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 yWindow="-75" windowWidth="12375" windowHeight="11640"/>
  </bookViews>
  <sheets>
    <sheet name="Colofon" sheetId="1356" r:id="rId1"/>
    <sheet name="Overzicht" sheetId="1624" r:id="rId2"/>
    <sheet name=" 3.1" sheetId="1554" r:id="rId3"/>
    <sheet name=" 3.2" sheetId="1555" r:id="rId4"/>
    <sheet name=" 3.3" sheetId="1556" r:id="rId5"/>
    <sheet name=" 3.4" sheetId="1557" r:id="rId6"/>
    <sheet name=" 4.1" sheetId="1613" r:id="rId7"/>
    <sheet name=" 4.2" sheetId="1614" r:id="rId8"/>
    <sheet name=" 5.1.I" sheetId="1560" r:id="rId9"/>
    <sheet name=" 5.1.II" sheetId="1561" r:id="rId10"/>
    <sheet name=" 5.1.III" sheetId="1562" r:id="rId11"/>
    <sheet name=" 5.1.IV" sheetId="1563" r:id="rId12"/>
    <sheet name=" 5.3.I" sheetId="1568" r:id="rId13"/>
    <sheet name=" 5.3.II" sheetId="1569" r:id="rId14"/>
    <sheet name=" 5.3.III" sheetId="1570" r:id="rId15"/>
    <sheet name=" 5.3.IV" sheetId="1571" r:id="rId16"/>
    <sheet name=" 5.4" sheetId="1572" r:id="rId17"/>
    <sheet name=" 6.1" sheetId="1615" r:id="rId18"/>
    <sheet name=" 6.2" sheetId="1616" r:id="rId19"/>
    <sheet name=" 6.3" sheetId="1622" r:id="rId20"/>
    <sheet name=" 7.1" sheetId="1575" r:id="rId21"/>
    <sheet name=" 7.2" sheetId="1576" r:id="rId22"/>
    <sheet name=" 7.3" sheetId="1577" r:id="rId23"/>
    <sheet name=" 8.2" sheetId="1623" r:id="rId24"/>
    <sheet name=" 8.3.mee" sheetId="1598" r:id="rId25"/>
    <sheet name=" 8.3.bij" sheetId="1599" r:id="rId26"/>
    <sheet name=" 8.4" sheetId="1617" r:id="rId27"/>
    <sheet name=" 8.5" sheetId="1618" r:id="rId28"/>
    <sheet name=" 8.6" sheetId="1619" r:id="rId29"/>
    <sheet name=" 8.7" sheetId="1582" r:id="rId30"/>
    <sheet name=" 8.8" sheetId="1583" r:id="rId31"/>
    <sheet name=" 8.9" sheetId="1620" r:id="rId32"/>
    <sheet name=" 8.10" sheetId="1621" r:id="rId33"/>
    <sheet name=" 9.2" sheetId="1586" r:id="rId34"/>
    <sheet name=" 9.3" sheetId="1587" r:id="rId35"/>
    <sheet name=" 9.4" sheetId="1588" r:id="rId36"/>
    <sheet name=" 9.5" sheetId="1589" r:id="rId37"/>
    <sheet name=" 9.6" sheetId="1590" r:id="rId38"/>
    <sheet name=" 9.7" sheetId="1591" r:id="rId39"/>
    <sheet name=" 9.8" sheetId="1592" r:id="rId40"/>
    <sheet name=" 9.9" sheetId="1593" r:id="rId41"/>
    <sheet name=" 9.10" sheetId="1594" r:id="rId42"/>
    <sheet name=" 10.1" sheetId="1595" r:id="rId43"/>
    <sheet name=" 10.2" sheetId="1596" r:id="rId44"/>
    <sheet name=" 10.3" sheetId="1597" r:id="rId45"/>
    <sheet name=" 10.4.g" sheetId="1602" r:id="rId46"/>
    <sheet name=" 10.4.w" sheetId="1600" r:id="rId47"/>
    <sheet name=" 10.5.g" sheetId="1603" r:id="rId48"/>
    <sheet name=" 10.5.w" sheetId="1601" r:id="rId49"/>
    <sheet name=" A.2" sheetId="1610" r:id="rId50"/>
    <sheet name=" A.3" sheetId="1609" r:id="rId51"/>
    <sheet name="Sheet109" sheetId="1298" state="hidden" r:id="rId52"/>
  </sheets>
  <calcPr calcId="145621" calcMode="autoNoTable"/>
</workbook>
</file>

<file path=xl/calcChain.xml><?xml version="1.0" encoding="utf-8"?>
<calcChain xmlns="http://schemas.openxmlformats.org/spreadsheetml/2006/main">
  <c r="D155" i="1623" l="1"/>
  <c r="D154" i="1623"/>
  <c r="D153" i="1623"/>
  <c r="D151" i="1623"/>
  <c r="D150" i="1623"/>
  <c r="D149" i="1623"/>
  <c r="D148" i="1623"/>
  <c r="D147" i="1623"/>
  <c r="D133" i="1623"/>
  <c r="AR125" i="1623"/>
  <c r="AQ125" i="1623"/>
  <c r="AP125" i="1623"/>
  <c r="AO125" i="1623"/>
  <c r="AN125" i="1623"/>
  <c r="AM125" i="1623"/>
  <c r="AL125" i="1623"/>
  <c r="AK125" i="1623"/>
  <c r="AJ125" i="1623"/>
  <c r="AI125" i="1623"/>
  <c r="AH125" i="1623"/>
  <c r="AG125" i="1623"/>
  <c r="AF125" i="1623"/>
  <c r="AE125" i="1623"/>
  <c r="AD125" i="1623"/>
  <c r="AC125" i="1623"/>
  <c r="AB125" i="1623"/>
  <c r="AA125" i="1623"/>
  <c r="Z125" i="1623"/>
  <c r="Y125" i="1623"/>
  <c r="X125" i="1623"/>
  <c r="W125" i="1623"/>
  <c r="V125" i="1623"/>
  <c r="U125" i="1623"/>
  <c r="T125" i="1623"/>
  <c r="S125" i="1623"/>
  <c r="R125" i="1623"/>
  <c r="Q125" i="1623"/>
  <c r="AM119" i="1623"/>
  <c r="AH119" i="1623"/>
  <c r="W119" i="1623"/>
  <c r="R119" i="1623"/>
  <c r="AR118" i="1623"/>
  <c r="AQ118" i="1623"/>
  <c r="AP118" i="1623"/>
  <c r="AP119" i="1623" s="1"/>
  <c r="AO118" i="1623"/>
  <c r="AN118" i="1623"/>
  <c r="AM118" i="1623"/>
  <c r="AL118" i="1623"/>
  <c r="AL119" i="1623" s="1"/>
  <c r="AK118" i="1623"/>
  <c r="AJ118" i="1623"/>
  <c r="AI118" i="1623"/>
  <c r="AH118" i="1623"/>
  <c r="AG118" i="1623"/>
  <c r="AF118" i="1623"/>
  <c r="AE118" i="1623"/>
  <c r="AE119" i="1623" s="1"/>
  <c r="AD118" i="1623"/>
  <c r="AD119" i="1623" s="1"/>
  <c r="AC118" i="1623"/>
  <c r="AB118" i="1623"/>
  <c r="AA118" i="1623"/>
  <c r="Z118" i="1623"/>
  <c r="Z119" i="1623" s="1"/>
  <c r="Y118" i="1623"/>
  <c r="X118" i="1623"/>
  <c r="W118" i="1623"/>
  <c r="V118" i="1623"/>
  <c r="V119" i="1623" s="1"/>
  <c r="U118" i="1623"/>
  <c r="T118" i="1623"/>
  <c r="S118" i="1623"/>
  <c r="R118" i="1623"/>
  <c r="Q118" i="1623"/>
  <c r="AR117" i="1623"/>
  <c r="AR119" i="1623" s="1"/>
  <c r="AQ117" i="1623"/>
  <c r="AQ119" i="1623" s="1"/>
  <c r="AP117" i="1623"/>
  <c r="AO117" i="1623"/>
  <c r="AO119" i="1623" s="1"/>
  <c r="AN117" i="1623"/>
  <c r="AN119" i="1623" s="1"/>
  <c r="AM117" i="1623"/>
  <c r="AL117" i="1623"/>
  <c r="AK117" i="1623"/>
  <c r="AK119" i="1623" s="1"/>
  <c r="AJ117" i="1623"/>
  <c r="AJ119" i="1623" s="1"/>
  <c r="AI117" i="1623"/>
  <c r="AI119" i="1623" s="1"/>
  <c r="AH117" i="1623"/>
  <c r="AG117" i="1623"/>
  <c r="AG119" i="1623" s="1"/>
  <c r="AF117" i="1623"/>
  <c r="AF119" i="1623" s="1"/>
  <c r="AE117" i="1623"/>
  <c r="AD117" i="1623"/>
  <c r="AC117" i="1623"/>
  <c r="AC119" i="1623" s="1"/>
  <c r="AB117" i="1623"/>
  <c r="AB119" i="1623" s="1"/>
  <c r="AA117" i="1623"/>
  <c r="AA119" i="1623" s="1"/>
  <c r="Z117" i="1623"/>
  <c r="Y117" i="1623"/>
  <c r="Y119" i="1623" s="1"/>
  <c r="X117" i="1623"/>
  <c r="X119" i="1623" s="1"/>
  <c r="W117" i="1623"/>
  <c r="V117" i="1623"/>
  <c r="U117" i="1623"/>
  <c r="U119" i="1623" s="1"/>
  <c r="T117" i="1623"/>
  <c r="T119" i="1623" s="1"/>
  <c r="S117" i="1623"/>
  <c r="S119" i="1623" s="1"/>
  <c r="R117" i="1623"/>
  <c r="Q117" i="1623"/>
  <c r="Q119" i="1623" s="1"/>
  <c r="AR116" i="1623"/>
  <c r="AQ116" i="1623"/>
  <c r="AP116" i="1623"/>
  <c r="AO116" i="1623"/>
  <c r="AN116" i="1623"/>
  <c r="AM116" i="1623"/>
  <c r="AL116" i="1623"/>
  <c r="AK116" i="1623"/>
  <c r="AJ116" i="1623"/>
  <c r="AI116" i="1623"/>
  <c r="AH116" i="1623"/>
  <c r="AG116" i="1623"/>
  <c r="AF116" i="1623"/>
  <c r="AE116" i="1623"/>
  <c r="AD116" i="1623"/>
  <c r="AC116" i="1623"/>
  <c r="AB116" i="1623"/>
  <c r="AA116" i="1623"/>
  <c r="Z116" i="1623"/>
  <c r="Y116" i="1623"/>
  <c r="X116" i="1623"/>
  <c r="W116" i="1623"/>
  <c r="V116" i="1623"/>
  <c r="U116" i="1623"/>
  <c r="T116" i="1623"/>
  <c r="S116" i="1623"/>
  <c r="R116" i="1623"/>
  <c r="Q116" i="1623"/>
  <c r="AQ113" i="1623"/>
  <c r="AL113" i="1623"/>
  <c r="AA113" i="1623"/>
  <c r="W113" i="1623"/>
  <c r="AR108" i="1623"/>
  <c r="AQ108" i="1623"/>
  <c r="AP108" i="1623"/>
  <c r="AO108" i="1623"/>
  <c r="AN108" i="1623"/>
  <c r="AM108" i="1623"/>
  <c r="AL108" i="1623"/>
  <c r="AK108" i="1623"/>
  <c r="AJ108" i="1623"/>
  <c r="AI108" i="1623"/>
  <c r="AH108" i="1623"/>
  <c r="AG108" i="1623"/>
  <c r="AF108" i="1623"/>
  <c r="AE108" i="1623"/>
  <c r="AD108" i="1623"/>
  <c r="AC108" i="1623"/>
  <c r="AB108" i="1623"/>
  <c r="AA108" i="1623"/>
  <c r="Z108" i="1623"/>
  <c r="Y108" i="1623"/>
  <c r="X108" i="1623"/>
  <c r="W108" i="1623"/>
  <c r="V108" i="1623"/>
  <c r="U108" i="1623"/>
  <c r="T108" i="1623"/>
  <c r="S108" i="1623"/>
  <c r="R108" i="1623"/>
  <c r="Q108" i="1623"/>
  <c r="P108" i="1623"/>
  <c r="O108" i="1623"/>
  <c r="N108" i="1623"/>
  <c r="M108" i="1623"/>
  <c r="L108" i="1623"/>
  <c r="K108" i="1623"/>
  <c r="J108" i="1623"/>
  <c r="I108" i="1623"/>
  <c r="H108" i="1623"/>
  <c r="G108" i="1623"/>
  <c r="F108" i="1623"/>
  <c r="E108" i="1623"/>
  <c r="AR106" i="1623"/>
  <c r="AJ106" i="1623"/>
  <c r="AG106" i="1623"/>
  <c r="AB106" i="1623"/>
  <c r="T106" i="1623"/>
  <c r="Q106" i="1623"/>
  <c r="L106" i="1623"/>
  <c r="H106" i="1623"/>
  <c r="AR105" i="1623"/>
  <c r="AN105" i="1623"/>
  <c r="AJ105" i="1623"/>
  <c r="AF105" i="1623"/>
  <c r="AB105" i="1623"/>
  <c r="X105" i="1623"/>
  <c r="T105" i="1623"/>
  <c r="P105" i="1623"/>
  <c r="L105" i="1623"/>
  <c r="H105" i="1623"/>
  <c r="AR104" i="1623"/>
  <c r="AN104" i="1623"/>
  <c r="AJ104" i="1623"/>
  <c r="AF104" i="1623"/>
  <c r="AB104" i="1623"/>
  <c r="X104" i="1623"/>
  <c r="T104" i="1623"/>
  <c r="P104" i="1623"/>
  <c r="L104" i="1623"/>
  <c r="H104" i="1623"/>
  <c r="AR103" i="1623"/>
  <c r="AQ103" i="1623"/>
  <c r="AP103" i="1623"/>
  <c r="AO103" i="1623"/>
  <c r="AN103" i="1623"/>
  <c r="AM103" i="1623"/>
  <c r="AL103" i="1623"/>
  <c r="AK103" i="1623"/>
  <c r="AJ103" i="1623"/>
  <c r="AI103" i="1623"/>
  <c r="AH103" i="1623"/>
  <c r="AG103" i="1623"/>
  <c r="AF103" i="1623"/>
  <c r="AE103" i="1623"/>
  <c r="AD103" i="1623"/>
  <c r="AC103" i="1623"/>
  <c r="AB103" i="1623"/>
  <c r="AA103" i="1623"/>
  <c r="Z103" i="1623"/>
  <c r="Y103" i="1623"/>
  <c r="X103" i="1623"/>
  <c r="W103" i="1623"/>
  <c r="V103" i="1623"/>
  <c r="U103" i="1623"/>
  <c r="T103" i="1623"/>
  <c r="S103" i="1623"/>
  <c r="R103" i="1623"/>
  <c r="Q103" i="1623"/>
  <c r="L103" i="1623"/>
  <c r="H103" i="1623"/>
  <c r="AR102" i="1623"/>
  <c r="AR113" i="1623" s="1"/>
  <c r="AQ102" i="1623"/>
  <c r="AP102" i="1623"/>
  <c r="AP113" i="1623" s="1"/>
  <c r="AO102" i="1623"/>
  <c r="AO113" i="1623" s="1"/>
  <c r="AN102" i="1623"/>
  <c r="AN113" i="1623" s="1"/>
  <c r="AM102" i="1623"/>
  <c r="AM113" i="1623" s="1"/>
  <c r="AL102" i="1623"/>
  <c r="AK102" i="1623"/>
  <c r="AK113" i="1623" s="1"/>
  <c r="AJ102" i="1623"/>
  <c r="AJ113" i="1623" s="1"/>
  <c r="AI102" i="1623"/>
  <c r="AI113" i="1623" s="1"/>
  <c r="AH102" i="1623"/>
  <c r="AH113" i="1623" s="1"/>
  <c r="AG102" i="1623"/>
  <c r="AG113" i="1623" s="1"/>
  <c r="AF102" i="1623"/>
  <c r="AF113" i="1623" s="1"/>
  <c r="AE102" i="1623"/>
  <c r="AE113" i="1623" s="1"/>
  <c r="AD102" i="1623"/>
  <c r="AD113" i="1623" s="1"/>
  <c r="AC102" i="1623"/>
  <c r="AC113" i="1623" s="1"/>
  <c r="AB102" i="1623"/>
  <c r="AB113" i="1623" s="1"/>
  <c r="AA102" i="1623"/>
  <c r="Z102" i="1623"/>
  <c r="Z113" i="1623" s="1"/>
  <c r="Y102" i="1623"/>
  <c r="Y113" i="1623" s="1"/>
  <c r="X102" i="1623"/>
  <c r="X113" i="1623" s="1"/>
  <c r="W102" i="1623"/>
  <c r="V102" i="1623"/>
  <c r="V113" i="1623" s="1"/>
  <c r="U102" i="1623"/>
  <c r="U113" i="1623" s="1"/>
  <c r="T102" i="1623"/>
  <c r="T113" i="1623" s="1"/>
  <c r="S102" i="1623"/>
  <c r="S113" i="1623" s="1"/>
  <c r="R102" i="1623"/>
  <c r="R113" i="1623" s="1"/>
  <c r="Q102" i="1623"/>
  <c r="Q113" i="1623" s="1"/>
  <c r="AR98" i="1623"/>
  <c r="AK98" i="1623"/>
  <c r="AJ98" i="1623"/>
  <c r="AC98" i="1623"/>
  <c r="AB98" i="1623"/>
  <c r="U98" i="1623"/>
  <c r="T98" i="1623"/>
  <c r="AR95" i="1623"/>
  <c r="AR99" i="1623" s="1"/>
  <c r="AR107" i="1623" s="1"/>
  <c r="AQ95" i="1623"/>
  <c r="AQ99" i="1623" s="1"/>
  <c r="AP95" i="1623"/>
  <c r="AP99" i="1623" s="1"/>
  <c r="AO95" i="1623"/>
  <c r="AO99" i="1623" s="1"/>
  <c r="AN95" i="1623"/>
  <c r="AN99" i="1623" s="1"/>
  <c r="AM95" i="1623"/>
  <c r="AM99" i="1623" s="1"/>
  <c r="AL95" i="1623"/>
  <c r="AL99" i="1623" s="1"/>
  <c r="AK95" i="1623"/>
  <c r="AK99" i="1623" s="1"/>
  <c r="AJ95" i="1623"/>
  <c r="AJ99" i="1623" s="1"/>
  <c r="AJ107" i="1623" s="1"/>
  <c r="AI95" i="1623"/>
  <c r="AI99" i="1623" s="1"/>
  <c r="AH95" i="1623"/>
  <c r="AH99" i="1623" s="1"/>
  <c r="AG95" i="1623"/>
  <c r="AG99" i="1623" s="1"/>
  <c r="AF95" i="1623"/>
  <c r="AF99" i="1623" s="1"/>
  <c r="AE95" i="1623"/>
  <c r="AE99" i="1623" s="1"/>
  <c r="AD95" i="1623"/>
  <c r="AD99" i="1623" s="1"/>
  <c r="AC95" i="1623"/>
  <c r="AC99" i="1623" s="1"/>
  <c r="AB95" i="1623"/>
  <c r="AB99" i="1623" s="1"/>
  <c r="AB107" i="1623" s="1"/>
  <c r="AA95" i="1623"/>
  <c r="AA99" i="1623" s="1"/>
  <c r="Z95" i="1623"/>
  <c r="Z99" i="1623" s="1"/>
  <c r="Y95" i="1623"/>
  <c r="Y99" i="1623" s="1"/>
  <c r="X95" i="1623"/>
  <c r="X99" i="1623" s="1"/>
  <c r="W95" i="1623"/>
  <c r="W99" i="1623" s="1"/>
  <c r="V95" i="1623"/>
  <c r="V99" i="1623" s="1"/>
  <c r="U95" i="1623"/>
  <c r="U99" i="1623" s="1"/>
  <c r="T95" i="1623"/>
  <c r="T99" i="1623" s="1"/>
  <c r="T107" i="1623" s="1"/>
  <c r="S95" i="1623"/>
  <c r="S99" i="1623" s="1"/>
  <c r="R95" i="1623"/>
  <c r="R99" i="1623" s="1"/>
  <c r="Q95" i="1623"/>
  <c r="Q99" i="1623" s="1"/>
  <c r="P95" i="1623"/>
  <c r="P99" i="1623" s="1"/>
  <c r="P107" i="1623" s="1"/>
  <c r="M95" i="1623"/>
  <c r="M99" i="1623" s="1"/>
  <c r="L95" i="1623"/>
  <c r="L99" i="1623" s="1"/>
  <c r="L107" i="1623" s="1"/>
  <c r="I95" i="1623"/>
  <c r="I99" i="1623" s="1"/>
  <c r="H95" i="1623"/>
  <c r="H99" i="1623" s="1"/>
  <c r="H107" i="1623" s="1"/>
  <c r="E95" i="1623"/>
  <c r="E99" i="1623" s="1"/>
  <c r="AR93" i="1623"/>
  <c r="AQ93" i="1623"/>
  <c r="AQ98" i="1623" s="1"/>
  <c r="AP93" i="1623"/>
  <c r="AP98" i="1623" s="1"/>
  <c r="AO93" i="1623"/>
  <c r="AO98" i="1623" s="1"/>
  <c r="AN93" i="1623"/>
  <c r="AN98" i="1623" s="1"/>
  <c r="AM93" i="1623"/>
  <c r="AM98" i="1623" s="1"/>
  <c r="AL93" i="1623"/>
  <c r="AL98" i="1623" s="1"/>
  <c r="AK93" i="1623"/>
  <c r="AJ93" i="1623"/>
  <c r="AI93" i="1623"/>
  <c r="AI98" i="1623" s="1"/>
  <c r="AH93" i="1623"/>
  <c r="AH98" i="1623" s="1"/>
  <c r="AG93" i="1623"/>
  <c r="AG98" i="1623" s="1"/>
  <c r="AF93" i="1623"/>
  <c r="AF98" i="1623" s="1"/>
  <c r="AE93" i="1623"/>
  <c r="AE98" i="1623" s="1"/>
  <c r="AD93" i="1623"/>
  <c r="AD98" i="1623" s="1"/>
  <c r="AC93" i="1623"/>
  <c r="AB93" i="1623"/>
  <c r="AA93" i="1623"/>
  <c r="AA98" i="1623" s="1"/>
  <c r="Z93" i="1623"/>
  <c r="Z98" i="1623" s="1"/>
  <c r="Y93" i="1623"/>
  <c r="Y98" i="1623" s="1"/>
  <c r="X93" i="1623"/>
  <c r="X98" i="1623" s="1"/>
  <c r="W93" i="1623"/>
  <c r="W98" i="1623" s="1"/>
  <c r="V93" i="1623"/>
  <c r="V98" i="1623" s="1"/>
  <c r="U93" i="1623"/>
  <c r="T93" i="1623"/>
  <c r="S93" i="1623"/>
  <c r="S98" i="1623" s="1"/>
  <c r="R93" i="1623"/>
  <c r="R98" i="1623" s="1"/>
  <c r="Q93" i="1623"/>
  <c r="Q98" i="1623" s="1"/>
  <c r="P93" i="1623"/>
  <c r="P98" i="1623" s="1"/>
  <c r="M93" i="1623"/>
  <c r="M98" i="1623" s="1"/>
  <c r="L93" i="1623"/>
  <c r="L98" i="1623" s="1"/>
  <c r="I93" i="1623"/>
  <c r="I98" i="1623" s="1"/>
  <c r="H93" i="1623"/>
  <c r="H98" i="1623" s="1"/>
  <c r="E93" i="1623"/>
  <c r="E98" i="1623" s="1"/>
  <c r="AR91" i="1623"/>
  <c r="AR97" i="1623" s="1"/>
  <c r="AQ91" i="1623"/>
  <c r="AQ97" i="1623" s="1"/>
  <c r="AP91" i="1623"/>
  <c r="AP97" i="1623" s="1"/>
  <c r="AO91" i="1623"/>
  <c r="AO97" i="1623" s="1"/>
  <c r="AN91" i="1623"/>
  <c r="AN97" i="1623" s="1"/>
  <c r="AM91" i="1623"/>
  <c r="AM97" i="1623" s="1"/>
  <c r="AL91" i="1623"/>
  <c r="AL97" i="1623" s="1"/>
  <c r="AK91" i="1623"/>
  <c r="AK97" i="1623" s="1"/>
  <c r="AJ91" i="1623"/>
  <c r="AJ97" i="1623" s="1"/>
  <c r="AI91" i="1623"/>
  <c r="AI97" i="1623" s="1"/>
  <c r="AH91" i="1623"/>
  <c r="AH97" i="1623" s="1"/>
  <c r="AG91" i="1623"/>
  <c r="AG97" i="1623" s="1"/>
  <c r="AF91" i="1623"/>
  <c r="AF97" i="1623" s="1"/>
  <c r="AE91" i="1623"/>
  <c r="AE97" i="1623" s="1"/>
  <c r="AD91" i="1623"/>
  <c r="AD97" i="1623" s="1"/>
  <c r="AC91" i="1623"/>
  <c r="AC97" i="1623" s="1"/>
  <c r="AB91" i="1623"/>
  <c r="AB97" i="1623" s="1"/>
  <c r="AA91" i="1623"/>
  <c r="AA97" i="1623" s="1"/>
  <c r="Z91" i="1623"/>
  <c r="Z97" i="1623" s="1"/>
  <c r="Y91" i="1623"/>
  <c r="Y97" i="1623" s="1"/>
  <c r="X91" i="1623"/>
  <c r="X97" i="1623" s="1"/>
  <c r="W91" i="1623"/>
  <c r="W97" i="1623" s="1"/>
  <c r="V91" i="1623"/>
  <c r="V97" i="1623" s="1"/>
  <c r="U91" i="1623"/>
  <c r="U97" i="1623" s="1"/>
  <c r="T91" i="1623"/>
  <c r="T97" i="1623" s="1"/>
  <c r="S91" i="1623"/>
  <c r="S97" i="1623" s="1"/>
  <c r="R91" i="1623"/>
  <c r="R97" i="1623" s="1"/>
  <c r="Q91" i="1623"/>
  <c r="Q97" i="1623" s="1"/>
  <c r="P91" i="1623"/>
  <c r="P97" i="1623" s="1"/>
  <c r="I91" i="1623"/>
  <c r="I97" i="1623" s="1"/>
  <c r="H91" i="1623"/>
  <c r="H97" i="1623" s="1"/>
  <c r="AR88" i="1623"/>
  <c r="AQ88" i="1623"/>
  <c r="AQ106" i="1623" s="1"/>
  <c r="AP88" i="1623"/>
  <c r="AO88" i="1623"/>
  <c r="AN88" i="1623"/>
  <c r="AN106" i="1623" s="1"/>
  <c r="AM88" i="1623"/>
  <c r="AM106" i="1623" s="1"/>
  <c r="AL88" i="1623"/>
  <c r="AK88" i="1623"/>
  <c r="AJ88" i="1623"/>
  <c r="AI88" i="1623"/>
  <c r="AI106" i="1623" s="1"/>
  <c r="AH88" i="1623"/>
  <c r="AG88" i="1623"/>
  <c r="AF88" i="1623"/>
  <c r="AF106" i="1623" s="1"/>
  <c r="AE88" i="1623"/>
  <c r="AE106" i="1623" s="1"/>
  <c r="AD88" i="1623"/>
  <c r="AC88" i="1623"/>
  <c r="AB88" i="1623"/>
  <c r="AA88" i="1623"/>
  <c r="AA106" i="1623" s="1"/>
  <c r="Z88" i="1623"/>
  <c r="Y88" i="1623"/>
  <c r="X88" i="1623"/>
  <c r="X106" i="1623" s="1"/>
  <c r="W88" i="1623"/>
  <c r="W106" i="1623" s="1"/>
  <c r="V88" i="1623"/>
  <c r="U88" i="1623"/>
  <c r="T88" i="1623"/>
  <c r="S88" i="1623"/>
  <c r="S106" i="1623" s="1"/>
  <c r="R88" i="1623"/>
  <c r="Q88" i="1623"/>
  <c r="P88" i="1623"/>
  <c r="P106" i="1623" s="1"/>
  <c r="O88" i="1623"/>
  <c r="O105" i="1623" s="1"/>
  <c r="N88" i="1623"/>
  <c r="M88" i="1623"/>
  <c r="L88" i="1623"/>
  <c r="K88" i="1623"/>
  <c r="K106" i="1623" s="1"/>
  <c r="J88" i="1623"/>
  <c r="I88" i="1623"/>
  <c r="H88" i="1623"/>
  <c r="G88" i="1623"/>
  <c r="G106" i="1623" s="1"/>
  <c r="F88" i="1623"/>
  <c r="E88" i="1623"/>
  <c r="C67" i="1623"/>
  <c r="D131" i="1623" s="1"/>
  <c r="D134" i="1623" s="1"/>
  <c r="C61" i="1623"/>
  <c r="C45" i="1623"/>
  <c r="P103" i="1623" s="1"/>
  <c r="C39" i="1623"/>
  <c r="E151" i="1623" s="1"/>
  <c r="C33" i="1623"/>
  <c r="C21" i="1623"/>
  <c r="O93" i="1623" s="1"/>
  <c r="O98" i="1623" s="1"/>
  <c r="C20" i="1623"/>
  <c r="L91" i="1623" s="1"/>
  <c r="L97" i="1623" s="1"/>
  <c r="C19" i="1623"/>
  <c r="C13" i="1623"/>
  <c r="D146" i="1623" s="1"/>
  <c r="I8" i="1624"/>
  <c r="E72" i="1624"/>
  <c r="D69" i="1624"/>
  <c r="I4" i="1624"/>
  <c r="F69" i="1624"/>
  <c r="F48" i="1624"/>
  <c r="I51" i="1624"/>
  <c r="F36" i="1624"/>
  <c r="F54" i="1624"/>
  <c r="D16" i="1624"/>
  <c r="I60" i="1624"/>
  <c r="B48" i="1624"/>
  <c r="D24" i="1624"/>
  <c r="E17" i="1624"/>
  <c r="D6" i="1624"/>
  <c r="E56" i="1624"/>
  <c r="I24" i="1624"/>
  <c r="D51" i="1624"/>
  <c r="D9" i="1624"/>
  <c r="D72" i="1624"/>
  <c r="D53" i="1624"/>
  <c r="B17" i="1624"/>
  <c r="F4" i="1624"/>
  <c r="B8" i="1624"/>
  <c r="I6" i="1624"/>
  <c r="I34" i="1624"/>
  <c r="I38" i="1624"/>
  <c r="E49" i="1624"/>
  <c r="D41" i="1624"/>
  <c r="C64" i="1624"/>
  <c r="F35" i="1624"/>
  <c r="D56" i="1624"/>
  <c r="E28" i="1624"/>
  <c r="F60" i="1624"/>
  <c r="F29" i="1624"/>
  <c r="C63" i="1624"/>
  <c r="B24" i="1624"/>
  <c r="B14" i="1624"/>
  <c r="E36" i="1624"/>
  <c r="E54" i="1624"/>
  <c r="E53" i="1624"/>
  <c r="D48" i="1624"/>
  <c r="D61" i="1624"/>
  <c r="B51" i="1624"/>
  <c r="E64" i="1624"/>
  <c r="D35" i="1624"/>
  <c r="F41" i="1624"/>
  <c r="B15" i="1624"/>
  <c r="D22" i="1624"/>
  <c r="F51" i="1624"/>
  <c r="F73" i="1624"/>
  <c r="D36" i="1624"/>
  <c r="F64" i="1624"/>
  <c r="E29" i="1624"/>
  <c r="B54" i="1624"/>
  <c r="I55" i="1624"/>
  <c r="I62" i="1624"/>
  <c r="F49" i="1624"/>
  <c r="E43" i="1624"/>
  <c r="D13" i="1624"/>
  <c r="E44" i="1624"/>
  <c r="E73" i="1624"/>
  <c r="E7" i="1624"/>
  <c r="D11" i="1624"/>
  <c r="E41" i="1624"/>
  <c r="D66" i="1624"/>
  <c r="C73" i="1624"/>
  <c r="F55" i="1624"/>
  <c r="I54" i="1624"/>
  <c r="B23" i="1624"/>
  <c r="F8" i="1624"/>
  <c r="B30" i="1624"/>
  <c r="D63" i="1624"/>
  <c r="D54" i="1624"/>
  <c r="E23" i="1624"/>
  <c r="B44" i="1624"/>
  <c r="B13" i="1624"/>
  <c r="D60" i="1624"/>
  <c r="F50" i="1624"/>
  <c r="F7" i="1624"/>
  <c r="I17" i="1624"/>
  <c r="E52" i="1624"/>
  <c r="I22" i="1624"/>
  <c r="D44" i="1624"/>
  <c r="B53" i="1624"/>
  <c r="F63" i="1624"/>
  <c r="C35" i="1624"/>
  <c r="F53" i="1624"/>
  <c r="E34" i="1624"/>
  <c r="B56" i="1624"/>
  <c r="D18" i="1624"/>
  <c r="D12" i="1624"/>
  <c r="E69" i="1624"/>
  <c r="D5" i="1624"/>
  <c r="I56" i="1624"/>
  <c r="E60" i="1624"/>
  <c r="F30" i="1624"/>
  <c r="D52" i="1624"/>
  <c r="E18" i="1624"/>
  <c r="F56" i="1624"/>
  <c r="E9" i="1624"/>
  <c r="D4" i="1624"/>
  <c r="B38" i="1624"/>
  <c r="F22" i="1624"/>
  <c r="F70" i="1624"/>
  <c r="F42" i="1624"/>
  <c r="I52" i="1624"/>
  <c r="E55" i="1624"/>
  <c r="E5" i="1624"/>
  <c r="D29" i="1624"/>
  <c r="D10" i="1624"/>
  <c r="F72" i="1624"/>
  <c r="I23" i="1624"/>
  <c r="D49" i="1624"/>
  <c r="F67" i="1624"/>
  <c r="B39" i="1624"/>
  <c r="E48" i="1624"/>
  <c r="B50" i="1624"/>
  <c r="D15" i="1624"/>
  <c r="D64" i="1624"/>
  <c r="F34" i="1624"/>
  <c r="E40" i="1624"/>
  <c r="C67" i="1624"/>
  <c r="D43" i="1624"/>
  <c r="B55" i="1624"/>
  <c r="D23" i="1624"/>
  <c r="D7" i="1624"/>
  <c r="I15" i="1624"/>
  <c r="E10" i="1624"/>
  <c r="B11" i="1624"/>
  <c r="I5" i="1624"/>
  <c r="I42" i="1624"/>
  <c r="I28" i="1624"/>
  <c r="D73" i="1624"/>
  <c r="D50" i="1624"/>
  <c r="B16" i="1624"/>
  <c r="B40" i="1624"/>
  <c r="F61" i="1624"/>
  <c r="I39" i="1624"/>
  <c r="E50" i="1624"/>
  <c r="F23" i="1624"/>
  <c r="E38" i="1624"/>
  <c r="E16" i="1624"/>
  <c r="B12" i="1624"/>
  <c r="I40" i="1624"/>
  <c r="I14" i="1624"/>
  <c r="B4" i="1624"/>
  <c r="D39" i="1624"/>
  <c r="D28" i="1624"/>
  <c r="E24" i="1624"/>
  <c r="B52" i="1624"/>
  <c r="D14" i="1624"/>
  <c r="E8" i="1624"/>
  <c r="F28" i="1624"/>
  <c r="D62" i="1624"/>
  <c r="E30" i="1624"/>
  <c r="B43" i="1624"/>
  <c r="I61" i="1624"/>
  <c r="D67" i="1624"/>
  <c r="E39" i="1624"/>
  <c r="D30" i="1624"/>
  <c r="E67" i="1624"/>
  <c r="E63" i="1624"/>
  <c r="D55" i="1624"/>
  <c r="E14" i="1624"/>
  <c r="I53" i="1624"/>
  <c r="I16" i="1624"/>
  <c r="I41" i="1624"/>
  <c r="F44" i="1624"/>
  <c r="B6" i="1624"/>
  <c r="E51" i="1624"/>
  <c r="B42" i="1624"/>
  <c r="C66" i="1624"/>
  <c r="B29" i="1624"/>
  <c r="F5" i="1624"/>
  <c r="B34" i="1624"/>
  <c r="E70" i="1624"/>
  <c r="I29" i="1624"/>
  <c r="C72" i="1624"/>
  <c r="D42" i="1624"/>
  <c r="B62" i="1624"/>
  <c r="D34" i="1624"/>
  <c r="B9" i="1624"/>
  <c r="I43" i="1624"/>
  <c r="B28" i="1624"/>
  <c r="F24" i="1624"/>
  <c r="E12" i="1624"/>
  <c r="E13" i="1624"/>
  <c r="I18" i="1624"/>
  <c r="I30" i="1624"/>
  <c r="D38" i="1624"/>
  <c r="I44" i="1624"/>
  <c r="B7" i="1624"/>
  <c r="I11" i="1624"/>
  <c r="E6" i="1624"/>
  <c r="F6" i="1624"/>
  <c r="F62" i="1624"/>
  <c r="F43" i="1624"/>
  <c r="E4" i="1624"/>
  <c r="I9" i="1624"/>
  <c r="F40" i="1624"/>
  <c r="B22" i="1624"/>
  <c r="I48" i="1624"/>
  <c r="E61" i="1624"/>
  <c r="D17" i="1624"/>
  <c r="E11" i="1624"/>
  <c r="B5" i="1624"/>
  <c r="F66" i="1624"/>
  <c r="I10" i="1624"/>
  <c r="D8" i="1624"/>
  <c r="I7" i="1624"/>
  <c r="B10" i="1624"/>
  <c r="I13" i="1624"/>
  <c r="I49" i="1624"/>
  <c r="B18" i="1624"/>
  <c r="E42" i="1624"/>
  <c r="D70" i="1624"/>
  <c r="E35" i="1624"/>
  <c r="B61" i="1624"/>
  <c r="C69" i="1624"/>
  <c r="D40" i="1624"/>
  <c r="E15" i="1624"/>
  <c r="F9" i="1624"/>
  <c r="I50" i="1624"/>
  <c r="E62" i="1624"/>
  <c r="F38" i="1624"/>
  <c r="E66" i="1624"/>
  <c r="E22" i="1624"/>
  <c r="C70" i="1624"/>
  <c r="F52" i="1624"/>
  <c r="B49" i="1624"/>
  <c r="B60" i="1624"/>
  <c r="I12" i="1624"/>
  <c r="C36" i="1624"/>
  <c r="B41" i="1624"/>
  <c r="F39" i="1624"/>
  <c r="G40" i="1624" l="1"/>
  <c r="H40" i="1624"/>
  <c r="G51" i="1624"/>
  <c r="H51" i="1624"/>
  <c r="H5" i="1624"/>
  <c r="G5" i="1624"/>
  <c r="G9" i="1624"/>
  <c r="H9" i="1624"/>
  <c r="H39" i="1624"/>
  <c r="G39" i="1624"/>
  <c r="H50" i="1624"/>
  <c r="G50" i="1624"/>
  <c r="F74" i="1624"/>
  <c r="H72" i="1624"/>
  <c r="G72" i="1624"/>
  <c r="H29" i="1624"/>
  <c r="G29" i="1624"/>
  <c r="H38" i="1624"/>
  <c r="G38" i="1624"/>
  <c r="G66" i="1624"/>
  <c r="F68" i="1624"/>
  <c r="H66" i="1624"/>
  <c r="H42" i="1624"/>
  <c r="G42" i="1624"/>
  <c r="G53" i="1624"/>
  <c r="H53" i="1624"/>
  <c r="H6" i="1624"/>
  <c r="G6" i="1624"/>
  <c r="H41" i="1624"/>
  <c r="G41" i="1624"/>
  <c r="F65" i="1624"/>
  <c r="H63" i="1624"/>
  <c r="G63" i="1624"/>
  <c r="H67" i="1624"/>
  <c r="G67" i="1624"/>
  <c r="E37" i="1624"/>
  <c r="F71" i="1624"/>
  <c r="H69" i="1624"/>
  <c r="G69" i="1624"/>
  <c r="H73" i="1624"/>
  <c r="G73" i="1624"/>
  <c r="H8" i="1624"/>
  <c r="G8" i="1624"/>
  <c r="G55" i="1624"/>
  <c r="H55" i="1624"/>
  <c r="E74" i="1624"/>
  <c r="H70" i="1624"/>
  <c r="G70" i="1624"/>
  <c r="H7" i="1624"/>
  <c r="G7" i="1624"/>
  <c r="H54" i="1624"/>
  <c r="G54" i="1624"/>
  <c r="B68" i="1624"/>
  <c r="B65" i="1624"/>
  <c r="E71" i="1624"/>
  <c r="G64" i="1624"/>
  <c r="H64" i="1624"/>
  <c r="G23" i="1624"/>
  <c r="H23" i="1624"/>
  <c r="G30" i="1624"/>
  <c r="H30" i="1624"/>
  <c r="G35" i="1624"/>
  <c r="H35" i="1624"/>
  <c r="E65" i="1624"/>
  <c r="B71" i="1624"/>
  <c r="H34" i="1624"/>
  <c r="G34" i="1624"/>
  <c r="H4" i="1624"/>
  <c r="G4" i="1624"/>
  <c r="H22" i="1624"/>
  <c r="G22" i="1624"/>
  <c r="H48" i="1624"/>
  <c r="G48" i="1624"/>
  <c r="H56" i="1624"/>
  <c r="G56" i="1624"/>
  <c r="F37" i="1624"/>
  <c r="H36" i="1624"/>
  <c r="G36" i="1624"/>
  <c r="E68" i="1624"/>
  <c r="B74" i="1624"/>
  <c r="H110" i="1623"/>
  <c r="H100" i="1623"/>
  <c r="H125" i="1623" s="1"/>
  <c r="H102" i="1623"/>
  <c r="H113" i="1623" s="1"/>
  <c r="P110" i="1623"/>
  <c r="P100" i="1623"/>
  <c r="P125" i="1623" s="1"/>
  <c r="T110" i="1623"/>
  <c r="T100" i="1623"/>
  <c r="T109" i="1623" s="1"/>
  <c r="T112" i="1623" s="1"/>
  <c r="T114" i="1623" s="1"/>
  <c r="X110" i="1623"/>
  <c r="X100" i="1623"/>
  <c r="AB110" i="1623"/>
  <c r="AB100" i="1623"/>
  <c r="AF110" i="1623"/>
  <c r="AF100" i="1623"/>
  <c r="AJ110" i="1623"/>
  <c r="AJ100" i="1623"/>
  <c r="AN110" i="1623"/>
  <c r="AN100" i="1623"/>
  <c r="AR110" i="1623"/>
  <c r="AR100" i="1623"/>
  <c r="AR109" i="1623" s="1"/>
  <c r="AR112" i="1623" s="1"/>
  <c r="AR114" i="1623" s="1"/>
  <c r="X107" i="1623"/>
  <c r="AF107" i="1623"/>
  <c r="AN107" i="1623"/>
  <c r="L110" i="1623"/>
  <c r="L100" i="1623"/>
  <c r="L125" i="1623" s="1"/>
  <c r="I100" i="1623"/>
  <c r="I125" i="1623" s="1"/>
  <c r="Q100" i="1623"/>
  <c r="Q110" i="1623"/>
  <c r="U100" i="1623"/>
  <c r="Y100" i="1623"/>
  <c r="Y110" i="1623"/>
  <c r="AC100" i="1623"/>
  <c r="AG100" i="1623"/>
  <c r="AK100" i="1623"/>
  <c r="AO100" i="1623"/>
  <c r="AO107" i="1623"/>
  <c r="AO109" i="1623" s="1"/>
  <c r="H109" i="1623"/>
  <c r="H112" i="1623" s="1"/>
  <c r="H114" i="1623" s="1"/>
  <c r="P109" i="1623"/>
  <c r="AB109" i="1623"/>
  <c r="AB112" i="1623" s="1"/>
  <c r="AB114" i="1623" s="1"/>
  <c r="AJ109" i="1623"/>
  <c r="AJ112" i="1623" s="1"/>
  <c r="AJ114" i="1623" s="1"/>
  <c r="E105" i="1623"/>
  <c r="E104" i="1623"/>
  <c r="E103" i="1623"/>
  <c r="E106" i="1623"/>
  <c r="I102" i="1623"/>
  <c r="I106" i="1623"/>
  <c r="I107" i="1623" s="1"/>
  <c r="I109" i="1623" s="1"/>
  <c r="I112" i="1623" s="1"/>
  <c r="I105" i="1623"/>
  <c r="I104" i="1623"/>
  <c r="I110" i="1623" s="1"/>
  <c r="I103" i="1623"/>
  <c r="M106" i="1623"/>
  <c r="M107" i="1623" s="1"/>
  <c r="M105" i="1623"/>
  <c r="M104" i="1623"/>
  <c r="M103" i="1623"/>
  <c r="M102" i="1623"/>
  <c r="M113" i="1623" s="1"/>
  <c r="Q105" i="1623"/>
  <c r="Q104" i="1623"/>
  <c r="Q107" i="1623" s="1"/>
  <c r="Q109" i="1623" s="1"/>
  <c r="Q112" i="1623" s="1"/>
  <c r="Q114" i="1623" s="1"/>
  <c r="U104" i="1623"/>
  <c r="U110" i="1623" s="1"/>
  <c r="U106" i="1623"/>
  <c r="U105" i="1623"/>
  <c r="Y105" i="1623"/>
  <c r="Y104" i="1623"/>
  <c r="Y107" i="1623" s="1"/>
  <c r="Y109" i="1623" s="1"/>
  <c r="Y112" i="1623" s="1"/>
  <c r="Y114" i="1623" s="1"/>
  <c r="AC104" i="1623"/>
  <c r="AC110" i="1623" s="1"/>
  <c r="AC106" i="1623"/>
  <c r="AC105" i="1623"/>
  <c r="AG105" i="1623"/>
  <c r="AG104" i="1623"/>
  <c r="AG110" i="1623" s="1"/>
  <c r="AK104" i="1623"/>
  <c r="AK110" i="1623" s="1"/>
  <c r="AK106" i="1623"/>
  <c r="AK105" i="1623"/>
  <c r="AO105" i="1623"/>
  <c r="AO110" i="1623" s="1"/>
  <c r="AO104" i="1623"/>
  <c r="R100" i="1623"/>
  <c r="V100" i="1623"/>
  <c r="Z100" i="1623"/>
  <c r="AD110" i="1623"/>
  <c r="AD100" i="1623"/>
  <c r="AH100" i="1623"/>
  <c r="AL100" i="1623"/>
  <c r="AP100" i="1623"/>
  <c r="R107" i="1623"/>
  <c r="AH107" i="1623"/>
  <c r="L102" i="1623"/>
  <c r="L113" i="1623" s="1"/>
  <c r="X109" i="1623"/>
  <c r="X112" i="1623" s="1"/>
  <c r="X114" i="1623" s="1"/>
  <c r="AF109" i="1623"/>
  <c r="AN109" i="1623"/>
  <c r="O91" i="1623"/>
  <c r="O97" i="1623" s="1"/>
  <c r="O102" i="1623" s="1"/>
  <c r="O113" i="1623" s="1"/>
  <c r="K91" i="1623"/>
  <c r="K97" i="1623" s="1"/>
  <c r="G91" i="1623"/>
  <c r="G97" i="1623" s="1"/>
  <c r="N91" i="1623"/>
  <c r="N97" i="1623" s="1"/>
  <c r="J91" i="1623"/>
  <c r="J97" i="1623" s="1"/>
  <c r="F91" i="1623"/>
  <c r="F97" i="1623" s="1"/>
  <c r="F106" i="1623"/>
  <c r="F105" i="1623"/>
  <c r="F104" i="1623"/>
  <c r="F103" i="1623"/>
  <c r="J106" i="1623"/>
  <c r="J105" i="1623"/>
  <c r="J104" i="1623"/>
  <c r="J103" i="1623"/>
  <c r="N106" i="1623"/>
  <c r="N105" i="1623"/>
  <c r="N104" i="1623"/>
  <c r="N103" i="1623"/>
  <c r="R106" i="1623"/>
  <c r="R105" i="1623"/>
  <c r="R104" i="1623"/>
  <c r="R110" i="1623" s="1"/>
  <c r="V106" i="1623"/>
  <c r="V105" i="1623"/>
  <c r="V110" i="1623" s="1"/>
  <c r="V104" i="1623"/>
  <c r="V107" i="1623" s="1"/>
  <c r="V109" i="1623" s="1"/>
  <c r="V112" i="1623" s="1"/>
  <c r="V114" i="1623" s="1"/>
  <c r="Z106" i="1623"/>
  <c r="Z105" i="1623"/>
  <c r="Z104" i="1623"/>
  <c r="Z110" i="1623" s="1"/>
  <c r="AD106" i="1623"/>
  <c r="AD105" i="1623"/>
  <c r="AD104" i="1623"/>
  <c r="AD107" i="1623" s="1"/>
  <c r="AD109" i="1623" s="1"/>
  <c r="AD112" i="1623" s="1"/>
  <c r="AD114" i="1623" s="1"/>
  <c r="AH106" i="1623"/>
  <c r="AH105" i="1623"/>
  <c r="AH104" i="1623"/>
  <c r="AH110" i="1623" s="1"/>
  <c r="AL106" i="1623"/>
  <c r="AL105" i="1623"/>
  <c r="AL110" i="1623" s="1"/>
  <c r="AL104" i="1623"/>
  <c r="AL107" i="1623" s="1"/>
  <c r="AL109" i="1623" s="1"/>
  <c r="AL112" i="1623" s="1"/>
  <c r="AL114" i="1623" s="1"/>
  <c r="AP106" i="1623"/>
  <c r="AP105" i="1623"/>
  <c r="AP104" i="1623"/>
  <c r="AP110" i="1623" s="1"/>
  <c r="E91" i="1623"/>
  <c r="E97" i="1623" s="1"/>
  <c r="E102" i="1623" s="1"/>
  <c r="E113" i="1623" s="1"/>
  <c r="M91" i="1623"/>
  <c r="M97" i="1623" s="1"/>
  <c r="S110" i="1623"/>
  <c r="S100" i="1623"/>
  <c r="W100" i="1623"/>
  <c r="AA100" i="1623"/>
  <c r="AE100" i="1623"/>
  <c r="AI110" i="1623"/>
  <c r="AI100" i="1623"/>
  <c r="AM100" i="1623"/>
  <c r="AQ100" i="1623"/>
  <c r="E107" i="1623"/>
  <c r="S107" i="1623"/>
  <c r="S109" i="1623" s="1"/>
  <c r="S112" i="1623" s="1"/>
  <c r="S114" i="1623" s="1"/>
  <c r="W107" i="1623"/>
  <c r="W109" i="1623" s="1"/>
  <c r="W112" i="1623" s="1"/>
  <c r="W114" i="1623" s="1"/>
  <c r="AI107" i="1623"/>
  <c r="AI109" i="1623" s="1"/>
  <c r="AI112" i="1623" s="1"/>
  <c r="AI114" i="1623" s="1"/>
  <c r="AM107" i="1623"/>
  <c r="AM109" i="1623" s="1"/>
  <c r="P102" i="1623"/>
  <c r="P113" i="1623" s="1"/>
  <c r="Y106" i="1623"/>
  <c r="AO106" i="1623"/>
  <c r="D132" i="1623"/>
  <c r="F93" i="1623"/>
  <c r="F98" i="1623" s="1"/>
  <c r="J93" i="1623"/>
  <c r="J98" i="1623" s="1"/>
  <c r="N93" i="1623"/>
  <c r="N98" i="1623" s="1"/>
  <c r="N102" i="1623" s="1"/>
  <c r="N113" i="1623" s="1"/>
  <c r="F95" i="1623"/>
  <c r="F99" i="1623" s="1"/>
  <c r="F107" i="1623" s="1"/>
  <c r="J95" i="1623"/>
  <c r="J99" i="1623" s="1"/>
  <c r="J107" i="1623" s="1"/>
  <c r="N95" i="1623"/>
  <c r="N99" i="1623" s="1"/>
  <c r="N107" i="1623" s="1"/>
  <c r="O106" i="1623"/>
  <c r="E150" i="1623"/>
  <c r="D130" i="1623"/>
  <c r="G93" i="1623"/>
  <c r="G98" i="1623" s="1"/>
  <c r="K93" i="1623"/>
  <c r="K98" i="1623" s="1"/>
  <c r="G95" i="1623"/>
  <c r="G99" i="1623" s="1"/>
  <c r="G107" i="1623" s="1"/>
  <c r="K95" i="1623"/>
  <c r="K99" i="1623" s="1"/>
  <c r="K107" i="1623" s="1"/>
  <c r="O95" i="1623"/>
  <c r="O99" i="1623" s="1"/>
  <c r="G102" i="1623"/>
  <c r="G113" i="1623" s="1"/>
  <c r="G103" i="1623"/>
  <c r="K103" i="1623"/>
  <c r="O103" i="1623"/>
  <c r="G104" i="1623"/>
  <c r="K104" i="1623"/>
  <c r="O104" i="1623"/>
  <c r="S104" i="1623"/>
  <c r="W104" i="1623"/>
  <c r="AA104" i="1623"/>
  <c r="AA107" i="1623" s="1"/>
  <c r="AA109" i="1623" s="1"/>
  <c r="AE104" i="1623"/>
  <c r="AE110" i="1623" s="1"/>
  <c r="AI104" i="1623"/>
  <c r="AM104" i="1623"/>
  <c r="AQ104" i="1623"/>
  <c r="AQ107" i="1623" s="1"/>
  <c r="AQ109" i="1623" s="1"/>
  <c r="G105" i="1623"/>
  <c r="K105" i="1623"/>
  <c r="S105" i="1623"/>
  <c r="W105" i="1623"/>
  <c r="W110" i="1623" s="1"/>
  <c r="AA105" i="1623"/>
  <c r="AE105" i="1623"/>
  <c r="AI105" i="1623"/>
  <c r="AM105" i="1623"/>
  <c r="AM110" i="1623" s="1"/>
  <c r="AQ105" i="1623"/>
  <c r="R109" i="1623"/>
  <c r="AH109" i="1623"/>
  <c r="D37" i="1624"/>
  <c r="G60" i="1624"/>
  <c r="H61" i="1624"/>
  <c r="G28" i="1624"/>
  <c r="G52" i="1624"/>
  <c r="G49" i="1624"/>
  <c r="H60" i="1624"/>
  <c r="H62" i="1624"/>
  <c r="D65" i="1624"/>
  <c r="G24" i="1624"/>
  <c r="H49" i="1624"/>
  <c r="H43" i="1624"/>
  <c r="G37" i="1624"/>
  <c r="G62" i="1624"/>
  <c r="D74" i="1624"/>
  <c r="G43" i="1624"/>
  <c r="H44" i="1624"/>
  <c r="H24" i="1624"/>
  <c r="G44" i="1624"/>
  <c r="D71" i="1624"/>
  <c r="G61" i="1624"/>
  <c r="D68" i="1624"/>
  <c r="H52" i="1624"/>
  <c r="H28" i="1624"/>
  <c r="H68" i="1624" l="1"/>
  <c r="G68" i="1624"/>
  <c r="H65" i="1624"/>
  <c r="G65" i="1624"/>
  <c r="H74" i="1624"/>
  <c r="G74" i="1624"/>
  <c r="G71" i="1624"/>
  <c r="H71" i="1624"/>
  <c r="W124" i="1623"/>
  <c r="W121" i="1623"/>
  <c r="W122" i="1623" s="1"/>
  <c r="S124" i="1623"/>
  <c r="S121" i="1623"/>
  <c r="S122" i="1623" s="1"/>
  <c r="AL121" i="1623"/>
  <c r="AL122" i="1623" s="1"/>
  <c r="AL124" i="1623" s="1"/>
  <c r="V124" i="1623"/>
  <c r="V121" i="1623"/>
  <c r="V122" i="1623" s="1"/>
  <c r="Y121" i="1623"/>
  <c r="Y122" i="1623" s="1"/>
  <c r="Y124" i="1623" s="1"/>
  <c r="AQ112" i="1623"/>
  <c r="AQ114" i="1623" s="1"/>
  <c r="AM112" i="1623"/>
  <c r="AM114" i="1623" s="1"/>
  <c r="Q124" i="1623"/>
  <c r="Q121" i="1623"/>
  <c r="Q122" i="1623" s="1"/>
  <c r="AR121" i="1623"/>
  <c r="AR122" i="1623" s="1"/>
  <c r="AR124" i="1623" s="1"/>
  <c r="T124" i="1623"/>
  <c r="T121" i="1623"/>
  <c r="T122" i="1623" s="1"/>
  <c r="AI121" i="1623"/>
  <c r="AI122" i="1623" s="1"/>
  <c r="AI124" i="1623" s="1"/>
  <c r="AD124" i="1623"/>
  <c r="AD121" i="1623"/>
  <c r="AD122" i="1623" s="1"/>
  <c r="AH112" i="1623"/>
  <c r="AH114" i="1623" s="1"/>
  <c r="F110" i="1623"/>
  <c r="F100" i="1623"/>
  <c r="K110" i="1623"/>
  <c r="K100" i="1623"/>
  <c r="K125" i="1623" s="1"/>
  <c r="O107" i="1623"/>
  <c r="AQ110" i="1623"/>
  <c r="AA110" i="1623"/>
  <c r="AA112" i="1623" s="1"/>
  <c r="AA114" i="1623" s="1"/>
  <c r="J110" i="1623"/>
  <c r="J100" i="1623"/>
  <c r="L109" i="1623"/>
  <c r="L112" i="1623" s="1"/>
  <c r="L114" i="1623" s="1"/>
  <c r="I113" i="1623"/>
  <c r="I114" i="1623" s="1"/>
  <c r="AB124" i="1623"/>
  <c r="AB121" i="1623"/>
  <c r="AB122" i="1623" s="1"/>
  <c r="AC107" i="1623"/>
  <c r="AC109" i="1623" s="1"/>
  <c r="AC112" i="1623" s="1"/>
  <c r="AC114" i="1623" s="1"/>
  <c r="AG107" i="1623"/>
  <c r="AG109" i="1623" s="1"/>
  <c r="AG112" i="1623" s="1"/>
  <c r="AG114" i="1623" s="1"/>
  <c r="D136" i="1623"/>
  <c r="M116" i="1623"/>
  <c r="I116" i="1623"/>
  <c r="E116" i="1623"/>
  <c r="D135" i="1623"/>
  <c r="P116" i="1623"/>
  <c r="L116" i="1623"/>
  <c r="H116" i="1623"/>
  <c r="J116" i="1623"/>
  <c r="O116" i="1623"/>
  <c r="G116" i="1623"/>
  <c r="K116" i="1623"/>
  <c r="N116" i="1623"/>
  <c r="F116" i="1623"/>
  <c r="D89" i="1623"/>
  <c r="AE107" i="1623"/>
  <c r="AE109" i="1623" s="1"/>
  <c r="AE112" i="1623" s="1"/>
  <c r="AE114" i="1623" s="1"/>
  <c r="M100" i="1623"/>
  <c r="M125" i="1623" s="1"/>
  <c r="M110" i="1623"/>
  <c r="J102" i="1623"/>
  <c r="J113" i="1623" s="1"/>
  <c r="N110" i="1623"/>
  <c r="N100" i="1623"/>
  <c r="AN112" i="1623"/>
  <c r="AN114" i="1623" s="1"/>
  <c r="AK107" i="1623"/>
  <c r="AK109" i="1623" s="1"/>
  <c r="AK112" i="1623" s="1"/>
  <c r="AK114" i="1623" s="1"/>
  <c r="AP107" i="1623"/>
  <c r="AP109" i="1623" s="1"/>
  <c r="AP112" i="1623" s="1"/>
  <c r="AP114" i="1623" s="1"/>
  <c r="Z107" i="1623"/>
  <c r="Z109" i="1623" s="1"/>
  <c r="Z112" i="1623" s="1"/>
  <c r="Z114" i="1623" s="1"/>
  <c r="U107" i="1623"/>
  <c r="U109" i="1623" s="1"/>
  <c r="U112" i="1623" s="1"/>
  <c r="U114" i="1623" s="1"/>
  <c r="R112" i="1623"/>
  <c r="R114" i="1623" s="1"/>
  <c r="X124" i="1623"/>
  <c r="X121" i="1623"/>
  <c r="X122" i="1623" s="1"/>
  <c r="AJ121" i="1623"/>
  <c r="AJ122" i="1623" s="1"/>
  <c r="AJ124" i="1623" s="1"/>
  <c r="AO112" i="1623"/>
  <c r="AO114" i="1623" s="1"/>
  <c r="O110" i="1623"/>
  <c r="O100" i="1623"/>
  <c r="O125" i="1623" s="1"/>
  <c r="K102" i="1623"/>
  <c r="K113" i="1623" s="1"/>
  <c r="D137" i="1623"/>
  <c r="D138" i="1623" s="1"/>
  <c r="E100" i="1623"/>
  <c r="E110" i="1623"/>
  <c r="F102" i="1623"/>
  <c r="F113" i="1623" s="1"/>
  <c r="G110" i="1623"/>
  <c r="G100" i="1623"/>
  <c r="G125" i="1623" s="1"/>
  <c r="AF112" i="1623"/>
  <c r="AF114" i="1623" s="1"/>
  <c r="P112" i="1623"/>
  <c r="P114" i="1623" s="1"/>
  <c r="H121" i="1623" l="1"/>
  <c r="H122" i="1623" s="1"/>
  <c r="AA121" i="1623"/>
  <c r="AA122" i="1623" s="1"/>
  <c r="AA124" i="1623" s="1"/>
  <c r="AP124" i="1623"/>
  <c r="AP121" i="1623"/>
  <c r="AP122" i="1623" s="1"/>
  <c r="AE121" i="1623"/>
  <c r="AE122" i="1623" s="1"/>
  <c r="AE124" i="1623" s="1"/>
  <c r="AG124" i="1623"/>
  <c r="AG121" i="1623"/>
  <c r="AG122" i="1623" s="1"/>
  <c r="AQ121" i="1623"/>
  <c r="AQ122" i="1623" s="1"/>
  <c r="AQ124" i="1623" s="1"/>
  <c r="R121" i="1623"/>
  <c r="R122" i="1623" s="1"/>
  <c r="R124" i="1623" s="1"/>
  <c r="AC124" i="1623"/>
  <c r="AC121" i="1623"/>
  <c r="AC122" i="1623" s="1"/>
  <c r="AH121" i="1623"/>
  <c r="AH122" i="1623" s="1"/>
  <c r="AH124" i="1623" s="1"/>
  <c r="AM124" i="1623"/>
  <c r="AM121" i="1623"/>
  <c r="AM122" i="1623" s="1"/>
  <c r="K109" i="1623"/>
  <c r="K112" i="1623" s="1"/>
  <c r="K114" i="1623" s="1"/>
  <c r="AF124" i="1623"/>
  <c r="AF121" i="1623"/>
  <c r="AF122" i="1623" s="1"/>
  <c r="U121" i="1623"/>
  <c r="U122" i="1623" s="1"/>
  <c r="U124" i="1623" s="1"/>
  <c r="AN124" i="1623"/>
  <c r="AN121" i="1623"/>
  <c r="AN122" i="1623" s="1"/>
  <c r="J125" i="1623"/>
  <c r="J109" i="1623"/>
  <c r="J112" i="1623" s="1"/>
  <c r="J114" i="1623" s="1"/>
  <c r="O109" i="1623"/>
  <c r="O112" i="1623" s="1"/>
  <c r="O114" i="1623" s="1"/>
  <c r="M109" i="1623"/>
  <c r="M112" i="1623" s="1"/>
  <c r="M114" i="1623" s="1"/>
  <c r="G109" i="1623"/>
  <c r="G112" i="1623" s="1"/>
  <c r="G114" i="1623" s="1"/>
  <c r="AO121" i="1623"/>
  <c r="AO122" i="1623" s="1"/>
  <c r="AO124" i="1623" s="1"/>
  <c r="AK124" i="1623"/>
  <c r="AK121" i="1623"/>
  <c r="AK122" i="1623" s="1"/>
  <c r="L121" i="1623"/>
  <c r="L122" i="1623" s="1"/>
  <c r="L124" i="1623" s="1"/>
  <c r="E125" i="1623"/>
  <c r="E109" i="1623"/>
  <c r="E112" i="1623" s="1"/>
  <c r="E114" i="1623" s="1"/>
  <c r="Z121" i="1623"/>
  <c r="Z122" i="1623" s="1"/>
  <c r="Z124" i="1623"/>
  <c r="N125" i="1623"/>
  <c r="N109" i="1623"/>
  <c r="N112" i="1623" s="1"/>
  <c r="N114" i="1623" s="1"/>
  <c r="M118" i="1623"/>
  <c r="I118" i="1623"/>
  <c r="E118" i="1623"/>
  <c r="M117" i="1623"/>
  <c r="I117" i="1623"/>
  <c r="E117" i="1623"/>
  <c r="E119" i="1623" s="1"/>
  <c r="P118" i="1623"/>
  <c r="L118" i="1623"/>
  <c r="H118" i="1623"/>
  <c r="P117" i="1623"/>
  <c r="P119" i="1623" s="1"/>
  <c r="L117" i="1623"/>
  <c r="L119" i="1623" s="1"/>
  <c r="H117" i="1623"/>
  <c r="J118" i="1623"/>
  <c r="N117" i="1623"/>
  <c r="N119" i="1623" s="1"/>
  <c r="F117" i="1623"/>
  <c r="O118" i="1623"/>
  <c r="G118" i="1623"/>
  <c r="K117" i="1623"/>
  <c r="K119" i="1623" s="1"/>
  <c r="K118" i="1623"/>
  <c r="G117" i="1623"/>
  <c r="F118" i="1623"/>
  <c r="O117" i="1623"/>
  <c r="O119" i="1623" s="1"/>
  <c r="N118" i="1623"/>
  <c r="J117" i="1623"/>
  <c r="F125" i="1623"/>
  <c r="F109" i="1623"/>
  <c r="F112" i="1623" s="1"/>
  <c r="F114" i="1623" s="1"/>
  <c r="P124" i="1623" l="1"/>
  <c r="I119" i="1623"/>
  <c r="I124" i="1623" s="1"/>
  <c r="K121" i="1623"/>
  <c r="K122" i="1623" s="1"/>
  <c r="K124" i="1623" s="1"/>
  <c r="J119" i="1623"/>
  <c r="J124" i="1623" s="1"/>
  <c r="G119" i="1623"/>
  <c r="G124" i="1623" s="1"/>
  <c r="H119" i="1623"/>
  <c r="H124" i="1623" s="1"/>
  <c r="M119" i="1623"/>
  <c r="N121" i="1623"/>
  <c r="N122" i="1623" s="1"/>
  <c r="N124" i="1623" s="1"/>
  <c r="E121" i="1623"/>
  <c r="E122" i="1623" s="1"/>
  <c r="E124" i="1623" s="1"/>
  <c r="G121" i="1623"/>
  <c r="G122" i="1623" s="1"/>
  <c r="P121" i="1623"/>
  <c r="P122" i="1623" s="1"/>
  <c r="I121" i="1623"/>
  <c r="I122" i="1623" s="1"/>
  <c r="O121" i="1623"/>
  <c r="O122" i="1623" s="1"/>
  <c r="O124" i="1623" s="1"/>
  <c r="J121" i="1623"/>
  <c r="J122" i="1623" s="1"/>
  <c r="F121" i="1623"/>
  <c r="F122" i="1623" s="1"/>
  <c r="F124" i="1623" s="1"/>
  <c r="F119" i="1623"/>
  <c r="D129" i="1623"/>
  <c r="M121" i="1623"/>
  <c r="M122" i="1623" s="1"/>
  <c r="M124" i="1623" s="1"/>
  <c r="D128" i="1623" l="1"/>
  <c r="C5" i="1623" s="1"/>
  <c r="D156" i="1603" l="1"/>
  <c r="D156" i="1601"/>
  <c r="D148" i="1599"/>
  <c r="D149" i="1588"/>
  <c r="D149" i="1591"/>
  <c r="D149" i="1594"/>
  <c r="D150" i="1618"/>
  <c r="D147" i="1582"/>
  <c r="D151" i="1617"/>
  <c r="D155" i="1597"/>
  <c r="D153" i="1591"/>
  <c r="D154" i="1590"/>
  <c r="D156" i="1589"/>
  <c r="D157" i="1601"/>
  <c r="D155" i="1601"/>
  <c r="D154" i="1601"/>
  <c r="D153" i="1601"/>
  <c r="D152" i="1601"/>
  <c r="D151" i="1601"/>
  <c r="D150" i="1601"/>
  <c r="D147" i="1601"/>
  <c r="D146" i="1601"/>
  <c r="D145" i="1601"/>
  <c r="D157" i="1600"/>
  <c r="D156" i="1600"/>
  <c r="D155" i="1600"/>
  <c r="D154" i="1600"/>
  <c r="E153" i="1600"/>
  <c r="D153" i="1600"/>
  <c r="D152" i="1600"/>
  <c r="E151" i="1600"/>
  <c r="D151" i="1600"/>
  <c r="D150" i="1600"/>
  <c r="D147" i="1600"/>
  <c r="D146" i="1600"/>
  <c r="D145" i="1600"/>
  <c r="D151" i="1582"/>
  <c r="D159" i="1599"/>
  <c r="D152" i="1599"/>
  <c r="D151" i="1599"/>
  <c r="D150" i="1599"/>
  <c r="D150" i="1598"/>
  <c r="D157" i="1598"/>
  <c r="D156" i="1598"/>
  <c r="D152" i="1598"/>
  <c r="D151" i="1598"/>
  <c r="D148" i="1598"/>
  <c r="D148" i="1572"/>
  <c r="E147" i="1572"/>
  <c r="D147" i="1572"/>
  <c r="E146" i="1572"/>
  <c r="D146" i="1572"/>
  <c r="D145" i="1572"/>
  <c r="D148" i="1571"/>
  <c r="E147" i="1571"/>
  <c r="D147" i="1571"/>
  <c r="E146" i="1571"/>
  <c r="D146" i="1571"/>
  <c r="D145" i="1571"/>
  <c r="D148" i="1570"/>
  <c r="E147" i="1570"/>
  <c r="D147" i="1570"/>
  <c r="E146" i="1570"/>
  <c r="D146" i="1570"/>
  <c r="D145" i="1570"/>
  <c r="D148" i="1569"/>
  <c r="E147" i="1569"/>
  <c r="D147" i="1569"/>
  <c r="E146" i="1569"/>
  <c r="D146" i="1569"/>
  <c r="D145" i="1569"/>
  <c r="D148" i="1568"/>
  <c r="E147" i="1568"/>
  <c r="D147" i="1568"/>
  <c r="E146" i="1568"/>
  <c r="D146" i="1568"/>
  <c r="D145" i="1568"/>
  <c r="D148" i="1563"/>
  <c r="E147" i="1563"/>
  <c r="D147" i="1563"/>
  <c r="E146" i="1563"/>
  <c r="D146" i="1563"/>
  <c r="D145" i="1563"/>
  <c r="D148" i="1562"/>
  <c r="E147" i="1562"/>
  <c r="D147" i="1562"/>
  <c r="E146" i="1562"/>
  <c r="D146" i="1562"/>
  <c r="D145" i="1562"/>
  <c r="D148" i="1561"/>
  <c r="E147" i="1561"/>
  <c r="D147" i="1561"/>
  <c r="E146" i="1561"/>
  <c r="D146" i="1561"/>
  <c r="D145" i="1561"/>
  <c r="D148" i="1560"/>
  <c r="E147" i="1560"/>
  <c r="E146" i="1560"/>
  <c r="D147" i="1560"/>
  <c r="D146" i="1560"/>
  <c r="D151" i="1622" l="1"/>
  <c r="D145" i="1622" l="1"/>
  <c r="D154" i="1620" l="1"/>
  <c r="D153" i="1622" l="1"/>
  <c r="D152" i="1622"/>
  <c r="D149" i="1622"/>
  <c r="D148" i="1622"/>
  <c r="D147" i="1622"/>
  <c r="D146" i="1622"/>
  <c r="D132" i="1622"/>
  <c r="D133" i="1622" s="1"/>
  <c r="AR124" i="1622"/>
  <c r="AQ124" i="1622"/>
  <c r="AP124" i="1622"/>
  <c r="AO124" i="1622"/>
  <c r="AN124" i="1622"/>
  <c r="AM124" i="1622"/>
  <c r="AL124" i="1622"/>
  <c r="AK124" i="1622"/>
  <c r="AJ124" i="1622"/>
  <c r="AI124" i="1622"/>
  <c r="AH124" i="1622"/>
  <c r="AG124" i="1622"/>
  <c r="AF124" i="1622"/>
  <c r="AE124" i="1622"/>
  <c r="AD124" i="1622"/>
  <c r="AC124" i="1622"/>
  <c r="AB124" i="1622"/>
  <c r="AA124" i="1622"/>
  <c r="Z124" i="1622"/>
  <c r="Y124" i="1622"/>
  <c r="X124" i="1622"/>
  <c r="W124" i="1622"/>
  <c r="V124" i="1622"/>
  <c r="U124" i="1622"/>
  <c r="T124" i="1622"/>
  <c r="AM118" i="1622"/>
  <c r="AE118" i="1622"/>
  <c r="AA118" i="1622"/>
  <c r="AR117" i="1622"/>
  <c r="AQ117" i="1622"/>
  <c r="AQ118" i="1622" s="1"/>
  <c r="AP117" i="1622"/>
  <c r="AP118" i="1622" s="1"/>
  <c r="AO117" i="1622"/>
  <c r="AN117" i="1622"/>
  <c r="AM117" i="1622"/>
  <c r="AL117" i="1622"/>
  <c r="AK117" i="1622"/>
  <c r="AJ117" i="1622"/>
  <c r="AI117" i="1622"/>
  <c r="AH117" i="1622"/>
  <c r="AH118" i="1622" s="1"/>
  <c r="AG117" i="1622"/>
  <c r="AF117" i="1622"/>
  <c r="AE117" i="1622"/>
  <c r="AD117" i="1622"/>
  <c r="AC117" i="1622"/>
  <c r="AB117" i="1622"/>
  <c r="AA117" i="1622"/>
  <c r="Z117" i="1622"/>
  <c r="Z118" i="1622" s="1"/>
  <c r="Y117" i="1622"/>
  <c r="X117" i="1622"/>
  <c r="W117" i="1622"/>
  <c r="W118" i="1622" s="1"/>
  <c r="V117" i="1622"/>
  <c r="U117" i="1622"/>
  <c r="T117" i="1622"/>
  <c r="AR116" i="1622"/>
  <c r="AR118" i="1622" s="1"/>
  <c r="AQ116" i="1622"/>
  <c r="AP116" i="1622"/>
  <c r="AO116" i="1622"/>
  <c r="AO118" i="1622" s="1"/>
  <c r="AN116" i="1622"/>
  <c r="AN118" i="1622" s="1"/>
  <c r="AM116" i="1622"/>
  <c r="AL116" i="1622"/>
  <c r="AK116" i="1622"/>
  <c r="AK118" i="1622" s="1"/>
  <c r="AJ116" i="1622"/>
  <c r="AJ118" i="1622" s="1"/>
  <c r="AI116" i="1622"/>
  <c r="AI118" i="1622" s="1"/>
  <c r="AH116" i="1622"/>
  <c r="AG116" i="1622"/>
  <c r="AG118" i="1622" s="1"/>
  <c r="AF116" i="1622"/>
  <c r="AF118" i="1622" s="1"/>
  <c r="AE116" i="1622"/>
  <c r="AD116" i="1622"/>
  <c r="AC116" i="1622"/>
  <c r="AC118" i="1622" s="1"/>
  <c r="AB116" i="1622"/>
  <c r="AB118" i="1622" s="1"/>
  <c r="AA116" i="1622"/>
  <c r="Z116" i="1622"/>
  <c r="Y116" i="1622"/>
  <c r="Y118" i="1622" s="1"/>
  <c r="X116" i="1622"/>
  <c r="X118" i="1622" s="1"/>
  <c r="W116" i="1622"/>
  <c r="V116" i="1622"/>
  <c r="U116" i="1622"/>
  <c r="U118" i="1622" s="1"/>
  <c r="T116" i="1622"/>
  <c r="T118" i="1622" s="1"/>
  <c r="AR115" i="1622"/>
  <c r="AQ115" i="1622"/>
  <c r="AP115" i="1622"/>
  <c r="AO115" i="1622"/>
  <c r="AN115" i="1622"/>
  <c r="AM115" i="1622"/>
  <c r="AL115" i="1622"/>
  <c r="AK115" i="1622"/>
  <c r="AJ115" i="1622"/>
  <c r="AI115" i="1622"/>
  <c r="AH115" i="1622"/>
  <c r="AG115" i="1622"/>
  <c r="AF115" i="1622"/>
  <c r="AE115" i="1622"/>
  <c r="AD115" i="1622"/>
  <c r="AC115" i="1622"/>
  <c r="AB115" i="1622"/>
  <c r="AA115" i="1622"/>
  <c r="Z115" i="1622"/>
  <c r="Y115" i="1622"/>
  <c r="X115" i="1622"/>
  <c r="W115" i="1622"/>
  <c r="V115" i="1622"/>
  <c r="U115" i="1622"/>
  <c r="T115" i="1622"/>
  <c r="AL112" i="1622"/>
  <c r="AH112" i="1622"/>
  <c r="Z112" i="1622"/>
  <c r="AR107" i="1622"/>
  <c r="AQ107" i="1622"/>
  <c r="AP107" i="1622"/>
  <c r="AO107" i="1622"/>
  <c r="AN107" i="1622"/>
  <c r="AM107" i="1622"/>
  <c r="AL107" i="1622"/>
  <c r="AK107" i="1622"/>
  <c r="AJ107" i="1622"/>
  <c r="AI107" i="1622"/>
  <c r="AH107" i="1622"/>
  <c r="AG107" i="1622"/>
  <c r="AF107" i="1622"/>
  <c r="AE107" i="1622"/>
  <c r="AD107" i="1622"/>
  <c r="AC107" i="1622"/>
  <c r="AB107" i="1622"/>
  <c r="AA107" i="1622"/>
  <c r="Z107" i="1622"/>
  <c r="Y107" i="1622"/>
  <c r="X107" i="1622"/>
  <c r="W107" i="1622"/>
  <c r="V107" i="1622"/>
  <c r="U107" i="1622"/>
  <c r="T107" i="1622"/>
  <c r="S107" i="1622"/>
  <c r="R107" i="1622"/>
  <c r="Q107" i="1622"/>
  <c r="P107" i="1622"/>
  <c r="O107" i="1622"/>
  <c r="N107" i="1622"/>
  <c r="M107" i="1622"/>
  <c r="L107" i="1622"/>
  <c r="K107" i="1622"/>
  <c r="J107" i="1622"/>
  <c r="I107" i="1622"/>
  <c r="H107" i="1622"/>
  <c r="G107" i="1622"/>
  <c r="F107" i="1622"/>
  <c r="E107" i="1622"/>
  <c r="AL105" i="1622"/>
  <c r="AH105" i="1622"/>
  <c r="Q105" i="1622"/>
  <c r="M105" i="1622"/>
  <c r="AR104" i="1622"/>
  <c r="AJ104" i="1622"/>
  <c r="AB104" i="1622"/>
  <c r="T104" i="1622"/>
  <c r="I104" i="1622"/>
  <c r="E104" i="1622"/>
  <c r="AR103" i="1622"/>
  <c r="AG103" i="1622"/>
  <c r="AC103" i="1622"/>
  <c r="AB103" i="1622"/>
  <c r="Q103" i="1622"/>
  <c r="M103" i="1622"/>
  <c r="L103" i="1622"/>
  <c r="AR102" i="1622"/>
  <c r="AQ102" i="1622"/>
  <c r="AP102" i="1622"/>
  <c r="AO102" i="1622"/>
  <c r="AN102" i="1622"/>
  <c r="AM102" i="1622"/>
  <c r="AL102" i="1622"/>
  <c r="AK102" i="1622"/>
  <c r="AJ102" i="1622"/>
  <c r="AI102" i="1622"/>
  <c r="AH102" i="1622"/>
  <c r="AG102" i="1622"/>
  <c r="AF102" i="1622"/>
  <c r="AE102" i="1622"/>
  <c r="AD102" i="1622"/>
  <c r="AC102" i="1622"/>
  <c r="AB102" i="1622"/>
  <c r="AA102" i="1622"/>
  <c r="Z102" i="1622"/>
  <c r="Y102" i="1622"/>
  <c r="X102" i="1622"/>
  <c r="W102" i="1622"/>
  <c r="V102" i="1622"/>
  <c r="U102" i="1622"/>
  <c r="T102" i="1622"/>
  <c r="Q102" i="1622"/>
  <c r="M102" i="1622"/>
  <c r="L102" i="1622"/>
  <c r="AR101" i="1622"/>
  <c r="AR112" i="1622" s="1"/>
  <c r="AQ101" i="1622"/>
  <c r="AQ112" i="1622" s="1"/>
  <c r="AP101" i="1622"/>
  <c r="AP112" i="1622" s="1"/>
  <c r="AO101" i="1622"/>
  <c r="AO112" i="1622" s="1"/>
  <c r="AN101" i="1622"/>
  <c r="AN112" i="1622" s="1"/>
  <c r="AM101" i="1622"/>
  <c r="AM112" i="1622" s="1"/>
  <c r="AL101" i="1622"/>
  <c r="AK101" i="1622"/>
  <c r="AK112" i="1622" s="1"/>
  <c r="AJ101" i="1622"/>
  <c r="AJ112" i="1622" s="1"/>
  <c r="AI101" i="1622"/>
  <c r="AI112" i="1622" s="1"/>
  <c r="AH101" i="1622"/>
  <c r="AG101" i="1622"/>
  <c r="AG112" i="1622" s="1"/>
  <c r="AF101" i="1622"/>
  <c r="AF112" i="1622" s="1"/>
  <c r="AE101" i="1622"/>
  <c r="AE112" i="1622" s="1"/>
  <c r="AD101" i="1622"/>
  <c r="AD112" i="1622" s="1"/>
  <c r="AC101" i="1622"/>
  <c r="AC112" i="1622" s="1"/>
  <c r="AB101" i="1622"/>
  <c r="AB112" i="1622" s="1"/>
  <c r="AA101" i="1622"/>
  <c r="AA112" i="1622" s="1"/>
  <c r="Z101" i="1622"/>
  <c r="Y101" i="1622"/>
  <c r="Y112" i="1622" s="1"/>
  <c r="X101" i="1622"/>
  <c r="X112" i="1622" s="1"/>
  <c r="W101" i="1622"/>
  <c r="W112" i="1622" s="1"/>
  <c r="V101" i="1622"/>
  <c r="V112" i="1622" s="1"/>
  <c r="U101" i="1622"/>
  <c r="U112" i="1622" s="1"/>
  <c r="T101" i="1622"/>
  <c r="T112" i="1622" s="1"/>
  <c r="AR98" i="1622"/>
  <c r="AR106" i="1622" s="1"/>
  <c r="AN98" i="1622"/>
  <c r="AM98" i="1622"/>
  <c r="AG98" i="1622"/>
  <c r="AC98" i="1622"/>
  <c r="AB98" i="1622"/>
  <c r="X98" i="1622"/>
  <c r="W98" i="1622"/>
  <c r="Q98" i="1622"/>
  <c r="AO97" i="1622"/>
  <c r="AK97" i="1622"/>
  <c r="AJ97" i="1622"/>
  <c r="AF97" i="1622"/>
  <c r="AE97" i="1622"/>
  <c r="Z97" i="1622"/>
  <c r="AR94" i="1622"/>
  <c r="AQ94" i="1622"/>
  <c r="AQ98" i="1622" s="1"/>
  <c r="AP94" i="1622"/>
  <c r="AP98" i="1622" s="1"/>
  <c r="AO94" i="1622"/>
  <c r="AO98" i="1622" s="1"/>
  <c r="AN94" i="1622"/>
  <c r="AM94" i="1622"/>
  <c r="AL94" i="1622"/>
  <c r="AL98" i="1622" s="1"/>
  <c r="AK94" i="1622"/>
  <c r="AK98" i="1622" s="1"/>
  <c r="AJ94" i="1622"/>
  <c r="AJ98" i="1622" s="1"/>
  <c r="AI94" i="1622"/>
  <c r="AI98" i="1622" s="1"/>
  <c r="AH94" i="1622"/>
  <c r="AH98" i="1622" s="1"/>
  <c r="AG94" i="1622"/>
  <c r="AF94" i="1622"/>
  <c r="AF98" i="1622" s="1"/>
  <c r="AE94" i="1622"/>
  <c r="AE98" i="1622" s="1"/>
  <c r="AD94" i="1622"/>
  <c r="AD98" i="1622" s="1"/>
  <c r="AC94" i="1622"/>
  <c r="AB94" i="1622"/>
  <c r="AA94" i="1622"/>
  <c r="AA98" i="1622" s="1"/>
  <c r="Z94" i="1622"/>
  <c r="Z98" i="1622" s="1"/>
  <c r="Y94" i="1622"/>
  <c r="Y98" i="1622" s="1"/>
  <c r="X94" i="1622"/>
  <c r="W94" i="1622"/>
  <c r="V94" i="1622"/>
  <c r="V98" i="1622" s="1"/>
  <c r="U94" i="1622"/>
  <c r="U98" i="1622" s="1"/>
  <c r="T94" i="1622"/>
  <c r="T98" i="1622" s="1"/>
  <c r="R94" i="1622"/>
  <c r="R98" i="1622" s="1"/>
  <c r="N94" i="1622"/>
  <c r="N98" i="1622" s="1"/>
  <c r="J94" i="1622"/>
  <c r="J98" i="1622" s="1"/>
  <c r="F94" i="1622"/>
  <c r="F98" i="1622" s="1"/>
  <c r="AR92" i="1622"/>
  <c r="AR97" i="1622" s="1"/>
  <c r="AQ92" i="1622"/>
  <c r="AQ97" i="1622" s="1"/>
  <c r="AP92" i="1622"/>
  <c r="AP97" i="1622" s="1"/>
  <c r="AO92" i="1622"/>
  <c r="AN92" i="1622"/>
  <c r="AN97" i="1622" s="1"/>
  <c r="AM92" i="1622"/>
  <c r="AM97" i="1622" s="1"/>
  <c r="AL92" i="1622"/>
  <c r="AL97" i="1622" s="1"/>
  <c r="AK92" i="1622"/>
  <c r="AJ92" i="1622"/>
  <c r="AI92" i="1622"/>
  <c r="AI97" i="1622" s="1"/>
  <c r="AH92" i="1622"/>
  <c r="AH97" i="1622" s="1"/>
  <c r="AG92" i="1622"/>
  <c r="AG97" i="1622" s="1"/>
  <c r="AF92" i="1622"/>
  <c r="AE92" i="1622"/>
  <c r="AD92" i="1622"/>
  <c r="AD97" i="1622" s="1"/>
  <c r="AC92" i="1622"/>
  <c r="AC97" i="1622" s="1"/>
  <c r="AB92" i="1622"/>
  <c r="AB97" i="1622" s="1"/>
  <c r="AA92" i="1622"/>
  <c r="AA97" i="1622" s="1"/>
  <c r="Z92" i="1622"/>
  <c r="Y92" i="1622"/>
  <c r="Y97" i="1622" s="1"/>
  <c r="X92" i="1622"/>
  <c r="X97" i="1622" s="1"/>
  <c r="W92" i="1622"/>
  <c r="W97" i="1622" s="1"/>
  <c r="V92" i="1622"/>
  <c r="V97" i="1622" s="1"/>
  <c r="U92" i="1622"/>
  <c r="U97" i="1622" s="1"/>
  <c r="T92" i="1622"/>
  <c r="T97" i="1622" s="1"/>
  <c r="AR90" i="1622"/>
  <c r="AR96" i="1622" s="1"/>
  <c r="AQ90" i="1622"/>
  <c r="AQ96" i="1622" s="1"/>
  <c r="AP90" i="1622"/>
  <c r="AP96" i="1622" s="1"/>
  <c r="AO90" i="1622"/>
  <c r="AO96" i="1622" s="1"/>
  <c r="AN90" i="1622"/>
  <c r="AN96" i="1622" s="1"/>
  <c r="AM90" i="1622"/>
  <c r="AM96" i="1622" s="1"/>
  <c r="AL90" i="1622"/>
  <c r="AL96" i="1622" s="1"/>
  <c r="AK90" i="1622"/>
  <c r="AK96" i="1622" s="1"/>
  <c r="AJ90" i="1622"/>
  <c r="AJ96" i="1622" s="1"/>
  <c r="AI90" i="1622"/>
  <c r="AI96" i="1622" s="1"/>
  <c r="AH90" i="1622"/>
  <c r="AH96" i="1622" s="1"/>
  <c r="AG90" i="1622"/>
  <c r="AG96" i="1622" s="1"/>
  <c r="AF90" i="1622"/>
  <c r="AF96" i="1622" s="1"/>
  <c r="AE90" i="1622"/>
  <c r="AE96" i="1622" s="1"/>
  <c r="AD90" i="1622"/>
  <c r="AD96" i="1622" s="1"/>
  <c r="AC90" i="1622"/>
  <c r="AC96" i="1622" s="1"/>
  <c r="AB90" i="1622"/>
  <c r="AB96" i="1622" s="1"/>
  <c r="AA90" i="1622"/>
  <c r="AA96" i="1622" s="1"/>
  <c r="Z90" i="1622"/>
  <c r="Z96" i="1622" s="1"/>
  <c r="Y90" i="1622"/>
  <c r="Y96" i="1622" s="1"/>
  <c r="X90" i="1622"/>
  <c r="X96" i="1622" s="1"/>
  <c r="W90" i="1622"/>
  <c r="W96" i="1622" s="1"/>
  <c r="V90" i="1622"/>
  <c r="V96" i="1622" s="1"/>
  <c r="U90" i="1622"/>
  <c r="U96" i="1622" s="1"/>
  <c r="T90" i="1622"/>
  <c r="T96" i="1622" s="1"/>
  <c r="AR87" i="1622"/>
  <c r="AR105" i="1622" s="1"/>
  <c r="AQ87" i="1622"/>
  <c r="AP87" i="1622"/>
  <c r="AO87" i="1622"/>
  <c r="AN87" i="1622"/>
  <c r="AN105" i="1622" s="1"/>
  <c r="AM87" i="1622"/>
  <c r="AL87" i="1622"/>
  <c r="AK87" i="1622"/>
  <c r="AJ87" i="1622"/>
  <c r="AJ105" i="1622" s="1"/>
  <c r="AI87" i="1622"/>
  <c r="AH87" i="1622"/>
  <c r="AG87" i="1622"/>
  <c r="AG104" i="1622" s="1"/>
  <c r="AF87" i="1622"/>
  <c r="AF105" i="1622" s="1"/>
  <c r="AE87" i="1622"/>
  <c r="AD87" i="1622"/>
  <c r="AC87" i="1622"/>
  <c r="AC104" i="1622" s="1"/>
  <c r="AB87" i="1622"/>
  <c r="AB105" i="1622" s="1"/>
  <c r="AA87" i="1622"/>
  <c r="Z87" i="1622"/>
  <c r="Y87" i="1622"/>
  <c r="X87" i="1622"/>
  <c r="X105" i="1622" s="1"/>
  <c r="W87" i="1622"/>
  <c r="V87" i="1622"/>
  <c r="U87" i="1622"/>
  <c r="T87" i="1622"/>
  <c r="T105" i="1622" s="1"/>
  <c r="S87" i="1622"/>
  <c r="R87" i="1622"/>
  <c r="R105" i="1622" s="1"/>
  <c r="Q87" i="1622"/>
  <c r="Q104" i="1622" s="1"/>
  <c r="P87" i="1622"/>
  <c r="P105" i="1622" s="1"/>
  <c r="O87" i="1622"/>
  <c r="N87" i="1622"/>
  <c r="M87" i="1622"/>
  <c r="M104" i="1622" s="1"/>
  <c r="L87" i="1622"/>
  <c r="L105" i="1622" s="1"/>
  <c r="K87" i="1622"/>
  <c r="J87" i="1622"/>
  <c r="I87" i="1622"/>
  <c r="I105" i="1622" s="1"/>
  <c r="H87" i="1622"/>
  <c r="H104" i="1622" s="1"/>
  <c r="G87" i="1622"/>
  <c r="F87" i="1622"/>
  <c r="E87" i="1622"/>
  <c r="E105" i="1622" s="1"/>
  <c r="C66" i="1622"/>
  <c r="D130" i="1622" s="1"/>
  <c r="C60" i="1622"/>
  <c r="C44" i="1622"/>
  <c r="C38" i="1622"/>
  <c r="E153" i="1622" s="1"/>
  <c r="C32" i="1622"/>
  <c r="E151" i="1622" s="1"/>
  <c r="C20" i="1622"/>
  <c r="R92" i="1622" s="1"/>
  <c r="R97" i="1622" s="1"/>
  <c r="C18" i="1622"/>
  <c r="D150" i="1622" s="1"/>
  <c r="C12" i="1622"/>
  <c r="Q94" i="1622" s="1"/>
  <c r="D156" i="1621"/>
  <c r="D155" i="1621"/>
  <c r="D154" i="1621"/>
  <c r="D153" i="1621"/>
  <c r="D152" i="1621"/>
  <c r="D151" i="1621"/>
  <c r="D149" i="1621"/>
  <c r="D148" i="1621"/>
  <c r="D147" i="1621"/>
  <c r="D146" i="1621"/>
  <c r="D145" i="1621"/>
  <c r="D132" i="1621"/>
  <c r="AR124" i="1621"/>
  <c r="AQ124" i="1621"/>
  <c r="AP124" i="1621"/>
  <c r="AO124" i="1621"/>
  <c r="AN124" i="1621"/>
  <c r="AM124" i="1621"/>
  <c r="AL124" i="1621"/>
  <c r="AK124" i="1621"/>
  <c r="AJ124" i="1621"/>
  <c r="AI124" i="1621"/>
  <c r="AH124" i="1621"/>
  <c r="AG124" i="1621"/>
  <c r="AF124" i="1621"/>
  <c r="AE124" i="1621"/>
  <c r="AD124" i="1621"/>
  <c r="AC124" i="1621"/>
  <c r="AB124" i="1621"/>
  <c r="AA124" i="1621"/>
  <c r="Z124" i="1621"/>
  <c r="Y124" i="1621"/>
  <c r="X124" i="1621"/>
  <c r="W124" i="1621"/>
  <c r="V124" i="1621"/>
  <c r="U124" i="1621"/>
  <c r="T124" i="1621"/>
  <c r="S124" i="1621"/>
  <c r="R124" i="1621"/>
  <c r="Q124" i="1621"/>
  <c r="AR117" i="1621"/>
  <c r="AQ117" i="1621"/>
  <c r="AP117" i="1621"/>
  <c r="AO117" i="1621"/>
  <c r="AN117" i="1621"/>
  <c r="AM117" i="1621"/>
  <c r="AL117" i="1621"/>
  <c r="AK117" i="1621"/>
  <c r="AJ117" i="1621"/>
  <c r="AI117" i="1621"/>
  <c r="AH117" i="1621"/>
  <c r="AG117" i="1621"/>
  <c r="AF117" i="1621"/>
  <c r="AE117" i="1621"/>
  <c r="AD117" i="1621"/>
  <c r="AC117" i="1621"/>
  <c r="AB117" i="1621"/>
  <c r="AA117" i="1621"/>
  <c r="Z117" i="1621"/>
  <c r="Y117" i="1621"/>
  <c r="X117" i="1621"/>
  <c r="W117" i="1621"/>
  <c r="V117" i="1621"/>
  <c r="U117" i="1621"/>
  <c r="T117" i="1621"/>
  <c r="S117" i="1621"/>
  <c r="R117" i="1621"/>
  <c r="Q117" i="1621"/>
  <c r="AR116" i="1621"/>
  <c r="AR118" i="1621" s="1"/>
  <c r="AQ116" i="1621"/>
  <c r="AQ118" i="1621" s="1"/>
  <c r="AP116" i="1621"/>
  <c r="AP118" i="1621" s="1"/>
  <c r="AO116" i="1621"/>
  <c r="AO118" i="1621" s="1"/>
  <c r="AN116" i="1621"/>
  <c r="AN118" i="1621" s="1"/>
  <c r="AM116" i="1621"/>
  <c r="AM118" i="1621" s="1"/>
  <c r="AL116" i="1621"/>
  <c r="AL118" i="1621" s="1"/>
  <c r="AK116" i="1621"/>
  <c r="AK118" i="1621" s="1"/>
  <c r="AJ116" i="1621"/>
  <c r="AJ118" i="1621" s="1"/>
  <c r="AI116" i="1621"/>
  <c r="AI118" i="1621" s="1"/>
  <c r="AH116" i="1621"/>
  <c r="AH118" i="1621" s="1"/>
  <c r="AG116" i="1621"/>
  <c r="AG118" i="1621" s="1"/>
  <c r="AF116" i="1621"/>
  <c r="AF118" i="1621" s="1"/>
  <c r="AE116" i="1621"/>
  <c r="AE118" i="1621" s="1"/>
  <c r="AD116" i="1621"/>
  <c r="AD118" i="1621" s="1"/>
  <c r="AC116" i="1621"/>
  <c r="AC118" i="1621" s="1"/>
  <c r="AB116" i="1621"/>
  <c r="AB118" i="1621" s="1"/>
  <c r="AA116" i="1621"/>
  <c r="AA118" i="1621" s="1"/>
  <c r="Z116" i="1621"/>
  <c r="Z118" i="1621" s="1"/>
  <c r="Y116" i="1621"/>
  <c r="Y118" i="1621" s="1"/>
  <c r="X116" i="1621"/>
  <c r="X118" i="1621" s="1"/>
  <c r="W116" i="1621"/>
  <c r="W118" i="1621" s="1"/>
  <c r="V116" i="1621"/>
  <c r="V118" i="1621" s="1"/>
  <c r="U116" i="1621"/>
  <c r="U118" i="1621" s="1"/>
  <c r="T116" i="1621"/>
  <c r="T118" i="1621" s="1"/>
  <c r="S116" i="1621"/>
  <c r="S118" i="1621" s="1"/>
  <c r="R116" i="1621"/>
  <c r="R118" i="1621" s="1"/>
  <c r="Q116" i="1621"/>
  <c r="Q118" i="1621" s="1"/>
  <c r="AR115" i="1621"/>
  <c r="AQ115" i="1621"/>
  <c r="AP115" i="1621"/>
  <c r="AO115" i="1621"/>
  <c r="AN115" i="1621"/>
  <c r="AM115" i="1621"/>
  <c r="AL115" i="1621"/>
  <c r="AK115" i="1621"/>
  <c r="AJ115" i="1621"/>
  <c r="AI115" i="1621"/>
  <c r="AH115" i="1621"/>
  <c r="AG115" i="1621"/>
  <c r="AF115" i="1621"/>
  <c r="AE115" i="1621"/>
  <c r="AD115" i="1621"/>
  <c r="AC115" i="1621"/>
  <c r="AB115" i="1621"/>
  <c r="AA115" i="1621"/>
  <c r="Z115" i="1621"/>
  <c r="Y115" i="1621"/>
  <c r="X115" i="1621"/>
  <c r="W115" i="1621"/>
  <c r="V115" i="1621"/>
  <c r="U115" i="1621"/>
  <c r="T115" i="1621"/>
  <c r="S115" i="1621"/>
  <c r="R115" i="1621"/>
  <c r="Q115" i="1621"/>
  <c r="AR107" i="1621"/>
  <c r="AQ107" i="1621"/>
  <c r="AP107" i="1621"/>
  <c r="AO107" i="1621"/>
  <c r="AN107" i="1621"/>
  <c r="AM107" i="1621"/>
  <c r="AL107" i="1621"/>
  <c r="AK107" i="1621"/>
  <c r="AJ107" i="1621"/>
  <c r="AI107" i="1621"/>
  <c r="AH107" i="1621"/>
  <c r="AG107" i="1621"/>
  <c r="AF107" i="1621"/>
  <c r="AE107" i="1621"/>
  <c r="AD107" i="1621"/>
  <c r="AC107" i="1621"/>
  <c r="AB107" i="1621"/>
  <c r="AA107" i="1621"/>
  <c r="Z107" i="1621"/>
  <c r="Y107" i="1621"/>
  <c r="X107" i="1621"/>
  <c r="W107" i="1621"/>
  <c r="V107" i="1621"/>
  <c r="U107" i="1621"/>
  <c r="T107" i="1621"/>
  <c r="S107" i="1621"/>
  <c r="R107" i="1621"/>
  <c r="Q107" i="1621"/>
  <c r="P107" i="1621"/>
  <c r="O107" i="1621"/>
  <c r="N107" i="1621"/>
  <c r="M107" i="1621"/>
  <c r="L107" i="1621"/>
  <c r="K107" i="1621"/>
  <c r="J107" i="1621"/>
  <c r="I107" i="1621"/>
  <c r="H107" i="1621"/>
  <c r="G107" i="1621"/>
  <c r="F107" i="1621"/>
  <c r="E107" i="1621"/>
  <c r="K103" i="1621"/>
  <c r="AR102" i="1621"/>
  <c r="AQ102" i="1621"/>
  <c r="AP102" i="1621"/>
  <c r="AO102" i="1621"/>
  <c r="AN102" i="1621"/>
  <c r="AM102" i="1621"/>
  <c r="AL102" i="1621"/>
  <c r="AK102" i="1621"/>
  <c r="AJ102" i="1621"/>
  <c r="AI102" i="1621"/>
  <c r="AH102" i="1621"/>
  <c r="AG102" i="1621"/>
  <c r="AF102" i="1621"/>
  <c r="AE102" i="1621"/>
  <c r="AD102" i="1621"/>
  <c r="AC102" i="1621"/>
  <c r="AB102" i="1621"/>
  <c r="AA102" i="1621"/>
  <c r="Z102" i="1621"/>
  <c r="Y102" i="1621"/>
  <c r="X102" i="1621"/>
  <c r="W102" i="1621"/>
  <c r="V102" i="1621"/>
  <c r="U102" i="1621"/>
  <c r="U112" i="1621" s="1"/>
  <c r="T102" i="1621"/>
  <c r="S102" i="1621"/>
  <c r="R102" i="1621"/>
  <c r="Q102" i="1621"/>
  <c r="AR101" i="1621"/>
  <c r="AR112" i="1621" s="1"/>
  <c r="AQ101" i="1621"/>
  <c r="AP101" i="1621"/>
  <c r="AP112" i="1621" s="1"/>
  <c r="AO101" i="1621"/>
  <c r="AN101" i="1621"/>
  <c r="AN112" i="1621" s="1"/>
  <c r="AM101" i="1621"/>
  <c r="AL101" i="1621"/>
  <c r="AL112" i="1621" s="1"/>
  <c r="AK101" i="1621"/>
  <c r="AJ101" i="1621"/>
  <c r="AJ112" i="1621" s="1"/>
  <c r="AI101" i="1621"/>
  <c r="AH101" i="1621"/>
  <c r="AH112" i="1621" s="1"/>
  <c r="AG101" i="1621"/>
  <c r="AF101" i="1621"/>
  <c r="AF112" i="1621" s="1"/>
  <c r="AE101" i="1621"/>
  <c r="AD101" i="1621"/>
  <c r="AD112" i="1621" s="1"/>
  <c r="AC101" i="1621"/>
  <c r="AB101" i="1621"/>
  <c r="AB112" i="1621" s="1"/>
  <c r="AA101" i="1621"/>
  <c r="Z101" i="1621"/>
  <c r="Z112" i="1621" s="1"/>
  <c r="Y101" i="1621"/>
  <c r="X101" i="1621"/>
  <c r="X112" i="1621" s="1"/>
  <c r="W101" i="1621"/>
  <c r="V101" i="1621"/>
  <c r="V112" i="1621" s="1"/>
  <c r="U101" i="1621"/>
  <c r="T101" i="1621"/>
  <c r="T112" i="1621" s="1"/>
  <c r="S101" i="1621"/>
  <c r="R101" i="1621"/>
  <c r="R112" i="1621" s="1"/>
  <c r="Q101" i="1621"/>
  <c r="AP97" i="1621"/>
  <c r="Z97" i="1621"/>
  <c r="AR94" i="1621"/>
  <c r="AR98" i="1621" s="1"/>
  <c r="AQ94" i="1621"/>
  <c r="AQ98" i="1621" s="1"/>
  <c r="AP94" i="1621"/>
  <c r="AP98" i="1621" s="1"/>
  <c r="AO94" i="1621"/>
  <c r="AO98" i="1621" s="1"/>
  <c r="AN94" i="1621"/>
  <c r="AN98" i="1621" s="1"/>
  <c r="AM94" i="1621"/>
  <c r="AM98" i="1621" s="1"/>
  <c r="AL94" i="1621"/>
  <c r="AL98" i="1621" s="1"/>
  <c r="AK94" i="1621"/>
  <c r="AK98" i="1621" s="1"/>
  <c r="AJ94" i="1621"/>
  <c r="AJ98" i="1621" s="1"/>
  <c r="AI94" i="1621"/>
  <c r="AI98" i="1621" s="1"/>
  <c r="AH94" i="1621"/>
  <c r="AH98" i="1621" s="1"/>
  <c r="AG94" i="1621"/>
  <c r="AG98" i="1621" s="1"/>
  <c r="AF94" i="1621"/>
  <c r="AF98" i="1621" s="1"/>
  <c r="AE94" i="1621"/>
  <c r="AE98" i="1621" s="1"/>
  <c r="AD94" i="1621"/>
  <c r="AD98" i="1621" s="1"/>
  <c r="AC94" i="1621"/>
  <c r="AC98" i="1621" s="1"/>
  <c r="AB94" i="1621"/>
  <c r="AB98" i="1621" s="1"/>
  <c r="AA94" i="1621"/>
  <c r="AA98" i="1621" s="1"/>
  <c r="Z94" i="1621"/>
  <c r="Z98" i="1621" s="1"/>
  <c r="Y94" i="1621"/>
  <c r="Y98" i="1621" s="1"/>
  <c r="X94" i="1621"/>
  <c r="X98" i="1621" s="1"/>
  <c r="W94" i="1621"/>
  <c r="W98" i="1621" s="1"/>
  <c r="V94" i="1621"/>
  <c r="V98" i="1621" s="1"/>
  <c r="U94" i="1621"/>
  <c r="U98" i="1621" s="1"/>
  <c r="T94" i="1621"/>
  <c r="T98" i="1621" s="1"/>
  <c r="S94" i="1621"/>
  <c r="S98" i="1621" s="1"/>
  <c r="R94" i="1621"/>
  <c r="R98" i="1621" s="1"/>
  <c r="Q94" i="1621"/>
  <c r="Q98" i="1621" s="1"/>
  <c r="P94" i="1621"/>
  <c r="P98" i="1621" s="1"/>
  <c r="H94" i="1621"/>
  <c r="H98" i="1621" s="1"/>
  <c r="AR92" i="1621"/>
  <c r="AR97" i="1621" s="1"/>
  <c r="AQ92" i="1621"/>
  <c r="AQ97" i="1621" s="1"/>
  <c r="AP92" i="1621"/>
  <c r="AO92" i="1621"/>
  <c r="AO97" i="1621" s="1"/>
  <c r="AN92" i="1621"/>
  <c r="AN97" i="1621" s="1"/>
  <c r="AM92" i="1621"/>
  <c r="AM97" i="1621" s="1"/>
  <c r="AL92" i="1621"/>
  <c r="AL97" i="1621" s="1"/>
  <c r="AK92" i="1621"/>
  <c r="AK97" i="1621" s="1"/>
  <c r="AJ92" i="1621"/>
  <c r="AJ97" i="1621" s="1"/>
  <c r="AI92" i="1621"/>
  <c r="AI97" i="1621" s="1"/>
  <c r="AH92" i="1621"/>
  <c r="AH97" i="1621" s="1"/>
  <c r="AG92" i="1621"/>
  <c r="AG97" i="1621" s="1"/>
  <c r="AF92" i="1621"/>
  <c r="AF97" i="1621" s="1"/>
  <c r="AE92" i="1621"/>
  <c r="AE97" i="1621" s="1"/>
  <c r="AD92" i="1621"/>
  <c r="AD97" i="1621" s="1"/>
  <c r="AC92" i="1621"/>
  <c r="AC97" i="1621" s="1"/>
  <c r="AB92" i="1621"/>
  <c r="AB97" i="1621" s="1"/>
  <c r="AA92" i="1621"/>
  <c r="AA97" i="1621" s="1"/>
  <c r="Z92" i="1621"/>
  <c r="Y92" i="1621"/>
  <c r="Y97" i="1621" s="1"/>
  <c r="X92" i="1621"/>
  <c r="X97" i="1621" s="1"/>
  <c r="W92" i="1621"/>
  <c r="W97" i="1621" s="1"/>
  <c r="V92" i="1621"/>
  <c r="V97" i="1621" s="1"/>
  <c r="U92" i="1621"/>
  <c r="U97" i="1621" s="1"/>
  <c r="T92" i="1621"/>
  <c r="T97" i="1621" s="1"/>
  <c r="S92" i="1621"/>
  <c r="S97" i="1621" s="1"/>
  <c r="R92" i="1621"/>
  <c r="R97" i="1621" s="1"/>
  <c r="Q92" i="1621"/>
  <c r="Q97" i="1621" s="1"/>
  <c r="L92" i="1621"/>
  <c r="L97" i="1621" s="1"/>
  <c r="AR90" i="1621"/>
  <c r="AR96" i="1621" s="1"/>
  <c r="AQ90" i="1621"/>
  <c r="AQ96" i="1621" s="1"/>
  <c r="AP90" i="1621"/>
  <c r="AP96" i="1621" s="1"/>
  <c r="AO90" i="1621"/>
  <c r="AO96" i="1621" s="1"/>
  <c r="AN90" i="1621"/>
  <c r="AN96" i="1621" s="1"/>
  <c r="AM90" i="1621"/>
  <c r="AM96" i="1621" s="1"/>
  <c r="AL90" i="1621"/>
  <c r="AL96" i="1621" s="1"/>
  <c r="AK90" i="1621"/>
  <c r="AK96" i="1621" s="1"/>
  <c r="AJ90" i="1621"/>
  <c r="AJ96" i="1621" s="1"/>
  <c r="AI90" i="1621"/>
  <c r="AI96" i="1621" s="1"/>
  <c r="AH90" i="1621"/>
  <c r="AH96" i="1621" s="1"/>
  <c r="AG90" i="1621"/>
  <c r="AG96" i="1621" s="1"/>
  <c r="AF90" i="1621"/>
  <c r="AF96" i="1621" s="1"/>
  <c r="AE90" i="1621"/>
  <c r="AE96" i="1621" s="1"/>
  <c r="AD90" i="1621"/>
  <c r="AD96" i="1621" s="1"/>
  <c r="AC90" i="1621"/>
  <c r="AC96" i="1621" s="1"/>
  <c r="AB90" i="1621"/>
  <c r="AB96" i="1621" s="1"/>
  <c r="AA90" i="1621"/>
  <c r="AA96" i="1621" s="1"/>
  <c r="Z90" i="1621"/>
  <c r="Z96" i="1621" s="1"/>
  <c r="Y90" i="1621"/>
  <c r="Y96" i="1621" s="1"/>
  <c r="X90" i="1621"/>
  <c r="X96" i="1621" s="1"/>
  <c r="W90" i="1621"/>
  <c r="W96" i="1621" s="1"/>
  <c r="V90" i="1621"/>
  <c r="V96" i="1621" s="1"/>
  <c r="U90" i="1621"/>
  <c r="U96" i="1621" s="1"/>
  <c r="T90" i="1621"/>
  <c r="T96" i="1621" s="1"/>
  <c r="S90" i="1621"/>
  <c r="S96" i="1621" s="1"/>
  <c r="R90" i="1621"/>
  <c r="R96" i="1621" s="1"/>
  <c r="Q90" i="1621"/>
  <c r="Q96" i="1621" s="1"/>
  <c r="AR87" i="1621"/>
  <c r="AR103" i="1621" s="1"/>
  <c r="AQ87" i="1621"/>
  <c r="AP87" i="1621"/>
  <c r="AO87" i="1621"/>
  <c r="AN87" i="1621"/>
  <c r="AM87" i="1621"/>
  <c r="AM105" i="1621" s="1"/>
  <c r="AL87" i="1621"/>
  <c r="AK87" i="1621"/>
  <c r="AJ87" i="1621"/>
  <c r="AI87" i="1621"/>
  <c r="AH87" i="1621"/>
  <c r="AG87" i="1621"/>
  <c r="AF87" i="1621"/>
  <c r="AE87" i="1621"/>
  <c r="AE104" i="1621" s="1"/>
  <c r="AD87" i="1621"/>
  <c r="AC87" i="1621"/>
  <c r="AB87" i="1621"/>
  <c r="AA87" i="1621"/>
  <c r="AA103" i="1621" s="1"/>
  <c r="Z87" i="1621"/>
  <c r="Y87" i="1621"/>
  <c r="X87" i="1621"/>
  <c r="W87" i="1621"/>
  <c r="W105" i="1621" s="1"/>
  <c r="V87" i="1621"/>
  <c r="U87" i="1621"/>
  <c r="T87" i="1621"/>
  <c r="S87" i="1621"/>
  <c r="R87" i="1621"/>
  <c r="Q87" i="1621"/>
  <c r="P87" i="1621"/>
  <c r="O87" i="1621"/>
  <c r="N87" i="1621"/>
  <c r="M87" i="1621"/>
  <c r="L87" i="1621"/>
  <c r="K87" i="1621"/>
  <c r="J87" i="1621"/>
  <c r="I87" i="1621"/>
  <c r="I104" i="1621" s="1"/>
  <c r="H87" i="1621"/>
  <c r="G87" i="1621"/>
  <c r="G102" i="1621" s="1"/>
  <c r="F87" i="1621"/>
  <c r="E87" i="1621"/>
  <c r="C66" i="1621"/>
  <c r="D130" i="1621" s="1"/>
  <c r="D133" i="1621" s="1"/>
  <c r="C60" i="1621"/>
  <c r="C44" i="1621"/>
  <c r="C38" i="1621"/>
  <c r="E153" i="1621" s="1"/>
  <c r="C32" i="1621"/>
  <c r="C20" i="1621"/>
  <c r="O92" i="1621" s="1"/>
  <c r="O97" i="1621" s="1"/>
  <c r="C18" i="1621"/>
  <c r="D150" i="1621" s="1"/>
  <c r="C12" i="1621"/>
  <c r="O94" i="1621" s="1"/>
  <c r="O98" i="1621" s="1"/>
  <c r="D155" i="1620"/>
  <c r="D153" i="1620"/>
  <c r="D152" i="1620"/>
  <c r="D151" i="1620"/>
  <c r="D149" i="1620"/>
  <c r="D148" i="1620"/>
  <c r="D147" i="1620"/>
  <c r="D146" i="1620"/>
  <c r="D145" i="1620"/>
  <c r="D132" i="1620"/>
  <c r="AR124" i="1620"/>
  <c r="AQ124" i="1620"/>
  <c r="AP124" i="1620"/>
  <c r="AO124" i="1620"/>
  <c r="AN124" i="1620"/>
  <c r="AM124" i="1620"/>
  <c r="AL124" i="1620"/>
  <c r="AK124" i="1620"/>
  <c r="AJ124" i="1620"/>
  <c r="AI124" i="1620"/>
  <c r="AH124" i="1620"/>
  <c r="AG124" i="1620"/>
  <c r="AF124" i="1620"/>
  <c r="AE124" i="1620"/>
  <c r="AD124" i="1620"/>
  <c r="AC124" i="1620"/>
  <c r="AB124" i="1620"/>
  <c r="AA124" i="1620"/>
  <c r="Z124" i="1620"/>
  <c r="Y124" i="1620"/>
  <c r="X124" i="1620"/>
  <c r="W124" i="1620"/>
  <c r="V124" i="1620"/>
  <c r="U124" i="1620"/>
  <c r="T124" i="1620"/>
  <c r="S124" i="1620"/>
  <c r="R124" i="1620"/>
  <c r="Q124" i="1620"/>
  <c r="AR117" i="1620"/>
  <c r="AQ117" i="1620"/>
  <c r="AP117" i="1620"/>
  <c r="AO117" i="1620"/>
  <c r="AN117" i="1620"/>
  <c r="AM117" i="1620"/>
  <c r="AL117" i="1620"/>
  <c r="AK117" i="1620"/>
  <c r="AJ117" i="1620"/>
  <c r="AI117" i="1620"/>
  <c r="AH117" i="1620"/>
  <c r="AG117" i="1620"/>
  <c r="AF117" i="1620"/>
  <c r="AE117" i="1620"/>
  <c r="AD117" i="1620"/>
  <c r="AC117" i="1620"/>
  <c r="AB117" i="1620"/>
  <c r="AA117" i="1620"/>
  <c r="Z117" i="1620"/>
  <c r="Y117" i="1620"/>
  <c r="X117" i="1620"/>
  <c r="W117" i="1620"/>
  <c r="V117" i="1620"/>
  <c r="U117" i="1620"/>
  <c r="T117" i="1620"/>
  <c r="S117" i="1620"/>
  <c r="R117" i="1620"/>
  <c r="Q117" i="1620"/>
  <c r="AR116" i="1620"/>
  <c r="AR118" i="1620" s="1"/>
  <c r="AQ116" i="1620"/>
  <c r="AQ118" i="1620" s="1"/>
  <c r="AP116" i="1620"/>
  <c r="AO116" i="1620"/>
  <c r="AO118" i="1620" s="1"/>
  <c r="AN116" i="1620"/>
  <c r="AN118" i="1620" s="1"/>
  <c r="AM116" i="1620"/>
  <c r="AM118" i="1620" s="1"/>
  <c r="AL116" i="1620"/>
  <c r="AL118" i="1620" s="1"/>
  <c r="AK116" i="1620"/>
  <c r="AK118" i="1620" s="1"/>
  <c r="AJ116" i="1620"/>
  <c r="AJ118" i="1620" s="1"/>
  <c r="AI116" i="1620"/>
  <c r="AI118" i="1620" s="1"/>
  <c r="AH116" i="1620"/>
  <c r="AH118" i="1620" s="1"/>
  <c r="AG116" i="1620"/>
  <c r="AG118" i="1620" s="1"/>
  <c r="AF116" i="1620"/>
  <c r="AF118" i="1620" s="1"/>
  <c r="AE116" i="1620"/>
  <c r="AE118" i="1620" s="1"/>
  <c r="AD116" i="1620"/>
  <c r="AC116" i="1620"/>
  <c r="AC118" i="1620" s="1"/>
  <c r="AB116" i="1620"/>
  <c r="AB118" i="1620" s="1"/>
  <c r="AA116" i="1620"/>
  <c r="AA118" i="1620" s="1"/>
  <c r="Z116" i="1620"/>
  <c r="Z118" i="1620" s="1"/>
  <c r="Y116" i="1620"/>
  <c r="Y118" i="1620" s="1"/>
  <c r="X116" i="1620"/>
  <c r="X118" i="1620" s="1"/>
  <c r="W116" i="1620"/>
  <c r="W118" i="1620" s="1"/>
  <c r="V116" i="1620"/>
  <c r="U116" i="1620"/>
  <c r="U118" i="1620" s="1"/>
  <c r="T116" i="1620"/>
  <c r="T118" i="1620" s="1"/>
  <c r="S116" i="1620"/>
  <c r="S118" i="1620" s="1"/>
  <c r="R116" i="1620"/>
  <c r="Q116" i="1620"/>
  <c r="Q118" i="1620" s="1"/>
  <c r="AR115" i="1620"/>
  <c r="AQ115" i="1620"/>
  <c r="AP115" i="1620"/>
  <c r="AO115" i="1620"/>
  <c r="AN115" i="1620"/>
  <c r="AM115" i="1620"/>
  <c r="AL115" i="1620"/>
  <c r="AK115" i="1620"/>
  <c r="AJ115" i="1620"/>
  <c r="AI115" i="1620"/>
  <c r="AH115" i="1620"/>
  <c r="AG115" i="1620"/>
  <c r="AF115" i="1620"/>
  <c r="AE115" i="1620"/>
  <c r="AD115" i="1620"/>
  <c r="AC115" i="1620"/>
  <c r="AB115" i="1620"/>
  <c r="AA115" i="1620"/>
  <c r="Z115" i="1620"/>
  <c r="Y115" i="1620"/>
  <c r="X115" i="1620"/>
  <c r="W115" i="1620"/>
  <c r="V115" i="1620"/>
  <c r="U115" i="1620"/>
  <c r="T115" i="1620"/>
  <c r="S115" i="1620"/>
  <c r="R115" i="1620"/>
  <c r="Q115" i="1620"/>
  <c r="AR107" i="1620"/>
  <c r="AQ107" i="1620"/>
  <c r="AP107" i="1620"/>
  <c r="AO107" i="1620"/>
  <c r="AN107" i="1620"/>
  <c r="AM107" i="1620"/>
  <c r="AL107" i="1620"/>
  <c r="AK107" i="1620"/>
  <c r="AJ107" i="1620"/>
  <c r="AI107" i="1620"/>
  <c r="AH107" i="1620"/>
  <c r="AG107" i="1620"/>
  <c r="AF107" i="1620"/>
  <c r="AE107" i="1620"/>
  <c r="AD107" i="1620"/>
  <c r="AC107" i="1620"/>
  <c r="AB107" i="1620"/>
  <c r="AA107" i="1620"/>
  <c r="Z107" i="1620"/>
  <c r="Y107" i="1620"/>
  <c r="X107" i="1620"/>
  <c r="W107" i="1620"/>
  <c r="V107" i="1620"/>
  <c r="U107" i="1620"/>
  <c r="T107" i="1620"/>
  <c r="S107" i="1620"/>
  <c r="R107" i="1620"/>
  <c r="Q107" i="1620"/>
  <c r="P107" i="1620"/>
  <c r="O107" i="1620"/>
  <c r="N107" i="1620"/>
  <c r="M107" i="1620"/>
  <c r="L107" i="1620"/>
  <c r="K107" i="1620"/>
  <c r="J107" i="1620"/>
  <c r="I107" i="1620"/>
  <c r="H107" i="1620"/>
  <c r="G107" i="1620"/>
  <c r="F107" i="1620"/>
  <c r="E107" i="1620"/>
  <c r="AL105" i="1620"/>
  <c r="Z105" i="1620"/>
  <c r="P105" i="1620"/>
  <c r="F105" i="1620"/>
  <c r="AH104" i="1620"/>
  <c r="V104" i="1620"/>
  <c r="R104" i="1620"/>
  <c r="F104" i="1620"/>
  <c r="AP103" i="1620"/>
  <c r="AD103" i="1620"/>
  <c r="Z103" i="1620"/>
  <c r="N103" i="1620"/>
  <c r="J103" i="1620"/>
  <c r="AR102" i="1620"/>
  <c r="AQ102" i="1620"/>
  <c r="AP102" i="1620"/>
  <c r="AO102" i="1620"/>
  <c r="AN102" i="1620"/>
  <c r="AM102" i="1620"/>
  <c r="AL102" i="1620"/>
  <c r="AK102" i="1620"/>
  <c r="AJ102" i="1620"/>
  <c r="AI102" i="1620"/>
  <c r="AH102" i="1620"/>
  <c r="AG102" i="1620"/>
  <c r="AF102" i="1620"/>
  <c r="AE102" i="1620"/>
  <c r="AD102" i="1620"/>
  <c r="AC102" i="1620"/>
  <c r="AB102" i="1620"/>
  <c r="AA102" i="1620"/>
  <c r="Z102" i="1620"/>
  <c r="Y102" i="1620"/>
  <c r="X102" i="1620"/>
  <c r="W102" i="1620"/>
  <c r="V102" i="1620"/>
  <c r="U102" i="1620"/>
  <c r="T102" i="1620"/>
  <c r="S102" i="1620"/>
  <c r="R102" i="1620"/>
  <c r="Q102" i="1620"/>
  <c r="J102" i="1620"/>
  <c r="F102" i="1620"/>
  <c r="AR101" i="1620"/>
  <c r="AQ101" i="1620"/>
  <c r="AP101" i="1620"/>
  <c r="AO101" i="1620"/>
  <c r="AO112" i="1620" s="1"/>
  <c r="AN101" i="1620"/>
  <c r="AM101" i="1620"/>
  <c r="AL101" i="1620"/>
  <c r="AK101" i="1620"/>
  <c r="AK112" i="1620" s="1"/>
  <c r="AJ101" i="1620"/>
  <c r="AI101" i="1620"/>
  <c r="AH101" i="1620"/>
  <c r="AG101" i="1620"/>
  <c r="AG112" i="1620" s="1"/>
  <c r="AF101" i="1620"/>
  <c r="AE101" i="1620"/>
  <c r="AD101" i="1620"/>
  <c r="AC101" i="1620"/>
  <c r="AC112" i="1620" s="1"/>
  <c r="AB101" i="1620"/>
  <c r="AA101" i="1620"/>
  <c r="Z101" i="1620"/>
  <c r="Y101" i="1620"/>
  <c r="Y112" i="1620" s="1"/>
  <c r="X101" i="1620"/>
  <c r="W101" i="1620"/>
  <c r="V101" i="1620"/>
  <c r="U101" i="1620"/>
  <c r="U112" i="1620" s="1"/>
  <c r="T101" i="1620"/>
  <c r="S101" i="1620"/>
  <c r="R101" i="1620"/>
  <c r="Q101" i="1620"/>
  <c r="Q112" i="1620" s="1"/>
  <c r="AR94" i="1620"/>
  <c r="AR98" i="1620" s="1"/>
  <c r="AQ94" i="1620"/>
  <c r="AQ98" i="1620" s="1"/>
  <c r="AP94" i="1620"/>
  <c r="AP98" i="1620" s="1"/>
  <c r="AO94" i="1620"/>
  <c r="AO98" i="1620" s="1"/>
  <c r="AN94" i="1620"/>
  <c r="AN98" i="1620" s="1"/>
  <c r="AM94" i="1620"/>
  <c r="AM98" i="1620" s="1"/>
  <c r="AL94" i="1620"/>
  <c r="AL98" i="1620" s="1"/>
  <c r="AK94" i="1620"/>
  <c r="AK98" i="1620" s="1"/>
  <c r="AJ94" i="1620"/>
  <c r="AJ98" i="1620" s="1"/>
  <c r="AI94" i="1620"/>
  <c r="AI98" i="1620" s="1"/>
  <c r="AH94" i="1620"/>
  <c r="AH98" i="1620" s="1"/>
  <c r="AG94" i="1620"/>
  <c r="AG98" i="1620" s="1"/>
  <c r="AF94" i="1620"/>
  <c r="AF98" i="1620" s="1"/>
  <c r="AE94" i="1620"/>
  <c r="AE98" i="1620" s="1"/>
  <c r="AD94" i="1620"/>
  <c r="AD98" i="1620" s="1"/>
  <c r="AC94" i="1620"/>
  <c r="AC98" i="1620" s="1"/>
  <c r="AB94" i="1620"/>
  <c r="AB98" i="1620" s="1"/>
  <c r="AA94" i="1620"/>
  <c r="AA98" i="1620" s="1"/>
  <c r="Z94" i="1620"/>
  <c r="Z98" i="1620" s="1"/>
  <c r="Y94" i="1620"/>
  <c r="Y98" i="1620" s="1"/>
  <c r="X94" i="1620"/>
  <c r="X98" i="1620" s="1"/>
  <c r="W94" i="1620"/>
  <c r="W98" i="1620" s="1"/>
  <c r="V94" i="1620"/>
  <c r="V98" i="1620" s="1"/>
  <c r="U94" i="1620"/>
  <c r="U98" i="1620" s="1"/>
  <c r="T94" i="1620"/>
  <c r="T98" i="1620" s="1"/>
  <c r="S94" i="1620"/>
  <c r="S98" i="1620" s="1"/>
  <c r="R94" i="1620"/>
  <c r="R98" i="1620" s="1"/>
  <c r="Q94" i="1620"/>
  <c r="Q98" i="1620" s="1"/>
  <c r="AR92" i="1620"/>
  <c r="AR97" i="1620" s="1"/>
  <c r="AQ92" i="1620"/>
  <c r="AQ97" i="1620" s="1"/>
  <c r="AP92" i="1620"/>
  <c r="AP97" i="1620" s="1"/>
  <c r="AO92" i="1620"/>
  <c r="AO97" i="1620" s="1"/>
  <c r="AN92" i="1620"/>
  <c r="AN97" i="1620" s="1"/>
  <c r="AM92" i="1620"/>
  <c r="AM97" i="1620" s="1"/>
  <c r="AL92" i="1620"/>
  <c r="AL97" i="1620" s="1"/>
  <c r="AK92" i="1620"/>
  <c r="AK97" i="1620" s="1"/>
  <c r="AJ92" i="1620"/>
  <c r="AJ97" i="1620" s="1"/>
  <c r="AI92" i="1620"/>
  <c r="AI97" i="1620" s="1"/>
  <c r="AH92" i="1620"/>
  <c r="AH97" i="1620" s="1"/>
  <c r="AG92" i="1620"/>
  <c r="AG97" i="1620" s="1"/>
  <c r="AF92" i="1620"/>
  <c r="AF97" i="1620" s="1"/>
  <c r="AE92" i="1620"/>
  <c r="AE97" i="1620" s="1"/>
  <c r="AD92" i="1620"/>
  <c r="AD97" i="1620" s="1"/>
  <c r="AC92" i="1620"/>
  <c r="AC97" i="1620" s="1"/>
  <c r="AB92" i="1620"/>
  <c r="AB97" i="1620" s="1"/>
  <c r="AA92" i="1620"/>
  <c r="AA97" i="1620" s="1"/>
  <c r="Z92" i="1620"/>
  <c r="Z97" i="1620" s="1"/>
  <c r="Y92" i="1620"/>
  <c r="Y97" i="1620" s="1"/>
  <c r="X92" i="1620"/>
  <c r="X97" i="1620" s="1"/>
  <c r="W92" i="1620"/>
  <c r="W97" i="1620" s="1"/>
  <c r="V92" i="1620"/>
  <c r="V97" i="1620" s="1"/>
  <c r="U92" i="1620"/>
  <c r="U97" i="1620" s="1"/>
  <c r="T92" i="1620"/>
  <c r="T97" i="1620" s="1"/>
  <c r="S92" i="1620"/>
  <c r="S97" i="1620" s="1"/>
  <c r="R92" i="1620"/>
  <c r="R97" i="1620" s="1"/>
  <c r="Q92" i="1620"/>
  <c r="Q97" i="1620" s="1"/>
  <c r="AR90" i="1620"/>
  <c r="AR96" i="1620" s="1"/>
  <c r="AQ90" i="1620"/>
  <c r="AQ96" i="1620" s="1"/>
  <c r="AP90" i="1620"/>
  <c r="AP96" i="1620" s="1"/>
  <c r="AO90" i="1620"/>
  <c r="AO96" i="1620" s="1"/>
  <c r="AN90" i="1620"/>
  <c r="AN96" i="1620" s="1"/>
  <c r="AN99" i="1620" s="1"/>
  <c r="AM90" i="1620"/>
  <c r="AM96" i="1620" s="1"/>
  <c r="AL90" i="1620"/>
  <c r="AL96" i="1620" s="1"/>
  <c r="AK90" i="1620"/>
  <c r="AK96" i="1620" s="1"/>
  <c r="AJ90" i="1620"/>
  <c r="AJ96" i="1620" s="1"/>
  <c r="AI90" i="1620"/>
  <c r="AI96" i="1620" s="1"/>
  <c r="AH90" i="1620"/>
  <c r="AH96" i="1620" s="1"/>
  <c r="AG90" i="1620"/>
  <c r="AG96" i="1620" s="1"/>
  <c r="AF90" i="1620"/>
  <c r="AF96" i="1620" s="1"/>
  <c r="AE90" i="1620"/>
  <c r="AE96" i="1620" s="1"/>
  <c r="AD90" i="1620"/>
  <c r="AD96" i="1620" s="1"/>
  <c r="AC90" i="1620"/>
  <c r="AC96" i="1620" s="1"/>
  <c r="AB90" i="1620"/>
  <c r="AB96" i="1620" s="1"/>
  <c r="AA90" i="1620"/>
  <c r="AA96" i="1620" s="1"/>
  <c r="Z90" i="1620"/>
  <c r="Z96" i="1620" s="1"/>
  <c r="Y90" i="1620"/>
  <c r="Y96" i="1620" s="1"/>
  <c r="X90" i="1620"/>
  <c r="X96" i="1620" s="1"/>
  <c r="X99" i="1620" s="1"/>
  <c r="W90" i="1620"/>
  <c r="W96" i="1620" s="1"/>
  <c r="V90" i="1620"/>
  <c r="V96" i="1620" s="1"/>
  <c r="U90" i="1620"/>
  <c r="U96" i="1620" s="1"/>
  <c r="T90" i="1620"/>
  <c r="T96" i="1620" s="1"/>
  <c r="S90" i="1620"/>
  <c r="S96" i="1620" s="1"/>
  <c r="R90" i="1620"/>
  <c r="R96" i="1620" s="1"/>
  <c r="Q90" i="1620"/>
  <c r="Q96" i="1620" s="1"/>
  <c r="F90" i="1620"/>
  <c r="F96" i="1620" s="1"/>
  <c r="AR87" i="1620"/>
  <c r="AQ87" i="1620"/>
  <c r="AQ103" i="1620" s="1"/>
  <c r="AP87" i="1620"/>
  <c r="AP104" i="1620" s="1"/>
  <c r="AO87" i="1620"/>
  <c r="AO105" i="1620" s="1"/>
  <c r="AN87" i="1620"/>
  <c r="AN104" i="1620" s="1"/>
  <c r="AM87" i="1620"/>
  <c r="AL87" i="1620"/>
  <c r="AL104" i="1620" s="1"/>
  <c r="AK87" i="1620"/>
  <c r="AK103" i="1620" s="1"/>
  <c r="AJ87" i="1620"/>
  <c r="AJ104" i="1620" s="1"/>
  <c r="AI87" i="1620"/>
  <c r="AI103" i="1620" s="1"/>
  <c r="AH87" i="1620"/>
  <c r="AH105" i="1620" s="1"/>
  <c r="AG87" i="1620"/>
  <c r="AG104" i="1620" s="1"/>
  <c r="AF87" i="1620"/>
  <c r="AF105" i="1620" s="1"/>
  <c r="AE87" i="1620"/>
  <c r="AE105" i="1620" s="1"/>
  <c r="AD87" i="1620"/>
  <c r="AD105" i="1620" s="1"/>
  <c r="AC87" i="1620"/>
  <c r="AC104" i="1620" s="1"/>
  <c r="AB87" i="1620"/>
  <c r="AB105" i="1620" s="1"/>
  <c r="AA87" i="1620"/>
  <c r="AA105" i="1620" s="1"/>
  <c r="Z87" i="1620"/>
  <c r="Z104" i="1620" s="1"/>
  <c r="Y87" i="1620"/>
  <c r="Y105" i="1620" s="1"/>
  <c r="X87" i="1620"/>
  <c r="W87" i="1620"/>
  <c r="W105" i="1620" s="1"/>
  <c r="V87" i="1620"/>
  <c r="V105" i="1620" s="1"/>
  <c r="U87" i="1620"/>
  <c r="U104" i="1620" s="1"/>
  <c r="T87" i="1620"/>
  <c r="S87" i="1620"/>
  <c r="S105" i="1620" s="1"/>
  <c r="R87" i="1620"/>
  <c r="R105" i="1620" s="1"/>
  <c r="Q87" i="1620"/>
  <c r="Q104" i="1620" s="1"/>
  <c r="P87" i="1620"/>
  <c r="O87" i="1620"/>
  <c r="O105" i="1620" s="1"/>
  <c r="N87" i="1620"/>
  <c r="N105" i="1620" s="1"/>
  <c r="M87" i="1620"/>
  <c r="M104" i="1620" s="1"/>
  <c r="L87" i="1620"/>
  <c r="K87" i="1620"/>
  <c r="K105" i="1620" s="1"/>
  <c r="J87" i="1620"/>
  <c r="J104" i="1620" s="1"/>
  <c r="I87" i="1620"/>
  <c r="I105" i="1620" s="1"/>
  <c r="H87" i="1620"/>
  <c r="G87" i="1620"/>
  <c r="G105" i="1620" s="1"/>
  <c r="F87" i="1620"/>
  <c r="F103" i="1620" s="1"/>
  <c r="E87" i="1620"/>
  <c r="E104" i="1620" s="1"/>
  <c r="C66" i="1620"/>
  <c r="D130" i="1620" s="1"/>
  <c r="C60" i="1620"/>
  <c r="C44" i="1620"/>
  <c r="C38" i="1620"/>
  <c r="E153" i="1620" s="1"/>
  <c r="C32" i="1620"/>
  <c r="C20" i="1620"/>
  <c r="K92" i="1620" s="1"/>
  <c r="K97" i="1620" s="1"/>
  <c r="C18" i="1620"/>
  <c r="C19" i="1620" s="1"/>
  <c r="N90" i="1620" s="1"/>
  <c r="N96" i="1620" s="1"/>
  <c r="C12" i="1620"/>
  <c r="J94" i="1620" s="1"/>
  <c r="J98" i="1620" s="1"/>
  <c r="D150" i="1619"/>
  <c r="D149" i="1619"/>
  <c r="E148" i="1619"/>
  <c r="D148" i="1619"/>
  <c r="D147" i="1619"/>
  <c r="D146" i="1619"/>
  <c r="D145" i="1619"/>
  <c r="D132" i="1619"/>
  <c r="AR124" i="1619"/>
  <c r="AQ124" i="1619"/>
  <c r="AP124" i="1619"/>
  <c r="AO124" i="1619"/>
  <c r="AN124" i="1619"/>
  <c r="AM124" i="1619"/>
  <c r="AL124" i="1619"/>
  <c r="AK124" i="1619"/>
  <c r="AJ124" i="1619"/>
  <c r="AI124" i="1619"/>
  <c r="AH124" i="1619"/>
  <c r="AG124" i="1619"/>
  <c r="AF124" i="1619"/>
  <c r="AE124" i="1619"/>
  <c r="AD124" i="1619"/>
  <c r="AC124" i="1619"/>
  <c r="AB124" i="1619"/>
  <c r="AA124" i="1619"/>
  <c r="Z124" i="1619"/>
  <c r="Y124" i="1619"/>
  <c r="X124" i="1619"/>
  <c r="W124" i="1619"/>
  <c r="V124" i="1619"/>
  <c r="U124" i="1619"/>
  <c r="T124" i="1619"/>
  <c r="S124" i="1619"/>
  <c r="R124" i="1619"/>
  <c r="Q124" i="1619"/>
  <c r="AR117" i="1619"/>
  <c r="AQ117" i="1619"/>
  <c r="AP117" i="1619"/>
  <c r="AO117" i="1619"/>
  <c r="AN117" i="1619"/>
  <c r="AM117" i="1619"/>
  <c r="AL117" i="1619"/>
  <c r="AK117" i="1619"/>
  <c r="AJ117" i="1619"/>
  <c r="AI117" i="1619"/>
  <c r="AH117" i="1619"/>
  <c r="AG117" i="1619"/>
  <c r="AF117" i="1619"/>
  <c r="AE117" i="1619"/>
  <c r="AD117" i="1619"/>
  <c r="AC117" i="1619"/>
  <c r="AB117" i="1619"/>
  <c r="AA117" i="1619"/>
  <c r="Z117" i="1619"/>
  <c r="Y117" i="1619"/>
  <c r="X117" i="1619"/>
  <c r="W117" i="1619"/>
  <c r="V117" i="1619"/>
  <c r="U117" i="1619"/>
  <c r="T117" i="1619"/>
  <c r="S117" i="1619"/>
  <c r="R117" i="1619"/>
  <c r="Q117" i="1619"/>
  <c r="AR116" i="1619"/>
  <c r="AQ116" i="1619"/>
  <c r="AQ118" i="1619" s="1"/>
  <c r="AP116" i="1619"/>
  <c r="AP118" i="1619" s="1"/>
  <c r="AO116" i="1619"/>
  <c r="AO118" i="1619" s="1"/>
  <c r="AN116" i="1619"/>
  <c r="AM116" i="1619"/>
  <c r="AM118" i="1619" s="1"/>
  <c r="AL116" i="1619"/>
  <c r="AL118" i="1619" s="1"/>
  <c r="AK116" i="1619"/>
  <c r="AJ116" i="1619"/>
  <c r="AI116" i="1619"/>
  <c r="AI118" i="1619" s="1"/>
  <c r="AH116" i="1619"/>
  <c r="AH118" i="1619" s="1"/>
  <c r="AG116" i="1619"/>
  <c r="AG118" i="1619" s="1"/>
  <c r="AF116" i="1619"/>
  <c r="AE116" i="1619"/>
  <c r="AE118" i="1619" s="1"/>
  <c r="AD116" i="1619"/>
  <c r="AD118" i="1619" s="1"/>
  <c r="AC116" i="1619"/>
  <c r="AC118" i="1619" s="1"/>
  <c r="AB116" i="1619"/>
  <c r="AA116" i="1619"/>
  <c r="AA118" i="1619" s="1"/>
  <c r="Z116" i="1619"/>
  <c r="Z118" i="1619" s="1"/>
  <c r="Y116" i="1619"/>
  <c r="Y118" i="1619" s="1"/>
  <c r="X116" i="1619"/>
  <c r="W116" i="1619"/>
  <c r="W118" i="1619" s="1"/>
  <c r="V116" i="1619"/>
  <c r="V118" i="1619" s="1"/>
  <c r="U116" i="1619"/>
  <c r="T116" i="1619"/>
  <c r="S116" i="1619"/>
  <c r="S118" i="1619" s="1"/>
  <c r="R116" i="1619"/>
  <c r="R118" i="1619" s="1"/>
  <c r="Q116" i="1619"/>
  <c r="Q118" i="1619" s="1"/>
  <c r="AR115" i="1619"/>
  <c r="AQ115" i="1619"/>
  <c r="AP115" i="1619"/>
  <c r="AO115" i="1619"/>
  <c r="AN115" i="1619"/>
  <c r="AM115" i="1619"/>
  <c r="AL115" i="1619"/>
  <c r="AK115" i="1619"/>
  <c r="AJ115" i="1619"/>
  <c r="AI115" i="1619"/>
  <c r="AH115" i="1619"/>
  <c r="AG115" i="1619"/>
  <c r="AF115" i="1619"/>
  <c r="AE115" i="1619"/>
  <c r="AD115" i="1619"/>
  <c r="AC115" i="1619"/>
  <c r="AB115" i="1619"/>
  <c r="AA115" i="1619"/>
  <c r="Z115" i="1619"/>
  <c r="Y115" i="1619"/>
  <c r="X115" i="1619"/>
  <c r="W115" i="1619"/>
  <c r="V115" i="1619"/>
  <c r="U115" i="1619"/>
  <c r="T115" i="1619"/>
  <c r="S115" i="1619"/>
  <c r="R115" i="1619"/>
  <c r="Q115" i="1619"/>
  <c r="AN112" i="1619"/>
  <c r="AR107" i="1619"/>
  <c r="AQ107" i="1619"/>
  <c r="AP107" i="1619"/>
  <c r="AO107" i="1619"/>
  <c r="AN107" i="1619"/>
  <c r="AM107" i="1619"/>
  <c r="AL107" i="1619"/>
  <c r="AK107" i="1619"/>
  <c r="AJ107" i="1619"/>
  <c r="AI107" i="1619"/>
  <c r="AH107" i="1619"/>
  <c r="AG107" i="1619"/>
  <c r="AF107" i="1619"/>
  <c r="AE107" i="1619"/>
  <c r="AD107" i="1619"/>
  <c r="AC107" i="1619"/>
  <c r="AB107" i="1619"/>
  <c r="AA107" i="1619"/>
  <c r="Z107" i="1619"/>
  <c r="Y107" i="1619"/>
  <c r="X107" i="1619"/>
  <c r="W107" i="1619"/>
  <c r="V107" i="1619"/>
  <c r="U107" i="1619"/>
  <c r="T107" i="1619"/>
  <c r="S107" i="1619"/>
  <c r="R107" i="1619"/>
  <c r="Q107" i="1619"/>
  <c r="P107" i="1619"/>
  <c r="O107" i="1619"/>
  <c r="N107" i="1619"/>
  <c r="M107" i="1619"/>
  <c r="L107" i="1619"/>
  <c r="K107" i="1619"/>
  <c r="J107" i="1619"/>
  <c r="I107" i="1619"/>
  <c r="H107" i="1619"/>
  <c r="G107" i="1619"/>
  <c r="F107" i="1619"/>
  <c r="E107" i="1619"/>
  <c r="AK105" i="1619"/>
  <c r="U105" i="1619"/>
  <c r="E105" i="1619"/>
  <c r="AC104" i="1619"/>
  <c r="U104" i="1619"/>
  <c r="M104" i="1619"/>
  <c r="E104" i="1619"/>
  <c r="AK103" i="1619"/>
  <c r="AC103" i="1619"/>
  <c r="U103" i="1619"/>
  <c r="M103" i="1619"/>
  <c r="E103" i="1619"/>
  <c r="AR102" i="1619"/>
  <c r="AQ102" i="1619"/>
  <c r="AP102" i="1619"/>
  <c r="AO102" i="1619"/>
  <c r="AN102" i="1619"/>
  <c r="AM102" i="1619"/>
  <c r="AL102" i="1619"/>
  <c r="AK102" i="1619"/>
  <c r="AJ102" i="1619"/>
  <c r="AI102" i="1619"/>
  <c r="AH102" i="1619"/>
  <c r="AG102" i="1619"/>
  <c r="AF102" i="1619"/>
  <c r="AE102" i="1619"/>
  <c r="AD102" i="1619"/>
  <c r="AC102" i="1619"/>
  <c r="AB102" i="1619"/>
  <c r="AA102" i="1619"/>
  <c r="Z102" i="1619"/>
  <c r="Y102" i="1619"/>
  <c r="X102" i="1619"/>
  <c r="W102" i="1619"/>
  <c r="V102" i="1619"/>
  <c r="U102" i="1619"/>
  <c r="T102" i="1619"/>
  <c r="S102" i="1619"/>
  <c r="R102" i="1619"/>
  <c r="Q102" i="1619"/>
  <c r="AR101" i="1619"/>
  <c r="AR112" i="1619" s="1"/>
  <c r="AQ101" i="1619"/>
  <c r="AQ112" i="1619" s="1"/>
  <c r="AP101" i="1619"/>
  <c r="AP112" i="1619" s="1"/>
  <c r="AO101" i="1619"/>
  <c r="AO112" i="1619" s="1"/>
  <c r="AN101" i="1619"/>
  <c r="AM101" i="1619"/>
  <c r="AM112" i="1619" s="1"/>
  <c r="AL101" i="1619"/>
  <c r="AL112" i="1619" s="1"/>
  <c r="AK101" i="1619"/>
  <c r="AK112" i="1619" s="1"/>
  <c r="AJ101" i="1619"/>
  <c r="AJ112" i="1619" s="1"/>
  <c r="AI101" i="1619"/>
  <c r="AI112" i="1619" s="1"/>
  <c r="AH101" i="1619"/>
  <c r="AH112" i="1619" s="1"/>
  <c r="AG101" i="1619"/>
  <c r="AG112" i="1619" s="1"/>
  <c r="AF101" i="1619"/>
  <c r="AF112" i="1619" s="1"/>
  <c r="AE101" i="1619"/>
  <c r="AE112" i="1619" s="1"/>
  <c r="AD101" i="1619"/>
  <c r="AD112" i="1619" s="1"/>
  <c r="AC101" i="1619"/>
  <c r="AC112" i="1619" s="1"/>
  <c r="AB101" i="1619"/>
  <c r="AB112" i="1619" s="1"/>
  <c r="AA101" i="1619"/>
  <c r="AA112" i="1619" s="1"/>
  <c r="Z101" i="1619"/>
  <c r="Z112" i="1619" s="1"/>
  <c r="Y101" i="1619"/>
  <c r="Y112" i="1619" s="1"/>
  <c r="X101" i="1619"/>
  <c r="X112" i="1619" s="1"/>
  <c r="W101" i="1619"/>
  <c r="W112" i="1619" s="1"/>
  <c r="V101" i="1619"/>
  <c r="V112" i="1619" s="1"/>
  <c r="U101" i="1619"/>
  <c r="U112" i="1619" s="1"/>
  <c r="T101" i="1619"/>
  <c r="T112" i="1619" s="1"/>
  <c r="S101" i="1619"/>
  <c r="S112" i="1619" s="1"/>
  <c r="R101" i="1619"/>
  <c r="R112" i="1619" s="1"/>
  <c r="Q101" i="1619"/>
  <c r="Q112" i="1619" s="1"/>
  <c r="AH98" i="1619"/>
  <c r="R98" i="1619"/>
  <c r="AR94" i="1619"/>
  <c r="AR98" i="1619" s="1"/>
  <c r="AQ94" i="1619"/>
  <c r="AQ98" i="1619" s="1"/>
  <c r="AP94" i="1619"/>
  <c r="AP98" i="1619" s="1"/>
  <c r="AO94" i="1619"/>
  <c r="AO98" i="1619" s="1"/>
  <c r="AN94" i="1619"/>
  <c r="AN98" i="1619" s="1"/>
  <c r="AM94" i="1619"/>
  <c r="AM98" i="1619" s="1"/>
  <c r="AL94" i="1619"/>
  <c r="AL98" i="1619" s="1"/>
  <c r="AK94" i="1619"/>
  <c r="AK98" i="1619" s="1"/>
  <c r="AJ94" i="1619"/>
  <c r="AJ98" i="1619" s="1"/>
  <c r="AI94" i="1619"/>
  <c r="AI98" i="1619" s="1"/>
  <c r="AH94" i="1619"/>
  <c r="AG94" i="1619"/>
  <c r="AG98" i="1619" s="1"/>
  <c r="AF94" i="1619"/>
  <c r="AF98" i="1619" s="1"/>
  <c r="AE94" i="1619"/>
  <c r="AE98" i="1619" s="1"/>
  <c r="AD94" i="1619"/>
  <c r="AD98" i="1619" s="1"/>
  <c r="AC94" i="1619"/>
  <c r="AC98" i="1619" s="1"/>
  <c r="AB94" i="1619"/>
  <c r="AB98" i="1619" s="1"/>
  <c r="AA94" i="1619"/>
  <c r="AA98" i="1619" s="1"/>
  <c r="Z94" i="1619"/>
  <c r="Z98" i="1619" s="1"/>
  <c r="Y94" i="1619"/>
  <c r="Y98" i="1619" s="1"/>
  <c r="X94" i="1619"/>
  <c r="X98" i="1619" s="1"/>
  <c r="W94" i="1619"/>
  <c r="W98" i="1619" s="1"/>
  <c r="V94" i="1619"/>
  <c r="V98" i="1619" s="1"/>
  <c r="U94" i="1619"/>
  <c r="U98" i="1619" s="1"/>
  <c r="T94" i="1619"/>
  <c r="T98" i="1619" s="1"/>
  <c r="S94" i="1619"/>
  <c r="S98" i="1619" s="1"/>
  <c r="R94" i="1619"/>
  <c r="Q94" i="1619"/>
  <c r="Q98" i="1619" s="1"/>
  <c r="AR92" i="1619"/>
  <c r="AR97" i="1619" s="1"/>
  <c r="AQ92" i="1619"/>
  <c r="AQ97" i="1619" s="1"/>
  <c r="AP92" i="1619"/>
  <c r="AP97" i="1619" s="1"/>
  <c r="AO92" i="1619"/>
  <c r="AO97" i="1619" s="1"/>
  <c r="AN92" i="1619"/>
  <c r="AN97" i="1619" s="1"/>
  <c r="AM92" i="1619"/>
  <c r="AM97" i="1619" s="1"/>
  <c r="AL92" i="1619"/>
  <c r="AL97" i="1619" s="1"/>
  <c r="AK92" i="1619"/>
  <c r="AK97" i="1619" s="1"/>
  <c r="AJ92" i="1619"/>
  <c r="AJ97" i="1619" s="1"/>
  <c r="AI92" i="1619"/>
  <c r="AI97" i="1619" s="1"/>
  <c r="AH92" i="1619"/>
  <c r="AH97" i="1619" s="1"/>
  <c r="AG92" i="1619"/>
  <c r="AG97" i="1619" s="1"/>
  <c r="AF92" i="1619"/>
  <c r="AF97" i="1619" s="1"/>
  <c r="AE92" i="1619"/>
  <c r="AE97" i="1619" s="1"/>
  <c r="AD92" i="1619"/>
  <c r="AD97" i="1619" s="1"/>
  <c r="AC92" i="1619"/>
  <c r="AC97" i="1619" s="1"/>
  <c r="AB92" i="1619"/>
  <c r="AB97" i="1619" s="1"/>
  <c r="AA92" i="1619"/>
  <c r="AA97" i="1619" s="1"/>
  <c r="Z92" i="1619"/>
  <c r="Z97" i="1619" s="1"/>
  <c r="Y92" i="1619"/>
  <c r="Y97" i="1619" s="1"/>
  <c r="X92" i="1619"/>
  <c r="X97" i="1619" s="1"/>
  <c r="W92" i="1619"/>
  <c r="W97" i="1619" s="1"/>
  <c r="V92" i="1619"/>
  <c r="V97" i="1619" s="1"/>
  <c r="U92" i="1619"/>
  <c r="U97" i="1619" s="1"/>
  <c r="T92" i="1619"/>
  <c r="T97" i="1619" s="1"/>
  <c r="S92" i="1619"/>
  <c r="S97" i="1619" s="1"/>
  <c r="R92" i="1619"/>
  <c r="R97" i="1619" s="1"/>
  <c r="Q92" i="1619"/>
  <c r="Q97" i="1619" s="1"/>
  <c r="AR90" i="1619"/>
  <c r="AR96" i="1619" s="1"/>
  <c r="AQ90" i="1619"/>
  <c r="AQ96" i="1619" s="1"/>
  <c r="AP90" i="1619"/>
  <c r="AP96" i="1619" s="1"/>
  <c r="AO90" i="1619"/>
  <c r="AO96" i="1619" s="1"/>
  <c r="AN90" i="1619"/>
  <c r="AN96" i="1619" s="1"/>
  <c r="AM90" i="1619"/>
  <c r="AM96" i="1619" s="1"/>
  <c r="AL90" i="1619"/>
  <c r="AL96" i="1619" s="1"/>
  <c r="AK90" i="1619"/>
  <c r="AK96" i="1619" s="1"/>
  <c r="AJ90" i="1619"/>
  <c r="AJ96" i="1619" s="1"/>
  <c r="AI90" i="1619"/>
  <c r="AI96" i="1619" s="1"/>
  <c r="AH90" i="1619"/>
  <c r="AH96" i="1619" s="1"/>
  <c r="AG90" i="1619"/>
  <c r="AG96" i="1619" s="1"/>
  <c r="AF90" i="1619"/>
  <c r="AF96" i="1619" s="1"/>
  <c r="AE90" i="1619"/>
  <c r="AE96" i="1619" s="1"/>
  <c r="AD90" i="1619"/>
  <c r="AD96" i="1619" s="1"/>
  <c r="AC90" i="1619"/>
  <c r="AC96" i="1619" s="1"/>
  <c r="AB90" i="1619"/>
  <c r="AB96" i="1619" s="1"/>
  <c r="AA90" i="1619"/>
  <c r="AA96" i="1619" s="1"/>
  <c r="Z90" i="1619"/>
  <c r="Z96" i="1619" s="1"/>
  <c r="Z99" i="1619" s="1"/>
  <c r="Y90" i="1619"/>
  <c r="Y96" i="1619" s="1"/>
  <c r="X90" i="1619"/>
  <c r="X96" i="1619" s="1"/>
  <c r="W90" i="1619"/>
  <c r="W96" i="1619" s="1"/>
  <c r="V90" i="1619"/>
  <c r="V96" i="1619" s="1"/>
  <c r="U90" i="1619"/>
  <c r="U96" i="1619" s="1"/>
  <c r="T90" i="1619"/>
  <c r="T96" i="1619" s="1"/>
  <c r="S90" i="1619"/>
  <c r="S96" i="1619" s="1"/>
  <c r="R90" i="1619"/>
  <c r="R96" i="1619" s="1"/>
  <c r="R99" i="1619" s="1"/>
  <c r="Q90" i="1619"/>
  <c r="Q96" i="1619" s="1"/>
  <c r="AR87" i="1619"/>
  <c r="AQ87" i="1619"/>
  <c r="AP87" i="1619"/>
  <c r="AO87" i="1619"/>
  <c r="AO105" i="1619" s="1"/>
  <c r="AN87" i="1619"/>
  <c r="AM87" i="1619"/>
  <c r="AL87" i="1619"/>
  <c r="AK87" i="1619"/>
  <c r="AK104" i="1619" s="1"/>
  <c r="AJ87" i="1619"/>
  <c r="AI87" i="1619"/>
  <c r="AH87" i="1619"/>
  <c r="AG87" i="1619"/>
  <c r="AG104" i="1619" s="1"/>
  <c r="AF87" i="1619"/>
  <c r="AE87" i="1619"/>
  <c r="AD87" i="1619"/>
  <c r="AC87" i="1619"/>
  <c r="AC105" i="1619" s="1"/>
  <c r="AB87" i="1619"/>
  <c r="AB105" i="1619" s="1"/>
  <c r="AA87" i="1619"/>
  <c r="Z87" i="1619"/>
  <c r="Y87" i="1619"/>
  <c r="Y105" i="1619" s="1"/>
  <c r="X87" i="1619"/>
  <c r="X105" i="1619" s="1"/>
  <c r="W87" i="1619"/>
  <c r="V87" i="1619"/>
  <c r="U87" i="1619"/>
  <c r="T87" i="1619"/>
  <c r="T105" i="1619" s="1"/>
  <c r="S87" i="1619"/>
  <c r="R87" i="1619"/>
  <c r="Q87" i="1619"/>
  <c r="Q104" i="1619" s="1"/>
  <c r="P87" i="1619"/>
  <c r="P105" i="1619" s="1"/>
  <c r="O87" i="1619"/>
  <c r="N87" i="1619"/>
  <c r="M87" i="1619"/>
  <c r="M105" i="1619" s="1"/>
  <c r="L87" i="1619"/>
  <c r="L105" i="1619" s="1"/>
  <c r="K87" i="1619"/>
  <c r="J87" i="1619"/>
  <c r="I87" i="1619"/>
  <c r="I105" i="1619" s="1"/>
  <c r="H87" i="1619"/>
  <c r="H105" i="1619" s="1"/>
  <c r="G87" i="1619"/>
  <c r="F87" i="1619"/>
  <c r="E87" i="1619"/>
  <c r="C66" i="1619"/>
  <c r="D130" i="1619" s="1"/>
  <c r="D133" i="1619" s="1"/>
  <c r="C60" i="1619"/>
  <c r="C44" i="1619"/>
  <c r="M102" i="1619" s="1"/>
  <c r="C38" i="1619"/>
  <c r="C32" i="1619"/>
  <c r="C20" i="1619"/>
  <c r="N92" i="1619" s="1"/>
  <c r="N97" i="1619" s="1"/>
  <c r="C19" i="1619"/>
  <c r="J90" i="1619" s="1"/>
  <c r="J96" i="1619" s="1"/>
  <c r="C18" i="1619"/>
  <c r="C12" i="1619"/>
  <c r="P94" i="1619" s="1"/>
  <c r="P98" i="1619" s="1"/>
  <c r="D149" i="1618"/>
  <c r="D148" i="1618"/>
  <c r="D147" i="1618"/>
  <c r="D146" i="1618"/>
  <c r="D145" i="1618"/>
  <c r="D132" i="1618"/>
  <c r="AR124" i="1618"/>
  <c r="AQ124" i="1618"/>
  <c r="AP124" i="1618"/>
  <c r="AO124" i="1618"/>
  <c r="AN124" i="1618"/>
  <c r="AM124" i="1618"/>
  <c r="AL124" i="1618"/>
  <c r="AK124" i="1618"/>
  <c r="AJ124" i="1618"/>
  <c r="AI124" i="1618"/>
  <c r="AH124" i="1618"/>
  <c r="AG124" i="1618"/>
  <c r="AF124" i="1618"/>
  <c r="AE124" i="1618"/>
  <c r="AD124" i="1618"/>
  <c r="AC124" i="1618"/>
  <c r="AB124" i="1618"/>
  <c r="AA124" i="1618"/>
  <c r="Z124" i="1618"/>
  <c r="Y124" i="1618"/>
  <c r="X124" i="1618"/>
  <c r="W124" i="1618"/>
  <c r="V124" i="1618"/>
  <c r="U124" i="1618"/>
  <c r="T124" i="1618"/>
  <c r="S124" i="1618"/>
  <c r="R124" i="1618"/>
  <c r="Q124" i="1618"/>
  <c r="AR117" i="1618"/>
  <c r="AQ117" i="1618"/>
  <c r="AP117" i="1618"/>
  <c r="AO117" i="1618"/>
  <c r="AN117" i="1618"/>
  <c r="AM117" i="1618"/>
  <c r="AL117" i="1618"/>
  <c r="AK117" i="1618"/>
  <c r="AJ117" i="1618"/>
  <c r="AI117" i="1618"/>
  <c r="AH117" i="1618"/>
  <c r="AG117" i="1618"/>
  <c r="AF117" i="1618"/>
  <c r="AE117" i="1618"/>
  <c r="AD117" i="1618"/>
  <c r="AC117" i="1618"/>
  <c r="AB117" i="1618"/>
  <c r="AA117" i="1618"/>
  <c r="Z117" i="1618"/>
  <c r="Y117" i="1618"/>
  <c r="X117" i="1618"/>
  <c r="W117" i="1618"/>
  <c r="V117" i="1618"/>
  <c r="U117" i="1618"/>
  <c r="T117" i="1618"/>
  <c r="S117" i="1618"/>
  <c r="R117" i="1618"/>
  <c r="Q117" i="1618"/>
  <c r="AR116" i="1618"/>
  <c r="AR118" i="1618" s="1"/>
  <c r="AQ116" i="1618"/>
  <c r="AQ118" i="1618" s="1"/>
  <c r="AP116" i="1618"/>
  <c r="AP118" i="1618" s="1"/>
  <c r="AO116" i="1618"/>
  <c r="AO118" i="1618" s="1"/>
  <c r="AN116" i="1618"/>
  <c r="AN118" i="1618" s="1"/>
  <c r="AM116" i="1618"/>
  <c r="AM118" i="1618" s="1"/>
  <c r="AL116" i="1618"/>
  <c r="AL118" i="1618" s="1"/>
  <c r="AK116" i="1618"/>
  <c r="AJ116" i="1618"/>
  <c r="AJ118" i="1618" s="1"/>
  <c r="AI116" i="1618"/>
  <c r="AI118" i="1618" s="1"/>
  <c r="AH116" i="1618"/>
  <c r="AH118" i="1618" s="1"/>
  <c r="AG116" i="1618"/>
  <c r="AG118" i="1618" s="1"/>
  <c r="AF116" i="1618"/>
  <c r="AF118" i="1618" s="1"/>
  <c r="AE116" i="1618"/>
  <c r="AE118" i="1618" s="1"/>
  <c r="AD116" i="1618"/>
  <c r="AD118" i="1618" s="1"/>
  <c r="AC116" i="1618"/>
  <c r="AC118" i="1618" s="1"/>
  <c r="AB116" i="1618"/>
  <c r="AB118" i="1618" s="1"/>
  <c r="AA116" i="1618"/>
  <c r="AA118" i="1618" s="1"/>
  <c r="Z116" i="1618"/>
  <c r="Z118" i="1618" s="1"/>
  <c r="Y116" i="1618"/>
  <c r="Y118" i="1618" s="1"/>
  <c r="X116" i="1618"/>
  <c r="X118" i="1618" s="1"/>
  <c r="W116" i="1618"/>
  <c r="W118" i="1618" s="1"/>
  <c r="V116" i="1618"/>
  <c r="V118" i="1618" s="1"/>
  <c r="U116" i="1618"/>
  <c r="T116" i="1618"/>
  <c r="T118" i="1618" s="1"/>
  <c r="S116" i="1618"/>
  <c r="S118" i="1618" s="1"/>
  <c r="R116" i="1618"/>
  <c r="R118" i="1618" s="1"/>
  <c r="Q116" i="1618"/>
  <c r="Q118" i="1618" s="1"/>
  <c r="AR115" i="1618"/>
  <c r="AQ115" i="1618"/>
  <c r="AP115" i="1618"/>
  <c r="AO115" i="1618"/>
  <c r="AN115" i="1618"/>
  <c r="AM115" i="1618"/>
  <c r="AL115" i="1618"/>
  <c r="AK115" i="1618"/>
  <c r="AJ115" i="1618"/>
  <c r="AI115" i="1618"/>
  <c r="AH115" i="1618"/>
  <c r="AG115" i="1618"/>
  <c r="AF115" i="1618"/>
  <c r="AE115" i="1618"/>
  <c r="AD115" i="1618"/>
  <c r="AC115" i="1618"/>
  <c r="AB115" i="1618"/>
  <c r="AA115" i="1618"/>
  <c r="Z115" i="1618"/>
  <c r="Y115" i="1618"/>
  <c r="X115" i="1618"/>
  <c r="W115" i="1618"/>
  <c r="V115" i="1618"/>
  <c r="U115" i="1618"/>
  <c r="T115" i="1618"/>
  <c r="S115" i="1618"/>
  <c r="R115" i="1618"/>
  <c r="Q115" i="1618"/>
  <c r="AR107" i="1618"/>
  <c r="AQ107" i="1618"/>
  <c r="AP107" i="1618"/>
  <c r="AO107" i="1618"/>
  <c r="AN107" i="1618"/>
  <c r="AM107" i="1618"/>
  <c r="AL107" i="1618"/>
  <c r="AK107" i="1618"/>
  <c r="AJ107" i="1618"/>
  <c r="AI107" i="1618"/>
  <c r="AH107" i="1618"/>
  <c r="AG107" i="1618"/>
  <c r="AF107" i="1618"/>
  <c r="AE107" i="1618"/>
  <c r="AD107" i="1618"/>
  <c r="AC107" i="1618"/>
  <c r="AB107" i="1618"/>
  <c r="AA107" i="1618"/>
  <c r="Z107" i="1618"/>
  <c r="Y107" i="1618"/>
  <c r="X107" i="1618"/>
  <c r="W107" i="1618"/>
  <c r="V107" i="1618"/>
  <c r="U107" i="1618"/>
  <c r="T107" i="1618"/>
  <c r="S107" i="1618"/>
  <c r="R107" i="1618"/>
  <c r="Q107" i="1618"/>
  <c r="P107" i="1618"/>
  <c r="O107" i="1618"/>
  <c r="N107" i="1618"/>
  <c r="M107" i="1618"/>
  <c r="L107" i="1618"/>
  <c r="K107" i="1618"/>
  <c r="J107" i="1618"/>
  <c r="I107" i="1618"/>
  <c r="H107" i="1618"/>
  <c r="G107" i="1618"/>
  <c r="F107" i="1618"/>
  <c r="E107" i="1618"/>
  <c r="AR102" i="1618"/>
  <c r="AQ102" i="1618"/>
  <c r="AP102" i="1618"/>
  <c r="AO102" i="1618"/>
  <c r="AN102" i="1618"/>
  <c r="AM102" i="1618"/>
  <c r="AL102" i="1618"/>
  <c r="AK102" i="1618"/>
  <c r="AJ102" i="1618"/>
  <c r="AI102" i="1618"/>
  <c r="AH102" i="1618"/>
  <c r="AG102" i="1618"/>
  <c r="AF102" i="1618"/>
  <c r="AE102" i="1618"/>
  <c r="AD102" i="1618"/>
  <c r="AC102" i="1618"/>
  <c r="AB102" i="1618"/>
  <c r="AA102" i="1618"/>
  <c r="Z102" i="1618"/>
  <c r="Y102" i="1618"/>
  <c r="X102" i="1618"/>
  <c r="W102" i="1618"/>
  <c r="V102" i="1618"/>
  <c r="U102" i="1618"/>
  <c r="T102" i="1618"/>
  <c r="S102" i="1618"/>
  <c r="R102" i="1618"/>
  <c r="Q102" i="1618"/>
  <c r="AR101" i="1618"/>
  <c r="AR112" i="1618" s="1"/>
  <c r="AQ101" i="1618"/>
  <c r="AP101" i="1618"/>
  <c r="AP112" i="1618" s="1"/>
  <c r="AO101" i="1618"/>
  <c r="AO112" i="1618" s="1"/>
  <c r="AN101" i="1618"/>
  <c r="AM101" i="1618"/>
  <c r="AL101" i="1618"/>
  <c r="AL112" i="1618" s="1"/>
  <c r="AK101" i="1618"/>
  <c r="AK112" i="1618" s="1"/>
  <c r="AJ101" i="1618"/>
  <c r="AI101" i="1618"/>
  <c r="AH101" i="1618"/>
  <c r="AH112" i="1618" s="1"/>
  <c r="AG101" i="1618"/>
  <c r="AG112" i="1618" s="1"/>
  <c r="AF101" i="1618"/>
  <c r="AE101" i="1618"/>
  <c r="AD101" i="1618"/>
  <c r="AD112" i="1618" s="1"/>
  <c r="AC101" i="1618"/>
  <c r="AC112" i="1618" s="1"/>
  <c r="AB101" i="1618"/>
  <c r="AA101" i="1618"/>
  <c r="Z101" i="1618"/>
  <c r="Z112" i="1618" s="1"/>
  <c r="Y101" i="1618"/>
  <c r="Y112" i="1618" s="1"/>
  <c r="X101" i="1618"/>
  <c r="W101" i="1618"/>
  <c r="V101" i="1618"/>
  <c r="V112" i="1618" s="1"/>
  <c r="U101" i="1618"/>
  <c r="U112" i="1618" s="1"/>
  <c r="T101" i="1618"/>
  <c r="S101" i="1618"/>
  <c r="R101" i="1618"/>
  <c r="R112" i="1618" s="1"/>
  <c r="Q101" i="1618"/>
  <c r="Q112" i="1618" s="1"/>
  <c r="AQ98" i="1618"/>
  <c r="AI98" i="1618"/>
  <c r="W98" i="1618"/>
  <c r="Q98" i="1618"/>
  <c r="AR94" i="1618"/>
  <c r="AR98" i="1618" s="1"/>
  <c r="AQ94" i="1618"/>
  <c r="AP94" i="1618"/>
  <c r="AP98" i="1618" s="1"/>
  <c r="AO94" i="1618"/>
  <c r="AO98" i="1618" s="1"/>
  <c r="AN94" i="1618"/>
  <c r="AN98" i="1618" s="1"/>
  <c r="AM94" i="1618"/>
  <c r="AM98" i="1618" s="1"/>
  <c r="AL94" i="1618"/>
  <c r="AL98" i="1618" s="1"/>
  <c r="AK94" i="1618"/>
  <c r="AK98" i="1618" s="1"/>
  <c r="AJ94" i="1618"/>
  <c r="AJ98" i="1618" s="1"/>
  <c r="AI94" i="1618"/>
  <c r="AH94" i="1618"/>
  <c r="AH98" i="1618" s="1"/>
  <c r="AG94" i="1618"/>
  <c r="AG98" i="1618" s="1"/>
  <c r="AF94" i="1618"/>
  <c r="AF98" i="1618" s="1"/>
  <c r="AE94" i="1618"/>
  <c r="AE98" i="1618" s="1"/>
  <c r="AD94" i="1618"/>
  <c r="AD98" i="1618" s="1"/>
  <c r="AC94" i="1618"/>
  <c r="AC98" i="1618" s="1"/>
  <c r="AB94" i="1618"/>
  <c r="AB98" i="1618" s="1"/>
  <c r="AA94" i="1618"/>
  <c r="AA98" i="1618" s="1"/>
  <c r="Z94" i="1618"/>
  <c r="Z98" i="1618" s="1"/>
  <c r="Y94" i="1618"/>
  <c r="Y98" i="1618" s="1"/>
  <c r="X94" i="1618"/>
  <c r="X98" i="1618" s="1"/>
  <c r="W94" i="1618"/>
  <c r="V94" i="1618"/>
  <c r="V98" i="1618" s="1"/>
  <c r="U94" i="1618"/>
  <c r="U98" i="1618" s="1"/>
  <c r="T94" i="1618"/>
  <c r="T98" i="1618" s="1"/>
  <c r="S94" i="1618"/>
  <c r="S98" i="1618" s="1"/>
  <c r="R94" i="1618"/>
  <c r="R98" i="1618" s="1"/>
  <c r="Q94" i="1618"/>
  <c r="AR92" i="1618"/>
  <c r="AR97" i="1618" s="1"/>
  <c r="AQ92" i="1618"/>
  <c r="AQ97" i="1618" s="1"/>
  <c r="AP92" i="1618"/>
  <c r="AP97" i="1618" s="1"/>
  <c r="AO92" i="1618"/>
  <c r="AO97" i="1618" s="1"/>
  <c r="AN92" i="1618"/>
  <c r="AN97" i="1618" s="1"/>
  <c r="AM92" i="1618"/>
  <c r="AM97" i="1618" s="1"/>
  <c r="AL92" i="1618"/>
  <c r="AL97" i="1618" s="1"/>
  <c r="AK92" i="1618"/>
  <c r="AK97" i="1618" s="1"/>
  <c r="AK106" i="1618" s="1"/>
  <c r="AJ92" i="1618"/>
  <c r="AJ97" i="1618" s="1"/>
  <c r="AI92" i="1618"/>
  <c r="AI97" i="1618" s="1"/>
  <c r="AH92" i="1618"/>
  <c r="AH97" i="1618" s="1"/>
  <c r="AG92" i="1618"/>
  <c r="AG97" i="1618" s="1"/>
  <c r="AF92" i="1618"/>
  <c r="AF97" i="1618" s="1"/>
  <c r="AE92" i="1618"/>
  <c r="AE97" i="1618" s="1"/>
  <c r="AD92" i="1618"/>
  <c r="AD97" i="1618" s="1"/>
  <c r="AC92" i="1618"/>
  <c r="AC97" i="1618" s="1"/>
  <c r="AB92" i="1618"/>
  <c r="AB97" i="1618" s="1"/>
  <c r="AA92" i="1618"/>
  <c r="AA97" i="1618" s="1"/>
  <c r="Z92" i="1618"/>
  <c r="Z97" i="1618" s="1"/>
  <c r="Y92" i="1618"/>
  <c r="Y97" i="1618" s="1"/>
  <c r="X92" i="1618"/>
  <c r="X97" i="1618" s="1"/>
  <c r="W92" i="1618"/>
  <c r="W97" i="1618" s="1"/>
  <c r="V92" i="1618"/>
  <c r="V97" i="1618" s="1"/>
  <c r="U92" i="1618"/>
  <c r="U97" i="1618" s="1"/>
  <c r="T92" i="1618"/>
  <c r="T97" i="1618" s="1"/>
  <c r="S92" i="1618"/>
  <c r="S97" i="1618" s="1"/>
  <c r="R92" i="1618"/>
  <c r="R97" i="1618" s="1"/>
  <c r="Q92" i="1618"/>
  <c r="Q97" i="1618" s="1"/>
  <c r="AR90" i="1618"/>
  <c r="AR96" i="1618" s="1"/>
  <c r="AQ90" i="1618"/>
  <c r="AQ96" i="1618" s="1"/>
  <c r="AP90" i="1618"/>
  <c r="AP96" i="1618" s="1"/>
  <c r="AO90" i="1618"/>
  <c r="AO96" i="1618" s="1"/>
  <c r="AN90" i="1618"/>
  <c r="AN96" i="1618" s="1"/>
  <c r="AM90" i="1618"/>
  <c r="AM96" i="1618" s="1"/>
  <c r="AL90" i="1618"/>
  <c r="AL96" i="1618" s="1"/>
  <c r="AK90" i="1618"/>
  <c r="AK96" i="1618" s="1"/>
  <c r="AJ90" i="1618"/>
  <c r="AJ96" i="1618" s="1"/>
  <c r="AI90" i="1618"/>
  <c r="AI96" i="1618" s="1"/>
  <c r="AH90" i="1618"/>
  <c r="AH96" i="1618" s="1"/>
  <c r="AG90" i="1618"/>
  <c r="AG96" i="1618" s="1"/>
  <c r="AF90" i="1618"/>
  <c r="AF96" i="1618" s="1"/>
  <c r="AE90" i="1618"/>
  <c r="AE96" i="1618" s="1"/>
  <c r="AD90" i="1618"/>
  <c r="AD96" i="1618" s="1"/>
  <c r="AC90" i="1618"/>
  <c r="AC96" i="1618" s="1"/>
  <c r="AB90" i="1618"/>
  <c r="AB96" i="1618" s="1"/>
  <c r="AA90" i="1618"/>
  <c r="AA96" i="1618" s="1"/>
  <c r="Z90" i="1618"/>
  <c r="Z96" i="1618" s="1"/>
  <c r="Y90" i="1618"/>
  <c r="Y96" i="1618" s="1"/>
  <c r="X90" i="1618"/>
  <c r="X96" i="1618" s="1"/>
  <c r="W90" i="1618"/>
  <c r="W96" i="1618" s="1"/>
  <c r="V90" i="1618"/>
  <c r="V96" i="1618" s="1"/>
  <c r="U90" i="1618"/>
  <c r="U96" i="1618" s="1"/>
  <c r="T90" i="1618"/>
  <c r="T96" i="1618" s="1"/>
  <c r="S90" i="1618"/>
  <c r="S96" i="1618" s="1"/>
  <c r="R90" i="1618"/>
  <c r="R96" i="1618" s="1"/>
  <c r="Q90" i="1618"/>
  <c r="Q96" i="1618" s="1"/>
  <c r="AR87" i="1618"/>
  <c r="AQ87" i="1618"/>
  <c r="AQ103" i="1618" s="1"/>
  <c r="AP87" i="1618"/>
  <c r="AO87" i="1618"/>
  <c r="AN87" i="1618"/>
  <c r="AN105" i="1618" s="1"/>
  <c r="AM87" i="1618"/>
  <c r="AL87" i="1618"/>
  <c r="AK87" i="1618"/>
  <c r="AK103" i="1618" s="1"/>
  <c r="AJ87" i="1618"/>
  <c r="AJ103" i="1618" s="1"/>
  <c r="AI87" i="1618"/>
  <c r="AI105" i="1618" s="1"/>
  <c r="AH87" i="1618"/>
  <c r="AG87" i="1618"/>
  <c r="AF87" i="1618"/>
  <c r="AF103" i="1618" s="1"/>
  <c r="AE87" i="1618"/>
  <c r="AE105" i="1618" s="1"/>
  <c r="AD87" i="1618"/>
  <c r="AC87" i="1618"/>
  <c r="AC104" i="1618" s="1"/>
  <c r="AB87" i="1618"/>
  <c r="AB104" i="1618" s="1"/>
  <c r="AA87" i="1618"/>
  <c r="AA105" i="1618" s="1"/>
  <c r="Z87" i="1618"/>
  <c r="Y87" i="1618"/>
  <c r="Y103" i="1618" s="1"/>
  <c r="X87" i="1618"/>
  <c r="X104" i="1618" s="1"/>
  <c r="W87" i="1618"/>
  <c r="W105" i="1618" s="1"/>
  <c r="V87" i="1618"/>
  <c r="U87" i="1618"/>
  <c r="U103" i="1618" s="1"/>
  <c r="T87" i="1618"/>
  <c r="S87" i="1618"/>
  <c r="S105" i="1618" s="1"/>
  <c r="R87" i="1618"/>
  <c r="Q87" i="1618"/>
  <c r="Q104" i="1618" s="1"/>
  <c r="P87" i="1618"/>
  <c r="P103" i="1618" s="1"/>
  <c r="O87" i="1618"/>
  <c r="O105" i="1618" s="1"/>
  <c r="N87" i="1618"/>
  <c r="M87" i="1618"/>
  <c r="M103" i="1618" s="1"/>
  <c r="L87" i="1618"/>
  <c r="K87" i="1618"/>
  <c r="K105" i="1618" s="1"/>
  <c r="J87" i="1618"/>
  <c r="I87" i="1618"/>
  <c r="H87" i="1618"/>
  <c r="H104" i="1618" s="1"/>
  <c r="G87" i="1618"/>
  <c r="G105" i="1618" s="1"/>
  <c r="F87" i="1618"/>
  <c r="E87" i="1618"/>
  <c r="E105" i="1618" s="1"/>
  <c r="C66" i="1618"/>
  <c r="D130" i="1618" s="1"/>
  <c r="C60" i="1618"/>
  <c r="C44" i="1618"/>
  <c r="H102" i="1618" s="1"/>
  <c r="C38" i="1618"/>
  <c r="E148" i="1618" s="1"/>
  <c r="C32" i="1618"/>
  <c r="C20" i="1618"/>
  <c r="N92" i="1618" s="1"/>
  <c r="N97" i="1618" s="1"/>
  <c r="C19" i="1618"/>
  <c r="M90" i="1618" s="1"/>
  <c r="M96" i="1618" s="1"/>
  <c r="C18" i="1618"/>
  <c r="C12" i="1618"/>
  <c r="O94" i="1618" s="1"/>
  <c r="O98" i="1618" s="1"/>
  <c r="D156" i="1617"/>
  <c r="D155" i="1617"/>
  <c r="D150" i="1617"/>
  <c r="D148" i="1617"/>
  <c r="D132" i="1617"/>
  <c r="AR124" i="1617"/>
  <c r="AQ124" i="1617"/>
  <c r="AP124" i="1617"/>
  <c r="AO124" i="1617"/>
  <c r="AN124" i="1617"/>
  <c r="AM124" i="1617"/>
  <c r="AL124" i="1617"/>
  <c r="AK124" i="1617"/>
  <c r="AJ124" i="1617"/>
  <c r="AI124" i="1617"/>
  <c r="AH124" i="1617"/>
  <c r="AG124" i="1617"/>
  <c r="AF124" i="1617"/>
  <c r="AE124" i="1617"/>
  <c r="AD124" i="1617"/>
  <c r="AC124" i="1617"/>
  <c r="AB124" i="1617"/>
  <c r="AA124" i="1617"/>
  <c r="Z124" i="1617"/>
  <c r="Y124" i="1617"/>
  <c r="X124" i="1617"/>
  <c r="W124" i="1617"/>
  <c r="V124" i="1617"/>
  <c r="U124" i="1617"/>
  <c r="T124" i="1617"/>
  <c r="S124" i="1617"/>
  <c r="R124" i="1617"/>
  <c r="Q124" i="1617"/>
  <c r="P124" i="1617"/>
  <c r="O124" i="1617"/>
  <c r="N124" i="1617"/>
  <c r="M124" i="1617"/>
  <c r="AQ118" i="1617"/>
  <c r="AP118" i="1617"/>
  <c r="AH118" i="1617"/>
  <c r="AA118" i="1617"/>
  <c r="Z118" i="1617"/>
  <c r="R118" i="1617"/>
  <c r="AR117" i="1617"/>
  <c r="AQ117" i="1617"/>
  <c r="AP117" i="1617"/>
  <c r="AO117" i="1617"/>
  <c r="AN117" i="1617"/>
  <c r="AM117" i="1617"/>
  <c r="AL117" i="1617"/>
  <c r="AK117" i="1617"/>
  <c r="AJ117" i="1617"/>
  <c r="AI117" i="1617"/>
  <c r="AH117" i="1617"/>
  <c r="AG117" i="1617"/>
  <c r="AF117" i="1617"/>
  <c r="AE117" i="1617"/>
  <c r="AD117" i="1617"/>
  <c r="AC117" i="1617"/>
  <c r="AB117" i="1617"/>
  <c r="AA117" i="1617"/>
  <c r="Z117" i="1617"/>
  <c r="Y117" i="1617"/>
  <c r="X117" i="1617"/>
  <c r="W117" i="1617"/>
  <c r="V117" i="1617"/>
  <c r="U117" i="1617"/>
  <c r="T117" i="1617"/>
  <c r="S117" i="1617"/>
  <c r="R117" i="1617"/>
  <c r="Q117" i="1617"/>
  <c r="P117" i="1617"/>
  <c r="O117" i="1617"/>
  <c r="N117" i="1617"/>
  <c r="M117" i="1617"/>
  <c r="AR116" i="1617"/>
  <c r="AR118" i="1617" s="1"/>
  <c r="AQ116" i="1617"/>
  <c r="AP116" i="1617"/>
  <c r="AO116" i="1617"/>
  <c r="AO118" i="1617" s="1"/>
  <c r="AN116" i="1617"/>
  <c r="AN118" i="1617" s="1"/>
  <c r="AM116" i="1617"/>
  <c r="AL116" i="1617"/>
  <c r="AL118" i="1617" s="1"/>
  <c r="AK116" i="1617"/>
  <c r="AK118" i="1617" s="1"/>
  <c r="AJ116" i="1617"/>
  <c r="AJ118" i="1617" s="1"/>
  <c r="AI116" i="1617"/>
  <c r="AI118" i="1617" s="1"/>
  <c r="AH116" i="1617"/>
  <c r="AG116" i="1617"/>
  <c r="AG118" i="1617" s="1"/>
  <c r="AF116" i="1617"/>
  <c r="AF118" i="1617" s="1"/>
  <c r="AE116" i="1617"/>
  <c r="AD116" i="1617"/>
  <c r="AD118" i="1617" s="1"/>
  <c r="AC116" i="1617"/>
  <c r="AC118" i="1617" s="1"/>
  <c r="AB116" i="1617"/>
  <c r="AB118" i="1617" s="1"/>
  <c r="AA116" i="1617"/>
  <c r="Z116" i="1617"/>
  <c r="Y116" i="1617"/>
  <c r="Y118" i="1617" s="1"/>
  <c r="X116" i="1617"/>
  <c r="X118" i="1617" s="1"/>
  <c r="W116" i="1617"/>
  <c r="V116" i="1617"/>
  <c r="V118" i="1617" s="1"/>
  <c r="U116" i="1617"/>
  <c r="U118" i="1617" s="1"/>
  <c r="T116" i="1617"/>
  <c r="T118" i="1617" s="1"/>
  <c r="S116" i="1617"/>
  <c r="S118" i="1617" s="1"/>
  <c r="R116" i="1617"/>
  <c r="Q116" i="1617"/>
  <c r="Q118" i="1617" s="1"/>
  <c r="P116" i="1617"/>
  <c r="P118" i="1617" s="1"/>
  <c r="O116" i="1617"/>
  <c r="N116" i="1617"/>
  <c r="N118" i="1617" s="1"/>
  <c r="M116" i="1617"/>
  <c r="M118" i="1617" s="1"/>
  <c r="AR115" i="1617"/>
  <c r="AQ115" i="1617"/>
  <c r="AP115" i="1617"/>
  <c r="AO115" i="1617"/>
  <c r="AN115" i="1617"/>
  <c r="AM115" i="1617"/>
  <c r="AL115" i="1617"/>
  <c r="AK115" i="1617"/>
  <c r="AJ115" i="1617"/>
  <c r="AI115" i="1617"/>
  <c r="AH115" i="1617"/>
  <c r="AG115" i="1617"/>
  <c r="AF115" i="1617"/>
  <c r="AE115" i="1617"/>
  <c r="AD115" i="1617"/>
  <c r="AC115" i="1617"/>
  <c r="AB115" i="1617"/>
  <c r="AA115" i="1617"/>
  <c r="Z115" i="1617"/>
  <c r="Y115" i="1617"/>
  <c r="X115" i="1617"/>
  <c r="W115" i="1617"/>
  <c r="V115" i="1617"/>
  <c r="U115" i="1617"/>
  <c r="T115" i="1617"/>
  <c r="S115" i="1617"/>
  <c r="R115" i="1617"/>
  <c r="Q115" i="1617"/>
  <c r="P115" i="1617"/>
  <c r="O115" i="1617"/>
  <c r="N115" i="1617"/>
  <c r="M115" i="1617"/>
  <c r="AP112" i="1617"/>
  <c r="Z112" i="1617"/>
  <c r="S112" i="1617"/>
  <c r="AR107" i="1617"/>
  <c r="AQ107" i="1617"/>
  <c r="AP107" i="1617"/>
  <c r="AO107" i="1617"/>
  <c r="AN107" i="1617"/>
  <c r="AM107" i="1617"/>
  <c r="AL107" i="1617"/>
  <c r="AK107" i="1617"/>
  <c r="AJ107" i="1617"/>
  <c r="AI107" i="1617"/>
  <c r="AH107" i="1617"/>
  <c r="AG107" i="1617"/>
  <c r="AF107" i="1617"/>
  <c r="AE107" i="1617"/>
  <c r="AD107" i="1617"/>
  <c r="AC107" i="1617"/>
  <c r="AB107" i="1617"/>
  <c r="AA107" i="1617"/>
  <c r="Z107" i="1617"/>
  <c r="Y107" i="1617"/>
  <c r="X107" i="1617"/>
  <c r="W107" i="1617"/>
  <c r="V107" i="1617"/>
  <c r="U107" i="1617"/>
  <c r="T107" i="1617"/>
  <c r="S107" i="1617"/>
  <c r="R107" i="1617"/>
  <c r="Q107" i="1617"/>
  <c r="P107" i="1617"/>
  <c r="O107" i="1617"/>
  <c r="N107" i="1617"/>
  <c r="M107" i="1617"/>
  <c r="L107" i="1617"/>
  <c r="K107" i="1617"/>
  <c r="J107" i="1617"/>
  <c r="I107" i="1617"/>
  <c r="H107" i="1617"/>
  <c r="G107" i="1617"/>
  <c r="F107" i="1617"/>
  <c r="E107" i="1617"/>
  <c r="AO105" i="1617"/>
  <c r="Y105" i="1617"/>
  <c r="AO104" i="1617"/>
  <c r="AG104" i="1617"/>
  <c r="S104" i="1617"/>
  <c r="O104" i="1617"/>
  <c r="K104" i="1617"/>
  <c r="G104" i="1617"/>
  <c r="AQ103" i="1617"/>
  <c r="AM103" i="1617"/>
  <c r="AI103" i="1617"/>
  <c r="AE103" i="1617"/>
  <c r="AA103" i="1617"/>
  <c r="W103" i="1617"/>
  <c r="S103" i="1617"/>
  <c r="O103" i="1617"/>
  <c r="K103" i="1617"/>
  <c r="G103" i="1617"/>
  <c r="AR102" i="1617"/>
  <c r="AQ102" i="1617"/>
  <c r="AP102" i="1617"/>
  <c r="AO102" i="1617"/>
  <c r="AN102" i="1617"/>
  <c r="AM102" i="1617"/>
  <c r="AL102" i="1617"/>
  <c r="AK102" i="1617"/>
  <c r="AJ102" i="1617"/>
  <c r="AI102" i="1617"/>
  <c r="AH102" i="1617"/>
  <c r="AG102" i="1617"/>
  <c r="AF102" i="1617"/>
  <c r="AE102" i="1617"/>
  <c r="AD102" i="1617"/>
  <c r="AC102" i="1617"/>
  <c r="AB102" i="1617"/>
  <c r="AA102" i="1617"/>
  <c r="Z102" i="1617"/>
  <c r="Y102" i="1617"/>
  <c r="X102" i="1617"/>
  <c r="W102" i="1617"/>
  <c r="V102" i="1617"/>
  <c r="U102" i="1617"/>
  <c r="T102" i="1617"/>
  <c r="S102" i="1617"/>
  <c r="R102" i="1617"/>
  <c r="Q102" i="1617"/>
  <c r="P102" i="1617"/>
  <c r="O102" i="1617"/>
  <c r="N102" i="1617"/>
  <c r="M102" i="1617"/>
  <c r="K102" i="1617"/>
  <c r="G102" i="1617"/>
  <c r="AR101" i="1617"/>
  <c r="AR112" i="1617" s="1"/>
  <c r="AQ101" i="1617"/>
  <c r="AQ112" i="1617" s="1"/>
  <c r="AP101" i="1617"/>
  <c r="AO101" i="1617"/>
  <c r="AO112" i="1617" s="1"/>
  <c r="AN101" i="1617"/>
  <c r="AN112" i="1617" s="1"/>
  <c r="AM101" i="1617"/>
  <c r="AM112" i="1617" s="1"/>
  <c r="AL101" i="1617"/>
  <c r="AL112" i="1617" s="1"/>
  <c r="AK101" i="1617"/>
  <c r="AK112" i="1617" s="1"/>
  <c r="AJ101" i="1617"/>
  <c r="AJ112" i="1617" s="1"/>
  <c r="AI101" i="1617"/>
  <c r="AI112" i="1617" s="1"/>
  <c r="AH101" i="1617"/>
  <c r="AH112" i="1617" s="1"/>
  <c r="AG101" i="1617"/>
  <c r="AG112" i="1617" s="1"/>
  <c r="AF101" i="1617"/>
  <c r="AF112" i="1617" s="1"/>
  <c r="AE101" i="1617"/>
  <c r="AE112" i="1617" s="1"/>
  <c r="AD101" i="1617"/>
  <c r="AD112" i="1617" s="1"/>
  <c r="AC101" i="1617"/>
  <c r="AC112" i="1617" s="1"/>
  <c r="AB101" i="1617"/>
  <c r="AB112" i="1617" s="1"/>
  <c r="AA101" i="1617"/>
  <c r="AA112" i="1617" s="1"/>
  <c r="Z101" i="1617"/>
  <c r="Y101" i="1617"/>
  <c r="Y112" i="1617" s="1"/>
  <c r="X101" i="1617"/>
  <c r="X112" i="1617" s="1"/>
  <c r="W101" i="1617"/>
  <c r="W112" i="1617" s="1"/>
  <c r="V101" i="1617"/>
  <c r="V112" i="1617" s="1"/>
  <c r="U101" i="1617"/>
  <c r="U112" i="1617" s="1"/>
  <c r="T101" i="1617"/>
  <c r="T112" i="1617" s="1"/>
  <c r="S101" i="1617"/>
  <c r="R101" i="1617"/>
  <c r="R112" i="1617" s="1"/>
  <c r="Q101" i="1617"/>
  <c r="Q112" i="1617" s="1"/>
  <c r="P101" i="1617"/>
  <c r="P112" i="1617" s="1"/>
  <c r="O101" i="1617"/>
  <c r="O112" i="1617" s="1"/>
  <c r="N101" i="1617"/>
  <c r="N112" i="1617" s="1"/>
  <c r="M101" i="1617"/>
  <c r="M112" i="1617" s="1"/>
  <c r="AM98" i="1617"/>
  <c r="AI98" i="1617"/>
  <c r="W98" i="1617"/>
  <c r="S98" i="1617"/>
  <c r="AQ97" i="1617"/>
  <c r="AA97" i="1617"/>
  <c r="K97" i="1617"/>
  <c r="AI96" i="1617"/>
  <c r="S96" i="1617"/>
  <c r="S99" i="1617" s="1"/>
  <c r="AR94" i="1617"/>
  <c r="AR98" i="1617" s="1"/>
  <c r="AQ94" i="1617"/>
  <c r="AQ98" i="1617" s="1"/>
  <c r="AQ106" i="1617" s="1"/>
  <c r="AP94" i="1617"/>
  <c r="AP98" i="1617" s="1"/>
  <c r="AO94" i="1617"/>
  <c r="AO98" i="1617" s="1"/>
  <c r="AO106" i="1617" s="1"/>
  <c r="AN94" i="1617"/>
  <c r="AN98" i="1617" s="1"/>
  <c r="AM94" i="1617"/>
  <c r="AL94" i="1617"/>
  <c r="AL98" i="1617" s="1"/>
  <c r="AK94" i="1617"/>
  <c r="AK98" i="1617" s="1"/>
  <c r="AJ94" i="1617"/>
  <c r="AJ98" i="1617" s="1"/>
  <c r="AI94" i="1617"/>
  <c r="AH94" i="1617"/>
  <c r="AH98" i="1617" s="1"/>
  <c r="AG94" i="1617"/>
  <c r="AG98" i="1617" s="1"/>
  <c r="AG106" i="1617" s="1"/>
  <c r="AF94" i="1617"/>
  <c r="AF98" i="1617" s="1"/>
  <c r="AE94" i="1617"/>
  <c r="AE98" i="1617" s="1"/>
  <c r="AD94" i="1617"/>
  <c r="AD98" i="1617" s="1"/>
  <c r="AC94" i="1617"/>
  <c r="AC98" i="1617" s="1"/>
  <c r="AB94" i="1617"/>
  <c r="AB98" i="1617" s="1"/>
  <c r="AA94" i="1617"/>
  <c r="AA98" i="1617" s="1"/>
  <c r="AA106" i="1617" s="1"/>
  <c r="Z94" i="1617"/>
  <c r="Z98" i="1617" s="1"/>
  <c r="Y94" i="1617"/>
  <c r="Y98" i="1617" s="1"/>
  <c r="Y106" i="1617" s="1"/>
  <c r="X94" i="1617"/>
  <c r="X98" i="1617" s="1"/>
  <c r="W94" i="1617"/>
  <c r="V94" i="1617"/>
  <c r="V98" i="1617" s="1"/>
  <c r="U94" i="1617"/>
  <c r="U98" i="1617" s="1"/>
  <c r="T94" i="1617"/>
  <c r="T98" i="1617" s="1"/>
  <c r="S94" i="1617"/>
  <c r="R94" i="1617"/>
  <c r="R98" i="1617" s="1"/>
  <c r="Q94" i="1617"/>
  <c r="Q98" i="1617" s="1"/>
  <c r="P94" i="1617"/>
  <c r="P98" i="1617" s="1"/>
  <c r="O94" i="1617"/>
  <c r="O98" i="1617" s="1"/>
  <c r="N94" i="1617"/>
  <c r="N98" i="1617" s="1"/>
  <c r="M94" i="1617"/>
  <c r="M98" i="1617" s="1"/>
  <c r="K94" i="1617"/>
  <c r="K98" i="1617" s="1"/>
  <c r="K106" i="1617" s="1"/>
  <c r="AR92" i="1617"/>
  <c r="AR97" i="1617" s="1"/>
  <c r="AQ92" i="1617"/>
  <c r="AP92" i="1617"/>
  <c r="AP97" i="1617" s="1"/>
  <c r="AO92" i="1617"/>
  <c r="AO97" i="1617" s="1"/>
  <c r="AN92" i="1617"/>
  <c r="AN97" i="1617" s="1"/>
  <c r="AM92" i="1617"/>
  <c r="AM97" i="1617" s="1"/>
  <c r="AL92" i="1617"/>
  <c r="AL97" i="1617" s="1"/>
  <c r="AK92" i="1617"/>
  <c r="AK97" i="1617" s="1"/>
  <c r="AJ92" i="1617"/>
  <c r="AJ97" i="1617" s="1"/>
  <c r="AI92" i="1617"/>
  <c r="AI97" i="1617" s="1"/>
  <c r="AH92" i="1617"/>
  <c r="AH97" i="1617" s="1"/>
  <c r="AG92" i="1617"/>
  <c r="AG97" i="1617" s="1"/>
  <c r="AF92" i="1617"/>
  <c r="AF97" i="1617" s="1"/>
  <c r="AE92" i="1617"/>
  <c r="AE97" i="1617" s="1"/>
  <c r="AD92" i="1617"/>
  <c r="AD97" i="1617" s="1"/>
  <c r="AC92" i="1617"/>
  <c r="AC97" i="1617" s="1"/>
  <c r="AB92" i="1617"/>
  <c r="AB97" i="1617" s="1"/>
  <c r="AA92" i="1617"/>
  <c r="Z92" i="1617"/>
  <c r="Z97" i="1617" s="1"/>
  <c r="Y92" i="1617"/>
  <c r="Y97" i="1617" s="1"/>
  <c r="X92" i="1617"/>
  <c r="X97" i="1617" s="1"/>
  <c r="W92" i="1617"/>
  <c r="W97" i="1617" s="1"/>
  <c r="V92" i="1617"/>
  <c r="V97" i="1617" s="1"/>
  <c r="U92" i="1617"/>
  <c r="U97" i="1617" s="1"/>
  <c r="T92" i="1617"/>
  <c r="T97" i="1617" s="1"/>
  <c r="S92" i="1617"/>
  <c r="S97" i="1617" s="1"/>
  <c r="R92" i="1617"/>
  <c r="R97" i="1617" s="1"/>
  <c r="Q92" i="1617"/>
  <c r="Q97" i="1617" s="1"/>
  <c r="P92" i="1617"/>
  <c r="P97" i="1617" s="1"/>
  <c r="O92" i="1617"/>
  <c r="O97" i="1617" s="1"/>
  <c r="N92" i="1617"/>
  <c r="N97" i="1617" s="1"/>
  <c r="M92" i="1617"/>
  <c r="M97" i="1617" s="1"/>
  <c r="L92" i="1617"/>
  <c r="L97" i="1617" s="1"/>
  <c r="K92" i="1617"/>
  <c r="H92" i="1617"/>
  <c r="H97" i="1617" s="1"/>
  <c r="G92" i="1617"/>
  <c r="G97" i="1617" s="1"/>
  <c r="AR90" i="1617"/>
  <c r="AR96" i="1617" s="1"/>
  <c r="AQ90" i="1617"/>
  <c r="AQ96" i="1617" s="1"/>
  <c r="AP90" i="1617"/>
  <c r="AP96" i="1617" s="1"/>
  <c r="AO90" i="1617"/>
  <c r="AO96" i="1617" s="1"/>
  <c r="AN90" i="1617"/>
  <c r="AN96" i="1617" s="1"/>
  <c r="AM90" i="1617"/>
  <c r="AM96" i="1617" s="1"/>
  <c r="AL90" i="1617"/>
  <c r="AL96" i="1617" s="1"/>
  <c r="AK90" i="1617"/>
  <c r="AK96" i="1617" s="1"/>
  <c r="AJ90" i="1617"/>
  <c r="AJ96" i="1617" s="1"/>
  <c r="AI90" i="1617"/>
  <c r="AH90" i="1617"/>
  <c r="AH96" i="1617" s="1"/>
  <c r="AG90" i="1617"/>
  <c r="AG96" i="1617" s="1"/>
  <c r="AF90" i="1617"/>
  <c r="AF96" i="1617" s="1"/>
  <c r="AE90" i="1617"/>
  <c r="AE96" i="1617" s="1"/>
  <c r="AD90" i="1617"/>
  <c r="AD96" i="1617" s="1"/>
  <c r="AC90" i="1617"/>
  <c r="AC96" i="1617" s="1"/>
  <c r="AB90" i="1617"/>
  <c r="AB96" i="1617" s="1"/>
  <c r="AA90" i="1617"/>
  <c r="AA96" i="1617" s="1"/>
  <c r="Z90" i="1617"/>
  <c r="Z96" i="1617" s="1"/>
  <c r="Y90" i="1617"/>
  <c r="Y96" i="1617" s="1"/>
  <c r="X90" i="1617"/>
  <c r="X96" i="1617" s="1"/>
  <c r="W90" i="1617"/>
  <c r="W96" i="1617" s="1"/>
  <c r="V90" i="1617"/>
  <c r="V96" i="1617" s="1"/>
  <c r="U90" i="1617"/>
  <c r="U96" i="1617" s="1"/>
  <c r="T90" i="1617"/>
  <c r="T96" i="1617" s="1"/>
  <c r="S90" i="1617"/>
  <c r="R90" i="1617"/>
  <c r="R96" i="1617" s="1"/>
  <c r="Q90" i="1617"/>
  <c r="Q96" i="1617" s="1"/>
  <c r="P90" i="1617"/>
  <c r="P96" i="1617" s="1"/>
  <c r="O90" i="1617"/>
  <c r="O96" i="1617" s="1"/>
  <c r="N90" i="1617"/>
  <c r="N96" i="1617" s="1"/>
  <c r="M90" i="1617"/>
  <c r="M96" i="1617" s="1"/>
  <c r="G90" i="1617"/>
  <c r="G96" i="1617" s="1"/>
  <c r="AR87" i="1617"/>
  <c r="AQ87" i="1617"/>
  <c r="AP87" i="1617"/>
  <c r="AO87" i="1617"/>
  <c r="AO103" i="1617" s="1"/>
  <c r="AN87" i="1617"/>
  <c r="AM87" i="1617"/>
  <c r="AL87" i="1617"/>
  <c r="AK87" i="1617"/>
  <c r="AJ87" i="1617"/>
  <c r="AI87" i="1617"/>
  <c r="AH87" i="1617"/>
  <c r="AG87" i="1617"/>
  <c r="AG103" i="1617" s="1"/>
  <c r="AF87" i="1617"/>
  <c r="AE87" i="1617"/>
  <c r="AD87" i="1617"/>
  <c r="AC87" i="1617"/>
  <c r="AB87" i="1617"/>
  <c r="AA87" i="1617"/>
  <c r="Z87" i="1617"/>
  <c r="Y87" i="1617"/>
  <c r="Y103" i="1617" s="1"/>
  <c r="X87" i="1617"/>
  <c r="W87" i="1617"/>
  <c r="V87" i="1617"/>
  <c r="U87" i="1617"/>
  <c r="T87" i="1617"/>
  <c r="S87" i="1617"/>
  <c r="S105" i="1617" s="1"/>
  <c r="R87" i="1617"/>
  <c r="R105" i="1617" s="1"/>
  <c r="Q87" i="1617"/>
  <c r="P87" i="1617"/>
  <c r="O87" i="1617"/>
  <c r="O105" i="1617" s="1"/>
  <c r="N87" i="1617"/>
  <c r="N105" i="1617" s="1"/>
  <c r="M87" i="1617"/>
  <c r="L87" i="1617"/>
  <c r="K87" i="1617"/>
  <c r="K105" i="1617" s="1"/>
  <c r="J87" i="1617"/>
  <c r="J105" i="1617" s="1"/>
  <c r="I87" i="1617"/>
  <c r="I105" i="1617" s="1"/>
  <c r="H87" i="1617"/>
  <c r="G87" i="1617"/>
  <c r="G105" i="1617" s="1"/>
  <c r="F87" i="1617"/>
  <c r="F105" i="1617" s="1"/>
  <c r="E87" i="1617"/>
  <c r="C66" i="1617"/>
  <c r="D130" i="1617" s="1"/>
  <c r="C60" i="1617"/>
  <c r="C44" i="1617"/>
  <c r="C38" i="1617"/>
  <c r="C32" i="1617"/>
  <c r="D129" i="1617" s="1"/>
  <c r="C20" i="1617"/>
  <c r="J92" i="1617" s="1"/>
  <c r="J97" i="1617" s="1"/>
  <c r="C18" i="1617"/>
  <c r="C19" i="1617" s="1"/>
  <c r="C12" i="1617"/>
  <c r="D149" i="1616"/>
  <c r="D148" i="1616"/>
  <c r="D147" i="1616"/>
  <c r="D146" i="1616"/>
  <c r="D145" i="1616"/>
  <c r="D132" i="1616"/>
  <c r="AR124" i="1616"/>
  <c r="AQ124" i="1616"/>
  <c r="AP124" i="1616"/>
  <c r="AO124" i="1616"/>
  <c r="AN124" i="1616"/>
  <c r="AM124" i="1616"/>
  <c r="AL124" i="1616"/>
  <c r="AK124" i="1616"/>
  <c r="AJ124" i="1616"/>
  <c r="AI124" i="1616"/>
  <c r="AH124" i="1616"/>
  <c r="AG124" i="1616"/>
  <c r="AF124" i="1616"/>
  <c r="AE124" i="1616"/>
  <c r="AD124" i="1616"/>
  <c r="AC124" i="1616"/>
  <c r="AB124" i="1616"/>
  <c r="AA124" i="1616"/>
  <c r="Z124" i="1616"/>
  <c r="Y124" i="1616"/>
  <c r="X124" i="1616"/>
  <c r="W124" i="1616"/>
  <c r="V124" i="1616"/>
  <c r="U124" i="1616"/>
  <c r="T124" i="1616"/>
  <c r="AR117" i="1616"/>
  <c r="AQ117" i="1616"/>
  <c r="AP117" i="1616"/>
  <c r="AO117" i="1616"/>
  <c r="AN117" i="1616"/>
  <c r="AM117" i="1616"/>
  <c r="AL117" i="1616"/>
  <c r="AK117" i="1616"/>
  <c r="AJ117" i="1616"/>
  <c r="AI117" i="1616"/>
  <c r="AH117" i="1616"/>
  <c r="AG117" i="1616"/>
  <c r="AF117" i="1616"/>
  <c r="AE117" i="1616"/>
  <c r="AD117" i="1616"/>
  <c r="AC117" i="1616"/>
  <c r="AB117" i="1616"/>
  <c r="AA117" i="1616"/>
  <c r="Z117" i="1616"/>
  <c r="Y117" i="1616"/>
  <c r="X117" i="1616"/>
  <c r="W117" i="1616"/>
  <c r="V117" i="1616"/>
  <c r="U117" i="1616"/>
  <c r="T117" i="1616"/>
  <c r="AR116" i="1616"/>
  <c r="AR118" i="1616" s="1"/>
  <c r="AQ116" i="1616"/>
  <c r="AQ118" i="1616" s="1"/>
  <c r="AP116" i="1616"/>
  <c r="AP118" i="1616" s="1"/>
  <c r="AO116" i="1616"/>
  <c r="AO118" i="1616" s="1"/>
  <c r="AN116" i="1616"/>
  <c r="AN118" i="1616" s="1"/>
  <c r="AM116" i="1616"/>
  <c r="AM118" i="1616" s="1"/>
  <c r="AL116" i="1616"/>
  <c r="AL118" i="1616" s="1"/>
  <c r="AK116" i="1616"/>
  <c r="AK118" i="1616" s="1"/>
  <c r="AJ116" i="1616"/>
  <c r="AJ118" i="1616" s="1"/>
  <c r="AI116" i="1616"/>
  <c r="AI118" i="1616" s="1"/>
  <c r="AH116" i="1616"/>
  <c r="AH118" i="1616" s="1"/>
  <c r="AG116" i="1616"/>
  <c r="AG118" i="1616" s="1"/>
  <c r="AF116" i="1616"/>
  <c r="AF118" i="1616" s="1"/>
  <c r="AE116" i="1616"/>
  <c r="AE118" i="1616" s="1"/>
  <c r="AD116" i="1616"/>
  <c r="AD118" i="1616" s="1"/>
  <c r="AC116" i="1616"/>
  <c r="AC118" i="1616" s="1"/>
  <c r="AB116" i="1616"/>
  <c r="AB118" i="1616" s="1"/>
  <c r="AA116" i="1616"/>
  <c r="AA118" i="1616" s="1"/>
  <c r="Z116" i="1616"/>
  <c r="Z118" i="1616" s="1"/>
  <c r="Y116" i="1616"/>
  <c r="Y118" i="1616" s="1"/>
  <c r="X116" i="1616"/>
  <c r="X118" i="1616" s="1"/>
  <c r="W116" i="1616"/>
  <c r="W118" i="1616" s="1"/>
  <c r="V116" i="1616"/>
  <c r="V118" i="1616" s="1"/>
  <c r="U116" i="1616"/>
  <c r="U118" i="1616" s="1"/>
  <c r="T116" i="1616"/>
  <c r="T118" i="1616" s="1"/>
  <c r="AR115" i="1616"/>
  <c r="AQ115" i="1616"/>
  <c r="AP115" i="1616"/>
  <c r="AO115" i="1616"/>
  <c r="AN115" i="1616"/>
  <c r="AM115" i="1616"/>
  <c r="AL115" i="1616"/>
  <c r="AK115" i="1616"/>
  <c r="AJ115" i="1616"/>
  <c r="AI115" i="1616"/>
  <c r="AH115" i="1616"/>
  <c r="AG115" i="1616"/>
  <c r="AF115" i="1616"/>
  <c r="AE115" i="1616"/>
  <c r="AD115" i="1616"/>
  <c r="AC115" i="1616"/>
  <c r="AB115" i="1616"/>
  <c r="AA115" i="1616"/>
  <c r="Z115" i="1616"/>
  <c r="Y115" i="1616"/>
  <c r="X115" i="1616"/>
  <c r="W115" i="1616"/>
  <c r="V115" i="1616"/>
  <c r="U115" i="1616"/>
  <c r="T115" i="1616"/>
  <c r="AR107" i="1616"/>
  <c r="AQ107" i="1616"/>
  <c r="AP107" i="1616"/>
  <c r="AO107" i="1616"/>
  <c r="AN107" i="1616"/>
  <c r="AM107" i="1616"/>
  <c r="AL107" i="1616"/>
  <c r="AK107" i="1616"/>
  <c r="AJ107" i="1616"/>
  <c r="AI107" i="1616"/>
  <c r="AH107" i="1616"/>
  <c r="AG107" i="1616"/>
  <c r="AF107" i="1616"/>
  <c r="AE107" i="1616"/>
  <c r="AD107" i="1616"/>
  <c r="AC107" i="1616"/>
  <c r="AB107" i="1616"/>
  <c r="AA107" i="1616"/>
  <c r="Z107" i="1616"/>
  <c r="Y107" i="1616"/>
  <c r="X107" i="1616"/>
  <c r="W107" i="1616"/>
  <c r="V107" i="1616"/>
  <c r="U107" i="1616"/>
  <c r="T107" i="1616"/>
  <c r="S107" i="1616"/>
  <c r="R107" i="1616"/>
  <c r="Q107" i="1616"/>
  <c r="P107" i="1616"/>
  <c r="O107" i="1616"/>
  <c r="N107" i="1616"/>
  <c r="M107" i="1616"/>
  <c r="L107" i="1616"/>
  <c r="K107" i="1616"/>
  <c r="J107" i="1616"/>
  <c r="I107" i="1616"/>
  <c r="H107" i="1616"/>
  <c r="G107" i="1616"/>
  <c r="F107" i="1616"/>
  <c r="E107" i="1616"/>
  <c r="AK105" i="1616"/>
  <c r="Z105" i="1616"/>
  <c r="O105" i="1616"/>
  <c r="E105" i="1616"/>
  <c r="AH104" i="1616"/>
  <c r="W104" i="1616"/>
  <c r="O104" i="1616"/>
  <c r="G104" i="1616"/>
  <c r="AM103" i="1616"/>
  <c r="AE103" i="1616"/>
  <c r="W103" i="1616"/>
  <c r="O103" i="1616"/>
  <c r="G103" i="1616"/>
  <c r="AR102" i="1616"/>
  <c r="AQ102" i="1616"/>
  <c r="AP102" i="1616"/>
  <c r="AO102" i="1616"/>
  <c r="AN102" i="1616"/>
  <c r="AM102" i="1616"/>
  <c r="AL102" i="1616"/>
  <c r="AK102" i="1616"/>
  <c r="AJ102" i="1616"/>
  <c r="AI102" i="1616"/>
  <c r="AH102" i="1616"/>
  <c r="AG102" i="1616"/>
  <c r="AF102" i="1616"/>
  <c r="AE102" i="1616"/>
  <c r="AD102" i="1616"/>
  <c r="AC102" i="1616"/>
  <c r="AB102" i="1616"/>
  <c r="AA102" i="1616"/>
  <c r="Z102" i="1616"/>
  <c r="Y102" i="1616"/>
  <c r="X102" i="1616"/>
  <c r="W102" i="1616"/>
  <c r="V102" i="1616"/>
  <c r="U102" i="1616"/>
  <c r="T102" i="1616"/>
  <c r="O102" i="1616"/>
  <c r="G102" i="1616"/>
  <c r="AR101" i="1616"/>
  <c r="AR112" i="1616" s="1"/>
  <c r="AQ101" i="1616"/>
  <c r="AQ112" i="1616" s="1"/>
  <c r="AP101" i="1616"/>
  <c r="AP112" i="1616" s="1"/>
  <c r="AO101" i="1616"/>
  <c r="AO112" i="1616" s="1"/>
  <c r="AN101" i="1616"/>
  <c r="AN112" i="1616" s="1"/>
  <c r="AM101" i="1616"/>
  <c r="AM112" i="1616" s="1"/>
  <c r="AL101" i="1616"/>
  <c r="AL112" i="1616" s="1"/>
  <c r="AK101" i="1616"/>
  <c r="AK112" i="1616" s="1"/>
  <c r="AJ101" i="1616"/>
  <c r="AJ112" i="1616" s="1"/>
  <c r="AI101" i="1616"/>
  <c r="AI112" i="1616" s="1"/>
  <c r="AH101" i="1616"/>
  <c r="AH112" i="1616" s="1"/>
  <c r="AG101" i="1616"/>
  <c r="AG112" i="1616" s="1"/>
  <c r="AF101" i="1616"/>
  <c r="AF112" i="1616" s="1"/>
  <c r="AE101" i="1616"/>
  <c r="AE112" i="1616" s="1"/>
  <c r="AD101" i="1616"/>
  <c r="AD112" i="1616" s="1"/>
  <c r="AC101" i="1616"/>
  <c r="AC112" i="1616" s="1"/>
  <c r="AB101" i="1616"/>
  <c r="AB112" i="1616" s="1"/>
  <c r="AA101" i="1616"/>
  <c r="AA112" i="1616" s="1"/>
  <c r="Z101" i="1616"/>
  <c r="Z112" i="1616" s="1"/>
  <c r="Y101" i="1616"/>
  <c r="Y112" i="1616" s="1"/>
  <c r="X101" i="1616"/>
  <c r="X112" i="1616" s="1"/>
  <c r="W101" i="1616"/>
  <c r="W112" i="1616" s="1"/>
  <c r="V101" i="1616"/>
  <c r="V112" i="1616" s="1"/>
  <c r="U101" i="1616"/>
  <c r="U112" i="1616" s="1"/>
  <c r="T101" i="1616"/>
  <c r="T112" i="1616" s="1"/>
  <c r="AR98" i="1616"/>
  <c r="AJ98" i="1616"/>
  <c r="AB98" i="1616"/>
  <c r="X98" i="1616"/>
  <c r="AN97" i="1616"/>
  <c r="AF97" i="1616"/>
  <c r="X97" i="1616"/>
  <c r="AR96" i="1616"/>
  <c r="AN96" i="1616"/>
  <c r="AF96" i="1616"/>
  <c r="AB96" i="1616"/>
  <c r="X96" i="1616"/>
  <c r="AR94" i="1616"/>
  <c r="AQ94" i="1616"/>
  <c r="AQ98" i="1616" s="1"/>
  <c r="AP94" i="1616"/>
  <c r="AP98" i="1616" s="1"/>
  <c r="AO94" i="1616"/>
  <c r="AO98" i="1616" s="1"/>
  <c r="AN94" i="1616"/>
  <c r="AN98" i="1616" s="1"/>
  <c r="AN106" i="1616" s="1"/>
  <c r="AM94" i="1616"/>
  <c r="AM98" i="1616" s="1"/>
  <c r="AL94" i="1616"/>
  <c r="AL98" i="1616" s="1"/>
  <c r="AK94" i="1616"/>
  <c r="AK98" i="1616" s="1"/>
  <c r="AJ94" i="1616"/>
  <c r="AI94" i="1616"/>
  <c r="AI98" i="1616" s="1"/>
  <c r="AH94" i="1616"/>
  <c r="AH98" i="1616" s="1"/>
  <c r="AG94" i="1616"/>
  <c r="AG98" i="1616" s="1"/>
  <c r="AF94" i="1616"/>
  <c r="AF98" i="1616" s="1"/>
  <c r="AF106" i="1616" s="1"/>
  <c r="AE94" i="1616"/>
  <c r="AE98" i="1616" s="1"/>
  <c r="AD94" i="1616"/>
  <c r="AD98" i="1616" s="1"/>
  <c r="AC94" i="1616"/>
  <c r="AC98" i="1616" s="1"/>
  <c r="AB94" i="1616"/>
  <c r="AA94" i="1616"/>
  <c r="AA98" i="1616" s="1"/>
  <c r="Z94" i="1616"/>
  <c r="Z98" i="1616" s="1"/>
  <c r="Y94" i="1616"/>
  <c r="Y98" i="1616" s="1"/>
  <c r="X94" i="1616"/>
  <c r="W94" i="1616"/>
  <c r="W98" i="1616" s="1"/>
  <c r="V94" i="1616"/>
  <c r="V98" i="1616" s="1"/>
  <c r="U94" i="1616"/>
  <c r="U98" i="1616" s="1"/>
  <c r="T94" i="1616"/>
  <c r="T98" i="1616" s="1"/>
  <c r="AR92" i="1616"/>
  <c r="AR97" i="1616" s="1"/>
  <c r="AQ92" i="1616"/>
  <c r="AQ97" i="1616" s="1"/>
  <c r="AP92" i="1616"/>
  <c r="AP97" i="1616" s="1"/>
  <c r="AO92" i="1616"/>
  <c r="AO97" i="1616" s="1"/>
  <c r="AN92" i="1616"/>
  <c r="AM92" i="1616"/>
  <c r="AM97" i="1616" s="1"/>
  <c r="AL92" i="1616"/>
  <c r="AL97" i="1616" s="1"/>
  <c r="AK92" i="1616"/>
  <c r="AK97" i="1616" s="1"/>
  <c r="AJ92" i="1616"/>
  <c r="AJ97" i="1616" s="1"/>
  <c r="AI92" i="1616"/>
  <c r="AI97" i="1616" s="1"/>
  <c r="AH92" i="1616"/>
  <c r="AH97" i="1616" s="1"/>
  <c r="AG92" i="1616"/>
  <c r="AG97" i="1616" s="1"/>
  <c r="AF92" i="1616"/>
  <c r="AE92" i="1616"/>
  <c r="AE97" i="1616" s="1"/>
  <c r="AD92" i="1616"/>
  <c r="AD97" i="1616" s="1"/>
  <c r="AC92" i="1616"/>
  <c r="AC97" i="1616" s="1"/>
  <c r="AB92" i="1616"/>
  <c r="AB97" i="1616" s="1"/>
  <c r="AA92" i="1616"/>
  <c r="AA97" i="1616" s="1"/>
  <c r="Z92" i="1616"/>
  <c r="Z97" i="1616" s="1"/>
  <c r="Y92" i="1616"/>
  <c r="Y97" i="1616" s="1"/>
  <c r="X92" i="1616"/>
  <c r="W92" i="1616"/>
  <c r="W97" i="1616" s="1"/>
  <c r="V92" i="1616"/>
  <c r="V97" i="1616" s="1"/>
  <c r="U92" i="1616"/>
  <c r="U97" i="1616" s="1"/>
  <c r="T92" i="1616"/>
  <c r="T97" i="1616" s="1"/>
  <c r="S92" i="1616"/>
  <c r="S97" i="1616" s="1"/>
  <c r="M92" i="1616"/>
  <c r="M97" i="1616" s="1"/>
  <c r="H92" i="1616"/>
  <c r="H97" i="1616" s="1"/>
  <c r="AR90" i="1616"/>
  <c r="AQ90" i="1616"/>
  <c r="AQ96" i="1616" s="1"/>
  <c r="AP90" i="1616"/>
  <c r="AP96" i="1616" s="1"/>
  <c r="AO90" i="1616"/>
  <c r="AO96" i="1616" s="1"/>
  <c r="AN90" i="1616"/>
  <c r="AM90" i="1616"/>
  <c r="AM96" i="1616" s="1"/>
  <c r="AL90" i="1616"/>
  <c r="AL96" i="1616" s="1"/>
  <c r="AK90" i="1616"/>
  <c r="AK96" i="1616" s="1"/>
  <c r="AJ90" i="1616"/>
  <c r="AJ96" i="1616" s="1"/>
  <c r="AI90" i="1616"/>
  <c r="AI96" i="1616" s="1"/>
  <c r="AH90" i="1616"/>
  <c r="AH96" i="1616" s="1"/>
  <c r="AG90" i="1616"/>
  <c r="AG96" i="1616" s="1"/>
  <c r="AG99" i="1616" s="1"/>
  <c r="AF90" i="1616"/>
  <c r="AE90" i="1616"/>
  <c r="AE96" i="1616" s="1"/>
  <c r="AD90" i="1616"/>
  <c r="AD96" i="1616" s="1"/>
  <c r="AC90" i="1616"/>
  <c r="AC96" i="1616" s="1"/>
  <c r="AB90" i="1616"/>
  <c r="AA90" i="1616"/>
  <c r="AA96" i="1616" s="1"/>
  <c r="Z90" i="1616"/>
  <c r="Z96" i="1616" s="1"/>
  <c r="Y90" i="1616"/>
  <c r="Y96" i="1616" s="1"/>
  <c r="X90" i="1616"/>
  <c r="W90" i="1616"/>
  <c r="W96" i="1616" s="1"/>
  <c r="V90" i="1616"/>
  <c r="V96" i="1616" s="1"/>
  <c r="U90" i="1616"/>
  <c r="U96" i="1616" s="1"/>
  <c r="T90" i="1616"/>
  <c r="T96" i="1616" s="1"/>
  <c r="AR87" i="1616"/>
  <c r="AQ87" i="1616"/>
  <c r="AQ104" i="1616" s="1"/>
  <c r="AP87" i="1616"/>
  <c r="AO87" i="1616"/>
  <c r="AN87" i="1616"/>
  <c r="AN103" i="1616" s="1"/>
  <c r="AM87" i="1616"/>
  <c r="AM105" i="1616" s="1"/>
  <c r="AL87" i="1616"/>
  <c r="AL105" i="1616" s="1"/>
  <c r="AK87" i="1616"/>
  <c r="AJ87" i="1616"/>
  <c r="AI87" i="1616"/>
  <c r="AI105" i="1616" s="1"/>
  <c r="AH87" i="1616"/>
  <c r="AG87" i="1616"/>
  <c r="AF87" i="1616"/>
  <c r="AF103" i="1616" s="1"/>
  <c r="AE87" i="1616"/>
  <c r="AE104" i="1616" s="1"/>
  <c r="AD87" i="1616"/>
  <c r="AC87" i="1616"/>
  <c r="AB87" i="1616"/>
  <c r="AA87" i="1616"/>
  <c r="AA104" i="1616" s="1"/>
  <c r="Z87" i="1616"/>
  <c r="Y87" i="1616"/>
  <c r="X87" i="1616"/>
  <c r="X103" i="1616" s="1"/>
  <c r="W87" i="1616"/>
  <c r="W105" i="1616" s="1"/>
  <c r="V87" i="1616"/>
  <c r="U87" i="1616"/>
  <c r="T87" i="1616"/>
  <c r="T105" i="1616" s="1"/>
  <c r="S87" i="1616"/>
  <c r="S105" i="1616" s="1"/>
  <c r="R87" i="1616"/>
  <c r="Q87" i="1616"/>
  <c r="P87" i="1616"/>
  <c r="P105" i="1616" s="1"/>
  <c r="O87" i="1616"/>
  <c r="N87" i="1616"/>
  <c r="M87" i="1616"/>
  <c r="L87" i="1616"/>
  <c r="L105" i="1616" s="1"/>
  <c r="K87" i="1616"/>
  <c r="K105" i="1616" s="1"/>
  <c r="J87" i="1616"/>
  <c r="I87" i="1616"/>
  <c r="H87" i="1616"/>
  <c r="H105" i="1616" s="1"/>
  <c r="G87" i="1616"/>
  <c r="G105" i="1616" s="1"/>
  <c r="F87" i="1616"/>
  <c r="F105" i="1616" s="1"/>
  <c r="E87" i="1616"/>
  <c r="C66" i="1616"/>
  <c r="D130" i="1616" s="1"/>
  <c r="D133" i="1616" s="1"/>
  <c r="C60" i="1616"/>
  <c r="C44" i="1616"/>
  <c r="C38" i="1616"/>
  <c r="E148" i="1616" s="1"/>
  <c r="C32" i="1616"/>
  <c r="C20" i="1616"/>
  <c r="P92" i="1616" s="1"/>
  <c r="P97" i="1616" s="1"/>
  <c r="C19" i="1616"/>
  <c r="R90" i="1616" s="1"/>
  <c r="R96" i="1616" s="1"/>
  <c r="C18" i="1616"/>
  <c r="C12" i="1616"/>
  <c r="D149" i="1615"/>
  <c r="D148" i="1615"/>
  <c r="D147" i="1615"/>
  <c r="D146" i="1615"/>
  <c r="D145" i="1615"/>
  <c r="D132" i="1615"/>
  <c r="AR124" i="1615"/>
  <c r="AQ124" i="1615"/>
  <c r="AP124" i="1615"/>
  <c r="AO124" i="1615"/>
  <c r="AN124" i="1615"/>
  <c r="AM124" i="1615"/>
  <c r="AL124" i="1615"/>
  <c r="AK124" i="1615"/>
  <c r="AJ124" i="1615"/>
  <c r="AI124" i="1615"/>
  <c r="AH124" i="1615"/>
  <c r="AG124" i="1615"/>
  <c r="AF124" i="1615"/>
  <c r="AE124" i="1615"/>
  <c r="AD124" i="1615"/>
  <c r="AC124" i="1615"/>
  <c r="AB124" i="1615"/>
  <c r="AA124" i="1615"/>
  <c r="Z124" i="1615"/>
  <c r="Y124" i="1615"/>
  <c r="X124" i="1615"/>
  <c r="W124" i="1615"/>
  <c r="V124" i="1615"/>
  <c r="U124" i="1615"/>
  <c r="T124" i="1615"/>
  <c r="AM118" i="1615"/>
  <c r="AH118" i="1615"/>
  <c r="W118" i="1615"/>
  <c r="AR117" i="1615"/>
  <c r="AQ117" i="1615"/>
  <c r="AP117" i="1615"/>
  <c r="AP118" i="1615" s="1"/>
  <c r="AO117" i="1615"/>
  <c r="AN117" i="1615"/>
  <c r="AM117" i="1615"/>
  <c r="AL117" i="1615"/>
  <c r="AK117" i="1615"/>
  <c r="AJ117" i="1615"/>
  <c r="AI117" i="1615"/>
  <c r="AH117" i="1615"/>
  <c r="AG117" i="1615"/>
  <c r="AF117" i="1615"/>
  <c r="AE117" i="1615"/>
  <c r="AD117" i="1615"/>
  <c r="AC117" i="1615"/>
  <c r="AB117" i="1615"/>
  <c r="AA117" i="1615"/>
  <c r="Z117" i="1615"/>
  <c r="Z118" i="1615" s="1"/>
  <c r="Y117" i="1615"/>
  <c r="X117" i="1615"/>
  <c r="W117" i="1615"/>
  <c r="V117" i="1615"/>
  <c r="U117" i="1615"/>
  <c r="T117" i="1615"/>
  <c r="AR116" i="1615"/>
  <c r="AR118" i="1615" s="1"/>
  <c r="AQ116" i="1615"/>
  <c r="AQ118" i="1615" s="1"/>
  <c r="AP116" i="1615"/>
  <c r="AO116" i="1615"/>
  <c r="AO118" i="1615" s="1"/>
  <c r="AN116" i="1615"/>
  <c r="AN118" i="1615" s="1"/>
  <c r="AM116" i="1615"/>
  <c r="AL116" i="1615"/>
  <c r="AL118" i="1615" s="1"/>
  <c r="AK116" i="1615"/>
  <c r="AK118" i="1615" s="1"/>
  <c r="AJ116" i="1615"/>
  <c r="AJ118" i="1615" s="1"/>
  <c r="AI116" i="1615"/>
  <c r="AI118" i="1615" s="1"/>
  <c r="AH116" i="1615"/>
  <c r="AG116" i="1615"/>
  <c r="AG118" i="1615" s="1"/>
  <c r="AF116" i="1615"/>
  <c r="AF118" i="1615" s="1"/>
  <c r="AE116" i="1615"/>
  <c r="AE118" i="1615" s="1"/>
  <c r="AD116" i="1615"/>
  <c r="AD118" i="1615" s="1"/>
  <c r="AC116" i="1615"/>
  <c r="AC118" i="1615" s="1"/>
  <c r="AB116" i="1615"/>
  <c r="AB118" i="1615" s="1"/>
  <c r="AA116" i="1615"/>
  <c r="AA118" i="1615" s="1"/>
  <c r="Z116" i="1615"/>
  <c r="Y116" i="1615"/>
  <c r="Y118" i="1615" s="1"/>
  <c r="X116" i="1615"/>
  <c r="X118" i="1615" s="1"/>
  <c r="W116" i="1615"/>
  <c r="V116" i="1615"/>
  <c r="V118" i="1615" s="1"/>
  <c r="U116" i="1615"/>
  <c r="U118" i="1615" s="1"/>
  <c r="T116" i="1615"/>
  <c r="T118" i="1615" s="1"/>
  <c r="AR115" i="1615"/>
  <c r="AQ115" i="1615"/>
  <c r="AP115" i="1615"/>
  <c r="AO115" i="1615"/>
  <c r="AN115" i="1615"/>
  <c r="AM115" i="1615"/>
  <c r="AL115" i="1615"/>
  <c r="AK115" i="1615"/>
  <c r="AJ115" i="1615"/>
  <c r="AI115" i="1615"/>
  <c r="AH115" i="1615"/>
  <c r="AG115" i="1615"/>
  <c r="AF115" i="1615"/>
  <c r="AE115" i="1615"/>
  <c r="AD115" i="1615"/>
  <c r="AC115" i="1615"/>
  <c r="AB115" i="1615"/>
  <c r="AA115" i="1615"/>
  <c r="Z115" i="1615"/>
  <c r="Y115" i="1615"/>
  <c r="X115" i="1615"/>
  <c r="W115" i="1615"/>
  <c r="V115" i="1615"/>
  <c r="U115" i="1615"/>
  <c r="T115" i="1615"/>
  <c r="AD112" i="1615"/>
  <c r="AR107" i="1615"/>
  <c r="AQ107" i="1615"/>
  <c r="AP107" i="1615"/>
  <c r="AO107" i="1615"/>
  <c r="AN107" i="1615"/>
  <c r="AM107" i="1615"/>
  <c r="AL107" i="1615"/>
  <c r="AK107" i="1615"/>
  <c r="AJ107" i="1615"/>
  <c r="AI107" i="1615"/>
  <c r="AH107" i="1615"/>
  <c r="AG107" i="1615"/>
  <c r="AF107" i="1615"/>
  <c r="AE107" i="1615"/>
  <c r="AD107" i="1615"/>
  <c r="AC107" i="1615"/>
  <c r="AB107" i="1615"/>
  <c r="AA107" i="1615"/>
  <c r="Z107" i="1615"/>
  <c r="Y107" i="1615"/>
  <c r="X107" i="1615"/>
  <c r="W107" i="1615"/>
  <c r="V107" i="1615"/>
  <c r="U107" i="1615"/>
  <c r="T107" i="1615"/>
  <c r="S107" i="1615"/>
  <c r="R107" i="1615"/>
  <c r="Q107" i="1615"/>
  <c r="P107" i="1615"/>
  <c r="O107" i="1615"/>
  <c r="N107" i="1615"/>
  <c r="M107" i="1615"/>
  <c r="L107" i="1615"/>
  <c r="K107" i="1615"/>
  <c r="J107" i="1615"/>
  <c r="I107" i="1615"/>
  <c r="H107" i="1615"/>
  <c r="G107" i="1615"/>
  <c r="F107" i="1615"/>
  <c r="E107" i="1615"/>
  <c r="H105" i="1615"/>
  <c r="G105" i="1615"/>
  <c r="AN104" i="1615"/>
  <c r="AM104" i="1615"/>
  <c r="AF104" i="1615"/>
  <c r="AE104" i="1615"/>
  <c r="X104" i="1615"/>
  <c r="W104" i="1615"/>
  <c r="P104" i="1615"/>
  <c r="O104" i="1615"/>
  <c r="H104" i="1615"/>
  <c r="G104" i="1615"/>
  <c r="AN103" i="1615"/>
  <c r="AM103" i="1615"/>
  <c r="AF103" i="1615"/>
  <c r="AE103" i="1615"/>
  <c r="X103" i="1615"/>
  <c r="W103" i="1615"/>
  <c r="P103" i="1615"/>
  <c r="O103" i="1615"/>
  <c r="H103" i="1615"/>
  <c r="G103" i="1615"/>
  <c r="AR102" i="1615"/>
  <c r="AQ102" i="1615"/>
  <c r="AP102" i="1615"/>
  <c r="AO102" i="1615"/>
  <c r="AN102" i="1615"/>
  <c r="AM102" i="1615"/>
  <c r="AL102" i="1615"/>
  <c r="AK102" i="1615"/>
  <c r="AJ102" i="1615"/>
  <c r="AI102" i="1615"/>
  <c r="AH102" i="1615"/>
  <c r="AG102" i="1615"/>
  <c r="AF102" i="1615"/>
  <c r="AE102" i="1615"/>
  <c r="AD102" i="1615"/>
  <c r="AC102" i="1615"/>
  <c r="AB102" i="1615"/>
  <c r="AA102" i="1615"/>
  <c r="Z102" i="1615"/>
  <c r="Y102" i="1615"/>
  <c r="X102" i="1615"/>
  <c r="W102" i="1615"/>
  <c r="V102" i="1615"/>
  <c r="U102" i="1615"/>
  <c r="T102" i="1615"/>
  <c r="O102" i="1615"/>
  <c r="G102" i="1615"/>
  <c r="AR101" i="1615"/>
  <c r="AR112" i="1615" s="1"/>
  <c r="AQ101" i="1615"/>
  <c r="AQ112" i="1615" s="1"/>
  <c r="AP101" i="1615"/>
  <c r="AP112" i="1615" s="1"/>
  <c r="AO101" i="1615"/>
  <c r="AO112" i="1615" s="1"/>
  <c r="AN101" i="1615"/>
  <c r="AN112" i="1615" s="1"/>
  <c r="AM101" i="1615"/>
  <c r="AM112" i="1615" s="1"/>
  <c r="AL101" i="1615"/>
  <c r="AL112" i="1615" s="1"/>
  <c r="AK101" i="1615"/>
  <c r="AK112" i="1615" s="1"/>
  <c r="AJ101" i="1615"/>
  <c r="AJ112" i="1615" s="1"/>
  <c r="AI101" i="1615"/>
  <c r="AI112" i="1615" s="1"/>
  <c r="AH101" i="1615"/>
  <c r="AH112" i="1615" s="1"/>
  <c r="AG101" i="1615"/>
  <c r="AG112" i="1615" s="1"/>
  <c r="AF101" i="1615"/>
  <c r="AF112" i="1615" s="1"/>
  <c r="AE101" i="1615"/>
  <c r="AE112" i="1615" s="1"/>
  <c r="AD101" i="1615"/>
  <c r="AC101" i="1615"/>
  <c r="AC112" i="1615" s="1"/>
  <c r="AB101" i="1615"/>
  <c r="AB112" i="1615" s="1"/>
  <c r="AA101" i="1615"/>
  <c r="AA112" i="1615" s="1"/>
  <c r="Z101" i="1615"/>
  <c r="Z112" i="1615" s="1"/>
  <c r="Y101" i="1615"/>
  <c r="Y112" i="1615" s="1"/>
  <c r="X101" i="1615"/>
  <c r="X112" i="1615" s="1"/>
  <c r="W101" i="1615"/>
  <c r="W112" i="1615" s="1"/>
  <c r="V101" i="1615"/>
  <c r="V112" i="1615" s="1"/>
  <c r="U101" i="1615"/>
  <c r="U112" i="1615" s="1"/>
  <c r="T101" i="1615"/>
  <c r="T112" i="1615" s="1"/>
  <c r="AR94" i="1615"/>
  <c r="AR98" i="1615" s="1"/>
  <c r="AQ94" i="1615"/>
  <c r="AQ98" i="1615" s="1"/>
  <c r="AP94" i="1615"/>
  <c r="AP98" i="1615" s="1"/>
  <c r="AO94" i="1615"/>
  <c r="AO98" i="1615" s="1"/>
  <c r="AN94" i="1615"/>
  <c r="AN98" i="1615" s="1"/>
  <c r="AM94" i="1615"/>
  <c r="AM98" i="1615" s="1"/>
  <c r="AL94" i="1615"/>
  <c r="AL98" i="1615" s="1"/>
  <c r="AK94" i="1615"/>
  <c r="AK98" i="1615" s="1"/>
  <c r="AJ94" i="1615"/>
  <c r="AJ98" i="1615" s="1"/>
  <c r="AI94" i="1615"/>
  <c r="AI98" i="1615" s="1"/>
  <c r="AH94" i="1615"/>
  <c r="AH98" i="1615" s="1"/>
  <c r="AG94" i="1615"/>
  <c r="AG98" i="1615" s="1"/>
  <c r="AF94" i="1615"/>
  <c r="AF98" i="1615" s="1"/>
  <c r="AE94" i="1615"/>
  <c r="AE98" i="1615" s="1"/>
  <c r="AD94" i="1615"/>
  <c r="AD98" i="1615" s="1"/>
  <c r="AC94" i="1615"/>
  <c r="AC98" i="1615" s="1"/>
  <c r="AB94" i="1615"/>
  <c r="AB98" i="1615" s="1"/>
  <c r="AA94" i="1615"/>
  <c r="AA98" i="1615" s="1"/>
  <c r="Z94" i="1615"/>
  <c r="Z98" i="1615" s="1"/>
  <c r="Y94" i="1615"/>
  <c r="Y98" i="1615" s="1"/>
  <c r="X94" i="1615"/>
  <c r="X98" i="1615" s="1"/>
  <c r="W94" i="1615"/>
  <c r="W98" i="1615" s="1"/>
  <c r="V94" i="1615"/>
  <c r="V98" i="1615" s="1"/>
  <c r="U94" i="1615"/>
  <c r="U98" i="1615" s="1"/>
  <c r="T94" i="1615"/>
  <c r="T98" i="1615" s="1"/>
  <c r="Q94" i="1615"/>
  <c r="Q98" i="1615" s="1"/>
  <c r="P94" i="1615"/>
  <c r="P98" i="1615" s="1"/>
  <c r="M94" i="1615"/>
  <c r="M98" i="1615" s="1"/>
  <c r="L94" i="1615"/>
  <c r="L98" i="1615" s="1"/>
  <c r="I94" i="1615"/>
  <c r="I98" i="1615" s="1"/>
  <c r="H94" i="1615"/>
  <c r="H98" i="1615" s="1"/>
  <c r="E94" i="1615"/>
  <c r="E98" i="1615" s="1"/>
  <c r="AR92" i="1615"/>
  <c r="AR97" i="1615" s="1"/>
  <c r="AQ92" i="1615"/>
  <c r="AQ97" i="1615" s="1"/>
  <c r="AP92" i="1615"/>
  <c r="AP97" i="1615" s="1"/>
  <c r="AO92" i="1615"/>
  <c r="AO97" i="1615" s="1"/>
  <c r="AN92" i="1615"/>
  <c r="AN97" i="1615" s="1"/>
  <c r="AM92" i="1615"/>
  <c r="AM97" i="1615" s="1"/>
  <c r="AL92" i="1615"/>
  <c r="AL97" i="1615" s="1"/>
  <c r="AK92" i="1615"/>
  <c r="AK97" i="1615" s="1"/>
  <c r="AJ92" i="1615"/>
  <c r="AJ97" i="1615" s="1"/>
  <c r="AI92" i="1615"/>
  <c r="AI97" i="1615" s="1"/>
  <c r="AH92" i="1615"/>
  <c r="AH97" i="1615" s="1"/>
  <c r="AG92" i="1615"/>
  <c r="AG97" i="1615" s="1"/>
  <c r="AF92" i="1615"/>
  <c r="AF97" i="1615" s="1"/>
  <c r="AE92" i="1615"/>
  <c r="AE97" i="1615" s="1"/>
  <c r="AD92" i="1615"/>
  <c r="AD97" i="1615" s="1"/>
  <c r="AC92" i="1615"/>
  <c r="AC97" i="1615" s="1"/>
  <c r="AB92" i="1615"/>
  <c r="AB97" i="1615" s="1"/>
  <c r="AA92" i="1615"/>
  <c r="AA97" i="1615" s="1"/>
  <c r="Z92" i="1615"/>
  <c r="Z97" i="1615" s="1"/>
  <c r="Y92" i="1615"/>
  <c r="Y97" i="1615" s="1"/>
  <c r="X92" i="1615"/>
  <c r="X97" i="1615" s="1"/>
  <c r="W92" i="1615"/>
  <c r="W97" i="1615" s="1"/>
  <c r="V92" i="1615"/>
  <c r="V97" i="1615" s="1"/>
  <c r="U92" i="1615"/>
  <c r="U97" i="1615" s="1"/>
  <c r="T92" i="1615"/>
  <c r="T97" i="1615" s="1"/>
  <c r="Q92" i="1615"/>
  <c r="Q97" i="1615" s="1"/>
  <c r="P92" i="1615"/>
  <c r="P97" i="1615" s="1"/>
  <c r="M92" i="1615"/>
  <c r="M97" i="1615" s="1"/>
  <c r="L92" i="1615"/>
  <c r="L97" i="1615" s="1"/>
  <c r="I92" i="1615"/>
  <c r="I97" i="1615" s="1"/>
  <c r="H92" i="1615"/>
  <c r="H97" i="1615" s="1"/>
  <c r="E92" i="1615"/>
  <c r="E97" i="1615" s="1"/>
  <c r="AR90" i="1615"/>
  <c r="AR96" i="1615" s="1"/>
  <c r="AQ90" i="1615"/>
  <c r="AQ96" i="1615" s="1"/>
  <c r="AP90" i="1615"/>
  <c r="AP96" i="1615" s="1"/>
  <c r="AO90" i="1615"/>
  <c r="AO96" i="1615" s="1"/>
  <c r="AN90" i="1615"/>
  <c r="AN96" i="1615" s="1"/>
  <c r="AM90" i="1615"/>
  <c r="AM96" i="1615" s="1"/>
  <c r="AL90" i="1615"/>
  <c r="AL96" i="1615" s="1"/>
  <c r="AK90" i="1615"/>
  <c r="AK96" i="1615" s="1"/>
  <c r="AJ90" i="1615"/>
  <c r="AJ96" i="1615" s="1"/>
  <c r="AI90" i="1615"/>
  <c r="AI96" i="1615" s="1"/>
  <c r="AH90" i="1615"/>
  <c r="AH96" i="1615" s="1"/>
  <c r="AG90" i="1615"/>
  <c r="AG96" i="1615" s="1"/>
  <c r="AF90" i="1615"/>
  <c r="AF96" i="1615" s="1"/>
  <c r="AE90" i="1615"/>
  <c r="AE96" i="1615" s="1"/>
  <c r="AD90" i="1615"/>
  <c r="AD96" i="1615" s="1"/>
  <c r="AC90" i="1615"/>
  <c r="AC96" i="1615" s="1"/>
  <c r="AB90" i="1615"/>
  <c r="AB96" i="1615" s="1"/>
  <c r="AA90" i="1615"/>
  <c r="AA96" i="1615" s="1"/>
  <c r="Z90" i="1615"/>
  <c r="Z96" i="1615" s="1"/>
  <c r="Y90" i="1615"/>
  <c r="Y96" i="1615" s="1"/>
  <c r="X90" i="1615"/>
  <c r="X96" i="1615" s="1"/>
  <c r="W90" i="1615"/>
  <c r="W96" i="1615" s="1"/>
  <c r="V90" i="1615"/>
  <c r="V96" i="1615" s="1"/>
  <c r="U90" i="1615"/>
  <c r="U96" i="1615" s="1"/>
  <c r="T90" i="1615"/>
  <c r="T96" i="1615" s="1"/>
  <c r="P90" i="1615"/>
  <c r="P96" i="1615" s="1"/>
  <c r="L90" i="1615"/>
  <c r="L96" i="1615" s="1"/>
  <c r="H90" i="1615"/>
  <c r="H96" i="1615" s="1"/>
  <c r="AR87" i="1615"/>
  <c r="AR105" i="1615" s="1"/>
  <c r="AQ87" i="1615"/>
  <c r="AQ105" i="1615" s="1"/>
  <c r="AP87" i="1615"/>
  <c r="AO87" i="1615"/>
  <c r="AN87" i="1615"/>
  <c r="AN105" i="1615" s="1"/>
  <c r="AM87" i="1615"/>
  <c r="AM105" i="1615" s="1"/>
  <c r="AL87" i="1615"/>
  <c r="AL105" i="1615" s="1"/>
  <c r="AK87" i="1615"/>
  <c r="AJ87" i="1615"/>
  <c r="AJ105" i="1615" s="1"/>
  <c r="AI87" i="1615"/>
  <c r="AI105" i="1615" s="1"/>
  <c r="AH87" i="1615"/>
  <c r="AG87" i="1615"/>
  <c r="AF87" i="1615"/>
  <c r="AF105" i="1615" s="1"/>
  <c r="AE87" i="1615"/>
  <c r="AE105" i="1615" s="1"/>
  <c r="AD87" i="1615"/>
  <c r="AC87" i="1615"/>
  <c r="AB87" i="1615"/>
  <c r="AB105" i="1615" s="1"/>
  <c r="AA87" i="1615"/>
  <c r="AA105" i="1615" s="1"/>
  <c r="Z87" i="1615"/>
  <c r="Y87" i="1615"/>
  <c r="X87" i="1615"/>
  <c r="X105" i="1615" s="1"/>
  <c r="W87" i="1615"/>
  <c r="W105" i="1615" s="1"/>
  <c r="V87" i="1615"/>
  <c r="U87" i="1615"/>
  <c r="T87" i="1615"/>
  <c r="T105" i="1615" s="1"/>
  <c r="S87" i="1615"/>
  <c r="S105" i="1615" s="1"/>
  <c r="R87" i="1615"/>
  <c r="Q87" i="1615"/>
  <c r="P87" i="1615"/>
  <c r="P105" i="1615" s="1"/>
  <c r="O87" i="1615"/>
  <c r="O105" i="1615" s="1"/>
  <c r="N87" i="1615"/>
  <c r="M87" i="1615"/>
  <c r="L87" i="1615"/>
  <c r="L105" i="1615" s="1"/>
  <c r="K87" i="1615"/>
  <c r="K105" i="1615" s="1"/>
  <c r="J87" i="1615"/>
  <c r="I87" i="1615"/>
  <c r="H87" i="1615"/>
  <c r="G87" i="1615"/>
  <c r="F87" i="1615"/>
  <c r="E87" i="1615"/>
  <c r="C66" i="1615"/>
  <c r="D130" i="1615" s="1"/>
  <c r="C60" i="1615"/>
  <c r="C44" i="1615"/>
  <c r="H102" i="1615" s="1"/>
  <c r="C38" i="1615"/>
  <c r="E148" i="1615" s="1"/>
  <c r="C32" i="1615"/>
  <c r="C20" i="1615"/>
  <c r="S92" i="1615" s="1"/>
  <c r="S97" i="1615" s="1"/>
  <c r="C19" i="1615"/>
  <c r="S90" i="1615" s="1"/>
  <c r="S96" i="1615" s="1"/>
  <c r="C18" i="1615"/>
  <c r="C12" i="1615"/>
  <c r="S94" i="1615" s="1"/>
  <c r="S98" i="1615" s="1"/>
  <c r="D148" i="1614"/>
  <c r="E147" i="1614"/>
  <c r="D147" i="1614"/>
  <c r="D146" i="1614"/>
  <c r="D145" i="1614"/>
  <c r="D133" i="1614"/>
  <c r="D132" i="1614"/>
  <c r="D129" i="1614"/>
  <c r="AR124" i="1614"/>
  <c r="AQ124" i="1614"/>
  <c r="AP124" i="1614"/>
  <c r="AO124" i="1614"/>
  <c r="AN124" i="1614"/>
  <c r="AM124" i="1614"/>
  <c r="AL124" i="1614"/>
  <c r="AK124" i="1614"/>
  <c r="AJ124" i="1614"/>
  <c r="AI124" i="1614"/>
  <c r="AH124" i="1614"/>
  <c r="AG124" i="1614"/>
  <c r="AF124" i="1614"/>
  <c r="AE124" i="1614"/>
  <c r="AD124" i="1614"/>
  <c r="AC124" i="1614"/>
  <c r="AB124" i="1614"/>
  <c r="AA124" i="1614"/>
  <c r="Z124" i="1614"/>
  <c r="Y124" i="1614"/>
  <c r="X124" i="1614"/>
  <c r="W124" i="1614"/>
  <c r="V124" i="1614"/>
  <c r="U124" i="1614"/>
  <c r="T124" i="1614"/>
  <c r="AL118" i="1614"/>
  <c r="AH118" i="1614"/>
  <c r="Z118" i="1614"/>
  <c r="AR117" i="1614"/>
  <c r="AQ117" i="1614"/>
  <c r="AP117" i="1614"/>
  <c r="AO117" i="1614"/>
  <c r="AN117" i="1614"/>
  <c r="AM117" i="1614"/>
  <c r="AL117" i="1614"/>
  <c r="AK117" i="1614"/>
  <c r="AJ117" i="1614"/>
  <c r="AI117" i="1614"/>
  <c r="AH117" i="1614"/>
  <c r="AG117" i="1614"/>
  <c r="AF117" i="1614"/>
  <c r="AE117" i="1614"/>
  <c r="AD117" i="1614"/>
  <c r="AC117" i="1614"/>
  <c r="AB117" i="1614"/>
  <c r="AA117" i="1614"/>
  <c r="Z117" i="1614"/>
  <c r="Y117" i="1614"/>
  <c r="X117" i="1614"/>
  <c r="W117" i="1614"/>
  <c r="V117" i="1614"/>
  <c r="U117" i="1614"/>
  <c r="T117" i="1614"/>
  <c r="AR116" i="1614"/>
  <c r="AR118" i="1614" s="1"/>
  <c r="AQ116" i="1614"/>
  <c r="AQ118" i="1614" s="1"/>
  <c r="AP116" i="1614"/>
  <c r="AP118" i="1614" s="1"/>
  <c r="AO116" i="1614"/>
  <c r="AO118" i="1614" s="1"/>
  <c r="AN116" i="1614"/>
  <c r="AN118" i="1614" s="1"/>
  <c r="AM116" i="1614"/>
  <c r="AM118" i="1614" s="1"/>
  <c r="AL116" i="1614"/>
  <c r="AK116" i="1614"/>
  <c r="AK118" i="1614" s="1"/>
  <c r="AJ116" i="1614"/>
  <c r="AJ118" i="1614" s="1"/>
  <c r="AI116" i="1614"/>
  <c r="AI118" i="1614" s="1"/>
  <c r="AH116" i="1614"/>
  <c r="AG116" i="1614"/>
  <c r="AG118" i="1614" s="1"/>
  <c r="AF116" i="1614"/>
  <c r="AF118" i="1614" s="1"/>
  <c r="AE116" i="1614"/>
  <c r="AE118" i="1614" s="1"/>
  <c r="AD116" i="1614"/>
  <c r="AD118" i="1614" s="1"/>
  <c r="AC116" i="1614"/>
  <c r="AC118" i="1614" s="1"/>
  <c r="AB116" i="1614"/>
  <c r="AB118" i="1614" s="1"/>
  <c r="AA116" i="1614"/>
  <c r="AA118" i="1614" s="1"/>
  <c r="Z116" i="1614"/>
  <c r="Y116" i="1614"/>
  <c r="Y118" i="1614" s="1"/>
  <c r="X116" i="1614"/>
  <c r="X118" i="1614" s="1"/>
  <c r="W116" i="1614"/>
  <c r="W118" i="1614" s="1"/>
  <c r="V116" i="1614"/>
  <c r="V118" i="1614" s="1"/>
  <c r="U116" i="1614"/>
  <c r="U118" i="1614" s="1"/>
  <c r="T116" i="1614"/>
  <c r="T118" i="1614" s="1"/>
  <c r="AR115" i="1614"/>
  <c r="AQ115" i="1614"/>
  <c r="AP115" i="1614"/>
  <c r="AO115" i="1614"/>
  <c r="AN115" i="1614"/>
  <c r="AM115" i="1614"/>
  <c r="AL115" i="1614"/>
  <c r="AK115" i="1614"/>
  <c r="AJ115" i="1614"/>
  <c r="AI115" i="1614"/>
  <c r="AH115" i="1614"/>
  <c r="AG115" i="1614"/>
  <c r="AF115" i="1614"/>
  <c r="AE115" i="1614"/>
  <c r="AD115" i="1614"/>
  <c r="AC115" i="1614"/>
  <c r="AB115" i="1614"/>
  <c r="AA115" i="1614"/>
  <c r="Z115" i="1614"/>
  <c r="Y115" i="1614"/>
  <c r="X115" i="1614"/>
  <c r="W115" i="1614"/>
  <c r="V115" i="1614"/>
  <c r="U115" i="1614"/>
  <c r="T115" i="1614"/>
  <c r="S115" i="1614"/>
  <c r="O115" i="1614"/>
  <c r="N115" i="1614"/>
  <c r="K115" i="1614"/>
  <c r="G115" i="1614"/>
  <c r="F115" i="1614"/>
  <c r="AQ112" i="1614"/>
  <c r="AM112" i="1614"/>
  <c r="AI112" i="1614"/>
  <c r="AE112" i="1614"/>
  <c r="AA112" i="1614"/>
  <c r="W112" i="1614"/>
  <c r="T109" i="1614"/>
  <c r="AR107" i="1614"/>
  <c r="AQ107" i="1614"/>
  <c r="AP107" i="1614"/>
  <c r="AO107" i="1614"/>
  <c r="AN107" i="1614"/>
  <c r="AM107" i="1614"/>
  <c r="AL107" i="1614"/>
  <c r="AK107" i="1614"/>
  <c r="AJ107" i="1614"/>
  <c r="AI107" i="1614"/>
  <c r="AH107" i="1614"/>
  <c r="AG107" i="1614"/>
  <c r="AF107" i="1614"/>
  <c r="AE107" i="1614"/>
  <c r="AD107" i="1614"/>
  <c r="AC107" i="1614"/>
  <c r="AB107" i="1614"/>
  <c r="AA107" i="1614"/>
  <c r="Z107" i="1614"/>
  <c r="Y107" i="1614"/>
  <c r="X107" i="1614"/>
  <c r="W107" i="1614"/>
  <c r="V107" i="1614"/>
  <c r="U107" i="1614"/>
  <c r="T107" i="1614"/>
  <c r="S107" i="1614"/>
  <c r="R107" i="1614"/>
  <c r="Q107" i="1614"/>
  <c r="P107" i="1614"/>
  <c r="O107" i="1614"/>
  <c r="N107" i="1614"/>
  <c r="M107" i="1614"/>
  <c r="L107" i="1614"/>
  <c r="K107" i="1614"/>
  <c r="J107" i="1614"/>
  <c r="I107" i="1614"/>
  <c r="H107" i="1614"/>
  <c r="G107" i="1614"/>
  <c r="F107" i="1614"/>
  <c r="E107" i="1614"/>
  <c r="AR105" i="1614"/>
  <c r="AN105" i="1614"/>
  <c r="AL105" i="1614"/>
  <c r="AK105" i="1614"/>
  <c r="AJ105" i="1614"/>
  <c r="AF105" i="1614"/>
  <c r="AB105" i="1614"/>
  <c r="X105" i="1614"/>
  <c r="V105" i="1614"/>
  <c r="U105" i="1614"/>
  <c r="T105" i="1614"/>
  <c r="P105" i="1614"/>
  <c r="L105" i="1614"/>
  <c r="H105" i="1614"/>
  <c r="F105" i="1614"/>
  <c r="E105" i="1614"/>
  <c r="AR104" i="1614"/>
  <c r="AN104" i="1614"/>
  <c r="AJ104" i="1614"/>
  <c r="AF104" i="1614"/>
  <c r="AD104" i="1614"/>
  <c r="AC104" i="1614"/>
  <c r="AB104" i="1614"/>
  <c r="X104" i="1614"/>
  <c r="T104" i="1614"/>
  <c r="P104" i="1614"/>
  <c r="N104" i="1614"/>
  <c r="M104" i="1614"/>
  <c r="L104" i="1614"/>
  <c r="H104" i="1614"/>
  <c r="AR103" i="1614"/>
  <c r="AN103" i="1614"/>
  <c r="AL103" i="1614"/>
  <c r="AK103" i="1614"/>
  <c r="AJ103" i="1614"/>
  <c r="AF103" i="1614"/>
  <c r="AB103" i="1614"/>
  <c r="X103" i="1614"/>
  <c r="V103" i="1614"/>
  <c r="U103" i="1614"/>
  <c r="T103" i="1614"/>
  <c r="P103" i="1614"/>
  <c r="L103" i="1614"/>
  <c r="H103" i="1614"/>
  <c r="F103" i="1614"/>
  <c r="E103" i="1614"/>
  <c r="AR102" i="1614"/>
  <c r="AQ102" i="1614"/>
  <c r="AP102" i="1614"/>
  <c r="AO102" i="1614"/>
  <c r="AN102" i="1614"/>
  <c r="AM102" i="1614"/>
  <c r="AL102" i="1614"/>
  <c r="AK102" i="1614"/>
  <c r="AJ102" i="1614"/>
  <c r="AI102" i="1614"/>
  <c r="AH102" i="1614"/>
  <c r="AG102" i="1614"/>
  <c r="AF102" i="1614"/>
  <c r="AE102" i="1614"/>
  <c r="AD102" i="1614"/>
  <c r="AC102" i="1614"/>
  <c r="AB102" i="1614"/>
  <c r="AA102" i="1614"/>
  <c r="Z102" i="1614"/>
  <c r="Y102" i="1614"/>
  <c r="X102" i="1614"/>
  <c r="W102" i="1614"/>
  <c r="V102" i="1614"/>
  <c r="V112" i="1614" s="1"/>
  <c r="U102" i="1614"/>
  <c r="T102" i="1614"/>
  <c r="P102" i="1614"/>
  <c r="L102" i="1614"/>
  <c r="E102" i="1614"/>
  <c r="AR101" i="1614"/>
  <c r="AR112" i="1614" s="1"/>
  <c r="AQ101" i="1614"/>
  <c r="AP101" i="1614"/>
  <c r="AO101" i="1614"/>
  <c r="AO112" i="1614" s="1"/>
  <c r="AN101" i="1614"/>
  <c r="AN112" i="1614" s="1"/>
  <c r="AM101" i="1614"/>
  <c r="AL101" i="1614"/>
  <c r="AK101" i="1614"/>
  <c r="AK112" i="1614" s="1"/>
  <c r="AJ101" i="1614"/>
  <c r="AJ112" i="1614" s="1"/>
  <c r="AI101" i="1614"/>
  <c r="AH101" i="1614"/>
  <c r="AG101" i="1614"/>
  <c r="AG112" i="1614" s="1"/>
  <c r="AF101" i="1614"/>
  <c r="AF112" i="1614" s="1"/>
  <c r="AE101" i="1614"/>
  <c r="AD101" i="1614"/>
  <c r="AC101" i="1614"/>
  <c r="AC112" i="1614" s="1"/>
  <c r="AB101" i="1614"/>
  <c r="AB112" i="1614" s="1"/>
  <c r="AA101" i="1614"/>
  <c r="Z101" i="1614"/>
  <c r="Y101" i="1614"/>
  <c r="Y112" i="1614" s="1"/>
  <c r="X101" i="1614"/>
  <c r="X112" i="1614" s="1"/>
  <c r="W101" i="1614"/>
  <c r="V101" i="1614"/>
  <c r="U101" i="1614"/>
  <c r="U112" i="1614" s="1"/>
  <c r="T101" i="1614"/>
  <c r="T112" i="1614" s="1"/>
  <c r="U99" i="1614"/>
  <c r="T99" i="1614"/>
  <c r="AR98" i="1614"/>
  <c r="AN98" i="1614"/>
  <c r="AN106" i="1614" s="1"/>
  <c r="AL98" i="1614"/>
  <c r="AL106" i="1614" s="1"/>
  <c r="AG98" i="1614"/>
  <c r="AC98" i="1614"/>
  <c r="AB98" i="1614"/>
  <c r="AB106" i="1614" s="1"/>
  <c r="X98" i="1614"/>
  <c r="Q98" i="1614"/>
  <c r="F98" i="1614"/>
  <c r="AO97" i="1614"/>
  <c r="AK97" i="1614"/>
  <c r="AJ97" i="1614"/>
  <c r="AJ106" i="1614" s="1"/>
  <c r="AF97" i="1614"/>
  <c r="Z97" i="1614"/>
  <c r="Y97" i="1614"/>
  <c r="U97" i="1614"/>
  <c r="T97" i="1614"/>
  <c r="AR96" i="1614"/>
  <c r="AN96" i="1614"/>
  <c r="AG96" i="1614"/>
  <c r="AC96" i="1614"/>
  <c r="AB96" i="1614"/>
  <c r="X96" i="1614"/>
  <c r="M96" i="1614"/>
  <c r="L96" i="1614"/>
  <c r="AR94" i="1614"/>
  <c r="AQ94" i="1614"/>
  <c r="AQ98" i="1614" s="1"/>
  <c r="AP94" i="1614"/>
  <c r="AP98" i="1614" s="1"/>
  <c r="AO94" i="1614"/>
  <c r="AO98" i="1614" s="1"/>
  <c r="AN94" i="1614"/>
  <c r="AM94" i="1614"/>
  <c r="AM98" i="1614" s="1"/>
  <c r="AL94" i="1614"/>
  <c r="AK94" i="1614"/>
  <c r="AK98" i="1614" s="1"/>
  <c r="AJ94" i="1614"/>
  <c r="AJ98" i="1614" s="1"/>
  <c r="AI94" i="1614"/>
  <c r="AI98" i="1614" s="1"/>
  <c r="AH94" i="1614"/>
  <c r="AH98" i="1614" s="1"/>
  <c r="AG94" i="1614"/>
  <c r="AF94" i="1614"/>
  <c r="AF98" i="1614" s="1"/>
  <c r="AF106" i="1614" s="1"/>
  <c r="AE94" i="1614"/>
  <c r="AE98" i="1614" s="1"/>
  <c r="AD94" i="1614"/>
  <c r="AD98" i="1614" s="1"/>
  <c r="AC94" i="1614"/>
  <c r="AB94" i="1614"/>
  <c r="AA94" i="1614"/>
  <c r="AA98" i="1614" s="1"/>
  <c r="Z94" i="1614"/>
  <c r="Z98" i="1614" s="1"/>
  <c r="Y94" i="1614"/>
  <c r="Y98" i="1614" s="1"/>
  <c r="X94" i="1614"/>
  <c r="W94" i="1614"/>
  <c r="W98" i="1614" s="1"/>
  <c r="V94" i="1614"/>
  <c r="V98" i="1614" s="1"/>
  <c r="V106" i="1614" s="1"/>
  <c r="U94" i="1614"/>
  <c r="U98" i="1614" s="1"/>
  <c r="T94" i="1614"/>
  <c r="T98" i="1614" s="1"/>
  <c r="T106" i="1614" s="1"/>
  <c r="R94" i="1614"/>
  <c r="R98" i="1614" s="1"/>
  <c r="Q94" i="1614"/>
  <c r="P94" i="1614"/>
  <c r="P98" i="1614" s="1"/>
  <c r="N94" i="1614"/>
  <c r="N98" i="1614" s="1"/>
  <c r="M94" i="1614"/>
  <c r="M98" i="1614" s="1"/>
  <c r="M106" i="1614" s="1"/>
  <c r="L94" i="1614"/>
  <c r="L98" i="1614" s="1"/>
  <c r="J94" i="1614"/>
  <c r="J98" i="1614" s="1"/>
  <c r="I94" i="1614"/>
  <c r="I98" i="1614" s="1"/>
  <c r="H94" i="1614"/>
  <c r="H98" i="1614" s="1"/>
  <c r="H106" i="1614" s="1"/>
  <c r="F94" i="1614"/>
  <c r="E94" i="1614"/>
  <c r="E98" i="1614" s="1"/>
  <c r="AR92" i="1614"/>
  <c r="AR97" i="1614" s="1"/>
  <c r="AQ92" i="1614"/>
  <c r="AQ97" i="1614" s="1"/>
  <c r="AP92" i="1614"/>
  <c r="AP97" i="1614" s="1"/>
  <c r="AO92" i="1614"/>
  <c r="AN92" i="1614"/>
  <c r="AN97" i="1614" s="1"/>
  <c r="AM92" i="1614"/>
  <c r="AM97" i="1614" s="1"/>
  <c r="AL92" i="1614"/>
  <c r="AL97" i="1614" s="1"/>
  <c r="AK92" i="1614"/>
  <c r="AJ92" i="1614"/>
  <c r="AI92" i="1614"/>
  <c r="AI97" i="1614" s="1"/>
  <c r="AH92" i="1614"/>
  <c r="AH97" i="1614" s="1"/>
  <c r="AG92" i="1614"/>
  <c r="AG97" i="1614" s="1"/>
  <c r="AF92" i="1614"/>
  <c r="AE92" i="1614"/>
  <c r="AE97" i="1614" s="1"/>
  <c r="AD92" i="1614"/>
  <c r="AD97" i="1614" s="1"/>
  <c r="AC92" i="1614"/>
  <c r="AC97" i="1614" s="1"/>
  <c r="AB92" i="1614"/>
  <c r="AB97" i="1614" s="1"/>
  <c r="AA92" i="1614"/>
  <c r="AA97" i="1614" s="1"/>
  <c r="Z92" i="1614"/>
  <c r="Y92" i="1614"/>
  <c r="X92" i="1614"/>
  <c r="X97" i="1614" s="1"/>
  <c r="W92" i="1614"/>
  <c r="W97" i="1614" s="1"/>
  <c r="V92" i="1614"/>
  <c r="V97" i="1614" s="1"/>
  <c r="U92" i="1614"/>
  <c r="T92" i="1614"/>
  <c r="R92" i="1614"/>
  <c r="R97" i="1614" s="1"/>
  <c r="H92" i="1614"/>
  <c r="H97" i="1614" s="1"/>
  <c r="AR90" i="1614"/>
  <c r="AQ90" i="1614"/>
  <c r="AQ96" i="1614" s="1"/>
  <c r="AP90" i="1614"/>
  <c r="AP96" i="1614" s="1"/>
  <c r="AO90" i="1614"/>
  <c r="AO96" i="1614" s="1"/>
  <c r="AO99" i="1614" s="1"/>
  <c r="AN90" i="1614"/>
  <c r="AM90" i="1614"/>
  <c r="AM96" i="1614" s="1"/>
  <c r="AL90" i="1614"/>
  <c r="AL96" i="1614" s="1"/>
  <c r="AK90" i="1614"/>
  <c r="AK96" i="1614" s="1"/>
  <c r="AJ90" i="1614"/>
  <c r="AJ96" i="1614" s="1"/>
  <c r="AI90" i="1614"/>
  <c r="AI96" i="1614" s="1"/>
  <c r="AH90" i="1614"/>
  <c r="AH96" i="1614" s="1"/>
  <c r="AG90" i="1614"/>
  <c r="AF90" i="1614"/>
  <c r="AF96" i="1614" s="1"/>
  <c r="AE90" i="1614"/>
  <c r="AE96" i="1614" s="1"/>
  <c r="AD90" i="1614"/>
  <c r="AD96" i="1614" s="1"/>
  <c r="AC90" i="1614"/>
  <c r="AB90" i="1614"/>
  <c r="AA90" i="1614"/>
  <c r="AA96" i="1614" s="1"/>
  <c r="Z90" i="1614"/>
  <c r="Z96" i="1614" s="1"/>
  <c r="Y90" i="1614"/>
  <c r="Y96" i="1614" s="1"/>
  <c r="Y99" i="1614" s="1"/>
  <c r="X90" i="1614"/>
  <c r="W90" i="1614"/>
  <c r="W96" i="1614" s="1"/>
  <c r="V90" i="1614"/>
  <c r="V96" i="1614" s="1"/>
  <c r="U90" i="1614"/>
  <c r="U96" i="1614" s="1"/>
  <c r="T90" i="1614"/>
  <c r="T96" i="1614" s="1"/>
  <c r="R90" i="1614"/>
  <c r="R96" i="1614" s="1"/>
  <c r="Q90" i="1614"/>
  <c r="Q96" i="1614" s="1"/>
  <c r="M90" i="1614"/>
  <c r="L90" i="1614"/>
  <c r="H90" i="1614"/>
  <c r="H96" i="1614" s="1"/>
  <c r="F90" i="1614"/>
  <c r="F96" i="1614" s="1"/>
  <c r="D88" i="1614"/>
  <c r="AR87" i="1614"/>
  <c r="AQ87" i="1614"/>
  <c r="AP87" i="1614"/>
  <c r="AP104" i="1614" s="1"/>
  <c r="AO87" i="1614"/>
  <c r="AN87" i="1614"/>
  <c r="AM87" i="1614"/>
  <c r="AL87" i="1614"/>
  <c r="AL104" i="1614" s="1"/>
  <c r="AK87" i="1614"/>
  <c r="AK104" i="1614" s="1"/>
  <c r="AJ87" i="1614"/>
  <c r="AI87" i="1614"/>
  <c r="AH87" i="1614"/>
  <c r="AG87" i="1614"/>
  <c r="AG104" i="1614" s="1"/>
  <c r="AF87" i="1614"/>
  <c r="AE87" i="1614"/>
  <c r="AD87" i="1614"/>
  <c r="AC87" i="1614"/>
  <c r="AB87" i="1614"/>
  <c r="AA87" i="1614"/>
  <c r="Z87" i="1614"/>
  <c r="Z104" i="1614" s="1"/>
  <c r="Y87" i="1614"/>
  <c r="X87" i="1614"/>
  <c r="W87" i="1614"/>
  <c r="V87" i="1614"/>
  <c r="V104" i="1614" s="1"/>
  <c r="U87" i="1614"/>
  <c r="U104" i="1614" s="1"/>
  <c r="T87" i="1614"/>
  <c r="S87" i="1614"/>
  <c r="R87" i="1614"/>
  <c r="Q87" i="1614"/>
  <c r="Q104" i="1614" s="1"/>
  <c r="P87" i="1614"/>
  <c r="O87" i="1614"/>
  <c r="N87" i="1614"/>
  <c r="M87" i="1614"/>
  <c r="L87" i="1614"/>
  <c r="K87" i="1614"/>
  <c r="J87" i="1614"/>
  <c r="J104" i="1614" s="1"/>
  <c r="I87" i="1614"/>
  <c r="H87" i="1614"/>
  <c r="G87" i="1614"/>
  <c r="F87" i="1614"/>
  <c r="F104" i="1614" s="1"/>
  <c r="E87" i="1614"/>
  <c r="E104" i="1614" s="1"/>
  <c r="C66" i="1614"/>
  <c r="D130" i="1614" s="1"/>
  <c r="C60" i="1614"/>
  <c r="D131" i="1614" s="1"/>
  <c r="C44" i="1614"/>
  <c r="H102" i="1614" s="1"/>
  <c r="C38" i="1614"/>
  <c r="C32" i="1614"/>
  <c r="C20" i="1614"/>
  <c r="M92" i="1614" s="1"/>
  <c r="M97" i="1614" s="1"/>
  <c r="C19" i="1614"/>
  <c r="N90" i="1614" s="1"/>
  <c r="N96" i="1614" s="1"/>
  <c r="C18" i="1614"/>
  <c r="C12" i="1614"/>
  <c r="S94" i="1614" s="1"/>
  <c r="S98" i="1614" s="1"/>
  <c r="D148" i="1613"/>
  <c r="D147" i="1613"/>
  <c r="D146" i="1613"/>
  <c r="D145" i="1613"/>
  <c r="D132" i="1613"/>
  <c r="AR124" i="1613"/>
  <c r="AQ124" i="1613"/>
  <c r="AP124" i="1613"/>
  <c r="AO124" i="1613"/>
  <c r="AN124" i="1613"/>
  <c r="AM124" i="1613"/>
  <c r="AL124" i="1613"/>
  <c r="AK124" i="1613"/>
  <c r="AJ124" i="1613"/>
  <c r="AI124" i="1613"/>
  <c r="AH124" i="1613"/>
  <c r="AG124" i="1613"/>
  <c r="AF124" i="1613"/>
  <c r="AE124" i="1613"/>
  <c r="AD124" i="1613"/>
  <c r="AC124" i="1613"/>
  <c r="AB124" i="1613"/>
  <c r="AA124" i="1613"/>
  <c r="Z124" i="1613"/>
  <c r="Y124" i="1613"/>
  <c r="X124" i="1613"/>
  <c r="W124" i="1613"/>
  <c r="V124" i="1613"/>
  <c r="U124" i="1613"/>
  <c r="T124" i="1613"/>
  <c r="AH118" i="1613"/>
  <c r="U118" i="1613"/>
  <c r="AR117" i="1613"/>
  <c r="AQ117" i="1613"/>
  <c r="AP117" i="1613"/>
  <c r="AO117" i="1613"/>
  <c r="AN117" i="1613"/>
  <c r="AM117" i="1613"/>
  <c r="AL117" i="1613"/>
  <c r="AK117" i="1613"/>
  <c r="AK118" i="1613" s="1"/>
  <c r="AJ117" i="1613"/>
  <c r="AI117" i="1613"/>
  <c r="AH117" i="1613"/>
  <c r="AG117" i="1613"/>
  <c r="AF117" i="1613"/>
  <c r="AE117" i="1613"/>
  <c r="AD117" i="1613"/>
  <c r="AC117" i="1613"/>
  <c r="AC118" i="1613" s="1"/>
  <c r="AB117" i="1613"/>
  <c r="AA117" i="1613"/>
  <c r="Z117" i="1613"/>
  <c r="Y117" i="1613"/>
  <c r="X117" i="1613"/>
  <c r="W117" i="1613"/>
  <c r="V117" i="1613"/>
  <c r="U117" i="1613"/>
  <c r="T117" i="1613"/>
  <c r="AR116" i="1613"/>
  <c r="AR118" i="1613" s="1"/>
  <c r="AQ116" i="1613"/>
  <c r="AQ118" i="1613" s="1"/>
  <c r="AP116" i="1613"/>
  <c r="AP118" i="1613" s="1"/>
  <c r="AO116" i="1613"/>
  <c r="AN116" i="1613"/>
  <c r="AN118" i="1613" s="1"/>
  <c r="AM116" i="1613"/>
  <c r="AM118" i="1613" s="1"/>
  <c r="AL116" i="1613"/>
  <c r="AL118" i="1613" s="1"/>
  <c r="AK116" i="1613"/>
  <c r="AJ116" i="1613"/>
  <c r="AJ118" i="1613" s="1"/>
  <c r="AI116" i="1613"/>
  <c r="AI118" i="1613" s="1"/>
  <c r="AH116" i="1613"/>
  <c r="AG116" i="1613"/>
  <c r="AF116" i="1613"/>
  <c r="AF118" i="1613" s="1"/>
  <c r="AE116" i="1613"/>
  <c r="AE118" i="1613" s="1"/>
  <c r="AD116" i="1613"/>
  <c r="AD118" i="1613" s="1"/>
  <c r="AC116" i="1613"/>
  <c r="AB116" i="1613"/>
  <c r="AB118" i="1613" s="1"/>
  <c r="AA116" i="1613"/>
  <c r="AA118" i="1613" s="1"/>
  <c r="Z116" i="1613"/>
  <c r="Z118" i="1613" s="1"/>
  <c r="Y116" i="1613"/>
  <c r="X116" i="1613"/>
  <c r="X118" i="1613" s="1"/>
  <c r="W116" i="1613"/>
  <c r="W118" i="1613" s="1"/>
  <c r="V116" i="1613"/>
  <c r="V118" i="1613" s="1"/>
  <c r="U116" i="1613"/>
  <c r="T116" i="1613"/>
  <c r="T118" i="1613" s="1"/>
  <c r="AR115" i="1613"/>
  <c r="AQ115" i="1613"/>
  <c r="AP115" i="1613"/>
  <c r="AO115" i="1613"/>
  <c r="AN115" i="1613"/>
  <c r="AM115" i="1613"/>
  <c r="AL115" i="1613"/>
  <c r="AK115" i="1613"/>
  <c r="AJ115" i="1613"/>
  <c r="AI115" i="1613"/>
  <c r="AH115" i="1613"/>
  <c r="AG115" i="1613"/>
  <c r="AF115" i="1613"/>
  <c r="AE115" i="1613"/>
  <c r="AD115" i="1613"/>
  <c r="AC115" i="1613"/>
  <c r="AB115" i="1613"/>
  <c r="AA115" i="1613"/>
  <c r="Z115" i="1613"/>
  <c r="Y115" i="1613"/>
  <c r="X115" i="1613"/>
  <c r="W115" i="1613"/>
  <c r="V115" i="1613"/>
  <c r="U115" i="1613"/>
  <c r="T115" i="1613"/>
  <c r="AR107" i="1613"/>
  <c r="AQ107" i="1613"/>
  <c r="AP107" i="1613"/>
  <c r="AO107" i="1613"/>
  <c r="AN107" i="1613"/>
  <c r="AM107" i="1613"/>
  <c r="AL107" i="1613"/>
  <c r="AK107" i="1613"/>
  <c r="AJ107" i="1613"/>
  <c r="AI107" i="1613"/>
  <c r="AH107" i="1613"/>
  <c r="AG107" i="1613"/>
  <c r="AF107" i="1613"/>
  <c r="AE107" i="1613"/>
  <c r="AD107" i="1613"/>
  <c r="AC107" i="1613"/>
  <c r="AB107" i="1613"/>
  <c r="AA107" i="1613"/>
  <c r="Z107" i="1613"/>
  <c r="Y107" i="1613"/>
  <c r="X107" i="1613"/>
  <c r="W107" i="1613"/>
  <c r="V107" i="1613"/>
  <c r="U107" i="1613"/>
  <c r="T107" i="1613"/>
  <c r="S107" i="1613"/>
  <c r="R107" i="1613"/>
  <c r="Q107" i="1613"/>
  <c r="P107" i="1613"/>
  <c r="O107" i="1613"/>
  <c r="N107" i="1613"/>
  <c r="M107" i="1613"/>
  <c r="L107" i="1613"/>
  <c r="K107" i="1613"/>
  <c r="J107" i="1613"/>
  <c r="I107" i="1613"/>
  <c r="H107" i="1613"/>
  <c r="G107" i="1613"/>
  <c r="F107" i="1613"/>
  <c r="E107" i="1613"/>
  <c r="AR102" i="1613"/>
  <c r="AQ102" i="1613"/>
  <c r="AP102" i="1613"/>
  <c r="AO102" i="1613"/>
  <c r="AN102" i="1613"/>
  <c r="AM102" i="1613"/>
  <c r="AL102" i="1613"/>
  <c r="AK102" i="1613"/>
  <c r="AJ102" i="1613"/>
  <c r="AI102" i="1613"/>
  <c r="AH102" i="1613"/>
  <c r="AG102" i="1613"/>
  <c r="AF102" i="1613"/>
  <c r="AE102" i="1613"/>
  <c r="AD102" i="1613"/>
  <c r="AC102" i="1613"/>
  <c r="AB102" i="1613"/>
  <c r="AA102" i="1613"/>
  <c r="Z102" i="1613"/>
  <c r="Y102" i="1613"/>
  <c r="X102" i="1613"/>
  <c r="W102" i="1613"/>
  <c r="V102" i="1613"/>
  <c r="U102" i="1613"/>
  <c r="T102" i="1613"/>
  <c r="AR101" i="1613"/>
  <c r="AR112" i="1613" s="1"/>
  <c r="AQ101" i="1613"/>
  <c r="AQ112" i="1613" s="1"/>
  <c r="AP101" i="1613"/>
  <c r="AP112" i="1613" s="1"/>
  <c r="AO101" i="1613"/>
  <c r="AO112" i="1613" s="1"/>
  <c r="AN101" i="1613"/>
  <c r="AN112" i="1613" s="1"/>
  <c r="AM101" i="1613"/>
  <c r="AM112" i="1613" s="1"/>
  <c r="AL101" i="1613"/>
  <c r="AL112" i="1613" s="1"/>
  <c r="AK101" i="1613"/>
  <c r="AK112" i="1613" s="1"/>
  <c r="AJ101" i="1613"/>
  <c r="AJ112" i="1613" s="1"/>
  <c r="AI101" i="1613"/>
  <c r="AI112" i="1613" s="1"/>
  <c r="AH101" i="1613"/>
  <c r="AH112" i="1613" s="1"/>
  <c r="AG101" i="1613"/>
  <c r="AG112" i="1613" s="1"/>
  <c r="AF101" i="1613"/>
  <c r="AF112" i="1613" s="1"/>
  <c r="AE101" i="1613"/>
  <c r="AE112" i="1613" s="1"/>
  <c r="AD101" i="1613"/>
  <c r="AD112" i="1613" s="1"/>
  <c r="AC101" i="1613"/>
  <c r="AC112" i="1613" s="1"/>
  <c r="AB101" i="1613"/>
  <c r="AB112" i="1613" s="1"/>
  <c r="AA101" i="1613"/>
  <c r="AA112" i="1613" s="1"/>
  <c r="Z101" i="1613"/>
  <c r="Z112" i="1613" s="1"/>
  <c r="Y101" i="1613"/>
  <c r="Y112" i="1613" s="1"/>
  <c r="X101" i="1613"/>
  <c r="X112" i="1613" s="1"/>
  <c r="W101" i="1613"/>
  <c r="W112" i="1613" s="1"/>
  <c r="V101" i="1613"/>
  <c r="V112" i="1613" s="1"/>
  <c r="U101" i="1613"/>
  <c r="U112" i="1613" s="1"/>
  <c r="T101" i="1613"/>
  <c r="T112" i="1613" s="1"/>
  <c r="AR94" i="1613"/>
  <c r="AR98" i="1613" s="1"/>
  <c r="AQ94" i="1613"/>
  <c r="AQ98" i="1613" s="1"/>
  <c r="AP94" i="1613"/>
  <c r="AP98" i="1613" s="1"/>
  <c r="AO94" i="1613"/>
  <c r="AO98" i="1613" s="1"/>
  <c r="AN94" i="1613"/>
  <c r="AN98" i="1613" s="1"/>
  <c r="AM94" i="1613"/>
  <c r="AM98" i="1613" s="1"/>
  <c r="AL94" i="1613"/>
  <c r="AL98" i="1613" s="1"/>
  <c r="AK94" i="1613"/>
  <c r="AK98" i="1613" s="1"/>
  <c r="AJ94" i="1613"/>
  <c r="AJ98" i="1613" s="1"/>
  <c r="AI94" i="1613"/>
  <c r="AI98" i="1613" s="1"/>
  <c r="AH94" i="1613"/>
  <c r="AH98" i="1613" s="1"/>
  <c r="AG94" i="1613"/>
  <c r="AG98" i="1613" s="1"/>
  <c r="AF94" i="1613"/>
  <c r="AF98" i="1613" s="1"/>
  <c r="AE94" i="1613"/>
  <c r="AE98" i="1613" s="1"/>
  <c r="AD94" i="1613"/>
  <c r="AD98" i="1613" s="1"/>
  <c r="AC94" i="1613"/>
  <c r="AC98" i="1613" s="1"/>
  <c r="AB94" i="1613"/>
  <c r="AB98" i="1613" s="1"/>
  <c r="AA94" i="1613"/>
  <c r="AA98" i="1613" s="1"/>
  <c r="Z94" i="1613"/>
  <c r="Z98" i="1613" s="1"/>
  <c r="Y94" i="1613"/>
  <c r="Y98" i="1613" s="1"/>
  <c r="X94" i="1613"/>
  <c r="X98" i="1613" s="1"/>
  <c r="W94" i="1613"/>
  <c r="W98" i="1613" s="1"/>
  <c r="V94" i="1613"/>
  <c r="V98" i="1613" s="1"/>
  <c r="U94" i="1613"/>
  <c r="U98" i="1613" s="1"/>
  <c r="T94" i="1613"/>
  <c r="T98" i="1613" s="1"/>
  <c r="AR92" i="1613"/>
  <c r="AR97" i="1613" s="1"/>
  <c r="AQ92" i="1613"/>
  <c r="AQ97" i="1613" s="1"/>
  <c r="AP92" i="1613"/>
  <c r="AP97" i="1613" s="1"/>
  <c r="AO92" i="1613"/>
  <c r="AO97" i="1613" s="1"/>
  <c r="AN92" i="1613"/>
  <c r="AN97" i="1613" s="1"/>
  <c r="AM92" i="1613"/>
  <c r="AM97" i="1613" s="1"/>
  <c r="AL92" i="1613"/>
  <c r="AL97" i="1613" s="1"/>
  <c r="AK92" i="1613"/>
  <c r="AK97" i="1613" s="1"/>
  <c r="AJ92" i="1613"/>
  <c r="AJ97" i="1613" s="1"/>
  <c r="AI92" i="1613"/>
  <c r="AI97" i="1613" s="1"/>
  <c r="AH92" i="1613"/>
  <c r="AH97" i="1613" s="1"/>
  <c r="AG92" i="1613"/>
  <c r="AG97" i="1613" s="1"/>
  <c r="AF92" i="1613"/>
  <c r="AF97" i="1613" s="1"/>
  <c r="AE92" i="1613"/>
  <c r="AE97" i="1613" s="1"/>
  <c r="AD92" i="1613"/>
  <c r="AD97" i="1613" s="1"/>
  <c r="AC92" i="1613"/>
  <c r="AC97" i="1613" s="1"/>
  <c r="AB92" i="1613"/>
  <c r="AB97" i="1613" s="1"/>
  <c r="AA92" i="1613"/>
  <c r="AA97" i="1613" s="1"/>
  <c r="Z92" i="1613"/>
  <c r="Z97" i="1613" s="1"/>
  <c r="Y92" i="1613"/>
  <c r="Y97" i="1613" s="1"/>
  <c r="X92" i="1613"/>
  <c r="X97" i="1613" s="1"/>
  <c r="W92" i="1613"/>
  <c r="W97" i="1613" s="1"/>
  <c r="V92" i="1613"/>
  <c r="V97" i="1613" s="1"/>
  <c r="U92" i="1613"/>
  <c r="U97" i="1613" s="1"/>
  <c r="T92" i="1613"/>
  <c r="T97" i="1613" s="1"/>
  <c r="AR90" i="1613"/>
  <c r="AR96" i="1613" s="1"/>
  <c r="AQ90" i="1613"/>
  <c r="AQ96" i="1613" s="1"/>
  <c r="AP90" i="1613"/>
  <c r="AP96" i="1613" s="1"/>
  <c r="AO90" i="1613"/>
  <c r="AO96" i="1613" s="1"/>
  <c r="AN90" i="1613"/>
  <c r="AN96" i="1613" s="1"/>
  <c r="AM90" i="1613"/>
  <c r="AM96" i="1613" s="1"/>
  <c r="AL90" i="1613"/>
  <c r="AL96" i="1613" s="1"/>
  <c r="AK90" i="1613"/>
  <c r="AK96" i="1613" s="1"/>
  <c r="AJ90" i="1613"/>
  <c r="AJ96" i="1613" s="1"/>
  <c r="AI90" i="1613"/>
  <c r="AI96" i="1613" s="1"/>
  <c r="AH90" i="1613"/>
  <c r="AH96" i="1613" s="1"/>
  <c r="AG90" i="1613"/>
  <c r="AG96" i="1613" s="1"/>
  <c r="AF90" i="1613"/>
  <c r="AF96" i="1613" s="1"/>
  <c r="AE90" i="1613"/>
  <c r="AE96" i="1613" s="1"/>
  <c r="AD90" i="1613"/>
  <c r="AD96" i="1613" s="1"/>
  <c r="AC90" i="1613"/>
  <c r="AC96" i="1613" s="1"/>
  <c r="AB90" i="1613"/>
  <c r="AB96" i="1613" s="1"/>
  <c r="AA90" i="1613"/>
  <c r="AA96" i="1613" s="1"/>
  <c r="Z90" i="1613"/>
  <c r="Z96" i="1613" s="1"/>
  <c r="Y90" i="1613"/>
  <c r="Y96" i="1613" s="1"/>
  <c r="X90" i="1613"/>
  <c r="X96" i="1613" s="1"/>
  <c r="W90" i="1613"/>
  <c r="W96" i="1613" s="1"/>
  <c r="V90" i="1613"/>
  <c r="V96" i="1613" s="1"/>
  <c r="U90" i="1613"/>
  <c r="U96" i="1613" s="1"/>
  <c r="T90" i="1613"/>
  <c r="T96" i="1613" s="1"/>
  <c r="AR87" i="1613"/>
  <c r="AQ87" i="1613"/>
  <c r="AQ104" i="1613" s="1"/>
  <c r="AP87" i="1613"/>
  <c r="AO87" i="1613"/>
  <c r="AN87" i="1613"/>
  <c r="AM87" i="1613"/>
  <c r="AL87" i="1613"/>
  <c r="AK87" i="1613"/>
  <c r="AJ87" i="1613"/>
  <c r="AI87" i="1613"/>
  <c r="AH87" i="1613"/>
  <c r="AG87" i="1613"/>
  <c r="AF87" i="1613"/>
  <c r="AE87" i="1613"/>
  <c r="AD87" i="1613"/>
  <c r="AC87" i="1613"/>
  <c r="AB87" i="1613"/>
  <c r="AA87" i="1613"/>
  <c r="Z87" i="1613"/>
  <c r="Y87" i="1613"/>
  <c r="X87" i="1613"/>
  <c r="W87" i="1613"/>
  <c r="V87" i="1613"/>
  <c r="U87" i="1613"/>
  <c r="T87" i="1613"/>
  <c r="S87" i="1613"/>
  <c r="R87" i="1613"/>
  <c r="Q87" i="1613"/>
  <c r="P87" i="1613"/>
  <c r="O87" i="1613"/>
  <c r="N87" i="1613"/>
  <c r="M87" i="1613"/>
  <c r="L87" i="1613"/>
  <c r="K87" i="1613"/>
  <c r="J87" i="1613"/>
  <c r="I87" i="1613"/>
  <c r="H87" i="1613"/>
  <c r="G87" i="1613"/>
  <c r="F87" i="1613"/>
  <c r="E87" i="1613"/>
  <c r="C66" i="1613"/>
  <c r="D130" i="1613" s="1"/>
  <c r="C60" i="1613"/>
  <c r="C44" i="1613"/>
  <c r="C38" i="1613"/>
  <c r="E148" i="1613" s="1"/>
  <c r="C32" i="1613"/>
  <c r="C20" i="1613"/>
  <c r="C18" i="1613"/>
  <c r="C19" i="1613" s="1"/>
  <c r="C12" i="1613"/>
  <c r="K102" i="1621" l="1"/>
  <c r="P92" i="1621"/>
  <c r="P97" i="1621" s="1"/>
  <c r="Q112" i="1621"/>
  <c r="Y112" i="1621"/>
  <c r="AC112" i="1621"/>
  <c r="AG112" i="1621"/>
  <c r="AK112" i="1621"/>
  <c r="AO112" i="1621"/>
  <c r="AM104" i="1621"/>
  <c r="H92" i="1621"/>
  <c r="H97" i="1621" s="1"/>
  <c r="L94" i="1621"/>
  <c r="L98" i="1621" s="1"/>
  <c r="AA106" i="1621"/>
  <c r="S112" i="1621"/>
  <c r="W112" i="1621"/>
  <c r="AA112" i="1621"/>
  <c r="AE112" i="1621"/>
  <c r="AI112" i="1621"/>
  <c r="AM112" i="1621"/>
  <c r="AQ112" i="1621"/>
  <c r="Z109" i="1620"/>
  <c r="AP109" i="1620"/>
  <c r="S103" i="1620"/>
  <c r="K104" i="1620"/>
  <c r="U105" i="1620"/>
  <c r="AG105" i="1620"/>
  <c r="N102" i="1620"/>
  <c r="K103" i="1620"/>
  <c r="V103" i="1620"/>
  <c r="AH103" i="1620"/>
  <c r="AH109" i="1620" s="1"/>
  <c r="N104" i="1620"/>
  <c r="J105" i="1620"/>
  <c r="AK105" i="1620"/>
  <c r="O102" i="1620"/>
  <c r="AA104" i="1620"/>
  <c r="AO104" i="1620"/>
  <c r="G102" i="1620"/>
  <c r="R103" i="1620"/>
  <c r="R106" i="1620" s="1"/>
  <c r="AA103" i="1620"/>
  <c r="AL103" i="1620"/>
  <c r="AL109" i="1620" s="1"/>
  <c r="S104" i="1620"/>
  <c r="AD104" i="1620"/>
  <c r="E105" i="1620"/>
  <c r="Q105" i="1620"/>
  <c r="AP105" i="1620"/>
  <c r="I94" i="1619"/>
  <c r="I98" i="1619" s="1"/>
  <c r="U106" i="1619"/>
  <c r="AC106" i="1619"/>
  <c r="AK106" i="1619"/>
  <c r="J92" i="1619"/>
  <c r="J97" i="1619" s="1"/>
  <c r="J94" i="1619"/>
  <c r="J98" i="1619" s="1"/>
  <c r="J106" i="1619" s="1"/>
  <c r="J108" i="1619" s="1"/>
  <c r="Q103" i="1619"/>
  <c r="AG103" i="1619"/>
  <c r="AG109" i="1619" s="1"/>
  <c r="I104" i="1619"/>
  <c r="Y104" i="1619"/>
  <c r="Q105" i="1619"/>
  <c r="E94" i="1619"/>
  <c r="E98" i="1619" s="1"/>
  <c r="M94" i="1619"/>
  <c r="M98" i="1619" s="1"/>
  <c r="T118" i="1619"/>
  <c r="AB118" i="1619"/>
  <c r="AJ118" i="1619"/>
  <c r="AR118" i="1619"/>
  <c r="F94" i="1619"/>
  <c r="F98" i="1619" s="1"/>
  <c r="N94" i="1619"/>
  <c r="N98" i="1619" s="1"/>
  <c r="I103" i="1619"/>
  <c r="Y103" i="1619"/>
  <c r="Y109" i="1619" s="1"/>
  <c r="AO103" i="1619"/>
  <c r="AO109" i="1619" s="1"/>
  <c r="AO104" i="1619"/>
  <c r="AG105" i="1619"/>
  <c r="U118" i="1619"/>
  <c r="AK118" i="1619"/>
  <c r="G92" i="1618"/>
  <c r="G97" i="1618" s="1"/>
  <c r="L92" i="1618"/>
  <c r="L97" i="1618" s="1"/>
  <c r="H94" i="1618"/>
  <c r="H98" i="1618" s="1"/>
  <c r="X103" i="1618"/>
  <c r="X106" i="1618" s="1"/>
  <c r="AI103" i="1618"/>
  <c r="K104" i="1618"/>
  <c r="AA104" i="1618"/>
  <c r="M105" i="1618"/>
  <c r="AK105" i="1618"/>
  <c r="H92" i="1618"/>
  <c r="H97" i="1618" s="1"/>
  <c r="M92" i="1618"/>
  <c r="M97" i="1618" s="1"/>
  <c r="M106" i="1618" s="1"/>
  <c r="I94" i="1618"/>
  <c r="I98" i="1618" s="1"/>
  <c r="P104" i="1618"/>
  <c r="P105" i="1618"/>
  <c r="I92" i="1618"/>
  <c r="I97" i="1618" s="1"/>
  <c r="O92" i="1618"/>
  <c r="O97" i="1618" s="1"/>
  <c r="M94" i="1618"/>
  <c r="M98" i="1618" s="1"/>
  <c r="O103" i="1618"/>
  <c r="AC103" i="1618"/>
  <c r="AC109" i="1618" s="1"/>
  <c r="E104" i="1618"/>
  <c r="AK104" i="1618"/>
  <c r="AC105" i="1618"/>
  <c r="U118" i="1618"/>
  <c r="AK118" i="1618"/>
  <c r="E92" i="1618"/>
  <c r="E97" i="1618" s="1"/>
  <c r="K92" i="1618"/>
  <c r="K97" i="1618" s="1"/>
  <c r="P92" i="1618"/>
  <c r="P97" i="1618" s="1"/>
  <c r="P101" i="1618" s="1"/>
  <c r="S103" i="1618"/>
  <c r="S109" i="1618" s="1"/>
  <c r="AE103" i="1618"/>
  <c r="G104" i="1618"/>
  <c r="W104" i="1618"/>
  <c r="AN104" i="1618"/>
  <c r="AF105" i="1618"/>
  <c r="D133" i="1618"/>
  <c r="T112" i="1620"/>
  <c r="X112" i="1620"/>
  <c r="AB112" i="1620"/>
  <c r="AF112" i="1620"/>
  <c r="AJ112" i="1620"/>
  <c r="AN112" i="1620"/>
  <c r="AR112" i="1620"/>
  <c r="R112" i="1620"/>
  <c r="V112" i="1620"/>
  <c r="Z112" i="1620"/>
  <c r="AD112" i="1620"/>
  <c r="AH112" i="1620"/>
  <c r="AL112" i="1620"/>
  <c r="AP112" i="1620"/>
  <c r="R109" i="1620"/>
  <c r="J92" i="1620"/>
  <c r="J97" i="1620" s="1"/>
  <c r="S106" i="1620"/>
  <c r="AA106" i="1620"/>
  <c r="AI106" i="1620"/>
  <c r="AQ106" i="1620"/>
  <c r="D150" i="1620"/>
  <c r="AH106" i="1620"/>
  <c r="R118" i="1620"/>
  <c r="V118" i="1620"/>
  <c r="AD118" i="1620"/>
  <c r="AP118" i="1620"/>
  <c r="AI99" i="1618"/>
  <c r="AB112" i="1618"/>
  <c r="S99" i="1618"/>
  <c r="U106" i="1618"/>
  <c r="K90" i="1616"/>
  <c r="K96" i="1616" s="1"/>
  <c r="O90" i="1616"/>
  <c r="O96" i="1616" s="1"/>
  <c r="S90" i="1616"/>
  <c r="S96" i="1616" s="1"/>
  <c r="G90" i="1616"/>
  <c r="G96" i="1616" s="1"/>
  <c r="G99" i="1616" s="1"/>
  <c r="G124" i="1616" s="1"/>
  <c r="W106" i="1616"/>
  <c r="W108" i="1616" s="1"/>
  <c r="W111" i="1616" s="1"/>
  <c r="W113" i="1616" s="1"/>
  <c r="AE106" i="1616"/>
  <c r="AM106" i="1616"/>
  <c r="V99" i="1622"/>
  <c r="Z99" i="1622"/>
  <c r="AD99" i="1622"/>
  <c r="AH99" i="1622"/>
  <c r="AL99" i="1622"/>
  <c r="AP99" i="1622"/>
  <c r="K105" i="1622"/>
  <c r="K103" i="1622"/>
  <c r="K102" i="1622"/>
  <c r="K104" i="1622"/>
  <c r="S105" i="1622"/>
  <c r="S104" i="1622"/>
  <c r="S103" i="1622"/>
  <c r="S102" i="1622"/>
  <c r="AA104" i="1622"/>
  <c r="AA103" i="1622"/>
  <c r="AA106" i="1622" s="1"/>
  <c r="AA108" i="1622" s="1"/>
  <c r="AA105" i="1622"/>
  <c r="AE105" i="1622"/>
  <c r="AE104" i="1622"/>
  <c r="AE103" i="1622"/>
  <c r="AM103" i="1622"/>
  <c r="AM105" i="1622"/>
  <c r="AM104" i="1622"/>
  <c r="J92" i="1622"/>
  <c r="J97" i="1622" s="1"/>
  <c r="AJ106" i="1622"/>
  <c r="W99" i="1622"/>
  <c r="AA99" i="1622"/>
  <c r="AE109" i="1622"/>
  <c r="AE99" i="1622"/>
  <c r="AI99" i="1622"/>
  <c r="AM109" i="1622"/>
  <c r="AM99" i="1622"/>
  <c r="AQ99" i="1622"/>
  <c r="AQ108" i="1622" s="1"/>
  <c r="N92" i="1622"/>
  <c r="N97" i="1622" s="1"/>
  <c r="Y106" i="1622"/>
  <c r="AK106" i="1622"/>
  <c r="AK108" i="1622" s="1"/>
  <c r="AG106" i="1622"/>
  <c r="X99" i="1622"/>
  <c r="AB109" i="1622"/>
  <c r="AB99" i="1622"/>
  <c r="AF99" i="1622"/>
  <c r="AJ109" i="1622"/>
  <c r="AJ99" i="1622"/>
  <c r="AN99" i="1622"/>
  <c r="AR109" i="1622"/>
  <c r="AR99" i="1622"/>
  <c r="AR108" i="1622" s="1"/>
  <c r="AR111" i="1622" s="1"/>
  <c r="AR113" i="1622" s="1"/>
  <c r="AD106" i="1622"/>
  <c r="AD108" i="1622" s="1"/>
  <c r="AP106" i="1622"/>
  <c r="AM106" i="1622"/>
  <c r="AM108" i="1622" s="1"/>
  <c r="AM111" i="1622" s="1"/>
  <c r="AM113" i="1622" s="1"/>
  <c r="Q92" i="1622"/>
  <c r="Q97" i="1622" s="1"/>
  <c r="M92" i="1622"/>
  <c r="M97" i="1622" s="1"/>
  <c r="I92" i="1622"/>
  <c r="I97" i="1622" s="1"/>
  <c r="E92" i="1622"/>
  <c r="E97" i="1622" s="1"/>
  <c r="O92" i="1622"/>
  <c r="O97" i="1622" s="1"/>
  <c r="G92" i="1622"/>
  <c r="G97" i="1622" s="1"/>
  <c r="P92" i="1622"/>
  <c r="P97" i="1622" s="1"/>
  <c r="L92" i="1622"/>
  <c r="L97" i="1622" s="1"/>
  <c r="H92" i="1622"/>
  <c r="H97" i="1622" s="1"/>
  <c r="S92" i="1622"/>
  <c r="S97" i="1622" s="1"/>
  <c r="K92" i="1622"/>
  <c r="K97" i="1622" s="1"/>
  <c r="G105" i="1622"/>
  <c r="G104" i="1622"/>
  <c r="G103" i="1622"/>
  <c r="G102" i="1622"/>
  <c r="O105" i="1622"/>
  <c r="O104" i="1622"/>
  <c r="O103" i="1622"/>
  <c r="O102" i="1622"/>
  <c r="W105" i="1622"/>
  <c r="W104" i="1622"/>
  <c r="W103" i="1622"/>
  <c r="W109" i="1622" s="1"/>
  <c r="AI105" i="1622"/>
  <c r="AI104" i="1622"/>
  <c r="AI103" i="1622"/>
  <c r="AI106" i="1622" s="1"/>
  <c r="AI108" i="1622" s="1"/>
  <c r="AQ105" i="1622"/>
  <c r="AQ104" i="1622"/>
  <c r="AQ103" i="1622"/>
  <c r="AQ109" i="1622" s="1"/>
  <c r="AF106" i="1622"/>
  <c r="U99" i="1622"/>
  <c r="Y99" i="1622"/>
  <c r="AC99" i="1622"/>
  <c r="AG99" i="1622"/>
  <c r="AK99" i="1622"/>
  <c r="AO99" i="1622"/>
  <c r="F92" i="1622"/>
  <c r="F97" i="1622" s="1"/>
  <c r="AE106" i="1622"/>
  <c r="AE108" i="1622" s="1"/>
  <c r="AE111" i="1622" s="1"/>
  <c r="AE113" i="1622" s="1"/>
  <c r="AQ106" i="1622"/>
  <c r="AB106" i="1622"/>
  <c r="AB108" i="1622" s="1"/>
  <c r="AB111" i="1622" s="1"/>
  <c r="AB113" i="1622" s="1"/>
  <c r="T99" i="1622"/>
  <c r="K94" i="1622"/>
  <c r="K98" i="1622" s="1"/>
  <c r="S94" i="1622"/>
  <c r="S98" i="1622" s="1"/>
  <c r="AC106" i="1622"/>
  <c r="AC108" i="1622" s="1"/>
  <c r="AN103" i="1622"/>
  <c r="AN109" i="1622" s="1"/>
  <c r="U105" i="1622"/>
  <c r="U104" i="1622"/>
  <c r="Y105" i="1622"/>
  <c r="Y109" i="1622" s="1"/>
  <c r="Y104" i="1622"/>
  <c r="AK105" i="1622"/>
  <c r="AK104" i="1622"/>
  <c r="AO105" i="1622"/>
  <c r="AO104" i="1622"/>
  <c r="H94" i="1622"/>
  <c r="H98" i="1622" s="1"/>
  <c r="L94" i="1622"/>
  <c r="L98" i="1622" s="1"/>
  <c r="P94" i="1622"/>
  <c r="P98" i="1622" s="1"/>
  <c r="I102" i="1622"/>
  <c r="I103" i="1622"/>
  <c r="T103" i="1622"/>
  <c r="T109" i="1622" s="1"/>
  <c r="Y103" i="1622"/>
  <c r="AJ103" i="1622"/>
  <c r="AO103" i="1622"/>
  <c r="AO106" i="1622" s="1"/>
  <c r="AO108" i="1622" s="1"/>
  <c r="L104" i="1622"/>
  <c r="X104" i="1622"/>
  <c r="AF104" i="1622"/>
  <c r="AN104" i="1622"/>
  <c r="H105" i="1622"/>
  <c r="AC105" i="1622"/>
  <c r="AC109" i="1622" s="1"/>
  <c r="AP108" i="1622"/>
  <c r="G94" i="1622"/>
  <c r="G98" i="1622" s="1"/>
  <c r="O94" i="1622"/>
  <c r="O98" i="1622" s="1"/>
  <c r="AN106" i="1622"/>
  <c r="AN108" i="1622" s="1"/>
  <c r="H102" i="1622"/>
  <c r="H103" i="1622"/>
  <c r="X103" i="1622"/>
  <c r="X109" i="1622" s="1"/>
  <c r="P104" i="1622"/>
  <c r="C19" i="1622"/>
  <c r="F105" i="1622"/>
  <c r="F104" i="1622"/>
  <c r="F103" i="1622"/>
  <c r="F102" i="1622"/>
  <c r="J105" i="1622"/>
  <c r="J104" i="1622"/>
  <c r="J103" i="1622"/>
  <c r="J102" i="1622"/>
  <c r="N104" i="1622"/>
  <c r="N103" i="1622"/>
  <c r="N102" i="1622"/>
  <c r="N105" i="1622"/>
  <c r="R104" i="1622"/>
  <c r="R103" i="1622"/>
  <c r="R102" i="1622"/>
  <c r="V104" i="1622"/>
  <c r="V103" i="1622"/>
  <c r="V109" i="1622" s="1"/>
  <c r="Z105" i="1622"/>
  <c r="Z104" i="1622"/>
  <c r="Z103" i="1622"/>
  <c r="Z109" i="1622" s="1"/>
  <c r="AD104" i="1622"/>
  <c r="AD103" i="1622"/>
  <c r="AD109" i="1622" s="1"/>
  <c r="AD105" i="1622"/>
  <c r="AH104" i="1622"/>
  <c r="AH103" i="1622"/>
  <c r="AH106" i="1622" s="1"/>
  <c r="AH108" i="1622" s="1"/>
  <c r="AL104" i="1622"/>
  <c r="AL103" i="1622"/>
  <c r="AL109" i="1622" s="1"/>
  <c r="AP105" i="1622"/>
  <c r="AP109" i="1622" s="1"/>
  <c r="AP104" i="1622"/>
  <c r="AP103" i="1622"/>
  <c r="E94" i="1622"/>
  <c r="E98" i="1622" s="1"/>
  <c r="I94" i="1622"/>
  <c r="I98" i="1622" s="1"/>
  <c r="M94" i="1622"/>
  <c r="M98" i="1622" s="1"/>
  <c r="E102" i="1622"/>
  <c r="P102" i="1622"/>
  <c r="E103" i="1622"/>
  <c r="P103" i="1622"/>
  <c r="U103" i="1622"/>
  <c r="U106" i="1622" s="1"/>
  <c r="U108" i="1622" s="1"/>
  <c r="AF103" i="1622"/>
  <c r="AF109" i="1622" s="1"/>
  <c r="AK103" i="1622"/>
  <c r="AK109" i="1622" s="1"/>
  <c r="V105" i="1622"/>
  <c r="AG105" i="1622"/>
  <c r="AG109" i="1622" s="1"/>
  <c r="D129" i="1622"/>
  <c r="AF108" i="1622"/>
  <c r="AJ108" i="1622"/>
  <c r="AJ111" i="1622" s="1"/>
  <c r="AJ113" i="1622" s="1"/>
  <c r="V118" i="1622"/>
  <c r="AD118" i="1622"/>
  <c r="AL118" i="1622"/>
  <c r="Q99" i="1621"/>
  <c r="S106" i="1621"/>
  <c r="V99" i="1621"/>
  <c r="AD99" i="1621"/>
  <c r="AL99" i="1621"/>
  <c r="AD106" i="1621"/>
  <c r="AD108" i="1621" s="1"/>
  <c r="S99" i="1621"/>
  <c r="W99" i="1621"/>
  <c r="AA99" i="1621"/>
  <c r="AE99" i="1621"/>
  <c r="AI99" i="1621"/>
  <c r="AM99" i="1621"/>
  <c r="AQ99" i="1621"/>
  <c r="E105" i="1621"/>
  <c r="E103" i="1621"/>
  <c r="E102" i="1621"/>
  <c r="E104" i="1621"/>
  <c r="Q105" i="1621"/>
  <c r="Q103" i="1621"/>
  <c r="Q109" i="1621" s="1"/>
  <c r="Q104" i="1621"/>
  <c r="AC105" i="1621"/>
  <c r="AC104" i="1621"/>
  <c r="AC103" i="1621"/>
  <c r="AC109" i="1621" s="1"/>
  <c r="AO105" i="1621"/>
  <c r="AO104" i="1621"/>
  <c r="AO103" i="1621"/>
  <c r="T99" i="1621"/>
  <c r="X99" i="1621"/>
  <c r="AJ99" i="1621"/>
  <c r="AR99" i="1621"/>
  <c r="AR106" i="1621"/>
  <c r="AR108" i="1621" s="1"/>
  <c r="Z99" i="1621"/>
  <c r="AP99" i="1621"/>
  <c r="AP106" i="1621"/>
  <c r="AP108" i="1621" s="1"/>
  <c r="C19" i="1621"/>
  <c r="F105" i="1621"/>
  <c r="F104" i="1621"/>
  <c r="F103" i="1621"/>
  <c r="F102" i="1621"/>
  <c r="J105" i="1621"/>
  <c r="J104" i="1621"/>
  <c r="J103" i="1621"/>
  <c r="J102" i="1621"/>
  <c r="N105" i="1621"/>
  <c r="N104" i="1621"/>
  <c r="N103" i="1621"/>
  <c r="N102" i="1621"/>
  <c r="R105" i="1621"/>
  <c r="R104" i="1621"/>
  <c r="R103" i="1621"/>
  <c r="R106" i="1621" s="1"/>
  <c r="R108" i="1621" s="1"/>
  <c r="V105" i="1621"/>
  <c r="V104" i="1621"/>
  <c r="V103" i="1621"/>
  <c r="V106" i="1621" s="1"/>
  <c r="Z105" i="1621"/>
  <c r="Z104" i="1621"/>
  <c r="Z103" i="1621"/>
  <c r="AD105" i="1621"/>
  <c r="AD104" i="1621"/>
  <c r="AD103" i="1621"/>
  <c r="AH105" i="1621"/>
  <c r="AH104" i="1621"/>
  <c r="AH103" i="1621"/>
  <c r="AH106" i="1621" s="1"/>
  <c r="AH108" i="1621" s="1"/>
  <c r="AL105" i="1621"/>
  <c r="AL104" i="1621"/>
  <c r="AL103" i="1621"/>
  <c r="AP105" i="1621"/>
  <c r="AP109" i="1621" s="1"/>
  <c r="AP104" i="1621"/>
  <c r="AP103" i="1621"/>
  <c r="U99" i="1621"/>
  <c r="Y99" i="1621"/>
  <c r="AC99" i="1621"/>
  <c r="AG99" i="1621"/>
  <c r="AK99" i="1621"/>
  <c r="AO99" i="1621"/>
  <c r="E92" i="1621"/>
  <c r="E97" i="1621" s="1"/>
  <c r="I92" i="1621"/>
  <c r="I97" i="1621" s="1"/>
  <c r="M92" i="1621"/>
  <c r="M97" i="1621" s="1"/>
  <c r="E94" i="1621"/>
  <c r="E98" i="1621" s="1"/>
  <c r="I94" i="1621"/>
  <c r="I98" i="1621" s="1"/>
  <c r="M94" i="1621"/>
  <c r="M98" i="1621" s="1"/>
  <c r="AO106" i="1621"/>
  <c r="O103" i="1621"/>
  <c r="AE103" i="1621"/>
  <c r="O105" i="1621"/>
  <c r="I105" i="1621"/>
  <c r="I103" i="1621"/>
  <c r="I102" i="1621"/>
  <c r="U105" i="1621"/>
  <c r="U104" i="1621"/>
  <c r="U103" i="1621"/>
  <c r="U106" i="1621" s="1"/>
  <c r="U108" i="1621" s="1"/>
  <c r="AG105" i="1621"/>
  <c r="AG104" i="1621"/>
  <c r="AG103" i="1621"/>
  <c r="AB99" i="1621"/>
  <c r="AN99" i="1621"/>
  <c r="R99" i="1621"/>
  <c r="AA108" i="1621"/>
  <c r="G105" i="1621"/>
  <c r="G104" i="1621"/>
  <c r="K105" i="1621"/>
  <c r="K104" i="1621"/>
  <c r="S104" i="1621"/>
  <c r="S105" i="1621"/>
  <c r="AA105" i="1621"/>
  <c r="AA104" i="1621"/>
  <c r="AA109" i="1621" s="1"/>
  <c r="AI104" i="1621"/>
  <c r="AI105" i="1621"/>
  <c r="AQ105" i="1621"/>
  <c r="AQ103" i="1621"/>
  <c r="AQ106" i="1621" s="1"/>
  <c r="AQ108" i="1621" s="1"/>
  <c r="AQ104" i="1621"/>
  <c r="F92" i="1621"/>
  <c r="F97" i="1621" s="1"/>
  <c r="J92" i="1621"/>
  <c r="J97" i="1621" s="1"/>
  <c r="N92" i="1621"/>
  <c r="N97" i="1621" s="1"/>
  <c r="F94" i="1621"/>
  <c r="F98" i="1621" s="1"/>
  <c r="J94" i="1621"/>
  <c r="J98" i="1621" s="1"/>
  <c r="N94" i="1621"/>
  <c r="N98" i="1621" s="1"/>
  <c r="O102" i="1621"/>
  <c r="S103" i="1621"/>
  <c r="AI103" i="1621"/>
  <c r="AI106" i="1621" s="1"/>
  <c r="O104" i="1621"/>
  <c r="AE105" i="1621"/>
  <c r="M105" i="1621"/>
  <c r="M104" i="1621"/>
  <c r="M103" i="1621"/>
  <c r="M102" i="1621"/>
  <c r="Y105" i="1621"/>
  <c r="Y104" i="1621"/>
  <c r="Y103" i="1621"/>
  <c r="Y106" i="1621" s="1"/>
  <c r="AK105" i="1621"/>
  <c r="AK109" i="1621" s="1"/>
  <c r="AK104" i="1621"/>
  <c r="AK103" i="1621"/>
  <c r="AK106" i="1621" s="1"/>
  <c r="AK108" i="1621" s="1"/>
  <c r="AF99" i="1621"/>
  <c r="AH99" i="1621"/>
  <c r="E152" i="1621"/>
  <c r="D129" i="1621"/>
  <c r="H105" i="1621"/>
  <c r="H104" i="1621"/>
  <c r="H103" i="1621"/>
  <c r="H102" i="1621"/>
  <c r="L105" i="1621"/>
  <c r="L104" i="1621"/>
  <c r="L103" i="1621"/>
  <c r="L102" i="1621"/>
  <c r="P105" i="1621"/>
  <c r="P104" i="1621"/>
  <c r="P103" i="1621"/>
  <c r="P102" i="1621"/>
  <c r="T105" i="1621"/>
  <c r="T104" i="1621"/>
  <c r="T103" i="1621"/>
  <c r="T109" i="1621" s="1"/>
  <c r="X105" i="1621"/>
  <c r="X104" i="1621"/>
  <c r="X103" i="1621"/>
  <c r="AB105" i="1621"/>
  <c r="AB104" i="1621"/>
  <c r="AB103" i="1621"/>
  <c r="AF105" i="1621"/>
  <c r="AF104" i="1621"/>
  <c r="AF109" i="1621" s="1"/>
  <c r="AF103" i="1621"/>
  <c r="AF106" i="1621" s="1"/>
  <c r="AJ105" i="1621"/>
  <c r="AJ104" i="1621"/>
  <c r="AJ103" i="1621"/>
  <c r="AJ109" i="1621" s="1"/>
  <c r="AN105" i="1621"/>
  <c r="AN104" i="1621"/>
  <c r="AN109" i="1621" s="1"/>
  <c r="AN103" i="1621"/>
  <c r="AN106" i="1621" s="1"/>
  <c r="AN108" i="1621" s="1"/>
  <c r="AR105" i="1621"/>
  <c r="AR104" i="1621"/>
  <c r="G92" i="1621"/>
  <c r="G97" i="1621" s="1"/>
  <c r="K92" i="1621"/>
  <c r="K97" i="1621" s="1"/>
  <c r="G94" i="1621"/>
  <c r="G98" i="1621" s="1"/>
  <c r="K94" i="1621"/>
  <c r="K98" i="1621" s="1"/>
  <c r="G103" i="1621"/>
  <c r="W103" i="1621"/>
  <c r="W106" i="1621" s="1"/>
  <c r="W108" i="1621" s="1"/>
  <c r="AM103" i="1621"/>
  <c r="AM109" i="1621" s="1"/>
  <c r="W104" i="1621"/>
  <c r="S109" i="1620"/>
  <c r="S99" i="1620"/>
  <c r="W99" i="1620"/>
  <c r="AA109" i="1620"/>
  <c r="AA99" i="1620"/>
  <c r="AE99" i="1620"/>
  <c r="AI99" i="1620"/>
  <c r="AM99" i="1620"/>
  <c r="AQ99" i="1620"/>
  <c r="F94" i="1620"/>
  <c r="F98" i="1620" s="1"/>
  <c r="Z106" i="1620"/>
  <c r="R99" i="1620"/>
  <c r="AH99" i="1620"/>
  <c r="AP99" i="1620"/>
  <c r="M90" i="1620"/>
  <c r="M96" i="1620" s="1"/>
  <c r="I90" i="1620"/>
  <c r="I96" i="1620" s="1"/>
  <c r="E90" i="1620"/>
  <c r="E96" i="1620" s="1"/>
  <c r="P90" i="1620"/>
  <c r="P96" i="1620" s="1"/>
  <c r="L90" i="1620"/>
  <c r="L96" i="1620" s="1"/>
  <c r="H90" i="1620"/>
  <c r="H96" i="1620" s="1"/>
  <c r="O90" i="1620"/>
  <c r="O96" i="1620" s="1"/>
  <c r="T99" i="1620"/>
  <c r="AB99" i="1620"/>
  <c r="AJ99" i="1620"/>
  <c r="AJ106" i="1620"/>
  <c r="M92" i="1620"/>
  <c r="M97" i="1620" s="1"/>
  <c r="I92" i="1620"/>
  <c r="I97" i="1620" s="1"/>
  <c r="E92" i="1620"/>
  <c r="E97" i="1620" s="1"/>
  <c r="P92" i="1620"/>
  <c r="P97" i="1620" s="1"/>
  <c r="L92" i="1620"/>
  <c r="L97" i="1620" s="1"/>
  <c r="H92" i="1620"/>
  <c r="H97" i="1620" s="1"/>
  <c r="H101" i="1620" s="1"/>
  <c r="AI105" i="1620"/>
  <c r="AI104" i="1620"/>
  <c r="AM105" i="1620"/>
  <c r="AM104" i="1620"/>
  <c r="AQ105" i="1620"/>
  <c r="AQ104" i="1620"/>
  <c r="J90" i="1620"/>
  <c r="J96" i="1620" s="1"/>
  <c r="Q99" i="1620"/>
  <c r="U99" i="1620"/>
  <c r="Y99" i="1620"/>
  <c r="AC99" i="1620"/>
  <c r="AG99" i="1620"/>
  <c r="AK99" i="1620"/>
  <c r="AO99" i="1620"/>
  <c r="F92" i="1620"/>
  <c r="F97" i="1620" s="1"/>
  <c r="F109" i="1620" s="1"/>
  <c r="N92" i="1620"/>
  <c r="N97" i="1620" s="1"/>
  <c r="AK106" i="1620"/>
  <c r="V109" i="1620"/>
  <c r="AD109" i="1620"/>
  <c r="V106" i="1620"/>
  <c r="AD106" i="1620"/>
  <c r="AL106" i="1620"/>
  <c r="V99" i="1620"/>
  <c r="AD99" i="1620"/>
  <c r="AL99" i="1620"/>
  <c r="S112" i="1620"/>
  <c r="W112" i="1620"/>
  <c r="AA112" i="1620"/>
  <c r="AE112" i="1620"/>
  <c r="AI112" i="1620"/>
  <c r="AM112" i="1620"/>
  <c r="AQ112" i="1620"/>
  <c r="M94" i="1620"/>
  <c r="M98" i="1620" s="1"/>
  <c r="I94" i="1620"/>
  <c r="I98" i="1620" s="1"/>
  <c r="E94" i="1620"/>
  <c r="E98" i="1620" s="1"/>
  <c r="P94" i="1620"/>
  <c r="P98" i="1620" s="1"/>
  <c r="L94" i="1620"/>
  <c r="L98" i="1620" s="1"/>
  <c r="H94" i="1620"/>
  <c r="H98" i="1620" s="1"/>
  <c r="N94" i="1620"/>
  <c r="N98" i="1620" s="1"/>
  <c r="AP106" i="1620"/>
  <c r="Z99" i="1620"/>
  <c r="G90" i="1620"/>
  <c r="G96" i="1620" s="1"/>
  <c r="AF99" i="1620"/>
  <c r="AR99" i="1620"/>
  <c r="G94" i="1620"/>
  <c r="G98" i="1620" s="1"/>
  <c r="O94" i="1620"/>
  <c r="O98" i="1620" s="1"/>
  <c r="AB106" i="1620"/>
  <c r="E152" i="1620"/>
  <c r="D129" i="1620"/>
  <c r="H105" i="1620"/>
  <c r="H104" i="1620"/>
  <c r="H103" i="1620"/>
  <c r="H102" i="1620"/>
  <c r="L104" i="1620"/>
  <c r="L103" i="1620"/>
  <c r="L102" i="1620"/>
  <c r="P104" i="1620"/>
  <c r="P103" i="1620"/>
  <c r="P102" i="1620"/>
  <c r="T105" i="1620"/>
  <c r="T104" i="1620"/>
  <c r="T103" i="1620"/>
  <c r="T106" i="1620" s="1"/>
  <c r="X105" i="1620"/>
  <c r="X104" i="1620"/>
  <c r="X103" i="1620"/>
  <c r="AB104" i="1620"/>
  <c r="AB103" i="1620"/>
  <c r="AF104" i="1620"/>
  <c r="AF103" i="1620"/>
  <c r="AF106" i="1620" s="1"/>
  <c r="AJ105" i="1620"/>
  <c r="AJ103" i="1620"/>
  <c r="AN105" i="1620"/>
  <c r="AN103" i="1620"/>
  <c r="AR104" i="1620"/>
  <c r="AR103" i="1620"/>
  <c r="AR106" i="1620" s="1"/>
  <c r="AR108" i="1620" s="1"/>
  <c r="AR105" i="1620"/>
  <c r="K90" i="1620"/>
  <c r="K96" i="1620" s="1"/>
  <c r="G92" i="1620"/>
  <c r="G97" i="1620" s="1"/>
  <c r="O92" i="1620"/>
  <c r="O97" i="1620" s="1"/>
  <c r="K94" i="1620"/>
  <c r="K98" i="1620" s="1"/>
  <c r="K102" i="1620"/>
  <c r="G103" i="1620"/>
  <c r="O103" i="1620"/>
  <c r="W103" i="1620"/>
  <c r="W109" i="1620" s="1"/>
  <c r="AE103" i="1620"/>
  <c r="AM103" i="1620"/>
  <c r="AM106" i="1620" s="1"/>
  <c r="G104" i="1620"/>
  <c r="O104" i="1620"/>
  <c r="W104" i="1620"/>
  <c r="AE104" i="1620"/>
  <c r="L105" i="1620"/>
  <c r="D133" i="1620"/>
  <c r="AK104" i="1620"/>
  <c r="AK109" i="1620" s="1"/>
  <c r="M105" i="1620"/>
  <c r="AC105" i="1620"/>
  <c r="E102" i="1620"/>
  <c r="I102" i="1620"/>
  <c r="M102" i="1620"/>
  <c r="E103" i="1620"/>
  <c r="I103" i="1620"/>
  <c r="M103" i="1620"/>
  <c r="Q103" i="1620"/>
  <c r="Q106" i="1620" s="1"/>
  <c r="U103" i="1620"/>
  <c r="U109" i="1620" s="1"/>
  <c r="Y103" i="1620"/>
  <c r="Y106" i="1620" s="1"/>
  <c r="AC103" i="1620"/>
  <c r="AC106" i="1620" s="1"/>
  <c r="AG103" i="1620"/>
  <c r="AG106" i="1620" s="1"/>
  <c r="AO103" i="1620"/>
  <c r="I104" i="1620"/>
  <c r="Y104" i="1620"/>
  <c r="Q109" i="1619"/>
  <c r="Q99" i="1619"/>
  <c r="Y99" i="1619"/>
  <c r="AG99" i="1619"/>
  <c r="AO99" i="1619"/>
  <c r="J99" i="1619"/>
  <c r="J124" i="1619" s="1"/>
  <c r="V99" i="1619"/>
  <c r="AD99" i="1619"/>
  <c r="AL99" i="1619"/>
  <c r="U109" i="1619"/>
  <c r="U99" i="1619"/>
  <c r="AC109" i="1619"/>
  <c r="AC99" i="1619"/>
  <c r="AC108" i="1619" s="1"/>
  <c r="AC111" i="1619" s="1"/>
  <c r="AC113" i="1619" s="1"/>
  <c r="AK109" i="1619"/>
  <c r="AK99" i="1619"/>
  <c r="AK108" i="1619" s="1"/>
  <c r="AK111" i="1619" s="1"/>
  <c r="AK113" i="1619" s="1"/>
  <c r="Q106" i="1619"/>
  <c r="Y106" i="1619"/>
  <c r="Y108" i="1619" s="1"/>
  <c r="J101" i="1619"/>
  <c r="J112" i="1619" s="1"/>
  <c r="J104" i="1619"/>
  <c r="J103" i="1619"/>
  <c r="J102" i="1619"/>
  <c r="R103" i="1619"/>
  <c r="R106" i="1619" s="1"/>
  <c r="R108" i="1619" s="1"/>
  <c r="R105" i="1619"/>
  <c r="R104" i="1619"/>
  <c r="Z103" i="1619"/>
  <c r="Z109" i="1619" s="1"/>
  <c r="Z104" i="1619"/>
  <c r="AH105" i="1619"/>
  <c r="AH103" i="1619"/>
  <c r="AH106" i="1619" s="1"/>
  <c r="AH108" i="1619" s="1"/>
  <c r="AP104" i="1619"/>
  <c r="AP103" i="1619"/>
  <c r="AP109" i="1619" s="1"/>
  <c r="N90" i="1619"/>
  <c r="N96" i="1619" s="1"/>
  <c r="X99" i="1619"/>
  <c r="AJ99" i="1619"/>
  <c r="AJ106" i="1619"/>
  <c r="AJ108" i="1619" s="1"/>
  <c r="AH99" i="1619"/>
  <c r="E102" i="1619"/>
  <c r="AH104" i="1619"/>
  <c r="J105" i="1619"/>
  <c r="Z105" i="1619"/>
  <c r="AP105" i="1619"/>
  <c r="K104" i="1619"/>
  <c r="K103" i="1619"/>
  <c r="K102" i="1619"/>
  <c r="K101" i="1619"/>
  <c r="K112" i="1619" s="1"/>
  <c r="K105" i="1619"/>
  <c r="O104" i="1619"/>
  <c r="O103" i="1619"/>
  <c r="O102" i="1619"/>
  <c r="W105" i="1619"/>
  <c r="W104" i="1619"/>
  <c r="W103" i="1619"/>
  <c r="W106" i="1619" s="1"/>
  <c r="AE104" i="1619"/>
  <c r="AE109" i="1619" s="1"/>
  <c r="AE103" i="1619"/>
  <c r="AM105" i="1619"/>
  <c r="AM103" i="1619"/>
  <c r="AM106" i="1619" s="1"/>
  <c r="I90" i="1619"/>
  <c r="I96" i="1619" s="1"/>
  <c r="E92" i="1619"/>
  <c r="E97" i="1619" s="1"/>
  <c r="I102" i="1619"/>
  <c r="AM104" i="1619"/>
  <c r="O105" i="1619"/>
  <c r="AE105" i="1619"/>
  <c r="F92" i="1619"/>
  <c r="F97" i="1619" s="1"/>
  <c r="P90" i="1619"/>
  <c r="P96" i="1619" s="1"/>
  <c r="L90" i="1619"/>
  <c r="L96" i="1619" s="1"/>
  <c r="H90" i="1619"/>
  <c r="H96" i="1619" s="1"/>
  <c r="O90" i="1619"/>
  <c r="O96" i="1619" s="1"/>
  <c r="K90" i="1619"/>
  <c r="K96" i="1619" s="1"/>
  <c r="G90" i="1619"/>
  <c r="G96" i="1619" s="1"/>
  <c r="F104" i="1619"/>
  <c r="F103" i="1619"/>
  <c r="F102" i="1619"/>
  <c r="F105" i="1619"/>
  <c r="N105" i="1619"/>
  <c r="N104" i="1619"/>
  <c r="N102" i="1619"/>
  <c r="N101" i="1619"/>
  <c r="N103" i="1619"/>
  <c r="V105" i="1619"/>
  <c r="V104" i="1619"/>
  <c r="V103" i="1619"/>
  <c r="V106" i="1619" s="1"/>
  <c r="V108" i="1619" s="1"/>
  <c r="AD105" i="1619"/>
  <c r="AD104" i="1619"/>
  <c r="AD103" i="1619"/>
  <c r="AD106" i="1619" s="1"/>
  <c r="AD108" i="1619" s="1"/>
  <c r="AL104" i="1619"/>
  <c r="AL105" i="1619"/>
  <c r="AL109" i="1619" s="1"/>
  <c r="AL103" i="1619"/>
  <c r="AL106" i="1619" s="1"/>
  <c r="F90" i="1619"/>
  <c r="F96" i="1619" s="1"/>
  <c r="T99" i="1619"/>
  <c r="AB99" i="1619"/>
  <c r="AF99" i="1619"/>
  <c r="AN99" i="1619"/>
  <c r="AR99" i="1619"/>
  <c r="AP99" i="1619"/>
  <c r="Z106" i="1619"/>
  <c r="Z108" i="1619" s="1"/>
  <c r="P92" i="1619"/>
  <c r="P97" i="1619" s="1"/>
  <c r="L92" i="1619"/>
  <c r="L97" i="1619" s="1"/>
  <c r="L101" i="1619" s="1"/>
  <c r="H92" i="1619"/>
  <c r="H97" i="1619" s="1"/>
  <c r="O92" i="1619"/>
  <c r="O97" i="1619" s="1"/>
  <c r="K92" i="1619"/>
  <c r="K97" i="1619" s="1"/>
  <c r="G92" i="1619"/>
  <c r="G97" i="1619" s="1"/>
  <c r="G101" i="1619" s="1"/>
  <c r="G112" i="1619" s="1"/>
  <c r="G105" i="1619"/>
  <c r="G104" i="1619"/>
  <c r="G103" i="1619"/>
  <c r="G102" i="1619"/>
  <c r="S105" i="1619"/>
  <c r="S104" i="1619"/>
  <c r="S103" i="1619"/>
  <c r="AA105" i="1619"/>
  <c r="AA104" i="1619"/>
  <c r="AA103" i="1619"/>
  <c r="AI105" i="1619"/>
  <c r="AI104" i="1619"/>
  <c r="AI103" i="1619"/>
  <c r="AI106" i="1619" s="1"/>
  <c r="AI108" i="1619" s="1"/>
  <c r="AQ104" i="1619"/>
  <c r="AQ103" i="1619"/>
  <c r="AQ106" i="1619" s="1"/>
  <c r="AQ108" i="1619" s="1"/>
  <c r="AQ105" i="1619"/>
  <c r="M92" i="1619"/>
  <c r="M97" i="1619" s="1"/>
  <c r="M106" i="1619" s="1"/>
  <c r="E90" i="1619"/>
  <c r="E96" i="1619" s="1"/>
  <c r="M90" i="1619"/>
  <c r="M96" i="1619" s="1"/>
  <c r="S99" i="1619"/>
  <c r="W99" i="1619"/>
  <c r="AA99" i="1619"/>
  <c r="AE99" i="1619"/>
  <c r="AI99" i="1619"/>
  <c r="AM99" i="1619"/>
  <c r="AQ99" i="1619"/>
  <c r="I92" i="1619"/>
  <c r="I97" i="1619" s="1"/>
  <c r="AA106" i="1619"/>
  <c r="AE106" i="1619"/>
  <c r="AE108" i="1619" s="1"/>
  <c r="E147" i="1619"/>
  <c r="D129" i="1619"/>
  <c r="AF105" i="1619"/>
  <c r="AF104" i="1619"/>
  <c r="AJ105" i="1619"/>
  <c r="AJ104" i="1619"/>
  <c r="AN105" i="1619"/>
  <c r="AN104" i="1619"/>
  <c r="AR105" i="1619"/>
  <c r="AR104" i="1619"/>
  <c r="G94" i="1619"/>
  <c r="G98" i="1619" s="1"/>
  <c r="K94" i="1619"/>
  <c r="K98" i="1619" s="1"/>
  <c r="O94" i="1619"/>
  <c r="O98" i="1619" s="1"/>
  <c r="X118" i="1619"/>
  <c r="AF118" i="1619"/>
  <c r="AN118" i="1619"/>
  <c r="H94" i="1619"/>
  <c r="H98" i="1619" s="1"/>
  <c r="L94" i="1619"/>
  <c r="L98" i="1619" s="1"/>
  <c r="P101" i="1619"/>
  <c r="P112" i="1619" s="1"/>
  <c r="H102" i="1619"/>
  <c r="L102" i="1619"/>
  <c r="P102" i="1619"/>
  <c r="H103" i="1619"/>
  <c r="L103" i="1619"/>
  <c r="P103" i="1619"/>
  <c r="T103" i="1619"/>
  <c r="T106" i="1619" s="1"/>
  <c r="T108" i="1619" s="1"/>
  <c r="X103" i="1619"/>
  <c r="X106" i="1619" s="1"/>
  <c r="X108" i="1619" s="1"/>
  <c r="AB103" i="1619"/>
  <c r="AF103" i="1619"/>
  <c r="AF106" i="1619" s="1"/>
  <c r="AF108" i="1619" s="1"/>
  <c r="AJ103" i="1619"/>
  <c r="AN103" i="1619"/>
  <c r="AN109" i="1619" s="1"/>
  <c r="AR103" i="1619"/>
  <c r="AR106" i="1619" s="1"/>
  <c r="H104" i="1619"/>
  <c r="L104" i="1619"/>
  <c r="P104" i="1619"/>
  <c r="P106" i="1619" s="1"/>
  <c r="T104" i="1619"/>
  <c r="X104" i="1619"/>
  <c r="AB104" i="1619"/>
  <c r="M99" i="1618"/>
  <c r="M124" i="1618" s="1"/>
  <c r="X99" i="1618"/>
  <c r="AF99" i="1618"/>
  <c r="AN99" i="1618"/>
  <c r="AR99" i="1618"/>
  <c r="AE106" i="1618"/>
  <c r="AM106" i="1618"/>
  <c r="AM108" i="1618" s="1"/>
  <c r="AM99" i="1618"/>
  <c r="AK108" i="1618"/>
  <c r="AA99" i="1618"/>
  <c r="AQ99" i="1618"/>
  <c r="T99" i="1618"/>
  <c r="AB109" i="1618"/>
  <c r="AB99" i="1618"/>
  <c r="AB108" i="1618" s="1"/>
  <c r="AB111" i="1618" s="1"/>
  <c r="AB113" i="1618" s="1"/>
  <c r="AJ99" i="1618"/>
  <c r="U99" i="1618"/>
  <c r="Y99" i="1618"/>
  <c r="AC99" i="1618"/>
  <c r="AK99" i="1618"/>
  <c r="AK109" i="1618"/>
  <c r="AO99" i="1618"/>
  <c r="AF106" i="1618"/>
  <c r="F105" i="1618"/>
  <c r="F104" i="1618"/>
  <c r="F103" i="1618"/>
  <c r="F102" i="1618"/>
  <c r="N105" i="1618"/>
  <c r="N104" i="1618"/>
  <c r="N103" i="1618"/>
  <c r="N102" i="1618"/>
  <c r="V105" i="1618"/>
  <c r="V104" i="1618"/>
  <c r="V103" i="1618"/>
  <c r="V106" i="1618" s="1"/>
  <c r="AD105" i="1618"/>
  <c r="AD104" i="1618"/>
  <c r="AD103" i="1618"/>
  <c r="AD106" i="1618" s="1"/>
  <c r="AL105" i="1618"/>
  <c r="AL104" i="1618"/>
  <c r="AL103" i="1618"/>
  <c r="E90" i="1618"/>
  <c r="E96" i="1618" s="1"/>
  <c r="E101" i="1618" s="1"/>
  <c r="P90" i="1618"/>
  <c r="P96" i="1618" s="1"/>
  <c r="AL106" i="1618"/>
  <c r="AG99" i="1618"/>
  <c r="AB106" i="1618"/>
  <c r="AQ106" i="1618"/>
  <c r="G102" i="1618"/>
  <c r="L90" i="1618"/>
  <c r="L96" i="1618" s="1"/>
  <c r="P102" i="1618"/>
  <c r="N94" i="1618"/>
  <c r="N98" i="1618" s="1"/>
  <c r="J94" i="1618"/>
  <c r="J98" i="1618" s="1"/>
  <c r="F94" i="1618"/>
  <c r="F98" i="1618" s="1"/>
  <c r="E147" i="1618"/>
  <c r="D129" i="1618"/>
  <c r="L105" i="1618"/>
  <c r="L103" i="1618"/>
  <c r="T105" i="1618"/>
  <c r="T104" i="1618"/>
  <c r="AB105" i="1618"/>
  <c r="AB103" i="1618"/>
  <c r="AJ105" i="1618"/>
  <c r="AJ104" i="1618"/>
  <c r="AJ109" i="1618" s="1"/>
  <c r="AR105" i="1618"/>
  <c r="AR104" i="1618"/>
  <c r="AR103" i="1618"/>
  <c r="AR109" i="1618" s="1"/>
  <c r="H90" i="1618"/>
  <c r="H96" i="1618" s="1"/>
  <c r="R99" i="1618"/>
  <c r="V99" i="1618"/>
  <c r="Z99" i="1618"/>
  <c r="AD99" i="1618"/>
  <c r="AH99" i="1618"/>
  <c r="AL99" i="1618"/>
  <c r="AL108" i="1618" s="1"/>
  <c r="AP99" i="1618"/>
  <c r="E94" i="1618"/>
  <c r="E98" i="1618" s="1"/>
  <c r="K94" i="1618"/>
  <c r="K98" i="1618" s="1"/>
  <c r="P94" i="1618"/>
  <c r="P98" i="1618" s="1"/>
  <c r="Y106" i="1618"/>
  <c r="W99" i="1618"/>
  <c r="AE99" i="1618"/>
  <c r="S112" i="1618"/>
  <c r="W112" i="1618"/>
  <c r="AA112" i="1618"/>
  <c r="AE112" i="1618"/>
  <c r="AI112" i="1618"/>
  <c r="AM112" i="1618"/>
  <c r="AQ112" i="1618"/>
  <c r="K102" i="1618"/>
  <c r="H103" i="1618"/>
  <c r="AN103" i="1618"/>
  <c r="AN109" i="1618" s="1"/>
  <c r="U104" i="1618"/>
  <c r="AF104" i="1618"/>
  <c r="AF109" i="1618" s="1"/>
  <c r="U105" i="1618"/>
  <c r="N90" i="1618"/>
  <c r="N96" i="1618" s="1"/>
  <c r="J90" i="1618"/>
  <c r="J96" i="1618" s="1"/>
  <c r="F90" i="1618"/>
  <c r="F96" i="1618" s="1"/>
  <c r="J105" i="1618"/>
  <c r="J104" i="1618"/>
  <c r="J103" i="1618"/>
  <c r="J102" i="1618"/>
  <c r="R105" i="1618"/>
  <c r="R104" i="1618"/>
  <c r="R103" i="1618"/>
  <c r="Z105" i="1618"/>
  <c r="Z104" i="1618"/>
  <c r="Z103" i="1618"/>
  <c r="Z109" i="1618" s="1"/>
  <c r="AH105" i="1618"/>
  <c r="AH104" i="1618"/>
  <c r="AH103" i="1618"/>
  <c r="AH109" i="1618" s="1"/>
  <c r="AP105" i="1618"/>
  <c r="AP104" i="1618"/>
  <c r="AP103" i="1618"/>
  <c r="K90" i="1618"/>
  <c r="K96" i="1618" s="1"/>
  <c r="Z106" i="1618"/>
  <c r="AP106" i="1618"/>
  <c r="Q99" i="1618"/>
  <c r="AI106" i="1618"/>
  <c r="AI108" i="1618" s="1"/>
  <c r="O102" i="1618"/>
  <c r="G90" i="1618"/>
  <c r="G96" i="1618" s="1"/>
  <c r="AJ106" i="1618"/>
  <c r="AJ108" i="1618" s="1"/>
  <c r="E103" i="1618"/>
  <c r="E102" i="1618"/>
  <c r="I104" i="1618"/>
  <c r="I105" i="1618"/>
  <c r="I102" i="1618"/>
  <c r="M104" i="1618"/>
  <c r="M102" i="1618"/>
  <c r="M101" i="1618"/>
  <c r="M112" i="1618" s="1"/>
  <c r="Q103" i="1618"/>
  <c r="Q109" i="1618" s="1"/>
  <c r="Q105" i="1618"/>
  <c r="Y104" i="1618"/>
  <c r="Y105" i="1618"/>
  <c r="AG103" i="1618"/>
  <c r="AG105" i="1618"/>
  <c r="AO105" i="1618"/>
  <c r="AO104" i="1618"/>
  <c r="I90" i="1618"/>
  <c r="I96" i="1618" s="1"/>
  <c r="O90" i="1618"/>
  <c r="O96" i="1618" s="1"/>
  <c r="G94" i="1618"/>
  <c r="G98" i="1618" s="1"/>
  <c r="L94" i="1618"/>
  <c r="L98" i="1618" s="1"/>
  <c r="AG106" i="1618"/>
  <c r="T112" i="1618"/>
  <c r="X112" i="1618"/>
  <c r="AF112" i="1618"/>
  <c r="AJ112" i="1618"/>
  <c r="AN112" i="1618"/>
  <c r="L102" i="1618"/>
  <c r="I103" i="1618"/>
  <c r="T103" i="1618"/>
  <c r="AO103" i="1618"/>
  <c r="AO106" i="1618" s="1"/>
  <c r="L104" i="1618"/>
  <c r="AG104" i="1618"/>
  <c r="H105" i="1618"/>
  <c r="X105" i="1618"/>
  <c r="Z108" i="1618"/>
  <c r="K103" i="1618"/>
  <c r="AA103" i="1618"/>
  <c r="S104" i="1618"/>
  <c r="AI104" i="1618"/>
  <c r="AI109" i="1618" s="1"/>
  <c r="AM105" i="1618"/>
  <c r="AM104" i="1618"/>
  <c r="AM109" i="1618" s="1"/>
  <c r="AQ105" i="1618"/>
  <c r="AQ104" i="1618"/>
  <c r="F92" i="1618"/>
  <c r="F97" i="1618" s="1"/>
  <c r="J92" i="1618"/>
  <c r="J97" i="1618" s="1"/>
  <c r="J101" i="1618" s="1"/>
  <c r="J112" i="1618" s="1"/>
  <c r="G103" i="1618"/>
  <c r="W103" i="1618"/>
  <c r="AM103" i="1618"/>
  <c r="O104" i="1618"/>
  <c r="AE104" i="1618"/>
  <c r="AE109" i="1618" s="1"/>
  <c r="O109" i="1617"/>
  <c r="O99" i="1617"/>
  <c r="AA99" i="1617"/>
  <c r="AQ109" i="1617"/>
  <c r="AQ99" i="1617"/>
  <c r="AQ108" i="1617" s="1"/>
  <c r="AQ111" i="1617" s="1"/>
  <c r="AQ113" i="1617" s="1"/>
  <c r="G99" i="1617"/>
  <c r="G124" i="1617" s="1"/>
  <c r="O106" i="1617"/>
  <c r="O108" i="1617" s="1"/>
  <c r="O111" i="1617" s="1"/>
  <c r="O113" i="1617" s="1"/>
  <c r="AE106" i="1617"/>
  <c r="W99" i="1617"/>
  <c r="AE99" i="1617"/>
  <c r="AM99" i="1617"/>
  <c r="AI99" i="1617"/>
  <c r="D135" i="1617"/>
  <c r="I115" i="1617"/>
  <c r="E115" i="1617"/>
  <c r="L115" i="1617"/>
  <c r="H115" i="1617"/>
  <c r="G115" i="1617"/>
  <c r="F115" i="1617"/>
  <c r="D88" i="1617"/>
  <c r="K115" i="1617"/>
  <c r="J115" i="1617"/>
  <c r="H105" i="1617"/>
  <c r="H104" i="1617"/>
  <c r="H103" i="1617"/>
  <c r="H102" i="1617"/>
  <c r="P105" i="1617"/>
  <c r="P104" i="1617"/>
  <c r="P103" i="1617"/>
  <c r="X105" i="1617"/>
  <c r="X104" i="1617"/>
  <c r="X103" i="1617"/>
  <c r="AF105" i="1617"/>
  <c r="AF104" i="1617"/>
  <c r="AF103" i="1617"/>
  <c r="AF106" i="1617" s="1"/>
  <c r="AF108" i="1617" s="1"/>
  <c r="AF111" i="1617" s="1"/>
  <c r="AF113" i="1617" s="1"/>
  <c r="AR104" i="1617"/>
  <c r="AR109" i="1617" s="1"/>
  <c r="AR105" i="1617"/>
  <c r="AR103" i="1617"/>
  <c r="R99" i="1617"/>
  <c r="V99" i="1617"/>
  <c r="AD99" i="1617"/>
  <c r="AL99" i="1617"/>
  <c r="T106" i="1617"/>
  <c r="AR106" i="1617"/>
  <c r="AR108" i="1617" s="1"/>
  <c r="J94" i="1617"/>
  <c r="J98" i="1617" s="1"/>
  <c r="J106" i="1617" s="1"/>
  <c r="F94" i="1617"/>
  <c r="F98" i="1617" s="1"/>
  <c r="H94" i="1617"/>
  <c r="H98" i="1617" s="1"/>
  <c r="I94" i="1617"/>
  <c r="I98" i="1617" s="1"/>
  <c r="E94" i="1617"/>
  <c r="E98" i="1617" s="1"/>
  <c r="L94" i="1617"/>
  <c r="L98" i="1617" s="1"/>
  <c r="E105" i="1617"/>
  <c r="E104" i="1617"/>
  <c r="E103" i="1617"/>
  <c r="E102" i="1617"/>
  <c r="M105" i="1617"/>
  <c r="M104" i="1617"/>
  <c r="M103" i="1617"/>
  <c r="U105" i="1617"/>
  <c r="U104" i="1617"/>
  <c r="U103" i="1617"/>
  <c r="U106" i="1617" s="1"/>
  <c r="U108" i="1617" s="1"/>
  <c r="U111" i="1617" s="1"/>
  <c r="U113" i="1617" s="1"/>
  <c r="AC105" i="1617"/>
  <c r="AC104" i="1617"/>
  <c r="AC103" i="1617"/>
  <c r="AC109" i="1617" s="1"/>
  <c r="AK105" i="1617"/>
  <c r="AK109" i="1617" s="1"/>
  <c r="AK104" i="1617"/>
  <c r="AK103" i="1617"/>
  <c r="AC106" i="1617"/>
  <c r="AC108" i="1617" s="1"/>
  <c r="AC111" i="1617" s="1"/>
  <c r="AC113" i="1617" s="1"/>
  <c r="AM106" i="1617"/>
  <c r="AG105" i="1617"/>
  <c r="D149" i="1617"/>
  <c r="J90" i="1617"/>
  <c r="J96" i="1617" s="1"/>
  <c r="F90" i="1617"/>
  <c r="F96" i="1617" s="1"/>
  <c r="L90" i="1617"/>
  <c r="L96" i="1617" s="1"/>
  <c r="I90" i="1617"/>
  <c r="I96" i="1617" s="1"/>
  <c r="E90" i="1617"/>
  <c r="E96" i="1617" s="1"/>
  <c r="E101" i="1617" s="1"/>
  <c r="E112" i="1617" s="1"/>
  <c r="H90" i="1617"/>
  <c r="H96" i="1617" s="1"/>
  <c r="K90" i="1617"/>
  <c r="K96" i="1617" s="1"/>
  <c r="P109" i="1617"/>
  <c r="P99" i="1617"/>
  <c r="T99" i="1617"/>
  <c r="X109" i="1617"/>
  <c r="X99" i="1617"/>
  <c r="AB99" i="1617"/>
  <c r="AF109" i="1617"/>
  <c r="AF99" i="1617"/>
  <c r="AJ99" i="1617"/>
  <c r="AN99" i="1617"/>
  <c r="AR99" i="1617"/>
  <c r="N106" i="1617"/>
  <c r="N108" i="1617" s="1"/>
  <c r="Z106" i="1617"/>
  <c r="AD106" i="1617"/>
  <c r="AD108" i="1617" s="1"/>
  <c r="AD111" i="1617" s="1"/>
  <c r="AD113" i="1617" s="1"/>
  <c r="AP106" i="1617"/>
  <c r="G108" i="1617"/>
  <c r="W108" i="1617"/>
  <c r="AA108" i="1617"/>
  <c r="AE108" i="1617"/>
  <c r="AM108" i="1617"/>
  <c r="L102" i="1617"/>
  <c r="L105" i="1617"/>
  <c r="L104" i="1617"/>
  <c r="L103" i="1617"/>
  <c r="T105" i="1617"/>
  <c r="T104" i="1617"/>
  <c r="T103" i="1617"/>
  <c r="T109" i="1617" s="1"/>
  <c r="AB104" i="1617"/>
  <c r="AB105" i="1617"/>
  <c r="AB103" i="1617"/>
  <c r="AB109" i="1617" s="1"/>
  <c r="AJ105" i="1617"/>
  <c r="AJ104" i="1617"/>
  <c r="AJ103" i="1617"/>
  <c r="AJ106" i="1617" s="1"/>
  <c r="AJ108" i="1617" s="1"/>
  <c r="AN105" i="1617"/>
  <c r="AN109" i="1617" s="1"/>
  <c r="AN104" i="1617"/>
  <c r="AN103" i="1617"/>
  <c r="AN106" i="1617" s="1"/>
  <c r="AN108" i="1617" s="1"/>
  <c r="N99" i="1617"/>
  <c r="Z99" i="1617"/>
  <c r="AH99" i="1617"/>
  <c r="AP99" i="1617"/>
  <c r="P106" i="1617"/>
  <c r="X106" i="1617"/>
  <c r="X108" i="1617" s="1"/>
  <c r="X111" i="1617" s="1"/>
  <c r="X113" i="1617" s="1"/>
  <c r="S109" i="1617"/>
  <c r="S106" i="1617"/>
  <c r="S108" i="1617" s="1"/>
  <c r="S111" i="1617" s="1"/>
  <c r="S113" i="1617" s="1"/>
  <c r="AI106" i="1617"/>
  <c r="AI108" i="1617" s="1"/>
  <c r="I104" i="1617"/>
  <c r="I103" i="1617"/>
  <c r="I102" i="1617"/>
  <c r="Q104" i="1617"/>
  <c r="Q103" i="1617"/>
  <c r="Q106" i="1617" s="1"/>
  <c r="Q108" i="1617" s="1"/>
  <c r="M106" i="1617"/>
  <c r="M108" i="1617" s="1"/>
  <c r="M111" i="1617" s="1"/>
  <c r="M113" i="1617" s="1"/>
  <c r="AK106" i="1617"/>
  <c r="AK108" i="1617" s="1"/>
  <c r="W106" i="1617"/>
  <c r="M109" i="1617"/>
  <c r="M99" i="1617"/>
  <c r="Q99" i="1617"/>
  <c r="U109" i="1617"/>
  <c r="U99" i="1617"/>
  <c r="Y99" i="1617"/>
  <c r="Y108" i="1617" s="1"/>
  <c r="Y111" i="1617" s="1"/>
  <c r="Y113" i="1617" s="1"/>
  <c r="AC99" i="1617"/>
  <c r="AG109" i="1617"/>
  <c r="AG99" i="1617"/>
  <c r="AG108" i="1617" s="1"/>
  <c r="AG111" i="1617" s="1"/>
  <c r="AG113" i="1617" s="1"/>
  <c r="AK99" i="1617"/>
  <c r="AO109" i="1617"/>
  <c r="AO99" i="1617"/>
  <c r="AO108" i="1617" s="1"/>
  <c r="AO111" i="1617" s="1"/>
  <c r="AO113" i="1617" s="1"/>
  <c r="G94" i="1617"/>
  <c r="G98" i="1617" s="1"/>
  <c r="G106" i="1617" s="1"/>
  <c r="Y104" i="1617"/>
  <c r="Q105" i="1617"/>
  <c r="P108" i="1617"/>
  <c r="T108" i="1617"/>
  <c r="Y109" i="1617"/>
  <c r="D133" i="1617"/>
  <c r="D134" i="1617" s="1"/>
  <c r="V105" i="1617"/>
  <c r="V104" i="1617"/>
  <c r="Z105" i="1617"/>
  <c r="Z104" i="1617"/>
  <c r="AD105" i="1617"/>
  <c r="AD104" i="1617"/>
  <c r="AH105" i="1617"/>
  <c r="AH104" i="1617"/>
  <c r="AL105" i="1617"/>
  <c r="AL104" i="1617"/>
  <c r="AP105" i="1617"/>
  <c r="AP104" i="1617"/>
  <c r="E92" i="1617"/>
  <c r="E97" i="1617" s="1"/>
  <c r="I92" i="1617"/>
  <c r="I97" i="1617" s="1"/>
  <c r="D131" i="1617"/>
  <c r="W105" i="1617"/>
  <c r="W109" i="1617" s="1"/>
  <c r="W104" i="1617"/>
  <c r="AA105" i="1617"/>
  <c r="AA104" i="1617"/>
  <c r="AA109" i="1617" s="1"/>
  <c r="AE105" i="1617"/>
  <c r="AE104" i="1617"/>
  <c r="AE109" i="1617" s="1"/>
  <c r="AI105" i="1617"/>
  <c r="AI104" i="1617"/>
  <c r="AI109" i="1617" s="1"/>
  <c r="AM105" i="1617"/>
  <c r="AM109" i="1617" s="1"/>
  <c r="AM104" i="1617"/>
  <c r="AQ105" i="1617"/>
  <c r="AQ104" i="1617"/>
  <c r="F92" i="1617"/>
  <c r="F97" i="1617" s="1"/>
  <c r="F101" i="1617" s="1"/>
  <c r="F112" i="1617" s="1"/>
  <c r="F102" i="1617"/>
  <c r="J102" i="1617"/>
  <c r="F103" i="1617"/>
  <c r="J103" i="1617"/>
  <c r="N103" i="1617"/>
  <c r="N109" i="1617" s="1"/>
  <c r="R103" i="1617"/>
  <c r="R106" i="1617" s="1"/>
  <c r="R108" i="1617" s="1"/>
  <c r="V103" i="1617"/>
  <c r="V109" i="1617" s="1"/>
  <c r="Z103" i="1617"/>
  <c r="Z109" i="1617" s="1"/>
  <c r="AD103" i="1617"/>
  <c r="AD109" i="1617" s="1"/>
  <c r="AH103" i="1617"/>
  <c r="AH106" i="1617" s="1"/>
  <c r="AH108" i="1617" s="1"/>
  <c r="AL103" i="1617"/>
  <c r="AL109" i="1617" s="1"/>
  <c r="AP103" i="1617"/>
  <c r="AP109" i="1617" s="1"/>
  <c r="F104" i="1617"/>
  <c r="J104" i="1617"/>
  <c r="N104" i="1617"/>
  <c r="R104" i="1617"/>
  <c r="Z108" i="1617"/>
  <c r="AP108" i="1617"/>
  <c r="O118" i="1617"/>
  <c r="W118" i="1617"/>
  <c r="AE118" i="1617"/>
  <c r="AM118" i="1617"/>
  <c r="Y99" i="1616"/>
  <c r="AK99" i="1616"/>
  <c r="T106" i="1616"/>
  <c r="O101" i="1616"/>
  <c r="O112" i="1616" s="1"/>
  <c r="U99" i="1616"/>
  <c r="AO99" i="1616"/>
  <c r="AF99" i="1616"/>
  <c r="W109" i="1616"/>
  <c r="W99" i="1616"/>
  <c r="AA99" i="1616"/>
  <c r="AE109" i="1616"/>
  <c r="AE99" i="1616"/>
  <c r="AE108" i="1616" s="1"/>
  <c r="AI99" i="1616"/>
  <c r="AM109" i="1616"/>
  <c r="AM99" i="1616"/>
  <c r="AQ99" i="1616"/>
  <c r="AD106" i="1616"/>
  <c r="T99" i="1616"/>
  <c r="AJ99" i="1616"/>
  <c r="AQ106" i="1616"/>
  <c r="R94" i="1616"/>
  <c r="R98" i="1616" s="1"/>
  <c r="N94" i="1616"/>
  <c r="N98" i="1616" s="1"/>
  <c r="J94" i="1616"/>
  <c r="J98" i="1616" s="1"/>
  <c r="F94" i="1616"/>
  <c r="F98" i="1616" s="1"/>
  <c r="AB105" i="1616"/>
  <c r="AB104" i="1616"/>
  <c r="AJ105" i="1616"/>
  <c r="AJ104" i="1616"/>
  <c r="AR105" i="1616"/>
  <c r="AR104" i="1616"/>
  <c r="M94" i="1616"/>
  <c r="M98" i="1616" s="1"/>
  <c r="S94" i="1616"/>
  <c r="S98" i="1616" s="1"/>
  <c r="AC99" i="1616"/>
  <c r="AN109" i="1616"/>
  <c r="X106" i="1616"/>
  <c r="AM108" i="1616"/>
  <c r="E104" i="1616"/>
  <c r="E103" i="1616"/>
  <c r="E102" i="1616"/>
  <c r="I105" i="1616"/>
  <c r="I104" i="1616"/>
  <c r="I103" i="1616"/>
  <c r="I102" i="1616"/>
  <c r="M105" i="1616"/>
  <c r="M104" i="1616"/>
  <c r="M103" i="1616"/>
  <c r="M102" i="1616"/>
  <c r="Q104" i="1616"/>
  <c r="Q103" i="1616"/>
  <c r="Q102" i="1616"/>
  <c r="U104" i="1616"/>
  <c r="U103" i="1616"/>
  <c r="U106" i="1616" s="1"/>
  <c r="U108" i="1616" s="1"/>
  <c r="Y105" i="1616"/>
  <c r="Y103" i="1616"/>
  <c r="Y106" i="1616" s="1"/>
  <c r="Y108" i="1616" s="1"/>
  <c r="AC105" i="1616"/>
  <c r="AC103" i="1616"/>
  <c r="AC109" i="1616" s="1"/>
  <c r="AG104" i="1616"/>
  <c r="AG103" i="1616"/>
  <c r="AK104" i="1616"/>
  <c r="AK103" i="1616"/>
  <c r="AK109" i="1616" s="1"/>
  <c r="AO105" i="1616"/>
  <c r="AO103" i="1616"/>
  <c r="AO109" i="1616" s="1"/>
  <c r="H90" i="1616"/>
  <c r="H96" i="1616" s="1"/>
  <c r="L90" i="1616"/>
  <c r="L96" i="1616" s="1"/>
  <c r="P90" i="1616"/>
  <c r="P96" i="1616" s="1"/>
  <c r="I92" i="1616"/>
  <c r="I97" i="1616" s="1"/>
  <c r="O92" i="1616"/>
  <c r="O97" i="1616" s="1"/>
  <c r="O99" i="1616" s="1"/>
  <c r="O124" i="1616" s="1"/>
  <c r="I94" i="1616"/>
  <c r="I98" i="1616" s="1"/>
  <c r="O94" i="1616"/>
  <c r="O98" i="1616" s="1"/>
  <c r="X99" i="1616"/>
  <c r="X108" i="1616" s="1"/>
  <c r="AN99" i="1616"/>
  <c r="AN108" i="1616" s="1"/>
  <c r="H102" i="1616"/>
  <c r="P102" i="1616"/>
  <c r="H103" i="1616"/>
  <c r="P103" i="1616"/>
  <c r="H104" i="1616"/>
  <c r="P104" i="1616"/>
  <c r="Y104" i="1616"/>
  <c r="AI104" i="1616"/>
  <c r="Q105" i="1616"/>
  <c r="AA105" i="1616"/>
  <c r="D129" i="1616"/>
  <c r="D131" i="1616" s="1"/>
  <c r="E147" i="1616"/>
  <c r="X105" i="1616"/>
  <c r="X104" i="1616"/>
  <c r="X109" i="1616" s="1"/>
  <c r="AN105" i="1616"/>
  <c r="AN104" i="1616"/>
  <c r="F104" i="1616"/>
  <c r="F103" i="1616"/>
  <c r="F102" i="1616"/>
  <c r="J104" i="1616"/>
  <c r="J103" i="1616"/>
  <c r="J102" i="1616"/>
  <c r="N105" i="1616"/>
  <c r="N104" i="1616"/>
  <c r="N103" i="1616"/>
  <c r="N102" i="1616"/>
  <c r="R104" i="1616"/>
  <c r="R103" i="1616"/>
  <c r="R102" i="1616"/>
  <c r="R101" i="1616"/>
  <c r="R112" i="1616" s="1"/>
  <c r="R105" i="1616"/>
  <c r="V104" i="1616"/>
  <c r="V109" i="1616" s="1"/>
  <c r="V103" i="1616"/>
  <c r="Z103" i="1616"/>
  <c r="Z109" i="1616" s="1"/>
  <c r="Z104" i="1616"/>
  <c r="AD105" i="1616"/>
  <c r="AD103" i="1616"/>
  <c r="AH103" i="1616"/>
  <c r="AH106" i="1616" s="1"/>
  <c r="AH108" i="1616" s="1"/>
  <c r="AH105" i="1616"/>
  <c r="AL104" i="1616"/>
  <c r="AL109" i="1616" s="1"/>
  <c r="AL103" i="1616"/>
  <c r="AP103" i="1616"/>
  <c r="AP109" i="1616" s="1"/>
  <c r="AP104" i="1616"/>
  <c r="E90" i="1616"/>
  <c r="E96" i="1616" s="1"/>
  <c r="I90" i="1616"/>
  <c r="I96" i="1616" s="1"/>
  <c r="M90" i="1616"/>
  <c r="M96" i="1616" s="1"/>
  <c r="Q90" i="1616"/>
  <c r="Q96" i="1616" s="1"/>
  <c r="E92" i="1616"/>
  <c r="E97" i="1616" s="1"/>
  <c r="K92" i="1616"/>
  <c r="K97" i="1616" s="1"/>
  <c r="E94" i="1616"/>
  <c r="E98" i="1616" s="1"/>
  <c r="E106" i="1616" s="1"/>
  <c r="K94" i="1616"/>
  <c r="K98" i="1616" s="1"/>
  <c r="P94" i="1616"/>
  <c r="P98" i="1616" s="1"/>
  <c r="AK106" i="1616"/>
  <c r="AK108" i="1616" s="1"/>
  <c r="AK111" i="1616" s="1"/>
  <c r="AK113" i="1616" s="1"/>
  <c r="K101" i="1616"/>
  <c r="K102" i="1616"/>
  <c r="S102" i="1616"/>
  <c r="K103" i="1616"/>
  <c r="S103" i="1616"/>
  <c r="AA103" i="1616"/>
  <c r="AA106" i="1616" s="1"/>
  <c r="AA108" i="1616" s="1"/>
  <c r="AI103" i="1616"/>
  <c r="AI109" i="1616" s="1"/>
  <c r="AQ103" i="1616"/>
  <c r="AQ109" i="1616" s="1"/>
  <c r="K104" i="1616"/>
  <c r="S104" i="1616"/>
  <c r="AC104" i="1616"/>
  <c r="AM104" i="1616"/>
  <c r="J105" i="1616"/>
  <c r="U105" i="1616"/>
  <c r="AE105" i="1616"/>
  <c r="AP105" i="1616"/>
  <c r="AF105" i="1616"/>
  <c r="AF104" i="1616"/>
  <c r="AF109" i="1616" s="1"/>
  <c r="H94" i="1616"/>
  <c r="H98" i="1616" s="1"/>
  <c r="R92" i="1616"/>
  <c r="R97" i="1616" s="1"/>
  <c r="R99" i="1616" s="1"/>
  <c r="R124" i="1616" s="1"/>
  <c r="N92" i="1616"/>
  <c r="N97" i="1616" s="1"/>
  <c r="N101" i="1616" s="1"/>
  <c r="N112" i="1616" s="1"/>
  <c r="J92" i="1616"/>
  <c r="J97" i="1616" s="1"/>
  <c r="F92" i="1616"/>
  <c r="F97" i="1616" s="1"/>
  <c r="F90" i="1616"/>
  <c r="F96" i="1616" s="1"/>
  <c r="J90" i="1616"/>
  <c r="J96" i="1616" s="1"/>
  <c r="J101" i="1616" s="1"/>
  <c r="J112" i="1616" s="1"/>
  <c r="N90" i="1616"/>
  <c r="N96" i="1616" s="1"/>
  <c r="V99" i="1616"/>
  <c r="Z99" i="1616"/>
  <c r="AD99" i="1616"/>
  <c r="AD108" i="1616" s="1"/>
  <c r="AH99" i="1616"/>
  <c r="AL99" i="1616"/>
  <c r="AP99" i="1616"/>
  <c r="G92" i="1616"/>
  <c r="G97" i="1616" s="1"/>
  <c r="G109" i="1616" s="1"/>
  <c r="L92" i="1616"/>
  <c r="L97" i="1616" s="1"/>
  <c r="Q92" i="1616"/>
  <c r="Q97" i="1616" s="1"/>
  <c r="G94" i="1616"/>
  <c r="G98" i="1616" s="1"/>
  <c r="L94" i="1616"/>
  <c r="L98" i="1616" s="1"/>
  <c r="Q94" i="1616"/>
  <c r="Q98" i="1616" s="1"/>
  <c r="V106" i="1616"/>
  <c r="V108" i="1616" s="1"/>
  <c r="V111" i="1616" s="1"/>
  <c r="V113" i="1616" s="1"/>
  <c r="AL106" i="1616"/>
  <c r="AL108" i="1616" s="1"/>
  <c r="AL111" i="1616" s="1"/>
  <c r="AL113" i="1616" s="1"/>
  <c r="AP106" i="1616"/>
  <c r="AP108" i="1616" s="1"/>
  <c r="AJ106" i="1616"/>
  <c r="AB99" i="1616"/>
  <c r="AR99" i="1616"/>
  <c r="L101" i="1616"/>
  <c r="L112" i="1616" s="1"/>
  <c r="L102" i="1616"/>
  <c r="L103" i="1616"/>
  <c r="T103" i="1616"/>
  <c r="T109" i="1616" s="1"/>
  <c r="AB103" i="1616"/>
  <c r="AB109" i="1616" s="1"/>
  <c r="AJ103" i="1616"/>
  <c r="AJ109" i="1616" s="1"/>
  <c r="AR103" i="1616"/>
  <c r="AR106" i="1616" s="1"/>
  <c r="L104" i="1616"/>
  <c r="T104" i="1616"/>
  <c r="AD104" i="1616"/>
  <c r="AD109" i="1616" s="1"/>
  <c r="AO104" i="1616"/>
  <c r="V105" i="1616"/>
  <c r="AG105" i="1616"/>
  <c r="AQ105" i="1616"/>
  <c r="T108" i="1616"/>
  <c r="AF108" i="1616"/>
  <c r="X109" i="1615"/>
  <c r="X99" i="1615"/>
  <c r="AF109" i="1615"/>
  <c r="AF99" i="1615"/>
  <c r="AN109" i="1615"/>
  <c r="AN99" i="1615"/>
  <c r="X106" i="1615"/>
  <c r="AF106" i="1615"/>
  <c r="AF108" i="1615" s="1"/>
  <c r="AF111" i="1615" s="1"/>
  <c r="AF113" i="1615" s="1"/>
  <c r="AN106" i="1615"/>
  <c r="AL108" i="1615"/>
  <c r="U99" i="1615"/>
  <c r="AC99" i="1615"/>
  <c r="AK99" i="1615"/>
  <c r="U106" i="1615"/>
  <c r="U108" i="1615" s="1"/>
  <c r="AO106" i="1615"/>
  <c r="S99" i="1615"/>
  <c r="S124" i="1615" s="1"/>
  <c r="L99" i="1615"/>
  <c r="L124" i="1615" s="1"/>
  <c r="V99" i="1615"/>
  <c r="Z99" i="1615"/>
  <c r="AD99" i="1615"/>
  <c r="AH99" i="1615"/>
  <c r="AL99" i="1615"/>
  <c r="AP99" i="1615"/>
  <c r="H106" i="1615"/>
  <c r="P106" i="1615"/>
  <c r="V106" i="1615"/>
  <c r="V108" i="1615" s="1"/>
  <c r="Z106" i="1615"/>
  <c r="Z108" i="1615" s="1"/>
  <c r="AL106" i="1615"/>
  <c r="AP106" i="1615"/>
  <c r="T99" i="1615"/>
  <c r="AB99" i="1615"/>
  <c r="AJ99" i="1615"/>
  <c r="AR109" i="1615"/>
  <c r="AR99" i="1615"/>
  <c r="AJ106" i="1615"/>
  <c r="AJ108" i="1615" s="1"/>
  <c r="H109" i="1615"/>
  <c r="H99" i="1615"/>
  <c r="H124" i="1615" s="1"/>
  <c r="Y99" i="1615"/>
  <c r="AG109" i="1615"/>
  <c r="AG99" i="1615"/>
  <c r="AO99" i="1615"/>
  <c r="E106" i="1615"/>
  <c r="P109" i="1615"/>
  <c r="P99" i="1615"/>
  <c r="P124" i="1615" s="1"/>
  <c r="W109" i="1615"/>
  <c r="W99" i="1615"/>
  <c r="AA99" i="1615"/>
  <c r="AE109" i="1615"/>
  <c r="AE99" i="1615"/>
  <c r="AI99" i="1615"/>
  <c r="AM109" i="1615"/>
  <c r="AM99" i="1615"/>
  <c r="AQ99" i="1615"/>
  <c r="W106" i="1615"/>
  <c r="AA106" i="1615"/>
  <c r="AE106" i="1615"/>
  <c r="AM106" i="1615"/>
  <c r="E105" i="1615"/>
  <c r="E104" i="1615"/>
  <c r="E103" i="1615"/>
  <c r="E102" i="1615"/>
  <c r="M104" i="1615"/>
  <c r="M103" i="1615"/>
  <c r="M102" i="1615"/>
  <c r="U104" i="1615"/>
  <c r="U103" i="1615"/>
  <c r="U109" i="1615" s="1"/>
  <c r="AC104" i="1615"/>
  <c r="AC109" i="1615" s="1"/>
  <c r="AC103" i="1615"/>
  <c r="AC106" i="1615" s="1"/>
  <c r="AC108" i="1615" s="1"/>
  <c r="AC111" i="1615" s="1"/>
  <c r="AC113" i="1615" s="1"/>
  <c r="AK104" i="1615"/>
  <c r="AK103" i="1615"/>
  <c r="AK109" i="1615" s="1"/>
  <c r="AK105" i="1615"/>
  <c r="AO108" i="1615"/>
  <c r="J105" i="1615"/>
  <c r="J104" i="1615"/>
  <c r="J103" i="1615"/>
  <c r="J102" i="1615"/>
  <c r="R105" i="1615"/>
  <c r="R104" i="1615"/>
  <c r="R103" i="1615"/>
  <c r="R102" i="1615"/>
  <c r="Z105" i="1615"/>
  <c r="Z104" i="1615"/>
  <c r="Z109" i="1615" s="1"/>
  <c r="Z103" i="1615"/>
  <c r="AH105" i="1615"/>
  <c r="AH104" i="1615"/>
  <c r="AH103" i="1615"/>
  <c r="AH106" i="1615" s="1"/>
  <c r="AH108" i="1615" s="1"/>
  <c r="AP105" i="1615"/>
  <c r="AP104" i="1615"/>
  <c r="AP103" i="1615"/>
  <c r="AP109" i="1615" s="1"/>
  <c r="I90" i="1615"/>
  <c r="I96" i="1615" s="1"/>
  <c r="Q90" i="1615"/>
  <c r="Q96" i="1615" s="1"/>
  <c r="P101" i="1615"/>
  <c r="P102" i="1615"/>
  <c r="D131" i="1615"/>
  <c r="F90" i="1615"/>
  <c r="F96" i="1615" s="1"/>
  <c r="J90" i="1615"/>
  <c r="J96" i="1615" s="1"/>
  <c r="N90" i="1615"/>
  <c r="N96" i="1615" s="1"/>
  <c r="R90" i="1615"/>
  <c r="R96" i="1615" s="1"/>
  <c r="F92" i="1615"/>
  <c r="F97" i="1615" s="1"/>
  <c r="J92" i="1615"/>
  <c r="J97" i="1615" s="1"/>
  <c r="N92" i="1615"/>
  <c r="N97" i="1615" s="1"/>
  <c r="R92" i="1615"/>
  <c r="R97" i="1615" s="1"/>
  <c r="F94" i="1615"/>
  <c r="F98" i="1615" s="1"/>
  <c r="J94" i="1615"/>
  <c r="J98" i="1615" s="1"/>
  <c r="J106" i="1615" s="1"/>
  <c r="N94" i="1615"/>
  <c r="N98" i="1615" s="1"/>
  <c r="R94" i="1615"/>
  <c r="R98" i="1615" s="1"/>
  <c r="S101" i="1615"/>
  <c r="S112" i="1615" s="1"/>
  <c r="K102" i="1615"/>
  <c r="S102" i="1615"/>
  <c r="K103" i="1615"/>
  <c r="S103" i="1615"/>
  <c r="S109" i="1615" s="1"/>
  <c r="AA103" i="1615"/>
  <c r="AA109" i="1615" s="1"/>
  <c r="AI103" i="1615"/>
  <c r="AI106" i="1615" s="1"/>
  <c r="AI108" i="1615" s="1"/>
  <c r="AQ103" i="1615"/>
  <c r="AQ109" i="1615" s="1"/>
  <c r="K104" i="1615"/>
  <c r="S104" i="1615"/>
  <c r="S106" i="1615" s="1"/>
  <c r="S108" i="1615" s="1"/>
  <c r="S111" i="1615" s="1"/>
  <c r="S113" i="1615" s="1"/>
  <c r="AA104" i="1615"/>
  <c r="AI104" i="1615"/>
  <c r="AQ104" i="1615"/>
  <c r="M105" i="1615"/>
  <c r="AC105" i="1615"/>
  <c r="D133" i="1615"/>
  <c r="I105" i="1615"/>
  <c r="I104" i="1615"/>
  <c r="I103" i="1615"/>
  <c r="I102" i="1615"/>
  <c r="I101" i="1615"/>
  <c r="I112" i="1615" s="1"/>
  <c r="Q105" i="1615"/>
  <c r="Q104" i="1615"/>
  <c r="Q103" i="1615"/>
  <c r="Q102" i="1615"/>
  <c r="Q101" i="1615"/>
  <c r="Y105" i="1615"/>
  <c r="Y104" i="1615"/>
  <c r="Y103" i="1615"/>
  <c r="Y106" i="1615" s="1"/>
  <c r="Y108" i="1615" s="1"/>
  <c r="AG105" i="1615"/>
  <c r="AG104" i="1615"/>
  <c r="AG103" i="1615"/>
  <c r="AG106" i="1615" s="1"/>
  <c r="AG108" i="1615" s="1"/>
  <c r="AG111" i="1615" s="1"/>
  <c r="AG113" i="1615" s="1"/>
  <c r="AO105" i="1615"/>
  <c r="AO104" i="1615"/>
  <c r="AO103" i="1615"/>
  <c r="AO109" i="1615" s="1"/>
  <c r="U105" i="1615"/>
  <c r="F105" i="1615"/>
  <c r="F104" i="1615"/>
  <c r="F103" i="1615"/>
  <c r="F102" i="1615"/>
  <c r="F101" i="1615"/>
  <c r="F112" i="1615" s="1"/>
  <c r="N104" i="1615"/>
  <c r="N103" i="1615"/>
  <c r="N102" i="1615"/>
  <c r="N101" i="1615"/>
  <c r="N112" i="1615" s="1"/>
  <c r="V104" i="1615"/>
  <c r="V103" i="1615"/>
  <c r="V109" i="1615" s="1"/>
  <c r="AD104" i="1615"/>
  <c r="AD103" i="1615"/>
  <c r="AD106" i="1615" s="1"/>
  <c r="AD108" i="1615" s="1"/>
  <c r="AL104" i="1615"/>
  <c r="AL103" i="1615"/>
  <c r="AL109" i="1615" s="1"/>
  <c r="E90" i="1615"/>
  <c r="E96" i="1615" s="1"/>
  <c r="M90" i="1615"/>
  <c r="M96" i="1615" s="1"/>
  <c r="H101" i="1615"/>
  <c r="H112" i="1615" s="1"/>
  <c r="V105" i="1615"/>
  <c r="AP108" i="1615"/>
  <c r="D129" i="1615"/>
  <c r="E147" i="1615"/>
  <c r="G90" i="1615"/>
  <c r="G96" i="1615" s="1"/>
  <c r="K90" i="1615"/>
  <c r="K96" i="1615" s="1"/>
  <c r="O90" i="1615"/>
  <c r="O96" i="1615" s="1"/>
  <c r="G92" i="1615"/>
  <c r="G97" i="1615" s="1"/>
  <c r="K92" i="1615"/>
  <c r="K97" i="1615" s="1"/>
  <c r="O92" i="1615"/>
  <c r="O97" i="1615" s="1"/>
  <c r="O101" i="1615" s="1"/>
  <c r="O112" i="1615" s="1"/>
  <c r="G94" i="1615"/>
  <c r="G98" i="1615" s="1"/>
  <c r="K94" i="1615"/>
  <c r="K98" i="1615" s="1"/>
  <c r="O94" i="1615"/>
  <c r="O98" i="1615" s="1"/>
  <c r="L101" i="1615"/>
  <c r="L112" i="1615" s="1"/>
  <c r="L102" i="1615"/>
  <c r="L103" i="1615"/>
  <c r="T103" i="1615"/>
  <c r="T109" i="1615" s="1"/>
  <c r="AB103" i="1615"/>
  <c r="AB109" i="1615" s="1"/>
  <c r="AJ103" i="1615"/>
  <c r="AJ109" i="1615" s="1"/>
  <c r="AR103" i="1615"/>
  <c r="AR106" i="1615" s="1"/>
  <c r="AR108" i="1615" s="1"/>
  <c r="AR111" i="1615" s="1"/>
  <c r="AR113" i="1615" s="1"/>
  <c r="L104" i="1615"/>
  <c r="L109" i="1615" s="1"/>
  <c r="T104" i="1615"/>
  <c r="AB104" i="1615"/>
  <c r="AJ104" i="1615"/>
  <c r="AR104" i="1615"/>
  <c r="N105" i="1615"/>
  <c r="AD105" i="1615"/>
  <c r="W108" i="1615"/>
  <c r="AA108" i="1615"/>
  <c r="AE108" i="1615"/>
  <c r="AE111" i="1615" s="1"/>
  <c r="AE113" i="1615" s="1"/>
  <c r="AM108" i="1615"/>
  <c r="H108" i="1615"/>
  <c r="H111" i="1615" s="1"/>
  <c r="H113" i="1615" s="1"/>
  <c r="X108" i="1615"/>
  <c r="X111" i="1615" s="1"/>
  <c r="X113" i="1615" s="1"/>
  <c r="AN108" i="1615"/>
  <c r="AN111" i="1615" s="1"/>
  <c r="AN113" i="1615" s="1"/>
  <c r="H109" i="1614"/>
  <c r="H99" i="1614"/>
  <c r="H124" i="1614" s="1"/>
  <c r="R99" i="1614"/>
  <c r="R124" i="1614" s="1"/>
  <c r="AB108" i="1614"/>
  <c r="L106" i="1614"/>
  <c r="L108" i="1614" s="1"/>
  <c r="F99" i="1614"/>
  <c r="F124" i="1614" s="1"/>
  <c r="V109" i="1614"/>
  <c r="V99" i="1614"/>
  <c r="AH99" i="1614"/>
  <c r="AH109" i="1614"/>
  <c r="AL109" i="1614"/>
  <c r="AL99" i="1614"/>
  <c r="AL108" i="1614" s="1"/>
  <c r="AL111" i="1614" s="1"/>
  <c r="AL113" i="1614" s="1"/>
  <c r="L101" i="1614"/>
  <c r="L112" i="1614" s="1"/>
  <c r="AP99" i="1614"/>
  <c r="AE106" i="1614"/>
  <c r="AD99" i="1614"/>
  <c r="K105" i="1614"/>
  <c r="K104" i="1614"/>
  <c r="K103" i="1614"/>
  <c r="K102" i="1614"/>
  <c r="K101" i="1614"/>
  <c r="K112" i="1614" s="1"/>
  <c r="S105" i="1614"/>
  <c r="S104" i="1614"/>
  <c r="S103" i="1614"/>
  <c r="S102" i="1614"/>
  <c r="AA105" i="1614"/>
  <c r="AA104" i="1614"/>
  <c r="AA103" i="1614"/>
  <c r="AA106" i="1614" s="1"/>
  <c r="AA108" i="1614" s="1"/>
  <c r="AI105" i="1614"/>
  <c r="AI104" i="1614"/>
  <c r="AI103" i="1614"/>
  <c r="AI109" i="1614" s="1"/>
  <c r="AQ105" i="1614"/>
  <c r="AQ109" i="1614" s="1"/>
  <c r="AQ104" i="1614"/>
  <c r="AQ103" i="1614"/>
  <c r="AA99" i="1614"/>
  <c r="AI99" i="1614"/>
  <c r="AQ99" i="1614"/>
  <c r="AQ108" i="1614" s="1"/>
  <c r="AQ111" i="1614" s="1"/>
  <c r="AQ113" i="1614" s="1"/>
  <c r="X99" i="1614"/>
  <c r="AG99" i="1614"/>
  <c r="X109" i="1614"/>
  <c r="AF109" i="1614"/>
  <c r="AF99" i="1614"/>
  <c r="AF108" i="1614" s="1"/>
  <c r="AF111" i="1614" s="1"/>
  <c r="AF113" i="1614" s="1"/>
  <c r="AJ99" i="1614"/>
  <c r="AJ108" i="1614" s="1"/>
  <c r="AJ111" i="1614" s="1"/>
  <c r="AJ113" i="1614" s="1"/>
  <c r="AJ109" i="1614"/>
  <c r="P106" i="1614"/>
  <c r="U106" i="1614"/>
  <c r="U108" i="1614" s="1"/>
  <c r="AK106" i="1614"/>
  <c r="AB109" i="1614"/>
  <c r="AB99" i="1614"/>
  <c r="AR106" i="1614"/>
  <c r="AR108" i="1614" s="1"/>
  <c r="Z109" i="1614"/>
  <c r="AI106" i="1614"/>
  <c r="AI108" i="1614" s="1"/>
  <c r="AI111" i="1614" s="1"/>
  <c r="AI113" i="1614" s="1"/>
  <c r="AM106" i="1614"/>
  <c r="AM108" i="1614" s="1"/>
  <c r="AM111" i="1614" s="1"/>
  <c r="AM113" i="1614" s="1"/>
  <c r="AQ106" i="1614"/>
  <c r="L99" i="1614"/>
  <c r="L124" i="1614" s="1"/>
  <c r="AR109" i="1614"/>
  <c r="AR99" i="1614"/>
  <c r="S92" i="1614"/>
  <c r="S97" i="1614" s="1"/>
  <c r="S106" i="1614" s="1"/>
  <c r="O92" i="1614"/>
  <c r="O97" i="1614" s="1"/>
  <c r="K92" i="1614"/>
  <c r="K97" i="1614" s="1"/>
  <c r="G92" i="1614"/>
  <c r="G97" i="1614" s="1"/>
  <c r="P92" i="1614"/>
  <c r="P97" i="1614" s="1"/>
  <c r="J92" i="1614"/>
  <c r="J97" i="1614" s="1"/>
  <c r="J106" i="1614" s="1"/>
  <c r="E92" i="1614"/>
  <c r="E97" i="1614" s="1"/>
  <c r="E106" i="1614" s="1"/>
  <c r="N92" i="1614"/>
  <c r="N97" i="1614" s="1"/>
  <c r="N106" i="1614" s="1"/>
  <c r="I92" i="1614"/>
  <c r="I97" i="1614" s="1"/>
  <c r="I106" i="1614" s="1"/>
  <c r="G105" i="1614"/>
  <c r="G104" i="1614"/>
  <c r="G103" i="1614"/>
  <c r="G102" i="1614"/>
  <c r="G101" i="1614"/>
  <c r="G112" i="1614" s="1"/>
  <c r="O105" i="1614"/>
  <c r="O104" i="1614"/>
  <c r="O103" i="1614"/>
  <c r="O102" i="1614"/>
  <c r="W105" i="1614"/>
  <c r="W104" i="1614"/>
  <c r="W103" i="1614"/>
  <c r="W106" i="1614" s="1"/>
  <c r="W108" i="1614" s="1"/>
  <c r="AE105" i="1614"/>
  <c r="AE104" i="1614"/>
  <c r="AE103" i="1614"/>
  <c r="AE109" i="1614" s="1"/>
  <c r="AM105" i="1614"/>
  <c r="AM109" i="1614" s="1"/>
  <c r="AM104" i="1614"/>
  <c r="AM103" i="1614"/>
  <c r="W99" i="1614"/>
  <c r="AE99" i="1614"/>
  <c r="AM99" i="1614"/>
  <c r="L92" i="1614"/>
  <c r="L97" i="1614" s="1"/>
  <c r="L109" i="1614" s="1"/>
  <c r="M99" i="1614"/>
  <c r="M124" i="1614" s="1"/>
  <c r="U109" i="1614"/>
  <c r="AK109" i="1614"/>
  <c r="AK99" i="1614"/>
  <c r="AK108" i="1614" s="1"/>
  <c r="AK111" i="1614" s="1"/>
  <c r="AK113" i="1614" s="1"/>
  <c r="F92" i="1614"/>
  <c r="F97" i="1614" s="1"/>
  <c r="F101" i="1614" s="1"/>
  <c r="F112" i="1614" s="1"/>
  <c r="Q92" i="1614"/>
  <c r="Q97" i="1614" s="1"/>
  <c r="Q99" i="1614" s="1"/>
  <c r="Q124" i="1614" s="1"/>
  <c r="AC109" i="1614"/>
  <c r="AC99" i="1614"/>
  <c r="AN109" i="1614"/>
  <c r="X106" i="1614"/>
  <c r="X108" i="1614" s="1"/>
  <c r="Z99" i="1614"/>
  <c r="AN99" i="1614"/>
  <c r="AN108" i="1614" s="1"/>
  <c r="AN111" i="1614" s="1"/>
  <c r="AN113" i="1614" s="1"/>
  <c r="N101" i="1614"/>
  <c r="V108" i="1614"/>
  <c r="E148" i="1614"/>
  <c r="H101" i="1614"/>
  <c r="H112" i="1614" s="1"/>
  <c r="I105" i="1614"/>
  <c r="I103" i="1614"/>
  <c r="I102" i="1614"/>
  <c r="M105" i="1614"/>
  <c r="M103" i="1614"/>
  <c r="M109" i="1614" s="1"/>
  <c r="M102" i="1614"/>
  <c r="M101" i="1614"/>
  <c r="Y105" i="1614"/>
  <c r="Y103" i="1614"/>
  <c r="Y109" i="1614" s="1"/>
  <c r="AC105" i="1614"/>
  <c r="AC103" i="1614"/>
  <c r="AC106" i="1614" s="1"/>
  <c r="AC108" i="1614" s="1"/>
  <c r="AC111" i="1614" s="1"/>
  <c r="AC113" i="1614" s="1"/>
  <c r="AO105" i="1614"/>
  <c r="AO103" i="1614"/>
  <c r="AO109" i="1614" s="1"/>
  <c r="I90" i="1614"/>
  <c r="I96" i="1614" s="1"/>
  <c r="I101" i="1614" s="1"/>
  <c r="I112" i="1614" s="1"/>
  <c r="P101" i="1614"/>
  <c r="P112" i="1614" s="1"/>
  <c r="Z112" i="1614"/>
  <c r="AD112" i="1614"/>
  <c r="AH112" i="1614"/>
  <c r="AL112" i="1614"/>
  <c r="AP112" i="1614"/>
  <c r="F102" i="1614"/>
  <c r="Q102" i="1614"/>
  <c r="Q103" i="1614"/>
  <c r="AG103" i="1614"/>
  <c r="AG109" i="1614" s="1"/>
  <c r="I104" i="1614"/>
  <c r="Y104" i="1614"/>
  <c r="AO104" i="1614"/>
  <c r="Q105" i="1614"/>
  <c r="AG105" i="1614"/>
  <c r="T108" i="1614"/>
  <c r="T111" i="1614" s="1"/>
  <c r="T113" i="1614" s="1"/>
  <c r="S90" i="1614"/>
  <c r="S96" i="1614" s="1"/>
  <c r="O90" i="1614"/>
  <c r="O96" i="1614" s="1"/>
  <c r="K90" i="1614"/>
  <c r="K96" i="1614" s="1"/>
  <c r="G90" i="1614"/>
  <c r="G96" i="1614" s="1"/>
  <c r="N105" i="1614"/>
  <c r="N109" i="1614" s="1"/>
  <c r="N103" i="1614"/>
  <c r="N102" i="1614"/>
  <c r="R105" i="1614"/>
  <c r="R103" i="1614"/>
  <c r="R109" i="1614" s="1"/>
  <c r="R102" i="1614"/>
  <c r="R101" i="1614"/>
  <c r="AD105" i="1614"/>
  <c r="AD103" i="1614"/>
  <c r="AD109" i="1614" s="1"/>
  <c r="AH105" i="1614"/>
  <c r="AH103" i="1614"/>
  <c r="AH106" i="1614" s="1"/>
  <c r="AH108" i="1614" s="1"/>
  <c r="AH111" i="1614" s="1"/>
  <c r="AH113" i="1614" s="1"/>
  <c r="E90" i="1614"/>
  <c r="E96" i="1614" s="1"/>
  <c r="J90" i="1614"/>
  <c r="J96" i="1614" s="1"/>
  <c r="P90" i="1614"/>
  <c r="P96" i="1614" s="1"/>
  <c r="J102" i="1614"/>
  <c r="J103" i="1614"/>
  <c r="Z103" i="1614"/>
  <c r="Z106" i="1614" s="1"/>
  <c r="Z108" i="1614" s="1"/>
  <c r="Z111" i="1614" s="1"/>
  <c r="Z113" i="1614" s="1"/>
  <c r="AP103" i="1614"/>
  <c r="AP106" i="1614" s="1"/>
  <c r="AP108" i="1614" s="1"/>
  <c r="R104" i="1614"/>
  <c r="R106" i="1614" s="1"/>
  <c r="R108" i="1614" s="1"/>
  <c r="R111" i="1614" s="1"/>
  <c r="AH104" i="1614"/>
  <c r="J105" i="1614"/>
  <c r="Z105" i="1614"/>
  <c r="AP105" i="1614"/>
  <c r="M108" i="1614"/>
  <c r="AE108" i="1614"/>
  <c r="D135" i="1614"/>
  <c r="Q115" i="1614"/>
  <c r="M115" i="1614"/>
  <c r="I115" i="1614"/>
  <c r="E115" i="1614"/>
  <c r="D134" i="1614"/>
  <c r="P115" i="1614"/>
  <c r="L115" i="1614"/>
  <c r="H115" i="1614"/>
  <c r="G94" i="1614"/>
  <c r="G98" i="1614" s="1"/>
  <c r="K94" i="1614"/>
  <c r="K98" i="1614" s="1"/>
  <c r="K106" i="1614" s="1"/>
  <c r="O94" i="1614"/>
  <c r="O98" i="1614" s="1"/>
  <c r="J115" i="1614"/>
  <c r="R115" i="1614"/>
  <c r="S92" i="1613"/>
  <c r="S97" i="1613" s="1"/>
  <c r="O92" i="1613"/>
  <c r="O97" i="1613" s="1"/>
  <c r="K92" i="1613"/>
  <c r="K97" i="1613" s="1"/>
  <c r="G92" i="1613"/>
  <c r="G97" i="1613" s="1"/>
  <c r="R92" i="1613"/>
  <c r="R97" i="1613" s="1"/>
  <c r="R101" i="1613" s="1"/>
  <c r="R112" i="1613" s="1"/>
  <c r="N92" i="1613"/>
  <c r="N97" i="1613" s="1"/>
  <c r="J92" i="1613"/>
  <c r="J97" i="1613" s="1"/>
  <c r="F92" i="1613"/>
  <c r="F97" i="1613" s="1"/>
  <c r="Q92" i="1613"/>
  <c r="Q97" i="1613" s="1"/>
  <c r="Q101" i="1613" s="1"/>
  <c r="Q112" i="1613" s="1"/>
  <c r="M92" i="1613"/>
  <c r="M97" i="1613" s="1"/>
  <c r="I92" i="1613"/>
  <c r="I97" i="1613" s="1"/>
  <c r="E92" i="1613"/>
  <c r="E97" i="1613" s="1"/>
  <c r="E101" i="1613" s="1"/>
  <c r="E112" i="1613" s="1"/>
  <c r="P92" i="1613"/>
  <c r="P97" i="1613" s="1"/>
  <c r="L92" i="1613"/>
  <c r="L97" i="1613" s="1"/>
  <c r="H92" i="1613"/>
  <c r="H97" i="1613" s="1"/>
  <c r="G105" i="1613"/>
  <c r="G103" i="1613"/>
  <c r="G102" i="1613"/>
  <c r="G104" i="1613"/>
  <c r="K102" i="1613"/>
  <c r="K104" i="1613"/>
  <c r="K105" i="1613"/>
  <c r="K103" i="1613"/>
  <c r="S105" i="1613"/>
  <c r="S103" i="1613"/>
  <c r="S102" i="1613"/>
  <c r="S104" i="1613"/>
  <c r="W105" i="1613"/>
  <c r="W103" i="1613"/>
  <c r="W109" i="1613" s="1"/>
  <c r="W104" i="1613"/>
  <c r="AA104" i="1613"/>
  <c r="AA105" i="1613"/>
  <c r="AA103" i="1613"/>
  <c r="AA106" i="1613" s="1"/>
  <c r="AA108" i="1613" s="1"/>
  <c r="AA111" i="1613" s="1"/>
  <c r="AA113" i="1613" s="1"/>
  <c r="AE104" i="1613"/>
  <c r="AE109" i="1613" s="1"/>
  <c r="AE105" i="1613"/>
  <c r="AE103" i="1613"/>
  <c r="AM105" i="1613"/>
  <c r="AM103" i="1613"/>
  <c r="AM109" i="1613" s="1"/>
  <c r="AM104" i="1613"/>
  <c r="V99" i="1613"/>
  <c r="AD99" i="1613"/>
  <c r="E147" i="1613"/>
  <c r="D129" i="1613"/>
  <c r="H105" i="1613"/>
  <c r="H104" i="1613"/>
  <c r="H103" i="1613"/>
  <c r="H102" i="1613"/>
  <c r="L105" i="1613"/>
  <c r="L104" i="1613"/>
  <c r="L103" i="1613"/>
  <c r="L102" i="1613"/>
  <c r="P105" i="1613"/>
  <c r="P104" i="1613"/>
  <c r="P103" i="1613"/>
  <c r="P102" i="1613"/>
  <c r="T105" i="1613"/>
  <c r="T104" i="1613"/>
  <c r="T109" i="1613" s="1"/>
  <c r="T103" i="1613"/>
  <c r="X105" i="1613"/>
  <c r="X104" i="1613"/>
  <c r="X103" i="1613"/>
  <c r="X106" i="1613" s="1"/>
  <c r="X108" i="1613" s="1"/>
  <c r="X111" i="1613" s="1"/>
  <c r="X113" i="1613" s="1"/>
  <c r="AB105" i="1613"/>
  <c r="AB104" i="1613"/>
  <c r="AB103" i="1613"/>
  <c r="AB109" i="1613" s="1"/>
  <c r="AF105" i="1613"/>
  <c r="AF104" i="1613"/>
  <c r="AF103" i="1613"/>
  <c r="AJ105" i="1613"/>
  <c r="AJ104" i="1613"/>
  <c r="AJ109" i="1613" s="1"/>
  <c r="AJ103" i="1613"/>
  <c r="AN105" i="1613"/>
  <c r="AN104" i="1613"/>
  <c r="AN103" i="1613"/>
  <c r="AN106" i="1613" s="1"/>
  <c r="AN108" i="1613" s="1"/>
  <c r="AN111" i="1613" s="1"/>
  <c r="AN113" i="1613" s="1"/>
  <c r="W99" i="1613"/>
  <c r="AA109" i="1613"/>
  <c r="AA99" i="1613"/>
  <c r="AE99" i="1613"/>
  <c r="AI99" i="1613"/>
  <c r="AM99" i="1613"/>
  <c r="AQ99" i="1613"/>
  <c r="AG106" i="1613"/>
  <c r="S94" i="1613"/>
  <c r="S98" i="1613" s="1"/>
  <c r="O94" i="1613"/>
  <c r="O98" i="1613" s="1"/>
  <c r="O106" i="1613" s="1"/>
  <c r="K94" i="1613"/>
  <c r="K98" i="1613" s="1"/>
  <c r="G94" i="1613"/>
  <c r="G98" i="1613" s="1"/>
  <c r="R94" i="1613"/>
  <c r="R98" i="1613" s="1"/>
  <c r="N94" i="1613"/>
  <c r="N98" i="1613" s="1"/>
  <c r="N106" i="1613" s="1"/>
  <c r="J94" i="1613"/>
  <c r="J98" i="1613" s="1"/>
  <c r="F94" i="1613"/>
  <c r="F98" i="1613" s="1"/>
  <c r="Q94" i="1613"/>
  <c r="Q98" i="1613" s="1"/>
  <c r="M94" i="1613"/>
  <c r="M98" i="1613" s="1"/>
  <c r="M106" i="1613" s="1"/>
  <c r="I94" i="1613"/>
  <c r="I98" i="1613" s="1"/>
  <c r="E94" i="1613"/>
  <c r="E98" i="1613" s="1"/>
  <c r="P94" i="1613"/>
  <c r="P98" i="1613" s="1"/>
  <c r="L94" i="1613"/>
  <c r="L98" i="1613" s="1"/>
  <c r="L106" i="1613" s="1"/>
  <c r="H94" i="1613"/>
  <c r="H98" i="1613" s="1"/>
  <c r="H106" i="1613" s="1"/>
  <c r="T99" i="1613"/>
  <c r="X109" i="1613"/>
  <c r="X99" i="1613"/>
  <c r="AB99" i="1613"/>
  <c r="AF109" i="1613"/>
  <c r="AF99" i="1613"/>
  <c r="AJ99" i="1613"/>
  <c r="AN109" i="1613"/>
  <c r="AN99" i="1613"/>
  <c r="AR99" i="1613"/>
  <c r="V106" i="1613"/>
  <c r="AL106" i="1613"/>
  <c r="S90" i="1613"/>
  <c r="S96" i="1613" s="1"/>
  <c r="O90" i="1613"/>
  <c r="O96" i="1613" s="1"/>
  <c r="K90" i="1613"/>
  <c r="K96" i="1613" s="1"/>
  <c r="G90" i="1613"/>
  <c r="G96" i="1613" s="1"/>
  <c r="R90" i="1613"/>
  <c r="R96" i="1613" s="1"/>
  <c r="N90" i="1613"/>
  <c r="N96" i="1613" s="1"/>
  <c r="J90" i="1613"/>
  <c r="J96" i="1613" s="1"/>
  <c r="F90" i="1613"/>
  <c r="F96" i="1613" s="1"/>
  <c r="Q90" i="1613"/>
  <c r="Q96" i="1613" s="1"/>
  <c r="M90" i="1613"/>
  <c r="M96" i="1613" s="1"/>
  <c r="I90" i="1613"/>
  <c r="I96" i="1613" s="1"/>
  <c r="E90" i="1613"/>
  <c r="E96" i="1613" s="1"/>
  <c r="P90" i="1613"/>
  <c r="P96" i="1613" s="1"/>
  <c r="L90" i="1613"/>
  <c r="L96" i="1613" s="1"/>
  <c r="H90" i="1613"/>
  <c r="H96" i="1613" s="1"/>
  <c r="H101" i="1613" s="1"/>
  <c r="H112" i="1613" s="1"/>
  <c r="U99" i="1613"/>
  <c r="Y99" i="1613"/>
  <c r="AC99" i="1613"/>
  <c r="AG99" i="1613"/>
  <c r="AK99" i="1613"/>
  <c r="AO99" i="1613"/>
  <c r="AE106" i="1613"/>
  <c r="AE108" i="1613" s="1"/>
  <c r="AE111" i="1613" s="1"/>
  <c r="AE113" i="1613" s="1"/>
  <c r="AI106" i="1613"/>
  <c r="AI108" i="1613" s="1"/>
  <c r="D131" i="1613"/>
  <c r="O104" i="1613"/>
  <c r="O105" i="1613"/>
  <c r="O103" i="1613"/>
  <c r="O102" i="1613"/>
  <c r="AI105" i="1613"/>
  <c r="AI103" i="1613"/>
  <c r="AI104" i="1613"/>
  <c r="AI109" i="1613" s="1"/>
  <c r="Z99" i="1613"/>
  <c r="AH99" i="1613"/>
  <c r="AL99" i="1613"/>
  <c r="AP99" i="1613"/>
  <c r="T106" i="1613"/>
  <c r="AF106" i="1613"/>
  <c r="AF108" i="1613" s="1"/>
  <c r="AJ106" i="1613"/>
  <c r="AJ108" i="1613" s="1"/>
  <c r="E105" i="1613"/>
  <c r="E104" i="1613"/>
  <c r="E103" i="1613"/>
  <c r="E102" i="1613"/>
  <c r="M105" i="1613"/>
  <c r="M104" i="1613"/>
  <c r="M103" i="1613"/>
  <c r="M102" i="1613"/>
  <c r="Q105" i="1613"/>
  <c r="Q104" i="1613"/>
  <c r="Q103" i="1613"/>
  <c r="Q102" i="1613"/>
  <c r="Y105" i="1613"/>
  <c r="Y104" i="1613"/>
  <c r="Y109" i="1613" s="1"/>
  <c r="Y103" i="1613"/>
  <c r="Y106" i="1613" s="1"/>
  <c r="Y108" i="1613" s="1"/>
  <c r="AC105" i="1613"/>
  <c r="AC104" i="1613"/>
  <c r="AC103" i="1613"/>
  <c r="AC109" i="1613" s="1"/>
  <c r="AG105" i="1613"/>
  <c r="AG104" i="1613"/>
  <c r="AG103" i="1613"/>
  <c r="AG109" i="1613" s="1"/>
  <c r="AK105" i="1613"/>
  <c r="AK104" i="1613"/>
  <c r="AK109" i="1613" s="1"/>
  <c r="AK103" i="1613"/>
  <c r="AK106" i="1613" s="1"/>
  <c r="AK108" i="1613" s="1"/>
  <c r="AO105" i="1613"/>
  <c r="AO104" i="1613"/>
  <c r="AO109" i="1613" s="1"/>
  <c r="AO103" i="1613"/>
  <c r="AO106" i="1613" s="1"/>
  <c r="AO108" i="1613" s="1"/>
  <c r="AQ103" i="1613"/>
  <c r="AQ106" i="1613" s="1"/>
  <c r="AQ108" i="1613" s="1"/>
  <c r="AQ105" i="1613"/>
  <c r="AQ109" i="1613" s="1"/>
  <c r="I105" i="1613"/>
  <c r="I104" i="1613"/>
  <c r="I103" i="1613"/>
  <c r="I102" i="1613"/>
  <c r="U105" i="1613"/>
  <c r="U104" i="1613"/>
  <c r="U103" i="1613"/>
  <c r="U106" i="1613" s="1"/>
  <c r="U108" i="1613" s="1"/>
  <c r="F105" i="1613"/>
  <c r="F104" i="1613"/>
  <c r="F103" i="1613"/>
  <c r="J105" i="1613"/>
  <c r="J104" i="1613"/>
  <c r="J103" i="1613"/>
  <c r="J102" i="1613"/>
  <c r="N105" i="1613"/>
  <c r="N104" i="1613"/>
  <c r="N103" i="1613"/>
  <c r="N102" i="1613"/>
  <c r="R105" i="1613"/>
  <c r="R104" i="1613"/>
  <c r="R103" i="1613"/>
  <c r="R102" i="1613"/>
  <c r="V105" i="1613"/>
  <c r="V104" i="1613"/>
  <c r="V103" i="1613"/>
  <c r="V109" i="1613" s="1"/>
  <c r="Z105" i="1613"/>
  <c r="Z104" i="1613"/>
  <c r="Z109" i="1613" s="1"/>
  <c r="Z103" i="1613"/>
  <c r="Z106" i="1613" s="1"/>
  <c r="Z108" i="1613" s="1"/>
  <c r="Z111" i="1613" s="1"/>
  <c r="Z113" i="1613" s="1"/>
  <c r="AD105" i="1613"/>
  <c r="AD104" i="1613"/>
  <c r="AD103" i="1613"/>
  <c r="AD109" i="1613" s="1"/>
  <c r="AH105" i="1613"/>
  <c r="AH104" i="1613"/>
  <c r="AH103" i="1613"/>
  <c r="AH109" i="1613" s="1"/>
  <c r="AL105" i="1613"/>
  <c r="AL109" i="1613" s="1"/>
  <c r="AL104" i="1613"/>
  <c r="AL103" i="1613"/>
  <c r="AP105" i="1613"/>
  <c r="AP104" i="1613"/>
  <c r="AP103" i="1613"/>
  <c r="AP106" i="1613" s="1"/>
  <c r="AP108" i="1613" s="1"/>
  <c r="M101" i="1613"/>
  <c r="M112" i="1613" s="1"/>
  <c r="F102" i="1613"/>
  <c r="T108" i="1613"/>
  <c r="F101" i="1613"/>
  <c r="F112" i="1613" s="1"/>
  <c r="AR105" i="1613"/>
  <c r="AR104" i="1613"/>
  <c r="AR103" i="1613"/>
  <c r="AR109" i="1613" s="1"/>
  <c r="Y118" i="1613"/>
  <c r="AG118" i="1613"/>
  <c r="AO118" i="1613"/>
  <c r="D133" i="1613"/>
  <c r="V108" i="1613"/>
  <c r="AL108" i="1613"/>
  <c r="AB109" i="1621" l="1"/>
  <c r="AK111" i="1621"/>
  <c r="AK113" i="1621" s="1"/>
  <c r="AI108" i="1621"/>
  <c r="AJ106" i="1621"/>
  <c r="AJ108" i="1621" s="1"/>
  <c r="AJ111" i="1621" s="1"/>
  <c r="AJ113" i="1621" s="1"/>
  <c r="U109" i="1621"/>
  <c r="AC106" i="1621"/>
  <c r="AC108" i="1621" s="1"/>
  <c r="AC111" i="1621" s="1"/>
  <c r="AC113" i="1621" s="1"/>
  <c r="Z109" i="1621"/>
  <c r="S108" i="1621"/>
  <c r="S111" i="1621" s="1"/>
  <c r="S113" i="1621" s="1"/>
  <c r="AR109" i="1621"/>
  <c r="AF108" i="1621"/>
  <c r="AF111" i="1621" s="1"/>
  <c r="AF113" i="1621" s="1"/>
  <c r="AF120" i="1621" s="1"/>
  <c r="AF121" i="1621" s="1"/>
  <c r="AF123" i="1621" s="1"/>
  <c r="S109" i="1621"/>
  <c r="AE109" i="1621"/>
  <c r="Q106" i="1621"/>
  <c r="Q108" i="1621" s="1"/>
  <c r="AD109" i="1621"/>
  <c r="AO109" i="1621"/>
  <c r="U111" i="1621"/>
  <c r="U113" i="1621" s="1"/>
  <c r="X109" i="1621"/>
  <c r="Y108" i="1621"/>
  <c r="AG109" i="1621"/>
  <c r="AO108" i="1621"/>
  <c r="AL109" i="1621"/>
  <c r="AH109" i="1621"/>
  <c r="V108" i="1621"/>
  <c r="R109" i="1621"/>
  <c r="R111" i="1621" s="1"/>
  <c r="R113" i="1621" s="1"/>
  <c r="R120" i="1621" s="1"/>
  <c r="R121" i="1621" s="1"/>
  <c r="R123" i="1621" s="1"/>
  <c r="Z106" i="1621"/>
  <c r="Z108" i="1621" s="1"/>
  <c r="AD111" i="1621"/>
  <c r="AD113" i="1621" s="1"/>
  <c r="AD120" i="1621" s="1"/>
  <c r="AD121" i="1621" s="1"/>
  <c r="AD123" i="1621" s="1"/>
  <c r="AM106" i="1621"/>
  <c r="AM108" i="1621" s="1"/>
  <c r="AM111" i="1621" s="1"/>
  <c r="AM113" i="1621" s="1"/>
  <c r="Q109" i="1620"/>
  <c r="AO109" i="1620"/>
  <c r="AJ109" i="1620"/>
  <c r="AB109" i="1620"/>
  <c r="AC109" i="1620"/>
  <c r="S108" i="1620"/>
  <c r="AR109" i="1620"/>
  <c r="AE109" i="1620"/>
  <c r="AN109" i="1620"/>
  <c r="X109" i="1620"/>
  <c r="V108" i="1620"/>
  <c r="N101" i="1620"/>
  <c r="N112" i="1620" s="1"/>
  <c r="AQ109" i="1620"/>
  <c r="AI109" i="1620"/>
  <c r="I101" i="1620"/>
  <c r="AE106" i="1620"/>
  <c r="AE108" i="1620" s="1"/>
  <c r="AE111" i="1620" s="1"/>
  <c r="AE113" i="1620" s="1"/>
  <c r="AF111" i="1619"/>
  <c r="AF113" i="1619" s="1"/>
  <c r="AF120" i="1619" s="1"/>
  <c r="AF121" i="1619" s="1"/>
  <c r="AF123" i="1619" s="1"/>
  <c r="I106" i="1619"/>
  <c r="S109" i="1619"/>
  <c r="L112" i="1619"/>
  <c r="J109" i="1619"/>
  <c r="AO106" i="1619"/>
  <c r="AO108" i="1619" s="1"/>
  <c r="AO111" i="1619" s="1"/>
  <c r="AO113" i="1619" s="1"/>
  <c r="AO120" i="1619" s="1"/>
  <c r="AO121" i="1619" s="1"/>
  <c r="AO123" i="1619" s="1"/>
  <c r="U108" i="1619"/>
  <c r="U111" i="1619" s="1"/>
  <c r="U113" i="1619" s="1"/>
  <c r="T109" i="1619"/>
  <c r="T111" i="1619" s="1"/>
  <c r="T113" i="1619" s="1"/>
  <c r="AR108" i="1619"/>
  <c r="AB109" i="1619"/>
  <c r="AF109" i="1619"/>
  <c r="AL108" i="1619"/>
  <c r="AL111" i="1619" s="1"/>
  <c r="AL113" i="1619" s="1"/>
  <c r="R109" i="1619"/>
  <c r="R111" i="1619" s="1"/>
  <c r="R113" i="1619" s="1"/>
  <c r="E106" i="1619"/>
  <c r="N106" i="1619"/>
  <c r="AG106" i="1619"/>
  <c r="AG108" i="1619" s="1"/>
  <c r="AG111" i="1619" s="1"/>
  <c r="AG113" i="1619" s="1"/>
  <c r="V109" i="1619"/>
  <c r="V111" i="1619" s="1"/>
  <c r="V113" i="1619" s="1"/>
  <c r="V120" i="1619" s="1"/>
  <c r="V121" i="1619" s="1"/>
  <c r="V123" i="1619" s="1"/>
  <c r="Z111" i="1619"/>
  <c r="Z113" i="1619" s="1"/>
  <c r="F106" i="1619"/>
  <c r="Y111" i="1619"/>
  <c r="Y113" i="1619" s="1"/>
  <c r="Y120" i="1619" s="1"/>
  <c r="Y121" i="1619" s="1"/>
  <c r="Y123" i="1619" s="1"/>
  <c r="L106" i="1619"/>
  <c r="AJ109" i="1619"/>
  <c r="AJ111" i="1619" s="1"/>
  <c r="AJ113" i="1619" s="1"/>
  <c r="AQ109" i="1619"/>
  <c r="AQ111" i="1619" s="1"/>
  <c r="AQ113" i="1619" s="1"/>
  <c r="AI109" i="1619"/>
  <c r="AA109" i="1619"/>
  <c r="N112" i="1619"/>
  <c r="AH109" i="1619"/>
  <c r="AH111" i="1619" s="1"/>
  <c r="AH113" i="1619" s="1"/>
  <c r="AH120" i="1619" s="1"/>
  <c r="AH121" i="1619" s="1"/>
  <c r="AH123" i="1619" s="1"/>
  <c r="AM109" i="1619"/>
  <c r="AM111" i="1619" s="1"/>
  <c r="AM113" i="1619" s="1"/>
  <c r="AM108" i="1619"/>
  <c r="W108" i="1619"/>
  <c r="Q108" i="1619"/>
  <c r="Q111" i="1619" s="1"/>
  <c r="Q113" i="1619" s="1"/>
  <c r="Q123" i="1619" s="1"/>
  <c r="AA109" i="1618"/>
  <c r="T109" i="1618"/>
  <c r="O106" i="1618"/>
  <c r="M109" i="1618"/>
  <c r="AP109" i="1618"/>
  <c r="F101" i="1618"/>
  <c r="F112" i="1618" s="1"/>
  <c r="V109" i="1618"/>
  <c r="AR106" i="1618"/>
  <c r="AQ108" i="1618"/>
  <c r="AL109" i="1618"/>
  <c r="AL111" i="1618" s="1"/>
  <c r="AL113" i="1618" s="1"/>
  <c r="AL120" i="1618" s="1"/>
  <c r="AL121" i="1618" s="1"/>
  <c r="AL123" i="1618" s="1"/>
  <c r="AD109" i="1618"/>
  <c r="AD111" i="1618" s="1"/>
  <c r="AD113" i="1618" s="1"/>
  <c r="AC106" i="1618"/>
  <c r="S106" i="1618"/>
  <c r="S108" i="1618" s="1"/>
  <c r="L106" i="1618"/>
  <c r="AM111" i="1618"/>
  <c r="AM113" i="1618" s="1"/>
  <c r="AM120" i="1618" s="1"/>
  <c r="AM121" i="1618" s="1"/>
  <c r="AM123" i="1618" s="1"/>
  <c r="X109" i="1618"/>
  <c r="Y109" i="1618"/>
  <c r="AJ111" i="1618"/>
  <c r="W109" i="1618"/>
  <c r="AQ109" i="1618"/>
  <c r="AG108" i="1618"/>
  <c r="AG109" i="1618"/>
  <c r="AP108" i="1618"/>
  <c r="AP111" i="1618" s="1"/>
  <c r="AP113" i="1618" s="1"/>
  <c r="R109" i="1618"/>
  <c r="U109" i="1618"/>
  <c r="E106" i="1618"/>
  <c r="L106" i="1620"/>
  <c r="M106" i="1620"/>
  <c r="J106" i="1620"/>
  <c r="R108" i="1620"/>
  <c r="R111" i="1620" s="1"/>
  <c r="R113" i="1620" s="1"/>
  <c r="R120" i="1620" s="1"/>
  <c r="R121" i="1620" s="1"/>
  <c r="R123" i="1620" s="1"/>
  <c r="N106" i="1620"/>
  <c r="O101" i="1620"/>
  <c r="O112" i="1620" s="1"/>
  <c r="AG108" i="1620"/>
  <c r="Q108" i="1620"/>
  <c r="Q111" i="1620" s="1"/>
  <c r="Q113" i="1620" s="1"/>
  <c r="Q120" i="1620" s="1"/>
  <c r="Q121" i="1620" s="1"/>
  <c r="Q123" i="1620" s="1"/>
  <c r="AM108" i="1620"/>
  <c r="G101" i="1620"/>
  <c r="G112" i="1620" s="1"/>
  <c r="T108" i="1620"/>
  <c r="AD108" i="1620"/>
  <c r="AD111" i="1620" s="1"/>
  <c r="AD113" i="1620" s="1"/>
  <c r="AD120" i="1620" s="1"/>
  <c r="AD121" i="1620" s="1"/>
  <c r="AD123" i="1620" s="1"/>
  <c r="AJ108" i="1620"/>
  <c r="AJ111" i="1620" s="1"/>
  <c r="AJ113" i="1620" s="1"/>
  <c r="AQ108" i="1620"/>
  <c r="AQ111" i="1620" s="1"/>
  <c r="AQ113" i="1620" s="1"/>
  <c r="AA108" i="1620"/>
  <c r="AA111" i="1620" s="1"/>
  <c r="AA113" i="1620" s="1"/>
  <c r="AA120" i="1620" s="1"/>
  <c r="AA121" i="1620" s="1"/>
  <c r="AA123" i="1620" s="1"/>
  <c r="Y108" i="1620"/>
  <c r="AI108" i="1620"/>
  <c r="AI111" i="1620" s="1"/>
  <c r="AI113" i="1620" s="1"/>
  <c r="AL108" i="1620"/>
  <c r="AC108" i="1620"/>
  <c r="AC111" i="1620" s="1"/>
  <c r="AC113" i="1620" s="1"/>
  <c r="AC120" i="1620" s="1"/>
  <c r="AC121" i="1620" s="1"/>
  <c r="AC123" i="1620" s="1"/>
  <c r="AB108" i="1620"/>
  <c r="AH108" i="1620"/>
  <c r="AH111" i="1620" s="1"/>
  <c r="AH113" i="1620" s="1"/>
  <c r="AH120" i="1620" s="1"/>
  <c r="AH121" i="1620" s="1"/>
  <c r="AH123" i="1620" s="1"/>
  <c r="AF108" i="1620"/>
  <c r="AR111" i="1620"/>
  <c r="AR113" i="1620" s="1"/>
  <c r="AR120" i="1620" s="1"/>
  <c r="AR121" i="1620" s="1"/>
  <c r="AR123" i="1620" s="1"/>
  <c r="AL111" i="1620"/>
  <c r="AL113" i="1620" s="1"/>
  <c r="AL120" i="1620" s="1"/>
  <c r="AL121" i="1620" s="1"/>
  <c r="AL123" i="1620" s="1"/>
  <c r="N109" i="1620"/>
  <c r="AR108" i="1618"/>
  <c r="AR111" i="1618" s="1"/>
  <c r="AR113" i="1618" s="1"/>
  <c r="V108" i="1618"/>
  <c r="V111" i="1618" s="1"/>
  <c r="V113" i="1618" s="1"/>
  <c r="V120" i="1618" s="1"/>
  <c r="V121" i="1618" s="1"/>
  <c r="V123" i="1618" s="1"/>
  <c r="AK111" i="1618"/>
  <c r="AK113" i="1618" s="1"/>
  <c r="AO108" i="1618"/>
  <c r="U108" i="1618"/>
  <c r="U111" i="1618" s="1"/>
  <c r="U113" i="1618" s="1"/>
  <c r="AE108" i="1618"/>
  <c r="AE111" i="1618" s="1"/>
  <c r="AE113" i="1618" s="1"/>
  <c r="AE120" i="1618" s="1"/>
  <c r="AE121" i="1618" s="1"/>
  <c r="AE123" i="1618" s="1"/>
  <c r="P112" i="1618"/>
  <c r="E112" i="1618"/>
  <c r="AJ113" i="1618"/>
  <c r="Y108" i="1618"/>
  <c r="AD108" i="1618"/>
  <c r="AF108" i="1618"/>
  <c r="AF111" i="1618" s="1"/>
  <c r="AF113" i="1618" s="1"/>
  <c r="M108" i="1618"/>
  <c r="M111" i="1618" s="1"/>
  <c r="M113" i="1618" s="1"/>
  <c r="P106" i="1616"/>
  <c r="R109" i="1616"/>
  <c r="AQ108" i="1616"/>
  <c r="G106" i="1616"/>
  <c r="G108" i="1616" s="1"/>
  <c r="K109" i="1616"/>
  <c r="AR108" i="1616"/>
  <c r="AJ108" i="1616"/>
  <c r="Q106" i="1616"/>
  <c r="K106" i="1616"/>
  <c r="AN111" i="1622"/>
  <c r="AN113" i="1622" s="1"/>
  <c r="AB123" i="1622"/>
  <c r="AB120" i="1622"/>
  <c r="AB121" i="1622" s="1"/>
  <c r="AK111" i="1622"/>
  <c r="AK113" i="1622" s="1"/>
  <c r="J106" i="1622"/>
  <c r="AD111" i="1622"/>
  <c r="AD113" i="1622" s="1"/>
  <c r="F106" i="1622"/>
  <c r="AQ111" i="1622"/>
  <c r="AQ113" i="1622" s="1"/>
  <c r="AE123" i="1622"/>
  <c r="AE120" i="1622"/>
  <c r="AE121" i="1622" s="1"/>
  <c r="AR120" i="1622"/>
  <c r="AR121" i="1622" s="1"/>
  <c r="AR123" i="1622" s="1"/>
  <c r="AJ120" i="1622"/>
  <c r="AJ121" i="1622" s="1"/>
  <c r="AJ123" i="1622" s="1"/>
  <c r="D135" i="1622"/>
  <c r="Q115" i="1622"/>
  <c r="M115" i="1622"/>
  <c r="I115" i="1622"/>
  <c r="E115" i="1622"/>
  <c r="D134" i="1622"/>
  <c r="P115" i="1622"/>
  <c r="L115" i="1622"/>
  <c r="H115" i="1622"/>
  <c r="S115" i="1622"/>
  <c r="K115" i="1622"/>
  <c r="O115" i="1622"/>
  <c r="F115" i="1622"/>
  <c r="N115" i="1622"/>
  <c r="R115" i="1622"/>
  <c r="G115" i="1622"/>
  <c r="J115" i="1622"/>
  <c r="D88" i="1622"/>
  <c r="Q90" i="1622"/>
  <c r="Q96" i="1622" s="1"/>
  <c r="M90" i="1622"/>
  <c r="M96" i="1622" s="1"/>
  <c r="I90" i="1622"/>
  <c r="I96" i="1622" s="1"/>
  <c r="E90" i="1622"/>
  <c r="E96" i="1622" s="1"/>
  <c r="K90" i="1622"/>
  <c r="K96" i="1622" s="1"/>
  <c r="P90" i="1622"/>
  <c r="P96" i="1622" s="1"/>
  <c r="L90" i="1622"/>
  <c r="L96" i="1622" s="1"/>
  <c r="H90" i="1622"/>
  <c r="H96" i="1622" s="1"/>
  <c r="H106" i="1622" s="1"/>
  <c r="S90" i="1622"/>
  <c r="S96" i="1622" s="1"/>
  <c r="O90" i="1622"/>
  <c r="O96" i="1622" s="1"/>
  <c r="G90" i="1622"/>
  <c r="G96" i="1622" s="1"/>
  <c r="J90" i="1622"/>
  <c r="J96" i="1622" s="1"/>
  <c r="F90" i="1622"/>
  <c r="F96" i="1622" s="1"/>
  <c r="R90" i="1622"/>
  <c r="R96" i="1622" s="1"/>
  <c r="N90" i="1622"/>
  <c r="N96" i="1622" s="1"/>
  <c r="AP111" i="1622"/>
  <c r="AP113" i="1622" s="1"/>
  <c r="K106" i="1622"/>
  <c r="AM120" i="1622"/>
  <c r="AM121" i="1622" s="1"/>
  <c r="AM123" i="1622"/>
  <c r="AC111" i="1622"/>
  <c r="AC113" i="1622" s="1"/>
  <c r="U109" i="1622"/>
  <c r="U111" i="1622" s="1"/>
  <c r="U113" i="1622" s="1"/>
  <c r="AL106" i="1622"/>
  <c r="AL108" i="1622" s="1"/>
  <c r="AL111" i="1622" s="1"/>
  <c r="AL113" i="1622" s="1"/>
  <c r="V106" i="1622"/>
  <c r="V108" i="1622" s="1"/>
  <c r="V111" i="1622" s="1"/>
  <c r="V113" i="1622" s="1"/>
  <c r="W106" i="1622"/>
  <c r="W108" i="1622" s="1"/>
  <c r="W111" i="1622" s="1"/>
  <c r="W113" i="1622" s="1"/>
  <c r="AA109" i="1622"/>
  <c r="AA111" i="1622" s="1"/>
  <c r="AA113" i="1622" s="1"/>
  <c r="T106" i="1622"/>
  <c r="T108" i="1622" s="1"/>
  <c r="T111" i="1622" s="1"/>
  <c r="T113" i="1622" s="1"/>
  <c r="AH109" i="1622"/>
  <c r="AH111" i="1622" s="1"/>
  <c r="AH113" i="1622" s="1"/>
  <c r="D131" i="1622"/>
  <c r="AF111" i="1622"/>
  <c r="AF113" i="1622" s="1"/>
  <c r="E106" i="1622"/>
  <c r="X106" i="1622"/>
  <c r="X108" i="1622" s="1"/>
  <c r="X111" i="1622" s="1"/>
  <c r="X113" i="1622" s="1"/>
  <c r="AO109" i="1622"/>
  <c r="AO111" i="1622" s="1"/>
  <c r="AO113" i="1622" s="1"/>
  <c r="Z106" i="1622"/>
  <c r="Z108" i="1622" s="1"/>
  <c r="Z111" i="1622" s="1"/>
  <c r="Z113" i="1622" s="1"/>
  <c r="AG108" i="1622"/>
  <c r="AG111" i="1622" s="1"/>
  <c r="AG113" i="1622" s="1"/>
  <c r="Y108" i="1622"/>
  <c r="Y111" i="1622" s="1"/>
  <c r="Y113" i="1622" s="1"/>
  <c r="AI109" i="1622"/>
  <c r="AI111" i="1622" s="1"/>
  <c r="AI113" i="1622" s="1"/>
  <c r="M106" i="1622"/>
  <c r="G106" i="1622"/>
  <c r="S106" i="1622"/>
  <c r="Y111" i="1621"/>
  <c r="Y113" i="1621" s="1"/>
  <c r="AK120" i="1621"/>
  <c r="AK121" i="1621" s="1"/>
  <c r="AK123" i="1621" s="1"/>
  <c r="AI111" i="1621"/>
  <c r="AI113" i="1621" s="1"/>
  <c r="AC120" i="1621"/>
  <c r="AC121" i="1621" s="1"/>
  <c r="AC123" i="1621" s="1"/>
  <c r="N115" i="1621"/>
  <c r="J115" i="1621"/>
  <c r="F115" i="1621"/>
  <c r="D135" i="1621"/>
  <c r="M115" i="1621"/>
  <c r="I115" i="1621"/>
  <c r="E115" i="1621"/>
  <c r="D134" i="1621"/>
  <c r="P115" i="1621"/>
  <c r="L115" i="1621"/>
  <c r="H115" i="1621"/>
  <c r="O115" i="1621"/>
  <c r="K115" i="1621"/>
  <c r="G115" i="1621"/>
  <c r="D88" i="1621"/>
  <c r="AA111" i="1621"/>
  <c r="AA113" i="1621" s="1"/>
  <c r="AH111" i="1621"/>
  <c r="AH113" i="1621" s="1"/>
  <c r="X106" i="1621"/>
  <c r="X108" i="1621" s="1"/>
  <c r="X111" i="1621" s="1"/>
  <c r="X113" i="1621" s="1"/>
  <c r="D131" i="1621"/>
  <c r="T106" i="1621"/>
  <c r="T108" i="1621" s="1"/>
  <c r="T111" i="1621" s="1"/>
  <c r="T113" i="1621" s="1"/>
  <c r="O90" i="1621"/>
  <c r="O96" i="1621" s="1"/>
  <c r="K90" i="1621"/>
  <c r="K96" i="1621" s="1"/>
  <c r="K106" i="1621" s="1"/>
  <c r="G90" i="1621"/>
  <c r="G96" i="1621" s="1"/>
  <c r="G106" i="1621" s="1"/>
  <c r="P90" i="1621"/>
  <c r="P96" i="1621" s="1"/>
  <c r="N90" i="1621"/>
  <c r="N96" i="1621" s="1"/>
  <c r="N106" i="1621" s="1"/>
  <c r="J90" i="1621"/>
  <c r="J96" i="1621" s="1"/>
  <c r="F90" i="1621"/>
  <c r="F96" i="1621" s="1"/>
  <c r="F106" i="1621" s="1"/>
  <c r="L90" i="1621"/>
  <c r="L96" i="1621" s="1"/>
  <c r="M90" i="1621"/>
  <c r="M96" i="1621" s="1"/>
  <c r="M106" i="1621" s="1"/>
  <c r="I90" i="1621"/>
  <c r="I96" i="1621" s="1"/>
  <c r="E90" i="1621"/>
  <c r="E96" i="1621" s="1"/>
  <c r="E106" i="1621" s="1"/>
  <c r="H90" i="1621"/>
  <c r="H96" i="1621" s="1"/>
  <c r="AQ109" i="1621"/>
  <c r="AQ111" i="1621" s="1"/>
  <c r="AQ113" i="1621" s="1"/>
  <c r="AI109" i="1621"/>
  <c r="AL106" i="1621"/>
  <c r="AL108" i="1621" s="1"/>
  <c r="AL111" i="1621" s="1"/>
  <c r="AL113" i="1621" s="1"/>
  <c r="AB106" i="1621"/>
  <c r="AB108" i="1621" s="1"/>
  <c r="AB111" i="1621" s="1"/>
  <c r="AB113" i="1621" s="1"/>
  <c r="V109" i="1621"/>
  <c r="AG106" i="1621"/>
  <c r="AG108" i="1621" s="1"/>
  <c r="AG111" i="1621" s="1"/>
  <c r="AG113" i="1621" s="1"/>
  <c r="Y109" i="1621"/>
  <c r="W109" i="1621"/>
  <c r="W111" i="1621" s="1"/>
  <c r="W113" i="1621" s="1"/>
  <c r="AE106" i="1621"/>
  <c r="AE108" i="1621" s="1"/>
  <c r="AN111" i="1621"/>
  <c r="AN113" i="1621" s="1"/>
  <c r="AP111" i="1621"/>
  <c r="AP113" i="1621" s="1"/>
  <c r="Q111" i="1621"/>
  <c r="Q113" i="1621" s="1"/>
  <c r="AR111" i="1621"/>
  <c r="AR113" i="1621" s="1"/>
  <c r="J106" i="1621"/>
  <c r="D134" i="1620"/>
  <c r="P115" i="1620"/>
  <c r="L115" i="1620"/>
  <c r="H115" i="1620"/>
  <c r="O115" i="1620"/>
  <c r="K115" i="1620"/>
  <c r="G115" i="1620"/>
  <c r="I115" i="1620"/>
  <c r="J115" i="1620"/>
  <c r="N115" i="1620"/>
  <c r="D135" i="1620"/>
  <c r="F115" i="1620"/>
  <c r="D88" i="1620"/>
  <c r="E115" i="1620"/>
  <c r="M115" i="1620"/>
  <c r="Y109" i="1620"/>
  <c r="T109" i="1620"/>
  <c r="T111" i="1620" s="1"/>
  <c r="T113" i="1620" s="1"/>
  <c r="V111" i="1620"/>
  <c r="V113" i="1620" s="1"/>
  <c r="O106" i="1620"/>
  <c r="AP108" i="1620"/>
  <c r="AP111" i="1620" s="1"/>
  <c r="AP113" i="1620" s="1"/>
  <c r="P106" i="1620"/>
  <c r="AO106" i="1620"/>
  <c r="AO108" i="1620" s="1"/>
  <c r="U106" i="1620"/>
  <c r="U108" i="1620" s="1"/>
  <c r="U111" i="1620" s="1"/>
  <c r="U113" i="1620" s="1"/>
  <c r="D131" i="1620"/>
  <c r="D136" i="1620"/>
  <c r="E99" i="1620"/>
  <c r="E124" i="1620" s="1"/>
  <c r="E109" i="1620"/>
  <c r="W106" i="1620"/>
  <c r="W108" i="1620" s="1"/>
  <c r="W111" i="1620" s="1"/>
  <c r="W113" i="1620" s="1"/>
  <c r="I112" i="1620"/>
  <c r="S111" i="1620"/>
  <c r="S113" i="1620" s="1"/>
  <c r="K106" i="1620"/>
  <c r="G106" i="1620"/>
  <c r="AF109" i="1620"/>
  <c r="E106" i="1620"/>
  <c r="AK108" i="1620"/>
  <c r="AK111" i="1620" s="1"/>
  <c r="AK113" i="1620" s="1"/>
  <c r="AG109" i="1620"/>
  <c r="AG111" i="1620" s="1"/>
  <c r="AG113" i="1620" s="1"/>
  <c r="J109" i="1620"/>
  <c r="J101" i="1620"/>
  <c r="J112" i="1620" s="1"/>
  <c r="J99" i="1620"/>
  <c r="J124" i="1620" s="1"/>
  <c r="H99" i="1620"/>
  <c r="H124" i="1620" s="1"/>
  <c r="H109" i="1620"/>
  <c r="I99" i="1620"/>
  <c r="I124" i="1620" s="1"/>
  <c r="I109" i="1620"/>
  <c r="AM109" i="1620"/>
  <c r="AM111" i="1620" s="1"/>
  <c r="AM113" i="1620" s="1"/>
  <c r="F101" i="1620"/>
  <c r="F112" i="1620" s="1"/>
  <c r="X106" i="1620"/>
  <c r="X108" i="1620" s="1"/>
  <c r="X111" i="1620" s="1"/>
  <c r="X113" i="1620" s="1"/>
  <c r="N99" i="1620"/>
  <c r="P109" i="1620"/>
  <c r="P99" i="1620"/>
  <c r="P124" i="1620" s="1"/>
  <c r="F106" i="1620"/>
  <c r="M101" i="1620"/>
  <c r="M112" i="1620" s="1"/>
  <c r="K109" i="1620"/>
  <c r="K101" i="1620"/>
  <c r="K112" i="1620" s="1"/>
  <c r="K99" i="1620"/>
  <c r="K124" i="1620" s="1"/>
  <c r="O109" i="1620"/>
  <c r="O99" i="1620"/>
  <c r="O124" i="1620" s="1"/>
  <c r="F99" i="1620"/>
  <c r="F124" i="1620" s="1"/>
  <c r="AN106" i="1620"/>
  <c r="AN108" i="1620" s="1"/>
  <c r="AN111" i="1620" s="1"/>
  <c r="AN113" i="1620" s="1"/>
  <c r="E101" i="1620"/>
  <c r="E112" i="1620" s="1"/>
  <c r="P101" i="1620"/>
  <c r="P112" i="1620" s="1"/>
  <c r="L101" i="1620"/>
  <c r="L112" i="1620" s="1"/>
  <c r="H112" i="1620"/>
  <c r="G109" i="1620"/>
  <c r="G99" i="1620"/>
  <c r="G124" i="1620" s="1"/>
  <c r="H106" i="1620"/>
  <c r="I106" i="1620"/>
  <c r="L109" i="1620"/>
  <c r="L99" i="1620"/>
  <c r="L124" i="1620" s="1"/>
  <c r="M99" i="1620"/>
  <c r="M124" i="1620" s="1"/>
  <c r="M109" i="1620"/>
  <c r="Z108" i="1620"/>
  <c r="Z111" i="1620" s="1"/>
  <c r="Z113" i="1620" s="1"/>
  <c r="AK120" i="1619"/>
  <c r="AK121" i="1619" s="1"/>
  <c r="AK123" i="1619"/>
  <c r="U123" i="1619"/>
  <c r="U120" i="1619"/>
  <c r="U121" i="1619" s="1"/>
  <c r="AR111" i="1619"/>
  <c r="AR113" i="1619" s="1"/>
  <c r="Q120" i="1619"/>
  <c r="Q121" i="1619" s="1"/>
  <c r="O115" i="1619"/>
  <c r="K115" i="1619"/>
  <c r="G115" i="1619"/>
  <c r="N115" i="1619"/>
  <c r="J115" i="1619"/>
  <c r="F115" i="1619"/>
  <c r="D134" i="1619"/>
  <c r="M115" i="1619"/>
  <c r="E115" i="1619"/>
  <c r="L115" i="1619"/>
  <c r="P115" i="1619"/>
  <c r="D88" i="1619"/>
  <c r="H115" i="1619"/>
  <c r="I115" i="1619"/>
  <c r="D135" i="1619"/>
  <c r="Z120" i="1619"/>
  <c r="Z121" i="1619" s="1"/>
  <c r="Z123" i="1619" s="1"/>
  <c r="AR109" i="1619"/>
  <c r="AC123" i="1619"/>
  <c r="AC120" i="1619"/>
  <c r="AC121" i="1619" s="1"/>
  <c r="H106" i="1619"/>
  <c r="AE111" i="1619"/>
  <c r="AE113" i="1619" s="1"/>
  <c r="M101" i="1619"/>
  <c r="M112" i="1619" s="1"/>
  <c r="M109" i="1619"/>
  <c r="M99" i="1619"/>
  <c r="M124" i="1619" s="1"/>
  <c r="AN106" i="1619"/>
  <c r="AN108" i="1619" s="1"/>
  <c r="AN111" i="1619" s="1"/>
  <c r="AN113" i="1619" s="1"/>
  <c r="F101" i="1619"/>
  <c r="F112" i="1619" s="1"/>
  <c r="D131" i="1619"/>
  <c r="AP106" i="1619"/>
  <c r="AP108" i="1619" s="1"/>
  <c r="AP111" i="1619" s="1"/>
  <c r="AP113" i="1619" s="1"/>
  <c r="AB106" i="1619"/>
  <c r="AB108" i="1619" s="1"/>
  <c r="AB111" i="1619" s="1"/>
  <c r="AB113" i="1619" s="1"/>
  <c r="K106" i="1619"/>
  <c r="K108" i="1619" s="1"/>
  <c r="K111" i="1619" s="1"/>
  <c r="K113" i="1619" s="1"/>
  <c r="W109" i="1619"/>
  <c r="AA108" i="1619"/>
  <c r="AA111" i="1619" s="1"/>
  <c r="AA113" i="1619" s="1"/>
  <c r="D136" i="1619"/>
  <c r="D137" i="1619" s="1"/>
  <c r="E109" i="1619"/>
  <c r="E99" i="1619"/>
  <c r="E124" i="1619" s="1"/>
  <c r="E101" i="1619"/>
  <c r="E112" i="1619" s="1"/>
  <c r="F109" i="1619"/>
  <c r="F99" i="1619"/>
  <c r="F124" i="1619" s="1"/>
  <c r="G99" i="1619"/>
  <c r="G124" i="1619" s="1"/>
  <c r="G109" i="1619"/>
  <c r="L109" i="1619"/>
  <c r="L99" i="1619"/>
  <c r="X109" i="1619"/>
  <c r="X111" i="1619" s="1"/>
  <c r="X113" i="1619" s="1"/>
  <c r="AD109" i="1619"/>
  <c r="AD111" i="1619" s="1"/>
  <c r="AD113" i="1619" s="1"/>
  <c r="AI111" i="1619"/>
  <c r="AI113" i="1619" s="1"/>
  <c r="O109" i="1619"/>
  <c r="O99" i="1619"/>
  <c r="O124" i="1619" s="1"/>
  <c r="I109" i="1619"/>
  <c r="I99" i="1619"/>
  <c r="I124" i="1619" s="1"/>
  <c r="I101" i="1619"/>
  <c r="I112" i="1619" s="1"/>
  <c r="O101" i="1619"/>
  <c r="O112" i="1619" s="1"/>
  <c r="O106" i="1619"/>
  <c r="J111" i="1619"/>
  <c r="J113" i="1619" s="1"/>
  <c r="H109" i="1619"/>
  <c r="H99" i="1619"/>
  <c r="H124" i="1619" s="1"/>
  <c r="H101" i="1619"/>
  <c r="H112" i="1619" s="1"/>
  <c r="G106" i="1619"/>
  <c r="G108" i="1619" s="1"/>
  <c r="G111" i="1619" s="1"/>
  <c r="G113" i="1619" s="1"/>
  <c r="S106" i="1619"/>
  <c r="S108" i="1619" s="1"/>
  <c r="S111" i="1619" s="1"/>
  <c r="S113" i="1619" s="1"/>
  <c r="K109" i="1619"/>
  <c r="K99" i="1619"/>
  <c r="K124" i="1619" s="1"/>
  <c r="P109" i="1619"/>
  <c r="P99" i="1619"/>
  <c r="P124" i="1619" s="1"/>
  <c r="N109" i="1619"/>
  <c r="N99" i="1619"/>
  <c r="N124" i="1619" s="1"/>
  <c r="AJ120" i="1618"/>
  <c r="AJ121" i="1618" s="1"/>
  <c r="AJ123" i="1618" s="1"/>
  <c r="Y111" i="1618"/>
  <c r="Y113" i="1618" s="1"/>
  <c r="I109" i="1618"/>
  <c r="I99" i="1618"/>
  <c r="I124" i="1618" s="1"/>
  <c r="G109" i="1618"/>
  <c r="G101" i="1618"/>
  <c r="G112" i="1618" s="1"/>
  <c r="G99" i="1618"/>
  <c r="G124" i="1618" s="1"/>
  <c r="K109" i="1618"/>
  <c r="K101" i="1618"/>
  <c r="K112" i="1618" s="1"/>
  <c r="K99" i="1618"/>
  <c r="K124" i="1618" s="1"/>
  <c r="N109" i="1618"/>
  <c r="N99" i="1618"/>
  <c r="N124" i="1618" s="1"/>
  <c r="H99" i="1618"/>
  <c r="H124" i="1618" s="1"/>
  <c r="H109" i="1618"/>
  <c r="O115" i="1618"/>
  <c r="K115" i="1618"/>
  <c r="G115" i="1618"/>
  <c r="N115" i="1618"/>
  <c r="J115" i="1618"/>
  <c r="F115" i="1618"/>
  <c r="D135" i="1618"/>
  <c r="P115" i="1618"/>
  <c r="H115" i="1618"/>
  <c r="D134" i="1618"/>
  <c r="M115" i="1618"/>
  <c r="E115" i="1618"/>
  <c r="I115" i="1618"/>
  <c r="D88" i="1618"/>
  <c r="L115" i="1618"/>
  <c r="AO109" i="1618"/>
  <c r="AK120" i="1618"/>
  <c r="AK121" i="1618" s="1"/>
  <c r="AK123" i="1618"/>
  <c r="D131" i="1618"/>
  <c r="T106" i="1618"/>
  <c r="T108" i="1618" s="1"/>
  <c r="AI111" i="1618"/>
  <c r="AI113" i="1618" s="1"/>
  <c r="S111" i="1618"/>
  <c r="S113" i="1618" s="1"/>
  <c r="Z111" i="1618"/>
  <c r="Z113" i="1618" s="1"/>
  <c r="H101" i="1618"/>
  <c r="H112" i="1618" s="1"/>
  <c r="G106" i="1618"/>
  <c r="G108" i="1618" s="1"/>
  <c r="F109" i="1618"/>
  <c r="F99" i="1618"/>
  <c r="F124" i="1618" s="1"/>
  <c r="F106" i="1618"/>
  <c r="L109" i="1618"/>
  <c r="L99" i="1618"/>
  <c r="L124" i="1618" s="1"/>
  <c r="L101" i="1618"/>
  <c r="L112" i="1618" s="1"/>
  <c r="Q106" i="1618"/>
  <c r="Q108" i="1618" s="1"/>
  <c r="Q111" i="1618" s="1"/>
  <c r="Q113" i="1618" s="1"/>
  <c r="D136" i="1618"/>
  <c r="D137" i="1618" s="1"/>
  <c r="E99" i="1618"/>
  <c r="E124" i="1618" s="1"/>
  <c r="E109" i="1618"/>
  <c r="X108" i="1618"/>
  <c r="X111" i="1618" s="1"/>
  <c r="X113" i="1618" s="1"/>
  <c r="AC108" i="1618"/>
  <c r="AC111" i="1618" s="1"/>
  <c r="AC113" i="1618" s="1"/>
  <c r="AA106" i="1618"/>
  <c r="AA108" i="1618" s="1"/>
  <c r="AA111" i="1618" s="1"/>
  <c r="AA113" i="1618" s="1"/>
  <c r="H106" i="1618"/>
  <c r="H108" i="1618" s="1"/>
  <c r="AQ111" i="1618"/>
  <c r="AQ113" i="1618" s="1"/>
  <c r="I101" i="1618"/>
  <c r="I112" i="1618" s="1"/>
  <c r="AB120" i="1618"/>
  <c r="AB121" i="1618" s="1"/>
  <c r="AB123" i="1618" s="1"/>
  <c r="W106" i="1618"/>
  <c r="W108" i="1618" s="1"/>
  <c r="W111" i="1618" s="1"/>
  <c r="W113" i="1618" s="1"/>
  <c r="K106" i="1618"/>
  <c r="N106" i="1618"/>
  <c r="N101" i="1618"/>
  <c r="N112" i="1618" s="1"/>
  <c r="AH106" i="1618"/>
  <c r="AH108" i="1618" s="1"/>
  <c r="AH111" i="1618" s="1"/>
  <c r="AH113" i="1618" s="1"/>
  <c r="P109" i="1618"/>
  <c r="P99" i="1618"/>
  <c r="P124" i="1618" s="1"/>
  <c r="O109" i="1618"/>
  <c r="O101" i="1618"/>
  <c r="O112" i="1618" s="1"/>
  <c r="O99" i="1618"/>
  <c r="O124" i="1618" s="1"/>
  <c r="R106" i="1618"/>
  <c r="R108" i="1618" s="1"/>
  <c r="R111" i="1618" s="1"/>
  <c r="R113" i="1618" s="1"/>
  <c r="J109" i="1618"/>
  <c r="J99" i="1618"/>
  <c r="J124" i="1618" s="1"/>
  <c r="P106" i="1618"/>
  <c r="J106" i="1618"/>
  <c r="AN106" i="1618"/>
  <c r="AN108" i="1618" s="1"/>
  <c r="AN111" i="1618" s="1"/>
  <c r="AN113" i="1618" s="1"/>
  <c r="I106" i="1618"/>
  <c r="Y123" i="1617"/>
  <c r="Y120" i="1617"/>
  <c r="Y121" i="1617" s="1"/>
  <c r="AR111" i="1617"/>
  <c r="AR113" i="1617" s="1"/>
  <c r="AH111" i="1617"/>
  <c r="AH113" i="1617" s="1"/>
  <c r="AG120" i="1617"/>
  <c r="AG121" i="1617" s="1"/>
  <c r="AG123" i="1617" s="1"/>
  <c r="X123" i="1617"/>
  <c r="X120" i="1617"/>
  <c r="X121" i="1617" s="1"/>
  <c r="AD120" i="1617"/>
  <c r="AD121" i="1617" s="1"/>
  <c r="AD123" i="1617" s="1"/>
  <c r="AC123" i="1617"/>
  <c r="AC120" i="1617"/>
  <c r="AC121" i="1617" s="1"/>
  <c r="AF120" i="1617"/>
  <c r="AF121" i="1617" s="1"/>
  <c r="AF123" i="1617" s="1"/>
  <c r="O123" i="1617"/>
  <c r="O120" i="1617"/>
  <c r="O121" i="1617" s="1"/>
  <c r="M120" i="1617"/>
  <c r="M121" i="1617" s="1"/>
  <c r="M123" i="1617" s="1"/>
  <c r="AO123" i="1617"/>
  <c r="AO120" i="1617"/>
  <c r="AO121" i="1617" s="1"/>
  <c r="AI111" i="1617"/>
  <c r="AI113" i="1617" s="1"/>
  <c r="U123" i="1617"/>
  <c r="U120" i="1617"/>
  <c r="U121" i="1617" s="1"/>
  <c r="I117" i="1617"/>
  <c r="E117" i="1617"/>
  <c r="I116" i="1617"/>
  <c r="I118" i="1617" s="1"/>
  <c r="E116" i="1617"/>
  <c r="L117" i="1617"/>
  <c r="H117" i="1617"/>
  <c r="L116" i="1617"/>
  <c r="L118" i="1617" s="1"/>
  <c r="H116" i="1617"/>
  <c r="G117" i="1617"/>
  <c r="G116" i="1617"/>
  <c r="G118" i="1617" s="1"/>
  <c r="F117" i="1617"/>
  <c r="F116" i="1617"/>
  <c r="J116" i="1617"/>
  <c r="J117" i="1617"/>
  <c r="K117" i="1617"/>
  <c r="K116" i="1617"/>
  <c r="AK111" i="1617"/>
  <c r="AK113" i="1617" s="1"/>
  <c r="S120" i="1617"/>
  <c r="S121" i="1617" s="1"/>
  <c r="S123" i="1617"/>
  <c r="AN111" i="1617"/>
  <c r="AN113" i="1617" s="1"/>
  <c r="N111" i="1617"/>
  <c r="N113" i="1617" s="1"/>
  <c r="AQ120" i="1617"/>
  <c r="AQ121" i="1617" s="1"/>
  <c r="AQ123" i="1617" s="1"/>
  <c r="AP111" i="1617"/>
  <c r="AP113" i="1617" s="1"/>
  <c r="W111" i="1617"/>
  <c r="W113" i="1617" s="1"/>
  <c r="G111" i="1617"/>
  <c r="I99" i="1617"/>
  <c r="I124" i="1617" s="1"/>
  <c r="I109" i="1617"/>
  <c r="E106" i="1617"/>
  <c r="AB106" i="1617"/>
  <c r="AB108" i="1617" s="1"/>
  <c r="AB111" i="1617" s="1"/>
  <c r="AB113" i="1617" s="1"/>
  <c r="T111" i="1617"/>
  <c r="T113" i="1617" s="1"/>
  <c r="AH109" i="1617"/>
  <c r="L109" i="1617"/>
  <c r="L99" i="1617"/>
  <c r="L124" i="1617" s="1"/>
  <c r="Z111" i="1617"/>
  <c r="Z113" i="1617" s="1"/>
  <c r="AM111" i="1617"/>
  <c r="AM113" i="1617" s="1"/>
  <c r="P111" i="1617"/>
  <c r="P113" i="1617" s="1"/>
  <c r="K109" i="1617"/>
  <c r="K99" i="1617"/>
  <c r="I106" i="1617"/>
  <c r="R109" i="1617"/>
  <c r="R111" i="1617" s="1"/>
  <c r="R113" i="1617" s="1"/>
  <c r="J101" i="1617"/>
  <c r="J112" i="1617" s="1"/>
  <c r="I101" i="1617"/>
  <c r="I112" i="1617" s="1"/>
  <c r="L101" i="1617"/>
  <c r="L112" i="1617" s="1"/>
  <c r="AE111" i="1617"/>
  <c r="AE113" i="1617" s="1"/>
  <c r="AL106" i="1617"/>
  <c r="AL108" i="1617" s="1"/>
  <c r="AL111" i="1617" s="1"/>
  <c r="AL113" i="1617" s="1"/>
  <c r="V106" i="1617"/>
  <c r="V108" i="1617" s="1"/>
  <c r="V111" i="1617" s="1"/>
  <c r="V113" i="1617" s="1"/>
  <c r="AJ109" i="1617"/>
  <c r="AJ111" i="1617" s="1"/>
  <c r="AJ113" i="1617" s="1"/>
  <c r="H109" i="1617"/>
  <c r="H99" i="1617"/>
  <c r="H124" i="1617" s="1"/>
  <c r="F109" i="1617"/>
  <c r="F99" i="1617"/>
  <c r="F124" i="1617" s="1"/>
  <c r="G101" i="1617"/>
  <c r="G112" i="1617" s="1"/>
  <c r="H106" i="1617"/>
  <c r="H108" i="1617" s="1"/>
  <c r="Q109" i="1617"/>
  <c r="Q111" i="1617" s="1"/>
  <c r="Q113" i="1617" s="1"/>
  <c r="G109" i="1617"/>
  <c r="AA111" i="1617"/>
  <c r="AA113" i="1617" s="1"/>
  <c r="D136" i="1617"/>
  <c r="D137" i="1617" s="1"/>
  <c r="E109" i="1617"/>
  <c r="E99" i="1617"/>
  <c r="E124" i="1617" s="1"/>
  <c r="J109" i="1617"/>
  <c r="J99" i="1617"/>
  <c r="L106" i="1617"/>
  <c r="F106" i="1617"/>
  <c r="F108" i="1617" s="1"/>
  <c r="F111" i="1617" s="1"/>
  <c r="F113" i="1617" s="1"/>
  <c r="H101" i="1617"/>
  <c r="H112" i="1617" s="1"/>
  <c r="K101" i="1617"/>
  <c r="K112" i="1617" s="1"/>
  <c r="AL120" i="1616"/>
  <c r="AL121" i="1616" s="1"/>
  <c r="AL123" i="1616" s="1"/>
  <c r="G111" i="1616"/>
  <c r="AK120" i="1616"/>
  <c r="AK121" i="1616" s="1"/>
  <c r="AK123" i="1616" s="1"/>
  <c r="U111" i="1616"/>
  <c r="U113" i="1616" s="1"/>
  <c r="V123" i="1616"/>
  <c r="V120" i="1616"/>
  <c r="V121" i="1616" s="1"/>
  <c r="AJ111" i="1616"/>
  <c r="AJ113" i="1616" s="1"/>
  <c r="X111" i="1616"/>
  <c r="X113" i="1616" s="1"/>
  <c r="AF111" i="1616"/>
  <c r="AF113" i="1616" s="1"/>
  <c r="AP111" i="1616"/>
  <c r="AP113" i="1616" s="1"/>
  <c r="F109" i="1616"/>
  <c r="F99" i="1616"/>
  <c r="F124" i="1616" s="1"/>
  <c r="M109" i="1616"/>
  <c r="M99" i="1616"/>
  <c r="M124" i="1616" s="1"/>
  <c r="AG109" i="1616"/>
  <c r="Q101" i="1616"/>
  <c r="Q112" i="1616" s="1"/>
  <c r="M101" i="1616"/>
  <c r="M112" i="1616" s="1"/>
  <c r="W120" i="1616"/>
  <c r="W121" i="1616" s="1"/>
  <c r="W123" i="1616" s="1"/>
  <c r="S106" i="1616"/>
  <c r="F106" i="1616"/>
  <c r="AQ111" i="1616"/>
  <c r="AQ113" i="1616" s="1"/>
  <c r="AO106" i="1616"/>
  <c r="AO108" i="1616" s="1"/>
  <c r="AO111" i="1616" s="1"/>
  <c r="AO113" i="1616" s="1"/>
  <c r="Y109" i="1616"/>
  <c r="Y111" i="1616" s="1"/>
  <c r="Y113" i="1616" s="1"/>
  <c r="AB106" i="1616"/>
  <c r="AB108" i="1616" s="1"/>
  <c r="AB111" i="1616" s="1"/>
  <c r="AB113" i="1616" s="1"/>
  <c r="L106" i="1616"/>
  <c r="S101" i="1616"/>
  <c r="S112" i="1616" s="1"/>
  <c r="AG106" i="1616"/>
  <c r="AG108" i="1616" s="1"/>
  <c r="AG111" i="1616" s="1"/>
  <c r="AG113" i="1616" s="1"/>
  <c r="I99" i="1616"/>
  <c r="I124" i="1616" s="1"/>
  <c r="I109" i="1616"/>
  <c r="F101" i="1616"/>
  <c r="F112" i="1616" s="1"/>
  <c r="P101" i="1616"/>
  <c r="P112" i="1616" s="1"/>
  <c r="O106" i="1616"/>
  <c r="O108" i="1616" s="1"/>
  <c r="O111" i="1616" s="1"/>
  <c r="O113" i="1616" s="1"/>
  <c r="P109" i="1616"/>
  <c r="P99" i="1616"/>
  <c r="I101" i="1616"/>
  <c r="I112" i="1616" s="1"/>
  <c r="M106" i="1616"/>
  <c r="M108" i="1616" s="1"/>
  <c r="M111" i="1616" s="1"/>
  <c r="M113" i="1616" s="1"/>
  <c r="J106" i="1616"/>
  <c r="AI106" i="1616"/>
  <c r="AI108" i="1616" s="1"/>
  <c r="AI111" i="1616" s="1"/>
  <c r="AI113" i="1616" s="1"/>
  <c r="G101" i="1616"/>
  <c r="G112" i="1616" s="1"/>
  <c r="S109" i="1616"/>
  <c r="U109" i="1616"/>
  <c r="O109" i="1616"/>
  <c r="AC106" i="1616"/>
  <c r="AC108" i="1616" s="1"/>
  <c r="AC111" i="1616" s="1"/>
  <c r="AC113" i="1616" s="1"/>
  <c r="AN111" i="1616"/>
  <c r="AN113" i="1616" s="1"/>
  <c r="AR109" i="1616"/>
  <c r="AR111" i="1616" s="1"/>
  <c r="AR113" i="1616" s="1"/>
  <c r="Z106" i="1616"/>
  <c r="Z108" i="1616" s="1"/>
  <c r="Z111" i="1616" s="1"/>
  <c r="Z113" i="1616" s="1"/>
  <c r="N109" i="1616"/>
  <c r="N99" i="1616"/>
  <c r="N124" i="1616" s="1"/>
  <c r="H106" i="1616"/>
  <c r="K112" i="1616"/>
  <c r="D136" i="1616"/>
  <c r="D137" i="1616" s="1"/>
  <c r="E109" i="1616"/>
  <c r="E99" i="1616"/>
  <c r="E124" i="1616" s="1"/>
  <c r="R115" i="1616"/>
  <c r="N115" i="1616"/>
  <c r="J115" i="1616"/>
  <c r="F115" i="1616"/>
  <c r="D135" i="1616"/>
  <c r="Q115" i="1616"/>
  <c r="M115" i="1616"/>
  <c r="I115" i="1616"/>
  <c r="E115" i="1616"/>
  <c r="D134" i="1616"/>
  <c r="P115" i="1616"/>
  <c r="L115" i="1616"/>
  <c r="H115" i="1616"/>
  <c r="K115" i="1616"/>
  <c r="S115" i="1616"/>
  <c r="O115" i="1616"/>
  <c r="G115" i="1616"/>
  <c r="D88" i="1616"/>
  <c r="H101" i="1616"/>
  <c r="H112" i="1616" s="1"/>
  <c r="I106" i="1616"/>
  <c r="L109" i="1616"/>
  <c r="L99" i="1616"/>
  <c r="L124" i="1616" s="1"/>
  <c r="E101" i="1616"/>
  <c r="E112" i="1616" s="1"/>
  <c r="AM111" i="1616"/>
  <c r="AM113" i="1616" s="1"/>
  <c r="N106" i="1616"/>
  <c r="AE111" i="1616"/>
  <c r="AE113" i="1616" s="1"/>
  <c r="AA109" i="1616"/>
  <c r="AA111" i="1616" s="1"/>
  <c r="AA113" i="1616" s="1"/>
  <c r="S99" i="1616"/>
  <c r="S124" i="1616" s="1"/>
  <c r="K99" i="1616"/>
  <c r="K124" i="1616" s="1"/>
  <c r="AD111" i="1616"/>
  <c r="AD113" i="1616" s="1"/>
  <c r="T111" i="1616"/>
  <c r="T113" i="1616" s="1"/>
  <c r="AH109" i="1616"/>
  <c r="AH111" i="1616" s="1"/>
  <c r="AH113" i="1616" s="1"/>
  <c r="J109" i="1616"/>
  <c r="J99" i="1616"/>
  <c r="J124" i="1616" s="1"/>
  <c r="K108" i="1616"/>
  <c r="K111" i="1616" s="1"/>
  <c r="K113" i="1616" s="1"/>
  <c r="Q99" i="1616"/>
  <c r="Q124" i="1616" s="1"/>
  <c r="Q109" i="1616"/>
  <c r="H109" i="1616"/>
  <c r="H99" i="1616"/>
  <c r="H124" i="1616" s="1"/>
  <c r="R106" i="1616"/>
  <c r="R108" i="1616" s="1"/>
  <c r="R111" i="1616" s="1"/>
  <c r="R113" i="1616" s="1"/>
  <c r="AR123" i="1615"/>
  <c r="AR120" i="1615"/>
  <c r="AR121" i="1615" s="1"/>
  <c r="AC120" i="1615"/>
  <c r="AC121" i="1615" s="1"/>
  <c r="AC123" i="1615" s="1"/>
  <c r="AF120" i="1615"/>
  <c r="AF121" i="1615" s="1"/>
  <c r="AF123" i="1615" s="1"/>
  <c r="Y111" i="1615"/>
  <c r="Y113" i="1615" s="1"/>
  <c r="AJ111" i="1615"/>
  <c r="AJ113" i="1615" s="1"/>
  <c r="Z111" i="1615"/>
  <c r="Z113" i="1615" s="1"/>
  <c r="AI111" i="1615"/>
  <c r="AI113" i="1615" s="1"/>
  <c r="AG120" i="1615"/>
  <c r="AG121" i="1615" s="1"/>
  <c r="AG123" i="1615" s="1"/>
  <c r="V111" i="1615"/>
  <c r="V113" i="1615" s="1"/>
  <c r="U111" i="1615"/>
  <c r="U113" i="1615" s="1"/>
  <c r="X120" i="1615"/>
  <c r="X121" i="1615" s="1"/>
  <c r="X123" i="1615" s="1"/>
  <c r="I109" i="1615"/>
  <c r="I99" i="1615"/>
  <c r="I124" i="1615" s="1"/>
  <c r="AO111" i="1615"/>
  <c r="AO113" i="1615" s="1"/>
  <c r="I106" i="1615"/>
  <c r="AL111" i="1615"/>
  <c r="AL113" i="1615" s="1"/>
  <c r="AA111" i="1615"/>
  <c r="AA113" i="1615" s="1"/>
  <c r="M99" i="1615"/>
  <c r="M124" i="1615" s="1"/>
  <c r="M109" i="1615"/>
  <c r="F106" i="1615"/>
  <c r="F108" i="1615" s="1"/>
  <c r="F109" i="1615"/>
  <c r="F99" i="1615"/>
  <c r="F124" i="1615" s="1"/>
  <c r="AQ106" i="1615"/>
  <c r="AQ108" i="1615" s="1"/>
  <c r="AQ111" i="1615" s="1"/>
  <c r="AQ113" i="1615" s="1"/>
  <c r="AB106" i="1615"/>
  <c r="AB108" i="1615" s="1"/>
  <c r="AB111" i="1615" s="1"/>
  <c r="AB113" i="1615" s="1"/>
  <c r="AH109" i="1615"/>
  <c r="AH111" i="1615" s="1"/>
  <c r="AH113" i="1615" s="1"/>
  <c r="AK106" i="1615"/>
  <c r="AK108" i="1615" s="1"/>
  <c r="AK111" i="1615" s="1"/>
  <c r="AK113" i="1615" s="1"/>
  <c r="P108" i="1615"/>
  <c r="P111" i="1615" s="1"/>
  <c r="W111" i="1615"/>
  <c r="W113" i="1615" s="1"/>
  <c r="K106" i="1615"/>
  <c r="K108" i="1615" s="1"/>
  <c r="K111" i="1615" s="1"/>
  <c r="K113" i="1615" s="1"/>
  <c r="D136" i="1615"/>
  <c r="D137" i="1615" s="1"/>
  <c r="E99" i="1615"/>
  <c r="E109" i="1615"/>
  <c r="R106" i="1615"/>
  <c r="R108" i="1615" s="1"/>
  <c r="R111" i="1615" s="1"/>
  <c r="R109" i="1615"/>
  <c r="R99" i="1615"/>
  <c r="R124" i="1615" s="1"/>
  <c r="P112" i="1615"/>
  <c r="R101" i="1615"/>
  <c r="R112" i="1615" s="1"/>
  <c r="AI109" i="1615"/>
  <c r="Y109" i="1615"/>
  <c r="T106" i="1615"/>
  <c r="T108" i="1615" s="1"/>
  <c r="T111" i="1615" s="1"/>
  <c r="T113" i="1615" s="1"/>
  <c r="AD109" i="1615"/>
  <c r="AD111" i="1615" s="1"/>
  <c r="AD113" i="1615" s="1"/>
  <c r="L106" i="1615"/>
  <c r="L108" i="1615" s="1"/>
  <c r="L111" i="1615" s="1"/>
  <c r="L113" i="1615" s="1"/>
  <c r="AN120" i="1615"/>
  <c r="AN121" i="1615" s="1"/>
  <c r="AN123" i="1615" s="1"/>
  <c r="AE120" i="1615"/>
  <c r="AE121" i="1615" s="1"/>
  <c r="AE123" i="1615" s="1"/>
  <c r="K109" i="1615"/>
  <c r="K99" i="1615"/>
  <c r="K124" i="1615" s="1"/>
  <c r="AP111" i="1615"/>
  <c r="AP113" i="1615" s="1"/>
  <c r="J109" i="1615"/>
  <c r="J99" i="1615"/>
  <c r="J124" i="1615" s="1"/>
  <c r="O106" i="1615"/>
  <c r="G109" i="1615"/>
  <c r="G99" i="1615"/>
  <c r="G124" i="1615" s="1"/>
  <c r="G101" i="1615"/>
  <c r="G112" i="1615" s="1"/>
  <c r="K101" i="1615"/>
  <c r="K112" i="1615" s="1"/>
  <c r="M106" i="1615"/>
  <c r="M108" i="1615" s="1"/>
  <c r="M111" i="1615" s="1"/>
  <c r="M113" i="1615" s="1"/>
  <c r="AM111" i="1615"/>
  <c r="AM113" i="1615" s="1"/>
  <c r="G106" i="1615"/>
  <c r="G108" i="1615" s="1"/>
  <c r="O109" i="1615"/>
  <c r="O99" i="1615"/>
  <c r="O124" i="1615" s="1"/>
  <c r="D135" i="1615"/>
  <c r="Q115" i="1615"/>
  <c r="M115" i="1615"/>
  <c r="I115" i="1615"/>
  <c r="E115" i="1615"/>
  <c r="D134" i="1615"/>
  <c r="P115" i="1615"/>
  <c r="L115" i="1615"/>
  <c r="H115" i="1615"/>
  <c r="S115" i="1615"/>
  <c r="K115" i="1615"/>
  <c r="R115" i="1615"/>
  <c r="J115" i="1615"/>
  <c r="G115" i="1615"/>
  <c r="F115" i="1615"/>
  <c r="O115" i="1615"/>
  <c r="D88" i="1615"/>
  <c r="N115" i="1615"/>
  <c r="Q112" i="1615"/>
  <c r="N106" i="1615"/>
  <c r="N108" i="1615" s="1"/>
  <c r="N111" i="1615" s="1"/>
  <c r="N113" i="1615" s="1"/>
  <c r="N99" i="1615"/>
  <c r="N124" i="1615" s="1"/>
  <c r="N109" i="1615"/>
  <c r="Q109" i="1615"/>
  <c r="Q99" i="1615"/>
  <c r="Q124" i="1615" s="1"/>
  <c r="J101" i="1615"/>
  <c r="J112" i="1615" s="1"/>
  <c r="M101" i="1615"/>
  <c r="M112" i="1615" s="1"/>
  <c r="E101" i="1615"/>
  <c r="E112" i="1615" s="1"/>
  <c r="Q106" i="1615"/>
  <c r="Q108" i="1615" s="1"/>
  <c r="Q111" i="1615" s="1"/>
  <c r="Q113" i="1615" s="1"/>
  <c r="AH123" i="1614"/>
  <c r="AH120" i="1614"/>
  <c r="AH121" i="1614" s="1"/>
  <c r="AM120" i="1614"/>
  <c r="AM121" i="1614" s="1"/>
  <c r="AM123" i="1614"/>
  <c r="AP111" i="1614"/>
  <c r="AP113" i="1614" s="1"/>
  <c r="AN120" i="1614"/>
  <c r="AN121" i="1614" s="1"/>
  <c r="AN123" i="1614" s="1"/>
  <c r="AI120" i="1614"/>
  <c r="AI121" i="1614" s="1"/>
  <c r="AI123" i="1614" s="1"/>
  <c r="AL120" i="1614"/>
  <c r="AL121" i="1614" s="1"/>
  <c r="AL123" i="1614"/>
  <c r="Z123" i="1614"/>
  <c r="Z120" i="1614"/>
  <c r="Z121" i="1614" s="1"/>
  <c r="AC120" i="1614"/>
  <c r="AC121" i="1614" s="1"/>
  <c r="AC123" i="1614" s="1"/>
  <c r="AJ120" i="1614"/>
  <c r="AJ121" i="1614" s="1"/>
  <c r="AJ123" i="1614" s="1"/>
  <c r="R113" i="1614"/>
  <c r="AQ123" i="1614"/>
  <c r="AQ120" i="1614"/>
  <c r="AQ121" i="1614" s="1"/>
  <c r="AK120" i="1614"/>
  <c r="AK121" i="1614" s="1"/>
  <c r="AK123" i="1614" s="1"/>
  <c r="E108" i="1614"/>
  <c r="S108" i="1614"/>
  <c r="S111" i="1614" s="1"/>
  <c r="S113" i="1614" s="1"/>
  <c r="AF123" i="1614"/>
  <c r="AF120" i="1614"/>
  <c r="AF121" i="1614" s="1"/>
  <c r="J109" i="1614"/>
  <c r="J99" i="1614"/>
  <c r="J124" i="1614" s="1"/>
  <c r="L111" i="1614"/>
  <c r="L113" i="1614" s="1"/>
  <c r="AB111" i="1614"/>
  <c r="AB113" i="1614" s="1"/>
  <c r="D136" i="1614"/>
  <c r="D137" i="1614" s="1"/>
  <c r="E109" i="1614"/>
  <c r="E99" i="1614"/>
  <c r="E124" i="1614" s="1"/>
  <c r="E101" i="1614"/>
  <c r="E112" i="1614" s="1"/>
  <c r="X111" i="1614"/>
  <c r="X113" i="1614" s="1"/>
  <c r="W109" i="1614"/>
  <c r="W111" i="1614" s="1"/>
  <c r="W113" i="1614" s="1"/>
  <c r="AO106" i="1614"/>
  <c r="AO108" i="1614" s="1"/>
  <c r="AO111" i="1614" s="1"/>
  <c r="AO113" i="1614" s="1"/>
  <c r="AA109" i="1614"/>
  <c r="AA111" i="1614" s="1"/>
  <c r="AA113" i="1614" s="1"/>
  <c r="Y106" i="1614"/>
  <c r="Y108" i="1614" s="1"/>
  <c r="Y111" i="1614" s="1"/>
  <c r="Y113" i="1614" s="1"/>
  <c r="M111" i="1614"/>
  <c r="M113" i="1614" s="1"/>
  <c r="J101" i="1614"/>
  <c r="J112" i="1614" s="1"/>
  <c r="R112" i="1614"/>
  <c r="K109" i="1614"/>
  <c r="K99" i="1614"/>
  <c r="T123" i="1614"/>
  <c r="T120" i="1614"/>
  <c r="T121" i="1614" s="1"/>
  <c r="M112" i="1614"/>
  <c r="N112" i="1614"/>
  <c r="AD106" i="1614"/>
  <c r="AD108" i="1614" s="1"/>
  <c r="AD111" i="1614" s="1"/>
  <c r="AD113" i="1614" s="1"/>
  <c r="F106" i="1614"/>
  <c r="F108" i="1614" s="1"/>
  <c r="AG106" i="1614"/>
  <c r="AG108" i="1614" s="1"/>
  <c r="AG111" i="1614" s="1"/>
  <c r="AG113" i="1614" s="1"/>
  <c r="Q106" i="1614"/>
  <c r="Q108" i="1614" s="1"/>
  <c r="Q111" i="1614" s="1"/>
  <c r="Q113" i="1614" s="1"/>
  <c r="AP109" i="1614"/>
  <c r="Q109" i="1614"/>
  <c r="N99" i="1614"/>
  <c r="AE111" i="1614"/>
  <c r="AE113" i="1614" s="1"/>
  <c r="S109" i="1614"/>
  <c r="S99" i="1614"/>
  <c r="S124" i="1614" s="1"/>
  <c r="P108" i="1614"/>
  <c r="P111" i="1614" s="1"/>
  <c r="P113" i="1614" s="1"/>
  <c r="O106" i="1614"/>
  <c r="Q101" i="1614"/>
  <c r="Q112" i="1614" s="1"/>
  <c r="G109" i="1614"/>
  <c r="G99" i="1614"/>
  <c r="G124" i="1614" s="1"/>
  <c r="AR111" i="1614"/>
  <c r="AR113" i="1614" s="1"/>
  <c r="F109" i="1614"/>
  <c r="G106" i="1614"/>
  <c r="Q117" i="1614"/>
  <c r="M117" i="1614"/>
  <c r="I117" i="1614"/>
  <c r="E117" i="1614"/>
  <c r="Q116" i="1614"/>
  <c r="Q118" i="1614" s="1"/>
  <c r="M116" i="1614"/>
  <c r="M118" i="1614" s="1"/>
  <c r="I116" i="1614"/>
  <c r="I118" i="1614" s="1"/>
  <c r="E116" i="1614"/>
  <c r="E118" i="1614" s="1"/>
  <c r="P117" i="1614"/>
  <c r="L117" i="1614"/>
  <c r="H117" i="1614"/>
  <c r="P116" i="1614"/>
  <c r="L116" i="1614"/>
  <c r="H116" i="1614"/>
  <c r="H118" i="1614" s="1"/>
  <c r="N117" i="1614"/>
  <c r="F117" i="1614"/>
  <c r="O116" i="1614"/>
  <c r="G116" i="1614"/>
  <c r="G118" i="1614" s="1"/>
  <c r="S117" i="1614"/>
  <c r="J117" i="1614"/>
  <c r="R116" i="1614"/>
  <c r="R118" i="1614" s="1"/>
  <c r="F116" i="1614"/>
  <c r="F118" i="1614" s="1"/>
  <c r="R117" i="1614"/>
  <c r="G117" i="1614"/>
  <c r="N116" i="1614"/>
  <c r="N118" i="1614" s="1"/>
  <c r="O117" i="1614"/>
  <c r="K116" i="1614"/>
  <c r="K118" i="1614" s="1"/>
  <c r="K117" i="1614"/>
  <c r="J116" i="1614"/>
  <c r="J118" i="1614" s="1"/>
  <c r="S116" i="1614"/>
  <c r="S118" i="1614" s="1"/>
  <c r="P109" i="1614"/>
  <c r="P99" i="1614"/>
  <c r="P124" i="1614" s="1"/>
  <c r="O109" i="1614"/>
  <c r="O99" i="1614"/>
  <c r="O124" i="1614" s="1"/>
  <c r="I99" i="1614"/>
  <c r="I124" i="1614" s="1"/>
  <c r="I109" i="1614"/>
  <c r="V111" i="1614"/>
  <c r="V113" i="1614" s="1"/>
  <c r="O101" i="1614"/>
  <c r="O112" i="1614" s="1"/>
  <c r="U111" i="1614"/>
  <c r="U113" i="1614" s="1"/>
  <c r="S101" i="1614"/>
  <c r="S112" i="1614" s="1"/>
  <c r="H108" i="1614"/>
  <c r="H111" i="1614" s="1"/>
  <c r="H113" i="1614" s="1"/>
  <c r="Z123" i="1613"/>
  <c r="Z120" i="1613"/>
  <c r="Z121" i="1613" s="1"/>
  <c r="AI111" i="1613"/>
  <c r="AI113" i="1613" s="1"/>
  <c r="L108" i="1613"/>
  <c r="L111" i="1613" s="1"/>
  <c r="AQ111" i="1613"/>
  <c r="AQ113" i="1613" s="1"/>
  <c r="AK111" i="1613"/>
  <c r="AK113" i="1613" s="1"/>
  <c r="AJ111" i="1613"/>
  <c r="AJ113" i="1613" s="1"/>
  <c r="AE120" i="1613"/>
  <c r="AE121" i="1613" s="1"/>
  <c r="AE123" i="1613" s="1"/>
  <c r="AP111" i="1613"/>
  <c r="AP113" i="1613" s="1"/>
  <c r="AO111" i="1613"/>
  <c r="AO113" i="1613" s="1"/>
  <c r="Y111" i="1613"/>
  <c r="Y113" i="1613" s="1"/>
  <c r="AN123" i="1613"/>
  <c r="AN120" i="1613"/>
  <c r="AN121" i="1613" s="1"/>
  <c r="X120" i="1613"/>
  <c r="X121" i="1613" s="1"/>
  <c r="X123" i="1613" s="1"/>
  <c r="AA123" i="1613"/>
  <c r="AA120" i="1613"/>
  <c r="AA121" i="1613" s="1"/>
  <c r="V111" i="1613"/>
  <c r="V113" i="1613" s="1"/>
  <c r="I109" i="1613"/>
  <c r="I99" i="1613"/>
  <c r="I124" i="1613" s="1"/>
  <c r="J109" i="1613"/>
  <c r="J99" i="1613"/>
  <c r="J124" i="1613" s="1"/>
  <c r="AG108" i="1613"/>
  <c r="AG111" i="1613" s="1"/>
  <c r="AG113" i="1613" s="1"/>
  <c r="AF111" i="1613"/>
  <c r="AF113" i="1613" s="1"/>
  <c r="L109" i="1613"/>
  <c r="L99" i="1613"/>
  <c r="L124" i="1613" s="1"/>
  <c r="N109" i="1613"/>
  <c r="N99" i="1613"/>
  <c r="N124" i="1613" s="1"/>
  <c r="AH106" i="1613"/>
  <c r="AH108" i="1613" s="1"/>
  <c r="AH111" i="1613" s="1"/>
  <c r="AH113" i="1613" s="1"/>
  <c r="P106" i="1613"/>
  <c r="R106" i="1613"/>
  <c r="S106" i="1613"/>
  <c r="S108" i="1613" s="1"/>
  <c r="S111" i="1613" s="1"/>
  <c r="S113" i="1613" s="1"/>
  <c r="D134" i="1613"/>
  <c r="P115" i="1613"/>
  <c r="L115" i="1613"/>
  <c r="H115" i="1613"/>
  <c r="Q115" i="1613"/>
  <c r="K115" i="1613"/>
  <c r="F115" i="1613"/>
  <c r="D135" i="1613"/>
  <c r="O115" i="1613"/>
  <c r="J115" i="1613"/>
  <c r="E115" i="1613"/>
  <c r="R115" i="1613"/>
  <c r="G115" i="1613"/>
  <c r="N115" i="1613"/>
  <c r="M115" i="1613"/>
  <c r="I115" i="1613"/>
  <c r="S115" i="1613"/>
  <c r="D88" i="1613"/>
  <c r="N101" i="1613"/>
  <c r="N112" i="1613" s="1"/>
  <c r="AR106" i="1613"/>
  <c r="AR108" i="1613" s="1"/>
  <c r="AR111" i="1613" s="1"/>
  <c r="AR113" i="1613" s="1"/>
  <c r="AB106" i="1613"/>
  <c r="AB108" i="1613" s="1"/>
  <c r="AB111" i="1613" s="1"/>
  <c r="AB113" i="1613" s="1"/>
  <c r="AP109" i="1613"/>
  <c r="P109" i="1613"/>
  <c r="P99" i="1613"/>
  <c r="P124" i="1613" s="1"/>
  <c r="Q99" i="1613"/>
  <c r="Q124" i="1613" s="1"/>
  <c r="Q109" i="1613"/>
  <c r="R109" i="1613"/>
  <c r="R99" i="1613"/>
  <c r="R124" i="1613" s="1"/>
  <c r="S109" i="1613"/>
  <c r="S99" i="1613"/>
  <c r="S124" i="1613" s="1"/>
  <c r="AD106" i="1613"/>
  <c r="AD108" i="1613" s="1"/>
  <c r="AD111" i="1613" s="1"/>
  <c r="AD113" i="1613" s="1"/>
  <c r="E106" i="1613"/>
  <c r="F106" i="1613"/>
  <c r="F108" i="1613" s="1"/>
  <c r="G106" i="1613"/>
  <c r="P101" i="1613"/>
  <c r="P112" i="1613" s="1"/>
  <c r="AL111" i="1613"/>
  <c r="AL113" i="1613" s="1"/>
  <c r="T111" i="1613"/>
  <c r="T113" i="1613" s="1"/>
  <c r="H109" i="1613"/>
  <c r="H99" i="1613"/>
  <c r="H124" i="1613" s="1"/>
  <c r="K109" i="1613"/>
  <c r="K99" i="1613"/>
  <c r="K124" i="1613" s="1"/>
  <c r="I101" i="1613"/>
  <c r="I112" i="1613" s="1"/>
  <c r="M109" i="1613"/>
  <c r="M99" i="1613"/>
  <c r="M124" i="1613" s="1"/>
  <c r="O109" i="1613"/>
  <c r="O99" i="1613"/>
  <c r="O124" i="1613" s="1"/>
  <c r="Q106" i="1613"/>
  <c r="Q108" i="1613" s="1"/>
  <c r="Q111" i="1613" s="1"/>
  <c r="Q113" i="1613" s="1"/>
  <c r="AC106" i="1613"/>
  <c r="AC108" i="1613" s="1"/>
  <c r="AC111" i="1613" s="1"/>
  <c r="AC113" i="1613" s="1"/>
  <c r="J101" i="1613"/>
  <c r="J112" i="1613" s="1"/>
  <c r="O101" i="1613"/>
  <c r="O112" i="1613" s="1"/>
  <c r="AM106" i="1613"/>
  <c r="AM108" i="1613" s="1"/>
  <c r="AM111" i="1613" s="1"/>
  <c r="AM113" i="1613" s="1"/>
  <c r="W106" i="1613"/>
  <c r="W108" i="1613" s="1"/>
  <c r="W111" i="1613" s="1"/>
  <c r="W113" i="1613" s="1"/>
  <c r="U109" i="1613"/>
  <c r="U111" i="1613" s="1"/>
  <c r="U113" i="1613" s="1"/>
  <c r="D136" i="1613"/>
  <c r="D137" i="1613" s="1"/>
  <c r="E109" i="1613"/>
  <c r="E99" i="1613"/>
  <c r="E124" i="1613" s="1"/>
  <c r="D128" i="1613" s="1"/>
  <c r="F109" i="1613"/>
  <c r="F99" i="1613"/>
  <c r="F124" i="1613" s="1"/>
  <c r="G109" i="1613"/>
  <c r="G99" i="1613"/>
  <c r="G124" i="1613" s="1"/>
  <c r="I106" i="1613"/>
  <c r="J106" i="1613"/>
  <c r="J108" i="1613" s="1"/>
  <c r="J111" i="1613" s="1"/>
  <c r="J113" i="1613" s="1"/>
  <c r="K106" i="1613"/>
  <c r="K108" i="1613" s="1"/>
  <c r="K111" i="1613" s="1"/>
  <c r="K113" i="1613" s="1"/>
  <c r="L101" i="1613"/>
  <c r="L112" i="1613" s="1"/>
  <c r="S101" i="1613"/>
  <c r="S112" i="1613" s="1"/>
  <c r="K101" i="1613"/>
  <c r="K112" i="1613" s="1"/>
  <c r="G101" i="1613"/>
  <c r="G112" i="1613" s="1"/>
  <c r="AE111" i="1621" l="1"/>
  <c r="AE113" i="1621" s="1"/>
  <c r="U120" i="1621"/>
  <c r="U121" i="1621" s="1"/>
  <c r="U123" i="1621" s="1"/>
  <c r="V111" i="1621"/>
  <c r="V113" i="1621" s="1"/>
  <c r="V120" i="1621" s="1"/>
  <c r="V121" i="1621" s="1"/>
  <c r="V123" i="1621" s="1"/>
  <c r="Z111" i="1621"/>
  <c r="Z113" i="1621" s="1"/>
  <c r="AO111" i="1621"/>
  <c r="AO113" i="1621" s="1"/>
  <c r="AO111" i="1620"/>
  <c r="AO113" i="1620" s="1"/>
  <c r="AB111" i="1620"/>
  <c r="AB113" i="1620" s="1"/>
  <c r="AB120" i="1620" s="1"/>
  <c r="AB121" i="1620" s="1"/>
  <c r="AB123" i="1620" s="1"/>
  <c r="T123" i="1619"/>
  <c r="T120" i="1619"/>
  <c r="T121" i="1619" s="1"/>
  <c r="R120" i="1619"/>
  <c r="R121" i="1619" s="1"/>
  <c r="R123" i="1619" s="1"/>
  <c r="O108" i="1619"/>
  <c r="W111" i="1619"/>
  <c r="W113" i="1619" s="1"/>
  <c r="AG111" i="1618"/>
  <c r="AG113" i="1618" s="1"/>
  <c r="AG120" i="1618" s="1"/>
  <c r="AG121" i="1618" s="1"/>
  <c r="AG123" i="1618" s="1"/>
  <c r="F108" i="1618"/>
  <c r="T111" i="1618"/>
  <c r="T113" i="1618" s="1"/>
  <c r="T120" i="1618" s="1"/>
  <c r="T121" i="1618" s="1"/>
  <c r="T123" i="1618" s="1"/>
  <c r="H108" i="1620"/>
  <c r="H111" i="1620" s="1"/>
  <c r="H113" i="1620" s="1"/>
  <c r="Y111" i="1620"/>
  <c r="Y113" i="1620" s="1"/>
  <c r="Y120" i="1620" s="1"/>
  <c r="Y121" i="1620" s="1"/>
  <c r="Y123" i="1620" s="1"/>
  <c r="E108" i="1620"/>
  <c r="E111" i="1620" s="1"/>
  <c r="E113" i="1620" s="1"/>
  <c r="D137" i="1620"/>
  <c r="J108" i="1620"/>
  <c r="J111" i="1620" s="1"/>
  <c r="J113" i="1620" s="1"/>
  <c r="P108" i="1620"/>
  <c r="M108" i="1620"/>
  <c r="M111" i="1620" s="1"/>
  <c r="M113" i="1620" s="1"/>
  <c r="AF111" i="1620"/>
  <c r="AF113" i="1620" s="1"/>
  <c r="AF120" i="1620" s="1"/>
  <c r="AF121" i="1620" s="1"/>
  <c r="AF123" i="1620" s="1"/>
  <c r="L108" i="1618"/>
  <c r="L111" i="1618" s="1"/>
  <c r="L113" i="1618" s="1"/>
  <c r="O108" i="1618"/>
  <c r="O111" i="1618" s="1"/>
  <c r="O113" i="1618" s="1"/>
  <c r="AO111" i="1618"/>
  <c r="AO113" i="1618" s="1"/>
  <c r="AO120" i="1618" s="1"/>
  <c r="AO121" i="1618" s="1"/>
  <c r="AO123" i="1618" s="1"/>
  <c r="I108" i="1618"/>
  <c r="I111" i="1618" s="1"/>
  <c r="I113" i="1618" s="1"/>
  <c r="N108" i="1618"/>
  <c r="N111" i="1618" s="1"/>
  <c r="N113" i="1618" s="1"/>
  <c r="F111" i="1618"/>
  <c r="F113" i="1618" s="1"/>
  <c r="J108" i="1618"/>
  <c r="J111" i="1618" s="1"/>
  <c r="J113" i="1618" s="1"/>
  <c r="I108" i="1616"/>
  <c r="I111" i="1616" s="1"/>
  <c r="AH123" i="1622"/>
  <c r="AH120" i="1622"/>
  <c r="AH121" i="1622" s="1"/>
  <c r="AA120" i="1622"/>
  <c r="AA121" i="1622" s="1"/>
  <c r="AA123" i="1622"/>
  <c r="U123" i="1622"/>
  <c r="U120" i="1622"/>
  <c r="U121" i="1622" s="1"/>
  <c r="AI120" i="1622"/>
  <c r="AI121" i="1622" s="1"/>
  <c r="AI123" i="1622"/>
  <c r="AO123" i="1622"/>
  <c r="AO120" i="1622"/>
  <c r="AO121" i="1622" s="1"/>
  <c r="AF120" i="1622"/>
  <c r="AF121" i="1622" s="1"/>
  <c r="AF123" i="1622" s="1"/>
  <c r="G109" i="1622"/>
  <c r="G99" i="1622"/>
  <c r="G124" i="1622" s="1"/>
  <c r="G101" i="1622"/>
  <c r="G112" i="1622" s="1"/>
  <c r="I109" i="1622"/>
  <c r="I99" i="1622"/>
  <c r="I124" i="1622" s="1"/>
  <c r="I101" i="1622"/>
  <c r="I112" i="1622" s="1"/>
  <c r="J108" i="1622"/>
  <c r="J111" i="1622" s="1"/>
  <c r="J113" i="1622" s="1"/>
  <c r="AL123" i="1622"/>
  <c r="AL120" i="1622"/>
  <c r="AL121" i="1622" s="1"/>
  <c r="R109" i="1622"/>
  <c r="R99" i="1622"/>
  <c r="R124" i="1622" s="1"/>
  <c r="R101" i="1622"/>
  <c r="R112" i="1622" s="1"/>
  <c r="R106" i="1622"/>
  <c r="P109" i="1622"/>
  <c r="P99" i="1622"/>
  <c r="P124" i="1622" s="1"/>
  <c r="P101" i="1622"/>
  <c r="P112" i="1622" s="1"/>
  <c r="AK120" i="1622"/>
  <c r="AK121" i="1622" s="1"/>
  <c r="AK123" i="1622" s="1"/>
  <c r="AG123" i="1622"/>
  <c r="AG120" i="1622"/>
  <c r="AG121" i="1622" s="1"/>
  <c r="X120" i="1622"/>
  <c r="X121" i="1622" s="1"/>
  <c r="X123" i="1622" s="1"/>
  <c r="P106" i="1622"/>
  <c r="P108" i="1622" s="1"/>
  <c r="P111" i="1622" s="1"/>
  <c r="P113" i="1622" s="1"/>
  <c r="F99" i="1622"/>
  <c r="F124" i="1622" s="1"/>
  <c r="F109" i="1622"/>
  <c r="F101" i="1622"/>
  <c r="F112" i="1622" s="1"/>
  <c r="S109" i="1622"/>
  <c r="S99" i="1622"/>
  <c r="S124" i="1622" s="1"/>
  <c r="S101" i="1622"/>
  <c r="S112" i="1622" s="1"/>
  <c r="K109" i="1622"/>
  <c r="K99" i="1622"/>
  <c r="K124" i="1622" s="1"/>
  <c r="K101" i="1622"/>
  <c r="K112" i="1622" s="1"/>
  <c r="Q109" i="1622"/>
  <c r="Q99" i="1622"/>
  <c r="Q124" i="1622" s="1"/>
  <c r="Q101" i="1622"/>
  <c r="Q112" i="1622" s="1"/>
  <c r="Q106" i="1622"/>
  <c r="G108" i="1622"/>
  <c r="G111" i="1622" s="1"/>
  <c r="G113" i="1622" s="1"/>
  <c r="V123" i="1622"/>
  <c r="V120" i="1622"/>
  <c r="V121" i="1622" s="1"/>
  <c r="N99" i="1622"/>
  <c r="N124" i="1622" s="1"/>
  <c r="N109" i="1622"/>
  <c r="N101" i="1622"/>
  <c r="N112" i="1622" s="1"/>
  <c r="L109" i="1622"/>
  <c r="L101" i="1622"/>
  <c r="L112" i="1622" s="1"/>
  <c r="L99" i="1622"/>
  <c r="L124" i="1622" s="1"/>
  <c r="F108" i="1622"/>
  <c r="F111" i="1622" s="1"/>
  <c r="F113" i="1622" s="1"/>
  <c r="AN123" i="1622"/>
  <c r="AN120" i="1622"/>
  <c r="AN121" i="1622" s="1"/>
  <c r="M108" i="1622"/>
  <c r="Y123" i="1622"/>
  <c r="Y120" i="1622"/>
  <c r="Y121" i="1622" s="1"/>
  <c r="L106" i="1622"/>
  <c r="T120" i="1622"/>
  <c r="T121" i="1622" s="1"/>
  <c r="T123" i="1622" s="1"/>
  <c r="O109" i="1622"/>
  <c r="O99" i="1622"/>
  <c r="O124" i="1622" s="1"/>
  <c r="O101" i="1622"/>
  <c r="O112" i="1622" s="1"/>
  <c r="M109" i="1622"/>
  <c r="M99" i="1622"/>
  <c r="M124" i="1622" s="1"/>
  <c r="M101" i="1622"/>
  <c r="M112" i="1622" s="1"/>
  <c r="AD120" i="1622"/>
  <c r="AD121" i="1622" s="1"/>
  <c r="AD123" i="1622" s="1"/>
  <c r="S108" i="1622"/>
  <c r="S111" i="1622" s="1"/>
  <c r="O106" i="1622"/>
  <c r="O108" i="1622" s="1"/>
  <c r="Z120" i="1622"/>
  <c r="Z121" i="1622" s="1"/>
  <c r="Z123" i="1622"/>
  <c r="I106" i="1622"/>
  <c r="I108" i="1622" s="1"/>
  <c r="W120" i="1622"/>
  <c r="W121" i="1622" s="1"/>
  <c r="W123" i="1622" s="1"/>
  <c r="AC123" i="1622"/>
  <c r="AC120" i="1622"/>
  <c r="AC121" i="1622" s="1"/>
  <c r="AP120" i="1622"/>
  <c r="AP121" i="1622" s="1"/>
  <c r="AP123" i="1622" s="1"/>
  <c r="J99" i="1622"/>
  <c r="J124" i="1622" s="1"/>
  <c r="J109" i="1622"/>
  <c r="J101" i="1622"/>
  <c r="J112" i="1622" s="1"/>
  <c r="H109" i="1622"/>
  <c r="H99" i="1622"/>
  <c r="H124" i="1622" s="1"/>
  <c r="H101" i="1622"/>
  <c r="H112" i="1622" s="1"/>
  <c r="D136" i="1622"/>
  <c r="D137" i="1622" s="1"/>
  <c r="E109" i="1622"/>
  <c r="E99" i="1622"/>
  <c r="E124" i="1622" s="1"/>
  <c r="E101" i="1622"/>
  <c r="E112" i="1622" s="1"/>
  <c r="Q117" i="1622"/>
  <c r="M117" i="1622"/>
  <c r="I117" i="1622"/>
  <c r="E117" i="1622"/>
  <c r="Q116" i="1622"/>
  <c r="Q118" i="1622" s="1"/>
  <c r="M116" i="1622"/>
  <c r="M118" i="1622" s="1"/>
  <c r="I116" i="1622"/>
  <c r="I118" i="1622" s="1"/>
  <c r="E116" i="1622"/>
  <c r="E118" i="1622" s="1"/>
  <c r="P117" i="1622"/>
  <c r="L117" i="1622"/>
  <c r="H117" i="1622"/>
  <c r="P116" i="1622"/>
  <c r="L116" i="1622"/>
  <c r="H116" i="1622"/>
  <c r="H118" i="1622" s="1"/>
  <c r="O117" i="1622"/>
  <c r="G117" i="1622"/>
  <c r="R116" i="1622"/>
  <c r="R118" i="1622" s="1"/>
  <c r="J116" i="1622"/>
  <c r="J118" i="1622" s="1"/>
  <c r="K117" i="1622"/>
  <c r="S116" i="1622"/>
  <c r="G116" i="1622"/>
  <c r="G118" i="1622" s="1"/>
  <c r="S117" i="1622"/>
  <c r="J117" i="1622"/>
  <c r="O116" i="1622"/>
  <c r="O118" i="1622" s="1"/>
  <c r="F116" i="1622"/>
  <c r="N117" i="1622"/>
  <c r="R117" i="1622"/>
  <c r="N116" i="1622"/>
  <c r="K116" i="1622"/>
  <c r="K118" i="1622" s="1"/>
  <c r="F117" i="1622"/>
  <c r="N106" i="1622"/>
  <c r="N108" i="1622" s="1"/>
  <c r="AQ120" i="1622"/>
  <c r="AQ121" i="1622" s="1"/>
  <c r="AQ123" i="1622" s="1"/>
  <c r="W120" i="1621"/>
  <c r="W121" i="1621" s="1"/>
  <c r="W123" i="1621" s="1"/>
  <c r="AQ123" i="1621"/>
  <c r="AQ120" i="1621"/>
  <c r="AQ121" i="1621" s="1"/>
  <c r="AB120" i="1621"/>
  <c r="AB121" i="1621" s="1"/>
  <c r="AB123" i="1621" s="1"/>
  <c r="L109" i="1621"/>
  <c r="L99" i="1621"/>
  <c r="L124" i="1621" s="1"/>
  <c r="L106" i="1621"/>
  <c r="L101" i="1621"/>
  <c r="L112" i="1621" s="1"/>
  <c r="N117" i="1621"/>
  <c r="J117" i="1621"/>
  <c r="F117" i="1621"/>
  <c r="N116" i="1621"/>
  <c r="J116" i="1621"/>
  <c r="F116" i="1621"/>
  <c r="M117" i="1621"/>
  <c r="I117" i="1621"/>
  <c r="E117" i="1621"/>
  <c r="M116" i="1621"/>
  <c r="I116" i="1621"/>
  <c r="E116" i="1621"/>
  <c r="P117" i="1621"/>
  <c r="L117" i="1621"/>
  <c r="H117" i="1621"/>
  <c r="P116" i="1621"/>
  <c r="L116" i="1621"/>
  <c r="H116" i="1621"/>
  <c r="K117" i="1621"/>
  <c r="G116" i="1621"/>
  <c r="G117" i="1621"/>
  <c r="O116" i="1621"/>
  <c r="O117" i="1621"/>
  <c r="K116" i="1621"/>
  <c r="K118" i="1621" s="1"/>
  <c r="AI120" i="1621"/>
  <c r="AI121" i="1621" s="1"/>
  <c r="AI123" i="1621" s="1"/>
  <c r="Y120" i="1621"/>
  <c r="Y121" i="1621" s="1"/>
  <c r="Y123" i="1621" s="1"/>
  <c r="AR123" i="1621"/>
  <c r="AR120" i="1621"/>
  <c r="AR121" i="1621" s="1"/>
  <c r="AE120" i="1621"/>
  <c r="AE121" i="1621" s="1"/>
  <c r="AE123" i="1621" s="1"/>
  <c r="AL120" i="1621"/>
  <c r="AL121" i="1621" s="1"/>
  <c r="AL123" i="1621" s="1"/>
  <c r="D136" i="1621"/>
  <c r="E109" i="1621"/>
  <c r="E99" i="1621"/>
  <c r="E124" i="1621" s="1"/>
  <c r="E101" i="1621"/>
  <c r="E112" i="1621" s="1"/>
  <c r="F109" i="1621"/>
  <c r="F99" i="1621"/>
  <c r="F124" i="1621" s="1"/>
  <c r="F101" i="1621"/>
  <c r="F112" i="1621" s="1"/>
  <c r="G99" i="1621"/>
  <c r="G124" i="1621" s="1"/>
  <c r="G109" i="1621"/>
  <c r="G101" i="1621"/>
  <c r="G112" i="1621" s="1"/>
  <c r="T120" i="1621"/>
  <c r="T121" i="1621" s="1"/>
  <c r="T123" i="1621" s="1"/>
  <c r="AH120" i="1621"/>
  <c r="AH121" i="1621" s="1"/>
  <c r="AH123" i="1621" s="1"/>
  <c r="AG120" i="1621"/>
  <c r="AG121" i="1621" s="1"/>
  <c r="AG123" i="1621" s="1"/>
  <c r="H109" i="1621"/>
  <c r="H99" i="1621"/>
  <c r="H124" i="1621" s="1"/>
  <c r="H101" i="1621"/>
  <c r="H112" i="1621" s="1"/>
  <c r="H106" i="1621"/>
  <c r="P109" i="1621"/>
  <c r="P99" i="1621"/>
  <c r="P124" i="1621" s="1"/>
  <c r="P106" i="1621"/>
  <c r="P108" i="1621" s="1"/>
  <c r="P101" i="1621"/>
  <c r="P112" i="1621" s="1"/>
  <c r="F108" i="1621"/>
  <c r="F111" i="1621" s="1"/>
  <c r="AM120" i="1621"/>
  <c r="AM121" i="1621" s="1"/>
  <c r="AM123" i="1621" s="1"/>
  <c r="Q120" i="1621"/>
  <c r="Q121" i="1621" s="1"/>
  <c r="Q123" i="1621" s="1"/>
  <c r="I109" i="1621"/>
  <c r="I99" i="1621"/>
  <c r="I124" i="1621" s="1"/>
  <c r="I101" i="1621"/>
  <c r="I112" i="1621" s="1"/>
  <c r="J109" i="1621"/>
  <c r="J99" i="1621"/>
  <c r="J124" i="1621" s="1"/>
  <c r="J101" i="1621"/>
  <c r="J112" i="1621" s="1"/>
  <c r="K109" i="1621"/>
  <c r="K99" i="1621"/>
  <c r="K124" i="1621" s="1"/>
  <c r="K101" i="1621"/>
  <c r="K112" i="1621" s="1"/>
  <c r="I106" i="1621"/>
  <c r="I108" i="1621" s="1"/>
  <c r="I111" i="1621" s="1"/>
  <c r="S120" i="1621"/>
  <c r="S121" i="1621" s="1"/>
  <c r="S123" i="1621" s="1"/>
  <c r="AN120" i="1621"/>
  <c r="AN121" i="1621" s="1"/>
  <c r="AN123" i="1621" s="1"/>
  <c r="AP120" i="1621"/>
  <c r="AP121" i="1621" s="1"/>
  <c r="AP123" i="1621" s="1"/>
  <c r="M109" i="1621"/>
  <c r="M99" i="1621"/>
  <c r="M124" i="1621" s="1"/>
  <c r="M101" i="1621"/>
  <c r="M112" i="1621" s="1"/>
  <c r="N109" i="1621"/>
  <c r="N99" i="1621"/>
  <c r="N124" i="1621" s="1"/>
  <c r="N101" i="1621"/>
  <c r="N112" i="1621" s="1"/>
  <c r="O109" i="1621"/>
  <c r="O99" i="1621"/>
  <c r="O124" i="1621" s="1"/>
  <c r="O106" i="1621"/>
  <c r="O101" i="1621"/>
  <c r="O112" i="1621" s="1"/>
  <c r="X120" i="1621"/>
  <c r="X121" i="1621" s="1"/>
  <c r="X123" i="1621" s="1"/>
  <c r="AA120" i="1621"/>
  <c r="AA121" i="1621" s="1"/>
  <c r="AA123" i="1621"/>
  <c r="AJ120" i="1621"/>
  <c r="AJ121" i="1621" s="1"/>
  <c r="AJ123" i="1621" s="1"/>
  <c r="AG120" i="1620"/>
  <c r="AG121" i="1620" s="1"/>
  <c r="AG123" i="1620" s="1"/>
  <c r="P111" i="1620"/>
  <c r="P113" i="1620" s="1"/>
  <c r="Z120" i="1620"/>
  <c r="Z121" i="1620" s="1"/>
  <c r="Z123" i="1620" s="1"/>
  <c r="AP120" i="1620"/>
  <c r="AP121" i="1620" s="1"/>
  <c r="AP123" i="1620" s="1"/>
  <c r="AM120" i="1620"/>
  <c r="AM121" i="1620" s="1"/>
  <c r="AM123" i="1620" s="1"/>
  <c r="I108" i="1620"/>
  <c r="I111" i="1620" s="1"/>
  <c r="I113" i="1620" s="1"/>
  <c r="AN120" i="1620"/>
  <c r="AN121" i="1620" s="1"/>
  <c r="AN123" i="1620" s="1"/>
  <c r="F108" i="1620"/>
  <c r="F111" i="1620" s="1"/>
  <c r="F113" i="1620" s="1"/>
  <c r="G108" i="1620"/>
  <c r="G111" i="1620" s="1"/>
  <c r="G113" i="1620" s="1"/>
  <c r="S120" i="1620"/>
  <c r="S121" i="1620" s="1"/>
  <c r="S123" i="1620" s="1"/>
  <c r="U120" i="1620"/>
  <c r="U121" i="1620" s="1"/>
  <c r="U123" i="1620" s="1"/>
  <c r="O108" i="1620"/>
  <c r="O111" i="1620" s="1"/>
  <c r="O113" i="1620" s="1"/>
  <c r="AQ120" i="1620"/>
  <c r="AQ121" i="1620" s="1"/>
  <c r="AQ123" i="1620" s="1"/>
  <c r="X120" i="1620"/>
  <c r="X121" i="1620" s="1"/>
  <c r="X123" i="1620" s="1"/>
  <c r="T120" i="1620"/>
  <c r="T121" i="1620" s="1"/>
  <c r="T123" i="1620" s="1"/>
  <c r="W120" i="1620"/>
  <c r="W121" i="1620" s="1"/>
  <c r="W123" i="1620" s="1"/>
  <c r="N124" i="1620"/>
  <c r="D128" i="1620" s="1"/>
  <c r="N108" i="1620"/>
  <c r="N111" i="1620" s="1"/>
  <c r="N113" i="1620" s="1"/>
  <c r="AK120" i="1620"/>
  <c r="AK121" i="1620" s="1"/>
  <c r="AK123" i="1620" s="1"/>
  <c r="K108" i="1620"/>
  <c r="K111" i="1620" s="1"/>
  <c r="K113" i="1620" s="1"/>
  <c r="AI120" i="1620"/>
  <c r="AI121" i="1620" s="1"/>
  <c r="AI123" i="1620" s="1"/>
  <c r="AO120" i="1620"/>
  <c r="AO121" i="1620" s="1"/>
  <c r="AO123" i="1620" s="1"/>
  <c r="V120" i="1620"/>
  <c r="V121" i="1620" s="1"/>
  <c r="V123" i="1620" s="1"/>
  <c r="L108" i="1620"/>
  <c r="L111" i="1620" s="1"/>
  <c r="L113" i="1620" s="1"/>
  <c r="P117" i="1620"/>
  <c r="L117" i="1620"/>
  <c r="H117" i="1620"/>
  <c r="P116" i="1620"/>
  <c r="L116" i="1620"/>
  <c r="H116" i="1620"/>
  <c r="O117" i="1620"/>
  <c r="K117" i="1620"/>
  <c r="G117" i="1620"/>
  <c r="O116" i="1620"/>
  <c r="K116" i="1620"/>
  <c r="G116" i="1620"/>
  <c r="I117" i="1620"/>
  <c r="M116" i="1620"/>
  <c r="E116" i="1620"/>
  <c r="F117" i="1620"/>
  <c r="I116" i="1620"/>
  <c r="I118" i="1620" s="1"/>
  <c r="M117" i="1620"/>
  <c r="N117" i="1620"/>
  <c r="E117" i="1620"/>
  <c r="F116" i="1620"/>
  <c r="N116" i="1620"/>
  <c r="J116" i="1620"/>
  <c r="J117" i="1620"/>
  <c r="AE120" i="1620"/>
  <c r="AE121" i="1620" s="1"/>
  <c r="AE123" i="1620" s="1"/>
  <c r="AJ120" i="1620"/>
  <c r="AJ121" i="1620" s="1"/>
  <c r="AJ123" i="1620" s="1"/>
  <c r="W123" i="1619"/>
  <c r="W120" i="1619"/>
  <c r="W121" i="1619" s="1"/>
  <c r="AD120" i="1619"/>
  <c r="AD121" i="1619" s="1"/>
  <c r="AD123" i="1619" s="1"/>
  <c r="L124" i="1619"/>
  <c r="D128" i="1619" s="1"/>
  <c r="L108" i="1619"/>
  <c r="L111" i="1619" s="1"/>
  <c r="L113" i="1619" s="1"/>
  <c r="AM120" i="1619"/>
  <c r="AM121" i="1619" s="1"/>
  <c r="AM123" i="1619" s="1"/>
  <c r="AI120" i="1619"/>
  <c r="AI121" i="1619" s="1"/>
  <c r="AI123" i="1619" s="1"/>
  <c r="AB123" i="1619"/>
  <c r="AB120" i="1619"/>
  <c r="AB121" i="1619" s="1"/>
  <c r="AE120" i="1619"/>
  <c r="AE121" i="1619" s="1"/>
  <c r="AE123" i="1619" s="1"/>
  <c r="P108" i="1619"/>
  <c r="P111" i="1619" s="1"/>
  <c r="P113" i="1619" s="1"/>
  <c r="N108" i="1619"/>
  <c r="N111" i="1619" s="1"/>
  <c r="N113" i="1619" s="1"/>
  <c r="O111" i="1619"/>
  <c r="O113" i="1619" s="1"/>
  <c r="AA120" i="1619"/>
  <c r="AA121" i="1619" s="1"/>
  <c r="AA123" i="1619" s="1"/>
  <c r="AP120" i="1619"/>
  <c r="AP121" i="1619" s="1"/>
  <c r="AP123" i="1619" s="1"/>
  <c r="H108" i="1619"/>
  <c r="H111" i="1619" s="1"/>
  <c r="H113" i="1619" s="1"/>
  <c r="O117" i="1619"/>
  <c r="K117" i="1619"/>
  <c r="G117" i="1619"/>
  <c r="O116" i="1619"/>
  <c r="O118" i="1619" s="1"/>
  <c r="K116" i="1619"/>
  <c r="G116" i="1619"/>
  <c r="N117" i="1619"/>
  <c r="J117" i="1619"/>
  <c r="F117" i="1619"/>
  <c r="N116" i="1619"/>
  <c r="J116" i="1619"/>
  <c r="F116" i="1619"/>
  <c r="F118" i="1619" s="1"/>
  <c r="M117" i="1619"/>
  <c r="E117" i="1619"/>
  <c r="I116" i="1619"/>
  <c r="L117" i="1619"/>
  <c r="P116" i="1619"/>
  <c r="H116" i="1619"/>
  <c r="H117" i="1619"/>
  <c r="M116" i="1619"/>
  <c r="M118" i="1619" s="1"/>
  <c r="P117" i="1619"/>
  <c r="L116" i="1619"/>
  <c r="I117" i="1619"/>
  <c r="E116" i="1619"/>
  <c r="F108" i="1619"/>
  <c r="F111" i="1619" s="1"/>
  <c r="F113" i="1619" s="1"/>
  <c r="E108" i="1619"/>
  <c r="E111" i="1619" s="1"/>
  <c r="E113" i="1619" s="1"/>
  <c r="S120" i="1619"/>
  <c r="S121" i="1619" s="1"/>
  <c r="S123" i="1619" s="1"/>
  <c r="K120" i="1619"/>
  <c r="K121" i="1619" s="1"/>
  <c r="X120" i="1619"/>
  <c r="X121" i="1619" s="1"/>
  <c r="X123" i="1619" s="1"/>
  <c r="AR123" i="1619"/>
  <c r="AR120" i="1619"/>
  <c r="AR121" i="1619" s="1"/>
  <c r="AQ120" i="1619"/>
  <c r="AQ121" i="1619" s="1"/>
  <c r="AQ123" i="1619" s="1"/>
  <c r="G120" i="1619"/>
  <c r="G121" i="1619" s="1"/>
  <c r="AN120" i="1619"/>
  <c r="AN121" i="1619" s="1"/>
  <c r="AN123" i="1619" s="1"/>
  <c r="AJ123" i="1619"/>
  <c r="AJ120" i="1619"/>
  <c r="AJ121" i="1619" s="1"/>
  <c r="I108" i="1619"/>
  <c r="I111" i="1619" s="1"/>
  <c r="I113" i="1619" s="1"/>
  <c r="AG123" i="1619"/>
  <c r="AG120" i="1619"/>
  <c r="AG121" i="1619" s="1"/>
  <c r="M108" i="1619"/>
  <c r="M111" i="1619" s="1"/>
  <c r="M113" i="1619" s="1"/>
  <c r="AL120" i="1619"/>
  <c r="AL121" i="1619" s="1"/>
  <c r="AL123" i="1619" s="1"/>
  <c r="AF120" i="1618"/>
  <c r="AF121" i="1618" s="1"/>
  <c r="AF123" i="1618" s="1"/>
  <c r="X120" i="1618"/>
  <c r="X121" i="1618" s="1"/>
  <c r="X123" i="1618" s="1"/>
  <c r="AD120" i="1618"/>
  <c r="AD121" i="1618" s="1"/>
  <c r="AD123" i="1618" s="1"/>
  <c r="R120" i="1618"/>
  <c r="R121" i="1618" s="1"/>
  <c r="R123" i="1618" s="1"/>
  <c r="W120" i="1618"/>
  <c r="W121" i="1618" s="1"/>
  <c r="W123" i="1618" s="1"/>
  <c r="AQ120" i="1618"/>
  <c r="AQ121" i="1618" s="1"/>
  <c r="AQ123" i="1618" s="1"/>
  <c r="Q120" i="1618"/>
  <c r="Q121" i="1618" s="1"/>
  <c r="Q123" i="1618" s="1"/>
  <c r="P108" i="1618"/>
  <c r="P111" i="1618" s="1"/>
  <c r="P113" i="1618" s="1"/>
  <c r="H111" i="1618"/>
  <c r="H113" i="1618" s="1"/>
  <c r="Z120" i="1618"/>
  <c r="Z121" i="1618" s="1"/>
  <c r="Z123" i="1618" s="1"/>
  <c r="Y120" i="1618"/>
  <c r="Y121" i="1618" s="1"/>
  <c r="Y123" i="1618" s="1"/>
  <c r="AH120" i="1618"/>
  <c r="AH121" i="1618" s="1"/>
  <c r="AH123" i="1618" s="1"/>
  <c r="AA120" i="1618"/>
  <c r="AA121" i="1618" s="1"/>
  <c r="AA123" i="1618" s="1"/>
  <c r="D128" i="1618"/>
  <c r="S120" i="1618"/>
  <c r="S121" i="1618" s="1"/>
  <c r="S123" i="1618" s="1"/>
  <c r="O117" i="1618"/>
  <c r="K117" i="1618"/>
  <c r="G117" i="1618"/>
  <c r="O116" i="1618"/>
  <c r="K116" i="1618"/>
  <c r="G116" i="1618"/>
  <c r="G118" i="1618" s="1"/>
  <c r="N117" i="1618"/>
  <c r="J117" i="1618"/>
  <c r="F117" i="1618"/>
  <c r="N116" i="1618"/>
  <c r="N118" i="1618" s="1"/>
  <c r="J116" i="1618"/>
  <c r="J120" i="1618" s="1"/>
  <c r="J121" i="1618" s="1"/>
  <c r="F116" i="1618"/>
  <c r="P117" i="1618"/>
  <c r="H117" i="1618"/>
  <c r="L116" i="1618"/>
  <c r="M117" i="1618"/>
  <c r="E117" i="1618"/>
  <c r="I116" i="1618"/>
  <c r="I118" i="1618" s="1"/>
  <c r="M116" i="1618"/>
  <c r="L117" i="1618"/>
  <c r="H116" i="1618"/>
  <c r="E116" i="1618"/>
  <c r="E118" i="1618" s="1"/>
  <c r="I117" i="1618"/>
  <c r="P116" i="1618"/>
  <c r="U120" i="1618"/>
  <c r="U121" i="1618" s="1"/>
  <c r="U123" i="1618" s="1"/>
  <c r="AN120" i="1618"/>
  <c r="AN121" i="1618" s="1"/>
  <c r="AN123" i="1618" s="1"/>
  <c r="M120" i="1618"/>
  <c r="M121" i="1618" s="1"/>
  <c r="K108" i="1618"/>
  <c r="K111" i="1618" s="1"/>
  <c r="K113" i="1618" s="1"/>
  <c r="AC120" i="1618"/>
  <c r="AC121" i="1618" s="1"/>
  <c r="AC123" i="1618" s="1"/>
  <c r="G111" i="1618"/>
  <c r="G113" i="1618" s="1"/>
  <c r="AI120" i="1618"/>
  <c r="AI121" i="1618" s="1"/>
  <c r="AI123" i="1618" s="1"/>
  <c r="AP120" i="1618"/>
  <c r="AP121" i="1618" s="1"/>
  <c r="AP123" i="1618" s="1"/>
  <c r="E108" i="1618"/>
  <c r="E111" i="1618" s="1"/>
  <c r="E113" i="1618" s="1"/>
  <c r="AR120" i="1618"/>
  <c r="AR121" i="1618" s="1"/>
  <c r="AR123" i="1618" s="1"/>
  <c r="R120" i="1617"/>
  <c r="R121" i="1617" s="1"/>
  <c r="R123" i="1617" s="1"/>
  <c r="AJ120" i="1617"/>
  <c r="AJ121" i="1617" s="1"/>
  <c r="AJ123" i="1617" s="1"/>
  <c r="Q120" i="1617"/>
  <c r="Q121" i="1617" s="1"/>
  <c r="Q123" i="1617" s="1"/>
  <c r="AE120" i="1617"/>
  <c r="AE121" i="1617" s="1"/>
  <c r="AE123" i="1617" s="1"/>
  <c r="F120" i="1617"/>
  <c r="F121" i="1617" s="1"/>
  <c r="P120" i="1617"/>
  <c r="P121" i="1617" s="1"/>
  <c r="P123" i="1617" s="1"/>
  <c r="E108" i="1617"/>
  <c r="E111" i="1617" s="1"/>
  <c r="E113" i="1617" s="1"/>
  <c r="AR120" i="1617"/>
  <c r="AR121" i="1617" s="1"/>
  <c r="AR123" i="1617" s="1"/>
  <c r="L108" i="1617"/>
  <c r="L111" i="1617" s="1"/>
  <c r="L113" i="1617" s="1"/>
  <c r="V123" i="1617"/>
  <c r="V120" i="1617"/>
  <c r="V121" i="1617" s="1"/>
  <c r="I108" i="1617"/>
  <c r="I111" i="1617" s="1"/>
  <c r="I113" i="1617" s="1"/>
  <c r="AM123" i="1617"/>
  <c r="AM120" i="1617"/>
  <c r="AM121" i="1617" s="1"/>
  <c r="N120" i="1617"/>
  <c r="N121" i="1617" s="1"/>
  <c r="N123" i="1617" s="1"/>
  <c r="AK123" i="1617"/>
  <c r="AK120" i="1617"/>
  <c r="AK121" i="1617" s="1"/>
  <c r="J118" i="1617"/>
  <c r="AI120" i="1617"/>
  <c r="AI121" i="1617" s="1"/>
  <c r="AI123" i="1617"/>
  <c r="AA123" i="1617"/>
  <c r="AA120" i="1617"/>
  <c r="AA121" i="1617" s="1"/>
  <c r="AB120" i="1617"/>
  <c r="AB121" i="1617" s="1"/>
  <c r="AB123" i="1617" s="1"/>
  <c r="G113" i="1617"/>
  <c r="AH120" i="1617"/>
  <c r="AH121" i="1617" s="1"/>
  <c r="AH123" i="1617" s="1"/>
  <c r="W123" i="1617"/>
  <c r="W120" i="1617"/>
  <c r="W121" i="1617" s="1"/>
  <c r="J124" i="1617"/>
  <c r="J108" i="1617"/>
  <c r="J111" i="1617" s="1"/>
  <c r="J113" i="1617" s="1"/>
  <c r="H111" i="1617"/>
  <c r="H113" i="1617" s="1"/>
  <c r="AL120" i="1617"/>
  <c r="AL121" i="1617" s="1"/>
  <c r="AL123" i="1617" s="1"/>
  <c r="K124" i="1617"/>
  <c r="D128" i="1617" s="1"/>
  <c r="K108" i="1617"/>
  <c r="K111" i="1617" s="1"/>
  <c r="K113" i="1617" s="1"/>
  <c r="Z120" i="1617"/>
  <c r="Z121" i="1617" s="1"/>
  <c r="Z123" i="1617" s="1"/>
  <c r="T123" i="1617"/>
  <c r="T120" i="1617"/>
  <c r="T121" i="1617" s="1"/>
  <c r="AP120" i="1617"/>
  <c r="AP121" i="1617" s="1"/>
  <c r="AP123" i="1617" s="1"/>
  <c r="AN123" i="1617"/>
  <c r="AN120" i="1617"/>
  <c r="AN121" i="1617" s="1"/>
  <c r="K118" i="1617"/>
  <c r="F118" i="1617"/>
  <c r="F123" i="1617" s="1"/>
  <c r="H118" i="1617"/>
  <c r="E118" i="1617"/>
  <c r="AH120" i="1616"/>
  <c r="AH121" i="1616" s="1"/>
  <c r="AH123" i="1616" s="1"/>
  <c r="AR120" i="1616"/>
  <c r="AR121" i="1616" s="1"/>
  <c r="AR123" i="1616" s="1"/>
  <c r="AA120" i="1616"/>
  <c r="AA121" i="1616" s="1"/>
  <c r="AA123" i="1616"/>
  <c r="Y120" i="1616"/>
  <c r="Y121" i="1616" s="1"/>
  <c r="Y123" i="1616" s="1"/>
  <c r="AD120" i="1616"/>
  <c r="AD121" i="1616" s="1"/>
  <c r="AD123" i="1616" s="1"/>
  <c r="AE120" i="1616"/>
  <c r="AE121" i="1616" s="1"/>
  <c r="AE123" i="1616" s="1"/>
  <c r="R117" i="1616"/>
  <c r="N117" i="1616"/>
  <c r="J117" i="1616"/>
  <c r="F117" i="1616"/>
  <c r="R116" i="1616"/>
  <c r="R118" i="1616" s="1"/>
  <c r="N116" i="1616"/>
  <c r="N118" i="1616" s="1"/>
  <c r="J116" i="1616"/>
  <c r="J118" i="1616" s="1"/>
  <c r="F116" i="1616"/>
  <c r="F118" i="1616" s="1"/>
  <c r="Q117" i="1616"/>
  <c r="M117" i="1616"/>
  <c r="I117" i="1616"/>
  <c r="E117" i="1616"/>
  <c r="Q116" i="1616"/>
  <c r="Q118" i="1616" s="1"/>
  <c r="M116" i="1616"/>
  <c r="M118" i="1616" s="1"/>
  <c r="I116" i="1616"/>
  <c r="I118" i="1616" s="1"/>
  <c r="E116" i="1616"/>
  <c r="E118" i="1616" s="1"/>
  <c r="P117" i="1616"/>
  <c r="L117" i="1616"/>
  <c r="H117" i="1616"/>
  <c r="P116" i="1616"/>
  <c r="P118" i="1616" s="1"/>
  <c r="L116" i="1616"/>
  <c r="L118" i="1616" s="1"/>
  <c r="H116" i="1616"/>
  <c r="H118" i="1616" s="1"/>
  <c r="S117" i="1616"/>
  <c r="G116" i="1616"/>
  <c r="G118" i="1616" s="1"/>
  <c r="K117" i="1616"/>
  <c r="O116" i="1616"/>
  <c r="O118" i="1616" s="1"/>
  <c r="O117" i="1616"/>
  <c r="K116" i="1616"/>
  <c r="K118" i="1616" s="1"/>
  <c r="G117" i="1616"/>
  <c r="S116" i="1616"/>
  <c r="S118" i="1616" s="1"/>
  <c r="AC120" i="1616"/>
  <c r="AC121" i="1616" s="1"/>
  <c r="AC123" i="1616" s="1"/>
  <c r="AG120" i="1616"/>
  <c r="AG121" i="1616" s="1"/>
  <c r="AG123" i="1616" s="1"/>
  <c r="S108" i="1616"/>
  <c r="S111" i="1616" s="1"/>
  <c r="S113" i="1616" s="1"/>
  <c r="AJ120" i="1616"/>
  <c r="AJ121" i="1616" s="1"/>
  <c r="AJ123" i="1616" s="1"/>
  <c r="U120" i="1616"/>
  <c r="U121" i="1616" s="1"/>
  <c r="U123" i="1616" s="1"/>
  <c r="N108" i="1616"/>
  <c r="N111" i="1616" s="1"/>
  <c r="N113" i="1616" s="1"/>
  <c r="Z120" i="1616"/>
  <c r="Z121" i="1616" s="1"/>
  <c r="Z123" i="1616" s="1"/>
  <c r="AI123" i="1616"/>
  <c r="AI120" i="1616"/>
  <c r="AI121" i="1616" s="1"/>
  <c r="P124" i="1616"/>
  <c r="D128" i="1616" s="1"/>
  <c r="P108" i="1616"/>
  <c r="P111" i="1616" s="1"/>
  <c r="P113" i="1616" s="1"/>
  <c r="AO123" i="1616"/>
  <c r="AO120" i="1616"/>
  <c r="AO121" i="1616" s="1"/>
  <c r="X120" i="1616"/>
  <c r="X121" i="1616" s="1"/>
  <c r="X123" i="1616" s="1"/>
  <c r="R123" i="1616"/>
  <c r="R120" i="1616"/>
  <c r="R121" i="1616" s="1"/>
  <c r="AM120" i="1616"/>
  <c r="AM121" i="1616" s="1"/>
  <c r="AM123" i="1616" s="1"/>
  <c r="I113" i="1616"/>
  <c r="H108" i="1616"/>
  <c r="H111" i="1616" s="1"/>
  <c r="H113" i="1616" s="1"/>
  <c r="J108" i="1616"/>
  <c r="J111" i="1616" s="1"/>
  <c r="J113" i="1616" s="1"/>
  <c r="L108" i="1616"/>
  <c r="L111" i="1616" s="1"/>
  <c r="L113" i="1616" s="1"/>
  <c r="AQ120" i="1616"/>
  <c r="AQ121" i="1616" s="1"/>
  <c r="AQ123" i="1616" s="1"/>
  <c r="AP120" i="1616"/>
  <c r="AP121" i="1616" s="1"/>
  <c r="AP123" i="1616" s="1"/>
  <c r="T120" i="1616"/>
  <c r="T121" i="1616" s="1"/>
  <c r="T123" i="1616" s="1"/>
  <c r="AN120" i="1616"/>
  <c r="AN121" i="1616" s="1"/>
  <c r="AN123" i="1616" s="1"/>
  <c r="M120" i="1616"/>
  <c r="M121" i="1616" s="1"/>
  <c r="O120" i="1616"/>
  <c r="O121" i="1616" s="1"/>
  <c r="O123" i="1616" s="1"/>
  <c r="AB120" i="1616"/>
  <c r="AB121" i="1616" s="1"/>
  <c r="AB123" i="1616" s="1"/>
  <c r="F108" i="1616"/>
  <c r="F111" i="1616" s="1"/>
  <c r="F113" i="1616" s="1"/>
  <c r="AF120" i="1616"/>
  <c r="AF121" i="1616" s="1"/>
  <c r="AF123" i="1616" s="1"/>
  <c r="Q108" i="1616"/>
  <c r="Q111" i="1616" s="1"/>
  <c r="Q113" i="1616" s="1"/>
  <c r="G113" i="1616"/>
  <c r="E108" i="1616"/>
  <c r="E111" i="1616" s="1"/>
  <c r="E113" i="1616" s="1"/>
  <c r="H120" i="1615"/>
  <c r="H121" i="1615" s="1"/>
  <c r="AD120" i="1615"/>
  <c r="AD121" i="1615" s="1"/>
  <c r="AD123" i="1615" s="1"/>
  <c r="AH123" i="1615"/>
  <c r="AH120" i="1615"/>
  <c r="AH121" i="1615" s="1"/>
  <c r="AA123" i="1615"/>
  <c r="AA120" i="1615"/>
  <c r="AA121" i="1615" s="1"/>
  <c r="T120" i="1615"/>
  <c r="T121" i="1615" s="1"/>
  <c r="T123" i="1615" s="1"/>
  <c r="AB123" i="1615"/>
  <c r="AB120" i="1615"/>
  <c r="AB121" i="1615" s="1"/>
  <c r="AI120" i="1615"/>
  <c r="AI121" i="1615" s="1"/>
  <c r="AI123" i="1615" s="1"/>
  <c r="Q117" i="1615"/>
  <c r="M117" i="1615"/>
  <c r="I117" i="1615"/>
  <c r="E117" i="1615"/>
  <c r="Q116" i="1615"/>
  <c r="Q118" i="1615" s="1"/>
  <c r="M116" i="1615"/>
  <c r="M118" i="1615" s="1"/>
  <c r="I116" i="1615"/>
  <c r="I118" i="1615" s="1"/>
  <c r="E116" i="1615"/>
  <c r="E118" i="1615" s="1"/>
  <c r="P117" i="1615"/>
  <c r="L117" i="1615"/>
  <c r="H117" i="1615"/>
  <c r="P116" i="1615"/>
  <c r="L116" i="1615"/>
  <c r="L118" i="1615" s="1"/>
  <c r="H116" i="1615"/>
  <c r="H118" i="1615" s="1"/>
  <c r="O117" i="1615"/>
  <c r="G117" i="1615"/>
  <c r="R116" i="1615"/>
  <c r="J116" i="1615"/>
  <c r="N117" i="1615"/>
  <c r="F117" i="1615"/>
  <c r="O116" i="1615"/>
  <c r="O118" i="1615" s="1"/>
  <c r="G116" i="1615"/>
  <c r="S117" i="1615"/>
  <c r="F116" i="1615"/>
  <c r="F118" i="1615" s="1"/>
  <c r="R117" i="1615"/>
  <c r="S116" i="1615"/>
  <c r="S118" i="1615" s="1"/>
  <c r="K117" i="1615"/>
  <c r="N116" i="1615"/>
  <c r="N118" i="1615" s="1"/>
  <c r="N123" i="1615" s="1"/>
  <c r="K116" i="1615"/>
  <c r="K118" i="1615" s="1"/>
  <c r="J117" i="1615"/>
  <c r="G111" i="1615"/>
  <c r="G113" i="1615" s="1"/>
  <c r="E124" i="1615"/>
  <c r="D128" i="1615" s="1"/>
  <c r="E108" i="1615"/>
  <c r="E111" i="1615" s="1"/>
  <c r="E113" i="1615" s="1"/>
  <c r="P113" i="1615"/>
  <c r="AQ120" i="1615"/>
  <c r="AQ121" i="1615" s="1"/>
  <c r="AQ123" i="1615" s="1"/>
  <c r="I108" i="1615"/>
  <c r="I111" i="1615" s="1"/>
  <c r="I113" i="1615" s="1"/>
  <c r="U123" i="1615"/>
  <c r="U120" i="1615"/>
  <c r="U121" i="1615" s="1"/>
  <c r="Z120" i="1615"/>
  <c r="Z121" i="1615" s="1"/>
  <c r="Z123" i="1615"/>
  <c r="J108" i="1615"/>
  <c r="J111" i="1615" s="1"/>
  <c r="J113" i="1615" s="1"/>
  <c r="N120" i="1615"/>
  <c r="N121" i="1615" s="1"/>
  <c r="AP120" i="1615"/>
  <c r="AP121" i="1615" s="1"/>
  <c r="AP123" i="1615" s="1"/>
  <c r="R113" i="1615"/>
  <c r="Y120" i="1615"/>
  <c r="Y121" i="1615" s="1"/>
  <c r="Y123" i="1615" s="1"/>
  <c r="O108" i="1615"/>
  <c r="O111" i="1615" s="1"/>
  <c r="O113" i="1615" s="1"/>
  <c r="W120" i="1615"/>
  <c r="W121" i="1615" s="1"/>
  <c r="W123" i="1615" s="1"/>
  <c r="F111" i="1615"/>
  <c r="F113" i="1615" s="1"/>
  <c r="AL123" i="1615"/>
  <c r="AL120" i="1615"/>
  <c r="AL121" i="1615" s="1"/>
  <c r="AM123" i="1615"/>
  <c r="AM120" i="1615"/>
  <c r="AM121" i="1615" s="1"/>
  <c r="AK123" i="1615"/>
  <c r="AK120" i="1615"/>
  <c r="AK121" i="1615" s="1"/>
  <c r="AO120" i="1615"/>
  <c r="AO121" i="1615" s="1"/>
  <c r="AO123" i="1615" s="1"/>
  <c r="V123" i="1615"/>
  <c r="V120" i="1615"/>
  <c r="V121" i="1615" s="1"/>
  <c r="AJ120" i="1615"/>
  <c r="AJ121" i="1615" s="1"/>
  <c r="AJ123" i="1615" s="1"/>
  <c r="AA123" i="1614"/>
  <c r="AA120" i="1614"/>
  <c r="AA121" i="1614" s="1"/>
  <c r="W120" i="1614"/>
  <c r="W121" i="1614" s="1"/>
  <c r="W123" i="1614"/>
  <c r="Q123" i="1614"/>
  <c r="Q120" i="1614"/>
  <c r="Q121" i="1614" s="1"/>
  <c r="K124" i="1614"/>
  <c r="K108" i="1614"/>
  <c r="K111" i="1614" s="1"/>
  <c r="K113" i="1614" s="1"/>
  <c r="M123" i="1614"/>
  <c r="M120" i="1614"/>
  <c r="M121" i="1614" s="1"/>
  <c r="H120" i="1614"/>
  <c r="H121" i="1614" s="1"/>
  <c r="H123" i="1614" s="1"/>
  <c r="L118" i="1614"/>
  <c r="P120" i="1614"/>
  <c r="P121" i="1614" s="1"/>
  <c r="N124" i="1614"/>
  <c r="N108" i="1614"/>
  <c r="N111" i="1614" s="1"/>
  <c r="N113" i="1614" s="1"/>
  <c r="Y120" i="1614"/>
  <c r="Y121" i="1614" s="1"/>
  <c r="Y123" i="1614" s="1"/>
  <c r="X120" i="1614"/>
  <c r="X121" i="1614" s="1"/>
  <c r="X123" i="1614" s="1"/>
  <c r="P118" i="1614"/>
  <c r="P123" i="1614" s="1"/>
  <c r="G108" i="1614"/>
  <c r="G111" i="1614" s="1"/>
  <c r="G113" i="1614" s="1"/>
  <c r="F111" i="1614"/>
  <c r="F113" i="1614" s="1"/>
  <c r="AB123" i="1614"/>
  <c r="AB120" i="1614"/>
  <c r="AB121" i="1614" s="1"/>
  <c r="I108" i="1614"/>
  <c r="I111" i="1614" s="1"/>
  <c r="I113" i="1614" s="1"/>
  <c r="AR120" i="1614"/>
  <c r="AR121" i="1614" s="1"/>
  <c r="AR123" i="1614" s="1"/>
  <c r="O108" i="1614"/>
  <c r="O111" i="1614" s="1"/>
  <c r="O113" i="1614" s="1"/>
  <c r="AE120" i="1614"/>
  <c r="AE121" i="1614" s="1"/>
  <c r="AE123" i="1614" s="1"/>
  <c r="E111" i="1614"/>
  <c r="E113" i="1614" s="1"/>
  <c r="J108" i="1614"/>
  <c r="J111" i="1614" s="1"/>
  <c r="J113" i="1614" s="1"/>
  <c r="AP120" i="1614"/>
  <c r="AP121" i="1614" s="1"/>
  <c r="AP123" i="1614" s="1"/>
  <c r="V120" i="1614"/>
  <c r="V121" i="1614" s="1"/>
  <c r="V123" i="1614" s="1"/>
  <c r="O118" i="1614"/>
  <c r="AG120" i="1614"/>
  <c r="AG121" i="1614" s="1"/>
  <c r="AG123" i="1614" s="1"/>
  <c r="S120" i="1614"/>
  <c r="S121" i="1614" s="1"/>
  <c r="S123" i="1614" s="1"/>
  <c r="R120" i="1614"/>
  <c r="R121" i="1614" s="1"/>
  <c r="R123" i="1614" s="1"/>
  <c r="U120" i="1614"/>
  <c r="U121" i="1614" s="1"/>
  <c r="U123" i="1614" s="1"/>
  <c r="AD120" i="1614"/>
  <c r="AD121" i="1614" s="1"/>
  <c r="AD123" i="1614" s="1"/>
  <c r="AO120" i="1614"/>
  <c r="AO121" i="1614" s="1"/>
  <c r="AO123" i="1614" s="1"/>
  <c r="D128" i="1614"/>
  <c r="L123" i="1614"/>
  <c r="L120" i="1614"/>
  <c r="L121" i="1614" s="1"/>
  <c r="U123" i="1613"/>
  <c r="U120" i="1613"/>
  <c r="U121" i="1613" s="1"/>
  <c r="W123" i="1613"/>
  <c r="W120" i="1613"/>
  <c r="W121" i="1613" s="1"/>
  <c r="E108" i="1613"/>
  <c r="E111" i="1613" s="1"/>
  <c r="E113" i="1613" s="1"/>
  <c r="AF123" i="1613"/>
  <c r="AF120" i="1613"/>
  <c r="AF121" i="1613" s="1"/>
  <c r="AQ120" i="1613"/>
  <c r="AQ121" i="1613" s="1"/>
  <c r="AQ123" i="1613" s="1"/>
  <c r="AM120" i="1613"/>
  <c r="AM121" i="1613" s="1"/>
  <c r="AM123" i="1613" s="1"/>
  <c r="AD123" i="1613"/>
  <c r="AD120" i="1613"/>
  <c r="AD121" i="1613" s="1"/>
  <c r="R108" i="1613"/>
  <c r="R111" i="1613" s="1"/>
  <c r="R113" i="1613" s="1"/>
  <c r="AG123" i="1613"/>
  <c r="AG120" i="1613"/>
  <c r="AG121" i="1613" s="1"/>
  <c r="Y123" i="1613"/>
  <c r="Y120" i="1613"/>
  <c r="Y121" i="1613" s="1"/>
  <c r="L113" i="1613"/>
  <c r="I108" i="1613"/>
  <c r="I111" i="1613" s="1"/>
  <c r="I113" i="1613" s="1"/>
  <c r="G108" i="1613"/>
  <c r="G111" i="1613" s="1"/>
  <c r="G113" i="1613" s="1"/>
  <c r="P108" i="1613"/>
  <c r="P111" i="1613" s="1"/>
  <c r="P113" i="1613" s="1"/>
  <c r="V123" i="1613"/>
  <c r="V120" i="1613"/>
  <c r="V121" i="1613" s="1"/>
  <c r="AO123" i="1613"/>
  <c r="AO120" i="1613"/>
  <c r="AO121" i="1613" s="1"/>
  <c r="AJ123" i="1613"/>
  <c r="AJ120" i="1613"/>
  <c r="AJ121" i="1613" s="1"/>
  <c r="O108" i="1613"/>
  <c r="O111" i="1613" s="1"/>
  <c r="O113" i="1613" s="1"/>
  <c r="AI120" i="1613"/>
  <c r="AI121" i="1613" s="1"/>
  <c r="AI123" i="1613" s="1"/>
  <c r="AC120" i="1613"/>
  <c r="AC121" i="1613" s="1"/>
  <c r="AC123" i="1613" s="1"/>
  <c r="AL120" i="1613"/>
  <c r="AL121" i="1613" s="1"/>
  <c r="AL123" i="1613" s="1"/>
  <c r="AR123" i="1613"/>
  <c r="AR120" i="1613"/>
  <c r="AR121" i="1613" s="1"/>
  <c r="M108" i="1613"/>
  <c r="M111" i="1613" s="1"/>
  <c r="M113" i="1613" s="1"/>
  <c r="H108" i="1613"/>
  <c r="H111" i="1613" s="1"/>
  <c r="H113" i="1613" s="1"/>
  <c r="T123" i="1613"/>
  <c r="T120" i="1613"/>
  <c r="T121" i="1613" s="1"/>
  <c r="F111" i="1613"/>
  <c r="F113" i="1613" s="1"/>
  <c r="AB123" i="1613"/>
  <c r="AB120" i="1613"/>
  <c r="AB121" i="1613" s="1"/>
  <c r="P117" i="1613"/>
  <c r="L117" i="1613"/>
  <c r="H117" i="1613"/>
  <c r="P116" i="1613"/>
  <c r="P118" i="1613" s="1"/>
  <c r="L116" i="1613"/>
  <c r="L118" i="1613" s="1"/>
  <c r="H116" i="1613"/>
  <c r="S117" i="1613"/>
  <c r="N117" i="1613"/>
  <c r="I117" i="1613"/>
  <c r="O116" i="1613"/>
  <c r="J116" i="1613"/>
  <c r="J118" i="1613" s="1"/>
  <c r="E116" i="1613"/>
  <c r="E118" i="1613" s="1"/>
  <c r="R117" i="1613"/>
  <c r="M117" i="1613"/>
  <c r="G117" i="1613"/>
  <c r="S116" i="1613"/>
  <c r="S118" i="1613" s="1"/>
  <c r="N116" i="1613"/>
  <c r="I116" i="1613"/>
  <c r="J117" i="1613"/>
  <c r="R116" i="1613"/>
  <c r="R118" i="1613" s="1"/>
  <c r="G116" i="1613"/>
  <c r="Q117" i="1613"/>
  <c r="F117" i="1613"/>
  <c r="Q116" i="1613"/>
  <c r="Q118" i="1613" s="1"/>
  <c r="F116" i="1613"/>
  <c r="O117" i="1613"/>
  <c r="E117" i="1613"/>
  <c r="M116" i="1613"/>
  <c r="M118" i="1613" s="1"/>
  <c r="K116" i="1613"/>
  <c r="K118" i="1613" s="1"/>
  <c r="K117" i="1613"/>
  <c r="AH120" i="1613"/>
  <c r="AH121" i="1613" s="1"/>
  <c r="AH123" i="1613" s="1"/>
  <c r="AP123" i="1613"/>
  <c r="AP120" i="1613"/>
  <c r="AP121" i="1613" s="1"/>
  <c r="AK120" i="1613"/>
  <c r="AK121" i="1613" s="1"/>
  <c r="AK123" i="1613" s="1"/>
  <c r="N108" i="1613"/>
  <c r="N111" i="1613" s="1"/>
  <c r="N113" i="1613" s="1"/>
  <c r="I113" i="1621" l="1"/>
  <c r="I120" i="1621" s="1"/>
  <c r="I121" i="1621" s="1"/>
  <c r="I123" i="1621" s="1"/>
  <c r="I118" i="1621"/>
  <c r="P111" i="1621"/>
  <c r="P113" i="1621" s="1"/>
  <c r="O118" i="1621"/>
  <c r="H118" i="1621"/>
  <c r="M118" i="1621"/>
  <c r="F118" i="1621"/>
  <c r="J108" i="1621"/>
  <c r="AO123" i="1621"/>
  <c r="AO120" i="1621"/>
  <c r="AO121" i="1621" s="1"/>
  <c r="G108" i="1621"/>
  <c r="G111" i="1621" s="1"/>
  <c r="G113" i="1621" s="1"/>
  <c r="L118" i="1621"/>
  <c r="J118" i="1621"/>
  <c r="Z120" i="1621"/>
  <c r="Z121" i="1621" s="1"/>
  <c r="Z123" i="1621" s="1"/>
  <c r="K118" i="1619"/>
  <c r="K123" i="1619" s="1"/>
  <c r="E118" i="1619"/>
  <c r="L120" i="1618"/>
  <c r="L121" i="1618" s="1"/>
  <c r="M123" i="1618"/>
  <c r="M118" i="1618"/>
  <c r="J118" i="1618"/>
  <c r="J123" i="1618" s="1"/>
  <c r="G118" i="1620"/>
  <c r="P118" i="1620"/>
  <c r="M120" i="1620"/>
  <c r="M121" i="1620" s="1"/>
  <c r="L118" i="1620"/>
  <c r="M123" i="1616"/>
  <c r="P123" i="1622"/>
  <c r="P120" i="1622"/>
  <c r="P121" i="1622" s="1"/>
  <c r="J120" i="1622"/>
  <c r="J121" i="1622" s="1"/>
  <c r="J123" i="1622" s="1"/>
  <c r="L118" i="1622"/>
  <c r="N118" i="1622"/>
  <c r="S118" i="1622"/>
  <c r="P118" i="1622"/>
  <c r="I111" i="1622"/>
  <c r="I113" i="1622" s="1"/>
  <c r="O111" i="1622"/>
  <c r="O113" i="1622" s="1"/>
  <c r="L108" i="1622"/>
  <c r="L111" i="1622" s="1"/>
  <c r="L113" i="1622" s="1"/>
  <c r="Q108" i="1622"/>
  <c r="Q111" i="1622" s="1"/>
  <c r="Q113" i="1622" s="1"/>
  <c r="R108" i="1622"/>
  <c r="R111" i="1622" s="1"/>
  <c r="R113" i="1622" s="1"/>
  <c r="H108" i="1622"/>
  <c r="H111" i="1622" s="1"/>
  <c r="H113" i="1622" s="1"/>
  <c r="F120" i="1622"/>
  <c r="F121" i="1622" s="1"/>
  <c r="F118" i="1622"/>
  <c r="F123" i="1622" s="1"/>
  <c r="M111" i="1622"/>
  <c r="M113" i="1622" s="1"/>
  <c r="G120" i="1622"/>
  <c r="G121" i="1622" s="1"/>
  <c r="G123" i="1622"/>
  <c r="N111" i="1622"/>
  <c r="N113" i="1622" s="1"/>
  <c r="D128" i="1622"/>
  <c r="E108" i="1622"/>
  <c r="E111" i="1622" s="1"/>
  <c r="E113" i="1622" s="1"/>
  <c r="S113" i="1622"/>
  <c r="K108" i="1622"/>
  <c r="K111" i="1622" s="1"/>
  <c r="K113" i="1622" s="1"/>
  <c r="O108" i="1621"/>
  <c r="O111" i="1621" s="1"/>
  <c r="O113" i="1621" s="1"/>
  <c r="K108" i="1621"/>
  <c r="K111" i="1621" s="1"/>
  <c r="K113" i="1621" s="1"/>
  <c r="G118" i="1621"/>
  <c r="P118" i="1621"/>
  <c r="E118" i="1621"/>
  <c r="N118" i="1621"/>
  <c r="E108" i="1621"/>
  <c r="E111" i="1621" s="1"/>
  <c r="E113" i="1621" s="1"/>
  <c r="N108" i="1621"/>
  <c r="N111" i="1621" s="1"/>
  <c r="N113" i="1621" s="1"/>
  <c r="M108" i="1621"/>
  <c r="M111" i="1621" s="1"/>
  <c r="M113" i="1621" s="1"/>
  <c r="G120" i="1621"/>
  <c r="G121" i="1621" s="1"/>
  <c r="J111" i="1621"/>
  <c r="J113" i="1621" s="1"/>
  <c r="F113" i="1621"/>
  <c r="D137" i="1621"/>
  <c r="P120" i="1621"/>
  <c r="P121" i="1621" s="1"/>
  <c r="D128" i="1621"/>
  <c r="H108" i="1621"/>
  <c r="H111" i="1621" s="1"/>
  <c r="H113" i="1621" s="1"/>
  <c r="L108" i="1621"/>
  <c r="L111" i="1621" s="1"/>
  <c r="L113" i="1621" s="1"/>
  <c r="L120" i="1620"/>
  <c r="L121" i="1620" s="1"/>
  <c r="L123" i="1620" s="1"/>
  <c r="K120" i="1620"/>
  <c r="K121" i="1620" s="1"/>
  <c r="G120" i="1620"/>
  <c r="G121" i="1620" s="1"/>
  <c r="G123" i="1620" s="1"/>
  <c r="J118" i="1620"/>
  <c r="E118" i="1620"/>
  <c r="F120" i="1620"/>
  <c r="F121" i="1620" s="1"/>
  <c r="N118" i="1620"/>
  <c r="M118" i="1620"/>
  <c r="M123" i="1620" s="1"/>
  <c r="O118" i="1620"/>
  <c r="H118" i="1620"/>
  <c r="J120" i="1620"/>
  <c r="J121" i="1620" s="1"/>
  <c r="P120" i="1620"/>
  <c r="P121" i="1620" s="1"/>
  <c r="I120" i="1620"/>
  <c r="I121" i="1620" s="1"/>
  <c r="I123" i="1620" s="1"/>
  <c r="K118" i="1620"/>
  <c r="K123" i="1620" s="1"/>
  <c r="H120" i="1620"/>
  <c r="H121" i="1620" s="1"/>
  <c r="F118" i="1620"/>
  <c r="N120" i="1620"/>
  <c r="N121" i="1620" s="1"/>
  <c r="O120" i="1620"/>
  <c r="O121" i="1620" s="1"/>
  <c r="E120" i="1620"/>
  <c r="E121" i="1620" s="1"/>
  <c r="P120" i="1619"/>
  <c r="P121" i="1619" s="1"/>
  <c r="I120" i="1619"/>
  <c r="I121" i="1619" s="1"/>
  <c r="I118" i="1619"/>
  <c r="I123" i="1619" s="1"/>
  <c r="H120" i="1619"/>
  <c r="H121" i="1619" s="1"/>
  <c r="E120" i="1619"/>
  <c r="E121" i="1619" s="1"/>
  <c r="E123" i="1619" s="1"/>
  <c r="L118" i="1619"/>
  <c r="H118" i="1619"/>
  <c r="N118" i="1619"/>
  <c r="N123" i="1619" s="1"/>
  <c r="G118" i="1619"/>
  <c r="G123" i="1619" s="1"/>
  <c r="O120" i="1619"/>
  <c r="O121" i="1619" s="1"/>
  <c r="O123" i="1619" s="1"/>
  <c r="M120" i="1619"/>
  <c r="M121" i="1619" s="1"/>
  <c r="M123" i="1619" s="1"/>
  <c r="J118" i="1619"/>
  <c r="F120" i="1619"/>
  <c r="F121" i="1619" s="1"/>
  <c r="F123" i="1619" s="1"/>
  <c r="P118" i="1619"/>
  <c r="N120" i="1619"/>
  <c r="N121" i="1619" s="1"/>
  <c r="J120" i="1619"/>
  <c r="J121" i="1619" s="1"/>
  <c r="L123" i="1619"/>
  <c r="L120" i="1619"/>
  <c r="L121" i="1619" s="1"/>
  <c r="H118" i="1618"/>
  <c r="K118" i="1618"/>
  <c r="P118" i="1618"/>
  <c r="F118" i="1618"/>
  <c r="O118" i="1618"/>
  <c r="I120" i="1618"/>
  <c r="I121" i="1618" s="1"/>
  <c r="I123" i="1618" s="1"/>
  <c r="P120" i="1618"/>
  <c r="P121" i="1618" s="1"/>
  <c r="G120" i="1618"/>
  <c r="G121" i="1618" s="1"/>
  <c r="G123" i="1618" s="1"/>
  <c r="H120" i="1618"/>
  <c r="H121" i="1618" s="1"/>
  <c r="H123" i="1618" s="1"/>
  <c r="E120" i="1618"/>
  <c r="E121" i="1618" s="1"/>
  <c r="E123" i="1618" s="1"/>
  <c r="K120" i="1618"/>
  <c r="K121" i="1618" s="1"/>
  <c r="L118" i="1618"/>
  <c r="N120" i="1618"/>
  <c r="N121" i="1618" s="1"/>
  <c r="N123" i="1618" s="1"/>
  <c r="O120" i="1618"/>
  <c r="O121" i="1618" s="1"/>
  <c r="F120" i="1618"/>
  <c r="F121" i="1618" s="1"/>
  <c r="J123" i="1617"/>
  <c r="J120" i="1617"/>
  <c r="J121" i="1617" s="1"/>
  <c r="L120" i="1617"/>
  <c r="L121" i="1617" s="1"/>
  <c r="L123" i="1617" s="1"/>
  <c r="I123" i="1617"/>
  <c r="I120" i="1617"/>
  <c r="I121" i="1617" s="1"/>
  <c r="K120" i="1617"/>
  <c r="K121" i="1617" s="1"/>
  <c r="K123" i="1617" s="1"/>
  <c r="H123" i="1617"/>
  <c r="H120" i="1617"/>
  <c r="H121" i="1617" s="1"/>
  <c r="G120" i="1617"/>
  <c r="G121" i="1617" s="1"/>
  <c r="G123" i="1617" s="1"/>
  <c r="E123" i="1617"/>
  <c r="E120" i="1617"/>
  <c r="E121" i="1617" s="1"/>
  <c r="N120" i="1616"/>
  <c r="N121" i="1616" s="1"/>
  <c r="N123" i="1616" s="1"/>
  <c r="J120" i="1616"/>
  <c r="J121" i="1616" s="1"/>
  <c r="J123" i="1616" s="1"/>
  <c r="P120" i="1616"/>
  <c r="P121" i="1616" s="1"/>
  <c r="P123" i="1616" s="1"/>
  <c r="S120" i="1616"/>
  <c r="S121" i="1616" s="1"/>
  <c r="S123" i="1616" s="1"/>
  <c r="L120" i="1616"/>
  <c r="L121" i="1616" s="1"/>
  <c r="L123" i="1616" s="1"/>
  <c r="E120" i="1616"/>
  <c r="E121" i="1616" s="1"/>
  <c r="E123" i="1616" s="1"/>
  <c r="H120" i="1616"/>
  <c r="H121" i="1616" s="1"/>
  <c r="H123" i="1616" s="1"/>
  <c r="Q123" i="1616"/>
  <c r="Q120" i="1616"/>
  <c r="Q121" i="1616" s="1"/>
  <c r="I120" i="1616"/>
  <c r="I121" i="1616" s="1"/>
  <c r="I123" i="1616" s="1"/>
  <c r="G120" i="1616"/>
  <c r="G121" i="1616" s="1"/>
  <c r="G123" i="1616" s="1"/>
  <c r="F120" i="1616"/>
  <c r="F121" i="1616" s="1"/>
  <c r="F123" i="1616" s="1"/>
  <c r="K120" i="1616"/>
  <c r="K121" i="1616" s="1"/>
  <c r="K123" i="1616" s="1"/>
  <c r="K123" i="1615"/>
  <c r="F120" i="1615"/>
  <c r="F121" i="1615" s="1"/>
  <c r="F123" i="1615" s="1"/>
  <c r="E120" i="1615"/>
  <c r="E121" i="1615" s="1"/>
  <c r="E123" i="1615" s="1"/>
  <c r="R118" i="1615"/>
  <c r="R123" i="1615" s="1"/>
  <c r="L120" i="1615"/>
  <c r="L121" i="1615" s="1"/>
  <c r="L123" i="1615" s="1"/>
  <c r="P118" i="1615"/>
  <c r="K120" i="1615"/>
  <c r="K121" i="1615" s="1"/>
  <c r="R120" i="1615"/>
  <c r="R121" i="1615" s="1"/>
  <c r="G120" i="1615"/>
  <c r="G121" i="1615" s="1"/>
  <c r="I120" i="1615"/>
  <c r="I121" i="1615" s="1"/>
  <c r="I123" i="1615" s="1"/>
  <c r="Q120" i="1615"/>
  <c r="Q121" i="1615" s="1"/>
  <c r="Q123" i="1615" s="1"/>
  <c r="O120" i="1615"/>
  <c r="O121" i="1615" s="1"/>
  <c r="O123" i="1615" s="1"/>
  <c r="J123" i="1615"/>
  <c r="J120" i="1615"/>
  <c r="J121" i="1615" s="1"/>
  <c r="P120" i="1615"/>
  <c r="P121" i="1615" s="1"/>
  <c r="P123" i="1615" s="1"/>
  <c r="S123" i="1615"/>
  <c r="G118" i="1615"/>
  <c r="G123" i="1615" s="1"/>
  <c r="J118" i="1615"/>
  <c r="H123" i="1615"/>
  <c r="M120" i="1615"/>
  <c r="M121" i="1615" s="1"/>
  <c r="M123" i="1615" s="1"/>
  <c r="S120" i="1615"/>
  <c r="S121" i="1615" s="1"/>
  <c r="F123" i="1614"/>
  <c r="F120" i="1614"/>
  <c r="F121" i="1614" s="1"/>
  <c r="I120" i="1614"/>
  <c r="I121" i="1614" s="1"/>
  <c r="I123" i="1614" s="1"/>
  <c r="G123" i="1614"/>
  <c r="G120" i="1614"/>
  <c r="G121" i="1614" s="1"/>
  <c r="E120" i="1614"/>
  <c r="E121" i="1614" s="1"/>
  <c r="E123" i="1614" s="1"/>
  <c r="N120" i="1614"/>
  <c r="N121" i="1614" s="1"/>
  <c r="N123" i="1614" s="1"/>
  <c r="K120" i="1614"/>
  <c r="K121" i="1614" s="1"/>
  <c r="K123" i="1614" s="1"/>
  <c r="J120" i="1614"/>
  <c r="J121" i="1614" s="1"/>
  <c r="J123" i="1614" s="1"/>
  <c r="O120" i="1614"/>
  <c r="O121" i="1614" s="1"/>
  <c r="O123" i="1614" s="1"/>
  <c r="K123" i="1613"/>
  <c r="H123" i="1613"/>
  <c r="H120" i="1613"/>
  <c r="H121" i="1613" s="1"/>
  <c r="S120" i="1613"/>
  <c r="S121" i="1613" s="1"/>
  <c r="S123" i="1613" s="1"/>
  <c r="L120" i="1613"/>
  <c r="L121" i="1613" s="1"/>
  <c r="L123" i="1613" s="1"/>
  <c r="K120" i="1613"/>
  <c r="K121" i="1613" s="1"/>
  <c r="I118" i="1613"/>
  <c r="O118" i="1613"/>
  <c r="H118" i="1613"/>
  <c r="F120" i="1613"/>
  <c r="F121" i="1613" s="1"/>
  <c r="Q120" i="1613"/>
  <c r="Q121" i="1613" s="1"/>
  <c r="Q123" i="1613" s="1"/>
  <c r="P123" i="1613"/>
  <c r="P120" i="1613"/>
  <c r="P121" i="1613" s="1"/>
  <c r="R120" i="1613"/>
  <c r="R121" i="1613" s="1"/>
  <c r="R123" i="1613" s="1"/>
  <c r="E123" i="1613"/>
  <c r="E120" i="1613"/>
  <c r="E121" i="1613" s="1"/>
  <c r="N120" i="1613"/>
  <c r="N121" i="1613" s="1"/>
  <c r="F118" i="1613"/>
  <c r="F123" i="1613" s="1"/>
  <c r="G118" i="1613"/>
  <c r="N118" i="1613"/>
  <c r="N123" i="1613" s="1"/>
  <c r="O120" i="1613"/>
  <c r="O121" i="1613" s="1"/>
  <c r="O123" i="1613" s="1"/>
  <c r="G123" i="1613"/>
  <c r="G120" i="1613"/>
  <c r="G121" i="1613" s="1"/>
  <c r="J120" i="1613"/>
  <c r="J121" i="1613" s="1"/>
  <c r="J123" i="1613" s="1"/>
  <c r="M123" i="1613"/>
  <c r="M120" i="1613"/>
  <c r="M121" i="1613" s="1"/>
  <c r="I120" i="1613"/>
  <c r="I121" i="1613" s="1"/>
  <c r="I123" i="1613" s="1"/>
  <c r="G123" i="1621" l="1"/>
  <c r="P123" i="1621"/>
  <c r="H123" i="1619"/>
  <c r="P123" i="1619"/>
  <c r="L123" i="1618"/>
  <c r="K123" i="1618"/>
  <c r="N123" i="1620"/>
  <c r="P123" i="1620"/>
  <c r="F123" i="1620"/>
  <c r="H123" i="1620"/>
  <c r="O123" i="1620"/>
  <c r="J123" i="1620"/>
  <c r="F123" i="1618"/>
  <c r="P123" i="1618"/>
  <c r="K123" i="1622"/>
  <c r="K120" i="1622"/>
  <c r="K121" i="1622" s="1"/>
  <c r="R120" i="1622"/>
  <c r="R121" i="1622" s="1"/>
  <c r="R123" i="1622"/>
  <c r="I123" i="1622"/>
  <c r="I120" i="1622"/>
  <c r="I121" i="1622" s="1"/>
  <c r="Q120" i="1622"/>
  <c r="Q121" i="1622" s="1"/>
  <c r="Q123" i="1622" s="1"/>
  <c r="E123" i="1622"/>
  <c r="E120" i="1622"/>
  <c r="E121" i="1622" s="1"/>
  <c r="L120" i="1622"/>
  <c r="L121" i="1622" s="1"/>
  <c r="L123" i="1622" s="1"/>
  <c r="N123" i="1622"/>
  <c r="N120" i="1622"/>
  <c r="N121" i="1622" s="1"/>
  <c r="S120" i="1622"/>
  <c r="S121" i="1622" s="1"/>
  <c r="S123" i="1622" s="1"/>
  <c r="M123" i="1622"/>
  <c r="M120" i="1622"/>
  <c r="M121" i="1622" s="1"/>
  <c r="H120" i="1622"/>
  <c r="H121" i="1622" s="1"/>
  <c r="H123" i="1622" s="1"/>
  <c r="O120" i="1622"/>
  <c r="O121" i="1622" s="1"/>
  <c r="O123" i="1622" s="1"/>
  <c r="F123" i="1621"/>
  <c r="F120" i="1621"/>
  <c r="F121" i="1621" s="1"/>
  <c r="E120" i="1621"/>
  <c r="E121" i="1621" s="1"/>
  <c r="E123" i="1621" s="1"/>
  <c r="H120" i="1621"/>
  <c r="H121" i="1621" s="1"/>
  <c r="H123" i="1621" s="1"/>
  <c r="J120" i="1621"/>
  <c r="J121" i="1621" s="1"/>
  <c r="J123" i="1621" s="1"/>
  <c r="K120" i="1621"/>
  <c r="K121" i="1621" s="1"/>
  <c r="K123" i="1621" s="1"/>
  <c r="N120" i="1621"/>
  <c r="N121" i="1621" s="1"/>
  <c r="N123" i="1621" s="1"/>
  <c r="L120" i="1621"/>
  <c r="L121" i="1621" s="1"/>
  <c r="L123" i="1621" s="1"/>
  <c r="M120" i="1621"/>
  <c r="M121" i="1621" s="1"/>
  <c r="M123" i="1621" s="1"/>
  <c r="O123" i="1621"/>
  <c r="O120" i="1621"/>
  <c r="O121" i="1621" s="1"/>
  <c r="E123" i="1620"/>
  <c r="D127" i="1619"/>
  <c r="C5" i="1619" s="1"/>
  <c r="J123" i="1619"/>
  <c r="D127" i="1618"/>
  <c r="C5" i="1618" s="1"/>
  <c r="O123" i="1618"/>
  <c r="D127" i="1617"/>
  <c r="C5" i="1617" s="1"/>
  <c r="D127" i="1616"/>
  <c r="C5" i="1616" s="1"/>
  <c r="D127" i="1615"/>
  <c r="C5" i="1615" s="1"/>
  <c r="D127" i="1614"/>
  <c r="C5" i="1614" s="1"/>
  <c r="D127" i="1613"/>
  <c r="C5" i="1613" s="1"/>
  <c r="D127" i="1620" l="1"/>
  <c r="C5" i="1620" s="1"/>
  <c r="D127" i="1622"/>
  <c r="C5" i="1622" s="1"/>
  <c r="D127" i="1621"/>
  <c r="C5" i="1621" s="1"/>
  <c r="D151" i="1610" l="1"/>
  <c r="D150" i="1610"/>
  <c r="D146" i="1610"/>
  <c r="D145" i="1610"/>
  <c r="D132" i="1610"/>
  <c r="AR124" i="1610"/>
  <c r="AQ124" i="1610"/>
  <c r="AP124" i="1610"/>
  <c r="AO124" i="1610"/>
  <c r="AN124" i="1610"/>
  <c r="AM124" i="1610"/>
  <c r="AL124" i="1610"/>
  <c r="AK124" i="1610"/>
  <c r="AJ124" i="1610"/>
  <c r="AI124" i="1610"/>
  <c r="AH124" i="1610"/>
  <c r="AG124" i="1610"/>
  <c r="AF124" i="1610"/>
  <c r="AE124" i="1610"/>
  <c r="AD124" i="1610"/>
  <c r="AC124" i="1610"/>
  <c r="AB124" i="1610"/>
  <c r="AA124" i="1610"/>
  <c r="Z124" i="1610"/>
  <c r="Y124" i="1610"/>
  <c r="X124" i="1610"/>
  <c r="W124" i="1610"/>
  <c r="V124" i="1610"/>
  <c r="U124" i="1610"/>
  <c r="T124" i="1610"/>
  <c r="S124" i="1610"/>
  <c r="R124" i="1610"/>
  <c r="Q124" i="1610"/>
  <c r="AR117" i="1610"/>
  <c r="AQ117" i="1610"/>
  <c r="AP117" i="1610"/>
  <c r="AO117" i="1610"/>
  <c r="AN117" i="1610"/>
  <c r="AM117" i="1610"/>
  <c r="AL117" i="1610"/>
  <c r="AK117" i="1610"/>
  <c r="AJ117" i="1610"/>
  <c r="AI117" i="1610"/>
  <c r="AH117" i="1610"/>
  <c r="AG117" i="1610"/>
  <c r="AF117" i="1610"/>
  <c r="AE117" i="1610"/>
  <c r="AD117" i="1610"/>
  <c r="AC117" i="1610"/>
  <c r="AB117" i="1610"/>
  <c r="AA117" i="1610"/>
  <c r="Z117" i="1610"/>
  <c r="Y117" i="1610"/>
  <c r="X117" i="1610"/>
  <c r="W117" i="1610"/>
  <c r="V117" i="1610"/>
  <c r="U117" i="1610"/>
  <c r="T117" i="1610"/>
  <c r="S117" i="1610"/>
  <c r="R117" i="1610"/>
  <c r="Q117" i="1610"/>
  <c r="AR116" i="1610"/>
  <c r="AQ116" i="1610"/>
  <c r="AQ118" i="1610" s="1"/>
  <c r="AP116" i="1610"/>
  <c r="AP118" i="1610" s="1"/>
  <c r="AO116" i="1610"/>
  <c r="AN116" i="1610"/>
  <c r="AN118" i="1610" s="1"/>
  <c r="AM116" i="1610"/>
  <c r="AM118" i="1610" s="1"/>
  <c r="AL116" i="1610"/>
  <c r="AL118" i="1610" s="1"/>
  <c r="AK116" i="1610"/>
  <c r="AJ116" i="1610"/>
  <c r="AI116" i="1610"/>
  <c r="AI118" i="1610" s="1"/>
  <c r="AH116" i="1610"/>
  <c r="AH118" i="1610" s="1"/>
  <c r="AG116" i="1610"/>
  <c r="AF116" i="1610"/>
  <c r="AF118" i="1610" s="1"/>
  <c r="AE116" i="1610"/>
  <c r="AE118" i="1610" s="1"/>
  <c r="AD116" i="1610"/>
  <c r="AD118" i="1610" s="1"/>
  <c r="AC116" i="1610"/>
  <c r="AB116" i="1610"/>
  <c r="AA116" i="1610"/>
  <c r="AA118" i="1610" s="1"/>
  <c r="Z116" i="1610"/>
  <c r="Z118" i="1610" s="1"/>
  <c r="Y116" i="1610"/>
  <c r="X116" i="1610"/>
  <c r="X118" i="1610" s="1"/>
  <c r="W116" i="1610"/>
  <c r="W118" i="1610" s="1"/>
  <c r="V116" i="1610"/>
  <c r="V118" i="1610" s="1"/>
  <c r="U116" i="1610"/>
  <c r="U118" i="1610" s="1"/>
  <c r="T116" i="1610"/>
  <c r="S116" i="1610"/>
  <c r="S118" i="1610" s="1"/>
  <c r="R116" i="1610"/>
  <c r="R118" i="1610" s="1"/>
  <c r="Q116" i="1610"/>
  <c r="AR115" i="1610"/>
  <c r="AQ115" i="1610"/>
  <c r="AP115" i="1610"/>
  <c r="AO115" i="1610"/>
  <c r="AN115" i="1610"/>
  <c r="AM115" i="1610"/>
  <c r="AL115" i="1610"/>
  <c r="AK115" i="1610"/>
  <c r="AJ115" i="1610"/>
  <c r="AI115" i="1610"/>
  <c r="AH115" i="1610"/>
  <c r="AG115" i="1610"/>
  <c r="AF115" i="1610"/>
  <c r="AE115" i="1610"/>
  <c r="AD115" i="1610"/>
  <c r="AC115" i="1610"/>
  <c r="AB115" i="1610"/>
  <c r="AA115" i="1610"/>
  <c r="Z115" i="1610"/>
  <c r="Y115" i="1610"/>
  <c r="X115" i="1610"/>
  <c r="W115" i="1610"/>
  <c r="V115" i="1610"/>
  <c r="U115" i="1610"/>
  <c r="T115" i="1610"/>
  <c r="S115" i="1610"/>
  <c r="R115" i="1610"/>
  <c r="Q115" i="1610"/>
  <c r="AR107" i="1610"/>
  <c r="AQ107" i="1610"/>
  <c r="AP107" i="1610"/>
  <c r="AO107" i="1610"/>
  <c r="AN107" i="1610"/>
  <c r="AM107" i="1610"/>
  <c r="AL107" i="1610"/>
  <c r="AK107" i="1610"/>
  <c r="AJ107" i="1610"/>
  <c r="AI107" i="1610"/>
  <c r="AH107" i="1610"/>
  <c r="AG107" i="1610"/>
  <c r="AF107" i="1610"/>
  <c r="AE107" i="1610"/>
  <c r="AD107" i="1610"/>
  <c r="AC107" i="1610"/>
  <c r="AB107" i="1610"/>
  <c r="AA107" i="1610"/>
  <c r="Z107" i="1610"/>
  <c r="Y107" i="1610"/>
  <c r="X107" i="1610"/>
  <c r="W107" i="1610"/>
  <c r="V107" i="1610"/>
  <c r="U107" i="1610"/>
  <c r="T107" i="1610"/>
  <c r="S107" i="1610"/>
  <c r="R107" i="1610"/>
  <c r="Q107" i="1610"/>
  <c r="P107" i="1610"/>
  <c r="O107" i="1610"/>
  <c r="N107" i="1610"/>
  <c r="M107" i="1610"/>
  <c r="L107" i="1610"/>
  <c r="K107" i="1610"/>
  <c r="J107" i="1610"/>
  <c r="I107" i="1610"/>
  <c r="H107" i="1610"/>
  <c r="G107" i="1610"/>
  <c r="F107" i="1610"/>
  <c r="E107" i="1610"/>
  <c r="AR102" i="1610"/>
  <c r="AQ102" i="1610"/>
  <c r="AP102" i="1610"/>
  <c r="AO102" i="1610"/>
  <c r="AN102" i="1610"/>
  <c r="AM102" i="1610"/>
  <c r="AL102" i="1610"/>
  <c r="AK102" i="1610"/>
  <c r="AJ102" i="1610"/>
  <c r="AI102" i="1610"/>
  <c r="AH102" i="1610"/>
  <c r="AG102" i="1610"/>
  <c r="AF102" i="1610"/>
  <c r="AE102" i="1610"/>
  <c r="AD102" i="1610"/>
  <c r="AC102" i="1610"/>
  <c r="AB102" i="1610"/>
  <c r="AA102" i="1610"/>
  <c r="Z102" i="1610"/>
  <c r="Y102" i="1610"/>
  <c r="X102" i="1610"/>
  <c r="W102" i="1610"/>
  <c r="V102" i="1610"/>
  <c r="U102" i="1610"/>
  <c r="T102" i="1610"/>
  <c r="S102" i="1610"/>
  <c r="R102" i="1610"/>
  <c r="Q102" i="1610"/>
  <c r="AR101" i="1610"/>
  <c r="AR112" i="1610" s="1"/>
  <c r="AQ101" i="1610"/>
  <c r="AQ112" i="1610" s="1"/>
  <c r="AP101" i="1610"/>
  <c r="AP112" i="1610" s="1"/>
  <c r="AO101" i="1610"/>
  <c r="AN101" i="1610"/>
  <c r="AN112" i="1610" s="1"/>
  <c r="AM101" i="1610"/>
  <c r="AM112" i="1610" s="1"/>
  <c r="AL101" i="1610"/>
  <c r="AL112" i="1610" s="1"/>
  <c r="AK101" i="1610"/>
  <c r="AJ101" i="1610"/>
  <c r="AJ112" i="1610" s="1"/>
  <c r="AI101" i="1610"/>
  <c r="AI112" i="1610" s="1"/>
  <c r="AH101" i="1610"/>
  <c r="AH112" i="1610" s="1"/>
  <c r="AG101" i="1610"/>
  <c r="AF101" i="1610"/>
  <c r="AF112" i="1610" s="1"/>
  <c r="AE101" i="1610"/>
  <c r="AE112" i="1610" s="1"/>
  <c r="AD101" i="1610"/>
  <c r="AD112" i="1610" s="1"/>
  <c r="AC101" i="1610"/>
  <c r="AB101" i="1610"/>
  <c r="AB112" i="1610" s="1"/>
  <c r="AA101" i="1610"/>
  <c r="AA112" i="1610" s="1"/>
  <c r="Z101" i="1610"/>
  <c r="Z112" i="1610" s="1"/>
  <c r="Y101" i="1610"/>
  <c r="X101" i="1610"/>
  <c r="X112" i="1610" s="1"/>
  <c r="W101" i="1610"/>
  <c r="W112" i="1610" s="1"/>
  <c r="V101" i="1610"/>
  <c r="V112" i="1610" s="1"/>
  <c r="U101" i="1610"/>
  <c r="T101" i="1610"/>
  <c r="T112" i="1610" s="1"/>
  <c r="S101" i="1610"/>
  <c r="S112" i="1610" s="1"/>
  <c r="R101" i="1610"/>
  <c r="R112" i="1610" s="1"/>
  <c r="Q101" i="1610"/>
  <c r="AR94" i="1610"/>
  <c r="AR98" i="1610" s="1"/>
  <c r="AQ94" i="1610"/>
  <c r="AQ98" i="1610" s="1"/>
  <c r="AP94" i="1610"/>
  <c r="AP98" i="1610" s="1"/>
  <c r="AO94" i="1610"/>
  <c r="AO98" i="1610" s="1"/>
  <c r="AN94" i="1610"/>
  <c r="AN98" i="1610" s="1"/>
  <c r="AM94" i="1610"/>
  <c r="AM98" i="1610" s="1"/>
  <c r="AL94" i="1610"/>
  <c r="AL98" i="1610" s="1"/>
  <c r="AK94" i="1610"/>
  <c r="AK98" i="1610" s="1"/>
  <c r="AJ94" i="1610"/>
  <c r="AJ98" i="1610" s="1"/>
  <c r="AI94" i="1610"/>
  <c r="AI98" i="1610" s="1"/>
  <c r="AH94" i="1610"/>
  <c r="AH98" i="1610" s="1"/>
  <c r="AG94" i="1610"/>
  <c r="AG98" i="1610" s="1"/>
  <c r="AF94" i="1610"/>
  <c r="AF98" i="1610" s="1"/>
  <c r="AE94" i="1610"/>
  <c r="AE98" i="1610" s="1"/>
  <c r="AD94" i="1610"/>
  <c r="AD98" i="1610" s="1"/>
  <c r="AC94" i="1610"/>
  <c r="AC98" i="1610" s="1"/>
  <c r="AB94" i="1610"/>
  <c r="AB98" i="1610" s="1"/>
  <c r="AA94" i="1610"/>
  <c r="AA98" i="1610" s="1"/>
  <c r="Z94" i="1610"/>
  <c r="Z98" i="1610" s="1"/>
  <c r="Y94" i="1610"/>
  <c r="Y98" i="1610" s="1"/>
  <c r="X94" i="1610"/>
  <c r="X98" i="1610" s="1"/>
  <c r="W94" i="1610"/>
  <c r="W98" i="1610" s="1"/>
  <c r="V94" i="1610"/>
  <c r="V98" i="1610" s="1"/>
  <c r="U94" i="1610"/>
  <c r="U98" i="1610" s="1"/>
  <c r="T94" i="1610"/>
  <c r="T98" i="1610" s="1"/>
  <c r="S94" i="1610"/>
  <c r="S98" i="1610" s="1"/>
  <c r="R94" i="1610"/>
  <c r="R98" i="1610" s="1"/>
  <c r="Q94" i="1610"/>
  <c r="Q98" i="1610" s="1"/>
  <c r="AR92" i="1610"/>
  <c r="AR97" i="1610" s="1"/>
  <c r="AQ92" i="1610"/>
  <c r="AQ97" i="1610" s="1"/>
  <c r="AP92" i="1610"/>
  <c r="AP97" i="1610" s="1"/>
  <c r="AO92" i="1610"/>
  <c r="AO97" i="1610" s="1"/>
  <c r="AN92" i="1610"/>
  <c r="AN97" i="1610" s="1"/>
  <c r="AM92" i="1610"/>
  <c r="AM97" i="1610" s="1"/>
  <c r="AL92" i="1610"/>
  <c r="AL97" i="1610" s="1"/>
  <c r="AK92" i="1610"/>
  <c r="AK97" i="1610" s="1"/>
  <c r="AJ92" i="1610"/>
  <c r="AJ97" i="1610" s="1"/>
  <c r="AI92" i="1610"/>
  <c r="AI97" i="1610" s="1"/>
  <c r="AH92" i="1610"/>
  <c r="AH97" i="1610" s="1"/>
  <c r="AG92" i="1610"/>
  <c r="AG97" i="1610" s="1"/>
  <c r="AF92" i="1610"/>
  <c r="AF97" i="1610" s="1"/>
  <c r="AE92" i="1610"/>
  <c r="AE97" i="1610" s="1"/>
  <c r="AD92" i="1610"/>
  <c r="AD97" i="1610" s="1"/>
  <c r="AC92" i="1610"/>
  <c r="AC97" i="1610" s="1"/>
  <c r="AB92" i="1610"/>
  <c r="AB97" i="1610" s="1"/>
  <c r="AA92" i="1610"/>
  <c r="AA97" i="1610" s="1"/>
  <c r="Z92" i="1610"/>
  <c r="Z97" i="1610" s="1"/>
  <c r="Y92" i="1610"/>
  <c r="Y97" i="1610" s="1"/>
  <c r="X92" i="1610"/>
  <c r="X97" i="1610" s="1"/>
  <c r="W92" i="1610"/>
  <c r="W97" i="1610" s="1"/>
  <c r="V92" i="1610"/>
  <c r="V97" i="1610" s="1"/>
  <c r="U92" i="1610"/>
  <c r="U97" i="1610" s="1"/>
  <c r="T92" i="1610"/>
  <c r="T97" i="1610" s="1"/>
  <c r="S92" i="1610"/>
  <c r="S97" i="1610" s="1"/>
  <c r="R92" i="1610"/>
  <c r="R97" i="1610" s="1"/>
  <c r="Q92" i="1610"/>
  <c r="Q97" i="1610" s="1"/>
  <c r="AR90" i="1610"/>
  <c r="AR96" i="1610" s="1"/>
  <c r="AQ90" i="1610"/>
  <c r="AQ96" i="1610" s="1"/>
  <c r="AP90" i="1610"/>
  <c r="AP96" i="1610" s="1"/>
  <c r="AO90" i="1610"/>
  <c r="AO96" i="1610" s="1"/>
  <c r="AN90" i="1610"/>
  <c r="AN96" i="1610" s="1"/>
  <c r="AM90" i="1610"/>
  <c r="AM96" i="1610" s="1"/>
  <c r="AL90" i="1610"/>
  <c r="AL96" i="1610" s="1"/>
  <c r="AK90" i="1610"/>
  <c r="AK96" i="1610" s="1"/>
  <c r="AJ90" i="1610"/>
  <c r="AJ96" i="1610" s="1"/>
  <c r="AI90" i="1610"/>
  <c r="AI96" i="1610" s="1"/>
  <c r="AH90" i="1610"/>
  <c r="AH96" i="1610" s="1"/>
  <c r="AG90" i="1610"/>
  <c r="AG96" i="1610" s="1"/>
  <c r="AF90" i="1610"/>
  <c r="AF96" i="1610" s="1"/>
  <c r="AE90" i="1610"/>
  <c r="AE96" i="1610" s="1"/>
  <c r="AD90" i="1610"/>
  <c r="AD96" i="1610" s="1"/>
  <c r="AC90" i="1610"/>
  <c r="AC96" i="1610" s="1"/>
  <c r="AB90" i="1610"/>
  <c r="AB96" i="1610" s="1"/>
  <c r="AA90" i="1610"/>
  <c r="AA96" i="1610" s="1"/>
  <c r="Z90" i="1610"/>
  <c r="Z96" i="1610" s="1"/>
  <c r="Y90" i="1610"/>
  <c r="Y96" i="1610" s="1"/>
  <c r="X90" i="1610"/>
  <c r="X96" i="1610" s="1"/>
  <c r="W90" i="1610"/>
  <c r="W96" i="1610" s="1"/>
  <c r="V90" i="1610"/>
  <c r="V96" i="1610" s="1"/>
  <c r="U90" i="1610"/>
  <c r="U96" i="1610" s="1"/>
  <c r="T90" i="1610"/>
  <c r="T96" i="1610" s="1"/>
  <c r="S90" i="1610"/>
  <c r="S96" i="1610" s="1"/>
  <c r="R90" i="1610"/>
  <c r="R96" i="1610" s="1"/>
  <c r="Q90" i="1610"/>
  <c r="Q96" i="1610" s="1"/>
  <c r="AR87" i="1610"/>
  <c r="AR105" i="1610" s="1"/>
  <c r="AQ87" i="1610"/>
  <c r="AP87" i="1610"/>
  <c r="AO87" i="1610"/>
  <c r="AO105" i="1610" s="1"/>
  <c r="AN87" i="1610"/>
  <c r="AN104" i="1610" s="1"/>
  <c r="AM87" i="1610"/>
  <c r="AL87" i="1610"/>
  <c r="AL104" i="1610" s="1"/>
  <c r="AK87" i="1610"/>
  <c r="AK103" i="1610" s="1"/>
  <c r="AJ87" i="1610"/>
  <c r="AJ104" i="1610" s="1"/>
  <c r="AI87" i="1610"/>
  <c r="AH87" i="1610"/>
  <c r="AG87" i="1610"/>
  <c r="AF87" i="1610"/>
  <c r="AF105" i="1610" s="1"/>
  <c r="AE87" i="1610"/>
  <c r="AD87" i="1610"/>
  <c r="AD105" i="1610" s="1"/>
  <c r="AC87" i="1610"/>
  <c r="AC105" i="1610" s="1"/>
  <c r="AB87" i="1610"/>
  <c r="AB105" i="1610" s="1"/>
  <c r="AA87" i="1610"/>
  <c r="Z87" i="1610"/>
  <c r="Y87" i="1610"/>
  <c r="X87" i="1610"/>
  <c r="X105" i="1610" s="1"/>
  <c r="W87" i="1610"/>
  <c r="V87" i="1610"/>
  <c r="U87" i="1610"/>
  <c r="U105" i="1610" s="1"/>
  <c r="T87" i="1610"/>
  <c r="T104" i="1610" s="1"/>
  <c r="S87" i="1610"/>
  <c r="R87" i="1610"/>
  <c r="R105" i="1610" s="1"/>
  <c r="Q87" i="1610"/>
  <c r="P87" i="1610"/>
  <c r="P105" i="1610" s="1"/>
  <c r="O87" i="1610"/>
  <c r="N87" i="1610"/>
  <c r="N105" i="1610" s="1"/>
  <c r="M87" i="1610"/>
  <c r="M104" i="1610" s="1"/>
  <c r="L87" i="1610"/>
  <c r="L105" i="1610" s="1"/>
  <c r="K87" i="1610"/>
  <c r="J87" i="1610"/>
  <c r="I87" i="1610"/>
  <c r="I105" i="1610" s="1"/>
  <c r="H87" i="1610"/>
  <c r="H105" i="1610" s="1"/>
  <c r="G87" i="1610"/>
  <c r="F87" i="1610"/>
  <c r="E87" i="1610"/>
  <c r="E103" i="1610" s="1"/>
  <c r="C66" i="1610"/>
  <c r="D130" i="1610" s="1"/>
  <c r="C60" i="1610"/>
  <c r="C44" i="1610"/>
  <c r="C38" i="1610"/>
  <c r="E151" i="1610" s="1"/>
  <c r="C32" i="1610"/>
  <c r="D129" i="1610" s="1"/>
  <c r="M115" i="1610" s="1"/>
  <c r="C20" i="1610"/>
  <c r="J92" i="1610" s="1"/>
  <c r="J97" i="1610" s="1"/>
  <c r="C19" i="1610"/>
  <c r="M90" i="1610" s="1"/>
  <c r="M96" i="1610" s="1"/>
  <c r="C18" i="1610"/>
  <c r="C12" i="1610"/>
  <c r="O94" i="1610" s="1"/>
  <c r="O98" i="1610" s="1"/>
  <c r="D153" i="1609"/>
  <c r="D152" i="1609"/>
  <c r="D151" i="1609"/>
  <c r="D150" i="1609"/>
  <c r="D149" i="1609"/>
  <c r="D148" i="1609"/>
  <c r="D146" i="1609"/>
  <c r="D145" i="1609"/>
  <c r="D132" i="1609"/>
  <c r="AR124" i="1609"/>
  <c r="AQ124" i="1609"/>
  <c r="AP124" i="1609"/>
  <c r="AO124" i="1609"/>
  <c r="AN124" i="1609"/>
  <c r="AM124" i="1609"/>
  <c r="AL124" i="1609"/>
  <c r="AK124" i="1609"/>
  <c r="AJ124" i="1609"/>
  <c r="AI124" i="1609"/>
  <c r="AH124" i="1609"/>
  <c r="AG124" i="1609"/>
  <c r="AF124" i="1609"/>
  <c r="AE124" i="1609"/>
  <c r="AD124" i="1609"/>
  <c r="AC124" i="1609"/>
  <c r="AB124" i="1609"/>
  <c r="AA124" i="1609"/>
  <c r="Z124" i="1609"/>
  <c r="Y124" i="1609"/>
  <c r="X124" i="1609"/>
  <c r="W124" i="1609"/>
  <c r="V124" i="1609"/>
  <c r="U124" i="1609"/>
  <c r="T124" i="1609"/>
  <c r="S124" i="1609"/>
  <c r="R124" i="1609"/>
  <c r="Q124" i="1609"/>
  <c r="AR117" i="1609"/>
  <c r="AQ117" i="1609"/>
  <c r="AP117" i="1609"/>
  <c r="AO117" i="1609"/>
  <c r="AN117" i="1609"/>
  <c r="AM117" i="1609"/>
  <c r="AL117" i="1609"/>
  <c r="AK117" i="1609"/>
  <c r="AJ117" i="1609"/>
  <c r="AI117" i="1609"/>
  <c r="AH117" i="1609"/>
  <c r="AG117" i="1609"/>
  <c r="AF117" i="1609"/>
  <c r="AE117" i="1609"/>
  <c r="AD117" i="1609"/>
  <c r="AC117" i="1609"/>
  <c r="AB117" i="1609"/>
  <c r="AA117" i="1609"/>
  <c r="Z117" i="1609"/>
  <c r="Y117" i="1609"/>
  <c r="X117" i="1609"/>
  <c r="W117" i="1609"/>
  <c r="V117" i="1609"/>
  <c r="U117" i="1609"/>
  <c r="T117" i="1609"/>
  <c r="S117" i="1609"/>
  <c r="R117" i="1609"/>
  <c r="Q117" i="1609"/>
  <c r="AR116" i="1609"/>
  <c r="AQ116" i="1609"/>
  <c r="AQ118" i="1609" s="1"/>
  <c r="AP116" i="1609"/>
  <c r="AP118" i="1609" s="1"/>
  <c r="AO116" i="1609"/>
  <c r="AO118" i="1609" s="1"/>
  <c r="AN116" i="1609"/>
  <c r="AM116" i="1609"/>
  <c r="AM118" i="1609" s="1"/>
  <c r="AL116" i="1609"/>
  <c r="AL118" i="1609" s="1"/>
  <c r="AK116" i="1609"/>
  <c r="AK118" i="1609" s="1"/>
  <c r="AJ116" i="1609"/>
  <c r="AI116" i="1609"/>
  <c r="AI118" i="1609" s="1"/>
  <c r="AH116" i="1609"/>
  <c r="AH118" i="1609" s="1"/>
  <c r="AG116" i="1609"/>
  <c r="AG118" i="1609" s="1"/>
  <c r="AF116" i="1609"/>
  <c r="AE116" i="1609"/>
  <c r="AE118" i="1609" s="1"/>
  <c r="AD116" i="1609"/>
  <c r="AD118" i="1609" s="1"/>
  <c r="AC116" i="1609"/>
  <c r="AC118" i="1609" s="1"/>
  <c r="AB116" i="1609"/>
  <c r="AA116" i="1609"/>
  <c r="AA118" i="1609" s="1"/>
  <c r="Z116" i="1609"/>
  <c r="Z118" i="1609" s="1"/>
  <c r="Y116" i="1609"/>
  <c r="Y118" i="1609" s="1"/>
  <c r="X116" i="1609"/>
  <c r="W116" i="1609"/>
  <c r="W118" i="1609" s="1"/>
  <c r="V116" i="1609"/>
  <c r="V118" i="1609" s="1"/>
  <c r="U116" i="1609"/>
  <c r="U118" i="1609" s="1"/>
  <c r="T116" i="1609"/>
  <c r="S116" i="1609"/>
  <c r="S118" i="1609" s="1"/>
  <c r="R116" i="1609"/>
  <c r="R118" i="1609" s="1"/>
  <c r="Q116" i="1609"/>
  <c r="Q118" i="1609" s="1"/>
  <c r="AR115" i="1609"/>
  <c r="AQ115" i="1609"/>
  <c r="AP115" i="1609"/>
  <c r="AO115" i="1609"/>
  <c r="AN115" i="1609"/>
  <c r="AM115" i="1609"/>
  <c r="AL115" i="1609"/>
  <c r="AK115" i="1609"/>
  <c r="AJ115" i="1609"/>
  <c r="AI115" i="1609"/>
  <c r="AH115" i="1609"/>
  <c r="AG115" i="1609"/>
  <c r="AF115" i="1609"/>
  <c r="AE115" i="1609"/>
  <c r="AD115" i="1609"/>
  <c r="AC115" i="1609"/>
  <c r="AB115" i="1609"/>
  <c r="AA115" i="1609"/>
  <c r="Z115" i="1609"/>
  <c r="Y115" i="1609"/>
  <c r="X115" i="1609"/>
  <c r="W115" i="1609"/>
  <c r="V115" i="1609"/>
  <c r="U115" i="1609"/>
  <c r="T115" i="1609"/>
  <c r="S115" i="1609"/>
  <c r="R115" i="1609"/>
  <c r="Q115" i="1609"/>
  <c r="AR107" i="1609"/>
  <c r="AQ107" i="1609"/>
  <c r="AP107" i="1609"/>
  <c r="AO107" i="1609"/>
  <c r="AN107" i="1609"/>
  <c r="AM107" i="1609"/>
  <c r="AL107" i="1609"/>
  <c r="AK107" i="1609"/>
  <c r="AJ107" i="1609"/>
  <c r="AI107" i="1609"/>
  <c r="AH107" i="1609"/>
  <c r="AG107" i="1609"/>
  <c r="AF107" i="1609"/>
  <c r="AE107" i="1609"/>
  <c r="AD107" i="1609"/>
  <c r="AC107" i="1609"/>
  <c r="AB107" i="1609"/>
  <c r="AA107" i="1609"/>
  <c r="Z107" i="1609"/>
  <c r="Y107" i="1609"/>
  <c r="X107" i="1609"/>
  <c r="W107" i="1609"/>
  <c r="V107" i="1609"/>
  <c r="U107" i="1609"/>
  <c r="T107" i="1609"/>
  <c r="S107" i="1609"/>
  <c r="R107" i="1609"/>
  <c r="Q107" i="1609"/>
  <c r="P107" i="1609"/>
  <c r="O107" i="1609"/>
  <c r="N107" i="1609"/>
  <c r="M107" i="1609"/>
  <c r="L107" i="1609"/>
  <c r="K107" i="1609"/>
  <c r="J107" i="1609"/>
  <c r="I107" i="1609"/>
  <c r="H107" i="1609"/>
  <c r="G107" i="1609"/>
  <c r="F107" i="1609"/>
  <c r="E107" i="1609"/>
  <c r="AK103" i="1609"/>
  <c r="U103" i="1609"/>
  <c r="AR102" i="1609"/>
  <c r="AQ102" i="1609"/>
  <c r="AP102" i="1609"/>
  <c r="AO102" i="1609"/>
  <c r="AN102" i="1609"/>
  <c r="AM102" i="1609"/>
  <c r="AL102" i="1609"/>
  <c r="AK102" i="1609"/>
  <c r="AJ102" i="1609"/>
  <c r="AI102" i="1609"/>
  <c r="AH102" i="1609"/>
  <c r="AG102" i="1609"/>
  <c r="AF102" i="1609"/>
  <c r="AE102" i="1609"/>
  <c r="AD102" i="1609"/>
  <c r="AC102" i="1609"/>
  <c r="AB102" i="1609"/>
  <c r="AA102" i="1609"/>
  <c r="Z102" i="1609"/>
  <c r="Y102" i="1609"/>
  <c r="X102" i="1609"/>
  <c r="W102" i="1609"/>
  <c r="V102" i="1609"/>
  <c r="U102" i="1609"/>
  <c r="T102" i="1609"/>
  <c r="S102" i="1609"/>
  <c r="R102" i="1609"/>
  <c r="Q102" i="1609"/>
  <c r="AR101" i="1609"/>
  <c r="AQ101" i="1609"/>
  <c r="AP101" i="1609"/>
  <c r="AO101" i="1609"/>
  <c r="AN101" i="1609"/>
  <c r="AM101" i="1609"/>
  <c r="AL101" i="1609"/>
  <c r="AK101" i="1609"/>
  <c r="AJ101" i="1609"/>
  <c r="AI101" i="1609"/>
  <c r="AH101" i="1609"/>
  <c r="AG101" i="1609"/>
  <c r="AF101" i="1609"/>
  <c r="AF112" i="1609" s="1"/>
  <c r="AE101" i="1609"/>
  <c r="AD101" i="1609"/>
  <c r="AC101" i="1609"/>
  <c r="AB101" i="1609"/>
  <c r="AA101" i="1609"/>
  <c r="Z101" i="1609"/>
  <c r="Y101" i="1609"/>
  <c r="X101" i="1609"/>
  <c r="W101" i="1609"/>
  <c r="V101" i="1609"/>
  <c r="U101" i="1609"/>
  <c r="T101" i="1609"/>
  <c r="S101" i="1609"/>
  <c r="R101" i="1609"/>
  <c r="Q101" i="1609"/>
  <c r="AR94" i="1609"/>
  <c r="AR98" i="1609" s="1"/>
  <c r="AQ94" i="1609"/>
  <c r="AQ98" i="1609" s="1"/>
  <c r="AP94" i="1609"/>
  <c r="AP98" i="1609" s="1"/>
  <c r="AO94" i="1609"/>
  <c r="AO98" i="1609" s="1"/>
  <c r="AN94" i="1609"/>
  <c r="AN98" i="1609" s="1"/>
  <c r="AM94" i="1609"/>
  <c r="AM98" i="1609" s="1"/>
  <c r="AL94" i="1609"/>
  <c r="AL98" i="1609" s="1"/>
  <c r="AK94" i="1609"/>
  <c r="AK98" i="1609" s="1"/>
  <c r="AJ94" i="1609"/>
  <c r="AJ98" i="1609" s="1"/>
  <c r="AI94" i="1609"/>
  <c r="AI98" i="1609" s="1"/>
  <c r="AH94" i="1609"/>
  <c r="AH98" i="1609" s="1"/>
  <c r="AG94" i="1609"/>
  <c r="AG98" i="1609" s="1"/>
  <c r="AF94" i="1609"/>
  <c r="AF98" i="1609" s="1"/>
  <c r="AE94" i="1609"/>
  <c r="AE98" i="1609" s="1"/>
  <c r="AD94" i="1609"/>
  <c r="AD98" i="1609" s="1"/>
  <c r="AC94" i="1609"/>
  <c r="AC98" i="1609" s="1"/>
  <c r="AB94" i="1609"/>
  <c r="AB98" i="1609" s="1"/>
  <c r="AA94" i="1609"/>
  <c r="AA98" i="1609" s="1"/>
  <c r="Z94" i="1609"/>
  <c r="Z98" i="1609" s="1"/>
  <c r="Y94" i="1609"/>
  <c r="Y98" i="1609" s="1"/>
  <c r="X94" i="1609"/>
  <c r="X98" i="1609" s="1"/>
  <c r="W94" i="1609"/>
  <c r="W98" i="1609" s="1"/>
  <c r="V94" i="1609"/>
  <c r="V98" i="1609" s="1"/>
  <c r="U94" i="1609"/>
  <c r="U98" i="1609" s="1"/>
  <c r="T94" i="1609"/>
  <c r="T98" i="1609" s="1"/>
  <c r="S94" i="1609"/>
  <c r="S98" i="1609" s="1"/>
  <c r="R94" i="1609"/>
  <c r="R98" i="1609" s="1"/>
  <c r="Q94" i="1609"/>
  <c r="Q98" i="1609" s="1"/>
  <c r="AR92" i="1609"/>
  <c r="AR97" i="1609" s="1"/>
  <c r="AQ92" i="1609"/>
  <c r="AQ97" i="1609" s="1"/>
  <c r="AP92" i="1609"/>
  <c r="AP97" i="1609" s="1"/>
  <c r="AO92" i="1609"/>
  <c r="AO97" i="1609" s="1"/>
  <c r="AN92" i="1609"/>
  <c r="AN97" i="1609" s="1"/>
  <c r="AM92" i="1609"/>
  <c r="AM97" i="1609" s="1"/>
  <c r="AL92" i="1609"/>
  <c r="AL97" i="1609" s="1"/>
  <c r="AK92" i="1609"/>
  <c r="AK97" i="1609" s="1"/>
  <c r="AJ92" i="1609"/>
  <c r="AJ97" i="1609" s="1"/>
  <c r="AI92" i="1609"/>
  <c r="AI97" i="1609" s="1"/>
  <c r="AH92" i="1609"/>
  <c r="AH97" i="1609" s="1"/>
  <c r="AG92" i="1609"/>
  <c r="AG97" i="1609" s="1"/>
  <c r="AF92" i="1609"/>
  <c r="AF97" i="1609" s="1"/>
  <c r="AE92" i="1609"/>
  <c r="AE97" i="1609" s="1"/>
  <c r="AD92" i="1609"/>
  <c r="AD97" i="1609" s="1"/>
  <c r="AC92" i="1609"/>
  <c r="AC97" i="1609" s="1"/>
  <c r="AB92" i="1609"/>
  <c r="AB97" i="1609" s="1"/>
  <c r="AA92" i="1609"/>
  <c r="AA97" i="1609" s="1"/>
  <c r="Z92" i="1609"/>
  <c r="Z97" i="1609" s="1"/>
  <c r="Y92" i="1609"/>
  <c r="Y97" i="1609" s="1"/>
  <c r="X92" i="1609"/>
  <c r="X97" i="1609" s="1"/>
  <c r="W92" i="1609"/>
  <c r="W97" i="1609" s="1"/>
  <c r="V92" i="1609"/>
  <c r="V97" i="1609" s="1"/>
  <c r="U92" i="1609"/>
  <c r="U97" i="1609" s="1"/>
  <c r="T92" i="1609"/>
  <c r="T97" i="1609" s="1"/>
  <c r="S92" i="1609"/>
  <c r="S97" i="1609" s="1"/>
  <c r="R92" i="1609"/>
  <c r="R97" i="1609" s="1"/>
  <c r="Q92" i="1609"/>
  <c r="Q97" i="1609" s="1"/>
  <c r="AR90" i="1609"/>
  <c r="AR96" i="1609" s="1"/>
  <c r="AQ90" i="1609"/>
  <c r="AQ96" i="1609" s="1"/>
  <c r="AP90" i="1609"/>
  <c r="AP96" i="1609" s="1"/>
  <c r="AO90" i="1609"/>
  <c r="AO96" i="1609" s="1"/>
  <c r="AN90" i="1609"/>
  <c r="AN96" i="1609" s="1"/>
  <c r="AM90" i="1609"/>
  <c r="AM96" i="1609" s="1"/>
  <c r="AL90" i="1609"/>
  <c r="AL96" i="1609" s="1"/>
  <c r="AK90" i="1609"/>
  <c r="AK96" i="1609" s="1"/>
  <c r="AJ90" i="1609"/>
  <c r="AJ96" i="1609" s="1"/>
  <c r="AI90" i="1609"/>
  <c r="AI96" i="1609" s="1"/>
  <c r="AH90" i="1609"/>
  <c r="AH96" i="1609" s="1"/>
  <c r="AG90" i="1609"/>
  <c r="AG96" i="1609" s="1"/>
  <c r="AF90" i="1609"/>
  <c r="AF96" i="1609" s="1"/>
  <c r="AE90" i="1609"/>
  <c r="AE96" i="1609" s="1"/>
  <c r="AD90" i="1609"/>
  <c r="AD96" i="1609" s="1"/>
  <c r="AC90" i="1609"/>
  <c r="AC96" i="1609" s="1"/>
  <c r="AB90" i="1609"/>
  <c r="AB96" i="1609" s="1"/>
  <c r="AA90" i="1609"/>
  <c r="AA96" i="1609" s="1"/>
  <c r="Z90" i="1609"/>
  <c r="Z96" i="1609" s="1"/>
  <c r="Y90" i="1609"/>
  <c r="Y96" i="1609" s="1"/>
  <c r="X90" i="1609"/>
  <c r="X96" i="1609" s="1"/>
  <c r="W90" i="1609"/>
  <c r="W96" i="1609" s="1"/>
  <c r="V90" i="1609"/>
  <c r="V96" i="1609" s="1"/>
  <c r="U90" i="1609"/>
  <c r="U96" i="1609" s="1"/>
  <c r="T90" i="1609"/>
  <c r="T96" i="1609" s="1"/>
  <c r="S90" i="1609"/>
  <c r="S96" i="1609" s="1"/>
  <c r="R90" i="1609"/>
  <c r="R96" i="1609" s="1"/>
  <c r="Q90" i="1609"/>
  <c r="Q96" i="1609" s="1"/>
  <c r="AR87" i="1609"/>
  <c r="AQ87" i="1609"/>
  <c r="AQ105" i="1609" s="1"/>
  <c r="AP87" i="1609"/>
  <c r="AO87" i="1609"/>
  <c r="AO103" i="1609" s="1"/>
  <c r="AN87" i="1609"/>
  <c r="AM87" i="1609"/>
  <c r="AM104" i="1609" s="1"/>
  <c r="AL87" i="1609"/>
  <c r="AK87" i="1609"/>
  <c r="AJ87" i="1609"/>
  <c r="AI87" i="1609"/>
  <c r="AI105" i="1609" s="1"/>
  <c r="AH87" i="1609"/>
  <c r="AG87" i="1609"/>
  <c r="AG105" i="1609" s="1"/>
  <c r="AF87" i="1609"/>
  <c r="AE87" i="1609"/>
  <c r="AE105" i="1609" s="1"/>
  <c r="AD87" i="1609"/>
  <c r="AC87" i="1609"/>
  <c r="AC105" i="1609" s="1"/>
  <c r="AB87" i="1609"/>
  <c r="AA87" i="1609"/>
  <c r="AA105" i="1609" s="1"/>
  <c r="Z87" i="1609"/>
  <c r="Y87" i="1609"/>
  <c r="Y105" i="1609" s="1"/>
  <c r="X87" i="1609"/>
  <c r="W87" i="1609"/>
  <c r="W105" i="1609" s="1"/>
  <c r="V87" i="1609"/>
  <c r="U87" i="1609"/>
  <c r="U105" i="1609" s="1"/>
  <c r="T87" i="1609"/>
  <c r="S87" i="1609"/>
  <c r="S104" i="1609" s="1"/>
  <c r="R87" i="1609"/>
  <c r="Q87" i="1609"/>
  <c r="Q105" i="1609" s="1"/>
  <c r="P87" i="1609"/>
  <c r="O87" i="1609"/>
  <c r="O105" i="1609" s="1"/>
  <c r="N87" i="1609"/>
  <c r="M87" i="1609"/>
  <c r="M105" i="1609" s="1"/>
  <c r="L87" i="1609"/>
  <c r="K87" i="1609"/>
  <c r="K104" i="1609" s="1"/>
  <c r="J87" i="1609"/>
  <c r="I87" i="1609"/>
  <c r="I105" i="1609" s="1"/>
  <c r="H87" i="1609"/>
  <c r="G87" i="1609"/>
  <c r="G105" i="1609" s="1"/>
  <c r="F87" i="1609"/>
  <c r="E87" i="1609"/>
  <c r="E105" i="1609" s="1"/>
  <c r="C66" i="1609"/>
  <c r="D130" i="1609" s="1"/>
  <c r="C60" i="1609"/>
  <c r="C44" i="1609"/>
  <c r="C38" i="1609"/>
  <c r="E151" i="1609" s="1"/>
  <c r="C32" i="1609"/>
  <c r="D129" i="1609" s="1"/>
  <c r="C20" i="1609"/>
  <c r="N92" i="1609" s="1"/>
  <c r="N97" i="1609" s="1"/>
  <c r="C19" i="1609"/>
  <c r="M90" i="1609" s="1"/>
  <c r="M96" i="1609" s="1"/>
  <c r="C18" i="1609"/>
  <c r="C12" i="1609"/>
  <c r="O94" i="1609" s="1"/>
  <c r="O98" i="1609" s="1"/>
  <c r="D157" i="1603"/>
  <c r="D155" i="1603"/>
  <c r="D154" i="1603"/>
  <c r="E153" i="1603"/>
  <c r="D153" i="1603"/>
  <c r="D152" i="1603"/>
  <c r="D151" i="1603"/>
  <c r="D150" i="1603"/>
  <c r="D147" i="1603"/>
  <c r="D146" i="1603"/>
  <c r="D145" i="1603"/>
  <c r="D132" i="1603"/>
  <c r="AR124" i="1603"/>
  <c r="AQ124" i="1603"/>
  <c r="AP124" i="1603"/>
  <c r="AO124" i="1603"/>
  <c r="AN124" i="1603"/>
  <c r="AM124" i="1603"/>
  <c r="AL124" i="1603"/>
  <c r="AK124" i="1603"/>
  <c r="AJ124" i="1603"/>
  <c r="AI124" i="1603"/>
  <c r="AH124" i="1603"/>
  <c r="AG124" i="1603"/>
  <c r="AF124" i="1603"/>
  <c r="AE124" i="1603"/>
  <c r="AD124" i="1603"/>
  <c r="AC124" i="1603"/>
  <c r="AB124" i="1603"/>
  <c r="AA124" i="1603"/>
  <c r="Z124" i="1603"/>
  <c r="Y124" i="1603"/>
  <c r="X124" i="1603"/>
  <c r="W124" i="1603"/>
  <c r="V124" i="1603"/>
  <c r="U124" i="1603"/>
  <c r="T124" i="1603"/>
  <c r="S124" i="1603"/>
  <c r="R124" i="1603"/>
  <c r="Q124" i="1603"/>
  <c r="AJ118" i="1603"/>
  <c r="T118" i="1603"/>
  <c r="AR117" i="1603"/>
  <c r="AQ117" i="1603"/>
  <c r="AP117" i="1603"/>
  <c r="AO117" i="1603"/>
  <c r="AN117" i="1603"/>
  <c r="AM117" i="1603"/>
  <c r="AL117" i="1603"/>
  <c r="AK117" i="1603"/>
  <c r="AJ117" i="1603"/>
  <c r="AI117" i="1603"/>
  <c r="AH117" i="1603"/>
  <c r="AG117" i="1603"/>
  <c r="AF117" i="1603"/>
  <c r="AE117" i="1603"/>
  <c r="AD117" i="1603"/>
  <c r="AC117" i="1603"/>
  <c r="AB117" i="1603"/>
  <c r="AA117" i="1603"/>
  <c r="Z117" i="1603"/>
  <c r="Y117" i="1603"/>
  <c r="X117" i="1603"/>
  <c r="W117" i="1603"/>
  <c r="V117" i="1603"/>
  <c r="U117" i="1603"/>
  <c r="T117" i="1603"/>
  <c r="S117" i="1603"/>
  <c r="R117" i="1603"/>
  <c r="Q117" i="1603"/>
  <c r="AR116" i="1603"/>
  <c r="AQ116" i="1603"/>
  <c r="AQ118" i="1603" s="1"/>
  <c r="AP116" i="1603"/>
  <c r="AP118" i="1603" s="1"/>
  <c r="AO116" i="1603"/>
  <c r="AO118" i="1603" s="1"/>
  <c r="AN116" i="1603"/>
  <c r="AM116" i="1603"/>
  <c r="AM118" i="1603" s="1"/>
  <c r="AL116" i="1603"/>
  <c r="AL118" i="1603" s="1"/>
  <c r="AK116" i="1603"/>
  <c r="AK118" i="1603" s="1"/>
  <c r="AJ116" i="1603"/>
  <c r="AI116" i="1603"/>
  <c r="AI118" i="1603" s="1"/>
  <c r="AH116" i="1603"/>
  <c r="AH118" i="1603" s="1"/>
  <c r="AG116" i="1603"/>
  <c r="AG118" i="1603" s="1"/>
  <c r="AF116" i="1603"/>
  <c r="AE116" i="1603"/>
  <c r="AE118" i="1603" s="1"/>
  <c r="AD116" i="1603"/>
  <c r="AD118" i="1603" s="1"/>
  <c r="AC116" i="1603"/>
  <c r="AC118" i="1603" s="1"/>
  <c r="AB116" i="1603"/>
  <c r="AA116" i="1603"/>
  <c r="AA118" i="1603" s="1"/>
  <c r="Z116" i="1603"/>
  <c r="Z118" i="1603" s="1"/>
  <c r="Y116" i="1603"/>
  <c r="Y118" i="1603" s="1"/>
  <c r="X116" i="1603"/>
  <c r="W116" i="1603"/>
  <c r="W118" i="1603" s="1"/>
  <c r="V116" i="1603"/>
  <c r="V118" i="1603" s="1"/>
  <c r="U116" i="1603"/>
  <c r="U118" i="1603" s="1"/>
  <c r="T116" i="1603"/>
  <c r="S116" i="1603"/>
  <c r="S118" i="1603" s="1"/>
  <c r="R116" i="1603"/>
  <c r="R118" i="1603" s="1"/>
  <c r="Q116" i="1603"/>
  <c r="Q118" i="1603" s="1"/>
  <c r="AR115" i="1603"/>
  <c r="AQ115" i="1603"/>
  <c r="AP115" i="1603"/>
  <c r="AO115" i="1603"/>
  <c r="AN115" i="1603"/>
  <c r="AM115" i="1603"/>
  <c r="AL115" i="1603"/>
  <c r="AK115" i="1603"/>
  <c r="AJ115" i="1603"/>
  <c r="AI115" i="1603"/>
  <c r="AH115" i="1603"/>
  <c r="AG115" i="1603"/>
  <c r="AF115" i="1603"/>
  <c r="AE115" i="1603"/>
  <c r="AD115" i="1603"/>
  <c r="AC115" i="1603"/>
  <c r="AB115" i="1603"/>
  <c r="AA115" i="1603"/>
  <c r="Z115" i="1603"/>
  <c r="Y115" i="1603"/>
  <c r="X115" i="1603"/>
  <c r="W115" i="1603"/>
  <c r="V115" i="1603"/>
  <c r="U115" i="1603"/>
  <c r="T115" i="1603"/>
  <c r="S115" i="1603"/>
  <c r="R115" i="1603"/>
  <c r="Q115" i="1603"/>
  <c r="AR107" i="1603"/>
  <c r="AQ107" i="1603"/>
  <c r="AP107" i="1603"/>
  <c r="AO107" i="1603"/>
  <c r="AN107" i="1603"/>
  <c r="AM107" i="1603"/>
  <c r="AL107" i="1603"/>
  <c r="AK107" i="1603"/>
  <c r="AJ107" i="1603"/>
  <c r="AI107" i="1603"/>
  <c r="AH107" i="1603"/>
  <c r="AG107" i="1603"/>
  <c r="AF107" i="1603"/>
  <c r="AE107" i="1603"/>
  <c r="AD107" i="1603"/>
  <c r="AC107" i="1603"/>
  <c r="AB107" i="1603"/>
  <c r="AA107" i="1603"/>
  <c r="Z107" i="1603"/>
  <c r="Y107" i="1603"/>
  <c r="X107" i="1603"/>
  <c r="W107" i="1603"/>
  <c r="V107" i="1603"/>
  <c r="U107" i="1603"/>
  <c r="T107" i="1603"/>
  <c r="S107" i="1603"/>
  <c r="R107" i="1603"/>
  <c r="Q107" i="1603"/>
  <c r="P107" i="1603"/>
  <c r="O107" i="1603"/>
  <c r="N107" i="1603"/>
  <c r="M107" i="1603"/>
  <c r="L107" i="1603"/>
  <c r="K107" i="1603"/>
  <c r="J107" i="1603"/>
  <c r="I107" i="1603"/>
  <c r="H107" i="1603"/>
  <c r="G107" i="1603"/>
  <c r="F107" i="1603"/>
  <c r="E107" i="1603"/>
  <c r="AR102" i="1603"/>
  <c r="AQ102" i="1603"/>
  <c r="AP102" i="1603"/>
  <c r="AO102" i="1603"/>
  <c r="AN102" i="1603"/>
  <c r="AM102" i="1603"/>
  <c r="AL102" i="1603"/>
  <c r="AK102" i="1603"/>
  <c r="AJ102" i="1603"/>
  <c r="AI102" i="1603"/>
  <c r="AH102" i="1603"/>
  <c r="AG102" i="1603"/>
  <c r="AF102" i="1603"/>
  <c r="AE102" i="1603"/>
  <c r="AD102" i="1603"/>
  <c r="AC102" i="1603"/>
  <c r="AB102" i="1603"/>
  <c r="AA102" i="1603"/>
  <c r="Z102" i="1603"/>
  <c r="Y102" i="1603"/>
  <c r="X102" i="1603"/>
  <c r="W102" i="1603"/>
  <c r="V102" i="1603"/>
  <c r="U102" i="1603"/>
  <c r="T102" i="1603"/>
  <c r="S102" i="1603"/>
  <c r="R102" i="1603"/>
  <c r="Q102" i="1603"/>
  <c r="AR101" i="1603"/>
  <c r="AQ101" i="1603"/>
  <c r="AQ112" i="1603" s="1"/>
  <c r="AP101" i="1603"/>
  <c r="AP112" i="1603" s="1"/>
  <c r="AO101" i="1603"/>
  <c r="AO112" i="1603" s="1"/>
  <c r="AN101" i="1603"/>
  <c r="AM101" i="1603"/>
  <c r="AM112" i="1603" s="1"/>
  <c r="AL101" i="1603"/>
  <c r="AL112" i="1603" s="1"/>
  <c r="AK101" i="1603"/>
  <c r="AK112" i="1603" s="1"/>
  <c r="AJ101" i="1603"/>
  <c r="AI101" i="1603"/>
  <c r="AI112" i="1603" s="1"/>
  <c r="AH101" i="1603"/>
  <c r="AH112" i="1603" s="1"/>
  <c r="AG101" i="1603"/>
  <c r="AG112" i="1603" s="1"/>
  <c r="AF101" i="1603"/>
  <c r="AE101" i="1603"/>
  <c r="AE112" i="1603" s="1"/>
  <c r="AD101" i="1603"/>
  <c r="AD112" i="1603" s="1"/>
  <c r="AC101" i="1603"/>
  <c r="AC112" i="1603" s="1"/>
  <c r="AB101" i="1603"/>
  <c r="AA101" i="1603"/>
  <c r="AA112" i="1603" s="1"/>
  <c r="Z101" i="1603"/>
  <c r="Z112" i="1603" s="1"/>
  <c r="Y101" i="1603"/>
  <c r="Y112" i="1603" s="1"/>
  <c r="X101" i="1603"/>
  <c r="X112" i="1603" s="1"/>
  <c r="W101" i="1603"/>
  <c r="W112" i="1603" s="1"/>
  <c r="V101" i="1603"/>
  <c r="V112" i="1603" s="1"/>
  <c r="U101" i="1603"/>
  <c r="U112" i="1603" s="1"/>
  <c r="T101" i="1603"/>
  <c r="S101" i="1603"/>
  <c r="S112" i="1603" s="1"/>
  <c r="R101" i="1603"/>
  <c r="R112" i="1603" s="1"/>
  <c r="Q101" i="1603"/>
  <c r="Q112" i="1603" s="1"/>
  <c r="AP98" i="1603"/>
  <c r="AL98" i="1603"/>
  <c r="AH98" i="1603"/>
  <c r="Z98" i="1603"/>
  <c r="V98" i="1603"/>
  <c r="R98" i="1603"/>
  <c r="AR97" i="1603"/>
  <c r="AP97" i="1603"/>
  <c r="AJ97" i="1603"/>
  <c r="AD97" i="1603"/>
  <c r="Z97" i="1603"/>
  <c r="T97" i="1603"/>
  <c r="AR94" i="1603"/>
  <c r="AR98" i="1603" s="1"/>
  <c r="AQ94" i="1603"/>
  <c r="AQ98" i="1603" s="1"/>
  <c r="AP94" i="1603"/>
  <c r="AO94" i="1603"/>
  <c r="AO98" i="1603" s="1"/>
  <c r="AN94" i="1603"/>
  <c r="AN98" i="1603" s="1"/>
  <c r="AM94" i="1603"/>
  <c r="AM98" i="1603" s="1"/>
  <c r="AL94" i="1603"/>
  <c r="AK94" i="1603"/>
  <c r="AK98" i="1603" s="1"/>
  <c r="AJ94" i="1603"/>
  <c r="AJ98" i="1603" s="1"/>
  <c r="AI94" i="1603"/>
  <c r="AI98" i="1603" s="1"/>
  <c r="AH94" i="1603"/>
  <c r="AG94" i="1603"/>
  <c r="AG98" i="1603" s="1"/>
  <c r="AF94" i="1603"/>
  <c r="AF98" i="1603" s="1"/>
  <c r="AE94" i="1603"/>
  <c r="AE98" i="1603" s="1"/>
  <c r="AD94" i="1603"/>
  <c r="AD98" i="1603" s="1"/>
  <c r="AC94" i="1603"/>
  <c r="AC98" i="1603" s="1"/>
  <c r="AB94" i="1603"/>
  <c r="AB98" i="1603" s="1"/>
  <c r="AA94" i="1603"/>
  <c r="AA98" i="1603" s="1"/>
  <c r="Z94" i="1603"/>
  <c r="Y94" i="1603"/>
  <c r="Y98" i="1603" s="1"/>
  <c r="X94" i="1603"/>
  <c r="X98" i="1603" s="1"/>
  <c r="W94" i="1603"/>
  <c r="W98" i="1603" s="1"/>
  <c r="V94" i="1603"/>
  <c r="U94" i="1603"/>
  <c r="U98" i="1603" s="1"/>
  <c r="T94" i="1603"/>
  <c r="T98" i="1603" s="1"/>
  <c r="S94" i="1603"/>
  <c r="S98" i="1603" s="1"/>
  <c r="R94" i="1603"/>
  <c r="Q94" i="1603"/>
  <c r="Q98" i="1603" s="1"/>
  <c r="AR92" i="1603"/>
  <c r="AQ92" i="1603"/>
  <c r="AQ97" i="1603" s="1"/>
  <c r="AP92" i="1603"/>
  <c r="AO92" i="1603"/>
  <c r="AO97" i="1603" s="1"/>
  <c r="AN92" i="1603"/>
  <c r="AN97" i="1603" s="1"/>
  <c r="AM92" i="1603"/>
  <c r="AM97" i="1603" s="1"/>
  <c r="AL92" i="1603"/>
  <c r="AL97" i="1603" s="1"/>
  <c r="AK92" i="1603"/>
  <c r="AK97" i="1603" s="1"/>
  <c r="AJ92" i="1603"/>
  <c r="AI92" i="1603"/>
  <c r="AI97" i="1603" s="1"/>
  <c r="AH92" i="1603"/>
  <c r="AH97" i="1603" s="1"/>
  <c r="AG92" i="1603"/>
  <c r="AG97" i="1603" s="1"/>
  <c r="AF92" i="1603"/>
  <c r="AF97" i="1603" s="1"/>
  <c r="AE92" i="1603"/>
  <c r="AE97" i="1603" s="1"/>
  <c r="AD92" i="1603"/>
  <c r="AC92" i="1603"/>
  <c r="AC97" i="1603" s="1"/>
  <c r="AB92" i="1603"/>
  <c r="AB97" i="1603" s="1"/>
  <c r="AA92" i="1603"/>
  <c r="AA97" i="1603" s="1"/>
  <c r="Z92" i="1603"/>
  <c r="Y92" i="1603"/>
  <c r="Y97" i="1603" s="1"/>
  <c r="X92" i="1603"/>
  <c r="X97" i="1603" s="1"/>
  <c r="W92" i="1603"/>
  <c r="W97" i="1603" s="1"/>
  <c r="V92" i="1603"/>
  <c r="V97" i="1603" s="1"/>
  <c r="U92" i="1603"/>
  <c r="U97" i="1603" s="1"/>
  <c r="T92" i="1603"/>
  <c r="S92" i="1603"/>
  <c r="S97" i="1603" s="1"/>
  <c r="R92" i="1603"/>
  <c r="R97" i="1603" s="1"/>
  <c r="Q92" i="1603"/>
  <c r="Q97" i="1603" s="1"/>
  <c r="AR90" i="1603"/>
  <c r="AR96" i="1603" s="1"/>
  <c r="AQ90" i="1603"/>
  <c r="AQ96" i="1603" s="1"/>
  <c r="AP90" i="1603"/>
  <c r="AP96" i="1603" s="1"/>
  <c r="AO90" i="1603"/>
  <c r="AO96" i="1603" s="1"/>
  <c r="AN90" i="1603"/>
  <c r="AN96" i="1603" s="1"/>
  <c r="AM90" i="1603"/>
  <c r="AM96" i="1603" s="1"/>
  <c r="AL90" i="1603"/>
  <c r="AL96" i="1603" s="1"/>
  <c r="AK90" i="1603"/>
  <c r="AK96" i="1603" s="1"/>
  <c r="AJ90" i="1603"/>
  <c r="AJ96" i="1603" s="1"/>
  <c r="AI90" i="1603"/>
  <c r="AI96" i="1603" s="1"/>
  <c r="AH90" i="1603"/>
  <c r="AH96" i="1603" s="1"/>
  <c r="AG90" i="1603"/>
  <c r="AG96" i="1603" s="1"/>
  <c r="AF90" i="1603"/>
  <c r="AF96" i="1603" s="1"/>
  <c r="AE90" i="1603"/>
  <c r="AE96" i="1603" s="1"/>
  <c r="AD90" i="1603"/>
  <c r="AD96" i="1603" s="1"/>
  <c r="AC90" i="1603"/>
  <c r="AC96" i="1603" s="1"/>
  <c r="AB90" i="1603"/>
  <c r="AB96" i="1603" s="1"/>
  <c r="AA90" i="1603"/>
  <c r="AA96" i="1603" s="1"/>
  <c r="Z90" i="1603"/>
  <c r="Z96" i="1603" s="1"/>
  <c r="Y90" i="1603"/>
  <c r="Y96" i="1603" s="1"/>
  <c r="X90" i="1603"/>
  <c r="X96" i="1603" s="1"/>
  <c r="W90" i="1603"/>
  <c r="W96" i="1603" s="1"/>
  <c r="V90" i="1603"/>
  <c r="V96" i="1603" s="1"/>
  <c r="U90" i="1603"/>
  <c r="U96" i="1603" s="1"/>
  <c r="T90" i="1603"/>
  <c r="T96" i="1603" s="1"/>
  <c r="S90" i="1603"/>
  <c r="S96" i="1603" s="1"/>
  <c r="R90" i="1603"/>
  <c r="R96" i="1603" s="1"/>
  <c r="Q90" i="1603"/>
  <c r="Q96" i="1603" s="1"/>
  <c r="AR87" i="1603"/>
  <c r="AR104" i="1603" s="1"/>
  <c r="AQ87" i="1603"/>
  <c r="AP87" i="1603"/>
  <c r="AP105" i="1603" s="1"/>
  <c r="AO87" i="1603"/>
  <c r="AN87" i="1603"/>
  <c r="AN105" i="1603" s="1"/>
  <c r="AM87" i="1603"/>
  <c r="AL87" i="1603"/>
  <c r="AL105" i="1603" s="1"/>
  <c r="AK87" i="1603"/>
  <c r="AJ87" i="1603"/>
  <c r="AJ105" i="1603" s="1"/>
  <c r="AI87" i="1603"/>
  <c r="AH87" i="1603"/>
  <c r="AH105" i="1603" s="1"/>
  <c r="AG87" i="1603"/>
  <c r="AF87" i="1603"/>
  <c r="AF105" i="1603" s="1"/>
  <c r="AE87" i="1603"/>
  <c r="AD87" i="1603"/>
  <c r="AD105" i="1603" s="1"/>
  <c r="AC87" i="1603"/>
  <c r="AB87" i="1603"/>
  <c r="AB104" i="1603" s="1"/>
  <c r="AA87" i="1603"/>
  <c r="Z87" i="1603"/>
  <c r="Z105" i="1603" s="1"/>
  <c r="Y87" i="1603"/>
  <c r="X87" i="1603"/>
  <c r="X105" i="1603" s="1"/>
  <c r="W87" i="1603"/>
  <c r="V87" i="1603"/>
  <c r="V105" i="1603" s="1"/>
  <c r="U87" i="1603"/>
  <c r="T87" i="1603"/>
  <c r="T105" i="1603" s="1"/>
  <c r="S87" i="1603"/>
  <c r="R87" i="1603"/>
  <c r="R105" i="1603" s="1"/>
  <c r="Q87" i="1603"/>
  <c r="P87" i="1603"/>
  <c r="P102" i="1603" s="1"/>
  <c r="O87" i="1603"/>
  <c r="N87" i="1603"/>
  <c r="N105" i="1603" s="1"/>
  <c r="M87" i="1603"/>
  <c r="L87" i="1603"/>
  <c r="L104" i="1603" s="1"/>
  <c r="K87" i="1603"/>
  <c r="J87" i="1603"/>
  <c r="J105" i="1603" s="1"/>
  <c r="I87" i="1603"/>
  <c r="I105" i="1603" s="1"/>
  <c r="H87" i="1603"/>
  <c r="H105" i="1603" s="1"/>
  <c r="G87" i="1603"/>
  <c r="F87" i="1603"/>
  <c r="F105" i="1603" s="1"/>
  <c r="E87" i="1603"/>
  <c r="C66" i="1603"/>
  <c r="D130" i="1603" s="1"/>
  <c r="C60" i="1603"/>
  <c r="C44" i="1603"/>
  <c r="C38" i="1603"/>
  <c r="C32" i="1603"/>
  <c r="D129" i="1603" s="1"/>
  <c r="P115" i="1603" s="1"/>
  <c r="C20" i="1603"/>
  <c r="J92" i="1603" s="1"/>
  <c r="J97" i="1603" s="1"/>
  <c r="C19" i="1603"/>
  <c r="M90" i="1603" s="1"/>
  <c r="M96" i="1603" s="1"/>
  <c r="C18" i="1603"/>
  <c r="C12" i="1603"/>
  <c r="O94" i="1603" s="1"/>
  <c r="O98" i="1603" s="1"/>
  <c r="D157" i="1602"/>
  <c r="D156" i="1602"/>
  <c r="D155" i="1602"/>
  <c r="D154" i="1602"/>
  <c r="D153" i="1602"/>
  <c r="D152" i="1602"/>
  <c r="D151" i="1602"/>
  <c r="D150" i="1602"/>
  <c r="D147" i="1602"/>
  <c r="D146" i="1602"/>
  <c r="D145" i="1602"/>
  <c r="D132" i="1602"/>
  <c r="AR124" i="1602"/>
  <c r="AQ124" i="1602"/>
  <c r="AP124" i="1602"/>
  <c r="AO124" i="1602"/>
  <c r="AN124" i="1602"/>
  <c r="AM124" i="1602"/>
  <c r="AL124" i="1602"/>
  <c r="AK124" i="1602"/>
  <c r="AJ124" i="1602"/>
  <c r="AI124" i="1602"/>
  <c r="AH124" i="1602"/>
  <c r="AG124" i="1602"/>
  <c r="AF124" i="1602"/>
  <c r="AE124" i="1602"/>
  <c r="AD124" i="1602"/>
  <c r="AC124" i="1602"/>
  <c r="AB124" i="1602"/>
  <c r="AA124" i="1602"/>
  <c r="Z124" i="1602"/>
  <c r="Y124" i="1602"/>
  <c r="X124" i="1602"/>
  <c r="W124" i="1602"/>
  <c r="V124" i="1602"/>
  <c r="U124" i="1602"/>
  <c r="T124" i="1602"/>
  <c r="S124" i="1602"/>
  <c r="R124" i="1602"/>
  <c r="Q124" i="1602"/>
  <c r="AL118" i="1602"/>
  <c r="AR117" i="1602"/>
  <c r="AQ117" i="1602"/>
  <c r="AP117" i="1602"/>
  <c r="AO117" i="1602"/>
  <c r="AN117" i="1602"/>
  <c r="AM117" i="1602"/>
  <c r="AL117" i="1602"/>
  <c r="AK117" i="1602"/>
  <c r="AJ117" i="1602"/>
  <c r="AI117" i="1602"/>
  <c r="AH117" i="1602"/>
  <c r="AG117" i="1602"/>
  <c r="AF117" i="1602"/>
  <c r="AE117" i="1602"/>
  <c r="AD117" i="1602"/>
  <c r="AC117" i="1602"/>
  <c r="AB117" i="1602"/>
  <c r="AA117" i="1602"/>
  <c r="Z117" i="1602"/>
  <c r="Y117" i="1602"/>
  <c r="X117" i="1602"/>
  <c r="W117" i="1602"/>
  <c r="V117" i="1602"/>
  <c r="U117" i="1602"/>
  <c r="T117" i="1602"/>
  <c r="S117" i="1602"/>
  <c r="R117" i="1602"/>
  <c r="Q117" i="1602"/>
  <c r="AR116" i="1602"/>
  <c r="AQ116" i="1602"/>
  <c r="AQ118" i="1602" s="1"/>
  <c r="AP116" i="1602"/>
  <c r="AP118" i="1602" s="1"/>
  <c r="AO116" i="1602"/>
  <c r="AO118" i="1602" s="1"/>
  <c r="AN116" i="1602"/>
  <c r="AM116" i="1602"/>
  <c r="AM118" i="1602" s="1"/>
  <c r="AL116" i="1602"/>
  <c r="AK116" i="1602"/>
  <c r="AK118" i="1602" s="1"/>
  <c r="AJ116" i="1602"/>
  <c r="AJ118" i="1602" s="1"/>
  <c r="AI116" i="1602"/>
  <c r="AI118" i="1602" s="1"/>
  <c r="AH116" i="1602"/>
  <c r="AH118" i="1602" s="1"/>
  <c r="AG116" i="1602"/>
  <c r="AG118" i="1602" s="1"/>
  <c r="AF116" i="1602"/>
  <c r="AE116" i="1602"/>
  <c r="AE118" i="1602" s="1"/>
  <c r="AD116" i="1602"/>
  <c r="AD118" i="1602" s="1"/>
  <c r="AC116" i="1602"/>
  <c r="AC118" i="1602" s="1"/>
  <c r="AB116" i="1602"/>
  <c r="AA116" i="1602"/>
  <c r="AA118" i="1602" s="1"/>
  <c r="Z116" i="1602"/>
  <c r="Z118" i="1602" s="1"/>
  <c r="Y116" i="1602"/>
  <c r="Y118" i="1602" s="1"/>
  <c r="X116" i="1602"/>
  <c r="W116" i="1602"/>
  <c r="W118" i="1602" s="1"/>
  <c r="V116" i="1602"/>
  <c r="V118" i="1602" s="1"/>
  <c r="U116" i="1602"/>
  <c r="U118" i="1602" s="1"/>
  <c r="T116" i="1602"/>
  <c r="T118" i="1602" s="1"/>
  <c r="S116" i="1602"/>
  <c r="S118" i="1602" s="1"/>
  <c r="R116" i="1602"/>
  <c r="R118" i="1602" s="1"/>
  <c r="Q116" i="1602"/>
  <c r="Q118" i="1602" s="1"/>
  <c r="AR115" i="1602"/>
  <c r="AQ115" i="1602"/>
  <c r="AP115" i="1602"/>
  <c r="AO115" i="1602"/>
  <c r="AN115" i="1602"/>
  <c r="AM115" i="1602"/>
  <c r="AL115" i="1602"/>
  <c r="AK115" i="1602"/>
  <c r="AJ115" i="1602"/>
  <c r="AI115" i="1602"/>
  <c r="AH115" i="1602"/>
  <c r="AG115" i="1602"/>
  <c r="AF115" i="1602"/>
  <c r="AE115" i="1602"/>
  <c r="AD115" i="1602"/>
  <c r="AC115" i="1602"/>
  <c r="AB115" i="1602"/>
  <c r="AA115" i="1602"/>
  <c r="Z115" i="1602"/>
  <c r="Y115" i="1602"/>
  <c r="X115" i="1602"/>
  <c r="W115" i="1602"/>
  <c r="V115" i="1602"/>
  <c r="U115" i="1602"/>
  <c r="T115" i="1602"/>
  <c r="S115" i="1602"/>
  <c r="R115" i="1602"/>
  <c r="Q115" i="1602"/>
  <c r="AP112" i="1602"/>
  <c r="X112" i="1602"/>
  <c r="AR107" i="1602"/>
  <c r="AQ107" i="1602"/>
  <c r="AP107" i="1602"/>
  <c r="AO107" i="1602"/>
  <c r="AN107" i="1602"/>
  <c r="AM107" i="1602"/>
  <c r="AL107" i="1602"/>
  <c r="AK107" i="1602"/>
  <c r="AJ107" i="1602"/>
  <c r="AI107" i="1602"/>
  <c r="AH107" i="1602"/>
  <c r="AG107" i="1602"/>
  <c r="AF107" i="1602"/>
  <c r="AE107" i="1602"/>
  <c r="AD107" i="1602"/>
  <c r="AC107" i="1602"/>
  <c r="AB107" i="1602"/>
  <c r="AA107" i="1602"/>
  <c r="Z107" i="1602"/>
  <c r="Y107" i="1602"/>
  <c r="X107" i="1602"/>
  <c r="W107" i="1602"/>
  <c r="V107" i="1602"/>
  <c r="U107" i="1602"/>
  <c r="T107" i="1602"/>
  <c r="S107" i="1602"/>
  <c r="R107" i="1602"/>
  <c r="Q107" i="1602"/>
  <c r="P107" i="1602"/>
  <c r="O107" i="1602"/>
  <c r="N107" i="1602"/>
  <c r="M107" i="1602"/>
  <c r="L107" i="1602"/>
  <c r="K107" i="1602"/>
  <c r="J107" i="1602"/>
  <c r="I107" i="1602"/>
  <c r="H107" i="1602"/>
  <c r="G107" i="1602"/>
  <c r="F107" i="1602"/>
  <c r="E107" i="1602"/>
  <c r="AE104" i="1602"/>
  <c r="Q104" i="1602"/>
  <c r="I104" i="1602"/>
  <c r="AO103" i="1602"/>
  <c r="AG103" i="1602"/>
  <c r="Y103" i="1602"/>
  <c r="Q103" i="1602"/>
  <c r="I103" i="1602"/>
  <c r="AR102" i="1602"/>
  <c r="AQ102" i="1602"/>
  <c r="AP102" i="1602"/>
  <c r="AO102" i="1602"/>
  <c r="AN102" i="1602"/>
  <c r="AM102" i="1602"/>
  <c r="AL102" i="1602"/>
  <c r="AK102" i="1602"/>
  <c r="AJ102" i="1602"/>
  <c r="AI102" i="1602"/>
  <c r="AH102" i="1602"/>
  <c r="AG102" i="1602"/>
  <c r="AF102" i="1602"/>
  <c r="AE102" i="1602"/>
  <c r="AD102" i="1602"/>
  <c r="AC102" i="1602"/>
  <c r="AB102" i="1602"/>
  <c r="AA102" i="1602"/>
  <c r="Z102" i="1602"/>
  <c r="Y102" i="1602"/>
  <c r="X102" i="1602"/>
  <c r="W102" i="1602"/>
  <c r="V102" i="1602"/>
  <c r="U102" i="1602"/>
  <c r="T102" i="1602"/>
  <c r="S102" i="1602"/>
  <c r="R102" i="1602"/>
  <c r="Q102" i="1602"/>
  <c r="G102" i="1602"/>
  <c r="AR101" i="1602"/>
  <c r="AR112" i="1602" s="1"/>
  <c r="AQ101" i="1602"/>
  <c r="AP101" i="1602"/>
  <c r="AO101" i="1602"/>
  <c r="AO112" i="1602" s="1"/>
  <c r="AN101" i="1602"/>
  <c r="AN112" i="1602" s="1"/>
  <c r="AM101" i="1602"/>
  <c r="AL101" i="1602"/>
  <c r="AL112" i="1602" s="1"/>
  <c r="AK101" i="1602"/>
  <c r="AK112" i="1602" s="1"/>
  <c r="AJ101" i="1602"/>
  <c r="AJ112" i="1602" s="1"/>
  <c r="AI101" i="1602"/>
  <c r="AH101" i="1602"/>
  <c r="AH112" i="1602" s="1"/>
  <c r="AG101" i="1602"/>
  <c r="AG112" i="1602" s="1"/>
  <c r="AF101" i="1602"/>
  <c r="AF112" i="1602" s="1"/>
  <c r="AE101" i="1602"/>
  <c r="AD101" i="1602"/>
  <c r="AD112" i="1602" s="1"/>
  <c r="AC101" i="1602"/>
  <c r="AC112" i="1602" s="1"/>
  <c r="AB101" i="1602"/>
  <c r="AB112" i="1602" s="1"/>
  <c r="AA101" i="1602"/>
  <c r="Z101" i="1602"/>
  <c r="Z112" i="1602" s="1"/>
  <c r="Y101" i="1602"/>
  <c r="Y112" i="1602" s="1"/>
  <c r="X101" i="1602"/>
  <c r="W101" i="1602"/>
  <c r="V101" i="1602"/>
  <c r="V112" i="1602" s="1"/>
  <c r="U101" i="1602"/>
  <c r="U112" i="1602" s="1"/>
  <c r="T101" i="1602"/>
  <c r="T112" i="1602" s="1"/>
  <c r="S101" i="1602"/>
  <c r="R101" i="1602"/>
  <c r="R112" i="1602" s="1"/>
  <c r="Q101" i="1602"/>
  <c r="Q112" i="1602" s="1"/>
  <c r="AI98" i="1602"/>
  <c r="Y98" i="1602"/>
  <c r="AM96" i="1602"/>
  <c r="AR94" i="1602"/>
  <c r="AR98" i="1602" s="1"/>
  <c r="AQ94" i="1602"/>
  <c r="AQ98" i="1602" s="1"/>
  <c r="AP94" i="1602"/>
  <c r="AP98" i="1602" s="1"/>
  <c r="AO94" i="1602"/>
  <c r="AO98" i="1602" s="1"/>
  <c r="AN94" i="1602"/>
  <c r="AN98" i="1602" s="1"/>
  <c r="AM94" i="1602"/>
  <c r="AM98" i="1602" s="1"/>
  <c r="AL94" i="1602"/>
  <c r="AL98" i="1602" s="1"/>
  <c r="AK94" i="1602"/>
  <c r="AK98" i="1602" s="1"/>
  <c r="AJ94" i="1602"/>
  <c r="AJ98" i="1602" s="1"/>
  <c r="AI94" i="1602"/>
  <c r="AH94" i="1602"/>
  <c r="AH98" i="1602" s="1"/>
  <c r="AG94" i="1602"/>
  <c r="AG98" i="1602" s="1"/>
  <c r="AF94" i="1602"/>
  <c r="AF98" i="1602" s="1"/>
  <c r="AE94" i="1602"/>
  <c r="AE98" i="1602" s="1"/>
  <c r="AD94" i="1602"/>
  <c r="AD98" i="1602" s="1"/>
  <c r="AC94" i="1602"/>
  <c r="AC98" i="1602" s="1"/>
  <c r="AB94" i="1602"/>
  <c r="AB98" i="1602" s="1"/>
  <c r="AA94" i="1602"/>
  <c r="AA98" i="1602" s="1"/>
  <c r="Z94" i="1602"/>
  <c r="Z98" i="1602" s="1"/>
  <c r="Y94" i="1602"/>
  <c r="X94" i="1602"/>
  <c r="X98" i="1602" s="1"/>
  <c r="W94" i="1602"/>
  <c r="W98" i="1602" s="1"/>
  <c r="V94" i="1602"/>
  <c r="V98" i="1602" s="1"/>
  <c r="U94" i="1602"/>
  <c r="U98" i="1602" s="1"/>
  <c r="T94" i="1602"/>
  <c r="T98" i="1602" s="1"/>
  <c r="S94" i="1602"/>
  <c r="S98" i="1602" s="1"/>
  <c r="R94" i="1602"/>
  <c r="R98" i="1602" s="1"/>
  <c r="Q94" i="1602"/>
  <c r="Q98" i="1602" s="1"/>
  <c r="AR92" i="1602"/>
  <c r="AR97" i="1602" s="1"/>
  <c r="AQ92" i="1602"/>
  <c r="AQ97" i="1602" s="1"/>
  <c r="AP92" i="1602"/>
  <c r="AP97" i="1602" s="1"/>
  <c r="AO92" i="1602"/>
  <c r="AO97" i="1602" s="1"/>
  <c r="AN92" i="1602"/>
  <c r="AN97" i="1602" s="1"/>
  <c r="AM92" i="1602"/>
  <c r="AM97" i="1602" s="1"/>
  <c r="AL92" i="1602"/>
  <c r="AL97" i="1602" s="1"/>
  <c r="AK92" i="1602"/>
  <c r="AK97" i="1602" s="1"/>
  <c r="AJ92" i="1602"/>
  <c r="AJ97" i="1602" s="1"/>
  <c r="AI92" i="1602"/>
  <c r="AI97" i="1602" s="1"/>
  <c r="AH92" i="1602"/>
  <c r="AH97" i="1602" s="1"/>
  <c r="AG92" i="1602"/>
  <c r="AG97" i="1602" s="1"/>
  <c r="AF92" i="1602"/>
  <c r="AF97" i="1602" s="1"/>
  <c r="AE92" i="1602"/>
  <c r="AE97" i="1602" s="1"/>
  <c r="AD92" i="1602"/>
  <c r="AD97" i="1602" s="1"/>
  <c r="AC92" i="1602"/>
  <c r="AC97" i="1602" s="1"/>
  <c r="AB92" i="1602"/>
  <c r="AB97" i="1602" s="1"/>
  <c r="AA92" i="1602"/>
  <c r="AA97" i="1602" s="1"/>
  <c r="Z92" i="1602"/>
  <c r="Z97" i="1602" s="1"/>
  <c r="Y92" i="1602"/>
  <c r="Y97" i="1602" s="1"/>
  <c r="X92" i="1602"/>
  <c r="X97" i="1602" s="1"/>
  <c r="W92" i="1602"/>
  <c r="W97" i="1602" s="1"/>
  <c r="V92" i="1602"/>
  <c r="V97" i="1602" s="1"/>
  <c r="U92" i="1602"/>
  <c r="U97" i="1602" s="1"/>
  <c r="T92" i="1602"/>
  <c r="T97" i="1602" s="1"/>
  <c r="S92" i="1602"/>
  <c r="S97" i="1602" s="1"/>
  <c r="R92" i="1602"/>
  <c r="R97" i="1602" s="1"/>
  <c r="Q92" i="1602"/>
  <c r="Q97" i="1602" s="1"/>
  <c r="O92" i="1602"/>
  <c r="O97" i="1602" s="1"/>
  <c r="I92" i="1602"/>
  <c r="I97" i="1602" s="1"/>
  <c r="AR90" i="1602"/>
  <c r="AR96" i="1602" s="1"/>
  <c r="AQ90" i="1602"/>
  <c r="AQ96" i="1602" s="1"/>
  <c r="AP90" i="1602"/>
  <c r="AP96" i="1602" s="1"/>
  <c r="AO90" i="1602"/>
  <c r="AO96" i="1602" s="1"/>
  <c r="AN90" i="1602"/>
  <c r="AN96" i="1602" s="1"/>
  <c r="AM90" i="1602"/>
  <c r="AL90" i="1602"/>
  <c r="AL96" i="1602" s="1"/>
  <c r="AK90" i="1602"/>
  <c r="AK96" i="1602" s="1"/>
  <c r="AJ90" i="1602"/>
  <c r="AJ96" i="1602" s="1"/>
  <c r="AI90" i="1602"/>
  <c r="AI96" i="1602" s="1"/>
  <c r="AH90" i="1602"/>
  <c r="AH96" i="1602" s="1"/>
  <c r="AG90" i="1602"/>
  <c r="AG96" i="1602" s="1"/>
  <c r="AF90" i="1602"/>
  <c r="AF96" i="1602" s="1"/>
  <c r="AE90" i="1602"/>
  <c r="AE96" i="1602" s="1"/>
  <c r="AD90" i="1602"/>
  <c r="AD96" i="1602" s="1"/>
  <c r="AC90" i="1602"/>
  <c r="AC96" i="1602" s="1"/>
  <c r="AB90" i="1602"/>
  <c r="AB96" i="1602" s="1"/>
  <c r="AA90" i="1602"/>
  <c r="AA96" i="1602" s="1"/>
  <c r="Z90" i="1602"/>
  <c r="Z96" i="1602" s="1"/>
  <c r="Y90" i="1602"/>
  <c r="Y96" i="1602" s="1"/>
  <c r="X90" i="1602"/>
  <c r="X96" i="1602" s="1"/>
  <c r="W90" i="1602"/>
  <c r="W96" i="1602" s="1"/>
  <c r="V90" i="1602"/>
  <c r="V96" i="1602" s="1"/>
  <c r="U90" i="1602"/>
  <c r="U96" i="1602" s="1"/>
  <c r="T90" i="1602"/>
  <c r="T96" i="1602" s="1"/>
  <c r="S90" i="1602"/>
  <c r="S96" i="1602" s="1"/>
  <c r="R90" i="1602"/>
  <c r="R96" i="1602" s="1"/>
  <c r="Q90" i="1602"/>
  <c r="Q96" i="1602" s="1"/>
  <c r="M90" i="1602"/>
  <c r="M96" i="1602" s="1"/>
  <c r="AR87" i="1602"/>
  <c r="AQ87" i="1602"/>
  <c r="AQ105" i="1602" s="1"/>
  <c r="AP87" i="1602"/>
  <c r="AP103" i="1602" s="1"/>
  <c r="AO87" i="1602"/>
  <c r="AN87" i="1602"/>
  <c r="AM87" i="1602"/>
  <c r="AM105" i="1602" s="1"/>
  <c r="AL87" i="1602"/>
  <c r="AK87" i="1602"/>
  <c r="AK103" i="1602" s="1"/>
  <c r="AJ87" i="1602"/>
  <c r="AI87" i="1602"/>
  <c r="AI105" i="1602" s="1"/>
  <c r="AH87" i="1602"/>
  <c r="AH103" i="1602" s="1"/>
  <c r="AG87" i="1602"/>
  <c r="AF87" i="1602"/>
  <c r="AE87" i="1602"/>
  <c r="AE105" i="1602" s="1"/>
  <c r="AD87" i="1602"/>
  <c r="AC87" i="1602"/>
  <c r="AC103" i="1602" s="1"/>
  <c r="AB87" i="1602"/>
  <c r="AB104" i="1602" s="1"/>
  <c r="AA87" i="1602"/>
  <c r="AA105" i="1602" s="1"/>
  <c r="Z87" i="1602"/>
  <c r="Y87" i="1602"/>
  <c r="X87" i="1602"/>
  <c r="W87" i="1602"/>
  <c r="W105" i="1602" s="1"/>
  <c r="V87" i="1602"/>
  <c r="U87" i="1602"/>
  <c r="U105" i="1602" s="1"/>
  <c r="T87" i="1602"/>
  <c r="S87" i="1602"/>
  <c r="S105" i="1602" s="1"/>
  <c r="R87" i="1602"/>
  <c r="R105" i="1602" s="1"/>
  <c r="Q87" i="1602"/>
  <c r="Q105" i="1602" s="1"/>
  <c r="P87" i="1602"/>
  <c r="O87" i="1602"/>
  <c r="O105" i="1602" s="1"/>
  <c r="N87" i="1602"/>
  <c r="M87" i="1602"/>
  <c r="M105" i="1602" s="1"/>
  <c r="L87" i="1602"/>
  <c r="K87" i="1602"/>
  <c r="K105" i="1602" s="1"/>
  <c r="J87" i="1602"/>
  <c r="I87" i="1602"/>
  <c r="I105" i="1602" s="1"/>
  <c r="H87" i="1602"/>
  <c r="G87" i="1602"/>
  <c r="G105" i="1602" s="1"/>
  <c r="F87" i="1602"/>
  <c r="E87" i="1602"/>
  <c r="E105" i="1602" s="1"/>
  <c r="C66" i="1602"/>
  <c r="D130" i="1602" s="1"/>
  <c r="C60" i="1602"/>
  <c r="C44" i="1602"/>
  <c r="C38" i="1602"/>
  <c r="E153" i="1602" s="1"/>
  <c r="C32" i="1602"/>
  <c r="D129" i="1602" s="1"/>
  <c r="C20" i="1602"/>
  <c r="N92" i="1602" s="1"/>
  <c r="N97" i="1602" s="1"/>
  <c r="C19" i="1602"/>
  <c r="K90" i="1602" s="1"/>
  <c r="K96" i="1602" s="1"/>
  <c r="C18" i="1602"/>
  <c r="C12" i="1602"/>
  <c r="I94" i="1602" s="1"/>
  <c r="I98" i="1602" s="1"/>
  <c r="I106" i="1602" s="1"/>
  <c r="D132" i="1601"/>
  <c r="AR124" i="1601"/>
  <c r="AQ124" i="1601"/>
  <c r="AP124" i="1601"/>
  <c r="AO124" i="1601"/>
  <c r="AN124" i="1601"/>
  <c r="AM124" i="1601"/>
  <c r="AL124" i="1601"/>
  <c r="AK124" i="1601"/>
  <c r="AJ124" i="1601"/>
  <c r="AI124" i="1601"/>
  <c r="AH124" i="1601"/>
  <c r="AG124" i="1601"/>
  <c r="AF124" i="1601"/>
  <c r="AE124" i="1601"/>
  <c r="AD124" i="1601"/>
  <c r="AC124" i="1601"/>
  <c r="AB124" i="1601"/>
  <c r="AA124" i="1601"/>
  <c r="Z124" i="1601"/>
  <c r="Y124" i="1601"/>
  <c r="X124" i="1601"/>
  <c r="W124" i="1601"/>
  <c r="V124" i="1601"/>
  <c r="U124" i="1601"/>
  <c r="T124" i="1601"/>
  <c r="S124" i="1601"/>
  <c r="R124" i="1601"/>
  <c r="Q124" i="1601"/>
  <c r="AR117" i="1601"/>
  <c r="AQ117" i="1601"/>
  <c r="AP117" i="1601"/>
  <c r="AO117" i="1601"/>
  <c r="AN117" i="1601"/>
  <c r="AM117" i="1601"/>
  <c r="AL117" i="1601"/>
  <c r="AK117" i="1601"/>
  <c r="AJ117" i="1601"/>
  <c r="AI117" i="1601"/>
  <c r="AH117" i="1601"/>
  <c r="AG117" i="1601"/>
  <c r="AF117" i="1601"/>
  <c r="AE117" i="1601"/>
  <c r="AD117" i="1601"/>
  <c r="AC117" i="1601"/>
  <c r="AB117" i="1601"/>
  <c r="AA117" i="1601"/>
  <c r="Z117" i="1601"/>
  <c r="Y117" i="1601"/>
  <c r="X117" i="1601"/>
  <c r="W117" i="1601"/>
  <c r="V117" i="1601"/>
  <c r="U117" i="1601"/>
  <c r="T117" i="1601"/>
  <c r="S117" i="1601"/>
  <c r="R117" i="1601"/>
  <c r="Q117" i="1601"/>
  <c r="AR116" i="1601"/>
  <c r="AQ116" i="1601"/>
  <c r="AQ118" i="1601" s="1"/>
  <c r="AP116" i="1601"/>
  <c r="AP118" i="1601" s="1"/>
  <c r="AO116" i="1601"/>
  <c r="AO118" i="1601" s="1"/>
  <c r="AN116" i="1601"/>
  <c r="AN118" i="1601" s="1"/>
  <c r="AM116" i="1601"/>
  <c r="AM118" i="1601" s="1"/>
  <c r="AL116" i="1601"/>
  <c r="AL118" i="1601" s="1"/>
  <c r="AK116" i="1601"/>
  <c r="AK118" i="1601" s="1"/>
  <c r="AJ116" i="1601"/>
  <c r="AI116" i="1601"/>
  <c r="AI118" i="1601" s="1"/>
  <c r="AH116" i="1601"/>
  <c r="AH118" i="1601" s="1"/>
  <c r="AG116" i="1601"/>
  <c r="AG118" i="1601" s="1"/>
  <c r="AF116" i="1601"/>
  <c r="AF118" i="1601" s="1"/>
  <c r="AE116" i="1601"/>
  <c r="AE118" i="1601" s="1"/>
  <c r="AD116" i="1601"/>
  <c r="AD118" i="1601" s="1"/>
  <c r="AC116" i="1601"/>
  <c r="AC118" i="1601" s="1"/>
  <c r="AB116" i="1601"/>
  <c r="AA116" i="1601"/>
  <c r="AA118" i="1601" s="1"/>
  <c r="Z116" i="1601"/>
  <c r="Z118" i="1601" s="1"/>
  <c r="Y116" i="1601"/>
  <c r="Y118" i="1601" s="1"/>
  <c r="X116" i="1601"/>
  <c r="X118" i="1601" s="1"/>
  <c r="W116" i="1601"/>
  <c r="W118" i="1601" s="1"/>
  <c r="V116" i="1601"/>
  <c r="V118" i="1601" s="1"/>
  <c r="U116" i="1601"/>
  <c r="U118" i="1601" s="1"/>
  <c r="T116" i="1601"/>
  <c r="S116" i="1601"/>
  <c r="S118" i="1601" s="1"/>
  <c r="R116" i="1601"/>
  <c r="R118" i="1601" s="1"/>
  <c r="Q116" i="1601"/>
  <c r="Q118" i="1601" s="1"/>
  <c r="AR115" i="1601"/>
  <c r="AQ115" i="1601"/>
  <c r="AP115" i="1601"/>
  <c r="AO115" i="1601"/>
  <c r="AN115" i="1601"/>
  <c r="AM115" i="1601"/>
  <c r="AL115" i="1601"/>
  <c r="AK115" i="1601"/>
  <c r="AJ115" i="1601"/>
  <c r="AI115" i="1601"/>
  <c r="AH115" i="1601"/>
  <c r="AG115" i="1601"/>
  <c r="AF115" i="1601"/>
  <c r="AE115" i="1601"/>
  <c r="AD115" i="1601"/>
  <c r="AC115" i="1601"/>
  <c r="AB115" i="1601"/>
  <c r="AA115" i="1601"/>
  <c r="Z115" i="1601"/>
  <c r="Y115" i="1601"/>
  <c r="X115" i="1601"/>
  <c r="W115" i="1601"/>
  <c r="V115" i="1601"/>
  <c r="U115" i="1601"/>
  <c r="T115" i="1601"/>
  <c r="S115" i="1601"/>
  <c r="R115" i="1601"/>
  <c r="Q115" i="1601"/>
  <c r="AR107" i="1601"/>
  <c r="AQ107" i="1601"/>
  <c r="AP107" i="1601"/>
  <c r="AO107" i="1601"/>
  <c r="AN107" i="1601"/>
  <c r="AM107" i="1601"/>
  <c r="AL107" i="1601"/>
  <c r="AK107" i="1601"/>
  <c r="AJ107" i="1601"/>
  <c r="AI107" i="1601"/>
  <c r="AH107" i="1601"/>
  <c r="AG107" i="1601"/>
  <c r="AF107" i="1601"/>
  <c r="AE107" i="1601"/>
  <c r="AD107" i="1601"/>
  <c r="AC107" i="1601"/>
  <c r="AB107" i="1601"/>
  <c r="AA107" i="1601"/>
  <c r="Z107" i="1601"/>
  <c r="Y107" i="1601"/>
  <c r="X107" i="1601"/>
  <c r="W107" i="1601"/>
  <c r="V107" i="1601"/>
  <c r="U107" i="1601"/>
  <c r="T107" i="1601"/>
  <c r="S107" i="1601"/>
  <c r="R107" i="1601"/>
  <c r="Q107" i="1601"/>
  <c r="P107" i="1601"/>
  <c r="O107" i="1601"/>
  <c r="N107" i="1601"/>
  <c r="M107" i="1601"/>
  <c r="L107" i="1601"/>
  <c r="K107" i="1601"/>
  <c r="J107" i="1601"/>
  <c r="I107" i="1601"/>
  <c r="H107" i="1601"/>
  <c r="G107" i="1601"/>
  <c r="F107" i="1601"/>
  <c r="E107" i="1601"/>
  <c r="AR102" i="1601"/>
  <c r="AQ102" i="1601"/>
  <c r="AP102" i="1601"/>
  <c r="AO102" i="1601"/>
  <c r="AN102" i="1601"/>
  <c r="AM102" i="1601"/>
  <c r="AL102" i="1601"/>
  <c r="AK102" i="1601"/>
  <c r="AJ102" i="1601"/>
  <c r="AI102" i="1601"/>
  <c r="AH102" i="1601"/>
  <c r="AG102" i="1601"/>
  <c r="AF102" i="1601"/>
  <c r="AE102" i="1601"/>
  <c r="AD102" i="1601"/>
  <c r="AC102" i="1601"/>
  <c r="AB102" i="1601"/>
  <c r="AA102" i="1601"/>
  <c r="Z102" i="1601"/>
  <c r="Y102" i="1601"/>
  <c r="X102" i="1601"/>
  <c r="W102" i="1601"/>
  <c r="V102" i="1601"/>
  <c r="U102" i="1601"/>
  <c r="T102" i="1601"/>
  <c r="S102" i="1601"/>
  <c r="R102" i="1601"/>
  <c r="Q102" i="1601"/>
  <c r="AR101" i="1601"/>
  <c r="AR112" i="1601" s="1"/>
  <c r="AQ101" i="1601"/>
  <c r="AQ112" i="1601" s="1"/>
  <c r="AP101" i="1601"/>
  <c r="AO101" i="1601"/>
  <c r="AO112" i="1601" s="1"/>
  <c r="AN101" i="1601"/>
  <c r="AN112" i="1601" s="1"/>
  <c r="AM101" i="1601"/>
  <c r="AM112" i="1601" s="1"/>
  <c r="AL101" i="1601"/>
  <c r="AK101" i="1601"/>
  <c r="AK112" i="1601" s="1"/>
  <c r="AJ101" i="1601"/>
  <c r="AJ112" i="1601" s="1"/>
  <c r="AI101" i="1601"/>
  <c r="AI112" i="1601" s="1"/>
  <c r="AH101" i="1601"/>
  <c r="AG101" i="1601"/>
  <c r="AG112" i="1601" s="1"/>
  <c r="AF101" i="1601"/>
  <c r="AF112" i="1601" s="1"/>
  <c r="AE101" i="1601"/>
  <c r="AE112" i="1601" s="1"/>
  <c r="AD101" i="1601"/>
  <c r="AC101" i="1601"/>
  <c r="AC112" i="1601" s="1"/>
  <c r="AB101" i="1601"/>
  <c r="AB112" i="1601" s="1"/>
  <c r="AA101" i="1601"/>
  <c r="AA112" i="1601" s="1"/>
  <c r="Z101" i="1601"/>
  <c r="Y101" i="1601"/>
  <c r="Y112" i="1601" s="1"/>
  <c r="X101" i="1601"/>
  <c r="X112" i="1601" s="1"/>
  <c r="W101" i="1601"/>
  <c r="W112" i="1601" s="1"/>
  <c r="V101" i="1601"/>
  <c r="U101" i="1601"/>
  <c r="U112" i="1601" s="1"/>
  <c r="T101" i="1601"/>
  <c r="T112" i="1601" s="1"/>
  <c r="S101" i="1601"/>
  <c r="S112" i="1601" s="1"/>
  <c r="R101" i="1601"/>
  <c r="Q101" i="1601"/>
  <c r="Q112" i="1601" s="1"/>
  <c r="AR94" i="1601"/>
  <c r="AR98" i="1601" s="1"/>
  <c r="AQ94" i="1601"/>
  <c r="AQ98" i="1601" s="1"/>
  <c r="AP94" i="1601"/>
  <c r="AP98" i="1601" s="1"/>
  <c r="AO94" i="1601"/>
  <c r="AO98" i="1601" s="1"/>
  <c r="AN94" i="1601"/>
  <c r="AN98" i="1601" s="1"/>
  <c r="AM94" i="1601"/>
  <c r="AM98" i="1601" s="1"/>
  <c r="AL94" i="1601"/>
  <c r="AL98" i="1601" s="1"/>
  <c r="AK94" i="1601"/>
  <c r="AK98" i="1601" s="1"/>
  <c r="AJ94" i="1601"/>
  <c r="AJ98" i="1601" s="1"/>
  <c r="AI94" i="1601"/>
  <c r="AI98" i="1601" s="1"/>
  <c r="AH94" i="1601"/>
  <c r="AH98" i="1601" s="1"/>
  <c r="AG94" i="1601"/>
  <c r="AG98" i="1601" s="1"/>
  <c r="AF94" i="1601"/>
  <c r="AF98" i="1601" s="1"/>
  <c r="AE94" i="1601"/>
  <c r="AE98" i="1601" s="1"/>
  <c r="AD94" i="1601"/>
  <c r="AD98" i="1601" s="1"/>
  <c r="AC94" i="1601"/>
  <c r="AC98" i="1601" s="1"/>
  <c r="AB94" i="1601"/>
  <c r="AB98" i="1601" s="1"/>
  <c r="AA94" i="1601"/>
  <c r="AA98" i="1601" s="1"/>
  <c r="Z94" i="1601"/>
  <c r="Z98" i="1601" s="1"/>
  <c r="Y94" i="1601"/>
  <c r="Y98" i="1601" s="1"/>
  <c r="X94" i="1601"/>
  <c r="X98" i="1601" s="1"/>
  <c r="W94" i="1601"/>
  <c r="W98" i="1601" s="1"/>
  <c r="V94" i="1601"/>
  <c r="V98" i="1601" s="1"/>
  <c r="U94" i="1601"/>
  <c r="U98" i="1601" s="1"/>
  <c r="T94" i="1601"/>
  <c r="T98" i="1601" s="1"/>
  <c r="S94" i="1601"/>
  <c r="S98" i="1601" s="1"/>
  <c r="R94" i="1601"/>
  <c r="R98" i="1601" s="1"/>
  <c r="Q94" i="1601"/>
  <c r="Q98" i="1601" s="1"/>
  <c r="AR92" i="1601"/>
  <c r="AR97" i="1601" s="1"/>
  <c r="AQ92" i="1601"/>
  <c r="AQ97" i="1601" s="1"/>
  <c r="AP92" i="1601"/>
  <c r="AP97" i="1601" s="1"/>
  <c r="AO92" i="1601"/>
  <c r="AO97" i="1601" s="1"/>
  <c r="AN92" i="1601"/>
  <c r="AN97" i="1601" s="1"/>
  <c r="AM92" i="1601"/>
  <c r="AM97" i="1601" s="1"/>
  <c r="AL92" i="1601"/>
  <c r="AL97" i="1601" s="1"/>
  <c r="AK92" i="1601"/>
  <c r="AK97" i="1601" s="1"/>
  <c r="AJ92" i="1601"/>
  <c r="AJ97" i="1601" s="1"/>
  <c r="AI92" i="1601"/>
  <c r="AI97" i="1601" s="1"/>
  <c r="AH92" i="1601"/>
  <c r="AH97" i="1601" s="1"/>
  <c r="AG92" i="1601"/>
  <c r="AG97" i="1601" s="1"/>
  <c r="AF92" i="1601"/>
  <c r="AF97" i="1601" s="1"/>
  <c r="AE92" i="1601"/>
  <c r="AE97" i="1601" s="1"/>
  <c r="AD92" i="1601"/>
  <c r="AD97" i="1601" s="1"/>
  <c r="AC92" i="1601"/>
  <c r="AC97" i="1601" s="1"/>
  <c r="AB92" i="1601"/>
  <c r="AB97" i="1601" s="1"/>
  <c r="AA92" i="1601"/>
  <c r="AA97" i="1601" s="1"/>
  <c r="Z92" i="1601"/>
  <c r="Z97" i="1601" s="1"/>
  <c r="Y92" i="1601"/>
  <c r="Y97" i="1601" s="1"/>
  <c r="X92" i="1601"/>
  <c r="X97" i="1601" s="1"/>
  <c r="W92" i="1601"/>
  <c r="W97" i="1601" s="1"/>
  <c r="V92" i="1601"/>
  <c r="V97" i="1601" s="1"/>
  <c r="U92" i="1601"/>
  <c r="U97" i="1601" s="1"/>
  <c r="T92" i="1601"/>
  <c r="T97" i="1601" s="1"/>
  <c r="S92" i="1601"/>
  <c r="S97" i="1601" s="1"/>
  <c r="R92" i="1601"/>
  <c r="R97" i="1601" s="1"/>
  <c r="Q92" i="1601"/>
  <c r="Q97" i="1601" s="1"/>
  <c r="AR90" i="1601"/>
  <c r="AR96" i="1601" s="1"/>
  <c r="AQ90" i="1601"/>
  <c r="AQ96" i="1601" s="1"/>
  <c r="AP90" i="1601"/>
  <c r="AP96" i="1601" s="1"/>
  <c r="AO90" i="1601"/>
  <c r="AO96" i="1601" s="1"/>
  <c r="AN90" i="1601"/>
  <c r="AN96" i="1601" s="1"/>
  <c r="AM90" i="1601"/>
  <c r="AM96" i="1601" s="1"/>
  <c r="AL90" i="1601"/>
  <c r="AL96" i="1601" s="1"/>
  <c r="AK90" i="1601"/>
  <c r="AK96" i="1601" s="1"/>
  <c r="AJ90" i="1601"/>
  <c r="AJ96" i="1601" s="1"/>
  <c r="AI90" i="1601"/>
  <c r="AI96" i="1601" s="1"/>
  <c r="AH90" i="1601"/>
  <c r="AH96" i="1601" s="1"/>
  <c r="AG90" i="1601"/>
  <c r="AG96" i="1601" s="1"/>
  <c r="AF90" i="1601"/>
  <c r="AF96" i="1601" s="1"/>
  <c r="AE90" i="1601"/>
  <c r="AE96" i="1601" s="1"/>
  <c r="AD90" i="1601"/>
  <c r="AD96" i="1601" s="1"/>
  <c r="AC90" i="1601"/>
  <c r="AC96" i="1601" s="1"/>
  <c r="AC99" i="1601" s="1"/>
  <c r="AB90" i="1601"/>
  <c r="AB96" i="1601" s="1"/>
  <c r="AA90" i="1601"/>
  <c r="AA96" i="1601" s="1"/>
  <c r="Z90" i="1601"/>
  <c r="Z96" i="1601" s="1"/>
  <c r="Y90" i="1601"/>
  <c r="Y96" i="1601" s="1"/>
  <c r="X90" i="1601"/>
  <c r="X96" i="1601" s="1"/>
  <c r="W90" i="1601"/>
  <c r="W96" i="1601" s="1"/>
  <c r="V90" i="1601"/>
  <c r="V96" i="1601" s="1"/>
  <c r="U90" i="1601"/>
  <c r="U96" i="1601" s="1"/>
  <c r="U99" i="1601" s="1"/>
  <c r="T90" i="1601"/>
  <c r="T96" i="1601" s="1"/>
  <c r="S90" i="1601"/>
  <c r="S96" i="1601" s="1"/>
  <c r="R90" i="1601"/>
  <c r="R96" i="1601" s="1"/>
  <c r="Q90" i="1601"/>
  <c r="Q96" i="1601" s="1"/>
  <c r="AR87" i="1601"/>
  <c r="AR105" i="1601" s="1"/>
  <c r="AQ87" i="1601"/>
  <c r="AP87" i="1601"/>
  <c r="AP105" i="1601" s="1"/>
  <c r="AO87" i="1601"/>
  <c r="AN87" i="1601"/>
  <c r="AN105" i="1601" s="1"/>
  <c r="AM87" i="1601"/>
  <c r="AL87" i="1601"/>
  <c r="AL105" i="1601" s="1"/>
  <c r="AK87" i="1601"/>
  <c r="AK105" i="1601" s="1"/>
  <c r="AJ87" i="1601"/>
  <c r="AJ105" i="1601" s="1"/>
  <c r="AI87" i="1601"/>
  <c r="AH87" i="1601"/>
  <c r="AH104" i="1601" s="1"/>
  <c r="AG87" i="1601"/>
  <c r="AF87" i="1601"/>
  <c r="AF105" i="1601" s="1"/>
  <c r="AE87" i="1601"/>
  <c r="AE105" i="1601" s="1"/>
  <c r="AD87" i="1601"/>
  <c r="AD105" i="1601" s="1"/>
  <c r="AC87" i="1601"/>
  <c r="AB87" i="1601"/>
  <c r="AB105" i="1601" s="1"/>
  <c r="AA87" i="1601"/>
  <c r="Z87" i="1601"/>
  <c r="Z104" i="1601" s="1"/>
  <c r="Y87" i="1601"/>
  <c r="X87" i="1601"/>
  <c r="X105" i="1601" s="1"/>
  <c r="W87" i="1601"/>
  <c r="W105" i="1601" s="1"/>
  <c r="V87" i="1601"/>
  <c r="V105" i="1601" s="1"/>
  <c r="U87" i="1601"/>
  <c r="T87" i="1601"/>
  <c r="T105" i="1601" s="1"/>
  <c r="S87" i="1601"/>
  <c r="R87" i="1601"/>
  <c r="R105" i="1601" s="1"/>
  <c r="Q87" i="1601"/>
  <c r="P87" i="1601"/>
  <c r="P105" i="1601" s="1"/>
  <c r="O87" i="1601"/>
  <c r="N87" i="1601"/>
  <c r="N105" i="1601" s="1"/>
  <c r="M87" i="1601"/>
  <c r="L87" i="1601"/>
  <c r="L105" i="1601" s="1"/>
  <c r="K87" i="1601"/>
  <c r="J87" i="1601"/>
  <c r="J105" i="1601" s="1"/>
  <c r="I87" i="1601"/>
  <c r="H87" i="1601"/>
  <c r="H102" i="1601" s="1"/>
  <c r="G87" i="1601"/>
  <c r="F87" i="1601"/>
  <c r="F102" i="1601" s="1"/>
  <c r="E87" i="1601"/>
  <c r="C66" i="1601"/>
  <c r="D130" i="1601" s="1"/>
  <c r="C60" i="1601"/>
  <c r="C44" i="1601"/>
  <c r="C38" i="1601"/>
  <c r="E153" i="1601" s="1"/>
  <c r="C32" i="1601"/>
  <c r="C20" i="1601"/>
  <c r="L92" i="1601" s="1"/>
  <c r="L97" i="1601" s="1"/>
  <c r="C19" i="1601"/>
  <c r="M90" i="1601" s="1"/>
  <c r="M96" i="1601" s="1"/>
  <c r="C18" i="1601"/>
  <c r="C12" i="1601"/>
  <c r="O94" i="1601" s="1"/>
  <c r="O98" i="1601" s="1"/>
  <c r="D132" i="1600"/>
  <c r="D130" i="1600"/>
  <c r="AR124" i="1600"/>
  <c r="AQ124" i="1600"/>
  <c r="AP124" i="1600"/>
  <c r="AO124" i="1600"/>
  <c r="AN124" i="1600"/>
  <c r="AM124" i="1600"/>
  <c r="AL124" i="1600"/>
  <c r="AK124" i="1600"/>
  <c r="AJ124" i="1600"/>
  <c r="AI124" i="1600"/>
  <c r="AH124" i="1600"/>
  <c r="AG124" i="1600"/>
  <c r="AF124" i="1600"/>
  <c r="AE124" i="1600"/>
  <c r="AD124" i="1600"/>
  <c r="AC124" i="1600"/>
  <c r="AB124" i="1600"/>
  <c r="AA124" i="1600"/>
  <c r="Z124" i="1600"/>
  <c r="Y124" i="1600"/>
  <c r="X124" i="1600"/>
  <c r="W124" i="1600"/>
  <c r="V124" i="1600"/>
  <c r="U124" i="1600"/>
  <c r="T124" i="1600"/>
  <c r="S124" i="1600"/>
  <c r="R124" i="1600"/>
  <c r="Q124" i="1600"/>
  <c r="AL118" i="1600"/>
  <c r="V118" i="1600"/>
  <c r="AR117" i="1600"/>
  <c r="AR118" i="1600" s="1"/>
  <c r="AQ117" i="1600"/>
  <c r="AP117" i="1600"/>
  <c r="AO117" i="1600"/>
  <c r="AN117" i="1600"/>
  <c r="AM117" i="1600"/>
  <c r="AL117" i="1600"/>
  <c r="AK117" i="1600"/>
  <c r="AJ117" i="1600"/>
  <c r="AJ118" i="1600" s="1"/>
  <c r="AI117" i="1600"/>
  <c r="AH117" i="1600"/>
  <c r="AG117" i="1600"/>
  <c r="AF117" i="1600"/>
  <c r="AE117" i="1600"/>
  <c r="AD117" i="1600"/>
  <c r="AC117" i="1600"/>
  <c r="AB117" i="1600"/>
  <c r="AB118" i="1600" s="1"/>
  <c r="AA117" i="1600"/>
  <c r="Z117" i="1600"/>
  <c r="Y117" i="1600"/>
  <c r="X117" i="1600"/>
  <c r="W117" i="1600"/>
  <c r="V117" i="1600"/>
  <c r="U117" i="1600"/>
  <c r="T117" i="1600"/>
  <c r="T118" i="1600" s="1"/>
  <c r="S117" i="1600"/>
  <c r="R117" i="1600"/>
  <c r="Q117" i="1600"/>
  <c r="AR116" i="1600"/>
  <c r="AQ116" i="1600"/>
  <c r="AQ118" i="1600" s="1"/>
  <c r="AP116" i="1600"/>
  <c r="AP118" i="1600" s="1"/>
  <c r="AO116" i="1600"/>
  <c r="AO118" i="1600" s="1"/>
  <c r="AN116" i="1600"/>
  <c r="AM116" i="1600"/>
  <c r="AM118" i="1600" s="1"/>
  <c r="AL116" i="1600"/>
  <c r="AK116" i="1600"/>
  <c r="AK118" i="1600" s="1"/>
  <c r="AJ116" i="1600"/>
  <c r="AI116" i="1600"/>
  <c r="AI118" i="1600" s="1"/>
  <c r="AH116" i="1600"/>
  <c r="AH118" i="1600" s="1"/>
  <c r="AG116" i="1600"/>
  <c r="AG118" i="1600" s="1"/>
  <c r="AF116" i="1600"/>
  <c r="AE116" i="1600"/>
  <c r="AE118" i="1600" s="1"/>
  <c r="AD116" i="1600"/>
  <c r="AD118" i="1600" s="1"/>
  <c r="AC116" i="1600"/>
  <c r="AC118" i="1600" s="1"/>
  <c r="AB116" i="1600"/>
  <c r="AA116" i="1600"/>
  <c r="AA118" i="1600" s="1"/>
  <c r="Z116" i="1600"/>
  <c r="Z118" i="1600" s="1"/>
  <c r="Y116" i="1600"/>
  <c r="Y118" i="1600" s="1"/>
  <c r="X116" i="1600"/>
  <c r="W116" i="1600"/>
  <c r="W118" i="1600" s="1"/>
  <c r="V116" i="1600"/>
  <c r="U116" i="1600"/>
  <c r="U118" i="1600" s="1"/>
  <c r="T116" i="1600"/>
  <c r="S116" i="1600"/>
  <c r="S118" i="1600" s="1"/>
  <c r="R116" i="1600"/>
  <c r="R118" i="1600" s="1"/>
  <c r="Q116" i="1600"/>
  <c r="Q118" i="1600" s="1"/>
  <c r="AR115" i="1600"/>
  <c r="AQ115" i="1600"/>
  <c r="AP115" i="1600"/>
  <c r="AO115" i="1600"/>
  <c r="AN115" i="1600"/>
  <c r="AM115" i="1600"/>
  <c r="AL115" i="1600"/>
  <c r="AK115" i="1600"/>
  <c r="AJ115" i="1600"/>
  <c r="AI115" i="1600"/>
  <c r="AH115" i="1600"/>
  <c r="AG115" i="1600"/>
  <c r="AF115" i="1600"/>
  <c r="AE115" i="1600"/>
  <c r="AD115" i="1600"/>
  <c r="AC115" i="1600"/>
  <c r="AB115" i="1600"/>
  <c r="AA115" i="1600"/>
  <c r="Z115" i="1600"/>
  <c r="Y115" i="1600"/>
  <c r="X115" i="1600"/>
  <c r="W115" i="1600"/>
  <c r="V115" i="1600"/>
  <c r="U115" i="1600"/>
  <c r="T115" i="1600"/>
  <c r="S115" i="1600"/>
  <c r="R115" i="1600"/>
  <c r="Q115" i="1600"/>
  <c r="P115" i="1600"/>
  <c r="H115" i="1600"/>
  <c r="AR107" i="1600"/>
  <c r="AQ107" i="1600"/>
  <c r="AP107" i="1600"/>
  <c r="AO107" i="1600"/>
  <c r="AN107" i="1600"/>
  <c r="AM107" i="1600"/>
  <c r="AL107" i="1600"/>
  <c r="AK107" i="1600"/>
  <c r="AJ107" i="1600"/>
  <c r="AI107" i="1600"/>
  <c r="AH107" i="1600"/>
  <c r="AG107" i="1600"/>
  <c r="AF107" i="1600"/>
  <c r="AE107" i="1600"/>
  <c r="AD107" i="1600"/>
  <c r="AC107" i="1600"/>
  <c r="AB107" i="1600"/>
  <c r="AA107" i="1600"/>
  <c r="Z107" i="1600"/>
  <c r="Y107" i="1600"/>
  <c r="X107" i="1600"/>
  <c r="W107" i="1600"/>
  <c r="V107" i="1600"/>
  <c r="U107" i="1600"/>
  <c r="T107" i="1600"/>
  <c r="S107" i="1600"/>
  <c r="R107" i="1600"/>
  <c r="Q107" i="1600"/>
  <c r="P107" i="1600"/>
  <c r="O107" i="1600"/>
  <c r="N107" i="1600"/>
  <c r="M107" i="1600"/>
  <c r="L107" i="1600"/>
  <c r="K107" i="1600"/>
  <c r="J107" i="1600"/>
  <c r="I107" i="1600"/>
  <c r="H107" i="1600"/>
  <c r="G107" i="1600"/>
  <c r="F107" i="1600"/>
  <c r="E107" i="1600"/>
  <c r="AP105" i="1600"/>
  <c r="AL105" i="1600"/>
  <c r="AH105" i="1600"/>
  <c r="AD105" i="1600"/>
  <c r="Z105" i="1600"/>
  <c r="V105" i="1600"/>
  <c r="R105" i="1600"/>
  <c r="N105" i="1600"/>
  <c r="J105" i="1600"/>
  <c r="F105" i="1600"/>
  <c r="AP104" i="1600"/>
  <c r="AJ104" i="1600"/>
  <c r="AH104" i="1600"/>
  <c r="AF104" i="1600"/>
  <c r="AD104" i="1600"/>
  <c r="AB104" i="1600"/>
  <c r="Z104" i="1600"/>
  <c r="X104" i="1600"/>
  <c r="V104" i="1600"/>
  <c r="T104" i="1600"/>
  <c r="R104" i="1600"/>
  <c r="P104" i="1600"/>
  <c r="N104" i="1600"/>
  <c r="L104" i="1600"/>
  <c r="J104" i="1600"/>
  <c r="H104" i="1600"/>
  <c r="F104" i="1600"/>
  <c r="AR103" i="1600"/>
  <c r="AP103" i="1600"/>
  <c r="AN103" i="1600"/>
  <c r="AL103" i="1600"/>
  <c r="AJ103" i="1600"/>
  <c r="AH103" i="1600"/>
  <c r="AF103" i="1600"/>
  <c r="AD103" i="1600"/>
  <c r="AB103" i="1600"/>
  <c r="Z103" i="1600"/>
  <c r="X103" i="1600"/>
  <c r="V103" i="1600"/>
  <c r="T103" i="1600"/>
  <c r="R103" i="1600"/>
  <c r="P103" i="1600"/>
  <c r="N103" i="1600"/>
  <c r="L103" i="1600"/>
  <c r="J103" i="1600"/>
  <c r="H103" i="1600"/>
  <c r="F103" i="1600"/>
  <c r="AR102" i="1600"/>
  <c r="AQ102" i="1600"/>
  <c r="AP102" i="1600"/>
  <c r="AO102" i="1600"/>
  <c r="AN102" i="1600"/>
  <c r="AM102" i="1600"/>
  <c r="AL102" i="1600"/>
  <c r="AK102" i="1600"/>
  <c r="AJ102" i="1600"/>
  <c r="AI102" i="1600"/>
  <c r="AH102" i="1600"/>
  <c r="AG102" i="1600"/>
  <c r="AF102" i="1600"/>
  <c r="AE102" i="1600"/>
  <c r="AD102" i="1600"/>
  <c r="AC102" i="1600"/>
  <c r="AB102" i="1600"/>
  <c r="AA102" i="1600"/>
  <c r="Z102" i="1600"/>
  <c r="Y102" i="1600"/>
  <c r="X102" i="1600"/>
  <c r="W102" i="1600"/>
  <c r="V102" i="1600"/>
  <c r="U102" i="1600"/>
  <c r="T102" i="1600"/>
  <c r="S102" i="1600"/>
  <c r="R102" i="1600"/>
  <c r="Q102" i="1600"/>
  <c r="P102" i="1600"/>
  <c r="N102" i="1600"/>
  <c r="L102" i="1600"/>
  <c r="J102" i="1600"/>
  <c r="H102" i="1600"/>
  <c r="F102" i="1600"/>
  <c r="AR101" i="1600"/>
  <c r="AR112" i="1600" s="1"/>
  <c r="AQ101" i="1600"/>
  <c r="AQ112" i="1600" s="1"/>
  <c r="AP101" i="1600"/>
  <c r="AP112" i="1600" s="1"/>
  <c r="AO101" i="1600"/>
  <c r="AO112" i="1600" s="1"/>
  <c r="AN101" i="1600"/>
  <c r="AN112" i="1600" s="1"/>
  <c r="AM101" i="1600"/>
  <c r="AM112" i="1600" s="1"/>
  <c r="AL101" i="1600"/>
  <c r="AL112" i="1600" s="1"/>
  <c r="AK101" i="1600"/>
  <c r="AK112" i="1600" s="1"/>
  <c r="AJ101" i="1600"/>
  <c r="AJ112" i="1600" s="1"/>
  <c r="AI101" i="1600"/>
  <c r="AI112" i="1600" s="1"/>
  <c r="AH101" i="1600"/>
  <c r="AH112" i="1600" s="1"/>
  <c r="AG101" i="1600"/>
  <c r="AG112" i="1600" s="1"/>
  <c r="AF101" i="1600"/>
  <c r="AF112" i="1600" s="1"/>
  <c r="AE101" i="1600"/>
  <c r="AE112" i="1600" s="1"/>
  <c r="AD101" i="1600"/>
  <c r="AD112" i="1600" s="1"/>
  <c r="AC101" i="1600"/>
  <c r="AC112" i="1600" s="1"/>
  <c r="AB101" i="1600"/>
  <c r="AB112" i="1600" s="1"/>
  <c r="AA101" i="1600"/>
  <c r="AA112" i="1600" s="1"/>
  <c r="Z101" i="1600"/>
  <c r="Z112" i="1600" s="1"/>
  <c r="Y101" i="1600"/>
  <c r="Y112" i="1600" s="1"/>
  <c r="X101" i="1600"/>
  <c r="X112" i="1600" s="1"/>
  <c r="W101" i="1600"/>
  <c r="W112" i="1600" s="1"/>
  <c r="V101" i="1600"/>
  <c r="V112" i="1600" s="1"/>
  <c r="U101" i="1600"/>
  <c r="U112" i="1600" s="1"/>
  <c r="T101" i="1600"/>
  <c r="T112" i="1600" s="1"/>
  <c r="S101" i="1600"/>
  <c r="S112" i="1600" s="1"/>
  <c r="R101" i="1600"/>
  <c r="R112" i="1600" s="1"/>
  <c r="Q101" i="1600"/>
  <c r="Q112" i="1600" s="1"/>
  <c r="AP98" i="1600"/>
  <c r="AH98" i="1600"/>
  <c r="Z98" i="1600"/>
  <c r="R98" i="1600"/>
  <c r="L98" i="1600"/>
  <c r="L106" i="1600" s="1"/>
  <c r="J98" i="1600"/>
  <c r="J106" i="1600" s="1"/>
  <c r="AP97" i="1600"/>
  <c r="AH97" i="1600"/>
  <c r="Z97" i="1600"/>
  <c r="R97" i="1600"/>
  <c r="J97" i="1600"/>
  <c r="AR96" i="1600"/>
  <c r="AJ96" i="1600"/>
  <c r="AB96" i="1600"/>
  <c r="T96" i="1600"/>
  <c r="J96" i="1600"/>
  <c r="J109" i="1600" s="1"/>
  <c r="AR94" i="1600"/>
  <c r="AR98" i="1600" s="1"/>
  <c r="AR106" i="1600" s="1"/>
  <c r="AQ94" i="1600"/>
  <c r="AQ98" i="1600" s="1"/>
  <c r="AP94" i="1600"/>
  <c r="AO94" i="1600"/>
  <c r="AO98" i="1600" s="1"/>
  <c r="AN94" i="1600"/>
  <c r="AN98" i="1600" s="1"/>
  <c r="AN106" i="1600" s="1"/>
  <c r="AM94" i="1600"/>
  <c r="AM98" i="1600" s="1"/>
  <c r="AL94" i="1600"/>
  <c r="AL98" i="1600" s="1"/>
  <c r="AL106" i="1600" s="1"/>
  <c r="AK94" i="1600"/>
  <c r="AK98" i="1600" s="1"/>
  <c r="AJ94" i="1600"/>
  <c r="AJ98" i="1600" s="1"/>
  <c r="AJ106" i="1600" s="1"/>
  <c r="AI94" i="1600"/>
  <c r="AI98" i="1600" s="1"/>
  <c r="AH94" i="1600"/>
  <c r="AG94" i="1600"/>
  <c r="AG98" i="1600" s="1"/>
  <c r="AF94" i="1600"/>
  <c r="AF98" i="1600" s="1"/>
  <c r="AF106" i="1600" s="1"/>
  <c r="AE94" i="1600"/>
  <c r="AE98" i="1600" s="1"/>
  <c r="AD94" i="1600"/>
  <c r="AD98" i="1600" s="1"/>
  <c r="AD106" i="1600" s="1"/>
  <c r="AC94" i="1600"/>
  <c r="AC98" i="1600" s="1"/>
  <c r="AB94" i="1600"/>
  <c r="AB98" i="1600" s="1"/>
  <c r="AB106" i="1600" s="1"/>
  <c r="AA94" i="1600"/>
  <c r="AA98" i="1600" s="1"/>
  <c r="Z94" i="1600"/>
  <c r="Y94" i="1600"/>
  <c r="Y98" i="1600" s="1"/>
  <c r="X94" i="1600"/>
  <c r="X98" i="1600" s="1"/>
  <c r="X106" i="1600" s="1"/>
  <c r="W94" i="1600"/>
  <c r="W98" i="1600" s="1"/>
  <c r="V94" i="1600"/>
  <c r="V98" i="1600" s="1"/>
  <c r="V106" i="1600" s="1"/>
  <c r="U94" i="1600"/>
  <c r="U98" i="1600" s="1"/>
  <c r="T94" i="1600"/>
  <c r="T98" i="1600" s="1"/>
  <c r="T106" i="1600" s="1"/>
  <c r="S94" i="1600"/>
  <c r="S98" i="1600" s="1"/>
  <c r="R94" i="1600"/>
  <c r="Q94" i="1600"/>
  <c r="Q98" i="1600" s="1"/>
  <c r="P94" i="1600"/>
  <c r="P98" i="1600" s="1"/>
  <c r="P106" i="1600" s="1"/>
  <c r="N94" i="1600"/>
  <c r="N98" i="1600" s="1"/>
  <c r="N106" i="1600" s="1"/>
  <c r="M94" i="1600"/>
  <c r="M98" i="1600" s="1"/>
  <c r="L94" i="1600"/>
  <c r="J94" i="1600"/>
  <c r="I94" i="1600"/>
  <c r="I98" i="1600" s="1"/>
  <c r="H94" i="1600"/>
  <c r="H98" i="1600" s="1"/>
  <c r="H106" i="1600" s="1"/>
  <c r="F94" i="1600"/>
  <c r="F98" i="1600" s="1"/>
  <c r="F106" i="1600" s="1"/>
  <c r="E94" i="1600"/>
  <c r="E98" i="1600" s="1"/>
  <c r="AR92" i="1600"/>
  <c r="AR97" i="1600" s="1"/>
  <c r="AQ92" i="1600"/>
  <c r="AQ97" i="1600" s="1"/>
  <c r="AP92" i="1600"/>
  <c r="AO92" i="1600"/>
  <c r="AO97" i="1600" s="1"/>
  <c r="AN92" i="1600"/>
  <c r="AN97" i="1600" s="1"/>
  <c r="AM92" i="1600"/>
  <c r="AM97" i="1600" s="1"/>
  <c r="AL92" i="1600"/>
  <c r="AL97" i="1600" s="1"/>
  <c r="AK92" i="1600"/>
  <c r="AK97" i="1600" s="1"/>
  <c r="AJ92" i="1600"/>
  <c r="AJ97" i="1600" s="1"/>
  <c r="AI92" i="1600"/>
  <c r="AI97" i="1600" s="1"/>
  <c r="AH92" i="1600"/>
  <c r="AG92" i="1600"/>
  <c r="AG97" i="1600" s="1"/>
  <c r="AF92" i="1600"/>
  <c r="AF97" i="1600" s="1"/>
  <c r="AE92" i="1600"/>
  <c r="AE97" i="1600" s="1"/>
  <c r="AD92" i="1600"/>
  <c r="AD97" i="1600" s="1"/>
  <c r="AC92" i="1600"/>
  <c r="AC97" i="1600" s="1"/>
  <c r="AB92" i="1600"/>
  <c r="AB97" i="1600" s="1"/>
  <c r="AA92" i="1600"/>
  <c r="AA97" i="1600" s="1"/>
  <c r="Z92" i="1600"/>
  <c r="Y92" i="1600"/>
  <c r="Y97" i="1600" s="1"/>
  <c r="X92" i="1600"/>
  <c r="X97" i="1600" s="1"/>
  <c r="W92" i="1600"/>
  <c r="W97" i="1600" s="1"/>
  <c r="V92" i="1600"/>
  <c r="V97" i="1600" s="1"/>
  <c r="U92" i="1600"/>
  <c r="U97" i="1600" s="1"/>
  <c r="T92" i="1600"/>
  <c r="T97" i="1600" s="1"/>
  <c r="S92" i="1600"/>
  <c r="S97" i="1600" s="1"/>
  <c r="R92" i="1600"/>
  <c r="Q92" i="1600"/>
  <c r="Q97" i="1600" s="1"/>
  <c r="P92" i="1600"/>
  <c r="P97" i="1600" s="1"/>
  <c r="J92" i="1600"/>
  <c r="H92" i="1600"/>
  <c r="H97" i="1600" s="1"/>
  <c r="AR90" i="1600"/>
  <c r="AQ90" i="1600"/>
  <c r="AQ96" i="1600" s="1"/>
  <c r="AP90" i="1600"/>
  <c r="AP96" i="1600" s="1"/>
  <c r="AO90" i="1600"/>
  <c r="AO96" i="1600" s="1"/>
  <c r="AN90" i="1600"/>
  <c r="AN96" i="1600" s="1"/>
  <c r="AM90" i="1600"/>
  <c r="AM96" i="1600" s="1"/>
  <c r="AL90" i="1600"/>
  <c r="AL96" i="1600" s="1"/>
  <c r="AK90" i="1600"/>
  <c r="AK96" i="1600" s="1"/>
  <c r="AJ90" i="1600"/>
  <c r="AI90" i="1600"/>
  <c r="AI96" i="1600" s="1"/>
  <c r="AH90" i="1600"/>
  <c r="AH96" i="1600" s="1"/>
  <c r="AG90" i="1600"/>
  <c r="AG96" i="1600" s="1"/>
  <c r="AF90" i="1600"/>
  <c r="AF96" i="1600" s="1"/>
  <c r="AE90" i="1600"/>
  <c r="AE96" i="1600" s="1"/>
  <c r="AD90" i="1600"/>
  <c r="AD96" i="1600" s="1"/>
  <c r="AC90" i="1600"/>
  <c r="AC96" i="1600" s="1"/>
  <c r="AB90" i="1600"/>
  <c r="AA90" i="1600"/>
  <c r="AA96" i="1600" s="1"/>
  <c r="Z90" i="1600"/>
  <c r="Z96" i="1600" s="1"/>
  <c r="Y90" i="1600"/>
  <c r="Y96" i="1600" s="1"/>
  <c r="X90" i="1600"/>
  <c r="X96" i="1600" s="1"/>
  <c r="W90" i="1600"/>
  <c r="W96" i="1600" s="1"/>
  <c r="V90" i="1600"/>
  <c r="V96" i="1600" s="1"/>
  <c r="U90" i="1600"/>
  <c r="U96" i="1600" s="1"/>
  <c r="T90" i="1600"/>
  <c r="S90" i="1600"/>
  <c r="S96" i="1600" s="1"/>
  <c r="R90" i="1600"/>
  <c r="R96" i="1600" s="1"/>
  <c r="Q90" i="1600"/>
  <c r="Q96" i="1600" s="1"/>
  <c r="P90" i="1600"/>
  <c r="P96" i="1600" s="1"/>
  <c r="N90" i="1600"/>
  <c r="N96" i="1600" s="1"/>
  <c r="L90" i="1600"/>
  <c r="L96" i="1600" s="1"/>
  <c r="J90" i="1600"/>
  <c r="H90" i="1600"/>
  <c r="H96" i="1600" s="1"/>
  <c r="F90" i="1600"/>
  <c r="F96" i="1600" s="1"/>
  <c r="D88" i="1600"/>
  <c r="AR87" i="1600"/>
  <c r="AQ87" i="1600"/>
  <c r="AP87" i="1600"/>
  <c r="AO87" i="1600"/>
  <c r="AN87" i="1600"/>
  <c r="AN105" i="1600" s="1"/>
  <c r="AM87" i="1600"/>
  <c r="AL87" i="1600"/>
  <c r="AL104" i="1600" s="1"/>
  <c r="AK87" i="1600"/>
  <c r="AJ87" i="1600"/>
  <c r="AJ105" i="1600" s="1"/>
  <c r="AI87" i="1600"/>
  <c r="AH87" i="1600"/>
  <c r="AG87" i="1600"/>
  <c r="AF87" i="1600"/>
  <c r="AF105" i="1600" s="1"/>
  <c r="AE87" i="1600"/>
  <c r="AD87" i="1600"/>
  <c r="AC87" i="1600"/>
  <c r="AB87" i="1600"/>
  <c r="AB105" i="1600" s="1"/>
  <c r="AA87" i="1600"/>
  <c r="Z87" i="1600"/>
  <c r="Y87" i="1600"/>
  <c r="X87" i="1600"/>
  <c r="X105" i="1600" s="1"/>
  <c r="W87" i="1600"/>
  <c r="V87" i="1600"/>
  <c r="U87" i="1600"/>
  <c r="T87" i="1600"/>
  <c r="T105" i="1600" s="1"/>
  <c r="S87" i="1600"/>
  <c r="R87" i="1600"/>
  <c r="Q87" i="1600"/>
  <c r="P87" i="1600"/>
  <c r="P105" i="1600" s="1"/>
  <c r="O87" i="1600"/>
  <c r="N87" i="1600"/>
  <c r="M87" i="1600"/>
  <c r="L87" i="1600"/>
  <c r="L105" i="1600" s="1"/>
  <c r="K87" i="1600"/>
  <c r="J87" i="1600"/>
  <c r="I87" i="1600"/>
  <c r="H87" i="1600"/>
  <c r="H105" i="1600" s="1"/>
  <c r="G87" i="1600"/>
  <c r="F87" i="1600"/>
  <c r="E87" i="1600"/>
  <c r="C66" i="1600"/>
  <c r="C60" i="1600"/>
  <c r="D131" i="1600" s="1"/>
  <c r="C44" i="1600"/>
  <c r="C38" i="1600"/>
  <c r="C32" i="1600"/>
  <c r="D129" i="1600" s="1"/>
  <c r="C20" i="1600"/>
  <c r="C19" i="1600"/>
  <c r="M90" i="1600" s="1"/>
  <c r="M96" i="1600" s="1"/>
  <c r="C18" i="1600"/>
  <c r="C12" i="1600"/>
  <c r="O94" i="1600" s="1"/>
  <c r="O98" i="1600" s="1"/>
  <c r="D132" i="1599"/>
  <c r="AR124" i="1599"/>
  <c r="AQ124" i="1599"/>
  <c r="AP124" i="1599"/>
  <c r="AO124" i="1599"/>
  <c r="AN124" i="1599"/>
  <c r="AM124" i="1599"/>
  <c r="AL124" i="1599"/>
  <c r="AK124" i="1599"/>
  <c r="AJ124" i="1599"/>
  <c r="AI124" i="1599"/>
  <c r="AH124" i="1599"/>
  <c r="AG124" i="1599"/>
  <c r="AF124" i="1599"/>
  <c r="AE124" i="1599"/>
  <c r="AD124" i="1599"/>
  <c r="AC124" i="1599"/>
  <c r="AB124" i="1599"/>
  <c r="AA124" i="1599"/>
  <c r="Z124" i="1599"/>
  <c r="Y124" i="1599"/>
  <c r="X124" i="1599"/>
  <c r="W124" i="1599"/>
  <c r="V124" i="1599"/>
  <c r="U124" i="1599"/>
  <c r="T124" i="1599"/>
  <c r="S124" i="1599"/>
  <c r="R124" i="1599"/>
  <c r="Q124" i="1599"/>
  <c r="P124" i="1599"/>
  <c r="O124" i="1599"/>
  <c r="N124" i="1599"/>
  <c r="M124" i="1599"/>
  <c r="AN118" i="1599"/>
  <c r="AF118" i="1599"/>
  <c r="X118" i="1599"/>
  <c r="P118" i="1599"/>
  <c r="AR117" i="1599"/>
  <c r="AQ117" i="1599"/>
  <c r="AP117" i="1599"/>
  <c r="AO117" i="1599"/>
  <c r="AN117" i="1599"/>
  <c r="AM117" i="1599"/>
  <c r="AL117" i="1599"/>
  <c r="AK117" i="1599"/>
  <c r="AJ117" i="1599"/>
  <c r="AI117" i="1599"/>
  <c r="AH117" i="1599"/>
  <c r="AG117" i="1599"/>
  <c r="AF117" i="1599"/>
  <c r="AE117" i="1599"/>
  <c r="AD117" i="1599"/>
  <c r="AC117" i="1599"/>
  <c r="AC118" i="1599" s="1"/>
  <c r="AB117" i="1599"/>
  <c r="AA117" i="1599"/>
  <c r="Z117" i="1599"/>
  <c r="Y117" i="1599"/>
  <c r="X117" i="1599"/>
  <c r="W117" i="1599"/>
  <c r="V117" i="1599"/>
  <c r="U117" i="1599"/>
  <c r="T117" i="1599"/>
  <c r="S117" i="1599"/>
  <c r="R117" i="1599"/>
  <c r="Q117" i="1599"/>
  <c r="Q118" i="1599" s="1"/>
  <c r="P117" i="1599"/>
  <c r="O117" i="1599"/>
  <c r="N117" i="1599"/>
  <c r="M117" i="1599"/>
  <c r="AR116" i="1599"/>
  <c r="AR118" i="1599" s="1"/>
  <c r="AQ116" i="1599"/>
  <c r="AQ118" i="1599" s="1"/>
  <c r="AP116" i="1599"/>
  <c r="AP118" i="1599" s="1"/>
  <c r="AO116" i="1599"/>
  <c r="AO118" i="1599" s="1"/>
  <c r="AN116" i="1599"/>
  <c r="AM116" i="1599"/>
  <c r="AM118" i="1599" s="1"/>
  <c r="AL116" i="1599"/>
  <c r="AL118" i="1599" s="1"/>
  <c r="AK116" i="1599"/>
  <c r="AK118" i="1599" s="1"/>
  <c r="AJ116" i="1599"/>
  <c r="AJ118" i="1599" s="1"/>
  <c r="AI116" i="1599"/>
  <c r="AI118" i="1599" s="1"/>
  <c r="AH116" i="1599"/>
  <c r="AH118" i="1599" s="1"/>
  <c r="AG116" i="1599"/>
  <c r="AG118" i="1599" s="1"/>
  <c r="AF116" i="1599"/>
  <c r="AE116" i="1599"/>
  <c r="AE118" i="1599" s="1"/>
  <c r="AD116" i="1599"/>
  <c r="AD118" i="1599" s="1"/>
  <c r="AC116" i="1599"/>
  <c r="AB116" i="1599"/>
  <c r="AB118" i="1599" s="1"/>
  <c r="AA116" i="1599"/>
  <c r="AA118" i="1599" s="1"/>
  <c r="Z116" i="1599"/>
  <c r="Z118" i="1599" s="1"/>
  <c r="Y116" i="1599"/>
  <c r="Y118" i="1599" s="1"/>
  <c r="X116" i="1599"/>
  <c r="W116" i="1599"/>
  <c r="W118" i="1599" s="1"/>
  <c r="V116" i="1599"/>
  <c r="V118" i="1599" s="1"/>
  <c r="U116" i="1599"/>
  <c r="U118" i="1599" s="1"/>
  <c r="T116" i="1599"/>
  <c r="T118" i="1599" s="1"/>
  <c r="S116" i="1599"/>
  <c r="S118" i="1599" s="1"/>
  <c r="R116" i="1599"/>
  <c r="R118" i="1599" s="1"/>
  <c r="Q116" i="1599"/>
  <c r="P116" i="1599"/>
  <c r="O116" i="1599"/>
  <c r="O118" i="1599" s="1"/>
  <c r="N116" i="1599"/>
  <c r="N118" i="1599" s="1"/>
  <c r="M116" i="1599"/>
  <c r="M118" i="1599" s="1"/>
  <c r="AR115" i="1599"/>
  <c r="AQ115" i="1599"/>
  <c r="AP115" i="1599"/>
  <c r="AO115" i="1599"/>
  <c r="AN115" i="1599"/>
  <c r="AM115" i="1599"/>
  <c r="AL115" i="1599"/>
  <c r="AK115" i="1599"/>
  <c r="AJ115" i="1599"/>
  <c r="AI115" i="1599"/>
  <c r="AH115" i="1599"/>
  <c r="AG115" i="1599"/>
  <c r="AF115" i="1599"/>
  <c r="AE115" i="1599"/>
  <c r="AD115" i="1599"/>
  <c r="AC115" i="1599"/>
  <c r="AB115" i="1599"/>
  <c r="AA115" i="1599"/>
  <c r="Z115" i="1599"/>
  <c r="Y115" i="1599"/>
  <c r="X115" i="1599"/>
  <c r="W115" i="1599"/>
  <c r="V115" i="1599"/>
  <c r="U115" i="1599"/>
  <c r="T115" i="1599"/>
  <c r="S115" i="1599"/>
  <c r="R115" i="1599"/>
  <c r="Q115" i="1599"/>
  <c r="P115" i="1599"/>
  <c r="O115" i="1599"/>
  <c r="N115" i="1599"/>
  <c r="M115" i="1599"/>
  <c r="AF112" i="1599"/>
  <c r="P112" i="1599"/>
  <c r="AR107" i="1599"/>
  <c r="AQ107" i="1599"/>
  <c r="AP107" i="1599"/>
  <c r="AO107" i="1599"/>
  <c r="AN107" i="1599"/>
  <c r="AM107" i="1599"/>
  <c r="AL107" i="1599"/>
  <c r="AK107" i="1599"/>
  <c r="AJ107" i="1599"/>
  <c r="AI107" i="1599"/>
  <c r="AH107" i="1599"/>
  <c r="AG107" i="1599"/>
  <c r="AF107" i="1599"/>
  <c r="AE107" i="1599"/>
  <c r="AD107" i="1599"/>
  <c r="AC107" i="1599"/>
  <c r="AB107" i="1599"/>
  <c r="AA107" i="1599"/>
  <c r="Z107" i="1599"/>
  <c r="Y107" i="1599"/>
  <c r="X107" i="1599"/>
  <c r="W107" i="1599"/>
  <c r="V107" i="1599"/>
  <c r="U107" i="1599"/>
  <c r="T107" i="1599"/>
  <c r="S107" i="1599"/>
  <c r="R107" i="1599"/>
  <c r="Q107" i="1599"/>
  <c r="P107" i="1599"/>
  <c r="O107" i="1599"/>
  <c r="N107" i="1599"/>
  <c r="M107" i="1599"/>
  <c r="L107" i="1599"/>
  <c r="K107" i="1599"/>
  <c r="J107" i="1599"/>
  <c r="I107" i="1599"/>
  <c r="H107" i="1599"/>
  <c r="G107" i="1599"/>
  <c r="F107" i="1599"/>
  <c r="E107" i="1599"/>
  <c r="AQ105" i="1599"/>
  <c r="AO105" i="1599"/>
  <c r="AI105" i="1599"/>
  <c r="AG105" i="1599"/>
  <c r="AA105" i="1599"/>
  <c r="Y105" i="1599"/>
  <c r="S105" i="1599"/>
  <c r="Q105" i="1599"/>
  <c r="N105" i="1599"/>
  <c r="K105" i="1599"/>
  <c r="I105" i="1599"/>
  <c r="AQ104" i="1599"/>
  <c r="AO104" i="1599"/>
  <c r="AI104" i="1599"/>
  <c r="AG104" i="1599"/>
  <c r="AA104" i="1599"/>
  <c r="Y104" i="1599"/>
  <c r="V104" i="1599"/>
  <c r="S104" i="1599"/>
  <c r="Q104" i="1599"/>
  <c r="O104" i="1599"/>
  <c r="M104" i="1599"/>
  <c r="K104" i="1599"/>
  <c r="I104" i="1599"/>
  <c r="G104" i="1599"/>
  <c r="E104" i="1599"/>
  <c r="AQ103" i="1599"/>
  <c r="AO103" i="1599"/>
  <c r="AM103" i="1599"/>
  <c r="AK103" i="1599"/>
  <c r="AI103" i="1599"/>
  <c r="AG103" i="1599"/>
  <c r="AE103" i="1599"/>
  <c r="AC103" i="1599"/>
  <c r="AA103" i="1599"/>
  <c r="Y103" i="1599"/>
  <c r="W103" i="1599"/>
  <c r="U103" i="1599"/>
  <c r="S103" i="1599"/>
  <c r="Q103" i="1599"/>
  <c r="O103" i="1599"/>
  <c r="M103" i="1599"/>
  <c r="K103" i="1599"/>
  <c r="I103" i="1599"/>
  <c r="G103" i="1599"/>
  <c r="E103" i="1599"/>
  <c r="AR102" i="1599"/>
  <c r="AQ102" i="1599"/>
  <c r="AP102" i="1599"/>
  <c r="AO102" i="1599"/>
  <c r="AN102" i="1599"/>
  <c r="AM102" i="1599"/>
  <c r="AL102" i="1599"/>
  <c r="AK102" i="1599"/>
  <c r="AJ102" i="1599"/>
  <c r="AI102" i="1599"/>
  <c r="AH102" i="1599"/>
  <c r="AG102" i="1599"/>
  <c r="AF102" i="1599"/>
  <c r="AE102" i="1599"/>
  <c r="AD102" i="1599"/>
  <c r="AC102" i="1599"/>
  <c r="AB102" i="1599"/>
  <c r="AA102" i="1599"/>
  <c r="Z102" i="1599"/>
  <c r="Y102" i="1599"/>
  <c r="X102" i="1599"/>
  <c r="W102" i="1599"/>
  <c r="V102" i="1599"/>
  <c r="U102" i="1599"/>
  <c r="T102" i="1599"/>
  <c r="S102" i="1599"/>
  <c r="R102" i="1599"/>
  <c r="Q102" i="1599"/>
  <c r="P102" i="1599"/>
  <c r="O102" i="1599"/>
  <c r="N102" i="1599"/>
  <c r="M102" i="1599"/>
  <c r="E102" i="1599"/>
  <c r="AR101" i="1599"/>
  <c r="AR112" i="1599" s="1"/>
  <c r="AQ101" i="1599"/>
  <c r="AQ112" i="1599" s="1"/>
  <c r="AP101" i="1599"/>
  <c r="AP112" i="1599" s="1"/>
  <c r="AO101" i="1599"/>
  <c r="AO112" i="1599" s="1"/>
  <c r="AN101" i="1599"/>
  <c r="AN112" i="1599" s="1"/>
  <c r="AM101" i="1599"/>
  <c r="AM112" i="1599" s="1"/>
  <c r="AL101" i="1599"/>
  <c r="AL112" i="1599" s="1"/>
  <c r="AK101" i="1599"/>
  <c r="AK112" i="1599" s="1"/>
  <c r="AJ101" i="1599"/>
  <c r="AJ112" i="1599" s="1"/>
  <c r="AI101" i="1599"/>
  <c r="AI112" i="1599" s="1"/>
  <c r="AH101" i="1599"/>
  <c r="AH112" i="1599" s="1"/>
  <c r="AG101" i="1599"/>
  <c r="AG112" i="1599" s="1"/>
  <c r="AF101" i="1599"/>
  <c r="AE101" i="1599"/>
  <c r="AE112" i="1599" s="1"/>
  <c r="AD101" i="1599"/>
  <c r="AD112" i="1599" s="1"/>
  <c r="AC101" i="1599"/>
  <c r="AC112" i="1599" s="1"/>
  <c r="AB101" i="1599"/>
  <c r="AB112" i="1599" s="1"/>
  <c r="AA101" i="1599"/>
  <c r="AA112" i="1599" s="1"/>
  <c r="Z101" i="1599"/>
  <c r="Z112" i="1599" s="1"/>
  <c r="Y101" i="1599"/>
  <c r="Y112" i="1599" s="1"/>
  <c r="X101" i="1599"/>
  <c r="X112" i="1599" s="1"/>
  <c r="W101" i="1599"/>
  <c r="W112" i="1599" s="1"/>
  <c r="V101" i="1599"/>
  <c r="V112" i="1599" s="1"/>
  <c r="U101" i="1599"/>
  <c r="U112" i="1599" s="1"/>
  <c r="T101" i="1599"/>
  <c r="T112" i="1599" s="1"/>
  <c r="S101" i="1599"/>
  <c r="S112" i="1599" s="1"/>
  <c r="R101" i="1599"/>
  <c r="R112" i="1599" s="1"/>
  <c r="Q101" i="1599"/>
  <c r="Q112" i="1599" s="1"/>
  <c r="P101" i="1599"/>
  <c r="O101" i="1599"/>
  <c r="O112" i="1599" s="1"/>
  <c r="N101" i="1599"/>
  <c r="N112" i="1599" s="1"/>
  <c r="M101" i="1599"/>
  <c r="M112" i="1599" s="1"/>
  <c r="AR94" i="1599"/>
  <c r="AR98" i="1599" s="1"/>
  <c r="AQ94" i="1599"/>
  <c r="AQ98" i="1599" s="1"/>
  <c r="AP94" i="1599"/>
  <c r="AP98" i="1599" s="1"/>
  <c r="AO94" i="1599"/>
  <c r="AO98" i="1599" s="1"/>
  <c r="AO106" i="1599" s="1"/>
  <c r="AN94" i="1599"/>
  <c r="AN98" i="1599" s="1"/>
  <c r="AM94" i="1599"/>
  <c r="AM98" i="1599" s="1"/>
  <c r="AL94" i="1599"/>
  <c r="AL98" i="1599" s="1"/>
  <c r="AK94" i="1599"/>
  <c r="AK98" i="1599" s="1"/>
  <c r="AK106" i="1599" s="1"/>
  <c r="AJ94" i="1599"/>
  <c r="AJ98" i="1599" s="1"/>
  <c r="AI94" i="1599"/>
  <c r="AI98" i="1599" s="1"/>
  <c r="AH94" i="1599"/>
  <c r="AH98" i="1599" s="1"/>
  <c r="AG94" i="1599"/>
  <c r="AG98" i="1599" s="1"/>
  <c r="AG106" i="1599" s="1"/>
  <c r="AF94" i="1599"/>
  <c r="AF98" i="1599" s="1"/>
  <c r="AE94" i="1599"/>
  <c r="AE98" i="1599" s="1"/>
  <c r="AD94" i="1599"/>
  <c r="AD98" i="1599" s="1"/>
  <c r="AC94" i="1599"/>
  <c r="AC98" i="1599" s="1"/>
  <c r="AC106" i="1599" s="1"/>
  <c r="AB94" i="1599"/>
  <c r="AB98" i="1599" s="1"/>
  <c r="AA94" i="1599"/>
  <c r="AA98" i="1599" s="1"/>
  <c r="Z94" i="1599"/>
  <c r="Z98" i="1599" s="1"/>
  <c r="Y94" i="1599"/>
  <c r="Y98" i="1599" s="1"/>
  <c r="Y106" i="1599" s="1"/>
  <c r="X94" i="1599"/>
  <c r="X98" i="1599" s="1"/>
  <c r="W94" i="1599"/>
  <c r="W98" i="1599" s="1"/>
  <c r="V94" i="1599"/>
  <c r="V98" i="1599" s="1"/>
  <c r="U94" i="1599"/>
  <c r="U98" i="1599" s="1"/>
  <c r="U106" i="1599" s="1"/>
  <c r="T94" i="1599"/>
  <c r="T98" i="1599" s="1"/>
  <c r="S94" i="1599"/>
  <c r="S98" i="1599" s="1"/>
  <c r="R94" i="1599"/>
  <c r="R98" i="1599" s="1"/>
  <c r="Q94" i="1599"/>
  <c r="Q98" i="1599" s="1"/>
  <c r="Q106" i="1599" s="1"/>
  <c r="P94" i="1599"/>
  <c r="P98" i="1599" s="1"/>
  <c r="O94" i="1599"/>
  <c r="O98" i="1599" s="1"/>
  <c r="N94" i="1599"/>
  <c r="N98" i="1599" s="1"/>
  <c r="M94" i="1599"/>
  <c r="M98" i="1599" s="1"/>
  <c r="M106" i="1599" s="1"/>
  <c r="I94" i="1599"/>
  <c r="I98" i="1599" s="1"/>
  <c r="E94" i="1599"/>
  <c r="E98" i="1599" s="1"/>
  <c r="AR92" i="1599"/>
  <c r="AR97" i="1599" s="1"/>
  <c r="AQ92" i="1599"/>
  <c r="AQ97" i="1599" s="1"/>
  <c r="AP92" i="1599"/>
  <c r="AP97" i="1599" s="1"/>
  <c r="AO92" i="1599"/>
  <c r="AO97" i="1599" s="1"/>
  <c r="AN92" i="1599"/>
  <c r="AN97" i="1599" s="1"/>
  <c r="AM92" i="1599"/>
  <c r="AM97" i="1599" s="1"/>
  <c r="AL92" i="1599"/>
  <c r="AL97" i="1599" s="1"/>
  <c r="AK92" i="1599"/>
  <c r="AK97" i="1599" s="1"/>
  <c r="AJ92" i="1599"/>
  <c r="AJ97" i="1599" s="1"/>
  <c r="AI92" i="1599"/>
  <c r="AI97" i="1599" s="1"/>
  <c r="AH92" i="1599"/>
  <c r="AH97" i="1599" s="1"/>
  <c r="AG92" i="1599"/>
  <c r="AG97" i="1599" s="1"/>
  <c r="AF92" i="1599"/>
  <c r="AF97" i="1599" s="1"/>
  <c r="AE92" i="1599"/>
  <c r="AE97" i="1599" s="1"/>
  <c r="AD92" i="1599"/>
  <c r="AD97" i="1599" s="1"/>
  <c r="AC92" i="1599"/>
  <c r="AC97" i="1599" s="1"/>
  <c r="AB92" i="1599"/>
  <c r="AB97" i="1599" s="1"/>
  <c r="AA92" i="1599"/>
  <c r="AA97" i="1599" s="1"/>
  <c r="Z92" i="1599"/>
  <c r="Z97" i="1599" s="1"/>
  <c r="Y92" i="1599"/>
  <c r="Y97" i="1599" s="1"/>
  <c r="X92" i="1599"/>
  <c r="X97" i="1599" s="1"/>
  <c r="W92" i="1599"/>
  <c r="W97" i="1599" s="1"/>
  <c r="V92" i="1599"/>
  <c r="V97" i="1599" s="1"/>
  <c r="U92" i="1599"/>
  <c r="U97" i="1599" s="1"/>
  <c r="T92" i="1599"/>
  <c r="T97" i="1599" s="1"/>
  <c r="S92" i="1599"/>
  <c r="S97" i="1599" s="1"/>
  <c r="R92" i="1599"/>
  <c r="R97" i="1599" s="1"/>
  <c r="Q92" i="1599"/>
  <c r="Q97" i="1599" s="1"/>
  <c r="P92" i="1599"/>
  <c r="P97" i="1599" s="1"/>
  <c r="O92" i="1599"/>
  <c r="O97" i="1599" s="1"/>
  <c r="N92" i="1599"/>
  <c r="N97" i="1599" s="1"/>
  <c r="M92" i="1599"/>
  <c r="M97" i="1599" s="1"/>
  <c r="K92" i="1599"/>
  <c r="K97" i="1599" s="1"/>
  <c r="I92" i="1599"/>
  <c r="I97" i="1599" s="1"/>
  <c r="G92" i="1599"/>
  <c r="G97" i="1599" s="1"/>
  <c r="E92" i="1599"/>
  <c r="E97" i="1599" s="1"/>
  <c r="AR90" i="1599"/>
  <c r="AR96" i="1599" s="1"/>
  <c r="AQ90" i="1599"/>
  <c r="AQ96" i="1599" s="1"/>
  <c r="AP90" i="1599"/>
  <c r="AP96" i="1599" s="1"/>
  <c r="AO90" i="1599"/>
  <c r="AO96" i="1599" s="1"/>
  <c r="AN90" i="1599"/>
  <c r="AN96" i="1599" s="1"/>
  <c r="AM90" i="1599"/>
  <c r="AM96" i="1599" s="1"/>
  <c r="AL90" i="1599"/>
  <c r="AL96" i="1599" s="1"/>
  <c r="AK90" i="1599"/>
  <c r="AK96" i="1599" s="1"/>
  <c r="AJ90" i="1599"/>
  <c r="AJ96" i="1599" s="1"/>
  <c r="AI90" i="1599"/>
  <c r="AI96" i="1599" s="1"/>
  <c r="AH90" i="1599"/>
  <c r="AH96" i="1599" s="1"/>
  <c r="AG90" i="1599"/>
  <c r="AG96" i="1599" s="1"/>
  <c r="AF90" i="1599"/>
  <c r="AF96" i="1599" s="1"/>
  <c r="AE90" i="1599"/>
  <c r="AE96" i="1599" s="1"/>
  <c r="AD90" i="1599"/>
  <c r="AD96" i="1599" s="1"/>
  <c r="AC90" i="1599"/>
  <c r="AC96" i="1599" s="1"/>
  <c r="AB90" i="1599"/>
  <c r="AB96" i="1599" s="1"/>
  <c r="AA90" i="1599"/>
  <c r="AA96" i="1599" s="1"/>
  <c r="Z90" i="1599"/>
  <c r="Z96" i="1599" s="1"/>
  <c r="Y90" i="1599"/>
  <c r="Y96" i="1599" s="1"/>
  <c r="X90" i="1599"/>
  <c r="X96" i="1599" s="1"/>
  <c r="W90" i="1599"/>
  <c r="W96" i="1599" s="1"/>
  <c r="V90" i="1599"/>
  <c r="V96" i="1599" s="1"/>
  <c r="V99" i="1599" s="1"/>
  <c r="U90" i="1599"/>
  <c r="U96" i="1599" s="1"/>
  <c r="T90" i="1599"/>
  <c r="T96" i="1599" s="1"/>
  <c r="S90" i="1599"/>
  <c r="S96" i="1599" s="1"/>
  <c r="R90" i="1599"/>
  <c r="R96" i="1599" s="1"/>
  <c r="Q90" i="1599"/>
  <c r="Q96" i="1599" s="1"/>
  <c r="P90" i="1599"/>
  <c r="P96" i="1599" s="1"/>
  <c r="O90" i="1599"/>
  <c r="O96" i="1599" s="1"/>
  <c r="N90" i="1599"/>
  <c r="N96" i="1599" s="1"/>
  <c r="M90" i="1599"/>
  <c r="M96" i="1599" s="1"/>
  <c r="I90" i="1599"/>
  <c r="I96" i="1599" s="1"/>
  <c r="E90" i="1599"/>
  <c r="E96" i="1599" s="1"/>
  <c r="AR87" i="1599"/>
  <c r="AQ87" i="1599"/>
  <c r="AP87" i="1599"/>
  <c r="AO87" i="1599"/>
  <c r="AN87" i="1599"/>
  <c r="AM87" i="1599"/>
  <c r="AM104" i="1599" s="1"/>
  <c r="AL87" i="1599"/>
  <c r="AK87" i="1599"/>
  <c r="AK105" i="1599" s="1"/>
  <c r="AJ87" i="1599"/>
  <c r="AI87" i="1599"/>
  <c r="AH87" i="1599"/>
  <c r="AG87" i="1599"/>
  <c r="AF87" i="1599"/>
  <c r="AE87" i="1599"/>
  <c r="AE105" i="1599" s="1"/>
  <c r="AD87" i="1599"/>
  <c r="AC87" i="1599"/>
  <c r="AC104" i="1599" s="1"/>
  <c r="AB87" i="1599"/>
  <c r="AA87" i="1599"/>
  <c r="Z87" i="1599"/>
  <c r="Y87" i="1599"/>
  <c r="X87" i="1599"/>
  <c r="W87" i="1599"/>
  <c r="W104" i="1599" s="1"/>
  <c r="V87" i="1599"/>
  <c r="U87" i="1599"/>
  <c r="U105" i="1599" s="1"/>
  <c r="T87" i="1599"/>
  <c r="S87" i="1599"/>
  <c r="R87" i="1599"/>
  <c r="Q87" i="1599"/>
  <c r="P87" i="1599"/>
  <c r="O87" i="1599"/>
  <c r="O105" i="1599" s="1"/>
  <c r="N87" i="1599"/>
  <c r="M87" i="1599"/>
  <c r="M105" i="1599" s="1"/>
  <c r="L87" i="1599"/>
  <c r="K87" i="1599"/>
  <c r="J87" i="1599"/>
  <c r="I87" i="1599"/>
  <c r="H87" i="1599"/>
  <c r="G87" i="1599"/>
  <c r="G105" i="1599" s="1"/>
  <c r="F87" i="1599"/>
  <c r="E87" i="1599"/>
  <c r="E105" i="1599" s="1"/>
  <c r="C66" i="1599"/>
  <c r="D130" i="1599" s="1"/>
  <c r="C60" i="1599"/>
  <c r="D131" i="1599" s="1"/>
  <c r="C44" i="1599"/>
  <c r="C38" i="1599"/>
  <c r="C32" i="1599"/>
  <c r="D129" i="1599" s="1"/>
  <c r="C20" i="1599"/>
  <c r="J92" i="1599" s="1"/>
  <c r="J97" i="1599" s="1"/>
  <c r="C19" i="1599"/>
  <c r="C18" i="1599"/>
  <c r="C12" i="1599"/>
  <c r="G94" i="1599" s="1"/>
  <c r="G98" i="1599" s="1"/>
  <c r="G106" i="1599" s="1"/>
  <c r="D132" i="1598"/>
  <c r="AR124" i="1598"/>
  <c r="AQ124" i="1598"/>
  <c r="AP124" i="1598"/>
  <c r="AO124" i="1598"/>
  <c r="AN124" i="1598"/>
  <c r="AM124" i="1598"/>
  <c r="AL124" i="1598"/>
  <c r="AK124" i="1598"/>
  <c r="AJ124" i="1598"/>
  <c r="AI124" i="1598"/>
  <c r="AH124" i="1598"/>
  <c r="AG124" i="1598"/>
  <c r="AF124" i="1598"/>
  <c r="AE124" i="1598"/>
  <c r="AD124" i="1598"/>
  <c r="AC124" i="1598"/>
  <c r="AB124" i="1598"/>
  <c r="AA124" i="1598"/>
  <c r="Z124" i="1598"/>
  <c r="Y124" i="1598"/>
  <c r="X124" i="1598"/>
  <c r="W124" i="1598"/>
  <c r="V124" i="1598"/>
  <c r="U124" i="1598"/>
  <c r="T124" i="1598"/>
  <c r="S124" i="1598"/>
  <c r="R124" i="1598"/>
  <c r="Q124" i="1598"/>
  <c r="P124" i="1598"/>
  <c r="O124" i="1598"/>
  <c r="N124" i="1598"/>
  <c r="M124" i="1598"/>
  <c r="AR117" i="1598"/>
  <c r="AQ117" i="1598"/>
  <c r="AP117" i="1598"/>
  <c r="AO117" i="1598"/>
  <c r="AN117" i="1598"/>
  <c r="AM117" i="1598"/>
  <c r="AL117" i="1598"/>
  <c r="AK117" i="1598"/>
  <c r="AJ117" i="1598"/>
  <c r="AI117" i="1598"/>
  <c r="AH117" i="1598"/>
  <c r="AG117" i="1598"/>
  <c r="AF117" i="1598"/>
  <c r="AE117" i="1598"/>
  <c r="AD117" i="1598"/>
  <c r="AC117" i="1598"/>
  <c r="AB117" i="1598"/>
  <c r="AA117" i="1598"/>
  <c r="Z117" i="1598"/>
  <c r="Y117" i="1598"/>
  <c r="X117" i="1598"/>
  <c r="W117" i="1598"/>
  <c r="V117" i="1598"/>
  <c r="U117" i="1598"/>
  <c r="T117" i="1598"/>
  <c r="S117" i="1598"/>
  <c r="R117" i="1598"/>
  <c r="Q117" i="1598"/>
  <c r="P117" i="1598"/>
  <c r="O117" i="1598"/>
  <c r="N117" i="1598"/>
  <c r="M117" i="1598"/>
  <c r="AR116" i="1598"/>
  <c r="AR118" i="1598" s="1"/>
  <c r="AQ116" i="1598"/>
  <c r="AQ118" i="1598" s="1"/>
  <c r="AP116" i="1598"/>
  <c r="AP118" i="1598" s="1"/>
  <c r="AO116" i="1598"/>
  <c r="AO118" i="1598" s="1"/>
  <c r="AN116" i="1598"/>
  <c r="AN118" i="1598" s="1"/>
  <c r="AM116" i="1598"/>
  <c r="AM118" i="1598" s="1"/>
  <c r="AL116" i="1598"/>
  <c r="AL118" i="1598" s="1"/>
  <c r="AK116" i="1598"/>
  <c r="AK118" i="1598" s="1"/>
  <c r="AJ116" i="1598"/>
  <c r="AJ118" i="1598" s="1"/>
  <c r="AI116" i="1598"/>
  <c r="AI118" i="1598" s="1"/>
  <c r="AH116" i="1598"/>
  <c r="AH118" i="1598" s="1"/>
  <c r="AG116" i="1598"/>
  <c r="AG118" i="1598" s="1"/>
  <c r="AF116" i="1598"/>
  <c r="AF118" i="1598" s="1"/>
  <c r="AE116" i="1598"/>
  <c r="AE118" i="1598" s="1"/>
  <c r="AD116" i="1598"/>
  <c r="AD118" i="1598" s="1"/>
  <c r="AC116" i="1598"/>
  <c r="AC118" i="1598" s="1"/>
  <c r="AB116" i="1598"/>
  <c r="AB118" i="1598" s="1"/>
  <c r="AA116" i="1598"/>
  <c r="AA118" i="1598" s="1"/>
  <c r="Z116" i="1598"/>
  <c r="Z118" i="1598" s="1"/>
  <c r="Y116" i="1598"/>
  <c r="Y118" i="1598" s="1"/>
  <c r="X116" i="1598"/>
  <c r="X118" i="1598" s="1"/>
  <c r="W116" i="1598"/>
  <c r="W118" i="1598" s="1"/>
  <c r="V116" i="1598"/>
  <c r="V118" i="1598" s="1"/>
  <c r="U116" i="1598"/>
  <c r="U118" i="1598" s="1"/>
  <c r="T116" i="1598"/>
  <c r="T118" i="1598" s="1"/>
  <c r="S116" i="1598"/>
  <c r="S118" i="1598" s="1"/>
  <c r="R116" i="1598"/>
  <c r="R118" i="1598" s="1"/>
  <c r="Q116" i="1598"/>
  <c r="Q118" i="1598" s="1"/>
  <c r="P116" i="1598"/>
  <c r="P118" i="1598" s="1"/>
  <c r="O116" i="1598"/>
  <c r="O118" i="1598" s="1"/>
  <c r="N116" i="1598"/>
  <c r="N118" i="1598" s="1"/>
  <c r="M116" i="1598"/>
  <c r="M118" i="1598" s="1"/>
  <c r="AR115" i="1598"/>
  <c r="AQ115" i="1598"/>
  <c r="AP115" i="1598"/>
  <c r="AO115" i="1598"/>
  <c r="AN115" i="1598"/>
  <c r="AM115" i="1598"/>
  <c r="AL115" i="1598"/>
  <c r="AK115" i="1598"/>
  <c r="AJ115" i="1598"/>
  <c r="AI115" i="1598"/>
  <c r="AH115" i="1598"/>
  <c r="AG115" i="1598"/>
  <c r="AF115" i="1598"/>
  <c r="AE115" i="1598"/>
  <c r="AD115" i="1598"/>
  <c r="AC115" i="1598"/>
  <c r="AB115" i="1598"/>
  <c r="AA115" i="1598"/>
  <c r="Z115" i="1598"/>
  <c r="Y115" i="1598"/>
  <c r="X115" i="1598"/>
  <c r="W115" i="1598"/>
  <c r="V115" i="1598"/>
  <c r="U115" i="1598"/>
  <c r="T115" i="1598"/>
  <c r="S115" i="1598"/>
  <c r="R115" i="1598"/>
  <c r="Q115" i="1598"/>
  <c r="P115" i="1598"/>
  <c r="O115" i="1598"/>
  <c r="N115" i="1598"/>
  <c r="M115" i="1598"/>
  <c r="AR112" i="1598"/>
  <c r="AJ112" i="1598"/>
  <c r="AB112" i="1598"/>
  <c r="T112" i="1598"/>
  <c r="AR107" i="1598"/>
  <c r="AQ107" i="1598"/>
  <c r="AP107" i="1598"/>
  <c r="AO107" i="1598"/>
  <c r="AN107" i="1598"/>
  <c r="AM107" i="1598"/>
  <c r="AL107" i="1598"/>
  <c r="AK107" i="1598"/>
  <c r="AJ107" i="1598"/>
  <c r="AI107" i="1598"/>
  <c r="AH107" i="1598"/>
  <c r="AG107" i="1598"/>
  <c r="AF107" i="1598"/>
  <c r="AE107" i="1598"/>
  <c r="AD107" i="1598"/>
  <c r="AC107" i="1598"/>
  <c r="AB107" i="1598"/>
  <c r="AA107" i="1598"/>
  <c r="Z107" i="1598"/>
  <c r="Y107" i="1598"/>
  <c r="X107" i="1598"/>
  <c r="W107" i="1598"/>
  <c r="V107" i="1598"/>
  <c r="U107" i="1598"/>
  <c r="T107" i="1598"/>
  <c r="S107" i="1598"/>
  <c r="R107" i="1598"/>
  <c r="Q107" i="1598"/>
  <c r="P107" i="1598"/>
  <c r="O107" i="1598"/>
  <c r="N107" i="1598"/>
  <c r="M107" i="1598"/>
  <c r="L107" i="1598"/>
  <c r="K107" i="1598"/>
  <c r="J107" i="1598"/>
  <c r="I107" i="1598"/>
  <c r="H107" i="1598"/>
  <c r="G107" i="1598"/>
  <c r="F107" i="1598"/>
  <c r="E107" i="1598"/>
  <c r="AA104" i="1598"/>
  <c r="S104" i="1598"/>
  <c r="K104" i="1598"/>
  <c r="AQ103" i="1598"/>
  <c r="AI103" i="1598"/>
  <c r="AA103" i="1598"/>
  <c r="S103" i="1598"/>
  <c r="K103" i="1598"/>
  <c r="AR102" i="1598"/>
  <c r="AQ102" i="1598"/>
  <c r="AP102" i="1598"/>
  <c r="AO102" i="1598"/>
  <c r="AN102" i="1598"/>
  <c r="AM102" i="1598"/>
  <c r="AL102" i="1598"/>
  <c r="AK102" i="1598"/>
  <c r="AJ102" i="1598"/>
  <c r="AI102" i="1598"/>
  <c r="AH102" i="1598"/>
  <c r="AG102" i="1598"/>
  <c r="AF102" i="1598"/>
  <c r="AE102" i="1598"/>
  <c r="AD102" i="1598"/>
  <c r="AC102" i="1598"/>
  <c r="AB102" i="1598"/>
  <c r="AA102" i="1598"/>
  <c r="Z102" i="1598"/>
  <c r="Y102" i="1598"/>
  <c r="X102" i="1598"/>
  <c r="W102" i="1598"/>
  <c r="V102" i="1598"/>
  <c r="U102" i="1598"/>
  <c r="T102" i="1598"/>
  <c r="S102" i="1598"/>
  <c r="R102" i="1598"/>
  <c r="Q102" i="1598"/>
  <c r="P102" i="1598"/>
  <c r="O102" i="1598"/>
  <c r="N102" i="1598"/>
  <c r="M102" i="1598"/>
  <c r="AR101" i="1598"/>
  <c r="AQ101" i="1598"/>
  <c r="AQ112" i="1598" s="1"/>
  <c r="AP101" i="1598"/>
  <c r="AP112" i="1598" s="1"/>
  <c r="AO101" i="1598"/>
  <c r="AO112" i="1598" s="1"/>
  <c r="AN101" i="1598"/>
  <c r="AN112" i="1598" s="1"/>
  <c r="AM101" i="1598"/>
  <c r="AM112" i="1598" s="1"/>
  <c r="AL101" i="1598"/>
  <c r="AL112" i="1598" s="1"/>
  <c r="AK101" i="1598"/>
  <c r="AK112" i="1598" s="1"/>
  <c r="AJ101" i="1598"/>
  <c r="AI101" i="1598"/>
  <c r="AI112" i="1598" s="1"/>
  <c r="AH101" i="1598"/>
  <c r="AH112" i="1598" s="1"/>
  <c r="AG101" i="1598"/>
  <c r="AG112" i="1598" s="1"/>
  <c r="AF101" i="1598"/>
  <c r="AF112" i="1598" s="1"/>
  <c r="AE101" i="1598"/>
  <c r="AE112" i="1598" s="1"/>
  <c r="AD101" i="1598"/>
  <c r="AD112" i="1598" s="1"/>
  <c r="AC101" i="1598"/>
  <c r="AC112" i="1598" s="1"/>
  <c r="AB101" i="1598"/>
  <c r="AA101" i="1598"/>
  <c r="AA112" i="1598" s="1"/>
  <c r="Z101" i="1598"/>
  <c r="Z112" i="1598" s="1"/>
  <c r="Y101" i="1598"/>
  <c r="Y112" i="1598" s="1"/>
  <c r="X101" i="1598"/>
  <c r="X112" i="1598" s="1"/>
  <c r="W101" i="1598"/>
  <c r="W112" i="1598" s="1"/>
  <c r="V101" i="1598"/>
  <c r="V112" i="1598" s="1"/>
  <c r="U101" i="1598"/>
  <c r="U112" i="1598" s="1"/>
  <c r="T101" i="1598"/>
  <c r="S101" i="1598"/>
  <c r="S112" i="1598" s="1"/>
  <c r="R101" i="1598"/>
  <c r="R112" i="1598" s="1"/>
  <c r="Q101" i="1598"/>
  <c r="Q112" i="1598" s="1"/>
  <c r="P101" i="1598"/>
  <c r="P112" i="1598" s="1"/>
  <c r="O101" i="1598"/>
  <c r="O112" i="1598" s="1"/>
  <c r="N101" i="1598"/>
  <c r="N112" i="1598" s="1"/>
  <c r="M101" i="1598"/>
  <c r="M112" i="1598" s="1"/>
  <c r="AQ98" i="1598"/>
  <c r="AM98" i="1598"/>
  <c r="AI98" i="1598"/>
  <c r="AE98" i="1598"/>
  <c r="AA98" i="1598"/>
  <c r="W98" i="1598"/>
  <c r="S98" i="1598"/>
  <c r="O98" i="1598"/>
  <c r="AQ97" i="1598"/>
  <c r="AM97" i="1598"/>
  <c r="AI97" i="1598"/>
  <c r="AE97" i="1598"/>
  <c r="AA97" i="1598"/>
  <c r="W97" i="1598"/>
  <c r="S97" i="1598"/>
  <c r="O97" i="1598"/>
  <c r="AQ96" i="1598"/>
  <c r="AM96" i="1598"/>
  <c r="AI96" i="1598"/>
  <c r="AE96" i="1598"/>
  <c r="AA96" i="1598"/>
  <c r="AA109" i="1598" s="1"/>
  <c r="W96" i="1598"/>
  <c r="S96" i="1598"/>
  <c r="S109" i="1598" s="1"/>
  <c r="O96" i="1598"/>
  <c r="AR94" i="1598"/>
  <c r="AR98" i="1598" s="1"/>
  <c r="AQ94" i="1598"/>
  <c r="AP94" i="1598"/>
  <c r="AP98" i="1598" s="1"/>
  <c r="AO94" i="1598"/>
  <c r="AO98" i="1598" s="1"/>
  <c r="AN94" i="1598"/>
  <c r="AN98" i="1598" s="1"/>
  <c r="AM94" i="1598"/>
  <c r="AL94" i="1598"/>
  <c r="AL98" i="1598" s="1"/>
  <c r="AK94" i="1598"/>
  <c r="AK98" i="1598" s="1"/>
  <c r="AJ94" i="1598"/>
  <c r="AJ98" i="1598" s="1"/>
  <c r="AI94" i="1598"/>
  <c r="AH94" i="1598"/>
  <c r="AH98" i="1598" s="1"/>
  <c r="AG94" i="1598"/>
  <c r="AG98" i="1598" s="1"/>
  <c r="AF94" i="1598"/>
  <c r="AF98" i="1598" s="1"/>
  <c r="AE94" i="1598"/>
  <c r="AD94" i="1598"/>
  <c r="AD98" i="1598" s="1"/>
  <c r="AC94" i="1598"/>
  <c r="AC98" i="1598" s="1"/>
  <c r="AB94" i="1598"/>
  <c r="AB98" i="1598" s="1"/>
  <c r="AA94" i="1598"/>
  <c r="Z94" i="1598"/>
  <c r="Z98" i="1598" s="1"/>
  <c r="Y94" i="1598"/>
  <c r="Y98" i="1598" s="1"/>
  <c r="X94" i="1598"/>
  <c r="X98" i="1598" s="1"/>
  <c r="W94" i="1598"/>
  <c r="V94" i="1598"/>
  <c r="V98" i="1598" s="1"/>
  <c r="U94" i="1598"/>
  <c r="U98" i="1598" s="1"/>
  <c r="T94" i="1598"/>
  <c r="T98" i="1598" s="1"/>
  <c r="S94" i="1598"/>
  <c r="R94" i="1598"/>
  <c r="R98" i="1598" s="1"/>
  <c r="Q94" i="1598"/>
  <c r="Q98" i="1598" s="1"/>
  <c r="P94" i="1598"/>
  <c r="P98" i="1598" s="1"/>
  <c r="O94" i="1598"/>
  <c r="N94" i="1598"/>
  <c r="N98" i="1598" s="1"/>
  <c r="M94" i="1598"/>
  <c r="M98" i="1598" s="1"/>
  <c r="AR92" i="1598"/>
  <c r="AR97" i="1598" s="1"/>
  <c r="AQ92" i="1598"/>
  <c r="AP92" i="1598"/>
  <c r="AP97" i="1598" s="1"/>
  <c r="AO92" i="1598"/>
  <c r="AO97" i="1598" s="1"/>
  <c r="AN92" i="1598"/>
  <c r="AN97" i="1598" s="1"/>
  <c r="AM92" i="1598"/>
  <c r="AL92" i="1598"/>
  <c r="AL97" i="1598" s="1"/>
  <c r="AK92" i="1598"/>
  <c r="AK97" i="1598" s="1"/>
  <c r="AJ92" i="1598"/>
  <c r="AJ97" i="1598" s="1"/>
  <c r="AI92" i="1598"/>
  <c r="AH92" i="1598"/>
  <c r="AH97" i="1598" s="1"/>
  <c r="AG92" i="1598"/>
  <c r="AG97" i="1598" s="1"/>
  <c r="AF92" i="1598"/>
  <c r="AF97" i="1598" s="1"/>
  <c r="AE92" i="1598"/>
  <c r="AD92" i="1598"/>
  <c r="AD97" i="1598" s="1"/>
  <c r="AC92" i="1598"/>
  <c r="AC97" i="1598" s="1"/>
  <c r="AB92" i="1598"/>
  <c r="AB97" i="1598" s="1"/>
  <c r="AA92" i="1598"/>
  <c r="Z92" i="1598"/>
  <c r="Z97" i="1598" s="1"/>
  <c r="Y92" i="1598"/>
  <c r="Y97" i="1598" s="1"/>
  <c r="X92" i="1598"/>
  <c r="X97" i="1598" s="1"/>
  <c r="W92" i="1598"/>
  <c r="V92" i="1598"/>
  <c r="V97" i="1598" s="1"/>
  <c r="U92" i="1598"/>
  <c r="U97" i="1598" s="1"/>
  <c r="T92" i="1598"/>
  <c r="T97" i="1598" s="1"/>
  <c r="S92" i="1598"/>
  <c r="R92" i="1598"/>
  <c r="R97" i="1598" s="1"/>
  <c r="Q92" i="1598"/>
  <c r="Q97" i="1598" s="1"/>
  <c r="P92" i="1598"/>
  <c r="P97" i="1598" s="1"/>
  <c r="O92" i="1598"/>
  <c r="N92" i="1598"/>
  <c r="N97" i="1598" s="1"/>
  <c r="M92" i="1598"/>
  <c r="M97" i="1598" s="1"/>
  <c r="K92" i="1598"/>
  <c r="K97" i="1598" s="1"/>
  <c r="I92" i="1598"/>
  <c r="I97" i="1598" s="1"/>
  <c r="G92" i="1598"/>
  <c r="G97" i="1598" s="1"/>
  <c r="E92" i="1598"/>
  <c r="E97" i="1598" s="1"/>
  <c r="AR90" i="1598"/>
  <c r="AR96" i="1598" s="1"/>
  <c r="AQ90" i="1598"/>
  <c r="AP90" i="1598"/>
  <c r="AP96" i="1598" s="1"/>
  <c r="AO90" i="1598"/>
  <c r="AO96" i="1598" s="1"/>
  <c r="AN90" i="1598"/>
  <c r="AN96" i="1598" s="1"/>
  <c r="AM90" i="1598"/>
  <c r="AL90" i="1598"/>
  <c r="AL96" i="1598" s="1"/>
  <c r="AK90" i="1598"/>
  <c r="AK96" i="1598" s="1"/>
  <c r="AJ90" i="1598"/>
  <c r="AJ96" i="1598" s="1"/>
  <c r="AI90" i="1598"/>
  <c r="AH90" i="1598"/>
  <c r="AH96" i="1598" s="1"/>
  <c r="AG90" i="1598"/>
  <c r="AG96" i="1598" s="1"/>
  <c r="AF90" i="1598"/>
  <c r="AF96" i="1598" s="1"/>
  <c r="AE90" i="1598"/>
  <c r="AD90" i="1598"/>
  <c r="AD96" i="1598" s="1"/>
  <c r="AC90" i="1598"/>
  <c r="AC96" i="1598" s="1"/>
  <c r="AB90" i="1598"/>
  <c r="AB96" i="1598" s="1"/>
  <c r="AA90" i="1598"/>
  <c r="Z90" i="1598"/>
  <c r="Z96" i="1598" s="1"/>
  <c r="Y90" i="1598"/>
  <c r="Y96" i="1598" s="1"/>
  <c r="X90" i="1598"/>
  <c r="X96" i="1598" s="1"/>
  <c r="W90" i="1598"/>
  <c r="V90" i="1598"/>
  <c r="V96" i="1598" s="1"/>
  <c r="U90" i="1598"/>
  <c r="U96" i="1598" s="1"/>
  <c r="T90" i="1598"/>
  <c r="T96" i="1598" s="1"/>
  <c r="S90" i="1598"/>
  <c r="R90" i="1598"/>
  <c r="R96" i="1598" s="1"/>
  <c r="Q90" i="1598"/>
  <c r="Q96" i="1598" s="1"/>
  <c r="P90" i="1598"/>
  <c r="P96" i="1598" s="1"/>
  <c r="O90" i="1598"/>
  <c r="N90" i="1598"/>
  <c r="N96" i="1598" s="1"/>
  <c r="M90" i="1598"/>
  <c r="M96" i="1598" s="1"/>
  <c r="AR87" i="1598"/>
  <c r="AQ87" i="1598"/>
  <c r="AP87" i="1598"/>
  <c r="AO87" i="1598"/>
  <c r="AN87" i="1598"/>
  <c r="AM87" i="1598"/>
  <c r="AL87" i="1598"/>
  <c r="AK87" i="1598"/>
  <c r="AJ87" i="1598"/>
  <c r="AI87" i="1598"/>
  <c r="AH87" i="1598"/>
  <c r="AG87" i="1598"/>
  <c r="AF87" i="1598"/>
  <c r="AE87" i="1598"/>
  <c r="AE103" i="1598" s="1"/>
  <c r="AD87" i="1598"/>
  <c r="AC87" i="1598"/>
  <c r="AB87" i="1598"/>
  <c r="AA87" i="1598"/>
  <c r="AA105" i="1598" s="1"/>
  <c r="Z87" i="1598"/>
  <c r="Y87" i="1598"/>
  <c r="X87" i="1598"/>
  <c r="W87" i="1598"/>
  <c r="W105" i="1598" s="1"/>
  <c r="V87" i="1598"/>
  <c r="U87" i="1598"/>
  <c r="T87" i="1598"/>
  <c r="S87" i="1598"/>
  <c r="S105" i="1598" s="1"/>
  <c r="R87" i="1598"/>
  <c r="Q87" i="1598"/>
  <c r="P87" i="1598"/>
  <c r="O87" i="1598"/>
  <c r="O105" i="1598" s="1"/>
  <c r="N87" i="1598"/>
  <c r="M87" i="1598"/>
  <c r="L87" i="1598"/>
  <c r="K87" i="1598"/>
  <c r="K105" i="1598" s="1"/>
  <c r="J87" i="1598"/>
  <c r="I87" i="1598"/>
  <c r="H87" i="1598"/>
  <c r="G87" i="1598"/>
  <c r="G105" i="1598" s="1"/>
  <c r="F87" i="1598"/>
  <c r="E87" i="1598"/>
  <c r="C66" i="1598"/>
  <c r="D130" i="1598" s="1"/>
  <c r="C60" i="1598"/>
  <c r="C44" i="1598"/>
  <c r="C38" i="1598"/>
  <c r="C32" i="1598"/>
  <c r="D129" i="1598" s="1"/>
  <c r="C20" i="1598"/>
  <c r="J92" i="1598" s="1"/>
  <c r="J97" i="1598" s="1"/>
  <c r="C19" i="1598"/>
  <c r="C18" i="1598"/>
  <c r="C12" i="1598"/>
  <c r="I94" i="1598" s="1"/>
  <c r="I98" i="1598" s="1"/>
  <c r="D154" i="1597"/>
  <c r="D153" i="1597"/>
  <c r="D152" i="1597"/>
  <c r="D151" i="1597"/>
  <c r="D150" i="1597"/>
  <c r="D149" i="1597"/>
  <c r="D148" i="1597"/>
  <c r="D147" i="1597"/>
  <c r="D146" i="1597"/>
  <c r="D145" i="1597"/>
  <c r="D132" i="1597"/>
  <c r="AR124" i="1597"/>
  <c r="AQ124" i="1597"/>
  <c r="AP124" i="1597"/>
  <c r="AO124" i="1597"/>
  <c r="AN124" i="1597"/>
  <c r="AM124" i="1597"/>
  <c r="AL124" i="1597"/>
  <c r="AK124" i="1597"/>
  <c r="AJ124" i="1597"/>
  <c r="AI124" i="1597"/>
  <c r="AH124" i="1597"/>
  <c r="AG124" i="1597"/>
  <c r="AF124" i="1597"/>
  <c r="AE124" i="1597"/>
  <c r="AD124" i="1597"/>
  <c r="AC124" i="1597"/>
  <c r="AB124" i="1597"/>
  <c r="AA124" i="1597"/>
  <c r="Z124" i="1597"/>
  <c r="Y124" i="1597"/>
  <c r="X124" i="1597"/>
  <c r="W124" i="1597"/>
  <c r="V124" i="1597"/>
  <c r="U124" i="1597"/>
  <c r="T124" i="1597"/>
  <c r="S124" i="1597"/>
  <c r="R124" i="1597"/>
  <c r="Q124" i="1597"/>
  <c r="AR117" i="1597"/>
  <c r="AQ117" i="1597"/>
  <c r="AP117" i="1597"/>
  <c r="AO117" i="1597"/>
  <c r="AN117" i="1597"/>
  <c r="AM117" i="1597"/>
  <c r="AL117" i="1597"/>
  <c r="AK117" i="1597"/>
  <c r="AJ117" i="1597"/>
  <c r="AI117" i="1597"/>
  <c r="AH117" i="1597"/>
  <c r="AG117" i="1597"/>
  <c r="AF117" i="1597"/>
  <c r="AE117" i="1597"/>
  <c r="AD117" i="1597"/>
  <c r="AC117" i="1597"/>
  <c r="AB117" i="1597"/>
  <c r="AA117" i="1597"/>
  <c r="Z117" i="1597"/>
  <c r="Y117" i="1597"/>
  <c r="X117" i="1597"/>
  <c r="W117" i="1597"/>
  <c r="V117" i="1597"/>
  <c r="U117" i="1597"/>
  <c r="T117" i="1597"/>
  <c r="S117" i="1597"/>
  <c r="R117" i="1597"/>
  <c r="Q117" i="1597"/>
  <c r="AR116" i="1597"/>
  <c r="AR118" i="1597" s="1"/>
  <c r="AQ116" i="1597"/>
  <c r="AQ118" i="1597" s="1"/>
  <c r="AP116" i="1597"/>
  <c r="AP118" i="1597" s="1"/>
  <c r="AO116" i="1597"/>
  <c r="AO118" i="1597" s="1"/>
  <c r="AN116" i="1597"/>
  <c r="AN118" i="1597" s="1"/>
  <c r="AM116" i="1597"/>
  <c r="AM118" i="1597" s="1"/>
  <c r="AL116" i="1597"/>
  <c r="AL118" i="1597" s="1"/>
  <c r="AK116" i="1597"/>
  <c r="AK118" i="1597" s="1"/>
  <c r="AJ116" i="1597"/>
  <c r="AJ118" i="1597" s="1"/>
  <c r="AI116" i="1597"/>
  <c r="AI118" i="1597" s="1"/>
  <c r="AH116" i="1597"/>
  <c r="AH118" i="1597" s="1"/>
  <c r="AG116" i="1597"/>
  <c r="AG118" i="1597" s="1"/>
  <c r="AF116" i="1597"/>
  <c r="AF118" i="1597" s="1"/>
  <c r="AE116" i="1597"/>
  <c r="AE118" i="1597" s="1"/>
  <c r="AD116" i="1597"/>
  <c r="AD118" i="1597" s="1"/>
  <c r="AC116" i="1597"/>
  <c r="AC118" i="1597" s="1"/>
  <c r="AB116" i="1597"/>
  <c r="AB118" i="1597" s="1"/>
  <c r="AA116" i="1597"/>
  <c r="AA118" i="1597" s="1"/>
  <c r="Z116" i="1597"/>
  <c r="Z118" i="1597" s="1"/>
  <c r="Y116" i="1597"/>
  <c r="Y118" i="1597" s="1"/>
  <c r="X116" i="1597"/>
  <c r="X118" i="1597" s="1"/>
  <c r="W116" i="1597"/>
  <c r="W118" i="1597" s="1"/>
  <c r="V116" i="1597"/>
  <c r="V118" i="1597" s="1"/>
  <c r="U116" i="1597"/>
  <c r="U118" i="1597" s="1"/>
  <c r="T116" i="1597"/>
  <c r="T118" i="1597" s="1"/>
  <c r="S116" i="1597"/>
  <c r="S118" i="1597" s="1"/>
  <c r="R116" i="1597"/>
  <c r="R118" i="1597" s="1"/>
  <c r="Q116" i="1597"/>
  <c r="Q118" i="1597" s="1"/>
  <c r="AR115" i="1597"/>
  <c r="AQ115" i="1597"/>
  <c r="AP115" i="1597"/>
  <c r="AO115" i="1597"/>
  <c r="AN115" i="1597"/>
  <c r="AM115" i="1597"/>
  <c r="AL115" i="1597"/>
  <c r="AK115" i="1597"/>
  <c r="AJ115" i="1597"/>
  <c r="AI115" i="1597"/>
  <c r="AH115" i="1597"/>
  <c r="AG115" i="1597"/>
  <c r="AF115" i="1597"/>
  <c r="AE115" i="1597"/>
  <c r="AD115" i="1597"/>
  <c r="AC115" i="1597"/>
  <c r="AB115" i="1597"/>
  <c r="AA115" i="1597"/>
  <c r="Z115" i="1597"/>
  <c r="Y115" i="1597"/>
  <c r="X115" i="1597"/>
  <c r="W115" i="1597"/>
  <c r="V115" i="1597"/>
  <c r="U115" i="1597"/>
  <c r="T115" i="1597"/>
  <c r="S115" i="1597"/>
  <c r="R115" i="1597"/>
  <c r="Q115" i="1597"/>
  <c r="AR107" i="1597"/>
  <c r="AQ107" i="1597"/>
  <c r="AP107" i="1597"/>
  <c r="AO107" i="1597"/>
  <c r="AN107" i="1597"/>
  <c r="AM107" i="1597"/>
  <c r="AL107" i="1597"/>
  <c r="AK107" i="1597"/>
  <c r="AJ107" i="1597"/>
  <c r="AI107" i="1597"/>
  <c r="AH107" i="1597"/>
  <c r="AG107" i="1597"/>
  <c r="AF107" i="1597"/>
  <c r="AE107" i="1597"/>
  <c r="AD107" i="1597"/>
  <c r="AC107" i="1597"/>
  <c r="AB107" i="1597"/>
  <c r="AA107" i="1597"/>
  <c r="Z107" i="1597"/>
  <c r="Y107" i="1597"/>
  <c r="X107" i="1597"/>
  <c r="W107" i="1597"/>
  <c r="V107" i="1597"/>
  <c r="U107" i="1597"/>
  <c r="T107" i="1597"/>
  <c r="S107" i="1597"/>
  <c r="R107" i="1597"/>
  <c r="Q107" i="1597"/>
  <c r="P107" i="1597"/>
  <c r="O107" i="1597"/>
  <c r="N107" i="1597"/>
  <c r="M107" i="1597"/>
  <c r="L107" i="1597"/>
  <c r="K107" i="1597"/>
  <c r="J107" i="1597"/>
  <c r="I107" i="1597"/>
  <c r="H107" i="1597"/>
  <c r="G107" i="1597"/>
  <c r="F107" i="1597"/>
  <c r="E107" i="1597"/>
  <c r="AO105" i="1597"/>
  <c r="AG105" i="1597"/>
  <c r="Y105" i="1597"/>
  <c r="Q105" i="1597"/>
  <c r="I105" i="1597"/>
  <c r="AQ104" i="1597"/>
  <c r="AI104" i="1597"/>
  <c r="AE104" i="1597"/>
  <c r="Y104" i="1597"/>
  <c r="Q104" i="1597"/>
  <c r="I104" i="1597"/>
  <c r="AO103" i="1597"/>
  <c r="AI103" i="1597"/>
  <c r="AA103" i="1597"/>
  <c r="W103" i="1597"/>
  <c r="Q103" i="1597"/>
  <c r="I103" i="1597"/>
  <c r="AR102" i="1597"/>
  <c r="AQ102" i="1597"/>
  <c r="AP102" i="1597"/>
  <c r="AO102" i="1597"/>
  <c r="AN102" i="1597"/>
  <c r="AM102" i="1597"/>
  <c r="AL102" i="1597"/>
  <c r="AK102" i="1597"/>
  <c r="AJ102" i="1597"/>
  <c r="AI102" i="1597"/>
  <c r="AH102" i="1597"/>
  <c r="AG102" i="1597"/>
  <c r="AF102" i="1597"/>
  <c r="AE102" i="1597"/>
  <c r="AD102" i="1597"/>
  <c r="AC102" i="1597"/>
  <c r="AB102" i="1597"/>
  <c r="AA102" i="1597"/>
  <c r="Z102" i="1597"/>
  <c r="Y102" i="1597"/>
  <c r="X102" i="1597"/>
  <c r="W102" i="1597"/>
  <c r="V102" i="1597"/>
  <c r="U102" i="1597"/>
  <c r="T102" i="1597"/>
  <c r="S102" i="1597"/>
  <c r="R102" i="1597"/>
  <c r="Q102" i="1597"/>
  <c r="AR101" i="1597"/>
  <c r="AR112" i="1597" s="1"/>
  <c r="AQ101" i="1597"/>
  <c r="AQ112" i="1597" s="1"/>
  <c r="AP101" i="1597"/>
  <c r="AO101" i="1597"/>
  <c r="AO112" i="1597" s="1"/>
  <c r="AN101" i="1597"/>
  <c r="AN112" i="1597" s="1"/>
  <c r="AM101" i="1597"/>
  <c r="AM112" i="1597" s="1"/>
  <c r="AL101" i="1597"/>
  <c r="AK101" i="1597"/>
  <c r="AK112" i="1597" s="1"/>
  <c r="AJ101" i="1597"/>
  <c r="AJ112" i="1597" s="1"/>
  <c r="AI101" i="1597"/>
  <c r="AI112" i="1597" s="1"/>
  <c r="AH101" i="1597"/>
  <c r="AG101" i="1597"/>
  <c r="AG112" i="1597" s="1"/>
  <c r="AF101" i="1597"/>
  <c r="AF112" i="1597" s="1"/>
  <c r="AE101" i="1597"/>
  <c r="AE112" i="1597" s="1"/>
  <c r="AD101" i="1597"/>
  <c r="AC101" i="1597"/>
  <c r="AC112" i="1597" s="1"/>
  <c r="AB101" i="1597"/>
  <c r="AB112" i="1597" s="1"/>
  <c r="AA101" i="1597"/>
  <c r="AA112" i="1597" s="1"/>
  <c r="Z101" i="1597"/>
  <c r="Y101" i="1597"/>
  <c r="Y112" i="1597" s="1"/>
  <c r="X101" i="1597"/>
  <c r="X112" i="1597" s="1"/>
  <c r="W101" i="1597"/>
  <c r="W112" i="1597" s="1"/>
  <c r="V101" i="1597"/>
  <c r="U101" i="1597"/>
  <c r="U112" i="1597" s="1"/>
  <c r="T101" i="1597"/>
  <c r="T112" i="1597" s="1"/>
  <c r="S101" i="1597"/>
  <c r="S112" i="1597" s="1"/>
  <c r="R101" i="1597"/>
  <c r="Q101" i="1597"/>
  <c r="Q112" i="1597" s="1"/>
  <c r="AK96" i="1597"/>
  <c r="AC96" i="1597"/>
  <c r="U96" i="1597"/>
  <c r="AR94" i="1597"/>
  <c r="AR98" i="1597" s="1"/>
  <c r="AQ94" i="1597"/>
  <c r="AQ98" i="1597" s="1"/>
  <c r="AP94" i="1597"/>
  <c r="AP98" i="1597" s="1"/>
  <c r="AO94" i="1597"/>
  <c r="AO98" i="1597" s="1"/>
  <c r="AN94" i="1597"/>
  <c r="AN98" i="1597" s="1"/>
  <c r="AM94" i="1597"/>
  <c r="AM98" i="1597" s="1"/>
  <c r="AL94" i="1597"/>
  <c r="AL98" i="1597" s="1"/>
  <c r="AK94" i="1597"/>
  <c r="AK98" i="1597" s="1"/>
  <c r="AJ94" i="1597"/>
  <c r="AJ98" i="1597" s="1"/>
  <c r="AI94" i="1597"/>
  <c r="AI98" i="1597" s="1"/>
  <c r="AI106" i="1597" s="1"/>
  <c r="AH94" i="1597"/>
  <c r="AH98" i="1597" s="1"/>
  <c r="AG94" i="1597"/>
  <c r="AG98" i="1597" s="1"/>
  <c r="AF94" i="1597"/>
  <c r="AF98" i="1597" s="1"/>
  <c r="AE94" i="1597"/>
  <c r="AE98" i="1597" s="1"/>
  <c r="AD94" i="1597"/>
  <c r="AD98" i="1597" s="1"/>
  <c r="AC94" i="1597"/>
  <c r="AC98" i="1597" s="1"/>
  <c r="AB94" i="1597"/>
  <c r="AB98" i="1597" s="1"/>
  <c r="AA94" i="1597"/>
  <c r="AA98" i="1597" s="1"/>
  <c r="AA106" i="1597" s="1"/>
  <c r="Z94" i="1597"/>
  <c r="Z98" i="1597" s="1"/>
  <c r="Y94" i="1597"/>
  <c r="Y98" i="1597" s="1"/>
  <c r="X94" i="1597"/>
  <c r="X98" i="1597" s="1"/>
  <c r="W94" i="1597"/>
  <c r="W98" i="1597" s="1"/>
  <c r="V94" i="1597"/>
  <c r="V98" i="1597" s="1"/>
  <c r="U94" i="1597"/>
  <c r="U98" i="1597" s="1"/>
  <c r="T94" i="1597"/>
  <c r="T98" i="1597" s="1"/>
  <c r="S94" i="1597"/>
  <c r="S98" i="1597" s="1"/>
  <c r="R94" i="1597"/>
  <c r="R98" i="1597" s="1"/>
  <c r="Q94" i="1597"/>
  <c r="Q98" i="1597" s="1"/>
  <c r="AR92" i="1597"/>
  <c r="AR97" i="1597" s="1"/>
  <c r="AQ92" i="1597"/>
  <c r="AQ97" i="1597" s="1"/>
  <c r="AP92" i="1597"/>
  <c r="AP97" i="1597" s="1"/>
  <c r="AO92" i="1597"/>
  <c r="AO97" i="1597" s="1"/>
  <c r="AN92" i="1597"/>
  <c r="AN97" i="1597" s="1"/>
  <c r="AM92" i="1597"/>
  <c r="AM97" i="1597" s="1"/>
  <c r="AL92" i="1597"/>
  <c r="AL97" i="1597" s="1"/>
  <c r="AK92" i="1597"/>
  <c r="AK97" i="1597" s="1"/>
  <c r="AJ92" i="1597"/>
  <c r="AJ97" i="1597" s="1"/>
  <c r="AI92" i="1597"/>
  <c r="AI97" i="1597" s="1"/>
  <c r="AH92" i="1597"/>
  <c r="AH97" i="1597" s="1"/>
  <c r="AG92" i="1597"/>
  <c r="AG97" i="1597" s="1"/>
  <c r="AF92" i="1597"/>
  <c r="AF97" i="1597" s="1"/>
  <c r="AE92" i="1597"/>
  <c r="AE97" i="1597" s="1"/>
  <c r="AD92" i="1597"/>
  <c r="AD97" i="1597" s="1"/>
  <c r="AC92" i="1597"/>
  <c r="AC97" i="1597" s="1"/>
  <c r="AB92" i="1597"/>
  <c r="AB97" i="1597" s="1"/>
  <c r="AA92" i="1597"/>
  <c r="AA97" i="1597" s="1"/>
  <c r="Z92" i="1597"/>
  <c r="Z97" i="1597" s="1"/>
  <c r="Y92" i="1597"/>
  <c r="Y97" i="1597" s="1"/>
  <c r="X92" i="1597"/>
  <c r="X97" i="1597" s="1"/>
  <c r="W92" i="1597"/>
  <c r="W97" i="1597" s="1"/>
  <c r="V92" i="1597"/>
  <c r="V97" i="1597" s="1"/>
  <c r="U92" i="1597"/>
  <c r="U97" i="1597" s="1"/>
  <c r="T92" i="1597"/>
  <c r="T97" i="1597" s="1"/>
  <c r="S92" i="1597"/>
  <c r="S97" i="1597" s="1"/>
  <c r="R92" i="1597"/>
  <c r="R97" i="1597" s="1"/>
  <c r="Q92" i="1597"/>
  <c r="Q97" i="1597" s="1"/>
  <c r="O92" i="1597"/>
  <c r="O97" i="1597" s="1"/>
  <c r="L92" i="1597"/>
  <c r="L97" i="1597" s="1"/>
  <c r="I92" i="1597"/>
  <c r="I97" i="1597" s="1"/>
  <c r="G92" i="1597"/>
  <c r="G97" i="1597" s="1"/>
  <c r="AR90" i="1597"/>
  <c r="AR96" i="1597" s="1"/>
  <c r="AQ90" i="1597"/>
  <c r="AQ96" i="1597" s="1"/>
  <c r="AP90" i="1597"/>
  <c r="AP96" i="1597" s="1"/>
  <c r="AO90" i="1597"/>
  <c r="AO96" i="1597" s="1"/>
  <c r="AN90" i="1597"/>
  <c r="AN96" i="1597" s="1"/>
  <c r="AM90" i="1597"/>
  <c r="AM96" i="1597" s="1"/>
  <c r="AL90" i="1597"/>
  <c r="AL96" i="1597" s="1"/>
  <c r="AK90" i="1597"/>
  <c r="AJ90" i="1597"/>
  <c r="AJ96" i="1597" s="1"/>
  <c r="AI90" i="1597"/>
  <c r="AI96" i="1597" s="1"/>
  <c r="AH90" i="1597"/>
  <c r="AH96" i="1597" s="1"/>
  <c r="AG90" i="1597"/>
  <c r="AG96" i="1597" s="1"/>
  <c r="AF90" i="1597"/>
  <c r="AF96" i="1597" s="1"/>
  <c r="AE90" i="1597"/>
  <c r="AE96" i="1597" s="1"/>
  <c r="AD90" i="1597"/>
  <c r="AD96" i="1597" s="1"/>
  <c r="AC90" i="1597"/>
  <c r="AB90" i="1597"/>
  <c r="AB96" i="1597" s="1"/>
  <c r="AA90" i="1597"/>
  <c r="AA96" i="1597" s="1"/>
  <c r="Z90" i="1597"/>
  <c r="Z96" i="1597" s="1"/>
  <c r="Y90" i="1597"/>
  <c r="Y96" i="1597" s="1"/>
  <c r="X90" i="1597"/>
  <c r="X96" i="1597" s="1"/>
  <c r="W90" i="1597"/>
  <c r="W96" i="1597" s="1"/>
  <c r="V90" i="1597"/>
  <c r="V96" i="1597" s="1"/>
  <c r="U90" i="1597"/>
  <c r="T90" i="1597"/>
  <c r="T96" i="1597" s="1"/>
  <c r="S90" i="1597"/>
  <c r="S96" i="1597" s="1"/>
  <c r="R90" i="1597"/>
  <c r="R96" i="1597" s="1"/>
  <c r="Q90" i="1597"/>
  <c r="Q96" i="1597" s="1"/>
  <c r="AR87" i="1597"/>
  <c r="AQ87" i="1597"/>
  <c r="AQ105" i="1597" s="1"/>
  <c r="AP87" i="1597"/>
  <c r="AO87" i="1597"/>
  <c r="AO104" i="1597" s="1"/>
  <c r="AN87" i="1597"/>
  <c r="AM87" i="1597"/>
  <c r="AM105" i="1597" s="1"/>
  <c r="AL87" i="1597"/>
  <c r="AK87" i="1597"/>
  <c r="AK104" i="1597" s="1"/>
  <c r="AJ87" i="1597"/>
  <c r="AI87" i="1597"/>
  <c r="AI105" i="1597" s="1"/>
  <c r="AH87" i="1597"/>
  <c r="AG87" i="1597"/>
  <c r="AG104" i="1597" s="1"/>
  <c r="AF87" i="1597"/>
  <c r="AE87" i="1597"/>
  <c r="AE105" i="1597" s="1"/>
  <c r="AD87" i="1597"/>
  <c r="AC87" i="1597"/>
  <c r="AC103" i="1597" s="1"/>
  <c r="AB87" i="1597"/>
  <c r="AA87" i="1597"/>
  <c r="AA105" i="1597" s="1"/>
  <c r="Z87" i="1597"/>
  <c r="Y87" i="1597"/>
  <c r="Y103" i="1597" s="1"/>
  <c r="X87" i="1597"/>
  <c r="W87" i="1597"/>
  <c r="W105" i="1597" s="1"/>
  <c r="V87" i="1597"/>
  <c r="U87" i="1597"/>
  <c r="U104" i="1597" s="1"/>
  <c r="T87" i="1597"/>
  <c r="S87" i="1597"/>
  <c r="S105" i="1597" s="1"/>
  <c r="R87" i="1597"/>
  <c r="Q87" i="1597"/>
  <c r="P87" i="1597"/>
  <c r="O87" i="1597"/>
  <c r="O104" i="1597" s="1"/>
  <c r="N87" i="1597"/>
  <c r="M87" i="1597"/>
  <c r="M103" i="1597" s="1"/>
  <c r="L87" i="1597"/>
  <c r="K87" i="1597"/>
  <c r="K105" i="1597" s="1"/>
  <c r="J87" i="1597"/>
  <c r="I87" i="1597"/>
  <c r="H87" i="1597"/>
  <c r="G87" i="1597"/>
  <c r="G105" i="1597" s="1"/>
  <c r="F87" i="1597"/>
  <c r="F103" i="1597" s="1"/>
  <c r="E87" i="1597"/>
  <c r="E104" i="1597" s="1"/>
  <c r="C66" i="1597"/>
  <c r="D130" i="1597" s="1"/>
  <c r="C60" i="1597"/>
  <c r="C44" i="1597"/>
  <c r="O102" i="1597" s="1"/>
  <c r="C38" i="1597"/>
  <c r="E153" i="1597" s="1"/>
  <c r="C32" i="1597"/>
  <c r="D129" i="1597" s="1"/>
  <c r="C20" i="1597"/>
  <c r="N92" i="1597" s="1"/>
  <c r="N97" i="1597" s="1"/>
  <c r="C19" i="1597"/>
  <c r="K90" i="1597" s="1"/>
  <c r="K96" i="1597" s="1"/>
  <c r="C18" i="1597"/>
  <c r="C12" i="1597"/>
  <c r="K94" i="1597" s="1"/>
  <c r="K98" i="1597" s="1"/>
  <c r="D155" i="1596"/>
  <c r="D154" i="1596"/>
  <c r="E153" i="1596"/>
  <c r="D153" i="1596"/>
  <c r="D152" i="1596"/>
  <c r="D151" i="1596"/>
  <c r="D149" i="1596"/>
  <c r="D148" i="1596"/>
  <c r="D147" i="1596"/>
  <c r="D146" i="1596"/>
  <c r="D145" i="1596"/>
  <c r="D132" i="1596"/>
  <c r="AR124" i="1596"/>
  <c r="AQ124" i="1596"/>
  <c r="AP124" i="1596"/>
  <c r="AO124" i="1596"/>
  <c r="AN124" i="1596"/>
  <c r="AM124" i="1596"/>
  <c r="AL124" i="1596"/>
  <c r="AK124" i="1596"/>
  <c r="AJ124" i="1596"/>
  <c r="AI124" i="1596"/>
  <c r="AH124" i="1596"/>
  <c r="AG124" i="1596"/>
  <c r="AF124" i="1596"/>
  <c r="AE124" i="1596"/>
  <c r="AD124" i="1596"/>
  <c r="AC124" i="1596"/>
  <c r="AB124" i="1596"/>
  <c r="AA124" i="1596"/>
  <c r="Z124" i="1596"/>
  <c r="Y124" i="1596"/>
  <c r="X124" i="1596"/>
  <c r="W124" i="1596"/>
  <c r="V124" i="1596"/>
  <c r="U124" i="1596"/>
  <c r="T124" i="1596"/>
  <c r="S124" i="1596"/>
  <c r="R124" i="1596"/>
  <c r="Q124" i="1596"/>
  <c r="AR117" i="1596"/>
  <c r="AQ117" i="1596"/>
  <c r="AP117" i="1596"/>
  <c r="AO117" i="1596"/>
  <c r="AN117" i="1596"/>
  <c r="AM117" i="1596"/>
  <c r="AL117" i="1596"/>
  <c r="AK117" i="1596"/>
  <c r="AJ117" i="1596"/>
  <c r="AI117" i="1596"/>
  <c r="AH117" i="1596"/>
  <c r="AG117" i="1596"/>
  <c r="AF117" i="1596"/>
  <c r="AE117" i="1596"/>
  <c r="AD117" i="1596"/>
  <c r="AC117" i="1596"/>
  <c r="AB117" i="1596"/>
  <c r="AA117" i="1596"/>
  <c r="Z117" i="1596"/>
  <c r="Y117" i="1596"/>
  <c r="X117" i="1596"/>
  <c r="W117" i="1596"/>
  <c r="V117" i="1596"/>
  <c r="U117" i="1596"/>
  <c r="T117" i="1596"/>
  <c r="S117" i="1596"/>
  <c r="R117" i="1596"/>
  <c r="Q117" i="1596"/>
  <c r="AR116" i="1596"/>
  <c r="AQ116" i="1596"/>
  <c r="AQ118" i="1596" s="1"/>
  <c r="AP116" i="1596"/>
  <c r="AP118" i="1596" s="1"/>
  <c r="AO116" i="1596"/>
  <c r="AO118" i="1596" s="1"/>
  <c r="AN116" i="1596"/>
  <c r="AM116" i="1596"/>
  <c r="AM118" i="1596" s="1"/>
  <c r="AL116" i="1596"/>
  <c r="AL118" i="1596" s="1"/>
  <c r="AK116" i="1596"/>
  <c r="AK118" i="1596" s="1"/>
  <c r="AJ116" i="1596"/>
  <c r="AI116" i="1596"/>
  <c r="AI118" i="1596" s="1"/>
  <c r="AH116" i="1596"/>
  <c r="AH118" i="1596" s="1"/>
  <c r="AG116" i="1596"/>
  <c r="AG118" i="1596" s="1"/>
  <c r="AF116" i="1596"/>
  <c r="AE116" i="1596"/>
  <c r="AE118" i="1596" s="1"/>
  <c r="AD116" i="1596"/>
  <c r="AD118" i="1596" s="1"/>
  <c r="AC116" i="1596"/>
  <c r="AC118" i="1596" s="1"/>
  <c r="AB116" i="1596"/>
  <c r="AA116" i="1596"/>
  <c r="AA118" i="1596" s="1"/>
  <c r="Z116" i="1596"/>
  <c r="Z118" i="1596" s="1"/>
  <c r="Y116" i="1596"/>
  <c r="Y118" i="1596" s="1"/>
  <c r="X116" i="1596"/>
  <c r="W116" i="1596"/>
  <c r="W118" i="1596" s="1"/>
  <c r="V116" i="1596"/>
  <c r="V118" i="1596" s="1"/>
  <c r="U116" i="1596"/>
  <c r="U118" i="1596" s="1"/>
  <c r="T116" i="1596"/>
  <c r="S116" i="1596"/>
  <c r="S118" i="1596" s="1"/>
  <c r="R116" i="1596"/>
  <c r="R118" i="1596" s="1"/>
  <c r="Q116" i="1596"/>
  <c r="Q118" i="1596" s="1"/>
  <c r="AR115" i="1596"/>
  <c r="AQ115" i="1596"/>
  <c r="AP115" i="1596"/>
  <c r="AO115" i="1596"/>
  <c r="AN115" i="1596"/>
  <c r="AM115" i="1596"/>
  <c r="AL115" i="1596"/>
  <c r="AK115" i="1596"/>
  <c r="AJ115" i="1596"/>
  <c r="AI115" i="1596"/>
  <c r="AH115" i="1596"/>
  <c r="AG115" i="1596"/>
  <c r="AF115" i="1596"/>
  <c r="AE115" i="1596"/>
  <c r="AD115" i="1596"/>
  <c r="AC115" i="1596"/>
  <c r="AB115" i="1596"/>
  <c r="AA115" i="1596"/>
  <c r="Z115" i="1596"/>
  <c r="Y115" i="1596"/>
  <c r="X115" i="1596"/>
  <c r="W115" i="1596"/>
  <c r="V115" i="1596"/>
  <c r="U115" i="1596"/>
  <c r="T115" i="1596"/>
  <c r="S115" i="1596"/>
  <c r="R115" i="1596"/>
  <c r="Q115" i="1596"/>
  <c r="AR107" i="1596"/>
  <c r="AQ107" i="1596"/>
  <c r="AP107" i="1596"/>
  <c r="AO107" i="1596"/>
  <c r="AN107" i="1596"/>
  <c r="AM107" i="1596"/>
  <c r="AL107" i="1596"/>
  <c r="AK107" i="1596"/>
  <c r="AJ107" i="1596"/>
  <c r="AI107" i="1596"/>
  <c r="AH107" i="1596"/>
  <c r="AG107" i="1596"/>
  <c r="AF107" i="1596"/>
  <c r="AE107" i="1596"/>
  <c r="AD107" i="1596"/>
  <c r="AC107" i="1596"/>
  <c r="AB107" i="1596"/>
  <c r="AA107" i="1596"/>
  <c r="Z107" i="1596"/>
  <c r="Y107" i="1596"/>
  <c r="X107" i="1596"/>
  <c r="W107" i="1596"/>
  <c r="V107" i="1596"/>
  <c r="U107" i="1596"/>
  <c r="T107" i="1596"/>
  <c r="S107" i="1596"/>
  <c r="R107" i="1596"/>
  <c r="Q107" i="1596"/>
  <c r="P107" i="1596"/>
  <c r="O107" i="1596"/>
  <c r="N107" i="1596"/>
  <c r="M107" i="1596"/>
  <c r="L107" i="1596"/>
  <c r="K107" i="1596"/>
  <c r="J107" i="1596"/>
  <c r="I107" i="1596"/>
  <c r="H107" i="1596"/>
  <c r="G107" i="1596"/>
  <c r="F107" i="1596"/>
  <c r="E107" i="1596"/>
  <c r="AM105" i="1596"/>
  <c r="AE105" i="1596"/>
  <c r="W105" i="1596"/>
  <c r="O105" i="1596"/>
  <c r="G105" i="1596"/>
  <c r="AM104" i="1596"/>
  <c r="AI104" i="1596"/>
  <c r="AE104" i="1596"/>
  <c r="AA104" i="1596"/>
  <c r="W104" i="1596"/>
  <c r="S104" i="1596"/>
  <c r="O104" i="1596"/>
  <c r="K104" i="1596"/>
  <c r="G104" i="1596"/>
  <c r="AQ103" i="1596"/>
  <c r="AM103" i="1596"/>
  <c r="AI103" i="1596"/>
  <c r="AE103" i="1596"/>
  <c r="AA103" i="1596"/>
  <c r="W103" i="1596"/>
  <c r="S103" i="1596"/>
  <c r="O103" i="1596"/>
  <c r="K103" i="1596"/>
  <c r="G103" i="1596"/>
  <c r="AR102" i="1596"/>
  <c r="AQ102" i="1596"/>
  <c r="AP102" i="1596"/>
  <c r="AO102" i="1596"/>
  <c r="AN102" i="1596"/>
  <c r="AM102" i="1596"/>
  <c r="AL102" i="1596"/>
  <c r="AK102" i="1596"/>
  <c r="AJ102" i="1596"/>
  <c r="AI102" i="1596"/>
  <c r="AH102" i="1596"/>
  <c r="AG102" i="1596"/>
  <c r="AF102" i="1596"/>
  <c r="AE102" i="1596"/>
  <c r="AD102" i="1596"/>
  <c r="AC102" i="1596"/>
  <c r="AB102" i="1596"/>
  <c r="AA102" i="1596"/>
  <c r="Z102" i="1596"/>
  <c r="Y102" i="1596"/>
  <c r="X102" i="1596"/>
  <c r="W102" i="1596"/>
  <c r="V102" i="1596"/>
  <c r="U102" i="1596"/>
  <c r="T102" i="1596"/>
  <c r="S102" i="1596"/>
  <c r="R102" i="1596"/>
  <c r="Q102" i="1596"/>
  <c r="AR101" i="1596"/>
  <c r="AR112" i="1596" s="1"/>
  <c r="AQ101" i="1596"/>
  <c r="AQ112" i="1596" s="1"/>
  <c r="AP101" i="1596"/>
  <c r="AP112" i="1596" s="1"/>
  <c r="AO101" i="1596"/>
  <c r="AN101" i="1596"/>
  <c r="AN112" i="1596" s="1"/>
  <c r="AM101" i="1596"/>
  <c r="AM112" i="1596" s="1"/>
  <c r="AL101" i="1596"/>
  <c r="AL112" i="1596" s="1"/>
  <c r="AK101" i="1596"/>
  <c r="AJ101" i="1596"/>
  <c r="AJ112" i="1596" s="1"/>
  <c r="AI101" i="1596"/>
  <c r="AI112" i="1596" s="1"/>
  <c r="AH101" i="1596"/>
  <c r="AH112" i="1596" s="1"/>
  <c r="AG101" i="1596"/>
  <c r="AF101" i="1596"/>
  <c r="AF112" i="1596" s="1"/>
  <c r="AE101" i="1596"/>
  <c r="AE112" i="1596" s="1"/>
  <c r="AD101" i="1596"/>
  <c r="AD112" i="1596" s="1"/>
  <c r="AC101" i="1596"/>
  <c r="AB101" i="1596"/>
  <c r="AB112" i="1596" s="1"/>
  <c r="AA101" i="1596"/>
  <c r="AA112" i="1596" s="1"/>
  <c r="Z101" i="1596"/>
  <c r="Z112" i="1596" s="1"/>
  <c r="Y101" i="1596"/>
  <c r="X101" i="1596"/>
  <c r="X112" i="1596" s="1"/>
  <c r="W101" i="1596"/>
  <c r="W112" i="1596" s="1"/>
  <c r="V101" i="1596"/>
  <c r="V112" i="1596" s="1"/>
  <c r="U101" i="1596"/>
  <c r="T101" i="1596"/>
  <c r="T112" i="1596" s="1"/>
  <c r="S101" i="1596"/>
  <c r="S112" i="1596" s="1"/>
  <c r="R101" i="1596"/>
  <c r="R112" i="1596" s="1"/>
  <c r="Q101" i="1596"/>
  <c r="AC97" i="1596"/>
  <c r="AM96" i="1596"/>
  <c r="W96" i="1596"/>
  <c r="AR94" i="1596"/>
  <c r="AR98" i="1596" s="1"/>
  <c r="AQ94" i="1596"/>
  <c r="AQ98" i="1596" s="1"/>
  <c r="AQ106" i="1596" s="1"/>
  <c r="AP94" i="1596"/>
  <c r="AP98" i="1596" s="1"/>
  <c r="AO94" i="1596"/>
  <c r="AO98" i="1596" s="1"/>
  <c r="AN94" i="1596"/>
  <c r="AN98" i="1596" s="1"/>
  <c r="AM94" i="1596"/>
  <c r="AM98" i="1596" s="1"/>
  <c r="AM106" i="1596" s="1"/>
  <c r="AL94" i="1596"/>
  <c r="AL98" i="1596" s="1"/>
  <c r="AK94" i="1596"/>
  <c r="AK98" i="1596" s="1"/>
  <c r="AJ94" i="1596"/>
  <c r="AJ98" i="1596" s="1"/>
  <c r="AI94" i="1596"/>
  <c r="AI98" i="1596" s="1"/>
  <c r="AI106" i="1596" s="1"/>
  <c r="AH94" i="1596"/>
  <c r="AH98" i="1596" s="1"/>
  <c r="AG94" i="1596"/>
  <c r="AG98" i="1596" s="1"/>
  <c r="AF94" i="1596"/>
  <c r="AF98" i="1596" s="1"/>
  <c r="AE94" i="1596"/>
  <c r="AE98" i="1596" s="1"/>
  <c r="AD94" i="1596"/>
  <c r="AD98" i="1596" s="1"/>
  <c r="AC94" i="1596"/>
  <c r="AC98" i="1596" s="1"/>
  <c r="AB94" i="1596"/>
  <c r="AB98" i="1596" s="1"/>
  <c r="AA94" i="1596"/>
  <c r="AA98" i="1596" s="1"/>
  <c r="AA106" i="1596" s="1"/>
  <c r="Z94" i="1596"/>
  <c r="Z98" i="1596" s="1"/>
  <c r="Y94" i="1596"/>
  <c r="Y98" i="1596" s="1"/>
  <c r="X94" i="1596"/>
  <c r="X98" i="1596" s="1"/>
  <c r="W94" i="1596"/>
  <c r="W98" i="1596" s="1"/>
  <c r="W106" i="1596" s="1"/>
  <c r="V94" i="1596"/>
  <c r="V98" i="1596" s="1"/>
  <c r="U94" i="1596"/>
  <c r="U98" i="1596" s="1"/>
  <c r="T94" i="1596"/>
  <c r="T98" i="1596" s="1"/>
  <c r="S94" i="1596"/>
  <c r="S98" i="1596" s="1"/>
  <c r="S106" i="1596" s="1"/>
  <c r="R94" i="1596"/>
  <c r="R98" i="1596" s="1"/>
  <c r="Q94" i="1596"/>
  <c r="Q98" i="1596" s="1"/>
  <c r="AR92" i="1596"/>
  <c r="AR97" i="1596" s="1"/>
  <c r="AQ92" i="1596"/>
  <c r="AQ97" i="1596" s="1"/>
  <c r="AP92" i="1596"/>
  <c r="AP97" i="1596" s="1"/>
  <c r="AO92" i="1596"/>
  <c r="AO97" i="1596" s="1"/>
  <c r="AN92" i="1596"/>
  <c r="AN97" i="1596" s="1"/>
  <c r="AM92" i="1596"/>
  <c r="AM97" i="1596" s="1"/>
  <c r="AL92" i="1596"/>
  <c r="AL97" i="1596" s="1"/>
  <c r="AK92" i="1596"/>
  <c r="AK97" i="1596" s="1"/>
  <c r="AJ92" i="1596"/>
  <c r="AJ97" i="1596" s="1"/>
  <c r="AI92" i="1596"/>
  <c r="AI97" i="1596" s="1"/>
  <c r="AH92" i="1596"/>
  <c r="AH97" i="1596" s="1"/>
  <c r="AG92" i="1596"/>
  <c r="AG97" i="1596" s="1"/>
  <c r="AF92" i="1596"/>
  <c r="AF97" i="1596" s="1"/>
  <c r="AE92" i="1596"/>
  <c r="AE97" i="1596" s="1"/>
  <c r="AD92" i="1596"/>
  <c r="AD97" i="1596" s="1"/>
  <c r="AC92" i="1596"/>
  <c r="AB92" i="1596"/>
  <c r="AB97" i="1596" s="1"/>
  <c r="AA92" i="1596"/>
  <c r="AA97" i="1596" s="1"/>
  <c r="Z92" i="1596"/>
  <c r="Z97" i="1596" s="1"/>
  <c r="Y92" i="1596"/>
  <c r="Y97" i="1596" s="1"/>
  <c r="X92" i="1596"/>
  <c r="X97" i="1596" s="1"/>
  <c r="W92" i="1596"/>
  <c r="W97" i="1596" s="1"/>
  <c r="V92" i="1596"/>
  <c r="V97" i="1596" s="1"/>
  <c r="U92" i="1596"/>
  <c r="U97" i="1596" s="1"/>
  <c r="T92" i="1596"/>
  <c r="T97" i="1596" s="1"/>
  <c r="S92" i="1596"/>
  <c r="S97" i="1596" s="1"/>
  <c r="R92" i="1596"/>
  <c r="R97" i="1596" s="1"/>
  <c r="Q92" i="1596"/>
  <c r="Q97" i="1596" s="1"/>
  <c r="O92" i="1596"/>
  <c r="O97" i="1596" s="1"/>
  <c r="K92" i="1596"/>
  <c r="K97" i="1596" s="1"/>
  <c r="G92" i="1596"/>
  <c r="G97" i="1596" s="1"/>
  <c r="AR90" i="1596"/>
  <c r="AR96" i="1596" s="1"/>
  <c r="AQ90" i="1596"/>
  <c r="AQ96" i="1596" s="1"/>
  <c r="AP90" i="1596"/>
  <c r="AP96" i="1596" s="1"/>
  <c r="AO90" i="1596"/>
  <c r="AO96" i="1596" s="1"/>
  <c r="AN90" i="1596"/>
  <c r="AN96" i="1596" s="1"/>
  <c r="AM90" i="1596"/>
  <c r="AL90" i="1596"/>
  <c r="AL96" i="1596" s="1"/>
  <c r="AK90" i="1596"/>
  <c r="AK96" i="1596" s="1"/>
  <c r="AJ90" i="1596"/>
  <c r="AJ96" i="1596" s="1"/>
  <c r="AI90" i="1596"/>
  <c r="AI96" i="1596" s="1"/>
  <c r="AH90" i="1596"/>
  <c r="AH96" i="1596" s="1"/>
  <c r="AG90" i="1596"/>
  <c r="AG96" i="1596" s="1"/>
  <c r="AF90" i="1596"/>
  <c r="AF96" i="1596" s="1"/>
  <c r="AE90" i="1596"/>
  <c r="AE96" i="1596" s="1"/>
  <c r="AD90" i="1596"/>
  <c r="AD96" i="1596" s="1"/>
  <c r="AC90" i="1596"/>
  <c r="AC96" i="1596" s="1"/>
  <c r="AB90" i="1596"/>
  <c r="AB96" i="1596" s="1"/>
  <c r="AA90" i="1596"/>
  <c r="AA96" i="1596" s="1"/>
  <c r="Z90" i="1596"/>
  <c r="Z96" i="1596" s="1"/>
  <c r="Y90" i="1596"/>
  <c r="Y96" i="1596" s="1"/>
  <c r="X90" i="1596"/>
  <c r="X96" i="1596" s="1"/>
  <c r="W90" i="1596"/>
  <c r="V90" i="1596"/>
  <c r="V96" i="1596" s="1"/>
  <c r="U90" i="1596"/>
  <c r="U96" i="1596" s="1"/>
  <c r="T90" i="1596"/>
  <c r="T96" i="1596" s="1"/>
  <c r="S90" i="1596"/>
  <c r="S96" i="1596" s="1"/>
  <c r="R90" i="1596"/>
  <c r="R96" i="1596" s="1"/>
  <c r="Q90" i="1596"/>
  <c r="Q96" i="1596" s="1"/>
  <c r="AR87" i="1596"/>
  <c r="AQ87" i="1596"/>
  <c r="AQ104" i="1596" s="1"/>
  <c r="AP87" i="1596"/>
  <c r="AO87" i="1596"/>
  <c r="AO105" i="1596" s="1"/>
  <c r="AN87" i="1596"/>
  <c r="AM87" i="1596"/>
  <c r="AL87" i="1596"/>
  <c r="AK87" i="1596"/>
  <c r="AK105" i="1596" s="1"/>
  <c r="AJ87" i="1596"/>
  <c r="AI87" i="1596"/>
  <c r="AI105" i="1596" s="1"/>
  <c r="AH87" i="1596"/>
  <c r="AG87" i="1596"/>
  <c r="AG105" i="1596" s="1"/>
  <c r="AF87" i="1596"/>
  <c r="AE87" i="1596"/>
  <c r="AD87" i="1596"/>
  <c r="AC87" i="1596"/>
  <c r="AC105" i="1596" s="1"/>
  <c r="AB87" i="1596"/>
  <c r="AA87" i="1596"/>
  <c r="AA105" i="1596" s="1"/>
  <c r="Z87" i="1596"/>
  <c r="Y87" i="1596"/>
  <c r="Y105" i="1596" s="1"/>
  <c r="X87" i="1596"/>
  <c r="W87" i="1596"/>
  <c r="V87" i="1596"/>
  <c r="U87" i="1596"/>
  <c r="U105" i="1596" s="1"/>
  <c r="T87" i="1596"/>
  <c r="S87" i="1596"/>
  <c r="S105" i="1596" s="1"/>
  <c r="R87" i="1596"/>
  <c r="Q87" i="1596"/>
  <c r="Q105" i="1596" s="1"/>
  <c r="P87" i="1596"/>
  <c r="O87" i="1596"/>
  <c r="N87" i="1596"/>
  <c r="M87" i="1596"/>
  <c r="M105" i="1596" s="1"/>
  <c r="L87" i="1596"/>
  <c r="K87" i="1596"/>
  <c r="K105" i="1596" s="1"/>
  <c r="J87" i="1596"/>
  <c r="I87" i="1596"/>
  <c r="I105" i="1596" s="1"/>
  <c r="H87" i="1596"/>
  <c r="G87" i="1596"/>
  <c r="F87" i="1596"/>
  <c r="E87" i="1596"/>
  <c r="E105" i="1596" s="1"/>
  <c r="C66" i="1596"/>
  <c r="D130" i="1596" s="1"/>
  <c r="C60" i="1596"/>
  <c r="C44" i="1596"/>
  <c r="O102" i="1596" s="1"/>
  <c r="C38" i="1596"/>
  <c r="C32" i="1596"/>
  <c r="D129" i="1596" s="1"/>
  <c r="C20" i="1596"/>
  <c r="N92" i="1596" s="1"/>
  <c r="N97" i="1596" s="1"/>
  <c r="C19" i="1596"/>
  <c r="M90" i="1596" s="1"/>
  <c r="M96" i="1596" s="1"/>
  <c r="C18" i="1596"/>
  <c r="D150" i="1596" s="1"/>
  <c r="C12" i="1596"/>
  <c r="M94" i="1596" s="1"/>
  <c r="M98" i="1596" s="1"/>
  <c r="D156" i="1595"/>
  <c r="D155" i="1595"/>
  <c r="D154" i="1595"/>
  <c r="E153" i="1595"/>
  <c r="D153" i="1595"/>
  <c r="E152" i="1595"/>
  <c r="D152" i="1595"/>
  <c r="D151" i="1595"/>
  <c r="D150" i="1595"/>
  <c r="D149" i="1595"/>
  <c r="D148" i="1595"/>
  <c r="D147" i="1595"/>
  <c r="D146" i="1595"/>
  <c r="D145" i="1595"/>
  <c r="D132" i="1595"/>
  <c r="AR124" i="1595"/>
  <c r="AQ124" i="1595"/>
  <c r="AP124" i="1595"/>
  <c r="AO124" i="1595"/>
  <c r="AN124" i="1595"/>
  <c r="AM124" i="1595"/>
  <c r="AL124" i="1595"/>
  <c r="AK124" i="1595"/>
  <c r="AJ124" i="1595"/>
  <c r="AI124" i="1595"/>
  <c r="AH124" i="1595"/>
  <c r="AG124" i="1595"/>
  <c r="AF124" i="1595"/>
  <c r="AE124" i="1595"/>
  <c r="AD124" i="1595"/>
  <c r="AC124" i="1595"/>
  <c r="AB124" i="1595"/>
  <c r="AA124" i="1595"/>
  <c r="Z124" i="1595"/>
  <c r="Y124" i="1595"/>
  <c r="X124" i="1595"/>
  <c r="W124" i="1595"/>
  <c r="V124" i="1595"/>
  <c r="U124" i="1595"/>
  <c r="T124" i="1595"/>
  <c r="S124" i="1595"/>
  <c r="R124" i="1595"/>
  <c r="Q124" i="1595"/>
  <c r="AR117" i="1595"/>
  <c r="AR118" i="1595" s="1"/>
  <c r="AQ117" i="1595"/>
  <c r="AP117" i="1595"/>
  <c r="AO117" i="1595"/>
  <c r="AN117" i="1595"/>
  <c r="AM117" i="1595"/>
  <c r="AL117" i="1595"/>
  <c r="AK117" i="1595"/>
  <c r="AJ117" i="1595"/>
  <c r="AJ118" i="1595" s="1"/>
  <c r="AI117" i="1595"/>
  <c r="AH117" i="1595"/>
  <c r="AG117" i="1595"/>
  <c r="AF117" i="1595"/>
  <c r="AE117" i="1595"/>
  <c r="AD117" i="1595"/>
  <c r="AC117" i="1595"/>
  <c r="AB117" i="1595"/>
  <c r="AB118" i="1595" s="1"/>
  <c r="AA117" i="1595"/>
  <c r="Z117" i="1595"/>
  <c r="Y117" i="1595"/>
  <c r="X117" i="1595"/>
  <c r="W117" i="1595"/>
  <c r="V117" i="1595"/>
  <c r="U117" i="1595"/>
  <c r="T117" i="1595"/>
  <c r="T118" i="1595" s="1"/>
  <c r="S117" i="1595"/>
  <c r="R117" i="1595"/>
  <c r="Q117" i="1595"/>
  <c r="AR116" i="1595"/>
  <c r="AQ116" i="1595"/>
  <c r="AQ118" i="1595" s="1"/>
  <c r="AP116" i="1595"/>
  <c r="AP118" i="1595" s="1"/>
  <c r="AO116" i="1595"/>
  <c r="AO118" i="1595" s="1"/>
  <c r="AN116" i="1595"/>
  <c r="AN118" i="1595" s="1"/>
  <c r="AM116" i="1595"/>
  <c r="AM118" i="1595" s="1"/>
  <c r="AL116" i="1595"/>
  <c r="AL118" i="1595" s="1"/>
  <c r="AK116" i="1595"/>
  <c r="AK118" i="1595" s="1"/>
  <c r="AJ116" i="1595"/>
  <c r="AI116" i="1595"/>
  <c r="AI118" i="1595" s="1"/>
  <c r="AH116" i="1595"/>
  <c r="AH118" i="1595" s="1"/>
  <c r="AG116" i="1595"/>
  <c r="AG118" i="1595" s="1"/>
  <c r="AF116" i="1595"/>
  <c r="AF118" i="1595" s="1"/>
  <c r="AE116" i="1595"/>
  <c r="AE118" i="1595" s="1"/>
  <c r="AD116" i="1595"/>
  <c r="AD118" i="1595" s="1"/>
  <c r="AC116" i="1595"/>
  <c r="AC118" i="1595" s="1"/>
  <c r="AB116" i="1595"/>
  <c r="AA116" i="1595"/>
  <c r="AA118" i="1595" s="1"/>
  <c r="Z116" i="1595"/>
  <c r="Z118" i="1595" s="1"/>
  <c r="Y116" i="1595"/>
  <c r="Y118" i="1595" s="1"/>
  <c r="X116" i="1595"/>
  <c r="X118" i="1595" s="1"/>
  <c r="W116" i="1595"/>
  <c r="W118" i="1595" s="1"/>
  <c r="V116" i="1595"/>
  <c r="V118" i="1595" s="1"/>
  <c r="U116" i="1595"/>
  <c r="U118" i="1595" s="1"/>
  <c r="T116" i="1595"/>
  <c r="S116" i="1595"/>
  <c r="S118" i="1595" s="1"/>
  <c r="R116" i="1595"/>
  <c r="R118" i="1595" s="1"/>
  <c r="Q116" i="1595"/>
  <c r="Q118" i="1595" s="1"/>
  <c r="AR115" i="1595"/>
  <c r="AQ115" i="1595"/>
  <c r="AP115" i="1595"/>
  <c r="AO115" i="1595"/>
  <c r="AN115" i="1595"/>
  <c r="AM115" i="1595"/>
  <c r="AL115" i="1595"/>
  <c r="AK115" i="1595"/>
  <c r="AJ115" i="1595"/>
  <c r="AI115" i="1595"/>
  <c r="AH115" i="1595"/>
  <c r="AG115" i="1595"/>
  <c r="AF115" i="1595"/>
  <c r="AE115" i="1595"/>
  <c r="AD115" i="1595"/>
  <c r="AC115" i="1595"/>
  <c r="AB115" i="1595"/>
  <c r="AA115" i="1595"/>
  <c r="Z115" i="1595"/>
  <c r="Y115" i="1595"/>
  <c r="X115" i="1595"/>
  <c r="W115" i="1595"/>
  <c r="V115" i="1595"/>
  <c r="U115" i="1595"/>
  <c r="T115" i="1595"/>
  <c r="S115" i="1595"/>
  <c r="R115" i="1595"/>
  <c r="Q115" i="1595"/>
  <c r="AF112" i="1595"/>
  <c r="AR107" i="1595"/>
  <c r="AQ107" i="1595"/>
  <c r="AP107" i="1595"/>
  <c r="AO107" i="1595"/>
  <c r="AN107" i="1595"/>
  <c r="AM107" i="1595"/>
  <c r="AL107" i="1595"/>
  <c r="AK107" i="1595"/>
  <c r="AJ107" i="1595"/>
  <c r="AI107" i="1595"/>
  <c r="AH107" i="1595"/>
  <c r="AG107" i="1595"/>
  <c r="AF107" i="1595"/>
  <c r="AE107" i="1595"/>
  <c r="AD107" i="1595"/>
  <c r="AC107" i="1595"/>
  <c r="AB107" i="1595"/>
  <c r="AA107" i="1595"/>
  <c r="Z107" i="1595"/>
  <c r="Y107" i="1595"/>
  <c r="X107" i="1595"/>
  <c r="W107" i="1595"/>
  <c r="V107" i="1595"/>
  <c r="U107" i="1595"/>
  <c r="T107" i="1595"/>
  <c r="S107" i="1595"/>
  <c r="R107" i="1595"/>
  <c r="Q107" i="1595"/>
  <c r="P107" i="1595"/>
  <c r="O107" i="1595"/>
  <c r="N107" i="1595"/>
  <c r="M107" i="1595"/>
  <c r="L107" i="1595"/>
  <c r="K107" i="1595"/>
  <c r="J107" i="1595"/>
  <c r="I107" i="1595"/>
  <c r="H107" i="1595"/>
  <c r="G107" i="1595"/>
  <c r="F107" i="1595"/>
  <c r="E107" i="1595"/>
  <c r="AQ105" i="1595"/>
  <c r="AO105" i="1595"/>
  <c r="AI105" i="1595"/>
  <c r="AG105" i="1595"/>
  <c r="AA105" i="1595"/>
  <c r="Y105" i="1595"/>
  <c r="V105" i="1595"/>
  <c r="S105" i="1595"/>
  <c r="Q105" i="1595"/>
  <c r="K105" i="1595"/>
  <c r="I105" i="1595"/>
  <c r="AQ104" i="1595"/>
  <c r="AO104" i="1595"/>
  <c r="AM104" i="1595"/>
  <c r="AK104" i="1595"/>
  <c r="AI104" i="1595"/>
  <c r="AG104" i="1595"/>
  <c r="AE104" i="1595"/>
  <c r="AC104" i="1595"/>
  <c r="AA104" i="1595"/>
  <c r="Y104" i="1595"/>
  <c r="W104" i="1595"/>
  <c r="U104" i="1595"/>
  <c r="S104" i="1595"/>
  <c r="Q104" i="1595"/>
  <c r="O104" i="1595"/>
  <c r="M104" i="1595"/>
  <c r="K104" i="1595"/>
  <c r="I104" i="1595"/>
  <c r="G104" i="1595"/>
  <c r="E104" i="1595"/>
  <c r="AQ103" i="1595"/>
  <c r="AO103" i="1595"/>
  <c r="AM103" i="1595"/>
  <c r="AK103" i="1595"/>
  <c r="AI103" i="1595"/>
  <c r="AG103" i="1595"/>
  <c r="AE103" i="1595"/>
  <c r="AC103" i="1595"/>
  <c r="AA103" i="1595"/>
  <c r="Y103" i="1595"/>
  <c r="W103" i="1595"/>
  <c r="U103" i="1595"/>
  <c r="S103" i="1595"/>
  <c r="Q103" i="1595"/>
  <c r="O103" i="1595"/>
  <c r="M103" i="1595"/>
  <c r="K103" i="1595"/>
  <c r="I103" i="1595"/>
  <c r="G103" i="1595"/>
  <c r="E103" i="1595"/>
  <c r="AR102" i="1595"/>
  <c r="AQ102" i="1595"/>
  <c r="AP102" i="1595"/>
  <c r="AO102" i="1595"/>
  <c r="AN102" i="1595"/>
  <c r="AM102" i="1595"/>
  <c r="AL102" i="1595"/>
  <c r="AK102" i="1595"/>
  <c r="AJ102" i="1595"/>
  <c r="AI102" i="1595"/>
  <c r="AH102" i="1595"/>
  <c r="AG102" i="1595"/>
  <c r="AF102" i="1595"/>
  <c r="AE102" i="1595"/>
  <c r="AD102" i="1595"/>
  <c r="AC102" i="1595"/>
  <c r="AB102" i="1595"/>
  <c r="AA102" i="1595"/>
  <c r="Z102" i="1595"/>
  <c r="Y102" i="1595"/>
  <c r="X102" i="1595"/>
  <c r="W102" i="1595"/>
  <c r="V102" i="1595"/>
  <c r="U102" i="1595"/>
  <c r="T102" i="1595"/>
  <c r="S102" i="1595"/>
  <c r="R102" i="1595"/>
  <c r="Q102" i="1595"/>
  <c r="M102" i="1595"/>
  <c r="E102" i="1595"/>
  <c r="AR101" i="1595"/>
  <c r="AR112" i="1595" s="1"/>
  <c r="AQ101" i="1595"/>
  <c r="AP101" i="1595"/>
  <c r="AP112" i="1595" s="1"/>
  <c r="AO101" i="1595"/>
  <c r="AO112" i="1595" s="1"/>
  <c r="AN101" i="1595"/>
  <c r="AN112" i="1595" s="1"/>
  <c r="AM101" i="1595"/>
  <c r="AL101" i="1595"/>
  <c r="AL112" i="1595" s="1"/>
  <c r="AK101" i="1595"/>
  <c r="AK112" i="1595" s="1"/>
  <c r="AJ101" i="1595"/>
  <c r="AJ112" i="1595" s="1"/>
  <c r="AI101" i="1595"/>
  <c r="AH101" i="1595"/>
  <c r="AH112" i="1595" s="1"/>
  <c r="AG101" i="1595"/>
  <c r="AG112" i="1595" s="1"/>
  <c r="AF101" i="1595"/>
  <c r="AE101" i="1595"/>
  <c r="AD101" i="1595"/>
  <c r="AD112" i="1595" s="1"/>
  <c r="AC101" i="1595"/>
  <c r="AC112" i="1595" s="1"/>
  <c r="AB101" i="1595"/>
  <c r="AB112" i="1595" s="1"/>
  <c r="AA101" i="1595"/>
  <c r="Z101" i="1595"/>
  <c r="Z112" i="1595" s="1"/>
  <c r="Y101" i="1595"/>
  <c r="Y112" i="1595" s="1"/>
  <c r="X101" i="1595"/>
  <c r="X112" i="1595" s="1"/>
  <c r="W101" i="1595"/>
  <c r="V101" i="1595"/>
  <c r="V112" i="1595" s="1"/>
  <c r="U101" i="1595"/>
  <c r="U112" i="1595" s="1"/>
  <c r="T101" i="1595"/>
  <c r="T112" i="1595" s="1"/>
  <c r="S101" i="1595"/>
  <c r="R101" i="1595"/>
  <c r="R112" i="1595" s="1"/>
  <c r="Q101" i="1595"/>
  <c r="Q112" i="1595" s="1"/>
  <c r="AO98" i="1595"/>
  <c r="AG98" i="1595"/>
  <c r="Y98" i="1595"/>
  <c r="Q98" i="1595"/>
  <c r="M97" i="1595"/>
  <c r="K97" i="1595"/>
  <c r="I97" i="1595"/>
  <c r="E97" i="1595"/>
  <c r="AO96" i="1595"/>
  <c r="AK96" i="1595"/>
  <c r="AG96" i="1595"/>
  <c r="AC96" i="1595"/>
  <c r="Y96" i="1595"/>
  <c r="U96" i="1595"/>
  <c r="Q96" i="1595"/>
  <c r="AR94" i="1595"/>
  <c r="AR98" i="1595" s="1"/>
  <c r="AQ94" i="1595"/>
  <c r="AQ98" i="1595" s="1"/>
  <c r="AP94" i="1595"/>
  <c r="AP98" i="1595" s="1"/>
  <c r="AO94" i="1595"/>
  <c r="AN94" i="1595"/>
  <c r="AN98" i="1595" s="1"/>
  <c r="AM94" i="1595"/>
  <c r="AM98" i="1595" s="1"/>
  <c r="AL94" i="1595"/>
  <c r="AL98" i="1595" s="1"/>
  <c r="AK94" i="1595"/>
  <c r="AK98" i="1595" s="1"/>
  <c r="AJ94" i="1595"/>
  <c r="AJ98" i="1595" s="1"/>
  <c r="AI94" i="1595"/>
  <c r="AI98" i="1595" s="1"/>
  <c r="AH94" i="1595"/>
  <c r="AH98" i="1595" s="1"/>
  <c r="AG94" i="1595"/>
  <c r="AF94" i="1595"/>
  <c r="AF98" i="1595" s="1"/>
  <c r="AE94" i="1595"/>
  <c r="AE98" i="1595" s="1"/>
  <c r="AD94" i="1595"/>
  <c r="AD98" i="1595" s="1"/>
  <c r="AC94" i="1595"/>
  <c r="AC98" i="1595" s="1"/>
  <c r="AB94" i="1595"/>
  <c r="AB98" i="1595" s="1"/>
  <c r="AA94" i="1595"/>
  <c r="AA98" i="1595" s="1"/>
  <c r="Z94" i="1595"/>
  <c r="Z98" i="1595" s="1"/>
  <c r="Y94" i="1595"/>
  <c r="X94" i="1595"/>
  <c r="X98" i="1595" s="1"/>
  <c r="W94" i="1595"/>
  <c r="W98" i="1595" s="1"/>
  <c r="V94" i="1595"/>
  <c r="V98" i="1595" s="1"/>
  <c r="U94" i="1595"/>
  <c r="U98" i="1595" s="1"/>
  <c r="T94" i="1595"/>
  <c r="T98" i="1595" s="1"/>
  <c r="S94" i="1595"/>
  <c r="S98" i="1595" s="1"/>
  <c r="R94" i="1595"/>
  <c r="R98" i="1595" s="1"/>
  <c r="Q94" i="1595"/>
  <c r="AR92" i="1595"/>
  <c r="AR97" i="1595" s="1"/>
  <c r="AQ92" i="1595"/>
  <c r="AQ97" i="1595" s="1"/>
  <c r="AP92" i="1595"/>
  <c r="AP97" i="1595" s="1"/>
  <c r="AO92" i="1595"/>
  <c r="AO97" i="1595" s="1"/>
  <c r="AN92" i="1595"/>
  <c r="AN97" i="1595" s="1"/>
  <c r="AM92" i="1595"/>
  <c r="AM97" i="1595" s="1"/>
  <c r="AL92" i="1595"/>
  <c r="AL97" i="1595" s="1"/>
  <c r="AK92" i="1595"/>
  <c r="AK97" i="1595" s="1"/>
  <c r="AJ92" i="1595"/>
  <c r="AJ97" i="1595" s="1"/>
  <c r="AI92" i="1595"/>
  <c r="AI97" i="1595" s="1"/>
  <c r="AH92" i="1595"/>
  <c r="AH97" i="1595" s="1"/>
  <c r="AG92" i="1595"/>
  <c r="AG97" i="1595" s="1"/>
  <c r="AF92" i="1595"/>
  <c r="AF97" i="1595" s="1"/>
  <c r="AE92" i="1595"/>
  <c r="AE97" i="1595" s="1"/>
  <c r="AD92" i="1595"/>
  <c r="AD97" i="1595" s="1"/>
  <c r="AC92" i="1595"/>
  <c r="AC97" i="1595" s="1"/>
  <c r="AB92" i="1595"/>
  <c r="AB97" i="1595" s="1"/>
  <c r="AA92" i="1595"/>
  <c r="AA97" i="1595" s="1"/>
  <c r="Z92" i="1595"/>
  <c r="Z97" i="1595" s="1"/>
  <c r="Y92" i="1595"/>
  <c r="Y97" i="1595" s="1"/>
  <c r="X92" i="1595"/>
  <c r="X97" i="1595" s="1"/>
  <c r="W92" i="1595"/>
  <c r="W97" i="1595" s="1"/>
  <c r="V92" i="1595"/>
  <c r="V97" i="1595" s="1"/>
  <c r="U92" i="1595"/>
  <c r="U97" i="1595" s="1"/>
  <c r="T92" i="1595"/>
  <c r="T97" i="1595" s="1"/>
  <c r="S92" i="1595"/>
  <c r="S97" i="1595" s="1"/>
  <c r="R92" i="1595"/>
  <c r="R97" i="1595" s="1"/>
  <c r="Q92" i="1595"/>
  <c r="Q97" i="1595" s="1"/>
  <c r="P92" i="1595"/>
  <c r="P97" i="1595" s="1"/>
  <c r="O92" i="1595"/>
  <c r="O97" i="1595" s="1"/>
  <c r="M92" i="1595"/>
  <c r="L92" i="1595"/>
  <c r="L97" i="1595" s="1"/>
  <c r="K92" i="1595"/>
  <c r="I92" i="1595"/>
  <c r="H92" i="1595"/>
  <c r="H97" i="1595" s="1"/>
  <c r="G92" i="1595"/>
  <c r="G97" i="1595" s="1"/>
  <c r="E92" i="1595"/>
  <c r="AR90" i="1595"/>
  <c r="AR96" i="1595" s="1"/>
  <c r="AQ90" i="1595"/>
  <c r="AQ96" i="1595" s="1"/>
  <c r="AP90" i="1595"/>
  <c r="AP96" i="1595" s="1"/>
  <c r="AO90" i="1595"/>
  <c r="AN90" i="1595"/>
  <c r="AN96" i="1595" s="1"/>
  <c r="AM90" i="1595"/>
  <c r="AM96" i="1595" s="1"/>
  <c r="AL90" i="1595"/>
  <c r="AL96" i="1595" s="1"/>
  <c r="AK90" i="1595"/>
  <c r="AJ90" i="1595"/>
  <c r="AJ96" i="1595" s="1"/>
  <c r="AI90" i="1595"/>
  <c r="AI96" i="1595" s="1"/>
  <c r="AH90" i="1595"/>
  <c r="AH96" i="1595" s="1"/>
  <c r="AG90" i="1595"/>
  <c r="AF90" i="1595"/>
  <c r="AF96" i="1595" s="1"/>
  <c r="AE90" i="1595"/>
  <c r="AE96" i="1595" s="1"/>
  <c r="AD90" i="1595"/>
  <c r="AD96" i="1595" s="1"/>
  <c r="AC90" i="1595"/>
  <c r="AB90" i="1595"/>
  <c r="AB96" i="1595" s="1"/>
  <c r="AA90" i="1595"/>
  <c r="AA96" i="1595" s="1"/>
  <c r="Z90" i="1595"/>
  <c r="Z96" i="1595" s="1"/>
  <c r="Y90" i="1595"/>
  <c r="X90" i="1595"/>
  <c r="X96" i="1595" s="1"/>
  <c r="W90" i="1595"/>
  <c r="W96" i="1595" s="1"/>
  <c r="V90" i="1595"/>
  <c r="V96" i="1595" s="1"/>
  <c r="U90" i="1595"/>
  <c r="T90" i="1595"/>
  <c r="T96" i="1595" s="1"/>
  <c r="S90" i="1595"/>
  <c r="S96" i="1595" s="1"/>
  <c r="R90" i="1595"/>
  <c r="R96" i="1595" s="1"/>
  <c r="Q90" i="1595"/>
  <c r="K90" i="1595"/>
  <c r="K96" i="1595" s="1"/>
  <c r="AR87" i="1595"/>
  <c r="AQ87" i="1595"/>
  <c r="AP87" i="1595"/>
  <c r="AO87" i="1595"/>
  <c r="AN87" i="1595"/>
  <c r="AM87" i="1595"/>
  <c r="AM105" i="1595" s="1"/>
  <c r="AL87" i="1595"/>
  <c r="AK87" i="1595"/>
  <c r="AK105" i="1595" s="1"/>
  <c r="AJ87" i="1595"/>
  <c r="AI87" i="1595"/>
  <c r="AH87" i="1595"/>
  <c r="AG87" i="1595"/>
  <c r="AF87" i="1595"/>
  <c r="AE87" i="1595"/>
  <c r="AE105" i="1595" s="1"/>
  <c r="AD87" i="1595"/>
  <c r="AC87" i="1595"/>
  <c r="AC105" i="1595" s="1"/>
  <c r="AB87" i="1595"/>
  <c r="AA87" i="1595"/>
  <c r="Z87" i="1595"/>
  <c r="Y87" i="1595"/>
  <c r="X87" i="1595"/>
  <c r="W87" i="1595"/>
  <c r="W105" i="1595" s="1"/>
  <c r="V87" i="1595"/>
  <c r="U87" i="1595"/>
  <c r="U105" i="1595" s="1"/>
  <c r="T87" i="1595"/>
  <c r="S87" i="1595"/>
  <c r="R87" i="1595"/>
  <c r="Q87" i="1595"/>
  <c r="P87" i="1595"/>
  <c r="O87" i="1595"/>
  <c r="O105" i="1595" s="1"/>
  <c r="N87" i="1595"/>
  <c r="M87" i="1595"/>
  <c r="M105" i="1595" s="1"/>
  <c r="L87" i="1595"/>
  <c r="K87" i="1595"/>
  <c r="J87" i="1595"/>
  <c r="I87" i="1595"/>
  <c r="H87" i="1595"/>
  <c r="G87" i="1595"/>
  <c r="G105" i="1595" s="1"/>
  <c r="F87" i="1595"/>
  <c r="E87" i="1595"/>
  <c r="E105" i="1595" s="1"/>
  <c r="C66" i="1595"/>
  <c r="D130" i="1595" s="1"/>
  <c r="C60" i="1595"/>
  <c r="C44" i="1595"/>
  <c r="O102" i="1595" s="1"/>
  <c r="C38" i="1595"/>
  <c r="C32" i="1595"/>
  <c r="D129" i="1595" s="1"/>
  <c r="C20" i="1595"/>
  <c r="N92" i="1595" s="1"/>
  <c r="N97" i="1595" s="1"/>
  <c r="C19" i="1595"/>
  <c r="C18" i="1595"/>
  <c r="C12" i="1595"/>
  <c r="K94" i="1595" s="1"/>
  <c r="K98" i="1595" s="1"/>
  <c r="D154" i="1594"/>
  <c r="D153" i="1594"/>
  <c r="D152" i="1594"/>
  <c r="E151" i="1594"/>
  <c r="D151" i="1594"/>
  <c r="E150" i="1594"/>
  <c r="D150" i="1594"/>
  <c r="D146" i="1594"/>
  <c r="D145" i="1594"/>
  <c r="D132" i="1594"/>
  <c r="D130" i="1594"/>
  <c r="AR124" i="1594"/>
  <c r="AQ124" i="1594"/>
  <c r="AP124" i="1594"/>
  <c r="AO124" i="1594"/>
  <c r="AN124" i="1594"/>
  <c r="AM124" i="1594"/>
  <c r="AL124" i="1594"/>
  <c r="AK124" i="1594"/>
  <c r="AJ124" i="1594"/>
  <c r="AI124" i="1594"/>
  <c r="AH124" i="1594"/>
  <c r="AG124" i="1594"/>
  <c r="AF124" i="1594"/>
  <c r="AE124" i="1594"/>
  <c r="AD124" i="1594"/>
  <c r="AC124" i="1594"/>
  <c r="AB124" i="1594"/>
  <c r="AA124" i="1594"/>
  <c r="Z124" i="1594"/>
  <c r="Y124" i="1594"/>
  <c r="X124" i="1594"/>
  <c r="W124" i="1594"/>
  <c r="V124" i="1594"/>
  <c r="U124" i="1594"/>
  <c r="T124" i="1594"/>
  <c r="S124" i="1594"/>
  <c r="R124" i="1594"/>
  <c r="Q124" i="1594"/>
  <c r="AL118" i="1594"/>
  <c r="AJ118" i="1594"/>
  <c r="V118" i="1594"/>
  <c r="T118" i="1594"/>
  <c r="AR117" i="1594"/>
  <c r="AR118" i="1594" s="1"/>
  <c r="AQ117" i="1594"/>
  <c r="AP117" i="1594"/>
  <c r="AO117" i="1594"/>
  <c r="AN117" i="1594"/>
  <c r="AM117" i="1594"/>
  <c r="AL117" i="1594"/>
  <c r="AK117" i="1594"/>
  <c r="AJ117" i="1594"/>
  <c r="AI117" i="1594"/>
  <c r="AH117" i="1594"/>
  <c r="AG117" i="1594"/>
  <c r="AF117" i="1594"/>
  <c r="AE117" i="1594"/>
  <c r="AD117" i="1594"/>
  <c r="AC117" i="1594"/>
  <c r="AB117" i="1594"/>
  <c r="AB118" i="1594" s="1"/>
  <c r="AA117" i="1594"/>
  <c r="Z117" i="1594"/>
  <c r="Y117" i="1594"/>
  <c r="X117" i="1594"/>
  <c r="W117" i="1594"/>
  <c r="V117" i="1594"/>
  <c r="U117" i="1594"/>
  <c r="T117" i="1594"/>
  <c r="S117" i="1594"/>
  <c r="R117" i="1594"/>
  <c r="Q117" i="1594"/>
  <c r="AR116" i="1594"/>
  <c r="AQ116" i="1594"/>
  <c r="AQ118" i="1594" s="1"/>
  <c r="AP116" i="1594"/>
  <c r="AP118" i="1594" s="1"/>
  <c r="AO116" i="1594"/>
  <c r="AO118" i="1594" s="1"/>
  <c r="AN116" i="1594"/>
  <c r="AM116" i="1594"/>
  <c r="AM118" i="1594" s="1"/>
  <c r="AL116" i="1594"/>
  <c r="AK116" i="1594"/>
  <c r="AK118" i="1594" s="1"/>
  <c r="AJ116" i="1594"/>
  <c r="AI116" i="1594"/>
  <c r="AI118" i="1594" s="1"/>
  <c r="AH116" i="1594"/>
  <c r="AH118" i="1594" s="1"/>
  <c r="AG116" i="1594"/>
  <c r="AG118" i="1594" s="1"/>
  <c r="AF116" i="1594"/>
  <c r="AE116" i="1594"/>
  <c r="AE118" i="1594" s="1"/>
  <c r="AD116" i="1594"/>
  <c r="AD118" i="1594" s="1"/>
  <c r="AC116" i="1594"/>
  <c r="AC118" i="1594" s="1"/>
  <c r="AB116" i="1594"/>
  <c r="AA116" i="1594"/>
  <c r="AA118" i="1594" s="1"/>
  <c r="Z116" i="1594"/>
  <c r="Z118" i="1594" s="1"/>
  <c r="Y116" i="1594"/>
  <c r="Y118" i="1594" s="1"/>
  <c r="X116" i="1594"/>
  <c r="W116" i="1594"/>
  <c r="W118" i="1594" s="1"/>
  <c r="V116" i="1594"/>
  <c r="U116" i="1594"/>
  <c r="U118" i="1594" s="1"/>
  <c r="T116" i="1594"/>
  <c r="S116" i="1594"/>
  <c r="S118" i="1594" s="1"/>
  <c r="R116" i="1594"/>
  <c r="R118" i="1594" s="1"/>
  <c r="Q116" i="1594"/>
  <c r="Q118" i="1594" s="1"/>
  <c r="AR115" i="1594"/>
  <c r="AQ115" i="1594"/>
  <c r="AP115" i="1594"/>
  <c r="AO115" i="1594"/>
  <c r="AN115" i="1594"/>
  <c r="AM115" i="1594"/>
  <c r="AL115" i="1594"/>
  <c r="AK115" i="1594"/>
  <c r="AJ115" i="1594"/>
  <c r="AI115" i="1594"/>
  <c r="AH115" i="1594"/>
  <c r="AG115" i="1594"/>
  <c r="AF115" i="1594"/>
  <c r="AE115" i="1594"/>
  <c r="AD115" i="1594"/>
  <c r="AC115" i="1594"/>
  <c r="AB115" i="1594"/>
  <c r="AA115" i="1594"/>
  <c r="Z115" i="1594"/>
  <c r="Y115" i="1594"/>
  <c r="X115" i="1594"/>
  <c r="W115" i="1594"/>
  <c r="V115" i="1594"/>
  <c r="U115" i="1594"/>
  <c r="T115" i="1594"/>
  <c r="S115" i="1594"/>
  <c r="R115" i="1594"/>
  <c r="Q115" i="1594"/>
  <c r="P115" i="1594"/>
  <c r="H115" i="1594"/>
  <c r="AR107" i="1594"/>
  <c r="AQ107" i="1594"/>
  <c r="AP107" i="1594"/>
  <c r="AO107" i="1594"/>
  <c r="AN107" i="1594"/>
  <c r="AM107" i="1594"/>
  <c r="AL107" i="1594"/>
  <c r="AK107" i="1594"/>
  <c r="AJ107" i="1594"/>
  <c r="AI107" i="1594"/>
  <c r="AH107" i="1594"/>
  <c r="AG107" i="1594"/>
  <c r="AF107" i="1594"/>
  <c r="AE107" i="1594"/>
  <c r="AD107" i="1594"/>
  <c r="AC107" i="1594"/>
  <c r="AB107" i="1594"/>
  <c r="AA107" i="1594"/>
  <c r="Z107" i="1594"/>
  <c r="Y107" i="1594"/>
  <c r="X107" i="1594"/>
  <c r="W107" i="1594"/>
  <c r="V107" i="1594"/>
  <c r="U107" i="1594"/>
  <c r="T107" i="1594"/>
  <c r="S107" i="1594"/>
  <c r="R107" i="1594"/>
  <c r="Q107" i="1594"/>
  <c r="P107" i="1594"/>
  <c r="O107" i="1594"/>
  <c r="N107" i="1594"/>
  <c r="M107" i="1594"/>
  <c r="L107" i="1594"/>
  <c r="K107" i="1594"/>
  <c r="J107" i="1594"/>
  <c r="I107" i="1594"/>
  <c r="H107" i="1594"/>
  <c r="G107" i="1594"/>
  <c r="F107" i="1594"/>
  <c r="E107" i="1594"/>
  <c r="AR104" i="1594"/>
  <c r="AJ104" i="1594"/>
  <c r="AH104" i="1594"/>
  <c r="AF104" i="1594"/>
  <c r="AD104" i="1594"/>
  <c r="AB104" i="1594"/>
  <c r="Z104" i="1594"/>
  <c r="X104" i="1594"/>
  <c r="V104" i="1594"/>
  <c r="T104" i="1594"/>
  <c r="R104" i="1594"/>
  <c r="P104" i="1594"/>
  <c r="N104" i="1594"/>
  <c r="L104" i="1594"/>
  <c r="J104" i="1594"/>
  <c r="H104" i="1594"/>
  <c r="F104" i="1594"/>
  <c r="AR103" i="1594"/>
  <c r="AP103" i="1594"/>
  <c r="AN103" i="1594"/>
  <c r="AL103" i="1594"/>
  <c r="AJ103" i="1594"/>
  <c r="AH103" i="1594"/>
  <c r="AF103" i="1594"/>
  <c r="AD103" i="1594"/>
  <c r="AB103" i="1594"/>
  <c r="Z103" i="1594"/>
  <c r="X103" i="1594"/>
  <c r="V103" i="1594"/>
  <c r="T103" i="1594"/>
  <c r="R103" i="1594"/>
  <c r="P103" i="1594"/>
  <c r="N103" i="1594"/>
  <c r="L103" i="1594"/>
  <c r="J103" i="1594"/>
  <c r="H103" i="1594"/>
  <c r="F103" i="1594"/>
  <c r="AR102" i="1594"/>
  <c r="AQ102" i="1594"/>
  <c r="AP102" i="1594"/>
  <c r="AO102" i="1594"/>
  <c r="AN102" i="1594"/>
  <c r="AM102" i="1594"/>
  <c r="AL102" i="1594"/>
  <c r="AK102" i="1594"/>
  <c r="AJ102" i="1594"/>
  <c r="AI102" i="1594"/>
  <c r="AH102" i="1594"/>
  <c r="AG102" i="1594"/>
  <c r="AF102" i="1594"/>
  <c r="AE102" i="1594"/>
  <c r="AD102" i="1594"/>
  <c r="AC102" i="1594"/>
  <c r="AB102" i="1594"/>
  <c r="AA102" i="1594"/>
  <c r="Z102" i="1594"/>
  <c r="Y102" i="1594"/>
  <c r="X102" i="1594"/>
  <c r="X112" i="1594" s="1"/>
  <c r="W102" i="1594"/>
  <c r="V102" i="1594"/>
  <c r="U102" i="1594"/>
  <c r="T102" i="1594"/>
  <c r="S102" i="1594"/>
  <c r="R102" i="1594"/>
  <c r="Q102" i="1594"/>
  <c r="P102" i="1594"/>
  <c r="N102" i="1594"/>
  <c r="L102" i="1594"/>
  <c r="J102" i="1594"/>
  <c r="H102" i="1594"/>
  <c r="F102" i="1594"/>
  <c r="AR101" i="1594"/>
  <c r="AQ101" i="1594"/>
  <c r="AP101" i="1594"/>
  <c r="AO101" i="1594"/>
  <c r="AO112" i="1594" s="1"/>
  <c r="AN101" i="1594"/>
  <c r="AM101" i="1594"/>
  <c r="AL101" i="1594"/>
  <c r="AK101" i="1594"/>
  <c r="AK112" i="1594" s="1"/>
  <c r="AJ101" i="1594"/>
  <c r="AI101" i="1594"/>
  <c r="AH101" i="1594"/>
  <c r="AG101" i="1594"/>
  <c r="AG112" i="1594" s="1"/>
  <c r="AF101" i="1594"/>
  <c r="AE101" i="1594"/>
  <c r="AD101" i="1594"/>
  <c r="AC101" i="1594"/>
  <c r="AC112" i="1594" s="1"/>
  <c r="AB101" i="1594"/>
  <c r="AA101" i="1594"/>
  <c r="Z101" i="1594"/>
  <c r="Y101" i="1594"/>
  <c r="Y112" i="1594" s="1"/>
  <c r="X101" i="1594"/>
  <c r="W101" i="1594"/>
  <c r="V101" i="1594"/>
  <c r="U101" i="1594"/>
  <c r="U112" i="1594" s="1"/>
  <c r="T101" i="1594"/>
  <c r="S101" i="1594"/>
  <c r="R101" i="1594"/>
  <c r="Q101" i="1594"/>
  <c r="Q112" i="1594" s="1"/>
  <c r="AP98" i="1594"/>
  <c r="AN98" i="1594"/>
  <c r="AL98" i="1594"/>
  <c r="AH98" i="1594"/>
  <c r="AF98" i="1594"/>
  <c r="AD98" i="1594"/>
  <c r="Z98" i="1594"/>
  <c r="X98" i="1594"/>
  <c r="V98" i="1594"/>
  <c r="R98" i="1594"/>
  <c r="P98" i="1594"/>
  <c r="N98" i="1594"/>
  <c r="H98" i="1594"/>
  <c r="F98" i="1594"/>
  <c r="AP97" i="1594"/>
  <c r="AL97" i="1594"/>
  <c r="AH97" i="1594"/>
  <c r="AD97" i="1594"/>
  <c r="Z97" i="1594"/>
  <c r="V97" i="1594"/>
  <c r="R97" i="1594"/>
  <c r="AP96" i="1594"/>
  <c r="AN96" i="1594"/>
  <c r="AL96" i="1594"/>
  <c r="AH96" i="1594"/>
  <c r="AH109" i="1594" s="1"/>
  <c r="AF96" i="1594"/>
  <c r="AD96" i="1594"/>
  <c r="AD109" i="1594" s="1"/>
  <c r="Z96" i="1594"/>
  <c r="Z109" i="1594" s="1"/>
  <c r="X96" i="1594"/>
  <c r="V96" i="1594"/>
  <c r="V109" i="1594" s="1"/>
  <c r="R96" i="1594"/>
  <c r="R109" i="1594" s="1"/>
  <c r="P96" i="1594"/>
  <c r="N96" i="1594"/>
  <c r="F96" i="1594"/>
  <c r="AR94" i="1594"/>
  <c r="AR98" i="1594" s="1"/>
  <c r="AQ94" i="1594"/>
  <c r="AQ98" i="1594" s="1"/>
  <c r="AP94" i="1594"/>
  <c r="AO94" i="1594"/>
  <c r="AO98" i="1594" s="1"/>
  <c r="AN94" i="1594"/>
  <c r="AM94" i="1594"/>
  <c r="AM98" i="1594" s="1"/>
  <c r="AL94" i="1594"/>
  <c r="AK94" i="1594"/>
  <c r="AK98" i="1594" s="1"/>
  <c r="AJ94" i="1594"/>
  <c r="AJ98" i="1594" s="1"/>
  <c r="AI94" i="1594"/>
  <c r="AI98" i="1594" s="1"/>
  <c r="AH94" i="1594"/>
  <c r="AG94" i="1594"/>
  <c r="AG98" i="1594" s="1"/>
  <c r="AF94" i="1594"/>
  <c r="AE94" i="1594"/>
  <c r="AE98" i="1594" s="1"/>
  <c r="AD94" i="1594"/>
  <c r="AC94" i="1594"/>
  <c r="AC98" i="1594" s="1"/>
  <c r="AB94" i="1594"/>
  <c r="AB98" i="1594" s="1"/>
  <c r="AA94" i="1594"/>
  <c r="AA98" i="1594" s="1"/>
  <c r="Z94" i="1594"/>
  <c r="Y94" i="1594"/>
  <c r="Y98" i="1594" s="1"/>
  <c r="X94" i="1594"/>
  <c r="W94" i="1594"/>
  <c r="W98" i="1594" s="1"/>
  <c r="V94" i="1594"/>
  <c r="U94" i="1594"/>
  <c r="U98" i="1594" s="1"/>
  <c r="T94" i="1594"/>
  <c r="T98" i="1594" s="1"/>
  <c r="S94" i="1594"/>
  <c r="S98" i="1594" s="1"/>
  <c r="R94" i="1594"/>
  <c r="Q94" i="1594"/>
  <c r="Q98" i="1594" s="1"/>
  <c r="P94" i="1594"/>
  <c r="N94" i="1594"/>
  <c r="L94" i="1594"/>
  <c r="L98" i="1594" s="1"/>
  <c r="J94" i="1594"/>
  <c r="J98" i="1594" s="1"/>
  <c r="H94" i="1594"/>
  <c r="F94" i="1594"/>
  <c r="AR92" i="1594"/>
  <c r="AR97" i="1594" s="1"/>
  <c r="AQ92" i="1594"/>
  <c r="AQ97" i="1594" s="1"/>
  <c r="AP92" i="1594"/>
  <c r="AO92" i="1594"/>
  <c r="AO97" i="1594" s="1"/>
  <c r="AN92" i="1594"/>
  <c r="AN97" i="1594" s="1"/>
  <c r="AM92" i="1594"/>
  <c r="AM97" i="1594" s="1"/>
  <c r="AL92" i="1594"/>
  <c r="AK92" i="1594"/>
  <c r="AK97" i="1594" s="1"/>
  <c r="AJ92" i="1594"/>
  <c r="AJ97" i="1594" s="1"/>
  <c r="AI92" i="1594"/>
  <c r="AI97" i="1594" s="1"/>
  <c r="AH92" i="1594"/>
  <c r="AG92" i="1594"/>
  <c r="AG97" i="1594" s="1"/>
  <c r="AF92" i="1594"/>
  <c r="AF97" i="1594" s="1"/>
  <c r="AE92" i="1594"/>
  <c r="AE97" i="1594" s="1"/>
  <c r="AD92" i="1594"/>
  <c r="AC92" i="1594"/>
  <c r="AC97" i="1594" s="1"/>
  <c r="AB92" i="1594"/>
  <c r="AB97" i="1594" s="1"/>
  <c r="AA92" i="1594"/>
  <c r="AA97" i="1594" s="1"/>
  <c r="Z92" i="1594"/>
  <c r="Y92" i="1594"/>
  <c r="Y97" i="1594" s="1"/>
  <c r="X92" i="1594"/>
  <c r="X97" i="1594" s="1"/>
  <c r="W92" i="1594"/>
  <c r="W97" i="1594" s="1"/>
  <c r="V92" i="1594"/>
  <c r="U92" i="1594"/>
  <c r="U97" i="1594" s="1"/>
  <c r="T92" i="1594"/>
  <c r="T97" i="1594" s="1"/>
  <c r="S92" i="1594"/>
  <c r="S97" i="1594" s="1"/>
  <c r="R92" i="1594"/>
  <c r="Q92" i="1594"/>
  <c r="Q97" i="1594" s="1"/>
  <c r="AR90" i="1594"/>
  <c r="AR96" i="1594" s="1"/>
  <c r="AQ90" i="1594"/>
  <c r="AQ96" i="1594" s="1"/>
  <c r="AP90" i="1594"/>
  <c r="AO90" i="1594"/>
  <c r="AO96" i="1594" s="1"/>
  <c r="AN90" i="1594"/>
  <c r="AM90" i="1594"/>
  <c r="AM96" i="1594" s="1"/>
  <c r="AL90" i="1594"/>
  <c r="AK90" i="1594"/>
  <c r="AK96" i="1594" s="1"/>
  <c r="AJ90" i="1594"/>
  <c r="AJ96" i="1594" s="1"/>
  <c r="AI90" i="1594"/>
  <c r="AI96" i="1594" s="1"/>
  <c r="AH90" i="1594"/>
  <c r="AG90" i="1594"/>
  <c r="AG96" i="1594" s="1"/>
  <c r="AF90" i="1594"/>
  <c r="AE90" i="1594"/>
  <c r="AE96" i="1594" s="1"/>
  <c r="AD90" i="1594"/>
  <c r="AC90" i="1594"/>
  <c r="AC96" i="1594" s="1"/>
  <c r="AB90" i="1594"/>
  <c r="AB96" i="1594" s="1"/>
  <c r="AA90" i="1594"/>
  <c r="AA96" i="1594" s="1"/>
  <c r="Z90" i="1594"/>
  <c r="Y90" i="1594"/>
  <c r="Y96" i="1594" s="1"/>
  <c r="X90" i="1594"/>
  <c r="W90" i="1594"/>
  <c r="W96" i="1594" s="1"/>
  <c r="V90" i="1594"/>
  <c r="U90" i="1594"/>
  <c r="U96" i="1594" s="1"/>
  <c r="T90" i="1594"/>
  <c r="T96" i="1594" s="1"/>
  <c r="S90" i="1594"/>
  <c r="S96" i="1594" s="1"/>
  <c r="R90" i="1594"/>
  <c r="Q90" i="1594"/>
  <c r="Q96" i="1594" s="1"/>
  <c r="P90" i="1594"/>
  <c r="O90" i="1594"/>
  <c r="O96" i="1594" s="1"/>
  <c r="N90" i="1594"/>
  <c r="L90" i="1594"/>
  <c r="L96" i="1594" s="1"/>
  <c r="K90" i="1594"/>
  <c r="K96" i="1594" s="1"/>
  <c r="J90" i="1594"/>
  <c r="J96" i="1594" s="1"/>
  <c r="H90" i="1594"/>
  <c r="H96" i="1594" s="1"/>
  <c r="G90" i="1594"/>
  <c r="G96" i="1594" s="1"/>
  <c r="F90" i="1594"/>
  <c r="D88" i="1594"/>
  <c r="AR87" i="1594"/>
  <c r="AR105" i="1594" s="1"/>
  <c r="AQ87" i="1594"/>
  <c r="AP87" i="1594"/>
  <c r="AO87" i="1594"/>
  <c r="AN87" i="1594"/>
  <c r="AN104" i="1594" s="1"/>
  <c r="AM87" i="1594"/>
  <c r="AM103" i="1594" s="1"/>
  <c r="AL87" i="1594"/>
  <c r="AK87" i="1594"/>
  <c r="AJ87" i="1594"/>
  <c r="AJ105" i="1594" s="1"/>
  <c r="AI87" i="1594"/>
  <c r="AI105" i="1594" s="1"/>
  <c r="AH87" i="1594"/>
  <c r="AH105" i="1594" s="1"/>
  <c r="AG87" i="1594"/>
  <c r="AF87" i="1594"/>
  <c r="AF105" i="1594" s="1"/>
  <c r="AE87" i="1594"/>
  <c r="AD87" i="1594"/>
  <c r="AD105" i="1594" s="1"/>
  <c r="AC87" i="1594"/>
  <c r="AB87" i="1594"/>
  <c r="AB105" i="1594" s="1"/>
  <c r="AA87" i="1594"/>
  <c r="Z87" i="1594"/>
  <c r="Z105" i="1594" s="1"/>
  <c r="Y87" i="1594"/>
  <c r="X87" i="1594"/>
  <c r="X105" i="1594" s="1"/>
  <c r="W87" i="1594"/>
  <c r="W105" i="1594" s="1"/>
  <c r="V87" i="1594"/>
  <c r="V105" i="1594" s="1"/>
  <c r="U87" i="1594"/>
  <c r="T87" i="1594"/>
  <c r="T105" i="1594" s="1"/>
  <c r="S87" i="1594"/>
  <c r="S105" i="1594" s="1"/>
  <c r="R87" i="1594"/>
  <c r="R105" i="1594" s="1"/>
  <c r="Q87" i="1594"/>
  <c r="P87" i="1594"/>
  <c r="P105" i="1594" s="1"/>
  <c r="O87" i="1594"/>
  <c r="N87" i="1594"/>
  <c r="N105" i="1594" s="1"/>
  <c r="M87" i="1594"/>
  <c r="L87" i="1594"/>
  <c r="L105" i="1594" s="1"/>
  <c r="K87" i="1594"/>
  <c r="J87" i="1594"/>
  <c r="J105" i="1594" s="1"/>
  <c r="I87" i="1594"/>
  <c r="H87" i="1594"/>
  <c r="H105" i="1594" s="1"/>
  <c r="G87" i="1594"/>
  <c r="G105" i="1594" s="1"/>
  <c r="F87" i="1594"/>
  <c r="F105" i="1594" s="1"/>
  <c r="E87" i="1594"/>
  <c r="C66" i="1594"/>
  <c r="C60" i="1594"/>
  <c r="D131" i="1594" s="1"/>
  <c r="C44" i="1594"/>
  <c r="C38" i="1594"/>
  <c r="C32" i="1594"/>
  <c r="D129" i="1594" s="1"/>
  <c r="C20" i="1594"/>
  <c r="L92" i="1594" s="1"/>
  <c r="L97" i="1594" s="1"/>
  <c r="C19" i="1594"/>
  <c r="M90" i="1594" s="1"/>
  <c r="M96" i="1594" s="1"/>
  <c r="C18" i="1594"/>
  <c r="C12" i="1594"/>
  <c r="O94" i="1594" s="1"/>
  <c r="O98" i="1594" s="1"/>
  <c r="D154" i="1593"/>
  <c r="D153" i="1593"/>
  <c r="D152" i="1593"/>
  <c r="E151" i="1593"/>
  <c r="D151" i="1593"/>
  <c r="D149" i="1593"/>
  <c r="D148" i="1593"/>
  <c r="D147" i="1593"/>
  <c r="D146" i="1593"/>
  <c r="D145" i="1593"/>
  <c r="D132" i="1593"/>
  <c r="AR124" i="1593"/>
  <c r="AQ124" i="1593"/>
  <c r="AP124" i="1593"/>
  <c r="AO124" i="1593"/>
  <c r="AN124" i="1593"/>
  <c r="AM124" i="1593"/>
  <c r="AL124" i="1593"/>
  <c r="AK124" i="1593"/>
  <c r="AJ124" i="1593"/>
  <c r="AI124" i="1593"/>
  <c r="AH124" i="1593"/>
  <c r="AG124" i="1593"/>
  <c r="AF124" i="1593"/>
  <c r="AE124" i="1593"/>
  <c r="AD124" i="1593"/>
  <c r="AC124" i="1593"/>
  <c r="AB124" i="1593"/>
  <c r="AA124" i="1593"/>
  <c r="Z124" i="1593"/>
  <c r="Y124" i="1593"/>
  <c r="X124" i="1593"/>
  <c r="W124" i="1593"/>
  <c r="V124" i="1593"/>
  <c r="U124" i="1593"/>
  <c r="T124" i="1593"/>
  <c r="S124" i="1593"/>
  <c r="R124" i="1593"/>
  <c r="Q124" i="1593"/>
  <c r="AR117" i="1593"/>
  <c r="AQ117" i="1593"/>
  <c r="AP117" i="1593"/>
  <c r="AO117" i="1593"/>
  <c r="AN117" i="1593"/>
  <c r="AM117" i="1593"/>
  <c r="AL117" i="1593"/>
  <c r="AK117" i="1593"/>
  <c r="AJ117" i="1593"/>
  <c r="AI117" i="1593"/>
  <c r="AH117" i="1593"/>
  <c r="AG117" i="1593"/>
  <c r="AF117" i="1593"/>
  <c r="AE117" i="1593"/>
  <c r="AD117" i="1593"/>
  <c r="AC117" i="1593"/>
  <c r="AB117" i="1593"/>
  <c r="AA117" i="1593"/>
  <c r="Z117" i="1593"/>
  <c r="Y117" i="1593"/>
  <c r="X117" i="1593"/>
  <c r="W117" i="1593"/>
  <c r="V117" i="1593"/>
  <c r="U117" i="1593"/>
  <c r="T117" i="1593"/>
  <c r="S117" i="1593"/>
  <c r="R117" i="1593"/>
  <c r="Q117" i="1593"/>
  <c r="AR116" i="1593"/>
  <c r="AQ116" i="1593"/>
  <c r="AQ118" i="1593" s="1"/>
  <c r="AP116" i="1593"/>
  <c r="AP118" i="1593" s="1"/>
  <c r="AO116" i="1593"/>
  <c r="AO118" i="1593" s="1"/>
  <c r="AN116" i="1593"/>
  <c r="AN118" i="1593" s="1"/>
  <c r="AM116" i="1593"/>
  <c r="AM118" i="1593" s="1"/>
  <c r="AL116" i="1593"/>
  <c r="AL118" i="1593" s="1"/>
  <c r="AK116" i="1593"/>
  <c r="AK118" i="1593" s="1"/>
  <c r="AJ116" i="1593"/>
  <c r="AI116" i="1593"/>
  <c r="AI118" i="1593" s="1"/>
  <c r="AH116" i="1593"/>
  <c r="AH118" i="1593" s="1"/>
  <c r="AG116" i="1593"/>
  <c r="AG118" i="1593" s="1"/>
  <c r="AF116" i="1593"/>
  <c r="AF118" i="1593" s="1"/>
  <c r="AE116" i="1593"/>
  <c r="AE118" i="1593" s="1"/>
  <c r="AD116" i="1593"/>
  <c r="AD118" i="1593" s="1"/>
  <c r="AC116" i="1593"/>
  <c r="AC118" i="1593" s="1"/>
  <c r="AB116" i="1593"/>
  <c r="AA116" i="1593"/>
  <c r="AA118" i="1593" s="1"/>
  <c r="Z116" i="1593"/>
  <c r="Z118" i="1593" s="1"/>
  <c r="Y116" i="1593"/>
  <c r="Y118" i="1593" s="1"/>
  <c r="X116" i="1593"/>
  <c r="X118" i="1593" s="1"/>
  <c r="W116" i="1593"/>
  <c r="W118" i="1593" s="1"/>
  <c r="V116" i="1593"/>
  <c r="V118" i="1593" s="1"/>
  <c r="U116" i="1593"/>
  <c r="U118" i="1593" s="1"/>
  <c r="T116" i="1593"/>
  <c r="S116" i="1593"/>
  <c r="S118" i="1593" s="1"/>
  <c r="R116" i="1593"/>
  <c r="R118" i="1593" s="1"/>
  <c r="Q116" i="1593"/>
  <c r="Q118" i="1593" s="1"/>
  <c r="AR115" i="1593"/>
  <c r="AQ115" i="1593"/>
  <c r="AP115" i="1593"/>
  <c r="AO115" i="1593"/>
  <c r="AN115" i="1593"/>
  <c r="AM115" i="1593"/>
  <c r="AL115" i="1593"/>
  <c r="AK115" i="1593"/>
  <c r="AJ115" i="1593"/>
  <c r="AI115" i="1593"/>
  <c r="AH115" i="1593"/>
  <c r="AG115" i="1593"/>
  <c r="AF115" i="1593"/>
  <c r="AE115" i="1593"/>
  <c r="AD115" i="1593"/>
  <c r="AC115" i="1593"/>
  <c r="AB115" i="1593"/>
  <c r="AA115" i="1593"/>
  <c r="Z115" i="1593"/>
  <c r="Y115" i="1593"/>
  <c r="X115" i="1593"/>
  <c r="W115" i="1593"/>
  <c r="V115" i="1593"/>
  <c r="U115" i="1593"/>
  <c r="T115" i="1593"/>
  <c r="S115" i="1593"/>
  <c r="R115" i="1593"/>
  <c r="Q115" i="1593"/>
  <c r="AR107" i="1593"/>
  <c r="AQ107" i="1593"/>
  <c r="AP107" i="1593"/>
  <c r="AO107" i="1593"/>
  <c r="AN107" i="1593"/>
  <c r="AM107" i="1593"/>
  <c r="AL107" i="1593"/>
  <c r="AK107" i="1593"/>
  <c r="AJ107" i="1593"/>
  <c r="AI107" i="1593"/>
  <c r="AH107" i="1593"/>
  <c r="AG107" i="1593"/>
  <c r="AF107" i="1593"/>
  <c r="AE107" i="1593"/>
  <c r="AD107" i="1593"/>
  <c r="AC107" i="1593"/>
  <c r="AB107" i="1593"/>
  <c r="AA107" i="1593"/>
  <c r="Z107" i="1593"/>
  <c r="Y107" i="1593"/>
  <c r="X107" i="1593"/>
  <c r="W107" i="1593"/>
  <c r="V107" i="1593"/>
  <c r="U107" i="1593"/>
  <c r="T107" i="1593"/>
  <c r="S107" i="1593"/>
  <c r="R107" i="1593"/>
  <c r="Q107" i="1593"/>
  <c r="P107" i="1593"/>
  <c r="O107" i="1593"/>
  <c r="N107" i="1593"/>
  <c r="M107" i="1593"/>
  <c r="L107" i="1593"/>
  <c r="K107" i="1593"/>
  <c r="J107" i="1593"/>
  <c r="I107" i="1593"/>
  <c r="H107" i="1593"/>
  <c r="G107" i="1593"/>
  <c r="F107" i="1593"/>
  <c r="E107" i="1593"/>
  <c r="AR102" i="1593"/>
  <c r="AQ102" i="1593"/>
  <c r="AP102" i="1593"/>
  <c r="AO102" i="1593"/>
  <c r="AN102" i="1593"/>
  <c r="AM102" i="1593"/>
  <c r="AL102" i="1593"/>
  <c r="AK102" i="1593"/>
  <c r="AJ102" i="1593"/>
  <c r="AI102" i="1593"/>
  <c r="AH102" i="1593"/>
  <c r="AG102" i="1593"/>
  <c r="AF102" i="1593"/>
  <c r="AE102" i="1593"/>
  <c r="AD102" i="1593"/>
  <c r="AC102" i="1593"/>
  <c r="AB102" i="1593"/>
  <c r="AA102" i="1593"/>
  <c r="Z102" i="1593"/>
  <c r="Y102" i="1593"/>
  <c r="X102" i="1593"/>
  <c r="W102" i="1593"/>
  <c r="V102" i="1593"/>
  <c r="U102" i="1593"/>
  <c r="T102" i="1593"/>
  <c r="S102" i="1593"/>
  <c r="R102" i="1593"/>
  <c r="Q102" i="1593"/>
  <c r="AR101" i="1593"/>
  <c r="AQ101" i="1593"/>
  <c r="AQ112" i="1593" s="1"/>
  <c r="AP101" i="1593"/>
  <c r="AP112" i="1593" s="1"/>
  <c r="AO101" i="1593"/>
  <c r="AO112" i="1593" s="1"/>
  <c r="AN101" i="1593"/>
  <c r="AM101" i="1593"/>
  <c r="AM112" i="1593" s="1"/>
  <c r="AL101" i="1593"/>
  <c r="AL112" i="1593" s="1"/>
  <c r="AK101" i="1593"/>
  <c r="AK112" i="1593" s="1"/>
  <c r="AJ101" i="1593"/>
  <c r="AI101" i="1593"/>
  <c r="AI112" i="1593" s="1"/>
  <c r="AH101" i="1593"/>
  <c r="AH112" i="1593" s="1"/>
  <c r="AG101" i="1593"/>
  <c r="AG112" i="1593" s="1"/>
  <c r="AF101" i="1593"/>
  <c r="AE101" i="1593"/>
  <c r="AE112" i="1593" s="1"/>
  <c r="AD101" i="1593"/>
  <c r="AD112" i="1593" s="1"/>
  <c r="AC101" i="1593"/>
  <c r="AC112" i="1593" s="1"/>
  <c r="AB101" i="1593"/>
  <c r="AA101" i="1593"/>
  <c r="AA112" i="1593" s="1"/>
  <c r="Z101" i="1593"/>
  <c r="Z112" i="1593" s="1"/>
  <c r="Y101" i="1593"/>
  <c r="Y112" i="1593" s="1"/>
  <c r="X101" i="1593"/>
  <c r="W101" i="1593"/>
  <c r="W112" i="1593" s="1"/>
  <c r="V101" i="1593"/>
  <c r="V112" i="1593" s="1"/>
  <c r="U101" i="1593"/>
  <c r="U112" i="1593" s="1"/>
  <c r="T101" i="1593"/>
  <c r="S101" i="1593"/>
  <c r="S112" i="1593" s="1"/>
  <c r="R101" i="1593"/>
  <c r="R112" i="1593" s="1"/>
  <c r="Q101" i="1593"/>
  <c r="Q112" i="1593" s="1"/>
  <c r="AP97" i="1593"/>
  <c r="Z97" i="1593"/>
  <c r="Z96" i="1593"/>
  <c r="AR94" i="1593"/>
  <c r="AR98" i="1593" s="1"/>
  <c r="AQ94" i="1593"/>
  <c r="AQ98" i="1593" s="1"/>
  <c r="AP94" i="1593"/>
  <c r="AP98" i="1593" s="1"/>
  <c r="AO94" i="1593"/>
  <c r="AO98" i="1593" s="1"/>
  <c r="AN94" i="1593"/>
  <c r="AN98" i="1593" s="1"/>
  <c r="AM94" i="1593"/>
  <c r="AM98" i="1593" s="1"/>
  <c r="AL94" i="1593"/>
  <c r="AL98" i="1593" s="1"/>
  <c r="AK94" i="1593"/>
  <c r="AK98" i="1593" s="1"/>
  <c r="AJ94" i="1593"/>
  <c r="AJ98" i="1593" s="1"/>
  <c r="AI94" i="1593"/>
  <c r="AI98" i="1593" s="1"/>
  <c r="AH94" i="1593"/>
  <c r="AH98" i="1593" s="1"/>
  <c r="AG94" i="1593"/>
  <c r="AG98" i="1593" s="1"/>
  <c r="AF94" i="1593"/>
  <c r="AF98" i="1593" s="1"/>
  <c r="AE94" i="1593"/>
  <c r="AE98" i="1593" s="1"/>
  <c r="AD94" i="1593"/>
  <c r="AD98" i="1593" s="1"/>
  <c r="AC94" i="1593"/>
  <c r="AC98" i="1593" s="1"/>
  <c r="AB94" i="1593"/>
  <c r="AB98" i="1593" s="1"/>
  <c r="AA94" i="1593"/>
  <c r="AA98" i="1593" s="1"/>
  <c r="Z94" i="1593"/>
  <c r="Z98" i="1593" s="1"/>
  <c r="Y94" i="1593"/>
  <c r="Y98" i="1593" s="1"/>
  <c r="X94" i="1593"/>
  <c r="X98" i="1593" s="1"/>
  <c r="W94" i="1593"/>
  <c r="W98" i="1593" s="1"/>
  <c r="V94" i="1593"/>
  <c r="V98" i="1593" s="1"/>
  <c r="U94" i="1593"/>
  <c r="U98" i="1593" s="1"/>
  <c r="T94" i="1593"/>
  <c r="T98" i="1593" s="1"/>
  <c r="S94" i="1593"/>
  <c r="S98" i="1593" s="1"/>
  <c r="R94" i="1593"/>
  <c r="R98" i="1593" s="1"/>
  <c r="Q94" i="1593"/>
  <c r="Q98" i="1593" s="1"/>
  <c r="N94" i="1593"/>
  <c r="N98" i="1593" s="1"/>
  <c r="L94" i="1593"/>
  <c r="L98" i="1593" s="1"/>
  <c r="F94" i="1593"/>
  <c r="F98" i="1593" s="1"/>
  <c r="AR92" i="1593"/>
  <c r="AR97" i="1593" s="1"/>
  <c r="AQ92" i="1593"/>
  <c r="AQ97" i="1593" s="1"/>
  <c r="AP92" i="1593"/>
  <c r="AO92" i="1593"/>
  <c r="AO97" i="1593" s="1"/>
  <c r="AN92" i="1593"/>
  <c r="AN97" i="1593" s="1"/>
  <c r="AM92" i="1593"/>
  <c r="AM97" i="1593" s="1"/>
  <c r="AL92" i="1593"/>
  <c r="AL97" i="1593" s="1"/>
  <c r="AK92" i="1593"/>
  <c r="AK97" i="1593" s="1"/>
  <c r="AJ92" i="1593"/>
  <c r="AJ97" i="1593" s="1"/>
  <c r="AI92" i="1593"/>
  <c r="AI97" i="1593" s="1"/>
  <c r="AH92" i="1593"/>
  <c r="AH97" i="1593" s="1"/>
  <c r="AG92" i="1593"/>
  <c r="AG97" i="1593" s="1"/>
  <c r="AF92" i="1593"/>
  <c r="AF97" i="1593" s="1"/>
  <c r="AE92" i="1593"/>
  <c r="AE97" i="1593" s="1"/>
  <c r="AD92" i="1593"/>
  <c r="AD97" i="1593" s="1"/>
  <c r="AC92" i="1593"/>
  <c r="AC97" i="1593" s="1"/>
  <c r="AB92" i="1593"/>
  <c r="AB97" i="1593" s="1"/>
  <c r="AA92" i="1593"/>
  <c r="AA97" i="1593" s="1"/>
  <c r="Z92" i="1593"/>
  <c r="Y92" i="1593"/>
  <c r="Y97" i="1593" s="1"/>
  <c r="X92" i="1593"/>
  <c r="X97" i="1593" s="1"/>
  <c r="W92" i="1593"/>
  <c r="W97" i="1593" s="1"/>
  <c r="V92" i="1593"/>
  <c r="V97" i="1593" s="1"/>
  <c r="U92" i="1593"/>
  <c r="U97" i="1593" s="1"/>
  <c r="T92" i="1593"/>
  <c r="T97" i="1593" s="1"/>
  <c r="S92" i="1593"/>
  <c r="S97" i="1593" s="1"/>
  <c r="R92" i="1593"/>
  <c r="R97" i="1593" s="1"/>
  <c r="Q92" i="1593"/>
  <c r="Q97" i="1593" s="1"/>
  <c r="J92" i="1593"/>
  <c r="J97" i="1593" s="1"/>
  <c r="AR90" i="1593"/>
  <c r="AR96" i="1593" s="1"/>
  <c r="AQ90" i="1593"/>
  <c r="AQ96" i="1593" s="1"/>
  <c r="AP90" i="1593"/>
  <c r="AP96" i="1593" s="1"/>
  <c r="AO90" i="1593"/>
  <c r="AO96" i="1593" s="1"/>
  <c r="AN90" i="1593"/>
  <c r="AN96" i="1593" s="1"/>
  <c r="AM90" i="1593"/>
  <c r="AM96" i="1593" s="1"/>
  <c r="AL90" i="1593"/>
  <c r="AL96" i="1593" s="1"/>
  <c r="AK90" i="1593"/>
  <c r="AK96" i="1593" s="1"/>
  <c r="AJ90" i="1593"/>
  <c r="AJ96" i="1593" s="1"/>
  <c r="AI90" i="1593"/>
  <c r="AI96" i="1593" s="1"/>
  <c r="AH90" i="1593"/>
  <c r="AH96" i="1593" s="1"/>
  <c r="AG90" i="1593"/>
  <c r="AG96" i="1593" s="1"/>
  <c r="AF90" i="1593"/>
  <c r="AF96" i="1593" s="1"/>
  <c r="AE90" i="1593"/>
  <c r="AE96" i="1593" s="1"/>
  <c r="AD90" i="1593"/>
  <c r="AD96" i="1593" s="1"/>
  <c r="AC90" i="1593"/>
  <c r="AC96" i="1593" s="1"/>
  <c r="AB90" i="1593"/>
  <c r="AB96" i="1593" s="1"/>
  <c r="AA90" i="1593"/>
  <c r="AA96" i="1593" s="1"/>
  <c r="Z90" i="1593"/>
  <c r="Y90" i="1593"/>
  <c r="Y96" i="1593" s="1"/>
  <c r="X90" i="1593"/>
  <c r="X96" i="1593" s="1"/>
  <c r="W90" i="1593"/>
  <c r="W96" i="1593" s="1"/>
  <c r="V90" i="1593"/>
  <c r="V96" i="1593" s="1"/>
  <c r="U90" i="1593"/>
  <c r="U96" i="1593" s="1"/>
  <c r="T90" i="1593"/>
  <c r="T96" i="1593" s="1"/>
  <c r="S90" i="1593"/>
  <c r="S96" i="1593" s="1"/>
  <c r="R90" i="1593"/>
  <c r="R96" i="1593" s="1"/>
  <c r="Q90" i="1593"/>
  <c r="Q96" i="1593" s="1"/>
  <c r="AR87" i="1593"/>
  <c r="AR105" i="1593" s="1"/>
  <c r="AQ87" i="1593"/>
  <c r="AP87" i="1593"/>
  <c r="AP105" i="1593" s="1"/>
  <c r="AO87" i="1593"/>
  <c r="AN87" i="1593"/>
  <c r="AN105" i="1593" s="1"/>
  <c r="AM87" i="1593"/>
  <c r="AL87" i="1593"/>
  <c r="AL105" i="1593" s="1"/>
  <c r="AK87" i="1593"/>
  <c r="AK103" i="1593" s="1"/>
  <c r="AJ87" i="1593"/>
  <c r="AJ104" i="1593" s="1"/>
  <c r="AI87" i="1593"/>
  <c r="AH87" i="1593"/>
  <c r="AH104" i="1593" s="1"/>
  <c r="AG87" i="1593"/>
  <c r="AF87" i="1593"/>
  <c r="AF105" i="1593" s="1"/>
  <c r="AE87" i="1593"/>
  <c r="AD87" i="1593"/>
  <c r="AD105" i="1593" s="1"/>
  <c r="AC87" i="1593"/>
  <c r="AC105" i="1593" s="1"/>
  <c r="AB87" i="1593"/>
  <c r="AB105" i="1593" s="1"/>
  <c r="AA87" i="1593"/>
  <c r="Z87" i="1593"/>
  <c r="Z104" i="1593" s="1"/>
  <c r="Y87" i="1593"/>
  <c r="X87" i="1593"/>
  <c r="X104" i="1593" s="1"/>
  <c r="W87" i="1593"/>
  <c r="V87" i="1593"/>
  <c r="V105" i="1593" s="1"/>
  <c r="U87" i="1593"/>
  <c r="U105" i="1593" s="1"/>
  <c r="T87" i="1593"/>
  <c r="T105" i="1593" s="1"/>
  <c r="S87" i="1593"/>
  <c r="R87" i="1593"/>
  <c r="R105" i="1593" s="1"/>
  <c r="Q87" i="1593"/>
  <c r="P87" i="1593"/>
  <c r="P105" i="1593" s="1"/>
  <c r="O87" i="1593"/>
  <c r="N87" i="1593"/>
  <c r="N105" i="1593" s="1"/>
  <c r="M87" i="1593"/>
  <c r="L87" i="1593"/>
  <c r="L105" i="1593" s="1"/>
  <c r="K87" i="1593"/>
  <c r="J87" i="1593"/>
  <c r="J104" i="1593" s="1"/>
  <c r="I87" i="1593"/>
  <c r="H87" i="1593"/>
  <c r="H104" i="1593" s="1"/>
  <c r="G87" i="1593"/>
  <c r="F87" i="1593"/>
  <c r="F105" i="1593" s="1"/>
  <c r="E87" i="1593"/>
  <c r="E105" i="1593" s="1"/>
  <c r="C66" i="1593"/>
  <c r="D130" i="1593" s="1"/>
  <c r="C60" i="1593"/>
  <c r="D131" i="1593" s="1"/>
  <c r="C44" i="1593"/>
  <c r="C38" i="1593"/>
  <c r="E152" i="1593" s="1"/>
  <c r="C32" i="1593"/>
  <c r="D129" i="1593" s="1"/>
  <c r="I115" i="1593" s="1"/>
  <c r="C20" i="1593"/>
  <c r="N92" i="1593" s="1"/>
  <c r="N97" i="1593" s="1"/>
  <c r="C18" i="1593"/>
  <c r="C19" i="1593" s="1"/>
  <c r="C12" i="1593"/>
  <c r="O94" i="1593" s="1"/>
  <c r="O98" i="1593" s="1"/>
  <c r="D157" i="1592"/>
  <c r="D156" i="1592"/>
  <c r="D155" i="1592"/>
  <c r="D154" i="1592"/>
  <c r="D153" i="1592"/>
  <c r="D152" i="1592"/>
  <c r="D151" i="1592"/>
  <c r="D150" i="1592"/>
  <c r="D147" i="1592"/>
  <c r="D146" i="1592"/>
  <c r="D145" i="1592"/>
  <c r="D132" i="1592"/>
  <c r="AR124" i="1592"/>
  <c r="AQ124" i="1592"/>
  <c r="AP124" i="1592"/>
  <c r="AO124" i="1592"/>
  <c r="AN124" i="1592"/>
  <c r="AM124" i="1592"/>
  <c r="AL124" i="1592"/>
  <c r="AK124" i="1592"/>
  <c r="AJ124" i="1592"/>
  <c r="AI124" i="1592"/>
  <c r="AH124" i="1592"/>
  <c r="AG124" i="1592"/>
  <c r="AF124" i="1592"/>
  <c r="AE124" i="1592"/>
  <c r="AD124" i="1592"/>
  <c r="AC124" i="1592"/>
  <c r="AB124" i="1592"/>
  <c r="AA124" i="1592"/>
  <c r="Z124" i="1592"/>
  <c r="Y124" i="1592"/>
  <c r="X124" i="1592"/>
  <c r="W124" i="1592"/>
  <c r="V124" i="1592"/>
  <c r="U124" i="1592"/>
  <c r="T124" i="1592"/>
  <c r="S124" i="1592"/>
  <c r="R124" i="1592"/>
  <c r="Q124" i="1592"/>
  <c r="AR117" i="1592"/>
  <c r="AQ117" i="1592"/>
  <c r="AP117" i="1592"/>
  <c r="AO117" i="1592"/>
  <c r="AN117" i="1592"/>
  <c r="AM117" i="1592"/>
  <c r="AL117" i="1592"/>
  <c r="AK117" i="1592"/>
  <c r="AJ117" i="1592"/>
  <c r="AI117" i="1592"/>
  <c r="AH117" i="1592"/>
  <c r="AG117" i="1592"/>
  <c r="AF117" i="1592"/>
  <c r="AE117" i="1592"/>
  <c r="AD117" i="1592"/>
  <c r="AC117" i="1592"/>
  <c r="AB117" i="1592"/>
  <c r="AA117" i="1592"/>
  <c r="Z117" i="1592"/>
  <c r="Y117" i="1592"/>
  <c r="X117" i="1592"/>
  <c r="W117" i="1592"/>
  <c r="V117" i="1592"/>
  <c r="U117" i="1592"/>
  <c r="T117" i="1592"/>
  <c r="S117" i="1592"/>
  <c r="R117" i="1592"/>
  <c r="Q117" i="1592"/>
  <c r="AR116" i="1592"/>
  <c r="AR118" i="1592" s="1"/>
  <c r="AQ116" i="1592"/>
  <c r="AQ118" i="1592" s="1"/>
  <c r="AP116" i="1592"/>
  <c r="AP118" i="1592" s="1"/>
  <c r="AO116" i="1592"/>
  <c r="AN116" i="1592"/>
  <c r="AN118" i="1592" s="1"/>
  <c r="AM116" i="1592"/>
  <c r="AM118" i="1592" s="1"/>
  <c r="AL116" i="1592"/>
  <c r="AL118" i="1592" s="1"/>
  <c r="AK116" i="1592"/>
  <c r="AK118" i="1592" s="1"/>
  <c r="AJ116" i="1592"/>
  <c r="AJ118" i="1592" s="1"/>
  <c r="AI116" i="1592"/>
  <c r="AI118" i="1592" s="1"/>
  <c r="AH116" i="1592"/>
  <c r="AH118" i="1592" s="1"/>
  <c r="AG116" i="1592"/>
  <c r="AF116" i="1592"/>
  <c r="AF118" i="1592" s="1"/>
  <c r="AE116" i="1592"/>
  <c r="AE118" i="1592" s="1"/>
  <c r="AD116" i="1592"/>
  <c r="AD118" i="1592" s="1"/>
  <c r="AC116" i="1592"/>
  <c r="AB116" i="1592"/>
  <c r="AB118" i="1592" s="1"/>
  <c r="AA116" i="1592"/>
  <c r="AA118" i="1592" s="1"/>
  <c r="Z116" i="1592"/>
  <c r="Z118" i="1592" s="1"/>
  <c r="Y116" i="1592"/>
  <c r="X116" i="1592"/>
  <c r="X118" i="1592" s="1"/>
  <c r="W116" i="1592"/>
  <c r="W118" i="1592" s="1"/>
  <c r="V116" i="1592"/>
  <c r="V118" i="1592" s="1"/>
  <c r="U116" i="1592"/>
  <c r="U118" i="1592" s="1"/>
  <c r="T116" i="1592"/>
  <c r="T118" i="1592" s="1"/>
  <c r="S116" i="1592"/>
  <c r="S118" i="1592" s="1"/>
  <c r="R116" i="1592"/>
  <c r="R118" i="1592" s="1"/>
  <c r="Q116" i="1592"/>
  <c r="AR115" i="1592"/>
  <c r="AQ115" i="1592"/>
  <c r="AP115" i="1592"/>
  <c r="AO115" i="1592"/>
  <c r="AN115" i="1592"/>
  <c r="AM115" i="1592"/>
  <c r="AL115" i="1592"/>
  <c r="AK115" i="1592"/>
  <c r="AJ115" i="1592"/>
  <c r="AI115" i="1592"/>
  <c r="AH115" i="1592"/>
  <c r="AG115" i="1592"/>
  <c r="AF115" i="1592"/>
  <c r="AE115" i="1592"/>
  <c r="AD115" i="1592"/>
  <c r="AC115" i="1592"/>
  <c r="AB115" i="1592"/>
  <c r="AA115" i="1592"/>
  <c r="Z115" i="1592"/>
  <c r="Y115" i="1592"/>
  <c r="X115" i="1592"/>
  <c r="W115" i="1592"/>
  <c r="V115" i="1592"/>
  <c r="U115" i="1592"/>
  <c r="T115" i="1592"/>
  <c r="S115" i="1592"/>
  <c r="R115" i="1592"/>
  <c r="Q115" i="1592"/>
  <c r="AR107" i="1592"/>
  <c r="AQ107" i="1592"/>
  <c r="AP107" i="1592"/>
  <c r="AO107" i="1592"/>
  <c r="AN107" i="1592"/>
  <c r="AM107" i="1592"/>
  <c r="AL107" i="1592"/>
  <c r="AK107" i="1592"/>
  <c r="AJ107" i="1592"/>
  <c r="AI107" i="1592"/>
  <c r="AH107" i="1592"/>
  <c r="AG107" i="1592"/>
  <c r="AF107" i="1592"/>
  <c r="AE107" i="1592"/>
  <c r="AD107" i="1592"/>
  <c r="AC107" i="1592"/>
  <c r="AB107" i="1592"/>
  <c r="AA107" i="1592"/>
  <c r="Z107" i="1592"/>
  <c r="Y107" i="1592"/>
  <c r="X107" i="1592"/>
  <c r="W107" i="1592"/>
  <c r="V107" i="1592"/>
  <c r="U107" i="1592"/>
  <c r="T107" i="1592"/>
  <c r="S107" i="1592"/>
  <c r="R107" i="1592"/>
  <c r="Q107" i="1592"/>
  <c r="P107" i="1592"/>
  <c r="O107" i="1592"/>
  <c r="N107" i="1592"/>
  <c r="M107" i="1592"/>
  <c r="L107" i="1592"/>
  <c r="K107" i="1592"/>
  <c r="J107" i="1592"/>
  <c r="I107" i="1592"/>
  <c r="H107" i="1592"/>
  <c r="G107" i="1592"/>
  <c r="F107" i="1592"/>
  <c r="E107" i="1592"/>
  <c r="AF105" i="1592"/>
  <c r="N105" i="1592"/>
  <c r="AR102" i="1592"/>
  <c r="AQ102" i="1592"/>
  <c r="AP102" i="1592"/>
  <c r="AO102" i="1592"/>
  <c r="AN102" i="1592"/>
  <c r="AM102" i="1592"/>
  <c r="AL102" i="1592"/>
  <c r="AK102" i="1592"/>
  <c r="AJ102" i="1592"/>
  <c r="AI102" i="1592"/>
  <c r="AH102" i="1592"/>
  <c r="AG102" i="1592"/>
  <c r="AF102" i="1592"/>
  <c r="AE102" i="1592"/>
  <c r="AD102" i="1592"/>
  <c r="AC102" i="1592"/>
  <c r="AB102" i="1592"/>
  <c r="AA102" i="1592"/>
  <c r="Z102" i="1592"/>
  <c r="Y102" i="1592"/>
  <c r="X102" i="1592"/>
  <c r="W102" i="1592"/>
  <c r="V102" i="1592"/>
  <c r="U102" i="1592"/>
  <c r="T102" i="1592"/>
  <c r="S102" i="1592"/>
  <c r="R102" i="1592"/>
  <c r="Q102" i="1592"/>
  <c r="AR101" i="1592"/>
  <c r="AR112" i="1592" s="1"/>
  <c r="AQ101" i="1592"/>
  <c r="AP101" i="1592"/>
  <c r="AP112" i="1592" s="1"/>
  <c r="AO101" i="1592"/>
  <c r="AN101" i="1592"/>
  <c r="AN112" i="1592" s="1"/>
  <c r="AM101" i="1592"/>
  <c r="AL101" i="1592"/>
  <c r="AL112" i="1592" s="1"/>
  <c r="AK101" i="1592"/>
  <c r="AJ101" i="1592"/>
  <c r="AJ112" i="1592" s="1"/>
  <c r="AI101" i="1592"/>
  <c r="AH101" i="1592"/>
  <c r="AH112" i="1592" s="1"/>
  <c r="AG101" i="1592"/>
  <c r="AG112" i="1592" s="1"/>
  <c r="AF101" i="1592"/>
  <c r="AF112" i="1592" s="1"/>
  <c r="AE101" i="1592"/>
  <c r="AD101" i="1592"/>
  <c r="AD112" i="1592" s="1"/>
  <c r="AC101" i="1592"/>
  <c r="AB101" i="1592"/>
  <c r="AB112" i="1592" s="1"/>
  <c r="AA101" i="1592"/>
  <c r="Z101" i="1592"/>
  <c r="Z112" i="1592" s="1"/>
  <c r="Y101" i="1592"/>
  <c r="X101" i="1592"/>
  <c r="X112" i="1592" s="1"/>
  <c r="W101" i="1592"/>
  <c r="V101" i="1592"/>
  <c r="V112" i="1592" s="1"/>
  <c r="U101" i="1592"/>
  <c r="T101" i="1592"/>
  <c r="T112" i="1592" s="1"/>
  <c r="S101" i="1592"/>
  <c r="R101" i="1592"/>
  <c r="R112" i="1592" s="1"/>
  <c r="Q101" i="1592"/>
  <c r="AJ98" i="1592"/>
  <c r="AF98" i="1592"/>
  <c r="AP96" i="1592"/>
  <c r="AR94" i="1592"/>
  <c r="AR98" i="1592" s="1"/>
  <c r="AQ94" i="1592"/>
  <c r="AQ98" i="1592" s="1"/>
  <c r="AP94" i="1592"/>
  <c r="AP98" i="1592" s="1"/>
  <c r="AO94" i="1592"/>
  <c r="AO98" i="1592" s="1"/>
  <c r="AN94" i="1592"/>
  <c r="AN98" i="1592" s="1"/>
  <c r="AM94" i="1592"/>
  <c r="AM98" i="1592" s="1"/>
  <c r="AL94" i="1592"/>
  <c r="AL98" i="1592" s="1"/>
  <c r="AK94" i="1592"/>
  <c r="AK98" i="1592" s="1"/>
  <c r="AJ94" i="1592"/>
  <c r="AI94" i="1592"/>
  <c r="AI98" i="1592" s="1"/>
  <c r="AH94" i="1592"/>
  <c r="AH98" i="1592" s="1"/>
  <c r="AG94" i="1592"/>
  <c r="AG98" i="1592" s="1"/>
  <c r="AF94" i="1592"/>
  <c r="AE94" i="1592"/>
  <c r="AE98" i="1592" s="1"/>
  <c r="AD94" i="1592"/>
  <c r="AD98" i="1592" s="1"/>
  <c r="AC94" i="1592"/>
  <c r="AC98" i="1592" s="1"/>
  <c r="AB94" i="1592"/>
  <c r="AB98" i="1592" s="1"/>
  <c r="AA94" i="1592"/>
  <c r="AA98" i="1592" s="1"/>
  <c r="Z94" i="1592"/>
  <c r="Z98" i="1592" s="1"/>
  <c r="Y94" i="1592"/>
  <c r="Y98" i="1592" s="1"/>
  <c r="X94" i="1592"/>
  <c r="X98" i="1592" s="1"/>
  <c r="W94" i="1592"/>
  <c r="W98" i="1592" s="1"/>
  <c r="V94" i="1592"/>
  <c r="V98" i="1592" s="1"/>
  <c r="U94" i="1592"/>
  <c r="U98" i="1592" s="1"/>
  <c r="T94" i="1592"/>
  <c r="T98" i="1592" s="1"/>
  <c r="S94" i="1592"/>
  <c r="S98" i="1592" s="1"/>
  <c r="R94" i="1592"/>
  <c r="R98" i="1592" s="1"/>
  <c r="Q94" i="1592"/>
  <c r="Q98" i="1592" s="1"/>
  <c r="J94" i="1592"/>
  <c r="J98" i="1592" s="1"/>
  <c r="AR92" i="1592"/>
  <c r="AR97" i="1592" s="1"/>
  <c r="AQ92" i="1592"/>
  <c r="AQ97" i="1592" s="1"/>
  <c r="AP92" i="1592"/>
  <c r="AP97" i="1592" s="1"/>
  <c r="AO92" i="1592"/>
  <c r="AO97" i="1592" s="1"/>
  <c r="AN92" i="1592"/>
  <c r="AN97" i="1592" s="1"/>
  <c r="AM92" i="1592"/>
  <c r="AM97" i="1592" s="1"/>
  <c r="AL92" i="1592"/>
  <c r="AL97" i="1592" s="1"/>
  <c r="AK92" i="1592"/>
  <c r="AK97" i="1592" s="1"/>
  <c r="AJ92" i="1592"/>
  <c r="AJ97" i="1592" s="1"/>
  <c r="AI92" i="1592"/>
  <c r="AI97" i="1592" s="1"/>
  <c r="AH92" i="1592"/>
  <c r="AH97" i="1592" s="1"/>
  <c r="AG92" i="1592"/>
  <c r="AG97" i="1592" s="1"/>
  <c r="AF92" i="1592"/>
  <c r="AF97" i="1592" s="1"/>
  <c r="AE92" i="1592"/>
  <c r="AE97" i="1592" s="1"/>
  <c r="AD92" i="1592"/>
  <c r="AD97" i="1592" s="1"/>
  <c r="AC92" i="1592"/>
  <c r="AC97" i="1592" s="1"/>
  <c r="AB92" i="1592"/>
  <c r="AB97" i="1592" s="1"/>
  <c r="AA92" i="1592"/>
  <c r="AA97" i="1592" s="1"/>
  <c r="Z92" i="1592"/>
  <c r="Z97" i="1592" s="1"/>
  <c r="Y92" i="1592"/>
  <c r="Y97" i="1592" s="1"/>
  <c r="X92" i="1592"/>
  <c r="X97" i="1592" s="1"/>
  <c r="W92" i="1592"/>
  <c r="W97" i="1592" s="1"/>
  <c r="V92" i="1592"/>
  <c r="V97" i="1592" s="1"/>
  <c r="U92" i="1592"/>
  <c r="U97" i="1592" s="1"/>
  <c r="T92" i="1592"/>
  <c r="T97" i="1592" s="1"/>
  <c r="S92" i="1592"/>
  <c r="S97" i="1592" s="1"/>
  <c r="R92" i="1592"/>
  <c r="R97" i="1592" s="1"/>
  <c r="Q92" i="1592"/>
  <c r="Q97" i="1592" s="1"/>
  <c r="AR90" i="1592"/>
  <c r="AR96" i="1592" s="1"/>
  <c r="AQ90" i="1592"/>
  <c r="AQ96" i="1592" s="1"/>
  <c r="AP90" i="1592"/>
  <c r="AO90" i="1592"/>
  <c r="AO96" i="1592" s="1"/>
  <c r="AN90" i="1592"/>
  <c r="AN96" i="1592" s="1"/>
  <c r="AM90" i="1592"/>
  <c r="AM96" i="1592" s="1"/>
  <c r="AM99" i="1592" s="1"/>
  <c r="AL90" i="1592"/>
  <c r="AL96" i="1592" s="1"/>
  <c r="AK90" i="1592"/>
  <c r="AK96" i="1592" s="1"/>
  <c r="AJ90" i="1592"/>
  <c r="AJ96" i="1592" s="1"/>
  <c r="AI90" i="1592"/>
  <c r="AI96" i="1592" s="1"/>
  <c r="AH90" i="1592"/>
  <c r="AH96" i="1592" s="1"/>
  <c r="AG90" i="1592"/>
  <c r="AG96" i="1592" s="1"/>
  <c r="AF90" i="1592"/>
  <c r="AF96" i="1592" s="1"/>
  <c r="AE90" i="1592"/>
  <c r="AE96" i="1592" s="1"/>
  <c r="AD90" i="1592"/>
  <c r="AD96" i="1592" s="1"/>
  <c r="AC90" i="1592"/>
  <c r="AC96" i="1592" s="1"/>
  <c r="AB90" i="1592"/>
  <c r="AB96" i="1592" s="1"/>
  <c r="AA90" i="1592"/>
  <c r="AA96" i="1592" s="1"/>
  <c r="Z90" i="1592"/>
  <c r="Z96" i="1592" s="1"/>
  <c r="Y90" i="1592"/>
  <c r="Y96" i="1592" s="1"/>
  <c r="X90" i="1592"/>
  <c r="X96" i="1592" s="1"/>
  <c r="W90" i="1592"/>
  <c r="W96" i="1592" s="1"/>
  <c r="V90" i="1592"/>
  <c r="V96" i="1592" s="1"/>
  <c r="U90" i="1592"/>
  <c r="U96" i="1592" s="1"/>
  <c r="T90" i="1592"/>
  <c r="T96" i="1592" s="1"/>
  <c r="S90" i="1592"/>
  <c r="S96" i="1592" s="1"/>
  <c r="R90" i="1592"/>
  <c r="R96" i="1592" s="1"/>
  <c r="Q90" i="1592"/>
  <c r="Q96" i="1592" s="1"/>
  <c r="N90" i="1592"/>
  <c r="N96" i="1592" s="1"/>
  <c r="J90" i="1592"/>
  <c r="J96" i="1592" s="1"/>
  <c r="F90" i="1592"/>
  <c r="F96" i="1592" s="1"/>
  <c r="AR87" i="1592"/>
  <c r="AQ87" i="1592"/>
  <c r="AP87" i="1592"/>
  <c r="AO87" i="1592"/>
  <c r="AO103" i="1592" s="1"/>
  <c r="AN87" i="1592"/>
  <c r="AN103" i="1592" s="1"/>
  <c r="AM87" i="1592"/>
  <c r="AM103" i="1592" s="1"/>
  <c r="AL87" i="1592"/>
  <c r="AL103" i="1592" s="1"/>
  <c r="AK87" i="1592"/>
  <c r="AK103" i="1592" s="1"/>
  <c r="AJ87" i="1592"/>
  <c r="AI87" i="1592"/>
  <c r="AH87" i="1592"/>
  <c r="AG87" i="1592"/>
  <c r="AG105" i="1592" s="1"/>
  <c r="AF87" i="1592"/>
  <c r="AE87" i="1592"/>
  <c r="AE105" i="1592" s="1"/>
  <c r="AD87" i="1592"/>
  <c r="AC87" i="1592"/>
  <c r="AC105" i="1592" s="1"/>
  <c r="AB87" i="1592"/>
  <c r="AA87" i="1592"/>
  <c r="Z87" i="1592"/>
  <c r="Y87" i="1592"/>
  <c r="Y105" i="1592" s="1"/>
  <c r="X87" i="1592"/>
  <c r="W87" i="1592"/>
  <c r="W105" i="1592" s="1"/>
  <c r="V87" i="1592"/>
  <c r="V105" i="1592" s="1"/>
  <c r="U87" i="1592"/>
  <c r="U105" i="1592" s="1"/>
  <c r="T87" i="1592"/>
  <c r="S87" i="1592"/>
  <c r="R87" i="1592"/>
  <c r="Q87" i="1592"/>
  <c r="Q105" i="1592" s="1"/>
  <c r="P87" i="1592"/>
  <c r="O87" i="1592"/>
  <c r="O104" i="1592" s="1"/>
  <c r="N87" i="1592"/>
  <c r="M87" i="1592"/>
  <c r="M105" i="1592" s="1"/>
  <c r="L87" i="1592"/>
  <c r="K87" i="1592"/>
  <c r="K102" i="1592" s="1"/>
  <c r="J87" i="1592"/>
  <c r="I87" i="1592"/>
  <c r="I105" i="1592" s="1"/>
  <c r="H87" i="1592"/>
  <c r="G87" i="1592"/>
  <c r="G104" i="1592" s="1"/>
  <c r="F87" i="1592"/>
  <c r="F105" i="1592" s="1"/>
  <c r="E87" i="1592"/>
  <c r="E105" i="1592" s="1"/>
  <c r="C66" i="1592"/>
  <c r="D130" i="1592" s="1"/>
  <c r="D133" i="1592" s="1"/>
  <c r="C60" i="1592"/>
  <c r="D131" i="1592" s="1"/>
  <c r="C44" i="1592"/>
  <c r="C38" i="1592"/>
  <c r="E153" i="1592" s="1"/>
  <c r="C32" i="1592"/>
  <c r="D129" i="1592" s="1"/>
  <c r="C20" i="1592"/>
  <c r="J92" i="1592" s="1"/>
  <c r="J97" i="1592" s="1"/>
  <c r="C19" i="1592"/>
  <c r="M90" i="1592" s="1"/>
  <c r="M96" i="1592" s="1"/>
  <c r="C18" i="1592"/>
  <c r="C12" i="1592"/>
  <c r="M94" i="1592" s="1"/>
  <c r="M98" i="1592" s="1"/>
  <c r="D152" i="1591"/>
  <c r="D151" i="1591"/>
  <c r="E150" i="1591"/>
  <c r="D150" i="1591"/>
  <c r="D146" i="1591"/>
  <c r="D145" i="1591"/>
  <c r="D132" i="1591"/>
  <c r="AR124" i="1591"/>
  <c r="AQ124" i="1591"/>
  <c r="AP124" i="1591"/>
  <c r="AO124" i="1591"/>
  <c r="AN124" i="1591"/>
  <c r="AM124" i="1591"/>
  <c r="AL124" i="1591"/>
  <c r="AK124" i="1591"/>
  <c r="AJ124" i="1591"/>
  <c r="AI124" i="1591"/>
  <c r="AH124" i="1591"/>
  <c r="AG124" i="1591"/>
  <c r="AF124" i="1591"/>
  <c r="AE124" i="1591"/>
  <c r="AD124" i="1591"/>
  <c r="AC124" i="1591"/>
  <c r="AB124" i="1591"/>
  <c r="AA124" i="1591"/>
  <c r="Z124" i="1591"/>
  <c r="Y124" i="1591"/>
  <c r="X124" i="1591"/>
  <c r="W124" i="1591"/>
  <c r="V124" i="1591"/>
  <c r="U124" i="1591"/>
  <c r="T124" i="1591"/>
  <c r="S124" i="1591"/>
  <c r="R124" i="1591"/>
  <c r="Q124" i="1591"/>
  <c r="AR117" i="1591"/>
  <c r="AQ117" i="1591"/>
  <c r="AP117" i="1591"/>
  <c r="AO117" i="1591"/>
  <c r="AN117" i="1591"/>
  <c r="AM117" i="1591"/>
  <c r="AL117" i="1591"/>
  <c r="AK117" i="1591"/>
  <c r="AJ117" i="1591"/>
  <c r="AI117" i="1591"/>
  <c r="AH117" i="1591"/>
  <c r="AG117" i="1591"/>
  <c r="AF117" i="1591"/>
  <c r="AE117" i="1591"/>
  <c r="AD117" i="1591"/>
  <c r="AC117" i="1591"/>
  <c r="AB117" i="1591"/>
  <c r="AA117" i="1591"/>
  <c r="Z117" i="1591"/>
  <c r="Y117" i="1591"/>
  <c r="X117" i="1591"/>
  <c r="W117" i="1591"/>
  <c r="V117" i="1591"/>
  <c r="U117" i="1591"/>
  <c r="T117" i="1591"/>
  <c r="S117" i="1591"/>
  <c r="R117" i="1591"/>
  <c r="Q117" i="1591"/>
  <c r="AR116" i="1591"/>
  <c r="AQ116" i="1591"/>
  <c r="AQ118" i="1591" s="1"/>
  <c r="AP116" i="1591"/>
  <c r="AP118" i="1591" s="1"/>
  <c r="AO116" i="1591"/>
  <c r="AO118" i="1591" s="1"/>
  <c r="AN116" i="1591"/>
  <c r="AM116" i="1591"/>
  <c r="AM118" i="1591" s="1"/>
  <c r="AL116" i="1591"/>
  <c r="AL118" i="1591" s="1"/>
  <c r="AK116" i="1591"/>
  <c r="AK118" i="1591" s="1"/>
  <c r="AJ116" i="1591"/>
  <c r="AI116" i="1591"/>
  <c r="AI118" i="1591" s="1"/>
  <c r="AH116" i="1591"/>
  <c r="AH118" i="1591" s="1"/>
  <c r="AG116" i="1591"/>
  <c r="AG118" i="1591" s="1"/>
  <c r="AF116" i="1591"/>
  <c r="AE116" i="1591"/>
  <c r="AE118" i="1591" s="1"/>
  <c r="AD116" i="1591"/>
  <c r="AD118" i="1591" s="1"/>
  <c r="AC116" i="1591"/>
  <c r="AC118" i="1591" s="1"/>
  <c r="AB116" i="1591"/>
  <c r="AA116" i="1591"/>
  <c r="AA118" i="1591" s="1"/>
  <c r="Z116" i="1591"/>
  <c r="Z118" i="1591" s="1"/>
  <c r="Y116" i="1591"/>
  <c r="Y118" i="1591" s="1"/>
  <c r="X116" i="1591"/>
  <c r="W116" i="1591"/>
  <c r="W118" i="1591" s="1"/>
  <c r="V116" i="1591"/>
  <c r="V118" i="1591" s="1"/>
  <c r="U116" i="1591"/>
  <c r="U118" i="1591" s="1"/>
  <c r="T116" i="1591"/>
  <c r="S116" i="1591"/>
  <c r="S118" i="1591" s="1"/>
  <c r="R116" i="1591"/>
  <c r="R118" i="1591" s="1"/>
  <c r="Q116" i="1591"/>
  <c r="Q118" i="1591" s="1"/>
  <c r="AR115" i="1591"/>
  <c r="AQ115" i="1591"/>
  <c r="AP115" i="1591"/>
  <c r="AO115" i="1591"/>
  <c r="AN115" i="1591"/>
  <c r="AM115" i="1591"/>
  <c r="AL115" i="1591"/>
  <c r="AK115" i="1591"/>
  <c r="AJ115" i="1591"/>
  <c r="AI115" i="1591"/>
  <c r="AH115" i="1591"/>
  <c r="AG115" i="1591"/>
  <c r="AF115" i="1591"/>
  <c r="AE115" i="1591"/>
  <c r="AD115" i="1591"/>
  <c r="AC115" i="1591"/>
  <c r="AB115" i="1591"/>
  <c r="AA115" i="1591"/>
  <c r="Z115" i="1591"/>
  <c r="Y115" i="1591"/>
  <c r="X115" i="1591"/>
  <c r="W115" i="1591"/>
  <c r="V115" i="1591"/>
  <c r="U115" i="1591"/>
  <c r="T115" i="1591"/>
  <c r="S115" i="1591"/>
  <c r="R115" i="1591"/>
  <c r="Q115" i="1591"/>
  <c r="AR107" i="1591"/>
  <c r="AQ107" i="1591"/>
  <c r="AP107" i="1591"/>
  <c r="AO107" i="1591"/>
  <c r="AN107" i="1591"/>
  <c r="AM107" i="1591"/>
  <c r="AL107" i="1591"/>
  <c r="AK107" i="1591"/>
  <c r="AJ107" i="1591"/>
  <c r="AI107" i="1591"/>
  <c r="AH107" i="1591"/>
  <c r="AG107" i="1591"/>
  <c r="AF107" i="1591"/>
  <c r="AE107" i="1591"/>
  <c r="AD107" i="1591"/>
  <c r="AC107" i="1591"/>
  <c r="AB107" i="1591"/>
  <c r="AA107" i="1591"/>
  <c r="Z107" i="1591"/>
  <c r="Y107" i="1591"/>
  <c r="X107" i="1591"/>
  <c r="W107" i="1591"/>
  <c r="V107" i="1591"/>
  <c r="U107" i="1591"/>
  <c r="T107" i="1591"/>
  <c r="S107" i="1591"/>
  <c r="R107" i="1591"/>
  <c r="Q107" i="1591"/>
  <c r="P107" i="1591"/>
  <c r="O107" i="1591"/>
  <c r="N107" i="1591"/>
  <c r="M107" i="1591"/>
  <c r="L107" i="1591"/>
  <c r="K107" i="1591"/>
  <c r="J107" i="1591"/>
  <c r="I107" i="1591"/>
  <c r="H107" i="1591"/>
  <c r="G107" i="1591"/>
  <c r="F107" i="1591"/>
  <c r="E107" i="1591"/>
  <c r="E103" i="1591"/>
  <c r="AR102" i="1591"/>
  <c r="AQ102" i="1591"/>
  <c r="AP102" i="1591"/>
  <c r="AO102" i="1591"/>
  <c r="AN102" i="1591"/>
  <c r="AM102" i="1591"/>
  <c r="AL102" i="1591"/>
  <c r="AK102" i="1591"/>
  <c r="AJ102" i="1591"/>
  <c r="AI102" i="1591"/>
  <c r="AH102" i="1591"/>
  <c r="AG102" i="1591"/>
  <c r="AF102" i="1591"/>
  <c r="AE102" i="1591"/>
  <c r="AD102" i="1591"/>
  <c r="AC102" i="1591"/>
  <c r="AB102" i="1591"/>
  <c r="AA102" i="1591"/>
  <c r="Z102" i="1591"/>
  <c r="Y102" i="1591"/>
  <c r="X102" i="1591"/>
  <c r="W102" i="1591"/>
  <c r="V102" i="1591"/>
  <c r="U102" i="1591"/>
  <c r="T102" i="1591"/>
  <c r="S102" i="1591"/>
  <c r="R102" i="1591"/>
  <c r="Q102" i="1591"/>
  <c r="AR101" i="1591"/>
  <c r="AR112" i="1591" s="1"/>
  <c r="AQ101" i="1591"/>
  <c r="AQ112" i="1591" s="1"/>
  <c r="AP101" i="1591"/>
  <c r="AP112" i="1591" s="1"/>
  <c r="AO101" i="1591"/>
  <c r="AN101" i="1591"/>
  <c r="AN112" i="1591" s="1"/>
  <c r="AM101" i="1591"/>
  <c r="AM112" i="1591" s="1"/>
  <c r="AL101" i="1591"/>
  <c r="AL112" i="1591" s="1"/>
  <c r="AK101" i="1591"/>
  <c r="AJ101" i="1591"/>
  <c r="AJ112" i="1591" s="1"/>
  <c r="AI101" i="1591"/>
  <c r="AI112" i="1591" s="1"/>
  <c r="AH101" i="1591"/>
  <c r="AH112" i="1591" s="1"/>
  <c r="AG101" i="1591"/>
  <c r="AF101" i="1591"/>
  <c r="AF112" i="1591" s="1"/>
  <c r="AE101" i="1591"/>
  <c r="AE112" i="1591" s="1"/>
  <c r="AD101" i="1591"/>
  <c r="AD112" i="1591" s="1"/>
  <c r="AC101" i="1591"/>
  <c r="AB101" i="1591"/>
  <c r="AB112" i="1591" s="1"/>
  <c r="AA101" i="1591"/>
  <c r="AA112" i="1591" s="1"/>
  <c r="Z101" i="1591"/>
  <c r="Z112" i="1591" s="1"/>
  <c r="Y101" i="1591"/>
  <c r="X101" i="1591"/>
  <c r="X112" i="1591" s="1"/>
  <c r="W101" i="1591"/>
  <c r="W112" i="1591" s="1"/>
  <c r="V101" i="1591"/>
  <c r="V112" i="1591" s="1"/>
  <c r="U101" i="1591"/>
  <c r="T101" i="1591"/>
  <c r="T112" i="1591" s="1"/>
  <c r="S101" i="1591"/>
  <c r="S112" i="1591" s="1"/>
  <c r="R101" i="1591"/>
  <c r="R112" i="1591" s="1"/>
  <c r="Q101" i="1591"/>
  <c r="AP98" i="1591"/>
  <c r="AN98" i="1591"/>
  <c r="Z98" i="1591"/>
  <c r="R98" i="1591"/>
  <c r="AP97" i="1591"/>
  <c r="AH97" i="1591"/>
  <c r="AF97" i="1591"/>
  <c r="AR94" i="1591"/>
  <c r="AR98" i="1591" s="1"/>
  <c r="AQ94" i="1591"/>
  <c r="AQ98" i="1591" s="1"/>
  <c r="AP94" i="1591"/>
  <c r="AO94" i="1591"/>
  <c r="AO98" i="1591" s="1"/>
  <c r="AN94" i="1591"/>
  <c r="AM94" i="1591"/>
  <c r="AM98" i="1591" s="1"/>
  <c r="AL94" i="1591"/>
  <c r="AL98" i="1591" s="1"/>
  <c r="AK94" i="1591"/>
  <c r="AK98" i="1591" s="1"/>
  <c r="AJ94" i="1591"/>
  <c r="AJ98" i="1591" s="1"/>
  <c r="AI94" i="1591"/>
  <c r="AI98" i="1591" s="1"/>
  <c r="AH94" i="1591"/>
  <c r="AH98" i="1591" s="1"/>
  <c r="AG94" i="1591"/>
  <c r="AG98" i="1591" s="1"/>
  <c r="AF94" i="1591"/>
  <c r="AF98" i="1591" s="1"/>
  <c r="AE94" i="1591"/>
  <c r="AE98" i="1591" s="1"/>
  <c r="AD94" i="1591"/>
  <c r="AD98" i="1591" s="1"/>
  <c r="AC94" i="1591"/>
  <c r="AC98" i="1591" s="1"/>
  <c r="AB94" i="1591"/>
  <c r="AB98" i="1591" s="1"/>
  <c r="AA94" i="1591"/>
  <c r="AA98" i="1591" s="1"/>
  <c r="Z94" i="1591"/>
  <c r="Y94" i="1591"/>
  <c r="Y98" i="1591" s="1"/>
  <c r="X94" i="1591"/>
  <c r="X98" i="1591" s="1"/>
  <c r="W94" i="1591"/>
  <c r="W98" i="1591" s="1"/>
  <c r="V94" i="1591"/>
  <c r="V98" i="1591" s="1"/>
  <c r="U94" i="1591"/>
  <c r="U98" i="1591" s="1"/>
  <c r="T94" i="1591"/>
  <c r="T98" i="1591" s="1"/>
  <c r="S94" i="1591"/>
  <c r="S98" i="1591" s="1"/>
  <c r="R94" i="1591"/>
  <c r="Q94" i="1591"/>
  <c r="Q98" i="1591" s="1"/>
  <c r="M94" i="1591"/>
  <c r="M98" i="1591" s="1"/>
  <c r="AR92" i="1591"/>
  <c r="AR97" i="1591" s="1"/>
  <c r="AQ92" i="1591"/>
  <c r="AQ97" i="1591" s="1"/>
  <c r="AP92" i="1591"/>
  <c r="AO92" i="1591"/>
  <c r="AO97" i="1591" s="1"/>
  <c r="AN92" i="1591"/>
  <c r="AN97" i="1591" s="1"/>
  <c r="AN99" i="1591" s="1"/>
  <c r="AM92" i="1591"/>
  <c r="AM97" i="1591" s="1"/>
  <c r="AL92" i="1591"/>
  <c r="AL97" i="1591" s="1"/>
  <c r="AK92" i="1591"/>
  <c r="AK97" i="1591" s="1"/>
  <c r="AJ92" i="1591"/>
  <c r="AJ97" i="1591" s="1"/>
  <c r="AI92" i="1591"/>
  <c r="AI97" i="1591" s="1"/>
  <c r="AH92" i="1591"/>
  <c r="AG92" i="1591"/>
  <c r="AG97" i="1591" s="1"/>
  <c r="AF92" i="1591"/>
  <c r="AE92" i="1591"/>
  <c r="AE97" i="1591" s="1"/>
  <c r="AD92" i="1591"/>
  <c r="AD97" i="1591" s="1"/>
  <c r="AC92" i="1591"/>
  <c r="AC97" i="1591" s="1"/>
  <c r="AB92" i="1591"/>
  <c r="AB97" i="1591" s="1"/>
  <c r="AA92" i="1591"/>
  <c r="AA97" i="1591" s="1"/>
  <c r="Z92" i="1591"/>
  <c r="Z97" i="1591" s="1"/>
  <c r="Y92" i="1591"/>
  <c r="Y97" i="1591" s="1"/>
  <c r="X92" i="1591"/>
  <c r="X97" i="1591" s="1"/>
  <c r="W92" i="1591"/>
  <c r="W97" i="1591" s="1"/>
  <c r="V92" i="1591"/>
  <c r="V97" i="1591" s="1"/>
  <c r="U92" i="1591"/>
  <c r="U97" i="1591" s="1"/>
  <c r="T92" i="1591"/>
  <c r="T97" i="1591" s="1"/>
  <c r="S92" i="1591"/>
  <c r="S97" i="1591" s="1"/>
  <c r="R92" i="1591"/>
  <c r="R97" i="1591" s="1"/>
  <c r="Q92" i="1591"/>
  <c r="Q97" i="1591" s="1"/>
  <c r="AR90" i="1591"/>
  <c r="AR96" i="1591" s="1"/>
  <c r="AQ90" i="1591"/>
  <c r="AQ96" i="1591" s="1"/>
  <c r="AP90" i="1591"/>
  <c r="AP96" i="1591" s="1"/>
  <c r="AO90" i="1591"/>
  <c r="AO96" i="1591" s="1"/>
  <c r="AN90" i="1591"/>
  <c r="AN96" i="1591" s="1"/>
  <c r="AM90" i="1591"/>
  <c r="AM96" i="1591" s="1"/>
  <c r="AL90" i="1591"/>
  <c r="AL96" i="1591" s="1"/>
  <c r="AK90" i="1591"/>
  <c r="AK96" i="1591" s="1"/>
  <c r="AJ90" i="1591"/>
  <c r="AJ96" i="1591" s="1"/>
  <c r="AI90" i="1591"/>
  <c r="AI96" i="1591" s="1"/>
  <c r="AH90" i="1591"/>
  <c r="AH96" i="1591" s="1"/>
  <c r="AG90" i="1591"/>
  <c r="AG96" i="1591" s="1"/>
  <c r="AF90" i="1591"/>
  <c r="AF96" i="1591" s="1"/>
  <c r="AE90" i="1591"/>
  <c r="AE96" i="1591" s="1"/>
  <c r="AD90" i="1591"/>
  <c r="AD96" i="1591" s="1"/>
  <c r="AC90" i="1591"/>
  <c r="AC96" i="1591" s="1"/>
  <c r="AB90" i="1591"/>
  <c r="AB96" i="1591" s="1"/>
  <c r="AA90" i="1591"/>
  <c r="AA96" i="1591" s="1"/>
  <c r="Z90" i="1591"/>
  <c r="Z96" i="1591" s="1"/>
  <c r="Y90" i="1591"/>
  <c r="Y96" i="1591" s="1"/>
  <c r="X90" i="1591"/>
  <c r="X96" i="1591" s="1"/>
  <c r="W90" i="1591"/>
  <c r="W96" i="1591" s="1"/>
  <c r="V90" i="1591"/>
  <c r="V96" i="1591" s="1"/>
  <c r="U90" i="1591"/>
  <c r="U96" i="1591" s="1"/>
  <c r="T90" i="1591"/>
  <c r="T96" i="1591" s="1"/>
  <c r="S90" i="1591"/>
  <c r="S96" i="1591" s="1"/>
  <c r="R90" i="1591"/>
  <c r="R96" i="1591" s="1"/>
  <c r="R99" i="1591" s="1"/>
  <c r="Q90" i="1591"/>
  <c r="Q96" i="1591" s="1"/>
  <c r="E90" i="1591"/>
  <c r="E96" i="1591" s="1"/>
  <c r="AR87" i="1591"/>
  <c r="AQ87" i="1591"/>
  <c r="AP87" i="1591"/>
  <c r="AO87" i="1591"/>
  <c r="AN87" i="1591"/>
  <c r="AM87" i="1591"/>
  <c r="AM103" i="1591" s="1"/>
  <c r="AL87" i="1591"/>
  <c r="AK87" i="1591"/>
  <c r="AJ87" i="1591"/>
  <c r="AI87" i="1591"/>
  <c r="AI103" i="1591" s="1"/>
  <c r="AH87" i="1591"/>
  <c r="AG87" i="1591"/>
  <c r="AF87" i="1591"/>
  <c r="AE87" i="1591"/>
  <c r="AE105" i="1591" s="1"/>
  <c r="AD87" i="1591"/>
  <c r="AC87" i="1591"/>
  <c r="AB87" i="1591"/>
  <c r="AA87" i="1591"/>
  <c r="AA104" i="1591" s="1"/>
  <c r="Z87" i="1591"/>
  <c r="Y87" i="1591"/>
  <c r="X87" i="1591"/>
  <c r="W87" i="1591"/>
  <c r="W105" i="1591" s="1"/>
  <c r="V87" i="1591"/>
  <c r="U87" i="1591"/>
  <c r="T87" i="1591"/>
  <c r="S87" i="1591"/>
  <c r="R87" i="1591"/>
  <c r="Q87" i="1591"/>
  <c r="P87" i="1591"/>
  <c r="O87" i="1591"/>
  <c r="N87" i="1591"/>
  <c r="M87" i="1591"/>
  <c r="L87" i="1591"/>
  <c r="K87" i="1591"/>
  <c r="J87" i="1591"/>
  <c r="I87" i="1591"/>
  <c r="I103" i="1591" s="1"/>
  <c r="H87" i="1591"/>
  <c r="G87" i="1591"/>
  <c r="F87" i="1591"/>
  <c r="E87" i="1591"/>
  <c r="E102" i="1591" s="1"/>
  <c r="C66" i="1591"/>
  <c r="D130" i="1591" s="1"/>
  <c r="C60" i="1591"/>
  <c r="C44" i="1591"/>
  <c r="C38" i="1591"/>
  <c r="E151" i="1591" s="1"/>
  <c r="C32" i="1591"/>
  <c r="D129" i="1591" s="1"/>
  <c r="C20" i="1591"/>
  <c r="P92" i="1591" s="1"/>
  <c r="P97" i="1591" s="1"/>
  <c r="C19" i="1591"/>
  <c r="M90" i="1591" s="1"/>
  <c r="M96" i="1591" s="1"/>
  <c r="C18" i="1591"/>
  <c r="C12" i="1591"/>
  <c r="I94" i="1591" s="1"/>
  <c r="I98" i="1591" s="1"/>
  <c r="D153" i="1590"/>
  <c r="E152" i="1590"/>
  <c r="D152" i="1590"/>
  <c r="D151" i="1590"/>
  <c r="D150" i="1590"/>
  <c r="D149" i="1590"/>
  <c r="D148" i="1590"/>
  <c r="D147" i="1590"/>
  <c r="D146" i="1590"/>
  <c r="D145" i="1590"/>
  <c r="D132" i="1590"/>
  <c r="AR124" i="1590"/>
  <c r="AQ124" i="1590"/>
  <c r="AP124" i="1590"/>
  <c r="AO124" i="1590"/>
  <c r="AN124" i="1590"/>
  <c r="AM124" i="1590"/>
  <c r="AL124" i="1590"/>
  <c r="AK124" i="1590"/>
  <c r="AJ124" i="1590"/>
  <c r="AI124" i="1590"/>
  <c r="AH124" i="1590"/>
  <c r="AG124" i="1590"/>
  <c r="AF124" i="1590"/>
  <c r="AE124" i="1590"/>
  <c r="AD124" i="1590"/>
  <c r="AC124" i="1590"/>
  <c r="AB124" i="1590"/>
  <c r="AA124" i="1590"/>
  <c r="Z124" i="1590"/>
  <c r="Y124" i="1590"/>
  <c r="X124" i="1590"/>
  <c r="W124" i="1590"/>
  <c r="V124" i="1590"/>
  <c r="U124" i="1590"/>
  <c r="T124" i="1590"/>
  <c r="S124" i="1590"/>
  <c r="R124" i="1590"/>
  <c r="Q124" i="1590"/>
  <c r="V118" i="1590"/>
  <c r="AR117" i="1590"/>
  <c r="AQ117" i="1590"/>
  <c r="AP117" i="1590"/>
  <c r="AO117" i="1590"/>
  <c r="AN117" i="1590"/>
  <c r="AM117" i="1590"/>
  <c r="AL117" i="1590"/>
  <c r="AK117" i="1590"/>
  <c r="AJ117" i="1590"/>
  <c r="AI117" i="1590"/>
  <c r="AH117" i="1590"/>
  <c r="AG117" i="1590"/>
  <c r="AF117" i="1590"/>
  <c r="AE117" i="1590"/>
  <c r="AD117" i="1590"/>
  <c r="AC117" i="1590"/>
  <c r="AB117" i="1590"/>
  <c r="AA117" i="1590"/>
  <c r="Z117" i="1590"/>
  <c r="Y117" i="1590"/>
  <c r="X117" i="1590"/>
  <c r="W117" i="1590"/>
  <c r="V117" i="1590"/>
  <c r="U117" i="1590"/>
  <c r="T117" i="1590"/>
  <c r="S117" i="1590"/>
  <c r="R117" i="1590"/>
  <c r="Q117" i="1590"/>
  <c r="AR116" i="1590"/>
  <c r="AQ116" i="1590"/>
  <c r="AQ118" i="1590" s="1"/>
  <c r="AP116" i="1590"/>
  <c r="AP118" i="1590" s="1"/>
  <c r="AO116" i="1590"/>
  <c r="AO118" i="1590" s="1"/>
  <c r="AN116" i="1590"/>
  <c r="AM116" i="1590"/>
  <c r="AM118" i="1590" s="1"/>
  <c r="AL116" i="1590"/>
  <c r="AL118" i="1590" s="1"/>
  <c r="AK116" i="1590"/>
  <c r="AK118" i="1590" s="1"/>
  <c r="AJ116" i="1590"/>
  <c r="AI116" i="1590"/>
  <c r="AI118" i="1590" s="1"/>
  <c r="AH116" i="1590"/>
  <c r="AH118" i="1590" s="1"/>
  <c r="AG116" i="1590"/>
  <c r="AG118" i="1590" s="1"/>
  <c r="AF116" i="1590"/>
  <c r="AE116" i="1590"/>
  <c r="AE118" i="1590" s="1"/>
  <c r="AD116" i="1590"/>
  <c r="AD118" i="1590" s="1"/>
  <c r="AC116" i="1590"/>
  <c r="AC118" i="1590" s="1"/>
  <c r="AB116" i="1590"/>
  <c r="AA116" i="1590"/>
  <c r="AA118" i="1590" s="1"/>
  <c r="Z116" i="1590"/>
  <c r="Z118" i="1590" s="1"/>
  <c r="Y116" i="1590"/>
  <c r="Y118" i="1590" s="1"/>
  <c r="X116" i="1590"/>
  <c r="W116" i="1590"/>
  <c r="W118" i="1590" s="1"/>
  <c r="V116" i="1590"/>
  <c r="U116" i="1590"/>
  <c r="U118" i="1590" s="1"/>
  <c r="T116" i="1590"/>
  <c r="S116" i="1590"/>
  <c r="S118" i="1590" s="1"/>
  <c r="R116" i="1590"/>
  <c r="R118" i="1590" s="1"/>
  <c r="Q116" i="1590"/>
  <c r="Q118" i="1590" s="1"/>
  <c r="AR115" i="1590"/>
  <c r="AQ115" i="1590"/>
  <c r="AP115" i="1590"/>
  <c r="AO115" i="1590"/>
  <c r="AN115" i="1590"/>
  <c r="AM115" i="1590"/>
  <c r="AL115" i="1590"/>
  <c r="AK115" i="1590"/>
  <c r="AJ115" i="1590"/>
  <c r="AI115" i="1590"/>
  <c r="AH115" i="1590"/>
  <c r="AG115" i="1590"/>
  <c r="AF115" i="1590"/>
  <c r="AE115" i="1590"/>
  <c r="AD115" i="1590"/>
  <c r="AC115" i="1590"/>
  <c r="AB115" i="1590"/>
  <c r="AA115" i="1590"/>
  <c r="Z115" i="1590"/>
  <c r="Y115" i="1590"/>
  <c r="X115" i="1590"/>
  <c r="W115" i="1590"/>
  <c r="V115" i="1590"/>
  <c r="U115" i="1590"/>
  <c r="T115" i="1590"/>
  <c r="S115" i="1590"/>
  <c r="R115" i="1590"/>
  <c r="Q115" i="1590"/>
  <c r="AR107" i="1590"/>
  <c r="AQ107" i="1590"/>
  <c r="AP107" i="1590"/>
  <c r="AO107" i="1590"/>
  <c r="AN107" i="1590"/>
  <c r="AM107" i="1590"/>
  <c r="AL107" i="1590"/>
  <c r="AK107" i="1590"/>
  <c r="AJ107" i="1590"/>
  <c r="AI107" i="1590"/>
  <c r="AH107" i="1590"/>
  <c r="AG107" i="1590"/>
  <c r="AF107" i="1590"/>
  <c r="AE107" i="1590"/>
  <c r="AD107" i="1590"/>
  <c r="AC107" i="1590"/>
  <c r="AB107" i="1590"/>
  <c r="AA107" i="1590"/>
  <c r="Z107" i="1590"/>
  <c r="Y107" i="1590"/>
  <c r="X107" i="1590"/>
  <c r="W107" i="1590"/>
  <c r="V107" i="1590"/>
  <c r="U107" i="1590"/>
  <c r="T107" i="1590"/>
  <c r="S107" i="1590"/>
  <c r="R107" i="1590"/>
  <c r="Q107" i="1590"/>
  <c r="P107" i="1590"/>
  <c r="O107" i="1590"/>
  <c r="N107" i="1590"/>
  <c r="M107" i="1590"/>
  <c r="L107" i="1590"/>
  <c r="K107" i="1590"/>
  <c r="J107" i="1590"/>
  <c r="I107" i="1590"/>
  <c r="H107" i="1590"/>
  <c r="G107" i="1590"/>
  <c r="F107" i="1590"/>
  <c r="E107" i="1590"/>
  <c r="Y105" i="1590"/>
  <c r="AR102" i="1590"/>
  <c r="AQ102" i="1590"/>
  <c r="AP102" i="1590"/>
  <c r="AO102" i="1590"/>
  <c r="AN102" i="1590"/>
  <c r="AM102" i="1590"/>
  <c r="AL102" i="1590"/>
  <c r="AK102" i="1590"/>
  <c r="AJ102" i="1590"/>
  <c r="AI102" i="1590"/>
  <c r="AH102" i="1590"/>
  <c r="AG102" i="1590"/>
  <c r="AF102" i="1590"/>
  <c r="AE102" i="1590"/>
  <c r="AD102" i="1590"/>
  <c r="AC102" i="1590"/>
  <c r="AB102" i="1590"/>
  <c r="AA102" i="1590"/>
  <c r="Z102" i="1590"/>
  <c r="Y102" i="1590"/>
  <c r="X102" i="1590"/>
  <c r="W102" i="1590"/>
  <c r="V102" i="1590"/>
  <c r="U102" i="1590"/>
  <c r="T102" i="1590"/>
  <c r="S102" i="1590"/>
  <c r="R102" i="1590"/>
  <c r="Q102" i="1590"/>
  <c r="AR101" i="1590"/>
  <c r="AQ101" i="1590"/>
  <c r="AQ112" i="1590" s="1"/>
  <c r="AP101" i="1590"/>
  <c r="AP112" i="1590" s="1"/>
  <c r="AO101" i="1590"/>
  <c r="AO112" i="1590" s="1"/>
  <c r="AN101" i="1590"/>
  <c r="AN112" i="1590" s="1"/>
  <c r="AM101" i="1590"/>
  <c r="AM112" i="1590" s="1"/>
  <c r="AL101" i="1590"/>
  <c r="AL112" i="1590" s="1"/>
  <c r="AK101" i="1590"/>
  <c r="AK112" i="1590" s="1"/>
  <c r="AJ101" i="1590"/>
  <c r="AI101" i="1590"/>
  <c r="AI112" i="1590" s="1"/>
  <c r="AH101" i="1590"/>
  <c r="AH112" i="1590" s="1"/>
  <c r="AG101" i="1590"/>
  <c r="AG112" i="1590" s="1"/>
  <c r="AF101" i="1590"/>
  <c r="AF112" i="1590" s="1"/>
  <c r="AE101" i="1590"/>
  <c r="AE112" i="1590" s="1"/>
  <c r="AD101" i="1590"/>
  <c r="AD112" i="1590" s="1"/>
  <c r="AC101" i="1590"/>
  <c r="AC112" i="1590" s="1"/>
  <c r="AB101" i="1590"/>
  <c r="AB112" i="1590" s="1"/>
  <c r="AA101" i="1590"/>
  <c r="AA112" i="1590" s="1"/>
  <c r="Z101" i="1590"/>
  <c r="Z112" i="1590" s="1"/>
  <c r="Y101" i="1590"/>
  <c r="Y112" i="1590" s="1"/>
  <c r="X101" i="1590"/>
  <c r="X112" i="1590" s="1"/>
  <c r="W101" i="1590"/>
  <c r="W112" i="1590" s="1"/>
  <c r="V101" i="1590"/>
  <c r="V112" i="1590" s="1"/>
  <c r="U101" i="1590"/>
  <c r="U112" i="1590" s="1"/>
  <c r="T101" i="1590"/>
  <c r="T112" i="1590" s="1"/>
  <c r="S101" i="1590"/>
  <c r="S112" i="1590" s="1"/>
  <c r="R101" i="1590"/>
  <c r="R112" i="1590" s="1"/>
  <c r="Q101" i="1590"/>
  <c r="Q112" i="1590" s="1"/>
  <c r="AP98" i="1590"/>
  <c r="AH98" i="1590"/>
  <c r="Z98" i="1590"/>
  <c r="R98" i="1590"/>
  <c r="AR94" i="1590"/>
  <c r="AR98" i="1590" s="1"/>
  <c r="AQ94" i="1590"/>
  <c r="AQ98" i="1590" s="1"/>
  <c r="AP94" i="1590"/>
  <c r="AO94" i="1590"/>
  <c r="AO98" i="1590" s="1"/>
  <c r="AN94" i="1590"/>
  <c r="AN98" i="1590" s="1"/>
  <c r="AM94" i="1590"/>
  <c r="AM98" i="1590" s="1"/>
  <c r="AL94" i="1590"/>
  <c r="AL98" i="1590" s="1"/>
  <c r="AK94" i="1590"/>
  <c r="AK98" i="1590" s="1"/>
  <c r="AJ94" i="1590"/>
  <c r="AJ98" i="1590" s="1"/>
  <c r="AI94" i="1590"/>
  <c r="AI98" i="1590" s="1"/>
  <c r="AH94" i="1590"/>
  <c r="AG94" i="1590"/>
  <c r="AG98" i="1590" s="1"/>
  <c r="AF94" i="1590"/>
  <c r="AF98" i="1590" s="1"/>
  <c r="AE94" i="1590"/>
  <c r="AE98" i="1590" s="1"/>
  <c r="AD94" i="1590"/>
  <c r="AD98" i="1590" s="1"/>
  <c r="AC94" i="1590"/>
  <c r="AC98" i="1590" s="1"/>
  <c r="AB94" i="1590"/>
  <c r="AB98" i="1590" s="1"/>
  <c r="AA94" i="1590"/>
  <c r="AA98" i="1590" s="1"/>
  <c r="Z94" i="1590"/>
  <c r="Y94" i="1590"/>
  <c r="Y98" i="1590" s="1"/>
  <c r="X94" i="1590"/>
  <c r="X98" i="1590" s="1"/>
  <c r="W94" i="1590"/>
  <c r="W98" i="1590" s="1"/>
  <c r="V94" i="1590"/>
  <c r="V98" i="1590" s="1"/>
  <c r="U94" i="1590"/>
  <c r="U98" i="1590" s="1"/>
  <c r="T94" i="1590"/>
  <c r="T98" i="1590" s="1"/>
  <c r="S94" i="1590"/>
  <c r="S98" i="1590" s="1"/>
  <c r="R94" i="1590"/>
  <c r="Q94" i="1590"/>
  <c r="Q98" i="1590" s="1"/>
  <c r="AR92" i="1590"/>
  <c r="AR97" i="1590" s="1"/>
  <c r="AQ92" i="1590"/>
  <c r="AQ97" i="1590" s="1"/>
  <c r="AP92" i="1590"/>
  <c r="AP97" i="1590" s="1"/>
  <c r="AO92" i="1590"/>
  <c r="AO97" i="1590" s="1"/>
  <c r="AN92" i="1590"/>
  <c r="AN97" i="1590" s="1"/>
  <c r="AM92" i="1590"/>
  <c r="AM97" i="1590" s="1"/>
  <c r="AL92" i="1590"/>
  <c r="AL97" i="1590" s="1"/>
  <c r="AK92" i="1590"/>
  <c r="AK97" i="1590" s="1"/>
  <c r="AJ92" i="1590"/>
  <c r="AJ97" i="1590" s="1"/>
  <c r="AI92" i="1590"/>
  <c r="AI97" i="1590" s="1"/>
  <c r="AH92" i="1590"/>
  <c r="AH97" i="1590" s="1"/>
  <c r="AG92" i="1590"/>
  <c r="AG97" i="1590" s="1"/>
  <c r="AF92" i="1590"/>
  <c r="AF97" i="1590" s="1"/>
  <c r="AE92" i="1590"/>
  <c r="AE97" i="1590" s="1"/>
  <c r="AD92" i="1590"/>
  <c r="AD97" i="1590" s="1"/>
  <c r="AC92" i="1590"/>
  <c r="AC97" i="1590" s="1"/>
  <c r="AB92" i="1590"/>
  <c r="AB97" i="1590" s="1"/>
  <c r="AA92" i="1590"/>
  <c r="AA97" i="1590" s="1"/>
  <c r="Z92" i="1590"/>
  <c r="Z97" i="1590" s="1"/>
  <c r="Y92" i="1590"/>
  <c r="Y97" i="1590" s="1"/>
  <c r="X92" i="1590"/>
  <c r="X97" i="1590" s="1"/>
  <c r="W92" i="1590"/>
  <c r="W97" i="1590" s="1"/>
  <c r="V92" i="1590"/>
  <c r="V97" i="1590" s="1"/>
  <c r="U92" i="1590"/>
  <c r="U97" i="1590" s="1"/>
  <c r="T92" i="1590"/>
  <c r="T97" i="1590" s="1"/>
  <c r="S92" i="1590"/>
  <c r="S97" i="1590" s="1"/>
  <c r="R92" i="1590"/>
  <c r="R97" i="1590" s="1"/>
  <c r="Q92" i="1590"/>
  <c r="Q97" i="1590" s="1"/>
  <c r="O92" i="1590"/>
  <c r="O97" i="1590" s="1"/>
  <c r="G92" i="1590"/>
  <c r="G97" i="1590" s="1"/>
  <c r="AR90" i="1590"/>
  <c r="AR96" i="1590" s="1"/>
  <c r="AQ90" i="1590"/>
  <c r="AQ96" i="1590" s="1"/>
  <c r="AP90" i="1590"/>
  <c r="AP96" i="1590" s="1"/>
  <c r="AO90" i="1590"/>
  <c r="AO96" i="1590" s="1"/>
  <c r="AN90" i="1590"/>
  <c r="AN96" i="1590" s="1"/>
  <c r="AM90" i="1590"/>
  <c r="AM96" i="1590" s="1"/>
  <c r="AL90" i="1590"/>
  <c r="AL96" i="1590" s="1"/>
  <c r="AK90" i="1590"/>
  <c r="AK96" i="1590" s="1"/>
  <c r="AJ90" i="1590"/>
  <c r="AJ96" i="1590" s="1"/>
  <c r="AI90" i="1590"/>
  <c r="AI96" i="1590" s="1"/>
  <c r="AH90" i="1590"/>
  <c r="AH96" i="1590" s="1"/>
  <c r="AG90" i="1590"/>
  <c r="AG96" i="1590" s="1"/>
  <c r="AF90" i="1590"/>
  <c r="AF96" i="1590" s="1"/>
  <c r="AE90" i="1590"/>
  <c r="AE96" i="1590" s="1"/>
  <c r="AD90" i="1590"/>
  <c r="AD96" i="1590" s="1"/>
  <c r="AC90" i="1590"/>
  <c r="AC96" i="1590" s="1"/>
  <c r="AB90" i="1590"/>
  <c r="AB96" i="1590" s="1"/>
  <c r="AA90" i="1590"/>
  <c r="AA96" i="1590" s="1"/>
  <c r="Z90" i="1590"/>
  <c r="Z96" i="1590" s="1"/>
  <c r="Y90" i="1590"/>
  <c r="Y96" i="1590" s="1"/>
  <c r="X90" i="1590"/>
  <c r="X96" i="1590" s="1"/>
  <c r="W90" i="1590"/>
  <c r="W96" i="1590" s="1"/>
  <c r="V90" i="1590"/>
  <c r="V96" i="1590" s="1"/>
  <c r="U90" i="1590"/>
  <c r="U96" i="1590" s="1"/>
  <c r="T90" i="1590"/>
  <c r="T96" i="1590" s="1"/>
  <c r="S90" i="1590"/>
  <c r="S96" i="1590" s="1"/>
  <c r="R90" i="1590"/>
  <c r="R96" i="1590" s="1"/>
  <c r="Q90" i="1590"/>
  <c r="Q96" i="1590" s="1"/>
  <c r="AR87" i="1590"/>
  <c r="AQ87" i="1590"/>
  <c r="AP87" i="1590"/>
  <c r="AO87" i="1590"/>
  <c r="AO103" i="1590" s="1"/>
  <c r="AN87" i="1590"/>
  <c r="AM87" i="1590"/>
  <c r="AM103" i="1590" s="1"/>
  <c r="AL87" i="1590"/>
  <c r="AK87" i="1590"/>
  <c r="AJ87" i="1590"/>
  <c r="AI87" i="1590"/>
  <c r="AH87" i="1590"/>
  <c r="AG87" i="1590"/>
  <c r="AF87" i="1590"/>
  <c r="AE87" i="1590"/>
  <c r="AE105" i="1590" s="1"/>
  <c r="AD87" i="1590"/>
  <c r="AC87" i="1590"/>
  <c r="AB87" i="1590"/>
  <c r="AA87" i="1590"/>
  <c r="Z87" i="1590"/>
  <c r="Y87" i="1590"/>
  <c r="X87" i="1590"/>
  <c r="W87" i="1590"/>
  <c r="W105" i="1590" s="1"/>
  <c r="V87" i="1590"/>
  <c r="U87" i="1590"/>
  <c r="T87" i="1590"/>
  <c r="S87" i="1590"/>
  <c r="R87" i="1590"/>
  <c r="Q87" i="1590"/>
  <c r="P87" i="1590"/>
  <c r="O87" i="1590"/>
  <c r="O105" i="1590" s="1"/>
  <c r="N87" i="1590"/>
  <c r="M87" i="1590"/>
  <c r="L87" i="1590"/>
  <c r="K87" i="1590"/>
  <c r="J87" i="1590"/>
  <c r="I87" i="1590"/>
  <c r="I105" i="1590" s="1"/>
  <c r="H87" i="1590"/>
  <c r="G87" i="1590"/>
  <c r="F87" i="1590"/>
  <c r="E87" i="1590"/>
  <c r="C66" i="1590"/>
  <c r="D130" i="1590" s="1"/>
  <c r="C60" i="1590"/>
  <c r="C44" i="1590"/>
  <c r="C38" i="1590"/>
  <c r="C32" i="1590"/>
  <c r="D129" i="1590" s="1"/>
  <c r="C20" i="1590"/>
  <c r="N92" i="1590" s="1"/>
  <c r="N97" i="1590" s="1"/>
  <c r="C19" i="1590"/>
  <c r="E90" i="1590" s="1"/>
  <c r="E96" i="1590" s="1"/>
  <c r="C18" i="1590"/>
  <c r="C12" i="1590"/>
  <c r="D157" i="1589"/>
  <c r="D155" i="1589"/>
  <c r="D154" i="1589"/>
  <c r="E153" i="1589"/>
  <c r="D153" i="1589"/>
  <c r="D152" i="1589"/>
  <c r="D151" i="1589"/>
  <c r="D150" i="1589"/>
  <c r="D147" i="1589"/>
  <c r="D146" i="1589"/>
  <c r="D145" i="1589"/>
  <c r="D132" i="1589"/>
  <c r="AR124" i="1589"/>
  <c r="AQ124" i="1589"/>
  <c r="AP124" i="1589"/>
  <c r="AO124" i="1589"/>
  <c r="AN124" i="1589"/>
  <c r="AM124" i="1589"/>
  <c r="AL124" i="1589"/>
  <c r="AK124" i="1589"/>
  <c r="AJ124" i="1589"/>
  <c r="AI124" i="1589"/>
  <c r="AH124" i="1589"/>
  <c r="AG124" i="1589"/>
  <c r="AF124" i="1589"/>
  <c r="AE124" i="1589"/>
  <c r="AD124" i="1589"/>
  <c r="AC124" i="1589"/>
  <c r="AB124" i="1589"/>
  <c r="AA124" i="1589"/>
  <c r="Z124" i="1589"/>
  <c r="Y124" i="1589"/>
  <c r="X124" i="1589"/>
  <c r="W124" i="1589"/>
  <c r="V124" i="1589"/>
  <c r="U124" i="1589"/>
  <c r="T124" i="1589"/>
  <c r="S124" i="1589"/>
  <c r="R124" i="1589"/>
  <c r="Q124" i="1589"/>
  <c r="AR117" i="1589"/>
  <c r="AQ117" i="1589"/>
  <c r="AP117" i="1589"/>
  <c r="AO117" i="1589"/>
  <c r="AN117" i="1589"/>
  <c r="AM117" i="1589"/>
  <c r="AL117" i="1589"/>
  <c r="AK117" i="1589"/>
  <c r="AJ117" i="1589"/>
  <c r="AI117" i="1589"/>
  <c r="AH117" i="1589"/>
  <c r="AG117" i="1589"/>
  <c r="AF117" i="1589"/>
  <c r="AE117" i="1589"/>
  <c r="AD117" i="1589"/>
  <c r="AC117" i="1589"/>
  <c r="AB117" i="1589"/>
  <c r="AA117" i="1589"/>
  <c r="Z117" i="1589"/>
  <c r="Y117" i="1589"/>
  <c r="X117" i="1589"/>
  <c r="W117" i="1589"/>
  <c r="V117" i="1589"/>
  <c r="U117" i="1589"/>
  <c r="T117" i="1589"/>
  <c r="S117" i="1589"/>
  <c r="R117" i="1589"/>
  <c r="Q117" i="1589"/>
  <c r="AR116" i="1589"/>
  <c r="AQ116" i="1589"/>
  <c r="AQ118" i="1589" s="1"/>
  <c r="AP116" i="1589"/>
  <c r="AP118" i="1589" s="1"/>
  <c r="AO116" i="1589"/>
  <c r="AN116" i="1589"/>
  <c r="AN118" i="1589" s="1"/>
  <c r="AM116" i="1589"/>
  <c r="AM118" i="1589" s="1"/>
  <c r="AL116" i="1589"/>
  <c r="AL118" i="1589" s="1"/>
  <c r="AK116" i="1589"/>
  <c r="AJ116" i="1589"/>
  <c r="AI116" i="1589"/>
  <c r="AI118" i="1589" s="1"/>
  <c r="AH116" i="1589"/>
  <c r="AH118" i="1589" s="1"/>
  <c r="AG116" i="1589"/>
  <c r="AF116" i="1589"/>
  <c r="AF118" i="1589" s="1"/>
  <c r="AE116" i="1589"/>
  <c r="AE118" i="1589" s="1"/>
  <c r="AD116" i="1589"/>
  <c r="AD118" i="1589" s="1"/>
  <c r="AC116" i="1589"/>
  <c r="AB116" i="1589"/>
  <c r="AA116" i="1589"/>
  <c r="AA118" i="1589" s="1"/>
  <c r="Z116" i="1589"/>
  <c r="Z118" i="1589" s="1"/>
  <c r="Y116" i="1589"/>
  <c r="X116" i="1589"/>
  <c r="X118" i="1589" s="1"/>
  <c r="W116" i="1589"/>
  <c r="W118" i="1589" s="1"/>
  <c r="V116" i="1589"/>
  <c r="V118" i="1589" s="1"/>
  <c r="U116" i="1589"/>
  <c r="U118" i="1589" s="1"/>
  <c r="T116" i="1589"/>
  <c r="S116" i="1589"/>
  <c r="S118" i="1589" s="1"/>
  <c r="R116" i="1589"/>
  <c r="R118" i="1589" s="1"/>
  <c r="Q116" i="1589"/>
  <c r="AR115" i="1589"/>
  <c r="AQ115" i="1589"/>
  <c r="AP115" i="1589"/>
  <c r="AO115" i="1589"/>
  <c r="AN115" i="1589"/>
  <c r="AM115" i="1589"/>
  <c r="AL115" i="1589"/>
  <c r="AK115" i="1589"/>
  <c r="AJ115" i="1589"/>
  <c r="AI115" i="1589"/>
  <c r="AH115" i="1589"/>
  <c r="AG115" i="1589"/>
  <c r="AF115" i="1589"/>
  <c r="AE115" i="1589"/>
  <c r="AD115" i="1589"/>
  <c r="AC115" i="1589"/>
  <c r="AB115" i="1589"/>
  <c r="AA115" i="1589"/>
  <c r="Z115" i="1589"/>
  <c r="Y115" i="1589"/>
  <c r="X115" i="1589"/>
  <c r="W115" i="1589"/>
  <c r="V115" i="1589"/>
  <c r="U115" i="1589"/>
  <c r="T115" i="1589"/>
  <c r="S115" i="1589"/>
  <c r="R115" i="1589"/>
  <c r="Q115" i="1589"/>
  <c r="U112" i="1589"/>
  <c r="AR107" i="1589"/>
  <c r="AQ107" i="1589"/>
  <c r="AP107" i="1589"/>
  <c r="AO107" i="1589"/>
  <c r="AN107" i="1589"/>
  <c r="AM107" i="1589"/>
  <c r="AL107" i="1589"/>
  <c r="AK107" i="1589"/>
  <c r="AJ107" i="1589"/>
  <c r="AI107" i="1589"/>
  <c r="AH107" i="1589"/>
  <c r="AG107" i="1589"/>
  <c r="AF107" i="1589"/>
  <c r="AE107" i="1589"/>
  <c r="AD107" i="1589"/>
  <c r="AC107" i="1589"/>
  <c r="AB107" i="1589"/>
  <c r="AA107" i="1589"/>
  <c r="Z107" i="1589"/>
  <c r="Y107" i="1589"/>
  <c r="X107" i="1589"/>
  <c r="W107" i="1589"/>
  <c r="V107" i="1589"/>
  <c r="U107" i="1589"/>
  <c r="T107" i="1589"/>
  <c r="S107" i="1589"/>
  <c r="R107" i="1589"/>
  <c r="Q107" i="1589"/>
  <c r="P107" i="1589"/>
  <c r="O107" i="1589"/>
  <c r="N107" i="1589"/>
  <c r="M107" i="1589"/>
  <c r="L107" i="1589"/>
  <c r="K107" i="1589"/>
  <c r="J107" i="1589"/>
  <c r="I107" i="1589"/>
  <c r="H107" i="1589"/>
  <c r="G107" i="1589"/>
  <c r="F107" i="1589"/>
  <c r="E107" i="1589"/>
  <c r="U105" i="1589"/>
  <c r="AR102" i="1589"/>
  <c r="AQ102" i="1589"/>
  <c r="AP102" i="1589"/>
  <c r="AO102" i="1589"/>
  <c r="AN102" i="1589"/>
  <c r="AM102" i="1589"/>
  <c r="AL102" i="1589"/>
  <c r="AK102" i="1589"/>
  <c r="AJ102" i="1589"/>
  <c r="AI102" i="1589"/>
  <c r="AH102" i="1589"/>
  <c r="AG102" i="1589"/>
  <c r="AF102" i="1589"/>
  <c r="AE102" i="1589"/>
  <c r="AD102" i="1589"/>
  <c r="AC102" i="1589"/>
  <c r="AB102" i="1589"/>
  <c r="AA102" i="1589"/>
  <c r="Z102" i="1589"/>
  <c r="Y102" i="1589"/>
  <c r="X102" i="1589"/>
  <c r="W102" i="1589"/>
  <c r="V102" i="1589"/>
  <c r="U102" i="1589"/>
  <c r="T102" i="1589"/>
  <c r="S102" i="1589"/>
  <c r="R102" i="1589"/>
  <c r="Q102" i="1589"/>
  <c r="AR101" i="1589"/>
  <c r="AR112" i="1589" s="1"/>
  <c r="AQ101" i="1589"/>
  <c r="AQ112" i="1589" s="1"/>
  <c r="AP101" i="1589"/>
  <c r="AP112" i="1589" s="1"/>
  <c r="AO101" i="1589"/>
  <c r="AO112" i="1589" s="1"/>
  <c r="AN101" i="1589"/>
  <c r="AN112" i="1589" s="1"/>
  <c r="AM101" i="1589"/>
  <c r="AM112" i="1589" s="1"/>
  <c r="AL101" i="1589"/>
  <c r="AL112" i="1589" s="1"/>
  <c r="AK101" i="1589"/>
  <c r="AJ101" i="1589"/>
  <c r="AJ112" i="1589" s="1"/>
  <c r="AI101" i="1589"/>
  <c r="AI112" i="1589" s="1"/>
  <c r="AH101" i="1589"/>
  <c r="AH112" i="1589" s="1"/>
  <c r="AG101" i="1589"/>
  <c r="AF101" i="1589"/>
  <c r="AF112" i="1589" s="1"/>
  <c r="AE101" i="1589"/>
  <c r="AE112" i="1589" s="1"/>
  <c r="AD101" i="1589"/>
  <c r="AD112" i="1589" s="1"/>
  <c r="AC101" i="1589"/>
  <c r="AC112" i="1589" s="1"/>
  <c r="AB101" i="1589"/>
  <c r="AB112" i="1589" s="1"/>
  <c r="AA101" i="1589"/>
  <c r="AA112" i="1589" s="1"/>
  <c r="Z101" i="1589"/>
  <c r="Z112" i="1589" s="1"/>
  <c r="Y101" i="1589"/>
  <c r="X101" i="1589"/>
  <c r="X112" i="1589" s="1"/>
  <c r="W101" i="1589"/>
  <c r="W112" i="1589" s="1"/>
  <c r="V101" i="1589"/>
  <c r="V112" i="1589" s="1"/>
  <c r="U101" i="1589"/>
  <c r="T101" i="1589"/>
  <c r="T112" i="1589" s="1"/>
  <c r="S101" i="1589"/>
  <c r="S112" i="1589" s="1"/>
  <c r="R101" i="1589"/>
  <c r="R112" i="1589" s="1"/>
  <c r="Q101" i="1589"/>
  <c r="AR94" i="1589"/>
  <c r="AR98" i="1589" s="1"/>
  <c r="AQ94" i="1589"/>
  <c r="AQ98" i="1589" s="1"/>
  <c r="AP94" i="1589"/>
  <c r="AP98" i="1589" s="1"/>
  <c r="AO94" i="1589"/>
  <c r="AO98" i="1589" s="1"/>
  <c r="AN94" i="1589"/>
  <c r="AN98" i="1589" s="1"/>
  <c r="AM94" i="1589"/>
  <c r="AM98" i="1589" s="1"/>
  <c r="AL94" i="1589"/>
  <c r="AL98" i="1589" s="1"/>
  <c r="AK94" i="1589"/>
  <c r="AK98" i="1589" s="1"/>
  <c r="AJ94" i="1589"/>
  <c r="AJ98" i="1589" s="1"/>
  <c r="AI94" i="1589"/>
  <c r="AI98" i="1589" s="1"/>
  <c r="AH94" i="1589"/>
  <c r="AH98" i="1589" s="1"/>
  <c r="AG94" i="1589"/>
  <c r="AG98" i="1589" s="1"/>
  <c r="AF94" i="1589"/>
  <c r="AF98" i="1589" s="1"/>
  <c r="AE94" i="1589"/>
  <c r="AE98" i="1589" s="1"/>
  <c r="AD94" i="1589"/>
  <c r="AD98" i="1589" s="1"/>
  <c r="AC94" i="1589"/>
  <c r="AC98" i="1589" s="1"/>
  <c r="AB94" i="1589"/>
  <c r="AB98" i="1589" s="1"/>
  <c r="AA94" i="1589"/>
  <c r="AA98" i="1589" s="1"/>
  <c r="Z94" i="1589"/>
  <c r="Z98" i="1589" s="1"/>
  <c r="Y94" i="1589"/>
  <c r="Y98" i="1589" s="1"/>
  <c r="X94" i="1589"/>
  <c r="X98" i="1589" s="1"/>
  <c r="W94" i="1589"/>
  <c r="W98" i="1589" s="1"/>
  <c r="V94" i="1589"/>
  <c r="V98" i="1589" s="1"/>
  <c r="U94" i="1589"/>
  <c r="U98" i="1589" s="1"/>
  <c r="T94" i="1589"/>
  <c r="T98" i="1589" s="1"/>
  <c r="S94" i="1589"/>
  <c r="S98" i="1589" s="1"/>
  <c r="R94" i="1589"/>
  <c r="R98" i="1589" s="1"/>
  <c r="Q94" i="1589"/>
  <c r="Q98" i="1589" s="1"/>
  <c r="AR92" i="1589"/>
  <c r="AR97" i="1589" s="1"/>
  <c r="AQ92" i="1589"/>
  <c r="AQ97" i="1589" s="1"/>
  <c r="AP92" i="1589"/>
  <c r="AP97" i="1589" s="1"/>
  <c r="AO92" i="1589"/>
  <c r="AO97" i="1589" s="1"/>
  <c r="AN92" i="1589"/>
  <c r="AN97" i="1589" s="1"/>
  <c r="AM92" i="1589"/>
  <c r="AM97" i="1589" s="1"/>
  <c r="AL92" i="1589"/>
  <c r="AL97" i="1589" s="1"/>
  <c r="AK92" i="1589"/>
  <c r="AK97" i="1589" s="1"/>
  <c r="AJ92" i="1589"/>
  <c r="AJ97" i="1589" s="1"/>
  <c r="AI92" i="1589"/>
  <c r="AI97" i="1589" s="1"/>
  <c r="AH92" i="1589"/>
  <c r="AH97" i="1589" s="1"/>
  <c r="AG92" i="1589"/>
  <c r="AG97" i="1589" s="1"/>
  <c r="AF92" i="1589"/>
  <c r="AF97" i="1589" s="1"/>
  <c r="AE92" i="1589"/>
  <c r="AE97" i="1589" s="1"/>
  <c r="AD92" i="1589"/>
  <c r="AD97" i="1589" s="1"/>
  <c r="AC92" i="1589"/>
  <c r="AC97" i="1589" s="1"/>
  <c r="AB92" i="1589"/>
  <c r="AB97" i="1589" s="1"/>
  <c r="AA92" i="1589"/>
  <c r="AA97" i="1589" s="1"/>
  <c r="Z92" i="1589"/>
  <c r="Z97" i="1589" s="1"/>
  <c r="Y92" i="1589"/>
  <c r="Y97" i="1589" s="1"/>
  <c r="X92" i="1589"/>
  <c r="X97" i="1589" s="1"/>
  <c r="W92" i="1589"/>
  <c r="W97" i="1589" s="1"/>
  <c r="V92" i="1589"/>
  <c r="V97" i="1589" s="1"/>
  <c r="U92" i="1589"/>
  <c r="U97" i="1589" s="1"/>
  <c r="T92" i="1589"/>
  <c r="T97" i="1589" s="1"/>
  <c r="S92" i="1589"/>
  <c r="S97" i="1589" s="1"/>
  <c r="R92" i="1589"/>
  <c r="R97" i="1589" s="1"/>
  <c r="Q92" i="1589"/>
  <c r="Q97" i="1589" s="1"/>
  <c r="O92" i="1589"/>
  <c r="O97" i="1589" s="1"/>
  <c r="K92" i="1589"/>
  <c r="K97" i="1589" s="1"/>
  <c r="G92" i="1589"/>
  <c r="G97" i="1589" s="1"/>
  <c r="AR90" i="1589"/>
  <c r="AR96" i="1589" s="1"/>
  <c r="AQ90" i="1589"/>
  <c r="AQ96" i="1589" s="1"/>
  <c r="AP90" i="1589"/>
  <c r="AP96" i="1589" s="1"/>
  <c r="AP99" i="1589" s="1"/>
  <c r="AO90" i="1589"/>
  <c r="AO96" i="1589" s="1"/>
  <c r="AN90" i="1589"/>
  <c r="AN96" i="1589" s="1"/>
  <c r="AM90" i="1589"/>
  <c r="AM96" i="1589" s="1"/>
  <c r="AL90" i="1589"/>
  <c r="AL96" i="1589" s="1"/>
  <c r="AK90" i="1589"/>
  <c r="AK96" i="1589" s="1"/>
  <c r="AJ90" i="1589"/>
  <c r="AJ96" i="1589" s="1"/>
  <c r="AI90" i="1589"/>
  <c r="AI96" i="1589" s="1"/>
  <c r="AH90" i="1589"/>
  <c r="AH96" i="1589" s="1"/>
  <c r="AH99" i="1589" s="1"/>
  <c r="AG90" i="1589"/>
  <c r="AG96" i="1589" s="1"/>
  <c r="AF90" i="1589"/>
  <c r="AF96" i="1589" s="1"/>
  <c r="AE90" i="1589"/>
  <c r="AE96" i="1589" s="1"/>
  <c r="AD90" i="1589"/>
  <c r="AD96" i="1589" s="1"/>
  <c r="AC90" i="1589"/>
  <c r="AC96" i="1589" s="1"/>
  <c r="AB90" i="1589"/>
  <c r="AB96" i="1589" s="1"/>
  <c r="AA90" i="1589"/>
  <c r="AA96" i="1589" s="1"/>
  <c r="Z90" i="1589"/>
  <c r="Z96" i="1589" s="1"/>
  <c r="Y90" i="1589"/>
  <c r="Y96" i="1589" s="1"/>
  <c r="X90" i="1589"/>
  <c r="X96" i="1589" s="1"/>
  <c r="W90" i="1589"/>
  <c r="W96" i="1589" s="1"/>
  <c r="V90" i="1589"/>
  <c r="V96" i="1589" s="1"/>
  <c r="U90" i="1589"/>
  <c r="U96" i="1589" s="1"/>
  <c r="T90" i="1589"/>
  <c r="T96" i="1589" s="1"/>
  <c r="S90" i="1589"/>
  <c r="S96" i="1589" s="1"/>
  <c r="R90" i="1589"/>
  <c r="R96" i="1589" s="1"/>
  <c r="Q90" i="1589"/>
  <c r="Q96" i="1589" s="1"/>
  <c r="AR87" i="1589"/>
  <c r="AQ87" i="1589"/>
  <c r="AP87" i="1589"/>
  <c r="AO87" i="1589"/>
  <c r="AO104" i="1589" s="1"/>
  <c r="AN87" i="1589"/>
  <c r="AM87" i="1589"/>
  <c r="AL87" i="1589"/>
  <c r="AK87" i="1589"/>
  <c r="AK104" i="1589" s="1"/>
  <c r="AJ87" i="1589"/>
  <c r="AI87" i="1589"/>
  <c r="AH87" i="1589"/>
  <c r="AG87" i="1589"/>
  <c r="AG105" i="1589" s="1"/>
  <c r="AF87" i="1589"/>
  <c r="AE87" i="1589"/>
  <c r="AD87" i="1589"/>
  <c r="AC87" i="1589"/>
  <c r="AC105" i="1589" s="1"/>
  <c r="AB87" i="1589"/>
  <c r="AA87" i="1589"/>
  <c r="Z87" i="1589"/>
  <c r="Y87" i="1589"/>
  <c r="Y105" i="1589" s="1"/>
  <c r="X87" i="1589"/>
  <c r="W87" i="1589"/>
  <c r="V87" i="1589"/>
  <c r="U87" i="1589"/>
  <c r="U104" i="1589" s="1"/>
  <c r="T87" i="1589"/>
  <c r="S87" i="1589"/>
  <c r="R87" i="1589"/>
  <c r="Q87" i="1589"/>
  <c r="Q105" i="1589" s="1"/>
  <c r="P87" i="1589"/>
  <c r="O87" i="1589"/>
  <c r="N87" i="1589"/>
  <c r="M87" i="1589"/>
  <c r="M105" i="1589" s="1"/>
  <c r="L87" i="1589"/>
  <c r="K87" i="1589"/>
  <c r="J87" i="1589"/>
  <c r="I87" i="1589"/>
  <c r="I105" i="1589" s="1"/>
  <c r="H87" i="1589"/>
  <c r="G87" i="1589"/>
  <c r="F87" i="1589"/>
  <c r="E87" i="1589"/>
  <c r="E104" i="1589" s="1"/>
  <c r="C66" i="1589"/>
  <c r="D130" i="1589" s="1"/>
  <c r="C60" i="1589"/>
  <c r="C44" i="1589"/>
  <c r="C38" i="1589"/>
  <c r="C32" i="1589"/>
  <c r="D129" i="1589" s="1"/>
  <c r="C20" i="1589"/>
  <c r="N92" i="1589" s="1"/>
  <c r="N97" i="1589" s="1"/>
  <c r="C19" i="1589"/>
  <c r="K90" i="1589" s="1"/>
  <c r="K96" i="1589" s="1"/>
  <c r="C18" i="1589"/>
  <c r="C12" i="1589"/>
  <c r="O94" i="1589" s="1"/>
  <c r="O98" i="1589" s="1"/>
  <c r="D153" i="1588"/>
  <c r="D152" i="1588"/>
  <c r="D151" i="1588"/>
  <c r="D150" i="1588"/>
  <c r="D146" i="1588"/>
  <c r="D145" i="1588"/>
  <c r="D132" i="1588"/>
  <c r="AR124" i="1588"/>
  <c r="AQ124" i="1588"/>
  <c r="AP124" i="1588"/>
  <c r="AO124" i="1588"/>
  <c r="AN124" i="1588"/>
  <c r="AM124" i="1588"/>
  <c r="AL124" i="1588"/>
  <c r="AK124" i="1588"/>
  <c r="AJ124" i="1588"/>
  <c r="AI124" i="1588"/>
  <c r="AH124" i="1588"/>
  <c r="AG124" i="1588"/>
  <c r="AF124" i="1588"/>
  <c r="AE124" i="1588"/>
  <c r="AD124" i="1588"/>
  <c r="AC124" i="1588"/>
  <c r="AB124" i="1588"/>
  <c r="AA124" i="1588"/>
  <c r="Z124" i="1588"/>
  <c r="Y124" i="1588"/>
  <c r="X124" i="1588"/>
  <c r="W124" i="1588"/>
  <c r="V124" i="1588"/>
  <c r="U124" i="1588"/>
  <c r="T124" i="1588"/>
  <c r="S124" i="1588"/>
  <c r="R124" i="1588"/>
  <c r="Q124" i="1588"/>
  <c r="AR117" i="1588"/>
  <c r="AQ117" i="1588"/>
  <c r="AP117" i="1588"/>
  <c r="AO117" i="1588"/>
  <c r="AN117" i="1588"/>
  <c r="AM117" i="1588"/>
  <c r="AL117" i="1588"/>
  <c r="AK117" i="1588"/>
  <c r="AJ117" i="1588"/>
  <c r="AI117" i="1588"/>
  <c r="AH117" i="1588"/>
  <c r="AG117" i="1588"/>
  <c r="AF117" i="1588"/>
  <c r="AE117" i="1588"/>
  <c r="AD117" i="1588"/>
  <c r="AC117" i="1588"/>
  <c r="AB117" i="1588"/>
  <c r="AA117" i="1588"/>
  <c r="Z117" i="1588"/>
  <c r="Y117" i="1588"/>
  <c r="X117" i="1588"/>
  <c r="W117" i="1588"/>
  <c r="V117" i="1588"/>
  <c r="U117" i="1588"/>
  <c r="T117" i="1588"/>
  <c r="S117" i="1588"/>
  <c r="R117" i="1588"/>
  <c r="Q117" i="1588"/>
  <c r="AR116" i="1588"/>
  <c r="AR118" i="1588" s="1"/>
  <c r="AQ116" i="1588"/>
  <c r="AQ118" i="1588" s="1"/>
  <c r="AP116" i="1588"/>
  <c r="AP118" i="1588" s="1"/>
  <c r="AO116" i="1588"/>
  <c r="AO118" i="1588" s="1"/>
  <c r="AN116" i="1588"/>
  <c r="AN118" i="1588" s="1"/>
  <c r="AM116" i="1588"/>
  <c r="AM118" i="1588" s="1"/>
  <c r="AL116" i="1588"/>
  <c r="AL118" i="1588" s="1"/>
  <c r="AK116" i="1588"/>
  <c r="AK118" i="1588" s="1"/>
  <c r="AJ116" i="1588"/>
  <c r="AI116" i="1588"/>
  <c r="AI118" i="1588" s="1"/>
  <c r="AH116" i="1588"/>
  <c r="AH118" i="1588" s="1"/>
  <c r="AG116" i="1588"/>
  <c r="AG118" i="1588" s="1"/>
  <c r="AF116" i="1588"/>
  <c r="AE116" i="1588"/>
  <c r="AE118" i="1588" s="1"/>
  <c r="AD116" i="1588"/>
  <c r="AD118" i="1588" s="1"/>
  <c r="AC116" i="1588"/>
  <c r="AC118" i="1588" s="1"/>
  <c r="AB116" i="1588"/>
  <c r="AB118" i="1588" s="1"/>
  <c r="AA116" i="1588"/>
  <c r="AA118" i="1588" s="1"/>
  <c r="Z116" i="1588"/>
  <c r="Z118" i="1588" s="1"/>
  <c r="Y116" i="1588"/>
  <c r="Y118" i="1588" s="1"/>
  <c r="X116" i="1588"/>
  <c r="X118" i="1588" s="1"/>
  <c r="W116" i="1588"/>
  <c r="W118" i="1588" s="1"/>
  <c r="V116" i="1588"/>
  <c r="V118" i="1588" s="1"/>
  <c r="U116" i="1588"/>
  <c r="U118" i="1588" s="1"/>
  <c r="T116" i="1588"/>
  <c r="S116" i="1588"/>
  <c r="S118" i="1588" s="1"/>
  <c r="R116" i="1588"/>
  <c r="R118" i="1588" s="1"/>
  <c r="Q116" i="1588"/>
  <c r="Q118" i="1588" s="1"/>
  <c r="AR115" i="1588"/>
  <c r="AQ115" i="1588"/>
  <c r="AP115" i="1588"/>
  <c r="AO115" i="1588"/>
  <c r="AN115" i="1588"/>
  <c r="AM115" i="1588"/>
  <c r="AL115" i="1588"/>
  <c r="AK115" i="1588"/>
  <c r="AJ115" i="1588"/>
  <c r="AI115" i="1588"/>
  <c r="AH115" i="1588"/>
  <c r="AG115" i="1588"/>
  <c r="AF115" i="1588"/>
  <c r="AE115" i="1588"/>
  <c r="AD115" i="1588"/>
  <c r="AC115" i="1588"/>
  <c r="AB115" i="1588"/>
  <c r="AA115" i="1588"/>
  <c r="Z115" i="1588"/>
  <c r="Y115" i="1588"/>
  <c r="X115" i="1588"/>
  <c r="W115" i="1588"/>
  <c r="V115" i="1588"/>
  <c r="U115" i="1588"/>
  <c r="T115" i="1588"/>
  <c r="S115" i="1588"/>
  <c r="R115" i="1588"/>
  <c r="Q115" i="1588"/>
  <c r="AB112" i="1588"/>
  <c r="AR107" i="1588"/>
  <c r="AQ107" i="1588"/>
  <c r="AP107" i="1588"/>
  <c r="AO107" i="1588"/>
  <c r="AN107" i="1588"/>
  <c r="AM107" i="1588"/>
  <c r="AL107" i="1588"/>
  <c r="AK107" i="1588"/>
  <c r="AJ107" i="1588"/>
  <c r="AI107" i="1588"/>
  <c r="AH107" i="1588"/>
  <c r="AG107" i="1588"/>
  <c r="AF107" i="1588"/>
  <c r="AE107" i="1588"/>
  <c r="AD107" i="1588"/>
  <c r="AC107" i="1588"/>
  <c r="AB107" i="1588"/>
  <c r="AA107" i="1588"/>
  <c r="Z107" i="1588"/>
  <c r="Y107" i="1588"/>
  <c r="X107" i="1588"/>
  <c r="W107" i="1588"/>
  <c r="V107" i="1588"/>
  <c r="U107" i="1588"/>
  <c r="T107" i="1588"/>
  <c r="S107" i="1588"/>
  <c r="R107" i="1588"/>
  <c r="Q107" i="1588"/>
  <c r="P107" i="1588"/>
  <c r="O107" i="1588"/>
  <c r="N107" i="1588"/>
  <c r="M107" i="1588"/>
  <c r="L107" i="1588"/>
  <c r="K107" i="1588"/>
  <c r="J107" i="1588"/>
  <c r="I107" i="1588"/>
  <c r="H107" i="1588"/>
  <c r="G107" i="1588"/>
  <c r="F107" i="1588"/>
  <c r="E107" i="1588"/>
  <c r="AG105" i="1588"/>
  <c r="AK104" i="1588"/>
  <c r="O104" i="1588"/>
  <c r="E104" i="1588"/>
  <c r="W103" i="1588"/>
  <c r="AR102" i="1588"/>
  <c r="AR112" i="1588" s="1"/>
  <c r="AQ102" i="1588"/>
  <c r="AP102" i="1588"/>
  <c r="AO102" i="1588"/>
  <c r="AN102" i="1588"/>
  <c r="AM102" i="1588"/>
  <c r="AL102" i="1588"/>
  <c r="AK102" i="1588"/>
  <c r="AJ102" i="1588"/>
  <c r="AI102" i="1588"/>
  <c r="AH102" i="1588"/>
  <c r="AG102" i="1588"/>
  <c r="AF102" i="1588"/>
  <c r="AE102" i="1588"/>
  <c r="AD102" i="1588"/>
  <c r="AC102" i="1588"/>
  <c r="AB102" i="1588"/>
  <c r="AA102" i="1588"/>
  <c r="Z102" i="1588"/>
  <c r="Y102" i="1588"/>
  <c r="X102" i="1588"/>
  <c r="W102" i="1588"/>
  <c r="V102" i="1588"/>
  <c r="U102" i="1588"/>
  <c r="T102" i="1588"/>
  <c r="S102" i="1588"/>
  <c r="R102" i="1588"/>
  <c r="Q102" i="1588"/>
  <c r="AR101" i="1588"/>
  <c r="AQ101" i="1588"/>
  <c r="AP101" i="1588"/>
  <c r="AP112" i="1588" s="1"/>
  <c r="AO101" i="1588"/>
  <c r="AO112" i="1588" s="1"/>
  <c r="AN101" i="1588"/>
  <c r="AN112" i="1588" s="1"/>
  <c r="AM101" i="1588"/>
  <c r="AL101" i="1588"/>
  <c r="AL112" i="1588" s="1"/>
  <c r="AK101" i="1588"/>
  <c r="AK112" i="1588" s="1"/>
  <c r="AJ101" i="1588"/>
  <c r="AJ112" i="1588" s="1"/>
  <c r="AI101" i="1588"/>
  <c r="AH101" i="1588"/>
  <c r="AH112" i="1588" s="1"/>
  <c r="AG101" i="1588"/>
  <c r="AG112" i="1588" s="1"/>
  <c r="AF101" i="1588"/>
  <c r="AF112" i="1588" s="1"/>
  <c r="AE101" i="1588"/>
  <c r="AD101" i="1588"/>
  <c r="AD112" i="1588" s="1"/>
  <c r="AC101" i="1588"/>
  <c r="AC112" i="1588" s="1"/>
  <c r="AB101" i="1588"/>
  <c r="AA101" i="1588"/>
  <c r="Z101" i="1588"/>
  <c r="Z112" i="1588" s="1"/>
  <c r="Y101" i="1588"/>
  <c r="Y112" i="1588" s="1"/>
  <c r="X101" i="1588"/>
  <c r="X112" i="1588" s="1"/>
  <c r="W101" i="1588"/>
  <c r="V101" i="1588"/>
  <c r="V112" i="1588" s="1"/>
  <c r="U101" i="1588"/>
  <c r="U112" i="1588" s="1"/>
  <c r="T101" i="1588"/>
  <c r="T112" i="1588" s="1"/>
  <c r="S101" i="1588"/>
  <c r="R101" i="1588"/>
  <c r="R112" i="1588" s="1"/>
  <c r="Q101" i="1588"/>
  <c r="Q112" i="1588" s="1"/>
  <c r="AN97" i="1588"/>
  <c r="X97" i="1588"/>
  <c r="AR94" i="1588"/>
  <c r="AR98" i="1588" s="1"/>
  <c r="AQ94" i="1588"/>
  <c r="AQ98" i="1588" s="1"/>
  <c r="AP94" i="1588"/>
  <c r="AP98" i="1588" s="1"/>
  <c r="AO94" i="1588"/>
  <c r="AO98" i="1588" s="1"/>
  <c r="AN94" i="1588"/>
  <c r="AN98" i="1588" s="1"/>
  <c r="AM94" i="1588"/>
  <c r="AM98" i="1588" s="1"/>
  <c r="AL94" i="1588"/>
  <c r="AL98" i="1588" s="1"/>
  <c r="AK94" i="1588"/>
  <c r="AK98" i="1588" s="1"/>
  <c r="AJ94" i="1588"/>
  <c r="AJ98" i="1588" s="1"/>
  <c r="AI94" i="1588"/>
  <c r="AI98" i="1588" s="1"/>
  <c r="AH94" i="1588"/>
  <c r="AH98" i="1588" s="1"/>
  <c r="AG94" i="1588"/>
  <c r="AG98" i="1588" s="1"/>
  <c r="AF94" i="1588"/>
  <c r="AF98" i="1588" s="1"/>
  <c r="AE94" i="1588"/>
  <c r="AE98" i="1588" s="1"/>
  <c r="AD94" i="1588"/>
  <c r="AD98" i="1588" s="1"/>
  <c r="AC94" i="1588"/>
  <c r="AC98" i="1588" s="1"/>
  <c r="AB94" i="1588"/>
  <c r="AB98" i="1588" s="1"/>
  <c r="AA94" i="1588"/>
  <c r="AA98" i="1588" s="1"/>
  <c r="Z94" i="1588"/>
  <c r="Z98" i="1588" s="1"/>
  <c r="Y94" i="1588"/>
  <c r="Y98" i="1588" s="1"/>
  <c r="X94" i="1588"/>
  <c r="X98" i="1588" s="1"/>
  <c r="W94" i="1588"/>
  <c r="W98" i="1588" s="1"/>
  <c r="V94" i="1588"/>
  <c r="V98" i="1588" s="1"/>
  <c r="U94" i="1588"/>
  <c r="U98" i="1588" s="1"/>
  <c r="T94" i="1588"/>
  <c r="T98" i="1588" s="1"/>
  <c r="S94" i="1588"/>
  <c r="S98" i="1588" s="1"/>
  <c r="R94" i="1588"/>
  <c r="R98" i="1588" s="1"/>
  <c r="Q94" i="1588"/>
  <c r="Q98" i="1588" s="1"/>
  <c r="AR92" i="1588"/>
  <c r="AR97" i="1588" s="1"/>
  <c r="AQ92" i="1588"/>
  <c r="AQ97" i="1588" s="1"/>
  <c r="AP92" i="1588"/>
  <c r="AP97" i="1588" s="1"/>
  <c r="AO92" i="1588"/>
  <c r="AO97" i="1588" s="1"/>
  <c r="AN92" i="1588"/>
  <c r="AM92" i="1588"/>
  <c r="AM97" i="1588" s="1"/>
  <c r="AL92" i="1588"/>
  <c r="AL97" i="1588" s="1"/>
  <c r="AK92" i="1588"/>
  <c r="AK97" i="1588" s="1"/>
  <c r="AJ92" i="1588"/>
  <c r="AJ97" i="1588" s="1"/>
  <c r="AI92" i="1588"/>
  <c r="AI97" i="1588" s="1"/>
  <c r="AH92" i="1588"/>
  <c r="AH97" i="1588" s="1"/>
  <c r="AG92" i="1588"/>
  <c r="AG97" i="1588" s="1"/>
  <c r="AF92" i="1588"/>
  <c r="AF97" i="1588" s="1"/>
  <c r="AE92" i="1588"/>
  <c r="AE97" i="1588" s="1"/>
  <c r="AD92" i="1588"/>
  <c r="AD97" i="1588" s="1"/>
  <c r="AC92" i="1588"/>
  <c r="AC97" i="1588" s="1"/>
  <c r="AB92" i="1588"/>
  <c r="AB97" i="1588" s="1"/>
  <c r="AA92" i="1588"/>
  <c r="AA97" i="1588" s="1"/>
  <c r="Z92" i="1588"/>
  <c r="Z97" i="1588" s="1"/>
  <c r="Y92" i="1588"/>
  <c r="Y97" i="1588" s="1"/>
  <c r="X92" i="1588"/>
  <c r="W92" i="1588"/>
  <c r="W97" i="1588" s="1"/>
  <c r="V92" i="1588"/>
  <c r="V97" i="1588" s="1"/>
  <c r="U92" i="1588"/>
  <c r="U97" i="1588" s="1"/>
  <c r="T92" i="1588"/>
  <c r="T97" i="1588" s="1"/>
  <c r="S92" i="1588"/>
  <c r="S97" i="1588" s="1"/>
  <c r="R92" i="1588"/>
  <c r="R97" i="1588" s="1"/>
  <c r="Q92" i="1588"/>
  <c r="Q97" i="1588" s="1"/>
  <c r="M92" i="1588"/>
  <c r="M97" i="1588" s="1"/>
  <c r="K92" i="1588"/>
  <c r="K97" i="1588" s="1"/>
  <c r="E92" i="1588"/>
  <c r="E97" i="1588" s="1"/>
  <c r="AR90" i="1588"/>
  <c r="AR96" i="1588" s="1"/>
  <c r="AQ90" i="1588"/>
  <c r="AQ96" i="1588" s="1"/>
  <c r="AP90" i="1588"/>
  <c r="AP96" i="1588" s="1"/>
  <c r="AO90" i="1588"/>
  <c r="AO96" i="1588" s="1"/>
  <c r="AN90" i="1588"/>
  <c r="AN96" i="1588" s="1"/>
  <c r="AM90" i="1588"/>
  <c r="AM96" i="1588" s="1"/>
  <c r="AL90" i="1588"/>
  <c r="AL96" i="1588" s="1"/>
  <c r="AK90" i="1588"/>
  <c r="AK96" i="1588" s="1"/>
  <c r="AJ90" i="1588"/>
  <c r="AJ96" i="1588" s="1"/>
  <c r="AI90" i="1588"/>
  <c r="AI96" i="1588" s="1"/>
  <c r="AH90" i="1588"/>
  <c r="AH96" i="1588" s="1"/>
  <c r="AG90" i="1588"/>
  <c r="AG96" i="1588" s="1"/>
  <c r="AF90" i="1588"/>
  <c r="AF96" i="1588" s="1"/>
  <c r="AE90" i="1588"/>
  <c r="AE96" i="1588" s="1"/>
  <c r="AD90" i="1588"/>
  <c r="AD96" i="1588" s="1"/>
  <c r="AC90" i="1588"/>
  <c r="AC96" i="1588" s="1"/>
  <c r="AB90" i="1588"/>
  <c r="AB96" i="1588" s="1"/>
  <c r="AA90" i="1588"/>
  <c r="AA96" i="1588" s="1"/>
  <c r="Z90" i="1588"/>
  <c r="Z96" i="1588" s="1"/>
  <c r="Y90" i="1588"/>
  <c r="Y96" i="1588" s="1"/>
  <c r="X90" i="1588"/>
  <c r="X96" i="1588" s="1"/>
  <c r="W90" i="1588"/>
  <c r="W96" i="1588" s="1"/>
  <c r="V90" i="1588"/>
  <c r="V96" i="1588" s="1"/>
  <c r="U90" i="1588"/>
  <c r="U96" i="1588" s="1"/>
  <c r="T90" i="1588"/>
  <c r="T96" i="1588" s="1"/>
  <c r="S90" i="1588"/>
  <c r="S96" i="1588" s="1"/>
  <c r="R90" i="1588"/>
  <c r="R96" i="1588" s="1"/>
  <c r="Q90" i="1588"/>
  <c r="Q96" i="1588" s="1"/>
  <c r="AR87" i="1588"/>
  <c r="AQ87" i="1588"/>
  <c r="AQ103" i="1588" s="1"/>
  <c r="AP87" i="1588"/>
  <c r="AO87" i="1588"/>
  <c r="AO104" i="1588" s="1"/>
  <c r="AN87" i="1588"/>
  <c r="AM87" i="1588"/>
  <c r="AM103" i="1588" s="1"/>
  <c r="AL87" i="1588"/>
  <c r="AL104" i="1588" s="1"/>
  <c r="AK87" i="1588"/>
  <c r="AJ87" i="1588"/>
  <c r="AI87" i="1588"/>
  <c r="AI104" i="1588" s="1"/>
  <c r="AH87" i="1588"/>
  <c r="AH103" i="1588" s="1"/>
  <c r="AG87" i="1588"/>
  <c r="AG103" i="1588" s="1"/>
  <c r="AF87" i="1588"/>
  <c r="AE87" i="1588"/>
  <c r="AE104" i="1588" s="1"/>
  <c r="AD87" i="1588"/>
  <c r="AC87" i="1588"/>
  <c r="AC103" i="1588" s="1"/>
  <c r="AB87" i="1588"/>
  <c r="AA87" i="1588"/>
  <c r="AA103" i="1588" s="1"/>
  <c r="Z87" i="1588"/>
  <c r="Z104" i="1588" s="1"/>
  <c r="Y87" i="1588"/>
  <c r="Y104" i="1588" s="1"/>
  <c r="X87" i="1588"/>
  <c r="W87" i="1588"/>
  <c r="V87" i="1588"/>
  <c r="U87" i="1588"/>
  <c r="U104" i="1588" s="1"/>
  <c r="T87" i="1588"/>
  <c r="S87" i="1588"/>
  <c r="S104" i="1588" s="1"/>
  <c r="R87" i="1588"/>
  <c r="Q87" i="1588"/>
  <c r="Q103" i="1588" s="1"/>
  <c r="P87" i="1588"/>
  <c r="O87" i="1588"/>
  <c r="O102" i="1588" s="1"/>
  <c r="N87" i="1588"/>
  <c r="N103" i="1588" s="1"/>
  <c r="M87" i="1588"/>
  <c r="M103" i="1588" s="1"/>
  <c r="L87" i="1588"/>
  <c r="K87" i="1588"/>
  <c r="K105" i="1588" s="1"/>
  <c r="J87" i="1588"/>
  <c r="I87" i="1588"/>
  <c r="I105" i="1588" s="1"/>
  <c r="H87" i="1588"/>
  <c r="G87" i="1588"/>
  <c r="G103" i="1588" s="1"/>
  <c r="F87" i="1588"/>
  <c r="F104" i="1588" s="1"/>
  <c r="E87" i="1588"/>
  <c r="C66" i="1588"/>
  <c r="D130" i="1588" s="1"/>
  <c r="C60" i="1588"/>
  <c r="C44" i="1588"/>
  <c r="C38" i="1588"/>
  <c r="E151" i="1588" s="1"/>
  <c r="C32" i="1588"/>
  <c r="D129" i="1588" s="1"/>
  <c r="C20" i="1588"/>
  <c r="N92" i="1588" s="1"/>
  <c r="N97" i="1588" s="1"/>
  <c r="C19" i="1588"/>
  <c r="N90" i="1588" s="1"/>
  <c r="N96" i="1588" s="1"/>
  <c r="C18" i="1588"/>
  <c r="C12" i="1588"/>
  <c r="N94" i="1588" s="1"/>
  <c r="N98" i="1588" s="1"/>
  <c r="D154" i="1587"/>
  <c r="D153" i="1587"/>
  <c r="D152" i="1587"/>
  <c r="D151" i="1587"/>
  <c r="D150" i="1587"/>
  <c r="D149" i="1587"/>
  <c r="D148" i="1587"/>
  <c r="D147" i="1587"/>
  <c r="D146" i="1587"/>
  <c r="D145" i="1587"/>
  <c r="D132" i="1587"/>
  <c r="AR124" i="1587"/>
  <c r="AQ124" i="1587"/>
  <c r="AP124" i="1587"/>
  <c r="AO124" i="1587"/>
  <c r="AN124" i="1587"/>
  <c r="AM124" i="1587"/>
  <c r="AL124" i="1587"/>
  <c r="AK124" i="1587"/>
  <c r="AJ124" i="1587"/>
  <c r="AI124" i="1587"/>
  <c r="AH124" i="1587"/>
  <c r="AG124" i="1587"/>
  <c r="AF124" i="1587"/>
  <c r="AE124" i="1587"/>
  <c r="AD124" i="1587"/>
  <c r="AC124" i="1587"/>
  <c r="AB124" i="1587"/>
  <c r="AA124" i="1587"/>
  <c r="Z124" i="1587"/>
  <c r="Y124" i="1587"/>
  <c r="X124" i="1587"/>
  <c r="W124" i="1587"/>
  <c r="V124" i="1587"/>
  <c r="U124" i="1587"/>
  <c r="T124" i="1587"/>
  <c r="S124" i="1587"/>
  <c r="R124" i="1587"/>
  <c r="Q124" i="1587"/>
  <c r="AR117" i="1587"/>
  <c r="AQ117" i="1587"/>
  <c r="AP117" i="1587"/>
  <c r="AO117" i="1587"/>
  <c r="AN117" i="1587"/>
  <c r="AM117" i="1587"/>
  <c r="AL117" i="1587"/>
  <c r="AK117" i="1587"/>
  <c r="AJ117" i="1587"/>
  <c r="AI117" i="1587"/>
  <c r="AH117" i="1587"/>
  <c r="AG117" i="1587"/>
  <c r="AF117" i="1587"/>
  <c r="AE117" i="1587"/>
  <c r="AD117" i="1587"/>
  <c r="AC117" i="1587"/>
  <c r="AB117" i="1587"/>
  <c r="AA117" i="1587"/>
  <c r="Z117" i="1587"/>
  <c r="Y117" i="1587"/>
  <c r="X117" i="1587"/>
  <c r="W117" i="1587"/>
  <c r="V117" i="1587"/>
  <c r="U117" i="1587"/>
  <c r="T117" i="1587"/>
  <c r="S117" i="1587"/>
  <c r="R117" i="1587"/>
  <c r="Q117" i="1587"/>
  <c r="AR116" i="1587"/>
  <c r="AR118" i="1587" s="1"/>
  <c r="AQ116" i="1587"/>
  <c r="AQ118" i="1587" s="1"/>
  <c r="AP116" i="1587"/>
  <c r="AP118" i="1587" s="1"/>
  <c r="AO116" i="1587"/>
  <c r="AN116" i="1587"/>
  <c r="AN118" i="1587" s="1"/>
  <c r="AM116" i="1587"/>
  <c r="AM118" i="1587" s="1"/>
  <c r="AL116" i="1587"/>
  <c r="AL118" i="1587" s="1"/>
  <c r="AK116" i="1587"/>
  <c r="AJ116" i="1587"/>
  <c r="AJ118" i="1587" s="1"/>
  <c r="AI116" i="1587"/>
  <c r="AI118" i="1587" s="1"/>
  <c r="AH116" i="1587"/>
  <c r="AH118" i="1587" s="1"/>
  <c r="AG116" i="1587"/>
  <c r="AF116" i="1587"/>
  <c r="AF118" i="1587" s="1"/>
  <c r="AE116" i="1587"/>
  <c r="AE118" i="1587" s="1"/>
  <c r="AD116" i="1587"/>
  <c r="AD118" i="1587" s="1"/>
  <c r="AC116" i="1587"/>
  <c r="AB116" i="1587"/>
  <c r="AB118" i="1587" s="1"/>
  <c r="AA116" i="1587"/>
  <c r="AA118" i="1587" s="1"/>
  <c r="Z116" i="1587"/>
  <c r="Z118" i="1587" s="1"/>
  <c r="Y116" i="1587"/>
  <c r="X116" i="1587"/>
  <c r="X118" i="1587" s="1"/>
  <c r="W116" i="1587"/>
  <c r="W118" i="1587" s="1"/>
  <c r="V116" i="1587"/>
  <c r="V118" i="1587" s="1"/>
  <c r="U116" i="1587"/>
  <c r="T116" i="1587"/>
  <c r="T118" i="1587" s="1"/>
  <c r="S116" i="1587"/>
  <c r="S118" i="1587" s="1"/>
  <c r="R116" i="1587"/>
  <c r="R118" i="1587" s="1"/>
  <c r="Q116" i="1587"/>
  <c r="AR115" i="1587"/>
  <c r="AQ115" i="1587"/>
  <c r="AP115" i="1587"/>
  <c r="AO115" i="1587"/>
  <c r="AN115" i="1587"/>
  <c r="AM115" i="1587"/>
  <c r="AL115" i="1587"/>
  <c r="AK115" i="1587"/>
  <c r="AJ115" i="1587"/>
  <c r="AI115" i="1587"/>
  <c r="AH115" i="1587"/>
  <c r="AG115" i="1587"/>
  <c r="AF115" i="1587"/>
  <c r="AE115" i="1587"/>
  <c r="AD115" i="1587"/>
  <c r="AC115" i="1587"/>
  <c r="AB115" i="1587"/>
  <c r="AA115" i="1587"/>
  <c r="Z115" i="1587"/>
  <c r="Y115" i="1587"/>
  <c r="X115" i="1587"/>
  <c r="W115" i="1587"/>
  <c r="V115" i="1587"/>
  <c r="U115" i="1587"/>
  <c r="T115" i="1587"/>
  <c r="S115" i="1587"/>
  <c r="R115" i="1587"/>
  <c r="Q115" i="1587"/>
  <c r="I115" i="1587"/>
  <c r="AO112" i="1587"/>
  <c r="AR107" i="1587"/>
  <c r="AQ107" i="1587"/>
  <c r="AP107" i="1587"/>
  <c r="AO107" i="1587"/>
  <c r="AN107" i="1587"/>
  <c r="AM107" i="1587"/>
  <c r="AL107" i="1587"/>
  <c r="AK107" i="1587"/>
  <c r="AJ107" i="1587"/>
  <c r="AI107" i="1587"/>
  <c r="AH107" i="1587"/>
  <c r="AG107" i="1587"/>
  <c r="AF107" i="1587"/>
  <c r="AE107" i="1587"/>
  <c r="AD107" i="1587"/>
  <c r="AC107" i="1587"/>
  <c r="AB107" i="1587"/>
  <c r="AA107" i="1587"/>
  <c r="Z107" i="1587"/>
  <c r="Y107" i="1587"/>
  <c r="X107" i="1587"/>
  <c r="W107" i="1587"/>
  <c r="V107" i="1587"/>
  <c r="U107" i="1587"/>
  <c r="T107" i="1587"/>
  <c r="S107" i="1587"/>
  <c r="R107" i="1587"/>
  <c r="Q107" i="1587"/>
  <c r="P107" i="1587"/>
  <c r="O107" i="1587"/>
  <c r="N107" i="1587"/>
  <c r="M107" i="1587"/>
  <c r="L107" i="1587"/>
  <c r="K107" i="1587"/>
  <c r="J107" i="1587"/>
  <c r="I107" i="1587"/>
  <c r="H107" i="1587"/>
  <c r="G107" i="1587"/>
  <c r="F107" i="1587"/>
  <c r="E107" i="1587"/>
  <c r="AF105" i="1587"/>
  <c r="Z105" i="1587"/>
  <c r="F105" i="1587"/>
  <c r="Z104" i="1587"/>
  <c r="AR103" i="1587"/>
  <c r="AN103" i="1587"/>
  <c r="P103" i="1587"/>
  <c r="AR102" i="1587"/>
  <c r="AQ102" i="1587"/>
  <c r="AP102" i="1587"/>
  <c r="AO102" i="1587"/>
  <c r="AN102" i="1587"/>
  <c r="AM102" i="1587"/>
  <c r="AL102" i="1587"/>
  <c r="AK102" i="1587"/>
  <c r="AJ102" i="1587"/>
  <c r="AI102" i="1587"/>
  <c r="AH102" i="1587"/>
  <c r="AG102" i="1587"/>
  <c r="AF102" i="1587"/>
  <c r="AE102" i="1587"/>
  <c r="AD102" i="1587"/>
  <c r="AC102" i="1587"/>
  <c r="AB102" i="1587"/>
  <c r="AA102" i="1587"/>
  <c r="Z102" i="1587"/>
  <c r="Y102" i="1587"/>
  <c r="Y112" i="1587" s="1"/>
  <c r="X102" i="1587"/>
  <c r="W102" i="1587"/>
  <c r="V102" i="1587"/>
  <c r="U102" i="1587"/>
  <c r="T102" i="1587"/>
  <c r="S102" i="1587"/>
  <c r="R102" i="1587"/>
  <c r="Q102" i="1587"/>
  <c r="N102" i="1587"/>
  <c r="AR101" i="1587"/>
  <c r="AQ101" i="1587"/>
  <c r="AP101" i="1587"/>
  <c r="AP112" i="1587" s="1"/>
  <c r="AO101" i="1587"/>
  <c r="AN101" i="1587"/>
  <c r="AM101" i="1587"/>
  <c r="AL101" i="1587"/>
  <c r="AL112" i="1587" s="1"/>
  <c r="AK101" i="1587"/>
  <c r="AJ101" i="1587"/>
  <c r="AI101" i="1587"/>
  <c r="AH101" i="1587"/>
  <c r="AH112" i="1587" s="1"/>
  <c r="AG101" i="1587"/>
  <c r="AF101" i="1587"/>
  <c r="AE101" i="1587"/>
  <c r="AD101" i="1587"/>
  <c r="AD112" i="1587" s="1"/>
  <c r="AC101" i="1587"/>
  <c r="AB101" i="1587"/>
  <c r="AA101" i="1587"/>
  <c r="Z101" i="1587"/>
  <c r="Z112" i="1587" s="1"/>
  <c r="Y101" i="1587"/>
  <c r="X101" i="1587"/>
  <c r="W101" i="1587"/>
  <c r="V101" i="1587"/>
  <c r="V112" i="1587" s="1"/>
  <c r="U101" i="1587"/>
  <c r="T101" i="1587"/>
  <c r="S101" i="1587"/>
  <c r="R101" i="1587"/>
  <c r="R112" i="1587" s="1"/>
  <c r="Q101" i="1587"/>
  <c r="AK98" i="1587"/>
  <c r="Y98" i="1587"/>
  <c r="AR94" i="1587"/>
  <c r="AR98" i="1587" s="1"/>
  <c r="AQ94" i="1587"/>
  <c r="AQ98" i="1587" s="1"/>
  <c r="AP94" i="1587"/>
  <c r="AP98" i="1587" s="1"/>
  <c r="AO94" i="1587"/>
  <c r="AO98" i="1587" s="1"/>
  <c r="AN94" i="1587"/>
  <c r="AN98" i="1587" s="1"/>
  <c r="AM94" i="1587"/>
  <c r="AM98" i="1587" s="1"/>
  <c r="AL94" i="1587"/>
  <c r="AL98" i="1587" s="1"/>
  <c r="AK94" i="1587"/>
  <c r="AJ94" i="1587"/>
  <c r="AJ98" i="1587" s="1"/>
  <c r="AI94" i="1587"/>
  <c r="AI98" i="1587" s="1"/>
  <c r="AH94" i="1587"/>
  <c r="AH98" i="1587" s="1"/>
  <c r="AG94" i="1587"/>
  <c r="AG98" i="1587" s="1"/>
  <c r="AF94" i="1587"/>
  <c r="AF98" i="1587" s="1"/>
  <c r="AE94" i="1587"/>
  <c r="AE98" i="1587" s="1"/>
  <c r="AD94" i="1587"/>
  <c r="AD98" i="1587" s="1"/>
  <c r="AC94" i="1587"/>
  <c r="AC98" i="1587" s="1"/>
  <c r="AB94" i="1587"/>
  <c r="AB98" i="1587" s="1"/>
  <c r="AA94" i="1587"/>
  <c r="AA98" i="1587" s="1"/>
  <c r="Z94" i="1587"/>
  <c r="Z98" i="1587" s="1"/>
  <c r="Y94" i="1587"/>
  <c r="X94" i="1587"/>
  <c r="X98" i="1587" s="1"/>
  <c r="W94" i="1587"/>
  <c r="W98" i="1587" s="1"/>
  <c r="V94" i="1587"/>
  <c r="V98" i="1587" s="1"/>
  <c r="U94" i="1587"/>
  <c r="U98" i="1587" s="1"/>
  <c r="T94" i="1587"/>
  <c r="T98" i="1587" s="1"/>
  <c r="S94" i="1587"/>
  <c r="S98" i="1587" s="1"/>
  <c r="R94" i="1587"/>
  <c r="R98" i="1587" s="1"/>
  <c r="Q94" i="1587"/>
  <c r="Q98" i="1587" s="1"/>
  <c r="AR92" i="1587"/>
  <c r="AR97" i="1587" s="1"/>
  <c r="AQ92" i="1587"/>
  <c r="AQ97" i="1587" s="1"/>
  <c r="AP92" i="1587"/>
  <c r="AP97" i="1587" s="1"/>
  <c r="AO92" i="1587"/>
  <c r="AO97" i="1587" s="1"/>
  <c r="AN92" i="1587"/>
  <c r="AN97" i="1587" s="1"/>
  <c r="AM92" i="1587"/>
  <c r="AM97" i="1587" s="1"/>
  <c r="AL92" i="1587"/>
  <c r="AL97" i="1587" s="1"/>
  <c r="AK92" i="1587"/>
  <c r="AK97" i="1587" s="1"/>
  <c r="AJ92" i="1587"/>
  <c r="AJ97" i="1587" s="1"/>
  <c r="AI92" i="1587"/>
  <c r="AI97" i="1587" s="1"/>
  <c r="AH92" i="1587"/>
  <c r="AH97" i="1587" s="1"/>
  <c r="AG92" i="1587"/>
  <c r="AG97" i="1587" s="1"/>
  <c r="AF92" i="1587"/>
  <c r="AF97" i="1587" s="1"/>
  <c r="AE92" i="1587"/>
  <c r="AE97" i="1587" s="1"/>
  <c r="AD92" i="1587"/>
  <c r="AD97" i="1587" s="1"/>
  <c r="AC92" i="1587"/>
  <c r="AC97" i="1587" s="1"/>
  <c r="AB92" i="1587"/>
  <c r="AB97" i="1587" s="1"/>
  <c r="AA92" i="1587"/>
  <c r="AA97" i="1587" s="1"/>
  <c r="Z92" i="1587"/>
  <c r="Z97" i="1587" s="1"/>
  <c r="Y92" i="1587"/>
  <c r="Y97" i="1587" s="1"/>
  <c r="X92" i="1587"/>
  <c r="X97" i="1587" s="1"/>
  <c r="W92" i="1587"/>
  <c r="W97" i="1587" s="1"/>
  <c r="V92" i="1587"/>
  <c r="V97" i="1587" s="1"/>
  <c r="U92" i="1587"/>
  <c r="U97" i="1587" s="1"/>
  <c r="T92" i="1587"/>
  <c r="T97" i="1587" s="1"/>
  <c r="S92" i="1587"/>
  <c r="S97" i="1587" s="1"/>
  <c r="R92" i="1587"/>
  <c r="R97" i="1587" s="1"/>
  <c r="Q92" i="1587"/>
  <c r="Q97" i="1587" s="1"/>
  <c r="AR90" i="1587"/>
  <c r="AR96" i="1587" s="1"/>
  <c r="AQ90" i="1587"/>
  <c r="AQ96" i="1587" s="1"/>
  <c r="AP90" i="1587"/>
  <c r="AP96" i="1587" s="1"/>
  <c r="AO90" i="1587"/>
  <c r="AO96" i="1587" s="1"/>
  <c r="AN90" i="1587"/>
  <c r="AN96" i="1587" s="1"/>
  <c r="AM90" i="1587"/>
  <c r="AM96" i="1587" s="1"/>
  <c r="AL90" i="1587"/>
  <c r="AL96" i="1587" s="1"/>
  <c r="AK90" i="1587"/>
  <c r="AK96" i="1587" s="1"/>
  <c r="AJ90" i="1587"/>
  <c r="AJ96" i="1587" s="1"/>
  <c r="AI90" i="1587"/>
  <c r="AI96" i="1587" s="1"/>
  <c r="AH90" i="1587"/>
  <c r="AH96" i="1587" s="1"/>
  <c r="AG90" i="1587"/>
  <c r="AG96" i="1587" s="1"/>
  <c r="AF90" i="1587"/>
  <c r="AF96" i="1587" s="1"/>
  <c r="AE90" i="1587"/>
  <c r="AE96" i="1587" s="1"/>
  <c r="AD90" i="1587"/>
  <c r="AD96" i="1587" s="1"/>
  <c r="AC90" i="1587"/>
  <c r="AC96" i="1587" s="1"/>
  <c r="AB90" i="1587"/>
  <c r="AB96" i="1587" s="1"/>
  <c r="AA90" i="1587"/>
  <c r="AA96" i="1587" s="1"/>
  <c r="Z90" i="1587"/>
  <c r="Z96" i="1587" s="1"/>
  <c r="Y90" i="1587"/>
  <c r="Y96" i="1587" s="1"/>
  <c r="X90" i="1587"/>
  <c r="X96" i="1587" s="1"/>
  <c r="W90" i="1587"/>
  <c r="W96" i="1587" s="1"/>
  <c r="V90" i="1587"/>
  <c r="V96" i="1587" s="1"/>
  <c r="U90" i="1587"/>
  <c r="U96" i="1587" s="1"/>
  <c r="T90" i="1587"/>
  <c r="T96" i="1587" s="1"/>
  <c r="S90" i="1587"/>
  <c r="S96" i="1587" s="1"/>
  <c r="R90" i="1587"/>
  <c r="R96" i="1587" s="1"/>
  <c r="Q90" i="1587"/>
  <c r="Q96" i="1587" s="1"/>
  <c r="D88" i="1587"/>
  <c r="AR87" i="1587"/>
  <c r="AQ87" i="1587"/>
  <c r="AP87" i="1587"/>
  <c r="AP103" i="1587" s="1"/>
  <c r="AO87" i="1587"/>
  <c r="AN87" i="1587"/>
  <c r="AN105" i="1587" s="1"/>
  <c r="AM87" i="1587"/>
  <c r="AL87" i="1587"/>
  <c r="AL104" i="1587" s="1"/>
  <c r="AK87" i="1587"/>
  <c r="AJ87" i="1587"/>
  <c r="AI87" i="1587"/>
  <c r="AH87" i="1587"/>
  <c r="AH105" i="1587" s="1"/>
  <c r="AG87" i="1587"/>
  <c r="AF87" i="1587"/>
  <c r="AF103" i="1587" s="1"/>
  <c r="AE87" i="1587"/>
  <c r="AD87" i="1587"/>
  <c r="AD105" i="1587" s="1"/>
  <c r="AC87" i="1587"/>
  <c r="AB87" i="1587"/>
  <c r="AA87" i="1587"/>
  <c r="Z87" i="1587"/>
  <c r="Z103" i="1587" s="1"/>
  <c r="Y87" i="1587"/>
  <c r="X87" i="1587"/>
  <c r="X103" i="1587" s="1"/>
  <c r="W87" i="1587"/>
  <c r="V87" i="1587"/>
  <c r="V103" i="1587" s="1"/>
  <c r="U87" i="1587"/>
  <c r="T87" i="1587"/>
  <c r="S87" i="1587"/>
  <c r="R87" i="1587"/>
  <c r="R104" i="1587" s="1"/>
  <c r="Q87" i="1587"/>
  <c r="P87" i="1587"/>
  <c r="P105" i="1587" s="1"/>
  <c r="O87" i="1587"/>
  <c r="N87" i="1587"/>
  <c r="N104" i="1587" s="1"/>
  <c r="M87" i="1587"/>
  <c r="L87" i="1587"/>
  <c r="L103" i="1587" s="1"/>
  <c r="K87" i="1587"/>
  <c r="J87" i="1587"/>
  <c r="J103" i="1587" s="1"/>
  <c r="I87" i="1587"/>
  <c r="H87" i="1587"/>
  <c r="H104" i="1587" s="1"/>
  <c r="G87" i="1587"/>
  <c r="F87" i="1587"/>
  <c r="F104" i="1587" s="1"/>
  <c r="E87" i="1587"/>
  <c r="C66" i="1587"/>
  <c r="D130" i="1587" s="1"/>
  <c r="D133" i="1587" s="1"/>
  <c r="C60" i="1587"/>
  <c r="C44" i="1587"/>
  <c r="C38" i="1587"/>
  <c r="E152" i="1587" s="1"/>
  <c r="C32" i="1587"/>
  <c r="D129" i="1587" s="1"/>
  <c r="C20" i="1587"/>
  <c r="C18" i="1587"/>
  <c r="C19" i="1587" s="1"/>
  <c r="L90" i="1587" s="1"/>
  <c r="L96" i="1587" s="1"/>
  <c r="C12" i="1587"/>
  <c r="M94" i="1587" s="1"/>
  <c r="M98" i="1587" s="1"/>
  <c r="D157" i="1586"/>
  <c r="D156" i="1586"/>
  <c r="D155" i="1586"/>
  <c r="D154" i="1586"/>
  <c r="E153" i="1586"/>
  <c r="D153" i="1586"/>
  <c r="D152" i="1586"/>
  <c r="D151" i="1586"/>
  <c r="D150" i="1586"/>
  <c r="D147" i="1586"/>
  <c r="D146" i="1586"/>
  <c r="D145" i="1586"/>
  <c r="D132" i="1586"/>
  <c r="AR124" i="1586"/>
  <c r="AQ124" i="1586"/>
  <c r="AP124" i="1586"/>
  <c r="AO124" i="1586"/>
  <c r="AN124" i="1586"/>
  <c r="AM124" i="1586"/>
  <c r="AL124" i="1586"/>
  <c r="AK124" i="1586"/>
  <c r="AJ124" i="1586"/>
  <c r="AI124" i="1586"/>
  <c r="AH124" i="1586"/>
  <c r="AG124" i="1586"/>
  <c r="AF124" i="1586"/>
  <c r="AE124" i="1586"/>
  <c r="AD124" i="1586"/>
  <c r="AC124" i="1586"/>
  <c r="AB124" i="1586"/>
  <c r="AA124" i="1586"/>
  <c r="Z124" i="1586"/>
  <c r="Y124" i="1586"/>
  <c r="X124" i="1586"/>
  <c r="W124" i="1586"/>
  <c r="V124" i="1586"/>
  <c r="U124" i="1586"/>
  <c r="T124" i="1586"/>
  <c r="S124" i="1586"/>
  <c r="R124" i="1586"/>
  <c r="Q124" i="1586"/>
  <c r="T118" i="1586"/>
  <c r="AR117" i="1586"/>
  <c r="AQ117" i="1586"/>
  <c r="AP117" i="1586"/>
  <c r="AO117" i="1586"/>
  <c r="AN117" i="1586"/>
  <c r="AM117" i="1586"/>
  <c r="AL117" i="1586"/>
  <c r="AK117" i="1586"/>
  <c r="AJ117" i="1586"/>
  <c r="AI117" i="1586"/>
  <c r="AH117" i="1586"/>
  <c r="AG117" i="1586"/>
  <c r="AF117" i="1586"/>
  <c r="AE117" i="1586"/>
  <c r="AD117" i="1586"/>
  <c r="AC117" i="1586"/>
  <c r="AB117" i="1586"/>
  <c r="AA117" i="1586"/>
  <c r="Z117" i="1586"/>
  <c r="Y117" i="1586"/>
  <c r="X117" i="1586"/>
  <c r="W117" i="1586"/>
  <c r="V117" i="1586"/>
  <c r="U117" i="1586"/>
  <c r="T117" i="1586"/>
  <c r="S117" i="1586"/>
  <c r="R117" i="1586"/>
  <c r="Q117" i="1586"/>
  <c r="AR116" i="1586"/>
  <c r="AQ116" i="1586"/>
  <c r="AQ118" i="1586" s="1"/>
  <c r="AP116" i="1586"/>
  <c r="AP118" i="1586" s="1"/>
  <c r="AO116" i="1586"/>
  <c r="AO118" i="1586" s="1"/>
  <c r="AN116" i="1586"/>
  <c r="AM116" i="1586"/>
  <c r="AM118" i="1586" s="1"/>
  <c r="AL116" i="1586"/>
  <c r="AL118" i="1586" s="1"/>
  <c r="AK116" i="1586"/>
  <c r="AK118" i="1586" s="1"/>
  <c r="AJ116" i="1586"/>
  <c r="AI116" i="1586"/>
  <c r="AI118" i="1586" s="1"/>
  <c r="AH116" i="1586"/>
  <c r="AH118" i="1586" s="1"/>
  <c r="AG116" i="1586"/>
  <c r="AG118" i="1586" s="1"/>
  <c r="AF116" i="1586"/>
  <c r="AE116" i="1586"/>
  <c r="AE118" i="1586" s="1"/>
  <c r="AD116" i="1586"/>
  <c r="AD118" i="1586" s="1"/>
  <c r="AC116" i="1586"/>
  <c r="AC118" i="1586" s="1"/>
  <c r="AB116" i="1586"/>
  <c r="AA116" i="1586"/>
  <c r="AA118" i="1586" s="1"/>
  <c r="Z116" i="1586"/>
  <c r="Z118" i="1586" s="1"/>
  <c r="Y116" i="1586"/>
  <c r="Y118" i="1586" s="1"/>
  <c r="X116" i="1586"/>
  <c r="W116" i="1586"/>
  <c r="W118" i="1586" s="1"/>
  <c r="V116" i="1586"/>
  <c r="V118" i="1586" s="1"/>
  <c r="U116" i="1586"/>
  <c r="U118" i="1586" s="1"/>
  <c r="T116" i="1586"/>
  <c r="S116" i="1586"/>
  <c r="S118" i="1586" s="1"/>
  <c r="R116" i="1586"/>
  <c r="R118" i="1586" s="1"/>
  <c r="Q116" i="1586"/>
  <c r="Q118" i="1586" s="1"/>
  <c r="AR115" i="1586"/>
  <c r="AQ115" i="1586"/>
  <c r="AP115" i="1586"/>
  <c r="AO115" i="1586"/>
  <c r="AN115" i="1586"/>
  <c r="AM115" i="1586"/>
  <c r="AL115" i="1586"/>
  <c r="AK115" i="1586"/>
  <c r="AJ115" i="1586"/>
  <c r="AI115" i="1586"/>
  <c r="AH115" i="1586"/>
  <c r="AG115" i="1586"/>
  <c r="AF115" i="1586"/>
  <c r="AE115" i="1586"/>
  <c r="AD115" i="1586"/>
  <c r="AC115" i="1586"/>
  <c r="AB115" i="1586"/>
  <c r="AA115" i="1586"/>
  <c r="Z115" i="1586"/>
  <c r="Y115" i="1586"/>
  <c r="X115" i="1586"/>
  <c r="W115" i="1586"/>
  <c r="V115" i="1586"/>
  <c r="U115" i="1586"/>
  <c r="T115" i="1586"/>
  <c r="S115" i="1586"/>
  <c r="R115" i="1586"/>
  <c r="Q115" i="1586"/>
  <c r="AR107" i="1586"/>
  <c r="AQ107" i="1586"/>
  <c r="AP107" i="1586"/>
  <c r="AO107" i="1586"/>
  <c r="AN107" i="1586"/>
  <c r="AM107" i="1586"/>
  <c r="AL107" i="1586"/>
  <c r="AK107" i="1586"/>
  <c r="AJ107" i="1586"/>
  <c r="AI107" i="1586"/>
  <c r="AH107" i="1586"/>
  <c r="AG107" i="1586"/>
  <c r="AF107" i="1586"/>
  <c r="AE107" i="1586"/>
  <c r="AD107" i="1586"/>
  <c r="AC107" i="1586"/>
  <c r="AB107" i="1586"/>
  <c r="AA107" i="1586"/>
  <c r="Z107" i="1586"/>
  <c r="Y107" i="1586"/>
  <c r="X107" i="1586"/>
  <c r="W107" i="1586"/>
  <c r="V107" i="1586"/>
  <c r="U107" i="1586"/>
  <c r="T107" i="1586"/>
  <c r="S107" i="1586"/>
  <c r="R107" i="1586"/>
  <c r="Q107" i="1586"/>
  <c r="P107" i="1586"/>
  <c r="O107" i="1586"/>
  <c r="N107" i="1586"/>
  <c r="M107" i="1586"/>
  <c r="L107" i="1586"/>
  <c r="K107" i="1586"/>
  <c r="J107" i="1586"/>
  <c r="I107" i="1586"/>
  <c r="H107" i="1586"/>
  <c r="G107" i="1586"/>
  <c r="F107" i="1586"/>
  <c r="E107" i="1586"/>
  <c r="Y104" i="1586"/>
  <c r="AR102" i="1586"/>
  <c r="AQ102" i="1586"/>
  <c r="AP102" i="1586"/>
  <c r="AO102" i="1586"/>
  <c r="AN102" i="1586"/>
  <c r="AM102" i="1586"/>
  <c r="AL102" i="1586"/>
  <c r="AK102" i="1586"/>
  <c r="AJ102" i="1586"/>
  <c r="AI102" i="1586"/>
  <c r="AH102" i="1586"/>
  <c r="AG102" i="1586"/>
  <c r="AF102" i="1586"/>
  <c r="AE102" i="1586"/>
  <c r="AD102" i="1586"/>
  <c r="AC102" i="1586"/>
  <c r="AB102" i="1586"/>
  <c r="AA102" i="1586"/>
  <c r="Z102" i="1586"/>
  <c r="Y102" i="1586"/>
  <c r="X102" i="1586"/>
  <c r="W102" i="1586"/>
  <c r="V102" i="1586"/>
  <c r="U102" i="1586"/>
  <c r="T102" i="1586"/>
  <c r="S102" i="1586"/>
  <c r="R102" i="1586"/>
  <c r="Q102" i="1586"/>
  <c r="AR101" i="1586"/>
  <c r="AR112" i="1586" s="1"/>
  <c r="AQ101" i="1586"/>
  <c r="AQ112" i="1586" s="1"/>
  <c r="AP101" i="1586"/>
  <c r="AO101" i="1586"/>
  <c r="AO112" i="1586" s="1"/>
  <c r="AN101" i="1586"/>
  <c r="AN112" i="1586" s="1"/>
  <c r="AM101" i="1586"/>
  <c r="AM112" i="1586" s="1"/>
  <c r="AL101" i="1586"/>
  <c r="AK101" i="1586"/>
  <c r="AK112" i="1586" s="1"/>
  <c r="AJ101" i="1586"/>
  <c r="AJ112" i="1586" s="1"/>
  <c r="AI101" i="1586"/>
  <c r="AI112" i="1586" s="1"/>
  <c r="AH101" i="1586"/>
  <c r="AH112" i="1586" s="1"/>
  <c r="AG101" i="1586"/>
  <c r="AG112" i="1586" s="1"/>
  <c r="AF101" i="1586"/>
  <c r="AF112" i="1586" s="1"/>
  <c r="AE101" i="1586"/>
  <c r="AE112" i="1586" s="1"/>
  <c r="AD101" i="1586"/>
  <c r="AD112" i="1586" s="1"/>
  <c r="AC101" i="1586"/>
  <c r="AC112" i="1586" s="1"/>
  <c r="AB101" i="1586"/>
  <c r="AB112" i="1586" s="1"/>
  <c r="AA101" i="1586"/>
  <c r="AA112" i="1586" s="1"/>
  <c r="Z101" i="1586"/>
  <c r="Z112" i="1586" s="1"/>
  <c r="Y101" i="1586"/>
  <c r="Y112" i="1586" s="1"/>
  <c r="X101" i="1586"/>
  <c r="X112" i="1586" s="1"/>
  <c r="W101" i="1586"/>
  <c r="W112" i="1586" s="1"/>
  <c r="V101" i="1586"/>
  <c r="V112" i="1586" s="1"/>
  <c r="U101" i="1586"/>
  <c r="U112" i="1586" s="1"/>
  <c r="T101" i="1586"/>
  <c r="T112" i="1586" s="1"/>
  <c r="S101" i="1586"/>
  <c r="S112" i="1586" s="1"/>
  <c r="R101" i="1586"/>
  <c r="R112" i="1586" s="1"/>
  <c r="Q101" i="1586"/>
  <c r="Q112" i="1586" s="1"/>
  <c r="AO98" i="1586"/>
  <c r="Y98" i="1586"/>
  <c r="AR97" i="1586"/>
  <c r="AB97" i="1586"/>
  <c r="AR94" i="1586"/>
  <c r="AR98" i="1586" s="1"/>
  <c r="AQ94" i="1586"/>
  <c r="AQ98" i="1586" s="1"/>
  <c r="AP94" i="1586"/>
  <c r="AP98" i="1586" s="1"/>
  <c r="AO94" i="1586"/>
  <c r="AN94" i="1586"/>
  <c r="AN98" i="1586" s="1"/>
  <c r="AM94" i="1586"/>
  <c r="AM98" i="1586" s="1"/>
  <c r="AL94" i="1586"/>
  <c r="AL98" i="1586" s="1"/>
  <c r="AK94" i="1586"/>
  <c r="AK98" i="1586" s="1"/>
  <c r="AJ94" i="1586"/>
  <c r="AJ98" i="1586" s="1"/>
  <c r="AI94" i="1586"/>
  <c r="AI98" i="1586" s="1"/>
  <c r="AH94" i="1586"/>
  <c r="AH98" i="1586" s="1"/>
  <c r="AG94" i="1586"/>
  <c r="AG98" i="1586" s="1"/>
  <c r="AF94" i="1586"/>
  <c r="AF98" i="1586" s="1"/>
  <c r="AE94" i="1586"/>
  <c r="AE98" i="1586" s="1"/>
  <c r="AD94" i="1586"/>
  <c r="AD98" i="1586" s="1"/>
  <c r="AC94" i="1586"/>
  <c r="AC98" i="1586" s="1"/>
  <c r="AB94" i="1586"/>
  <c r="AB98" i="1586" s="1"/>
  <c r="AA94" i="1586"/>
  <c r="AA98" i="1586" s="1"/>
  <c r="Z94" i="1586"/>
  <c r="Z98" i="1586" s="1"/>
  <c r="Y94" i="1586"/>
  <c r="X94" i="1586"/>
  <c r="X98" i="1586" s="1"/>
  <c r="W94" i="1586"/>
  <c r="W98" i="1586" s="1"/>
  <c r="V94" i="1586"/>
  <c r="V98" i="1586" s="1"/>
  <c r="U94" i="1586"/>
  <c r="U98" i="1586" s="1"/>
  <c r="T94" i="1586"/>
  <c r="T98" i="1586" s="1"/>
  <c r="S94" i="1586"/>
  <c r="S98" i="1586" s="1"/>
  <c r="R94" i="1586"/>
  <c r="R98" i="1586" s="1"/>
  <c r="Q94" i="1586"/>
  <c r="Q98" i="1586" s="1"/>
  <c r="AR92" i="1586"/>
  <c r="AQ92" i="1586"/>
  <c r="AQ97" i="1586" s="1"/>
  <c r="AP92" i="1586"/>
  <c r="AP97" i="1586" s="1"/>
  <c r="AO92" i="1586"/>
  <c r="AO97" i="1586" s="1"/>
  <c r="AN92" i="1586"/>
  <c r="AN97" i="1586" s="1"/>
  <c r="AM92" i="1586"/>
  <c r="AM97" i="1586" s="1"/>
  <c r="AL92" i="1586"/>
  <c r="AL97" i="1586" s="1"/>
  <c r="AK92" i="1586"/>
  <c r="AK97" i="1586" s="1"/>
  <c r="AJ92" i="1586"/>
  <c r="AJ97" i="1586" s="1"/>
  <c r="AI92" i="1586"/>
  <c r="AI97" i="1586" s="1"/>
  <c r="AH92" i="1586"/>
  <c r="AH97" i="1586" s="1"/>
  <c r="AG92" i="1586"/>
  <c r="AG97" i="1586" s="1"/>
  <c r="AF92" i="1586"/>
  <c r="AF97" i="1586" s="1"/>
  <c r="AE92" i="1586"/>
  <c r="AE97" i="1586" s="1"/>
  <c r="AD92" i="1586"/>
  <c r="AD97" i="1586" s="1"/>
  <c r="AC92" i="1586"/>
  <c r="AC97" i="1586" s="1"/>
  <c r="AB92" i="1586"/>
  <c r="AA92" i="1586"/>
  <c r="AA97" i="1586" s="1"/>
  <c r="Z92" i="1586"/>
  <c r="Z97" i="1586" s="1"/>
  <c r="Y92" i="1586"/>
  <c r="Y97" i="1586" s="1"/>
  <c r="X92" i="1586"/>
  <c r="X97" i="1586" s="1"/>
  <c r="W92" i="1586"/>
  <c r="W97" i="1586" s="1"/>
  <c r="V92" i="1586"/>
  <c r="V97" i="1586" s="1"/>
  <c r="U92" i="1586"/>
  <c r="U97" i="1586" s="1"/>
  <c r="T92" i="1586"/>
  <c r="T97" i="1586" s="1"/>
  <c r="S92" i="1586"/>
  <c r="S97" i="1586" s="1"/>
  <c r="R92" i="1586"/>
  <c r="R97" i="1586" s="1"/>
  <c r="Q92" i="1586"/>
  <c r="Q97" i="1586" s="1"/>
  <c r="AR90" i="1586"/>
  <c r="AR96" i="1586" s="1"/>
  <c r="AQ90" i="1586"/>
  <c r="AQ96" i="1586" s="1"/>
  <c r="AP90" i="1586"/>
  <c r="AP96" i="1586" s="1"/>
  <c r="AO90" i="1586"/>
  <c r="AO96" i="1586" s="1"/>
  <c r="AN90" i="1586"/>
  <c r="AN96" i="1586" s="1"/>
  <c r="AM90" i="1586"/>
  <c r="AM96" i="1586" s="1"/>
  <c r="AL90" i="1586"/>
  <c r="AL96" i="1586" s="1"/>
  <c r="AK90" i="1586"/>
  <c r="AK96" i="1586" s="1"/>
  <c r="AJ90" i="1586"/>
  <c r="AJ96" i="1586" s="1"/>
  <c r="AI90" i="1586"/>
  <c r="AI96" i="1586" s="1"/>
  <c r="AH90" i="1586"/>
  <c r="AH96" i="1586" s="1"/>
  <c r="AG90" i="1586"/>
  <c r="AG96" i="1586" s="1"/>
  <c r="AF90" i="1586"/>
  <c r="AF96" i="1586" s="1"/>
  <c r="AE90" i="1586"/>
  <c r="AE96" i="1586" s="1"/>
  <c r="AD90" i="1586"/>
  <c r="AD96" i="1586" s="1"/>
  <c r="AC90" i="1586"/>
  <c r="AC96" i="1586" s="1"/>
  <c r="AB90" i="1586"/>
  <c r="AB96" i="1586" s="1"/>
  <c r="AA90" i="1586"/>
  <c r="AA96" i="1586" s="1"/>
  <c r="Z90" i="1586"/>
  <c r="Z96" i="1586" s="1"/>
  <c r="Y90" i="1586"/>
  <c r="Y96" i="1586" s="1"/>
  <c r="X90" i="1586"/>
  <c r="X96" i="1586" s="1"/>
  <c r="W90" i="1586"/>
  <c r="W96" i="1586" s="1"/>
  <c r="V90" i="1586"/>
  <c r="V96" i="1586" s="1"/>
  <c r="U90" i="1586"/>
  <c r="U96" i="1586" s="1"/>
  <c r="T90" i="1586"/>
  <c r="T96" i="1586" s="1"/>
  <c r="S90" i="1586"/>
  <c r="S96" i="1586" s="1"/>
  <c r="R90" i="1586"/>
  <c r="R96" i="1586" s="1"/>
  <c r="Q90" i="1586"/>
  <c r="Q96" i="1586" s="1"/>
  <c r="AR87" i="1586"/>
  <c r="AQ87" i="1586"/>
  <c r="AP87" i="1586"/>
  <c r="AO87" i="1586"/>
  <c r="AO105" i="1586" s="1"/>
  <c r="AN87" i="1586"/>
  <c r="AM87" i="1586"/>
  <c r="AL87" i="1586"/>
  <c r="AK87" i="1586"/>
  <c r="AJ87" i="1586"/>
  <c r="AI87" i="1586"/>
  <c r="AH87" i="1586"/>
  <c r="AG87" i="1586"/>
  <c r="AG103" i="1586" s="1"/>
  <c r="AF87" i="1586"/>
  <c r="AE87" i="1586"/>
  <c r="AD87" i="1586"/>
  <c r="AC87" i="1586"/>
  <c r="AB87" i="1586"/>
  <c r="AA87" i="1586"/>
  <c r="Z87" i="1586"/>
  <c r="Z103" i="1586" s="1"/>
  <c r="Y87" i="1586"/>
  <c r="Y103" i="1586" s="1"/>
  <c r="X87" i="1586"/>
  <c r="W87" i="1586"/>
  <c r="V87" i="1586"/>
  <c r="V103" i="1586" s="1"/>
  <c r="U87" i="1586"/>
  <c r="T87" i="1586"/>
  <c r="S87" i="1586"/>
  <c r="R87" i="1586"/>
  <c r="Q87" i="1586"/>
  <c r="Q103" i="1586" s="1"/>
  <c r="P87" i="1586"/>
  <c r="O87" i="1586"/>
  <c r="N87" i="1586"/>
  <c r="N103" i="1586" s="1"/>
  <c r="M87" i="1586"/>
  <c r="L87" i="1586"/>
  <c r="K87" i="1586"/>
  <c r="J87" i="1586"/>
  <c r="I87" i="1586"/>
  <c r="H87" i="1586"/>
  <c r="G87" i="1586"/>
  <c r="G104" i="1586" s="1"/>
  <c r="F87" i="1586"/>
  <c r="F103" i="1586" s="1"/>
  <c r="E87" i="1586"/>
  <c r="C66" i="1586"/>
  <c r="D130" i="1586" s="1"/>
  <c r="C60" i="1586"/>
  <c r="C44" i="1586"/>
  <c r="C38" i="1586"/>
  <c r="C32" i="1586"/>
  <c r="D129" i="1586" s="1"/>
  <c r="C20" i="1586"/>
  <c r="M92" i="1586" s="1"/>
  <c r="M97" i="1586" s="1"/>
  <c r="C19" i="1586"/>
  <c r="M90" i="1586" s="1"/>
  <c r="M96" i="1586" s="1"/>
  <c r="C18" i="1586"/>
  <c r="C12" i="1586"/>
  <c r="M94" i="1586" s="1"/>
  <c r="M98" i="1586" s="1"/>
  <c r="D151" i="1583"/>
  <c r="D150" i="1583"/>
  <c r="D149" i="1583"/>
  <c r="E148" i="1583"/>
  <c r="D148" i="1583"/>
  <c r="E147" i="1583"/>
  <c r="D147" i="1583"/>
  <c r="D146" i="1583"/>
  <c r="D145" i="1583"/>
  <c r="D132" i="1583"/>
  <c r="AR124" i="1583"/>
  <c r="AQ124" i="1583"/>
  <c r="AP124" i="1583"/>
  <c r="AO124" i="1583"/>
  <c r="AN124" i="1583"/>
  <c r="AM124" i="1583"/>
  <c r="AL124" i="1583"/>
  <c r="AK124" i="1583"/>
  <c r="AJ124" i="1583"/>
  <c r="AI124" i="1583"/>
  <c r="AH124" i="1583"/>
  <c r="AG124" i="1583"/>
  <c r="AF124" i="1583"/>
  <c r="AE124" i="1583"/>
  <c r="AD124" i="1583"/>
  <c r="AC124" i="1583"/>
  <c r="AB124" i="1583"/>
  <c r="AA124" i="1583"/>
  <c r="Z124" i="1583"/>
  <c r="Y124" i="1583"/>
  <c r="X124" i="1583"/>
  <c r="W124" i="1583"/>
  <c r="V124" i="1583"/>
  <c r="U124" i="1583"/>
  <c r="T124" i="1583"/>
  <c r="S124" i="1583"/>
  <c r="R124" i="1583"/>
  <c r="Q124" i="1583"/>
  <c r="AF118" i="1583"/>
  <c r="AR117" i="1583"/>
  <c r="AQ117" i="1583"/>
  <c r="AP117" i="1583"/>
  <c r="AO117" i="1583"/>
  <c r="AN117" i="1583"/>
  <c r="AM117" i="1583"/>
  <c r="AL117" i="1583"/>
  <c r="AK117" i="1583"/>
  <c r="AJ117" i="1583"/>
  <c r="AI117" i="1583"/>
  <c r="AH117" i="1583"/>
  <c r="AG117" i="1583"/>
  <c r="AF117" i="1583"/>
  <c r="AE117" i="1583"/>
  <c r="AD117" i="1583"/>
  <c r="AC117" i="1583"/>
  <c r="AB117" i="1583"/>
  <c r="AA117" i="1583"/>
  <c r="Z117" i="1583"/>
  <c r="Y117" i="1583"/>
  <c r="X117" i="1583"/>
  <c r="W117" i="1583"/>
  <c r="V117" i="1583"/>
  <c r="U117" i="1583"/>
  <c r="T117" i="1583"/>
  <c r="S117" i="1583"/>
  <c r="R117" i="1583"/>
  <c r="Q117" i="1583"/>
  <c r="AR116" i="1583"/>
  <c r="AR118" i="1583" s="1"/>
  <c r="AQ116" i="1583"/>
  <c r="AQ118" i="1583" s="1"/>
  <c r="AP116" i="1583"/>
  <c r="AP118" i="1583" s="1"/>
  <c r="AO116" i="1583"/>
  <c r="AO118" i="1583" s="1"/>
  <c r="AN116" i="1583"/>
  <c r="AN118" i="1583" s="1"/>
  <c r="AM116" i="1583"/>
  <c r="AM118" i="1583" s="1"/>
  <c r="AL116" i="1583"/>
  <c r="AL118" i="1583" s="1"/>
  <c r="AK116" i="1583"/>
  <c r="AJ116" i="1583"/>
  <c r="AJ118" i="1583" s="1"/>
  <c r="AI116" i="1583"/>
  <c r="AI118" i="1583" s="1"/>
  <c r="AH116" i="1583"/>
  <c r="AH118" i="1583" s="1"/>
  <c r="AG116" i="1583"/>
  <c r="AG118" i="1583" s="1"/>
  <c r="AF116" i="1583"/>
  <c r="AE116" i="1583"/>
  <c r="AE118" i="1583" s="1"/>
  <c r="AD116" i="1583"/>
  <c r="AD118" i="1583" s="1"/>
  <c r="AC116" i="1583"/>
  <c r="AC118" i="1583" s="1"/>
  <c r="AB116" i="1583"/>
  <c r="AB118" i="1583" s="1"/>
  <c r="AA116" i="1583"/>
  <c r="AA118" i="1583" s="1"/>
  <c r="Z116" i="1583"/>
  <c r="Z118" i="1583" s="1"/>
  <c r="Y116" i="1583"/>
  <c r="Y118" i="1583" s="1"/>
  <c r="X116" i="1583"/>
  <c r="X118" i="1583" s="1"/>
  <c r="W116" i="1583"/>
  <c r="W118" i="1583" s="1"/>
  <c r="V116" i="1583"/>
  <c r="V118" i="1583" s="1"/>
  <c r="U116" i="1583"/>
  <c r="T116" i="1583"/>
  <c r="T118" i="1583" s="1"/>
  <c r="S116" i="1583"/>
  <c r="S118" i="1583" s="1"/>
  <c r="R116" i="1583"/>
  <c r="R118" i="1583" s="1"/>
  <c r="Q116" i="1583"/>
  <c r="Q118" i="1583" s="1"/>
  <c r="AR115" i="1583"/>
  <c r="AQ115" i="1583"/>
  <c r="AP115" i="1583"/>
  <c r="AO115" i="1583"/>
  <c r="AN115" i="1583"/>
  <c r="AM115" i="1583"/>
  <c r="AL115" i="1583"/>
  <c r="AK115" i="1583"/>
  <c r="AJ115" i="1583"/>
  <c r="AI115" i="1583"/>
  <c r="AH115" i="1583"/>
  <c r="AG115" i="1583"/>
  <c r="AF115" i="1583"/>
  <c r="AE115" i="1583"/>
  <c r="AD115" i="1583"/>
  <c r="AC115" i="1583"/>
  <c r="AB115" i="1583"/>
  <c r="AA115" i="1583"/>
  <c r="Z115" i="1583"/>
  <c r="Y115" i="1583"/>
  <c r="X115" i="1583"/>
  <c r="W115" i="1583"/>
  <c r="V115" i="1583"/>
  <c r="U115" i="1583"/>
  <c r="T115" i="1583"/>
  <c r="S115" i="1583"/>
  <c r="R115" i="1583"/>
  <c r="Q115" i="1583"/>
  <c r="AN112" i="1583"/>
  <c r="AJ112" i="1583"/>
  <c r="AB112" i="1583"/>
  <c r="P112" i="1583"/>
  <c r="AR107" i="1583"/>
  <c r="AQ107" i="1583"/>
  <c r="AP107" i="1583"/>
  <c r="AO107" i="1583"/>
  <c r="AN107" i="1583"/>
  <c r="AM107" i="1583"/>
  <c r="AL107" i="1583"/>
  <c r="AK107" i="1583"/>
  <c r="AJ107" i="1583"/>
  <c r="AI107" i="1583"/>
  <c r="AH107" i="1583"/>
  <c r="AG107" i="1583"/>
  <c r="AF107" i="1583"/>
  <c r="AE107" i="1583"/>
  <c r="AD107" i="1583"/>
  <c r="AC107" i="1583"/>
  <c r="AB107" i="1583"/>
  <c r="AA107" i="1583"/>
  <c r="Z107" i="1583"/>
  <c r="Y107" i="1583"/>
  <c r="X107" i="1583"/>
  <c r="W107" i="1583"/>
  <c r="V107" i="1583"/>
  <c r="U107" i="1583"/>
  <c r="T107" i="1583"/>
  <c r="S107" i="1583"/>
  <c r="R107" i="1583"/>
  <c r="Q107" i="1583"/>
  <c r="P107" i="1583"/>
  <c r="O107" i="1583"/>
  <c r="N107" i="1583"/>
  <c r="M107" i="1583"/>
  <c r="L107" i="1583"/>
  <c r="K107" i="1583"/>
  <c r="J107" i="1583"/>
  <c r="I107" i="1583"/>
  <c r="H107" i="1583"/>
  <c r="G107" i="1583"/>
  <c r="F107" i="1583"/>
  <c r="E107" i="1583"/>
  <c r="AN105" i="1583"/>
  <c r="AJ105" i="1583"/>
  <c r="AI105" i="1583"/>
  <c r="X105" i="1583"/>
  <c r="T105" i="1583"/>
  <c r="S105" i="1583"/>
  <c r="H105" i="1583"/>
  <c r="AR104" i="1583"/>
  <c r="AQ104" i="1583"/>
  <c r="AG104" i="1583"/>
  <c r="AC104" i="1583"/>
  <c r="Y104" i="1583"/>
  <c r="U104" i="1583"/>
  <c r="Q104" i="1583"/>
  <c r="M104" i="1583"/>
  <c r="I104" i="1583"/>
  <c r="E104" i="1583"/>
  <c r="AP103" i="1583"/>
  <c r="AO103" i="1583"/>
  <c r="AK103" i="1583"/>
  <c r="AH103" i="1583"/>
  <c r="AG103" i="1583"/>
  <c r="AC103" i="1583"/>
  <c r="Y103" i="1583"/>
  <c r="U103" i="1583"/>
  <c r="Q103" i="1583"/>
  <c r="M103" i="1583"/>
  <c r="I103" i="1583"/>
  <c r="E103" i="1583"/>
  <c r="AR102" i="1583"/>
  <c r="AQ102" i="1583"/>
  <c r="AP102" i="1583"/>
  <c r="AO102" i="1583"/>
  <c r="AN102" i="1583"/>
  <c r="AM102" i="1583"/>
  <c r="AL102" i="1583"/>
  <c r="AK102" i="1583"/>
  <c r="AJ102" i="1583"/>
  <c r="AI102" i="1583"/>
  <c r="AH102" i="1583"/>
  <c r="AG102" i="1583"/>
  <c r="AF102" i="1583"/>
  <c r="AE102" i="1583"/>
  <c r="AD102" i="1583"/>
  <c r="AC102" i="1583"/>
  <c r="AB102" i="1583"/>
  <c r="AA102" i="1583"/>
  <c r="Z102" i="1583"/>
  <c r="Y102" i="1583"/>
  <c r="X102" i="1583"/>
  <c r="W102" i="1583"/>
  <c r="V102" i="1583"/>
  <c r="U102" i="1583"/>
  <c r="T102" i="1583"/>
  <c r="S102" i="1583"/>
  <c r="R102" i="1583"/>
  <c r="Q102" i="1583"/>
  <c r="P102" i="1583"/>
  <c r="O102" i="1583"/>
  <c r="N102" i="1583"/>
  <c r="M102" i="1583"/>
  <c r="AR101" i="1583"/>
  <c r="AR112" i="1583" s="1"/>
  <c r="AQ101" i="1583"/>
  <c r="AQ112" i="1583" s="1"/>
  <c r="AP101" i="1583"/>
  <c r="AP112" i="1583" s="1"/>
  <c r="AO101" i="1583"/>
  <c r="AO112" i="1583" s="1"/>
  <c r="AN101" i="1583"/>
  <c r="AM101" i="1583"/>
  <c r="AM112" i="1583" s="1"/>
  <c r="AL101" i="1583"/>
  <c r="AL112" i="1583" s="1"/>
  <c r="AK101" i="1583"/>
  <c r="AK112" i="1583" s="1"/>
  <c r="AJ101" i="1583"/>
  <c r="AI101" i="1583"/>
  <c r="AI112" i="1583" s="1"/>
  <c r="AH101" i="1583"/>
  <c r="AH112" i="1583" s="1"/>
  <c r="AG101" i="1583"/>
  <c r="AG112" i="1583" s="1"/>
  <c r="AF101" i="1583"/>
  <c r="AF112" i="1583" s="1"/>
  <c r="AE101" i="1583"/>
  <c r="AE112" i="1583" s="1"/>
  <c r="AD101" i="1583"/>
  <c r="AD112" i="1583" s="1"/>
  <c r="AC101" i="1583"/>
  <c r="AC112" i="1583" s="1"/>
  <c r="AB101" i="1583"/>
  <c r="AA101" i="1583"/>
  <c r="AA112" i="1583" s="1"/>
  <c r="Z101" i="1583"/>
  <c r="Z112" i="1583" s="1"/>
  <c r="Y101" i="1583"/>
  <c r="Y112" i="1583" s="1"/>
  <c r="X101" i="1583"/>
  <c r="X112" i="1583" s="1"/>
  <c r="W101" i="1583"/>
  <c r="W112" i="1583" s="1"/>
  <c r="V101" i="1583"/>
  <c r="V112" i="1583" s="1"/>
  <c r="U101" i="1583"/>
  <c r="U112" i="1583" s="1"/>
  <c r="T101" i="1583"/>
  <c r="T112" i="1583" s="1"/>
  <c r="S101" i="1583"/>
  <c r="S112" i="1583" s="1"/>
  <c r="R101" i="1583"/>
  <c r="R112" i="1583" s="1"/>
  <c r="Q101" i="1583"/>
  <c r="Q112" i="1583" s="1"/>
  <c r="P101" i="1583"/>
  <c r="O101" i="1583"/>
  <c r="O112" i="1583" s="1"/>
  <c r="N101" i="1583"/>
  <c r="N112" i="1583" s="1"/>
  <c r="M101" i="1583"/>
  <c r="M112" i="1583" s="1"/>
  <c r="AP98" i="1583"/>
  <c r="AH98" i="1583"/>
  <c r="Z98" i="1583"/>
  <c r="R98" i="1583"/>
  <c r="AP97" i="1583"/>
  <c r="AH97" i="1583"/>
  <c r="Z97" i="1583"/>
  <c r="R97" i="1583"/>
  <c r="AP96" i="1583"/>
  <c r="AH96" i="1583"/>
  <c r="Z96" i="1583"/>
  <c r="R96" i="1583"/>
  <c r="AR94" i="1583"/>
  <c r="AR98" i="1583" s="1"/>
  <c r="AQ94" i="1583"/>
  <c r="AQ98" i="1583" s="1"/>
  <c r="AP94" i="1583"/>
  <c r="AO94" i="1583"/>
  <c r="AO98" i="1583" s="1"/>
  <c r="AN94" i="1583"/>
  <c r="AN98" i="1583" s="1"/>
  <c r="AM94" i="1583"/>
  <c r="AM98" i="1583" s="1"/>
  <c r="AL94" i="1583"/>
  <c r="AL98" i="1583" s="1"/>
  <c r="AK94" i="1583"/>
  <c r="AK98" i="1583" s="1"/>
  <c r="AJ94" i="1583"/>
  <c r="AJ98" i="1583" s="1"/>
  <c r="AI94" i="1583"/>
  <c r="AI98" i="1583" s="1"/>
  <c r="AH94" i="1583"/>
  <c r="AG94" i="1583"/>
  <c r="AG98" i="1583" s="1"/>
  <c r="AF94" i="1583"/>
  <c r="AF98" i="1583" s="1"/>
  <c r="AE94" i="1583"/>
  <c r="AE98" i="1583" s="1"/>
  <c r="AD94" i="1583"/>
  <c r="AD98" i="1583" s="1"/>
  <c r="AC94" i="1583"/>
  <c r="AC98" i="1583" s="1"/>
  <c r="AB94" i="1583"/>
  <c r="AB98" i="1583" s="1"/>
  <c r="AA94" i="1583"/>
  <c r="AA98" i="1583" s="1"/>
  <c r="Z94" i="1583"/>
  <c r="Y94" i="1583"/>
  <c r="Y98" i="1583" s="1"/>
  <c r="X94" i="1583"/>
  <c r="X98" i="1583" s="1"/>
  <c r="W94" i="1583"/>
  <c r="W98" i="1583" s="1"/>
  <c r="V94" i="1583"/>
  <c r="V98" i="1583" s="1"/>
  <c r="U94" i="1583"/>
  <c r="U98" i="1583" s="1"/>
  <c r="T94" i="1583"/>
  <c r="T98" i="1583" s="1"/>
  <c r="S94" i="1583"/>
  <c r="S98" i="1583" s="1"/>
  <c r="R94" i="1583"/>
  <c r="Q94" i="1583"/>
  <c r="Q98" i="1583" s="1"/>
  <c r="P94" i="1583"/>
  <c r="P98" i="1583" s="1"/>
  <c r="O94" i="1583"/>
  <c r="O98" i="1583" s="1"/>
  <c r="N94" i="1583"/>
  <c r="N98" i="1583" s="1"/>
  <c r="M94" i="1583"/>
  <c r="M98" i="1583" s="1"/>
  <c r="J94" i="1583"/>
  <c r="J98" i="1583" s="1"/>
  <c r="I94" i="1583"/>
  <c r="I98" i="1583" s="1"/>
  <c r="F94" i="1583"/>
  <c r="F98" i="1583" s="1"/>
  <c r="E94" i="1583"/>
  <c r="E98" i="1583" s="1"/>
  <c r="E106" i="1583" s="1"/>
  <c r="AR92" i="1583"/>
  <c r="AR97" i="1583" s="1"/>
  <c r="AQ92" i="1583"/>
  <c r="AQ97" i="1583" s="1"/>
  <c r="AP92" i="1583"/>
  <c r="AO92" i="1583"/>
  <c r="AO97" i="1583" s="1"/>
  <c r="AN92" i="1583"/>
  <c r="AN97" i="1583" s="1"/>
  <c r="AM92" i="1583"/>
  <c r="AM97" i="1583" s="1"/>
  <c r="AL92" i="1583"/>
  <c r="AL97" i="1583" s="1"/>
  <c r="AK92" i="1583"/>
  <c r="AK97" i="1583" s="1"/>
  <c r="AJ92" i="1583"/>
  <c r="AJ97" i="1583" s="1"/>
  <c r="AI92" i="1583"/>
  <c r="AI97" i="1583" s="1"/>
  <c r="AH92" i="1583"/>
  <c r="AG92" i="1583"/>
  <c r="AG97" i="1583" s="1"/>
  <c r="AF92" i="1583"/>
  <c r="AF97" i="1583" s="1"/>
  <c r="AE92" i="1583"/>
  <c r="AE97" i="1583" s="1"/>
  <c r="AD92" i="1583"/>
  <c r="AD97" i="1583" s="1"/>
  <c r="AC92" i="1583"/>
  <c r="AC97" i="1583" s="1"/>
  <c r="AB92" i="1583"/>
  <c r="AB97" i="1583" s="1"/>
  <c r="AA92" i="1583"/>
  <c r="AA97" i="1583" s="1"/>
  <c r="Z92" i="1583"/>
  <c r="Y92" i="1583"/>
  <c r="Y97" i="1583" s="1"/>
  <c r="X92" i="1583"/>
  <c r="X97" i="1583" s="1"/>
  <c r="W92" i="1583"/>
  <c r="W97" i="1583" s="1"/>
  <c r="V92" i="1583"/>
  <c r="V97" i="1583" s="1"/>
  <c r="U92" i="1583"/>
  <c r="U97" i="1583" s="1"/>
  <c r="T92" i="1583"/>
  <c r="T97" i="1583" s="1"/>
  <c r="S92" i="1583"/>
  <c r="S97" i="1583" s="1"/>
  <c r="R92" i="1583"/>
  <c r="Q92" i="1583"/>
  <c r="Q97" i="1583" s="1"/>
  <c r="P92" i="1583"/>
  <c r="P97" i="1583" s="1"/>
  <c r="O92" i="1583"/>
  <c r="O97" i="1583" s="1"/>
  <c r="N92" i="1583"/>
  <c r="N97" i="1583" s="1"/>
  <c r="M92" i="1583"/>
  <c r="M97" i="1583" s="1"/>
  <c r="J92" i="1583"/>
  <c r="J97" i="1583" s="1"/>
  <c r="F92" i="1583"/>
  <c r="F97" i="1583" s="1"/>
  <c r="E92" i="1583"/>
  <c r="E97" i="1583" s="1"/>
  <c r="AR90" i="1583"/>
  <c r="AR96" i="1583" s="1"/>
  <c r="AQ90" i="1583"/>
  <c r="AQ96" i="1583" s="1"/>
  <c r="AQ99" i="1583" s="1"/>
  <c r="AP90" i="1583"/>
  <c r="AO90" i="1583"/>
  <c r="AO96" i="1583" s="1"/>
  <c r="AN90" i="1583"/>
  <c r="AN96" i="1583" s="1"/>
  <c r="AM90" i="1583"/>
  <c r="AM96" i="1583" s="1"/>
  <c r="AL90" i="1583"/>
  <c r="AL96" i="1583" s="1"/>
  <c r="AK90" i="1583"/>
  <c r="AK96" i="1583" s="1"/>
  <c r="AJ90" i="1583"/>
  <c r="AJ96" i="1583" s="1"/>
  <c r="AI90" i="1583"/>
  <c r="AI96" i="1583" s="1"/>
  <c r="AH90" i="1583"/>
  <c r="AG90" i="1583"/>
  <c r="AG96" i="1583" s="1"/>
  <c r="AF90" i="1583"/>
  <c r="AF96" i="1583" s="1"/>
  <c r="AF99" i="1583" s="1"/>
  <c r="AE90" i="1583"/>
  <c r="AE96" i="1583" s="1"/>
  <c r="AD90" i="1583"/>
  <c r="AD96" i="1583" s="1"/>
  <c r="AC90" i="1583"/>
  <c r="AC96" i="1583" s="1"/>
  <c r="AB90" i="1583"/>
  <c r="AB96" i="1583" s="1"/>
  <c r="AA90" i="1583"/>
  <c r="AA96" i="1583" s="1"/>
  <c r="AA99" i="1583" s="1"/>
  <c r="Z90" i="1583"/>
  <c r="Y90" i="1583"/>
  <c r="Y96" i="1583" s="1"/>
  <c r="X90" i="1583"/>
  <c r="X96" i="1583" s="1"/>
  <c r="W90" i="1583"/>
  <c r="W96" i="1583" s="1"/>
  <c r="V90" i="1583"/>
  <c r="V96" i="1583" s="1"/>
  <c r="U90" i="1583"/>
  <c r="U96" i="1583" s="1"/>
  <c r="T90" i="1583"/>
  <c r="T96" i="1583" s="1"/>
  <c r="S90" i="1583"/>
  <c r="S96" i="1583" s="1"/>
  <c r="R90" i="1583"/>
  <c r="Q90" i="1583"/>
  <c r="Q96" i="1583" s="1"/>
  <c r="P90" i="1583"/>
  <c r="P96" i="1583" s="1"/>
  <c r="O90" i="1583"/>
  <c r="O96" i="1583" s="1"/>
  <c r="N90" i="1583"/>
  <c r="N96" i="1583" s="1"/>
  <c r="M90" i="1583"/>
  <c r="M96" i="1583" s="1"/>
  <c r="J90" i="1583"/>
  <c r="J96" i="1583" s="1"/>
  <c r="AR87" i="1583"/>
  <c r="AR105" i="1583" s="1"/>
  <c r="AQ87" i="1583"/>
  <c r="AP87" i="1583"/>
  <c r="AO87" i="1583"/>
  <c r="AN87" i="1583"/>
  <c r="AN103" i="1583" s="1"/>
  <c r="AM87" i="1583"/>
  <c r="AL87" i="1583"/>
  <c r="AL105" i="1583" s="1"/>
  <c r="AK87" i="1583"/>
  <c r="AJ87" i="1583"/>
  <c r="AJ104" i="1583" s="1"/>
  <c r="AI87" i="1583"/>
  <c r="AH87" i="1583"/>
  <c r="AG87" i="1583"/>
  <c r="AG105" i="1583" s="1"/>
  <c r="AF87" i="1583"/>
  <c r="AF104" i="1583" s="1"/>
  <c r="AE87" i="1583"/>
  <c r="AD87" i="1583"/>
  <c r="AD104" i="1583" s="1"/>
  <c r="AC87" i="1583"/>
  <c r="AC105" i="1583" s="1"/>
  <c r="AB87" i="1583"/>
  <c r="AB105" i="1583" s="1"/>
  <c r="AA87" i="1583"/>
  <c r="Z87" i="1583"/>
  <c r="Z103" i="1583" s="1"/>
  <c r="Y87" i="1583"/>
  <c r="Y105" i="1583" s="1"/>
  <c r="X87" i="1583"/>
  <c r="X104" i="1583" s="1"/>
  <c r="W87" i="1583"/>
  <c r="V87" i="1583"/>
  <c r="U87" i="1583"/>
  <c r="U105" i="1583" s="1"/>
  <c r="T87" i="1583"/>
  <c r="T104" i="1583" s="1"/>
  <c r="S87" i="1583"/>
  <c r="R87" i="1583"/>
  <c r="R105" i="1583" s="1"/>
  <c r="Q87" i="1583"/>
  <c r="Q105" i="1583" s="1"/>
  <c r="P87" i="1583"/>
  <c r="P104" i="1583" s="1"/>
  <c r="O87" i="1583"/>
  <c r="N87" i="1583"/>
  <c r="N104" i="1583" s="1"/>
  <c r="M87" i="1583"/>
  <c r="M105" i="1583" s="1"/>
  <c r="L87" i="1583"/>
  <c r="L105" i="1583" s="1"/>
  <c r="K87" i="1583"/>
  <c r="J87" i="1583"/>
  <c r="J105" i="1583" s="1"/>
  <c r="I87" i="1583"/>
  <c r="I105" i="1583" s="1"/>
  <c r="H87" i="1583"/>
  <c r="H104" i="1583" s="1"/>
  <c r="G87" i="1583"/>
  <c r="F87" i="1583"/>
  <c r="F105" i="1583" s="1"/>
  <c r="E87" i="1583"/>
  <c r="E105" i="1583" s="1"/>
  <c r="C66" i="1583"/>
  <c r="D130" i="1583" s="1"/>
  <c r="D133" i="1583" s="1"/>
  <c r="C60" i="1583"/>
  <c r="D131" i="1583" s="1"/>
  <c r="C44" i="1583"/>
  <c r="I102" i="1583" s="1"/>
  <c r="C38" i="1583"/>
  <c r="C32" i="1583"/>
  <c r="D129" i="1583" s="1"/>
  <c r="C20" i="1583"/>
  <c r="C19" i="1583"/>
  <c r="E90" i="1583" s="1"/>
  <c r="E96" i="1583" s="1"/>
  <c r="C18" i="1583"/>
  <c r="C12" i="1583"/>
  <c r="L94" i="1583" s="1"/>
  <c r="L98" i="1583" s="1"/>
  <c r="D150" i="1582"/>
  <c r="D149" i="1582"/>
  <c r="D148" i="1582"/>
  <c r="D146" i="1582"/>
  <c r="D145" i="1582"/>
  <c r="D132" i="1582"/>
  <c r="AR124" i="1582"/>
  <c r="AQ124" i="1582"/>
  <c r="AP124" i="1582"/>
  <c r="AO124" i="1582"/>
  <c r="AN124" i="1582"/>
  <c r="AM124" i="1582"/>
  <c r="AL124" i="1582"/>
  <c r="AK124" i="1582"/>
  <c r="AJ124" i="1582"/>
  <c r="AI124" i="1582"/>
  <c r="AH124" i="1582"/>
  <c r="AG124" i="1582"/>
  <c r="AF124" i="1582"/>
  <c r="AE124" i="1582"/>
  <c r="AD124" i="1582"/>
  <c r="AC124" i="1582"/>
  <c r="AB124" i="1582"/>
  <c r="AA124" i="1582"/>
  <c r="Z124" i="1582"/>
  <c r="Y124" i="1582"/>
  <c r="X124" i="1582"/>
  <c r="W124" i="1582"/>
  <c r="V124" i="1582"/>
  <c r="U124" i="1582"/>
  <c r="T124" i="1582"/>
  <c r="S124" i="1582"/>
  <c r="R124" i="1582"/>
  <c r="Q124" i="1582"/>
  <c r="AR117" i="1582"/>
  <c r="AQ117" i="1582"/>
  <c r="AP117" i="1582"/>
  <c r="AO117" i="1582"/>
  <c r="AN117" i="1582"/>
  <c r="AM117" i="1582"/>
  <c r="AL117" i="1582"/>
  <c r="AK117" i="1582"/>
  <c r="AJ117" i="1582"/>
  <c r="AI117" i="1582"/>
  <c r="AH117" i="1582"/>
  <c r="AG117" i="1582"/>
  <c r="AF117" i="1582"/>
  <c r="AE117" i="1582"/>
  <c r="AD117" i="1582"/>
  <c r="AC117" i="1582"/>
  <c r="AB117" i="1582"/>
  <c r="AA117" i="1582"/>
  <c r="Z117" i="1582"/>
  <c r="Y117" i="1582"/>
  <c r="X117" i="1582"/>
  <c r="W117" i="1582"/>
  <c r="V117" i="1582"/>
  <c r="U117" i="1582"/>
  <c r="T117" i="1582"/>
  <c r="S117" i="1582"/>
  <c r="R117" i="1582"/>
  <c r="Q117" i="1582"/>
  <c r="AR116" i="1582"/>
  <c r="AQ116" i="1582"/>
  <c r="AQ118" i="1582" s="1"/>
  <c r="AP116" i="1582"/>
  <c r="AP118" i="1582" s="1"/>
  <c r="AO116" i="1582"/>
  <c r="AO118" i="1582" s="1"/>
  <c r="AN116" i="1582"/>
  <c r="AM116" i="1582"/>
  <c r="AM118" i="1582" s="1"/>
  <c r="AL116" i="1582"/>
  <c r="AL118" i="1582" s="1"/>
  <c r="AK116" i="1582"/>
  <c r="AK118" i="1582" s="1"/>
  <c r="AJ116" i="1582"/>
  <c r="AI116" i="1582"/>
  <c r="AI118" i="1582" s="1"/>
  <c r="AH116" i="1582"/>
  <c r="AH118" i="1582" s="1"/>
  <c r="AG116" i="1582"/>
  <c r="AG118" i="1582" s="1"/>
  <c r="AF116" i="1582"/>
  <c r="AE116" i="1582"/>
  <c r="AE118" i="1582" s="1"/>
  <c r="AD116" i="1582"/>
  <c r="AD118" i="1582" s="1"/>
  <c r="AC116" i="1582"/>
  <c r="AC118" i="1582" s="1"/>
  <c r="AB116" i="1582"/>
  <c r="AA116" i="1582"/>
  <c r="AA118" i="1582" s="1"/>
  <c r="Z116" i="1582"/>
  <c r="Z118" i="1582" s="1"/>
  <c r="Y116" i="1582"/>
  <c r="Y118" i="1582" s="1"/>
  <c r="X116" i="1582"/>
  <c r="W116" i="1582"/>
  <c r="W118" i="1582" s="1"/>
  <c r="V116" i="1582"/>
  <c r="V118" i="1582" s="1"/>
  <c r="U116" i="1582"/>
  <c r="U118" i="1582" s="1"/>
  <c r="T116" i="1582"/>
  <c r="S116" i="1582"/>
  <c r="S118" i="1582" s="1"/>
  <c r="R116" i="1582"/>
  <c r="R118" i="1582" s="1"/>
  <c r="Q116" i="1582"/>
  <c r="Q118" i="1582" s="1"/>
  <c r="AR115" i="1582"/>
  <c r="AQ115" i="1582"/>
  <c r="AP115" i="1582"/>
  <c r="AO115" i="1582"/>
  <c r="AN115" i="1582"/>
  <c r="AM115" i="1582"/>
  <c r="AL115" i="1582"/>
  <c r="AK115" i="1582"/>
  <c r="AJ115" i="1582"/>
  <c r="AI115" i="1582"/>
  <c r="AH115" i="1582"/>
  <c r="AG115" i="1582"/>
  <c r="AF115" i="1582"/>
  <c r="AE115" i="1582"/>
  <c r="AD115" i="1582"/>
  <c r="AC115" i="1582"/>
  <c r="AB115" i="1582"/>
  <c r="AA115" i="1582"/>
  <c r="Z115" i="1582"/>
  <c r="Y115" i="1582"/>
  <c r="X115" i="1582"/>
  <c r="W115" i="1582"/>
  <c r="V115" i="1582"/>
  <c r="U115" i="1582"/>
  <c r="T115" i="1582"/>
  <c r="S115" i="1582"/>
  <c r="R115" i="1582"/>
  <c r="Q115" i="1582"/>
  <c r="AF112" i="1582"/>
  <c r="AR107" i="1582"/>
  <c r="AQ107" i="1582"/>
  <c r="AP107" i="1582"/>
  <c r="AO107" i="1582"/>
  <c r="AN107" i="1582"/>
  <c r="AM107" i="1582"/>
  <c r="AL107" i="1582"/>
  <c r="AK107" i="1582"/>
  <c r="AJ107" i="1582"/>
  <c r="AI107" i="1582"/>
  <c r="AH107" i="1582"/>
  <c r="AG107" i="1582"/>
  <c r="AF107" i="1582"/>
  <c r="AE107" i="1582"/>
  <c r="AD107" i="1582"/>
  <c r="AC107" i="1582"/>
  <c r="AB107" i="1582"/>
  <c r="AA107" i="1582"/>
  <c r="Z107" i="1582"/>
  <c r="Y107" i="1582"/>
  <c r="X107" i="1582"/>
  <c r="W107" i="1582"/>
  <c r="V107" i="1582"/>
  <c r="U107" i="1582"/>
  <c r="T107" i="1582"/>
  <c r="S107" i="1582"/>
  <c r="R107" i="1582"/>
  <c r="Q107" i="1582"/>
  <c r="P107" i="1582"/>
  <c r="O107" i="1582"/>
  <c r="N107" i="1582"/>
  <c r="M107" i="1582"/>
  <c r="L107" i="1582"/>
  <c r="K107" i="1582"/>
  <c r="J107" i="1582"/>
  <c r="I107" i="1582"/>
  <c r="H107" i="1582"/>
  <c r="G107" i="1582"/>
  <c r="F107" i="1582"/>
  <c r="E107" i="1582"/>
  <c r="AE104" i="1582"/>
  <c r="AA103" i="1582"/>
  <c r="G103" i="1582"/>
  <c r="AR102" i="1582"/>
  <c r="AQ102" i="1582"/>
  <c r="AP102" i="1582"/>
  <c r="AO102" i="1582"/>
  <c r="AN102" i="1582"/>
  <c r="AM102" i="1582"/>
  <c r="AL102" i="1582"/>
  <c r="AK102" i="1582"/>
  <c r="AJ102" i="1582"/>
  <c r="AI102" i="1582"/>
  <c r="AH102" i="1582"/>
  <c r="AG102" i="1582"/>
  <c r="AF102" i="1582"/>
  <c r="AE102" i="1582"/>
  <c r="AD102" i="1582"/>
  <c r="AC102" i="1582"/>
  <c r="AB102" i="1582"/>
  <c r="AA102" i="1582"/>
  <c r="Z102" i="1582"/>
  <c r="Y102" i="1582"/>
  <c r="X102" i="1582"/>
  <c r="W102" i="1582"/>
  <c r="V102" i="1582"/>
  <c r="U102" i="1582"/>
  <c r="T102" i="1582"/>
  <c r="S102" i="1582"/>
  <c r="R102" i="1582"/>
  <c r="Q102" i="1582"/>
  <c r="AR101" i="1582"/>
  <c r="AR112" i="1582" s="1"/>
  <c r="AQ101" i="1582"/>
  <c r="AP101" i="1582"/>
  <c r="AP112" i="1582" s="1"/>
  <c r="AO101" i="1582"/>
  <c r="AO112" i="1582" s="1"/>
  <c r="AN101" i="1582"/>
  <c r="AN112" i="1582" s="1"/>
  <c r="AM101" i="1582"/>
  <c r="AL101" i="1582"/>
  <c r="AL112" i="1582" s="1"/>
  <c r="AK101" i="1582"/>
  <c r="AK112" i="1582" s="1"/>
  <c r="AJ101" i="1582"/>
  <c r="AJ112" i="1582" s="1"/>
  <c r="AI101" i="1582"/>
  <c r="AH101" i="1582"/>
  <c r="AH112" i="1582" s="1"/>
  <c r="AG101" i="1582"/>
  <c r="AG112" i="1582" s="1"/>
  <c r="AF101" i="1582"/>
  <c r="AE101" i="1582"/>
  <c r="AD101" i="1582"/>
  <c r="AD112" i="1582" s="1"/>
  <c r="AC101" i="1582"/>
  <c r="AC112" i="1582" s="1"/>
  <c r="AB101" i="1582"/>
  <c r="AB112" i="1582" s="1"/>
  <c r="AA101" i="1582"/>
  <c r="Z101" i="1582"/>
  <c r="Z112" i="1582" s="1"/>
  <c r="Y101" i="1582"/>
  <c r="Y112" i="1582" s="1"/>
  <c r="X101" i="1582"/>
  <c r="X112" i="1582" s="1"/>
  <c r="W101" i="1582"/>
  <c r="V101" i="1582"/>
  <c r="V112" i="1582" s="1"/>
  <c r="U101" i="1582"/>
  <c r="U112" i="1582" s="1"/>
  <c r="T101" i="1582"/>
  <c r="T112" i="1582" s="1"/>
  <c r="S101" i="1582"/>
  <c r="R101" i="1582"/>
  <c r="R112" i="1582" s="1"/>
  <c r="Q101" i="1582"/>
  <c r="Q112" i="1582" s="1"/>
  <c r="Q98" i="1582"/>
  <c r="AR94" i="1582"/>
  <c r="AR98" i="1582" s="1"/>
  <c r="AQ94" i="1582"/>
  <c r="AQ98" i="1582" s="1"/>
  <c r="AP94" i="1582"/>
  <c r="AP98" i="1582" s="1"/>
  <c r="AO94" i="1582"/>
  <c r="AO98" i="1582" s="1"/>
  <c r="AN94" i="1582"/>
  <c r="AN98" i="1582" s="1"/>
  <c r="AM94" i="1582"/>
  <c r="AM98" i="1582" s="1"/>
  <c r="AL94" i="1582"/>
  <c r="AL98" i="1582" s="1"/>
  <c r="AK94" i="1582"/>
  <c r="AK98" i="1582" s="1"/>
  <c r="AJ94" i="1582"/>
  <c r="AJ98" i="1582" s="1"/>
  <c r="AI94" i="1582"/>
  <c r="AI98" i="1582" s="1"/>
  <c r="AH94" i="1582"/>
  <c r="AH98" i="1582" s="1"/>
  <c r="AG94" i="1582"/>
  <c r="AG98" i="1582" s="1"/>
  <c r="AF94" i="1582"/>
  <c r="AF98" i="1582" s="1"/>
  <c r="AE94" i="1582"/>
  <c r="AE98" i="1582" s="1"/>
  <c r="AD94" i="1582"/>
  <c r="AD98" i="1582" s="1"/>
  <c r="AC94" i="1582"/>
  <c r="AC98" i="1582" s="1"/>
  <c r="AB94" i="1582"/>
  <c r="AB98" i="1582" s="1"/>
  <c r="AA94" i="1582"/>
  <c r="AA98" i="1582" s="1"/>
  <c r="Z94" i="1582"/>
  <c r="Z98" i="1582" s="1"/>
  <c r="Y94" i="1582"/>
  <c r="Y98" i="1582" s="1"/>
  <c r="X94" i="1582"/>
  <c r="X98" i="1582" s="1"/>
  <c r="W94" i="1582"/>
  <c r="W98" i="1582" s="1"/>
  <c r="V94" i="1582"/>
  <c r="V98" i="1582" s="1"/>
  <c r="U94" i="1582"/>
  <c r="U98" i="1582" s="1"/>
  <c r="T94" i="1582"/>
  <c r="T98" i="1582" s="1"/>
  <c r="S94" i="1582"/>
  <c r="S98" i="1582" s="1"/>
  <c r="R94" i="1582"/>
  <c r="R98" i="1582" s="1"/>
  <c r="Q94" i="1582"/>
  <c r="H94" i="1582"/>
  <c r="H98" i="1582" s="1"/>
  <c r="AR92" i="1582"/>
  <c r="AR97" i="1582" s="1"/>
  <c r="AQ92" i="1582"/>
  <c r="AQ97" i="1582" s="1"/>
  <c r="AP92" i="1582"/>
  <c r="AP97" i="1582" s="1"/>
  <c r="AO92" i="1582"/>
  <c r="AO97" i="1582" s="1"/>
  <c r="AN92" i="1582"/>
  <c r="AN97" i="1582" s="1"/>
  <c r="AM92" i="1582"/>
  <c r="AM97" i="1582" s="1"/>
  <c r="AL92" i="1582"/>
  <c r="AL97" i="1582" s="1"/>
  <c r="AK92" i="1582"/>
  <c r="AK97" i="1582" s="1"/>
  <c r="AJ92" i="1582"/>
  <c r="AJ97" i="1582" s="1"/>
  <c r="AI92" i="1582"/>
  <c r="AI97" i="1582" s="1"/>
  <c r="AH92" i="1582"/>
  <c r="AH97" i="1582" s="1"/>
  <c r="AG92" i="1582"/>
  <c r="AG97" i="1582" s="1"/>
  <c r="AF92" i="1582"/>
  <c r="AF97" i="1582" s="1"/>
  <c r="AE92" i="1582"/>
  <c r="AE97" i="1582" s="1"/>
  <c r="AD92" i="1582"/>
  <c r="AD97" i="1582" s="1"/>
  <c r="AC92" i="1582"/>
  <c r="AC97" i="1582" s="1"/>
  <c r="AB92" i="1582"/>
  <c r="AB97" i="1582" s="1"/>
  <c r="AA92" i="1582"/>
  <c r="AA97" i="1582" s="1"/>
  <c r="Z92" i="1582"/>
  <c r="Z97" i="1582" s="1"/>
  <c r="Y92" i="1582"/>
  <c r="Y97" i="1582" s="1"/>
  <c r="X92" i="1582"/>
  <c r="X97" i="1582" s="1"/>
  <c r="W92" i="1582"/>
  <c r="W97" i="1582" s="1"/>
  <c r="V92" i="1582"/>
  <c r="V97" i="1582" s="1"/>
  <c r="U92" i="1582"/>
  <c r="U97" i="1582" s="1"/>
  <c r="T92" i="1582"/>
  <c r="T97" i="1582" s="1"/>
  <c r="S92" i="1582"/>
  <c r="S97" i="1582" s="1"/>
  <c r="R92" i="1582"/>
  <c r="R97" i="1582" s="1"/>
  <c r="Q92" i="1582"/>
  <c r="Q97" i="1582" s="1"/>
  <c r="G92" i="1582"/>
  <c r="G97" i="1582" s="1"/>
  <c r="AR90" i="1582"/>
  <c r="AR96" i="1582" s="1"/>
  <c r="AQ90" i="1582"/>
  <c r="AQ96" i="1582" s="1"/>
  <c r="AP90" i="1582"/>
  <c r="AP96" i="1582" s="1"/>
  <c r="AO90" i="1582"/>
  <c r="AO96" i="1582" s="1"/>
  <c r="AN90" i="1582"/>
  <c r="AN96" i="1582" s="1"/>
  <c r="AM90" i="1582"/>
  <c r="AM96" i="1582" s="1"/>
  <c r="AL90" i="1582"/>
  <c r="AL96" i="1582" s="1"/>
  <c r="AK90" i="1582"/>
  <c r="AK96" i="1582" s="1"/>
  <c r="AJ90" i="1582"/>
  <c r="AJ96" i="1582" s="1"/>
  <c r="AI90" i="1582"/>
  <c r="AI96" i="1582" s="1"/>
  <c r="AH90" i="1582"/>
  <c r="AH96" i="1582" s="1"/>
  <c r="AG90" i="1582"/>
  <c r="AG96" i="1582" s="1"/>
  <c r="AF90" i="1582"/>
  <c r="AF96" i="1582" s="1"/>
  <c r="AE90" i="1582"/>
  <c r="AE96" i="1582" s="1"/>
  <c r="AD90" i="1582"/>
  <c r="AD96" i="1582" s="1"/>
  <c r="AC90" i="1582"/>
  <c r="AC96" i="1582" s="1"/>
  <c r="AB90" i="1582"/>
  <c r="AB96" i="1582" s="1"/>
  <c r="AA90" i="1582"/>
  <c r="AA96" i="1582" s="1"/>
  <c r="Z90" i="1582"/>
  <c r="Z96" i="1582" s="1"/>
  <c r="Y90" i="1582"/>
  <c r="Y96" i="1582" s="1"/>
  <c r="X90" i="1582"/>
  <c r="X96" i="1582" s="1"/>
  <c r="W90" i="1582"/>
  <c r="W96" i="1582" s="1"/>
  <c r="V90" i="1582"/>
  <c r="V96" i="1582" s="1"/>
  <c r="U90" i="1582"/>
  <c r="U96" i="1582" s="1"/>
  <c r="T90" i="1582"/>
  <c r="T96" i="1582" s="1"/>
  <c r="S90" i="1582"/>
  <c r="S96" i="1582" s="1"/>
  <c r="R90" i="1582"/>
  <c r="R96" i="1582" s="1"/>
  <c r="Q90" i="1582"/>
  <c r="Q96" i="1582" s="1"/>
  <c r="AR87" i="1582"/>
  <c r="AQ87" i="1582"/>
  <c r="AQ103" i="1582" s="1"/>
  <c r="AP87" i="1582"/>
  <c r="AP103" i="1582" s="1"/>
  <c r="AO87" i="1582"/>
  <c r="AO103" i="1582" s="1"/>
  <c r="AN87" i="1582"/>
  <c r="AN103" i="1582" s="1"/>
  <c r="AM87" i="1582"/>
  <c r="AM103" i="1582" s="1"/>
  <c r="AL87" i="1582"/>
  <c r="AK87" i="1582"/>
  <c r="AK104" i="1582" s="1"/>
  <c r="AJ87" i="1582"/>
  <c r="AI87" i="1582"/>
  <c r="AI105" i="1582" s="1"/>
  <c r="AH87" i="1582"/>
  <c r="AG87" i="1582"/>
  <c r="AG105" i="1582" s="1"/>
  <c r="AF87" i="1582"/>
  <c r="AE87" i="1582"/>
  <c r="AE105" i="1582" s="1"/>
  <c r="AD87" i="1582"/>
  <c r="AC87" i="1582"/>
  <c r="AC105" i="1582" s="1"/>
  <c r="AB87" i="1582"/>
  <c r="AA87" i="1582"/>
  <c r="AA105" i="1582" s="1"/>
  <c r="Z87" i="1582"/>
  <c r="Z105" i="1582" s="1"/>
  <c r="Y87" i="1582"/>
  <c r="Y105" i="1582" s="1"/>
  <c r="X87" i="1582"/>
  <c r="W87" i="1582"/>
  <c r="W105" i="1582" s="1"/>
  <c r="V87" i="1582"/>
  <c r="U87" i="1582"/>
  <c r="U104" i="1582" s="1"/>
  <c r="T87" i="1582"/>
  <c r="S87" i="1582"/>
  <c r="S105" i="1582" s="1"/>
  <c r="R87" i="1582"/>
  <c r="R105" i="1582" s="1"/>
  <c r="Q87" i="1582"/>
  <c r="Q105" i="1582" s="1"/>
  <c r="P87" i="1582"/>
  <c r="O87" i="1582"/>
  <c r="O105" i="1582" s="1"/>
  <c r="N87" i="1582"/>
  <c r="M87" i="1582"/>
  <c r="M104" i="1582" s="1"/>
  <c r="L87" i="1582"/>
  <c r="K87" i="1582"/>
  <c r="K105" i="1582" s="1"/>
  <c r="J87" i="1582"/>
  <c r="I87" i="1582"/>
  <c r="I105" i="1582" s="1"/>
  <c r="H87" i="1582"/>
  <c r="G87" i="1582"/>
  <c r="G105" i="1582" s="1"/>
  <c r="F87" i="1582"/>
  <c r="E87" i="1582"/>
  <c r="E104" i="1582" s="1"/>
  <c r="C66" i="1582"/>
  <c r="D130" i="1582" s="1"/>
  <c r="C60" i="1582"/>
  <c r="C44" i="1582"/>
  <c r="C38" i="1582"/>
  <c r="E148" i="1582" s="1"/>
  <c r="C32" i="1582"/>
  <c r="D129" i="1582" s="1"/>
  <c r="C20" i="1582"/>
  <c r="M92" i="1582" s="1"/>
  <c r="M97" i="1582" s="1"/>
  <c r="C19" i="1582"/>
  <c r="O90" i="1582" s="1"/>
  <c r="O96" i="1582" s="1"/>
  <c r="C18" i="1582"/>
  <c r="C12" i="1582"/>
  <c r="M94" i="1582" s="1"/>
  <c r="M98" i="1582" s="1"/>
  <c r="D153" i="1577"/>
  <c r="D152" i="1577"/>
  <c r="E151" i="1577"/>
  <c r="D151" i="1577"/>
  <c r="E150" i="1577"/>
  <c r="D150" i="1577"/>
  <c r="D149" i="1577"/>
  <c r="D148" i="1577"/>
  <c r="D147" i="1577"/>
  <c r="D146" i="1577"/>
  <c r="D145" i="1577"/>
  <c r="D132" i="1577"/>
  <c r="AR124" i="1577"/>
  <c r="AQ124" i="1577"/>
  <c r="AP124" i="1577"/>
  <c r="AO124" i="1577"/>
  <c r="AN124" i="1577"/>
  <c r="AM124" i="1577"/>
  <c r="AL124" i="1577"/>
  <c r="AK124" i="1577"/>
  <c r="AJ124" i="1577"/>
  <c r="AI124" i="1577"/>
  <c r="AH124" i="1577"/>
  <c r="AG124" i="1577"/>
  <c r="AF124" i="1577"/>
  <c r="AE124" i="1577"/>
  <c r="AD124" i="1577"/>
  <c r="AC124" i="1577"/>
  <c r="AB124" i="1577"/>
  <c r="AA124" i="1577"/>
  <c r="Z124" i="1577"/>
  <c r="Y124" i="1577"/>
  <c r="X124" i="1577"/>
  <c r="W124" i="1577"/>
  <c r="V124" i="1577"/>
  <c r="U124" i="1577"/>
  <c r="T124" i="1577"/>
  <c r="S124" i="1577"/>
  <c r="R124" i="1577"/>
  <c r="Q124" i="1577"/>
  <c r="AF118" i="1577"/>
  <c r="AR117" i="1577"/>
  <c r="AQ117" i="1577"/>
  <c r="AP117" i="1577"/>
  <c r="AO117" i="1577"/>
  <c r="AN117" i="1577"/>
  <c r="AM117" i="1577"/>
  <c r="AL117" i="1577"/>
  <c r="AK117" i="1577"/>
  <c r="AJ117" i="1577"/>
  <c r="AI117" i="1577"/>
  <c r="AH117" i="1577"/>
  <c r="AG117" i="1577"/>
  <c r="AF117" i="1577"/>
  <c r="AE117" i="1577"/>
  <c r="AD117" i="1577"/>
  <c r="AC117" i="1577"/>
  <c r="AB117" i="1577"/>
  <c r="AA117" i="1577"/>
  <c r="Z117" i="1577"/>
  <c r="Y117" i="1577"/>
  <c r="X117" i="1577"/>
  <c r="W117" i="1577"/>
  <c r="V117" i="1577"/>
  <c r="U117" i="1577"/>
  <c r="T117" i="1577"/>
  <c r="S117" i="1577"/>
  <c r="R117" i="1577"/>
  <c r="Q117" i="1577"/>
  <c r="AR116" i="1577"/>
  <c r="AR118" i="1577" s="1"/>
  <c r="AQ116" i="1577"/>
  <c r="AQ118" i="1577" s="1"/>
  <c r="AP116" i="1577"/>
  <c r="AP118" i="1577" s="1"/>
  <c r="AO116" i="1577"/>
  <c r="AO118" i="1577" s="1"/>
  <c r="AN116" i="1577"/>
  <c r="AN118" i="1577" s="1"/>
  <c r="AM116" i="1577"/>
  <c r="AM118" i="1577" s="1"/>
  <c r="AL116" i="1577"/>
  <c r="AL118" i="1577" s="1"/>
  <c r="AK116" i="1577"/>
  <c r="AK118" i="1577" s="1"/>
  <c r="AJ116" i="1577"/>
  <c r="AJ118" i="1577" s="1"/>
  <c r="AI116" i="1577"/>
  <c r="AI118" i="1577" s="1"/>
  <c r="AH116" i="1577"/>
  <c r="AH118" i="1577" s="1"/>
  <c r="AG116" i="1577"/>
  <c r="AG118" i="1577" s="1"/>
  <c r="AF116" i="1577"/>
  <c r="AE116" i="1577"/>
  <c r="AE118" i="1577" s="1"/>
  <c r="AD116" i="1577"/>
  <c r="AD118" i="1577" s="1"/>
  <c r="AC116" i="1577"/>
  <c r="AC118" i="1577" s="1"/>
  <c r="AB116" i="1577"/>
  <c r="AB118" i="1577" s="1"/>
  <c r="AA116" i="1577"/>
  <c r="AA118" i="1577" s="1"/>
  <c r="Z116" i="1577"/>
  <c r="Z118" i="1577" s="1"/>
  <c r="Y116" i="1577"/>
  <c r="Y118" i="1577" s="1"/>
  <c r="X116" i="1577"/>
  <c r="X118" i="1577" s="1"/>
  <c r="W116" i="1577"/>
  <c r="W118" i="1577" s="1"/>
  <c r="V116" i="1577"/>
  <c r="V118" i="1577" s="1"/>
  <c r="U116" i="1577"/>
  <c r="U118" i="1577" s="1"/>
  <c r="T116" i="1577"/>
  <c r="T118" i="1577" s="1"/>
  <c r="S116" i="1577"/>
  <c r="S118" i="1577" s="1"/>
  <c r="R116" i="1577"/>
  <c r="R118" i="1577" s="1"/>
  <c r="Q116" i="1577"/>
  <c r="Q118" i="1577" s="1"/>
  <c r="AR115" i="1577"/>
  <c r="AQ115" i="1577"/>
  <c r="AP115" i="1577"/>
  <c r="AO115" i="1577"/>
  <c r="AN115" i="1577"/>
  <c r="AM115" i="1577"/>
  <c r="AL115" i="1577"/>
  <c r="AK115" i="1577"/>
  <c r="AJ115" i="1577"/>
  <c r="AI115" i="1577"/>
  <c r="AH115" i="1577"/>
  <c r="AG115" i="1577"/>
  <c r="AF115" i="1577"/>
  <c r="AE115" i="1577"/>
  <c r="AD115" i="1577"/>
  <c r="AC115" i="1577"/>
  <c r="AB115" i="1577"/>
  <c r="AA115" i="1577"/>
  <c r="Z115" i="1577"/>
  <c r="Y115" i="1577"/>
  <c r="X115" i="1577"/>
  <c r="W115" i="1577"/>
  <c r="V115" i="1577"/>
  <c r="U115" i="1577"/>
  <c r="T115" i="1577"/>
  <c r="S115" i="1577"/>
  <c r="R115" i="1577"/>
  <c r="Q115" i="1577"/>
  <c r="AF112" i="1577"/>
  <c r="AR107" i="1577"/>
  <c r="AQ107" i="1577"/>
  <c r="AP107" i="1577"/>
  <c r="AO107" i="1577"/>
  <c r="AN107" i="1577"/>
  <c r="AM107" i="1577"/>
  <c r="AL107" i="1577"/>
  <c r="AK107" i="1577"/>
  <c r="AJ107" i="1577"/>
  <c r="AI107" i="1577"/>
  <c r="AH107" i="1577"/>
  <c r="AG107" i="1577"/>
  <c r="AF107" i="1577"/>
  <c r="AE107" i="1577"/>
  <c r="AD107" i="1577"/>
  <c r="AC107" i="1577"/>
  <c r="AB107" i="1577"/>
  <c r="AA107" i="1577"/>
  <c r="Z107" i="1577"/>
  <c r="Y107" i="1577"/>
  <c r="X107" i="1577"/>
  <c r="W107" i="1577"/>
  <c r="V107" i="1577"/>
  <c r="U107" i="1577"/>
  <c r="T107" i="1577"/>
  <c r="S107" i="1577"/>
  <c r="R107" i="1577"/>
  <c r="Q107" i="1577"/>
  <c r="P107" i="1577"/>
  <c r="O107" i="1577"/>
  <c r="N107" i="1577"/>
  <c r="M107" i="1577"/>
  <c r="L107" i="1577"/>
  <c r="K107" i="1577"/>
  <c r="J107" i="1577"/>
  <c r="I107" i="1577"/>
  <c r="H107" i="1577"/>
  <c r="G107" i="1577"/>
  <c r="F107" i="1577"/>
  <c r="E107" i="1577"/>
  <c r="W105" i="1577"/>
  <c r="AE103" i="1577"/>
  <c r="J103" i="1577"/>
  <c r="AR102" i="1577"/>
  <c r="AQ102" i="1577"/>
  <c r="AP102" i="1577"/>
  <c r="AO102" i="1577"/>
  <c r="AN102" i="1577"/>
  <c r="AM102" i="1577"/>
  <c r="AL102" i="1577"/>
  <c r="AK102" i="1577"/>
  <c r="AJ102" i="1577"/>
  <c r="AI102" i="1577"/>
  <c r="AH102" i="1577"/>
  <c r="AG102" i="1577"/>
  <c r="AF102" i="1577"/>
  <c r="AE102" i="1577"/>
  <c r="AD102" i="1577"/>
  <c r="AC102" i="1577"/>
  <c r="AB102" i="1577"/>
  <c r="AA102" i="1577"/>
  <c r="Z102" i="1577"/>
  <c r="Y102" i="1577"/>
  <c r="X102" i="1577"/>
  <c r="W102" i="1577"/>
  <c r="V102" i="1577"/>
  <c r="U102" i="1577"/>
  <c r="T102" i="1577"/>
  <c r="S102" i="1577"/>
  <c r="R102" i="1577"/>
  <c r="Q102" i="1577"/>
  <c r="AR101" i="1577"/>
  <c r="AR112" i="1577" s="1"/>
  <c r="AQ101" i="1577"/>
  <c r="AQ112" i="1577" s="1"/>
  <c r="AP101" i="1577"/>
  <c r="AP112" i="1577" s="1"/>
  <c r="AO101" i="1577"/>
  <c r="AN101" i="1577"/>
  <c r="AN112" i="1577" s="1"/>
  <c r="AM101" i="1577"/>
  <c r="AM112" i="1577" s="1"/>
  <c r="AL101" i="1577"/>
  <c r="AL112" i="1577" s="1"/>
  <c r="AK101" i="1577"/>
  <c r="AJ101" i="1577"/>
  <c r="AJ112" i="1577" s="1"/>
  <c r="AI101" i="1577"/>
  <c r="AI112" i="1577" s="1"/>
  <c r="AH101" i="1577"/>
  <c r="AH112" i="1577" s="1"/>
  <c r="AG101" i="1577"/>
  <c r="AF101" i="1577"/>
  <c r="AE101" i="1577"/>
  <c r="AE112" i="1577" s="1"/>
  <c r="AD101" i="1577"/>
  <c r="AD112" i="1577" s="1"/>
  <c r="AC101" i="1577"/>
  <c r="AB101" i="1577"/>
  <c r="AB112" i="1577" s="1"/>
  <c r="AA101" i="1577"/>
  <c r="AA112" i="1577" s="1"/>
  <c r="Z101" i="1577"/>
  <c r="Z112" i="1577" s="1"/>
  <c r="Y101" i="1577"/>
  <c r="X101" i="1577"/>
  <c r="X112" i="1577" s="1"/>
  <c r="W101" i="1577"/>
  <c r="W112" i="1577" s="1"/>
  <c r="V101" i="1577"/>
  <c r="V112" i="1577" s="1"/>
  <c r="U101" i="1577"/>
  <c r="T101" i="1577"/>
  <c r="T112" i="1577" s="1"/>
  <c r="S101" i="1577"/>
  <c r="S112" i="1577" s="1"/>
  <c r="R101" i="1577"/>
  <c r="R112" i="1577" s="1"/>
  <c r="Q101" i="1577"/>
  <c r="AG97" i="1577"/>
  <c r="Y97" i="1577"/>
  <c r="Q97" i="1577"/>
  <c r="AO96" i="1577"/>
  <c r="AG96" i="1577"/>
  <c r="Z96" i="1577"/>
  <c r="U96" i="1577"/>
  <c r="AR94" i="1577"/>
  <c r="AR98" i="1577" s="1"/>
  <c r="AQ94" i="1577"/>
  <c r="AQ98" i="1577" s="1"/>
  <c r="AP94" i="1577"/>
  <c r="AP98" i="1577" s="1"/>
  <c r="AO94" i="1577"/>
  <c r="AO98" i="1577" s="1"/>
  <c r="AN94" i="1577"/>
  <c r="AN98" i="1577" s="1"/>
  <c r="AM94" i="1577"/>
  <c r="AM98" i="1577" s="1"/>
  <c r="AL94" i="1577"/>
  <c r="AL98" i="1577" s="1"/>
  <c r="AK94" i="1577"/>
  <c r="AK98" i="1577" s="1"/>
  <c r="AJ94" i="1577"/>
  <c r="AJ98" i="1577" s="1"/>
  <c r="AI94" i="1577"/>
  <c r="AI98" i="1577" s="1"/>
  <c r="AH94" i="1577"/>
  <c r="AH98" i="1577" s="1"/>
  <c r="AG94" i="1577"/>
  <c r="AG98" i="1577" s="1"/>
  <c r="AF94" i="1577"/>
  <c r="AF98" i="1577" s="1"/>
  <c r="AE94" i="1577"/>
  <c r="AE98" i="1577" s="1"/>
  <c r="AE106" i="1577" s="1"/>
  <c r="AD94" i="1577"/>
  <c r="AD98" i="1577" s="1"/>
  <c r="AC94" i="1577"/>
  <c r="AC98" i="1577" s="1"/>
  <c r="AB94" i="1577"/>
  <c r="AB98" i="1577" s="1"/>
  <c r="AA94" i="1577"/>
  <c r="AA98" i="1577" s="1"/>
  <c r="Z94" i="1577"/>
  <c r="Z98" i="1577" s="1"/>
  <c r="Y94" i="1577"/>
  <c r="Y98" i="1577" s="1"/>
  <c r="X94" i="1577"/>
  <c r="X98" i="1577" s="1"/>
  <c r="W94" i="1577"/>
  <c r="W98" i="1577" s="1"/>
  <c r="V94" i="1577"/>
  <c r="V98" i="1577" s="1"/>
  <c r="U94" i="1577"/>
  <c r="U98" i="1577" s="1"/>
  <c r="T94" i="1577"/>
  <c r="T98" i="1577" s="1"/>
  <c r="S94" i="1577"/>
  <c r="S98" i="1577" s="1"/>
  <c r="R94" i="1577"/>
  <c r="R98" i="1577" s="1"/>
  <c r="Q94" i="1577"/>
  <c r="Q98" i="1577" s="1"/>
  <c r="N94" i="1577"/>
  <c r="N98" i="1577" s="1"/>
  <c r="L94" i="1577"/>
  <c r="L98" i="1577" s="1"/>
  <c r="I94" i="1577"/>
  <c r="I98" i="1577" s="1"/>
  <c r="F94" i="1577"/>
  <c r="F98" i="1577" s="1"/>
  <c r="AR92" i="1577"/>
  <c r="AR97" i="1577" s="1"/>
  <c r="AQ92" i="1577"/>
  <c r="AQ97" i="1577" s="1"/>
  <c r="AP92" i="1577"/>
  <c r="AP97" i="1577" s="1"/>
  <c r="AO92" i="1577"/>
  <c r="AO97" i="1577" s="1"/>
  <c r="AN92" i="1577"/>
  <c r="AN97" i="1577" s="1"/>
  <c r="AM92" i="1577"/>
  <c r="AM97" i="1577" s="1"/>
  <c r="AL92" i="1577"/>
  <c r="AL97" i="1577" s="1"/>
  <c r="AK92" i="1577"/>
  <c r="AK97" i="1577" s="1"/>
  <c r="AJ92" i="1577"/>
  <c r="AJ97" i="1577" s="1"/>
  <c r="AI92" i="1577"/>
  <c r="AI97" i="1577" s="1"/>
  <c r="AH92" i="1577"/>
  <c r="AH97" i="1577" s="1"/>
  <c r="AG92" i="1577"/>
  <c r="AF92" i="1577"/>
  <c r="AF97" i="1577" s="1"/>
  <c r="AE92" i="1577"/>
  <c r="AE97" i="1577" s="1"/>
  <c r="AD92" i="1577"/>
  <c r="AD97" i="1577" s="1"/>
  <c r="AC92" i="1577"/>
  <c r="AC97" i="1577" s="1"/>
  <c r="AB92" i="1577"/>
  <c r="AB97" i="1577" s="1"/>
  <c r="AA92" i="1577"/>
  <c r="AA97" i="1577" s="1"/>
  <c r="Z92" i="1577"/>
  <c r="Z97" i="1577" s="1"/>
  <c r="Y92" i="1577"/>
  <c r="X92" i="1577"/>
  <c r="X97" i="1577" s="1"/>
  <c r="W92" i="1577"/>
  <c r="W97" i="1577" s="1"/>
  <c r="V92" i="1577"/>
  <c r="V97" i="1577" s="1"/>
  <c r="U92" i="1577"/>
  <c r="U97" i="1577" s="1"/>
  <c r="T92" i="1577"/>
  <c r="T97" i="1577" s="1"/>
  <c r="S92" i="1577"/>
  <c r="S97" i="1577" s="1"/>
  <c r="R92" i="1577"/>
  <c r="R97" i="1577" s="1"/>
  <c r="Q92" i="1577"/>
  <c r="M92" i="1577"/>
  <c r="M97" i="1577" s="1"/>
  <c r="H92" i="1577"/>
  <c r="H97" i="1577" s="1"/>
  <c r="AR90" i="1577"/>
  <c r="AR96" i="1577" s="1"/>
  <c r="AQ90" i="1577"/>
  <c r="AQ96" i="1577" s="1"/>
  <c r="AP90" i="1577"/>
  <c r="AP96" i="1577" s="1"/>
  <c r="AO90" i="1577"/>
  <c r="AN90" i="1577"/>
  <c r="AN96" i="1577" s="1"/>
  <c r="AM90" i="1577"/>
  <c r="AM96" i="1577" s="1"/>
  <c r="AL90" i="1577"/>
  <c r="AL96" i="1577" s="1"/>
  <c r="AK90" i="1577"/>
  <c r="AK96" i="1577" s="1"/>
  <c r="AJ90" i="1577"/>
  <c r="AJ96" i="1577" s="1"/>
  <c r="AI90" i="1577"/>
  <c r="AI96" i="1577" s="1"/>
  <c r="AH90" i="1577"/>
  <c r="AH96" i="1577" s="1"/>
  <c r="AG90" i="1577"/>
  <c r="AF90" i="1577"/>
  <c r="AF96" i="1577" s="1"/>
  <c r="AE90" i="1577"/>
  <c r="AE96" i="1577" s="1"/>
  <c r="AE99" i="1577" s="1"/>
  <c r="AD90" i="1577"/>
  <c r="AD96" i="1577" s="1"/>
  <c r="AC90" i="1577"/>
  <c r="AC96" i="1577" s="1"/>
  <c r="AB90" i="1577"/>
  <c r="AB96" i="1577" s="1"/>
  <c r="AA90" i="1577"/>
  <c r="AA96" i="1577" s="1"/>
  <c r="Z90" i="1577"/>
  <c r="Y90" i="1577"/>
  <c r="Y96" i="1577" s="1"/>
  <c r="X90" i="1577"/>
  <c r="X96" i="1577" s="1"/>
  <c r="W90" i="1577"/>
  <c r="W96" i="1577" s="1"/>
  <c r="V90" i="1577"/>
  <c r="V96" i="1577" s="1"/>
  <c r="U90" i="1577"/>
  <c r="T90" i="1577"/>
  <c r="T96" i="1577" s="1"/>
  <c r="S90" i="1577"/>
  <c r="S96" i="1577" s="1"/>
  <c r="R90" i="1577"/>
  <c r="R96" i="1577" s="1"/>
  <c r="Q90" i="1577"/>
  <c r="Q96" i="1577" s="1"/>
  <c r="N90" i="1577"/>
  <c r="N96" i="1577" s="1"/>
  <c r="I90" i="1577"/>
  <c r="I96" i="1577" s="1"/>
  <c r="D88" i="1577"/>
  <c r="AR87" i="1577"/>
  <c r="AQ87" i="1577"/>
  <c r="AP87" i="1577"/>
  <c r="AO87" i="1577"/>
  <c r="AN87" i="1577"/>
  <c r="AM87" i="1577"/>
  <c r="AM105" i="1577" s="1"/>
  <c r="AL87" i="1577"/>
  <c r="AK87" i="1577"/>
  <c r="AK103" i="1577" s="1"/>
  <c r="AJ87" i="1577"/>
  <c r="AI87" i="1577"/>
  <c r="AH87" i="1577"/>
  <c r="AG87" i="1577"/>
  <c r="AF87" i="1577"/>
  <c r="AE87" i="1577"/>
  <c r="AE105" i="1577" s="1"/>
  <c r="AD87" i="1577"/>
  <c r="AC87" i="1577"/>
  <c r="AB87" i="1577"/>
  <c r="AA87" i="1577"/>
  <c r="Z87" i="1577"/>
  <c r="Y87" i="1577"/>
  <c r="X87" i="1577"/>
  <c r="W87" i="1577"/>
  <c r="V87" i="1577"/>
  <c r="U87" i="1577"/>
  <c r="T87" i="1577"/>
  <c r="S87" i="1577"/>
  <c r="R87" i="1577"/>
  <c r="Q87" i="1577"/>
  <c r="P87" i="1577"/>
  <c r="O87" i="1577"/>
  <c r="O103" i="1577" s="1"/>
  <c r="N87" i="1577"/>
  <c r="M87" i="1577"/>
  <c r="L87" i="1577"/>
  <c r="K87" i="1577"/>
  <c r="J87" i="1577"/>
  <c r="I87" i="1577"/>
  <c r="H87" i="1577"/>
  <c r="G87" i="1577"/>
  <c r="F87" i="1577"/>
  <c r="E87" i="1577"/>
  <c r="C66" i="1577"/>
  <c r="D130" i="1577" s="1"/>
  <c r="C60" i="1577"/>
  <c r="D131" i="1577" s="1"/>
  <c r="C44" i="1577"/>
  <c r="C38" i="1577"/>
  <c r="C32" i="1577"/>
  <c r="D129" i="1577" s="1"/>
  <c r="C20" i="1577"/>
  <c r="N92" i="1577" s="1"/>
  <c r="N97" i="1577" s="1"/>
  <c r="C19" i="1577"/>
  <c r="C18" i="1577"/>
  <c r="C12" i="1577"/>
  <c r="M94" i="1577" s="1"/>
  <c r="M98" i="1577" s="1"/>
  <c r="D149" i="1576"/>
  <c r="D148" i="1576"/>
  <c r="D146" i="1576"/>
  <c r="D132" i="1576"/>
  <c r="AR124" i="1576"/>
  <c r="AQ124" i="1576"/>
  <c r="AP124" i="1576"/>
  <c r="AO124" i="1576"/>
  <c r="AN124" i="1576"/>
  <c r="AM124" i="1576"/>
  <c r="AL124" i="1576"/>
  <c r="AK124" i="1576"/>
  <c r="AJ124" i="1576"/>
  <c r="AI124" i="1576"/>
  <c r="AH124" i="1576"/>
  <c r="AG124" i="1576"/>
  <c r="AF124" i="1576"/>
  <c r="AE124" i="1576"/>
  <c r="AD124" i="1576"/>
  <c r="AC124" i="1576"/>
  <c r="AB124" i="1576"/>
  <c r="AA124" i="1576"/>
  <c r="Z124" i="1576"/>
  <c r="Y124" i="1576"/>
  <c r="X124" i="1576"/>
  <c r="W124" i="1576"/>
  <c r="V124" i="1576"/>
  <c r="U124" i="1576"/>
  <c r="T124" i="1576"/>
  <c r="S124" i="1576"/>
  <c r="R124" i="1576"/>
  <c r="Q124" i="1576"/>
  <c r="AR117" i="1576"/>
  <c r="AQ117" i="1576"/>
  <c r="AP117" i="1576"/>
  <c r="AO117" i="1576"/>
  <c r="AN117" i="1576"/>
  <c r="AM117" i="1576"/>
  <c r="AL117" i="1576"/>
  <c r="AK117" i="1576"/>
  <c r="AJ117" i="1576"/>
  <c r="AI117" i="1576"/>
  <c r="AH117" i="1576"/>
  <c r="AG117" i="1576"/>
  <c r="AF117" i="1576"/>
  <c r="AE117" i="1576"/>
  <c r="AD117" i="1576"/>
  <c r="AC117" i="1576"/>
  <c r="AB117" i="1576"/>
  <c r="AA117" i="1576"/>
  <c r="Z117" i="1576"/>
  <c r="Y117" i="1576"/>
  <c r="X117" i="1576"/>
  <c r="W117" i="1576"/>
  <c r="V117" i="1576"/>
  <c r="U117" i="1576"/>
  <c r="T117" i="1576"/>
  <c r="S117" i="1576"/>
  <c r="R117" i="1576"/>
  <c r="Q117" i="1576"/>
  <c r="AR116" i="1576"/>
  <c r="AR118" i="1576" s="1"/>
  <c r="AQ116" i="1576"/>
  <c r="AQ118" i="1576" s="1"/>
  <c r="AP116" i="1576"/>
  <c r="AO116" i="1576"/>
  <c r="AO118" i="1576" s="1"/>
  <c r="AN116" i="1576"/>
  <c r="AN118" i="1576" s="1"/>
  <c r="AM116" i="1576"/>
  <c r="AM118" i="1576" s="1"/>
  <c r="AL116" i="1576"/>
  <c r="AK116" i="1576"/>
  <c r="AK118" i="1576" s="1"/>
  <c r="AJ116" i="1576"/>
  <c r="AJ118" i="1576" s="1"/>
  <c r="AI116" i="1576"/>
  <c r="AI118" i="1576" s="1"/>
  <c r="AH116" i="1576"/>
  <c r="AG116" i="1576"/>
  <c r="AG118" i="1576" s="1"/>
  <c r="AF116" i="1576"/>
  <c r="AF118" i="1576" s="1"/>
  <c r="AE116" i="1576"/>
  <c r="AE118" i="1576" s="1"/>
  <c r="AD116" i="1576"/>
  <c r="AC116" i="1576"/>
  <c r="AC118" i="1576" s="1"/>
  <c r="AB116" i="1576"/>
  <c r="AB118" i="1576" s="1"/>
  <c r="AA116" i="1576"/>
  <c r="AA118" i="1576" s="1"/>
  <c r="Z116" i="1576"/>
  <c r="Y116" i="1576"/>
  <c r="Y118" i="1576" s="1"/>
  <c r="X116" i="1576"/>
  <c r="X118" i="1576" s="1"/>
  <c r="W116" i="1576"/>
  <c r="W118" i="1576" s="1"/>
  <c r="V116" i="1576"/>
  <c r="U116" i="1576"/>
  <c r="U118" i="1576" s="1"/>
  <c r="T116" i="1576"/>
  <c r="T118" i="1576" s="1"/>
  <c r="S116" i="1576"/>
  <c r="S118" i="1576" s="1"/>
  <c r="R116" i="1576"/>
  <c r="Q116" i="1576"/>
  <c r="Q118" i="1576" s="1"/>
  <c r="AR115" i="1576"/>
  <c r="AQ115" i="1576"/>
  <c r="AP115" i="1576"/>
  <c r="AO115" i="1576"/>
  <c r="AN115" i="1576"/>
  <c r="AM115" i="1576"/>
  <c r="AL115" i="1576"/>
  <c r="AK115" i="1576"/>
  <c r="AJ115" i="1576"/>
  <c r="AI115" i="1576"/>
  <c r="AH115" i="1576"/>
  <c r="AG115" i="1576"/>
  <c r="AF115" i="1576"/>
  <c r="AE115" i="1576"/>
  <c r="AD115" i="1576"/>
  <c r="AC115" i="1576"/>
  <c r="AB115" i="1576"/>
  <c r="AA115" i="1576"/>
  <c r="Z115" i="1576"/>
  <c r="Y115" i="1576"/>
  <c r="X115" i="1576"/>
  <c r="W115" i="1576"/>
  <c r="V115" i="1576"/>
  <c r="U115" i="1576"/>
  <c r="T115" i="1576"/>
  <c r="S115" i="1576"/>
  <c r="R115" i="1576"/>
  <c r="Q115" i="1576"/>
  <c r="AR107" i="1576"/>
  <c r="AQ107" i="1576"/>
  <c r="AP107" i="1576"/>
  <c r="AO107" i="1576"/>
  <c r="AN107" i="1576"/>
  <c r="AM107" i="1576"/>
  <c r="AL107" i="1576"/>
  <c r="AK107" i="1576"/>
  <c r="AJ107" i="1576"/>
  <c r="AI107" i="1576"/>
  <c r="AH107" i="1576"/>
  <c r="AG107" i="1576"/>
  <c r="AF107" i="1576"/>
  <c r="AE107" i="1576"/>
  <c r="AD107" i="1576"/>
  <c r="AC107" i="1576"/>
  <c r="AB107" i="1576"/>
  <c r="AA107" i="1576"/>
  <c r="Z107" i="1576"/>
  <c r="Y107" i="1576"/>
  <c r="X107" i="1576"/>
  <c r="W107" i="1576"/>
  <c r="V107" i="1576"/>
  <c r="U107" i="1576"/>
  <c r="T107" i="1576"/>
  <c r="S107" i="1576"/>
  <c r="R107" i="1576"/>
  <c r="Q107" i="1576"/>
  <c r="P107" i="1576"/>
  <c r="O107" i="1576"/>
  <c r="N107" i="1576"/>
  <c r="M107" i="1576"/>
  <c r="L107" i="1576"/>
  <c r="K107" i="1576"/>
  <c r="J107" i="1576"/>
  <c r="I107" i="1576"/>
  <c r="H107" i="1576"/>
  <c r="G107" i="1576"/>
  <c r="F107" i="1576"/>
  <c r="E107" i="1576"/>
  <c r="AR102" i="1576"/>
  <c r="AQ102" i="1576"/>
  <c r="AP102" i="1576"/>
  <c r="AO102" i="1576"/>
  <c r="AN102" i="1576"/>
  <c r="AM102" i="1576"/>
  <c r="AL102" i="1576"/>
  <c r="AK102" i="1576"/>
  <c r="AJ102" i="1576"/>
  <c r="AI102" i="1576"/>
  <c r="AH102" i="1576"/>
  <c r="AG102" i="1576"/>
  <c r="AF102" i="1576"/>
  <c r="AE102" i="1576"/>
  <c r="AD102" i="1576"/>
  <c r="AC102" i="1576"/>
  <c r="AB102" i="1576"/>
  <c r="AA102" i="1576"/>
  <c r="Z102" i="1576"/>
  <c r="Y102" i="1576"/>
  <c r="X102" i="1576"/>
  <c r="W102" i="1576"/>
  <c r="V102" i="1576"/>
  <c r="U102" i="1576"/>
  <c r="T102" i="1576"/>
  <c r="S102" i="1576"/>
  <c r="R102" i="1576"/>
  <c r="Q102" i="1576"/>
  <c r="AR101" i="1576"/>
  <c r="AQ101" i="1576"/>
  <c r="AQ112" i="1576" s="1"/>
  <c r="AP101" i="1576"/>
  <c r="AO101" i="1576"/>
  <c r="AN101" i="1576"/>
  <c r="AM101" i="1576"/>
  <c r="AM112" i="1576" s="1"/>
  <c r="AL101" i="1576"/>
  <c r="AK101" i="1576"/>
  <c r="AJ101" i="1576"/>
  <c r="AI101" i="1576"/>
  <c r="AI112" i="1576" s="1"/>
  <c r="AH101" i="1576"/>
  <c r="AG101" i="1576"/>
  <c r="AF101" i="1576"/>
  <c r="AE101" i="1576"/>
  <c r="AE112" i="1576" s="1"/>
  <c r="AD101" i="1576"/>
  <c r="AC101" i="1576"/>
  <c r="AB101" i="1576"/>
  <c r="AA101" i="1576"/>
  <c r="AA112" i="1576" s="1"/>
  <c r="Z101" i="1576"/>
  <c r="Y101" i="1576"/>
  <c r="X101" i="1576"/>
  <c r="W101" i="1576"/>
  <c r="W112" i="1576" s="1"/>
  <c r="V101" i="1576"/>
  <c r="U101" i="1576"/>
  <c r="T101" i="1576"/>
  <c r="S101" i="1576"/>
  <c r="S112" i="1576" s="1"/>
  <c r="R101" i="1576"/>
  <c r="Q101" i="1576"/>
  <c r="AR98" i="1576"/>
  <c r="AR94" i="1576"/>
  <c r="AQ94" i="1576"/>
  <c r="AQ98" i="1576" s="1"/>
  <c r="AP94" i="1576"/>
  <c r="AP98" i="1576" s="1"/>
  <c r="AO94" i="1576"/>
  <c r="AO98" i="1576" s="1"/>
  <c r="AN94" i="1576"/>
  <c r="AN98" i="1576" s="1"/>
  <c r="AM94" i="1576"/>
  <c r="AM98" i="1576" s="1"/>
  <c r="AL94" i="1576"/>
  <c r="AL98" i="1576" s="1"/>
  <c r="AK94" i="1576"/>
  <c r="AK98" i="1576" s="1"/>
  <c r="AJ94" i="1576"/>
  <c r="AJ98" i="1576" s="1"/>
  <c r="AI94" i="1576"/>
  <c r="AI98" i="1576" s="1"/>
  <c r="AH94" i="1576"/>
  <c r="AH98" i="1576" s="1"/>
  <c r="AG94" i="1576"/>
  <c r="AG98" i="1576" s="1"/>
  <c r="AF94" i="1576"/>
  <c r="AF98" i="1576" s="1"/>
  <c r="AE94" i="1576"/>
  <c r="AE98" i="1576" s="1"/>
  <c r="AD94" i="1576"/>
  <c r="AD98" i="1576" s="1"/>
  <c r="AC94" i="1576"/>
  <c r="AC98" i="1576" s="1"/>
  <c r="AB94" i="1576"/>
  <c r="AB98" i="1576" s="1"/>
  <c r="AA94" i="1576"/>
  <c r="AA98" i="1576" s="1"/>
  <c r="Z94" i="1576"/>
  <c r="Z98" i="1576" s="1"/>
  <c r="Y94" i="1576"/>
  <c r="Y98" i="1576" s="1"/>
  <c r="X94" i="1576"/>
  <c r="X98" i="1576" s="1"/>
  <c r="W94" i="1576"/>
  <c r="W98" i="1576" s="1"/>
  <c r="V94" i="1576"/>
  <c r="V98" i="1576" s="1"/>
  <c r="U94" i="1576"/>
  <c r="U98" i="1576" s="1"/>
  <c r="T94" i="1576"/>
  <c r="T98" i="1576" s="1"/>
  <c r="S94" i="1576"/>
  <c r="S98" i="1576" s="1"/>
  <c r="R94" i="1576"/>
  <c r="R98" i="1576" s="1"/>
  <c r="Q94" i="1576"/>
  <c r="Q98" i="1576" s="1"/>
  <c r="AR92" i="1576"/>
  <c r="AR97" i="1576" s="1"/>
  <c r="AQ92" i="1576"/>
  <c r="AQ97" i="1576" s="1"/>
  <c r="AP92" i="1576"/>
  <c r="AP97" i="1576" s="1"/>
  <c r="AO92" i="1576"/>
  <c r="AO97" i="1576" s="1"/>
  <c r="AN92" i="1576"/>
  <c r="AN97" i="1576" s="1"/>
  <c r="AM92" i="1576"/>
  <c r="AM97" i="1576" s="1"/>
  <c r="AL92" i="1576"/>
  <c r="AL97" i="1576" s="1"/>
  <c r="AK92" i="1576"/>
  <c r="AK97" i="1576" s="1"/>
  <c r="AJ92" i="1576"/>
  <c r="AJ97" i="1576" s="1"/>
  <c r="AI92" i="1576"/>
  <c r="AI97" i="1576" s="1"/>
  <c r="AH92" i="1576"/>
  <c r="AH97" i="1576" s="1"/>
  <c r="AG92" i="1576"/>
  <c r="AG97" i="1576" s="1"/>
  <c r="AF92" i="1576"/>
  <c r="AF97" i="1576" s="1"/>
  <c r="AE92" i="1576"/>
  <c r="AE97" i="1576" s="1"/>
  <c r="AD92" i="1576"/>
  <c r="AD97" i="1576" s="1"/>
  <c r="AC92" i="1576"/>
  <c r="AC97" i="1576" s="1"/>
  <c r="AB92" i="1576"/>
  <c r="AB97" i="1576" s="1"/>
  <c r="AA92" i="1576"/>
  <c r="AA97" i="1576" s="1"/>
  <c r="Z92" i="1576"/>
  <c r="Z97" i="1576" s="1"/>
  <c r="Y92" i="1576"/>
  <c r="Y97" i="1576" s="1"/>
  <c r="X92" i="1576"/>
  <c r="X97" i="1576" s="1"/>
  <c r="W92" i="1576"/>
  <c r="W97" i="1576" s="1"/>
  <c r="V92" i="1576"/>
  <c r="V97" i="1576" s="1"/>
  <c r="U92" i="1576"/>
  <c r="U97" i="1576" s="1"/>
  <c r="T92" i="1576"/>
  <c r="T97" i="1576" s="1"/>
  <c r="S92" i="1576"/>
  <c r="S97" i="1576" s="1"/>
  <c r="R92" i="1576"/>
  <c r="R97" i="1576" s="1"/>
  <c r="Q92" i="1576"/>
  <c r="Q97" i="1576" s="1"/>
  <c r="AR90" i="1576"/>
  <c r="AR96" i="1576" s="1"/>
  <c r="AQ90" i="1576"/>
  <c r="AQ96" i="1576" s="1"/>
  <c r="AP90" i="1576"/>
  <c r="AP96" i="1576" s="1"/>
  <c r="AO90" i="1576"/>
  <c r="AO96" i="1576" s="1"/>
  <c r="AN90" i="1576"/>
  <c r="AN96" i="1576" s="1"/>
  <c r="AM90" i="1576"/>
  <c r="AM96" i="1576" s="1"/>
  <c r="AL90" i="1576"/>
  <c r="AL96" i="1576" s="1"/>
  <c r="AK90" i="1576"/>
  <c r="AK96" i="1576" s="1"/>
  <c r="AJ90" i="1576"/>
  <c r="AJ96" i="1576" s="1"/>
  <c r="AJ99" i="1576" s="1"/>
  <c r="AI90" i="1576"/>
  <c r="AI96" i="1576" s="1"/>
  <c r="AH90" i="1576"/>
  <c r="AH96" i="1576" s="1"/>
  <c r="AG90" i="1576"/>
  <c r="AG96" i="1576" s="1"/>
  <c r="AF90" i="1576"/>
  <c r="AF96" i="1576" s="1"/>
  <c r="AE90" i="1576"/>
  <c r="AE96" i="1576" s="1"/>
  <c r="AD90" i="1576"/>
  <c r="AD96" i="1576" s="1"/>
  <c r="AC90" i="1576"/>
  <c r="AC96" i="1576" s="1"/>
  <c r="AB90" i="1576"/>
  <c r="AB96" i="1576" s="1"/>
  <c r="AB99" i="1576" s="1"/>
  <c r="AA90" i="1576"/>
  <c r="AA96" i="1576" s="1"/>
  <c r="Z90" i="1576"/>
  <c r="Z96" i="1576" s="1"/>
  <c r="Y90" i="1576"/>
  <c r="Y96" i="1576" s="1"/>
  <c r="X90" i="1576"/>
  <c r="X96" i="1576" s="1"/>
  <c r="W90" i="1576"/>
  <c r="W96" i="1576" s="1"/>
  <c r="V90" i="1576"/>
  <c r="V96" i="1576" s="1"/>
  <c r="U90" i="1576"/>
  <c r="U96" i="1576" s="1"/>
  <c r="T90" i="1576"/>
  <c r="T96" i="1576" s="1"/>
  <c r="S90" i="1576"/>
  <c r="S96" i="1576" s="1"/>
  <c r="R90" i="1576"/>
  <c r="R96" i="1576" s="1"/>
  <c r="Q90" i="1576"/>
  <c r="Q96" i="1576" s="1"/>
  <c r="AR87" i="1576"/>
  <c r="AR105" i="1576" s="1"/>
  <c r="AQ87" i="1576"/>
  <c r="AP87" i="1576"/>
  <c r="AP105" i="1576" s="1"/>
  <c r="AO87" i="1576"/>
  <c r="AN87" i="1576"/>
  <c r="AN104" i="1576" s="1"/>
  <c r="AM87" i="1576"/>
  <c r="AL87" i="1576"/>
  <c r="AL105" i="1576" s="1"/>
  <c r="AK87" i="1576"/>
  <c r="AJ87" i="1576"/>
  <c r="AJ105" i="1576" s="1"/>
  <c r="AI87" i="1576"/>
  <c r="AH87" i="1576"/>
  <c r="AH105" i="1576" s="1"/>
  <c r="AG87" i="1576"/>
  <c r="AF87" i="1576"/>
  <c r="AF105" i="1576" s="1"/>
  <c r="AE87" i="1576"/>
  <c r="AD87" i="1576"/>
  <c r="AD105" i="1576" s="1"/>
  <c r="AC87" i="1576"/>
  <c r="AB87" i="1576"/>
  <c r="AB105" i="1576" s="1"/>
  <c r="AA87" i="1576"/>
  <c r="Z87" i="1576"/>
  <c r="Z105" i="1576" s="1"/>
  <c r="Y87" i="1576"/>
  <c r="X87" i="1576"/>
  <c r="X103" i="1576" s="1"/>
  <c r="W87" i="1576"/>
  <c r="V87" i="1576"/>
  <c r="V105" i="1576" s="1"/>
  <c r="U87" i="1576"/>
  <c r="T87" i="1576"/>
  <c r="T105" i="1576" s="1"/>
  <c r="S87" i="1576"/>
  <c r="R87" i="1576"/>
  <c r="R105" i="1576" s="1"/>
  <c r="Q87" i="1576"/>
  <c r="P87" i="1576"/>
  <c r="P104" i="1576" s="1"/>
  <c r="O87" i="1576"/>
  <c r="N87" i="1576"/>
  <c r="M87" i="1576"/>
  <c r="L87" i="1576"/>
  <c r="L105" i="1576" s="1"/>
  <c r="K87" i="1576"/>
  <c r="J87" i="1576"/>
  <c r="I87" i="1576"/>
  <c r="H87" i="1576"/>
  <c r="H105" i="1576" s="1"/>
  <c r="G87" i="1576"/>
  <c r="F87" i="1576"/>
  <c r="F103" i="1576" s="1"/>
  <c r="E87" i="1576"/>
  <c r="C66" i="1576"/>
  <c r="D130" i="1576" s="1"/>
  <c r="C60" i="1576"/>
  <c r="C44" i="1576"/>
  <c r="C38" i="1576"/>
  <c r="E149" i="1576" s="1"/>
  <c r="C32" i="1576"/>
  <c r="D129" i="1576" s="1"/>
  <c r="P115" i="1576" s="1"/>
  <c r="C20" i="1576"/>
  <c r="L92" i="1576" s="1"/>
  <c r="L97" i="1576" s="1"/>
  <c r="C18" i="1576"/>
  <c r="C19" i="1576" s="1"/>
  <c r="L90" i="1576" s="1"/>
  <c r="L96" i="1576" s="1"/>
  <c r="C12" i="1576"/>
  <c r="M94" i="1576" s="1"/>
  <c r="M98" i="1576" s="1"/>
  <c r="E152" i="1575"/>
  <c r="D152" i="1575"/>
  <c r="E151" i="1575"/>
  <c r="D151" i="1575"/>
  <c r="D150" i="1575"/>
  <c r="D149" i="1575"/>
  <c r="D148" i="1575"/>
  <c r="D147" i="1575"/>
  <c r="D146" i="1575"/>
  <c r="D145" i="1575"/>
  <c r="D132" i="1575"/>
  <c r="AR124" i="1575"/>
  <c r="AQ124" i="1575"/>
  <c r="AP124" i="1575"/>
  <c r="AO124" i="1575"/>
  <c r="AN124" i="1575"/>
  <c r="AM124" i="1575"/>
  <c r="AL124" i="1575"/>
  <c r="AK124" i="1575"/>
  <c r="AJ124" i="1575"/>
  <c r="AI124" i="1575"/>
  <c r="AH124" i="1575"/>
  <c r="AG124" i="1575"/>
  <c r="AF124" i="1575"/>
  <c r="AE124" i="1575"/>
  <c r="AD124" i="1575"/>
  <c r="AC124" i="1575"/>
  <c r="AB124" i="1575"/>
  <c r="AA124" i="1575"/>
  <c r="Z124" i="1575"/>
  <c r="Y124" i="1575"/>
  <c r="X124" i="1575"/>
  <c r="W124" i="1575"/>
  <c r="V124" i="1575"/>
  <c r="U124" i="1575"/>
  <c r="T124" i="1575"/>
  <c r="S124" i="1575"/>
  <c r="R124" i="1575"/>
  <c r="Q124" i="1575"/>
  <c r="AF118" i="1575"/>
  <c r="AC118" i="1575"/>
  <c r="AR117" i="1575"/>
  <c r="AQ117" i="1575"/>
  <c r="AP117" i="1575"/>
  <c r="AO117" i="1575"/>
  <c r="AN117" i="1575"/>
  <c r="AM117" i="1575"/>
  <c r="AL117" i="1575"/>
  <c r="AK117" i="1575"/>
  <c r="AK118" i="1575" s="1"/>
  <c r="AJ117" i="1575"/>
  <c r="AI117" i="1575"/>
  <c r="AH117" i="1575"/>
  <c r="AG117" i="1575"/>
  <c r="AF117" i="1575"/>
  <c r="AE117" i="1575"/>
  <c r="AD117" i="1575"/>
  <c r="AC117" i="1575"/>
  <c r="AB117" i="1575"/>
  <c r="AA117" i="1575"/>
  <c r="Z117" i="1575"/>
  <c r="Y117" i="1575"/>
  <c r="X117" i="1575"/>
  <c r="W117" i="1575"/>
  <c r="V117" i="1575"/>
  <c r="U117" i="1575"/>
  <c r="U118" i="1575" s="1"/>
  <c r="T117" i="1575"/>
  <c r="S117" i="1575"/>
  <c r="R117" i="1575"/>
  <c r="Q117" i="1575"/>
  <c r="AR116" i="1575"/>
  <c r="AR118" i="1575" s="1"/>
  <c r="AQ116" i="1575"/>
  <c r="AQ118" i="1575" s="1"/>
  <c r="AP116" i="1575"/>
  <c r="AP118" i="1575" s="1"/>
  <c r="AO116" i="1575"/>
  <c r="AO118" i="1575" s="1"/>
  <c r="AN116" i="1575"/>
  <c r="AN118" i="1575" s="1"/>
  <c r="AM116" i="1575"/>
  <c r="AM118" i="1575" s="1"/>
  <c r="AL116" i="1575"/>
  <c r="AL118" i="1575" s="1"/>
  <c r="AK116" i="1575"/>
  <c r="AJ116" i="1575"/>
  <c r="AJ118" i="1575" s="1"/>
  <c r="AI116" i="1575"/>
  <c r="AI118" i="1575" s="1"/>
  <c r="AH116" i="1575"/>
  <c r="AH118" i="1575" s="1"/>
  <c r="AG116" i="1575"/>
  <c r="AG118" i="1575" s="1"/>
  <c r="AF116" i="1575"/>
  <c r="AE116" i="1575"/>
  <c r="AE118" i="1575" s="1"/>
  <c r="AD116" i="1575"/>
  <c r="AD118" i="1575" s="1"/>
  <c r="AC116" i="1575"/>
  <c r="AB116" i="1575"/>
  <c r="AB118" i="1575" s="1"/>
  <c r="AA116" i="1575"/>
  <c r="AA118" i="1575" s="1"/>
  <c r="Z116" i="1575"/>
  <c r="Z118" i="1575" s="1"/>
  <c r="Y116" i="1575"/>
  <c r="Y118" i="1575" s="1"/>
  <c r="X116" i="1575"/>
  <c r="X118" i="1575" s="1"/>
  <c r="W116" i="1575"/>
  <c r="W118" i="1575" s="1"/>
  <c r="V116" i="1575"/>
  <c r="V118" i="1575" s="1"/>
  <c r="U116" i="1575"/>
  <c r="T116" i="1575"/>
  <c r="T118" i="1575" s="1"/>
  <c r="S116" i="1575"/>
  <c r="S118" i="1575" s="1"/>
  <c r="R116" i="1575"/>
  <c r="R118" i="1575" s="1"/>
  <c r="Q116" i="1575"/>
  <c r="Q118" i="1575" s="1"/>
  <c r="AR115" i="1575"/>
  <c r="AQ115" i="1575"/>
  <c r="AP115" i="1575"/>
  <c r="AO115" i="1575"/>
  <c r="AN115" i="1575"/>
  <c r="AM115" i="1575"/>
  <c r="AL115" i="1575"/>
  <c r="AK115" i="1575"/>
  <c r="AJ115" i="1575"/>
  <c r="AI115" i="1575"/>
  <c r="AH115" i="1575"/>
  <c r="AG115" i="1575"/>
  <c r="AF115" i="1575"/>
  <c r="AE115" i="1575"/>
  <c r="AD115" i="1575"/>
  <c r="AC115" i="1575"/>
  <c r="AB115" i="1575"/>
  <c r="AA115" i="1575"/>
  <c r="Z115" i="1575"/>
  <c r="Y115" i="1575"/>
  <c r="X115" i="1575"/>
  <c r="W115" i="1575"/>
  <c r="V115" i="1575"/>
  <c r="U115" i="1575"/>
  <c r="T115" i="1575"/>
  <c r="S115" i="1575"/>
  <c r="R115" i="1575"/>
  <c r="Q115" i="1575"/>
  <c r="AJ112" i="1575"/>
  <c r="T112" i="1575"/>
  <c r="AR107" i="1575"/>
  <c r="AQ107" i="1575"/>
  <c r="AP107" i="1575"/>
  <c r="AO107" i="1575"/>
  <c r="AN107" i="1575"/>
  <c r="AM107" i="1575"/>
  <c r="AL107" i="1575"/>
  <c r="AK107" i="1575"/>
  <c r="AJ107" i="1575"/>
  <c r="AI107" i="1575"/>
  <c r="AH107" i="1575"/>
  <c r="AG107" i="1575"/>
  <c r="AF107" i="1575"/>
  <c r="AE107" i="1575"/>
  <c r="AD107" i="1575"/>
  <c r="AC107" i="1575"/>
  <c r="AB107" i="1575"/>
  <c r="AA107" i="1575"/>
  <c r="Z107" i="1575"/>
  <c r="Y107" i="1575"/>
  <c r="X107" i="1575"/>
  <c r="W107" i="1575"/>
  <c r="V107" i="1575"/>
  <c r="U107" i="1575"/>
  <c r="T107" i="1575"/>
  <c r="S107" i="1575"/>
  <c r="R107" i="1575"/>
  <c r="Q107" i="1575"/>
  <c r="P107" i="1575"/>
  <c r="O107" i="1575"/>
  <c r="N107" i="1575"/>
  <c r="M107" i="1575"/>
  <c r="L107" i="1575"/>
  <c r="K107" i="1575"/>
  <c r="J107" i="1575"/>
  <c r="I107" i="1575"/>
  <c r="H107" i="1575"/>
  <c r="G107" i="1575"/>
  <c r="F107" i="1575"/>
  <c r="E107" i="1575"/>
  <c r="AO105" i="1575"/>
  <c r="AK105" i="1575"/>
  <c r="AD105" i="1575"/>
  <c r="Y105" i="1575"/>
  <c r="U105" i="1575"/>
  <c r="N105" i="1575"/>
  <c r="I105" i="1575"/>
  <c r="E105" i="1575"/>
  <c r="AL104" i="1575"/>
  <c r="AG104" i="1575"/>
  <c r="AC104" i="1575"/>
  <c r="Y104" i="1575"/>
  <c r="U104" i="1575"/>
  <c r="Q104" i="1575"/>
  <c r="M104" i="1575"/>
  <c r="I104" i="1575"/>
  <c r="E104" i="1575"/>
  <c r="AO103" i="1575"/>
  <c r="AK103" i="1575"/>
  <c r="AG103" i="1575"/>
  <c r="AC103" i="1575"/>
  <c r="Y103" i="1575"/>
  <c r="U103" i="1575"/>
  <c r="Q103" i="1575"/>
  <c r="M103" i="1575"/>
  <c r="I103" i="1575"/>
  <c r="E103" i="1575"/>
  <c r="AR102" i="1575"/>
  <c r="AQ102" i="1575"/>
  <c r="AP102" i="1575"/>
  <c r="AO102" i="1575"/>
  <c r="AN102" i="1575"/>
  <c r="AM102" i="1575"/>
  <c r="AL102" i="1575"/>
  <c r="AK102" i="1575"/>
  <c r="AJ102" i="1575"/>
  <c r="AI102" i="1575"/>
  <c r="AH102" i="1575"/>
  <c r="AG102" i="1575"/>
  <c r="AF102" i="1575"/>
  <c r="AE102" i="1575"/>
  <c r="AD102" i="1575"/>
  <c r="AC102" i="1575"/>
  <c r="AB102" i="1575"/>
  <c r="AA102" i="1575"/>
  <c r="Z102" i="1575"/>
  <c r="Y102" i="1575"/>
  <c r="X102" i="1575"/>
  <c r="W102" i="1575"/>
  <c r="V102" i="1575"/>
  <c r="U102" i="1575"/>
  <c r="T102" i="1575"/>
  <c r="S102" i="1575"/>
  <c r="R102" i="1575"/>
  <c r="Q102" i="1575"/>
  <c r="I102" i="1575"/>
  <c r="E102" i="1575"/>
  <c r="AR101" i="1575"/>
  <c r="AR112" i="1575" s="1"/>
  <c r="AQ101" i="1575"/>
  <c r="AQ112" i="1575" s="1"/>
  <c r="AP101" i="1575"/>
  <c r="AP112" i="1575" s="1"/>
  <c r="AO101" i="1575"/>
  <c r="AO112" i="1575" s="1"/>
  <c r="AN101" i="1575"/>
  <c r="AN112" i="1575" s="1"/>
  <c r="AM101" i="1575"/>
  <c r="AM112" i="1575" s="1"/>
  <c r="AL101" i="1575"/>
  <c r="AL112" i="1575" s="1"/>
  <c r="AK101" i="1575"/>
  <c r="AK112" i="1575" s="1"/>
  <c r="AJ101" i="1575"/>
  <c r="AI101" i="1575"/>
  <c r="AI112" i="1575" s="1"/>
  <c r="AH101" i="1575"/>
  <c r="AH112" i="1575" s="1"/>
  <c r="AG101" i="1575"/>
  <c r="AG112" i="1575" s="1"/>
  <c r="AF101" i="1575"/>
  <c r="AF112" i="1575" s="1"/>
  <c r="AE101" i="1575"/>
  <c r="AE112" i="1575" s="1"/>
  <c r="AD101" i="1575"/>
  <c r="AD112" i="1575" s="1"/>
  <c r="AC101" i="1575"/>
  <c r="AC112" i="1575" s="1"/>
  <c r="AB101" i="1575"/>
  <c r="AB112" i="1575" s="1"/>
  <c r="AA101" i="1575"/>
  <c r="AA112" i="1575" s="1"/>
  <c r="Z101" i="1575"/>
  <c r="Z112" i="1575" s="1"/>
  <c r="Y101" i="1575"/>
  <c r="Y112" i="1575" s="1"/>
  <c r="X101" i="1575"/>
  <c r="X112" i="1575" s="1"/>
  <c r="W101" i="1575"/>
  <c r="W112" i="1575" s="1"/>
  <c r="V101" i="1575"/>
  <c r="V112" i="1575" s="1"/>
  <c r="U101" i="1575"/>
  <c r="U112" i="1575" s="1"/>
  <c r="T101" i="1575"/>
  <c r="S101" i="1575"/>
  <c r="S112" i="1575" s="1"/>
  <c r="R101" i="1575"/>
  <c r="R112" i="1575" s="1"/>
  <c r="Q101" i="1575"/>
  <c r="Q112" i="1575" s="1"/>
  <c r="N98" i="1575"/>
  <c r="M98" i="1575"/>
  <c r="F98" i="1575"/>
  <c r="E98" i="1575"/>
  <c r="AL97" i="1575"/>
  <c r="AK97" i="1575"/>
  <c r="AD97" i="1575"/>
  <c r="AC97" i="1575"/>
  <c r="V97" i="1575"/>
  <c r="U97" i="1575"/>
  <c r="AR94" i="1575"/>
  <c r="AR98" i="1575" s="1"/>
  <c r="AQ94" i="1575"/>
  <c r="AQ98" i="1575" s="1"/>
  <c r="AP94" i="1575"/>
  <c r="AP98" i="1575" s="1"/>
  <c r="AO94" i="1575"/>
  <c r="AO98" i="1575" s="1"/>
  <c r="AO106" i="1575" s="1"/>
  <c r="AN94" i="1575"/>
  <c r="AN98" i="1575" s="1"/>
  <c r="AM94" i="1575"/>
  <c r="AM98" i="1575" s="1"/>
  <c r="AL94" i="1575"/>
  <c r="AL98" i="1575" s="1"/>
  <c r="AK94" i="1575"/>
  <c r="AK98" i="1575" s="1"/>
  <c r="AK106" i="1575" s="1"/>
  <c r="AJ94" i="1575"/>
  <c r="AJ98" i="1575" s="1"/>
  <c r="AI94" i="1575"/>
  <c r="AI98" i="1575" s="1"/>
  <c r="AH94" i="1575"/>
  <c r="AH98" i="1575" s="1"/>
  <c r="AG94" i="1575"/>
  <c r="AG98" i="1575" s="1"/>
  <c r="AG106" i="1575" s="1"/>
  <c r="AF94" i="1575"/>
  <c r="AF98" i="1575" s="1"/>
  <c r="AE94" i="1575"/>
  <c r="AE98" i="1575" s="1"/>
  <c r="AD94" i="1575"/>
  <c r="AD98" i="1575" s="1"/>
  <c r="AC94" i="1575"/>
  <c r="AC98" i="1575" s="1"/>
  <c r="AC106" i="1575" s="1"/>
  <c r="AB94" i="1575"/>
  <c r="AB98" i="1575" s="1"/>
  <c r="AA94" i="1575"/>
  <c r="AA98" i="1575" s="1"/>
  <c r="Z94" i="1575"/>
  <c r="Z98" i="1575" s="1"/>
  <c r="Y94" i="1575"/>
  <c r="Y98" i="1575" s="1"/>
  <c r="Y106" i="1575" s="1"/>
  <c r="X94" i="1575"/>
  <c r="X98" i="1575" s="1"/>
  <c r="W94" i="1575"/>
  <c r="W98" i="1575" s="1"/>
  <c r="V94" i="1575"/>
  <c r="V98" i="1575" s="1"/>
  <c r="U94" i="1575"/>
  <c r="U98" i="1575" s="1"/>
  <c r="U106" i="1575" s="1"/>
  <c r="T94" i="1575"/>
  <c r="T98" i="1575" s="1"/>
  <c r="S94" i="1575"/>
  <c r="S98" i="1575" s="1"/>
  <c r="R94" i="1575"/>
  <c r="R98" i="1575" s="1"/>
  <c r="Q94" i="1575"/>
  <c r="Q98" i="1575" s="1"/>
  <c r="Q106" i="1575" s="1"/>
  <c r="N94" i="1575"/>
  <c r="M94" i="1575"/>
  <c r="J94" i="1575"/>
  <c r="J98" i="1575" s="1"/>
  <c r="I94" i="1575"/>
  <c r="I98" i="1575" s="1"/>
  <c r="F94" i="1575"/>
  <c r="E94" i="1575"/>
  <c r="AR92" i="1575"/>
  <c r="AR97" i="1575" s="1"/>
  <c r="AQ92" i="1575"/>
  <c r="AQ97" i="1575" s="1"/>
  <c r="AP92" i="1575"/>
  <c r="AP97" i="1575" s="1"/>
  <c r="AO92" i="1575"/>
  <c r="AO97" i="1575" s="1"/>
  <c r="AN92" i="1575"/>
  <c r="AN97" i="1575" s="1"/>
  <c r="AM92" i="1575"/>
  <c r="AM97" i="1575" s="1"/>
  <c r="AL92" i="1575"/>
  <c r="AK92" i="1575"/>
  <c r="AJ92" i="1575"/>
  <c r="AJ97" i="1575" s="1"/>
  <c r="AI92" i="1575"/>
  <c r="AI97" i="1575" s="1"/>
  <c r="AH92" i="1575"/>
  <c r="AH97" i="1575" s="1"/>
  <c r="AG92" i="1575"/>
  <c r="AG97" i="1575" s="1"/>
  <c r="AF92" i="1575"/>
  <c r="AF97" i="1575" s="1"/>
  <c r="AE92" i="1575"/>
  <c r="AE97" i="1575" s="1"/>
  <c r="AD92" i="1575"/>
  <c r="AC92" i="1575"/>
  <c r="AB92" i="1575"/>
  <c r="AB97" i="1575" s="1"/>
  <c r="AA92" i="1575"/>
  <c r="AA97" i="1575" s="1"/>
  <c r="Z92" i="1575"/>
  <c r="Z97" i="1575" s="1"/>
  <c r="Y92" i="1575"/>
  <c r="Y97" i="1575" s="1"/>
  <c r="X92" i="1575"/>
  <c r="X97" i="1575" s="1"/>
  <c r="W92" i="1575"/>
  <c r="W97" i="1575" s="1"/>
  <c r="V92" i="1575"/>
  <c r="U92" i="1575"/>
  <c r="T92" i="1575"/>
  <c r="T97" i="1575" s="1"/>
  <c r="S92" i="1575"/>
  <c r="S97" i="1575" s="1"/>
  <c r="R92" i="1575"/>
  <c r="R97" i="1575" s="1"/>
  <c r="Q92" i="1575"/>
  <c r="Q97" i="1575" s="1"/>
  <c r="AR90" i="1575"/>
  <c r="AR96" i="1575" s="1"/>
  <c r="AQ90" i="1575"/>
  <c r="AQ96" i="1575" s="1"/>
  <c r="AP90" i="1575"/>
  <c r="AP96" i="1575" s="1"/>
  <c r="AO90" i="1575"/>
  <c r="AO96" i="1575" s="1"/>
  <c r="AN90" i="1575"/>
  <c r="AN96" i="1575" s="1"/>
  <c r="AM90" i="1575"/>
  <c r="AM96" i="1575" s="1"/>
  <c r="AL90" i="1575"/>
  <c r="AL96" i="1575" s="1"/>
  <c r="AK90" i="1575"/>
  <c r="AK96" i="1575" s="1"/>
  <c r="AJ90" i="1575"/>
  <c r="AJ96" i="1575" s="1"/>
  <c r="AI90" i="1575"/>
  <c r="AI96" i="1575" s="1"/>
  <c r="AH90" i="1575"/>
  <c r="AH96" i="1575" s="1"/>
  <c r="AG90" i="1575"/>
  <c r="AG96" i="1575" s="1"/>
  <c r="AF90" i="1575"/>
  <c r="AF96" i="1575" s="1"/>
  <c r="AE90" i="1575"/>
  <c r="AE96" i="1575" s="1"/>
  <c r="AD90" i="1575"/>
  <c r="AD96" i="1575" s="1"/>
  <c r="AC90" i="1575"/>
  <c r="AC96" i="1575" s="1"/>
  <c r="AB90" i="1575"/>
  <c r="AB96" i="1575" s="1"/>
  <c r="AA90" i="1575"/>
  <c r="AA96" i="1575" s="1"/>
  <c r="Z90" i="1575"/>
  <c r="Z96" i="1575" s="1"/>
  <c r="Y90" i="1575"/>
  <c r="Y96" i="1575" s="1"/>
  <c r="X90" i="1575"/>
  <c r="X96" i="1575" s="1"/>
  <c r="W90" i="1575"/>
  <c r="W96" i="1575" s="1"/>
  <c r="V90" i="1575"/>
  <c r="V96" i="1575" s="1"/>
  <c r="U90" i="1575"/>
  <c r="U96" i="1575" s="1"/>
  <c r="T90" i="1575"/>
  <c r="T96" i="1575" s="1"/>
  <c r="S90" i="1575"/>
  <c r="S96" i="1575" s="1"/>
  <c r="R90" i="1575"/>
  <c r="R96" i="1575" s="1"/>
  <c r="Q90" i="1575"/>
  <c r="Q96" i="1575" s="1"/>
  <c r="J90" i="1575"/>
  <c r="J96" i="1575" s="1"/>
  <c r="I90" i="1575"/>
  <c r="I96" i="1575" s="1"/>
  <c r="AR87" i="1575"/>
  <c r="AQ87" i="1575"/>
  <c r="AP87" i="1575"/>
  <c r="AO87" i="1575"/>
  <c r="AO104" i="1575" s="1"/>
  <c r="AN87" i="1575"/>
  <c r="AM87" i="1575"/>
  <c r="AL87" i="1575"/>
  <c r="AK87" i="1575"/>
  <c r="AK104" i="1575" s="1"/>
  <c r="AJ87" i="1575"/>
  <c r="AI87" i="1575"/>
  <c r="AH87" i="1575"/>
  <c r="AG87" i="1575"/>
  <c r="AG105" i="1575" s="1"/>
  <c r="AF87" i="1575"/>
  <c r="AF105" i="1575" s="1"/>
  <c r="AE87" i="1575"/>
  <c r="AD87" i="1575"/>
  <c r="AC87" i="1575"/>
  <c r="AC105" i="1575" s="1"/>
  <c r="AB87" i="1575"/>
  <c r="AB105" i="1575" s="1"/>
  <c r="AA87" i="1575"/>
  <c r="Z87" i="1575"/>
  <c r="Y87" i="1575"/>
  <c r="X87" i="1575"/>
  <c r="X105" i="1575" s="1"/>
  <c r="W87" i="1575"/>
  <c r="V87" i="1575"/>
  <c r="U87" i="1575"/>
  <c r="T87" i="1575"/>
  <c r="T105" i="1575" s="1"/>
  <c r="S87" i="1575"/>
  <c r="R87" i="1575"/>
  <c r="Q87" i="1575"/>
  <c r="Q105" i="1575" s="1"/>
  <c r="P87" i="1575"/>
  <c r="P105" i="1575" s="1"/>
  <c r="O87" i="1575"/>
  <c r="N87" i="1575"/>
  <c r="M87" i="1575"/>
  <c r="M105" i="1575" s="1"/>
  <c r="L87" i="1575"/>
  <c r="L105" i="1575" s="1"/>
  <c r="K87" i="1575"/>
  <c r="J87" i="1575"/>
  <c r="I87" i="1575"/>
  <c r="H87" i="1575"/>
  <c r="H105" i="1575" s="1"/>
  <c r="G87" i="1575"/>
  <c r="F87" i="1575"/>
  <c r="E87" i="1575"/>
  <c r="C66" i="1575"/>
  <c r="D130" i="1575" s="1"/>
  <c r="D133" i="1575" s="1"/>
  <c r="C60" i="1575"/>
  <c r="D131" i="1575" s="1"/>
  <c r="C44" i="1575"/>
  <c r="M102" i="1575" s="1"/>
  <c r="C38" i="1575"/>
  <c r="C32" i="1575"/>
  <c r="D129" i="1575" s="1"/>
  <c r="C20" i="1575"/>
  <c r="C19" i="1575"/>
  <c r="M90" i="1575" s="1"/>
  <c r="M96" i="1575" s="1"/>
  <c r="C18" i="1575"/>
  <c r="C12" i="1575"/>
  <c r="P94" i="1575" s="1"/>
  <c r="P98" i="1575" s="1"/>
  <c r="D132" i="1572"/>
  <c r="AR124" i="1572"/>
  <c r="AQ124" i="1572"/>
  <c r="AP124" i="1572"/>
  <c r="AO124" i="1572"/>
  <c r="AN124" i="1572"/>
  <c r="AM124" i="1572"/>
  <c r="AL124" i="1572"/>
  <c r="AK124" i="1572"/>
  <c r="AJ124" i="1572"/>
  <c r="AI124" i="1572"/>
  <c r="AH124" i="1572"/>
  <c r="AG124" i="1572"/>
  <c r="AF124" i="1572"/>
  <c r="AE124" i="1572"/>
  <c r="AD124" i="1572"/>
  <c r="AC124" i="1572"/>
  <c r="AB124" i="1572"/>
  <c r="AA124" i="1572"/>
  <c r="Z124" i="1572"/>
  <c r="Y124" i="1572"/>
  <c r="X124" i="1572"/>
  <c r="W124" i="1572"/>
  <c r="V124" i="1572"/>
  <c r="U124" i="1572"/>
  <c r="T124" i="1572"/>
  <c r="AR117" i="1572"/>
  <c r="AQ117" i="1572"/>
  <c r="AP117" i="1572"/>
  <c r="AO117" i="1572"/>
  <c r="AN117" i="1572"/>
  <c r="AM117" i="1572"/>
  <c r="AL117" i="1572"/>
  <c r="AK117" i="1572"/>
  <c r="AJ117" i="1572"/>
  <c r="AI117" i="1572"/>
  <c r="AH117" i="1572"/>
  <c r="AG117" i="1572"/>
  <c r="AF117" i="1572"/>
  <c r="AE117" i="1572"/>
  <c r="AD117" i="1572"/>
  <c r="AC117" i="1572"/>
  <c r="AB117" i="1572"/>
  <c r="AA117" i="1572"/>
  <c r="Z117" i="1572"/>
  <c r="Y117" i="1572"/>
  <c r="X117" i="1572"/>
  <c r="W117" i="1572"/>
  <c r="V117" i="1572"/>
  <c r="U117" i="1572"/>
  <c r="T117" i="1572"/>
  <c r="AR116" i="1572"/>
  <c r="AR118" i="1572" s="1"/>
  <c r="AQ116" i="1572"/>
  <c r="AQ118" i="1572" s="1"/>
  <c r="AP116" i="1572"/>
  <c r="AP118" i="1572" s="1"/>
  <c r="AO116" i="1572"/>
  <c r="AO118" i="1572" s="1"/>
  <c r="AN116" i="1572"/>
  <c r="AN118" i="1572" s="1"/>
  <c r="AM116" i="1572"/>
  <c r="AM118" i="1572" s="1"/>
  <c r="AL116" i="1572"/>
  <c r="AL118" i="1572" s="1"/>
  <c r="AK116" i="1572"/>
  <c r="AK118" i="1572" s="1"/>
  <c r="AJ116" i="1572"/>
  <c r="AJ118" i="1572" s="1"/>
  <c r="AI116" i="1572"/>
  <c r="AI118" i="1572" s="1"/>
  <c r="AH116" i="1572"/>
  <c r="AH118" i="1572" s="1"/>
  <c r="AG116" i="1572"/>
  <c r="AG118" i="1572" s="1"/>
  <c r="AF116" i="1572"/>
  <c r="AF118" i="1572" s="1"/>
  <c r="AE116" i="1572"/>
  <c r="AE118" i="1572" s="1"/>
  <c r="AD116" i="1572"/>
  <c r="AD118" i="1572" s="1"/>
  <c r="AC116" i="1572"/>
  <c r="AC118" i="1572" s="1"/>
  <c r="AB116" i="1572"/>
  <c r="AB118" i="1572" s="1"/>
  <c r="AA116" i="1572"/>
  <c r="AA118" i="1572" s="1"/>
  <c r="Z116" i="1572"/>
  <c r="Z118" i="1572" s="1"/>
  <c r="Y116" i="1572"/>
  <c r="Y118" i="1572" s="1"/>
  <c r="X116" i="1572"/>
  <c r="X118" i="1572" s="1"/>
  <c r="W116" i="1572"/>
  <c r="W118" i="1572" s="1"/>
  <c r="V116" i="1572"/>
  <c r="V118" i="1572" s="1"/>
  <c r="U116" i="1572"/>
  <c r="U118" i="1572" s="1"/>
  <c r="T116" i="1572"/>
  <c r="T118" i="1572" s="1"/>
  <c r="AR115" i="1572"/>
  <c r="AQ115" i="1572"/>
  <c r="AP115" i="1572"/>
  <c r="AO115" i="1572"/>
  <c r="AN115" i="1572"/>
  <c r="AM115" i="1572"/>
  <c r="AL115" i="1572"/>
  <c r="AK115" i="1572"/>
  <c r="AJ115" i="1572"/>
  <c r="AI115" i="1572"/>
  <c r="AH115" i="1572"/>
  <c r="AG115" i="1572"/>
  <c r="AF115" i="1572"/>
  <c r="AE115" i="1572"/>
  <c r="AD115" i="1572"/>
  <c r="AC115" i="1572"/>
  <c r="AB115" i="1572"/>
  <c r="AA115" i="1572"/>
  <c r="Z115" i="1572"/>
  <c r="Y115" i="1572"/>
  <c r="X115" i="1572"/>
  <c r="W115" i="1572"/>
  <c r="V115" i="1572"/>
  <c r="U115" i="1572"/>
  <c r="T115" i="1572"/>
  <c r="AK112" i="1572"/>
  <c r="AC112" i="1572"/>
  <c r="U112" i="1572"/>
  <c r="AR107" i="1572"/>
  <c r="AQ107" i="1572"/>
  <c r="AP107" i="1572"/>
  <c r="AO107" i="1572"/>
  <c r="AN107" i="1572"/>
  <c r="AM107" i="1572"/>
  <c r="AL107" i="1572"/>
  <c r="AK107" i="1572"/>
  <c r="AJ107" i="1572"/>
  <c r="AI107" i="1572"/>
  <c r="AH107" i="1572"/>
  <c r="AG107" i="1572"/>
  <c r="AF107" i="1572"/>
  <c r="AE107" i="1572"/>
  <c r="AD107" i="1572"/>
  <c r="AC107" i="1572"/>
  <c r="AB107" i="1572"/>
  <c r="AA107" i="1572"/>
  <c r="Z107" i="1572"/>
  <c r="Y107" i="1572"/>
  <c r="X107" i="1572"/>
  <c r="W107" i="1572"/>
  <c r="V107" i="1572"/>
  <c r="U107" i="1572"/>
  <c r="T107" i="1572"/>
  <c r="S107" i="1572"/>
  <c r="R107" i="1572"/>
  <c r="Q107" i="1572"/>
  <c r="P107" i="1572"/>
  <c r="O107" i="1572"/>
  <c r="N107" i="1572"/>
  <c r="M107" i="1572"/>
  <c r="L107" i="1572"/>
  <c r="K107" i="1572"/>
  <c r="J107" i="1572"/>
  <c r="I107" i="1572"/>
  <c r="H107" i="1572"/>
  <c r="G107" i="1572"/>
  <c r="F107" i="1572"/>
  <c r="E107" i="1572"/>
  <c r="AM105" i="1572"/>
  <c r="W105" i="1572"/>
  <c r="AR102" i="1572"/>
  <c r="AQ102" i="1572"/>
  <c r="AP102" i="1572"/>
  <c r="AO102" i="1572"/>
  <c r="AN102" i="1572"/>
  <c r="AM102" i="1572"/>
  <c r="AL102" i="1572"/>
  <c r="AK102" i="1572"/>
  <c r="AJ102" i="1572"/>
  <c r="AI102" i="1572"/>
  <c r="AH102" i="1572"/>
  <c r="AG102" i="1572"/>
  <c r="AF102" i="1572"/>
  <c r="AE102" i="1572"/>
  <c r="AD102" i="1572"/>
  <c r="AC102" i="1572"/>
  <c r="AB102" i="1572"/>
  <c r="AA102" i="1572"/>
  <c r="Z102" i="1572"/>
  <c r="Y102" i="1572"/>
  <c r="X102" i="1572"/>
  <c r="W102" i="1572"/>
  <c r="V102" i="1572"/>
  <c r="U102" i="1572"/>
  <c r="T102" i="1572"/>
  <c r="AR101" i="1572"/>
  <c r="AR112" i="1572" s="1"/>
  <c r="AQ101" i="1572"/>
  <c r="AQ112" i="1572" s="1"/>
  <c r="AP101" i="1572"/>
  <c r="AP112" i="1572" s="1"/>
  <c r="AO101" i="1572"/>
  <c r="AO112" i="1572" s="1"/>
  <c r="AN101" i="1572"/>
  <c r="AN112" i="1572" s="1"/>
  <c r="AM101" i="1572"/>
  <c r="AM112" i="1572" s="1"/>
  <c r="AL101" i="1572"/>
  <c r="AL112" i="1572" s="1"/>
  <c r="AK101" i="1572"/>
  <c r="AJ101" i="1572"/>
  <c r="AJ112" i="1572" s="1"/>
  <c r="AI101" i="1572"/>
  <c r="AI112" i="1572" s="1"/>
  <c r="AH101" i="1572"/>
  <c r="AH112" i="1572" s="1"/>
  <c r="AG101" i="1572"/>
  <c r="AG112" i="1572" s="1"/>
  <c r="AF101" i="1572"/>
  <c r="AF112" i="1572" s="1"/>
  <c r="AE101" i="1572"/>
  <c r="AE112" i="1572" s="1"/>
  <c r="AD101" i="1572"/>
  <c r="AD112" i="1572" s="1"/>
  <c r="AC101" i="1572"/>
  <c r="AB101" i="1572"/>
  <c r="AB112" i="1572" s="1"/>
  <c r="AA101" i="1572"/>
  <c r="AA112" i="1572" s="1"/>
  <c r="Z101" i="1572"/>
  <c r="Z112" i="1572" s="1"/>
  <c r="Y101" i="1572"/>
  <c r="Y112" i="1572" s="1"/>
  <c r="X101" i="1572"/>
  <c r="X112" i="1572" s="1"/>
  <c r="W101" i="1572"/>
  <c r="W112" i="1572" s="1"/>
  <c r="V101" i="1572"/>
  <c r="V112" i="1572" s="1"/>
  <c r="U101" i="1572"/>
  <c r="T101" i="1572"/>
  <c r="T112" i="1572" s="1"/>
  <c r="AO97" i="1572"/>
  <c r="AG97" i="1572"/>
  <c r="Y97" i="1572"/>
  <c r="AG96" i="1572"/>
  <c r="U96" i="1572"/>
  <c r="AR94" i="1572"/>
  <c r="AR98" i="1572" s="1"/>
  <c r="AQ94" i="1572"/>
  <c r="AQ98" i="1572" s="1"/>
  <c r="AP94" i="1572"/>
  <c r="AP98" i="1572" s="1"/>
  <c r="AO94" i="1572"/>
  <c r="AO98" i="1572" s="1"/>
  <c r="AN94" i="1572"/>
  <c r="AN98" i="1572" s="1"/>
  <c r="AM94" i="1572"/>
  <c r="AM98" i="1572" s="1"/>
  <c r="AL94" i="1572"/>
  <c r="AL98" i="1572" s="1"/>
  <c r="AK94" i="1572"/>
  <c r="AK98" i="1572" s="1"/>
  <c r="AJ94" i="1572"/>
  <c r="AJ98" i="1572" s="1"/>
  <c r="AI94" i="1572"/>
  <c r="AI98" i="1572" s="1"/>
  <c r="AH94" i="1572"/>
  <c r="AH98" i="1572" s="1"/>
  <c r="AG94" i="1572"/>
  <c r="AG98" i="1572" s="1"/>
  <c r="AF94" i="1572"/>
  <c r="AF98" i="1572" s="1"/>
  <c r="AE94" i="1572"/>
  <c r="AE98" i="1572" s="1"/>
  <c r="AD94" i="1572"/>
  <c r="AD98" i="1572" s="1"/>
  <c r="AC94" i="1572"/>
  <c r="AC98" i="1572" s="1"/>
  <c r="AB94" i="1572"/>
  <c r="AB98" i="1572" s="1"/>
  <c r="AA94" i="1572"/>
  <c r="AA98" i="1572" s="1"/>
  <c r="Z94" i="1572"/>
  <c r="Z98" i="1572" s="1"/>
  <c r="Y94" i="1572"/>
  <c r="Y98" i="1572" s="1"/>
  <c r="X94" i="1572"/>
  <c r="X98" i="1572" s="1"/>
  <c r="W94" i="1572"/>
  <c r="W98" i="1572" s="1"/>
  <c r="V94" i="1572"/>
  <c r="V98" i="1572" s="1"/>
  <c r="U94" i="1572"/>
  <c r="U98" i="1572" s="1"/>
  <c r="T94" i="1572"/>
  <c r="T98" i="1572" s="1"/>
  <c r="AR92" i="1572"/>
  <c r="AR97" i="1572" s="1"/>
  <c r="AQ92" i="1572"/>
  <c r="AQ97" i="1572" s="1"/>
  <c r="AP92" i="1572"/>
  <c r="AP97" i="1572" s="1"/>
  <c r="AO92" i="1572"/>
  <c r="AN92" i="1572"/>
  <c r="AN97" i="1572" s="1"/>
  <c r="AM92" i="1572"/>
  <c r="AM97" i="1572" s="1"/>
  <c r="AL92" i="1572"/>
  <c r="AL97" i="1572" s="1"/>
  <c r="AK92" i="1572"/>
  <c r="AK97" i="1572" s="1"/>
  <c r="AJ92" i="1572"/>
  <c r="AJ97" i="1572" s="1"/>
  <c r="AI92" i="1572"/>
  <c r="AI97" i="1572" s="1"/>
  <c r="AH92" i="1572"/>
  <c r="AH97" i="1572" s="1"/>
  <c r="AG92" i="1572"/>
  <c r="AF92" i="1572"/>
  <c r="AF97" i="1572" s="1"/>
  <c r="AE92" i="1572"/>
  <c r="AE97" i="1572" s="1"/>
  <c r="AD92" i="1572"/>
  <c r="AD97" i="1572" s="1"/>
  <c r="AC92" i="1572"/>
  <c r="AC97" i="1572" s="1"/>
  <c r="AB92" i="1572"/>
  <c r="AB97" i="1572" s="1"/>
  <c r="AA92" i="1572"/>
  <c r="AA97" i="1572" s="1"/>
  <c r="Z92" i="1572"/>
  <c r="Z97" i="1572" s="1"/>
  <c r="Y92" i="1572"/>
  <c r="X92" i="1572"/>
  <c r="X97" i="1572" s="1"/>
  <c r="W92" i="1572"/>
  <c r="W97" i="1572" s="1"/>
  <c r="V92" i="1572"/>
  <c r="V97" i="1572" s="1"/>
  <c r="U92" i="1572"/>
  <c r="U97" i="1572" s="1"/>
  <c r="T92" i="1572"/>
  <c r="T97" i="1572" s="1"/>
  <c r="S92" i="1572"/>
  <c r="S97" i="1572" s="1"/>
  <c r="Q92" i="1572"/>
  <c r="Q97" i="1572" s="1"/>
  <c r="O92" i="1572"/>
  <c r="O97" i="1572" s="1"/>
  <c r="M92" i="1572"/>
  <c r="M97" i="1572" s="1"/>
  <c r="K92" i="1572"/>
  <c r="K97" i="1572" s="1"/>
  <c r="I92" i="1572"/>
  <c r="I97" i="1572" s="1"/>
  <c r="G92" i="1572"/>
  <c r="G97" i="1572" s="1"/>
  <c r="E92" i="1572"/>
  <c r="E97" i="1572" s="1"/>
  <c r="AR90" i="1572"/>
  <c r="AR96" i="1572" s="1"/>
  <c r="AQ90" i="1572"/>
  <c r="AQ96" i="1572" s="1"/>
  <c r="AP90" i="1572"/>
  <c r="AP96" i="1572" s="1"/>
  <c r="AO90" i="1572"/>
  <c r="AO96" i="1572" s="1"/>
  <c r="AN90" i="1572"/>
  <c r="AN96" i="1572" s="1"/>
  <c r="AM90" i="1572"/>
  <c r="AM96" i="1572" s="1"/>
  <c r="AL90" i="1572"/>
  <c r="AL96" i="1572" s="1"/>
  <c r="AK90" i="1572"/>
  <c r="AK96" i="1572" s="1"/>
  <c r="AJ90" i="1572"/>
  <c r="AJ96" i="1572" s="1"/>
  <c r="AI90" i="1572"/>
  <c r="AI96" i="1572" s="1"/>
  <c r="AH90" i="1572"/>
  <c r="AH96" i="1572" s="1"/>
  <c r="AG90" i="1572"/>
  <c r="AF90" i="1572"/>
  <c r="AF96" i="1572" s="1"/>
  <c r="AE90" i="1572"/>
  <c r="AE96" i="1572" s="1"/>
  <c r="AD90" i="1572"/>
  <c r="AD96" i="1572" s="1"/>
  <c r="AC90" i="1572"/>
  <c r="AC96" i="1572" s="1"/>
  <c r="AB90" i="1572"/>
  <c r="AB96" i="1572" s="1"/>
  <c r="AA90" i="1572"/>
  <c r="AA96" i="1572" s="1"/>
  <c r="Z90" i="1572"/>
  <c r="Z96" i="1572" s="1"/>
  <c r="Y90" i="1572"/>
  <c r="Y96" i="1572" s="1"/>
  <c r="X90" i="1572"/>
  <c r="X96" i="1572" s="1"/>
  <c r="W90" i="1572"/>
  <c r="W96" i="1572" s="1"/>
  <c r="V90" i="1572"/>
  <c r="V96" i="1572" s="1"/>
  <c r="U90" i="1572"/>
  <c r="T90" i="1572"/>
  <c r="T96" i="1572" s="1"/>
  <c r="S90" i="1572"/>
  <c r="S96" i="1572" s="1"/>
  <c r="K90" i="1572"/>
  <c r="K96" i="1572" s="1"/>
  <c r="AR87" i="1572"/>
  <c r="AQ87" i="1572"/>
  <c r="AP87" i="1572"/>
  <c r="AO87" i="1572"/>
  <c r="AN87" i="1572"/>
  <c r="AM87" i="1572"/>
  <c r="AL87" i="1572"/>
  <c r="AK87" i="1572"/>
  <c r="AJ87" i="1572"/>
  <c r="AI87" i="1572"/>
  <c r="AH87" i="1572"/>
  <c r="AG87" i="1572"/>
  <c r="AF87" i="1572"/>
  <c r="AE87" i="1572"/>
  <c r="AD87" i="1572"/>
  <c r="AC87" i="1572"/>
  <c r="AB87" i="1572"/>
  <c r="AA87" i="1572"/>
  <c r="Z87" i="1572"/>
  <c r="Y87" i="1572"/>
  <c r="X87" i="1572"/>
  <c r="W87" i="1572"/>
  <c r="V87" i="1572"/>
  <c r="U87" i="1572"/>
  <c r="T87" i="1572"/>
  <c r="S87" i="1572"/>
  <c r="R87" i="1572"/>
  <c r="Q87" i="1572"/>
  <c r="P87" i="1572"/>
  <c r="O87" i="1572"/>
  <c r="N87" i="1572"/>
  <c r="M87" i="1572"/>
  <c r="L87" i="1572"/>
  <c r="K87" i="1572"/>
  <c r="J87" i="1572"/>
  <c r="I87" i="1572"/>
  <c r="H87" i="1572"/>
  <c r="G87" i="1572"/>
  <c r="F87" i="1572"/>
  <c r="E87" i="1572"/>
  <c r="C66" i="1572"/>
  <c r="D130" i="1572" s="1"/>
  <c r="D133" i="1572" s="1"/>
  <c r="C60" i="1572"/>
  <c r="C44" i="1572"/>
  <c r="C38" i="1572"/>
  <c r="C32" i="1572"/>
  <c r="D129" i="1572" s="1"/>
  <c r="C20" i="1572"/>
  <c r="P92" i="1572" s="1"/>
  <c r="P97" i="1572" s="1"/>
  <c r="C19" i="1572"/>
  <c r="M90" i="1572" s="1"/>
  <c r="M96" i="1572" s="1"/>
  <c r="C18" i="1572"/>
  <c r="C12" i="1572"/>
  <c r="D132" i="1571"/>
  <c r="D130" i="1571"/>
  <c r="AR124" i="1571"/>
  <c r="AQ124" i="1571"/>
  <c r="AP124" i="1571"/>
  <c r="AO124" i="1571"/>
  <c r="AN124" i="1571"/>
  <c r="AM124" i="1571"/>
  <c r="AL124" i="1571"/>
  <c r="AK124" i="1571"/>
  <c r="AJ124" i="1571"/>
  <c r="AI124" i="1571"/>
  <c r="AH124" i="1571"/>
  <c r="AG124" i="1571"/>
  <c r="AF124" i="1571"/>
  <c r="AE124" i="1571"/>
  <c r="AD124" i="1571"/>
  <c r="AC124" i="1571"/>
  <c r="AB124" i="1571"/>
  <c r="AA124" i="1571"/>
  <c r="Z124" i="1571"/>
  <c r="Y124" i="1571"/>
  <c r="X124" i="1571"/>
  <c r="W124" i="1571"/>
  <c r="V124" i="1571"/>
  <c r="U124" i="1571"/>
  <c r="T124" i="1571"/>
  <c r="AN118" i="1571"/>
  <c r="AF118" i="1571"/>
  <c r="X118" i="1571"/>
  <c r="AR117" i="1571"/>
  <c r="AQ117" i="1571"/>
  <c r="AP117" i="1571"/>
  <c r="AP118" i="1571" s="1"/>
  <c r="AO117" i="1571"/>
  <c r="AN117" i="1571"/>
  <c r="AM117" i="1571"/>
  <c r="AL117" i="1571"/>
  <c r="AK117" i="1571"/>
  <c r="AJ117" i="1571"/>
  <c r="AI117" i="1571"/>
  <c r="AH117" i="1571"/>
  <c r="AH118" i="1571" s="1"/>
  <c r="AG117" i="1571"/>
  <c r="AF117" i="1571"/>
  <c r="AE117" i="1571"/>
  <c r="AD117" i="1571"/>
  <c r="AC117" i="1571"/>
  <c r="AB117" i="1571"/>
  <c r="AA117" i="1571"/>
  <c r="Z117" i="1571"/>
  <c r="Z118" i="1571" s="1"/>
  <c r="Y117" i="1571"/>
  <c r="X117" i="1571"/>
  <c r="W117" i="1571"/>
  <c r="V117" i="1571"/>
  <c r="U117" i="1571"/>
  <c r="T117" i="1571"/>
  <c r="AR116" i="1571"/>
  <c r="AR118" i="1571" s="1"/>
  <c r="AQ116" i="1571"/>
  <c r="AQ118" i="1571" s="1"/>
  <c r="AP116" i="1571"/>
  <c r="AO116" i="1571"/>
  <c r="AO118" i="1571" s="1"/>
  <c r="AN116" i="1571"/>
  <c r="AM116" i="1571"/>
  <c r="AM118" i="1571" s="1"/>
  <c r="AL116" i="1571"/>
  <c r="AK116" i="1571"/>
  <c r="AK118" i="1571" s="1"/>
  <c r="AJ116" i="1571"/>
  <c r="AJ118" i="1571" s="1"/>
  <c r="AI116" i="1571"/>
  <c r="AI118" i="1571" s="1"/>
  <c r="AH116" i="1571"/>
  <c r="AG116" i="1571"/>
  <c r="AG118" i="1571" s="1"/>
  <c r="AF116" i="1571"/>
  <c r="AE116" i="1571"/>
  <c r="AE118" i="1571" s="1"/>
  <c r="AD116" i="1571"/>
  <c r="AC116" i="1571"/>
  <c r="AC118" i="1571" s="1"/>
  <c r="AB116" i="1571"/>
  <c r="AB118" i="1571" s="1"/>
  <c r="AA116" i="1571"/>
  <c r="AA118" i="1571" s="1"/>
  <c r="Z116" i="1571"/>
  <c r="Y116" i="1571"/>
  <c r="Y118" i="1571" s="1"/>
  <c r="X116" i="1571"/>
  <c r="W116" i="1571"/>
  <c r="W118" i="1571" s="1"/>
  <c r="V116" i="1571"/>
  <c r="U116" i="1571"/>
  <c r="U118" i="1571" s="1"/>
  <c r="T116" i="1571"/>
  <c r="T118" i="1571" s="1"/>
  <c r="AR115" i="1571"/>
  <c r="AQ115" i="1571"/>
  <c r="AP115" i="1571"/>
  <c r="AO115" i="1571"/>
  <c r="AN115" i="1571"/>
  <c r="AM115" i="1571"/>
  <c r="AL115" i="1571"/>
  <c r="AK115" i="1571"/>
  <c r="AJ115" i="1571"/>
  <c r="AI115" i="1571"/>
  <c r="AH115" i="1571"/>
  <c r="AG115" i="1571"/>
  <c r="AF115" i="1571"/>
  <c r="AE115" i="1571"/>
  <c r="AD115" i="1571"/>
  <c r="AC115" i="1571"/>
  <c r="AB115" i="1571"/>
  <c r="AA115" i="1571"/>
  <c r="Z115" i="1571"/>
  <c r="Y115" i="1571"/>
  <c r="X115" i="1571"/>
  <c r="W115" i="1571"/>
  <c r="V115" i="1571"/>
  <c r="U115" i="1571"/>
  <c r="T115" i="1571"/>
  <c r="P115" i="1571"/>
  <c r="AN112" i="1571"/>
  <c r="AF112" i="1571"/>
  <c r="X112" i="1571"/>
  <c r="AR107" i="1571"/>
  <c r="AQ107" i="1571"/>
  <c r="AP107" i="1571"/>
  <c r="AO107" i="1571"/>
  <c r="AN107" i="1571"/>
  <c r="AM107" i="1571"/>
  <c r="AL107" i="1571"/>
  <c r="AK107" i="1571"/>
  <c r="AJ107" i="1571"/>
  <c r="AI107" i="1571"/>
  <c r="AH107" i="1571"/>
  <c r="AG107" i="1571"/>
  <c r="AF107" i="1571"/>
  <c r="AE107" i="1571"/>
  <c r="AD107" i="1571"/>
  <c r="AC107" i="1571"/>
  <c r="AB107" i="1571"/>
  <c r="AA107" i="1571"/>
  <c r="Z107" i="1571"/>
  <c r="Y107" i="1571"/>
  <c r="X107" i="1571"/>
  <c r="W107" i="1571"/>
  <c r="V107" i="1571"/>
  <c r="U107" i="1571"/>
  <c r="T107" i="1571"/>
  <c r="S107" i="1571"/>
  <c r="R107" i="1571"/>
  <c r="Q107" i="1571"/>
  <c r="P107" i="1571"/>
  <c r="O107" i="1571"/>
  <c r="N107" i="1571"/>
  <c r="M107" i="1571"/>
  <c r="L107" i="1571"/>
  <c r="K107" i="1571"/>
  <c r="J107" i="1571"/>
  <c r="I107" i="1571"/>
  <c r="H107" i="1571"/>
  <c r="G107" i="1571"/>
  <c r="F107" i="1571"/>
  <c r="E107" i="1571"/>
  <c r="AN105" i="1571"/>
  <c r="AD105" i="1571"/>
  <c r="X105" i="1571"/>
  <c r="N105" i="1571"/>
  <c r="H105" i="1571"/>
  <c r="AL104" i="1571"/>
  <c r="AR102" i="1571"/>
  <c r="AQ102" i="1571"/>
  <c r="AP102" i="1571"/>
  <c r="AO102" i="1571"/>
  <c r="AN102" i="1571"/>
  <c r="AM102" i="1571"/>
  <c r="AL102" i="1571"/>
  <c r="AK102" i="1571"/>
  <c r="AJ102" i="1571"/>
  <c r="AI102" i="1571"/>
  <c r="AH102" i="1571"/>
  <c r="AG102" i="1571"/>
  <c r="AF102" i="1571"/>
  <c r="AE102" i="1571"/>
  <c r="AD102" i="1571"/>
  <c r="AC102" i="1571"/>
  <c r="AB102" i="1571"/>
  <c r="AA102" i="1571"/>
  <c r="Z102" i="1571"/>
  <c r="Y102" i="1571"/>
  <c r="X102" i="1571"/>
  <c r="W102" i="1571"/>
  <c r="V102" i="1571"/>
  <c r="U102" i="1571"/>
  <c r="T102" i="1571"/>
  <c r="AR101" i="1571"/>
  <c r="AR112" i="1571" s="1"/>
  <c r="AQ101" i="1571"/>
  <c r="AP101" i="1571"/>
  <c r="AP112" i="1571" s="1"/>
  <c r="AO101" i="1571"/>
  <c r="AN101" i="1571"/>
  <c r="AM101" i="1571"/>
  <c r="AL101" i="1571"/>
  <c r="AL112" i="1571" s="1"/>
  <c r="AK101" i="1571"/>
  <c r="AJ101" i="1571"/>
  <c r="AJ112" i="1571" s="1"/>
  <c r="AI101" i="1571"/>
  <c r="AH101" i="1571"/>
  <c r="AH112" i="1571" s="1"/>
  <c r="AG101" i="1571"/>
  <c r="AF101" i="1571"/>
  <c r="AE101" i="1571"/>
  <c r="AD101" i="1571"/>
  <c r="AD112" i="1571" s="1"/>
  <c r="AC101" i="1571"/>
  <c r="AB101" i="1571"/>
  <c r="AB112" i="1571" s="1"/>
  <c r="AA101" i="1571"/>
  <c r="Z101" i="1571"/>
  <c r="Z112" i="1571" s="1"/>
  <c r="Y101" i="1571"/>
  <c r="X101" i="1571"/>
  <c r="W101" i="1571"/>
  <c r="V101" i="1571"/>
  <c r="V112" i="1571" s="1"/>
  <c r="U101" i="1571"/>
  <c r="T101" i="1571"/>
  <c r="T112" i="1571" s="1"/>
  <c r="AO99" i="1571"/>
  <c r="P98" i="1571"/>
  <c r="AR94" i="1571"/>
  <c r="AR98" i="1571" s="1"/>
  <c r="AQ94" i="1571"/>
  <c r="AQ98" i="1571" s="1"/>
  <c r="AP94" i="1571"/>
  <c r="AP98" i="1571" s="1"/>
  <c r="AO94" i="1571"/>
  <c r="AO98" i="1571" s="1"/>
  <c r="AN94" i="1571"/>
  <c r="AN98" i="1571" s="1"/>
  <c r="AM94" i="1571"/>
  <c r="AM98" i="1571" s="1"/>
  <c r="AL94" i="1571"/>
  <c r="AL98" i="1571" s="1"/>
  <c r="AK94" i="1571"/>
  <c r="AK98" i="1571" s="1"/>
  <c r="AJ94" i="1571"/>
  <c r="AJ98" i="1571" s="1"/>
  <c r="AI94" i="1571"/>
  <c r="AI98" i="1571" s="1"/>
  <c r="AH94" i="1571"/>
  <c r="AH98" i="1571" s="1"/>
  <c r="AG94" i="1571"/>
  <c r="AG98" i="1571" s="1"/>
  <c r="AF94" i="1571"/>
  <c r="AF98" i="1571" s="1"/>
  <c r="AE94" i="1571"/>
  <c r="AE98" i="1571" s="1"/>
  <c r="AD94" i="1571"/>
  <c r="AD98" i="1571" s="1"/>
  <c r="AC94" i="1571"/>
  <c r="AC98" i="1571" s="1"/>
  <c r="AB94" i="1571"/>
  <c r="AB98" i="1571" s="1"/>
  <c r="AA94" i="1571"/>
  <c r="AA98" i="1571" s="1"/>
  <c r="Z94" i="1571"/>
  <c r="Z98" i="1571" s="1"/>
  <c r="Y94" i="1571"/>
  <c r="Y98" i="1571" s="1"/>
  <c r="X94" i="1571"/>
  <c r="X98" i="1571" s="1"/>
  <c r="W94" i="1571"/>
  <c r="W98" i="1571" s="1"/>
  <c r="V94" i="1571"/>
  <c r="V98" i="1571" s="1"/>
  <c r="U94" i="1571"/>
  <c r="U98" i="1571" s="1"/>
  <c r="T94" i="1571"/>
  <c r="T98" i="1571" s="1"/>
  <c r="R94" i="1571"/>
  <c r="R98" i="1571" s="1"/>
  <c r="P94" i="1571"/>
  <c r="N94" i="1571"/>
  <c r="N98" i="1571" s="1"/>
  <c r="L94" i="1571"/>
  <c r="L98" i="1571" s="1"/>
  <c r="J94" i="1571"/>
  <c r="J98" i="1571" s="1"/>
  <c r="H94" i="1571"/>
  <c r="H98" i="1571" s="1"/>
  <c r="F94" i="1571"/>
  <c r="F98" i="1571" s="1"/>
  <c r="AR92" i="1571"/>
  <c r="AR97" i="1571" s="1"/>
  <c r="AQ92" i="1571"/>
  <c r="AQ97" i="1571" s="1"/>
  <c r="AP92" i="1571"/>
  <c r="AP97" i="1571" s="1"/>
  <c r="AO92" i="1571"/>
  <c r="AO97" i="1571" s="1"/>
  <c r="AN92" i="1571"/>
  <c r="AN97" i="1571" s="1"/>
  <c r="AM92" i="1571"/>
  <c r="AM97" i="1571" s="1"/>
  <c r="AL92" i="1571"/>
  <c r="AL97" i="1571" s="1"/>
  <c r="AK92" i="1571"/>
  <c r="AK97" i="1571" s="1"/>
  <c r="AJ92" i="1571"/>
  <c r="AJ97" i="1571" s="1"/>
  <c r="AI92" i="1571"/>
  <c r="AI97" i="1571" s="1"/>
  <c r="AH92" i="1571"/>
  <c r="AH97" i="1571" s="1"/>
  <c r="AG92" i="1571"/>
  <c r="AG97" i="1571" s="1"/>
  <c r="AF92" i="1571"/>
  <c r="AF97" i="1571" s="1"/>
  <c r="AE92" i="1571"/>
  <c r="AE97" i="1571" s="1"/>
  <c r="AD92" i="1571"/>
  <c r="AD97" i="1571" s="1"/>
  <c r="AC92" i="1571"/>
  <c r="AC97" i="1571" s="1"/>
  <c r="AB92" i="1571"/>
  <c r="AB97" i="1571" s="1"/>
  <c r="AA92" i="1571"/>
  <c r="AA97" i="1571" s="1"/>
  <c r="Z92" i="1571"/>
  <c r="Z97" i="1571" s="1"/>
  <c r="Y92" i="1571"/>
  <c r="Y97" i="1571" s="1"/>
  <c r="X92" i="1571"/>
  <c r="X97" i="1571" s="1"/>
  <c r="W92" i="1571"/>
  <c r="W97" i="1571" s="1"/>
  <c r="V92" i="1571"/>
  <c r="V97" i="1571" s="1"/>
  <c r="U92" i="1571"/>
  <c r="U97" i="1571" s="1"/>
  <c r="T92" i="1571"/>
  <c r="T97" i="1571" s="1"/>
  <c r="L92" i="1571"/>
  <c r="L97" i="1571" s="1"/>
  <c r="AR90" i="1571"/>
  <c r="AR96" i="1571" s="1"/>
  <c r="AQ90" i="1571"/>
  <c r="AQ96" i="1571" s="1"/>
  <c r="AP90" i="1571"/>
  <c r="AP96" i="1571" s="1"/>
  <c r="AO90" i="1571"/>
  <c r="AO96" i="1571" s="1"/>
  <c r="AN90" i="1571"/>
  <c r="AN96" i="1571" s="1"/>
  <c r="AM90" i="1571"/>
  <c r="AM96" i="1571" s="1"/>
  <c r="AL90" i="1571"/>
  <c r="AL96" i="1571" s="1"/>
  <c r="AK90" i="1571"/>
  <c r="AK96" i="1571" s="1"/>
  <c r="AJ90" i="1571"/>
  <c r="AJ96" i="1571" s="1"/>
  <c r="AI90" i="1571"/>
  <c r="AI96" i="1571" s="1"/>
  <c r="AH90" i="1571"/>
  <c r="AH96" i="1571" s="1"/>
  <c r="AG90" i="1571"/>
  <c r="AG96" i="1571" s="1"/>
  <c r="AF90" i="1571"/>
  <c r="AF96" i="1571" s="1"/>
  <c r="AE90" i="1571"/>
  <c r="AE96" i="1571" s="1"/>
  <c r="AD90" i="1571"/>
  <c r="AD96" i="1571" s="1"/>
  <c r="AC90" i="1571"/>
  <c r="AC96" i="1571" s="1"/>
  <c r="AB90" i="1571"/>
  <c r="AB96" i="1571" s="1"/>
  <c r="AA90" i="1571"/>
  <c r="AA96" i="1571" s="1"/>
  <c r="Z90" i="1571"/>
  <c r="Z96" i="1571" s="1"/>
  <c r="Y90" i="1571"/>
  <c r="Y96" i="1571" s="1"/>
  <c r="X90" i="1571"/>
  <c r="X96" i="1571" s="1"/>
  <c r="W90" i="1571"/>
  <c r="W96" i="1571" s="1"/>
  <c r="V90" i="1571"/>
  <c r="V96" i="1571" s="1"/>
  <c r="U90" i="1571"/>
  <c r="U96" i="1571" s="1"/>
  <c r="T90" i="1571"/>
  <c r="T96" i="1571" s="1"/>
  <c r="P90" i="1571"/>
  <c r="P96" i="1571" s="1"/>
  <c r="L90" i="1571"/>
  <c r="L96" i="1571" s="1"/>
  <c r="H90" i="1571"/>
  <c r="H96" i="1571" s="1"/>
  <c r="D88" i="1571"/>
  <c r="AR87" i="1571"/>
  <c r="AQ87" i="1571"/>
  <c r="AP87" i="1571"/>
  <c r="AO87" i="1571"/>
  <c r="AN87" i="1571"/>
  <c r="AN103" i="1571" s="1"/>
  <c r="AM87" i="1571"/>
  <c r="AL87" i="1571"/>
  <c r="AL103" i="1571" s="1"/>
  <c r="AK87" i="1571"/>
  <c r="AJ87" i="1571"/>
  <c r="AI87" i="1571"/>
  <c r="AH87" i="1571"/>
  <c r="AG87" i="1571"/>
  <c r="AF87" i="1571"/>
  <c r="AF105" i="1571" s="1"/>
  <c r="AE87" i="1571"/>
  <c r="AD87" i="1571"/>
  <c r="AC87" i="1571"/>
  <c r="AB87" i="1571"/>
  <c r="AA87" i="1571"/>
  <c r="Z87" i="1571"/>
  <c r="Y87" i="1571"/>
  <c r="X87" i="1571"/>
  <c r="W87" i="1571"/>
  <c r="V87" i="1571"/>
  <c r="U87" i="1571"/>
  <c r="T87" i="1571"/>
  <c r="S87" i="1571"/>
  <c r="R87" i="1571"/>
  <c r="Q87" i="1571"/>
  <c r="P87" i="1571"/>
  <c r="O87" i="1571"/>
  <c r="N87" i="1571"/>
  <c r="M87" i="1571"/>
  <c r="L87" i="1571"/>
  <c r="K87" i="1571"/>
  <c r="J87" i="1571"/>
  <c r="I87" i="1571"/>
  <c r="H87" i="1571"/>
  <c r="G87" i="1571"/>
  <c r="F87" i="1571"/>
  <c r="E87" i="1571"/>
  <c r="C66" i="1571"/>
  <c r="C60" i="1571"/>
  <c r="D131" i="1571" s="1"/>
  <c r="C44" i="1571"/>
  <c r="C38" i="1571"/>
  <c r="C32" i="1571"/>
  <c r="D129" i="1571" s="1"/>
  <c r="C20" i="1571"/>
  <c r="N92" i="1571" s="1"/>
  <c r="N97" i="1571" s="1"/>
  <c r="C18" i="1571"/>
  <c r="C19" i="1571" s="1"/>
  <c r="C12" i="1571"/>
  <c r="S94" i="1571" s="1"/>
  <c r="S98" i="1571" s="1"/>
  <c r="D132" i="1570"/>
  <c r="AR124" i="1570"/>
  <c r="AQ124" i="1570"/>
  <c r="AP124" i="1570"/>
  <c r="AO124" i="1570"/>
  <c r="AN124" i="1570"/>
  <c r="AM124" i="1570"/>
  <c r="AL124" i="1570"/>
  <c r="AK124" i="1570"/>
  <c r="AJ124" i="1570"/>
  <c r="AI124" i="1570"/>
  <c r="AH124" i="1570"/>
  <c r="AG124" i="1570"/>
  <c r="AF124" i="1570"/>
  <c r="AE124" i="1570"/>
  <c r="AD124" i="1570"/>
  <c r="AC124" i="1570"/>
  <c r="AB124" i="1570"/>
  <c r="AA124" i="1570"/>
  <c r="Z124" i="1570"/>
  <c r="Y124" i="1570"/>
  <c r="X124" i="1570"/>
  <c r="W124" i="1570"/>
  <c r="V124" i="1570"/>
  <c r="U124" i="1570"/>
  <c r="T124" i="1570"/>
  <c r="AR118" i="1570"/>
  <c r="AG118" i="1570"/>
  <c r="AF118" i="1570"/>
  <c r="AB118" i="1570"/>
  <c r="Z118" i="1570"/>
  <c r="V118" i="1570"/>
  <c r="AR117" i="1570"/>
  <c r="AQ117" i="1570"/>
  <c r="AP117" i="1570"/>
  <c r="AO117" i="1570"/>
  <c r="AN117" i="1570"/>
  <c r="AM117" i="1570"/>
  <c r="AL117" i="1570"/>
  <c r="AK117" i="1570"/>
  <c r="AK118" i="1570" s="1"/>
  <c r="AJ117" i="1570"/>
  <c r="AI117" i="1570"/>
  <c r="AH117" i="1570"/>
  <c r="AG117" i="1570"/>
  <c r="AF117" i="1570"/>
  <c r="AE117" i="1570"/>
  <c r="AD117" i="1570"/>
  <c r="AC117" i="1570"/>
  <c r="AB117" i="1570"/>
  <c r="AA117" i="1570"/>
  <c r="Z117" i="1570"/>
  <c r="Y117" i="1570"/>
  <c r="X117" i="1570"/>
  <c r="W117" i="1570"/>
  <c r="V117" i="1570"/>
  <c r="U117" i="1570"/>
  <c r="U118" i="1570" s="1"/>
  <c r="T117" i="1570"/>
  <c r="AR116" i="1570"/>
  <c r="AQ116" i="1570"/>
  <c r="AQ118" i="1570" s="1"/>
  <c r="AP116" i="1570"/>
  <c r="AP118" i="1570" s="1"/>
  <c r="AO116" i="1570"/>
  <c r="AN116" i="1570"/>
  <c r="AN118" i="1570" s="1"/>
  <c r="AM116" i="1570"/>
  <c r="AM118" i="1570" s="1"/>
  <c r="AL116" i="1570"/>
  <c r="AL118" i="1570" s="1"/>
  <c r="AK116" i="1570"/>
  <c r="AJ116" i="1570"/>
  <c r="AJ118" i="1570" s="1"/>
  <c r="AI116" i="1570"/>
  <c r="AI118" i="1570" s="1"/>
  <c r="AH116" i="1570"/>
  <c r="AH118" i="1570" s="1"/>
  <c r="AG116" i="1570"/>
  <c r="AF116" i="1570"/>
  <c r="AE116" i="1570"/>
  <c r="AE118" i="1570" s="1"/>
  <c r="AD116" i="1570"/>
  <c r="AD118" i="1570" s="1"/>
  <c r="AC116" i="1570"/>
  <c r="AB116" i="1570"/>
  <c r="AA116" i="1570"/>
  <c r="AA118" i="1570" s="1"/>
  <c r="Z116" i="1570"/>
  <c r="Y116" i="1570"/>
  <c r="X116" i="1570"/>
  <c r="X118" i="1570" s="1"/>
  <c r="W116" i="1570"/>
  <c r="W118" i="1570" s="1"/>
  <c r="V116" i="1570"/>
  <c r="U116" i="1570"/>
  <c r="T116" i="1570"/>
  <c r="T118" i="1570" s="1"/>
  <c r="AR115" i="1570"/>
  <c r="AQ115" i="1570"/>
  <c r="AP115" i="1570"/>
  <c r="AO115" i="1570"/>
  <c r="AN115" i="1570"/>
  <c r="AM115" i="1570"/>
  <c r="AL115" i="1570"/>
  <c r="AK115" i="1570"/>
  <c r="AJ115" i="1570"/>
  <c r="AI115" i="1570"/>
  <c r="AH115" i="1570"/>
  <c r="AG115" i="1570"/>
  <c r="AF115" i="1570"/>
  <c r="AE115" i="1570"/>
  <c r="AD115" i="1570"/>
  <c r="AC115" i="1570"/>
  <c r="AB115" i="1570"/>
  <c r="AA115" i="1570"/>
  <c r="Z115" i="1570"/>
  <c r="Y115" i="1570"/>
  <c r="X115" i="1570"/>
  <c r="W115" i="1570"/>
  <c r="V115" i="1570"/>
  <c r="U115" i="1570"/>
  <c r="T115" i="1570"/>
  <c r="Q115" i="1570"/>
  <c r="P115" i="1570"/>
  <c r="F115" i="1570"/>
  <c r="E115" i="1570"/>
  <c r="AR107" i="1570"/>
  <c r="AQ107" i="1570"/>
  <c r="AP107" i="1570"/>
  <c r="AO107" i="1570"/>
  <c r="AN107" i="1570"/>
  <c r="AM107" i="1570"/>
  <c r="AL107" i="1570"/>
  <c r="AK107" i="1570"/>
  <c r="AJ107" i="1570"/>
  <c r="AI107" i="1570"/>
  <c r="AH107" i="1570"/>
  <c r="AG107" i="1570"/>
  <c r="AF107" i="1570"/>
  <c r="AE107" i="1570"/>
  <c r="AD107" i="1570"/>
  <c r="AC107" i="1570"/>
  <c r="AB107" i="1570"/>
  <c r="AA107" i="1570"/>
  <c r="Z107" i="1570"/>
  <c r="Y107" i="1570"/>
  <c r="X107" i="1570"/>
  <c r="W107" i="1570"/>
  <c r="V107" i="1570"/>
  <c r="U107" i="1570"/>
  <c r="T107" i="1570"/>
  <c r="S107" i="1570"/>
  <c r="R107" i="1570"/>
  <c r="Q107" i="1570"/>
  <c r="P107" i="1570"/>
  <c r="O107" i="1570"/>
  <c r="N107" i="1570"/>
  <c r="M107" i="1570"/>
  <c r="L107" i="1570"/>
  <c r="K107" i="1570"/>
  <c r="J107" i="1570"/>
  <c r="I107" i="1570"/>
  <c r="H107" i="1570"/>
  <c r="G107" i="1570"/>
  <c r="F107" i="1570"/>
  <c r="E107" i="1570"/>
  <c r="AP105" i="1570"/>
  <c r="AO105" i="1570"/>
  <c r="AL105" i="1570"/>
  <c r="AK105" i="1570"/>
  <c r="AH105" i="1570"/>
  <c r="AG105" i="1570"/>
  <c r="AD105" i="1570"/>
  <c r="AC105" i="1570"/>
  <c r="Z105" i="1570"/>
  <c r="Y105" i="1570"/>
  <c r="V105" i="1570"/>
  <c r="U105" i="1570"/>
  <c r="R105" i="1570"/>
  <c r="Q105" i="1570"/>
  <c r="N105" i="1570"/>
  <c r="M105" i="1570"/>
  <c r="J105" i="1570"/>
  <c r="I105" i="1570"/>
  <c r="F105" i="1570"/>
  <c r="E105" i="1570"/>
  <c r="AP104" i="1570"/>
  <c r="AO104" i="1570"/>
  <c r="AL104" i="1570"/>
  <c r="AK104" i="1570"/>
  <c r="AH104" i="1570"/>
  <c r="AG104" i="1570"/>
  <c r="AD104" i="1570"/>
  <c r="AC104" i="1570"/>
  <c r="Z104" i="1570"/>
  <c r="Y104" i="1570"/>
  <c r="V104" i="1570"/>
  <c r="U104" i="1570"/>
  <c r="R104" i="1570"/>
  <c r="Q104" i="1570"/>
  <c r="N104" i="1570"/>
  <c r="M104" i="1570"/>
  <c r="J104" i="1570"/>
  <c r="I104" i="1570"/>
  <c r="F104" i="1570"/>
  <c r="E104" i="1570"/>
  <c r="AP103" i="1570"/>
  <c r="AO103" i="1570"/>
  <c r="AL103" i="1570"/>
  <c r="AK103" i="1570"/>
  <c r="AH103" i="1570"/>
  <c r="AG103" i="1570"/>
  <c r="AD103" i="1570"/>
  <c r="AC103" i="1570"/>
  <c r="Z103" i="1570"/>
  <c r="Y103" i="1570"/>
  <c r="V103" i="1570"/>
  <c r="U103" i="1570"/>
  <c r="R103" i="1570"/>
  <c r="Q103" i="1570"/>
  <c r="N103" i="1570"/>
  <c r="M103" i="1570"/>
  <c r="J103" i="1570"/>
  <c r="I103" i="1570"/>
  <c r="F103" i="1570"/>
  <c r="E103" i="1570"/>
  <c r="AR102" i="1570"/>
  <c r="AQ102" i="1570"/>
  <c r="AP102" i="1570"/>
  <c r="AO102" i="1570"/>
  <c r="AN102" i="1570"/>
  <c r="AM102" i="1570"/>
  <c r="AL102" i="1570"/>
  <c r="AK102" i="1570"/>
  <c r="AJ102" i="1570"/>
  <c r="AI102" i="1570"/>
  <c r="AH102" i="1570"/>
  <c r="AG102" i="1570"/>
  <c r="AF102" i="1570"/>
  <c r="AE102" i="1570"/>
  <c r="AD102" i="1570"/>
  <c r="AC102" i="1570"/>
  <c r="AB102" i="1570"/>
  <c r="AA102" i="1570"/>
  <c r="Z102" i="1570"/>
  <c r="Y102" i="1570"/>
  <c r="X102" i="1570"/>
  <c r="W102" i="1570"/>
  <c r="V102" i="1570"/>
  <c r="U102" i="1570"/>
  <c r="T102" i="1570"/>
  <c r="Q102" i="1570"/>
  <c r="M102" i="1570"/>
  <c r="I102" i="1570"/>
  <c r="E102" i="1570"/>
  <c r="AR101" i="1570"/>
  <c r="AR112" i="1570" s="1"/>
  <c r="AQ101" i="1570"/>
  <c r="AP101" i="1570"/>
  <c r="AP112" i="1570" s="1"/>
  <c r="AO101" i="1570"/>
  <c r="AN101" i="1570"/>
  <c r="AN112" i="1570" s="1"/>
  <c r="AM101" i="1570"/>
  <c r="AL101" i="1570"/>
  <c r="AK101" i="1570"/>
  <c r="AJ101" i="1570"/>
  <c r="AJ112" i="1570" s="1"/>
  <c r="AI101" i="1570"/>
  <c r="AH101" i="1570"/>
  <c r="AG101" i="1570"/>
  <c r="AF101" i="1570"/>
  <c r="AF112" i="1570" s="1"/>
  <c r="AE101" i="1570"/>
  <c r="AD101" i="1570"/>
  <c r="AC101" i="1570"/>
  <c r="AB101" i="1570"/>
  <c r="AB112" i="1570" s="1"/>
  <c r="AA101" i="1570"/>
  <c r="Z101" i="1570"/>
  <c r="Y101" i="1570"/>
  <c r="X101" i="1570"/>
  <c r="X112" i="1570" s="1"/>
  <c r="W101" i="1570"/>
  <c r="V101" i="1570"/>
  <c r="U101" i="1570"/>
  <c r="T101" i="1570"/>
  <c r="T112" i="1570" s="1"/>
  <c r="AO98" i="1570"/>
  <c r="AG98" i="1570"/>
  <c r="Y98" i="1570"/>
  <c r="R98" i="1570"/>
  <c r="N98" i="1570"/>
  <c r="J98" i="1570"/>
  <c r="F98" i="1570"/>
  <c r="AP97" i="1570"/>
  <c r="AL97" i="1570"/>
  <c r="AH97" i="1570"/>
  <c r="AD97" i="1570"/>
  <c r="Z97" i="1570"/>
  <c r="V97" i="1570"/>
  <c r="AR94" i="1570"/>
  <c r="AR98" i="1570" s="1"/>
  <c r="AQ94" i="1570"/>
  <c r="AQ98" i="1570" s="1"/>
  <c r="AP94" i="1570"/>
  <c r="AP98" i="1570" s="1"/>
  <c r="AP106" i="1570" s="1"/>
  <c r="AO94" i="1570"/>
  <c r="AN94" i="1570"/>
  <c r="AN98" i="1570" s="1"/>
  <c r="AM94" i="1570"/>
  <c r="AM98" i="1570" s="1"/>
  <c r="AL94" i="1570"/>
  <c r="AL98" i="1570" s="1"/>
  <c r="AL106" i="1570" s="1"/>
  <c r="AK94" i="1570"/>
  <c r="AK98" i="1570" s="1"/>
  <c r="AJ94" i="1570"/>
  <c r="AJ98" i="1570" s="1"/>
  <c r="AI94" i="1570"/>
  <c r="AI98" i="1570" s="1"/>
  <c r="AH94" i="1570"/>
  <c r="AH98" i="1570" s="1"/>
  <c r="AH106" i="1570" s="1"/>
  <c r="AG94" i="1570"/>
  <c r="AF94" i="1570"/>
  <c r="AF98" i="1570" s="1"/>
  <c r="AE94" i="1570"/>
  <c r="AE98" i="1570" s="1"/>
  <c r="AD94" i="1570"/>
  <c r="AD98" i="1570" s="1"/>
  <c r="AD106" i="1570" s="1"/>
  <c r="AC94" i="1570"/>
  <c r="AC98" i="1570" s="1"/>
  <c r="AB94" i="1570"/>
  <c r="AB98" i="1570" s="1"/>
  <c r="AA94" i="1570"/>
  <c r="AA98" i="1570" s="1"/>
  <c r="Z94" i="1570"/>
  <c r="Z98" i="1570" s="1"/>
  <c r="Z106" i="1570" s="1"/>
  <c r="Y94" i="1570"/>
  <c r="X94" i="1570"/>
  <c r="X98" i="1570" s="1"/>
  <c r="W94" i="1570"/>
  <c r="W98" i="1570" s="1"/>
  <c r="V94" i="1570"/>
  <c r="V98" i="1570" s="1"/>
  <c r="V106" i="1570" s="1"/>
  <c r="U94" i="1570"/>
  <c r="U98" i="1570" s="1"/>
  <c r="T94" i="1570"/>
  <c r="T98" i="1570" s="1"/>
  <c r="R94" i="1570"/>
  <c r="Q94" i="1570"/>
  <c r="Q98" i="1570" s="1"/>
  <c r="N94" i="1570"/>
  <c r="M94" i="1570"/>
  <c r="M98" i="1570" s="1"/>
  <c r="J94" i="1570"/>
  <c r="I94" i="1570"/>
  <c r="I98" i="1570" s="1"/>
  <c r="F94" i="1570"/>
  <c r="E94" i="1570"/>
  <c r="E98" i="1570" s="1"/>
  <c r="AR92" i="1570"/>
  <c r="AR97" i="1570" s="1"/>
  <c r="AQ92" i="1570"/>
  <c r="AQ97" i="1570" s="1"/>
  <c r="AP92" i="1570"/>
  <c r="AO92" i="1570"/>
  <c r="AO97" i="1570" s="1"/>
  <c r="AN92" i="1570"/>
  <c r="AN97" i="1570" s="1"/>
  <c r="AM92" i="1570"/>
  <c r="AM97" i="1570" s="1"/>
  <c r="AL92" i="1570"/>
  <c r="AK92" i="1570"/>
  <c r="AK97" i="1570" s="1"/>
  <c r="AJ92" i="1570"/>
  <c r="AJ97" i="1570" s="1"/>
  <c r="AI92" i="1570"/>
  <c r="AI97" i="1570" s="1"/>
  <c r="AH92" i="1570"/>
  <c r="AG92" i="1570"/>
  <c r="AG97" i="1570" s="1"/>
  <c r="AF92" i="1570"/>
  <c r="AF97" i="1570" s="1"/>
  <c r="AE92" i="1570"/>
  <c r="AE97" i="1570" s="1"/>
  <c r="AD92" i="1570"/>
  <c r="AC92" i="1570"/>
  <c r="AC97" i="1570" s="1"/>
  <c r="AB92" i="1570"/>
  <c r="AB97" i="1570" s="1"/>
  <c r="AA92" i="1570"/>
  <c r="AA97" i="1570" s="1"/>
  <c r="Z92" i="1570"/>
  <c r="Y92" i="1570"/>
  <c r="Y97" i="1570" s="1"/>
  <c r="X92" i="1570"/>
  <c r="X97" i="1570" s="1"/>
  <c r="W92" i="1570"/>
  <c r="W97" i="1570" s="1"/>
  <c r="V92" i="1570"/>
  <c r="U92" i="1570"/>
  <c r="U97" i="1570" s="1"/>
  <c r="T92" i="1570"/>
  <c r="T97" i="1570" s="1"/>
  <c r="AR90" i="1570"/>
  <c r="AR96" i="1570" s="1"/>
  <c r="AQ90" i="1570"/>
  <c r="AQ96" i="1570" s="1"/>
  <c r="AP90" i="1570"/>
  <c r="AP96" i="1570" s="1"/>
  <c r="AO90" i="1570"/>
  <c r="AO96" i="1570" s="1"/>
  <c r="AN90" i="1570"/>
  <c r="AN96" i="1570" s="1"/>
  <c r="AM90" i="1570"/>
  <c r="AM96" i="1570" s="1"/>
  <c r="AL90" i="1570"/>
  <c r="AL96" i="1570" s="1"/>
  <c r="AK90" i="1570"/>
  <c r="AK96" i="1570" s="1"/>
  <c r="AJ90" i="1570"/>
  <c r="AJ96" i="1570" s="1"/>
  <c r="AI90" i="1570"/>
  <c r="AI96" i="1570" s="1"/>
  <c r="AH90" i="1570"/>
  <c r="AH96" i="1570" s="1"/>
  <c r="AG90" i="1570"/>
  <c r="AG96" i="1570" s="1"/>
  <c r="AF90" i="1570"/>
  <c r="AF96" i="1570" s="1"/>
  <c r="AE90" i="1570"/>
  <c r="AE96" i="1570" s="1"/>
  <c r="AD90" i="1570"/>
  <c r="AD96" i="1570" s="1"/>
  <c r="AC90" i="1570"/>
  <c r="AC96" i="1570" s="1"/>
  <c r="AB90" i="1570"/>
  <c r="AB96" i="1570" s="1"/>
  <c r="AA90" i="1570"/>
  <c r="AA96" i="1570" s="1"/>
  <c r="Z90" i="1570"/>
  <c r="Z96" i="1570" s="1"/>
  <c r="Y90" i="1570"/>
  <c r="Y96" i="1570" s="1"/>
  <c r="X90" i="1570"/>
  <c r="X96" i="1570" s="1"/>
  <c r="W90" i="1570"/>
  <c r="W96" i="1570" s="1"/>
  <c r="V90" i="1570"/>
  <c r="V96" i="1570" s="1"/>
  <c r="U90" i="1570"/>
  <c r="U96" i="1570" s="1"/>
  <c r="T90" i="1570"/>
  <c r="T96" i="1570" s="1"/>
  <c r="AR87" i="1570"/>
  <c r="AR105" i="1570" s="1"/>
  <c r="AQ87" i="1570"/>
  <c r="AP87" i="1570"/>
  <c r="AO87" i="1570"/>
  <c r="AN87" i="1570"/>
  <c r="AN105" i="1570" s="1"/>
  <c r="AM87" i="1570"/>
  <c r="AL87" i="1570"/>
  <c r="AK87" i="1570"/>
  <c r="AJ87" i="1570"/>
  <c r="AJ105" i="1570" s="1"/>
  <c r="AI87" i="1570"/>
  <c r="AH87" i="1570"/>
  <c r="AG87" i="1570"/>
  <c r="AF87" i="1570"/>
  <c r="AF105" i="1570" s="1"/>
  <c r="AE87" i="1570"/>
  <c r="AD87" i="1570"/>
  <c r="AC87" i="1570"/>
  <c r="AB87" i="1570"/>
  <c r="AB105" i="1570" s="1"/>
  <c r="AA87" i="1570"/>
  <c r="Z87" i="1570"/>
  <c r="Y87" i="1570"/>
  <c r="X87" i="1570"/>
  <c r="X105" i="1570" s="1"/>
  <c r="W87" i="1570"/>
  <c r="V87" i="1570"/>
  <c r="U87" i="1570"/>
  <c r="T87" i="1570"/>
  <c r="T105" i="1570" s="1"/>
  <c r="S87" i="1570"/>
  <c r="R87" i="1570"/>
  <c r="R102" i="1570" s="1"/>
  <c r="Q87" i="1570"/>
  <c r="P87" i="1570"/>
  <c r="P105" i="1570" s="1"/>
  <c r="O87" i="1570"/>
  <c r="N87" i="1570"/>
  <c r="N102" i="1570" s="1"/>
  <c r="M87" i="1570"/>
  <c r="L87" i="1570"/>
  <c r="L105" i="1570" s="1"/>
  <c r="K87" i="1570"/>
  <c r="J87" i="1570"/>
  <c r="J102" i="1570" s="1"/>
  <c r="I87" i="1570"/>
  <c r="H87" i="1570"/>
  <c r="H105" i="1570" s="1"/>
  <c r="G87" i="1570"/>
  <c r="F87" i="1570"/>
  <c r="F102" i="1570" s="1"/>
  <c r="E87" i="1570"/>
  <c r="C66" i="1570"/>
  <c r="D130" i="1570" s="1"/>
  <c r="C60" i="1570"/>
  <c r="D131" i="1570" s="1"/>
  <c r="C44" i="1570"/>
  <c r="C38" i="1570"/>
  <c r="C32" i="1570"/>
  <c r="D129" i="1570" s="1"/>
  <c r="C20" i="1570"/>
  <c r="F92" i="1570" s="1"/>
  <c r="F97" i="1570" s="1"/>
  <c r="C19" i="1570"/>
  <c r="R90" i="1570" s="1"/>
  <c r="R96" i="1570" s="1"/>
  <c r="C18" i="1570"/>
  <c r="C12" i="1570"/>
  <c r="P94" i="1570" s="1"/>
  <c r="P98" i="1570" s="1"/>
  <c r="D132" i="1569"/>
  <c r="AR124" i="1569"/>
  <c r="AQ124" i="1569"/>
  <c r="AP124" i="1569"/>
  <c r="AO124" i="1569"/>
  <c r="AN124" i="1569"/>
  <c r="AM124" i="1569"/>
  <c r="AL124" i="1569"/>
  <c r="AK124" i="1569"/>
  <c r="AJ124" i="1569"/>
  <c r="AI124" i="1569"/>
  <c r="AH124" i="1569"/>
  <c r="AG124" i="1569"/>
  <c r="AF124" i="1569"/>
  <c r="AE124" i="1569"/>
  <c r="AD124" i="1569"/>
  <c r="AC124" i="1569"/>
  <c r="AB124" i="1569"/>
  <c r="AA124" i="1569"/>
  <c r="Z124" i="1569"/>
  <c r="Y124" i="1569"/>
  <c r="X124" i="1569"/>
  <c r="W124" i="1569"/>
  <c r="V124" i="1569"/>
  <c r="U124" i="1569"/>
  <c r="T124" i="1569"/>
  <c r="AO118" i="1569"/>
  <c r="AG118" i="1569"/>
  <c r="Y118" i="1569"/>
  <c r="AR117" i="1569"/>
  <c r="AQ117" i="1569"/>
  <c r="AP117" i="1569"/>
  <c r="AO117" i="1569"/>
  <c r="AN117" i="1569"/>
  <c r="AM117" i="1569"/>
  <c r="AL117" i="1569"/>
  <c r="AK117" i="1569"/>
  <c r="AJ117" i="1569"/>
  <c r="AI117" i="1569"/>
  <c r="AH117" i="1569"/>
  <c r="AG117" i="1569"/>
  <c r="AF117" i="1569"/>
  <c r="AE117" i="1569"/>
  <c r="AD117" i="1569"/>
  <c r="AC117" i="1569"/>
  <c r="AB117" i="1569"/>
  <c r="AA117" i="1569"/>
  <c r="Z117" i="1569"/>
  <c r="Y117" i="1569"/>
  <c r="X117" i="1569"/>
  <c r="W117" i="1569"/>
  <c r="V117" i="1569"/>
  <c r="U117" i="1569"/>
  <c r="T117" i="1569"/>
  <c r="AR116" i="1569"/>
  <c r="AR118" i="1569" s="1"/>
  <c r="AQ116" i="1569"/>
  <c r="AQ118" i="1569" s="1"/>
  <c r="AP116" i="1569"/>
  <c r="AP118" i="1569" s="1"/>
  <c r="AO116" i="1569"/>
  <c r="AN116" i="1569"/>
  <c r="AN118" i="1569" s="1"/>
  <c r="AM116" i="1569"/>
  <c r="AM118" i="1569" s="1"/>
  <c r="AL116" i="1569"/>
  <c r="AL118" i="1569" s="1"/>
  <c r="AK116" i="1569"/>
  <c r="AK118" i="1569" s="1"/>
  <c r="AJ116" i="1569"/>
  <c r="AJ118" i="1569" s="1"/>
  <c r="AI116" i="1569"/>
  <c r="AI118" i="1569" s="1"/>
  <c r="AH116" i="1569"/>
  <c r="AH118" i="1569" s="1"/>
  <c r="AG116" i="1569"/>
  <c r="AF116" i="1569"/>
  <c r="AF118" i="1569" s="1"/>
  <c r="AE116" i="1569"/>
  <c r="AE118" i="1569" s="1"/>
  <c r="AD116" i="1569"/>
  <c r="AD118" i="1569" s="1"/>
  <c r="AC116" i="1569"/>
  <c r="AC118" i="1569" s="1"/>
  <c r="AB116" i="1569"/>
  <c r="AB118" i="1569" s="1"/>
  <c r="AA116" i="1569"/>
  <c r="AA118" i="1569" s="1"/>
  <c r="Z116" i="1569"/>
  <c r="Z118" i="1569" s="1"/>
  <c r="Y116" i="1569"/>
  <c r="X116" i="1569"/>
  <c r="X118" i="1569" s="1"/>
  <c r="W116" i="1569"/>
  <c r="W118" i="1569" s="1"/>
  <c r="V116" i="1569"/>
  <c r="V118" i="1569" s="1"/>
  <c r="U116" i="1569"/>
  <c r="U118" i="1569" s="1"/>
  <c r="T116" i="1569"/>
  <c r="T118" i="1569" s="1"/>
  <c r="AR115" i="1569"/>
  <c r="AQ115" i="1569"/>
  <c r="AP115" i="1569"/>
  <c r="AO115" i="1569"/>
  <c r="AN115" i="1569"/>
  <c r="AM115" i="1569"/>
  <c r="AL115" i="1569"/>
  <c r="AK115" i="1569"/>
  <c r="AJ115" i="1569"/>
  <c r="AI115" i="1569"/>
  <c r="AH115" i="1569"/>
  <c r="AG115" i="1569"/>
  <c r="AF115" i="1569"/>
  <c r="AE115" i="1569"/>
  <c r="AD115" i="1569"/>
  <c r="AC115" i="1569"/>
  <c r="AB115" i="1569"/>
  <c r="AA115" i="1569"/>
  <c r="Z115" i="1569"/>
  <c r="Y115" i="1569"/>
  <c r="X115" i="1569"/>
  <c r="W115" i="1569"/>
  <c r="V115" i="1569"/>
  <c r="U115" i="1569"/>
  <c r="T115" i="1569"/>
  <c r="AG112" i="1569"/>
  <c r="AR107" i="1569"/>
  <c r="AQ107" i="1569"/>
  <c r="AP107" i="1569"/>
  <c r="AO107" i="1569"/>
  <c r="AN107" i="1569"/>
  <c r="AM107" i="1569"/>
  <c r="AL107" i="1569"/>
  <c r="AK107" i="1569"/>
  <c r="AJ107" i="1569"/>
  <c r="AI107" i="1569"/>
  <c r="AH107" i="1569"/>
  <c r="AG107" i="1569"/>
  <c r="AF107" i="1569"/>
  <c r="AE107" i="1569"/>
  <c r="AD107" i="1569"/>
  <c r="AC107" i="1569"/>
  <c r="AB107" i="1569"/>
  <c r="AA107" i="1569"/>
  <c r="Z107" i="1569"/>
  <c r="Y107" i="1569"/>
  <c r="X107" i="1569"/>
  <c r="W107" i="1569"/>
  <c r="V107" i="1569"/>
  <c r="U107" i="1569"/>
  <c r="T107" i="1569"/>
  <c r="S107" i="1569"/>
  <c r="R107" i="1569"/>
  <c r="Q107" i="1569"/>
  <c r="P107" i="1569"/>
  <c r="O107" i="1569"/>
  <c r="N107" i="1569"/>
  <c r="M107" i="1569"/>
  <c r="L107" i="1569"/>
  <c r="K107" i="1569"/>
  <c r="J107" i="1569"/>
  <c r="I107" i="1569"/>
  <c r="H107" i="1569"/>
  <c r="G107" i="1569"/>
  <c r="F107" i="1569"/>
  <c r="E107" i="1569"/>
  <c r="AM105" i="1569"/>
  <c r="AH105" i="1569"/>
  <c r="AF105" i="1569"/>
  <c r="AA105" i="1569"/>
  <c r="W105" i="1569"/>
  <c r="V105" i="1569"/>
  <c r="R105" i="1569"/>
  <c r="L105" i="1569"/>
  <c r="K105" i="1569"/>
  <c r="H105" i="1569"/>
  <c r="G105" i="1569"/>
  <c r="AR104" i="1569"/>
  <c r="AQ104" i="1569"/>
  <c r="AN104" i="1569"/>
  <c r="AM104" i="1569"/>
  <c r="AJ104" i="1569"/>
  <c r="AI104" i="1569"/>
  <c r="AF104" i="1569"/>
  <c r="AE104" i="1569"/>
  <c r="AB104" i="1569"/>
  <c r="AA104" i="1569"/>
  <c r="X104" i="1569"/>
  <c r="W104" i="1569"/>
  <c r="T104" i="1569"/>
  <c r="S104" i="1569"/>
  <c r="P104" i="1569"/>
  <c r="O104" i="1569"/>
  <c r="L104" i="1569"/>
  <c r="K104" i="1569"/>
  <c r="H104" i="1569"/>
  <c r="G104" i="1569"/>
  <c r="AR103" i="1569"/>
  <c r="AQ103" i="1569"/>
  <c r="AN103" i="1569"/>
  <c r="AM103" i="1569"/>
  <c r="AJ103" i="1569"/>
  <c r="AI103" i="1569"/>
  <c r="AF103" i="1569"/>
  <c r="AE103" i="1569"/>
  <c r="AB103" i="1569"/>
  <c r="AA103" i="1569"/>
  <c r="X103" i="1569"/>
  <c r="W103" i="1569"/>
  <c r="T103" i="1569"/>
  <c r="S103" i="1569"/>
  <c r="P103" i="1569"/>
  <c r="O103" i="1569"/>
  <c r="L103" i="1569"/>
  <c r="K103" i="1569"/>
  <c r="H103" i="1569"/>
  <c r="G103" i="1569"/>
  <c r="AR102" i="1569"/>
  <c r="AQ102" i="1569"/>
  <c r="AP102" i="1569"/>
  <c r="AO102" i="1569"/>
  <c r="AN102" i="1569"/>
  <c r="AM102" i="1569"/>
  <c r="AL102" i="1569"/>
  <c r="AK102" i="1569"/>
  <c r="AJ102" i="1569"/>
  <c r="AI102" i="1569"/>
  <c r="AH102" i="1569"/>
  <c r="AG102" i="1569"/>
  <c r="AF102" i="1569"/>
  <c r="AE102" i="1569"/>
  <c r="AD102" i="1569"/>
  <c r="AC102" i="1569"/>
  <c r="AB102" i="1569"/>
  <c r="AA102" i="1569"/>
  <c r="Z102" i="1569"/>
  <c r="Y102" i="1569"/>
  <c r="X102" i="1569"/>
  <c r="W102" i="1569"/>
  <c r="V102" i="1569"/>
  <c r="U102" i="1569"/>
  <c r="T102" i="1569"/>
  <c r="S102" i="1569"/>
  <c r="P102" i="1569"/>
  <c r="O102" i="1569"/>
  <c r="L102" i="1569"/>
  <c r="K102" i="1569"/>
  <c r="H102" i="1569"/>
  <c r="G102" i="1569"/>
  <c r="AR101" i="1569"/>
  <c r="AR112" i="1569" s="1"/>
  <c r="AQ101" i="1569"/>
  <c r="AQ112" i="1569" s="1"/>
  <c r="AP101" i="1569"/>
  <c r="AP112" i="1569" s="1"/>
  <c r="AO101" i="1569"/>
  <c r="AO112" i="1569" s="1"/>
  <c r="AN101" i="1569"/>
  <c r="AN112" i="1569" s="1"/>
  <c r="AM101" i="1569"/>
  <c r="AM112" i="1569" s="1"/>
  <c r="AL101" i="1569"/>
  <c r="AL112" i="1569" s="1"/>
  <c r="AK101" i="1569"/>
  <c r="AK112" i="1569" s="1"/>
  <c r="AJ101" i="1569"/>
  <c r="AJ112" i="1569" s="1"/>
  <c r="AI101" i="1569"/>
  <c r="AI112" i="1569" s="1"/>
  <c r="AH101" i="1569"/>
  <c r="AH112" i="1569" s="1"/>
  <c r="AG101" i="1569"/>
  <c r="AF101" i="1569"/>
  <c r="AF112" i="1569" s="1"/>
  <c r="AE101" i="1569"/>
  <c r="AE112" i="1569" s="1"/>
  <c r="AD101" i="1569"/>
  <c r="AD112" i="1569" s="1"/>
  <c r="AC101" i="1569"/>
  <c r="AC112" i="1569" s="1"/>
  <c r="AB101" i="1569"/>
  <c r="AB112" i="1569" s="1"/>
  <c r="AA101" i="1569"/>
  <c r="AA112" i="1569" s="1"/>
  <c r="Z101" i="1569"/>
  <c r="Z112" i="1569" s="1"/>
  <c r="Y101" i="1569"/>
  <c r="Y112" i="1569" s="1"/>
  <c r="X101" i="1569"/>
  <c r="X112" i="1569" s="1"/>
  <c r="W101" i="1569"/>
  <c r="W112" i="1569" s="1"/>
  <c r="V101" i="1569"/>
  <c r="V112" i="1569" s="1"/>
  <c r="U101" i="1569"/>
  <c r="U112" i="1569" s="1"/>
  <c r="T101" i="1569"/>
  <c r="T112" i="1569" s="1"/>
  <c r="AN98" i="1569"/>
  <c r="AF98" i="1569"/>
  <c r="X98" i="1569"/>
  <c r="AN97" i="1569"/>
  <c r="AF97" i="1569"/>
  <c r="X97" i="1569"/>
  <c r="AN96" i="1569"/>
  <c r="AN109" i="1569" s="1"/>
  <c r="AF96" i="1569"/>
  <c r="AF109" i="1569" s="1"/>
  <c r="X96" i="1569"/>
  <c r="X109" i="1569" s="1"/>
  <c r="AR94" i="1569"/>
  <c r="AR98" i="1569" s="1"/>
  <c r="AR106" i="1569" s="1"/>
  <c r="AQ94" i="1569"/>
  <c r="AQ98" i="1569" s="1"/>
  <c r="AQ106" i="1569" s="1"/>
  <c r="AP94" i="1569"/>
  <c r="AP98" i="1569" s="1"/>
  <c r="AO94" i="1569"/>
  <c r="AO98" i="1569" s="1"/>
  <c r="AN94" i="1569"/>
  <c r="AM94" i="1569"/>
  <c r="AM98" i="1569" s="1"/>
  <c r="AM106" i="1569" s="1"/>
  <c r="AL94" i="1569"/>
  <c r="AL98" i="1569" s="1"/>
  <c r="AK94" i="1569"/>
  <c r="AK98" i="1569" s="1"/>
  <c r="AJ94" i="1569"/>
  <c r="AJ98" i="1569" s="1"/>
  <c r="AJ106" i="1569" s="1"/>
  <c r="AI94" i="1569"/>
  <c r="AI98" i="1569" s="1"/>
  <c r="AI106" i="1569" s="1"/>
  <c r="AH94" i="1569"/>
  <c r="AH98" i="1569" s="1"/>
  <c r="AG94" i="1569"/>
  <c r="AG98" i="1569" s="1"/>
  <c r="AF94" i="1569"/>
  <c r="AE94" i="1569"/>
  <c r="AE98" i="1569" s="1"/>
  <c r="AE106" i="1569" s="1"/>
  <c r="AD94" i="1569"/>
  <c r="AD98" i="1569" s="1"/>
  <c r="AC94" i="1569"/>
  <c r="AC98" i="1569" s="1"/>
  <c r="AB94" i="1569"/>
  <c r="AB98" i="1569" s="1"/>
  <c r="AB106" i="1569" s="1"/>
  <c r="AA94" i="1569"/>
  <c r="AA98" i="1569" s="1"/>
  <c r="AA106" i="1569" s="1"/>
  <c r="Z94" i="1569"/>
  <c r="Z98" i="1569" s="1"/>
  <c r="Y94" i="1569"/>
  <c r="Y98" i="1569" s="1"/>
  <c r="X94" i="1569"/>
  <c r="W94" i="1569"/>
  <c r="W98" i="1569" s="1"/>
  <c r="W106" i="1569" s="1"/>
  <c r="V94" i="1569"/>
  <c r="V98" i="1569" s="1"/>
  <c r="U94" i="1569"/>
  <c r="U98" i="1569" s="1"/>
  <c r="T94" i="1569"/>
  <c r="T98" i="1569" s="1"/>
  <c r="T106" i="1569" s="1"/>
  <c r="P94" i="1569"/>
  <c r="P98" i="1569" s="1"/>
  <c r="H94" i="1569"/>
  <c r="H98" i="1569" s="1"/>
  <c r="AR92" i="1569"/>
  <c r="AR97" i="1569" s="1"/>
  <c r="AQ92" i="1569"/>
  <c r="AQ97" i="1569" s="1"/>
  <c r="AP92" i="1569"/>
  <c r="AP97" i="1569" s="1"/>
  <c r="AO92" i="1569"/>
  <c r="AO97" i="1569" s="1"/>
  <c r="AN92" i="1569"/>
  <c r="AM92" i="1569"/>
  <c r="AM97" i="1569" s="1"/>
  <c r="AL92" i="1569"/>
  <c r="AL97" i="1569" s="1"/>
  <c r="AK92" i="1569"/>
  <c r="AK97" i="1569" s="1"/>
  <c r="AJ92" i="1569"/>
  <c r="AJ97" i="1569" s="1"/>
  <c r="AI92" i="1569"/>
  <c r="AI97" i="1569" s="1"/>
  <c r="AH92" i="1569"/>
  <c r="AH97" i="1569" s="1"/>
  <c r="AG92" i="1569"/>
  <c r="AG97" i="1569" s="1"/>
  <c r="AF92" i="1569"/>
  <c r="AE92" i="1569"/>
  <c r="AE97" i="1569" s="1"/>
  <c r="AD92" i="1569"/>
  <c r="AD97" i="1569" s="1"/>
  <c r="AC92" i="1569"/>
  <c r="AC97" i="1569" s="1"/>
  <c r="AB92" i="1569"/>
  <c r="AB97" i="1569" s="1"/>
  <c r="AA92" i="1569"/>
  <c r="AA97" i="1569" s="1"/>
  <c r="Z92" i="1569"/>
  <c r="Z97" i="1569" s="1"/>
  <c r="Y92" i="1569"/>
  <c r="Y97" i="1569" s="1"/>
  <c r="X92" i="1569"/>
  <c r="W92" i="1569"/>
  <c r="W97" i="1569" s="1"/>
  <c r="V92" i="1569"/>
  <c r="V97" i="1569" s="1"/>
  <c r="U92" i="1569"/>
  <c r="U97" i="1569" s="1"/>
  <c r="T92" i="1569"/>
  <c r="T97" i="1569" s="1"/>
  <c r="S92" i="1569"/>
  <c r="S97" i="1569" s="1"/>
  <c r="P92" i="1569"/>
  <c r="P97" i="1569" s="1"/>
  <c r="O92" i="1569"/>
  <c r="O97" i="1569" s="1"/>
  <c r="L92" i="1569"/>
  <c r="L97" i="1569" s="1"/>
  <c r="K92" i="1569"/>
  <c r="K97" i="1569" s="1"/>
  <c r="H92" i="1569"/>
  <c r="H97" i="1569" s="1"/>
  <c r="G92" i="1569"/>
  <c r="G97" i="1569" s="1"/>
  <c r="AR90" i="1569"/>
  <c r="AR96" i="1569" s="1"/>
  <c r="AQ90" i="1569"/>
  <c r="AQ96" i="1569" s="1"/>
  <c r="AP90" i="1569"/>
  <c r="AP96" i="1569" s="1"/>
  <c r="AO90" i="1569"/>
  <c r="AO96" i="1569" s="1"/>
  <c r="AN90" i="1569"/>
  <c r="AM90" i="1569"/>
  <c r="AM96" i="1569" s="1"/>
  <c r="AL90" i="1569"/>
  <c r="AL96" i="1569" s="1"/>
  <c r="AK90" i="1569"/>
  <c r="AK96" i="1569" s="1"/>
  <c r="AJ90" i="1569"/>
  <c r="AJ96" i="1569" s="1"/>
  <c r="AI90" i="1569"/>
  <c r="AI96" i="1569" s="1"/>
  <c r="AH90" i="1569"/>
  <c r="AH96" i="1569" s="1"/>
  <c r="AG90" i="1569"/>
  <c r="AG96" i="1569" s="1"/>
  <c r="AF90" i="1569"/>
  <c r="AE90" i="1569"/>
  <c r="AE96" i="1569" s="1"/>
  <c r="AD90" i="1569"/>
  <c r="AD96" i="1569" s="1"/>
  <c r="AC90" i="1569"/>
  <c r="AC96" i="1569" s="1"/>
  <c r="AB90" i="1569"/>
  <c r="AB96" i="1569" s="1"/>
  <c r="AA90" i="1569"/>
  <c r="AA96" i="1569" s="1"/>
  <c r="Z90" i="1569"/>
  <c r="Z96" i="1569" s="1"/>
  <c r="Y90" i="1569"/>
  <c r="Y96" i="1569" s="1"/>
  <c r="X90" i="1569"/>
  <c r="W90" i="1569"/>
  <c r="W96" i="1569" s="1"/>
  <c r="V90" i="1569"/>
  <c r="V96" i="1569" s="1"/>
  <c r="U90" i="1569"/>
  <c r="U96" i="1569" s="1"/>
  <c r="T90" i="1569"/>
  <c r="T96" i="1569" s="1"/>
  <c r="S90" i="1569"/>
  <c r="S96" i="1569" s="1"/>
  <c r="P90" i="1569"/>
  <c r="P96" i="1569" s="1"/>
  <c r="L90" i="1569"/>
  <c r="L96" i="1569" s="1"/>
  <c r="K90" i="1569"/>
  <c r="K96" i="1569" s="1"/>
  <c r="H90" i="1569"/>
  <c r="H96" i="1569" s="1"/>
  <c r="D88" i="1569"/>
  <c r="AR87" i="1569"/>
  <c r="AR105" i="1569" s="1"/>
  <c r="AQ87" i="1569"/>
  <c r="AQ105" i="1569" s="1"/>
  <c r="AP87" i="1569"/>
  <c r="AP105" i="1569" s="1"/>
  <c r="AO87" i="1569"/>
  <c r="AN87" i="1569"/>
  <c r="AN105" i="1569" s="1"/>
  <c r="AM87" i="1569"/>
  <c r="AL87" i="1569"/>
  <c r="AL105" i="1569" s="1"/>
  <c r="AK87" i="1569"/>
  <c r="AJ87" i="1569"/>
  <c r="AJ105" i="1569" s="1"/>
  <c r="AI87" i="1569"/>
  <c r="AI105" i="1569" s="1"/>
  <c r="AH87" i="1569"/>
  <c r="AH104" i="1569" s="1"/>
  <c r="AG87" i="1569"/>
  <c r="AF87" i="1569"/>
  <c r="AE87" i="1569"/>
  <c r="AE105" i="1569" s="1"/>
  <c r="AD87" i="1569"/>
  <c r="AD104" i="1569" s="1"/>
  <c r="AC87" i="1569"/>
  <c r="AB87" i="1569"/>
  <c r="AB105" i="1569" s="1"/>
  <c r="AA87" i="1569"/>
  <c r="Z87" i="1569"/>
  <c r="Z105" i="1569" s="1"/>
  <c r="Y87" i="1569"/>
  <c r="X87" i="1569"/>
  <c r="X105" i="1569" s="1"/>
  <c r="W87" i="1569"/>
  <c r="V87" i="1569"/>
  <c r="V104" i="1569" s="1"/>
  <c r="U87" i="1569"/>
  <c r="T87" i="1569"/>
  <c r="T105" i="1569" s="1"/>
  <c r="S87" i="1569"/>
  <c r="S105" i="1569" s="1"/>
  <c r="R87" i="1569"/>
  <c r="R104" i="1569" s="1"/>
  <c r="Q87" i="1569"/>
  <c r="P87" i="1569"/>
  <c r="P105" i="1569" s="1"/>
  <c r="O87" i="1569"/>
  <c r="O105" i="1569" s="1"/>
  <c r="N87" i="1569"/>
  <c r="N104" i="1569" s="1"/>
  <c r="M87" i="1569"/>
  <c r="L87" i="1569"/>
  <c r="K87" i="1569"/>
  <c r="J87" i="1569"/>
  <c r="J105" i="1569" s="1"/>
  <c r="I87" i="1569"/>
  <c r="H87" i="1569"/>
  <c r="G87" i="1569"/>
  <c r="F87" i="1569"/>
  <c r="F105" i="1569" s="1"/>
  <c r="E87" i="1569"/>
  <c r="C66" i="1569"/>
  <c r="D130" i="1569" s="1"/>
  <c r="D133" i="1569" s="1"/>
  <c r="C60" i="1569"/>
  <c r="D131" i="1569" s="1"/>
  <c r="C44" i="1569"/>
  <c r="C38" i="1569"/>
  <c r="C32" i="1569"/>
  <c r="D129" i="1569" s="1"/>
  <c r="C20" i="1569"/>
  <c r="R92" i="1569" s="1"/>
  <c r="R97" i="1569" s="1"/>
  <c r="C18" i="1569"/>
  <c r="C19" i="1569" s="1"/>
  <c r="C12" i="1569"/>
  <c r="S94" i="1569" s="1"/>
  <c r="S98" i="1569" s="1"/>
  <c r="S106" i="1569" s="1"/>
  <c r="D132" i="1568"/>
  <c r="AR124" i="1568"/>
  <c r="AQ124" i="1568"/>
  <c r="AP124" i="1568"/>
  <c r="AO124" i="1568"/>
  <c r="AN124" i="1568"/>
  <c r="AM124" i="1568"/>
  <c r="AL124" i="1568"/>
  <c r="AK124" i="1568"/>
  <c r="AJ124" i="1568"/>
  <c r="AI124" i="1568"/>
  <c r="AH124" i="1568"/>
  <c r="AG124" i="1568"/>
  <c r="AF124" i="1568"/>
  <c r="AE124" i="1568"/>
  <c r="AD124" i="1568"/>
  <c r="AC124" i="1568"/>
  <c r="AB124" i="1568"/>
  <c r="AA124" i="1568"/>
  <c r="Z124" i="1568"/>
  <c r="Y124" i="1568"/>
  <c r="X124" i="1568"/>
  <c r="W124" i="1568"/>
  <c r="V124" i="1568"/>
  <c r="U124" i="1568"/>
  <c r="T124" i="1568"/>
  <c r="AO118" i="1568"/>
  <c r="AG118" i="1568"/>
  <c r="Y118" i="1568"/>
  <c r="AR117" i="1568"/>
  <c r="AQ117" i="1568"/>
  <c r="AP117" i="1568"/>
  <c r="AO117" i="1568"/>
  <c r="AN117" i="1568"/>
  <c r="AM117" i="1568"/>
  <c r="AL117" i="1568"/>
  <c r="AK117" i="1568"/>
  <c r="AJ117" i="1568"/>
  <c r="AI117" i="1568"/>
  <c r="AH117" i="1568"/>
  <c r="AG117" i="1568"/>
  <c r="AF117" i="1568"/>
  <c r="AE117" i="1568"/>
  <c r="AD117" i="1568"/>
  <c r="AC117" i="1568"/>
  <c r="AB117" i="1568"/>
  <c r="AA117" i="1568"/>
  <c r="Z117" i="1568"/>
  <c r="Y117" i="1568"/>
  <c r="X117" i="1568"/>
  <c r="W117" i="1568"/>
  <c r="V117" i="1568"/>
  <c r="U117" i="1568"/>
  <c r="T117" i="1568"/>
  <c r="AR116" i="1568"/>
  <c r="AR118" i="1568" s="1"/>
  <c r="AQ116" i="1568"/>
  <c r="AQ118" i="1568" s="1"/>
  <c r="AP116" i="1568"/>
  <c r="AP118" i="1568" s="1"/>
  <c r="AO116" i="1568"/>
  <c r="AN116" i="1568"/>
  <c r="AN118" i="1568" s="1"/>
  <c r="AM116" i="1568"/>
  <c r="AM118" i="1568" s="1"/>
  <c r="AL116" i="1568"/>
  <c r="AL118" i="1568" s="1"/>
  <c r="AK116" i="1568"/>
  <c r="AK118" i="1568" s="1"/>
  <c r="AJ116" i="1568"/>
  <c r="AJ118" i="1568" s="1"/>
  <c r="AI116" i="1568"/>
  <c r="AI118" i="1568" s="1"/>
  <c r="AH116" i="1568"/>
  <c r="AH118" i="1568" s="1"/>
  <c r="AG116" i="1568"/>
  <c r="AF116" i="1568"/>
  <c r="AF118" i="1568" s="1"/>
  <c r="AE116" i="1568"/>
  <c r="AE118" i="1568" s="1"/>
  <c r="AD116" i="1568"/>
  <c r="AD118" i="1568" s="1"/>
  <c r="AC116" i="1568"/>
  <c r="AC118" i="1568" s="1"/>
  <c r="AB116" i="1568"/>
  <c r="AB118" i="1568" s="1"/>
  <c r="AA116" i="1568"/>
  <c r="AA118" i="1568" s="1"/>
  <c r="Z116" i="1568"/>
  <c r="Z118" i="1568" s="1"/>
  <c r="Y116" i="1568"/>
  <c r="X116" i="1568"/>
  <c r="X118" i="1568" s="1"/>
  <c r="W116" i="1568"/>
  <c r="W118" i="1568" s="1"/>
  <c r="V116" i="1568"/>
  <c r="V118" i="1568" s="1"/>
  <c r="U116" i="1568"/>
  <c r="U118" i="1568" s="1"/>
  <c r="T116" i="1568"/>
  <c r="T118" i="1568" s="1"/>
  <c r="AR115" i="1568"/>
  <c r="AQ115" i="1568"/>
  <c r="AP115" i="1568"/>
  <c r="AO115" i="1568"/>
  <c r="AN115" i="1568"/>
  <c r="AM115" i="1568"/>
  <c r="AL115" i="1568"/>
  <c r="AK115" i="1568"/>
  <c r="AJ115" i="1568"/>
  <c r="AI115" i="1568"/>
  <c r="AH115" i="1568"/>
  <c r="AG115" i="1568"/>
  <c r="AF115" i="1568"/>
  <c r="AE115" i="1568"/>
  <c r="AD115" i="1568"/>
  <c r="AC115" i="1568"/>
  <c r="AB115" i="1568"/>
  <c r="AA115" i="1568"/>
  <c r="Z115" i="1568"/>
  <c r="Y115" i="1568"/>
  <c r="X115" i="1568"/>
  <c r="W115" i="1568"/>
  <c r="V115" i="1568"/>
  <c r="U115" i="1568"/>
  <c r="T115" i="1568"/>
  <c r="Q115" i="1568"/>
  <c r="AJ112" i="1568"/>
  <c r="AG112" i="1568"/>
  <c r="T112" i="1568"/>
  <c r="AR107" i="1568"/>
  <c r="AQ107" i="1568"/>
  <c r="AP107" i="1568"/>
  <c r="AO107" i="1568"/>
  <c r="AN107" i="1568"/>
  <c r="AM107" i="1568"/>
  <c r="AL107" i="1568"/>
  <c r="AK107" i="1568"/>
  <c r="AJ107" i="1568"/>
  <c r="AI107" i="1568"/>
  <c r="AH107" i="1568"/>
  <c r="AG107" i="1568"/>
  <c r="AF107" i="1568"/>
  <c r="AE107" i="1568"/>
  <c r="AD107" i="1568"/>
  <c r="AC107" i="1568"/>
  <c r="AB107" i="1568"/>
  <c r="AA107" i="1568"/>
  <c r="Z107" i="1568"/>
  <c r="Y107" i="1568"/>
  <c r="X107" i="1568"/>
  <c r="W107" i="1568"/>
  <c r="V107" i="1568"/>
  <c r="U107" i="1568"/>
  <c r="T107" i="1568"/>
  <c r="S107" i="1568"/>
  <c r="R107" i="1568"/>
  <c r="Q107" i="1568"/>
  <c r="P107" i="1568"/>
  <c r="O107" i="1568"/>
  <c r="N107" i="1568"/>
  <c r="M107" i="1568"/>
  <c r="L107" i="1568"/>
  <c r="K107" i="1568"/>
  <c r="J107" i="1568"/>
  <c r="I107" i="1568"/>
  <c r="H107" i="1568"/>
  <c r="G107" i="1568"/>
  <c r="F107" i="1568"/>
  <c r="E107" i="1568"/>
  <c r="Q106" i="1568"/>
  <c r="AO105" i="1568"/>
  <c r="AK105" i="1568"/>
  <c r="Y105" i="1568"/>
  <c r="U105" i="1568"/>
  <c r="I105" i="1568"/>
  <c r="E105" i="1568"/>
  <c r="AO104" i="1568"/>
  <c r="AK104" i="1568"/>
  <c r="AG104" i="1568"/>
  <c r="AC104" i="1568"/>
  <c r="Y104" i="1568"/>
  <c r="U104" i="1568"/>
  <c r="Q104" i="1568"/>
  <c r="M104" i="1568"/>
  <c r="I104" i="1568"/>
  <c r="E104" i="1568"/>
  <c r="AO103" i="1568"/>
  <c r="AK103" i="1568"/>
  <c r="AG103" i="1568"/>
  <c r="AC103" i="1568"/>
  <c r="Y103" i="1568"/>
  <c r="U103" i="1568"/>
  <c r="Q103" i="1568"/>
  <c r="M103" i="1568"/>
  <c r="I103" i="1568"/>
  <c r="E103" i="1568"/>
  <c r="AR102" i="1568"/>
  <c r="AQ102" i="1568"/>
  <c r="AP102" i="1568"/>
  <c r="AO102" i="1568"/>
  <c r="AN102" i="1568"/>
  <c r="AM102" i="1568"/>
  <c r="AL102" i="1568"/>
  <c r="AK102" i="1568"/>
  <c r="AJ102" i="1568"/>
  <c r="AI102" i="1568"/>
  <c r="AH102" i="1568"/>
  <c r="AG102" i="1568"/>
  <c r="AF102" i="1568"/>
  <c r="AE102" i="1568"/>
  <c r="AD102" i="1568"/>
  <c r="AC102" i="1568"/>
  <c r="AB102" i="1568"/>
  <c r="AA102" i="1568"/>
  <c r="Z102" i="1568"/>
  <c r="Y102" i="1568"/>
  <c r="X102" i="1568"/>
  <c r="W102" i="1568"/>
  <c r="V102" i="1568"/>
  <c r="U102" i="1568"/>
  <c r="T102" i="1568"/>
  <c r="J102" i="1568"/>
  <c r="AR101" i="1568"/>
  <c r="AR112" i="1568" s="1"/>
  <c r="AQ101" i="1568"/>
  <c r="AQ112" i="1568" s="1"/>
  <c r="AP101" i="1568"/>
  <c r="AP112" i="1568" s="1"/>
  <c r="AO101" i="1568"/>
  <c r="AN101" i="1568"/>
  <c r="AN112" i="1568" s="1"/>
  <c r="AM101" i="1568"/>
  <c r="AM112" i="1568" s="1"/>
  <c r="AL101" i="1568"/>
  <c r="AL112" i="1568" s="1"/>
  <c r="AK101" i="1568"/>
  <c r="AJ101" i="1568"/>
  <c r="AI101" i="1568"/>
  <c r="AI112" i="1568" s="1"/>
  <c r="AH101" i="1568"/>
  <c r="AH112" i="1568" s="1"/>
  <c r="AG101" i="1568"/>
  <c r="AF101" i="1568"/>
  <c r="AF112" i="1568" s="1"/>
  <c r="AE101" i="1568"/>
  <c r="AE112" i="1568" s="1"/>
  <c r="AD101" i="1568"/>
  <c r="AD112" i="1568" s="1"/>
  <c r="AC101" i="1568"/>
  <c r="AB101" i="1568"/>
  <c r="AB112" i="1568" s="1"/>
  <c r="AA101" i="1568"/>
  <c r="AA112" i="1568" s="1"/>
  <c r="Z101" i="1568"/>
  <c r="Z112" i="1568" s="1"/>
  <c r="Y101" i="1568"/>
  <c r="X101" i="1568"/>
  <c r="X112" i="1568" s="1"/>
  <c r="W101" i="1568"/>
  <c r="W112" i="1568" s="1"/>
  <c r="V101" i="1568"/>
  <c r="V112" i="1568" s="1"/>
  <c r="U101" i="1568"/>
  <c r="T101" i="1568"/>
  <c r="Q98" i="1568"/>
  <c r="N98" i="1568"/>
  <c r="I98" i="1568"/>
  <c r="E98" i="1568"/>
  <c r="Y97" i="1568"/>
  <c r="Q97" i="1568"/>
  <c r="I97" i="1568"/>
  <c r="AO96" i="1568"/>
  <c r="AK96" i="1568"/>
  <c r="AG96" i="1568"/>
  <c r="AC96" i="1568"/>
  <c r="Y96" i="1568"/>
  <c r="U96" i="1568"/>
  <c r="AR94" i="1568"/>
  <c r="AR98" i="1568" s="1"/>
  <c r="AQ94" i="1568"/>
  <c r="AQ98" i="1568" s="1"/>
  <c r="AP94" i="1568"/>
  <c r="AP98" i="1568" s="1"/>
  <c r="AO94" i="1568"/>
  <c r="AO98" i="1568" s="1"/>
  <c r="AN94" i="1568"/>
  <c r="AN98" i="1568" s="1"/>
  <c r="AM94" i="1568"/>
  <c r="AM98" i="1568" s="1"/>
  <c r="AL94" i="1568"/>
  <c r="AL98" i="1568" s="1"/>
  <c r="AK94" i="1568"/>
  <c r="AK98" i="1568" s="1"/>
  <c r="AJ94" i="1568"/>
  <c r="AJ98" i="1568" s="1"/>
  <c r="AI94" i="1568"/>
  <c r="AI98" i="1568" s="1"/>
  <c r="AH94" i="1568"/>
  <c r="AH98" i="1568" s="1"/>
  <c r="AG94" i="1568"/>
  <c r="AG98" i="1568" s="1"/>
  <c r="AF94" i="1568"/>
  <c r="AF98" i="1568" s="1"/>
  <c r="AE94" i="1568"/>
  <c r="AE98" i="1568" s="1"/>
  <c r="AD94" i="1568"/>
  <c r="AD98" i="1568" s="1"/>
  <c r="AC94" i="1568"/>
  <c r="AC98" i="1568" s="1"/>
  <c r="AB94" i="1568"/>
  <c r="AB98" i="1568" s="1"/>
  <c r="AA94" i="1568"/>
  <c r="AA98" i="1568" s="1"/>
  <c r="Z94" i="1568"/>
  <c r="Z98" i="1568" s="1"/>
  <c r="Y94" i="1568"/>
  <c r="Y98" i="1568" s="1"/>
  <c r="X94" i="1568"/>
  <c r="X98" i="1568" s="1"/>
  <c r="W94" i="1568"/>
  <c r="W98" i="1568" s="1"/>
  <c r="V94" i="1568"/>
  <c r="V98" i="1568" s="1"/>
  <c r="U94" i="1568"/>
  <c r="U98" i="1568" s="1"/>
  <c r="T94" i="1568"/>
  <c r="T98" i="1568" s="1"/>
  <c r="R94" i="1568"/>
  <c r="R98" i="1568" s="1"/>
  <c r="Q94" i="1568"/>
  <c r="P94" i="1568"/>
  <c r="P98" i="1568" s="1"/>
  <c r="N94" i="1568"/>
  <c r="M94" i="1568"/>
  <c r="M98" i="1568" s="1"/>
  <c r="L94" i="1568"/>
  <c r="L98" i="1568" s="1"/>
  <c r="J94" i="1568"/>
  <c r="J98" i="1568" s="1"/>
  <c r="I94" i="1568"/>
  <c r="H94" i="1568"/>
  <c r="H98" i="1568" s="1"/>
  <c r="F94" i="1568"/>
  <c r="F98" i="1568" s="1"/>
  <c r="E94" i="1568"/>
  <c r="AR92" i="1568"/>
  <c r="AR97" i="1568" s="1"/>
  <c r="AQ92" i="1568"/>
  <c r="AQ97" i="1568" s="1"/>
  <c r="AP92" i="1568"/>
  <c r="AP97" i="1568" s="1"/>
  <c r="AO92" i="1568"/>
  <c r="AO97" i="1568" s="1"/>
  <c r="AN92" i="1568"/>
  <c r="AN97" i="1568" s="1"/>
  <c r="AM92" i="1568"/>
  <c r="AM97" i="1568" s="1"/>
  <c r="AL92" i="1568"/>
  <c r="AL97" i="1568" s="1"/>
  <c r="AK92" i="1568"/>
  <c r="AK97" i="1568" s="1"/>
  <c r="AK99" i="1568" s="1"/>
  <c r="AJ92" i="1568"/>
  <c r="AJ97" i="1568" s="1"/>
  <c r="AI92" i="1568"/>
  <c r="AI97" i="1568" s="1"/>
  <c r="AH92" i="1568"/>
  <c r="AH97" i="1568" s="1"/>
  <c r="AG92" i="1568"/>
  <c r="AG97" i="1568" s="1"/>
  <c r="AF92" i="1568"/>
  <c r="AF97" i="1568" s="1"/>
  <c r="AE92" i="1568"/>
  <c r="AE97" i="1568" s="1"/>
  <c r="AD92" i="1568"/>
  <c r="AD97" i="1568" s="1"/>
  <c r="AC92" i="1568"/>
  <c r="AC97" i="1568" s="1"/>
  <c r="AB92" i="1568"/>
  <c r="AB97" i="1568" s="1"/>
  <c r="AA92" i="1568"/>
  <c r="AA97" i="1568" s="1"/>
  <c r="Z92" i="1568"/>
  <c r="Z97" i="1568" s="1"/>
  <c r="Y92" i="1568"/>
  <c r="X92" i="1568"/>
  <c r="X97" i="1568" s="1"/>
  <c r="W92" i="1568"/>
  <c r="W97" i="1568" s="1"/>
  <c r="V92" i="1568"/>
  <c r="V97" i="1568" s="1"/>
  <c r="U92" i="1568"/>
  <c r="U97" i="1568" s="1"/>
  <c r="T92" i="1568"/>
  <c r="T97" i="1568" s="1"/>
  <c r="R92" i="1568"/>
  <c r="R97" i="1568" s="1"/>
  <c r="Q92" i="1568"/>
  <c r="N92" i="1568"/>
  <c r="N97" i="1568" s="1"/>
  <c r="J92" i="1568"/>
  <c r="J97" i="1568" s="1"/>
  <c r="I92" i="1568"/>
  <c r="F92" i="1568"/>
  <c r="F97" i="1568" s="1"/>
  <c r="AR90" i="1568"/>
  <c r="AR96" i="1568" s="1"/>
  <c r="AQ90" i="1568"/>
  <c r="AQ96" i="1568" s="1"/>
  <c r="AP90" i="1568"/>
  <c r="AP96" i="1568" s="1"/>
  <c r="AO90" i="1568"/>
  <c r="AN90" i="1568"/>
  <c r="AN96" i="1568" s="1"/>
  <c r="AM90" i="1568"/>
  <c r="AM96" i="1568" s="1"/>
  <c r="AL90" i="1568"/>
  <c r="AL96" i="1568" s="1"/>
  <c r="AK90" i="1568"/>
  <c r="AJ90" i="1568"/>
  <c r="AJ96" i="1568" s="1"/>
  <c r="AI90" i="1568"/>
  <c r="AI96" i="1568" s="1"/>
  <c r="AH90" i="1568"/>
  <c r="AH96" i="1568" s="1"/>
  <c r="AG90" i="1568"/>
  <c r="AF90" i="1568"/>
  <c r="AF96" i="1568" s="1"/>
  <c r="AE90" i="1568"/>
  <c r="AE96" i="1568" s="1"/>
  <c r="AD90" i="1568"/>
  <c r="AD96" i="1568" s="1"/>
  <c r="AD99" i="1568" s="1"/>
  <c r="AC90" i="1568"/>
  <c r="AB90" i="1568"/>
  <c r="AB96" i="1568" s="1"/>
  <c r="AA90" i="1568"/>
  <c r="AA96" i="1568" s="1"/>
  <c r="Z90" i="1568"/>
  <c r="Z96" i="1568" s="1"/>
  <c r="Y90" i="1568"/>
  <c r="X90" i="1568"/>
  <c r="X96" i="1568" s="1"/>
  <c r="W90" i="1568"/>
  <c r="W96" i="1568" s="1"/>
  <c r="V90" i="1568"/>
  <c r="V96" i="1568" s="1"/>
  <c r="U90" i="1568"/>
  <c r="T90" i="1568"/>
  <c r="T96" i="1568" s="1"/>
  <c r="Q90" i="1568"/>
  <c r="Q96" i="1568" s="1"/>
  <c r="D88" i="1568"/>
  <c r="AR87" i="1568"/>
  <c r="AR105" i="1568" s="1"/>
  <c r="AQ87" i="1568"/>
  <c r="AP87" i="1568"/>
  <c r="AO87" i="1568"/>
  <c r="AN87" i="1568"/>
  <c r="AN105" i="1568" s="1"/>
  <c r="AM87" i="1568"/>
  <c r="AL87" i="1568"/>
  <c r="AK87" i="1568"/>
  <c r="AJ87" i="1568"/>
  <c r="AJ105" i="1568" s="1"/>
  <c r="AI87" i="1568"/>
  <c r="AH87" i="1568"/>
  <c r="AG87" i="1568"/>
  <c r="AG105" i="1568" s="1"/>
  <c r="AF87" i="1568"/>
  <c r="AF105" i="1568" s="1"/>
  <c r="AE87" i="1568"/>
  <c r="AD87" i="1568"/>
  <c r="AC87" i="1568"/>
  <c r="AC105" i="1568" s="1"/>
  <c r="AB87" i="1568"/>
  <c r="AB105" i="1568" s="1"/>
  <c r="AA87" i="1568"/>
  <c r="Z87" i="1568"/>
  <c r="Y87" i="1568"/>
  <c r="X87" i="1568"/>
  <c r="X105" i="1568" s="1"/>
  <c r="W87" i="1568"/>
  <c r="V87" i="1568"/>
  <c r="U87" i="1568"/>
  <c r="T87" i="1568"/>
  <c r="T105" i="1568" s="1"/>
  <c r="S87" i="1568"/>
  <c r="R87" i="1568"/>
  <c r="Q87" i="1568"/>
  <c r="Q105" i="1568" s="1"/>
  <c r="P87" i="1568"/>
  <c r="P105" i="1568" s="1"/>
  <c r="O87" i="1568"/>
  <c r="N87" i="1568"/>
  <c r="M87" i="1568"/>
  <c r="M105" i="1568" s="1"/>
  <c r="L87" i="1568"/>
  <c r="L105" i="1568" s="1"/>
  <c r="K87" i="1568"/>
  <c r="J87" i="1568"/>
  <c r="I87" i="1568"/>
  <c r="H87" i="1568"/>
  <c r="H105" i="1568" s="1"/>
  <c r="G87" i="1568"/>
  <c r="F87" i="1568"/>
  <c r="E87" i="1568"/>
  <c r="C66" i="1568"/>
  <c r="D130" i="1568" s="1"/>
  <c r="D133" i="1568" s="1"/>
  <c r="C60" i="1568"/>
  <c r="D131" i="1568" s="1"/>
  <c r="C44" i="1568"/>
  <c r="C38" i="1568"/>
  <c r="C32" i="1568"/>
  <c r="D129" i="1568" s="1"/>
  <c r="C20" i="1568"/>
  <c r="C19" i="1568"/>
  <c r="C18" i="1568"/>
  <c r="C12" i="1568"/>
  <c r="S94" i="1568" s="1"/>
  <c r="S98" i="1568" s="1"/>
  <c r="D132" i="1563"/>
  <c r="AR124" i="1563"/>
  <c r="AQ124" i="1563"/>
  <c r="AP124" i="1563"/>
  <c r="AO124" i="1563"/>
  <c r="AN124" i="1563"/>
  <c r="AM124" i="1563"/>
  <c r="AL124" i="1563"/>
  <c r="AK124" i="1563"/>
  <c r="AJ124" i="1563"/>
  <c r="AI124" i="1563"/>
  <c r="AH124" i="1563"/>
  <c r="AG124" i="1563"/>
  <c r="AF124" i="1563"/>
  <c r="AE124" i="1563"/>
  <c r="AD124" i="1563"/>
  <c r="AC124" i="1563"/>
  <c r="AB124" i="1563"/>
  <c r="AA124" i="1563"/>
  <c r="Z124" i="1563"/>
  <c r="Y124" i="1563"/>
  <c r="X124" i="1563"/>
  <c r="W124" i="1563"/>
  <c r="V124" i="1563"/>
  <c r="U124" i="1563"/>
  <c r="T124" i="1563"/>
  <c r="AN118" i="1563"/>
  <c r="AH118" i="1563"/>
  <c r="AF118" i="1563"/>
  <c r="X118" i="1563"/>
  <c r="AR117" i="1563"/>
  <c r="AQ117" i="1563"/>
  <c r="AP117" i="1563"/>
  <c r="AO117" i="1563"/>
  <c r="AN117" i="1563"/>
  <c r="AM117" i="1563"/>
  <c r="AL117" i="1563"/>
  <c r="AK117" i="1563"/>
  <c r="AJ117" i="1563"/>
  <c r="AI117" i="1563"/>
  <c r="AH117" i="1563"/>
  <c r="AG117" i="1563"/>
  <c r="AF117" i="1563"/>
  <c r="AE117" i="1563"/>
  <c r="AD117" i="1563"/>
  <c r="AC117" i="1563"/>
  <c r="AB117" i="1563"/>
  <c r="AA117" i="1563"/>
  <c r="Z117" i="1563"/>
  <c r="Y117" i="1563"/>
  <c r="X117" i="1563"/>
  <c r="W117" i="1563"/>
  <c r="V117" i="1563"/>
  <c r="U117" i="1563"/>
  <c r="T117" i="1563"/>
  <c r="AR116" i="1563"/>
  <c r="AR118" i="1563" s="1"/>
  <c r="AQ116" i="1563"/>
  <c r="AQ118" i="1563" s="1"/>
  <c r="AP116" i="1563"/>
  <c r="AP118" i="1563" s="1"/>
  <c r="AO116" i="1563"/>
  <c r="AO118" i="1563" s="1"/>
  <c r="AN116" i="1563"/>
  <c r="AM116" i="1563"/>
  <c r="AM118" i="1563" s="1"/>
  <c r="AL116" i="1563"/>
  <c r="AL118" i="1563" s="1"/>
  <c r="AK116" i="1563"/>
  <c r="AK118" i="1563" s="1"/>
  <c r="AJ116" i="1563"/>
  <c r="AJ118" i="1563" s="1"/>
  <c r="AI116" i="1563"/>
  <c r="AI118" i="1563" s="1"/>
  <c r="AH116" i="1563"/>
  <c r="AG116" i="1563"/>
  <c r="AG118" i="1563" s="1"/>
  <c r="AF116" i="1563"/>
  <c r="AE116" i="1563"/>
  <c r="AE118" i="1563" s="1"/>
  <c r="AD116" i="1563"/>
  <c r="AD118" i="1563" s="1"/>
  <c r="AC116" i="1563"/>
  <c r="AC118" i="1563" s="1"/>
  <c r="AB116" i="1563"/>
  <c r="AB118" i="1563" s="1"/>
  <c r="AA116" i="1563"/>
  <c r="AA118" i="1563" s="1"/>
  <c r="Z116" i="1563"/>
  <c r="Z118" i="1563" s="1"/>
  <c r="Y116" i="1563"/>
  <c r="Y118" i="1563" s="1"/>
  <c r="X116" i="1563"/>
  <c r="W116" i="1563"/>
  <c r="W118" i="1563" s="1"/>
  <c r="V116" i="1563"/>
  <c r="V118" i="1563" s="1"/>
  <c r="U116" i="1563"/>
  <c r="U118" i="1563" s="1"/>
  <c r="T116" i="1563"/>
  <c r="T118" i="1563" s="1"/>
  <c r="AR115" i="1563"/>
  <c r="AQ115" i="1563"/>
  <c r="AP115" i="1563"/>
  <c r="AO115" i="1563"/>
  <c r="AN115" i="1563"/>
  <c r="AM115" i="1563"/>
  <c r="AL115" i="1563"/>
  <c r="AK115" i="1563"/>
  <c r="AJ115" i="1563"/>
  <c r="AI115" i="1563"/>
  <c r="AH115" i="1563"/>
  <c r="AG115" i="1563"/>
  <c r="AF115" i="1563"/>
  <c r="AE115" i="1563"/>
  <c r="AD115" i="1563"/>
  <c r="AC115" i="1563"/>
  <c r="AB115" i="1563"/>
  <c r="AA115" i="1563"/>
  <c r="Z115" i="1563"/>
  <c r="Y115" i="1563"/>
  <c r="X115" i="1563"/>
  <c r="W115" i="1563"/>
  <c r="V115" i="1563"/>
  <c r="U115" i="1563"/>
  <c r="T115" i="1563"/>
  <c r="P115" i="1563"/>
  <c r="AH112" i="1563"/>
  <c r="AR107" i="1563"/>
  <c r="AQ107" i="1563"/>
  <c r="AP107" i="1563"/>
  <c r="AO107" i="1563"/>
  <c r="AN107" i="1563"/>
  <c r="AM107" i="1563"/>
  <c r="AL107" i="1563"/>
  <c r="AK107" i="1563"/>
  <c r="AJ107" i="1563"/>
  <c r="AI107" i="1563"/>
  <c r="AH107" i="1563"/>
  <c r="AG107" i="1563"/>
  <c r="AF107" i="1563"/>
  <c r="AE107" i="1563"/>
  <c r="AD107" i="1563"/>
  <c r="AC107" i="1563"/>
  <c r="AB107" i="1563"/>
  <c r="AA107" i="1563"/>
  <c r="Z107" i="1563"/>
  <c r="Y107" i="1563"/>
  <c r="X107" i="1563"/>
  <c r="W107" i="1563"/>
  <c r="V107" i="1563"/>
  <c r="U107" i="1563"/>
  <c r="T107" i="1563"/>
  <c r="S107" i="1563"/>
  <c r="R107" i="1563"/>
  <c r="Q107" i="1563"/>
  <c r="P107" i="1563"/>
  <c r="O107" i="1563"/>
  <c r="N107" i="1563"/>
  <c r="M107" i="1563"/>
  <c r="L107" i="1563"/>
  <c r="K107" i="1563"/>
  <c r="J107" i="1563"/>
  <c r="I107" i="1563"/>
  <c r="H107" i="1563"/>
  <c r="G107" i="1563"/>
  <c r="F107" i="1563"/>
  <c r="E107" i="1563"/>
  <c r="AQ105" i="1563"/>
  <c r="AM105" i="1563"/>
  <c r="AL105" i="1563"/>
  <c r="AH105" i="1563"/>
  <c r="AA105" i="1563"/>
  <c r="W105" i="1563"/>
  <c r="V105" i="1563"/>
  <c r="R105" i="1563"/>
  <c r="P105" i="1563"/>
  <c r="K105" i="1563"/>
  <c r="G105" i="1563"/>
  <c r="F105" i="1563"/>
  <c r="AP104" i="1563"/>
  <c r="AI104" i="1563"/>
  <c r="AE104" i="1563"/>
  <c r="AA104" i="1563"/>
  <c r="W104" i="1563"/>
  <c r="S104" i="1563"/>
  <c r="O104" i="1563"/>
  <c r="K104" i="1563"/>
  <c r="G104" i="1563"/>
  <c r="AQ103" i="1563"/>
  <c r="AM103" i="1563"/>
  <c r="AI103" i="1563"/>
  <c r="AE103" i="1563"/>
  <c r="AB103" i="1563"/>
  <c r="AA103" i="1563"/>
  <c r="X103" i="1563"/>
  <c r="W103" i="1563"/>
  <c r="T103" i="1563"/>
  <c r="S103" i="1563"/>
  <c r="P103" i="1563"/>
  <c r="O103" i="1563"/>
  <c r="L103" i="1563"/>
  <c r="K103" i="1563"/>
  <c r="H103" i="1563"/>
  <c r="G103" i="1563"/>
  <c r="AR102" i="1563"/>
  <c r="AQ102" i="1563"/>
  <c r="AP102" i="1563"/>
  <c r="AO102" i="1563"/>
  <c r="AN102" i="1563"/>
  <c r="AM102" i="1563"/>
  <c r="AL102" i="1563"/>
  <c r="AK102" i="1563"/>
  <c r="AJ102" i="1563"/>
  <c r="AI102" i="1563"/>
  <c r="AH102" i="1563"/>
  <c r="AG102" i="1563"/>
  <c r="AF102" i="1563"/>
  <c r="AE102" i="1563"/>
  <c r="AD102" i="1563"/>
  <c r="AC102" i="1563"/>
  <c r="AB102" i="1563"/>
  <c r="AA102" i="1563"/>
  <c r="Z102" i="1563"/>
  <c r="Y102" i="1563"/>
  <c r="X102" i="1563"/>
  <c r="W102" i="1563"/>
  <c r="V102" i="1563"/>
  <c r="U102" i="1563"/>
  <c r="T102" i="1563"/>
  <c r="S102" i="1563"/>
  <c r="P102" i="1563"/>
  <c r="O102" i="1563"/>
  <c r="L102" i="1563"/>
  <c r="K102" i="1563"/>
  <c r="H102" i="1563"/>
  <c r="G102" i="1563"/>
  <c r="AR101" i="1563"/>
  <c r="AR112" i="1563" s="1"/>
  <c r="AQ101" i="1563"/>
  <c r="AQ112" i="1563" s="1"/>
  <c r="AP101" i="1563"/>
  <c r="AP112" i="1563" s="1"/>
  <c r="AO101" i="1563"/>
  <c r="AO112" i="1563" s="1"/>
  <c r="AN101" i="1563"/>
  <c r="AN112" i="1563" s="1"/>
  <c r="AM101" i="1563"/>
  <c r="AM112" i="1563" s="1"/>
  <c r="AL101" i="1563"/>
  <c r="AL112" i="1563" s="1"/>
  <c r="AK101" i="1563"/>
  <c r="AK112" i="1563" s="1"/>
  <c r="AJ101" i="1563"/>
  <c r="AJ112" i="1563" s="1"/>
  <c r="AI101" i="1563"/>
  <c r="AI112" i="1563" s="1"/>
  <c r="AH101" i="1563"/>
  <c r="AG101" i="1563"/>
  <c r="AG112" i="1563" s="1"/>
  <c r="AF101" i="1563"/>
  <c r="AF112" i="1563" s="1"/>
  <c r="AE101" i="1563"/>
  <c r="AE112" i="1563" s="1"/>
  <c r="AD101" i="1563"/>
  <c r="AD112" i="1563" s="1"/>
  <c r="AC101" i="1563"/>
  <c r="AC112" i="1563" s="1"/>
  <c r="AB101" i="1563"/>
  <c r="AB112" i="1563" s="1"/>
  <c r="AA101" i="1563"/>
  <c r="AA112" i="1563" s="1"/>
  <c r="Z101" i="1563"/>
  <c r="Z112" i="1563" s="1"/>
  <c r="Y101" i="1563"/>
  <c r="Y112" i="1563" s="1"/>
  <c r="X101" i="1563"/>
  <c r="X112" i="1563" s="1"/>
  <c r="W101" i="1563"/>
  <c r="W112" i="1563" s="1"/>
  <c r="V101" i="1563"/>
  <c r="V112" i="1563" s="1"/>
  <c r="U101" i="1563"/>
  <c r="U112" i="1563" s="1"/>
  <c r="T101" i="1563"/>
  <c r="T112" i="1563" s="1"/>
  <c r="AB96" i="1563"/>
  <c r="AR94" i="1563"/>
  <c r="AR98" i="1563" s="1"/>
  <c r="AQ94" i="1563"/>
  <c r="AQ98" i="1563" s="1"/>
  <c r="AP94" i="1563"/>
  <c r="AP98" i="1563" s="1"/>
  <c r="AO94" i="1563"/>
  <c r="AO98" i="1563" s="1"/>
  <c r="AN94" i="1563"/>
  <c r="AN98" i="1563" s="1"/>
  <c r="AM94" i="1563"/>
  <c r="AM98" i="1563" s="1"/>
  <c r="AL94" i="1563"/>
  <c r="AL98" i="1563" s="1"/>
  <c r="AK94" i="1563"/>
  <c r="AK98" i="1563" s="1"/>
  <c r="AJ94" i="1563"/>
  <c r="AJ98" i="1563" s="1"/>
  <c r="AI94" i="1563"/>
  <c r="AI98" i="1563" s="1"/>
  <c r="AH94" i="1563"/>
  <c r="AH98" i="1563" s="1"/>
  <c r="AG94" i="1563"/>
  <c r="AG98" i="1563" s="1"/>
  <c r="AF94" i="1563"/>
  <c r="AF98" i="1563" s="1"/>
  <c r="AE94" i="1563"/>
  <c r="AE98" i="1563" s="1"/>
  <c r="AD94" i="1563"/>
  <c r="AD98" i="1563" s="1"/>
  <c r="AC94" i="1563"/>
  <c r="AC98" i="1563" s="1"/>
  <c r="AB94" i="1563"/>
  <c r="AB98" i="1563" s="1"/>
  <c r="AA94" i="1563"/>
  <c r="AA98" i="1563" s="1"/>
  <c r="Z94" i="1563"/>
  <c r="Z98" i="1563" s="1"/>
  <c r="Y94" i="1563"/>
  <c r="Y98" i="1563" s="1"/>
  <c r="X94" i="1563"/>
  <c r="X98" i="1563" s="1"/>
  <c r="W94" i="1563"/>
  <c r="W98" i="1563" s="1"/>
  <c r="V94" i="1563"/>
  <c r="V98" i="1563" s="1"/>
  <c r="U94" i="1563"/>
  <c r="U98" i="1563" s="1"/>
  <c r="T94" i="1563"/>
  <c r="T98" i="1563" s="1"/>
  <c r="P94" i="1563"/>
  <c r="P98" i="1563" s="1"/>
  <c r="P106" i="1563" s="1"/>
  <c r="AR92" i="1563"/>
  <c r="AR97" i="1563" s="1"/>
  <c r="AQ92" i="1563"/>
  <c r="AQ97" i="1563" s="1"/>
  <c r="AP92" i="1563"/>
  <c r="AP97" i="1563" s="1"/>
  <c r="AO92" i="1563"/>
  <c r="AO97" i="1563" s="1"/>
  <c r="AN92" i="1563"/>
  <c r="AN97" i="1563" s="1"/>
  <c r="AM92" i="1563"/>
  <c r="AM97" i="1563" s="1"/>
  <c r="AL92" i="1563"/>
  <c r="AL97" i="1563" s="1"/>
  <c r="AK92" i="1563"/>
  <c r="AK97" i="1563" s="1"/>
  <c r="AJ92" i="1563"/>
  <c r="AJ97" i="1563" s="1"/>
  <c r="AI92" i="1563"/>
  <c r="AI97" i="1563" s="1"/>
  <c r="AH92" i="1563"/>
  <c r="AH97" i="1563" s="1"/>
  <c r="AG92" i="1563"/>
  <c r="AG97" i="1563" s="1"/>
  <c r="AF92" i="1563"/>
  <c r="AF97" i="1563" s="1"/>
  <c r="AE92" i="1563"/>
  <c r="AE97" i="1563" s="1"/>
  <c r="AD92" i="1563"/>
  <c r="AD97" i="1563" s="1"/>
  <c r="AC92" i="1563"/>
  <c r="AC97" i="1563" s="1"/>
  <c r="AB92" i="1563"/>
  <c r="AB97" i="1563" s="1"/>
  <c r="AA92" i="1563"/>
  <c r="AA97" i="1563" s="1"/>
  <c r="Z92" i="1563"/>
  <c r="Z97" i="1563" s="1"/>
  <c r="Y92" i="1563"/>
  <c r="Y97" i="1563" s="1"/>
  <c r="X92" i="1563"/>
  <c r="X97" i="1563" s="1"/>
  <c r="W92" i="1563"/>
  <c r="W97" i="1563" s="1"/>
  <c r="V92" i="1563"/>
  <c r="V97" i="1563" s="1"/>
  <c r="U92" i="1563"/>
  <c r="U97" i="1563" s="1"/>
  <c r="T92" i="1563"/>
  <c r="T97" i="1563" s="1"/>
  <c r="S92" i="1563"/>
  <c r="S97" i="1563" s="1"/>
  <c r="P92" i="1563"/>
  <c r="P97" i="1563" s="1"/>
  <c r="O92" i="1563"/>
  <c r="O97" i="1563" s="1"/>
  <c r="L92" i="1563"/>
  <c r="L97" i="1563" s="1"/>
  <c r="K92" i="1563"/>
  <c r="K97" i="1563" s="1"/>
  <c r="H92" i="1563"/>
  <c r="H97" i="1563" s="1"/>
  <c r="G92" i="1563"/>
  <c r="G97" i="1563" s="1"/>
  <c r="AR90" i="1563"/>
  <c r="AR96" i="1563" s="1"/>
  <c r="AQ90" i="1563"/>
  <c r="AQ96" i="1563" s="1"/>
  <c r="AP90" i="1563"/>
  <c r="AP96" i="1563" s="1"/>
  <c r="AO90" i="1563"/>
  <c r="AO96" i="1563" s="1"/>
  <c r="AN90" i="1563"/>
  <c r="AN96" i="1563" s="1"/>
  <c r="AM90" i="1563"/>
  <c r="AM96" i="1563" s="1"/>
  <c r="AL90" i="1563"/>
  <c r="AL96" i="1563" s="1"/>
  <c r="AK90" i="1563"/>
  <c r="AK96" i="1563" s="1"/>
  <c r="AJ90" i="1563"/>
  <c r="AJ96" i="1563" s="1"/>
  <c r="AI90" i="1563"/>
  <c r="AI96" i="1563" s="1"/>
  <c r="AH90" i="1563"/>
  <c r="AH96" i="1563" s="1"/>
  <c r="AG90" i="1563"/>
  <c r="AG96" i="1563" s="1"/>
  <c r="AF90" i="1563"/>
  <c r="AF96" i="1563" s="1"/>
  <c r="AE90" i="1563"/>
  <c r="AE96" i="1563" s="1"/>
  <c r="AD90" i="1563"/>
  <c r="AD96" i="1563" s="1"/>
  <c r="AC90" i="1563"/>
  <c r="AC96" i="1563" s="1"/>
  <c r="AB90" i="1563"/>
  <c r="AA90" i="1563"/>
  <c r="AA96" i="1563" s="1"/>
  <c r="Z90" i="1563"/>
  <c r="Z96" i="1563" s="1"/>
  <c r="Y90" i="1563"/>
  <c r="Y96" i="1563" s="1"/>
  <c r="X90" i="1563"/>
  <c r="X96" i="1563" s="1"/>
  <c r="W90" i="1563"/>
  <c r="W96" i="1563" s="1"/>
  <c r="V90" i="1563"/>
  <c r="V96" i="1563" s="1"/>
  <c r="U90" i="1563"/>
  <c r="U96" i="1563" s="1"/>
  <c r="T90" i="1563"/>
  <c r="T96" i="1563" s="1"/>
  <c r="S90" i="1563"/>
  <c r="S96" i="1563" s="1"/>
  <c r="P90" i="1563"/>
  <c r="P96" i="1563" s="1"/>
  <c r="L90" i="1563"/>
  <c r="L96" i="1563" s="1"/>
  <c r="K90" i="1563"/>
  <c r="K96" i="1563" s="1"/>
  <c r="H90" i="1563"/>
  <c r="H96" i="1563" s="1"/>
  <c r="D88" i="1563"/>
  <c r="AR87" i="1563"/>
  <c r="AQ87" i="1563"/>
  <c r="AQ104" i="1563" s="1"/>
  <c r="AP87" i="1563"/>
  <c r="AP105" i="1563" s="1"/>
  <c r="AO87" i="1563"/>
  <c r="AN87" i="1563"/>
  <c r="AN104" i="1563" s="1"/>
  <c r="AM87" i="1563"/>
  <c r="AM104" i="1563" s="1"/>
  <c r="AL87" i="1563"/>
  <c r="AL103" i="1563" s="1"/>
  <c r="AK87" i="1563"/>
  <c r="AJ87" i="1563"/>
  <c r="AI87" i="1563"/>
  <c r="AI105" i="1563" s="1"/>
  <c r="AH87" i="1563"/>
  <c r="AH104" i="1563" s="1"/>
  <c r="AG87" i="1563"/>
  <c r="AF87" i="1563"/>
  <c r="AE87" i="1563"/>
  <c r="AE105" i="1563" s="1"/>
  <c r="AD87" i="1563"/>
  <c r="AD104" i="1563" s="1"/>
  <c r="AC87" i="1563"/>
  <c r="AB87" i="1563"/>
  <c r="AA87" i="1563"/>
  <c r="Z87" i="1563"/>
  <c r="Z105" i="1563" s="1"/>
  <c r="Y87" i="1563"/>
  <c r="X87" i="1563"/>
  <c r="W87" i="1563"/>
  <c r="V87" i="1563"/>
  <c r="V104" i="1563" s="1"/>
  <c r="U87" i="1563"/>
  <c r="T87" i="1563"/>
  <c r="S87" i="1563"/>
  <c r="S105" i="1563" s="1"/>
  <c r="R87" i="1563"/>
  <c r="R104" i="1563" s="1"/>
  <c r="Q87" i="1563"/>
  <c r="P87" i="1563"/>
  <c r="P104" i="1563" s="1"/>
  <c r="O87" i="1563"/>
  <c r="O105" i="1563" s="1"/>
  <c r="N87" i="1563"/>
  <c r="N104" i="1563" s="1"/>
  <c r="M87" i="1563"/>
  <c r="L87" i="1563"/>
  <c r="K87" i="1563"/>
  <c r="J87" i="1563"/>
  <c r="J105" i="1563" s="1"/>
  <c r="I87" i="1563"/>
  <c r="H87" i="1563"/>
  <c r="G87" i="1563"/>
  <c r="F87" i="1563"/>
  <c r="F104" i="1563" s="1"/>
  <c r="E87" i="1563"/>
  <c r="C66" i="1563"/>
  <c r="D130" i="1563" s="1"/>
  <c r="C60" i="1563"/>
  <c r="C44" i="1563"/>
  <c r="C38" i="1563"/>
  <c r="C32" i="1563"/>
  <c r="D129" i="1563" s="1"/>
  <c r="C20" i="1563"/>
  <c r="R92" i="1563" s="1"/>
  <c r="R97" i="1563" s="1"/>
  <c r="C18" i="1563"/>
  <c r="C19" i="1563" s="1"/>
  <c r="C12" i="1563"/>
  <c r="H94" i="1563" s="1"/>
  <c r="H98" i="1563" s="1"/>
  <c r="H106" i="1563" s="1"/>
  <c r="D132" i="1562"/>
  <c r="AR124" i="1562"/>
  <c r="AQ124" i="1562"/>
  <c r="AP124" i="1562"/>
  <c r="AO124" i="1562"/>
  <c r="AN124" i="1562"/>
  <c r="AM124" i="1562"/>
  <c r="AL124" i="1562"/>
  <c r="AK124" i="1562"/>
  <c r="AJ124" i="1562"/>
  <c r="AI124" i="1562"/>
  <c r="AH124" i="1562"/>
  <c r="AG124" i="1562"/>
  <c r="AF124" i="1562"/>
  <c r="AE124" i="1562"/>
  <c r="AD124" i="1562"/>
  <c r="AC124" i="1562"/>
  <c r="AB124" i="1562"/>
  <c r="AA124" i="1562"/>
  <c r="Z124" i="1562"/>
  <c r="Y124" i="1562"/>
  <c r="X124" i="1562"/>
  <c r="W124" i="1562"/>
  <c r="V124" i="1562"/>
  <c r="U124" i="1562"/>
  <c r="T124" i="1562"/>
  <c r="AO118" i="1562"/>
  <c r="AG118" i="1562"/>
  <c r="Y118" i="1562"/>
  <c r="AR117" i="1562"/>
  <c r="AQ117" i="1562"/>
  <c r="AP117" i="1562"/>
  <c r="AO117" i="1562"/>
  <c r="AN117" i="1562"/>
  <c r="AM117" i="1562"/>
  <c r="AL117" i="1562"/>
  <c r="AK117" i="1562"/>
  <c r="AJ117" i="1562"/>
  <c r="AI117" i="1562"/>
  <c r="AH117" i="1562"/>
  <c r="AG117" i="1562"/>
  <c r="AF117" i="1562"/>
  <c r="AE117" i="1562"/>
  <c r="AD117" i="1562"/>
  <c r="AC117" i="1562"/>
  <c r="AB117" i="1562"/>
  <c r="AA117" i="1562"/>
  <c r="Z117" i="1562"/>
  <c r="Y117" i="1562"/>
  <c r="X117" i="1562"/>
  <c r="W117" i="1562"/>
  <c r="V117" i="1562"/>
  <c r="U117" i="1562"/>
  <c r="T117" i="1562"/>
  <c r="AR116" i="1562"/>
  <c r="AR118" i="1562" s="1"/>
  <c r="AQ116" i="1562"/>
  <c r="AQ118" i="1562" s="1"/>
  <c r="AP116" i="1562"/>
  <c r="AP118" i="1562" s="1"/>
  <c r="AO116" i="1562"/>
  <c r="AN116" i="1562"/>
  <c r="AN118" i="1562" s="1"/>
  <c r="AM116" i="1562"/>
  <c r="AM118" i="1562" s="1"/>
  <c r="AL116" i="1562"/>
  <c r="AL118" i="1562" s="1"/>
  <c r="AK116" i="1562"/>
  <c r="AK118" i="1562" s="1"/>
  <c r="AJ116" i="1562"/>
  <c r="AJ118" i="1562" s="1"/>
  <c r="AI116" i="1562"/>
  <c r="AI118" i="1562" s="1"/>
  <c r="AH116" i="1562"/>
  <c r="AH118" i="1562" s="1"/>
  <c r="AG116" i="1562"/>
  <c r="AF116" i="1562"/>
  <c r="AF118" i="1562" s="1"/>
  <c r="AE116" i="1562"/>
  <c r="AE118" i="1562" s="1"/>
  <c r="AD116" i="1562"/>
  <c r="AD118" i="1562" s="1"/>
  <c r="AC116" i="1562"/>
  <c r="AC118" i="1562" s="1"/>
  <c r="AB116" i="1562"/>
  <c r="AB118" i="1562" s="1"/>
  <c r="AA116" i="1562"/>
  <c r="AA118" i="1562" s="1"/>
  <c r="Z116" i="1562"/>
  <c r="Z118" i="1562" s="1"/>
  <c r="Y116" i="1562"/>
  <c r="X116" i="1562"/>
  <c r="X118" i="1562" s="1"/>
  <c r="W116" i="1562"/>
  <c r="W118" i="1562" s="1"/>
  <c r="V116" i="1562"/>
  <c r="V118" i="1562" s="1"/>
  <c r="U116" i="1562"/>
  <c r="U118" i="1562" s="1"/>
  <c r="T116" i="1562"/>
  <c r="T118" i="1562" s="1"/>
  <c r="AR115" i="1562"/>
  <c r="AQ115" i="1562"/>
  <c r="AP115" i="1562"/>
  <c r="AO115" i="1562"/>
  <c r="AN115" i="1562"/>
  <c r="AM115" i="1562"/>
  <c r="AL115" i="1562"/>
  <c r="AK115" i="1562"/>
  <c r="AJ115" i="1562"/>
  <c r="AI115" i="1562"/>
  <c r="AH115" i="1562"/>
  <c r="AG115" i="1562"/>
  <c r="AF115" i="1562"/>
  <c r="AE115" i="1562"/>
  <c r="AD115" i="1562"/>
  <c r="AC115" i="1562"/>
  <c r="AB115" i="1562"/>
  <c r="AA115" i="1562"/>
  <c r="Z115" i="1562"/>
  <c r="Y115" i="1562"/>
  <c r="X115" i="1562"/>
  <c r="W115" i="1562"/>
  <c r="V115" i="1562"/>
  <c r="U115" i="1562"/>
  <c r="T115" i="1562"/>
  <c r="AR107" i="1562"/>
  <c r="AQ107" i="1562"/>
  <c r="AP107" i="1562"/>
  <c r="AO107" i="1562"/>
  <c r="AN107" i="1562"/>
  <c r="AM107" i="1562"/>
  <c r="AL107" i="1562"/>
  <c r="AK107" i="1562"/>
  <c r="AJ107" i="1562"/>
  <c r="AI107" i="1562"/>
  <c r="AH107" i="1562"/>
  <c r="AG107" i="1562"/>
  <c r="AF107" i="1562"/>
  <c r="AE107" i="1562"/>
  <c r="AD107" i="1562"/>
  <c r="AC107" i="1562"/>
  <c r="AB107" i="1562"/>
  <c r="AA107" i="1562"/>
  <c r="Z107" i="1562"/>
  <c r="Y107" i="1562"/>
  <c r="X107" i="1562"/>
  <c r="W107" i="1562"/>
  <c r="V107" i="1562"/>
  <c r="U107" i="1562"/>
  <c r="T107" i="1562"/>
  <c r="S107" i="1562"/>
  <c r="R107" i="1562"/>
  <c r="Q107" i="1562"/>
  <c r="P107" i="1562"/>
  <c r="O107" i="1562"/>
  <c r="N107" i="1562"/>
  <c r="M107" i="1562"/>
  <c r="L107" i="1562"/>
  <c r="K107" i="1562"/>
  <c r="J107" i="1562"/>
  <c r="I107" i="1562"/>
  <c r="H107" i="1562"/>
  <c r="G107" i="1562"/>
  <c r="F107" i="1562"/>
  <c r="E107" i="1562"/>
  <c r="AP105" i="1562"/>
  <c r="AL105" i="1562"/>
  <c r="AK105" i="1562"/>
  <c r="AG105" i="1562"/>
  <c r="Z105" i="1562"/>
  <c r="V105" i="1562"/>
  <c r="U105" i="1562"/>
  <c r="Q105" i="1562"/>
  <c r="J105" i="1562"/>
  <c r="F105" i="1562"/>
  <c r="AP104" i="1562"/>
  <c r="AL104" i="1562"/>
  <c r="AH104" i="1562"/>
  <c r="AD104" i="1562"/>
  <c r="Z104" i="1562"/>
  <c r="V104" i="1562"/>
  <c r="R104" i="1562"/>
  <c r="N104" i="1562"/>
  <c r="J104" i="1562"/>
  <c r="F104" i="1562"/>
  <c r="AP103" i="1562"/>
  <c r="AL103" i="1562"/>
  <c r="AH103" i="1562"/>
  <c r="AD103" i="1562"/>
  <c r="Z103" i="1562"/>
  <c r="V103" i="1562"/>
  <c r="R103" i="1562"/>
  <c r="N103" i="1562"/>
  <c r="J103" i="1562"/>
  <c r="F103" i="1562"/>
  <c r="AR102" i="1562"/>
  <c r="AQ102" i="1562"/>
  <c r="AP102" i="1562"/>
  <c r="AO102" i="1562"/>
  <c r="AN102" i="1562"/>
  <c r="AM102" i="1562"/>
  <c r="AL102" i="1562"/>
  <c r="AK102" i="1562"/>
  <c r="AJ102" i="1562"/>
  <c r="AI102" i="1562"/>
  <c r="AH102" i="1562"/>
  <c r="AG102" i="1562"/>
  <c r="AG112" i="1562" s="1"/>
  <c r="AF102" i="1562"/>
  <c r="AE102" i="1562"/>
  <c r="AD102" i="1562"/>
  <c r="AC102" i="1562"/>
  <c r="AB102" i="1562"/>
  <c r="AA102" i="1562"/>
  <c r="Z102" i="1562"/>
  <c r="Y102" i="1562"/>
  <c r="X102" i="1562"/>
  <c r="W102" i="1562"/>
  <c r="V102" i="1562"/>
  <c r="U102" i="1562"/>
  <c r="T102" i="1562"/>
  <c r="R102" i="1562"/>
  <c r="N102" i="1562"/>
  <c r="J102" i="1562"/>
  <c r="F102" i="1562"/>
  <c r="AR101" i="1562"/>
  <c r="AR112" i="1562" s="1"/>
  <c r="AQ101" i="1562"/>
  <c r="AP101" i="1562"/>
  <c r="AO101" i="1562"/>
  <c r="AN101" i="1562"/>
  <c r="AN112" i="1562" s="1"/>
  <c r="AM101" i="1562"/>
  <c r="AL101" i="1562"/>
  <c r="AK101" i="1562"/>
  <c r="AJ101" i="1562"/>
  <c r="AJ112" i="1562" s="1"/>
  <c r="AI101" i="1562"/>
  <c r="AH101" i="1562"/>
  <c r="AG101" i="1562"/>
  <c r="AF101" i="1562"/>
  <c r="AF112" i="1562" s="1"/>
  <c r="AE101" i="1562"/>
  <c r="AD101" i="1562"/>
  <c r="AC101" i="1562"/>
  <c r="AB101" i="1562"/>
  <c r="AB112" i="1562" s="1"/>
  <c r="AA101" i="1562"/>
  <c r="Z101" i="1562"/>
  <c r="Y101" i="1562"/>
  <c r="X101" i="1562"/>
  <c r="X112" i="1562" s="1"/>
  <c r="W101" i="1562"/>
  <c r="V101" i="1562"/>
  <c r="U101" i="1562"/>
  <c r="T101" i="1562"/>
  <c r="T112" i="1562" s="1"/>
  <c r="AQ98" i="1562"/>
  <c r="AM98" i="1562"/>
  <c r="AI98" i="1562"/>
  <c r="AE98" i="1562"/>
  <c r="AA98" i="1562"/>
  <c r="W98" i="1562"/>
  <c r="AQ97" i="1562"/>
  <c r="AI97" i="1562"/>
  <c r="AA97" i="1562"/>
  <c r="AQ96" i="1562"/>
  <c r="AI96" i="1562"/>
  <c r="AA96" i="1562"/>
  <c r="AR94" i="1562"/>
  <c r="AR98" i="1562" s="1"/>
  <c r="AQ94" i="1562"/>
  <c r="AP94" i="1562"/>
  <c r="AP98" i="1562" s="1"/>
  <c r="AP106" i="1562" s="1"/>
  <c r="AO94" i="1562"/>
  <c r="AO98" i="1562" s="1"/>
  <c r="AN94" i="1562"/>
  <c r="AN98" i="1562" s="1"/>
  <c r="AM94" i="1562"/>
  <c r="AL94" i="1562"/>
  <c r="AL98" i="1562" s="1"/>
  <c r="AL106" i="1562" s="1"/>
  <c r="AK94" i="1562"/>
  <c r="AK98" i="1562" s="1"/>
  <c r="AJ94" i="1562"/>
  <c r="AJ98" i="1562" s="1"/>
  <c r="AI94" i="1562"/>
  <c r="AH94" i="1562"/>
  <c r="AH98" i="1562" s="1"/>
  <c r="AH106" i="1562" s="1"/>
  <c r="AG94" i="1562"/>
  <c r="AG98" i="1562" s="1"/>
  <c r="AF94" i="1562"/>
  <c r="AF98" i="1562" s="1"/>
  <c r="AE94" i="1562"/>
  <c r="AD94" i="1562"/>
  <c r="AD98" i="1562" s="1"/>
  <c r="AD106" i="1562" s="1"/>
  <c r="AC94" i="1562"/>
  <c r="AC98" i="1562" s="1"/>
  <c r="AB94" i="1562"/>
  <c r="AB98" i="1562" s="1"/>
  <c r="AA94" i="1562"/>
  <c r="Z94" i="1562"/>
  <c r="Z98" i="1562" s="1"/>
  <c r="Z106" i="1562" s="1"/>
  <c r="Y94" i="1562"/>
  <c r="Y98" i="1562" s="1"/>
  <c r="X94" i="1562"/>
  <c r="X98" i="1562" s="1"/>
  <c r="W94" i="1562"/>
  <c r="V94" i="1562"/>
  <c r="V98" i="1562" s="1"/>
  <c r="V106" i="1562" s="1"/>
  <c r="U94" i="1562"/>
  <c r="U98" i="1562" s="1"/>
  <c r="T94" i="1562"/>
  <c r="T98" i="1562" s="1"/>
  <c r="R94" i="1562"/>
  <c r="R98" i="1562" s="1"/>
  <c r="N94" i="1562"/>
  <c r="N98" i="1562" s="1"/>
  <c r="J94" i="1562"/>
  <c r="J98" i="1562" s="1"/>
  <c r="F94" i="1562"/>
  <c r="F98" i="1562" s="1"/>
  <c r="AR92" i="1562"/>
  <c r="AR97" i="1562" s="1"/>
  <c r="AQ92" i="1562"/>
  <c r="AP92" i="1562"/>
  <c r="AP97" i="1562" s="1"/>
  <c r="AO92" i="1562"/>
  <c r="AO97" i="1562" s="1"/>
  <c r="AN92" i="1562"/>
  <c r="AN97" i="1562" s="1"/>
  <c r="AM92" i="1562"/>
  <c r="AM97" i="1562" s="1"/>
  <c r="AL92" i="1562"/>
  <c r="AL97" i="1562" s="1"/>
  <c r="AK92" i="1562"/>
  <c r="AK97" i="1562" s="1"/>
  <c r="AJ92" i="1562"/>
  <c r="AJ97" i="1562" s="1"/>
  <c r="AI92" i="1562"/>
  <c r="AH92" i="1562"/>
  <c r="AH97" i="1562" s="1"/>
  <c r="AG92" i="1562"/>
  <c r="AG97" i="1562" s="1"/>
  <c r="AF92" i="1562"/>
  <c r="AF97" i="1562" s="1"/>
  <c r="AE92" i="1562"/>
  <c r="AE97" i="1562" s="1"/>
  <c r="AD92" i="1562"/>
  <c r="AD97" i="1562" s="1"/>
  <c r="AC92" i="1562"/>
  <c r="AC97" i="1562" s="1"/>
  <c r="AB92" i="1562"/>
  <c r="AB97" i="1562" s="1"/>
  <c r="AA92" i="1562"/>
  <c r="Z92" i="1562"/>
  <c r="Z97" i="1562" s="1"/>
  <c r="Y92" i="1562"/>
  <c r="Y97" i="1562" s="1"/>
  <c r="X92" i="1562"/>
  <c r="X97" i="1562" s="1"/>
  <c r="W92" i="1562"/>
  <c r="W97" i="1562" s="1"/>
  <c r="V92" i="1562"/>
  <c r="V97" i="1562" s="1"/>
  <c r="U92" i="1562"/>
  <c r="U97" i="1562" s="1"/>
  <c r="T92" i="1562"/>
  <c r="T97" i="1562" s="1"/>
  <c r="AR90" i="1562"/>
  <c r="AR96" i="1562" s="1"/>
  <c r="AQ90" i="1562"/>
  <c r="AP90" i="1562"/>
  <c r="AP96" i="1562" s="1"/>
  <c r="AO90" i="1562"/>
  <c r="AO96" i="1562" s="1"/>
  <c r="AN90" i="1562"/>
  <c r="AN96" i="1562" s="1"/>
  <c r="AM90" i="1562"/>
  <c r="AM96" i="1562" s="1"/>
  <c r="AL90" i="1562"/>
  <c r="AL96" i="1562" s="1"/>
  <c r="AK90" i="1562"/>
  <c r="AK96" i="1562" s="1"/>
  <c r="AJ90" i="1562"/>
  <c r="AJ96" i="1562" s="1"/>
  <c r="AI90" i="1562"/>
  <c r="AH90" i="1562"/>
  <c r="AH96" i="1562" s="1"/>
  <c r="AG90" i="1562"/>
  <c r="AG96" i="1562" s="1"/>
  <c r="AF90" i="1562"/>
  <c r="AF96" i="1562" s="1"/>
  <c r="AE90" i="1562"/>
  <c r="AE96" i="1562" s="1"/>
  <c r="AD90" i="1562"/>
  <c r="AD96" i="1562" s="1"/>
  <c r="AC90" i="1562"/>
  <c r="AC96" i="1562" s="1"/>
  <c r="AB90" i="1562"/>
  <c r="AB96" i="1562" s="1"/>
  <c r="AA90" i="1562"/>
  <c r="Z90" i="1562"/>
  <c r="Z96" i="1562" s="1"/>
  <c r="Y90" i="1562"/>
  <c r="Y96" i="1562" s="1"/>
  <c r="X90" i="1562"/>
  <c r="X96" i="1562" s="1"/>
  <c r="W90" i="1562"/>
  <c r="W96" i="1562" s="1"/>
  <c r="V90" i="1562"/>
  <c r="V96" i="1562" s="1"/>
  <c r="U90" i="1562"/>
  <c r="U96" i="1562" s="1"/>
  <c r="T90" i="1562"/>
  <c r="T96" i="1562" s="1"/>
  <c r="R90" i="1562"/>
  <c r="R96" i="1562" s="1"/>
  <c r="N90" i="1562"/>
  <c r="N96" i="1562" s="1"/>
  <c r="J90" i="1562"/>
  <c r="J96" i="1562" s="1"/>
  <c r="F90" i="1562"/>
  <c r="F96" i="1562" s="1"/>
  <c r="AR87" i="1562"/>
  <c r="AQ87" i="1562"/>
  <c r="AP87" i="1562"/>
  <c r="AO87" i="1562"/>
  <c r="AO105" i="1562" s="1"/>
  <c r="AN87" i="1562"/>
  <c r="AM87" i="1562"/>
  <c r="AL87" i="1562"/>
  <c r="AK87" i="1562"/>
  <c r="AK104" i="1562" s="1"/>
  <c r="AJ87" i="1562"/>
  <c r="AI87" i="1562"/>
  <c r="AH87" i="1562"/>
  <c r="AH105" i="1562" s="1"/>
  <c r="AG87" i="1562"/>
  <c r="AG104" i="1562" s="1"/>
  <c r="AF87" i="1562"/>
  <c r="AE87" i="1562"/>
  <c r="AD87" i="1562"/>
  <c r="AD105" i="1562" s="1"/>
  <c r="AC87" i="1562"/>
  <c r="AC104" i="1562" s="1"/>
  <c r="AB87" i="1562"/>
  <c r="AA87" i="1562"/>
  <c r="Z87" i="1562"/>
  <c r="Y87" i="1562"/>
  <c r="Y105" i="1562" s="1"/>
  <c r="X87" i="1562"/>
  <c r="W87" i="1562"/>
  <c r="V87" i="1562"/>
  <c r="U87" i="1562"/>
  <c r="U104" i="1562" s="1"/>
  <c r="T87" i="1562"/>
  <c r="S87" i="1562"/>
  <c r="R87" i="1562"/>
  <c r="R105" i="1562" s="1"/>
  <c r="Q87" i="1562"/>
  <c r="Q104" i="1562" s="1"/>
  <c r="P87" i="1562"/>
  <c r="O87" i="1562"/>
  <c r="N87" i="1562"/>
  <c r="N105" i="1562" s="1"/>
  <c r="M87" i="1562"/>
  <c r="M104" i="1562" s="1"/>
  <c r="L87" i="1562"/>
  <c r="K87" i="1562"/>
  <c r="J87" i="1562"/>
  <c r="I87" i="1562"/>
  <c r="I105" i="1562" s="1"/>
  <c r="H87" i="1562"/>
  <c r="G87" i="1562"/>
  <c r="F87" i="1562"/>
  <c r="E87" i="1562"/>
  <c r="E105" i="1562" s="1"/>
  <c r="C66" i="1562"/>
  <c r="D130" i="1562" s="1"/>
  <c r="D133" i="1562" s="1"/>
  <c r="C60" i="1562"/>
  <c r="D131" i="1562" s="1"/>
  <c r="C44" i="1562"/>
  <c r="C38" i="1562"/>
  <c r="C32" i="1562"/>
  <c r="D129" i="1562" s="1"/>
  <c r="C20" i="1562"/>
  <c r="G92" i="1562" s="1"/>
  <c r="G97" i="1562" s="1"/>
  <c r="C19" i="1562"/>
  <c r="Q90" i="1562" s="1"/>
  <c r="Q96" i="1562" s="1"/>
  <c r="C18" i="1562"/>
  <c r="C12" i="1562"/>
  <c r="D132" i="1561"/>
  <c r="AR124" i="1561"/>
  <c r="AQ124" i="1561"/>
  <c r="AP124" i="1561"/>
  <c r="AO124" i="1561"/>
  <c r="AN124" i="1561"/>
  <c r="AM124" i="1561"/>
  <c r="AL124" i="1561"/>
  <c r="AK124" i="1561"/>
  <c r="AJ124" i="1561"/>
  <c r="AI124" i="1561"/>
  <c r="AH124" i="1561"/>
  <c r="AG124" i="1561"/>
  <c r="AF124" i="1561"/>
  <c r="AE124" i="1561"/>
  <c r="AD124" i="1561"/>
  <c r="AC124" i="1561"/>
  <c r="AB124" i="1561"/>
  <c r="AA124" i="1561"/>
  <c r="Z124" i="1561"/>
  <c r="Y124" i="1561"/>
  <c r="X124" i="1561"/>
  <c r="W124" i="1561"/>
  <c r="V124" i="1561"/>
  <c r="U124" i="1561"/>
  <c r="T124" i="1561"/>
  <c r="AO118" i="1561"/>
  <c r="AG118" i="1561"/>
  <c r="Y118" i="1561"/>
  <c r="AR117" i="1561"/>
  <c r="AQ117" i="1561"/>
  <c r="AP117" i="1561"/>
  <c r="AO117" i="1561"/>
  <c r="AN117" i="1561"/>
  <c r="AM117" i="1561"/>
  <c r="AL117" i="1561"/>
  <c r="AK117" i="1561"/>
  <c r="AJ117" i="1561"/>
  <c r="AI117" i="1561"/>
  <c r="AH117" i="1561"/>
  <c r="AG117" i="1561"/>
  <c r="AF117" i="1561"/>
  <c r="AE117" i="1561"/>
  <c r="AD117" i="1561"/>
  <c r="AC117" i="1561"/>
  <c r="AB117" i="1561"/>
  <c r="AA117" i="1561"/>
  <c r="Z117" i="1561"/>
  <c r="Y117" i="1561"/>
  <c r="X117" i="1561"/>
  <c r="W117" i="1561"/>
  <c r="V117" i="1561"/>
  <c r="U117" i="1561"/>
  <c r="T117" i="1561"/>
  <c r="AR116" i="1561"/>
  <c r="AR118" i="1561" s="1"/>
  <c r="AQ116" i="1561"/>
  <c r="AQ118" i="1561" s="1"/>
  <c r="AP116" i="1561"/>
  <c r="AP118" i="1561" s="1"/>
  <c r="AO116" i="1561"/>
  <c r="AN116" i="1561"/>
  <c r="AN118" i="1561" s="1"/>
  <c r="AM116" i="1561"/>
  <c r="AM118" i="1561" s="1"/>
  <c r="AL116" i="1561"/>
  <c r="AL118" i="1561" s="1"/>
  <c r="AK116" i="1561"/>
  <c r="AK118" i="1561" s="1"/>
  <c r="AJ116" i="1561"/>
  <c r="AJ118" i="1561" s="1"/>
  <c r="AI116" i="1561"/>
  <c r="AI118" i="1561" s="1"/>
  <c r="AH116" i="1561"/>
  <c r="AH118" i="1561" s="1"/>
  <c r="AG116" i="1561"/>
  <c r="AF116" i="1561"/>
  <c r="AF118" i="1561" s="1"/>
  <c r="AE116" i="1561"/>
  <c r="AE118" i="1561" s="1"/>
  <c r="AD116" i="1561"/>
  <c r="AD118" i="1561" s="1"/>
  <c r="AC116" i="1561"/>
  <c r="AC118" i="1561" s="1"/>
  <c r="AB116" i="1561"/>
  <c r="AB118" i="1561" s="1"/>
  <c r="AA116" i="1561"/>
  <c r="AA118" i="1561" s="1"/>
  <c r="Z116" i="1561"/>
  <c r="Z118" i="1561" s="1"/>
  <c r="Y116" i="1561"/>
  <c r="X116" i="1561"/>
  <c r="X118" i="1561" s="1"/>
  <c r="W116" i="1561"/>
  <c r="W118" i="1561" s="1"/>
  <c r="V116" i="1561"/>
  <c r="V118" i="1561" s="1"/>
  <c r="U116" i="1561"/>
  <c r="U118" i="1561" s="1"/>
  <c r="T116" i="1561"/>
  <c r="T118" i="1561" s="1"/>
  <c r="AR115" i="1561"/>
  <c r="AQ115" i="1561"/>
  <c r="AP115" i="1561"/>
  <c r="AO115" i="1561"/>
  <c r="AN115" i="1561"/>
  <c r="AM115" i="1561"/>
  <c r="AL115" i="1561"/>
  <c r="AK115" i="1561"/>
  <c r="AJ115" i="1561"/>
  <c r="AI115" i="1561"/>
  <c r="AH115" i="1561"/>
  <c r="AG115" i="1561"/>
  <c r="AF115" i="1561"/>
  <c r="AE115" i="1561"/>
  <c r="AD115" i="1561"/>
  <c r="AC115" i="1561"/>
  <c r="AB115" i="1561"/>
  <c r="AA115" i="1561"/>
  <c r="Z115" i="1561"/>
  <c r="Y115" i="1561"/>
  <c r="X115" i="1561"/>
  <c r="W115" i="1561"/>
  <c r="V115" i="1561"/>
  <c r="U115" i="1561"/>
  <c r="T115" i="1561"/>
  <c r="AB112" i="1561"/>
  <c r="AR107" i="1561"/>
  <c r="AQ107" i="1561"/>
  <c r="AP107" i="1561"/>
  <c r="AO107" i="1561"/>
  <c r="AN107" i="1561"/>
  <c r="AM107" i="1561"/>
  <c r="AL107" i="1561"/>
  <c r="AK107" i="1561"/>
  <c r="AJ107" i="1561"/>
  <c r="AI107" i="1561"/>
  <c r="AH107" i="1561"/>
  <c r="AG107" i="1561"/>
  <c r="AF107" i="1561"/>
  <c r="AE107" i="1561"/>
  <c r="AD107" i="1561"/>
  <c r="AC107" i="1561"/>
  <c r="AB107" i="1561"/>
  <c r="AA107" i="1561"/>
  <c r="Z107" i="1561"/>
  <c r="Y107" i="1561"/>
  <c r="X107" i="1561"/>
  <c r="W107" i="1561"/>
  <c r="V107" i="1561"/>
  <c r="U107" i="1561"/>
  <c r="T107" i="1561"/>
  <c r="S107" i="1561"/>
  <c r="R107" i="1561"/>
  <c r="Q107" i="1561"/>
  <c r="P107" i="1561"/>
  <c r="O107" i="1561"/>
  <c r="N107" i="1561"/>
  <c r="M107" i="1561"/>
  <c r="L107" i="1561"/>
  <c r="K107" i="1561"/>
  <c r="J107" i="1561"/>
  <c r="I107" i="1561"/>
  <c r="H107" i="1561"/>
  <c r="G107" i="1561"/>
  <c r="F107" i="1561"/>
  <c r="E107" i="1561"/>
  <c r="AP105" i="1561"/>
  <c r="AL105" i="1561"/>
  <c r="AJ105" i="1561"/>
  <c r="Z105" i="1561"/>
  <c r="V105" i="1561"/>
  <c r="T105" i="1561"/>
  <c r="J105" i="1561"/>
  <c r="F105" i="1561"/>
  <c r="AP104" i="1561"/>
  <c r="AL104" i="1561"/>
  <c r="AH104" i="1561"/>
  <c r="AD104" i="1561"/>
  <c r="Z104" i="1561"/>
  <c r="V104" i="1561"/>
  <c r="R104" i="1561"/>
  <c r="N104" i="1561"/>
  <c r="J104" i="1561"/>
  <c r="F104" i="1561"/>
  <c r="AP103" i="1561"/>
  <c r="AL103" i="1561"/>
  <c r="AH103" i="1561"/>
  <c r="AD103" i="1561"/>
  <c r="Z103" i="1561"/>
  <c r="V103" i="1561"/>
  <c r="R103" i="1561"/>
  <c r="N103" i="1561"/>
  <c r="J103" i="1561"/>
  <c r="F103" i="1561"/>
  <c r="AR102" i="1561"/>
  <c r="AQ102" i="1561"/>
  <c r="AP102" i="1561"/>
  <c r="AO102" i="1561"/>
  <c r="AN102" i="1561"/>
  <c r="AM102" i="1561"/>
  <c r="AL102" i="1561"/>
  <c r="AK102" i="1561"/>
  <c r="AJ102" i="1561"/>
  <c r="AJ112" i="1561" s="1"/>
  <c r="AI102" i="1561"/>
  <c r="AH102" i="1561"/>
  <c r="AG102" i="1561"/>
  <c r="AF102" i="1561"/>
  <c r="AE102" i="1561"/>
  <c r="AD102" i="1561"/>
  <c r="AC102" i="1561"/>
  <c r="AB102" i="1561"/>
  <c r="AA102" i="1561"/>
  <c r="Z102" i="1561"/>
  <c r="Y102" i="1561"/>
  <c r="X102" i="1561"/>
  <c r="W102" i="1561"/>
  <c r="V102" i="1561"/>
  <c r="U102" i="1561"/>
  <c r="T102" i="1561"/>
  <c r="R102" i="1561"/>
  <c r="N102" i="1561"/>
  <c r="J102" i="1561"/>
  <c r="F102" i="1561"/>
  <c r="AR101" i="1561"/>
  <c r="AR112" i="1561" s="1"/>
  <c r="AQ101" i="1561"/>
  <c r="AQ112" i="1561" s="1"/>
  <c r="AP101" i="1561"/>
  <c r="AO101" i="1561"/>
  <c r="AO112" i="1561" s="1"/>
  <c r="AN101" i="1561"/>
  <c r="AM101" i="1561"/>
  <c r="AM112" i="1561" s="1"/>
  <c r="AL101" i="1561"/>
  <c r="AK101" i="1561"/>
  <c r="AK112" i="1561" s="1"/>
  <c r="AJ101" i="1561"/>
  <c r="AI101" i="1561"/>
  <c r="AI112" i="1561" s="1"/>
  <c r="AH101" i="1561"/>
  <c r="AG101" i="1561"/>
  <c r="AG112" i="1561" s="1"/>
  <c r="AF101" i="1561"/>
  <c r="AE101" i="1561"/>
  <c r="AE112" i="1561" s="1"/>
  <c r="AD101" i="1561"/>
  <c r="AC101" i="1561"/>
  <c r="AC112" i="1561" s="1"/>
  <c r="AB101" i="1561"/>
  <c r="AA101" i="1561"/>
  <c r="AA112" i="1561" s="1"/>
  <c r="Z101" i="1561"/>
  <c r="Y101" i="1561"/>
  <c r="Y112" i="1561" s="1"/>
  <c r="X101" i="1561"/>
  <c r="W101" i="1561"/>
  <c r="W112" i="1561" s="1"/>
  <c r="V101" i="1561"/>
  <c r="U101" i="1561"/>
  <c r="U112" i="1561" s="1"/>
  <c r="T101" i="1561"/>
  <c r="T112" i="1561" s="1"/>
  <c r="AQ98" i="1561"/>
  <c r="AM98" i="1561"/>
  <c r="AI98" i="1561"/>
  <c r="AE98" i="1561"/>
  <c r="AA98" i="1561"/>
  <c r="W98" i="1561"/>
  <c r="AQ96" i="1561"/>
  <c r="AI96" i="1561"/>
  <c r="AA96" i="1561"/>
  <c r="S96" i="1561"/>
  <c r="K96" i="1561"/>
  <c r="AR94" i="1561"/>
  <c r="AR98" i="1561" s="1"/>
  <c r="AQ94" i="1561"/>
  <c r="AP94" i="1561"/>
  <c r="AP98" i="1561" s="1"/>
  <c r="AO94" i="1561"/>
  <c r="AO98" i="1561" s="1"/>
  <c r="AN94" i="1561"/>
  <c r="AN98" i="1561" s="1"/>
  <c r="AM94" i="1561"/>
  <c r="AL94" i="1561"/>
  <c r="AL98" i="1561" s="1"/>
  <c r="AK94" i="1561"/>
  <c r="AK98" i="1561" s="1"/>
  <c r="AJ94" i="1561"/>
  <c r="AJ98" i="1561" s="1"/>
  <c r="AI94" i="1561"/>
  <c r="AH94" i="1561"/>
  <c r="AH98" i="1561" s="1"/>
  <c r="AG94" i="1561"/>
  <c r="AG98" i="1561" s="1"/>
  <c r="AF94" i="1561"/>
  <c r="AF98" i="1561" s="1"/>
  <c r="AE94" i="1561"/>
  <c r="AD94" i="1561"/>
  <c r="AD98" i="1561" s="1"/>
  <c r="AC94" i="1561"/>
  <c r="AC98" i="1561" s="1"/>
  <c r="AB94" i="1561"/>
  <c r="AB98" i="1561" s="1"/>
  <c r="AA94" i="1561"/>
  <c r="Z94" i="1561"/>
  <c r="Z98" i="1561" s="1"/>
  <c r="Y94" i="1561"/>
  <c r="Y98" i="1561" s="1"/>
  <c r="X94" i="1561"/>
  <c r="X98" i="1561" s="1"/>
  <c r="W94" i="1561"/>
  <c r="V94" i="1561"/>
  <c r="V98" i="1561" s="1"/>
  <c r="U94" i="1561"/>
  <c r="U98" i="1561" s="1"/>
  <c r="T94" i="1561"/>
  <c r="T98" i="1561" s="1"/>
  <c r="R94" i="1561"/>
  <c r="R98" i="1561" s="1"/>
  <c r="N94" i="1561"/>
  <c r="N98" i="1561" s="1"/>
  <c r="J94" i="1561"/>
  <c r="J98" i="1561" s="1"/>
  <c r="F94" i="1561"/>
  <c r="F98" i="1561" s="1"/>
  <c r="AR92" i="1561"/>
  <c r="AR97" i="1561" s="1"/>
  <c r="AQ92" i="1561"/>
  <c r="AQ97" i="1561" s="1"/>
  <c r="AP92" i="1561"/>
  <c r="AP97" i="1561" s="1"/>
  <c r="AO92" i="1561"/>
  <c r="AO97" i="1561" s="1"/>
  <c r="AN92" i="1561"/>
  <c r="AN97" i="1561" s="1"/>
  <c r="AM92" i="1561"/>
  <c r="AM97" i="1561" s="1"/>
  <c r="AL92" i="1561"/>
  <c r="AL97" i="1561" s="1"/>
  <c r="AK92" i="1561"/>
  <c r="AK97" i="1561" s="1"/>
  <c r="AJ92" i="1561"/>
  <c r="AJ97" i="1561" s="1"/>
  <c r="AI92" i="1561"/>
  <c r="AI97" i="1561" s="1"/>
  <c r="AH92" i="1561"/>
  <c r="AH97" i="1561" s="1"/>
  <c r="AG92" i="1561"/>
  <c r="AG97" i="1561" s="1"/>
  <c r="AF92" i="1561"/>
  <c r="AF97" i="1561" s="1"/>
  <c r="AE92" i="1561"/>
  <c r="AE97" i="1561" s="1"/>
  <c r="AD92" i="1561"/>
  <c r="AD97" i="1561" s="1"/>
  <c r="AC92" i="1561"/>
  <c r="AC97" i="1561" s="1"/>
  <c r="AB92" i="1561"/>
  <c r="AB97" i="1561" s="1"/>
  <c r="AA92" i="1561"/>
  <c r="AA97" i="1561" s="1"/>
  <c r="Z92" i="1561"/>
  <c r="Z97" i="1561" s="1"/>
  <c r="Y92" i="1561"/>
  <c r="Y97" i="1561" s="1"/>
  <c r="X92" i="1561"/>
  <c r="X97" i="1561" s="1"/>
  <c r="W92" i="1561"/>
  <c r="W97" i="1561" s="1"/>
  <c r="V92" i="1561"/>
  <c r="V97" i="1561" s="1"/>
  <c r="U92" i="1561"/>
  <c r="U97" i="1561" s="1"/>
  <c r="T92" i="1561"/>
  <c r="T97" i="1561" s="1"/>
  <c r="AR90" i="1561"/>
  <c r="AR96" i="1561" s="1"/>
  <c r="AQ90" i="1561"/>
  <c r="AP90" i="1561"/>
  <c r="AP96" i="1561" s="1"/>
  <c r="AO90" i="1561"/>
  <c r="AO96" i="1561" s="1"/>
  <c r="AN90" i="1561"/>
  <c r="AN96" i="1561" s="1"/>
  <c r="AM90" i="1561"/>
  <c r="AM96" i="1561" s="1"/>
  <c r="AL90" i="1561"/>
  <c r="AL96" i="1561" s="1"/>
  <c r="AK90" i="1561"/>
  <c r="AK96" i="1561" s="1"/>
  <c r="AJ90" i="1561"/>
  <c r="AJ96" i="1561" s="1"/>
  <c r="AI90" i="1561"/>
  <c r="AH90" i="1561"/>
  <c r="AH96" i="1561" s="1"/>
  <c r="AG90" i="1561"/>
  <c r="AG96" i="1561" s="1"/>
  <c r="AF90" i="1561"/>
  <c r="AF96" i="1561" s="1"/>
  <c r="AE90" i="1561"/>
  <c r="AE96" i="1561" s="1"/>
  <c r="AD90" i="1561"/>
  <c r="AD96" i="1561" s="1"/>
  <c r="AC90" i="1561"/>
  <c r="AC96" i="1561" s="1"/>
  <c r="AB90" i="1561"/>
  <c r="AB96" i="1561" s="1"/>
  <c r="AA90" i="1561"/>
  <c r="Z90" i="1561"/>
  <c r="Z96" i="1561" s="1"/>
  <c r="Y90" i="1561"/>
  <c r="Y96" i="1561" s="1"/>
  <c r="X90" i="1561"/>
  <c r="X96" i="1561" s="1"/>
  <c r="W90" i="1561"/>
  <c r="W96" i="1561" s="1"/>
  <c r="V90" i="1561"/>
  <c r="V96" i="1561" s="1"/>
  <c r="U90" i="1561"/>
  <c r="U96" i="1561" s="1"/>
  <c r="T90" i="1561"/>
  <c r="T96" i="1561" s="1"/>
  <c r="S90" i="1561"/>
  <c r="R90" i="1561"/>
  <c r="R96" i="1561" s="1"/>
  <c r="N90" i="1561"/>
  <c r="N96" i="1561" s="1"/>
  <c r="K90" i="1561"/>
  <c r="J90" i="1561"/>
  <c r="J96" i="1561" s="1"/>
  <c r="F90" i="1561"/>
  <c r="F96" i="1561" s="1"/>
  <c r="AR87" i="1561"/>
  <c r="AQ87" i="1561"/>
  <c r="AP87" i="1561"/>
  <c r="AO87" i="1561"/>
  <c r="AO105" i="1561" s="1"/>
  <c r="AN87" i="1561"/>
  <c r="AM87" i="1561"/>
  <c r="AL87" i="1561"/>
  <c r="AK87" i="1561"/>
  <c r="AK105" i="1561" s="1"/>
  <c r="AJ87" i="1561"/>
  <c r="AI87" i="1561"/>
  <c r="AH87" i="1561"/>
  <c r="AH105" i="1561" s="1"/>
  <c r="AG87" i="1561"/>
  <c r="AG105" i="1561" s="1"/>
  <c r="AF87" i="1561"/>
  <c r="AE87" i="1561"/>
  <c r="AE105" i="1561" s="1"/>
  <c r="AD87" i="1561"/>
  <c r="AD105" i="1561" s="1"/>
  <c r="AC87" i="1561"/>
  <c r="AC105" i="1561" s="1"/>
  <c r="AB87" i="1561"/>
  <c r="AA87" i="1561"/>
  <c r="Z87" i="1561"/>
  <c r="Y87" i="1561"/>
  <c r="Y105" i="1561" s="1"/>
  <c r="X87" i="1561"/>
  <c r="W87" i="1561"/>
  <c r="V87" i="1561"/>
  <c r="U87" i="1561"/>
  <c r="U105" i="1561" s="1"/>
  <c r="T87" i="1561"/>
  <c r="S87" i="1561"/>
  <c r="R87" i="1561"/>
  <c r="R105" i="1561" s="1"/>
  <c r="Q87" i="1561"/>
  <c r="Q105" i="1561" s="1"/>
  <c r="P87" i="1561"/>
  <c r="O87" i="1561"/>
  <c r="O105" i="1561" s="1"/>
  <c r="N87" i="1561"/>
  <c r="N105" i="1561" s="1"/>
  <c r="M87" i="1561"/>
  <c r="M105" i="1561" s="1"/>
  <c r="L87" i="1561"/>
  <c r="K87" i="1561"/>
  <c r="J87" i="1561"/>
  <c r="I87" i="1561"/>
  <c r="I105" i="1561" s="1"/>
  <c r="H87" i="1561"/>
  <c r="G87" i="1561"/>
  <c r="F87" i="1561"/>
  <c r="E87" i="1561"/>
  <c r="E105" i="1561" s="1"/>
  <c r="C66" i="1561"/>
  <c r="D130" i="1561" s="1"/>
  <c r="D133" i="1561" s="1"/>
  <c r="C60" i="1561"/>
  <c r="D131" i="1561" s="1"/>
  <c r="C44" i="1561"/>
  <c r="C38" i="1561"/>
  <c r="C32" i="1561"/>
  <c r="D129" i="1561" s="1"/>
  <c r="C20" i="1561"/>
  <c r="N92" i="1561" s="1"/>
  <c r="N97" i="1561" s="1"/>
  <c r="C19" i="1561"/>
  <c r="Q90" i="1561" s="1"/>
  <c r="Q96" i="1561" s="1"/>
  <c r="C18" i="1561"/>
  <c r="C12" i="1561"/>
  <c r="S94" i="1561" s="1"/>
  <c r="S98" i="1561" s="1"/>
  <c r="D145" i="1560"/>
  <c r="D132" i="1560"/>
  <c r="AR124" i="1560"/>
  <c r="AQ124" i="1560"/>
  <c r="AP124" i="1560"/>
  <c r="AO124" i="1560"/>
  <c r="AN124" i="1560"/>
  <c r="AM124" i="1560"/>
  <c r="AL124" i="1560"/>
  <c r="AK124" i="1560"/>
  <c r="AJ124" i="1560"/>
  <c r="AI124" i="1560"/>
  <c r="AH124" i="1560"/>
  <c r="AG124" i="1560"/>
  <c r="AF124" i="1560"/>
  <c r="AE124" i="1560"/>
  <c r="AD124" i="1560"/>
  <c r="AC124" i="1560"/>
  <c r="AB124" i="1560"/>
  <c r="AA124" i="1560"/>
  <c r="Z124" i="1560"/>
  <c r="Y124" i="1560"/>
  <c r="X124" i="1560"/>
  <c r="W124" i="1560"/>
  <c r="V124" i="1560"/>
  <c r="U124" i="1560"/>
  <c r="T124" i="1560"/>
  <c r="AN118" i="1560"/>
  <c r="AR117" i="1560"/>
  <c r="AQ117" i="1560"/>
  <c r="AP117" i="1560"/>
  <c r="AO117" i="1560"/>
  <c r="AN117" i="1560"/>
  <c r="AM117" i="1560"/>
  <c r="AL117" i="1560"/>
  <c r="AK117" i="1560"/>
  <c r="AJ117" i="1560"/>
  <c r="AI117" i="1560"/>
  <c r="AH117" i="1560"/>
  <c r="AG117" i="1560"/>
  <c r="AF117" i="1560"/>
  <c r="AE117" i="1560"/>
  <c r="AD117" i="1560"/>
  <c r="AC117" i="1560"/>
  <c r="AB117" i="1560"/>
  <c r="AA117" i="1560"/>
  <c r="Z117" i="1560"/>
  <c r="Y117" i="1560"/>
  <c r="X117" i="1560"/>
  <c r="W117" i="1560"/>
  <c r="V117" i="1560"/>
  <c r="U117" i="1560"/>
  <c r="T117" i="1560"/>
  <c r="AR116" i="1560"/>
  <c r="AR118" i="1560" s="1"/>
  <c r="AQ116" i="1560"/>
  <c r="AQ118" i="1560" s="1"/>
  <c r="AP116" i="1560"/>
  <c r="AP118" i="1560" s="1"/>
  <c r="AO116" i="1560"/>
  <c r="AO118" i="1560" s="1"/>
  <c r="AN116" i="1560"/>
  <c r="AM116" i="1560"/>
  <c r="AM118" i="1560" s="1"/>
  <c r="AL116" i="1560"/>
  <c r="AL118" i="1560" s="1"/>
  <c r="AK116" i="1560"/>
  <c r="AK118" i="1560" s="1"/>
  <c r="AJ116" i="1560"/>
  <c r="AJ118" i="1560" s="1"/>
  <c r="AI116" i="1560"/>
  <c r="AI118" i="1560" s="1"/>
  <c r="AH116" i="1560"/>
  <c r="AH118" i="1560" s="1"/>
  <c r="AG116" i="1560"/>
  <c r="AG118" i="1560" s="1"/>
  <c r="AF116" i="1560"/>
  <c r="AF118" i="1560" s="1"/>
  <c r="AE116" i="1560"/>
  <c r="AE118" i="1560" s="1"/>
  <c r="AD116" i="1560"/>
  <c r="AD118" i="1560" s="1"/>
  <c r="AC116" i="1560"/>
  <c r="AC118" i="1560" s="1"/>
  <c r="AB116" i="1560"/>
  <c r="AB118" i="1560" s="1"/>
  <c r="AA116" i="1560"/>
  <c r="AA118" i="1560" s="1"/>
  <c r="Z116" i="1560"/>
  <c r="Z118" i="1560" s="1"/>
  <c r="Y116" i="1560"/>
  <c r="Y118" i="1560" s="1"/>
  <c r="X116" i="1560"/>
  <c r="X118" i="1560" s="1"/>
  <c r="W116" i="1560"/>
  <c r="W118" i="1560" s="1"/>
  <c r="V116" i="1560"/>
  <c r="V118" i="1560" s="1"/>
  <c r="U116" i="1560"/>
  <c r="U118" i="1560" s="1"/>
  <c r="T116" i="1560"/>
  <c r="T118" i="1560" s="1"/>
  <c r="AR115" i="1560"/>
  <c r="AQ115" i="1560"/>
  <c r="AP115" i="1560"/>
  <c r="AO115" i="1560"/>
  <c r="AN115" i="1560"/>
  <c r="AM115" i="1560"/>
  <c r="AL115" i="1560"/>
  <c r="AK115" i="1560"/>
  <c r="AJ115" i="1560"/>
  <c r="AI115" i="1560"/>
  <c r="AH115" i="1560"/>
  <c r="AG115" i="1560"/>
  <c r="AF115" i="1560"/>
  <c r="AE115" i="1560"/>
  <c r="AD115" i="1560"/>
  <c r="AC115" i="1560"/>
  <c r="AB115" i="1560"/>
  <c r="AA115" i="1560"/>
  <c r="Z115" i="1560"/>
  <c r="Y115" i="1560"/>
  <c r="X115" i="1560"/>
  <c r="W115" i="1560"/>
  <c r="V115" i="1560"/>
  <c r="U115" i="1560"/>
  <c r="T115" i="1560"/>
  <c r="AR107" i="1560"/>
  <c r="AQ107" i="1560"/>
  <c r="AP107" i="1560"/>
  <c r="AO107" i="1560"/>
  <c r="AN107" i="1560"/>
  <c r="AM107" i="1560"/>
  <c r="AL107" i="1560"/>
  <c r="AK107" i="1560"/>
  <c r="AJ107" i="1560"/>
  <c r="AI107" i="1560"/>
  <c r="AH107" i="1560"/>
  <c r="AG107" i="1560"/>
  <c r="AF107" i="1560"/>
  <c r="AE107" i="1560"/>
  <c r="AD107" i="1560"/>
  <c r="AC107" i="1560"/>
  <c r="AB107" i="1560"/>
  <c r="AA107" i="1560"/>
  <c r="Z107" i="1560"/>
  <c r="Y107" i="1560"/>
  <c r="X107" i="1560"/>
  <c r="W107" i="1560"/>
  <c r="V107" i="1560"/>
  <c r="U107" i="1560"/>
  <c r="T107" i="1560"/>
  <c r="S107" i="1560"/>
  <c r="R107" i="1560"/>
  <c r="Q107" i="1560"/>
  <c r="P107" i="1560"/>
  <c r="O107" i="1560"/>
  <c r="N107" i="1560"/>
  <c r="M107" i="1560"/>
  <c r="L107" i="1560"/>
  <c r="K107" i="1560"/>
  <c r="J107" i="1560"/>
  <c r="I107" i="1560"/>
  <c r="H107" i="1560"/>
  <c r="G107" i="1560"/>
  <c r="F107" i="1560"/>
  <c r="E107" i="1560"/>
  <c r="AQ105" i="1560"/>
  <c r="AM105" i="1560"/>
  <c r="R105" i="1560"/>
  <c r="L105" i="1560"/>
  <c r="AR104" i="1560"/>
  <c r="AJ104" i="1560"/>
  <c r="AB104" i="1560"/>
  <c r="T104" i="1560"/>
  <c r="L104" i="1560"/>
  <c r="AR103" i="1560"/>
  <c r="AJ103" i="1560"/>
  <c r="AB103" i="1560"/>
  <c r="T103" i="1560"/>
  <c r="L103" i="1560"/>
  <c r="AR102" i="1560"/>
  <c r="AQ102" i="1560"/>
  <c r="AP102" i="1560"/>
  <c r="AO102" i="1560"/>
  <c r="AN102" i="1560"/>
  <c r="AM102" i="1560"/>
  <c r="AL102" i="1560"/>
  <c r="AK102" i="1560"/>
  <c r="AJ102" i="1560"/>
  <c r="AI102" i="1560"/>
  <c r="AH102" i="1560"/>
  <c r="AG102" i="1560"/>
  <c r="AF102" i="1560"/>
  <c r="AE102" i="1560"/>
  <c r="AD102" i="1560"/>
  <c r="AC102" i="1560"/>
  <c r="AB102" i="1560"/>
  <c r="AA102" i="1560"/>
  <c r="Z102" i="1560"/>
  <c r="Y102" i="1560"/>
  <c r="X102" i="1560"/>
  <c r="W102" i="1560"/>
  <c r="V102" i="1560"/>
  <c r="U102" i="1560"/>
  <c r="T102" i="1560"/>
  <c r="AR101" i="1560"/>
  <c r="AR112" i="1560" s="1"/>
  <c r="AQ101" i="1560"/>
  <c r="AQ112" i="1560" s="1"/>
  <c r="AP101" i="1560"/>
  <c r="AP112" i="1560" s="1"/>
  <c r="AO101" i="1560"/>
  <c r="AO112" i="1560" s="1"/>
  <c r="AN101" i="1560"/>
  <c r="AN112" i="1560" s="1"/>
  <c r="AM101" i="1560"/>
  <c r="AM112" i="1560" s="1"/>
  <c r="AL101" i="1560"/>
  <c r="AL112" i="1560" s="1"/>
  <c r="AK101" i="1560"/>
  <c r="AK112" i="1560" s="1"/>
  <c r="AJ101" i="1560"/>
  <c r="AJ112" i="1560" s="1"/>
  <c r="AI101" i="1560"/>
  <c r="AI112" i="1560" s="1"/>
  <c r="AH101" i="1560"/>
  <c r="AH112" i="1560" s="1"/>
  <c r="AG101" i="1560"/>
  <c r="AG112" i="1560" s="1"/>
  <c r="AF101" i="1560"/>
  <c r="AF112" i="1560" s="1"/>
  <c r="AE101" i="1560"/>
  <c r="AE112" i="1560" s="1"/>
  <c r="AD101" i="1560"/>
  <c r="AD112" i="1560" s="1"/>
  <c r="AC101" i="1560"/>
  <c r="AC112" i="1560" s="1"/>
  <c r="AB101" i="1560"/>
  <c r="AB112" i="1560" s="1"/>
  <c r="AA101" i="1560"/>
  <c r="AA112" i="1560" s="1"/>
  <c r="Z101" i="1560"/>
  <c r="Z112" i="1560" s="1"/>
  <c r="Y101" i="1560"/>
  <c r="Y112" i="1560" s="1"/>
  <c r="X101" i="1560"/>
  <c r="X112" i="1560" s="1"/>
  <c r="W101" i="1560"/>
  <c r="W112" i="1560" s="1"/>
  <c r="V101" i="1560"/>
  <c r="V112" i="1560" s="1"/>
  <c r="U101" i="1560"/>
  <c r="U112" i="1560" s="1"/>
  <c r="T101" i="1560"/>
  <c r="T112" i="1560" s="1"/>
  <c r="P98" i="1560"/>
  <c r="AN97" i="1560"/>
  <c r="X97" i="1560"/>
  <c r="H97" i="1560"/>
  <c r="AF96" i="1560"/>
  <c r="AR94" i="1560"/>
  <c r="AR98" i="1560" s="1"/>
  <c r="AQ94" i="1560"/>
  <c r="AQ98" i="1560" s="1"/>
  <c r="AP94" i="1560"/>
  <c r="AP98" i="1560" s="1"/>
  <c r="AO94" i="1560"/>
  <c r="AO98" i="1560" s="1"/>
  <c r="AN94" i="1560"/>
  <c r="AN98" i="1560" s="1"/>
  <c r="AM94" i="1560"/>
  <c r="AM98" i="1560" s="1"/>
  <c r="AL94" i="1560"/>
  <c r="AL98" i="1560" s="1"/>
  <c r="AK94" i="1560"/>
  <c r="AK98" i="1560" s="1"/>
  <c r="AJ94" i="1560"/>
  <c r="AJ98" i="1560" s="1"/>
  <c r="AI94" i="1560"/>
  <c r="AI98" i="1560" s="1"/>
  <c r="AH94" i="1560"/>
  <c r="AH98" i="1560" s="1"/>
  <c r="AG94" i="1560"/>
  <c r="AG98" i="1560" s="1"/>
  <c r="AF94" i="1560"/>
  <c r="AF98" i="1560" s="1"/>
  <c r="AE94" i="1560"/>
  <c r="AE98" i="1560" s="1"/>
  <c r="AD94" i="1560"/>
  <c r="AD98" i="1560" s="1"/>
  <c r="AC94" i="1560"/>
  <c r="AC98" i="1560" s="1"/>
  <c r="AB94" i="1560"/>
  <c r="AB98" i="1560" s="1"/>
  <c r="AA94" i="1560"/>
  <c r="AA98" i="1560" s="1"/>
  <c r="Z94" i="1560"/>
  <c r="Z98" i="1560" s="1"/>
  <c r="Y94" i="1560"/>
  <c r="Y98" i="1560" s="1"/>
  <c r="X94" i="1560"/>
  <c r="X98" i="1560" s="1"/>
  <c r="W94" i="1560"/>
  <c r="W98" i="1560" s="1"/>
  <c r="V94" i="1560"/>
  <c r="V98" i="1560" s="1"/>
  <c r="U94" i="1560"/>
  <c r="U98" i="1560" s="1"/>
  <c r="T94" i="1560"/>
  <c r="T98" i="1560" s="1"/>
  <c r="Q94" i="1560"/>
  <c r="Q98" i="1560" s="1"/>
  <c r="P94" i="1560"/>
  <c r="M94" i="1560"/>
  <c r="M98" i="1560" s="1"/>
  <c r="L94" i="1560"/>
  <c r="L98" i="1560" s="1"/>
  <c r="I94" i="1560"/>
  <c r="I98" i="1560" s="1"/>
  <c r="H94" i="1560"/>
  <c r="H98" i="1560" s="1"/>
  <c r="E94" i="1560"/>
  <c r="E98" i="1560" s="1"/>
  <c r="AR92" i="1560"/>
  <c r="AR97" i="1560" s="1"/>
  <c r="AQ92" i="1560"/>
  <c r="AQ97" i="1560" s="1"/>
  <c r="AP92" i="1560"/>
  <c r="AP97" i="1560" s="1"/>
  <c r="AO92" i="1560"/>
  <c r="AO97" i="1560" s="1"/>
  <c r="AN92" i="1560"/>
  <c r="AM92" i="1560"/>
  <c r="AM97" i="1560" s="1"/>
  <c r="AL92" i="1560"/>
  <c r="AL97" i="1560" s="1"/>
  <c r="AK92" i="1560"/>
  <c r="AK97" i="1560" s="1"/>
  <c r="AJ92" i="1560"/>
  <c r="AJ97" i="1560" s="1"/>
  <c r="AI92" i="1560"/>
  <c r="AI97" i="1560" s="1"/>
  <c r="AH92" i="1560"/>
  <c r="AH97" i="1560" s="1"/>
  <c r="AG92" i="1560"/>
  <c r="AG97" i="1560" s="1"/>
  <c r="AF92" i="1560"/>
  <c r="AF97" i="1560" s="1"/>
  <c r="AE92" i="1560"/>
  <c r="AE97" i="1560" s="1"/>
  <c r="AD92" i="1560"/>
  <c r="AD97" i="1560" s="1"/>
  <c r="AC92" i="1560"/>
  <c r="AC97" i="1560" s="1"/>
  <c r="AB92" i="1560"/>
  <c r="AB97" i="1560" s="1"/>
  <c r="AA92" i="1560"/>
  <c r="AA97" i="1560" s="1"/>
  <c r="Z92" i="1560"/>
  <c r="Z97" i="1560" s="1"/>
  <c r="Y92" i="1560"/>
  <c r="Y97" i="1560" s="1"/>
  <c r="X92" i="1560"/>
  <c r="W92" i="1560"/>
  <c r="W97" i="1560" s="1"/>
  <c r="V92" i="1560"/>
  <c r="V97" i="1560" s="1"/>
  <c r="U92" i="1560"/>
  <c r="U97" i="1560" s="1"/>
  <c r="T92" i="1560"/>
  <c r="T97" i="1560" s="1"/>
  <c r="Q92" i="1560"/>
  <c r="Q97" i="1560" s="1"/>
  <c r="P92" i="1560"/>
  <c r="P97" i="1560" s="1"/>
  <c r="M92" i="1560"/>
  <c r="M97" i="1560" s="1"/>
  <c r="L92" i="1560"/>
  <c r="L97" i="1560" s="1"/>
  <c r="I92" i="1560"/>
  <c r="I97" i="1560" s="1"/>
  <c r="H92" i="1560"/>
  <c r="E92" i="1560"/>
  <c r="E97" i="1560" s="1"/>
  <c r="AR90" i="1560"/>
  <c r="AR96" i="1560" s="1"/>
  <c r="AQ90" i="1560"/>
  <c r="AQ96" i="1560" s="1"/>
  <c r="AP90" i="1560"/>
  <c r="AP96" i="1560" s="1"/>
  <c r="AO90" i="1560"/>
  <c r="AO96" i="1560" s="1"/>
  <c r="AN90" i="1560"/>
  <c r="AN96" i="1560" s="1"/>
  <c r="AM90" i="1560"/>
  <c r="AM96" i="1560" s="1"/>
  <c r="AL90" i="1560"/>
  <c r="AL96" i="1560" s="1"/>
  <c r="AK90" i="1560"/>
  <c r="AK96" i="1560" s="1"/>
  <c r="AJ90" i="1560"/>
  <c r="AJ96" i="1560" s="1"/>
  <c r="AI90" i="1560"/>
  <c r="AI96" i="1560" s="1"/>
  <c r="AH90" i="1560"/>
  <c r="AH96" i="1560" s="1"/>
  <c r="AG90" i="1560"/>
  <c r="AG96" i="1560" s="1"/>
  <c r="AF90" i="1560"/>
  <c r="AE90" i="1560"/>
  <c r="AE96" i="1560" s="1"/>
  <c r="AD90" i="1560"/>
  <c r="AD96" i="1560" s="1"/>
  <c r="AC90" i="1560"/>
  <c r="AC96" i="1560" s="1"/>
  <c r="AB90" i="1560"/>
  <c r="AB96" i="1560" s="1"/>
  <c r="AA90" i="1560"/>
  <c r="AA96" i="1560" s="1"/>
  <c r="Z90" i="1560"/>
  <c r="Z96" i="1560" s="1"/>
  <c r="Y90" i="1560"/>
  <c r="Y96" i="1560" s="1"/>
  <c r="X90" i="1560"/>
  <c r="X96" i="1560" s="1"/>
  <c r="W90" i="1560"/>
  <c r="W96" i="1560" s="1"/>
  <c r="V90" i="1560"/>
  <c r="V96" i="1560" s="1"/>
  <c r="U90" i="1560"/>
  <c r="U96" i="1560" s="1"/>
  <c r="T90" i="1560"/>
  <c r="T96" i="1560" s="1"/>
  <c r="P90" i="1560"/>
  <c r="P96" i="1560" s="1"/>
  <c r="D88" i="1560"/>
  <c r="AR87" i="1560"/>
  <c r="AR105" i="1560" s="1"/>
  <c r="AQ87" i="1560"/>
  <c r="AP87" i="1560"/>
  <c r="AO87" i="1560"/>
  <c r="AN87" i="1560"/>
  <c r="AN105" i="1560" s="1"/>
  <c r="AM87" i="1560"/>
  <c r="AL87" i="1560"/>
  <c r="AK87" i="1560"/>
  <c r="AJ87" i="1560"/>
  <c r="AJ105" i="1560" s="1"/>
  <c r="AI87" i="1560"/>
  <c r="AH87" i="1560"/>
  <c r="AH105" i="1560" s="1"/>
  <c r="AG87" i="1560"/>
  <c r="AF87" i="1560"/>
  <c r="AF105" i="1560" s="1"/>
  <c r="AE87" i="1560"/>
  <c r="AD87" i="1560"/>
  <c r="AC87" i="1560"/>
  <c r="AB87" i="1560"/>
  <c r="AB105" i="1560" s="1"/>
  <c r="AA87" i="1560"/>
  <c r="Z87" i="1560"/>
  <c r="Y87" i="1560"/>
  <c r="X87" i="1560"/>
  <c r="X105" i="1560" s="1"/>
  <c r="W87" i="1560"/>
  <c r="V87" i="1560"/>
  <c r="U87" i="1560"/>
  <c r="T87" i="1560"/>
  <c r="T105" i="1560" s="1"/>
  <c r="S87" i="1560"/>
  <c r="R87" i="1560"/>
  <c r="Q87" i="1560"/>
  <c r="P87" i="1560"/>
  <c r="P105" i="1560" s="1"/>
  <c r="O87" i="1560"/>
  <c r="N87" i="1560"/>
  <c r="M87" i="1560"/>
  <c r="L87" i="1560"/>
  <c r="K87" i="1560"/>
  <c r="J87" i="1560"/>
  <c r="I87" i="1560"/>
  <c r="H87" i="1560"/>
  <c r="H105" i="1560" s="1"/>
  <c r="G87" i="1560"/>
  <c r="F87" i="1560"/>
  <c r="E87" i="1560"/>
  <c r="C66" i="1560"/>
  <c r="D130" i="1560" s="1"/>
  <c r="C60" i="1560"/>
  <c r="C44" i="1560"/>
  <c r="L102" i="1560" s="1"/>
  <c r="C38" i="1560"/>
  <c r="C32" i="1560"/>
  <c r="D129" i="1560" s="1"/>
  <c r="H115" i="1560" s="1"/>
  <c r="C20" i="1560"/>
  <c r="S92" i="1560" s="1"/>
  <c r="S97" i="1560" s="1"/>
  <c r="C18" i="1560"/>
  <c r="C19" i="1560" s="1"/>
  <c r="C12" i="1560"/>
  <c r="S94" i="1560" s="1"/>
  <c r="S98" i="1560" s="1"/>
  <c r="E148" i="1557"/>
  <c r="D148" i="1557"/>
  <c r="E147" i="1557"/>
  <c r="D147" i="1557"/>
  <c r="D146" i="1557"/>
  <c r="D145" i="1557"/>
  <c r="D132" i="1557"/>
  <c r="AR124" i="1557"/>
  <c r="AQ124" i="1557"/>
  <c r="AP124" i="1557"/>
  <c r="AO124" i="1557"/>
  <c r="AN124" i="1557"/>
  <c r="AM124" i="1557"/>
  <c r="AL124" i="1557"/>
  <c r="AK124" i="1557"/>
  <c r="AJ124" i="1557"/>
  <c r="AI124" i="1557"/>
  <c r="AH124" i="1557"/>
  <c r="AG124" i="1557"/>
  <c r="AF124" i="1557"/>
  <c r="AE124" i="1557"/>
  <c r="AD124" i="1557"/>
  <c r="AC124" i="1557"/>
  <c r="AB124" i="1557"/>
  <c r="AA124" i="1557"/>
  <c r="Z124" i="1557"/>
  <c r="Y124" i="1557"/>
  <c r="X124" i="1557"/>
  <c r="W124" i="1557"/>
  <c r="V124" i="1557"/>
  <c r="U124" i="1557"/>
  <c r="T124" i="1557"/>
  <c r="AR118" i="1557"/>
  <c r="AB118" i="1557"/>
  <c r="AR117" i="1557"/>
  <c r="AQ117" i="1557"/>
  <c r="AP117" i="1557"/>
  <c r="AO117" i="1557"/>
  <c r="AN117" i="1557"/>
  <c r="AM117" i="1557"/>
  <c r="AL117" i="1557"/>
  <c r="AK117" i="1557"/>
  <c r="AJ117" i="1557"/>
  <c r="AI117" i="1557"/>
  <c r="AH117" i="1557"/>
  <c r="AG117" i="1557"/>
  <c r="AF117" i="1557"/>
  <c r="AE117" i="1557"/>
  <c r="AD117" i="1557"/>
  <c r="AC117" i="1557"/>
  <c r="AB117" i="1557"/>
  <c r="AA117" i="1557"/>
  <c r="Z117" i="1557"/>
  <c r="Y117" i="1557"/>
  <c r="X117" i="1557"/>
  <c r="W117" i="1557"/>
  <c r="V117" i="1557"/>
  <c r="U117" i="1557"/>
  <c r="T117" i="1557"/>
  <c r="AR116" i="1557"/>
  <c r="AQ116" i="1557"/>
  <c r="AQ118" i="1557" s="1"/>
  <c r="AP116" i="1557"/>
  <c r="AP118" i="1557" s="1"/>
  <c r="AO116" i="1557"/>
  <c r="AO118" i="1557" s="1"/>
  <c r="AN116" i="1557"/>
  <c r="AN118" i="1557" s="1"/>
  <c r="AM116" i="1557"/>
  <c r="AM118" i="1557" s="1"/>
  <c r="AL116" i="1557"/>
  <c r="AL118" i="1557" s="1"/>
  <c r="AK116" i="1557"/>
  <c r="AK118" i="1557" s="1"/>
  <c r="AJ116" i="1557"/>
  <c r="AJ118" i="1557" s="1"/>
  <c r="AI116" i="1557"/>
  <c r="AI118" i="1557" s="1"/>
  <c r="AH116" i="1557"/>
  <c r="AH118" i="1557" s="1"/>
  <c r="AG116" i="1557"/>
  <c r="AG118" i="1557" s="1"/>
  <c r="AF116" i="1557"/>
  <c r="AF118" i="1557" s="1"/>
  <c r="AE116" i="1557"/>
  <c r="AE118" i="1557" s="1"/>
  <c r="AD116" i="1557"/>
  <c r="AD118" i="1557" s="1"/>
  <c r="AC116" i="1557"/>
  <c r="AC118" i="1557" s="1"/>
  <c r="AB116" i="1557"/>
  <c r="AA116" i="1557"/>
  <c r="AA118" i="1557" s="1"/>
  <c r="Z116" i="1557"/>
  <c r="Z118" i="1557" s="1"/>
  <c r="Y116" i="1557"/>
  <c r="Y118" i="1557" s="1"/>
  <c r="X116" i="1557"/>
  <c r="X118" i="1557" s="1"/>
  <c r="W116" i="1557"/>
  <c r="W118" i="1557" s="1"/>
  <c r="V116" i="1557"/>
  <c r="V118" i="1557" s="1"/>
  <c r="U116" i="1557"/>
  <c r="U118" i="1557" s="1"/>
  <c r="T116" i="1557"/>
  <c r="T118" i="1557" s="1"/>
  <c r="AR115" i="1557"/>
  <c r="AQ115" i="1557"/>
  <c r="AP115" i="1557"/>
  <c r="AO115" i="1557"/>
  <c r="AN115" i="1557"/>
  <c r="AM115" i="1557"/>
  <c r="AL115" i="1557"/>
  <c r="AK115" i="1557"/>
  <c r="AJ115" i="1557"/>
  <c r="AI115" i="1557"/>
  <c r="AH115" i="1557"/>
  <c r="AG115" i="1557"/>
  <c r="AF115" i="1557"/>
  <c r="AE115" i="1557"/>
  <c r="AD115" i="1557"/>
  <c r="AC115" i="1557"/>
  <c r="AB115" i="1557"/>
  <c r="AA115" i="1557"/>
  <c r="Z115" i="1557"/>
  <c r="Y115" i="1557"/>
  <c r="X115" i="1557"/>
  <c r="W115" i="1557"/>
  <c r="V115" i="1557"/>
  <c r="U115" i="1557"/>
  <c r="T115" i="1557"/>
  <c r="AJ112" i="1557"/>
  <c r="AR107" i="1557"/>
  <c r="AQ107" i="1557"/>
  <c r="AP107" i="1557"/>
  <c r="AO107" i="1557"/>
  <c r="AN107" i="1557"/>
  <c r="AM107" i="1557"/>
  <c r="AL107" i="1557"/>
  <c r="AK107" i="1557"/>
  <c r="AJ107" i="1557"/>
  <c r="AI107" i="1557"/>
  <c r="AH107" i="1557"/>
  <c r="AG107" i="1557"/>
  <c r="AF107" i="1557"/>
  <c r="AE107" i="1557"/>
  <c r="AD107" i="1557"/>
  <c r="AC107" i="1557"/>
  <c r="AB107" i="1557"/>
  <c r="AA107" i="1557"/>
  <c r="Z107" i="1557"/>
  <c r="Y107" i="1557"/>
  <c r="X107" i="1557"/>
  <c r="W107" i="1557"/>
  <c r="V107" i="1557"/>
  <c r="U107" i="1557"/>
  <c r="T107" i="1557"/>
  <c r="S107" i="1557"/>
  <c r="R107" i="1557"/>
  <c r="Q107" i="1557"/>
  <c r="P107" i="1557"/>
  <c r="O107" i="1557"/>
  <c r="N107" i="1557"/>
  <c r="M107" i="1557"/>
  <c r="L107" i="1557"/>
  <c r="K107" i="1557"/>
  <c r="J107" i="1557"/>
  <c r="I107" i="1557"/>
  <c r="H107" i="1557"/>
  <c r="G107" i="1557"/>
  <c r="F107" i="1557"/>
  <c r="E107" i="1557"/>
  <c r="AD105" i="1557"/>
  <c r="N105" i="1557"/>
  <c r="AL104" i="1557"/>
  <c r="W104" i="1557"/>
  <c r="J104" i="1557"/>
  <c r="AM103" i="1557"/>
  <c r="AH103" i="1557"/>
  <c r="R103" i="1557"/>
  <c r="AR102" i="1557"/>
  <c r="AQ102" i="1557"/>
  <c r="AP102" i="1557"/>
  <c r="AO102" i="1557"/>
  <c r="AN102" i="1557"/>
  <c r="AM102" i="1557"/>
  <c r="AL102" i="1557"/>
  <c r="AK102" i="1557"/>
  <c r="AJ102" i="1557"/>
  <c r="AI102" i="1557"/>
  <c r="AH102" i="1557"/>
  <c r="AG102" i="1557"/>
  <c r="AF102" i="1557"/>
  <c r="AE102" i="1557"/>
  <c r="AD102" i="1557"/>
  <c r="AC102" i="1557"/>
  <c r="AB102" i="1557"/>
  <c r="AA102" i="1557"/>
  <c r="Z102" i="1557"/>
  <c r="Y102" i="1557"/>
  <c r="X102" i="1557"/>
  <c r="W102" i="1557"/>
  <c r="V102" i="1557"/>
  <c r="U102" i="1557"/>
  <c r="T102" i="1557"/>
  <c r="R102" i="1557"/>
  <c r="AR101" i="1557"/>
  <c r="AR112" i="1557" s="1"/>
  <c r="AQ101" i="1557"/>
  <c r="AQ112" i="1557" s="1"/>
  <c r="AP101" i="1557"/>
  <c r="AP112" i="1557" s="1"/>
  <c r="AO101" i="1557"/>
  <c r="AO112" i="1557" s="1"/>
  <c r="AN101" i="1557"/>
  <c r="AN112" i="1557" s="1"/>
  <c r="AM101" i="1557"/>
  <c r="AM112" i="1557" s="1"/>
  <c r="AL101" i="1557"/>
  <c r="AL112" i="1557" s="1"/>
  <c r="AK101" i="1557"/>
  <c r="AK112" i="1557" s="1"/>
  <c r="AJ101" i="1557"/>
  <c r="AI101" i="1557"/>
  <c r="AI112" i="1557" s="1"/>
  <c r="AH101" i="1557"/>
  <c r="AH112" i="1557" s="1"/>
  <c r="AG101" i="1557"/>
  <c r="AG112" i="1557" s="1"/>
  <c r="AF101" i="1557"/>
  <c r="AF112" i="1557" s="1"/>
  <c r="AE101" i="1557"/>
  <c r="AE112" i="1557" s="1"/>
  <c r="AD101" i="1557"/>
  <c r="AD112" i="1557" s="1"/>
  <c r="AC101" i="1557"/>
  <c r="AC112" i="1557" s="1"/>
  <c r="AB101" i="1557"/>
  <c r="AB112" i="1557" s="1"/>
  <c r="AA101" i="1557"/>
  <c r="AA112" i="1557" s="1"/>
  <c r="Z101" i="1557"/>
  <c r="Z112" i="1557" s="1"/>
  <c r="Y101" i="1557"/>
  <c r="Y112" i="1557" s="1"/>
  <c r="X101" i="1557"/>
  <c r="X112" i="1557" s="1"/>
  <c r="W101" i="1557"/>
  <c r="W112" i="1557" s="1"/>
  <c r="V101" i="1557"/>
  <c r="V112" i="1557" s="1"/>
  <c r="U101" i="1557"/>
  <c r="U112" i="1557" s="1"/>
  <c r="T101" i="1557"/>
  <c r="T112" i="1557" s="1"/>
  <c r="AH98" i="1557"/>
  <c r="AP97" i="1557"/>
  <c r="Z97" i="1557"/>
  <c r="AH96" i="1557"/>
  <c r="AR94" i="1557"/>
  <c r="AR98" i="1557" s="1"/>
  <c r="AQ94" i="1557"/>
  <c r="AQ98" i="1557" s="1"/>
  <c r="AP94" i="1557"/>
  <c r="AP98" i="1557" s="1"/>
  <c r="AO94" i="1557"/>
  <c r="AO98" i="1557" s="1"/>
  <c r="AN94" i="1557"/>
  <c r="AN98" i="1557" s="1"/>
  <c r="AM94" i="1557"/>
  <c r="AM98" i="1557" s="1"/>
  <c r="AL94" i="1557"/>
  <c r="AL98" i="1557" s="1"/>
  <c r="AL106" i="1557" s="1"/>
  <c r="AK94" i="1557"/>
  <c r="AK98" i="1557" s="1"/>
  <c r="AJ94" i="1557"/>
  <c r="AJ98" i="1557" s="1"/>
  <c r="AI94" i="1557"/>
  <c r="AI98" i="1557" s="1"/>
  <c r="AH94" i="1557"/>
  <c r="AG94" i="1557"/>
  <c r="AG98" i="1557" s="1"/>
  <c r="AF94" i="1557"/>
  <c r="AF98" i="1557" s="1"/>
  <c r="AE94" i="1557"/>
  <c r="AE98" i="1557" s="1"/>
  <c r="AD94" i="1557"/>
  <c r="AD98" i="1557" s="1"/>
  <c r="AD106" i="1557" s="1"/>
  <c r="AC94" i="1557"/>
  <c r="AC98" i="1557" s="1"/>
  <c r="AB94" i="1557"/>
  <c r="AB98" i="1557" s="1"/>
  <c r="AA94" i="1557"/>
  <c r="AA98" i="1557" s="1"/>
  <c r="Z94" i="1557"/>
  <c r="Z98" i="1557" s="1"/>
  <c r="Y94" i="1557"/>
  <c r="Y98" i="1557" s="1"/>
  <c r="X94" i="1557"/>
  <c r="X98" i="1557" s="1"/>
  <c r="W94" i="1557"/>
  <c r="W98" i="1557" s="1"/>
  <c r="V94" i="1557"/>
  <c r="V98" i="1557" s="1"/>
  <c r="U94" i="1557"/>
  <c r="U98" i="1557" s="1"/>
  <c r="T94" i="1557"/>
  <c r="T98" i="1557" s="1"/>
  <c r="AR92" i="1557"/>
  <c r="AR97" i="1557" s="1"/>
  <c r="AQ92" i="1557"/>
  <c r="AQ97" i="1557" s="1"/>
  <c r="AP92" i="1557"/>
  <c r="AO92" i="1557"/>
  <c r="AO97" i="1557" s="1"/>
  <c r="AN92" i="1557"/>
  <c r="AN97" i="1557" s="1"/>
  <c r="AM92" i="1557"/>
  <c r="AM97" i="1557" s="1"/>
  <c r="AL92" i="1557"/>
  <c r="AL97" i="1557" s="1"/>
  <c r="AK92" i="1557"/>
  <c r="AK97" i="1557" s="1"/>
  <c r="AJ92" i="1557"/>
  <c r="AJ97" i="1557" s="1"/>
  <c r="AI92" i="1557"/>
  <c r="AI97" i="1557" s="1"/>
  <c r="AH92" i="1557"/>
  <c r="AH97" i="1557" s="1"/>
  <c r="AG92" i="1557"/>
  <c r="AG97" i="1557" s="1"/>
  <c r="AF92" i="1557"/>
  <c r="AF97" i="1557" s="1"/>
  <c r="AE92" i="1557"/>
  <c r="AE97" i="1557" s="1"/>
  <c r="AD92" i="1557"/>
  <c r="AD97" i="1557" s="1"/>
  <c r="AC92" i="1557"/>
  <c r="AC97" i="1557" s="1"/>
  <c r="AB92" i="1557"/>
  <c r="AB97" i="1557" s="1"/>
  <c r="AA92" i="1557"/>
  <c r="AA97" i="1557" s="1"/>
  <c r="Z92" i="1557"/>
  <c r="Y92" i="1557"/>
  <c r="Y97" i="1557" s="1"/>
  <c r="X92" i="1557"/>
  <c r="X97" i="1557" s="1"/>
  <c r="W92" i="1557"/>
  <c r="W97" i="1557" s="1"/>
  <c r="V92" i="1557"/>
  <c r="V97" i="1557" s="1"/>
  <c r="U92" i="1557"/>
  <c r="U97" i="1557" s="1"/>
  <c r="T92" i="1557"/>
  <c r="T97" i="1557" s="1"/>
  <c r="O92" i="1557"/>
  <c r="O97" i="1557" s="1"/>
  <c r="J92" i="1557"/>
  <c r="J97" i="1557" s="1"/>
  <c r="AR90" i="1557"/>
  <c r="AR96" i="1557" s="1"/>
  <c r="AQ90" i="1557"/>
  <c r="AQ96" i="1557" s="1"/>
  <c r="AP90" i="1557"/>
  <c r="AP96" i="1557" s="1"/>
  <c r="AO90" i="1557"/>
  <c r="AO96" i="1557" s="1"/>
  <c r="AN90" i="1557"/>
  <c r="AN96" i="1557" s="1"/>
  <c r="AM90" i="1557"/>
  <c r="AM96" i="1557" s="1"/>
  <c r="AL90" i="1557"/>
  <c r="AL96" i="1557" s="1"/>
  <c r="AK90" i="1557"/>
  <c r="AK96" i="1557" s="1"/>
  <c r="AJ90" i="1557"/>
  <c r="AJ96" i="1557" s="1"/>
  <c r="AI90" i="1557"/>
  <c r="AI96" i="1557" s="1"/>
  <c r="AH90" i="1557"/>
  <c r="AG90" i="1557"/>
  <c r="AG96" i="1557" s="1"/>
  <c r="AF90" i="1557"/>
  <c r="AF96" i="1557" s="1"/>
  <c r="AE90" i="1557"/>
  <c r="AE96" i="1557" s="1"/>
  <c r="AD90" i="1557"/>
  <c r="AD96" i="1557" s="1"/>
  <c r="AC90" i="1557"/>
  <c r="AC96" i="1557" s="1"/>
  <c r="AB90" i="1557"/>
  <c r="AB96" i="1557" s="1"/>
  <c r="AA90" i="1557"/>
  <c r="AA96" i="1557" s="1"/>
  <c r="Z90" i="1557"/>
  <c r="Z96" i="1557" s="1"/>
  <c r="Y90" i="1557"/>
  <c r="Y96" i="1557" s="1"/>
  <c r="X90" i="1557"/>
  <c r="X96" i="1557" s="1"/>
  <c r="W90" i="1557"/>
  <c r="W96" i="1557" s="1"/>
  <c r="V90" i="1557"/>
  <c r="V96" i="1557" s="1"/>
  <c r="U90" i="1557"/>
  <c r="U96" i="1557" s="1"/>
  <c r="T90" i="1557"/>
  <c r="T96" i="1557" s="1"/>
  <c r="S90" i="1557"/>
  <c r="S96" i="1557" s="1"/>
  <c r="O90" i="1557"/>
  <c r="O96" i="1557" s="1"/>
  <c r="N90" i="1557"/>
  <c r="N96" i="1557" s="1"/>
  <c r="J90" i="1557"/>
  <c r="J96" i="1557" s="1"/>
  <c r="H90" i="1557"/>
  <c r="H96" i="1557" s="1"/>
  <c r="D88" i="1557"/>
  <c r="AR87" i="1557"/>
  <c r="AQ87" i="1557"/>
  <c r="AP87" i="1557"/>
  <c r="AP104" i="1557" s="1"/>
  <c r="AO87" i="1557"/>
  <c r="AN87" i="1557"/>
  <c r="AM87" i="1557"/>
  <c r="AL87" i="1557"/>
  <c r="AL103" i="1557" s="1"/>
  <c r="AK87" i="1557"/>
  <c r="AJ87" i="1557"/>
  <c r="AI87" i="1557"/>
  <c r="AH87" i="1557"/>
  <c r="AH105" i="1557" s="1"/>
  <c r="AG87" i="1557"/>
  <c r="AF87" i="1557"/>
  <c r="AE87" i="1557"/>
  <c r="AD87" i="1557"/>
  <c r="AD103" i="1557" s="1"/>
  <c r="AC87" i="1557"/>
  <c r="AB87" i="1557"/>
  <c r="AA87" i="1557"/>
  <c r="Z87" i="1557"/>
  <c r="Z104" i="1557" s="1"/>
  <c r="Y87" i="1557"/>
  <c r="X87" i="1557"/>
  <c r="W87" i="1557"/>
  <c r="W105" i="1557" s="1"/>
  <c r="V87" i="1557"/>
  <c r="V104" i="1557" s="1"/>
  <c r="U87" i="1557"/>
  <c r="T87" i="1557"/>
  <c r="S87" i="1557"/>
  <c r="R87" i="1557"/>
  <c r="R105" i="1557" s="1"/>
  <c r="Q87" i="1557"/>
  <c r="P87" i="1557"/>
  <c r="O87" i="1557"/>
  <c r="O104" i="1557" s="1"/>
  <c r="N87" i="1557"/>
  <c r="N103" i="1557" s="1"/>
  <c r="M87" i="1557"/>
  <c r="L87" i="1557"/>
  <c r="K87" i="1557"/>
  <c r="J87" i="1557"/>
  <c r="J105" i="1557" s="1"/>
  <c r="I87" i="1557"/>
  <c r="H87" i="1557"/>
  <c r="G87" i="1557"/>
  <c r="F87" i="1557"/>
  <c r="F104" i="1557" s="1"/>
  <c r="E87" i="1557"/>
  <c r="C66" i="1557"/>
  <c r="D130" i="1557" s="1"/>
  <c r="C60" i="1557"/>
  <c r="C44" i="1557"/>
  <c r="C38" i="1557"/>
  <c r="C32" i="1557"/>
  <c r="D129" i="1557" s="1"/>
  <c r="C20" i="1557"/>
  <c r="P92" i="1557" s="1"/>
  <c r="P97" i="1557" s="1"/>
  <c r="C18" i="1557"/>
  <c r="C19" i="1557" s="1"/>
  <c r="C12" i="1557"/>
  <c r="E148" i="1556"/>
  <c r="D148" i="1556"/>
  <c r="E147" i="1556"/>
  <c r="D147" i="1556"/>
  <c r="D146" i="1556"/>
  <c r="D145" i="1556"/>
  <c r="D132" i="1556"/>
  <c r="AR124" i="1556"/>
  <c r="AQ124" i="1556"/>
  <c r="AP124" i="1556"/>
  <c r="AO124" i="1556"/>
  <c r="AN124" i="1556"/>
  <c r="AM124" i="1556"/>
  <c r="AL124" i="1556"/>
  <c r="AK124" i="1556"/>
  <c r="AJ124" i="1556"/>
  <c r="AI124" i="1556"/>
  <c r="AH124" i="1556"/>
  <c r="AG124" i="1556"/>
  <c r="AF124" i="1556"/>
  <c r="AE124" i="1556"/>
  <c r="AD124" i="1556"/>
  <c r="AC124" i="1556"/>
  <c r="AB124" i="1556"/>
  <c r="AA124" i="1556"/>
  <c r="Z124" i="1556"/>
  <c r="Y124" i="1556"/>
  <c r="X124" i="1556"/>
  <c r="W124" i="1556"/>
  <c r="V124" i="1556"/>
  <c r="U124" i="1556"/>
  <c r="T124" i="1556"/>
  <c r="AN118" i="1556"/>
  <c r="AF118" i="1556"/>
  <c r="X118" i="1556"/>
  <c r="AR117" i="1556"/>
  <c r="AQ117" i="1556"/>
  <c r="AP117" i="1556"/>
  <c r="AO117" i="1556"/>
  <c r="AO118" i="1556" s="1"/>
  <c r="AN117" i="1556"/>
  <c r="AM117" i="1556"/>
  <c r="AL117" i="1556"/>
  <c r="AK117" i="1556"/>
  <c r="AK118" i="1556" s="1"/>
  <c r="AJ117" i="1556"/>
  <c r="AI117" i="1556"/>
  <c r="AH117" i="1556"/>
  <c r="AG117" i="1556"/>
  <c r="AF117" i="1556"/>
  <c r="AE117" i="1556"/>
  <c r="AD117" i="1556"/>
  <c r="AC117" i="1556"/>
  <c r="AB117" i="1556"/>
  <c r="AA117" i="1556"/>
  <c r="Z117" i="1556"/>
  <c r="Y117" i="1556"/>
  <c r="Y118" i="1556" s="1"/>
  <c r="X117" i="1556"/>
  <c r="W117" i="1556"/>
  <c r="V117" i="1556"/>
  <c r="U117" i="1556"/>
  <c r="U118" i="1556" s="1"/>
  <c r="T117" i="1556"/>
  <c r="AR116" i="1556"/>
  <c r="AR118" i="1556" s="1"/>
  <c r="AQ116" i="1556"/>
  <c r="AQ118" i="1556" s="1"/>
  <c r="AP116" i="1556"/>
  <c r="AP118" i="1556" s="1"/>
  <c r="AO116" i="1556"/>
  <c r="AN116" i="1556"/>
  <c r="AM116" i="1556"/>
  <c r="AM118" i="1556" s="1"/>
  <c r="AL116" i="1556"/>
  <c r="AL118" i="1556" s="1"/>
  <c r="AK116" i="1556"/>
  <c r="AJ116" i="1556"/>
  <c r="AJ118" i="1556" s="1"/>
  <c r="AI116" i="1556"/>
  <c r="AI118" i="1556" s="1"/>
  <c r="AH116" i="1556"/>
  <c r="AH118" i="1556" s="1"/>
  <c r="AG116" i="1556"/>
  <c r="AG118" i="1556" s="1"/>
  <c r="AF116" i="1556"/>
  <c r="AE116" i="1556"/>
  <c r="AE118" i="1556" s="1"/>
  <c r="AD116" i="1556"/>
  <c r="AD118" i="1556" s="1"/>
  <c r="AC116" i="1556"/>
  <c r="AC118" i="1556" s="1"/>
  <c r="AB116" i="1556"/>
  <c r="AB118" i="1556" s="1"/>
  <c r="AA116" i="1556"/>
  <c r="AA118" i="1556" s="1"/>
  <c r="Z116" i="1556"/>
  <c r="Z118" i="1556" s="1"/>
  <c r="Y116" i="1556"/>
  <c r="X116" i="1556"/>
  <c r="W116" i="1556"/>
  <c r="W118" i="1556" s="1"/>
  <c r="V116" i="1556"/>
  <c r="V118" i="1556" s="1"/>
  <c r="U116" i="1556"/>
  <c r="T116" i="1556"/>
  <c r="T118" i="1556" s="1"/>
  <c r="AR115" i="1556"/>
  <c r="AQ115" i="1556"/>
  <c r="AP115" i="1556"/>
  <c r="AO115" i="1556"/>
  <c r="AN115" i="1556"/>
  <c r="AM115" i="1556"/>
  <c r="AL115" i="1556"/>
  <c r="AK115" i="1556"/>
  <c r="AJ115" i="1556"/>
  <c r="AI115" i="1556"/>
  <c r="AH115" i="1556"/>
  <c r="AG115" i="1556"/>
  <c r="AF115" i="1556"/>
  <c r="AE115" i="1556"/>
  <c r="AD115" i="1556"/>
  <c r="AC115" i="1556"/>
  <c r="AB115" i="1556"/>
  <c r="AA115" i="1556"/>
  <c r="Z115" i="1556"/>
  <c r="Y115" i="1556"/>
  <c r="X115" i="1556"/>
  <c r="W115" i="1556"/>
  <c r="V115" i="1556"/>
  <c r="U115" i="1556"/>
  <c r="T115" i="1556"/>
  <c r="AR107" i="1556"/>
  <c r="AQ107" i="1556"/>
  <c r="AP107" i="1556"/>
  <c r="AO107" i="1556"/>
  <c r="AN107" i="1556"/>
  <c r="AM107" i="1556"/>
  <c r="AL107" i="1556"/>
  <c r="AK107" i="1556"/>
  <c r="AJ107" i="1556"/>
  <c r="AI107" i="1556"/>
  <c r="AH107" i="1556"/>
  <c r="AG107" i="1556"/>
  <c r="AF107" i="1556"/>
  <c r="AE107" i="1556"/>
  <c r="AD107" i="1556"/>
  <c r="AC107" i="1556"/>
  <c r="AB107" i="1556"/>
  <c r="AA107" i="1556"/>
  <c r="Z107" i="1556"/>
  <c r="Y107" i="1556"/>
  <c r="X107" i="1556"/>
  <c r="W107" i="1556"/>
  <c r="V107" i="1556"/>
  <c r="U107" i="1556"/>
  <c r="T107" i="1556"/>
  <c r="S107" i="1556"/>
  <c r="R107" i="1556"/>
  <c r="Q107" i="1556"/>
  <c r="P107" i="1556"/>
  <c r="O107" i="1556"/>
  <c r="N107" i="1556"/>
  <c r="M107" i="1556"/>
  <c r="L107" i="1556"/>
  <c r="K107" i="1556"/>
  <c r="J107" i="1556"/>
  <c r="I107" i="1556"/>
  <c r="H107" i="1556"/>
  <c r="G107" i="1556"/>
  <c r="F107" i="1556"/>
  <c r="E107" i="1556"/>
  <c r="AQ105" i="1556"/>
  <c r="AN105" i="1556"/>
  <c r="AI105" i="1556"/>
  <c r="AA105" i="1556"/>
  <c r="S105" i="1556"/>
  <c r="K105" i="1556"/>
  <c r="H105" i="1556"/>
  <c r="AQ104" i="1556"/>
  <c r="AI104" i="1556"/>
  <c r="AG104" i="1556"/>
  <c r="AE104" i="1556"/>
  <c r="AC104" i="1556"/>
  <c r="AA104" i="1556"/>
  <c r="Y104" i="1556"/>
  <c r="W104" i="1556"/>
  <c r="U104" i="1556"/>
  <c r="S104" i="1556"/>
  <c r="Q104" i="1556"/>
  <c r="O104" i="1556"/>
  <c r="M104" i="1556"/>
  <c r="K104" i="1556"/>
  <c r="I104" i="1556"/>
  <c r="G104" i="1556"/>
  <c r="E104" i="1556"/>
  <c r="AQ103" i="1556"/>
  <c r="AO103" i="1556"/>
  <c r="AM103" i="1556"/>
  <c r="AK103" i="1556"/>
  <c r="AI103" i="1556"/>
  <c r="AG103" i="1556"/>
  <c r="AE103" i="1556"/>
  <c r="AC103" i="1556"/>
  <c r="AA103" i="1556"/>
  <c r="Y103" i="1556"/>
  <c r="W103" i="1556"/>
  <c r="U103" i="1556"/>
  <c r="S103" i="1556"/>
  <c r="Q103" i="1556"/>
  <c r="O103" i="1556"/>
  <c r="M103" i="1556"/>
  <c r="K103" i="1556"/>
  <c r="I103" i="1556"/>
  <c r="G103" i="1556"/>
  <c r="E103" i="1556"/>
  <c r="AR102" i="1556"/>
  <c r="AQ102" i="1556"/>
  <c r="AP102" i="1556"/>
  <c r="AO102" i="1556"/>
  <c r="AN102" i="1556"/>
  <c r="AM102" i="1556"/>
  <c r="AL102" i="1556"/>
  <c r="AK102" i="1556"/>
  <c r="AJ102" i="1556"/>
  <c r="AI102" i="1556"/>
  <c r="AH102" i="1556"/>
  <c r="AG102" i="1556"/>
  <c r="AF102" i="1556"/>
  <c r="AE102" i="1556"/>
  <c r="AD102" i="1556"/>
  <c r="AC102" i="1556"/>
  <c r="AB102" i="1556"/>
  <c r="AA102" i="1556"/>
  <c r="Z102" i="1556"/>
  <c r="Y102" i="1556"/>
  <c r="X102" i="1556"/>
  <c r="W102" i="1556"/>
  <c r="V102" i="1556"/>
  <c r="U102" i="1556"/>
  <c r="T102" i="1556"/>
  <c r="AR101" i="1556"/>
  <c r="AR112" i="1556" s="1"/>
  <c r="AQ101" i="1556"/>
  <c r="AP101" i="1556"/>
  <c r="AP112" i="1556" s="1"/>
  <c r="AO101" i="1556"/>
  <c r="AN101" i="1556"/>
  <c r="AN112" i="1556" s="1"/>
  <c r="AM101" i="1556"/>
  <c r="AL101" i="1556"/>
  <c r="AL112" i="1556" s="1"/>
  <c r="AK101" i="1556"/>
  <c r="AJ101" i="1556"/>
  <c r="AJ112" i="1556" s="1"/>
  <c r="AI101" i="1556"/>
  <c r="AH101" i="1556"/>
  <c r="AH112" i="1556" s="1"/>
  <c r="AG101" i="1556"/>
  <c r="AF101" i="1556"/>
  <c r="AF112" i="1556" s="1"/>
  <c r="AE101" i="1556"/>
  <c r="AD101" i="1556"/>
  <c r="AD112" i="1556" s="1"/>
  <c r="AC101" i="1556"/>
  <c r="AB101" i="1556"/>
  <c r="AB112" i="1556" s="1"/>
  <c r="AA101" i="1556"/>
  <c r="Z101" i="1556"/>
  <c r="Z112" i="1556" s="1"/>
  <c r="Y101" i="1556"/>
  <c r="X101" i="1556"/>
  <c r="X112" i="1556" s="1"/>
  <c r="W101" i="1556"/>
  <c r="V101" i="1556"/>
  <c r="V112" i="1556" s="1"/>
  <c r="U101" i="1556"/>
  <c r="T101" i="1556"/>
  <c r="T112" i="1556" s="1"/>
  <c r="AO98" i="1556"/>
  <c r="AG98" i="1556"/>
  <c r="Y98" i="1556"/>
  <c r="AQ97" i="1556"/>
  <c r="AO97" i="1556"/>
  <c r="AI97" i="1556"/>
  <c r="AG97" i="1556"/>
  <c r="AA97" i="1556"/>
  <c r="Y97" i="1556"/>
  <c r="S97" i="1556"/>
  <c r="Q97" i="1556"/>
  <c r="K97" i="1556"/>
  <c r="I97" i="1556"/>
  <c r="AR94" i="1556"/>
  <c r="AR98" i="1556" s="1"/>
  <c r="AQ94" i="1556"/>
  <c r="AQ98" i="1556" s="1"/>
  <c r="AQ106" i="1556" s="1"/>
  <c r="AP94" i="1556"/>
  <c r="AP98" i="1556" s="1"/>
  <c r="AO94" i="1556"/>
  <c r="AN94" i="1556"/>
  <c r="AN98" i="1556" s="1"/>
  <c r="AN106" i="1556" s="1"/>
  <c r="AM94" i="1556"/>
  <c r="AM98" i="1556" s="1"/>
  <c r="AM106" i="1556" s="1"/>
  <c r="AL94" i="1556"/>
  <c r="AL98" i="1556" s="1"/>
  <c r="AK94" i="1556"/>
  <c r="AK98" i="1556" s="1"/>
  <c r="AJ94" i="1556"/>
  <c r="AJ98" i="1556" s="1"/>
  <c r="AI94" i="1556"/>
  <c r="AI98" i="1556" s="1"/>
  <c r="AI106" i="1556" s="1"/>
  <c r="AH94" i="1556"/>
  <c r="AH98" i="1556" s="1"/>
  <c r="AG94" i="1556"/>
  <c r="AF94" i="1556"/>
  <c r="AF98" i="1556" s="1"/>
  <c r="AE94" i="1556"/>
  <c r="AE98" i="1556" s="1"/>
  <c r="AE106" i="1556" s="1"/>
  <c r="AD94" i="1556"/>
  <c r="AD98" i="1556" s="1"/>
  <c r="AC94" i="1556"/>
  <c r="AC98" i="1556" s="1"/>
  <c r="AB94" i="1556"/>
  <c r="AB98" i="1556" s="1"/>
  <c r="AA94" i="1556"/>
  <c r="AA98" i="1556" s="1"/>
  <c r="AA106" i="1556" s="1"/>
  <c r="Z94" i="1556"/>
  <c r="Z98" i="1556" s="1"/>
  <c r="Y94" i="1556"/>
  <c r="X94" i="1556"/>
  <c r="X98" i="1556" s="1"/>
  <c r="W94" i="1556"/>
  <c r="W98" i="1556" s="1"/>
  <c r="W106" i="1556" s="1"/>
  <c r="V94" i="1556"/>
  <c r="V98" i="1556" s="1"/>
  <c r="U94" i="1556"/>
  <c r="U98" i="1556" s="1"/>
  <c r="T94" i="1556"/>
  <c r="T98" i="1556" s="1"/>
  <c r="S94" i="1556"/>
  <c r="S98" i="1556" s="1"/>
  <c r="S106" i="1556" s="1"/>
  <c r="K94" i="1556"/>
  <c r="K98" i="1556" s="1"/>
  <c r="K106" i="1556" s="1"/>
  <c r="AR92" i="1556"/>
  <c r="AR97" i="1556" s="1"/>
  <c r="AQ92" i="1556"/>
  <c r="AP92" i="1556"/>
  <c r="AP97" i="1556" s="1"/>
  <c r="AO92" i="1556"/>
  <c r="AN92" i="1556"/>
  <c r="AN97" i="1556" s="1"/>
  <c r="AM92" i="1556"/>
  <c r="AM97" i="1556" s="1"/>
  <c r="AL92" i="1556"/>
  <c r="AL97" i="1556" s="1"/>
  <c r="AL106" i="1556" s="1"/>
  <c r="AK92" i="1556"/>
  <c r="AK97" i="1556" s="1"/>
  <c r="AJ92" i="1556"/>
  <c r="AJ97" i="1556" s="1"/>
  <c r="AI92" i="1556"/>
  <c r="AH92" i="1556"/>
  <c r="AH97" i="1556" s="1"/>
  <c r="AG92" i="1556"/>
  <c r="AF92" i="1556"/>
  <c r="AF97" i="1556" s="1"/>
  <c r="AE92" i="1556"/>
  <c r="AE97" i="1556" s="1"/>
  <c r="AD92" i="1556"/>
  <c r="AD97" i="1556" s="1"/>
  <c r="AC92" i="1556"/>
  <c r="AC97" i="1556" s="1"/>
  <c r="AB92" i="1556"/>
  <c r="AB97" i="1556" s="1"/>
  <c r="AA92" i="1556"/>
  <c r="Z92" i="1556"/>
  <c r="Z97" i="1556" s="1"/>
  <c r="Y92" i="1556"/>
  <c r="X92" i="1556"/>
  <c r="X97" i="1556" s="1"/>
  <c r="W92" i="1556"/>
  <c r="W97" i="1556" s="1"/>
  <c r="V92" i="1556"/>
  <c r="V97" i="1556" s="1"/>
  <c r="U92" i="1556"/>
  <c r="U97" i="1556" s="1"/>
  <c r="T92" i="1556"/>
  <c r="T97" i="1556" s="1"/>
  <c r="S92" i="1556"/>
  <c r="Q92" i="1556"/>
  <c r="O92" i="1556"/>
  <c r="O97" i="1556" s="1"/>
  <c r="M92" i="1556"/>
  <c r="M97" i="1556" s="1"/>
  <c r="K92" i="1556"/>
  <c r="I92" i="1556"/>
  <c r="G92" i="1556"/>
  <c r="G97" i="1556" s="1"/>
  <c r="E92" i="1556"/>
  <c r="E97" i="1556" s="1"/>
  <c r="AR90" i="1556"/>
  <c r="AR96" i="1556" s="1"/>
  <c r="AQ90" i="1556"/>
  <c r="AQ96" i="1556" s="1"/>
  <c r="AP90" i="1556"/>
  <c r="AP96" i="1556" s="1"/>
  <c r="AO90" i="1556"/>
  <c r="AO96" i="1556" s="1"/>
  <c r="AN90" i="1556"/>
  <c r="AN96" i="1556" s="1"/>
  <c r="AM90" i="1556"/>
  <c r="AM96" i="1556" s="1"/>
  <c r="AL90" i="1556"/>
  <c r="AL96" i="1556" s="1"/>
  <c r="AK90" i="1556"/>
  <c r="AK96" i="1556" s="1"/>
  <c r="AJ90" i="1556"/>
  <c r="AJ96" i="1556" s="1"/>
  <c r="AI90" i="1556"/>
  <c r="AI96" i="1556" s="1"/>
  <c r="AH90" i="1556"/>
  <c r="AH96" i="1556" s="1"/>
  <c r="AG90" i="1556"/>
  <c r="AG96" i="1556" s="1"/>
  <c r="AF90" i="1556"/>
  <c r="AF96" i="1556" s="1"/>
  <c r="AE90" i="1556"/>
  <c r="AE96" i="1556" s="1"/>
  <c r="AD90" i="1556"/>
  <c r="AD96" i="1556" s="1"/>
  <c r="AC90" i="1556"/>
  <c r="AC96" i="1556" s="1"/>
  <c r="AB90" i="1556"/>
  <c r="AB96" i="1556" s="1"/>
  <c r="AA90" i="1556"/>
  <c r="AA96" i="1556" s="1"/>
  <c r="Z90" i="1556"/>
  <c r="Z96" i="1556" s="1"/>
  <c r="Y90" i="1556"/>
  <c r="Y96" i="1556" s="1"/>
  <c r="X90" i="1556"/>
  <c r="X96" i="1556" s="1"/>
  <c r="W90" i="1556"/>
  <c r="W96" i="1556" s="1"/>
  <c r="V90" i="1556"/>
  <c r="V96" i="1556" s="1"/>
  <c r="U90" i="1556"/>
  <c r="U96" i="1556" s="1"/>
  <c r="T90" i="1556"/>
  <c r="T96" i="1556" s="1"/>
  <c r="AR87" i="1556"/>
  <c r="AQ87" i="1556"/>
  <c r="AP87" i="1556"/>
  <c r="AO87" i="1556"/>
  <c r="AN87" i="1556"/>
  <c r="AN103" i="1556" s="1"/>
  <c r="AM87" i="1556"/>
  <c r="AM105" i="1556" s="1"/>
  <c r="AL87" i="1556"/>
  <c r="AL103" i="1556" s="1"/>
  <c r="AK87" i="1556"/>
  <c r="AJ87" i="1556"/>
  <c r="AI87" i="1556"/>
  <c r="AH87" i="1556"/>
  <c r="AG87" i="1556"/>
  <c r="AG105" i="1556" s="1"/>
  <c r="AF87" i="1556"/>
  <c r="AE87" i="1556"/>
  <c r="AE105" i="1556" s="1"/>
  <c r="AD87" i="1556"/>
  <c r="AC87" i="1556"/>
  <c r="AC105" i="1556" s="1"/>
  <c r="AB87" i="1556"/>
  <c r="AA87" i="1556"/>
  <c r="Z87" i="1556"/>
  <c r="Y87" i="1556"/>
  <c r="Y105" i="1556" s="1"/>
  <c r="X87" i="1556"/>
  <c r="W87" i="1556"/>
  <c r="W105" i="1556" s="1"/>
  <c r="V87" i="1556"/>
  <c r="U87" i="1556"/>
  <c r="U105" i="1556" s="1"/>
  <c r="T87" i="1556"/>
  <c r="S87" i="1556"/>
  <c r="R87" i="1556"/>
  <c r="Q87" i="1556"/>
  <c r="Q105" i="1556" s="1"/>
  <c r="P87" i="1556"/>
  <c r="O87" i="1556"/>
  <c r="O105" i="1556" s="1"/>
  <c r="N87" i="1556"/>
  <c r="N105" i="1556" s="1"/>
  <c r="M87" i="1556"/>
  <c r="M105" i="1556" s="1"/>
  <c r="L87" i="1556"/>
  <c r="K87" i="1556"/>
  <c r="J87" i="1556"/>
  <c r="I87" i="1556"/>
  <c r="I105" i="1556" s="1"/>
  <c r="H87" i="1556"/>
  <c r="G87" i="1556"/>
  <c r="G105" i="1556" s="1"/>
  <c r="F87" i="1556"/>
  <c r="F105" i="1556" s="1"/>
  <c r="E87" i="1556"/>
  <c r="E105" i="1556" s="1"/>
  <c r="C66" i="1556"/>
  <c r="D130" i="1556" s="1"/>
  <c r="C60" i="1556"/>
  <c r="C44" i="1556"/>
  <c r="Q102" i="1556" s="1"/>
  <c r="C38" i="1556"/>
  <c r="C32" i="1556"/>
  <c r="D129" i="1556" s="1"/>
  <c r="C20" i="1556"/>
  <c r="P92" i="1556" s="1"/>
  <c r="P97" i="1556" s="1"/>
  <c r="C19" i="1556"/>
  <c r="M90" i="1556" s="1"/>
  <c r="M96" i="1556" s="1"/>
  <c r="C18" i="1556"/>
  <c r="C12" i="1556"/>
  <c r="E148" i="1555"/>
  <c r="D148" i="1555"/>
  <c r="E147" i="1555"/>
  <c r="D147" i="1555"/>
  <c r="D146" i="1555"/>
  <c r="D145" i="1555"/>
  <c r="D132" i="1555"/>
  <c r="AR124" i="1555"/>
  <c r="AQ124" i="1555"/>
  <c r="AP124" i="1555"/>
  <c r="AO124" i="1555"/>
  <c r="AN124" i="1555"/>
  <c r="AM124" i="1555"/>
  <c r="AL124" i="1555"/>
  <c r="AK124" i="1555"/>
  <c r="AJ124" i="1555"/>
  <c r="AI124" i="1555"/>
  <c r="AH124" i="1555"/>
  <c r="AG124" i="1555"/>
  <c r="AF124" i="1555"/>
  <c r="AE124" i="1555"/>
  <c r="AD124" i="1555"/>
  <c r="AC124" i="1555"/>
  <c r="AB124" i="1555"/>
  <c r="AA124" i="1555"/>
  <c r="Z124" i="1555"/>
  <c r="Y124" i="1555"/>
  <c r="X124" i="1555"/>
  <c r="W124" i="1555"/>
  <c r="V124" i="1555"/>
  <c r="U124" i="1555"/>
  <c r="T124" i="1555"/>
  <c r="AR117" i="1555"/>
  <c r="AQ117" i="1555"/>
  <c r="AP117" i="1555"/>
  <c r="AO117" i="1555"/>
  <c r="AN117" i="1555"/>
  <c r="AM117" i="1555"/>
  <c r="AL117" i="1555"/>
  <c r="AK117" i="1555"/>
  <c r="AJ117" i="1555"/>
  <c r="AJ118" i="1555" s="1"/>
  <c r="AI117" i="1555"/>
  <c r="AH117" i="1555"/>
  <c r="AG117" i="1555"/>
  <c r="AF117" i="1555"/>
  <c r="AE117" i="1555"/>
  <c r="AD117" i="1555"/>
  <c r="AC117" i="1555"/>
  <c r="AB117" i="1555"/>
  <c r="AA117" i="1555"/>
  <c r="Z117" i="1555"/>
  <c r="Y117" i="1555"/>
  <c r="X117" i="1555"/>
  <c r="W117" i="1555"/>
  <c r="V117" i="1555"/>
  <c r="U117" i="1555"/>
  <c r="T117" i="1555"/>
  <c r="AR116" i="1555"/>
  <c r="AR118" i="1555" s="1"/>
  <c r="AQ116" i="1555"/>
  <c r="AQ118" i="1555" s="1"/>
  <c r="AP116" i="1555"/>
  <c r="AP118" i="1555" s="1"/>
  <c r="AO116" i="1555"/>
  <c r="AO118" i="1555" s="1"/>
  <c r="AN116" i="1555"/>
  <c r="AN118" i="1555" s="1"/>
  <c r="AM116" i="1555"/>
  <c r="AM118" i="1555" s="1"/>
  <c r="AL116" i="1555"/>
  <c r="AL118" i="1555" s="1"/>
  <c r="AK116" i="1555"/>
  <c r="AK118" i="1555" s="1"/>
  <c r="AJ116" i="1555"/>
  <c r="AI116" i="1555"/>
  <c r="AI118" i="1555" s="1"/>
  <c r="AH116" i="1555"/>
  <c r="AH118" i="1555" s="1"/>
  <c r="AG116" i="1555"/>
  <c r="AG118" i="1555" s="1"/>
  <c r="AF116" i="1555"/>
  <c r="AF118" i="1555" s="1"/>
  <c r="AE116" i="1555"/>
  <c r="AE118" i="1555" s="1"/>
  <c r="AD116" i="1555"/>
  <c r="AD118" i="1555" s="1"/>
  <c r="AC116" i="1555"/>
  <c r="AC118" i="1555" s="1"/>
  <c r="AB116" i="1555"/>
  <c r="AB118" i="1555" s="1"/>
  <c r="AA116" i="1555"/>
  <c r="AA118" i="1555" s="1"/>
  <c r="Z116" i="1555"/>
  <c r="Z118" i="1555" s="1"/>
  <c r="Y116" i="1555"/>
  <c r="Y118" i="1555" s="1"/>
  <c r="X116" i="1555"/>
  <c r="X118" i="1555" s="1"/>
  <c r="W116" i="1555"/>
  <c r="W118" i="1555" s="1"/>
  <c r="V116" i="1555"/>
  <c r="V118" i="1555" s="1"/>
  <c r="U116" i="1555"/>
  <c r="U118" i="1555" s="1"/>
  <c r="T116" i="1555"/>
  <c r="T118" i="1555" s="1"/>
  <c r="AR115" i="1555"/>
  <c r="AQ115" i="1555"/>
  <c r="AP115" i="1555"/>
  <c r="AO115" i="1555"/>
  <c r="AN115" i="1555"/>
  <c r="AM115" i="1555"/>
  <c r="AL115" i="1555"/>
  <c r="AK115" i="1555"/>
  <c r="AJ115" i="1555"/>
  <c r="AI115" i="1555"/>
  <c r="AH115" i="1555"/>
  <c r="AG115" i="1555"/>
  <c r="AF115" i="1555"/>
  <c r="AE115" i="1555"/>
  <c r="AD115" i="1555"/>
  <c r="AC115" i="1555"/>
  <c r="AB115" i="1555"/>
  <c r="AA115" i="1555"/>
  <c r="Z115" i="1555"/>
  <c r="Y115" i="1555"/>
  <c r="X115" i="1555"/>
  <c r="W115" i="1555"/>
  <c r="V115" i="1555"/>
  <c r="U115" i="1555"/>
  <c r="T115" i="1555"/>
  <c r="AP112" i="1555"/>
  <c r="AJ112" i="1555"/>
  <c r="AF112" i="1555"/>
  <c r="Z112" i="1555"/>
  <c r="T112" i="1555"/>
  <c r="AR107" i="1555"/>
  <c r="AQ107" i="1555"/>
  <c r="AP107" i="1555"/>
  <c r="AO107" i="1555"/>
  <c r="AN107" i="1555"/>
  <c r="AM107" i="1555"/>
  <c r="AL107" i="1555"/>
  <c r="AK107" i="1555"/>
  <c r="AJ107" i="1555"/>
  <c r="AI107" i="1555"/>
  <c r="AH107" i="1555"/>
  <c r="AG107" i="1555"/>
  <c r="AF107" i="1555"/>
  <c r="AE107" i="1555"/>
  <c r="AD107" i="1555"/>
  <c r="AC107" i="1555"/>
  <c r="AB107" i="1555"/>
  <c r="AA107" i="1555"/>
  <c r="Z107" i="1555"/>
  <c r="Y107" i="1555"/>
  <c r="X107" i="1555"/>
  <c r="W107" i="1555"/>
  <c r="V107" i="1555"/>
  <c r="U107" i="1555"/>
  <c r="T107" i="1555"/>
  <c r="S107" i="1555"/>
  <c r="R107" i="1555"/>
  <c r="Q107" i="1555"/>
  <c r="P107" i="1555"/>
  <c r="O107" i="1555"/>
  <c r="N107" i="1555"/>
  <c r="M107" i="1555"/>
  <c r="L107" i="1555"/>
  <c r="K107" i="1555"/>
  <c r="J107" i="1555"/>
  <c r="I107" i="1555"/>
  <c r="H107" i="1555"/>
  <c r="G107" i="1555"/>
  <c r="F107" i="1555"/>
  <c r="E107" i="1555"/>
  <c r="AQ105" i="1555"/>
  <c r="AI105" i="1555"/>
  <c r="AA105" i="1555"/>
  <c r="S105" i="1555"/>
  <c r="K105" i="1555"/>
  <c r="I105" i="1555"/>
  <c r="G105" i="1555"/>
  <c r="E105" i="1555"/>
  <c r="AQ104" i="1555"/>
  <c r="AO104" i="1555"/>
  <c r="AM104" i="1555"/>
  <c r="AK104" i="1555"/>
  <c r="AI104" i="1555"/>
  <c r="AG104" i="1555"/>
  <c r="AE104" i="1555"/>
  <c r="AC104" i="1555"/>
  <c r="AA104" i="1555"/>
  <c r="Y104" i="1555"/>
  <c r="W104" i="1555"/>
  <c r="U104" i="1555"/>
  <c r="S104" i="1555"/>
  <c r="Q104" i="1555"/>
  <c r="O104" i="1555"/>
  <c r="M104" i="1555"/>
  <c r="K104" i="1555"/>
  <c r="I104" i="1555"/>
  <c r="G104" i="1555"/>
  <c r="E104" i="1555"/>
  <c r="AQ103" i="1555"/>
  <c r="AO103" i="1555"/>
  <c r="AM103" i="1555"/>
  <c r="AK103" i="1555"/>
  <c r="AI103" i="1555"/>
  <c r="AG103" i="1555"/>
  <c r="AE103" i="1555"/>
  <c r="AC103" i="1555"/>
  <c r="AA103" i="1555"/>
  <c r="Y103" i="1555"/>
  <c r="W103" i="1555"/>
  <c r="U103" i="1555"/>
  <c r="S103" i="1555"/>
  <c r="Q103" i="1555"/>
  <c r="O103" i="1555"/>
  <c r="M103" i="1555"/>
  <c r="K103" i="1555"/>
  <c r="I103" i="1555"/>
  <c r="G103" i="1555"/>
  <c r="E103" i="1555"/>
  <c r="AR102" i="1555"/>
  <c r="AQ102" i="1555"/>
  <c r="AP102" i="1555"/>
  <c r="AO102" i="1555"/>
  <c r="AN102" i="1555"/>
  <c r="AM102" i="1555"/>
  <c r="AL102" i="1555"/>
  <c r="AK102" i="1555"/>
  <c r="AJ102" i="1555"/>
  <c r="AI102" i="1555"/>
  <c r="AH102" i="1555"/>
  <c r="AG102" i="1555"/>
  <c r="AF102" i="1555"/>
  <c r="AE102" i="1555"/>
  <c r="AD102" i="1555"/>
  <c r="AC102" i="1555"/>
  <c r="AB102" i="1555"/>
  <c r="AA102" i="1555"/>
  <c r="Z102" i="1555"/>
  <c r="Y102" i="1555"/>
  <c r="X102" i="1555"/>
  <c r="W102" i="1555"/>
  <c r="V102" i="1555"/>
  <c r="U102" i="1555"/>
  <c r="T102" i="1555"/>
  <c r="AR101" i="1555"/>
  <c r="AR112" i="1555" s="1"/>
  <c r="AQ101" i="1555"/>
  <c r="AP101" i="1555"/>
  <c r="AO101" i="1555"/>
  <c r="AN101" i="1555"/>
  <c r="AN112" i="1555" s="1"/>
  <c r="AM101" i="1555"/>
  <c r="AL101" i="1555"/>
  <c r="AL112" i="1555" s="1"/>
  <c r="AK101" i="1555"/>
  <c r="AJ101" i="1555"/>
  <c r="AI101" i="1555"/>
  <c r="AH101" i="1555"/>
  <c r="AH112" i="1555" s="1"/>
  <c r="AG101" i="1555"/>
  <c r="AF101" i="1555"/>
  <c r="AE101" i="1555"/>
  <c r="AD101" i="1555"/>
  <c r="AD112" i="1555" s="1"/>
  <c r="AC101" i="1555"/>
  <c r="AB101" i="1555"/>
  <c r="AB112" i="1555" s="1"/>
  <c r="AA101" i="1555"/>
  <c r="Z101" i="1555"/>
  <c r="Y101" i="1555"/>
  <c r="X101" i="1555"/>
  <c r="X112" i="1555" s="1"/>
  <c r="W101" i="1555"/>
  <c r="V101" i="1555"/>
  <c r="V112" i="1555" s="1"/>
  <c r="U101" i="1555"/>
  <c r="T101" i="1555"/>
  <c r="AO98" i="1555"/>
  <c r="AG98" i="1555"/>
  <c r="Y98" i="1555"/>
  <c r="AQ97" i="1555"/>
  <c r="AO97" i="1555"/>
  <c r="AK97" i="1555"/>
  <c r="AI97" i="1555"/>
  <c r="AG97" i="1555"/>
  <c r="AC97" i="1555"/>
  <c r="AA97" i="1555"/>
  <c r="Y97" i="1555"/>
  <c r="U97" i="1555"/>
  <c r="S97" i="1555"/>
  <c r="Q97" i="1555"/>
  <c r="K97" i="1555"/>
  <c r="I97" i="1555"/>
  <c r="AR94" i="1555"/>
  <c r="AR98" i="1555" s="1"/>
  <c r="AQ94" i="1555"/>
  <c r="AQ98" i="1555" s="1"/>
  <c r="AQ106" i="1555" s="1"/>
  <c r="AP94" i="1555"/>
  <c r="AP98" i="1555" s="1"/>
  <c r="AO94" i="1555"/>
  <c r="AN94" i="1555"/>
  <c r="AN98" i="1555" s="1"/>
  <c r="AM94" i="1555"/>
  <c r="AM98" i="1555" s="1"/>
  <c r="AM106" i="1555" s="1"/>
  <c r="AL94" i="1555"/>
  <c r="AL98" i="1555" s="1"/>
  <c r="AK94" i="1555"/>
  <c r="AK98" i="1555" s="1"/>
  <c r="AK106" i="1555" s="1"/>
  <c r="AJ94" i="1555"/>
  <c r="AJ98" i="1555" s="1"/>
  <c r="AI94" i="1555"/>
  <c r="AI98" i="1555" s="1"/>
  <c r="AI106" i="1555" s="1"/>
  <c r="AH94" i="1555"/>
  <c r="AH98" i="1555" s="1"/>
  <c r="AG94" i="1555"/>
  <c r="AF94" i="1555"/>
  <c r="AF98" i="1555" s="1"/>
  <c r="AE94" i="1555"/>
  <c r="AE98" i="1555" s="1"/>
  <c r="AE106" i="1555" s="1"/>
  <c r="AD94" i="1555"/>
  <c r="AD98" i="1555" s="1"/>
  <c r="AC94" i="1555"/>
  <c r="AC98" i="1555" s="1"/>
  <c r="AC106" i="1555" s="1"/>
  <c r="AB94" i="1555"/>
  <c r="AB98" i="1555" s="1"/>
  <c r="AA94" i="1555"/>
  <c r="AA98" i="1555" s="1"/>
  <c r="AA106" i="1555" s="1"/>
  <c r="Z94" i="1555"/>
  <c r="Z98" i="1555" s="1"/>
  <c r="Y94" i="1555"/>
  <c r="X94" i="1555"/>
  <c r="X98" i="1555" s="1"/>
  <c r="W94" i="1555"/>
  <c r="W98" i="1555" s="1"/>
  <c r="W106" i="1555" s="1"/>
  <c r="V94" i="1555"/>
  <c r="V98" i="1555" s="1"/>
  <c r="U94" i="1555"/>
  <c r="U98" i="1555" s="1"/>
  <c r="U106" i="1555" s="1"/>
  <c r="T94" i="1555"/>
  <c r="T98" i="1555" s="1"/>
  <c r="K94" i="1555"/>
  <c r="K98" i="1555" s="1"/>
  <c r="K106" i="1555" s="1"/>
  <c r="AR92" i="1555"/>
  <c r="AR97" i="1555" s="1"/>
  <c r="AQ92" i="1555"/>
  <c r="AP92" i="1555"/>
  <c r="AP97" i="1555" s="1"/>
  <c r="AO92" i="1555"/>
  <c r="AN92" i="1555"/>
  <c r="AN97" i="1555" s="1"/>
  <c r="AM92" i="1555"/>
  <c r="AM97" i="1555" s="1"/>
  <c r="AL92" i="1555"/>
  <c r="AL97" i="1555" s="1"/>
  <c r="AK92" i="1555"/>
  <c r="AJ92" i="1555"/>
  <c r="AJ97" i="1555" s="1"/>
  <c r="AI92" i="1555"/>
  <c r="AH92" i="1555"/>
  <c r="AH97" i="1555" s="1"/>
  <c r="AG92" i="1555"/>
  <c r="AF92" i="1555"/>
  <c r="AF97" i="1555" s="1"/>
  <c r="AE92" i="1555"/>
  <c r="AE97" i="1555" s="1"/>
  <c r="AD92" i="1555"/>
  <c r="AD97" i="1555" s="1"/>
  <c r="AC92" i="1555"/>
  <c r="AB92" i="1555"/>
  <c r="AB97" i="1555" s="1"/>
  <c r="AA92" i="1555"/>
  <c r="Z92" i="1555"/>
  <c r="Z97" i="1555" s="1"/>
  <c r="Y92" i="1555"/>
  <c r="X92" i="1555"/>
  <c r="X97" i="1555" s="1"/>
  <c r="W92" i="1555"/>
  <c r="W97" i="1555" s="1"/>
  <c r="V92" i="1555"/>
  <c r="V97" i="1555" s="1"/>
  <c r="U92" i="1555"/>
  <c r="T92" i="1555"/>
  <c r="T97" i="1555" s="1"/>
  <c r="S92" i="1555"/>
  <c r="Q92" i="1555"/>
  <c r="O92" i="1555"/>
  <c r="O97" i="1555" s="1"/>
  <c r="M92" i="1555"/>
  <c r="M97" i="1555" s="1"/>
  <c r="K92" i="1555"/>
  <c r="I92" i="1555"/>
  <c r="G92" i="1555"/>
  <c r="G97" i="1555" s="1"/>
  <c r="E92" i="1555"/>
  <c r="E97" i="1555" s="1"/>
  <c r="AR90" i="1555"/>
  <c r="AR96" i="1555" s="1"/>
  <c r="AQ90" i="1555"/>
  <c r="AQ96" i="1555" s="1"/>
  <c r="AP90" i="1555"/>
  <c r="AP96" i="1555" s="1"/>
  <c r="AO90" i="1555"/>
  <c r="AO96" i="1555" s="1"/>
  <c r="AN90" i="1555"/>
  <c r="AN96" i="1555" s="1"/>
  <c r="AM90" i="1555"/>
  <c r="AM96" i="1555" s="1"/>
  <c r="AL90" i="1555"/>
  <c r="AL96" i="1555" s="1"/>
  <c r="AK90" i="1555"/>
  <c r="AK96" i="1555" s="1"/>
  <c r="AJ90" i="1555"/>
  <c r="AJ96" i="1555" s="1"/>
  <c r="AI90" i="1555"/>
  <c r="AI96" i="1555" s="1"/>
  <c r="AH90" i="1555"/>
  <c r="AH96" i="1555" s="1"/>
  <c r="AG90" i="1555"/>
  <c r="AG96" i="1555" s="1"/>
  <c r="AF90" i="1555"/>
  <c r="AF96" i="1555" s="1"/>
  <c r="AE90" i="1555"/>
  <c r="AE96" i="1555" s="1"/>
  <c r="AD90" i="1555"/>
  <c r="AD96" i="1555" s="1"/>
  <c r="AC90" i="1555"/>
  <c r="AC96" i="1555" s="1"/>
  <c r="AB90" i="1555"/>
  <c r="AB96" i="1555" s="1"/>
  <c r="AA90" i="1555"/>
  <c r="AA96" i="1555" s="1"/>
  <c r="Z90" i="1555"/>
  <c r="Z96" i="1555" s="1"/>
  <c r="Y90" i="1555"/>
  <c r="Y96" i="1555" s="1"/>
  <c r="X90" i="1555"/>
  <c r="X96" i="1555" s="1"/>
  <c r="W90" i="1555"/>
  <c r="W96" i="1555" s="1"/>
  <c r="V90" i="1555"/>
  <c r="V96" i="1555" s="1"/>
  <c r="U90" i="1555"/>
  <c r="U96" i="1555" s="1"/>
  <c r="T90" i="1555"/>
  <c r="T96" i="1555" s="1"/>
  <c r="AR87" i="1555"/>
  <c r="AQ87" i="1555"/>
  <c r="AP87" i="1555"/>
  <c r="AO87" i="1555"/>
  <c r="AO105" i="1555" s="1"/>
  <c r="AN87" i="1555"/>
  <c r="AM87" i="1555"/>
  <c r="AM105" i="1555" s="1"/>
  <c r="AL87" i="1555"/>
  <c r="AK87" i="1555"/>
  <c r="AK105" i="1555" s="1"/>
  <c r="AJ87" i="1555"/>
  <c r="AI87" i="1555"/>
  <c r="AH87" i="1555"/>
  <c r="AG87" i="1555"/>
  <c r="AG105" i="1555" s="1"/>
  <c r="AF87" i="1555"/>
  <c r="AE87" i="1555"/>
  <c r="AE105" i="1555" s="1"/>
  <c r="AD87" i="1555"/>
  <c r="AC87" i="1555"/>
  <c r="AC105" i="1555" s="1"/>
  <c r="AB87" i="1555"/>
  <c r="AA87" i="1555"/>
  <c r="Z87" i="1555"/>
  <c r="Y87" i="1555"/>
  <c r="Y105" i="1555" s="1"/>
  <c r="X87" i="1555"/>
  <c r="W87" i="1555"/>
  <c r="W105" i="1555" s="1"/>
  <c r="V87" i="1555"/>
  <c r="U87" i="1555"/>
  <c r="U105" i="1555" s="1"/>
  <c r="T87" i="1555"/>
  <c r="S87" i="1555"/>
  <c r="R87" i="1555"/>
  <c r="Q87" i="1555"/>
  <c r="Q105" i="1555" s="1"/>
  <c r="P87" i="1555"/>
  <c r="O87" i="1555"/>
  <c r="O105" i="1555" s="1"/>
  <c r="N87" i="1555"/>
  <c r="M87" i="1555"/>
  <c r="M105" i="1555" s="1"/>
  <c r="L87" i="1555"/>
  <c r="K87" i="1555"/>
  <c r="J87" i="1555"/>
  <c r="I87" i="1555"/>
  <c r="H87" i="1555"/>
  <c r="G87" i="1555"/>
  <c r="F87" i="1555"/>
  <c r="E87" i="1555"/>
  <c r="C66" i="1555"/>
  <c r="D130" i="1555" s="1"/>
  <c r="C60" i="1555"/>
  <c r="C44" i="1555"/>
  <c r="Q102" i="1555" s="1"/>
  <c r="C38" i="1555"/>
  <c r="C32" i="1555"/>
  <c r="D129" i="1555" s="1"/>
  <c r="C20" i="1555"/>
  <c r="P92" i="1555" s="1"/>
  <c r="P97" i="1555" s="1"/>
  <c r="C19" i="1555"/>
  <c r="M90" i="1555" s="1"/>
  <c r="M96" i="1555" s="1"/>
  <c r="C18" i="1555"/>
  <c r="C12" i="1555"/>
  <c r="E148" i="1554"/>
  <c r="D148" i="1554"/>
  <c r="E147" i="1554"/>
  <c r="D147" i="1554"/>
  <c r="D146" i="1554"/>
  <c r="D145" i="1554"/>
  <c r="D132" i="1554"/>
  <c r="AR124" i="1554"/>
  <c r="AQ124" i="1554"/>
  <c r="AP124" i="1554"/>
  <c r="AO124" i="1554"/>
  <c r="AN124" i="1554"/>
  <c r="AM124" i="1554"/>
  <c r="AL124" i="1554"/>
  <c r="AK124" i="1554"/>
  <c r="AJ124" i="1554"/>
  <c r="AI124" i="1554"/>
  <c r="AH124" i="1554"/>
  <c r="AG124" i="1554"/>
  <c r="AF124" i="1554"/>
  <c r="AE124" i="1554"/>
  <c r="AD124" i="1554"/>
  <c r="AC124" i="1554"/>
  <c r="AB124" i="1554"/>
  <c r="AA124" i="1554"/>
  <c r="Z124" i="1554"/>
  <c r="Y124" i="1554"/>
  <c r="X124" i="1554"/>
  <c r="W124" i="1554"/>
  <c r="V124" i="1554"/>
  <c r="U124" i="1554"/>
  <c r="T124" i="1554"/>
  <c r="AN118" i="1554"/>
  <c r="AF118" i="1554"/>
  <c r="X118" i="1554"/>
  <c r="AR117" i="1554"/>
  <c r="AQ117" i="1554"/>
  <c r="AP117" i="1554"/>
  <c r="AP118" i="1554" s="1"/>
  <c r="AO117" i="1554"/>
  <c r="AN117" i="1554"/>
  <c r="AM117" i="1554"/>
  <c r="AL117" i="1554"/>
  <c r="AK117" i="1554"/>
  <c r="AJ117" i="1554"/>
  <c r="AI117" i="1554"/>
  <c r="AH117" i="1554"/>
  <c r="AH118" i="1554" s="1"/>
  <c r="AG117" i="1554"/>
  <c r="AF117" i="1554"/>
  <c r="AE117" i="1554"/>
  <c r="AD117" i="1554"/>
  <c r="AC117" i="1554"/>
  <c r="AB117" i="1554"/>
  <c r="AA117" i="1554"/>
  <c r="Z117" i="1554"/>
  <c r="Z118" i="1554" s="1"/>
  <c r="Y117" i="1554"/>
  <c r="X117" i="1554"/>
  <c r="W117" i="1554"/>
  <c r="V117" i="1554"/>
  <c r="U117" i="1554"/>
  <c r="T117" i="1554"/>
  <c r="AR116" i="1554"/>
  <c r="AR118" i="1554" s="1"/>
  <c r="AQ116" i="1554"/>
  <c r="AQ118" i="1554" s="1"/>
  <c r="AP116" i="1554"/>
  <c r="AO116" i="1554"/>
  <c r="AO118" i="1554" s="1"/>
  <c r="AN116" i="1554"/>
  <c r="AM116" i="1554"/>
  <c r="AM118" i="1554" s="1"/>
  <c r="AL116" i="1554"/>
  <c r="AK116" i="1554"/>
  <c r="AK118" i="1554" s="1"/>
  <c r="AJ116" i="1554"/>
  <c r="AJ118" i="1554" s="1"/>
  <c r="AI116" i="1554"/>
  <c r="AI118" i="1554" s="1"/>
  <c r="AH116" i="1554"/>
  <c r="AG116" i="1554"/>
  <c r="AG118" i="1554" s="1"/>
  <c r="AF116" i="1554"/>
  <c r="AE116" i="1554"/>
  <c r="AE118" i="1554" s="1"/>
  <c r="AD116" i="1554"/>
  <c r="AC116" i="1554"/>
  <c r="AC118" i="1554" s="1"/>
  <c r="AB116" i="1554"/>
  <c r="AB118" i="1554" s="1"/>
  <c r="AA116" i="1554"/>
  <c r="AA118" i="1554" s="1"/>
  <c r="Z116" i="1554"/>
  <c r="Y116" i="1554"/>
  <c r="Y118" i="1554" s="1"/>
  <c r="X116" i="1554"/>
  <c r="W116" i="1554"/>
  <c r="W118" i="1554" s="1"/>
  <c r="V116" i="1554"/>
  <c r="U116" i="1554"/>
  <c r="U118" i="1554" s="1"/>
  <c r="T116" i="1554"/>
  <c r="T118" i="1554" s="1"/>
  <c r="AR115" i="1554"/>
  <c r="AQ115" i="1554"/>
  <c r="AP115" i="1554"/>
  <c r="AO115" i="1554"/>
  <c r="AN115" i="1554"/>
  <c r="AM115" i="1554"/>
  <c r="AL115" i="1554"/>
  <c r="AK115" i="1554"/>
  <c r="AJ115" i="1554"/>
  <c r="AI115" i="1554"/>
  <c r="AH115" i="1554"/>
  <c r="AG115" i="1554"/>
  <c r="AF115" i="1554"/>
  <c r="AE115" i="1554"/>
  <c r="AD115" i="1554"/>
  <c r="AC115" i="1554"/>
  <c r="AB115" i="1554"/>
  <c r="AA115" i="1554"/>
  <c r="Z115" i="1554"/>
  <c r="Y115" i="1554"/>
  <c r="X115" i="1554"/>
  <c r="W115" i="1554"/>
  <c r="V115" i="1554"/>
  <c r="U115" i="1554"/>
  <c r="T115" i="1554"/>
  <c r="AN112" i="1554"/>
  <c r="X112" i="1554"/>
  <c r="AR107" i="1554"/>
  <c r="AQ107" i="1554"/>
  <c r="AP107" i="1554"/>
  <c r="AO107" i="1554"/>
  <c r="AN107" i="1554"/>
  <c r="AM107" i="1554"/>
  <c r="AL107" i="1554"/>
  <c r="AK107" i="1554"/>
  <c r="AJ107" i="1554"/>
  <c r="AI107" i="1554"/>
  <c r="AH107" i="1554"/>
  <c r="AG107" i="1554"/>
  <c r="AF107" i="1554"/>
  <c r="AE107" i="1554"/>
  <c r="AD107" i="1554"/>
  <c r="AC107" i="1554"/>
  <c r="AB107" i="1554"/>
  <c r="AA107" i="1554"/>
  <c r="Z107" i="1554"/>
  <c r="Y107" i="1554"/>
  <c r="X107" i="1554"/>
  <c r="W107" i="1554"/>
  <c r="V107" i="1554"/>
  <c r="U107" i="1554"/>
  <c r="T107" i="1554"/>
  <c r="S107" i="1554"/>
  <c r="R107" i="1554"/>
  <c r="Q107" i="1554"/>
  <c r="P107" i="1554"/>
  <c r="O107" i="1554"/>
  <c r="N107" i="1554"/>
  <c r="M107" i="1554"/>
  <c r="L107" i="1554"/>
  <c r="K107" i="1554"/>
  <c r="J107" i="1554"/>
  <c r="I107" i="1554"/>
  <c r="H107" i="1554"/>
  <c r="G107" i="1554"/>
  <c r="F107" i="1554"/>
  <c r="E107" i="1554"/>
  <c r="AP105" i="1554"/>
  <c r="AL105" i="1554"/>
  <c r="AD105" i="1554"/>
  <c r="AA105" i="1554"/>
  <c r="S105" i="1554"/>
  <c r="R105" i="1554"/>
  <c r="J105" i="1554"/>
  <c r="F105" i="1554"/>
  <c r="AL104" i="1554"/>
  <c r="AI104" i="1554"/>
  <c r="AD104" i="1554"/>
  <c r="W104" i="1554"/>
  <c r="O104" i="1554"/>
  <c r="K104" i="1554"/>
  <c r="J104" i="1554"/>
  <c r="F104" i="1554"/>
  <c r="AM103" i="1554"/>
  <c r="AI103" i="1554"/>
  <c r="AH103" i="1554"/>
  <c r="AD103" i="1554"/>
  <c r="W103" i="1554"/>
  <c r="S103" i="1554"/>
  <c r="R103" i="1554"/>
  <c r="N103" i="1554"/>
  <c r="G103" i="1554"/>
  <c r="AR102" i="1554"/>
  <c r="AQ102" i="1554"/>
  <c r="AP102" i="1554"/>
  <c r="AO102" i="1554"/>
  <c r="AN102" i="1554"/>
  <c r="AM102" i="1554"/>
  <c r="AL102" i="1554"/>
  <c r="AK102" i="1554"/>
  <c r="AJ102" i="1554"/>
  <c r="AI102" i="1554"/>
  <c r="AH102" i="1554"/>
  <c r="AG102" i="1554"/>
  <c r="AF102" i="1554"/>
  <c r="AE102" i="1554"/>
  <c r="AD102" i="1554"/>
  <c r="AC102" i="1554"/>
  <c r="AB102" i="1554"/>
  <c r="AA102" i="1554"/>
  <c r="Z102" i="1554"/>
  <c r="Y102" i="1554"/>
  <c r="X102" i="1554"/>
  <c r="W102" i="1554"/>
  <c r="V102" i="1554"/>
  <c r="U102" i="1554"/>
  <c r="T102" i="1554"/>
  <c r="S102" i="1554"/>
  <c r="R102" i="1554"/>
  <c r="N102" i="1554"/>
  <c r="G102" i="1554"/>
  <c r="AR101" i="1554"/>
  <c r="AR112" i="1554" s="1"/>
  <c r="AQ101" i="1554"/>
  <c r="AQ112" i="1554" s="1"/>
  <c r="AP101" i="1554"/>
  <c r="AP112" i="1554" s="1"/>
  <c r="AO101" i="1554"/>
  <c r="AO112" i="1554" s="1"/>
  <c r="AN101" i="1554"/>
  <c r="AM101" i="1554"/>
  <c r="AM112" i="1554" s="1"/>
  <c r="AL101" i="1554"/>
  <c r="AL112" i="1554" s="1"/>
  <c r="AK101" i="1554"/>
  <c r="AK112" i="1554" s="1"/>
  <c r="AJ101" i="1554"/>
  <c r="AJ112" i="1554" s="1"/>
  <c r="AI101" i="1554"/>
  <c r="AI112" i="1554" s="1"/>
  <c r="AH101" i="1554"/>
  <c r="AH112" i="1554" s="1"/>
  <c r="AG101" i="1554"/>
  <c r="AG112" i="1554" s="1"/>
  <c r="AF101" i="1554"/>
  <c r="AF112" i="1554" s="1"/>
  <c r="AE101" i="1554"/>
  <c r="AE112" i="1554" s="1"/>
  <c r="AD101" i="1554"/>
  <c r="AD112" i="1554" s="1"/>
  <c r="AC101" i="1554"/>
  <c r="AC112" i="1554" s="1"/>
  <c r="AB101" i="1554"/>
  <c r="AB112" i="1554" s="1"/>
  <c r="AA101" i="1554"/>
  <c r="AA112" i="1554" s="1"/>
  <c r="Z101" i="1554"/>
  <c r="Z112" i="1554" s="1"/>
  <c r="Y101" i="1554"/>
  <c r="Y112" i="1554" s="1"/>
  <c r="X101" i="1554"/>
  <c r="W101" i="1554"/>
  <c r="W112" i="1554" s="1"/>
  <c r="V101" i="1554"/>
  <c r="V112" i="1554" s="1"/>
  <c r="U101" i="1554"/>
  <c r="U112" i="1554" s="1"/>
  <c r="T101" i="1554"/>
  <c r="T112" i="1554" s="1"/>
  <c r="AR98" i="1554"/>
  <c r="AP98" i="1554"/>
  <c r="AH98" i="1554"/>
  <c r="AD98" i="1554"/>
  <c r="AB98" i="1554"/>
  <c r="Z98" i="1554"/>
  <c r="AQ97" i="1554"/>
  <c r="AM97" i="1554"/>
  <c r="AA97" i="1554"/>
  <c r="W97" i="1554"/>
  <c r="G97" i="1554"/>
  <c r="AI96" i="1554"/>
  <c r="AE96" i="1554"/>
  <c r="AR94" i="1554"/>
  <c r="AQ94" i="1554"/>
  <c r="AQ98" i="1554" s="1"/>
  <c r="AP94" i="1554"/>
  <c r="AO94" i="1554"/>
  <c r="AO98" i="1554" s="1"/>
  <c r="AN94" i="1554"/>
  <c r="AN98" i="1554" s="1"/>
  <c r="AM94" i="1554"/>
  <c r="AM98" i="1554" s="1"/>
  <c r="AM106" i="1554" s="1"/>
  <c r="AL94" i="1554"/>
  <c r="AL98" i="1554" s="1"/>
  <c r="AK94" i="1554"/>
  <c r="AK98" i="1554" s="1"/>
  <c r="AJ94" i="1554"/>
  <c r="AJ98" i="1554" s="1"/>
  <c r="AI94" i="1554"/>
  <c r="AI98" i="1554" s="1"/>
  <c r="AH94" i="1554"/>
  <c r="AG94" i="1554"/>
  <c r="AG98" i="1554" s="1"/>
  <c r="AF94" i="1554"/>
  <c r="AF98" i="1554" s="1"/>
  <c r="AE94" i="1554"/>
  <c r="AE98" i="1554" s="1"/>
  <c r="AD94" i="1554"/>
  <c r="AC94" i="1554"/>
  <c r="AC98" i="1554" s="1"/>
  <c r="AB94" i="1554"/>
  <c r="AA94" i="1554"/>
  <c r="AA98" i="1554" s="1"/>
  <c r="Z94" i="1554"/>
  <c r="Y94" i="1554"/>
  <c r="Y98" i="1554" s="1"/>
  <c r="X94" i="1554"/>
  <c r="X98" i="1554" s="1"/>
  <c r="W94" i="1554"/>
  <c r="W98" i="1554" s="1"/>
  <c r="W106" i="1554" s="1"/>
  <c r="V94" i="1554"/>
  <c r="V98" i="1554" s="1"/>
  <c r="U94" i="1554"/>
  <c r="U98" i="1554" s="1"/>
  <c r="T94" i="1554"/>
  <c r="T98" i="1554" s="1"/>
  <c r="AR92" i="1554"/>
  <c r="AR97" i="1554" s="1"/>
  <c r="AQ92" i="1554"/>
  <c r="AP92" i="1554"/>
  <c r="AP97" i="1554" s="1"/>
  <c r="AO92" i="1554"/>
  <c r="AO97" i="1554" s="1"/>
  <c r="AN92" i="1554"/>
  <c r="AN97" i="1554" s="1"/>
  <c r="AM92" i="1554"/>
  <c r="AL92" i="1554"/>
  <c r="AL97" i="1554" s="1"/>
  <c r="AK92" i="1554"/>
  <c r="AK97" i="1554" s="1"/>
  <c r="AJ92" i="1554"/>
  <c r="AJ97" i="1554" s="1"/>
  <c r="AI92" i="1554"/>
  <c r="AI97" i="1554" s="1"/>
  <c r="AH92" i="1554"/>
  <c r="AH97" i="1554" s="1"/>
  <c r="AG92" i="1554"/>
  <c r="AG97" i="1554" s="1"/>
  <c r="AF92" i="1554"/>
  <c r="AF97" i="1554" s="1"/>
  <c r="AE92" i="1554"/>
  <c r="AE97" i="1554" s="1"/>
  <c r="AD92" i="1554"/>
  <c r="AD97" i="1554" s="1"/>
  <c r="AD106" i="1554" s="1"/>
  <c r="AC92" i="1554"/>
  <c r="AC97" i="1554" s="1"/>
  <c r="AB92" i="1554"/>
  <c r="AB97" i="1554" s="1"/>
  <c r="AA92" i="1554"/>
  <c r="Z92" i="1554"/>
  <c r="Z97" i="1554" s="1"/>
  <c r="Y92" i="1554"/>
  <c r="Y97" i="1554" s="1"/>
  <c r="X92" i="1554"/>
  <c r="X97" i="1554" s="1"/>
  <c r="W92" i="1554"/>
  <c r="V92" i="1554"/>
  <c r="V97" i="1554" s="1"/>
  <c r="U92" i="1554"/>
  <c r="U97" i="1554" s="1"/>
  <c r="T92" i="1554"/>
  <c r="T97" i="1554" s="1"/>
  <c r="S92" i="1554"/>
  <c r="S97" i="1554" s="1"/>
  <c r="Q92" i="1554"/>
  <c r="Q97" i="1554" s="1"/>
  <c r="P92" i="1554"/>
  <c r="P97" i="1554" s="1"/>
  <c r="O92" i="1554"/>
  <c r="O97" i="1554" s="1"/>
  <c r="M92" i="1554"/>
  <c r="M97" i="1554" s="1"/>
  <c r="L92" i="1554"/>
  <c r="L97" i="1554" s="1"/>
  <c r="K92" i="1554"/>
  <c r="K97" i="1554" s="1"/>
  <c r="I92" i="1554"/>
  <c r="I97" i="1554" s="1"/>
  <c r="H92" i="1554"/>
  <c r="H97" i="1554" s="1"/>
  <c r="G92" i="1554"/>
  <c r="E92" i="1554"/>
  <c r="E97" i="1554" s="1"/>
  <c r="AR90" i="1554"/>
  <c r="AR96" i="1554" s="1"/>
  <c r="AQ90" i="1554"/>
  <c r="AQ96" i="1554" s="1"/>
  <c r="AP90" i="1554"/>
  <c r="AP96" i="1554" s="1"/>
  <c r="AO90" i="1554"/>
  <c r="AO96" i="1554" s="1"/>
  <c r="AN90" i="1554"/>
  <c r="AN96" i="1554" s="1"/>
  <c r="AM90" i="1554"/>
  <c r="AM96" i="1554" s="1"/>
  <c r="AL90" i="1554"/>
  <c r="AL96" i="1554" s="1"/>
  <c r="AK90" i="1554"/>
  <c r="AK96" i="1554" s="1"/>
  <c r="AJ90" i="1554"/>
  <c r="AJ96" i="1554" s="1"/>
  <c r="AI90" i="1554"/>
  <c r="AH90" i="1554"/>
  <c r="AH96" i="1554" s="1"/>
  <c r="AG90" i="1554"/>
  <c r="AG96" i="1554" s="1"/>
  <c r="AF90" i="1554"/>
  <c r="AF96" i="1554" s="1"/>
  <c r="AE90" i="1554"/>
  <c r="AD90" i="1554"/>
  <c r="AD96" i="1554" s="1"/>
  <c r="AC90" i="1554"/>
  <c r="AC96" i="1554" s="1"/>
  <c r="AB90" i="1554"/>
  <c r="AB96" i="1554" s="1"/>
  <c r="AA90" i="1554"/>
  <c r="AA96" i="1554" s="1"/>
  <c r="Z90" i="1554"/>
  <c r="Z96" i="1554" s="1"/>
  <c r="Z99" i="1554" s="1"/>
  <c r="Y90" i="1554"/>
  <c r="Y96" i="1554" s="1"/>
  <c r="X90" i="1554"/>
  <c r="X96" i="1554" s="1"/>
  <c r="W90" i="1554"/>
  <c r="W96" i="1554" s="1"/>
  <c r="V90" i="1554"/>
  <c r="V96" i="1554" s="1"/>
  <c r="U90" i="1554"/>
  <c r="U96" i="1554" s="1"/>
  <c r="T90" i="1554"/>
  <c r="T96" i="1554" s="1"/>
  <c r="G90" i="1554"/>
  <c r="G96" i="1554" s="1"/>
  <c r="AR87" i="1554"/>
  <c r="AQ87" i="1554"/>
  <c r="AQ104" i="1554" s="1"/>
  <c r="AP87" i="1554"/>
  <c r="AP104" i="1554" s="1"/>
  <c r="AO87" i="1554"/>
  <c r="AN87" i="1554"/>
  <c r="AM87" i="1554"/>
  <c r="AL87" i="1554"/>
  <c r="AL103" i="1554" s="1"/>
  <c r="AK87" i="1554"/>
  <c r="AJ87" i="1554"/>
  <c r="AI87" i="1554"/>
  <c r="AI105" i="1554" s="1"/>
  <c r="AH87" i="1554"/>
  <c r="AH104" i="1554" s="1"/>
  <c r="AG87" i="1554"/>
  <c r="AF87" i="1554"/>
  <c r="AE87" i="1554"/>
  <c r="AE105" i="1554" s="1"/>
  <c r="AD87" i="1554"/>
  <c r="AC87" i="1554"/>
  <c r="AB87" i="1554"/>
  <c r="AA87" i="1554"/>
  <c r="AA104" i="1554" s="1"/>
  <c r="Z87" i="1554"/>
  <c r="Z105" i="1554" s="1"/>
  <c r="Y87" i="1554"/>
  <c r="X87" i="1554"/>
  <c r="W87" i="1554"/>
  <c r="W105" i="1554" s="1"/>
  <c r="V87" i="1554"/>
  <c r="V104" i="1554" s="1"/>
  <c r="U87" i="1554"/>
  <c r="T87" i="1554"/>
  <c r="S87" i="1554"/>
  <c r="S104" i="1554" s="1"/>
  <c r="R87" i="1554"/>
  <c r="R104" i="1554" s="1"/>
  <c r="Q87" i="1554"/>
  <c r="P87" i="1554"/>
  <c r="O87" i="1554"/>
  <c r="O105" i="1554" s="1"/>
  <c r="N87" i="1554"/>
  <c r="N105" i="1554" s="1"/>
  <c r="M87" i="1554"/>
  <c r="L87" i="1554"/>
  <c r="K87" i="1554"/>
  <c r="K103" i="1554" s="1"/>
  <c r="J87" i="1554"/>
  <c r="J103" i="1554" s="1"/>
  <c r="I87" i="1554"/>
  <c r="H87" i="1554"/>
  <c r="G87" i="1554"/>
  <c r="G105" i="1554" s="1"/>
  <c r="F87" i="1554"/>
  <c r="F103" i="1554" s="1"/>
  <c r="E87" i="1554"/>
  <c r="C66" i="1554"/>
  <c r="D130" i="1554" s="1"/>
  <c r="C60" i="1554"/>
  <c r="C44" i="1554"/>
  <c r="C38" i="1554"/>
  <c r="C32" i="1554"/>
  <c r="D129" i="1554" s="1"/>
  <c r="C20" i="1554"/>
  <c r="R92" i="1554" s="1"/>
  <c r="R97" i="1554" s="1"/>
  <c r="C18" i="1554"/>
  <c r="C19" i="1554" s="1"/>
  <c r="C12" i="1554"/>
  <c r="F90" i="1603" l="1"/>
  <c r="F96" i="1603" s="1"/>
  <c r="K90" i="1603"/>
  <c r="K96" i="1603" s="1"/>
  <c r="P90" i="1603"/>
  <c r="P96" i="1603" s="1"/>
  <c r="J94" i="1603"/>
  <c r="J98" i="1603" s="1"/>
  <c r="J106" i="1603" s="1"/>
  <c r="L102" i="1603"/>
  <c r="H103" i="1603"/>
  <c r="P103" i="1603"/>
  <c r="X103" i="1603"/>
  <c r="AF103" i="1603"/>
  <c r="AF106" i="1603" s="1"/>
  <c r="AF108" i="1603" s="1"/>
  <c r="AN103" i="1603"/>
  <c r="AN106" i="1603" s="1"/>
  <c r="AN108" i="1603" s="1"/>
  <c r="H104" i="1603"/>
  <c r="P104" i="1603"/>
  <c r="X104" i="1603"/>
  <c r="X109" i="1603" s="1"/>
  <c r="AF104" i="1603"/>
  <c r="AN104" i="1603"/>
  <c r="AN109" i="1603" s="1"/>
  <c r="L105" i="1603"/>
  <c r="AB105" i="1603"/>
  <c r="AB109" i="1603" s="1"/>
  <c r="AR105" i="1603"/>
  <c r="D131" i="1603"/>
  <c r="G90" i="1603"/>
  <c r="G96" i="1603" s="1"/>
  <c r="L90" i="1603"/>
  <c r="L96" i="1603" s="1"/>
  <c r="L94" i="1603"/>
  <c r="L98" i="1603" s="1"/>
  <c r="F102" i="1603"/>
  <c r="N102" i="1603"/>
  <c r="J103" i="1603"/>
  <c r="R103" i="1603"/>
  <c r="R109" i="1603" s="1"/>
  <c r="Z103" i="1603"/>
  <c r="Z109" i="1603" s="1"/>
  <c r="AH103" i="1603"/>
  <c r="AH109" i="1603" s="1"/>
  <c r="AP103" i="1603"/>
  <c r="AP106" i="1603" s="1"/>
  <c r="AP108" i="1603" s="1"/>
  <c r="J104" i="1603"/>
  <c r="R104" i="1603"/>
  <c r="Z104" i="1603"/>
  <c r="AH104" i="1603"/>
  <c r="AP104" i="1603"/>
  <c r="P105" i="1603"/>
  <c r="H90" i="1603"/>
  <c r="H96" i="1603" s="1"/>
  <c r="N90" i="1603"/>
  <c r="N96" i="1603" s="1"/>
  <c r="F94" i="1603"/>
  <c r="F98" i="1603" s="1"/>
  <c r="F106" i="1603" s="1"/>
  <c r="N94" i="1603"/>
  <c r="N98" i="1603" s="1"/>
  <c r="N106" i="1603" s="1"/>
  <c r="H102" i="1603"/>
  <c r="AN112" i="1603"/>
  <c r="L103" i="1603"/>
  <c r="T103" i="1603"/>
  <c r="AB103" i="1603"/>
  <c r="AJ103" i="1603"/>
  <c r="AR103" i="1603"/>
  <c r="T104" i="1603"/>
  <c r="AJ104" i="1603"/>
  <c r="H115" i="1603"/>
  <c r="D88" i="1603"/>
  <c r="J90" i="1603"/>
  <c r="J96" i="1603" s="1"/>
  <c r="J99" i="1603" s="1"/>
  <c r="O90" i="1603"/>
  <c r="O96" i="1603" s="1"/>
  <c r="H94" i="1603"/>
  <c r="H98" i="1603" s="1"/>
  <c r="H106" i="1603" s="1"/>
  <c r="P94" i="1603"/>
  <c r="P98" i="1603" s="1"/>
  <c r="T106" i="1603"/>
  <c r="X106" i="1603"/>
  <c r="AB106" i="1603"/>
  <c r="AJ106" i="1603"/>
  <c r="AJ108" i="1603" s="1"/>
  <c r="AJ111" i="1603" s="1"/>
  <c r="AR106" i="1603"/>
  <c r="J102" i="1603"/>
  <c r="F103" i="1603"/>
  <c r="N103" i="1603"/>
  <c r="V103" i="1603"/>
  <c r="V109" i="1603" s="1"/>
  <c r="AD103" i="1603"/>
  <c r="AL103" i="1603"/>
  <c r="AL106" i="1603" s="1"/>
  <c r="AL108" i="1603" s="1"/>
  <c r="F104" i="1603"/>
  <c r="N104" i="1603"/>
  <c r="V104" i="1603"/>
  <c r="AD104" i="1603"/>
  <c r="AD109" i="1603" s="1"/>
  <c r="AL104" i="1603"/>
  <c r="AB118" i="1603"/>
  <c r="AR118" i="1603"/>
  <c r="E151" i="1603"/>
  <c r="J90" i="1601"/>
  <c r="J96" i="1601" s="1"/>
  <c r="O90" i="1601"/>
  <c r="O96" i="1601" s="1"/>
  <c r="J94" i="1601"/>
  <c r="J98" i="1601" s="1"/>
  <c r="J106" i="1601" s="1"/>
  <c r="J102" i="1601"/>
  <c r="F103" i="1601"/>
  <c r="N103" i="1601"/>
  <c r="V103" i="1601"/>
  <c r="V109" i="1601" s="1"/>
  <c r="AD103" i="1601"/>
  <c r="AD109" i="1601" s="1"/>
  <c r="AL103" i="1601"/>
  <c r="AL109" i="1601" s="1"/>
  <c r="F104" i="1601"/>
  <c r="N104" i="1601"/>
  <c r="V104" i="1601"/>
  <c r="AD104" i="1601"/>
  <c r="AL104" i="1601"/>
  <c r="F105" i="1601"/>
  <c r="Z105" i="1601"/>
  <c r="F90" i="1601"/>
  <c r="F96" i="1601" s="1"/>
  <c r="K90" i="1601"/>
  <c r="K96" i="1601" s="1"/>
  <c r="P90" i="1601"/>
  <c r="P96" i="1601" s="1"/>
  <c r="L94" i="1601"/>
  <c r="L98" i="1601" s="1"/>
  <c r="L106" i="1601" s="1"/>
  <c r="L102" i="1601"/>
  <c r="H103" i="1601"/>
  <c r="P103" i="1601"/>
  <c r="X103" i="1601"/>
  <c r="AF103" i="1601"/>
  <c r="AN103" i="1601"/>
  <c r="H104" i="1601"/>
  <c r="P104" i="1601"/>
  <c r="X104" i="1601"/>
  <c r="AF104" i="1601"/>
  <c r="AN104" i="1601"/>
  <c r="H105" i="1601"/>
  <c r="AH105" i="1601"/>
  <c r="G90" i="1601"/>
  <c r="G96" i="1601" s="1"/>
  <c r="L90" i="1601"/>
  <c r="L96" i="1601" s="1"/>
  <c r="F94" i="1601"/>
  <c r="F98" i="1601" s="1"/>
  <c r="F106" i="1601" s="1"/>
  <c r="N94" i="1601"/>
  <c r="N98" i="1601" s="1"/>
  <c r="N106" i="1601" s="1"/>
  <c r="N102" i="1601"/>
  <c r="J103" i="1601"/>
  <c r="R103" i="1601"/>
  <c r="R109" i="1601" s="1"/>
  <c r="Z103" i="1601"/>
  <c r="Z106" i="1601" s="1"/>
  <c r="AH103" i="1601"/>
  <c r="AH109" i="1601" s="1"/>
  <c r="AP103" i="1601"/>
  <c r="AP109" i="1601" s="1"/>
  <c r="J104" i="1601"/>
  <c r="R104" i="1601"/>
  <c r="AP104" i="1601"/>
  <c r="D129" i="1601"/>
  <c r="E151" i="1601"/>
  <c r="H90" i="1601"/>
  <c r="H96" i="1601" s="1"/>
  <c r="N90" i="1601"/>
  <c r="N96" i="1601" s="1"/>
  <c r="H94" i="1601"/>
  <c r="H98" i="1601" s="1"/>
  <c r="H106" i="1601" s="1"/>
  <c r="P94" i="1601"/>
  <c r="P98" i="1601" s="1"/>
  <c r="P106" i="1601" s="1"/>
  <c r="AR106" i="1601"/>
  <c r="P102" i="1601"/>
  <c r="L103" i="1601"/>
  <c r="T103" i="1601"/>
  <c r="T106" i="1601" s="1"/>
  <c r="T108" i="1601" s="1"/>
  <c r="T111" i="1601" s="1"/>
  <c r="T113" i="1601" s="1"/>
  <c r="AB103" i="1601"/>
  <c r="AB106" i="1601" s="1"/>
  <c r="AB108" i="1601" s="1"/>
  <c r="AB111" i="1601" s="1"/>
  <c r="AB113" i="1601" s="1"/>
  <c r="AJ103" i="1601"/>
  <c r="AJ106" i="1601" s="1"/>
  <c r="AJ108" i="1601" s="1"/>
  <c r="AJ111" i="1601" s="1"/>
  <c r="AJ113" i="1601" s="1"/>
  <c r="AR103" i="1601"/>
  <c r="L104" i="1601"/>
  <c r="T104" i="1601"/>
  <c r="AB104" i="1601"/>
  <c r="AJ104" i="1601"/>
  <c r="AR104" i="1601"/>
  <c r="T118" i="1601"/>
  <c r="AB118" i="1601"/>
  <c r="AJ118" i="1601"/>
  <c r="AR118" i="1601"/>
  <c r="S112" i="1594"/>
  <c r="W112" i="1594"/>
  <c r="AA112" i="1594"/>
  <c r="AE112" i="1594"/>
  <c r="AI112" i="1594"/>
  <c r="AM112" i="1594"/>
  <c r="AQ112" i="1594"/>
  <c r="T112" i="1594"/>
  <c r="AB112" i="1594"/>
  <c r="AF112" i="1594"/>
  <c r="AJ112" i="1594"/>
  <c r="AN112" i="1594"/>
  <c r="AR112" i="1594"/>
  <c r="AC106" i="1597"/>
  <c r="E92" i="1597"/>
  <c r="E97" i="1597" s="1"/>
  <c r="K92" i="1597"/>
  <c r="K97" i="1597" s="1"/>
  <c r="K106" i="1597" s="1"/>
  <c r="P92" i="1597"/>
  <c r="P97" i="1597" s="1"/>
  <c r="K103" i="1597"/>
  <c r="AM103" i="1597"/>
  <c r="K104" i="1597"/>
  <c r="AA104" i="1597"/>
  <c r="AA109" i="1597" s="1"/>
  <c r="M105" i="1597"/>
  <c r="AC105" i="1597"/>
  <c r="I94" i="1597"/>
  <c r="I98" i="1597" s="1"/>
  <c r="S106" i="1597"/>
  <c r="S108" i="1597" s="1"/>
  <c r="S111" i="1597" s="1"/>
  <c r="S113" i="1597" s="1"/>
  <c r="H92" i="1597"/>
  <c r="H97" i="1597" s="1"/>
  <c r="M92" i="1597"/>
  <c r="M97" i="1597" s="1"/>
  <c r="G103" i="1597"/>
  <c r="S103" i="1597"/>
  <c r="AG103" i="1597"/>
  <c r="AQ103" i="1597"/>
  <c r="AQ106" i="1597" s="1"/>
  <c r="AQ108" i="1597" s="1"/>
  <c r="AQ111" i="1597" s="1"/>
  <c r="AQ113" i="1597" s="1"/>
  <c r="S104" i="1597"/>
  <c r="S109" i="1597" s="1"/>
  <c r="E105" i="1597"/>
  <c r="U105" i="1597"/>
  <c r="AK105" i="1597"/>
  <c r="E152" i="1597"/>
  <c r="E92" i="1591"/>
  <c r="E97" i="1591" s="1"/>
  <c r="AM106" i="1591"/>
  <c r="O92" i="1591"/>
  <c r="O97" i="1591" s="1"/>
  <c r="W104" i="1591"/>
  <c r="I92" i="1591"/>
  <c r="I97" i="1591" s="1"/>
  <c r="E94" i="1591"/>
  <c r="E98" i="1591" s="1"/>
  <c r="AE103" i="1591"/>
  <c r="AE109" i="1591" s="1"/>
  <c r="M92" i="1591"/>
  <c r="M97" i="1591" s="1"/>
  <c r="AI106" i="1591"/>
  <c r="G92" i="1591"/>
  <c r="G97" i="1591" s="1"/>
  <c r="O94" i="1591"/>
  <c r="O98" i="1591" s="1"/>
  <c r="I102" i="1591"/>
  <c r="K92" i="1591"/>
  <c r="K97" i="1591" s="1"/>
  <c r="G94" i="1591"/>
  <c r="G98" i="1591" s="1"/>
  <c r="AE104" i="1591"/>
  <c r="T118" i="1591"/>
  <c r="AB118" i="1591"/>
  <c r="AF118" i="1591"/>
  <c r="AJ118" i="1591"/>
  <c r="AR118" i="1591"/>
  <c r="AB118" i="1590"/>
  <c r="AR118" i="1590"/>
  <c r="I92" i="1590"/>
  <c r="I97" i="1590" s="1"/>
  <c r="M90" i="1590"/>
  <c r="M96" i="1590" s="1"/>
  <c r="M99" i="1590" s="1"/>
  <c r="M124" i="1590" s="1"/>
  <c r="K92" i="1590"/>
  <c r="K97" i="1590" s="1"/>
  <c r="AO105" i="1590"/>
  <c r="I90" i="1590"/>
  <c r="I96" i="1590" s="1"/>
  <c r="I99" i="1590" s="1"/>
  <c r="I124" i="1590" s="1"/>
  <c r="T118" i="1590"/>
  <c r="AJ118" i="1590"/>
  <c r="K90" i="1590"/>
  <c r="K96" i="1590" s="1"/>
  <c r="AM104" i="1590"/>
  <c r="E92" i="1590"/>
  <c r="E97" i="1590" s="1"/>
  <c r="D136" i="1590" s="1"/>
  <c r="M92" i="1590"/>
  <c r="M97" i="1590" s="1"/>
  <c r="E151" i="1590"/>
  <c r="M90" i="1589"/>
  <c r="M96" i="1589" s="1"/>
  <c r="I94" i="1589"/>
  <c r="I98" i="1589" s="1"/>
  <c r="I106" i="1589" s="1"/>
  <c r="E90" i="1589"/>
  <c r="E96" i="1589" s="1"/>
  <c r="E92" i="1589"/>
  <c r="E97" i="1589" s="1"/>
  <c r="D136" i="1589" s="1"/>
  <c r="D137" i="1589" s="1"/>
  <c r="M92" i="1589"/>
  <c r="M97" i="1589" s="1"/>
  <c r="S99" i="1589"/>
  <c r="M94" i="1589"/>
  <c r="M98" i="1589" s="1"/>
  <c r="M106" i="1589" s="1"/>
  <c r="AK105" i="1589"/>
  <c r="T118" i="1589"/>
  <c r="AB118" i="1589"/>
  <c r="AJ118" i="1589"/>
  <c r="AR118" i="1589"/>
  <c r="E151" i="1589"/>
  <c r="I90" i="1589"/>
  <c r="I96" i="1589" s="1"/>
  <c r="I99" i="1589" s="1"/>
  <c r="I124" i="1589" s="1"/>
  <c r="Q118" i="1589"/>
  <c r="AG118" i="1589"/>
  <c r="AK118" i="1589"/>
  <c r="I92" i="1589"/>
  <c r="I97" i="1589" s="1"/>
  <c r="E94" i="1589"/>
  <c r="E98" i="1589" s="1"/>
  <c r="Q112" i="1589"/>
  <c r="E105" i="1589"/>
  <c r="O94" i="1602"/>
  <c r="O98" i="1602" s="1"/>
  <c r="E151" i="1602"/>
  <c r="E90" i="1602"/>
  <c r="E96" i="1602" s="1"/>
  <c r="D136" i="1602" s="1"/>
  <c r="D137" i="1602" s="1"/>
  <c r="E92" i="1602"/>
  <c r="E97" i="1602" s="1"/>
  <c r="K92" i="1602"/>
  <c r="K97" i="1602" s="1"/>
  <c r="P92" i="1602"/>
  <c r="P97" i="1602" s="1"/>
  <c r="AC106" i="1602"/>
  <c r="AK106" i="1602"/>
  <c r="O102" i="1602"/>
  <c r="K103" i="1602"/>
  <c r="K109" i="1602" s="1"/>
  <c r="S103" i="1602"/>
  <c r="AA103" i="1602"/>
  <c r="AI103" i="1602"/>
  <c r="AQ103" i="1602"/>
  <c r="AQ106" i="1602" s="1"/>
  <c r="AQ108" i="1602" s="1"/>
  <c r="K104" i="1602"/>
  <c r="S104" i="1602"/>
  <c r="AP104" i="1602"/>
  <c r="AB118" i="1602"/>
  <c r="I90" i="1602"/>
  <c r="I96" i="1602" s="1"/>
  <c r="G92" i="1602"/>
  <c r="G97" i="1602" s="1"/>
  <c r="L92" i="1602"/>
  <c r="L97" i="1602" s="1"/>
  <c r="G94" i="1602"/>
  <c r="G98" i="1602" s="1"/>
  <c r="G106" i="1602" s="1"/>
  <c r="AH106" i="1602"/>
  <c r="AP106" i="1602"/>
  <c r="S112" i="1602"/>
  <c r="W112" i="1602"/>
  <c r="AA112" i="1602"/>
  <c r="AE112" i="1602"/>
  <c r="AI112" i="1602"/>
  <c r="AM112" i="1602"/>
  <c r="AQ112" i="1602"/>
  <c r="E103" i="1602"/>
  <c r="M103" i="1602"/>
  <c r="U103" i="1602"/>
  <c r="U106" i="1602" s="1"/>
  <c r="E104" i="1602"/>
  <c r="M104" i="1602"/>
  <c r="U104" i="1602"/>
  <c r="AR118" i="1602"/>
  <c r="H92" i="1602"/>
  <c r="H97" i="1602" s="1"/>
  <c r="M92" i="1602"/>
  <c r="M97" i="1602" s="1"/>
  <c r="K94" i="1602"/>
  <c r="K98" i="1602" s="1"/>
  <c r="K106" i="1602" s="1"/>
  <c r="G103" i="1602"/>
  <c r="O103" i="1602"/>
  <c r="W103" i="1602"/>
  <c r="AE103" i="1602"/>
  <c r="AM103" i="1602"/>
  <c r="AM106" i="1602" s="1"/>
  <c r="AM108" i="1602" s="1"/>
  <c r="AM111" i="1602" s="1"/>
  <c r="AM113" i="1602" s="1"/>
  <c r="G104" i="1602"/>
  <c r="O104" i="1602"/>
  <c r="W104" i="1602"/>
  <c r="AH105" i="1602"/>
  <c r="AH109" i="1602" s="1"/>
  <c r="K90" i="1596"/>
  <c r="K96" i="1596" s="1"/>
  <c r="U106" i="1596"/>
  <c r="U108" i="1596" s="1"/>
  <c r="U111" i="1596" s="1"/>
  <c r="U113" i="1596" s="1"/>
  <c r="Y106" i="1596"/>
  <c r="Y108" i="1596" s="1"/>
  <c r="AO106" i="1596"/>
  <c r="AO108" i="1596" s="1"/>
  <c r="E92" i="1596"/>
  <c r="E97" i="1596" s="1"/>
  <c r="M92" i="1596"/>
  <c r="M97" i="1596" s="1"/>
  <c r="AE106" i="1596"/>
  <c r="I102" i="1596"/>
  <c r="I103" i="1596"/>
  <c r="Q103" i="1596"/>
  <c r="Q106" i="1596" s="1"/>
  <c r="Q108" i="1596" s="1"/>
  <c r="Y103" i="1596"/>
  <c r="Y109" i="1596" s="1"/>
  <c r="AG103" i="1596"/>
  <c r="AG106" i="1596" s="1"/>
  <c r="AG108" i="1596" s="1"/>
  <c r="AO103" i="1596"/>
  <c r="I104" i="1596"/>
  <c r="Q104" i="1596"/>
  <c r="Q109" i="1596" s="1"/>
  <c r="Y104" i="1596"/>
  <c r="AG104" i="1596"/>
  <c r="AO104" i="1596"/>
  <c r="K102" i="1596"/>
  <c r="T118" i="1596"/>
  <c r="AB118" i="1596"/>
  <c r="AJ118" i="1596"/>
  <c r="AR118" i="1596"/>
  <c r="E152" i="1596"/>
  <c r="I90" i="1596"/>
  <c r="I96" i="1596" s="1"/>
  <c r="I92" i="1596"/>
  <c r="I97" i="1596" s="1"/>
  <c r="I94" i="1596"/>
  <c r="I98" i="1596" s="1"/>
  <c r="I99" i="1596" s="1"/>
  <c r="I124" i="1596" s="1"/>
  <c r="E103" i="1596"/>
  <c r="M103" i="1596"/>
  <c r="U103" i="1596"/>
  <c r="AC103" i="1596"/>
  <c r="AC106" i="1596" s="1"/>
  <c r="AC108" i="1596" s="1"/>
  <c r="AC111" i="1596" s="1"/>
  <c r="AC113" i="1596" s="1"/>
  <c r="AK103" i="1596"/>
  <c r="AK106" i="1596" s="1"/>
  <c r="AK108" i="1596" s="1"/>
  <c r="AK111" i="1596" s="1"/>
  <c r="AK113" i="1596" s="1"/>
  <c r="E104" i="1596"/>
  <c r="M104" i="1596"/>
  <c r="U104" i="1596"/>
  <c r="AC104" i="1596"/>
  <c r="AK104" i="1596"/>
  <c r="AQ105" i="1596"/>
  <c r="D88" i="1593"/>
  <c r="J94" i="1593"/>
  <c r="J98" i="1593" s="1"/>
  <c r="M115" i="1593"/>
  <c r="H94" i="1593"/>
  <c r="H98" i="1593" s="1"/>
  <c r="H106" i="1593" s="1"/>
  <c r="P94" i="1593"/>
  <c r="P98" i="1593" s="1"/>
  <c r="E115" i="1593"/>
  <c r="D150" i="1593"/>
  <c r="G103" i="1592"/>
  <c r="U103" i="1592"/>
  <c r="AG103" i="1592"/>
  <c r="AG106" i="1592" s="1"/>
  <c r="AG108" i="1592" s="1"/>
  <c r="AG111" i="1592" s="1"/>
  <c r="AG113" i="1592" s="1"/>
  <c r="U104" i="1592"/>
  <c r="U109" i="1592" s="1"/>
  <c r="AG104" i="1592"/>
  <c r="M106" i="1592"/>
  <c r="K90" i="1592"/>
  <c r="K96" i="1592" s="1"/>
  <c r="F94" i="1592"/>
  <c r="F98" i="1592" s="1"/>
  <c r="F106" i="1592" s="1"/>
  <c r="Q112" i="1592"/>
  <c r="U112" i="1592"/>
  <c r="Y112" i="1592"/>
  <c r="AC112" i="1592"/>
  <c r="AK112" i="1592"/>
  <c r="AO112" i="1592"/>
  <c r="E102" i="1592"/>
  <c r="I103" i="1592"/>
  <c r="W103" i="1592"/>
  <c r="I104" i="1592"/>
  <c r="Y104" i="1592"/>
  <c r="AN104" i="1592"/>
  <c r="M103" i="1592"/>
  <c r="Y103" i="1592"/>
  <c r="AC104" i="1592"/>
  <c r="AC109" i="1592" s="1"/>
  <c r="AC118" i="1592"/>
  <c r="I102" i="1592"/>
  <c r="G90" i="1592"/>
  <c r="G96" i="1592" s="1"/>
  <c r="O90" i="1592"/>
  <c r="O96" i="1592" s="1"/>
  <c r="O101" i="1592" s="1"/>
  <c r="O112" i="1592" s="1"/>
  <c r="W99" i="1592"/>
  <c r="N94" i="1592"/>
  <c r="N98" i="1592" s="1"/>
  <c r="N106" i="1592" s="1"/>
  <c r="AN106" i="1592"/>
  <c r="M102" i="1592"/>
  <c r="Q103" i="1592"/>
  <c r="Q109" i="1592" s="1"/>
  <c r="AC103" i="1592"/>
  <c r="Q104" i="1592"/>
  <c r="AE104" i="1592"/>
  <c r="E151" i="1592"/>
  <c r="T118" i="1588"/>
  <c r="AJ118" i="1588"/>
  <c r="AA106" i="1588"/>
  <c r="AO105" i="1588"/>
  <c r="E150" i="1588"/>
  <c r="I102" i="1588"/>
  <c r="G92" i="1588"/>
  <c r="G97" i="1588" s="1"/>
  <c r="O92" i="1588"/>
  <c r="O97" i="1588" s="1"/>
  <c r="Q105" i="1588"/>
  <c r="AF118" i="1588"/>
  <c r="AQ106" i="1588"/>
  <c r="I92" i="1588"/>
  <c r="I97" i="1588" s="1"/>
  <c r="AO103" i="1588"/>
  <c r="Y105" i="1588"/>
  <c r="N94" i="1587"/>
  <c r="N98" i="1587" s="1"/>
  <c r="H94" i="1587"/>
  <c r="H98" i="1587" s="1"/>
  <c r="J105" i="1587"/>
  <c r="D131" i="1587"/>
  <c r="J90" i="1587"/>
  <c r="J96" i="1587" s="1"/>
  <c r="J94" i="1587"/>
  <c r="J98" i="1587" s="1"/>
  <c r="T112" i="1587"/>
  <c r="X112" i="1587"/>
  <c r="AB112" i="1587"/>
  <c r="AF112" i="1587"/>
  <c r="AJ112" i="1587"/>
  <c r="AN112" i="1587"/>
  <c r="AR112" i="1587"/>
  <c r="H103" i="1587"/>
  <c r="AH103" i="1587"/>
  <c r="AH109" i="1587" s="1"/>
  <c r="AH104" i="1587"/>
  <c r="AL105" i="1587"/>
  <c r="Q118" i="1587"/>
  <c r="U118" i="1587"/>
  <c r="AC118" i="1587"/>
  <c r="AG118" i="1587"/>
  <c r="AK118" i="1587"/>
  <c r="E151" i="1587"/>
  <c r="F94" i="1587"/>
  <c r="F98" i="1587" s="1"/>
  <c r="H90" i="1587"/>
  <c r="H96" i="1587" s="1"/>
  <c r="P94" i="1587"/>
  <c r="P98" i="1587" s="1"/>
  <c r="AN106" i="1587"/>
  <c r="F103" i="1587"/>
  <c r="AD103" i="1587"/>
  <c r="AD104" i="1587"/>
  <c r="P90" i="1587"/>
  <c r="P96" i="1587" s="1"/>
  <c r="P101" i="1587" s="1"/>
  <c r="L94" i="1587"/>
  <c r="L98" i="1587" s="1"/>
  <c r="V106" i="1587"/>
  <c r="Z106" i="1587"/>
  <c r="AD106" i="1587"/>
  <c r="AH106" i="1587"/>
  <c r="AH108" i="1587" s="1"/>
  <c r="AL106" i="1587"/>
  <c r="AP106" i="1587"/>
  <c r="U112" i="1587"/>
  <c r="AK112" i="1587"/>
  <c r="F102" i="1587"/>
  <c r="AL103" i="1587"/>
  <c r="V104" i="1587"/>
  <c r="AN104" i="1587"/>
  <c r="AN109" i="1587" s="1"/>
  <c r="V105" i="1587"/>
  <c r="AP105" i="1587"/>
  <c r="F94" i="1586"/>
  <c r="F98" i="1586" s="1"/>
  <c r="F90" i="1586"/>
  <c r="F96" i="1586" s="1"/>
  <c r="J94" i="1586"/>
  <c r="J98" i="1586" s="1"/>
  <c r="AO103" i="1586"/>
  <c r="J102" i="1586"/>
  <c r="J90" i="1586"/>
  <c r="J96" i="1586" s="1"/>
  <c r="J101" i="1586" s="1"/>
  <c r="J112" i="1586" s="1"/>
  <c r="N94" i="1586"/>
  <c r="N98" i="1586" s="1"/>
  <c r="D131" i="1586"/>
  <c r="N90" i="1586"/>
  <c r="N96" i="1586" s="1"/>
  <c r="Q106" i="1586"/>
  <c r="AG106" i="1586"/>
  <c r="Q105" i="1586"/>
  <c r="AB118" i="1586"/>
  <c r="AJ118" i="1586"/>
  <c r="AR118" i="1586"/>
  <c r="E151" i="1586"/>
  <c r="Y99" i="1582"/>
  <c r="E147" i="1582"/>
  <c r="S104" i="1582"/>
  <c r="Q103" i="1582"/>
  <c r="Q106" i="1582" s="1"/>
  <c r="O92" i="1582"/>
  <c r="O97" i="1582" s="1"/>
  <c r="AP106" i="1582"/>
  <c r="O103" i="1582"/>
  <c r="Y103" i="1582"/>
  <c r="Y106" i="1582" s="1"/>
  <c r="Y108" i="1582" s="1"/>
  <c r="AI103" i="1582"/>
  <c r="AI106" i="1582" s="1"/>
  <c r="G104" i="1582"/>
  <c r="Q104" i="1582"/>
  <c r="AA104" i="1582"/>
  <c r="E105" i="1582"/>
  <c r="AC99" i="1582"/>
  <c r="M102" i="1582"/>
  <c r="I92" i="1582"/>
  <c r="I97" i="1582" s="1"/>
  <c r="I103" i="1582"/>
  <c r="S103" i="1582"/>
  <c r="AE103" i="1582"/>
  <c r="AE106" i="1582" s="1"/>
  <c r="K104" i="1582"/>
  <c r="W104" i="1582"/>
  <c r="W109" i="1582" s="1"/>
  <c r="AG104" i="1582"/>
  <c r="U105" i="1582"/>
  <c r="T118" i="1582"/>
  <c r="AB118" i="1582"/>
  <c r="AJ118" i="1582"/>
  <c r="AR118" i="1582"/>
  <c r="I104" i="1582"/>
  <c r="M105" i="1582"/>
  <c r="L92" i="1582"/>
  <c r="L97" i="1582" s="1"/>
  <c r="S99" i="1582"/>
  <c r="AI99" i="1582"/>
  <c r="K103" i="1582"/>
  <c r="W103" i="1582"/>
  <c r="AG103" i="1582"/>
  <c r="AG109" i="1582" s="1"/>
  <c r="O104" i="1582"/>
  <c r="Y104" i="1582"/>
  <c r="AI104" i="1582"/>
  <c r="AK105" i="1582"/>
  <c r="U118" i="1583"/>
  <c r="AK118" i="1583"/>
  <c r="X104" i="1576"/>
  <c r="H115" i="1576"/>
  <c r="L102" i="1576"/>
  <c r="N94" i="1576"/>
  <c r="N98" i="1576" s="1"/>
  <c r="H103" i="1576"/>
  <c r="AF104" i="1576"/>
  <c r="E148" i="1576"/>
  <c r="AN103" i="1576"/>
  <c r="X105" i="1576"/>
  <c r="H94" i="1576"/>
  <c r="H98" i="1576" s="1"/>
  <c r="D131" i="1576"/>
  <c r="AF103" i="1576"/>
  <c r="P105" i="1576"/>
  <c r="J102" i="1576"/>
  <c r="F94" i="1576"/>
  <c r="F98" i="1576" s="1"/>
  <c r="AN105" i="1576"/>
  <c r="N102" i="1576"/>
  <c r="H102" i="1576"/>
  <c r="P102" i="1576"/>
  <c r="P94" i="1576"/>
  <c r="P98" i="1576" s="1"/>
  <c r="P103" i="1576"/>
  <c r="H104" i="1576"/>
  <c r="N103" i="1576"/>
  <c r="V103" i="1576"/>
  <c r="AD103" i="1576"/>
  <c r="AL103" i="1576"/>
  <c r="AL106" i="1576" s="1"/>
  <c r="F104" i="1576"/>
  <c r="N104" i="1576"/>
  <c r="V104" i="1576"/>
  <c r="AD104" i="1576"/>
  <c r="AD109" i="1576" s="1"/>
  <c r="AL104" i="1576"/>
  <c r="F105" i="1576"/>
  <c r="N105" i="1576"/>
  <c r="J90" i="1576"/>
  <c r="J96" i="1576" s="1"/>
  <c r="T106" i="1576"/>
  <c r="P90" i="1576"/>
  <c r="P96" i="1576" s="1"/>
  <c r="J94" i="1576"/>
  <c r="J98" i="1576" s="1"/>
  <c r="Q112" i="1576"/>
  <c r="U112" i="1576"/>
  <c r="Y112" i="1576"/>
  <c r="AC112" i="1576"/>
  <c r="AG112" i="1576"/>
  <c r="AK112" i="1576"/>
  <c r="AO112" i="1576"/>
  <c r="F102" i="1576"/>
  <c r="J103" i="1576"/>
  <c r="R103" i="1576"/>
  <c r="R109" i="1576" s="1"/>
  <c r="Z103" i="1576"/>
  <c r="AH103" i="1576"/>
  <c r="AP103" i="1576"/>
  <c r="J104" i="1576"/>
  <c r="R104" i="1576"/>
  <c r="Z104" i="1576"/>
  <c r="AH104" i="1576"/>
  <c r="AH109" i="1576" s="1"/>
  <c r="AP104" i="1576"/>
  <c r="AP109" i="1576" s="1"/>
  <c r="J105" i="1576"/>
  <c r="L115" i="1576"/>
  <c r="H90" i="1576"/>
  <c r="H96" i="1576" s="1"/>
  <c r="D88" i="1576"/>
  <c r="L94" i="1576"/>
  <c r="L98" i="1576" s="1"/>
  <c r="AH106" i="1576"/>
  <c r="AP106" i="1576"/>
  <c r="R112" i="1576"/>
  <c r="V112" i="1576"/>
  <c r="Z112" i="1576"/>
  <c r="AD112" i="1576"/>
  <c r="AH112" i="1576"/>
  <c r="AL112" i="1576"/>
  <c r="AP112" i="1576"/>
  <c r="AB112" i="1576"/>
  <c r="AF112" i="1576"/>
  <c r="AR112" i="1576"/>
  <c r="L103" i="1576"/>
  <c r="T103" i="1576"/>
  <c r="AB103" i="1576"/>
  <c r="AB106" i="1576" s="1"/>
  <c r="AB108" i="1576" s="1"/>
  <c r="AJ103" i="1576"/>
  <c r="AR103" i="1576"/>
  <c r="AR106" i="1576" s="1"/>
  <c r="L104" i="1576"/>
  <c r="T104" i="1576"/>
  <c r="T109" i="1576" s="1"/>
  <c r="AB104" i="1576"/>
  <c r="AJ104" i="1576"/>
  <c r="AR104" i="1576"/>
  <c r="M104" i="1609"/>
  <c r="E103" i="1609"/>
  <c r="AC104" i="1609"/>
  <c r="O106" i="1609"/>
  <c r="W103" i="1609"/>
  <c r="O104" i="1609"/>
  <c r="E90" i="1609"/>
  <c r="E96" i="1609" s="1"/>
  <c r="D136" i="1609" s="1"/>
  <c r="D137" i="1609" s="1"/>
  <c r="O92" i="1609"/>
  <c r="O97" i="1609" s="1"/>
  <c r="M103" i="1609"/>
  <c r="AC103" i="1609"/>
  <c r="AC106" i="1609" s="1"/>
  <c r="E104" i="1609"/>
  <c r="U104" i="1609"/>
  <c r="AQ104" i="1609"/>
  <c r="G92" i="1609"/>
  <c r="G97" i="1609" s="1"/>
  <c r="M92" i="1609"/>
  <c r="M97" i="1609" s="1"/>
  <c r="G103" i="1609"/>
  <c r="AM103" i="1609"/>
  <c r="AE104" i="1609"/>
  <c r="AE109" i="1609" s="1"/>
  <c r="E92" i="1609"/>
  <c r="E97" i="1609" s="1"/>
  <c r="O103" i="1609"/>
  <c r="AE103" i="1609"/>
  <c r="G104" i="1609"/>
  <c r="W104" i="1609"/>
  <c r="W109" i="1609" s="1"/>
  <c r="K105" i="1609"/>
  <c r="I102" i="1609"/>
  <c r="K90" i="1609"/>
  <c r="K96" i="1609" s="1"/>
  <c r="I92" i="1609"/>
  <c r="I97" i="1609" s="1"/>
  <c r="I103" i="1609"/>
  <c r="Q103" i="1609"/>
  <c r="Y103" i="1609"/>
  <c r="Y109" i="1609" s="1"/>
  <c r="AG103" i="1609"/>
  <c r="AG106" i="1609" s="1"/>
  <c r="I104" i="1609"/>
  <c r="Q104" i="1609"/>
  <c r="Y104" i="1609"/>
  <c r="AG104" i="1609"/>
  <c r="S105" i="1609"/>
  <c r="K92" i="1609"/>
  <c r="K97" i="1609" s="1"/>
  <c r="Q112" i="1609"/>
  <c r="U112" i="1609"/>
  <c r="Y112" i="1609"/>
  <c r="AC112" i="1609"/>
  <c r="AG112" i="1609"/>
  <c r="AK112" i="1609"/>
  <c r="AO112" i="1609"/>
  <c r="E102" i="1609"/>
  <c r="K103" i="1609"/>
  <c r="S103" i="1609"/>
  <c r="S109" i="1609" s="1"/>
  <c r="AA103" i="1609"/>
  <c r="AI103" i="1609"/>
  <c r="AI109" i="1609" s="1"/>
  <c r="AQ103" i="1609"/>
  <c r="AQ109" i="1609" s="1"/>
  <c r="AA104" i="1609"/>
  <c r="AA109" i="1609" s="1"/>
  <c r="AI104" i="1609"/>
  <c r="X112" i="1609"/>
  <c r="AN112" i="1609"/>
  <c r="M102" i="1609"/>
  <c r="T118" i="1609"/>
  <c r="AB118" i="1609"/>
  <c r="AJ118" i="1609"/>
  <c r="AR118" i="1609"/>
  <c r="R112" i="1609"/>
  <c r="V112" i="1609"/>
  <c r="Z112" i="1609"/>
  <c r="AD112" i="1609"/>
  <c r="AH112" i="1609"/>
  <c r="AL112" i="1609"/>
  <c r="AP112" i="1609"/>
  <c r="K102" i="1609"/>
  <c r="E149" i="1609"/>
  <c r="T112" i="1609"/>
  <c r="AB112" i="1609"/>
  <c r="AJ112" i="1609"/>
  <c r="AR112" i="1609"/>
  <c r="AK104" i="1593"/>
  <c r="T106" i="1593"/>
  <c r="H102" i="1593"/>
  <c r="P102" i="1593"/>
  <c r="L103" i="1593"/>
  <c r="T103" i="1593"/>
  <c r="AB103" i="1593"/>
  <c r="AB106" i="1593" s="1"/>
  <c r="AJ103" i="1593"/>
  <c r="AJ106" i="1593" s="1"/>
  <c r="AR103" i="1593"/>
  <c r="L104" i="1593"/>
  <c r="T104" i="1593"/>
  <c r="T109" i="1593" s="1"/>
  <c r="AB104" i="1593"/>
  <c r="H105" i="1593"/>
  <c r="X105" i="1593"/>
  <c r="AH105" i="1593"/>
  <c r="AK106" i="1593"/>
  <c r="J102" i="1593"/>
  <c r="F103" i="1593"/>
  <c r="N103" i="1593"/>
  <c r="N106" i="1593" s="1"/>
  <c r="V103" i="1593"/>
  <c r="V106" i="1593" s="1"/>
  <c r="AD103" i="1593"/>
  <c r="AL103" i="1593"/>
  <c r="AL106" i="1593" s="1"/>
  <c r="AL108" i="1593" s="1"/>
  <c r="F104" i="1593"/>
  <c r="N104" i="1593"/>
  <c r="V104" i="1593"/>
  <c r="AD104" i="1593"/>
  <c r="AN104" i="1593"/>
  <c r="AN109" i="1593" s="1"/>
  <c r="J105" i="1593"/>
  <c r="Z105" i="1593"/>
  <c r="AK105" i="1593"/>
  <c r="AK109" i="1593" s="1"/>
  <c r="AD106" i="1593"/>
  <c r="L102" i="1593"/>
  <c r="H103" i="1593"/>
  <c r="P103" i="1593"/>
  <c r="X103" i="1593"/>
  <c r="X106" i="1593" s="1"/>
  <c r="AF103" i="1593"/>
  <c r="AF106" i="1593" s="1"/>
  <c r="AN103" i="1593"/>
  <c r="P104" i="1593"/>
  <c r="AF104" i="1593"/>
  <c r="AP104" i="1593"/>
  <c r="F102" i="1593"/>
  <c r="N102" i="1593"/>
  <c r="J103" i="1593"/>
  <c r="J106" i="1593" s="1"/>
  <c r="R103" i="1593"/>
  <c r="Z103" i="1593"/>
  <c r="Z106" i="1593" s="1"/>
  <c r="AH103" i="1593"/>
  <c r="AH106" i="1593" s="1"/>
  <c r="AP103" i="1593"/>
  <c r="AP106" i="1593" s="1"/>
  <c r="R104" i="1593"/>
  <c r="T118" i="1593"/>
  <c r="AB118" i="1593"/>
  <c r="AJ118" i="1593"/>
  <c r="AR118" i="1593"/>
  <c r="H90" i="1610"/>
  <c r="H96" i="1610" s="1"/>
  <c r="H94" i="1610"/>
  <c r="H98" i="1610" s="1"/>
  <c r="X103" i="1610"/>
  <c r="X106" i="1610" s="1"/>
  <c r="P104" i="1610"/>
  <c r="D131" i="1610"/>
  <c r="L90" i="1610"/>
  <c r="L96" i="1610" s="1"/>
  <c r="J94" i="1610"/>
  <c r="J98" i="1610" s="1"/>
  <c r="AF103" i="1610"/>
  <c r="AF109" i="1610" s="1"/>
  <c r="X104" i="1610"/>
  <c r="P90" i="1610"/>
  <c r="P96" i="1610" s="1"/>
  <c r="M94" i="1610"/>
  <c r="M98" i="1610" s="1"/>
  <c r="H103" i="1610"/>
  <c r="AN103" i="1610"/>
  <c r="AF104" i="1610"/>
  <c r="E150" i="1610"/>
  <c r="D88" i="1610"/>
  <c r="E94" i="1610"/>
  <c r="E98" i="1610" s="1"/>
  <c r="P94" i="1610"/>
  <c r="P98" i="1610" s="1"/>
  <c r="P103" i="1610"/>
  <c r="H104" i="1610"/>
  <c r="AR104" i="1610"/>
  <c r="N92" i="1610"/>
  <c r="N97" i="1610" s="1"/>
  <c r="J90" i="1610"/>
  <c r="J96" i="1610" s="1"/>
  <c r="Q99" i="1610"/>
  <c r="AK99" i="1610"/>
  <c r="F92" i="1610"/>
  <c r="F97" i="1610" s="1"/>
  <c r="P92" i="1610"/>
  <c r="P97" i="1610" s="1"/>
  <c r="I94" i="1610"/>
  <c r="I98" i="1610" s="1"/>
  <c r="N94" i="1610"/>
  <c r="N98" i="1610" s="1"/>
  <c r="M103" i="1610"/>
  <c r="AC103" i="1610"/>
  <c r="AC109" i="1610" s="1"/>
  <c r="E104" i="1610"/>
  <c r="U104" i="1610"/>
  <c r="T105" i="1610"/>
  <c r="T118" i="1610"/>
  <c r="AB118" i="1610"/>
  <c r="AJ118" i="1610"/>
  <c r="AR118" i="1610"/>
  <c r="H92" i="1610"/>
  <c r="H97" i="1610" s="1"/>
  <c r="H109" i="1610" s="1"/>
  <c r="Q118" i="1610"/>
  <c r="AG118" i="1610"/>
  <c r="AK118" i="1610"/>
  <c r="L102" i="1610"/>
  <c r="F90" i="1610"/>
  <c r="F96" i="1610" s="1"/>
  <c r="F99" i="1610" s="1"/>
  <c r="F124" i="1610" s="1"/>
  <c r="N90" i="1610"/>
  <c r="N96" i="1610" s="1"/>
  <c r="N99" i="1610" s="1"/>
  <c r="N124" i="1610" s="1"/>
  <c r="F94" i="1610"/>
  <c r="F98" i="1610" s="1"/>
  <c r="L94" i="1610"/>
  <c r="L98" i="1610" s="1"/>
  <c r="Q112" i="1610"/>
  <c r="U103" i="1610"/>
  <c r="AC104" i="1610"/>
  <c r="AJ105" i="1610"/>
  <c r="I90" i="1570"/>
  <c r="I96" i="1570" s="1"/>
  <c r="M90" i="1570"/>
  <c r="M96" i="1570" s="1"/>
  <c r="U112" i="1570"/>
  <c r="Y112" i="1570"/>
  <c r="AC112" i="1570"/>
  <c r="AG112" i="1570"/>
  <c r="AK112" i="1570"/>
  <c r="AO112" i="1570"/>
  <c r="Q90" i="1570"/>
  <c r="Q96" i="1570" s="1"/>
  <c r="E90" i="1570"/>
  <c r="E96" i="1570" s="1"/>
  <c r="E99" i="1570" s="1"/>
  <c r="E124" i="1570" s="1"/>
  <c r="W112" i="1570"/>
  <c r="AA112" i="1570"/>
  <c r="AE112" i="1570"/>
  <c r="AI112" i="1570"/>
  <c r="AM112" i="1570"/>
  <c r="AQ112" i="1570"/>
  <c r="G90" i="1561"/>
  <c r="G96" i="1561" s="1"/>
  <c r="O90" i="1561"/>
  <c r="O96" i="1561" s="1"/>
  <c r="X112" i="1561"/>
  <c r="AF112" i="1561"/>
  <c r="AN112" i="1561"/>
  <c r="K90" i="1562"/>
  <c r="K96" i="1562" s="1"/>
  <c r="S90" i="1562"/>
  <c r="S96" i="1562" s="1"/>
  <c r="U112" i="1562"/>
  <c r="Y112" i="1562"/>
  <c r="AC112" i="1562"/>
  <c r="AK112" i="1562"/>
  <c r="AO112" i="1562"/>
  <c r="G90" i="1562"/>
  <c r="G96" i="1562" s="1"/>
  <c r="G109" i="1562" s="1"/>
  <c r="O90" i="1562"/>
  <c r="O96" i="1562" s="1"/>
  <c r="W112" i="1562"/>
  <c r="AA112" i="1562"/>
  <c r="AE112" i="1562"/>
  <c r="AI112" i="1562"/>
  <c r="AM112" i="1562"/>
  <c r="AQ112" i="1562"/>
  <c r="J99" i="1610"/>
  <c r="J124" i="1610" s="1"/>
  <c r="R99" i="1610"/>
  <c r="V99" i="1610"/>
  <c r="Z99" i="1610"/>
  <c r="AD99" i="1610"/>
  <c r="AH99" i="1610"/>
  <c r="AN106" i="1610"/>
  <c r="AN99" i="1610"/>
  <c r="S99" i="1610"/>
  <c r="W99" i="1610"/>
  <c r="AA99" i="1610"/>
  <c r="AE99" i="1610"/>
  <c r="AI99" i="1610"/>
  <c r="AM99" i="1610"/>
  <c r="AQ99" i="1610"/>
  <c r="T99" i="1610"/>
  <c r="AB99" i="1610"/>
  <c r="AJ99" i="1610"/>
  <c r="M92" i="1610"/>
  <c r="M97" i="1610" s="1"/>
  <c r="I92" i="1610"/>
  <c r="I97" i="1610" s="1"/>
  <c r="E92" i="1610"/>
  <c r="E97" i="1610" s="1"/>
  <c r="O92" i="1610"/>
  <c r="O97" i="1610" s="1"/>
  <c r="K92" i="1610"/>
  <c r="K97" i="1610" s="1"/>
  <c r="G92" i="1610"/>
  <c r="G97" i="1610" s="1"/>
  <c r="G105" i="1610"/>
  <c r="G104" i="1610"/>
  <c r="G103" i="1610"/>
  <c r="G102" i="1610"/>
  <c r="K105" i="1610"/>
  <c r="K104" i="1610"/>
  <c r="K103" i="1610"/>
  <c r="K102" i="1610"/>
  <c r="O105" i="1610"/>
  <c r="O104" i="1610"/>
  <c r="O103" i="1610"/>
  <c r="O102" i="1610"/>
  <c r="S105" i="1610"/>
  <c r="S104" i="1610"/>
  <c r="S103" i="1610"/>
  <c r="W105" i="1610"/>
  <c r="W104" i="1610"/>
  <c r="W103" i="1610"/>
  <c r="W106" i="1610" s="1"/>
  <c r="W108" i="1610" s="1"/>
  <c r="AA105" i="1610"/>
  <c r="AA104" i="1610"/>
  <c r="AA103" i="1610"/>
  <c r="AE105" i="1610"/>
  <c r="AE104" i="1610"/>
  <c r="AE103" i="1610"/>
  <c r="AI105" i="1610"/>
  <c r="AI104" i="1610"/>
  <c r="AI103" i="1610"/>
  <c r="AM105" i="1610"/>
  <c r="AM104" i="1610"/>
  <c r="AM103" i="1610"/>
  <c r="AM106" i="1610" s="1"/>
  <c r="AM108" i="1610" s="1"/>
  <c r="AQ105" i="1610"/>
  <c r="AQ104" i="1610"/>
  <c r="AQ103" i="1610"/>
  <c r="L92" i="1610"/>
  <c r="L97" i="1610" s="1"/>
  <c r="U106" i="1610"/>
  <c r="U108" i="1610" s="1"/>
  <c r="AK106" i="1610"/>
  <c r="AN108" i="1610"/>
  <c r="U109" i="1610"/>
  <c r="U99" i="1610"/>
  <c r="Y99" i="1610"/>
  <c r="AG99" i="1610"/>
  <c r="AO99" i="1610"/>
  <c r="P99" i="1610"/>
  <c r="P124" i="1610" s="1"/>
  <c r="X109" i="1610"/>
  <c r="X99" i="1610"/>
  <c r="AF99" i="1610"/>
  <c r="AR99" i="1610"/>
  <c r="E105" i="1610"/>
  <c r="E102" i="1610"/>
  <c r="I104" i="1610"/>
  <c r="I103" i="1610"/>
  <c r="M105" i="1610"/>
  <c r="M102" i="1610"/>
  <c r="Q105" i="1610"/>
  <c r="Q104" i="1610"/>
  <c r="Q103" i="1610"/>
  <c r="Y105" i="1610"/>
  <c r="Y104" i="1610"/>
  <c r="Y109" i="1610" s="1"/>
  <c r="Y103" i="1610"/>
  <c r="Y106" i="1610" s="1"/>
  <c r="AG105" i="1610"/>
  <c r="AG104" i="1610"/>
  <c r="AG103" i="1610"/>
  <c r="AG106" i="1610" s="1"/>
  <c r="AG108" i="1610" s="1"/>
  <c r="AK105" i="1610"/>
  <c r="AK104" i="1610"/>
  <c r="AO104" i="1610"/>
  <c r="AO103" i="1610"/>
  <c r="AO109" i="1610" s="1"/>
  <c r="AL99" i="1610"/>
  <c r="AP99" i="1610"/>
  <c r="AE106" i="1610"/>
  <c r="AE108" i="1610" s="1"/>
  <c r="AC99" i="1610"/>
  <c r="Y112" i="1610"/>
  <c r="AC112" i="1610"/>
  <c r="AK112" i="1610"/>
  <c r="I102" i="1610"/>
  <c r="U112" i="1610"/>
  <c r="AG112" i="1610"/>
  <c r="AO112" i="1610"/>
  <c r="O115" i="1610"/>
  <c r="K115" i="1610"/>
  <c r="G115" i="1610"/>
  <c r="N115" i="1610"/>
  <c r="J115" i="1610"/>
  <c r="F115" i="1610"/>
  <c r="D135" i="1610"/>
  <c r="L115" i="1610"/>
  <c r="H115" i="1610"/>
  <c r="P115" i="1610"/>
  <c r="E115" i="1610"/>
  <c r="G90" i="1610"/>
  <c r="G96" i="1610" s="1"/>
  <c r="K90" i="1610"/>
  <c r="K96" i="1610" s="1"/>
  <c r="O90" i="1610"/>
  <c r="O96" i="1610" s="1"/>
  <c r="O101" i="1610" s="1"/>
  <c r="O112" i="1610" s="1"/>
  <c r="G94" i="1610"/>
  <c r="G98" i="1610" s="1"/>
  <c r="K94" i="1610"/>
  <c r="K98" i="1610" s="1"/>
  <c r="H102" i="1610"/>
  <c r="P102" i="1610"/>
  <c r="L103" i="1610"/>
  <c r="T103" i="1610"/>
  <c r="T109" i="1610" s="1"/>
  <c r="AB103" i="1610"/>
  <c r="AJ103" i="1610"/>
  <c r="AJ106" i="1610" s="1"/>
  <c r="AR103" i="1610"/>
  <c r="AR106" i="1610" s="1"/>
  <c r="L104" i="1610"/>
  <c r="AB104" i="1610"/>
  <c r="AN105" i="1610"/>
  <c r="AN109" i="1610" s="1"/>
  <c r="F105" i="1610"/>
  <c r="F104" i="1610"/>
  <c r="F103" i="1610"/>
  <c r="F102" i="1610"/>
  <c r="J105" i="1610"/>
  <c r="J104" i="1610"/>
  <c r="J106" i="1610" s="1"/>
  <c r="J103" i="1610"/>
  <c r="J102" i="1610"/>
  <c r="J101" i="1610"/>
  <c r="J112" i="1610" s="1"/>
  <c r="N104" i="1610"/>
  <c r="N103" i="1610"/>
  <c r="N102" i="1610"/>
  <c r="N101" i="1610"/>
  <c r="N112" i="1610" s="1"/>
  <c r="R104" i="1610"/>
  <c r="R103" i="1610"/>
  <c r="R106" i="1610" s="1"/>
  <c r="V105" i="1610"/>
  <c r="V104" i="1610"/>
  <c r="V103" i="1610"/>
  <c r="V106" i="1610" s="1"/>
  <c r="V108" i="1610" s="1"/>
  <c r="Z105" i="1610"/>
  <c r="Z104" i="1610"/>
  <c r="Z103" i="1610"/>
  <c r="Z109" i="1610" s="1"/>
  <c r="AD104" i="1610"/>
  <c r="AD103" i="1610"/>
  <c r="AH104" i="1610"/>
  <c r="AH103" i="1610"/>
  <c r="AL105" i="1610"/>
  <c r="AL103" i="1610"/>
  <c r="AP105" i="1610"/>
  <c r="AP103" i="1610"/>
  <c r="AP106" i="1610" s="1"/>
  <c r="AP108" i="1610" s="1"/>
  <c r="E90" i="1610"/>
  <c r="E96" i="1610" s="1"/>
  <c r="I90" i="1610"/>
  <c r="I96" i="1610" s="1"/>
  <c r="AP104" i="1610"/>
  <c r="AH105" i="1610"/>
  <c r="I115" i="1610"/>
  <c r="Y118" i="1610"/>
  <c r="AC118" i="1610"/>
  <c r="AO118" i="1610"/>
  <c r="D133" i="1610"/>
  <c r="D134" i="1610" s="1"/>
  <c r="S99" i="1609"/>
  <c r="AA99" i="1609"/>
  <c r="AI99" i="1609"/>
  <c r="AQ99" i="1609"/>
  <c r="U106" i="1609"/>
  <c r="AK106" i="1609"/>
  <c r="U109" i="1609"/>
  <c r="U99" i="1609"/>
  <c r="AC99" i="1609"/>
  <c r="AK99" i="1609"/>
  <c r="AA106" i="1609"/>
  <c r="AA108" i="1609" s="1"/>
  <c r="O115" i="1609"/>
  <c r="K115" i="1609"/>
  <c r="G115" i="1609"/>
  <c r="D135" i="1609"/>
  <c r="M115" i="1609"/>
  <c r="I115" i="1609"/>
  <c r="E115" i="1609"/>
  <c r="N115" i="1609"/>
  <c r="F115" i="1609"/>
  <c r="L115" i="1609"/>
  <c r="J115" i="1609"/>
  <c r="H115" i="1609"/>
  <c r="D88" i="1609"/>
  <c r="P115" i="1609"/>
  <c r="H105" i="1609"/>
  <c r="H104" i="1609"/>
  <c r="H103" i="1609"/>
  <c r="H102" i="1609"/>
  <c r="P104" i="1609"/>
  <c r="P103" i="1609"/>
  <c r="P102" i="1609"/>
  <c r="P105" i="1609"/>
  <c r="T105" i="1609"/>
  <c r="T104" i="1609"/>
  <c r="T103" i="1609"/>
  <c r="AB105" i="1609"/>
  <c r="AB104" i="1609"/>
  <c r="AB103" i="1609"/>
  <c r="AB106" i="1609" s="1"/>
  <c r="AJ105" i="1609"/>
  <c r="AJ104" i="1609"/>
  <c r="AJ103" i="1609"/>
  <c r="AR105" i="1609"/>
  <c r="AR104" i="1609"/>
  <c r="AR103" i="1609"/>
  <c r="AR106" i="1609" s="1"/>
  <c r="R99" i="1609"/>
  <c r="Z99" i="1609"/>
  <c r="AL99" i="1609"/>
  <c r="N90" i="1609"/>
  <c r="N96" i="1609" s="1"/>
  <c r="J90" i="1609"/>
  <c r="J96" i="1609" s="1"/>
  <c r="F90" i="1609"/>
  <c r="F96" i="1609" s="1"/>
  <c r="P90" i="1609"/>
  <c r="P96" i="1609" s="1"/>
  <c r="L90" i="1609"/>
  <c r="L96" i="1609" s="1"/>
  <c r="H90" i="1609"/>
  <c r="H96" i="1609" s="1"/>
  <c r="F104" i="1609"/>
  <c r="F103" i="1609"/>
  <c r="F102" i="1609"/>
  <c r="F105" i="1609"/>
  <c r="J105" i="1609"/>
  <c r="J104" i="1609"/>
  <c r="J103" i="1609"/>
  <c r="J102" i="1609"/>
  <c r="N104" i="1609"/>
  <c r="N103" i="1609"/>
  <c r="N102" i="1609"/>
  <c r="N105" i="1609"/>
  <c r="R104" i="1609"/>
  <c r="R103" i="1609"/>
  <c r="R106" i="1609" s="1"/>
  <c r="R105" i="1609"/>
  <c r="V104" i="1609"/>
  <c r="V103" i="1609"/>
  <c r="V105" i="1609"/>
  <c r="Z104" i="1609"/>
  <c r="Z103" i="1609"/>
  <c r="Z106" i="1609" s="1"/>
  <c r="Z105" i="1609"/>
  <c r="AD104" i="1609"/>
  <c r="AD103" i="1609"/>
  <c r="AD106" i="1609" s="1"/>
  <c r="AD105" i="1609"/>
  <c r="AH104" i="1609"/>
  <c r="AH103" i="1609"/>
  <c r="AH105" i="1609"/>
  <c r="AL103" i="1609"/>
  <c r="AL104" i="1609"/>
  <c r="AL105" i="1609"/>
  <c r="AP103" i="1609"/>
  <c r="AP106" i="1609" s="1"/>
  <c r="AP105" i="1609"/>
  <c r="AP104" i="1609"/>
  <c r="G90" i="1609"/>
  <c r="G96" i="1609" s="1"/>
  <c r="O90" i="1609"/>
  <c r="O96" i="1609" s="1"/>
  <c r="T99" i="1609"/>
  <c r="X99" i="1609"/>
  <c r="AB99" i="1609"/>
  <c r="AF99" i="1609"/>
  <c r="AJ99" i="1609"/>
  <c r="AN99" i="1609"/>
  <c r="AR99" i="1609"/>
  <c r="G94" i="1609"/>
  <c r="G98" i="1609" s="1"/>
  <c r="G106" i="1609" s="1"/>
  <c r="G102" i="1609"/>
  <c r="O102" i="1609"/>
  <c r="N94" i="1609"/>
  <c r="N98" i="1609" s="1"/>
  <c r="N106" i="1609" s="1"/>
  <c r="J94" i="1609"/>
  <c r="J98" i="1609" s="1"/>
  <c r="J106" i="1609" s="1"/>
  <c r="F94" i="1609"/>
  <c r="F98" i="1609" s="1"/>
  <c r="F106" i="1609" s="1"/>
  <c r="P94" i="1609"/>
  <c r="P98" i="1609" s="1"/>
  <c r="L94" i="1609"/>
  <c r="L98" i="1609" s="1"/>
  <c r="H94" i="1609"/>
  <c r="H98" i="1609" s="1"/>
  <c r="L105" i="1609"/>
  <c r="L104" i="1609"/>
  <c r="L103" i="1609"/>
  <c r="L102" i="1609"/>
  <c r="X105" i="1609"/>
  <c r="X104" i="1609"/>
  <c r="X103" i="1609"/>
  <c r="X106" i="1609" s="1"/>
  <c r="AF105" i="1609"/>
  <c r="AF104" i="1609"/>
  <c r="AF103" i="1609"/>
  <c r="AN105" i="1609"/>
  <c r="AN103" i="1609"/>
  <c r="AN104" i="1609"/>
  <c r="V99" i="1609"/>
  <c r="AD99" i="1609"/>
  <c r="AH99" i="1609"/>
  <c r="AP99" i="1609"/>
  <c r="K94" i="1609"/>
  <c r="K98" i="1609" s="1"/>
  <c r="K106" i="1609" s="1"/>
  <c r="V106" i="1609"/>
  <c r="AL106" i="1609"/>
  <c r="W106" i="1609"/>
  <c r="AE106" i="1609"/>
  <c r="AM106" i="1609"/>
  <c r="W99" i="1609"/>
  <c r="AE99" i="1609"/>
  <c r="AM99" i="1609"/>
  <c r="E94" i="1609"/>
  <c r="E98" i="1609" s="1"/>
  <c r="E106" i="1609" s="1"/>
  <c r="M94" i="1609"/>
  <c r="M98" i="1609" s="1"/>
  <c r="M106" i="1609" s="1"/>
  <c r="AO106" i="1609"/>
  <c r="Q99" i="1609"/>
  <c r="Y99" i="1609"/>
  <c r="AG99" i="1609"/>
  <c r="AO99" i="1609"/>
  <c r="I90" i="1609"/>
  <c r="I96" i="1609" s="1"/>
  <c r="I94" i="1609"/>
  <c r="I98" i="1609" s="1"/>
  <c r="I106" i="1609" s="1"/>
  <c r="S112" i="1609"/>
  <c r="W112" i="1609"/>
  <c r="AA112" i="1609"/>
  <c r="AE112" i="1609"/>
  <c r="AI112" i="1609"/>
  <c r="AM112" i="1609"/>
  <c r="AQ112" i="1609"/>
  <c r="AK105" i="1609"/>
  <c r="AK104" i="1609"/>
  <c r="AO105" i="1609"/>
  <c r="AO104" i="1609"/>
  <c r="AO109" i="1609" s="1"/>
  <c r="H92" i="1609"/>
  <c r="H97" i="1609" s="1"/>
  <c r="L92" i="1609"/>
  <c r="L97" i="1609" s="1"/>
  <c r="P92" i="1609"/>
  <c r="P97" i="1609" s="1"/>
  <c r="AM105" i="1609"/>
  <c r="AM109" i="1609" s="1"/>
  <c r="D131" i="1609"/>
  <c r="F92" i="1609"/>
  <c r="F97" i="1609" s="1"/>
  <c r="J92" i="1609"/>
  <c r="J97" i="1609" s="1"/>
  <c r="X118" i="1609"/>
  <c r="AF118" i="1609"/>
  <c r="AN118" i="1609"/>
  <c r="D133" i="1609"/>
  <c r="D134" i="1609" s="1"/>
  <c r="J109" i="1603"/>
  <c r="T99" i="1603"/>
  <c r="T109" i="1603"/>
  <c r="X99" i="1603"/>
  <c r="AB99" i="1603"/>
  <c r="AB108" i="1603" s="1"/>
  <c r="AF99" i="1603"/>
  <c r="AJ99" i="1603"/>
  <c r="AJ109" i="1603"/>
  <c r="AN99" i="1603"/>
  <c r="AR99" i="1603"/>
  <c r="AR109" i="1603"/>
  <c r="O92" i="1603"/>
  <c r="O97" i="1603" s="1"/>
  <c r="O101" i="1603" s="1"/>
  <c r="K92" i="1603"/>
  <c r="K97" i="1603" s="1"/>
  <c r="G92" i="1603"/>
  <c r="G97" i="1603" s="1"/>
  <c r="M92" i="1603"/>
  <c r="M97" i="1603" s="1"/>
  <c r="M101" i="1603" s="1"/>
  <c r="M112" i="1603" s="1"/>
  <c r="I92" i="1603"/>
  <c r="I97" i="1603" s="1"/>
  <c r="E92" i="1603"/>
  <c r="E97" i="1603" s="1"/>
  <c r="G105" i="1603"/>
  <c r="G104" i="1603"/>
  <c r="G103" i="1603"/>
  <c r="G102" i="1603"/>
  <c r="K105" i="1603"/>
  <c r="K104" i="1603"/>
  <c r="K103" i="1603"/>
  <c r="K102" i="1603"/>
  <c r="O105" i="1603"/>
  <c r="O104" i="1603"/>
  <c r="O109" i="1603" s="1"/>
  <c r="O103" i="1603"/>
  <c r="O102" i="1603"/>
  <c r="S105" i="1603"/>
  <c r="S104" i="1603"/>
  <c r="S103" i="1603"/>
  <c r="S109" i="1603" s="1"/>
  <c r="W105" i="1603"/>
  <c r="W104" i="1603"/>
  <c r="W109" i="1603" s="1"/>
  <c r="W103" i="1603"/>
  <c r="AA105" i="1603"/>
  <c r="AA104" i="1603"/>
  <c r="AA103" i="1603"/>
  <c r="AE105" i="1603"/>
  <c r="AE104" i="1603"/>
  <c r="AE109" i="1603" s="1"/>
  <c r="AE103" i="1603"/>
  <c r="AI105" i="1603"/>
  <c r="AI104" i="1603"/>
  <c r="AI103" i="1603"/>
  <c r="AI109" i="1603" s="1"/>
  <c r="AM105" i="1603"/>
  <c r="AM104" i="1603"/>
  <c r="AM109" i="1603" s="1"/>
  <c r="AM103" i="1603"/>
  <c r="AQ105" i="1603"/>
  <c r="AQ104" i="1603"/>
  <c r="AQ103" i="1603"/>
  <c r="Q99" i="1603"/>
  <c r="U99" i="1603"/>
  <c r="Y99" i="1603"/>
  <c r="AC99" i="1603"/>
  <c r="AG99" i="1603"/>
  <c r="AK99" i="1603"/>
  <c r="AO99" i="1603"/>
  <c r="F92" i="1603"/>
  <c r="F97" i="1603" s="1"/>
  <c r="N92" i="1603"/>
  <c r="N97" i="1603" s="1"/>
  <c r="N109" i="1603" s="1"/>
  <c r="AC106" i="1603"/>
  <c r="F109" i="1603"/>
  <c r="AD106" i="1603"/>
  <c r="F99" i="1603"/>
  <c r="F124" i="1603" s="1"/>
  <c r="V99" i="1603"/>
  <c r="AD99" i="1603"/>
  <c r="AD108" i="1603" s="1"/>
  <c r="AL99" i="1603"/>
  <c r="F101" i="1603"/>
  <c r="F112" i="1603" s="1"/>
  <c r="AC108" i="1603"/>
  <c r="O106" i="1603"/>
  <c r="O108" i="1603" s="1"/>
  <c r="H92" i="1603"/>
  <c r="H97" i="1603" s="1"/>
  <c r="P92" i="1603"/>
  <c r="P97" i="1603" s="1"/>
  <c r="P99" i="1603" s="1"/>
  <c r="T112" i="1603"/>
  <c r="AB112" i="1603"/>
  <c r="AF112" i="1603"/>
  <c r="AJ112" i="1603"/>
  <c r="AR112" i="1603"/>
  <c r="E105" i="1603"/>
  <c r="E104" i="1603"/>
  <c r="E103" i="1603"/>
  <c r="E102" i="1603"/>
  <c r="E101" i="1603"/>
  <c r="E112" i="1603" s="1"/>
  <c r="I104" i="1603"/>
  <c r="I103" i="1603"/>
  <c r="I102" i="1603"/>
  <c r="M105" i="1603"/>
  <c r="M104" i="1603"/>
  <c r="M103" i="1603"/>
  <c r="M102" i="1603"/>
  <c r="Q105" i="1603"/>
  <c r="Q104" i="1603"/>
  <c r="Q103" i="1603"/>
  <c r="U105" i="1603"/>
  <c r="U104" i="1603"/>
  <c r="U103" i="1603"/>
  <c r="Y105" i="1603"/>
  <c r="Y104" i="1603"/>
  <c r="Y103" i="1603"/>
  <c r="Y109" i="1603" s="1"/>
  <c r="AC105" i="1603"/>
  <c r="AC104" i="1603"/>
  <c r="AC103" i="1603"/>
  <c r="AG105" i="1603"/>
  <c r="AG104" i="1603"/>
  <c r="AG103" i="1603"/>
  <c r="AK105" i="1603"/>
  <c r="AK104" i="1603"/>
  <c r="AK103" i="1603"/>
  <c r="AO105" i="1603"/>
  <c r="AO104" i="1603"/>
  <c r="AO103" i="1603"/>
  <c r="AO109" i="1603" s="1"/>
  <c r="O99" i="1603"/>
  <c r="O124" i="1603" s="1"/>
  <c r="S99" i="1603"/>
  <c r="W99" i="1603"/>
  <c r="AA99" i="1603"/>
  <c r="AE99" i="1603"/>
  <c r="AI99" i="1603"/>
  <c r="AM99" i="1603"/>
  <c r="AQ99" i="1603"/>
  <c r="W106" i="1603"/>
  <c r="AE106" i="1603"/>
  <c r="AE108" i="1603" s="1"/>
  <c r="AM106" i="1603"/>
  <c r="R106" i="1603"/>
  <c r="R108" i="1603" s="1"/>
  <c r="R111" i="1603" s="1"/>
  <c r="R113" i="1603" s="1"/>
  <c r="AH106" i="1603"/>
  <c r="AH108" i="1603" s="1"/>
  <c r="R99" i="1603"/>
  <c r="Z99" i="1603"/>
  <c r="AH99" i="1603"/>
  <c r="AP99" i="1603"/>
  <c r="J101" i="1603"/>
  <c r="J112" i="1603" s="1"/>
  <c r="L92" i="1603"/>
  <c r="L97" i="1603" s="1"/>
  <c r="L101" i="1603" s="1"/>
  <c r="L112" i="1603" s="1"/>
  <c r="X108" i="1603"/>
  <c r="E90" i="1603"/>
  <c r="E96" i="1603" s="1"/>
  <c r="I90" i="1603"/>
  <c r="I96" i="1603" s="1"/>
  <c r="E94" i="1603"/>
  <c r="E98" i="1603" s="1"/>
  <c r="I94" i="1603"/>
  <c r="I98" i="1603" s="1"/>
  <c r="I106" i="1603" s="1"/>
  <c r="M94" i="1603"/>
  <c r="M98" i="1603" s="1"/>
  <c r="W108" i="1603"/>
  <c r="AM108" i="1603"/>
  <c r="O115" i="1603"/>
  <c r="K115" i="1603"/>
  <c r="G115" i="1603"/>
  <c r="D135" i="1603"/>
  <c r="M115" i="1603"/>
  <c r="I115" i="1603"/>
  <c r="E115" i="1603"/>
  <c r="N115" i="1603"/>
  <c r="F115" i="1603"/>
  <c r="L115" i="1603"/>
  <c r="G94" i="1603"/>
  <c r="G98" i="1603" s="1"/>
  <c r="G106" i="1603" s="1"/>
  <c r="K94" i="1603"/>
  <c r="K98" i="1603" s="1"/>
  <c r="K106" i="1603" s="1"/>
  <c r="J115" i="1603"/>
  <c r="X118" i="1603"/>
  <c r="AF118" i="1603"/>
  <c r="AN118" i="1603"/>
  <c r="D133" i="1603"/>
  <c r="D134" i="1603" s="1"/>
  <c r="S109" i="1602"/>
  <c r="S99" i="1602"/>
  <c r="AA99" i="1602"/>
  <c r="AA108" i="1602" s="1"/>
  <c r="AI99" i="1602"/>
  <c r="AQ99" i="1602"/>
  <c r="M99" i="1602"/>
  <c r="M124" i="1602" s="1"/>
  <c r="Q109" i="1602"/>
  <c r="Q99" i="1602"/>
  <c r="U109" i="1602"/>
  <c r="U99" i="1602"/>
  <c r="Y99" i="1602"/>
  <c r="AC99" i="1602"/>
  <c r="AC108" i="1602" s="1"/>
  <c r="AG99" i="1602"/>
  <c r="AK99" i="1602"/>
  <c r="AK108" i="1602" s="1"/>
  <c r="AO99" i="1602"/>
  <c r="I109" i="1602"/>
  <c r="I101" i="1602"/>
  <c r="I99" i="1602"/>
  <c r="I124" i="1602" s="1"/>
  <c r="S106" i="1602"/>
  <c r="AA106" i="1602"/>
  <c r="AI106" i="1602"/>
  <c r="AI108" i="1602" s="1"/>
  <c r="K99" i="1602"/>
  <c r="K124" i="1602" s="1"/>
  <c r="K101" i="1602"/>
  <c r="P90" i="1602"/>
  <c r="P96" i="1602" s="1"/>
  <c r="P101" i="1602" s="1"/>
  <c r="L90" i="1602"/>
  <c r="L96" i="1602" s="1"/>
  <c r="H90" i="1602"/>
  <c r="H96" i="1602" s="1"/>
  <c r="N90" i="1602"/>
  <c r="N96" i="1602" s="1"/>
  <c r="J90" i="1602"/>
  <c r="J96" i="1602" s="1"/>
  <c r="F90" i="1602"/>
  <c r="F96" i="1602" s="1"/>
  <c r="M102" i="1602"/>
  <c r="I102" i="1602"/>
  <c r="F104" i="1602"/>
  <c r="F103" i="1602"/>
  <c r="F102" i="1602"/>
  <c r="F105" i="1602"/>
  <c r="J104" i="1602"/>
  <c r="J103" i="1602"/>
  <c r="J102" i="1602"/>
  <c r="N104" i="1602"/>
  <c r="N103" i="1602"/>
  <c r="N102" i="1602"/>
  <c r="N105" i="1602"/>
  <c r="R104" i="1602"/>
  <c r="R103" i="1602"/>
  <c r="R109" i="1602" s="1"/>
  <c r="V104" i="1602"/>
  <c r="V103" i="1602"/>
  <c r="V106" i="1602" s="1"/>
  <c r="V105" i="1602"/>
  <c r="Z103" i="1602"/>
  <c r="Z104" i="1602"/>
  <c r="AD104" i="1602"/>
  <c r="AD103" i="1602"/>
  <c r="AD105" i="1602"/>
  <c r="AL103" i="1602"/>
  <c r="AL106" i="1602" s="1"/>
  <c r="AL105" i="1602"/>
  <c r="AL104" i="1602"/>
  <c r="G90" i="1602"/>
  <c r="G96" i="1602" s="1"/>
  <c r="O90" i="1602"/>
  <c r="O96" i="1602" s="1"/>
  <c r="T99" i="1602"/>
  <c r="X99" i="1602"/>
  <c r="AB99" i="1602"/>
  <c r="AF99" i="1602"/>
  <c r="AJ99" i="1602"/>
  <c r="AN99" i="1602"/>
  <c r="AR99" i="1602"/>
  <c r="K102" i="1602"/>
  <c r="J105" i="1602"/>
  <c r="AP105" i="1602"/>
  <c r="AP109" i="1602" s="1"/>
  <c r="K108" i="1602"/>
  <c r="S108" i="1602"/>
  <c r="S111" i="1602" s="1"/>
  <c r="S113" i="1602" s="1"/>
  <c r="AD106" i="1602"/>
  <c r="W109" i="1602"/>
  <c r="AE109" i="1602"/>
  <c r="AM109" i="1602"/>
  <c r="O106" i="1602"/>
  <c r="W106" i="1602"/>
  <c r="W108" i="1602" s="1"/>
  <c r="W111" i="1602" s="1"/>
  <c r="AE106" i="1602"/>
  <c r="AE108" i="1602" s="1"/>
  <c r="AE111" i="1602" s="1"/>
  <c r="AE113" i="1602" s="1"/>
  <c r="W99" i="1602"/>
  <c r="AE99" i="1602"/>
  <c r="AM99" i="1602"/>
  <c r="P94" i="1602"/>
  <c r="P98" i="1602" s="1"/>
  <c r="L94" i="1602"/>
  <c r="L98" i="1602" s="1"/>
  <c r="H94" i="1602"/>
  <c r="H98" i="1602" s="1"/>
  <c r="N94" i="1602"/>
  <c r="N98" i="1602" s="1"/>
  <c r="N106" i="1602" s="1"/>
  <c r="J94" i="1602"/>
  <c r="J98" i="1602" s="1"/>
  <c r="F94" i="1602"/>
  <c r="F98" i="1602" s="1"/>
  <c r="F106" i="1602" s="1"/>
  <c r="O115" i="1602"/>
  <c r="K115" i="1602"/>
  <c r="G115" i="1602"/>
  <c r="D135" i="1602"/>
  <c r="M115" i="1602"/>
  <c r="I115" i="1602"/>
  <c r="E115" i="1602"/>
  <c r="N115" i="1602"/>
  <c r="F115" i="1602"/>
  <c r="D134" i="1602"/>
  <c r="L115" i="1602"/>
  <c r="J115" i="1602"/>
  <c r="D88" i="1602"/>
  <c r="P115" i="1602"/>
  <c r="H105" i="1602"/>
  <c r="H104" i="1602"/>
  <c r="H103" i="1602"/>
  <c r="H102" i="1602"/>
  <c r="L105" i="1602"/>
  <c r="L104" i="1602"/>
  <c r="L103" i="1602"/>
  <c r="L102" i="1602"/>
  <c r="L101" i="1602"/>
  <c r="P105" i="1602"/>
  <c r="P104" i="1602"/>
  <c r="P103" i="1602"/>
  <c r="P102" i="1602"/>
  <c r="T105" i="1602"/>
  <c r="T104" i="1602"/>
  <c r="T103" i="1602"/>
  <c r="X105" i="1602"/>
  <c r="X104" i="1602"/>
  <c r="X103" i="1602"/>
  <c r="X106" i="1602" s="1"/>
  <c r="X108" i="1602" s="1"/>
  <c r="AB105" i="1602"/>
  <c r="AB109" i="1602" s="1"/>
  <c r="AB103" i="1602"/>
  <c r="AB106" i="1602" s="1"/>
  <c r="AF105" i="1602"/>
  <c r="AF103" i="1602"/>
  <c r="AF106" i="1602" s="1"/>
  <c r="AF108" i="1602" s="1"/>
  <c r="AF104" i="1602"/>
  <c r="AJ105" i="1602"/>
  <c r="AJ104" i="1602"/>
  <c r="AJ103" i="1602"/>
  <c r="AJ106" i="1602" s="1"/>
  <c r="AJ108" i="1602" s="1"/>
  <c r="AN105" i="1602"/>
  <c r="AN104" i="1602"/>
  <c r="AN103" i="1602"/>
  <c r="AN106" i="1602" s="1"/>
  <c r="AN108" i="1602" s="1"/>
  <c r="AR105" i="1602"/>
  <c r="AR104" i="1602"/>
  <c r="AR103" i="1602"/>
  <c r="AR106" i="1602" s="1"/>
  <c r="R99" i="1602"/>
  <c r="V99" i="1602"/>
  <c r="V109" i="1602"/>
  <c r="Z99" i="1602"/>
  <c r="AD99" i="1602"/>
  <c r="AH99" i="1602"/>
  <c r="AH108" i="1602" s="1"/>
  <c r="AL99" i="1602"/>
  <c r="AL109" i="1602"/>
  <c r="AP99" i="1602"/>
  <c r="AP108" i="1602" s="1"/>
  <c r="E94" i="1602"/>
  <c r="E98" i="1602" s="1"/>
  <c r="E106" i="1602" s="1"/>
  <c r="M94" i="1602"/>
  <c r="M98" i="1602" s="1"/>
  <c r="M106" i="1602" s="1"/>
  <c r="Q106" i="1602"/>
  <c r="Y106" i="1602"/>
  <c r="AG106" i="1602"/>
  <c r="AG108" i="1602" s="1"/>
  <c r="AO106" i="1602"/>
  <c r="AO108" i="1602" s="1"/>
  <c r="E102" i="1602"/>
  <c r="AH104" i="1602"/>
  <c r="Z105" i="1602"/>
  <c r="H115" i="1602"/>
  <c r="I108" i="1602"/>
  <c r="I111" i="1602" s="1"/>
  <c r="Q108" i="1602"/>
  <c r="Q111" i="1602" s="1"/>
  <c r="Q113" i="1602" s="1"/>
  <c r="Y108" i="1602"/>
  <c r="D131" i="1602"/>
  <c r="F92" i="1602"/>
  <c r="F97" i="1602" s="1"/>
  <c r="J92" i="1602"/>
  <c r="J97" i="1602" s="1"/>
  <c r="AA104" i="1602"/>
  <c r="AA109" i="1602" s="1"/>
  <c r="AM104" i="1602"/>
  <c r="Y105" i="1602"/>
  <c r="Y104" i="1602"/>
  <c r="AC105" i="1602"/>
  <c r="AC104" i="1602"/>
  <c r="AC109" i="1602" s="1"/>
  <c r="AG105" i="1602"/>
  <c r="AG104" i="1602"/>
  <c r="AK105" i="1602"/>
  <c r="AK104" i="1602"/>
  <c r="AK109" i="1602" s="1"/>
  <c r="AO105" i="1602"/>
  <c r="AO104" i="1602"/>
  <c r="AI104" i="1602"/>
  <c r="AI109" i="1602" s="1"/>
  <c r="AQ104" i="1602"/>
  <c r="X118" i="1602"/>
  <c r="AF118" i="1602"/>
  <c r="AN118" i="1602"/>
  <c r="D133" i="1602"/>
  <c r="T109" i="1601"/>
  <c r="T99" i="1601"/>
  <c r="AB109" i="1601"/>
  <c r="AB99" i="1601"/>
  <c r="AJ109" i="1601"/>
  <c r="AJ99" i="1601"/>
  <c r="AR109" i="1601"/>
  <c r="AR99" i="1601"/>
  <c r="L109" i="1601"/>
  <c r="L99" i="1601"/>
  <c r="L124" i="1601" s="1"/>
  <c r="E105" i="1601"/>
  <c r="E104" i="1601"/>
  <c r="E103" i="1601"/>
  <c r="E102" i="1601"/>
  <c r="I105" i="1601"/>
  <c r="I104" i="1601"/>
  <c r="I103" i="1601"/>
  <c r="I102" i="1601"/>
  <c r="M104" i="1601"/>
  <c r="M103" i="1601"/>
  <c r="M102" i="1601"/>
  <c r="Q105" i="1601"/>
  <c r="Q104" i="1601"/>
  <c r="Q103" i="1601"/>
  <c r="U104" i="1601"/>
  <c r="U103" i="1601"/>
  <c r="U109" i="1601" s="1"/>
  <c r="Y105" i="1601"/>
  <c r="Y104" i="1601"/>
  <c r="Y109" i="1601" s="1"/>
  <c r="Y103" i="1601"/>
  <c r="AC104" i="1601"/>
  <c r="AC103" i="1601"/>
  <c r="AC106" i="1601" s="1"/>
  <c r="AC108" i="1601" s="1"/>
  <c r="AG105" i="1601"/>
  <c r="AG104" i="1601"/>
  <c r="AG103" i="1601"/>
  <c r="AG109" i="1601" s="1"/>
  <c r="AK104" i="1601"/>
  <c r="AK103" i="1601"/>
  <c r="AK106" i="1601" s="1"/>
  <c r="AO105" i="1601"/>
  <c r="AO104" i="1601"/>
  <c r="AO109" i="1601" s="1"/>
  <c r="AO103" i="1601"/>
  <c r="S99" i="1601"/>
  <c r="W99" i="1601"/>
  <c r="AA99" i="1601"/>
  <c r="AE99" i="1601"/>
  <c r="AI99" i="1601"/>
  <c r="AM99" i="1601"/>
  <c r="AQ99" i="1601"/>
  <c r="J92" i="1601"/>
  <c r="J97" i="1601" s="1"/>
  <c r="J99" i="1601" s="1"/>
  <c r="R99" i="1601"/>
  <c r="Z99" i="1601"/>
  <c r="AH99" i="1601"/>
  <c r="AP99" i="1601"/>
  <c r="J101" i="1601"/>
  <c r="J112" i="1601" s="1"/>
  <c r="U105" i="1601"/>
  <c r="L101" i="1601"/>
  <c r="L112" i="1601" s="1"/>
  <c r="R112" i="1601"/>
  <c r="V112" i="1601"/>
  <c r="Z112" i="1601"/>
  <c r="AD112" i="1601"/>
  <c r="AH112" i="1601"/>
  <c r="AL112" i="1601"/>
  <c r="AP112" i="1601"/>
  <c r="M105" i="1601"/>
  <c r="O92" i="1601"/>
  <c r="O97" i="1601" s="1"/>
  <c r="O101" i="1601" s="1"/>
  <c r="K92" i="1601"/>
  <c r="K97" i="1601" s="1"/>
  <c r="G92" i="1601"/>
  <c r="G97" i="1601" s="1"/>
  <c r="M92" i="1601"/>
  <c r="M97" i="1601" s="1"/>
  <c r="I92" i="1601"/>
  <c r="I97" i="1601" s="1"/>
  <c r="E92" i="1601"/>
  <c r="E97" i="1601" s="1"/>
  <c r="G105" i="1601"/>
  <c r="G104" i="1601"/>
  <c r="G103" i="1601"/>
  <c r="G102" i="1601"/>
  <c r="K105" i="1601"/>
  <c r="K104" i="1601"/>
  <c r="K103" i="1601"/>
  <c r="K102" i="1601"/>
  <c r="O104" i="1601"/>
  <c r="O103" i="1601"/>
  <c r="O102" i="1601"/>
  <c r="S104" i="1601"/>
  <c r="S103" i="1601"/>
  <c r="S109" i="1601" s="1"/>
  <c r="S105" i="1601"/>
  <c r="W104" i="1601"/>
  <c r="W103" i="1601"/>
  <c r="AA105" i="1601"/>
  <c r="AA104" i="1601"/>
  <c r="AA103" i="1601"/>
  <c r="AA106" i="1601" s="1"/>
  <c r="AA108" i="1601" s="1"/>
  <c r="AE104" i="1601"/>
  <c r="AE103" i="1601"/>
  <c r="AE106" i="1601" s="1"/>
  <c r="AE108" i="1601" s="1"/>
  <c r="AI104" i="1601"/>
  <c r="AI103" i="1601"/>
  <c r="AI106" i="1601" s="1"/>
  <c r="AI108" i="1601" s="1"/>
  <c r="AI105" i="1601"/>
  <c r="AM104" i="1601"/>
  <c r="AM103" i="1601"/>
  <c r="AQ105" i="1601"/>
  <c r="AQ104" i="1601"/>
  <c r="AQ103" i="1601"/>
  <c r="AQ106" i="1601" s="1"/>
  <c r="AQ108" i="1601" s="1"/>
  <c r="Q99" i="1601"/>
  <c r="Y99" i="1601"/>
  <c r="AG99" i="1601"/>
  <c r="AK99" i="1601"/>
  <c r="AK109" i="1601"/>
  <c r="AO99" i="1601"/>
  <c r="F92" i="1601"/>
  <c r="F97" i="1601" s="1"/>
  <c r="F99" i="1601" s="1"/>
  <c r="F124" i="1601" s="1"/>
  <c r="N92" i="1601"/>
  <c r="N97" i="1601" s="1"/>
  <c r="N99" i="1601" s="1"/>
  <c r="Y106" i="1601"/>
  <c r="Y108" i="1601" s="1"/>
  <c r="Y111" i="1601" s="1"/>
  <c r="Y113" i="1601" s="1"/>
  <c r="AO106" i="1601"/>
  <c r="AO108" i="1601" s="1"/>
  <c r="AO111" i="1601" s="1"/>
  <c r="AO113" i="1601" s="1"/>
  <c r="F109" i="1601"/>
  <c r="N109" i="1601"/>
  <c r="V106" i="1601"/>
  <c r="AD106" i="1601"/>
  <c r="AL106" i="1601"/>
  <c r="V99" i="1601"/>
  <c r="V108" i="1601" s="1"/>
  <c r="AD99" i="1601"/>
  <c r="AL99" i="1601"/>
  <c r="AL108" i="1601" s="1"/>
  <c r="N101" i="1601"/>
  <c r="N112" i="1601" s="1"/>
  <c r="O105" i="1601"/>
  <c r="O106" i="1601" s="1"/>
  <c r="H92" i="1601"/>
  <c r="H97" i="1601" s="1"/>
  <c r="H109" i="1601" s="1"/>
  <c r="P92" i="1601"/>
  <c r="P97" i="1601" s="1"/>
  <c r="P101" i="1601" s="1"/>
  <c r="P112" i="1601" s="1"/>
  <c r="X109" i="1601"/>
  <c r="AF109" i="1601"/>
  <c r="AN109" i="1601"/>
  <c r="X106" i="1601"/>
  <c r="AF106" i="1601"/>
  <c r="AN106" i="1601"/>
  <c r="P99" i="1601"/>
  <c r="P124" i="1601" s="1"/>
  <c r="X99" i="1601"/>
  <c r="AF99" i="1601"/>
  <c r="AN99" i="1601"/>
  <c r="H101" i="1601"/>
  <c r="H112" i="1601" s="1"/>
  <c r="AC105" i="1601"/>
  <c r="AM105" i="1601"/>
  <c r="E90" i="1601"/>
  <c r="E96" i="1601" s="1"/>
  <c r="I90" i="1601"/>
  <c r="I96" i="1601" s="1"/>
  <c r="I101" i="1601" s="1"/>
  <c r="I112" i="1601" s="1"/>
  <c r="E94" i="1601"/>
  <c r="E98" i="1601" s="1"/>
  <c r="E106" i="1601" s="1"/>
  <c r="I94" i="1601"/>
  <c r="I98" i="1601" s="1"/>
  <c r="I106" i="1601" s="1"/>
  <c r="M94" i="1601"/>
  <c r="M98" i="1601" s="1"/>
  <c r="M106" i="1601" s="1"/>
  <c r="L108" i="1601"/>
  <c r="L111" i="1601" s="1"/>
  <c r="L113" i="1601" s="1"/>
  <c r="X108" i="1601"/>
  <c r="AN108" i="1601"/>
  <c r="AR108" i="1601"/>
  <c r="AR111" i="1601" s="1"/>
  <c r="AR113" i="1601" s="1"/>
  <c r="O115" i="1601"/>
  <c r="K115" i="1601"/>
  <c r="G115" i="1601"/>
  <c r="N115" i="1601"/>
  <c r="J115" i="1601"/>
  <c r="F115" i="1601"/>
  <c r="D135" i="1601"/>
  <c r="P115" i="1601"/>
  <c r="H115" i="1601"/>
  <c r="L115" i="1601"/>
  <c r="G94" i="1601"/>
  <c r="G98" i="1601" s="1"/>
  <c r="G101" i="1601" s="1"/>
  <c r="G112" i="1601" s="1"/>
  <c r="K94" i="1601"/>
  <c r="K98" i="1601" s="1"/>
  <c r="K106" i="1601" s="1"/>
  <c r="D133" i="1601"/>
  <c r="D134" i="1601" s="1"/>
  <c r="H109" i="1600"/>
  <c r="H99" i="1600"/>
  <c r="H124" i="1600" s="1"/>
  <c r="P109" i="1600"/>
  <c r="P99" i="1600"/>
  <c r="P124" i="1600" s="1"/>
  <c r="X109" i="1600"/>
  <c r="X99" i="1600"/>
  <c r="AF109" i="1600"/>
  <c r="AF99" i="1600"/>
  <c r="AN99" i="1600"/>
  <c r="R109" i="1600"/>
  <c r="R99" i="1600"/>
  <c r="V109" i="1600"/>
  <c r="V99" i="1600"/>
  <c r="Z109" i="1600"/>
  <c r="Z99" i="1600"/>
  <c r="AD109" i="1600"/>
  <c r="AD99" i="1600"/>
  <c r="AH109" i="1600"/>
  <c r="AH99" i="1600"/>
  <c r="AL109" i="1600"/>
  <c r="AL99" i="1600"/>
  <c r="AP109" i="1600"/>
  <c r="AP99" i="1600"/>
  <c r="V108" i="1600"/>
  <c r="V111" i="1600" s="1"/>
  <c r="V113" i="1600" s="1"/>
  <c r="AD108" i="1600"/>
  <c r="AL108" i="1600"/>
  <c r="AL111" i="1600" s="1"/>
  <c r="AL113" i="1600" s="1"/>
  <c r="N99" i="1600"/>
  <c r="N124" i="1600" s="1"/>
  <c r="S99" i="1600"/>
  <c r="AE99" i="1600"/>
  <c r="AQ99" i="1600"/>
  <c r="M92" i="1600"/>
  <c r="M97" i="1600" s="1"/>
  <c r="M99" i="1600" s="1"/>
  <c r="M124" i="1600" s="1"/>
  <c r="I92" i="1600"/>
  <c r="I97" i="1600" s="1"/>
  <c r="E92" i="1600"/>
  <c r="E97" i="1600" s="1"/>
  <c r="O92" i="1600"/>
  <c r="O97" i="1600" s="1"/>
  <c r="K92" i="1600"/>
  <c r="K97" i="1600" s="1"/>
  <c r="G92" i="1600"/>
  <c r="G97" i="1600" s="1"/>
  <c r="G105" i="1600"/>
  <c r="G104" i="1600"/>
  <c r="G103" i="1600"/>
  <c r="G102" i="1600"/>
  <c r="K105" i="1600"/>
  <c r="K104" i="1600"/>
  <c r="K103" i="1600"/>
  <c r="K102" i="1600"/>
  <c r="O105" i="1600"/>
  <c r="O106" i="1600" s="1"/>
  <c r="O104" i="1600"/>
  <c r="O103" i="1600"/>
  <c r="O102" i="1600"/>
  <c r="S105" i="1600"/>
  <c r="S104" i="1600"/>
  <c r="S109" i="1600" s="1"/>
  <c r="S103" i="1600"/>
  <c r="W105" i="1600"/>
  <c r="W104" i="1600"/>
  <c r="W103" i="1600"/>
  <c r="W106" i="1600" s="1"/>
  <c r="W108" i="1600" s="1"/>
  <c r="W111" i="1600" s="1"/>
  <c r="W113" i="1600" s="1"/>
  <c r="AA105" i="1600"/>
  <c r="AA104" i="1600"/>
  <c r="AA103" i="1600"/>
  <c r="AE105" i="1600"/>
  <c r="AE104" i="1600"/>
  <c r="AE103" i="1600"/>
  <c r="AE106" i="1600" s="1"/>
  <c r="AE108" i="1600" s="1"/>
  <c r="AI105" i="1600"/>
  <c r="AI104" i="1600"/>
  <c r="AI103" i="1600"/>
  <c r="AM105" i="1600"/>
  <c r="AM103" i="1600"/>
  <c r="AM104" i="1600"/>
  <c r="AQ105" i="1600"/>
  <c r="AQ104" i="1600"/>
  <c r="AQ109" i="1600" s="1"/>
  <c r="AQ103" i="1600"/>
  <c r="L92" i="1600"/>
  <c r="L97" i="1600" s="1"/>
  <c r="L99" i="1600" s="1"/>
  <c r="U106" i="1600"/>
  <c r="U108" i="1600" s="1"/>
  <c r="U111" i="1600" s="1"/>
  <c r="U113" i="1600" s="1"/>
  <c r="AC106" i="1600"/>
  <c r="AC108" i="1600" s="1"/>
  <c r="AC111" i="1600" s="1"/>
  <c r="AC113" i="1600" s="1"/>
  <c r="AK106" i="1600"/>
  <c r="AK108" i="1600" s="1"/>
  <c r="AK111" i="1600" s="1"/>
  <c r="AK113" i="1600" s="1"/>
  <c r="P101" i="1600"/>
  <c r="P112" i="1600" s="1"/>
  <c r="N101" i="1600"/>
  <c r="N112" i="1600" s="1"/>
  <c r="J101" i="1600"/>
  <c r="J112" i="1600" s="1"/>
  <c r="E105" i="1600"/>
  <c r="E104" i="1600"/>
  <c r="E103" i="1600"/>
  <c r="E102" i="1600"/>
  <c r="I105" i="1600"/>
  <c r="I106" i="1600" s="1"/>
  <c r="I104" i="1600"/>
  <c r="I103" i="1600"/>
  <c r="I102" i="1600"/>
  <c r="I101" i="1600"/>
  <c r="I112" i="1600" s="1"/>
  <c r="M105" i="1600"/>
  <c r="M104" i="1600"/>
  <c r="M103" i="1600"/>
  <c r="M102" i="1600"/>
  <c r="Q105" i="1600"/>
  <c r="Q104" i="1600"/>
  <c r="Q103" i="1600"/>
  <c r="Q106" i="1600" s="1"/>
  <c r="Q108" i="1600" s="1"/>
  <c r="Q111" i="1600" s="1"/>
  <c r="Q113" i="1600" s="1"/>
  <c r="U105" i="1600"/>
  <c r="U104" i="1600"/>
  <c r="U103" i="1600"/>
  <c r="Y105" i="1600"/>
  <c r="Y104" i="1600"/>
  <c r="Y103" i="1600"/>
  <c r="Y106" i="1600" s="1"/>
  <c r="Y108" i="1600" s="1"/>
  <c r="Y111" i="1600" s="1"/>
  <c r="Y113" i="1600" s="1"/>
  <c r="AC105" i="1600"/>
  <c r="AC104" i="1600"/>
  <c r="AC103" i="1600"/>
  <c r="AG105" i="1600"/>
  <c r="AG104" i="1600"/>
  <c r="AG103" i="1600"/>
  <c r="AG106" i="1600" s="1"/>
  <c r="AG108" i="1600" s="1"/>
  <c r="AG111" i="1600" s="1"/>
  <c r="AG113" i="1600" s="1"/>
  <c r="AK105" i="1600"/>
  <c r="AK104" i="1600"/>
  <c r="AK103" i="1600"/>
  <c r="AO105" i="1600"/>
  <c r="AO104" i="1600"/>
  <c r="AO103" i="1600"/>
  <c r="AO106" i="1600" s="1"/>
  <c r="AO108" i="1600" s="1"/>
  <c r="AO111" i="1600" s="1"/>
  <c r="AO113" i="1600" s="1"/>
  <c r="S106" i="1600"/>
  <c r="S108" i="1600" s="1"/>
  <c r="AA106" i="1600"/>
  <c r="AA108" i="1600" s="1"/>
  <c r="AA111" i="1600" s="1"/>
  <c r="AA113" i="1600" s="1"/>
  <c r="AI106" i="1600"/>
  <c r="AI108" i="1600" s="1"/>
  <c r="AI111" i="1600" s="1"/>
  <c r="AI113" i="1600" s="1"/>
  <c r="AM106" i="1600"/>
  <c r="AQ106" i="1600"/>
  <c r="AQ108" i="1600" s="1"/>
  <c r="R106" i="1600"/>
  <c r="R108" i="1600" s="1"/>
  <c r="R111" i="1600" s="1"/>
  <c r="R113" i="1600" s="1"/>
  <c r="Z106" i="1600"/>
  <c r="Z108" i="1600" s="1"/>
  <c r="AH106" i="1600"/>
  <c r="AH108" i="1600" s="1"/>
  <c r="AH111" i="1600" s="1"/>
  <c r="AH113" i="1600" s="1"/>
  <c r="AP106" i="1600"/>
  <c r="AP108" i="1600" s="1"/>
  <c r="J99" i="1600"/>
  <c r="J124" i="1600" s="1"/>
  <c r="H101" i="1600"/>
  <c r="H112" i="1600" s="1"/>
  <c r="AM108" i="1600"/>
  <c r="W109" i="1600"/>
  <c r="W99" i="1600"/>
  <c r="AA109" i="1600"/>
  <c r="AA99" i="1600"/>
  <c r="AI109" i="1600"/>
  <c r="AI99" i="1600"/>
  <c r="AM109" i="1600"/>
  <c r="AM99" i="1600"/>
  <c r="E106" i="1600"/>
  <c r="T109" i="1600"/>
  <c r="AB109" i="1600"/>
  <c r="AJ109" i="1600"/>
  <c r="T99" i="1600"/>
  <c r="AJ99" i="1600"/>
  <c r="AJ108" i="1600" s="1"/>
  <c r="AJ111" i="1600" s="1"/>
  <c r="AJ113" i="1600" s="1"/>
  <c r="Q109" i="1600"/>
  <c r="Q99" i="1600"/>
  <c r="U109" i="1600"/>
  <c r="U99" i="1600"/>
  <c r="Y109" i="1600"/>
  <c r="Y99" i="1600"/>
  <c r="AC109" i="1600"/>
  <c r="AC99" i="1600"/>
  <c r="AG109" i="1600"/>
  <c r="AG99" i="1600"/>
  <c r="AK109" i="1600"/>
  <c r="AK99" i="1600"/>
  <c r="AO109" i="1600"/>
  <c r="AO99" i="1600"/>
  <c r="F92" i="1600"/>
  <c r="F97" i="1600" s="1"/>
  <c r="F101" i="1600" s="1"/>
  <c r="F112" i="1600" s="1"/>
  <c r="N92" i="1600"/>
  <c r="N97" i="1600" s="1"/>
  <c r="N109" i="1600" s="1"/>
  <c r="M106" i="1600"/>
  <c r="M108" i="1600" s="1"/>
  <c r="AB99" i="1600"/>
  <c r="AB108" i="1600" s="1"/>
  <c r="AB111" i="1600" s="1"/>
  <c r="AB113" i="1600" s="1"/>
  <c r="AR99" i="1600"/>
  <c r="AR108" i="1600" s="1"/>
  <c r="O115" i="1600"/>
  <c r="K115" i="1600"/>
  <c r="G115" i="1600"/>
  <c r="D135" i="1600"/>
  <c r="M115" i="1600"/>
  <c r="I115" i="1600"/>
  <c r="E115" i="1600"/>
  <c r="N115" i="1600"/>
  <c r="F115" i="1600"/>
  <c r="L115" i="1600"/>
  <c r="AR105" i="1600"/>
  <c r="AR109" i="1600" s="1"/>
  <c r="AR104" i="1600"/>
  <c r="G90" i="1600"/>
  <c r="G96" i="1600" s="1"/>
  <c r="K90" i="1600"/>
  <c r="K96" i="1600" s="1"/>
  <c r="O90" i="1600"/>
  <c r="O96" i="1600" s="1"/>
  <c r="G94" i="1600"/>
  <c r="G98" i="1600" s="1"/>
  <c r="K94" i="1600"/>
  <c r="K98" i="1600" s="1"/>
  <c r="K106" i="1600" s="1"/>
  <c r="AN104" i="1600"/>
  <c r="AN109" i="1600" s="1"/>
  <c r="E90" i="1600"/>
  <c r="E96" i="1600" s="1"/>
  <c r="I90" i="1600"/>
  <c r="I96" i="1600" s="1"/>
  <c r="H108" i="1600"/>
  <c r="H111" i="1600" s="1"/>
  <c r="H113" i="1600" s="1"/>
  <c r="P108" i="1600"/>
  <c r="P111" i="1600" s="1"/>
  <c r="P113" i="1600" s="1"/>
  <c r="T108" i="1600"/>
  <c r="T111" i="1600" s="1"/>
  <c r="T113" i="1600" s="1"/>
  <c r="X108" i="1600"/>
  <c r="X111" i="1600" s="1"/>
  <c r="X113" i="1600" s="1"/>
  <c r="AF108" i="1600"/>
  <c r="AF111" i="1600" s="1"/>
  <c r="AF113" i="1600" s="1"/>
  <c r="AN108" i="1600"/>
  <c r="J115" i="1600"/>
  <c r="X118" i="1600"/>
  <c r="AF118" i="1600"/>
  <c r="AN118" i="1600"/>
  <c r="D133" i="1600"/>
  <c r="D134" i="1600" s="1"/>
  <c r="M109" i="1599"/>
  <c r="M99" i="1599"/>
  <c r="Q109" i="1599"/>
  <c r="Q99" i="1599"/>
  <c r="Q108" i="1599" s="1"/>
  <c r="Q111" i="1599" s="1"/>
  <c r="Q113" i="1599" s="1"/>
  <c r="U99" i="1599"/>
  <c r="U108" i="1599" s="1"/>
  <c r="Y109" i="1599"/>
  <c r="Y99" i="1599"/>
  <c r="AC99" i="1599"/>
  <c r="AG109" i="1599"/>
  <c r="AG99" i="1599"/>
  <c r="AG108" i="1599" s="1"/>
  <c r="AG111" i="1599" s="1"/>
  <c r="AG113" i="1599" s="1"/>
  <c r="AK99" i="1599"/>
  <c r="AK108" i="1599" s="1"/>
  <c r="AO109" i="1599"/>
  <c r="AO99" i="1599"/>
  <c r="E106" i="1599"/>
  <c r="O106" i="1599"/>
  <c r="S106" i="1599"/>
  <c r="W106" i="1599"/>
  <c r="AA106" i="1599"/>
  <c r="AE106" i="1599"/>
  <c r="AI106" i="1599"/>
  <c r="AM106" i="1599"/>
  <c r="AM108" i="1599" s="1"/>
  <c r="AQ106" i="1599"/>
  <c r="I106" i="1599"/>
  <c r="I108" i="1599" s="1"/>
  <c r="I111" i="1599" s="1"/>
  <c r="D136" i="1599"/>
  <c r="D137" i="1599" s="1"/>
  <c r="E109" i="1599"/>
  <c r="E101" i="1599"/>
  <c r="E112" i="1599" s="1"/>
  <c r="E99" i="1599"/>
  <c r="E124" i="1599" s="1"/>
  <c r="O109" i="1599"/>
  <c r="O99" i="1599"/>
  <c r="S109" i="1599"/>
  <c r="S99" i="1599"/>
  <c r="W99" i="1599"/>
  <c r="AA99" i="1599"/>
  <c r="AA109" i="1599"/>
  <c r="AE99" i="1599"/>
  <c r="AI109" i="1599"/>
  <c r="AI99" i="1599"/>
  <c r="AM99" i="1599"/>
  <c r="AQ109" i="1599"/>
  <c r="AQ99" i="1599"/>
  <c r="Y108" i="1599"/>
  <c r="Y111" i="1599" s="1"/>
  <c r="Y113" i="1599" s="1"/>
  <c r="AO108" i="1599"/>
  <c r="AO111" i="1599" s="1"/>
  <c r="AO113" i="1599" s="1"/>
  <c r="I109" i="1599"/>
  <c r="I101" i="1599"/>
  <c r="I112" i="1599" s="1"/>
  <c r="I99" i="1599"/>
  <c r="I124" i="1599" s="1"/>
  <c r="V106" i="1599"/>
  <c r="V108" i="1599" s="1"/>
  <c r="W108" i="1599"/>
  <c r="J90" i="1599"/>
  <c r="J96" i="1599" s="1"/>
  <c r="F90" i="1599"/>
  <c r="F96" i="1599" s="1"/>
  <c r="L90" i="1599"/>
  <c r="L96" i="1599" s="1"/>
  <c r="H90" i="1599"/>
  <c r="H96" i="1599" s="1"/>
  <c r="K102" i="1599"/>
  <c r="G102" i="1599"/>
  <c r="F104" i="1599"/>
  <c r="F103" i="1599"/>
  <c r="F102" i="1599"/>
  <c r="F105" i="1599"/>
  <c r="J105" i="1599"/>
  <c r="J104" i="1599"/>
  <c r="J103" i="1599"/>
  <c r="J102" i="1599"/>
  <c r="N104" i="1599"/>
  <c r="N109" i="1599" s="1"/>
  <c r="N103" i="1599"/>
  <c r="R104" i="1599"/>
  <c r="R109" i="1599" s="1"/>
  <c r="R103" i="1599"/>
  <c r="R105" i="1599"/>
  <c r="V103" i="1599"/>
  <c r="V105" i="1599"/>
  <c r="Z105" i="1599"/>
  <c r="Z103" i="1599"/>
  <c r="Z106" i="1599" s="1"/>
  <c r="Z108" i="1599" s="1"/>
  <c r="Z104" i="1599"/>
  <c r="AD103" i="1599"/>
  <c r="AD109" i="1599" s="1"/>
  <c r="AD104" i="1599"/>
  <c r="AH104" i="1599"/>
  <c r="AH109" i="1599" s="1"/>
  <c r="AH103" i="1599"/>
  <c r="AH105" i="1599"/>
  <c r="AL103" i="1599"/>
  <c r="AL106" i="1599" s="1"/>
  <c r="AL105" i="1599"/>
  <c r="AP105" i="1599"/>
  <c r="AP103" i="1599"/>
  <c r="AP109" i="1599" s="1"/>
  <c r="AP104" i="1599"/>
  <c r="G90" i="1599"/>
  <c r="G96" i="1599" s="1"/>
  <c r="N99" i="1599"/>
  <c r="R99" i="1599"/>
  <c r="Z99" i="1599"/>
  <c r="AD99" i="1599"/>
  <c r="AH99" i="1599"/>
  <c r="AH108" i="1599" s="1"/>
  <c r="AL99" i="1599"/>
  <c r="AP99" i="1599"/>
  <c r="N106" i="1599"/>
  <c r="N108" i="1599" s="1"/>
  <c r="R106" i="1599"/>
  <c r="AD106" i="1599"/>
  <c r="AH106" i="1599"/>
  <c r="AP106" i="1599"/>
  <c r="AP108" i="1599" s="1"/>
  <c r="AP111" i="1599" s="1"/>
  <c r="AP113" i="1599" s="1"/>
  <c r="I102" i="1599"/>
  <c r="AD105" i="1599"/>
  <c r="M108" i="1599"/>
  <c r="M111" i="1599" s="1"/>
  <c r="M113" i="1599" s="1"/>
  <c r="AC108" i="1599"/>
  <c r="J94" i="1599"/>
  <c r="J98" i="1599" s="1"/>
  <c r="J106" i="1599" s="1"/>
  <c r="F94" i="1599"/>
  <c r="F98" i="1599" s="1"/>
  <c r="L94" i="1599"/>
  <c r="L98" i="1599" s="1"/>
  <c r="H94" i="1599"/>
  <c r="H98" i="1599" s="1"/>
  <c r="K115" i="1599"/>
  <c r="G115" i="1599"/>
  <c r="J115" i="1599"/>
  <c r="F115" i="1599"/>
  <c r="D135" i="1599"/>
  <c r="H115" i="1599"/>
  <c r="L115" i="1599"/>
  <c r="I115" i="1599"/>
  <c r="D88" i="1599"/>
  <c r="E115" i="1599"/>
  <c r="H105" i="1599"/>
  <c r="H104" i="1599"/>
  <c r="H103" i="1599"/>
  <c r="H102" i="1599"/>
  <c r="L105" i="1599"/>
  <c r="L104" i="1599"/>
  <c r="L103" i="1599"/>
  <c r="L102" i="1599"/>
  <c r="L101" i="1599"/>
  <c r="L112" i="1599" s="1"/>
  <c r="P105" i="1599"/>
  <c r="P104" i="1599"/>
  <c r="P103" i="1599"/>
  <c r="T105" i="1599"/>
  <c r="T104" i="1599"/>
  <c r="T103" i="1599"/>
  <c r="X105" i="1599"/>
  <c r="X104" i="1599"/>
  <c r="X103" i="1599"/>
  <c r="AB105" i="1599"/>
  <c r="AB104" i="1599"/>
  <c r="AB103" i="1599"/>
  <c r="AF105" i="1599"/>
  <c r="AF104" i="1599"/>
  <c r="AF109" i="1599" s="1"/>
  <c r="AF103" i="1599"/>
  <c r="AJ105" i="1599"/>
  <c r="AJ104" i="1599"/>
  <c r="AJ103" i="1599"/>
  <c r="AN105" i="1599"/>
  <c r="AN104" i="1599"/>
  <c r="AN103" i="1599"/>
  <c r="AR105" i="1599"/>
  <c r="AR104" i="1599"/>
  <c r="AR103" i="1599"/>
  <c r="K90" i="1599"/>
  <c r="K96" i="1599" s="1"/>
  <c r="P109" i="1599"/>
  <c r="P99" i="1599"/>
  <c r="T109" i="1599"/>
  <c r="T99" i="1599"/>
  <c r="X109" i="1599"/>
  <c r="X99" i="1599"/>
  <c r="AB109" i="1599"/>
  <c r="AB99" i="1599"/>
  <c r="AF99" i="1599"/>
  <c r="AJ109" i="1599"/>
  <c r="AJ99" i="1599"/>
  <c r="AN109" i="1599"/>
  <c r="AN99" i="1599"/>
  <c r="AR109" i="1599"/>
  <c r="AR99" i="1599"/>
  <c r="K94" i="1599"/>
  <c r="K98" i="1599" s="1"/>
  <c r="K106" i="1599" s="1"/>
  <c r="P106" i="1599"/>
  <c r="P108" i="1599" s="1"/>
  <c r="P111" i="1599" s="1"/>
  <c r="P113" i="1599" s="1"/>
  <c r="T106" i="1599"/>
  <c r="T108" i="1599" s="1"/>
  <c r="T111" i="1599" s="1"/>
  <c r="T113" i="1599" s="1"/>
  <c r="X106" i="1599"/>
  <c r="X108" i="1599" s="1"/>
  <c r="X111" i="1599" s="1"/>
  <c r="X113" i="1599" s="1"/>
  <c r="AB106" i="1599"/>
  <c r="AB108" i="1599" s="1"/>
  <c r="AB111" i="1599" s="1"/>
  <c r="AB113" i="1599" s="1"/>
  <c r="AF106" i="1599"/>
  <c r="AF108" i="1599" s="1"/>
  <c r="AF111" i="1599" s="1"/>
  <c r="AF113" i="1599" s="1"/>
  <c r="AJ106" i="1599"/>
  <c r="AJ108" i="1599" s="1"/>
  <c r="AJ111" i="1599" s="1"/>
  <c r="AJ113" i="1599" s="1"/>
  <c r="AN106" i="1599"/>
  <c r="AN108" i="1599" s="1"/>
  <c r="AN111" i="1599" s="1"/>
  <c r="AN113" i="1599" s="1"/>
  <c r="AR106" i="1599"/>
  <c r="AR108" i="1599" s="1"/>
  <c r="AR111" i="1599" s="1"/>
  <c r="AR113" i="1599" s="1"/>
  <c r="AL104" i="1599"/>
  <c r="AL109" i="1599" s="1"/>
  <c r="R108" i="1599"/>
  <c r="AL108" i="1599"/>
  <c r="H92" i="1599"/>
  <c r="H97" i="1599" s="1"/>
  <c r="H101" i="1599" s="1"/>
  <c r="H112" i="1599" s="1"/>
  <c r="L92" i="1599"/>
  <c r="L97" i="1599" s="1"/>
  <c r="U104" i="1599"/>
  <c r="U109" i="1599" s="1"/>
  <c r="AE104" i="1599"/>
  <c r="AE109" i="1599" s="1"/>
  <c r="AK104" i="1599"/>
  <c r="AK109" i="1599" s="1"/>
  <c r="W105" i="1599"/>
  <c r="W109" i="1599" s="1"/>
  <c r="AC105" i="1599"/>
  <c r="AC109" i="1599" s="1"/>
  <c r="AM105" i="1599"/>
  <c r="AM109" i="1599" s="1"/>
  <c r="F92" i="1599"/>
  <c r="F97" i="1599" s="1"/>
  <c r="F101" i="1599" s="1"/>
  <c r="F112" i="1599" s="1"/>
  <c r="D133" i="1599"/>
  <c r="D134" i="1599" s="1"/>
  <c r="M99" i="1598"/>
  <c r="Q99" i="1598"/>
  <c r="U99" i="1598"/>
  <c r="Y99" i="1598"/>
  <c r="AC99" i="1598"/>
  <c r="AG99" i="1598"/>
  <c r="AK99" i="1598"/>
  <c r="AO99" i="1598"/>
  <c r="M106" i="1598"/>
  <c r="U106" i="1598"/>
  <c r="AC106" i="1598"/>
  <c r="AK106" i="1598"/>
  <c r="J90" i="1598"/>
  <c r="J96" i="1598" s="1"/>
  <c r="F90" i="1598"/>
  <c r="F96" i="1598" s="1"/>
  <c r="L90" i="1598"/>
  <c r="L96" i="1598" s="1"/>
  <c r="H90" i="1598"/>
  <c r="H96" i="1598" s="1"/>
  <c r="I102" i="1598"/>
  <c r="E102" i="1598"/>
  <c r="K102" i="1598"/>
  <c r="G102" i="1598"/>
  <c r="F102" i="1598"/>
  <c r="F105" i="1598"/>
  <c r="F103" i="1598"/>
  <c r="F104" i="1598"/>
  <c r="J104" i="1598"/>
  <c r="J102" i="1598"/>
  <c r="J103" i="1598"/>
  <c r="J105" i="1598"/>
  <c r="N105" i="1598"/>
  <c r="N104" i="1598"/>
  <c r="N103" i="1598"/>
  <c r="R103" i="1598"/>
  <c r="R104" i="1598"/>
  <c r="R105" i="1598"/>
  <c r="V105" i="1598"/>
  <c r="V103" i="1598"/>
  <c r="V104" i="1598"/>
  <c r="Z104" i="1598"/>
  <c r="Z103" i="1598"/>
  <c r="Z106" i="1598" s="1"/>
  <c r="Z108" i="1598" s="1"/>
  <c r="Z111" i="1598" s="1"/>
  <c r="Z113" i="1598" s="1"/>
  <c r="Z105" i="1598"/>
  <c r="AD105" i="1598"/>
  <c r="AD104" i="1598"/>
  <c r="AD103" i="1598"/>
  <c r="AD109" i="1598" s="1"/>
  <c r="AH103" i="1598"/>
  <c r="AH105" i="1598"/>
  <c r="AH104" i="1598"/>
  <c r="AH109" i="1598" s="1"/>
  <c r="AL105" i="1598"/>
  <c r="AL104" i="1598"/>
  <c r="AL103" i="1598"/>
  <c r="AL109" i="1598" s="1"/>
  <c r="AP103" i="1598"/>
  <c r="AP105" i="1598"/>
  <c r="AP104" i="1598"/>
  <c r="G90" i="1598"/>
  <c r="G96" i="1598" s="1"/>
  <c r="N99" i="1598"/>
  <c r="N109" i="1598"/>
  <c r="R99" i="1598"/>
  <c r="R109" i="1598"/>
  <c r="V99" i="1598"/>
  <c r="V109" i="1598"/>
  <c r="Z99" i="1598"/>
  <c r="Z109" i="1598"/>
  <c r="AD99" i="1598"/>
  <c r="AH99" i="1598"/>
  <c r="AL99" i="1598"/>
  <c r="AP99" i="1598"/>
  <c r="AP109" i="1598"/>
  <c r="G94" i="1598"/>
  <c r="G98" i="1598" s="1"/>
  <c r="N106" i="1598"/>
  <c r="N108" i="1598" s="1"/>
  <c r="N111" i="1598" s="1"/>
  <c r="N113" i="1598" s="1"/>
  <c r="R106" i="1598"/>
  <c r="R108" i="1598" s="1"/>
  <c r="V106" i="1598"/>
  <c r="V108" i="1598" s="1"/>
  <c r="V111" i="1598" s="1"/>
  <c r="V113" i="1598" s="1"/>
  <c r="AD106" i="1598"/>
  <c r="AD108" i="1598" s="1"/>
  <c r="AH106" i="1598"/>
  <c r="AL106" i="1598"/>
  <c r="AL108" i="1598" s="1"/>
  <c r="AP106" i="1598"/>
  <c r="AP108" i="1598" s="1"/>
  <c r="O109" i="1598"/>
  <c r="O106" i="1598"/>
  <c r="O108" i="1598" s="1"/>
  <c r="O111" i="1598" s="1"/>
  <c r="O113" i="1598" s="1"/>
  <c r="AE106" i="1598"/>
  <c r="AE108" i="1598" s="1"/>
  <c r="O99" i="1598"/>
  <c r="W99" i="1598"/>
  <c r="AE99" i="1598"/>
  <c r="AM99" i="1598"/>
  <c r="I90" i="1598"/>
  <c r="I96" i="1598" s="1"/>
  <c r="J94" i="1598"/>
  <c r="J98" i="1598" s="1"/>
  <c r="F94" i="1598"/>
  <c r="F98" i="1598" s="1"/>
  <c r="F106" i="1598" s="1"/>
  <c r="L94" i="1598"/>
  <c r="L98" i="1598" s="1"/>
  <c r="H94" i="1598"/>
  <c r="H98" i="1598" s="1"/>
  <c r="K115" i="1598"/>
  <c r="G115" i="1598"/>
  <c r="D135" i="1598"/>
  <c r="I115" i="1598"/>
  <c r="E115" i="1598"/>
  <c r="F115" i="1598"/>
  <c r="J115" i="1598"/>
  <c r="L115" i="1598"/>
  <c r="H115" i="1598"/>
  <c r="D88" i="1598"/>
  <c r="H105" i="1598"/>
  <c r="H104" i="1598"/>
  <c r="H102" i="1598"/>
  <c r="H103" i="1598"/>
  <c r="L103" i="1598"/>
  <c r="L105" i="1598"/>
  <c r="L104" i="1598"/>
  <c r="L102" i="1598"/>
  <c r="P105" i="1598"/>
  <c r="P103" i="1598"/>
  <c r="P104" i="1598"/>
  <c r="P109" i="1598" s="1"/>
  <c r="T104" i="1598"/>
  <c r="T105" i="1598"/>
  <c r="T103" i="1598"/>
  <c r="T109" i="1598" s="1"/>
  <c r="X105" i="1598"/>
  <c r="X104" i="1598"/>
  <c r="X103" i="1598"/>
  <c r="X109" i="1598" s="1"/>
  <c r="AB103" i="1598"/>
  <c r="AB109" i="1598" s="1"/>
  <c r="AB105" i="1598"/>
  <c r="AB104" i="1598"/>
  <c r="AF105" i="1598"/>
  <c r="AF104" i="1598"/>
  <c r="AF103" i="1598"/>
  <c r="AF109" i="1598" s="1"/>
  <c r="AJ105" i="1598"/>
  <c r="AJ104" i="1598"/>
  <c r="AJ103" i="1598"/>
  <c r="AJ106" i="1598" s="1"/>
  <c r="AJ108" i="1598" s="1"/>
  <c r="AJ111" i="1598" s="1"/>
  <c r="AJ113" i="1598" s="1"/>
  <c r="AN105" i="1598"/>
  <c r="AN104" i="1598"/>
  <c r="AN103" i="1598"/>
  <c r="AN109" i="1598" s="1"/>
  <c r="AR103" i="1598"/>
  <c r="AR109" i="1598" s="1"/>
  <c r="AR105" i="1598"/>
  <c r="AR104" i="1598"/>
  <c r="K90" i="1598"/>
  <c r="K96" i="1598" s="1"/>
  <c r="P99" i="1598"/>
  <c r="T99" i="1598"/>
  <c r="X99" i="1598"/>
  <c r="AB99" i="1598"/>
  <c r="AF99" i="1598"/>
  <c r="AJ99" i="1598"/>
  <c r="AJ109" i="1598"/>
  <c r="AN99" i="1598"/>
  <c r="AR99" i="1598"/>
  <c r="K94" i="1598"/>
  <c r="K98" i="1598" s="1"/>
  <c r="K106" i="1598" s="1"/>
  <c r="P106" i="1598"/>
  <c r="P108" i="1598" s="1"/>
  <c r="X106" i="1598"/>
  <c r="X108" i="1598" s="1"/>
  <c r="AB106" i="1598"/>
  <c r="AF106" i="1598"/>
  <c r="AF108" i="1598" s="1"/>
  <c r="AN106" i="1598"/>
  <c r="AN108" i="1598" s="1"/>
  <c r="AR106" i="1598"/>
  <c r="S106" i="1598"/>
  <c r="S108" i="1598" s="1"/>
  <c r="S111" i="1598" s="1"/>
  <c r="S113" i="1598" s="1"/>
  <c r="AA106" i="1598"/>
  <c r="AI106" i="1598"/>
  <c r="AQ106" i="1598"/>
  <c r="S99" i="1598"/>
  <c r="AA99" i="1598"/>
  <c r="AI99" i="1598"/>
  <c r="AQ99" i="1598"/>
  <c r="AB108" i="1598"/>
  <c r="AR108" i="1598"/>
  <c r="E90" i="1598"/>
  <c r="E96" i="1598" s="1"/>
  <c r="E94" i="1598"/>
  <c r="E98" i="1598" s="1"/>
  <c r="E106" i="1598" s="1"/>
  <c r="AA108" i="1598"/>
  <c r="AA111" i="1598" s="1"/>
  <c r="AA113" i="1598" s="1"/>
  <c r="AI108" i="1598"/>
  <c r="AQ108" i="1598"/>
  <c r="E105" i="1598"/>
  <c r="E104" i="1598"/>
  <c r="E103" i="1598"/>
  <c r="I105" i="1598"/>
  <c r="I104" i="1598"/>
  <c r="I103" i="1598"/>
  <c r="I106" i="1598" s="1"/>
  <c r="M105" i="1598"/>
  <c r="M104" i="1598"/>
  <c r="M109" i="1598" s="1"/>
  <c r="M103" i="1598"/>
  <c r="Q105" i="1598"/>
  <c r="Q104" i="1598"/>
  <c r="Q103" i="1598"/>
  <c r="Q106" i="1598" s="1"/>
  <c r="Q108" i="1598" s="1"/>
  <c r="U105" i="1598"/>
  <c r="U104" i="1598"/>
  <c r="U109" i="1598" s="1"/>
  <c r="U103" i="1598"/>
  <c r="Y105" i="1598"/>
  <c r="Y104" i="1598"/>
  <c r="Y103" i="1598"/>
  <c r="Y106" i="1598" s="1"/>
  <c r="Y108" i="1598" s="1"/>
  <c r="AC105" i="1598"/>
  <c r="AC104" i="1598"/>
  <c r="AC109" i="1598" s="1"/>
  <c r="AC103" i="1598"/>
  <c r="AG105" i="1598"/>
  <c r="AG104" i="1598"/>
  <c r="AG103" i="1598"/>
  <c r="AG106" i="1598" s="1"/>
  <c r="AG108" i="1598" s="1"/>
  <c r="AK105" i="1598"/>
  <c r="AK104" i="1598"/>
  <c r="AK109" i="1598" s="1"/>
  <c r="AK103" i="1598"/>
  <c r="AO105" i="1598"/>
  <c r="AO104" i="1598"/>
  <c r="AO103" i="1598"/>
  <c r="AO106" i="1598" s="1"/>
  <c r="AO108" i="1598" s="1"/>
  <c r="H92" i="1598"/>
  <c r="H97" i="1598" s="1"/>
  <c r="L92" i="1598"/>
  <c r="L97" i="1598" s="1"/>
  <c r="O103" i="1598"/>
  <c r="G104" i="1598"/>
  <c r="W104" i="1598"/>
  <c r="M108" i="1598"/>
  <c r="U108" i="1598"/>
  <c r="AC108" i="1598"/>
  <c r="AK108" i="1598"/>
  <c r="D131" i="1598"/>
  <c r="AE105" i="1598"/>
  <c r="AE104" i="1598"/>
  <c r="AE109" i="1598" s="1"/>
  <c r="AI105" i="1598"/>
  <c r="AI104" i="1598"/>
  <c r="AI109" i="1598" s="1"/>
  <c r="AM105" i="1598"/>
  <c r="AM104" i="1598"/>
  <c r="AQ105" i="1598"/>
  <c r="AQ104" i="1598"/>
  <c r="AQ109" i="1598" s="1"/>
  <c r="F92" i="1598"/>
  <c r="F97" i="1598" s="1"/>
  <c r="F101" i="1598" s="1"/>
  <c r="F112" i="1598" s="1"/>
  <c r="G103" i="1598"/>
  <c r="W103" i="1598"/>
  <c r="W109" i="1598" s="1"/>
  <c r="AM103" i="1598"/>
  <c r="AM109" i="1598" s="1"/>
  <c r="O104" i="1598"/>
  <c r="D133" i="1598"/>
  <c r="D134" i="1598" s="1"/>
  <c r="S99" i="1597"/>
  <c r="AA99" i="1597"/>
  <c r="AI109" i="1597"/>
  <c r="AI99" i="1597"/>
  <c r="AQ109" i="1597"/>
  <c r="AQ99" i="1597"/>
  <c r="Q106" i="1597"/>
  <c r="Y106" i="1597"/>
  <c r="Y108" i="1597" s="1"/>
  <c r="AG106" i="1597"/>
  <c r="AO106" i="1597"/>
  <c r="Q109" i="1597"/>
  <c r="Q99" i="1597"/>
  <c r="Y109" i="1597"/>
  <c r="Y99" i="1597"/>
  <c r="AG109" i="1597"/>
  <c r="AG99" i="1597"/>
  <c r="AO109" i="1597"/>
  <c r="AO99" i="1597"/>
  <c r="K101" i="1597"/>
  <c r="K99" i="1597"/>
  <c r="K124" i="1597" s="1"/>
  <c r="J105" i="1597"/>
  <c r="J104" i="1597"/>
  <c r="J103" i="1597"/>
  <c r="R105" i="1597"/>
  <c r="R103" i="1597"/>
  <c r="R104" i="1597"/>
  <c r="Z105" i="1597"/>
  <c r="Z104" i="1597"/>
  <c r="Z103" i="1597"/>
  <c r="AD105" i="1597"/>
  <c r="AD103" i="1597"/>
  <c r="AD106" i="1597" s="1"/>
  <c r="AL105" i="1597"/>
  <c r="AL104" i="1597"/>
  <c r="G90" i="1597"/>
  <c r="G96" i="1597" s="1"/>
  <c r="T99" i="1597"/>
  <c r="AB99" i="1597"/>
  <c r="AJ99" i="1597"/>
  <c r="AR99" i="1597"/>
  <c r="I90" i="1597"/>
  <c r="I96" i="1597" s="1"/>
  <c r="R106" i="1597"/>
  <c r="P94" i="1597"/>
  <c r="P98" i="1597" s="1"/>
  <c r="L94" i="1597"/>
  <c r="L98" i="1597" s="1"/>
  <c r="H94" i="1597"/>
  <c r="H98" i="1597" s="1"/>
  <c r="N94" i="1597"/>
  <c r="N98" i="1597" s="1"/>
  <c r="N101" i="1597" s="1"/>
  <c r="N112" i="1597" s="1"/>
  <c r="J94" i="1597"/>
  <c r="J98" i="1597" s="1"/>
  <c r="F94" i="1597"/>
  <c r="F98" i="1597" s="1"/>
  <c r="O115" i="1597"/>
  <c r="K115" i="1597"/>
  <c r="G115" i="1597"/>
  <c r="D135" i="1597"/>
  <c r="M115" i="1597"/>
  <c r="I115" i="1597"/>
  <c r="E115" i="1597"/>
  <c r="N115" i="1597"/>
  <c r="F115" i="1597"/>
  <c r="J115" i="1597"/>
  <c r="P115" i="1597"/>
  <c r="D88" i="1597"/>
  <c r="L115" i="1597"/>
  <c r="H115" i="1597"/>
  <c r="H105" i="1597"/>
  <c r="H104" i="1597"/>
  <c r="H103" i="1597"/>
  <c r="H102" i="1597"/>
  <c r="L105" i="1597"/>
  <c r="L104" i="1597"/>
  <c r="L103" i="1597"/>
  <c r="L102" i="1597"/>
  <c r="P105" i="1597"/>
  <c r="P104" i="1597"/>
  <c r="P103" i="1597"/>
  <c r="P102" i="1597"/>
  <c r="T105" i="1597"/>
  <c r="T104" i="1597"/>
  <c r="T103" i="1597"/>
  <c r="X105" i="1597"/>
  <c r="X104" i="1597"/>
  <c r="X103" i="1597"/>
  <c r="X106" i="1597" s="1"/>
  <c r="X108" i="1597" s="1"/>
  <c r="AB105" i="1597"/>
  <c r="AB104" i="1597"/>
  <c r="AB103" i="1597"/>
  <c r="AB109" i="1597" s="1"/>
  <c r="AF105" i="1597"/>
  <c r="AF104" i="1597"/>
  <c r="AF103" i="1597"/>
  <c r="AJ105" i="1597"/>
  <c r="AJ104" i="1597"/>
  <c r="AJ103" i="1597"/>
  <c r="AN105" i="1597"/>
  <c r="AN104" i="1597"/>
  <c r="AN103" i="1597"/>
  <c r="AR105" i="1597"/>
  <c r="AR104" i="1597"/>
  <c r="AR103" i="1597"/>
  <c r="AR109" i="1597" s="1"/>
  <c r="R99" i="1597"/>
  <c r="V99" i="1597"/>
  <c r="Z99" i="1597"/>
  <c r="AD99" i="1597"/>
  <c r="AH99" i="1597"/>
  <c r="AL99" i="1597"/>
  <c r="AP99" i="1597"/>
  <c r="E94" i="1597"/>
  <c r="E98" i="1597" s="1"/>
  <c r="M94" i="1597"/>
  <c r="M98" i="1597" s="1"/>
  <c r="M106" i="1597" s="1"/>
  <c r="E102" i="1597"/>
  <c r="AL103" i="1597"/>
  <c r="P90" i="1597"/>
  <c r="P96" i="1597" s="1"/>
  <c r="L90" i="1597"/>
  <c r="L96" i="1597" s="1"/>
  <c r="L101" i="1597" s="1"/>
  <c r="L112" i="1597" s="1"/>
  <c r="H90" i="1597"/>
  <c r="H96" i="1597" s="1"/>
  <c r="N90" i="1597"/>
  <c r="N96" i="1597" s="1"/>
  <c r="J90" i="1597"/>
  <c r="J96" i="1597" s="1"/>
  <c r="F90" i="1597"/>
  <c r="F96" i="1597" s="1"/>
  <c r="F101" i="1597" s="1"/>
  <c r="F112" i="1597" s="1"/>
  <c r="F105" i="1597"/>
  <c r="F102" i="1597"/>
  <c r="F104" i="1597"/>
  <c r="N105" i="1597"/>
  <c r="N102" i="1597"/>
  <c r="N103" i="1597"/>
  <c r="V105" i="1597"/>
  <c r="V104" i="1597"/>
  <c r="AH105" i="1597"/>
  <c r="AH103" i="1597"/>
  <c r="AH109" i="1597" s="1"/>
  <c r="AH104" i="1597"/>
  <c r="AP105" i="1597"/>
  <c r="AP104" i="1597"/>
  <c r="AP103" i="1597"/>
  <c r="AP109" i="1597" s="1"/>
  <c r="O90" i="1597"/>
  <c r="O96" i="1597" s="1"/>
  <c r="X99" i="1597"/>
  <c r="AF99" i="1597"/>
  <c r="AN99" i="1597"/>
  <c r="U99" i="1597"/>
  <c r="AC99" i="1597"/>
  <c r="AC108" i="1597" s="1"/>
  <c r="AK99" i="1597"/>
  <c r="J102" i="1597"/>
  <c r="V103" i="1597"/>
  <c r="V109" i="1597" s="1"/>
  <c r="N104" i="1597"/>
  <c r="AA108" i="1597"/>
  <c r="AI108" i="1597"/>
  <c r="AI111" i="1597" s="1"/>
  <c r="AI113" i="1597" s="1"/>
  <c r="V106" i="1597"/>
  <c r="Z106" i="1597"/>
  <c r="Z108" i="1597" s="1"/>
  <c r="W106" i="1597"/>
  <c r="AM106" i="1597"/>
  <c r="AM108" i="1597" s="1"/>
  <c r="W99" i="1597"/>
  <c r="AE99" i="1597"/>
  <c r="AM99" i="1597"/>
  <c r="M102" i="1597"/>
  <c r="AD104" i="1597"/>
  <c r="AD109" i="1597" s="1"/>
  <c r="I102" i="1597"/>
  <c r="E90" i="1597"/>
  <c r="E96" i="1597" s="1"/>
  <c r="M90" i="1597"/>
  <c r="M96" i="1597" s="1"/>
  <c r="G94" i="1597"/>
  <c r="G98" i="1597" s="1"/>
  <c r="O94" i="1597"/>
  <c r="O98" i="1597" s="1"/>
  <c r="O106" i="1597" s="1"/>
  <c r="AF106" i="1597"/>
  <c r="AF108" i="1597" s="1"/>
  <c r="AN106" i="1597"/>
  <c r="AN108" i="1597" s="1"/>
  <c r="G102" i="1597"/>
  <c r="D131" i="1597"/>
  <c r="F92" i="1597"/>
  <c r="F97" i="1597" s="1"/>
  <c r="J92" i="1597"/>
  <c r="J97" i="1597" s="1"/>
  <c r="R112" i="1597"/>
  <c r="V112" i="1597"/>
  <c r="Z112" i="1597"/>
  <c r="AD112" i="1597"/>
  <c r="AH112" i="1597"/>
  <c r="AL112" i="1597"/>
  <c r="AP112" i="1597"/>
  <c r="K102" i="1597"/>
  <c r="E103" i="1597"/>
  <c r="O103" i="1597"/>
  <c r="U103" i="1597"/>
  <c r="U106" i="1597" s="1"/>
  <c r="U108" i="1597" s="1"/>
  <c r="AE103" i="1597"/>
  <c r="AE106" i="1597" s="1"/>
  <c r="AE108" i="1597" s="1"/>
  <c r="AK103" i="1597"/>
  <c r="AK106" i="1597" s="1"/>
  <c r="G104" i="1597"/>
  <c r="M104" i="1597"/>
  <c r="W104" i="1597"/>
  <c r="W109" i="1597" s="1"/>
  <c r="AC104" i="1597"/>
  <c r="AC109" i="1597" s="1"/>
  <c r="AM104" i="1597"/>
  <c r="AM109" i="1597" s="1"/>
  <c r="O105" i="1597"/>
  <c r="R108" i="1597"/>
  <c r="D133" i="1597"/>
  <c r="D134" i="1597" s="1"/>
  <c r="M106" i="1596"/>
  <c r="I109" i="1596"/>
  <c r="I101" i="1596"/>
  <c r="I112" i="1596" s="1"/>
  <c r="S109" i="1596"/>
  <c r="S99" i="1596"/>
  <c r="AA109" i="1596"/>
  <c r="AA99" i="1596"/>
  <c r="AI109" i="1596"/>
  <c r="AI99" i="1596"/>
  <c r="AI108" i="1596" s="1"/>
  <c r="AI111" i="1596" s="1"/>
  <c r="AI113" i="1596" s="1"/>
  <c r="AQ109" i="1596"/>
  <c r="AQ99" i="1596"/>
  <c r="AQ108" i="1596" s="1"/>
  <c r="M109" i="1596"/>
  <c r="M101" i="1596"/>
  <c r="M99" i="1596"/>
  <c r="M124" i="1596" s="1"/>
  <c r="Q99" i="1596"/>
  <c r="U109" i="1596"/>
  <c r="U99" i="1596"/>
  <c r="Y99" i="1596"/>
  <c r="AC109" i="1596"/>
  <c r="AC99" i="1596"/>
  <c r="AG99" i="1596"/>
  <c r="AK109" i="1596"/>
  <c r="AK99" i="1596"/>
  <c r="AO109" i="1596"/>
  <c r="AO99" i="1596"/>
  <c r="O115" i="1596"/>
  <c r="K115" i="1596"/>
  <c r="G115" i="1596"/>
  <c r="D135" i="1596"/>
  <c r="M115" i="1596"/>
  <c r="I115" i="1596"/>
  <c r="E115" i="1596"/>
  <c r="N115" i="1596"/>
  <c r="F115" i="1596"/>
  <c r="L115" i="1596"/>
  <c r="J115" i="1596"/>
  <c r="H115" i="1596"/>
  <c r="D88" i="1596"/>
  <c r="P115" i="1596"/>
  <c r="L105" i="1596"/>
  <c r="L104" i="1596"/>
  <c r="L103" i="1596"/>
  <c r="L102" i="1596"/>
  <c r="T105" i="1596"/>
  <c r="T104" i="1596"/>
  <c r="T103" i="1596"/>
  <c r="T106" i="1596" s="1"/>
  <c r="T108" i="1596" s="1"/>
  <c r="AB105" i="1596"/>
  <c r="AB104" i="1596"/>
  <c r="AB103" i="1596"/>
  <c r="AB106" i="1596" s="1"/>
  <c r="AN105" i="1596"/>
  <c r="AN104" i="1596"/>
  <c r="AN103" i="1596"/>
  <c r="AD99" i="1596"/>
  <c r="E90" i="1596"/>
  <c r="E96" i="1596" s="1"/>
  <c r="E94" i="1596"/>
  <c r="E98" i="1596" s="1"/>
  <c r="Q112" i="1596"/>
  <c r="U112" i="1596"/>
  <c r="Y112" i="1596"/>
  <c r="AC112" i="1596"/>
  <c r="AG112" i="1596"/>
  <c r="AK112" i="1596"/>
  <c r="AO112" i="1596"/>
  <c r="E102" i="1596"/>
  <c r="M102" i="1596"/>
  <c r="S108" i="1596"/>
  <c r="S111" i="1596" s="1"/>
  <c r="S113" i="1596" s="1"/>
  <c r="AA108" i="1596"/>
  <c r="N94" i="1596"/>
  <c r="N98" i="1596" s="1"/>
  <c r="J94" i="1596"/>
  <c r="J98" i="1596" s="1"/>
  <c r="F94" i="1596"/>
  <c r="F98" i="1596" s="1"/>
  <c r="P94" i="1596"/>
  <c r="P98" i="1596" s="1"/>
  <c r="L94" i="1596"/>
  <c r="L98" i="1596" s="1"/>
  <c r="H94" i="1596"/>
  <c r="H98" i="1596" s="1"/>
  <c r="H105" i="1596"/>
  <c r="H104" i="1596"/>
  <c r="H103" i="1596"/>
  <c r="H102" i="1596"/>
  <c r="P105" i="1596"/>
  <c r="P104" i="1596"/>
  <c r="P103" i="1596"/>
  <c r="P102" i="1596"/>
  <c r="X105" i="1596"/>
  <c r="X104" i="1596"/>
  <c r="X103" i="1596"/>
  <c r="X109" i="1596" s="1"/>
  <c r="AF105" i="1596"/>
  <c r="AF104" i="1596"/>
  <c r="AF103" i="1596"/>
  <c r="AJ105" i="1596"/>
  <c r="AJ104" i="1596"/>
  <c r="AJ103" i="1596"/>
  <c r="AR105" i="1596"/>
  <c r="AR103" i="1596"/>
  <c r="AR106" i="1596" s="1"/>
  <c r="AR104" i="1596"/>
  <c r="R99" i="1596"/>
  <c r="V99" i="1596"/>
  <c r="Z99" i="1596"/>
  <c r="AH99" i="1596"/>
  <c r="AL99" i="1596"/>
  <c r="AP99" i="1596"/>
  <c r="K94" i="1596"/>
  <c r="K98" i="1596" s="1"/>
  <c r="K106" i="1596" s="1"/>
  <c r="AD106" i="1596"/>
  <c r="W109" i="1596"/>
  <c r="AE109" i="1596"/>
  <c r="AM109" i="1596"/>
  <c r="W99" i="1596"/>
  <c r="W108" i="1596" s="1"/>
  <c r="AE99" i="1596"/>
  <c r="AE108" i="1596" s="1"/>
  <c r="AM99" i="1596"/>
  <c r="AM108" i="1596" s="1"/>
  <c r="AM111" i="1596" s="1"/>
  <c r="AM113" i="1596" s="1"/>
  <c r="N90" i="1596"/>
  <c r="N96" i="1596" s="1"/>
  <c r="J90" i="1596"/>
  <c r="J96" i="1596" s="1"/>
  <c r="F90" i="1596"/>
  <c r="F96" i="1596" s="1"/>
  <c r="P90" i="1596"/>
  <c r="P96" i="1596" s="1"/>
  <c r="P101" i="1596" s="1"/>
  <c r="P112" i="1596" s="1"/>
  <c r="L90" i="1596"/>
  <c r="L96" i="1596" s="1"/>
  <c r="H90" i="1596"/>
  <c r="H96" i="1596" s="1"/>
  <c r="F105" i="1596"/>
  <c r="F104" i="1596"/>
  <c r="F103" i="1596"/>
  <c r="F102" i="1596"/>
  <c r="J105" i="1596"/>
  <c r="J104" i="1596"/>
  <c r="J103" i="1596"/>
  <c r="J102" i="1596"/>
  <c r="N105" i="1596"/>
  <c r="N104" i="1596"/>
  <c r="N103" i="1596"/>
  <c r="N102" i="1596"/>
  <c r="R105" i="1596"/>
  <c r="R104" i="1596"/>
  <c r="R103" i="1596"/>
  <c r="R106" i="1596" s="1"/>
  <c r="R108" i="1596" s="1"/>
  <c r="V105" i="1596"/>
  <c r="V104" i="1596"/>
  <c r="V103" i="1596"/>
  <c r="V106" i="1596" s="1"/>
  <c r="V108" i="1596" s="1"/>
  <c r="Z105" i="1596"/>
  <c r="Z104" i="1596"/>
  <c r="Z103" i="1596"/>
  <c r="Z106" i="1596" s="1"/>
  <c r="Z108" i="1596" s="1"/>
  <c r="AD105" i="1596"/>
  <c r="AD104" i="1596"/>
  <c r="AD103" i="1596"/>
  <c r="AH105" i="1596"/>
  <c r="AH104" i="1596"/>
  <c r="AH103" i="1596"/>
  <c r="AH106" i="1596" s="1"/>
  <c r="AL105" i="1596"/>
  <c r="AL104" i="1596"/>
  <c r="AL103" i="1596"/>
  <c r="AL106" i="1596" s="1"/>
  <c r="AL108" i="1596" s="1"/>
  <c r="AP105" i="1596"/>
  <c r="AP104" i="1596"/>
  <c r="AP103" i="1596"/>
  <c r="AP109" i="1596" s="1"/>
  <c r="G90" i="1596"/>
  <c r="G96" i="1596" s="1"/>
  <c r="O90" i="1596"/>
  <c r="O96" i="1596" s="1"/>
  <c r="T99" i="1596"/>
  <c r="X99" i="1596"/>
  <c r="AB99" i="1596"/>
  <c r="AF99" i="1596"/>
  <c r="AJ99" i="1596"/>
  <c r="AN99" i="1596"/>
  <c r="AR99" i="1596"/>
  <c r="G94" i="1596"/>
  <c r="G98" i="1596" s="1"/>
  <c r="O94" i="1596"/>
  <c r="O98" i="1596" s="1"/>
  <c r="X106" i="1596"/>
  <c r="X108" i="1596" s="1"/>
  <c r="AF106" i="1596"/>
  <c r="AF108" i="1596" s="1"/>
  <c r="AN106" i="1596"/>
  <c r="G102" i="1596"/>
  <c r="H92" i="1596"/>
  <c r="H97" i="1596" s="1"/>
  <c r="L92" i="1596"/>
  <c r="L97" i="1596" s="1"/>
  <c r="P92" i="1596"/>
  <c r="P97" i="1596" s="1"/>
  <c r="M108" i="1596"/>
  <c r="M111" i="1596" s="1"/>
  <c r="D131" i="1596"/>
  <c r="F92" i="1596"/>
  <c r="F97" i="1596" s="1"/>
  <c r="F101" i="1596" s="1"/>
  <c r="F112" i="1596" s="1"/>
  <c r="J92" i="1596"/>
  <c r="J97" i="1596" s="1"/>
  <c r="X118" i="1596"/>
  <c r="AF118" i="1596"/>
  <c r="AN118" i="1596"/>
  <c r="D133" i="1596"/>
  <c r="D134" i="1596" s="1"/>
  <c r="K109" i="1595"/>
  <c r="K101" i="1595"/>
  <c r="K112" i="1595" s="1"/>
  <c r="K99" i="1595"/>
  <c r="K124" i="1595" s="1"/>
  <c r="S106" i="1595"/>
  <c r="S108" i="1595" s="1"/>
  <c r="W106" i="1595"/>
  <c r="AA106" i="1595"/>
  <c r="AA108" i="1595" s="1"/>
  <c r="AE106" i="1595"/>
  <c r="AI106" i="1595"/>
  <c r="AI108" i="1595" s="1"/>
  <c r="AM106" i="1595"/>
  <c r="AQ106" i="1595"/>
  <c r="AQ108" i="1595" s="1"/>
  <c r="AO106" i="1595"/>
  <c r="Q106" i="1595"/>
  <c r="U106" i="1595"/>
  <c r="AC106" i="1595"/>
  <c r="AC108" i="1595" s="1"/>
  <c r="AC111" i="1595" s="1"/>
  <c r="AC113" i="1595" s="1"/>
  <c r="AK106" i="1595"/>
  <c r="Y106" i="1595"/>
  <c r="Y108" i="1595" s="1"/>
  <c r="Y111" i="1595" s="1"/>
  <c r="Y113" i="1595" s="1"/>
  <c r="K106" i="1595"/>
  <c r="K108" i="1595" s="1"/>
  <c r="K111" i="1595" s="1"/>
  <c r="S109" i="1595"/>
  <c r="S99" i="1595"/>
  <c r="W109" i="1595"/>
  <c r="W99" i="1595"/>
  <c r="W108" i="1595" s="1"/>
  <c r="W111" i="1595" s="1"/>
  <c r="W113" i="1595" s="1"/>
  <c r="AA109" i="1595"/>
  <c r="AA99" i="1595"/>
  <c r="AE109" i="1595"/>
  <c r="AE99" i="1595"/>
  <c r="AI109" i="1595"/>
  <c r="AI99" i="1595"/>
  <c r="AM109" i="1595"/>
  <c r="AM99" i="1595"/>
  <c r="AQ109" i="1595"/>
  <c r="AQ99" i="1595"/>
  <c r="AL106" i="1595"/>
  <c r="AL108" i="1595" s="1"/>
  <c r="V106" i="1595"/>
  <c r="V108" i="1595" s="1"/>
  <c r="V111" i="1595" s="1"/>
  <c r="V113" i="1595" s="1"/>
  <c r="AG106" i="1595"/>
  <c r="P90" i="1595"/>
  <c r="P96" i="1595" s="1"/>
  <c r="L90" i="1595"/>
  <c r="L96" i="1595" s="1"/>
  <c r="H90" i="1595"/>
  <c r="H96" i="1595" s="1"/>
  <c r="N90" i="1595"/>
  <c r="N96" i="1595" s="1"/>
  <c r="J90" i="1595"/>
  <c r="J96" i="1595" s="1"/>
  <c r="F90" i="1595"/>
  <c r="F96" i="1595" s="1"/>
  <c r="F104" i="1595"/>
  <c r="F103" i="1595"/>
  <c r="F102" i="1595"/>
  <c r="J105" i="1595"/>
  <c r="J104" i="1595"/>
  <c r="J103" i="1595"/>
  <c r="J102" i="1595"/>
  <c r="N104" i="1595"/>
  <c r="N103" i="1595"/>
  <c r="N102" i="1595"/>
  <c r="R105" i="1595"/>
  <c r="R104" i="1595"/>
  <c r="R103" i="1595"/>
  <c r="R106" i="1595" s="1"/>
  <c r="R108" i="1595" s="1"/>
  <c r="R111" i="1595" s="1"/>
  <c r="R113" i="1595" s="1"/>
  <c r="V104" i="1595"/>
  <c r="V103" i="1595"/>
  <c r="Z105" i="1595"/>
  <c r="Z104" i="1595"/>
  <c r="Z103" i="1595"/>
  <c r="AD104" i="1595"/>
  <c r="AD103" i="1595"/>
  <c r="AD106" i="1595" s="1"/>
  <c r="AH105" i="1595"/>
  <c r="AH104" i="1595"/>
  <c r="AH103" i="1595"/>
  <c r="AL104" i="1595"/>
  <c r="AL103" i="1595"/>
  <c r="AP105" i="1595"/>
  <c r="AP104" i="1595"/>
  <c r="AP103" i="1595"/>
  <c r="G90" i="1595"/>
  <c r="G96" i="1595" s="1"/>
  <c r="O90" i="1595"/>
  <c r="O96" i="1595" s="1"/>
  <c r="T99" i="1595"/>
  <c r="X99" i="1595"/>
  <c r="AB99" i="1595"/>
  <c r="AF99" i="1595"/>
  <c r="AJ99" i="1595"/>
  <c r="AN99" i="1595"/>
  <c r="AR99" i="1595"/>
  <c r="I94" i="1595"/>
  <c r="I98" i="1595" s="1"/>
  <c r="U109" i="1595"/>
  <c r="AC109" i="1595"/>
  <c r="AK109" i="1595"/>
  <c r="U99" i="1595"/>
  <c r="AC99" i="1595"/>
  <c r="AK99" i="1595"/>
  <c r="S112" i="1595"/>
  <c r="W112" i="1595"/>
  <c r="AA112" i="1595"/>
  <c r="AE112" i="1595"/>
  <c r="AI112" i="1595"/>
  <c r="AM112" i="1595"/>
  <c r="AQ112" i="1595"/>
  <c r="I102" i="1595"/>
  <c r="F105" i="1595"/>
  <c r="AL105" i="1595"/>
  <c r="AM108" i="1595"/>
  <c r="AM111" i="1595" s="1"/>
  <c r="AM113" i="1595" s="1"/>
  <c r="D131" i="1595"/>
  <c r="I90" i="1595"/>
  <c r="I96" i="1595" s="1"/>
  <c r="Z106" i="1595"/>
  <c r="Z108" i="1595" s="1"/>
  <c r="Z111" i="1595" s="1"/>
  <c r="Z113" i="1595" s="1"/>
  <c r="AH106" i="1595"/>
  <c r="AH108" i="1595" s="1"/>
  <c r="AH111" i="1595" s="1"/>
  <c r="AH113" i="1595" s="1"/>
  <c r="AP106" i="1595"/>
  <c r="K102" i="1595"/>
  <c r="AD105" i="1595"/>
  <c r="T108" i="1595"/>
  <c r="AB108" i="1595"/>
  <c r="P94" i="1595"/>
  <c r="P98" i="1595" s="1"/>
  <c r="L94" i="1595"/>
  <c r="L98" i="1595" s="1"/>
  <c r="H94" i="1595"/>
  <c r="H98" i="1595" s="1"/>
  <c r="N94" i="1595"/>
  <c r="N98" i="1595" s="1"/>
  <c r="N106" i="1595" s="1"/>
  <c r="J94" i="1595"/>
  <c r="J98" i="1595" s="1"/>
  <c r="F94" i="1595"/>
  <c r="F98" i="1595" s="1"/>
  <c r="F106" i="1595" s="1"/>
  <c r="O115" i="1595"/>
  <c r="K115" i="1595"/>
  <c r="G115" i="1595"/>
  <c r="N115" i="1595"/>
  <c r="J115" i="1595"/>
  <c r="F115" i="1595"/>
  <c r="D135" i="1595"/>
  <c r="P115" i="1595"/>
  <c r="H115" i="1595"/>
  <c r="L115" i="1595"/>
  <c r="D88" i="1595"/>
  <c r="M115" i="1595"/>
  <c r="I115" i="1595"/>
  <c r="E115" i="1595"/>
  <c r="H105" i="1595"/>
  <c r="H104" i="1595"/>
  <c r="H103" i="1595"/>
  <c r="H102" i="1595"/>
  <c r="H101" i="1595"/>
  <c r="H112" i="1595" s="1"/>
  <c r="L105" i="1595"/>
  <c r="L104" i="1595"/>
  <c r="L103" i="1595"/>
  <c r="L102" i="1595"/>
  <c r="P105" i="1595"/>
  <c r="P104" i="1595"/>
  <c r="P103" i="1595"/>
  <c r="P102" i="1595"/>
  <c r="P101" i="1595"/>
  <c r="P112" i="1595" s="1"/>
  <c r="T105" i="1595"/>
  <c r="T104" i="1595"/>
  <c r="T103" i="1595"/>
  <c r="T109" i="1595" s="1"/>
  <c r="X105" i="1595"/>
  <c r="X104" i="1595"/>
  <c r="X103" i="1595"/>
  <c r="X109" i="1595" s="1"/>
  <c r="AB105" i="1595"/>
  <c r="AB104" i="1595"/>
  <c r="AB103" i="1595"/>
  <c r="AB109" i="1595" s="1"/>
  <c r="AF105" i="1595"/>
  <c r="AF104" i="1595"/>
  <c r="AF103" i="1595"/>
  <c r="AF109" i="1595" s="1"/>
  <c r="AJ105" i="1595"/>
  <c r="AJ104" i="1595"/>
  <c r="AJ103" i="1595"/>
  <c r="AJ109" i="1595" s="1"/>
  <c r="AN105" i="1595"/>
  <c r="AN104" i="1595"/>
  <c r="AN103" i="1595"/>
  <c r="AN109" i="1595" s="1"/>
  <c r="AR105" i="1595"/>
  <c r="AR104" i="1595"/>
  <c r="AR103" i="1595"/>
  <c r="AR109" i="1595" s="1"/>
  <c r="R109" i="1595"/>
  <c r="R99" i="1595"/>
  <c r="V109" i="1595"/>
  <c r="V99" i="1595"/>
  <c r="Z109" i="1595"/>
  <c r="Z99" i="1595"/>
  <c r="AD99" i="1595"/>
  <c r="AH109" i="1595"/>
  <c r="AH99" i="1595"/>
  <c r="AL109" i="1595"/>
  <c r="AL99" i="1595"/>
  <c r="AP109" i="1595"/>
  <c r="AP99" i="1595"/>
  <c r="E94" i="1595"/>
  <c r="E98" i="1595" s="1"/>
  <c r="E106" i="1595" s="1"/>
  <c r="M94" i="1595"/>
  <c r="M98" i="1595" s="1"/>
  <c r="Q109" i="1595"/>
  <c r="Y109" i="1595"/>
  <c r="AG109" i="1595"/>
  <c r="AO109" i="1595"/>
  <c r="Q99" i="1595"/>
  <c r="Y99" i="1595"/>
  <c r="AG99" i="1595"/>
  <c r="AO99" i="1595"/>
  <c r="U108" i="1595"/>
  <c r="U111" i="1595" s="1"/>
  <c r="U113" i="1595" s="1"/>
  <c r="AK108" i="1595"/>
  <c r="AK111" i="1595" s="1"/>
  <c r="AK113" i="1595" s="1"/>
  <c r="E90" i="1595"/>
  <c r="E96" i="1595" s="1"/>
  <c r="M90" i="1595"/>
  <c r="M96" i="1595" s="1"/>
  <c r="G94" i="1595"/>
  <c r="G98" i="1595" s="1"/>
  <c r="O94" i="1595"/>
  <c r="O98" i="1595" s="1"/>
  <c r="O106" i="1595" s="1"/>
  <c r="T106" i="1595"/>
  <c r="X106" i="1595"/>
  <c r="X108" i="1595" s="1"/>
  <c r="X111" i="1595" s="1"/>
  <c r="X113" i="1595" s="1"/>
  <c r="AB106" i="1595"/>
  <c r="AF106" i="1595"/>
  <c r="AF108" i="1595" s="1"/>
  <c r="AJ106" i="1595"/>
  <c r="AN106" i="1595"/>
  <c r="AN108" i="1595" s="1"/>
  <c r="AN111" i="1595" s="1"/>
  <c r="AN113" i="1595" s="1"/>
  <c r="AR106" i="1595"/>
  <c r="G102" i="1595"/>
  <c r="N105" i="1595"/>
  <c r="AD108" i="1595"/>
  <c r="AP108" i="1595"/>
  <c r="AP111" i="1595" s="1"/>
  <c r="AP113" i="1595" s="1"/>
  <c r="F92" i="1595"/>
  <c r="F97" i="1595" s="1"/>
  <c r="F101" i="1595" s="1"/>
  <c r="F112" i="1595" s="1"/>
  <c r="J92" i="1595"/>
  <c r="J97" i="1595" s="1"/>
  <c r="J101" i="1595" s="1"/>
  <c r="J112" i="1595" s="1"/>
  <c r="AJ108" i="1595"/>
  <c r="AR108" i="1595"/>
  <c r="D133" i="1595"/>
  <c r="D134" i="1595" s="1"/>
  <c r="L109" i="1594"/>
  <c r="L99" i="1594"/>
  <c r="L124" i="1594" s="1"/>
  <c r="AI106" i="1594"/>
  <c r="H109" i="1594"/>
  <c r="T106" i="1594"/>
  <c r="T108" i="1594" s="1"/>
  <c r="T111" i="1594" s="1"/>
  <c r="AB106" i="1594"/>
  <c r="AB108" i="1594" s="1"/>
  <c r="AB111" i="1594" s="1"/>
  <c r="AB113" i="1594" s="1"/>
  <c r="AJ106" i="1594"/>
  <c r="AJ108" i="1594" s="1"/>
  <c r="AJ111" i="1594" s="1"/>
  <c r="AJ113" i="1594" s="1"/>
  <c r="AR106" i="1594"/>
  <c r="AA106" i="1594"/>
  <c r="AA108" i="1594" s="1"/>
  <c r="T109" i="1594"/>
  <c r="T99" i="1594"/>
  <c r="AB109" i="1594"/>
  <c r="AB99" i="1594"/>
  <c r="AJ109" i="1594"/>
  <c r="AJ99" i="1594"/>
  <c r="AR109" i="1594"/>
  <c r="AR99" i="1594"/>
  <c r="L106" i="1594"/>
  <c r="L108" i="1594" s="1"/>
  <c r="L111" i="1594" s="1"/>
  <c r="L113" i="1594" s="1"/>
  <c r="E105" i="1594"/>
  <c r="E104" i="1594"/>
  <c r="E103" i="1594"/>
  <c r="E102" i="1594"/>
  <c r="I105" i="1594"/>
  <c r="I104" i="1594"/>
  <c r="I103" i="1594"/>
  <c r="I102" i="1594"/>
  <c r="M105" i="1594"/>
  <c r="M104" i="1594"/>
  <c r="M103" i="1594"/>
  <c r="M102" i="1594"/>
  <c r="Q105" i="1594"/>
  <c r="Q104" i="1594"/>
  <c r="Q103" i="1594"/>
  <c r="U105" i="1594"/>
  <c r="U104" i="1594"/>
  <c r="U103" i="1594"/>
  <c r="U106" i="1594" s="1"/>
  <c r="U108" i="1594" s="1"/>
  <c r="U111" i="1594" s="1"/>
  <c r="U113" i="1594" s="1"/>
  <c r="Y105" i="1594"/>
  <c r="Y104" i="1594"/>
  <c r="Y103" i="1594"/>
  <c r="AC105" i="1594"/>
  <c r="AC104" i="1594"/>
  <c r="AC103" i="1594"/>
  <c r="AG105" i="1594"/>
  <c r="AG104" i="1594"/>
  <c r="AG103" i="1594"/>
  <c r="AK105" i="1594"/>
  <c r="AK104" i="1594"/>
  <c r="AK103" i="1594"/>
  <c r="AK106" i="1594" s="1"/>
  <c r="AK108" i="1594" s="1"/>
  <c r="AK111" i="1594" s="1"/>
  <c r="AK113" i="1594" s="1"/>
  <c r="AO105" i="1594"/>
  <c r="AO103" i="1594"/>
  <c r="S99" i="1594"/>
  <c r="W99" i="1594"/>
  <c r="AA99" i="1594"/>
  <c r="AE99" i="1594"/>
  <c r="AI99" i="1594"/>
  <c r="AM99" i="1594"/>
  <c r="AQ99" i="1594"/>
  <c r="J92" i="1594"/>
  <c r="J97" i="1594" s="1"/>
  <c r="J99" i="1594" s="1"/>
  <c r="J124" i="1594" s="1"/>
  <c r="W106" i="1594"/>
  <c r="AE106" i="1594"/>
  <c r="AE108" i="1594" s="1"/>
  <c r="AM106" i="1594"/>
  <c r="R106" i="1594"/>
  <c r="Z106" i="1594"/>
  <c r="Z108" i="1594" s="1"/>
  <c r="Z111" i="1594" s="1"/>
  <c r="Z113" i="1594" s="1"/>
  <c r="AH106" i="1594"/>
  <c r="AP106" i="1594"/>
  <c r="AP108" i="1594" s="1"/>
  <c r="AP111" i="1594" s="1"/>
  <c r="R99" i="1594"/>
  <c r="Z99" i="1594"/>
  <c r="AH99" i="1594"/>
  <c r="AP99" i="1594"/>
  <c r="X108" i="1594"/>
  <c r="AN108" i="1594"/>
  <c r="AR108" i="1594"/>
  <c r="L101" i="1594"/>
  <c r="L112" i="1594" s="1"/>
  <c r="R112" i="1594"/>
  <c r="V112" i="1594"/>
  <c r="Z112" i="1594"/>
  <c r="AD112" i="1594"/>
  <c r="AH112" i="1594"/>
  <c r="AL112" i="1594"/>
  <c r="AP112" i="1594"/>
  <c r="AM105" i="1594"/>
  <c r="O92" i="1594"/>
  <c r="O97" i="1594" s="1"/>
  <c r="O101" i="1594" s="1"/>
  <c r="O112" i="1594" s="1"/>
  <c r="K92" i="1594"/>
  <c r="K97" i="1594" s="1"/>
  <c r="K99" i="1594" s="1"/>
  <c r="K124" i="1594" s="1"/>
  <c r="G92" i="1594"/>
  <c r="G97" i="1594" s="1"/>
  <c r="G109" i="1594" s="1"/>
  <c r="M92" i="1594"/>
  <c r="M97" i="1594" s="1"/>
  <c r="M109" i="1594" s="1"/>
  <c r="I92" i="1594"/>
  <c r="I97" i="1594" s="1"/>
  <c r="I101" i="1594" s="1"/>
  <c r="I112" i="1594" s="1"/>
  <c r="E92" i="1594"/>
  <c r="E97" i="1594" s="1"/>
  <c r="G104" i="1594"/>
  <c r="G103" i="1594"/>
  <c r="G102" i="1594"/>
  <c r="K104" i="1594"/>
  <c r="K103" i="1594"/>
  <c r="K102" i="1594"/>
  <c r="O104" i="1594"/>
  <c r="O103" i="1594"/>
  <c r="O109" i="1594" s="1"/>
  <c r="O102" i="1594"/>
  <c r="S104" i="1594"/>
  <c r="S109" i="1594" s="1"/>
  <c r="S103" i="1594"/>
  <c r="S106" i="1594" s="1"/>
  <c r="S108" i="1594" s="1"/>
  <c r="W104" i="1594"/>
  <c r="W109" i="1594" s="1"/>
  <c r="W103" i="1594"/>
  <c r="AA104" i="1594"/>
  <c r="AA109" i="1594" s="1"/>
  <c r="AA103" i="1594"/>
  <c r="AE104" i="1594"/>
  <c r="AE103" i="1594"/>
  <c r="AE109" i="1594" s="1"/>
  <c r="AI104" i="1594"/>
  <c r="AI103" i="1594"/>
  <c r="AI109" i="1594" s="1"/>
  <c r="AQ103" i="1594"/>
  <c r="AQ109" i="1594" s="1"/>
  <c r="AQ104" i="1594"/>
  <c r="G99" i="1594"/>
  <c r="G124" i="1594" s="1"/>
  <c r="Q109" i="1594"/>
  <c r="Q99" i="1594"/>
  <c r="U109" i="1594"/>
  <c r="U99" i="1594"/>
  <c r="Y109" i="1594"/>
  <c r="Y99" i="1594"/>
  <c r="AC109" i="1594"/>
  <c r="AC99" i="1594"/>
  <c r="AG109" i="1594"/>
  <c r="AG99" i="1594"/>
  <c r="AK109" i="1594"/>
  <c r="AK99" i="1594"/>
  <c r="AO109" i="1594"/>
  <c r="AO99" i="1594"/>
  <c r="F92" i="1594"/>
  <c r="F97" i="1594" s="1"/>
  <c r="F109" i="1594" s="1"/>
  <c r="N92" i="1594"/>
  <c r="N97" i="1594" s="1"/>
  <c r="N101" i="1594" s="1"/>
  <c r="N112" i="1594" s="1"/>
  <c r="Q106" i="1594"/>
  <c r="Q108" i="1594" s="1"/>
  <c r="Q111" i="1594" s="1"/>
  <c r="Q113" i="1594" s="1"/>
  <c r="Y106" i="1594"/>
  <c r="Y108" i="1594" s="1"/>
  <c r="Y111" i="1594" s="1"/>
  <c r="Y113" i="1594" s="1"/>
  <c r="AC106" i="1594"/>
  <c r="AG106" i="1594"/>
  <c r="AG108" i="1594" s="1"/>
  <c r="AG111" i="1594" s="1"/>
  <c r="AG113" i="1594" s="1"/>
  <c r="AO106" i="1594"/>
  <c r="AO108" i="1594" s="1"/>
  <c r="AO111" i="1594" s="1"/>
  <c r="AO113" i="1594" s="1"/>
  <c r="N109" i="1594"/>
  <c r="F106" i="1594"/>
  <c r="N106" i="1594"/>
  <c r="V106" i="1594"/>
  <c r="AD106" i="1594"/>
  <c r="AL106" i="1594"/>
  <c r="N99" i="1594"/>
  <c r="N124" i="1594" s="1"/>
  <c r="V99" i="1594"/>
  <c r="AD99" i="1594"/>
  <c r="AL99" i="1594"/>
  <c r="F101" i="1594"/>
  <c r="F112" i="1594" s="1"/>
  <c r="AM104" i="1594"/>
  <c r="AM109" i="1594" s="1"/>
  <c r="K105" i="1594"/>
  <c r="AA105" i="1594"/>
  <c r="AQ105" i="1594"/>
  <c r="O106" i="1594"/>
  <c r="H92" i="1594"/>
  <c r="H97" i="1594" s="1"/>
  <c r="H99" i="1594" s="1"/>
  <c r="H124" i="1594" s="1"/>
  <c r="P92" i="1594"/>
  <c r="P97" i="1594" s="1"/>
  <c r="P101" i="1594" s="1"/>
  <c r="P112" i="1594" s="1"/>
  <c r="X109" i="1594"/>
  <c r="AF109" i="1594"/>
  <c r="AN109" i="1594"/>
  <c r="X106" i="1594"/>
  <c r="AF106" i="1594"/>
  <c r="AF108" i="1594" s="1"/>
  <c r="AF111" i="1594" s="1"/>
  <c r="AF113" i="1594" s="1"/>
  <c r="AN106" i="1594"/>
  <c r="X99" i="1594"/>
  <c r="AF99" i="1594"/>
  <c r="AN99" i="1594"/>
  <c r="H101" i="1594"/>
  <c r="H112" i="1594" s="1"/>
  <c r="AO104" i="1594"/>
  <c r="O105" i="1594"/>
  <c r="AE105" i="1594"/>
  <c r="W108" i="1594"/>
  <c r="AM108" i="1594"/>
  <c r="AC108" i="1594"/>
  <c r="AC111" i="1594" s="1"/>
  <c r="AC113" i="1594" s="1"/>
  <c r="AL105" i="1594"/>
  <c r="AL104" i="1594"/>
  <c r="AL109" i="1594" s="1"/>
  <c r="AP105" i="1594"/>
  <c r="AP109" i="1594" s="1"/>
  <c r="AP104" i="1594"/>
  <c r="E90" i="1594"/>
  <c r="E96" i="1594" s="1"/>
  <c r="I90" i="1594"/>
  <c r="I96" i="1594" s="1"/>
  <c r="E94" i="1594"/>
  <c r="E98" i="1594" s="1"/>
  <c r="E106" i="1594" s="1"/>
  <c r="I94" i="1594"/>
  <c r="I98" i="1594" s="1"/>
  <c r="M94" i="1594"/>
  <c r="M98" i="1594" s="1"/>
  <c r="M106" i="1594" s="1"/>
  <c r="AN105" i="1594"/>
  <c r="N108" i="1594"/>
  <c r="N111" i="1594" s="1"/>
  <c r="R108" i="1594"/>
  <c r="R111" i="1594" s="1"/>
  <c r="V108" i="1594"/>
  <c r="V111" i="1594" s="1"/>
  <c r="AD108" i="1594"/>
  <c r="AD111" i="1594" s="1"/>
  <c r="AD113" i="1594" s="1"/>
  <c r="AH108" i="1594"/>
  <c r="AH111" i="1594" s="1"/>
  <c r="AH113" i="1594" s="1"/>
  <c r="AL108" i="1594"/>
  <c r="O115" i="1594"/>
  <c r="K115" i="1594"/>
  <c r="G115" i="1594"/>
  <c r="D135" i="1594"/>
  <c r="M115" i="1594"/>
  <c r="I115" i="1594"/>
  <c r="E115" i="1594"/>
  <c r="N115" i="1594"/>
  <c r="F115" i="1594"/>
  <c r="L115" i="1594"/>
  <c r="G94" i="1594"/>
  <c r="G98" i="1594" s="1"/>
  <c r="K94" i="1594"/>
  <c r="K98" i="1594" s="1"/>
  <c r="K106" i="1594" s="1"/>
  <c r="K108" i="1594" s="1"/>
  <c r="J115" i="1594"/>
  <c r="X118" i="1594"/>
  <c r="AF118" i="1594"/>
  <c r="AN118" i="1594"/>
  <c r="D133" i="1594"/>
  <c r="D134" i="1594" s="1"/>
  <c r="V109" i="1593"/>
  <c r="V99" i="1593"/>
  <c r="AD109" i="1593"/>
  <c r="AD99" i="1593"/>
  <c r="AL99" i="1593"/>
  <c r="AN106" i="1593"/>
  <c r="T99" i="1593"/>
  <c r="X99" i="1593"/>
  <c r="AB99" i="1593"/>
  <c r="AF99" i="1593"/>
  <c r="AJ99" i="1593"/>
  <c r="AN99" i="1593"/>
  <c r="AR99" i="1593"/>
  <c r="O90" i="1593"/>
  <c r="O96" i="1593" s="1"/>
  <c r="K90" i="1593"/>
  <c r="K96" i="1593" s="1"/>
  <c r="G90" i="1593"/>
  <c r="G96" i="1593" s="1"/>
  <c r="G101" i="1593" s="1"/>
  <c r="G112" i="1593" s="1"/>
  <c r="M90" i="1593"/>
  <c r="M96" i="1593" s="1"/>
  <c r="I90" i="1593"/>
  <c r="I96" i="1593" s="1"/>
  <c r="E90" i="1593"/>
  <c r="E96" i="1593" s="1"/>
  <c r="N90" i="1593"/>
  <c r="N96" i="1593" s="1"/>
  <c r="N101" i="1593" s="1"/>
  <c r="N112" i="1593" s="1"/>
  <c r="W99" i="1593"/>
  <c r="K105" i="1593"/>
  <c r="K104" i="1593"/>
  <c r="K103" i="1593"/>
  <c r="K102" i="1593"/>
  <c r="S105" i="1593"/>
  <c r="S104" i="1593"/>
  <c r="S103" i="1593"/>
  <c r="AE105" i="1593"/>
  <c r="AE104" i="1593"/>
  <c r="AE103" i="1593"/>
  <c r="AE106" i="1593" s="1"/>
  <c r="AE108" i="1593" s="1"/>
  <c r="AQ105" i="1593"/>
  <c r="AQ104" i="1593"/>
  <c r="AQ103" i="1593"/>
  <c r="AQ106" i="1593" s="1"/>
  <c r="AQ108" i="1593" s="1"/>
  <c r="P90" i="1593"/>
  <c r="P96" i="1593" s="1"/>
  <c r="L92" i="1593"/>
  <c r="L97" i="1593" s="1"/>
  <c r="J90" i="1593"/>
  <c r="J96" i="1593" s="1"/>
  <c r="Q99" i="1593"/>
  <c r="U99" i="1593"/>
  <c r="Y99" i="1593"/>
  <c r="AC99" i="1593"/>
  <c r="AG99" i="1593"/>
  <c r="AK99" i="1593"/>
  <c r="AK108" i="1593" s="1"/>
  <c r="AO99" i="1593"/>
  <c r="F92" i="1593"/>
  <c r="F97" i="1593" s="1"/>
  <c r="F90" i="1593"/>
  <c r="F96" i="1593" s="1"/>
  <c r="F101" i="1593" s="1"/>
  <c r="F112" i="1593" s="1"/>
  <c r="S99" i="1593"/>
  <c r="AA99" i="1593"/>
  <c r="AE99" i="1593"/>
  <c r="AI99" i="1593"/>
  <c r="AM99" i="1593"/>
  <c r="AQ99" i="1593"/>
  <c r="R99" i="1593"/>
  <c r="Z99" i="1593"/>
  <c r="AH99" i="1593"/>
  <c r="AP99" i="1593"/>
  <c r="O92" i="1593"/>
  <c r="O97" i="1593" s="1"/>
  <c r="K92" i="1593"/>
  <c r="K97" i="1593" s="1"/>
  <c r="G92" i="1593"/>
  <c r="G97" i="1593" s="1"/>
  <c r="M92" i="1593"/>
  <c r="M97" i="1593" s="1"/>
  <c r="I92" i="1593"/>
  <c r="I97" i="1593" s="1"/>
  <c r="E92" i="1593"/>
  <c r="E97" i="1593" s="1"/>
  <c r="G105" i="1593"/>
  <c r="G104" i="1593"/>
  <c r="G103" i="1593"/>
  <c r="G102" i="1593"/>
  <c r="O105" i="1593"/>
  <c r="O104" i="1593"/>
  <c r="O103" i="1593"/>
  <c r="O102" i="1593"/>
  <c r="W105" i="1593"/>
  <c r="W104" i="1593"/>
  <c r="W103" i="1593"/>
  <c r="W106" i="1593" s="1"/>
  <c r="W108" i="1593" s="1"/>
  <c r="AA105" i="1593"/>
  <c r="AA104" i="1593"/>
  <c r="AA103" i="1593"/>
  <c r="AA106" i="1593" s="1"/>
  <c r="AA108" i="1593" s="1"/>
  <c r="AI105" i="1593"/>
  <c r="AI104" i="1593"/>
  <c r="AI103" i="1593"/>
  <c r="AM105" i="1593"/>
  <c r="AM104" i="1593"/>
  <c r="AM103" i="1593"/>
  <c r="AM106" i="1593" s="1"/>
  <c r="H90" i="1593"/>
  <c r="H96" i="1593" s="1"/>
  <c r="T108" i="1593"/>
  <c r="O106" i="1593"/>
  <c r="E104" i="1593"/>
  <c r="E103" i="1593"/>
  <c r="E102" i="1593"/>
  <c r="E101" i="1593"/>
  <c r="I105" i="1593"/>
  <c r="I104" i="1593"/>
  <c r="I103" i="1593"/>
  <c r="I102" i="1593"/>
  <c r="M104" i="1593"/>
  <c r="M103" i="1593"/>
  <c r="M102" i="1593"/>
  <c r="Q105" i="1593"/>
  <c r="Q104" i="1593"/>
  <c r="Q103" i="1593"/>
  <c r="Q106" i="1593" s="1"/>
  <c r="U104" i="1593"/>
  <c r="U103" i="1593"/>
  <c r="U106" i="1593" s="1"/>
  <c r="U108" i="1593" s="1"/>
  <c r="Y105" i="1593"/>
  <c r="Y104" i="1593"/>
  <c r="Y103" i="1593"/>
  <c r="Y106" i="1593" s="1"/>
  <c r="Y108" i="1593" s="1"/>
  <c r="AC104" i="1593"/>
  <c r="AC103" i="1593"/>
  <c r="AG105" i="1593"/>
  <c r="AG104" i="1593"/>
  <c r="AG103" i="1593"/>
  <c r="AO104" i="1593"/>
  <c r="AO105" i="1593"/>
  <c r="AO103" i="1593"/>
  <c r="AO106" i="1593" s="1"/>
  <c r="AO108" i="1593" s="1"/>
  <c r="L90" i="1593"/>
  <c r="L96" i="1593" s="1"/>
  <c r="H92" i="1593"/>
  <c r="H97" i="1593" s="1"/>
  <c r="P92" i="1593"/>
  <c r="P97" i="1593" s="1"/>
  <c r="T112" i="1593"/>
  <c r="X112" i="1593"/>
  <c r="AB112" i="1593"/>
  <c r="AF112" i="1593"/>
  <c r="AJ112" i="1593"/>
  <c r="AN112" i="1593"/>
  <c r="AR112" i="1593"/>
  <c r="M105" i="1593"/>
  <c r="E94" i="1593"/>
  <c r="E98" i="1593" s="1"/>
  <c r="I94" i="1593"/>
  <c r="I98" i="1593" s="1"/>
  <c r="M94" i="1593"/>
  <c r="M98" i="1593" s="1"/>
  <c r="M106" i="1593" s="1"/>
  <c r="AL104" i="1593"/>
  <c r="AR104" i="1593"/>
  <c r="AJ105" i="1593"/>
  <c r="AJ109" i="1593" s="1"/>
  <c r="O115" i="1593"/>
  <c r="K115" i="1593"/>
  <c r="G115" i="1593"/>
  <c r="N115" i="1593"/>
  <c r="J115" i="1593"/>
  <c r="F115" i="1593"/>
  <c r="D135" i="1593"/>
  <c r="P115" i="1593"/>
  <c r="H115" i="1593"/>
  <c r="L115" i="1593"/>
  <c r="G94" i="1593"/>
  <c r="G98" i="1593" s="1"/>
  <c r="K94" i="1593"/>
  <c r="K98" i="1593" s="1"/>
  <c r="K106" i="1593" s="1"/>
  <c r="D133" i="1593"/>
  <c r="D134" i="1593" s="1"/>
  <c r="X106" i="1592"/>
  <c r="R99" i="1592"/>
  <c r="V99" i="1592"/>
  <c r="AD99" i="1592"/>
  <c r="AH99" i="1592"/>
  <c r="AL99" i="1592"/>
  <c r="T99" i="1592"/>
  <c r="X99" i="1592"/>
  <c r="AB99" i="1592"/>
  <c r="AF99" i="1592"/>
  <c r="AJ99" i="1592"/>
  <c r="AN99" i="1592"/>
  <c r="AR99" i="1592"/>
  <c r="AL106" i="1592"/>
  <c r="J99" i="1592"/>
  <c r="J124" i="1592" s="1"/>
  <c r="Z99" i="1592"/>
  <c r="AP99" i="1592"/>
  <c r="M92" i="1592"/>
  <c r="M97" i="1592" s="1"/>
  <c r="M101" i="1592" s="1"/>
  <c r="M112" i="1592" s="1"/>
  <c r="I92" i="1592"/>
  <c r="I97" i="1592" s="1"/>
  <c r="E92" i="1592"/>
  <c r="E97" i="1592" s="1"/>
  <c r="K92" i="1592"/>
  <c r="K97" i="1592" s="1"/>
  <c r="P92" i="1592"/>
  <c r="P97" i="1592" s="1"/>
  <c r="L92" i="1592"/>
  <c r="L97" i="1592" s="1"/>
  <c r="L101" i="1592" s="1"/>
  <c r="L112" i="1592" s="1"/>
  <c r="H92" i="1592"/>
  <c r="H97" i="1592" s="1"/>
  <c r="O92" i="1592"/>
  <c r="O97" i="1592" s="1"/>
  <c r="G92" i="1592"/>
  <c r="G97" i="1592" s="1"/>
  <c r="G105" i="1592"/>
  <c r="G102" i="1592"/>
  <c r="K104" i="1592"/>
  <c r="K103" i="1592"/>
  <c r="O105" i="1592"/>
  <c r="O102" i="1592"/>
  <c r="S105" i="1592"/>
  <c r="S104" i="1592"/>
  <c r="S103" i="1592"/>
  <c r="S109" i="1592" s="1"/>
  <c r="AA105" i="1592"/>
  <c r="AA104" i="1592"/>
  <c r="AA103" i="1592"/>
  <c r="AA106" i="1592" s="1"/>
  <c r="AA108" i="1592" s="1"/>
  <c r="AI104" i="1592"/>
  <c r="AI109" i="1592" s="1"/>
  <c r="AI103" i="1592"/>
  <c r="AI106" i="1592" s="1"/>
  <c r="AI105" i="1592"/>
  <c r="AM104" i="1592"/>
  <c r="AM105" i="1592"/>
  <c r="AQ103" i="1592"/>
  <c r="AQ106" i="1592" s="1"/>
  <c r="AQ104" i="1592"/>
  <c r="Q99" i="1592"/>
  <c r="U99" i="1592"/>
  <c r="Y109" i="1592"/>
  <c r="Y99" i="1592"/>
  <c r="Y108" i="1592" s="1"/>
  <c r="Y111" i="1592" s="1"/>
  <c r="Y113" i="1592" s="1"/>
  <c r="AC99" i="1592"/>
  <c r="AG109" i="1592"/>
  <c r="AG99" i="1592"/>
  <c r="AK99" i="1592"/>
  <c r="AO99" i="1592"/>
  <c r="F92" i="1592"/>
  <c r="F97" i="1592" s="1"/>
  <c r="F101" i="1592" s="1"/>
  <c r="W106" i="1592"/>
  <c r="W108" i="1592" s="1"/>
  <c r="W111" i="1592" s="1"/>
  <c r="W113" i="1592" s="1"/>
  <c r="AM106" i="1592"/>
  <c r="AK106" i="1592"/>
  <c r="AK108" i="1592" s="1"/>
  <c r="O99" i="1592"/>
  <c r="O124" i="1592" s="1"/>
  <c r="O103" i="1592"/>
  <c r="W104" i="1592"/>
  <c r="T106" i="1592"/>
  <c r="AN108" i="1592"/>
  <c r="S99" i="1592"/>
  <c r="W109" i="1592"/>
  <c r="AA109" i="1592"/>
  <c r="AA99" i="1592"/>
  <c r="AI99" i="1592"/>
  <c r="AM109" i="1592"/>
  <c r="AQ99" i="1592"/>
  <c r="N92" i="1592"/>
  <c r="N97" i="1592" s="1"/>
  <c r="N99" i="1592" s="1"/>
  <c r="U106" i="1592"/>
  <c r="U108" i="1592" s="1"/>
  <c r="Y106" i="1592"/>
  <c r="AC106" i="1592"/>
  <c r="AO106" i="1592"/>
  <c r="AO108" i="1592" s="1"/>
  <c r="AE99" i="1592"/>
  <c r="AE103" i="1592"/>
  <c r="AE106" i="1592" s="1"/>
  <c r="AE108" i="1592" s="1"/>
  <c r="K105" i="1592"/>
  <c r="AQ105" i="1592"/>
  <c r="AQ109" i="1592" s="1"/>
  <c r="AC108" i="1592"/>
  <c r="O115" i="1592"/>
  <c r="K115" i="1592"/>
  <c r="G115" i="1592"/>
  <c r="N115" i="1592"/>
  <c r="J115" i="1592"/>
  <c r="F115" i="1592"/>
  <c r="D135" i="1592"/>
  <c r="P115" i="1592"/>
  <c r="H115" i="1592"/>
  <c r="D134" i="1592"/>
  <c r="M115" i="1592"/>
  <c r="E115" i="1592"/>
  <c r="L115" i="1592"/>
  <c r="H104" i="1592"/>
  <c r="H103" i="1592"/>
  <c r="H102" i="1592"/>
  <c r="P104" i="1592"/>
  <c r="P103" i="1592"/>
  <c r="P102" i="1592"/>
  <c r="X104" i="1592"/>
  <c r="X103" i="1592"/>
  <c r="AF104" i="1592"/>
  <c r="AF103" i="1592"/>
  <c r="AF106" i="1592" s="1"/>
  <c r="AF108" i="1592" s="1"/>
  <c r="K94" i="1592"/>
  <c r="K98" i="1592" s="1"/>
  <c r="K106" i="1592" s="1"/>
  <c r="X105" i="1592"/>
  <c r="AK105" i="1592"/>
  <c r="AK104" i="1592"/>
  <c r="AO105" i="1592"/>
  <c r="AO104" i="1592"/>
  <c r="AO109" i="1592" s="1"/>
  <c r="D88" i="1592"/>
  <c r="H90" i="1592"/>
  <c r="H96" i="1592" s="1"/>
  <c r="L90" i="1592"/>
  <c r="L96" i="1592" s="1"/>
  <c r="P90" i="1592"/>
  <c r="P96" i="1592" s="1"/>
  <c r="H94" i="1592"/>
  <c r="H98" i="1592" s="1"/>
  <c r="L94" i="1592"/>
  <c r="L98" i="1592" s="1"/>
  <c r="P94" i="1592"/>
  <c r="P98" i="1592" s="1"/>
  <c r="P105" i="1592"/>
  <c r="AL105" i="1592"/>
  <c r="AM108" i="1592"/>
  <c r="Q118" i="1592"/>
  <c r="Y118" i="1592"/>
  <c r="AG118" i="1592"/>
  <c r="AO118" i="1592"/>
  <c r="L105" i="1592"/>
  <c r="L104" i="1592"/>
  <c r="L103" i="1592"/>
  <c r="L102" i="1592"/>
  <c r="T105" i="1592"/>
  <c r="T109" i="1592" s="1"/>
  <c r="T104" i="1592"/>
  <c r="T103" i="1592"/>
  <c r="AB105" i="1592"/>
  <c r="AB104" i="1592"/>
  <c r="AB109" i="1592" s="1"/>
  <c r="AB103" i="1592"/>
  <c r="AB106" i="1592" s="1"/>
  <c r="AB108" i="1592" s="1"/>
  <c r="AJ105" i="1592"/>
  <c r="AJ104" i="1592"/>
  <c r="AJ103" i="1592"/>
  <c r="AJ109" i="1592" s="1"/>
  <c r="AR104" i="1592"/>
  <c r="AR105" i="1592"/>
  <c r="AR103" i="1592"/>
  <c r="AR106" i="1592" s="1"/>
  <c r="AR108" i="1592" s="1"/>
  <c r="G94" i="1592"/>
  <c r="G98" i="1592" s="1"/>
  <c r="G106" i="1592" s="1"/>
  <c r="O94" i="1592"/>
  <c r="O98" i="1592" s="1"/>
  <c r="F104" i="1592"/>
  <c r="F103" i="1592"/>
  <c r="F102" i="1592"/>
  <c r="J105" i="1592"/>
  <c r="J106" i="1592" s="1"/>
  <c r="J108" i="1592" s="1"/>
  <c r="J104" i="1592"/>
  <c r="J109" i="1592" s="1"/>
  <c r="J103" i="1592"/>
  <c r="J102" i="1592"/>
  <c r="J101" i="1592"/>
  <c r="J112" i="1592" s="1"/>
  <c r="N104" i="1592"/>
  <c r="N109" i="1592" s="1"/>
  <c r="N103" i="1592"/>
  <c r="N102" i="1592"/>
  <c r="N101" i="1592"/>
  <c r="N112" i="1592" s="1"/>
  <c r="R104" i="1592"/>
  <c r="R109" i="1592" s="1"/>
  <c r="R103" i="1592"/>
  <c r="R106" i="1592" s="1"/>
  <c r="R108" i="1592" s="1"/>
  <c r="R111" i="1592" s="1"/>
  <c r="R113" i="1592" s="1"/>
  <c r="R105" i="1592"/>
  <c r="V104" i="1592"/>
  <c r="V103" i="1592"/>
  <c r="V109" i="1592" s="1"/>
  <c r="Z105" i="1592"/>
  <c r="Z104" i="1592"/>
  <c r="Z103" i="1592"/>
  <c r="Z106" i="1592" s="1"/>
  <c r="AD104" i="1592"/>
  <c r="AD103" i="1592"/>
  <c r="AH104" i="1592"/>
  <c r="AH103" i="1592"/>
  <c r="AH106" i="1592" s="1"/>
  <c r="AH108" i="1592" s="1"/>
  <c r="AH105" i="1592"/>
  <c r="AP105" i="1592"/>
  <c r="AP103" i="1592"/>
  <c r="AP106" i="1592" s="1"/>
  <c r="AP108" i="1592" s="1"/>
  <c r="AP104" i="1592"/>
  <c r="AP109" i="1592" s="1"/>
  <c r="E90" i="1592"/>
  <c r="E96" i="1592" s="1"/>
  <c r="I90" i="1592"/>
  <c r="I96" i="1592" s="1"/>
  <c r="E94" i="1592"/>
  <c r="E98" i="1592" s="1"/>
  <c r="E106" i="1592" s="1"/>
  <c r="I94" i="1592"/>
  <c r="I98" i="1592" s="1"/>
  <c r="I106" i="1592" s="1"/>
  <c r="AJ106" i="1592"/>
  <c r="AJ108" i="1592" s="1"/>
  <c r="S112" i="1592"/>
  <c r="W112" i="1592"/>
  <c r="AA112" i="1592"/>
  <c r="AE112" i="1592"/>
  <c r="AI112" i="1592"/>
  <c r="AM112" i="1592"/>
  <c r="AQ112" i="1592"/>
  <c r="E103" i="1592"/>
  <c r="E104" i="1592"/>
  <c r="M104" i="1592"/>
  <c r="AL104" i="1592"/>
  <c r="H105" i="1592"/>
  <c r="AD105" i="1592"/>
  <c r="AN105" i="1592"/>
  <c r="I115" i="1592"/>
  <c r="D136" i="1591"/>
  <c r="D137" i="1591" s="1"/>
  <c r="E99" i="1591"/>
  <c r="E124" i="1591" s="1"/>
  <c r="E101" i="1591"/>
  <c r="E112" i="1591" s="1"/>
  <c r="AK106" i="1591"/>
  <c r="M101" i="1591"/>
  <c r="M99" i="1591"/>
  <c r="M124" i="1591" s="1"/>
  <c r="U99" i="1591"/>
  <c r="AK99" i="1591"/>
  <c r="S99" i="1591"/>
  <c r="W99" i="1591"/>
  <c r="AA99" i="1591"/>
  <c r="AE99" i="1591"/>
  <c r="AI99" i="1591"/>
  <c r="AM99" i="1591"/>
  <c r="AQ99" i="1591"/>
  <c r="AA106" i="1591"/>
  <c r="P90" i="1591"/>
  <c r="P96" i="1591" s="1"/>
  <c r="L90" i="1591"/>
  <c r="L96" i="1591" s="1"/>
  <c r="H90" i="1591"/>
  <c r="H96" i="1591" s="1"/>
  <c r="N90" i="1591"/>
  <c r="N96" i="1591" s="1"/>
  <c r="J90" i="1591"/>
  <c r="J96" i="1591" s="1"/>
  <c r="F90" i="1591"/>
  <c r="F96" i="1591" s="1"/>
  <c r="F101" i="1591" s="1"/>
  <c r="F103" i="1591"/>
  <c r="F105" i="1591"/>
  <c r="F104" i="1591"/>
  <c r="F102" i="1591"/>
  <c r="J103" i="1591"/>
  <c r="J102" i="1591"/>
  <c r="J105" i="1591"/>
  <c r="J104" i="1591"/>
  <c r="N104" i="1591"/>
  <c r="N105" i="1591"/>
  <c r="N103" i="1591"/>
  <c r="N102" i="1591"/>
  <c r="R105" i="1591"/>
  <c r="R103" i="1591"/>
  <c r="R104" i="1591"/>
  <c r="V103" i="1591"/>
  <c r="V104" i="1591"/>
  <c r="V105" i="1591"/>
  <c r="Z103" i="1591"/>
  <c r="Z106" i="1591" s="1"/>
  <c r="Z105" i="1591"/>
  <c r="Z104" i="1591"/>
  <c r="AD104" i="1591"/>
  <c r="AD105" i="1591"/>
  <c r="AD103" i="1591"/>
  <c r="AD106" i="1591" s="1"/>
  <c r="AH103" i="1591"/>
  <c r="AH104" i="1591"/>
  <c r="AH105" i="1591"/>
  <c r="AL103" i="1591"/>
  <c r="AL104" i="1591"/>
  <c r="AL105" i="1591"/>
  <c r="AP104" i="1591"/>
  <c r="AP105" i="1591"/>
  <c r="AP103" i="1591"/>
  <c r="AP106" i="1591" s="1"/>
  <c r="AP108" i="1591" s="1"/>
  <c r="G90" i="1591"/>
  <c r="G96" i="1591" s="1"/>
  <c r="O90" i="1591"/>
  <c r="O96" i="1591" s="1"/>
  <c r="O101" i="1591" s="1"/>
  <c r="T99" i="1591"/>
  <c r="AB99" i="1591"/>
  <c r="AF99" i="1591"/>
  <c r="AJ99" i="1591"/>
  <c r="AR99" i="1591"/>
  <c r="Q99" i="1591"/>
  <c r="AG99" i="1591"/>
  <c r="AH106" i="1591"/>
  <c r="AH108" i="1591" s="1"/>
  <c r="X99" i="1591"/>
  <c r="I90" i="1591"/>
  <c r="I96" i="1591" s="1"/>
  <c r="I101" i="1591" s="1"/>
  <c r="I112" i="1591" s="1"/>
  <c r="AC99" i="1591"/>
  <c r="P94" i="1591"/>
  <c r="P98" i="1591" s="1"/>
  <c r="P106" i="1591" s="1"/>
  <c r="L94" i="1591"/>
  <c r="L98" i="1591" s="1"/>
  <c r="H94" i="1591"/>
  <c r="H98" i="1591" s="1"/>
  <c r="N94" i="1591"/>
  <c r="N98" i="1591" s="1"/>
  <c r="J94" i="1591"/>
  <c r="J98" i="1591" s="1"/>
  <c r="F94" i="1591"/>
  <c r="F98" i="1591" s="1"/>
  <c r="O115" i="1591"/>
  <c r="K115" i="1591"/>
  <c r="G115" i="1591"/>
  <c r="D135" i="1591"/>
  <c r="M115" i="1591"/>
  <c r="I115" i="1591"/>
  <c r="E115" i="1591"/>
  <c r="N115" i="1591"/>
  <c r="F115" i="1591"/>
  <c r="J115" i="1591"/>
  <c r="D134" i="1591"/>
  <c r="P115" i="1591"/>
  <c r="L115" i="1591"/>
  <c r="D88" i="1591"/>
  <c r="H115" i="1591"/>
  <c r="H104" i="1591"/>
  <c r="H105" i="1591"/>
  <c r="H102" i="1591"/>
  <c r="H101" i="1591"/>
  <c r="H103" i="1591"/>
  <c r="L105" i="1591"/>
  <c r="L103" i="1591"/>
  <c r="L104" i="1591"/>
  <c r="L102" i="1591"/>
  <c r="P103" i="1591"/>
  <c r="P105" i="1591"/>
  <c r="P102" i="1591"/>
  <c r="P104" i="1591"/>
  <c r="T105" i="1591"/>
  <c r="T104" i="1591"/>
  <c r="T103" i="1591"/>
  <c r="T106" i="1591" s="1"/>
  <c r="T108" i="1591" s="1"/>
  <c r="X104" i="1591"/>
  <c r="X103" i="1591"/>
  <c r="X109" i="1591" s="1"/>
  <c r="X105" i="1591"/>
  <c r="AB105" i="1591"/>
  <c r="AB104" i="1591"/>
  <c r="AB103" i="1591"/>
  <c r="AB106" i="1591" s="1"/>
  <c r="AB108" i="1591" s="1"/>
  <c r="AF103" i="1591"/>
  <c r="AF104" i="1591"/>
  <c r="AF105" i="1591"/>
  <c r="AJ105" i="1591"/>
  <c r="AJ104" i="1591"/>
  <c r="AJ103" i="1591"/>
  <c r="AJ106" i="1591" s="1"/>
  <c r="AJ108" i="1591" s="1"/>
  <c r="AN105" i="1591"/>
  <c r="AN103" i="1591"/>
  <c r="AN109" i="1591" s="1"/>
  <c r="AN104" i="1591"/>
  <c r="AR105" i="1591"/>
  <c r="AR104" i="1591"/>
  <c r="AR103" i="1591"/>
  <c r="K90" i="1591"/>
  <c r="K96" i="1591" s="1"/>
  <c r="V99" i="1591"/>
  <c r="Z99" i="1591"/>
  <c r="AD99" i="1591"/>
  <c r="AH109" i="1591"/>
  <c r="AL99" i="1591"/>
  <c r="AP99" i="1591"/>
  <c r="K94" i="1591"/>
  <c r="K98" i="1591" s="1"/>
  <c r="AL106" i="1591"/>
  <c r="AL108" i="1591" s="1"/>
  <c r="Y99" i="1591"/>
  <c r="AO99" i="1591"/>
  <c r="R106" i="1591"/>
  <c r="R108" i="1591" s="1"/>
  <c r="AH99" i="1591"/>
  <c r="P101" i="1591"/>
  <c r="P112" i="1591" s="1"/>
  <c r="D131" i="1591"/>
  <c r="G105" i="1591"/>
  <c r="G103" i="1591"/>
  <c r="G102" i="1591"/>
  <c r="G101" i="1591"/>
  <c r="G112" i="1591" s="1"/>
  <c r="K105" i="1591"/>
  <c r="K103" i="1591"/>
  <c r="K102" i="1591"/>
  <c r="O105" i="1591"/>
  <c r="O102" i="1591"/>
  <c r="S105" i="1591"/>
  <c r="S104" i="1591"/>
  <c r="AA105" i="1591"/>
  <c r="AA103" i="1591"/>
  <c r="AA109" i="1591" s="1"/>
  <c r="AI105" i="1591"/>
  <c r="AI104" i="1591"/>
  <c r="AM105" i="1591"/>
  <c r="AM104" i="1591"/>
  <c r="AQ105" i="1591"/>
  <c r="AQ104" i="1591"/>
  <c r="AQ103" i="1591"/>
  <c r="AQ106" i="1591" s="1"/>
  <c r="F92" i="1591"/>
  <c r="F97" i="1591" s="1"/>
  <c r="J92" i="1591"/>
  <c r="J97" i="1591" s="1"/>
  <c r="J101" i="1591" s="1"/>
  <c r="J112" i="1591" s="1"/>
  <c r="N92" i="1591"/>
  <c r="N97" i="1591" s="1"/>
  <c r="Q112" i="1591"/>
  <c r="U112" i="1591"/>
  <c r="Y112" i="1591"/>
  <c r="AC112" i="1591"/>
  <c r="AG112" i="1591"/>
  <c r="AK112" i="1591"/>
  <c r="AO112" i="1591"/>
  <c r="O103" i="1591"/>
  <c r="W103" i="1591"/>
  <c r="W109" i="1591" s="1"/>
  <c r="K104" i="1591"/>
  <c r="AM108" i="1591"/>
  <c r="X118" i="1591"/>
  <c r="AN118" i="1591"/>
  <c r="E105" i="1591"/>
  <c r="E104" i="1591"/>
  <c r="E106" i="1591" s="1"/>
  <c r="E108" i="1591" s="1"/>
  <c r="I105" i="1591"/>
  <c r="I104" i="1591"/>
  <c r="M105" i="1591"/>
  <c r="M104" i="1591"/>
  <c r="M106" i="1591" s="1"/>
  <c r="M108" i="1591" s="1"/>
  <c r="M103" i="1591"/>
  <c r="Q105" i="1591"/>
  <c r="Q104" i="1591"/>
  <c r="Q103" i="1591"/>
  <c r="Q106" i="1591" s="1"/>
  <c r="Q108" i="1591" s="1"/>
  <c r="U105" i="1591"/>
  <c r="U104" i="1591"/>
  <c r="U103" i="1591"/>
  <c r="U106" i="1591" s="1"/>
  <c r="U108" i="1591" s="1"/>
  <c r="Y105" i="1591"/>
  <c r="Y104" i="1591"/>
  <c r="Y103" i="1591"/>
  <c r="Y106" i="1591" s="1"/>
  <c r="Y108" i="1591" s="1"/>
  <c r="AC105" i="1591"/>
  <c r="AC104" i="1591"/>
  <c r="AC103" i="1591"/>
  <c r="AG105" i="1591"/>
  <c r="AG104" i="1591"/>
  <c r="AG103" i="1591"/>
  <c r="AG106" i="1591" s="1"/>
  <c r="AG108" i="1591" s="1"/>
  <c r="AK105" i="1591"/>
  <c r="AK104" i="1591"/>
  <c r="AK103" i="1591"/>
  <c r="AO105" i="1591"/>
  <c r="AO104" i="1591"/>
  <c r="AO103" i="1591"/>
  <c r="AO106" i="1591" s="1"/>
  <c r="AO108" i="1591" s="1"/>
  <c r="H92" i="1591"/>
  <c r="H97" i="1591" s="1"/>
  <c r="L92" i="1591"/>
  <c r="L97" i="1591" s="1"/>
  <c r="L101" i="1591" s="1"/>
  <c r="M102" i="1591"/>
  <c r="S103" i="1591"/>
  <c r="S106" i="1591" s="1"/>
  <c r="S108" i="1591" s="1"/>
  <c r="G104" i="1591"/>
  <c r="G106" i="1591" s="1"/>
  <c r="O104" i="1591"/>
  <c r="D133" i="1591"/>
  <c r="O115" i="1590"/>
  <c r="K115" i="1590"/>
  <c r="G115" i="1590"/>
  <c r="D135" i="1590"/>
  <c r="M115" i="1590"/>
  <c r="I115" i="1590"/>
  <c r="E115" i="1590"/>
  <c r="N115" i="1590"/>
  <c r="F115" i="1590"/>
  <c r="L115" i="1590"/>
  <c r="J115" i="1590"/>
  <c r="P115" i="1590"/>
  <c r="H115" i="1590"/>
  <c r="D88" i="1590"/>
  <c r="H105" i="1590"/>
  <c r="H102" i="1590"/>
  <c r="H104" i="1590"/>
  <c r="H103" i="1590"/>
  <c r="P105" i="1590"/>
  <c r="P102" i="1590"/>
  <c r="P104" i="1590"/>
  <c r="P103" i="1590"/>
  <c r="AB105" i="1590"/>
  <c r="AB104" i="1590"/>
  <c r="AB103" i="1590"/>
  <c r="AB106" i="1590" s="1"/>
  <c r="AB108" i="1590" s="1"/>
  <c r="AF105" i="1590"/>
  <c r="AF104" i="1590"/>
  <c r="AF103" i="1590"/>
  <c r="AN104" i="1590"/>
  <c r="AN105" i="1590"/>
  <c r="AN103" i="1590"/>
  <c r="R99" i="1590"/>
  <c r="Z99" i="1590"/>
  <c r="AH99" i="1590"/>
  <c r="AP99" i="1590"/>
  <c r="S99" i="1590"/>
  <c r="W99" i="1590"/>
  <c r="AA99" i="1590"/>
  <c r="AE99" i="1590"/>
  <c r="AI99" i="1590"/>
  <c r="AM99" i="1590"/>
  <c r="AQ99" i="1590"/>
  <c r="Y106" i="1590"/>
  <c r="Y108" i="1590" s="1"/>
  <c r="AO106" i="1590"/>
  <c r="N90" i="1590"/>
  <c r="N96" i="1590" s="1"/>
  <c r="J90" i="1590"/>
  <c r="J96" i="1590" s="1"/>
  <c r="F90" i="1590"/>
  <c r="F96" i="1590" s="1"/>
  <c r="P90" i="1590"/>
  <c r="P96" i="1590" s="1"/>
  <c r="L90" i="1590"/>
  <c r="L96" i="1590" s="1"/>
  <c r="H90" i="1590"/>
  <c r="H96" i="1590" s="1"/>
  <c r="F105" i="1590"/>
  <c r="F102" i="1590"/>
  <c r="F104" i="1590"/>
  <c r="F103" i="1590"/>
  <c r="J105" i="1590"/>
  <c r="J104" i="1590"/>
  <c r="J103" i="1590"/>
  <c r="J102" i="1590"/>
  <c r="N105" i="1590"/>
  <c r="N102" i="1590"/>
  <c r="N104" i="1590"/>
  <c r="N103" i="1590"/>
  <c r="R105" i="1590"/>
  <c r="R104" i="1590"/>
  <c r="R103" i="1590"/>
  <c r="V105" i="1590"/>
  <c r="V104" i="1590"/>
  <c r="V109" i="1590" s="1"/>
  <c r="V103" i="1590"/>
  <c r="Z105" i="1590"/>
  <c r="Z104" i="1590"/>
  <c r="Z103" i="1590"/>
  <c r="Z106" i="1590" s="1"/>
  <c r="Z108" i="1590" s="1"/>
  <c r="AD105" i="1590"/>
  <c r="AD104" i="1590"/>
  <c r="AD103" i="1590"/>
  <c r="AD109" i="1590" s="1"/>
  <c r="AH105" i="1590"/>
  <c r="AH104" i="1590"/>
  <c r="AH103" i="1590"/>
  <c r="AL105" i="1590"/>
  <c r="AL104" i="1590"/>
  <c r="AL109" i="1590" s="1"/>
  <c r="AL103" i="1590"/>
  <c r="AP105" i="1590"/>
  <c r="AP104" i="1590"/>
  <c r="AP103" i="1590"/>
  <c r="AP109" i="1590" s="1"/>
  <c r="G90" i="1590"/>
  <c r="G96" i="1590" s="1"/>
  <c r="O90" i="1590"/>
  <c r="O96" i="1590" s="1"/>
  <c r="T99" i="1590"/>
  <c r="X99" i="1590"/>
  <c r="AB99" i="1590"/>
  <c r="AF99" i="1590"/>
  <c r="AJ99" i="1590"/>
  <c r="AN99" i="1590"/>
  <c r="AR99" i="1590"/>
  <c r="V106" i="1590"/>
  <c r="AL106" i="1590"/>
  <c r="N94" i="1590"/>
  <c r="N98" i="1590" s="1"/>
  <c r="N101" i="1590" s="1"/>
  <c r="J94" i="1590"/>
  <c r="J98" i="1590" s="1"/>
  <c r="F94" i="1590"/>
  <c r="F98" i="1590" s="1"/>
  <c r="M94" i="1590"/>
  <c r="M98" i="1590" s="1"/>
  <c r="I94" i="1590"/>
  <c r="I98" i="1590" s="1"/>
  <c r="E94" i="1590"/>
  <c r="E98" i="1590" s="1"/>
  <c r="P94" i="1590"/>
  <c r="P98" i="1590" s="1"/>
  <c r="L94" i="1590"/>
  <c r="L98" i="1590" s="1"/>
  <c r="H94" i="1590"/>
  <c r="H98" i="1590" s="1"/>
  <c r="O94" i="1590"/>
  <c r="O98" i="1590" s="1"/>
  <c r="K94" i="1590"/>
  <c r="K98" i="1590" s="1"/>
  <c r="G94" i="1590"/>
  <c r="G98" i="1590" s="1"/>
  <c r="G101" i="1590" s="1"/>
  <c r="L104" i="1590"/>
  <c r="L103" i="1590"/>
  <c r="L105" i="1590"/>
  <c r="L102" i="1590"/>
  <c r="T104" i="1590"/>
  <c r="T103" i="1590"/>
  <c r="T105" i="1590"/>
  <c r="X105" i="1590"/>
  <c r="X104" i="1590"/>
  <c r="X103" i="1590"/>
  <c r="X106" i="1590" s="1"/>
  <c r="AJ104" i="1590"/>
  <c r="AJ103" i="1590"/>
  <c r="AJ109" i="1590" s="1"/>
  <c r="AJ105" i="1590"/>
  <c r="AR103" i="1590"/>
  <c r="AR104" i="1590"/>
  <c r="AR105" i="1590"/>
  <c r="V99" i="1590"/>
  <c r="AD99" i="1590"/>
  <c r="AL99" i="1590"/>
  <c r="AL108" i="1590" s="1"/>
  <c r="AN106" i="1590"/>
  <c r="AN108" i="1590" s="1"/>
  <c r="Q99" i="1590"/>
  <c r="U99" i="1590"/>
  <c r="Y99" i="1590"/>
  <c r="AC99" i="1590"/>
  <c r="AG99" i="1590"/>
  <c r="AK99" i="1590"/>
  <c r="AO99" i="1590"/>
  <c r="AM106" i="1590"/>
  <c r="AM108" i="1590" s="1"/>
  <c r="E105" i="1590"/>
  <c r="E104" i="1590"/>
  <c r="E103" i="1590"/>
  <c r="E102" i="1590"/>
  <c r="I104" i="1590"/>
  <c r="I103" i="1590"/>
  <c r="I102" i="1590"/>
  <c r="M105" i="1590"/>
  <c r="M104" i="1590"/>
  <c r="M103" i="1590"/>
  <c r="M102" i="1590"/>
  <c r="Q104" i="1590"/>
  <c r="Q103" i="1590"/>
  <c r="U105" i="1590"/>
  <c r="U104" i="1590"/>
  <c r="U103" i="1590"/>
  <c r="U106" i="1590" s="1"/>
  <c r="Y104" i="1590"/>
  <c r="Y103" i="1590"/>
  <c r="AC105" i="1590"/>
  <c r="AC104" i="1590"/>
  <c r="AC103" i="1590"/>
  <c r="AC109" i="1590" s="1"/>
  <c r="AG104" i="1590"/>
  <c r="AG103" i="1590"/>
  <c r="AG106" i="1590" s="1"/>
  <c r="AK105" i="1590"/>
  <c r="AK104" i="1590"/>
  <c r="AK109" i="1590" s="1"/>
  <c r="AK103" i="1590"/>
  <c r="H92" i="1590"/>
  <c r="H97" i="1590" s="1"/>
  <c r="L92" i="1590"/>
  <c r="L97" i="1590" s="1"/>
  <c r="L101" i="1590" s="1"/>
  <c r="L112" i="1590" s="1"/>
  <c r="P92" i="1590"/>
  <c r="P97" i="1590" s="1"/>
  <c r="AJ112" i="1590"/>
  <c r="AR112" i="1590"/>
  <c r="AO104" i="1590"/>
  <c r="AO109" i="1590" s="1"/>
  <c r="AG105" i="1590"/>
  <c r="AK106" i="1590"/>
  <c r="R106" i="1590"/>
  <c r="R108" i="1590" s="1"/>
  <c r="AH106" i="1590"/>
  <c r="AH108" i="1590"/>
  <c r="D131" i="1590"/>
  <c r="G104" i="1590"/>
  <c r="G103" i="1590"/>
  <c r="G102" i="1590"/>
  <c r="K105" i="1590"/>
  <c r="K104" i="1590"/>
  <c r="K103" i="1590"/>
  <c r="K102" i="1590"/>
  <c r="O104" i="1590"/>
  <c r="O103" i="1590"/>
  <c r="O102" i="1590"/>
  <c r="S104" i="1590"/>
  <c r="S103" i="1590"/>
  <c r="S105" i="1590"/>
  <c r="W104" i="1590"/>
  <c r="W103" i="1590"/>
  <c r="W106" i="1590" s="1"/>
  <c r="W108" i="1590" s="1"/>
  <c r="AA105" i="1590"/>
  <c r="AA104" i="1590"/>
  <c r="AA103" i="1590"/>
  <c r="AA109" i="1590" s="1"/>
  <c r="AE104" i="1590"/>
  <c r="AE103" i="1590"/>
  <c r="AE109" i="1590" s="1"/>
  <c r="AI104" i="1590"/>
  <c r="AI103" i="1590"/>
  <c r="AI109" i="1590" s="1"/>
  <c r="AI105" i="1590"/>
  <c r="AQ105" i="1590"/>
  <c r="AQ103" i="1590"/>
  <c r="AQ104" i="1590"/>
  <c r="F92" i="1590"/>
  <c r="F97" i="1590" s="1"/>
  <c r="J92" i="1590"/>
  <c r="J97" i="1590" s="1"/>
  <c r="G105" i="1590"/>
  <c r="Q105" i="1590"/>
  <c r="AM105" i="1590"/>
  <c r="X118" i="1590"/>
  <c r="AF118" i="1590"/>
  <c r="AN118" i="1590"/>
  <c r="D133" i="1590"/>
  <c r="D134" i="1590" s="1"/>
  <c r="M99" i="1589"/>
  <c r="M124" i="1589" s="1"/>
  <c r="Q99" i="1589"/>
  <c r="U99" i="1589"/>
  <c r="Y99" i="1589"/>
  <c r="AC99" i="1589"/>
  <c r="AG99" i="1589"/>
  <c r="AK99" i="1589"/>
  <c r="AO99" i="1589"/>
  <c r="U106" i="1589"/>
  <c r="U108" i="1589" s="1"/>
  <c r="W99" i="1589"/>
  <c r="AA99" i="1589"/>
  <c r="AE99" i="1589"/>
  <c r="AI99" i="1589"/>
  <c r="AM99" i="1589"/>
  <c r="AQ99" i="1589"/>
  <c r="N90" i="1589"/>
  <c r="N96" i="1589" s="1"/>
  <c r="J90" i="1589"/>
  <c r="J96" i="1589" s="1"/>
  <c r="F90" i="1589"/>
  <c r="F96" i="1589" s="1"/>
  <c r="P90" i="1589"/>
  <c r="P96" i="1589" s="1"/>
  <c r="L90" i="1589"/>
  <c r="L96" i="1589" s="1"/>
  <c r="H90" i="1589"/>
  <c r="H96" i="1589" s="1"/>
  <c r="F105" i="1589"/>
  <c r="F102" i="1589"/>
  <c r="F104" i="1589"/>
  <c r="F103" i="1589"/>
  <c r="J104" i="1589"/>
  <c r="J103" i="1589"/>
  <c r="J105" i="1589"/>
  <c r="J102" i="1589"/>
  <c r="N102" i="1589"/>
  <c r="N105" i="1589"/>
  <c r="N104" i="1589"/>
  <c r="N103" i="1589"/>
  <c r="R105" i="1589"/>
  <c r="R104" i="1589"/>
  <c r="R103" i="1589"/>
  <c r="R109" i="1589" s="1"/>
  <c r="V105" i="1589"/>
  <c r="V104" i="1589"/>
  <c r="V103" i="1589"/>
  <c r="Z105" i="1589"/>
  <c r="Z104" i="1589"/>
  <c r="Z103" i="1589"/>
  <c r="Z106" i="1589" s="1"/>
  <c r="AD105" i="1589"/>
  <c r="AD104" i="1589"/>
  <c r="AD109" i="1589" s="1"/>
  <c r="AD103" i="1589"/>
  <c r="AH105" i="1589"/>
  <c r="AH104" i="1589"/>
  <c r="AH103" i="1589"/>
  <c r="AH109" i="1589" s="1"/>
  <c r="AL105" i="1589"/>
  <c r="AL104" i="1589"/>
  <c r="AL103" i="1589"/>
  <c r="AL106" i="1589" s="1"/>
  <c r="AP104" i="1589"/>
  <c r="AP103" i="1589"/>
  <c r="AP105" i="1589"/>
  <c r="G90" i="1589"/>
  <c r="G96" i="1589" s="1"/>
  <c r="O90" i="1589"/>
  <c r="O96" i="1589" s="1"/>
  <c r="T99" i="1589"/>
  <c r="X99" i="1589"/>
  <c r="AB99" i="1589"/>
  <c r="AF99" i="1589"/>
  <c r="AJ99" i="1589"/>
  <c r="AN99" i="1589"/>
  <c r="AR99" i="1589"/>
  <c r="G94" i="1589"/>
  <c r="G98" i="1589" s="1"/>
  <c r="G101" i="1589" s="1"/>
  <c r="G112" i="1589" s="1"/>
  <c r="AK106" i="1589"/>
  <c r="AK108" i="1589" s="1"/>
  <c r="E99" i="1589"/>
  <c r="E124" i="1589" s="1"/>
  <c r="N94" i="1589"/>
  <c r="N98" i="1589" s="1"/>
  <c r="N106" i="1589" s="1"/>
  <c r="J94" i="1589"/>
  <c r="J98" i="1589" s="1"/>
  <c r="J106" i="1589" s="1"/>
  <c r="F94" i="1589"/>
  <c r="F98" i="1589" s="1"/>
  <c r="F106" i="1589" s="1"/>
  <c r="P94" i="1589"/>
  <c r="P98" i="1589" s="1"/>
  <c r="L94" i="1589"/>
  <c r="L98" i="1589" s="1"/>
  <c r="H94" i="1589"/>
  <c r="H98" i="1589" s="1"/>
  <c r="O115" i="1589"/>
  <c r="K115" i="1589"/>
  <c r="G115" i="1589"/>
  <c r="N115" i="1589"/>
  <c r="J115" i="1589"/>
  <c r="F115" i="1589"/>
  <c r="D135" i="1589"/>
  <c r="P115" i="1589"/>
  <c r="H115" i="1589"/>
  <c r="L115" i="1589"/>
  <c r="M115" i="1589"/>
  <c r="E115" i="1589"/>
  <c r="D131" i="1589"/>
  <c r="D88" i="1589"/>
  <c r="I115" i="1589"/>
  <c r="H105" i="1589"/>
  <c r="H104" i="1589"/>
  <c r="H103" i="1589"/>
  <c r="H102" i="1589"/>
  <c r="L104" i="1589"/>
  <c r="L103" i="1589"/>
  <c r="L102" i="1589"/>
  <c r="L105" i="1589"/>
  <c r="P104" i="1589"/>
  <c r="P103" i="1589"/>
  <c r="P102" i="1589"/>
  <c r="P105" i="1589"/>
  <c r="T104" i="1589"/>
  <c r="T103" i="1589"/>
  <c r="T109" i="1589" s="1"/>
  <c r="T105" i="1589"/>
  <c r="X105" i="1589"/>
  <c r="X104" i="1589"/>
  <c r="X103" i="1589"/>
  <c r="AB104" i="1589"/>
  <c r="AB103" i="1589"/>
  <c r="AB109" i="1589" s="1"/>
  <c r="AB105" i="1589"/>
  <c r="AF104" i="1589"/>
  <c r="AF103" i="1589"/>
  <c r="AF106" i="1589" s="1"/>
  <c r="AF105" i="1589"/>
  <c r="AJ103" i="1589"/>
  <c r="AJ104" i="1589"/>
  <c r="AJ105" i="1589"/>
  <c r="AN105" i="1589"/>
  <c r="AN103" i="1589"/>
  <c r="AN104" i="1589"/>
  <c r="AR103" i="1589"/>
  <c r="AR105" i="1589"/>
  <c r="AR104" i="1589"/>
  <c r="R99" i="1589"/>
  <c r="V99" i="1589"/>
  <c r="AD99" i="1589"/>
  <c r="AL99" i="1589"/>
  <c r="AN106" i="1589"/>
  <c r="K94" i="1589"/>
  <c r="K98" i="1589" s="1"/>
  <c r="V106" i="1589"/>
  <c r="V108" i="1589" s="1"/>
  <c r="AD106" i="1589"/>
  <c r="AD108" i="1589" s="1"/>
  <c r="AP106" i="1589"/>
  <c r="AP108" i="1589" s="1"/>
  <c r="Z99" i="1589"/>
  <c r="M108" i="1589"/>
  <c r="H92" i="1589"/>
  <c r="H97" i="1589" s="1"/>
  <c r="L92" i="1589"/>
  <c r="L97" i="1589" s="1"/>
  <c r="L101" i="1589" s="1"/>
  <c r="L112" i="1589" s="1"/>
  <c r="P92" i="1589"/>
  <c r="P97" i="1589" s="1"/>
  <c r="I101" i="1589"/>
  <c r="Y112" i="1589"/>
  <c r="AG112" i="1589"/>
  <c r="AK112" i="1589"/>
  <c r="E102" i="1589"/>
  <c r="M102" i="1589"/>
  <c r="I103" i="1589"/>
  <c r="I109" i="1589" s="1"/>
  <c r="Q103" i="1589"/>
  <c r="Y103" i="1589"/>
  <c r="Y109" i="1589" s="1"/>
  <c r="AG103" i="1589"/>
  <c r="AO103" i="1589"/>
  <c r="I104" i="1589"/>
  <c r="Q104" i="1589"/>
  <c r="Y104" i="1589"/>
  <c r="AG104" i="1589"/>
  <c r="G105" i="1589"/>
  <c r="G104" i="1589"/>
  <c r="G103" i="1589"/>
  <c r="G102" i="1589"/>
  <c r="K105" i="1589"/>
  <c r="K104" i="1589"/>
  <c r="K103" i="1589"/>
  <c r="K102" i="1589"/>
  <c r="O105" i="1589"/>
  <c r="O106" i="1589" s="1"/>
  <c r="O104" i="1589"/>
  <c r="O103" i="1589"/>
  <c r="O102" i="1589"/>
  <c r="O101" i="1589"/>
  <c r="O112" i="1589" s="1"/>
  <c r="S105" i="1589"/>
  <c r="S104" i="1589"/>
  <c r="S109" i="1589" s="1"/>
  <c r="S103" i="1589"/>
  <c r="S106" i="1589" s="1"/>
  <c r="W105" i="1589"/>
  <c r="W104" i="1589"/>
  <c r="W103" i="1589"/>
  <c r="AA105" i="1589"/>
  <c r="AA104" i="1589"/>
  <c r="AA103" i="1589"/>
  <c r="AE105" i="1589"/>
  <c r="AE104" i="1589"/>
  <c r="AE103" i="1589"/>
  <c r="AE106" i="1589" s="1"/>
  <c r="AE108" i="1589" s="1"/>
  <c r="AI105" i="1589"/>
  <c r="AI104" i="1589"/>
  <c r="AI103" i="1589"/>
  <c r="AM105" i="1589"/>
  <c r="AM104" i="1589"/>
  <c r="AM103" i="1589"/>
  <c r="AQ105" i="1589"/>
  <c r="AQ104" i="1589"/>
  <c r="AQ103" i="1589"/>
  <c r="F92" i="1589"/>
  <c r="F97" i="1589" s="1"/>
  <c r="F101" i="1589" s="1"/>
  <c r="F112" i="1589" s="1"/>
  <c r="J92" i="1589"/>
  <c r="J97" i="1589" s="1"/>
  <c r="E101" i="1589"/>
  <c r="E112" i="1589" s="1"/>
  <c r="M101" i="1589"/>
  <c r="I102" i="1589"/>
  <c r="E103" i="1589"/>
  <c r="M103" i="1589"/>
  <c r="U103" i="1589"/>
  <c r="U109" i="1589" s="1"/>
  <c r="AC103" i="1589"/>
  <c r="AC109" i="1589" s="1"/>
  <c r="AK103" i="1589"/>
  <c r="M104" i="1589"/>
  <c r="AC104" i="1589"/>
  <c r="AO105" i="1589"/>
  <c r="Y118" i="1589"/>
  <c r="AC118" i="1589"/>
  <c r="AO118" i="1589"/>
  <c r="D133" i="1589"/>
  <c r="D134" i="1589" s="1"/>
  <c r="N99" i="1588"/>
  <c r="N124" i="1588" s="1"/>
  <c r="R99" i="1588"/>
  <c r="V99" i="1588"/>
  <c r="Z99" i="1588"/>
  <c r="AD99" i="1588"/>
  <c r="AH99" i="1588"/>
  <c r="AL99" i="1588"/>
  <c r="AP99" i="1588"/>
  <c r="S99" i="1588"/>
  <c r="W99" i="1588"/>
  <c r="AA99" i="1588"/>
  <c r="AE99" i="1588"/>
  <c r="AI99" i="1588"/>
  <c r="AM99" i="1588"/>
  <c r="AQ99" i="1588"/>
  <c r="AQ108" i="1588" s="1"/>
  <c r="Q106" i="1588"/>
  <c r="AG106" i="1588"/>
  <c r="AO106" i="1588"/>
  <c r="T99" i="1588"/>
  <c r="X99" i="1588"/>
  <c r="AB99" i="1588"/>
  <c r="AF99" i="1588"/>
  <c r="AJ99" i="1588"/>
  <c r="AN99" i="1588"/>
  <c r="AR99" i="1588"/>
  <c r="AA108" i="1588"/>
  <c r="Q99" i="1588"/>
  <c r="U99" i="1588"/>
  <c r="Y99" i="1588"/>
  <c r="AC99" i="1588"/>
  <c r="AG99" i="1588"/>
  <c r="AK99" i="1588"/>
  <c r="AO99" i="1588"/>
  <c r="AO109" i="1588"/>
  <c r="O115" i="1588"/>
  <c r="K115" i="1588"/>
  <c r="G115" i="1588"/>
  <c r="D135" i="1588"/>
  <c r="M115" i="1588"/>
  <c r="I115" i="1588"/>
  <c r="E115" i="1588"/>
  <c r="N115" i="1588"/>
  <c r="F115" i="1588"/>
  <c r="J115" i="1588"/>
  <c r="P115" i="1588"/>
  <c r="L115" i="1588"/>
  <c r="H105" i="1588"/>
  <c r="H104" i="1588"/>
  <c r="H103" i="1588"/>
  <c r="H102" i="1588"/>
  <c r="L105" i="1588"/>
  <c r="L104" i="1588"/>
  <c r="L103" i="1588"/>
  <c r="L102" i="1588"/>
  <c r="P105" i="1588"/>
  <c r="P104" i="1588"/>
  <c r="P103" i="1588"/>
  <c r="P102" i="1588"/>
  <c r="T105" i="1588"/>
  <c r="T104" i="1588"/>
  <c r="T103" i="1588"/>
  <c r="X105" i="1588"/>
  <c r="X104" i="1588"/>
  <c r="X103" i="1588"/>
  <c r="X106" i="1588" s="1"/>
  <c r="X108" i="1588" s="1"/>
  <c r="AB105" i="1588"/>
  <c r="AB104" i="1588"/>
  <c r="AB103" i="1588"/>
  <c r="AF105" i="1588"/>
  <c r="AF104" i="1588"/>
  <c r="AF103" i="1588"/>
  <c r="AF106" i="1588" s="1"/>
  <c r="AJ105" i="1588"/>
  <c r="AJ104" i="1588"/>
  <c r="AJ103" i="1588"/>
  <c r="AJ106" i="1588" s="1"/>
  <c r="AJ108" i="1588" s="1"/>
  <c r="AN105" i="1588"/>
  <c r="AN104" i="1588"/>
  <c r="AN103" i="1588"/>
  <c r="AN106" i="1588" s="1"/>
  <c r="AN108" i="1588" s="1"/>
  <c r="AR105" i="1588"/>
  <c r="AR104" i="1588"/>
  <c r="AR103" i="1588"/>
  <c r="G90" i="1588"/>
  <c r="G96" i="1588" s="1"/>
  <c r="G101" i="1588" s="1"/>
  <c r="K90" i="1588"/>
  <c r="K96" i="1588" s="1"/>
  <c r="O90" i="1588"/>
  <c r="O96" i="1588" s="1"/>
  <c r="G94" i="1588"/>
  <c r="G98" i="1588" s="1"/>
  <c r="K94" i="1588"/>
  <c r="K98" i="1588" s="1"/>
  <c r="O94" i="1588"/>
  <c r="O98" i="1588" s="1"/>
  <c r="W106" i="1588"/>
  <c r="W108" i="1588" s="1"/>
  <c r="AM106" i="1588"/>
  <c r="AM108" i="1588" s="1"/>
  <c r="N102" i="1588"/>
  <c r="H115" i="1588"/>
  <c r="E105" i="1588"/>
  <c r="E103" i="1588"/>
  <c r="I104" i="1588"/>
  <c r="M102" i="1588"/>
  <c r="M105" i="1588"/>
  <c r="M104" i="1588"/>
  <c r="U105" i="1588"/>
  <c r="U109" i="1588" s="1"/>
  <c r="U103" i="1588"/>
  <c r="U106" i="1588" s="1"/>
  <c r="U108" i="1588" s="1"/>
  <c r="AC105" i="1588"/>
  <c r="AC104" i="1588"/>
  <c r="AK105" i="1588"/>
  <c r="AK109" i="1588" s="1"/>
  <c r="AK103" i="1588"/>
  <c r="AK106" i="1588" s="1"/>
  <c r="AK108" i="1588" s="1"/>
  <c r="D88" i="1588"/>
  <c r="H90" i="1588"/>
  <c r="H96" i="1588" s="1"/>
  <c r="H101" i="1588" s="1"/>
  <c r="H112" i="1588" s="1"/>
  <c r="L90" i="1588"/>
  <c r="L96" i="1588" s="1"/>
  <c r="L101" i="1588" s="1"/>
  <c r="P90" i="1588"/>
  <c r="P96" i="1588" s="1"/>
  <c r="H92" i="1588"/>
  <c r="H97" i="1588" s="1"/>
  <c r="L92" i="1588"/>
  <c r="L97" i="1588" s="1"/>
  <c r="P92" i="1588"/>
  <c r="P97" i="1588" s="1"/>
  <c r="P101" i="1588" s="1"/>
  <c r="H94" i="1588"/>
  <c r="H98" i="1588" s="1"/>
  <c r="L94" i="1588"/>
  <c r="L98" i="1588" s="1"/>
  <c r="P94" i="1588"/>
  <c r="P98" i="1588" s="1"/>
  <c r="T106" i="1588"/>
  <c r="T108" i="1588" s="1"/>
  <c r="AB106" i="1588"/>
  <c r="AB108" i="1588" s="1"/>
  <c r="AR106" i="1588"/>
  <c r="AR108" i="1588" s="1"/>
  <c r="E102" i="1588"/>
  <c r="Y103" i="1588"/>
  <c r="Y106" i="1588" s="1"/>
  <c r="AI103" i="1588"/>
  <c r="Q104" i="1588"/>
  <c r="Q109" i="1588" s="1"/>
  <c r="AA104" i="1588"/>
  <c r="AA109" i="1588" s="1"/>
  <c r="AA105" i="1588"/>
  <c r="AQ105" i="1588"/>
  <c r="F105" i="1588"/>
  <c r="F103" i="1588"/>
  <c r="F102" i="1588"/>
  <c r="J105" i="1588"/>
  <c r="J103" i="1588"/>
  <c r="N105" i="1588"/>
  <c r="N104" i="1588"/>
  <c r="N101" i="1588"/>
  <c r="R105" i="1588"/>
  <c r="R104" i="1588"/>
  <c r="V105" i="1588"/>
  <c r="V103" i="1588"/>
  <c r="Z105" i="1588"/>
  <c r="Z103" i="1588"/>
  <c r="Z109" i="1588" s="1"/>
  <c r="AD105" i="1588"/>
  <c r="AD104" i="1588"/>
  <c r="AH105" i="1588"/>
  <c r="AH104" i="1588"/>
  <c r="AH109" i="1588" s="1"/>
  <c r="AL105" i="1588"/>
  <c r="AL103" i="1588"/>
  <c r="AP105" i="1588"/>
  <c r="AP103" i="1588"/>
  <c r="AP106" i="1588" s="1"/>
  <c r="AP108" i="1588" s="1"/>
  <c r="E90" i="1588"/>
  <c r="E96" i="1588" s="1"/>
  <c r="I90" i="1588"/>
  <c r="I96" i="1588" s="1"/>
  <c r="M90" i="1588"/>
  <c r="M96" i="1588" s="1"/>
  <c r="E94" i="1588"/>
  <c r="E98" i="1588" s="1"/>
  <c r="E106" i="1588" s="1"/>
  <c r="I94" i="1588"/>
  <c r="I98" i="1588" s="1"/>
  <c r="M94" i="1588"/>
  <c r="M98" i="1588" s="1"/>
  <c r="AC106" i="1588"/>
  <c r="Z106" i="1588"/>
  <c r="Z108" i="1588" s="1"/>
  <c r="Z111" i="1588" s="1"/>
  <c r="Z113" i="1588" s="1"/>
  <c r="R103" i="1588"/>
  <c r="J104" i="1588"/>
  <c r="AP104" i="1588"/>
  <c r="D131" i="1588"/>
  <c r="G105" i="1588"/>
  <c r="G102" i="1588"/>
  <c r="G104" i="1588"/>
  <c r="K103" i="1588"/>
  <c r="K102" i="1588"/>
  <c r="O105" i="1588"/>
  <c r="O103" i="1588"/>
  <c r="W105" i="1588"/>
  <c r="W104" i="1588"/>
  <c r="AE105" i="1588"/>
  <c r="AE103" i="1588"/>
  <c r="AE109" i="1588" s="1"/>
  <c r="AM105" i="1588"/>
  <c r="AM104" i="1588"/>
  <c r="F90" i="1588"/>
  <c r="F96" i="1588" s="1"/>
  <c r="J90" i="1588"/>
  <c r="J96" i="1588" s="1"/>
  <c r="F92" i="1588"/>
  <c r="F97" i="1588" s="1"/>
  <c r="F101" i="1588" s="1"/>
  <c r="F112" i="1588" s="1"/>
  <c r="J92" i="1588"/>
  <c r="J97" i="1588" s="1"/>
  <c r="F94" i="1588"/>
  <c r="F98" i="1588" s="1"/>
  <c r="J94" i="1588"/>
  <c r="J98" i="1588" s="1"/>
  <c r="AD106" i="1588"/>
  <c r="AH106" i="1588"/>
  <c r="J102" i="1588"/>
  <c r="I103" i="1588"/>
  <c r="S103" i="1588"/>
  <c r="S109" i="1588" s="1"/>
  <c r="AD103" i="1588"/>
  <c r="AD109" i="1588" s="1"/>
  <c r="K104" i="1588"/>
  <c r="V104" i="1588"/>
  <c r="AG104" i="1588"/>
  <c r="AG109" i="1588" s="1"/>
  <c r="AQ104" i="1588"/>
  <c r="S105" i="1588"/>
  <c r="AI105" i="1588"/>
  <c r="S112" i="1588"/>
  <c r="W112" i="1588"/>
  <c r="AA112" i="1588"/>
  <c r="AE112" i="1588"/>
  <c r="AI112" i="1588"/>
  <c r="AM112" i="1588"/>
  <c r="AQ112" i="1588"/>
  <c r="AH108" i="1588"/>
  <c r="D133" i="1588"/>
  <c r="D134" i="1588" s="1"/>
  <c r="M92" i="1587"/>
  <c r="M97" i="1587" s="1"/>
  <c r="I92" i="1587"/>
  <c r="I97" i="1587" s="1"/>
  <c r="E92" i="1587"/>
  <c r="E97" i="1587" s="1"/>
  <c r="P92" i="1587"/>
  <c r="P97" i="1587" s="1"/>
  <c r="L92" i="1587"/>
  <c r="L97" i="1587" s="1"/>
  <c r="O92" i="1587"/>
  <c r="O97" i="1587" s="1"/>
  <c r="K92" i="1587"/>
  <c r="K97" i="1587" s="1"/>
  <c r="G92" i="1587"/>
  <c r="G97" i="1587" s="1"/>
  <c r="G105" i="1587"/>
  <c r="G104" i="1587"/>
  <c r="G103" i="1587"/>
  <c r="G102" i="1587"/>
  <c r="K105" i="1587"/>
  <c r="K103" i="1587"/>
  <c r="K104" i="1587"/>
  <c r="K102" i="1587"/>
  <c r="O105" i="1587"/>
  <c r="O103" i="1587"/>
  <c r="O102" i="1587"/>
  <c r="O104" i="1587"/>
  <c r="S105" i="1587"/>
  <c r="S109" i="1587" s="1"/>
  <c r="S104" i="1587"/>
  <c r="S103" i="1587"/>
  <c r="S106" i="1587" s="1"/>
  <c r="W105" i="1587"/>
  <c r="W104" i="1587"/>
  <c r="W103" i="1587"/>
  <c r="AA105" i="1587"/>
  <c r="AA104" i="1587"/>
  <c r="AA103" i="1587"/>
  <c r="AA106" i="1587" s="1"/>
  <c r="AA108" i="1587" s="1"/>
  <c r="AE105" i="1587"/>
  <c r="AE104" i="1587"/>
  <c r="AE103" i="1587"/>
  <c r="AI105" i="1587"/>
  <c r="AI104" i="1587"/>
  <c r="AI103" i="1587"/>
  <c r="AM105" i="1587"/>
  <c r="AM104" i="1587"/>
  <c r="AM103" i="1587"/>
  <c r="AQ105" i="1587"/>
  <c r="AQ104" i="1587"/>
  <c r="AQ103" i="1587"/>
  <c r="AQ106" i="1587" s="1"/>
  <c r="P99" i="1587"/>
  <c r="P124" i="1587" s="1"/>
  <c r="T99" i="1587"/>
  <c r="X99" i="1587"/>
  <c r="AB99" i="1587"/>
  <c r="AF99" i="1587"/>
  <c r="AJ99" i="1587"/>
  <c r="AN99" i="1587"/>
  <c r="AR99" i="1587"/>
  <c r="AR108" i="1587" s="1"/>
  <c r="N92" i="1587"/>
  <c r="N97" i="1587" s="1"/>
  <c r="Q99" i="1587"/>
  <c r="U99" i="1587"/>
  <c r="Y99" i="1587"/>
  <c r="AC99" i="1587"/>
  <c r="AG99" i="1587"/>
  <c r="AK99" i="1587"/>
  <c r="AO99" i="1587"/>
  <c r="F92" i="1587"/>
  <c r="F97" i="1587" s="1"/>
  <c r="AI106" i="1587"/>
  <c r="E105" i="1587"/>
  <c r="E104" i="1587"/>
  <c r="E103" i="1587"/>
  <c r="E102" i="1587"/>
  <c r="I105" i="1587"/>
  <c r="I104" i="1587"/>
  <c r="I103" i="1587"/>
  <c r="I102" i="1587"/>
  <c r="M105" i="1587"/>
  <c r="M104" i="1587"/>
  <c r="M103" i="1587"/>
  <c r="M102" i="1587"/>
  <c r="Q105" i="1587"/>
  <c r="Q104" i="1587"/>
  <c r="Q103" i="1587"/>
  <c r="Q109" i="1587" s="1"/>
  <c r="U105" i="1587"/>
  <c r="U104" i="1587"/>
  <c r="U103" i="1587"/>
  <c r="Y105" i="1587"/>
  <c r="Y104" i="1587"/>
  <c r="Y103" i="1587"/>
  <c r="AC105" i="1587"/>
  <c r="AC104" i="1587"/>
  <c r="AC103" i="1587"/>
  <c r="AC106" i="1587" s="1"/>
  <c r="AG105" i="1587"/>
  <c r="AG104" i="1587"/>
  <c r="AG103" i="1587"/>
  <c r="AG109" i="1587" s="1"/>
  <c r="AK105" i="1587"/>
  <c r="AK104" i="1587"/>
  <c r="AK103" i="1587"/>
  <c r="AK106" i="1587" s="1"/>
  <c r="AK108" i="1587" s="1"/>
  <c r="AO105" i="1587"/>
  <c r="AO104" i="1587"/>
  <c r="AO103" i="1587"/>
  <c r="R99" i="1587"/>
  <c r="V109" i="1587"/>
  <c r="V99" i="1587"/>
  <c r="V108" i="1587" s="1"/>
  <c r="V111" i="1587" s="1"/>
  <c r="V113" i="1587" s="1"/>
  <c r="Z109" i="1587"/>
  <c r="Z99" i="1587"/>
  <c r="Z108" i="1587" s="1"/>
  <c r="AD99" i="1587"/>
  <c r="AD109" i="1587"/>
  <c r="AH99" i="1587"/>
  <c r="AL109" i="1587"/>
  <c r="AL99" i="1587"/>
  <c r="AL108" i="1587" s="1"/>
  <c r="AL111" i="1587" s="1"/>
  <c r="AL113" i="1587" s="1"/>
  <c r="AP99" i="1587"/>
  <c r="AP108" i="1587" s="1"/>
  <c r="H92" i="1587"/>
  <c r="H97" i="1587" s="1"/>
  <c r="H99" i="1587" s="1"/>
  <c r="H124" i="1587" s="1"/>
  <c r="H106" i="1587"/>
  <c r="X106" i="1587"/>
  <c r="X108" i="1587" s="1"/>
  <c r="AF106" i="1587"/>
  <c r="AN108" i="1587"/>
  <c r="AD108" i="1587"/>
  <c r="M90" i="1587"/>
  <c r="M96" i="1587" s="1"/>
  <c r="I90" i="1587"/>
  <c r="I96" i="1587" s="1"/>
  <c r="E90" i="1587"/>
  <c r="E96" i="1587" s="1"/>
  <c r="O90" i="1587"/>
  <c r="O96" i="1587" s="1"/>
  <c r="O101" i="1587" s="1"/>
  <c r="O112" i="1587" s="1"/>
  <c r="K90" i="1587"/>
  <c r="K96" i="1587" s="1"/>
  <c r="G90" i="1587"/>
  <c r="G96" i="1587" s="1"/>
  <c r="F90" i="1587"/>
  <c r="F96" i="1587" s="1"/>
  <c r="F106" i="1587" s="1"/>
  <c r="N90" i="1587"/>
  <c r="N96" i="1587" s="1"/>
  <c r="S99" i="1587"/>
  <c r="W99" i="1587"/>
  <c r="AA99" i="1587"/>
  <c r="AE99" i="1587"/>
  <c r="AI109" i="1587"/>
  <c r="AI99" i="1587"/>
  <c r="AM99" i="1587"/>
  <c r="AQ99" i="1587"/>
  <c r="J92" i="1587"/>
  <c r="J97" i="1587" s="1"/>
  <c r="J99" i="1587" s="1"/>
  <c r="J124" i="1587" s="1"/>
  <c r="AM106" i="1587"/>
  <c r="AM108" i="1587" s="1"/>
  <c r="O115" i="1587"/>
  <c r="K115" i="1587"/>
  <c r="G115" i="1587"/>
  <c r="N115" i="1587"/>
  <c r="J115" i="1587"/>
  <c r="F115" i="1587"/>
  <c r="D135" i="1587"/>
  <c r="P115" i="1587"/>
  <c r="H115" i="1587"/>
  <c r="L115" i="1587"/>
  <c r="D134" i="1587"/>
  <c r="M115" i="1587"/>
  <c r="H102" i="1587"/>
  <c r="H101" i="1587"/>
  <c r="H112" i="1587" s="1"/>
  <c r="L105" i="1587"/>
  <c r="L104" i="1587"/>
  <c r="L102" i="1587"/>
  <c r="L101" i="1587"/>
  <c r="L112" i="1587" s="1"/>
  <c r="P102" i="1587"/>
  <c r="T105" i="1587"/>
  <c r="T103" i="1587"/>
  <c r="T109" i="1587" s="1"/>
  <c r="AB105" i="1587"/>
  <c r="AB104" i="1587"/>
  <c r="AJ105" i="1587"/>
  <c r="AJ104" i="1587"/>
  <c r="AJ109" i="1587" s="1"/>
  <c r="AJ103" i="1587"/>
  <c r="AR105" i="1587"/>
  <c r="AR104" i="1587"/>
  <c r="AR109" i="1587" s="1"/>
  <c r="G94" i="1587"/>
  <c r="G98" i="1587" s="1"/>
  <c r="G106" i="1587" s="1"/>
  <c r="K94" i="1587"/>
  <c r="K98" i="1587" s="1"/>
  <c r="O94" i="1587"/>
  <c r="O98" i="1587" s="1"/>
  <c r="Y106" i="1587"/>
  <c r="Y108" i="1587" s="1"/>
  <c r="AO106" i="1587"/>
  <c r="AO108" i="1587" s="1"/>
  <c r="S112" i="1587"/>
  <c r="W112" i="1587"/>
  <c r="AA112" i="1587"/>
  <c r="AE112" i="1587"/>
  <c r="AI112" i="1587"/>
  <c r="AM112" i="1587"/>
  <c r="AQ112" i="1587"/>
  <c r="N103" i="1587"/>
  <c r="AB103" i="1587"/>
  <c r="AB109" i="1587" s="1"/>
  <c r="J104" i="1587"/>
  <c r="P104" i="1587"/>
  <c r="P106" i="1587" s="1"/>
  <c r="P108" i="1587" s="1"/>
  <c r="X104" i="1587"/>
  <c r="X109" i="1587" s="1"/>
  <c r="AF104" i="1587"/>
  <c r="AF109" i="1587" s="1"/>
  <c r="AP104" i="1587"/>
  <c r="AP109" i="1587" s="1"/>
  <c r="N105" i="1587"/>
  <c r="X105" i="1587"/>
  <c r="AB106" i="1587"/>
  <c r="AJ106" i="1587"/>
  <c r="AJ108" i="1587" s="1"/>
  <c r="AR106" i="1587"/>
  <c r="AE106" i="1587"/>
  <c r="AE108" i="1587" s="1"/>
  <c r="E94" i="1587"/>
  <c r="E98" i="1587" s="1"/>
  <c r="I94" i="1587"/>
  <c r="I98" i="1587" s="1"/>
  <c r="Q112" i="1587"/>
  <c r="AC112" i="1587"/>
  <c r="AG112" i="1587"/>
  <c r="J102" i="1587"/>
  <c r="R103" i="1587"/>
  <c r="T104" i="1587"/>
  <c r="H105" i="1587"/>
  <c r="R105" i="1587"/>
  <c r="E115" i="1587"/>
  <c r="Y118" i="1587"/>
  <c r="AO118" i="1587"/>
  <c r="T99" i="1586"/>
  <c r="X99" i="1586"/>
  <c r="AJ99" i="1586"/>
  <c r="AR99" i="1586"/>
  <c r="M99" i="1586"/>
  <c r="M124" i="1586" s="1"/>
  <c r="S99" i="1586"/>
  <c r="W99" i="1586"/>
  <c r="AA99" i="1586"/>
  <c r="AE99" i="1586"/>
  <c r="AI99" i="1586"/>
  <c r="AM99" i="1586"/>
  <c r="AQ99" i="1586"/>
  <c r="AO106" i="1586"/>
  <c r="AO108" i="1586" s="1"/>
  <c r="AB99" i="1586"/>
  <c r="AF99" i="1586"/>
  <c r="AN99" i="1586"/>
  <c r="Q109" i="1586"/>
  <c r="Q99" i="1586"/>
  <c r="U99" i="1586"/>
  <c r="Y99" i="1586"/>
  <c r="AC99" i="1586"/>
  <c r="AG99" i="1586"/>
  <c r="AG108" i="1586" s="1"/>
  <c r="AK99" i="1586"/>
  <c r="AO99" i="1586"/>
  <c r="V106" i="1586"/>
  <c r="V108" i="1586" s="1"/>
  <c r="Z106" i="1586"/>
  <c r="Y106" i="1586"/>
  <c r="R99" i="1586"/>
  <c r="V99" i="1586"/>
  <c r="Z99" i="1586"/>
  <c r="Z108" i="1586" s="1"/>
  <c r="AD99" i="1586"/>
  <c r="AH99" i="1586"/>
  <c r="AL99" i="1586"/>
  <c r="AP99" i="1586"/>
  <c r="K104" i="1586"/>
  <c r="K105" i="1586"/>
  <c r="K103" i="1586"/>
  <c r="K102" i="1586"/>
  <c r="O105" i="1586"/>
  <c r="O104" i="1586"/>
  <c r="O103" i="1586"/>
  <c r="O102" i="1586"/>
  <c r="AA105" i="1586"/>
  <c r="AA104" i="1586"/>
  <c r="AA109" i="1586" s="1"/>
  <c r="AA103" i="1586"/>
  <c r="AA106" i="1586" s="1"/>
  <c r="AA108" i="1586" s="1"/>
  <c r="AE105" i="1586"/>
  <c r="AE104" i="1586"/>
  <c r="AQ105" i="1586"/>
  <c r="AQ104" i="1586"/>
  <c r="AQ103" i="1586"/>
  <c r="AQ106" i="1586" s="1"/>
  <c r="AQ108" i="1586" s="1"/>
  <c r="J92" i="1586"/>
  <c r="J97" i="1586" s="1"/>
  <c r="N92" i="1586"/>
  <c r="N97" i="1586" s="1"/>
  <c r="O115" i="1586"/>
  <c r="K115" i="1586"/>
  <c r="G115" i="1586"/>
  <c r="N115" i="1586"/>
  <c r="J115" i="1586"/>
  <c r="F115" i="1586"/>
  <c r="D135" i="1586"/>
  <c r="M115" i="1586"/>
  <c r="I115" i="1586"/>
  <c r="E115" i="1586"/>
  <c r="P115" i="1586"/>
  <c r="L115" i="1586"/>
  <c r="H115" i="1586"/>
  <c r="H105" i="1586"/>
  <c r="H103" i="1586"/>
  <c r="H102" i="1586"/>
  <c r="H104" i="1586"/>
  <c r="L105" i="1586"/>
  <c r="L103" i="1586"/>
  <c r="L102" i="1586"/>
  <c r="P105" i="1586"/>
  <c r="P104" i="1586"/>
  <c r="P103" i="1586"/>
  <c r="P102" i="1586"/>
  <c r="T105" i="1586"/>
  <c r="T104" i="1586"/>
  <c r="T103" i="1586"/>
  <c r="X105" i="1586"/>
  <c r="X104" i="1586"/>
  <c r="X103" i="1586"/>
  <c r="X109" i="1586" s="1"/>
  <c r="AB105" i="1586"/>
  <c r="AB104" i="1586"/>
  <c r="AB103" i="1586"/>
  <c r="AB106" i="1586" s="1"/>
  <c r="AB108" i="1586" s="1"/>
  <c r="AF105" i="1586"/>
  <c r="AF104" i="1586"/>
  <c r="AF103" i="1586"/>
  <c r="AF106" i="1586" s="1"/>
  <c r="AJ105" i="1586"/>
  <c r="AJ104" i="1586"/>
  <c r="AN105" i="1586"/>
  <c r="AN104" i="1586"/>
  <c r="AN103" i="1586"/>
  <c r="AN106" i="1586" s="1"/>
  <c r="AN108" i="1586" s="1"/>
  <c r="AR105" i="1586"/>
  <c r="AR104" i="1586"/>
  <c r="AR103" i="1586"/>
  <c r="G90" i="1586"/>
  <c r="G96" i="1586" s="1"/>
  <c r="K90" i="1586"/>
  <c r="K96" i="1586" s="1"/>
  <c r="O90" i="1586"/>
  <c r="O96" i="1586" s="1"/>
  <c r="G92" i="1586"/>
  <c r="G97" i="1586" s="1"/>
  <c r="G101" i="1586" s="1"/>
  <c r="G112" i="1586" s="1"/>
  <c r="K92" i="1586"/>
  <c r="K97" i="1586" s="1"/>
  <c r="O92" i="1586"/>
  <c r="O97" i="1586" s="1"/>
  <c r="G94" i="1586"/>
  <c r="G98" i="1586" s="1"/>
  <c r="K94" i="1586"/>
  <c r="K98" i="1586" s="1"/>
  <c r="K106" i="1586" s="1"/>
  <c r="O94" i="1586"/>
  <c r="O98" i="1586" s="1"/>
  <c r="O106" i="1586" s="1"/>
  <c r="S106" i="1586"/>
  <c r="S108" i="1586" s="1"/>
  <c r="F102" i="1586"/>
  <c r="J103" i="1586"/>
  <c r="AG104" i="1586"/>
  <c r="Y105" i="1586"/>
  <c r="Y109" i="1586" s="1"/>
  <c r="W105" i="1586"/>
  <c r="W104" i="1586"/>
  <c r="W103" i="1586"/>
  <c r="W106" i="1586" s="1"/>
  <c r="W108" i="1586" s="1"/>
  <c r="AM105" i="1586"/>
  <c r="AM104" i="1586"/>
  <c r="AM103" i="1586"/>
  <c r="AM106" i="1586" s="1"/>
  <c r="F92" i="1586"/>
  <c r="F97" i="1586" s="1"/>
  <c r="E104" i="1586"/>
  <c r="E103" i="1586"/>
  <c r="E102" i="1586"/>
  <c r="E105" i="1586"/>
  <c r="I103" i="1586"/>
  <c r="I102" i="1586"/>
  <c r="I104" i="1586"/>
  <c r="M103" i="1586"/>
  <c r="M102" i="1586"/>
  <c r="M101" i="1586"/>
  <c r="M112" i="1586" s="1"/>
  <c r="M105" i="1586"/>
  <c r="M106" i="1586" s="1"/>
  <c r="M104" i="1586"/>
  <c r="U103" i="1586"/>
  <c r="U106" i="1586" s="1"/>
  <c r="U105" i="1586"/>
  <c r="U104" i="1586"/>
  <c r="AC103" i="1586"/>
  <c r="AC106" i="1586" s="1"/>
  <c r="AC108" i="1586" s="1"/>
  <c r="AC105" i="1586"/>
  <c r="AC104" i="1586"/>
  <c r="AK105" i="1586"/>
  <c r="AK104" i="1586"/>
  <c r="AK103" i="1586"/>
  <c r="AK106" i="1586" s="1"/>
  <c r="AK108" i="1586" s="1"/>
  <c r="D88" i="1586"/>
  <c r="H90" i="1586"/>
  <c r="H96" i="1586" s="1"/>
  <c r="L90" i="1586"/>
  <c r="L96" i="1586" s="1"/>
  <c r="P90" i="1586"/>
  <c r="P96" i="1586" s="1"/>
  <c r="H92" i="1586"/>
  <c r="H97" i="1586" s="1"/>
  <c r="H101" i="1586" s="1"/>
  <c r="H112" i="1586" s="1"/>
  <c r="L92" i="1586"/>
  <c r="L97" i="1586" s="1"/>
  <c r="P92" i="1586"/>
  <c r="P97" i="1586" s="1"/>
  <c r="H94" i="1586"/>
  <c r="H98" i="1586" s="1"/>
  <c r="L94" i="1586"/>
  <c r="L98" i="1586" s="1"/>
  <c r="L106" i="1586" s="1"/>
  <c r="P94" i="1586"/>
  <c r="P98" i="1586" s="1"/>
  <c r="AL112" i="1586"/>
  <c r="AP112" i="1586"/>
  <c r="AE103" i="1586"/>
  <c r="AE109" i="1586" s="1"/>
  <c r="L104" i="1586"/>
  <c r="AO104" i="1586"/>
  <c r="AO109" i="1586" s="1"/>
  <c r="AG105" i="1586"/>
  <c r="G105" i="1586"/>
  <c r="G103" i="1586"/>
  <c r="G102" i="1586"/>
  <c r="S105" i="1586"/>
  <c r="S104" i="1586"/>
  <c r="S103" i="1586"/>
  <c r="S109" i="1586" s="1"/>
  <c r="AI103" i="1586"/>
  <c r="AI105" i="1586"/>
  <c r="AI104" i="1586"/>
  <c r="F105" i="1586"/>
  <c r="F106" i="1586" s="1"/>
  <c r="F104" i="1586"/>
  <c r="J105" i="1586"/>
  <c r="J106" i="1586" s="1"/>
  <c r="J104" i="1586"/>
  <c r="N105" i="1586"/>
  <c r="N106" i="1586" s="1"/>
  <c r="N104" i="1586"/>
  <c r="R105" i="1586"/>
  <c r="R104" i="1586"/>
  <c r="V105" i="1586"/>
  <c r="V104" i="1586"/>
  <c r="Z105" i="1586"/>
  <c r="Z104" i="1586"/>
  <c r="AD105" i="1586"/>
  <c r="AD104" i="1586"/>
  <c r="AD103" i="1586"/>
  <c r="AD106" i="1586" s="1"/>
  <c r="AD108" i="1586" s="1"/>
  <c r="AH105" i="1586"/>
  <c r="AH104" i="1586"/>
  <c r="AH103" i="1586"/>
  <c r="AL105" i="1586"/>
  <c r="AL104" i="1586"/>
  <c r="AL103" i="1586"/>
  <c r="AL109" i="1586" s="1"/>
  <c r="AP105" i="1586"/>
  <c r="AP104" i="1586"/>
  <c r="AP103" i="1586"/>
  <c r="AP106" i="1586" s="1"/>
  <c r="E90" i="1586"/>
  <c r="E96" i="1586" s="1"/>
  <c r="I90" i="1586"/>
  <c r="I96" i="1586" s="1"/>
  <c r="E92" i="1586"/>
  <c r="E97" i="1586" s="1"/>
  <c r="I92" i="1586"/>
  <c r="I97" i="1586" s="1"/>
  <c r="E94" i="1586"/>
  <c r="E98" i="1586" s="1"/>
  <c r="E106" i="1586" s="1"/>
  <c r="I94" i="1586"/>
  <c r="I98" i="1586" s="1"/>
  <c r="N102" i="1586"/>
  <c r="R103" i="1586"/>
  <c r="AJ103" i="1586"/>
  <c r="Q104" i="1586"/>
  <c r="I105" i="1586"/>
  <c r="X118" i="1586"/>
  <c r="AF118" i="1586"/>
  <c r="AN118" i="1586"/>
  <c r="D133" i="1586"/>
  <c r="D134" i="1586" s="1"/>
  <c r="J99" i="1583"/>
  <c r="J124" i="1583" s="1"/>
  <c r="P99" i="1583"/>
  <c r="P124" i="1583" s="1"/>
  <c r="P109" i="1583"/>
  <c r="T99" i="1583"/>
  <c r="M106" i="1583"/>
  <c r="M108" i="1583" s="1"/>
  <c r="M111" i="1583" s="1"/>
  <c r="M113" i="1583" s="1"/>
  <c r="Q106" i="1583"/>
  <c r="Q108" i="1583" s="1"/>
  <c r="Q111" i="1583" s="1"/>
  <c r="Q113" i="1583" s="1"/>
  <c r="U106" i="1583"/>
  <c r="Y106" i="1583"/>
  <c r="AC106" i="1583"/>
  <c r="AC108" i="1583" s="1"/>
  <c r="AC111" i="1583" s="1"/>
  <c r="AC113" i="1583" s="1"/>
  <c r="AG106" i="1583"/>
  <c r="AG108" i="1583" s="1"/>
  <c r="AG111" i="1583" s="1"/>
  <c r="AG113" i="1583" s="1"/>
  <c r="AK106" i="1583"/>
  <c r="AO106" i="1583"/>
  <c r="D136" i="1583"/>
  <c r="D137" i="1583" s="1"/>
  <c r="E109" i="1583"/>
  <c r="E101" i="1583"/>
  <c r="E99" i="1583"/>
  <c r="E124" i="1583" s="1"/>
  <c r="M109" i="1583"/>
  <c r="M99" i="1583"/>
  <c r="M124" i="1583" s="1"/>
  <c r="Q109" i="1583"/>
  <c r="Q99" i="1583"/>
  <c r="U109" i="1583"/>
  <c r="U99" i="1583"/>
  <c r="Y109" i="1583"/>
  <c r="Y99" i="1583"/>
  <c r="AC109" i="1583"/>
  <c r="AC99" i="1583"/>
  <c r="AG109" i="1583"/>
  <c r="AG99" i="1583"/>
  <c r="AK99" i="1583"/>
  <c r="AO99" i="1583"/>
  <c r="F106" i="1583"/>
  <c r="N106" i="1583"/>
  <c r="N108" i="1583" s="1"/>
  <c r="V106" i="1583"/>
  <c r="N109" i="1583"/>
  <c r="N99" i="1583"/>
  <c r="N124" i="1583" s="1"/>
  <c r="V99" i="1583"/>
  <c r="AD109" i="1583"/>
  <c r="AD99" i="1583"/>
  <c r="AL99" i="1583"/>
  <c r="I106" i="1583"/>
  <c r="P106" i="1583"/>
  <c r="P108" i="1583" s="1"/>
  <c r="P111" i="1583" s="1"/>
  <c r="P113" i="1583" s="1"/>
  <c r="X99" i="1583"/>
  <c r="X109" i="1583"/>
  <c r="AB99" i="1583"/>
  <c r="AJ99" i="1583"/>
  <c r="AN99" i="1583"/>
  <c r="AR99" i="1583"/>
  <c r="AR109" i="1583"/>
  <c r="AB106" i="1583"/>
  <c r="AN106" i="1583"/>
  <c r="AN108" i="1583" s="1"/>
  <c r="R106" i="1583"/>
  <c r="Z106" i="1583"/>
  <c r="AH106" i="1583"/>
  <c r="AP106" i="1583"/>
  <c r="R99" i="1583"/>
  <c r="Z99" i="1583"/>
  <c r="AH99" i="1583"/>
  <c r="AP99" i="1583"/>
  <c r="J101" i="1583"/>
  <c r="J102" i="1583"/>
  <c r="J103" i="1583"/>
  <c r="J109" i="1583" s="1"/>
  <c r="R103" i="1583"/>
  <c r="J104" i="1583"/>
  <c r="J106" i="1583" s="1"/>
  <c r="J108" i="1583" s="1"/>
  <c r="J111" i="1583" s="1"/>
  <c r="R104" i="1583"/>
  <c r="R109" i="1583" s="1"/>
  <c r="AB108" i="1583"/>
  <c r="E102" i="1583"/>
  <c r="AL104" i="1583"/>
  <c r="N105" i="1583"/>
  <c r="AD105" i="1583"/>
  <c r="AF109" i="1583"/>
  <c r="L90" i="1583"/>
  <c r="L96" i="1583" s="1"/>
  <c r="L101" i="1583" s="1"/>
  <c r="L112" i="1583" s="1"/>
  <c r="H90" i="1583"/>
  <c r="H96" i="1583" s="1"/>
  <c r="K90" i="1583"/>
  <c r="K96" i="1583" s="1"/>
  <c r="G90" i="1583"/>
  <c r="G96" i="1583" s="1"/>
  <c r="V104" i="1583"/>
  <c r="V105" i="1583"/>
  <c r="Z105" i="1583"/>
  <c r="Z104" i="1583"/>
  <c r="Z109" i="1583" s="1"/>
  <c r="AH105" i="1583"/>
  <c r="AH109" i="1583" s="1"/>
  <c r="AH104" i="1583"/>
  <c r="AP104" i="1583"/>
  <c r="AP109" i="1583" s="1"/>
  <c r="AP105" i="1583"/>
  <c r="F90" i="1583"/>
  <c r="F96" i="1583" s="1"/>
  <c r="F101" i="1583" s="1"/>
  <c r="F112" i="1583" s="1"/>
  <c r="F102" i="1583"/>
  <c r="F103" i="1583"/>
  <c r="N103" i="1583"/>
  <c r="V103" i="1583"/>
  <c r="V109" i="1583" s="1"/>
  <c r="AD103" i="1583"/>
  <c r="AD106" i="1583" s="1"/>
  <c r="AD108" i="1583" s="1"/>
  <c r="AD111" i="1583" s="1"/>
  <c r="AD113" i="1583" s="1"/>
  <c r="AL103" i="1583"/>
  <c r="AL106" i="1583" s="1"/>
  <c r="AL108" i="1583" s="1"/>
  <c r="F104" i="1583"/>
  <c r="R108" i="1583"/>
  <c r="V108" i="1583"/>
  <c r="AH108" i="1583"/>
  <c r="L92" i="1583"/>
  <c r="L97" i="1583" s="1"/>
  <c r="L106" i="1583" s="1"/>
  <c r="H92" i="1583"/>
  <c r="H97" i="1583" s="1"/>
  <c r="H101" i="1583" s="1"/>
  <c r="H112" i="1583" s="1"/>
  <c r="K92" i="1583"/>
  <c r="K97" i="1583" s="1"/>
  <c r="G92" i="1583"/>
  <c r="G97" i="1583" s="1"/>
  <c r="G105" i="1583"/>
  <c r="G104" i="1583"/>
  <c r="G103" i="1583"/>
  <c r="G102" i="1583"/>
  <c r="K105" i="1583"/>
  <c r="K104" i="1583"/>
  <c r="K103" i="1583"/>
  <c r="K102" i="1583"/>
  <c r="O104" i="1583"/>
  <c r="O103" i="1583"/>
  <c r="O105" i="1583"/>
  <c r="S104" i="1583"/>
  <c r="S109" i="1583" s="1"/>
  <c r="S103" i="1583"/>
  <c r="W105" i="1583"/>
  <c r="W104" i="1583"/>
  <c r="W103" i="1583"/>
  <c r="W106" i="1583" s="1"/>
  <c r="W108" i="1583" s="1"/>
  <c r="W111" i="1583" s="1"/>
  <c r="W113" i="1583" s="1"/>
  <c r="AA105" i="1583"/>
  <c r="AA104" i="1583"/>
  <c r="AA103" i="1583"/>
  <c r="AA109" i="1583" s="1"/>
  <c r="AE105" i="1583"/>
  <c r="AE109" i="1583" s="1"/>
  <c r="AE104" i="1583"/>
  <c r="AE103" i="1583"/>
  <c r="AI104" i="1583"/>
  <c r="AI103" i="1583"/>
  <c r="AI109" i="1583" s="1"/>
  <c r="AM105" i="1583"/>
  <c r="AM103" i="1583"/>
  <c r="AM104" i="1583"/>
  <c r="AM109" i="1583" s="1"/>
  <c r="AQ105" i="1583"/>
  <c r="AQ103" i="1583"/>
  <c r="AQ106" i="1583" s="1"/>
  <c r="I90" i="1583"/>
  <c r="I96" i="1583" s="1"/>
  <c r="O109" i="1583"/>
  <c r="O99" i="1583"/>
  <c r="O124" i="1583" s="1"/>
  <c r="S99" i="1583"/>
  <c r="W99" i="1583"/>
  <c r="W109" i="1583"/>
  <c r="AE99" i="1583"/>
  <c r="AI99" i="1583"/>
  <c r="AM99" i="1583"/>
  <c r="I92" i="1583"/>
  <c r="I97" i="1583" s="1"/>
  <c r="O106" i="1583"/>
  <c r="S106" i="1583"/>
  <c r="S108" i="1583" s="1"/>
  <c r="AE106" i="1583"/>
  <c r="AI106" i="1583"/>
  <c r="AI108" i="1583" s="1"/>
  <c r="AM106" i="1583"/>
  <c r="O108" i="1583"/>
  <c r="O111" i="1583" s="1"/>
  <c r="O113" i="1583" s="1"/>
  <c r="AE108" i="1583"/>
  <c r="AM108" i="1583"/>
  <c r="AQ108" i="1583"/>
  <c r="O115" i="1583"/>
  <c r="K115" i="1583"/>
  <c r="G115" i="1583"/>
  <c r="N115" i="1583"/>
  <c r="J115" i="1583"/>
  <c r="F115" i="1583"/>
  <c r="D135" i="1583"/>
  <c r="P115" i="1583"/>
  <c r="H115" i="1583"/>
  <c r="D134" i="1583"/>
  <c r="M115" i="1583"/>
  <c r="E115" i="1583"/>
  <c r="G94" i="1583"/>
  <c r="G98" i="1583" s="1"/>
  <c r="K94" i="1583"/>
  <c r="K98" i="1583" s="1"/>
  <c r="K106" i="1583" s="1"/>
  <c r="AN104" i="1583"/>
  <c r="AN109" i="1583" s="1"/>
  <c r="P105" i="1583"/>
  <c r="AF105" i="1583"/>
  <c r="E108" i="1583"/>
  <c r="E111" i="1583" s="1"/>
  <c r="U108" i="1583"/>
  <c r="U111" i="1583" s="1"/>
  <c r="U113" i="1583" s="1"/>
  <c r="Y108" i="1583"/>
  <c r="Y111" i="1583" s="1"/>
  <c r="Y113" i="1583" s="1"/>
  <c r="AK108" i="1583"/>
  <c r="AO108" i="1583"/>
  <c r="I115" i="1583"/>
  <c r="AK105" i="1583"/>
  <c r="AK104" i="1583"/>
  <c r="AK109" i="1583" s="1"/>
  <c r="AO105" i="1583"/>
  <c r="AO104" i="1583"/>
  <c r="AO109" i="1583" s="1"/>
  <c r="D88" i="1583"/>
  <c r="H94" i="1583"/>
  <c r="H98" i="1583" s="1"/>
  <c r="H106" i="1583" s="1"/>
  <c r="H102" i="1583"/>
  <c r="L102" i="1583"/>
  <c r="H103" i="1583"/>
  <c r="L103" i="1583"/>
  <c r="P103" i="1583"/>
  <c r="T103" i="1583"/>
  <c r="T109" i="1583" s="1"/>
  <c r="X103" i="1583"/>
  <c r="X106" i="1583" s="1"/>
  <c r="X108" i="1583" s="1"/>
  <c r="X111" i="1583" s="1"/>
  <c r="X113" i="1583" s="1"/>
  <c r="AB103" i="1583"/>
  <c r="AB109" i="1583" s="1"/>
  <c r="AF103" i="1583"/>
  <c r="AF106" i="1583" s="1"/>
  <c r="AF108" i="1583" s="1"/>
  <c r="AF111" i="1583" s="1"/>
  <c r="AF113" i="1583" s="1"/>
  <c r="AJ103" i="1583"/>
  <c r="AJ109" i="1583" s="1"/>
  <c r="AR103" i="1583"/>
  <c r="AR106" i="1583" s="1"/>
  <c r="AR108" i="1583" s="1"/>
  <c r="AR111" i="1583" s="1"/>
  <c r="AR113" i="1583" s="1"/>
  <c r="L104" i="1583"/>
  <c r="AB104" i="1583"/>
  <c r="L115" i="1583"/>
  <c r="AN106" i="1582"/>
  <c r="AA109" i="1582"/>
  <c r="AA99" i="1582"/>
  <c r="AQ99" i="1582"/>
  <c r="AO99" i="1582"/>
  <c r="T99" i="1582"/>
  <c r="X99" i="1582"/>
  <c r="AB99" i="1582"/>
  <c r="AF99" i="1582"/>
  <c r="AJ99" i="1582"/>
  <c r="AN99" i="1582"/>
  <c r="AR99" i="1582"/>
  <c r="U99" i="1582"/>
  <c r="AK99" i="1582"/>
  <c r="S106" i="1582"/>
  <c r="AA106" i="1582"/>
  <c r="N94" i="1582"/>
  <c r="N98" i="1582" s="1"/>
  <c r="J94" i="1582"/>
  <c r="J98" i="1582" s="1"/>
  <c r="F94" i="1582"/>
  <c r="F98" i="1582" s="1"/>
  <c r="O115" i="1582"/>
  <c r="K115" i="1582"/>
  <c r="G115" i="1582"/>
  <c r="D135" i="1582"/>
  <c r="M115" i="1582"/>
  <c r="I115" i="1582"/>
  <c r="E115" i="1582"/>
  <c r="N115" i="1582"/>
  <c r="F115" i="1582"/>
  <c r="L115" i="1582"/>
  <c r="J115" i="1582"/>
  <c r="H104" i="1582"/>
  <c r="H103" i="1582"/>
  <c r="H102" i="1582"/>
  <c r="L105" i="1582"/>
  <c r="L104" i="1582"/>
  <c r="L103" i="1582"/>
  <c r="L102" i="1582"/>
  <c r="P104" i="1582"/>
  <c r="P103" i="1582"/>
  <c r="P102" i="1582"/>
  <c r="T104" i="1582"/>
  <c r="T103" i="1582"/>
  <c r="T106" i="1582" s="1"/>
  <c r="T108" i="1582" s="1"/>
  <c r="T105" i="1582"/>
  <c r="X104" i="1582"/>
  <c r="X103" i="1582"/>
  <c r="AB105" i="1582"/>
  <c r="AB104" i="1582"/>
  <c r="AB103" i="1582"/>
  <c r="AB106" i="1582" s="1"/>
  <c r="AF104" i="1582"/>
  <c r="AF103" i="1582"/>
  <c r="AJ104" i="1582"/>
  <c r="AJ103" i="1582"/>
  <c r="AJ106" i="1582" s="1"/>
  <c r="AJ108" i="1582" s="1"/>
  <c r="AJ105" i="1582"/>
  <c r="AR105" i="1582"/>
  <c r="AR103" i="1582"/>
  <c r="AR104" i="1582"/>
  <c r="H90" i="1582"/>
  <c r="H96" i="1582" s="1"/>
  <c r="M90" i="1582"/>
  <c r="M96" i="1582" s="1"/>
  <c r="R99" i="1582"/>
  <c r="V99" i="1582"/>
  <c r="Z99" i="1582"/>
  <c r="AD99" i="1582"/>
  <c r="AH99" i="1582"/>
  <c r="AL99" i="1582"/>
  <c r="AP99" i="1582"/>
  <c r="AP108" i="1582" s="1"/>
  <c r="E94" i="1582"/>
  <c r="E98" i="1582" s="1"/>
  <c r="K94" i="1582"/>
  <c r="K98" i="1582" s="1"/>
  <c r="P94" i="1582"/>
  <c r="P98" i="1582" s="1"/>
  <c r="AE109" i="1582"/>
  <c r="AQ106" i="1582"/>
  <c r="AQ108" i="1582" s="1"/>
  <c r="G102" i="1582"/>
  <c r="O102" i="1582"/>
  <c r="P105" i="1582"/>
  <c r="AO104" i="1582"/>
  <c r="AO105" i="1582"/>
  <c r="AO109" i="1582" s="1"/>
  <c r="D88" i="1582"/>
  <c r="I90" i="1582"/>
  <c r="I96" i="1582" s="1"/>
  <c r="H92" i="1582"/>
  <c r="H97" i="1582" s="1"/>
  <c r="G94" i="1582"/>
  <c r="G98" i="1582" s="1"/>
  <c r="L94" i="1582"/>
  <c r="L98" i="1582" s="1"/>
  <c r="M101" i="1582"/>
  <c r="S112" i="1582"/>
  <c r="W112" i="1582"/>
  <c r="AA112" i="1582"/>
  <c r="AE112" i="1582"/>
  <c r="AI112" i="1582"/>
  <c r="AM112" i="1582"/>
  <c r="AQ112" i="1582"/>
  <c r="I102" i="1582"/>
  <c r="E103" i="1582"/>
  <c r="M103" i="1582"/>
  <c r="U103" i="1582"/>
  <c r="U106" i="1582" s="1"/>
  <c r="AC103" i="1582"/>
  <c r="AK103" i="1582"/>
  <c r="AK109" i="1582" s="1"/>
  <c r="AC104" i="1582"/>
  <c r="H105" i="1582"/>
  <c r="AN105" i="1582"/>
  <c r="N90" i="1582"/>
  <c r="N96" i="1582" s="1"/>
  <c r="J90" i="1582"/>
  <c r="J96" i="1582" s="1"/>
  <c r="F90" i="1582"/>
  <c r="F96" i="1582" s="1"/>
  <c r="F105" i="1582"/>
  <c r="F104" i="1582"/>
  <c r="F103" i="1582"/>
  <c r="F102" i="1582"/>
  <c r="J104" i="1582"/>
  <c r="J103" i="1582"/>
  <c r="J102" i="1582"/>
  <c r="N105" i="1582"/>
  <c r="N104" i="1582"/>
  <c r="N103" i="1582"/>
  <c r="N102" i="1582"/>
  <c r="R104" i="1582"/>
  <c r="R103" i="1582"/>
  <c r="R106" i="1582" s="1"/>
  <c r="V105" i="1582"/>
  <c r="V104" i="1582"/>
  <c r="V103" i="1582"/>
  <c r="V106" i="1582" s="1"/>
  <c r="Z104" i="1582"/>
  <c r="Z103" i="1582"/>
  <c r="Z109" i="1582" s="1"/>
  <c r="AD105" i="1582"/>
  <c r="AD104" i="1582"/>
  <c r="AD103" i="1582"/>
  <c r="AH104" i="1582"/>
  <c r="AH103" i="1582"/>
  <c r="AL105" i="1582"/>
  <c r="AL104" i="1582"/>
  <c r="AL103" i="1582"/>
  <c r="AL109" i="1582" s="1"/>
  <c r="E90" i="1582"/>
  <c r="E96" i="1582" s="1"/>
  <c r="K90" i="1582"/>
  <c r="K96" i="1582" s="1"/>
  <c r="P90" i="1582"/>
  <c r="P96" i="1582" s="1"/>
  <c r="AL106" i="1582"/>
  <c r="AL108" i="1582" s="1"/>
  <c r="W106" i="1582"/>
  <c r="W108" i="1582" s="1"/>
  <c r="AG106" i="1582"/>
  <c r="AM106" i="1582"/>
  <c r="W99" i="1582"/>
  <c r="AE99" i="1582"/>
  <c r="AM99" i="1582"/>
  <c r="K102" i="1582"/>
  <c r="AN104" i="1582"/>
  <c r="AN109" i="1582" s="1"/>
  <c r="J105" i="1582"/>
  <c r="AF105" i="1582"/>
  <c r="AP105" i="1582"/>
  <c r="H115" i="1582"/>
  <c r="N92" i="1582"/>
  <c r="N97" i="1582" s="1"/>
  <c r="J92" i="1582"/>
  <c r="J97" i="1582" s="1"/>
  <c r="F92" i="1582"/>
  <c r="F97" i="1582" s="1"/>
  <c r="D131" i="1582"/>
  <c r="AM105" i="1582"/>
  <c r="AM104" i="1582"/>
  <c r="G90" i="1582"/>
  <c r="G96" i="1582" s="1"/>
  <c r="L90" i="1582"/>
  <c r="L96" i="1582" s="1"/>
  <c r="E92" i="1582"/>
  <c r="E97" i="1582" s="1"/>
  <c r="K92" i="1582"/>
  <c r="K97" i="1582" s="1"/>
  <c r="P92" i="1582"/>
  <c r="P97" i="1582" s="1"/>
  <c r="P101" i="1582" s="1"/>
  <c r="P112" i="1582" s="1"/>
  <c r="I94" i="1582"/>
  <c r="I98" i="1582" s="1"/>
  <c r="O94" i="1582"/>
  <c r="O98" i="1582" s="1"/>
  <c r="S109" i="1582"/>
  <c r="AO106" i="1582"/>
  <c r="AO108" i="1582" s="1"/>
  <c r="Q99" i="1582"/>
  <c r="AG99" i="1582"/>
  <c r="E102" i="1582"/>
  <c r="AP104" i="1582"/>
  <c r="X105" i="1582"/>
  <c r="AH105" i="1582"/>
  <c r="P115" i="1582"/>
  <c r="AQ105" i="1582"/>
  <c r="AQ104" i="1582"/>
  <c r="X118" i="1582"/>
  <c r="AF118" i="1582"/>
  <c r="AN118" i="1582"/>
  <c r="D133" i="1582"/>
  <c r="D134" i="1582" s="1"/>
  <c r="T99" i="1577"/>
  <c r="Q99" i="1577"/>
  <c r="Y99" i="1577"/>
  <c r="AC99" i="1577"/>
  <c r="AK99" i="1577"/>
  <c r="X99" i="1577"/>
  <c r="R99" i="1577"/>
  <c r="V99" i="1577"/>
  <c r="AD99" i="1577"/>
  <c r="AH99" i="1577"/>
  <c r="AL99" i="1577"/>
  <c r="AP99" i="1577"/>
  <c r="N99" i="1577"/>
  <c r="N124" i="1577" s="1"/>
  <c r="AB109" i="1577"/>
  <c r="AB99" i="1577"/>
  <c r="I99" i="1577"/>
  <c r="I124" i="1577" s="1"/>
  <c r="AK106" i="1577"/>
  <c r="I105" i="1577"/>
  <c r="I106" i="1577" s="1"/>
  <c r="I108" i="1577" s="1"/>
  <c r="I111" i="1577" s="1"/>
  <c r="I102" i="1577"/>
  <c r="I104" i="1577"/>
  <c r="I103" i="1577"/>
  <c r="I109" i="1577" s="1"/>
  <c r="U105" i="1577"/>
  <c r="U104" i="1577"/>
  <c r="AG105" i="1577"/>
  <c r="AG104" i="1577"/>
  <c r="AG109" i="1577" s="1"/>
  <c r="AG103" i="1577"/>
  <c r="AG106" i="1577" s="1"/>
  <c r="AG108" i="1577" s="1"/>
  <c r="AG111" i="1577" s="1"/>
  <c r="AG113" i="1577" s="1"/>
  <c r="O90" i="1577"/>
  <c r="O96" i="1577" s="1"/>
  <c r="O101" i="1577" s="1"/>
  <c r="O112" i="1577" s="1"/>
  <c r="K90" i="1577"/>
  <c r="K96" i="1577" s="1"/>
  <c r="G90" i="1577"/>
  <c r="G96" i="1577" s="1"/>
  <c r="F105" i="1577"/>
  <c r="F103" i="1577"/>
  <c r="F104" i="1577"/>
  <c r="J105" i="1577"/>
  <c r="J104" i="1577"/>
  <c r="J102" i="1577"/>
  <c r="N105" i="1577"/>
  <c r="N102" i="1577"/>
  <c r="N104" i="1577"/>
  <c r="N101" i="1577"/>
  <c r="N103" i="1577"/>
  <c r="N109" i="1577" s="1"/>
  <c r="R105" i="1577"/>
  <c r="R103" i="1577"/>
  <c r="R109" i="1577" s="1"/>
  <c r="V105" i="1577"/>
  <c r="V104" i="1577"/>
  <c r="V103" i="1577"/>
  <c r="V109" i="1577" s="1"/>
  <c r="Z105" i="1577"/>
  <c r="Z104" i="1577"/>
  <c r="AD105" i="1577"/>
  <c r="AD104" i="1577"/>
  <c r="AD103" i="1577"/>
  <c r="AD109" i="1577" s="1"/>
  <c r="AH105" i="1577"/>
  <c r="AH104" i="1577"/>
  <c r="AH103" i="1577"/>
  <c r="AH109" i="1577" s="1"/>
  <c r="AL105" i="1577"/>
  <c r="AL104" i="1577"/>
  <c r="AL103" i="1577"/>
  <c r="AL109" i="1577" s="1"/>
  <c r="AP105" i="1577"/>
  <c r="AP109" i="1577" s="1"/>
  <c r="AP104" i="1577"/>
  <c r="E90" i="1577"/>
  <c r="E96" i="1577" s="1"/>
  <c r="J90" i="1577"/>
  <c r="J96" i="1577" s="1"/>
  <c r="P90" i="1577"/>
  <c r="P96" i="1577" s="1"/>
  <c r="AF99" i="1577"/>
  <c r="AJ99" i="1577"/>
  <c r="AJ108" i="1577" s="1"/>
  <c r="AN99" i="1577"/>
  <c r="AR99" i="1577"/>
  <c r="I92" i="1577"/>
  <c r="I97" i="1577" s="1"/>
  <c r="I101" i="1577" s="1"/>
  <c r="I112" i="1577" s="1"/>
  <c r="H94" i="1577"/>
  <c r="H98" i="1577" s="1"/>
  <c r="R106" i="1577"/>
  <c r="V106" i="1577"/>
  <c r="V108" i="1577" s="1"/>
  <c r="V111" i="1577" s="1"/>
  <c r="V113" i="1577" s="1"/>
  <c r="AD106" i="1577"/>
  <c r="AL106" i="1577"/>
  <c r="AL108" i="1577" s="1"/>
  <c r="F102" i="1577"/>
  <c r="R104" i="1577"/>
  <c r="M105" i="1577"/>
  <c r="M106" i="1577" s="1"/>
  <c r="M103" i="1577"/>
  <c r="M102" i="1577"/>
  <c r="Y105" i="1577"/>
  <c r="Y104" i="1577"/>
  <c r="Y103" i="1577"/>
  <c r="Y109" i="1577" s="1"/>
  <c r="AK105" i="1577"/>
  <c r="AK104" i="1577"/>
  <c r="AK109" i="1577" s="1"/>
  <c r="W99" i="1577"/>
  <c r="AI99" i="1577"/>
  <c r="AQ99" i="1577"/>
  <c r="L106" i="1577"/>
  <c r="AO109" i="1577"/>
  <c r="AO99" i="1577"/>
  <c r="M104" i="1577"/>
  <c r="AK108" i="1577"/>
  <c r="O92" i="1577"/>
  <c r="O97" i="1577" s="1"/>
  <c r="K92" i="1577"/>
  <c r="K97" i="1577" s="1"/>
  <c r="K101" i="1577" s="1"/>
  <c r="K112" i="1577" s="1"/>
  <c r="G92" i="1577"/>
  <c r="G97" i="1577" s="1"/>
  <c r="G103" i="1577"/>
  <c r="G102" i="1577"/>
  <c r="K105" i="1577"/>
  <c r="K103" i="1577"/>
  <c r="K104" i="1577"/>
  <c r="O105" i="1577"/>
  <c r="O104" i="1577"/>
  <c r="O102" i="1577"/>
  <c r="S104" i="1577"/>
  <c r="S105" i="1577"/>
  <c r="S103" i="1577"/>
  <c r="S109" i="1577" s="1"/>
  <c r="W104" i="1577"/>
  <c r="W103" i="1577"/>
  <c r="W109" i="1577" s="1"/>
  <c r="AA105" i="1577"/>
  <c r="AA103" i="1577"/>
  <c r="AA109" i="1577" s="1"/>
  <c r="AA104" i="1577"/>
  <c r="AI104" i="1577"/>
  <c r="AI105" i="1577"/>
  <c r="AI103" i="1577"/>
  <c r="AI106" i="1577" s="1"/>
  <c r="AI108" i="1577" s="1"/>
  <c r="AM104" i="1577"/>
  <c r="AM103" i="1577"/>
  <c r="AM106" i="1577" s="1"/>
  <c r="AM108" i="1577" s="1"/>
  <c r="AM111" i="1577" s="1"/>
  <c r="AM113" i="1577" s="1"/>
  <c r="AQ105" i="1577"/>
  <c r="AQ103" i="1577"/>
  <c r="AQ109" i="1577" s="1"/>
  <c r="AQ104" i="1577"/>
  <c r="F90" i="1577"/>
  <c r="F96" i="1577" s="1"/>
  <c r="L90" i="1577"/>
  <c r="L96" i="1577" s="1"/>
  <c r="E92" i="1577"/>
  <c r="E97" i="1577" s="1"/>
  <c r="J92" i="1577"/>
  <c r="J97" i="1577" s="1"/>
  <c r="P92" i="1577"/>
  <c r="P97" i="1577" s="1"/>
  <c r="N106" i="1577"/>
  <c r="S106" i="1577"/>
  <c r="AA106" i="1577"/>
  <c r="AA108" i="1577" s="1"/>
  <c r="U99" i="1577"/>
  <c r="K102" i="1577"/>
  <c r="U103" i="1577"/>
  <c r="U106" i="1577" s="1"/>
  <c r="U108" i="1577" s="1"/>
  <c r="AP103" i="1577"/>
  <c r="AP106" i="1577" s="1"/>
  <c r="AP108" i="1577" s="1"/>
  <c r="AP111" i="1577" s="1"/>
  <c r="AP113" i="1577" s="1"/>
  <c r="AE104" i="1577"/>
  <c r="AE109" i="1577" s="1"/>
  <c r="AE108" i="1577"/>
  <c r="E105" i="1577"/>
  <c r="E104" i="1577"/>
  <c r="E102" i="1577"/>
  <c r="Q105" i="1577"/>
  <c r="Q103" i="1577"/>
  <c r="Q106" i="1577" s="1"/>
  <c r="Q108" i="1577" s="1"/>
  <c r="Q104" i="1577"/>
  <c r="AC105" i="1577"/>
  <c r="AC104" i="1577"/>
  <c r="AC103" i="1577"/>
  <c r="AC106" i="1577" s="1"/>
  <c r="AC108" i="1577" s="1"/>
  <c r="AO105" i="1577"/>
  <c r="AO104" i="1577"/>
  <c r="AO103" i="1577"/>
  <c r="AO106" i="1577" s="1"/>
  <c r="AO108" i="1577" s="1"/>
  <c r="AO111" i="1577" s="1"/>
  <c r="AO113" i="1577" s="1"/>
  <c r="S99" i="1577"/>
  <c r="AA99" i="1577"/>
  <c r="AM109" i="1577"/>
  <c r="AM99" i="1577"/>
  <c r="F106" i="1577"/>
  <c r="AG99" i="1577"/>
  <c r="O94" i="1577"/>
  <c r="O98" i="1577" s="1"/>
  <c r="O106" i="1577" s="1"/>
  <c r="K94" i="1577"/>
  <c r="K98" i="1577" s="1"/>
  <c r="G94" i="1577"/>
  <c r="G98" i="1577" s="1"/>
  <c r="G106" i="1577" s="1"/>
  <c r="D135" i="1577"/>
  <c r="M115" i="1577"/>
  <c r="I115" i="1577"/>
  <c r="E115" i="1577"/>
  <c r="O115" i="1577"/>
  <c r="J115" i="1577"/>
  <c r="N115" i="1577"/>
  <c r="H115" i="1577"/>
  <c r="L115" i="1577"/>
  <c r="G115" i="1577"/>
  <c r="F115" i="1577"/>
  <c r="K115" i="1577"/>
  <c r="H90" i="1577"/>
  <c r="H96" i="1577" s="1"/>
  <c r="M90" i="1577"/>
  <c r="M96" i="1577" s="1"/>
  <c r="F92" i="1577"/>
  <c r="F97" i="1577" s="1"/>
  <c r="L92" i="1577"/>
  <c r="L97" i="1577" s="1"/>
  <c r="L101" i="1577" s="1"/>
  <c r="L112" i="1577" s="1"/>
  <c r="E94" i="1577"/>
  <c r="E98" i="1577" s="1"/>
  <c r="E106" i="1577" s="1"/>
  <c r="J94" i="1577"/>
  <c r="J98" i="1577" s="1"/>
  <c r="J106" i="1577" s="1"/>
  <c r="P94" i="1577"/>
  <c r="P98" i="1577" s="1"/>
  <c r="T106" i="1577"/>
  <c r="AJ106" i="1577"/>
  <c r="Z99" i="1577"/>
  <c r="E103" i="1577"/>
  <c r="Z103" i="1577"/>
  <c r="Z106" i="1577" s="1"/>
  <c r="Z108" i="1577" s="1"/>
  <c r="G104" i="1577"/>
  <c r="G105" i="1577"/>
  <c r="P115" i="1577"/>
  <c r="Q112" i="1577"/>
  <c r="U112" i="1577"/>
  <c r="Y112" i="1577"/>
  <c r="AC112" i="1577"/>
  <c r="AG112" i="1577"/>
  <c r="AK112" i="1577"/>
  <c r="AO112" i="1577"/>
  <c r="T108" i="1577"/>
  <c r="N108" i="1577"/>
  <c r="R108" i="1577"/>
  <c r="AD108" i="1577"/>
  <c r="H105" i="1577"/>
  <c r="H104" i="1577"/>
  <c r="H103" i="1577"/>
  <c r="H102" i="1577"/>
  <c r="H101" i="1577"/>
  <c r="H112" i="1577" s="1"/>
  <c r="L105" i="1577"/>
  <c r="L104" i="1577"/>
  <c r="L103" i="1577"/>
  <c r="L102" i="1577"/>
  <c r="P105" i="1577"/>
  <c r="P104" i="1577"/>
  <c r="P103" i="1577"/>
  <c r="P102" i="1577"/>
  <c r="T105" i="1577"/>
  <c r="T104" i="1577"/>
  <c r="T103" i="1577"/>
  <c r="T109" i="1577" s="1"/>
  <c r="X105" i="1577"/>
  <c r="X104" i="1577"/>
  <c r="X103" i="1577"/>
  <c r="X106" i="1577" s="1"/>
  <c r="X108" i="1577" s="1"/>
  <c r="AB105" i="1577"/>
  <c r="AB104" i="1577"/>
  <c r="AB103" i="1577"/>
  <c r="AB106" i="1577" s="1"/>
  <c r="AB108" i="1577" s="1"/>
  <c r="AB111" i="1577" s="1"/>
  <c r="AB113" i="1577" s="1"/>
  <c r="AF105" i="1577"/>
  <c r="AF104" i="1577"/>
  <c r="AF103" i="1577"/>
  <c r="AF109" i="1577" s="1"/>
  <c r="AJ105" i="1577"/>
  <c r="AJ104" i="1577"/>
  <c r="AJ103" i="1577"/>
  <c r="AJ109" i="1577" s="1"/>
  <c r="AN105" i="1577"/>
  <c r="AN104" i="1577"/>
  <c r="AN103" i="1577"/>
  <c r="AN109" i="1577" s="1"/>
  <c r="AR105" i="1577"/>
  <c r="AR104" i="1577"/>
  <c r="AR103" i="1577"/>
  <c r="AR106" i="1577" s="1"/>
  <c r="AR108" i="1577" s="1"/>
  <c r="D133" i="1577"/>
  <c r="D134" i="1577" s="1"/>
  <c r="L101" i="1576"/>
  <c r="L112" i="1576" s="1"/>
  <c r="L99" i="1576"/>
  <c r="L124" i="1576" s="1"/>
  <c r="R99" i="1576"/>
  <c r="M92" i="1576"/>
  <c r="M97" i="1576" s="1"/>
  <c r="I92" i="1576"/>
  <c r="I97" i="1576" s="1"/>
  <c r="E92" i="1576"/>
  <c r="E97" i="1576" s="1"/>
  <c r="O92" i="1576"/>
  <c r="O97" i="1576" s="1"/>
  <c r="K92" i="1576"/>
  <c r="K97" i="1576" s="1"/>
  <c r="G92" i="1576"/>
  <c r="G97" i="1576" s="1"/>
  <c r="J92" i="1576"/>
  <c r="J97" i="1576" s="1"/>
  <c r="N92" i="1576"/>
  <c r="N97" i="1576" s="1"/>
  <c r="P92" i="1576"/>
  <c r="P97" i="1576" s="1"/>
  <c r="P99" i="1576" s="1"/>
  <c r="P124" i="1576" s="1"/>
  <c r="H92" i="1576"/>
  <c r="H97" i="1576" s="1"/>
  <c r="H99" i="1576" s="1"/>
  <c r="H124" i="1576" s="1"/>
  <c r="F92" i="1576"/>
  <c r="F97" i="1576" s="1"/>
  <c r="G105" i="1576"/>
  <c r="G104" i="1576"/>
  <c r="G103" i="1576"/>
  <c r="G102" i="1576"/>
  <c r="K105" i="1576"/>
  <c r="K104" i="1576"/>
  <c r="K103" i="1576"/>
  <c r="K102" i="1576"/>
  <c r="O105" i="1576"/>
  <c r="O104" i="1576"/>
  <c r="O103" i="1576"/>
  <c r="O102" i="1576"/>
  <c r="S105" i="1576"/>
  <c r="S104" i="1576"/>
  <c r="S103" i="1576"/>
  <c r="S106" i="1576" s="1"/>
  <c r="S108" i="1576" s="1"/>
  <c r="W105" i="1576"/>
  <c r="W104" i="1576"/>
  <c r="W103" i="1576"/>
  <c r="W109" i="1576" s="1"/>
  <c r="AA105" i="1576"/>
  <c r="AA109" i="1576" s="1"/>
  <c r="AA104" i="1576"/>
  <c r="AA103" i="1576"/>
  <c r="AE105" i="1576"/>
  <c r="AE104" i="1576"/>
  <c r="AE109" i="1576" s="1"/>
  <c r="AE103" i="1576"/>
  <c r="AI105" i="1576"/>
  <c r="AI104" i="1576"/>
  <c r="AI103" i="1576"/>
  <c r="AI106" i="1576" s="1"/>
  <c r="AI108" i="1576" s="1"/>
  <c r="AM105" i="1576"/>
  <c r="AM104" i="1576"/>
  <c r="AM103" i="1576"/>
  <c r="AM109" i="1576" s="1"/>
  <c r="AQ105" i="1576"/>
  <c r="AQ109" i="1576" s="1"/>
  <c r="AQ104" i="1576"/>
  <c r="AQ103" i="1576"/>
  <c r="J99" i="1576"/>
  <c r="J124" i="1576" s="1"/>
  <c r="H106" i="1576"/>
  <c r="X106" i="1576"/>
  <c r="AF106" i="1576"/>
  <c r="AN106" i="1576"/>
  <c r="N106" i="1576"/>
  <c r="AD106" i="1576"/>
  <c r="AR99" i="1576"/>
  <c r="F106" i="1576"/>
  <c r="Z99" i="1576"/>
  <c r="AH99" i="1576"/>
  <c r="AP99" i="1576"/>
  <c r="X109" i="1576"/>
  <c r="X99" i="1576"/>
  <c r="X108" i="1576" s="1"/>
  <c r="AF109" i="1576"/>
  <c r="AF99" i="1576"/>
  <c r="AN109" i="1576"/>
  <c r="AN99" i="1576"/>
  <c r="T99" i="1576"/>
  <c r="T112" i="1576"/>
  <c r="X112" i="1576"/>
  <c r="AJ112" i="1576"/>
  <c r="AN112" i="1576"/>
  <c r="U99" i="1576"/>
  <c r="AC99" i="1576"/>
  <c r="AK99" i="1576"/>
  <c r="V99" i="1576"/>
  <c r="E105" i="1576"/>
  <c r="E104" i="1576"/>
  <c r="E103" i="1576"/>
  <c r="E102" i="1576"/>
  <c r="I105" i="1576"/>
  <c r="I104" i="1576"/>
  <c r="I103" i="1576"/>
  <c r="I102" i="1576"/>
  <c r="M105" i="1576"/>
  <c r="M104" i="1576"/>
  <c r="M103" i="1576"/>
  <c r="M102" i="1576"/>
  <c r="Q105" i="1576"/>
  <c r="Q104" i="1576"/>
  <c r="Q103" i="1576"/>
  <c r="Q106" i="1576" s="1"/>
  <c r="U105" i="1576"/>
  <c r="U104" i="1576"/>
  <c r="U103" i="1576"/>
  <c r="U106" i="1576" s="1"/>
  <c r="U108" i="1576" s="1"/>
  <c r="Y105" i="1576"/>
  <c r="Y104" i="1576"/>
  <c r="Y103" i="1576"/>
  <c r="Y106" i="1576" s="1"/>
  <c r="AC105" i="1576"/>
  <c r="AC104" i="1576"/>
  <c r="AC103" i="1576"/>
  <c r="AC106" i="1576" s="1"/>
  <c r="AC108" i="1576" s="1"/>
  <c r="AG105" i="1576"/>
  <c r="AG104" i="1576"/>
  <c r="AG103" i="1576"/>
  <c r="AG106" i="1576" s="1"/>
  <c r="AK105" i="1576"/>
  <c r="AK104" i="1576"/>
  <c r="AK103" i="1576"/>
  <c r="AK106" i="1576" s="1"/>
  <c r="AO105" i="1576"/>
  <c r="AO104" i="1576"/>
  <c r="AO103" i="1576"/>
  <c r="AO106" i="1576" s="1"/>
  <c r="R118" i="1576"/>
  <c r="V118" i="1576"/>
  <c r="Z118" i="1576"/>
  <c r="AD118" i="1576"/>
  <c r="AH118" i="1576"/>
  <c r="AL118" i="1576"/>
  <c r="AP118" i="1576"/>
  <c r="Q99" i="1576"/>
  <c r="Y99" i="1576"/>
  <c r="AG99" i="1576"/>
  <c r="AO99" i="1576"/>
  <c r="AD99" i="1576"/>
  <c r="AL99" i="1576"/>
  <c r="M90" i="1576"/>
  <c r="M96" i="1576" s="1"/>
  <c r="I90" i="1576"/>
  <c r="I96" i="1576" s="1"/>
  <c r="E90" i="1576"/>
  <c r="E96" i="1576" s="1"/>
  <c r="O90" i="1576"/>
  <c r="O96" i="1576" s="1"/>
  <c r="K90" i="1576"/>
  <c r="K96" i="1576" s="1"/>
  <c r="G90" i="1576"/>
  <c r="G96" i="1576" s="1"/>
  <c r="F90" i="1576"/>
  <c r="F96" i="1576" s="1"/>
  <c r="N90" i="1576"/>
  <c r="N96" i="1576" s="1"/>
  <c r="S109" i="1576"/>
  <c r="S99" i="1576"/>
  <c r="W99" i="1576"/>
  <c r="AA99" i="1576"/>
  <c r="AE99" i="1576"/>
  <c r="AI99" i="1576"/>
  <c r="AM99" i="1576"/>
  <c r="AQ99" i="1576"/>
  <c r="W106" i="1576"/>
  <c r="W108" i="1576" s="1"/>
  <c r="AA106" i="1576"/>
  <c r="AE106" i="1576"/>
  <c r="AQ106" i="1576"/>
  <c r="AQ108" i="1576" s="1"/>
  <c r="O115" i="1576"/>
  <c r="K115" i="1576"/>
  <c r="G115" i="1576"/>
  <c r="D135" i="1576"/>
  <c r="M115" i="1576"/>
  <c r="I115" i="1576"/>
  <c r="E115" i="1576"/>
  <c r="G94" i="1576"/>
  <c r="G98" i="1576" s="1"/>
  <c r="K94" i="1576"/>
  <c r="K98" i="1576" s="1"/>
  <c r="O94" i="1576"/>
  <c r="O98" i="1576" s="1"/>
  <c r="J115" i="1576"/>
  <c r="D133" i="1576"/>
  <c r="D134" i="1576" s="1"/>
  <c r="E94" i="1576"/>
  <c r="E98" i="1576" s="1"/>
  <c r="I94" i="1576"/>
  <c r="I98" i="1576" s="1"/>
  <c r="F115" i="1576"/>
  <c r="N115" i="1576"/>
  <c r="I99" i="1575"/>
  <c r="I124" i="1575" s="1"/>
  <c r="AA106" i="1575"/>
  <c r="AA108" i="1575" s="1"/>
  <c r="AA111" i="1575" s="1"/>
  <c r="AA113" i="1575" s="1"/>
  <c r="AO108" i="1575"/>
  <c r="AO111" i="1575" s="1"/>
  <c r="AO113" i="1575" s="1"/>
  <c r="AH106" i="1575"/>
  <c r="AH108" i="1575" s="1"/>
  <c r="Q109" i="1575"/>
  <c r="Q99" i="1575"/>
  <c r="Q108" i="1575" s="1"/>
  <c r="Q111" i="1575" s="1"/>
  <c r="Q113" i="1575" s="1"/>
  <c r="U109" i="1575"/>
  <c r="U99" i="1575"/>
  <c r="Y109" i="1575"/>
  <c r="Y99" i="1575"/>
  <c r="Y108" i="1575" s="1"/>
  <c r="Y111" i="1575" s="1"/>
  <c r="Y113" i="1575" s="1"/>
  <c r="AC109" i="1575"/>
  <c r="AC99" i="1575"/>
  <c r="AG99" i="1575"/>
  <c r="AG109" i="1575"/>
  <c r="AK109" i="1575"/>
  <c r="AK99" i="1575"/>
  <c r="AK108" i="1575" s="1"/>
  <c r="AK111" i="1575" s="1"/>
  <c r="AK113" i="1575" s="1"/>
  <c r="AO109" i="1575"/>
  <c r="AO99" i="1575"/>
  <c r="R109" i="1575"/>
  <c r="R99" i="1575"/>
  <c r="V99" i="1575"/>
  <c r="Z99" i="1575"/>
  <c r="AD99" i="1575"/>
  <c r="AH99" i="1575"/>
  <c r="AL99" i="1575"/>
  <c r="AP109" i="1575"/>
  <c r="AP99" i="1575"/>
  <c r="P92" i="1575"/>
  <c r="P97" i="1575" s="1"/>
  <c r="P101" i="1575" s="1"/>
  <c r="P112" i="1575" s="1"/>
  <c r="L92" i="1575"/>
  <c r="L97" i="1575" s="1"/>
  <c r="H92" i="1575"/>
  <c r="H97" i="1575" s="1"/>
  <c r="O92" i="1575"/>
  <c r="O97" i="1575" s="1"/>
  <c r="K92" i="1575"/>
  <c r="K97" i="1575" s="1"/>
  <c r="G92" i="1575"/>
  <c r="G97" i="1575" s="1"/>
  <c r="G105" i="1575"/>
  <c r="G104" i="1575"/>
  <c r="G103" i="1575"/>
  <c r="G102" i="1575"/>
  <c r="K105" i="1575"/>
  <c r="K104" i="1575"/>
  <c r="K103" i="1575"/>
  <c r="K102" i="1575"/>
  <c r="O105" i="1575"/>
  <c r="O104" i="1575"/>
  <c r="O103" i="1575"/>
  <c r="O102" i="1575"/>
  <c r="S104" i="1575"/>
  <c r="S103" i="1575"/>
  <c r="S106" i="1575" s="1"/>
  <c r="S108" i="1575" s="1"/>
  <c r="S111" i="1575" s="1"/>
  <c r="S113" i="1575" s="1"/>
  <c r="W105" i="1575"/>
  <c r="W104" i="1575"/>
  <c r="W103" i="1575"/>
  <c r="W106" i="1575" s="1"/>
  <c r="W108" i="1575" s="1"/>
  <c r="AA105" i="1575"/>
  <c r="AA104" i="1575"/>
  <c r="AA103" i="1575"/>
  <c r="AA109" i="1575" s="1"/>
  <c r="AE104" i="1575"/>
  <c r="AE109" i="1575" s="1"/>
  <c r="AE103" i="1575"/>
  <c r="AE105" i="1575"/>
  <c r="AI104" i="1575"/>
  <c r="AI103" i="1575"/>
  <c r="AI106" i="1575" s="1"/>
  <c r="AI108" i="1575" s="1"/>
  <c r="AM105" i="1575"/>
  <c r="AM103" i="1575"/>
  <c r="AM104" i="1575"/>
  <c r="AM109" i="1575" s="1"/>
  <c r="AQ105" i="1575"/>
  <c r="AQ103" i="1575"/>
  <c r="AQ106" i="1575" s="1"/>
  <c r="AQ108" i="1575" s="1"/>
  <c r="E92" i="1575"/>
  <c r="E97" i="1575" s="1"/>
  <c r="M92" i="1575"/>
  <c r="M97" i="1575" s="1"/>
  <c r="M109" i="1575" s="1"/>
  <c r="E106" i="1575"/>
  <c r="P106" i="1575"/>
  <c r="F92" i="1575"/>
  <c r="F97" i="1575" s="1"/>
  <c r="F106" i="1575" s="1"/>
  <c r="F108" i="1575" s="1"/>
  <c r="N92" i="1575"/>
  <c r="N97" i="1575" s="1"/>
  <c r="U108" i="1575"/>
  <c r="AC108" i="1575"/>
  <c r="AC111" i="1575" s="1"/>
  <c r="AC113" i="1575" s="1"/>
  <c r="AG108" i="1575"/>
  <c r="E90" i="1575"/>
  <c r="E96" i="1575" s="1"/>
  <c r="S99" i="1575"/>
  <c r="W99" i="1575"/>
  <c r="AA99" i="1575"/>
  <c r="AE99" i="1575"/>
  <c r="AI99" i="1575"/>
  <c r="AM99" i="1575"/>
  <c r="AQ99" i="1575"/>
  <c r="I92" i="1575"/>
  <c r="I97" i="1575" s="1"/>
  <c r="I109" i="1575" s="1"/>
  <c r="AE106" i="1575"/>
  <c r="AE108" i="1575" s="1"/>
  <c r="AM106" i="1575"/>
  <c r="AQ104" i="1575"/>
  <c r="AQ109" i="1575" s="1"/>
  <c r="S105" i="1575"/>
  <c r="S109" i="1575" s="1"/>
  <c r="AI105" i="1575"/>
  <c r="P90" i="1575"/>
  <c r="P96" i="1575" s="1"/>
  <c r="L90" i="1575"/>
  <c r="L96" i="1575" s="1"/>
  <c r="H90" i="1575"/>
  <c r="H96" i="1575" s="1"/>
  <c r="O90" i="1575"/>
  <c r="O96" i="1575" s="1"/>
  <c r="K90" i="1575"/>
  <c r="K96" i="1575" s="1"/>
  <c r="K101" i="1575" s="1"/>
  <c r="K112" i="1575" s="1"/>
  <c r="G90" i="1575"/>
  <c r="G96" i="1575" s="1"/>
  <c r="F103" i="1575"/>
  <c r="F102" i="1575"/>
  <c r="F105" i="1575"/>
  <c r="F104" i="1575"/>
  <c r="J104" i="1575"/>
  <c r="J105" i="1575"/>
  <c r="J103" i="1575"/>
  <c r="J102" i="1575"/>
  <c r="N103" i="1575"/>
  <c r="N102" i="1575"/>
  <c r="N101" i="1575"/>
  <c r="N112" i="1575" s="1"/>
  <c r="N104" i="1575"/>
  <c r="N106" i="1575" s="1"/>
  <c r="R105" i="1575"/>
  <c r="R104" i="1575"/>
  <c r="R103" i="1575"/>
  <c r="R106" i="1575" s="1"/>
  <c r="R108" i="1575" s="1"/>
  <c r="R111" i="1575" s="1"/>
  <c r="R113" i="1575" s="1"/>
  <c r="V103" i="1575"/>
  <c r="V109" i="1575" s="1"/>
  <c r="V105" i="1575"/>
  <c r="V104" i="1575"/>
  <c r="Z105" i="1575"/>
  <c r="Z104" i="1575"/>
  <c r="Z109" i="1575" s="1"/>
  <c r="Z103" i="1575"/>
  <c r="Z106" i="1575" s="1"/>
  <c r="Z108" i="1575" s="1"/>
  <c r="AD104" i="1575"/>
  <c r="AD103" i="1575"/>
  <c r="AD106" i="1575" s="1"/>
  <c r="AD108" i="1575" s="1"/>
  <c r="AH105" i="1575"/>
  <c r="AH109" i="1575" s="1"/>
  <c r="AH103" i="1575"/>
  <c r="AH104" i="1575"/>
  <c r="AL105" i="1575"/>
  <c r="AL103" i="1575"/>
  <c r="AL106" i="1575" s="1"/>
  <c r="AL108" i="1575" s="1"/>
  <c r="AP104" i="1575"/>
  <c r="AP103" i="1575"/>
  <c r="AP106" i="1575" s="1"/>
  <c r="AP108" i="1575" s="1"/>
  <c r="AP111" i="1575" s="1"/>
  <c r="AP113" i="1575" s="1"/>
  <c r="AP105" i="1575"/>
  <c r="F90" i="1575"/>
  <c r="F96" i="1575" s="1"/>
  <c r="F99" i="1575" s="1"/>
  <c r="F124" i="1575" s="1"/>
  <c r="N90" i="1575"/>
  <c r="N96" i="1575" s="1"/>
  <c r="T99" i="1575"/>
  <c r="X109" i="1575"/>
  <c r="X99" i="1575"/>
  <c r="AB99" i="1575"/>
  <c r="AF109" i="1575"/>
  <c r="AF99" i="1575"/>
  <c r="AJ99" i="1575"/>
  <c r="AN99" i="1575"/>
  <c r="AR99" i="1575"/>
  <c r="J92" i="1575"/>
  <c r="J97" i="1575" s="1"/>
  <c r="J99" i="1575" s="1"/>
  <c r="J124" i="1575" s="1"/>
  <c r="AB106" i="1575"/>
  <c r="AB108" i="1575" s="1"/>
  <c r="AB111" i="1575" s="1"/>
  <c r="AB113" i="1575" s="1"/>
  <c r="AF106" i="1575"/>
  <c r="AF108" i="1575" s="1"/>
  <c r="AF111" i="1575" s="1"/>
  <c r="AF113" i="1575" s="1"/>
  <c r="AR106" i="1575"/>
  <c r="AR108" i="1575" s="1"/>
  <c r="AM108" i="1575"/>
  <c r="O115" i="1575"/>
  <c r="K115" i="1575"/>
  <c r="G115" i="1575"/>
  <c r="N115" i="1575"/>
  <c r="J115" i="1575"/>
  <c r="F115" i="1575"/>
  <c r="D135" i="1575"/>
  <c r="P115" i="1575"/>
  <c r="H115" i="1575"/>
  <c r="D134" i="1575"/>
  <c r="M115" i="1575"/>
  <c r="E115" i="1575"/>
  <c r="AJ105" i="1575"/>
  <c r="AJ104" i="1575"/>
  <c r="AN105" i="1575"/>
  <c r="AN109" i="1575" s="1"/>
  <c r="AN104" i="1575"/>
  <c r="AR105" i="1575"/>
  <c r="AR104" i="1575"/>
  <c r="G94" i="1575"/>
  <c r="G98" i="1575" s="1"/>
  <c r="G106" i="1575" s="1"/>
  <c r="K94" i="1575"/>
  <c r="K98" i="1575" s="1"/>
  <c r="O94" i="1575"/>
  <c r="O98" i="1575" s="1"/>
  <c r="I115" i="1575"/>
  <c r="D88" i="1575"/>
  <c r="H94" i="1575"/>
  <c r="H98" i="1575" s="1"/>
  <c r="L94" i="1575"/>
  <c r="L98" i="1575" s="1"/>
  <c r="H101" i="1575"/>
  <c r="H112" i="1575" s="1"/>
  <c r="L101" i="1575"/>
  <c r="L112" i="1575" s="1"/>
  <c r="H102" i="1575"/>
  <c r="L102" i="1575"/>
  <c r="P102" i="1575"/>
  <c r="H103" i="1575"/>
  <c r="L103" i="1575"/>
  <c r="P103" i="1575"/>
  <c r="T103" i="1575"/>
  <c r="T106" i="1575" s="1"/>
  <c r="T108" i="1575" s="1"/>
  <c r="X103" i="1575"/>
  <c r="X106" i="1575" s="1"/>
  <c r="X108" i="1575" s="1"/>
  <c r="X111" i="1575" s="1"/>
  <c r="X113" i="1575" s="1"/>
  <c r="AB103" i="1575"/>
  <c r="AB109" i="1575" s="1"/>
  <c r="AF103" i="1575"/>
  <c r="AJ103" i="1575"/>
  <c r="AJ106" i="1575" s="1"/>
  <c r="AJ108" i="1575" s="1"/>
  <c r="AN103" i="1575"/>
  <c r="AN106" i="1575" s="1"/>
  <c r="AN108" i="1575" s="1"/>
  <c r="AN111" i="1575" s="1"/>
  <c r="AN113" i="1575" s="1"/>
  <c r="AR103" i="1575"/>
  <c r="AR109" i="1575" s="1"/>
  <c r="H104" i="1575"/>
  <c r="L104" i="1575"/>
  <c r="P104" i="1575"/>
  <c r="T104" i="1575"/>
  <c r="X104" i="1575"/>
  <c r="AB104" i="1575"/>
  <c r="AF104" i="1575"/>
  <c r="L115" i="1575"/>
  <c r="Y99" i="1572"/>
  <c r="AC99" i="1572"/>
  <c r="AK99" i="1572"/>
  <c r="AO99" i="1572"/>
  <c r="W109" i="1572"/>
  <c r="W99" i="1572"/>
  <c r="AG106" i="1572"/>
  <c r="AG108" i="1572" s="1"/>
  <c r="P94" i="1572"/>
  <c r="P98" i="1572" s="1"/>
  <c r="L94" i="1572"/>
  <c r="L98" i="1572" s="1"/>
  <c r="L106" i="1572" s="1"/>
  <c r="H94" i="1572"/>
  <c r="H98" i="1572" s="1"/>
  <c r="R94" i="1572"/>
  <c r="R98" i="1572" s="1"/>
  <c r="N94" i="1572"/>
  <c r="N98" i="1572" s="1"/>
  <c r="N106" i="1572" s="1"/>
  <c r="J94" i="1572"/>
  <c r="J98" i="1572" s="1"/>
  <c r="F94" i="1572"/>
  <c r="F98" i="1572" s="1"/>
  <c r="S115" i="1572"/>
  <c r="O115" i="1572"/>
  <c r="K115" i="1572"/>
  <c r="G115" i="1572"/>
  <c r="R115" i="1572"/>
  <c r="N115" i="1572"/>
  <c r="J115" i="1572"/>
  <c r="F115" i="1572"/>
  <c r="D135" i="1572"/>
  <c r="P115" i="1572"/>
  <c r="H115" i="1572"/>
  <c r="L115" i="1572"/>
  <c r="D134" i="1572"/>
  <c r="Q115" i="1572"/>
  <c r="I115" i="1572"/>
  <c r="M115" i="1572"/>
  <c r="D88" i="1572"/>
  <c r="E115" i="1572"/>
  <c r="H105" i="1572"/>
  <c r="H104" i="1572"/>
  <c r="H103" i="1572"/>
  <c r="H102" i="1572"/>
  <c r="L105" i="1572"/>
  <c r="L104" i="1572"/>
  <c r="L103" i="1572"/>
  <c r="L102" i="1572"/>
  <c r="P105" i="1572"/>
  <c r="P104" i="1572"/>
  <c r="P103" i="1572"/>
  <c r="P102" i="1572"/>
  <c r="T104" i="1572"/>
  <c r="T103" i="1572"/>
  <c r="T106" i="1572" s="1"/>
  <c r="T108" i="1572" s="1"/>
  <c r="T111" i="1572" s="1"/>
  <c r="T113" i="1572" s="1"/>
  <c r="T105" i="1572"/>
  <c r="X105" i="1572"/>
  <c r="X104" i="1572"/>
  <c r="X103" i="1572"/>
  <c r="X106" i="1572" s="1"/>
  <c r="X108" i="1572" s="1"/>
  <c r="AB104" i="1572"/>
  <c r="AB103" i="1572"/>
  <c r="AB105" i="1572"/>
  <c r="AB109" i="1572" s="1"/>
  <c r="AF105" i="1572"/>
  <c r="AF109" i="1572" s="1"/>
  <c r="AF104" i="1572"/>
  <c r="AF103" i="1572"/>
  <c r="AJ105" i="1572"/>
  <c r="AJ104" i="1572"/>
  <c r="AJ103" i="1572"/>
  <c r="AN105" i="1572"/>
  <c r="AN104" i="1572"/>
  <c r="AN103" i="1572"/>
  <c r="AN109" i="1572" s="1"/>
  <c r="AR105" i="1572"/>
  <c r="AR104" i="1572"/>
  <c r="AR103" i="1572"/>
  <c r="AR109" i="1572" s="1"/>
  <c r="AA99" i="1572"/>
  <c r="AE99" i="1572"/>
  <c r="AI99" i="1572"/>
  <c r="AM99" i="1572"/>
  <c r="AQ109" i="1572"/>
  <c r="AQ99" i="1572"/>
  <c r="G94" i="1572"/>
  <c r="G98" i="1572" s="1"/>
  <c r="O94" i="1572"/>
  <c r="O98" i="1572" s="1"/>
  <c r="O106" i="1572" s="1"/>
  <c r="AG99" i="1572"/>
  <c r="E90" i="1572"/>
  <c r="E96" i="1572" s="1"/>
  <c r="T109" i="1572"/>
  <c r="T99" i="1572"/>
  <c r="X99" i="1572"/>
  <c r="AB99" i="1572"/>
  <c r="AB108" i="1572" s="1"/>
  <c r="AB111" i="1572" s="1"/>
  <c r="AB113" i="1572" s="1"/>
  <c r="AF99" i="1572"/>
  <c r="AJ109" i="1572"/>
  <c r="AJ99" i="1572"/>
  <c r="AN99" i="1572"/>
  <c r="AR99" i="1572"/>
  <c r="I94" i="1572"/>
  <c r="I98" i="1572" s="1"/>
  <c r="Q94" i="1572"/>
  <c r="Q98" i="1572" s="1"/>
  <c r="V106" i="1572"/>
  <c r="Z106" i="1572"/>
  <c r="AL106" i="1572"/>
  <c r="AP106" i="1572"/>
  <c r="P90" i="1572"/>
  <c r="P96" i="1572" s="1"/>
  <c r="L90" i="1572"/>
  <c r="L96" i="1572" s="1"/>
  <c r="H90" i="1572"/>
  <c r="H96" i="1572" s="1"/>
  <c r="R90" i="1572"/>
  <c r="R96" i="1572" s="1"/>
  <c r="N90" i="1572"/>
  <c r="N96" i="1572" s="1"/>
  <c r="J90" i="1572"/>
  <c r="J96" i="1572" s="1"/>
  <c r="F90" i="1572"/>
  <c r="F96" i="1572" s="1"/>
  <c r="F105" i="1572"/>
  <c r="F104" i="1572"/>
  <c r="F103" i="1572"/>
  <c r="F102" i="1572"/>
  <c r="J105" i="1572"/>
  <c r="J104" i="1572"/>
  <c r="J103" i="1572"/>
  <c r="J102" i="1572"/>
  <c r="N105" i="1572"/>
  <c r="N104" i="1572"/>
  <c r="N103" i="1572"/>
  <c r="N102" i="1572"/>
  <c r="N101" i="1572"/>
  <c r="N112" i="1572" s="1"/>
  <c r="R104" i="1572"/>
  <c r="R103" i="1572"/>
  <c r="R102" i="1572"/>
  <c r="R105" i="1572"/>
  <c r="V105" i="1572"/>
  <c r="V104" i="1572"/>
  <c r="V103" i="1572"/>
  <c r="Z105" i="1572"/>
  <c r="Z109" i="1572" s="1"/>
  <c r="Z104" i="1572"/>
  <c r="Z103" i="1572"/>
  <c r="AD105" i="1572"/>
  <c r="AD104" i="1572"/>
  <c r="AD109" i="1572" s="1"/>
  <c r="AD103" i="1572"/>
  <c r="AD106" i="1572" s="1"/>
  <c r="AD108" i="1572" s="1"/>
  <c r="AD111" i="1572" s="1"/>
  <c r="AD113" i="1572" s="1"/>
  <c r="AH105" i="1572"/>
  <c r="AH104" i="1572"/>
  <c r="AH103" i="1572"/>
  <c r="AH109" i="1572" s="1"/>
  <c r="AL105" i="1572"/>
  <c r="AL104" i="1572"/>
  <c r="AL103" i="1572"/>
  <c r="AP105" i="1572"/>
  <c r="AP109" i="1572" s="1"/>
  <c r="AP104" i="1572"/>
  <c r="AP103" i="1572"/>
  <c r="G90" i="1572"/>
  <c r="G96" i="1572" s="1"/>
  <c r="O90" i="1572"/>
  <c r="O96" i="1572" s="1"/>
  <c r="O101" i="1572" s="1"/>
  <c r="O112" i="1572" s="1"/>
  <c r="K94" i="1572"/>
  <c r="K98" i="1572" s="1"/>
  <c r="K99" i="1572" s="1"/>
  <c r="K124" i="1572" s="1"/>
  <c r="S94" i="1572"/>
  <c r="S98" i="1572" s="1"/>
  <c r="W106" i="1572"/>
  <c r="W108" i="1572" s="1"/>
  <c r="W111" i="1572" s="1"/>
  <c r="W113" i="1572" s="1"/>
  <c r="AA106" i="1572"/>
  <c r="AA108" i="1572" s="1"/>
  <c r="AQ106" i="1572"/>
  <c r="AQ108" i="1572" s="1"/>
  <c r="AQ111" i="1572" s="1"/>
  <c r="AQ113" i="1572" s="1"/>
  <c r="I90" i="1572"/>
  <c r="I96" i="1572" s="1"/>
  <c r="Q90" i="1572"/>
  <c r="Q96" i="1572" s="1"/>
  <c r="V109" i="1572"/>
  <c r="V99" i="1572"/>
  <c r="Z99" i="1572"/>
  <c r="AD99" i="1572"/>
  <c r="AH99" i="1572"/>
  <c r="AL109" i="1572"/>
  <c r="AL99" i="1572"/>
  <c r="AP99" i="1572"/>
  <c r="E94" i="1572"/>
  <c r="E98" i="1572" s="1"/>
  <c r="M94" i="1572"/>
  <c r="M98" i="1572" s="1"/>
  <c r="M106" i="1572" s="1"/>
  <c r="AB106" i="1572"/>
  <c r="AF106" i="1572"/>
  <c r="AF108" i="1572" s="1"/>
  <c r="AJ106" i="1572"/>
  <c r="AR106" i="1572"/>
  <c r="AR108" i="1572" s="1"/>
  <c r="AR111" i="1572" s="1"/>
  <c r="AR113" i="1572" s="1"/>
  <c r="U99" i="1572"/>
  <c r="AJ108" i="1572"/>
  <c r="AJ111" i="1572" s="1"/>
  <c r="AJ113" i="1572" s="1"/>
  <c r="D131" i="1572"/>
  <c r="G105" i="1572"/>
  <c r="G104" i="1572"/>
  <c r="G103" i="1572"/>
  <c r="G102" i="1572"/>
  <c r="K105" i="1572"/>
  <c r="K104" i="1572"/>
  <c r="K103" i="1572"/>
  <c r="K109" i="1572" s="1"/>
  <c r="K102" i="1572"/>
  <c r="K101" i="1572"/>
  <c r="K112" i="1572" s="1"/>
  <c r="O104" i="1572"/>
  <c r="O103" i="1572"/>
  <c r="O102" i="1572"/>
  <c r="S104" i="1572"/>
  <c r="S103" i="1572"/>
  <c r="S109" i="1572" s="1"/>
  <c r="S102" i="1572"/>
  <c r="S101" i="1572"/>
  <c r="S112" i="1572" s="1"/>
  <c r="S105" i="1572"/>
  <c r="W104" i="1572"/>
  <c r="W103" i="1572"/>
  <c r="AA105" i="1572"/>
  <c r="AA104" i="1572"/>
  <c r="AA109" i="1572" s="1"/>
  <c r="AA103" i="1572"/>
  <c r="AE104" i="1572"/>
  <c r="AE103" i="1572"/>
  <c r="AE106" i="1572" s="1"/>
  <c r="AE108" i="1572" s="1"/>
  <c r="AI104" i="1572"/>
  <c r="AI109" i="1572" s="1"/>
  <c r="AI103" i="1572"/>
  <c r="AI106" i="1572" s="1"/>
  <c r="AI108" i="1572" s="1"/>
  <c r="AI111" i="1572" s="1"/>
  <c r="AI113" i="1572" s="1"/>
  <c r="AI105" i="1572"/>
  <c r="AM104" i="1572"/>
  <c r="AM103" i="1572"/>
  <c r="AM109" i="1572" s="1"/>
  <c r="AQ105" i="1572"/>
  <c r="AQ104" i="1572"/>
  <c r="AQ103" i="1572"/>
  <c r="F92" i="1572"/>
  <c r="F97" i="1572" s="1"/>
  <c r="J92" i="1572"/>
  <c r="J97" i="1572" s="1"/>
  <c r="N92" i="1572"/>
  <c r="N97" i="1572" s="1"/>
  <c r="R92" i="1572"/>
  <c r="R97" i="1572" s="1"/>
  <c r="R101" i="1572" s="1"/>
  <c r="R112" i="1572" s="1"/>
  <c r="AE105" i="1572"/>
  <c r="E105" i="1572"/>
  <c r="E104" i="1572"/>
  <c r="E103" i="1572"/>
  <c r="E102" i="1572"/>
  <c r="I105" i="1572"/>
  <c r="I104" i="1572"/>
  <c r="I103" i="1572"/>
  <c r="I102" i="1572"/>
  <c r="M105" i="1572"/>
  <c r="M104" i="1572"/>
  <c r="M103" i="1572"/>
  <c r="M102" i="1572"/>
  <c r="Q105" i="1572"/>
  <c r="Q104" i="1572"/>
  <c r="Q103" i="1572"/>
  <c r="Q102" i="1572"/>
  <c r="U105" i="1572"/>
  <c r="U104" i="1572"/>
  <c r="U109" i="1572" s="1"/>
  <c r="U103" i="1572"/>
  <c r="U106" i="1572" s="1"/>
  <c r="U108" i="1572" s="1"/>
  <c r="Y105" i="1572"/>
  <c r="Y104" i="1572"/>
  <c r="Y103" i="1572"/>
  <c r="Y109" i="1572" s="1"/>
  <c r="AC105" i="1572"/>
  <c r="AC104" i="1572"/>
  <c r="AC103" i="1572"/>
  <c r="AC109" i="1572" s="1"/>
  <c r="AG105" i="1572"/>
  <c r="AG104" i="1572"/>
  <c r="AG103" i="1572"/>
  <c r="AG109" i="1572" s="1"/>
  <c r="AK105" i="1572"/>
  <c r="AK104" i="1572"/>
  <c r="AK103" i="1572"/>
  <c r="AK109" i="1572" s="1"/>
  <c r="AO105" i="1572"/>
  <c r="AO104" i="1572"/>
  <c r="AO103" i="1572"/>
  <c r="AO109" i="1572" s="1"/>
  <c r="H92" i="1572"/>
  <c r="H97" i="1572" s="1"/>
  <c r="L92" i="1572"/>
  <c r="L97" i="1572" s="1"/>
  <c r="O105" i="1572"/>
  <c r="V108" i="1572"/>
  <c r="V111" i="1572" s="1"/>
  <c r="V113" i="1572" s="1"/>
  <c r="Z108" i="1572"/>
  <c r="AL108" i="1572"/>
  <c r="AL111" i="1572" s="1"/>
  <c r="AL113" i="1572" s="1"/>
  <c r="AP108" i="1572"/>
  <c r="L99" i="1571"/>
  <c r="L124" i="1571" s="1"/>
  <c r="V109" i="1571"/>
  <c r="V99" i="1571"/>
  <c r="Z99" i="1571"/>
  <c r="AD99" i="1571"/>
  <c r="AD109" i="1571"/>
  <c r="AH99" i="1571"/>
  <c r="AL99" i="1571"/>
  <c r="AP99" i="1571"/>
  <c r="L106" i="1571"/>
  <c r="L108" i="1571" s="1"/>
  <c r="T106" i="1571"/>
  <c r="T108" i="1571" s="1"/>
  <c r="T111" i="1571" s="1"/>
  <c r="T113" i="1571" s="1"/>
  <c r="AF106" i="1571"/>
  <c r="AN106" i="1571"/>
  <c r="P99" i="1571"/>
  <c r="P124" i="1571" s="1"/>
  <c r="T99" i="1571"/>
  <c r="X99" i="1571"/>
  <c r="AB99" i="1571"/>
  <c r="AF109" i="1571"/>
  <c r="AF99" i="1571"/>
  <c r="AJ99" i="1571"/>
  <c r="AN99" i="1571"/>
  <c r="AR99" i="1571"/>
  <c r="E105" i="1571"/>
  <c r="E102" i="1571"/>
  <c r="E104" i="1571"/>
  <c r="E103" i="1571"/>
  <c r="I105" i="1571"/>
  <c r="I104" i="1571"/>
  <c r="I103" i="1571"/>
  <c r="I102" i="1571"/>
  <c r="M105" i="1571"/>
  <c r="M102" i="1571"/>
  <c r="M104" i="1571"/>
  <c r="M103" i="1571"/>
  <c r="Q105" i="1571"/>
  <c r="Q104" i="1571"/>
  <c r="Q103" i="1571"/>
  <c r="Q102" i="1571"/>
  <c r="U105" i="1571"/>
  <c r="U104" i="1571"/>
  <c r="U103" i="1571"/>
  <c r="U109" i="1571" s="1"/>
  <c r="Y105" i="1571"/>
  <c r="Y104" i="1571"/>
  <c r="Y103" i="1571"/>
  <c r="AC105" i="1571"/>
  <c r="AC104" i="1571"/>
  <c r="AC103" i="1571"/>
  <c r="AC109" i="1571" s="1"/>
  <c r="AG105" i="1571"/>
  <c r="AG104" i="1571"/>
  <c r="AG103" i="1571"/>
  <c r="AG106" i="1571" s="1"/>
  <c r="AG108" i="1571" s="1"/>
  <c r="AG111" i="1571" s="1"/>
  <c r="AG113" i="1571" s="1"/>
  <c r="AK105" i="1571"/>
  <c r="AK104" i="1571"/>
  <c r="AK103" i="1571"/>
  <c r="AK109" i="1571" s="1"/>
  <c r="AO105" i="1571"/>
  <c r="AO104" i="1571"/>
  <c r="AO103" i="1571"/>
  <c r="P106" i="1571"/>
  <c r="S90" i="1571"/>
  <c r="S96" i="1571" s="1"/>
  <c r="O90" i="1571"/>
  <c r="O96" i="1571" s="1"/>
  <c r="K90" i="1571"/>
  <c r="K96" i="1571" s="1"/>
  <c r="G90" i="1571"/>
  <c r="G96" i="1571" s="1"/>
  <c r="Q90" i="1571"/>
  <c r="Q96" i="1571" s="1"/>
  <c r="M90" i="1571"/>
  <c r="M96" i="1571" s="1"/>
  <c r="M101" i="1571" s="1"/>
  <c r="M112" i="1571" s="1"/>
  <c r="I90" i="1571"/>
  <c r="I96" i="1571" s="1"/>
  <c r="E90" i="1571"/>
  <c r="E96" i="1571" s="1"/>
  <c r="F90" i="1571"/>
  <c r="F96" i="1571" s="1"/>
  <c r="N90" i="1571"/>
  <c r="N96" i="1571" s="1"/>
  <c r="U99" i="1571"/>
  <c r="Y109" i="1571"/>
  <c r="Y99" i="1571"/>
  <c r="AC99" i="1571"/>
  <c r="AG109" i="1571"/>
  <c r="AG99" i="1571"/>
  <c r="AK99" i="1571"/>
  <c r="AO109" i="1571"/>
  <c r="F92" i="1571"/>
  <c r="F97" i="1571" s="1"/>
  <c r="F106" i="1571" s="1"/>
  <c r="N106" i="1571"/>
  <c r="U106" i="1571"/>
  <c r="U108" i="1571" s="1"/>
  <c r="Y106" i="1571"/>
  <c r="AK106" i="1571"/>
  <c r="AK108" i="1571" s="1"/>
  <c r="AK111" i="1571" s="1"/>
  <c r="AK113" i="1571" s="1"/>
  <c r="AO106" i="1571"/>
  <c r="S92" i="1571"/>
  <c r="S97" i="1571" s="1"/>
  <c r="S106" i="1571" s="1"/>
  <c r="O92" i="1571"/>
  <c r="O97" i="1571" s="1"/>
  <c r="O101" i="1571" s="1"/>
  <c r="O112" i="1571" s="1"/>
  <c r="K92" i="1571"/>
  <c r="K97" i="1571" s="1"/>
  <c r="K101" i="1571" s="1"/>
  <c r="K112" i="1571" s="1"/>
  <c r="G92" i="1571"/>
  <c r="G97" i="1571" s="1"/>
  <c r="Q92" i="1571"/>
  <c r="Q97" i="1571" s="1"/>
  <c r="M92" i="1571"/>
  <c r="M97" i="1571" s="1"/>
  <c r="I92" i="1571"/>
  <c r="I97" i="1571" s="1"/>
  <c r="I101" i="1571" s="1"/>
  <c r="I112" i="1571" s="1"/>
  <c r="E92" i="1571"/>
  <c r="E97" i="1571" s="1"/>
  <c r="G105" i="1571"/>
  <c r="G101" i="1571"/>
  <c r="G112" i="1571" s="1"/>
  <c r="G104" i="1571"/>
  <c r="G103" i="1571"/>
  <c r="G102" i="1571"/>
  <c r="K104" i="1571"/>
  <c r="K103" i="1571"/>
  <c r="K102" i="1571"/>
  <c r="K105" i="1571"/>
  <c r="O105" i="1571"/>
  <c r="O104" i="1571"/>
  <c r="O103" i="1571"/>
  <c r="O102" i="1571"/>
  <c r="S104" i="1571"/>
  <c r="S103" i="1571"/>
  <c r="S102" i="1571"/>
  <c r="S101" i="1571"/>
  <c r="S112" i="1571" s="1"/>
  <c r="S105" i="1571"/>
  <c r="W105" i="1571"/>
  <c r="W104" i="1571"/>
  <c r="W103" i="1571"/>
  <c r="W106" i="1571" s="1"/>
  <c r="W108" i="1571" s="1"/>
  <c r="AA105" i="1571"/>
  <c r="AA104" i="1571"/>
  <c r="AA103" i="1571"/>
  <c r="AA109" i="1571" s="1"/>
  <c r="AE105" i="1571"/>
  <c r="AE109" i="1571" s="1"/>
  <c r="AE104" i="1571"/>
  <c r="AE103" i="1571"/>
  <c r="AI104" i="1571"/>
  <c r="AI103" i="1571"/>
  <c r="AI109" i="1571" s="1"/>
  <c r="AI105" i="1571"/>
  <c r="AM105" i="1571"/>
  <c r="AM104" i="1571"/>
  <c r="AM103" i="1571"/>
  <c r="AM109" i="1571" s="1"/>
  <c r="AQ103" i="1571"/>
  <c r="AQ104" i="1571"/>
  <c r="AQ105" i="1571"/>
  <c r="AQ109" i="1571" s="1"/>
  <c r="H92" i="1571"/>
  <c r="H97" i="1571" s="1"/>
  <c r="H99" i="1571" s="1"/>
  <c r="H124" i="1571" s="1"/>
  <c r="P92" i="1571"/>
  <c r="P97" i="1571" s="1"/>
  <c r="Z106" i="1571"/>
  <c r="Z108" i="1571" s="1"/>
  <c r="AD106" i="1571"/>
  <c r="AD108" i="1571" s="1"/>
  <c r="AD111" i="1571" s="1"/>
  <c r="AD113" i="1571" s="1"/>
  <c r="AH106" i="1571"/>
  <c r="AL106" i="1571"/>
  <c r="AP106" i="1571"/>
  <c r="Q101" i="1571"/>
  <c r="Q112" i="1571" s="1"/>
  <c r="J90" i="1571"/>
  <c r="J96" i="1571" s="1"/>
  <c r="R90" i="1571"/>
  <c r="R96" i="1571" s="1"/>
  <c r="W99" i="1571"/>
  <c r="AA99" i="1571"/>
  <c r="AE99" i="1571"/>
  <c r="AI99" i="1571"/>
  <c r="AM99" i="1571"/>
  <c r="AQ99" i="1571"/>
  <c r="J92" i="1571"/>
  <c r="J97" i="1571" s="1"/>
  <c r="J106" i="1571" s="1"/>
  <c r="R92" i="1571"/>
  <c r="R97" i="1571" s="1"/>
  <c r="R106" i="1571" s="1"/>
  <c r="AA106" i="1571"/>
  <c r="AA108" i="1571" s="1"/>
  <c r="AA111" i="1571" s="1"/>
  <c r="AA113" i="1571" s="1"/>
  <c r="AE106" i="1571"/>
  <c r="AQ106" i="1571"/>
  <c r="AQ108" i="1571" s="1"/>
  <c r="F104" i="1571"/>
  <c r="F103" i="1571"/>
  <c r="F102" i="1571"/>
  <c r="J105" i="1571"/>
  <c r="J104" i="1571"/>
  <c r="J103" i="1571"/>
  <c r="J102" i="1571"/>
  <c r="J101" i="1571"/>
  <c r="J112" i="1571" s="1"/>
  <c r="N104" i="1571"/>
  <c r="N103" i="1571"/>
  <c r="N102" i="1571"/>
  <c r="N101" i="1571"/>
  <c r="N112" i="1571" s="1"/>
  <c r="R105" i="1571"/>
  <c r="R104" i="1571"/>
  <c r="R103" i="1571"/>
  <c r="R102" i="1571"/>
  <c r="R101" i="1571"/>
  <c r="R112" i="1571" s="1"/>
  <c r="V104" i="1571"/>
  <c r="V103" i="1571"/>
  <c r="V106" i="1571" s="1"/>
  <c r="V108" i="1571" s="1"/>
  <c r="V111" i="1571" s="1"/>
  <c r="V113" i="1571" s="1"/>
  <c r="Z105" i="1571"/>
  <c r="Z104" i="1571"/>
  <c r="Z103" i="1571"/>
  <c r="Z109" i="1571" s="1"/>
  <c r="AD104" i="1571"/>
  <c r="AD103" i="1571"/>
  <c r="AH105" i="1571"/>
  <c r="AH104" i="1571"/>
  <c r="AH103" i="1571"/>
  <c r="AH109" i="1571" s="1"/>
  <c r="AP104" i="1571"/>
  <c r="AP105" i="1571"/>
  <c r="AP103" i="1571"/>
  <c r="AP109" i="1571" s="1"/>
  <c r="E94" i="1571"/>
  <c r="E98" i="1571" s="1"/>
  <c r="I94" i="1571"/>
  <c r="I98" i="1571" s="1"/>
  <c r="M94" i="1571"/>
  <c r="M98" i="1571" s="1"/>
  <c r="M106" i="1571" s="1"/>
  <c r="Q94" i="1571"/>
  <c r="Q98" i="1571" s="1"/>
  <c r="W112" i="1571"/>
  <c r="AA112" i="1571"/>
  <c r="AE112" i="1571"/>
  <c r="AI112" i="1571"/>
  <c r="AM112" i="1571"/>
  <c r="AQ112" i="1571"/>
  <c r="AN104" i="1571"/>
  <c r="AN109" i="1571" s="1"/>
  <c r="V105" i="1571"/>
  <c r="Y108" i="1571"/>
  <c r="AO108" i="1571"/>
  <c r="AH108" i="1571"/>
  <c r="AP108" i="1571"/>
  <c r="S115" i="1571"/>
  <c r="O115" i="1571"/>
  <c r="K115" i="1571"/>
  <c r="G115" i="1571"/>
  <c r="D135" i="1571"/>
  <c r="Q115" i="1571"/>
  <c r="M115" i="1571"/>
  <c r="I115" i="1571"/>
  <c r="E115" i="1571"/>
  <c r="N115" i="1571"/>
  <c r="F115" i="1571"/>
  <c r="D134" i="1571"/>
  <c r="L115" i="1571"/>
  <c r="J115" i="1571"/>
  <c r="R115" i="1571"/>
  <c r="H104" i="1571"/>
  <c r="H103" i="1571"/>
  <c r="H102" i="1571"/>
  <c r="L105" i="1571"/>
  <c r="L104" i="1571"/>
  <c r="L103" i="1571"/>
  <c r="L109" i="1571" s="1"/>
  <c r="L102" i="1571"/>
  <c r="L101" i="1571"/>
  <c r="L112" i="1571" s="1"/>
  <c r="P104" i="1571"/>
  <c r="P103" i="1571"/>
  <c r="P102" i="1571"/>
  <c r="P101" i="1571"/>
  <c r="P112" i="1571" s="1"/>
  <c r="T104" i="1571"/>
  <c r="T103" i="1571"/>
  <c r="T109" i="1571" s="1"/>
  <c r="T105" i="1571"/>
  <c r="X104" i="1571"/>
  <c r="X109" i="1571" s="1"/>
  <c r="X103" i="1571"/>
  <c r="X106" i="1571" s="1"/>
  <c r="X108" i="1571" s="1"/>
  <c r="X111" i="1571" s="1"/>
  <c r="X113" i="1571" s="1"/>
  <c r="AB105" i="1571"/>
  <c r="AB104" i="1571"/>
  <c r="AB103" i="1571"/>
  <c r="AB109" i="1571" s="1"/>
  <c r="AF104" i="1571"/>
  <c r="AF103" i="1571"/>
  <c r="AJ104" i="1571"/>
  <c r="AJ103" i="1571"/>
  <c r="AJ109" i="1571" s="1"/>
  <c r="AJ105" i="1571"/>
  <c r="AR105" i="1571"/>
  <c r="AR103" i="1571"/>
  <c r="AR106" i="1571" s="1"/>
  <c r="AR108" i="1571" s="1"/>
  <c r="AR104" i="1571"/>
  <c r="G94" i="1571"/>
  <c r="G98" i="1571" s="1"/>
  <c r="G106" i="1571" s="1"/>
  <c r="K94" i="1571"/>
  <c r="K98" i="1571" s="1"/>
  <c r="O94" i="1571"/>
  <c r="O98" i="1571" s="1"/>
  <c r="O106" i="1571" s="1"/>
  <c r="U112" i="1571"/>
  <c r="Y112" i="1571"/>
  <c r="AC112" i="1571"/>
  <c r="AG112" i="1571"/>
  <c r="AK112" i="1571"/>
  <c r="AO112" i="1571"/>
  <c r="F105" i="1571"/>
  <c r="P105" i="1571"/>
  <c r="P109" i="1571" s="1"/>
  <c r="AL105" i="1571"/>
  <c r="AL109" i="1571" s="1"/>
  <c r="AE108" i="1571"/>
  <c r="H115" i="1571"/>
  <c r="V118" i="1571"/>
  <c r="AD118" i="1571"/>
  <c r="AL118" i="1571"/>
  <c r="D133" i="1571"/>
  <c r="V109" i="1570"/>
  <c r="V99" i="1570"/>
  <c r="Z109" i="1570"/>
  <c r="Z99" i="1570"/>
  <c r="AD109" i="1570"/>
  <c r="AD99" i="1570"/>
  <c r="AD108" i="1570" s="1"/>
  <c r="AH109" i="1570"/>
  <c r="AH99" i="1570"/>
  <c r="AH108" i="1570" s="1"/>
  <c r="AH111" i="1570" s="1"/>
  <c r="AL109" i="1570"/>
  <c r="AL99" i="1570"/>
  <c r="AP109" i="1570"/>
  <c r="AP99" i="1570"/>
  <c r="J106" i="1570"/>
  <c r="T99" i="1570"/>
  <c r="X99" i="1570"/>
  <c r="AB99" i="1570"/>
  <c r="AF99" i="1570"/>
  <c r="AJ99" i="1570"/>
  <c r="AN99" i="1570"/>
  <c r="AR99" i="1570"/>
  <c r="R92" i="1570"/>
  <c r="R97" i="1570" s="1"/>
  <c r="R106" i="1570" s="1"/>
  <c r="I106" i="1570"/>
  <c r="Y106" i="1570"/>
  <c r="I101" i="1570"/>
  <c r="I112" i="1570" s="1"/>
  <c r="U109" i="1570"/>
  <c r="U99" i="1570"/>
  <c r="Y109" i="1570"/>
  <c r="Y99" i="1570"/>
  <c r="AC109" i="1570"/>
  <c r="AC99" i="1570"/>
  <c r="AG109" i="1570"/>
  <c r="AG99" i="1570"/>
  <c r="AG108" i="1570" s="1"/>
  <c r="AK109" i="1570"/>
  <c r="AK99" i="1570"/>
  <c r="AO109" i="1570"/>
  <c r="AO99" i="1570"/>
  <c r="P92" i="1570"/>
  <c r="P97" i="1570" s="1"/>
  <c r="L92" i="1570"/>
  <c r="L97" i="1570" s="1"/>
  <c r="H92" i="1570"/>
  <c r="H97" i="1570" s="1"/>
  <c r="S92" i="1570"/>
  <c r="S97" i="1570" s="1"/>
  <c r="O92" i="1570"/>
  <c r="O97" i="1570" s="1"/>
  <c r="K92" i="1570"/>
  <c r="K97" i="1570" s="1"/>
  <c r="G92" i="1570"/>
  <c r="G97" i="1570" s="1"/>
  <c r="M92" i="1570"/>
  <c r="M97" i="1570" s="1"/>
  <c r="M109" i="1570" s="1"/>
  <c r="E92" i="1570"/>
  <c r="E97" i="1570" s="1"/>
  <c r="Q92" i="1570"/>
  <c r="Q97" i="1570" s="1"/>
  <c r="Q106" i="1570" s="1"/>
  <c r="I92" i="1570"/>
  <c r="I97" i="1570" s="1"/>
  <c r="I109" i="1570" s="1"/>
  <c r="G105" i="1570"/>
  <c r="G104" i="1570"/>
  <c r="G103" i="1570"/>
  <c r="G102" i="1570"/>
  <c r="G101" i="1570"/>
  <c r="G112" i="1570" s="1"/>
  <c r="K105" i="1570"/>
  <c r="K104" i="1570"/>
  <c r="K103" i="1570"/>
  <c r="K102" i="1570"/>
  <c r="O105" i="1570"/>
  <c r="O104" i="1570"/>
  <c r="O103" i="1570"/>
  <c r="O102" i="1570"/>
  <c r="S105" i="1570"/>
  <c r="S104" i="1570"/>
  <c r="S103" i="1570"/>
  <c r="S102" i="1570"/>
  <c r="W105" i="1570"/>
  <c r="W104" i="1570"/>
  <c r="W103" i="1570"/>
  <c r="AA105" i="1570"/>
  <c r="AA104" i="1570"/>
  <c r="AA109" i="1570" s="1"/>
  <c r="AA103" i="1570"/>
  <c r="AE105" i="1570"/>
  <c r="AE104" i="1570"/>
  <c r="AE103" i="1570"/>
  <c r="AE106" i="1570" s="1"/>
  <c r="AI105" i="1570"/>
  <c r="AI104" i="1570"/>
  <c r="AI103" i="1570"/>
  <c r="AI109" i="1570" s="1"/>
  <c r="AM105" i="1570"/>
  <c r="AM109" i="1570" s="1"/>
  <c r="AM104" i="1570"/>
  <c r="AM103" i="1570"/>
  <c r="AQ105" i="1570"/>
  <c r="AQ104" i="1570"/>
  <c r="AQ103" i="1570"/>
  <c r="AQ106" i="1570" s="1"/>
  <c r="M99" i="1570"/>
  <c r="M124" i="1570" s="1"/>
  <c r="J92" i="1570"/>
  <c r="J97" i="1570" s="1"/>
  <c r="E106" i="1570"/>
  <c r="R109" i="1570"/>
  <c r="R101" i="1570"/>
  <c r="R112" i="1570" s="1"/>
  <c r="R99" i="1570"/>
  <c r="R124" i="1570" s="1"/>
  <c r="AO106" i="1570"/>
  <c r="Q109" i="1570"/>
  <c r="Q101" i="1570"/>
  <c r="Q112" i="1570" s="1"/>
  <c r="Q99" i="1570"/>
  <c r="Q124" i="1570" s="1"/>
  <c r="N92" i="1570"/>
  <c r="N97" i="1570" s="1"/>
  <c r="N106" i="1570" s="1"/>
  <c r="U106" i="1570"/>
  <c r="AC106" i="1570"/>
  <c r="AC108" i="1570" s="1"/>
  <c r="AC111" i="1570" s="1"/>
  <c r="AC113" i="1570" s="1"/>
  <c r="AK106" i="1570"/>
  <c r="AK108" i="1570" s="1"/>
  <c r="AK111" i="1570" s="1"/>
  <c r="AK113" i="1570" s="1"/>
  <c r="F106" i="1570"/>
  <c r="AG106" i="1570"/>
  <c r="V108" i="1570"/>
  <c r="Z108" i="1570"/>
  <c r="Z111" i="1570" s="1"/>
  <c r="AL108" i="1570"/>
  <c r="AP108" i="1570"/>
  <c r="AP111" i="1570" s="1"/>
  <c r="AP113" i="1570" s="1"/>
  <c r="J90" i="1570"/>
  <c r="J96" i="1570" s="1"/>
  <c r="W109" i="1570"/>
  <c r="W99" i="1570"/>
  <c r="AA99" i="1570"/>
  <c r="AE99" i="1570"/>
  <c r="AI99" i="1570"/>
  <c r="AM99" i="1570"/>
  <c r="AQ99" i="1570"/>
  <c r="P90" i="1570"/>
  <c r="P96" i="1570" s="1"/>
  <c r="P101" i="1570" s="1"/>
  <c r="L90" i="1570"/>
  <c r="L96" i="1570" s="1"/>
  <c r="H90" i="1570"/>
  <c r="H96" i="1570" s="1"/>
  <c r="H101" i="1570" s="1"/>
  <c r="H112" i="1570" s="1"/>
  <c r="S90" i="1570"/>
  <c r="S96" i="1570" s="1"/>
  <c r="S101" i="1570" s="1"/>
  <c r="O90" i="1570"/>
  <c r="O96" i="1570" s="1"/>
  <c r="K90" i="1570"/>
  <c r="K96" i="1570" s="1"/>
  <c r="G90" i="1570"/>
  <c r="G96" i="1570" s="1"/>
  <c r="F90" i="1570"/>
  <c r="F96" i="1570" s="1"/>
  <c r="N90" i="1570"/>
  <c r="N96" i="1570" s="1"/>
  <c r="W106" i="1570"/>
  <c r="AA106" i="1570"/>
  <c r="AI106" i="1570"/>
  <c r="AI108" i="1570" s="1"/>
  <c r="AM106" i="1570"/>
  <c r="AM108" i="1570" s="1"/>
  <c r="AM111" i="1570" s="1"/>
  <c r="AM113" i="1570" s="1"/>
  <c r="V112" i="1570"/>
  <c r="Z112" i="1570"/>
  <c r="AD112" i="1570"/>
  <c r="AH112" i="1570"/>
  <c r="AL112" i="1570"/>
  <c r="AQ109" i="1570"/>
  <c r="S115" i="1570"/>
  <c r="O115" i="1570"/>
  <c r="K115" i="1570"/>
  <c r="G115" i="1570"/>
  <c r="N115" i="1570"/>
  <c r="I115" i="1570"/>
  <c r="D135" i="1570"/>
  <c r="R115" i="1570"/>
  <c r="M115" i="1570"/>
  <c r="H115" i="1570"/>
  <c r="G94" i="1570"/>
  <c r="G98" i="1570" s="1"/>
  <c r="G106" i="1570" s="1"/>
  <c r="K94" i="1570"/>
  <c r="K98" i="1570" s="1"/>
  <c r="K106" i="1570" s="1"/>
  <c r="O94" i="1570"/>
  <c r="O98" i="1570" s="1"/>
  <c r="S94" i="1570"/>
  <c r="S98" i="1570" s="1"/>
  <c r="J115" i="1570"/>
  <c r="Y118" i="1570"/>
  <c r="AC118" i="1570"/>
  <c r="AO118" i="1570"/>
  <c r="D133" i="1570"/>
  <c r="D134" i="1570" s="1"/>
  <c r="D88" i="1570"/>
  <c r="H94" i="1570"/>
  <c r="H98" i="1570" s="1"/>
  <c r="L94" i="1570"/>
  <c r="L98" i="1570" s="1"/>
  <c r="L101" i="1570"/>
  <c r="L112" i="1570" s="1"/>
  <c r="H102" i="1570"/>
  <c r="L102" i="1570"/>
  <c r="P102" i="1570"/>
  <c r="H103" i="1570"/>
  <c r="L103" i="1570"/>
  <c r="P103" i="1570"/>
  <c r="P106" i="1570" s="1"/>
  <c r="T103" i="1570"/>
  <c r="T109" i="1570" s="1"/>
  <c r="X103" i="1570"/>
  <c r="X109" i="1570" s="1"/>
  <c r="AB103" i="1570"/>
  <c r="AB109" i="1570" s="1"/>
  <c r="AF103" i="1570"/>
  <c r="AF109" i="1570" s="1"/>
  <c r="AJ103" i="1570"/>
  <c r="AJ109" i="1570" s="1"/>
  <c r="AN103" i="1570"/>
  <c r="AN109" i="1570" s="1"/>
  <c r="AR103" i="1570"/>
  <c r="AR109" i="1570" s="1"/>
  <c r="H104" i="1570"/>
  <c r="L104" i="1570"/>
  <c r="P104" i="1570"/>
  <c r="T104" i="1570"/>
  <c r="X104" i="1570"/>
  <c r="AB104" i="1570"/>
  <c r="AF104" i="1570"/>
  <c r="AJ104" i="1570"/>
  <c r="AN104" i="1570"/>
  <c r="AR104" i="1570"/>
  <c r="U108" i="1570"/>
  <c r="U111" i="1570" s="1"/>
  <c r="U113" i="1570" s="1"/>
  <c r="Y108" i="1570"/>
  <c r="AO108" i="1570"/>
  <c r="L115" i="1570"/>
  <c r="P109" i="1569"/>
  <c r="P101" i="1569"/>
  <c r="P112" i="1569" s="1"/>
  <c r="P99" i="1569"/>
  <c r="P124" i="1569" s="1"/>
  <c r="P106" i="1569"/>
  <c r="AE108" i="1569"/>
  <c r="AE111" i="1569" s="1"/>
  <c r="AE113" i="1569" s="1"/>
  <c r="AM108" i="1569"/>
  <c r="AM111" i="1569" s="1"/>
  <c r="AM113" i="1569" s="1"/>
  <c r="H109" i="1569"/>
  <c r="H101" i="1569"/>
  <c r="H112" i="1569" s="1"/>
  <c r="H99" i="1569"/>
  <c r="H124" i="1569" s="1"/>
  <c r="S109" i="1569"/>
  <c r="S99" i="1569"/>
  <c r="S124" i="1569" s="1"/>
  <c r="W109" i="1569"/>
  <c r="W99" i="1569"/>
  <c r="W108" i="1569" s="1"/>
  <c r="W111" i="1569" s="1"/>
  <c r="W113" i="1569" s="1"/>
  <c r="AA109" i="1569"/>
  <c r="AA99" i="1569"/>
  <c r="AE99" i="1569"/>
  <c r="AE109" i="1569"/>
  <c r="AI109" i="1569"/>
  <c r="AI99" i="1569"/>
  <c r="AM99" i="1569"/>
  <c r="AM109" i="1569"/>
  <c r="AQ109" i="1569"/>
  <c r="AQ99" i="1569"/>
  <c r="K99" i="1569"/>
  <c r="K124" i="1569" s="1"/>
  <c r="T109" i="1569"/>
  <c r="T99" i="1569"/>
  <c r="AB109" i="1569"/>
  <c r="AB99" i="1569"/>
  <c r="AB108" i="1569" s="1"/>
  <c r="AB111" i="1569" s="1"/>
  <c r="AB113" i="1569" s="1"/>
  <c r="AJ109" i="1569"/>
  <c r="AJ99" i="1569"/>
  <c r="AR109" i="1569"/>
  <c r="AR99" i="1569"/>
  <c r="L109" i="1569"/>
  <c r="H106" i="1569"/>
  <c r="V109" i="1569"/>
  <c r="V99" i="1569"/>
  <c r="Z99" i="1569"/>
  <c r="AD99" i="1569"/>
  <c r="AH99" i="1569"/>
  <c r="AL109" i="1569"/>
  <c r="AL99" i="1569"/>
  <c r="AP99" i="1569"/>
  <c r="V106" i="1569"/>
  <c r="V108" i="1569" s="1"/>
  <c r="V111" i="1569" s="1"/>
  <c r="V113" i="1569" s="1"/>
  <c r="Z106" i="1569"/>
  <c r="Z108" i="1569" s="1"/>
  <c r="Z111" i="1569" s="1"/>
  <c r="Z113" i="1569" s="1"/>
  <c r="AL106" i="1569"/>
  <c r="AL108" i="1569" s="1"/>
  <c r="AL111" i="1569" s="1"/>
  <c r="AL113" i="1569" s="1"/>
  <c r="AP106" i="1569"/>
  <c r="AP108" i="1569" s="1"/>
  <c r="X106" i="1569"/>
  <c r="AF106" i="1569"/>
  <c r="AN106" i="1569"/>
  <c r="AN108" i="1569" s="1"/>
  <c r="AN111" i="1569" s="1"/>
  <c r="AN113" i="1569" s="1"/>
  <c r="X99" i="1569"/>
  <c r="AF99" i="1569"/>
  <c r="AN99" i="1569"/>
  <c r="S115" i="1569"/>
  <c r="O115" i="1569"/>
  <c r="K115" i="1569"/>
  <c r="G115" i="1569"/>
  <c r="R115" i="1569"/>
  <c r="N115" i="1569"/>
  <c r="J115" i="1569"/>
  <c r="F115" i="1569"/>
  <c r="D135" i="1569"/>
  <c r="P115" i="1569"/>
  <c r="H115" i="1569"/>
  <c r="D134" i="1569"/>
  <c r="M115" i="1569"/>
  <c r="E115" i="1569"/>
  <c r="L115" i="1569"/>
  <c r="I115" i="1569"/>
  <c r="K94" i="1569"/>
  <c r="K98" i="1569" s="1"/>
  <c r="K106" i="1569" s="1"/>
  <c r="S101" i="1569"/>
  <c r="S112" i="1569" s="1"/>
  <c r="R94" i="1569"/>
  <c r="R98" i="1569" s="1"/>
  <c r="N94" i="1569"/>
  <c r="N98" i="1569" s="1"/>
  <c r="J94" i="1569"/>
  <c r="J98" i="1569" s="1"/>
  <c r="F94" i="1569"/>
  <c r="F98" i="1569" s="1"/>
  <c r="F106" i="1569" s="1"/>
  <c r="Q94" i="1569"/>
  <c r="Q98" i="1569" s="1"/>
  <c r="Q106" i="1569" s="1"/>
  <c r="M94" i="1569"/>
  <c r="M98" i="1569" s="1"/>
  <c r="I94" i="1569"/>
  <c r="I98" i="1569" s="1"/>
  <c r="E94" i="1569"/>
  <c r="E98" i="1569" s="1"/>
  <c r="E105" i="1569"/>
  <c r="E104" i="1569"/>
  <c r="E103" i="1569"/>
  <c r="E102" i="1569"/>
  <c r="I105" i="1569"/>
  <c r="I104" i="1569"/>
  <c r="I103" i="1569"/>
  <c r="I102" i="1569"/>
  <c r="M105" i="1569"/>
  <c r="M104" i="1569"/>
  <c r="M103" i="1569"/>
  <c r="M102" i="1569"/>
  <c r="Q105" i="1569"/>
  <c r="Q104" i="1569"/>
  <c r="Q103" i="1569"/>
  <c r="Q102" i="1569"/>
  <c r="U105" i="1569"/>
  <c r="U109" i="1569" s="1"/>
  <c r="U104" i="1569"/>
  <c r="U103" i="1569"/>
  <c r="Y105" i="1569"/>
  <c r="Y104" i="1569"/>
  <c r="Y109" i="1569" s="1"/>
  <c r="Y103" i="1569"/>
  <c r="Y106" i="1569" s="1"/>
  <c r="Y108" i="1569" s="1"/>
  <c r="Y111" i="1569" s="1"/>
  <c r="Y113" i="1569" s="1"/>
  <c r="AC105" i="1569"/>
  <c r="AC104" i="1569"/>
  <c r="AC103" i="1569"/>
  <c r="AC106" i="1569" s="1"/>
  <c r="AC108" i="1569" s="1"/>
  <c r="AG105" i="1569"/>
  <c r="AG104" i="1569"/>
  <c r="AG103" i="1569"/>
  <c r="AG109" i="1569" s="1"/>
  <c r="AK105" i="1569"/>
  <c r="AK109" i="1569" s="1"/>
  <c r="AK104" i="1569"/>
  <c r="AK103" i="1569"/>
  <c r="AO105" i="1569"/>
  <c r="AO104" i="1569"/>
  <c r="AO109" i="1569" s="1"/>
  <c r="AO103" i="1569"/>
  <c r="AO106" i="1569" s="1"/>
  <c r="AO108" i="1569" s="1"/>
  <c r="AO111" i="1569" s="1"/>
  <c r="AO113" i="1569" s="1"/>
  <c r="L94" i="1569"/>
  <c r="L98" i="1569" s="1"/>
  <c r="L106" i="1569" s="1"/>
  <c r="L101" i="1569"/>
  <c r="L112" i="1569" s="1"/>
  <c r="K108" i="1569"/>
  <c r="S108" i="1569"/>
  <c r="AA108" i="1569"/>
  <c r="AI108" i="1569"/>
  <c r="AQ108" i="1569"/>
  <c r="AQ111" i="1569" s="1"/>
  <c r="AQ113" i="1569" s="1"/>
  <c r="R90" i="1569"/>
  <c r="R96" i="1569" s="1"/>
  <c r="N90" i="1569"/>
  <c r="N96" i="1569" s="1"/>
  <c r="J90" i="1569"/>
  <c r="J96" i="1569" s="1"/>
  <c r="J101" i="1569" s="1"/>
  <c r="J112" i="1569" s="1"/>
  <c r="F90" i="1569"/>
  <c r="F96" i="1569" s="1"/>
  <c r="Q90" i="1569"/>
  <c r="Q96" i="1569" s="1"/>
  <c r="M90" i="1569"/>
  <c r="M96" i="1569" s="1"/>
  <c r="I90" i="1569"/>
  <c r="I96" i="1569" s="1"/>
  <c r="E90" i="1569"/>
  <c r="E96" i="1569" s="1"/>
  <c r="G90" i="1569"/>
  <c r="G96" i="1569" s="1"/>
  <c r="O90" i="1569"/>
  <c r="O96" i="1569" s="1"/>
  <c r="U99" i="1569"/>
  <c r="U108" i="1569" s="1"/>
  <c r="Y99" i="1569"/>
  <c r="AC99" i="1569"/>
  <c r="AG99" i="1569"/>
  <c r="AK99" i="1569"/>
  <c r="AK108" i="1569" s="1"/>
  <c r="AO99" i="1569"/>
  <c r="G94" i="1569"/>
  <c r="G98" i="1569" s="1"/>
  <c r="G106" i="1569" s="1"/>
  <c r="O94" i="1569"/>
  <c r="O98" i="1569" s="1"/>
  <c r="O106" i="1569" s="1"/>
  <c r="U106" i="1569"/>
  <c r="AG106" i="1569"/>
  <c r="AG108" i="1569" s="1"/>
  <c r="AG111" i="1569" s="1"/>
  <c r="AG113" i="1569" s="1"/>
  <c r="AK106" i="1569"/>
  <c r="G101" i="1569"/>
  <c r="G112" i="1569" s="1"/>
  <c r="T108" i="1569"/>
  <c r="AJ108" i="1569"/>
  <c r="AR108" i="1569"/>
  <c r="AR111" i="1569" s="1"/>
  <c r="AR113" i="1569" s="1"/>
  <c r="Q115" i="1569"/>
  <c r="E92" i="1569"/>
  <c r="E97" i="1569" s="1"/>
  <c r="I92" i="1569"/>
  <c r="I97" i="1569" s="1"/>
  <c r="M92" i="1569"/>
  <c r="M97" i="1569" s="1"/>
  <c r="Q92" i="1569"/>
  <c r="Q97" i="1569" s="1"/>
  <c r="Q101" i="1569" s="1"/>
  <c r="Q112" i="1569" s="1"/>
  <c r="N105" i="1569"/>
  <c r="AD105" i="1569"/>
  <c r="F92" i="1569"/>
  <c r="F97" i="1569" s="1"/>
  <c r="J92" i="1569"/>
  <c r="J97" i="1569" s="1"/>
  <c r="N92" i="1569"/>
  <c r="N97" i="1569" s="1"/>
  <c r="N101" i="1569" s="1"/>
  <c r="N112" i="1569" s="1"/>
  <c r="R101" i="1569"/>
  <c r="R112" i="1569" s="1"/>
  <c r="F102" i="1569"/>
  <c r="J102" i="1569"/>
  <c r="N102" i="1569"/>
  <c r="R102" i="1569"/>
  <c r="F103" i="1569"/>
  <c r="J103" i="1569"/>
  <c r="N103" i="1569"/>
  <c r="R103" i="1569"/>
  <c r="V103" i="1569"/>
  <c r="Z103" i="1569"/>
  <c r="Z109" i="1569" s="1"/>
  <c r="AD103" i="1569"/>
  <c r="AD106" i="1569" s="1"/>
  <c r="AD108" i="1569" s="1"/>
  <c r="AH103" i="1569"/>
  <c r="AH109" i="1569" s="1"/>
  <c r="AL103" i="1569"/>
  <c r="AP103" i="1569"/>
  <c r="AP109" i="1569" s="1"/>
  <c r="F104" i="1569"/>
  <c r="J104" i="1569"/>
  <c r="Z104" i="1569"/>
  <c r="AL104" i="1569"/>
  <c r="AP104" i="1569"/>
  <c r="Q109" i="1568"/>
  <c r="Q101" i="1568"/>
  <c r="Q99" i="1568"/>
  <c r="Q124" i="1568" s="1"/>
  <c r="U106" i="1568"/>
  <c r="U108" i="1568" s="1"/>
  <c r="U111" i="1568" s="1"/>
  <c r="U113" i="1568" s="1"/>
  <c r="AC106" i="1568"/>
  <c r="AK106" i="1568"/>
  <c r="AG109" i="1568"/>
  <c r="AG99" i="1568"/>
  <c r="P90" i="1568"/>
  <c r="P96" i="1568" s="1"/>
  <c r="L90" i="1568"/>
  <c r="L96" i="1568" s="1"/>
  <c r="H90" i="1568"/>
  <c r="H96" i="1568" s="1"/>
  <c r="S90" i="1568"/>
  <c r="S96" i="1568" s="1"/>
  <c r="O90" i="1568"/>
  <c r="O96" i="1568" s="1"/>
  <c r="K90" i="1568"/>
  <c r="K96" i="1568" s="1"/>
  <c r="G90" i="1568"/>
  <c r="G96" i="1568" s="1"/>
  <c r="R90" i="1568"/>
  <c r="R96" i="1568" s="1"/>
  <c r="R101" i="1568" s="1"/>
  <c r="R112" i="1568" s="1"/>
  <c r="J90" i="1568"/>
  <c r="J96" i="1568" s="1"/>
  <c r="N90" i="1568"/>
  <c r="N96" i="1568" s="1"/>
  <c r="N99" i="1568" s="1"/>
  <c r="N124" i="1568" s="1"/>
  <c r="F90" i="1568"/>
  <c r="F96" i="1568" s="1"/>
  <c r="F101" i="1568" s="1"/>
  <c r="F112" i="1568" s="1"/>
  <c r="M102" i="1568"/>
  <c r="E102" i="1568"/>
  <c r="Q102" i="1568"/>
  <c r="I102" i="1568"/>
  <c r="F105" i="1568"/>
  <c r="F104" i="1568"/>
  <c r="F103" i="1568"/>
  <c r="F106" i="1568" s="1"/>
  <c r="F102" i="1568"/>
  <c r="J105" i="1568"/>
  <c r="J104" i="1568"/>
  <c r="J103" i="1568"/>
  <c r="J101" i="1568"/>
  <c r="J112" i="1568" s="1"/>
  <c r="N104" i="1568"/>
  <c r="N103" i="1568"/>
  <c r="N109" i="1568" s="1"/>
  <c r="N105" i="1568"/>
  <c r="N102" i="1568"/>
  <c r="R105" i="1568"/>
  <c r="R104" i="1568"/>
  <c r="R103" i="1568"/>
  <c r="V105" i="1568"/>
  <c r="V104" i="1568"/>
  <c r="V109" i="1568" s="1"/>
  <c r="V103" i="1568"/>
  <c r="V106" i="1568" s="1"/>
  <c r="V108" i="1568" s="1"/>
  <c r="Z105" i="1568"/>
  <c r="Z104" i="1568"/>
  <c r="Z103" i="1568"/>
  <c r="Z106" i="1568" s="1"/>
  <c r="Z108" i="1568" s="1"/>
  <c r="Z111" i="1568" s="1"/>
  <c r="Z113" i="1568" s="1"/>
  <c r="AD104" i="1568"/>
  <c r="AD103" i="1568"/>
  <c r="AD105" i="1568"/>
  <c r="AH105" i="1568"/>
  <c r="AH104" i="1568"/>
  <c r="AH109" i="1568" s="1"/>
  <c r="AH103" i="1568"/>
  <c r="AL105" i="1568"/>
  <c r="AL104" i="1568"/>
  <c r="AL103" i="1568"/>
  <c r="AL106" i="1568" s="1"/>
  <c r="AL108" i="1568" s="1"/>
  <c r="AL111" i="1568" s="1"/>
  <c r="AL113" i="1568" s="1"/>
  <c r="AP105" i="1568"/>
  <c r="AP104" i="1568"/>
  <c r="AP103" i="1568"/>
  <c r="AP109" i="1568" s="1"/>
  <c r="E90" i="1568"/>
  <c r="E96" i="1568" s="1"/>
  <c r="T99" i="1568"/>
  <c r="X109" i="1568"/>
  <c r="X99" i="1568"/>
  <c r="AB99" i="1568"/>
  <c r="AF109" i="1568"/>
  <c r="AF99" i="1568"/>
  <c r="AJ99" i="1568"/>
  <c r="AN109" i="1568"/>
  <c r="AN99" i="1568"/>
  <c r="AR99" i="1568"/>
  <c r="J106" i="1568"/>
  <c r="Y106" i="1568"/>
  <c r="AG106" i="1568"/>
  <c r="AO106" i="1568"/>
  <c r="AO108" i="1568" s="1"/>
  <c r="AO111" i="1568" s="1"/>
  <c r="AO113" i="1568" s="1"/>
  <c r="U109" i="1568"/>
  <c r="AK109" i="1568"/>
  <c r="R102" i="1568"/>
  <c r="I90" i="1568"/>
  <c r="I96" i="1568" s="1"/>
  <c r="AD106" i="1568"/>
  <c r="AD108" i="1568" s="1"/>
  <c r="AH106" i="1568"/>
  <c r="Y109" i="1568"/>
  <c r="Y99" i="1568"/>
  <c r="Y108" i="1568" s="1"/>
  <c r="Y111" i="1568" s="1"/>
  <c r="Y113" i="1568" s="1"/>
  <c r="AO109" i="1568"/>
  <c r="AO99" i="1568"/>
  <c r="U99" i="1568"/>
  <c r="Q108" i="1568"/>
  <c r="Q111" i="1568" s="1"/>
  <c r="AC108" i="1568"/>
  <c r="AG108" i="1568"/>
  <c r="AG111" i="1568" s="1"/>
  <c r="AG113" i="1568" s="1"/>
  <c r="AK108" i="1568"/>
  <c r="AK111" i="1568" s="1"/>
  <c r="E106" i="1568"/>
  <c r="S106" i="1568"/>
  <c r="M90" i="1568"/>
  <c r="M96" i="1568" s="1"/>
  <c r="V99" i="1568"/>
  <c r="Z109" i="1568"/>
  <c r="Z99" i="1568"/>
  <c r="AH99" i="1568"/>
  <c r="AL109" i="1568"/>
  <c r="AL99" i="1568"/>
  <c r="AP99" i="1568"/>
  <c r="H106" i="1568"/>
  <c r="R106" i="1568"/>
  <c r="AA106" i="1568"/>
  <c r="AA108" i="1568" s="1"/>
  <c r="AQ106" i="1568"/>
  <c r="AQ108" i="1568" s="1"/>
  <c r="AC109" i="1568"/>
  <c r="AC99" i="1568"/>
  <c r="I106" i="1568"/>
  <c r="P92" i="1568"/>
  <c r="P97" i="1568" s="1"/>
  <c r="P106" i="1568" s="1"/>
  <c r="L92" i="1568"/>
  <c r="L97" i="1568" s="1"/>
  <c r="L106" i="1568" s="1"/>
  <c r="H92" i="1568"/>
  <c r="H97" i="1568" s="1"/>
  <c r="S92" i="1568"/>
  <c r="S97" i="1568" s="1"/>
  <c r="O92" i="1568"/>
  <c r="O97" i="1568" s="1"/>
  <c r="K92" i="1568"/>
  <c r="K97" i="1568" s="1"/>
  <c r="K101" i="1568" s="1"/>
  <c r="K112" i="1568" s="1"/>
  <c r="G92" i="1568"/>
  <c r="G97" i="1568" s="1"/>
  <c r="G105" i="1568"/>
  <c r="G104" i="1568"/>
  <c r="G103" i="1568"/>
  <c r="G102" i="1568"/>
  <c r="K105" i="1568"/>
  <c r="K104" i="1568"/>
  <c r="K103" i="1568"/>
  <c r="K102" i="1568"/>
  <c r="O104" i="1568"/>
  <c r="O103" i="1568"/>
  <c r="O102" i="1568"/>
  <c r="O101" i="1568"/>
  <c r="O112" i="1568" s="1"/>
  <c r="O105" i="1568"/>
  <c r="S104" i="1568"/>
  <c r="S103" i="1568"/>
  <c r="S102" i="1568"/>
  <c r="S101" i="1568"/>
  <c r="S112" i="1568" s="1"/>
  <c r="W105" i="1568"/>
  <c r="W104" i="1568"/>
  <c r="W103" i="1568"/>
  <c r="W106" i="1568" s="1"/>
  <c r="W108" i="1568" s="1"/>
  <c r="W111" i="1568" s="1"/>
  <c r="W113" i="1568" s="1"/>
  <c r="AA105" i="1568"/>
  <c r="AA104" i="1568"/>
  <c r="AA103" i="1568"/>
  <c r="AE104" i="1568"/>
  <c r="AE103" i="1568"/>
  <c r="AE109" i="1568" s="1"/>
  <c r="AE105" i="1568"/>
  <c r="AI104" i="1568"/>
  <c r="AI103" i="1568"/>
  <c r="AI106" i="1568" s="1"/>
  <c r="AI108" i="1568" s="1"/>
  <c r="AI111" i="1568" s="1"/>
  <c r="AI113" i="1568" s="1"/>
  <c r="AM105" i="1568"/>
  <c r="AM109" i="1568" s="1"/>
  <c r="AM104" i="1568"/>
  <c r="AM103" i="1568"/>
  <c r="AM106" i="1568" s="1"/>
  <c r="AM108" i="1568" s="1"/>
  <c r="AQ105" i="1568"/>
  <c r="AQ104" i="1568"/>
  <c r="AQ103" i="1568"/>
  <c r="E92" i="1568"/>
  <c r="E97" i="1568" s="1"/>
  <c r="M92" i="1568"/>
  <c r="M97" i="1568" s="1"/>
  <c r="M106" i="1568" s="1"/>
  <c r="S105" i="1568"/>
  <c r="AI105" i="1568"/>
  <c r="W99" i="1568"/>
  <c r="W109" i="1568"/>
  <c r="AA109" i="1568"/>
  <c r="AA99" i="1568"/>
  <c r="AE99" i="1568"/>
  <c r="AI109" i="1568"/>
  <c r="AI99" i="1568"/>
  <c r="AM99" i="1568"/>
  <c r="AQ109" i="1568"/>
  <c r="AQ99" i="1568"/>
  <c r="U112" i="1568"/>
  <c r="Y112" i="1568"/>
  <c r="AC112" i="1568"/>
  <c r="AK112" i="1568"/>
  <c r="AO112" i="1568"/>
  <c r="AH108" i="1568"/>
  <c r="S115" i="1568"/>
  <c r="O115" i="1568"/>
  <c r="K115" i="1568"/>
  <c r="G115" i="1568"/>
  <c r="R115" i="1568"/>
  <c r="N115" i="1568"/>
  <c r="J115" i="1568"/>
  <c r="F115" i="1568"/>
  <c r="D135" i="1568"/>
  <c r="P115" i="1568"/>
  <c r="H115" i="1568"/>
  <c r="D134" i="1568"/>
  <c r="M115" i="1568"/>
  <c r="E115" i="1568"/>
  <c r="G94" i="1568"/>
  <c r="G98" i="1568" s="1"/>
  <c r="G106" i="1568" s="1"/>
  <c r="K94" i="1568"/>
  <c r="K98" i="1568" s="1"/>
  <c r="O94" i="1568"/>
  <c r="O98" i="1568" s="1"/>
  <c r="I115" i="1568"/>
  <c r="H101" i="1568"/>
  <c r="H112" i="1568" s="1"/>
  <c r="H102" i="1568"/>
  <c r="L102" i="1568"/>
  <c r="P102" i="1568"/>
  <c r="H103" i="1568"/>
  <c r="L103" i="1568"/>
  <c r="P103" i="1568"/>
  <c r="T103" i="1568"/>
  <c r="T106" i="1568" s="1"/>
  <c r="T108" i="1568" s="1"/>
  <c r="X103" i="1568"/>
  <c r="X106" i="1568" s="1"/>
  <c r="X108" i="1568" s="1"/>
  <c r="X111" i="1568" s="1"/>
  <c r="X113" i="1568" s="1"/>
  <c r="AB103" i="1568"/>
  <c r="AB109" i="1568" s="1"/>
  <c r="AF103" i="1568"/>
  <c r="AF106" i="1568" s="1"/>
  <c r="AF108" i="1568" s="1"/>
  <c r="AF111" i="1568" s="1"/>
  <c r="AF113" i="1568" s="1"/>
  <c r="AJ103" i="1568"/>
  <c r="AJ106" i="1568" s="1"/>
  <c r="AJ108" i="1568" s="1"/>
  <c r="AN103" i="1568"/>
  <c r="AN106" i="1568" s="1"/>
  <c r="AN108" i="1568" s="1"/>
  <c r="AN111" i="1568" s="1"/>
  <c r="AN113" i="1568" s="1"/>
  <c r="AR103" i="1568"/>
  <c r="AR109" i="1568" s="1"/>
  <c r="H104" i="1568"/>
  <c r="L104" i="1568"/>
  <c r="P104" i="1568"/>
  <c r="T104" i="1568"/>
  <c r="X104" i="1568"/>
  <c r="AB104" i="1568"/>
  <c r="AF104" i="1568"/>
  <c r="AJ104" i="1568"/>
  <c r="AN104" i="1568"/>
  <c r="AR104" i="1568"/>
  <c r="L115" i="1568"/>
  <c r="T109" i="1563"/>
  <c r="T99" i="1563"/>
  <c r="AJ99" i="1563"/>
  <c r="AR99" i="1563"/>
  <c r="H99" i="1563"/>
  <c r="H124" i="1563" s="1"/>
  <c r="W109" i="1563"/>
  <c r="W99" i="1563"/>
  <c r="AA109" i="1563"/>
  <c r="AA99" i="1563"/>
  <c r="AI99" i="1563"/>
  <c r="AI109" i="1563"/>
  <c r="AM109" i="1563"/>
  <c r="AM99" i="1563"/>
  <c r="W106" i="1563"/>
  <c r="W108" i="1563" s="1"/>
  <c r="W111" i="1563" s="1"/>
  <c r="W113" i="1563" s="1"/>
  <c r="AE106" i="1563"/>
  <c r="AI106" i="1563"/>
  <c r="AM106" i="1563"/>
  <c r="AM108" i="1563" s="1"/>
  <c r="AM111" i="1563" s="1"/>
  <c r="AM113" i="1563" s="1"/>
  <c r="AQ106" i="1563"/>
  <c r="AQ108" i="1563" s="1"/>
  <c r="AQ111" i="1563" s="1"/>
  <c r="AQ113" i="1563" s="1"/>
  <c r="AB99" i="1563"/>
  <c r="K109" i="1563"/>
  <c r="K99" i="1563"/>
  <c r="K124" i="1563" s="1"/>
  <c r="X99" i="1563"/>
  <c r="AF99" i="1563"/>
  <c r="AN99" i="1563"/>
  <c r="T106" i="1563"/>
  <c r="T108" i="1563" s="1"/>
  <c r="T111" i="1563" s="1"/>
  <c r="T113" i="1563" s="1"/>
  <c r="X106" i="1563"/>
  <c r="X108" i="1563" s="1"/>
  <c r="AB106" i="1563"/>
  <c r="AB108" i="1563" s="1"/>
  <c r="S109" i="1563"/>
  <c r="AE109" i="1563"/>
  <c r="AE99" i="1563"/>
  <c r="AQ109" i="1563"/>
  <c r="AQ99" i="1563"/>
  <c r="AA106" i="1563"/>
  <c r="AA108" i="1563" s="1"/>
  <c r="AA111" i="1563" s="1"/>
  <c r="AA113" i="1563" s="1"/>
  <c r="R94" i="1563"/>
  <c r="R98" i="1563" s="1"/>
  <c r="N94" i="1563"/>
  <c r="N98" i="1563" s="1"/>
  <c r="J94" i="1563"/>
  <c r="J98" i="1563" s="1"/>
  <c r="F94" i="1563"/>
  <c r="F98" i="1563" s="1"/>
  <c r="Q94" i="1563"/>
  <c r="Q98" i="1563" s="1"/>
  <c r="M94" i="1563"/>
  <c r="M98" i="1563" s="1"/>
  <c r="I94" i="1563"/>
  <c r="I98" i="1563" s="1"/>
  <c r="E94" i="1563"/>
  <c r="E98" i="1563" s="1"/>
  <c r="S94" i="1563"/>
  <c r="S98" i="1563" s="1"/>
  <c r="S106" i="1563" s="1"/>
  <c r="K94" i="1563"/>
  <c r="K98" i="1563" s="1"/>
  <c r="K106" i="1563" s="1"/>
  <c r="O94" i="1563"/>
  <c r="O98" i="1563" s="1"/>
  <c r="O106" i="1563" s="1"/>
  <c r="G94" i="1563"/>
  <c r="G98" i="1563" s="1"/>
  <c r="G106" i="1563" s="1"/>
  <c r="S101" i="1563"/>
  <c r="S112" i="1563" s="1"/>
  <c r="K101" i="1563"/>
  <c r="K112" i="1563" s="1"/>
  <c r="P101" i="1563"/>
  <c r="P112" i="1563" s="1"/>
  <c r="H101" i="1563"/>
  <c r="H112" i="1563" s="1"/>
  <c r="E105" i="1563"/>
  <c r="E104" i="1563"/>
  <c r="E103" i="1563"/>
  <c r="E102" i="1563"/>
  <c r="I105" i="1563"/>
  <c r="I104" i="1563"/>
  <c r="I103" i="1563"/>
  <c r="I102" i="1563"/>
  <c r="M105" i="1563"/>
  <c r="M104" i="1563"/>
  <c r="M103" i="1563"/>
  <c r="M102" i="1563"/>
  <c r="Q105" i="1563"/>
  <c r="Q104" i="1563"/>
  <c r="Q103" i="1563"/>
  <c r="Q102" i="1563"/>
  <c r="U105" i="1563"/>
  <c r="U104" i="1563"/>
  <c r="U103" i="1563"/>
  <c r="Y105" i="1563"/>
  <c r="Y104" i="1563"/>
  <c r="Y103" i="1563"/>
  <c r="Y109" i="1563" s="1"/>
  <c r="AC105" i="1563"/>
  <c r="AC104" i="1563"/>
  <c r="AC103" i="1563"/>
  <c r="AC106" i="1563" s="1"/>
  <c r="AC108" i="1563" s="1"/>
  <c r="AC111" i="1563" s="1"/>
  <c r="AC113" i="1563" s="1"/>
  <c r="AG105" i="1563"/>
  <c r="AG104" i="1563"/>
  <c r="AG103" i="1563"/>
  <c r="AG109" i="1563" s="1"/>
  <c r="AK105" i="1563"/>
  <c r="AK104" i="1563"/>
  <c r="AK103" i="1563"/>
  <c r="AO105" i="1563"/>
  <c r="AO104" i="1563"/>
  <c r="AO103" i="1563"/>
  <c r="AO109" i="1563" s="1"/>
  <c r="P109" i="1563"/>
  <c r="P99" i="1563"/>
  <c r="P124" i="1563" s="1"/>
  <c r="V99" i="1563"/>
  <c r="Z99" i="1563"/>
  <c r="AD99" i="1563"/>
  <c r="AH99" i="1563"/>
  <c r="AL99" i="1563"/>
  <c r="AP99" i="1563"/>
  <c r="L94" i="1563"/>
  <c r="L98" i="1563" s="1"/>
  <c r="L106" i="1563" s="1"/>
  <c r="AH108" i="1563"/>
  <c r="R90" i="1563"/>
  <c r="R96" i="1563" s="1"/>
  <c r="N90" i="1563"/>
  <c r="N96" i="1563" s="1"/>
  <c r="J90" i="1563"/>
  <c r="J96" i="1563" s="1"/>
  <c r="F90" i="1563"/>
  <c r="F96" i="1563" s="1"/>
  <c r="Q90" i="1563"/>
  <c r="Q96" i="1563" s="1"/>
  <c r="M90" i="1563"/>
  <c r="M96" i="1563" s="1"/>
  <c r="M101" i="1563" s="1"/>
  <c r="M112" i="1563" s="1"/>
  <c r="I90" i="1563"/>
  <c r="I96" i="1563" s="1"/>
  <c r="E90" i="1563"/>
  <c r="E96" i="1563" s="1"/>
  <c r="G90" i="1563"/>
  <c r="G96" i="1563" s="1"/>
  <c r="O90" i="1563"/>
  <c r="O96" i="1563" s="1"/>
  <c r="U109" i="1563"/>
  <c r="U99" i="1563"/>
  <c r="Y99" i="1563"/>
  <c r="AC109" i="1563"/>
  <c r="AC99" i="1563"/>
  <c r="AG99" i="1563"/>
  <c r="AK109" i="1563"/>
  <c r="AK99" i="1563"/>
  <c r="AO99" i="1563"/>
  <c r="U106" i="1563"/>
  <c r="U108" i="1563" s="1"/>
  <c r="U111" i="1563" s="1"/>
  <c r="U113" i="1563" s="1"/>
  <c r="Y106" i="1563"/>
  <c r="AG106" i="1563"/>
  <c r="AG108" i="1563" s="1"/>
  <c r="AG111" i="1563" s="1"/>
  <c r="AG113" i="1563" s="1"/>
  <c r="AK106" i="1563"/>
  <c r="AK108" i="1563" s="1"/>
  <c r="AK111" i="1563" s="1"/>
  <c r="AK113" i="1563" s="1"/>
  <c r="AO106" i="1563"/>
  <c r="AI108" i="1563"/>
  <c r="AH106" i="1563"/>
  <c r="AL106" i="1563"/>
  <c r="H108" i="1563"/>
  <c r="S115" i="1563"/>
  <c r="O115" i="1563"/>
  <c r="K115" i="1563"/>
  <c r="G115" i="1563"/>
  <c r="D135" i="1563"/>
  <c r="Q115" i="1563"/>
  <c r="M115" i="1563"/>
  <c r="I115" i="1563"/>
  <c r="E115" i="1563"/>
  <c r="N115" i="1563"/>
  <c r="F115" i="1563"/>
  <c r="D134" i="1563"/>
  <c r="L115" i="1563"/>
  <c r="J115" i="1563"/>
  <c r="H115" i="1563"/>
  <c r="R115" i="1563"/>
  <c r="H104" i="1563"/>
  <c r="H109" i="1563" s="1"/>
  <c r="H105" i="1563"/>
  <c r="L105" i="1563"/>
  <c r="L104" i="1563"/>
  <c r="T105" i="1563"/>
  <c r="T104" i="1563"/>
  <c r="X104" i="1563"/>
  <c r="X109" i="1563" s="1"/>
  <c r="X105" i="1563"/>
  <c r="AB105" i="1563"/>
  <c r="AB104" i="1563"/>
  <c r="AB109" i="1563" s="1"/>
  <c r="AF104" i="1563"/>
  <c r="AF103" i="1563"/>
  <c r="AF106" i="1563" s="1"/>
  <c r="AF108" i="1563" s="1"/>
  <c r="AJ105" i="1563"/>
  <c r="AJ104" i="1563"/>
  <c r="AJ103" i="1563"/>
  <c r="AJ109" i="1563" s="1"/>
  <c r="AN103" i="1563"/>
  <c r="AN109" i="1563" s="1"/>
  <c r="AN105" i="1563"/>
  <c r="AR104" i="1563"/>
  <c r="AR105" i="1563"/>
  <c r="AR103" i="1563"/>
  <c r="AR106" i="1563" s="1"/>
  <c r="AR108" i="1563" s="1"/>
  <c r="AF105" i="1563"/>
  <c r="Y108" i="1563"/>
  <c r="AO108" i="1563"/>
  <c r="E92" i="1563"/>
  <c r="E97" i="1563" s="1"/>
  <c r="E101" i="1563" s="1"/>
  <c r="E112" i="1563" s="1"/>
  <c r="I92" i="1563"/>
  <c r="I97" i="1563" s="1"/>
  <c r="M92" i="1563"/>
  <c r="M97" i="1563" s="1"/>
  <c r="Q92" i="1563"/>
  <c r="Q97" i="1563" s="1"/>
  <c r="Q101" i="1563" s="1"/>
  <c r="Q112" i="1563" s="1"/>
  <c r="AL104" i="1563"/>
  <c r="AL109" i="1563" s="1"/>
  <c r="N105" i="1563"/>
  <c r="AD105" i="1563"/>
  <c r="D131" i="1563"/>
  <c r="F92" i="1563"/>
  <c r="F97" i="1563" s="1"/>
  <c r="F101" i="1563" s="1"/>
  <c r="F112" i="1563" s="1"/>
  <c r="J92" i="1563"/>
  <c r="J97" i="1563" s="1"/>
  <c r="N92" i="1563"/>
  <c r="N97" i="1563" s="1"/>
  <c r="J101" i="1563"/>
  <c r="J112" i="1563" s="1"/>
  <c r="R101" i="1563"/>
  <c r="F102" i="1563"/>
  <c r="J102" i="1563"/>
  <c r="N102" i="1563"/>
  <c r="R102" i="1563"/>
  <c r="F103" i="1563"/>
  <c r="J103" i="1563"/>
  <c r="N103" i="1563"/>
  <c r="R103" i="1563"/>
  <c r="V103" i="1563"/>
  <c r="V109" i="1563" s="1"/>
  <c r="Z103" i="1563"/>
  <c r="Z106" i="1563" s="1"/>
  <c r="Z108" i="1563" s="1"/>
  <c r="AD103" i="1563"/>
  <c r="AD109" i="1563" s="1"/>
  <c r="AH103" i="1563"/>
  <c r="AH109" i="1563" s="1"/>
  <c r="AP103" i="1563"/>
  <c r="AP109" i="1563" s="1"/>
  <c r="J104" i="1563"/>
  <c r="Z104" i="1563"/>
  <c r="D133" i="1563"/>
  <c r="F109" i="1562"/>
  <c r="F99" i="1562"/>
  <c r="F124" i="1562" s="1"/>
  <c r="N109" i="1562"/>
  <c r="F106" i="1562"/>
  <c r="F108" i="1562" s="1"/>
  <c r="F111" i="1562" s="1"/>
  <c r="T106" i="1562"/>
  <c r="AJ106" i="1562"/>
  <c r="S99" i="1562"/>
  <c r="S124" i="1562" s="1"/>
  <c r="AI99" i="1562"/>
  <c r="J106" i="1562"/>
  <c r="AC106" i="1562"/>
  <c r="Q92" i="1562"/>
  <c r="Q97" i="1562" s="1"/>
  <c r="M92" i="1562"/>
  <c r="M97" i="1562" s="1"/>
  <c r="I92" i="1562"/>
  <c r="I97" i="1562" s="1"/>
  <c r="E92" i="1562"/>
  <c r="E97" i="1562" s="1"/>
  <c r="P92" i="1562"/>
  <c r="P97" i="1562" s="1"/>
  <c r="L92" i="1562"/>
  <c r="L97" i="1562" s="1"/>
  <c r="H92" i="1562"/>
  <c r="H97" i="1562" s="1"/>
  <c r="N92" i="1562"/>
  <c r="N97" i="1562" s="1"/>
  <c r="N101" i="1562" s="1"/>
  <c r="N112" i="1562" s="1"/>
  <c r="F92" i="1562"/>
  <c r="F97" i="1562" s="1"/>
  <c r="F101" i="1562" s="1"/>
  <c r="F112" i="1562" s="1"/>
  <c r="S92" i="1562"/>
  <c r="S97" i="1562" s="1"/>
  <c r="S101" i="1562" s="1"/>
  <c r="K92" i="1562"/>
  <c r="K97" i="1562" s="1"/>
  <c r="K109" i="1562" s="1"/>
  <c r="R92" i="1562"/>
  <c r="R97" i="1562" s="1"/>
  <c r="R99" i="1562" s="1"/>
  <c r="R124" i="1562" s="1"/>
  <c r="J92" i="1562"/>
  <c r="J97" i="1562" s="1"/>
  <c r="G104" i="1562"/>
  <c r="G105" i="1562"/>
  <c r="G102" i="1562"/>
  <c r="G103" i="1562"/>
  <c r="K105" i="1562"/>
  <c r="K104" i="1562"/>
  <c r="K103" i="1562"/>
  <c r="K102" i="1562"/>
  <c r="K101" i="1562"/>
  <c r="K112" i="1562" s="1"/>
  <c r="O104" i="1562"/>
  <c r="O103" i="1562"/>
  <c r="O105" i="1562"/>
  <c r="O102" i="1562"/>
  <c r="S105" i="1562"/>
  <c r="S104" i="1562"/>
  <c r="S103" i="1562"/>
  <c r="S102" i="1562"/>
  <c r="W104" i="1562"/>
  <c r="W103" i="1562"/>
  <c r="W109" i="1562" s="1"/>
  <c r="W105" i="1562"/>
  <c r="AA105" i="1562"/>
  <c r="AA104" i="1562"/>
  <c r="AA103" i="1562"/>
  <c r="AA109" i="1562" s="1"/>
  <c r="AE103" i="1562"/>
  <c r="AE104" i="1562"/>
  <c r="AE105" i="1562"/>
  <c r="AI105" i="1562"/>
  <c r="AI104" i="1562"/>
  <c r="AI109" i="1562" s="1"/>
  <c r="AI103" i="1562"/>
  <c r="AM104" i="1562"/>
  <c r="AM103" i="1562"/>
  <c r="AM106" i="1562" s="1"/>
  <c r="AM105" i="1562"/>
  <c r="AQ105" i="1562"/>
  <c r="AQ104" i="1562"/>
  <c r="AQ103" i="1562"/>
  <c r="AQ109" i="1562" s="1"/>
  <c r="J109" i="1562"/>
  <c r="J101" i="1562"/>
  <c r="J112" i="1562" s="1"/>
  <c r="J99" i="1562"/>
  <c r="J124" i="1562" s="1"/>
  <c r="R109" i="1562"/>
  <c r="R101" i="1562"/>
  <c r="R112" i="1562" s="1"/>
  <c r="V109" i="1562"/>
  <c r="V99" i="1562"/>
  <c r="V108" i="1562" s="1"/>
  <c r="Z109" i="1562"/>
  <c r="Z99" i="1562"/>
  <c r="AD99" i="1562"/>
  <c r="AD108" i="1562" s="1"/>
  <c r="AD109" i="1562"/>
  <c r="AH109" i="1562"/>
  <c r="AH99" i="1562"/>
  <c r="AL109" i="1562"/>
  <c r="AL99" i="1562"/>
  <c r="AP109" i="1562"/>
  <c r="AP99" i="1562"/>
  <c r="AP108" i="1562" s="1"/>
  <c r="AP111" i="1562" s="1"/>
  <c r="O92" i="1562"/>
  <c r="O97" i="1562" s="1"/>
  <c r="O101" i="1562" s="1"/>
  <c r="O112" i="1562" s="1"/>
  <c r="W106" i="1562"/>
  <c r="N106" i="1562"/>
  <c r="AL108" i="1562"/>
  <c r="AL111" i="1562" s="1"/>
  <c r="AA99" i="1562"/>
  <c r="AQ99" i="1562"/>
  <c r="R106" i="1562"/>
  <c r="R108" i="1562" s="1"/>
  <c r="R111" i="1562" s="1"/>
  <c r="R113" i="1562" s="1"/>
  <c r="AA106" i="1562"/>
  <c r="AA108" i="1562" s="1"/>
  <c r="AI106" i="1562"/>
  <c r="Q94" i="1562"/>
  <c r="Q98" i="1562" s="1"/>
  <c r="Q106" i="1562" s="1"/>
  <c r="M94" i="1562"/>
  <c r="M98" i="1562" s="1"/>
  <c r="I94" i="1562"/>
  <c r="I98" i="1562" s="1"/>
  <c r="E94" i="1562"/>
  <c r="E98" i="1562" s="1"/>
  <c r="E106" i="1562" s="1"/>
  <c r="P94" i="1562"/>
  <c r="P98" i="1562" s="1"/>
  <c r="L94" i="1562"/>
  <c r="L98" i="1562" s="1"/>
  <c r="H94" i="1562"/>
  <c r="H98" i="1562" s="1"/>
  <c r="S115" i="1562"/>
  <c r="O115" i="1562"/>
  <c r="K115" i="1562"/>
  <c r="G115" i="1562"/>
  <c r="R115" i="1562"/>
  <c r="N115" i="1562"/>
  <c r="J115" i="1562"/>
  <c r="F115" i="1562"/>
  <c r="D135" i="1562"/>
  <c r="P115" i="1562"/>
  <c r="H115" i="1562"/>
  <c r="D134" i="1562"/>
  <c r="M115" i="1562"/>
  <c r="E115" i="1562"/>
  <c r="L115" i="1562"/>
  <c r="I115" i="1562"/>
  <c r="D88" i="1562"/>
  <c r="H105" i="1562"/>
  <c r="H104" i="1562"/>
  <c r="H103" i="1562"/>
  <c r="H102" i="1562"/>
  <c r="L105" i="1562"/>
  <c r="L104" i="1562"/>
  <c r="L103" i="1562"/>
  <c r="L102" i="1562"/>
  <c r="P105" i="1562"/>
  <c r="P104" i="1562"/>
  <c r="P103" i="1562"/>
  <c r="P102" i="1562"/>
  <c r="T105" i="1562"/>
  <c r="T104" i="1562"/>
  <c r="T109" i="1562" s="1"/>
  <c r="T103" i="1562"/>
  <c r="X105" i="1562"/>
  <c r="X104" i="1562"/>
  <c r="X103" i="1562"/>
  <c r="X106" i="1562" s="1"/>
  <c r="X108" i="1562" s="1"/>
  <c r="AB105" i="1562"/>
  <c r="AB104" i="1562"/>
  <c r="AB103" i="1562"/>
  <c r="AB106" i="1562" s="1"/>
  <c r="AF105" i="1562"/>
  <c r="AF104" i="1562"/>
  <c r="AF103" i="1562"/>
  <c r="AF106" i="1562" s="1"/>
  <c r="AJ105" i="1562"/>
  <c r="AJ104" i="1562"/>
  <c r="AJ109" i="1562" s="1"/>
  <c r="AJ103" i="1562"/>
  <c r="AN105" i="1562"/>
  <c r="AN104" i="1562"/>
  <c r="AN103" i="1562"/>
  <c r="AN106" i="1562" s="1"/>
  <c r="AR105" i="1562"/>
  <c r="AR104" i="1562"/>
  <c r="AR103" i="1562"/>
  <c r="AR106" i="1562" s="1"/>
  <c r="G94" i="1562"/>
  <c r="G98" i="1562" s="1"/>
  <c r="O94" i="1562"/>
  <c r="O98" i="1562" s="1"/>
  <c r="AG106" i="1562"/>
  <c r="J108" i="1562"/>
  <c r="Z108" i="1562"/>
  <c r="AH108" i="1562"/>
  <c r="AH111" i="1562" s="1"/>
  <c r="AH113" i="1562" s="1"/>
  <c r="Q101" i="1562"/>
  <c r="T99" i="1562"/>
  <c r="T108" i="1562" s="1"/>
  <c r="X109" i="1562"/>
  <c r="X99" i="1562"/>
  <c r="AB99" i="1562"/>
  <c r="AF109" i="1562"/>
  <c r="AF99" i="1562"/>
  <c r="AJ99" i="1562"/>
  <c r="AN109" i="1562"/>
  <c r="AN99" i="1562"/>
  <c r="AR99" i="1562"/>
  <c r="AE109" i="1562"/>
  <c r="AM109" i="1562"/>
  <c r="AE106" i="1562"/>
  <c r="O99" i="1562"/>
  <c r="O124" i="1562" s="1"/>
  <c r="W99" i="1562"/>
  <c r="AE99" i="1562"/>
  <c r="AM99" i="1562"/>
  <c r="Q109" i="1562"/>
  <c r="Q99" i="1562"/>
  <c r="Q124" i="1562" s="1"/>
  <c r="U99" i="1562"/>
  <c r="Y99" i="1562"/>
  <c r="AC99" i="1562"/>
  <c r="AG109" i="1562"/>
  <c r="AG99" i="1562"/>
  <c r="AK99" i="1562"/>
  <c r="AO99" i="1562"/>
  <c r="K94" i="1562"/>
  <c r="K98" i="1562" s="1"/>
  <c r="S94" i="1562"/>
  <c r="S98" i="1562" s="1"/>
  <c r="V112" i="1562"/>
  <c r="Z112" i="1562"/>
  <c r="AD112" i="1562"/>
  <c r="AH112" i="1562"/>
  <c r="AL112" i="1562"/>
  <c r="AP112" i="1562"/>
  <c r="Q115" i="1562"/>
  <c r="H90" i="1562"/>
  <c r="H96" i="1562" s="1"/>
  <c r="L90" i="1562"/>
  <c r="L96" i="1562" s="1"/>
  <c r="L101" i="1562" s="1"/>
  <c r="L112" i="1562" s="1"/>
  <c r="P90" i="1562"/>
  <c r="P96" i="1562" s="1"/>
  <c r="M105" i="1562"/>
  <c r="AC105" i="1562"/>
  <c r="E90" i="1562"/>
  <c r="E96" i="1562" s="1"/>
  <c r="I90" i="1562"/>
  <c r="I96" i="1562" s="1"/>
  <c r="M90" i="1562"/>
  <c r="M96" i="1562" s="1"/>
  <c r="M101" i="1562" s="1"/>
  <c r="M112" i="1562" s="1"/>
  <c r="E102" i="1562"/>
  <c r="I102" i="1562"/>
  <c r="M102" i="1562"/>
  <c r="Q102" i="1562"/>
  <c r="E103" i="1562"/>
  <c r="I103" i="1562"/>
  <c r="M103" i="1562"/>
  <c r="Q103" i="1562"/>
  <c r="U103" i="1562"/>
  <c r="U109" i="1562" s="1"/>
  <c r="Y103" i="1562"/>
  <c r="Y106" i="1562" s="1"/>
  <c r="Y108" i="1562" s="1"/>
  <c r="AC103" i="1562"/>
  <c r="AC109" i="1562" s="1"/>
  <c r="AG103" i="1562"/>
  <c r="AK103" i="1562"/>
  <c r="AK109" i="1562" s="1"/>
  <c r="AO103" i="1562"/>
  <c r="AO106" i="1562" s="1"/>
  <c r="AO108" i="1562" s="1"/>
  <c r="E104" i="1562"/>
  <c r="I104" i="1562"/>
  <c r="Y104" i="1562"/>
  <c r="AO104" i="1562"/>
  <c r="AJ108" i="1562"/>
  <c r="J99" i="1561"/>
  <c r="J124" i="1561" s="1"/>
  <c r="R109" i="1561"/>
  <c r="V109" i="1561"/>
  <c r="V99" i="1561"/>
  <c r="Z109" i="1561"/>
  <c r="Z99" i="1561"/>
  <c r="AH109" i="1561"/>
  <c r="AH99" i="1561"/>
  <c r="AL109" i="1561"/>
  <c r="AL99" i="1561"/>
  <c r="AP109" i="1561"/>
  <c r="AP99" i="1561"/>
  <c r="J106" i="1561"/>
  <c r="J108" i="1561" s="1"/>
  <c r="N109" i="1561"/>
  <c r="N101" i="1561"/>
  <c r="N112" i="1561" s="1"/>
  <c r="N99" i="1561"/>
  <c r="N124" i="1561" s="1"/>
  <c r="N106" i="1561"/>
  <c r="N108" i="1561" s="1"/>
  <c r="N111" i="1561" s="1"/>
  <c r="N113" i="1561" s="1"/>
  <c r="V106" i="1561"/>
  <c r="Z106" i="1561"/>
  <c r="AD106" i="1561"/>
  <c r="AH106" i="1561"/>
  <c r="AH108" i="1561" s="1"/>
  <c r="AH111" i="1561" s="1"/>
  <c r="AH113" i="1561" s="1"/>
  <c r="AL106" i="1561"/>
  <c r="AP106" i="1561"/>
  <c r="AD109" i="1561"/>
  <c r="AD99" i="1561"/>
  <c r="AD108" i="1561" s="1"/>
  <c r="AD111" i="1561" s="1"/>
  <c r="AD113" i="1561" s="1"/>
  <c r="AM106" i="1561"/>
  <c r="T99" i="1561"/>
  <c r="X99" i="1561"/>
  <c r="AB99" i="1561"/>
  <c r="AF99" i="1561"/>
  <c r="AJ99" i="1561"/>
  <c r="AN99" i="1561"/>
  <c r="AR99" i="1561"/>
  <c r="K92" i="1561"/>
  <c r="K97" i="1561" s="1"/>
  <c r="K99" i="1561" s="1"/>
  <c r="K124" i="1561" s="1"/>
  <c r="S92" i="1561"/>
  <c r="S97" i="1561" s="1"/>
  <c r="S99" i="1561" s="1"/>
  <c r="S124" i="1561" s="1"/>
  <c r="W99" i="1561"/>
  <c r="AE99" i="1561"/>
  <c r="AM99" i="1561"/>
  <c r="U109" i="1561"/>
  <c r="U99" i="1561"/>
  <c r="Y99" i="1561"/>
  <c r="AC109" i="1561"/>
  <c r="AC99" i="1561"/>
  <c r="AG99" i="1561"/>
  <c r="AK109" i="1561"/>
  <c r="AK99" i="1561"/>
  <c r="AO99" i="1561"/>
  <c r="F92" i="1561"/>
  <c r="F97" i="1561" s="1"/>
  <c r="F106" i="1561" s="1"/>
  <c r="K94" i="1561"/>
  <c r="K98" i="1561" s="1"/>
  <c r="Q92" i="1561"/>
  <c r="Q97" i="1561" s="1"/>
  <c r="Q109" i="1561" s="1"/>
  <c r="M92" i="1561"/>
  <c r="M97" i="1561" s="1"/>
  <c r="I92" i="1561"/>
  <c r="I97" i="1561" s="1"/>
  <c r="E92" i="1561"/>
  <c r="E97" i="1561" s="1"/>
  <c r="P92" i="1561"/>
  <c r="P97" i="1561" s="1"/>
  <c r="L92" i="1561"/>
  <c r="L97" i="1561" s="1"/>
  <c r="H92" i="1561"/>
  <c r="H97" i="1561" s="1"/>
  <c r="G104" i="1561"/>
  <c r="G105" i="1561"/>
  <c r="G103" i="1561"/>
  <c r="G109" i="1561" s="1"/>
  <c r="G102" i="1561"/>
  <c r="K105" i="1561"/>
  <c r="K103" i="1561"/>
  <c r="K109" i="1561" s="1"/>
  <c r="K102" i="1561"/>
  <c r="K104" i="1561"/>
  <c r="O104" i="1561"/>
  <c r="O103" i="1561"/>
  <c r="O102" i="1561"/>
  <c r="S105" i="1561"/>
  <c r="S103" i="1561"/>
  <c r="S102" i="1561"/>
  <c r="S104" i="1561"/>
  <c r="W105" i="1561"/>
  <c r="W104" i="1561"/>
  <c r="W103" i="1561"/>
  <c r="W106" i="1561" s="1"/>
  <c r="W108" i="1561" s="1"/>
  <c r="AA104" i="1561"/>
  <c r="AA103" i="1561"/>
  <c r="AA106" i="1561" s="1"/>
  <c r="AA105" i="1561"/>
  <c r="AE104" i="1561"/>
  <c r="AE103" i="1561"/>
  <c r="AE109" i="1561" s="1"/>
  <c r="AI105" i="1561"/>
  <c r="AI104" i="1561"/>
  <c r="AI103" i="1561"/>
  <c r="AM105" i="1561"/>
  <c r="AM104" i="1561"/>
  <c r="AM103" i="1561"/>
  <c r="AM109" i="1561" s="1"/>
  <c r="AQ104" i="1561"/>
  <c r="AQ103" i="1561"/>
  <c r="AQ109" i="1561" s="1"/>
  <c r="AQ105" i="1561"/>
  <c r="G92" i="1561"/>
  <c r="G97" i="1561" s="1"/>
  <c r="G101" i="1561" s="1"/>
  <c r="G112" i="1561" s="1"/>
  <c r="O92" i="1561"/>
  <c r="O97" i="1561" s="1"/>
  <c r="AN106" i="1561"/>
  <c r="AN108" i="1561" s="1"/>
  <c r="AA109" i="1561"/>
  <c r="AA99" i="1561"/>
  <c r="AI99" i="1561"/>
  <c r="AI109" i="1561"/>
  <c r="AQ99" i="1561"/>
  <c r="AI106" i="1561"/>
  <c r="AI108" i="1561" s="1"/>
  <c r="AQ106" i="1561"/>
  <c r="AQ108" i="1561" s="1"/>
  <c r="Q94" i="1561"/>
  <c r="Q98" i="1561" s="1"/>
  <c r="M94" i="1561"/>
  <c r="M98" i="1561" s="1"/>
  <c r="I94" i="1561"/>
  <c r="I98" i="1561" s="1"/>
  <c r="E94" i="1561"/>
  <c r="E98" i="1561" s="1"/>
  <c r="E106" i="1561" s="1"/>
  <c r="P94" i="1561"/>
  <c r="P98" i="1561" s="1"/>
  <c r="L94" i="1561"/>
  <c r="L98" i="1561" s="1"/>
  <c r="H94" i="1561"/>
  <c r="H98" i="1561" s="1"/>
  <c r="S115" i="1561"/>
  <c r="O115" i="1561"/>
  <c r="K115" i="1561"/>
  <c r="G115" i="1561"/>
  <c r="R115" i="1561"/>
  <c r="N115" i="1561"/>
  <c r="J115" i="1561"/>
  <c r="F115" i="1561"/>
  <c r="D135" i="1561"/>
  <c r="P115" i="1561"/>
  <c r="H115" i="1561"/>
  <c r="D134" i="1561"/>
  <c r="M115" i="1561"/>
  <c r="E115" i="1561"/>
  <c r="L115" i="1561"/>
  <c r="I115" i="1561"/>
  <c r="D88" i="1561"/>
  <c r="H105" i="1561"/>
  <c r="H104" i="1561"/>
  <c r="H103" i="1561"/>
  <c r="H102" i="1561"/>
  <c r="H101" i="1561"/>
  <c r="H112" i="1561" s="1"/>
  <c r="L105" i="1561"/>
  <c r="L104" i="1561"/>
  <c r="L103" i="1561"/>
  <c r="L102" i="1561"/>
  <c r="P105" i="1561"/>
  <c r="P104" i="1561"/>
  <c r="P103" i="1561"/>
  <c r="P102" i="1561"/>
  <c r="T104" i="1561"/>
  <c r="T103" i="1561"/>
  <c r="T109" i="1561" s="1"/>
  <c r="X105" i="1561"/>
  <c r="X104" i="1561"/>
  <c r="X103" i="1561"/>
  <c r="X106" i="1561" s="1"/>
  <c r="X108" i="1561" s="1"/>
  <c r="AB105" i="1561"/>
  <c r="AB104" i="1561"/>
  <c r="AB103" i="1561"/>
  <c r="AB109" i="1561" s="1"/>
  <c r="AF104" i="1561"/>
  <c r="AF103" i="1561"/>
  <c r="AF106" i="1561" s="1"/>
  <c r="AF108" i="1561" s="1"/>
  <c r="AF105" i="1561"/>
  <c r="AJ104" i="1561"/>
  <c r="AJ103" i="1561"/>
  <c r="AJ109" i="1561" s="1"/>
  <c r="AN105" i="1561"/>
  <c r="AN109" i="1561" s="1"/>
  <c r="AN104" i="1561"/>
  <c r="AN103" i="1561"/>
  <c r="AR105" i="1561"/>
  <c r="AR104" i="1561"/>
  <c r="AR103" i="1561"/>
  <c r="AR109" i="1561" s="1"/>
  <c r="J92" i="1561"/>
  <c r="J97" i="1561" s="1"/>
  <c r="J109" i="1561" s="1"/>
  <c r="R92" i="1561"/>
  <c r="R97" i="1561" s="1"/>
  <c r="R99" i="1561" s="1"/>
  <c r="R124" i="1561" s="1"/>
  <c r="G94" i="1561"/>
  <c r="G98" i="1561" s="1"/>
  <c r="G106" i="1561" s="1"/>
  <c r="O94" i="1561"/>
  <c r="O98" i="1561" s="1"/>
  <c r="Y106" i="1561"/>
  <c r="Y108" i="1561" s="1"/>
  <c r="AC106" i="1561"/>
  <c r="AO106" i="1561"/>
  <c r="AO108" i="1561" s="1"/>
  <c r="V112" i="1561"/>
  <c r="Z112" i="1561"/>
  <c r="AD112" i="1561"/>
  <c r="AH112" i="1561"/>
  <c r="AL112" i="1561"/>
  <c r="AP112" i="1561"/>
  <c r="W109" i="1561"/>
  <c r="Q115" i="1561"/>
  <c r="AL108" i="1561"/>
  <c r="AL111" i="1561" s="1"/>
  <c r="H90" i="1561"/>
  <c r="H96" i="1561" s="1"/>
  <c r="L90" i="1561"/>
  <c r="L96" i="1561" s="1"/>
  <c r="P90" i="1561"/>
  <c r="P96" i="1561" s="1"/>
  <c r="P101" i="1561" s="1"/>
  <c r="Z108" i="1561"/>
  <c r="Z111" i="1561" s="1"/>
  <c r="Z113" i="1561" s="1"/>
  <c r="E90" i="1561"/>
  <c r="E96" i="1561" s="1"/>
  <c r="I90" i="1561"/>
  <c r="I96" i="1561" s="1"/>
  <c r="I101" i="1561" s="1"/>
  <c r="M90" i="1561"/>
  <c r="M96" i="1561" s="1"/>
  <c r="Q101" i="1561"/>
  <c r="E102" i="1561"/>
  <c r="I102" i="1561"/>
  <c r="M102" i="1561"/>
  <c r="Q102" i="1561"/>
  <c r="E103" i="1561"/>
  <c r="I103" i="1561"/>
  <c r="M103" i="1561"/>
  <c r="Q103" i="1561"/>
  <c r="U103" i="1561"/>
  <c r="U106" i="1561" s="1"/>
  <c r="U108" i="1561" s="1"/>
  <c r="Y103" i="1561"/>
  <c r="Y109" i="1561" s="1"/>
  <c r="AC103" i="1561"/>
  <c r="AG103" i="1561"/>
  <c r="AG106" i="1561" s="1"/>
  <c r="AG108" i="1561" s="1"/>
  <c r="AK103" i="1561"/>
  <c r="AK106" i="1561" s="1"/>
  <c r="AK108" i="1561" s="1"/>
  <c r="AK111" i="1561" s="1"/>
  <c r="AK113" i="1561" s="1"/>
  <c r="AO103" i="1561"/>
  <c r="AO109" i="1561" s="1"/>
  <c r="E104" i="1561"/>
  <c r="I104" i="1561"/>
  <c r="M104" i="1561"/>
  <c r="Q104" i="1561"/>
  <c r="U104" i="1561"/>
  <c r="Y104" i="1561"/>
  <c r="AC104" i="1561"/>
  <c r="AG104" i="1561"/>
  <c r="AK104" i="1561"/>
  <c r="AO104" i="1561"/>
  <c r="T109" i="1560"/>
  <c r="T99" i="1560"/>
  <c r="X99" i="1560"/>
  <c r="AB109" i="1560"/>
  <c r="AB99" i="1560"/>
  <c r="AJ109" i="1560"/>
  <c r="AJ99" i="1560"/>
  <c r="AN99" i="1560"/>
  <c r="AR109" i="1560"/>
  <c r="AR99" i="1560"/>
  <c r="L106" i="1560"/>
  <c r="T106" i="1560"/>
  <c r="P99" i="1560"/>
  <c r="P124" i="1560" s="1"/>
  <c r="W99" i="1560"/>
  <c r="AE99" i="1560"/>
  <c r="AM99" i="1560"/>
  <c r="I106" i="1560"/>
  <c r="AF99" i="1560"/>
  <c r="S106" i="1560"/>
  <c r="E102" i="1560"/>
  <c r="E101" i="1560"/>
  <c r="E112" i="1560" s="1"/>
  <c r="E105" i="1560"/>
  <c r="E104" i="1560"/>
  <c r="E103" i="1560"/>
  <c r="M105" i="1560"/>
  <c r="M104" i="1560"/>
  <c r="M103" i="1560"/>
  <c r="M102" i="1560"/>
  <c r="Y105" i="1560"/>
  <c r="Y104" i="1560"/>
  <c r="Y109" i="1560" s="1"/>
  <c r="Y103" i="1560"/>
  <c r="AO105" i="1560"/>
  <c r="AO104" i="1560"/>
  <c r="AO103" i="1560"/>
  <c r="AO109" i="1560" s="1"/>
  <c r="S90" i="1560"/>
  <c r="S96" i="1560" s="1"/>
  <c r="O90" i="1560"/>
  <c r="O96" i="1560" s="1"/>
  <c r="K90" i="1560"/>
  <c r="K96" i="1560" s="1"/>
  <c r="G90" i="1560"/>
  <c r="G96" i="1560" s="1"/>
  <c r="Q90" i="1560"/>
  <c r="Q96" i="1560" s="1"/>
  <c r="I90" i="1560"/>
  <c r="I96" i="1560" s="1"/>
  <c r="R90" i="1560"/>
  <c r="R96" i="1560" s="1"/>
  <c r="N90" i="1560"/>
  <c r="N96" i="1560" s="1"/>
  <c r="J90" i="1560"/>
  <c r="J96" i="1560" s="1"/>
  <c r="F90" i="1560"/>
  <c r="F96" i="1560" s="1"/>
  <c r="M90" i="1560"/>
  <c r="M96" i="1560" s="1"/>
  <c r="E90" i="1560"/>
  <c r="E96" i="1560" s="1"/>
  <c r="J101" i="1560"/>
  <c r="H90" i="1560"/>
  <c r="H96" i="1560" s="1"/>
  <c r="U99" i="1560"/>
  <c r="Y99" i="1560"/>
  <c r="AC99" i="1560"/>
  <c r="AG99" i="1560"/>
  <c r="AK99" i="1560"/>
  <c r="AO99" i="1560"/>
  <c r="E106" i="1560"/>
  <c r="M106" i="1560"/>
  <c r="Y106" i="1560"/>
  <c r="Y108" i="1560" s="1"/>
  <c r="AG106" i="1560"/>
  <c r="AG108" i="1560" s="1"/>
  <c r="AA99" i="1560"/>
  <c r="AI99" i="1560"/>
  <c r="AQ99" i="1560"/>
  <c r="AA106" i="1560"/>
  <c r="AM106" i="1560"/>
  <c r="AM108" i="1560"/>
  <c r="P101" i="1560"/>
  <c r="H101" i="1560"/>
  <c r="H112" i="1560" s="1"/>
  <c r="I103" i="1560"/>
  <c r="I102" i="1560"/>
  <c r="I101" i="1560"/>
  <c r="I105" i="1560"/>
  <c r="I104" i="1560"/>
  <c r="Q105" i="1560"/>
  <c r="Q104" i="1560"/>
  <c r="Q103" i="1560"/>
  <c r="Q106" i="1560" s="1"/>
  <c r="Q102" i="1560"/>
  <c r="U105" i="1560"/>
  <c r="U104" i="1560"/>
  <c r="U109" i="1560" s="1"/>
  <c r="U103" i="1560"/>
  <c r="U106" i="1560" s="1"/>
  <c r="U108" i="1560" s="1"/>
  <c r="U111" i="1560" s="1"/>
  <c r="U113" i="1560" s="1"/>
  <c r="AC105" i="1560"/>
  <c r="AC104" i="1560"/>
  <c r="AC103" i="1560"/>
  <c r="AC106" i="1560" s="1"/>
  <c r="AC108" i="1560" s="1"/>
  <c r="AG105" i="1560"/>
  <c r="AG104" i="1560"/>
  <c r="AG103" i="1560"/>
  <c r="AG109" i="1560" s="1"/>
  <c r="AK105" i="1560"/>
  <c r="AK104" i="1560"/>
  <c r="AK103" i="1560"/>
  <c r="AK109" i="1560" s="1"/>
  <c r="AB106" i="1560"/>
  <c r="AJ106" i="1560"/>
  <c r="AJ108" i="1560" s="1"/>
  <c r="AJ111" i="1560" s="1"/>
  <c r="AJ113" i="1560" s="1"/>
  <c r="AR106" i="1560"/>
  <c r="L90" i="1560"/>
  <c r="L96" i="1560" s="1"/>
  <c r="V99" i="1560"/>
  <c r="Z99" i="1560"/>
  <c r="AD99" i="1560"/>
  <c r="AH99" i="1560"/>
  <c r="AL99" i="1560"/>
  <c r="AP99" i="1560"/>
  <c r="AP106" i="1560"/>
  <c r="AP108" i="1560" s="1"/>
  <c r="F105" i="1560"/>
  <c r="F104" i="1560"/>
  <c r="F103" i="1560"/>
  <c r="N105" i="1560"/>
  <c r="N104" i="1560"/>
  <c r="N103" i="1560"/>
  <c r="N102" i="1560"/>
  <c r="V104" i="1560"/>
  <c r="V103" i="1560"/>
  <c r="V109" i="1560" s="1"/>
  <c r="AD105" i="1560"/>
  <c r="AD104" i="1560"/>
  <c r="AD109" i="1560" s="1"/>
  <c r="AD103" i="1560"/>
  <c r="AD106" i="1560" s="1"/>
  <c r="AD108" i="1560" s="1"/>
  <c r="AD111" i="1560" s="1"/>
  <c r="AD113" i="1560" s="1"/>
  <c r="AL104" i="1560"/>
  <c r="AL103" i="1560"/>
  <c r="AL109" i="1560" s="1"/>
  <c r="V105" i="1560"/>
  <c r="D131" i="1560"/>
  <c r="G105" i="1560"/>
  <c r="G104" i="1560"/>
  <c r="G103" i="1560"/>
  <c r="G102" i="1560"/>
  <c r="K105" i="1560"/>
  <c r="K104" i="1560"/>
  <c r="K103" i="1560"/>
  <c r="K102" i="1560"/>
  <c r="O105" i="1560"/>
  <c r="O104" i="1560"/>
  <c r="O103" i="1560"/>
  <c r="O102" i="1560"/>
  <c r="S104" i="1560"/>
  <c r="S103" i="1560"/>
  <c r="S102" i="1560"/>
  <c r="S105" i="1560"/>
  <c r="W104" i="1560"/>
  <c r="W109" i="1560" s="1"/>
  <c r="W103" i="1560"/>
  <c r="W106" i="1560" s="1"/>
  <c r="W108" i="1560" s="1"/>
  <c r="W111" i="1560" s="1"/>
  <c r="W113" i="1560" s="1"/>
  <c r="AA104" i="1560"/>
  <c r="AA103" i="1560"/>
  <c r="AA109" i="1560" s="1"/>
  <c r="AE105" i="1560"/>
  <c r="AE104" i="1560"/>
  <c r="AE103" i="1560"/>
  <c r="AE106" i="1560" s="1"/>
  <c r="AE108" i="1560" s="1"/>
  <c r="AI104" i="1560"/>
  <c r="AI103" i="1560"/>
  <c r="AI106" i="1560" s="1"/>
  <c r="AI108" i="1560" s="1"/>
  <c r="AI105" i="1560"/>
  <c r="AM104" i="1560"/>
  <c r="AM109" i="1560" s="1"/>
  <c r="AM103" i="1560"/>
  <c r="AQ104" i="1560"/>
  <c r="AQ109" i="1560" s="1"/>
  <c r="AQ103" i="1560"/>
  <c r="AQ106" i="1560" s="1"/>
  <c r="AQ108" i="1560" s="1"/>
  <c r="AQ111" i="1560" s="1"/>
  <c r="AQ113" i="1560" s="1"/>
  <c r="F92" i="1560"/>
  <c r="F97" i="1560" s="1"/>
  <c r="J92" i="1560"/>
  <c r="J97" i="1560" s="1"/>
  <c r="N92" i="1560"/>
  <c r="N97" i="1560" s="1"/>
  <c r="N101" i="1560" s="1"/>
  <c r="N112" i="1560" s="1"/>
  <c r="R92" i="1560"/>
  <c r="R97" i="1560" s="1"/>
  <c r="F94" i="1560"/>
  <c r="F98" i="1560" s="1"/>
  <c r="J94" i="1560"/>
  <c r="J98" i="1560" s="1"/>
  <c r="J106" i="1560" s="1"/>
  <c r="N94" i="1560"/>
  <c r="N98" i="1560" s="1"/>
  <c r="N106" i="1560" s="1"/>
  <c r="R94" i="1560"/>
  <c r="R98" i="1560" s="1"/>
  <c r="F101" i="1560"/>
  <c r="F102" i="1560"/>
  <c r="W105" i="1560"/>
  <c r="J105" i="1560"/>
  <c r="J104" i="1560"/>
  <c r="J103" i="1560"/>
  <c r="J102" i="1560"/>
  <c r="R104" i="1560"/>
  <c r="R103" i="1560"/>
  <c r="R102" i="1560"/>
  <c r="Z105" i="1560"/>
  <c r="Z104" i="1560"/>
  <c r="Z103" i="1560"/>
  <c r="Z106" i="1560" s="1"/>
  <c r="Z108" i="1560" s="1"/>
  <c r="AH104" i="1560"/>
  <c r="AH103" i="1560"/>
  <c r="AH109" i="1560" s="1"/>
  <c r="AP105" i="1560"/>
  <c r="AP104" i="1560"/>
  <c r="AP103" i="1560"/>
  <c r="AP109" i="1560" s="1"/>
  <c r="S115" i="1560"/>
  <c r="O115" i="1560"/>
  <c r="K115" i="1560"/>
  <c r="G115" i="1560"/>
  <c r="D135" i="1560"/>
  <c r="Q115" i="1560"/>
  <c r="M115" i="1560"/>
  <c r="I115" i="1560"/>
  <c r="E115" i="1560"/>
  <c r="N115" i="1560"/>
  <c r="F115" i="1560"/>
  <c r="R115" i="1560"/>
  <c r="J115" i="1560"/>
  <c r="D134" i="1560"/>
  <c r="P115" i="1560"/>
  <c r="L115" i="1560"/>
  <c r="G92" i="1560"/>
  <c r="G97" i="1560" s="1"/>
  <c r="G101" i="1560" s="1"/>
  <c r="G112" i="1560" s="1"/>
  <c r="K92" i="1560"/>
  <c r="K97" i="1560" s="1"/>
  <c r="K101" i="1560" s="1"/>
  <c r="K112" i="1560" s="1"/>
  <c r="O92" i="1560"/>
  <c r="O97" i="1560" s="1"/>
  <c r="G94" i="1560"/>
  <c r="G98" i="1560" s="1"/>
  <c r="G106" i="1560" s="1"/>
  <c r="K94" i="1560"/>
  <c r="K98" i="1560" s="1"/>
  <c r="O94" i="1560"/>
  <c r="O98" i="1560" s="1"/>
  <c r="O106" i="1560" s="1"/>
  <c r="S101" i="1560"/>
  <c r="S112" i="1560" s="1"/>
  <c r="H102" i="1560"/>
  <c r="P102" i="1560"/>
  <c r="H103" i="1560"/>
  <c r="H106" i="1560" s="1"/>
  <c r="P103" i="1560"/>
  <c r="P106" i="1560" s="1"/>
  <c r="P108" i="1560" s="1"/>
  <c r="X103" i="1560"/>
  <c r="X109" i="1560" s="1"/>
  <c r="AF103" i="1560"/>
  <c r="AF109" i="1560" s="1"/>
  <c r="AN103" i="1560"/>
  <c r="AN109" i="1560" s="1"/>
  <c r="H104" i="1560"/>
  <c r="P104" i="1560"/>
  <c r="X104" i="1560"/>
  <c r="AF104" i="1560"/>
  <c r="AN104" i="1560"/>
  <c r="AA105" i="1560"/>
  <c r="AL105" i="1560"/>
  <c r="T108" i="1560"/>
  <c r="T111" i="1560" s="1"/>
  <c r="T113" i="1560" s="1"/>
  <c r="AB108" i="1560"/>
  <c r="AB111" i="1560" s="1"/>
  <c r="AB113" i="1560" s="1"/>
  <c r="AR108" i="1560"/>
  <c r="AR111" i="1560" s="1"/>
  <c r="AR113" i="1560" s="1"/>
  <c r="D133" i="1560"/>
  <c r="V99" i="1557"/>
  <c r="Z99" i="1557"/>
  <c r="AD99" i="1557"/>
  <c r="AD108" i="1557" s="1"/>
  <c r="AL99" i="1557"/>
  <c r="AP99" i="1557"/>
  <c r="AL108" i="1557"/>
  <c r="Q94" i="1557"/>
  <c r="Q98" i="1557" s="1"/>
  <c r="M94" i="1557"/>
  <c r="M98" i="1557" s="1"/>
  <c r="I94" i="1557"/>
  <c r="I98" i="1557" s="1"/>
  <c r="E94" i="1557"/>
  <c r="E98" i="1557" s="1"/>
  <c r="I105" i="1557"/>
  <c r="I104" i="1557"/>
  <c r="I103" i="1557"/>
  <c r="I102" i="1557"/>
  <c r="Y105" i="1557"/>
  <c r="Y104" i="1557"/>
  <c r="Y109" i="1557" s="1"/>
  <c r="Y103" i="1557"/>
  <c r="AK105" i="1557"/>
  <c r="AK104" i="1557"/>
  <c r="AK103" i="1557"/>
  <c r="AK106" i="1557" s="1"/>
  <c r="AK108" i="1557" s="1"/>
  <c r="AK111" i="1557" s="1"/>
  <c r="AK113" i="1557" s="1"/>
  <c r="T99" i="1557"/>
  <c r="AJ99" i="1557"/>
  <c r="AR99" i="1557"/>
  <c r="S115" i="1557"/>
  <c r="O115" i="1557"/>
  <c r="D135" i="1557"/>
  <c r="Q115" i="1557"/>
  <c r="M115" i="1557"/>
  <c r="I115" i="1557"/>
  <c r="E115" i="1557"/>
  <c r="R115" i="1557"/>
  <c r="K115" i="1557"/>
  <c r="F115" i="1557"/>
  <c r="N115" i="1557"/>
  <c r="H115" i="1557"/>
  <c r="L115" i="1557"/>
  <c r="G115" i="1557"/>
  <c r="P115" i="1557"/>
  <c r="J115" i="1557"/>
  <c r="H105" i="1557"/>
  <c r="H103" i="1557"/>
  <c r="H102" i="1557"/>
  <c r="H104" i="1557"/>
  <c r="L105" i="1557"/>
  <c r="L104" i="1557"/>
  <c r="P105" i="1557"/>
  <c r="P104" i="1557"/>
  <c r="P103" i="1557"/>
  <c r="P102" i="1557"/>
  <c r="T105" i="1557"/>
  <c r="T104" i="1557"/>
  <c r="T103" i="1557"/>
  <c r="T106" i="1557" s="1"/>
  <c r="T108" i="1557" s="1"/>
  <c r="X105" i="1557"/>
  <c r="X104" i="1557"/>
  <c r="X103" i="1557"/>
  <c r="X106" i="1557" s="1"/>
  <c r="X108" i="1557" s="1"/>
  <c r="AB105" i="1557"/>
  <c r="AB104" i="1557"/>
  <c r="AF105" i="1557"/>
  <c r="AF104" i="1557"/>
  <c r="AF103" i="1557"/>
  <c r="AJ105" i="1557"/>
  <c r="AJ104" i="1557"/>
  <c r="AJ103" i="1557"/>
  <c r="AJ109" i="1557" s="1"/>
  <c r="AN105" i="1557"/>
  <c r="AN104" i="1557"/>
  <c r="AN103" i="1557"/>
  <c r="AR105" i="1557"/>
  <c r="AR104" i="1557"/>
  <c r="W99" i="1557"/>
  <c r="AA99" i="1557"/>
  <c r="AE99" i="1557"/>
  <c r="AI99" i="1557"/>
  <c r="AM99" i="1557"/>
  <c r="AQ99" i="1557"/>
  <c r="H92" i="1557"/>
  <c r="H97" i="1557" s="1"/>
  <c r="H101" i="1557" s="1"/>
  <c r="H112" i="1557" s="1"/>
  <c r="N92" i="1557"/>
  <c r="N97" i="1557" s="1"/>
  <c r="N99" i="1557" s="1"/>
  <c r="N124" i="1557" s="1"/>
  <c r="S92" i="1557"/>
  <c r="S97" i="1557" s="1"/>
  <c r="S101" i="1557" s="1"/>
  <c r="S112" i="1557" s="1"/>
  <c r="H94" i="1557"/>
  <c r="H98" i="1557" s="1"/>
  <c r="N94" i="1557"/>
  <c r="N98" i="1557" s="1"/>
  <c r="N106" i="1557" s="1"/>
  <c r="S94" i="1557"/>
  <c r="S98" i="1557" s="1"/>
  <c r="AM106" i="1557"/>
  <c r="AM108" i="1557" s="1"/>
  <c r="N101" i="1557"/>
  <c r="L102" i="1557"/>
  <c r="L103" i="1557"/>
  <c r="E105" i="1557"/>
  <c r="E104" i="1557"/>
  <c r="E103" i="1557"/>
  <c r="E102" i="1557"/>
  <c r="Q105" i="1557"/>
  <c r="Q104" i="1557"/>
  <c r="Q103" i="1557"/>
  <c r="Q102" i="1557"/>
  <c r="AG105" i="1557"/>
  <c r="AG104" i="1557"/>
  <c r="AG109" i="1557" s="1"/>
  <c r="AG103" i="1557"/>
  <c r="AF109" i="1557"/>
  <c r="AF99" i="1557"/>
  <c r="Q90" i="1557"/>
  <c r="Q96" i="1557" s="1"/>
  <c r="M90" i="1557"/>
  <c r="M96" i="1557" s="1"/>
  <c r="I90" i="1557"/>
  <c r="I96" i="1557" s="1"/>
  <c r="E90" i="1557"/>
  <c r="E96" i="1557" s="1"/>
  <c r="E101" i="1557" s="1"/>
  <c r="E112" i="1557" s="1"/>
  <c r="F90" i="1557"/>
  <c r="F96" i="1557" s="1"/>
  <c r="K90" i="1557"/>
  <c r="K96" i="1557" s="1"/>
  <c r="P90" i="1557"/>
  <c r="P96" i="1557" s="1"/>
  <c r="U109" i="1557"/>
  <c r="U99" i="1557"/>
  <c r="Y99" i="1557"/>
  <c r="AC99" i="1557"/>
  <c r="AG99" i="1557"/>
  <c r="AK109" i="1557"/>
  <c r="AK99" i="1557"/>
  <c r="AO99" i="1557"/>
  <c r="F92" i="1557"/>
  <c r="F97" i="1557" s="1"/>
  <c r="F101" i="1557" s="1"/>
  <c r="F112" i="1557" s="1"/>
  <c r="K92" i="1557"/>
  <c r="K97" i="1557" s="1"/>
  <c r="F94" i="1557"/>
  <c r="F98" i="1557" s="1"/>
  <c r="K94" i="1557"/>
  <c r="K98" i="1557" s="1"/>
  <c r="P94" i="1557"/>
  <c r="P98" i="1557" s="1"/>
  <c r="P106" i="1557" s="1"/>
  <c r="Y106" i="1557"/>
  <c r="AG106" i="1557"/>
  <c r="AG108" i="1557" s="1"/>
  <c r="AG111" i="1557" s="1"/>
  <c r="AG113" i="1557" s="1"/>
  <c r="AO106" i="1557"/>
  <c r="W103" i="1557"/>
  <c r="W109" i="1557" s="1"/>
  <c r="AR103" i="1557"/>
  <c r="AR109" i="1557" s="1"/>
  <c r="M105" i="1557"/>
  <c r="M104" i="1557"/>
  <c r="M103" i="1557"/>
  <c r="M102" i="1557"/>
  <c r="M101" i="1557"/>
  <c r="M112" i="1557" s="1"/>
  <c r="U105" i="1557"/>
  <c r="U104" i="1557"/>
  <c r="U103" i="1557"/>
  <c r="U106" i="1557" s="1"/>
  <c r="U108" i="1557" s="1"/>
  <c r="U111" i="1557" s="1"/>
  <c r="U113" i="1557" s="1"/>
  <c r="AC105" i="1557"/>
  <c r="AC109" i="1557" s="1"/>
  <c r="AC104" i="1557"/>
  <c r="AC103" i="1557"/>
  <c r="AC106" i="1557" s="1"/>
  <c r="AC108" i="1557" s="1"/>
  <c r="AO105" i="1557"/>
  <c r="AO104" i="1557"/>
  <c r="AO109" i="1557" s="1"/>
  <c r="AO103" i="1557"/>
  <c r="X99" i="1557"/>
  <c r="AB109" i="1557"/>
  <c r="AB99" i="1557"/>
  <c r="AN109" i="1557"/>
  <c r="AN99" i="1557"/>
  <c r="J94" i="1557"/>
  <c r="J98" i="1557" s="1"/>
  <c r="O94" i="1557"/>
  <c r="O98" i="1557" s="1"/>
  <c r="AF106" i="1557"/>
  <c r="AN106" i="1557"/>
  <c r="AN108" i="1557" s="1"/>
  <c r="AN111" i="1557" s="1"/>
  <c r="AN113" i="1557" s="1"/>
  <c r="AR106" i="1557"/>
  <c r="AH106" i="1557"/>
  <c r="AH108" i="1557" s="1"/>
  <c r="Q92" i="1557"/>
  <c r="Q97" i="1557" s="1"/>
  <c r="Q101" i="1557" s="1"/>
  <c r="Q112" i="1557" s="1"/>
  <c r="M92" i="1557"/>
  <c r="M97" i="1557" s="1"/>
  <c r="I92" i="1557"/>
  <c r="I97" i="1557" s="1"/>
  <c r="E92" i="1557"/>
  <c r="E97" i="1557" s="1"/>
  <c r="D131" i="1557"/>
  <c r="G105" i="1557"/>
  <c r="G104" i="1557"/>
  <c r="K105" i="1557"/>
  <c r="K104" i="1557"/>
  <c r="K101" i="1557"/>
  <c r="K112" i="1557" s="1"/>
  <c r="K103" i="1557"/>
  <c r="K102" i="1557"/>
  <c r="O105" i="1557"/>
  <c r="O101" i="1557"/>
  <c r="O112" i="1557" s="1"/>
  <c r="O103" i="1557"/>
  <c r="O109" i="1557" s="1"/>
  <c r="O102" i="1557"/>
  <c r="S105" i="1557"/>
  <c r="S103" i="1557"/>
  <c r="S102" i="1557"/>
  <c r="S104" i="1557"/>
  <c r="AA105" i="1557"/>
  <c r="AA109" i="1557" s="1"/>
  <c r="AA104" i="1557"/>
  <c r="AA103" i="1557"/>
  <c r="AA106" i="1557" s="1"/>
  <c r="AA108" i="1557" s="1"/>
  <c r="AE105" i="1557"/>
  <c r="AE104" i="1557"/>
  <c r="AE103" i="1557"/>
  <c r="AE109" i="1557" s="1"/>
  <c r="AI105" i="1557"/>
  <c r="AI104" i="1557"/>
  <c r="AI103" i="1557"/>
  <c r="AI106" i="1557" s="1"/>
  <c r="AI108" i="1557" s="1"/>
  <c r="AM105" i="1557"/>
  <c r="AM104" i="1557"/>
  <c r="AM109" i="1557" s="1"/>
  <c r="AQ105" i="1557"/>
  <c r="AQ104" i="1557"/>
  <c r="AQ109" i="1557" s="1"/>
  <c r="AQ103" i="1557"/>
  <c r="AQ106" i="1557" s="1"/>
  <c r="AQ108" i="1557" s="1"/>
  <c r="AQ111" i="1557" s="1"/>
  <c r="AQ113" i="1557" s="1"/>
  <c r="G90" i="1557"/>
  <c r="G96" i="1557" s="1"/>
  <c r="L90" i="1557"/>
  <c r="L96" i="1557" s="1"/>
  <c r="L101" i="1557" s="1"/>
  <c r="L112" i="1557" s="1"/>
  <c r="R90" i="1557"/>
  <c r="R96" i="1557" s="1"/>
  <c r="G92" i="1557"/>
  <c r="G97" i="1557" s="1"/>
  <c r="L92" i="1557"/>
  <c r="L97" i="1557" s="1"/>
  <c r="R92" i="1557"/>
  <c r="R97" i="1557" s="1"/>
  <c r="G94" i="1557"/>
  <c r="G98" i="1557" s="1"/>
  <c r="G106" i="1557" s="1"/>
  <c r="L94" i="1557"/>
  <c r="L98" i="1557" s="1"/>
  <c r="R94" i="1557"/>
  <c r="R98" i="1557" s="1"/>
  <c r="R106" i="1557" s="1"/>
  <c r="AH99" i="1557"/>
  <c r="G102" i="1557"/>
  <c r="G103" i="1557"/>
  <c r="AB103" i="1557"/>
  <c r="AB106" i="1557" s="1"/>
  <c r="AB108" i="1557" s="1"/>
  <c r="AB111" i="1557" s="1"/>
  <c r="AB113" i="1557" s="1"/>
  <c r="J102" i="1557"/>
  <c r="J103" i="1557"/>
  <c r="Z103" i="1557"/>
  <c r="Z106" i="1557" s="1"/>
  <c r="Z108" i="1557" s="1"/>
  <c r="AP103" i="1557"/>
  <c r="AP109" i="1557" s="1"/>
  <c r="AD104" i="1557"/>
  <c r="AD109" i="1557" s="1"/>
  <c r="F105" i="1557"/>
  <c r="V105" i="1557"/>
  <c r="AL105" i="1557"/>
  <c r="AL109" i="1557" s="1"/>
  <c r="Y108" i="1557"/>
  <c r="AO108" i="1557"/>
  <c r="F102" i="1557"/>
  <c r="F103" i="1557"/>
  <c r="V103" i="1557"/>
  <c r="V109" i="1557" s="1"/>
  <c r="N104" i="1557"/>
  <c r="N109" i="1557" s="1"/>
  <c r="AH104" i="1557"/>
  <c r="AH109" i="1557" s="1"/>
  <c r="Z105" i="1557"/>
  <c r="AP105" i="1557"/>
  <c r="N102" i="1557"/>
  <c r="R104" i="1557"/>
  <c r="AF108" i="1557"/>
  <c r="AF111" i="1557" s="1"/>
  <c r="AF113" i="1557" s="1"/>
  <c r="AR108" i="1557"/>
  <c r="D133" i="1557"/>
  <c r="D134" i="1557" s="1"/>
  <c r="W109" i="1556"/>
  <c r="W99" i="1556"/>
  <c r="AE109" i="1556"/>
  <c r="AE99" i="1556"/>
  <c r="AI109" i="1556"/>
  <c r="AI99" i="1556"/>
  <c r="AM99" i="1556"/>
  <c r="AQ109" i="1556"/>
  <c r="AQ99" i="1556"/>
  <c r="X106" i="1556"/>
  <c r="U109" i="1556"/>
  <c r="U99" i="1556"/>
  <c r="Y109" i="1556"/>
  <c r="Y99" i="1556"/>
  <c r="AC109" i="1556"/>
  <c r="AC99" i="1556"/>
  <c r="AC108" i="1556" s="1"/>
  <c r="AC111" i="1556" s="1"/>
  <c r="AC113" i="1556" s="1"/>
  <c r="AG109" i="1556"/>
  <c r="AG99" i="1556"/>
  <c r="AK99" i="1556"/>
  <c r="AK108" i="1556" s="1"/>
  <c r="AO99" i="1556"/>
  <c r="AO108" i="1556" s="1"/>
  <c r="AO111" i="1556" s="1"/>
  <c r="AO113" i="1556" s="1"/>
  <c r="U106" i="1556"/>
  <c r="U108" i="1556" s="1"/>
  <c r="U111" i="1556" s="1"/>
  <c r="U113" i="1556" s="1"/>
  <c r="AC106" i="1556"/>
  <c r="AK106" i="1556"/>
  <c r="AA109" i="1556"/>
  <c r="AA99" i="1556"/>
  <c r="J105" i="1556"/>
  <c r="J104" i="1556"/>
  <c r="J103" i="1556"/>
  <c r="J102" i="1556"/>
  <c r="R105" i="1556"/>
  <c r="R104" i="1556"/>
  <c r="R103" i="1556"/>
  <c r="R102" i="1556"/>
  <c r="Z105" i="1556"/>
  <c r="Z104" i="1556"/>
  <c r="Z103" i="1556"/>
  <c r="Z109" i="1556" s="1"/>
  <c r="AD104" i="1556"/>
  <c r="AD103" i="1556"/>
  <c r="AD106" i="1556" s="1"/>
  <c r="AD108" i="1556" s="1"/>
  <c r="AH105" i="1556"/>
  <c r="AH104" i="1556"/>
  <c r="AH109" i="1556" s="1"/>
  <c r="AH103" i="1556"/>
  <c r="AP104" i="1556"/>
  <c r="AP105" i="1556"/>
  <c r="AP103" i="1556"/>
  <c r="AP109" i="1556" s="1"/>
  <c r="G90" i="1556"/>
  <c r="G96" i="1556" s="1"/>
  <c r="Y106" i="1556"/>
  <c r="AO106" i="1556"/>
  <c r="G102" i="1556"/>
  <c r="P94" i="1556"/>
  <c r="P98" i="1556" s="1"/>
  <c r="L94" i="1556"/>
  <c r="L98" i="1556" s="1"/>
  <c r="L106" i="1556" s="1"/>
  <c r="H94" i="1556"/>
  <c r="H98" i="1556" s="1"/>
  <c r="R94" i="1556"/>
  <c r="R98" i="1556" s="1"/>
  <c r="N94" i="1556"/>
  <c r="N98" i="1556" s="1"/>
  <c r="J94" i="1556"/>
  <c r="J98" i="1556" s="1"/>
  <c r="J106" i="1556" s="1"/>
  <c r="F94" i="1556"/>
  <c r="F98" i="1556" s="1"/>
  <c r="S115" i="1556"/>
  <c r="O115" i="1556"/>
  <c r="K115" i="1556"/>
  <c r="G115" i="1556"/>
  <c r="R115" i="1556"/>
  <c r="N115" i="1556"/>
  <c r="J115" i="1556"/>
  <c r="F115" i="1556"/>
  <c r="D135" i="1556"/>
  <c r="P115" i="1556"/>
  <c r="H115" i="1556"/>
  <c r="L115" i="1556"/>
  <c r="M115" i="1556"/>
  <c r="D88" i="1556"/>
  <c r="I115" i="1556"/>
  <c r="E115" i="1556"/>
  <c r="Q115" i="1556"/>
  <c r="H104" i="1556"/>
  <c r="H103" i="1556"/>
  <c r="H102" i="1556"/>
  <c r="L105" i="1556"/>
  <c r="L104" i="1556"/>
  <c r="L103" i="1556"/>
  <c r="L102" i="1556"/>
  <c r="L101" i="1556"/>
  <c r="L112" i="1556" s="1"/>
  <c r="P104" i="1556"/>
  <c r="P103" i="1556"/>
  <c r="P102" i="1556"/>
  <c r="P101" i="1556"/>
  <c r="P112" i="1556" s="1"/>
  <c r="T104" i="1556"/>
  <c r="T103" i="1556"/>
  <c r="T106" i="1556" s="1"/>
  <c r="T108" i="1556" s="1"/>
  <c r="T111" i="1556" s="1"/>
  <c r="T113" i="1556" s="1"/>
  <c r="T105" i="1556"/>
  <c r="X104" i="1556"/>
  <c r="X109" i="1556" s="1"/>
  <c r="X103" i="1556"/>
  <c r="AB105" i="1556"/>
  <c r="AB104" i="1556"/>
  <c r="AB103" i="1556"/>
  <c r="AB109" i="1556" s="1"/>
  <c r="AF104" i="1556"/>
  <c r="AF103" i="1556"/>
  <c r="AF106" i="1556" s="1"/>
  <c r="AF108" i="1556" s="1"/>
  <c r="AJ104" i="1556"/>
  <c r="AJ103" i="1556"/>
  <c r="AJ109" i="1556" s="1"/>
  <c r="AJ105" i="1556"/>
  <c r="AR105" i="1556"/>
  <c r="AR103" i="1556"/>
  <c r="AR104" i="1556"/>
  <c r="AR109" i="1556" s="1"/>
  <c r="K90" i="1556"/>
  <c r="K96" i="1556" s="1"/>
  <c r="S90" i="1556"/>
  <c r="S96" i="1556" s="1"/>
  <c r="G94" i="1556"/>
  <c r="G98" i="1556" s="1"/>
  <c r="G106" i="1556" s="1"/>
  <c r="O94" i="1556"/>
  <c r="O98" i="1556" s="1"/>
  <c r="O106" i="1556" s="1"/>
  <c r="K102" i="1556"/>
  <c r="S102" i="1556"/>
  <c r="X105" i="1556"/>
  <c r="E90" i="1556"/>
  <c r="E96" i="1556" s="1"/>
  <c r="T109" i="1556"/>
  <c r="T99" i="1556"/>
  <c r="X99" i="1556"/>
  <c r="AB99" i="1556"/>
  <c r="AF99" i="1556"/>
  <c r="AJ99" i="1556"/>
  <c r="AN99" i="1556"/>
  <c r="AN108" i="1556" s="1"/>
  <c r="AR99" i="1556"/>
  <c r="I94" i="1556"/>
  <c r="I98" i="1556" s="1"/>
  <c r="I106" i="1556" s="1"/>
  <c r="Q94" i="1556"/>
  <c r="Q98" i="1556" s="1"/>
  <c r="Q106" i="1556" s="1"/>
  <c r="Z106" i="1556"/>
  <c r="Z108" i="1556" s="1"/>
  <c r="AH106" i="1556"/>
  <c r="AH108" i="1556" s="1"/>
  <c r="AH111" i="1556" s="1"/>
  <c r="AH113" i="1556" s="1"/>
  <c r="AP106" i="1556"/>
  <c r="AP108" i="1556" s="1"/>
  <c r="U112" i="1556"/>
  <c r="Y112" i="1556"/>
  <c r="AC112" i="1556"/>
  <c r="AG112" i="1556"/>
  <c r="AK112" i="1556"/>
  <c r="AO112" i="1556"/>
  <c r="E102" i="1556"/>
  <c r="M102" i="1556"/>
  <c r="P105" i="1556"/>
  <c r="AL105" i="1556"/>
  <c r="AL109" i="1556" s="1"/>
  <c r="W108" i="1556"/>
  <c r="AA108" i="1556"/>
  <c r="AA111" i="1556" s="1"/>
  <c r="AA113" i="1556" s="1"/>
  <c r="AE108" i="1556"/>
  <c r="AI108" i="1556"/>
  <c r="AM108" i="1556"/>
  <c r="AQ108" i="1556"/>
  <c r="AQ111" i="1556" s="1"/>
  <c r="AQ113" i="1556" s="1"/>
  <c r="P90" i="1556"/>
  <c r="P96" i="1556" s="1"/>
  <c r="L90" i="1556"/>
  <c r="L96" i="1556" s="1"/>
  <c r="H90" i="1556"/>
  <c r="H96" i="1556" s="1"/>
  <c r="R90" i="1556"/>
  <c r="R96" i="1556" s="1"/>
  <c r="N90" i="1556"/>
  <c r="N96" i="1556" s="1"/>
  <c r="J90" i="1556"/>
  <c r="J96" i="1556" s="1"/>
  <c r="F90" i="1556"/>
  <c r="F96" i="1556" s="1"/>
  <c r="F104" i="1556"/>
  <c r="F103" i="1556"/>
  <c r="F102" i="1556"/>
  <c r="N104" i="1556"/>
  <c r="N103" i="1556"/>
  <c r="N102" i="1556"/>
  <c r="V104" i="1556"/>
  <c r="V103" i="1556"/>
  <c r="V106" i="1556" s="1"/>
  <c r="O90" i="1556"/>
  <c r="O96" i="1556" s="1"/>
  <c r="AG106" i="1556"/>
  <c r="O102" i="1556"/>
  <c r="AL104" i="1556"/>
  <c r="AD105" i="1556"/>
  <c r="D131" i="1556"/>
  <c r="I90" i="1556"/>
  <c r="I96" i="1556" s="1"/>
  <c r="Q90" i="1556"/>
  <c r="Q96" i="1556" s="1"/>
  <c r="V99" i="1556"/>
  <c r="V109" i="1556"/>
  <c r="Z99" i="1556"/>
  <c r="AD99" i="1556"/>
  <c r="AH99" i="1556"/>
  <c r="AL99" i="1556"/>
  <c r="AL108" i="1556" s="1"/>
  <c r="AL111" i="1556" s="1"/>
  <c r="AL113" i="1556" s="1"/>
  <c r="AP99" i="1556"/>
  <c r="E94" i="1556"/>
  <c r="E98" i="1556" s="1"/>
  <c r="E106" i="1556" s="1"/>
  <c r="M94" i="1556"/>
  <c r="M98" i="1556" s="1"/>
  <c r="M106" i="1556" s="1"/>
  <c r="AR106" i="1556"/>
  <c r="AR108" i="1556" s="1"/>
  <c r="AR111" i="1556" s="1"/>
  <c r="AR113" i="1556" s="1"/>
  <c r="W112" i="1556"/>
  <c r="AA112" i="1556"/>
  <c r="AE112" i="1556"/>
  <c r="AI112" i="1556"/>
  <c r="AM112" i="1556"/>
  <c r="AQ112" i="1556"/>
  <c r="I102" i="1556"/>
  <c r="AN104" i="1556"/>
  <c r="AN109" i="1556" s="1"/>
  <c r="V105" i="1556"/>
  <c r="AF105" i="1556"/>
  <c r="Y108" i="1556"/>
  <c r="Y111" i="1556" s="1"/>
  <c r="Y113" i="1556" s="1"/>
  <c r="AG108" i="1556"/>
  <c r="AG111" i="1556" s="1"/>
  <c r="F92" i="1556"/>
  <c r="F97" i="1556" s="1"/>
  <c r="F101" i="1556" s="1"/>
  <c r="F112" i="1556" s="1"/>
  <c r="J92" i="1556"/>
  <c r="J97" i="1556" s="1"/>
  <c r="N92" i="1556"/>
  <c r="N97" i="1556" s="1"/>
  <c r="N101" i="1556" s="1"/>
  <c r="N112" i="1556" s="1"/>
  <c r="R92" i="1556"/>
  <c r="R97" i="1556" s="1"/>
  <c r="AM104" i="1556"/>
  <c r="AM109" i="1556" s="1"/>
  <c r="AK105" i="1556"/>
  <c r="AK104" i="1556"/>
  <c r="AK109" i="1556" s="1"/>
  <c r="AO105" i="1556"/>
  <c r="AO104" i="1556"/>
  <c r="AO109" i="1556" s="1"/>
  <c r="H92" i="1556"/>
  <c r="H97" i="1556" s="1"/>
  <c r="L92" i="1556"/>
  <c r="L97" i="1556" s="1"/>
  <c r="D133" i="1556"/>
  <c r="D134" i="1556" s="1"/>
  <c r="AA108" i="1555"/>
  <c r="M109" i="1555"/>
  <c r="M99" i="1555"/>
  <c r="M124" i="1555" s="1"/>
  <c r="U109" i="1555"/>
  <c r="U99" i="1555"/>
  <c r="U108" i="1555" s="1"/>
  <c r="U111" i="1555" s="1"/>
  <c r="U113" i="1555" s="1"/>
  <c r="Y109" i="1555"/>
  <c r="Y99" i="1555"/>
  <c r="AC109" i="1555"/>
  <c r="AC99" i="1555"/>
  <c r="AC108" i="1555" s="1"/>
  <c r="AC111" i="1555" s="1"/>
  <c r="AC113" i="1555" s="1"/>
  <c r="AG109" i="1555"/>
  <c r="AG99" i="1555"/>
  <c r="AK109" i="1555"/>
  <c r="AK99" i="1555"/>
  <c r="AK108" i="1555" s="1"/>
  <c r="AK111" i="1555" s="1"/>
  <c r="AK113" i="1555" s="1"/>
  <c r="AO109" i="1555"/>
  <c r="AO99" i="1555"/>
  <c r="AD106" i="1555"/>
  <c r="W109" i="1555"/>
  <c r="W99" i="1555"/>
  <c r="W108" i="1555" s="1"/>
  <c r="W111" i="1555" s="1"/>
  <c r="W113" i="1555" s="1"/>
  <c r="AA99" i="1555"/>
  <c r="AA109" i="1555"/>
  <c r="AE109" i="1555"/>
  <c r="AE99" i="1555"/>
  <c r="AI109" i="1555"/>
  <c r="AI99" i="1555"/>
  <c r="AI108" i="1555" s="1"/>
  <c r="AI111" i="1555" s="1"/>
  <c r="AI113" i="1555" s="1"/>
  <c r="AM109" i="1555"/>
  <c r="AM99" i="1555"/>
  <c r="AM108" i="1555" s="1"/>
  <c r="AM111" i="1555" s="1"/>
  <c r="AM113" i="1555" s="1"/>
  <c r="AQ99" i="1555"/>
  <c r="AQ108" i="1555" s="1"/>
  <c r="AQ111" i="1555" s="1"/>
  <c r="AQ113" i="1555" s="1"/>
  <c r="AQ109" i="1555"/>
  <c r="AL106" i="1555"/>
  <c r="AL108" i="1555" s="1"/>
  <c r="AN106" i="1555"/>
  <c r="AN108" i="1555" s="1"/>
  <c r="J105" i="1555"/>
  <c r="J104" i="1555"/>
  <c r="J103" i="1555"/>
  <c r="J102" i="1555"/>
  <c r="N104" i="1555"/>
  <c r="N103" i="1555"/>
  <c r="N102" i="1555"/>
  <c r="V104" i="1555"/>
  <c r="V103" i="1555"/>
  <c r="V106" i="1555" s="1"/>
  <c r="V108" i="1555" s="1"/>
  <c r="AD104" i="1555"/>
  <c r="AD103" i="1555"/>
  <c r="AD109" i="1555" s="1"/>
  <c r="AL104" i="1555"/>
  <c r="AL103" i="1555"/>
  <c r="G90" i="1555"/>
  <c r="G96" i="1555" s="1"/>
  <c r="P94" i="1555"/>
  <c r="P98" i="1555" s="1"/>
  <c r="L94" i="1555"/>
  <c r="L98" i="1555" s="1"/>
  <c r="H94" i="1555"/>
  <c r="H98" i="1555" s="1"/>
  <c r="R94" i="1555"/>
  <c r="R98" i="1555" s="1"/>
  <c r="R106" i="1555" s="1"/>
  <c r="N94" i="1555"/>
  <c r="N98" i="1555" s="1"/>
  <c r="J94" i="1555"/>
  <c r="J98" i="1555" s="1"/>
  <c r="J106" i="1555" s="1"/>
  <c r="F94" i="1555"/>
  <c r="F98" i="1555" s="1"/>
  <c r="S115" i="1555"/>
  <c r="O115" i="1555"/>
  <c r="K115" i="1555"/>
  <c r="G115" i="1555"/>
  <c r="D135" i="1555"/>
  <c r="Q115" i="1555"/>
  <c r="M115" i="1555"/>
  <c r="I115" i="1555"/>
  <c r="E115" i="1555"/>
  <c r="N115" i="1555"/>
  <c r="F115" i="1555"/>
  <c r="L115" i="1555"/>
  <c r="D88" i="1555"/>
  <c r="R115" i="1555"/>
  <c r="H115" i="1555"/>
  <c r="P115" i="1555"/>
  <c r="H105" i="1555"/>
  <c r="H104" i="1555"/>
  <c r="H103" i="1555"/>
  <c r="H102" i="1555"/>
  <c r="L105" i="1555"/>
  <c r="L104" i="1555"/>
  <c r="L103" i="1555"/>
  <c r="L102" i="1555"/>
  <c r="P104" i="1555"/>
  <c r="P103" i="1555"/>
  <c r="P109" i="1555" s="1"/>
  <c r="P102" i="1555"/>
  <c r="P101" i="1555"/>
  <c r="P112" i="1555" s="1"/>
  <c r="T104" i="1555"/>
  <c r="T103" i="1555"/>
  <c r="T109" i="1555" s="1"/>
  <c r="T105" i="1555"/>
  <c r="X104" i="1555"/>
  <c r="X103" i="1555"/>
  <c r="X106" i="1555" s="1"/>
  <c r="X108" i="1555" s="1"/>
  <c r="X111" i="1555" s="1"/>
  <c r="X113" i="1555" s="1"/>
  <c r="AB105" i="1555"/>
  <c r="AB104" i="1555"/>
  <c r="AB103" i="1555"/>
  <c r="AB109" i="1555" s="1"/>
  <c r="AF104" i="1555"/>
  <c r="AF103" i="1555"/>
  <c r="AF106" i="1555" s="1"/>
  <c r="AF108" i="1555" s="1"/>
  <c r="AJ104" i="1555"/>
  <c r="AJ103" i="1555"/>
  <c r="AJ109" i="1555" s="1"/>
  <c r="AJ105" i="1555"/>
  <c r="AN104" i="1555"/>
  <c r="AN109" i="1555" s="1"/>
  <c r="AN103" i="1555"/>
  <c r="AR105" i="1555"/>
  <c r="AR104" i="1555"/>
  <c r="AR103" i="1555"/>
  <c r="AR109" i="1555" s="1"/>
  <c r="K90" i="1555"/>
  <c r="K96" i="1555" s="1"/>
  <c r="S90" i="1555"/>
  <c r="S96" i="1555" s="1"/>
  <c r="G94" i="1555"/>
  <c r="G98" i="1555" s="1"/>
  <c r="G106" i="1555" s="1"/>
  <c r="O94" i="1555"/>
  <c r="O98" i="1555" s="1"/>
  <c r="O106" i="1555" s="1"/>
  <c r="K102" i="1555"/>
  <c r="S102" i="1555"/>
  <c r="AD105" i="1555"/>
  <c r="AN105" i="1555"/>
  <c r="E90" i="1555"/>
  <c r="E96" i="1555" s="1"/>
  <c r="T99" i="1555"/>
  <c r="X99" i="1555"/>
  <c r="AB99" i="1555"/>
  <c r="AF99" i="1555"/>
  <c r="AJ99" i="1555"/>
  <c r="AN99" i="1555"/>
  <c r="AR99" i="1555"/>
  <c r="I94" i="1555"/>
  <c r="I98" i="1555" s="1"/>
  <c r="I106" i="1555" s="1"/>
  <c r="Q94" i="1555"/>
  <c r="Q98" i="1555" s="1"/>
  <c r="Q106" i="1555" s="1"/>
  <c r="U112" i="1555"/>
  <c r="Y112" i="1555"/>
  <c r="AC112" i="1555"/>
  <c r="AG112" i="1555"/>
  <c r="AK112" i="1555"/>
  <c r="AO112" i="1555"/>
  <c r="E102" i="1555"/>
  <c r="M102" i="1555"/>
  <c r="V105" i="1555"/>
  <c r="AF105" i="1555"/>
  <c r="Y108" i="1555"/>
  <c r="Y111" i="1555" s="1"/>
  <c r="AO108" i="1555"/>
  <c r="AO111" i="1555" s="1"/>
  <c r="J115" i="1555"/>
  <c r="P90" i="1555"/>
  <c r="P96" i="1555" s="1"/>
  <c r="P99" i="1555" s="1"/>
  <c r="P124" i="1555" s="1"/>
  <c r="L90" i="1555"/>
  <c r="L96" i="1555" s="1"/>
  <c r="H90" i="1555"/>
  <c r="H96" i="1555" s="1"/>
  <c r="H101" i="1555" s="1"/>
  <c r="H112" i="1555" s="1"/>
  <c r="R90" i="1555"/>
  <c r="R96" i="1555" s="1"/>
  <c r="R101" i="1555" s="1"/>
  <c r="R112" i="1555" s="1"/>
  <c r="N90" i="1555"/>
  <c r="N96" i="1555" s="1"/>
  <c r="J90" i="1555"/>
  <c r="J96" i="1555" s="1"/>
  <c r="F90" i="1555"/>
  <c r="F96" i="1555" s="1"/>
  <c r="F105" i="1555"/>
  <c r="F104" i="1555"/>
  <c r="F103" i="1555"/>
  <c r="F102" i="1555"/>
  <c r="R105" i="1555"/>
  <c r="R104" i="1555"/>
  <c r="R103" i="1555"/>
  <c r="R102" i="1555"/>
  <c r="Z105" i="1555"/>
  <c r="Z104" i="1555"/>
  <c r="Z103" i="1555"/>
  <c r="Z106" i="1555" s="1"/>
  <c r="Z108" i="1555" s="1"/>
  <c r="Z111" i="1555" s="1"/>
  <c r="Z113" i="1555" s="1"/>
  <c r="AH105" i="1555"/>
  <c r="AH104" i="1555"/>
  <c r="AH109" i="1555" s="1"/>
  <c r="AH103" i="1555"/>
  <c r="AH106" i="1555" s="1"/>
  <c r="AH108" i="1555" s="1"/>
  <c r="AP105" i="1555"/>
  <c r="AP104" i="1555"/>
  <c r="AP103" i="1555"/>
  <c r="AP106" i="1555" s="1"/>
  <c r="AP108" i="1555" s="1"/>
  <c r="AP111" i="1555" s="1"/>
  <c r="AP113" i="1555" s="1"/>
  <c r="O90" i="1555"/>
  <c r="O96" i="1555" s="1"/>
  <c r="S94" i="1555"/>
  <c r="S98" i="1555" s="1"/>
  <c r="S106" i="1555" s="1"/>
  <c r="Y106" i="1555"/>
  <c r="AG106" i="1555"/>
  <c r="AG108" i="1555" s="1"/>
  <c r="AG111" i="1555" s="1"/>
  <c r="AG113" i="1555" s="1"/>
  <c r="AO106" i="1555"/>
  <c r="G102" i="1555"/>
  <c r="O102" i="1555"/>
  <c r="N105" i="1555"/>
  <c r="X105" i="1555"/>
  <c r="I90" i="1555"/>
  <c r="I96" i="1555" s="1"/>
  <c r="Q90" i="1555"/>
  <c r="Q96" i="1555" s="1"/>
  <c r="V99" i="1555"/>
  <c r="Z109" i="1555"/>
  <c r="Z99" i="1555"/>
  <c r="AD99" i="1555"/>
  <c r="AH99" i="1555"/>
  <c r="AL99" i="1555"/>
  <c r="AP109" i="1555"/>
  <c r="AP99" i="1555"/>
  <c r="E94" i="1555"/>
  <c r="E98" i="1555" s="1"/>
  <c r="E106" i="1555" s="1"/>
  <c r="M94" i="1555"/>
  <c r="M98" i="1555" s="1"/>
  <c r="M106" i="1555" s="1"/>
  <c r="M108" i="1555" s="1"/>
  <c r="M111" i="1555" s="1"/>
  <c r="T106" i="1555"/>
  <c r="T108" i="1555" s="1"/>
  <c r="T111" i="1555" s="1"/>
  <c r="T113" i="1555" s="1"/>
  <c r="AJ106" i="1555"/>
  <c r="AJ108" i="1555" s="1"/>
  <c r="AJ111" i="1555" s="1"/>
  <c r="AJ113" i="1555" s="1"/>
  <c r="W112" i="1555"/>
  <c r="AA112" i="1555"/>
  <c r="AE112" i="1555"/>
  <c r="AI112" i="1555"/>
  <c r="AM112" i="1555"/>
  <c r="AQ112" i="1555"/>
  <c r="I102" i="1555"/>
  <c r="P105" i="1555"/>
  <c r="AL105" i="1555"/>
  <c r="AE108" i="1555"/>
  <c r="AE111" i="1555" s="1"/>
  <c r="X109" i="1555"/>
  <c r="D131" i="1555"/>
  <c r="F92" i="1555"/>
  <c r="F97" i="1555" s="1"/>
  <c r="F101" i="1555" s="1"/>
  <c r="F112" i="1555" s="1"/>
  <c r="J92" i="1555"/>
  <c r="J97" i="1555" s="1"/>
  <c r="N92" i="1555"/>
  <c r="N97" i="1555" s="1"/>
  <c r="R92" i="1555"/>
  <c r="R97" i="1555" s="1"/>
  <c r="D133" i="1555"/>
  <c r="D134" i="1555" s="1"/>
  <c r="H92" i="1555"/>
  <c r="H97" i="1555" s="1"/>
  <c r="L92" i="1555"/>
  <c r="L97" i="1555" s="1"/>
  <c r="W109" i="1554"/>
  <c r="W99" i="1554"/>
  <c r="AA99" i="1554"/>
  <c r="AQ99" i="1554"/>
  <c r="G101" i="1554"/>
  <c r="G112" i="1554" s="1"/>
  <c r="AM99" i="1554"/>
  <c r="R94" i="1554"/>
  <c r="R98" i="1554" s="1"/>
  <c r="R106" i="1554" s="1"/>
  <c r="N94" i="1554"/>
  <c r="N98" i="1554" s="1"/>
  <c r="J94" i="1554"/>
  <c r="J98" i="1554" s="1"/>
  <c r="F94" i="1554"/>
  <c r="F98" i="1554" s="1"/>
  <c r="P94" i="1554"/>
  <c r="P98" i="1554" s="1"/>
  <c r="P106" i="1554" s="1"/>
  <c r="H94" i="1554"/>
  <c r="H98" i="1554" s="1"/>
  <c r="Q94" i="1554"/>
  <c r="Q98" i="1554" s="1"/>
  <c r="Q106" i="1554" s="1"/>
  <c r="M94" i="1554"/>
  <c r="M98" i="1554" s="1"/>
  <c r="I94" i="1554"/>
  <c r="I98" i="1554" s="1"/>
  <c r="E94" i="1554"/>
  <c r="E98" i="1554" s="1"/>
  <c r="L94" i="1554"/>
  <c r="L98" i="1554" s="1"/>
  <c r="L106" i="1554" s="1"/>
  <c r="X99" i="1554"/>
  <c r="AF99" i="1554"/>
  <c r="AN99" i="1554"/>
  <c r="AR99" i="1554"/>
  <c r="S94" i="1554"/>
  <c r="S98" i="1554" s="1"/>
  <c r="S106" i="1554" s="1"/>
  <c r="AE99" i="1554"/>
  <c r="R90" i="1554"/>
  <c r="R96" i="1554" s="1"/>
  <c r="N90" i="1554"/>
  <c r="N96" i="1554" s="1"/>
  <c r="N101" i="1554" s="1"/>
  <c r="N112" i="1554" s="1"/>
  <c r="J90" i="1554"/>
  <c r="J96" i="1554" s="1"/>
  <c r="J101" i="1554" s="1"/>
  <c r="J112" i="1554" s="1"/>
  <c r="F90" i="1554"/>
  <c r="F96" i="1554" s="1"/>
  <c r="M90" i="1554"/>
  <c r="M96" i="1554" s="1"/>
  <c r="E90" i="1554"/>
  <c r="E96" i="1554" s="1"/>
  <c r="L90" i="1554"/>
  <c r="L96" i="1554" s="1"/>
  <c r="L101" i="1554" s="1"/>
  <c r="L112" i="1554" s="1"/>
  <c r="Q90" i="1554"/>
  <c r="Q96" i="1554" s="1"/>
  <c r="I90" i="1554"/>
  <c r="I96" i="1554" s="1"/>
  <c r="P90" i="1554"/>
  <c r="P96" i="1554" s="1"/>
  <c r="P101" i="1554" s="1"/>
  <c r="P112" i="1554" s="1"/>
  <c r="H90" i="1554"/>
  <c r="H96" i="1554" s="1"/>
  <c r="U99" i="1554"/>
  <c r="AC99" i="1554"/>
  <c r="AK99" i="1554"/>
  <c r="AO99" i="1554"/>
  <c r="X106" i="1554"/>
  <c r="X108" i="1554" s="1"/>
  <c r="AJ106" i="1554"/>
  <c r="AJ108" i="1554" s="1"/>
  <c r="AI99" i="1554"/>
  <c r="AI109" i="1554"/>
  <c r="AR106" i="1554"/>
  <c r="AR108" i="1554" s="1"/>
  <c r="O90" i="1554"/>
  <c r="O96" i="1554" s="1"/>
  <c r="V99" i="1554"/>
  <c r="AD99" i="1554"/>
  <c r="AD109" i="1554"/>
  <c r="AH109" i="1554"/>
  <c r="AH99" i="1554"/>
  <c r="AL109" i="1554"/>
  <c r="AL99" i="1554"/>
  <c r="AP99" i="1554"/>
  <c r="AD108" i="1554"/>
  <c r="AD111" i="1554" s="1"/>
  <c r="AD113" i="1554" s="1"/>
  <c r="K94" i="1554"/>
  <c r="K98" i="1554" s="1"/>
  <c r="K106" i="1554" s="1"/>
  <c r="AH106" i="1554"/>
  <c r="AH108" i="1554" s="1"/>
  <c r="AH111" i="1554" s="1"/>
  <c r="AH113" i="1554" s="1"/>
  <c r="T99" i="1554"/>
  <c r="AB109" i="1554"/>
  <c r="AB99" i="1554"/>
  <c r="AJ99" i="1554"/>
  <c r="AA106" i="1554"/>
  <c r="AA108" i="1554" s="1"/>
  <c r="AI106" i="1554"/>
  <c r="AI108" i="1554" s="1"/>
  <c r="AI111" i="1554" s="1"/>
  <c r="AI113" i="1554" s="1"/>
  <c r="K90" i="1554"/>
  <c r="K96" i="1554" s="1"/>
  <c r="Y99" i="1554"/>
  <c r="AG99" i="1554"/>
  <c r="AG108" i="1554" s="1"/>
  <c r="G94" i="1554"/>
  <c r="G98" i="1554" s="1"/>
  <c r="G106" i="1554" s="1"/>
  <c r="S115" i="1554"/>
  <c r="O115" i="1554"/>
  <c r="K115" i="1554"/>
  <c r="G115" i="1554"/>
  <c r="D135" i="1554"/>
  <c r="Q115" i="1554"/>
  <c r="M115" i="1554"/>
  <c r="I115" i="1554"/>
  <c r="E115" i="1554"/>
  <c r="N115" i="1554"/>
  <c r="F115" i="1554"/>
  <c r="L115" i="1554"/>
  <c r="R115" i="1554"/>
  <c r="P115" i="1554"/>
  <c r="H115" i="1554"/>
  <c r="D88" i="1554"/>
  <c r="J115" i="1554"/>
  <c r="H105" i="1554"/>
  <c r="H104" i="1554"/>
  <c r="H102" i="1554"/>
  <c r="H103" i="1554"/>
  <c r="H101" i="1554"/>
  <c r="H112" i="1554" s="1"/>
  <c r="L105" i="1554"/>
  <c r="L104" i="1554"/>
  <c r="L103" i="1554"/>
  <c r="L102" i="1554"/>
  <c r="P105" i="1554"/>
  <c r="P103" i="1554"/>
  <c r="P102" i="1554"/>
  <c r="P104" i="1554"/>
  <c r="T105" i="1554"/>
  <c r="T103" i="1554"/>
  <c r="T106" i="1554" s="1"/>
  <c r="T108" i="1554" s="1"/>
  <c r="T104" i="1554"/>
  <c r="X105" i="1554"/>
  <c r="X103" i="1554"/>
  <c r="X109" i="1554" s="1"/>
  <c r="X104" i="1554"/>
  <c r="AB105" i="1554"/>
  <c r="AB103" i="1554"/>
  <c r="AB106" i="1554" s="1"/>
  <c r="AB108" i="1554" s="1"/>
  <c r="AB111" i="1554" s="1"/>
  <c r="AB113" i="1554" s="1"/>
  <c r="AB104" i="1554"/>
  <c r="AF105" i="1554"/>
  <c r="AF104" i="1554"/>
  <c r="AF103" i="1554"/>
  <c r="AF109" i="1554" s="1"/>
  <c r="AJ105" i="1554"/>
  <c r="AJ104" i="1554"/>
  <c r="AJ109" i="1554" s="1"/>
  <c r="AJ103" i="1554"/>
  <c r="AN105" i="1554"/>
  <c r="AN104" i="1554"/>
  <c r="AN103" i="1554"/>
  <c r="AN109" i="1554" s="1"/>
  <c r="AR105" i="1554"/>
  <c r="AR104" i="1554"/>
  <c r="AR103" i="1554"/>
  <c r="AR109" i="1554" s="1"/>
  <c r="S90" i="1554"/>
  <c r="S96" i="1554" s="1"/>
  <c r="O94" i="1554"/>
  <c r="O98" i="1554" s="1"/>
  <c r="AL106" i="1554"/>
  <c r="AL108" i="1554" s="1"/>
  <c r="Z106" i="1554"/>
  <c r="Z108" i="1554" s="1"/>
  <c r="W108" i="1554"/>
  <c r="W111" i="1554" s="1"/>
  <c r="W113" i="1554" s="1"/>
  <c r="E105" i="1554"/>
  <c r="E104" i="1554"/>
  <c r="E103" i="1554"/>
  <c r="E102" i="1554"/>
  <c r="E101" i="1554"/>
  <c r="M105" i="1554"/>
  <c r="M104" i="1554"/>
  <c r="M103" i="1554"/>
  <c r="M102" i="1554"/>
  <c r="M101" i="1554"/>
  <c r="M112" i="1554" s="1"/>
  <c r="U105" i="1554"/>
  <c r="U104" i="1554"/>
  <c r="U103" i="1554"/>
  <c r="U106" i="1554" s="1"/>
  <c r="U108" i="1554" s="1"/>
  <c r="AC105" i="1554"/>
  <c r="AC104" i="1554"/>
  <c r="AC103" i="1554"/>
  <c r="AC109" i="1554" s="1"/>
  <c r="AK105" i="1554"/>
  <c r="AK104" i="1554"/>
  <c r="AK103" i="1554"/>
  <c r="AK109" i="1554" s="1"/>
  <c r="AG106" i="1554"/>
  <c r="AK106" i="1554"/>
  <c r="AO106" i="1554"/>
  <c r="O101" i="1554"/>
  <c r="J102" i="1554"/>
  <c r="O102" i="1554"/>
  <c r="O103" i="1554"/>
  <c r="Z103" i="1554"/>
  <c r="AE103" i="1554"/>
  <c r="AE106" i="1554" s="1"/>
  <c r="AE108" i="1554" s="1"/>
  <c r="AE111" i="1554" s="1"/>
  <c r="AE113" i="1554" s="1"/>
  <c r="AP103" i="1554"/>
  <c r="AP106" i="1554" s="1"/>
  <c r="AP108" i="1554" s="1"/>
  <c r="G104" i="1554"/>
  <c r="AE104" i="1554"/>
  <c r="AE109" i="1554" s="1"/>
  <c r="K105" i="1554"/>
  <c r="V105" i="1554"/>
  <c r="AH105" i="1554"/>
  <c r="AQ105" i="1554"/>
  <c r="AK108" i="1554"/>
  <c r="AO108" i="1554"/>
  <c r="AM108" i="1554"/>
  <c r="I105" i="1554"/>
  <c r="I104" i="1554"/>
  <c r="I103" i="1554"/>
  <c r="I102" i="1554"/>
  <c r="I101" i="1554"/>
  <c r="I112" i="1554" s="1"/>
  <c r="Q105" i="1554"/>
  <c r="Q104" i="1554"/>
  <c r="Q103" i="1554"/>
  <c r="Q102" i="1554"/>
  <c r="Y105" i="1554"/>
  <c r="Y104" i="1554"/>
  <c r="Y103" i="1554"/>
  <c r="Y109" i="1554" s="1"/>
  <c r="AG105" i="1554"/>
  <c r="AG104" i="1554"/>
  <c r="AG103" i="1554"/>
  <c r="AG109" i="1554" s="1"/>
  <c r="AO105" i="1554"/>
  <c r="AO104" i="1554"/>
  <c r="AO103" i="1554"/>
  <c r="AO109" i="1554" s="1"/>
  <c r="D131" i="1554"/>
  <c r="AM105" i="1554"/>
  <c r="AM104" i="1554"/>
  <c r="AM109" i="1554" s="1"/>
  <c r="F92" i="1554"/>
  <c r="F97" i="1554" s="1"/>
  <c r="J92" i="1554"/>
  <c r="J97" i="1554" s="1"/>
  <c r="N92" i="1554"/>
  <c r="N97" i="1554" s="1"/>
  <c r="F101" i="1554"/>
  <c r="F102" i="1554"/>
  <c r="K102" i="1554"/>
  <c r="V103" i="1554"/>
  <c r="V109" i="1554" s="1"/>
  <c r="AA103" i="1554"/>
  <c r="AA109" i="1554" s="1"/>
  <c r="AQ103" i="1554"/>
  <c r="AQ109" i="1554" s="1"/>
  <c r="N104" i="1554"/>
  <c r="Z104" i="1554"/>
  <c r="V118" i="1554"/>
  <c r="AD118" i="1554"/>
  <c r="AL118" i="1554"/>
  <c r="D133" i="1554"/>
  <c r="D134" i="1554" s="1"/>
  <c r="J124" i="1603" l="1"/>
  <c r="J108" i="1603"/>
  <c r="J111" i="1603" s="1"/>
  <c r="J113" i="1603" s="1"/>
  <c r="AN111" i="1603"/>
  <c r="AN113" i="1603" s="1"/>
  <c r="AH111" i="1603"/>
  <c r="AH113" i="1603" s="1"/>
  <c r="AH123" i="1603" s="1"/>
  <c r="AG109" i="1603"/>
  <c r="Q109" i="1603"/>
  <c r="AD111" i="1603"/>
  <c r="AD113" i="1603" s="1"/>
  <c r="AD123" i="1603" s="1"/>
  <c r="AQ109" i="1603"/>
  <c r="AA109" i="1603"/>
  <c r="L109" i="1603"/>
  <c r="AL109" i="1603"/>
  <c r="AL111" i="1603" s="1"/>
  <c r="AL113" i="1603" s="1"/>
  <c r="AL120" i="1603" s="1"/>
  <c r="AL121" i="1603" s="1"/>
  <c r="AL123" i="1603" s="1"/>
  <c r="M106" i="1603"/>
  <c r="M99" i="1603"/>
  <c r="M124" i="1603" s="1"/>
  <c r="Z106" i="1603"/>
  <c r="Z108" i="1603" s="1"/>
  <c r="Z111" i="1603" s="1"/>
  <c r="Z113" i="1603" s="1"/>
  <c r="AK109" i="1603"/>
  <c r="U109" i="1603"/>
  <c r="H109" i="1603"/>
  <c r="V106" i="1603"/>
  <c r="V108" i="1603" s="1"/>
  <c r="V111" i="1603" s="1"/>
  <c r="V113" i="1603" s="1"/>
  <c r="U106" i="1603"/>
  <c r="U108" i="1603" s="1"/>
  <c r="AF109" i="1603"/>
  <c r="L106" i="1603"/>
  <c r="AP109" i="1603"/>
  <c r="AP111" i="1603" s="1"/>
  <c r="AP113" i="1603" s="1"/>
  <c r="AP120" i="1603" s="1"/>
  <c r="AP121" i="1603" s="1"/>
  <c r="AP123" i="1603" s="1"/>
  <c r="X111" i="1603"/>
  <c r="X113" i="1603" s="1"/>
  <c r="X120" i="1603" s="1"/>
  <c r="X121" i="1603" s="1"/>
  <c r="X123" i="1603" s="1"/>
  <c r="K109" i="1603"/>
  <c r="F108" i="1603"/>
  <c r="AC109" i="1603"/>
  <c r="AK106" i="1603"/>
  <c r="AK108" i="1603" s="1"/>
  <c r="AK111" i="1603" s="1"/>
  <c r="AK113" i="1603" s="1"/>
  <c r="G99" i="1603"/>
  <c r="AR108" i="1603"/>
  <c r="AR111" i="1603" s="1"/>
  <c r="AR113" i="1603" s="1"/>
  <c r="AR120" i="1603" s="1"/>
  <c r="AR121" i="1603" s="1"/>
  <c r="AR123" i="1603" s="1"/>
  <c r="T108" i="1603"/>
  <c r="T111" i="1603" s="1"/>
  <c r="T113" i="1603" s="1"/>
  <c r="H99" i="1603"/>
  <c r="H124" i="1603" s="1"/>
  <c r="P106" i="1603"/>
  <c r="AF108" i="1601"/>
  <c r="AF111" i="1601" s="1"/>
  <c r="AF113" i="1601" s="1"/>
  <c r="V111" i="1601"/>
  <c r="V113" i="1601" s="1"/>
  <c r="U106" i="1601"/>
  <c r="U108" i="1601" s="1"/>
  <c r="R106" i="1601"/>
  <c r="R108" i="1601" s="1"/>
  <c r="R111" i="1601" s="1"/>
  <c r="R113" i="1601" s="1"/>
  <c r="F101" i="1601"/>
  <c r="F112" i="1601" s="1"/>
  <c r="G99" i="1601"/>
  <c r="G124" i="1601" s="1"/>
  <c r="AI109" i="1601"/>
  <c r="O112" i="1601"/>
  <c r="J109" i="1601"/>
  <c r="I115" i="1601"/>
  <c r="M115" i="1601"/>
  <c r="E115" i="1601"/>
  <c r="D88" i="1601"/>
  <c r="AP106" i="1601"/>
  <c r="AP108" i="1601" s="1"/>
  <c r="AP111" i="1601" s="1"/>
  <c r="AP113" i="1601" s="1"/>
  <c r="Z109" i="1601"/>
  <c r="AL111" i="1601"/>
  <c r="AL113" i="1601" s="1"/>
  <c r="M101" i="1601"/>
  <c r="M112" i="1601" s="1"/>
  <c r="S106" i="1601"/>
  <c r="S108" i="1601" s="1"/>
  <c r="AK108" i="1601"/>
  <c r="AK111" i="1601" s="1"/>
  <c r="AK113" i="1601" s="1"/>
  <c r="Q109" i="1601"/>
  <c r="H99" i="1601"/>
  <c r="H124" i="1601" s="1"/>
  <c r="AH106" i="1601"/>
  <c r="AH108" i="1601" s="1"/>
  <c r="AH111" i="1601" s="1"/>
  <c r="AH113" i="1601" s="1"/>
  <c r="AD108" i="1601"/>
  <c r="AD111" i="1601" s="1"/>
  <c r="AD113" i="1601" s="1"/>
  <c r="AQ109" i="1601"/>
  <c r="AE109" i="1601"/>
  <c r="W109" i="1601"/>
  <c r="G109" i="1601"/>
  <c r="Z108" i="1601"/>
  <c r="Z111" i="1601" s="1"/>
  <c r="Z113" i="1601" s="1"/>
  <c r="D131" i="1601"/>
  <c r="P112" i="1588"/>
  <c r="L112" i="1588"/>
  <c r="G112" i="1588"/>
  <c r="F112" i="1591"/>
  <c r="H112" i="1591"/>
  <c r="O112" i="1591"/>
  <c r="L112" i="1591"/>
  <c r="V113" i="1594"/>
  <c r="AP113" i="1594"/>
  <c r="T113" i="1594"/>
  <c r="R113" i="1594"/>
  <c r="R120" i="1594" s="1"/>
  <c r="R121" i="1594" s="1"/>
  <c r="R123" i="1594" s="1"/>
  <c r="AM111" i="1597"/>
  <c r="AM113" i="1597" s="1"/>
  <c r="J101" i="1597"/>
  <c r="J112" i="1597" s="1"/>
  <c r="AN109" i="1597"/>
  <c r="X109" i="1597"/>
  <c r="X111" i="1597" s="1"/>
  <c r="X113" i="1597" s="1"/>
  <c r="W108" i="1597"/>
  <c r="W111" i="1597" s="1"/>
  <c r="W113" i="1597" s="1"/>
  <c r="AH106" i="1597"/>
  <c r="AH108" i="1597" s="1"/>
  <c r="AH111" i="1597" s="1"/>
  <c r="AH113" i="1597" s="1"/>
  <c r="AC111" i="1597"/>
  <c r="AC113" i="1597" s="1"/>
  <c r="AL109" i="1597"/>
  <c r="AF109" i="1597"/>
  <c r="AF111" i="1597" s="1"/>
  <c r="AF113" i="1597" s="1"/>
  <c r="K109" i="1597"/>
  <c r="Q108" i="1597"/>
  <c r="Q111" i="1597" s="1"/>
  <c r="Q113" i="1597" s="1"/>
  <c r="AN111" i="1597"/>
  <c r="AN113" i="1597" s="1"/>
  <c r="AE109" i="1597"/>
  <c r="AE111" i="1597" s="1"/>
  <c r="AE113" i="1597" s="1"/>
  <c r="AE120" i="1597" s="1"/>
  <c r="AE121" i="1597" s="1"/>
  <c r="AE123" i="1597" s="1"/>
  <c r="AA111" i="1597"/>
  <c r="AA113" i="1597" s="1"/>
  <c r="AA120" i="1597" s="1"/>
  <c r="AA121" i="1597" s="1"/>
  <c r="AA123" i="1597" s="1"/>
  <c r="AP106" i="1597"/>
  <c r="AP108" i="1597" s="1"/>
  <c r="AD108" i="1597"/>
  <c r="AK108" i="1597"/>
  <c r="V108" i="1597"/>
  <c r="AJ109" i="1597"/>
  <c r="T109" i="1597"/>
  <c r="Z109" i="1597"/>
  <c r="R109" i="1597"/>
  <c r="R111" i="1597" s="1"/>
  <c r="R113" i="1597" s="1"/>
  <c r="Q111" i="1591"/>
  <c r="Q113" i="1591" s="1"/>
  <c r="Q120" i="1591" s="1"/>
  <c r="Q121" i="1591" s="1"/>
  <c r="Q123" i="1591" s="1"/>
  <c r="J106" i="1591"/>
  <c r="AK108" i="1591"/>
  <c r="AK109" i="1591"/>
  <c r="AQ109" i="1591"/>
  <c r="AI109" i="1591"/>
  <c r="S109" i="1591"/>
  <c r="S111" i="1591" s="1"/>
  <c r="S113" i="1591" s="1"/>
  <c r="S120" i="1591" s="1"/>
  <c r="S121" i="1591" s="1"/>
  <c r="S123" i="1591" s="1"/>
  <c r="AP109" i="1591"/>
  <c r="AJ109" i="1591"/>
  <c r="AF109" i="1591"/>
  <c r="T109" i="1591"/>
  <c r="T111" i="1591" s="1"/>
  <c r="T113" i="1591" s="1"/>
  <c r="T120" i="1591" s="1"/>
  <c r="T121" i="1591" s="1"/>
  <c r="T123" i="1591" s="1"/>
  <c r="AL109" i="1591"/>
  <c r="AD108" i="1591"/>
  <c r="V109" i="1591"/>
  <c r="AI108" i="1591"/>
  <c r="AR109" i="1591"/>
  <c r="Q109" i="1591"/>
  <c r="Z108" i="1591"/>
  <c r="R109" i="1591"/>
  <c r="R111" i="1591" s="1"/>
  <c r="R113" i="1591" s="1"/>
  <c r="AA108" i="1591"/>
  <c r="AA111" i="1591" s="1"/>
  <c r="AA113" i="1591" s="1"/>
  <c r="AE106" i="1591"/>
  <c r="AE108" i="1591" s="1"/>
  <c r="AE111" i="1591" s="1"/>
  <c r="AE113" i="1591" s="1"/>
  <c r="AE120" i="1591" s="1"/>
  <c r="AE121" i="1591" s="1"/>
  <c r="AE123" i="1591" s="1"/>
  <c r="AO109" i="1591"/>
  <c r="AO111" i="1591" s="1"/>
  <c r="AO113" i="1591" s="1"/>
  <c r="AC109" i="1591"/>
  <c r="U109" i="1591"/>
  <c r="U111" i="1591" s="1"/>
  <c r="U113" i="1591" s="1"/>
  <c r="M109" i="1591"/>
  <c r="M111" i="1591" s="1"/>
  <c r="AM109" i="1591"/>
  <c r="AM111" i="1591" s="1"/>
  <c r="AM113" i="1591" s="1"/>
  <c r="Z109" i="1591"/>
  <c r="F106" i="1591"/>
  <c r="X106" i="1591"/>
  <c r="X108" i="1591" s="1"/>
  <c r="AQ108" i="1591"/>
  <c r="AQ111" i="1591" s="1"/>
  <c r="AQ113" i="1591" s="1"/>
  <c r="AQ109" i="1590"/>
  <c r="U108" i="1590"/>
  <c r="U111" i="1590" s="1"/>
  <c r="U113" i="1590" s="1"/>
  <c r="AA106" i="1590"/>
  <c r="AA108" i="1590" s="1"/>
  <c r="M101" i="1590"/>
  <c r="M112" i="1590" s="1"/>
  <c r="AB111" i="1590"/>
  <c r="AB113" i="1590" s="1"/>
  <c r="S109" i="1590"/>
  <c r="AG108" i="1590"/>
  <c r="AG111" i="1590" s="1"/>
  <c r="AG113" i="1590" s="1"/>
  <c r="I101" i="1590"/>
  <c r="I112" i="1590" s="1"/>
  <c r="I109" i="1590"/>
  <c r="AR109" i="1590"/>
  <c r="X108" i="1590"/>
  <c r="T109" i="1590"/>
  <c r="F106" i="1590"/>
  <c r="AJ106" i="1590"/>
  <c r="AJ108" i="1590" s="1"/>
  <c r="AJ111" i="1590" s="1"/>
  <c r="AJ113" i="1590" s="1"/>
  <c r="AB109" i="1590"/>
  <c r="AH109" i="1590"/>
  <c r="R109" i="1590"/>
  <c r="R111" i="1590" s="1"/>
  <c r="R113" i="1590" s="1"/>
  <c r="R120" i="1590" s="1"/>
  <c r="R121" i="1590" s="1"/>
  <c r="R123" i="1590" s="1"/>
  <c r="AF109" i="1590"/>
  <c r="Q109" i="1590"/>
  <c r="AI106" i="1590"/>
  <c r="AI108" i="1590" s="1"/>
  <c r="AI111" i="1590" s="1"/>
  <c r="AI113" i="1590" s="1"/>
  <c r="AN109" i="1590"/>
  <c r="AN111" i="1590" s="1"/>
  <c r="AN113" i="1590" s="1"/>
  <c r="AM109" i="1590"/>
  <c r="F101" i="1590"/>
  <c r="F112" i="1590" s="1"/>
  <c r="W109" i="1590"/>
  <c r="AK108" i="1590"/>
  <c r="AG109" i="1590"/>
  <c r="Y109" i="1590"/>
  <c r="M109" i="1590"/>
  <c r="E109" i="1590"/>
  <c r="V108" i="1590"/>
  <c r="E99" i="1590"/>
  <c r="E124" i="1590" s="1"/>
  <c r="AM109" i="1589"/>
  <c r="W109" i="1589"/>
  <c r="AD111" i="1589"/>
  <c r="AD113" i="1589" s="1"/>
  <c r="K106" i="1589"/>
  <c r="X109" i="1589"/>
  <c r="AB106" i="1589"/>
  <c r="AB108" i="1589" s="1"/>
  <c r="AB111" i="1589" s="1"/>
  <c r="AB113" i="1589" s="1"/>
  <c r="AQ109" i="1589"/>
  <c r="AA109" i="1589"/>
  <c r="Q109" i="1589"/>
  <c r="P101" i="1589"/>
  <c r="P112" i="1589" s="1"/>
  <c r="AN108" i="1589"/>
  <c r="AN109" i="1589"/>
  <c r="AJ109" i="1589"/>
  <c r="H106" i="1589"/>
  <c r="H108" i="1589" s="1"/>
  <c r="H111" i="1589" s="1"/>
  <c r="H113" i="1589" s="1"/>
  <c r="T106" i="1589"/>
  <c r="T108" i="1589" s="1"/>
  <c r="AP109" i="1589"/>
  <c r="AP111" i="1589" s="1"/>
  <c r="AP113" i="1589" s="1"/>
  <c r="Z109" i="1589"/>
  <c r="N101" i="1589"/>
  <c r="N112" i="1589" s="1"/>
  <c r="E106" i="1589"/>
  <c r="E108" i="1589" s="1"/>
  <c r="M109" i="1589"/>
  <c r="AO109" i="1589"/>
  <c r="AK109" i="1589"/>
  <c r="AK111" i="1589" s="1"/>
  <c r="AK113" i="1589" s="1"/>
  <c r="E109" i="1589"/>
  <c r="AI109" i="1589"/>
  <c r="S108" i="1589"/>
  <c r="S111" i="1589" s="1"/>
  <c r="S113" i="1589" s="1"/>
  <c r="AG109" i="1589"/>
  <c r="AH106" i="1589"/>
  <c r="AH108" i="1589" s="1"/>
  <c r="AH111" i="1589" s="1"/>
  <c r="AH113" i="1589" s="1"/>
  <c r="R106" i="1589"/>
  <c r="R108" i="1589" s="1"/>
  <c r="R111" i="1589" s="1"/>
  <c r="R113" i="1589" s="1"/>
  <c r="AR109" i="1589"/>
  <c r="AF108" i="1589"/>
  <c r="AF111" i="1589" s="1"/>
  <c r="AF113" i="1589" s="1"/>
  <c r="P106" i="1589"/>
  <c r="AL108" i="1589"/>
  <c r="V109" i="1589"/>
  <c r="AQ106" i="1589"/>
  <c r="AQ108" i="1589" s="1"/>
  <c r="AQ111" i="1589" s="1"/>
  <c r="AQ113" i="1589" s="1"/>
  <c r="AQ120" i="1589" s="1"/>
  <c r="AQ121" i="1589" s="1"/>
  <c r="AQ123" i="1589" s="1"/>
  <c r="AO109" i="1602"/>
  <c r="AG109" i="1602"/>
  <c r="Y109" i="1602"/>
  <c r="Y111" i="1602" s="1"/>
  <c r="Y113" i="1602" s="1"/>
  <c r="J101" i="1602"/>
  <c r="J112" i="1602" s="1"/>
  <c r="AR109" i="1602"/>
  <c r="AF109" i="1602"/>
  <c r="T109" i="1602"/>
  <c r="L112" i="1602"/>
  <c r="AL108" i="1602"/>
  <c r="AL111" i="1602" s="1"/>
  <c r="AL113" i="1602" s="1"/>
  <c r="F101" i="1602"/>
  <c r="F112" i="1602" s="1"/>
  <c r="U108" i="1602"/>
  <c r="U111" i="1602" s="1"/>
  <c r="U113" i="1602" s="1"/>
  <c r="U120" i="1602" s="1"/>
  <c r="U121" i="1602" s="1"/>
  <c r="U123" i="1602" s="1"/>
  <c r="AQ109" i="1602"/>
  <c r="AJ109" i="1602"/>
  <c r="X109" i="1602"/>
  <c r="H106" i="1602"/>
  <c r="W113" i="1602"/>
  <c r="M109" i="1602"/>
  <c r="AH111" i="1602"/>
  <c r="AH113" i="1602" s="1"/>
  <c r="K111" i="1602"/>
  <c r="AR108" i="1602"/>
  <c r="AB108" i="1602"/>
  <c r="AD109" i="1602"/>
  <c r="V108" i="1602"/>
  <c r="V111" i="1602" s="1"/>
  <c r="V113" i="1602" s="1"/>
  <c r="V120" i="1602" s="1"/>
  <c r="V121" i="1602" s="1"/>
  <c r="V123" i="1602" s="1"/>
  <c r="T111" i="1596"/>
  <c r="T113" i="1596" s="1"/>
  <c r="V109" i="1596"/>
  <c r="V111" i="1596" s="1"/>
  <c r="V113" i="1596" s="1"/>
  <c r="V120" i="1596" s="1"/>
  <c r="V121" i="1596" s="1"/>
  <c r="V123" i="1596" s="1"/>
  <c r="AB108" i="1596"/>
  <c r="AN108" i="1596"/>
  <c r="O106" i="1596"/>
  <c r="AG109" i="1596"/>
  <c r="I106" i="1596"/>
  <c r="I108" i="1596" s="1"/>
  <c r="I111" i="1596" s="1"/>
  <c r="I113" i="1596" s="1"/>
  <c r="AL109" i="1596"/>
  <c r="AL111" i="1596" s="1"/>
  <c r="AL113" i="1596" s="1"/>
  <c r="AL120" i="1596" s="1"/>
  <c r="AL121" i="1596" s="1"/>
  <c r="AL123" i="1596" s="1"/>
  <c r="AE111" i="1596"/>
  <c r="AE113" i="1596" s="1"/>
  <c r="AE120" i="1596" s="1"/>
  <c r="AE121" i="1596" s="1"/>
  <c r="AE123" i="1596" s="1"/>
  <c r="AR108" i="1596"/>
  <c r="T109" i="1596"/>
  <c r="L101" i="1596"/>
  <c r="L112" i="1596" s="1"/>
  <c r="G106" i="1596"/>
  <c r="AH108" i="1596"/>
  <c r="AD109" i="1596"/>
  <c r="AD108" i="1596"/>
  <c r="AJ109" i="1596"/>
  <c r="AF109" i="1596"/>
  <c r="AF111" i="1596" s="1"/>
  <c r="AF113" i="1596" s="1"/>
  <c r="AN109" i="1596"/>
  <c r="Q108" i="1593"/>
  <c r="AQ109" i="1593"/>
  <c r="AQ111" i="1593" s="1"/>
  <c r="AQ113" i="1593" s="1"/>
  <c r="AQ120" i="1593" s="1"/>
  <c r="AQ121" i="1593" s="1"/>
  <c r="AQ123" i="1593" s="1"/>
  <c r="Z109" i="1593"/>
  <c r="K101" i="1593"/>
  <c r="X109" i="1593"/>
  <c r="AP109" i="1593"/>
  <c r="AF108" i="1593"/>
  <c r="V108" i="1593"/>
  <c r="AJ108" i="1593"/>
  <c r="U111" i="1592"/>
  <c r="U113" i="1592" s="1"/>
  <c r="AL109" i="1592"/>
  <c r="AL111" i="1592" s="1"/>
  <c r="AL113" i="1592" s="1"/>
  <c r="Z108" i="1592"/>
  <c r="Z111" i="1592" s="1"/>
  <c r="Z113" i="1592" s="1"/>
  <c r="AC111" i="1592"/>
  <c r="AC113" i="1592" s="1"/>
  <c r="X108" i="1592"/>
  <c r="AN109" i="1592"/>
  <c r="AN111" i="1592" s="1"/>
  <c r="AN113" i="1592" s="1"/>
  <c r="M109" i="1592"/>
  <c r="AP111" i="1592"/>
  <c r="AP113" i="1592" s="1"/>
  <c r="X109" i="1592"/>
  <c r="AE109" i="1592"/>
  <c r="AE111" i="1592" s="1"/>
  <c r="AE113" i="1592" s="1"/>
  <c r="AE120" i="1592" s="1"/>
  <c r="AE121" i="1592" s="1"/>
  <c r="AE123" i="1592" s="1"/>
  <c r="O109" i="1592"/>
  <c r="AL108" i="1592"/>
  <c r="M99" i="1592"/>
  <c r="Q106" i="1592"/>
  <c r="Q108" i="1592" s="1"/>
  <c r="Q111" i="1592" s="1"/>
  <c r="Q113" i="1592" s="1"/>
  <c r="F99" i="1592"/>
  <c r="F124" i="1592" s="1"/>
  <c r="AA111" i="1592"/>
  <c r="AA113" i="1592" s="1"/>
  <c r="T108" i="1592"/>
  <c r="AD109" i="1592"/>
  <c r="AB111" i="1592"/>
  <c r="AB113" i="1592" s="1"/>
  <c r="AB120" i="1592" s="1"/>
  <c r="AB121" i="1592" s="1"/>
  <c r="AB123" i="1592" s="1"/>
  <c r="AK109" i="1592"/>
  <c r="AQ108" i="1592"/>
  <c r="AQ111" i="1592" s="1"/>
  <c r="AQ113" i="1592" s="1"/>
  <c r="AI108" i="1592"/>
  <c r="AI111" i="1592" s="1"/>
  <c r="AI113" i="1592" s="1"/>
  <c r="AI120" i="1592" s="1"/>
  <c r="AI121" i="1592" s="1"/>
  <c r="AI123" i="1592" s="1"/>
  <c r="H101" i="1592"/>
  <c r="H112" i="1592" s="1"/>
  <c r="AJ111" i="1588"/>
  <c r="AJ113" i="1588" s="1"/>
  <c r="K101" i="1588"/>
  <c r="K112" i="1588" s="1"/>
  <c r="M106" i="1588"/>
  <c r="AL109" i="1588"/>
  <c r="V109" i="1588"/>
  <c r="N112" i="1588"/>
  <c r="AQ109" i="1588"/>
  <c r="AI109" i="1588"/>
  <c r="AC109" i="1588"/>
  <c r="Y109" i="1588"/>
  <c r="T111" i="1588"/>
  <c r="T113" i="1588" s="1"/>
  <c r="AC108" i="1588"/>
  <c r="AJ109" i="1588"/>
  <c r="T109" i="1588"/>
  <c r="AM109" i="1588"/>
  <c r="AM111" i="1588" s="1"/>
  <c r="AM113" i="1588" s="1"/>
  <c r="AM120" i="1588" s="1"/>
  <c r="AM121" i="1588" s="1"/>
  <c r="AM123" i="1588" s="1"/>
  <c r="W109" i="1588"/>
  <c r="R109" i="1588"/>
  <c r="N109" i="1588"/>
  <c r="Y108" i="1588"/>
  <c r="Y111" i="1588" s="1"/>
  <c r="Y113" i="1588" s="1"/>
  <c r="Y120" i="1588" s="1"/>
  <c r="Y121" i="1588" s="1"/>
  <c r="Y123" i="1588" s="1"/>
  <c r="AR109" i="1588"/>
  <c r="AF108" i="1588"/>
  <c r="AB109" i="1588"/>
  <c r="AB111" i="1588" s="1"/>
  <c r="AB113" i="1588" s="1"/>
  <c r="AB120" i="1588" s="1"/>
  <c r="AB121" i="1588" s="1"/>
  <c r="AB123" i="1588" s="1"/>
  <c r="AD108" i="1588"/>
  <c r="J101" i="1587"/>
  <c r="J112" i="1587" s="1"/>
  <c r="AQ108" i="1587"/>
  <c r="AC108" i="1587"/>
  <c r="AC111" i="1587" s="1"/>
  <c r="AC113" i="1587" s="1"/>
  <c r="L109" i="1587"/>
  <c r="AJ111" i="1587"/>
  <c r="AJ113" i="1587" s="1"/>
  <c r="J106" i="1587"/>
  <c r="J108" i="1587" s="1"/>
  <c r="AG106" i="1587"/>
  <c r="AG108" i="1587" s="1"/>
  <c r="K101" i="1587"/>
  <c r="K112" i="1587" s="1"/>
  <c r="AF108" i="1587"/>
  <c r="AP111" i="1587"/>
  <c r="AP113" i="1587" s="1"/>
  <c r="AC109" i="1587"/>
  <c r="U109" i="1587"/>
  <c r="AI108" i="1587"/>
  <c r="AI111" i="1587" s="1"/>
  <c r="AI113" i="1587" s="1"/>
  <c r="H109" i="1587"/>
  <c r="AQ109" i="1587"/>
  <c r="AQ111" i="1587" s="1"/>
  <c r="AQ113" i="1587" s="1"/>
  <c r="AE109" i="1587"/>
  <c r="S108" i="1587"/>
  <c r="S111" i="1587" s="1"/>
  <c r="S113" i="1587" s="1"/>
  <c r="H108" i="1587"/>
  <c r="E106" i="1587"/>
  <c r="AN111" i="1587"/>
  <c r="AN113" i="1587" s="1"/>
  <c r="AN120" i="1587" s="1"/>
  <c r="AN121" i="1587" s="1"/>
  <c r="AN123" i="1587" s="1"/>
  <c r="F101" i="1587"/>
  <c r="F112" i="1587" s="1"/>
  <c r="M106" i="1587"/>
  <c r="R109" i="1587"/>
  <c r="AB108" i="1587"/>
  <c r="AB111" i="1587" s="1"/>
  <c r="AB113" i="1587" s="1"/>
  <c r="AB120" i="1587" s="1"/>
  <c r="AB121" i="1587" s="1"/>
  <c r="AB123" i="1587" s="1"/>
  <c r="Q106" i="1587"/>
  <c r="Q108" i="1587" s="1"/>
  <c r="AA109" i="1587"/>
  <c r="AO109" i="1587"/>
  <c r="Y109" i="1587"/>
  <c r="AM109" i="1587"/>
  <c r="W109" i="1587"/>
  <c r="AJ109" i="1586"/>
  <c r="M109" i="1586"/>
  <c r="F101" i="1586"/>
  <c r="F112" i="1586" s="1"/>
  <c r="AR109" i="1586"/>
  <c r="AF108" i="1586"/>
  <c r="N109" i="1586"/>
  <c r="AQ109" i="1586"/>
  <c r="AL106" i="1586"/>
  <c r="AL108" i="1586" s="1"/>
  <c r="AL111" i="1586" s="1"/>
  <c r="AL113" i="1586" s="1"/>
  <c r="AO111" i="1586"/>
  <c r="AO113" i="1586" s="1"/>
  <c r="AO120" i="1586" s="1"/>
  <c r="AO121" i="1586" s="1"/>
  <c r="AO123" i="1586" s="1"/>
  <c r="R109" i="1586"/>
  <c r="AP108" i="1586"/>
  <c r="AP111" i="1586" s="1"/>
  <c r="AP113" i="1586" s="1"/>
  <c r="Z109" i="1586"/>
  <c r="P106" i="1586"/>
  <c r="M108" i="1586"/>
  <c r="AM108" i="1586"/>
  <c r="J109" i="1586"/>
  <c r="O101" i="1586"/>
  <c r="O112" i="1586" s="1"/>
  <c r="T109" i="1586"/>
  <c r="J99" i="1586"/>
  <c r="J124" i="1586" s="1"/>
  <c r="S111" i="1586"/>
  <c r="S113" i="1586" s="1"/>
  <c r="S123" i="1586" s="1"/>
  <c r="I106" i="1586"/>
  <c r="AH109" i="1586"/>
  <c r="AD109" i="1586"/>
  <c r="AD111" i="1586" s="1"/>
  <c r="AD113" i="1586" s="1"/>
  <c r="AD120" i="1586" s="1"/>
  <c r="AD121" i="1586" s="1"/>
  <c r="AD123" i="1586" s="1"/>
  <c r="V109" i="1586"/>
  <c r="F109" i="1586"/>
  <c r="AI109" i="1586"/>
  <c r="AG109" i="1586"/>
  <c r="U108" i="1586"/>
  <c r="AB109" i="1586"/>
  <c r="Y108" i="1586"/>
  <c r="Y111" i="1586" s="1"/>
  <c r="Y113" i="1586" s="1"/>
  <c r="Q108" i="1586"/>
  <c r="Q111" i="1586" s="1"/>
  <c r="Q113" i="1586" s="1"/>
  <c r="AO111" i="1582"/>
  <c r="AO113" i="1582" s="1"/>
  <c r="Q109" i="1582"/>
  <c r="AE108" i="1582"/>
  <c r="AE111" i="1582" s="1"/>
  <c r="AE113" i="1582" s="1"/>
  <c r="V108" i="1582"/>
  <c r="M112" i="1582"/>
  <c r="AR109" i="1582"/>
  <c r="S108" i="1582"/>
  <c r="H101" i="1582"/>
  <c r="H112" i="1582" s="1"/>
  <c r="AQ109" i="1582"/>
  <c r="I106" i="1582"/>
  <c r="U108" i="1582"/>
  <c r="L106" i="1582"/>
  <c r="Y109" i="1582"/>
  <c r="Y111" i="1582" s="1"/>
  <c r="Y113" i="1582" s="1"/>
  <c r="Y120" i="1582" s="1"/>
  <c r="Y121" i="1582" s="1"/>
  <c r="Y123" i="1582" s="1"/>
  <c r="AI108" i="1582"/>
  <c r="AI109" i="1582"/>
  <c r="AI111" i="1582" s="1"/>
  <c r="AI113" i="1582" s="1"/>
  <c r="F101" i="1582"/>
  <c r="F112" i="1582" s="1"/>
  <c r="AM108" i="1582"/>
  <c r="AM111" i="1582" s="1"/>
  <c r="AM113" i="1582" s="1"/>
  <c r="AH109" i="1582"/>
  <c r="AC109" i="1582"/>
  <c r="AB108" i="1582"/>
  <c r="AA108" i="1582"/>
  <c r="AA111" i="1582" s="1"/>
  <c r="AA113" i="1582" s="1"/>
  <c r="AG108" i="1582"/>
  <c r="AG111" i="1582" s="1"/>
  <c r="AG113" i="1582" s="1"/>
  <c r="O106" i="1582"/>
  <c r="AM109" i="1582"/>
  <c r="N101" i="1582"/>
  <c r="N112" i="1582" s="1"/>
  <c r="W111" i="1582"/>
  <c r="W113" i="1582" s="1"/>
  <c r="AD109" i="1582"/>
  <c r="R108" i="1582"/>
  <c r="AF109" i="1582"/>
  <c r="S111" i="1582"/>
  <c r="S113" i="1582" s="1"/>
  <c r="AK106" i="1582"/>
  <c r="AK108" i="1582" s="1"/>
  <c r="AK111" i="1582" s="1"/>
  <c r="AK113" i="1582" s="1"/>
  <c r="AN108" i="1582"/>
  <c r="AN111" i="1582" s="1"/>
  <c r="AN113" i="1582" s="1"/>
  <c r="AP109" i="1582"/>
  <c r="AP111" i="1582" s="1"/>
  <c r="AP113" i="1582" s="1"/>
  <c r="Q108" i="1582"/>
  <c r="AR106" i="1582"/>
  <c r="AR108" i="1582" s="1"/>
  <c r="AR111" i="1582" s="1"/>
  <c r="AR113" i="1582" s="1"/>
  <c r="X109" i="1582"/>
  <c r="X106" i="1582"/>
  <c r="X108" i="1582" s="1"/>
  <c r="AG108" i="1576"/>
  <c r="M106" i="1576"/>
  <c r="AA108" i="1576"/>
  <c r="AA111" i="1576" s="1"/>
  <c r="AA113" i="1576" s="1"/>
  <c r="AA120" i="1576" s="1"/>
  <c r="AA121" i="1576" s="1"/>
  <c r="AA123" i="1576" s="1"/>
  <c r="AJ109" i="1576"/>
  <c r="Z109" i="1576"/>
  <c r="V109" i="1576"/>
  <c r="G106" i="1576"/>
  <c r="AO109" i="1576"/>
  <c r="Y109" i="1576"/>
  <c r="H109" i="1576"/>
  <c r="AK108" i="1576"/>
  <c r="AK111" i="1576" s="1"/>
  <c r="AK113" i="1576" s="1"/>
  <c r="AK120" i="1576" s="1"/>
  <c r="AK121" i="1576" s="1"/>
  <c r="AK123" i="1576" s="1"/>
  <c r="T108" i="1576"/>
  <c r="T111" i="1576" s="1"/>
  <c r="T113" i="1576" s="1"/>
  <c r="AL109" i="1576"/>
  <c r="AM106" i="1576"/>
  <c r="AM108" i="1576" s="1"/>
  <c r="AM111" i="1576" s="1"/>
  <c r="AM113" i="1576" s="1"/>
  <c r="AI109" i="1576"/>
  <c r="AI111" i="1576" s="1"/>
  <c r="AI113" i="1576" s="1"/>
  <c r="AI120" i="1576" s="1"/>
  <c r="AI121" i="1576" s="1"/>
  <c r="AI123" i="1576" s="1"/>
  <c r="AO108" i="1576"/>
  <c r="AO111" i="1576" s="1"/>
  <c r="AO113" i="1576" s="1"/>
  <c r="AO120" i="1576" s="1"/>
  <c r="AO121" i="1576" s="1"/>
  <c r="AO123" i="1576" s="1"/>
  <c r="AK109" i="1576"/>
  <c r="AG109" i="1576"/>
  <c r="AG111" i="1576" s="1"/>
  <c r="AG113" i="1576" s="1"/>
  <c r="AG120" i="1576" s="1"/>
  <c r="AG121" i="1576" s="1"/>
  <c r="AG123" i="1576" s="1"/>
  <c r="Y108" i="1576"/>
  <c r="U109" i="1576"/>
  <c r="U111" i="1576" s="1"/>
  <c r="U113" i="1576" s="1"/>
  <c r="Q109" i="1576"/>
  <c r="AP108" i="1576"/>
  <c r="AR108" i="1576"/>
  <c r="L109" i="1576"/>
  <c r="S111" i="1576"/>
  <c r="S113" i="1576" s="1"/>
  <c r="S120" i="1576" s="1"/>
  <c r="S121" i="1576" s="1"/>
  <c r="S123" i="1576" s="1"/>
  <c r="AQ111" i="1576"/>
  <c r="AQ113" i="1576" s="1"/>
  <c r="AQ120" i="1576" s="1"/>
  <c r="AQ121" i="1576" s="1"/>
  <c r="AQ123" i="1576" s="1"/>
  <c r="AL108" i="1576"/>
  <c r="AB109" i="1576"/>
  <c r="AB111" i="1576" s="1"/>
  <c r="AB113" i="1576" s="1"/>
  <c r="AB120" i="1576" s="1"/>
  <c r="AB121" i="1576" s="1"/>
  <c r="AB123" i="1576" s="1"/>
  <c r="P101" i="1576"/>
  <c r="P112" i="1576" s="1"/>
  <c r="Y111" i="1576"/>
  <c r="Y113" i="1576" s="1"/>
  <c r="Y120" i="1576" s="1"/>
  <c r="Y121" i="1576" s="1"/>
  <c r="Y123" i="1576" s="1"/>
  <c r="AC111" i="1576"/>
  <c r="AC113" i="1576" s="1"/>
  <c r="AC120" i="1576" s="1"/>
  <c r="AC121" i="1576" s="1"/>
  <c r="AC123" i="1576" s="1"/>
  <c r="Z106" i="1576"/>
  <c r="Z108" i="1576" s="1"/>
  <c r="Z111" i="1576" s="1"/>
  <c r="Z113" i="1576" s="1"/>
  <c r="Z120" i="1576" s="1"/>
  <c r="Z121" i="1576" s="1"/>
  <c r="Z123" i="1576" s="1"/>
  <c r="I106" i="1576"/>
  <c r="O106" i="1576"/>
  <c r="E101" i="1576"/>
  <c r="E112" i="1576" s="1"/>
  <c r="Q108" i="1576"/>
  <c r="Q111" i="1576" s="1"/>
  <c r="Q113" i="1576" s="1"/>
  <c r="Q120" i="1576" s="1"/>
  <c r="Q121" i="1576" s="1"/>
  <c r="Q123" i="1576" s="1"/>
  <c r="AC109" i="1576"/>
  <c r="AN108" i="1576"/>
  <c r="AN111" i="1576" s="1"/>
  <c r="AN113" i="1576" s="1"/>
  <c r="X111" i="1576"/>
  <c r="X113" i="1576" s="1"/>
  <c r="X120" i="1576" s="1"/>
  <c r="X121" i="1576" s="1"/>
  <c r="X123" i="1576" s="1"/>
  <c r="AR109" i="1576"/>
  <c r="AR111" i="1576" s="1"/>
  <c r="AR113" i="1576" s="1"/>
  <c r="R106" i="1576"/>
  <c r="R108" i="1576" s="1"/>
  <c r="R111" i="1576" s="1"/>
  <c r="R113" i="1576" s="1"/>
  <c r="R120" i="1576" s="1"/>
  <c r="R121" i="1576" s="1"/>
  <c r="AP111" i="1576"/>
  <c r="AP113" i="1576" s="1"/>
  <c r="AF108" i="1576"/>
  <c r="AF111" i="1576" s="1"/>
  <c r="AF113" i="1576" s="1"/>
  <c r="AF120" i="1576" s="1"/>
  <c r="AF121" i="1576" s="1"/>
  <c r="AF123" i="1576" s="1"/>
  <c r="P109" i="1576"/>
  <c r="AJ106" i="1576"/>
  <c r="AJ108" i="1576" s="1"/>
  <c r="AJ111" i="1576" s="1"/>
  <c r="AE108" i="1576"/>
  <c r="AE111" i="1576" s="1"/>
  <c r="AE113" i="1576" s="1"/>
  <c r="AE120" i="1576" s="1"/>
  <c r="AE121" i="1576" s="1"/>
  <c r="AE123" i="1576" s="1"/>
  <c r="H101" i="1576"/>
  <c r="H112" i="1576" s="1"/>
  <c r="AH108" i="1576"/>
  <c r="AH111" i="1576" s="1"/>
  <c r="AH113" i="1576" s="1"/>
  <c r="AH120" i="1576" s="1"/>
  <c r="AH121" i="1576" s="1"/>
  <c r="AH123" i="1576" s="1"/>
  <c r="P106" i="1576"/>
  <c r="P108" i="1576" s="1"/>
  <c r="J109" i="1576"/>
  <c r="L106" i="1576"/>
  <c r="L108" i="1576" s="1"/>
  <c r="L111" i="1576" s="1"/>
  <c r="L113" i="1576" s="1"/>
  <c r="V106" i="1576"/>
  <c r="V108" i="1576" s="1"/>
  <c r="Z108" i="1609"/>
  <c r="AJ109" i="1609"/>
  <c r="AC108" i="1609"/>
  <c r="AO108" i="1609"/>
  <c r="AO111" i="1609" s="1"/>
  <c r="AO113" i="1609" s="1"/>
  <c r="Q109" i="1609"/>
  <c r="Y106" i="1609"/>
  <c r="AD109" i="1609"/>
  <c r="Q106" i="1609"/>
  <c r="Q108" i="1609" s="1"/>
  <c r="Q111" i="1609" s="1"/>
  <c r="Q113" i="1609" s="1"/>
  <c r="Q120" i="1609" s="1"/>
  <c r="Q121" i="1609" s="1"/>
  <c r="Q123" i="1609" s="1"/>
  <c r="AM108" i="1609"/>
  <c r="AE108" i="1609"/>
  <c r="AE111" i="1609" s="1"/>
  <c r="AN109" i="1609"/>
  <c r="H106" i="1609"/>
  <c r="AJ106" i="1609"/>
  <c r="AJ108" i="1609" s="1"/>
  <c r="AJ111" i="1609" s="1"/>
  <c r="AJ113" i="1609" s="1"/>
  <c r="T109" i="1609"/>
  <c r="AH109" i="1609"/>
  <c r="R108" i="1609"/>
  <c r="AB109" i="1609"/>
  <c r="L101" i="1609"/>
  <c r="L112" i="1609" s="1"/>
  <c r="AK109" i="1609"/>
  <c r="AI106" i="1609"/>
  <c r="AI108" i="1609" s="1"/>
  <c r="AI111" i="1609" s="1"/>
  <c r="AI113" i="1609" s="1"/>
  <c r="AC109" i="1609"/>
  <c r="AG108" i="1609"/>
  <c r="AA111" i="1609"/>
  <c r="AA113" i="1609" s="1"/>
  <c r="AG109" i="1609"/>
  <c r="AG111" i="1609" s="1"/>
  <c r="AG113" i="1609" s="1"/>
  <c r="AG120" i="1609" s="1"/>
  <c r="AG121" i="1609" s="1"/>
  <c r="AG123" i="1609" s="1"/>
  <c r="AF109" i="1609"/>
  <c r="X109" i="1609"/>
  <c r="T106" i="1609"/>
  <c r="T108" i="1609" s="1"/>
  <c r="AP109" i="1609"/>
  <c r="AL109" i="1609"/>
  <c r="V109" i="1609"/>
  <c r="AQ106" i="1609"/>
  <c r="AQ108" i="1609" s="1"/>
  <c r="AQ111" i="1609" s="1"/>
  <c r="AQ113" i="1609" s="1"/>
  <c r="E99" i="1609"/>
  <c r="E124" i="1609" s="1"/>
  <c r="Y108" i="1609"/>
  <c r="Y111" i="1609" s="1"/>
  <c r="Y113" i="1609" s="1"/>
  <c r="Y120" i="1609" s="1"/>
  <c r="Y121" i="1609" s="1"/>
  <c r="Y123" i="1609" s="1"/>
  <c r="X108" i="1609"/>
  <c r="AR109" i="1609"/>
  <c r="S106" i="1609"/>
  <c r="S108" i="1609" s="1"/>
  <c r="S111" i="1609" s="1"/>
  <c r="S113" i="1609" s="1"/>
  <c r="AL108" i="1609"/>
  <c r="H101" i="1609"/>
  <c r="H112" i="1609" s="1"/>
  <c r="J101" i="1609"/>
  <c r="J112" i="1609" s="1"/>
  <c r="AB108" i="1609"/>
  <c r="AK108" i="1609"/>
  <c r="AK111" i="1609" s="1"/>
  <c r="AK113" i="1609" s="1"/>
  <c r="AK120" i="1609" s="1"/>
  <c r="AK121" i="1609" s="1"/>
  <c r="AK123" i="1609" s="1"/>
  <c r="E109" i="1609"/>
  <c r="AE113" i="1609"/>
  <c r="AR108" i="1609"/>
  <c r="W108" i="1609"/>
  <c r="W111" i="1609" s="1"/>
  <c r="W113" i="1609" s="1"/>
  <c r="W120" i="1609" s="1"/>
  <c r="W121" i="1609" s="1"/>
  <c r="W123" i="1609" s="1"/>
  <c r="V108" i="1609"/>
  <c r="V111" i="1609" s="1"/>
  <c r="V113" i="1609" s="1"/>
  <c r="U108" i="1609"/>
  <c r="U111" i="1609" s="1"/>
  <c r="U113" i="1609" s="1"/>
  <c r="T111" i="1593"/>
  <c r="P106" i="1593"/>
  <c r="P108" i="1593" s="1"/>
  <c r="Y109" i="1593"/>
  <c r="Y111" i="1593" s="1"/>
  <c r="Y113" i="1593" s="1"/>
  <c r="Y120" i="1593" s="1"/>
  <c r="Y121" i="1593" s="1"/>
  <c r="Y123" i="1593" s="1"/>
  <c r="AF109" i="1593"/>
  <c r="AF111" i="1593" s="1"/>
  <c r="AF113" i="1593" s="1"/>
  <c r="R109" i="1593"/>
  <c r="AR109" i="1593"/>
  <c r="I106" i="1593"/>
  <c r="AG109" i="1593"/>
  <c r="E112" i="1593"/>
  <c r="AB109" i="1593"/>
  <c r="V111" i="1593"/>
  <c r="V113" i="1593" s="1"/>
  <c r="V120" i="1593" s="1"/>
  <c r="V121" i="1593" s="1"/>
  <c r="V123" i="1593" s="1"/>
  <c r="AM108" i="1593"/>
  <c r="R106" i="1593"/>
  <c r="R108" i="1593" s="1"/>
  <c r="R111" i="1593" s="1"/>
  <c r="R113" i="1593" s="1"/>
  <c r="R120" i="1593" s="1"/>
  <c r="R121" i="1593" s="1"/>
  <c r="R123" i="1593" s="1"/>
  <c r="AL109" i="1593"/>
  <c r="AC109" i="1593"/>
  <c r="AI109" i="1593"/>
  <c r="AP108" i="1593"/>
  <c r="AP111" i="1593" s="1"/>
  <c r="AP113" i="1593" s="1"/>
  <c r="L106" i="1593"/>
  <c r="S109" i="1593"/>
  <c r="AB108" i="1593"/>
  <c r="AC106" i="1593"/>
  <c r="AC108" i="1593" s="1"/>
  <c r="AH109" i="1593"/>
  <c r="AR106" i="1593"/>
  <c r="AR108" i="1593" s="1"/>
  <c r="AR111" i="1593" s="1"/>
  <c r="AR113" i="1593" s="1"/>
  <c r="AH108" i="1593"/>
  <c r="AM109" i="1593"/>
  <c r="AM111" i="1593" s="1"/>
  <c r="AM113" i="1593" s="1"/>
  <c r="Z108" i="1593"/>
  <c r="Z111" i="1593" s="1"/>
  <c r="Z113" i="1593" s="1"/>
  <c r="F106" i="1593"/>
  <c r="AE109" i="1593"/>
  <c r="K112" i="1593"/>
  <c r="AD108" i="1593"/>
  <c r="AD111" i="1593" s="1"/>
  <c r="AD113" i="1593" s="1"/>
  <c r="AD120" i="1593" s="1"/>
  <c r="AD121" i="1593" s="1"/>
  <c r="AD123" i="1593" s="1"/>
  <c r="F106" i="1610"/>
  <c r="F108" i="1610" s="1"/>
  <c r="AM109" i="1610"/>
  <c r="E106" i="1610"/>
  <c r="AF106" i="1610"/>
  <c r="L101" i="1610"/>
  <c r="L112" i="1610" s="1"/>
  <c r="P109" i="1610"/>
  <c r="F101" i="1610"/>
  <c r="F112" i="1610" s="1"/>
  <c r="H99" i="1610"/>
  <c r="H124" i="1610" s="1"/>
  <c r="AK109" i="1610"/>
  <c r="M109" i="1610"/>
  <c r="AC106" i="1610"/>
  <c r="AC108" i="1610" s="1"/>
  <c r="AC111" i="1610" s="1"/>
  <c r="AC113" i="1610" s="1"/>
  <c r="V109" i="1610"/>
  <c r="V111" i="1610" s="1"/>
  <c r="V113" i="1610" s="1"/>
  <c r="V120" i="1610" s="1"/>
  <c r="V121" i="1610" s="1"/>
  <c r="V123" i="1610" s="1"/>
  <c r="W109" i="1610"/>
  <c r="H106" i="1610"/>
  <c r="H108" i="1610" s="1"/>
  <c r="H111" i="1610" s="1"/>
  <c r="AL109" i="1610"/>
  <c r="AD109" i="1610"/>
  <c r="R108" i="1610"/>
  <c r="N109" i="1610"/>
  <c r="AR108" i="1610"/>
  <c r="P101" i="1610"/>
  <c r="X108" i="1610"/>
  <c r="AI109" i="1610"/>
  <c r="AE109" i="1610"/>
  <c r="AE111" i="1610" s="1"/>
  <c r="AE113" i="1610" s="1"/>
  <c r="S109" i="1610"/>
  <c r="M101" i="1610"/>
  <c r="P106" i="1610"/>
  <c r="P108" i="1610" s="1"/>
  <c r="P111" i="1610" s="1"/>
  <c r="AK108" i="1610"/>
  <c r="J109" i="1610"/>
  <c r="AQ109" i="1610"/>
  <c r="AA109" i="1610"/>
  <c r="AF108" i="1610"/>
  <c r="AF111" i="1610" s="1"/>
  <c r="AF113" i="1610" s="1"/>
  <c r="AF120" i="1610" s="1"/>
  <c r="AF121" i="1610" s="1"/>
  <c r="AF123" i="1610" s="1"/>
  <c r="N106" i="1610"/>
  <c r="N108" i="1610" s="1"/>
  <c r="J108" i="1610"/>
  <c r="J111" i="1610" s="1"/>
  <c r="J113" i="1610" s="1"/>
  <c r="F109" i="1610"/>
  <c r="F111" i="1610" s="1"/>
  <c r="AJ108" i="1610"/>
  <c r="G106" i="1610"/>
  <c r="AQ106" i="1610"/>
  <c r="AQ108" i="1610" s="1"/>
  <c r="AA106" i="1610"/>
  <c r="AA108" i="1610" s="1"/>
  <c r="AA111" i="1610" s="1"/>
  <c r="AA113" i="1610" s="1"/>
  <c r="H101" i="1610"/>
  <c r="H112" i="1610" s="1"/>
  <c r="AR109" i="1610"/>
  <c r="M106" i="1610"/>
  <c r="AH109" i="1610"/>
  <c r="AB109" i="1610"/>
  <c r="U111" i="1610"/>
  <c r="U113" i="1610" s="1"/>
  <c r="L109" i="1610"/>
  <c r="AI106" i="1610"/>
  <c r="AI108" i="1610" s="1"/>
  <c r="S106" i="1610"/>
  <c r="S108" i="1610" s="1"/>
  <c r="AB106" i="1610"/>
  <c r="AB108" i="1610" s="1"/>
  <c r="O106" i="1610"/>
  <c r="L106" i="1610"/>
  <c r="L99" i="1610"/>
  <c r="L124" i="1610" s="1"/>
  <c r="AI111" i="1570"/>
  <c r="AI113" i="1570" s="1"/>
  <c r="S112" i="1570"/>
  <c r="V111" i="1570"/>
  <c r="V113" i="1570" s="1"/>
  <c r="AA108" i="1570"/>
  <c r="AA111" i="1570" s="1"/>
  <c r="AA113" i="1570" s="1"/>
  <c r="AA123" i="1570" s="1"/>
  <c r="AL111" i="1570"/>
  <c r="AL113" i="1570" s="1"/>
  <c r="AQ108" i="1570"/>
  <c r="AQ111" i="1570" s="1"/>
  <c r="AQ113" i="1570" s="1"/>
  <c r="AQ123" i="1570" s="1"/>
  <c r="Q108" i="1570"/>
  <c r="Q111" i="1570" s="1"/>
  <c r="Q113" i="1570" s="1"/>
  <c r="W108" i="1570"/>
  <c r="W111" i="1570" s="1"/>
  <c r="W113" i="1570" s="1"/>
  <c r="W120" i="1570" s="1"/>
  <c r="W121" i="1570" s="1"/>
  <c r="W123" i="1570" s="1"/>
  <c r="AE108" i="1570"/>
  <c r="E109" i="1570"/>
  <c r="R108" i="1570"/>
  <c r="R111" i="1570" s="1"/>
  <c r="R113" i="1570" s="1"/>
  <c r="AD111" i="1570"/>
  <c r="AD113" i="1570" s="1"/>
  <c r="I112" i="1561"/>
  <c r="P112" i="1561"/>
  <c r="AQ111" i="1561"/>
  <c r="AQ113" i="1561" s="1"/>
  <c r="O109" i="1561"/>
  <c r="W111" i="1561"/>
  <c r="W113" i="1561" s="1"/>
  <c r="AP108" i="1561"/>
  <c r="AP111" i="1561" s="1"/>
  <c r="AP113" i="1561" s="1"/>
  <c r="V108" i="1561"/>
  <c r="V111" i="1561" s="1"/>
  <c r="V113" i="1561" s="1"/>
  <c r="U111" i="1561"/>
  <c r="U113" i="1561" s="1"/>
  <c r="U120" i="1561" s="1"/>
  <c r="U121" i="1561" s="1"/>
  <c r="U123" i="1561" s="1"/>
  <c r="AI111" i="1561"/>
  <c r="AI113" i="1561" s="1"/>
  <c r="Q112" i="1561"/>
  <c r="AC108" i="1561"/>
  <c r="AC111" i="1561" s="1"/>
  <c r="AC113" i="1561" s="1"/>
  <c r="AA108" i="1561"/>
  <c r="AA111" i="1561" s="1"/>
  <c r="AA113" i="1561" s="1"/>
  <c r="AA120" i="1561" s="1"/>
  <c r="AA121" i="1561" s="1"/>
  <c r="AA123" i="1561" s="1"/>
  <c r="AM108" i="1561"/>
  <c r="S112" i="1562"/>
  <c r="AN108" i="1562"/>
  <c r="AN111" i="1562" s="1"/>
  <c r="AN113" i="1562" s="1"/>
  <c r="Q112" i="1562"/>
  <c r="J111" i="1562"/>
  <c r="J113" i="1562" s="1"/>
  <c r="J120" i="1562" s="1"/>
  <c r="J121" i="1562" s="1"/>
  <c r="J123" i="1562" s="1"/>
  <c r="AR108" i="1562"/>
  <c r="AB108" i="1562"/>
  <c r="Q108" i="1562"/>
  <c r="Q111" i="1562" s="1"/>
  <c r="Q113" i="1562" s="1"/>
  <c r="AM108" i="1562"/>
  <c r="AM111" i="1562" s="1"/>
  <c r="AM113" i="1562" s="1"/>
  <c r="AC108" i="1562"/>
  <c r="AL113" i="1562"/>
  <c r="G101" i="1562"/>
  <c r="G112" i="1562" s="1"/>
  <c r="X111" i="1562"/>
  <c r="X113" i="1562" s="1"/>
  <c r="AG108" i="1562"/>
  <c r="AG111" i="1562" s="1"/>
  <c r="AG113" i="1562" s="1"/>
  <c r="AF108" i="1562"/>
  <c r="AF111" i="1562" s="1"/>
  <c r="AF113" i="1562" s="1"/>
  <c r="AI108" i="1562"/>
  <c r="V111" i="1562"/>
  <c r="V113" i="1562" s="1"/>
  <c r="V120" i="1562" s="1"/>
  <c r="V121" i="1562" s="1"/>
  <c r="V123" i="1562" s="1"/>
  <c r="H101" i="1562"/>
  <c r="H112" i="1562" s="1"/>
  <c r="AM111" i="1610"/>
  <c r="AM113" i="1610" s="1"/>
  <c r="W111" i="1610"/>
  <c r="W113" i="1610" s="1"/>
  <c r="U120" i="1610"/>
  <c r="U121" i="1610" s="1"/>
  <c r="O117" i="1610"/>
  <c r="K117" i="1610"/>
  <c r="G117" i="1610"/>
  <c r="O116" i="1610"/>
  <c r="O118" i="1610" s="1"/>
  <c r="K116" i="1610"/>
  <c r="G116" i="1610"/>
  <c r="N117" i="1610"/>
  <c r="J117" i="1610"/>
  <c r="F117" i="1610"/>
  <c r="N116" i="1610"/>
  <c r="J116" i="1610"/>
  <c r="J120" i="1610" s="1"/>
  <c r="J121" i="1610" s="1"/>
  <c r="F116" i="1610"/>
  <c r="F118" i="1610" s="1"/>
  <c r="P117" i="1610"/>
  <c r="H117" i="1610"/>
  <c r="L116" i="1610"/>
  <c r="L117" i="1610"/>
  <c r="P116" i="1610"/>
  <c r="P118" i="1610" s="1"/>
  <c r="H116" i="1610"/>
  <c r="H118" i="1610" s="1"/>
  <c r="I117" i="1610"/>
  <c r="E116" i="1610"/>
  <c r="E118" i="1610" s="1"/>
  <c r="E117" i="1610"/>
  <c r="M117" i="1610"/>
  <c r="I116" i="1610"/>
  <c r="I118" i="1610" s="1"/>
  <c r="M116" i="1610"/>
  <c r="M118" i="1610" s="1"/>
  <c r="I109" i="1610"/>
  <c r="I99" i="1610"/>
  <c r="I124" i="1610" s="1"/>
  <c r="AQ111" i="1610"/>
  <c r="AQ113" i="1610" s="1"/>
  <c r="K109" i="1610"/>
  <c r="K99" i="1610"/>
  <c r="K124" i="1610" s="1"/>
  <c r="AP109" i="1610"/>
  <c r="AP111" i="1610" s="1"/>
  <c r="AP113" i="1610" s="1"/>
  <c r="Q109" i="1610"/>
  <c r="AH106" i="1610"/>
  <c r="AH108" i="1610" s="1"/>
  <c r="AN111" i="1610"/>
  <c r="AN113" i="1610" s="1"/>
  <c r="AO106" i="1610"/>
  <c r="AO108" i="1610" s="1"/>
  <c r="AO111" i="1610" s="1"/>
  <c r="AO113" i="1610" s="1"/>
  <c r="AJ109" i="1610"/>
  <c r="T106" i="1610"/>
  <c r="T108" i="1610" s="1"/>
  <c r="T111" i="1610" s="1"/>
  <c r="T113" i="1610" s="1"/>
  <c r="R109" i="1610"/>
  <c r="R111" i="1610" s="1"/>
  <c r="R113" i="1610" s="1"/>
  <c r="AK111" i="1610"/>
  <c r="AK113" i="1610" s="1"/>
  <c r="D136" i="1610"/>
  <c r="D137" i="1610" s="1"/>
  <c r="E99" i="1610"/>
  <c r="E124" i="1610" s="1"/>
  <c r="E109" i="1610"/>
  <c r="K106" i="1610"/>
  <c r="G109" i="1610"/>
  <c r="G99" i="1610"/>
  <c r="G124" i="1610" s="1"/>
  <c r="I101" i="1610"/>
  <c r="I112" i="1610" s="1"/>
  <c r="AD106" i="1610"/>
  <c r="AD108" i="1610" s="1"/>
  <c r="AD111" i="1610" s="1"/>
  <c r="AD113" i="1610" s="1"/>
  <c r="AG109" i="1610"/>
  <c r="AG111" i="1610" s="1"/>
  <c r="AG113" i="1610" s="1"/>
  <c r="Q106" i="1610"/>
  <c r="Q108" i="1610" s="1"/>
  <c r="Q111" i="1610" s="1"/>
  <c r="Q113" i="1610" s="1"/>
  <c r="M112" i="1610"/>
  <c r="M99" i="1610"/>
  <c r="M124" i="1610" s="1"/>
  <c r="E101" i="1610"/>
  <c r="E112" i="1610" s="1"/>
  <c r="AI111" i="1610"/>
  <c r="AI113" i="1610" s="1"/>
  <c r="S111" i="1610"/>
  <c r="S113" i="1610" s="1"/>
  <c r="I106" i="1610"/>
  <c r="Z106" i="1610"/>
  <c r="Z108" i="1610" s="1"/>
  <c r="Z111" i="1610" s="1"/>
  <c r="Z113" i="1610" s="1"/>
  <c r="K101" i="1610"/>
  <c r="K112" i="1610" s="1"/>
  <c r="O109" i="1610"/>
  <c r="O99" i="1610"/>
  <c r="O124" i="1610" s="1"/>
  <c r="P112" i="1610"/>
  <c r="AL106" i="1610"/>
  <c r="AL108" i="1610" s="1"/>
  <c r="X111" i="1610"/>
  <c r="X113" i="1610" s="1"/>
  <c r="H113" i="1610"/>
  <c r="Y108" i="1610"/>
  <c r="Y111" i="1610" s="1"/>
  <c r="Y113" i="1610" s="1"/>
  <c r="G101" i="1610"/>
  <c r="G112" i="1610" s="1"/>
  <c r="U120" i="1609"/>
  <c r="U121" i="1609" s="1"/>
  <c r="U123" i="1609" s="1"/>
  <c r="O117" i="1609"/>
  <c r="K117" i="1609"/>
  <c r="G117" i="1609"/>
  <c r="O116" i="1609"/>
  <c r="K116" i="1609"/>
  <c r="G116" i="1609"/>
  <c r="M117" i="1609"/>
  <c r="I117" i="1609"/>
  <c r="E117" i="1609"/>
  <c r="M116" i="1609"/>
  <c r="I116" i="1609"/>
  <c r="E116" i="1609"/>
  <c r="N117" i="1609"/>
  <c r="F117" i="1609"/>
  <c r="J116" i="1609"/>
  <c r="L117" i="1609"/>
  <c r="P116" i="1609"/>
  <c r="H116" i="1609"/>
  <c r="N116" i="1609"/>
  <c r="P117" i="1609"/>
  <c r="L116" i="1609"/>
  <c r="J117" i="1609"/>
  <c r="F116" i="1609"/>
  <c r="H117" i="1609"/>
  <c r="AM111" i="1609"/>
  <c r="AM113" i="1609" s="1"/>
  <c r="AE120" i="1609"/>
  <c r="AE121" i="1609" s="1"/>
  <c r="AE123" i="1609" s="1"/>
  <c r="X111" i="1609"/>
  <c r="X113" i="1609" s="1"/>
  <c r="AD108" i="1609"/>
  <c r="AD111" i="1609" s="1"/>
  <c r="AD113" i="1609" s="1"/>
  <c r="L106" i="1609"/>
  <c r="AN106" i="1609"/>
  <c r="AN108" i="1609" s="1"/>
  <c r="L109" i="1609"/>
  <c r="L99" i="1609"/>
  <c r="L124" i="1609" s="1"/>
  <c r="N99" i="1609"/>
  <c r="N124" i="1609" s="1"/>
  <c r="N109" i="1609"/>
  <c r="Z109" i="1609"/>
  <c r="Z111" i="1609" s="1"/>
  <c r="Z113" i="1609" s="1"/>
  <c r="M101" i="1609"/>
  <c r="M112" i="1609" s="1"/>
  <c r="T111" i="1609"/>
  <c r="T113" i="1609" s="1"/>
  <c r="AP108" i="1609"/>
  <c r="P106" i="1609"/>
  <c r="O109" i="1609"/>
  <c r="O101" i="1609"/>
  <c r="O112" i="1609" s="1"/>
  <c r="O99" i="1609"/>
  <c r="N101" i="1609"/>
  <c r="N112" i="1609" s="1"/>
  <c r="P109" i="1609"/>
  <c r="P99" i="1609"/>
  <c r="P124" i="1609" s="1"/>
  <c r="P101" i="1609"/>
  <c r="P112" i="1609" s="1"/>
  <c r="M109" i="1609"/>
  <c r="K99" i="1609"/>
  <c r="E101" i="1609"/>
  <c r="E112" i="1609" s="1"/>
  <c r="I109" i="1609"/>
  <c r="I101" i="1609"/>
  <c r="I112" i="1609" s="1"/>
  <c r="I99" i="1609"/>
  <c r="AF106" i="1609"/>
  <c r="AF108" i="1609" s="1"/>
  <c r="G109" i="1609"/>
  <c r="G101" i="1609"/>
  <c r="G112" i="1609" s="1"/>
  <c r="G99" i="1609"/>
  <c r="G124" i="1609" s="1"/>
  <c r="F99" i="1609"/>
  <c r="F124" i="1609" s="1"/>
  <c r="F109" i="1609"/>
  <c r="R109" i="1609"/>
  <c r="K101" i="1609"/>
  <c r="K112" i="1609" s="1"/>
  <c r="AC111" i="1609"/>
  <c r="AC113" i="1609" s="1"/>
  <c r="AH106" i="1609"/>
  <c r="AH108" i="1609" s="1"/>
  <c r="F101" i="1609"/>
  <c r="F112" i="1609" s="1"/>
  <c r="H109" i="1609"/>
  <c r="H99" i="1609"/>
  <c r="J99" i="1609"/>
  <c r="J124" i="1609" s="1"/>
  <c r="J109" i="1609"/>
  <c r="M99" i="1609"/>
  <c r="M124" i="1609" s="1"/>
  <c r="K109" i="1609"/>
  <c r="P124" i="1603"/>
  <c r="P108" i="1603"/>
  <c r="AD120" i="1603"/>
  <c r="AD121" i="1603" s="1"/>
  <c r="V120" i="1603"/>
  <c r="V121" i="1603" s="1"/>
  <c r="V123" i="1603" s="1"/>
  <c r="O117" i="1603"/>
  <c r="K117" i="1603"/>
  <c r="G117" i="1603"/>
  <c r="O116" i="1603"/>
  <c r="K116" i="1603"/>
  <c r="G116" i="1603"/>
  <c r="M117" i="1603"/>
  <c r="I117" i="1603"/>
  <c r="E117" i="1603"/>
  <c r="M116" i="1603"/>
  <c r="I116" i="1603"/>
  <c r="E116" i="1603"/>
  <c r="N117" i="1603"/>
  <c r="F117" i="1603"/>
  <c r="J116" i="1603"/>
  <c r="L117" i="1603"/>
  <c r="P116" i="1603"/>
  <c r="H116" i="1603"/>
  <c r="N116" i="1603"/>
  <c r="J117" i="1603"/>
  <c r="F116" i="1603"/>
  <c r="H117" i="1603"/>
  <c r="P117" i="1603"/>
  <c r="L116" i="1603"/>
  <c r="L118" i="1603" s="1"/>
  <c r="T120" i="1603"/>
  <c r="T121" i="1603" s="1"/>
  <c r="T123" i="1603" s="1"/>
  <c r="AM111" i="1603"/>
  <c r="AM113" i="1603" s="1"/>
  <c r="W111" i="1603"/>
  <c r="W113" i="1603" s="1"/>
  <c r="I109" i="1603"/>
  <c r="I99" i="1603"/>
  <c r="I124" i="1603" s="1"/>
  <c r="AH120" i="1603"/>
  <c r="AH121" i="1603" s="1"/>
  <c r="R120" i="1603"/>
  <c r="R121" i="1603" s="1"/>
  <c r="R123" i="1603" s="1"/>
  <c r="AN120" i="1603"/>
  <c r="AN121" i="1603" s="1"/>
  <c r="AN123" i="1603" s="1"/>
  <c r="I101" i="1603"/>
  <c r="I112" i="1603" s="1"/>
  <c r="U111" i="1603"/>
  <c r="U113" i="1603" s="1"/>
  <c r="K101" i="1603"/>
  <c r="K112" i="1603" s="1"/>
  <c r="P109" i="1603"/>
  <c r="D136" i="1603"/>
  <c r="D137" i="1603" s="1"/>
  <c r="E109" i="1603"/>
  <c r="E99" i="1603"/>
  <c r="E124" i="1603" s="1"/>
  <c r="AF111" i="1603"/>
  <c r="AF113" i="1603" s="1"/>
  <c r="M109" i="1603"/>
  <c r="AI106" i="1603"/>
  <c r="AI108" i="1603" s="1"/>
  <c r="AI111" i="1603" s="1"/>
  <c r="AI113" i="1603" s="1"/>
  <c r="S106" i="1603"/>
  <c r="S108" i="1603" s="1"/>
  <c r="S111" i="1603" s="1"/>
  <c r="S113" i="1603" s="1"/>
  <c r="N101" i="1603"/>
  <c r="N112" i="1603" s="1"/>
  <c r="AO106" i="1603"/>
  <c r="AO108" i="1603" s="1"/>
  <c r="AO111" i="1603" s="1"/>
  <c r="AO113" i="1603" s="1"/>
  <c r="Y106" i="1603"/>
  <c r="Y108" i="1603" s="1"/>
  <c r="Y111" i="1603" s="1"/>
  <c r="Y113" i="1603" s="1"/>
  <c r="G109" i="1603"/>
  <c r="G101" i="1603"/>
  <c r="G112" i="1603" s="1"/>
  <c r="L99" i="1603"/>
  <c r="AE111" i="1603"/>
  <c r="AE113" i="1603" s="1"/>
  <c r="O111" i="1603"/>
  <c r="Z120" i="1603"/>
  <c r="Z121" i="1603" s="1"/>
  <c r="Z123" i="1603" s="1"/>
  <c r="J120" i="1603"/>
  <c r="J121" i="1603" s="1"/>
  <c r="K99" i="1603"/>
  <c r="K124" i="1603" s="1"/>
  <c r="P101" i="1603"/>
  <c r="P112" i="1603" s="1"/>
  <c r="AC111" i="1603"/>
  <c r="AC113" i="1603" s="1"/>
  <c r="N99" i="1603"/>
  <c r="AJ113" i="1603"/>
  <c r="AB111" i="1603"/>
  <c r="AB113" i="1603" s="1"/>
  <c r="E106" i="1603"/>
  <c r="F111" i="1603"/>
  <c r="F113" i="1603" s="1"/>
  <c r="AQ106" i="1603"/>
  <c r="AQ108" i="1603" s="1"/>
  <c r="AQ111" i="1603" s="1"/>
  <c r="AQ113" i="1603" s="1"/>
  <c r="AA106" i="1603"/>
  <c r="AA108" i="1603" s="1"/>
  <c r="AA111" i="1603" s="1"/>
  <c r="AA113" i="1603" s="1"/>
  <c r="H101" i="1603"/>
  <c r="H112" i="1603" s="1"/>
  <c r="AG106" i="1603"/>
  <c r="AG108" i="1603" s="1"/>
  <c r="AG111" i="1603" s="1"/>
  <c r="AG113" i="1603" s="1"/>
  <c r="Q106" i="1603"/>
  <c r="Q108" i="1603" s="1"/>
  <c r="Q111" i="1603" s="1"/>
  <c r="Q113" i="1603" s="1"/>
  <c r="O112" i="1603"/>
  <c r="AM120" i="1602"/>
  <c r="AM121" i="1602" s="1"/>
  <c r="AM123" i="1602" s="1"/>
  <c r="AL120" i="1602"/>
  <c r="AL121" i="1602" s="1"/>
  <c r="AL123" i="1602" s="1"/>
  <c r="AK111" i="1602"/>
  <c r="AK113" i="1602" s="1"/>
  <c r="AG111" i="1602"/>
  <c r="AG113" i="1602" s="1"/>
  <c r="AH120" i="1602"/>
  <c r="AH121" i="1602" s="1"/>
  <c r="AH123" i="1602" s="1"/>
  <c r="AJ111" i="1602"/>
  <c r="AJ113" i="1602" s="1"/>
  <c r="AE120" i="1602"/>
  <c r="AE121" i="1602" s="1"/>
  <c r="AE123" i="1602" s="1"/>
  <c r="AN111" i="1602"/>
  <c r="AN113" i="1602" s="1"/>
  <c r="W120" i="1602"/>
  <c r="W121" i="1602" s="1"/>
  <c r="W123" i="1602" s="1"/>
  <c r="AC111" i="1602"/>
  <c r="AC113" i="1602" s="1"/>
  <c r="AR111" i="1602"/>
  <c r="AR113" i="1602" s="1"/>
  <c r="AB111" i="1602"/>
  <c r="AB113" i="1602" s="1"/>
  <c r="AF111" i="1602"/>
  <c r="AF113" i="1602" s="1"/>
  <c r="AO111" i="1602"/>
  <c r="AO113" i="1602" s="1"/>
  <c r="L106" i="1602"/>
  <c r="AQ111" i="1602"/>
  <c r="AQ113" i="1602" s="1"/>
  <c r="AA111" i="1602"/>
  <c r="AA113" i="1602" s="1"/>
  <c r="AN109" i="1602"/>
  <c r="G109" i="1602"/>
  <c r="G101" i="1602"/>
  <c r="G112" i="1602" s="1"/>
  <c r="G99" i="1602"/>
  <c r="G124" i="1602" s="1"/>
  <c r="Z109" i="1602"/>
  <c r="N99" i="1602"/>
  <c r="N124" i="1602" s="1"/>
  <c r="N109" i="1602"/>
  <c r="K112" i="1602"/>
  <c r="Z106" i="1602"/>
  <c r="Z108" i="1602" s="1"/>
  <c r="Z111" i="1602" s="1"/>
  <c r="Z113" i="1602" s="1"/>
  <c r="I112" i="1602"/>
  <c r="I113" i="1602" s="1"/>
  <c r="E99" i="1602"/>
  <c r="E124" i="1602" s="1"/>
  <c r="H101" i="1602"/>
  <c r="H112" i="1602" s="1"/>
  <c r="J106" i="1602"/>
  <c r="P106" i="1602"/>
  <c r="H109" i="1602"/>
  <c r="H99" i="1602"/>
  <c r="T106" i="1602"/>
  <c r="T108" i="1602" s="1"/>
  <c r="R106" i="1602"/>
  <c r="R108" i="1602" s="1"/>
  <c r="R111" i="1602" s="1"/>
  <c r="R113" i="1602" s="1"/>
  <c r="E101" i="1602"/>
  <c r="E112" i="1602" s="1"/>
  <c r="M101" i="1602"/>
  <c r="M112" i="1602" s="1"/>
  <c r="X111" i="1602"/>
  <c r="X113" i="1602" s="1"/>
  <c r="Q120" i="1602"/>
  <c r="Q121" i="1602" s="1"/>
  <c r="Q123" i="1602" s="1"/>
  <c r="O117" i="1602"/>
  <c r="K117" i="1602"/>
  <c r="G117" i="1602"/>
  <c r="O116" i="1602"/>
  <c r="K116" i="1602"/>
  <c r="K118" i="1602" s="1"/>
  <c r="G116" i="1602"/>
  <c r="M117" i="1602"/>
  <c r="I117" i="1602"/>
  <c r="E117" i="1602"/>
  <c r="M116" i="1602"/>
  <c r="I116" i="1602"/>
  <c r="E116" i="1602"/>
  <c r="N117" i="1602"/>
  <c r="F117" i="1602"/>
  <c r="J116" i="1602"/>
  <c r="L117" i="1602"/>
  <c r="P116" i="1602"/>
  <c r="H116" i="1602"/>
  <c r="N116" i="1602"/>
  <c r="N118" i="1602" s="1"/>
  <c r="J117" i="1602"/>
  <c r="F116" i="1602"/>
  <c r="F118" i="1602" s="1"/>
  <c r="H117" i="1602"/>
  <c r="P117" i="1602"/>
  <c r="L116" i="1602"/>
  <c r="L118" i="1602" s="1"/>
  <c r="N108" i="1602"/>
  <c r="AD108" i="1602"/>
  <c r="AD111" i="1602" s="1"/>
  <c r="AD113" i="1602" s="1"/>
  <c r="AI111" i="1602"/>
  <c r="AI113" i="1602" s="1"/>
  <c r="S120" i="1602"/>
  <c r="S121" i="1602" s="1"/>
  <c r="S123" i="1602" s="1"/>
  <c r="F99" i="1602"/>
  <c r="F124" i="1602" s="1"/>
  <c r="F109" i="1602"/>
  <c r="L109" i="1602"/>
  <c r="L99" i="1602"/>
  <c r="L124" i="1602" s="1"/>
  <c r="AP111" i="1602"/>
  <c r="AP113" i="1602" s="1"/>
  <c r="E109" i="1602"/>
  <c r="M108" i="1602"/>
  <c r="M111" i="1602" s="1"/>
  <c r="P112" i="1602"/>
  <c r="O109" i="1602"/>
  <c r="O101" i="1602"/>
  <c r="O112" i="1602" s="1"/>
  <c r="O99" i="1602"/>
  <c r="O124" i="1602" s="1"/>
  <c r="N101" i="1602"/>
  <c r="N112" i="1602" s="1"/>
  <c r="J99" i="1602"/>
  <c r="J124" i="1602" s="1"/>
  <c r="J109" i="1602"/>
  <c r="P109" i="1602"/>
  <c r="P99" i="1602"/>
  <c r="P124" i="1602" s="1"/>
  <c r="O117" i="1601"/>
  <c r="K117" i="1601"/>
  <c r="G117" i="1601"/>
  <c r="O116" i="1601"/>
  <c r="O118" i="1601" s="1"/>
  <c r="K116" i="1601"/>
  <c r="G116" i="1601"/>
  <c r="G118" i="1601" s="1"/>
  <c r="N117" i="1601"/>
  <c r="J117" i="1601"/>
  <c r="F117" i="1601"/>
  <c r="N116" i="1601"/>
  <c r="N118" i="1601" s="1"/>
  <c r="J116" i="1601"/>
  <c r="F116" i="1601"/>
  <c r="F118" i="1601" s="1"/>
  <c r="P117" i="1601"/>
  <c r="H117" i="1601"/>
  <c r="L116" i="1601"/>
  <c r="L117" i="1601"/>
  <c r="P116" i="1601"/>
  <c r="P118" i="1601" s="1"/>
  <c r="H116" i="1601"/>
  <c r="H118" i="1601" s="1"/>
  <c r="I117" i="1601"/>
  <c r="E116" i="1601"/>
  <c r="M116" i="1601"/>
  <c r="M117" i="1601"/>
  <c r="I116" i="1601"/>
  <c r="I118" i="1601" s="1"/>
  <c r="E117" i="1601"/>
  <c r="AD120" i="1601"/>
  <c r="AD121" i="1601" s="1"/>
  <c r="AD123" i="1601" s="1"/>
  <c r="AO120" i="1601"/>
  <c r="AO121" i="1601" s="1"/>
  <c r="AO123" i="1601" s="1"/>
  <c r="Z120" i="1601"/>
  <c r="Z121" i="1601" s="1"/>
  <c r="Z123" i="1601" s="1"/>
  <c r="J124" i="1601"/>
  <c r="J108" i="1601"/>
  <c r="J111" i="1601" s="1"/>
  <c r="J113" i="1601" s="1"/>
  <c r="AF120" i="1601"/>
  <c r="AF121" i="1601" s="1"/>
  <c r="AF123" i="1601" s="1"/>
  <c r="V120" i="1601"/>
  <c r="V121" i="1601" s="1"/>
  <c r="V123" i="1601" s="1"/>
  <c r="Y120" i="1601"/>
  <c r="Y121" i="1601" s="1"/>
  <c r="Y123" i="1601" s="1"/>
  <c r="AE111" i="1601"/>
  <c r="AE113" i="1601" s="1"/>
  <c r="N124" i="1601"/>
  <c r="N108" i="1601"/>
  <c r="N111" i="1601" s="1"/>
  <c r="N113" i="1601" s="1"/>
  <c r="AI111" i="1601"/>
  <c r="AI113" i="1601" s="1"/>
  <c r="AL120" i="1601"/>
  <c r="AL121" i="1601" s="1"/>
  <c r="AL123" i="1601" s="1"/>
  <c r="AQ111" i="1601"/>
  <c r="AQ113" i="1601" s="1"/>
  <c r="S111" i="1601"/>
  <c r="S113" i="1601" s="1"/>
  <c r="AK120" i="1601"/>
  <c r="AK121" i="1601" s="1"/>
  <c r="AK123" i="1601" s="1"/>
  <c r="AJ120" i="1601"/>
  <c r="AJ121" i="1601" s="1"/>
  <c r="AJ123" i="1601" s="1"/>
  <c r="T120" i="1601"/>
  <c r="T121" i="1601" s="1"/>
  <c r="T123" i="1601" s="1"/>
  <c r="D136" i="1601"/>
  <c r="D137" i="1601" s="1"/>
  <c r="E99" i="1601"/>
  <c r="E124" i="1601" s="1"/>
  <c r="E109" i="1601"/>
  <c r="AM109" i="1601"/>
  <c r="F108" i="1601"/>
  <c r="F111" i="1601" s="1"/>
  <c r="F113" i="1601" s="1"/>
  <c r="M99" i="1601"/>
  <c r="M124" i="1601" s="1"/>
  <c r="AM106" i="1601"/>
  <c r="AM108" i="1601" s="1"/>
  <c r="P108" i="1601"/>
  <c r="O109" i="1601"/>
  <c r="AG106" i="1601"/>
  <c r="AG108" i="1601" s="1"/>
  <c r="AG111" i="1601" s="1"/>
  <c r="AG113" i="1601" s="1"/>
  <c r="AC109" i="1601"/>
  <c r="AC111" i="1601" s="1"/>
  <c r="AC113" i="1601" s="1"/>
  <c r="AA109" i="1601"/>
  <c r="AA111" i="1601" s="1"/>
  <c r="AA113" i="1601" s="1"/>
  <c r="AR120" i="1601"/>
  <c r="AR121" i="1601" s="1"/>
  <c r="AR123" i="1601" s="1"/>
  <c r="AB120" i="1601"/>
  <c r="AB121" i="1601" s="1"/>
  <c r="AB123" i="1601" s="1"/>
  <c r="L120" i="1601"/>
  <c r="L121" i="1601" s="1"/>
  <c r="K109" i="1601"/>
  <c r="O99" i="1601"/>
  <c r="O124" i="1601" s="1"/>
  <c r="E101" i="1601"/>
  <c r="E112" i="1601" s="1"/>
  <c r="U111" i="1601"/>
  <c r="U113" i="1601" s="1"/>
  <c r="G106" i="1601"/>
  <c r="G108" i="1601" s="1"/>
  <c r="G111" i="1601" s="1"/>
  <c r="G113" i="1601" s="1"/>
  <c r="AN111" i="1601"/>
  <c r="AN113" i="1601" s="1"/>
  <c r="X111" i="1601"/>
  <c r="X113" i="1601" s="1"/>
  <c r="H108" i="1601"/>
  <c r="H111" i="1601" s="1"/>
  <c r="H113" i="1601" s="1"/>
  <c r="I109" i="1601"/>
  <c r="I99" i="1601"/>
  <c r="P109" i="1601"/>
  <c r="Q106" i="1601"/>
  <c r="Q108" i="1601" s="1"/>
  <c r="Q111" i="1601" s="1"/>
  <c r="Q113" i="1601" s="1"/>
  <c r="K101" i="1601"/>
  <c r="K112" i="1601" s="1"/>
  <c r="K99" i="1601"/>
  <c r="K124" i="1601" s="1"/>
  <c r="M109" i="1601"/>
  <c r="W106" i="1601"/>
  <c r="W108" i="1601" s="1"/>
  <c r="W111" i="1601" s="1"/>
  <c r="W113" i="1601" s="1"/>
  <c r="AJ123" i="1600"/>
  <c r="AJ120" i="1600"/>
  <c r="AJ121" i="1600" s="1"/>
  <c r="AA123" i="1600"/>
  <c r="AA120" i="1600"/>
  <c r="AA121" i="1600" s="1"/>
  <c r="AG123" i="1600"/>
  <c r="AG120" i="1600"/>
  <c r="AG121" i="1600" s="1"/>
  <c r="Q123" i="1600"/>
  <c r="Q120" i="1600"/>
  <c r="Q121" i="1600" s="1"/>
  <c r="AC123" i="1600"/>
  <c r="AC120" i="1600"/>
  <c r="AC121" i="1600" s="1"/>
  <c r="AE111" i="1600"/>
  <c r="AE113" i="1600" s="1"/>
  <c r="AR111" i="1600"/>
  <c r="AR113" i="1600" s="1"/>
  <c r="AQ111" i="1600"/>
  <c r="AQ113" i="1600" s="1"/>
  <c r="S111" i="1600"/>
  <c r="S113" i="1600" s="1"/>
  <c r="U120" i="1600"/>
  <c r="U121" i="1600" s="1"/>
  <c r="U123" i="1600" s="1"/>
  <c r="O117" i="1600"/>
  <c r="K117" i="1600"/>
  <c r="G117" i="1600"/>
  <c r="O116" i="1600"/>
  <c r="O118" i="1600" s="1"/>
  <c r="K116" i="1600"/>
  <c r="G116" i="1600"/>
  <c r="G118" i="1600" s="1"/>
  <c r="M117" i="1600"/>
  <c r="I117" i="1600"/>
  <c r="E117" i="1600"/>
  <c r="M116" i="1600"/>
  <c r="M118" i="1600" s="1"/>
  <c r="I116" i="1600"/>
  <c r="E116" i="1600"/>
  <c r="E118" i="1600" s="1"/>
  <c r="N117" i="1600"/>
  <c r="F117" i="1600"/>
  <c r="J116" i="1600"/>
  <c r="L117" i="1600"/>
  <c r="P116" i="1600"/>
  <c r="H116" i="1600"/>
  <c r="H118" i="1600" s="1"/>
  <c r="H123" i="1600" s="1"/>
  <c r="N116" i="1600"/>
  <c r="N118" i="1600" s="1"/>
  <c r="P117" i="1600"/>
  <c r="L116" i="1600"/>
  <c r="J117" i="1600"/>
  <c r="F116" i="1600"/>
  <c r="H117" i="1600"/>
  <c r="AB120" i="1600"/>
  <c r="AB121" i="1600" s="1"/>
  <c r="AB123" i="1600" s="1"/>
  <c r="AO120" i="1600"/>
  <c r="AO121" i="1600" s="1"/>
  <c r="AO123" i="1600" s="1"/>
  <c r="Y120" i="1600"/>
  <c r="Y121" i="1600" s="1"/>
  <c r="Y123" i="1600" s="1"/>
  <c r="L124" i="1600"/>
  <c r="L108" i="1600"/>
  <c r="W120" i="1600"/>
  <c r="W121" i="1600" s="1"/>
  <c r="W123" i="1600" s="1"/>
  <c r="AI123" i="1600"/>
  <c r="AI120" i="1600"/>
  <c r="AI121" i="1600" s="1"/>
  <c r="AK120" i="1600"/>
  <c r="AK121" i="1600" s="1"/>
  <c r="AK123" i="1600" s="1"/>
  <c r="AF123" i="1600"/>
  <c r="AF120" i="1600"/>
  <c r="AF121" i="1600" s="1"/>
  <c r="P120" i="1600"/>
  <c r="P121" i="1600" s="1"/>
  <c r="D136" i="1600"/>
  <c r="D137" i="1600" s="1"/>
  <c r="E109" i="1600"/>
  <c r="E99" i="1600"/>
  <c r="E124" i="1600" s="1"/>
  <c r="O109" i="1600"/>
  <c r="O99" i="1600"/>
  <c r="O124" i="1600" s="1"/>
  <c r="R123" i="1600"/>
  <c r="R120" i="1600"/>
  <c r="R121" i="1600" s="1"/>
  <c r="O101" i="1600"/>
  <c r="O112" i="1600" s="1"/>
  <c r="AE109" i="1600"/>
  <c r="M109" i="1600"/>
  <c r="M111" i="1600" s="1"/>
  <c r="M113" i="1600" s="1"/>
  <c r="F99" i="1600"/>
  <c r="V123" i="1600"/>
  <c r="V120" i="1600"/>
  <c r="V121" i="1600" s="1"/>
  <c r="L109" i="1600"/>
  <c r="K109" i="1600"/>
  <c r="K99" i="1600"/>
  <c r="K124" i="1600" s="1"/>
  <c r="AP111" i="1600"/>
  <c r="AP113" i="1600" s="1"/>
  <c r="J108" i="1600"/>
  <c r="J111" i="1600" s="1"/>
  <c r="J113" i="1600" s="1"/>
  <c r="E101" i="1600"/>
  <c r="E112" i="1600" s="1"/>
  <c r="L101" i="1600"/>
  <c r="L112" i="1600" s="1"/>
  <c r="K101" i="1600"/>
  <c r="K112" i="1600" s="1"/>
  <c r="N108" i="1600"/>
  <c r="N111" i="1600" s="1"/>
  <c r="N113" i="1600" s="1"/>
  <c r="F109" i="1600"/>
  <c r="AN111" i="1600"/>
  <c r="AN113" i="1600" s="1"/>
  <c r="X120" i="1600"/>
  <c r="X121" i="1600" s="1"/>
  <c r="X123" i="1600" s="1"/>
  <c r="H120" i="1600"/>
  <c r="H121" i="1600" s="1"/>
  <c r="G109" i="1600"/>
  <c r="G99" i="1600"/>
  <c r="G124" i="1600" s="1"/>
  <c r="AM111" i="1600"/>
  <c r="AM113" i="1600" s="1"/>
  <c r="AH123" i="1600"/>
  <c r="AH120" i="1600"/>
  <c r="AH121" i="1600" s="1"/>
  <c r="G101" i="1600"/>
  <c r="G112" i="1600" s="1"/>
  <c r="AL120" i="1600"/>
  <c r="AL121" i="1600" s="1"/>
  <c r="AL123" i="1600" s="1"/>
  <c r="T120" i="1600"/>
  <c r="T121" i="1600" s="1"/>
  <c r="T123" i="1600" s="1"/>
  <c r="I109" i="1600"/>
  <c r="I99" i="1600"/>
  <c r="I124" i="1600" s="1"/>
  <c r="G106" i="1600"/>
  <c r="Z111" i="1600"/>
  <c r="Z113" i="1600" s="1"/>
  <c r="M101" i="1600"/>
  <c r="M112" i="1600" s="1"/>
  <c r="AD111" i="1600"/>
  <c r="AD113" i="1600" s="1"/>
  <c r="AJ120" i="1599"/>
  <c r="AJ121" i="1599" s="1"/>
  <c r="AJ123" i="1599" s="1"/>
  <c r="T120" i="1599"/>
  <c r="T121" i="1599" s="1"/>
  <c r="T123" i="1599" s="1"/>
  <c r="Q120" i="1599"/>
  <c r="Q121" i="1599" s="1"/>
  <c r="Q123" i="1599" s="1"/>
  <c r="K117" i="1599"/>
  <c r="G117" i="1599"/>
  <c r="K116" i="1599"/>
  <c r="K118" i="1599" s="1"/>
  <c r="G116" i="1599"/>
  <c r="J117" i="1599"/>
  <c r="F117" i="1599"/>
  <c r="J116" i="1599"/>
  <c r="J118" i="1599" s="1"/>
  <c r="F116" i="1599"/>
  <c r="F118" i="1599" s="1"/>
  <c r="H117" i="1599"/>
  <c r="H116" i="1599"/>
  <c r="H118" i="1599" s="1"/>
  <c r="L117" i="1599"/>
  <c r="L116" i="1599"/>
  <c r="L118" i="1599" s="1"/>
  <c r="I116" i="1599"/>
  <c r="I117" i="1599"/>
  <c r="E117" i="1599"/>
  <c r="E116" i="1599"/>
  <c r="E118" i="1599" s="1"/>
  <c r="AF120" i="1599"/>
  <c r="AF121" i="1599" s="1"/>
  <c r="AF123" i="1599" s="1"/>
  <c r="P120" i="1599"/>
  <c r="P121" i="1599" s="1"/>
  <c r="P123" i="1599" s="1"/>
  <c r="AH111" i="1599"/>
  <c r="AH113" i="1599" s="1"/>
  <c r="AK111" i="1599"/>
  <c r="AK113" i="1599" s="1"/>
  <c r="AR123" i="1599"/>
  <c r="AR120" i="1599"/>
  <c r="AR121" i="1599" s="1"/>
  <c r="AB123" i="1599"/>
  <c r="AB120" i="1599"/>
  <c r="AB121" i="1599" s="1"/>
  <c r="AP123" i="1599"/>
  <c r="AP120" i="1599"/>
  <c r="AP121" i="1599" s="1"/>
  <c r="AG123" i="1599"/>
  <c r="AG120" i="1599"/>
  <c r="AG121" i="1599" s="1"/>
  <c r="AN123" i="1599"/>
  <c r="AN120" i="1599"/>
  <c r="AN121" i="1599" s="1"/>
  <c r="X123" i="1599"/>
  <c r="X120" i="1599"/>
  <c r="X121" i="1599" s="1"/>
  <c r="AM111" i="1599"/>
  <c r="AM113" i="1599" s="1"/>
  <c r="U111" i="1599"/>
  <c r="U113" i="1599" s="1"/>
  <c r="M120" i="1599"/>
  <c r="M121" i="1599" s="1"/>
  <c r="M123" i="1599"/>
  <c r="AD108" i="1599"/>
  <c r="AD111" i="1599" s="1"/>
  <c r="AD113" i="1599" s="1"/>
  <c r="Z109" i="1599"/>
  <c r="Z111" i="1599" s="1"/>
  <c r="Z113" i="1599" s="1"/>
  <c r="L109" i="1599"/>
  <c r="L99" i="1599"/>
  <c r="L124" i="1599" s="1"/>
  <c r="W111" i="1599"/>
  <c r="W113" i="1599" s="1"/>
  <c r="Y123" i="1599"/>
  <c r="Y120" i="1599"/>
  <c r="Y121" i="1599" s="1"/>
  <c r="H106" i="1599"/>
  <c r="E108" i="1599"/>
  <c r="E111" i="1599" s="1"/>
  <c r="E113" i="1599" s="1"/>
  <c r="V109" i="1599"/>
  <c r="V111" i="1599" s="1"/>
  <c r="V113" i="1599" s="1"/>
  <c r="F99" i="1599"/>
  <c r="F124" i="1599" s="1"/>
  <c r="F109" i="1599"/>
  <c r="AI108" i="1599"/>
  <c r="AI111" i="1599" s="1"/>
  <c r="AI113" i="1599" s="1"/>
  <c r="S108" i="1599"/>
  <c r="S111" i="1599" s="1"/>
  <c r="S113" i="1599" s="1"/>
  <c r="AL111" i="1599"/>
  <c r="AL113" i="1599" s="1"/>
  <c r="R111" i="1599"/>
  <c r="R113" i="1599" s="1"/>
  <c r="L106" i="1599"/>
  <c r="L108" i="1599" s="1"/>
  <c r="L111" i="1599" s="1"/>
  <c r="L113" i="1599" s="1"/>
  <c r="AC111" i="1599"/>
  <c r="AC113" i="1599" s="1"/>
  <c r="G109" i="1599"/>
  <c r="G101" i="1599"/>
  <c r="G112" i="1599" s="1"/>
  <c r="G99" i="1599"/>
  <c r="J99" i="1599"/>
  <c r="J124" i="1599" s="1"/>
  <c r="J109" i="1599"/>
  <c r="AO120" i="1599"/>
  <c r="AO121" i="1599" s="1"/>
  <c r="AO123" i="1599" s="1"/>
  <c r="I113" i="1599"/>
  <c r="AE108" i="1599"/>
  <c r="AE111" i="1599" s="1"/>
  <c r="AE113" i="1599" s="1"/>
  <c r="O108" i="1599"/>
  <c r="O111" i="1599" s="1"/>
  <c r="O113" i="1599" s="1"/>
  <c r="K101" i="1599"/>
  <c r="K112" i="1599" s="1"/>
  <c r="K99" i="1599"/>
  <c r="K124" i="1599" s="1"/>
  <c r="K109" i="1599"/>
  <c r="F106" i="1599"/>
  <c r="F108" i="1599" s="1"/>
  <c r="F111" i="1599" s="1"/>
  <c r="F113" i="1599" s="1"/>
  <c r="N111" i="1599"/>
  <c r="N113" i="1599" s="1"/>
  <c r="J101" i="1599"/>
  <c r="J112" i="1599" s="1"/>
  <c r="H109" i="1599"/>
  <c r="H99" i="1599"/>
  <c r="H124" i="1599" s="1"/>
  <c r="AQ108" i="1599"/>
  <c r="AQ111" i="1599" s="1"/>
  <c r="AQ113" i="1599" s="1"/>
  <c r="AA108" i="1599"/>
  <c r="AA111" i="1599" s="1"/>
  <c r="AA113" i="1599" s="1"/>
  <c r="O120" i="1598"/>
  <c r="O121" i="1598" s="1"/>
  <c r="O123" i="1598" s="1"/>
  <c r="Z120" i="1598"/>
  <c r="Z121" i="1598" s="1"/>
  <c r="Z123" i="1598" s="1"/>
  <c r="K117" i="1598"/>
  <c r="G117" i="1598"/>
  <c r="K116" i="1598"/>
  <c r="K118" i="1598" s="1"/>
  <c r="G116" i="1598"/>
  <c r="G118" i="1598" s="1"/>
  <c r="I117" i="1598"/>
  <c r="E117" i="1598"/>
  <c r="I116" i="1598"/>
  <c r="I118" i="1598" s="1"/>
  <c r="E116" i="1598"/>
  <c r="E118" i="1598" s="1"/>
  <c r="F117" i="1598"/>
  <c r="F116" i="1598"/>
  <c r="F118" i="1598" s="1"/>
  <c r="J117" i="1598"/>
  <c r="J116" i="1598"/>
  <c r="J118" i="1598" s="1"/>
  <c r="H116" i="1598"/>
  <c r="L117" i="1598"/>
  <c r="H117" i="1598"/>
  <c r="L116" i="1598"/>
  <c r="L118" i="1598" s="1"/>
  <c r="Y111" i="1598"/>
  <c r="Y113" i="1598" s="1"/>
  <c r="S123" i="1598"/>
  <c r="S120" i="1598"/>
  <c r="S121" i="1598" s="1"/>
  <c r="AJ123" i="1598"/>
  <c r="AJ120" i="1598"/>
  <c r="AJ121" i="1598" s="1"/>
  <c r="AE111" i="1598"/>
  <c r="AE113" i="1598" s="1"/>
  <c r="AK111" i="1598"/>
  <c r="AK113" i="1598" s="1"/>
  <c r="U111" i="1598"/>
  <c r="U113" i="1598" s="1"/>
  <c r="AQ111" i="1598"/>
  <c r="AQ113" i="1598" s="1"/>
  <c r="AA123" i="1598"/>
  <c r="AA120" i="1598"/>
  <c r="AA121" i="1598" s="1"/>
  <c r="AR111" i="1598"/>
  <c r="AR113" i="1598" s="1"/>
  <c r="AN111" i="1598"/>
  <c r="AN113" i="1598" s="1"/>
  <c r="X111" i="1598"/>
  <c r="X113" i="1598" s="1"/>
  <c r="K109" i="1598"/>
  <c r="K101" i="1598"/>
  <c r="K112" i="1598" s="1"/>
  <c r="K99" i="1598"/>
  <c r="F108" i="1598"/>
  <c r="AL111" i="1598"/>
  <c r="AL113" i="1598" s="1"/>
  <c r="V123" i="1598"/>
  <c r="V120" i="1598"/>
  <c r="V121" i="1598" s="1"/>
  <c r="G109" i="1598"/>
  <c r="G101" i="1598"/>
  <c r="G112" i="1598" s="1"/>
  <c r="G99" i="1598"/>
  <c r="G124" i="1598" s="1"/>
  <c r="L109" i="1598"/>
  <c r="L99" i="1598"/>
  <c r="L124" i="1598" s="1"/>
  <c r="AO109" i="1598"/>
  <c r="AO111" i="1598" s="1"/>
  <c r="AO113" i="1598" s="1"/>
  <c r="AG109" i="1598"/>
  <c r="AG111" i="1598" s="1"/>
  <c r="AG113" i="1598" s="1"/>
  <c r="Y109" i="1598"/>
  <c r="Q109" i="1598"/>
  <c r="Q111" i="1598" s="1"/>
  <c r="Q113" i="1598" s="1"/>
  <c r="T106" i="1598"/>
  <c r="T108" i="1598" s="1"/>
  <c r="T111" i="1598" s="1"/>
  <c r="T113" i="1598" s="1"/>
  <c r="L101" i="1598"/>
  <c r="L112" i="1598" s="1"/>
  <c r="J106" i="1598"/>
  <c r="W106" i="1598"/>
  <c r="W108" i="1598" s="1"/>
  <c r="W111" i="1598" s="1"/>
  <c r="W113" i="1598" s="1"/>
  <c r="AH108" i="1598"/>
  <c r="AH111" i="1598" s="1"/>
  <c r="AH113" i="1598" s="1"/>
  <c r="R111" i="1598"/>
  <c r="R113" i="1598" s="1"/>
  <c r="F99" i="1598"/>
  <c r="F124" i="1598" s="1"/>
  <c r="F109" i="1598"/>
  <c r="AC111" i="1598"/>
  <c r="AC113" i="1598" s="1"/>
  <c r="M111" i="1598"/>
  <c r="M113" i="1598" s="1"/>
  <c r="AI111" i="1598"/>
  <c r="AI113" i="1598" s="1"/>
  <c r="AB111" i="1598"/>
  <c r="AB113" i="1598" s="1"/>
  <c r="AF111" i="1598"/>
  <c r="AF113" i="1598" s="1"/>
  <c r="P111" i="1598"/>
  <c r="P113" i="1598" s="1"/>
  <c r="H106" i="1598"/>
  <c r="I109" i="1598"/>
  <c r="I101" i="1598"/>
  <c r="I112" i="1598" s="1"/>
  <c r="I99" i="1598"/>
  <c r="I124" i="1598" s="1"/>
  <c r="AD111" i="1598"/>
  <c r="AD113" i="1598" s="1"/>
  <c r="N123" i="1598"/>
  <c r="N120" i="1598"/>
  <c r="N121" i="1598" s="1"/>
  <c r="J99" i="1598"/>
  <c r="J124" i="1598" s="1"/>
  <c r="J109" i="1598"/>
  <c r="D136" i="1598"/>
  <c r="D137" i="1598" s="1"/>
  <c r="E109" i="1598"/>
  <c r="E101" i="1598"/>
  <c r="E112" i="1598" s="1"/>
  <c r="E99" i="1598"/>
  <c r="H101" i="1598"/>
  <c r="H112" i="1598" s="1"/>
  <c r="L106" i="1598"/>
  <c r="L108" i="1598" s="1"/>
  <c r="L111" i="1598" s="1"/>
  <c r="L113" i="1598" s="1"/>
  <c r="AM106" i="1598"/>
  <c r="AM108" i="1598" s="1"/>
  <c r="AM111" i="1598" s="1"/>
  <c r="AM113" i="1598" s="1"/>
  <c r="AP111" i="1598"/>
  <c r="AP113" i="1598" s="1"/>
  <c r="G106" i="1598"/>
  <c r="J101" i="1598"/>
  <c r="J112" i="1598" s="1"/>
  <c r="H109" i="1598"/>
  <c r="H99" i="1598"/>
  <c r="H124" i="1598" s="1"/>
  <c r="AN120" i="1597"/>
  <c r="AN121" i="1597" s="1"/>
  <c r="AN123" i="1597" s="1"/>
  <c r="AM120" i="1597"/>
  <c r="AM121" i="1597" s="1"/>
  <c r="AM123" i="1597" s="1"/>
  <c r="AD111" i="1597"/>
  <c r="AD113" i="1597" s="1"/>
  <c r="W120" i="1597"/>
  <c r="W121" i="1597" s="1"/>
  <c r="W123" i="1597" s="1"/>
  <c r="AC123" i="1597"/>
  <c r="AC120" i="1597"/>
  <c r="AC121" i="1597" s="1"/>
  <c r="V111" i="1597"/>
  <c r="V113" i="1597" s="1"/>
  <c r="M109" i="1597"/>
  <c r="M101" i="1597"/>
  <c r="M112" i="1597" s="1"/>
  <c r="M99" i="1597"/>
  <c r="AQ120" i="1597"/>
  <c r="AQ121" i="1597" s="1"/>
  <c r="AQ123" i="1597" s="1"/>
  <c r="K108" i="1597"/>
  <c r="AK109" i="1597"/>
  <c r="AK111" i="1597" s="1"/>
  <c r="AK113" i="1597" s="1"/>
  <c r="O109" i="1597"/>
  <c r="O101" i="1597"/>
  <c r="O112" i="1597" s="1"/>
  <c r="O99" i="1597"/>
  <c r="O124" i="1597" s="1"/>
  <c r="H109" i="1597"/>
  <c r="H99" i="1597"/>
  <c r="H124" i="1597" s="1"/>
  <c r="H106" i="1597"/>
  <c r="I109" i="1597"/>
  <c r="I101" i="1597"/>
  <c r="I112" i="1597" s="1"/>
  <c r="I99" i="1597"/>
  <c r="I124" i="1597" s="1"/>
  <c r="Y111" i="1597"/>
  <c r="Y113" i="1597" s="1"/>
  <c r="AJ106" i="1597"/>
  <c r="AJ108" i="1597" s="1"/>
  <c r="AJ111" i="1597" s="1"/>
  <c r="AJ113" i="1597" s="1"/>
  <c r="T106" i="1597"/>
  <c r="T108" i="1597" s="1"/>
  <c r="T111" i="1597" s="1"/>
  <c r="T113" i="1597" s="1"/>
  <c r="D136" i="1597"/>
  <c r="D137" i="1597" s="1"/>
  <c r="E109" i="1597"/>
  <c r="E101" i="1597"/>
  <c r="E112" i="1597" s="1"/>
  <c r="E99" i="1597"/>
  <c r="E124" i="1597" s="1"/>
  <c r="F109" i="1597"/>
  <c r="F99" i="1597"/>
  <c r="F124" i="1597" s="1"/>
  <c r="L109" i="1597"/>
  <c r="L99" i="1597"/>
  <c r="L124" i="1597" s="1"/>
  <c r="H101" i="1597"/>
  <c r="H112" i="1597" s="1"/>
  <c r="F106" i="1597"/>
  <c r="F108" i="1597" s="1"/>
  <c r="L106" i="1597"/>
  <c r="U109" i="1597"/>
  <c r="U111" i="1597" s="1"/>
  <c r="U113" i="1597" s="1"/>
  <c r="I106" i="1597"/>
  <c r="AO108" i="1597"/>
  <c r="AO111" i="1597" s="1"/>
  <c r="AO113" i="1597" s="1"/>
  <c r="AP111" i="1597"/>
  <c r="AP113" i="1597" s="1"/>
  <c r="Z111" i="1597"/>
  <c r="Z113" i="1597" s="1"/>
  <c r="AI120" i="1597"/>
  <c r="AI121" i="1597" s="1"/>
  <c r="AI123" i="1597" s="1"/>
  <c r="S120" i="1597"/>
  <c r="S121" i="1597" s="1"/>
  <c r="S123" i="1597" s="1"/>
  <c r="J109" i="1597"/>
  <c r="J99" i="1597"/>
  <c r="J124" i="1597" s="1"/>
  <c r="P109" i="1597"/>
  <c r="P99" i="1597"/>
  <c r="P124" i="1597" s="1"/>
  <c r="O117" i="1597"/>
  <c r="K117" i="1597"/>
  <c r="G117" i="1597"/>
  <c r="O116" i="1597"/>
  <c r="O118" i="1597" s="1"/>
  <c r="K116" i="1597"/>
  <c r="G116" i="1597"/>
  <c r="M117" i="1597"/>
  <c r="I117" i="1597"/>
  <c r="E117" i="1597"/>
  <c r="M116" i="1597"/>
  <c r="I116" i="1597"/>
  <c r="E116" i="1597"/>
  <c r="E118" i="1597" s="1"/>
  <c r="N117" i="1597"/>
  <c r="F117" i="1597"/>
  <c r="J116" i="1597"/>
  <c r="J117" i="1597"/>
  <c r="N116" i="1597"/>
  <c r="N118" i="1597" s="1"/>
  <c r="F116" i="1597"/>
  <c r="F118" i="1597" s="1"/>
  <c r="H117" i="1597"/>
  <c r="P116" i="1597"/>
  <c r="P117" i="1597"/>
  <c r="L116" i="1597"/>
  <c r="L117" i="1597"/>
  <c r="H116" i="1597"/>
  <c r="J106" i="1597"/>
  <c r="P106" i="1597"/>
  <c r="P108" i="1597" s="1"/>
  <c r="G109" i="1597"/>
  <c r="G101" i="1597"/>
  <c r="G112" i="1597" s="1"/>
  <c r="G99" i="1597"/>
  <c r="G124" i="1597" s="1"/>
  <c r="Q120" i="1597"/>
  <c r="Q121" i="1597" s="1"/>
  <c r="Q123" i="1597" s="1"/>
  <c r="AR106" i="1597"/>
  <c r="AR108" i="1597" s="1"/>
  <c r="AR111" i="1597" s="1"/>
  <c r="AR113" i="1597" s="1"/>
  <c r="AB106" i="1597"/>
  <c r="AB108" i="1597" s="1"/>
  <c r="AB111" i="1597" s="1"/>
  <c r="AB113" i="1597" s="1"/>
  <c r="G106" i="1597"/>
  <c r="G108" i="1597" s="1"/>
  <c r="AL106" i="1597"/>
  <c r="AL108" i="1597" s="1"/>
  <c r="AL111" i="1597" s="1"/>
  <c r="AL113" i="1597" s="1"/>
  <c r="N109" i="1597"/>
  <c r="N99" i="1597"/>
  <c r="N124" i="1597" s="1"/>
  <c r="E106" i="1597"/>
  <c r="E108" i="1597" s="1"/>
  <c r="E111" i="1597" s="1"/>
  <c r="E113" i="1597" s="1"/>
  <c r="P101" i="1597"/>
  <c r="P112" i="1597" s="1"/>
  <c r="N106" i="1597"/>
  <c r="N108" i="1597" s="1"/>
  <c r="N111" i="1597" s="1"/>
  <c r="N113" i="1597" s="1"/>
  <c r="K112" i="1597"/>
  <c r="AG108" i="1597"/>
  <c r="AG111" i="1597" s="1"/>
  <c r="AG113" i="1597" s="1"/>
  <c r="AM120" i="1596"/>
  <c r="AM121" i="1596" s="1"/>
  <c r="AM123" i="1596" s="1"/>
  <c r="T120" i="1596"/>
  <c r="T121" i="1596" s="1"/>
  <c r="T123" i="1596" s="1"/>
  <c r="I120" i="1596"/>
  <c r="I121" i="1596" s="1"/>
  <c r="O117" i="1596"/>
  <c r="K117" i="1596"/>
  <c r="G117" i="1596"/>
  <c r="O116" i="1596"/>
  <c r="K116" i="1596"/>
  <c r="G116" i="1596"/>
  <c r="G118" i="1596" s="1"/>
  <c r="M117" i="1596"/>
  <c r="I117" i="1596"/>
  <c r="E117" i="1596"/>
  <c r="M116" i="1596"/>
  <c r="M118" i="1596" s="1"/>
  <c r="I116" i="1596"/>
  <c r="E116" i="1596"/>
  <c r="N117" i="1596"/>
  <c r="F117" i="1596"/>
  <c r="J116" i="1596"/>
  <c r="L117" i="1596"/>
  <c r="P116" i="1596"/>
  <c r="H116" i="1596"/>
  <c r="N116" i="1596"/>
  <c r="P117" i="1596"/>
  <c r="L116" i="1596"/>
  <c r="J117" i="1596"/>
  <c r="F116" i="1596"/>
  <c r="H117" i="1596"/>
  <c r="AD111" i="1596"/>
  <c r="AD113" i="1596" s="1"/>
  <c r="AC123" i="1596"/>
  <c r="AC120" i="1596"/>
  <c r="AC121" i="1596" s="1"/>
  <c r="AN111" i="1596"/>
  <c r="AN113" i="1596" s="1"/>
  <c r="X111" i="1596"/>
  <c r="X113" i="1596" s="1"/>
  <c r="H109" i="1596"/>
  <c r="H99" i="1596"/>
  <c r="H124" i="1596" s="1"/>
  <c r="J109" i="1596"/>
  <c r="J99" i="1596"/>
  <c r="J124" i="1596" s="1"/>
  <c r="Z109" i="1596"/>
  <c r="Z111" i="1596" s="1"/>
  <c r="Z113" i="1596" s="1"/>
  <c r="R109" i="1596"/>
  <c r="R111" i="1596" s="1"/>
  <c r="R113" i="1596" s="1"/>
  <c r="L106" i="1596"/>
  <c r="N106" i="1596"/>
  <c r="S120" i="1596"/>
  <c r="S121" i="1596" s="1"/>
  <c r="S123" i="1596" s="1"/>
  <c r="D136" i="1596"/>
  <c r="E109" i="1596"/>
  <c r="E101" i="1596"/>
  <c r="E112" i="1596" s="1"/>
  <c r="E99" i="1596"/>
  <c r="E124" i="1596" s="1"/>
  <c r="K99" i="1596"/>
  <c r="K124" i="1596" s="1"/>
  <c r="M112" i="1596"/>
  <c r="M113" i="1596" s="1"/>
  <c r="AO111" i="1596"/>
  <c r="AO113" i="1596" s="1"/>
  <c r="Y111" i="1596"/>
  <c r="Y113" i="1596" s="1"/>
  <c r="AJ106" i="1596"/>
  <c r="AJ108" i="1596" s="1"/>
  <c r="AJ111" i="1596" s="1"/>
  <c r="AJ113" i="1596" s="1"/>
  <c r="AR109" i="1596"/>
  <c r="AR111" i="1596" s="1"/>
  <c r="AR113" i="1596" s="1"/>
  <c r="AB109" i="1596"/>
  <c r="AB111" i="1596" s="1"/>
  <c r="AB113" i="1596" s="1"/>
  <c r="N101" i="1596"/>
  <c r="N112" i="1596" s="1"/>
  <c r="L109" i="1596"/>
  <c r="L99" i="1596"/>
  <c r="L124" i="1596" s="1"/>
  <c r="N109" i="1596"/>
  <c r="N99" i="1596"/>
  <c r="N124" i="1596" s="1"/>
  <c r="AP106" i="1596"/>
  <c r="AP108" i="1596" s="1"/>
  <c r="AP111" i="1596" s="1"/>
  <c r="AP113" i="1596" s="1"/>
  <c r="P106" i="1596"/>
  <c r="P108" i="1596" s="1"/>
  <c r="AQ111" i="1596"/>
  <c r="AQ113" i="1596" s="1"/>
  <c r="K101" i="1596"/>
  <c r="K112" i="1596" s="1"/>
  <c r="AK120" i="1596"/>
  <c r="AK121" i="1596" s="1"/>
  <c r="AK123" i="1596" s="1"/>
  <c r="U123" i="1596"/>
  <c r="U120" i="1596"/>
  <c r="U121" i="1596" s="1"/>
  <c r="O109" i="1596"/>
  <c r="O101" i="1596"/>
  <c r="O112" i="1596" s="1"/>
  <c r="O99" i="1596"/>
  <c r="O124" i="1596" s="1"/>
  <c r="J101" i="1596"/>
  <c r="J112" i="1596" s="1"/>
  <c r="P109" i="1596"/>
  <c r="P99" i="1596"/>
  <c r="P124" i="1596" s="1"/>
  <c r="AH109" i="1596"/>
  <c r="H101" i="1596"/>
  <c r="H112" i="1596" s="1"/>
  <c r="F106" i="1596"/>
  <c r="AI120" i="1596"/>
  <c r="AI121" i="1596" s="1"/>
  <c r="AI123" i="1596" s="1"/>
  <c r="K109" i="1596"/>
  <c r="W111" i="1596"/>
  <c r="W113" i="1596" s="1"/>
  <c r="AG111" i="1596"/>
  <c r="AG113" i="1596" s="1"/>
  <c r="Q111" i="1596"/>
  <c r="Q113" i="1596" s="1"/>
  <c r="G109" i="1596"/>
  <c r="G101" i="1596"/>
  <c r="G112" i="1596" s="1"/>
  <c r="G99" i="1596"/>
  <c r="G124" i="1596" s="1"/>
  <c r="F109" i="1596"/>
  <c r="F99" i="1596"/>
  <c r="F124" i="1596" s="1"/>
  <c r="H106" i="1596"/>
  <c r="J106" i="1596"/>
  <c r="J108" i="1596" s="1"/>
  <c r="J111" i="1596" s="1"/>
  <c r="J113" i="1596" s="1"/>
  <c r="AA111" i="1596"/>
  <c r="AA113" i="1596" s="1"/>
  <c r="E106" i="1596"/>
  <c r="E108" i="1596" s="1"/>
  <c r="O117" i="1595"/>
  <c r="K117" i="1595"/>
  <c r="G117" i="1595"/>
  <c r="O116" i="1595"/>
  <c r="O118" i="1595" s="1"/>
  <c r="K116" i="1595"/>
  <c r="G116" i="1595"/>
  <c r="G118" i="1595" s="1"/>
  <c r="N117" i="1595"/>
  <c r="J117" i="1595"/>
  <c r="F117" i="1595"/>
  <c r="N116" i="1595"/>
  <c r="N118" i="1595" s="1"/>
  <c r="J116" i="1595"/>
  <c r="F116" i="1595"/>
  <c r="F118" i="1595" s="1"/>
  <c r="P117" i="1595"/>
  <c r="H117" i="1595"/>
  <c r="L116" i="1595"/>
  <c r="L117" i="1595"/>
  <c r="P116" i="1595"/>
  <c r="P118" i="1595" s="1"/>
  <c r="H116" i="1595"/>
  <c r="H118" i="1595" s="1"/>
  <c r="I117" i="1595"/>
  <c r="E116" i="1595"/>
  <c r="E118" i="1595" s="1"/>
  <c r="E117" i="1595"/>
  <c r="M116" i="1595"/>
  <c r="M118" i="1595" s="1"/>
  <c r="M117" i="1595"/>
  <c r="I116" i="1595"/>
  <c r="I118" i="1595" s="1"/>
  <c r="AF111" i="1595"/>
  <c r="AF113" i="1595" s="1"/>
  <c r="AH120" i="1595"/>
  <c r="AH121" i="1595" s="1"/>
  <c r="AH123" i="1595" s="1"/>
  <c r="AN120" i="1595"/>
  <c r="AN121" i="1595" s="1"/>
  <c r="AN123" i="1595" s="1"/>
  <c r="X120" i="1595"/>
  <c r="X121" i="1595" s="1"/>
  <c r="X123" i="1595" s="1"/>
  <c r="Z120" i="1595"/>
  <c r="Z121" i="1595" s="1"/>
  <c r="Z123" i="1595" s="1"/>
  <c r="AC120" i="1595"/>
  <c r="AC121" i="1595" s="1"/>
  <c r="AC123" i="1595" s="1"/>
  <c r="R120" i="1595"/>
  <c r="R121" i="1595" s="1"/>
  <c r="R123" i="1595" s="1"/>
  <c r="V120" i="1595"/>
  <c r="V121" i="1595" s="1"/>
  <c r="V123" i="1595" s="1"/>
  <c r="W120" i="1595"/>
  <c r="W121" i="1595" s="1"/>
  <c r="W123" i="1595" s="1"/>
  <c r="AJ111" i="1595"/>
  <c r="AJ113" i="1595" s="1"/>
  <c r="AP123" i="1595"/>
  <c r="AP120" i="1595"/>
  <c r="AP121" i="1595" s="1"/>
  <c r="O108" i="1595"/>
  <c r="O111" i="1595" s="1"/>
  <c r="AK120" i="1595"/>
  <c r="AK121" i="1595" s="1"/>
  <c r="AK123" i="1595" s="1"/>
  <c r="L106" i="1595"/>
  <c r="L108" i="1595" s="1"/>
  <c r="T111" i="1595"/>
  <c r="T113" i="1595" s="1"/>
  <c r="AM123" i="1595"/>
  <c r="AM120" i="1595"/>
  <c r="AM121" i="1595" s="1"/>
  <c r="J109" i="1595"/>
  <c r="J99" i="1595"/>
  <c r="J124" i="1595" s="1"/>
  <c r="P109" i="1595"/>
  <c r="P99" i="1595"/>
  <c r="P124" i="1595" s="1"/>
  <c r="AL111" i="1595"/>
  <c r="AL113" i="1595" s="1"/>
  <c r="Y120" i="1595"/>
  <c r="Y121" i="1595" s="1"/>
  <c r="Y123" i="1595" s="1"/>
  <c r="Q108" i="1595"/>
  <c r="Q111" i="1595" s="1"/>
  <c r="Q113" i="1595" s="1"/>
  <c r="AI111" i="1595"/>
  <c r="AI113" i="1595" s="1"/>
  <c r="S111" i="1595"/>
  <c r="S113" i="1595" s="1"/>
  <c r="G106" i="1595"/>
  <c r="G108" i="1595" s="1"/>
  <c r="G111" i="1595" s="1"/>
  <c r="M106" i="1595"/>
  <c r="AD109" i="1595"/>
  <c r="AD111" i="1595" s="1"/>
  <c r="AD113" i="1595" s="1"/>
  <c r="J106" i="1595"/>
  <c r="J108" i="1595" s="1"/>
  <c r="J111" i="1595" s="1"/>
  <c r="J113" i="1595" s="1"/>
  <c r="P106" i="1595"/>
  <c r="P108" i="1595" s="1"/>
  <c r="N99" i="1595"/>
  <c r="N124" i="1595" s="1"/>
  <c r="N109" i="1595"/>
  <c r="AO108" i="1595"/>
  <c r="AO111" i="1595" s="1"/>
  <c r="AO113" i="1595" s="1"/>
  <c r="AE108" i="1595"/>
  <c r="AE111" i="1595" s="1"/>
  <c r="AE113" i="1595" s="1"/>
  <c r="AR111" i="1595"/>
  <c r="AR113" i="1595" s="1"/>
  <c r="M109" i="1595"/>
  <c r="M101" i="1595"/>
  <c r="M112" i="1595" s="1"/>
  <c r="M99" i="1595"/>
  <c r="M124" i="1595" s="1"/>
  <c r="U120" i="1595"/>
  <c r="U121" i="1595" s="1"/>
  <c r="U123" i="1595" s="1"/>
  <c r="AB111" i="1595"/>
  <c r="AB113" i="1595" s="1"/>
  <c r="I109" i="1595"/>
  <c r="I101" i="1595"/>
  <c r="I112" i="1595" s="1"/>
  <c r="I99" i="1595"/>
  <c r="I124" i="1595" s="1"/>
  <c r="O109" i="1595"/>
  <c r="O101" i="1595"/>
  <c r="O112" i="1595" s="1"/>
  <c r="O99" i="1595"/>
  <c r="O124" i="1595" s="1"/>
  <c r="N101" i="1595"/>
  <c r="N112" i="1595" s="1"/>
  <c r="H109" i="1595"/>
  <c r="H99" i="1595"/>
  <c r="H124" i="1595" s="1"/>
  <c r="AG108" i="1595"/>
  <c r="AG111" i="1595" s="1"/>
  <c r="AG113" i="1595" s="1"/>
  <c r="AQ111" i="1595"/>
  <c r="AQ113" i="1595" s="1"/>
  <c r="AA111" i="1595"/>
  <c r="AA113" i="1595" s="1"/>
  <c r="D136" i="1595"/>
  <c r="D137" i="1595" s="1"/>
  <c r="E109" i="1595"/>
  <c r="E101" i="1595"/>
  <c r="E112" i="1595" s="1"/>
  <c r="E99" i="1595"/>
  <c r="L101" i="1595"/>
  <c r="L112" i="1595" s="1"/>
  <c r="H106" i="1595"/>
  <c r="I106" i="1595"/>
  <c r="I108" i="1595" s="1"/>
  <c r="I111" i="1595" s="1"/>
  <c r="I113" i="1595" s="1"/>
  <c r="G109" i="1595"/>
  <c r="G101" i="1595"/>
  <c r="G112" i="1595" s="1"/>
  <c r="G99" i="1595"/>
  <c r="G124" i="1595" s="1"/>
  <c r="F109" i="1595"/>
  <c r="F99" i="1595"/>
  <c r="F124" i="1595" s="1"/>
  <c r="L109" i="1595"/>
  <c r="L99" i="1595"/>
  <c r="L124" i="1595" s="1"/>
  <c r="K113" i="1595"/>
  <c r="AF120" i="1594"/>
  <c r="AF121" i="1594" s="1"/>
  <c r="AF123" i="1594" s="1"/>
  <c r="AG120" i="1594"/>
  <c r="AG121" i="1594" s="1"/>
  <c r="AG123" i="1594" s="1"/>
  <c r="T120" i="1594"/>
  <c r="T121" i="1594" s="1"/>
  <c r="T123" i="1594" s="1"/>
  <c r="AE111" i="1594"/>
  <c r="AE113" i="1594" s="1"/>
  <c r="AK123" i="1594"/>
  <c r="AK120" i="1594"/>
  <c r="AK121" i="1594" s="1"/>
  <c r="U123" i="1594"/>
  <c r="U120" i="1594"/>
  <c r="U121" i="1594" s="1"/>
  <c r="E108" i="1594"/>
  <c r="Y120" i="1594"/>
  <c r="Y121" i="1594" s="1"/>
  <c r="Y123" i="1594" s="1"/>
  <c r="Z120" i="1594"/>
  <c r="Z121" i="1594" s="1"/>
  <c r="Z123" i="1594" s="1"/>
  <c r="AJ120" i="1594"/>
  <c r="AJ121" i="1594" s="1"/>
  <c r="AJ123" i="1594" s="1"/>
  <c r="O117" i="1594"/>
  <c r="K117" i="1594"/>
  <c r="G117" i="1594"/>
  <c r="O116" i="1594"/>
  <c r="O118" i="1594" s="1"/>
  <c r="K116" i="1594"/>
  <c r="G116" i="1594"/>
  <c r="G118" i="1594" s="1"/>
  <c r="M117" i="1594"/>
  <c r="I117" i="1594"/>
  <c r="E117" i="1594"/>
  <c r="M116" i="1594"/>
  <c r="M118" i="1594" s="1"/>
  <c r="I116" i="1594"/>
  <c r="E116" i="1594"/>
  <c r="E118" i="1594" s="1"/>
  <c r="N117" i="1594"/>
  <c r="F117" i="1594"/>
  <c r="J116" i="1594"/>
  <c r="L117" i="1594"/>
  <c r="P116" i="1594"/>
  <c r="P118" i="1594" s="1"/>
  <c r="H116" i="1594"/>
  <c r="N116" i="1594"/>
  <c r="J117" i="1594"/>
  <c r="F116" i="1594"/>
  <c r="H117" i="1594"/>
  <c r="P117" i="1594"/>
  <c r="L116" i="1594"/>
  <c r="L118" i="1594" s="1"/>
  <c r="AP120" i="1594"/>
  <c r="AP121" i="1594" s="1"/>
  <c r="AP123" i="1594" s="1"/>
  <c r="AA111" i="1594"/>
  <c r="AA113" i="1594" s="1"/>
  <c r="O108" i="1594"/>
  <c r="O111" i="1594" s="1"/>
  <c r="O113" i="1594" s="1"/>
  <c r="AO120" i="1594"/>
  <c r="AO121" i="1594" s="1"/>
  <c r="AO123" i="1594" s="1"/>
  <c r="Q120" i="1594"/>
  <c r="Q121" i="1594" s="1"/>
  <c r="Q123" i="1594" s="1"/>
  <c r="S111" i="1594"/>
  <c r="S113" i="1594" s="1"/>
  <c r="AB120" i="1594"/>
  <c r="AB121" i="1594" s="1"/>
  <c r="AB123" i="1594" s="1"/>
  <c r="AD120" i="1594"/>
  <c r="AD121" i="1594" s="1"/>
  <c r="AD123" i="1594" s="1"/>
  <c r="N113" i="1594"/>
  <c r="D136" i="1594"/>
  <c r="D137" i="1594" s="1"/>
  <c r="E109" i="1594"/>
  <c r="E99" i="1594"/>
  <c r="E124" i="1594" s="1"/>
  <c r="AC120" i="1594"/>
  <c r="AC121" i="1594" s="1"/>
  <c r="AC123" i="1594" s="1"/>
  <c r="AM111" i="1594"/>
  <c r="AM113" i="1594" s="1"/>
  <c r="P99" i="1594"/>
  <c r="P124" i="1594" s="1"/>
  <c r="P106" i="1594"/>
  <c r="P108" i="1594" s="1"/>
  <c r="O99" i="1594"/>
  <c r="O124" i="1594" s="1"/>
  <c r="J109" i="1594"/>
  <c r="AI108" i="1594"/>
  <c r="AI111" i="1594" s="1"/>
  <c r="AI113" i="1594" s="1"/>
  <c r="G106" i="1594"/>
  <c r="G108" i="1594" s="1"/>
  <c r="G111" i="1594" s="1"/>
  <c r="I106" i="1594"/>
  <c r="H106" i="1594"/>
  <c r="H108" i="1594" s="1"/>
  <c r="H111" i="1594" s="1"/>
  <c r="H113" i="1594" s="1"/>
  <c r="P109" i="1594"/>
  <c r="K101" i="1594"/>
  <c r="K112" i="1594" s="1"/>
  <c r="G101" i="1594"/>
  <c r="G112" i="1594" s="1"/>
  <c r="AR111" i="1594"/>
  <c r="AR113" i="1594" s="1"/>
  <c r="M101" i="1594"/>
  <c r="M112" i="1594" s="1"/>
  <c r="J106" i="1594"/>
  <c r="J108" i="1594" s="1"/>
  <c r="AL111" i="1594"/>
  <c r="AL113" i="1594" s="1"/>
  <c r="V120" i="1594"/>
  <c r="V121" i="1594" s="1"/>
  <c r="V123" i="1594" s="1"/>
  <c r="W111" i="1594"/>
  <c r="W113" i="1594" s="1"/>
  <c r="M99" i="1594"/>
  <c r="M124" i="1594" s="1"/>
  <c r="AN111" i="1594"/>
  <c r="AN113" i="1594" s="1"/>
  <c r="X111" i="1594"/>
  <c r="X113" i="1594" s="1"/>
  <c r="AH120" i="1594"/>
  <c r="AH121" i="1594" s="1"/>
  <c r="AH123" i="1594" s="1"/>
  <c r="I109" i="1594"/>
  <c r="I99" i="1594"/>
  <c r="I124" i="1594" s="1"/>
  <c r="F99" i="1594"/>
  <c r="K109" i="1594"/>
  <c r="K111" i="1594" s="1"/>
  <c r="K113" i="1594" s="1"/>
  <c r="J101" i="1594"/>
  <c r="J112" i="1594" s="1"/>
  <c r="E101" i="1594"/>
  <c r="E112" i="1594" s="1"/>
  <c r="AQ106" i="1594"/>
  <c r="AQ108" i="1594" s="1"/>
  <c r="AQ111" i="1594" s="1"/>
  <c r="AQ113" i="1594" s="1"/>
  <c r="Z120" i="1593"/>
  <c r="Z121" i="1593" s="1"/>
  <c r="Z123" i="1593" s="1"/>
  <c r="AP120" i="1593"/>
  <c r="AP121" i="1593" s="1"/>
  <c r="AP123" i="1593" s="1"/>
  <c r="O117" i="1593"/>
  <c r="K117" i="1593"/>
  <c r="G117" i="1593"/>
  <c r="O116" i="1593"/>
  <c r="K116" i="1593"/>
  <c r="G116" i="1593"/>
  <c r="N117" i="1593"/>
  <c r="J117" i="1593"/>
  <c r="F117" i="1593"/>
  <c r="N116" i="1593"/>
  <c r="J116" i="1593"/>
  <c r="F116" i="1593"/>
  <c r="P117" i="1593"/>
  <c r="H117" i="1593"/>
  <c r="L116" i="1593"/>
  <c r="L117" i="1593"/>
  <c r="P116" i="1593"/>
  <c r="P118" i="1593" s="1"/>
  <c r="H116" i="1593"/>
  <c r="H118" i="1593" s="1"/>
  <c r="I117" i="1593"/>
  <c r="E116" i="1593"/>
  <c r="E117" i="1593"/>
  <c r="M116" i="1593"/>
  <c r="M117" i="1593"/>
  <c r="I116" i="1593"/>
  <c r="AE111" i="1593"/>
  <c r="AE113" i="1593" s="1"/>
  <c r="H99" i="1593"/>
  <c r="H124" i="1593" s="1"/>
  <c r="H109" i="1593"/>
  <c r="AI106" i="1593"/>
  <c r="AI108" i="1593" s="1"/>
  <c r="AI111" i="1593" s="1"/>
  <c r="AI113" i="1593" s="1"/>
  <c r="F109" i="1593"/>
  <c r="F99" i="1593"/>
  <c r="F124" i="1593" s="1"/>
  <c r="AG106" i="1593"/>
  <c r="AG108" i="1593" s="1"/>
  <c r="AG111" i="1593" s="1"/>
  <c r="AG113" i="1593" s="1"/>
  <c r="Q109" i="1593"/>
  <c r="Q111" i="1593" s="1"/>
  <c r="Q113" i="1593" s="1"/>
  <c r="I109" i="1593"/>
  <c r="I99" i="1593"/>
  <c r="I124" i="1593" s="1"/>
  <c r="O109" i="1593"/>
  <c r="O99" i="1593"/>
  <c r="O124" i="1593" s="1"/>
  <c r="AK111" i="1593"/>
  <c r="AK113" i="1593" s="1"/>
  <c r="H108" i="1593"/>
  <c r="H111" i="1593" s="1"/>
  <c r="G106" i="1593"/>
  <c r="E106" i="1593"/>
  <c r="AJ111" i="1593"/>
  <c r="AJ113" i="1593" s="1"/>
  <c r="O101" i="1593"/>
  <c r="O112" i="1593" s="1"/>
  <c r="AA109" i="1593"/>
  <c r="AA111" i="1593" s="1"/>
  <c r="AA113" i="1593" s="1"/>
  <c r="AO109" i="1593"/>
  <c r="AO111" i="1593" s="1"/>
  <c r="AO113" i="1593" s="1"/>
  <c r="U109" i="1593"/>
  <c r="U111" i="1593" s="1"/>
  <c r="U113" i="1593" s="1"/>
  <c r="J109" i="1593"/>
  <c r="J101" i="1593"/>
  <c r="J112" i="1593" s="1"/>
  <c r="J99" i="1593"/>
  <c r="W109" i="1593"/>
  <c r="W111" i="1593" s="1"/>
  <c r="W113" i="1593" s="1"/>
  <c r="M99" i="1593"/>
  <c r="M124" i="1593" s="1"/>
  <c r="M109" i="1593"/>
  <c r="AL111" i="1593"/>
  <c r="AL113" i="1593" s="1"/>
  <c r="L109" i="1593"/>
  <c r="L101" i="1593"/>
  <c r="L112" i="1593" s="1"/>
  <c r="L99" i="1593"/>
  <c r="L124" i="1593" s="1"/>
  <c r="T113" i="1593"/>
  <c r="N109" i="1593"/>
  <c r="N99" i="1593"/>
  <c r="N124" i="1593" s="1"/>
  <c r="G109" i="1593"/>
  <c r="G99" i="1593"/>
  <c r="G124" i="1593" s="1"/>
  <c r="X108" i="1593"/>
  <c r="X111" i="1593" s="1"/>
  <c r="X113" i="1593" s="1"/>
  <c r="H101" i="1593"/>
  <c r="H112" i="1593" s="1"/>
  <c r="M101" i="1593"/>
  <c r="M112" i="1593" s="1"/>
  <c r="I101" i="1593"/>
  <c r="I112" i="1593" s="1"/>
  <c r="S106" i="1593"/>
  <c r="S108" i="1593" s="1"/>
  <c r="S111" i="1593" s="1"/>
  <c r="S113" i="1593" s="1"/>
  <c r="P109" i="1593"/>
  <c r="P99" i="1593"/>
  <c r="P124" i="1593" s="1"/>
  <c r="D136" i="1593"/>
  <c r="D137" i="1593" s="1"/>
  <c r="E99" i="1593"/>
  <c r="E124" i="1593" s="1"/>
  <c r="E109" i="1593"/>
  <c r="K109" i="1593"/>
  <c r="K99" i="1593"/>
  <c r="K124" i="1593" s="1"/>
  <c r="P101" i="1593"/>
  <c r="P112" i="1593" s="1"/>
  <c r="AN108" i="1593"/>
  <c r="AN111" i="1593" s="1"/>
  <c r="AN113" i="1593" s="1"/>
  <c r="N124" i="1592"/>
  <c r="N108" i="1592"/>
  <c r="N111" i="1592" s="1"/>
  <c r="N113" i="1592" s="1"/>
  <c r="AQ120" i="1592"/>
  <c r="AQ121" i="1592" s="1"/>
  <c r="AQ123" i="1592" s="1"/>
  <c r="Y120" i="1592"/>
  <c r="Y121" i="1592" s="1"/>
  <c r="Y123" i="1592" s="1"/>
  <c r="AP120" i="1592"/>
  <c r="AP121" i="1592" s="1"/>
  <c r="AP123" i="1592" s="1"/>
  <c r="R120" i="1592"/>
  <c r="R121" i="1592" s="1"/>
  <c r="R123" i="1592" s="1"/>
  <c r="AO111" i="1592"/>
  <c r="AO113" i="1592" s="1"/>
  <c r="AA120" i="1592"/>
  <c r="AA121" i="1592" s="1"/>
  <c r="AA123" i="1592" s="1"/>
  <c r="T111" i="1592"/>
  <c r="T113" i="1592" s="1"/>
  <c r="D136" i="1592"/>
  <c r="D137" i="1592" s="1"/>
  <c r="E109" i="1592"/>
  <c r="E101" i="1592"/>
  <c r="E112" i="1592" s="1"/>
  <c r="E99" i="1592"/>
  <c r="E124" i="1592" s="1"/>
  <c r="W120" i="1592"/>
  <c r="W121" i="1592" s="1"/>
  <c r="W123" i="1592" s="1"/>
  <c r="J111" i="1592"/>
  <c r="J113" i="1592" s="1"/>
  <c r="AG120" i="1592"/>
  <c r="AG121" i="1592" s="1"/>
  <c r="AG123" i="1592" s="1"/>
  <c r="V106" i="1592"/>
  <c r="V108" i="1592" s="1"/>
  <c r="V111" i="1592" s="1"/>
  <c r="V113" i="1592" s="1"/>
  <c r="L109" i="1592"/>
  <c r="L99" i="1592"/>
  <c r="L124" i="1592" s="1"/>
  <c r="K101" i="1592"/>
  <c r="K112" i="1592" s="1"/>
  <c r="AR109" i="1592"/>
  <c r="AR111" i="1592" s="1"/>
  <c r="AR113" i="1592" s="1"/>
  <c r="F112" i="1592"/>
  <c r="AM111" i="1592"/>
  <c r="AM113" i="1592" s="1"/>
  <c r="L106" i="1592"/>
  <c r="H109" i="1592"/>
  <c r="H99" i="1592"/>
  <c r="H124" i="1592" s="1"/>
  <c r="K109" i="1592"/>
  <c r="S106" i="1592"/>
  <c r="S108" i="1592" s="1"/>
  <c r="S111" i="1592" s="1"/>
  <c r="S113" i="1592" s="1"/>
  <c r="AD106" i="1592"/>
  <c r="AD108" i="1592" s="1"/>
  <c r="AD111" i="1592" s="1"/>
  <c r="AD113" i="1592" s="1"/>
  <c r="AF109" i="1592"/>
  <c r="AF111" i="1592" s="1"/>
  <c r="AF113" i="1592" s="1"/>
  <c r="AH109" i="1592"/>
  <c r="AH111" i="1592" s="1"/>
  <c r="AH113" i="1592" s="1"/>
  <c r="F109" i="1592"/>
  <c r="AJ111" i="1592"/>
  <c r="AJ113" i="1592" s="1"/>
  <c r="P99" i="1592"/>
  <c r="P124" i="1592" s="1"/>
  <c r="P109" i="1592"/>
  <c r="O117" i="1592"/>
  <c r="K117" i="1592"/>
  <c r="G117" i="1592"/>
  <c r="O116" i="1592"/>
  <c r="K116" i="1592"/>
  <c r="G116" i="1592"/>
  <c r="N117" i="1592"/>
  <c r="J117" i="1592"/>
  <c r="F117" i="1592"/>
  <c r="N116" i="1592"/>
  <c r="J116" i="1592"/>
  <c r="F116" i="1592"/>
  <c r="P117" i="1592"/>
  <c r="H117" i="1592"/>
  <c r="L116" i="1592"/>
  <c r="M117" i="1592"/>
  <c r="E117" i="1592"/>
  <c r="I116" i="1592"/>
  <c r="P116" i="1592"/>
  <c r="L117" i="1592"/>
  <c r="H116" i="1592"/>
  <c r="I117" i="1592"/>
  <c r="M116" i="1592"/>
  <c r="M118" i="1592" s="1"/>
  <c r="E116" i="1592"/>
  <c r="Q120" i="1592"/>
  <c r="Q121" i="1592" s="1"/>
  <c r="Q123" i="1592" s="1"/>
  <c r="G101" i="1592"/>
  <c r="G112" i="1592" s="1"/>
  <c r="G109" i="1592"/>
  <c r="P106" i="1592"/>
  <c r="P101" i="1592"/>
  <c r="P112" i="1592" s="1"/>
  <c r="AC123" i="1592"/>
  <c r="AC120" i="1592"/>
  <c r="AC121" i="1592" s="1"/>
  <c r="X111" i="1592"/>
  <c r="X113" i="1592" s="1"/>
  <c r="I109" i="1592"/>
  <c r="I101" i="1592"/>
  <c r="I112" i="1592" s="1"/>
  <c r="I99" i="1592"/>
  <c r="I124" i="1592" s="1"/>
  <c r="O106" i="1592"/>
  <c r="O108" i="1592" s="1"/>
  <c r="H106" i="1592"/>
  <c r="AK111" i="1592"/>
  <c r="AK113" i="1592" s="1"/>
  <c r="U120" i="1592"/>
  <c r="U121" i="1592" s="1"/>
  <c r="U123" i="1592" s="1"/>
  <c r="K99" i="1592"/>
  <c r="K124" i="1592" s="1"/>
  <c r="Z109" i="1592"/>
  <c r="G99" i="1592"/>
  <c r="G124" i="1592" s="1"/>
  <c r="AI111" i="1591"/>
  <c r="AI113" i="1591" s="1"/>
  <c r="AA120" i="1591"/>
  <c r="AA121" i="1591" s="1"/>
  <c r="AA123" i="1591" s="1"/>
  <c r="AL111" i="1591"/>
  <c r="AL113" i="1591" s="1"/>
  <c r="K109" i="1591"/>
  <c r="K99" i="1591"/>
  <c r="K124" i="1591" s="1"/>
  <c r="O117" i="1591"/>
  <c r="K117" i="1591"/>
  <c r="G117" i="1591"/>
  <c r="O116" i="1591"/>
  <c r="K116" i="1591"/>
  <c r="G116" i="1591"/>
  <c r="M117" i="1591"/>
  <c r="I117" i="1591"/>
  <c r="E117" i="1591"/>
  <c r="M116" i="1591"/>
  <c r="I116" i="1591"/>
  <c r="E116" i="1591"/>
  <c r="N117" i="1591"/>
  <c r="F117" i="1591"/>
  <c r="J116" i="1591"/>
  <c r="J117" i="1591"/>
  <c r="N116" i="1591"/>
  <c r="N118" i="1591" s="1"/>
  <c r="F116" i="1591"/>
  <c r="F118" i="1591" s="1"/>
  <c r="H117" i="1591"/>
  <c r="P116" i="1591"/>
  <c r="L117" i="1591"/>
  <c r="L116" i="1591"/>
  <c r="H116" i="1591"/>
  <c r="H118" i="1591" s="1"/>
  <c r="P117" i="1591"/>
  <c r="N109" i="1591"/>
  <c r="N99" i="1591"/>
  <c r="N124" i="1591" s="1"/>
  <c r="AH111" i="1591"/>
  <c r="AH113" i="1591" s="1"/>
  <c r="AD109" i="1591"/>
  <c r="AD111" i="1591" s="1"/>
  <c r="AD113" i="1591" s="1"/>
  <c r="N106" i="1591"/>
  <c r="I109" i="1591"/>
  <c r="I99" i="1591"/>
  <c r="I124" i="1591" s="1"/>
  <c r="AB109" i="1591"/>
  <c r="AB111" i="1591" s="1"/>
  <c r="AB113" i="1591" s="1"/>
  <c r="H109" i="1591"/>
  <c r="H99" i="1591"/>
  <c r="H124" i="1591" s="1"/>
  <c r="AF106" i="1591"/>
  <c r="AF108" i="1591" s="1"/>
  <c r="W106" i="1591"/>
  <c r="W108" i="1591" s="1"/>
  <c r="W111" i="1591" s="1"/>
  <c r="W113" i="1591" s="1"/>
  <c r="E109" i="1591"/>
  <c r="E111" i="1591" s="1"/>
  <c r="E113" i="1591" s="1"/>
  <c r="AR106" i="1591"/>
  <c r="AR108" i="1591" s="1"/>
  <c r="AR111" i="1591" s="1"/>
  <c r="AR113" i="1591" s="1"/>
  <c r="AN106" i="1591"/>
  <c r="AN108" i="1591" s="1"/>
  <c r="AN111" i="1591" s="1"/>
  <c r="AN113" i="1591" s="1"/>
  <c r="V106" i="1591"/>
  <c r="V108" i="1591" s="1"/>
  <c r="V111" i="1591" s="1"/>
  <c r="V113" i="1591" s="1"/>
  <c r="H106" i="1591"/>
  <c r="H108" i="1591" s="1"/>
  <c r="AC106" i="1591"/>
  <c r="AC108" i="1591" s="1"/>
  <c r="AG109" i="1591"/>
  <c r="AG111" i="1591" s="1"/>
  <c r="AG113" i="1591" s="1"/>
  <c r="G109" i="1591"/>
  <c r="G99" i="1591"/>
  <c r="G124" i="1591" s="1"/>
  <c r="F109" i="1591"/>
  <c r="F99" i="1591"/>
  <c r="F124" i="1591" s="1"/>
  <c r="L109" i="1591"/>
  <c r="L99" i="1591"/>
  <c r="L124" i="1591" s="1"/>
  <c r="AJ111" i="1591"/>
  <c r="AJ113" i="1591" s="1"/>
  <c r="P108" i="1591"/>
  <c r="X111" i="1591"/>
  <c r="X113" i="1591" s="1"/>
  <c r="AP111" i="1591"/>
  <c r="AP113" i="1591" s="1"/>
  <c r="K101" i="1591"/>
  <c r="K112" i="1591" s="1"/>
  <c r="O109" i="1591"/>
  <c r="O99" i="1591"/>
  <c r="O124" i="1591" s="1"/>
  <c r="Y109" i="1591"/>
  <c r="Y111" i="1591" s="1"/>
  <c r="Y113" i="1591" s="1"/>
  <c r="K106" i="1591"/>
  <c r="K108" i="1591" s="1"/>
  <c r="K111" i="1591" s="1"/>
  <c r="F108" i="1591"/>
  <c r="L106" i="1591"/>
  <c r="O106" i="1591"/>
  <c r="N101" i="1591"/>
  <c r="N112" i="1591" s="1"/>
  <c r="J99" i="1591"/>
  <c r="J124" i="1591" s="1"/>
  <c r="J109" i="1591"/>
  <c r="P109" i="1591"/>
  <c r="P99" i="1591"/>
  <c r="P124" i="1591" s="1"/>
  <c r="M112" i="1591"/>
  <c r="I106" i="1591"/>
  <c r="I108" i="1591" s="1"/>
  <c r="AG120" i="1590"/>
  <c r="AG121" i="1590" s="1"/>
  <c r="AG123" i="1590" s="1"/>
  <c r="O117" i="1590"/>
  <c r="K117" i="1590"/>
  <c r="G117" i="1590"/>
  <c r="O116" i="1590"/>
  <c r="K116" i="1590"/>
  <c r="G116" i="1590"/>
  <c r="M117" i="1590"/>
  <c r="I117" i="1590"/>
  <c r="E117" i="1590"/>
  <c r="M116" i="1590"/>
  <c r="I116" i="1590"/>
  <c r="E116" i="1590"/>
  <c r="N117" i="1590"/>
  <c r="F117" i="1590"/>
  <c r="J116" i="1590"/>
  <c r="L117" i="1590"/>
  <c r="P116" i="1590"/>
  <c r="H116" i="1590"/>
  <c r="N116" i="1590"/>
  <c r="J117" i="1590"/>
  <c r="F116" i="1590"/>
  <c r="P117" i="1590"/>
  <c r="H117" i="1590"/>
  <c r="L116" i="1590"/>
  <c r="L118" i="1590" s="1"/>
  <c r="AK111" i="1590"/>
  <c r="AK113" i="1590" s="1"/>
  <c r="V111" i="1590"/>
  <c r="V113" i="1590" s="1"/>
  <c r="AL111" i="1590"/>
  <c r="AL113" i="1590" s="1"/>
  <c r="AM111" i="1590"/>
  <c r="AM113" i="1590" s="1"/>
  <c r="W111" i="1590"/>
  <c r="W113" i="1590" s="1"/>
  <c r="K106" i="1590"/>
  <c r="P106" i="1590"/>
  <c r="AJ120" i="1590"/>
  <c r="AJ121" i="1590" s="1"/>
  <c r="AJ123" i="1590" s="1"/>
  <c r="T106" i="1590"/>
  <c r="T108" i="1590" s="1"/>
  <c r="H109" i="1590"/>
  <c r="H99" i="1590"/>
  <c r="H124" i="1590" s="1"/>
  <c r="J109" i="1590"/>
  <c r="J99" i="1590"/>
  <c r="J124" i="1590" s="1"/>
  <c r="Y111" i="1590"/>
  <c r="Y113" i="1590" s="1"/>
  <c r="D137" i="1590"/>
  <c r="K109" i="1590"/>
  <c r="H101" i="1590"/>
  <c r="H112" i="1590" s="1"/>
  <c r="AC106" i="1590"/>
  <c r="AC108" i="1590" s="1"/>
  <c r="AC111" i="1590" s="1"/>
  <c r="AC113" i="1590" s="1"/>
  <c r="U109" i="1590"/>
  <c r="O106" i="1590"/>
  <c r="J106" i="1590"/>
  <c r="L99" i="1590"/>
  <c r="L124" i="1590" s="1"/>
  <c r="L109" i="1590"/>
  <c r="Q106" i="1590"/>
  <c r="Q108" i="1590" s="1"/>
  <c r="Q111" i="1590" s="1"/>
  <c r="Q113" i="1590" s="1"/>
  <c r="Z109" i="1590"/>
  <c r="Z111" i="1590" s="1"/>
  <c r="Z113" i="1590" s="1"/>
  <c r="O101" i="1590"/>
  <c r="O112" i="1590" s="1"/>
  <c r="K101" i="1590"/>
  <c r="K112" i="1590" s="1"/>
  <c r="AH111" i="1590"/>
  <c r="AH113" i="1590" s="1"/>
  <c r="AE106" i="1590"/>
  <c r="AE108" i="1590" s="1"/>
  <c r="AE111" i="1590" s="1"/>
  <c r="AE113" i="1590" s="1"/>
  <c r="AR106" i="1590"/>
  <c r="AR108" i="1590" s="1"/>
  <c r="AR111" i="1590" s="1"/>
  <c r="AR113" i="1590" s="1"/>
  <c r="H106" i="1590"/>
  <c r="I106" i="1590"/>
  <c r="I108" i="1590" s="1"/>
  <c r="I111" i="1590" s="1"/>
  <c r="N106" i="1590"/>
  <c r="AD106" i="1590"/>
  <c r="AD108" i="1590" s="1"/>
  <c r="AD111" i="1590" s="1"/>
  <c r="AD113" i="1590" s="1"/>
  <c r="O109" i="1590"/>
  <c r="O99" i="1590"/>
  <c r="O124" i="1590" s="1"/>
  <c r="P109" i="1590"/>
  <c r="P99" i="1590"/>
  <c r="P124" i="1590" s="1"/>
  <c r="AO108" i="1590"/>
  <c r="AO111" i="1590" s="1"/>
  <c r="AO113" i="1590" s="1"/>
  <c r="AF106" i="1590"/>
  <c r="AF108" i="1590" s="1"/>
  <c r="AF111" i="1590" s="1"/>
  <c r="AF113" i="1590" s="1"/>
  <c r="AP106" i="1590"/>
  <c r="AP108" i="1590" s="1"/>
  <c r="AP111" i="1590" s="1"/>
  <c r="AP113" i="1590" s="1"/>
  <c r="S106" i="1590"/>
  <c r="S108" i="1590" s="1"/>
  <c r="E106" i="1590"/>
  <c r="E108" i="1590" s="1"/>
  <c r="E111" i="1590" s="1"/>
  <c r="E113" i="1590" s="1"/>
  <c r="N112" i="1590"/>
  <c r="N109" i="1590"/>
  <c r="N99" i="1590"/>
  <c r="N124" i="1590" s="1"/>
  <c r="K99" i="1590"/>
  <c r="K124" i="1590" s="1"/>
  <c r="G112" i="1590"/>
  <c r="E101" i="1590"/>
  <c r="E112" i="1590" s="1"/>
  <c r="AQ106" i="1590"/>
  <c r="AQ108" i="1590" s="1"/>
  <c r="AQ111" i="1590" s="1"/>
  <c r="AQ113" i="1590" s="1"/>
  <c r="AA111" i="1590"/>
  <c r="AA113" i="1590" s="1"/>
  <c r="G106" i="1590"/>
  <c r="L106" i="1590"/>
  <c r="M106" i="1590"/>
  <c r="M108" i="1590" s="1"/>
  <c r="M111" i="1590" s="1"/>
  <c r="M113" i="1590" s="1"/>
  <c r="X109" i="1590"/>
  <c r="G109" i="1590"/>
  <c r="G99" i="1590"/>
  <c r="G124" i="1590" s="1"/>
  <c r="J101" i="1590"/>
  <c r="J112" i="1590" s="1"/>
  <c r="F109" i="1590"/>
  <c r="F99" i="1590"/>
  <c r="F124" i="1590" s="1"/>
  <c r="P101" i="1590"/>
  <c r="P112" i="1590" s="1"/>
  <c r="V111" i="1589"/>
  <c r="V113" i="1589" s="1"/>
  <c r="O117" i="1589"/>
  <c r="K117" i="1589"/>
  <c r="G117" i="1589"/>
  <c r="O116" i="1589"/>
  <c r="K116" i="1589"/>
  <c r="G116" i="1589"/>
  <c r="N117" i="1589"/>
  <c r="J117" i="1589"/>
  <c r="F117" i="1589"/>
  <c r="N116" i="1589"/>
  <c r="J116" i="1589"/>
  <c r="F116" i="1589"/>
  <c r="P117" i="1589"/>
  <c r="H117" i="1589"/>
  <c r="L116" i="1589"/>
  <c r="L117" i="1589"/>
  <c r="P116" i="1589"/>
  <c r="P118" i="1589" s="1"/>
  <c r="H116" i="1589"/>
  <c r="H118" i="1589" s="1"/>
  <c r="I117" i="1589"/>
  <c r="E116" i="1589"/>
  <c r="E117" i="1589"/>
  <c r="M117" i="1589"/>
  <c r="M116" i="1589"/>
  <c r="M118" i="1589" s="1"/>
  <c r="I116" i="1589"/>
  <c r="S120" i="1589"/>
  <c r="S121" i="1589" s="1"/>
  <c r="S123" i="1589" s="1"/>
  <c r="AL111" i="1589"/>
  <c r="AL113" i="1589" s="1"/>
  <c r="R120" i="1589"/>
  <c r="R121" i="1589" s="1"/>
  <c r="R123" i="1589" s="1"/>
  <c r="I112" i="1589"/>
  <c r="M111" i="1589"/>
  <c r="M113" i="1589" s="1"/>
  <c r="AD120" i="1589"/>
  <c r="AD121" i="1589" s="1"/>
  <c r="AD123" i="1589" s="1"/>
  <c r="P109" i="1589"/>
  <c r="P99" i="1589"/>
  <c r="P124" i="1589" s="1"/>
  <c r="AM106" i="1589"/>
  <c r="AM108" i="1589" s="1"/>
  <c r="AM111" i="1589" s="1"/>
  <c r="AM113" i="1589" s="1"/>
  <c r="W106" i="1589"/>
  <c r="W108" i="1589" s="1"/>
  <c r="AC106" i="1589"/>
  <c r="AC108" i="1589" s="1"/>
  <c r="AC111" i="1589" s="1"/>
  <c r="AC113" i="1589" s="1"/>
  <c r="M112" i="1589"/>
  <c r="AJ106" i="1589"/>
  <c r="AJ108" i="1589" s="1"/>
  <c r="AJ111" i="1589" s="1"/>
  <c r="AJ113" i="1589" s="1"/>
  <c r="Z108" i="1589"/>
  <c r="Z111" i="1589" s="1"/>
  <c r="Z113" i="1589" s="1"/>
  <c r="AR106" i="1589"/>
  <c r="AR108" i="1589" s="1"/>
  <c r="AR111" i="1589" s="1"/>
  <c r="AR113" i="1589" s="1"/>
  <c r="AL109" i="1589"/>
  <c r="L106" i="1589"/>
  <c r="I108" i="1589"/>
  <c r="I111" i="1589" s="1"/>
  <c r="X106" i="1589"/>
  <c r="X108" i="1589" s="1"/>
  <c r="X111" i="1589" s="1"/>
  <c r="X113" i="1589" s="1"/>
  <c r="O109" i="1589"/>
  <c r="O99" i="1589"/>
  <c r="O124" i="1589" s="1"/>
  <c r="F109" i="1589"/>
  <c r="F99" i="1589"/>
  <c r="AI106" i="1589"/>
  <c r="AI108" i="1589" s="1"/>
  <c r="AE109" i="1589"/>
  <c r="AE111" i="1589" s="1"/>
  <c r="AE113" i="1589" s="1"/>
  <c r="Y106" i="1589"/>
  <c r="Y108" i="1589" s="1"/>
  <c r="Y111" i="1589" s="1"/>
  <c r="Y113" i="1589" s="1"/>
  <c r="AH120" i="1589"/>
  <c r="AH121" i="1589" s="1"/>
  <c r="AH123" i="1589" s="1"/>
  <c r="K99" i="1589"/>
  <c r="K124" i="1589" s="1"/>
  <c r="P108" i="1589"/>
  <c r="E111" i="1589"/>
  <c r="E113" i="1589" s="1"/>
  <c r="T111" i="1589"/>
  <c r="T113" i="1589" s="1"/>
  <c r="AF109" i="1589"/>
  <c r="G109" i="1589"/>
  <c r="G99" i="1589"/>
  <c r="G124" i="1589" s="1"/>
  <c r="H99" i="1589"/>
  <c r="H124" i="1589" s="1"/>
  <c r="H109" i="1589"/>
  <c r="J109" i="1589"/>
  <c r="J99" i="1589"/>
  <c r="J124" i="1589" s="1"/>
  <c r="J101" i="1589"/>
  <c r="J112" i="1589" s="1"/>
  <c r="U111" i="1589"/>
  <c r="U113" i="1589" s="1"/>
  <c r="K101" i="1589"/>
  <c r="K112" i="1589" s="1"/>
  <c r="K109" i="1589"/>
  <c r="H101" i="1589"/>
  <c r="H112" i="1589" s="1"/>
  <c r="AO106" i="1589"/>
  <c r="AO108" i="1589" s="1"/>
  <c r="AO111" i="1589" s="1"/>
  <c r="AO113" i="1589" s="1"/>
  <c r="G106" i="1589"/>
  <c r="L99" i="1589"/>
  <c r="L124" i="1589" s="1"/>
  <c r="L109" i="1589"/>
  <c r="N109" i="1589"/>
  <c r="N99" i="1589"/>
  <c r="N124" i="1589" s="1"/>
  <c r="AA106" i="1589"/>
  <c r="AA108" i="1589" s="1"/>
  <c r="AA111" i="1589" s="1"/>
  <c r="AA113" i="1589" s="1"/>
  <c r="AG106" i="1589"/>
  <c r="AG108" i="1589" s="1"/>
  <c r="Q106" i="1589"/>
  <c r="Q108" i="1589" s="1"/>
  <c r="Q111" i="1589" s="1"/>
  <c r="Q113" i="1589" s="1"/>
  <c r="O117" i="1588"/>
  <c r="K117" i="1588"/>
  <c r="G117" i="1588"/>
  <c r="O116" i="1588"/>
  <c r="K116" i="1588"/>
  <c r="G116" i="1588"/>
  <c r="G118" i="1588" s="1"/>
  <c r="M117" i="1588"/>
  <c r="I117" i="1588"/>
  <c r="E117" i="1588"/>
  <c r="M116" i="1588"/>
  <c r="M118" i="1588" s="1"/>
  <c r="I116" i="1588"/>
  <c r="E116" i="1588"/>
  <c r="N117" i="1588"/>
  <c r="F117" i="1588"/>
  <c r="J116" i="1588"/>
  <c r="J117" i="1588"/>
  <c r="N116" i="1588"/>
  <c r="N118" i="1588" s="1"/>
  <c r="F116" i="1588"/>
  <c r="F118" i="1588" s="1"/>
  <c r="H117" i="1588"/>
  <c r="P116" i="1588"/>
  <c r="L117" i="1588"/>
  <c r="L116" i="1588"/>
  <c r="L118" i="1588" s="1"/>
  <c r="H116" i="1588"/>
  <c r="H118" i="1588" s="1"/>
  <c r="P117" i="1588"/>
  <c r="Z120" i="1588"/>
  <c r="Z121" i="1588" s="1"/>
  <c r="Z123" i="1588" s="1"/>
  <c r="T120" i="1588"/>
  <c r="T121" i="1588" s="1"/>
  <c r="T123" i="1588" s="1"/>
  <c r="AC111" i="1588"/>
  <c r="AC113" i="1588" s="1"/>
  <c r="AR111" i="1588"/>
  <c r="AR113" i="1588" s="1"/>
  <c r="X111" i="1588"/>
  <c r="X113" i="1588" s="1"/>
  <c r="AQ111" i="1588"/>
  <c r="AQ113" i="1588" s="1"/>
  <c r="AJ120" i="1588"/>
  <c r="AJ121" i="1588" s="1"/>
  <c r="AJ123" i="1588" s="1"/>
  <c r="AK111" i="1588"/>
  <c r="AK113" i="1588" s="1"/>
  <c r="W111" i="1588"/>
  <c r="W113" i="1588" s="1"/>
  <c r="AD111" i="1588"/>
  <c r="AD113" i="1588" s="1"/>
  <c r="J106" i="1588"/>
  <c r="J108" i="1588" s="1"/>
  <c r="J109" i="1588"/>
  <c r="J99" i="1588"/>
  <c r="J124" i="1588" s="1"/>
  <c r="I99" i="1588"/>
  <c r="I124" i="1588" s="1"/>
  <c r="I109" i="1588"/>
  <c r="L106" i="1588"/>
  <c r="O109" i="1588"/>
  <c r="O99" i="1588"/>
  <c r="O124" i="1588" s="1"/>
  <c r="O101" i="1588"/>
  <c r="O112" i="1588" s="1"/>
  <c r="AI106" i="1588"/>
  <c r="AI108" i="1588" s="1"/>
  <c r="R106" i="1588"/>
  <c r="R108" i="1588" s="1"/>
  <c r="R111" i="1588" s="1"/>
  <c r="R113" i="1588" s="1"/>
  <c r="AN109" i="1588"/>
  <c r="AN111" i="1588" s="1"/>
  <c r="AN113" i="1588" s="1"/>
  <c r="AF109" i="1588"/>
  <c r="AF111" i="1588" s="1"/>
  <c r="AF113" i="1588" s="1"/>
  <c r="X109" i="1588"/>
  <c r="AO108" i="1588"/>
  <c r="AO111" i="1588" s="1"/>
  <c r="AO113" i="1588" s="1"/>
  <c r="F106" i="1588"/>
  <c r="F108" i="1588" s="1"/>
  <c r="F109" i="1588"/>
  <c r="F99" i="1588"/>
  <c r="F124" i="1588" s="1"/>
  <c r="J101" i="1588"/>
  <c r="J112" i="1588" s="1"/>
  <c r="I106" i="1588"/>
  <c r="D136" i="1588"/>
  <c r="D137" i="1588" s="1"/>
  <c r="E109" i="1588"/>
  <c r="E99" i="1588"/>
  <c r="E124" i="1588" s="1"/>
  <c r="E101" i="1588"/>
  <c r="E112" i="1588" s="1"/>
  <c r="H106" i="1588"/>
  <c r="H108" i="1588" s="1"/>
  <c r="P109" i="1588"/>
  <c r="P99" i="1588"/>
  <c r="P124" i="1588" s="1"/>
  <c r="O106" i="1588"/>
  <c r="K99" i="1588"/>
  <c r="K124" i="1588" s="1"/>
  <c r="K109" i="1588"/>
  <c r="AE106" i="1588"/>
  <c r="AE108" i="1588" s="1"/>
  <c r="AE111" i="1588" s="1"/>
  <c r="AE113" i="1588" s="1"/>
  <c r="Q108" i="1588"/>
  <c r="Q111" i="1588" s="1"/>
  <c r="Q113" i="1588" s="1"/>
  <c r="AP109" i="1588"/>
  <c r="AP111" i="1588" s="1"/>
  <c r="AP113" i="1588" s="1"/>
  <c r="AH111" i="1588"/>
  <c r="AH113" i="1588" s="1"/>
  <c r="L109" i="1588"/>
  <c r="L99" i="1588"/>
  <c r="L124" i="1588" s="1"/>
  <c r="U111" i="1588"/>
  <c r="U113" i="1588" s="1"/>
  <c r="K106" i="1588"/>
  <c r="G109" i="1588"/>
  <c r="G99" i="1588"/>
  <c r="G124" i="1588" s="1"/>
  <c r="S106" i="1588"/>
  <c r="S108" i="1588" s="1"/>
  <c r="S111" i="1588" s="1"/>
  <c r="S113" i="1588" s="1"/>
  <c r="AL106" i="1588"/>
  <c r="AL108" i="1588" s="1"/>
  <c r="AG108" i="1588"/>
  <c r="AG111" i="1588" s="1"/>
  <c r="AG113" i="1588" s="1"/>
  <c r="M109" i="1588"/>
  <c r="M99" i="1588"/>
  <c r="M124" i="1588" s="1"/>
  <c r="P106" i="1588"/>
  <c r="H109" i="1588"/>
  <c r="H99" i="1588"/>
  <c r="H124" i="1588" s="1"/>
  <c r="M101" i="1588"/>
  <c r="M112" i="1588" s="1"/>
  <c r="I101" i="1588"/>
  <c r="I112" i="1588" s="1"/>
  <c r="G106" i="1588"/>
  <c r="AA111" i="1588"/>
  <c r="AA113" i="1588" s="1"/>
  <c r="V106" i="1588"/>
  <c r="V108" i="1588" s="1"/>
  <c r="V111" i="1588" s="1"/>
  <c r="V113" i="1588" s="1"/>
  <c r="N106" i="1588"/>
  <c r="N108" i="1588" s="1"/>
  <c r="AP123" i="1587"/>
  <c r="AP120" i="1587"/>
  <c r="AP121" i="1587" s="1"/>
  <c r="AI120" i="1587"/>
  <c r="AI121" i="1587" s="1"/>
  <c r="AI123" i="1587" s="1"/>
  <c r="S123" i="1587"/>
  <c r="S120" i="1587"/>
  <c r="S121" i="1587" s="1"/>
  <c r="AO111" i="1587"/>
  <c r="AO113" i="1587" s="1"/>
  <c r="AM111" i="1587"/>
  <c r="AM113" i="1587" s="1"/>
  <c r="AL123" i="1587"/>
  <c r="AL120" i="1587"/>
  <c r="AL121" i="1587" s="1"/>
  <c r="V120" i="1587"/>
  <c r="V121" i="1587" s="1"/>
  <c r="V123" i="1587" s="1"/>
  <c r="AR111" i="1587"/>
  <c r="AR113" i="1587" s="1"/>
  <c r="AJ123" i="1587"/>
  <c r="AJ120" i="1587"/>
  <c r="AJ121" i="1587" s="1"/>
  <c r="Y111" i="1587"/>
  <c r="Y113" i="1587" s="1"/>
  <c r="AG111" i="1587"/>
  <c r="AG113" i="1587" s="1"/>
  <c r="M109" i="1587"/>
  <c r="M99" i="1587"/>
  <c r="M124" i="1587" s="1"/>
  <c r="T106" i="1587"/>
  <c r="T108" i="1587" s="1"/>
  <c r="T111" i="1587" s="1"/>
  <c r="T113" i="1587" s="1"/>
  <c r="O109" i="1587"/>
  <c r="O99" i="1587"/>
  <c r="O124" i="1587" s="1"/>
  <c r="AK109" i="1587"/>
  <c r="AK111" i="1587" s="1"/>
  <c r="AK113" i="1587" s="1"/>
  <c r="J109" i="1587"/>
  <c r="J111" i="1587" s="1"/>
  <c r="J113" i="1587" s="1"/>
  <c r="G101" i="1587"/>
  <c r="G112" i="1587" s="1"/>
  <c r="L106" i="1587"/>
  <c r="O106" i="1587"/>
  <c r="P112" i="1587"/>
  <c r="W106" i="1587"/>
  <c r="W108" i="1587" s="1"/>
  <c r="W111" i="1587" s="1"/>
  <c r="W113" i="1587" s="1"/>
  <c r="F109" i="1587"/>
  <c r="F99" i="1587"/>
  <c r="F124" i="1587" s="1"/>
  <c r="D136" i="1587"/>
  <c r="E109" i="1587"/>
  <c r="E99" i="1587"/>
  <c r="E124" i="1587" s="1"/>
  <c r="AD111" i="1587"/>
  <c r="AD113" i="1587" s="1"/>
  <c r="AF111" i="1587"/>
  <c r="AF113" i="1587" s="1"/>
  <c r="M101" i="1587"/>
  <c r="M112" i="1587" s="1"/>
  <c r="R106" i="1587"/>
  <c r="R108" i="1587" s="1"/>
  <c r="P109" i="1587"/>
  <c r="P111" i="1587" s="1"/>
  <c r="L99" i="1587"/>
  <c r="L124" i="1587" s="1"/>
  <c r="AE111" i="1587"/>
  <c r="AE113" i="1587" s="1"/>
  <c r="Q111" i="1587"/>
  <c r="Q113" i="1587" s="1"/>
  <c r="K109" i="1587"/>
  <c r="K99" i="1587"/>
  <c r="K124" i="1587" s="1"/>
  <c r="E101" i="1587"/>
  <c r="E112" i="1587" s="1"/>
  <c r="Z111" i="1587"/>
  <c r="Z113" i="1587" s="1"/>
  <c r="AA111" i="1587"/>
  <c r="AA113" i="1587" s="1"/>
  <c r="U106" i="1587"/>
  <c r="U108" i="1587" s="1"/>
  <c r="N99" i="1587"/>
  <c r="N124" i="1587" s="1"/>
  <c r="N109" i="1587"/>
  <c r="AH111" i="1587"/>
  <c r="AH113" i="1587" s="1"/>
  <c r="H111" i="1587"/>
  <c r="H113" i="1587" s="1"/>
  <c r="I106" i="1587"/>
  <c r="N101" i="1587"/>
  <c r="N112" i="1587" s="1"/>
  <c r="K106" i="1587"/>
  <c r="O117" i="1587"/>
  <c r="K117" i="1587"/>
  <c r="G117" i="1587"/>
  <c r="O116" i="1587"/>
  <c r="K116" i="1587"/>
  <c r="G116" i="1587"/>
  <c r="N117" i="1587"/>
  <c r="J117" i="1587"/>
  <c r="F117" i="1587"/>
  <c r="N116" i="1587"/>
  <c r="J116" i="1587"/>
  <c r="F116" i="1587"/>
  <c r="P117" i="1587"/>
  <c r="H117" i="1587"/>
  <c r="L116" i="1587"/>
  <c r="L117" i="1587"/>
  <c r="P116" i="1587"/>
  <c r="P118" i="1587" s="1"/>
  <c r="H116" i="1587"/>
  <c r="H118" i="1587" s="1"/>
  <c r="I117" i="1587"/>
  <c r="E116" i="1587"/>
  <c r="E117" i="1587"/>
  <c r="M117" i="1587"/>
  <c r="M116" i="1587"/>
  <c r="I116" i="1587"/>
  <c r="I118" i="1587" s="1"/>
  <c r="G109" i="1587"/>
  <c r="G99" i="1587"/>
  <c r="G124" i="1587" s="1"/>
  <c r="I109" i="1587"/>
  <c r="I99" i="1587"/>
  <c r="I124" i="1587" s="1"/>
  <c r="X111" i="1587"/>
  <c r="X113" i="1587" s="1"/>
  <c r="I101" i="1587"/>
  <c r="I112" i="1587" s="1"/>
  <c r="N106" i="1587"/>
  <c r="AL120" i="1586"/>
  <c r="AL121" i="1586" s="1"/>
  <c r="AL123" i="1586" s="1"/>
  <c r="Q120" i="1586"/>
  <c r="Q121" i="1586" s="1"/>
  <c r="Q123" i="1586" s="1"/>
  <c r="M111" i="1586"/>
  <c r="M113" i="1586" s="1"/>
  <c r="AB111" i="1586"/>
  <c r="AB113" i="1586" s="1"/>
  <c r="F108" i="1586"/>
  <c r="F111" i="1586" s="1"/>
  <c r="F113" i="1586" s="1"/>
  <c r="O117" i="1586"/>
  <c r="K117" i="1586"/>
  <c r="G117" i="1586"/>
  <c r="O116" i="1586"/>
  <c r="K116" i="1586"/>
  <c r="G116" i="1586"/>
  <c r="N117" i="1586"/>
  <c r="J117" i="1586"/>
  <c r="F117" i="1586"/>
  <c r="N116" i="1586"/>
  <c r="J116" i="1586"/>
  <c r="J118" i="1586" s="1"/>
  <c r="F116" i="1586"/>
  <c r="M117" i="1586"/>
  <c r="I117" i="1586"/>
  <c r="E117" i="1586"/>
  <c r="M116" i="1586"/>
  <c r="I116" i="1586"/>
  <c r="E116" i="1586"/>
  <c r="H117" i="1586"/>
  <c r="P116" i="1586"/>
  <c r="L117" i="1586"/>
  <c r="H116" i="1586"/>
  <c r="P117" i="1586"/>
  <c r="L116" i="1586"/>
  <c r="S120" i="1586"/>
  <c r="S121" i="1586" s="1"/>
  <c r="V111" i="1586"/>
  <c r="V113" i="1586" s="1"/>
  <c r="AG111" i="1586"/>
  <c r="AG113" i="1586" s="1"/>
  <c r="AI106" i="1586"/>
  <c r="AI108" i="1586" s="1"/>
  <c r="AI111" i="1586" s="1"/>
  <c r="AI113" i="1586" s="1"/>
  <c r="K109" i="1586"/>
  <c r="K99" i="1586"/>
  <c r="Z111" i="1586"/>
  <c r="Z113" i="1586" s="1"/>
  <c r="D136" i="1586"/>
  <c r="D137" i="1586" s="1"/>
  <c r="E109" i="1586"/>
  <c r="E99" i="1586"/>
  <c r="H106" i="1586"/>
  <c r="P109" i="1586"/>
  <c r="P99" i="1586"/>
  <c r="P101" i="1586"/>
  <c r="P112" i="1586" s="1"/>
  <c r="AE106" i="1586"/>
  <c r="AE108" i="1586" s="1"/>
  <c r="AE111" i="1586" s="1"/>
  <c r="AE113" i="1586" s="1"/>
  <c r="G109" i="1586"/>
  <c r="G99" i="1586"/>
  <c r="G124" i="1586" s="1"/>
  <c r="E101" i="1586"/>
  <c r="E112" i="1586" s="1"/>
  <c r="AH106" i="1586"/>
  <c r="AH108" i="1586" s="1"/>
  <c r="R106" i="1586"/>
  <c r="R108" i="1586" s="1"/>
  <c r="R111" i="1586" s="1"/>
  <c r="R113" i="1586" s="1"/>
  <c r="AN109" i="1586"/>
  <c r="AN111" i="1586" s="1"/>
  <c r="AN113" i="1586" s="1"/>
  <c r="AR106" i="1586"/>
  <c r="AR108" i="1586" s="1"/>
  <c r="AR111" i="1586" s="1"/>
  <c r="AR113" i="1586" s="1"/>
  <c r="X106" i="1586"/>
  <c r="X108" i="1586" s="1"/>
  <c r="X111" i="1586" s="1"/>
  <c r="X113" i="1586" s="1"/>
  <c r="AQ111" i="1586"/>
  <c r="AQ113" i="1586" s="1"/>
  <c r="N101" i="1586"/>
  <c r="N112" i="1586" s="1"/>
  <c r="L101" i="1586"/>
  <c r="L112" i="1586" s="1"/>
  <c r="L109" i="1586"/>
  <c r="L99" i="1586"/>
  <c r="L124" i="1586" s="1"/>
  <c r="AJ106" i="1586"/>
  <c r="AJ108" i="1586" s="1"/>
  <c r="AP109" i="1586"/>
  <c r="AK109" i="1586"/>
  <c r="AK111" i="1586" s="1"/>
  <c r="AK113" i="1586" s="1"/>
  <c r="AC109" i="1586"/>
  <c r="AC111" i="1586" s="1"/>
  <c r="AC113" i="1586" s="1"/>
  <c r="U109" i="1586"/>
  <c r="U111" i="1586" s="1"/>
  <c r="U113" i="1586" s="1"/>
  <c r="N99" i="1586"/>
  <c r="N124" i="1586" s="1"/>
  <c r="AM109" i="1586"/>
  <c r="AM111" i="1586" s="1"/>
  <c r="AM113" i="1586" s="1"/>
  <c r="W109" i="1586"/>
  <c r="W111" i="1586" s="1"/>
  <c r="W113" i="1586" s="1"/>
  <c r="I109" i="1586"/>
  <c r="I101" i="1586"/>
  <c r="I112" i="1586" s="1"/>
  <c r="I99" i="1586"/>
  <c r="I124" i="1586" s="1"/>
  <c r="AA111" i="1586"/>
  <c r="AA113" i="1586" s="1"/>
  <c r="H109" i="1586"/>
  <c r="H99" i="1586"/>
  <c r="H124" i="1586" s="1"/>
  <c r="G106" i="1586"/>
  <c r="G108" i="1586" s="1"/>
  <c r="G111" i="1586" s="1"/>
  <c r="G113" i="1586" s="1"/>
  <c r="O99" i="1586"/>
  <c r="O109" i="1586"/>
  <c r="T106" i="1586"/>
  <c r="T108" i="1586" s="1"/>
  <c r="T111" i="1586" s="1"/>
  <c r="T113" i="1586" s="1"/>
  <c r="K101" i="1586"/>
  <c r="K112" i="1586" s="1"/>
  <c r="F99" i="1586"/>
  <c r="F124" i="1586" s="1"/>
  <c r="AF109" i="1586"/>
  <c r="AF111" i="1586" s="1"/>
  <c r="AF113" i="1586" s="1"/>
  <c r="AF120" i="1583"/>
  <c r="AF121" i="1583" s="1"/>
  <c r="AF123" i="1583" s="1"/>
  <c r="K108" i="1583"/>
  <c r="S111" i="1583"/>
  <c r="S113" i="1583" s="1"/>
  <c r="L108" i="1583"/>
  <c r="L111" i="1583" s="1"/>
  <c r="L113" i="1583" s="1"/>
  <c r="AG120" i="1583"/>
  <c r="AG121" i="1583" s="1"/>
  <c r="AG123" i="1583" s="1"/>
  <c r="Q120" i="1583"/>
  <c r="Q121" i="1583" s="1"/>
  <c r="Q123" i="1583" s="1"/>
  <c r="AD120" i="1583"/>
  <c r="AD121" i="1583" s="1"/>
  <c r="AD123" i="1583" s="1"/>
  <c r="AR120" i="1583"/>
  <c r="AR121" i="1583" s="1"/>
  <c r="AR123" i="1583" s="1"/>
  <c r="X123" i="1583"/>
  <c r="X120" i="1583"/>
  <c r="X121" i="1583" s="1"/>
  <c r="W120" i="1583"/>
  <c r="W121" i="1583" s="1"/>
  <c r="W123" i="1583" s="1"/>
  <c r="AC120" i="1583"/>
  <c r="AC121" i="1583" s="1"/>
  <c r="AC123" i="1583" s="1"/>
  <c r="AK111" i="1583"/>
  <c r="AK113" i="1583" s="1"/>
  <c r="O117" i="1583"/>
  <c r="K117" i="1583"/>
  <c r="G117" i="1583"/>
  <c r="O116" i="1583"/>
  <c r="O118" i="1583" s="1"/>
  <c r="K116" i="1583"/>
  <c r="G116" i="1583"/>
  <c r="N117" i="1583"/>
  <c r="J117" i="1583"/>
  <c r="F117" i="1583"/>
  <c r="N116" i="1583"/>
  <c r="J116" i="1583"/>
  <c r="J118" i="1583" s="1"/>
  <c r="F116" i="1583"/>
  <c r="P117" i="1583"/>
  <c r="H117" i="1583"/>
  <c r="L116" i="1583"/>
  <c r="M117" i="1583"/>
  <c r="E117" i="1583"/>
  <c r="I116" i="1583"/>
  <c r="P116" i="1583"/>
  <c r="M116" i="1583"/>
  <c r="M118" i="1583" s="1"/>
  <c r="L117" i="1583"/>
  <c r="H116" i="1583"/>
  <c r="H118" i="1583" s="1"/>
  <c r="I117" i="1583"/>
  <c r="E116" i="1583"/>
  <c r="O120" i="1583"/>
  <c r="O121" i="1583" s="1"/>
  <c r="O123" i="1583" s="1"/>
  <c r="K101" i="1583"/>
  <c r="K112" i="1583" s="1"/>
  <c r="G109" i="1583"/>
  <c r="G99" i="1583"/>
  <c r="G124" i="1583" s="1"/>
  <c r="AB111" i="1583"/>
  <c r="AB113" i="1583" s="1"/>
  <c r="AE111" i="1583"/>
  <c r="AE113" i="1583" s="1"/>
  <c r="G101" i="1583"/>
  <c r="G112" i="1583" s="1"/>
  <c r="K99" i="1583"/>
  <c r="K124" i="1583" s="1"/>
  <c r="K109" i="1583"/>
  <c r="AQ109" i="1583"/>
  <c r="AQ111" i="1583" s="1"/>
  <c r="AQ113" i="1583" s="1"/>
  <c r="I109" i="1583"/>
  <c r="I101" i="1583"/>
  <c r="I112" i="1583" s="1"/>
  <c r="I99" i="1583"/>
  <c r="I124" i="1583" s="1"/>
  <c r="H99" i="1583"/>
  <c r="H124" i="1583" s="1"/>
  <c r="H109" i="1583"/>
  <c r="AP108" i="1583"/>
  <c r="AP111" i="1583" s="1"/>
  <c r="AP113" i="1583" s="1"/>
  <c r="AL109" i="1583"/>
  <c r="AL111" i="1583" s="1"/>
  <c r="AL113" i="1583" s="1"/>
  <c r="U120" i="1583"/>
  <c r="U121" i="1583" s="1"/>
  <c r="U123" i="1583"/>
  <c r="AM111" i="1583"/>
  <c r="AM113" i="1583" s="1"/>
  <c r="AI111" i="1583"/>
  <c r="AI113" i="1583" s="1"/>
  <c r="V111" i="1583"/>
  <c r="V113" i="1583" s="1"/>
  <c r="Z108" i="1583"/>
  <c r="Z111" i="1583" s="1"/>
  <c r="Z113" i="1583" s="1"/>
  <c r="AJ106" i="1583"/>
  <c r="AJ108" i="1583" s="1"/>
  <c r="AJ111" i="1583" s="1"/>
  <c r="AJ113" i="1583" s="1"/>
  <c r="N111" i="1583"/>
  <c r="N113" i="1583" s="1"/>
  <c r="G106" i="1583"/>
  <c r="G108" i="1583" s="1"/>
  <c r="R111" i="1583"/>
  <c r="R113" i="1583" s="1"/>
  <c r="J112" i="1583"/>
  <c r="J113" i="1583" s="1"/>
  <c r="AO111" i="1583"/>
  <c r="AO113" i="1583" s="1"/>
  <c r="Y120" i="1583"/>
  <c r="Y121" i="1583" s="1"/>
  <c r="Y123" i="1583" s="1"/>
  <c r="AH111" i="1583"/>
  <c r="AH113" i="1583" s="1"/>
  <c r="F99" i="1583"/>
  <c r="F124" i="1583" s="1"/>
  <c r="D128" i="1583" s="1"/>
  <c r="F109" i="1583"/>
  <c r="L99" i="1583"/>
  <c r="L124" i="1583" s="1"/>
  <c r="L109" i="1583"/>
  <c r="AN111" i="1583"/>
  <c r="AN113" i="1583" s="1"/>
  <c r="T106" i="1583"/>
  <c r="T108" i="1583" s="1"/>
  <c r="T111" i="1583" s="1"/>
  <c r="T113" i="1583" s="1"/>
  <c r="AA106" i="1583"/>
  <c r="AA108" i="1583" s="1"/>
  <c r="AA111" i="1583" s="1"/>
  <c r="AA113" i="1583" s="1"/>
  <c r="E112" i="1583"/>
  <c r="E113" i="1583" s="1"/>
  <c r="O117" i="1582"/>
  <c r="K117" i="1582"/>
  <c r="G117" i="1582"/>
  <c r="O116" i="1582"/>
  <c r="K116" i="1582"/>
  <c r="G116" i="1582"/>
  <c r="G118" i="1582" s="1"/>
  <c r="M117" i="1582"/>
  <c r="I117" i="1582"/>
  <c r="E117" i="1582"/>
  <c r="M116" i="1582"/>
  <c r="M118" i="1582" s="1"/>
  <c r="I116" i="1582"/>
  <c r="E116" i="1582"/>
  <c r="N117" i="1582"/>
  <c r="F117" i="1582"/>
  <c r="J116" i="1582"/>
  <c r="L117" i="1582"/>
  <c r="P116" i="1582"/>
  <c r="H116" i="1582"/>
  <c r="H118" i="1582" s="1"/>
  <c r="N116" i="1582"/>
  <c r="J117" i="1582"/>
  <c r="F116" i="1582"/>
  <c r="P117" i="1582"/>
  <c r="H117" i="1582"/>
  <c r="L116" i="1582"/>
  <c r="L118" i="1582" s="1"/>
  <c r="AA120" i="1582"/>
  <c r="AA121" i="1582" s="1"/>
  <c r="AA123" i="1582" s="1"/>
  <c r="AG120" i="1582"/>
  <c r="AG121" i="1582" s="1"/>
  <c r="AG123" i="1582" s="1"/>
  <c r="AE123" i="1582"/>
  <c r="AE120" i="1582"/>
  <c r="AE121" i="1582" s="1"/>
  <c r="W120" i="1582"/>
  <c r="W121" i="1582" s="1"/>
  <c r="W123" i="1582" s="1"/>
  <c r="S123" i="1582"/>
  <c r="S120" i="1582"/>
  <c r="S121" i="1582" s="1"/>
  <c r="AN120" i="1582"/>
  <c r="AN121" i="1582" s="1"/>
  <c r="AN123" i="1582" s="1"/>
  <c r="AO120" i="1582"/>
  <c r="AO121" i="1582" s="1"/>
  <c r="AO123" i="1582" s="1"/>
  <c r="AQ111" i="1582"/>
  <c r="AQ113" i="1582" s="1"/>
  <c r="X111" i="1582"/>
  <c r="X113" i="1582" s="1"/>
  <c r="K109" i="1582"/>
  <c r="K101" i="1582"/>
  <c r="K112" i="1582" s="1"/>
  <c r="K99" i="1582"/>
  <c r="K124" i="1582" s="1"/>
  <c r="J109" i="1582"/>
  <c r="J99" i="1582"/>
  <c r="J124" i="1582" s="1"/>
  <c r="K106" i="1582"/>
  <c r="M109" i="1582"/>
  <c r="M99" i="1582"/>
  <c r="M124" i="1582" s="1"/>
  <c r="J106" i="1582"/>
  <c r="J108" i="1582" s="1"/>
  <c r="AF106" i="1582"/>
  <c r="AF108" i="1582" s="1"/>
  <c r="M106" i="1582"/>
  <c r="L109" i="1582"/>
  <c r="L99" i="1582"/>
  <c r="AD106" i="1582"/>
  <c r="AD108" i="1582" s="1"/>
  <c r="D136" i="1582"/>
  <c r="D137" i="1582" s="1"/>
  <c r="E99" i="1582"/>
  <c r="E124" i="1582" s="1"/>
  <c r="E109" i="1582"/>
  <c r="N109" i="1582"/>
  <c r="N99" i="1582"/>
  <c r="N124" i="1582" s="1"/>
  <c r="E101" i="1582"/>
  <c r="E112" i="1582" s="1"/>
  <c r="I101" i="1582"/>
  <c r="I112" i="1582" s="1"/>
  <c r="I99" i="1582"/>
  <c r="I124" i="1582" s="1"/>
  <c r="I109" i="1582"/>
  <c r="E106" i="1582"/>
  <c r="E108" i="1582" s="1"/>
  <c r="V109" i="1582"/>
  <c r="V111" i="1582" s="1"/>
  <c r="V113" i="1582" s="1"/>
  <c r="H109" i="1582"/>
  <c r="H99" i="1582"/>
  <c r="H124" i="1582" s="1"/>
  <c r="N106" i="1582"/>
  <c r="H106" i="1582"/>
  <c r="U109" i="1582"/>
  <c r="U111" i="1582" s="1"/>
  <c r="U113" i="1582" s="1"/>
  <c r="AH106" i="1582"/>
  <c r="AH108" i="1582" s="1"/>
  <c r="AH111" i="1582" s="1"/>
  <c r="AH113" i="1582" s="1"/>
  <c r="AJ109" i="1582"/>
  <c r="AJ111" i="1582" s="1"/>
  <c r="AJ113" i="1582" s="1"/>
  <c r="AB109" i="1582"/>
  <c r="AB111" i="1582" s="1"/>
  <c r="AB113" i="1582" s="1"/>
  <c r="T109" i="1582"/>
  <c r="T111" i="1582" s="1"/>
  <c r="T113" i="1582" s="1"/>
  <c r="O99" i="1582"/>
  <c r="O124" i="1582" s="1"/>
  <c r="AL111" i="1582"/>
  <c r="AL113" i="1582" s="1"/>
  <c r="G109" i="1582"/>
  <c r="G101" i="1582"/>
  <c r="G112" i="1582" s="1"/>
  <c r="G99" i="1582"/>
  <c r="G124" i="1582" s="1"/>
  <c r="J101" i="1582"/>
  <c r="J112" i="1582" s="1"/>
  <c r="L101" i="1582"/>
  <c r="L112" i="1582" s="1"/>
  <c r="AC106" i="1582"/>
  <c r="AC108" i="1582" s="1"/>
  <c r="Z106" i="1582"/>
  <c r="Z108" i="1582" s="1"/>
  <c r="Z111" i="1582" s="1"/>
  <c r="Z113" i="1582" s="1"/>
  <c r="O101" i="1582"/>
  <c r="O112" i="1582" s="1"/>
  <c r="P109" i="1582"/>
  <c r="P99" i="1582"/>
  <c r="P124" i="1582" s="1"/>
  <c r="F109" i="1582"/>
  <c r="F99" i="1582"/>
  <c r="F124" i="1582" s="1"/>
  <c r="G106" i="1582"/>
  <c r="P106" i="1582"/>
  <c r="P108" i="1582" s="1"/>
  <c r="R109" i="1582"/>
  <c r="R111" i="1582" s="1"/>
  <c r="R113" i="1582" s="1"/>
  <c r="F106" i="1582"/>
  <c r="O109" i="1582"/>
  <c r="O117" i="1577"/>
  <c r="K117" i="1577"/>
  <c r="G117" i="1577"/>
  <c r="O116" i="1577"/>
  <c r="O118" i="1577" s="1"/>
  <c r="K116" i="1577"/>
  <c r="K118" i="1577" s="1"/>
  <c r="G116" i="1577"/>
  <c r="G118" i="1577" s="1"/>
  <c r="N117" i="1577"/>
  <c r="J117" i="1577"/>
  <c r="F117" i="1577"/>
  <c r="M117" i="1577"/>
  <c r="I117" i="1577"/>
  <c r="E117" i="1577"/>
  <c r="M116" i="1577"/>
  <c r="I116" i="1577"/>
  <c r="I118" i="1577" s="1"/>
  <c r="E116" i="1577"/>
  <c r="H117" i="1577"/>
  <c r="J116" i="1577"/>
  <c r="P116" i="1577"/>
  <c r="H116" i="1577"/>
  <c r="P117" i="1577"/>
  <c r="N116" i="1577"/>
  <c r="N118" i="1577" s="1"/>
  <c r="F116" i="1577"/>
  <c r="F118" i="1577" s="1"/>
  <c r="L117" i="1577"/>
  <c r="L116" i="1577"/>
  <c r="L118" i="1577" s="1"/>
  <c r="AB123" i="1577"/>
  <c r="AB120" i="1577"/>
  <c r="AB121" i="1577" s="1"/>
  <c r="Z111" i="1577"/>
  <c r="Z113" i="1577" s="1"/>
  <c r="AI111" i="1577"/>
  <c r="AI113" i="1577" s="1"/>
  <c r="AL111" i="1577"/>
  <c r="AL113" i="1577" s="1"/>
  <c r="AJ111" i="1577"/>
  <c r="AJ113" i="1577" s="1"/>
  <c r="AO123" i="1577"/>
  <c r="AO120" i="1577"/>
  <c r="AO121" i="1577" s="1"/>
  <c r="AG120" i="1577"/>
  <c r="AG121" i="1577" s="1"/>
  <c r="AG123" i="1577" s="1"/>
  <c r="I113" i="1577"/>
  <c r="AP120" i="1577"/>
  <c r="AP121" i="1577" s="1"/>
  <c r="AP123" i="1577" s="1"/>
  <c r="AM120" i="1577"/>
  <c r="AM121" i="1577" s="1"/>
  <c r="AM123" i="1577" s="1"/>
  <c r="L108" i="1577"/>
  <c r="V120" i="1577"/>
  <c r="V121" i="1577" s="1"/>
  <c r="V123" i="1577" s="1"/>
  <c r="N111" i="1577"/>
  <c r="AN106" i="1577"/>
  <c r="AN108" i="1577" s="1"/>
  <c r="AN111" i="1577" s="1"/>
  <c r="AN113" i="1577" s="1"/>
  <c r="H109" i="1577"/>
  <c r="H99" i="1577"/>
  <c r="H124" i="1577" s="1"/>
  <c r="AA111" i="1577"/>
  <c r="AA113" i="1577" s="1"/>
  <c r="P109" i="1577"/>
  <c r="P99" i="1577"/>
  <c r="P124" i="1577" s="1"/>
  <c r="X109" i="1577"/>
  <c r="X111" i="1577" s="1"/>
  <c r="X113" i="1577" s="1"/>
  <c r="T111" i="1577"/>
  <c r="T113" i="1577" s="1"/>
  <c r="G101" i="1577"/>
  <c r="G112" i="1577" s="1"/>
  <c r="AQ106" i="1577"/>
  <c r="AQ108" i="1577" s="1"/>
  <c r="AQ111" i="1577" s="1"/>
  <c r="AQ113" i="1577" s="1"/>
  <c r="W106" i="1577"/>
  <c r="W108" i="1577" s="1"/>
  <c r="W111" i="1577" s="1"/>
  <c r="W113" i="1577" s="1"/>
  <c r="U109" i="1577"/>
  <c r="U111" i="1577" s="1"/>
  <c r="U113" i="1577" s="1"/>
  <c r="AH106" i="1577"/>
  <c r="AH108" i="1577" s="1"/>
  <c r="AH111" i="1577" s="1"/>
  <c r="AH113" i="1577" s="1"/>
  <c r="AR109" i="1577"/>
  <c r="AR111" i="1577" s="1"/>
  <c r="AR113" i="1577" s="1"/>
  <c r="J109" i="1577"/>
  <c r="J99" i="1577"/>
  <c r="Y106" i="1577"/>
  <c r="Y108" i="1577" s="1"/>
  <c r="Y111" i="1577" s="1"/>
  <c r="Y113" i="1577" s="1"/>
  <c r="AD111" i="1577"/>
  <c r="AD113" i="1577" s="1"/>
  <c r="F109" i="1577"/>
  <c r="F99" i="1577"/>
  <c r="AC109" i="1577"/>
  <c r="AC111" i="1577" s="1"/>
  <c r="AC113" i="1577" s="1"/>
  <c r="P101" i="1577"/>
  <c r="P112" i="1577" s="1"/>
  <c r="AF106" i="1577"/>
  <c r="AF108" i="1577" s="1"/>
  <c r="AF111" i="1577" s="1"/>
  <c r="AF113" i="1577" s="1"/>
  <c r="P106" i="1577"/>
  <c r="P108" i="1577" s="1"/>
  <c r="P111" i="1577" s="1"/>
  <c r="P113" i="1577" s="1"/>
  <c r="AE111" i="1577"/>
  <c r="AE113" i="1577" s="1"/>
  <c r="S108" i="1577"/>
  <c r="S111" i="1577" s="1"/>
  <c r="S113" i="1577" s="1"/>
  <c r="AK111" i="1577"/>
  <c r="AK113" i="1577" s="1"/>
  <c r="AI109" i="1577"/>
  <c r="H106" i="1577"/>
  <c r="H108" i="1577" s="1"/>
  <c r="H111" i="1577" s="1"/>
  <c r="H113" i="1577" s="1"/>
  <c r="D136" i="1577"/>
  <c r="D137" i="1577" s="1"/>
  <c r="E109" i="1577"/>
  <c r="E99" i="1577"/>
  <c r="E124" i="1577" s="1"/>
  <c r="N112" i="1577"/>
  <c r="F101" i="1577"/>
  <c r="F112" i="1577" s="1"/>
  <c r="G109" i="1577"/>
  <c r="G99" i="1577"/>
  <c r="G124" i="1577" s="1"/>
  <c r="Z109" i="1577"/>
  <c r="O99" i="1577"/>
  <c r="O124" i="1577" s="1"/>
  <c r="O109" i="1577"/>
  <c r="Q109" i="1577"/>
  <c r="Q111" i="1577" s="1"/>
  <c r="Q113" i="1577" s="1"/>
  <c r="R111" i="1577"/>
  <c r="R113" i="1577" s="1"/>
  <c r="M109" i="1577"/>
  <c r="M99" i="1577"/>
  <c r="M124" i="1577" s="1"/>
  <c r="K106" i="1577"/>
  <c r="M101" i="1577"/>
  <c r="M112" i="1577" s="1"/>
  <c r="E101" i="1577"/>
  <c r="E112" i="1577" s="1"/>
  <c r="L109" i="1577"/>
  <c r="L99" i="1577"/>
  <c r="L124" i="1577" s="1"/>
  <c r="J101" i="1577"/>
  <c r="J112" i="1577" s="1"/>
  <c r="K99" i="1577"/>
  <c r="K124" i="1577" s="1"/>
  <c r="K109" i="1577"/>
  <c r="AN120" i="1576"/>
  <c r="AN121" i="1576" s="1"/>
  <c r="AN123" i="1576" s="1"/>
  <c r="K109" i="1576"/>
  <c r="K99" i="1576"/>
  <c r="K124" i="1576" s="1"/>
  <c r="M109" i="1576"/>
  <c r="M99" i="1576"/>
  <c r="M124" i="1576" s="1"/>
  <c r="I101" i="1576"/>
  <c r="I112" i="1576" s="1"/>
  <c r="AJ113" i="1576"/>
  <c r="E106" i="1576"/>
  <c r="K106" i="1576"/>
  <c r="K108" i="1576" s="1"/>
  <c r="N109" i="1576"/>
  <c r="N101" i="1576"/>
  <c r="N112" i="1576" s="1"/>
  <c r="N99" i="1576"/>
  <c r="N124" i="1576" s="1"/>
  <c r="O109" i="1576"/>
  <c r="O99" i="1576"/>
  <c r="O124" i="1576" s="1"/>
  <c r="J101" i="1576"/>
  <c r="J112" i="1576" s="1"/>
  <c r="AD108" i="1576"/>
  <c r="AD111" i="1576" s="1"/>
  <c r="AD113" i="1576" s="1"/>
  <c r="O101" i="1576"/>
  <c r="O112" i="1576" s="1"/>
  <c r="O117" i="1576"/>
  <c r="K117" i="1576"/>
  <c r="G117" i="1576"/>
  <c r="O116" i="1576"/>
  <c r="K116" i="1576"/>
  <c r="K118" i="1576" s="1"/>
  <c r="G116" i="1576"/>
  <c r="M117" i="1576"/>
  <c r="I117" i="1576"/>
  <c r="E117" i="1576"/>
  <c r="M116" i="1576"/>
  <c r="I116" i="1576"/>
  <c r="E116" i="1576"/>
  <c r="N117" i="1576"/>
  <c r="F117" i="1576"/>
  <c r="J116" i="1576"/>
  <c r="J117" i="1576"/>
  <c r="N116" i="1576"/>
  <c r="N118" i="1576" s="1"/>
  <c r="F116" i="1576"/>
  <c r="F118" i="1576" s="1"/>
  <c r="P117" i="1576"/>
  <c r="L116" i="1576"/>
  <c r="H117" i="1576"/>
  <c r="P116" i="1576"/>
  <c r="L117" i="1576"/>
  <c r="H116" i="1576"/>
  <c r="F101" i="1576"/>
  <c r="F112" i="1576" s="1"/>
  <c r="F99" i="1576"/>
  <c r="F124" i="1576" s="1"/>
  <c r="F109" i="1576"/>
  <c r="D136" i="1576"/>
  <c r="D137" i="1576" s="1"/>
  <c r="E109" i="1576"/>
  <c r="E99" i="1576"/>
  <c r="E124" i="1576" s="1"/>
  <c r="N108" i="1576"/>
  <c r="K101" i="1576"/>
  <c r="K112" i="1576" s="1"/>
  <c r="W111" i="1576"/>
  <c r="W113" i="1576" s="1"/>
  <c r="G109" i="1576"/>
  <c r="G99" i="1576"/>
  <c r="G124" i="1576" s="1"/>
  <c r="I109" i="1576"/>
  <c r="I99" i="1576"/>
  <c r="I124" i="1576" s="1"/>
  <c r="M101" i="1576"/>
  <c r="M112" i="1576" s="1"/>
  <c r="J106" i="1576"/>
  <c r="J108" i="1576" s="1"/>
  <c r="H108" i="1576"/>
  <c r="H111" i="1576" s="1"/>
  <c r="G101" i="1576"/>
  <c r="G112" i="1576" s="1"/>
  <c r="AB123" i="1575"/>
  <c r="AB120" i="1575"/>
  <c r="AB121" i="1575" s="1"/>
  <c r="N108" i="1575"/>
  <c r="N111" i="1575" s="1"/>
  <c r="N113" i="1575" s="1"/>
  <c r="AK123" i="1575"/>
  <c r="AK120" i="1575"/>
  <c r="AK121" i="1575" s="1"/>
  <c r="R123" i="1575"/>
  <c r="R120" i="1575"/>
  <c r="R121" i="1575" s="1"/>
  <c r="AQ111" i="1575"/>
  <c r="AQ113" i="1575" s="1"/>
  <c r="S123" i="1575"/>
  <c r="S120" i="1575"/>
  <c r="S121" i="1575" s="1"/>
  <c r="AN120" i="1575"/>
  <c r="AN121" i="1575" s="1"/>
  <c r="AN123" i="1575" s="1"/>
  <c r="X123" i="1575"/>
  <c r="X120" i="1575"/>
  <c r="X121" i="1575" s="1"/>
  <c r="AR111" i="1575"/>
  <c r="AR113" i="1575" s="1"/>
  <c r="AP123" i="1575"/>
  <c r="AP120" i="1575"/>
  <c r="AP121" i="1575" s="1"/>
  <c r="W111" i="1575"/>
  <c r="W113" i="1575" s="1"/>
  <c r="Y123" i="1575"/>
  <c r="Y120" i="1575"/>
  <c r="Y121" i="1575" s="1"/>
  <c r="Q120" i="1575"/>
  <c r="Q121" i="1575" s="1"/>
  <c r="Q123" i="1575" s="1"/>
  <c r="AA123" i="1575"/>
  <c r="AA120" i="1575"/>
  <c r="AA121" i="1575" s="1"/>
  <c r="T111" i="1575"/>
  <c r="T113" i="1575" s="1"/>
  <c r="AF123" i="1575"/>
  <c r="AF120" i="1575"/>
  <c r="AF121" i="1575" s="1"/>
  <c r="Z111" i="1575"/>
  <c r="Z113" i="1575" s="1"/>
  <c r="AM111" i="1575"/>
  <c r="AM113" i="1575" s="1"/>
  <c r="AE111" i="1575"/>
  <c r="AE113" i="1575" s="1"/>
  <c r="AC120" i="1575"/>
  <c r="AC121" i="1575" s="1"/>
  <c r="AC123" i="1575" s="1"/>
  <c r="V106" i="1575"/>
  <c r="V108" i="1575" s="1"/>
  <c r="V111" i="1575" s="1"/>
  <c r="V113" i="1575" s="1"/>
  <c r="AO123" i="1575"/>
  <c r="AO120" i="1575"/>
  <c r="AO121" i="1575" s="1"/>
  <c r="O117" i="1575"/>
  <c r="K117" i="1575"/>
  <c r="G117" i="1575"/>
  <c r="O116" i="1575"/>
  <c r="K116" i="1575"/>
  <c r="G116" i="1575"/>
  <c r="G118" i="1575" s="1"/>
  <c r="N117" i="1575"/>
  <c r="J117" i="1575"/>
  <c r="F117" i="1575"/>
  <c r="N116" i="1575"/>
  <c r="N118" i="1575" s="1"/>
  <c r="J116" i="1575"/>
  <c r="J118" i="1575" s="1"/>
  <c r="F116" i="1575"/>
  <c r="P117" i="1575"/>
  <c r="H117" i="1575"/>
  <c r="L116" i="1575"/>
  <c r="M117" i="1575"/>
  <c r="E117" i="1575"/>
  <c r="I116" i="1575"/>
  <c r="I118" i="1575" s="1"/>
  <c r="P116" i="1575"/>
  <c r="M116" i="1575"/>
  <c r="M118" i="1575" s="1"/>
  <c r="L117" i="1575"/>
  <c r="H116" i="1575"/>
  <c r="H118" i="1575" s="1"/>
  <c r="I117" i="1575"/>
  <c r="E116" i="1575"/>
  <c r="F101" i="1575"/>
  <c r="F112" i="1575" s="1"/>
  <c r="H109" i="1575"/>
  <c r="H99" i="1575"/>
  <c r="H124" i="1575" s="1"/>
  <c r="U111" i="1575"/>
  <c r="U113" i="1575" s="1"/>
  <c r="AL109" i="1575"/>
  <c r="AL111" i="1575" s="1"/>
  <c r="AL113" i="1575" s="1"/>
  <c r="AH111" i="1575"/>
  <c r="AH113" i="1575" s="1"/>
  <c r="M99" i="1575"/>
  <c r="M124" i="1575" s="1"/>
  <c r="L106" i="1575"/>
  <c r="O106" i="1575"/>
  <c r="O108" i="1575" s="1"/>
  <c r="O111" i="1575" s="1"/>
  <c r="O113" i="1575" s="1"/>
  <c r="AJ109" i="1575"/>
  <c r="AJ111" i="1575" s="1"/>
  <c r="AJ113" i="1575" s="1"/>
  <c r="T109" i="1575"/>
  <c r="G99" i="1575"/>
  <c r="G124" i="1575" s="1"/>
  <c r="G109" i="1575"/>
  <c r="L109" i="1575"/>
  <c r="L99" i="1575"/>
  <c r="L124" i="1575" s="1"/>
  <c r="W109" i="1575"/>
  <c r="AD109" i="1575"/>
  <c r="AD111" i="1575" s="1"/>
  <c r="AD113" i="1575" s="1"/>
  <c r="J106" i="1575"/>
  <c r="J108" i="1575" s="1"/>
  <c r="J111" i="1575" s="1"/>
  <c r="J113" i="1575" s="1"/>
  <c r="M101" i="1575"/>
  <c r="M112" i="1575" s="1"/>
  <c r="I106" i="1575"/>
  <c r="I108" i="1575" s="1"/>
  <c r="I111" i="1575" s="1"/>
  <c r="I101" i="1575"/>
  <c r="I112" i="1575" s="1"/>
  <c r="O109" i="1575"/>
  <c r="O99" i="1575"/>
  <c r="O124" i="1575" s="1"/>
  <c r="J109" i="1575"/>
  <c r="F109" i="1575"/>
  <c r="F111" i="1575" s="1"/>
  <c r="F113" i="1575" s="1"/>
  <c r="AI109" i="1575"/>
  <c r="AI111" i="1575" s="1"/>
  <c r="AI113" i="1575" s="1"/>
  <c r="D136" i="1575"/>
  <c r="E109" i="1575"/>
  <c r="E101" i="1575"/>
  <c r="E112" i="1575" s="1"/>
  <c r="E99" i="1575"/>
  <c r="O101" i="1575"/>
  <c r="O112" i="1575" s="1"/>
  <c r="H106" i="1575"/>
  <c r="H108" i="1575" s="1"/>
  <c r="K106" i="1575"/>
  <c r="N109" i="1575"/>
  <c r="N99" i="1575"/>
  <c r="N124" i="1575" s="1"/>
  <c r="J101" i="1575"/>
  <c r="J112" i="1575" s="1"/>
  <c r="K99" i="1575"/>
  <c r="K124" i="1575" s="1"/>
  <c r="K109" i="1575"/>
  <c r="P109" i="1575"/>
  <c r="P99" i="1575"/>
  <c r="P124" i="1575" s="1"/>
  <c r="AG111" i="1575"/>
  <c r="AG113" i="1575" s="1"/>
  <c r="M106" i="1575"/>
  <c r="M108" i="1575" s="1"/>
  <c r="M111" i="1575" s="1"/>
  <c r="M113" i="1575" s="1"/>
  <c r="G101" i="1575"/>
  <c r="G112" i="1575" s="1"/>
  <c r="AI123" i="1572"/>
  <c r="AI120" i="1572"/>
  <c r="AI121" i="1572" s="1"/>
  <c r="AR120" i="1572"/>
  <c r="AR121" i="1572" s="1"/>
  <c r="AR123" i="1572" s="1"/>
  <c r="AQ120" i="1572"/>
  <c r="AQ121" i="1572" s="1"/>
  <c r="AQ123" i="1572" s="1"/>
  <c r="AD123" i="1572"/>
  <c r="AD120" i="1572"/>
  <c r="AD121" i="1572" s="1"/>
  <c r="AB120" i="1572"/>
  <c r="AB121" i="1572" s="1"/>
  <c r="AB123" i="1572" s="1"/>
  <c r="U111" i="1572"/>
  <c r="U113" i="1572" s="1"/>
  <c r="AA111" i="1572"/>
  <c r="AA113" i="1572" s="1"/>
  <c r="T123" i="1572"/>
  <c r="T120" i="1572"/>
  <c r="T121" i="1572" s="1"/>
  <c r="AG111" i="1572"/>
  <c r="AG113" i="1572" s="1"/>
  <c r="W123" i="1572"/>
  <c r="W120" i="1572"/>
  <c r="W121" i="1572" s="1"/>
  <c r="V120" i="1572"/>
  <c r="V121" i="1572" s="1"/>
  <c r="V123" i="1572" s="1"/>
  <c r="AJ123" i="1572"/>
  <c r="AJ120" i="1572"/>
  <c r="AJ121" i="1572" s="1"/>
  <c r="H99" i="1572"/>
  <c r="H124" i="1572" s="1"/>
  <c r="H109" i="1572"/>
  <c r="J106" i="1572"/>
  <c r="E106" i="1572"/>
  <c r="AM106" i="1572"/>
  <c r="AM108" i="1572" s="1"/>
  <c r="AM111" i="1572" s="1"/>
  <c r="AM113" i="1572" s="1"/>
  <c r="J109" i="1572"/>
  <c r="J99" i="1572"/>
  <c r="J124" i="1572" s="1"/>
  <c r="Q106" i="1572"/>
  <c r="X109" i="1572"/>
  <c r="X111" i="1572" s="1"/>
  <c r="X113" i="1572" s="1"/>
  <c r="D136" i="1572"/>
  <c r="D137" i="1572" s="1"/>
  <c r="E109" i="1572"/>
  <c r="E101" i="1572"/>
  <c r="E112" i="1572" s="1"/>
  <c r="E99" i="1572"/>
  <c r="E124" i="1572" s="1"/>
  <c r="P106" i="1572"/>
  <c r="P108" i="1572" s="1"/>
  <c r="AC106" i="1572"/>
  <c r="AC108" i="1572" s="1"/>
  <c r="AC111" i="1572" s="1"/>
  <c r="AC113" i="1572" s="1"/>
  <c r="M109" i="1572"/>
  <c r="Q101" i="1572"/>
  <c r="Q112" i="1572" s="1"/>
  <c r="AN106" i="1572"/>
  <c r="AN108" i="1572" s="1"/>
  <c r="AN111" i="1572" s="1"/>
  <c r="AN113" i="1572" s="1"/>
  <c r="Q109" i="1572"/>
  <c r="Q99" i="1572"/>
  <c r="Q124" i="1572" s="1"/>
  <c r="S106" i="1572"/>
  <c r="J101" i="1572"/>
  <c r="J112" i="1572" s="1"/>
  <c r="N109" i="1572"/>
  <c r="N99" i="1572"/>
  <c r="N124" i="1572" s="1"/>
  <c r="P99" i="1572"/>
  <c r="P124" i="1572" s="1"/>
  <c r="P109" i="1572"/>
  <c r="I106" i="1572"/>
  <c r="G106" i="1572"/>
  <c r="AE109" i="1572"/>
  <c r="AE111" i="1572" s="1"/>
  <c r="AE113" i="1572" s="1"/>
  <c r="P101" i="1572"/>
  <c r="P112" i="1572" s="1"/>
  <c r="S117" i="1572"/>
  <c r="O117" i="1572"/>
  <c r="K117" i="1572"/>
  <c r="G117" i="1572"/>
  <c r="S116" i="1572"/>
  <c r="S118" i="1572" s="1"/>
  <c r="O116" i="1572"/>
  <c r="O118" i="1572" s="1"/>
  <c r="K116" i="1572"/>
  <c r="K118" i="1572" s="1"/>
  <c r="G116" i="1572"/>
  <c r="G118" i="1572" s="1"/>
  <c r="R117" i="1572"/>
  <c r="N117" i="1572"/>
  <c r="J117" i="1572"/>
  <c r="F117" i="1572"/>
  <c r="R116" i="1572"/>
  <c r="R118" i="1572" s="1"/>
  <c r="N116" i="1572"/>
  <c r="N118" i="1572" s="1"/>
  <c r="J116" i="1572"/>
  <c r="J118" i="1572" s="1"/>
  <c r="F116" i="1572"/>
  <c r="F118" i="1572" s="1"/>
  <c r="P117" i="1572"/>
  <c r="H117" i="1572"/>
  <c r="P116" i="1572"/>
  <c r="P118" i="1572" s="1"/>
  <c r="H116" i="1572"/>
  <c r="H118" i="1572" s="1"/>
  <c r="L117" i="1572"/>
  <c r="L116" i="1572"/>
  <c r="I117" i="1572"/>
  <c r="M116" i="1572"/>
  <c r="M118" i="1572" s="1"/>
  <c r="Q117" i="1572"/>
  <c r="E116" i="1572"/>
  <c r="Q116" i="1572"/>
  <c r="Q118" i="1572" s="1"/>
  <c r="M117" i="1572"/>
  <c r="I116" i="1572"/>
  <c r="E117" i="1572"/>
  <c r="R106" i="1572"/>
  <c r="AO106" i="1572"/>
  <c r="AO108" i="1572" s="1"/>
  <c r="AO111" i="1572" s="1"/>
  <c r="AO113" i="1572" s="1"/>
  <c r="Y106" i="1572"/>
  <c r="Y108" i="1572" s="1"/>
  <c r="Y111" i="1572" s="1"/>
  <c r="Y113" i="1572" s="1"/>
  <c r="S99" i="1572"/>
  <c r="S124" i="1572" s="1"/>
  <c r="AL123" i="1572"/>
  <c r="AL120" i="1572"/>
  <c r="AL121" i="1572" s="1"/>
  <c r="AF111" i="1572"/>
  <c r="AF113" i="1572" s="1"/>
  <c r="O109" i="1572"/>
  <c r="O99" i="1572"/>
  <c r="F109" i="1572"/>
  <c r="F99" i="1572"/>
  <c r="F124" i="1572" s="1"/>
  <c r="H101" i="1572"/>
  <c r="H112" i="1572" s="1"/>
  <c r="M99" i="1572"/>
  <c r="M124" i="1572" s="1"/>
  <c r="G109" i="1572"/>
  <c r="G101" i="1572"/>
  <c r="G112" i="1572" s="1"/>
  <c r="G99" i="1572"/>
  <c r="G124" i="1572" s="1"/>
  <c r="L99" i="1572"/>
  <c r="L124" i="1572" s="1"/>
  <c r="L109" i="1572"/>
  <c r="AH106" i="1572"/>
  <c r="AH108" i="1572" s="1"/>
  <c r="AH111" i="1572" s="1"/>
  <c r="AH113" i="1572" s="1"/>
  <c r="AP111" i="1572"/>
  <c r="AP113" i="1572" s="1"/>
  <c r="Z111" i="1572"/>
  <c r="Z113" i="1572" s="1"/>
  <c r="M101" i="1572"/>
  <c r="M112" i="1572" s="1"/>
  <c r="I109" i="1572"/>
  <c r="I101" i="1572"/>
  <c r="I112" i="1572" s="1"/>
  <c r="I99" i="1572"/>
  <c r="I124" i="1572" s="1"/>
  <c r="K106" i="1572"/>
  <c r="K108" i="1572" s="1"/>
  <c r="K111" i="1572" s="1"/>
  <c r="K113" i="1572" s="1"/>
  <c r="F101" i="1572"/>
  <c r="F112" i="1572" s="1"/>
  <c r="R109" i="1572"/>
  <c r="R99" i="1572"/>
  <c r="R124" i="1572" s="1"/>
  <c r="L101" i="1572"/>
  <c r="L112" i="1572" s="1"/>
  <c r="F106" i="1572"/>
  <c r="F108" i="1572" s="1"/>
  <c r="H106" i="1572"/>
  <c r="H108" i="1572" s="1"/>
  <c r="AK106" i="1572"/>
  <c r="AK108" i="1572" s="1"/>
  <c r="AK111" i="1572" s="1"/>
  <c r="AK113" i="1572" s="1"/>
  <c r="X123" i="1571"/>
  <c r="X120" i="1571"/>
  <c r="X121" i="1571" s="1"/>
  <c r="AA120" i="1571"/>
  <c r="AA121" i="1571" s="1"/>
  <c r="AA123" i="1571" s="1"/>
  <c r="AK123" i="1571"/>
  <c r="AK120" i="1571"/>
  <c r="AK121" i="1571" s="1"/>
  <c r="T123" i="1571"/>
  <c r="T120" i="1571"/>
  <c r="T121" i="1571" s="1"/>
  <c r="AQ111" i="1571"/>
  <c r="AQ113" i="1571" s="1"/>
  <c r="U111" i="1571"/>
  <c r="U113" i="1571" s="1"/>
  <c r="AG123" i="1571"/>
  <c r="AG120" i="1571"/>
  <c r="AG121" i="1571" s="1"/>
  <c r="Z111" i="1571"/>
  <c r="Z113" i="1571" s="1"/>
  <c r="F108" i="1571"/>
  <c r="F111" i="1571" s="1"/>
  <c r="F113" i="1571" s="1"/>
  <c r="V123" i="1571"/>
  <c r="V120" i="1571"/>
  <c r="V121" i="1571" s="1"/>
  <c r="S117" i="1571"/>
  <c r="O117" i="1571"/>
  <c r="K117" i="1571"/>
  <c r="G117" i="1571"/>
  <c r="S116" i="1571"/>
  <c r="S118" i="1571" s="1"/>
  <c r="O116" i="1571"/>
  <c r="O118" i="1571" s="1"/>
  <c r="K116" i="1571"/>
  <c r="K118" i="1571" s="1"/>
  <c r="G116" i="1571"/>
  <c r="G118" i="1571" s="1"/>
  <c r="Q117" i="1571"/>
  <c r="M117" i="1571"/>
  <c r="I117" i="1571"/>
  <c r="E117" i="1571"/>
  <c r="Q116" i="1571"/>
  <c r="Q118" i="1571" s="1"/>
  <c r="M116" i="1571"/>
  <c r="M118" i="1571" s="1"/>
  <c r="I116" i="1571"/>
  <c r="I118" i="1571" s="1"/>
  <c r="E116" i="1571"/>
  <c r="E118" i="1571" s="1"/>
  <c r="N117" i="1571"/>
  <c r="F117" i="1571"/>
  <c r="N116" i="1571"/>
  <c r="F116" i="1571"/>
  <c r="L117" i="1571"/>
  <c r="L116" i="1571"/>
  <c r="L118" i="1571" s="1"/>
  <c r="R117" i="1571"/>
  <c r="H116" i="1571"/>
  <c r="J117" i="1571"/>
  <c r="P116" i="1571"/>
  <c r="P118" i="1571" s="1"/>
  <c r="R116" i="1571"/>
  <c r="R118" i="1571" s="1"/>
  <c r="P117" i="1571"/>
  <c r="J116" i="1571"/>
  <c r="J118" i="1571" s="1"/>
  <c r="H117" i="1571"/>
  <c r="AP111" i="1571"/>
  <c r="AP113" i="1571" s="1"/>
  <c r="F99" i="1571"/>
  <c r="F124" i="1571" s="1"/>
  <c r="F109" i="1571"/>
  <c r="S99" i="1571"/>
  <c r="S124" i="1571" s="1"/>
  <c r="S109" i="1571"/>
  <c r="AJ106" i="1571"/>
  <c r="AJ108" i="1571" s="1"/>
  <c r="AJ111" i="1571" s="1"/>
  <c r="AJ113" i="1571" s="1"/>
  <c r="AH111" i="1571"/>
  <c r="AH113" i="1571" s="1"/>
  <c r="AO111" i="1571"/>
  <c r="AO113" i="1571" s="1"/>
  <c r="I106" i="1571"/>
  <c r="AM106" i="1571"/>
  <c r="AM108" i="1571" s="1"/>
  <c r="AM111" i="1571" s="1"/>
  <c r="AM113" i="1571" s="1"/>
  <c r="W109" i="1571"/>
  <c r="W111" i="1571" s="1"/>
  <c r="W113" i="1571" s="1"/>
  <c r="D136" i="1571"/>
  <c r="D137" i="1571" s="1"/>
  <c r="E109" i="1571"/>
  <c r="E99" i="1571"/>
  <c r="E124" i="1571" s="1"/>
  <c r="P108" i="1571"/>
  <c r="P111" i="1571" s="1"/>
  <c r="P113" i="1571" s="1"/>
  <c r="H106" i="1571"/>
  <c r="H108" i="1571" s="1"/>
  <c r="H111" i="1571" s="1"/>
  <c r="H113" i="1571" s="1"/>
  <c r="AF108" i="1571"/>
  <c r="AF111" i="1571" s="1"/>
  <c r="AF113" i="1571" s="1"/>
  <c r="L111" i="1571"/>
  <c r="L113" i="1571" s="1"/>
  <c r="K106" i="1571"/>
  <c r="K108" i="1571" s="1"/>
  <c r="K111" i="1571" s="1"/>
  <c r="K113" i="1571" s="1"/>
  <c r="E106" i="1571"/>
  <c r="E108" i="1571" s="1"/>
  <c r="E111" i="1571" s="1"/>
  <c r="E113" i="1571" s="1"/>
  <c r="F101" i="1571"/>
  <c r="F112" i="1571" s="1"/>
  <c r="AI106" i="1571"/>
  <c r="AI108" i="1571" s="1"/>
  <c r="AI111" i="1571" s="1"/>
  <c r="AI113" i="1571" s="1"/>
  <c r="R109" i="1571"/>
  <c r="R99" i="1571"/>
  <c r="R124" i="1571" s="1"/>
  <c r="AL108" i="1571"/>
  <c r="AL111" i="1571" s="1"/>
  <c r="AL113" i="1571" s="1"/>
  <c r="AC106" i="1571"/>
  <c r="AC108" i="1571" s="1"/>
  <c r="AC111" i="1571" s="1"/>
  <c r="AC113" i="1571" s="1"/>
  <c r="I109" i="1571"/>
  <c r="I99" i="1571"/>
  <c r="I124" i="1571" s="1"/>
  <c r="K99" i="1571"/>
  <c r="K124" i="1571" s="1"/>
  <c r="K109" i="1571"/>
  <c r="AR109" i="1571"/>
  <c r="AR111" i="1571" s="1"/>
  <c r="AR113" i="1571" s="1"/>
  <c r="AB106" i="1571"/>
  <c r="AB108" i="1571" s="1"/>
  <c r="AB111" i="1571" s="1"/>
  <c r="AB113" i="1571" s="1"/>
  <c r="AE111" i="1571"/>
  <c r="AE113" i="1571" s="1"/>
  <c r="AD120" i="1571"/>
  <c r="AD121" i="1571" s="1"/>
  <c r="AD123" i="1571" s="1"/>
  <c r="Q109" i="1571"/>
  <c r="Q99" i="1571"/>
  <c r="Q124" i="1571" s="1"/>
  <c r="H109" i="1571"/>
  <c r="H101" i="1571"/>
  <c r="H112" i="1571" s="1"/>
  <c r="Y111" i="1571"/>
  <c r="Y113" i="1571" s="1"/>
  <c r="G109" i="1571"/>
  <c r="G99" i="1571"/>
  <c r="Q106" i="1571"/>
  <c r="Q108" i="1571" s="1"/>
  <c r="J109" i="1571"/>
  <c r="J99" i="1571"/>
  <c r="J124" i="1571" s="1"/>
  <c r="N109" i="1571"/>
  <c r="N99" i="1571"/>
  <c r="N124" i="1571" s="1"/>
  <c r="M109" i="1571"/>
  <c r="M99" i="1571"/>
  <c r="O109" i="1571"/>
  <c r="O99" i="1571"/>
  <c r="O124" i="1571" s="1"/>
  <c r="E101" i="1571"/>
  <c r="E112" i="1571" s="1"/>
  <c r="AN108" i="1571"/>
  <c r="AN111" i="1571" s="1"/>
  <c r="AN113" i="1571" s="1"/>
  <c r="AA120" i="1570"/>
  <c r="AA121" i="1570" s="1"/>
  <c r="AQ120" i="1570"/>
  <c r="AQ121" i="1570" s="1"/>
  <c r="S117" i="1570"/>
  <c r="O117" i="1570"/>
  <c r="K117" i="1570"/>
  <c r="G117" i="1570"/>
  <c r="S116" i="1570"/>
  <c r="S118" i="1570" s="1"/>
  <c r="O116" i="1570"/>
  <c r="O118" i="1570" s="1"/>
  <c r="K116" i="1570"/>
  <c r="K118" i="1570" s="1"/>
  <c r="G116" i="1570"/>
  <c r="G118" i="1570" s="1"/>
  <c r="N117" i="1570"/>
  <c r="I117" i="1570"/>
  <c r="N116" i="1570"/>
  <c r="I116" i="1570"/>
  <c r="I118" i="1570" s="1"/>
  <c r="R117" i="1570"/>
  <c r="M117" i="1570"/>
  <c r="H117" i="1570"/>
  <c r="R116" i="1570"/>
  <c r="M116" i="1570"/>
  <c r="M118" i="1570" s="1"/>
  <c r="H116" i="1570"/>
  <c r="Q117" i="1570"/>
  <c r="F117" i="1570"/>
  <c r="P116" i="1570"/>
  <c r="E116" i="1570"/>
  <c r="L117" i="1570"/>
  <c r="J116" i="1570"/>
  <c r="P117" i="1570"/>
  <c r="E117" i="1570"/>
  <c r="L116" i="1570"/>
  <c r="L118" i="1570" s="1"/>
  <c r="F116" i="1570"/>
  <c r="F118" i="1570" s="1"/>
  <c r="J117" i="1570"/>
  <c r="Q116" i="1570"/>
  <c r="N108" i="1570"/>
  <c r="N111" i="1570" s="1"/>
  <c r="R120" i="1570"/>
  <c r="R121" i="1570" s="1"/>
  <c r="AD120" i="1570"/>
  <c r="AD121" i="1570" s="1"/>
  <c r="AD123" i="1570" s="1"/>
  <c r="AM120" i="1570"/>
  <c r="AM121" i="1570" s="1"/>
  <c r="AM123" i="1570" s="1"/>
  <c r="AC120" i="1570"/>
  <c r="AC121" i="1570" s="1"/>
  <c r="AC123" i="1570" s="1"/>
  <c r="K99" i="1570"/>
  <c r="K124" i="1570" s="1"/>
  <c r="K109" i="1570"/>
  <c r="AL120" i="1570"/>
  <c r="AL121" i="1570" s="1"/>
  <c r="AL123" i="1570" s="1"/>
  <c r="AJ106" i="1570"/>
  <c r="AJ108" i="1570" s="1"/>
  <c r="AJ111" i="1570" s="1"/>
  <c r="AJ113" i="1570" s="1"/>
  <c r="AG111" i="1570"/>
  <c r="AG113" i="1570" s="1"/>
  <c r="P112" i="1570"/>
  <c r="H106" i="1570"/>
  <c r="O106" i="1570"/>
  <c r="O108" i="1570" s="1"/>
  <c r="G109" i="1570"/>
  <c r="G99" i="1570"/>
  <c r="G124" i="1570" s="1"/>
  <c r="H109" i="1570"/>
  <c r="H99" i="1570"/>
  <c r="H124" i="1570" s="1"/>
  <c r="AP120" i="1570"/>
  <c r="AP121" i="1570" s="1"/>
  <c r="AP123" i="1570" s="1"/>
  <c r="Z113" i="1570"/>
  <c r="AN106" i="1570"/>
  <c r="AN108" i="1570" s="1"/>
  <c r="AN111" i="1570" s="1"/>
  <c r="AN113" i="1570" s="1"/>
  <c r="X106" i="1570"/>
  <c r="X108" i="1570" s="1"/>
  <c r="X111" i="1570" s="1"/>
  <c r="X113" i="1570" s="1"/>
  <c r="K101" i="1570"/>
  <c r="K112" i="1570" s="1"/>
  <c r="I99" i="1570"/>
  <c r="I124" i="1570" s="1"/>
  <c r="D136" i="1570"/>
  <c r="D137" i="1570" s="1"/>
  <c r="L99" i="1570"/>
  <c r="L124" i="1570" s="1"/>
  <c r="L109" i="1570"/>
  <c r="AO111" i="1570"/>
  <c r="AO113" i="1570" s="1"/>
  <c r="Y111" i="1570"/>
  <c r="Y113" i="1570" s="1"/>
  <c r="AI120" i="1570"/>
  <c r="AI121" i="1570" s="1"/>
  <c r="AI123" i="1570" s="1"/>
  <c r="N109" i="1570"/>
  <c r="N101" i="1570"/>
  <c r="N112" i="1570" s="1"/>
  <c r="N99" i="1570"/>
  <c r="N124" i="1570" s="1"/>
  <c r="O109" i="1570"/>
  <c r="O99" i="1570"/>
  <c r="O124" i="1570" s="1"/>
  <c r="P109" i="1570"/>
  <c r="P99" i="1570"/>
  <c r="P124" i="1570" s="1"/>
  <c r="AE109" i="1570"/>
  <c r="AE111" i="1570" s="1"/>
  <c r="AE113" i="1570" s="1"/>
  <c r="J109" i="1570"/>
  <c r="J101" i="1570"/>
  <c r="J112" i="1570" s="1"/>
  <c r="J99" i="1570"/>
  <c r="J124" i="1570" s="1"/>
  <c r="AH113" i="1570"/>
  <c r="AF106" i="1570"/>
  <c r="AF108" i="1570" s="1"/>
  <c r="AF111" i="1570" s="1"/>
  <c r="AF113" i="1570" s="1"/>
  <c r="M106" i="1570"/>
  <c r="M108" i="1570" s="1"/>
  <c r="M111" i="1570" s="1"/>
  <c r="M113" i="1570" s="1"/>
  <c r="M101" i="1570"/>
  <c r="M112" i="1570" s="1"/>
  <c r="E101" i="1570"/>
  <c r="E112" i="1570" s="1"/>
  <c r="V120" i="1570"/>
  <c r="V121" i="1570" s="1"/>
  <c r="V123" i="1570" s="1"/>
  <c r="T106" i="1570"/>
  <c r="T108" i="1570" s="1"/>
  <c r="T111" i="1570" s="1"/>
  <c r="T113" i="1570" s="1"/>
  <c r="AK120" i="1570"/>
  <c r="AK121" i="1570" s="1"/>
  <c r="AK123" i="1570" s="1"/>
  <c r="U120" i="1570"/>
  <c r="U121" i="1570" s="1"/>
  <c r="U123" i="1570" s="1"/>
  <c r="L106" i="1570"/>
  <c r="S106" i="1570"/>
  <c r="E108" i="1570"/>
  <c r="F109" i="1570"/>
  <c r="F101" i="1570"/>
  <c r="F112" i="1570" s="1"/>
  <c r="F99" i="1570"/>
  <c r="S99" i="1570"/>
  <c r="S124" i="1570" s="1"/>
  <c r="S109" i="1570"/>
  <c r="AR106" i="1570"/>
  <c r="AR108" i="1570" s="1"/>
  <c r="AR111" i="1570" s="1"/>
  <c r="AR113" i="1570" s="1"/>
  <c r="AB106" i="1570"/>
  <c r="AB108" i="1570" s="1"/>
  <c r="AB111" i="1570" s="1"/>
  <c r="AB113" i="1570" s="1"/>
  <c r="O101" i="1570"/>
  <c r="O112" i="1570" s="1"/>
  <c r="AO120" i="1569"/>
  <c r="AO121" i="1569" s="1"/>
  <c r="AO123" i="1569" s="1"/>
  <c r="Z120" i="1569"/>
  <c r="Z121" i="1569" s="1"/>
  <c r="Z123" i="1569" s="1"/>
  <c r="AG123" i="1569"/>
  <c r="AG120" i="1569"/>
  <c r="AG121" i="1569" s="1"/>
  <c r="AC111" i="1569"/>
  <c r="AC113" i="1569" s="1"/>
  <c r="Q108" i="1569"/>
  <c r="Q111" i="1569" s="1"/>
  <c r="Q113" i="1569" s="1"/>
  <c r="V123" i="1569"/>
  <c r="V120" i="1569"/>
  <c r="V121" i="1569" s="1"/>
  <c r="AK111" i="1569"/>
  <c r="AK113" i="1569" s="1"/>
  <c r="U111" i="1569"/>
  <c r="U113" i="1569" s="1"/>
  <c r="AP111" i="1569"/>
  <c r="AP113" i="1569" s="1"/>
  <c r="Y123" i="1569"/>
  <c r="Y120" i="1569"/>
  <c r="Y121" i="1569" s="1"/>
  <c r="AB120" i="1569"/>
  <c r="AB121" i="1569" s="1"/>
  <c r="AB123" i="1569" s="1"/>
  <c r="AL123" i="1569"/>
  <c r="AL120" i="1569"/>
  <c r="AL121" i="1569" s="1"/>
  <c r="W120" i="1569"/>
  <c r="W121" i="1569" s="1"/>
  <c r="W123" i="1569" s="1"/>
  <c r="AR123" i="1569"/>
  <c r="AR120" i="1569"/>
  <c r="AR121" i="1569" s="1"/>
  <c r="F109" i="1569"/>
  <c r="F99" i="1569"/>
  <c r="F124" i="1569" s="1"/>
  <c r="K111" i="1569"/>
  <c r="K113" i="1569" s="1"/>
  <c r="S117" i="1569"/>
  <c r="O117" i="1569"/>
  <c r="K117" i="1569"/>
  <c r="G117" i="1569"/>
  <c r="S116" i="1569"/>
  <c r="S118" i="1569" s="1"/>
  <c r="O116" i="1569"/>
  <c r="O118" i="1569" s="1"/>
  <c r="K116" i="1569"/>
  <c r="K118" i="1569" s="1"/>
  <c r="G116" i="1569"/>
  <c r="G118" i="1569" s="1"/>
  <c r="R117" i="1569"/>
  <c r="N117" i="1569"/>
  <c r="J117" i="1569"/>
  <c r="F117" i="1569"/>
  <c r="R116" i="1569"/>
  <c r="R118" i="1569" s="1"/>
  <c r="N116" i="1569"/>
  <c r="N118" i="1569" s="1"/>
  <c r="J116" i="1569"/>
  <c r="J118" i="1569" s="1"/>
  <c r="F116" i="1569"/>
  <c r="F118" i="1569" s="1"/>
  <c r="P117" i="1569"/>
  <c r="H117" i="1569"/>
  <c r="P116" i="1569"/>
  <c r="P118" i="1569" s="1"/>
  <c r="H116" i="1569"/>
  <c r="H118" i="1569" s="1"/>
  <c r="M117" i="1569"/>
  <c r="E117" i="1569"/>
  <c r="M116" i="1569"/>
  <c r="M118" i="1569" s="1"/>
  <c r="E116" i="1569"/>
  <c r="E118" i="1569" s="1"/>
  <c r="L117" i="1569"/>
  <c r="L116" i="1569"/>
  <c r="I117" i="1569"/>
  <c r="I116" i="1569"/>
  <c r="I118" i="1569" s="1"/>
  <c r="Q117" i="1569"/>
  <c r="Q116" i="1569"/>
  <c r="AM120" i="1569"/>
  <c r="AM121" i="1569" s="1"/>
  <c r="AM123" i="1569" s="1"/>
  <c r="AC109" i="1569"/>
  <c r="I109" i="1569"/>
  <c r="I99" i="1569"/>
  <c r="I124" i="1569" s="1"/>
  <c r="E106" i="1569"/>
  <c r="AN120" i="1569"/>
  <c r="AN121" i="1569" s="1"/>
  <c r="AN123" i="1569" s="1"/>
  <c r="AD109" i="1569"/>
  <c r="AD111" i="1569" s="1"/>
  <c r="AD113" i="1569" s="1"/>
  <c r="O99" i="1569"/>
  <c r="O124" i="1569" s="1"/>
  <c r="O109" i="1569"/>
  <c r="M109" i="1569"/>
  <c r="M99" i="1569"/>
  <c r="M124" i="1569" s="1"/>
  <c r="N109" i="1569"/>
  <c r="N99" i="1569"/>
  <c r="N124" i="1569" s="1"/>
  <c r="AA111" i="1569"/>
  <c r="AA113" i="1569" s="1"/>
  <c r="M101" i="1569"/>
  <c r="M112" i="1569" s="1"/>
  <c r="I106" i="1569"/>
  <c r="J106" i="1569"/>
  <c r="K101" i="1569"/>
  <c r="K112" i="1569" s="1"/>
  <c r="AF108" i="1569"/>
  <c r="AF111" i="1569" s="1"/>
  <c r="AF113" i="1569" s="1"/>
  <c r="AH106" i="1569"/>
  <c r="AH108" i="1569" s="1"/>
  <c r="AH111" i="1569" s="1"/>
  <c r="AH113" i="1569" s="1"/>
  <c r="H108" i="1569"/>
  <c r="H111" i="1569" s="1"/>
  <c r="H113" i="1569" s="1"/>
  <c r="K109" i="1569"/>
  <c r="O108" i="1569"/>
  <c r="O111" i="1569" s="1"/>
  <c r="O113" i="1569" s="1"/>
  <c r="D136" i="1569"/>
  <c r="D137" i="1569" s="1"/>
  <c r="E109" i="1569"/>
  <c r="E99" i="1569"/>
  <c r="E124" i="1569" s="1"/>
  <c r="AQ123" i="1569"/>
  <c r="AQ120" i="1569"/>
  <c r="AQ121" i="1569" s="1"/>
  <c r="E101" i="1569"/>
  <c r="E112" i="1569" s="1"/>
  <c r="R106" i="1569"/>
  <c r="R108" i="1569" s="1"/>
  <c r="AJ111" i="1569"/>
  <c r="AJ113" i="1569" s="1"/>
  <c r="J109" i="1569"/>
  <c r="J99" i="1569"/>
  <c r="J124" i="1569" s="1"/>
  <c r="AI111" i="1569"/>
  <c r="AI113" i="1569" s="1"/>
  <c r="AE123" i="1569"/>
  <c r="AE120" i="1569"/>
  <c r="AE121" i="1569" s="1"/>
  <c r="F101" i="1569"/>
  <c r="F112" i="1569" s="1"/>
  <c r="T111" i="1569"/>
  <c r="T113" i="1569" s="1"/>
  <c r="G99" i="1569"/>
  <c r="G124" i="1569" s="1"/>
  <c r="G109" i="1569"/>
  <c r="Q109" i="1569"/>
  <c r="Q99" i="1569"/>
  <c r="Q124" i="1569" s="1"/>
  <c r="R109" i="1569"/>
  <c r="R99" i="1569"/>
  <c r="R124" i="1569" s="1"/>
  <c r="S111" i="1569"/>
  <c r="S113" i="1569" s="1"/>
  <c r="I101" i="1569"/>
  <c r="I112" i="1569" s="1"/>
  <c r="M106" i="1569"/>
  <c r="M108" i="1569" s="1"/>
  <c r="M111" i="1569" s="1"/>
  <c r="M113" i="1569" s="1"/>
  <c r="N106" i="1569"/>
  <c r="N108" i="1569" s="1"/>
  <c r="N111" i="1569" s="1"/>
  <c r="N113" i="1569" s="1"/>
  <c r="X108" i="1569"/>
  <c r="X111" i="1569" s="1"/>
  <c r="X113" i="1569" s="1"/>
  <c r="L99" i="1569"/>
  <c r="P108" i="1569"/>
  <c r="P111" i="1569" s="1"/>
  <c r="P113" i="1569" s="1"/>
  <c r="O101" i="1569"/>
  <c r="O112" i="1569" s="1"/>
  <c r="U123" i="1568"/>
  <c r="U120" i="1568"/>
  <c r="U121" i="1568" s="1"/>
  <c r="AN120" i="1568"/>
  <c r="AN121" i="1568" s="1"/>
  <c r="AN123" i="1568" s="1"/>
  <c r="X123" i="1568"/>
  <c r="X120" i="1568"/>
  <c r="X121" i="1568" s="1"/>
  <c r="I108" i="1568"/>
  <c r="E108" i="1568"/>
  <c r="E111" i="1568" s="1"/>
  <c r="Y123" i="1568"/>
  <c r="Y120" i="1568"/>
  <c r="Y121" i="1568" s="1"/>
  <c r="AO120" i="1568"/>
  <c r="AO121" i="1568" s="1"/>
  <c r="AO123" i="1568"/>
  <c r="M108" i="1568"/>
  <c r="M111" i="1568" s="1"/>
  <c r="AI123" i="1568"/>
  <c r="AI120" i="1568"/>
  <c r="AI121" i="1568" s="1"/>
  <c r="W120" i="1568"/>
  <c r="W121" i="1568" s="1"/>
  <c r="W123" i="1568" s="1"/>
  <c r="R108" i="1568"/>
  <c r="R111" i="1568" s="1"/>
  <c r="R113" i="1568" s="1"/>
  <c r="Z123" i="1568"/>
  <c r="Z120" i="1568"/>
  <c r="Z121" i="1568" s="1"/>
  <c r="AF120" i="1568"/>
  <c r="AF121" i="1568" s="1"/>
  <c r="AF123" i="1568" s="1"/>
  <c r="AM111" i="1568"/>
  <c r="AM113" i="1568" s="1"/>
  <c r="AL120" i="1568"/>
  <c r="AL121" i="1568" s="1"/>
  <c r="AL123" i="1568" s="1"/>
  <c r="V111" i="1568"/>
  <c r="V113" i="1568" s="1"/>
  <c r="AH111" i="1568"/>
  <c r="AH113" i="1568" s="1"/>
  <c r="Q113" i="1568"/>
  <c r="I109" i="1568"/>
  <c r="I101" i="1568"/>
  <c r="I112" i="1568" s="1"/>
  <c r="I99" i="1568"/>
  <c r="I124" i="1568" s="1"/>
  <c r="G99" i="1568"/>
  <c r="G124" i="1568" s="1"/>
  <c r="G109" i="1568"/>
  <c r="H109" i="1568"/>
  <c r="H99" i="1568"/>
  <c r="H124" i="1568" s="1"/>
  <c r="AQ111" i="1568"/>
  <c r="AQ113" i="1568" s="1"/>
  <c r="AC111" i="1568"/>
  <c r="AC113" i="1568" s="1"/>
  <c r="AP106" i="1568"/>
  <c r="AP108" i="1568" s="1"/>
  <c r="AP111" i="1568" s="1"/>
  <c r="AP113" i="1568" s="1"/>
  <c r="K109" i="1568"/>
  <c r="K99" i="1568"/>
  <c r="K124" i="1568" s="1"/>
  <c r="L109" i="1568"/>
  <c r="L99" i="1568"/>
  <c r="L124" i="1568" s="1"/>
  <c r="O106" i="1568"/>
  <c r="AR106" i="1568"/>
  <c r="AR108" i="1568" s="1"/>
  <c r="AR111" i="1568" s="1"/>
  <c r="AR113" i="1568" s="1"/>
  <c r="AB106" i="1568"/>
  <c r="AB108" i="1568" s="1"/>
  <c r="AB111" i="1568" s="1"/>
  <c r="AB113" i="1568" s="1"/>
  <c r="G101" i="1568"/>
  <c r="G112" i="1568" s="1"/>
  <c r="AJ109" i="1568"/>
  <c r="AJ111" i="1568" s="1"/>
  <c r="AJ113" i="1568" s="1"/>
  <c r="T109" i="1568"/>
  <c r="T111" i="1568" s="1"/>
  <c r="T113" i="1568" s="1"/>
  <c r="AD109" i="1568"/>
  <c r="N101" i="1568"/>
  <c r="N112" i="1568" s="1"/>
  <c r="J109" i="1568"/>
  <c r="J99" i="1568"/>
  <c r="J124" i="1568" s="1"/>
  <c r="O99" i="1568"/>
  <c r="O124" i="1568" s="1"/>
  <c r="O109" i="1568"/>
  <c r="P109" i="1568"/>
  <c r="P99" i="1568"/>
  <c r="P124" i="1568" s="1"/>
  <c r="Q112" i="1568"/>
  <c r="AE106" i="1568"/>
  <c r="AE108" i="1568" s="1"/>
  <c r="AE111" i="1568" s="1"/>
  <c r="AE113" i="1568" s="1"/>
  <c r="AG123" i="1568"/>
  <c r="AG120" i="1568"/>
  <c r="AG121" i="1568" s="1"/>
  <c r="AD111" i="1568"/>
  <c r="AD113" i="1568" s="1"/>
  <c r="F109" i="1568"/>
  <c r="F99" i="1568"/>
  <c r="F124" i="1568" s="1"/>
  <c r="N106" i="1568"/>
  <c r="N108" i="1568" s="1"/>
  <c r="N111" i="1568" s="1"/>
  <c r="N113" i="1568" s="1"/>
  <c r="AA111" i="1568"/>
  <c r="AA113" i="1568" s="1"/>
  <c r="L101" i="1568"/>
  <c r="L112" i="1568" s="1"/>
  <c r="K106" i="1568"/>
  <c r="S117" i="1568"/>
  <c r="O117" i="1568"/>
  <c r="K117" i="1568"/>
  <c r="G117" i="1568"/>
  <c r="S116" i="1568"/>
  <c r="S118" i="1568" s="1"/>
  <c r="O116" i="1568"/>
  <c r="O118" i="1568" s="1"/>
  <c r="K116" i="1568"/>
  <c r="K118" i="1568" s="1"/>
  <c r="G116" i="1568"/>
  <c r="G118" i="1568" s="1"/>
  <c r="R117" i="1568"/>
  <c r="N117" i="1568"/>
  <c r="J117" i="1568"/>
  <c r="F117" i="1568"/>
  <c r="R116" i="1568"/>
  <c r="R118" i="1568" s="1"/>
  <c r="N116" i="1568"/>
  <c r="N118" i="1568" s="1"/>
  <c r="J116" i="1568"/>
  <c r="J118" i="1568" s="1"/>
  <c r="F116" i="1568"/>
  <c r="F118" i="1568" s="1"/>
  <c r="P117" i="1568"/>
  <c r="H117" i="1568"/>
  <c r="P116" i="1568"/>
  <c r="P118" i="1568" s="1"/>
  <c r="H116" i="1568"/>
  <c r="M117" i="1568"/>
  <c r="E117" i="1568"/>
  <c r="M116" i="1568"/>
  <c r="M118" i="1568" s="1"/>
  <c r="E116" i="1568"/>
  <c r="L117" i="1568"/>
  <c r="L116" i="1568"/>
  <c r="L118" i="1568" s="1"/>
  <c r="I117" i="1568"/>
  <c r="I116" i="1568"/>
  <c r="Q117" i="1568"/>
  <c r="Q116" i="1568"/>
  <c r="Q118" i="1568" s="1"/>
  <c r="P101" i="1568"/>
  <c r="P112" i="1568" s="1"/>
  <c r="M109" i="1568"/>
  <c r="M99" i="1568"/>
  <c r="M124" i="1568" s="1"/>
  <c r="M101" i="1568"/>
  <c r="M112" i="1568" s="1"/>
  <c r="AK113" i="1568"/>
  <c r="D136" i="1568"/>
  <c r="D137" i="1568" s="1"/>
  <c r="E109" i="1568"/>
  <c r="E99" i="1568"/>
  <c r="E124" i="1568" s="1"/>
  <c r="E101" i="1568"/>
  <c r="E112" i="1568" s="1"/>
  <c r="R109" i="1568"/>
  <c r="R99" i="1568"/>
  <c r="R124" i="1568" s="1"/>
  <c r="S109" i="1568"/>
  <c r="S99" i="1568"/>
  <c r="S124" i="1568" s="1"/>
  <c r="AG120" i="1563"/>
  <c r="AG121" i="1563" s="1"/>
  <c r="AG123" i="1563" s="1"/>
  <c r="AC123" i="1563"/>
  <c r="AC120" i="1563"/>
  <c r="AC121" i="1563" s="1"/>
  <c r="X111" i="1563"/>
  <c r="X113" i="1563" s="1"/>
  <c r="AK123" i="1563"/>
  <c r="AK120" i="1563"/>
  <c r="AK121" i="1563" s="1"/>
  <c r="AF111" i="1563"/>
  <c r="AF113" i="1563" s="1"/>
  <c r="U123" i="1563"/>
  <c r="U120" i="1563"/>
  <c r="U121" i="1563" s="1"/>
  <c r="T120" i="1563"/>
  <c r="T121" i="1563" s="1"/>
  <c r="T123" i="1563" s="1"/>
  <c r="H111" i="1563"/>
  <c r="H113" i="1563" s="1"/>
  <c r="J99" i="1563"/>
  <c r="J124" i="1563" s="1"/>
  <c r="J109" i="1563"/>
  <c r="AH111" i="1563"/>
  <c r="AH113" i="1563" s="1"/>
  <c r="E106" i="1563"/>
  <c r="E108" i="1563" s="1"/>
  <c r="E111" i="1563" s="1"/>
  <c r="E113" i="1563" s="1"/>
  <c r="AA123" i="1563"/>
  <c r="AA120" i="1563"/>
  <c r="AA121" i="1563" s="1"/>
  <c r="AN106" i="1563"/>
  <c r="AN108" i="1563" s="1"/>
  <c r="AN111" i="1563" s="1"/>
  <c r="AN113" i="1563" s="1"/>
  <c r="W123" i="1563"/>
  <c r="W120" i="1563"/>
  <c r="W121" i="1563" s="1"/>
  <c r="Y111" i="1563"/>
  <c r="Y113" i="1563" s="1"/>
  <c r="AI111" i="1563"/>
  <c r="AI113" i="1563" s="1"/>
  <c r="O109" i="1563"/>
  <c r="O99" i="1563"/>
  <c r="O124" i="1563" s="1"/>
  <c r="N99" i="1563"/>
  <c r="N124" i="1563" s="1"/>
  <c r="N109" i="1563"/>
  <c r="Z109" i="1563"/>
  <c r="Z111" i="1563" s="1"/>
  <c r="Z113" i="1563" s="1"/>
  <c r="L101" i="1563"/>
  <c r="L112" i="1563" s="1"/>
  <c r="I106" i="1563"/>
  <c r="I108" i="1563" s="1"/>
  <c r="J106" i="1563"/>
  <c r="J108" i="1563" s="1"/>
  <c r="J111" i="1563" s="1"/>
  <c r="J113" i="1563" s="1"/>
  <c r="AJ106" i="1563"/>
  <c r="AJ108" i="1563" s="1"/>
  <c r="AJ111" i="1563" s="1"/>
  <c r="AJ113" i="1563" s="1"/>
  <c r="AF109" i="1563"/>
  <c r="AM120" i="1563"/>
  <c r="AM121" i="1563" s="1"/>
  <c r="AM123" i="1563" s="1"/>
  <c r="P108" i="1563"/>
  <c r="P111" i="1563" s="1"/>
  <c r="P113" i="1563" s="1"/>
  <c r="AR109" i="1563"/>
  <c r="AR111" i="1563" s="1"/>
  <c r="AR113" i="1563" s="1"/>
  <c r="R112" i="1563"/>
  <c r="AL108" i="1563"/>
  <c r="AL111" i="1563" s="1"/>
  <c r="AL113" i="1563" s="1"/>
  <c r="G109" i="1563"/>
  <c r="G99" i="1563"/>
  <c r="G124" i="1563" s="1"/>
  <c r="Q109" i="1563"/>
  <c r="Q99" i="1563"/>
  <c r="Q124" i="1563" s="1"/>
  <c r="R109" i="1563"/>
  <c r="R99" i="1563"/>
  <c r="R124" i="1563" s="1"/>
  <c r="AD106" i="1563"/>
  <c r="AD108" i="1563" s="1"/>
  <c r="AD111" i="1563" s="1"/>
  <c r="AD113" i="1563" s="1"/>
  <c r="G101" i="1563"/>
  <c r="G112" i="1563" s="1"/>
  <c r="K108" i="1563"/>
  <c r="K111" i="1563" s="1"/>
  <c r="K113" i="1563" s="1"/>
  <c r="M106" i="1563"/>
  <c r="N106" i="1563"/>
  <c r="N108" i="1563" s="1"/>
  <c r="N111" i="1563" s="1"/>
  <c r="S99" i="1563"/>
  <c r="S124" i="1563" s="1"/>
  <c r="L99" i="1563"/>
  <c r="L124" i="1563" s="1"/>
  <c r="S117" i="1563"/>
  <c r="O117" i="1563"/>
  <c r="K117" i="1563"/>
  <c r="G117" i="1563"/>
  <c r="S116" i="1563"/>
  <c r="S118" i="1563" s="1"/>
  <c r="O116" i="1563"/>
  <c r="O118" i="1563" s="1"/>
  <c r="K116" i="1563"/>
  <c r="K118" i="1563" s="1"/>
  <c r="G116" i="1563"/>
  <c r="G118" i="1563" s="1"/>
  <c r="Q117" i="1563"/>
  <c r="M117" i="1563"/>
  <c r="I117" i="1563"/>
  <c r="E117" i="1563"/>
  <c r="Q116" i="1563"/>
  <c r="Q118" i="1563" s="1"/>
  <c r="M116" i="1563"/>
  <c r="M118" i="1563" s="1"/>
  <c r="I116" i="1563"/>
  <c r="I118" i="1563" s="1"/>
  <c r="E116" i="1563"/>
  <c r="E118" i="1563" s="1"/>
  <c r="N117" i="1563"/>
  <c r="F117" i="1563"/>
  <c r="N116" i="1563"/>
  <c r="N118" i="1563" s="1"/>
  <c r="F116" i="1563"/>
  <c r="L117" i="1563"/>
  <c r="L116" i="1563"/>
  <c r="L118" i="1563" s="1"/>
  <c r="R117" i="1563"/>
  <c r="H116" i="1563"/>
  <c r="H118" i="1563" s="1"/>
  <c r="P117" i="1563"/>
  <c r="R116" i="1563"/>
  <c r="J117" i="1563"/>
  <c r="P116" i="1563"/>
  <c r="P118" i="1563" s="1"/>
  <c r="H117" i="1563"/>
  <c r="J116" i="1563"/>
  <c r="I109" i="1563"/>
  <c r="I99" i="1563"/>
  <c r="I124" i="1563" s="1"/>
  <c r="L108" i="1563"/>
  <c r="G108" i="1563"/>
  <c r="G111" i="1563" s="1"/>
  <c r="F106" i="1563"/>
  <c r="AQ123" i="1563"/>
  <c r="AQ120" i="1563"/>
  <c r="AQ121" i="1563" s="1"/>
  <c r="AO111" i="1563"/>
  <c r="AO113" i="1563" s="1"/>
  <c r="AP106" i="1563"/>
  <c r="AP108" i="1563" s="1"/>
  <c r="AP111" i="1563" s="1"/>
  <c r="AP113" i="1563" s="1"/>
  <c r="M109" i="1563"/>
  <c r="M99" i="1563"/>
  <c r="M124" i="1563" s="1"/>
  <c r="N101" i="1563"/>
  <c r="N112" i="1563" s="1"/>
  <c r="D136" i="1563"/>
  <c r="D137" i="1563" s="1"/>
  <c r="E109" i="1563"/>
  <c r="E99" i="1563"/>
  <c r="E124" i="1563" s="1"/>
  <c r="F99" i="1563"/>
  <c r="F124" i="1563" s="1"/>
  <c r="F109" i="1563"/>
  <c r="V106" i="1563"/>
  <c r="V108" i="1563" s="1"/>
  <c r="V111" i="1563" s="1"/>
  <c r="V113" i="1563" s="1"/>
  <c r="I101" i="1563"/>
  <c r="I112" i="1563" s="1"/>
  <c r="O101" i="1563"/>
  <c r="O112" i="1563" s="1"/>
  <c r="Q106" i="1563"/>
  <c r="R106" i="1563"/>
  <c r="R108" i="1563" s="1"/>
  <c r="R111" i="1563" s="1"/>
  <c r="AB111" i="1563"/>
  <c r="AB113" i="1563" s="1"/>
  <c r="AE108" i="1563"/>
  <c r="AE111" i="1563" s="1"/>
  <c r="AE113" i="1563" s="1"/>
  <c r="L109" i="1563"/>
  <c r="AN120" i="1562"/>
  <c r="AN121" i="1562" s="1"/>
  <c r="AN123" i="1562" s="1"/>
  <c r="Q120" i="1562"/>
  <c r="Q121" i="1562" s="1"/>
  <c r="AC111" i="1562"/>
  <c r="AC113" i="1562" s="1"/>
  <c r="AG123" i="1562"/>
  <c r="AG120" i="1562"/>
  <c r="AG121" i="1562" s="1"/>
  <c r="AF120" i="1562"/>
  <c r="AF121" i="1562" s="1"/>
  <c r="AF123" i="1562" s="1"/>
  <c r="AJ111" i="1562"/>
  <c r="AJ113" i="1562" s="1"/>
  <c r="I109" i="1562"/>
  <c r="I101" i="1562"/>
  <c r="I112" i="1562" s="1"/>
  <c r="I99" i="1562"/>
  <c r="I124" i="1562" s="1"/>
  <c r="AA111" i="1562"/>
  <c r="AA113" i="1562" s="1"/>
  <c r="W108" i="1562"/>
  <c r="W111" i="1562" s="1"/>
  <c r="W113" i="1562" s="1"/>
  <c r="D136" i="1562"/>
  <c r="D137" i="1562" s="1"/>
  <c r="E109" i="1562"/>
  <c r="E101" i="1562"/>
  <c r="E112" i="1562" s="1"/>
  <c r="E99" i="1562"/>
  <c r="E124" i="1562" s="1"/>
  <c r="AO109" i="1562"/>
  <c r="AO111" i="1562" s="1"/>
  <c r="AO113" i="1562" s="1"/>
  <c r="Y109" i="1562"/>
  <c r="Y111" i="1562" s="1"/>
  <c r="Y113" i="1562" s="1"/>
  <c r="AH120" i="1562"/>
  <c r="AH121" i="1562" s="1"/>
  <c r="AH123" i="1562" s="1"/>
  <c r="U106" i="1562"/>
  <c r="U108" i="1562" s="1"/>
  <c r="U111" i="1562" s="1"/>
  <c r="U113" i="1562" s="1"/>
  <c r="S117" i="1562"/>
  <c r="O117" i="1562"/>
  <c r="K117" i="1562"/>
  <c r="G117" i="1562"/>
  <c r="S116" i="1562"/>
  <c r="S118" i="1562" s="1"/>
  <c r="O116" i="1562"/>
  <c r="O118" i="1562" s="1"/>
  <c r="K116" i="1562"/>
  <c r="K118" i="1562" s="1"/>
  <c r="G116" i="1562"/>
  <c r="G118" i="1562" s="1"/>
  <c r="R117" i="1562"/>
  <c r="N117" i="1562"/>
  <c r="J117" i="1562"/>
  <c r="F117" i="1562"/>
  <c r="R116" i="1562"/>
  <c r="R118" i="1562" s="1"/>
  <c r="N116" i="1562"/>
  <c r="N118" i="1562" s="1"/>
  <c r="J116" i="1562"/>
  <c r="J118" i="1562" s="1"/>
  <c r="F116" i="1562"/>
  <c r="F118" i="1562" s="1"/>
  <c r="P117" i="1562"/>
  <c r="H117" i="1562"/>
  <c r="P116" i="1562"/>
  <c r="H116" i="1562"/>
  <c r="H118" i="1562" s="1"/>
  <c r="M117" i="1562"/>
  <c r="E117" i="1562"/>
  <c r="M116" i="1562"/>
  <c r="E116" i="1562"/>
  <c r="E118" i="1562" s="1"/>
  <c r="L117" i="1562"/>
  <c r="L116" i="1562"/>
  <c r="I117" i="1562"/>
  <c r="I116" i="1562"/>
  <c r="I118" i="1562" s="1"/>
  <c r="Q117" i="1562"/>
  <c r="Q116" i="1562"/>
  <c r="I106" i="1562"/>
  <c r="I108" i="1562" s="1"/>
  <c r="AD111" i="1562"/>
  <c r="AD113" i="1562" s="1"/>
  <c r="S109" i="1562"/>
  <c r="F113" i="1562"/>
  <c r="H109" i="1562"/>
  <c r="H99" i="1562"/>
  <c r="H124" i="1562" s="1"/>
  <c r="S106" i="1562"/>
  <c r="S108" i="1562" s="1"/>
  <c r="S111" i="1562" s="1"/>
  <c r="S113" i="1562" s="1"/>
  <c r="G99" i="1562"/>
  <c r="G124" i="1562" s="1"/>
  <c r="AR109" i="1562"/>
  <c r="AR111" i="1562" s="1"/>
  <c r="AR113" i="1562" s="1"/>
  <c r="AB109" i="1562"/>
  <c r="AB111" i="1562" s="1"/>
  <c r="AB113" i="1562" s="1"/>
  <c r="Z111" i="1562"/>
  <c r="Z113" i="1562" s="1"/>
  <c r="AK106" i="1562"/>
  <c r="AK108" i="1562" s="1"/>
  <c r="AK111" i="1562" s="1"/>
  <c r="AK113" i="1562" s="1"/>
  <c r="O106" i="1562"/>
  <c r="O108" i="1562" s="1"/>
  <c r="L106" i="1562"/>
  <c r="M106" i="1562"/>
  <c r="AQ106" i="1562"/>
  <c r="AQ108" i="1562" s="1"/>
  <c r="AQ111" i="1562" s="1"/>
  <c r="AQ113" i="1562" s="1"/>
  <c r="K99" i="1562"/>
  <c r="K124" i="1562" s="1"/>
  <c r="N99" i="1562"/>
  <c r="N124" i="1562" s="1"/>
  <c r="T111" i="1562"/>
  <c r="T113" i="1562" s="1"/>
  <c r="P109" i="1562"/>
  <c r="P99" i="1562"/>
  <c r="P124" i="1562" s="1"/>
  <c r="AP113" i="1562"/>
  <c r="AL120" i="1562"/>
  <c r="AL121" i="1562" s="1"/>
  <c r="AL123" i="1562" s="1"/>
  <c r="L109" i="1562"/>
  <c r="L99" i="1562"/>
  <c r="L124" i="1562" s="1"/>
  <c r="P101" i="1562"/>
  <c r="P112" i="1562" s="1"/>
  <c r="H106" i="1562"/>
  <c r="M109" i="1562"/>
  <c r="M99" i="1562"/>
  <c r="M124" i="1562" s="1"/>
  <c r="K106" i="1562"/>
  <c r="AE108" i="1562"/>
  <c r="AE111" i="1562" s="1"/>
  <c r="AE113" i="1562" s="1"/>
  <c r="O109" i="1562"/>
  <c r="G106" i="1562"/>
  <c r="P106" i="1562"/>
  <c r="AI111" i="1562"/>
  <c r="AI113" i="1562" s="1"/>
  <c r="N108" i="1562"/>
  <c r="N111" i="1562" s="1"/>
  <c r="N113" i="1562" s="1"/>
  <c r="AQ123" i="1561"/>
  <c r="AQ120" i="1561"/>
  <c r="AQ121" i="1561" s="1"/>
  <c r="W120" i="1561"/>
  <c r="W121" i="1561" s="1"/>
  <c r="W123" i="1561" s="1"/>
  <c r="V120" i="1561"/>
  <c r="V121" i="1561" s="1"/>
  <c r="V123" i="1561" s="1"/>
  <c r="AK120" i="1561"/>
  <c r="AK121" i="1561" s="1"/>
  <c r="AK123" i="1561" s="1"/>
  <c r="AI123" i="1561"/>
  <c r="AI120" i="1561"/>
  <c r="AI121" i="1561" s="1"/>
  <c r="AC120" i="1561"/>
  <c r="AC121" i="1561" s="1"/>
  <c r="AC123" i="1561" s="1"/>
  <c r="F108" i="1561"/>
  <c r="AP120" i="1561"/>
  <c r="AP121" i="1561" s="1"/>
  <c r="AP123" i="1561" s="1"/>
  <c r="J111" i="1561"/>
  <c r="M109" i="1561"/>
  <c r="M99" i="1561"/>
  <c r="M124" i="1561" s="1"/>
  <c r="AD123" i="1561"/>
  <c r="AD120" i="1561"/>
  <c r="AD121" i="1561" s="1"/>
  <c r="P106" i="1561"/>
  <c r="T106" i="1561"/>
  <c r="T108" i="1561" s="1"/>
  <c r="T111" i="1561" s="1"/>
  <c r="T113" i="1561" s="1"/>
  <c r="AO111" i="1561"/>
  <c r="AO113" i="1561" s="1"/>
  <c r="AE106" i="1561"/>
  <c r="AE108" i="1561" s="1"/>
  <c r="AE111" i="1561" s="1"/>
  <c r="AE113" i="1561" s="1"/>
  <c r="F101" i="1561"/>
  <c r="F112" i="1561" s="1"/>
  <c r="Z123" i="1561"/>
  <c r="Z120" i="1561"/>
  <c r="Z121" i="1561" s="1"/>
  <c r="S109" i="1561"/>
  <c r="AJ106" i="1561"/>
  <c r="AJ108" i="1561" s="1"/>
  <c r="AJ111" i="1561" s="1"/>
  <c r="AJ113" i="1561" s="1"/>
  <c r="S101" i="1561"/>
  <c r="S112" i="1561" s="1"/>
  <c r="O101" i="1561"/>
  <c r="O112" i="1561" s="1"/>
  <c r="Q99" i="1561"/>
  <c r="Q124" i="1561" s="1"/>
  <c r="AF109" i="1561"/>
  <c r="AF111" i="1561" s="1"/>
  <c r="AF113" i="1561" s="1"/>
  <c r="X109" i="1561"/>
  <c r="X111" i="1561" s="1"/>
  <c r="X113" i="1561" s="1"/>
  <c r="F99" i="1561"/>
  <c r="F124" i="1561" s="1"/>
  <c r="S106" i="1561"/>
  <c r="S108" i="1561" s="1"/>
  <c r="S111" i="1561" s="1"/>
  <c r="D136" i="1561"/>
  <c r="D137" i="1561" s="1"/>
  <c r="E109" i="1561"/>
  <c r="E99" i="1561"/>
  <c r="E124" i="1561" s="1"/>
  <c r="H109" i="1561"/>
  <c r="H99" i="1561"/>
  <c r="H124" i="1561" s="1"/>
  <c r="S117" i="1561"/>
  <c r="O117" i="1561"/>
  <c r="K117" i="1561"/>
  <c r="G117" i="1561"/>
  <c r="S116" i="1561"/>
  <c r="S118" i="1561" s="1"/>
  <c r="O116" i="1561"/>
  <c r="O118" i="1561" s="1"/>
  <c r="K116" i="1561"/>
  <c r="K118" i="1561" s="1"/>
  <c r="G116" i="1561"/>
  <c r="G118" i="1561" s="1"/>
  <c r="R117" i="1561"/>
  <c r="N117" i="1561"/>
  <c r="J117" i="1561"/>
  <c r="F117" i="1561"/>
  <c r="R116" i="1561"/>
  <c r="R118" i="1561" s="1"/>
  <c r="N116" i="1561"/>
  <c r="N118" i="1561" s="1"/>
  <c r="J116" i="1561"/>
  <c r="J118" i="1561" s="1"/>
  <c r="F116" i="1561"/>
  <c r="F118" i="1561" s="1"/>
  <c r="P117" i="1561"/>
  <c r="H117" i="1561"/>
  <c r="P116" i="1561"/>
  <c r="P118" i="1561" s="1"/>
  <c r="H116" i="1561"/>
  <c r="H118" i="1561" s="1"/>
  <c r="M117" i="1561"/>
  <c r="E117" i="1561"/>
  <c r="M116" i="1561"/>
  <c r="M118" i="1561" s="1"/>
  <c r="E116" i="1561"/>
  <c r="E118" i="1561" s="1"/>
  <c r="L117" i="1561"/>
  <c r="L116" i="1561"/>
  <c r="I117" i="1561"/>
  <c r="I116" i="1561"/>
  <c r="I118" i="1561" s="1"/>
  <c r="Q117" i="1561"/>
  <c r="Q116" i="1561"/>
  <c r="H106" i="1561"/>
  <c r="I106" i="1561"/>
  <c r="I108" i="1561" s="1"/>
  <c r="K101" i="1561"/>
  <c r="K112" i="1561" s="1"/>
  <c r="AG109" i="1561"/>
  <c r="AG111" i="1561" s="1"/>
  <c r="AG113" i="1561" s="1"/>
  <c r="O99" i="1561"/>
  <c r="O124" i="1561" s="1"/>
  <c r="F109" i="1561"/>
  <c r="AB106" i="1561"/>
  <c r="AB108" i="1561" s="1"/>
  <c r="AB111" i="1561" s="1"/>
  <c r="AB113" i="1561" s="1"/>
  <c r="R101" i="1561"/>
  <c r="R112" i="1561" s="1"/>
  <c r="J101" i="1561"/>
  <c r="J112" i="1561" s="1"/>
  <c r="AH120" i="1561"/>
  <c r="AH121" i="1561" s="1"/>
  <c r="AH123" i="1561" s="1"/>
  <c r="P99" i="1561"/>
  <c r="P124" i="1561" s="1"/>
  <c r="P109" i="1561"/>
  <c r="Q106" i="1561"/>
  <c r="AN111" i="1561"/>
  <c r="AN113" i="1561" s="1"/>
  <c r="Y111" i="1561"/>
  <c r="Y113" i="1561" s="1"/>
  <c r="AM111" i="1561"/>
  <c r="AM113" i="1561" s="1"/>
  <c r="M101" i="1561"/>
  <c r="M112" i="1561" s="1"/>
  <c r="I109" i="1561"/>
  <c r="I99" i="1561"/>
  <c r="I124" i="1561" s="1"/>
  <c r="L109" i="1561"/>
  <c r="L99" i="1561"/>
  <c r="L124" i="1561" s="1"/>
  <c r="E101" i="1561"/>
  <c r="E112" i="1561" s="1"/>
  <c r="AL113" i="1561"/>
  <c r="O106" i="1561"/>
  <c r="O108" i="1561" s="1"/>
  <c r="O111" i="1561" s="1"/>
  <c r="O113" i="1561" s="1"/>
  <c r="L101" i="1561"/>
  <c r="L112" i="1561" s="1"/>
  <c r="L106" i="1561"/>
  <c r="M106" i="1561"/>
  <c r="AR106" i="1561"/>
  <c r="AR108" i="1561" s="1"/>
  <c r="AR111" i="1561" s="1"/>
  <c r="AR113" i="1561" s="1"/>
  <c r="K106" i="1561"/>
  <c r="K108" i="1561" s="1"/>
  <c r="K111" i="1561" s="1"/>
  <c r="G99" i="1561"/>
  <c r="G124" i="1561" s="1"/>
  <c r="R106" i="1561"/>
  <c r="R108" i="1561" s="1"/>
  <c r="R111" i="1561" s="1"/>
  <c r="R113" i="1561" s="1"/>
  <c r="W120" i="1560"/>
  <c r="W121" i="1560" s="1"/>
  <c r="W123" i="1560" s="1"/>
  <c r="E108" i="1560"/>
  <c r="AD123" i="1560"/>
  <c r="AD120" i="1560"/>
  <c r="AD121" i="1560" s="1"/>
  <c r="AP111" i="1560"/>
  <c r="AP113" i="1560" s="1"/>
  <c r="U120" i="1560"/>
  <c r="U121" i="1560" s="1"/>
  <c r="U123" i="1560" s="1"/>
  <c r="AQ123" i="1560"/>
  <c r="AQ120" i="1560"/>
  <c r="AQ121" i="1560" s="1"/>
  <c r="Z111" i="1560"/>
  <c r="Z113" i="1560" s="1"/>
  <c r="AJ123" i="1560"/>
  <c r="AJ120" i="1560"/>
  <c r="AJ121" i="1560" s="1"/>
  <c r="T120" i="1560"/>
  <c r="T121" i="1560" s="1"/>
  <c r="T123" i="1560" s="1"/>
  <c r="F112" i="1560"/>
  <c r="F106" i="1560"/>
  <c r="F108" i="1560" s="1"/>
  <c r="F111" i="1560" s="1"/>
  <c r="F113" i="1560" s="1"/>
  <c r="AH106" i="1560"/>
  <c r="AH108" i="1560" s="1"/>
  <c r="AH111" i="1560" s="1"/>
  <c r="AH113" i="1560" s="1"/>
  <c r="L109" i="1560"/>
  <c r="L99" i="1560"/>
  <c r="L101" i="1560"/>
  <c r="L112" i="1560" s="1"/>
  <c r="AA108" i="1560"/>
  <c r="AA111" i="1560" s="1"/>
  <c r="AA113" i="1560" s="1"/>
  <c r="AI109" i="1560"/>
  <c r="AI111" i="1560" s="1"/>
  <c r="AI113" i="1560" s="1"/>
  <c r="AO106" i="1560"/>
  <c r="AO108" i="1560" s="1"/>
  <c r="AO111" i="1560" s="1"/>
  <c r="AO113" i="1560" s="1"/>
  <c r="Y111" i="1560"/>
  <c r="Y113" i="1560" s="1"/>
  <c r="H109" i="1560"/>
  <c r="H99" i="1560"/>
  <c r="H124" i="1560" s="1"/>
  <c r="M109" i="1560"/>
  <c r="M99" i="1560"/>
  <c r="M124" i="1560" s="1"/>
  <c r="R109" i="1560"/>
  <c r="R99" i="1560"/>
  <c r="R124" i="1560" s="1"/>
  <c r="K109" i="1560"/>
  <c r="K99" i="1560"/>
  <c r="K124" i="1560" s="1"/>
  <c r="AF106" i="1560"/>
  <c r="AF108" i="1560" s="1"/>
  <c r="AF111" i="1560" s="1"/>
  <c r="AF113" i="1560" s="1"/>
  <c r="M101" i="1560"/>
  <c r="M112" i="1560" s="1"/>
  <c r="I108" i="1560"/>
  <c r="AE109" i="1560"/>
  <c r="AE111" i="1560" s="1"/>
  <c r="AE113" i="1560" s="1"/>
  <c r="P109" i="1560"/>
  <c r="P111" i="1560" s="1"/>
  <c r="P113" i="1560" s="1"/>
  <c r="R106" i="1560"/>
  <c r="R108" i="1560" s="1"/>
  <c r="R111" i="1560" s="1"/>
  <c r="R113" i="1560" s="1"/>
  <c r="Z109" i="1560"/>
  <c r="AK106" i="1560"/>
  <c r="AK108" i="1560" s="1"/>
  <c r="AK111" i="1560" s="1"/>
  <c r="AK113" i="1560" s="1"/>
  <c r="R101" i="1560"/>
  <c r="R112" i="1560" s="1"/>
  <c r="F109" i="1560"/>
  <c r="F99" i="1560"/>
  <c r="F124" i="1560" s="1"/>
  <c r="I109" i="1560"/>
  <c r="I99" i="1560"/>
  <c r="I124" i="1560" s="1"/>
  <c r="O99" i="1560"/>
  <c r="O124" i="1560" s="1"/>
  <c r="O109" i="1560"/>
  <c r="X106" i="1560"/>
  <c r="X108" i="1560" s="1"/>
  <c r="X111" i="1560" s="1"/>
  <c r="X113" i="1560" s="1"/>
  <c r="AR120" i="1560"/>
  <c r="AR121" i="1560" s="1"/>
  <c r="AR123" i="1560" s="1"/>
  <c r="AB120" i="1560"/>
  <c r="AB121" i="1560" s="1"/>
  <c r="AB123" i="1560"/>
  <c r="S117" i="1560"/>
  <c r="O117" i="1560"/>
  <c r="K117" i="1560"/>
  <c r="G117" i="1560"/>
  <c r="S116" i="1560"/>
  <c r="S118" i="1560" s="1"/>
  <c r="O116" i="1560"/>
  <c r="O118" i="1560" s="1"/>
  <c r="K116" i="1560"/>
  <c r="K118" i="1560" s="1"/>
  <c r="G116" i="1560"/>
  <c r="G118" i="1560" s="1"/>
  <c r="Q117" i="1560"/>
  <c r="M117" i="1560"/>
  <c r="I117" i="1560"/>
  <c r="E117" i="1560"/>
  <c r="Q116" i="1560"/>
  <c r="Q118" i="1560" s="1"/>
  <c r="M116" i="1560"/>
  <c r="M118" i="1560" s="1"/>
  <c r="I116" i="1560"/>
  <c r="I118" i="1560" s="1"/>
  <c r="E116" i="1560"/>
  <c r="E118" i="1560" s="1"/>
  <c r="N117" i="1560"/>
  <c r="F117" i="1560"/>
  <c r="N116" i="1560"/>
  <c r="N118" i="1560" s="1"/>
  <c r="F116" i="1560"/>
  <c r="F118" i="1560" s="1"/>
  <c r="R117" i="1560"/>
  <c r="J117" i="1560"/>
  <c r="R116" i="1560"/>
  <c r="R118" i="1560" s="1"/>
  <c r="J116" i="1560"/>
  <c r="J118" i="1560" s="1"/>
  <c r="P117" i="1560"/>
  <c r="P116" i="1560"/>
  <c r="P118" i="1560" s="1"/>
  <c r="L117" i="1560"/>
  <c r="L116" i="1560"/>
  <c r="L118" i="1560" s="1"/>
  <c r="H117" i="1560"/>
  <c r="H116" i="1560"/>
  <c r="H118" i="1560" s="1"/>
  <c r="AM111" i="1560"/>
  <c r="AM113" i="1560" s="1"/>
  <c r="AG111" i="1560"/>
  <c r="AG113" i="1560" s="1"/>
  <c r="AC109" i="1560"/>
  <c r="AC111" i="1560" s="1"/>
  <c r="AC113" i="1560" s="1"/>
  <c r="J112" i="1560"/>
  <c r="J109" i="1560"/>
  <c r="J99" i="1560"/>
  <c r="Q109" i="1560"/>
  <c r="Q99" i="1560"/>
  <c r="Q124" i="1560" s="1"/>
  <c r="S99" i="1560"/>
  <c r="S109" i="1560"/>
  <c r="O101" i="1560"/>
  <c r="O112" i="1560" s="1"/>
  <c r="K106" i="1560"/>
  <c r="AL106" i="1560"/>
  <c r="AL108" i="1560" s="1"/>
  <c r="AL111" i="1560" s="1"/>
  <c r="AL113" i="1560" s="1"/>
  <c r="V106" i="1560"/>
  <c r="V108" i="1560" s="1"/>
  <c r="V111" i="1560" s="1"/>
  <c r="V113" i="1560" s="1"/>
  <c r="Q101" i="1560"/>
  <c r="Q112" i="1560" s="1"/>
  <c r="I112" i="1560"/>
  <c r="P112" i="1560"/>
  <c r="D136" i="1560"/>
  <c r="D137" i="1560" s="1"/>
  <c r="E99" i="1560"/>
  <c r="E124" i="1560" s="1"/>
  <c r="E109" i="1560"/>
  <c r="N109" i="1560"/>
  <c r="N99" i="1560"/>
  <c r="N124" i="1560" s="1"/>
  <c r="G109" i="1560"/>
  <c r="G99" i="1560"/>
  <c r="G124" i="1560" s="1"/>
  <c r="AN106" i="1560"/>
  <c r="AN108" i="1560" s="1"/>
  <c r="AN111" i="1560" s="1"/>
  <c r="AN113" i="1560" s="1"/>
  <c r="S117" i="1557"/>
  <c r="O117" i="1557"/>
  <c r="K117" i="1557"/>
  <c r="G117" i="1557"/>
  <c r="S116" i="1557"/>
  <c r="S118" i="1557" s="1"/>
  <c r="O116" i="1557"/>
  <c r="O118" i="1557" s="1"/>
  <c r="K116" i="1557"/>
  <c r="K118" i="1557" s="1"/>
  <c r="G116" i="1557"/>
  <c r="G118" i="1557" s="1"/>
  <c r="R117" i="1557"/>
  <c r="N117" i="1557"/>
  <c r="J117" i="1557"/>
  <c r="F117" i="1557"/>
  <c r="R116" i="1557"/>
  <c r="R118" i="1557" s="1"/>
  <c r="N116" i="1557"/>
  <c r="N118" i="1557" s="1"/>
  <c r="J116" i="1557"/>
  <c r="J118" i="1557" s="1"/>
  <c r="F116" i="1557"/>
  <c r="F118" i="1557" s="1"/>
  <c r="Q117" i="1557"/>
  <c r="M117" i="1557"/>
  <c r="I117" i="1557"/>
  <c r="E117" i="1557"/>
  <c r="Q116" i="1557"/>
  <c r="Q118" i="1557" s="1"/>
  <c r="M116" i="1557"/>
  <c r="M118" i="1557" s="1"/>
  <c r="I116" i="1557"/>
  <c r="I118" i="1557" s="1"/>
  <c r="E116" i="1557"/>
  <c r="E118" i="1557" s="1"/>
  <c r="P117" i="1557"/>
  <c r="P116" i="1557"/>
  <c r="H117" i="1557"/>
  <c r="H116" i="1557"/>
  <c r="L116" i="1557"/>
  <c r="L117" i="1557"/>
  <c r="AK120" i="1557"/>
  <c r="AK121" i="1557" s="1"/>
  <c r="AK123" i="1557" s="1"/>
  <c r="AD111" i="1557"/>
  <c r="AD113" i="1557" s="1"/>
  <c r="AB120" i="1557"/>
  <c r="AB121" i="1557" s="1"/>
  <c r="AB123" i="1557" s="1"/>
  <c r="AA111" i="1557"/>
  <c r="AA113" i="1557" s="1"/>
  <c r="U120" i="1557"/>
  <c r="U121" i="1557" s="1"/>
  <c r="U123" i="1557" s="1"/>
  <c r="AG123" i="1557"/>
  <c r="AG120" i="1557"/>
  <c r="AG121" i="1557" s="1"/>
  <c r="AQ120" i="1557"/>
  <c r="AQ121" i="1557" s="1"/>
  <c r="AQ123" i="1557" s="1"/>
  <c r="AN120" i="1557"/>
  <c r="AN121" i="1557" s="1"/>
  <c r="AN123" i="1557" s="1"/>
  <c r="AC111" i="1557"/>
  <c r="AC113" i="1557" s="1"/>
  <c r="AM111" i="1557"/>
  <c r="AM113" i="1557" s="1"/>
  <c r="AO111" i="1557"/>
  <c r="AO113" i="1557" s="1"/>
  <c r="R109" i="1557"/>
  <c r="R99" i="1557"/>
  <c r="R124" i="1557" s="1"/>
  <c r="G101" i="1557"/>
  <c r="G112" i="1557" s="1"/>
  <c r="AI109" i="1557"/>
  <c r="AI111" i="1557" s="1"/>
  <c r="AI113" i="1557" s="1"/>
  <c r="I106" i="1557"/>
  <c r="L106" i="1557"/>
  <c r="O106" i="1557"/>
  <c r="O108" i="1557" s="1"/>
  <c r="O111" i="1557" s="1"/>
  <c r="O113" i="1557" s="1"/>
  <c r="F109" i="1557"/>
  <c r="F99" i="1557"/>
  <c r="F124" i="1557" s="1"/>
  <c r="Q109" i="1557"/>
  <c r="Q99" i="1557"/>
  <c r="Q124" i="1557" s="1"/>
  <c r="H106" i="1557"/>
  <c r="S99" i="1557"/>
  <c r="S124" i="1557" s="1"/>
  <c r="T109" i="1557"/>
  <c r="T111" i="1557" s="1"/>
  <c r="T113" i="1557" s="1"/>
  <c r="E106" i="1557"/>
  <c r="E108" i="1557" s="1"/>
  <c r="AP106" i="1557"/>
  <c r="AP108" i="1557" s="1"/>
  <c r="AP111" i="1557" s="1"/>
  <c r="AP113" i="1557" s="1"/>
  <c r="V106" i="1557"/>
  <c r="V108" i="1557" s="1"/>
  <c r="V111" i="1557" s="1"/>
  <c r="V113" i="1557" s="1"/>
  <c r="Z109" i="1557"/>
  <c r="Z111" i="1557" s="1"/>
  <c r="Z113" i="1557" s="1"/>
  <c r="AF123" i="1557"/>
  <c r="AF120" i="1557"/>
  <c r="AF121" i="1557" s="1"/>
  <c r="J106" i="1557"/>
  <c r="D136" i="1557"/>
  <c r="D137" i="1557" s="1"/>
  <c r="E109" i="1557"/>
  <c r="E99" i="1557"/>
  <c r="E124" i="1557" s="1"/>
  <c r="W106" i="1557"/>
  <c r="W108" i="1557" s="1"/>
  <c r="W111" i="1557" s="1"/>
  <c r="W113" i="1557" s="1"/>
  <c r="AJ106" i="1557"/>
  <c r="AJ108" i="1557" s="1"/>
  <c r="AJ111" i="1557" s="1"/>
  <c r="AJ113" i="1557" s="1"/>
  <c r="AL111" i="1557"/>
  <c r="AL113" i="1557" s="1"/>
  <c r="AR111" i="1557"/>
  <c r="AR113" i="1557" s="1"/>
  <c r="L109" i="1557"/>
  <c r="L99" i="1557"/>
  <c r="L124" i="1557" s="1"/>
  <c r="R101" i="1557"/>
  <c r="R112" i="1557" s="1"/>
  <c r="K106" i="1557"/>
  <c r="P109" i="1557"/>
  <c r="P99" i="1557"/>
  <c r="I109" i="1557"/>
  <c r="I99" i="1557"/>
  <c r="I124" i="1557" s="1"/>
  <c r="O99" i="1557"/>
  <c r="O124" i="1557" s="1"/>
  <c r="S106" i="1557"/>
  <c r="S108" i="1557" s="1"/>
  <c r="S111" i="1557" s="1"/>
  <c r="S113" i="1557" s="1"/>
  <c r="H99" i="1557"/>
  <c r="H124" i="1557" s="1"/>
  <c r="M106" i="1557"/>
  <c r="J99" i="1557"/>
  <c r="J124" i="1557" s="1"/>
  <c r="Y111" i="1557"/>
  <c r="Y113" i="1557" s="1"/>
  <c r="S109" i="1557"/>
  <c r="R108" i="1557"/>
  <c r="R111" i="1557" s="1"/>
  <c r="G109" i="1557"/>
  <c r="G99" i="1557"/>
  <c r="G124" i="1557" s="1"/>
  <c r="AH111" i="1557"/>
  <c r="AH113" i="1557" s="1"/>
  <c r="X109" i="1557"/>
  <c r="X111" i="1557" s="1"/>
  <c r="X113" i="1557" s="1"/>
  <c r="F106" i="1557"/>
  <c r="F108" i="1557" s="1"/>
  <c r="F111" i="1557" s="1"/>
  <c r="F113" i="1557" s="1"/>
  <c r="K109" i="1557"/>
  <c r="K99" i="1557"/>
  <c r="K124" i="1557" s="1"/>
  <c r="M109" i="1557"/>
  <c r="M99" i="1557"/>
  <c r="M124" i="1557" s="1"/>
  <c r="N112" i="1557"/>
  <c r="AE106" i="1557"/>
  <c r="AE108" i="1557" s="1"/>
  <c r="AE111" i="1557" s="1"/>
  <c r="AE113" i="1557" s="1"/>
  <c r="N108" i="1557"/>
  <c r="N111" i="1557" s="1"/>
  <c r="H109" i="1557"/>
  <c r="P101" i="1557"/>
  <c r="P112" i="1557" s="1"/>
  <c r="I101" i="1557"/>
  <c r="I112" i="1557" s="1"/>
  <c r="Q106" i="1557"/>
  <c r="J101" i="1557"/>
  <c r="J112" i="1557" s="1"/>
  <c r="J109" i="1557"/>
  <c r="S117" i="1556"/>
  <c r="O117" i="1556"/>
  <c r="K117" i="1556"/>
  <c r="G117" i="1556"/>
  <c r="S116" i="1556"/>
  <c r="S118" i="1556" s="1"/>
  <c r="O116" i="1556"/>
  <c r="O118" i="1556" s="1"/>
  <c r="K116" i="1556"/>
  <c r="K118" i="1556" s="1"/>
  <c r="G116" i="1556"/>
  <c r="G118" i="1556" s="1"/>
  <c r="R117" i="1556"/>
  <c r="N117" i="1556"/>
  <c r="J117" i="1556"/>
  <c r="F117" i="1556"/>
  <c r="R116" i="1556"/>
  <c r="R118" i="1556" s="1"/>
  <c r="N116" i="1556"/>
  <c r="N118" i="1556" s="1"/>
  <c r="J116" i="1556"/>
  <c r="J118" i="1556" s="1"/>
  <c r="F116" i="1556"/>
  <c r="F118" i="1556" s="1"/>
  <c r="P117" i="1556"/>
  <c r="H117" i="1556"/>
  <c r="P116" i="1556"/>
  <c r="H116" i="1556"/>
  <c r="L117" i="1556"/>
  <c r="L116" i="1556"/>
  <c r="L118" i="1556" s="1"/>
  <c r="E117" i="1556"/>
  <c r="I116" i="1556"/>
  <c r="I118" i="1556" s="1"/>
  <c r="Q117" i="1556"/>
  <c r="E116" i="1556"/>
  <c r="E118" i="1556" s="1"/>
  <c r="M117" i="1556"/>
  <c r="Q116" i="1556"/>
  <c r="Q118" i="1556" s="1"/>
  <c r="I117" i="1556"/>
  <c r="M116" i="1556"/>
  <c r="M118" i="1556" s="1"/>
  <c r="AR120" i="1556"/>
  <c r="AR121" i="1556" s="1"/>
  <c r="AR123" i="1556" s="1"/>
  <c r="AH123" i="1556"/>
  <c r="AH120" i="1556"/>
  <c r="AH121" i="1556" s="1"/>
  <c r="O108" i="1556"/>
  <c r="O111" i="1556" s="1"/>
  <c r="AO120" i="1556"/>
  <c r="AO121" i="1556" s="1"/>
  <c r="AO123" i="1556" s="1"/>
  <c r="AC120" i="1556"/>
  <c r="AC121" i="1556" s="1"/>
  <c r="AC123" i="1556" s="1"/>
  <c r="Z111" i="1556"/>
  <c r="Z113" i="1556" s="1"/>
  <c r="AN111" i="1556"/>
  <c r="AN113" i="1556" s="1"/>
  <c r="AK111" i="1556"/>
  <c r="AK113" i="1556" s="1"/>
  <c r="AL123" i="1556"/>
  <c r="AL120" i="1556"/>
  <c r="AL121" i="1556" s="1"/>
  <c r="T123" i="1556"/>
  <c r="T120" i="1556"/>
  <c r="T121" i="1556" s="1"/>
  <c r="M108" i="1556"/>
  <c r="M111" i="1556" s="1"/>
  <c r="AP111" i="1556"/>
  <c r="AP113" i="1556" s="1"/>
  <c r="U123" i="1556"/>
  <c r="U120" i="1556"/>
  <c r="U121" i="1556" s="1"/>
  <c r="Y123" i="1556"/>
  <c r="Y120" i="1556"/>
  <c r="Y121" i="1556" s="1"/>
  <c r="R109" i="1556"/>
  <c r="R99" i="1556"/>
  <c r="R124" i="1556" s="1"/>
  <c r="AA123" i="1556"/>
  <c r="AA120" i="1556"/>
  <c r="AA121" i="1556" s="1"/>
  <c r="AG113" i="1556"/>
  <c r="AB106" i="1556"/>
  <c r="AB108" i="1556" s="1"/>
  <c r="AB111" i="1556" s="1"/>
  <c r="AB113" i="1556" s="1"/>
  <c r="Q109" i="1556"/>
  <c r="Q101" i="1556"/>
  <c r="Q112" i="1556" s="1"/>
  <c r="Q99" i="1556"/>
  <c r="O109" i="1556"/>
  <c r="O101" i="1556"/>
  <c r="O112" i="1556" s="1"/>
  <c r="O99" i="1556"/>
  <c r="O124" i="1556" s="1"/>
  <c r="J109" i="1556"/>
  <c r="J99" i="1556"/>
  <c r="L99" i="1556"/>
  <c r="L124" i="1556" s="1"/>
  <c r="L109" i="1556"/>
  <c r="AI111" i="1556"/>
  <c r="AI113" i="1556" s="1"/>
  <c r="S109" i="1556"/>
  <c r="S101" i="1556"/>
  <c r="S112" i="1556" s="1"/>
  <c r="S99" i="1556"/>
  <c r="R106" i="1556"/>
  <c r="R108" i="1556" s="1"/>
  <c r="J101" i="1556"/>
  <c r="J112" i="1556" s="1"/>
  <c r="M99" i="1556"/>
  <c r="M124" i="1556" s="1"/>
  <c r="X108" i="1556"/>
  <c r="X111" i="1556" s="1"/>
  <c r="X113" i="1556" s="1"/>
  <c r="I109" i="1556"/>
  <c r="I99" i="1556"/>
  <c r="I101" i="1556"/>
  <c r="I112" i="1556" s="1"/>
  <c r="V108" i="1556"/>
  <c r="V111" i="1556" s="1"/>
  <c r="V113" i="1556" s="1"/>
  <c r="N109" i="1556"/>
  <c r="N99" i="1556"/>
  <c r="N124" i="1556" s="1"/>
  <c r="P99" i="1556"/>
  <c r="P124" i="1556" s="1"/>
  <c r="P109" i="1556"/>
  <c r="AE111" i="1556"/>
  <c r="AE113" i="1556" s="1"/>
  <c r="AF109" i="1556"/>
  <c r="AF111" i="1556" s="1"/>
  <c r="AF113" i="1556" s="1"/>
  <c r="D136" i="1556"/>
  <c r="D137" i="1556" s="1"/>
  <c r="E109" i="1556"/>
  <c r="E101" i="1556"/>
  <c r="E112" i="1556" s="1"/>
  <c r="E99" i="1556"/>
  <c r="K109" i="1556"/>
  <c r="K101" i="1556"/>
  <c r="K112" i="1556" s="1"/>
  <c r="K99" i="1556"/>
  <c r="F106" i="1556"/>
  <c r="H106" i="1556"/>
  <c r="M101" i="1556"/>
  <c r="M112" i="1556" s="1"/>
  <c r="AQ120" i="1556"/>
  <c r="AQ121" i="1556" s="1"/>
  <c r="AQ123" i="1556" s="1"/>
  <c r="M109" i="1556"/>
  <c r="AJ106" i="1556"/>
  <c r="AJ108" i="1556" s="1"/>
  <c r="AJ111" i="1556" s="1"/>
  <c r="AJ113" i="1556" s="1"/>
  <c r="AD109" i="1556"/>
  <c r="AD111" i="1556" s="1"/>
  <c r="AD113" i="1556" s="1"/>
  <c r="F99" i="1556"/>
  <c r="F124" i="1556" s="1"/>
  <c r="F109" i="1556"/>
  <c r="H99" i="1556"/>
  <c r="H124" i="1556" s="1"/>
  <c r="H109" i="1556"/>
  <c r="AM111" i="1556"/>
  <c r="AM113" i="1556" s="1"/>
  <c r="W111" i="1556"/>
  <c r="W113" i="1556" s="1"/>
  <c r="H101" i="1556"/>
  <c r="H112" i="1556" s="1"/>
  <c r="N106" i="1556"/>
  <c r="P106" i="1556"/>
  <c r="P108" i="1556" s="1"/>
  <c r="P111" i="1556" s="1"/>
  <c r="P113" i="1556" s="1"/>
  <c r="G109" i="1556"/>
  <c r="G101" i="1556"/>
  <c r="G112" i="1556" s="1"/>
  <c r="G99" i="1556"/>
  <c r="R101" i="1556"/>
  <c r="R112" i="1556" s="1"/>
  <c r="S117" i="1555"/>
  <c r="O117" i="1555"/>
  <c r="K117" i="1555"/>
  <c r="G117" i="1555"/>
  <c r="S116" i="1555"/>
  <c r="S118" i="1555" s="1"/>
  <c r="O116" i="1555"/>
  <c r="O118" i="1555" s="1"/>
  <c r="K116" i="1555"/>
  <c r="K118" i="1555" s="1"/>
  <c r="G116" i="1555"/>
  <c r="G118" i="1555" s="1"/>
  <c r="Q117" i="1555"/>
  <c r="M117" i="1555"/>
  <c r="I117" i="1555"/>
  <c r="E117" i="1555"/>
  <c r="Q116" i="1555"/>
  <c r="Q118" i="1555" s="1"/>
  <c r="M116" i="1555"/>
  <c r="M118" i="1555" s="1"/>
  <c r="I116" i="1555"/>
  <c r="I118" i="1555" s="1"/>
  <c r="E116" i="1555"/>
  <c r="E118" i="1555" s="1"/>
  <c r="N117" i="1555"/>
  <c r="F117" i="1555"/>
  <c r="N116" i="1555"/>
  <c r="F116" i="1555"/>
  <c r="L117" i="1555"/>
  <c r="R116" i="1555"/>
  <c r="R118" i="1555" s="1"/>
  <c r="H116" i="1555"/>
  <c r="J117" i="1555"/>
  <c r="R117" i="1555"/>
  <c r="H117" i="1555"/>
  <c r="L116" i="1555"/>
  <c r="P117" i="1555"/>
  <c r="J116" i="1555"/>
  <c r="P116" i="1555"/>
  <c r="P118" i="1555" s="1"/>
  <c r="AG123" i="1555"/>
  <c r="AG120" i="1555"/>
  <c r="AG121" i="1555" s="1"/>
  <c r="AP120" i="1555"/>
  <c r="AP121" i="1555" s="1"/>
  <c r="AP123" i="1555" s="1"/>
  <c r="X123" i="1555"/>
  <c r="X120" i="1555"/>
  <c r="X121" i="1555" s="1"/>
  <c r="R108" i="1555"/>
  <c r="AI120" i="1555"/>
  <c r="AI121" i="1555" s="1"/>
  <c r="AI123" i="1555" s="1"/>
  <c r="AJ120" i="1555"/>
  <c r="AJ121" i="1555" s="1"/>
  <c r="AJ123" i="1555" s="1"/>
  <c r="AQ123" i="1555"/>
  <c r="AQ120" i="1555"/>
  <c r="AQ121" i="1555" s="1"/>
  <c r="T120" i="1555"/>
  <c r="T121" i="1555" s="1"/>
  <c r="T123" i="1555" s="1"/>
  <c r="Z123" i="1555"/>
  <c r="Z120" i="1555"/>
  <c r="Z121" i="1555" s="1"/>
  <c r="AM123" i="1555"/>
  <c r="AM120" i="1555"/>
  <c r="AM121" i="1555" s="1"/>
  <c r="W123" i="1555"/>
  <c r="W120" i="1555"/>
  <c r="W121" i="1555" s="1"/>
  <c r="M113" i="1555"/>
  <c r="AH111" i="1555"/>
  <c r="AH113" i="1555" s="1"/>
  <c r="AK120" i="1555"/>
  <c r="AK121" i="1555" s="1"/>
  <c r="AK123" i="1555" s="1"/>
  <c r="AC120" i="1555"/>
  <c r="AC121" i="1555" s="1"/>
  <c r="AC123" i="1555" s="1"/>
  <c r="U120" i="1555"/>
  <c r="U121" i="1555" s="1"/>
  <c r="U123" i="1555" s="1"/>
  <c r="AE113" i="1555"/>
  <c r="Q109" i="1555"/>
  <c r="Q101" i="1555"/>
  <c r="Q112" i="1555" s="1"/>
  <c r="Q99" i="1555"/>
  <c r="J109" i="1555"/>
  <c r="J99" i="1555"/>
  <c r="L99" i="1555"/>
  <c r="L124" i="1555" s="1"/>
  <c r="L109" i="1555"/>
  <c r="AO113" i="1555"/>
  <c r="Y113" i="1555"/>
  <c r="D136" i="1555"/>
  <c r="D137" i="1555" s="1"/>
  <c r="E109" i="1555"/>
  <c r="E101" i="1555"/>
  <c r="E112" i="1555" s="1"/>
  <c r="E99" i="1555"/>
  <c r="E124" i="1555" s="1"/>
  <c r="S101" i="1555"/>
  <c r="S112" i="1555" s="1"/>
  <c r="S99" i="1555"/>
  <c r="S124" i="1555" s="1"/>
  <c r="S109" i="1555"/>
  <c r="L101" i="1555"/>
  <c r="L112" i="1555" s="1"/>
  <c r="L106" i="1555"/>
  <c r="L108" i="1555" s="1"/>
  <c r="AL111" i="1555"/>
  <c r="AL113" i="1555" s="1"/>
  <c r="AD108" i="1555"/>
  <c r="AD111" i="1555" s="1"/>
  <c r="AD113" i="1555" s="1"/>
  <c r="AR106" i="1555"/>
  <c r="AR108" i="1555" s="1"/>
  <c r="AR111" i="1555" s="1"/>
  <c r="AR113" i="1555" s="1"/>
  <c r="I109" i="1555"/>
  <c r="I101" i="1555"/>
  <c r="I112" i="1555" s="1"/>
  <c r="I99" i="1555"/>
  <c r="N99" i="1555"/>
  <c r="N124" i="1555" s="1"/>
  <c r="N109" i="1555"/>
  <c r="K101" i="1555"/>
  <c r="K112" i="1555" s="1"/>
  <c r="K99" i="1555"/>
  <c r="K109" i="1555"/>
  <c r="N106" i="1555"/>
  <c r="P106" i="1555"/>
  <c r="P108" i="1555" s="1"/>
  <c r="P111" i="1555" s="1"/>
  <c r="P113" i="1555" s="1"/>
  <c r="N101" i="1555"/>
  <c r="N112" i="1555" s="1"/>
  <c r="J101" i="1555"/>
  <c r="J112" i="1555" s="1"/>
  <c r="R109" i="1555"/>
  <c r="R99" i="1555"/>
  <c r="R124" i="1555" s="1"/>
  <c r="AF109" i="1555"/>
  <c r="AF111" i="1555" s="1"/>
  <c r="AF113" i="1555" s="1"/>
  <c r="G109" i="1555"/>
  <c r="G101" i="1555"/>
  <c r="G112" i="1555" s="1"/>
  <c r="G99" i="1555"/>
  <c r="AN111" i="1555"/>
  <c r="AN113" i="1555" s="1"/>
  <c r="AA111" i="1555"/>
  <c r="AA113" i="1555" s="1"/>
  <c r="AB106" i="1555"/>
  <c r="AB108" i="1555" s="1"/>
  <c r="AB111" i="1555" s="1"/>
  <c r="AB113" i="1555" s="1"/>
  <c r="O109" i="1555"/>
  <c r="O101" i="1555"/>
  <c r="O112" i="1555" s="1"/>
  <c r="O99" i="1555"/>
  <c r="F99" i="1555"/>
  <c r="F124" i="1555" s="1"/>
  <c r="F109" i="1555"/>
  <c r="H99" i="1555"/>
  <c r="H124" i="1555" s="1"/>
  <c r="H109" i="1555"/>
  <c r="F106" i="1555"/>
  <c r="F108" i="1555" s="1"/>
  <c r="H106" i="1555"/>
  <c r="H108" i="1555" s="1"/>
  <c r="AL109" i="1555"/>
  <c r="V109" i="1555"/>
  <c r="V111" i="1555" s="1"/>
  <c r="V113" i="1555" s="1"/>
  <c r="M101" i="1555"/>
  <c r="M112" i="1555" s="1"/>
  <c r="AP111" i="1554"/>
  <c r="AP113" i="1554" s="1"/>
  <c r="AG111" i="1554"/>
  <c r="AG113" i="1554" s="1"/>
  <c r="AA111" i="1554"/>
  <c r="AA113" i="1554" s="1"/>
  <c r="AJ111" i="1554"/>
  <c r="AJ113" i="1554" s="1"/>
  <c r="S117" i="1554"/>
  <c r="O117" i="1554"/>
  <c r="K117" i="1554"/>
  <c r="G117" i="1554"/>
  <c r="S116" i="1554"/>
  <c r="S118" i="1554" s="1"/>
  <c r="O116" i="1554"/>
  <c r="O118" i="1554" s="1"/>
  <c r="K116" i="1554"/>
  <c r="K118" i="1554" s="1"/>
  <c r="G116" i="1554"/>
  <c r="G118" i="1554" s="1"/>
  <c r="Q117" i="1554"/>
  <c r="M117" i="1554"/>
  <c r="I117" i="1554"/>
  <c r="E117" i="1554"/>
  <c r="Q116" i="1554"/>
  <c r="Q118" i="1554" s="1"/>
  <c r="M116" i="1554"/>
  <c r="M118" i="1554" s="1"/>
  <c r="I116" i="1554"/>
  <c r="I118" i="1554" s="1"/>
  <c r="E116" i="1554"/>
  <c r="E118" i="1554" s="1"/>
  <c r="N117" i="1554"/>
  <c r="F117" i="1554"/>
  <c r="N116" i="1554"/>
  <c r="F116" i="1554"/>
  <c r="F118" i="1554" s="1"/>
  <c r="L117" i="1554"/>
  <c r="L116" i="1554"/>
  <c r="R117" i="1554"/>
  <c r="J117" i="1554"/>
  <c r="P116" i="1554"/>
  <c r="P118" i="1554" s="1"/>
  <c r="R116" i="1554"/>
  <c r="H117" i="1554"/>
  <c r="P117" i="1554"/>
  <c r="J116" i="1554"/>
  <c r="J118" i="1554" s="1"/>
  <c r="H116" i="1554"/>
  <c r="AB120" i="1554"/>
  <c r="AB121" i="1554" s="1"/>
  <c r="AB123" i="1554" s="1"/>
  <c r="AR111" i="1554"/>
  <c r="AR113" i="1554" s="1"/>
  <c r="X111" i="1554"/>
  <c r="X113" i="1554" s="1"/>
  <c r="AE120" i="1554"/>
  <c r="AE121" i="1554" s="1"/>
  <c r="AE123" i="1554" s="1"/>
  <c r="AI120" i="1554"/>
  <c r="AI121" i="1554" s="1"/>
  <c r="AI123" i="1554" s="1"/>
  <c r="AO111" i="1554"/>
  <c r="AO113" i="1554" s="1"/>
  <c r="Y106" i="1554"/>
  <c r="Y108" i="1554" s="1"/>
  <c r="Y111" i="1554" s="1"/>
  <c r="Y113" i="1554" s="1"/>
  <c r="S99" i="1554"/>
  <c r="S109" i="1554"/>
  <c r="F112" i="1554"/>
  <c r="Z109" i="1554"/>
  <c r="O112" i="1554"/>
  <c r="S101" i="1554"/>
  <c r="S112" i="1554" s="1"/>
  <c r="W120" i="1554"/>
  <c r="W121" i="1554" s="1"/>
  <c r="W123" i="1554" s="1"/>
  <c r="V106" i="1554"/>
  <c r="V108" i="1554" s="1"/>
  <c r="V111" i="1554" s="1"/>
  <c r="V113" i="1554" s="1"/>
  <c r="T109" i="1554"/>
  <c r="T111" i="1554" s="1"/>
  <c r="T113" i="1554" s="1"/>
  <c r="AP109" i="1554"/>
  <c r="I109" i="1554"/>
  <c r="I99" i="1554"/>
  <c r="I124" i="1554" s="1"/>
  <c r="M109" i="1554"/>
  <c r="M99" i="1554"/>
  <c r="M124" i="1554" s="1"/>
  <c r="R109" i="1554"/>
  <c r="R101" i="1554"/>
  <c r="R112" i="1554" s="1"/>
  <c r="R99" i="1554"/>
  <c r="R124" i="1554" s="1"/>
  <c r="I106" i="1554"/>
  <c r="R108" i="1554"/>
  <c r="R111" i="1554" s="1"/>
  <c r="Q101" i="1554"/>
  <c r="Q112" i="1554" s="1"/>
  <c r="AC106" i="1554"/>
  <c r="AC108" i="1554" s="1"/>
  <c r="AC111" i="1554" s="1"/>
  <c r="AC113" i="1554" s="1"/>
  <c r="O106" i="1554"/>
  <c r="O109" i="1554"/>
  <c r="O99" i="1554"/>
  <c r="O124" i="1554" s="1"/>
  <c r="AN106" i="1554"/>
  <c r="AN108" i="1554" s="1"/>
  <c r="AN111" i="1554" s="1"/>
  <c r="AN113" i="1554" s="1"/>
  <c r="U109" i="1554"/>
  <c r="U111" i="1554" s="1"/>
  <c r="U113" i="1554" s="1"/>
  <c r="Q109" i="1554"/>
  <c r="Q99" i="1554"/>
  <c r="F99" i="1554"/>
  <c r="F124" i="1554" s="1"/>
  <c r="F109" i="1554"/>
  <c r="M106" i="1554"/>
  <c r="M108" i="1554" s="1"/>
  <c r="M111" i="1554" s="1"/>
  <c r="M113" i="1554" s="1"/>
  <c r="F106" i="1554"/>
  <c r="F108" i="1554" s="1"/>
  <c r="F111" i="1554" s="1"/>
  <c r="F113" i="1554" s="1"/>
  <c r="G109" i="1554"/>
  <c r="Z111" i="1554"/>
  <c r="Z113" i="1554" s="1"/>
  <c r="K109" i="1554"/>
  <c r="K99" i="1554"/>
  <c r="K124" i="1554" s="1"/>
  <c r="AH120" i="1554"/>
  <c r="AH121" i="1554" s="1"/>
  <c r="AH123" i="1554"/>
  <c r="AD120" i="1554"/>
  <c r="AD121" i="1554" s="1"/>
  <c r="AD123" i="1554" s="1"/>
  <c r="H109" i="1554"/>
  <c r="H99" i="1554"/>
  <c r="H124" i="1554" s="1"/>
  <c r="L109" i="1554"/>
  <c r="L99" i="1554"/>
  <c r="L124" i="1554" s="1"/>
  <c r="J109" i="1554"/>
  <c r="J99" i="1554"/>
  <c r="J124" i="1554" s="1"/>
  <c r="J106" i="1554"/>
  <c r="J108" i="1554" s="1"/>
  <c r="J111" i="1554" s="1"/>
  <c r="J113" i="1554" s="1"/>
  <c r="K101" i="1554"/>
  <c r="K112" i="1554" s="1"/>
  <c r="AM111" i="1554"/>
  <c r="AM113" i="1554" s="1"/>
  <c r="AK111" i="1554"/>
  <c r="AK113" i="1554" s="1"/>
  <c r="E112" i="1554"/>
  <c r="AL111" i="1554"/>
  <c r="AL113" i="1554" s="1"/>
  <c r="AF106" i="1554"/>
  <c r="AF108" i="1554" s="1"/>
  <c r="AF111" i="1554" s="1"/>
  <c r="AF113" i="1554" s="1"/>
  <c r="P109" i="1554"/>
  <c r="P99" i="1554"/>
  <c r="D136" i="1554"/>
  <c r="D137" i="1554" s="1"/>
  <c r="E109" i="1554"/>
  <c r="E99" i="1554"/>
  <c r="E124" i="1554" s="1"/>
  <c r="N99" i="1554"/>
  <c r="N124" i="1554" s="1"/>
  <c r="N109" i="1554"/>
  <c r="AQ106" i="1554"/>
  <c r="AQ108" i="1554" s="1"/>
  <c r="AQ111" i="1554" s="1"/>
  <c r="AQ113" i="1554" s="1"/>
  <c r="E106" i="1554"/>
  <c r="E108" i="1554" s="1"/>
  <c r="E111" i="1554" s="1"/>
  <c r="H106" i="1554"/>
  <c r="H108" i="1554" s="1"/>
  <c r="H111" i="1554" s="1"/>
  <c r="H113" i="1554" s="1"/>
  <c r="N106" i="1554"/>
  <c r="N108" i="1554" s="1"/>
  <c r="N111" i="1554" s="1"/>
  <c r="N113" i="1554" s="1"/>
  <c r="G99" i="1554"/>
  <c r="M108" i="1603" l="1"/>
  <c r="M111" i="1603" s="1"/>
  <c r="M113" i="1603" s="1"/>
  <c r="M118" i="1603"/>
  <c r="G118" i="1603"/>
  <c r="G124" i="1603"/>
  <c r="G108" i="1603"/>
  <c r="G111" i="1603" s="1"/>
  <c r="G113" i="1603" s="1"/>
  <c r="G120" i="1603" s="1"/>
  <c r="G121" i="1603" s="1"/>
  <c r="G123" i="1603" s="1"/>
  <c r="P118" i="1603"/>
  <c r="H108" i="1603"/>
  <c r="H111" i="1603" s="1"/>
  <c r="H113" i="1603" s="1"/>
  <c r="H120" i="1603" s="1"/>
  <c r="H121" i="1603" s="1"/>
  <c r="E118" i="1603"/>
  <c r="O118" i="1603"/>
  <c r="I108" i="1603"/>
  <c r="R120" i="1601"/>
  <c r="R121" i="1601" s="1"/>
  <c r="R123" i="1601" s="1"/>
  <c r="AH120" i="1601"/>
  <c r="AH121" i="1601" s="1"/>
  <c r="AH123" i="1601" s="1"/>
  <c r="AP120" i="1601"/>
  <c r="AP121" i="1601" s="1"/>
  <c r="AP123" i="1601" s="1"/>
  <c r="K108" i="1601"/>
  <c r="K111" i="1601" s="1"/>
  <c r="X120" i="1597"/>
  <c r="X121" i="1597" s="1"/>
  <c r="X123" i="1597" s="1"/>
  <c r="G111" i="1597"/>
  <c r="G113" i="1597" s="1"/>
  <c r="G120" i="1597" s="1"/>
  <c r="G121" i="1597" s="1"/>
  <c r="G123" i="1597" s="1"/>
  <c r="L118" i="1597"/>
  <c r="M118" i="1597"/>
  <c r="L108" i="1597"/>
  <c r="K111" i="1597"/>
  <c r="K113" i="1597" s="1"/>
  <c r="P111" i="1597"/>
  <c r="P113" i="1597" s="1"/>
  <c r="P120" i="1597" s="1"/>
  <c r="P121" i="1597" s="1"/>
  <c r="P123" i="1597" s="1"/>
  <c r="G118" i="1597"/>
  <c r="H118" i="1597"/>
  <c r="P118" i="1597"/>
  <c r="F111" i="1597"/>
  <c r="F113" i="1597" s="1"/>
  <c r="F120" i="1597" s="1"/>
  <c r="F121" i="1597" s="1"/>
  <c r="F123" i="1597" s="1"/>
  <c r="U120" i="1591"/>
  <c r="U121" i="1591" s="1"/>
  <c r="U123" i="1591" s="1"/>
  <c r="R120" i="1591"/>
  <c r="R121" i="1591" s="1"/>
  <c r="R123" i="1591"/>
  <c r="Z111" i="1591"/>
  <c r="Z113" i="1591" s="1"/>
  <c r="Z120" i="1591" s="1"/>
  <c r="Z121" i="1591" s="1"/>
  <c r="Z123" i="1591" s="1"/>
  <c r="O108" i="1591"/>
  <c r="O111" i="1591" s="1"/>
  <c r="O113" i="1591" s="1"/>
  <c r="O120" i="1591" s="1"/>
  <c r="O121" i="1591" s="1"/>
  <c r="O123" i="1591" s="1"/>
  <c r="AC111" i="1591"/>
  <c r="AC113" i="1591" s="1"/>
  <c r="AF111" i="1591"/>
  <c r="AF113" i="1591" s="1"/>
  <c r="AF120" i="1591" s="1"/>
  <c r="AF121" i="1591" s="1"/>
  <c r="AF123" i="1591" s="1"/>
  <c r="J118" i="1591"/>
  <c r="I118" i="1591"/>
  <c r="AK111" i="1591"/>
  <c r="AK113" i="1591" s="1"/>
  <c r="M113" i="1591"/>
  <c r="E118" i="1591"/>
  <c r="O118" i="1591"/>
  <c r="D128" i="1591"/>
  <c r="H111" i="1591"/>
  <c r="H113" i="1591" s="1"/>
  <c r="H120" i="1591" s="1"/>
  <c r="H121" i="1591" s="1"/>
  <c r="H123" i="1591" s="1"/>
  <c r="L118" i="1591"/>
  <c r="AB123" i="1590"/>
  <c r="S111" i="1590"/>
  <c r="S113" i="1590" s="1"/>
  <c r="S123" i="1590" s="1"/>
  <c r="E118" i="1590"/>
  <c r="O118" i="1590"/>
  <c r="D128" i="1590"/>
  <c r="G108" i="1590"/>
  <c r="G111" i="1590" s="1"/>
  <c r="G113" i="1590" s="1"/>
  <c r="AB120" i="1590"/>
  <c r="AB121" i="1590" s="1"/>
  <c r="N118" i="1590"/>
  <c r="X111" i="1590"/>
  <c r="X113" i="1590" s="1"/>
  <c r="T111" i="1590"/>
  <c r="T113" i="1590" s="1"/>
  <c r="T123" i="1590" s="1"/>
  <c r="H118" i="1590"/>
  <c r="M118" i="1590"/>
  <c r="M123" i="1590" s="1"/>
  <c r="G118" i="1590"/>
  <c r="P111" i="1589"/>
  <c r="P113" i="1589" s="1"/>
  <c r="W111" i="1589"/>
  <c r="W113" i="1589" s="1"/>
  <c r="W120" i="1589" s="1"/>
  <c r="W121" i="1589" s="1"/>
  <c r="W123" i="1589" s="1"/>
  <c r="AN111" i="1589"/>
  <c r="AN113" i="1589" s="1"/>
  <c r="AN120" i="1589" s="1"/>
  <c r="AN121" i="1589" s="1"/>
  <c r="AN123" i="1589" s="1"/>
  <c r="K108" i="1589"/>
  <c r="AG111" i="1589"/>
  <c r="AG113" i="1589" s="1"/>
  <c r="AI111" i="1589"/>
  <c r="AI113" i="1589" s="1"/>
  <c r="AI120" i="1589" s="1"/>
  <c r="AI121" i="1589" s="1"/>
  <c r="AI123" i="1589" s="1"/>
  <c r="I118" i="1589"/>
  <c r="E118" i="1589"/>
  <c r="F118" i="1589"/>
  <c r="O118" i="1589"/>
  <c r="N111" i="1602"/>
  <c r="K113" i="1602"/>
  <c r="O108" i="1602"/>
  <c r="O111" i="1602" s="1"/>
  <c r="O113" i="1602" s="1"/>
  <c r="J118" i="1602"/>
  <c r="I118" i="1602"/>
  <c r="E108" i="1602"/>
  <c r="T111" i="1602"/>
  <c r="T113" i="1602" s="1"/>
  <c r="T120" i="1602" s="1"/>
  <c r="T121" i="1602" s="1"/>
  <c r="T123" i="1602" s="1"/>
  <c r="F108" i="1602"/>
  <c r="E118" i="1596"/>
  <c r="E111" i="1596"/>
  <c r="E113" i="1596" s="1"/>
  <c r="AH111" i="1596"/>
  <c r="AH113" i="1596" s="1"/>
  <c r="O118" i="1596"/>
  <c r="N108" i="1596"/>
  <c r="N111" i="1596" s="1"/>
  <c r="N113" i="1596" s="1"/>
  <c r="I108" i="1593"/>
  <c r="O111" i="1592"/>
  <c r="O113" i="1592" s="1"/>
  <c r="E118" i="1592"/>
  <c r="F118" i="1592"/>
  <c r="O118" i="1592"/>
  <c r="F108" i="1592"/>
  <c r="F111" i="1592" s="1"/>
  <c r="M124" i="1592"/>
  <c r="M108" i="1592"/>
  <c r="M111" i="1592" s="1"/>
  <c r="M113" i="1592" s="1"/>
  <c r="M123" i="1592" s="1"/>
  <c r="I118" i="1592"/>
  <c r="P118" i="1592"/>
  <c r="L118" i="1592"/>
  <c r="J118" i="1592"/>
  <c r="G108" i="1588"/>
  <c r="G111" i="1588" s="1"/>
  <c r="G113" i="1588" s="1"/>
  <c r="E118" i="1588"/>
  <c r="O118" i="1588"/>
  <c r="N111" i="1588"/>
  <c r="N113" i="1588" s="1"/>
  <c r="AL111" i="1588"/>
  <c r="AL113" i="1588" s="1"/>
  <c r="AI111" i="1588"/>
  <c r="AI113" i="1588" s="1"/>
  <c r="AI120" i="1588" s="1"/>
  <c r="AI121" i="1588" s="1"/>
  <c r="AI123" i="1588" s="1"/>
  <c r="L108" i="1588"/>
  <c r="L111" i="1588" s="1"/>
  <c r="L113" i="1588" s="1"/>
  <c r="U111" i="1587"/>
  <c r="U113" i="1587" s="1"/>
  <c r="E118" i="1587"/>
  <c r="F118" i="1587"/>
  <c r="O118" i="1587"/>
  <c r="K108" i="1587"/>
  <c r="K111" i="1587" s="1"/>
  <c r="K113" i="1587" s="1"/>
  <c r="P113" i="1587"/>
  <c r="P120" i="1587" s="1"/>
  <c r="P121" i="1587" s="1"/>
  <c r="P123" i="1587" s="1"/>
  <c r="O108" i="1587"/>
  <c r="O111" i="1587" s="1"/>
  <c r="O113" i="1587" s="1"/>
  <c r="K118" i="1587"/>
  <c r="N108" i="1587"/>
  <c r="N111" i="1587" s="1"/>
  <c r="N113" i="1587" s="1"/>
  <c r="M118" i="1587"/>
  <c r="R111" i="1587"/>
  <c r="R113" i="1587" s="1"/>
  <c r="L108" i="1587"/>
  <c r="L111" i="1587" s="1"/>
  <c r="L113" i="1587" s="1"/>
  <c r="L120" i="1587" s="1"/>
  <c r="L121" i="1587" s="1"/>
  <c r="L123" i="1587" s="1"/>
  <c r="AH111" i="1586"/>
  <c r="AH113" i="1586" s="1"/>
  <c r="H118" i="1586"/>
  <c r="E118" i="1586"/>
  <c r="N118" i="1586"/>
  <c r="G118" i="1586"/>
  <c r="AJ111" i="1586"/>
  <c r="AJ113" i="1586" s="1"/>
  <c r="AJ120" i="1586" s="1"/>
  <c r="AJ121" i="1586" s="1"/>
  <c r="AJ123" i="1586" s="1"/>
  <c r="L118" i="1586"/>
  <c r="J108" i="1586"/>
  <c r="J111" i="1586" s="1"/>
  <c r="J113" i="1586" s="1"/>
  <c r="J120" i="1586" s="1"/>
  <c r="J121" i="1586" s="1"/>
  <c r="J123" i="1586" s="1"/>
  <c r="AF111" i="1582"/>
  <c r="AF113" i="1582" s="1"/>
  <c r="Q111" i="1582"/>
  <c r="Q113" i="1582" s="1"/>
  <c r="Q120" i="1582" s="1"/>
  <c r="Q121" i="1582" s="1"/>
  <c r="Q123" i="1582" s="1"/>
  <c r="N108" i="1582"/>
  <c r="N111" i="1582" s="1"/>
  <c r="N113" i="1582" s="1"/>
  <c r="E111" i="1582"/>
  <c r="E113" i="1582" s="1"/>
  <c r="E120" i="1582" s="1"/>
  <c r="E121" i="1582" s="1"/>
  <c r="AI120" i="1582"/>
  <c r="AI121" i="1582" s="1"/>
  <c r="AI123" i="1582"/>
  <c r="E118" i="1582"/>
  <c r="O118" i="1582"/>
  <c r="P111" i="1582"/>
  <c r="P113" i="1582" s="1"/>
  <c r="AC111" i="1582"/>
  <c r="AC113" i="1582" s="1"/>
  <c r="AC120" i="1582" s="1"/>
  <c r="AC121" i="1582" s="1"/>
  <c r="AC123" i="1582" s="1"/>
  <c r="AD111" i="1582"/>
  <c r="AD113" i="1582" s="1"/>
  <c r="K108" i="1582"/>
  <c r="K111" i="1582" s="1"/>
  <c r="K113" i="1582" s="1"/>
  <c r="E118" i="1583"/>
  <c r="F118" i="1583"/>
  <c r="P118" i="1583"/>
  <c r="L118" i="1583"/>
  <c r="M120" i="1583"/>
  <c r="M121" i="1583" s="1"/>
  <c r="M123" i="1583" s="1"/>
  <c r="AP123" i="1576"/>
  <c r="V111" i="1576"/>
  <c r="V113" i="1576" s="1"/>
  <c r="J111" i="1576"/>
  <c r="J113" i="1576" s="1"/>
  <c r="J120" i="1576" s="1"/>
  <c r="J121" i="1576" s="1"/>
  <c r="J123" i="1576" s="1"/>
  <c r="AP120" i="1576"/>
  <c r="AP121" i="1576" s="1"/>
  <c r="L120" i="1576"/>
  <c r="L121" i="1576" s="1"/>
  <c r="G108" i="1576"/>
  <c r="G111" i="1576" s="1"/>
  <c r="G113" i="1576" s="1"/>
  <c r="H113" i="1576"/>
  <c r="H120" i="1576" s="1"/>
  <c r="H121" i="1576" s="1"/>
  <c r="P111" i="1576"/>
  <c r="P113" i="1576" s="1"/>
  <c r="I108" i="1576"/>
  <c r="AL111" i="1576"/>
  <c r="AL113" i="1576" s="1"/>
  <c r="V120" i="1576"/>
  <c r="V121" i="1576" s="1"/>
  <c r="V123" i="1576" s="1"/>
  <c r="AR120" i="1576"/>
  <c r="AR121" i="1576" s="1"/>
  <c r="AR123" i="1576" s="1"/>
  <c r="N111" i="1576"/>
  <c r="N113" i="1576" s="1"/>
  <c r="N120" i="1576" s="1"/>
  <c r="N121" i="1576" s="1"/>
  <c r="N123" i="1576" s="1"/>
  <c r="J118" i="1576"/>
  <c r="I118" i="1576"/>
  <c r="R123" i="1576"/>
  <c r="D128" i="1576"/>
  <c r="R111" i="1609"/>
  <c r="R113" i="1609" s="1"/>
  <c r="AR111" i="1609"/>
  <c r="AR113" i="1609" s="1"/>
  <c r="AR120" i="1609" s="1"/>
  <c r="AR121" i="1609" s="1"/>
  <c r="AR123" i="1609" s="1"/>
  <c r="AB111" i="1609"/>
  <c r="AB113" i="1609" s="1"/>
  <c r="AB120" i="1609" s="1"/>
  <c r="AB121" i="1609" s="1"/>
  <c r="AB123" i="1609" s="1"/>
  <c r="AH111" i="1609"/>
  <c r="AH113" i="1609" s="1"/>
  <c r="AN111" i="1609"/>
  <c r="AN113" i="1609" s="1"/>
  <c r="O118" i="1609"/>
  <c r="E118" i="1609"/>
  <c r="E108" i="1609"/>
  <c r="E111" i="1609" s="1"/>
  <c r="E113" i="1609" s="1"/>
  <c r="E120" i="1609" s="1"/>
  <c r="E121" i="1609" s="1"/>
  <c r="AP111" i="1609"/>
  <c r="AP113" i="1609" s="1"/>
  <c r="AP120" i="1609" s="1"/>
  <c r="AP121" i="1609" s="1"/>
  <c r="AP123" i="1609" s="1"/>
  <c r="AL111" i="1609"/>
  <c r="AL113" i="1609" s="1"/>
  <c r="AL120" i="1609" s="1"/>
  <c r="AL121" i="1609" s="1"/>
  <c r="AL123" i="1609" s="1"/>
  <c r="AF111" i="1609"/>
  <c r="AF113" i="1609" s="1"/>
  <c r="AF120" i="1609" s="1"/>
  <c r="AF121" i="1609" s="1"/>
  <c r="AF123" i="1609" s="1"/>
  <c r="F118" i="1609"/>
  <c r="N118" i="1609"/>
  <c r="J118" i="1609"/>
  <c r="P108" i="1609"/>
  <c r="P111" i="1609" s="1"/>
  <c r="P113" i="1609" s="1"/>
  <c r="K118" i="1609"/>
  <c r="AC111" i="1593"/>
  <c r="AC113" i="1593" s="1"/>
  <c r="AB111" i="1593"/>
  <c r="AB113" i="1593" s="1"/>
  <c r="AB120" i="1593" s="1"/>
  <c r="AB121" i="1593" s="1"/>
  <c r="AB123" i="1593" s="1"/>
  <c r="AH111" i="1593"/>
  <c r="AH113" i="1593" s="1"/>
  <c r="M118" i="1593"/>
  <c r="N118" i="1593"/>
  <c r="G118" i="1593"/>
  <c r="I118" i="1593"/>
  <c r="E118" i="1593"/>
  <c r="F118" i="1593"/>
  <c r="O118" i="1593"/>
  <c r="L108" i="1610"/>
  <c r="L111" i="1610" s="1"/>
  <c r="L113" i="1610" s="1"/>
  <c r="AL111" i="1610"/>
  <c r="AL113" i="1610" s="1"/>
  <c r="AL120" i="1610" s="1"/>
  <c r="AL121" i="1610" s="1"/>
  <c r="AL123" i="1610" s="1"/>
  <c r="N118" i="1610"/>
  <c r="G118" i="1610"/>
  <c r="I108" i="1610"/>
  <c r="I111" i="1610" s="1"/>
  <c r="I113" i="1610" s="1"/>
  <c r="AJ111" i="1610"/>
  <c r="AJ113" i="1610" s="1"/>
  <c r="AJ120" i="1610" s="1"/>
  <c r="AJ121" i="1610" s="1"/>
  <c r="AJ123" i="1610" s="1"/>
  <c r="AB111" i="1610"/>
  <c r="AB113" i="1610" s="1"/>
  <c r="U123" i="1610"/>
  <c r="AR111" i="1610"/>
  <c r="AR113" i="1610" s="1"/>
  <c r="G108" i="1610"/>
  <c r="G111" i="1610" s="1"/>
  <c r="G113" i="1610" s="1"/>
  <c r="N111" i="1610"/>
  <c r="N113" i="1610" s="1"/>
  <c r="AR120" i="1610"/>
  <c r="AR121" i="1610" s="1"/>
  <c r="AR123" i="1610" s="1"/>
  <c r="AH111" i="1610"/>
  <c r="AH113" i="1610" s="1"/>
  <c r="O108" i="1610"/>
  <c r="O111" i="1610" s="1"/>
  <c r="O113" i="1610" s="1"/>
  <c r="K108" i="1610"/>
  <c r="E108" i="1610"/>
  <c r="N113" i="1570"/>
  <c r="E111" i="1570"/>
  <c r="E113" i="1570" s="1"/>
  <c r="I108" i="1570"/>
  <c r="I111" i="1570" s="1"/>
  <c r="I113" i="1570" s="1"/>
  <c r="L108" i="1570"/>
  <c r="L111" i="1570" s="1"/>
  <c r="L113" i="1570" s="1"/>
  <c r="L120" i="1570" s="1"/>
  <c r="L121" i="1570" s="1"/>
  <c r="L123" i="1570" s="1"/>
  <c r="J108" i="1570"/>
  <c r="J111" i="1570" s="1"/>
  <c r="J113" i="1570" s="1"/>
  <c r="S113" i="1561"/>
  <c r="G108" i="1561"/>
  <c r="G111" i="1561" s="1"/>
  <c r="G113" i="1561" s="1"/>
  <c r="G120" i="1561" s="1"/>
  <c r="G121" i="1561" s="1"/>
  <c r="G123" i="1561" s="1"/>
  <c r="K113" i="1561"/>
  <c r="Q108" i="1561"/>
  <c r="Q111" i="1561" s="1"/>
  <c r="Q113" i="1561" s="1"/>
  <c r="Q120" i="1561" s="1"/>
  <c r="Q121" i="1561" s="1"/>
  <c r="Q123" i="1561" s="1"/>
  <c r="I111" i="1561"/>
  <c r="I113" i="1561" s="1"/>
  <c r="P108" i="1561"/>
  <c r="P111" i="1561" s="1"/>
  <c r="P113" i="1561" s="1"/>
  <c r="P120" i="1561" s="1"/>
  <c r="P121" i="1561" s="1"/>
  <c r="P123" i="1561" s="1"/>
  <c r="E108" i="1561"/>
  <c r="E108" i="1562"/>
  <c r="E111" i="1562" s="1"/>
  <c r="E113" i="1562" s="1"/>
  <c r="X120" i="1562"/>
  <c r="X121" i="1562" s="1"/>
  <c r="X123" i="1562" s="1"/>
  <c r="P108" i="1562"/>
  <c r="P111" i="1562" s="1"/>
  <c r="P113" i="1562" s="1"/>
  <c r="K108" i="1562"/>
  <c r="K111" i="1562" s="1"/>
  <c r="K113" i="1562" s="1"/>
  <c r="AM120" i="1562"/>
  <c r="AM121" i="1562" s="1"/>
  <c r="AM123" i="1562" s="1"/>
  <c r="G108" i="1562"/>
  <c r="G111" i="1562" s="1"/>
  <c r="G113" i="1562" s="1"/>
  <c r="AP120" i="1610"/>
  <c r="AP121" i="1610" s="1"/>
  <c r="AP123" i="1610" s="1"/>
  <c r="R120" i="1610"/>
  <c r="R121" i="1610" s="1"/>
  <c r="R123" i="1610" s="1"/>
  <c r="AG120" i="1610"/>
  <c r="AG121" i="1610" s="1"/>
  <c r="AG123" i="1610" s="1"/>
  <c r="AC120" i="1610"/>
  <c r="AC121" i="1610" s="1"/>
  <c r="AC123" i="1610" s="1"/>
  <c r="AI120" i="1610"/>
  <c r="AI121" i="1610" s="1"/>
  <c r="AI123" i="1610" s="1"/>
  <c r="Q120" i="1610"/>
  <c r="Q121" i="1610" s="1"/>
  <c r="Q123" i="1610" s="1"/>
  <c r="AN120" i="1610"/>
  <c r="AN121" i="1610" s="1"/>
  <c r="AN123" i="1610" s="1"/>
  <c r="AQ120" i="1610"/>
  <c r="AQ121" i="1610" s="1"/>
  <c r="AQ123" i="1610" s="1"/>
  <c r="F113" i="1610"/>
  <c r="Y120" i="1610"/>
  <c r="Y121" i="1610" s="1"/>
  <c r="Y123" i="1610" s="1"/>
  <c r="AE120" i="1610"/>
  <c r="AE121" i="1610" s="1"/>
  <c r="AE123" i="1610" s="1"/>
  <c r="Z120" i="1610"/>
  <c r="Z121" i="1610" s="1"/>
  <c r="Z123" i="1610" s="1"/>
  <c r="P113" i="1610"/>
  <c r="D128" i="1610"/>
  <c r="T120" i="1610"/>
  <c r="T121" i="1610" s="1"/>
  <c r="T123" i="1610" s="1"/>
  <c r="M108" i="1610"/>
  <c r="M111" i="1610" s="1"/>
  <c r="M113" i="1610" s="1"/>
  <c r="L118" i="1610"/>
  <c r="J118" i="1610"/>
  <c r="J123" i="1610" s="1"/>
  <c r="H120" i="1610"/>
  <c r="H121" i="1610" s="1"/>
  <c r="H123" i="1610" s="1"/>
  <c r="AH123" i="1610"/>
  <c r="AH120" i="1610"/>
  <c r="AH121" i="1610" s="1"/>
  <c r="E111" i="1610"/>
  <c r="E113" i="1610" s="1"/>
  <c r="W120" i="1610"/>
  <c r="W121" i="1610" s="1"/>
  <c r="W123" i="1610" s="1"/>
  <c r="N120" i="1610"/>
  <c r="N121" i="1610" s="1"/>
  <c r="N123" i="1610" s="1"/>
  <c r="X120" i="1610"/>
  <c r="X121" i="1610" s="1"/>
  <c r="X123" i="1610" s="1"/>
  <c r="S120" i="1610"/>
  <c r="S121" i="1610" s="1"/>
  <c r="S123" i="1610" s="1"/>
  <c r="AD120" i="1610"/>
  <c r="AD121" i="1610" s="1"/>
  <c r="AD123" i="1610" s="1"/>
  <c r="K111" i="1610"/>
  <c r="K113" i="1610" s="1"/>
  <c r="AK123" i="1610"/>
  <c r="AK120" i="1610"/>
  <c r="AK121" i="1610" s="1"/>
  <c r="AO123" i="1610"/>
  <c r="AO120" i="1610"/>
  <c r="AO121" i="1610" s="1"/>
  <c r="AA123" i="1610"/>
  <c r="AA120" i="1610"/>
  <c r="AA121" i="1610" s="1"/>
  <c r="K118" i="1610"/>
  <c r="L120" i="1610"/>
  <c r="L121" i="1610" s="1"/>
  <c r="AM120" i="1610"/>
  <c r="AM121" i="1610" s="1"/>
  <c r="AM123" i="1610" s="1"/>
  <c r="Z120" i="1609"/>
  <c r="Z121" i="1609" s="1"/>
  <c r="Z123" i="1609" s="1"/>
  <c r="H124" i="1609"/>
  <c r="H108" i="1609"/>
  <c r="H111" i="1609" s="1"/>
  <c r="H113" i="1609" s="1"/>
  <c r="AO120" i="1609"/>
  <c r="AO121" i="1609" s="1"/>
  <c r="AO123" i="1609" s="1"/>
  <c r="AC123" i="1609"/>
  <c r="AC120" i="1609"/>
  <c r="AC121" i="1609" s="1"/>
  <c r="S120" i="1609"/>
  <c r="S121" i="1609" s="1"/>
  <c r="S123" i="1609" s="1"/>
  <c r="N108" i="1609"/>
  <c r="N111" i="1609" s="1"/>
  <c r="N113" i="1609" s="1"/>
  <c r="X120" i="1609"/>
  <c r="X121" i="1609" s="1"/>
  <c r="X123" i="1609" s="1"/>
  <c r="F108" i="1609"/>
  <c r="F111" i="1609" s="1"/>
  <c r="F113" i="1609" s="1"/>
  <c r="AI120" i="1609"/>
  <c r="AI121" i="1609" s="1"/>
  <c r="AI123" i="1609" s="1"/>
  <c r="O124" i="1609"/>
  <c r="O108" i="1609"/>
  <c r="O111" i="1609" s="1"/>
  <c r="O113" i="1609" s="1"/>
  <c r="L108" i="1609"/>
  <c r="L111" i="1609" s="1"/>
  <c r="L113" i="1609" s="1"/>
  <c r="H118" i="1609"/>
  <c r="M118" i="1609"/>
  <c r="G118" i="1609"/>
  <c r="G108" i="1609"/>
  <c r="G111" i="1609" s="1"/>
  <c r="G113" i="1609" s="1"/>
  <c r="AH120" i="1609"/>
  <c r="AH121" i="1609" s="1"/>
  <c r="AH123" i="1609" s="1"/>
  <c r="AJ120" i="1609"/>
  <c r="AJ121" i="1609" s="1"/>
  <c r="AJ123" i="1609" s="1"/>
  <c r="AN120" i="1609"/>
  <c r="AN121" i="1609" s="1"/>
  <c r="AN123" i="1609" s="1"/>
  <c r="AA120" i="1609"/>
  <c r="AA121" i="1609" s="1"/>
  <c r="AA123" i="1609" s="1"/>
  <c r="R120" i="1609"/>
  <c r="R121" i="1609" s="1"/>
  <c r="R123" i="1609" s="1"/>
  <c r="AQ120" i="1609"/>
  <c r="AQ121" i="1609" s="1"/>
  <c r="AQ123" i="1609" s="1"/>
  <c r="I118" i="1609"/>
  <c r="J108" i="1609"/>
  <c r="J111" i="1609" s="1"/>
  <c r="J113" i="1609" s="1"/>
  <c r="V120" i="1609"/>
  <c r="V121" i="1609" s="1"/>
  <c r="V123" i="1609" s="1"/>
  <c r="I124" i="1609"/>
  <c r="I108" i="1609"/>
  <c r="I111" i="1609" s="1"/>
  <c r="I113" i="1609" s="1"/>
  <c r="K124" i="1609"/>
  <c r="K108" i="1609"/>
  <c r="K111" i="1609" s="1"/>
  <c r="K113" i="1609" s="1"/>
  <c r="T120" i="1609"/>
  <c r="T121" i="1609" s="1"/>
  <c r="T123" i="1609" s="1"/>
  <c r="AD120" i="1609"/>
  <c r="AD121" i="1609" s="1"/>
  <c r="AD123" i="1609" s="1"/>
  <c r="AM120" i="1609"/>
  <c r="AM121" i="1609" s="1"/>
  <c r="AM123" i="1609" s="1"/>
  <c r="L118" i="1609"/>
  <c r="P118" i="1609"/>
  <c r="M108" i="1609"/>
  <c r="M111" i="1609" s="1"/>
  <c r="M113" i="1609" s="1"/>
  <c r="AG120" i="1603"/>
  <c r="AG121" i="1603" s="1"/>
  <c r="AG123" i="1603" s="1"/>
  <c r="F120" i="1603"/>
  <c r="F121" i="1603" s="1"/>
  <c r="AJ120" i="1603"/>
  <c r="AJ121" i="1603" s="1"/>
  <c r="AJ123" i="1603" s="1"/>
  <c r="L124" i="1603"/>
  <c r="L108" i="1603"/>
  <c r="L111" i="1603" s="1"/>
  <c r="L113" i="1603" s="1"/>
  <c r="AO120" i="1603"/>
  <c r="AO121" i="1603" s="1"/>
  <c r="AO123" i="1603" s="1"/>
  <c r="AK120" i="1603"/>
  <c r="AK121" i="1603" s="1"/>
  <c r="AK123" i="1603" s="1"/>
  <c r="W120" i="1603"/>
  <c r="W121" i="1603" s="1"/>
  <c r="W123" i="1603" s="1"/>
  <c r="I111" i="1603"/>
  <c r="I113" i="1603" s="1"/>
  <c r="E108" i="1603"/>
  <c r="E111" i="1603" s="1"/>
  <c r="E113" i="1603" s="1"/>
  <c r="N124" i="1603"/>
  <c r="N108" i="1603"/>
  <c r="N111" i="1603" s="1"/>
  <c r="N113" i="1603" s="1"/>
  <c r="AF120" i="1603"/>
  <c r="AF121" i="1603" s="1"/>
  <c r="AF123" i="1603" s="1"/>
  <c r="AM120" i="1603"/>
  <c r="AM121" i="1603" s="1"/>
  <c r="AM123" i="1603" s="1"/>
  <c r="N118" i="1603"/>
  <c r="J118" i="1603"/>
  <c r="J123" i="1603" s="1"/>
  <c r="I118" i="1603"/>
  <c r="P111" i="1603"/>
  <c r="P113" i="1603" s="1"/>
  <c r="AA120" i="1603"/>
  <c r="AA121" i="1603" s="1"/>
  <c r="AA123" i="1603" s="1"/>
  <c r="M120" i="1603"/>
  <c r="M121" i="1603" s="1"/>
  <c r="M123" i="1603" s="1"/>
  <c r="O113" i="1603"/>
  <c r="S120" i="1603"/>
  <c r="S121" i="1603" s="1"/>
  <c r="S123" i="1603" s="1"/>
  <c r="D128" i="1603"/>
  <c r="H118" i="1603"/>
  <c r="Q120" i="1603"/>
  <c r="Q121" i="1603" s="1"/>
  <c r="Q123" i="1603" s="1"/>
  <c r="AQ120" i="1603"/>
  <c r="AQ121" i="1603" s="1"/>
  <c r="AQ123" i="1603" s="1"/>
  <c r="AB120" i="1603"/>
  <c r="AB121" i="1603" s="1"/>
  <c r="AB123" i="1603" s="1"/>
  <c r="AC120" i="1603"/>
  <c r="AC121" i="1603" s="1"/>
  <c r="AC123" i="1603" s="1"/>
  <c r="AE123" i="1603"/>
  <c r="AE120" i="1603"/>
  <c r="AE121" i="1603" s="1"/>
  <c r="Y120" i="1603"/>
  <c r="Y121" i="1603" s="1"/>
  <c r="Y123" i="1603" s="1"/>
  <c r="AI120" i="1603"/>
  <c r="AI121" i="1603" s="1"/>
  <c r="AI123" i="1603" s="1"/>
  <c r="U120" i="1603"/>
  <c r="U121" i="1603" s="1"/>
  <c r="U123" i="1603" s="1"/>
  <c r="F118" i="1603"/>
  <c r="F123" i="1603" s="1"/>
  <c r="K118" i="1603"/>
  <c r="K108" i="1603"/>
  <c r="K111" i="1603" s="1"/>
  <c r="K113" i="1603" s="1"/>
  <c r="I120" i="1602"/>
  <c r="I121" i="1602" s="1"/>
  <c r="I123" i="1602" s="1"/>
  <c r="K120" i="1602"/>
  <c r="K121" i="1602" s="1"/>
  <c r="K123" i="1602" s="1"/>
  <c r="AI120" i="1602"/>
  <c r="AI121" i="1602" s="1"/>
  <c r="AI123" i="1602" s="1"/>
  <c r="R120" i="1602"/>
  <c r="R121" i="1602" s="1"/>
  <c r="R123" i="1602" s="1"/>
  <c r="P108" i="1602"/>
  <c r="P111" i="1602" s="1"/>
  <c r="P113" i="1602" s="1"/>
  <c r="AQ120" i="1602"/>
  <c r="AQ121" i="1602" s="1"/>
  <c r="AQ123" i="1602" s="1"/>
  <c r="AR123" i="1602"/>
  <c r="AR120" i="1602"/>
  <c r="AR121" i="1602" s="1"/>
  <c r="AN120" i="1602"/>
  <c r="AN121" i="1602" s="1"/>
  <c r="AN123" i="1602" s="1"/>
  <c r="AP123" i="1602"/>
  <c r="AP120" i="1602"/>
  <c r="AP121" i="1602" s="1"/>
  <c r="AD120" i="1602"/>
  <c r="AD121" i="1602" s="1"/>
  <c r="AD123" i="1602" s="1"/>
  <c r="H118" i="1602"/>
  <c r="M118" i="1602"/>
  <c r="G118" i="1602"/>
  <c r="X120" i="1602"/>
  <c r="X121" i="1602" s="1"/>
  <c r="X123" i="1602" s="1"/>
  <c r="J108" i="1602"/>
  <c r="J111" i="1602" s="1"/>
  <c r="J113" i="1602" s="1"/>
  <c r="Z123" i="1602"/>
  <c r="Z120" i="1602"/>
  <c r="Z121" i="1602" s="1"/>
  <c r="L108" i="1602"/>
  <c r="L111" i="1602" s="1"/>
  <c r="L113" i="1602" s="1"/>
  <c r="Y120" i="1602"/>
  <c r="Y121" i="1602" s="1"/>
  <c r="Y123" i="1602" s="1"/>
  <c r="AC120" i="1602"/>
  <c r="AC121" i="1602" s="1"/>
  <c r="AC123" i="1602" s="1"/>
  <c r="G108" i="1602"/>
  <c r="G111" i="1602" s="1"/>
  <c r="G113" i="1602" s="1"/>
  <c r="N113" i="1602"/>
  <c r="P118" i="1602"/>
  <c r="H124" i="1602"/>
  <c r="H108" i="1602"/>
  <c r="H111" i="1602" s="1"/>
  <c r="H113" i="1602" s="1"/>
  <c r="F111" i="1602"/>
  <c r="F113" i="1602" s="1"/>
  <c r="AO120" i="1602"/>
  <c r="AO121" i="1602" s="1"/>
  <c r="AO123" i="1602" s="1"/>
  <c r="E111" i="1602"/>
  <c r="E113" i="1602" s="1"/>
  <c r="AK120" i="1602"/>
  <c r="AK121" i="1602" s="1"/>
  <c r="AK123" i="1602" s="1"/>
  <c r="M113" i="1602"/>
  <c r="E118" i="1602"/>
  <c r="O118" i="1602"/>
  <c r="D128" i="1602"/>
  <c r="AA120" i="1602"/>
  <c r="AA121" i="1602" s="1"/>
  <c r="AA123" i="1602" s="1"/>
  <c r="AF120" i="1602"/>
  <c r="AF121" i="1602" s="1"/>
  <c r="AF123" i="1602" s="1"/>
  <c r="AB120" i="1602"/>
  <c r="AB121" i="1602" s="1"/>
  <c r="AB123" i="1602"/>
  <c r="AJ120" i="1602"/>
  <c r="AJ121" i="1602" s="1"/>
  <c r="AJ123" i="1602" s="1"/>
  <c r="AG120" i="1602"/>
  <c r="AG121" i="1602" s="1"/>
  <c r="AG123" i="1602" s="1"/>
  <c r="AA120" i="1601"/>
  <c r="AA121" i="1601" s="1"/>
  <c r="AA123" i="1601" s="1"/>
  <c r="P111" i="1601"/>
  <c r="P113" i="1601" s="1"/>
  <c r="AI120" i="1601"/>
  <c r="AI121" i="1601" s="1"/>
  <c r="AI123" i="1601" s="1"/>
  <c r="K113" i="1601"/>
  <c r="E118" i="1601"/>
  <c r="W120" i="1601"/>
  <c r="W121" i="1601" s="1"/>
  <c r="W123" i="1601" s="1"/>
  <c r="Q120" i="1601"/>
  <c r="Q121" i="1601" s="1"/>
  <c r="Q123" i="1601" s="1"/>
  <c r="H123" i="1601"/>
  <c r="H120" i="1601"/>
  <c r="H121" i="1601" s="1"/>
  <c r="G120" i="1601"/>
  <c r="G121" i="1601" s="1"/>
  <c r="G123" i="1601" s="1"/>
  <c r="AM111" i="1601"/>
  <c r="AM113" i="1601" s="1"/>
  <c r="AQ120" i="1601"/>
  <c r="AQ121" i="1601" s="1"/>
  <c r="AQ123" i="1601" s="1"/>
  <c r="E108" i="1601"/>
  <c r="E111" i="1601" s="1"/>
  <c r="E113" i="1601" s="1"/>
  <c r="O108" i="1601"/>
  <c r="O111" i="1601" s="1"/>
  <c r="O113" i="1601" s="1"/>
  <c r="L118" i="1601"/>
  <c r="L123" i="1601" s="1"/>
  <c r="J118" i="1601"/>
  <c r="X120" i="1601"/>
  <c r="X121" i="1601" s="1"/>
  <c r="X123" i="1601" s="1"/>
  <c r="U120" i="1601"/>
  <c r="U121" i="1601" s="1"/>
  <c r="U123" i="1601" s="1"/>
  <c r="AG120" i="1601"/>
  <c r="AG121" i="1601" s="1"/>
  <c r="AG123" i="1601" s="1"/>
  <c r="S120" i="1601"/>
  <c r="S121" i="1601" s="1"/>
  <c r="S123" i="1601" s="1"/>
  <c r="AE120" i="1601"/>
  <c r="AE121" i="1601" s="1"/>
  <c r="AE123" i="1601" s="1"/>
  <c r="AC120" i="1601"/>
  <c r="AC121" i="1601" s="1"/>
  <c r="AC123" i="1601" s="1"/>
  <c r="I124" i="1601"/>
  <c r="D128" i="1601" s="1"/>
  <c r="I108" i="1601"/>
  <c r="I111" i="1601" s="1"/>
  <c r="I113" i="1601" s="1"/>
  <c r="AN120" i="1601"/>
  <c r="AN121" i="1601" s="1"/>
  <c r="AN123" i="1601" s="1"/>
  <c r="F120" i="1601"/>
  <c r="F121" i="1601" s="1"/>
  <c r="F123" i="1601" s="1"/>
  <c r="N120" i="1601"/>
  <c r="N121" i="1601" s="1"/>
  <c r="N123" i="1601" s="1"/>
  <c r="J123" i="1601"/>
  <c r="J120" i="1601"/>
  <c r="J121" i="1601" s="1"/>
  <c r="M108" i="1601"/>
  <c r="M111" i="1601" s="1"/>
  <c r="M113" i="1601" s="1"/>
  <c r="M118" i="1601"/>
  <c r="K118" i="1601"/>
  <c r="M120" i="1600"/>
  <c r="M121" i="1600" s="1"/>
  <c r="M123" i="1600" s="1"/>
  <c r="AD120" i="1600"/>
  <c r="AD121" i="1600" s="1"/>
  <c r="AD123" i="1600" s="1"/>
  <c r="AN120" i="1600"/>
  <c r="AN121" i="1600" s="1"/>
  <c r="AN123" i="1600" s="1"/>
  <c r="I108" i="1600"/>
  <c r="I111" i="1600" s="1"/>
  <c r="I113" i="1600" s="1"/>
  <c r="S123" i="1600"/>
  <c r="S120" i="1600"/>
  <c r="S121" i="1600" s="1"/>
  <c r="AE120" i="1600"/>
  <c r="AE121" i="1600" s="1"/>
  <c r="AE123" i="1600" s="1"/>
  <c r="AM123" i="1600"/>
  <c r="AM120" i="1600"/>
  <c r="AM121" i="1600" s="1"/>
  <c r="F124" i="1600"/>
  <c r="F108" i="1600"/>
  <c r="F111" i="1600" s="1"/>
  <c r="F113" i="1600" s="1"/>
  <c r="O108" i="1600"/>
  <c r="O111" i="1600" s="1"/>
  <c r="O113" i="1600" s="1"/>
  <c r="L118" i="1600"/>
  <c r="P118" i="1600"/>
  <c r="P123" i="1600" s="1"/>
  <c r="K118" i="1600"/>
  <c r="AQ123" i="1600"/>
  <c r="AQ120" i="1600"/>
  <c r="AQ121" i="1600" s="1"/>
  <c r="Z120" i="1600"/>
  <c r="Z121" i="1600" s="1"/>
  <c r="Z123" i="1600" s="1"/>
  <c r="N123" i="1600"/>
  <c r="N120" i="1600"/>
  <c r="N121" i="1600" s="1"/>
  <c r="J120" i="1600"/>
  <c r="J121" i="1600" s="1"/>
  <c r="D128" i="1600"/>
  <c r="L111" i="1600"/>
  <c r="L113" i="1600" s="1"/>
  <c r="E108" i="1600"/>
  <c r="E111" i="1600" s="1"/>
  <c r="E113" i="1600" s="1"/>
  <c r="G108" i="1600"/>
  <c r="G111" i="1600" s="1"/>
  <c r="G113" i="1600" s="1"/>
  <c r="AP123" i="1600"/>
  <c r="AP120" i="1600"/>
  <c r="AP121" i="1600" s="1"/>
  <c r="F118" i="1600"/>
  <c r="J118" i="1600"/>
  <c r="J123" i="1600" s="1"/>
  <c r="I118" i="1600"/>
  <c r="AR120" i="1600"/>
  <c r="AR121" i="1600" s="1"/>
  <c r="AR123" i="1600" s="1"/>
  <c r="K108" i="1600"/>
  <c r="K111" i="1600" s="1"/>
  <c r="K113" i="1600" s="1"/>
  <c r="V120" i="1599"/>
  <c r="V121" i="1599" s="1"/>
  <c r="V123" i="1599" s="1"/>
  <c r="Z120" i="1599"/>
  <c r="Z121" i="1599" s="1"/>
  <c r="Z123" i="1599" s="1"/>
  <c r="AA120" i="1599"/>
  <c r="AA121" i="1599" s="1"/>
  <c r="AA123" i="1599" s="1"/>
  <c r="I120" i="1599"/>
  <c r="I121" i="1599" s="1"/>
  <c r="R120" i="1599"/>
  <c r="R121" i="1599" s="1"/>
  <c r="R123" i="1599" s="1"/>
  <c r="H108" i="1599"/>
  <c r="H111" i="1599" s="1"/>
  <c r="H113" i="1599" s="1"/>
  <c r="AM123" i="1599"/>
  <c r="AM120" i="1599"/>
  <c r="AM121" i="1599" s="1"/>
  <c r="AH123" i="1599"/>
  <c r="AH120" i="1599"/>
  <c r="AH121" i="1599" s="1"/>
  <c r="AQ123" i="1599"/>
  <c r="AQ120" i="1599"/>
  <c r="AQ121" i="1599" s="1"/>
  <c r="N123" i="1599"/>
  <c r="N120" i="1599"/>
  <c r="N121" i="1599" s="1"/>
  <c r="AC123" i="1599"/>
  <c r="AC120" i="1599"/>
  <c r="AC121" i="1599" s="1"/>
  <c r="AL123" i="1599"/>
  <c r="AL120" i="1599"/>
  <c r="AL121" i="1599" s="1"/>
  <c r="J108" i="1599"/>
  <c r="J111" i="1599" s="1"/>
  <c r="J113" i="1599" s="1"/>
  <c r="I118" i="1599"/>
  <c r="I123" i="1599" s="1"/>
  <c r="F123" i="1599"/>
  <c r="F120" i="1599"/>
  <c r="F121" i="1599" s="1"/>
  <c r="O123" i="1599"/>
  <c r="O120" i="1599"/>
  <c r="O121" i="1599" s="1"/>
  <c r="G124" i="1599"/>
  <c r="D128" i="1599" s="1"/>
  <c r="G108" i="1599"/>
  <c r="G111" i="1599" s="1"/>
  <c r="G113" i="1599" s="1"/>
  <c r="L123" i="1599"/>
  <c r="L120" i="1599"/>
  <c r="L121" i="1599" s="1"/>
  <c r="S123" i="1599"/>
  <c r="S120" i="1599"/>
  <c r="S121" i="1599" s="1"/>
  <c r="G118" i="1599"/>
  <c r="AE120" i="1599"/>
  <c r="AE121" i="1599" s="1"/>
  <c r="AE123" i="1599" s="1"/>
  <c r="K108" i="1599"/>
  <c r="K111" i="1599" s="1"/>
  <c r="K113" i="1599" s="1"/>
  <c r="AI123" i="1599"/>
  <c r="AI120" i="1599"/>
  <c r="AI121" i="1599" s="1"/>
  <c r="E123" i="1599"/>
  <c r="E120" i="1599"/>
  <c r="E121" i="1599" s="1"/>
  <c r="W123" i="1599"/>
  <c r="W120" i="1599"/>
  <c r="W121" i="1599" s="1"/>
  <c r="AD123" i="1599"/>
  <c r="AD120" i="1599"/>
  <c r="AD121" i="1599" s="1"/>
  <c r="U123" i="1599"/>
  <c r="U120" i="1599"/>
  <c r="U121" i="1599" s="1"/>
  <c r="AK123" i="1599"/>
  <c r="AK120" i="1599"/>
  <c r="AK121" i="1599" s="1"/>
  <c r="Q120" i="1598"/>
  <c r="Q121" i="1598" s="1"/>
  <c r="Q123" i="1598" s="1"/>
  <c r="AG120" i="1598"/>
  <c r="AG121" i="1598" s="1"/>
  <c r="AG123" i="1598" s="1"/>
  <c r="AO120" i="1598"/>
  <c r="AO121" i="1598" s="1"/>
  <c r="AO123" i="1598" s="1"/>
  <c r="L120" i="1598"/>
  <c r="L121" i="1598" s="1"/>
  <c r="L123" i="1598" s="1"/>
  <c r="P120" i="1598"/>
  <c r="P121" i="1598" s="1"/>
  <c r="P123" i="1598" s="1"/>
  <c r="M120" i="1598"/>
  <c r="M121" i="1598" s="1"/>
  <c r="M123" i="1598" s="1"/>
  <c r="R120" i="1598"/>
  <c r="R121" i="1598" s="1"/>
  <c r="R123" i="1598" s="1"/>
  <c r="AR120" i="1598"/>
  <c r="AR121" i="1598" s="1"/>
  <c r="AR123" i="1598" s="1"/>
  <c r="U120" i="1598"/>
  <c r="U121" i="1598" s="1"/>
  <c r="U123" i="1598" s="1"/>
  <c r="Y120" i="1598"/>
  <c r="Y121" i="1598" s="1"/>
  <c r="Y123" i="1598" s="1"/>
  <c r="G108" i="1598"/>
  <c r="G111" i="1598" s="1"/>
  <c r="G113" i="1598" s="1"/>
  <c r="AF123" i="1598"/>
  <c r="AF120" i="1598"/>
  <c r="AF121" i="1598" s="1"/>
  <c r="AC123" i="1598"/>
  <c r="AC120" i="1598"/>
  <c r="AC121" i="1598" s="1"/>
  <c r="AH123" i="1598"/>
  <c r="AH120" i="1598"/>
  <c r="AH121" i="1598" s="1"/>
  <c r="T123" i="1598"/>
  <c r="T120" i="1598"/>
  <c r="T121" i="1598" s="1"/>
  <c r="AL123" i="1598"/>
  <c r="AL120" i="1598"/>
  <c r="AL121" i="1598" s="1"/>
  <c r="AK123" i="1598"/>
  <c r="AK120" i="1598"/>
  <c r="AK121" i="1598" s="1"/>
  <c r="H118" i="1598"/>
  <c r="AP120" i="1598"/>
  <c r="AP121" i="1598" s="1"/>
  <c r="AP123" i="1598" s="1"/>
  <c r="AB120" i="1598"/>
  <c r="AB121" i="1598" s="1"/>
  <c r="AB123" i="1598" s="1"/>
  <c r="W120" i="1598"/>
  <c r="W121" i="1598" s="1"/>
  <c r="W123" i="1598" s="1"/>
  <c r="F111" i="1598"/>
  <c r="F113" i="1598" s="1"/>
  <c r="X123" i="1598"/>
  <c r="X120" i="1598"/>
  <c r="X121" i="1598" s="1"/>
  <c r="AE123" i="1598"/>
  <c r="AE120" i="1598"/>
  <c r="AE121" i="1598" s="1"/>
  <c r="AM123" i="1598"/>
  <c r="AM120" i="1598"/>
  <c r="AM121" i="1598" s="1"/>
  <c r="E124" i="1598"/>
  <c r="E108" i="1598"/>
  <c r="E111" i="1598" s="1"/>
  <c r="E113" i="1598" s="1"/>
  <c r="AD123" i="1598"/>
  <c r="AD120" i="1598"/>
  <c r="AD121" i="1598" s="1"/>
  <c r="H108" i="1598"/>
  <c r="H111" i="1598" s="1"/>
  <c r="H113" i="1598" s="1"/>
  <c r="AI120" i="1598"/>
  <c r="AI121" i="1598" s="1"/>
  <c r="AI123" i="1598" s="1"/>
  <c r="J108" i="1598"/>
  <c r="J111" i="1598" s="1"/>
  <c r="J113" i="1598" s="1"/>
  <c r="K124" i="1598"/>
  <c r="K108" i="1598"/>
  <c r="K111" i="1598" s="1"/>
  <c r="K113" i="1598" s="1"/>
  <c r="AN123" i="1598"/>
  <c r="AN120" i="1598"/>
  <c r="AN121" i="1598" s="1"/>
  <c r="AQ123" i="1598"/>
  <c r="AQ120" i="1598"/>
  <c r="AQ121" i="1598" s="1"/>
  <c r="I108" i="1598"/>
  <c r="I111" i="1598" s="1"/>
  <c r="I113" i="1598" s="1"/>
  <c r="U120" i="1597"/>
  <c r="U121" i="1597" s="1"/>
  <c r="U123" i="1597" s="1"/>
  <c r="AG120" i="1597"/>
  <c r="AG121" i="1597" s="1"/>
  <c r="AG123" i="1597" s="1"/>
  <c r="E120" i="1597"/>
  <c r="E121" i="1597" s="1"/>
  <c r="E123" i="1597" s="1"/>
  <c r="AO120" i="1597"/>
  <c r="AO121" i="1597" s="1"/>
  <c r="AO123" i="1597" s="1"/>
  <c r="AJ120" i="1597"/>
  <c r="AJ121" i="1597" s="1"/>
  <c r="AJ123" i="1597" s="1"/>
  <c r="K120" i="1597"/>
  <c r="K121" i="1597" s="1"/>
  <c r="R120" i="1597"/>
  <c r="R121" i="1597" s="1"/>
  <c r="R123" i="1597" s="1"/>
  <c r="AK120" i="1597"/>
  <c r="AK121" i="1597" s="1"/>
  <c r="AK123" i="1597" s="1"/>
  <c r="AB120" i="1597"/>
  <c r="AB121" i="1597" s="1"/>
  <c r="AB123" i="1597" s="1"/>
  <c r="J108" i="1597"/>
  <c r="J111" i="1597" s="1"/>
  <c r="J113" i="1597" s="1"/>
  <c r="K118" i="1597"/>
  <c r="K123" i="1597" s="1"/>
  <c r="I108" i="1597"/>
  <c r="I111" i="1597" s="1"/>
  <c r="I113" i="1597" s="1"/>
  <c r="Y120" i="1597"/>
  <c r="Y121" i="1597" s="1"/>
  <c r="Y123" i="1597" s="1"/>
  <c r="H108" i="1597"/>
  <c r="H111" i="1597" s="1"/>
  <c r="H113" i="1597" s="1"/>
  <c r="M124" i="1597"/>
  <c r="M108" i="1597"/>
  <c r="M111" i="1597" s="1"/>
  <c r="M113" i="1597" s="1"/>
  <c r="AH120" i="1597"/>
  <c r="AH121" i="1597" s="1"/>
  <c r="AH123" i="1597" s="1"/>
  <c r="N120" i="1597"/>
  <c r="N121" i="1597" s="1"/>
  <c r="N123" i="1597" s="1"/>
  <c r="AR120" i="1597"/>
  <c r="AR121" i="1597" s="1"/>
  <c r="AR123" i="1597" s="1"/>
  <c r="Z120" i="1597"/>
  <c r="Z121" i="1597" s="1"/>
  <c r="Z123" i="1597" s="1"/>
  <c r="V120" i="1597"/>
  <c r="V121" i="1597" s="1"/>
  <c r="V123" i="1597" s="1"/>
  <c r="AF120" i="1597"/>
  <c r="AF121" i="1597" s="1"/>
  <c r="AF123" i="1597" s="1"/>
  <c r="AL120" i="1597"/>
  <c r="AL121" i="1597" s="1"/>
  <c r="AL123" i="1597" s="1"/>
  <c r="J118" i="1597"/>
  <c r="I118" i="1597"/>
  <c r="AP120" i="1597"/>
  <c r="AP121" i="1597" s="1"/>
  <c r="AP123" i="1597" s="1"/>
  <c r="L111" i="1597"/>
  <c r="L113" i="1597" s="1"/>
  <c r="D128" i="1597"/>
  <c r="T120" i="1597"/>
  <c r="T121" i="1597" s="1"/>
  <c r="T123" i="1597" s="1"/>
  <c r="O108" i="1597"/>
  <c r="O111" i="1597" s="1"/>
  <c r="O113" i="1597" s="1"/>
  <c r="AD120" i="1597"/>
  <c r="AD121" i="1597" s="1"/>
  <c r="AD123" i="1597" s="1"/>
  <c r="AR120" i="1596"/>
  <c r="AR121" i="1596" s="1"/>
  <c r="AR123" i="1596" s="1"/>
  <c r="R120" i="1596"/>
  <c r="R121" i="1596" s="1"/>
  <c r="R123" i="1596" s="1"/>
  <c r="AH120" i="1596"/>
  <c r="AH121" i="1596" s="1"/>
  <c r="AH123" i="1596" s="1"/>
  <c r="Z120" i="1596"/>
  <c r="Z121" i="1596" s="1"/>
  <c r="Z123" i="1596" s="1"/>
  <c r="AB120" i="1596"/>
  <c r="AB121" i="1596" s="1"/>
  <c r="AB123" i="1596" s="1"/>
  <c r="J120" i="1596"/>
  <c r="J121" i="1596" s="1"/>
  <c r="J123" i="1596" s="1"/>
  <c r="Q120" i="1596"/>
  <c r="Q121" i="1596" s="1"/>
  <c r="Q123" i="1596" s="1"/>
  <c r="AF120" i="1596"/>
  <c r="AF121" i="1596" s="1"/>
  <c r="AF123" i="1596" s="1"/>
  <c r="AP120" i="1596"/>
  <c r="AP121" i="1596" s="1"/>
  <c r="AP123" i="1596" s="1"/>
  <c r="AJ120" i="1596"/>
  <c r="AJ121" i="1596" s="1"/>
  <c r="AJ123" i="1596" s="1"/>
  <c r="N120" i="1596"/>
  <c r="N121" i="1596" s="1"/>
  <c r="X120" i="1596"/>
  <c r="X121" i="1596" s="1"/>
  <c r="X123" i="1596" s="1"/>
  <c r="H108" i="1596"/>
  <c r="H111" i="1596" s="1"/>
  <c r="H113" i="1596" s="1"/>
  <c r="AG120" i="1596"/>
  <c r="AG121" i="1596" s="1"/>
  <c r="AG123" i="1596" s="1"/>
  <c r="Y123" i="1596"/>
  <c r="Y120" i="1596"/>
  <c r="Y121" i="1596" s="1"/>
  <c r="D137" i="1596"/>
  <c r="L108" i="1596"/>
  <c r="L111" i="1596" s="1"/>
  <c r="L113" i="1596" s="1"/>
  <c r="AN123" i="1596"/>
  <c r="AN120" i="1596"/>
  <c r="AN121" i="1596" s="1"/>
  <c r="AD120" i="1596"/>
  <c r="AD121" i="1596" s="1"/>
  <c r="AD123" i="1596" s="1"/>
  <c r="F118" i="1596"/>
  <c r="N118" i="1596"/>
  <c r="N123" i="1596" s="1"/>
  <c r="J118" i="1596"/>
  <c r="I118" i="1596"/>
  <c r="I123" i="1596" s="1"/>
  <c r="E120" i="1596"/>
  <c r="E121" i="1596" s="1"/>
  <c r="E123" i="1596" s="1"/>
  <c r="W120" i="1596"/>
  <c r="W121" i="1596" s="1"/>
  <c r="W123" i="1596" s="1"/>
  <c r="F108" i="1596"/>
  <c r="F111" i="1596" s="1"/>
  <c r="F113" i="1596" s="1"/>
  <c r="AQ120" i="1596"/>
  <c r="AQ121" i="1596" s="1"/>
  <c r="AQ123" i="1596" s="1"/>
  <c r="AO120" i="1596"/>
  <c r="AO121" i="1596" s="1"/>
  <c r="AO123" i="1596" s="1"/>
  <c r="D128" i="1596"/>
  <c r="M120" i="1596"/>
  <c r="M121" i="1596" s="1"/>
  <c r="M123" i="1596" s="1"/>
  <c r="H118" i="1596"/>
  <c r="K108" i="1596"/>
  <c r="K111" i="1596" s="1"/>
  <c r="K113" i="1596" s="1"/>
  <c r="AA120" i="1596"/>
  <c r="AA121" i="1596" s="1"/>
  <c r="AA123" i="1596" s="1"/>
  <c r="G108" i="1596"/>
  <c r="G111" i="1596" s="1"/>
  <c r="G113" i="1596" s="1"/>
  <c r="O108" i="1596"/>
  <c r="O111" i="1596" s="1"/>
  <c r="O113" i="1596" s="1"/>
  <c r="P111" i="1596"/>
  <c r="P113" i="1596" s="1"/>
  <c r="L118" i="1596"/>
  <c r="P118" i="1596"/>
  <c r="K118" i="1596"/>
  <c r="AD120" i="1595"/>
  <c r="AD121" i="1595" s="1"/>
  <c r="AD123" i="1595" s="1"/>
  <c r="K120" i="1595"/>
  <c r="K121" i="1595" s="1"/>
  <c r="K123" i="1595" s="1"/>
  <c r="I120" i="1595"/>
  <c r="I121" i="1595" s="1"/>
  <c r="I123" i="1595" s="1"/>
  <c r="AQ120" i="1595"/>
  <c r="AQ121" i="1595" s="1"/>
  <c r="AQ123" i="1595" s="1"/>
  <c r="AO120" i="1595"/>
  <c r="AO121" i="1595" s="1"/>
  <c r="AO123" i="1595" s="1"/>
  <c r="J120" i="1595"/>
  <c r="J121" i="1595" s="1"/>
  <c r="G113" i="1595"/>
  <c r="H108" i="1595"/>
  <c r="H111" i="1595" s="1"/>
  <c r="H113" i="1595" s="1"/>
  <c r="AG120" i="1595"/>
  <c r="AG121" i="1595" s="1"/>
  <c r="AG123" i="1595" s="1"/>
  <c r="S120" i="1595"/>
  <c r="S121" i="1595" s="1"/>
  <c r="S123" i="1595" s="1"/>
  <c r="T120" i="1595"/>
  <c r="T121" i="1595" s="1"/>
  <c r="T123" i="1595" s="1"/>
  <c r="AJ120" i="1595"/>
  <c r="AJ121" i="1595" s="1"/>
  <c r="AJ123" i="1595" s="1"/>
  <c r="L118" i="1595"/>
  <c r="J118" i="1595"/>
  <c r="J123" i="1595" s="1"/>
  <c r="AR120" i="1595"/>
  <c r="AR121" i="1595" s="1"/>
  <c r="AR123" i="1595" s="1"/>
  <c r="AI120" i="1595"/>
  <c r="AI121" i="1595" s="1"/>
  <c r="AI123" i="1595" s="1"/>
  <c r="AL120" i="1595"/>
  <c r="AL121" i="1595" s="1"/>
  <c r="AL123" i="1595" s="1"/>
  <c r="L111" i="1595"/>
  <c r="L113" i="1595" s="1"/>
  <c r="O113" i="1595"/>
  <c r="N108" i="1595"/>
  <c r="N111" i="1595" s="1"/>
  <c r="N113" i="1595" s="1"/>
  <c r="E124" i="1595"/>
  <c r="D128" i="1595" s="1"/>
  <c r="E108" i="1595"/>
  <c r="E111" i="1595" s="1"/>
  <c r="E113" i="1595" s="1"/>
  <c r="AA123" i="1595"/>
  <c r="AA120" i="1595"/>
  <c r="AA121" i="1595" s="1"/>
  <c r="AB120" i="1595"/>
  <c r="AB121" i="1595" s="1"/>
  <c r="AB123" i="1595" s="1"/>
  <c r="AE123" i="1595"/>
  <c r="AE120" i="1595"/>
  <c r="AE121" i="1595" s="1"/>
  <c r="P111" i="1595"/>
  <c r="P113" i="1595" s="1"/>
  <c r="M108" i="1595"/>
  <c r="M111" i="1595" s="1"/>
  <c r="M113" i="1595" s="1"/>
  <c r="Q123" i="1595"/>
  <c r="Q120" i="1595"/>
  <c r="Q121" i="1595" s="1"/>
  <c r="F108" i="1595"/>
  <c r="F111" i="1595" s="1"/>
  <c r="F113" i="1595" s="1"/>
  <c r="AF120" i="1595"/>
  <c r="AF121" i="1595" s="1"/>
  <c r="AF123" i="1595" s="1"/>
  <c r="K118" i="1595"/>
  <c r="K120" i="1594"/>
  <c r="K121" i="1594" s="1"/>
  <c r="X120" i="1594"/>
  <c r="X121" i="1594" s="1"/>
  <c r="X123" i="1594" s="1"/>
  <c r="G113" i="1594"/>
  <c r="P111" i="1594"/>
  <c r="P113" i="1594" s="1"/>
  <c r="N120" i="1594"/>
  <c r="N121" i="1594" s="1"/>
  <c r="O120" i="1594"/>
  <c r="O121" i="1594" s="1"/>
  <c r="O123" i="1594" s="1"/>
  <c r="AQ120" i="1594"/>
  <c r="AQ121" i="1594" s="1"/>
  <c r="AQ123" i="1594" s="1"/>
  <c r="F124" i="1594"/>
  <c r="F108" i="1594"/>
  <c r="F111" i="1594" s="1"/>
  <c r="F113" i="1594" s="1"/>
  <c r="AN120" i="1594"/>
  <c r="AN121" i="1594" s="1"/>
  <c r="AN123" i="1594" s="1"/>
  <c r="AR120" i="1594"/>
  <c r="AR121" i="1594" s="1"/>
  <c r="AR123" i="1594" s="1"/>
  <c r="H120" i="1594"/>
  <c r="H121" i="1594" s="1"/>
  <c r="AI120" i="1594"/>
  <c r="AI121" i="1594" s="1"/>
  <c r="AI123" i="1594" s="1"/>
  <c r="D128" i="1594"/>
  <c r="L120" i="1594"/>
  <c r="L121" i="1594" s="1"/>
  <c r="L123" i="1594" s="1"/>
  <c r="AA120" i="1594"/>
  <c r="AA121" i="1594" s="1"/>
  <c r="AA123" i="1594" s="1"/>
  <c r="N118" i="1594"/>
  <c r="N123" i="1594" s="1"/>
  <c r="J118" i="1594"/>
  <c r="I118" i="1594"/>
  <c r="AL120" i="1594"/>
  <c r="AL121" i="1594" s="1"/>
  <c r="AL123" i="1594" s="1"/>
  <c r="I108" i="1594"/>
  <c r="I111" i="1594" s="1"/>
  <c r="I113" i="1594" s="1"/>
  <c r="AM120" i="1594"/>
  <c r="AM121" i="1594" s="1"/>
  <c r="AM123" i="1594" s="1"/>
  <c r="H118" i="1594"/>
  <c r="E111" i="1594"/>
  <c r="E113" i="1594" s="1"/>
  <c r="W120" i="1594"/>
  <c r="W121" i="1594" s="1"/>
  <c r="W123" i="1594" s="1"/>
  <c r="J111" i="1594"/>
  <c r="J113" i="1594" s="1"/>
  <c r="S120" i="1594"/>
  <c r="S121" i="1594" s="1"/>
  <c r="S123" i="1594" s="1"/>
  <c r="F118" i="1594"/>
  <c r="K118" i="1594"/>
  <c r="K123" i="1594" s="1"/>
  <c r="AE120" i="1594"/>
  <c r="AE121" i="1594" s="1"/>
  <c r="AE123" i="1594" s="1"/>
  <c r="M108" i="1594"/>
  <c r="M111" i="1594" s="1"/>
  <c r="M113" i="1594" s="1"/>
  <c r="AA120" i="1593"/>
  <c r="AA121" i="1593" s="1"/>
  <c r="AA123" i="1593" s="1"/>
  <c r="Q120" i="1593"/>
  <c r="Q121" i="1593" s="1"/>
  <c r="Q123" i="1593" s="1"/>
  <c r="W120" i="1593"/>
  <c r="W121" i="1593" s="1"/>
  <c r="W123" i="1593" s="1"/>
  <c r="U120" i="1593"/>
  <c r="U121" i="1593" s="1"/>
  <c r="U123" i="1593" s="1"/>
  <c r="AO120" i="1593"/>
  <c r="AO121" i="1593" s="1"/>
  <c r="AO123" i="1593" s="1"/>
  <c r="AR120" i="1593"/>
  <c r="AR121" i="1593" s="1"/>
  <c r="AR123" i="1593" s="1"/>
  <c r="AK120" i="1593"/>
  <c r="AK121" i="1593" s="1"/>
  <c r="AK123" i="1593" s="1"/>
  <c r="P111" i="1593"/>
  <c r="P113" i="1593" s="1"/>
  <c r="T120" i="1593"/>
  <c r="T121" i="1593" s="1"/>
  <c r="T123" i="1593" s="1"/>
  <c r="AL120" i="1593"/>
  <c r="AL121" i="1593" s="1"/>
  <c r="AL123" i="1593" s="1"/>
  <c r="G108" i="1593"/>
  <c r="G111" i="1593" s="1"/>
  <c r="G113" i="1593" s="1"/>
  <c r="AI120" i="1593"/>
  <c r="AI121" i="1593" s="1"/>
  <c r="AI123" i="1593" s="1"/>
  <c r="O108" i="1593"/>
  <c r="O111" i="1593" s="1"/>
  <c r="O113" i="1593" s="1"/>
  <c r="L118" i="1593"/>
  <c r="J118" i="1593"/>
  <c r="N108" i="1593"/>
  <c r="N111" i="1593" s="1"/>
  <c r="N113" i="1593" s="1"/>
  <c r="AN120" i="1593"/>
  <c r="AN121" i="1593" s="1"/>
  <c r="AN123" i="1593" s="1"/>
  <c r="AJ120" i="1593"/>
  <c r="AJ121" i="1593" s="1"/>
  <c r="AJ123" i="1593" s="1"/>
  <c r="H113" i="1593"/>
  <c r="AG120" i="1593"/>
  <c r="AG121" i="1593" s="1"/>
  <c r="AG123" i="1593" s="1"/>
  <c r="AE120" i="1593"/>
  <c r="AE121" i="1593" s="1"/>
  <c r="AE123" i="1593" s="1"/>
  <c r="L108" i="1593"/>
  <c r="L111" i="1593" s="1"/>
  <c r="L113" i="1593" s="1"/>
  <c r="AC120" i="1593"/>
  <c r="AC121" i="1593" s="1"/>
  <c r="AC123" i="1593" s="1"/>
  <c r="I111" i="1593"/>
  <c r="I113" i="1593" s="1"/>
  <c r="S120" i="1593"/>
  <c r="S121" i="1593" s="1"/>
  <c r="S123" i="1593" s="1"/>
  <c r="X120" i="1593"/>
  <c r="X121" i="1593" s="1"/>
  <c r="X123" i="1593" s="1"/>
  <c r="J124" i="1593"/>
  <c r="D128" i="1593" s="1"/>
  <c r="J108" i="1593"/>
  <c r="J111" i="1593" s="1"/>
  <c r="J113" i="1593" s="1"/>
  <c r="E108" i="1593"/>
  <c r="E111" i="1593" s="1"/>
  <c r="E113" i="1593" s="1"/>
  <c r="AF120" i="1593"/>
  <c r="AF121" i="1593" s="1"/>
  <c r="AF123" i="1593" s="1"/>
  <c r="M108" i="1593"/>
  <c r="M111" i="1593" s="1"/>
  <c r="M113" i="1593" s="1"/>
  <c r="K118" i="1593"/>
  <c r="AM120" i="1593"/>
  <c r="AM121" i="1593" s="1"/>
  <c r="AM123" i="1593" s="1"/>
  <c r="F108" i="1593"/>
  <c r="F111" i="1593" s="1"/>
  <c r="F113" i="1593" s="1"/>
  <c r="K108" i="1593"/>
  <c r="K111" i="1593" s="1"/>
  <c r="K113" i="1593" s="1"/>
  <c r="AF120" i="1592"/>
  <c r="AF121" i="1592" s="1"/>
  <c r="AF123" i="1592" s="1"/>
  <c r="AH120" i="1592"/>
  <c r="AH121" i="1592" s="1"/>
  <c r="AH123" i="1592" s="1"/>
  <c r="AN120" i="1592"/>
  <c r="AN121" i="1592" s="1"/>
  <c r="AN123" i="1592" s="1"/>
  <c r="G118" i="1592"/>
  <c r="AD123" i="1592"/>
  <c r="AD120" i="1592"/>
  <c r="AD121" i="1592" s="1"/>
  <c r="N120" i="1592"/>
  <c r="N121" i="1592" s="1"/>
  <c r="O123" i="1592"/>
  <c r="O120" i="1592"/>
  <c r="O121" i="1592" s="1"/>
  <c r="X120" i="1592"/>
  <c r="X121" i="1592" s="1"/>
  <c r="X123" i="1592" s="1"/>
  <c r="P108" i="1592"/>
  <c r="P111" i="1592" s="1"/>
  <c r="P113" i="1592" s="1"/>
  <c r="H118" i="1592"/>
  <c r="K118" i="1592"/>
  <c r="S120" i="1592"/>
  <c r="S121" i="1592" s="1"/>
  <c r="S123" i="1592" s="1"/>
  <c r="L108" i="1592"/>
  <c r="L111" i="1592" s="1"/>
  <c r="L113" i="1592" s="1"/>
  <c r="V120" i="1592"/>
  <c r="V121" i="1592" s="1"/>
  <c r="V123" i="1592" s="1"/>
  <c r="D128" i="1592"/>
  <c r="T120" i="1592"/>
  <c r="T121" i="1592" s="1"/>
  <c r="T123" i="1592" s="1"/>
  <c r="K108" i="1592"/>
  <c r="K111" i="1592" s="1"/>
  <c r="K113" i="1592" s="1"/>
  <c r="AR120" i="1592"/>
  <c r="AR121" i="1592" s="1"/>
  <c r="AR123" i="1592" s="1"/>
  <c r="H108" i="1592"/>
  <c r="H111" i="1592" s="1"/>
  <c r="H113" i="1592" s="1"/>
  <c r="N118" i="1592"/>
  <c r="N123" i="1592" s="1"/>
  <c r="AJ120" i="1592"/>
  <c r="AJ121" i="1592" s="1"/>
  <c r="AJ123" i="1592" s="1"/>
  <c r="F113" i="1592"/>
  <c r="Z120" i="1592"/>
  <c r="Z121" i="1592" s="1"/>
  <c r="Z123" i="1592" s="1"/>
  <c r="AK120" i="1592"/>
  <c r="AK121" i="1592" s="1"/>
  <c r="AK123" i="1592" s="1"/>
  <c r="AM120" i="1592"/>
  <c r="AM121" i="1592" s="1"/>
  <c r="AM123" i="1592" s="1"/>
  <c r="M120" i="1592"/>
  <c r="M121" i="1592" s="1"/>
  <c r="AL120" i="1592"/>
  <c r="AL121" i="1592" s="1"/>
  <c r="AL123" i="1592" s="1"/>
  <c r="J120" i="1592"/>
  <c r="J121" i="1592" s="1"/>
  <c r="J123" i="1592" s="1"/>
  <c r="AO120" i="1592"/>
  <c r="AO121" i="1592" s="1"/>
  <c r="AO123" i="1592" s="1"/>
  <c r="I108" i="1592"/>
  <c r="I111" i="1592" s="1"/>
  <c r="I113" i="1592" s="1"/>
  <c r="G108" i="1592"/>
  <c r="G111" i="1592" s="1"/>
  <c r="G113" i="1592" s="1"/>
  <c r="E108" i="1592"/>
  <c r="E111" i="1592" s="1"/>
  <c r="E113" i="1592" s="1"/>
  <c r="M120" i="1591"/>
  <c r="M121" i="1591" s="1"/>
  <c r="AB120" i="1591"/>
  <c r="AB121" i="1591" s="1"/>
  <c r="AB123" i="1591" s="1"/>
  <c r="AD120" i="1591"/>
  <c r="AD121" i="1591" s="1"/>
  <c r="AD123" i="1591" s="1"/>
  <c r="V120" i="1591"/>
  <c r="V121" i="1591" s="1"/>
  <c r="V123" i="1591" s="1"/>
  <c r="N108" i="1591"/>
  <c r="N111" i="1591" s="1"/>
  <c r="N113" i="1591" s="1"/>
  <c r="F111" i="1591"/>
  <c r="F113" i="1591" s="1"/>
  <c r="AP120" i="1591"/>
  <c r="AP121" i="1591" s="1"/>
  <c r="AP123" i="1591" s="1"/>
  <c r="AN120" i="1591"/>
  <c r="AN121" i="1591" s="1"/>
  <c r="AN123" i="1591" s="1"/>
  <c r="W120" i="1591"/>
  <c r="W121" i="1591" s="1"/>
  <c r="W123" i="1591" s="1"/>
  <c r="J108" i="1591"/>
  <c r="J111" i="1591" s="1"/>
  <c r="J113" i="1591" s="1"/>
  <c r="K118" i="1591"/>
  <c r="AO120" i="1591"/>
  <c r="AO121" i="1591" s="1"/>
  <c r="AO123" i="1591" s="1"/>
  <c r="K113" i="1591"/>
  <c r="P111" i="1591"/>
  <c r="P113" i="1591" s="1"/>
  <c r="AM120" i="1591"/>
  <c r="AM121" i="1591" s="1"/>
  <c r="AM123" i="1591" s="1"/>
  <c r="AQ120" i="1591"/>
  <c r="AQ121" i="1591" s="1"/>
  <c r="AQ123" i="1591" s="1"/>
  <c r="E120" i="1591"/>
  <c r="E121" i="1591" s="1"/>
  <c r="E123" i="1591" s="1"/>
  <c r="Y120" i="1591"/>
  <c r="Y121" i="1591" s="1"/>
  <c r="Y123" i="1591" s="1"/>
  <c r="I111" i="1591"/>
  <c r="I113" i="1591" s="1"/>
  <c r="L108" i="1591"/>
  <c r="L111" i="1591" s="1"/>
  <c r="L113" i="1591" s="1"/>
  <c r="M118" i="1591"/>
  <c r="M123" i="1591" s="1"/>
  <c r="G118" i="1591"/>
  <c r="AL120" i="1591"/>
  <c r="AL121" i="1591" s="1"/>
  <c r="AL123" i="1591" s="1"/>
  <c r="G108" i="1591"/>
  <c r="G111" i="1591" s="1"/>
  <c r="G113" i="1591" s="1"/>
  <c r="AG123" i="1591"/>
  <c r="AG120" i="1591"/>
  <c r="AG121" i="1591" s="1"/>
  <c r="AI123" i="1591"/>
  <c r="AI120" i="1591"/>
  <c r="AI121" i="1591" s="1"/>
  <c r="X120" i="1591"/>
  <c r="X121" i="1591" s="1"/>
  <c r="X123" i="1591" s="1"/>
  <c r="AJ120" i="1591"/>
  <c r="AJ121" i="1591" s="1"/>
  <c r="AJ123" i="1591" s="1"/>
  <c r="AC120" i="1591"/>
  <c r="AC121" i="1591" s="1"/>
  <c r="AC123" i="1591" s="1"/>
  <c r="AR120" i="1591"/>
  <c r="AR121" i="1591" s="1"/>
  <c r="AR123" i="1591" s="1"/>
  <c r="AH123" i="1591"/>
  <c r="AH120" i="1591"/>
  <c r="AH121" i="1591" s="1"/>
  <c r="P118" i="1591"/>
  <c r="X123" i="1590"/>
  <c r="X120" i="1590"/>
  <c r="X121" i="1590" s="1"/>
  <c r="Z120" i="1590"/>
  <c r="Z121" i="1590" s="1"/>
  <c r="Z123" i="1590" s="1"/>
  <c r="AP120" i="1590"/>
  <c r="AP121" i="1590" s="1"/>
  <c r="AP123" i="1590" s="1"/>
  <c r="AD120" i="1590"/>
  <c r="AD121" i="1590" s="1"/>
  <c r="AD123" i="1590" s="1"/>
  <c r="AR120" i="1590"/>
  <c r="AR121" i="1590" s="1"/>
  <c r="AR123" i="1590"/>
  <c r="AC120" i="1590"/>
  <c r="AC121" i="1590" s="1"/>
  <c r="AC123" i="1590" s="1"/>
  <c r="AM120" i="1590"/>
  <c r="AM121" i="1590" s="1"/>
  <c r="AM123" i="1590" s="1"/>
  <c r="U123" i="1590"/>
  <c r="U120" i="1590"/>
  <c r="U121" i="1590" s="1"/>
  <c r="V120" i="1590"/>
  <c r="V121" i="1590" s="1"/>
  <c r="V123" i="1590" s="1"/>
  <c r="AA120" i="1590"/>
  <c r="AA121" i="1590" s="1"/>
  <c r="AA123" i="1590" s="1"/>
  <c r="AN120" i="1590"/>
  <c r="AN121" i="1590" s="1"/>
  <c r="AN123" i="1590" s="1"/>
  <c r="N108" i="1590"/>
  <c r="N111" i="1590" s="1"/>
  <c r="N113" i="1590" s="1"/>
  <c r="AE120" i="1590"/>
  <c r="AE121" i="1590" s="1"/>
  <c r="AE123" i="1590" s="1"/>
  <c r="J108" i="1590"/>
  <c r="J111" i="1590" s="1"/>
  <c r="J113" i="1590" s="1"/>
  <c r="Y123" i="1590"/>
  <c r="Y120" i="1590"/>
  <c r="Y121" i="1590" s="1"/>
  <c r="P108" i="1590"/>
  <c r="P111" i="1590" s="1"/>
  <c r="P113" i="1590" s="1"/>
  <c r="AK120" i="1590"/>
  <c r="AK121" i="1590" s="1"/>
  <c r="AK123" i="1590" s="1"/>
  <c r="F118" i="1590"/>
  <c r="P118" i="1590"/>
  <c r="K118" i="1590"/>
  <c r="M120" i="1590"/>
  <c r="M121" i="1590" s="1"/>
  <c r="AQ120" i="1590"/>
  <c r="AQ121" i="1590" s="1"/>
  <c r="AQ123" i="1590" s="1"/>
  <c r="E123" i="1590"/>
  <c r="E120" i="1590"/>
  <c r="E121" i="1590" s="1"/>
  <c r="AF120" i="1590"/>
  <c r="AF121" i="1590" s="1"/>
  <c r="AF123" i="1590" s="1"/>
  <c r="I113" i="1590"/>
  <c r="AH123" i="1590"/>
  <c r="AH120" i="1590"/>
  <c r="AH121" i="1590" s="1"/>
  <c r="Q120" i="1590"/>
  <c r="Q121" i="1590" s="1"/>
  <c r="Q123" i="1590" s="1"/>
  <c r="O108" i="1590"/>
  <c r="O111" i="1590" s="1"/>
  <c r="O113" i="1590" s="1"/>
  <c r="T120" i="1590"/>
  <c r="T121" i="1590" s="1"/>
  <c r="K108" i="1590"/>
  <c r="K111" i="1590" s="1"/>
  <c r="K113" i="1590" s="1"/>
  <c r="AI120" i="1590"/>
  <c r="AI121" i="1590" s="1"/>
  <c r="AI123" i="1590" s="1"/>
  <c r="F108" i="1590"/>
  <c r="F111" i="1590" s="1"/>
  <c r="F113" i="1590" s="1"/>
  <c r="L108" i="1590"/>
  <c r="L111" i="1590" s="1"/>
  <c r="L113" i="1590" s="1"/>
  <c r="S120" i="1590"/>
  <c r="S121" i="1590" s="1"/>
  <c r="AO120" i="1590"/>
  <c r="AO121" i="1590" s="1"/>
  <c r="AO123" i="1590" s="1"/>
  <c r="H108" i="1590"/>
  <c r="H111" i="1590" s="1"/>
  <c r="H113" i="1590" s="1"/>
  <c r="W120" i="1590"/>
  <c r="W121" i="1590" s="1"/>
  <c r="W123" i="1590" s="1"/>
  <c r="AL123" i="1590"/>
  <c r="AL120" i="1590"/>
  <c r="AL121" i="1590" s="1"/>
  <c r="J118" i="1590"/>
  <c r="I118" i="1590"/>
  <c r="AE120" i="1589"/>
  <c r="AE121" i="1589" s="1"/>
  <c r="AE123" i="1589" s="1"/>
  <c r="AA120" i="1589"/>
  <c r="AA121" i="1589" s="1"/>
  <c r="AA123" i="1589" s="1"/>
  <c r="E120" i="1589"/>
  <c r="E121" i="1589" s="1"/>
  <c r="Z120" i="1589"/>
  <c r="Z121" i="1589" s="1"/>
  <c r="Z123" i="1589" s="1"/>
  <c r="AB120" i="1589"/>
  <c r="AB121" i="1589" s="1"/>
  <c r="AB123" i="1589" s="1"/>
  <c r="H120" i="1589"/>
  <c r="H121" i="1589" s="1"/>
  <c r="H123" i="1589" s="1"/>
  <c r="G108" i="1589"/>
  <c r="G111" i="1589" s="1"/>
  <c r="G113" i="1589" s="1"/>
  <c r="P120" i="1589"/>
  <c r="P121" i="1589" s="1"/>
  <c r="P123" i="1589" s="1"/>
  <c r="F124" i="1589"/>
  <c r="D128" i="1589" s="1"/>
  <c r="F108" i="1589"/>
  <c r="F111" i="1589" s="1"/>
  <c r="F113" i="1589" s="1"/>
  <c r="AM120" i="1589"/>
  <c r="AM121" i="1589" s="1"/>
  <c r="AM123" i="1589" s="1"/>
  <c r="K111" i="1589"/>
  <c r="K113" i="1589" s="1"/>
  <c r="AF120" i="1589"/>
  <c r="AF121" i="1589" s="1"/>
  <c r="AF123" i="1589" s="1"/>
  <c r="L118" i="1589"/>
  <c r="V120" i="1589"/>
  <c r="V121" i="1589" s="1"/>
  <c r="V123" i="1589" s="1"/>
  <c r="AG120" i="1589"/>
  <c r="AG121" i="1589" s="1"/>
  <c r="AG123" i="1589" s="1"/>
  <c r="T123" i="1589"/>
  <c r="T120" i="1589"/>
  <c r="T121" i="1589" s="1"/>
  <c r="AP120" i="1589"/>
  <c r="AP121" i="1589" s="1"/>
  <c r="AP123" i="1589" s="1"/>
  <c r="N108" i="1589"/>
  <c r="N111" i="1589" s="1"/>
  <c r="N113" i="1589" s="1"/>
  <c r="AR120" i="1589"/>
  <c r="AR121" i="1589" s="1"/>
  <c r="AR123" i="1589" s="1"/>
  <c r="AC120" i="1589"/>
  <c r="AC121" i="1589" s="1"/>
  <c r="AC123" i="1589" s="1"/>
  <c r="K118" i="1589"/>
  <c r="L108" i="1589"/>
  <c r="L111" i="1589" s="1"/>
  <c r="L113" i="1589" s="1"/>
  <c r="M120" i="1589"/>
  <c r="M121" i="1589" s="1"/>
  <c r="M123" i="1589" s="1"/>
  <c r="AL120" i="1589"/>
  <c r="AL121" i="1589" s="1"/>
  <c r="AL123" i="1589" s="1"/>
  <c r="AK120" i="1589"/>
  <c r="AK121" i="1589" s="1"/>
  <c r="AK123" i="1589" s="1"/>
  <c r="X120" i="1589"/>
  <c r="X121" i="1589" s="1"/>
  <c r="X123" i="1589" s="1"/>
  <c r="AJ120" i="1589"/>
  <c r="AJ121" i="1589" s="1"/>
  <c r="AJ123" i="1589" s="1"/>
  <c r="J108" i="1589"/>
  <c r="J111" i="1589" s="1"/>
  <c r="J113" i="1589" s="1"/>
  <c r="J118" i="1589"/>
  <c r="Q120" i="1589"/>
  <c r="Q121" i="1589" s="1"/>
  <c r="Q123" i="1589" s="1"/>
  <c r="AO120" i="1589"/>
  <c r="AO121" i="1589" s="1"/>
  <c r="AO123" i="1589" s="1"/>
  <c r="U120" i="1589"/>
  <c r="U121" i="1589" s="1"/>
  <c r="U123" i="1589" s="1"/>
  <c r="Y120" i="1589"/>
  <c r="Y121" i="1589" s="1"/>
  <c r="Y123" i="1589"/>
  <c r="I113" i="1589"/>
  <c r="N118" i="1589"/>
  <c r="G118" i="1589"/>
  <c r="O108" i="1589"/>
  <c r="O111" i="1589" s="1"/>
  <c r="O113" i="1589" s="1"/>
  <c r="AP120" i="1588"/>
  <c r="AP121" i="1588" s="1"/>
  <c r="AP123" i="1588" s="1"/>
  <c r="AF120" i="1588"/>
  <c r="AF121" i="1588" s="1"/>
  <c r="AF123" i="1588" s="1"/>
  <c r="AN120" i="1588"/>
  <c r="AN121" i="1588" s="1"/>
  <c r="AN123" i="1588" s="1"/>
  <c r="G120" i="1588"/>
  <c r="G121" i="1588" s="1"/>
  <c r="G123" i="1588" s="1"/>
  <c r="AG120" i="1588"/>
  <c r="AG121" i="1588" s="1"/>
  <c r="AG123" i="1588" s="1"/>
  <c r="AE120" i="1588"/>
  <c r="AE121" i="1588" s="1"/>
  <c r="AE123" i="1588" s="1"/>
  <c r="D128" i="1588"/>
  <c r="AO120" i="1588"/>
  <c r="AO121" i="1588" s="1"/>
  <c r="AO123" i="1588" s="1"/>
  <c r="R120" i="1588"/>
  <c r="R121" i="1588" s="1"/>
  <c r="R123" i="1588" s="1"/>
  <c r="AD120" i="1588"/>
  <c r="AD121" i="1588" s="1"/>
  <c r="AD123" i="1588" s="1"/>
  <c r="M108" i="1588"/>
  <c r="M111" i="1588" s="1"/>
  <c r="M113" i="1588" s="1"/>
  <c r="AR120" i="1588"/>
  <c r="AR121" i="1588" s="1"/>
  <c r="AR123" i="1588"/>
  <c r="P118" i="1588"/>
  <c r="P108" i="1588"/>
  <c r="P111" i="1588" s="1"/>
  <c r="P113" i="1588" s="1"/>
  <c r="AL120" i="1588"/>
  <c r="AL121" i="1588" s="1"/>
  <c r="AL123" i="1588" s="1"/>
  <c r="K108" i="1588"/>
  <c r="K111" i="1588" s="1"/>
  <c r="K113" i="1588" s="1"/>
  <c r="AH120" i="1588"/>
  <c r="AH121" i="1588" s="1"/>
  <c r="AH123" i="1588" s="1"/>
  <c r="AQ120" i="1588"/>
  <c r="AQ121" i="1588" s="1"/>
  <c r="AQ123" i="1588" s="1"/>
  <c r="AC120" i="1588"/>
  <c r="AC121" i="1588" s="1"/>
  <c r="AC123" i="1588" s="1"/>
  <c r="E108" i="1588"/>
  <c r="E111" i="1588" s="1"/>
  <c r="E113" i="1588" s="1"/>
  <c r="J118" i="1588"/>
  <c r="I118" i="1588"/>
  <c r="V120" i="1588"/>
  <c r="V121" i="1588" s="1"/>
  <c r="V123" i="1588" s="1"/>
  <c r="S120" i="1588"/>
  <c r="S121" i="1588" s="1"/>
  <c r="S123" i="1588" s="1"/>
  <c r="U120" i="1588"/>
  <c r="U121" i="1588" s="1"/>
  <c r="U123" i="1588" s="1"/>
  <c r="H111" i="1588"/>
  <c r="H113" i="1588" s="1"/>
  <c r="W120" i="1588"/>
  <c r="W121" i="1588" s="1"/>
  <c r="W123" i="1588" s="1"/>
  <c r="X120" i="1588"/>
  <c r="X121" i="1588" s="1"/>
  <c r="X123" i="1588" s="1"/>
  <c r="AA120" i="1588"/>
  <c r="AA121" i="1588" s="1"/>
  <c r="AA123" i="1588" s="1"/>
  <c r="Q120" i="1588"/>
  <c r="Q121" i="1588" s="1"/>
  <c r="Q123" i="1588" s="1"/>
  <c r="O108" i="1588"/>
  <c r="O111" i="1588" s="1"/>
  <c r="O113" i="1588" s="1"/>
  <c r="I108" i="1588"/>
  <c r="I111" i="1588" s="1"/>
  <c r="I113" i="1588" s="1"/>
  <c r="F111" i="1588"/>
  <c r="F113" i="1588" s="1"/>
  <c r="J111" i="1588"/>
  <c r="J113" i="1588" s="1"/>
  <c r="AK120" i="1588"/>
  <c r="AK121" i="1588" s="1"/>
  <c r="AK123" i="1588" s="1"/>
  <c r="K118" i="1588"/>
  <c r="AK120" i="1587"/>
  <c r="AK121" i="1587" s="1"/>
  <c r="AK123" i="1587" s="1"/>
  <c r="AH120" i="1587"/>
  <c r="AH121" i="1587" s="1"/>
  <c r="AH123" i="1587" s="1"/>
  <c r="AA120" i="1587"/>
  <c r="AA121" i="1587" s="1"/>
  <c r="AA123" i="1587" s="1"/>
  <c r="O120" i="1587"/>
  <c r="O121" i="1587" s="1"/>
  <c r="O123" i="1587" s="1"/>
  <c r="L118" i="1587"/>
  <c r="Z123" i="1587"/>
  <c r="Z120" i="1587"/>
  <c r="Z121" i="1587" s="1"/>
  <c r="D128" i="1587"/>
  <c r="X120" i="1587"/>
  <c r="X121" i="1587" s="1"/>
  <c r="X123" i="1587" s="1"/>
  <c r="N118" i="1587"/>
  <c r="G118" i="1587"/>
  <c r="I108" i="1587"/>
  <c r="I111" i="1587" s="1"/>
  <c r="I113" i="1587" s="1"/>
  <c r="AE120" i="1587"/>
  <c r="AE121" i="1587" s="1"/>
  <c r="AE123" i="1587" s="1"/>
  <c r="W120" i="1587"/>
  <c r="W121" i="1587" s="1"/>
  <c r="W123" i="1587" s="1"/>
  <c r="F108" i="1587"/>
  <c r="F111" i="1587" s="1"/>
  <c r="F113" i="1587" s="1"/>
  <c r="M108" i="1587"/>
  <c r="M111" i="1587" s="1"/>
  <c r="M113" i="1587" s="1"/>
  <c r="G108" i="1587"/>
  <c r="G111" i="1587" s="1"/>
  <c r="G113" i="1587" s="1"/>
  <c r="N120" i="1587"/>
  <c r="N121" i="1587" s="1"/>
  <c r="K120" i="1587"/>
  <c r="K121" i="1587" s="1"/>
  <c r="AD120" i="1587"/>
  <c r="AD121" i="1587" s="1"/>
  <c r="AD123" i="1587" s="1"/>
  <c r="AQ120" i="1587"/>
  <c r="AQ121" i="1587" s="1"/>
  <c r="AQ123" i="1587" s="1"/>
  <c r="AR120" i="1587"/>
  <c r="AR121" i="1587" s="1"/>
  <c r="AR123" i="1587" s="1"/>
  <c r="J118" i="1587"/>
  <c r="Q123" i="1587"/>
  <c r="Q120" i="1587"/>
  <c r="Q121" i="1587" s="1"/>
  <c r="R123" i="1587"/>
  <c r="R120" i="1587"/>
  <c r="R121" i="1587" s="1"/>
  <c r="T123" i="1587"/>
  <c r="T120" i="1587"/>
  <c r="T121" i="1587" s="1"/>
  <c r="AG123" i="1587"/>
  <c r="AG120" i="1587"/>
  <c r="AG121" i="1587" s="1"/>
  <c r="Y120" i="1587"/>
  <c r="Y121" i="1587" s="1"/>
  <c r="Y123" i="1587" s="1"/>
  <c r="J120" i="1587"/>
  <c r="J121" i="1587" s="1"/>
  <c r="J123" i="1587" s="1"/>
  <c r="AM120" i="1587"/>
  <c r="AM121" i="1587" s="1"/>
  <c r="AM123" i="1587" s="1"/>
  <c r="H120" i="1587"/>
  <c r="H121" i="1587" s="1"/>
  <c r="H123" i="1587" s="1"/>
  <c r="U120" i="1587"/>
  <c r="U121" i="1587" s="1"/>
  <c r="U123" i="1587" s="1"/>
  <c r="AF120" i="1587"/>
  <c r="AF121" i="1587" s="1"/>
  <c r="AF123" i="1587" s="1"/>
  <c r="D137" i="1587"/>
  <c r="AC120" i="1587"/>
  <c r="AC121" i="1587" s="1"/>
  <c r="AC123" i="1587" s="1"/>
  <c r="E108" i="1587"/>
  <c r="E111" i="1587" s="1"/>
  <c r="E113" i="1587" s="1"/>
  <c r="AO123" i="1587"/>
  <c r="AO120" i="1587"/>
  <c r="AO121" i="1587" s="1"/>
  <c r="AM123" i="1586"/>
  <c r="AM120" i="1586"/>
  <c r="AM121" i="1586" s="1"/>
  <c r="W123" i="1586"/>
  <c r="W120" i="1586"/>
  <c r="W121" i="1586" s="1"/>
  <c r="AC123" i="1586"/>
  <c r="AC120" i="1586"/>
  <c r="AC121" i="1586" s="1"/>
  <c r="AN123" i="1586"/>
  <c r="AN120" i="1586"/>
  <c r="AN121" i="1586" s="1"/>
  <c r="AF123" i="1586"/>
  <c r="AF120" i="1586"/>
  <c r="AF121" i="1586" s="1"/>
  <c r="U123" i="1586"/>
  <c r="U120" i="1586"/>
  <c r="U121" i="1586" s="1"/>
  <c r="AH123" i="1586"/>
  <c r="AH120" i="1586"/>
  <c r="AH121" i="1586" s="1"/>
  <c r="H108" i="1586"/>
  <c r="H111" i="1586" s="1"/>
  <c r="H113" i="1586" s="1"/>
  <c r="F120" i="1586"/>
  <c r="F121" i="1586" s="1"/>
  <c r="AP120" i="1586"/>
  <c r="AP121" i="1586" s="1"/>
  <c r="AP123" i="1586" s="1"/>
  <c r="AR120" i="1586"/>
  <c r="AR121" i="1586" s="1"/>
  <c r="AR123" i="1586" s="1"/>
  <c r="E124" i="1586"/>
  <c r="E108" i="1586"/>
  <c r="E111" i="1586" s="1"/>
  <c r="E113" i="1586" s="1"/>
  <c r="I108" i="1586"/>
  <c r="I111" i="1586" s="1"/>
  <c r="I113" i="1586" s="1"/>
  <c r="I118" i="1586"/>
  <c r="K118" i="1586"/>
  <c r="AB120" i="1586"/>
  <c r="AB121" i="1586" s="1"/>
  <c r="AB123" i="1586" s="1"/>
  <c r="Y123" i="1586"/>
  <c r="Y120" i="1586"/>
  <c r="Y121" i="1586" s="1"/>
  <c r="AE123" i="1586"/>
  <c r="AE120" i="1586"/>
  <c r="AE121" i="1586" s="1"/>
  <c r="Z123" i="1586"/>
  <c r="Z120" i="1586"/>
  <c r="Z121" i="1586" s="1"/>
  <c r="AK123" i="1586"/>
  <c r="AK120" i="1586"/>
  <c r="AK121" i="1586" s="1"/>
  <c r="O124" i="1586"/>
  <c r="O108" i="1586"/>
  <c r="O111" i="1586" s="1"/>
  <c r="O113" i="1586" s="1"/>
  <c r="AA123" i="1586"/>
  <c r="AA120" i="1586"/>
  <c r="AA121" i="1586" s="1"/>
  <c r="P124" i="1586"/>
  <c r="P108" i="1586"/>
  <c r="P111" i="1586" s="1"/>
  <c r="P113" i="1586" s="1"/>
  <c r="K124" i="1586"/>
  <c r="K108" i="1586"/>
  <c r="K111" i="1586" s="1"/>
  <c r="K113" i="1586" s="1"/>
  <c r="AG123" i="1586"/>
  <c r="AG120" i="1586"/>
  <c r="AG121" i="1586" s="1"/>
  <c r="P118" i="1586"/>
  <c r="M118" i="1586"/>
  <c r="F118" i="1586"/>
  <c r="F123" i="1586" s="1"/>
  <c r="O118" i="1586"/>
  <c r="T123" i="1586"/>
  <c r="T120" i="1586"/>
  <c r="T121" i="1586" s="1"/>
  <c r="X123" i="1586"/>
  <c r="X120" i="1586"/>
  <c r="X121" i="1586" s="1"/>
  <c r="AI123" i="1586"/>
  <c r="AI120" i="1586"/>
  <c r="AI121" i="1586" s="1"/>
  <c r="G123" i="1586"/>
  <c r="G120" i="1586"/>
  <c r="G121" i="1586" s="1"/>
  <c r="AQ123" i="1586"/>
  <c r="AQ120" i="1586"/>
  <c r="AQ121" i="1586" s="1"/>
  <c r="R123" i="1586"/>
  <c r="R120" i="1586"/>
  <c r="R121" i="1586" s="1"/>
  <c r="V123" i="1586"/>
  <c r="V120" i="1586"/>
  <c r="V121" i="1586" s="1"/>
  <c r="L108" i="1586"/>
  <c r="L111" i="1586" s="1"/>
  <c r="L113" i="1586" s="1"/>
  <c r="M120" i="1586"/>
  <c r="M121" i="1586" s="1"/>
  <c r="M123" i="1586" s="1"/>
  <c r="N108" i="1586"/>
  <c r="N111" i="1586" s="1"/>
  <c r="N113" i="1586" s="1"/>
  <c r="AQ120" i="1583"/>
  <c r="AQ121" i="1583" s="1"/>
  <c r="AQ123" i="1583" s="1"/>
  <c r="J120" i="1583"/>
  <c r="J121" i="1583" s="1"/>
  <c r="J123" i="1583" s="1"/>
  <c r="AL120" i="1583"/>
  <c r="AL121" i="1583" s="1"/>
  <c r="AL123" i="1583" s="1"/>
  <c r="E120" i="1583"/>
  <c r="E121" i="1583" s="1"/>
  <c r="E123" i="1583" s="1"/>
  <c r="Z120" i="1583"/>
  <c r="Z121" i="1583" s="1"/>
  <c r="Z123" i="1583" s="1"/>
  <c r="G118" i="1583"/>
  <c r="K111" i="1583"/>
  <c r="K113" i="1583" s="1"/>
  <c r="AH120" i="1583"/>
  <c r="AH121" i="1583" s="1"/>
  <c r="AH123" i="1583" s="1"/>
  <c r="G111" i="1583"/>
  <c r="G113" i="1583" s="1"/>
  <c r="V120" i="1583"/>
  <c r="V121" i="1583" s="1"/>
  <c r="V123" i="1583" s="1"/>
  <c r="AP120" i="1583"/>
  <c r="AP121" i="1583" s="1"/>
  <c r="AP123" i="1583" s="1"/>
  <c r="K118" i="1583"/>
  <c r="I108" i="1583"/>
  <c r="I111" i="1583" s="1"/>
  <c r="I113" i="1583" s="1"/>
  <c r="S120" i="1583"/>
  <c r="S121" i="1583" s="1"/>
  <c r="S123" i="1583" s="1"/>
  <c r="T120" i="1583"/>
  <c r="T121" i="1583" s="1"/>
  <c r="T123" i="1583" s="1"/>
  <c r="AJ120" i="1583"/>
  <c r="AJ121" i="1583" s="1"/>
  <c r="AJ123" i="1583" s="1"/>
  <c r="AM120" i="1583"/>
  <c r="AM121" i="1583" s="1"/>
  <c r="AM123" i="1583" s="1"/>
  <c r="AE120" i="1583"/>
  <c r="AE121" i="1583" s="1"/>
  <c r="AE123" i="1583" s="1"/>
  <c r="AK120" i="1583"/>
  <c r="AK121" i="1583" s="1"/>
  <c r="AK123" i="1583" s="1"/>
  <c r="AN120" i="1583"/>
  <c r="AN121" i="1583" s="1"/>
  <c r="AN123" i="1583" s="1"/>
  <c r="R120" i="1583"/>
  <c r="R121" i="1583" s="1"/>
  <c r="R123" i="1583" s="1"/>
  <c r="AB120" i="1583"/>
  <c r="AB121" i="1583" s="1"/>
  <c r="AB123" i="1583" s="1"/>
  <c r="I118" i="1583"/>
  <c r="N118" i="1583"/>
  <c r="P120" i="1583"/>
  <c r="P121" i="1583" s="1"/>
  <c r="P123" i="1583" s="1"/>
  <c r="L120" i="1583"/>
  <c r="L121" i="1583" s="1"/>
  <c r="L123" i="1583" s="1"/>
  <c r="AA120" i="1583"/>
  <c r="AA121" i="1583" s="1"/>
  <c r="AA123" i="1583" s="1"/>
  <c r="AO120" i="1583"/>
  <c r="AO121" i="1583" s="1"/>
  <c r="AO123" i="1583" s="1"/>
  <c r="N120" i="1583"/>
  <c r="N121" i="1583" s="1"/>
  <c r="N123" i="1583" s="1"/>
  <c r="AI120" i="1583"/>
  <c r="AI121" i="1583" s="1"/>
  <c r="AI123" i="1583" s="1"/>
  <c r="H108" i="1583"/>
  <c r="H111" i="1583" s="1"/>
  <c r="H113" i="1583" s="1"/>
  <c r="F108" i="1583"/>
  <c r="F111" i="1583" s="1"/>
  <c r="F113" i="1583" s="1"/>
  <c r="T120" i="1582"/>
  <c r="T121" i="1582" s="1"/>
  <c r="T123" i="1582" s="1"/>
  <c r="U120" i="1582"/>
  <c r="U121" i="1582" s="1"/>
  <c r="U123" i="1582" s="1"/>
  <c r="AB120" i="1582"/>
  <c r="AB121" i="1582" s="1"/>
  <c r="AB123" i="1582" s="1"/>
  <c r="V120" i="1582"/>
  <c r="V121" i="1582" s="1"/>
  <c r="V123" i="1582" s="1"/>
  <c r="AJ120" i="1582"/>
  <c r="AJ121" i="1582" s="1"/>
  <c r="AJ123" i="1582" s="1"/>
  <c r="P120" i="1582"/>
  <c r="P121" i="1582" s="1"/>
  <c r="AD120" i="1582"/>
  <c r="AD121" i="1582" s="1"/>
  <c r="AD123" i="1582" s="1"/>
  <c r="AF120" i="1582"/>
  <c r="AF121" i="1582" s="1"/>
  <c r="AF123" i="1582" s="1"/>
  <c r="K120" i="1582"/>
  <c r="K121" i="1582" s="1"/>
  <c r="AK120" i="1582"/>
  <c r="AK121" i="1582" s="1"/>
  <c r="AK123" i="1582" s="1"/>
  <c r="F108" i="1582"/>
  <c r="F111" i="1582" s="1"/>
  <c r="F113" i="1582" s="1"/>
  <c r="G108" i="1582"/>
  <c r="G111" i="1582" s="1"/>
  <c r="G113" i="1582" s="1"/>
  <c r="H108" i="1582"/>
  <c r="H111" i="1582" s="1"/>
  <c r="H113" i="1582" s="1"/>
  <c r="L124" i="1582"/>
  <c r="L108" i="1582"/>
  <c r="L111" i="1582" s="1"/>
  <c r="L113" i="1582" s="1"/>
  <c r="J111" i="1582"/>
  <c r="J113" i="1582" s="1"/>
  <c r="AP120" i="1582"/>
  <c r="AP121" i="1582" s="1"/>
  <c r="AP123" i="1582" s="1"/>
  <c r="N118" i="1582"/>
  <c r="J118" i="1582"/>
  <c r="I118" i="1582"/>
  <c r="AL120" i="1582"/>
  <c r="AL121" i="1582" s="1"/>
  <c r="AL123" i="1582" s="1"/>
  <c r="N120" i="1582"/>
  <c r="N121" i="1582" s="1"/>
  <c r="N123" i="1582" s="1"/>
  <c r="D128" i="1582"/>
  <c r="AR120" i="1582"/>
  <c r="AR121" i="1582" s="1"/>
  <c r="AR123" i="1582" s="1"/>
  <c r="AQ120" i="1582"/>
  <c r="AQ121" i="1582" s="1"/>
  <c r="AQ123" i="1582" s="1"/>
  <c r="I108" i="1582"/>
  <c r="I111" i="1582" s="1"/>
  <c r="I113" i="1582" s="1"/>
  <c r="R123" i="1582"/>
  <c r="R120" i="1582"/>
  <c r="R121" i="1582" s="1"/>
  <c r="Z120" i="1582"/>
  <c r="Z121" i="1582" s="1"/>
  <c r="Z123" i="1582" s="1"/>
  <c r="AH120" i="1582"/>
  <c r="AH121" i="1582" s="1"/>
  <c r="AH123" i="1582" s="1"/>
  <c r="M108" i="1582"/>
  <c r="M111" i="1582" s="1"/>
  <c r="M113" i="1582" s="1"/>
  <c r="X120" i="1582"/>
  <c r="X121" i="1582" s="1"/>
  <c r="X123" i="1582" s="1"/>
  <c r="O108" i="1582"/>
  <c r="O111" i="1582" s="1"/>
  <c r="O113" i="1582" s="1"/>
  <c r="AM120" i="1582"/>
  <c r="AM121" i="1582" s="1"/>
  <c r="AM123" i="1582" s="1"/>
  <c r="F118" i="1582"/>
  <c r="P118" i="1582"/>
  <c r="P123" i="1582" s="1"/>
  <c r="K118" i="1582"/>
  <c r="Q120" i="1577"/>
  <c r="Q121" i="1577" s="1"/>
  <c r="Q123" i="1577" s="1"/>
  <c r="U120" i="1577"/>
  <c r="U121" i="1577" s="1"/>
  <c r="U123" i="1577" s="1"/>
  <c r="X120" i="1577"/>
  <c r="X121" i="1577" s="1"/>
  <c r="X123" i="1577"/>
  <c r="AC120" i="1577"/>
  <c r="AC121" i="1577" s="1"/>
  <c r="AC123" i="1577" s="1"/>
  <c r="AR120" i="1577"/>
  <c r="AR121" i="1577" s="1"/>
  <c r="AR123" i="1577" s="1"/>
  <c r="AK120" i="1577"/>
  <c r="AK121" i="1577" s="1"/>
  <c r="AK123" i="1577" s="1"/>
  <c r="F124" i="1577"/>
  <c r="F108" i="1577"/>
  <c r="F111" i="1577" s="1"/>
  <c r="F113" i="1577" s="1"/>
  <c r="J124" i="1577"/>
  <c r="J108" i="1577"/>
  <c r="J111" i="1577" s="1"/>
  <c r="J113" i="1577" s="1"/>
  <c r="AN120" i="1577"/>
  <c r="AN121" i="1577" s="1"/>
  <c r="AN123" i="1577"/>
  <c r="S120" i="1577"/>
  <c r="S121" i="1577" s="1"/>
  <c r="S123" i="1577" s="1"/>
  <c r="AF120" i="1577"/>
  <c r="AF121" i="1577" s="1"/>
  <c r="AF123" i="1577" s="1"/>
  <c r="W120" i="1577"/>
  <c r="W121" i="1577" s="1"/>
  <c r="W123" i="1577" s="1"/>
  <c r="T120" i="1577"/>
  <c r="T121" i="1577" s="1"/>
  <c r="T123" i="1577" s="1"/>
  <c r="AA120" i="1577"/>
  <c r="AA121" i="1577" s="1"/>
  <c r="AA123" i="1577" s="1"/>
  <c r="N113" i="1577"/>
  <c r="E108" i="1577"/>
  <c r="E111" i="1577" s="1"/>
  <c r="E113" i="1577" s="1"/>
  <c r="H118" i="1577"/>
  <c r="E118" i="1577"/>
  <c r="R120" i="1577"/>
  <c r="R121" i="1577" s="1"/>
  <c r="R123" i="1577" s="1"/>
  <c r="H120" i="1577"/>
  <c r="H121" i="1577" s="1"/>
  <c r="H123" i="1577" s="1"/>
  <c r="AE120" i="1577"/>
  <c r="AE121" i="1577" s="1"/>
  <c r="AE123" i="1577" s="1"/>
  <c r="AD120" i="1577"/>
  <c r="AD121" i="1577" s="1"/>
  <c r="AD123" i="1577" s="1"/>
  <c r="AQ120" i="1577"/>
  <c r="AQ121" i="1577" s="1"/>
  <c r="AQ123" i="1577" s="1"/>
  <c r="M108" i="1577"/>
  <c r="M111" i="1577" s="1"/>
  <c r="M113" i="1577" s="1"/>
  <c r="AJ123" i="1577"/>
  <c r="AJ120" i="1577"/>
  <c r="AJ121" i="1577" s="1"/>
  <c r="P118" i="1577"/>
  <c r="P123" i="1577" s="1"/>
  <c r="P120" i="1577"/>
  <c r="P121" i="1577" s="1"/>
  <c r="L111" i="1577"/>
  <c r="L113" i="1577" s="1"/>
  <c r="AI123" i="1577"/>
  <c r="AI120" i="1577"/>
  <c r="AI121" i="1577" s="1"/>
  <c r="Z123" i="1577"/>
  <c r="Z120" i="1577"/>
  <c r="Z121" i="1577" s="1"/>
  <c r="K108" i="1577"/>
  <c r="K111" i="1577" s="1"/>
  <c r="K113" i="1577" s="1"/>
  <c r="D128" i="1577"/>
  <c r="G108" i="1577"/>
  <c r="G111" i="1577" s="1"/>
  <c r="G113" i="1577" s="1"/>
  <c r="Y120" i="1577"/>
  <c r="Y121" i="1577" s="1"/>
  <c r="Y123" i="1577" s="1"/>
  <c r="AH120" i="1577"/>
  <c r="AH121" i="1577" s="1"/>
  <c r="AH123" i="1577" s="1"/>
  <c r="O108" i="1577"/>
  <c r="O111" i="1577" s="1"/>
  <c r="O113" i="1577" s="1"/>
  <c r="I123" i="1577"/>
  <c r="I120" i="1577"/>
  <c r="I121" i="1577" s="1"/>
  <c r="AL123" i="1577"/>
  <c r="AL120" i="1577"/>
  <c r="AL121" i="1577" s="1"/>
  <c r="J118" i="1577"/>
  <c r="M118" i="1577"/>
  <c r="AM120" i="1576"/>
  <c r="AM121" i="1576" s="1"/>
  <c r="AM123" i="1576" s="1"/>
  <c r="AD120" i="1576"/>
  <c r="AD121" i="1576" s="1"/>
  <c r="AD123" i="1576" s="1"/>
  <c r="E108" i="1576"/>
  <c r="E111" i="1576" s="1"/>
  <c r="E113" i="1576" s="1"/>
  <c r="U120" i="1576"/>
  <c r="U121" i="1576" s="1"/>
  <c r="U123" i="1576" s="1"/>
  <c r="F108" i="1576"/>
  <c r="F111" i="1576" s="1"/>
  <c r="F113" i="1576" s="1"/>
  <c r="P118" i="1576"/>
  <c r="M118" i="1576"/>
  <c r="G118" i="1576"/>
  <c r="T120" i="1576"/>
  <c r="T121" i="1576" s="1"/>
  <c r="T123" i="1576" s="1"/>
  <c r="O108" i="1576"/>
  <c r="O111" i="1576" s="1"/>
  <c r="O113" i="1576" s="1"/>
  <c r="M108" i="1576"/>
  <c r="M111" i="1576" s="1"/>
  <c r="M113" i="1576" s="1"/>
  <c r="P120" i="1576"/>
  <c r="P121" i="1576" s="1"/>
  <c r="AJ120" i="1576"/>
  <c r="AJ121" i="1576" s="1"/>
  <c r="AJ123" i="1576" s="1"/>
  <c r="I111" i="1576"/>
  <c r="I113" i="1576" s="1"/>
  <c r="W120" i="1576"/>
  <c r="W121" i="1576" s="1"/>
  <c r="W123" i="1576" s="1"/>
  <c r="H118" i="1576"/>
  <c r="L118" i="1576"/>
  <c r="L123" i="1576" s="1"/>
  <c r="E118" i="1576"/>
  <c r="O118" i="1576"/>
  <c r="K111" i="1576"/>
  <c r="K113" i="1576" s="1"/>
  <c r="AI123" i="1575"/>
  <c r="AI120" i="1575"/>
  <c r="AI121" i="1575" s="1"/>
  <c r="AJ120" i="1575"/>
  <c r="AJ121" i="1575" s="1"/>
  <c r="AJ123" i="1575" s="1"/>
  <c r="F120" i="1575"/>
  <c r="F121" i="1575" s="1"/>
  <c r="AD120" i="1575"/>
  <c r="AD121" i="1575" s="1"/>
  <c r="AD123" i="1575" s="1"/>
  <c r="AL123" i="1575"/>
  <c r="AL120" i="1575"/>
  <c r="AL121" i="1575" s="1"/>
  <c r="AG120" i="1575"/>
  <c r="AG121" i="1575" s="1"/>
  <c r="AG123" i="1575" s="1"/>
  <c r="K108" i="1575"/>
  <c r="K111" i="1575" s="1"/>
  <c r="K113" i="1575" s="1"/>
  <c r="J120" i="1575"/>
  <c r="J121" i="1575" s="1"/>
  <c r="J123" i="1575" s="1"/>
  <c r="AM123" i="1575"/>
  <c r="AM120" i="1575"/>
  <c r="AM121" i="1575" s="1"/>
  <c r="H111" i="1575"/>
  <c r="H113" i="1575" s="1"/>
  <c r="K118" i="1575"/>
  <c r="W123" i="1575"/>
  <c r="W120" i="1575"/>
  <c r="W121" i="1575" s="1"/>
  <c r="AQ120" i="1575"/>
  <c r="AQ121" i="1575" s="1"/>
  <c r="AQ123" i="1575" s="1"/>
  <c r="N123" i="1575"/>
  <c r="N120" i="1575"/>
  <c r="N121" i="1575" s="1"/>
  <c r="D137" i="1575"/>
  <c r="I113" i="1575"/>
  <c r="L108" i="1575"/>
  <c r="L111" i="1575" s="1"/>
  <c r="L113" i="1575" s="1"/>
  <c r="U120" i="1575"/>
  <c r="U121" i="1575" s="1"/>
  <c r="U123" i="1575" s="1"/>
  <c r="E118" i="1575"/>
  <c r="F118" i="1575"/>
  <c r="F123" i="1575" s="1"/>
  <c r="O118" i="1575"/>
  <c r="O123" i="1575" s="1"/>
  <c r="G108" i="1575"/>
  <c r="G111" i="1575" s="1"/>
  <c r="G113" i="1575" s="1"/>
  <c r="P108" i="1575"/>
  <c r="P111" i="1575" s="1"/>
  <c r="P113" i="1575" s="1"/>
  <c r="AH123" i="1575"/>
  <c r="AH120" i="1575"/>
  <c r="AH121" i="1575" s="1"/>
  <c r="V120" i="1575"/>
  <c r="V121" i="1575" s="1"/>
  <c r="V123" i="1575" s="1"/>
  <c r="T123" i="1575"/>
  <c r="T120" i="1575"/>
  <c r="T121" i="1575" s="1"/>
  <c r="O120" i="1575"/>
  <c r="O121" i="1575" s="1"/>
  <c r="Z123" i="1575"/>
  <c r="Z120" i="1575"/>
  <c r="Z121" i="1575" s="1"/>
  <c r="AR120" i="1575"/>
  <c r="AR121" i="1575" s="1"/>
  <c r="AR123" i="1575" s="1"/>
  <c r="M123" i="1575"/>
  <c r="M120" i="1575"/>
  <c r="M121" i="1575" s="1"/>
  <c r="E124" i="1575"/>
  <c r="D128" i="1575" s="1"/>
  <c r="E108" i="1575"/>
  <c r="E111" i="1575" s="1"/>
  <c r="E113" i="1575" s="1"/>
  <c r="P118" i="1575"/>
  <c r="L118" i="1575"/>
  <c r="AE120" i="1575"/>
  <c r="AE121" i="1575" s="1"/>
  <c r="AE123" i="1575" s="1"/>
  <c r="AE123" i="1572"/>
  <c r="AE120" i="1572"/>
  <c r="AE121" i="1572" s="1"/>
  <c r="X120" i="1572"/>
  <c r="X121" i="1572" s="1"/>
  <c r="X123" i="1572" s="1"/>
  <c r="AK123" i="1572"/>
  <c r="AK120" i="1572"/>
  <c r="AK121" i="1572" s="1"/>
  <c r="O124" i="1572"/>
  <c r="D128" i="1572" s="1"/>
  <c r="O108" i="1572"/>
  <c r="O111" i="1572" s="1"/>
  <c r="O113" i="1572" s="1"/>
  <c r="R108" i="1572"/>
  <c r="R111" i="1572" s="1"/>
  <c r="R113" i="1572" s="1"/>
  <c r="AP120" i="1572"/>
  <c r="AP121" i="1572" s="1"/>
  <c r="AP123" i="1572" s="1"/>
  <c r="S108" i="1572"/>
  <c r="S111" i="1572" s="1"/>
  <c r="S113" i="1572" s="1"/>
  <c r="AM120" i="1572"/>
  <c r="AM121" i="1572" s="1"/>
  <c r="AM123" i="1572" s="1"/>
  <c r="AG120" i="1572"/>
  <c r="AG121" i="1572" s="1"/>
  <c r="AG123" i="1572" s="1"/>
  <c r="F111" i="1572"/>
  <c r="F113" i="1572" s="1"/>
  <c r="AH120" i="1572"/>
  <c r="AH121" i="1572" s="1"/>
  <c r="AH123" i="1572" s="1"/>
  <c r="AF123" i="1572"/>
  <c r="AF120" i="1572"/>
  <c r="AF121" i="1572" s="1"/>
  <c r="Y120" i="1572"/>
  <c r="Y121" i="1572" s="1"/>
  <c r="Y123" i="1572"/>
  <c r="E118" i="1572"/>
  <c r="L118" i="1572"/>
  <c r="G108" i="1572"/>
  <c r="G111" i="1572" s="1"/>
  <c r="G113" i="1572" s="1"/>
  <c r="Q108" i="1572"/>
  <c r="Q111" i="1572" s="1"/>
  <c r="Q113" i="1572" s="1"/>
  <c r="E108" i="1572"/>
  <c r="E111" i="1572" s="1"/>
  <c r="E113" i="1572" s="1"/>
  <c r="L108" i="1572"/>
  <c r="L111" i="1572" s="1"/>
  <c r="L113" i="1572" s="1"/>
  <c r="N108" i="1572"/>
  <c r="N111" i="1572" s="1"/>
  <c r="N113" i="1572" s="1"/>
  <c r="AA123" i="1572"/>
  <c r="AA120" i="1572"/>
  <c r="AA121" i="1572" s="1"/>
  <c r="Z120" i="1572"/>
  <c r="Z121" i="1572" s="1"/>
  <c r="Z123" i="1572" s="1"/>
  <c r="AN123" i="1572"/>
  <c r="AN120" i="1572"/>
  <c r="AN121" i="1572" s="1"/>
  <c r="P111" i="1572"/>
  <c r="P113" i="1572" s="1"/>
  <c r="U120" i="1572"/>
  <c r="U121" i="1572" s="1"/>
  <c r="U123" i="1572" s="1"/>
  <c r="H111" i="1572"/>
  <c r="H113" i="1572" s="1"/>
  <c r="K120" i="1572"/>
  <c r="K121" i="1572" s="1"/>
  <c r="K123" i="1572" s="1"/>
  <c r="AO123" i="1572"/>
  <c r="AO120" i="1572"/>
  <c r="AO121" i="1572" s="1"/>
  <c r="I118" i="1572"/>
  <c r="I108" i="1572"/>
  <c r="I111" i="1572" s="1"/>
  <c r="I113" i="1572" s="1"/>
  <c r="AC123" i="1572"/>
  <c r="AC120" i="1572"/>
  <c r="AC121" i="1572" s="1"/>
  <c r="J108" i="1572"/>
  <c r="J111" i="1572" s="1"/>
  <c r="J113" i="1572" s="1"/>
  <c r="M108" i="1572"/>
  <c r="M111" i="1572" s="1"/>
  <c r="M113" i="1572" s="1"/>
  <c r="AR123" i="1571"/>
  <c r="AR120" i="1571"/>
  <c r="AR121" i="1571" s="1"/>
  <c r="W120" i="1571"/>
  <c r="W121" i="1571" s="1"/>
  <c r="W123" i="1571" s="1"/>
  <c r="Y123" i="1571"/>
  <c r="Y120" i="1571"/>
  <c r="Y121" i="1571" s="1"/>
  <c r="AB120" i="1571"/>
  <c r="AB121" i="1571" s="1"/>
  <c r="AB123" i="1571" s="1"/>
  <c r="E123" i="1571"/>
  <c r="E120" i="1571"/>
  <c r="E121" i="1571" s="1"/>
  <c r="H120" i="1571"/>
  <c r="H121" i="1571" s="1"/>
  <c r="H123" i="1571" s="1"/>
  <c r="P123" i="1571"/>
  <c r="P120" i="1571"/>
  <c r="P121" i="1571" s="1"/>
  <c r="AH120" i="1571"/>
  <c r="AH121" i="1571" s="1"/>
  <c r="AH123" i="1571"/>
  <c r="Z120" i="1571"/>
  <c r="Z121" i="1571" s="1"/>
  <c r="Z123" i="1571" s="1"/>
  <c r="AC120" i="1571"/>
  <c r="AC121" i="1571" s="1"/>
  <c r="AC123" i="1571" s="1"/>
  <c r="AI123" i="1571"/>
  <c r="AI120" i="1571"/>
  <c r="AI121" i="1571" s="1"/>
  <c r="L120" i="1571"/>
  <c r="L121" i="1571" s="1"/>
  <c r="L123" i="1571" s="1"/>
  <c r="AM120" i="1571"/>
  <c r="AM121" i="1571" s="1"/>
  <c r="AM123" i="1571" s="1"/>
  <c r="AJ123" i="1571"/>
  <c r="AJ120" i="1571"/>
  <c r="AJ121" i="1571" s="1"/>
  <c r="H118" i="1571"/>
  <c r="F118" i="1571"/>
  <c r="O108" i="1571"/>
  <c r="O111" i="1571" s="1"/>
  <c r="O113" i="1571" s="1"/>
  <c r="AO123" i="1571"/>
  <c r="AO120" i="1571"/>
  <c r="AO121" i="1571" s="1"/>
  <c r="F120" i="1571"/>
  <c r="F121" i="1571" s="1"/>
  <c r="F123" i="1571" s="1"/>
  <c r="U123" i="1571"/>
  <c r="U120" i="1571"/>
  <c r="U121" i="1571" s="1"/>
  <c r="AQ120" i="1571"/>
  <c r="AQ121" i="1571" s="1"/>
  <c r="AQ123" i="1571" s="1"/>
  <c r="AN123" i="1571"/>
  <c r="AN120" i="1571"/>
  <c r="AN121" i="1571" s="1"/>
  <c r="M124" i="1571"/>
  <c r="M108" i="1571"/>
  <c r="M111" i="1571" s="1"/>
  <c r="M113" i="1571" s="1"/>
  <c r="G124" i="1571"/>
  <c r="D128" i="1571" s="1"/>
  <c r="G108" i="1571"/>
  <c r="G111" i="1571" s="1"/>
  <c r="G113" i="1571" s="1"/>
  <c r="K120" i="1571"/>
  <c r="K121" i="1571" s="1"/>
  <c r="K123" i="1571" s="1"/>
  <c r="S108" i="1571"/>
  <c r="S111" i="1571" s="1"/>
  <c r="S113" i="1571" s="1"/>
  <c r="R108" i="1571"/>
  <c r="R111" i="1571" s="1"/>
  <c r="R113" i="1571" s="1"/>
  <c r="Q111" i="1571"/>
  <c r="Q113" i="1571" s="1"/>
  <c r="N108" i="1571"/>
  <c r="N111" i="1571" s="1"/>
  <c r="N113" i="1571" s="1"/>
  <c r="AE123" i="1571"/>
  <c r="AE120" i="1571"/>
  <c r="AE121" i="1571" s="1"/>
  <c r="AL120" i="1571"/>
  <c r="AL121" i="1571" s="1"/>
  <c r="AL123" i="1571" s="1"/>
  <c r="AF123" i="1571"/>
  <c r="AF120" i="1571"/>
  <c r="AF121" i="1571" s="1"/>
  <c r="I108" i="1571"/>
  <c r="I111" i="1571" s="1"/>
  <c r="I113" i="1571" s="1"/>
  <c r="AP123" i="1571"/>
  <c r="AP120" i="1571"/>
  <c r="AP121" i="1571" s="1"/>
  <c r="N118" i="1571"/>
  <c r="J108" i="1571"/>
  <c r="J111" i="1571" s="1"/>
  <c r="J113" i="1571" s="1"/>
  <c r="AE120" i="1570"/>
  <c r="AE121" i="1570" s="1"/>
  <c r="AE123" i="1570" s="1"/>
  <c r="M120" i="1570"/>
  <c r="M121" i="1570" s="1"/>
  <c r="M123" i="1570" s="1"/>
  <c r="N118" i="1570"/>
  <c r="I120" i="1570"/>
  <c r="I121" i="1570" s="1"/>
  <c r="I123" i="1570" s="1"/>
  <c r="AB120" i="1570"/>
  <c r="AB121" i="1570" s="1"/>
  <c r="AB123" i="1570" s="1"/>
  <c r="F124" i="1570"/>
  <c r="D128" i="1570" s="1"/>
  <c r="F108" i="1570"/>
  <c r="F111" i="1570" s="1"/>
  <c r="F113" i="1570" s="1"/>
  <c r="S108" i="1570"/>
  <c r="S111" i="1570" s="1"/>
  <c r="S113" i="1570" s="1"/>
  <c r="AF123" i="1570"/>
  <c r="AF120" i="1570"/>
  <c r="AF121" i="1570" s="1"/>
  <c r="G108" i="1570"/>
  <c r="G111" i="1570" s="1"/>
  <c r="G113" i="1570" s="1"/>
  <c r="X120" i="1570"/>
  <c r="X121" i="1570" s="1"/>
  <c r="X123" i="1570"/>
  <c r="AG120" i="1570"/>
  <c r="AG121" i="1570" s="1"/>
  <c r="AG123" i="1570" s="1"/>
  <c r="Q118" i="1570"/>
  <c r="E118" i="1570"/>
  <c r="H118" i="1570"/>
  <c r="Q120" i="1570"/>
  <c r="Q121" i="1570" s="1"/>
  <c r="AR120" i="1570"/>
  <c r="AR121" i="1570" s="1"/>
  <c r="AR123" i="1570" s="1"/>
  <c r="AH120" i="1570"/>
  <c r="AH121" i="1570" s="1"/>
  <c r="AH123" i="1570" s="1"/>
  <c r="Y120" i="1570"/>
  <c r="Y121" i="1570" s="1"/>
  <c r="Y123" i="1570" s="1"/>
  <c r="AN120" i="1570"/>
  <c r="AN121" i="1570" s="1"/>
  <c r="AN123" i="1570" s="1"/>
  <c r="O111" i="1570"/>
  <c r="O113" i="1570" s="1"/>
  <c r="J120" i="1570"/>
  <c r="J121" i="1570" s="1"/>
  <c r="N123" i="1570"/>
  <c r="N120" i="1570"/>
  <c r="N121" i="1570" s="1"/>
  <c r="P118" i="1570"/>
  <c r="T120" i="1570"/>
  <c r="T121" i="1570" s="1"/>
  <c r="T123" i="1570"/>
  <c r="AO120" i="1570"/>
  <c r="AO121" i="1570" s="1"/>
  <c r="AO123" i="1570"/>
  <c r="Z120" i="1570"/>
  <c r="Z121" i="1570" s="1"/>
  <c r="Z123" i="1570" s="1"/>
  <c r="H108" i="1570"/>
  <c r="H111" i="1570" s="1"/>
  <c r="H113" i="1570" s="1"/>
  <c r="AJ120" i="1570"/>
  <c r="AJ121" i="1570" s="1"/>
  <c r="AJ123" i="1570" s="1"/>
  <c r="J118" i="1570"/>
  <c r="J123" i="1570" s="1"/>
  <c r="R118" i="1570"/>
  <c r="R123" i="1570" s="1"/>
  <c r="P108" i="1570"/>
  <c r="P111" i="1570" s="1"/>
  <c r="P113" i="1570" s="1"/>
  <c r="K108" i="1570"/>
  <c r="K111" i="1570" s="1"/>
  <c r="K113" i="1570" s="1"/>
  <c r="AD123" i="1569"/>
  <c r="AD120" i="1569"/>
  <c r="AD121" i="1569" s="1"/>
  <c r="L124" i="1569"/>
  <c r="D128" i="1569" s="1"/>
  <c r="L108" i="1569"/>
  <c r="L111" i="1569" s="1"/>
  <c r="L113" i="1569" s="1"/>
  <c r="Q123" i="1569"/>
  <c r="Q120" i="1569"/>
  <c r="Q121" i="1569" s="1"/>
  <c r="X120" i="1569"/>
  <c r="X121" i="1569" s="1"/>
  <c r="X123" i="1569" s="1"/>
  <c r="R111" i="1569"/>
  <c r="R113" i="1569" s="1"/>
  <c r="AP120" i="1569"/>
  <c r="AP121" i="1569" s="1"/>
  <c r="AP123" i="1569" s="1"/>
  <c r="S123" i="1569"/>
  <c r="S120" i="1569"/>
  <c r="S121" i="1569" s="1"/>
  <c r="H120" i="1569"/>
  <c r="H121" i="1569" s="1"/>
  <c r="H123" i="1569" s="1"/>
  <c r="J108" i="1569"/>
  <c r="J111" i="1569" s="1"/>
  <c r="J113" i="1569" s="1"/>
  <c r="Q118" i="1569"/>
  <c r="L118" i="1569"/>
  <c r="F108" i="1569"/>
  <c r="F111" i="1569" s="1"/>
  <c r="F113" i="1569" s="1"/>
  <c r="M123" i="1569"/>
  <c r="M120" i="1569"/>
  <c r="M121" i="1569" s="1"/>
  <c r="AJ120" i="1569"/>
  <c r="AJ121" i="1569" s="1"/>
  <c r="AJ123" i="1569" s="1"/>
  <c r="O123" i="1569"/>
  <c r="O120" i="1569"/>
  <c r="O121" i="1569" s="1"/>
  <c r="AF120" i="1569"/>
  <c r="AF121" i="1569" s="1"/>
  <c r="AF123" i="1569" s="1"/>
  <c r="K123" i="1569"/>
  <c r="K120" i="1569"/>
  <c r="K121" i="1569" s="1"/>
  <c r="AK120" i="1569"/>
  <c r="AK121" i="1569" s="1"/>
  <c r="AK123" i="1569" s="1"/>
  <c r="T123" i="1569"/>
  <c r="T120" i="1569"/>
  <c r="T121" i="1569" s="1"/>
  <c r="AI120" i="1569"/>
  <c r="AI121" i="1569" s="1"/>
  <c r="AI123" i="1569" s="1"/>
  <c r="AA123" i="1569"/>
  <c r="AA120" i="1569"/>
  <c r="AA121" i="1569" s="1"/>
  <c r="AC120" i="1569"/>
  <c r="AC121" i="1569" s="1"/>
  <c r="AC123" i="1569" s="1"/>
  <c r="P123" i="1569"/>
  <c r="P120" i="1569"/>
  <c r="P121" i="1569" s="1"/>
  <c r="N120" i="1569"/>
  <c r="N121" i="1569" s="1"/>
  <c r="N123" i="1569" s="1"/>
  <c r="AH123" i="1569"/>
  <c r="AH120" i="1569"/>
  <c r="AH121" i="1569" s="1"/>
  <c r="I108" i="1569"/>
  <c r="I111" i="1569" s="1"/>
  <c r="I113" i="1569" s="1"/>
  <c r="E108" i="1569"/>
  <c r="E111" i="1569" s="1"/>
  <c r="E113" i="1569" s="1"/>
  <c r="G108" i="1569"/>
  <c r="G111" i="1569" s="1"/>
  <c r="G113" i="1569" s="1"/>
  <c r="U120" i="1569"/>
  <c r="U121" i="1569" s="1"/>
  <c r="U123" i="1569" s="1"/>
  <c r="AJ123" i="1568"/>
  <c r="AJ120" i="1568"/>
  <c r="AJ121" i="1568" s="1"/>
  <c r="T120" i="1568"/>
  <c r="T121" i="1568" s="1"/>
  <c r="T123" i="1568" s="1"/>
  <c r="E113" i="1568"/>
  <c r="AE120" i="1568"/>
  <c r="AE121" i="1568" s="1"/>
  <c r="AE123" i="1568" s="1"/>
  <c r="AQ123" i="1568"/>
  <c r="AQ120" i="1568"/>
  <c r="AQ121" i="1568" s="1"/>
  <c r="Q120" i="1568"/>
  <c r="Q121" i="1568" s="1"/>
  <c r="Q123" i="1568" s="1"/>
  <c r="J108" i="1568"/>
  <c r="J111" i="1568" s="1"/>
  <c r="J113" i="1568" s="1"/>
  <c r="N123" i="1568"/>
  <c r="N120" i="1568"/>
  <c r="N121" i="1568" s="1"/>
  <c r="G108" i="1568"/>
  <c r="G111" i="1568" s="1"/>
  <c r="G113" i="1568" s="1"/>
  <c r="O108" i="1568"/>
  <c r="O111" i="1568" s="1"/>
  <c r="O113" i="1568" s="1"/>
  <c r="AH123" i="1568"/>
  <c r="AH120" i="1568"/>
  <c r="AH121" i="1568" s="1"/>
  <c r="H108" i="1568"/>
  <c r="H111" i="1568" s="1"/>
  <c r="H113" i="1568" s="1"/>
  <c r="P108" i="1568"/>
  <c r="P111" i="1568" s="1"/>
  <c r="P113" i="1568" s="1"/>
  <c r="AK123" i="1568"/>
  <c r="AK120" i="1568"/>
  <c r="AK121" i="1568" s="1"/>
  <c r="S108" i="1568"/>
  <c r="S111" i="1568" s="1"/>
  <c r="S113" i="1568" s="1"/>
  <c r="AR123" i="1568"/>
  <c r="AR120" i="1568"/>
  <c r="AR121" i="1568" s="1"/>
  <c r="AC120" i="1568"/>
  <c r="AC121" i="1568" s="1"/>
  <c r="AC123" i="1568" s="1"/>
  <c r="AM123" i="1568"/>
  <c r="AM120" i="1568"/>
  <c r="AM121" i="1568" s="1"/>
  <c r="R120" i="1568"/>
  <c r="R121" i="1568" s="1"/>
  <c r="R123" i="1568" s="1"/>
  <c r="D128" i="1568"/>
  <c r="AA123" i="1568"/>
  <c r="AA120" i="1568"/>
  <c r="AA121" i="1568" s="1"/>
  <c r="AD120" i="1568"/>
  <c r="AD121" i="1568" s="1"/>
  <c r="AD123" i="1568" s="1"/>
  <c r="M113" i="1568"/>
  <c r="I111" i="1568"/>
  <c r="I113" i="1568" s="1"/>
  <c r="I118" i="1568"/>
  <c r="E118" i="1568"/>
  <c r="H118" i="1568"/>
  <c r="K108" i="1568"/>
  <c r="K111" i="1568" s="1"/>
  <c r="K113" i="1568" s="1"/>
  <c r="AB120" i="1568"/>
  <c r="AB121" i="1568" s="1"/>
  <c r="AB123" i="1568" s="1"/>
  <c r="AP123" i="1568"/>
  <c r="AP120" i="1568"/>
  <c r="AP121" i="1568" s="1"/>
  <c r="V120" i="1568"/>
  <c r="V121" i="1568" s="1"/>
  <c r="V123" i="1568" s="1"/>
  <c r="L108" i="1568"/>
  <c r="L111" i="1568" s="1"/>
  <c r="L113" i="1568" s="1"/>
  <c r="F108" i="1568"/>
  <c r="F111" i="1568" s="1"/>
  <c r="F113" i="1568" s="1"/>
  <c r="AR123" i="1563"/>
  <c r="AR120" i="1563"/>
  <c r="AR121" i="1563" s="1"/>
  <c r="Z120" i="1563"/>
  <c r="Z121" i="1563" s="1"/>
  <c r="Z123" i="1563" s="1"/>
  <c r="AL123" i="1563"/>
  <c r="AL120" i="1563"/>
  <c r="AL121" i="1563" s="1"/>
  <c r="J120" i="1563"/>
  <c r="J121" i="1563" s="1"/>
  <c r="J123" i="1563" s="1"/>
  <c r="H123" i="1563"/>
  <c r="H120" i="1563"/>
  <c r="H121" i="1563" s="1"/>
  <c r="AB120" i="1563"/>
  <c r="AB121" i="1563" s="1"/>
  <c r="AB123" i="1563" s="1"/>
  <c r="D128" i="1563"/>
  <c r="J118" i="1563"/>
  <c r="N113" i="1563"/>
  <c r="AD123" i="1563"/>
  <c r="AD120" i="1563"/>
  <c r="AD121" i="1563" s="1"/>
  <c r="AI120" i="1563"/>
  <c r="AI121" i="1563" s="1"/>
  <c r="AI123" i="1563" s="1"/>
  <c r="AN123" i="1563"/>
  <c r="AN120" i="1563"/>
  <c r="AN121" i="1563" s="1"/>
  <c r="AH120" i="1563"/>
  <c r="AH121" i="1563" s="1"/>
  <c r="AH123" i="1563" s="1"/>
  <c r="AF123" i="1563"/>
  <c r="AF120" i="1563"/>
  <c r="AF121" i="1563" s="1"/>
  <c r="X120" i="1563"/>
  <c r="X121" i="1563" s="1"/>
  <c r="X123" i="1563" s="1"/>
  <c r="R113" i="1563"/>
  <c r="V123" i="1563"/>
  <c r="V120" i="1563"/>
  <c r="V121" i="1563" s="1"/>
  <c r="L111" i="1563"/>
  <c r="L113" i="1563" s="1"/>
  <c r="M108" i="1563"/>
  <c r="M111" i="1563" s="1"/>
  <c r="M113" i="1563" s="1"/>
  <c r="O108" i="1563"/>
  <c r="O111" i="1563" s="1"/>
  <c r="O113" i="1563" s="1"/>
  <c r="Y120" i="1563"/>
  <c r="Y121" i="1563" s="1"/>
  <c r="Y123" i="1563" s="1"/>
  <c r="S108" i="1563"/>
  <c r="S111" i="1563" s="1"/>
  <c r="S113" i="1563" s="1"/>
  <c r="AE123" i="1563"/>
  <c r="AE120" i="1563"/>
  <c r="AE121" i="1563" s="1"/>
  <c r="AP120" i="1563"/>
  <c r="AP121" i="1563" s="1"/>
  <c r="AP123" i="1563"/>
  <c r="F108" i="1563"/>
  <c r="F111" i="1563" s="1"/>
  <c r="F113" i="1563" s="1"/>
  <c r="E120" i="1563"/>
  <c r="E121" i="1563" s="1"/>
  <c r="E123" i="1563" s="1"/>
  <c r="AO123" i="1563"/>
  <c r="AO120" i="1563"/>
  <c r="AO121" i="1563" s="1"/>
  <c r="G113" i="1563"/>
  <c r="R118" i="1563"/>
  <c r="I111" i="1563"/>
  <c r="I113" i="1563" s="1"/>
  <c r="Q108" i="1563"/>
  <c r="Q111" i="1563" s="1"/>
  <c r="Q113" i="1563" s="1"/>
  <c r="F118" i="1563"/>
  <c r="K120" i="1563"/>
  <c r="K121" i="1563" s="1"/>
  <c r="K123" i="1563" s="1"/>
  <c r="P123" i="1563"/>
  <c r="P120" i="1563"/>
  <c r="P121" i="1563" s="1"/>
  <c r="AJ120" i="1563"/>
  <c r="AJ121" i="1563" s="1"/>
  <c r="AJ123" i="1563" s="1"/>
  <c r="AR123" i="1562"/>
  <c r="AR120" i="1562"/>
  <c r="AR121" i="1562" s="1"/>
  <c r="Y120" i="1562"/>
  <c r="Y121" i="1562" s="1"/>
  <c r="Y123" i="1562" s="1"/>
  <c r="AB120" i="1562"/>
  <c r="AB121" i="1562" s="1"/>
  <c r="AB123" i="1562" s="1"/>
  <c r="AO120" i="1562"/>
  <c r="AO121" i="1562" s="1"/>
  <c r="AO123" i="1562" s="1"/>
  <c r="M108" i="1562"/>
  <c r="M111" i="1562" s="1"/>
  <c r="M113" i="1562" s="1"/>
  <c r="S120" i="1562"/>
  <c r="S121" i="1562" s="1"/>
  <c r="S123" i="1562" s="1"/>
  <c r="L108" i="1562"/>
  <c r="L111" i="1562" s="1"/>
  <c r="L113" i="1562" s="1"/>
  <c r="U120" i="1562"/>
  <c r="U121" i="1562" s="1"/>
  <c r="U123" i="1562" s="1"/>
  <c r="AJ123" i="1562"/>
  <c r="AJ120" i="1562"/>
  <c r="AJ121" i="1562" s="1"/>
  <c r="AC120" i="1562"/>
  <c r="AC121" i="1562" s="1"/>
  <c r="AC123" i="1562" s="1"/>
  <c r="AI120" i="1562"/>
  <c r="AI121" i="1562" s="1"/>
  <c r="AI123" i="1562" s="1"/>
  <c r="AE120" i="1562"/>
  <c r="AE121" i="1562" s="1"/>
  <c r="AE123" i="1562" s="1"/>
  <c r="H108" i="1562"/>
  <c r="H111" i="1562" s="1"/>
  <c r="H113" i="1562" s="1"/>
  <c r="O111" i="1562"/>
  <c r="O113" i="1562" s="1"/>
  <c r="I111" i="1562"/>
  <c r="I113" i="1562" s="1"/>
  <c r="M118" i="1562"/>
  <c r="P118" i="1562"/>
  <c r="D128" i="1562"/>
  <c r="W120" i="1562"/>
  <c r="W121" i="1562" s="1"/>
  <c r="W123" i="1562" s="1"/>
  <c r="T120" i="1562"/>
  <c r="T121" i="1562" s="1"/>
  <c r="T123" i="1562" s="1"/>
  <c r="Z123" i="1562"/>
  <c r="Z120" i="1562"/>
  <c r="Z121" i="1562" s="1"/>
  <c r="R120" i="1562"/>
  <c r="R121" i="1562" s="1"/>
  <c r="R123" i="1562" s="1"/>
  <c r="N120" i="1562"/>
  <c r="N121" i="1562" s="1"/>
  <c r="N123" i="1562" s="1"/>
  <c r="AP120" i="1562"/>
  <c r="AP121" i="1562" s="1"/>
  <c r="AP123" i="1562" s="1"/>
  <c r="AD120" i="1562"/>
  <c r="AD121" i="1562" s="1"/>
  <c r="AD123" i="1562" s="1"/>
  <c r="P120" i="1562"/>
  <c r="P121" i="1562" s="1"/>
  <c r="K123" i="1562"/>
  <c r="K120" i="1562"/>
  <c r="K121" i="1562" s="1"/>
  <c r="AQ120" i="1562"/>
  <c r="AQ121" i="1562" s="1"/>
  <c r="AQ123" i="1562" s="1"/>
  <c r="AK123" i="1562"/>
  <c r="AK120" i="1562"/>
  <c r="AK121" i="1562" s="1"/>
  <c r="F120" i="1562"/>
  <c r="F121" i="1562" s="1"/>
  <c r="F123" i="1562" s="1"/>
  <c r="Q118" i="1562"/>
  <c r="Q123" i="1562" s="1"/>
  <c r="L118" i="1562"/>
  <c r="AA120" i="1562"/>
  <c r="AA121" i="1562" s="1"/>
  <c r="AA123" i="1562" s="1"/>
  <c r="AG123" i="1561"/>
  <c r="AG120" i="1561"/>
  <c r="AG121" i="1561" s="1"/>
  <c r="X120" i="1561"/>
  <c r="X121" i="1561" s="1"/>
  <c r="X123" i="1561" s="1"/>
  <c r="AF120" i="1561"/>
  <c r="AF121" i="1561" s="1"/>
  <c r="AF123" i="1561" s="1"/>
  <c r="AR120" i="1561"/>
  <c r="AR121" i="1561" s="1"/>
  <c r="AR123" i="1561" s="1"/>
  <c r="I120" i="1561"/>
  <c r="I121" i="1561" s="1"/>
  <c r="I123" i="1561" s="1"/>
  <c r="AJ120" i="1561"/>
  <c r="AJ121" i="1561" s="1"/>
  <c r="AJ123" i="1561" s="1"/>
  <c r="F111" i="1561"/>
  <c r="F113" i="1561" s="1"/>
  <c r="R120" i="1561"/>
  <c r="R121" i="1561" s="1"/>
  <c r="R123" i="1561" s="1"/>
  <c r="M108" i="1561"/>
  <c r="M111" i="1561" s="1"/>
  <c r="M113" i="1561" s="1"/>
  <c r="AL120" i="1561"/>
  <c r="AL121" i="1561" s="1"/>
  <c r="AL123" i="1561" s="1"/>
  <c r="S120" i="1561"/>
  <c r="S121" i="1561" s="1"/>
  <c r="S123" i="1561" s="1"/>
  <c r="AE123" i="1561"/>
  <c r="AE120" i="1561"/>
  <c r="AE121" i="1561" s="1"/>
  <c r="L108" i="1561"/>
  <c r="L111" i="1561" s="1"/>
  <c r="L113" i="1561" s="1"/>
  <c r="Y120" i="1561"/>
  <c r="Y121" i="1561" s="1"/>
  <c r="Y123" i="1561" s="1"/>
  <c r="Q118" i="1561"/>
  <c r="L118" i="1561"/>
  <c r="D128" i="1561"/>
  <c r="AO120" i="1561"/>
  <c r="AO121" i="1561" s="1"/>
  <c r="AO123" i="1561" s="1"/>
  <c r="J113" i="1561"/>
  <c r="O123" i="1561"/>
  <c r="O120" i="1561"/>
  <c r="O121" i="1561" s="1"/>
  <c r="AM120" i="1561"/>
  <c r="AM121" i="1561" s="1"/>
  <c r="AM123" i="1561" s="1"/>
  <c r="H108" i="1561"/>
  <c r="H111" i="1561" s="1"/>
  <c r="H113" i="1561" s="1"/>
  <c r="K120" i="1561"/>
  <c r="K121" i="1561" s="1"/>
  <c r="K123" i="1561" s="1"/>
  <c r="AN120" i="1561"/>
  <c r="AN121" i="1561" s="1"/>
  <c r="AN123" i="1561" s="1"/>
  <c r="AB120" i="1561"/>
  <c r="AB121" i="1561" s="1"/>
  <c r="AB123" i="1561" s="1"/>
  <c r="T123" i="1561"/>
  <c r="T120" i="1561"/>
  <c r="T121" i="1561" s="1"/>
  <c r="N120" i="1561"/>
  <c r="N121" i="1561" s="1"/>
  <c r="N123" i="1561" s="1"/>
  <c r="E111" i="1561"/>
  <c r="E113" i="1561" s="1"/>
  <c r="AE120" i="1560"/>
  <c r="AE121" i="1560" s="1"/>
  <c r="AE123" i="1560" s="1"/>
  <c r="AI120" i="1560"/>
  <c r="AI121" i="1560" s="1"/>
  <c r="AI123" i="1560" s="1"/>
  <c r="P120" i="1560"/>
  <c r="P121" i="1560" s="1"/>
  <c r="P123" i="1560" s="1"/>
  <c r="AC120" i="1560"/>
  <c r="AC121" i="1560" s="1"/>
  <c r="AC123" i="1560" s="1"/>
  <c r="V120" i="1560"/>
  <c r="V121" i="1560" s="1"/>
  <c r="V123" i="1560" s="1"/>
  <c r="R120" i="1560"/>
  <c r="R121" i="1560" s="1"/>
  <c r="R123" i="1560" s="1"/>
  <c r="N108" i="1560"/>
  <c r="N111" i="1560" s="1"/>
  <c r="N113" i="1560" s="1"/>
  <c r="AN123" i="1560"/>
  <c r="AN120" i="1560"/>
  <c r="AN121" i="1560" s="1"/>
  <c r="AL123" i="1560"/>
  <c r="AL120" i="1560"/>
  <c r="AL121" i="1560" s="1"/>
  <c r="J124" i="1560"/>
  <c r="J108" i="1560"/>
  <c r="J111" i="1560" s="1"/>
  <c r="J113" i="1560" s="1"/>
  <c r="M108" i="1560"/>
  <c r="M111" i="1560" s="1"/>
  <c r="M113" i="1560" s="1"/>
  <c r="AF120" i="1560"/>
  <c r="AF121" i="1560" s="1"/>
  <c r="AF123" i="1560"/>
  <c r="AA120" i="1560"/>
  <c r="AA121" i="1560" s="1"/>
  <c r="AA123" i="1560" s="1"/>
  <c r="AH120" i="1560"/>
  <c r="AH121" i="1560" s="1"/>
  <c r="AH123" i="1560" s="1"/>
  <c r="G108" i="1560"/>
  <c r="G111" i="1560" s="1"/>
  <c r="G113" i="1560" s="1"/>
  <c r="S124" i="1560"/>
  <c r="S108" i="1560"/>
  <c r="S111" i="1560" s="1"/>
  <c r="S113" i="1560" s="1"/>
  <c r="AG123" i="1560"/>
  <c r="AG120" i="1560"/>
  <c r="AG121" i="1560" s="1"/>
  <c r="X123" i="1560"/>
  <c r="X120" i="1560"/>
  <c r="X121" i="1560" s="1"/>
  <c r="AK123" i="1560"/>
  <c r="AK120" i="1560"/>
  <c r="AK121" i="1560" s="1"/>
  <c r="Y123" i="1560"/>
  <c r="Y120" i="1560"/>
  <c r="Y121" i="1560" s="1"/>
  <c r="F123" i="1560"/>
  <c r="F120" i="1560"/>
  <c r="F121" i="1560" s="1"/>
  <c r="Z123" i="1560"/>
  <c r="Z120" i="1560"/>
  <c r="Z121" i="1560" s="1"/>
  <c r="AP123" i="1560"/>
  <c r="AP120" i="1560"/>
  <c r="AP121" i="1560" s="1"/>
  <c r="E111" i="1560"/>
  <c r="E113" i="1560" s="1"/>
  <c r="O108" i="1560"/>
  <c r="O111" i="1560" s="1"/>
  <c r="O113" i="1560" s="1"/>
  <c r="D128" i="1560"/>
  <c r="K108" i="1560"/>
  <c r="K111" i="1560" s="1"/>
  <c r="K113" i="1560" s="1"/>
  <c r="AM123" i="1560"/>
  <c r="AM120" i="1560"/>
  <c r="AM121" i="1560" s="1"/>
  <c r="I111" i="1560"/>
  <c r="I113" i="1560" s="1"/>
  <c r="AO120" i="1560"/>
  <c r="AO121" i="1560" s="1"/>
  <c r="AO123" i="1560" s="1"/>
  <c r="L124" i="1560"/>
  <c r="L108" i="1560"/>
  <c r="L111" i="1560" s="1"/>
  <c r="L113" i="1560" s="1"/>
  <c r="Q108" i="1560"/>
  <c r="Q111" i="1560" s="1"/>
  <c r="Q113" i="1560" s="1"/>
  <c r="H108" i="1560"/>
  <c r="H111" i="1560" s="1"/>
  <c r="H113" i="1560" s="1"/>
  <c r="Z123" i="1557"/>
  <c r="Z120" i="1557"/>
  <c r="Z121" i="1557" s="1"/>
  <c r="T123" i="1557"/>
  <c r="T120" i="1557"/>
  <c r="T121" i="1557" s="1"/>
  <c r="X123" i="1557"/>
  <c r="X120" i="1557"/>
  <c r="X121" i="1557" s="1"/>
  <c r="AI123" i="1557"/>
  <c r="AI120" i="1557"/>
  <c r="AI121" i="1557" s="1"/>
  <c r="O123" i="1557"/>
  <c r="O120" i="1557"/>
  <c r="O121" i="1557" s="1"/>
  <c r="AE123" i="1557"/>
  <c r="AE120" i="1557"/>
  <c r="AE121" i="1557" s="1"/>
  <c r="AH123" i="1557"/>
  <c r="AH120" i="1557"/>
  <c r="AH121" i="1557" s="1"/>
  <c r="K108" i="1557"/>
  <c r="K111" i="1557" s="1"/>
  <c r="K113" i="1557" s="1"/>
  <c r="AR120" i="1557"/>
  <c r="AR121" i="1557" s="1"/>
  <c r="AR123" i="1557" s="1"/>
  <c r="AP123" i="1557"/>
  <c r="AP120" i="1557"/>
  <c r="AP121" i="1557" s="1"/>
  <c r="H108" i="1557"/>
  <c r="H111" i="1557" s="1"/>
  <c r="H113" i="1557" s="1"/>
  <c r="AO120" i="1557"/>
  <c r="AO121" i="1557" s="1"/>
  <c r="AO123" i="1557" s="1"/>
  <c r="AA120" i="1557"/>
  <c r="AA121" i="1557" s="1"/>
  <c r="AA123" i="1557" s="1"/>
  <c r="H118" i="1557"/>
  <c r="AL123" i="1557"/>
  <c r="AL120" i="1557"/>
  <c r="AL121" i="1557" s="1"/>
  <c r="G108" i="1557"/>
  <c r="G111" i="1557" s="1"/>
  <c r="G113" i="1557" s="1"/>
  <c r="F120" i="1557"/>
  <c r="F121" i="1557" s="1"/>
  <c r="F123" i="1557" s="1"/>
  <c r="S120" i="1557"/>
  <c r="S121" i="1557" s="1"/>
  <c r="S123" i="1557" s="1"/>
  <c r="P124" i="1557"/>
  <c r="D128" i="1557" s="1"/>
  <c r="P108" i="1557"/>
  <c r="P111" i="1557" s="1"/>
  <c r="P113" i="1557" s="1"/>
  <c r="AJ120" i="1557"/>
  <c r="AJ121" i="1557" s="1"/>
  <c r="AJ123" i="1557"/>
  <c r="L108" i="1557"/>
  <c r="L111" i="1557" s="1"/>
  <c r="L113" i="1557" s="1"/>
  <c r="AC123" i="1557"/>
  <c r="AC120" i="1557"/>
  <c r="AC121" i="1557" s="1"/>
  <c r="P118" i="1557"/>
  <c r="Y120" i="1557"/>
  <c r="Y121" i="1557" s="1"/>
  <c r="Y123" i="1557" s="1"/>
  <c r="E111" i="1557"/>
  <c r="E113" i="1557" s="1"/>
  <c r="AM123" i="1557"/>
  <c r="AM120" i="1557"/>
  <c r="AM121" i="1557" s="1"/>
  <c r="Q108" i="1557"/>
  <c r="Q111" i="1557" s="1"/>
  <c r="Q113" i="1557" s="1"/>
  <c r="N113" i="1557"/>
  <c r="R113" i="1557"/>
  <c r="M108" i="1557"/>
  <c r="M111" i="1557" s="1"/>
  <c r="M113" i="1557" s="1"/>
  <c r="W123" i="1557"/>
  <c r="W120" i="1557"/>
  <c r="W121" i="1557" s="1"/>
  <c r="J108" i="1557"/>
  <c r="J111" i="1557" s="1"/>
  <c r="J113" i="1557" s="1"/>
  <c r="V120" i="1557"/>
  <c r="V121" i="1557" s="1"/>
  <c r="V123" i="1557" s="1"/>
  <c r="I108" i="1557"/>
  <c r="I111" i="1557" s="1"/>
  <c r="I113" i="1557" s="1"/>
  <c r="AD123" i="1557"/>
  <c r="AD120" i="1557"/>
  <c r="AD121" i="1557" s="1"/>
  <c r="L118" i="1557"/>
  <c r="AF120" i="1556"/>
  <c r="AF121" i="1556" s="1"/>
  <c r="AF123" i="1556" s="1"/>
  <c r="AD120" i="1556"/>
  <c r="AD121" i="1556" s="1"/>
  <c r="AD123" i="1556" s="1"/>
  <c r="AJ120" i="1556"/>
  <c r="AJ121" i="1556" s="1"/>
  <c r="AJ123" i="1556" s="1"/>
  <c r="V120" i="1556"/>
  <c r="V121" i="1556" s="1"/>
  <c r="V123" i="1556" s="1"/>
  <c r="X120" i="1556"/>
  <c r="X121" i="1556" s="1"/>
  <c r="X123" i="1556" s="1"/>
  <c r="AI120" i="1556"/>
  <c r="AI121" i="1556" s="1"/>
  <c r="AI123" i="1556" s="1"/>
  <c r="Q124" i="1556"/>
  <c r="Q108" i="1556"/>
  <c r="Q111" i="1556" s="1"/>
  <c r="Q113" i="1556" s="1"/>
  <c r="AG120" i="1556"/>
  <c r="AG121" i="1556" s="1"/>
  <c r="AG123" i="1556" s="1"/>
  <c r="L108" i="1556"/>
  <c r="L111" i="1556" s="1"/>
  <c r="L113" i="1556" s="1"/>
  <c r="O113" i="1556"/>
  <c r="H118" i="1556"/>
  <c r="W123" i="1556"/>
  <c r="W120" i="1556"/>
  <c r="W121" i="1556" s="1"/>
  <c r="H108" i="1556"/>
  <c r="H111" i="1556" s="1"/>
  <c r="H113" i="1556" s="1"/>
  <c r="S124" i="1556"/>
  <c r="S108" i="1556"/>
  <c r="S111" i="1556" s="1"/>
  <c r="S113" i="1556" s="1"/>
  <c r="AP120" i="1556"/>
  <c r="AP121" i="1556" s="1"/>
  <c r="AP123" i="1556" s="1"/>
  <c r="AK120" i="1556"/>
  <c r="AK121" i="1556" s="1"/>
  <c r="AK123" i="1556" s="1"/>
  <c r="P118" i="1556"/>
  <c r="P123" i="1556"/>
  <c r="P120" i="1556"/>
  <c r="P121" i="1556" s="1"/>
  <c r="AM123" i="1556"/>
  <c r="AM120" i="1556"/>
  <c r="AM121" i="1556" s="1"/>
  <c r="F108" i="1556"/>
  <c r="F111" i="1556" s="1"/>
  <c r="F113" i="1556" s="1"/>
  <c r="E124" i="1556"/>
  <c r="E108" i="1556"/>
  <c r="E111" i="1556" s="1"/>
  <c r="E113" i="1556" s="1"/>
  <c r="I124" i="1556"/>
  <c r="I108" i="1556"/>
  <c r="I111" i="1556" s="1"/>
  <c r="I113" i="1556" s="1"/>
  <c r="M113" i="1556"/>
  <c r="AN123" i="1556"/>
  <c r="AN120" i="1556"/>
  <c r="AN121" i="1556" s="1"/>
  <c r="G124" i="1556"/>
  <c r="G108" i="1556"/>
  <c r="G111" i="1556" s="1"/>
  <c r="G113" i="1556" s="1"/>
  <c r="N108" i="1556"/>
  <c r="N111" i="1556" s="1"/>
  <c r="N113" i="1556" s="1"/>
  <c r="K124" i="1556"/>
  <c r="K108" i="1556"/>
  <c r="K111" i="1556" s="1"/>
  <c r="K113" i="1556" s="1"/>
  <c r="AE120" i="1556"/>
  <c r="AE121" i="1556" s="1"/>
  <c r="AE123" i="1556" s="1"/>
  <c r="R111" i="1556"/>
  <c r="R113" i="1556" s="1"/>
  <c r="J124" i="1556"/>
  <c r="J108" i="1556"/>
  <c r="J111" i="1556" s="1"/>
  <c r="J113" i="1556" s="1"/>
  <c r="AB123" i="1556"/>
  <c r="AB120" i="1556"/>
  <c r="AB121" i="1556" s="1"/>
  <c r="Z123" i="1556"/>
  <c r="Z120" i="1556"/>
  <c r="Z121" i="1556" s="1"/>
  <c r="V120" i="1555"/>
  <c r="V121" i="1555" s="1"/>
  <c r="V123" i="1555" s="1"/>
  <c r="AF120" i="1555"/>
  <c r="AF121" i="1555" s="1"/>
  <c r="AF123" i="1555"/>
  <c r="O124" i="1555"/>
  <c r="O108" i="1555"/>
  <c r="O111" i="1555" s="1"/>
  <c r="O113" i="1555" s="1"/>
  <c r="P120" i="1555"/>
  <c r="P121" i="1555" s="1"/>
  <c r="P123" i="1555" s="1"/>
  <c r="AL120" i="1555"/>
  <c r="AL121" i="1555" s="1"/>
  <c r="AL123" i="1555" s="1"/>
  <c r="Q124" i="1555"/>
  <c r="Q108" i="1555"/>
  <c r="Q111" i="1555" s="1"/>
  <c r="Q113" i="1555" s="1"/>
  <c r="H111" i="1555"/>
  <c r="H113" i="1555" s="1"/>
  <c r="G124" i="1555"/>
  <c r="G108" i="1555"/>
  <c r="G111" i="1555" s="1"/>
  <c r="G113" i="1555" s="1"/>
  <c r="AR123" i="1555"/>
  <c r="AR120" i="1555"/>
  <c r="AR121" i="1555" s="1"/>
  <c r="D128" i="1555"/>
  <c r="Y120" i="1555"/>
  <c r="Y121" i="1555" s="1"/>
  <c r="Y123" i="1555" s="1"/>
  <c r="J124" i="1555"/>
  <c r="J108" i="1555"/>
  <c r="J111" i="1555" s="1"/>
  <c r="J113" i="1555" s="1"/>
  <c r="F118" i="1555"/>
  <c r="F111" i="1555"/>
  <c r="F113" i="1555" s="1"/>
  <c r="AB120" i="1555"/>
  <c r="AB121" i="1555" s="1"/>
  <c r="AB123" i="1555"/>
  <c r="K124" i="1555"/>
  <c r="K108" i="1555"/>
  <c r="K111" i="1555" s="1"/>
  <c r="K113" i="1555" s="1"/>
  <c r="I124" i="1555"/>
  <c r="I108" i="1555"/>
  <c r="I111" i="1555" s="1"/>
  <c r="I113" i="1555" s="1"/>
  <c r="AD120" i="1555"/>
  <c r="AD121" i="1555" s="1"/>
  <c r="AD123" i="1555" s="1"/>
  <c r="AO120" i="1555"/>
  <c r="AO121" i="1555" s="1"/>
  <c r="AO123" i="1555" s="1"/>
  <c r="AE120" i="1555"/>
  <c r="AE121" i="1555" s="1"/>
  <c r="AE123" i="1555" s="1"/>
  <c r="AH120" i="1555"/>
  <c r="AH121" i="1555" s="1"/>
  <c r="AH123" i="1555" s="1"/>
  <c r="E108" i="1555"/>
  <c r="E111" i="1555" s="1"/>
  <c r="E113" i="1555" s="1"/>
  <c r="L118" i="1555"/>
  <c r="H118" i="1555"/>
  <c r="N118" i="1555"/>
  <c r="AA120" i="1555"/>
  <c r="AA121" i="1555" s="1"/>
  <c r="AA123" i="1555" s="1"/>
  <c r="M120" i="1555"/>
  <c r="M121" i="1555" s="1"/>
  <c r="M123" i="1555" s="1"/>
  <c r="R111" i="1555"/>
  <c r="R113" i="1555" s="1"/>
  <c r="AN120" i="1555"/>
  <c r="AN121" i="1555" s="1"/>
  <c r="AN123" i="1555" s="1"/>
  <c r="S108" i="1555"/>
  <c r="S111" i="1555" s="1"/>
  <c r="S113" i="1555" s="1"/>
  <c r="N108" i="1555"/>
  <c r="N111" i="1555" s="1"/>
  <c r="N113" i="1555" s="1"/>
  <c r="L111" i="1555"/>
  <c r="L113" i="1555" s="1"/>
  <c r="J118" i="1555"/>
  <c r="T120" i="1554"/>
  <c r="T121" i="1554" s="1"/>
  <c r="T123" i="1554" s="1"/>
  <c r="U120" i="1554"/>
  <c r="U121" i="1554" s="1"/>
  <c r="U123" i="1554" s="1"/>
  <c r="N120" i="1554"/>
  <c r="N121" i="1554" s="1"/>
  <c r="AL120" i="1554"/>
  <c r="AL121" i="1554" s="1"/>
  <c r="AL123" i="1554" s="1"/>
  <c r="F120" i="1554"/>
  <c r="F121" i="1554" s="1"/>
  <c r="F123" i="1554" s="1"/>
  <c r="Q124" i="1554"/>
  <c r="Q108" i="1554"/>
  <c r="Q111" i="1554" s="1"/>
  <c r="Q113" i="1554" s="1"/>
  <c r="L108" i="1554"/>
  <c r="L111" i="1554" s="1"/>
  <c r="L113" i="1554" s="1"/>
  <c r="AR123" i="1554"/>
  <c r="AR120" i="1554"/>
  <c r="AR121" i="1554" s="1"/>
  <c r="K108" i="1554"/>
  <c r="K111" i="1554" s="1"/>
  <c r="K113" i="1554" s="1"/>
  <c r="H120" i="1554"/>
  <c r="H121" i="1554" s="1"/>
  <c r="P124" i="1554"/>
  <c r="P108" i="1554"/>
  <c r="P111" i="1554" s="1"/>
  <c r="P113" i="1554" s="1"/>
  <c r="J120" i="1554"/>
  <c r="J121" i="1554" s="1"/>
  <c r="J123" i="1554" s="1"/>
  <c r="M120" i="1554"/>
  <c r="M121" i="1554" s="1"/>
  <c r="M123" i="1554" s="1"/>
  <c r="R113" i="1554"/>
  <c r="V123" i="1554"/>
  <c r="V120" i="1554"/>
  <c r="V121" i="1554" s="1"/>
  <c r="S124" i="1554"/>
  <c r="S108" i="1554"/>
  <c r="S111" i="1554" s="1"/>
  <c r="S113" i="1554" s="1"/>
  <c r="AJ123" i="1554"/>
  <c r="AJ120" i="1554"/>
  <c r="AJ121" i="1554" s="1"/>
  <c r="AP123" i="1554"/>
  <c r="AP120" i="1554"/>
  <c r="AP121" i="1554" s="1"/>
  <c r="E113" i="1554"/>
  <c r="AK123" i="1554"/>
  <c r="AK120" i="1554"/>
  <c r="AK121" i="1554" s="1"/>
  <c r="Z120" i="1554"/>
  <c r="Z121" i="1554" s="1"/>
  <c r="Z123" i="1554" s="1"/>
  <c r="O108" i="1554"/>
  <c r="O111" i="1554" s="1"/>
  <c r="O113" i="1554" s="1"/>
  <c r="I108" i="1554"/>
  <c r="I111" i="1554" s="1"/>
  <c r="I113" i="1554" s="1"/>
  <c r="Y123" i="1554"/>
  <c r="Y120" i="1554"/>
  <c r="Y121" i="1554" s="1"/>
  <c r="N118" i="1554"/>
  <c r="N123" i="1554" s="1"/>
  <c r="AA120" i="1554"/>
  <c r="AA121" i="1554" s="1"/>
  <c r="AA123" i="1554" s="1"/>
  <c r="G124" i="1554"/>
  <c r="D128" i="1554" s="1"/>
  <c r="G108" i="1554"/>
  <c r="G111" i="1554" s="1"/>
  <c r="G113" i="1554" s="1"/>
  <c r="AQ120" i="1554"/>
  <c r="AQ121" i="1554" s="1"/>
  <c r="AQ123" i="1554" s="1"/>
  <c r="AF120" i="1554"/>
  <c r="AF121" i="1554" s="1"/>
  <c r="AF123" i="1554" s="1"/>
  <c r="AM120" i="1554"/>
  <c r="AM121" i="1554" s="1"/>
  <c r="AM123" i="1554" s="1"/>
  <c r="AN120" i="1554"/>
  <c r="AN121" i="1554" s="1"/>
  <c r="AN123" i="1554" s="1"/>
  <c r="AC120" i="1554"/>
  <c r="AC121" i="1554" s="1"/>
  <c r="AC123" i="1554" s="1"/>
  <c r="AO120" i="1554"/>
  <c r="AO121" i="1554" s="1"/>
  <c r="AO123" i="1554" s="1"/>
  <c r="X120" i="1554"/>
  <c r="X121" i="1554" s="1"/>
  <c r="X123" i="1554" s="1"/>
  <c r="H118" i="1554"/>
  <c r="H123" i="1554" s="1"/>
  <c r="R118" i="1554"/>
  <c r="L118" i="1554"/>
  <c r="AG123" i="1554"/>
  <c r="AG120" i="1554"/>
  <c r="AG121" i="1554" s="1"/>
  <c r="H123" i="1603" l="1"/>
  <c r="H123" i="1594"/>
  <c r="AK120" i="1591"/>
  <c r="AK121" i="1591" s="1"/>
  <c r="AK123" i="1591" s="1"/>
  <c r="E123" i="1589"/>
  <c r="N123" i="1588"/>
  <c r="N120" i="1588"/>
  <c r="N121" i="1588" s="1"/>
  <c r="N123" i="1587"/>
  <c r="K123" i="1587"/>
  <c r="K123" i="1582"/>
  <c r="E123" i="1582"/>
  <c r="H123" i="1576"/>
  <c r="AL120" i="1576"/>
  <c r="AL121" i="1576" s="1"/>
  <c r="AL123" i="1576" s="1"/>
  <c r="P123" i="1576"/>
  <c r="E123" i="1609"/>
  <c r="D128" i="1609"/>
  <c r="AH120" i="1593"/>
  <c r="AH121" i="1593" s="1"/>
  <c r="AH123" i="1593" s="1"/>
  <c r="AB120" i="1610"/>
  <c r="AB121" i="1610" s="1"/>
  <c r="AB123" i="1610" s="1"/>
  <c r="L123" i="1610"/>
  <c r="G123" i="1562"/>
  <c r="G120" i="1562"/>
  <c r="G121" i="1562" s="1"/>
  <c r="P123" i="1562"/>
  <c r="I120" i="1610"/>
  <c r="I121" i="1610" s="1"/>
  <c r="I123" i="1610" s="1"/>
  <c r="F120" i="1610"/>
  <c r="F121" i="1610" s="1"/>
  <c r="F123" i="1610" s="1"/>
  <c r="E120" i="1610"/>
  <c r="E121" i="1610" s="1"/>
  <c r="E123" i="1610" s="1"/>
  <c r="M120" i="1610"/>
  <c r="M121" i="1610" s="1"/>
  <c r="M123" i="1610" s="1"/>
  <c r="P120" i="1610"/>
  <c r="P121" i="1610" s="1"/>
  <c r="P123" i="1610" s="1"/>
  <c r="O120" i="1610"/>
  <c r="O121" i="1610" s="1"/>
  <c r="O123" i="1610" s="1"/>
  <c r="K120" i="1610"/>
  <c r="K121" i="1610" s="1"/>
  <c r="K123" i="1610" s="1"/>
  <c r="G120" i="1610"/>
  <c r="G121" i="1610" s="1"/>
  <c r="G123" i="1610" s="1"/>
  <c r="N120" i="1609"/>
  <c r="N121" i="1609" s="1"/>
  <c r="N123" i="1609" s="1"/>
  <c r="I120" i="1609"/>
  <c r="I121" i="1609" s="1"/>
  <c r="I123" i="1609" s="1"/>
  <c r="J120" i="1609"/>
  <c r="J121" i="1609" s="1"/>
  <c r="J123" i="1609" s="1"/>
  <c r="P120" i="1609"/>
  <c r="P121" i="1609" s="1"/>
  <c r="P123" i="1609" s="1"/>
  <c r="O120" i="1609"/>
  <c r="O121" i="1609" s="1"/>
  <c r="O123" i="1609" s="1"/>
  <c r="F120" i="1609"/>
  <c r="F121" i="1609" s="1"/>
  <c r="F123" i="1609" s="1"/>
  <c r="H120" i="1609"/>
  <c r="H121" i="1609" s="1"/>
  <c r="H123" i="1609" s="1"/>
  <c r="M120" i="1609"/>
  <c r="M121" i="1609" s="1"/>
  <c r="M123" i="1609" s="1"/>
  <c r="G120" i="1609"/>
  <c r="G121" i="1609" s="1"/>
  <c r="G123" i="1609" s="1"/>
  <c r="L120" i="1609"/>
  <c r="L121" i="1609" s="1"/>
  <c r="L123" i="1609" s="1"/>
  <c r="K120" i="1609"/>
  <c r="K121" i="1609" s="1"/>
  <c r="K123" i="1609" s="1"/>
  <c r="P120" i="1603"/>
  <c r="P121" i="1603" s="1"/>
  <c r="P123" i="1603" s="1"/>
  <c r="K120" i="1603"/>
  <c r="K121" i="1603" s="1"/>
  <c r="K123" i="1603" s="1"/>
  <c r="E120" i="1603"/>
  <c r="E121" i="1603" s="1"/>
  <c r="E123" i="1603" s="1"/>
  <c r="L120" i="1603"/>
  <c r="L121" i="1603" s="1"/>
  <c r="L123" i="1603" s="1"/>
  <c r="N120" i="1603"/>
  <c r="N121" i="1603" s="1"/>
  <c r="N123" i="1603" s="1"/>
  <c r="O120" i="1603"/>
  <c r="O121" i="1603" s="1"/>
  <c r="O123" i="1603" s="1"/>
  <c r="I120" i="1603"/>
  <c r="I121" i="1603" s="1"/>
  <c r="I123" i="1603" s="1"/>
  <c r="M120" i="1602"/>
  <c r="M121" i="1602" s="1"/>
  <c r="M123" i="1602" s="1"/>
  <c r="H120" i="1602"/>
  <c r="H121" i="1602" s="1"/>
  <c r="H123" i="1602" s="1"/>
  <c r="J120" i="1602"/>
  <c r="J121" i="1602" s="1"/>
  <c r="J123" i="1602" s="1"/>
  <c r="L120" i="1602"/>
  <c r="L121" i="1602" s="1"/>
  <c r="L123" i="1602" s="1"/>
  <c r="E123" i="1602"/>
  <c r="E120" i="1602"/>
  <c r="E121" i="1602" s="1"/>
  <c r="F120" i="1602"/>
  <c r="F121" i="1602" s="1"/>
  <c r="F123" i="1602" s="1"/>
  <c r="N123" i="1602"/>
  <c r="N120" i="1602"/>
  <c r="N121" i="1602" s="1"/>
  <c r="O120" i="1602"/>
  <c r="O121" i="1602" s="1"/>
  <c r="O123" i="1602" s="1"/>
  <c r="G120" i="1602"/>
  <c r="G121" i="1602" s="1"/>
  <c r="G123" i="1602" s="1"/>
  <c r="P120" i="1602"/>
  <c r="P121" i="1602" s="1"/>
  <c r="P123" i="1602" s="1"/>
  <c r="M120" i="1601"/>
  <c r="M121" i="1601" s="1"/>
  <c r="M123" i="1601" s="1"/>
  <c r="K120" i="1601"/>
  <c r="K121" i="1601" s="1"/>
  <c r="K123" i="1601" s="1"/>
  <c r="O120" i="1601"/>
  <c r="O121" i="1601" s="1"/>
  <c r="O123" i="1601" s="1"/>
  <c r="AM120" i="1601"/>
  <c r="AM121" i="1601" s="1"/>
  <c r="AM123" i="1601" s="1"/>
  <c r="E120" i="1601"/>
  <c r="E121" i="1601" s="1"/>
  <c r="E123" i="1601" s="1"/>
  <c r="P120" i="1601"/>
  <c r="P121" i="1601" s="1"/>
  <c r="P123" i="1601" s="1"/>
  <c r="I120" i="1601"/>
  <c r="I121" i="1601" s="1"/>
  <c r="I123" i="1601" s="1"/>
  <c r="G120" i="1600"/>
  <c r="G121" i="1600" s="1"/>
  <c r="G123" i="1600" s="1"/>
  <c r="I120" i="1600"/>
  <c r="I121" i="1600" s="1"/>
  <c r="I123" i="1600" s="1"/>
  <c r="E120" i="1600"/>
  <c r="E121" i="1600" s="1"/>
  <c r="E123" i="1600" s="1"/>
  <c r="O120" i="1600"/>
  <c r="O121" i="1600" s="1"/>
  <c r="O123" i="1600" s="1"/>
  <c r="K120" i="1600"/>
  <c r="K121" i="1600" s="1"/>
  <c r="K123" i="1600" s="1"/>
  <c r="F120" i="1600"/>
  <c r="F121" i="1600" s="1"/>
  <c r="F123" i="1600" s="1"/>
  <c r="L120" i="1600"/>
  <c r="L121" i="1600" s="1"/>
  <c r="L123" i="1600" s="1"/>
  <c r="J120" i="1599"/>
  <c r="J121" i="1599" s="1"/>
  <c r="J123" i="1599" s="1"/>
  <c r="K120" i="1599"/>
  <c r="K121" i="1599" s="1"/>
  <c r="K123" i="1599" s="1"/>
  <c r="G120" i="1599"/>
  <c r="G121" i="1599" s="1"/>
  <c r="G123" i="1599" s="1"/>
  <c r="H120" i="1599"/>
  <c r="H121" i="1599" s="1"/>
  <c r="H123" i="1599" s="1"/>
  <c r="H120" i="1598"/>
  <c r="H121" i="1598" s="1"/>
  <c r="H123" i="1598" s="1"/>
  <c r="D128" i="1598"/>
  <c r="J123" i="1598"/>
  <c r="J120" i="1598"/>
  <c r="J121" i="1598" s="1"/>
  <c r="I123" i="1598"/>
  <c r="I120" i="1598"/>
  <c r="I121" i="1598" s="1"/>
  <c r="K123" i="1598"/>
  <c r="K120" i="1598"/>
  <c r="K121" i="1598" s="1"/>
  <c r="E123" i="1598"/>
  <c r="E120" i="1598"/>
  <c r="E121" i="1598" s="1"/>
  <c r="F123" i="1598"/>
  <c r="F120" i="1598"/>
  <c r="F121" i="1598" s="1"/>
  <c r="G123" i="1598"/>
  <c r="G120" i="1598"/>
  <c r="G121" i="1598" s="1"/>
  <c r="M120" i="1597"/>
  <c r="M121" i="1597" s="1"/>
  <c r="M123" i="1597" s="1"/>
  <c r="O120" i="1597"/>
  <c r="O121" i="1597" s="1"/>
  <c r="O123" i="1597" s="1"/>
  <c r="I120" i="1597"/>
  <c r="I121" i="1597" s="1"/>
  <c r="I123" i="1597" s="1"/>
  <c r="H120" i="1597"/>
  <c r="H121" i="1597" s="1"/>
  <c r="H123" i="1597" s="1"/>
  <c r="L120" i="1597"/>
  <c r="L121" i="1597" s="1"/>
  <c r="L123" i="1597" s="1"/>
  <c r="J120" i="1597"/>
  <c r="J121" i="1597" s="1"/>
  <c r="J123" i="1597" s="1"/>
  <c r="G120" i="1596"/>
  <c r="G121" i="1596" s="1"/>
  <c r="G123" i="1596" s="1"/>
  <c r="P120" i="1596"/>
  <c r="P121" i="1596" s="1"/>
  <c r="P123" i="1596" s="1"/>
  <c r="F120" i="1596"/>
  <c r="F121" i="1596" s="1"/>
  <c r="F123" i="1596" s="1"/>
  <c r="L123" i="1596"/>
  <c r="L120" i="1596"/>
  <c r="L121" i="1596" s="1"/>
  <c r="O120" i="1596"/>
  <c r="O121" i="1596" s="1"/>
  <c r="O123" i="1596" s="1"/>
  <c r="K120" i="1596"/>
  <c r="K121" i="1596" s="1"/>
  <c r="K123" i="1596" s="1"/>
  <c r="H120" i="1596"/>
  <c r="H121" i="1596" s="1"/>
  <c r="H123" i="1596" s="1"/>
  <c r="E120" i="1595"/>
  <c r="E121" i="1595" s="1"/>
  <c r="E123" i="1595" s="1"/>
  <c r="F120" i="1595"/>
  <c r="F121" i="1595" s="1"/>
  <c r="F123" i="1595" s="1"/>
  <c r="P120" i="1595"/>
  <c r="P121" i="1595" s="1"/>
  <c r="P123" i="1595" s="1"/>
  <c r="H120" i="1595"/>
  <c r="H121" i="1595" s="1"/>
  <c r="H123" i="1595" s="1"/>
  <c r="O120" i="1595"/>
  <c r="O121" i="1595" s="1"/>
  <c r="O123" i="1595" s="1"/>
  <c r="M120" i="1595"/>
  <c r="M121" i="1595" s="1"/>
  <c r="M123" i="1595" s="1"/>
  <c r="L120" i="1595"/>
  <c r="L121" i="1595" s="1"/>
  <c r="L123" i="1595" s="1"/>
  <c r="N120" i="1595"/>
  <c r="N121" i="1595" s="1"/>
  <c r="N123" i="1595" s="1"/>
  <c r="G120" i="1595"/>
  <c r="G121" i="1595" s="1"/>
  <c r="G123" i="1595" s="1"/>
  <c r="M120" i="1594"/>
  <c r="M121" i="1594" s="1"/>
  <c r="M123" i="1594" s="1"/>
  <c r="F120" i="1594"/>
  <c r="F121" i="1594" s="1"/>
  <c r="F123" i="1594" s="1"/>
  <c r="P120" i="1594"/>
  <c r="P121" i="1594" s="1"/>
  <c r="P123" i="1594" s="1"/>
  <c r="G120" i="1594"/>
  <c r="G121" i="1594" s="1"/>
  <c r="G123" i="1594" s="1"/>
  <c r="J120" i="1594"/>
  <c r="J121" i="1594" s="1"/>
  <c r="J123" i="1594" s="1"/>
  <c r="E120" i="1594"/>
  <c r="E121" i="1594" s="1"/>
  <c r="E123" i="1594" s="1"/>
  <c r="I120" i="1594"/>
  <c r="I121" i="1594" s="1"/>
  <c r="I123" i="1594" s="1"/>
  <c r="G120" i="1593"/>
  <c r="G121" i="1593" s="1"/>
  <c r="G123" i="1593" s="1"/>
  <c r="K120" i="1593"/>
  <c r="K121" i="1593" s="1"/>
  <c r="K123" i="1593" s="1"/>
  <c r="E120" i="1593"/>
  <c r="E121" i="1593" s="1"/>
  <c r="E123" i="1593" s="1"/>
  <c r="I120" i="1593"/>
  <c r="I121" i="1593" s="1"/>
  <c r="I123" i="1593" s="1"/>
  <c r="H120" i="1593"/>
  <c r="H121" i="1593" s="1"/>
  <c r="H123" i="1593" s="1"/>
  <c r="O120" i="1593"/>
  <c r="O121" i="1593" s="1"/>
  <c r="O123" i="1593" s="1"/>
  <c r="P120" i="1593"/>
  <c r="P121" i="1593" s="1"/>
  <c r="P123" i="1593" s="1"/>
  <c r="F120" i="1593"/>
  <c r="F121" i="1593" s="1"/>
  <c r="F123" i="1593" s="1"/>
  <c r="M120" i="1593"/>
  <c r="M121" i="1593" s="1"/>
  <c r="M123" i="1593" s="1"/>
  <c r="J120" i="1593"/>
  <c r="J121" i="1593" s="1"/>
  <c r="J123" i="1593" s="1"/>
  <c r="N120" i="1593"/>
  <c r="N121" i="1593" s="1"/>
  <c r="N123" i="1593" s="1"/>
  <c r="L120" i="1593"/>
  <c r="L121" i="1593" s="1"/>
  <c r="L123" i="1593" s="1"/>
  <c r="P120" i="1592"/>
  <c r="P121" i="1592" s="1"/>
  <c r="P123" i="1592" s="1"/>
  <c r="E120" i="1592"/>
  <c r="E121" i="1592" s="1"/>
  <c r="E123" i="1592" s="1"/>
  <c r="K120" i="1592"/>
  <c r="K121" i="1592" s="1"/>
  <c r="K123" i="1592" s="1"/>
  <c r="G120" i="1592"/>
  <c r="G121" i="1592" s="1"/>
  <c r="G123" i="1592" s="1"/>
  <c r="F120" i="1592"/>
  <c r="F121" i="1592" s="1"/>
  <c r="F123" i="1592" s="1"/>
  <c r="H120" i="1592"/>
  <c r="H121" i="1592" s="1"/>
  <c r="H123" i="1592" s="1"/>
  <c r="I120" i="1592"/>
  <c r="I121" i="1592" s="1"/>
  <c r="I123" i="1592" s="1"/>
  <c r="L120" i="1592"/>
  <c r="L121" i="1592" s="1"/>
  <c r="L123" i="1592" s="1"/>
  <c r="L120" i="1591"/>
  <c r="L121" i="1591" s="1"/>
  <c r="L123" i="1591" s="1"/>
  <c r="F120" i="1591"/>
  <c r="F121" i="1591" s="1"/>
  <c r="F123" i="1591" s="1"/>
  <c r="I120" i="1591"/>
  <c r="I121" i="1591" s="1"/>
  <c r="I123" i="1591" s="1"/>
  <c r="J120" i="1591"/>
  <c r="J121" i="1591" s="1"/>
  <c r="J123" i="1591" s="1"/>
  <c r="N120" i="1591"/>
  <c r="N121" i="1591" s="1"/>
  <c r="N123" i="1591" s="1"/>
  <c r="P120" i="1591"/>
  <c r="P121" i="1591" s="1"/>
  <c r="P123" i="1591" s="1"/>
  <c r="G120" i="1591"/>
  <c r="G121" i="1591" s="1"/>
  <c r="G123" i="1591" s="1"/>
  <c r="K120" i="1591"/>
  <c r="K121" i="1591" s="1"/>
  <c r="K123" i="1591" s="1"/>
  <c r="K120" i="1590"/>
  <c r="K121" i="1590" s="1"/>
  <c r="K123" i="1590" s="1"/>
  <c r="I120" i="1590"/>
  <c r="I121" i="1590" s="1"/>
  <c r="I123" i="1590" s="1"/>
  <c r="N120" i="1590"/>
  <c r="N121" i="1590" s="1"/>
  <c r="N123" i="1590" s="1"/>
  <c r="F120" i="1590"/>
  <c r="F121" i="1590" s="1"/>
  <c r="F123" i="1590" s="1"/>
  <c r="J120" i="1590"/>
  <c r="J121" i="1590" s="1"/>
  <c r="J123" i="1590" s="1"/>
  <c r="P120" i="1590"/>
  <c r="P121" i="1590" s="1"/>
  <c r="P123" i="1590" s="1"/>
  <c r="L120" i="1590"/>
  <c r="L121" i="1590" s="1"/>
  <c r="L123" i="1590"/>
  <c r="H120" i="1590"/>
  <c r="H121" i="1590" s="1"/>
  <c r="H123" i="1590" s="1"/>
  <c r="O120" i="1590"/>
  <c r="O121" i="1590" s="1"/>
  <c r="O123" i="1590" s="1"/>
  <c r="G120" i="1590"/>
  <c r="G121" i="1590" s="1"/>
  <c r="G123" i="1590" s="1"/>
  <c r="I120" i="1589"/>
  <c r="I121" i="1589" s="1"/>
  <c r="I123" i="1589" s="1"/>
  <c r="O123" i="1589"/>
  <c r="O120" i="1589"/>
  <c r="O121" i="1589" s="1"/>
  <c r="L120" i="1589"/>
  <c r="L121" i="1589" s="1"/>
  <c r="L123" i="1589" s="1"/>
  <c r="N120" i="1589"/>
  <c r="N121" i="1589" s="1"/>
  <c r="N123" i="1589" s="1"/>
  <c r="K120" i="1589"/>
  <c r="K121" i="1589" s="1"/>
  <c r="K123" i="1589" s="1"/>
  <c r="J120" i="1589"/>
  <c r="J121" i="1589" s="1"/>
  <c r="J123" i="1589" s="1"/>
  <c r="F120" i="1589"/>
  <c r="F121" i="1589" s="1"/>
  <c r="F123" i="1589" s="1"/>
  <c r="G120" i="1589"/>
  <c r="G121" i="1589" s="1"/>
  <c r="G123" i="1589" s="1"/>
  <c r="J120" i="1588"/>
  <c r="J121" i="1588" s="1"/>
  <c r="J123" i="1588" s="1"/>
  <c r="L120" i="1588"/>
  <c r="L121" i="1588" s="1"/>
  <c r="L123" i="1588" s="1"/>
  <c r="I120" i="1588"/>
  <c r="I121" i="1588" s="1"/>
  <c r="I123" i="1588" s="1"/>
  <c r="E120" i="1588"/>
  <c r="E121" i="1588" s="1"/>
  <c r="E123" i="1588" s="1"/>
  <c r="P120" i="1588"/>
  <c r="P121" i="1588" s="1"/>
  <c r="P123" i="1588" s="1"/>
  <c r="M120" i="1588"/>
  <c r="M121" i="1588" s="1"/>
  <c r="M123" i="1588" s="1"/>
  <c r="F120" i="1588"/>
  <c r="F121" i="1588" s="1"/>
  <c r="F123" i="1588" s="1"/>
  <c r="H120" i="1588"/>
  <c r="H121" i="1588" s="1"/>
  <c r="H123" i="1588" s="1"/>
  <c r="O120" i="1588"/>
  <c r="O121" i="1588" s="1"/>
  <c r="O123" i="1588" s="1"/>
  <c r="K120" i="1588"/>
  <c r="K121" i="1588" s="1"/>
  <c r="K123" i="1588" s="1"/>
  <c r="F120" i="1587"/>
  <c r="F121" i="1587" s="1"/>
  <c r="F123" i="1587" s="1"/>
  <c r="E120" i="1587"/>
  <c r="E121" i="1587" s="1"/>
  <c r="E123" i="1587" s="1"/>
  <c r="I120" i="1587"/>
  <c r="I121" i="1587" s="1"/>
  <c r="I123" i="1587" s="1"/>
  <c r="G120" i="1587"/>
  <c r="G121" i="1587" s="1"/>
  <c r="G123" i="1587" s="1"/>
  <c r="M120" i="1587"/>
  <c r="M121" i="1587" s="1"/>
  <c r="M123" i="1587" s="1"/>
  <c r="E123" i="1586"/>
  <c r="E120" i="1586"/>
  <c r="E121" i="1586" s="1"/>
  <c r="N123" i="1586"/>
  <c r="N120" i="1586"/>
  <c r="N121" i="1586" s="1"/>
  <c r="K123" i="1586"/>
  <c r="K120" i="1586"/>
  <c r="K121" i="1586" s="1"/>
  <c r="O123" i="1586"/>
  <c r="O120" i="1586"/>
  <c r="O121" i="1586" s="1"/>
  <c r="I123" i="1586"/>
  <c r="I120" i="1586"/>
  <c r="I121" i="1586" s="1"/>
  <c r="H123" i="1586"/>
  <c r="H120" i="1586"/>
  <c r="H121" i="1586" s="1"/>
  <c r="P123" i="1586"/>
  <c r="P120" i="1586"/>
  <c r="P121" i="1586" s="1"/>
  <c r="D128" i="1586"/>
  <c r="L120" i="1586"/>
  <c r="L121" i="1586" s="1"/>
  <c r="L123" i="1586" s="1"/>
  <c r="G120" i="1583"/>
  <c r="G121" i="1583" s="1"/>
  <c r="G123" i="1583" s="1"/>
  <c r="F120" i="1583"/>
  <c r="F121" i="1583" s="1"/>
  <c r="F123" i="1583" s="1"/>
  <c r="D127" i="1583" s="1"/>
  <c r="C5" i="1583" s="1"/>
  <c r="H120" i="1583"/>
  <c r="H121" i="1583" s="1"/>
  <c r="H123" i="1583" s="1"/>
  <c r="I120" i="1583"/>
  <c r="I121" i="1583" s="1"/>
  <c r="I123" i="1583" s="1"/>
  <c r="K120" i="1583"/>
  <c r="K121" i="1583" s="1"/>
  <c r="K123" i="1583" s="1"/>
  <c r="M120" i="1582"/>
  <c r="M121" i="1582" s="1"/>
  <c r="M123" i="1582" s="1"/>
  <c r="J120" i="1582"/>
  <c r="J121" i="1582" s="1"/>
  <c r="J123" i="1582" s="1"/>
  <c r="G120" i="1582"/>
  <c r="G121" i="1582" s="1"/>
  <c r="G123" i="1582" s="1"/>
  <c r="O120" i="1582"/>
  <c r="O121" i="1582" s="1"/>
  <c r="O123" i="1582" s="1"/>
  <c r="L120" i="1582"/>
  <c r="L121" i="1582" s="1"/>
  <c r="L123" i="1582"/>
  <c r="F120" i="1582"/>
  <c r="F121" i="1582" s="1"/>
  <c r="F123" i="1582" s="1"/>
  <c r="I123" i="1582"/>
  <c r="I120" i="1582"/>
  <c r="I121" i="1582" s="1"/>
  <c r="H120" i="1582"/>
  <c r="H121" i="1582" s="1"/>
  <c r="H123" i="1582" s="1"/>
  <c r="M120" i="1577"/>
  <c r="M121" i="1577" s="1"/>
  <c r="M123" i="1577" s="1"/>
  <c r="G120" i="1577"/>
  <c r="G121" i="1577" s="1"/>
  <c r="G123" i="1577" s="1"/>
  <c r="J120" i="1577"/>
  <c r="J121" i="1577" s="1"/>
  <c r="J123" i="1577" s="1"/>
  <c r="K120" i="1577"/>
  <c r="K121" i="1577" s="1"/>
  <c r="K123" i="1577" s="1"/>
  <c r="E120" i="1577"/>
  <c r="E121" i="1577" s="1"/>
  <c r="E123" i="1577" s="1"/>
  <c r="D127" i="1577" s="1"/>
  <c r="C5" i="1577" s="1"/>
  <c r="F120" i="1577"/>
  <c r="F121" i="1577" s="1"/>
  <c r="F123" i="1577" s="1"/>
  <c r="O120" i="1577"/>
  <c r="O121" i="1577" s="1"/>
  <c r="O123" i="1577" s="1"/>
  <c r="L120" i="1577"/>
  <c r="L121" i="1577" s="1"/>
  <c r="L123" i="1577" s="1"/>
  <c r="N120" i="1577"/>
  <c r="N121" i="1577" s="1"/>
  <c r="N123" i="1577" s="1"/>
  <c r="M120" i="1576"/>
  <c r="M121" i="1576" s="1"/>
  <c r="M123" i="1576" s="1"/>
  <c r="I120" i="1576"/>
  <c r="I121" i="1576" s="1"/>
  <c r="I123" i="1576" s="1"/>
  <c r="O120" i="1576"/>
  <c r="O121" i="1576" s="1"/>
  <c r="O123" i="1576" s="1"/>
  <c r="K120" i="1576"/>
  <c r="K121" i="1576" s="1"/>
  <c r="K123" i="1576" s="1"/>
  <c r="G120" i="1576"/>
  <c r="G121" i="1576" s="1"/>
  <c r="G123" i="1576" s="1"/>
  <c r="E120" i="1576"/>
  <c r="E121" i="1576" s="1"/>
  <c r="E123" i="1576" s="1"/>
  <c r="F120" i="1576"/>
  <c r="F121" i="1576" s="1"/>
  <c r="F123" i="1576" s="1"/>
  <c r="E123" i="1575"/>
  <c r="E120" i="1575"/>
  <c r="E121" i="1575" s="1"/>
  <c r="P120" i="1575"/>
  <c r="P121" i="1575" s="1"/>
  <c r="P123" i="1575" s="1"/>
  <c r="I123" i="1575"/>
  <c r="I120" i="1575"/>
  <c r="I121" i="1575" s="1"/>
  <c r="G120" i="1575"/>
  <c r="G121" i="1575" s="1"/>
  <c r="G123" i="1575" s="1"/>
  <c r="H123" i="1575"/>
  <c r="H120" i="1575"/>
  <c r="H121" i="1575" s="1"/>
  <c r="L120" i="1575"/>
  <c r="L121" i="1575" s="1"/>
  <c r="L123" i="1575" s="1"/>
  <c r="K123" i="1575"/>
  <c r="K120" i="1575"/>
  <c r="K121" i="1575" s="1"/>
  <c r="Q123" i="1572"/>
  <c r="Q120" i="1572"/>
  <c r="Q121" i="1572" s="1"/>
  <c r="O120" i="1572"/>
  <c r="O121" i="1572" s="1"/>
  <c r="O123" i="1572" s="1"/>
  <c r="M123" i="1572"/>
  <c r="M120" i="1572"/>
  <c r="M121" i="1572" s="1"/>
  <c r="I120" i="1572"/>
  <c r="I121" i="1572" s="1"/>
  <c r="I123" i="1572" s="1"/>
  <c r="N123" i="1572"/>
  <c r="N120" i="1572"/>
  <c r="N121" i="1572" s="1"/>
  <c r="G120" i="1572"/>
  <c r="G121" i="1572" s="1"/>
  <c r="G123" i="1572" s="1"/>
  <c r="J123" i="1572"/>
  <c r="J120" i="1572"/>
  <c r="J121" i="1572" s="1"/>
  <c r="P120" i="1572"/>
  <c r="P121" i="1572" s="1"/>
  <c r="P123" i="1572" s="1"/>
  <c r="L123" i="1572"/>
  <c r="L120" i="1572"/>
  <c r="L121" i="1572" s="1"/>
  <c r="F120" i="1572"/>
  <c r="F121" i="1572" s="1"/>
  <c r="F123" i="1572" s="1"/>
  <c r="S123" i="1572"/>
  <c r="S120" i="1572"/>
  <c r="S121" i="1572" s="1"/>
  <c r="H120" i="1572"/>
  <c r="H121" i="1572" s="1"/>
  <c r="H123" i="1572" s="1"/>
  <c r="E123" i="1572"/>
  <c r="E120" i="1572"/>
  <c r="E121" i="1572" s="1"/>
  <c r="R120" i="1572"/>
  <c r="R121" i="1572" s="1"/>
  <c r="R123" i="1572" s="1"/>
  <c r="N123" i="1571"/>
  <c r="N120" i="1571"/>
  <c r="N121" i="1571" s="1"/>
  <c r="M120" i="1571"/>
  <c r="M121" i="1571" s="1"/>
  <c r="M123" i="1571" s="1"/>
  <c r="O123" i="1571"/>
  <c r="O120" i="1571"/>
  <c r="O121" i="1571" s="1"/>
  <c r="J120" i="1571"/>
  <c r="J121" i="1571" s="1"/>
  <c r="J123" i="1571" s="1"/>
  <c r="I123" i="1571"/>
  <c r="I120" i="1571"/>
  <c r="I121" i="1571" s="1"/>
  <c r="Q120" i="1571"/>
  <c r="Q121" i="1571" s="1"/>
  <c r="Q123" i="1571" s="1"/>
  <c r="R123" i="1571"/>
  <c r="R120" i="1571"/>
  <c r="R121" i="1571" s="1"/>
  <c r="G120" i="1571"/>
  <c r="G121" i="1571" s="1"/>
  <c r="G123" i="1571" s="1"/>
  <c r="S123" i="1571"/>
  <c r="S120" i="1571"/>
  <c r="S121" i="1571" s="1"/>
  <c r="P123" i="1570"/>
  <c r="P120" i="1570"/>
  <c r="P121" i="1570" s="1"/>
  <c r="G120" i="1570"/>
  <c r="G121" i="1570" s="1"/>
  <c r="G123" i="1570" s="1"/>
  <c r="F123" i="1570"/>
  <c r="F120" i="1570"/>
  <c r="F121" i="1570" s="1"/>
  <c r="H120" i="1570"/>
  <c r="H121" i="1570" s="1"/>
  <c r="H123" i="1570" s="1"/>
  <c r="O123" i="1570"/>
  <c r="O120" i="1570"/>
  <c r="O121" i="1570" s="1"/>
  <c r="E120" i="1570"/>
  <c r="E121" i="1570" s="1"/>
  <c r="E123" i="1570" s="1"/>
  <c r="K123" i="1570"/>
  <c r="K120" i="1570"/>
  <c r="K121" i="1570" s="1"/>
  <c r="Q123" i="1570"/>
  <c r="S120" i="1570"/>
  <c r="S121" i="1570" s="1"/>
  <c r="S123" i="1570" s="1"/>
  <c r="F123" i="1569"/>
  <c r="F120" i="1569"/>
  <c r="F121" i="1569" s="1"/>
  <c r="I120" i="1569"/>
  <c r="I121" i="1569" s="1"/>
  <c r="I123" i="1569" s="1"/>
  <c r="E123" i="1569"/>
  <c r="E120" i="1569"/>
  <c r="E121" i="1569" s="1"/>
  <c r="L120" i="1569"/>
  <c r="L121" i="1569" s="1"/>
  <c r="L123" i="1569" s="1"/>
  <c r="G123" i="1569"/>
  <c r="G120" i="1569"/>
  <c r="G121" i="1569" s="1"/>
  <c r="J120" i="1569"/>
  <c r="J121" i="1569" s="1"/>
  <c r="J123" i="1569" s="1"/>
  <c r="R123" i="1569"/>
  <c r="R120" i="1569"/>
  <c r="R121" i="1569" s="1"/>
  <c r="P123" i="1568"/>
  <c r="P120" i="1568"/>
  <c r="P121" i="1568" s="1"/>
  <c r="O120" i="1568"/>
  <c r="O121" i="1568" s="1"/>
  <c r="O123" i="1568" s="1"/>
  <c r="S123" i="1568"/>
  <c r="S120" i="1568"/>
  <c r="S121" i="1568" s="1"/>
  <c r="G120" i="1568"/>
  <c r="G121" i="1568" s="1"/>
  <c r="G123" i="1568" s="1"/>
  <c r="F123" i="1568"/>
  <c r="F120" i="1568"/>
  <c r="F121" i="1568" s="1"/>
  <c r="K120" i="1568"/>
  <c r="K121" i="1568" s="1"/>
  <c r="K123" i="1568" s="1"/>
  <c r="I123" i="1568"/>
  <c r="I120" i="1568"/>
  <c r="I121" i="1568" s="1"/>
  <c r="J120" i="1568"/>
  <c r="J121" i="1568" s="1"/>
  <c r="J123" i="1568" s="1"/>
  <c r="H123" i="1568"/>
  <c r="H120" i="1568"/>
  <c r="H121" i="1568" s="1"/>
  <c r="L120" i="1568"/>
  <c r="L121" i="1568" s="1"/>
  <c r="L123" i="1568" s="1"/>
  <c r="M123" i="1568"/>
  <c r="M120" i="1568"/>
  <c r="M121" i="1568" s="1"/>
  <c r="E120" i="1568"/>
  <c r="E121" i="1568" s="1"/>
  <c r="E123" i="1568" s="1"/>
  <c r="D127" i="1568" s="1"/>
  <c r="C5" i="1568" s="1"/>
  <c r="I120" i="1563"/>
  <c r="I121" i="1563" s="1"/>
  <c r="I123" i="1563" s="1"/>
  <c r="M120" i="1563"/>
  <c r="M121" i="1563" s="1"/>
  <c r="M123" i="1563" s="1"/>
  <c r="L120" i="1563"/>
  <c r="L121" i="1563" s="1"/>
  <c r="L123" i="1563" s="1"/>
  <c r="N120" i="1563"/>
  <c r="N121" i="1563" s="1"/>
  <c r="N123" i="1563" s="1"/>
  <c r="G120" i="1563"/>
  <c r="G121" i="1563" s="1"/>
  <c r="G123" i="1563" s="1"/>
  <c r="S120" i="1563"/>
  <c r="S121" i="1563" s="1"/>
  <c r="S123" i="1563" s="1"/>
  <c r="R120" i="1563"/>
  <c r="R121" i="1563" s="1"/>
  <c r="R123" i="1563" s="1"/>
  <c r="Q120" i="1563"/>
  <c r="Q121" i="1563" s="1"/>
  <c r="Q123" i="1563" s="1"/>
  <c r="F120" i="1563"/>
  <c r="F121" i="1563" s="1"/>
  <c r="F123" i="1563" s="1"/>
  <c r="O120" i="1563"/>
  <c r="O121" i="1563" s="1"/>
  <c r="O123" i="1563" s="1"/>
  <c r="I120" i="1562"/>
  <c r="I121" i="1562" s="1"/>
  <c r="I123" i="1562" s="1"/>
  <c r="O120" i="1562"/>
  <c r="O121" i="1562" s="1"/>
  <c r="O123" i="1562" s="1"/>
  <c r="L120" i="1562"/>
  <c r="L121" i="1562" s="1"/>
  <c r="L123" i="1562" s="1"/>
  <c r="M120" i="1562"/>
  <c r="M121" i="1562" s="1"/>
  <c r="M123" i="1562" s="1"/>
  <c r="H123" i="1562"/>
  <c r="H120" i="1562"/>
  <c r="H121" i="1562" s="1"/>
  <c r="E120" i="1562"/>
  <c r="E121" i="1562" s="1"/>
  <c r="E123" i="1562" s="1"/>
  <c r="E120" i="1561"/>
  <c r="E121" i="1561" s="1"/>
  <c r="E123" i="1561" s="1"/>
  <c r="M120" i="1561"/>
  <c r="M121" i="1561" s="1"/>
  <c r="M123" i="1561" s="1"/>
  <c r="J120" i="1561"/>
  <c r="J121" i="1561" s="1"/>
  <c r="J123" i="1561" s="1"/>
  <c r="L120" i="1561"/>
  <c r="L121" i="1561" s="1"/>
  <c r="L123" i="1561" s="1"/>
  <c r="H120" i="1561"/>
  <c r="H121" i="1561" s="1"/>
  <c r="H123" i="1561" s="1"/>
  <c r="F120" i="1561"/>
  <c r="F121" i="1561" s="1"/>
  <c r="F123" i="1561" s="1"/>
  <c r="H120" i="1560"/>
  <c r="H121" i="1560" s="1"/>
  <c r="H123" i="1560" s="1"/>
  <c r="E120" i="1560"/>
  <c r="E121" i="1560" s="1"/>
  <c r="E123" i="1560" s="1"/>
  <c r="M120" i="1560"/>
  <c r="M121" i="1560" s="1"/>
  <c r="M123" i="1560" s="1"/>
  <c r="Q120" i="1560"/>
  <c r="Q121" i="1560" s="1"/>
  <c r="Q123" i="1560" s="1"/>
  <c r="K120" i="1560"/>
  <c r="K121" i="1560" s="1"/>
  <c r="K123" i="1560" s="1"/>
  <c r="G120" i="1560"/>
  <c r="G121" i="1560" s="1"/>
  <c r="G123" i="1560" s="1"/>
  <c r="J120" i="1560"/>
  <c r="J121" i="1560" s="1"/>
  <c r="J123" i="1560" s="1"/>
  <c r="L120" i="1560"/>
  <c r="L121" i="1560" s="1"/>
  <c r="L123" i="1560" s="1"/>
  <c r="I120" i="1560"/>
  <c r="I121" i="1560" s="1"/>
  <c r="I123" i="1560" s="1"/>
  <c r="O120" i="1560"/>
  <c r="O121" i="1560" s="1"/>
  <c r="O123" i="1560" s="1"/>
  <c r="S120" i="1560"/>
  <c r="S121" i="1560" s="1"/>
  <c r="S123" i="1560" s="1"/>
  <c r="N120" i="1560"/>
  <c r="N121" i="1560" s="1"/>
  <c r="N123" i="1560" s="1"/>
  <c r="Q123" i="1557"/>
  <c r="Q120" i="1557"/>
  <c r="Q121" i="1557" s="1"/>
  <c r="I123" i="1557"/>
  <c r="I120" i="1557"/>
  <c r="I121" i="1557" s="1"/>
  <c r="N123" i="1557"/>
  <c r="N120" i="1557"/>
  <c r="N121" i="1557" s="1"/>
  <c r="E123" i="1557"/>
  <c r="E120" i="1557"/>
  <c r="E121" i="1557" s="1"/>
  <c r="P123" i="1557"/>
  <c r="P120" i="1557"/>
  <c r="P121" i="1557" s="1"/>
  <c r="K123" i="1557"/>
  <c r="K120" i="1557"/>
  <c r="K121" i="1557" s="1"/>
  <c r="M123" i="1557"/>
  <c r="M120" i="1557"/>
  <c r="M121" i="1557" s="1"/>
  <c r="L123" i="1557"/>
  <c r="L120" i="1557"/>
  <c r="L121" i="1557" s="1"/>
  <c r="J123" i="1557"/>
  <c r="J120" i="1557"/>
  <c r="J121" i="1557" s="1"/>
  <c r="R123" i="1557"/>
  <c r="R120" i="1557"/>
  <c r="R121" i="1557" s="1"/>
  <c r="G123" i="1557"/>
  <c r="G120" i="1557"/>
  <c r="G121" i="1557" s="1"/>
  <c r="H123" i="1557"/>
  <c r="H120" i="1557"/>
  <c r="H121" i="1557" s="1"/>
  <c r="K120" i="1556"/>
  <c r="K121" i="1556" s="1"/>
  <c r="K123" i="1556" s="1"/>
  <c r="F120" i="1556"/>
  <c r="F121" i="1556" s="1"/>
  <c r="F123" i="1556" s="1"/>
  <c r="H120" i="1556"/>
  <c r="H121" i="1556" s="1"/>
  <c r="H123" i="1556" s="1"/>
  <c r="O120" i="1556"/>
  <c r="O121" i="1556" s="1"/>
  <c r="O123" i="1556" s="1"/>
  <c r="Q120" i="1556"/>
  <c r="Q121" i="1556" s="1"/>
  <c r="Q123" i="1556" s="1"/>
  <c r="N120" i="1556"/>
  <c r="N121" i="1556" s="1"/>
  <c r="N123" i="1556" s="1"/>
  <c r="E120" i="1556"/>
  <c r="E121" i="1556" s="1"/>
  <c r="E123" i="1556" s="1"/>
  <c r="S120" i="1556"/>
  <c r="S121" i="1556" s="1"/>
  <c r="S123" i="1556" s="1"/>
  <c r="J120" i="1556"/>
  <c r="J121" i="1556" s="1"/>
  <c r="J123" i="1556" s="1"/>
  <c r="G120" i="1556"/>
  <c r="G121" i="1556" s="1"/>
  <c r="G123" i="1556" s="1"/>
  <c r="M120" i="1556"/>
  <c r="M121" i="1556" s="1"/>
  <c r="M123" i="1556" s="1"/>
  <c r="D128" i="1556"/>
  <c r="I123" i="1556"/>
  <c r="I120" i="1556"/>
  <c r="I121" i="1556" s="1"/>
  <c r="R120" i="1556"/>
  <c r="R121" i="1556" s="1"/>
  <c r="R123" i="1556" s="1"/>
  <c r="L123" i="1556"/>
  <c r="L120" i="1556"/>
  <c r="L121" i="1556" s="1"/>
  <c r="I120" i="1555"/>
  <c r="I121" i="1555" s="1"/>
  <c r="I123" i="1555" s="1"/>
  <c r="O120" i="1555"/>
  <c r="O121" i="1555" s="1"/>
  <c r="O123" i="1555" s="1"/>
  <c r="L120" i="1555"/>
  <c r="L121" i="1555" s="1"/>
  <c r="L123" i="1555" s="1"/>
  <c r="K120" i="1555"/>
  <c r="K121" i="1555" s="1"/>
  <c r="K123" i="1555" s="1"/>
  <c r="F120" i="1555"/>
  <c r="F121" i="1555" s="1"/>
  <c r="F123" i="1555" s="1"/>
  <c r="Q120" i="1555"/>
  <c r="Q121" i="1555" s="1"/>
  <c r="Q123" i="1555" s="1"/>
  <c r="N120" i="1555"/>
  <c r="N121" i="1555" s="1"/>
  <c r="N123" i="1555" s="1"/>
  <c r="R120" i="1555"/>
  <c r="R121" i="1555" s="1"/>
  <c r="R123" i="1555"/>
  <c r="E120" i="1555"/>
  <c r="E121" i="1555" s="1"/>
  <c r="E123" i="1555" s="1"/>
  <c r="D127" i="1555" s="1"/>
  <c r="C5" i="1555" s="1"/>
  <c r="G120" i="1555"/>
  <c r="G121" i="1555" s="1"/>
  <c r="G123" i="1555" s="1"/>
  <c r="S120" i="1555"/>
  <c r="S121" i="1555" s="1"/>
  <c r="S123" i="1555" s="1"/>
  <c r="J120" i="1555"/>
  <c r="J121" i="1555" s="1"/>
  <c r="J123" i="1555"/>
  <c r="H120" i="1555"/>
  <c r="H121" i="1555" s="1"/>
  <c r="H123" i="1555"/>
  <c r="G120" i="1554"/>
  <c r="G121" i="1554" s="1"/>
  <c r="G123" i="1554" s="1"/>
  <c r="O120" i="1554"/>
  <c r="O121" i="1554" s="1"/>
  <c r="O123" i="1554" s="1"/>
  <c r="P120" i="1554"/>
  <c r="P121" i="1554" s="1"/>
  <c r="P123" i="1554" s="1"/>
  <c r="K120" i="1554"/>
  <c r="K121" i="1554" s="1"/>
  <c r="K123" i="1554" s="1"/>
  <c r="Q120" i="1554"/>
  <c r="Q121" i="1554" s="1"/>
  <c r="Q123" i="1554" s="1"/>
  <c r="E120" i="1554"/>
  <c r="E121" i="1554" s="1"/>
  <c r="E123" i="1554" s="1"/>
  <c r="I120" i="1554"/>
  <c r="I121" i="1554" s="1"/>
  <c r="I123" i="1554" s="1"/>
  <c r="S120" i="1554"/>
  <c r="S121" i="1554" s="1"/>
  <c r="S123" i="1554" s="1"/>
  <c r="R120" i="1554"/>
  <c r="R121" i="1554" s="1"/>
  <c r="R123" i="1554" s="1"/>
  <c r="L120" i="1554"/>
  <c r="L121" i="1554" s="1"/>
  <c r="L123" i="1554" s="1"/>
  <c r="D127" i="1594" l="1"/>
  <c r="C5" i="1594" s="1"/>
  <c r="D127" i="1590"/>
  <c r="C5" i="1590" s="1"/>
  <c r="D127" i="1609"/>
  <c r="C5" i="1609" s="1"/>
  <c r="D127" i="1562"/>
  <c r="C5" i="1562" s="1"/>
  <c r="D127" i="1610"/>
  <c r="C5" i="1610" s="1"/>
  <c r="D127" i="1603"/>
  <c r="C5" i="1603" s="1"/>
  <c r="D127" i="1602"/>
  <c r="C5" i="1602" s="1"/>
  <c r="D127" i="1601"/>
  <c r="C5" i="1601" s="1"/>
  <c r="D127" i="1600"/>
  <c r="C5" i="1600" s="1"/>
  <c r="D127" i="1599"/>
  <c r="C5" i="1599" s="1"/>
  <c r="D127" i="1598"/>
  <c r="C5" i="1598" s="1"/>
  <c r="D127" i="1597"/>
  <c r="C5" i="1597" s="1"/>
  <c r="D127" i="1596"/>
  <c r="C5" i="1596" s="1"/>
  <c r="D127" i="1595"/>
  <c r="C5" i="1595" s="1"/>
  <c r="D127" i="1593"/>
  <c r="C5" i="1593" s="1"/>
  <c r="D127" i="1592"/>
  <c r="C5" i="1592" s="1"/>
  <c r="D127" i="1591"/>
  <c r="C5" i="1591" s="1"/>
  <c r="D127" i="1589"/>
  <c r="C5" i="1589" s="1"/>
  <c r="D127" i="1588"/>
  <c r="C5" i="1588" s="1"/>
  <c r="D127" i="1587"/>
  <c r="C5" i="1587" s="1"/>
  <c r="D127" i="1586"/>
  <c r="C5" i="1586" s="1"/>
  <c r="D127" i="1582"/>
  <c r="C5" i="1582" s="1"/>
  <c r="D127" i="1576"/>
  <c r="C5" i="1576" s="1"/>
  <c r="D127" i="1575"/>
  <c r="C5" i="1575" s="1"/>
  <c r="D127" i="1572"/>
  <c r="C5" i="1572" s="1"/>
  <c r="D127" i="1571"/>
  <c r="C5" i="1571" s="1"/>
  <c r="D127" i="1570"/>
  <c r="C5" i="1570" s="1"/>
  <c r="D127" i="1569"/>
  <c r="C5" i="1569" s="1"/>
  <c r="D127" i="1563"/>
  <c r="C5" i="1563" s="1"/>
  <c r="D127" i="1561"/>
  <c r="C5" i="1561" s="1"/>
  <c r="D127" i="1560"/>
  <c r="C5" i="1560" s="1"/>
  <c r="D127" i="1557"/>
  <c r="C5" i="1557" s="1"/>
  <c r="D127" i="1556"/>
  <c r="C5" i="1556" s="1"/>
  <c r="D127" i="1554"/>
  <c r="C5" i="1554" s="1"/>
  <c r="F12" i="1298" l="1"/>
  <c r="F11" i="1298"/>
  <c r="C9" i="1298"/>
  <c r="B9" i="1298"/>
  <c r="C8" i="1298"/>
  <c r="B8" i="1298"/>
  <c r="C7" i="1298"/>
  <c r="C6" i="1298"/>
  <c r="D6" i="1298" s="1"/>
  <c r="E6" i="1298" s="1"/>
  <c r="C5" i="1298"/>
  <c r="H4" i="1298"/>
  <c r="B4" i="1298"/>
  <c r="B5" i="1298" s="1"/>
  <c r="H3" i="1298"/>
  <c r="B3" i="1298"/>
  <c r="F3" i="1298" s="1"/>
  <c r="F2" i="1298"/>
  <c r="D1" i="1298"/>
  <c r="D11" i="1298" s="1"/>
  <c r="E11" i="1298" s="1"/>
  <c r="F5" i="1298" l="1"/>
  <c r="D7" i="1298"/>
  <c r="E7" i="1298" s="1"/>
  <c r="D5" i="1298"/>
  <c r="E5" i="1298" s="1"/>
  <c r="B6" i="1298"/>
  <c r="F6" i="1298" s="1"/>
  <c r="D2" i="1298"/>
  <c r="E2" i="1298" s="1"/>
  <c r="D3" i="1298"/>
  <c r="E3" i="1298" s="1"/>
  <c r="B7" i="1298"/>
  <c r="F7" i="1298" s="1"/>
  <c r="D12" i="1298"/>
  <c r="E12" i="1298" s="1"/>
</calcChain>
</file>

<file path=xl/sharedStrings.xml><?xml version="1.0" encoding="utf-8"?>
<sst xmlns="http://schemas.openxmlformats.org/spreadsheetml/2006/main" count="11028" uniqueCount="409">
  <si>
    <t>BASISBEDRAG</t>
  </si>
  <si>
    <t>Waarde</t>
  </si>
  <si>
    <t>INPUTVARIABELEN</t>
  </si>
  <si>
    <t>Inputvermogen</t>
  </si>
  <si>
    <t>Thermisch vermogen (output)</t>
  </si>
  <si>
    <t>Elektrisch vermogen</t>
  </si>
  <si>
    <t>Unit grootte (ruw biogas)</t>
  </si>
  <si>
    <t>Unit grootte (groen gas)</t>
  </si>
  <si>
    <t>Vollasturen elektriciteitslevering</t>
  </si>
  <si>
    <t>Vollasturen warmtelevering</t>
  </si>
  <si>
    <t>Vollasturen groengaslevering</t>
  </si>
  <si>
    <t>Economische levensduur</t>
  </si>
  <si>
    <t>Max. elektrisch rendement</t>
  </si>
  <si>
    <t>Elektrisch rendement</t>
  </si>
  <si>
    <t>Thermisch rendement, netto</t>
  </si>
  <si>
    <t>Elektriciteitsderving bij warmtelevering</t>
  </si>
  <si>
    <t>Methaangehalte ruw biogas</t>
  </si>
  <si>
    <t>Deel van het gas voor warmte-opwekking</t>
  </si>
  <si>
    <t>Efficientie gaszuivering</t>
  </si>
  <si>
    <t>Correctie methaan naar invoedbaar gas</t>
  </si>
  <si>
    <t>Investeringskosten</t>
  </si>
  <si>
    <t>Totale investeringskosten</t>
  </si>
  <si>
    <t>Vaste O&amp;M-kosten</t>
  </si>
  <si>
    <t>Totale jaarlijkse vaste O&amp;M-kosten</t>
  </si>
  <si>
    <t>Variabele O&amp;M-kosten (elektriciteit)</t>
  </si>
  <si>
    <t>Variabele O&amp;M-kosten (warmte)</t>
  </si>
  <si>
    <t>Variabele O&amp;M-kosten (groen gas)</t>
  </si>
  <si>
    <t>Elektriciteitsvraag groengasinstallatie</t>
  </si>
  <si>
    <t>Kosten elektriciteit</t>
  </si>
  <si>
    <t>Elektriciteitsverbruik groengasinstallatie</t>
  </si>
  <si>
    <t>Energie-inhoud brandstof</t>
  </si>
  <si>
    <t>Brandstofprijs</t>
  </si>
  <si>
    <t>Brandstofprijsopslag</t>
  </si>
  <si>
    <t>Marktprijs elektriciteit (reëel)</t>
  </si>
  <si>
    <t>Marktprijs warmte (reëel)</t>
  </si>
  <si>
    <t>Warmtekrachtverhouding in SDE-beschikking</t>
  </si>
  <si>
    <t>EIA van toepassing?</t>
  </si>
  <si>
    <t>nee</t>
  </si>
  <si>
    <t>EIA</t>
  </si>
  <si>
    <t>EIA max</t>
  </si>
  <si>
    <t>Gedeelte van de investering in aanmerking EIA</t>
  </si>
  <si>
    <t>Gedeelte van de investering met EIA</t>
  </si>
  <si>
    <t>Inflatie</t>
  </si>
  <si>
    <t>Rente lening</t>
  </si>
  <si>
    <t>Vereiste return on equity</t>
  </si>
  <si>
    <t>Equity share in investering incl. EIA effect</t>
  </si>
  <si>
    <t>Debt share in investering incl. EIA effect</t>
  </si>
  <si>
    <t>Vennootschapsbelasting</t>
  </si>
  <si>
    <t>Contractkosten elektriciteit</t>
  </si>
  <si>
    <t>Contractkosten WKK of warmte</t>
  </si>
  <si>
    <t>Contractkosten groen gas</t>
  </si>
  <si>
    <t>Termijn lening</t>
  </si>
  <si>
    <t xml:space="preserve">Afschrijvingstermijn </t>
  </si>
  <si>
    <t>Beleidsperiode</t>
  </si>
  <si>
    <t>Categorie</t>
  </si>
  <si>
    <t>Eenheid</t>
  </si>
  <si>
    <t>Eurocent/kWh</t>
  </si>
  <si>
    <t>Euro/GJ</t>
  </si>
  <si>
    <t>kWth_output</t>
  </si>
  <si>
    <t>kWe</t>
  </si>
  <si>
    <t>Nm3/h groen gas</t>
  </si>
  <si>
    <t>uur/jaar</t>
  </si>
  <si>
    <t>jaar</t>
  </si>
  <si>
    <t>elektriciteit : warmte</t>
  </si>
  <si>
    <t>Euro/kWth_input</t>
  </si>
  <si>
    <t>Euro/kWth_output</t>
  </si>
  <si>
    <t>Euro/kWe</t>
  </si>
  <si>
    <t>Euro (miljoen)</t>
  </si>
  <si>
    <t>Euro (duizend)</t>
  </si>
  <si>
    <t>Euro/kWhe</t>
  </si>
  <si>
    <t>Euro/GJ_output</t>
  </si>
  <si>
    <t>Euro/Nm3 groen gas</t>
  </si>
  <si>
    <t>Euro/kWh</t>
  </si>
  <si>
    <t>kWh/jaar</t>
  </si>
  <si>
    <t>GJ/ton</t>
  </si>
  <si>
    <t>Euro/ton</t>
  </si>
  <si>
    <t>Euro/Nm3</t>
  </si>
  <si>
    <t>Euro</t>
  </si>
  <si>
    <t>Jaar</t>
  </si>
  <si>
    <t>Basisbedrag</t>
  </si>
  <si>
    <t>Warmtehub</t>
  </si>
  <si>
    <t>Ketel op vloeibare biomassa</t>
  </si>
  <si>
    <t>-</t>
  </si>
  <si>
    <t>Waterkracht, valhoogte ≥ 50 cm</t>
  </si>
  <si>
    <t>Waterkracht, valhoogte ≥ 50 cm, renovatie</t>
  </si>
  <si>
    <t>Wind in meer, water ≥ 1 km2</t>
  </si>
  <si>
    <t>Fotovoltaïsche zonnepanelen, ≥ 15 kWp en aansluiting &gt;3*80A</t>
  </si>
  <si>
    <t>Biomassavergassing (≥95% biogeen)</t>
  </si>
  <si>
    <t>Warmte allesvergisting</t>
  </si>
  <si>
    <t>Gecombineerde opwekking allesvergisting</t>
  </si>
  <si>
    <t>Geothermie gecombineerde opwekking, diepte ≥ 500 meter</t>
  </si>
  <si>
    <t>Ketel op vaste of vloeibare biomassa, 0,5-5 MWth</t>
  </si>
  <si>
    <t>Warmte vergisting en covergisting van dierlijke mest</t>
  </si>
  <si>
    <t>Gecombineerde opwekking vergisting en covergisting van dierlijke mest</t>
  </si>
  <si>
    <t>Verlengde levensduur thermische conversie ≤ 50 MWe</t>
  </si>
  <si>
    <t>Zonthermie, apertuuroppervlakte ≥ 100 m2</t>
  </si>
  <si>
    <t>Ketel op vaste of vloeibare biomassa, ≥5 MWth</t>
  </si>
  <si>
    <t>RWZI - Thermofiele gisting van secundair slib</t>
  </si>
  <si>
    <t>AWZI/RWZI - thermische drukhydrolyse</t>
  </si>
  <si>
    <t>Vrije stromingsenergie, valhoogte &lt; 50 cm</t>
  </si>
  <si>
    <t>Warmte, houtpellets</t>
  </si>
  <si>
    <t>Gecombineerde opwekking vergisting van meer dan 95% dierlijke mest</t>
  </si>
  <si>
    <t>Warmte vergisting van meer dan 95% dierlijke mest</t>
  </si>
  <si>
    <t>Osmose</t>
  </si>
  <si>
    <t>Bestaande capaciteit voor meestook</t>
  </si>
  <si>
    <t>Bestaande capaciteit voor bijstook</t>
  </si>
  <si>
    <t>Nieuwe capaciteit voor meestook</t>
  </si>
  <si>
    <t>Geothermische warmte, diepte ≥ 3500 m</t>
  </si>
  <si>
    <t>Vollasturen</t>
  </si>
  <si>
    <t>Vollasturen samengesteld</t>
  </si>
  <si>
    <t>Elektriciteitsprijs</t>
  </si>
  <si>
    <t>Warmteprijs klein</t>
  </si>
  <si>
    <t>Warmteprijs middel</t>
  </si>
  <si>
    <t>Warmteprijs groot</t>
  </si>
  <si>
    <t>Gasprijs HHV</t>
  </si>
  <si>
    <t>Gasprijs LHV</t>
  </si>
  <si>
    <t>Langetermijn</t>
  </si>
  <si>
    <t>EB/ODE klein</t>
  </si>
  <si>
    <t>EB/ODE middel</t>
  </si>
  <si>
    <t>EB/ODE groot</t>
  </si>
  <si>
    <t>Elektriciteitsprijs zonPV</t>
  </si>
  <si>
    <t>Elektriciteitsprijs wind</t>
  </si>
  <si>
    <t>45-46</t>
  </si>
  <si>
    <t>BASIS</t>
  </si>
  <si>
    <t>CORRECTIE</t>
  </si>
  <si>
    <t>Berekening basisbedragen</t>
  </si>
  <si>
    <t>Auteur</t>
  </si>
  <si>
    <t>Datum</t>
  </si>
  <si>
    <t>Versie</t>
  </si>
  <si>
    <t>Verantwoording</t>
  </si>
  <si>
    <t>Kleurcodering:</t>
  </si>
  <si>
    <t>Niets invullen</t>
  </si>
  <si>
    <t>Waarde door gebruiker in te vullen</t>
  </si>
  <si>
    <t>n.v.t.</t>
  </si>
  <si>
    <t>Bestaande capaciteit voor bij- en meestook</t>
  </si>
  <si>
    <t>Wind op land, &lt; 7,0 m/s</t>
  </si>
  <si>
    <t>SDE+ 2016</t>
  </si>
  <si>
    <t>Marktprijs groen gas (reëel)</t>
  </si>
  <si>
    <t>Basisbedrag (nominaal)</t>
  </si>
  <si>
    <t>Onregelmatige cashflow</t>
  </si>
  <si>
    <t>Verlengde levensduur allesvergisting (biogas - warmte)</t>
  </si>
  <si>
    <t>Verlengde levensduur vergisting en covergisting van dierlijke mest (biogas-warmte)</t>
  </si>
  <si>
    <t>Geothermische warmte, diepte ≥ 500 m</t>
  </si>
  <si>
    <t>Verlengde levensduur allesvergisting, gecombineerde opwekking</t>
  </si>
  <si>
    <t>Verlengde levensduur vergisting en covergisting van dierlijke mest, gecombineerde opwekking</t>
  </si>
  <si>
    <t>AWZI/RWZI (hernieuwbaar gas)</t>
  </si>
  <si>
    <t>Allesvergisting (hernieuwbaar gas)</t>
  </si>
  <si>
    <t>Vergisting en covergisting van dierlijke mest (hernieuwbaar gas)</t>
  </si>
  <si>
    <t>Vergisting van meer dan 95% dierlijke mest (hernieuwbaar gas)</t>
  </si>
  <si>
    <t>Verlengde levensduur allesvergisting (hernieuwbaar gas)</t>
  </si>
  <si>
    <t>Verlengde levensduur vergisting en covergisting van dierlijke mest (hernieuwbaar gas)</t>
  </si>
  <si>
    <t>Gashub (hernieuwbaar gas)</t>
  </si>
  <si>
    <t>Wind op land, ≥ 8 m/s</t>
  </si>
  <si>
    <t>Wind op land, ≥ 7,5 en &lt; 8 m/s</t>
  </si>
  <si>
    <t>Wind op land, ≥ 7,0 en &lt; 7,5 m/s</t>
  </si>
  <si>
    <t>Wind op verbindende waterkeringen, ≥ 8 m/s</t>
  </si>
  <si>
    <t>Wind op verbindende waterkeringen, ≥ 7,5 en &lt; 8 m/s</t>
  </si>
  <si>
    <t>Wind op verbindende waterkeringen, ≥ 7,0 en &lt; 7,5 m/s</t>
  </si>
  <si>
    <t>Wind op verbindende waterkeringen, &lt; 7,0 m/s</t>
  </si>
  <si>
    <t>Berekening basisbedragen: SDE+ 2016</t>
  </si>
  <si>
    <t>Toelichting</t>
  </si>
  <si>
    <t>Elektriciteit, warmte of groen gas</t>
  </si>
  <si>
    <t>kW_input</t>
  </si>
  <si>
    <t>Nm3/h bruto ruw biogas</t>
  </si>
  <si>
    <t>Euro/(Nm3/uur bruto ruw biogas)</t>
  </si>
  <si>
    <t>Euro/(Nm3/uur netto ruw biogas)</t>
  </si>
  <si>
    <t>kWh/Nm3 netto ruw biogas</t>
  </si>
  <si>
    <r>
      <t xml:space="preserve">Tabel: </t>
    </r>
    <r>
      <rPr>
        <sz val="11"/>
        <color theme="1"/>
        <rFont val="Georgia"/>
        <family val="1"/>
      </rPr>
      <t>Nominale kasstroom (positieve bedragen = gunstig voor de producent)</t>
    </r>
  </si>
  <si>
    <t>Positieve bedragen = gunstig voor de producent</t>
  </si>
  <si>
    <t>Inflator</t>
  </si>
  <si>
    <t>Investering</t>
  </si>
  <si>
    <t>Productie elektriciteit</t>
  </si>
  <si>
    <t>kWh</t>
  </si>
  <si>
    <t>Intern gebruik elektriciteit</t>
  </si>
  <si>
    <t>Productie warmte</t>
  </si>
  <si>
    <t>Intern gebruik warmte</t>
  </si>
  <si>
    <t>Productie groen gas</t>
  </si>
  <si>
    <t>kWh (HHV)</t>
  </si>
  <si>
    <t>Intern gebruik groen gas</t>
  </si>
  <si>
    <t>Afzet elektriciteit</t>
  </si>
  <si>
    <t>Afzet warmte</t>
  </si>
  <si>
    <t>Afzet biogas of groen gas</t>
  </si>
  <si>
    <t>Afzet duurzame energie</t>
  </si>
  <si>
    <t>Operationele kosten</t>
  </si>
  <si>
    <t>Brandstofkosten</t>
  </si>
  <si>
    <t>Marktwaarde elektriciteit</t>
  </si>
  <si>
    <t>Marktwaarde warmte</t>
  </si>
  <si>
    <t>Marktwaarde groen gas</t>
  </si>
  <si>
    <t>Correctiebedrag</t>
  </si>
  <si>
    <t>SDE-vergoeding</t>
  </si>
  <si>
    <t>Marktinkomsten</t>
  </si>
  <si>
    <t>Inkomen totaal (nominaal)</t>
  </si>
  <si>
    <t>Kosten totaal (nominaal)</t>
  </si>
  <si>
    <t>Bruto inkomen (nominaal)</t>
  </si>
  <si>
    <t>Afschrijving</t>
  </si>
  <si>
    <t>Rente</t>
  </si>
  <si>
    <t>Aflossing</t>
  </si>
  <si>
    <t>Totale lasten lening</t>
  </si>
  <si>
    <t>Belastbaar inkomen</t>
  </si>
  <si>
    <t>Belasting bedrag</t>
  </si>
  <si>
    <t>Netto inkomen na belasting</t>
  </si>
  <si>
    <t>Subsidiebasis: energieproductie</t>
  </si>
  <si>
    <r>
      <t xml:space="preserve">Tabel: </t>
    </r>
    <r>
      <rPr>
        <sz val="11"/>
        <color theme="1"/>
        <rFont val="Georgia"/>
        <family val="1"/>
      </rPr>
      <t>Projectparameters</t>
    </r>
  </si>
  <si>
    <t>Verdisconteerde inkomsten</t>
  </si>
  <si>
    <t>euro</t>
  </si>
  <si>
    <t>Verdisconteerde energieafzet</t>
  </si>
  <si>
    <t>Totale investering</t>
  </si>
  <si>
    <t>Projectrente</t>
  </si>
  <si>
    <t>Investering in aanmerking voor EIA</t>
  </si>
  <si>
    <t>Energie Investerings Aftrek</t>
  </si>
  <si>
    <t>NCW(EIA)</t>
  </si>
  <si>
    <t>Aandeel lening</t>
  </si>
  <si>
    <t>Aandeel equity</t>
  </si>
  <si>
    <t>Warmtekrachtverhouding</t>
  </si>
  <si>
    <t>E:W</t>
  </si>
  <si>
    <t>Samengesteld aantal vollasturen</t>
  </si>
  <si>
    <r>
      <t xml:space="preserve">Tabel: </t>
    </r>
    <r>
      <rPr>
        <sz val="11"/>
        <color theme="1"/>
        <rFont val="Georgia"/>
        <family val="1"/>
      </rPr>
      <t>output t.b.v. verslaglegging</t>
    </r>
  </si>
  <si>
    <t>Parameter</t>
  </si>
  <si>
    <t>Advies 2016 </t>
  </si>
  <si>
    <t>Totaalbedrag voor referentie</t>
  </si>
  <si>
    <t>Installatiegrootte</t>
  </si>
  <si>
    <t>[MW]</t>
  </si>
  <si>
    <t>[h/a]</t>
  </si>
  <si>
    <r>
      <t>[€/kW</t>
    </r>
    <r>
      <rPr>
        <vertAlign val="subscript"/>
        <sz val="8"/>
        <rFont val="Calibri"/>
        <family val="2"/>
        <scheme val="minor"/>
      </rPr>
      <t>e</t>
    </r>
    <r>
      <rPr>
        <sz val="8"/>
        <rFont val="Calibri"/>
        <family val="2"/>
        <scheme val="minor"/>
      </rPr>
      <t>]</t>
    </r>
  </si>
  <si>
    <r>
      <t>[€/kW</t>
    </r>
    <r>
      <rPr>
        <vertAlign val="subscript"/>
        <sz val="8"/>
        <rFont val="Calibri"/>
        <family val="2"/>
        <scheme val="minor"/>
      </rPr>
      <t>e</t>
    </r>
    <r>
      <rPr>
        <sz val="8"/>
        <rFont val="Calibri"/>
        <family val="2"/>
        <scheme val="minor"/>
      </rPr>
      <t>/a]</t>
    </r>
  </si>
  <si>
    <r>
      <t>[€/kW</t>
    </r>
    <r>
      <rPr>
        <vertAlign val="subscript"/>
        <sz val="8"/>
        <rFont val="Calibri"/>
        <family val="2"/>
        <scheme val="minor"/>
      </rPr>
      <t>th_output</t>
    </r>
    <r>
      <rPr>
        <sz val="8"/>
        <rFont val="Calibri"/>
        <family val="2"/>
        <scheme val="minor"/>
      </rPr>
      <t>]</t>
    </r>
  </si>
  <si>
    <r>
      <t>[€/kW</t>
    </r>
    <r>
      <rPr>
        <vertAlign val="subscript"/>
        <sz val="8"/>
        <rFont val="Calibri"/>
        <family val="2"/>
        <scheme val="minor"/>
      </rPr>
      <t>th_output/a</t>
    </r>
    <r>
      <rPr>
        <sz val="8"/>
        <rFont val="Calibri"/>
        <family val="2"/>
        <scheme val="minor"/>
      </rPr>
      <t>]</t>
    </r>
  </si>
  <si>
    <t>Variabele O&amp;M-kosten</t>
  </si>
  <si>
    <t>[€/kWh]</t>
  </si>
  <si>
    <t>Thermisch outputvermogen</t>
  </si>
  <si>
    <t>Vollasturen warmteafzet</t>
  </si>
  <si>
    <r>
      <t>[€/GJ</t>
    </r>
    <r>
      <rPr>
        <vertAlign val="subscript"/>
        <sz val="8"/>
        <rFont val="Calibri"/>
        <family val="2"/>
        <scheme val="minor"/>
      </rPr>
      <t>output</t>
    </r>
    <r>
      <rPr>
        <sz val="8"/>
        <rFont val="Calibri"/>
        <family val="2"/>
        <scheme val="minor"/>
      </rPr>
      <t>]</t>
    </r>
  </si>
  <si>
    <r>
      <t>[MW</t>
    </r>
    <r>
      <rPr>
        <vertAlign val="subscript"/>
        <sz val="8"/>
        <color theme="1"/>
        <rFont val="Calibri"/>
        <family val="2"/>
        <scheme val="minor"/>
      </rPr>
      <t>th_input</t>
    </r>
    <r>
      <rPr>
        <sz val="8"/>
        <color theme="1"/>
        <rFont val="Calibri"/>
        <family val="2"/>
        <scheme val="minor"/>
      </rPr>
      <t>]</t>
    </r>
  </si>
  <si>
    <r>
      <t>[MW</t>
    </r>
    <r>
      <rPr>
        <vertAlign val="subscript"/>
        <sz val="8"/>
        <color theme="1"/>
        <rFont val="Calibri"/>
        <family val="2"/>
        <scheme val="minor"/>
      </rPr>
      <t>e</t>
    </r>
    <r>
      <rPr>
        <sz val="8"/>
        <color theme="1"/>
        <rFont val="Calibri"/>
        <family val="2"/>
        <scheme val="minor"/>
      </rPr>
      <t>]</t>
    </r>
  </si>
  <si>
    <r>
      <t>[MW</t>
    </r>
    <r>
      <rPr>
        <vertAlign val="subscript"/>
        <sz val="8"/>
        <color theme="1"/>
        <rFont val="Calibri"/>
        <family val="2"/>
        <scheme val="minor"/>
      </rPr>
      <t>th_output</t>
    </r>
    <r>
      <rPr>
        <sz val="8"/>
        <color theme="1"/>
        <rFont val="Calibri"/>
        <family val="2"/>
        <scheme val="minor"/>
      </rPr>
      <t>]</t>
    </r>
  </si>
  <si>
    <t>Vollasturen elektriciteitsafzet</t>
  </si>
  <si>
    <t>Maximaal elektrisch rendement</t>
  </si>
  <si>
    <t>[%]</t>
  </si>
  <si>
    <t>Advies 2016</t>
  </si>
  <si>
    <t>Doorzet slib</t>
  </si>
  <si>
    <t>[ton droge stof/jaar]</t>
  </si>
  <si>
    <t>[uur/jaar]</t>
  </si>
  <si>
    <t>WKK-vermogen (netto)</t>
  </si>
  <si>
    <r>
      <t>[kW</t>
    </r>
    <r>
      <rPr>
        <vertAlign val="subscript"/>
        <sz val="8"/>
        <color theme="1"/>
        <rFont val="Calibri"/>
        <family val="2"/>
        <scheme val="minor"/>
      </rPr>
      <t>e</t>
    </r>
    <r>
      <rPr>
        <sz val="8"/>
        <color theme="1"/>
        <rFont val="Calibri"/>
        <family val="2"/>
        <scheme val="minor"/>
      </rPr>
      <t>]</t>
    </r>
  </si>
  <si>
    <r>
      <t>[€/kW</t>
    </r>
    <r>
      <rPr>
        <vertAlign val="subscript"/>
        <sz val="8"/>
        <color theme="1"/>
        <rFont val="Calibri"/>
        <family val="2"/>
        <scheme val="minor"/>
      </rPr>
      <t>e</t>
    </r>
    <r>
      <rPr>
        <sz val="8"/>
        <color theme="1"/>
        <rFont val="Calibri"/>
        <family val="2"/>
        <scheme val="minor"/>
      </rPr>
      <t>]</t>
    </r>
  </si>
  <si>
    <t>Totale variabele kosten</t>
  </si>
  <si>
    <t>Referentiegrootte</t>
  </si>
  <si>
    <t>Interne warmtevraag</t>
  </si>
  <si>
    <t>Interne elektriciteitsvraag</t>
  </si>
  <si>
    <t>[kWh/Nm3 ruw biogas (netto)]</t>
  </si>
  <si>
    <t>Elektriciteitstarief</t>
  </si>
  <si>
    <t>[€/Nm3/uur ruw biogas (bruto)]</t>
  </si>
  <si>
    <t>Energie-inhoud substraat</t>
  </si>
  <si>
    <t>[GJ/ton]</t>
  </si>
  <si>
    <t>Rendement gaszuivering</t>
  </si>
  <si>
    <r>
      <t>[Nm</t>
    </r>
    <r>
      <rPr>
        <vertAlign val="superscript"/>
        <sz val="8"/>
        <color theme="1"/>
        <rFont val="Calibri"/>
        <family val="2"/>
        <scheme val="minor"/>
      </rPr>
      <t>3</t>
    </r>
    <r>
      <rPr>
        <sz val="8"/>
        <color theme="1"/>
        <rFont val="Calibri"/>
        <family val="2"/>
        <scheme val="minor"/>
      </rPr>
      <t>/h]</t>
    </r>
  </si>
  <si>
    <r>
      <t>[kWh/Nm</t>
    </r>
    <r>
      <rPr>
        <vertAlign val="superscript"/>
        <sz val="8"/>
        <color theme="1"/>
        <rFont val="Calibri"/>
        <family val="2"/>
        <scheme val="minor"/>
      </rPr>
      <t>3</t>
    </r>
    <r>
      <rPr>
        <sz val="8"/>
        <color theme="1"/>
        <rFont val="Calibri"/>
        <family val="2"/>
        <scheme val="minor"/>
      </rPr>
      <t>]</t>
    </r>
  </si>
  <si>
    <r>
      <t>[€ per Nm</t>
    </r>
    <r>
      <rPr>
        <vertAlign val="superscript"/>
        <sz val="8"/>
        <color theme="1"/>
        <rFont val="Calibri"/>
        <family val="2"/>
        <scheme val="minor"/>
      </rPr>
      <t>3</t>
    </r>
    <r>
      <rPr>
        <sz val="8"/>
        <color theme="1"/>
        <rFont val="Calibri"/>
        <family val="2"/>
        <scheme val="minor"/>
      </rPr>
      <t>/h]</t>
    </r>
  </si>
  <si>
    <r>
      <t>[€/a per Nm</t>
    </r>
    <r>
      <rPr>
        <vertAlign val="superscript"/>
        <sz val="8"/>
        <color theme="1"/>
        <rFont val="Calibri"/>
        <family val="2"/>
        <scheme val="minor"/>
      </rPr>
      <t>3</t>
    </r>
    <r>
      <rPr>
        <sz val="8"/>
        <color theme="1"/>
        <rFont val="Calibri"/>
        <family val="2"/>
        <scheme val="minor"/>
      </rPr>
      <t>/h]</t>
    </r>
  </si>
  <si>
    <t>Grondstofkosten</t>
  </si>
  <si>
    <t>[€/ton]</t>
  </si>
  <si>
    <t>Grondstofprijsopslag</t>
  </si>
  <si>
    <t>Netto elektrisch vermogen van de centrale</t>
  </si>
  <si>
    <r>
      <t>[MW</t>
    </r>
    <r>
      <rPr>
        <vertAlign val="subscript"/>
        <sz val="8"/>
        <color rgb="FF000000"/>
        <rFont val="Calibri"/>
        <family val="2"/>
        <scheme val="minor"/>
      </rPr>
      <t>e</t>
    </r>
    <r>
      <rPr>
        <sz val="8"/>
        <color rgb="FF000000"/>
        <rFont val="Calibri"/>
        <family val="2"/>
        <scheme val="minor"/>
      </rPr>
      <t>]</t>
    </r>
  </si>
  <si>
    <t>700-1100</t>
  </si>
  <si>
    <t>Thermisch vollastrendement kolen</t>
  </si>
  <si>
    <t>Meestookpercentage</t>
  </si>
  <si>
    <t>[e/e %]</t>
  </si>
  <si>
    <t>Vollasturen elektriciteitsproductie</t>
  </si>
  <si>
    <t>[uren/jaar]</t>
  </si>
  <si>
    <t>Thermisch vollastrendement</t>
  </si>
  <si>
    <t xml:space="preserve">Kosten biomassa </t>
  </si>
  <si>
    <t>[€/ton ]</t>
  </si>
  <si>
    <t>Looptijd subsidieregeling</t>
  </si>
  <si>
    <t>[jaar]</t>
  </si>
  <si>
    <t>Specifieke investering biomassameestook</t>
  </si>
  <si>
    <r>
      <t>[€/kW</t>
    </r>
    <r>
      <rPr>
        <vertAlign val="subscript"/>
        <sz val="8"/>
        <color rgb="FF000000"/>
        <rFont val="Calibri"/>
        <family val="2"/>
        <scheme val="minor"/>
      </rPr>
      <t>e</t>
    </r>
    <r>
      <rPr>
        <sz val="8"/>
        <color rgb="FF000000"/>
        <rFont val="Calibri"/>
        <family val="2"/>
        <scheme val="minor"/>
      </rPr>
      <t>]</t>
    </r>
  </si>
  <si>
    <t>Investeringskosten kolencentrale</t>
  </si>
  <si>
    <t>Economische levensduur kolencentrale</t>
  </si>
  <si>
    <t>O&amp;M kosten kolencentrale</t>
  </si>
  <si>
    <t>Extra O&amp;M-kosten biomassa meestoken</t>
  </si>
  <si>
    <r>
      <t>[€/MWh</t>
    </r>
    <r>
      <rPr>
        <vertAlign val="subscript"/>
        <sz val="8"/>
        <color rgb="FF000000"/>
        <rFont val="Calibri"/>
        <family val="2"/>
        <scheme val="minor"/>
      </rPr>
      <t>e</t>
    </r>
    <r>
      <rPr>
        <sz val="8"/>
        <color rgb="FF000000"/>
        <rFont val="Calibri"/>
        <family val="2"/>
        <scheme val="minor"/>
      </rPr>
      <t>]</t>
    </r>
  </si>
  <si>
    <r>
      <t>[€/kW</t>
    </r>
    <r>
      <rPr>
        <vertAlign val="subscript"/>
        <sz val="8"/>
        <color theme="1"/>
        <rFont val="Calibri"/>
        <family val="2"/>
        <scheme val="minor"/>
      </rPr>
      <t>th_output</t>
    </r>
    <r>
      <rPr>
        <sz val="8"/>
        <color theme="1"/>
        <rFont val="Calibri"/>
        <family val="2"/>
        <scheme val="minor"/>
      </rPr>
      <t>]</t>
    </r>
  </si>
  <si>
    <t>Elektriciteitsderving bij warmteafzet</t>
  </si>
  <si>
    <r>
      <t>[€/kW</t>
    </r>
    <r>
      <rPr>
        <vertAlign val="subscript"/>
        <sz val="8"/>
        <color theme="1"/>
        <rFont val="Calibri"/>
        <family val="2"/>
        <scheme val="minor"/>
      </rPr>
      <t>th_input</t>
    </r>
    <r>
      <rPr>
        <sz val="8"/>
        <color theme="1"/>
        <rFont val="Calibri"/>
        <family val="2"/>
        <scheme val="minor"/>
      </rPr>
      <t>]</t>
    </r>
  </si>
  <si>
    <r>
      <t>[€/kW</t>
    </r>
    <r>
      <rPr>
        <vertAlign val="subscript"/>
        <sz val="8"/>
        <color theme="1"/>
        <rFont val="Calibri"/>
        <family val="2"/>
        <scheme val="minor"/>
      </rPr>
      <t>h</t>
    </r>
    <r>
      <rPr>
        <sz val="8"/>
        <color theme="1"/>
        <rFont val="Calibri"/>
        <family val="2"/>
        <scheme val="minor"/>
      </rPr>
      <t>]</t>
    </r>
  </si>
  <si>
    <t>t.b.v. vergisting</t>
  </si>
  <si>
    <t>vergister</t>
  </si>
  <si>
    <t>gasopwaardering</t>
  </si>
  <si>
    <r>
      <t>[Nm</t>
    </r>
    <r>
      <rPr>
        <vertAlign val="superscript"/>
        <sz val="8"/>
        <color theme="1"/>
        <rFont val="Calibri"/>
        <family val="2"/>
        <scheme val="minor"/>
      </rPr>
      <t>3</t>
    </r>
    <r>
      <rPr>
        <vertAlign val="subscript"/>
        <sz val="8"/>
        <color theme="1"/>
        <rFont val="Calibri"/>
        <family val="2"/>
        <scheme val="minor"/>
      </rPr>
      <t>bruto ruw biogas</t>
    </r>
    <r>
      <rPr>
        <sz val="8"/>
        <color theme="1"/>
        <rFont val="Calibri"/>
        <family val="2"/>
        <scheme val="minor"/>
      </rPr>
      <t>/h]</t>
    </r>
  </si>
  <si>
    <t>[% biogas]</t>
  </si>
  <si>
    <t>Interne elektriciteitsvraag (vergister)</t>
  </si>
  <si>
    <r>
      <t>[kWh/Nm</t>
    </r>
    <r>
      <rPr>
        <vertAlign val="superscript"/>
        <sz val="8"/>
        <color theme="1"/>
        <rFont val="Calibri"/>
        <family val="2"/>
        <scheme val="minor"/>
      </rPr>
      <t>3</t>
    </r>
    <r>
      <rPr>
        <vertAlign val="subscript"/>
        <sz val="8"/>
        <color theme="1"/>
        <rFont val="Calibri"/>
        <family val="2"/>
        <scheme val="minor"/>
      </rPr>
      <t>bruto ruw biogas</t>
    </r>
    <r>
      <rPr>
        <sz val="8"/>
        <color theme="1"/>
        <rFont val="Calibri"/>
        <family val="2"/>
        <scheme val="minor"/>
      </rPr>
      <t>]</t>
    </r>
  </si>
  <si>
    <t>Interne elektriciteitsvraag (gasopwaardering)</t>
  </si>
  <si>
    <r>
      <t>[kWh/Nm</t>
    </r>
    <r>
      <rPr>
        <vertAlign val="superscript"/>
        <sz val="8"/>
        <color theme="1"/>
        <rFont val="Calibri"/>
        <family val="2"/>
        <scheme val="minor"/>
      </rPr>
      <t>3</t>
    </r>
    <r>
      <rPr>
        <vertAlign val="subscript"/>
        <sz val="8"/>
        <color theme="1"/>
        <rFont val="Calibri"/>
        <family val="2"/>
        <scheme val="minor"/>
      </rPr>
      <t>netto ruw biogas</t>
    </r>
    <r>
      <rPr>
        <sz val="8"/>
        <color theme="1"/>
        <rFont val="Calibri"/>
        <family val="2"/>
        <scheme val="minor"/>
      </rPr>
      <t>]</t>
    </r>
  </si>
  <si>
    <t>Investeringskosten (vergister)</t>
  </si>
  <si>
    <r>
      <t>[€ per Nm</t>
    </r>
    <r>
      <rPr>
        <vertAlign val="superscript"/>
        <sz val="8"/>
        <color theme="1"/>
        <rFont val="Calibri"/>
        <family val="2"/>
        <scheme val="minor"/>
      </rPr>
      <t>3</t>
    </r>
    <r>
      <rPr>
        <vertAlign val="subscript"/>
        <sz val="8"/>
        <color theme="1"/>
        <rFont val="Calibri"/>
        <family val="2"/>
        <scheme val="minor"/>
      </rPr>
      <t>bruto ruw biogas</t>
    </r>
    <r>
      <rPr>
        <sz val="8"/>
        <color theme="1"/>
        <rFont val="Calibri"/>
        <family val="2"/>
        <scheme val="minor"/>
      </rPr>
      <t>/h]</t>
    </r>
  </si>
  <si>
    <t>Investeringskosten (gasopwaardering)</t>
  </si>
  <si>
    <r>
      <t>[€ per Nm</t>
    </r>
    <r>
      <rPr>
        <vertAlign val="superscript"/>
        <sz val="8"/>
        <color theme="1"/>
        <rFont val="Calibri"/>
        <family val="2"/>
        <scheme val="minor"/>
      </rPr>
      <t>3</t>
    </r>
    <r>
      <rPr>
        <vertAlign val="subscript"/>
        <sz val="8"/>
        <color theme="1"/>
        <rFont val="Calibri"/>
        <family val="2"/>
        <scheme val="minor"/>
      </rPr>
      <t>netto ruw biogas</t>
    </r>
    <r>
      <rPr>
        <sz val="8"/>
        <color theme="1"/>
        <rFont val="Calibri"/>
        <family val="2"/>
        <scheme val="minor"/>
      </rPr>
      <t>/h]</t>
    </r>
  </si>
  <si>
    <t>gezamenlijk</t>
  </si>
  <si>
    <t>Vaste O&amp;M-kosten (vergister)</t>
  </si>
  <si>
    <t>Vaste O&amp;M-kosten (gasopwaardering)</t>
  </si>
  <si>
    <r>
      <t>[GJ</t>
    </r>
    <r>
      <rPr>
        <vertAlign val="subscript"/>
        <sz val="8"/>
        <color theme="1"/>
        <rFont val="Calibri"/>
        <family val="2"/>
        <scheme val="minor"/>
      </rPr>
      <t>biogas</t>
    </r>
    <r>
      <rPr>
        <sz val="8"/>
        <color theme="1"/>
        <rFont val="Calibri"/>
        <family val="2"/>
        <scheme val="minor"/>
      </rPr>
      <t>/ton]</t>
    </r>
  </si>
  <si>
    <t>[% methaan]</t>
  </si>
  <si>
    <r>
      <t>[kWh/GJ</t>
    </r>
    <r>
      <rPr>
        <vertAlign val="subscript"/>
        <sz val="8"/>
        <color theme="1"/>
        <rFont val="Calibri"/>
        <family val="2"/>
        <scheme val="minor"/>
      </rPr>
      <t>output</t>
    </r>
    <r>
      <rPr>
        <sz val="8"/>
        <color theme="1"/>
        <rFont val="Calibri"/>
        <family val="2"/>
        <scheme val="minor"/>
      </rPr>
      <t>]</t>
    </r>
  </si>
  <si>
    <t>18% interne warmtevraag en 90% thermisch rendement</t>
  </si>
  <si>
    <t>Euro/(Nm3/uur netto ruw biogas )</t>
  </si>
  <si>
    <t>Thermische conversie van biomassa, &gt; 50 MWth</t>
  </si>
  <si>
    <t>Thermische conversie van biomassa, ≤ 50 MWth</t>
  </si>
  <si>
    <t>De vaste O&amp;M-kosten bedragen 0,2% van de investeringskosten, vermeerderd met 100 euro per jaar aan kosten voor elektriciteit (hulpenergie).</t>
  </si>
  <si>
    <r>
      <t>[€/kW</t>
    </r>
    <r>
      <rPr>
        <vertAlign val="subscript"/>
        <sz val="8"/>
        <color theme="1"/>
        <rFont val="Calibri"/>
        <family val="2"/>
        <scheme val="minor"/>
      </rPr>
      <t>input</t>
    </r>
    <r>
      <rPr>
        <sz val="8"/>
        <color theme="1"/>
        <rFont val="Calibri"/>
        <family val="2"/>
        <scheme val="minor"/>
      </rPr>
      <t>]</t>
    </r>
  </si>
  <si>
    <t>Investeringskosten ORC</t>
  </si>
  <si>
    <r>
      <t>[MW</t>
    </r>
    <r>
      <rPr>
        <vertAlign val="subscript"/>
        <sz val="8"/>
        <rFont val="Calibri"/>
        <family val="2"/>
        <scheme val="minor"/>
      </rPr>
      <t>p</t>
    </r>
    <r>
      <rPr>
        <sz val="8"/>
        <rFont val="Calibri"/>
        <family val="2"/>
        <scheme val="minor"/>
      </rPr>
      <t>]</t>
    </r>
  </si>
  <si>
    <t>Bij- of meestookpercentage</t>
  </si>
  <si>
    <t>Rendement biomassavergasser</t>
  </si>
  <si>
    <t>O&amp;M-kosten kolencentrale</t>
  </si>
  <si>
    <t>Extra vaste O&amp;M-kosten biomassavergasser</t>
  </si>
  <si>
    <t>Extra variabele O&amp;M-kosten biomassavergasser</t>
  </si>
  <si>
    <t>Themische vollastrendement kolen</t>
  </si>
  <si>
    <t>Rendement biomassadeel centrale</t>
  </si>
  <si>
    <t>Kosten biomassa</t>
  </si>
  <si>
    <t>Specifieke investiring biomassa-inzet (levensduurverlening)</t>
  </si>
  <si>
    <t>Extra O&amp;M-kosten biomassa meestoken (op biomassa MWh)</t>
  </si>
  <si>
    <t>[a]</t>
  </si>
  <si>
    <t>[MWe]</t>
  </si>
  <si>
    <t>[€/kWe]</t>
  </si>
  <si>
    <t>[€/MWhe]</t>
  </si>
  <si>
    <t>Advies SDE+ 2016</t>
  </si>
  <si>
    <t>600-650</t>
  </si>
  <si>
    <r>
      <t>[Nm</t>
    </r>
    <r>
      <rPr>
        <vertAlign val="superscript"/>
        <sz val="8"/>
        <rFont val="Calibri"/>
        <family val="2"/>
        <scheme val="minor"/>
      </rPr>
      <t>3</t>
    </r>
    <r>
      <rPr>
        <sz val="8"/>
        <rFont val="Calibri"/>
        <family val="2"/>
        <scheme val="minor"/>
      </rPr>
      <t>/h groen gas]</t>
    </r>
  </si>
  <si>
    <t>Elektriciteit, warmte of hernieuwbaar gas</t>
  </si>
  <si>
    <t>Efficiëntie omzetting biomassa naar productgas</t>
  </si>
  <si>
    <t>Unit grootte (productgas)</t>
  </si>
  <si>
    <t>Nm3/h bruto productgas</t>
  </si>
  <si>
    <t>Nm3/h hernieuwbaar gas</t>
  </si>
  <si>
    <t>Euro/(Nm3/uur bruto productgas)</t>
  </si>
  <si>
    <t>Euro/(Nm3/uur netto productgas )</t>
  </si>
  <si>
    <t>Euro/(Nm3/uur netto productgas)</t>
  </si>
  <si>
    <t>Euro/Nm3 hernieuwbaar gas</t>
  </si>
  <si>
    <t>kWh/Nm3 netto productgas</t>
  </si>
  <si>
    <t>Productie hernieuwbaar gas</t>
  </si>
  <si>
    <t>Intern gebruik hernieuwbaar gas</t>
  </si>
  <si>
    <t>Afzet biogas of hernieuwbaar gas</t>
  </si>
  <si>
    <t>Marktwaarde hernieuwbaar gas</t>
  </si>
  <si>
    <t>Tabel: Overzicht basisbedragen advies SDE+ 2016 voor waterkracht, wind- en zonnenergie</t>
  </si>
  <si>
    <t>Warmtekracht-verhouding</t>
  </si>
  <si>
    <t>WACC</t>
  </si>
  <si>
    <t>Tabel: Overzicht basisbedragen advies SDE+ 2016 voor geothermie</t>
  </si>
  <si>
    <t>Tabel: Overzicht basisbedragen advies SDE+ 2016 voor waterzuivering en stortgas</t>
  </si>
  <si>
    <t>Tabel: Overzicht basisbedragen advies SDE+ 2016 voor verbranding en vergassing van biomassa</t>
  </si>
  <si>
    <t>Tabel: Overzicht basisbedragen advies SDE+ 2016 voor vergisting van biomassa</t>
  </si>
  <si>
    <t>Tabel: Overzicht basisbedragen advies SDE+ 2016 voor bestaande installaties</t>
  </si>
  <si>
    <t>5 november 2015</t>
  </si>
  <si>
    <t>5.1.IV</t>
  </si>
  <si>
    <t>5.1.I</t>
  </si>
  <si>
    <t>5.1.II</t>
  </si>
  <si>
    <t>5.1.III</t>
  </si>
  <si>
    <t>5.3.I</t>
  </si>
  <si>
    <t>5.3.II</t>
  </si>
  <si>
    <t>5.3.III</t>
  </si>
  <si>
    <t>5.3.IV</t>
  </si>
  <si>
    <t>8.3.mee</t>
  </si>
  <si>
    <t>8.3.bij</t>
  </si>
  <si>
    <t>8.10</t>
  </si>
  <si>
    <t>9.10</t>
  </si>
  <si>
    <t>10.4.g</t>
  </si>
  <si>
    <t>10.4.w</t>
  </si>
  <si>
    <t>10.5.g</t>
  </si>
  <si>
    <t>10.5.w</t>
  </si>
  <si>
    <t>A.3</t>
  </si>
  <si>
    <t>A.2</t>
  </si>
  <si>
    <t>ECN-E--15-052</t>
  </si>
  <si>
    <t>Contactinformatie voor deze rekensheet: sde@ecn.nl. Mocht er discrepantie bestaan tussen het rapport ECN-E--15-052 en de informatie in deze spreadsheets, dan is de informatie in rapport ECN-E--15-052 leidend.</t>
  </si>
  <si>
    <t>Locatie in rapport</t>
  </si>
  <si>
    <t>S.M. Lensink</t>
  </si>
  <si>
    <t>Let op: voor het basisbedrag in het SDE+-advies moeten hier de kosten van inzet van biogas in een gashub bij op worden geteld.</t>
  </si>
  <si>
    <t>Let op: voor het basisbedrag in het SDE+-advies moeten hier de kosten van inzet van biogas in een warmtehub bij op worden geteld.</t>
  </si>
  <si>
    <t>Het SDE+-advies voor de categorie bij- en meestook is een gewogen gemiddelde van meestook (8.3.mee) en bijstook (8.3.bij).</t>
  </si>
  <si>
    <t>3.1</t>
  </si>
  <si>
    <t>3.2</t>
  </si>
  <si>
    <t>3.3</t>
  </si>
  <si>
    <t>3.4</t>
  </si>
  <si>
    <t>4.1</t>
  </si>
  <si>
    <t>4.2</t>
  </si>
  <si>
    <t>5.4</t>
  </si>
  <si>
    <t>6.1</t>
  </si>
  <si>
    <t>6.2</t>
  </si>
  <si>
    <t>6.3</t>
  </si>
  <si>
    <t>7.1</t>
  </si>
  <si>
    <t>7.2</t>
  </si>
  <si>
    <t>7.3</t>
  </si>
  <si>
    <t>8.2</t>
  </si>
  <si>
    <t>8.4</t>
  </si>
  <si>
    <t>8.5</t>
  </si>
  <si>
    <t>8.6</t>
  </si>
  <si>
    <t>8.7</t>
  </si>
  <si>
    <t>8.8</t>
  </si>
  <si>
    <t>8.9</t>
  </si>
  <si>
    <t>9.2</t>
  </si>
  <si>
    <t>9.3</t>
  </si>
  <si>
    <t>9.4</t>
  </si>
  <si>
    <t>9.5</t>
  </si>
  <si>
    <t>9.6</t>
  </si>
  <si>
    <t>9.7</t>
  </si>
  <si>
    <t>9.8</t>
  </si>
  <si>
    <t>9.9</t>
  </si>
  <si>
    <t>10.1</t>
  </si>
  <si>
    <t>10.2</t>
  </si>
  <si>
    <t>10.3</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</si>
</sst>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0.0"/>
    <numFmt numFmtId="165" formatCode="_-* #,##0.00_-;_-* #,##0.00\-;_-* &quot;-&quot;??_-;_-@_-"/>
    <numFmt numFmtId="166" formatCode="0.000"/>
    <numFmt numFmtId="167" formatCode="0.0%"/>
    <numFmt numFmtId="168" formatCode="0.00;\-0.00;&quot;-&quot;"/>
    <numFmt numFmtId="169" formatCode="#,###,###,###,###;\-#,###,###,###,###;&quot;-&quot;"/>
    <numFmt numFmtId="170" formatCode="#,##0.000_ ;\-#,##0.000;&quot;-&quot;"/>
    <numFmt numFmtId="171" formatCode="0_ ;[Red]\-0\ "/>
    <numFmt numFmtId="172" formatCode="0.000000"/>
    <numFmt numFmtId="173" formatCode="&quot;€ &quot;0.0\ &quot;miljoen&quot;"/>
    <numFmt numFmtId="174" formatCode="&quot;€ &quot;#,##0&quot;.000 / jaar&quot;"/>
    <numFmt numFmtId="175" formatCode="&quot;€ &quot;###0\ &quot;duizend&quot;"/>
    <numFmt numFmtId="176" formatCode="&quot;€ &quot;#,##0&quot; / jaar&quot;"/>
    <numFmt numFmtId="177" formatCode="&quot;€ &quot;##0.0&quot; mln / jaar&quot;"/>
    <numFmt numFmtId="178" formatCode="&quot;€ &quot;##0&quot;.000 / jaar&quot;"/>
    <numFmt numFmtId="179" formatCode="#\ ??/??;&quot;-&quot;;&quot;-&quot;"/>
    <numFmt numFmtId="180" formatCode="&quot;€ &quot;0\ &quot;miljoen&quot;"/>
    <numFmt numFmtId="181" formatCode="&quot;€ &quot;##0.00&quot; mln / jaar&quot;"/>
    <numFmt numFmtId="182" formatCode="&quot;€ &quot;##0.000&quot; mln / jaar&quot;"/>
    <numFmt numFmtId="183" formatCode="&quot;€ &quot;###0&quot;.000&quot;"/>
  </numFmts>
  <fonts count="36" x14ac:knownFonts="1">
    <font>
      <sz val="11"/>
      <color theme="1"/>
      <name val="Calibri"/>
      <family val="2"/>
      <scheme val="minor"/>
    </font>
    <font>
      <sz val="11"/>
      <color theme="1"/>
      <name val="Calibri"/>
      <family val="2"/>
      <scheme val="minor"/>
    </font>
    <font>
      <sz val="10"/>
      <name val="Arial"/>
      <family val="2"/>
    </font>
    <font>
      <sz val="8"/>
      <color theme="1"/>
      <name val="Calibri"/>
      <family val="2"/>
      <scheme val="minor"/>
    </font>
    <font>
      <b/>
      <sz val="11"/>
      <color theme="1"/>
      <name val="Georgia"/>
      <family val="1"/>
    </font>
    <font>
      <sz val="11"/>
      <color theme="0"/>
      <name val="Calibri"/>
      <family val="2"/>
      <scheme val="minor"/>
    </font>
    <font>
      <u/>
      <sz val="11"/>
      <color theme="10"/>
      <name val="Calibri"/>
      <family val="2"/>
      <scheme val="minor"/>
    </font>
    <font>
      <sz val="11"/>
      <name val="Calibri"/>
      <family val="2"/>
      <scheme val="minor"/>
    </font>
    <font>
      <sz val="8"/>
      <name val="Calibri"/>
      <family val="2"/>
      <scheme val="minor"/>
    </font>
    <font>
      <sz val="11"/>
      <name val="Arial"/>
      <family val="2"/>
    </font>
    <font>
      <b/>
      <sz val="18"/>
      <name val="Arial"/>
      <family val="2"/>
    </font>
    <font>
      <b/>
      <sz val="11"/>
      <name val="Arial"/>
      <family val="2"/>
    </font>
    <font>
      <sz val="13"/>
      <color theme="0"/>
      <name val="Calibri"/>
      <family val="2"/>
      <scheme val="minor"/>
    </font>
    <font>
      <sz val="14"/>
      <name val="Arial"/>
      <family val="2"/>
    </font>
    <font>
      <b/>
      <sz val="12"/>
      <name val="Arial"/>
      <family val="2"/>
    </font>
    <font>
      <b/>
      <sz val="14"/>
      <name val="Arial"/>
      <family val="2"/>
    </font>
    <font>
      <i/>
      <sz val="8"/>
      <name val="Calibri"/>
      <family val="2"/>
      <scheme val="minor"/>
    </font>
    <font>
      <b/>
      <sz val="8"/>
      <name val="Calibri"/>
      <family val="2"/>
      <scheme val="minor"/>
    </font>
    <font>
      <sz val="14"/>
      <name val="Georgia"/>
      <family val="1"/>
    </font>
    <font>
      <sz val="18"/>
      <name val="Georgia"/>
      <family val="1"/>
    </font>
    <font>
      <sz val="10"/>
      <name val="Calibri"/>
      <family val="2"/>
      <scheme val="minor"/>
    </font>
    <font>
      <sz val="10"/>
      <color theme="0"/>
      <name val="Calibri"/>
      <family val="2"/>
      <scheme val="minor"/>
    </font>
    <font>
      <b/>
      <sz val="12"/>
      <color indexed="10"/>
      <name val="Calibri"/>
      <family val="2"/>
      <scheme val="minor"/>
    </font>
    <font>
      <sz val="10"/>
      <color indexed="10"/>
      <name val="Calibri"/>
      <family val="2"/>
      <scheme val="minor"/>
    </font>
    <font>
      <b/>
      <sz val="10"/>
      <name val="Calibri"/>
      <family val="2"/>
      <scheme val="minor"/>
    </font>
    <font>
      <sz val="11"/>
      <color theme="1"/>
      <name val="Georgia"/>
      <family val="1"/>
    </font>
    <font>
      <i/>
      <sz val="10"/>
      <color theme="0"/>
      <name val="Calibri"/>
      <family val="2"/>
      <scheme val="minor"/>
    </font>
    <font>
      <b/>
      <sz val="10"/>
      <color theme="0"/>
      <name val="Calibri"/>
      <family val="2"/>
      <scheme val="minor"/>
    </font>
    <font>
      <i/>
      <sz val="8"/>
      <color theme="0"/>
      <name val="Calibri"/>
      <family val="2"/>
      <scheme val="minor"/>
    </font>
    <font>
      <sz val="8"/>
      <color theme="0"/>
      <name val="Calibri"/>
      <family val="2"/>
      <scheme val="minor"/>
    </font>
    <font>
      <vertAlign val="subscript"/>
      <sz val="8"/>
      <name val="Calibri"/>
      <family val="2"/>
      <scheme val="minor"/>
    </font>
    <font>
      <vertAlign val="subscript"/>
      <sz val="8"/>
      <color theme="1"/>
      <name val="Calibri"/>
      <family val="2"/>
      <scheme val="minor"/>
    </font>
    <font>
      <vertAlign val="superscript"/>
      <sz val="8"/>
      <color theme="1"/>
      <name val="Calibri"/>
      <family val="2"/>
      <scheme val="minor"/>
    </font>
    <font>
      <vertAlign val="subscript"/>
      <sz val="8"/>
      <color rgb="FF000000"/>
      <name val="Calibri"/>
      <family val="2"/>
      <scheme val="minor"/>
    </font>
    <font>
      <sz val="8"/>
      <color rgb="FF000000"/>
      <name val="Calibri"/>
      <family val="2"/>
      <scheme val="minor"/>
    </font>
    <font>
      <vertAlign val="superscript"/>
      <sz val="8"/>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CCCCCC"/>
        <bgColor indexed="64"/>
      </patternFill>
    </fill>
    <fill>
      <patternFill patternType="solid">
        <fgColor theme="0"/>
        <bgColor indexed="64"/>
      </patternFill>
    </fill>
    <fill>
      <patternFill patternType="solid">
        <fgColor rgb="FFE3E334"/>
        <bgColor indexed="64"/>
      </patternFill>
    </fill>
    <fill>
      <patternFill patternType="solid">
        <fgColor rgb="FFFFFFFF"/>
        <bgColor indexed="64"/>
      </patternFill>
    </fill>
    <fill>
      <patternFill patternType="solid">
        <fgColor rgb="FF999999"/>
        <bgColor indexed="64"/>
      </patternFill>
    </fill>
    <fill>
      <patternFill patternType="solid">
        <fgColor rgb="FF000000"/>
        <bgColor indexed="64"/>
      </patternFill>
    </fill>
    <fill>
      <patternFill patternType="solid">
        <fgColor theme="0" tint="-0.14999847407452621"/>
        <bgColor indexed="64"/>
      </patternFill>
    </fill>
  </fills>
  <borders count="35">
    <border>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right style="thin">
        <color rgb="FFCCCCCC"/>
      </right>
      <top/>
      <bottom style="thin">
        <color rgb="FFCCCCCC"/>
      </bottom>
      <diagonal/>
    </border>
    <border>
      <left/>
      <right/>
      <top style="thin">
        <color theme="0"/>
      </top>
      <bottom style="thin">
        <color theme="0"/>
      </bottom>
      <diagonal/>
    </border>
    <border>
      <left/>
      <right style="thin">
        <color rgb="FFCCCCCC"/>
      </right>
      <top style="thin">
        <color rgb="FFCCCCCC"/>
      </top>
      <bottom style="thin">
        <color rgb="FFCCCCCC"/>
      </bottom>
      <diagonal/>
    </border>
    <border>
      <left/>
      <right/>
      <top style="thin">
        <color theme="0"/>
      </top>
      <bottom/>
      <diagonal/>
    </border>
    <border>
      <left style="thin">
        <color rgb="FFCCCCCC"/>
      </left>
      <right style="thin">
        <color rgb="FFCCCCCC"/>
      </right>
      <top style="thin">
        <color rgb="FFCCCCCC"/>
      </top>
      <bottom style="thin">
        <color rgb="FFCCCCCC"/>
      </bottom>
      <diagonal/>
    </border>
    <border>
      <left/>
      <right/>
      <top style="thick">
        <color rgb="FFFFF000"/>
      </top>
      <bottom/>
      <diagonal/>
    </border>
    <border>
      <left/>
      <right style="thin">
        <color rgb="FFCCCCCC"/>
      </right>
      <top/>
      <bottom/>
      <diagonal/>
    </border>
    <border>
      <left/>
      <right style="thin">
        <color rgb="FFCCCCCC"/>
      </right>
      <top style="thin">
        <color rgb="FFCCCCCC"/>
      </top>
      <bottom/>
      <diagonal/>
    </border>
    <border>
      <left/>
      <right/>
      <top style="thin">
        <color rgb="FFCCCCCC"/>
      </top>
      <bottom style="thin">
        <color rgb="FFCCCCCC"/>
      </bottom>
      <diagonal/>
    </border>
    <border>
      <left style="thin">
        <color theme="0"/>
      </left>
      <right/>
      <top/>
      <bottom style="thin">
        <color rgb="FFCCCCCC"/>
      </bottom>
      <diagonal/>
    </border>
    <border>
      <left style="thin">
        <color theme="0"/>
      </left>
      <right style="thin">
        <color theme="1"/>
      </right>
      <top/>
      <bottom/>
      <diagonal/>
    </border>
    <border>
      <left style="thin">
        <color rgb="FFCCCCCC"/>
      </left>
      <right style="thin">
        <color rgb="FFCCCCCC"/>
      </right>
      <top/>
      <bottom style="thin">
        <color rgb="FFCCCCCC"/>
      </bottom>
      <diagonal/>
    </border>
    <border>
      <left/>
      <right style="thin">
        <color rgb="FFCCCCCC"/>
      </right>
      <top/>
      <bottom style="thin">
        <color theme="0"/>
      </bottom>
      <diagonal/>
    </border>
    <border>
      <left/>
      <right style="thin">
        <color rgb="FFCCCCCC"/>
      </right>
      <top style="thin">
        <color theme="0"/>
      </top>
      <bottom style="thin">
        <color theme="0"/>
      </bottom>
      <diagonal/>
    </border>
    <border>
      <left/>
      <right style="thin">
        <color rgb="FFCCCCCC"/>
      </right>
      <top style="thin">
        <color theme="0"/>
      </top>
      <bottom/>
      <diagonal/>
    </border>
    <border>
      <left style="thin">
        <color rgb="FFCCCCCC"/>
      </left>
      <right style="thin">
        <color rgb="FFCCCCCC"/>
      </right>
      <top style="thin">
        <color rgb="FFCCCCCC"/>
      </top>
      <bottom/>
      <diagonal/>
    </border>
    <border>
      <left style="thin">
        <color rgb="FFCCCCCC"/>
      </left>
      <right style="thin">
        <color rgb="FFCCCCCC"/>
      </right>
      <top/>
      <bottom/>
      <diagonal/>
    </border>
    <border>
      <left/>
      <right style="thin">
        <color rgb="FFCCCCCC"/>
      </right>
      <top style="thin">
        <color theme="0"/>
      </top>
      <bottom style="thin">
        <color rgb="FFCCCCCC"/>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CCCCCC"/>
      </left>
      <right/>
      <top/>
      <bottom/>
      <diagonal/>
    </border>
    <border>
      <left style="thin">
        <color theme="0"/>
      </left>
      <right style="thin">
        <color theme="0"/>
      </right>
      <top style="thin">
        <color rgb="FFCCCCCC"/>
      </top>
      <bottom/>
      <diagonal/>
    </border>
    <border>
      <left style="thin">
        <color rgb="FFCCCCCC"/>
      </left>
      <right/>
      <top/>
      <bottom style="thin">
        <color rgb="FFCCCCCC"/>
      </bottom>
      <diagonal/>
    </border>
    <border>
      <left style="thin">
        <color rgb="FFCCCCCC"/>
      </left>
      <right/>
      <top style="thin">
        <color rgb="FFCCCCCC"/>
      </top>
      <bottom style="thin">
        <color rgb="FFCCCCCC"/>
      </bottom>
      <diagonal/>
    </border>
    <border>
      <left style="thin">
        <color rgb="FFCCCCCC"/>
      </left>
      <right/>
      <top style="thin">
        <color rgb="FFCCCCCC"/>
      </top>
      <bottom/>
      <diagonal/>
    </border>
    <border>
      <left/>
      <right style="thin">
        <color theme="0"/>
      </right>
      <top/>
      <bottom style="thin">
        <color rgb="FFCCCCCC"/>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cellStyleXfs>
  <cellXfs count="282">
    <xf numFmtId="0" fontId="0" fillId="0" borderId="0" xfId="0"/>
    <xf numFmtId="0" fontId="3" fillId="0" borderId="0" xfId="0" applyFont="1"/>
    <xf numFmtId="0" fontId="0" fillId="0" borderId="0" xfId="0" applyAlignment="1">
      <alignment vertical="center"/>
    </xf>
    <xf numFmtId="0" fontId="0" fillId="0" borderId="0" xfId="0" applyAlignment="1">
      <alignment horizontal="center"/>
    </xf>
    <xf numFmtId="164" fontId="0" fillId="0" borderId="0" xfId="0" applyNumberFormat="1" applyAlignment="1">
      <alignment horizontal="center"/>
    </xf>
    <xf numFmtId="168" fontId="0" fillId="0" borderId="0" xfId="0" applyNumberFormat="1" applyAlignment="1">
      <alignment horizontal="center"/>
    </xf>
    <xf numFmtId="1" fontId="0" fillId="0" borderId="0" xfId="0" applyNumberFormat="1" applyAlignment="1">
      <alignment horizontal="center"/>
    </xf>
    <xf numFmtId="166" fontId="0" fillId="0" borderId="0" xfId="0" applyNumberFormat="1"/>
    <xf numFmtId="0" fontId="0" fillId="0" borderId="0" xfId="0" applyAlignment="1">
      <alignment horizontal="center" vertical="center"/>
    </xf>
    <xf numFmtId="164" fontId="0" fillId="0" borderId="0" xfId="0" applyNumberFormat="1" applyAlignment="1">
      <alignment horizontal="center" vertical="center"/>
    </xf>
    <xf numFmtId="0" fontId="5" fillId="2" borderId="1" xfId="0" applyFont="1" applyFill="1" applyBorder="1" applyAlignment="1">
      <alignment horizontal="center" vertical="center"/>
    </xf>
    <xf numFmtId="164"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0" xfId="0" applyFont="1" applyBorder="1" applyAlignment="1">
      <alignment horizontal="center" vertical="center"/>
    </xf>
    <xf numFmtId="164" fontId="7" fillId="0" borderId="0" xfId="0" applyNumberFormat="1" applyFont="1" applyBorder="1" applyAlignment="1">
      <alignment horizontal="left" vertical="center"/>
    </xf>
    <xf numFmtId="164" fontId="7" fillId="0" borderId="0" xfId="0" applyNumberFormat="1" applyFont="1" applyBorder="1" applyAlignment="1">
      <alignment horizontal="center" vertical="center"/>
    </xf>
    <xf numFmtId="2" fontId="5" fillId="2" borderId="3" xfId="0" applyNumberFormat="1" applyFont="1" applyFill="1" applyBorder="1" applyAlignment="1">
      <alignment horizontal="center" vertical="center" wrapText="1"/>
    </xf>
    <xf numFmtId="2" fontId="0" fillId="0" borderId="0" xfId="0" applyNumberFormat="1" applyAlignment="1">
      <alignment horizontal="center" vertical="center"/>
    </xf>
    <xf numFmtId="2" fontId="0" fillId="0" borderId="0" xfId="0" applyNumberFormat="1"/>
    <xf numFmtId="0" fontId="8" fillId="0" borderId="0" xfId="0" applyFont="1" applyBorder="1" applyAlignment="1">
      <alignment horizontal="center" vertical="center"/>
    </xf>
    <xf numFmtId="164" fontId="8" fillId="0" borderId="0" xfId="0" applyNumberFormat="1" applyFont="1" applyBorder="1" applyAlignment="1">
      <alignment horizontal="left" vertical="center"/>
    </xf>
    <xf numFmtId="164" fontId="8" fillId="0" borderId="0" xfId="0" applyNumberFormat="1" applyFont="1" applyBorder="1" applyAlignment="1">
      <alignment horizontal="center" vertical="center"/>
    </xf>
    <xf numFmtId="164" fontId="3" fillId="0" borderId="0" xfId="0" applyNumberFormat="1" applyFont="1" applyAlignment="1">
      <alignment horizontal="center" vertical="center"/>
    </xf>
    <xf numFmtId="0" fontId="3" fillId="0" borderId="0" xfId="0" applyFont="1" applyAlignment="1">
      <alignment horizontal="center" vertical="center"/>
    </xf>
    <xf numFmtId="164" fontId="0" fillId="0" borderId="0" xfId="0" applyNumberFormat="1"/>
    <xf numFmtId="0" fontId="0" fillId="0" borderId="0" xfId="0" quotePrefix="1"/>
    <xf numFmtId="0" fontId="9" fillId="0" borderId="0" xfId="3" applyFont="1" applyBorder="1" applyAlignment="1">
      <alignment vertical="center"/>
    </xf>
    <xf numFmtId="0" fontId="10" fillId="0" borderId="0" xfId="3" applyFont="1" applyBorder="1" applyAlignment="1">
      <alignment vertical="center"/>
    </xf>
    <xf numFmtId="0" fontId="11" fillId="0" borderId="0" xfId="3" applyFont="1" applyBorder="1" applyAlignment="1">
      <alignment vertical="center"/>
    </xf>
    <xf numFmtId="0" fontId="5" fillId="2" borderId="0" xfId="3" applyFont="1" applyFill="1" applyBorder="1" applyAlignment="1">
      <alignment vertical="center"/>
    </xf>
    <xf numFmtId="0" fontId="12" fillId="2" borderId="0" xfId="3" applyFont="1" applyFill="1" applyBorder="1" applyAlignment="1">
      <alignment vertical="center"/>
    </xf>
    <xf numFmtId="0" fontId="9" fillId="3" borderId="4" xfId="3" applyFont="1" applyFill="1" applyBorder="1" applyAlignment="1">
      <alignment horizontal="left" vertical="center"/>
    </xf>
    <xf numFmtId="0" fontId="13" fillId="5" borderId="0" xfId="3" applyFont="1" applyFill="1" applyBorder="1" applyAlignment="1">
      <alignment horizontal="left" vertical="center" wrapText="1"/>
    </xf>
    <xf numFmtId="0" fontId="9" fillId="0" borderId="0" xfId="3" applyFont="1" applyBorder="1" applyAlignment="1">
      <alignment horizontal="left" vertical="center"/>
    </xf>
    <xf numFmtId="0" fontId="11" fillId="0" borderId="0" xfId="3" applyFont="1" applyBorder="1" applyAlignment="1">
      <alignment horizontal="left" vertical="center"/>
    </xf>
    <xf numFmtId="0" fontId="9" fillId="0" borderId="0" xfId="3" applyFont="1" applyFill="1" applyBorder="1" applyAlignment="1">
      <alignment horizontal="left" vertical="center"/>
    </xf>
    <xf numFmtId="0" fontId="14" fillId="0" borderId="0" xfId="3" applyFont="1" applyFill="1" applyBorder="1" applyAlignment="1">
      <alignment horizontal="left" vertical="center"/>
    </xf>
    <xf numFmtId="0" fontId="11" fillId="0" borderId="0" xfId="3" applyFont="1" applyFill="1" applyBorder="1" applyAlignment="1">
      <alignment horizontal="left" vertical="center"/>
    </xf>
    <xf numFmtId="0" fontId="15" fillId="0" borderId="0" xfId="3" applyFont="1" applyFill="1" applyBorder="1" applyAlignment="1">
      <alignment horizontal="left" vertical="center"/>
    </xf>
    <xf numFmtId="0" fontId="2" fillId="3" borderId="6" xfId="3" applyFill="1" applyBorder="1" applyAlignment="1">
      <alignment horizontal="left" vertical="center"/>
    </xf>
    <xf numFmtId="0" fontId="2" fillId="0" borderId="5" xfId="3" applyBorder="1" applyAlignment="1">
      <alignment horizontal="left" vertical="center" wrapText="1"/>
    </xf>
    <xf numFmtId="0" fontId="2" fillId="0" borderId="0" xfId="3" applyBorder="1" applyAlignment="1">
      <alignment horizontal="left" vertical="center"/>
    </xf>
    <xf numFmtId="49" fontId="2" fillId="0" borderId="7" xfId="3" applyNumberFormat="1" applyFont="1" applyBorder="1" applyAlignment="1">
      <alignment horizontal="left" vertical="center" wrapText="1"/>
    </xf>
    <xf numFmtId="0" fontId="2" fillId="0" borderId="7" xfId="3" applyFont="1" applyBorder="1" applyAlignment="1">
      <alignment horizontal="left" vertical="center" wrapText="1"/>
    </xf>
    <xf numFmtId="0" fontId="2" fillId="3" borderId="8" xfId="3" applyFill="1" applyBorder="1" applyAlignment="1">
      <alignment horizontal="left" vertical="center"/>
    </xf>
    <xf numFmtId="0" fontId="2" fillId="0" borderId="0" xfId="3" applyBorder="1"/>
    <xf numFmtId="0" fontId="0" fillId="0" borderId="0" xfId="0" applyBorder="1"/>
    <xf numFmtId="0" fontId="7" fillId="3" borderId="6" xfId="8" applyFont="1" applyFill="1" applyBorder="1" applyAlignment="1">
      <alignment horizontal="center" vertical="center"/>
    </xf>
    <xf numFmtId="166" fontId="7" fillId="0" borderId="9" xfId="8" applyNumberFormat="1" applyFont="1" applyBorder="1" applyAlignment="1">
      <alignment horizontal="center" vertical="center"/>
    </xf>
    <xf numFmtId="0" fontId="7" fillId="0" borderId="9" xfId="8" applyFont="1" applyBorder="1" applyAlignment="1">
      <alignment horizontal="center" vertical="center"/>
    </xf>
    <xf numFmtId="1" fontId="7" fillId="0" borderId="9" xfId="8" applyNumberFormat="1" applyFont="1" applyBorder="1" applyAlignment="1">
      <alignment horizontal="center" vertical="center"/>
    </xf>
    <xf numFmtId="0" fontId="8" fillId="0" borderId="7" xfId="8" applyFont="1" applyBorder="1" applyAlignment="1">
      <alignment horizontal="left" vertical="center"/>
    </xf>
    <xf numFmtId="166" fontId="8" fillId="0" borderId="9" xfId="8" applyNumberFormat="1" applyFont="1" applyBorder="1" applyAlignment="1">
      <alignment horizontal="center" vertical="center"/>
    </xf>
    <xf numFmtId="1" fontId="8" fillId="0" borderId="9" xfId="8" applyNumberFormat="1" applyFont="1" applyBorder="1" applyAlignment="1">
      <alignment horizontal="center" vertical="center"/>
    </xf>
    <xf numFmtId="0" fontId="7" fillId="3" borderId="0" xfId="8" applyFont="1" applyFill="1" applyBorder="1" applyAlignment="1">
      <alignment horizontal="center" vertical="center"/>
    </xf>
    <xf numFmtId="167" fontId="7" fillId="0" borderId="9" xfId="1" applyNumberFormat="1" applyFont="1" applyBorder="1" applyAlignment="1">
      <alignment horizontal="center" vertical="center"/>
    </xf>
    <xf numFmtId="0" fontId="7" fillId="0" borderId="7" xfId="8" applyFont="1" applyBorder="1" applyAlignment="1">
      <alignment horizontal="center" vertical="center"/>
    </xf>
    <xf numFmtId="164" fontId="5" fillId="2" borderId="14" xfId="0" applyNumberFormat="1" applyFont="1" applyFill="1" applyBorder="1" applyAlignment="1">
      <alignment vertical="center"/>
    </xf>
    <xf numFmtId="0" fontId="18" fillId="0" borderId="0" xfId="3" applyFont="1" applyBorder="1"/>
    <xf numFmtId="0" fontId="18" fillId="0" borderId="0" xfId="3" applyFont="1"/>
    <xf numFmtId="0" fontId="18" fillId="0" borderId="0" xfId="3" applyFont="1" applyAlignment="1">
      <alignment horizontal="center"/>
    </xf>
    <xf numFmtId="0" fontId="18" fillId="0" borderId="0" xfId="3" applyFont="1" applyFill="1" applyBorder="1"/>
    <xf numFmtId="0" fontId="19" fillId="0" borderId="0" xfId="3" applyFont="1" applyBorder="1"/>
    <xf numFmtId="0" fontId="19" fillId="0" borderId="0" xfId="3" applyFont="1"/>
    <xf numFmtId="0" fontId="19" fillId="0" borderId="0" xfId="3" applyFont="1" applyAlignment="1">
      <alignment horizontal="center"/>
    </xf>
    <xf numFmtId="0" fontId="19" fillId="0" borderId="0" xfId="3" applyFont="1" applyFill="1" applyBorder="1"/>
    <xf numFmtId="0" fontId="20" fillId="0" borderId="0" xfId="3" applyFont="1"/>
    <xf numFmtId="0" fontId="21" fillId="2" borderId="1" xfId="3" applyFont="1" applyFill="1" applyBorder="1" applyAlignment="1">
      <alignment horizontal="left"/>
    </xf>
    <xf numFmtId="0" fontId="21" fillId="2" borderId="2" xfId="3" applyFont="1" applyFill="1" applyBorder="1" applyAlignment="1">
      <alignment horizontal="center"/>
    </xf>
    <xf numFmtId="0" fontId="21" fillId="2" borderId="3" xfId="3" applyFont="1" applyFill="1" applyBorder="1" applyAlignment="1">
      <alignment horizontal="center"/>
    </xf>
    <xf numFmtId="0" fontId="21" fillId="2" borderId="15" xfId="3" applyFont="1" applyFill="1" applyBorder="1" applyAlignment="1">
      <alignment horizontal="left"/>
    </xf>
    <xf numFmtId="0" fontId="20" fillId="3" borderId="4" xfId="3" applyFont="1" applyFill="1" applyBorder="1"/>
    <xf numFmtId="166" fontId="22" fillId="4" borderId="5" xfId="3" applyNumberFormat="1" applyFont="1" applyFill="1" applyBorder="1" applyAlignment="1">
      <alignment horizontal="center"/>
    </xf>
    <xf numFmtId="0" fontId="20" fillId="4" borderId="16" xfId="3" applyFont="1" applyFill="1" applyBorder="1" applyAlignment="1">
      <alignment horizontal="center"/>
    </xf>
    <xf numFmtId="0" fontId="20" fillId="4" borderId="16" xfId="3" applyFont="1" applyFill="1" applyBorder="1" applyAlignment="1">
      <alignment horizontal="left"/>
    </xf>
    <xf numFmtId="0" fontId="20" fillId="0" borderId="0" xfId="3" applyFont="1" applyFill="1" applyBorder="1"/>
    <xf numFmtId="2" fontId="23" fillId="0" borderId="0" xfId="3" applyNumberFormat="1" applyFont="1" applyFill="1" applyBorder="1" applyAlignment="1">
      <alignment horizontal="center"/>
    </xf>
    <xf numFmtId="0" fontId="20" fillId="0" borderId="0" xfId="3" applyFont="1" applyFill="1" applyBorder="1" applyAlignment="1">
      <alignment horizontal="center"/>
    </xf>
    <xf numFmtId="0" fontId="20" fillId="0" borderId="0" xfId="3" applyFont="1" applyBorder="1"/>
    <xf numFmtId="0" fontId="20" fillId="3" borderId="17" xfId="3" applyFont="1" applyFill="1" applyBorder="1"/>
    <xf numFmtId="1" fontId="20" fillId="5" borderId="16" xfId="3" applyNumberFormat="1" applyFont="1" applyFill="1" applyBorder="1" applyAlignment="1">
      <alignment horizontal="center"/>
    </xf>
    <xf numFmtId="0" fontId="20" fillId="6" borderId="16" xfId="3" applyFont="1" applyFill="1" applyBorder="1" applyAlignment="1">
      <alignment horizontal="center"/>
    </xf>
    <xf numFmtId="166" fontId="20" fillId="0" borderId="0" xfId="3" applyNumberFormat="1" applyFont="1"/>
    <xf numFmtId="0" fontId="20" fillId="3" borderId="18" xfId="3" applyFont="1" applyFill="1" applyBorder="1"/>
    <xf numFmtId="0" fontId="20" fillId="5" borderId="9" xfId="3" applyFont="1" applyFill="1" applyBorder="1" applyAlignment="1">
      <alignment horizontal="center"/>
    </xf>
    <xf numFmtId="0" fontId="20" fillId="6" borderId="9" xfId="3" applyFont="1" applyFill="1" applyBorder="1" applyAlignment="1">
      <alignment horizontal="center"/>
    </xf>
    <xf numFmtId="0" fontId="20" fillId="3" borderId="19" xfId="3" applyFont="1" applyFill="1" applyBorder="1"/>
    <xf numFmtId="1" fontId="20" fillId="5" borderId="20" xfId="4" applyNumberFormat="1" applyFont="1" applyFill="1" applyBorder="1" applyAlignment="1">
      <alignment horizontal="center"/>
    </xf>
    <xf numFmtId="0" fontId="20" fillId="6" borderId="20" xfId="3" applyFont="1" applyFill="1" applyBorder="1" applyAlignment="1">
      <alignment horizontal="center"/>
    </xf>
    <xf numFmtId="0" fontId="20" fillId="4" borderId="21" xfId="3" applyFont="1" applyFill="1" applyBorder="1" applyAlignment="1">
      <alignment horizontal="left"/>
    </xf>
    <xf numFmtId="0" fontId="20" fillId="2" borderId="0" xfId="3" applyFont="1" applyFill="1" applyBorder="1"/>
    <xf numFmtId="1" fontId="20" fillId="2" borderId="2" xfId="4" applyNumberFormat="1" applyFont="1" applyFill="1" applyBorder="1" applyAlignment="1">
      <alignment horizontal="center"/>
    </xf>
    <xf numFmtId="0" fontId="20" fillId="2" borderId="0" xfId="3" applyFont="1" applyFill="1" applyBorder="1" applyAlignment="1">
      <alignment horizontal="center"/>
    </xf>
    <xf numFmtId="0" fontId="20" fillId="2" borderId="15" xfId="3" applyFont="1" applyFill="1" applyBorder="1" applyAlignment="1">
      <alignment horizontal="left"/>
    </xf>
    <xf numFmtId="9" fontId="20" fillId="6" borderId="16" xfId="4" applyFont="1" applyFill="1" applyBorder="1" applyAlignment="1">
      <alignment horizontal="center"/>
    </xf>
    <xf numFmtId="0" fontId="20" fillId="6" borderId="16" xfId="3" applyFont="1" applyFill="1" applyBorder="1" applyAlignment="1">
      <alignment horizontal="left"/>
    </xf>
    <xf numFmtId="9" fontId="20" fillId="6" borderId="9" xfId="4" applyFont="1" applyFill="1" applyBorder="1" applyAlignment="1">
      <alignment horizontal="center"/>
    </xf>
    <xf numFmtId="13" fontId="20" fillId="5" borderId="9" xfId="4" applyNumberFormat="1" applyFont="1" applyFill="1" applyBorder="1" applyAlignment="1">
      <alignment horizontal="center"/>
    </xf>
    <xf numFmtId="9" fontId="20" fillId="5" borderId="9" xfId="4" applyFont="1" applyFill="1" applyBorder="1" applyAlignment="1">
      <alignment horizontal="center"/>
    </xf>
    <xf numFmtId="9" fontId="20" fillId="5" borderId="20" xfId="4" applyFont="1" applyFill="1" applyBorder="1" applyAlignment="1">
      <alignment horizontal="center"/>
    </xf>
    <xf numFmtId="0" fontId="20" fillId="6" borderId="21" xfId="3" applyFont="1" applyFill="1" applyBorder="1" applyAlignment="1">
      <alignment horizontal="left"/>
    </xf>
    <xf numFmtId="0" fontId="20" fillId="5" borderId="16" xfId="3" applyFont="1" applyFill="1" applyBorder="1" applyAlignment="1">
      <alignment horizontal="center"/>
    </xf>
    <xf numFmtId="164" fontId="20" fillId="6" borderId="9" xfId="3" applyNumberFormat="1" applyFont="1" applyFill="1" applyBorder="1" applyAlignment="1">
      <alignment horizontal="center"/>
    </xf>
    <xf numFmtId="3" fontId="20" fillId="6" borderId="9" xfId="5" applyNumberFormat="1" applyFont="1" applyFill="1" applyBorder="1" applyAlignment="1">
      <alignment horizontal="center"/>
    </xf>
    <xf numFmtId="0" fontId="20" fillId="5" borderId="9" xfId="4" applyNumberFormat="1" applyFont="1" applyFill="1" applyBorder="1" applyAlignment="1">
      <alignment horizontal="center"/>
    </xf>
    <xf numFmtId="164" fontId="20" fillId="5" borderId="9" xfId="3" applyNumberFormat="1" applyFont="1" applyFill="1" applyBorder="1" applyAlignment="1">
      <alignment horizontal="center"/>
    </xf>
    <xf numFmtId="0" fontId="20" fillId="6" borderId="16" xfId="3" applyFont="1" applyFill="1" applyBorder="1" applyAlignment="1">
      <alignment horizontal="left" wrapText="1"/>
    </xf>
    <xf numFmtId="0" fontId="20" fillId="5" borderId="20" xfId="4" applyNumberFormat="1" applyFont="1" applyFill="1" applyBorder="1" applyAlignment="1">
      <alignment horizontal="center"/>
    </xf>
    <xf numFmtId="0" fontId="20" fillId="2" borderId="1" xfId="3" applyFont="1" applyFill="1" applyBorder="1"/>
    <xf numFmtId="166" fontId="20" fillId="5" borderId="16" xfId="3" applyNumberFormat="1" applyFont="1" applyFill="1" applyBorder="1" applyAlignment="1">
      <alignment horizontal="center"/>
    </xf>
    <xf numFmtId="166" fontId="20" fillId="5" borderId="9" xfId="3" applyNumberFormat="1" applyFont="1" applyFill="1" applyBorder="1" applyAlignment="1">
      <alignment horizontal="center"/>
    </xf>
    <xf numFmtId="9" fontId="24" fillId="5" borderId="16" xfId="3" applyNumberFormat="1" applyFont="1" applyFill="1" applyBorder="1" applyAlignment="1">
      <alignment horizontal="center"/>
    </xf>
    <xf numFmtId="2" fontId="20" fillId="0" borderId="0" xfId="3" applyNumberFormat="1" applyFont="1"/>
    <xf numFmtId="167" fontId="20" fillId="5" borderId="9" xfId="3" applyNumberFormat="1" applyFont="1" applyFill="1" applyBorder="1" applyAlignment="1">
      <alignment horizontal="center"/>
    </xf>
    <xf numFmtId="3" fontId="20" fillId="5" borderId="9" xfId="3" applyNumberFormat="1" applyFont="1" applyFill="1" applyBorder="1" applyAlignment="1">
      <alignment horizontal="center"/>
    </xf>
    <xf numFmtId="9" fontId="20" fillId="5" borderId="9" xfId="3" applyNumberFormat="1" applyFont="1" applyFill="1" applyBorder="1" applyAlignment="1">
      <alignment horizontal="center"/>
    </xf>
    <xf numFmtId="9" fontId="20" fillId="6" borderId="20" xfId="4" applyFont="1" applyFill="1" applyBorder="1" applyAlignment="1">
      <alignment horizontal="center"/>
    </xf>
    <xf numFmtId="9" fontId="20" fillId="5" borderId="16" xfId="3" applyNumberFormat="1" applyFont="1" applyFill="1" applyBorder="1" applyAlignment="1">
      <alignment horizontal="center"/>
    </xf>
    <xf numFmtId="9" fontId="20" fillId="5" borderId="9" xfId="4" applyNumberFormat="1" applyFont="1" applyFill="1" applyBorder="1" applyAlignment="1">
      <alignment horizontal="center"/>
    </xf>
    <xf numFmtId="0" fontId="20" fillId="3" borderId="18" xfId="2" applyFont="1" applyFill="1" applyBorder="1"/>
    <xf numFmtId="9" fontId="20" fillId="6" borderId="9" xfId="4" applyNumberFormat="1" applyFont="1" applyFill="1" applyBorder="1" applyAlignment="1">
      <alignment horizontal="center"/>
    </xf>
    <xf numFmtId="0" fontId="20" fillId="3" borderId="19" xfId="3" applyFont="1" applyFill="1" applyBorder="1" applyAlignment="1">
      <alignment horizontal="left"/>
    </xf>
    <xf numFmtId="167" fontId="20" fillId="5" borderId="20" xfId="4" applyNumberFormat="1" applyFont="1" applyFill="1" applyBorder="1" applyAlignment="1">
      <alignment horizontal="center"/>
    </xf>
    <xf numFmtId="0" fontId="20" fillId="3" borderId="17" xfId="3" applyFont="1" applyFill="1" applyBorder="1" applyAlignment="1">
      <alignment horizontal="left"/>
    </xf>
    <xf numFmtId="0" fontId="20" fillId="3" borderId="18" xfId="3" applyFont="1" applyFill="1" applyBorder="1" applyAlignment="1">
      <alignment horizontal="left"/>
    </xf>
    <xf numFmtId="0" fontId="20" fillId="3" borderId="22" xfId="3" applyFont="1" applyFill="1" applyBorder="1"/>
    <xf numFmtId="0" fontId="20" fillId="0" borderId="0" xfId="3" applyFont="1" applyAlignment="1">
      <alignment horizontal="center"/>
    </xf>
    <xf numFmtId="0" fontId="20" fillId="0" borderId="11" xfId="3" applyFont="1" applyFill="1" applyBorder="1"/>
    <xf numFmtId="0" fontId="21" fillId="2" borderId="15" xfId="3" applyFont="1" applyFill="1" applyBorder="1" applyAlignment="1">
      <alignment horizontal="center"/>
    </xf>
    <xf numFmtId="1" fontId="20" fillId="5" borderId="9" xfId="3" applyNumberFormat="1" applyFont="1" applyFill="1" applyBorder="1" applyAlignment="1">
      <alignment horizontal="center"/>
    </xf>
    <xf numFmtId="3" fontId="20" fillId="0" borderId="0" xfId="3" applyNumberFormat="1" applyFont="1" applyBorder="1"/>
    <xf numFmtId="0" fontId="26" fillId="2" borderId="23" xfId="3" applyFont="1" applyFill="1" applyBorder="1"/>
    <xf numFmtId="0" fontId="27" fillId="2" borderId="24" xfId="3" applyFont="1" applyFill="1" applyBorder="1" applyAlignment="1">
      <alignment horizontal="right"/>
    </xf>
    <xf numFmtId="0" fontId="27" fillId="2" borderId="24" xfId="3" applyFont="1" applyFill="1" applyBorder="1" applyAlignment="1">
      <alignment horizontal="center"/>
    </xf>
    <xf numFmtId="0" fontId="27" fillId="2" borderId="25" xfId="3" applyFont="1" applyFill="1" applyBorder="1" applyAlignment="1">
      <alignment horizontal="center"/>
    </xf>
    <xf numFmtId="2" fontId="28" fillId="2" borderId="26" xfId="3" applyNumberFormat="1" applyFont="1" applyFill="1" applyBorder="1"/>
    <xf numFmtId="2" fontId="28" fillId="2" borderId="27" xfId="3" applyNumberFormat="1" applyFont="1" applyFill="1" applyBorder="1" applyAlignment="1">
      <alignment horizontal="right"/>
    </xf>
    <xf numFmtId="2" fontId="28" fillId="2" borderId="27" xfId="3" applyNumberFormat="1" applyFont="1" applyFill="1" applyBorder="1" applyAlignment="1">
      <alignment horizontal="center"/>
    </xf>
    <xf numFmtId="2" fontId="28" fillId="2" borderId="28" xfId="3" applyNumberFormat="1" applyFont="1" applyFill="1" applyBorder="1" applyAlignment="1">
      <alignment horizontal="center"/>
    </xf>
    <xf numFmtId="0" fontId="20" fillId="3" borderId="0" xfId="3" applyFont="1" applyFill="1" applyBorder="1"/>
    <xf numFmtId="0" fontId="20" fillId="4" borderId="11" xfId="3" applyFont="1" applyFill="1" applyBorder="1"/>
    <xf numFmtId="3" fontId="20" fillId="4" borderId="21" xfId="3" applyNumberFormat="1" applyFont="1" applyFill="1" applyBorder="1" applyAlignment="1">
      <alignment horizontal="center"/>
    </xf>
    <xf numFmtId="0" fontId="24" fillId="4" borderId="21" xfId="3" applyFont="1" applyFill="1" applyBorder="1" applyAlignment="1">
      <alignment horizontal="center"/>
    </xf>
    <xf numFmtId="0" fontId="24" fillId="4" borderId="29" xfId="3" applyFont="1" applyFill="1" applyBorder="1" applyAlignment="1">
      <alignment horizontal="center"/>
    </xf>
    <xf numFmtId="0" fontId="24" fillId="2" borderId="2" xfId="3" applyFont="1" applyFill="1" applyBorder="1" applyAlignment="1">
      <alignment horizontal="right"/>
    </xf>
    <xf numFmtId="0" fontId="24" fillId="2" borderId="2" xfId="3" applyFont="1" applyFill="1" applyBorder="1" applyAlignment="1">
      <alignment horizontal="center"/>
    </xf>
    <xf numFmtId="0" fontId="24" fillId="2" borderId="3" xfId="3" applyFont="1" applyFill="1" applyBorder="1" applyAlignment="1">
      <alignment horizontal="center"/>
    </xf>
    <xf numFmtId="0" fontId="20" fillId="4" borderId="5" xfId="3" applyFont="1" applyFill="1" applyBorder="1"/>
    <xf numFmtId="0" fontId="20" fillId="4" borderId="16" xfId="3" applyFont="1" applyFill="1" applyBorder="1"/>
    <xf numFmtId="169" fontId="20" fillId="4" borderId="16" xfId="3" applyNumberFormat="1" applyFont="1" applyFill="1" applyBorder="1"/>
    <xf numFmtId="0" fontId="20" fillId="3" borderId="6" xfId="3" applyFont="1" applyFill="1" applyBorder="1"/>
    <xf numFmtId="0" fontId="20" fillId="4" borderId="7" xfId="3" applyFont="1" applyFill="1" applyBorder="1"/>
    <xf numFmtId="0" fontId="20" fillId="4" borderId="9" xfId="3" applyFont="1" applyFill="1" applyBorder="1"/>
    <xf numFmtId="169" fontId="20" fillId="4" borderId="9" xfId="3" applyNumberFormat="1" applyFont="1" applyFill="1" applyBorder="1"/>
    <xf numFmtId="169" fontId="20" fillId="4" borderId="9" xfId="5" applyNumberFormat="1" applyFont="1" applyFill="1" applyBorder="1"/>
    <xf numFmtId="0" fontId="20" fillId="7" borderId="26" xfId="3" applyFont="1" applyFill="1" applyBorder="1"/>
    <xf numFmtId="0" fontId="20" fillId="7" borderId="30" xfId="3" applyFont="1" applyFill="1" applyBorder="1"/>
    <xf numFmtId="169" fontId="20" fillId="7" borderId="30" xfId="5" applyNumberFormat="1" applyFont="1" applyFill="1" applyBorder="1"/>
    <xf numFmtId="170" fontId="20" fillId="4" borderId="9" xfId="3" applyNumberFormat="1" applyFont="1" applyFill="1" applyBorder="1"/>
    <xf numFmtId="0" fontId="20" fillId="3" borderId="8" xfId="3" applyFont="1" applyFill="1" applyBorder="1"/>
    <xf numFmtId="0" fontId="20" fillId="4" borderId="12" xfId="3" applyFont="1" applyFill="1" applyBorder="1"/>
    <xf numFmtId="0" fontId="20" fillId="4" borderId="20" xfId="3" applyFont="1" applyFill="1" applyBorder="1"/>
    <xf numFmtId="169" fontId="20" fillId="4" borderId="20" xfId="3" applyNumberFormat="1" applyFont="1" applyFill="1" applyBorder="1"/>
    <xf numFmtId="169" fontId="20" fillId="4" borderId="31" xfId="3" applyNumberFormat="1" applyFont="1" applyFill="1" applyBorder="1"/>
    <xf numFmtId="169" fontId="20" fillId="4" borderId="32" xfId="3" applyNumberFormat="1" applyFont="1" applyFill="1" applyBorder="1"/>
    <xf numFmtId="3" fontId="20" fillId="4" borderId="20" xfId="3" applyNumberFormat="1" applyFont="1" applyFill="1" applyBorder="1"/>
    <xf numFmtId="169" fontId="20" fillId="4" borderId="33" xfId="3" applyNumberFormat="1" applyFont="1" applyFill="1" applyBorder="1"/>
    <xf numFmtId="0" fontId="24" fillId="0" borderId="0" xfId="3" applyFont="1" applyBorder="1"/>
    <xf numFmtId="169" fontId="20" fillId="4" borderId="5" xfId="3" applyNumberFormat="1" applyFont="1" applyFill="1" applyBorder="1"/>
    <xf numFmtId="169" fontId="20" fillId="4" borderId="12" xfId="3" applyNumberFormat="1" applyFont="1" applyFill="1" applyBorder="1"/>
    <xf numFmtId="0" fontId="20" fillId="7" borderId="23" xfId="3" applyFont="1" applyFill="1" applyBorder="1"/>
    <xf numFmtId="0" fontId="20" fillId="7" borderId="24" xfId="3" applyFont="1" applyFill="1" applyBorder="1"/>
    <xf numFmtId="169" fontId="20" fillId="7" borderId="24" xfId="3" applyNumberFormat="1" applyFont="1" applyFill="1" applyBorder="1"/>
    <xf numFmtId="169" fontId="20" fillId="7" borderId="25" xfId="3" applyNumberFormat="1" applyFont="1" applyFill="1" applyBorder="1"/>
    <xf numFmtId="0" fontId="20" fillId="7" borderId="27" xfId="3" applyFont="1" applyFill="1" applyBorder="1"/>
    <xf numFmtId="169" fontId="20" fillId="7" borderId="27" xfId="3" applyNumberFormat="1" applyFont="1" applyFill="1" applyBorder="1"/>
    <xf numFmtId="169" fontId="20" fillId="7" borderId="28" xfId="3" applyNumberFormat="1" applyFont="1" applyFill="1" applyBorder="1"/>
    <xf numFmtId="0" fontId="24" fillId="0" borderId="0" xfId="3" applyFont="1" applyFill="1" applyBorder="1"/>
    <xf numFmtId="3" fontId="24" fillId="0" borderId="0" xfId="3" applyNumberFormat="1" applyFont="1" applyFill="1" applyBorder="1"/>
    <xf numFmtId="3" fontId="20" fillId="4" borderId="9" xfId="3" applyNumberFormat="1" applyFont="1" applyFill="1" applyBorder="1" applyAlignment="1">
      <alignment horizontal="center"/>
    </xf>
    <xf numFmtId="171" fontId="20" fillId="4" borderId="9" xfId="3" applyNumberFormat="1" applyFont="1" applyFill="1" applyBorder="1" applyAlignment="1">
      <alignment horizontal="center"/>
    </xf>
    <xf numFmtId="167" fontId="20" fillId="4" borderId="9" xfId="3" applyNumberFormat="1" applyFont="1" applyFill="1" applyBorder="1" applyAlignment="1">
      <alignment horizontal="center"/>
    </xf>
    <xf numFmtId="9" fontId="20" fillId="0" borderId="0" xfId="3" applyNumberFormat="1" applyFont="1"/>
    <xf numFmtId="3" fontId="20" fillId="0" borderId="0" xfId="3" applyNumberFormat="1" applyFont="1"/>
    <xf numFmtId="172" fontId="20" fillId="0" borderId="0" xfId="3" applyNumberFormat="1" applyFont="1"/>
    <xf numFmtId="0" fontId="20" fillId="3" borderId="6" xfId="3" applyFont="1" applyFill="1" applyBorder="1" applyAlignment="1">
      <alignment horizontal="left"/>
    </xf>
    <xf numFmtId="0" fontId="20" fillId="3" borderId="8" xfId="3" applyFont="1" applyFill="1" applyBorder="1" applyAlignment="1">
      <alignment horizontal="left"/>
    </xf>
    <xf numFmtId="0" fontId="20" fillId="0" borderId="7" xfId="3" quotePrefix="1" applyFont="1" applyBorder="1" applyAlignment="1">
      <alignment horizontal="left"/>
    </xf>
    <xf numFmtId="168" fontId="20" fillId="4" borderId="9" xfId="3" applyNumberFormat="1" applyFont="1" applyFill="1" applyBorder="1" applyAlignment="1">
      <alignment horizontal="center"/>
    </xf>
    <xf numFmtId="0" fontId="20" fillId="0" borderId="5" xfId="3" applyFont="1" applyBorder="1" applyAlignment="1">
      <alignment horizontal="left"/>
    </xf>
    <xf numFmtId="1" fontId="20" fillId="0" borderId="5" xfId="3" applyNumberFormat="1" applyFont="1" applyBorder="1" applyAlignment="1">
      <alignment horizontal="center"/>
    </xf>
    <xf numFmtId="0" fontId="8" fillId="0" borderId="0" xfId="3" applyFont="1"/>
    <xf numFmtId="0" fontId="29" fillId="8" borderId="0" xfId="0" applyFont="1" applyFill="1" applyBorder="1" applyAlignment="1">
      <alignment vertical="center" wrapText="1"/>
    </xf>
    <xf numFmtId="0" fontId="29" fillId="8" borderId="0" xfId="0" applyFont="1" applyFill="1" applyBorder="1" applyAlignment="1">
      <alignment horizontal="center" vertical="center" wrapText="1"/>
    </xf>
    <xf numFmtId="0" fontId="8" fillId="9" borderId="4" xfId="0" applyFont="1" applyFill="1" applyBorder="1" applyAlignment="1">
      <alignment vertical="center" wrapText="1"/>
    </xf>
    <xf numFmtId="0" fontId="8" fillId="4" borderId="0" xfId="0" applyFont="1" applyFill="1" applyBorder="1" applyAlignment="1">
      <alignment vertical="center" wrapText="1"/>
    </xf>
    <xf numFmtId="164" fontId="8" fillId="4" borderId="0" xfId="0" applyNumberFormat="1"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9" borderId="6" xfId="0" applyFont="1" applyFill="1" applyBorder="1" applyAlignment="1">
      <alignment vertical="center" wrapText="1"/>
    </xf>
    <xf numFmtId="173" fontId="8" fillId="4" borderId="0" xfId="0" applyNumberFormat="1" applyFont="1" applyFill="1" applyBorder="1" applyAlignment="1">
      <alignment horizontal="center" vertical="center" wrapText="1"/>
    </xf>
    <xf numFmtId="0" fontId="8" fillId="9" borderId="6" xfId="3" applyFont="1" applyFill="1" applyBorder="1"/>
    <xf numFmtId="174" fontId="8" fillId="4" borderId="0" xfId="0" applyNumberFormat="1" applyFont="1" applyFill="1" applyBorder="1" applyAlignment="1">
      <alignment horizontal="center" vertical="center" wrapText="1"/>
    </xf>
    <xf numFmtId="175" fontId="8" fillId="4" borderId="0" xfId="0" applyNumberFormat="1" applyFont="1" applyFill="1" applyBorder="1" applyAlignment="1">
      <alignment horizontal="center" vertical="center" wrapText="1"/>
    </xf>
    <xf numFmtId="176" fontId="8" fillId="4" borderId="0" xfId="0" applyNumberFormat="1" applyFont="1" applyFill="1" applyBorder="1" applyAlignment="1">
      <alignment horizontal="center" vertical="center" wrapText="1"/>
    </xf>
    <xf numFmtId="2" fontId="8" fillId="4" borderId="0" xfId="0" applyNumberFormat="1" applyFont="1" applyFill="1" applyBorder="1" applyAlignment="1">
      <alignment horizontal="center" vertical="center" wrapText="1"/>
    </xf>
    <xf numFmtId="9" fontId="8" fillId="4" borderId="0" xfId="0" applyNumberFormat="1" applyFont="1" applyFill="1" applyBorder="1" applyAlignment="1">
      <alignment horizontal="center" vertical="center" wrapText="1"/>
    </xf>
    <xf numFmtId="0" fontId="8" fillId="4" borderId="0" xfId="0" applyFont="1" applyFill="1" applyBorder="1" applyAlignment="1">
      <alignment vertical="center"/>
    </xf>
    <xf numFmtId="1" fontId="8" fillId="4" borderId="0" xfId="0" applyNumberFormat="1" applyFont="1" applyFill="1" applyBorder="1" applyAlignment="1">
      <alignment horizontal="center" vertical="center" wrapText="1"/>
    </xf>
    <xf numFmtId="0" fontId="8" fillId="4" borderId="0" xfId="0" applyNumberFormat="1" applyFont="1" applyFill="1" applyBorder="1" applyAlignment="1">
      <alignment horizontal="center" vertical="center" wrapText="1"/>
    </xf>
    <xf numFmtId="167" fontId="8" fillId="4" borderId="0" xfId="0" applyNumberFormat="1" applyFont="1" applyFill="1" applyBorder="1" applyAlignment="1">
      <alignment horizontal="center" vertical="center" wrapText="1"/>
    </xf>
    <xf numFmtId="177" fontId="8" fillId="4" borderId="0" xfId="0" applyNumberFormat="1" applyFont="1" applyFill="1" applyBorder="1" applyAlignment="1">
      <alignment horizontal="center" vertical="center" wrapText="1"/>
    </xf>
    <xf numFmtId="0" fontId="8" fillId="9" borderId="6" xfId="0" applyFont="1" applyFill="1" applyBorder="1" applyAlignment="1">
      <alignment vertical="center"/>
    </xf>
    <xf numFmtId="178" fontId="8" fillId="4" borderId="0" xfId="0" applyNumberFormat="1" applyFont="1" applyFill="1" applyBorder="1" applyAlignment="1">
      <alignment horizontal="center" vertical="center" wrapText="1"/>
    </xf>
    <xf numFmtId="179" fontId="8" fillId="4" borderId="0" xfId="0" applyNumberFormat="1" applyFont="1" applyFill="1" applyBorder="1" applyAlignment="1">
      <alignment horizontal="center" vertical="center" wrapText="1"/>
    </xf>
    <xf numFmtId="180" fontId="8" fillId="4" borderId="0" xfId="0" applyNumberFormat="1" applyFont="1" applyFill="1" applyBorder="1" applyAlignment="1">
      <alignment horizontal="center" vertical="center" wrapText="1"/>
    </xf>
    <xf numFmtId="181" fontId="8" fillId="4" borderId="0" xfId="0" applyNumberFormat="1" applyFont="1" applyFill="1" applyBorder="1" applyAlignment="1">
      <alignment horizontal="center" vertical="center" wrapText="1"/>
    </xf>
    <xf numFmtId="167" fontId="8" fillId="4" borderId="0" xfId="1" applyNumberFormat="1" applyFont="1" applyFill="1" applyBorder="1" applyAlignment="1">
      <alignment horizontal="center" vertical="center" wrapText="1"/>
    </xf>
    <xf numFmtId="166" fontId="8" fillId="4" borderId="0" xfId="0" applyNumberFormat="1" applyFont="1" applyFill="1" applyBorder="1" applyAlignment="1">
      <alignment horizontal="center" vertical="center" wrapText="1"/>
    </xf>
    <xf numFmtId="182" fontId="8" fillId="4" borderId="0" xfId="0" applyNumberFormat="1" applyFont="1" applyFill="1" applyBorder="1" applyAlignment="1">
      <alignment horizontal="center" vertical="center" wrapText="1"/>
    </xf>
    <xf numFmtId="10" fontId="20" fillId="5" borderId="16" xfId="3" applyNumberFormat="1" applyFont="1" applyFill="1" applyBorder="1" applyAlignment="1">
      <alignment horizontal="center"/>
    </xf>
    <xf numFmtId="167" fontId="20" fillId="5" borderId="9" xfId="4" applyNumberFormat="1" applyFont="1" applyFill="1" applyBorder="1" applyAlignment="1">
      <alignment horizontal="center"/>
    </xf>
    <xf numFmtId="164" fontId="20" fillId="5" borderId="9" xfId="4" applyNumberFormat="1" applyFont="1" applyFill="1" applyBorder="1" applyAlignment="1">
      <alignment horizontal="center"/>
    </xf>
    <xf numFmtId="183" fontId="8" fillId="4" borderId="0" xfId="0" applyNumberFormat="1" applyFont="1" applyFill="1" applyBorder="1" applyAlignment="1">
      <alignment horizontal="center" vertical="center" wrapText="1"/>
    </xf>
    <xf numFmtId="0" fontId="29" fillId="0" borderId="0" xfId="0" applyFont="1" applyFill="1" applyBorder="1" applyAlignment="1">
      <alignment horizontal="center" vertical="center" wrapText="1"/>
    </xf>
    <xf numFmtId="0" fontId="8" fillId="0" borderId="0" xfId="3" applyFont="1" applyAlignment="1">
      <alignment horizontal="center"/>
    </xf>
    <xf numFmtId="9" fontId="8" fillId="0" borderId="0" xfId="3" applyNumberFormat="1" applyFont="1" applyAlignment="1">
      <alignment horizontal="center"/>
    </xf>
    <xf numFmtId="0" fontId="8" fillId="0" borderId="0" xfId="3" applyFont="1" applyAlignment="1">
      <alignment horizontal="center" vertical="center"/>
    </xf>
    <xf numFmtId="0" fontId="8" fillId="4" borderId="0" xfId="0" applyFont="1" applyFill="1" applyBorder="1" applyAlignment="1">
      <alignment horizontal="center" vertical="center"/>
    </xf>
    <xf numFmtId="9" fontId="8" fillId="4" borderId="0" xfId="0" applyNumberFormat="1" applyFont="1" applyFill="1" applyBorder="1" applyAlignment="1">
      <alignment horizontal="center" vertical="center"/>
    </xf>
    <xf numFmtId="2" fontId="8" fillId="4" borderId="0" xfId="0" applyNumberFormat="1" applyFont="1" applyFill="1" applyBorder="1" applyAlignment="1">
      <alignment horizontal="center" vertical="center"/>
    </xf>
    <xf numFmtId="180" fontId="8" fillId="4" borderId="0" xfId="0" applyNumberFormat="1" applyFont="1" applyFill="1" applyBorder="1" applyAlignment="1">
      <alignment horizontal="center" vertical="center"/>
    </xf>
    <xf numFmtId="181" fontId="8" fillId="4" borderId="0" xfId="0" applyNumberFormat="1" applyFont="1" applyFill="1" applyBorder="1" applyAlignment="1">
      <alignment horizontal="center" vertical="center"/>
    </xf>
    <xf numFmtId="164" fontId="8" fillId="4" borderId="0" xfId="0" applyNumberFormat="1" applyFont="1" applyFill="1" applyBorder="1" applyAlignment="1">
      <alignment horizontal="center" vertical="center"/>
    </xf>
    <xf numFmtId="167" fontId="8" fillId="4" borderId="0" xfId="1" applyNumberFormat="1" applyFont="1" applyFill="1" applyBorder="1" applyAlignment="1">
      <alignment horizontal="center" vertical="center"/>
    </xf>
    <xf numFmtId="0" fontId="8" fillId="6" borderId="0" xfId="3" applyFont="1" applyFill="1" applyBorder="1" applyAlignment="1">
      <alignment horizontal="left"/>
    </xf>
    <xf numFmtId="16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9" fontId="8" fillId="0" borderId="0" xfId="0" applyNumberFormat="1" applyFont="1" applyFill="1" applyBorder="1" applyAlignment="1">
      <alignment horizontal="center" vertical="center" wrapText="1"/>
    </xf>
    <xf numFmtId="0" fontId="8" fillId="0" borderId="0" xfId="3" applyFont="1" applyFill="1" applyAlignment="1">
      <alignment horizontal="center"/>
    </xf>
    <xf numFmtId="9" fontId="8" fillId="0" borderId="0" xfId="3" applyNumberFormat="1" applyFont="1" applyFill="1" applyAlignment="1">
      <alignment horizontal="center"/>
    </xf>
    <xf numFmtId="0" fontId="0" fillId="0" borderId="0" xfId="0" applyAlignment="1">
      <alignment horizontal="left"/>
    </xf>
    <xf numFmtId="167" fontId="0" fillId="0" borderId="0" xfId="0" applyNumberFormat="1" applyAlignment="1">
      <alignment horizontal="center"/>
    </xf>
    <xf numFmtId="164" fontId="5" fillId="2" borderId="34" xfId="0" applyNumberFormat="1" applyFont="1" applyFill="1" applyBorder="1" applyAlignment="1">
      <alignment vertical="center"/>
    </xf>
    <xf numFmtId="0" fontId="5" fillId="2" borderId="2" xfId="0" applyFont="1" applyFill="1" applyBorder="1" applyAlignment="1">
      <alignment horizontal="center" vertical="center"/>
    </xf>
    <xf numFmtId="167" fontId="5" fillId="2" borderId="34" xfId="0" applyNumberFormat="1" applyFont="1" applyFill="1" applyBorder="1" applyAlignment="1">
      <alignment vertical="center" wrapText="1"/>
    </xf>
    <xf numFmtId="0" fontId="7" fillId="0" borderId="13" xfId="8" applyFont="1" applyBorder="1" applyAlignment="1">
      <alignment horizontal="left" vertical="center"/>
    </xf>
    <xf numFmtId="2" fontId="7" fillId="0" borderId="9" xfId="8" applyNumberFormat="1" applyFont="1" applyBorder="1" applyAlignment="1">
      <alignment horizontal="center" vertical="center"/>
    </xf>
    <xf numFmtId="0" fontId="7" fillId="0" borderId="7" xfId="8" applyFont="1" applyBorder="1" applyAlignment="1">
      <alignment horizontal="left" vertical="center"/>
    </xf>
    <xf numFmtId="0" fontId="7" fillId="0" borderId="9" xfId="8" applyFont="1" applyBorder="1" applyAlignment="1">
      <alignment horizontal="left" vertical="center"/>
    </xf>
    <xf numFmtId="167" fontId="7" fillId="0" borderId="0" xfId="0" applyNumberFormat="1" applyFont="1" applyBorder="1" applyAlignment="1">
      <alignment horizontal="center" vertical="center"/>
    </xf>
    <xf numFmtId="0" fontId="7" fillId="0" borderId="12" xfId="8" applyFont="1" applyBorder="1" applyAlignment="1">
      <alignment horizontal="left" vertical="center"/>
    </xf>
    <xf numFmtId="0" fontId="3" fillId="0" borderId="0" xfId="0" applyFont="1" applyAlignment="1">
      <alignment horizontal="center"/>
    </xf>
    <xf numFmtId="0" fontId="3" fillId="0" borderId="7" xfId="8" applyFont="1" applyBorder="1" applyAlignment="1">
      <alignment horizontal="left" vertical="center"/>
    </xf>
    <xf numFmtId="166" fontId="3" fillId="0" borderId="9" xfId="8" applyNumberFormat="1" applyFont="1" applyBorder="1" applyAlignment="1">
      <alignment horizontal="center" vertical="center"/>
    </xf>
    <xf numFmtId="0" fontId="3" fillId="0" borderId="9" xfId="8" applyFont="1" applyBorder="1" applyAlignment="1">
      <alignment horizontal="center" vertical="center"/>
    </xf>
    <xf numFmtId="1" fontId="3" fillId="0" borderId="9" xfId="8" applyNumberFormat="1" applyFont="1" applyBorder="1" applyAlignment="1">
      <alignment horizontal="center" vertical="center"/>
    </xf>
    <xf numFmtId="2" fontId="3" fillId="0" borderId="9" xfId="8" applyNumberFormat="1" applyFont="1" applyBorder="1" applyAlignment="1">
      <alignment horizontal="center" vertical="center"/>
    </xf>
    <xf numFmtId="0" fontId="1" fillId="3" borderId="6" xfId="8" applyFont="1" applyFill="1" applyBorder="1" applyAlignment="1">
      <alignment horizontal="center" vertical="center"/>
    </xf>
    <xf numFmtId="0" fontId="0" fillId="0" borderId="7" xfId="8" applyFont="1" applyBorder="1" applyAlignment="1">
      <alignment horizontal="left" vertical="center"/>
    </xf>
    <xf numFmtId="0" fontId="1" fillId="0" borderId="9" xfId="8" applyFont="1" applyBorder="1" applyAlignment="1">
      <alignment horizontal="left" vertical="center"/>
    </xf>
    <xf numFmtId="166" fontId="1" fillId="0" borderId="9" xfId="8" applyNumberFormat="1" applyFont="1" applyBorder="1" applyAlignment="1">
      <alignment horizontal="center" vertical="center"/>
    </xf>
    <xf numFmtId="0" fontId="1" fillId="0" borderId="9" xfId="8" applyFont="1" applyBorder="1" applyAlignment="1">
      <alignment horizontal="center" vertical="center"/>
    </xf>
    <xf numFmtId="1" fontId="1" fillId="0" borderId="9" xfId="8" applyNumberFormat="1" applyFont="1" applyBorder="1" applyAlignment="1">
      <alignment horizontal="center" vertical="center"/>
    </xf>
    <xf numFmtId="2" fontId="0" fillId="0" borderId="9" xfId="8" quotePrefix="1" applyNumberFormat="1" applyFont="1" applyBorder="1" applyAlignment="1">
      <alignment horizontal="center" vertical="center"/>
    </xf>
    <xf numFmtId="0" fontId="8" fillId="0" borderId="9" xfId="8" applyFont="1" applyBorder="1" applyAlignment="1">
      <alignment horizontal="center" vertical="center"/>
    </xf>
    <xf numFmtId="0" fontId="7" fillId="0" borderId="11" xfId="8" applyFont="1" applyBorder="1" applyAlignment="1">
      <alignment horizontal="left" vertical="center"/>
    </xf>
    <xf numFmtId="0" fontId="7" fillId="0" borderId="5" xfId="8" applyFont="1" applyBorder="1" applyAlignment="1">
      <alignment horizontal="left" vertical="center"/>
    </xf>
    <xf numFmtId="167" fontId="8" fillId="0" borderId="0" xfId="0" applyNumberFormat="1" applyFont="1" applyBorder="1" applyAlignment="1">
      <alignment horizontal="center" vertical="center"/>
    </xf>
    <xf numFmtId="166" fontId="5" fillId="2" borderId="34" xfId="0" applyNumberFormat="1" applyFont="1" applyFill="1" applyBorder="1" applyAlignment="1">
      <alignment horizontal="center" vertical="center" wrapText="1"/>
    </xf>
    <xf numFmtId="0" fontId="7" fillId="3" borderId="6" xfId="8" quotePrefix="1" applyFont="1" applyFill="1" applyBorder="1" applyAlignment="1">
      <alignment horizontal="center" vertical="center"/>
    </xf>
    <xf numFmtId="1" fontId="7" fillId="0" borderId="9" xfId="8" quotePrefix="1" applyNumberFormat="1" applyFont="1" applyBorder="1" applyAlignment="1">
      <alignment horizontal="center" vertical="center"/>
    </xf>
    <xf numFmtId="0" fontId="3" fillId="3" borderId="6" xfId="8" quotePrefix="1" applyFont="1" applyFill="1" applyBorder="1" applyAlignment="1">
      <alignment horizontal="right" vertical="center"/>
    </xf>
    <xf numFmtId="0" fontId="8" fillId="3" borderId="6" xfId="8" quotePrefix="1" applyFont="1" applyFill="1" applyBorder="1" applyAlignment="1">
      <alignment horizontal="center" vertical="center"/>
    </xf>
    <xf numFmtId="0" fontId="16" fillId="0" borderId="0" xfId="3" applyFont="1" applyBorder="1" applyAlignment="1">
      <alignment horizontal="left"/>
    </xf>
    <xf numFmtId="0" fontId="17" fillId="4" borderId="0" xfId="3" applyFont="1" applyFill="1" applyBorder="1" applyAlignment="1">
      <alignment horizontal="left"/>
    </xf>
    <xf numFmtId="0" fontId="17" fillId="5" borderId="0" xfId="3" applyFont="1" applyFill="1" applyBorder="1" applyAlignment="1">
      <alignment horizontal="left"/>
    </xf>
    <xf numFmtId="0" fontId="4" fillId="0" borderId="10" xfId="0" applyFont="1" applyBorder="1" applyAlignment="1">
      <alignment horizontal="left" vertical="center"/>
    </xf>
    <xf numFmtId="0" fontId="0" fillId="0" borderId="10" xfId="0" applyBorder="1" applyAlignment="1">
      <alignment horizontal="left" vertical="center"/>
    </xf>
    <xf numFmtId="164" fontId="5" fillId="2" borderId="3" xfId="0" applyNumberFormat="1" applyFont="1" applyFill="1" applyBorder="1" applyAlignment="1">
      <alignment horizontal="left" vertical="center"/>
    </xf>
    <xf numFmtId="164" fontId="5" fillId="2" borderId="1" xfId="0" applyNumberFormat="1" applyFont="1" applyFill="1" applyBorder="1" applyAlignment="1">
      <alignment horizontal="left" vertical="center"/>
    </xf>
    <xf numFmtId="0" fontId="20" fillId="3" borderId="17" xfId="3" applyFont="1" applyFill="1" applyBorder="1" applyAlignment="1">
      <alignment vertical="center"/>
    </xf>
    <xf numFmtId="0" fontId="20" fillId="3" borderId="18" xfId="3" applyFont="1" applyFill="1" applyBorder="1" applyAlignment="1">
      <alignment vertical="center"/>
    </xf>
  </cellXfs>
  <cellStyles count="9">
    <cellStyle name="Comma 2" xfId="5"/>
    <cellStyle name="Hyperlink" xfId="8" builtinId="8"/>
    <cellStyle name="Normal 2" xfId="3"/>
    <cellStyle name="Normal 3" xfId="6"/>
    <cellStyle name="Normal 4" xfId="7"/>
    <cellStyle name="Normal_factsheet01" xfId="2"/>
    <cellStyle name="Percent 2" xfId="4"/>
    <cellStyle name="Procent" xfId="1" builtinId="5"/>
    <cellStyle name="Standaard"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38100</xdr:rowOff>
    </xdr:from>
    <xdr:to>
      <xdr:col>3</xdr:col>
      <xdr:colOff>0</xdr:colOff>
      <xdr:row>17</xdr:row>
      <xdr:rowOff>42022</xdr:rowOff>
    </xdr:to>
    <xdr:pic>
      <xdr:nvPicPr>
        <xdr:cNvPr id="2" name="Picture 3" descr="http://intranet.energy.intra/fileadmin/corp/Huisstijl/ecn_logo_rgb.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733675"/>
          <a:ext cx="5648325" cy="1651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21"/>
  <sheetViews>
    <sheetView showGridLines="0" tabSelected="1" workbookViewId="0">
      <selection activeCell="C3" sqref="C3"/>
    </sheetView>
  </sheetViews>
  <sheetFormatPr defaultRowHeight="12.75" x14ac:dyDescent="0.2"/>
  <cols>
    <col min="1" max="1" width="9.140625" style="45"/>
    <col min="2" max="2" width="15.42578125" style="45" customWidth="1"/>
    <col min="3" max="3" width="69.28515625" style="45" customWidth="1"/>
    <col min="4" max="16384" width="9.140625" style="45"/>
  </cols>
  <sheetData>
    <row r="1" spans="2:16" s="26" customFormat="1" ht="26.25" customHeight="1" x14ac:dyDescent="0.25">
      <c r="E1" s="27"/>
      <c r="F1" s="28"/>
    </row>
    <row r="2" spans="2:16" s="26" customFormat="1" ht="17.25" customHeight="1" x14ac:dyDescent="0.25">
      <c r="B2" s="29"/>
      <c r="C2" s="30" t="s">
        <v>125</v>
      </c>
    </row>
    <row r="3" spans="2:16" s="33" customFormat="1" ht="33.75" customHeight="1" x14ac:dyDescent="0.25">
      <c r="B3" s="31"/>
      <c r="C3" s="32" t="s">
        <v>136</v>
      </c>
      <c r="E3" s="34"/>
      <c r="F3" s="34"/>
      <c r="J3" s="35"/>
      <c r="K3" s="36"/>
      <c r="L3" s="37"/>
      <c r="M3" s="37"/>
      <c r="N3" s="38"/>
      <c r="O3" s="37"/>
      <c r="P3" s="37"/>
    </row>
    <row r="4" spans="2:16" s="41" customFormat="1" ht="33.75" customHeight="1" x14ac:dyDescent="0.25">
      <c r="B4" s="39" t="s">
        <v>126</v>
      </c>
      <c r="C4" s="40" t="s">
        <v>374</v>
      </c>
    </row>
    <row r="5" spans="2:16" s="41" customFormat="1" ht="33.75" customHeight="1" x14ac:dyDescent="0.25">
      <c r="B5" s="39" t="s">
        <v>127</v>
      </c>
      <c r="C5" s="42" t="s">
        <v>352</v>
      </c>
    </row>
    <row r="6" spans="2:16" s="41" customFormat="1" ht="33.75" customHeight="1" x14ac:dyDescent="0.25">
      <c r="B6" s="39" t="s">
        <v>128</v>
      </c>
      <c r="C6" s="43" t="s">
        <v>371</v>
      </c>
    </row>
    <row r="7" spans="2:16" s="41" customFormat="1" ht="38.25" x14ac:dyDescent="0.25">
      <c r="B7" s="44" t="s">
        <v>129</v>
      </c>
      <c r="C7" s="43" t="s">
        <v>372</v>
      </c>
    </row>
    <row r="9" spans="2:16" ht="15" x14ac:dyDescent="0.25">
      <c r="E9" s="46"/>
    </row>
    <row r="19" spans="1:3" x14ac:dyDescent="0.2">
      <c r="A19" s="273" t="s">
        <v>130</v>
      </c>
      <c r="B19" s="273"/>
      <c r="C19" s="273"/>
    </row>
    <row r="20" spans="1:3" x14ac:dyDescent="0.2">
      <c r="A20" s="274" t="s">
        <v>131</v>
      </c>
      <c r="B20" s="274"/>
      <c r="C20" s="274"/>
    </row>
    <row r="21" spans="1:3" x14ac:dyDescent="0.2">
      <c r="A21" s="275" t="s">
        <v>132</v>
      </c>
      <c r="B21" s="275"/>
      <c r="C21" s="275"/>
    </row>
  </sheetData>
  <mergeCells count="3">
    <mergeCell ref="A19:C19"/>
    <mergeCell ref="A20:C20"/>
    <mergeCell ref="A21:C21"/>
  </mergeCells>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153</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7.5697569012198901E-2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2830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1290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64.5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0.46511627906976744</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-64500000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141500000</v>
      </c>
      <c r="F90" s="149">
        <f t="shared" si="1"/>
        <v>141500000</v>
      </c>
      <c r="G90" s="149">
        <f t="shared" si="1"/>
        <v>141500000</v>
      </c>
      <c r="H90" s="149">
        <f t="shared" si="1"/>
        <v>141500000</v>
      </c>
      <c r="I90" s="149">
        <f t="shared" si="1"/>
        <v>141500000</v>
      </c>
      <c r="J90" s="149">
        <f t="shared" si="1"/>
        <v>141500000</v>
      </c>
      <c r="K90" s="149">
        <f t="shared" si="1"/>
        <v>141500000</v>
      </c>
      <c r="L90" s="149">
        <f t="shared" si="1"/>
        <v>141500000</v>
      </c>
      <c r="M90" s="149">
        <f t="shared" si="1"/>
        <v>141500000</v>
      </c>
      <c r="N90" s="149">
        <f t="shared" si="1"/>
        <v>141500000</v>
      </c>
      <c r="O90" s="149">
        <f t="shared" si="1"/>
        <v>141500000</v>
      </c>
      <c r="P90" s="149">
        <f t="shared" si="1"/>
        <v>141500000</v>
      </c>
      <c r="Q90" s="149">
        <f t="shared" si="1"/>
        <v>141500000</v>
      </c>
      <c r="R90" s="149">
        <f t="shared" si="1"/>
        <v>141500000</v>
      </c>
      <c r="S90" s="149">
        <f t="shared" si="1"/>
        <v>141500000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141500000</v>
      </c>
      <c r="F96" s="154">
        <f t="shared" si="4"/>
        <v>141500000</v>
      </c>
      <c r="G96" s="154">
        <f t="shared" si="4"/>
        <v>141500000</v>
      </c>
      <c r="H96" s="154">
        <f t="shared" si="4"/>
        <v>141500000</v>
      </c>
      <c r="I96" s="154">
        <f t="shared" si="4"/>
        <v>141500000</v>
      </c>
      <c r="J96" s="154">
        <f t="shared" si="4"/>
        <v>141500000</v>
      </c>
      <c r="K96" s="154">
        <f t="shared" si="4"/>
        <v>141500000</v>
      </c>
      <c r="L96" s="154">
        <f t="shared" si="4"/>
        <v>141500000</v>
      </c>
      <c r="M96" s="154">
        <f t="shared" si="4"/>
        <v>141500000</v>
      </c>
      <c r="N96" s="154">
        <f t="shared" si="4"/>
        <v>141500000</v>
      </c>
      <c r="O96" s="154">
        <f t="shared" si="4"/>
        <v>141500000</v>
      </c>
      <c r="P96" s="154">
        <f t="shared" si="4"/>
        <v>141500000</v>
      </c>
      <c r="Q96" s="154">
        <f t="shared" si="4"/>
        <v>141500000</v>
      </c>
      <c r="R96" s="154">
        <f t="shared" si="4"/>
        <v>141500000</v>
      </c>
      <c r="S96" s="154">
        <f t="shared" si="4"/>
        <v>141500000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141500000</v>
      </c>
      <c r="F99" s="157">
        <f t="shared" ref="F99:AR99" si="7">SUM(F96:F98)</f>
        <v>141500000</v>
      </c>
      <c r="G99" s="157">
        <f t="shared" si="7"/>
        <v>141500000</v>
      </c>
      <c r="H99" s="157">
        <f t="shared" si="7"/>
        <v>141500000</v>
      </c>
      <c r="I99" s="157">
        <f t="shared" si="7"/>
        <v>141500000</v>
      </c>
      <c r="J99" s="157">
        <f t="shared" si="7"/>
        <v>141500000</v>
      </c>
      <c r="K99" s="157">
        <f t="shared" si="7"/>
        <v>141500000</v>
      </c>
      <c r="L99" s="157">
        <f t="shared" si="7"/>
        <v>141500000</v>
      </c>
      <c r="M99" s="157">
        <f t="shared" si="7"/>
        <v>141500000</v>
      </c>
      <c r="N99" s="157">
        <f t="shared" si="7"/>
        <v>141500000</v>
      </c>
      <c r="O99" s="157">
        <f t="shared" si="7"/>
        <v>141500000</v>
      </c>
      <c r="P99" s="157">
        <f t="shared" si="7"/>
        <v>141500000</v>
      </c>
      <c r="Q99" s="157">
        <f t="shared" si="7"/>
        <v>141500000</v>
      </c>
      <c r="R99" s="157">
        <f t="shared" si="7"/>
        <v>141500000</v>
      </c>
      <c r="S99" s="157">
        <f t="shared" si="7"/>
        <v>141500000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-2586850</v>
      </c>
      <c r="F101" s="149">
        <f t="shared" ref="F101:AR101" si="8">IF(F86&gt;$C$16,0,-F87*($C$38*1000+F96*$C$39+F97*$C$40*3.6/1000+F98*$C$41*35.17/1000))+SUMIF($C$77:$C$81,F86,$D$77:$D$81)</f>
        <v>-2632119.875</v>
      </c>
      <c r="G101" s="149">
        <f t="shared" si="8"/>
        <v>-2678181.9728125003</v>
      </c>
      <c r="H101" s="149">
        <f t="shared" si="8"/>
        <v>-2725050.1573367189</v>
      </c>
      <c r="I101" s="149">
        <f t="shared" si="8"/>
        <v>-2772738.5350901121</v>
      </c>
      <c r="J101" s="149">
        <f t="shared" si="8"/>
        <v>-2821261.4594541891</v>
      </c>
      <c r="K101" s="149">
        <f t="shared" si="8"/>
        <v>-2870633.5349946376</v>
      </c>
      <c r="L101" s="149">
        <f t="shared" si="8"/>
        <v>-2920869.6218570434</v>
      </c>
      <c r="M101" s="149">
        <f t="shared" si="8"/>
        <v>-2971984.8402395425</v>
      </c>
      <c r="N101" s="149">
        <f t="shared" si="8"/>
        <v>-3023994.5749437348</v>
      </c>
      <c r="O101" s="149">
        <f t="shared" si="8"/>
        <v>-3076914.4800052503</v>
      </c>
      <c r="P101" s="149">
        <f t="shared" si="8"/>
        <v>-3130760.4834053423</v>
      </c>
      <c r="Q101" s="149">
        <f t="shared" si="8"/>
        <v>-3185548.7918649362</v>
      </c>
      <c r="R101" s="149">
        <f t="shared" si="8"/>
        <v>-3241295.8957225727</v>
      </c>
      <c r="S101" s="149">
        <f t="shared" si="8"/>
        <v>-3298018.5738977185</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-2586850</v>
      </c>
      <c r="F112" s="153">
        <f t="shared" si="18"/>
        <v>-2632119.875</v>
      </c>
      <c r="G112" s="153">
        <f t="shared" si="18"/>
        <v>-2678181.9728125003</v>
      </c>
      <c r="H112" s="153">
        <f t="shared" si="18"/>
        <v>-2725050.1573367189</v>
      </c>
      <c r="I112" s="153">
        <f t="shared" si="18"/>
        <v>-2772738.5350901121</v>
      </c>
      <c r="J112" s="153">
        <f t="shared" si="18"/>
        <v>-2821261.4594541891</v>
      </c>
      <c r="K112" s="153">
        <f t="shared" si="18"/>
        <v>-2870633.5349946376</v>
      </c>
      <c r="L112" s="153">
        <f t="shared" si="18"/>
        <v>-2920869.6218570434</v>
      </c>
      <c r="M112" s="153">
        <f t="shared" si="18"/>
        <v>-2971984.8402395425</v>
      </c>
      <c r="N112" s="153">
        <f t="shared" si="18"/>
        <v>-3023994.5749437348</v>
      </c>
      <c r="O112" s="153">
        <f t="shared" si="18"/>
        <v>-3076914.4800052503</v>
      </c>
      <c r="P112" s="153">
        <f t="shared" si="18"/>
        <v>-3130760.4834053423</v>
      </c>
      <c r="Q112" s="153">
        <f t="shared" si="18"/>
        <v>-3185548.7918649362</v>
      </c>
      <c r="R112" s="153">
        <f t="shared" si="18"/>
        <v>-3241295.8957225727</v>
      </c>
      <c r="S112" s="153">
        <f t="shared" si="18"/>
        <v>-3298018.5738977185</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-2586850</v>
      </c>
      <c r="F113" s="162">
        <f t="shared" ref="F113:AR113" si="19">SUM(F111:F112)</f>
        <v>-2632119.875</v>
      </c>
      <c r="G113" s="162">
        <f t="shared" si="19"/>
        <v>-2678181.9728125003</v>
      </c>
      <c r="H113" s="162">
        <f t="shared" si="19"/>
        <v>-2725050.1573367189</v>
      </c>
      <c r="I113" s="162">
        <f t="shared" si="19"/>
        <v>-2772738.5350901121</v>
      </c>
      <c r="J113" s="162">
        <f t="shared" si="19"/>
        <v>-2821261.4594541891</v>
      </c>
      <c r="K113" s="162">
        <f t="shared" si="19"/>
        <v>-2870633.5349946376</v>
      </c>
      <c r="L113" s="162">
        <f t="shared" si="19"/>
        <v>-2920869.6218570434</v>
      </c>
      <c r="M113" s="162">
        <f t="shared" si="19"/>
        <v>-2971984.8402395425</v>
      </c>
      <c r="N113" s="162">
        <f t="shared" si="19"/>
        <v>-3023994.5749437348</v>
      </c>
      <c r="O113" s="162">
        <f t="shared" si="19"/>
        <v>-3076914.4800052503</v>
      </c>
      <c r="P113" s="162">
        <f t="shared" si="19"/>
        <v>-3130760.4834053423</v>
      </c>
      <c r="Q113" s="162">
        <f t="shared" si="19"/>
        <v>-3185548.7918649362</v>
      </c>
      <c r="R113" s="162">
        <f t="shared" si="19"/>
        <v>-3241295.8957225727</v>
      </c>
      <c r="S113" s="162">
        <f t="shared" si="19"/>
        <v>-3298018.5738977185</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-4300000</v>
      </c>
      <c r="F115" s="149">
        <f t="shared" si="20"/>
        <v>-4300000</v>
      </c>
      <c r="G115" s="149">
        <f t="shared" si="20"/>
        <v>-4300000</v>
      </c>
      <c r="H115" s="149">
        <f t="shared" si="20"/>
        <v>-4300000</v>
      </c>
      <c r="I115" s="149">
        <f t="shared" si="20"/>
        <v>-4300000</v>
      </c>
      <c r="J115" s="149">
        <f t="shared" si="20"/>
        <v>-4300000</v>
      </c>
      <c r="K115" s="149">
        <f t="shared" si="20"/>
        <v>-4300000</v>
      </c>
      <c r="L115" s="149">
        <f t="shared" si="20"/>
        <v>-4300000</v>
      </c>
      <c r="M115" s="149">
        <f t="shared" si="20"/>
        <v>-4300000</v>
      </c>
      <c r="N115" s="149">
        <f t="shared" si="20"/>
        <v>-4300000</v>
      </c>
      <c r="O115" s="149">
        <f t="shared" si="20"/>
        <v>-4300000</v>
      </c>
      <c r="P115" s="149">
        <f t="shared" si="20"/>
        <v>-4300000</v>
      </c>
      <c r="Q115" s="149">
        <f t="shared" si="20"/>
        <v>-4300000</v>
      </c>
      <c r="R115" s="149">
        <f t="shared" si="20"/>
        <v>-4300000</v>
      </c>
      <c r="S115" s="149">
        <f t="shared" si="20"/>
        <v>-4300000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-2580000</v>
      </c>
      <c r="F116" s="153">
        <f t="shared" si="21"/>
        <v>-2460436.8979681497</v>
      </c>
      <c r="G116" s="153">
        <f t="shared" si="21"/>
        <v>-2334895.6408347068</v>
      </c>
      <c r="H116" s="153">
        <f t="shared" si="21"/>
        <v>-2203077.3208445911</v>
      </c>
      <c r="I116" s="153">
        <f t="shared" si="21"/>
        <v>-2064668.0848549709</v>
      </c>
      <c r="J116" s="153">
        <f t="shared" si="21"/>
        <v>-1919338.3870658688</v>
      </c>
      <c r="K116" s="153">
        <f t="shared" si="21"/>
        <v>-1766742.2043873114</v>
      </c>
      <c r="L116" s="153">
        <f t="shared" si="21"/>
        <v>-1606516.2125748266</v>
      </c>
      <c r="M116" s="153">
        <f t="shared" si="21"/>
        <v>-1438278.9211717173</v>
      </c>
      <c r="N116" s="153">
        <f t="shared" si="21"/>
        <v>-1261629.7651984529</v>
      </c>
      <c r="O116" s="153">
        <f t="shared" si="21"/>
        <v>-1076148.1514265249</v>
      </c>
      <c r="P116" s="153">
        <f t="shared" si="21"/>
        <v>-881392.45696600049</v>
      </c>
      <c r="Q116" s="153">
        <f t="shared" si="21"/>
        <v>-676898.97778245015</v>
      </c>
      <c r="R116" s="153">
        <f t="shared" si="21"/>
        <v>-462180.82463972206</v>
      </c>
      <c r="S116" s="153">
        <f t="shared" si="21"/>
        <v>-236726.76383985765</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-2391262.0406370098</v>
      </c>
      <c r="F117" s="153">
        <f t="shared" si="22"/>
        <v>-2510825.14266886</v>
      </c>
      <c r="G117" s="153">
        <f t="shared" si="22"/>
        <v>-2636366.3998023029</v>
      </c>
      <c r="H117" s="153">
        <f t="shared" si="22"/>
        <v>-2768184.7197924182</v>
      </c>
      <c r="I117" s="153">
        <f t="shared" si="22"/>
        <v>-2906593.9557820391</v>
      </c>
      <c r="J117" s="153">
        <f t="shared" si="22"/>
        <v>-3051923.6535711414</v>
      </c>
      <c r="K117" s="153">
        <f t="shared" si="22"/>
        <v>-3204519.836249698</v>
      </c>
      <c r="L117" s="153">
        <f t="shared" si="22"/>
        <v>-3364745.8280621828</v>
      </c>
      <c r="M117" s="153">
        <f t="shared" si="22"/>
        <v>-3532983.1194652924</v>
      </c>
      <c r="N117" s="153">
        <f t="shared" si="22"/>
        <v>-3709632.2754385569</v>
      </c>
      <c r="O117" s="153">
        <f t="shared" si="22"/>
        <v>-3895113.8892104849</v>
      </c>
      <c r="P117" s="153">
        <f t="shared" si="22"/>
        <v>-4089869.5836710092</v>
      </c>
      <c r="Q117" s="153">
        <f t="shared" si="22"/>
        <v>-4294363.0628545592</v>
      </c>
      <c r="R117" s="153">
        <f t="shared" si="22"/>
        <v>-4509081.215997288</v>
      </c>
      <c r="S117" s="153">
        <f t="shared" si="22"/>
        <v>-4734535.2767971521</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-4971262.0406370098</v>
      </c>
      <c r="F118" s="162">
        <f t="shared" si="23"/>
        <v>-4971262.0406370098</v>
      </c>
      <c r="G118" s="162">
        <f t="shared" si="23"/>
        <v>-4971262.0406370098</v>
      </c>
      <c r="H118" s="162">
        <f t="shared" si="23"/>
        <v>-4971262.0406370088</v>
      </c>
      <c r="I118" s="162">
        <f t="shared" si="23"/>
        <v>-4971262.0406370098</v>
      </c>
      <c r="J118" s="162">
        <f t="shared" si="23"/>
        <v>-4971262.0406370107</v>
      </c>
      <c r="K118" s="162">
        <f t="shared" si="23"/>
        <v>-4971262.0406370088</v>
      </c>
      <c r="L118" s="162">
        <f t="shared" si="23"/>
        <v>-4971262.0406370088</v>
      </c>
      <c r="M118" s="162">
        <f t="shared" si="23"/>
        <v>-4971262.0406370098</v>
      </c>
      <c r="N118" s="162">
        <f t="shared" si="23"/>
        <v>-4971262.0406370098</v>
      </c>
      <c r="O118" s="162">
        <f t="shared" si="23"/>
        <v>-4971262.0406370098</v>
      </c>
      <c r="P118" s="162">
        <f t="shared" si="23"/>
        <v>-4971262.0406370098</v>
      </c>
      <c r="Q118" s="162">
        <f t="shared" si="23"/>
        <v>-4971262.0406370088</v>
      </c>
      <c r="R118" s="162">
        <f t="shared" si="23"/>
        <v>-4971262.0406370098</v>
      </c>
      <c r="S118" s="162">
        <f t="shared" si="23"/>
        <v>-4971262.0406370098</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-9466850</v>
      </c>
      <c r="F120" s="149">
        <f t="shared" ref="F120:AR120" si="24">F113+F115+F116</f>
        <v>-9392556.7729681507</v>
      </c>
      <c r="G120" s="149">
        <f t="shared" si="24"/>
        <v>-9313077.6136472076</v>
      </c>
      <c r="H120" s="149">
        <f t="shared" si="24"/>
        <v>-9228127.47818131</v>
      </c>
      <c r="I120" s="149">
        <f t="shared" si="24"/>
        <v>-9137406.6199450828</v>
      </c>
      <c r="J120" s="149">
        <f t="shared" si="24"/>
        <v>-9040599.8465200588</v>
      </c>
      <c r="K120" s="149">
        <f t="shared" si="24"/>
        <v>-8937375.7393819485</v>
      </c>
      <c r="L120" s="149">
        <f t="shared" si="24"/>
        <v>-8827385.8344318699</v>
      </c>
      <c r="M120" s="149">
        <f t="shared" si="24"/>
        <v>-8710263.7614112608</v>
      </c>
      <c r="N120" s="149">
        <f t="shared" si="24"/>
        <v>-8585624.3401421867</v>
      </c>
      <c r="O120" s="149">
        <f t="shared" si="24"/>
        <v>-8453062.6314317752</v>
      </c>
      <c r="P120" s="149">
        <f t="shared" si="24"/>
        <v>-8312152.9403713429</v>
      </c>
      <c r="Q120" s="149">
        <f t="shared" si="24"/>
        <v>-8162447.7696473859</v>
      </c>
      <c r="R120" s="149">
        <f t="shared" si="24"/>
        <v>-8003476.7203622945</v>
      </c>
      <c r="S120" s="149">
        <f t="shared" si="24"/>
        <v>-7834745.3377375761</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2366712.5</v>
      </c>
      <c r="F121" s="162">
        <f t="shared" si="25"/>
        <v>2348139.1932420377</v>
      </c>
      <c r="G121" s="162">
        <f t="shared" si="25"/>
        <v>2328269.4034118019</v>
      </c>
      <c r="H121" s="162">
        <f t="shared" si="25"/>
        <v>2307031.8695453275</v>
      </c>
      <c r="I121" s="162">
        <f t="shared" si="25"/>
        <v>2284351.6549862707</v>
      </c>
      <c r="J121" s="162">
        <f t="shared" si="25"/>
        <v>2260149.9616300147</v>
      </c>
      <c r="K121" s="162">
        <f t="shared" si="25"/>
        <v>2234343.9348454871</v>
      </c>
      <c r="L121" s="162">
        <f t="shared" si="25"/>
        <v>2206846.4586079675</v>
      </c>
      <c r="M121" s="162">
        <f t="shared" si="25"/>
        <v>2177565.9403528152</v>
      </c>
      <c r="N121" s="162">
        <f t="shared" si="25"/>
        <v>2146406.0850355467</v>
      </c>
      <c r="O121" s="162">
        <f t="shared" si="25"/>
        <v>2113265.6578579438</v>
      </c>
      <c r="P121" s="162">
        <f t="shared" si="25"/>
        <v>2078038.2350928357</v>
      </c>
      <c r="Q121" s="162">
        <f t="shared" si="25"/>
        <v>2040611.9424118465</v>
      </c>
      <c r="R121" s="162">
        <f t="shared" si="25"/>
        <v>2000869.1800905736</v>
      </c>
      <c r="S121" s="162">
        <f t="shared" si="25"/>
        <v>1958686.334434394</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-5191399.5406370098</v>
      </c>
      <c r="F123" s="172">
        <f t="shared" ref="F123:AR123" si="26">F113+F118+F121</f>
        <v>-5255242.7223949721</v>
      </c>
      <c r="G123" s="172">
        <f t="shared" si="26"/>
        <v>-5321174.6100377087</v>
      </c>
      <c r="H123" s="172">
        <f t="shared" si="26"/>
        <v>-5389280.3284284007</v>
      </c>
      <c r="I123" s="172">
        <f t="shared" si="26"/>
        <v>-5459648.9207408512</v>
      </c>
      <c r="J123" s="172">
        <f t="shared" si="26"/>
        <v>-5532373.5384611851</v>
      </c>
      <c r="K123" s="172">
        <f t="shared" si="26"/>
        <v>-5607551.6407861598</v>
      </c>
      <c r="L123" s="172">
        <f t="shared" si="26"/>
        <v>-5685285.2038860843</v>
      </c>
      <c r="M123" s="172">
        <f t="shared" si="26"/>
        <v>-5765680.9405237371</v>
      </c>
      <c r="N123" s="172">
        <f t="shared" si="26"/>
        <v>-5848850.5305451984</v>
      </c>
      <c r="O123" s="172">
        <f t="shared" si="26"/>
        <v>-5934910.8627843168</v>
      </c>
      <c r="P123" s="172">
        <f t="shared" si="26"/>
        <v>-6023984.2889495166</v>
      </c>
      <c r="Q123" s="172">
        <f t="shared" si="26"/>
        <v>-6116198.8900900986</v>
      </c>
      <c r="R123" s="172">
        <f t="shared" si="26"/>
        <v>-6211688.7562690089</v>
      </c>
      <c r="S123" s="172">
        <f t="shared" si="26"/>
        <v>-6310594.2801003344</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141500000</v>
      </c>
      <c r="F124" s="175">
        <f t="shared" si="27"/>
        <v>141500000</v>
      </c>
      <c r="G124" s="175">
        <f t="shared" si="27"/>
        <v>141500000</v>
      </c>
      <c r="H124" s="175">
        <f t="shared" si="27"/>
        <v>141500000</v>
      </c>
      <c r="I124" s="175">
        <f t="shared" si="27"/>
        <v>141500000</v>
      </c>
      <c r="J124" s="175">
        <f t="shared" si="27"/>
        <v>141500000</v>
      </c>
      <c r="K124" s="175">
        <f t="shared" si="27"/>
        <v>141500000</v>
      </c>
      <c r="L124" s="175">
        <f t="shared" si="27"/>
        <v>141500000</v>
      </c>
      <c r="M124" s="175">
        <f t="shared" si="27"/>
        <v>141500000</v>
      </c>
      <c r="N124" s="175">
        <f t="shared" si="27"/>
        <v>141500000</v>
      </c>
      <c r="O124" s="175">
        <f t="shared" si="27"/>
        <v>141500000</v>
      </c>
      <c r="P124" s="175">
        <f t="shared" si="27"/>
        <v>141500000</v>
      </c>
      <c r="Q124" s="175">
        <f t="shared" si="27"/>
        <v>141500000</v>
      </c>
      <c r="R124" s="175">
        <f t="shared" si="27"/>
        <v>141500000</v>
      </c>
      <c r="S124" s="175">
        <f t="shared" si="27"/>
        <v>141500000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-32274688.090303198</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620552151.71722484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64500000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51600000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12900000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2830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1290</v>
      </c>
      <c r="E146" s="199">
        <f>C32</f>
        <v>64.5</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540 IY57540 SU57540 ACQ57540 AMM57540 AWI57540 BGE57540 BQA57540 BZW57540 CJS57540 CTO57540 DDK57540 DNG57540 DXC57540 EGY57540 EQU57540 FAQ57540 FKM57540 FUI57540 GEE57540 GOA57540 GXW57540 HHS57540 HRO57540 IBK57540 ILG57540 IVC57540 JEY57540 JOU57540 JYQ57540 KIM57540 KSI57540 LCE57540 LMA57540 LVW57540 MFS57540 MPO57540 MZK57540 NJG57540 NTC57540 OCY57540 OMU57540 OWQ57540 PGM57540 PQI57540 QAE57540 QKA57540 QTW57540 RDS57540 RNO57540 RXK57540 SHG57540 SRC57540 TAY57540 TKU57540 TUQ57540 UEM57540 UOI57540 UYE57540 VIA57540 VRW57540 WBS57540 WLO57540 WVK57540 C123076 IY123076 SU123076 ACQ123076 AMM123076 AWI123076 BGE123076 BQA123076 BZW123076 CJS123076 CTO123076 DDK123076 DNG123076 DXC123076 EGY123076 EQU123076 FAQ123076 FKM123076 FUI123076 GEE123076 GOA123076 GXW123076 HHS123076 HRO123076 IBK123076 ILG123076 IVC123076 JEY123076 JOU123076 JYQ123076 KIM123076 KSI123076 LCE123076 LMA123076 LVW123076 MFS123076 MPO123076 MZK123076 NJG123076 NTC123076 OCY123076 OMU123076 OWQ123076 PGM123076 PQI123076 QAE123076 QKA123076 QTW123076 RDS123076 RNO123076 RXK123076 SHG123076 SRC123076 TAY123076 TKU123076 TUQ123076 UEM123076 UOI123076 UYE123076 VIA123076 VRW123076 WBS123076 WLO123076 WVK123076 C188612 IY188612 SU188612 ACQ188612 AMM188612 AWI188612 BGE188612 BQA188612 BZW188612 CJS188612 CTO188612 DDK188612 DNG188612 DXC188612 EGY188612 EQU188612 FAQ188612 FKM188612 FUI188612 GEE188612 GOA188612 GXW188612 HHS188612 HRO188612 IBK188612 ILG188612 IVC188612 JEY188612 JOU188612 JYQ188612 KIM188612 KSI188612 LCE188612 LMA188612 LVW188612 MFS188612 MPO188612 MZK188612 NJG188612 NTC188612 OCY188612 OMU188612 OWQ188612 PGM188612 PQI188612 QAE188612 QKA188612 QTW188612 RDS188612 RNO188612 RXK188612 SHG188612 SRC188612 TAY188612 TKU188612 TUQ188612 UEM188612 UOI188612 UYE188612 VIA188612 VRW188612 WBS188612 WLO188612 WVK188612 C254148 IY254148 SU254148 ACQ254148 AMM254148 AWI254148 BGE254148 BQA254148 BZW254148 CJS254148 CTO254148 DDK254148 DNG254148 DXC254148 EGY254148 EQU254148 FAQ254148 FKM254148 FUI254148 GEE254148 GOA254148 GXW254148 HHS254148 HRO254148 IBK254148 ILG254148 IVC254148 JEY254148 JOU254148 JYQ254148 KIM254148 KSI254148 LCE254148 LMA254148 LVW254148 MFS254148 MPO254148 MZK254148 NJG254148 NTC254148 OCY254148 OMU254148 OWQ254148 PGM254148 PQI254148 QAE254148 QKA254148 QTW254148 RDS254148 RNO254148 RXK254148 SHG254148 SRC254148 TAY254148 TKU254148 TUQ254148 UEM254148 UOI254148 UYE254148 VIA254148 VRW254148 WBS254148 WLO254148 WVK254148 C319684 IY319684 SU319684 ACQ319684 AMM319684 AWI319684 BGE319684 BQA319684 BZW319684 CJS319684 CTO319684 DDK319684 DNG319684 DXC319684 EGY319684 EQU319684 FAQ319684 FKM319684 FUI319684 GEE319684 GOA319684 GXW319684 HHS319684 HRO319684 IBK319684 ILG319684 IVC319684 JEY319684 JOU319684 JYQ319684 KIM319684 KSI319684 LCE319684 LMA319684 LVW319684 MFS319684 MPO319684 MZK319684 NJG319684 NTC319684 OCY319684 OMU319684 OWQ319684 PGM319684 PQI319684 QAE319684 QKA319684 QTW319684 RDS319684 RNO319684 RXK319684 SHG319684 SRC319684 TAY319684 TKU319684 TUQ319684 UEM319684 UOI319684 UYE319684 VIA319684 VRW319684 WBS319684 WLO319684 WVK319684 C385220 IY385220 SU385220 ACQ385220 AMM385220 AWI385220 BGE385220 BQA385220 BZW385220 CJS385220 CTO385220 DDK385220 DNG385220 DXC385220 EGY385220 EQU385220 FAQ385220 FKM385220 FUI385220 GEE385220 GOA385220 GXW385220 HHS385220 HRO385220 IBK385220 ILG385220 IVC385220 JEY385220 JOU385220 JYQ385220 KIM385220 KSI385220 LCE385220 LMA385220 LVW385220 MFS385220 MPO385220 MZK385220 NJG385220 NTC385220 OCY385220 OMU385220 OWQ385220 PGM385220 PQI385220 QAE385220 QKA385220 QTW385220 RDS385220 RNO385220 RXK385220 SHG385220 SRC385220 TAY385220 TKU385220 TUQ385220 UEM385220 UOI385220 UYE385220 VIA385220 VRW385220 WBS385220 WLO385220 WVK385220 C450756 IY450756 SU450756 ACQ450756 AMM450756 AWI450756 BGE450756 BQA450756 BZW450756 CJS450756 CTO450756 DDK450756 DNG450756 DXC450756 EGY450756 EQU450756 FAQ450756 FKM450756 FUI450756 GEE450756 GOA450756 GXW450756 HHS450756 HRO450756 IBK450756 ILG450756 IVC450756 JEY450756 JOU450756 JYQ450756 KIM450756 KSI450756 LCE450756 LMA450756 LVW450756 MFS450756 MPO450756 MZK450756 NJG450756 NTC450756 OCY450756 OMU450756 OWQ450756 PGM450756 PQI450756 QAE450756 QKA450756 QTW450756 RDS450756 RNO450756 RXK450756 SHG450756 SRC450756 TAY450756 TKU450756 TUQ450756 UEM450756 UOI450756 UYE450756 VIA450756 VRW450756 WBS450756 WLO450756 WVK450756 C516292 IY516292 SU516292 ACQ516292 AMM516292 AWI516292 BGE516292 BQA516292 BZW516292 CJS516292 CTO516292 DDK516292 DNG516292 DXC516292 EGY516292 EQU516292 FAQ516292 FKM516292 FUI516292 GEE516292 GOA516292 GXW516292 HHS516292 HRO516292 IBK516292 ILG516292 IVC516292 JEY516292 JOU516292 JYQ516292 KIM516292 KSI516292 LCE516292 LMA516292 LVW516292 MFS516292 MPO516292 MZK516292 NJG516292 NTC516292 OCY516292 OMU516292 OWQ516292 PGM516292 PQI516292 QAE516292 QKA516292 QTW516292 RDS516292 RNO516292 RXK516292 SHG516292 SRC516292 TAY516292 TKU516292 TUQ516292 UEM516292 UOI516292 UYE516292 VIA516292 VRW516292 WBS516292 WLO516292 WVK516292 C581828 IY581828 SU581828 ACQ581828 AMM581828 AWI581828 BGE581828 BQA581828 BZW581828 CJS581828 CTO581828 DDK581828 DNG581828 DXC581828 EGY581828 EQU581828 FAQ581828 FKM581828 FUI581828 GEE581828 GOA581828 GXW581828 HHS581828 HRO581828 IBK581828 ILG581828 IVC581828 JEY581828 JOU581828 JYQ581828 KIM581828 KSI581828 LCE581828 LMA581828 LVW581828 MFS581828 MPO581828 MZK581828 NJG581828 NTC581828 OCY581828 OMU581828 OWQ581828 PGM581828 PQI581828 QAE581828 QKA581828 QTW581828 RDS581828 RNO581828 RXK581828 SHG581828 SRC581828 TAY581828 TKU581828 TUQ581828 UEM581828 UOI581828 UYE581828 VIA581828 VRW581828 WBS581828 WLO581828 WVK581828 C647364 IY647364 SU647364 ACQ647364 AMM647364 AWI647364 BGE647364 BQA647364 BZW647364 CJS647364 CTO647364 DDK647364 DNG647364 DXC647364 EGY647364 EQU647364 FAQ647364 FKM647364 FUI647364 GEE647364 GOA647364 GXW647364 HHS647364 HRO647364 IBK647364 ILG647364 IVC647364 JEY647364 JOU647364 JYQ647364 KIM647364 KSI647364 LCE647364 LMA647364 LVW647364 MFS647364 MPO647364 MZK647364 NJG647364 NTC647364 OCY647364 OMU647364 OWQ647364 PGM647364 PQI647364 QAE647364 QKA647364 QTW647364 RDS647364 RNO647364 RXK647364 SHG647364 SRC647364 TAY647364 TKU647364 TUQ647364 UEM647364 UOI647364 UYE647364 VIA647364 VRW647364 WBS647364 WLO647364 WVK647364 C712900 IY712900 SU712900 ACQ712900 AMM712900 AWI712900 BGE712900 BQA712900 BZW712900 CJS712900 CTO712900 DDK712900 DNG712900 DXC712900 EGY712900 EQU712900 FAQ712900 FKM712900 FUI712900 GEE712900 GOA712900 GXW712900 HHS712900 HRO712900 IBK712900 ILG712900 IVC712900 JEY712900 JOU712900 JYQ712900 KIM712900 KSI712900 LCE712900 LMA712900 LVW712900 MFS712900 MPO712900 MZK712900 NJG712900 NTC712900 OCY712900 OMU712900 OWQ712900 PGM712900 PQI712900 QAE712900 QKA712900 QTW712900 RDS712900 RNO712900 RXK712900 SHG712900 SRC712900 TAY712900 TKU712900 TUQ712900 UEM712900 UOI712900 UYE712900 VIA712900 VRW712900 WBS712900 WLO712900 WVK712900 C778436 IY778436 SU778436 ACQ778436 AMM778436 AWI778436 BGE778436 BQA778436 BZW778436 CJS778436 CTO778436 DDK778436 DNG778436 DXC778436 EGY778436 EQU778436 FAQ778436 FKM778436 FUI778436 GEE778436 GOA778436 GXW778436 HHS778436 HRO778436 IBK778436 ILG778436 IVC778436 JEY778436 JOU778436 JYQ778436 KIM778436 KSI778436 LCE778436 LMA778436 LVW778436 MFS778436 MPO778436 MZK778436 NJG778436 NTC778436 OCY778436 OMU778436 OWQ778436 PGM778436 PQI778436 QAE778436 QKA778436 QTW778436 RDS778436 RNO778436 RXK778436 SHG778436 SRC778436 TAY778436 TKU778436 TUQ778436 UEM778436 UOI778436 UYE778436 VIA778436 VRW778436 WBS778436 WLO778436 WVK778436 C843972 IY843972 SU843972 ACQ843972 AMM843972 AWI843972 BGE843972 BQA843972 BZW843972 CJS843972 CTO843972 DDK843972 DNG843972 DXC843972 EGY843972 EQU843972 FAQ843972 FKM843972 FUI843972 GEE843972 GOA843972 GXW843972 HHS843972 HRO843972 IBK843972 ILG843972 IVC843972 JEY843972 JOU843972 JYQ843972 KIM843972 KSI843972 LCE843972 LMA843972 LVW843972 MFS843972 MPO843972 MZK843972 NJG843972 NTC843972 OCY843972 OMU843972 OWQ843972 PGM843972 PQI843972 QAE843972 QKA843972 QTW843972 RDS843972 RNO843972 RXK843972 SHG843972 SRC843972 TAY843972 TKU843972 TUQ843972 UEM843972 UOI843972 UYE843972 VIA843972 VRW843972 WBS843972 WLO843972 WVK843972 C909508 IY909508 SU909508 ACQ909508 AMM909508 AWI909508 BGE909508 BQA909508 BZW909508 CJS909508 CTO909508 DDK909508 DNG909508 DXC909508 EGY909508 EQU909508 FAQ909508 FKM909508 FUI909508 GEE909508 GOA909508 GXW909508 HHS909508 HRO909508 IBK909508 ILG909508 IVC909508 JEY909508 JOU909508 JYQ909508 KIM909508 KSI909508 LCE909508 LMA909508 LVW909508 MFS909508 MPO909508 MZK909508 NJG909508 NTC909508 OCY909508 OMU909508 OWQ909508 PGM909508 PQI909508 QAE909508 QKA909508 QTW909508 RDS909508 RNO909508 RXK909508 SHG909508 SRC909508 TAY909508 TKU909508 TUQ909508 UEM909508 UOI909508 UYE909508 VIA909508 VRW909508 WBS909508 WLO909508 WVK909508 C975044 IY975044 SU975044 ACQ975044 AMM975044 AWI975044 BGE975044 BQA975044 BZW975044 CJS975044 CTO975044 DDK975044 DNG975044 DXC975044 EGY975044 EQU975044 FAQ975044 FKM975044 FUI975044 GEE975044 GOA975044 GXW975044 HHS975044 HRO975044 IBK975044 ILG975044 IVC975044 JEY975044 JOU975044 JYQ975044 KIM975044 KSI975044 LCE975044 LMA975044 LVW975044 MFS975044 MPO975044 MZK975044 NJG975044 NTC975044 OCY975044 OMU975044 OWQ975044 PGM975044 PQI975044 QAE975044 QKA975044 QTW975044 RDS975044 RNO975044 RXK975044 SHG975044 SRC975044 TAY975044 TKU975044 TUQ975044 UEM975044 UOI975044 UYE975044 VIA975044 VRW975044 WBS975044 WLO975044 WVK975044">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154</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8.1536648027211306E-2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2570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1290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64.5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0.46511627906976744</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-64500000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128500000</v>
      </c>
      <c r="F90" s="149">
        <f t="shared" si="1"/>
        <v>128500000</v>
      </c>
      <c r="G90" s="149">
        <f t="shared" si="1"/>
        <v>128500000</v>
      </c>
      <c r="H90" s="149">
        <f t="shared" si="1"/>
        <v>128500000</v>
      </c>
      <c r="I90" s="149">
        <f t="shared" si="1"/>
        <v>128500000</v>
      </c>
      <c r="J90" s="149">
        <f t="shared" si="1"/>
        <v>128500000</v>
      </c>
      <c r="K90" s="149">
        <f t="shared" si="1"/>
        <v>128500000</v>
      </c>
      <c r="L90" s="149">
        <f t="shared" si="1"/>
        <v>128500000</v>
      </c>
      <c r="M90" s="149">
        <f t="shared" si="1"/>
        <v>128500000</v>
      </c>
      <c r="N90" s="149">
        <f t="shared" si="1"/>
        <v>128500000</v>
      </c>
      <c r="O90" s="149">
        <f t="shared" si="1"/>
        <v>128500000</v>
      </c>
      <c r="P90" s="149">
        <f t="shared" si="1"/>
        <v>128500000</v>
      </c>
      <c r="Q90" s="149">
        <f t="shared" si="1"/>
        <v>128500000</v>
      </c>
      <c r="R90" s="149">
        <f t="shared" si="1"/>
        <v>128500000</v>
      </c>
      <c r="S90" s="149">
        <f t="shared" si="1"/>
        <v>128500000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128500000</v>
      </c>
      <c r="F96" s="154">
        <f t="shared" si="4"/>
        <v>128500000</v>
      </c>
      <c r="G96" s="154">
        <f t="shared" si="4"/>
        <v>128500000</v>
      </c>
      <c r="H96" s="154">
        <f t="shared" si="4"/>
        <v>128500000</v>
      </c>
      <c r="I96" s="154">
        <f t="shared" si="4"/>
        <v>128500000</v>
      </c>
      <c r="J96" s="154">
        <f t="shared" si="4"/>
        <v>128500000</v>
      </c>
      <c r="K96" s="154">
        <f t="shared" si="4"/>
        <v>128500000</v>
      </c>
      <c r="L96" s="154">
        <f t="shared" si="4"/>
        <v>128500000</v>
      </c>
      <c r="M96" s="154">
        <f t="shared" si="4"/>
        <v>128500000</v>
      </c>
      <c r="N96" s="154">
        <f t="shared" si="4"/>
        <v>128500000</v>
      </c>
      <c r="O96" s="154">
        <f t="shared" si="4"/>
        <v>128500000</v>
      </c>
      <c r="P96" s="154">
        <f t="shared" si="4"/>
        <v>128500000</v>
      </c>
      <c r="Q96" s="154">
        <f t="shared" si="4"/>
        <v>128500000</v>
      </c>
      <c r="R96" s="154">
        <f t="shared" si="4"/>
        <v>128500000</v>
      </c>
      <c r="S96" s="154">
        <f t="shared" si="4"/>
        <v>128500000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128500000</v>
      </c>
      <c r="F99" s="157">
        <f t="shared" ref="F99:AR99" si="7">SUM(F96:F98)</f>
        <v>128500000</v>
      </c>
      <c r="G99" s="157">
        <f t="shared" si="7"/>
        <v>128500000</v>
      </c>
      <c r="H99" s="157">
        <f t="shared" si="7"/>
        <v>128500000</v>
      </c>
      <c r="I99" s="157">
        <f t="shared" si="7"/>
        <v>128500000</v>
      </c>
      <c r="J99" s="157">
        <f t="shared" si="7"/>
        <v>128500000</v>
      </c>
      <c r="K99" s="157">
        <f t="shared" si="7"/>
        <v>128500000</v>
      </c>
      <c r="L99" s="157">
        <f t="shared" si="7"/>
        <v>128500000</v>
      </c>
      <c r="M99" s="157">
        <f t="shared" si="7"/>
        <v>128500000</v>
      </c>
      <c r="N99" s="157">
        <f t="shared" si="7"/>
        <v>128500000</v>
      </c>
      <c r="O99" s="157">
        <f t="shared" si="7"/>
        <v>128500000</v>
      </c>
      <c r="P99" s="157">
        <f t="shared" si="7"/>
        <v>128500000</v>
      </c>
      <c r="Q99" s="157">
        <f t="shared" si="7"/>
        <v>128500000</v>
      </c>
      <c r="R99" s="157">
        <f t="shared" si="7"/>
        <v>128500000</v>
      </c>
      <c r="S99" s="157">
        <f t="shared" si="7"/>
        <v>128500000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-2406150</v>
      </c>
      <c r="F101" s="149">
        <f t="shared" ref="F101:AR101" si="8">IF(F86&gt;$C$16,0,-F87*($C$38*1000+F96*$C$39+F97*$C$40*3.6/1000+F98*$C$41*35.17/1000))+SUMIF($C$77:$C$81,F86,$D$77:$D$81)</f>
        <v>-2448257.625</v>
      </c>
      <c r="G101" s="149">
        <f t="shared" si="8"/>
        <v>-2491102.1334375003</v>
      </c>
      <c r="H101" s="149">
        <f t="shared" si="8"/>
        <v>-2534696.4207726563</v>
      </c>
      <c r="I101" s="149">
        <f t="shared" si="8"/>
        <v>-2579053.6081361785</v>
      </c>
      <c r="J101" s="149">
        <f t="shared" si="8"/>
        <v>-2624187.0462785619</v>
      </c>
      <c r="K101" s="149">
        <f t="shared" si="8"/>
        <v>-2670110.3195884367</v>
      </c>
      <c r="L101" s="149">
        <f t="shared" si="8"/>
        <v>-2716837.250181234</v>
      </c>
      <c r="M101" s="149">
        <f t="shared" si="8"/>
        <v>-2764381.9020594065</v>
      </c>
      <c r="N101" s="149">
        <f t="shared" si="8"/>
        <v>-2812758.5853454461</v>
      </c>
      <c r="O101" s="149">
        <f t="shared" si="8"/>
        <v>-2861981.8605889915</v>
      </c>
      <c r="P101" s="149">
        <f t="shared" si="8"/>
        <v>-2912066.543149299</v>
      </c>
      <c r="Q101" s="149">
        <f t="shared" si="8"/>
        <v>-2963027.7076544124</v>
      </c>
      <c r="R101" s="149">
        <f t="shared" si="8"/>
        <v>-3014880.6925383643</v>
      </c>
      <c r="S101" s="149">
        <f t="shared" si="8"/>
        <v>-3067641.1046577864</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-2406150</v>
      </c>
      <c r="F112" s="153">
        <f t="shared" si="18"/>
        <v>-2448257.625</v>
      </c>
      <c r="G112" s="153">
        <f t="shared" si="18"/>
        <v>-2491102.1334375003</v>
      </c>
      <c r="H112" s="153">
        <f t="shared" si="18"/>
        <v>-2534696.4207726563</v>
      </c>
      <c r="I112" s="153">
        <f t="shared" si="18"/>
        <v>-2579053.6081361785</v>
      </c>
      <c r="J112" s="153">
        <f t="shared" si="18"/>
        <v>-2624187.0462785619</v>
      </c>
      <c r="K112" s="153">
        <f t="shared" si="18"/>
        <v>-2670110.3195884367</v>
      </c>
      <c r="L112" s="153">
        <f t="shared" si="18"/>
        <v>-2716837.250181234</v>
      </c>
      <c r="M112" s="153">
        <f t="shared" si="18"/>
        <v>-2764381.9020594065</v>
      </c>
      <c r="N112" s="153">
        <f t="shared" si="18"/>
        <v>-2812758.5853454461</v>
      </c>
      <c r="O112" s="153">
        <f t="shared" si="18"/>
        <v>-2861981.8605889915</v>
      </c>
      <c r="P112" s="153">
        <f t="shared" si="18"/>
        <v>-2912066.543149299</v>
      </c>
      <c r="Q112" s="153">
        <f t="shared" si="18"/>
        <v>-2963027.7076544124</v>
      </c>
      <c r="R112" s="153">
        <f t="shared" si="18"/>
        <v>-3014880.6925383643</v>
      </c>
      <c r="S112" s="153">
        <f t="shared" si="18"/>
        <v>-3067641.1046577864</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-2406150</v>
      </c>
      <c r="F113" s="162">
        <f t="shared" ref="F113:AR113" si="19">SUM(F111:F112)</f>
        <v>-2448257.625</v>
      </c>
      <c r="G113" s="162">
        <f t="shared" si="19"/>
        <v>-2491102.1334375003</v>
      </c>
      <c r="H113" s="162">
        <f t="shared" si="19"/>
        <v>-2534696.4207726563</v>
      </c>
      <c r="I113" s="162">
        <f t="shared" si="19"/>
        <v>-2579053.6081361785</v>
      </c>
      <c r="J113" s="162">
        <f t="shared" si="19"/>
        <v>-2624187.0462785619</v>
      </c>
      <c r="K113" s="162">
        <f t="shared" si="19"/>
        <v>-2670110.3195884367</v>
      </c>
      <c r="L113" s="162">
        <f t="shared" si="19"/>
        <v>-2716837.250181234</v>
      </c>
      <c r="M113" s="162">
        <f t="shared" si="19"/>
        <v>-2764381.9020594065</v>
      </c>
      <c r="N113" s="162">
        <f t="shared" si="19"/>
        <v>-2812758.5853454461</v>
      </c>
      <c r="O113" s="162">
        <f t="shared" si="19"/>
        <v>-2861981.8605889915</v>
      </c>
      <c r="P113" s="162">
        <f t="shared" si="19"/>
        <v>-2912066.543149299</v>
      </c>
      <c r="Q113" s="162">
        <f t="shared" si="19"/>
        <v>-2963027.7076544124</v>
      </c>
      <c r="R113" s="162">
        <f t="shared" si="19"/>
        <v>-3014880.6925383643</v>
      </c>
      <c r="S113" s="162">
        <f t="shared" si="19"/>
        <v>-3067641.1046577864</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-4300000</v>
      </c>
      <c r="F115" s="149">
        <f t="shared" si="20"/>
        <v>-4300000</v>
      </c>
      <c r="G115" s="149">
        <f t="shared" si="20"/>
        <v>-4300000</v>
      </c>
      <c r="H115" s="149">
        <f t="shared" si="20"/>
        <v>-4300000</v>
      </c>
      <c r="I115" s="149">
        <f t="shared" si="20"/>
        <v>-4300000</v>
      </c>
      <c r="J115" s="149">
        <f t="shared" si="20"/>
        <v>-4300000</v>
      </c>
      <c r="K115" s="149">
        <f t="shared" si="20"/>
        <v>-4300000</v>
      </c>
      <c r="L115" s="149">
        <f t="shared" si="20"/>
        <v>-4300000</v>
      </c>
      <c r="M115" s="149">
        <f t="shared" si="20"/>
        <v>-4300000</v>
      </c>
      <c r="N115" s="149">
        <f t="shared" si="20"/>
        <v>-4300000</v>
      </c>
      <c r="O115" s="149">
        <f t="shared" si="20"/>
        <v>-4300000</v>
      </c>
      <c r="P115" s="149">
        <f t="shared" si="20"/>
        <v>-4300000</v>
      </c>
      <c r="Q115" s="149">
        <f t="shared" si="20"/>
        <v>-4300000</v>
      </c>
      <c r="R115" s="149">
        <f t="shared" si="20"/>
        <v>-4300000</v>
      </c>
      <c r="S115" s="149">
        <f t="shared" si="20"/>
        <v>-4300000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-2580000</v>
      </c>
      <c r="F116" s="153">
        <f t="shared" si="21"/>
        <v>-2460436.8979681497</v>
      </c>
      <c r="G116" s="153">
        <f t="shared" si="21"/>
        <v>-2334895.6408347068</v>
      </c>
      <c r="H116" s="153">
        <f t="shared" si="21"/>
        <v>-2203077.3208445911</v>
      </c>
      <c r="I116" s="153">
        <f t="shared" si="21"/>
        <v>-2064668.0848549709</v>
      </c>
      <c r="J116" s="153">
        <f t="shared" si="21"/>
        <v>-1919338.3870658688</v>
      </c>
      <c r="K116" s="153">
        <f t="shared" si="21"/>
        <v>-1766742.2043873114</v>
      </c>
      <c r="L116" s="153">
        <f t="shared" si="21"/>
        <v>-1606516.2125748266</v>
      </c>
      <c r="M116" s="153">
        <f t="shared" si="21"/>
        <v>-1438278.9211717173</v>
      </c>
      <c r="N116" s="153">
        <f t="shared" si="21"/>
        <v>-1261629.7651984529</v>
      </c>
      <c r="O116" s="153">
        <f t="shared" si="21"/>
        <v>-1076148.1514265249</v>
      </c>
      <c r="P116" s="153">
        <f t="shared" si="21"/>
        <v>-881392.45696600049</v>
      </c>
      <c r="Q116" s="153">
        <f t="shared" si="21"/>
        <v>-676898.97778245015</v>
      </c>
      <c r="R116" s="153">
        <f t="shared" si="21"/>
        <v>-462180.82463972206</v>
      </c>
      <c r="S116" s="153">
        <f t="shared" si="21"/>
        <v>-236726.76383985765</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-2391262.0406370098</v>
      </c>
      <c r="F117" s="153">
        <f t="shared" si="22"/>
        <v>-2510825.14266886</v>
      </c>
      <c r="G117" s="153">
        <f t="shared" si="22"/>
        <v>-2636366.3998023029</v>
      </c>
      <c r="H117" s="153">
        <f t="shared" si="22"/>
        <v>-2768184.7197924182</v>
      </c>
      <c r="I117" s="153">
        <f t="shared" si="22"/>
        <v>-2906593.9557820391</v>
      </c>
      <c r="J117" s="153">
        <f t="shared" si="22"/>
        <v>-3051923.6535711414</v>
      </c>
      <c r="K117" s="153">
        <f t="shared" si="22"/>
        <v>-3204519.836249698</v>
      </c>
      <c r="L117" s="153">
        <f t="shared" si="22"/>
        <v>-3364745.8280621828</v>
      </c>
      <c r="M117" s="153">
        <f t="shared" si="22"/>
        <v>-3532983.1194652924</v>
      </c>
      <c r="N117" s="153">
        <f t="shared" si="22"/>
        <v>-3709632.2754385569</v>
      </c>
      <c r="O117" s="153">
        <f t="shared" si="22"/>
        <v>-3895113.8892104849</v>
      </c>
      <c r="P117" s="153">
        <f t="shared" si="22"/>
        <v>-4089869.5836710092</v>
      </c>
      <c r="Q117" s="153">
        <f t="shared" si="22"/>
        <v>-4294363.0628545592</v>
      </c>
      <c r="R117" s="153">
        <f t="shared" si="22"/>
        <v>-4509081.215997288</v>
      </c>
      <c r="S117" s="153">
        <f t="shared" si="22"/>
        <v>-4734535.2767971521</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-4971262.0406370098</v>
      </c>
      <c r="F118" s="162">
        <f t="shared" si="23"/>
        <v>-4971262.0406370098</v>
      </c>
      <c r="G118" s="162">
        <f t="shared" si="23"/>
        <v>-4971262.0406370098</v>
      </c>
      <c r="H118" s="162">
        <f t="shared" si="23"/>
        <v>-4971262.0406370088</v>
      </c>
      <c r="I118" s="162">
        <f t="shared" si="23"/>
        <v>-4971262.0406370098</v>
      </c>
      <c r="J118" s="162">
        <f t="shared" si="23"/>
        <v>-4971262.0406370107</v>
      </c>
      <c r="K118" s="162">
        <f t="shared" si="23"/>
        <v>-4971262.0406370088</v>
      </c>
      <c r="L118" s="162">
        <f t="shared" si="23"/>
        <v>-4971262.0406370088</v>
      </c>
      <c r="M118" s="162">
        <f t="shared" si="23"/>
        <v>-4971262.0406370098</v>
      </c>
      <c r="N118" s="162">
        <f t="shared" si="23"/>
        <v>-4971262.0406370098</v>
      </c>
      <c r="O118" s="162">
        <f t="shared" si="23"/>
        <v>-4971262.0406370098</v>
      </c>
      <c r="P118" s="162">
        <f t="shared" si="23"/>
        <v>-4971262.0406370098</v>
      </c>
      <c r="Q118" s="162">
        <f t="shared" si="23"/>
        <v>-4971262.0406370088</v>
      </c>
      <c r="R118" s="162">
        <f t="shared" si="23"/>
        <v>-4971262.0406370098</v>
      </c>
      <c r="S118" s="162">
        <f t="shared" si="23"/>
        <v>-4971262.0406370098</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-9286150</v>
      </c>
      <c r="F120" s="149">
        <f t="shared" ref="F120:AR120" si="24">F113+F115+F116</f>
        <v>-9208694.5229681507</v>
      </c>
      <c r="G120" s="149">
        <f t="shared" si="24"/>
        <v>-9125997.7742722072</v>
      </c>
      <c r="H120" s="149">
        <f t="shared" si="24"/>
        <v>-9037773.7416172475</v>
      </c>
      <c r="I120" s="149">
        <f t="shared" si="24"/>
        <v>-8943721.6929911505</v>
      </c>
      <c r="J120" s="149">
        <f t="shared" si="24"/>
        <v>-8843525.4333444312</v>
      </c>
      <c r="K120" s="149">
        <f t="shared" si="24"/>
        <v>-8736852.5239757486</v>
      </c>
      <c r="L120" s="149">
        <f t="shared" si="24"/>
        <v>-8623353.4627560601</v>
      </c>
      <c r="M120" s="149">
        <f t="shared" si="24"/>
        <v>-8502660.8232311234</v>
      </c>
      <c r="N120" s="149">
        <f t="shared" si="24"/>
        <v>-8374388.3505438995</v>
      </c>
      <c r="O120" s="149">
        <f t="shared" si="24"/>
        <v>-8238130.0120155169</v>
      </c>
      <c r="P120" s="149">
        <f t="shared" si="24"/>
        <v>-8093459.0001152996</v>
      </c>
      <c r="Q120" s="149">
        <f t="shared" si="24"/>
        <v>-7939926.6854368635</v>
      </c>
      <c r="R120" s="149">
        <f t="shared" si="24"/>
        <v>-7777061.5171780856</v>
      </c>
      <c r="S120" s="149">
        <f t="shared" si="24"/>
        <v>-7604367.8684976436</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2321537.5</v>
      </c>
      <c r="F121" s="162">
        <f t="shared" si="25"/>
        <v>2302173.6307420377</v>
      </c>
      <c r="G121" s="162">
        <f t="shared" si="25"/>
        <v>2281499.4435680518</v>
      </c>
      <c r="H121" s="162">
        <f t="shared" si="25"/>
        <v>2259443.4354043119</v>
      </c>
      <c r="I121" s="162">
        <f t="shared" si="25"/>
        <v>2235930.4232477876</v>
      </c>
      <c r="J121" s="162">
        <f t="shared" si="25"/>
        <v>2210881.3583361078</v>
      </c>
      <c r="K121" s="162">
        <f t="shared" si="25"/>
        <v>2184213.1309939371</v>
      </c>
      <c r="L121" s="162">
        <f t="shared" si="25"/>
        <v>2155838.365689015</v>
      </c>
      <c r="M121" s="162">
        <f t="shared" si="25"/>
        <v>2125665.2058077808</v>
      </c>
      <c r="N121" s="162">
        <f t="shared" si="25"/>
        <v>2093597.0876359749</v>
      </c>
      <c r="O121" s="162">
        <f t="shared" si="25"/>
        <v>2059532.5030038792</v>
      </c>
      <c r="P121" s="162">
        <f t="shared" si="25"/>
        <v>2023364.7500288249</v>
      </c>
      <c r="Q121" s="162">
        <f t="shared" si="25"/>
        <v>1984981.6713592159</v>
      </c>
      <c r="R121" s="162">
        <f t="shared" si="25"/>
        <v>1944265.3792945214</v>
      </c>
      <c r="S121" s="162">
        <f t="shared" si="25"/>
        <v>1901091.9671244109</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-5055874.5406370098</v>
      </c>
      <c r="F123" s="172">
        <f t="shared" ref="F123:AR123" si="26">F113+F118+F121</f>
        <v>-5117346.0348949721</v>
      </c>
      <c r="G123" s="172">
        <f t="shared" si="26"/>
        <v>-5180864.7305064583</v>
      </c>
      <c r="H123" s="172">
        <f t="shared" si="26"/>
        <v>-5246515.0260053538</v>
      </c>
      <c r="I123" s="172">
        <f t="shared" si="26"/>
        <v>-5314385.2255253997</v>
      </c>
      <c r="J123" s="172">
        <f t="shared" si="26"/>
        <v>-5384567.7285794653</v>
      </c>
      <c r="K123" s="172">
        <f t="shared" si="26"/>
        <v>-5457159.2292315084</v>
      </c>
      <c r="L123" s="172">
        <f t="shared" si="26"/>
        <v>-5532260.9251292273</v>
      </c>
      <c r="M123" s="172">
        <f t="shared" si="26"/>
        <v>-5609978.7368886359</v>
      </c>
      <c r="N123" s="172">
        <f t="shared" si="26"/>
        <v>-5690423.5383464806</v>
      </c>
      <c r="O123" s="172">
        <f t="shared" si="26"/>
        <v>-5773711.3982221214</v>
      </c>
      <c r="P123" s="172">
        <f t="shared" si="26"/>
        <v>-5859963.8337574843</v>
      </c>
      <c r="Q123" s="172">
        <f t="shared" si="26"/>
        <v>-5949308.0769322058</v>
      </c>
      <c r="R123" s="172">
        <f t="shared" si="26"/>
        <v>-6041877.3538808534</v>
      </c>
      <c r="S123" s="172">
        <f t="shared" si="26"/>
        <v>-6137811.1781703858</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128500000</v>
      </c>
      <c r="F124" s="175">
        <f t="shared" si="27"/>
        <v>128500000</v>
      </c>
      <c r="G124" s="175">
        <f t="shared" si="27"/>
        <v>128500000</v>
      </c>
      <c r="H124" s="175">
        <f t="shared" si="27"/>
        <v>128500000</v>
      </c>
      <c r="I124" s="175">
        <f t="shared" si="27"/>
        <v>128500000</v>
      </c>
      <c r="J124" s="175">
        <f t="shared" si="27"/>
        <v>128500000</v>
      </c>
      <c r="K124" s="175">
        <f t="shared" si="27"/>
        <v>128500000</v>
      </c>
      <c r="L124" s="175">
        <f t="shared" si="27"/>
        <v>128500000</v>
      </c>
      <c r="M124" s="175">
        <f t="shared" si="27"/>
        <v>128500000</v>
      </c>
      <c r="N124" s="175">
        <f t="shared" si="27"/>
        <v>128500000</v>
      </c>
      <c r="O124" s="175">
        <f t="shared" si="27"/>
        <v>128500000</v>
      </c>
      <c r="P124" s="175">
        <f t="shared" si="27"/>
        <v>128500000</v>
      </c>
      <c r="Q124" s="175">
        <f t="shared" si="27"/>
        <v>128500000</v>
      </c>
      <c r="R124" s="175">
        <f t="shared" si="27"/>
        <v>128500000</v>
      </c>
      <c r="S124" s="175">
        <f t="shared" si="27"/>
        <v>128500000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-31414919.689889837</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563540293.25557172</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64500000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51600000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12900000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2570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1290</v>
      </c>
      <c r="E146" s="199">
        <f>C32</f>
        <v>64.5</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519 IY57519 SU57519 ACQ57519 AMM57519 AWI57519 BGE57519 BQA57519 BZW57519 CJS57519 CTO57519 DDK57519 DNG57519 DXC57519 EGY57519 EQU57519 FAQ57519 FKM57519 FUI57519 GEE57519 GOA57519 GXW57519 HHS57519 HRO57519 IBK57519 ILG57519 IVC57519 JEY57519 JOU57519 JYQ57519 KIM57519 KSI57519 LCE57519 LMA57519 LVW57519 MFS57519 MPO57519 MZK57519 NJG57519 NTC57519 OCY57519 OMU57519 OWQ57519 PGM57519 PQI57519 QAE57519 QKA57519 QTW57519 RDS57519 RNO57519 RXK57519 SHG57519 SRC57519 TAY57519 TKU57519 TUQ57519 UEM57519 UOI57519 UYE57519 VIA57519 VRW57519 WBS57519 WLO57519 WVK57519 C123055 IY123055 SU123055 ACQ123055 AMM123055 AWI123055 BGE123055 BQA123055 BZW123055 CJS123055 CTO123055 DDK123055 DNG123055 DXC123055 EGY123055 EQU123055 FAQ123055 FKM123055 FUI123055 GEE123055 GOA123055 GXW123055 HHS123055 HRO123055 IBK123055 ILG123055 IVC123055 JEY123055 JOU123055 JYQ123055 KIM123055 KSI123055 LCE123055 LMA123055 LVW123055 MFS123055 MPO123055 MZK123055 NJG123055 NTC123055 OCY123055 OMU123055 OWQ123055 PGM123055 PQI123055 QAE123055 QKA123055 QTW123055 RDS123055 RNO123055 RXK123055 SHG123055 SRC123055 TAY123055 TKU123055 TUQ123055 UEM123055 UOI123055 UYE123055 VIA123055 VRW123055 WBS123055 WLO123055 WVK123055 C188591 IY188591 SU188591 ACQ188591 AMM188591 AWI188591 BGE188591 BQA188591 BZW188591 CJS188591 CTO188591 DDK188591 DNG188591 DXC188591 EGY188591 EQU188591 FAQ188591 FKM188591 FUI188591 GEE188591 GOA188591 GXW188591 HHS188591 HRO188591 IBK188591 ILG188591 IVC188591 JEY188591 JOU188591 JYQ188591 KIM188591 KSI188591 LCE188591 LMA188591 LVW188591 MFS188591 MPO188591 MZK188591 NJG188591 NTC188591 OCY188591 OMU188591 OWQ188591 PGM188591 PQI188591 QAE188591 QKA188591 QTW188591 RDS188591 RNO188591 RXK188591 SHG188591 SRC188591 TAY188591 TKU188591 TUQ188591 UEM188591 UOI188591 UYE188591 VIA188591 VRW188591 WBS188591 WLO188591 WVK188591 C254127 IY254127 SU254127 ACQ254127 AMM254127 AWI254127 BGE254127 BQA254127 BZW254127 CJS254127 CTO254127 DDK254127 DNG254127 DXC254127 EGY254127 EQU254127 FAQ254127 FKM254127 FUI254127 GEE254127 GOA254127 GXW254127 HHS254127 HRO254127 IBK254127 ILG254127 IVC254127 JEY254127 JOU254127 JYQ254127 KIM254127 KSI254127 LCE254127 LMA254127 LVW254127 MFS254127 MPO254127 MZK254127 NJG254127 NTC254127 OCY254127 OMU254127 OWQ254127 PGM254127 PQI254127 QAE254127 QKA254127 QTW254127 RDS254127 RNO254127 RXK254127 SHG254127 SRC254127 TAY254127 TKU254127 TUQ254127 UEM254127 UOI254127 UYE254127 VIA254127 VRW254127 WBS254127 WLO254127 WVK254127 C319663 IY319663 SU319663 ACQ319663 AMM319663 AWI319663 BGE319663 BQA319663 BZW319663 CJS319663 CTO319663 DDK319663 DNG319663 DXC319663 EGY319663 EQU319663 FAQ319663 FKM319663 FUI319663 GEE319663 GOA319663 GXW319663 HHS319663 HRO319663 IBK319663 ILG319663 IVC319663 JEY319663 JOU319663 JYQ319663 KIM319663 KSI319663 LCE319663 LMA319663 LVW319663 MFS319663 MPO319663 MZK319663 NJG319663 NTC319663 OCY319663 OMU319663 OWQ319663 PGM319663 PQI319663 QAE319663 QKA319663 QTW319663 RDS319663 RNO319663 RXK319663 SHG319663 SRC319663 TAY319663 TKU319663 TUQ319663 UEM319663 UOI319663 UYE319663 VIA319663 VRW319663 WBS319663 WLO319663 WVK319663 C385199 IY385199 SU385199 ACQ385199 AMM385199 AWI385199 BGE385199 BQA385199 BZW385199 CJS385199 CTO385199 DDK385199 DNG385199 DXC385199 EGY385199 EQU385199 FAQ385199 FKM385199 FUI385199 GEE385199 GOA385199 GXW385199 HHS385199 HRO385199 IBK385199 ILG385199 IVC385199 JEY385199 JOU385199 JYQ385199 KIM385199 KSI385199 LCE385199 LMA385199 LVW385199 MFS385199 MPO385199 MZK385199 NJG385199 NTC385199 OCY385199 OMU385199 OWQ385199 PGM385199 PQI385199 QAE385199 QKA385199 QTW385199 RDS385199 RNO385199 RXK385199 SHG385199 SRC385199 TAY385199 TKU385199 TUQ385199 UEM385199 UOI385199 UYE385199 VIA385199 VRW385199 WBS385199 WLO385199 WVK385199 C450735 IY450735 SU450735 ACQ450735 AMM450735 AWI450735 BGE450735 BQA450735 BZW450735 CJS450735 CTO450735 DDK450735 DNG450735 DXC450735 EGY450735 EQU450735 FAQ450735 FKM450735 FUI450735 GEE450735 GOA450735 GXW450735 HHS450735 HRO450735 IBK450735 ILG450735 IVC450735 JEY450735 JOU450735 JYQ450735 KIM450735 KSI450735 LCE450735 LMA450735 LVW450735 MFS450735 MPO450735 MZK450735 NJG450735 NTC450735 OCY450735 OMU450735 OWQ450735 PGM450735 PQI450735 QAE450735 QKA450735 QTW450735 RDS450735 RNO450735 RXK450735 SHG450735 SRC450735 TAY450735 TKU450735 TUQ450735 UEM450735 UOI450735 UYE450735 VIA450735 VRW450735 WBS450735 WLO450735 WVK450735 C516271 IY516271 SU516271 ACQ516271 AMM516271 AWI516271 BGE516271 BQA516271 BZW516271 CJS516271 CTO516271 DDK516271 DNG516271 DXC516271 EGY516271 EQU516271 FAQ516271 FKM516271 FUI516271 GEE516271 GOA516271 GXW516271 HHS516271 HRO516271 IBK516271 ILG516271 IVC516271 JEY516271 JOU516271 JYQ516271 KIM516271 KSI516271 LCE516271 LMA516271 LVW516271 MFS516271 MPO516271 MZK516271 NJG516271 NTC516271 OCY516271 OMU516271 OWQ516271 PGM516271 PQI516271 QAE516271 QKA516271 QTW516271 RDS516271 RNO516271 RXK516271 SHG516271 SRC516271 TAY516271 TKU516271 TUQ516271 UEM516271 UOI516271 UYE516271 VIA516271 VRW516271 WBS516271 WLO516271 WVK516271 C581807 IY581807 SU581807 ACQ581807 AMM581807 AWI581807 BGE581807 BQA581807 BZW581807 CJS581807 CTO581807 DDK581807 DNG581807 DXC581807 EGY581807 EQU581807 FAQ581807 FKM581807 FUI581807 GEE581807 GOA581807 GXW581807 HHS581807 HRO581807 IBK581807 ILG581807 IVC581807 JEY581807 JOU581807 JYQ581807 KIM581807 KSI581807 LCE581807 LMA581807 LVW581807 MFS581807 MPO581807 MZK581807 NJG581807 NTC581807 OCY581807 OMU581807 OWQ581807 PGM581807 PQI581807 QAE581807 QKA581807 QTW581807 RDS581807 RNO581807 RXK581807 SHG581807 SRC581807 TAY581807 TKU581807 TUQ581807 UEM581807 UOI581807 UYE581807 VIA581807 VRW581807 WBS581807 WLO581807 WVK581807 C647343 IY647343 SU647343 ACQ647343 AMM647343 AWI647343 BGE647343 BQA647343 BZW647343 CJS647343 CTO647343 DDK647343 DNG647343 DXC647343 EGY647343 EQU647343 FAQ647343 FKM647343 FUI647343 GEE647343 GOA647343 GXW647343 HHS647343 HRO647343 IBK647343 ILG647343 IVC647343 JEY647343 JOU647343 JYQ647343 KIM647343 KSI647343 LCE647343 LMA647343 LVW647343 MFS647343 MPO647343 MZK647343 NJG647343 NTC647343 OCY647343 OMU647343 OWQ647343 PGM647343 PQI647343 QAE647343 QKA647343 QTW647343 RDS647343 RNO647343 RXK647343 SHG647343 SRC647343 TAY647343 TKU647343 TUQ647343 UEM647343 UOI647343 UYE647343 VIA647343 VRW647343 WBS647343 WLO647343 WVK647343 C712879 IY712879 SU712879 ACQ712879 AMM712879 AWI712879 BGE712879 BQA712879 BZW712879 CJS712879 CTO712879 DDK712879 DNG712879 DXC712879 EGY712879 EQU712879 FAQ712879 FKM712879 FUI712879 GEE712879 GOA712879 GXW712879 HHS712879 HRO712879 IBK712879 ILG712879 IVC712879 JEY712879 JOU712879 JYQ712879 KIM712879 KSI712879 LCE712879 LMA712879 LVW712879 MFS712879 MPO712879 MZK712879 NJG712879 NTC712879 OCY712879 OMU712879 OWQ712879 PGM712879 PQI712879 QAE712879 QKA712879 QTW712879 RDS712879 RNO712879 RXK712879 SHG712879 SRC712879 TAY712879 TKU712879 TUQ712879 UEM712879 UOI712879 UYE712879 VIA712879 VRW712879 WBS712879 WLO712879 WVK712879 C778415 IY778415 SU778415 ACQ778415 AMM778415 AWI778415 BGE778415 BQA778415 BZW778415 CJS778415 CTO778415 DDK778415 DNG778415 DXC778415 EGY778415 EQU778415 FAQ778415 FKM778415 FUI778415 GEE778415 GOA778415 GXW778415 HHS778415 HRO778415 IBK778415 ILG778415 IVC778415 JEY778415 JOU778415 JYQ778415 KIM778415 KSI778415 LCE778415 LMA778415 LVW778415 MFS778415 MPO778415 MZK778415 NJG778415 NTC778415 OCY778415 OMU778415 OWQ778415 PGM778415 PQI778415 QAE778415 QKA778415 QTW778415 RDS778415 RNO778415 RXK778415 SHG778415 SRC778415 TAY778415 TKU778415 TUQ778415 UEM778415 UOI778415 UYE778415 VIA778415 VRW778415 WBS778415 WLO778415 WVK778415 C843951 IY843951 SU843951 ACQ843951 AMM843951 AWI843951 BGE843951 BQA843951 BZW843951 CJS843951 CTO843951 DDK843951 DNG843951 DXC843951 EGY843951 EQU843951 FAQ843951 FKM843951 FUI843951 GEE843951 GOA843951 GXW843951 HHS843951 HRO843951 IBK843951 ILG843951 IVC843951 JEY843951 JOU843951 JYQ843951 KIM843951 KSI843951 LCE843951 LMA843951 LVW843951 MFS843951 MPO843951 MZK843951 NJG843951 NTC843951 OCY843951 OMU843951 OWQ843951 PGM843951 PQI843951 QAE843951 QKA843951 QTW843951 RDS843951 RNO843951 RXK843951 SHG843951 SRC843951 TAY843951 TKU843951 TUQ843951 UEM843951 UOI843951 UYE843951 VIA843951 VRW843951 WBS843951 WLO843951 WVK843951 C909487 IY909487 SU909487 ACQ909487 AMM909487 AWI909487 BGE909487 BQA909487 BZW909487 CJS909487 CTO909487 DDK909487 DNG909487 DXC909487 EGY909487 EQU909487 FAQ909487 FKM909487 FUI909487 GEE909487 GOA909487 GXW909487 HHS909487 HRO909487 IBK909487 ILG909487 IVC909487 JEY909487 JOU909487 JYQ909487 KIM909487 KSI909487 LCE909487 LMA909487 LVW909487 MFS909487 MPO909487 MZK909487 NJG909487 NTC909487 OCY909487 OMU909487 OWQ909487 PGM909487 PQI909487 QAE909487 QKA909487 QTW909487 RDS909487 RNO909487 RXK909487 SHG909487 SRC909487 TAY909487 TKU909487 TUQ909487 UEM909487 UOI909487 UYE909487 VIA909487 VRW909487 WBS909487 WLO909487 WVK909487 C975023 IY975023 SU975023 ACQ975023 AMM975023 AWI975023 BGE975023 BQA975023 BZW975023 CJS975023 CTO975023 DDK975023 DNG975023 DXC975023 EGY975023 EQU975023 FAQ975023 FKM975023 FUI975023 GEE975023 GOA975023 GXW975023 HHS975023 HRO975023 IBK975023 ILG975023 IVC975023 JEY975023 JOU975023 JYQ975023 KIM975023 KSI975023 LCE975023 LMA975023 LVW975023 MFS975023 MPO975023 MZK975023 NJG975023 NTC975023 OCY975023 OMU975023 OWQ975023 PGM975023 PQI975023 QAE975023 QKA975023 QTW975023 RDS975023 RNO975023 RXK975023 SHG975023 SRC975023 TAY975023 TKU975023 TUQ975023 UEM975023 UOI975023 UYE975023 VIA975023 VRW975023 WBS975023 WLO975023 WVK97502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135</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9.2564652194307123E-2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2190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1290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64.5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0.46511627906976744</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-64500000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109500000</v>
      </c>
      <c r="F90" s="149">
        <f t="shared" si="1"/>
        <v>109500000</v>
      </c>
      <c r="G90" s="149">
        <f t="shared" si="1"/>
        <v>109500000</v>
      </c>
      <c r="H90" s="149">
        <f t="shared" si="1"/>
        <v>109500000</v>
      </c>
      <c r="I90" s="149">
        <f t="shared" si="1"/>
        <v>109500000</v>
      </c>
      <c r="J90" s="149">
        <f t="shared" si="1"/>
        <v>109500000</v>
      </c>
      <c r="K90" s="149">
        <f t="shared" si="1"/>
        <v>109500000</v>
      </c>
      <c r="L90" s="149">
        <f t="shared" si="1"/>
        <v>109500000</v>
      </c>
      <c r="M90" s="149">
        <f t="shared" si="1"/>
        <v>109500000</v>
      </c>
      <c r="N90" s="149">
        <f t="shared" si="1"/>
        <v>109500000</v>
      </c>
      <c r="O90" s="149">
        <f t="shared" si="1"/>
        <v>109500000</v>
      </c>
      <c r="P90" s="149">
        <f t="shared" si="1"/>
        <v>109500000</v>
      </c>
      <c r="Q90" s="149">
        <f t="shared" si="1"/>
        <v>109500000</v>
      </c>
      <c r="R90" s="149">
        <f t="shared" si="1"/>
        <v>109500000</v>
      </c>
      <c r="S90" s="149">
        <f t="shared" si="1"/>
        <v>109500000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109500000</v>
      </c>
      <c r="F96" s="154">
        <f t="shared" si="4"/>
        <v>109500000</v>
      </c>
      <c r="G96" s="154">
        <f t="shared" si="4"/>
        <v>109500000</v>
      </c>
      <c r="H96" s="154">
        <f t="shared" si="4"/>
        <v>109500000</v>
      </c>
      <c r="I96" s="154">
        <f t="shared" si="4"/>
        <v>109500000</v>
      </c>
      <c r="J96" s="154">
        <f t="shared" si="4"/>
        <v>109500000</v>
      </c>
      <c r="K96" s="154">
        <f t="shared" si="4"/>
        <v>109500000</v>
      </c>
      <c r="L96" s="154">
        <f t="shared" si="4"/>
        <v>109500000</v>
      </c>
      <c r="M96" s="154">
        <f t="shared" si="4"/>
        <v>109500000</v>
      </c>
      <c r="N96" s="154">
        <f t="shared" si="4"/>
        <v>109500000</v>
      </c>
      <c r="O96" s="154">
        <f t="shared" si="4"/>
        <v>109500000</v>
      </c>
      <c r="P96" s="154">
        <f t="shared" si="4"/>
        <v>109500000</v>
      </c>
      <c r="Q96" s="154">
        <f t="shared" si="4"/>
        <v>109500000</v>
      </c>
      <c r="R96" s="154">
        <f t="shared" si="4"/>
        <v>109500000</v>
      </c>
      <c r="S96" s="154">
        <f t="shared" si="4"/>
        <v>109500000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109500000</v>
      </c>
      <c r="F99" s="157">
        <f t="shared" ref="F99:AR99" si="7">SUM(F96:F98)</f>
        <v>109500000</v>
      </c>
      <c r="G99" s="157">
        <f t="shared" si="7"/>
        <v>109500000</v>
      </c>
      <c r="H99" s="157">
        <f t="shared" si="7"/>
        <v>109500000</v>
      </c>
      <c r="I99" s="157">
        <f t="shared" si="7"/>
        <v>109500000</v>
      </c>
      <c r="J99" s="157">
        <f t="shared" si="7"/>
        <v>109500000</v>
      </c>
      <c r="K99" s="157">
        <f t="shared" si="7"/>
        <v>109500000</v>
      </c>
      <c r="L99" s="157">
        <f t="shared" si="7"/>
        <v>109500000</v>
      </c>
      <c r="M99" s="157">
        <f t="shared" si="7"/>
        <v>109500000</v>
      </c>
      <c r="N99" s="157">
        <f t="shared" si="7"/>
        <v>109500000</v>
      </c>
      <c r="O99" s="157">
        <f t="shared" si="7"/>
        <v>109500000</v>
      </c>
      <c r="P99" s="157">
        <f t="shared" si="7"/>
        <v>109500000</v>
      </c>
      <c r="Q99" s="157">
        <f t="shared" si="7"/>
        <v>109500000</v>
      </c>
      <c r="R99" s="157">
        <f t="shared" si="7"/>
        <v>109500000</v>
      </c>
      <c r="S99" s="157">
        <f t="shared" si="7"/>
        <v>109500000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-2142050</v>
      </c>
      <c r="F101" s="149">
        <f t="shared" ref="F101:AR101" si="8">IF(F86&gt;$C$16,0,-F87*($C$38*1000+F96*$C$39+F97*$C$40*3.6/1000+F98*$C$41*35.17/1000))+SUMIF($C$77:$C$81,F86,$D$77:$D$81)</f>
        <v>-2179535.875</v>
      </c>
      <c r="G101" s="149">
        <f t="shared" si="8"/>
        <v>-2217677.7528125001</v>
      </c>
      <c r="H101" s="149">
        <f t="shared" si="8"/>
        <v>-2256487.1134867189</v>
      </c>
      <c r="I101" s="149">
        <f t="shared" si="8"/>
        <v>-2295975.6379727367</v>
      </c>
      <c r="J101" s="149">
        <f t="shared" si="8"/>
        <v>-2336155.2116372599</v>
      </c>
      <c r="K101" s="149">
        <f t="shared" si="8"/>
        <v>-2377037.9278409122</v>
      </c>
      <c r="L101" s="149">
        <f t="shared" si="8"/>
        <v>-2418636.0915781278</v>
      </c>
      <c r="M101" s="149">
        <f t="shared" si="8"/>
        <v>-2460962.2231807457</v>
      </c>
      <c r="N101" s="149">
        <f t="shared" si="8"/>
        <v>-2504029.062086409</v>
      </c>
      <c r="O101" s="149">
        <f t="shared" si="8"/>
        <v>-2547849.5706729214</v>
      </c>
      <c r="P101" s="149">
        <f t="shared" si="8"/>
        <v>-2592436.9381596972</v>
      </c>
      <c r="Q101" s="149">
        <f t="shared" si="8"/>
        <v>-2637804.5845774924</v>
      </c>
      <c r="R101" s="149">
        <f t="shared" si="8"/>
        <v>-2683966.1648075986</v>
      </c>
      <c r="S101" s="149">
        <f t="shared" si="8"/>
        <v>-2730935.5726917321</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-2142050</v>
      </c>
      <c r="F112" s="153">
        <f t="shared" si="18"/>
        <v>-2179535.875</v>
      </c>
      <c r="G112" s="153">
        <f t="shared" si="18"/>
        <v>-2217677.7528125001</v>
      </c>
      <c r="H112" s="153">
        <f t="shared" si="18"/>
        <v>-2256487.1134867189</v>
      </c>
      <c r="I112" s="153">
        <f t="shared" si="18"/>
        <v>-2295975.6379727367</v>
      </c>
      <c r="J112" s="153">
        <f t="shared" si="18"/>
        <v>-2336155.2116372599</v>
      </c>
      <c r="K112" s="153">
        <f t="shared" si="18"/>
        <v>-2377037.9278409122</v>
      </c>
      <c r="L112" s="153">
        <f t="shared" si="18"/>
        <v>-2418636.0915781278</v>
      </c>
      <c r="M112" s="153">
        <f t="shared" si="18"/>
        <v>-2460962.2231807457</v>
      </c>
      <c r="N112" s="153">
        <f t="shared" si="18"/>
        <v>-2504029.062086409</v>
      </c>
      <c r="O112" s="153">
        <f t="shared" si="18"/>
        <v>-2547849.5706729214</v>
      </c>
      <c r="P112" s="153">
        <f t="shared" si="18"/>
        <v>-2592436.9381596972</v>
      </c>
      <c r="Q112" s="153">
        <f t="shared" si="18"/>
        <v>-2637804.5845774924</v>
      </c>
      <c r="R112" s="153">
        <f t="shared" si="18"/>
        <v>-2683966.1648075986</v>
      </c>
      <c r="S112" s="153">
        <f t="shared" si="18"/>
        <v>-2730935.5726917321</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-2142050</v>
      </c>
      <c r="F113" s="162">
        <f t="shared" ref="F113:AR113" si="19">SUM(F111:F112)</f>
        <v>-2179535.875</v>
      </c>
      <c r="G113" s="162">
        <f t="shared" si="19"/>
        <v>-2217677.7528125001</v>
      </c>
      <c r="H113" s="162">
        <f t="shared" si="19"/>
        <v>-2256487.1134867189</v>
      </c>
      <c r="I113" s="162">
        <f t="shared" si="19"/>
        <v>-2295975.6379727367</v>
      </c>
      <c r="J113" s="162">
        <f t="shared" si="19"/>
        <v>-2336155.2116372599</v>
      </c>
      <c r="K113" s="162">
        <f t="shared" si="19"/>
        <v>-2377037.9278409122</v>
      </c>
      <c r="L113" s="162">
        <f t="shared" si="19"/>
        <v>-2418636.0915781278</v>
      </c>
      <c r="M113" s="162">
        <f t="shared" si="19"/>
        <v>-2460962.2231807457</v>
      </c>
      <c r="N113" s="162">
        <f t="shared" si="19"/>
        <v>-2504029.062086409</v>
      </c>
      <c r="O113" s="162">
        <f t="shared" si="19"/>
        <v>-2547849.5706729214</v>
      </c>
      <c r="P113" s="162">
        <f t="shared" si="19"/>
        <v>-2592436.9381596972</v>
      </c>
      <c r="Q113" s="162">
        <f t="shared" si="19"/>
        <v>-2637804.5845774924</v>
      </c>
      <c r="R113" s="162">
        <f t="shared" si="19"/>
        <v>-2683966.1648075986</v>
      </c>
      <c r="S113" s="162">
        <f t="shared" si="19"/>
        <v>-2730935.5726917321</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-4300000</v>
      </c>
      <c r="F115" s="149">
        <f t="shared" si="20"/>
        <v>-4300000</v>
      </c>
      <c r="G115" s="149">
        <f t="shared" si="20"/>
        <v>-4300000</v>
      </c>
      <c r="H115" s="149">
        <f t="shared" si="20"/>
        <v>-4300000</v>
      </c>
      <c r="I115" s="149">
        <f t="shared" si="20"/>
        <v>-4300000</v>
      </c>
      <c r="J115" s="149">
        <f t="shared" si="20"/>
        <v>-4300000</v>
      </c>
      <c r="K115" s="149">
        <f t="shared" si="20"/>
        <v>-4300000</v>
      </c>
      <c r="L115" s="149">
        <f t="shared" si="20"/>
        <v>-4300000</v>
      </c>
      <c r="M115" s="149">
        <f t="shared" si="20"/>
        <v>-4300000</v>
      </c>
      <c r="N115" s="149">
        <f t="shared" si="20"/>
        <v>-4300000</v>
      </c>
      <c r="O115" s="149">
        <f t="shared" si="20"/>
        <v>-4300000</v>
      </c>
      <c r="P115" s="149">
        <f t="shared" si="20"/>
        <v>-4300000</v>
      </c>
      <c r="Q115" s="149">
        <f t="shared" si="20"/>
        <v>-4300000</v>
      </c>
      <c r="R115" s="149">
        <f t="shared" si="20"/>
        <v>-4300000</v>
      </c>
      <c r="S115" s="149">
        <f t="shared" si="20"/>
        <v>-4300000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-2580000</v>
      </c>
      <c r="F116" s="153">
        <f t="shared" si="21"/>
        <v>-2460436.8979681497</v>
      </c>
      <c r="G116" s="153">
        <f t="shared" si="21"/>
        <v>-2334895.6408347068</v>
      </c>
      <c r="H116" s="153">
        <f t="shared" si="21"/>
        <v>-2203077.3208445911</v>
      </c>
      <c r="I116" s="153">
        <f t="shared" si="21"/>
        <v>-2064668.0848549709</v>
      </c>
      <c r="J116" s="153">
        <f t="shared" si="21"/>
        <v>-1919338.3870658688</v>
      </c>
      <c r="K116" s="153">
        <f t="shared" si="21"/>
        <v>-1766742.2043873114</v>
      </c>
      <c r="L116" s="153">
        <f t="shared" si="21"/>
        <v>-1606516.2125748266</v>
      </c>
      <c r="M116" s="153">
        <f t="shared" si="21"/>
        <v>-1438278.9211717173</v>
      </c>
      <c r="N116" s="153">
        <f t="shared" si="21"/>
        <v>-1261629.7651984529</v>
      </c>
      <c r="O116" s="153">
        <f t="shared" si="21"/>
        <v>-1076148.1514265249</v>
      </c>
      <c r="P116" s="153">
        <f t="shared" si="21"/>
        <v>-881392.45696600049</v>
      </c>
      <c r="Q116" s="153">
        <f t="shared" si="21"/>
        <v>-676898.97778245015</v>
      </c>
      <c r="R116" s="153">
        <f t="shared" si="21"/>
        <v>-462180.82463972206</v>
      </c>
      <c r="S116" s="153">
        <f t="shared" si="21"/>
        <v>-236726.76383985765</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-2391262.0406370098</v>
      </c>
      <c r="F117" s="153">
        <f t="shared" si="22"/>
        <v>-2510825.14266886</v>
      </c>
      <c r="G117" s="153">
        <f t="shared" si="22"/>
        <v>-2636366.3998023029</v>
      </c>
      <c r="H117" s="153">
        <f t="shared" si="22"/>
        <v>-2768184.7197924182</v>
      </c>
      <c r="I117" s="153">
        <f t="shared" si="22"/>
        <v>-2906593.9557820391</v>
      </c>
      <c r="J117" s="153">
        <f t="shared" si="22"/>
        <v>-3051923.6535711414</v>
      </c>
      <c r="K117" s="153">
        <f t="shared" si="22"/>
        <v>-3204519.836249698</v>
      </c>
      <c r="L117" s="153">
        <f t="shared" si="22"/>
        <v>-3364745.8280621828</v>
      </c>
      <c r="M117" s="153">
        <f t="shared" si="22"/>
        <v>-3532983.1194652924</v>
      </c>
      <c r="N117" s="153">
        <f t="shared" si="22"/>
        <v>-3709632.2754385569</v>
      </c>
      <c r="O117" s="153">
        <f t="shared" si="22"/>
        <v>-3895113.8892104849</v>
      </c>
      <c r="P117" s="153">
        <f t="shared" si="22"/>
        <v>-4089869.5836710092</v>
      </c>
      <c r="Q117" s="153">
        <f t="shared" si="22"/>
        <v>-4294363.0628545592</v>
      </c>
      <c r="R117" s="153">
        <f t="shared" si="22"/>
        <v>-4509081.215997288</v>
      </c>
      <c r="S117" s="153">
        <f t="shared" si="22"/>
        <v>-4734535.2767971521</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-4971262.0406370098</v>
      </c>
      <c r="F118" s="162">
        <f t="shared" si="23"/>
        <v>-4971262.0406370098</v>
      </c>
      <c r="G118" s="162">
        <f t="shared" si="23"/>
        <v>-4971262.0406370098</v>
      </c>
      <c r="H118" s="162">
        <f t="shared" si="23"/>
        <v>-4971262.0406370088</v>
      </c>
      <c r="I118" s="162">
        <f t="shared" si="23"/>
        <v>-4971262.0406370098</v>
      </c>
      <c r="J118" s="162">
        <f t="shared" si="23"/>
        <v>-4971262.0406370107</v>
      </c>
      <c r="K118" s="162">
        <f t="shared" si="23"/>
        <v>-4971262.0406370088</v>
      </c>
      <c r="L118" s="162">
        <f t="shared" si="23"/>
        <v>-4971262.0406370088</v>
      </c>
      <c r="M118" s="162">
        <f t="shared" si="23"/>
        <v>-4971262.0406370098</v>
      </c>
      <c r="N118" s="162">
        <f t="shared" si="23"/>
        <v>-4971262.0406370098</v>
      </c>
      <c r="O118" s="162">
        <f t="shared" si="23"/>
        <v>-4971262.0406370098</v>
      </c>
      <c r="P118" s="162">
        <f t="shared" si="23"/>
        <v>-4971262.0406370098</v>
      </c>
      <c r="Q118" s="162">
        <f t="shared" si="23"/>
        <v>-4971262.0406370088</v>
      </c>
      <c r="R118" s="162">
        <f t="shared" si="23"/>
        <v>-4971262.0406370098</v>
      </c>
      <c r="S118" s="162">
        <f t="shared" si="23"/>
        <v>-4971262.0406370098</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-9022050</v>
      </c>
      <c r="F120" s="149">
        <f t="shared" ref="F120:AR120" si="24">F113+F115+F116</f>
        <v>-8939972.7729681507</v>
      </c>
      <c r="G120" s="149">
        <f t="shared" si="24"/>
        <v>-8852573.3936472069</v>
      </c>
      <c r="H120" s="149">
        <f t="shared" si="24"/>
        <v>-8759564.4343313091</v>
      </c>
      <c r="I120" s="149">
        <f t="shared" si="24"/>
        <v>-8660643.7228277083</v>
      </c>
      <c r="J120" s="149">
        <f t="shared" si="24"/>
        <v>-8555493.5987031292</v>
      </c>
      <c r="K120" s="149">
        <f t="shared" si="24"/>
        <v>-8443780.1322282236</v>
      </c>
      <c r="L120" s="149">
        <f t="shared" si="24"/>
        <v>-8325152.3041529544</v>
      </c>
      <c r="M120" s="149">
        <f t="shared" si="24"/>
        <v>-8199241.1443524631</v>
      </c>
      <c r="N120" s="149">
        <f t="shared" si="24"/>
        <v>-8065658.8272848614</v>
      </c>
      <c r="O120" s="149">
        <f t="shared" si="24"/>
        <v>-7923997.7220994467</v>
      </c>
      <c r="P120" s="149">
        <f t="shared" si="24"/>
        <v>-7773829.3951256974</v>
      </c>
      <c r="Q120" s="149">
        <f t="shared" si="24"/>
        <v>-7614703.5623599421</v>
      </c>
      <c r="R120" s="149">
        <f t="shared" si="24"/>
        <v>-7446146.9894473208</v>
      </c>
      <c r="S120" s="149">
        <f t="shared" si="24"/>
        <v>-7267662.3365315897</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2255512.5</v>
      </c>
      <c r="F121" s="162">
        <f t="shared" si="25"/>
        <v>2234993.1932420377</v>
      </c>
      <c r="G121" s="162">
        <f t="shared" si="25"/>
        <v>2213143.3484118017</v>
      </c>
      <c r="H121" s="162">
        <f t="shared" si="25"/>
        <v>2189891.1085828273</v>
      </c>
      <c r="I121" s="162">
        <f t="shared" si="25"/>
        <v>2165160.9307069271</v>
      </c>
      <c r="J121" s="162">
        <f t="shared" si="25"/>
        <v>2138873.3996757823</v>
      </c>
      <c r="K121" s="162">
        <f t="shared" si="25"/>
        <v>2110945.0330570559</v>
      </c>
      <c r="L121" s="162">
        <f t="shared" si="25"/>
        <v>2081288.0760382386</v>
      </c>
      <c r="M121" s="162">
        <f t="shared" si="25"/>
        <v>2049810.2860881158</v>
      </c>
      <c r="N121" s="162">
        <f t="shared" si="25"/>
        <v>2016414.7068212153</v>
      </c>
      <c r="O121" s="162">
        <f t="shared" si="25"/>
        <v>1980999.4305248617</v>
      </c>
      <c r="P121" s="162">
        <f t="shared" si="25"/>
        <v>1943457.3487814243</v>
      </c>
      <c r="Q121" s="162">
        <f t="shared" si="25"/>
        <v>1903675.8905899855</v>
      </c>
      <c r="R121" s="162">
        <f t="shared" si="25"/>
        <v>1861536.7473618302</v>
      </c>
      <c r="S121" s="162">
        <f t="shared" si="25"/>
        <v>1816915.5841328974</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-4857799.5406370098</v>
      </c>
      <c r="F123" s="172">
        <f t="shared" ref="F123:AR123" si="26">F113+F118+F121</f>
        <v>-4915804.7223949721</v>
      </c>
      <c r="G123" s="172">
        <f t="shared" si="26"/>
        <v>-4975796.4450377077</v>
      </c>
      <c r="H123" s="172">
        <f t="shared" si="26"/>
        <v>-5037858.0455409</v>
      </c>
      <c r="I123" s="172">
        <f t="shared" si="26"/>
        <v>-5102076.7479028199</v>
      </c>
      <c r="J123" s="172">
        <f t="shared" si="26"/>
        <v>-5168543.8525984883</v>
      </c>
      <c r="K123" s="172">
        <f t="shared" si="26"/>
        <v>-5237354.9354208652</v>
      </c>
      <c r="L123" s="172">
        <f t="shared" si="26"/>
        <v>-5308610.0561768981</v>
      </c>
      <c r="M123" s="172">
        <f t="shared" si="26"/>
        <v>-5382413.97772964</v>
      </c>
      <c r="N123" s="172">
        <f t="shared" si="26"/>
        <v>-5458876.3959022034</v>
      </c>
      <c r="O123" s="172">
        <f t="shared" si="26"/>
        <v>-5538112.1807850692</v>
      </c>
      <c r="P123" s="172">
        <f t="shared" si="26"/>
        <v>-5620241.6300152829</v>
      </c>
      <c r="Q123" s="172">
        <f t="shared" si="26"/>
        <v>-5705390.7346245162</v>
      </c>
      <c r="R123" s="172">
        <f t="shared" si="26"/>
        <v>-5793691.4580827774</v>
      </c>
      <c r="S123" s="172">
        <f t="shared" si="26"/>
        <v>-5885282.0291958442</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109500000</v>
      </c>
      <c r="F124" s="175">
        <f t="shared" si="27"/>
        <v>109500000</v>
      </c>
      <c r="G124" s="175">
        <f t="shared" si="27"/>
        <v>109500000</v>
      </c>
      <c r="H124" s="175">
        <f t="shared" si="27"/>
        <v>109500000</v>
      </c>
      <c r="I124" s="175">
        <f t="shared" si="27"/>
        <v>109500000</v>
      </c>
      <c r="J124" s="175">
        <f t="shared" si="27"/>
        <v>109500000</v>
      </c>
      <c r="K124" s="175">
        <f t="shared" si="27"/>
        <v>109500000</v>
      </c>
      <c r="L124" s="175">
        <f t="shared" si="27"/>
        <v>109500000</v>
      </c>
      <c r="M124" s="175">
        <f t="shared" si="27"/>
        <v>109500000</v>
      </c>
      <c r="N124" s="175">
        <f t="shared" si="27"/>
        <v>109500000</v>
      </c>
      <c r="O124" s="175">
        <f t="shared" si="27"/>
        <v>109500000</v>
      </c>
      <c r="P124" s="175">
        <f t="shared" si="27"/>
        <v>109500000</v>
      </c>
      <c r="Q124" s="175">
        <f t="shared" si="27"/>
        <v>109500000</v>
      </c>
      <c r="R124" s="175">
        <f t="shared" si="27"/>
        <v>109500000</v>
      </c>
      <c r="S124" s="175">
        <f t="shared" si="27"/>
        <v>109500000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-30158335.104670312</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480215269.35007864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64500000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51600000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12900000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2190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1290</v>
      </c>
      <c r="E146" s="199">
        <f>C32</f>
        <v>64.5</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498 IY57498 SU57498 ACQ57498 AMM57498 AWI57498 BGE57498 BQA57498 BZW57498 CJS57498 CTO57498 DDK57498 DNG57498 DXC57498 EGY57498 EQU57498 FAQ57498 FKM57498 FUI57498 GEE57498 GOA57498 GXW57498 HHS57498 HRO57498 IBK57498 ILG57498 IVC57498 JEY57498 JOU57498 JYQ57498 KIM57498 KSI57498 LCE57498 LMA57498 LVW57498 MFS57498 MPO57498 MZK57498 NJG57498 NTC57498 OCY57498 OMU57498 OWQ57498 PGM57498 PQI57498 QAE57498 QKA57498 QTW57498 RDS57498 RNO57498 RXK57498 SHG57498 SRC57498 TAY57498 TKU57498 TUQ57498 UEM57498 UOI57498 UYE57498 VIA57498 VRW57498 WBS57498 WLO57498 WVK57498 C123034 IY123034 SU123034 ACQ123034 AMM123034 AWI123034 BGE123034 BQA123034 BZW123034 CJS123034 CTO123034 DDK123034 DNG123034 DXC123034 EGY123034 EQU123034 FAQ123034 FKM123034 FUI123034 GEE123034 GOA123034 GXW123034 HHS123034 HRO123034 IBK123034 ILG123034 IVC123034 JEY123034 JOU123034 JYQ123034 KIM123034 KSI123034 LCE123034 LMA123034 LVW123034 MFS123034 MPO123034 MZK123034 NJG123034 NTC123034 OCY123034 OMU123034 OWQ123034 PGM123034 PQI123034 QAE123034 QKA123034 QTW123034 RDS123034 RNO123034 RXK123034 SHG123034 SRC123034 TAY123034 TKU123034 TUQ123034 UEM123034 UOI123034 UYE123034 VIA123034 VRW123034 WBS123034 WLO123034 WVK123034 C188570 IY188570 SU188570 ACQ188570 AMM188570 AWI188570 BGE188570 BQA188570 BZW188570 CJS188570 CTO188570 DDK188570 DNG188570 DXC188570 EGY188570 EQU188570 FAQ188570 FKM188570 FUI188570 GEE188570 GOA188570 GXW188570 HHS188570 HRO188570 IBK188570 ILG188570 IVC188570 JEY188570 JOU188570 JYQ188570 KIM188570 KSI188570 LCE188570 LMA188570 LVW188570 MFS188570 MPO188570 MZK188570 NJG188570 NTC188570 OCY188570 OMU188570 OWQ188570 PGM188570 PQI188570 QAE188570 QKA188570 QTW188570 RDS188570 RNO188570 RXK188570 SHG188570 SRC188570 TAY188570 TKU188570 TUQ188570 UEM188570 UOI188570 UYE188570 VIA188570 VRW188570 WBS188570 WLO188570 WVK188570 C254106 IY254106 SU254106 ACQ254106 AMM254106 AWI254106 BGE254106 BQA254106 BZW254106 CJS254106 CTO254106 DDK254106 DNG254106 DXC254106 EGY254106 EQU254106 FAQ254106 FKM254106 FUI254106 GEE254106 GOA254106 GXW254106 HHS254106 HRO254106 IBK254106 ILG254106 IVC254106 JEY254106 JOU254106 JYQ254106 KIM254106 KSI254106 LCE254106 LMA254106 LVW254106 MFS254106 MPO254106 MZK254106 NJG254106 NTC254106 OCY254106 OMU254106 OWQ254106 PGM254106 PQI254106 QAE254106 QKA254106 QTW254106 RDS254106 RNO254106 RXK254106 SHG254106 SRC254106 TAY254106 TKU254106 TUQ254106 UEM254106 UOI254106 UYE254106 VIA254106 VRW254106 WBS254106 WLO254106 WVK254106 C319642 IY319642 SU319642 ACQ319642 AMM319642 AWI319642 BGE319642 BQA319642 BZW319642 CJS319642 CTO319642 DDK319642 DNG319642 DXC319642 EGY319642 EQU319642 FAQ319642 FKM319642 FUI319642 GEE319642 GOA319642 GXW319642 HHS319642 HRO319642 IBK319642 ILG319642 IVC319642 JEY319642 JOU319642 JYQ319642 KIM319642 KSI319642 LCE319642 LMA319642 LVW319642 MFS319642 MPO319642 MZK319642 NJG319642 NTC319642 OCY319642 OMU319642 OWQ319642 PGM319642 PQI319642 QAE319642 QKA319642 QTW319642 RDS319642 RNO319642 RXK319642 SHG319642 SRC319642 TAY319642 TKU319642 TUQ319642 UEM319642 UOI319642 UYE319642 VIA319642 VRW319642 WBS319642 WLO319642 WVK319642 C385178 IY385178 SU385178 ACQ385178 AMM385178 AWI385178 BGE385178 BQA385178 BZW385178 CJS385178 CTO385178 DDK385178 DNG385178 DXC385178 EGY385178 EQU385178 FAQ385178 FKM385178 FUI385178 GEE385178 GOA385178 GXW385178 HHS385178 HRO385178 IBK385178 ILG385178 IVC385178 JEY385178 JOU385178 JYQ385178 KIM385178 KSI385178 LCE385178 LMA385178 LVW385178 MFS385178 MPO385178 MZK385178 NJG385178 NTC385178 OCY385178 OMU385178 OWQ385178 PGM385178 PQI385178 QAE385178 QKA385178 QTW385178 RDS385178 RNO385178 RXK385178 SHG385178 SRC385178 TAY385178 TKU385178 TUQ385178 UEM385178 UOI385178 UYE385178 VIA385178 VRW385178 WBS385178 WLO385178 WVK385178 C450714 IY450714 SU450714 ACQ450714 AMM450714 AWI450714 BGE450714 BQA450714 BZW450714 CJS450714 CTO450714 DDK450714 DNG450714 DXC450714 EGY450714 EQU450714 FAQ450714 FKM450714 FUI450714 GEE450714 GOA450714 GXW450714 HHS450714 HRO450714 IBK450714 ILG450714 IVC450714 JEY450714 JOU450714 JYQ450714 KIM450714 KSI450714 LCE450714 LMA450714 LVW450714 MFS450714 MPO450714 MZK450714 NJG450714 NTC450714 OCY450714 OMU450714 OWQ450714 PGM450714 PQI450714 QAE450714 QKA450714 QTW450714 RDS450714 RNO450714 RXK450714 SHG450714 SRC450714 TAY450714 TKU450714 TUQ450714 UEM450714 UOI450714 UYE450714 VIA450714 VRW450714 WBS450714 WLO450714 WVK450714 C516250 IY516250 SU516250 ACQ516250 AMM516250 AWI516250 BGE516250 BQA516250 BZW516250 CJS516250 CTO516250 DDK516250 DNG516250 DXC516250 EGY516250 EQU516250 FAQ516250 FKM516250 FUI516250 GEE516250 GOA516250 GXW516250 HHS516250 HRO516250 IBK516250 ILG516250 IVC516250 JEY516250 JOU516250 JYQ516250 KIM516250 KSI516250 LCE516250 LMA516250 LVW516250 MFS516250 MPO516250 MZK516250 NJG516250 NTC516250 OCY516250 OMU516250 OWQ516250 PGM516250 PQI516250 QAE516250 QKA516250 QTW516250 RDS516250 RNO516250 RXK516250 SHG516250 SRC516250 TAY516250 TKU516250 TUQ516250 UEM516250 UOI516250 UYE516250 VIA516250 VRW516250 WBS516250 WLO516250 WVK516250 C581786 IY581786 SU581786 ACQ581786 AMM581786 AWI581786 BGE581786 BQA581786 BZW581786 CJS581786 CTO581786 DDK581786 DNG581786 DXC581786 EGY581786 EQU581786 FAQ581786 FKM581786 FUI581786 GEE581786 GOA581786 GXW581786 HHS581786 HRO581786 IBK581786 ILG581786 IVC581786 JEY581786 JOU581786 JYQ581786 KIM581786 KSI581786 LCE581786 LMA581786 LVW581786 MFS581786 MPO581786 MZK581786 NJG581786 NTC581786 OCY581786 OMU581786 OWQ581786 PGM581786 PQI581786 QAE581786 QKA581786 QTW581786 RDS581786 RNO581786 RXK581786 SHG581786 SRC581786 TAY581786 TKU581786 TUQ581786 UEM581786 UOI581786 UYE581786 VIA581786 VRW581786 WBS581786 WLO581786 WVK581786 C647322 IY647322 SU647322 ACQ647322 AMM647322 AWI647322 BGE647322 BQA647322 BZW647322 CJS647322 CTO647322 DDK647322 DNG647322 DXC647322 EGY647322 EQU647322 FAQ647322 FKM647322 FUI647322 GEE647322 GOA647322 GXW647322 HHS647322 HRO647322 IBK647322 ILG647322 IVC647322 JEY647322 JOU647322 JYQ647322 KIM647322 KSI647322 LCE647322 LMA647322 LVW647322 MFS647322 MPO647322 MZK647322 NJG647322 NTC647322 OCY647322 OMU647322 OWQ647322 PGM647322 PQI647322 QAE647322 QKA647322 QTW647322 RDS647322 RNO647322 RXK647322 SHG647322 SRC647322 TAY647322 TKU647322 TUQ647322 UEM647322 UOI647322 UYE647322 VIA647322 VRW647322 WBS647322 WLO647322 WVK647322 C712858 IY712858 SU712858 ACQ712858 AMM712858 AWI712858 BGE712858 BQA712858 BZW712858 CJS712858 CTO712858 DDK712858 DNG712858 DXC712858 EGY712858 EQU712858 FAQ712858 FKM712858 FUI712858 GEE712858 GOA712858 GXW712858 HHS712858 HRO712858 IBK712858 ILG712858 IVC712858 JEY712858 JOU712858 JYQ712858 KIM712858 KSI712858 LCE712858 LMA712858 LVW712858 MFS712858 MPO712858 MZK712858 NJG712858 NTC712858 OCY712858 OMU712858 OWQ712858 PGM712858 PQI712858 QAE712858 QKA712858 QTW712858 RDS712858 RNO712858 RXK712858 SHG712858 SRC712858 TAY712858 TKU712858 TUQ712858 UEM712858 UOI712858 UYE712858 VIA712858 VRW712858 WBS712858 WLO712858 WVK712858 C778394 IY778394 SU778394 ACQ778394 AMM778394 AWI778394 BGE778394 BQA778394 BZW778394 CJS778394 CTO778394 DDK778394 DNG778394 DXC778394 EGY778394 EQU778394 FAQ778394 FKM778394 FUI778394 GEE778394 GOA778394 GXW778394 HHS778394 HRO778394 IBK778394 ILG778394 IVC778394 JEY778394 JOU778394 JYQ778394 KIM778394 KSI778394 LCE778394 LMA778394 LVW778394 MFS778394 MPO778394 MZK778394 NJG778394 NTC778394 OCY778394 OMU778394 OWQ778394 PGM778394 PQI778394 QAE778394 QKA778394 QTW778394 RDS778394 RNO778394 RXK778394 SHG778394 SRC778394 TAY778394 TKU778394 TUQ778394 UEM778394 UOI778394 UYE778394 VIA778394 VRW778394 WBS778394 WLO778394 WVK778394 C843930 IY843930 SU843930 ACQ843930 AMM843930 AWI843930 BGE843930 BQA843930 BZW843930 CJS843930 CTO843930 DDK843930 DNG843930 DXC843930 EGY843930 EQU843930 FAQ843930 FKM843930 FUI843930 GEE843930 GOA843930 GXW843930 HHS843930 HRO843930 IBK843930 ILG843930 IVC843930 JEY843930 JOU843930 JYQ843930 KIM843930 KSI843930 LCE843930 LMA843930 LVW843930 MFS843930 MPO843930 MZK843930 NJG843930 NTC843930 OCY843930 OMU843930 OWQ843930 PGM843930 PQI843930 QAE843930 QKA843930 QTW843930 RDS843930 RNO843930 RXK843930 SHG843930 SRC843930 TAY843930 TKU843930 TUQ843930 UEM843930 UOI843930 UYE843930 VIA843930 VRW843930 WBS843930 WLO843930 WVK843930 C909466 IY909466 SU909466 ACQ909466 AMM909466 AWI909466 BGE909466 BQA909466 BZW909466 CJS909466 CTO909466 DDK909466 DNG909466 DXC909466 EGY909466 EQU909466 FAQ909466 FKM909466 FUI909466 GEE909466 GOA909466 GXW909466 HHS909466 HRO909466 IBK909466 ILG909466 IVC909466 JEY909466 JOU909466 JYQ909466 KIM909466 KSI909466 LCE909466 LMA909466 LVW909466 MFS909466 MPO909466 MZK909466 NJG909466 NTC909466 OCY909466 OMU909466 OWQ909466 PGM909466 PQI909466 QAE909466 QKA909466 QTW909466 RDS909466 RNO909466 RXK909466 SHG909466 SRC909466 TAY909466 TKU909466 TUQ909466 UEM909466 UOI909466 UYE909466 VIA909466 VRW909466 WBS909466 WLO909466 WVK909466 C975002 IY975002 SU975002 ACQ975002 AMM975002 AWI975002 BGE975002 BQA975002 BZW975002 CJS975002 CTO975002 DDK975002 DNG975002 DXC975002 EGY975002 EQU975002 FAQ975002 FKM975002 FUI975002 GEE975002 GOA975002 GXW975002 HHS975002 HRO975002 IBK975002 ILG975002 IVC975002 JEY975002 JOU975002 JYQ975002 KIM975002 KSI975002 LCE975002 LMA975002 LVW975002 MFS975002 MPO975002 MZK975002 NJG975002 NTC975002 OCY975002 OMU975002 OWQ975002 PGM975002 PQI975002 QAE975002 QKA975002 QTW975002 RDS975002 RNO975002 RXK975002 SHG975002 SRC975002 TAY975002 TKU975002 TUQ975002 UEM975002 UOI975002 UYE975002 VIA975002 VRW975002 WBS975002 WLO975002 WVK9750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155</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7.5196671144561453E-2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3200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1460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73</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0.41095890410958902</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-73000000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160000000</v>
      </c>
      <c r="F90" s="149">
        <f t="shared" si="1"/>
        <v>160000000</v>
      </c>
      <c r="G90" s="149">
        <f t="shared" si="1"/>
        <v>160000000</v>
      </c>
      <c r="H90" s="149">
        <f t="shared" si="1"/>
        <v>160000000</v>
      </c>
      <c r="I90" s="149">
        <f t="shared" si="1"/>
        <v>160000000</v>
      </c>
      <c r="J90" s="149">
        <f t="shared" si="1"/>
        <v>160000000</v>
      </c>
      <c r="K90" s="149">
        <f t="shared" si="1"/>
        <v>160000000</v>
      </c>
      <c r="L90" s="149">
        <f t="shared" si="1"/>
        <v>160000000</v>
      </c>
      <c r="M90" s="149">
        <f t="shared" si="1"/>
        <v>160000000</v>
      </c>
      <c r="N90" s="149">
        <f t="shared" si="1"/>
        <v>160000000</v>
      </c>
      <c r="O90" s="149">
        <f t="shared" si="1"/>
        <v>160000000</v>
      </c>
      <c r="P90" s="149">
        <f t="shared" si="1"/>
        <v>160000000</v>
      </c>
      <c r="Q90" s="149">
        <f t="shared" si="1"/>
        <v>160000000</v>
      </c>
      <c r="R90" s="149">
        <f t="shared" si="1"/>
        <v>160000000</v>
      </c>
      <c r="S90" s="149">
        <f t="shared" si="1"/>
        <v>160000000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160000000</v>
      </c>
      <c r="F96" s="154">
        <f t="shared" si="4"/>
        <v>160000000</v>
      </c>
      <c r="G96" s="154">
        <f t="shared" si="4"/>
        <v>160000000</v>
      </c>
      <c r="H96" s="154">
        <f t="shared" si="4"/>
        <v>160000000</v>
      </c>
      <c r="I96" s="154">
        <f t="shared" si="4"/>
        <v>160000000</v>
      </c>
      <c r="J96" s="154">
        <f t="shared" si="4"/>
        <v>160000000</v>
      </c>
      <c r="K96" s="154">
        <f t="shared" si="4"/>
        <v>160000000</v>
      </c>
      <c r="L96" s="154">
        <f t="shared" si="4"/>
        <v>160000000</v>
      </c>
      <c r="M96" s="154">
        <f t="shared" si="4"/>
        <v>160000000</v>
      </c>
      <c r="N96" s="154">
        <f t="shared" si="4"/>
        <v>160000000</v>
      </c>
      <c r="O96" s="154">
        <f t="shared" si="4"/>
        <v>160000000</v>
      </c>
      <c r="P96" s="154">
        <f t="shared" si="4"/>
        <v>160000000</v>
      </c>
      <c r="Q96" s="154">
        <f t="shared" si="4"/>
        <v>160000000</v>
      </c>
      <c r="R96" s="154">
        <f t="shared" si="4"/>
        <v>160000000</v>
      </c>
      <c r="S96" s="154">
        <f t="shared" si="4"/>
        <v>160000000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160000000</v>
      </c>
      <c r="F99" s="157">
        <f t="shared" ref="F99:AR99" si="7">SUM(F96:F98)</f>
        <v>160000000</v>
      </c>
      <c r="G99" s="157">
        <f t="shared" si="7"/>
        <v>160000000</v>
      </c>
      <c r="H99" s="157">
        <f t="shared" si="7"/>
        <v>160000000</v>
      </c>
      <c r="I99" s="157">
        <f t="shared" si="7"/>
        <v>160000000</v>
      </c>
      <c r="J99" s="157">
        <f t="shared" si="7"/>
        <v>160000000</v>
      </c>
      <c r="K99" s="157">
        <f t="shared" si="7"/>
        <v>160000000</v>
      </c>
      <c r="L99" s="157">
        <f t="shared" si="7"/>
        <v>160000000</v>
      </c>
      <c r="M99" s="157">
        <f t="shared" si="7"/>
        <v>160000000</v>
      </c>
      <c r="N99" s="157">
        <f t="shared" si="7"/>
        <v>160000000</v>
      </c>
      <c r="O99" s="157">
        <f t="shared" si="7"/>
        <v>160000000</v>
      </c>
      <c r="P99" s="157">
        <f t="shared" si="7"/>
        <v>160000000</v>
      </c>
      <c r="Q99" s="157">
        <f t="shared" si="7"/>
        <v>160000000</v>
      </c>
      <c r="R99" s="157">
        <f t="shared" si="7"/>
        <v>160000000</v>
      </c>
      <c r="S99" s="157">
        <f t="shared" si="7"/>
        <v>160000000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-2844000</v>
      </c>
      <c r="F101" s="149">
        <f t="shared" ref="F101:AR101" si="8">IF(F86&gt;$C$16,0,-F87*($C$38*1000+F96*$C$39+F97*$C$40*3.6/1000+F98*$C$41*35.17/1000))+SUMIF($C$77:$C$81,F86,$D$77:$D$81)</f>
        <v>-2893770</v>
      </c>
      <c r="G101" s="149">
        <f t="shared" si="8"/>
        <v>-2944410.9750000001</v>
      </c>
      <c r="H101" s="149">
        <f t="shared" si="8"/>
        <v>-2995938.1670625</v>
      </c>
      <c r="I101" s="149">
        <f t="shared" si="8"/>
        <v>-3048367.0849860944</v>
      </c>
      <c r="J101" s="149">
        <f t="shared" si="8"/>
        <v>-3101713.5089733512</v>
      </c>
      <c r="K101" s="149">
        <f t="shared" si="8"/>
        <v>-3155993.4953803853</v>
      </c>
      <c r="L101" s="149">
        <f t="shared" si="8"/>
        <v>-3211223.3815495418</v>
      </c>
      <c r="M101" s="149">
        <f t="shared" si="8"/>
        <v>-3267419.7907266598</v>
      </c>
      <c r="N101" s="149">
        <f t="shared" si="8"/>
        <v>-3324599.6370643764</v>
      </c>
      <c r="O101" s="149">
        <f t="shared" si="8"/>
        <v>-3382780.1307130032</v>
      </c>
      <c r="P101" s="149">
        <f t="shared" si="8"/>
        <v>-3441978.7830004804</v>
      </c>
      <c r="Q101" s="149">
        <f t="shared" si="8"/>
        <v>-3502213.4117029896</v>
      </c>
      <c r="R101" s="149">
        <f t="shared" si="8"/>
        <v>-3563502.1464077919</v>
      </c>
      <c r="S101" s="149">
        <f t="shared" si="8"/>
        <v>-3625863.4339699289</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-2844000</v>
      </c>
      <c r="F112" s="153">
        <f t="shared" si="18"/>
        <v>-2893770</v>
      </c>
      <c r="G112" s="153">
        <f t="shared" si="18"/>
        <v>-2944410.9750000001</v>
      </c>
      <c r="H112" s="153">
        <f t="shared" si="18"/>
        <v>-2995938.1670625</v>
      </c>
      <c r="I112" s="153">
        <f t="shared" si="18"/>
        <v>-3048367.0849860944</v>
      </c>
      <c r="J112" s="153">
        <f t="shared" si="18"/>
        <v>-3101713.5089733512</v>
      </c>
      <c r="K112" s="153">
        <f t="shared" si="18"/>
        <v>-3155993.4953803853</v>
      </c>
      <c r="L112" s="153">
        <f t="shared" si="18"/>
        <v>-3211223.3815495418</v>
      </c>
      <c r="M112" s="153">
        <f t="shared" si="18"/>
        <v>-3267419.7907266598</v>
      </c>
      <c r="N112" s="153">
        <f t="shared" si="18"/>
        <v>-3324599.6370643764</v>
      </c>
      <c r="O112" s="153">
        <f t="shared" si="18"/>
        <v>-3382780.1307130032</v>
      </c>
      <c r="P112" s="153">
        <f t="shared" si="18"/>
        <v>-3441978.7830004804</v>
      </c>
      <c r="Q112" s="153">
        <f t="shared" si="18"/>
        <v>-3502213.4117029896</v>
      </c>
      <c r="R112" s="153">
        <f t="shared" si="18"/>
        <v>-3563502.1464077919</v>
      </c>
      <c r="S112" s="153">
        <f t="shared" si="18"/>
        <v>-3625863.4339699289</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-2844000</v>
      </c>
      <c r="F113" s="162">
        <f t="shared" ref="F113:AR113" si="19">SUM(F111:F112)</f>
        <v>-2893770</v>
      </c>
      <c r="G113" s="162">
        <f t="shared" si="19"/>
        <v>-2944410.9750000001</v>
      </c>
      <c r="H113" s="162">
        <f t="shared" si="19"/>
        <v>-2995938.1670625</v>
      </c>
      <c r="I113" s="162">
        <f t="shared" si="19"/>
        <v>-3048367.0849860944</v>
      </c>
      <c r="J113" s="162">
        <f t="shared" si="19"/>
        <v>-3101713.5089733512</v>
      </c>
      <c r="K113" s="162">
        <f t="shared" si="19"/>
        <v>-3155993.4953803853</v>
      </c>
      <c r="L113" s="162">
        <f t="shared" si="19"/>
        <v>-3211223.3815495418</v>
      </c>
      <c r="M113" s="162">
        <f t="shared" si="19"/>
        <v>-3267419.7907266598</v>
      </c>
      <c r="N113" s="162">
        <f t="shared" si="19"/>
        <v>-3324599.6370643764</v>
      </c>
      <c r="O113" s="162">
        <f t="shared" si="19"/>
        <v>-3382780.1307130032</v>
      </c>
      <c r="P113" s="162">
        <f t="shared" si="19"/>
        <v>-3441978.7830004804</v>
      </c>
      <c r="Q113" s="162">
        <f t="shared" si="19"/>
        <v>-3502213.4117029896</v>
      </c>
      <c r="R113" s="162">
        <f t="shared" si="19"/>
        <v>-3563502.1464077919</v>
      </c>
      <c r="S113" s="162">
        <f t="shared" si="19"/>
        <v>-3625863.4339699289</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-4866666.666666667</v>
      </c>
      <c r="F115" s="149">
        <f t="shared" si="20"/>
        <v>-4866666.666666667</v>
      </c>
      <c r="G115" s="149">
        <f t="shared" si="20"/>
        <v>-4866666.666666667</v>
      </c>
      <c r="H115" s="149">
        <f t="shared" si="20"/>
        <v>-4866666.666666667</v>
      </c>
      <c r="I115" s="149">
        <f t="shared" si="20"/>
        <v>-4866666.666666667</v>
      </c>
      <c r="J115" s="149">
        <f t="shared" si="20"/>
        <v>-4866666.666666667</v>
      </c>
      <c r="K115" s="149">
        <f t="shared" si="20"/>
        <v>-4866666.666666667</v>
      </c>
      <c r="L115" s="149">
        <f t="shared" si="20"/>
        <v>-4866666.666666667</v>
      </c>
      <c r="M115" s="149">
        <f t="shared" si="20"/>
        <v>-4866666.666666667</v>
      </c>
      <c r="N115" s="149">
        <f t="shared" si="20"/>
        <v>-4866666.666666667</v>
      </c>
      <c r="O115" s="149">
        <f t="shared" si="20"/>
        <v>-4866666.666666667</v>
      </c>
      <c r="P115" s="149">
        <f t="shared" si="20"/>
        <v>-4866666.666666667</v>
      </c>
      <c r="Q115" s="149">
        <f t="shared" si="20"/>
        <v>-4866666.666666667</v>
      </c>
      <c r="R115" s="149">
        <f t="shared" si="20"/>
        <v>-4866666.666666667</v>
      </c>
      <c r="S115" s="149">
        <f t="shared" si="20"/>
        <v>-4866666.666666667</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-2920000</v>
      </c>
      <c r="F116" s="153">
        <f t="shared" si="21"/>
        <v>-2784680.5201810068</v>
      </c>
      <c r="G116" s="153">
        <f t="shared" si="21"/>
        <v>-2642595.0663710632</v>
      </c>
      <c r="H116" s="153">
        <f t="shared" si="21"/>
        <v>-2493405.3398706224</v>
      </c>
      <c r="I116" s="153">
        <f t="shared" si="21"/>
        <v>-2336756.1270451606</v>
      </c>
      <c r="J116" s="153">
        <f t="shared" si="21"/>
        <v>-2172274.4535784251</v>
      </c>
      <c r="K116" s="153">
        <f t="shared" si="21"/>
        <v>-1999568.6964383526</v>
      </c>
      <c r="L116" s="153">
        <f t="shared" si="21"/>
        <v>-1818227.6514412765</v>
      </c>
      <c r="M116" s="153">
        <f t="shared" si="21"/>
        <v>-1627819.5541943468</v>
      </c>
      <c r="N116" s="153">
        <f t="shared" si="21"/>
        <v>-1427891.0520850704</v>
      </c>
      <c r="O116" s="153">
        <f t="shared" si="21"/>
        <v>-1217966.1248703306</v>
      </c>
      <c r="P116" s="153">
        <f t="shared" si="21"/>
        <v>-997544.95129485324</v>
      </c>
      <c r="Q116" s="153">
        <f t="shared" si="21"/>
        <v>-766102.71904060233</v>
      </c>
      <c r="R116" s="153">
        <f t="shared" si="21"/>
        <v>-523088.37517363887</v>
      </c>
      <c r="S116" s="153">
        <f t="shared" si="21"/>
        <v>-267923.31411332724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-2706389.596379871</v>
      </c>
      <c r="F117" s="153">
        <f t="shared" si="22"/>
        <v>-2841709.0761988647</v>
      </c>
      <c r="G117" s="153">
        <f t="shared" si="22"/>
        <v>-2983794.5300088078</v>
      </c>
      <c r="H117" s="153">
        <f t="shared" si="22"/>
        <v>-3132984.2565092486</v>
      </c>
      <c r="I117" s="153">
        <f t="shared" si="22"/>
        <v>-3289633.4693347104</v>
      </c>
      <c r="J117" s="153">
        <f t="shared" si="22"/>
        <v>-3454115.1428014468</v>
      </c>
      <c r="K117" s="153">
        <f t="shared" si="22"/>
        <v>-3626820.8999415184</v>
      </c>
      <c r="L117" s="153">
        <f t="shared" si="22"/>
        <v>-3808161.9449385945</v>
      </c>
      <c r="M117" s="153">
        <f t="shared" si="22"/>
        <v>-3998570.0421855245</v>
      </c>
      <c r="N117" s="153">
        <f t="shared" si="22"/>
        <v>-4198498.5442948006</v>
      </c>
      <c r="O117" s="153">
        <f t="shared" si="22"/>
        <v>-4408423.4715095405</v>
      </c>
      <c r="P117" s="153">
        <f t="shared" si="22"/>
        <v>-4628844.6450850172</v>
      </c>
      <c r="Q117" s="153">
        <f t="shared" si="22"/>
        <v>-4860286.877339269</v>
      </c>
      <c r="R117" s="153">
        <f t="shared" si="22"/>
        <v>-5103301.221206232</v>
      </c>
      <c r="S117" s="153">
        <f t="shared" si="22"/>
        <v>-5358466.2822665442</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-5626389.5963798705</v>
      </c>
      <c r="F118" s="162">
        <f t="shared" si="23"/>
        <v>-5626389.5963798715</v>
      </c>
      <c r="G118" s="162">
        <f t="shared" si="23"/>
        <v>-5626389.5963798705</v>
      </c>
      <c r="H118" s="162">
        <f t="shared" si="23"/>
        <v>-5626389.5963798705</v>
      </c>
      <c r="I118" s="162">
        <f t="shared" si="23"/>
        <v>-5626389.5963798705</v>
      </c>
      <c r="J118" s="162">
        <f t="shared" si="23"/>
        <v>-5626389.5963798724</v>
      </c>
      <c r="K118" s="162">
        <f t="shared" si="23"/>
        <v>-5626389.5963798705</v>
      </c>
      <c r="L118" s="162">
        <f t="shared" si="23"/>
        <v>-5626389.5963798705</v>
      </c>
      <c r="M118" s="162">
        <f t="shared" si="23"/>
        <v>-5626389.5963798715</v>
      </c>
      <c r="N118" s="162">
        <f t="shared" si="23"/>
        <v>-5626389.5963798705</v>
      </c>
      <c r="O118" s="162">
        <f t="shared" si="23"/>
        <v>-5626389.5963798705</v>
      </c>
      <c r="P118" s="162">
        <f t="shared" si="23"/>
        <v>-5626389.5963798705</v>
      </c>
      <c r="Q118" s="162">
        <f t="shared" si="23"/>
        <v>-5626389.5963798715</v>
      </c>
      <c r="R118" s="162">
        <f t="shared" si="23"/>
        <v>-5626389.5963798705</v>
      </c>
      <c r="S118" s="162">
        <f t="shared" si="23"/>
        <v>-5626389.5963798715</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-10630666.666666668</v>
      </c>
      <c r="F120" s="149">
        <f t="shared" ref="F120:AR120" si="24">F113+F115+F116</f>
        <v>-10545117.186847674</v>
      </c>
      <c r="G120" s="149">
        <f t="shared" si="24"/>
        <v>-10453672.70803773</v>
      </c>
      <c r="H120" s="149">
        <f t="shared" si="24"/>
        <v>-10356010.173599789</v>
      </c>
      <c r="I120" s="149">
        <f t="shared" si="24"/>
        <v>-10251789.878697922</v>
      </c>
      <c r="J120" s="149">
        <f t="shared" si="24"/>
        <v>-10140654.629218444</v>
      </c>
      <c r="K120" s="149">
        <f t="shared" si="24"/>
        <v>-10022228.858485404</v>
      </c>
      <c r="L120" s="149">
        <f t="shared" si="24"/>
        <v>-9896117.6996574849</v>
      </c>
      <c r="M120" s="149">
        <f t="shared" si="24"/>
        <v>-9761906.0115876738</v>
      </c>
      <c r="N120" s="149">
        <f t="shared" si="24"/>
        <v>-9619157.3558161128</v>
      </c>
      <c r="O120" s="149">
        <f t="shared" si="24"/>
        <v>-9467412.9222500008</v>
      </c>
      <c r="P120" s="149">
        <f t="shared" si="24"/>
        <v>-9306190.4009620007</v>
      </c>
      <c r="Q120" s="149">
        <f t="shared" si="24"/>
        <v>-9134982.797410259</v>
      </c>
      <c r="R120" s="149">
        <f t="shared" si="24"/>
        <v>-8953257.1882480979</v>
      </c>
      <c r="S120" s="149">
        <f t="shared" si="24"/>
        <v>-8760453.4147499222</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2657666.666666667</v>
      </c>
      <c r="F121" s="162">
        <f t="shared" si="25"/>
        <v>2636279.2967119184</v>
      </c>
      <c r="G121" s="162">
        <f t="shared" si="25"/>
        <v>2613418.1770094326</v>
      </c>
      <c r="H121" s="162">
        <f t="shared" si="25"/>
        <v>2589002.5433999472</v>
      </c>
      <c r="I121" s="162">
        <f t="shared" si="25"/>
        <v>2562947.4696744806</v>
      </c>
      <c r="J121" s="162">
        <f t="shared" si="25"/>
        <v>2535163.6573046111</v>
      </c>
      <c r="K121" s="162">
        <f t="shared" si="25"/>
        <v>2505557.2146213511</v>
      </c>
      <c r="L121" s="162">
        <f t="shared" si="25"/>
        <v>2474029.4249143712</v>
      </c>
      <c r="M121" s="162">
        <f t="shared" si="25"/>
        <v>2440476.5028969184</v>
      </c>
      <c r="N121" s="162">
        <f t="shared" si="25"/>
        <v>2404789.3389540282</v>
      </c>
      <c r="O121" s="162">
        <f t="shared" si="25"/>
        <v>2366853.2305625002</v>
      </c>
      <c r="P121" s="162">
        <f t="shared" si="25"/>
        <v>2326547.6002405002</v>
      </c>
      <c r="Q121" s="162">
        <f t="shared" si="25"/>
        <v>2283745.6993525648</v>
      </c>
      <c r="R121" s="162">
        <f t="shared" si="25"/>
        <v>2238314.2970620245</v>
      </c>
      <c r="S121" s="162">
        <f t="shared" si="25"/>
        <v>2190113.3536874806</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-5812722.9297132036</v>
      </c>
      <c r="F123" s="172">
        <f t="shared" ref="F123:AR123" si="26">F113+F118+F121</f>
        <v>-5883880.2996679544</v>
      </c>
      <c r="G123" s="172">
        <f t="shared" si="26"/>
        <v>-5957382.3943704376</v>
      </c>
      <c r="H123" s="172">
        <f t="shared" si="26"/>
        <v>-6033325.2200424243</v>
      </c>
      <c r="I123" s="172">
        <f t="shared" si="26"/>
        <v>-6111809.2116914839</v>
      </c>
      <c r="J123" s="172">
        <f t="shared" si="26"/>
        <v>-6192939.4480486121</v>
      </c>
      <c r="K123" s="172">
        <f t="shared" si="26"/>
        <v>-6276825.8771389043</v>
      </c>
      <c r="L123" s="172">
        <f t="shared" si="26"/>
        <v>-6363583.5530150421</v>
      </c>
      <c r="M123" s="172">
        <f t="shared" si="26"/>
        <v>-6453332.8842096124</v>
      </c>
      <c r="N123" s="172">
        <f t="shared" si="26"/>
        <v>-6546199.8944902197</v>
      </c>
      <c r="O123" s="172">
        <f t="shared" si="26"/>
        <v>-6642316.4965303726</v>
      </c>
      <c r="P123" s="172">
        <f t="shared" si="26"/>
        <v>-6741820.7791398503</v>
      </c>
      <c r="Q123" s="172">
        <f t="shared" si="26"/>
        <v>-6844857.3087302968</v>
      </c>
      <c r="R123" s="172">
        <f t="shared" si="26"/>
        <v>-6951577.4457256384</v>
      </c>
      <c r="S123" s="172">
        <f t="shared" si="26"/>
        <v>-7062139.6766623203</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160000000</v>
      </c>
      <c r="F124" s="175">
        <f t="shared" si="27"/>
        <v>160000000</v>
      </c>
      <c r="G124" s="175">
        <f t="shared" si="27"/>
        <v>160000000</v>
      </c>
      <c r="H124" s="175">
        <f t="shared" si="27"/>
        <v>160000000</v>
      </c>
      <c r="I124" s="175">
        <f t="shared" si="27"/>
        <v>160000000</v>
      </c>
      <c r="J124" s="175">
        <f t="shared" si="27"/>
        <v>160000000</v>
      </c>
      <c r="K124" s="175">
        <f t="shared" si="27"/>
        <v>160000000</v>
      </c>
      <c r="L124" s="175">
        <f t="shared" si="27"/>
        <v>160000000</v>
      </c>
      <c r="M124" s="175">
        <f t="shared" si="27"/>
        <v>160000000</v>
      </c>
      <c r="N124" s="175">
        <f t="shared" si="27"/>
        <v>160000000</v>
      </c>
      <c r="O124" s="175">
        <f t="shared" si="27"/>
        <v>160000000</v>
      </c>
      <c r="P124" s="175">
        <f t="shared" si="27"/>
        <v>160000000</v>
      </c>
      <c r="Q124" s="175">
        <f t="shared" si="27"/>
        <v>160000000</v>
      </c>
      <c r="R124" s="175">
        <f t="shared" si="27"/>
        <v>160000000</v>
      </c>
      <c r="S124" s="175">
        <f t="shared" si="27"/>
        <v>160000000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-36129447.169752896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701684411.83573139</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73000000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58400000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14600000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3200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1460</v>
      </c>
      <c r="E146" s="199">
        <f>C32</f>
        <v>73</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393 IY57393 SU57393 ACQ57393 AMM57393 AWI57393 BGE57393 BQA57393 BZW57393 CJS57393 CTO57393 DDK57393 DNG57393 DXC57393 EGY57393 EQU57393 FAQ57393 FKM57393 FUI57393 GEE57393 GOA57393 GXW57393 HHS57393 HRO57393 IBK57393 ILG57393 IVC57393 JEY57393 JOU57393 JYQ57393 KIM57393 KSI57393 LCE57393 LMA57393 LVW57393 MFS57393 MPO57393 MZK57393 NJG57393 NTC57393 OCY57393 OMU57393 OWQ57393 PGM57393 PQI57393 QAE57393 QKA57393 QTW57393 RDS57393 RNO57393 RXK57393 SHG57393 SRC57393 TAY57393 TKU57393 TUQ57393 UEM57393 UOI57393 UYE57393 VIA57393 VRW57393 WBS57393 WLO57393 WVK57393 C122929 IY122929 SU122929 ACQ122929 AMM122929 AWI122929 BGE122929 BQA122929 BZW122929 CJS122929 CTO122929 DDK122929 DNG122929 DXC122929 EGY122929 EQU122929 FAQ122929 FKM122929 FUI122929 GEE122929 GOA122929 GXW122929 HHS122929 HRO122929 IBK122929 ILG122929 IVC122929 JEY122929 JOU122929 JYQ122929 KIM122929 KSI122929 LCE122929 LMA122929 LVW122929 MFS122929 MPO122929 MZK122929 NJG122929 NTC122929 OCY122929 OMU122929 OWQ122929 PGM122929 PQI122929 QAE122929 QKA122929 QTW122929 RDS122929 RNO122929 RXK122929 SHG122929 SRC122929 TAY122929 TKU122929 TUQ122929 UEM122929 UOI122929 UYE122929 VIA122929 VRW122929 WBS122929 WLO122929 WVK122929 C188465 IY188465 SU188465 ACQ188465 AMM188465 AWI188465 BGE188465 BQA188465 BZW188465 CJS188465 CTO188465 DDK188465 DNG188465 DXC188465 EGY188465 EQU188465 FAQ188465 FKM188465 FUI188465 GEE188465 GOA188465 GXW188465 HHS188465 HRO188465 IBK188465 ILG188465 IVC188465 JEY188465 JOU188465 JYQ188465 KIM188465 KSI188465 LCE188465 LMA188465 LVW188465 MFS188465 MPO188465 MZK188465 NJG188465 NTC188465 OCY188465 OMU188465 OWQ188465 PGM188465 PQI188465 QAE188465 QKA188465 QTW188465 RDS188465 RNO188465 RXK188465 SHG188465 SRC188465 TAY188465 TKU188465 TUQ188465 UEM188465 UOI188465 UYE188465 VIA188465 VRW188465 WBS188465 WLO188465 WVK188465 C254001 IY254001 SU254001 ACQ254001 AMM254001 AWI254001 BGE254001 BQA254001 BZW254001 CJS254001 CTO254001 DDK254001 DNG254001 DXC254001 EGY254001 EQU254001 FAQ254001 FKM254001 FUI254001 GEE254001 GOA254001 GXW254001 HHS254001 HRO254001 IBK254001 ILG254001 IVC254001 JEY254001 JOU254001 JYQ254001 KIM254001 KSI254001 LCE254001 LMA254001 LVW254001 MFS254001 MPO254001 MZK254001 NJG254001 NTC254001 OCY254001 OMU254001 OWQ254001 PGM254001 PQI254001 QAE254001 QKA254001 QTW254001 RDS254001 RNO254001 RXK254001 SHG254001 SRC254001 TAY254001 TKU254001 TUQ254001 UEM254001 UOI254001 UYE254001 VIA254001 VRW254001 WBS254001 WLO254001 WVK254001 C319537 IY319537 SU319537 ACQ319537 AMM319537 AWI319537 BGE319537 BQA319537 BZW319537 CJS319537 CTO319537 DDK319537 DNG319537 DXC319537 EGY319537 EQU319537 FAQ319537 FKM319537 FUI319537 GEE319537 GOA319537 GXW319537 HHS319537 HRO319537 IBK319537 ILG319537 IVC319537 JEY319537 JOU319537 JYQ319537 KIM319537 KSI319537 LCE319537 LMA319537 LVW319537 MFS319537 MPO319537 MZK319537 NJG319537 NTC319537 OCY319537 OMU319537 OWQ319537 PGM319537 PQI319537 QAE319537 QKA319537 QTW319537 RDS319537 RNO319537 RXK319537 SHG319537 SRC319537 TAY319537 TKU319537 TUQ319537 UEM319537 UOI319537 UYE319537 VIA319537 VRW319537 WBS319537 WLO319537 WVK319537 C385073 IY385073 SU385073 ACQ385073 AMM385073 AWI385073 BGE385073 BQA385073 BZW385073 CJS385073 CTO385073 DDK385073 DNG385073 DXC385073 EGY385073 EQU385073 FAQ385073 FKM385073 FUI385073 GEE385073 GOA385073 GXW385073 HHS385073 HRO385073 IBK385073 ILG385073 IVC385073 JEY385073 JOU385073 JYQ385073 KIM385073 KSI385073 LCE385073 LMA385073 LVW385073 MFS385073 MPO385073 MZK385073 NJG385073 NTC385073 OCY385073 OMU385073 OWQ385073 PGM385073 PQI385073 QAE385073 QKA385073 QTW385073 RDS385073 RNO385073 RXK385073 SHG385073 SRC385073 TAY385073 TKU385073 TUQ385073 UEM385073 UOI385073 UYE385073 VIA385073 VRW385073 WBS385073 WLO385073 WVK385073 C450609 IY450609 SU450609 ACQ450609 AMM450609 AWI450609 BGE450609 BQA450609 BZW450609 CJS450609 CTO450609 DDK450609 DNG450609 DXC450609 EGY450609 EQU450609 FAQ450609 FKM450609 FUI450609 GEE450609 GOA450609 GXW450609 HHS450609 HRO450609 IBK450609 ILG450609 IVC450609 JEY450609 JOU450609 JYQ450609 KIM450609 KSI450609 LCE450609 LMA450609 LVW450609 MFS450609 MPO450609 MZK450609 NJG450609 NTC450609 OCY450609 OMU450609 OWQ450609 PGM450609 PQI450609 QAE450609 QKA450609 QTW450609 RDS450609 RNO450609 RXK450609 SHG450609 SRC450609 TAY450609 TKU450609 TUQ450609 UEM450609 UOI450609 UYE450609 VIA450609 VRW450609 WBS450609 WLO450609 WVK450609 C516145 IY516145 SU516145 ACQ516145 AMM516145 AWI516145 BGE516145 BQA516145 BZW516145 CJS516145 CTO516145 DDK516145 DNG516145 DXC516145 EGY516145 EQU516145 FAQ516145 FKM516145 FUI516145 GEE516145 GOA516145 GXW516145 HHS516145 HRO516145 IBK516145 ILG516145 IVC516145 JEY516145 JOU516145 JYQ516145 KIM516145 KSI516145 LCE516145 LMA516145 LVW516145 MFS516145 MPO516145 MZK516145 NJG516145 NTC516145 OCY516145 OMU516145 OWQ516145 PGM516145 PQI516145 QAE516145 QKA516145 QTW516145 RDS516145 RNO516145 RXK516145 SHG516145 SRC516145 TAY516145 TKU516145 TUQ516145 UEM516145 UOI516145 UYE516145 VIA516145 VRW516145 WBS516145 WLO516145 WVK516145 C581681 IY581681 SU581681 ACQ581681 AMM581681 AWI581681 BGE581681 BQA581681 BZW581681 CJS581681 CTO581681 DDK581681 DNG581681 DXC581681 EGY581681 EQU581681 FAQ581681 FKM581681 FUI581681 GEE581681 GOA581681 GXW581681 HHS581681 HRO581681 IBK581681 ILG581681 IVC581681 JEY581681 JOU581681 JYQ581681 KIM581681 KSI581681 LCE581681 LMA581681 LVW581681 MFS581681 MPO581681 MZK581681 NJG581681 NTC581681 OCY581681 OMU581681 OWQ581681 PGM581681 PQI581681 QAE581681 QKA581681 QTW581681 RDS581681 RNO581681 RXK581681 SHG581681 SRC581681 TAY581681 TKU581681 TUQ581681 UEM581681 UOI581681 UYE581681 VIA581681 VRW581681 WBS581681 WLO581681 WVK581681 C647217 IY647217 SU647217 ACQ647217 AMM647217 AWI647217 BGE647217 BQA647217 BZW647217 CJS647217 CTO647217 DDK647217 DNG647217 DXC647217 EGY647217 EQU647217 FAQ647217 FKM647217 FUI647217 GEE647217 GOA647217 GXW647217 HHS647217 HRO647217 IBK647217 ILG647217 IVC647217 JEY647217 JOU647217 JYQ647217 KIM647217 KSI647217 LCE647217 LMA647217 LVW647217 MFS647217 MPO647217 MZK647217 NJG647217 NTC647217 OCY647217 OMU647217 OWQ647217 PGM647217 PQI647217 QAE647217 QKA647217 QTW647217 RDS647217 RNO647217 RXK647217 SHG647217 SRC647217 TAY647217 TKU647217 TUQ647217 UEM647217 UOI647217 UYE647217 VIA647217 VRW647217 WBS647217 WLO647217 WVK647217 C712753 IY712753 SU712753 ACQ712753 AMM712753 AWI712753 BGE712753 BQA712753 BZW712753 CJS712753 CTO712753 DDK712753 DNG712753 DXC712753 EGY712753 EQU712753 FAQ712753 FKM712753 FUI712753 GEE712753 GOA712753 GXW712753 HHS712753 HRO712753 IBK712753 ILG712753 IVC712753 JEY712753 JOU712753 JYQ712753 KIM712753 KSI712753 LCE712753 LMA712753 LVW712753 MFS712753 MPO712753 MZK712753 NJG712753 NTC712753 OCY712753 OMU712753 OWQ712753 PGM712753 PQI712753 QAE712753 QKA712753 QTW712753 RDS712753 RNO712753 RXK712753 SHG712753 SRC712753 TAY712753 TKU712753 TUQ712753 UEM712753 UOI712753 UYE712753 VIA712753 VRW712753 WBS712753 WLO712753 WVK712753 C778289 IY778289 SU778289 ACQ778289 AMM778289 AWI778289 BGE778289 BQA778289 BZW778289 CJS778289 CTO778289 DDK778289 DNG778289 DXC778289 EGY778289 EQU778289 FAQ778289 FKM778289 FUI778289 GEE778289 GOA778289 GXW778289 HHS778289 HRO778289 IBK778289 ILG778289 IVC778289 JEY778289 JOU778289 JYQ778289 KIM778289 KSI778289 LCE778289 LMA778289 LVW778289 MFS778289 MPO778289 MZK778289 NJG778289 NTC778289 OCY778289 OMU778289 OWQ778289 PGM778289 PQI778289 QAE778289 QKA778289 QTW778289 RDS778289 RNO778289 RXK778289 SHG778289 SRC778289 TAY778289 TKU778289 TUQ778289 UEM778289 UOI778289 UYE778289 VIA778289 VRW778289 WBS778289 WLO778289 WVK778289 C843825 IY843825 SU843825 ACQ843825 AMM843825 AWI843825 BGE843825 BQA843825 BZW843825 CJS843825 CTO843825 DDK843825 DNG843825 DXC843825 EGY843825 EQU843825 FAQ843825 FKM843825 FUI843825 GEE843825 GOA843825 GXW843825 HHS843825 HRO843825 IBK843825 ILG843825 IVC843825 JEY843825 JOU843825 JYQ843825 KIM843825 KSI843825 LCE843825 LMA843825 LVW843825 MFS843825 MPO843825 MZK843825 NJG843825 NTC843825 OCY843825 OMU843825 OWQ843825 PGM843825 PQI843825 QAE843825 QKA843825 QTW843825 RDS843825 RNO843825 RXK843825 SHG843825 SRC843825 TAY843825 TKU843825 TUQ843825 UEM843825 UOI843825 UYE843825 VIA843825 VRW843825 WBS843825 WLO843825 WVK843825 C909361 IY909361 SU909361 ACQ909361 AMM909361 AWI909361 BGE909361 BQA909361 BZW909361 CJS909361 CTO909361 DDK909361 DNG909361 DXC909361 EGY909361 EQU909361 FAQ909361 FKM909361 FUI909361 GEE909361 GOA909361 GXW909361 HHS909361 HRO909361 IBK909361 ILG909361 IVC909361 JEY909361 JOU909361 JYQ909361 KIM909361 KSI909361 LCE909361 LMA909361 LVW909361 MFS909361 MPO909361 MZK909361 NJG909361 NTC909361 OCY909361 OMU909361 OWQ909361 PGM909361 PQI909361 QAE909361 QKA909361 QTW909361 RDS909361 RNO909361 RXK909361 SHG909361 SRC909361 TAY909361 TKU909361 TUQ909361 UEM909361 UOI909361 UYE909361 VIA909361 VRW909361 WBS909361 WLO909361 WVK909361 C974897 IY974897 SU974897 ACQ974897 AMM974897 AWI974897 BGE974897 BQA974897 BZW974897 CJS974897 CTO974897 DDK974897 DNG974897 DXC974897 EGY974897 EQU974897 FAQ974897 FKM974897 FUI974897 GEE974897 GOA974897 GXW974897 HHS974897 HRO974897 IBK974897 ILG974897 IVC974897 JEY974897 JOU974897 JYQ974897 KIM974897 KSI974897 LCE974897 LMA974897 LVW974897 MFS974897 MPO974897 MZK974897 NJG974897 NTC974897 OCY974897 OMU974897 OWQ974897 PGM974897 PQI974897 QAE974897 QKA974897 QTW974897 RDS974897 RNO974897 RXK974897 SHG974897 SRC974897 TAY974897 TKU974897 TUQ974897 UEM974897 UOI974897 UYE974897 VIA974897 VRW974897 WBS974897 WLO974897 WVK974897">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156</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8.1998591359487089E-2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2860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1460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73</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0.41095890410958902</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-73000000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143000000</v>
      </c>
      <c r="F90" s="149">
        <f t="shared" si="1"/>
        <v>143000000</v>
      </c>
      <c r="G90" s="149">
        <f t="shared" si="1"/>
        <v>143000000</v>
      </c>
      <c r="H90" s="149">
        <f t="shared" si="1"/>
        <v>143000000</v>
      </c>
      <c r="I90" s="149">
        <f t="shared" si="1"/>
        <v>143000000</v>
      </c>
      <c r="J90" s="149">
        <f t="shared" si="1"/>
        <v>143000000</v>
      </c>
      <c r="K90" s="149">
        <f t="shared" si="1"/>
        <v>143000000</v>
      </c>
      <c r="L90" s="149">
        <f t="shared" si="1"/>
        <v>143000000</v>
      </c>
      <c r="M90" s="149">
        <f t="shared" si="1"/>
        <v>143000000</v>
      </c>
      <c r="N90" s="149">
        <f t="shared" si="1"/>
        <v>143000000</v>
      </c>
      <c r="O90" s="149">
        <f t="shared" si="1"/>
        <v>143000000</v>
      </c>
      <c r="P90" s="149">
        <f t="shared" si="1"/>
        <v>143000000</v>
      </c>
      <c r="Q90" s="149">
        <f t="shared" si="1"/>
        <v>143000000</v>
      </c>
      <c r="R90" s="149">
        <f t="shared" si="1"/>
        <v>143000000</v>
      </c>
      <c r="S90" s="149">
        <f t="shared" si="1"/>
        <v>143000000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143000000</v>
      </c>
      <c r="F96" s="154">
        <f t="shared" si="4"/>
        <v>143000000</v>
      </c>
      <c r="G96" s="154">
        <f t="shared" si="4"/>
        <v>143000000</v>
      </c>
      <c r="H96" s="154">
        <f t="shared" si="4"/>
        <v>143000000</v>
      </c>
      <c r="I96" s="154">
        <f t="shared" si="4"/>
        <v>143000000</v>
      </c>
      <c r="J96" s="154">
        <f t="shared" si="4"/>
        <v>143000000</v>
      </c>
      <c r="K96" s="154">
        <f t="shared" si="4"/>
        <v>143000000</v>
      </c>
      <c r="L96" s="154">
        <f t="shared" si="4"/>
        <v>143000000</v>
      </c>
      <c r="M96" s="154">
        <f t="shared" si="4"/>
        <v>143000000</v>
      </c>
      <c r="N96" s="154">
        <f t="shared" si="4"/>
        <v>143000000</v>
      </c>
      <c r="O96" s="154">
        <f t="shared" si="4"/>
        <v>143000000</v>
      </c>
      <c r="P96" s="154">
        <f t="shared" si="4"/>
        <v>143000000</v>
      </c>
      <c r="Q96" s="154">
        <f t="shared" si="4"/>
        <v>143000000</v>
      </c>
      <c r="R96" s="154">
        <f t="shared" si="4"/>
        <v>143000000</v>
      </c>
      <c r="S96" s="154">
        <f t="shared" si="4"/>
        <v>143000000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143000000</v>
      </c>
      <c r="F99" s="157">
        <f t="shared" ref="F99:AR99" si="7">SUM(F96:F98)</f>
        <v>143000000</v>
      </c>
      <c r="G99" s="157">
        <f t="shared" si="7"/>
        <v>143000000</v>
      </c>
      <c r="H99" s="157">
        <f t="shared" si="7"/>
        <v>143000000</v>
      </c>
      <c r="I99" s="157">
        <f t="shared" si="7"/>
        <v>143000000</v>
      </c>
      <c r="J99" s="157">
        <f t="shared" si="7"/>
        <v>143000000</v>
      </c>
      <c r="K99" s="157">
        <f t="shared" si="7"/>
        <v>143000000</v>
      </c>
      <c r="L99" s="157">
        <f t="shared" si="7"/>
        <v>143000000</v>
      </c>
      <c r="M99" s="157">
        <f t="shared" si="7"/>
        <v>143000000</v>
      </c>
      <c r="N99" s="157">
        <f t="shared" si="7"/>
        <v>143000000</v>
      </c>
      <c r="O99" s="157">
        <f t="shared" si="7"/>
        <v>143000000</v>
      </c>
      <c r="P99" s="157">
        <f t="shared" si="7"/>
        <v>143000000</v>
      </c>
      <c r="Q99" s="157">
        <f t="shared" si="7"/>
        <v>143000000</v>
      </c>
      <c r="R99" s="157">
        <f t="shared" si="7"/>
        <v>143000000</v>
      </c>
      <c r="S99" s="157">
        <f t="shared" si="7"/>
        <v>143000000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-2607700</v>
      </c>
      <c r="F101" s="149">
        <f t="shared" ref="F101:AR101" si="8">IF(F86&gt;$C$16,0,-F87*($C$38*1000+F96*$C$39+F97*$C$40*3.6/1000+F98*$C$41*35.17/1000))+SUMIF($C$77:$C$81,F86,$D$77:$D$81)</f>
        <v>-2653334.75</v>
      </c>
      <c r="G101" s="149">
        <f t="shared" si="8"/>
        <v>-2699768.1081250003</v>
      </c>
      <c r="H101" s="149">
        <f t="shared" si="8"/>
        <v>-2747014.0500171878</v>
      </c>
      <c r="I101" s="149">
        <f t="shared" si="8"/>
        <v>-2795086.7958924891</v>
      </c>
      <c r="J101" s="149">
        <f t="shared" si="8"/>
        <v>-2844000.8148206077</v>
      </c>
      <c r="K101" s="149">
        <f t="shared" si="8"/>
        <v>-2893770.8290799684</v>
      </c>
      <c r="L101" s="149">
        <f t="shared" si="8"/>
        <v>-2944411.8185888678</v>
      </c>
      <c r="M101" s="149">
        <f t="shared" si="8"/>
        <v>-2995939.025414174</v>
      </c>
      <c r="N101" s="149">
        <f t="shared" si="8"/>
        <v>-3048367.958358922</v>
      </c>
      <c r="O101" s="149">
        <f t="shared" si="8"/>
        <v>-3101714.3976302035</v>
      </c>
      <c r="P101" s="149">
        <f t="shared" si="8"/>
        <v>-3155994.3995887316</v>
      </c>
      <c r="Q101" s="149">
        <f t="shared" si="8"/>
        <v>-3211224.301581535</v>
      </c>
      <c r="R101" s="149">
        <f t="shared" si="8"/>
        <v>-3267420.7268592119</v>
      </c>
      <c r="S101" s="149">
        <f t="shared" si="8"/>
        <v>-3324600.5895792488</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-2607700</v>
      </c>
      <c r="F112" s="153">
        <f t="shared" si="18"/>
        <v>-2653334.75</v>
      </c>
      <c r="G112" s="153">
        <f t="shared" si="18"/>
        <v>-2699768.1081250003</v>
      </c>
      <c r="H112" s="153">
        <f t="shared" si="18"/>
        <v>-2747014.0500171878</v>
      </c>
      <c r="I112" s="153">
        <f t="shared" si="18"/>
        <v>-2795086.7958924891</v>
      </c>
      <c r="J112" s="153">
        <f t="shared" si="18"/>
        <v>-2844000.8148206077</v>
      </c>
      <c r="K112" s="153">
        <f t="shared" si="18"/>
        <v>-2893770.8290799684</v>
      </c>
      <c r="L112" s="153">
        <f t="shared" si="18"/>
        <v>-2944411.8185888678</v>
      </c>
      <c r="M112" s="153">
        <f t="shared" si="18"/>
        <v>-2995939.025414174</v>
      </c>
      <c r="N112" s="153">
        <f t="shared" si="18"/>
        <v>-3048367.958358922</v>
      </c>
      <c r="O112" s="153">
        <f t="shared" si="18"/>
        <v>-3101714.3976302035</v>
      </c>
      <c r="P112" s="153">
        <f t="shared" si="18"/>
        <v>-3155994.3995887316</v>
      </c>
      <c r="Q112" s="153">
        <f t="shared" si="18"/>
        <v>-3211224.301581535</v>
      </c>
      <c r="R112" s="153">
        <f t="shared" si="18"/>
        <v>-3267420.7268592119</v>
      </c>
      <c r="S112" s="153">
        <f t="shared" si="18"/>
        <v>-3324600.5895792488</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-2607700</v>
      </c>
      <c r="F113" s="162">
        <f t="shared" ref="F113:AR113" si="19">SUM(F111:F112)</f>
        <v>-2653334.75</v>
      </c>
      <c r="G113" s="162">
        <f t="shared" si="19"/>
        <v>-2699768.1081250003</v>
      </c>
      <c r="H113" s="162">
        <f t="shared" si="19"/>
        <v>-2747014.0500171878</v>
      </c>
      <c r="I113" s="162">
        <f t="shared" si="19"/>
        <v>-2795086.7958924891</v>
      </c>
      <c r="J113" s="162">
        <f t="shared" si="19"/>
        <v>-2844000.8148206077</v>
      </c>
      <c r="K113" s="162">
        <f t="shared" si="19"/>
        <v>-2893770.8290799684</v>
      </c>
      <c r="L113" s="162">
        <f t="shared" si="19"/>
        <v>-2944411.8185888678</v>
      </c>
      <c r="M113" s="162">
        <f t="shared" si="19"/>
        <v>-2995939.025414174</v>
      </c>
      <c r="N113" s="162">
        <f t="shared" si="19"/>
        <v>-3048367.958358922</v>
      </c>
      <c r="O113" s="162">
        <f t="shared" si="19"/>
        <v>-3101714.3976302035</v>
      </c>
      <c r="P113" s="162">
        <f t="shared" si="19"/>
        <v>-3155994.3995887316</v>
      </c>
      <c r="Q113" s="162">
        <f t="shared" si="19"/>
        <v>-3211224.301581535</v>
      </c>
      <c r="R113" s="162">
        <f t="shared" si="19"/>
        <v>-3267420.7268592119</v>
      </c>
      <c r="S113" s="162">
        <f t="shared" si="19"/>
        <v>-3324600.5895792488</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-4866666.666666667</v>
      </c>
      <c r="F115" s="149">
        <f t="shared" si="20"/>
        <v>-4866666.666666667</v>
      </c>
      <c r="G115" s="149">
        <f t="shared" si="20"/>
        <v>-4866666.666666667</v>
      </c>
      <c r="H115" s="149">
        <f t="shared" si="20"/>
        <v>-4866666.666666667</v>
      </c>
      <c r="I115" s="149">
        <f t="shared" si="20"/>
        <v>-4866666.666666667</v>
      </c>
      <c r="J115" s="149">
        <f t="shared" si="20"/>
        <v>-4866666.666666667</v>
      </c>
      <c r="K115" s="149">
        <f t="shared" si="20"/>
        <v>-4866666.666666667</v>
      </c>
      <c r="L115" s="149">
        <f t="shared" si="20"/>
        <v>-4866666.666666667</v>
      </c>
      <c r="M115" s="149">
        <f t="shared" si="20"/>
        <v>-4866666.666666667</v>
      </c>
      <c r="N115" s="149">
        <f t="shared" si="20"/>
        <v>-4866666.666666667</v>
      </c>
      <c r="O115" s="149">
        <f t="shared" si="20"/>
        <v>-4866666.666666667</v>
      </c>
      <c r="P115" s="149">
        <f t="shared" si="20"/>
        <v>-4866666.666666667</v>
      </c>
      <c r="Q115" s="149">
        <f t="shared" si="20"/>
        <v>-4866666.666666667</v>
      </c>
      <c r="R115" s="149">
        <f t="shared" si="20"/>
        <v>-4866666.666666667</v>
      </c>
      <c r="S115" s="149">
        <f t="shared" si="20"/>
        <v>-4866666.666666667</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-2920000</v>
      </c>
      <c r="F116" s="153">
        <f t="shared" si="21"/>
        <v>-2784680.5201810068</v>
      </c>
      <c r="G116" s="153">
        <f t="shared" si="21"/>
        <v>-2642595.0663710632</v>
      </c>
      <c r="H116" s="153">
        <f t="shared" si="21"/>
        <v>-2493405.3398706224</v>
      </c>
      <c r="I116" s="153">
        <f t="shared" si="21"/>
        <v>-2336756.1270451606</v>
      </c>
      <c r="J116" s="153">
        <f t="shared" si="21"/>
        <v>-2172274.4535784251</v>
      </c>
      <c r="K116" s="153">
        <f t="shared" si="21"/>
        <v>-1999568.6964383526</v>
      </c>
      <c r="L116" s="153">
        <f t="shared" si="21"/>
        <v>-1818227.6514412765</v>
      </c>
      <c r="M116" s="153">
        <f t="shared" si="21"/>
        <v>-1627819.5541943468</v>
      </c>
      <c r="N116" s="153">
        <f t="shared" si="21"/>
        <v>-1427891.0520850704</v>
      </c>
      <c r="O116" s="153">
        <f t="shared" si="21"/>
        <v>-1217966.1248703306</v>
      </c>
      <c r="P116" s="153">
        <f t="shared" si="21"/>
        <v>-997544.95129485324</v>
      </c>
      <c r="Q116" s="153">
        <f t="shared" si="21"/>
        <v>-766102.71904060233</v>
      </c>
      <c r="R116" s="153">
        <f t="shared" si="21"/>
        <v>-523088.37517363887</v>
      </c>
      <c r="S116" s="153">
        <f t="shared" si="21"/>
        <v>-267923.31411332724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-2706389.596379871</v>
      </c>
      <c r="F117" s="153">
        <f t="shared" si="22"/>
        <v>-2841709.0761988647</v>
      </c>
      <c r="G117" s="153">
        <f t="shared" si="22"/>
        <v>-2983794.5300088078</v>
      </c>
      <c r="H117" s="153">
        <f t="shared" si="22"/>
        <v>-3132984.2565092486</v>
      </c>
      <c r="I117" s="153">
        <f t="shared" si="22"/>
        <v>-3289633.4693347104</v>
      </c>
      <c r="J117" s="153">
        <f t="shared" si="22"/>
        <v>-3454115.1428014468</v>
      </c>
      <c r="K117" s="153">
        <f t="shared" si="22"/>
        <v>-3626820.8999415184</v>
      </c>
      <c r="L117" s="153">
        <f t="shared" si="22"/>
        <v>-3808161.9449385945</v>
      </c>
      <c r="M117" s="153">
        <f t="shared" si="22"/>
        <v>-3998570.0421855245</v>
      </c>
      <c r="N117" s="153">
        <f t="shared" si="22"/>
        <v>-4198498.5442948006</v>
      </c>
      <c r="O117" s="153">
        <f t="shared" si="22"/>
        <v>-4408423.4715095405</v>
      </c>
      <c r="P117" s="153">
        <f t="shared" si="22"/>
        <v>-4628844.6450850172</v>
      </c>
      <c r="Q117" s="153">
        <f t="shared" si="22"/>
        <v>-4860286.877339269</v>
      </c>
      <c r="R117" s="153">
        <f t="shared" si="22"/>
        <v>-5103301.221206232</v>
      </c>
      <c r="S117" s="153">
        <f t="shared" si="22"/>
        <v>-5358466.2822665442</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-5626389.5963798705</v>
      </c>
      <c r="F118" s="162">
        <f t="shared" si="23"/>
        <v>-5626389.5963798715</v>
      </c>
      <c r="G118" s="162">
        <f t="shared" si="23"/>
        <v>-5626389.5963798705</v>
      </c>
      <c r="H118" s="162">
        <f t="shared" si="23"/>
        <v>-5626389.5963798705</v>
      </c>
      <c r="I118" s="162">
        <f t="shared" si="23"/>
        <v>-5626389.5963798705</v>
      </c>
      <c r="J118" s="162">
        <f t="shared" si="23"/>
        <v>-5626389.5963798724</v>
      </c>
      <c r="K118" s="162">
        <f t="shared" si="23"/>
        <v>-5626389.5963798705</v>
      </c>
      <c r="L118" s="162">
        <f t="shared" si="23"/>
        <v>-5626389.5963798705</v>
      </c>
      <c r="M118" s="162">
        <f t="shared" si="23"/>
        <v>-5626389.5963798715</v>
      </c>
      <c r="N118" s="162">
        <f t="shared" si="23"/>
        <v>-5626389.5963798705</v>
      </c>
      <c r="O118" s="162">
        <f t="shared" si="23"/>
        <v>-5626389.5963798705</v>
      </c>
      <c r="P118" s="162">
        <f t="shared" si="23"/>
        <v>-5626389.5963798705</v>
      </c>
      <c r="Q118" s="162">
        <f t="shared" si="23"/>
        <v>-5626389.5963798715</v>
      </c>
      <c r="R118" s="162">
        <f t="shared" si="23"/>
        <v>-5626389.5963798705</v>
      </c>
      <c r="S118" s="162">
        <f t="shared" si="23"/>
        <v>-5626389.5963798715</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-10394366.666666668</v>
      </c>
      <c r="F120" s="149">
        <f t="shared" ref="F120:AR120" si="24">F113+F115+F116</f>
        <v>-10304681.936847674</v>
      </c>
      <c r="G120" s="149">
        <f t="shared" si="24"/>
        <v>-10209029.84116273</v>
      </c>
      <c r="H120" s="149">
        <f t="shared" si="24"/>
        <v>-10107086.056554478</v>
      </c>
      <c r="I120" s="149">
        <f t="shared" si="24"/>
        <v>-9998509.5896043163</v>
      </c>
      <c r="J120" s="149">
        <f t="shared" si="24"/>
        <v>-9882941.9350656997</v>
      </c>
      <c r="K120" s="149">
        <f t="shared" si="24"/>
        <v>-9760006.1921849884</v>
      </c>
      <c r="L120" s="149">
        <f t="shared" si="24"/>
        <v>-9629306.1366968118</v>
      </c>
      <c r="M120" s="149">
        <f t="shared" si="24"/>
        <v>-9490425.2462751865</v>
      </c>
      <c r="N120" s="149">
        <f t="shared" si="24"/>
        <v>-9342925.677110659</v>
      </c>
      <c r="O120" s="149">
        <f t="shared" si="24"/>
        <v>-9186347.1891672015</v>
      </c>
      <c r="P120" s="149">
        <f t="shared" si="24"/>
        <v>-9020206.0175502505</v>
      </c>
      <c r="Q120" s="149">
        <f t="shared" si="24"/>
        <v>-8843993.687288804</v>
      </c>
      <c r="R120" s="149">
        <f t="shared" si="24"/>
        <v>-8657175.7686995175</v>
      </c>
      <c r="S120" s="149">
        <f t="shared" si="24"/>
        <v>-8459190.5703592431</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2598591.666666667</v>
      </c>
      <c r="F121" s="162">
        <f t="shared" si="25"/>
        <v>2576170.4842119184</v>
      </c>
      <c r="G121" s="162">
        <f t="shared" si="25"/>
        <v>2552257.4602906825</v>
      </c>
      <c r="H121" s="162">
        <f t="shared" si="25"/>
        <v>2526771.5141386194</v>
      </c>
      <c r="I121" s="162">
        <f t="shared" si="25"/>
        <v>2499627.3974010791</v>
      </c>
      <c r="J121" s="162">
        <f t="shared" si="25"/>
        <v>2470735.4837664249</v>
      </c>
      <c r="K121" s="162">
        <f t="shared" si="25"/>
        <v>2440001.5480462471</v>
      </c>
      <c r="L121" s="162">
        <f t="shared" si="25"/>
        <v>2407326.5341742029</v>
      </c>
      <c r="M121" s="162">
        <f t="shared" si="25"/>
        <v>2372606.3115687966</v>
      </c>
      <c r="N121" s="162">
        <f t="shared" si="25"/>
        <v>2335731.4192776647</v>
      </c>
      <c r="O121" s="162">
        <f t="shared" si="25"/>
        <v>2296586.7972918004</v>
      </c>
      <c r="P121" s="162">
        <f t="shared" si="25"/>
        <v>2255051.5043875626</v>
      </c>
      <c r="Q121" s="162">
        <f t="shared" si="25"/>
        <v>2210998.421822201</v>
      </c>
      <c r="R121" s="162">
        <f t="shared" si="25"/>
        <v>2164293.9421748794</v>
      </c>
      <c r="S121" s="162">
        <f t="shared" si="25"/>
        <v>2114797.6425898108</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-5635497.9297132036</v>
      </c>
      <c r="F123" s="172">
        <f t="shared" ref="F123:AR123" si="26">F113+F118+F121</f>
        <v>-5703553.8621679526</v>
      </c>
      <c r="G123" s="172">
        <f t="shared" si="26"/>
        <v>-5773900.2442141883</v>
      </c>
      <c r="H123" s="172">
        <f t="shared" si="26"/>
        <v>-5846632.1322584385</v>
      </c>
      <c r="I123" s="172">
        <f t="shared" si="26"/>
        <v>-5921848.9948712811</v>
      </c>
      <c r="J123" s="172">
        <f t="shared" si="26"/>
        <v>-5999654.9274340551</v>
      </c>
      <c r="K123" s="172">
        <f t="shared" si="26"/>
        <v>-6080158.8774135923</v>
      </c>
      <c r="L123" s="172">
        <f t="shared" si="26"/>
        <v>-6163474.8807945354</v>
      </c>
      <c r="M123" s="172">
        <f t="shared" si="26"/>
        <v>-6249722.3102252483</v>
      </c>
      <c r="N123" s="172">
        <f t="shared" si="26"/>
        <v>-6339026.1354611292</v>
      </c>
      <c r="O123" s="172">
        <f t="shared" si="26"/>
        <v>-6431517.1967182737</v>
      </c>
      <c r="P123" s="172">
        <f t="shared" si="26"/>
        <v>-6527332.4915810395</v>
      </c>
      <c r="Q123" s="172">
        <f t="shared" si="26"/>
        <v>-6626615.4761392046</v>
      </c>
      <c r="R123" s="172">
        <f t="shared" si="26"/>
        <v>-6729516.3810642026</v>
      </c>
      <c r="S123" s="172">
        <f t="shared" si="26"/>
        <v>-6836192.5433693081</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143000000</v>
      </c>
      <c r="F124" s="175">
        <f t="shared" si="27"/>
        <v>143000000</v>
      </c>
      <c r="G124" s="175">
        <f t="shared" si="27"/>
        <v>143000000</v>
      </c>
      <c r="H124" s="175">
        <f t="shared" si="27"/>
        <v>143000000</v>
      </c>
      <c r="I124" s="175">
        <f t="shared" si="27"/>
        <v>143000000</v>
      </c>
      <c r="J124" s="175">
        <f t="shared" si="27"/>
        <v>143000000</v>
      </c>
      <c r="K124" s="175">
        <f t="shared" si="27"/>
        <v>143000000</v>
      </c>
      <c r="L124" s="175">
        <f t="shared" si="27"/>
        <v>143000000</v>
      </c>
      <c r="M124" s="175">
        <f t="shared" si="27"/>
        <v>143000000</v>
      </c>
      <c r="N124" s="175">
        <f t="shared" si="27"/>
        <v>143000000</v>
      </c>
      <c r="O124" s="175">
        <f t="shared" si="27"/>
        <v>143000000</v>
      </c>
      <c r="P124" s="175">
        <f t="shared" si="27"/>
        <v>143000000</v>
      </c>
      <c r="Q124" s="175">
        <f t="shared" si="27"/>
        <v>143000000</v>
      </c>
      <c r="R124" s="175">
        <f t="shared" si="27"/>
        <v>143000000</v>
      </c>
      <c r="S124" s="175">
        <f t="shared" si="27"/>
        <v>143000000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-35005134.64613542</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627130443.07818484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73000000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58400000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14600000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2860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1460</v>
      </c>
      <c r="E146" s="199">
        <f>C32</f>
        <v>73</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372 IY57372 SU57372 ACQ57372 AMM57372 AWI57372 BGE57372 BQA57372 BZW57372 CJS57372 CTO57372 DDK57372 DNG57372 DXC57372 EGY57372 EQU57372 FAQ57372 FKM57372 FUI57372 GEE57372 GOA57372 GXW57372 HHS57372 HRO57372 IBK57372 ILG57372 IVC57372 JEY57372 JOU57372 JYQ57372 KIM57372 KSI57372 LCE57372 LMA57372 LVW57372 MFS57372 MPO57372 MZK57372 NJG57372 NTC57372 OCY57372 OMU57372 OWQ57372 PGM57372 PQI57372 QAE57372 QKA57372 QTW57372 RDS57372 RNO57372 RXK57372 SHG57372 SRC57372 TAY57372 TKU57372 TUQ57372 UEM57372 UOI57372 UYE57372 VIA57372 VRW57372 WBS57372 WLO57372 WVK57372 C122908 IY122908 SU122908 ACQ122908 AMM122908 AWI122908 BGE122908 BQA122908 BZW122908 CJS122908 CTO122908 DDK122908 DNG122908 DXC122908 EGY122908 EQU122908 FAQ122908 FKM122908 FUI122908 GEE122908 GOA122908 GXW122908 HHS122908 HRO122908 IBK122908 ILG122908 IVC122908 JEY122908 JOU122908 JYQ122908 KIM122908 KSI122908 LCE122908 LMA122908 LVW122908 MFS122908 MPO122908 MZK122908 NJG122908 NTC122908 OCY122908 OMU122908 OWQ122908 PGM122908 PQI122908 QAE122908 QKA122908 QTW122908 RDS122908 RNO122908 RXK122908 SHG122908 SRC122908 TAY122908 TKU122908 TUQ122908 UEM122908 UOI122908 UYE122908 VIA122908 VRW122908 WBS122908 WLO122908 WVK122908 C188444 IY188444 SU188444 ACQ188444 AMM188444 AWI188444 BGE188444 BQA188444 BZW188444 CJS188444 CTO188444 DDK188444 DNG188444 DXC188444 EGY188444 EQU188444 FAQ188444 FKM188444 FUI188444 GEE188444 GOA188444 GXW188444 HHS188444 HRO188444 IBK188444 ILG188444 IVC188444 JEY188444 JOU188444 JYQ188444 KIM188444 KSI188444 LCE188444 LMA188444 LVW188444 MFS188444 MPO188444 MZK188444 NJG188444 NTC188444 OCY188444 OMU188444 OWQ188444 PGM188444 PQI188444 QAE188444 QKA188444 QTW188444 RDS188444 RNO188444 RXK188444 SHG188444 SRC188444 TAY188444 TKU188444 TUQ188444 UEM188444 UOI188444 UYE188444 VIA188444 VRW188444 WBS188444 WLO188444 WVK188444 C253980 IY253980 SU253980 ACQ253980 AMM253980 AWI253980 BGE253980 BQA253980 BZW253980 CJS253980 CTO253980 DDK253980 DNG253980 DXC253980 EGY253980 EQU253980 FAQ253980 FKM253980 FUI253980 GEE253980 GOA253980 GXW253980 HHS253980 HRO253980 IBK253980 ILG253980 IVC253980 JEY253980 JOU253980 JYQ253980 KIM253980 KSI253980 LCE253980 LMA253980 LVW253980 MFS253980 MPO253980 MZK253980 NJG253980 NTC253980 OCY253980 OMU253980 OWQ253980 PGM253980 PQI253980 QAE253980 QKA253980 QTW253980 RDS253980 RNO253980 RXK253980 SHG253980 SRC253980 TAY253980 TKU253980 TUQ253980 UEM253980 UOI253980 UYE253980 VIA253980 VRW253980 WBS253980 WLO253980 WVK253980 C319516 IY319516 SU319516 ACQ319516 AMM319516 AWI319516 BGE319516 BQA319516 BZW319516 CJS319516 CTO319516 DDK319516 DNG319516 DXC319516 EGY319516 EQU319516 FAQ319516 FKM319516 FUI319516 GEE319516 GOA319516 GXW319516 HHS319516 HRO319516 IBK319516 ILG319516 IVC319516 JEY319516 JOU319516 JYQ319516 KIM319516 KSI319516 LCE319516 LMA319516 LVW319516 MFS319516 MPO319516 MZK319516 NJG319516 NTC319516 OCY319516 OMU319516 OWQ319516 PGM319516 PQI319516 QAE319516 QKA319516 QTW319516 RDS319516 RNO319516 RXK319516 SHG319516 SRC319516 TAY319516 TKU319516 TUQ319516 UEM319516 UOI319516 UYE319516 VIA319516 VRW319516 WBS319516 WLO319516 WVK319516 C385052 IY385052 SU385052 ACQ385052 AMM385052 AWI385052 BGE385052 BQA385052 BZW385052 CJS385052 CTO385052 DDK385052 DNG385052 DXC385052 EGY385052 EQU385052 FAQ385052 FKM385052 FUI385052 GEE385052 GOA385052 GXW385052 HHS385052 HRO385052 IBK385052 ILG385052 IVC385052 JEY385052 JOU385052 JYQ385052 KIM385052 KSI385052 LCE385052 LMA385052 LVW385052 MFS385052 MPO385052 MZK385052 NJG385052 NTC385052 OCY385052 OMU385052 OWQ385052 PGM385052 PQI385052 QAE385052 QKA385052 QTW385052 RDS385052 RNO385052 RXK385052 SHG385052 SRC385052 TAY385052 TKU385052 TUQ385052 UEM385052 UOI385052 UYE385052 VIA385052 VRW385052 WBS385052 WLO385052 WVK385052 C450588 IY450588 SU450588 ACQ450588 AMM450588 AWI450588 BGE450588 BQA450588 BZW450588 CJS450588 CTO450588 DDK450588 DNG450588 DXC450588 EGY450588 EQU450588 FAQ450588 FKM450588 FUI450588 GEE450588 GOA450588 GXW450588 HHS450588 HRO450588 IBK450588 ILG450588 IVC450588 JEY450588 JOU450588 JYQ450588 KIM450588 KSI450588 LCE450588 LMA450588 LVW450588 MFS450588 MPO450588 MZK450588 NJG450588 NTC450588 OCY450588 OMU450588 OWQ450588 PGM450588 PQI450588 QAE450588 QKA450588 QTW450588 RDS450588 RNO450588 RXK450588 SHG450588 SRC450588 TAY450588 TKU450588 TUQ450588 UEM450588 UOI450588 UYE450588 VIA450588 VRW450588 WBS450588 WLO450588 WVK450588 C516124 IY516124 SU516124 ACQ516124 AMM516124 AWI516124 BGE516124 BQA516124 BZW516124 CJS516124 CTO516124 DDK516124 DNG516124 DXC516124 EGY516124 EQU516124 FAQ516124 FKM516124 FUI516124 GEE516124 GOA516124 GXW516124 HHS516124 HRO516124 IBK516124 ILG516124 IVC516124 JEY516124 JOU516124 JYQ516124 KIM516124 KSI516124 LCE516124 LMA516124 LVW516124 MFS516124 MPO516124 MZK516124 NJG516124 NTC516124 OCY516124 OMU516124 OWQ516124 PGM516124 PQI516124 QAE516124 QKA516124 QTW516124 RDS516124 RNO516124 RXK516124 SHG516124 SRC516124 TAY516124 TKU516124 TUQ516124 UEM516124 UOI516124 UYE516124 VIA516124 VRW516124 WBS516124 WLO516124 WVK516124 C581660 IY581660 SU581660 ACQ581660 AMM581660 AWI581660 BGE581660 BQA581660 BZW581660 CJS581660 CTO581660 DDK581660 DNG581660 DXC581660 EGY581660 EQU581660 FAQ581660 FKM581660 FUI581660 GEE581660 GOA581660 GXW581660 HHS581660 HRO581660 IBK581660 ILG581660 IVC581660 JEY581660 JOU581660 JYQ581660 KIM581660 KSI581660 LCE581660 LMA581660 LVW581660 MFS581660 MPO581660 MZK581660 NJG581660 NTC581660 OCY581660 OMU581660 OWQ581660 PGM581660 PQI581660 QAE581660 QKA581660 QTW581660 RDS581660 RNO581660 RXK581660 SHG581660 SRC581660 TAY581660 TKU581660 TUQ581660 UEM581660 UOI581660 UYE581660 VIA581660 VRW581660 WBS581660 WLO581660 WVK581660 C647196 IY647196 SU647196 ACQ647196 AMM647196 AWI647196 BGE647196 BQA647196 BZW647196 CJS647196 CTO647196 DDK647196 DNG647196 DXC647196 EGY647196 EQU647196 FAQ647196 FKM647196 FUI647196 GEE647196 GOA647196 GXW647196 HHS647196 HRO647196 IBK647196 ILG647196 IVC647196 JEY647196 JOU647196 JYQ647196 KIM647196 KSI647196 LCE647196 LMA647196 LVW647196 MFS647196 MPO647196 MZK647196 NJG647196 NTC647196 OCY647196 OMU647196 OWQ647196 PGM647196 PQI647196 QAE647196 QKA647196 QTW647196 RDS647196 RNO647196 RXK647196 SHG647196 SRC647196 TAY647196 TKU647196 TUQ647196 UEM647196 UOI647196 UYE647196 VIA647196 VRW647196 WBS647196 WLO647196 WVK647196 C712732 IY712732 SU712732 ACQ712732 AMM712732 AWI712732 BGE712732 BQA712732 BZW712732 CJS712732 CTO712732 DDK712732 DNG712732 DXC712732 EGY712732 EQU712732 FAQ712732 FKM712732 FUI712732 GEE712732 GOA712732 GXW712732 HHS712732 HRO712732 IBK712732 ILG712732 IVC712732 JEY712732 JOU712732 JYQ712732 KIM712732 KSI712732 LCE712732 LMA712732 LVW712732 MFS712732 MPO712732 MZK712732 NJG712732 NTC712732 OCY712732 OMU712732 OWQ712732 PGM712732 PQI712732 QAE712732 QKA712732 QTW712732 RDS712732 RNO712732 RXK712732 SHG712732 SRC712732 TAY712732 TKU712732 TUQ712732 UEM712732 UOI712732 UYE712732 VIA712732 VRW712732 WBS712732 WLO712732 WVK712732 C778268 IY778268 SU778268 ACQ778268 AMM778268 AWI778268 BGE778268 BQA778268 BZW778268 CJS778268 CTO778268 DDK778268 DNG778268 DXC778268 EGY778268 EQU778268 FAQ778268 FKM778268 FUI778268 GEE778268 GOA778268 GXW778268 HHS778268 HRO778268 IBK778268 ILG778268 IVC778268 JEY778268 JOU778268 JYQ778268 KIM778268 KSI778268 LCE778268 LMA778268 LVW778268 MFS778268 MPO778268 MZK778268 NJG778268 NTC778268 OCY778268 OMU778268 OWQ778268 PGM778268 PQI778268 QAE778268 QKA778268 QTW778268 RDS778268 RNO778268 RXK778268 SHG778268 SRC778268 TAY778268 TKU778268 TUQ778268 UEM778268 UOI778268 UYE778268 VIA778268 VRW778268 WBS778268 WLO778268 WVK778268 C843804 IY843804 SU843804 ACQ843804 AMM843804 AWI843804 BGE843804 BQA843804 BZW843804 CJS843804 CTO843804 DDK843804 DNG843804 DXC843804 EGY843804 EQU843804 FAQ843804 FKM843804 FUI843804 GEE843804 GOA843804 GXW843804 HHS843804 HRO843804 IBK843804 ILG843804 IVC843804 JEY843804 JOU843804 JYQ843804 KIM843804 KSI843804 LCE843804 LMA843804 LVW843804 MFS843804 MPO843804 MZK843804 NJG843804 NTC843804 OCY843804 OMU843804 OWQ843804 PGM843804 PQI843804 QAE843804 QKA843804 QTW843804 RDS843804 RNO843804 RXK843804 SHG843804 SRC843804 TAY843804 TKU843804 TUQ843804 UEM843804 UOI843804 UYE843804 VIA843804 VRW843804 WBS843804 WLO843804 WVK843804 C909340 IY909340 SU909340 ACQ909340 AMM909340 AWI909340 BGE909340 BQA909340 BZW909340 CJS909340 CTO909340 DDK909340 DNG909340 DXC909340 EGY909340 EQU909340 FAQ909340 FKM909340 FUI909340 GEE909340 GOA909340 GXW909340 HHS909340 HRO909340 IBK909340 ILG909340 IVC909340 JEY909340 JOU909340 JYQ909340 KIM909340 KSI909340 LCE909340 LMA909340 LVW909340 MFS909340 MPO909340 MZK909340 NJG909340 NTC909340 OCY909340 OMU909340 OWQ909340 PGM909340 PQI909340 QAE909340 QKA909340 QTW909340 RDS909340 RNO909340 RXK909340 SHG909340 SRC909340 TAY909340 TKU909340 TUQ909340 UEM909340 UOI909340 UYE909340 VIA909340 VRW909340 WBS909340 WLO909340 WVK909340 C974876 IY974876 SU974876 ACQ974876 AMM974876 AWI974876 BGE974876 BQA974876 BZW974876 CJS974876 CTO974876 DDK974876 DNG974876 DXC974876 EGY974876 EQU974876 FAQ974876 FKM974876 FUI974876 GEE974876 GOA974876 GXW974876 HHS974876 HRO974876 IBK974876 ILG974876 IVC974876 JEY974876 JOU974876 JYQ974876 KIM974876 KSI974876 LCE974876 LMA974876 LVW974876 MFS974876 MPO974876 MZK974876 NJG974876 NTC974876 OCY974876 OMU974876 OWQ974876 PGM974876 PQI974876 QAE974876 QKA974876 QTW974876 RDS974876 RNO974876 RXK974876 SHG974876 SRC974876 TAY974876 TKU974876 TUQ974876 UEM974876 UOI974876 UYE974876 VIA974876 VRW974876 WBS974876 WLO974876 WVK974876">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157</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8.7333430743742516E-2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2640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1460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73</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0.41095890410958902</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-73000000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132000000</v>
      </c>
      <c r="F90" s="149">
        <f t="shared" si="1"/>
        <v>132000000</v>
      </c>
      <c r="G90" s="149">
        <f t="shared" si="1"/>
        <v>132000000</v>
      </c>
      <c r="H90" s="149">
        <f t="shared" si="1"/>
        <v>132000000</v>
      </c>
      <c r="I90" s="149">
        <f t="shared" si="1"/>
        <v>132000000</v>
      </c>
      <c r="J90" s="149">
        <f t="shared" si="1"/>
        <v>132000000</v>
      </c>
      <c r="K90" s="149">
        <f t="shared" si="1"/>
        <v>132000000</v>
      </c>
      <c r="L90" s="149">
        <f t="shared" si="1"/>
        <v>132000000</v>
      </c>
      <c r="M90" s="149">
        <f t="shared" si="1"/>
        <v>132000000</v>
      </c>
      <c r="N90" s="149">
        <f t="shared" si="1"/>
        <v>132000000</v>
      </c>
      <c r="O90" s="149">
        <f t="shared" si="1"/>
        <v>132000000</v>
      </c>
      <c r="P90" s="149">
        <f t="shared" si="1"/>
        <v>132000000</v>
      </c>
      <c r="Q90" s="149">
        <f t="shared" si="1"/>
        <v>132000000</v>
      </c>
      <c r="R90" s="149">
        <f t="shared" si="1"/>
        <v>132000000</v>
      </c>
      <c r="S90" s="149">
        <f t="shared" si="1"/>
        <v>132000000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132000000</v>
      </c>
      <c r="F96" s="154">
        <f t="shared" si="4"/>
        <v>132000000</v>
      </c>
      <c r="G96" s="154">
        <f t="shared" si="4"/>
        <v>132000000</v>
      </c>
      <c r="H96" s="154">
        <f t="shared" si="4"/>
        <v>132000000</v>
      </c>
      <c r="I96" s="154">
        <f t="shared" si="4"/>
        <v>132000000</v>
      </c>
      <c r="J96" s="154">
        <f t="shared" si="4"/>
        <v>132000000</v>
      </c>
      <c r="K96" s="154">
        <f t="shared" si="4"/>
        <v>132000000</v>
      </c>
      <c r="L96" s="154">
        <f t="shared" si="4"/>
        <v>132000000</v>
      </c>
      <c r="M96" s="154">
        <f t="shared" si="4"/>
        <v>132000000</v>
      </c>
      <c r="N96" s="154">
        <f t="shared" si="4"/>
        <v>132000000</v>
      </c>
      <c r="O96" s="154">
        <f t="shared" si="4"/>
        <v>132000000</v>
      </c>
      <c r="P96" s="154">
        <f t="shared" si="4"/>
        <v>132000000</v>
      </c>
      <c r="Q96" s="154">
        <f t="shared" si="4"/>
        <v>132000000</v>
      </c>
      <c r="R96" s="154">
        <f t="shared" si="4"/>
        <v>132000000</v>
      </c>
      <c r="S96" s="154">
        <f t="shared" si="4"/>
        <v>132000000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132000000</v>
      </c>
      <c r="F99" s="157">
        <f t="shared" ref="F99:AR99" si="7">SUM(F96:F98)</f>
        <v>132000000</v>
      </c>
      <c r="G99" s="157">
        <f t="shared" si="7"/>
        <v>132000000</v>
      </c>
      <c r="H99" s="157">
        <f t="shared" si="7"/>
        <v>132000000</v>
      </c>
      <c r="I99" s="157">
        <f t="shared" si="7"/>
        <v>132000000</v>
      </c>
      <c r="J99" s="157">
        <f t="shared" si="7"/>
        <v>132000000</v>
      </c>
      <c r="K99" s="157">
        <f t="shared" si="7"/>
        <v>132000000</v>
      </c>
      <c r="L99" s="157">
        <f t="shared" si="7"/>
        <v>132000000</v>
      </c>
      <c r="M99" s="157">
        <f t="shared" si="7"/>
        <v>132000000</v>
      </c>
      <c r="N99" s="157">
        <f t="shared" si="7"/>
        <v>132000000</v>
      </c>
      <c r="O99" s="157">
        <f t="shared" si="7"/>
        <v>132000000</v>
      </c>
      <c r="P99" s="157">
        <f t="shared" si="7"/>
        <v>132000000</v>
      </c>
      <c r="Q99" s="157">
        <f t="shared" si="7"/>
        <v>132000000</v>
      </c>
      <c r="R99" s="157">
        <f t="shared" si="7"/>
        <v>132000000</v>
      </c>
      <c r="S99" s="157">
        <f t="shared" si="7"/>
        <v>132000000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-2454800</v>
      </c>
      <c r="F101" s="149">
        <f t="shared" ref="F101:AR101" si="8">IF(F86&gt;$C$16,0,-F87*($C$38*1000+F96*$C$39+F97*$C$40*3.6/1000+F98*$C$41*35.17/1000))+SUMIF($C$77:$C$81,F86,$D$77:$D$81)</f>
        <v>-2497759</v>
      </c>
      <c r="G101" s="149">
        <f t="shared" si="8"/>
        <v>-2541469.7825000002</v>
      </c>
      <c r="H101" s="149">
        <f t="shared" si="8"/>
        <v>-2585945.5036937501</v>
      </c>
      <c r="I101" s="149">
        <f t="shared" si="8"/>
        <v>-2631199.5500083915</v>
      </c>
      <c r="J101" s="149">
        <f t="shared" si="8"/>
        <v>-2677245.5421335385</v>
      </c>
      <c r="K101" s="149">
        <f t="shared" si="8"/>
        <v>-2724097.3391208756</v>
      </c>
      <c r="L101" s="149">
        <f t="shared" si="8"/>
        <v>-2771769.0425554905</v>
      </c>
      <c r="M101" s="149">
        <f t="shared" si="8"/>
        <v>-2820275.0008002124</v>
      </c>
      <c r="N101" s="149">
        <f t="shared" si="8"/>
        <v>-2869629.8133142162</v>
      </c>
      <c r="O101" s="149">
        <f t="shared" si="8"/>
        <v>-2919848.3350472152</v>
      </c>
      <c r="P101" s="149">
        <f t="shared" si="8"/>
        <v>-2970945.6809105412</v>
      </c>
      <c r="Q101" s="149">
        <f t="shared" si="8"/>
        <v>-3022937.2303264765</v>
      </c>
      <c r="R101" s="149">
        <f t="shared" si="8"/>
        <v>-3075838.6318571898</v>
      </c>
      <c r="S101" s="149">
        <f t="shared" si="8"/>
        <v>-3129665.807914691</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-2454800</v>
      </c>
      <c r="F112" s="153">
        <f t="shared" si="18"/>
        <v>-2497759</v>
      </c>
      <c r="G112" s="153">
        <f t="shared" si="18"/>
        <v>-2541469.7825000002</v>
      </c>
      <c r="H112" s="153">
        <f t="shared" si="18"/>
        <v>-2585945.5036937501</v>
      </c>
      <c r="I112" s="153">
        <f t="shared" si="18"/>
        <v>-2631199.5500083915</v>
      </c>
      <c r="J112" s="153">
        <f t="shared" si="18"/>
        <v>-2677245.5421335385</v>
      </c>
      <c r="K112" s="153">
        <f t="shared" si="18"/>
        <v>-2724097.3391208756</v>
      </c>
      <c r="L112" s="153">
        <f t="shared" si="18"/>
        <v>-2771769.0425554905</v>
      </c>
      <c r="M112" s="153">
        <f t="shared" si="18"/>
        <v>-2820275.0008002124</v>
      </c>
      <c r="N112" s="153">
        <f t="shared" si="18"/>
        <v>-2869629.8133142162</v>
      </c>
      <c r="O112" s="153">
        <f t="shared" si="18"/>
        <v>-2919848.3350472152</v>
      </c>
      <c r="P112" s="153">
        <f t="shared" si="18"/>
        <v>-2970945.6809105412</v>
      </c>
      <c r="Q112" s="153">
        <f t="shared" si="18"/>
        <v>-3022937.2303264765</v>
      </c>
      <c r="R112" s="153">
        <f t="shared" si="18"/>
        <v>-3075838.6318571898</v>
      </c>
      <c r="S112" s="153">
        <f t="shared" si="18"/>
        <v>-3129665.807914691</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-2454800</v>
      </c>
      <c r="F113" s="162">
        <f t="shared" ref="F113:AR113" si="19">SUM(F111:F112)</f>
        <v>-2497759</v>
      </c>
      <c r="G113" s="162">
        <f t="shared" si="19"/>
        <v>-2541469.7825000002</v>
      </c>
      <c r="H113" s="162">
        <f t="shared" si="19"/>
        <v>-2585945.5036937501</v>
      </c>
      <c r="I113" s="162">
        <f t="shared" si="19"/>
        <v>-2631199.5500083915</v>
      </c>
      <c r="J113" s="162">
        <f t="shared" si="19"/>
        <v>-2677245.5421335385</v>
      </c>
      <c r="K113" s="162">
        <f t="shared" si="19"/>
        <v>-2724097.3391208756</v>
      </c>
      <c r="L113" s="162">
        <f t="shared" si="19"/>
        <v>-2771769.0425554905</v>
      </c>
      <c r="M113" s="162">
        <f t="shared" si="19"/>
        <v>-2820275.0008002124</v>
      </c>
      <c r="N113" s="162">
        <f t="shared" si="19"/>
        <v>-2869629.8133142162</v>
      </c>
      <c r="O113" s="162">
        <f t="shared" si="19"/>
        <v>-2919848.3350472152</v>
      </c>
      <c r="P113" s="162">
        <f t="shared" si="19"/>
        <v>-2970945.6809105412</v>
      </c>
      <c r="Q113" s="162">
        <f t="shared" si="19"/>
        <v>-3022937.2303264765</v>
      </c>
      <c r="R113" s="162">
        <f t="shared" si="19"/>
        <v>-3075838.6318571898</v>
      </c>
      <c r="S113" s="162">
        <f t="shared" si="19"/>
        <v>-3129665.807914691</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-4866666.666666667</v>
      </c>
      <c r="F115" s="149">
        <f t="shared" si="20"/>
        <v>-4866666.666666667</v>
      </c>
      <c r="G115" s="149">
        <f t="shared" si="20"/>
        <v>-4866666.666666667</v>
      </c>
      <c r="H115" s="149">
        <f t="shared" si="20"/>
        <v>-4866666.666666667</v>
      </c>
      <c r="I115" s="149">
        <f t="shared" si="20"/>
        <v>-4866666.666666667</v>
      </c>
      <c r="J115" s="149">
        <f t="shared" si="20"/>
        <v>-4866666.666666667</v>
      </c>
      <c r="K115" s="149">
        <f t="shared" si="20"/>
        <v>-4866666.666666667</v>
      </c>
      <c r="L115" s="149">
        <f t="shared" si="20"/>
        <v>-4866666.666666667</v>
      </c>
      <c r="M115" s="149">
        <f t="shared" si="20"/>
        <v>-4866666.666666667</v>
      </c>
      <c r="N115" s="149">
        <f t="shared" si="20"/>
        <v>-4866666.666666667</v>
      </c>
      <c r="O115" s="149">
        <f t="shared" si="20"/>
        <v>-4866666.666666667</v>
      </c>
      <c r="P115" s="149">
        <f t="shared" si="20"/>
        <v>-4866666.666666667</v>
      </c>
      <c r="Q115" s="149">
        <f t="shared" si="20"/>
        <v>-4866666.666666667</v>
      </c>
      <c r="R115" s="149">
        <f t="shared" si="20"/>
        <v>-4866666.666666667</v>
      </c>
      <c r="S115" s="149">
        <f t="shared" si="20"/>
        <v>-4866666.666666667</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-2920000</v>
      </c>
      <c r="F116" s="153">
        <f t="shared" si="21"/>
        <v>-2784680.5201810068</v>
      </c>
      <c r="G116" s="153">
        <f t="shared" si="21"/>
        <v>-2642595.0663710632</v>
      </c>
      <c r="H116" s="153">
        <f t="shared" si="21"/>
        <v>-2493405.3398706224</v>
      </c>
      <c r="I116" s="153">
        <f t="shared" si="21"/>
        <v>-2336756.1270451606</v>
      </c>
      <c r="J116" s="153">
        <f t="shared" si="21"/>
        <v>-2172274.4535784251</v>
      </c>
      <c r="K116" s="153">
        <f t="shared" si="21"/>
        <v>-1999568.6964383526</v>
      </c>
      <c r="L116" s="153">
        <f t="shared" si="21"/>
        <v>-1818227.6514412765</v>
      </c>
      <c r="M116" s="153">
        <f t="shared" si="21"/>
        <v>-1627819.5541943468</v>
      </c>
      <c r="N116" s="153">
        <f t="shared" si="21"/>
        <v>-1427891.0520850704</v>
      </c>
      <c r="O116" s="153">
        <f t="shared" si="21"/>
        <v>-1217966.1248703306</v>
      </c>
      <c r="P116" s="153">
        <f t="shared" si="21"/>
        <v>-997544.95129485324</v>
      </c>
      <c r="Q116" s="153">
        <f t="shared" si="21"/>
        <v>-766102.71904060233</v>
      </c>
      <c r="R116" s="153">
        <f t="shared" si="21"/>
        <v>-523088.37517363887</v>
      </c>
      <c r="S116" s="153">
        <f t="shared" si="21"/>
        <v>-267923.31411332724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-2706389.596379871</v>
      </c>
      <c r="F117" s="153">
        <f t="shared" si="22"/>
        <v>-2841709.0761988647</v>
      </c>
      <c r="G117" s="153">
        <f t="shared" si="22"/>
        <v>-2983794.5300088078</v>
      </c>
      <c r="H117" s="153">
        <f t="shared" si="22"/>
        <v>-3132984.2565092486</v>
      </c>
      <c r="I117" s="153">
        <f t="shared" si="22"/>
        <v>-3289633.4693347104</v>
      </c>
      <c r="J117" s="153">
        <f t="shared" si="22"/>
        <v>-3454115.1428014468</v>
      </c>
      <c r="K117" s="153">
        <f t="shared" si="22"/>
        <v>-3626820.8999415184</v>
      </c>
      <c r="L117" s="153">
        <f t="shared" si="22"/>
        <v>-3808161.9449385945</v>
      </c>
      <c r="M117" s="153">
        <f t="shared" si="22"/>
        <v>-3998570.0421855245</v>
      </c>
      <c r="N117" s="153">
        <f t="shared" si="22"/>
        <v>-4198498.5442948006</v>
      </c>
      <c r="O117" s="153">
        <f t="shared" si="22"/>
        <v>-4408423.4715095405</v>
      </c>
      <c r="P117" s="153">
        <f t="shared" si="22"/>
        <v>-4628844.6450850172</v>
      </c>
      <c r="Q117" s="153">
        <f t="shared" si="22"/>
        <v>-4860286.877339269</v>
      </c>
      <c r="R117" s="153">
        <f t="shared" si="22"/>
        <v>-5103301.221206232</v>
      </c>
      <c r="S117" s="153">
        <f t="shared" si="22"/>
        <v>-5358466.2822665442</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-5626389.5963798705</v>
      </c>
      <c r="F118" s="162">
        <f t="shared" si="23"/>
        <v>-5626389.5963798715</v>
      </c>
      <c r="G118" s="162">
        <f t="shared" si="23"/>
        <v>-5626389.5963798705</v>
      </c>
      <c r="H118" s="162">
        <f t="shared" si="23"/>
        <v>-5626389.5963798705</v>
      </c>
      <c r="I118" s="162">
        <f t="shared" si="23"/>
        <v>-5626389.5963798705</v>
      </c>
      <c r="J118" s="162">
        <f t="shared" si="23"/>
        <v>-5626389.5963798724</v>
      </c>
      <c r="K118" s="162">
        <f t="shared" si="23"/>
        <v>-5626389.5963798705</v>
      </c>
      <c r="L118" s="162">
        <f t="shared" si="23"/>
        <v>-5626389.5963798705</v>
      </c>
      <c r="M118" s="162">
        <f t="shared" si="23"/>
        <v>-5626389.5963798715</v>
      </c>
      <c r="N118" s="162">
        <f t="shared" si="23"/>
        <v>-5626389.5963798705</v>
      </c>
      <c r="O118" s="162">
        <f t="shared" si="23"/>
        <v>-5626389.5963798705</v>
      </c>
      <c r="P118" s="162">
        <f t="shared" si="23"/>
        <v>-5626389.5963798705</v>
      </c>
      <c r="Q118" s="162">
        <f t="shared" si="23"/>
        <v>-5626389.5963798715</v>
      </c>
      <c r="R118" s="162">
        <f t="shared" si="23"/>
        <v>-5626389.5963798705</v>
      </c>
      <c r="S118" s="162">
        <f t="shared" si="23"/>
        <v>-5626389.5963798715</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-10241466.666666668</v>
      </c>
      <c r="F120" s="149">
        <f t="shared" ref="F120:AR120" si="24">F113+F115+F116</f>
        <v>-10149106.186847674</v>
      </c>
      <c r="G120" s="149">
        <f t="shared" si="24"/>
        <v>-10050731.515537729</v>
      </c>
      <c r="H120" s="149">
        <f t="shared" si="24"/>
        <v>-9946017.5102310404</v>
      </c>
      <c r="I120" s="149">
        <f t="shared" si="24"/>
        <v>-9834622.3437202182</v>
      </c>
      <c r="J120" s="149">
        <f t="shared" si="24"/>
        <v>-9716186.6623786315</v>
      </c>
      <c r="K120" s="149">
        <f t="shared" si="24"/>
        <v>-9590332.7022258937</v>
      </c>
      <c r="L120" s="149">
        <f t="shared" si="24"/>
        <v>-9456663.3606634345</v>
      </c>
      <c r="M120" s="149">
        <f t="shared" si="24"/>
        <v>-9314761.221661225</v>
      </c>
      <c r="N120" s="149">
        <f t="shared" si="24"/>
        <v>-9164187.5320659541</v>
      </c>
      <c r="O120" s="149">
        <f t="shared" si="24"/>
        <v>-9004481.1265842132</v>
      </c>
      <c r="P120" s="149">
        <f t="shared" si="24"/>
        <v>-8835157.2988720611</v>
      </c>
      <c r="Q120" s="149">
        <f t="shared" si="24"/>
        <v>-8655706.6160337459</v>
      </c>
      <c r="R120" s="149">
        <f t="shared" si="24"/>
        <v>-8465593.6736974958</v>
      </c>
      <c r="S120" s="149">
        <f t="shared" si="24"/>
        <v>-8264255.7886946853</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2560366.666666667</v>
      </c>
      <c r="F121" s="162">
        <f t="shared" si="25"/>
        <v>2537276.5467119184</v>
      </c>
      <c r="G121" s="162">
        <f t="shared" si="25"/>
        <v>2512682.8788844324</v>
      </c>
      <c r="H121" s="162">
        <f t="shared" si="25"/>
        <v>2486504.3775577601</v>
      </c>
      <c r="I121" s="162">
        <f t="shared" si="25"/>
        <v>2458655.5859300545</v>
      </c>
      <c r="J121" s="162">
        <f t="shared" si="25"/>
        <v>2429046.6655946579</v>
      </c>
      <c r="K121" s="162">
        <f t="shared" si="25"/>
        <v>2397583.1755564734</v>
      </c>
      <c r="L121" s="162">
        <f t="shared" si="25"/>
        <v>2364165.8401658586</v>
      </c>
      <c r="M121" s="162">
        <f t="shared" si="25"/>
        <v>2328690.3054153062</v>
      </c>
      <c r="N121" s="162">
        <f t="shared" si="25"/>
        <v>2291046.8830164885</v>
      </c>
      <c r="O121" s="162">
        <f t="shared" si="25"/>
        <v>2251120.2816460533</v>
      </c>
      <c r="P121" s="162">
        <f t="shared" si="25"/>
        <v>2208789.3247180153</v>
      </c>
      <c r="Q121" s="162">
        <f t="shared" si="25"/>
        <v>2163926.6540084365</v>
      </c>
      <c r="R121" s="162">
        <f t="shared" si="25"/>
        <v>2116398.418424374</v>
      </c>
      <c r="S121" s="162">
        <f t="shared" si="25"/>
        <v>2066063.9471736713</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-5520822.9297132036</v>
      </c>
      <c r="F123" s="172">
        <f t="shared" ref="F123:AR123" si="26">F113+F118+F121</f>
        <v>-5586872.0496679526</v>
      </c>
      <c r="G123" s="172">
        <f t="shared" si="26"/>
        <v>-5655176.4999954384</v>
      </c>
      <c r="H123" s="172">
        <f t="shared" si="26"/>
        <v>-5725830.7225158606</v>
      </c>
      <c r="I123" s="172">
        <f t="shared" si="26"/>
        <v>-5798933.5604582075</v>
      </c>
      <c r="J123" s="172">
        <f t="shared" si="26"/>
        <v>-5874588.4729187526</v>
      </c>
      <c r="K123" s="172">
        <f t="shared" si="26"/>
        <v>-5952903.7599442732</v>
      </c>
      <c r="L123" s="172">
        <f t="shared" si="26"/>
        <v>-6033992.798769502</v>
      </c>
      <c r="M123" s="172">
        <f t="shared" si="26"/>
        <v>-6117974.2917647772</v>
      </c>
      <c r="N123" s="172">
        <f t="shared" si="26"/>
        <v>-6204972.5266775982</v>
      </c>
      <c r="O123" s="172">
        <f t="shared" si="26"/>
        <v>-6295117.6497810325</v>
      </c>
      <c r="P123" s="172">
        <f t="shared" si="26"/>
        <v>-6388545.952572396</v>
      </c>
      <c r="Q123" s="172">
        <f t="shared" si="26"/>
        <v>-6485400.172697911</v>
      </c>
      <c r="R123" s="172">
        <f t="shared" si="26"/>
        <v>-6585829.8098126873</v>
      </c>
      <c r="S123" s="172">
        <f t="shared" si="26"/>
        <v>-6689991.4571208898</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132000000</v>
      </c>
      <c r="F124" s="175">
        <f t="shared" si="27"/>
        <v>132000000</v>
      </c>
      <c r="G124" s="175">
        <f t="shared" si="27"/>
        <v>132000000</v>
      </c>
      <c r="H124" s="175">
        <f t="shared" si="27"/>
        <v>132000000</v>
      </c>
      <c r="I124" s="175">
        <f t="shared" si="27"/>
        <v>132000000</v>
      </c>
      <c r="J124" s="175">
        <f t="shared" si="27"/>
        <v>132000000</v>
      </c>
      <c r="K124" s="175">
        <f t="shared" si="27"/>
        <v>132000000</v>
      </c>
      <c r="L124" s="175">
        <f t="shared" si="27"/>
        <v>132000000</v>
      </c>
      <c r="M124" s="175">
        <f t="shared" si="27"/>
        <v>132000000</v>
      </c>
      <c r="N124" s="175">
        <f t="shared" si="27"/>
        <v>132000000</v>
      </c>
      <c r="O124" s="175">
        <f t="shared" si="27"/>
        <v>132000000</v>
      </c>
      <c r="P124" s="175">
        <f t="shared" si="27"/>
        <v>132000000</v>
      </c>
      <c r="Q124" s="175">
        <f t="shared" si="27"/>
        <v>132000000</v>
      </c>
      <c r="R124" s="175">
        <f t="shared" si="27"/>
        <v>132000000</v>
      </c>
      <c r="S124" s="175">
        <f t="shared" si="27"/>
        <v>132000000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-34277638.307324126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578889639.76447821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73000000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58400000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14600000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2640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1460</v>
      </c>
      <c r="E146" s="199">
        <f>C32</f>
        <v>73</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351 IY57351 SU57351 ACQ57351 AMM57351 AWI57351 BGE57351 BQA57351 BZW57351 CJS57351 CTO57351 DDK57351 DNG57351 DXC57351 EGY57351 EQU57351 FAQ57351 FKM57351 FUI57351 GEE57351 GOA57351 GXW57351 HHS57351 HRO57351 IBK57351 ILG57351 IVC57351 JEY57351 JOU57351 JYQ57351 KIM57351 KSI57351 LCE57351 LMA57351 LVW57351 MFS57351 MPO57351 MZK57351 NJG57351 NTC57351 OCY57351 OMU57351 OWQ57351 PGM57351 PQI57351 QAE57351 QKA57351 QTW57351 RDS57351 RNO57351 RXK57351 SHG57351 SRC57351 TAY57351 TKU57351 TUQ57351 UEM57351 UOI57351 UYE57351 VIA57351 VRW57351 WBS57351 WLO57351 WVK57351 C122887 IY122887 SU122887 ACQ122887 AMM122887 AWI122887 BGE122887 BQA122887 BZW122887 CJS122887 CTO122887 DDK122887 DNG122887 DXC122887 EGY122887 EQU122887 FAQ122887 FKM122887 FUI122887 GEE122887 GOA122887 GXW122887 HHS122887 HRO122887 IBK122887 ILG122887 IVC122887 JEY122887 JOU122887 JYQ122887 KIM122887 KSI122887 LCE122887 LMA122887 LVW122887 MFS122887 MPO122887 MZK122887 NJG122887 NTC122887 OCY122887 OMU122887 OWQ122887 PGM122887 PQI122887 QAE122887 QKA122887 QTW122887 RDS122887 RNO122887 RXK122887 SHG122887 SRC122887 TAY122887 TKU122887 TUQ122887 UEM122887 UOI122887 UYE122887 VIA122887 VRW122887 WBS122887 WLO122887 WVK122887 C188423 IY188423 SU188423 ACQ188423 AMM188423 AWI188423 BGE188423 BQA188423 BZW188423 CJS188423 CTO188423 DDK188423 DNG188423 DXC188423 EGY188423 EQU188423 FAQ188423 FKM188423 FUI188423 GEE188423 GOA188423 GXW188423 HHS188423 HRO188423 IBK188423 ILG188423 IVC188423 JEY188423 JOU188423 JYQ188423 KIM188423 KSI188423 LCE188423 LMA188423 LVW188423 MFS188423 MPO188423 MZK188423 NJG188423 NTC188423 OCY188423 OMU188423 OWQ188423 PGM188423 PQI188423 QAE188423 QKA188423 QTW188423 RDS188423 RNO188423 RXK188423 SHG188423 SRC188423 TAY188423 TKU188423 TUQ188423 UEM188423 UOI188423 UYE188423 VIA188423 VRW188423 WBS188423 WLO188423 WVK188423 C253959 IY253959 SU253959 ACQ253959 AMM253959 AWI253959 BGE253959 BQA253959 BZW253959 CJS253959 CTO253959 DDK253959 DNG253959 DXC253959 EGY253959 EQU253959 FAQ253959 FKM253959 FUI253959 GEE253959 GOA253959 GXW253959 HHS253959 HRO253959 IBK253959 ILG253959 IVC253959 JEY253959 JOU253959 JYQ253959 KIM253959 KSI253959 LCE253959 LMA253959 LVW253959 MFS253959 MPO253959 MZK253959 NJG253959 NTC253959 OCY253959 OMU253959 OWQ253959 PGM253959 PQI253959 QAE253959 QKA253959 QTW253959 RDS253959 RNO253959 RXK253959 SHG253959 SRC253959 TAY253959 TKU253959 TUQ253959 UEM253959 UOI253959 UYE253959 VIA253959 VRW253959 WBS253959 WLO253959 WVK253959 C319495 IY319495 SU319495 ACQ319495 AMM319495 AWI319495 BGE319495 BQA319495 BZW319495 CJS319495 CTO319495 DDK319495 DNG319495 DXC319495 EGY319495 EQU319495 FAQ319495 FKM319495 FUI319495 GEE319495 GOA319495 GXW319495 HHS319495 HRO319495 IBK319495 ILG319495 IVC319495 JEY319495 JOU319495 JYQ319495 KIM319495 KSI319495 LCE319495 LMA319495 LVW319495 MFS319495 MPO319495 MZK319495 NJG319495 NTC319495 OCY319495 OMU319495 OWQ319495 PGM319495 PQI319495 QAE319495 QKA319495 QTW319495 RDS319495 RNO319495 RXK319495 SHG319495 SRC319495 TAY319495 TKU319495 TUQ319495 UEM319495 UOI319495 UYE319495 VIA319495 VRW319495 WBS319495 WLO319495 WVK319495 C385031 IY385031 SU385031 ACQ385031 AMM385031 AWI385031 BGE385031 BQA385031 BZW385031 CJS385031 CTO385031 DDK385031 DNG385031 DXC385031 EGY385031 EQU385031 FAQ385031 FKM385031 FUI385031 GEE385031 GOA385031 GXW385031 HHS385031 HRO385031 IBK385031 ILG385031 IVC385031 JEY385031 JOU385031 JYQ385031 KIM385031 KSI385031 LCE385031 LMA385031 LVW385031 MFS385031 MPO385031 MZK385031 NJG385031 NTC385031 OCY385031 OMU385031 OWQ385031 PGM385031 PQI385031 QAE385031 QKA385031 QTW385031 RDS385031 RNO385031 RXK385031 SHG385031 SRC385031 TAY385031 TKU385031 TUQ385031 UEM385031 UOI385031 UYE385031 VIA385031 VRW385031 WBS385031 WLO385031 WVK385031 C450567 IY450567 SU450567 ACQ450567 AMM450567 AWI450567 BGE450567 BQA450567 BZW450567 CJS450567 CTO450567 DDK450567 DNG450567 DXC450567 EGY450567 EQU450567 FAQ450567 FKM450567 FUI450567 GEE450567 GOA450567 GXW450567 HHS450567 HRO450567 IBK450567 ILG450567 IVC450567 JEY450567 JOU450567 JYQ450567 KIM450567 KSI450567 LCE450567 LMA450567 LVW450567 MFS450567 MPO450567 MZK450567 NJG450567 NTC450567 OCY450567 OMU450567 OWQ450567 PGM450567 PQI450567 QAE450567 QKA450567 QTW450567 RDS450567 RNO450567 RXK450567 SHG450567 SRC450567 TAY450567 TKU450567 TUQ450567 UEM450567 UOI450567 UYE450567 VIA450567 VRW450567 WBS450567 WLO450567 WVK450567 C516103 IY516103 SU516103 ACQ516103 AMM516103 AWI516103 BGE516103 BQA516103 BZW516103 CJS516103 CTO516103 DDK516103 DNG516103 DXC516103 EGY516103 EQU516103 FAQ516103 FKM516103 FUI516103 GEE516103 GOA516103 GXW516103 HHS516103 HRO516103 IBK516103 ILG516103 IVC516103 JEY516103 JOU516103 JYQ516103 KIM516103 KSI516103 LCE516103 LMA516103 LVW516103 MFS516103 MPO516103 MZK516103 NJG516103 NTC516103 OCY516103 OMU516103 OWQ516103 PGM516103 PQI516103 QAE516103 QKA516103 QTW516103 RDS516103 RNO516103 RXK516103 SHG516103 SRC516103 TAY516103 TKU516103 TUQ516103 UEM516103 UOI516103 UYE516103 VIA516103 VRW516103 WBS516103 WLO516103 WVK516103 C581639 IY581639 SU581639 ACQ581639 AMM581639 AWI581639 BGE581639 BQA581639 BZW581639 CJS581639 CTO581639 DDK581639 DNG581639 DXC581639 EGY581639 EQU581639 FAQ581639 FKM581639 FUI581639 GEE581639 GOA581639 GXW581639 HHS581639 HRO581639 IBK581639 ILG581639 IVC581639 JEY581639 JOU581639 JYQ581639 KIM581639 KSI581639 LCE581639 LMA581639 LVW581639 MFS581639 MPO581639 MZK581639 NJG581639 NTC581639 OCY581639 OMU581639 OWQ581639 PGM581639 PQI581639 QAE581639 QKA581639 QTW581639 RDS581639 RNO581639 RXK581639 SHG581639 SRC581639 TAY581639 TKU581639 TUQ581639 UEM581639 UOI581639 UYE581639 VIA581639 VRW581639 WBS581639 WLO581639 WVK581639 C647175 IY647175 SU647175 ACQ647175 AMM647175 AWI647175 BGE647175 BQA647175 BZW647175 CJS647175 CTO647175 DDK647175 DNG647175 DXC647175 EGY647175 EQU647175 FAQ647175 FKM647175 FUI647175 GEE647175 GOA647175 GXW647175 HHS647175 HRO647175 IBK647175 ILG647175 IVC647175 JEY647175 JOU647175 JYQ647175 KIM647175 KSI647175 LCE647175 LMA647175 LVW647175 MFS647175 MPO647175 MZK647175 NJG647175 NTC647175 OCY647175 OMU647175 OWQ647175 PGM647175 PQI647175 QAE647175 QKA647175 QTW647175 RDS647175 RNO647175 RXK647175 SHG647175 SRC647175 TAY647175 TKU647175 TUQ647175 UEM647175 UOI647175 UYE647175 VIA647175 VRW647175 WBS647175 WLO647175 WVK647175 C712711 IY712711 SU712711 ACQ712711 AMM712711 AWI712711 BGE712711 BQA712711 BZW712711 CJS712711 CTO712711 DDK712711 DNG712711 DXC712711 EGY712711 EQU712711 FAQ712711 FKM712711 FUI712711 GEE712711 GOA712711 GXW712711 HHS712711 HRO712711 IBK712711 ILG712711 IVC712711 JEY712711 JOU712711 JYQ712711 KIM712711 KSI712711 LCE712711 LMA712711 LVW712711 MFS712711 MPO712711 MZK712711 NJG712711 NTC712711 OCY712711 OMU712711 OWQ712711 PGM712711 PQI712711 QAE712711 QKA712711 QTW712711 RDS712711 RNO712711 RXK712711 SHG712711 SRC712711 TAY712711 TKU712711 TUQ712711 UEM712711 UOI712711 UYE712711 VIA712711 VRW712711 WBS712711 WLO712711 WVK712711 C778247 IY778247 SU778247 ACQ778247 AMM778247 AWI778247 BGE778247 BQA778247 BZW778247 CJS778247 CTO778247 DDK778247 DNG778247 DXC778247 EGY778247 EQU778247 FAQ778247 FKM778247 FUI778247 GEE778247 GOA778247 GXW778247 HHS778247 HRO778247 IBK778247 ILG778247 IVC778247 JEY778247 JOU778247 JYQ778247 KIM778247 KSI778247 LCE778247 LMA778247 LVW778247 MFS778247 MPO778247 MZK778247 NJG778247 NTC778247 OCY778247 OMU778247 OWQ778247 PGM778247 PQI778247 QAE778247 QKA778247 QTW778247 RDS778247 RNO778247 RXK778247 SHG778247 SRC778247 TAY778247 TKU778247 TUQ778247 UEM778247 UOI778247 UYE778247 VIA778247 VRW778247 WBS778247 WLO778247 WVK778247 C843783 IY843783 SU843783 ACQ843783 AMM843783 AWI843783 BGE843783 BQA843783 BZW843783 CJS843783 CTO843783 DDK843783 DNG843783 DXC843783 EGY843783 EQU843783 FAQ843783 FKM843783 FUI843783 GEE843783 GOA843783 GXW843783 HHS843783 HRO843783 IBK843783 ILG843783 IVC843783 JEY843783 JOU843783 JYQ843783 KIM843783 KSI843783 LCE843783 LMA843783 LVW843783 MFS843783 MPO843783 MZK843783 NJG843783 NTC843783 OCY843783 OMU843783 OWQ843783 PGM843783 PQI843783 QAE843783 QKA843783 QTW843783 RDS843783 RNO843783 RXK843783 SHG843783 SRC843783 TAY843783 TKU843783 TUQ843783 UEM843783 UOI843783 UYE843783 VIA843783 VRW843783 WBS843783 WLO843783 WVK843783 C909319 IY909319 SU909319 ACQ909319 AMM909319 AWI909319 BGE909319 BQA909319 BZW909319 CJS909319 CTO909319 DDK909319 DNG909319 DXC909319 EGY909319 EQU909319 FAQ909319 FKM909319 FUI909319 GEE909319 GOA909319 GXW909319 HHS909319 HRO909319 IBK909319 ILG909319 IVC909319 JEY909319 JOU909319 JYQ909319 KIM909319 KSI909319 LCE909319 LMA909319 LVW909319 MFS909319 MPO909319 MZK909319 NJG909319 NTC909319 OCY909319 OMU909319 OWQ909319 PGM909319 PQI909319 QAE909319 QKA909319 QTW909319 RDS909319 RNO909319 RXK909319 SHG909319 SRC909319 TAY909319 TKU909319 TUQ909319 UEM909319 UOI909319 UYE909319 VIA909319 VRW909319 WBS909319 WLO909319 WVK909319 C974855 IY974855 SU974855 ACQ974855 AMM974855 AWI974855 BGE974855 BQA974855 BZW974855 CJS974855 CTO974855 DDK974855 DNG974855 DXC974855 EGY974855 EQU974855 FAQ974855 FKM974855 FUI974855 GEE974855 GOA974855 GXW974855 HHS974855 HRO974855 IBK974855 ILG974855 IVC974855 JEY974855 JOU974855 JYQ974855 KIM974855 KSI974855 LCE974855 LMA974855 LVW974855 MFS974855 MPO974855 MZK974855 NJG974855 NTC974855 OCY974855 OMU974855 OWQ974855 PGM974855 PQI974855 QAE974855 QKA974855 QTW974855 RDS974855 RNO974855 RXK974855 SHG974855 SRC974855 TAY974855 TKU974855 TUQ974855 UEM974855 UOI974855 UYE974855 VIA974855 VRW974855 WBS974855 WLO974855 WVK97485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158</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9.899453984030078E-2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2260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1460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73</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0.41095890410958902</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-73000000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113000000</v>
      </c>
      <c r="F90" s="149">
        <f t="shared" si="1"/>
        <v>113000000</v>
      </c>
      <c r="G90" s="149">
        <f t="shared" si="1"/>
        <v>113000000</v>
      </c>
      <c r="H90" s="149">
        <f t="shared" si="1"/>
        <v>113000000</v>
      </c>
      <c r="I90" s="149">
        <f t="shared" si="1"/>
        <v>113000000</v>
      </c>
      <c r="J90" s="149">
        <f t="shared" si="1"/>
        <v>113000000</v>
      </c>
      <c r="K90" s="149">
        <f t="shared" si="1"/>
        <v>113000000</v>
      </c>
      <c r="L90" s="149">
        <f t="shared" si="1"/>
        <v>113000000</v>
      </c>
      <c r="M90" s="149">
        <f t="shared" si="1"/>
        <v>113000000</v>
      </c>
      <c r="N90" s="149">
        <f t="shared" si="1"/>
        <v>113000000</v>
      </c>
      <c r="O90" s="149">
        <f t="shared" si="1"/>
        <v>113000000</v>
      </c>
      <c r="P90" s="149">
        <f t="shared" si="1"/>
        <v>113000000</v>
      </c>
      <c r="Q90" s="149">
        <f t="shared" si="1"/>
        <v>113000000</v>
      </c>
      <c r="R90" s="149">
        <f t="shared" si="1"/>
        <v>113000000</v>
      </c>
      <c r="S90" s="149">
        <f t="shared" si="1"/>
        <v>113000000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113000000</v>
      </c>
      <c r="F96" s="154">
        <f t="shared" si="4"/>
        <v>113000000</v>
      </c>
      <c r="G96" s="154">
        <f t="shared" si="4"/>
        <v>113000000</v>
      </c>
      <c r="H96" s="154">
        <f t="shared" si="4"/>
        <v>113000000</v>
      </c>
      <c r="I96" s="154">
        <f t="shared" si="4"/>
        <v>113000000</v>
      </c>
      <c r="J96" s="154">
        <f t="shared" si="4"/>
        <v>113000000</v>
      </c>
      <c r="K96" s="154">
        <f t="shared" si="4"/>
        <v>113000000</v>
      </c>
      <c r="L96" s="154">
        <f t="shared" si="4"/>
        <v>113000000</v>
      </c>
      <c r="M96" s="154">
        <f t="shared" si="4"/>
        <v>113000000</v>
      </c>
      <c r="N96" s="154">
        <f t="shared" si="4"/>
        <v>113000000</v>
      </c>
      <c r="O96" s="154">
        <f t="shared" si="4"/>
        <v>113000000</v>
      </c>
      <c r="P96" s="154">
        <f t="shared" si="4"/>
        <v>113000000</v>
      </c>
      <c r="Q96" s="154">
        <f t="shared" si="4"/>
        <v>113000000</v>
      </c>
      <c r="R96" s="154">
        <f t="shared" si="4"/>
        <v>113000000</v>
      </c>
      <c r="S96" s="154">
        <f t="shared" si="4"/>
        <v>113000000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113000000</v>
      </c>
      <c r="F99" s="157">
        <f t="shared" ref="F99:AR99" si="7">SUM(F96:F98)</f>
        <v>113000000</v>
      </c>
      <c r="G99" s="157">
        <f t="shared" si="7"/>
        <v>113000000</v>
      </c>
      <c r="H99" s="157">
        <f t="shared" si="7"/>
        <v>113000000</v>
      </c>
      <c r="I99" s="157">
        <f t="shared" si="7"/>
        <v>113000000</v>
      </c>
      <c r="J99" s="157">
        <f t="shared" si="7"/>
        <v>113000000</v>
      </c>
      <c r="K99" s="157">
        <f t="shared" si="7"/>
        <v>113000000</v>
      </c>
      <c r="L99" s="157">
        <f t="shared" si="7"/>
        <v>113000000</v>
      </c>
      <c r="M99" s="157">
        <f t="shared" si="7"/>
        <v>113000000</v>
      </c>
      <c r="N99" s="157">
        <f t="shared" si="7"/>
        <v>113000000</v>
      </c>
      <c r="O99" s="157">
        <f t="shared" si="7"/>
        <v>113000000</v>
      </c>
      <c r="P99" s="157">
        <f t="shared" si="7"/>
        <v>113000000</v>
      </c>
      <c r="Q99" s="157">
        <f t="shared" si="7"/>
        <v>113000000</v>
      </c>
      <c r="R99" s="157">
        <f t="shared" si="7"/>
        <v>113000000</v>
      </c>
      <c r="S99" s="157">
        <f t="shared" si="7"/>
        <v>113000000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-2190700</v>
      </c>
      <c r="F101" s="149">
        <f t="shared" ref="F101:AR101" si="8">IF(F86&gt;$C$16,0,-F87*($C$38*1000+F96*$C$39+F97*$C$40*3.6/1000+F98*$C$41*35.17/1000))+SUMIF($C$77:$C$81,F86,$D$77:$D$81)</f>
        <v>-2229037.25</v>
      </c>
      <c r="G101" s="149">
        <f t="shared" si="8"/>
        <v>-2268045.401875</v>
      </c>
      <c r="H101" s="149">
        <f t="shared" si="8"/>
        <v>-2307736.1964078126</v>
      </c>
      <c r="I101" s="149">
        <f t="shared" si="8"/>
        <v>-2348121.5798449498</v>
      </c>
      <c r="J101" s="149">
        <f t="shared" si="8"/>
        <v>-2389213.7074922365</v>
      </c>
      <c r="K101" s="149">
        <f t="shared" si="8"/>
        <v>-2431024.9473733511</v>
      </c>
      <c r="L101" s="149">
        <f t="shared" si="8"/>
        <v>-2473567.8839523843</v>
      </c>
      <c r="M101" s="149">
        <f t="shared" si="8"/>
        <v>-2516855.3219215516</v>
      </c>
      <c r="N101" s="149">
        <f t="shared" si="8"/>
        <v>-2560900.290055179</v>
      </c>
      <c r="O101" s="149">
        <f t="shared" si="8"/>
        <v>-2605716.045131145</v>
      </c>
      <c r="P101" s="149">
        <f t="shared" si="8"/>
        <v>-2651316.0759209399</v>
      </c>
      <c r="Q101" s="149">
        <f t="shared" si="8"/>
        <v>-2697714.1072495566</v>
      </c>
      <c r="R101" s="149">
        <f t="shared" si="8"/>
        <v>-2744924.1041264241</v>
      </c>
      <c r="S101" s="149">
        <f t="shared" si="8"/>
        <v>-2792960.2759486367</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-2190700</v>
      </c>
      <c r="F112" s="153">
        <f t="shared" si="18"/>
        <v>-2229037.25</v>
      </c>
      <c r="G112" s="153">
        <f t="shared" si="18"/>
        <v>-2268045.401875</v>
      </c>
      <c r="H112" s="153">
        <f t="shared" si="18"/>
        <v>-2307736.1964078126</v>
      </c>
      <c r="I112" s="153">
        <f t="shared" si="18"/>
        <v>-2348121.5798449498</v>
      </c>
      <c r="J112" s="153">
        <f t="shared" si="18"/>
        <v>-2389213.7074922365</v>
      </c>
      <c r="K112" s="153">
        <f t="shared" si="18"/>
        <v>-2431024.9473733511</v>
      </c>
      <c r="L112" s="153">
        <f t="shared" si="18"/>
        <v>-2473567.8839523843</v>
      </c>
      <c r="M112" s="153">
        <f t="shared" si="18"/>
        <v>-2516855.3219215516</v>
      </c>
      <c r="N112" s="153">
        <f t="shared" si="18"/>
        <v>-2560900.290055179</v>
      </c>
      <c r="O112" s="153">
        <f t="shared" si="18"/>
        <v>-2605716.045131145</v>
      </c>
      <c r="P112" s="153">
        <f t="shared" si="18"/>
        <v>-2651316.0759209399</v>
      </c>
      <c r="Q112" s="153">
        <f t="shared" si="18"/>
        <v>-2697714.1072495566</v>
      </c>
      <c r="R112" s="153">
        <f t="shared" si="18"/>
        <v>-2744924.1041264241</v>
      </c>
      <c r="S112" s="153">
        <f t="shared" si="18"/>
        <v>-2792960.2759486367</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-2190700</v>
      </c>
      <c r="F113" s="162">
        <f t="shared" ref="F113:AR113" si="19">SUM(F111:F112)</f>
        <v>-2229037.25</v>
      </c>
      <c r="G113" s="162">
        <f t="shared" si="19"/>
        <v>-2268045.401875</v>
      </c>
      <c r="H113" s="162">
        <f t="shared" si="19"/>
        <v>-2307736.1964078126</v>
      </c>
      <c r="I113" s="162">
        <f t="shared" si="19"/>
        <v>-2348121.5798449498</v>
      </c>
      <c r="J113" s="162">
        <f t="shared" si="19"/>
        <v>-2389213.7074922365</v>
      </c>
      <c r="K113" s="162">
        <f t="shared" si="19"/>
        <v>-2431024.9473733511</v>
      </c>
      <c r="L113" s="162">
        <f t="shared" si="19"/>
        <v>-2473567.8839523843</v>
      </c>
      <c r="M113" s="162">
        <f t="shared" si="19"/>
        <v>-2516855.3219215516</v>
      </c>
      <c r="N113" s="162">
        <f t="shared" si="19"/>
        <v>-2560900.290055179</v>
      </c>
      <c r="O113" s="162">
        <f t="shared" si="19"/>
        <v>-2605716.045131145</v>
      </c>
      <c r="P113" s="162">
        <f t="shared" si="19"/>
        <v>-2651316.0759209399</v>
      </c>
      <c r="Q113" s="162">
        <f t="shared" si="19"/>
        <v>-2697714.1072495566</v>
      </c>
      <c r="R113" s="162">
        <f t="shared" si="19"/>
        <v>-2744924.1041264241</v>
      </c>
      <c r="S113" s="162">
        <f t="shared" si="19"/>
        <v>-2792960.2759486367</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-4866666.666666667</v>
      </c>
      <c r="F115" s="149">
        <f t="shared" si="20"/>
        <v>-4866666.666666667</v>
      </c>
      <c r="G115" s="149">
        <f t="shared" si="20"/>
        <v>-4866666.666666667</v>
      </c>
      <c r="H115" s="149">
        <f t="shared" si="20"/>
        <v>-4866666.666666667</v>
      </c>
      <c r="I115" s="149">
        <f t="shared" si="20"/>
        <v>-4866666.666666667</v>
      </c>
      <c r="J115" s="149">
        <f t="shared" si="20"/>
        <v>-4866666.666666667</v>
      </c>
      <c r="K115" s="149">
        <f t="shared" si="20"/>
        <v>-4866666.666666667</v>
      </c>
      <c r="L115" s="149">
        <f t="shared" si="20"/>
        <v>-4866666.666666667</v>
      </c>
      <c r="M115" s="149">
        <f t="shared" si="20"/>
        <v>-4866666.666666667</v>
      </c>
      <c r="N115" s="149">
        <f t="shared" si="20"/>
        <v>-4866666.666666667</v>
      </c>
      <c r="O115" s="149">
        <f t="shared" si="20"/>
        <v>-4866666.666666667</v>
      </c>
      <c r="P115" s="149">
        <f t="shared" si="20"/>
        <v>-4866666.666666667</v>
      </c>
      <c r="Q115" s="149">
        <f t="shared" si="20"/>
        <v>-4866666.666666667</v>
      </c>
      <c r="R115" s="149">
        <f t="shared" si="20"/>
        <v>-4866666.666666667</v>
      </c>
      <c r="S115" s="149">
        <f t="shared" si="20"/>
        <v>-4866666.666666667</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-2920000</v>
      </c>
      <c r="F116" s="153">
        <f t="shared" si="21"/>
        <v>-2784680.5201810068</v>
      </c>
      <c r="G116" s="153">
        <f t="shared" si="21"/>
        <v>-2642595.0663710632</v>
      </c>
      <c r="H116" s="153">
        <f t="shared" si="21"/>
        <v>-2493405.3398706224</v>
      </c>
      <c r="I116" s="153">
        <f t="shared" si="21"/>
        <v>-2336756.1270451606</v>
      </c>
      <c r="J116" s="153">
        <f t="shared" si="21"/>
        <v>-2172274.4535784251</v>
      </c>
      <c r="K116" s="153">
        <f t="shared" si="21"/>
        <v>-1999568.6964383526</v>
      </c>
      <c r="L116" s="153">
        <f t="shared" si="21"/>
        <v>-1818227.6514412765</v>
      </c>
      <c r="M116" s="153">
        <f t="shared" si="21"/>
        <v>-1627819.5541943468</v>
      </c>
      <c r="N116" s="153">
        <f t="shared" si="21"/>
        <v>-1427891.0520850704</v>
      </c>
      <c r="O116" s="153">
        <f t="shared" si="21"/>
        <v>-1217966.1248703306</v>
      </c>
      <c r="P116" s="153">
        <f t="shared" si="21"/>
        <v>-997544.95129485324</v>
      </c>
      <c r="Q116" s="153">
        <f t="shared" si="21"/>
        <v>-766102.71904060233</v>
      </c>
      <c r="R116" s="153">
        <f t="shared" si="21"/>
        <v>-523088.37517363887</v>
      </c>
      <c r="S116" s="153">
        <f t="shared" si="21"/>
        <v>-267923.31411332724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-2706389.596379871</v>
      </c>
      <c r="F117" s="153">
        <f t="shared" si="22"/>
        <v>-2841709.0761988647</v>
      </c>
      <c r="G117" s="153">
        <f t="shared" si="22"/>
        <v>-2983794.5300088078</v>
      </c>
      <c r="H117" s="153">
        <f t="shared" si="22"/>
        <v>-3132984.2565092486</v>
      </c>
      <c r="I117" s="153">
        <f t="shared" si="22"/>
        <v>-3289633.4693347104</v>
      </c>
      <c r="J117" s="153">
        <f t="shared" si="22"/>
        <v>-3454115.1428014468</v>
      </c>
      <c r="K117" s="153">
        <f t="shared" si="22"/>
        <v>-3626820.8999415184</v>
      </c>
      <c r="L117" s="153">
        <f t="shared" si="22"/>
        <v>-3808161.9449385945</v>
      </c>
      <c r="M117" s="153">
        <f t="shared" si="22"/>
        <v>-3998570.0421855245</v>
      </c>
      <c r="N117" s="153">
        <f t="shared" si="22"/>
        <v>-4198498.5442948006</v>
      </c>
      <c r="O117" s="153">
        <f t="shared" si="22"/>
        <v>-4408423.4715095405</v>
      </c>
      <c r="P117" s="153">
        <f t="shared" si="22"/>
        <v>-4628844.6450850172</v>
      </c>
      <c r="Q117" s="153">
        <f t="shared" si="22"/>
        <v>-4860286.877339269</v>
      </c>
      <c r="R117" s="153">
        <f t="shared" si="22"/>
        <v>-5103301.221206232</v>
      </c>
      <c r="S117" s="153">
        <f t="shared" si="22"/>
        <v>-5358466.2822665442</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-5626389.5963798705</v>
      </c>
      <c r="F118" s="162">
        <f t="shared" si="23"/>
        <v>-5626389.5963798715</v>
      </c>
      <c r="G118" s="162">
        <f t="shared" si="23"/>
        <v>-5626389.5963798705</v>
      </c>
      <c r="H118" s="162">
        <f t="shared" si="23"/>
        <v>-5626389.5963798705</v>
      </c>
      <c r="I118" s="162">
        <f t="shared" si="23"/>
        <v>-5626389.5963798705</v>
      </c>
      <c r="J118" s="162">
        <f t="shared" si="23"/>
        <v>-5626389.5963798724</v>
      </c>
      <c r="K118" s="162">
        <f t="shared" si="23"/>
        <v>-5626389.5963798705</v>
      </c>
      <c r="L118" s="162">
        <f t="shared" si="23"/>
        <v>-5626389.5963798705</v>
      </c>
      <c r="M118" s="162">
        <f t="shared" si="23"/>
        <v>-5626389.5963798715</v>
      </c>
      <c r="N118" s="162">
        <f t="shared" si="23"/>
        <v>-5626389.5963798705</v>
      </c>
      <c r="O118" s="162">
        <f t="shared" si="23"/>
        <v>-5626389.5963798705</v>
      </c>
      <c r="P118" s="162">
        <f t="shared" si="23"/>
        <v>-5626389.5963798705</v>
      </c>
      <c r="Q118" s="162">
        <f t="shared" si="23"/>
        <v>-5626389.5963798715</v>
      </c>
      <c r="R118" s="162">
        <f t="shared" si="23"/>
        <v>-5626389.5963798705</v>
      </c>
      <c r="S118" s="162">
        <f t="shared" si="23"/>
        <v>-5626389.5963798715</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-9977366.6666666679</v>
      </c>
      <c r="F120" s="149">
        <f t="shared" ref="F120:AR120" si="24">F113+F115+F116</f>
        <v>-9880384.4368476737</v>
      </c>
      <c r="G120" s="149">
        <f t="shared" si="24"/>
        <v>-9777307.1349127293</v>
      </c>
      <c r="H120" s="149">
        <f t="shared" si="24"/>
        <v>-9667808.202945102</v>
      </c>
      <c r="I120" s="149">
        <f t="shared" si="24"/>
        <v>-9551544.3735567778</v>
      </c>
      <c r="J120" s="149">
        <f t="shared" si="24"/>
        <v>-9428154.8277373295</v>
      </c>
      <c r="K120" s="149">
        <f t="shared" si="24"/>
        <v>-9297260.3104783706</v>
      </c>
      <c r="L120" s="149">
        <f t="shared" si="24"/>
        <v>-9158462.2020603269</v>
      </c>
      <c r="M120" s="149">
        <f t="shared" si="24"/>
        <v>-9011341.5427825656</v>
      </c>
      <c r="N120" s="149">
        <f t="shared" si="24"/>
        <v>-8855458.008806916</v>
      </c>
      <c r="O120" s="149">
        <f t="shared" si="24"/>
        <v>-8690348.836668143</v>
      </c>
      <c r="P120" s="149">
        <f t="shared" si="24"/>
        <v>-8515527.6938824598</v>
      </c>
      <c r="Q120" s="149">
        <f t="shared" si="24"/>
        <v>-8330483.4929568265</v>
      </c>
      <c r="R120" s="149">
        <f t="shared" si="24"/>
        <v>-8134679.1459667301</v>
      </c>
      <c r="S120" s="149">
        <f t="shared" si="24"/>
        <v>-7927550.2567286314</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2494341.666666667</v>
      </c>
      <c r="F121" s="162">
        <f t="shared" si="25"/>
        <v>2470096.1092119184</v>
      </c>
      <c r="G121" s="162">
        <f t="shared" si="25"/>
        <v>2444326.7837281823</v>
      </c>
      <c r="H121" s="162">
        <f t="shared" si="25"/>
        <v>2416952.0507362755</v>
      </c>
      <c r="I121" s="162">
        <f t="shared" si="25"/>
        <v>2387886.0933891945</v>
      </c>
      <c r="J121" s="162">
        <f t="shared" si="25"/>
        <v>2357038.7069343324</v>
      </c>
      <c r="K121" s="162">
        <f t="shared" si="25"/>
        <v>2324315.0776195927</v>
      </c>
      <c r="L121" s="162">
        <f t="shared" si="25"/>
        <v>2289615.5505150817</v>
      </c>
      <c r="M121" s="162">
        <f t="shared" si="25"/>
        <v>2252835.3856956414</v>
      </c>
      <c r="N121" s="162">
        <f t="shared" si="25"/>
        <v>2213864.502201729</v>
      </c>
      <c r="O121" s="162">
        <f t="shared" si="25"/>
        <v>2172587.2091670358</v>
      </c>
      <c r="P121" s="162">
        <f t="shared" si="25"/>
        <v>2128881.9234706149</v>
      </c>
      <c r="Q121" s="162">
        <f t="shared" si="25"/>
        <v>2082620.8732392066</v>
      </c>
      <c r="R121" s="162">
        <f t="shared" si="25"/>
        <v>2033669.7864916825</v>
      </c>
      <c r="S121" s="162">
        <f t="shared" si="25"/>
        <v>1981887.5641821579</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-5322747.9297132036</v>
      </c>
      <c r="F123" s="172">
        <f t="shared" ref="F123:AR123" si="26">F113+F118+F121</f>
        <v>-5385330.7371679526</v>
      </c>
      <c r="G123" s="172">
        <f t="shared" si="26"/>
        <v>-5450108.2145266887</v>
      </c>
      <c r="H123" s="172">
        <f t="shared" si="26"/>
        <v>-5517173.7420514077</v>
      </c>
      <c r="I123" s="172">
        <f t="shared" si="26"/>
        <v>-5586625.0828356259</v>
      </c>
      <c r="J123" s="172">
        <f t="shared" si="26"/>
        <v>-5658564.5969377756</v>
      </c>
      <c r="K123" s="172">
        <f t="shared" si="26"/>
        <v>-5733099.466133629</v>
      </c>
      <c r="L123" s="172">
        <f t="shared" si="26"/>
        <v>-5810341.9298171736</v>
      </c>
      <c r="M123" s="172">
        <f t="shared" si="26"/>
        <v>-5890409.5326057822</v>
      </c>
      <c r="N123" s="172">
        <f t="shared" si="26"/>
        <v>-5973425.3842333201</v>
      </c>
      <c r="O123" s="172">
        <f t="shared" si="26"/>
        <v>-6059518.4323439803</v>
      </c>
      <c r="P123" s="172">
        <f t="shared" si="26"/>
        <v>-6148823.7488301955</v>
      </c>
      <c r="Q123" s="172">
        <f t="shared" si="26"/>
        <v>-6241482.8303902224</v>
      </c>
      <c r="R123" s="172">
        <f t="shared" si="26"/>
        <v>-6337643.9140146114</v>
      </c>
      <c r="S123" s="172">
        <f t="shared" si="26"/>
        <v>-6437462.308146351</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113000000</v>
      </c>
      <c r="F124" s="175">
        <f t="shared" si="27"/>
        <v>113000000</v>
      </c>
      <c r="G124" s="175">
        <f t="shared" si="27"/>
        <v>113000000</v>
      </c>
      <c r="H124" s="175">
        <f t="shared" si="27"/>
        <v>113000000</v>
      </c>
      <c r="I124" s="175">
        <f t="shared" si="27"/>
        <v>113000000</v>
      </c>
      <c r="J124" s="175">
        <f t="shared" si="27"/>
        <v>113000000</v>
      </c>
      <c r="K124" s="175">
        <f t="shared" si="27"/>
        <v>113000000</v>
      </c>
      <c r="L124" s="175">
        <f t="shared" si="27"/>
        <v>113000000</v>
      </c>
      <c r="M124" s="175">
        <f t="shared" si="27"/>
        <v>113000000</v>
      </c>
      <c r="N124" s="175">
        <f t="shared" si="27"/>
        <v>113000000</v>
      </c>
      <c r="O124" s="175">
        <f t="shared" si="27"/>
        <v>113000000</v>
      </c>
      <c r="P124" s="175">
        <f t="shared" si="27"/>
        <v>113000000</v>
      </c>
      <c r="Q124" s="175">
        <f t="shared" si="27"/>
        <v>113000000</v>
      </c>
      <c r="R124" s="175">
        <f t="shared" si="27"/>
        <v>113000000</v>
      </c>
      <c r="S124" s="175">
        <f t="shared" si="27"/>
        <v>113000000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-33021053.722104602</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495564615.85898519</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73000000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58400000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14600000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2260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1460</v>
      </c>
      <c r="E146" s="199">
        <f>C32</f>
        <v>73</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330 IY57330 SU57330 ACQ57330 AMM57330 AWI57330 BGE57330 BQA57330 BZW57330 CJS57330 CTO57330 DDK57330 DNG57330 DXC57330 EGY57330 EQU57330 FAQ57330 FKM57330 FUI57330 GEE57330 GOA57330 GXW57330 HHS57330 HRO57330 IBK57330 ILG57330 IVC57330 JEY57330 JOU57330 JYQ57330 KIM57330 KSI57330 LCE57330 LMA57330 LVW57330 MFS57330 MPO57330 MZK57330 NJG57330 NTC57330 OCY57330 OMU57330 OWQ57330 PGM57330 PQI57330 QAE57330 QKA57330 QTW57330 RDS57330 RNO57330 RXK57330 SHG57330 SRC57330 TAY57330 TKU57330 TUQ57330 UEM57330 UOI57330 UYE57330 VIA57330 VRW57330 WBS57330 WLO57330 WVK57330 C122866 IY122866 SU122866 ACQ122866 AMM122866 AWI122866 BGE122866 BQA122866 BZW122866 CJS122866 CTO122866 DDK122866 DNG122866 DXC122866 EGY122866 EQU122866 FAQ122866 FKM122866 FUI122866 GEE122866 GOA122866 GXW122866 HHS122866 HRO122866 IBK122866 ILG122866 IVC122866 JEY122866 JOU122866 JYQ122866 KIM122866 KSI122866 LCE122866 LMA122866 LVW122866 MFS122866 MPO122866 MZK122866 NJG122866 NTC122866 OCY122866 OMU122866 OWQ122866 PGM122866 PQI122866 QAE122866 QKA122866 QTW122866 RDS122866 RNO122866 RXK122866 SHG122866 SRC122866 TAY122866 TKU122866 TUQ122866 UEM122866 UOI122866 UYE122866 VIA122866 VRW122866 WBS122866 WLO122866 WVK122866 C188402 IY188402 SU188402 ACQ188402 AMM188402 AWI188402 BGE188402 BQA188402 BZW188402 CJS188402 CTO188402 DDK188402 DNG188402 DXC188402 EGY188402 EQU188402 FAQ188402 FKM188402 FUI188402 GEE188402 GOA188402 GXW188402 HHS188402 HRO188402 IBK188402 ILG188402 IVC188402 JEY188402 JOU188402 JYQ188402 KIM188402 KSI188402 LCE188402 LMA188402 LVW188402 MFS188402 MPO188402 MZK188402 NJG188402 NTC188402 OCY188402 OMU188402 OWQ188402 PGM188402 PQI188402 QAE188402 QKA188402 QTW188402 RDS188402 RNO188402 RXK188402 SHG188402 SRC188402 TAY188402 TKU188402 TUQ188402 UEM188402 UOI188402 UYE188402 VIA188402 VRW188402 WBS188402 WLO188402 WVK188402 C253938 IY253938 SU253938 ACQ253938 AMM253938 AWI253938 BGE253938 BQA253938 BZW253938 CJS253938 CTO253938 DDK253938 DNG253938 DXC253938 EGY253938 EQU253938 FAQ253938 FKM253938 FUI253938 GEE253938 GOA253938 GXW253938 HHS253938 HRO253938 IBK253938 ILG253938 IVC253938 JEY253938 JOU253938 JYQ253938 KIM253938 KSI253938 LCE253938 LMA253938 LVW253938 MFS253938 MPO253938 MZK253938 NJG253938 NTC253938 OCY253938 OMU253938 OWQ253938 PGM253938 PQI253938 QAE253938 QKA253938 QTW253938 RDS253938 RNO253938 RXK253938 SHG253938 SRC253938 TAY253938 TKU253938 TUQ253938 UEM253938 UOI253938 UYE253938 VIA253938 VRW253938 WBS253938 WLO253938 WVK253938 C319474 IY319474 SU319474 ACQ319474 AMM319474 AWI319474 BGE319474 BQA319474 BZW319474 CJS319474 CTO319474 DDK319474 DNG319474 DXC319474 EGY319474 EQU319474 FAQ319474 FKM319474 FUI319474 GEE319474 GOA319474 GXW319474 HHS319474 HRO319474 IBK319474 ILG319474 IVC319474 JEY319474 JOU319474 JYQ319474 KIM319474 KSI319474 LCE319474 LMA319474 LVW319474 MFS319474 MPO319474 MZK319474 NJG319474 NTC319474 OCY319474 OMU319474 OWQ319474 PGM319474 PQI319474 QAE319474 QKA319474 QTW319474 RDS319474 RNO319474 RXK319474 SHG319474 SRC319474 TAY319474 TKU319474 TUQ319474 UEM319474 UOI319474 UYE319474 VIA319474 VRW319474 WBS319474 WLO319474 WVK319474 C385010 IY385010 SU385010 ACQ385010 AMM385010 AWI385010 BGE385010 BQA385010 BZW385010 CJS385010 CTO385010 DDK385010 DNG385010 DXC385010 EGY385010 EQU385010 FAQ385010 FKM385010 FUI385010 GEE385010 GOA385010 GXW385010 HHS385010 HRO385010 IBK385010 ILG385010 IVC385010 JEY385010 JOU385010 JYQ385010 KIM385010 KSI385010 LCE385010 LMA385010 LVW385010 MFS385010 MPO385010 MZK385010 NJG385010 NTC385010 OCY385010 OMU385010 OWQ385010 PGM385010 PQI385010 QAE385010 QKA385010 QTW385010 RDS385010 RNO385010 RXK385010 SHG385010 SRC385010 TAY385010 TKU385010 TUQ385010 UEM385010 UOI385010 UYE385010 VIA385010 VRW385010 WBS385010 WLO385010 WVK385010 C450546 IY450546 SU450546 ACQ450546 AMM450546 AWI450546 BGE450546 BQA450546 BZW450546 CJS450546 CTO450546 DDK450546 DNG450546 DXC450546 EGY450546 EQU450546 FAQ450546 FKM450546 FUI450546 GEE450546 GOA450546 GXW450546 HHS450546 HRO450546 IBK450546 ILG450546 IVC450546 JEY450546 JOU450546 JYQ450546 KIM450546 KSI450546 LCE450546 LMA450546 LVW450546 MFS450546 MPO450546 MZK450546 NJG450546 NTC450546 OCY450546 OMU450546 OWQ450546 PGM450546 PQI450546 QAE450546 QKA450546 QTW450546 RDS450546 RNO450546 RXK450546 SHG450546 SRC450546 TAY450546 TKU450546 TUQ450546 UEM450546 UOI450546 UYE450546 VIA450546 VRW450546 WBS450546 WLO450546 WVK450546 C516082 IY516082 SU516082 ACQ516082 AMM516082 AWI516082 BGE516082 BQA516082 BZW516082 CJS516082 CTO516082 DDK516082 DNG516082 DXC516082 EGY516082 EQU516082 FAQ516082 FKM516082 FUI516082 GEE516082 GOA516082 GXW516082 HHS516082 HRO516082 IBK516082 ILG516082 IVC516082 JEY516082 JOU516082 JYQ516082 KIM516082 KSI516082 LCE516082 LMA516082 LVW516082 MFS516082 MPO516082 MZK516082 NJG516082 NTC516082 OCY516082 OMU516082 OWQ516082 PGM516082 PQI516082 QAE516082 QKA516082 QTW516082 RDS516082 RNO516082 RXK516082 SHG516082 SRC516082 TAY516082 TKU516082 TUQ516082 UEM516082 UOI516082 UYE516082 VIA516082 VRW516082 WBS516082 WLO516082 WVK516082 C581618 IY581618 SU581618 ACQ581618 AMM581618 AWI581618 BGE581618 BQA581618 BZW581618 CJS581618 CTO581618 DDK581618 DNG581618 DXC581618 EGY581618 EQU581618 FAQ581618 FKM581618 FUI581618 GEE581618 GOA581618 GXW581618 HHS581618 HRO581618 IBK581618 ILG581618 IVC581618 JEY581618 JOU581618 JYQ581618 KIM581618 KSI581618 LCE581618 LMA581618 LVW581618 MFS581618 MPO581618 MZK581618 NJG581618 NTC581618 OCY581618 OMU581618 OWQ581618 PGM581618 PQI581618 QAE581618 QKA581618 QTW581618 RDS581618 RNO581618 RXK581618 SHG581618 SRC581618 TAY581618 TKU581618 TUQ581618 UEM581618 UOI581618 UYE581618 VIA581618 VRW581618 WBS581618 WLO581618 WVK581618 C647154 IY647154 SU647154 ACQ647154 AMM647154 AWI647154 BGE647154 BQA647154 BZW647154 CJS647154 CTO647154 DDK647154 DNG647154 DXC647154 EGY647154 EQU647154 FAQ647154 FKM647154 FUI647154 GEE647154 GOA647154 GXW647154 HHS647154 HRO647154 IBK647154 ILG647154 IVC647154 JEY647154 JOU647154 JYQ647154 KIM647154 KSI647154 LCE647154 LMA647154 LVW647154 MFS647154 MPO647154 MZK647154 NJG647154 NTC647154 OCY647154 OMU647154 OWQ647154 PGM647154 PQI647154 QAE647154 QKA647154 QTW647154 RDS647154 RNO647154 RXK647154 SHG647154 SRC647154 TAY647154 TKU647154 TUQ647154 UEM647154 UOI647154 UYE647154 VIA647154 VRW647154 WBS647154 WLO647154 WVK647154 C712690 IY712690 SU712690 ACQ712690 AMM712690 AWI712690 BGE712690 BQA712690 BZW712690 CJS712690 CTO712690 DDK712690 DNG712690 DXC712690 EGY712690 EQU712690 FAQ712690 FKM712690 FUI712690 GEE712690 GOA712690 GXW712690 HHS712690 HRO712690 IBK712690 ILG712690 IVC712690 JEY712690 JOU712690 JYQ712690 KIM712690 KSI712690 LCE712690 LMA712690 LVW712690 MFS712690 MPO712690 MZK712690 NJG712690 NTC712690 OCY712690 OMU712690 OWQ712690 PGM712690 PQI712690 QAE712690 QKA712690 QTW712690 RDS712690 RNO712690 RXK712690 SHG712690 SRC712690 TAY712690 TKU712690 TUQ712690 UEM712690 UOI712690 UYE712690 VIA712690 VRW712690 WBS712690 WLO712690 WVK712690 C778226 IY778226 SU778226 ACQ778226 AMM778226 AWI778226 BGE778226 BQA778226 BZW778226 CJS778226 CTO778226 DDK778226 DNG778226 DXC778226 EGY778226 EQU778226 FAQ778226 FKM778226 FUI778226 GEE778226 GOA778226 GXW778226 HHS778226 HRO778226 IBK778226 ILG778226 IVC778226 JEY778226 JOU778226 JYQ778226 KIM778226 KSI778226 LCE778226 LMA778226 LVW778226 MFS778226 MPO778226 MZK778226 NJG778226 NTC778226 OCY778226 OMU778226 OWQ778226 PGM778226 PQI778226 QAE778226 QKA778226 QTW778226 RDS778226 RNO778226 RXK778226 SHG778226 SRC778226 TAY778226 TKU778226 TUQ778226 UEM778226 UOI778226 UYE778226 VIA778226 VRW778226 WBS778226 WLO778226 WVK778226 C843762 IY843762 SU843762 ACQ843762 AMM843762 AWI843762 BGE843762 BQA843762 BZW843762 CJS843762 CTO843762 DDK843762 DNG843762 DXC843762 EGY843762 EQU843762 FAQ843762 FKM843762 FUI843762 GEE843762 GOA843762 GXW843762 HHS843762 HRO843762 IBK843762 ILG843762 IVC843762 JEY843762 JOU843762 JYQ843762 KIM843762 KSI843762 LCE843762 LMA843762 LVW843762 MFS843762 MPO843762 MZK843762 NJG843762 NTC843762 OCY843762 OMU843762 OWQ843762 PGM843762 PQI843762 QAE843762 QKA843762 QTW843762 RDS843762 RNO843762 RXK843762 SHG843762 SRC843762 TAY843762 TKU843762 TUQ843762 UEM843762 UOI843762 UYE843762 VIA843762 VRW843762 WBS843762 WLO843762 WVK843762 C909298 IY909298 SU909298 ACQ909298 AMM909298 AWI909298 BGE909298 BQA909298 BZW909298 CJS909298 CTO909298 DDK909298 DNG909298 DXC909298 EGY909298 EQU909298 FAQ909298 FKM909298 FUI909298 GEE909298 GOA909298 GXW909298 HHS909298 HRO909298 IBK909298 ILG909298 IVC909298 JEY909298 JOU909298 JYQ909298 KIM909298 KSI909298 LCE909298 LMA909298 LVW909298 MFS909298 MPO909298 MZK909298 NJG909298 NTC909298 OCY909298 OMU909298 OWQ909298 PGM909298 PQI909298 QAE909298 QKA909298 QTW909298 RDS909298 RNO909298 RXK909298 SHG909298 SRC909298 TAY909298 TKU909298 TUQ909298 UEM909298 UOI909298 UYE909298 VIA909298 VRW909298 WBS909298 WLO909298 WVK909298 C974834 IY974834 SU974834 ACQ974834 AMM974834 AWI974834 BGE974834 BQA974834 BZW974834 CJS974834 CTO974834 DDK974834 DNG974834 DXC974834 EGY974834 EQU974834 FAQ974834 FKM974834 FUI974834 GEE974834 GOA974834 GXW974834 HHS974834 HRO974834 IBK974834 ILG974834 IVC974834 JEY974834 JOU974834 JYQ974834 KIM974834 KSI974834 LCE974834 LMA974834 LVW974834 MFS974834 MPO974834 MZK974834 NJG974834 NTC974834 OCY974834 OMU974834 OWQ974834 PGM974834 PQI974834 QAE974834 QKA974834 QTW974834 RDS974834 RNO974834 RXK974834 SHG974834 SRC974834 TAY974834 TKU974834 TUQ974834 UEM974834 UOI974834 UYE974834 VIA974834 VRW974834 WBS974834 WLO974834 WVK974834">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85</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0.11401428232715775</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150000</v>
      </c>
      <c r="D8" s="81" t="s">
        <v>162</v>
      </c>
      <c r="E8" s="74"/>
      <c r="F8" s="75"/>
      <c r="G8" s="82"/>
    </row>
    <row r="9" spans="1:26" x14ac:dyDescent="0.2">
      <c r="A9" s="78"/>
      <c r="B9" s="83" t="s">
        <v>4</v>
      </c>
      <c r="C9" s="84"/>
      <c r="D9" s="85" t="s">
        <v>58</v>
      </c>
      <c r="E9" s="74"/>
      <c r="F9" s="75"/>
    </row>
    <row r="10" spans="1:26" x14ac:dyDescent="0.2">
      <c r="A10" s="78"/>
      <c r="B10" s="83" t="s">
        <v>5</v>
      </c>
      <c r="C10" s="84">
        <v>150000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3650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2540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381</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1860</v>
      </c>
      <c r="D38" s="85" t="s">
        <v>68</v>
      </c>
      <c r="E38" s="95"/>
      <c r="F38" s="75"/>
    </row>
    <row r="39" spans="1:6" x14ac:dyDescent="0.2">
      <c r="A39" s="78"/>
      <c r="B39" s="83" t="s">
        <v>24</v>
      </c>
      <c r="C39" s="84">
        <v>2.0899999999999998E-2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0.25</v>
      </c>
      <c r="D65" s="85"/>
      <c r="E65" s="95"/>
    </row>
    <row r="66" spans="1:6" x14ac:dyDescent="0.2">
      <c r="A66" s="78"/>
      <c r="B66" s="119" t="s">
        <v>46</v>
      </c>
      <c r="C66" s="120">
        <f>1-C65</f>
        <v>0.75</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-381000000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547500000</v>
      </c>
      <c r="F90" s="149">
        <f t="shared" si="1"/>
        <v>547500000</v>
      </c>
      <c r="G90" s="149">
        <f t="shared" si="1"/>
        <v>547500000</v>
      </c>
      <c r="H90" s="149">
        <f t="shared" si="1"/>
        <v>547500000</v>
      </c>
      <c r="I90" s="149">
        <f t="shared" si="1"/>
        <v>547500000</v>
      </c>
      <c r="J90" s="149">
        <f t="shared" si="1"/>
        <v>547500000</v>
      </c>
      <c r="K90" s="149">
        <f t="shared" si="1"/>
        <v>547500000</v>
      </c>
      <c r="L90" s="149">
        <f t="shared" si="1"/>
        <v>547500000</v>
      </c>
      <c r="M90" s="149">
        <f t="shared" si="1"/>
        <v>547500000</v>
      </c>
      <c r="N90" s="149">
        <f t="shared" si="1"/>
        <v>547500000</v>
      </c>
      <c r="O90" s="149">
        <f t="shared" si="1"/>
        <v>547500000</v>
      </c>
      <c r="P90" s="149">
        <f t="shared" si="1"/>
        <v>547500000</v>
      </c>
      <c r="Q90" s="149">
        <f t="shared" si="1"/>
        <v>547500000</v>
      </c>
      <c r="R90" s="149">
        <f t="shared" si="1"/>
        <v>547500000</v>
      </c>
      <c r="S90" s="149">
        <f t="shared" si="1"/>
        <v>547500000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547500000</v>
      </c>
      <c r="F96" s="154">
        <f t="shared" si="4"/>
        <v>547500000</v>
      </c>
      <c r="G96" s="154">
        <f t="shared" si="4"/>
        <v>547500000</v>
      </c>
      <c r="H96" s="154">
        <f t="shared" si="4"/>
        <v>547500000</v>
      </c>
      <c r="I96" s="154">
        <f t="shared" si="4"/>
        <v>547500000</v>
      </c>
      <c r="J96" s="154">
        <f t="shared" si="4"/>
        <v>547500000</v>
      </c>
      <c r="K96" s="154">
        <f t="shared" si="4"/>
        <v>547500000</v>
      </c>
      <c r="L96" s="154">
        <f t="shared" si="4"/>
        <v>547500000</v>
      </c>
      <c r="M96" s="154">
        <f t="shared" si="4"/>
        <v>547500000</v>
      </c>
      <c r="N96" s="154">
        <f t="shared" si="4"/>
        <v>547500000</v>
      </c>
      <c r="O96" s="154">
        <f t="shared" si="4"/>
        <v>547500000</v>
      </c>
      <c r="P96" s="154">
        <f t="shared" si="4"/>
        <v>547500000</v>
      </c>
      <c r="Q96" s="154">
        <f t="shared" si="4"/>
        <v>547500000</v>
      </c>
      <c r="R96" s="154">
        <f t="shared" si="4"/>
        <v>547500000</v>
      </c>
      <c r="S96" s="154">
        <f t="shared" si="4"/>
        <v>547500000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547500000</v>
      </c>
      <c r="F99" s="157">
        <f t="shared" ref="F99:AR99" si="7">SUM(F96:F98)</f>
        <v>547500000</v>
      </c>
      <c r="G99" s="157">
        <f t="shared" si="7"/>
        <v>547500000</v>
      </c>
      <c r="H99" s="157">
        <f t="shared" si="7"/>
        <v>547500000</v>
      </c>
      <c r="I99" s="157">
        <f t="shared" si="7"/>
        <v>547500000</v>
      </c>
      <c r="J99" s="157">
        <f t="shared" si="7"/>
        <v>547500000</v>
      </c>
      <c r="K99" s="157">
        <f t="shared" si="7"/>
        <v>547500000</v>
      </c>
      <c r="L99" s="157">
        <f t="shared" si="7"/>
        <v>547500000</v>
      </c>
      <c r="M99" s="157">
        <f t="shared" si="7"/>
        <v>547500000</v>
      </c>
      <c r="N99" s="157">
        <f t="shared" si="7"/>
        <v>547500000</v>
      </c>
      <c r="O99" s="157">
        <f t="shared" si="7"/>
        <v>547500000</v>
      </c>
      <c r="P99" s="157">
        <f t="shared" si="7"/>
        <v>547500000</v>
      </c>
      <c r="Q99" s="157">
        <f t="shared" si="7"/>
        <v>547500000</v>
      </c>
      <c r="R99" s="157">
        <f t="shared" si="7"/>
        <v>547500000</v>
      </c>
      <c r="S99" s="157">
        <f t="shared" si="7"/>
        <v>547500000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-13302750</v>
      </c>
      <c r="F101" s="149">
        <f t="shared" ref="F101:AR101" si="8">IF(F86&gt;$C$16,0,-F87*($C$38*1000+F96*$C$39+F97*$C$40*3.6/1000+F98*$C$41*35.17/1000))+SUMIF($C$77:$C$81,F86,$D$77:$D$81)</f>
        <v>-13535548.125000002</v>
      </c>
      <c r="G101" s="149">
        <f t="shared" si="8"/>
        <v>-13772420.217187501</v>
      </c>
      <c r="H101" s="149">
        <f t="shared" si="8"/>
        <v>-14013437.570988283</v>
      </c>
      <c r="I101" s="149">
        <f t="shared" si="8"/>
        <v>-14258672.728480579</v>
      </c>
      <c r="J101" s="149">
        <f t="shared" si="8"/>
        <v>-14508199.501228992</v>
      </c>
      <c r="K101" s="149">
        <f t="shared" si="8"/>
        <v>-14762092.992500499</v>
      </c>
      <c r="L101" s="149">
        <f t="shared" si="8"/>
        <v>-15020429.619869256</v>
      </c>
      <c r="M101" s="149">
        <f t="shared" si="8"/>
        <v>-15283287.138216972</v>
      </c>
      <c r="N101" s="149">
        <f t="shared" si="8"/>
        <v>-15550744.663135771</v>
      </c>
      <c r="O101" s="149">
        <f t="shared" si="8"/>
        <v>-15822882.694740647</v>
      </c>
      <c r="P101" s="149">
        <f t="shared" si="8"/>
        <v>-16099783.141898608</v>
      </c>
      <c r="Q101" s="149">
        <f t="shared" si="8"/>
        <v>-16381529.346881837</v>
      </c>
      <c r="R101" s="149">
        <f t="shared" si="8"/>
        <v>-16668206.11045227</v>
      </c>
      <c r="S101" s="149">
        <f t="shared" si="8"/>
        <v>-16959899.717385188</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-13302750</v>
      </c>
      <c r="F112" s="153">
        <f t="shared" si="18"/>
        <v>-13535548.125000002</v>
      </c>
      <c r="G112" s="153">
        <f t="shared" si="18"/>
        <v>-13772420.217187501</v>
      </c>
      <c r="H112" s="153">
        <f t="shared" si="18"/>
        <v>-14013437.570988283</v>
      </c>
      <c r="I112" s="153">
        <f t="shared" si="18"/>
        <v>-14258672.728480579</v>
      </c>
      <c r="J112" s="153">
        <f t="shared" si="18"/>
        <v>-14508199.501228992</v>
      </c>
      <c r="K112" s="153">
        <f t="shared" si="18"/>
        <v>-14762092.992500499</v>
      </c>
      <c r="L112" s="153">
        <f t="shared" si="18"/>
        <v>-15020429.619869256</v>
      </c>
      <c r="M112" s="153">
        <f t="shared" si="18"/>
        <v>-15283287.138216972</v>
      </c>
      <c r="N112" s="153">
        <f t="shared" si="18"/>
        <v>-15550744.663135771</v>
      </c>
      <c r="O112" s="153">
        <f t="shared" si="18"/>
        <v>-15822882.694740647</v>
      </c>
      <c r="P112" s="153">
        <f t="shared" si="18"/>
        <v>-16099783.141898608</v>
      </c>
      <c r="Q112" s="153">
        <f t="shared" si="18"/>
        <v>-16381529.346881837</v>
      </c>
      <c r="R112" s="153">
        <f t="shared" si="18"/>
        <v>-16668206.11045227</v>
      </c>
      <c r="S112" s="153">
        <f t="shared" si="18"/>
        <v>-16959899.717385188</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-13302750</v>
      </c>
      <c r="F113" s="162">
        <f t="shared" ref="F113:AR113" si="19">SUM(F111:F112)</f>
        <v>-13535548.125000002</v>
      </c>
      <c r="G113" s="162">
        <f t="shared" si="19"/>
        <v>-13772420.217187501</v>
      </c>
      <c r="H113" s="162">
        <f t="shared" si="19"/>
        <v>-14013437.570988283</v>
      </c>
      <c r="I113" s="162">
        <f t="shared" si="19"/>
        <v>-14258672.728480579</v>
      </c>
      <c r="J113" s="162">
        <f t="shared" si="19"/>
        <v>-14508199.501228992</v>
      </c>
      <c r="K113" s="162">
        <f t="shared" si="19"/>
        <v>-14762092.992500499</v>
      </c>
      <c r="L113" s="162">
        <f t="shared" si="19"/>
        <v>-15020429.619869256</v>
      </c>
      <c r="M113" s="162">
        <f t="shared" si="19"/>
        <v>-15283287.138216972</v>
      </c>
      <c r="N113" s="162">
        <f t="shared" si="19"/>
        <v>-15550744.663135771</v>
      </c>
      <c r="O113" s="162">
        <f t="shared" si="19"/>
        <v>-15822882.694740647</v>
      </c>
      <c r="P113" s="162">
        <f t="shared" si="19"/>
        <v>-16099783.141898608</v>
      </c>
      <c r="Q113" s="162">
        <f t="shared" si="19"/>
        <v>-16381529.346881837</v>
      </c>
      <c r="R113" s="162">
        <f t="shared" si="19"/>
        <v>-16668206.11045227</v>
      </c>
      <c r="S113" s="162">
        <f t="shared" si="19"/>
        <v>-16959899.717385188</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-25400000</v>
      </c>
      <c r="F115" s="149">
        <f t="shared" si="20"/>
        <v>-25400000</v>
      </c>
      <c r="G115" s="149">
        <f t="shared" si="20"/>
        <v>-25400000</v>
      </c>
      <c r="H115" s="149">
        <f t="shared" si="20"/>
        <v>-25400000</v>
      </c>
      <c r="I115" s="149">
        <f t="shared" si="20"/>
        <v>-25400000</v>
      </c>
      <c r="J115" s="149">
        <f t="shared" si="20"/>
        <v>-25400000</v>
      </c>
      <c r="K115" s="149">
        <f t="shared" si="20"/>
        <v>-25400000</v>
      </c>
      <c r="L115" s="149">
        <f t="shared" si="20"/>
        <v>-25400000</v>
      </c>
      <c r="M115" s="149">
        <f t="shared" si="20"/>
        <v>-25400000</v>
      </c>
      <c r="N115" s="149">
        <f t="shared" si="20"/>
        <v>-25400000</v>
      </c>
      <c r="O115" s="149">
        <f t="shared" si="20"/>
        <v>-25400000</v>
      </c>
      <c r="P115" s="149">
        <f t="shared" si="20"/>
        <v>-25400000</v>
      </c>
      <c r="Q115" s="149">
        <f t="shared" si="20"/>
        <v>-25400000</v>
      </c>
      <c r="R115" s="149">
        <f t="shared" si="20"/>
        <v>-25400000</v>
      </c>
      <c r="S115" s="149">
        <f t="shared" si="20"/>
        <v>-25400000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-14287500</v>
      </c>
      <c r="F116" s="153">
        <f t="shared" si="21"/>
        <v>-13625384.565782923</v>
      </c>
      <c r="G116" s="153">
        <f t="shared" si="21"/>
        <v>-12930163.359854989</v>
      </c>
      <c r="H116" s="153">
        <f t="shared" si="21"/>
        <v>-12200181.093630657</v>
      </c>
      <c r="I116" s="153">
        <f t="shared" si="21"/>
        <v>-11433699.714095116</v>
      </c>
      <c r="J116" s="153">
        <f t="shared" si="21"/>
        <v>-10628894.265582792</v>
      </c>
      <c r="K116" s="153">
        <f t="shared" si="21"/>
        <v>-9783848.5446448494</v>
      </c>
      <c r="L116" s="153">
        <f t="shared" si="21"/>
        <v>-8896550.5376600139</v>
      </c>
      <c r="M116" s="153">
        <f t="shared" si="21"/>
        <v>-7964887.6303259348</v>
      </c>
      <c r="N116" s="153">
        <f t="shared" si="21"/>
        <v>-6986641.5776251527</v>
      </c>
      <c r="O116" s="153">
        <f t="shared" si="21"/>
        <v>-5959483.2222893313</v>
      </c>
      <c r="P116" s="153">
        <f t="shared" si="21"/>
        <v>-4880966.9491867181</v>
      </c>
      <c r="Q116" s="153">
        <f t="shared" si="21"/>
        <v>-3748524.8624289753</v>
      </c>
      <c r="R116" s="153">
        <f t="shared" si="21"/>
        <v>-2559460.6713333447</v>
      </c>
      <c r="S116" s="153">
        <f t="shared" si="21"/>
        <v>-1310943.2706829328</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-13242308.68434158</v>
      </c>
      <c r="F117" s="153">
        <f t="shared" si="22"/>
        <v>-13904424.118558658</v>
      </c>
      <c r="G117" s="153">
        <f t="shared" si="22"/>
        <v>-14599645.324486591</v>
      </c>
      <c r="H117" s="153">
        <f t="shared" si="22"/>
        <v>-15329627.590710921</v>
      </c>
      <c r="I117" s="153">
        <f t="shared" si="22"/>
        <v>-16096108.970246464</v>
      </c>
      <c r="J117" s="153">
        <f t="shared" si="22"/>
        <v>-16900914.418758791</v>
      </c>
      <c r="K117" s="153">
        <f t="shared" si="22"/>
        <v>-17745960.139696728</v>
      </c>
      <c r="L117" s="153">
        <f t="shared" si="22"/>
        <v>-18633258.146681566</v>
      </c>
      <c r="M117" s="153">
        <f t="shared" si="22"/>
        <v>-19564921.054015644</v>
      </c>
      <c r="N117" s="153">
        <f t="shared" si="22"/>
        <v>-20543167.106716428</v>
      </c>
      <c r="O117" s="153">
        <f t="shared" si="22"/>
        <v>-21570325.462052248</v>
      </c>
      <c r="P117" s="153">
        <f t="shared" si="22"/>
        <v>-22648841.735154863</v>
      </c>
      <c r="Q117" s="153">
        <f t="shared" si="22"/>
        <v>-23781283.821912605</v>
      </c>
      <c r="R117" s="153">
        <f t="shared" si="22"/>
        <v>-24970348.013008237</v>
      </c>
      <c r="S117" s="153">
        <f t="shared" si="22"/>
        <v>-26218865.413658649</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-27529808.68434158</v>
      </c>
      <c r="F118" s="162">
        <f t="shared" si="23"/>
        <v>-27529808.68434158</v>
      </c>
      <c r="G118" s="162">
        <f t="shared" si="23"/>
        <v>-27529808.68434158</v>
      </c>
      <c r="H118" s="162">
        <f t="shared" si="23"/>
        <v>-27529808.68434158</v>
      </c>
      <c r="I118" s="162">
        <f t="shared" si="23"/>
        <v>-27529808.68434158</v>
      </c>
      <c r="J118" s="162">
        <f t="shared" si="23"/>
        <v>-27529808.684341583</v>
      </c>
      <c r="K118" s="162">
        <f t="shared" si="23"/>
        <v>-27529808.68434158</v>
      </c>
      <c r="L118" s="162">
        <f t="shared" si="23"/>
        <v>-27529808.68434158</v>
      </c>
      <c r="M118" s="162">
        <f t="shared" si="23"/>
        <v>-27529808.68434158</v>
      </c>
      <c r="N118" s="162">
        <f t="shared" si="23"/>
        <v>-27529808.68434158</v>
      </c>
      <c r="O118" s="162">
        <f t="shared" si="23"/>
        <v>-27529808.68434158</v>
      </c>
      <c r="P118" s="162">
        <f t="shared" si="23"/>
        <v>-27529808.68434158</v>
      </c>
      <c r="Q118" s="162">
        <f t="shared" si="23"/>
        <v>-27529808.68434158</v>
      </c>
      <c r="R118" s="162">
        <f t="shared" si="23"/>
        <v>-27529808.68434158</v>
      </c>
      <c r="S118" s="162">
        <f t="shared" si="23"/>
        <v>-27529808.68434158</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-52990250</v>
      </c>
      <c r="F120" s="149">
        <f t="shared" ref="F120:AR120" si="24">F113+F115+F116</f>
        <v>-52560932.69078292</v>
      </c>
      <c r="G120" s="149">
        <f t="shared" si="24"/>
        <v>-52102583.57704249</v>
      </c>
      <c r="H120" s="149">
        <f t="shared" si="24"/>
        <v>-51613618.664618939</v>
      </c>
      <c r="I120" s="149">
        <f t="shared" si="24"/>
        <v>-51092372.442575693</v>
      </c>
      <c r="J120" s="149">
        <f t="shared" si="24"/>
        <v>-50537093.766811781</v>
      </c>
      <c r="K120" s="149">
        <f t="shared" si="24"/>
        <v>-49945941.537145346</v>
      </c>
      <c r="L120" s="149">
        <f t="shared" si="24"/>
        <v>-49316980.157529265</v>
      </c>
      <c r="M120" s="149">
        <f t="shared" si="24"/>
        <v>-48648174.768542908</v>
      </c>
      <c r="N120" s="149">
        <f t="shared" si="24"/>
        <v>-47937386.240760922</v>
      </c>
      <c r="O120" s="149">
        <f t="shared" si="24"/>
        <v>-47182365.917029977</v>
      </c>
      <c r="P120" s="149">
        <f t="shared" si="24"/>
        <v>-46380750.09108533</v>
      </c>
      <c r="Q120" s="149">
        <f t="shared" si="24"/>
        <v>-45530054.209310815</v>
      </c>
      <c r="R120" s="149">
        <f t="shared" si="24"/>
        <v>-44627666.781785615</v>
      </c>
      <c r="S120" s="149">
        <f t="shared" si="24"/>
        <v>-43670842.988068119</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13247562.5</v>
      </c>
      <c r="F121" s="162">
        <f t="shared" si="25"/>
        <v>13140233.17269573</v>
      </c>
      <c r="G121" s="162">
        <f t="shared" si="25"/>
        <v>13025645.894260623</v>
      </c>
      <c r="H121" s="162">
        <f t="shared" si="25"/>
        <v>12903404.666154735</v>
      </c>
      <c r="I121" s="162">
        <f t="shared" si="25"/>
        <v>12773093.110643923</v>
      </c>
      <c r="J121" s="162">
        <f t="shared" si="25"/>
        <v>12634273.441702945</v>
      </c>
      <c r="K121" s="162">
        <f t="shared" si="25"/>
        <v>12486485.384286337</v>
      </c>
      <c r="L121" s="162">
        <f t="shared" si="25"/>
        <v>12329245.039382316</v>
      </c>
      <c r="M121" s="162">
        <f t="shared" si="25"/>
        <v>12162043.692135727</v>
      </c>
      <c r="N121" s="162">
        <f t="shared" si="25"/>
        <v>11984346.560190231</v>
      </c>
      <c r="O121" s="162">
        <f t="shared" si="25"/>
        <v>11795591.479257494</v>
      </c>
      <c r="P121" s="162">
        <f t="shared" si="25"/>
        <v>11595187.522771332</v>
      </c>
      <c r="Q121" s="162">
        <f t="shared" si="25"/>
        <v>11382513.552327704</v>
      </c>
      <c r="R121" s="162">
        <f t="shared" si="25"/>
        <v>11156916.695446404</v>
      </c>
      <c r="S121" s="162">
        <f t="shared" si="25"/>
        <v>10917710.74701703</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-27584996.18434158</v>
      </c>
      <c r="F123" s="172">
        <f t="shared" ref="F123:AR123" si="26">F113+F118+F121</f>
        <v>-27925123.63664585</v>
      </c>
      <c r="G123" s="172">
        <f t="shared" si="26"/>
        <v>-28276583.007268459</v>
      </c>
      <c r="H123" s="172">
        <f t="shared" si="26"/>
        <v>-28639841.589175127</v>
      </c>
      <c r="I123" s="172">
        <f t="shared" si="26"/>
        <v>-29015388.302178234</v>
      </c>
      <c r="J123" s="172">
        <f t="shared" si="26"/>
        <v>-29403734.743867628</v>
      </c>
      <c r="K123" s="172">
        <f t="shared" si="26"/>
        <v>-29805416.292555742</v>
      </c>
      <c r="L123" s="172">
        <f t="shared" si="26"/>
        <v>-30220993.264828518</v>
      </c>
      <c r="M123" s="172">
        <f t="shared" si="26"/>
        <v>-30651052.130422823</v>
      </c>
      <c r="N123" s="172">
        <f t="shared" si="26"/>
        <v>-31096206.787287116</v>
      </c>
      <c r="O123" s="172">
        <f t="shared" si="26"/>
        <v>-31557099.899824731</v>
      </c>
      <c r="P123" s="172">
        <f t="shared" si="26"/>
        <v>-32034404.303468857</v>
      </c>
      <c r="Q123" s="172">
        <f t="shared" si="26"/>
        <v>-32528824.478895713</v>
      </c>
      <c r="R123" s="172">
        <f t="shared" si="26"/>
        <v>-33041098.09934745</v>
      </c>
      <c r="S123" s="172">
        <f t="shared" si="26"/>
        <v>-33571997.654709741</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547500000</v>
      </c>
      <c r="F124" s="175">
        <f t="shared" si="27"/>
        <v>547500000</v>
      </c>
      <c r="G124" s="175">
        <f t="shared" si="27"/>
        <v>547500000</v>
      </c>
      <c r="H124" s="175">
        <f t="shared" si="27"/>
        <v>547500000</v>
      </c>
      <c r="I124" s="175">
        <f t="shared" si="27"/>
        <v>547500000</v>
      </c>
      <c r="J124" s="175">
        <f t="shared" si="27"/>
        <v>547500000</v>
      </c>
      <c r="K124" s="175">
        <f t="shared" si="27"/>
        <v>547500000</v>
      </c>
      <c r="L124" s="175">
        <f t="shared" si="27"/>
        <v>547500000</v>
      </c>
      <c r="M124" s="175">
        <f t="shared" si="27"/>
        <v>547500000</v>
      </c>
      <c r="N124" s="175">
        <f t="shared" si="27"/>
        <v>547500000</v>
      </c>
      <c r="O124" s="175">
        <f t="shared" si="27"/>
        <v>547500000</v>
      </c>
      <c r="P124" s="175">
        <f t="shared" si="27"/>
        <v>547500000</v>
      </c>
      <c r="Q124" s="175">
        <f t="shared" si="27"/>
        <v>547500000</v>
      </c>
      <c r="R124" s="175">
        <f t="shared" si="27"/>
        <v>547500000</v>
      </c>
      <c r="S124" s="175">
        <f t="shared" si="27"/>
        <v>547500000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-171543875.0818837</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2401076346.7503929</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381000000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6.5625000000000003E-2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381000000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285750000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95250000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3650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150</v>
      </c>
      <c r="E145" s="197"/>
    </row>
    <row r="146" spans="2:5" s="191" customFormat="1" x14ac:dyDescent="0.2">
      <c r="B146" s="198" t="s">
        <v>20</v>
      </c>
      <c r="C146" s="195" t="s">
        <v>223</v>
      </c>
      <c r="D146" s="197">
        <f>C29</f>
        <v>2540</v>
      </c>
      <c r="E146" s="199">
        <f>C32</f>
        <v>381</v>
      </c>
    </row>
    <row r="147" spans="2:5" s="191" customFormat="1" x14ac:dyDescent="0.2">
      <c r="B147" s="200" t="s">
        <v>22</v>
      </c>
      <c r="C147" s="195" t="s">
        <v>224</v>
      </c>
      <c r="D147" s="197">
        <f>C35</f>
        <v>12.4</v>
      </c>
      <c r="E147" s="201">
        <f>C38</f>
        <v>1860</v>
      </c>
    </row>
    <row r="148" spans="2:5" s="191" customFormat="1" ht="11.25" x14ac:dyDescent="0.2">
      <c r="B148" s="200" t="s">
        <v>227</v>
      </c>
      <c r="C148" s="195" t="s">
        <v>228</v>
      </c>
      <c r="D148" s="197">
        <f>C39</f>
        <v>2.0899999999999998E-2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309 IY57309 SU57309 ACQ57309 AMM57309 AWI57309 BGE57309 BQA57309 BZW57309 CJS57309 CTO57309 DDK57309 DNG57309 DXC57309 EGY57309 EQU57309 FAQ57309 FKM57309 FUI57309 GEE57309 GOA57309 GXW57309 HHS57309 HRO57309 IBK57309 ILG57309 IVC57309 JEY57309 JOU57309 JYQ57309 KIM57309 KSI57309 LCE57309 LMA57309 LVW57309 MFS57309 MPO57309 MZK57309 NJG57309 NTC57309 OCY57309 OMU57309 OWQ57309 PGM57309 PQI57309 QAE57309 QKA57309 QTW57309 RDS57309 RNO57309 RXK57309 SHG57309 SRC57309 TAY57309 TKU57309 TUQ57309 UEM57309 UOI57309 UYE57309 VIA57309 VRW57309 WBS57309 WLO57309 WVK57309 C122845 IY122845 SU122845 ACQ122845 AMM122845 AWI122845 BGE122845 BQA122845 BZW122845 CJS122845 CTO122845 DDK122845 DNG122845 DXC122845 EGY122845 EQU122845 FAQ122845 FKM122845 FUI122845 GEE122845 GOA122845 GXW122845 HHS122845 HRO122845 IBK122845 ILG122845 IVC122845 JEY122845 JOU122845 JYQ122845 KIM122845 KSI122845 LCE122845 LMA122845 LVW122845 MFS122845 MPO122845 MZK122845 NJG122845 NTC122845 OCY122845 OMU122845 OWQ122845 PGM122845 PQI122845 QAE122845 QKA122845 QTW122845 RDS122845 RNO122845 RXK122845 SHG122845 SRC122845 TAY122845 TKU122845 TUQ122845 UEM122845 UOI122845 UYE122845 VIA122845 VRW122845 WBS122845 WLO122845 WVK122845 C188381 IY188381 SU188381 ACQ188381 AMM188381 AWI188381 BGE188381 BQA188381 BZW188381 CJS188381 CTO188381 DDK188381 DNG188381 DXC188381 EGY188381 EQU188381 FAQ188381 FKM188381 FUI188381 GEE188381 GOA188381 GXW188381 HHS188381 HRO188381 IBK188381 ILG188381 IVC188381 JEY188381 JOU188381 JYQ188381 KIM188381 KSI188381 LCE188381 LMA188381 LVW188381 MFS188381 MPO188381 MZK188381 NJG188381 NTC188381 OCY188381 OMU188381 OWQ188381 PGM188381 PQI188381 QAE188381 QKA188381 QTW188381 RDS188381 RNO188381 RXK188381 SHG188381 SRC188381 TAY188381 TKU188381 TUQ188381 UEM188381 UOI188381 UYE188381 VIA188381 VRW188381 WBS188381 WLO188381 WVK188381 C253917 IY253917 SU253917 ACQ253917 AMM253917 AWI253917 BGE253917 BQA253917 BZW253917 CJS253917 CTO253917 DDK253917 DNG253917 DXC253917 EGY253917 EQU253917 FAQ253917 FKM253917 FUI253917 GEE253917 GOA253917 GXW253917 HHS253917 HRO253917 IBK253917 ILG253917 IVC253917 JEY253917 JOU253917 JYQ253917 KIM253917 KSI253917 LCE253917 LMA253917 LVW253917 MFS253917 MPO253917 MZK253917 NJG253917 NTC253917 OCY253917 OMU253917 OWQ253917 PGM253917 PQI253917 QAE253917 QKA253917 QTW253917 RDS253917 RNO253917 RXK253917 SHG253917 SRC253917 TAY253917 TKU253917 TUQ253917 UEM253917 UOI253917 UYE253917 VIA253917 VRW253917 WBS253917 WLO253917 WVK253917 C319453 IY319453 SU319453 ACQ319453 AMM319453 AWI319453 BGE319453 BQA319453 BZW319453 CJS319453 CTO319453 DDK319453 DNG319453 DXC319453 EGY319453 EQU319453 FAQ319453 FKM319453 FUI319453 GEE319453 GOA319453 GXW319453 HHS319453 HRO319453 IBK319453 ILG319453 IVC319453 JEY319453 JOU319453 JYQ319453 KIM319453 KSI319453 LCE319453 LMA319453 LVW319453 MFS319453 MPO319453 MZK319453 NJG319453 NTC319453 OCY319453 OMU319453 OWQ319453 PGM319453 PQI319453 QAE319453 QKA319453 QTW319453 RDS319453 RNO319453 RXK319453 SHG319453 SRC319453 TAY319453 TKU319453 TUQ319453 UEM319453 UOI319453 UYE319453 VIA319453 VRW319453 WBS319453 WLO319453 WVK319453 C384989 IY384989 SU384989 ACQ384989 AMM384989 AWI384989 BGE384989 BQA384989 BZW384989 CJS384989 CTO384989 DDK384989 DNG384989 DXC384989 EGY384989 EQU384989 FAQ384989 FKM384989 FUI384989 GEE384989 GOA384989 GXW384989 HHS384989 HRO384989 IBK384989 ILG384989 IVC384989 JEY384989 JOU384989 JYQ384989 KIM384989 KSI384989 LCE384989 LMA384989 LVW384989 MFS384989 MPO384989 MZK384989 NJG384989 NTC384989 OCY384989 OMU384989 OWQ384989 PGM384989 PQI384989 QAE384989 QKA384989 QTW384989 RDS384989 RNO384989 RXK384989 SHG384989 SRC384989 TAY384989 TKU384989 TUQ384989 UEM384989 UOI384989 UYE384989 VIA384989 VRW384989 WBS384989 WLO384989 WVK384989 C450525 IY450525 SU450525 ACQ450525 AMM450525 AWI450525 BGE450525 BQA450525 BZW450525 CJS450525 CTO450525 DDK450525 DNG450525 DXC450525 EGY450525 EQU450525 FAQ450525 FKM450525 FUI450525 GEE450525 GOA450525 GXW450525 HHS450525 HRO450525 IBK450525 ILG450525 IVC450525 JEY450525 JOU450525 JYQ450525 KIM450525 KSI450525 LCE450525 LMA450525 LVW450525 MFS450525 MPO450525 MZK450525 NJG450525 NTC450525 OCY450525 OMU450525 OWQ450525 PGM450525 PQI450525 QAE450525 QKA450525 QTW450525 RDS450525 RNO450525 RXK450525 SHG450525 SRC450525 TAY450525 TKU450525 TUQ450525 UEM450525 UOI450525 UYE450525 VIA450525 VRW450525 WBS450525 WLO450525 WVK450525 C516061 IY516061 SU516061 ACQ516061 AMM516061 AWI516061 BGE516061 BQA516061 BZW516061 CJS516061 CTO516061 DDK516061 DNG516061 DXC516061 EGY516061 EQU516061 FAQ516061 FKM516061 FUI516061 GEE516061 GOA516061 GXW516061 HHS516061 HRO516061 IBK516061 ILG516061 IVC516061 JEY516061 JOU516061 JYQ516061 KIM516061 KSI516061 LCE516061 LMA516061 LVW516061 MFS516061 MPO516061 MZK516061 NJG516061 NTC516061 OCY516061 OMU516061 OWQ516061 PGM516061 PQI516061 QAE516061 QKA516061 QTW516061 RDS516061 RNO516061 RXK516061 SHG516061 SRC516061 TAY516061 TKU516061 TUQ516061 UEM516061 UOI516061 UYE516061 VIA516061 VRW516061 WBS516061 WLO516061 WVK516061 C581597 IY581597 SU581597 ACQ581597 AMM581597 AWI581597 BGE581597 BQA581597 BZW581597 CJS581597 CTO581597 DDK581597 DNG581597 DXC581597 EGY581597 EQU581597 FAQ581597 FKM581597 FUI581597 GEE581597 GOA581597 GXW581597 HHS581597 HRO581597 IBK581597 ILG581597 IVC581597 JEY581597 JOU581597 JYQ581597 KIM581597 KSI581597 LCE581597 LMA581597 LVW581597 MFS581597 MPO581597 MZK581597 NJG581597 NTC581597 OCY581597 OMU581597 OWQ581597 PGM581597 PQI581597 QAE581597 QKA581597 QTW581597 RDS581597 RNO581597 RXK581597 SHG581597 SRC581597 TAY581597 TKU581597 TUQ581597 UEM581597 UOI581597 UYE581597 VIA581597 VRW581597 WBS581597 WLO581597 WVK581597 C647133 IY647133 SU647133 ACQ647133 AMM647133 AWI647133 BGE647133 BQA647133 BZW647133 CJS647133 CTO647133 DDK647133 DNG647133 DXC647133 EGY647133 EQU647133 FAQ647133 FKM647133 FUI647133 GEE647133 GOA647133 GXW647133 HHS647133 HRO647133 IBK647133 ILG647133 IVC647133 JEY647133 JOU647133 JYQ647133 KIM647133 KSI647133 LCE647133 LMA647133 LVW647133 MFS647133 MPO647133 MZK647133 NJG647133 NTC647133 OCY647133 OMU647133 OWQ647133 PGM647133 PQI647133 QAE647133 QKA647133 QTW647133 RDS647133 RNO647133 RXK647133 SHG647133 SRC647133 TAY647133 TKU647133 TUQ647133 UEM647133 UOI647133 UYE647133 VIA647133 VRW647133 WBS647133 WLO647133 WVK647133 C712669 IY712669 SU712669 ACQ712669 AMM712669 AWI712669 BGE712669 BQA712669 BZW712669 CJS712669 CTO712669 DDK712669 DNG712669 DXC712669 EGY712669 EQU712669 FAQ712669 FKM712669 FUI712669 GEE712669 GOA712669 GXW712669 HHS712669 HRO712669 IBK712669 ILG712669 IVC712669 JEY712669 JOU712669 JYQ712669 KIM712669 KSI712669 LCE712669 LMA712669 LVW712669 MFS712669 MPO712669 MZK712669 NJG712669 NTC712669 OCY712669 OMU712669 OWQ712669 PGM712669 PQI712669 QAE712669 QKA712669 QTW712669 RDS712669 RNO712669 RXK712669 SHG712669 SRC712669 TAY712669 TKU712669 TUQ712669 UEM712669 UOI712669 UYE712669 VIA712669 VRW712669 WBS712669 WLO712669 WVK712669 C778205 IY778205 SU778205 ACQ778205 AMM778205 AWI778205 BGE778205 BQA778205 BZW778205 CJS778205 CTO778205 DDK778205 DNG778205 DXC778205 EGY778205 EQU778205 FAQ778205 FKM778205 FUI778205 GEE778205 GOA778205 GXW778205 HHS778205 HRO778205 IBK778205 ILG778205 IVC778205 JEY778205 JOU778205 JYQ778205 KIM778205 KSI778205 LCE778205 LMA778205 LVW778205 MFS778205 MPO778205 MZK778205 NJG778205 NTC778205 OCY778205 OMU778205 OWQ778205 PGM778205 PQI778205 QAE778205 QKA778205 QTW778205 RDS778205 RNO778205 RXK778205 SHG778205 SRC778205 TAY778205 TKU778205 TUQ778205 UEM778205 UOI778205 UYE778205 VIA778205 VRW778205 WBS778205 WLO778205 WVK778205 C843741 IY843741 SU843741 ACQ843741 AMM843741 AWI843741 BGE843741 BQA843741 BZW843741 CJS843741 CTO843741 DDK843741 DNG843741 DXC843741 EGY843741 EQU843741 FAQ843741 FKM843741 FUI843741 GEE843741 GOA843741 GXW843741 HHS843741 HRO843741 IBK843741 ILG843741 IVC843741 JEY843741 JOU843741 JYQ843741 KIM843741 KSI843741 LCE843741 LMA843741 LVW843741 MFS843741 MPO843741 MZK843741 NJG843741 NTC843741 OCY843741 OMU843741 OWQ843741 PGM843741 PQI843741 QAE843741 QKA843741 QTW843741 RDS843741 RNO843741 RXK843741 SHG843741 SRC843741 TAY843741 TKU843741 TUQ843741 UEM843741 UOI843741 UYE843741 VIA843741 VRW843741 WBS843741 WLO843741 WVK843741 C909277 IY909277 SU909277 ACQ909277 AMM909277 AWI909277 BGE909277 BQA909277 BZW909277 CJS909277 CTO909277 DDK909277 DNG909277 DXC909277 EGY909277 EQU909277 FAQ909277 FKM909277 FUI909277 GEE909277 GOA909277 GXW909277 HHS909277 HRO909277 IBK909277 ILG909277 IVC909277 JEY909277 JOU909277 JYQ909277 KIM909277 KSI909277 LCE909277 LMA909277 LVW909277 MFS909277 MPO909277 MZK909277 NJG909277 NTC909277 OCY909277 OMU909277 OWQ909277 PGM909277 PQI909277 QAE909277 QKA909277 QTW909277 RDS909277 RNO909277 RXK909277 SHG909277 SRC909277 TAY909277 TKU909277 TUQ909277 UEM909277 UOI909277 UYE909277 VIA909277 VRW909277 WBS909277 WLO909277 WVK909277 C974813 IY974813 SU974813 ACQ974813 AMM974813 AWI974813 BGE974813 BQA974813 BZW974813 CJS974813 CTO974813 DDK974813 DNG974813 DXC974813 EGY974813 EQU974813 FAQ974813 FKM974813 FUI974813 GEE974813 GOA974813 GXW974813 HHS974813 HRO974813 IBK974813 ILG974813 IVC974813 JEY974813 JOU974813 JYQ974813 KIM974813 KSI974813 LCE974813 LMA974813 LVW974813 MFS974813 MPO974813 MZK974813 NJG974813 NTC974813 OCY974813 OMU974813 OWQ974813 PGM974813 PQI974813 QAE974813 QKA974813 QTW974813 RDS974813 RNO974813 RXK974813 SHG974813 SRC974813 TAY974813 TKU974813 TUQ974813 UEM974813 UOI974813 UYE974813 VIA974813 VRW974813 WBS974813 WLO974813 WVK97481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142</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5.6305690906567132E-2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12000</v>
      </c>
      <c r="D8" s="81" t="s">
        <v>162</v>
      </c>
      <c r="E8" s="74"/>
      <c r="F8" s="75"/>
      <c r="G8" s="82"/>
    </row>
    <row r="9" spans="1:26" x14ac:dyDescent="0.2">
      <c r="A9" s="78"/>
      <c r="B9" s="83" t="s">
        <v>4</v>
      </c>
      <c r="C9" s="84">
        <v>12000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5500</v>
      </c>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1</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1518</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18.216000000000001</v>
      </c>
      <c r="D32" s="85" t="s">
        <v>67</v>
      </c>
      <c r="E32" s="95"/>
      <c r="F32" s="75"/>
    </row>
    <row r="33" spans="1:6" x14ac:dyDescent="0.2">
      <c r="A33" s="78"/>
      <c r="B33" s="281" t="s">
        <v>22</v>
      </c>
      <c r="C33" s="84"/>
      <c r="D33" s="85" t="s">
        <v>64</v>
      </c>
      <c r="E33" s="95"/>
      <c r="F33" s="75"/>
    </row>
    <row r="34" spans="1:6" x14ac:dyDescent="0.2">
      <c r="A34" s="78"/>
      <c r="B34" s="281"/>
      <c r="C34" s="84">
        <v>62</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744</v>
      </c>
      <c r="D38" s="85" t="s">
        <v>68</v>
      </c>
      <c r="E38" s="95"/>
      <c r="F38" s="75"/>
    </row>
    <row r="39" spans="1:6" x14ac:dyDescent="0.2">
      <c r="A39" s="78"/>
      <c r="B39" s="83" t="s">
        <v>24</v>
      </c>
      <c r="C39" s="84"/>
      <c r="D39" s="85" t="s">
        <v>69</v>
      </c>
      <c r="E39" s="95"/>
    </row>
    <row r="40" spans="1:6" x14ac:dyDescent="0.2">
      <c r="A40" s="78"/>
      <c r="B40" s="83" t="s">
        <v>25</v>
      </c>
      <c r="C40" s="104">
        <v>2.2000000000000002</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-18216000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66000000</v>
      </c>
      <c r="F92" s="153">
        <f t="shared" ref="F92:AR92" si="2">IF(F86&gt;$C$16,0,$C$8*$C$14*IF($C$20=0,1,$C$20))</f>
        <v>66000000</v>
      </c>
      <c r="G92" s="153">
        <f t="shared" si="2"/>
        <v>66000000</v>
      </c>
      <c r="H92" s="153">
        <f t="shared" si="2"/>
        <v>66000000</v>
      </c>
      <c r="I92" s="153">
        <f t="shared" si="2"/>
        <v>66000000</v>
      </c>
      <c r="J92" s="153">
        <f t="shared" si="2"/>
        <v>66000000</v>
      </c>
      <c r="K92" s="153">
        <f t="shared" si="2"/>
        <v>66000000</v>
      </c>
      <c r="L92" s="153">
        <f t="shared" si="2"/>
        <v>66000000</v>
      </c>
      <c r="M92" s="153">
        <f t="shared" si="2"/>
        <v>66000000</v>
      </c>
      <c r="N92" s="153">
        <f t="shared" si="2"/>
        <v>66000000</v>
      </c>
      <c r="O92" s="153">
        <f t="shared" si="2"/>
        <v>66000000</v>
      </c>
      <c r="P92" s="153">
        <f t="shared" si="2"/>
        <v>66000000</v>
      </c>
      <c r="Q92" s="153">
        <f t="shared" si="2"/>
        <v>66000000</v>
      </c>
      <c r="R92" s="153">
        <f t="shared" si="2"/>
        <v>66000000</v>
      </c>
      <c r="S92" s="153">
        <f t="shared" si="2"/>
        <v>66000000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66000000</v>
      </c>
      <c r="F97" s="154">
        <f t="shared" si="5"/>
        <v>66000000</v>
      </c>
      <c r="G97" s="154">
        <f t="shared" si="5"/>
        <v>66000000</v>
      </c>
      <c r="H97" s="154">
        <f t="shared" si="5"/>
        <v>66000000</v>
      </c>
      <c r="I97" s="154">
        <f t="shared" si="5"/>
        <v>66000000</v>
      </c>
      <c r="J97" s="154">
        <f t="shared" si="5"/>
        <v>66000000</v>
      </c>
      <c r="K97" s="154">
        <f t="shared" si="5"/>
        <v>66000000</v>
      </c>
      <c r="L97" s="154">
        <f t="shared" si="5"/>
        <v>66000000</v>
      </c>
      <c r="M97" s="154">
        <f t="shared" si="5"/>
        <v>66000000</v>
      </c>
      <c r="N97" s="154">
        <f t="shared" si="5"/>
        <v>66000000</v>
      </c>
      <c r="O97" s="154">
        <f t="shared" si="5"/>
        <v>66000000</v>
      </c>
      <c r="P97" s="154">
        <f t="shared" si="5"/>
        <v>66000000</v>
      </c>
      <c r="Q97" s="154">
        <f t="shared" si="5"/>
        <v>66000000</v>
      </c>
      <c r="R97" s="154">
        <f t="shared" si="5"/>
        <v>66000000</v>
      </c>
      <c r="S97" s="154">
        <f t="shared" si="5"/>
        <v>66000000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66000000</v>
      </c>
      <c r="F99" s="157">
        <f t="shared" ref="F99:AR99" si="7">SUM(F96:F98)</f>
        <v>66000000</v>
      </c>
      <c r="G99" s="157">
        <f t="shared" si="7"/>
        <v>66000000</v>
      </c>
      <c r="H99" s="157">
        <f t="shared" si="7"/>
        <v>66000000</v>
      </c>
      <c r="I99" s="157">
        <f t="shared" si="7"/>
        <v>66000000</v>
      </c>
      <c r="J99" s="157">
        <f t="shared" si="7"/>
        <v>66000000</v>
      </c>
      <c r="K99" s="157">
        <f t="shared" si="7"/>
        <v>66000000</v>
      </c>
      <c r="L99" s="157">
        <f t="shared" si="7"/>
        <v>66000000</v>
      </c>
      <c r="M99" s="157">
        <f t="shared" si="7"/>
        <v>66000000</v>
      </c>
      <c r="N99" s="157">
        <f t="shared" si="7"/>
        <v>66000000</v>
      </c>
      <c r="O99" s="157">
        <f t="shared" si="7"/>
        <v>66000000</v>
      </c>
      <c r="P99" s="157">
        <f t="shared" si="7"/>
        <v>66000000</v>
      </c>
      <c r="Q99" s="157">
        <f t="shared" si="7"/>
        <v>66000000</v>
      </c>
      <c r="R99" s="157">
        <f t="shared" si="7"/>
        <v>66000000</v>
      </c>
      <c r="S99" s="157">
        <f t="shared" si="7"/>
        <v>66000000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-1266720</v>
      </c>
      <c r="F101" s="149">
        <f t="shared" ref="F101:AR101" si="8">IF(F86&gt;$C$16,0,-F87*($C$38*1000+F96*$C$39+F97*$C$40*3.6/1000+F98*$C$41*35.17/1000))+SUMIF($C$77:$C$81,F86,$D$77:$D$81)</f>
        <v>-1288887.6000000001</v>
      </c>
      <c r="G101" s="149">
        <f t="shared" si="8"/>
        <v>-1311443.1330000001</v>
      </c>
      <c r="H101" s="149">
        <f t="shared" si="8"/>
        <v>-1334393.3878275</v>
      </c>
      <c r="I101" s="149">
        <f t="shared" si="8"/>
        <v>-1357745.2721144815</v>
      </c>
      <c r="J101" s="149">
        <f t="shared" si="8"/>
        <v>-1381505.8143764851</v>
      </c>
      <c r="K101" s="149">
        <f t="shared" si="8"/>
        <v>-1405682.1661280738</v>
      </c>
      <c r="L101" s="149">
        <f t="shared" si="8"/>
        <v>-1430281.6040353149</v>
      </c>
      <c r="M101" s="149">
        <f t="shared" si="8"/>
        <v>-1455311.5321059332</v>
      </c>
      <c r="N101" s="149">
        <f t="shared" si="8"/>
        <v>-1480779.4839177872</v>
      </c>
      <c r="O101" s="149">
        <f t="shared" si="8"/>
        <v>-1506693.1248863486</v>
      </c>
      <c r="P101" s="149">
        <f t="shared" si="8"/>
        <v>-1533060.2545718597</v>
      </c>
      <c r="Q101" s="149">
        <f t="shared" si="8"/>
        <v>-1559888.8090268674</v>
      </c>
      <c r="R101" s="149">
        <f t="shared" si="8"/>
        <v>-1587186.8631848376</v>
      </c>
      <c r="S101" s="149">
        <f t="shared" si="8"/>
        <v>-1614962.6332905726</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-1266720</v>
      </c>
      <c r="F112" s="153">
        <f t="shared" si="18"/>
        <v>-1288887.6000000001</v>
      </c>
      <c r="G112" s="153">
        <f t="shared" si="18"/>
        <v>-1311443.1330000001</v>
      </c>
      <c r="H112" s="153">
        <f t="shared" si="18"/>
        <v>-1334393.3878275</v>
      </c>
      <c r="I112" s="153">
        <f t="shared" si="18"/>
        <v>-1357745.2721144815</v>
      </c>
      <c r="J112" s="153">
        <f t="shared" si="18"/>
        <v>-1381505.8143764851</v>
      </c>
      <c r="K112" s="153">
        <f t="shared" si="18"/>
        <v>-1405682.1661280738</v>
      </c>
      <c r="L112" s="153">
        <f t="shared" si="18"/>
        <v>-1430281.6040353149</v>
      </c>
      <c r="M112" s="153">
        <f t="shared" si="18"/>
        <v>-1455311.5321059332</v>
      </c>
      <c r="N112" s="153">
        <f t="shared" si="18"/>
        <v>-1480779.4839177872</v>
      </c>
      <c r="O112" s="153">
        <f t="shared" si="18"/>
        <v>-1506693.1248863486</v>
      </c>
      <c r="P112" s="153">
        <f t="shared" si="18"/>
        <v>-1533060.2545718597</v>
      </c>
      <c r="Q112" s="153">
        <f t="shared" si="18"/>
        <v>-1559888.8090268674</v>
      </c>
      <c r="R112" s="153">
        <f t="shared" si="18"/>
        <v>-1587186.8631848376</v>
      </c>
      <c r="S112" s="153">
        <f t="shared" si="18"/>
        <v>-1614962.6332905726</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-1266720</v>
      </c>
      <c r="F113" s="162">
        <f t="shared" ref="F113:AR113" si="19">SUM(F111:F112)</f>
        <v>-1288887.6000000001</v>
      </c>
      <c r="G113" s="162">
        <f t="shared" si="19"/>
        <v>-1311443.1330000001</v>
      </c>
      <c r="H113" s="162">
        <f t="shared" si="19"/>
        <v>-1334393.3878275</v>
      </c>
      <c r="I113" s="162">
        <f t="shared" si="19"/>
        <v>-1357745.2721144815</v>
      </c>
      <c r="J113" s="162">
        <f t="shared" si="19"/>
        <v>-1381505.8143764851</v>
      </c>
      <c r="K113" s="162">
        <f t="shared" si="19"/>
        <v>-1405682.1661280738</v>
      </c>
      <c r="L113" s="162">
        <f t="shared" si="19"/>
        <v>-1430281.6040353149</v>
      </c>
      <c r="M113" s="162">
        <f t="shared" si="19"/>
        <v>-1455311.5321059332</v>
      </c>
      <c r="N113" s="162">
        <f t="shared" si="19"/>
        <v>-1480779.4839177872</v>
      </c>
      <c r="O113" s="162">
        <f t="shared" si="19"/>
        <v>-1506693.1248863486</v>
      </c>
      <c r="P113" s="162">
        <f t="shared" si="19"/>
        <v>-1533060.2545718597</v>
      </c>
      <c r="Q113" s="162">
        <f t="shared" si="19"/>
        <v>-1559888.8090268674</v>
      </c>
      <c r="R113" s="162">
        <f t="shared" si="19"/>
        <v>-1587186.8631848376</v>
      </c>
      <c r="S113" s="162">
        <f t="shared" si="19"/>
        <v>-1614962.6332905726</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-1214400</v>
      </c>
      <c r="F115" s="149">
        <f t="shared" si="20"/>
        <v>-1214400</v>
      </c>
      <c r="G115" s="149">
        <f t="shared" si="20"/>
        <v>-1214400</v>
      </c>
      <c r="H115" s="149">
        <f t="shared" si="20"/>
        <v>-1214400</v>
      </c>
      <c r="I115" s="149">
        <f t="shared" si="20"/>
        <v>-1214400</v>
      </c>
      <c r="J115" s="149">
        <f t="shared" si="20"/>
        <v>-1214400</v>
      </c>
      <c r="K115" s="149">
        <f t="shared" si="20"/>
        <v>-1214400</v>
      </c>
      <c r="L115" s="149">
        <f t="shared" si="20"/>
        <v>-1214400</v>
      </c>
      <c r="M115" s="149">
        <f t="shared" si="20"/>
        <v>-1214400</v>
      </c>
      <c r="N115" s="149">
        <f t="shared" si="20"/>
        <v>-1214400</v>
      </c>
      <c r="O115" s="149">
        <f t="shared" si="20"/>
        <v>-1214400</v>
      </c>
      <c r="P115" s="149">
        <f t="shared" si="20"/>
        <v>-1214400</v>
      </c>
      <c r="Q115" s="149">
        <f t="shared" si="20"/>
        <v>-1214400</v>
      </c>
      <c r="R115" s="149">
        <f t="shared" si="20"/>
        <v>-1214400</v>
      </c>
      <c r="S115" s="149">
        <f t="shared" si="20"/>
        <v>-1214400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-573804</v>
      </c>
      <c r="F116" s="153">
        <f t="shared" si="21"/>
        <v>-546196.10444851313</v>
      </c>
      <c r="G116" s="153">
        <f t="shared" si="21"/>
        <v>-517345.85359720956</v>
      </c>
      <c r="H116" s="153">
        <f t="shared" si="21"/>
        <v>-487197.3414575971</v>
      </c>
      <c r="I116" s="153">
        <f t="shared" si="21"/>
        <v>-455692.14627170213</v>
      </c>
      <c r="J116" s="153">
        <f t="shared" si="21"/>
        <v>-422769.21730244195</v>
      </c>
      <c r="K116" s="153">
        <f t="shared" si="21"/>
        <v>-388364.75652956503</v>
      </c>
      <c r="L116" s="153">
        <f t="shared" si="21"/>
        <v>-352412.09502190875</v>
      </c>
      <c r="M116" s="153">
        <f t="shared" si="21"/>
        <v>-314841.5637464078</v>
      </c>
      <c r="N116" s="153">
        <f t="shared" si="21"/>
        <v>-275580.35856350925</v>
      </c>
      <c r="O116" s="153">
        <f t="shared" si="21"/>
        <v>-234552.39914738049</v>
      </c>
      <c r="P116" s="153">
        <f t="shared" si="21"/>
        <v>-191678.18155752579</v>
      </c>
      <c r="Q116" s="153">
        <f t="shared" si="21"/>
        <v>-146874.6241761276</v>
      </c>
      <c r="R116" s="153">
        <f t="shared" si="21"/>
        <v>-100054.90671256658</v>
      </c>
      <c r="S116" s="153">
        <f t="shared" si="21"/>
        <v>-51128.301963145263</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-613508.79003303987</v>
      </c>
      <c r="F117" s="153">
        <f t="shared" si="22"/>
        <v>-641116.68558452674</v>
      </c>
      <c r="G117" s="153">
        <f t="shared" si="22"/>
        <v>-669966.93643583043</v>
      </c>
      <c r="H117" s="153">
        <f t="shared" si="22"/>
        <v>-700115.44857544289</v>
      </c>
      <c r="I117" s="153">
        <f t="shared" si="22"/>
        <v>-731620.64376133773</v>
      </c>
      <c r="J117" s="153">
        <f t="shared" si="22"/>
        <v>-764543.57273059792</v>
      </c>
      <c r="K117" s="153">
        <f t="shared" si="22"/>
        <v>-798948.0335034749</v>
      </c>
      <c r="L117" s="153">
        <f t="shared" si="22"/>
        <v>-834900.69501113123</v>
      </c>
      <c r="M117" s="153">
        <f t="shared" si="22"/>
        <v>-872471.22628663213</v>
      </c>
      <c r="N117" s="153">
        <f t="shared" si="22"/>
        <v>-911732.43146953068</v>
      </c>
      <c r="O117" s="153">
        <f t="shared" si="22"/>
        <v>-952760.39088565949</v>
      </c>
      <c r="P117" s="153">
        <f t="shared" si="22"/>
        <v>-995634.60847551422</v>
      </c>
      <c r="Q117" s="153">
        <f t="shared" si="22"/>
        <v>-1040438.1658569123</v>
      </c>
      <c r="R117" s="153">
        <f t="shared" si="22"/>
        <v>-1087257.8833204734</v>
      </c>
      <c r="S117" s="153">
        <f t="shared" si="22"/>
        <v>-1136184.4880698947</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-1187312.7900330399</v>
      </c>
      <c r="F118" s="162">
        <f t="shared" si="23"/>
        <v>-1187312.7900330399</v>
      </c>
      <c r="G118" s="162">
        <f t="shared" si="23"/>
        <v>-1187312.7900330401</v>
      </c>
      <c r="H118" s="162">
        <f t="shared" si="23"/>
        <v>-1187312.7900330401</v>
      </c>
      <c r="I118" s="162">
        <f t="shared" si="23"/>
        <v>-1187312.7900330399</v>
      </c>
      <c r="J118" s="162">
        <f t="shared" si="23"/>
        <v>-1187312.7900330399</v>
      </c>
      <c r="K118" s="162">
        <f t="shared" si="23"/>
        <v>-1187312.7900330399</v>
      </c>
      <c r="L118" s="162">
        <f t="shared" si="23"/>
        <v>-1187312.7900330401</v>
      </c>
      <c r="M118" s="162">
        <f t="shared" si="23"/>
        <v>-1187312.7900330399</v>
      </c>
      <c r="N118" s="162">
        <f t="shared" si="23"/>
        <v>-1187312.7900330399</v>
      </c>
      <c r="O118" s="162">
        <f t="shared" si="23"/>
        <v>-1187312.7900330401</v>
      </c>
      <c r="P118" s="162">
        <f t="shared" si="23"/>
        <v>-1187312.7900330401</v>
      </c>
      <c r="Q118" s="162">
        <f t="shared" si="23"/>
        <v>-1187312.7900330399</v>
      </c>
      <c r="R118" s="162">
        <f t="shared" si="23"/>
        <v>-1187312.7900330399</v>
      </c>
      <c r="S118" s="162">
        <f t="shared" si="23"/>
        <v>-1187312.7900330401</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-3054924</v>
      </c>
      <c r="F120" s="149">
        <f t="shared" ref="F120:AR120" si="24">F113+F115+F116</f>
        <v>-3049483.7044485132</v>
      </c>
      <c r="G120" s="149">
        <f t="shared" si="24"/>
        <v>-3043188.9865972102</v>
      </c>
      <c r="H120" s="149">
        <f t="shared" si="24"/>
        <v>-3035990.7292850967</v>
      </c>
      <c r="I120" s="149">
        <f t="shared" si="24"/>
        <v>-3027837.4183861837</v>
      </c>
      <c r="J120" s="149">
        <f t="shared" si="24"/>
        <v>-3018675.0316789271</v>
      </c>
      <c r="K120" s="149">
        <f t="shared" si="24"/>
        <v>-3008446.9226576388</v>
      </c>
      <c r="L120" s="149">
        <f t="shared" si="24"/>
        <v>-2997093.6990572237</v>
      </c>
      <c r="M120" s="149">
        <f t="shared" si="24"/>
        <v>-2984553.0958523406</v>
      </c>
      <c r="N120" s="149">
        <f t="shared" si="24"/>
        <v>-2970759.8424812965</v>
      </c>
      <c r="O120" s="149">
        <f t="shared" si="24"/>
        <v>-2955645.5240337295</v>
      </c>
      <c r="P120" s="149">
        <f t="shared" si="24"/>
        <v>-2939138.4361293856</v>
      </c>
      <c r="Q120" s="149">
        <f t="shared" si="24"/>
        <v>-2921163.433202995</v>
      </c>
      <c r="R120" s="149">
        <f t="shared" si="24"/>
        <v>-2901641.7698974041</v>
      </c>
      <c r="S120" s="149">
        <f t="shared" si="24"/>
        <v>-2880490.9352537179</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763731</v>
      </c>
      <c r="F121" s="162">
        <f t="shared" si="25"/>
        <v>762370.92611212831</v>
      </c>
      <c r="G121" s="162">
        <f t="shared" si="25"/>
        <v>760797.24664930254</v>
      </c>
      <c r="H121" s="162">
        <f t="shared" si="25"/>
        <v>758997.68232127419</v>
      </c>
      <c r="I121" s="162">
        <f t="shared" si="25"/>
        <v>756959.35459654592</v>
      </c>
      <c r="J121" s="162">
        <f t="shared" si="25"/>
        <v>754668.75791973178</v>
      </c>
      <c r="K121" s="162">
        <f t="shared" si="25"/>
        <v>752111.7306644097</v>
      </c>
      <c r="L121" s="162">
        <f t="shared" si="25"/>
        <v>749273.42476430594</v>
      </c>
      <c r="M121" s="162">
        <f t="shared" si="25"/>
        <v>746138.27396308514</v>
      </c>
      <c r="N121" s="162">
        <f t="shared" si="25"/>
        <v>742689.96062032413</v>
      </c>
      <c r="O121" s="162">
        <f t="shared" si="25"/>
        <v>738911.38100843236</v>
      </c>
      <c r="P121" s="162">
        <f t="shared" si="25"/>
        <v>734784.6090323464</v>
      </c>
      <c r="Q121" s="162">
        <f t="shared" si="25"/>
        <v>730290.85830074875</v>
      </c>
      <c r="R121" s="162">
        <f t="shared" si="25"/>
        <v>725410.44247435103</v>
      </c>
      <c r="S121" s="162">
        <f t="shared" si="25"/>
        <v>720122.73381342948</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-1690301.7900330396</v>
      </c>
      <c r="F123" s="172">
        <f t="shared" ref="F123:AR123" si="26">F113+F118+F121</f>
        <v>-1713829.4639209118</v>
      </c>
      <c r="G123" s="172">
        <f t="shared" si="26"/>
        <v>-1737958.6763837375</v>
      </c>
      <c r="H123" s="172">
        <f t="shared" si="26"/>
        <v>-1762708.4955392662</v>
      </c>
      <c r="I123" s="172">
        <f t="shared" si="26"/>
        <v>-1788098.7075509755</v>
      </c>
      <c r="J123" s="172">
        <f t="shared" si="26"/>
        <v>-1814149.8464897934</v>
      </c>
      <c r="K123" s="172">
        <f t="shared" si="26"/>
        <v>-1840883.2254967038</v>
      </c>
      <c r="L123" s="172">
        <f t="shared" si="26"/>
        <v>-1868320.9693040489</v>
      </c>
      <c r="M123" s="172">
        <f t="shared" si="26"/>
        <v>-1896486.0481758879</v>
      </c>
      <c r="N123" s="172">
        <f t="shared" si="26"/>
        <v>-1925402.3133305032</v>
      </c>
      <c r="O123" s="172">
        <f t="shared" si="26"/>
        <v>-1955094.5339109562</v>
      </c>
      <c r="P123" s="172">
        <f t="shared" si="26"/>
        <v>-1985588.4355725534</v>
      </c>
      <c r="Q123" s="172">
        <f t="shared" si="26"/>
        <v>-2016910.7407591585</v>
      </c>
      <c r="R123" s="172">
        <f t="shared" si="26"/>
        <v>-2049089.2107435262</v>
      </c>
      <c r="S123" s="172">
        <f t="shared" si="26"/>
        <v>-2082152.6895101832</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66000000</v>
      </c>
      <c r="F124" s="175">
        <f t="shared" si="27"/>
        <v>66000000</v>
      </c>
      <c r="G124" s="175">
        <f t="shared" si="27"/>
        <v>66000000</v>
      </c>
      <c r="H124" s="175">
        <f t="shared" si="27"/>
        <v>66000000</v>
      </c>
      <c r="I124" s="175">
        <f t="shared" si="27"/>
        <v>66000000</v>
      </c>
      <c r="J124" s="175">
        <f t="shared" si="27"/>
        <v>66000000</v>
      </c>
      <c r="K124" s="175">
        <f t="shared" si="27"/>
        <v>66000000</v>
      </c>
      <c r="L124" s="175">
        <f t="shared" si="27"/>
        <v>66000000</v>
      </c>
      <c r="M124" s="175">
        <f t="shared" si="27"/>
        <v>66000000</v>
      </c>
      <c r="N124" s="175">
        <f t="shared" si="27"/>
        <v>66000000</v>
      </c>
      <c r="O124" s="175">
        <f t="shared" si="27"/>
        <v>66000000</v>
      </c>
      <c r="P124" s="175">
        <f t="shared" si="27"/>
        <v>66000000</v>
      </c>
      <c r="Q124" s="175">
        <f t="shared" si="27"/>
        <v>66000000</v>
      </c>
      <c r="R124" s="175">
        <f t="shared" si="27"/>
        <v>66000000</v>
      </c>
      <c r="S124" s="175">
        <f t="shared" si="27"/>
        <v>66000000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-10572090.224902337</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289444819.8822391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18216000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6.8624999999999992E-2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18216000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12751200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5464800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5500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229</v>
      </c>
      <c r="C145" s="195" t="s">
        <v>221</v>
      </c>
      <c r="D145" s="207">
        <f>C8/1000</f>
        <v>12</v>
      </c>
      <c r="E145" s="197"/>
    </row>
    <row r="146" spans="2:5" s="191" customFormat="1" ht="11.25" x14ac:dyDescent="0.2">
      <c r="B146" s="198" t="s">
        <v>230</v>
      </c>
      <c r="C146" s="195" t="s">
        <v>222</v>
      </c>
      <c r="D146" s="197">
        <f>C14</f>
        <v>5500</v>
      </c>
      <c r="E146" s="197"/>
    </row>
    <row r="147" spans="2:5" s="191" customFormat="1" x14ac:dyDescent="0.2">
      <c r="B147" s="198" t="s">
        <v>20</v>
      </c>
      <c r="C147" s="195" t="s">
        <v>225</v>
      </c>
      <c r="D147" s="197">
        <f>C28</f>
        <v>1518</v>
      </c>
      <c r="E147" s="199">
        <f>C32</f>
        <v>18.216000000000001</v>
      </c>
    </row>
    <row r="148" spans="2:5" s="191" customFormat="1" x14ac:dyDescent="0.2">
      <c r="B148" s="200" t="s">
        <v>22</v>
      </c>
      <c r="C148" s="195" t="s">
        <v>226</v>
      </c>
      <c r="D148" s="197">
        <f>C34</f>
        <v>62</v>
      </c>
      <c r="E148" s="201">
        <f>C38</f>
        <v>744</v>
      </c>
    </row>
    <row r="149" spans="2:5" x14ac:dyDescent="0.2">
      <c r="B149" s="200" t="s">
        <v>227</v>
      </c>
      <c r="C149" s="195" t="s">
        <v>231</v>
      </c>
      <c r="D149" s="197">
        <f>C40</f>
        <v>2.2000000000000002</v>
      </c>
      <c r="E149" s="201"/>
    </row>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288 IY57288 SU57288 ACQ57288 AMM57288 AWI57288 BGE57288 BQA57288 BZW57288 CJS57288 CTO57288 DDK57288 DNG57288 DXC57288 EGY57288 EQU57288 FAQ57288 FKM57288 FUI57288 GEE57288 GOA57288 GXW57288 HHS57288 HRO57288 IBK57288 ILG57288 IVC57288 JEY57288 JOU57288 JYQ57288 KIM57288 KSI57288 LCE57288 LMA57288 LVW57288 MFS57288 MPO57288 MZK57288 NJG57288 NTC57288 OCY57288 OMU57288 OWQ57288 PGM57288 PQI57288 QAE57288 QKA57288 QTW57288 RDS57288 RNO57288 RXK57288 SHG57288 SRC57288 TAY57288 TKU57288 TUQ57288 UEM57288 UOI57288 UYE57288 VIA57288 VRW57288 WBS57288 WLO57288 WVK57288 C122824 IY122824 SU122824 ACQ122824 AMM122824 AWI122824 BGE122824 BQA122824 BZW122824 CJS122824 CTO122824 DDK122824 DNG122824 DXC122824 EGY122824 EQU122824 FAQ122824 FKM122824 FUI122824 GEE122824 GOA122824 GXW122824 HHS122824 HRO122824 IBK122824 ILG122824 IVC122824 JEY122824 JOU122824 JYQ122824 KIM122824 KSI122824 LCE122824 LMA122824 LVW122824 MFS122824 MPO122824 MZK122824 NJG122824 NTC122824 OCY122824 OMU122824 OWQ122824 PGM122824 PQI122824 QAE122824 QKA122824 QTW122824 RDS122824 RNO122824 RXK122824 SHG122824 SRC122824 TAY122824 TKU122824 TUQ122824 UEM122824 UOI122824 UYE122824 VIA122824 VRW122824 WBS122824 WLO122824 WVK122824 C188360 IY188360 SU188360 ACQ188360 AMM188360 AWI188360 BGE188360 BQA188360 BZW188360 CJS188360 CTO188360 DDK188360 DNG188360 DXC188360 EGY188360 EQU188360 FAQ188360 FKM188360 FUI188360 GEE188360 GOA188360 GXW188360 HHS188360 HRO188360 IBK188360 ILG188360 IVC188360 JEY188360 JOU188360 JYQ188360 KIM188360 KSI188360 LCE188360 LMA188360 LVW188360 MFS188360 MPO188360 MZK188360 NJG188360 NTC188360 OCY188360 OMU188360 OWQ188360 PGM188360 PQI188360 QAE188360 QKA188360 QTW188360 RDS188360 RNO188360 RXK188360 SHG188360 SRC188360 TAY188360 TKU188360 TUQ188360 UEM188360 UOI188360 UYE188360 VIA188360 VRW188360 WBS188360 WLO188360 WVK188360 C253896 IY253896 SU253896 ACQ253896 AMM253896 AWI253896 BGE253896 BQA253896 BZW253896 CJS253896 CTO253896 DDK253896 DNG253896 DXC253896 EGY253896 EQU253896 FAQ253896 FKM253896 FUI253896 GEE253896 GOA253896 GXW253896 HHS253896 HRO253896 IBK253896 ILG253896 IVC253896 JEY253896 JOU253896 JYQ253896 KIM253896 KSI253896 LCE253896 LMA253896 LVW253896 MFS253896 MPO253896 MZK253896 NJG253896 NTC253896 OCY253896 OMU253896 OWQ253896 PGM253896 PQI253896 QAE253896 QKA253896 QTW253896 RDS253896 RNO253896 RXK253896 SHG253896 SRC253896 TAY253896 TKU253896 TUQ253896 UEM253896 UOI253896 UYE253896 VIA253896 VRW253896 WBS253896 WLO253896 WVK253896 C319432 IY319432 SU319432 ACQ319432 AMM319432 AWI319432 BGE319432 BQA319432 BZW319432 CJS319432 CTO319432 DDK319432 DNG319432 DXC319432 EGY319432 EQU319432 FAQ319432 FKM319432 FUI319432 GEE319432 GOA319432 GXW319432 HHS319432 HRO319432 IBK319432 ILG319432 IVC319432 JEY319432 JOU319432 JYQ319432 KIM319432 KSI319432 LCE319432 LMA319432 LVW319432 MFS319432 MPO319432 MZK319432 NJG319432 NTC319432 OCY319432 OMU319432 OWQ319432 PGM319432 PQI319432 QAE319432 QKA319432 QTW319432 RDS319432 RNO319432 RXK319432 SHG319432 SRC319432 TAY319432 TKU319432 TUQ319432 UEM319432 UOI319432 UYE319432 VIA319432 VRW319432 WBS319432 WLO319432 WVK319432 C384968 IY384968 SU384968 ACQ384968 AMM384968 AWI384968 BGE384968 BQA384968 BZW384968 CJS384968 CTO384968 DDK384968 DNG384968 DXC384968 EGY384968 EQU384968 FAQ384968 FKM384968 FUI384968 GEE384968 GOA384968 GXW384968 HHS384968 HRO384968 IBK384968 ILG384968 IVC384968 JEY384968 JOU384968 JYQ384968 KIM384968 KSI384968 LCE384968 LMA384968 LVW384968 MFS384968 MPO384968 MZK384968 NJG384968 NTC384968 OCY384968 OMU384968 OWQ384968 PGM384968 PQI384968 QAE384968 QKA384968 QTW384968 RDS384968 RNO384968 RXK384968 SHG384968 SRC384968 TAY384968 TKU384968 TUQ384968 UEM384968 UOI384968 UYE384968 VIA384968 VRW384968 WBS384968 WLO384968 WVK384968 C450504 IY450504 SU450504 ACQ450504 AMM450504 AWI450504 BGE450504 BQA450504 BZW450504 CJS450504 CTO450504 DDK450504 DNG450504 DXC450504 EGY450504 EQU450504 FAQ450504 FKM450504 FUI450504 GEE450504 GOA450504 GXW450504 HHS450504 HRO450504 IBK450504 ILG450504 IVC450504 JEY450504 JOU450504 JYQ450504 KIM450504 KSI450504 LCE450504 LMA450504 LVW450504 MFS450504 MPO450504 MZK450504 NJG450504 NTC450504 OCY450504 OMU450504 OWQ450504 PGM450504 PQI450504 QAE450504 QKA450504 QTW450504 RDS450504 RNO450504 RXK450504 SHG450504 SRC450504 TAY450504 TKU450504 TUQ450504 UEM450504 UOI450504 UYE450504 VIA450504 VRW450504 WBS450504 WLO450504 WVK450504 C516040 IY516040 SU516040 ACQ516040 AMM516040 AWI516040 BGE516040 BQA516040 BZW516040 CJS516040 CTO516040 DDK516040 DNG516040 DXC516040 EGY516040 EQU516040 FAQ516040 FKM516040 FUI516040 GEE516040 GOA516040 GXW516040 HHS516040 HRO516040 IBK516040 ILG516040 IVC516040 JEY516040 JOU516040 JYQ516040 KIM516040 KSI516040 LCE516040 LMA516040 LVW516040 MFS516040 MPO516040 MZK516040 NJG516040 NTC516040 OCY516040 OMU516040 OWQ516040 PGM516040 PQI516040 QAE516040 QKA516040 QTW516040 RDS516040 RNO516040 RXK516040 SHG516040 SRC516040 TAY516040 TKU516040 TUQ516040 UEM516040 UOI516040 UYE516040 VIA516040 VRW516040 WBS516040 WLO516040 WVK516040 C581576 IY581576 SU581576 ACQ581576 AMM581576 AWI581576 BGE581576 BQA581576 BZW581576 CJS581576 CTO581576 DDK581576 DNG581576 DXC581576 EGY581576 EQU581576 FAQ581576 FKM581576 FUI581576 GEE581576 GOA581576 GXW581576 HHS581576 HRO581576 IBK581576 ILG581576 IVC581576 JEY581576 JOU581576 JYQ581576 KIM581576 KSI581576 LCE581576 LMA581576 LVW581576 MFS581576 MPO581576 MZK581576 NJG581576 NTC581576 OCY581576 OMU581576 OWQ581576 PGM581576 PQI581576 QAE581576 QKA581576 QTW581576 RDS581576 RNO581576 RXK581576 SHG581576 SRC581576 TAY581576 TKU581576 TUQ581576 UEM581576 UOI581576 UYE581576 VIA581576 VRW581576 WBS581576 WLO581576 WVK581576 C647112 IY647112 SU647112 ACQ647112 AMM647112 AWI647112 BGE647112 BQA647112 BZW647112 CJS647112 CTO647112 DDK647112 DNG647112 DXC647112 EGY647112 EQU647112 FAQ647112 FKM647112 FUI647112 GEE647112 GOA647112 GXW647112 HHS647112 HRO647112 IBK647112 ILG647112 IVC647112 JEY647112 JOU647112 JYQ647112 KIM647112 KSI647112 LCE647112 LMA647112 LVW647112 MFS647112 MPO647112 MZK647112 NJG647112 NTC647112 OCY647112 OMU647112 OWQ647112 PGM647112 PQI647112 QAE647112 QKA647112 QTW647112 RDS647112 RNO647112 RXK647112 SHG647112 SRC647112 TAY647112 TKU647112 TUQ647112 UEM647112 UOI647112 UYE647112 VIA647112 VRW647112 WBS647112 WLO647112 WVK647112 C712648 IY712648 SU712648 ACQ712648 AMM712648 AWI712648 BGE712648 BQA712648 BZW712648 CJS712648 CTO712648 DDK712648 DNG712648 DXC712648 EGY712648 EQU712648 FAQ712648 FKM712648 FUI712648 GEE712648 GOA712648 GXW712648 HHS712648 HRO712648 IBK712648 ILG712648 IVC712648 JEY712648 JOU712648 JYQ712648 KIM712648 KSI712648 LCE712648 LMA712648 LVW712648 MFS712648 MPO712648 MZK712648 NJG712648 NTC712648 OCY712648 OMU712648 OWQ712648 PGM712648 PQI712648 QAE712648 QKA712648 QTW712648 RDS712648 RNO712648 RXK712648 SHG712648 SRC712648 TAY712648 TKU712648 TUQ712648 UEM712648 UOI712648 UYE712648 VIA712648 VRW712648 WBS712648 WLO712648 WVK712648 C778184 IY778184 SU778184 ACQ778184 AMM778184 AWI778184 BGE778184 BQA778184 BZW778184 CJS778184 CTO778184 DDK778184 DNG778184 DXC778184 EGY778184 EQU778184 FAQ778184 FKM778184 FUI778184 GEE778184 GOA778184 GXW778184 HHS778184 HRO778184 IBK778184 ILG778184 IVC778184 JEY778184 JOU778184 JYQ778184 KIM778184 KSI778184 LCE778184 LMA778184 LVW778184 MFS778184 MPO778184 MZK778184 NJG778184 NTC778184 OCY778184 OMU778184 OWQ778184 PGM778184 PQI778184 QAE778184 QKA778184 QTW778184 RDS778184 RNO778184 RXK778184 SHG778184 SRC778184 TAY778184 TKU778184 TUQ778184 UEM778184 UOI778184 UYE778184 VIA778184 VRW778184 WBS778184 WLO778184 WVK778184 C843720 IY843720 SU843720 ACQ843720 AMM843720 AWI843720 BGE843720 BQA843720 BZW843720 CJS843720 CTO843720 DDK843720 DNG843720 DXC843720 EGY843720 EQU843720 FAQ843720 FKM843720 FUI843720 GEE843720 GOA843720 GXW843720 HHS843720 HRO843720 IBK843720 ILG843720 IVC843720 JEY843720 JOU843720 JYQ843720 KIM843720 KSI843720 LCE843720 LMA843720 LVW843720 MFS843720 MPO843720 MZK843720 NJG843720 NTC843720 OCY843720 OMU843720 OWQ843720 PGM843720 PQI843720 QAE843720 QKA843720 QTW843720 RDS843720 RNO843720 RXK843720 SHG843720 SRC843720 TAY843720 TKU843720 TUQ843720 UEM843720 UOI843720 UYE843720 VIA843720 VRW843720 WBS843720 WLO843720 WVK843720 C909256 IY909256 SU909256 ACQ909256 AMM909256 AWI909256 BGE909256 BQA909256 BZW909256 CJS909256 CTO909256 DDK909256 DNG909256 DXC909256 EGY909256 EQU909256 FAQ909256 FKM909256 FUI909256 GEE909256 GOA909256 GXW909256 HHS909256 HRO909256 IBK909256 ILG909256 IVC909256 JEY909256 JOU909256 JYQ909256 KIM909256 KSI909256 LCE909256 LMA909256 LVW909256 MFS909256 MPO909256 MZK909256 NJG909256 NTC909256 OCY909256 OMU909256 OWQ909256 PGM909256 PQI909256 QAE909256 QKA909256 QTW909256 RDS909256 RNO909256 RXK909256 SHG909256 SRC909256 TAY909256 TKU909256 TUQ909256 UEM909256 UOI909256 UYE909256 VIA909256 VRW909256 WBS909256 WLO909256 WVK909256 C974792 IY974792 SU974792 ACQ974792 AMM974792 AWI974792 BGE974792 BQA974792 BZW974792 CJS974792 CTO974792 DDK974792 DNG974792 DXC974792 EGY974792 EQU974792 FAQ974792 FKM974792 FUI974792 GEE974792 GOA974792 GXW974792 HHS974792 HRO974792 IBK974792 ILG974792 IVC974792 JEY974792 JOU974792 JYQ974792 KIM974792 KSI974792 LCE974792 LMA974792 LVW974792 MFS974792 MPO974792 MZK974792 NJG974792 NTC974792 OCY974792 OMU974792 OWQ974792 PGM974792 PQI974792 QAE974792 QKA974792 QTW974792 RDS974792 RNO974792 RXK974792 SHG974792 SRC974792 TAY974792 TKU974792 TUQ974792 UEM974792 UOI974792 UYE974792 VIA974792 VRW974792 WBS974792 WLO974792 WVK97479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107</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6.1901830991720495E-2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15000</v>
      </c>
      <c r="D8" s="81" t="s">
        <v>162</v>
      </c>
      <c r="E8" s="74"/>
      <c r="F8" s="75"/>
      <c r="G8" s="82"/>
    </row>
    <row r="9" spans="1:26" x14ac:dyDescent="0.2">
      <c r="A9" s="78"/>
      <c r="B9" s="83" t="s">
        <v>4</v>
      </c>
      <c r="C9" s="84">
        <v>15000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1</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2234</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33.51</v>
      </c>
      <c r="D32" s="85" t="s">
        <v>67</v>
      </c>
      <c r="E32" s="95"/>
      <c r="F32" s="75"/>
    </row>
    <row r="33" spans="1:6" x14ac:dyDescent="0.2">
      <c r="A33" s="78"/>
      <c r="B33" s="281" t="s">
        <v>22</v>
      </c>
      <c r="C33" s="84"/>
      <c r="D33" s="85" t="s">
        <v>64</v>
      </c>
      <c r="E33" s="95"/>
      <c r="F33" s="75"/>
    </row>
    <row r="34" spans="1:6" x14ac:dyDescent="0.2">
      <c r="A34" s="78"/>
      <c r="B34" s="281"/>
      <c r="C34" s="84">
        <v>90</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1350</v>
      </c>
      <c r="D38" s="85" t="s">
        <v>68</v>
      </c>
      <c r="E38" s="95"/>
      <c r="F38" s="75"/>
    </row>
    <row r="39" spans="1:6" x14ac:dyDescent="0.2">
      <c r="A39" s="78"/>
      <c r="B39" s="83" t="s">
        <v>24</v>
      </c>
      <c r="C39" s="84"/>
      <c r="D39" s="85" t="s">
        <v>69</v>
      </c>
      <c r="E39" s="95"/>
    </row>
    <row r="40" spans="1:6" x14ac:dyDescent="0.2">
      <c r="A40" s="78"/>
      <c r="B40" s="83" t="s">
        <v>25</v>
      </c>
      <c r="C40" s="221">
        <v>1.8086124401913899</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-33509999.999999996</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105000000</v>
      </c>
      <c r="F92" s="153">
        <f t="shared" ref="F92:AR92" si="2">IF(F86&gt;$C$16,0,$C$8*$C$14*IF($C$20=0,1,$C$20))</f>
        <v>105000000</v>
      </c>
      <c r="G92" s="153">
        <f t="shared" si="2"/>
        <v>105000000</v>
      </c>
      <c r="H92" s="153">
        <f t="shared" si="2"/>
        <v>105000000</v>
      </c>
      <c r="I92" s="153">
        <f t="shared" si="2"/>
        <v>105000000</v>
      </c>
      <c r="J92" s="153">
        <f t="shared" si="2"/>
        <v>105000000</v>
      </c>
      <c r="K92" s="153">
        <f t="shared" si="2"/>
        <v>105000000</v>
      </c>
      <c r="L92" s="153">
        <f t="shared" si="2"/>
        <v>105000000</v>
      </c>
      <c r="M92" s="153">
        <f t="shared" si="2"/>
        <v>105000000</v>
      </c>
      <c r="N92" s="153">
        <f t="shared" si="2"/>
        <v>105000000</v>
      </c>
      <c r="O92" s="153">
        <f t="shared" si="2"/>
        <v>105000000</v>
      </c>
      <c r="P92" s="153">
        <f t="shared" si="2"/>
        <v>105000000</v>
      </c>
      <c r="Q92" s="153">
        <f t="shared" si="2"/>
        <v>105000000</v>
      </c>
      <c r="R92" s="153">
        <f t="shared" si="2"/>
        <v>105000000</v>
      </c>
      <c r="S92" s="153">
        <f t="shared" si="2"/>
        <v>105000000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105000000</v>
      </c>
      <c r="F97" s="154">
        <f t="shared" si="5"/>
        <v>105000000</v>
      </c>
      <c r="G97" s="154">
        <f t="shared" si="5"/>
        <v>105000000</v>
      </c>
      <c r="H97" s="154">
        <f t="shared" si="5"/>
        <v>105000000</v>
      </c>
      <c r="I97" s="154">
        <f t="shared" si="5"/>
        <v>105000000</v>
      </c>
      <c r="J97" s="154">
        <f t="shared" si="5"/>
        <v>105000000</v>
      </c>
      <c r="K97" s="154">
        <f t="shared" si="5"/>
        <v>105000000</v>
      </c>
      <c r="L97" s="154">
        <f t="shared" si="5"/>
        <v>105000000</v>
      </c>
      <c r="M97" s="154">
        <f t="shared" si="5"/>
        <v>105000000</v>
      </c>
      <c r="N97" s="154">
        <f t="shared" si="5"/>
        <v>105000000</v>
      </c>
      <c r="O97" s="154">
        <f t="shared" si="5"/>
        <v>105000000</v>
      </c>
      <c r="P97" s="154">
        <f t="shared" si="5"/>
        <v>105000000</v>
      </c>
      <c r="Q97" s="154">
        <f t="shared" si="5"/>
        <v>105000000</v>
      </c>
      <c r="R97" s="154">
        <f t="shared" si="5"/>
        <v>105000000</v>
      </c>
      <c r="S97" s="154">
        <f t="shared" si="5"/>
        <v>105000000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105000000</v>
      </c>
      <c r="F99" s="157">
        <f t="shared" ref="F99:AR99" si="7">SUM(F96:F98)</f>
        <v>105000000</v>
      </c>
      <c r="G99" s="157">
        <f t="shared" si="7"/>
        <v>105000000</v>
      </c>
      <c r="H99" s="157">
        <f t="shared" si="7"/>
        <v>105000000</v>
      </c>
      <c r="I99" s="157">
        <f t="shared" si="7"/>
        <v>105000000</v>
      </c>
      <c r="J99" s="157">
        <f t="shared" si="7"/>
        <v>105000000</v>
      </c>
      <c r="K99" s="157">
        <f t="shared" si="7"/>
        <v>105000000</v>
      </c>
      <c r="L99" s="157">
        <f t="shared" si="7"/>
        <v>105000000</v>
      </c>
      <c r="M99" s="157">
        <f t="shared" si="7"/>
        <v>105000000</v>
      </c>
      <c r="N99" s="157">
        <f t="shared" si="7"/>
        <v>105000000</v>
      </c>
      <c r="O99" s="157">
        <f t="shared" si="7"/>
        <v>105000000</v>
      </c>
      <c r="P99" s="157">
        <f t="shared" si="7"/>
        <v>105000000</v>
      </c>
      <c r="Q99" s="157">
        <f t="shared" si="7"/>
        <v>105000000</v>
      </c>
      <c r="R99" s="157">
        <f t="shared" si="7"/>
        <v>105000000</v>
      </c>
      <c r="S99" s="157">
        <f t="shared" si="7"/>
        <v>105000000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-2033655.5023923456</v>
      </c>
      <c r="F101" s="149">
        <f t="shared" ref="F101:AR101" si="8">IF(F86&gt;$C$16,0,-F87*($C$38*1000+F96*$C$39+F97*$C$40*3.6/1000+F98*$C$41*35.17/1000))+SUMIF($C$77:$C$81,F86,$D$77:$D$81)</f>
        <v>-2069244.4736842117</v>
      </c>
      <c r="G101" s="149">
        <f t="shared" si="8"/>
        <v>-2105456.2519736853</v>
      </c>
      <c r="H101" s="149">
        <f t="shared" si="8"/>
        <v>-2142301.7363832248</v>
      </c>
      <c r="I101" s="149">
        <f t="shared" si="8"/>
        <v>-2179792.0167699317</v>
      </c>
      <c r="J101" s="149">
        <f t="shared" si="8"/>
        <v>-2217938.3770634057</v>
      </c>
      <c r="K101" s="149">
        <f t="shared" si="8"/>
        <v>-2256752.2986620157</v>
      </c>
      <c r="L101" s="149">
        <f t="shared" si="8"/>
        <v>-2296245.4638886005</v>
      </c>
      <c r="M101" s="149">
        <f t="shared" si="8"/>
        <v>-2336429.7595066517</v>
      </c>
      <c r="N101" s="149">
        <f t="shared" si="8"/>
        <v>-2377317.2802980184</v>
      </c>
      <c r="O101" s="149">
        <f t="shared" si="8"/>
        <v>-2418920.3327032337</v>
      </c>
      <c r="P101" s="149">
        <f t="shared" si="8"/>
        <v>-2461251.4385255403</v>
      </c>
      <c r="Q101" s="149">
        <f t="shared" si="8"/>
        <v>-2504323.3386997376</v>
      </c>
      <c r="R101" s="149">
        <f t="shared" si="8"/>
        <v>-2548148.997126983</v>
      </c>
      <c r="S101" s="149">
        <f t="shared" si="8"/>
        <v>-2592741.604576706</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-2033655.5023923456</v>
      </c>
      <c r="F112" s="153">
        <f t="shared" si="18"/>
        <v>-2069244.4736842117</v>
      </c>
      <c r="G112" s="153">
        <f t="shared" si="18"/>
        <v>-2105456.2519736853</v>
      </c>
      <c r="H112" s="153">
        <f t="shared" si="18"/>
        <v>-2142301.7363832248</v>
      </c>
      <c r="I112" s="153">
        <f t="shared" si="18"/>
        <v>-2179792.0167699317</v>
      </c>
      <c r="J112" s="153">
        <f t="shared" si="18"/>
        <v>-2217938.3770634057</v>
      </c>
      <c r="K112" s="153">
        <f t="shared" si="18"/>
        <v>-2256752.2986620157</v>
      </c>
      <c r="L112" s="153">
        <f t="shared" si="18"/>
        <v>-2296245.4638886005</v>
      </c>
      <c r="M112" s="153">
        <f t="shared" si="18"/>
        <v>-2336429.7595066517</v>
      </c>
      <c r="N112" s="153">
        <f t="shared" si="18"/>
        <v>-2377317.2802980184</v>
      </c>
      <c r="O112" s="153">
        <f t="shared" si="18"/>
        <v>-2418920.3327032337</v>
      </c>
      <c r="P112" s="153">
        <f t="shared" si="18"/>
        <v>-2461251.4385255403</v>
      </c>
      <c r="Q112" s="153">
        <f t="shared" si="18"/>
        <v>-2504323.3386997376</v>
      </c>
      <c r="R112" s="153">
        <f t="shared" si="18"/>
        <v>-2548148.997126983</v>
      </c>
      <c r="S112" s="153">
        <f t="shared" si="18"/>
        <v>-2592741.604576706</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-2033655.5023923456</v>
      </c>
      <c r="F113" s="162">
        <f t="shared" ref="F113:AR113" si="19">SUM(F111:F112)</f>
        <v>-2069244.4736842117</v>
      </c>
      <c r="G113" s="162">
        <f t="shared" si="19"/>
        <v>-2105456.2519736853</v>
      </c>
      <c r="H113" s="162">
        <f t="shared" si="19"/>
        <v>-2142301.7363832248</v>
      </c>
      <c r="I113" s="162">
        <f t="shared" si="19"/>
        <v>-2179792.0167699317</v>
      </c>
      <c r="J113" s="162">
        <f t="shared" si="19"/>
        <v>-2217938.3770634057</v>
      </c>
      <c r="K113" s="162">
        <f t="shared" si="19"/>
        <v>-2256752.2986620157</v>
      </c>
      <c r="L113" s="162">
        <f t="shared" si="19"/>
        <v>-2296245.4638886005</v>
      </c>
      <c r="M113" s="162">
        <f t="shared" si="19"/>
        <v>-2336429.7595066517</v>
      </c>
      <c r="N113" s="162">
        <f t="shared" si="19"/>
        <v>-2377317.2802980184</v>
      </c>
      <c r="O113" s="162">
        <f t="shared" si="19"/>
        <v>-2418920.3327032337</v>
      </c>
      <c r="P113" s="162">
        <f t="shared" si="19"/>
        <v>-2461251.4385255403</v>
      </c>
      <c r="Q113" s="162">
        <f t="shared" si="19"/>
        <v>-2504323.3386997376</v>
      </c>
      <c r="R113" s="162">
        <f t="shared" si="19"/>
        <v>-2548148.997126983</v>
      </c>
      <c r="S113" s="162">
        <f t="shared" si="19"/>
        <v>-2592741.604576706</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-2233999.9999999995</v>
      </c>
      <c r="F115" s="149">
        <f t="shared" si="20"/>
        <v>-2233999.9999999995</v>
      </c>
      <c r="G115" s="149">
        <f t="shared" si="20"/>
        <v>-2233999.9999999995</v>
      </c>
      <c r="H115" s="149">
        <f t="shared" si="20"/>
        <v>-2233999.9999999995</v>
      </c>
      <c r="I115" s="149">
        <f t="shared" si="20"/>
        <v>-2233999.9999999995</v>
      </c>
      <c r="J115" s="149">
        <f t="shared" si="20"/>
        <v>-2233999.9999999995</v>
      </c>
      <c r="K115" s="149">
        <f t="shared" si="20"/>
        <v>-2233999.9999999995</v>
      </c>
      <c r="L115" s="149">
        <f t="shared" si="20"/>
        <v>-2233999.9999999995</v>
      </c>
      <c r="M115" s="149">
        <f t="shared" si="20"/>
        <v>-2233999.9999999995</v>
      </c>
      <c r="N115" s="149">
        <f t="shared" si="20"/>
        <v>-2233999.9999999995</v>
      </c>
      <c r="O115" s="149">
        <f t="shared" si="20"/>
        <v>-2233999.9999999995</v>
      </c>
      <c r="P115" s="149">
        <f t="shared" si="20"/>
        <v>-2233999.9999999995</v>
      </c>
      <c r="Q115" s="149">
        <f t="shared" si="20"/>
        <v>-2233999.9999999995</v>
      </c>
      <c r="R115" s="149">
        <f t="shared" si="20"/>
        <v>-2233999.9999999995</v>
      </c>
      <c r="S115" s="149">
        <f t="shared" si="20"/>
        <v>-2233999.9999999995</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-1055564.9999999998</v>
      </c>
      <c r="F116" s="153">
        <f t="shared" si="21"/>
        <v>-1004777.7481373337</v>
      </c>
      <c r="G116" s="153">
        <f t="shared" si="21"/>
        <v>-951705.06994084804</v>
      </c>
      <c r="H116" s="153">
        <f t="shared" si="21"/>
        <v>-896244.12122552015</v>
      </c>
      <c r="I116" s="153">
        <f t="shared" si="21"/>
        <v>-838287.42981800274</v>
      </c>
      <c r="J116" s="153">
        <f t="shared" si="21"/>
        <v>-777722.68729714677</v>
      </c>
      <c r="K116" s="153">
        <f t="shared" si="21"/>
        <v>-714432.53136285243</v>
      </c>
      <c r="L116" s="153">
        <f t="shared" si="21"/>
        <v>-648294.31841151509</v>
      </c>
      <c r="M116" s="153">
        <f t="shared" si="21"/>
        <v>-579179.88587736723</v>
      </c>
      <c r="N116" s="153">
        <f t="shared" si="21"/>
        <v>-506955.30387918279</v>
      </c>
      <c r="O116" s="153">
        <f t="shared" si="21"/>
        <v>-431480.61569108028</v>
      </c>
      <c r="P116" s="153">
        <f t="shared" si="21"/>
        <v>-352609.56653451291</v>
      </c>
      <c r="Q116" s="153">
        <f t="shared" si="21"/>
        <v>-270189.32016590005</v>
      </c>
      <c r="R116" s="153">
        <f t="shared" si="21"/>
        <v>-184060.16271069966</v>
      </c>
      <c r="S116" s="153">
        <f t="shared" si="21"/>
        <v>-94055.19317001522</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-1128605.5969481315</v>
      </c>
      <c r="F117" s="153">
        <f t="shared" si="22"/>
        <v>-1179392.8488107976</v>
      </c>
      <c r="G117" s="153">
        <f t="shared" si="22"/>
        <v>-1232465.5270072834</v>
      </c>
      <c r="H117" s="153">
        <f t="shared" si="22"/>
        <v>-1287926.4757226112</v>
      </c>
      <c r="I117" s="153">
        <f t="shared" si="22"/>
        <v>-1345883.1671301287</v>
      </c>
      <c r="J117" s="153">
        <f t="shared" si="22"/>
        <v>-1406447.9096509845</v>
      </c>
      <c r="K117" s="153">
        <f t="shared" si="22"/>
        <v>-1469738.0655852789</v>
      </c>
      <c r="L117" s="153">
        <f t="shared" si="22"/>
        <v>-1535876.2785366161</v>
      </c>
      <c r="M117" s="153">
        <f t="shared" si="22"/>
        <v>-1604990.7110707641</v>
      </c>
      <c r="N117" s="153">
        <f t="shared" si="22"/>
        <v>-1677215.2930689487</v>
      </c>
      <c r="O117" s="153">
        <f t="shared" si="22"/>
        <v>-1752689.9812570512</v>
      </c>
      <c r="P117" s="153">
        <f t="shared" si="22"/>
        <v>-1831561.0304136185</v>
      </c>
      <c r="Q117" s="153">
        <f t="shared" si="22"/>
        <v>-1913981.2767822314</v>
      </c>
      <c r="R117" s="153">
        <f t="shared" si="22"/>
        <v>-2000110.4342374317</v>
      </c>
      <c r="S117" s="153">
        <f t="shared" si="22"/>
        <v>-2090115.4037781162</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-2184170.596948131</v>
      </c>
      <c r="F118" s="162">
        <f t="shared" si="23"/>
        <v>-2184170.596948131</v>
      </c>
      <c r="G118" s="162">
        <f t="shared" si="23"/>
        <v>-2184170.5969481315</v>
      </c>
      <c r="H118" s="162">
        <f t="shared" si="23"/>
        <v>-2184170.5969481315</v>
      </c>
      <c r="I118" s="162">
        <f t="shared" si="23"/>
        <v>-2184170.5969481315</v>
      </c>
      <c r="J118" s="162">
        <f t="shared" si="23"/>
        <v>-2184170.596948131</v>
      </c>
      <c r="K118" s="162">
        <f t="shared" si="23"/>
        <v>-2184170.5969481315</v>
      </c>
      <c r="L118" s="162">
        <f t="shared" si="23"/>
        <v>-2184170.596948131</v>
      </c>
      <c r="M118" s="162">
        <f t="shared" si="23"/>
        <v>-2184170.5969481315</v>
      </c>
      <c r="N118" s="162">
        <f t="shared" si="23"/>
        <v>-2184170.5969481315</v>
      </c>
      <c r="O118" s="162">
        <f t="shared" si="23"/>
        <v>-2184170.5969481315</v>
      </c>
      <c r="P118" s="162">
        <f t="shared" si="23"/>
        <v>-2184170.5969481315</v>
      </c>
      <c r="Q118" s="162">
        <f t="shared" si="23"/>
        <v>-2184170.5969481315</v>
      </c>
      <c r="R118" s="162">
        <f t="shared" si="23"/>
        <v>-2184170.5969481315</v>
      </c>
      <c r="S118" s="162">
        <f t="shared" si="23"/>
        <v>-2184170.5969481315</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-5323220.5023923451</v>
      </c>
      <c r="F120" s="149">
        <f t="shared" ref="F120:AR120" si="24">F113+F115+F116</f>
        <v>-5308022.2218215447</v>
      </c>
      <c r="G120" s="149">
        <f t="shared" si="24"/>
        <v>-5291161.3219145332</v>
      </c>
      <c r="H120" s="149">
        <f t="shared" si="24"/>
        <v>-5272545.8576087439</v>
      </c>
      <c r="I120" s="149">
        <f t="shared" si="24"/>
        <v>-5252079.4465879332</v>
      </c>
      <c r="J120" s="149">
        <f t="shared" si="24"/>
        <v>-5229661.0643605515</v>
      </c>
      <c r="K120" s="149">
        <f t="shared" si="24"/>
        <v>-5205184.8300248673</v>
      </c>
      <c r="L120" s="149">
        <f t="shared" si="24"/>
        <v>-5178539.7823001156</v>
      </c>
      <c r="M120" s="149">
        <f t="shared" si="24"/>
        <v>-5149609.6453840183</v>
      </c>
      <c r="N120" s="149">
        <f t="shared" si="24"/>
        <v>-5118272.5841772007</v>
      </c>
      <c r="O120" s="149">
        <f t="shared" si="24"/>
        <v>-5084400.9483943135</v>
      </c>
      <c r="P120" s="149">
        <f t="shared" si="24"/>
        <v>-5047861.0050600525</v>
      </c>
      <c r="Q120" s="149">
        <f t="shared" si="24"/>
        <v>-5008512.6588656381</v>
      </c>
      <c r="R120" s="149">
        <f t="shared" si="24"/>
        <v>-4966209.1598376818</v>
      </c>
      <c r="S120" s="149">
        <f t="shared" si="24"/>
        <v>-4920796.7977467198</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1330805.1255980863</v>
      </c>
      <c r="F121" s="162">
        <f t="shared" si="25"/>
        <v>1327005.5554553862</v>
      </c>
      <c r="G121" s="162">
        <f t="shared" si="25"/>
        <v>1322790.3304786333</v>
      </c>
      <c r="H121" s="162">
        <f t="shared" si="25"/>
        <v>1318136.464402186</v>
      </c>
      <c r="I121" s="162">
        <f t="shared" si="25"/>
        <v>1313019.8616469833</v>
      </c>
      <c r="J121" s="162">
        <f t="shared" si="25"/>
        <v>1307415.2660901379</v>
      </c>
      <c r="K121" s="162">
        <f t="shared" si="25"/>
        <v>1301296.2075062168</v>
      </c>
      <c r="L121" s="162">
        <f t="shared" si="25"/>
        <v>1294634.9455750289</v>
      </c>
      <c r="M121" s="162">
        <f t="shared" si="25"/>
        <v>1287402.4113460046</v>
      </c>
      <c r="N121" s="162">
        <f t="shared" si="25"/>
        <v>1279568.1460443002</v>
      </c>
      <c r="O121" s="162">
        <f t="shared" si="25"/>
        <v>1271100.2370985784</v>
      </c>
      <c r="P121" s="162">
        <f t="shared" si="25"/>
        <v>1261965.2512650131</v>
      </c>
      <c r="Q121" s="162">
        <f t="shared" si="25"/>
        <v>1252128.1647164095</v>
      </c>
      <c r="R121" s="162">
        <f t="shared" si="25"/>
        <v>1241552.2899594205</v>
      </c>
      <c r="S121" s="162">
        <f t="shared" si="25"/>
        <v>1230199.1994366799</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-2887020.9737423901</v>
      </c>
      <c r="F123" s="172">
        <f t="shared" ref="F123:AR123" si="26">F113+F118+F121</f>
        <v>-2926409.5151769561</v>
      </c>
      <c r="G123" s="172">
        <f t="shared" si="26"/>
        <v>-2966836.5184431835</v>
      </c>
      <c r="H123" s="172">
        <f t="shared" si="26"/>
        <v>-3008335.8689291701</v>
      </c>
      <c r="I123" s="172">
        <f t="shared" si="26"/>
        <v>-3050942.7520710793</v>
      </c>
      <c r="J123" s="172">
        <f t="shared" si="26"/>
        <v>-3094693.7079213988</v>
      </c>
      <c r="K123" s="172">
        <f t="shared" si="26"/>
        <v>-3139626.6881039301</v>
      </c>
      <c r="L123" s="172">
        <f t="shared" si="26"/>
        <v>-3185781.1152617028</v>
      </c>
      <c r="M123" s="172">
        <f t="shared" si="26"/>
        <v>-3233197.9451087788</v>
      </c>
      <c r="N123" s="172">
        <f t="shared" si="26"/>
        <v>-3281919.7312018499</v>
      </c>
      <c r="O123" s="172">
        <f t="shared" si="26"/>
        <v>-3331990.6925527863</v>
      </c>
      <c r="P123" s="172">
        <f t="shared" si="26"/>
        <v>-3383456.7842086586</v>
      </c>
      <c r="Q123" s="172">
        <f t="shared" si="26"/>
        <v>-3436365.77093146</v>
      </c>
      <c r="R123" s="172">
        <f t="shared" si="26"/>
        <v>-3490767.304115694</v>
      </c>
      <c r="S123" s="172">
        <f t="shared" si="26"/>
        <v>-3546713.002088157</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105000000</v>
      </c>
      <c r="F124" s="175">
        <f t="shared" si="27"/>
        <v>105000000</v>
      </c>
      <c r="G124" s="175">
        <f t="shared" si="27"/>
        <v>105000000</v>
      </c>
      <c r="H124" s="175">
        <f t="shared" si="27"/>
        <v>105000000</v>
      </c>
      <c r="I124" s="175">
        <f t="shared" si="27"/>
        <v>105000000</v>
      </c>
      <c r="J124" s="175">
        <f t="shared" si="27"/>
        <v>105000000</v>
      </c>
      <c r="K124" s="175">
        <f t="shared" si="27"/>
        <v>105000000</v>
      </c>
      <c r="L124" s="175">
        <f t="shared" si="27"/>
        <v>105000000</v>
      </c>
      <c r="M124" s="175">
        <f t="shared" si="27"/>
        <v>105000000</v>
      </c>
      <c r="N124" s="175">
        <f t="shared" si="27"/>
        <v>105000000</v>
      </c>
      <c r="O124" s="175">
        <f t="shared" si="27"/>
        <v>105000000</v>
      </c>
      <c r="P124" s="175">
        <f t="shared" si="27"/>
        <v>105000000</v>
      </c>
      <c r="Q124" s="175">
        <f t="shared" si="27"/>
        <v>105000000</v>
      </c>
      <c r="R124" s="175">
        <f t="shared" si="27"/>
        <v>105000000</v>
      </c>
      <c r="S124" s="175">
        <f t="shared" si="27"/>
        <v>105000000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-18037147.247090306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460480395.26719862</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33509999.999999996</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6.8624999999999992E-2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33509999.999999996</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23456999.999999996</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10052999.999999998</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229</v>
      </c>
      <c r="C145" s="195" t="s">
        <v>221</v>
      </c>
      <c r="D145" s="207">
        <f>C8/1000</f>
        <v>15</v>
      </c>
      <c r="E145" s="197"/>
    </row>
    <row r="146" spans="2:5" s="191" customFormat="1" ht="11.25" x14ac:dyDescent="0.2">
      <c r="B146" s="198" t="s">
        <v>230</v>
      </c>
      <c r="C146" s="195" t="s">
        <v>222</v>
      </c>
      <c r="D146" s="197">
        <f>C14</f>
        <v>7000</v>
      </c>
      <c r="E146" s="197"/>
    </row>
    <row r="147" spans="2:5" s="191" customFormat="1" x14ac:dyDescent="0.2">
      <c r="B147" s="198" t="s">
        <v>20</v>
      </c>
      <c r="C147" s="195" t="s">
        <v>225</v>
      </c>
      <c r="D147" s="197">
        <f>C28</f>
        <v>2234</v>
      </c>
      <c r="E147" s="199">
        <f>C32</f>
        <v>33.51</v>
      </c>
    </row>
    <row r="148" spans="2:5" s="191" customFormat="1" x14ac:dyDescent="0.2">
      <c r="B148" s="200" t="s">
        <v>22</v>
      </c>
      <c r="C148" s="195" t="s">
        <v>226</v>
      </c>
      <c r="D148" s="197">
        <f>C34</f>
        <v>90</v>
      </c>
      <c r="E148" s="201">
        <f>C38</f>
        <v>1350</v>
      </c>
    </row>
    <row r="149" spans="2:5" x14ac:dyDescent="0.2">
      <c r="B149" s="200" t="s">
        <v>227</v>
      </c>
      <c r="C149" s="195" t="s">
        <v>231</v>
      </c>
      <c r="D149" s="196">
        <f>C40</f>
        <v>1.8086124401913899</v>
      </c>
      <c r="E149" s="201"/>
    </row>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267 IY57267 SU57267 ACQ57267 AMM57267 AWI57267 BGE57267 BQA57267 BZW57267 CJS57267 CTO57267 DDK57267 DNG57267 DXC57267 EGY57267 EQU57267 FAQ57267 FKM57267 FUI57267 GEE57267 GOA57267 GXW57267 HHS57267 HRO57267 IBK57267 ILG57267 IVC57267 JEY57267 JOU57267 JYQ57267 KIM57267 KSI57267 LCE57267 LMA57267 LVW57267 MFS57267 MPO57267 MZK57267 NJG57267 NTC57267 OCY57267 OMU57267 OWQ57267 PGM57267 PQI57267 QAE57267 QKA57267 QTW57267 RDS57267 RNO57267 RXK57267 SHG57267 SRC57267 TAY57267 TKU57267 TUQ57267 UEM57267 UOI57267 UYE57267 VIA57267 VRW57267 WBS57267 WLO57267 WVK57267 C122803 IY122803 SU122803 ACQ122803 AMM122803 AWI122803 BGE122803 BQA122803 BZW122803 CJS122803 CTO122803 DDK122803 DNG122803 DXC122803 EGY122803 EQU122803 FAQ122803 FKM122803 FUI122803 GEE122803 GOA122803 GXW122803 HHS122803 HRO122803 IBK122803 ILG122803 IVC122803 JEY122803 JOU122803 JYQ122803 KIM122803 KSI122803 LCE122803 LMA122803 LVW122803 MFS122803 MPO122803 MZK122803 NJG122803 NTC122803 OCY122803 OMU122803 OWQ122803 PGM122803 PQI122803 QAE122803 QKA122803 QTW122803 RDS122803 RNO122803 RXK122803 SHG122803 SRC122803 TAY122803 TKU122803 TUQ122803 UEM122803 UOI122803 UYE122803 VIA122803 VRW122803 WBS122803 WLO122803 WVK122803 C188339 IY188339 SU188339 ACQ188339 AMM188339 AWI188339 BGE188339 BQA188339 BZW188339 CJS188339 CTO188339 DDK188339 DNG188339 DXC188339 EGY188339 EQU188339 FAQ188339 FKM188339 FUI188339 GEE188339 GOA188339 GXW188339 HHS188339 HRO188339 IBK188339 ILG188339 IVC188339 JEY188339 JOU188339 JYQ188339 KIM188339 KSI188339 LCE188339 LMA188339 LVW188339 MFS188339 MPO188339 MZK188339 NJG188339 NTC188339 OCY188339 OMU188339 OWQ188339 PGM188339 PQI188339 QAE188339 QKA188339 QTW188339 RDS188339 RNO188339 RXK188339 SHG188339 SRC188339 TAY188339 TKU188339 TUQ188339 UEM188339 UOI188339 UYE188339 VIA188339 VRW188339 WBS188339 WLO188339 WVK188339 C253875 IY253875 SU253875 ACQ253875 AMM253875 AWI253875 BGE253875 BQA253875 BZW253875 CJS253875 CTO253875 DDK253875 DNG253875 DXC253875 EGY253875 EQU253875 FAQ253875 FKM253875 FUI253875 GEE253875 GOA253875 GXW253875 HHS253875 HRO253875 IBK253875 ILG253875 IVC253875 JEY253875 JOU253875 JYQ253875 KIM253875 KSI253875 LCE253875 LMA253875 LVW253875 MFS253875 MPO253875 MZK253875 NJG253875 NTC253875 OCY253875 OMU253875 OWQ253875 PGM253875 PQI253875 QAE253875 QKA253875 QTW253875 RDS253875 RNO253875 RXK253875 SHG253875 SRC253875 TAY253875 TKU253875 TUQ253875 UEM253875 UOI253875 UYE253875 VIA253875 VRW253875 WBS253875 WLO253875 WVK253875 C319411 IY319411 SU319411 ACQ319411 AMM319411 AWI319411 BGE319411 BQA319411 BZW319411 CJS319411 CTO319411 DDK319411 DNG319411 DXC319411 EGY319411 EQU319411 FAQ319411 FKM319411 FUI319411 GEE319411 GOA319411 GXW319411 HHS319411 HRO319411 IBK319411 ILG319411 IVC319411 JEY319411 JOU319411 JYQ319411 KIM319411 KSI319411 LCE319411 LMA319411 LVW319411 MFS319411 MPO319411 MZK319411 NJG319411 NTC319411 OCY319411 OMU319411 OWQ319411 PGM319411 PQI319411 QAE319411 QKA319411 QTW319411 RDS319411 RNO319411 RXK319411 SHG319411 SRC319411 TAY319411 TKU319411 TUQ319411 UEM319411 UOI319411 UYE319411 VIA319411 VRW319411 WBS319411 WLO319411 WVK319411 C384947 IY384947 SU384947 ACQ384947 AMM384947 AWI384947 BGE384947 BQA384947 BZW384947 CJS384947 CTO384947 DDK384947 DNG384947 DXC384947 EGY384947 EQU384947 FAQ384947 FKM384947 FUI384947 GEE384947 GOA384947 GXW384947 HHS384947 HRO384947 IBK384947 ILG384947 IVC384947 JEY384947 JOU384947 JYQ384947 KIM384947 KSI384947 LCE384947 LMA384947 LVW384947 MFS384947 MPO384947 MZK384947 NJG384947 NTC384947 OCY384947 OMU384947 OWQ384947 PGM384947 PQI384947 QAE384947 QKA384947 QTW384947 RDS384947 RNO384947 RXK384947 SHG384947 SRC384947 TAY384947 TKU384947 TUQ384947 UEM384947 UOI384947 UYE384947 VIA384947 VRW384947 WBS384947 WLO384947 WVK384947 C450483 IY450483 SU450483 ACQ450483 AMM450483 AWI450483 BGE450483 BQA450483 BZW450483 CJS450483 CTO450483 DDK450483 DNG450483 DXC450483 EGY450483 EQU450483 FAQ450483 FKM450483 FUI450483 GEE450483 GOA450483 GXW450483 HHS450483 HRO450483 IBK450483 ILG450483 IVC450483 JEY450483 JOU450483 JYQ450483 KIM450483 KSI450483 LCE450483 LMA450483 LVW450483 MFS450483 MPO450483 MZK450483 NJG450483 NTC450483 OCY450483 OMU450483 OWQ450483 PGM450483 PQI450483 QAE450483 QKA450483 QTW450483 RDS450483 RNO450483 RXK450483 SHG450483 SRC450483 TAY450483 TKU450483 TUQ450483 UEM450483 UOI450483 UYE450483 VIA450483 VRW450483 WBS450483 WLO450483 WVK450483 C516019 IY516019 SU516019 ACQ516019 AMM516019 AWI516019 BGE516019 BQA516019 BZW516019 CJS516019 CTO516019 DDK516019 DNG516019 DXC516019 EGY516019 EQU516019 FAQ516019 FKM516019 FUI516019 GEE516019 GOA516019 GXW516019 HHS516019 HRO516019 IBK516019 ILG516019 IVC516019 JEY516019 JOU516019 JYQ516019 KIM516019 KSI516019 LCE516019 LMA516019 LVW516019 MFS516019 MPO516019 MZK516019 NJG516019 NTC516019 OCY516019 OMU516019 OWQ516019 PGM516019 PQI516019 QAE516019 QKA516019 QTW516019 RDS516019 RNO516019 RXK516019 SHG516019 SRC516019 TAY516019 TKU516019 TUQ516019 UEM516019 UOI516019 UYE516019 VIA516019 VRW516019 WBS516019 WLO516019 WVK516019 C581555 IY581555 SU581555 ACQ581555 AMM581555 AWI581555 BGE581555 BQA581555 BZW581555 CJS581555 CTO581555 DDK581555 DNG581555 DXC581555 EGY581555 EQU581555 FAQ581555 FKM581555 FUI581555 GEE581555 GOA581555 GXW581555 HHS581555 HRO581555 IBK581555 ILG581555 IVC581555 JEY581555 JOU581555 JYQ581555 KIM581555 KSI581555 LCE581555 LMA581555 LVW581555 MFS581555 MPO581555 MZK581555 NJG581555 NTC581555 OCY581555 OMU581555 OWQ581555 PGM581555 PQI581555 QAE581555 QKA581555 QTW581555 RDS581555 RNO581555 RXK581555 SHG581555 SRC581555 TAY581555 TKU581555 TUQ581555 UEM581555 UOI581555 UYE581555 VIA581555 VRW581555 WBS581555 WLO581555 WVK581555 C647091 IY647091 SU647091 ACQ647091 AMM647091 AWI647091 BGE647091 BQA647091 BZW647091 CJS647091 CTO647091 DDK647091 DNG647091 DXC647091 EGY647091 EQU647091 FAQ647091 FKM647091 FUI647091 GEE647091 GOA647091 GXW647091 HHS647091 HRO647091 IBK647091 ILG647091 IVC647091 JEY647091 JOU647091 JYQ647091 KIM647091 KSI647091 LCE647091 LMA647091 LVW647091 MFS647091 MPO647091 MZK647091 NJG647091 NTC647091 OCY647091 OMU647091 OWQ647091 PGM647091 PQI647091 QAE647091 QKA647091 QTW647091 RDS647091 RNO647091 RXK647091 SHG647091 SRC647091 TAY647091 TKU647091 TUQ647091 UEM647091 UOI647091 UYE647091 VIA647091 VRW647091 WBS647091 WLO647091 WVK647091 C712627 IY712627 SU712627 ACQ712627 AMM712627 AWI712627 BGE712627 BQA712627 BZW712627 CJS712627 CTO712627 DDK712627 DNG712627 DXC712627 EGY712627 EQU712627 FAQ712627 FKM712627 FUI712627 GEE712627 GOA712627 GXW712627 HHS712627 HRO712627 IBK712627 ILG712627 IVC712627 JEY712627 JOU712627 JYQ712627 KIM712627 KSI712627 LCE712627 LMA712627 LVW712627 MFS712627 MPO712627 MZK712627 NJG712627 NTC712627 OCY712627 OMU712627 OWQ712627 PGM712627 PQI712627 QAE712627 QKA712627 QTW712627 RDS712627 RNO712627 RXK712627 SHG712627 SRC712627 TAY712627 TKU712627 TUQ712627 UEM712627 UOI712627 UYE712627 VIA712627 VRW712627 WBS712627 WLO712627 WVK712627 C778163 IY778163 SU778163 ACQ778163 AMM778163 AWI778163 BGE778163 BQA778163 BZW778163 CJS778163 CTO778163 DDK778163 DNG778163 DXC778163 EGY778163 EQU778163 FAQ778163 FKM778163 FUI778163 GEE778163 GOA778163 GXW778163 HHS778163 HRO778163 IBK778163 ILG778163 IVC778163 JEY778163 JOU778163 JYQ778163 KIM778163 KSI778163 LCE778163 LMA778163 LVW778163 MFS778163 MPO778163 MZK778163 NJG778163 NTC778163 OCY778163 OMU778163 OWQ778163 PGM778163 PQI778163 QAE778163 QKA778163 QTW778163 RDS778163 RNO778163 RXK778163 SHG778163 SRC778163 TAY778163 TKU778163 TUQ778163 UEM778163 UOI778163 UYE778163 VIA778163 VRW778163 WBS778163 WLO778163 WVK778163 C843699 IY843699 SU843699 ACQ843699 AMM843699 AWI843699 BGE843699 BQA843699 BZW843699 CJS843699 CTO843699 DDK843699 DNG843699 DXC843699 EGY843699 EQU843699 FAQ843699 FKM843699 FUI843699 GEE843699 GOA843699 GXW843699 HHS843699 HRO843699 IBK843699 ILG843699 IVC843699 JEY843699 JOU843699 JYQ843699 KIM843699 KSI843699 LCE843699 LMA843699 LVW843699 MFS843699 MPO843699 MZK843699 NJG843699 NTC843699 OCY843699 OMU843699 OWQ843699 PGM843699 PQI843699 QAE843699 QKA843699 QTW843699 RDS843699 RNO843699 RXK843699 SHG843699 SRC843699 TAY843699 TKU843699 TUQ843699 UEM843699 UOI843699 UYE843699 VIA843699 VRW843699 WBS843699 WLO843699 WVK843699 C909235 IY909235 SU909235 ACQ909235 AMM909235 AWI909235 BGE909235 BQA909235 BZW909235 CJS909235 CTO909235 DDK909235 DNG909235 DXC909235 EGY909235 EQU909235 FAQ909235 FKM909235 FUI909235 GEE909235 GOA909235 GXW909235 HHS909235 HRO909235 IBK909235 ILG909235 IVC909235 JEY909235 JOU909235 JYQ909235 KIM909235 KSI909235 LCE909235 LMA909235 LVW909235 MFS909235 MPO909235 MZK909235 NJG909235 NTC909235 OCY909235 OMU909235 OWQ909235 PGM909235 PQI909235 QAE909235 QKA909235 QTW909235 RDS909235 RNO909235 RXK909235 SHG909235 SRC909235 TAY909235 TKU909235 TUQ909235 UEM909235 UOI909235 UYE909235 VIA909235 VRW909235 WBS909235 WLO909235 WVK909235 C974771 IY974771 SU974771 ACQ974771 AMM974771 AWI974771 BGE974771 BQA974771 BZW974771 CJS974771 CTO974771 DDK974771 DNG974771 DXC974771 EGY974771 EQU974771 FAQ974771 FKM974771 FUI974771 GEE974771 GOA974771 GXW974771 HHS974771 HRO974771 IBK974771 ILG974771 IVC974771 JEY974771 JOU974771 JYQ974771 KIM974771 KSI974771 LCE974771 LMA974771 LVW974771 MFS974771 MPO974771 MZK974771 NJG974771 NTC974771 OCY974771 OMU974771 OWQ974771 PGM974771 PQI974771 QAE974771 QKA974771 QTW974771 RDS974771 RNO974771 RXK974771 SHG974771 SRC974771 TAY974771 TKU974771 TUQ974771 UEM974771 UOI974771 UYE974771 VIA974771 VRW974771 WBS974771 WLO974771 WVK974771">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FC75"/>
  <sheetViews>
    <sheetView showGridLines="0" zoomScale="70" zoomScaleNormal="70" workbookViewId="0"/>
  </sheetViews>
  <sheetFormatPr defaultRowHeight="15" x14ac:dyDescent="0.25"/>
  <cols>
    <col min="1" max="1" width="22" style="3" customWidth="1"/>
    <col min="2" max="2" width="10.5703125" style="240" customWidth="1"/>
    <col min="3" max="3" width="70.42578125" style="4" customWidth="1"/>
    <col min="4" max="4" width="13" style="3" customWidth="1"/>
    <col min="5" max="5" width="13" style="5" customWidth="1"/>
    <col min="6" max="6" width="18.140625" style="6" customWidth="1"/>
    <col min="7" max="7" width="18.140625" customWidth="1"/>
    <col min="8" max="8" width="18.140625" style="18" customWidth="1"/>
    <col min="9" max="9" width="11.140625" style="241" customWidth="1"/>
  </cols>
  <sheetData>
    <row r="1" spans="1:9" ht="7.5" customHeight="1" thickBot="1" x14ac:dyDescent="0.3"/>
    <row r="2" spans="1:9" ht="15.75" thickTop="1" x14ac:dyDescent="0.25">
      <c r="A2" s="276" t="s">
        <v>344</v>
      </c>
      <c r="B2" s="276"/>
      <c r="C2" s="276"/>
      <c r="D2" s="276"/>
      <c r="E2" s="276"/>
      <c r="F2" s="276"/>
      <c r="G2" s="276"/>
      <c r="H2" s="276"/>
      <c r="I2" s="277"/>
    </row>
    <row r="3" spans="1:9" ht="31.5" customHeight="1" x14ac:dyDescent="0.25">
      <c r="A3" s="10" t="s">
        <v>373</v>
      </c>
      <c r="B3" s="57" t="s">
        <v>54</v>
      </c>
      <c r="C3" s="242"/>
      <c r="D3" s="11" t="s">
        <v>79</v>
      </c>
      <c r="E3" s="243" t="s">
        <v>55</v>
      </c>
      <c r="F3" s="11" t="s">
        <v>108</v>
      </c>
      <c r="G3" s="12" t="s">
        <v>109</v>
      </c>
      <c r="H3" s="16" t="s">
        <v>345</v>
      </c>
      <c r="I3" s="244" t="s">
        <v>346</v>
      </c>
    </row>
    <row r="4" spans="1:9" s="2" customFormat="1" ht="15.75" customHeight="1" x14ac:dyDescent="0.25">
      <c r="A4" s="269" t="s">
        <v>378</v>
      </c>
      <c r="B4" s="245" t="str">
        <f ca="1">INDIRECT("' "&amp;A4&amp;"'!A2")</f>
        <v>Waterkracht, valhoogte ≥ 50 cm</v>
      </c>
      <c r="C4" s="56"/>
      <c r="D4" s="48">
        <f ca="1">IF(INDIRECT("' "&amp;A4&amp;"'!C5")&gt;0.2,"&gt; 0,200",INDIRECT("' "&amp;A4&amp;"'!C5"))</f>
        <v>0.17296806920350855</v>
      </c>
      <c r="E4" s="49" t="str">
        <f ca="1">INDIRECT("' "&amp;A4&amp;"'!D5")</f>
        <v>Euro/kWh</v>
      </c>
      <c r="F4" s="50">
        <f t="shared" ref="F4:F9" ca="1" si="0">IF(AND(INDIRECT("' "&amp;A4&amp;"'!C13")&gt;0,INDIRECT("' "&amp;A4&amp;"'!C14")&gt;0),CONCATENATE(INDIRECT("' "&amp;A4&amp;"'!C13"),"/",INDIRECT("' "&amp;A4&amp;"'!C14")),MAX(INDIRECT("' "&amp;A4&amp;"'!C13"),INDIRECT("' "&amp;A4&amp;"'!C14"),INDIRECT("' "&amp;A4&amp;"'!C15")))</f>
        <v>5700</v>
      </c>
      <c r="G4" s="50" t="str">
        <f ca="1">IF(LEN(F4)&gt;4,INDIRECT("' "&amp;A4&amp;"'!D137"),"-")</f>
        <v>-</v>
      </c>
      <c r="H4" s="246" t="str">
        <f ca="1">IF(LEN(F4)&gt;4,INDIRECT("' "&amp;A4&amp;"'!D136"),"-")</f>
        <v>-</v>
      </c>
      <c r="I4" s="55">
        <f ca="1">INDIRECT("' "&amp;A4&amp;"'!D130")</f>
        <v>5.9624999999999997E-2</v>
      </c>
    </row>
    <row r="5" spans="1:9" s="2" customFormat="1" ht="15.75" customHeight="1" x14ac:dyDescent="0.25">
      <c r="A5" s="269" t="s">
        <v>379</v>
      </c>
      <c r="B5" s="247" t="str">
        <f ca="1">INDIRECT("' "&amp;A5&amp;"'!A2")</f>
        <v>Waterkracht, valhoogte ≥ 50 cm, renovatie</v>
      </c>
      <c r="C5" s="248"/>
      <c r="D5" s="48">
        <f t="shared" ref="D5:D18" ca="1" si="1">IF(INDIRECT("' "&amp;A5&amp;"'!C5")&gt;0.2,"&gt; 0,200",INDIRECT("' "&amp;A5&amp;"'!C5"))</f>
        <v>0.10784867347747268</v>
      </c>
      <c r="E5" s="49" t="str">
        <f ca="1">INDIRECT("' "&amp;A5&amp;"'!D5")</f>
        <v>Euro/kWh</v>
      </c>
      <c r="F5" s="50">
        <f t="shared" ca="1" si="0"/>
        <v>2600</v>
      </c>
      <c r="G5" s="50" t="str">
        <f t="shared" ref="G5:G9" ca="1" si="2">IF(LEN(F5)&gt;4,INDIRECT("' "&amp;A5&amp;"'!D137"),"-")</f>
        <v>-</v>
      </c>
      <c r="H5" s="246" t="str">
        <f t="shared" ref="H5:H9" ca="1" si="3">IF(LEN(F5)&gt;4,INDIRECT("' "&amp;A5&amp;"'!D136"),"-")</f>
        <v>-</v>
      </c>
      <c r="I5" s="55">
        <f t="shared" ref="I5:I18" ca="1" si="4">INDIRECT("' "&amp;A5&amp;"'!D130")</f>
        <v>5.9624999999999997E-2</v>
      </c>
    </row>
    <row r="6" spans="1:9" s="2" customFormat="1" ht="15.75" customHeight="1" x14ac:dyDescent="0.25">
      <c r="A6" s="269" t="s">
        <v>380</v>
      </c>
      <c r="B6" s="247" t="str">
        <f t="shared" ref="B6:B18" ca="1" si="5">INDIRECT("' "&amp;A6&amp;"'!A2")</f>
        <v>Vrije stromingsenergie, valhoogte &lt; 50 cm</v>
      </c>
      <c r="C6" s="248"/>
      <c r="D6" s="48" t="str">
        <f t="shared" ca="1" si="1"/>
        <v>&gt; 0,200</v>
      </c>
      <c r="E6" s="49" t="str">
        <f t="shared" ref="E6:E18" ca="1" si="6">INDIRECT("' "&amp;A6&amp;"'!D5")</f>
        <v>Euro/kWh</v>
      </c>
      <c r="F6" s="50">
        <f t="shared" ca="1" si="0"/>
        <v>3700</v>
      </c>
      <c r="G6" s="50" t="str">
        <f t="shared" ca="1" si="2"/>
        <v>-</v>
      </c>
      <c r="H6" s="246" t="str">
        <f t="shared" ca="1" si="3"/>
        <v>-</v>
      </c>
      <c r="I6" s="55">
        <f t="shared" ca="1" si="4"/>
        <v>5.9624999999999997E-2</v>
      </c>
    </row>
    <row r="7" spans="1:9" s="2" customFormat="1" ht="15.75" customHeight="1" x14ac:dyDescent="0.25">
      <c r="A7" s="269" t="s">
        <v>381</v>
      </c>
      <c r="B7" s="245" t="str">
        <f t="shared" ca="1" si="5"/>
        <v>Osmose</v>
      </c>
      <c r="C7" s="247"/>
      <c r="D7" s="48" t="str">
        <f t="shared" ca="1" si="1"/>
        <v>&gt; 0,200</v>
      </c>
      <c r="E7" s="49" t="str">
        <f t="shared" ca="1" si="6"/>
        <v>Euro/kWh</v>
      </c>
      <c r="F7" s="50">
        <f t="shared" ca="1" si="0"/>
        <v>8000</v>
      </c>
      <c r="G7" s="50" t="str">
        <f t="shared" ca="1" si="2"/>
        <v>-</v>
      </c>
      <c r="H7" s="246" t="str">
        <f t="shared" ca="1" si="3"/>
        <v>-</v>
      </c>
      <c r="I7" s="55">
        <f t="shared" ca="1" si="4"/>
        <v>6.8624999999999992E-2</v>
      </c>
    </row>
    <row r="8" spans="1:9" x14ac:dyDescent="0.25">
      <c r="A8" s="269" t="s">
        <v>382</v>
      </c>
      <c r="B8" s="247" t="str">
        <f t="shared" ca="1" si="5"/>
        <v>Fotovoltaïsche zonnepanelen, ≥ 15 kWp en aansluiting &gt;3*80A</v>
      </c>
      <c r="C8" s="248"/>
      <c r="D8" s="48">
        <f t="shared" ca="1" si="1"/>
        <v>0.12816038733652113</v>
      </c>
      <c r="E8" s="49" t="str">
        <f t="shared" ca="1" si="6"/>
        <v>Euro/kWh</v>
      </c>
      <c r="F8" s="50">
        <f t="shared" ca="1" si="0"/>
        <v>950</v>
      </c>
      <c r="G8" s="50" t="str">
        <f t="shared" ca="1" si="2"/>
        <v>-</v>
      </c>
      <c r="H8" s="246" t="str">
        <f t="shared" ca="1" si="3"/>
        <v>-</v>
      </c>
      <c r="I8" s="55">
        <f t="shared" ca="1" si="4"/>
        <v>4.2375000000000003E-2</v>
      </c>
    </row>
    <row r="9" spans="1:9" x14ac:dyDescent="0.25">
      <c r="A9" s="269" t="s">
        <v>383</v>
      </c>
      <c r="B9" s="247" t="str">
        <f t="shared" ca="1" si="5"/>
        <v>Zonthermie, apertuuroppervlakte ≥ 100 m2</v>
      </c>
      <c r="C9" s="248"/>
      <c r="D9" s="48">
        <f t="shared" ca="1" si="1"/>
        <v>0.10322679099892214</v>
      </c>
      <c r="E9" s="49" t="str">
        <f t="shared" ca="1" si="6"/>
        <v>Euro/kWh</v>
      </c>
      <c r="F9" s="50">
        <f t="shared" ca="1" si="0"/>
        <v>700</v>
      </c>
      <c r="G9" s="50" t="str">
        <f t="shared" ca="1" si="2"/>
        <v>-</v>
      </c>
      <c r="H9" s="246" t="str">
        <f t="shared" ca="1" si="3"/>
        <v>-</v>
      </c>
      <c r="I9" s="55">
        <f t="shared" ca="1" si="4"/>
        <v>5.9624999999999997E-2</v>
      </c>
    </row>
    <row r="10" spans="1:9" ht="15" customHeight="1" x14ac:dyDescent="0.25">
      <c r="A10" s="269" t="s">
        <v>354</v>
      </c>
      <c r="B10" s="247" t="str">
        <f t="shared" ca="1" si="5"/>
        <v>Wind op land, ≥ 8 m/s</v>
      </c>
      <c r="C10" s="248"/>
      <c r="D10" s="48">
        <f t="shared" ca="1" si="1"/>
        <v>6.9834249620323197E-2</v>
      </c>
      <c r="E10" s="49" t="str">
        <f t="shared" ca="1" si="6"/>
        <v>Euro/kWh</v>
      </c>
      <c r="F10" s="270" t="s">
        <v>133</v>
      </c>
      <c r="G10" s="270" t="s">
        <v>82</v>
      </c>
      <c r="H10" s="270" t="s">
        <v>82</v>
      </c>
      <c r="I10" s="55">
        <f t="shared" ca="1" si="4"/>
        <v>6.0000000000000005E-2</v>
      </c>
    </row>
    <row r="11" spans="1:9" ht="15" customHeight="1" x14ac:dyDescent="0.25">
      <c r="A11" s="269" t="s">
        <v>355</v>
      </c>
      <c r="B11" s="247" t="str">
        <f t="shared" ca="1" si="5"/>
        <v>Wind op land, ≥ 7,5 en &lt; 8 m/s</v>
      </c>
      <c r="C11" s="248"/>
      <c r="D11" s="48">
        <f t="shared" ca="1" si="1"/>
        <v>7.5697569012198901E-2</v>
      </c>
      <c r="E11" s="49" t="str">
        <f t="shared" ca="1" si="6"/>
        <v>Euro/kWh</v>
      </c>
      <c r="F11" s="270" t="s">
        <v>133</v>
      </c>
      <c r="G11" s="270" t="s">
        <v>82</v>
      </c>
      <c r="H11" s="270" t="s">
        <v>82</v>
      </c>
      <c r="I11" s="55">
        <f t="shared" ca="1" si="4"/>
        <v>6.0000000000000005E-2</v>
      </c>
    </row>
    <row r="12" spans="1:9" ht="15" customHeight="1" x14ac:dyDescent="0.25">
      <c r="A12" s="269" t="s">
        <v>356</v>
      </c>
      <c r="B12" s="247" t="str">
        <f t="shared" ca="1" si="5"/>
        <v>Wind op land, ≥ 7,0 en &lt; 7,5 m/s</v>
      </c>
      <c r="C12" s="248"/>
      <c r="D12" s="48">
        <f t="shared" ca="1" si="1"/>
        <v>8.1536648027211306E-2</v>
      </c>
      <c r="E12" s="49" t="str">
        <f t="shared" ca="1" si="6"/>
        <v>Euro/kWh</v>
      </c>
      <c r="F12" s="270" t="s">
        <v>133</v>
      </c>
      <c r="G12" s="270" t="s">
        <v>82</v>
      </c>
      <c r="H12" s="270" t="s">
        <v>82</v>
      </c>
      <c r="I12" s="55">
        <f t="shared" ca="1" si="4"/>
        <v>6.0000000000000005E-2</v>
      </c>
    </row>
    <row r="13" spans="1:9" ht="15" customHeight="1" x14ac:dyDescent="0.25">
      <c r="A13" s="269" t="s">
        <v>353</v>
      </c>
      <c r="B13" s="247" t="str">
        <f t="shared" ca="1" si="5"/>
        <v>Wind op land, &lt; 7,0 m/s</v>
      </c>
      <c r="C13" s="248"/>
      <c r="D13" s="48">
        <f t="shared" ca="1" si="1"/>
        <v>9.2564652194307123E-2</v>
      </c>
      <c r="E13" s="49" t="str">
        <f t="shared" ca="1" si="6"/>
        <v>Euro/kWh</v>
      </c>
      <c r="F13" s="270" t="s">
        <v>133</v>
      </c>
      <c r="G13" s="270" t="s">
        <v>82</v>
      </c>
      <c r="H13" s="270" t="s">
        <v>82</v>
      </c>
      <c r="I13" s="55">
        <f t="shared" ca="1" si="4"/>
        <v>6.0000000000000005E-2</v>
      </c>
    </row>
    <row r="14" spans="1:9" ht="15" customHeight="1" x14ac:dyDescent="0.25">
      <c r="A14" s="269" t="s">
        <v>357</v>
      </c>
      <c r="B14" s="247" t="str">
        <f t="shared" ca="1" si="5"/>
        <v>Wind op verbindende waterkeringen, ≥ 8 m/s</v>
      </c>
      <c r="C14" s="248"/>
      <c r="D14" s="48">
        <f t="shared" ca="1" si="1"/>
        <v>7.5196671144561453E-2</v>
      </c>
      <c r="E14" s="49" t="str">
        <f t="shared" ca="1" si="6"/>
        <v>Euro/kWh</v>
      </c>
      <c r="F14" s="270" t="s">
        <v>133</v>
      </c>
      <c r="G14" s="270" t="s">
        <v>82</v>
      </c>
      <c r="H14" s="270" t="s">
        <v>82</v>
      </c>
      <c r="I14" s="55">
        <f t="shared" ca="1" si="4"/>
        <v>6.0000000000000005E-2</v>
      </c>
    </row>
    <row r="15" spans="1:9" ht="15" customHeight="1" x14ac:dyDescent="0.25">
      <c r="A15" s="269" t="s">
        <v>358</v>
      </c>
      <c r="B15" s="247" t="str">
        <f t="shared" ca="1" si="5"/>
        <v>Wind op verbindende waterkeringen, ≥ 7,5 en &lt; 8 m/s</v>
      </c>
      <c r="C15" s="248"/>
      <c r="D15" s="48">
        <f t="shared" ca="1" si="1"/>
        <v>8.1998591359487089E-2</v>
      </c>
      <c r="E15" s="49" t="str">
        <f t="shared" ca="1" si="6"/>
        <v>Euro/kWh</v>
      </c>
      <c r="F15" s="270" t="s">
        <v>133</v>
      </c>
      <c r="G15" s="270" t="s">
        <v>82</v>
      </c>
      <c r="H15" s="270" t="s">
        <v>82</v>
      </c>
      <c r="I15" s="55">
        <f t="shared" ca="1" si="4"/>
        <v>6.0000000000000005E-2</v>
      </c>
    </row>
    <row r="16" spans="1:9" ht="15" customHeight="1" x14ac:dyDescent="0.25">
      <c r="A16" s="269" t="s">
        <v>359</v>
      </c>
      <c r="B16" s="247" t="str">
        <f t="shared" ca="1" si="5"/>
        <v>Wind op verbindende waterkeringen, ≥ 7,0 en &lt; 7,5 m/s</v>
      </c>
      <c r="C16" s="248"/>
      <c r="D16" s="48">
        <f t="shared" ca="1" si="1"/>
        <v>8.7333430743742516E-2</v>
      </c>
      <c r="E16" s="49" t="str">
        <f t="shared" ca="1" si="6"/>
        <v>Euro/kWh</v>
      </c>
      <c r="F16" s="270" t="s">
        <v>133</v>
      </c>
      <c r="G16" s="270" t="s">
        <v>82</v>
      </c>
      <c r="H16" s="270" t="s">
        <v>82</v>
      </c>
      <c r="I16" s="55">
        <f t="shared" ca="1" si="4"/>
        <v>6.0000000000000005E-2</v>
      </c>
    </row>
    <row r="17" spans="1:16383" ht="15" customHeight="1" x14ac:dyDescent="0.25">
      <c r="A17" s="269" t="s">
        <v>360</v>
      </c>
      <c r="B17" s="247" t="str">
        <f ca="1">INDIRECT("' "&amp;A17&amp;"'!A2")</f>
        <v>Wind op verbindende waterkeringen, &lt; 7,0 m/s</v>
      </c>
      <c r="C17" s="248"/>
      <c r="D17" s="48">
        <f t="shared" ca="1" si="1"/>
        <v>9.899453984030078E-2</v>
      </c>
      <c r="E17" s="49" t="str">
        <f ca="1">INDIRECT("' "&amp;A17&amp;"'!D5")</f>
        <v>Euro/kWh</v>
      </c>
      <c r="F17" s="270" t="s">
        <v>133</v>
      </c>
      <c r="G17" s="270" t="s">
        <v>82</v>
      </c>
      <c r="H17" s="270" t="s">
        <v>82</v>
      </c>
      <c r="I17" s="55">
        <f t="shared" ca="1" si="4"/>
        <v>6.0000000000000005E-2</v>
      </c>
    </row>
    <row r="18" spans="1:16383" ht="15" customHeight="1" x14ac:dyDescent="0.25">
      <c r="A18" s="269" t="s">
        <v>384</v>
      </c>
      <c r="B18" s="247" t="str">
        <f t="shared" ca="1" si="5"/>
        <v>Wind in meer, water ≥ 1 km2</v>
      </c>
      <c r="C18" s="248"/>
      <c r="D18" s="48">
        <f t="shared" ca="1" si="1"/>
        <v>0.11401428232715775</v>
      </c>
      <c r="E18" s="49" t="str">
        <f t="shared" ca="1" si="6"/>
        <v>Euro/kWh</v>
      </c>
      <c r="F18" s="270" t="s">
        <v>133</v>
      </c>
      <c r="G18" s="270" t="s">
        <v>82</v>
      </c>
      <c r="H18" s="270" t="s">
        <v>82</v>
      </c>
      <c r="I18" s="55">
        <f t="shared" ca="1" si="4"/>
        <v>6.5625000000000003E-2</v>
      </c>
    </row>
    <row r="19" spans="1:16383" ht="15.75" thickBot="1" x14ac:dyDescent="0.3">
      <c r="A19" s="13"/>
      <c r="B19" s="13"/>
      <c r="C19" s="14"/>
      <c r="D19" s="15"/>
      <c r="E19" s="13"/>
      <c r="F19" s="9"/>
      <c r="G19" s="8"/>
      <c r="H19" s="17"/>
      <c r="I19" s="249"/>
      <c r="J19" s="14"/>
      <c r="K19" s="15"/>
      <c r="L19" s="13"/>
      <c r="M19" s="9"/>
      <c r="N19" s="8"/>
      <c r="O19" s="8"/>
      <c r="P19" s="13"/>
      <c r="Q19" s="13"/>
      <c r="R19" s="14"/>
      <c r="S19" s="15"/>
      <c r="T19" s="13"/>
      <c r="U19" s="9"/>
      <c r="V19" s="8"/>
      <c r="W19" s="8"/>
      <c r="X19" s="13"/>
      <c r="Y19" s="13"/>
      <c r="Z19" s="14"/>
      <c r="AA19" s="15"/>
      <c r="AB19" s="13"/>
      <c r="AC19" s="9"/>
      <c r="AD19" s="8"/>
      <c r="AE19" s="8"/>
      <c r="AF19" s="13"/>
      <c r="AG19" s="13"/>
      <c r="AH19" s="14"/>
      <c r="AI19" s="15"/>
      <c r="AJ19" s="13"/>
      <c r="AK19" s="9"/>
      <c r="AL19" s="8"/>
      <c r="AM19" s="8"/>
      <c r="AN19" s="13"/>
      <c r="AO19" s="13"/>
      <c r="AP19" s="14"/>
      <c r="AQ19" s="15"/>
      <c r="AR19" s="13"/>
      <c r="AS19" s="9"/>
      <c r="AT19" s="8"/>
      <c r="AU19" s="8"/>
      <c r="AV19" s="13"/>
      <c r="AW19" s="13"/>
      <c r="AX19" s="14"/>
      <c r="AY19" s="15"/>
      <c r="AZ19" s="13"/>
      <c r="BA19" s="9"/>
      <c r="BB19" s="8"/>
      <c r="BC19" s="8"/>
      <c r="BD19" s="13"/>
      <c r="BE19" s="13"/>
      <c r="BF19" s="14"/>
      <c r="BG19" s="15"/>
      <c r="BH19" s="13"/>
      <c r="BI19" s="9"/>
      <c r="BJ19" s="8"/>
      <c r="BK19" s="8"/>
      <c r="BL19" s="13"/>
      <c r="BM19" s="13"/>
      <c r="BN19" s="14"/>
      <c r="BO19" s="15"/>
      <c r="BP19" s="13"/>
      <c r="BQ19" s="9"/>
      <c r="BR19" s="8"/>
      <c r="BS19" s="8"/>
      <c r="BT19" s="13"/>
      <c r="BU19" s="13"/>
      <c r="BV19" s="14"/>
      <c r="BW19" s="15"/>
      <c r="BX19" s="13"/>
      <c r="BY19" s="9"/>
      <c r="BZ19" s="8"/>
      <c r="CA19" s="8"/>
      <c r="CB19" s="13"/>
      <c r="CC19" s="13"/>
      <c r="CD19" s="14"/>
      <c r="CE19" s="15"/>
      <c r="CF19" s="13"/>
      <c r="CG19" s="9"/>
      <c r="CH19" s="8"/>
      <c r="CI19" s="8"/>
      <c r="CJ19" s="13"/>
      <c r="CK19" s="13"/>
      <c r="CL19" s="14"/>
      <c r="CM19" s="15"/>
      <c r="CN19" s="13"/>
      <c r="CO19" s="9"/>
      <c r="CP19" s="8"/>
      <c r="CQ19" s="8"/>
      <c r="CR19" s="13"/>
      <c r="CS19" s="13"/>
      <c r="CT19" s="14"/>
      <c r="CU19" s="15"/>
      <c r="CV19" s="13"/>
      <c r="CW19" s="9"/>
      <c r="CX19" s="8"/>
      <c r="CY19" s="8"/>
      <c r="CZ19" s="13"/>
      <c r="DA19" s="13"/>
      <c r="DB19" s="14"/>
      <c r="DC19" s="15"/>
      <c r="DD19" s="13"/>
      <c r="DE19" s="9"/>
      <c r="DF19" s="8"/>
      <c r="DG19" s="8"/>
      <c r="DH19" s="13"/>
      <c r="DI19" s="13"/>
      <c r="DJ19" s="14"/>
      <c r="DK19" s="15"/>
      <c r="DL19" s="13"/>
      <c r="DM19" s="9"/>
      <c r="DN19" s="8"/>
      <c r="DO19" s="8"/>
      <c r="DP19" s="13"/>
      <c r="DQ19" s="13"/>
      <c r="DR19" s="14"/>
      <c r="DS19" s="15"/>
      <c r="DT19" s="13"/>
      <c r="DU19" s="9"/>
      <c r="DV19" s="8"/>
      <c r="DW19" s="8"/>
      <c r="DX19" s="13"/>
      <c r="DY19" s="13"/>
      <c r="DZ19" s="14"/>
      <c r="EA19" s="15"/>
      <c r="EB19" s="13"/>
      <c r="EC19" s="9"/>
      <c r="ED19" s="8"/>
      <c r="EE19" s="8"/>
      <c r="EF19" s="13"/>
      <c r="EG19" s="13"/>
      <c r="EH19" s="14"/>
      <c r="EI19" s="15"/>
      <c r="EJ19" s="13"/>
      <c r="EK19" s="9"/>
      <c r="EL19" s="8"/>
      <c r="EM19" s="8"/>
      <c r="EN19" s="13"/>
      <c r="EO19" s="13"/>
      <c r="EP19" s="14"/>
      <c r="EQ19" s="15"/>
      <c r="ER19" s="13"/>
      <c r="ES19" s="9"/>
      <c r="ET19" s="8"/>
      <c r="EU19" s="8"/>
      <c r="EV19" s="13"/>
      <c r="EW19" s="13"/>
      <c r="EX19" s="14"/>
      <c r="EY19" s="15"/>
      <c r="EZ19" s="13"/>
      <c r="FA19" s="9"/>
      <c r="FB19" s="8"/>
      <c r="FC19" s="8"/>
      <c r="FD19" s="13"/>
      <c r="FE19" s="13"/>
      <c r="FF19" s="14"/>
      <c r="FG19" s="15"/>
      <c r="FH19" s="13"/>
      <c r="FI19" s="9"/>
      <c r="FJ19" s="8"/>
      <c r="FK19" s="8"/>
      <c r="FL19" s="13"/>
      <c r="FM19" s="13"/>
      <c r="FN19" s="14"/>
      <c r="FO19" s="15"/>
      <c r="FP19" s="13"/>
      <c r="FQ19" s="9"/>
      <c r="FR19" s="8"/>
      <c r="FS19" s="8"/>
      <c r="FT19" s="13"/>
      <c r="FU19" s="13"/>
      <c r="FV19" s="14"/>
      <c r="FW19" s="15"/>
      <c r="FX19" s="13"/>
      <c r="FY19" s="9"/>
      <c r="FZ19" s="8"/>
      <c r="GA19" s="8"/>
      <c r="GB19" s="13"/>
      <c r="GC19" s="13"/>
      <c r="GD19" s="14"/>
      <c r="GE19" s="15"/>
      <c r="GF19" s="13"/>
      <c r="GG19" s="9"/>
      <c r="GH19" s="8"/>
      <c r="GI19" s="8"/>
      <c r="GJ19" s="13"/>
      <c r="GK19" s="13"/>
      <c r="GL19" s="14"/>
      <c r="GM19" s="15"/>
      <c r="GN19" s="13"/>
      <c r="GO19" s="9"/>
      <c r="GP19" s="8"/>
      <c r="GQ19" s="8"/>
      <c r="GR19" s="13"/>
      <c r="GS19" s="13"/>
      <c r="GT19" s="14"/>
      <c r="GU19" s="15"/>
      <c r="GV19" s="13"/>
      <c r="GW19" s="9"/>
      <c r="GX19" s="8"/>
      <c r="GY19" s="8"/>
      <c r="GZ19" s="13"/>
      <c r="HA19" s="13"/>
      <c r="HB19" s="14"/>
      <c r="HC19" s="15"/>
      <c r="HD19" s="13"/>
      <c r="HE19" s="9"/>
      <c r="HF19" s="8"/>
      <c r="HG19" s="8"/>
      <c r="HH19" s="13"/>
      <c r="HI19" s="13"/>
      <c r="HJ19" s="14"/>
      <c r="HK19" s="15"/>
      <c r="HL19" s="13"/>
      <c r="HM19" s="9"/>
      <c r="HN19" s="8"/>
      <c r="HO19" s="8"/>
      <c r="HP19" s="13"/>
      <c r="HQ19" s="13"/>
      <c r="HR19" s="14"/>
      <c r="HS19" s="15"/>
      <c r="HT19" s="13"/>
      <c r="HU19" s="9"/>
      <c r="HV19" s="8"/>
      <c r="HW19" s="8"/>
      <c r="HX19" s="13"/>
      <c r="HY19" s="13"/>
      <c r="HZ19" s="14"/>
      <c r="IA19" s="15"/>
      <c r="IB19" s="13"/>
      <c r="IC19" s="9"/>
      <c r="ID19" s="8"/>
      <c r="IE19" s="8"/>
      <c r="IF19" s="13"/>
      <c r="IG19" s="13"/>
      <c r="IH19" s="14"/>
      <c r="II19" s="15"/>
      <c r="IJ19" s="13"/>
      <c r="IK19" s="9"/>
      <c r="IL19" s="8"/>
      <c r="IM19" s="8"/>
      <c r="IN19" s="13"/>
      <c r="IO19" s="13"/>
      <c r="IP19" s="14"/>
      <c r="IQ19" s="15"/>
      <c r="IR19" s="13"/>
      <c r="IS19" s="9"/>
      <c r="IT19" s="8"/>
      <c r="IU19" s="8"/>
      <c r="IV19" s="13"/>
      <c r="IW19" s="13"/>
      <c r="IX19" s="14"/>
      <c r="IY19" s="15"/>
      <c r="IZ19" s="13"/>
      <c r="JA19" s="9"/>
      <c r="JB19" s="8"/>
      <c r="JC19" s="8"/>
      <c r="JD19" s="13"/>
      <c r="JE19" s="13"/>
      <c r="JF19" s="14"/>
      <c r="JG19" s="15"/>
      <c r="JH19" s="13"/>
      <c r="JI19" s="9"/>
      <c r="JJ19" s="8"/>
      <c r="JK19" s="8"/>
      <c r="JL19" s="13"/>
      <c r="JM19" s="13"/>
      <c r="JN19" s="14"/>
      <c r="JO19" s="15"/>
      <c r="JP19" s="13"/>
      <c r="JQ19" s="9"/>
      <c r="JR19" s="8"/>
      <c r="JS19" s="8"/>
      <c r="JT19" s="13"/>
      <c r="JU19" s="13"/>
      <c r="JV19" s="14"/>
      <c r="JW19" s="15"/>
      <c r="JX19" s="13"/>
      <c r="JY19" s="9"/>
      <c r="JZ19" s="8"/>
      <c r="KA19" s="8"/>
      <c r="KB19" s="13"/>
      <c r="KC19" s="13"/>
      <c r="KD19" s="14"/>
      <c r="KE19" s="15"/>
      <c r="KF19" s="13"/>
      <c r="KG19" s="9"/>
      <c r="KH19" s="8"/>
      <c r="KI19" s="8"/>
      <c r="KJ19" s="13"/>
      <c r="KK19" s="13"/>
      <c r="KL19" s="14"/>
      <c r="KM19" s="15"/>
      <c r="KN19" s="13"/>
      <c r="KO19" s="9"/>
      <c r="KP19" s="8"/>
      <c r="KQ19" s="8"/>
      <c r="KR19" s="13"/>
      <c r="KS19" s="13"/>
      <c r="KT19" s="14"/>
      <c r="KU19" s="15"/>
      <c r="KV19" s="13"/>
      <c r="KW19" s="9"/>
      <c r="KX19" s="8"/>
      <c r="KY19" s="8"/>
      <c r="KZ19" s="13"/>
      <c r="LA19" s="13"/>
      <c r="LB19" s="14"/>
      <c r="LC19" s="15"/>
      <c r="LD19" s="13"/>
      <c r="LE19" s="9"/>
      <c r="LF19" s="8"/>
      <c r="LG19" s="8"/>
      <c r="LH19" s="13"/>
      <c r="LI19" s="13"/>
      <c r="LJ19" s="14"/>
      <c r="LK19" s="15"/>
      <c r="LL19" s="13"/>
      <c r="LM19" s="9"/>
      <c r="LN19" s="8"/>
      <c r="LO19" s="8"/>
      <c r="LP19" s="13"/>
      <c r="LQ19" s="13"/>
      <c r="LR19" s="14"/>
      <c r="LS19" s="15"/>
      <c r="LT19" s="13"/>
      <c r="LU19" s="9"/>
      <c r="LV19" s="8"/>
      <c r="LW19" s="8"/>
      <c r="LX19" s="13"/>
      <c r="LY19" s="13"/>
      <c r="LZ19" s="14"/>
      <c r="MA19" s="15"/>
      <c r="MB19" s="13"/>
      <c r="MC19" s="9"/>
      <c r="MD19" s="8"/>
      <c r="ME19" s="8"/>
      <c r="MF19" s="13"/>
      <c r="MG19" s="13"/>
      <c r="MH19" s="14"/>
      <c r="MI19" s="15"/>
      <c r="MJ19" s="13"/>
      <c r="MK19" s="9"/>
      <c r="ML19" s="8"/>
      <c r="MM19" s="8"/>
      <c r="MN19" s="13"/>
      <c r="MO19" s="13"/>
      <c r="MP19" s="14"/>
      <c r="MQ19" s="15"/>
      <c r="MR19" s="13"/>
      <c r="MS19" s="9"/>
      <c r="MT19" s="8"/>
      <c r="MU19" s="8"/>
      <c r="MV19" s="13"/>
      <c r="MW19" s="13"/>
      <c r="MX19" s="14"/>
      <c r="MY19" s="15"/>
      <c r="MZ19" s="13"/>
      <c r="NA19" s="9"/>
      <c r="NB19" s="8"/>
      <c r="NC19" s="8"/>
      <c r="ND19" s="13"/>
      <c r="NE19" s="13"/>
      <c r="NF19" s="14"/>
      <c r="NG19" s="15"/>
      <c r="NH19" s="13"/>
      <c r="NI19" s="9"/>
      <c r="NJ19" s="8"/>
      <c r="NK19" s="8"/>
      <c r="NL19" s="13"/>
      <c r="NM19" s="13"/>
      <c r="NN19" s="14"/>
      <c r="NO19" s="15"/>
      <c r="NP19" s="13"/>
      <c r="NQ19" s="9"/>
      <c r="NR19" s="8"/>
      <c r="NS19" s="8"/>
      <c r="NT19" s="13"/>
      <c r="NU19" s="13"/>
      <c r="NV19" s="14"/>
      <c r="NW19" s="15"/>
      <c r="NX19" s="13"/>
      <c r="NY19" s="9"/>
      <c r="NZ19" s="8"/>
      <c r="OA19" s="8"/>
      <c r="OB19" s="13"/>
      <c r="OC19" s="13"/>
      <c r="OD19" s="14"/>
      <c r="OE19" s="15"/>
      <c r="OF19" s="13"/>
      <c r="OG19" s="9"/>
      <c r="OH19" s="8"/>
      <c r="OI19" s="8"/>
      <c r="OJ19" s="13"/>
      <c r="OK19" s="13"/>
      <c r="OL19" s="14"/>
      <c r="OM19" s="15"/>
      <c r="ON19" s="13"/>
      <c r="OO19" s="9"/>
      <c r="OP19" s="8"/>
      <c r="OQ19" s="8"/>
      <c r="OR19" s="13"/>
      <c r="OS19" s="13"/>
      <c r="OT19" s="14"/>
      <c r="OU19" s="15"/>
      <c r="OV19" s="13"/>
      <c r="OW19" s="9"/>
      <c r="OX19" s="8"/>
      <c r="OY19" s="8"/>
      <c r="OZ19" s="13"/>
      <c r="PA19" s="13"/>
      <c r="PB19" s="14"/>
      <c r="PC19" s="15"/>
      <c r="PD19" s="13"/>
      <c r="PE19" s="9"/>
      <c r="PF19" s="8"/>
      <c r="PG19" s="8"/>
      <c r="PH19" s="13"/>
      <c r="PI19" s="13"/>
      <c r="PJ19" s="14"/>
      <c r="PK19" s="15"/>
      <c r="PL19" s="13"/>
      <c r="PM19" s="9"/>
      <c r="PN19" s="8"/>
      <c r="PO19" s="8"/>
      <c r="PP19" s="13"/>
      <c r="PQ19" s="13"/>
      <c r="PR19" s="14"/>
      <c r="PS19" s="15"/>
      <c r="PT19" s="13"/>
      <c r="PU19" s="9"/>
      <c r="PV19" s="8"/>
      <c r="PW19" s="8"/>
      <c r="PX19" s="13"/>
      <c r="PY19" s="13"/>
      <c r="PZ19" s="14"/>
      <c r="QA19" s="15"/>
      <c r="QB19" s="13"/>
      <c r="QC19" s="9"/>
      <c r="QD19" s="8"/>
      <c r="QE19" s="8"/>
      <c r="QF19" s="13"/>
      <c r="QG19" s="13"/>
      <c r="QH19" s="14"/>
      <c r="QI19" s="15"/>
      <c r="QJ19" s="13"/>
      <c r="QK19" s="9"/>
      <c r="QL19" s="8"/>
      <c r="QM19" s="8"/>
      <c r="QN19" s="13"/>
      <c r="QO19" s="13"/>
      <c r="QP19" s="14"/>
      <c r="QQ19" s="15"/>
      <c r="QR19" s="13"/>
      <c r="QS19" s="9"/>
      <c r="QT19" s="8"/>
      <c r="QU19" s="8"/>
      <c r="QV19" s="13"/>
      <c r="QW19" s="13"/>
      <c r="QX19" s="14"/>
      <c r="QY19" s="15"/>
      <c r="QZ19" s="13"/>
      <c r="RA19" s="9"/>
      <c r="RB19" s="8"/>
      <c r="RC19" s="8"/>
      <c r="RD19" s="13"/>
      <c r="RE19" s="13"/>
      <c r="RF19" s="14"/>
      <c r="RG19" s="15"/>
      <c r="RH19" s="13"/>
      <c r="RI19" s="9"/>
      <c r="RJ19" s="8"/>
      <c r="RK19" s="8"/>
      <c r="RL19" s="13"/>
      <c r="RM19" s="13"/>
      <c r="RN19" s="14"/>
      <c r="RO19" s="15"/>
      <c r="RP19" s="13"/>
      <c r="RQ19" s="9"/>
      <c r="RR19" s="8"/>
      <c r="RS19" s="8"/>
      <c r="RT19" s="13"/>
      <c r="RU19" s="13"/>
      <c r="RV19" s="14"/>
      <c r="RW19" s="15"/>
      <c r="RX19" s="13"/>
      <c r="RY19" s="9"/>
      <c r="RZ19" s="8"/>
      <c r="SA19" s="8"/>
      <c r="SB19" s="13"/>
      <c r="SC19" s="13"/>
      <c r="SD19" s="14"/>
      <c r="SE19" s="15"/>
      <c r="SF19" s="13"/>
      <c r="SG19" s="9"/>
      <c r="SH19" s="8"/>
      <c r="SI19" s="8"/>
      <c r="SJ19" s="13"/>
      <c r="SK19" s="13"/>
      <c r="SL19" s="14"/>
      <c r="SM19" s="15"/>
      <c r="SN19" s="13"/>
      <c r="SO19" s="9"/>
      <c r="SP19" s="8"/>
      <c r="SQ19" s="8"/>
      <c r="SR19" s="13"/>
      <c r="SS19" s="13"/>
      <c r="ST19" s="14"/>
      <c r="SU19" s="15"/>
      <c r="SV19" s="13"/>
      <c r="SW19" s="9"/>
      <c r="SX19" s="8"/>
      <c r="SY19" s="8"/>
      <c r="SZ19" s="13"/>
      <c r="TA19" s="13"/>
      <c r="TB19" s="14"/>
      <c r="TC19" s="15"/>
      <c r="TD19" s="13"/>
      <c r="TE19" s="9"/>
      <c r="TF19" s="8"/>
      <c r="TG19" s="8"/>
      <c r="TH19" s="13"/>
      <c r="TI19" s="13"/>
      <c r="TJ19" s="14"/>
      <c r="TK19" s="15"/>
      <c r="TL19" s="13"/>
      <c r="TM19" s="9"/>
      <c r="TN19" s="8"/>
      <c r="TO19" s="8"/>
      <c r="TP19" s="13"/>
      <c r="TQ19" s="13"/>
      <c r="TR19" s="14"/>
      <c r="TS19" s="15"/>
      <c r="TT19" s="13"/>
      <c r="TU19" s="9"/>
      <c r="TV19" s="8"/>
      <c r="TW19" s="8"/>
      <c r="TX19" s="13"/>
      <c r="TY19" s="13"/>
      <c r="TZ19" s="14"/>
      <c r="UA19" s="15"/>
      <c r="UB19" s="13"/>
      <c r="UC19" s="9"/>
      <c r="UD19" s="8"/>
      <c r="UE19" s="8"/>
      <c r="UF19" s="13"/>
      <c r="UG19" s="13"/>
      <c r="UH19" s="14"/>
      <c r="UI19" s="15"/>
      <c r="UJ19" s="13"/>
      <c r="UK19" s="9"/>
      <c r="UL19" s="8"/>
      <c r="UM19" s="8"/>
      <c r="UN19" s="13"/>
      <c r="UO19" s="13"/>
      <c r="UP19" s="14"/>
      <c r="UQ19" s="15"/>
      <c r="UR19" s="13"/>
      <c r="US19" s="9"/>
      <c r="UT19" s="8"/>
      <c r="UU19" s="8"/>
      <c r="UV19" s="13"/>
      <c r="UW19" s="13"/>
      <c r="UX19" s="14"/>
      <c r="UY19" s="15"/>
      <c r="UZ19" s="13"/>
      <c r="VA19" s="9"/>
      <c r="VB19" s="8"/>
      <c r="VC19" s="8"/>
      <c r="VD19" s="13"/>
      <c r="VE19" s="13"/>
      <c r="VF19" s="14"/>
      <c r="VG19" s="15"/>
      <c r="VH19" s="13"/>
      <c r="VI19" s="9"/>
      <c r="VJ19" s="8"/>
      <c r="VK19" s="8"/>
      <c r="VL19" s="13"/>
      <c r="VM19" s="13"/>
      <c r="VN19" s="14"/>
      <c r="VO19" s="15"/>
      <c r="VP19" s="13"/>
      <c r="VQ19" s="9"/>
      <c r="VR19" s="8"/>
      <c r="VS19" s="8"/>
      <c r="VT19" s="13"/>
      <c r="VU19" s="13"/>
      <c r="VV19" s="14"/>
      <c r="VW19" s="15"/>
      <c r="VX19" s="13"/>
      <c r="VY19" s="9"/>
      <c r="VZ19" s="8"/>
      <c r="WA19" s="8"/>
      <c r="WB19" s="13"/>
      <c r="WC19" s="13"/>
      <c r="WD19" s="14"/>
      <c r="WE19" s="15"/>
      <c r="WF19" s="13"/>
      <c r="WG19" s="9"/>
      <c r="WH19" s="8"/>
      <c r="WI19" s="8"/>
      <c r="WJ19" s="13"/>
      <c r="WK19" s="13"/>
      <c r="WL19" s="14"/>
      <c r="WM19" s="15"/>
      <c r="WN19" s="13"/>
      <c r="WO19" s="9"/>
      <c r="WP19" s="8"/>
      <c r="WQ19" s="8"/>
      <c r="WR19" s="13"/>
      <c r="WS19" s="13"/>
      <c r="WT19" s="14"/>
      <c r="WU19" s="15"/>
      <c r="WV19" s="13"/>
      <c r="WW19" s="9"/>
      <c r="WX19" s="8"/>
      <c r="WY19" s="8"/>
      <c r="WZ19" s="13"/>
      <c r="XA19" s="13"/>
      <c r="XB19" s="14"/>
      <c r="XC19" s="15"/>
      <c r="XD19" s="13"/>
      <c r="XE19" s="9"/>
      <c r="XF19" s="8"/>
      <c r="XG19" s="8"/>
      <c r="XH19" s="13"/>
      <c r="XI19" s="13"/>
      <c r="XJ19" s="14"/>
      <c r="XK19" s="15"/>
      <c r="XL19" s="13"/>
      <c r="XM19" s="9"/>
      <c r="XN19" s="8"/>
      <c r="XO19" s="8"/>
      <c r="XP19" s="13"/>
      <c r="XQ19" s="13"/>
      <c r="XR19" s="14"/>
      <c r="XS19" s="15"/>
      <c r="XT19" s="13"/>
      <c r="XU19" s="9"/>
      <c r="XV19" s="8"/>
      <c r="XW19" s="8"/>
      <c r="XX19" s="13"/>
      <c r="XY19" s="13"/>
      <c r="XZ19" s="14"/>
      <c r="YA19" s="15"/>
      <c r="YB19" s="13"/>
      <c r="YC19" s="9"/>
      <c r="YD19" s="8"/>
      <c r="YE19" s="8"/>
      <c r="YF19" s="13"/>
      <c r="YG19" s="13"/>
      <c r="YH19" s="14"/>
      <c r="YI19" s="15"/>
      <c r="YJ19" s="13"/>
      <c r="YK19" s="9"/>
      <c r="YL19" s="8"/>
      <c r="YM19" s="8"/>
      <c r="YN19" s="13"/>
      <c r="YO19" s="13"/>
      <c r="YP19" s="14"/>
      <c r="YQ19" s="15"/>
      <c r="YR19" s="13"/>
      <c r="YS19" s="9"/>
      <c r="YT19" s="8"/>
      <c r="YU19" s="8"/>
      <c r="YV19" s="13"/>
      <c r="YW19" s="13"/>
      <c r="YX19" s="14"/>
      <c r="YY19" s="15"/>
      <c r="YZ19" s="13"/>
      <c r="ZA19" s="9"/>
      <c r="ZB19" s="8"/>
      <c r="ZC19" s="8"/>
      <c r="ZD19" s="13"/>
      <c r="ZE19" s="13"/>
      <c r="ZF19" s="14"/>
      <c r="ZG19" s="15"/>
      <c r="ZH19" s="13"/>
      <c r="ZI19" s="9"/>
      <c r="ZJ19" s="8"/>
      <c r="ZK19" s="8"/>
      <c r="ZL19" s="13"/>
      <c r="ZM19" s="13"/>
      <c r="ZN19" s="14"/>
      <c r="ZO19" s="15"/>
      <c r="ZP19" s="13"/>
      <c r="ZQ19" s="9"/>
      <c r="ZR19" s="8"/>
      <c r="ZS19" s="8"/>
      <c r="ZT19" s="13"/>
      <c r="ZU19" s="13"/>
      <c r="ZV19" s="14"/>
      <c r="ZW19" s="15"/>
      <c r="ZX19" s="13"/>
      <c r="ZY19" s="9"/>
      <c r="ZZ19" s="8"/>
      <c r="AAA19" s="8"/>
      <c r="AAB19" s="13"/>
      <c r="AAC19" s="13"/>
      <c r="AAD19" s="14"/>
      <c r="AAE19" s="15"/>
      <c r="AAF19" s="13"/>
      <c r="AAG19" s="9"/>
      <c r="AAH19" s="8"/>
      <c r="AAI19" s="8"/>
      <c r="AAJ19" s="13"/>
      <c r="AAK19" s="13"/>
      <c r="AAL19" s="14"/>
      <c r="AAM19" s="15"/>
      <c r="AAN19" s="13"/>
      <c r="AAO19" s="9"/>
      <c r="AAP19" s="8"/>
      <c r="AAQ19" s="8"/>
      <c r="AAR19" s="13"/>
      <c r="AAS19" s="13"/>
      <c r="AAT19" s="14"/>
      <c r="AAU19" s="15"/>
      <c r="AAV19" s="13"/>
      <c r="AAW19" s="9"/>
      <c r="AAX19" s="8"/>
      <c r="AAY19" s="8"/>
      <c r="AAZ19" s="13"/>
      <c r="ABA19" s="13"/>
      <c r="ABB19" s="14"/>
      <c r="ABC19" s="15"/>
      <c r="ABD19" s="13"/>
      <c r="ABE19" s="9"/>
      <c r="ABF19" s="8"/>
      <c r="ABG19" s="8"/>
      <c r="ABH19" s="13"/>
      <c r="ABI19" s="13"/>
      <c r="ABJ19" s="14"/>
      <c r="ABK19" s="15"/>
      <c r="ABL19" s="13"/>
      <c r="ABM19" s="9"/>
      <c r="ABN19" s="8"/>
      <c r="ABO19" s="8"/>
      <c r="ABP19" s="13"/>
      <c r="ABQ19" s="13"/>
      <c r="ABR19" s="14"/>
      <c r="ABS19" s="15"/>
      <c r="ABT19" s="13"/>
      <c r="ABU19" s="9"/>
      <c r="ABV19" s="8"/>
      <c r="ABW19" s="8"/>
      <c r="ABX19" s="13"/>
      <c r="ABY19" s="13"/>
      <c r="ABZ19" s="14"/>
      <c r="ACA19" s="15"/>
      <c r="ACB19" s="13"/>
      <c r="ACC19" s="9"/>
      <c r="ACD19" s="8"/>
      <c r="ACE19" s="8"/>
      <c r="ACF19" s="13"/>
      <c r="ACG19" s="13"/>
      <c r="ACH19" s="14"/>
      <c r="ACI19" s="15"/>
      <c r="ACJ19" s="13"/>
      <c r="ACK19" s="9"/>
      <c r="ACL19" s="8"/>
      <c r="ACM19" s="8"/>
      <c r="ACN19" s="13"/>
      <c r="ACO19" s="13"/>
      <c r="ACP19" s="14"/>
      <c r="ACQ19" s="15"/>
      <c r="ACR19" s="13"/>
      <c r="ACS19" s="9"/>
      <c r="ACT19" s="8"/>
      <c r="ACU19" s="8"/>
      <c r="ACV19" s="13"/>
      <c r="ACW19" s="13"/>
      <c r="ACX19" s="14"/>
      <c r="ACY19" s="15"/>
      <c r="ACZ19" s="13"/>
      <c r="ADA19" s="9"/>
      <c r="ADB19" s="8"/>
      <c r="ADC19" s="8"/>
      <c r="ADD19" s="13"/>
      <c r="ADE19" s="13"/>
      <c r="ADF19" s="14"/>
      <c r="ADG19" s="15"/>
      <c r="ADH19" s="13"/>
      <c r="ADI19" s="9"/>
      <c r="ADJ19" s="8"/>
      <c r="ADK19" s="8"/>
      <c r="ADL19" s="13"/>
      <c r="ADM19" s="13"/>
      <c r="ADN19" s="14"/>
      <c r="ADO19" s="15"/>
      <c r="ADP19" s="13"/>
      <c r="ADQ19" s="9"/>
      <c r="ADR19" s="8"/>
      <c r="ADS19" s="8"/>
      <c r="ADT19" s="13"/>
      <c r="ADU19" s="13"/>
      <c r="ADV19" s="14"/>
      <c r="ADW19" s="15"/>
      <c r="ADX19" s="13"/>
      <c r="ADY19" s="9"/>
      <c r="ADZ19" s="8"/>
      <c r="AEA19" s="8"/>
      <c r="AEB19" s="13"/>
      <c r="AEC19" s="13"/>
      <c r="AED19" s="14"/>
      <c r="AEE19" s="15"/>
      <c r="AEF19" s="13"/>
      <c r="AEG19" s="9"/>
      <c r="AEH19" s="8"/>
      <c r="AEI19" s="8"/>
      <c r="AEJ19" s="13"/>
      <c r="AEK19" s="13"/>
      <c r="AEL19" s="14"/>
      <c r="AEM19" s="15"/>
      <c r="AEN19" s="13"/>
      <c r="AEO19" s="9"/>
      <c r="AEP19" s="8"/>
      <c r="AEQ19" s="8"/>
      <c r="AER19" s="13"/>
      <c r="AES19" s="13"/>
      <c r="AET19" s="14"/>
      <c r="AEU19" s="15"/>
      <c r="AEV19" s="13"/>
      <c r="AEW19" s="9"/>
      <c r="AEX19" s="8"/>
      <c r="AEY19" s="8"/>
      <c r="AEZ19" s="13"/>
      <c r="AFA19" s="13"/>
      <c r="AFB19" s="14"/>
      <c r="AFC19" s="15"/>
      <c r="AFD19" s="13"/>
      <c r="AFE19" s="9"/>
      <c r="AFF19" s="8"/>
      <c r="AFG19" s="8"/>
      <c r="AFH19" s="13"/>
      <c r="AFI19" s="13"/>
      <c r="AFJ19" s="14"/>
      <c r="AFK19" s="15"/>
      <c r="AFL19" s="13"/>
      <c r="AFM19" s="9"/>
      <c r="AFN19" s="8"/>
      <c r="AFO19" s="8"/>
      <c r="AFP19" s="13"/>
      <c r="AFQ19" s="13"/>
      <c r="AFR19" s="14"/>
      <c r="AFS19" s="15"/>
      <c r="AFT19" s="13"/>
      <c r="AFU19" s="9"/>
      <c r="AFV19" s="8"/>
      <c r="AFW19" s="8"/>
      <c r="AFX19" s="13"/>
      <c r="AFY19" s="13"/>
      <c r="AFZ19" s="14"/>
      <c r="AGA19" s="15"/>
      <c r="AGB19" s="13"/>
      <c r="AGC19" s="9"/>
      <c r="AGD19" s="8"/>
      <c r="AGE19" s="8"/>
      <c r="AGF19" s="13"/>
      <c r="AGG19" s="13"/>
      <c r="AGH19" s="14"/>
      <c r="AGI19" s="15"/>
      <c r="AGJ19" s="13"/>
      <c r="AGK19" s="9"/>
      <c r="AGL19" s="8"/>
      <c r="AGM19" s="8"/>
      <c r="AGN19" s="13"/>
      <c r="AGO19" s="13"/>
      <c r="AGP19" s="14"/>
      <c r="AGQ19" s="15"/>
      <c r="AGR19" s="13"/>
      <c r="AGS19" s="9"/>
      <c r="AGT19" s="8"/>
      <c r="AGU19" s="8"/>
      <c r="AGV19" s="13"/>
      <c r="AGW19" s="13"/>
      <c r="AGX19" s="14"/>
      <c r="AGY19" s="15"/>
      <c r="AGZ19" s="13"/>
      <c r="AHA19" s="9"/>
      <c r="AHB19" s="8"/>
      <c r="AHC19" s="8"/>
      <c r="AHD19" s="13"/>
      <c r="AHE19" s="13"/>
      <c r="AHF19" s="14"/>
      <c r="AHG19" s="15"/>
      <c r="AHH19" s="13"/>
      <c r="AHI19" s="9"/>
      <c r="AHJ19" s="8"/>
      <c r="AHK19" s="8"/>
      <c r="AHL19" s="13"/>
      <c r="AHM19" s="13"/>
      <c r="AHN19" s="14"/>
      <c r="AHO19" s="15"/>
      <c r="AHP19" s="13"/>
      <c r="AHQ19" s="9"/>
      <c r="AHR19" s="8"/>
      <c r="AHS19" s="8"/>
      <c r="AHT19" s="13"/>
      <c r="AHU19" s="13"/>
      <c r="AHV19" s="14"/>
      <c r="AHW19" s="15"/>
      <c r="AHX19" s="13"/>
      <c r="AHY19" s="9"/>
      <c r="AHZ19" s="8"/>
      <c r="AIA19" s="8"/>
      <c r="AIB19" s="13"/>
      <c r="AIC19" s="13"/>
      <c r="AID19" s="14"/>
      <c r="AIE19" s="15"/>
      <c r="AIF19" s="13"/>
      <c r="AIG19" s="9"/>
      <c r="AIH19" s="8"/>
      <c r="AII19" s="8"/>
      <c r="AIJ19" s="13"/>
      <c r="AIK19" s="13"/>
      <c r="AIL19" s="14"/>
      <c r="AIM19" s="15"/>
      <c r="AIN19" s="13"/>
      <c r="AIO19" s="9"/>
      <c r="AIP19" s="8"/>
      <c r="AIQ19" s="8"/>
      <c r="AIR19" s="13"/>
      <c r="AIS19" s="13"/>
      <c r="AIT19" s="14"/>
      <c r="AIU19" s="15"/>
      <c r="AIV19" s="13"/>
      <c r="AIW19" s="9"/>
      <c r="AIX19" s="8"/>
      <c r="AIY19" s="8"/>
      <c r="AIZ19" s="13"/>
      <c r="AJA19" s="13"/>
      <c r="AJB19" s="14"/>
      <c r="AJC19" s="15"/>
      <c r="AJD19" s="13"/>
      <c r="AJE19" s="9"/>
      <c r="AJF19" s="8"/>
      <c r="AJG19" s="8"/>
      <c r="AJH19" s="13"/>
      <c r="AJI19" s="13"/>
      <c r="AJJ19" s="14"/>
      <c r="AJK19" s="15"/>
      <c r="AJL19" s="13"/>
      <c r="AJM19" s="9"/>
      <c r="AJN19" s="8"/>
      <c r="AJO19" s="8"/>
      <c r="AJP19" s="13"/>
      <c r="AJQ19" s="13"/>
      <c r="AJR19" s="14"/>
      <c r="AJS19" s="15"/>
      <c r="AJT19" s="13"/>
      <c r="AJU19" s="9"/>
      <c r="AJV19" s="8"/>
      <c r="AJW19" s="8"/>
      <c r="AJX19" s="13"/>
      <c r="AJY19" s="13"/>
      <c r="AJZ19" s="14"/>
      <c r="AKA19" s="15"/>
      <c r="AKB19" s="13"/>
      <c r="AKC19" s="9"/>
      <c r="AKD19" s="8"/>
      <c r="AKE19" s="8"/>
      <c r="AKF19" s="13"/>
      <c r="AKG19" s="13"/>
      <c r="AKH19" s="14"/>
      <c r="AKI19" s="15"/>
      <c r="AKJ19" s="13"/>
      <c r="AKK19" s="9"/>
      <c r="AKL19" s="8"/>
      <c r="AKM19" s="8"/>
      <c r="AKN19" s="13"/>
      <c r="AKO19" s="13"/>
      <c r="AKP19" s="14"/>
      <c r="AKQ19" s="15"/>
      <c r="AKR19" s="13"/>
      <c r="AKS19" s="9"/>
      <c r="AKT19" s="8"/>
      <c r="AKU19" s="8"/>
      <c r="AKV19" s="13"/>
      <c r="AKW19" s="13"/>
      <c r="AKX19" s="14"/>
      <c r="AKY19" s="15"/>
      <c r="AKZ19" s="13"/>
      <c r="ALA19" s="9"/>
      <c r="ALB19" s="8"/>
      <c r="ALC19" s="8"/>
      <c r="ALD19" s="13"/>
      <c r="ALE19" s="13"/>
      <c r="ALF19" s="14"/>
      <c r="ALG19" s="15"/>
      <c r="ALH19" s="13"/>
      <c r="ALI19" s="9"/>
      <c r="ALJ19" s="8"/>
      <c r="ALK19" s="8"/>
      <c r="ALL19" s="13"/>
      <c r="ALM19" s="13"/>
      <c r="ALN19" s="14"/>
      <c r="ALO19" s="15"/>
      <c r="ALP19" s="13"/>
      <c r="ALQ19" s="9"/>
      <c r="ALR19" s="8"/>
      <c r="ALS19" s="8"/>
      <c r="ALT19" s="13"/>
      <c r="ALU19" s="13"/>
      <c r="ALV19" s="14"/>
      <c r="ALW19" s="15"/>
      <c r="ALX19" s="13"/>
      <c r="ALY19" s="9"/>
      <c r="ALZ19" s="8"/>
      <c r="AMA19" s="8"/>
      <c r="AMB19" s="13"/>
      <c r="AMC19" s="13"/>
      <c r="AMD19" s="14"/>
      <c r="AME19" s="15"/>
      <c r="AMF19" s="13"/>
      <c r="AMG19" s="9"/>
      <c r="AMH19" s="8"/>
      <c r="AMI19" s="8"/>
      <c r="AMJ19" s="13"/>
      <c r="AMK19" s="13"/>
      <c r="AML19" s="14"/>
      <c r="AMM19" s="15"/>
      <c r="AMN19" s="13"/>
      <c r="AMO19" s="9"/>
      <c r="AMP19" s="8"/>
      <c r="AMQ19" s="8"/>
      <c r="AMR19" s="13"/>
      <c r="AMS19" s="13"/>
      <c r="AMT19" s="14"/>
      <c r="AMU19" s="15"/>
      <c r="AMV19" s="13"/>
      <c r="AMW19" s="9"/>
      <c r="AMX19" s="8"/>
      <c r="AMY19" s="8"/>
      <c r="AMZ19" s="13"/>
      <c r="ANA19" s="13"/>
      <c r="ANB19" s="14"/>
      <c r="ANC19" s="15"/>
      <c r="AND19" s="13"/>
      <c r="ANE19" s="9"/>
      <c r="ANF19" s="8"/>
      <c r="ANG19" s="8"/>
      <c r="ANH19" s="13"/>
      <c r="ANI19" s="13"/>
      <c r="ANJ19" s="14"/>
      <c r="ANK19" s="15"/>
      <c r="ANL19" s="13"/>
      <c r="ANM19" s="9"/>
      <c r="ANN19" s="8"/>
      <c r="ANO19" s="8"/>
      <c r="ANP19" s="13"/>
      <c r="ANQ19" s="13"/>
      <c r="ANR19" s="14"/>
      <c r="ANS19" s="15"/>
      <c r="ANT19" s="13"/>
      <c r="ANU19" s="9"/>
      <c r="ANV19" s="8"/>
      <c r="ANW19" s="8"/>
      <c r="ANX19" s="13"/>
      <c r="ANY19" s="13"/>
      <c r="ANZ19" s="14"/>
      <c r="AOA19" s="15"/>
      <c r="AOB19" s="13"/>
      <c r="AOC19" s="9"/>
      <c r="AOD19" s="8"/>
      <c r="AOE19" s="8"/>
      <c r="AOF19" s="13"/>
      <c r="AOG19" s="13"/>
      <c r="AOH19" s="14"/>
      <c r="AOI19" s="15"/>
      <c r="AOJ19" s="13"/>
      <c r="AOK19" s="9"/>
      <c r="AOL19" s="8"/>
      <c r="AOM19" s="8"/>
      <c r="AON19" s="13"/>
      <c r="AOO19" s="13"/>
      <c r="AOP19" s="14"/>
      <c r="AOQ19" s="15"/>
      <c r="AOR19" s="13"/>
      <c r="AOS19" s="9"/>
      <c r="AOT19" s="8"/>
      <c r="AOU19" s="8"/>
      <c r="AOV19" s="13"/>
      <c r="AOW19" s="13"/>
      <c r="AOX19" s="14"/>
      <c r="AOY19" s="15"/>
      <c r="AOZ19" s="13"/>
      <c r="APA19" s="9"/>
      <c r="APB19" s="8"/>
      <c r="APC19" s="8"/>
      <c r="APD19" s="13"/>
      <c r="APE19" s="13"/>
      <c r="APF19" s="14"/>
      <c r="APG19" s="15"/>
      <c r="APH19" s="13"/>
      <c r="API19" s="9"/>
      <c r="APJ19" s="8"/>
      <c r="APK19" s="8"/>
      <c r="APL19" s="13"/>
      <c r="APM19" s="13"/>
      <c r="APN19" s="14"/>
      <c r="APO19" s="15"/>
      <c r="APP19" s="13"/>
      <c r="APQ19" s="9"/>
      <c r="APR19" s="8"/>
      <c r="APS19" s="8"/>
      <c r="APT19" s="13"/>
      <c r="APU19" s="13"/>
      <c r="APV19" s="14"/>
      <c r="APW19" s="15"/>
      <c r="APX19" s="13"/>
      <c r="APY19" s="9"/>
      <c r="APZ19" s="8"/>
      <c r="AQA19" s="8"/>
      <c r="AQB19" s="13"/>
      <c r="AQC19" s="13"/>
      <c r="AQD19" s="14"/>
      <c r="AQE19" s="15"/>
      <c r="AQF19" s="13"/>
      <c r="AQG19" s="9"/>
      <c r="AQH19" s="8"/>
      <c r="AQI19" s="8"/>
      <c r="AQJ19" s="13"/>
      <c r="AQK19" s="13"/>
      <c r="AQL19" s="14"/>
      <c r="AQM19" s="15"/>
      <c r="AQN19" s="13"/>
      <c r="AQO19" s="9"/>
      <c r="AQP19" s="8"/>
      <c r="AQQ19" s="8"/>
      <c r="AQR19" s="13"/>
      <c r="AQS19" s="13"/>
      <c r="AQT19" s="14"/>
      <c r="AQU19" s="15"/>
      <c r="AQV19" s="13"/>
      <c r="AQW19" s="9"/>
      <c r="AQX19" s="8"/>
      <c r="AQY19" s="8"/>
      <c r="AQZ19" s="13"/>
      <c r="ARA19" s="13"/>
      <c r="ARB19" s="14"/>
      <c r="ARC19" s="15"/>
      <c r="ARD19" s="13"/>
      <c r="ARE19" s="9"/>
      <c r="ARF19" s="8"/>
      <c r="ARG19" s="8"/>
      <c r="ARH19" s="13"/>
      <c r="ARI19" s="13"/>
      <c r="ARJ19" s="14"/>
      <c r="ARK19" s="15"/>
      <c r="ARL19" s="13"/>
      <c r="ARM19" s="9"/>
      <c r="ARN19" s="8"/>
      <c r="ARO19" s="8"/>
      <c r="ARP19" s="13"/>
      <c r="ARQ19" s="13"/>
      <c r="ARR19" s="14"/>
      <c r="ARS19" s="15"/>
      <c r="ART19" s="13"/>
      <c r="ARU19" s="9"/>
      <c r="ARV19" s="8"/>
      <c r="ARW19" s="8"/>
      <c r="ARX19" s="13"/>
      <c r="ARY19" s="13"/>
      <c r="ARZ19" s="14"/>
      <c r="ASA19" s="15"/>
      <c r="ASB19" s="13"/>
      <c r="ASC19" s="9"/>
      <c r="ASD19" s="8"/>
      <c r="ASE19" s="8"/>
      <c r="ASF19" s="13"/>
      <c r="ASG19" s="13"/>
      <c r="ASH19" s="14"/>
      <c r="ASI19" s="15"/>
      <c r="ASJ19" s="13"/>
      <c r="ASK19" s="9"/>
      <c r="ASL19" s="8"/>
      <c r="ASM19" s="8"/>
      <c r="ASN19" s="13"/>
      <c r="ASO19" s="13"/>
      <c r="ASP19" s="14"/>
      <c r="ASQ19" s="15"/>
      <c r="ASR19" s="13"/>
      <c r="ASS19" s="9"/>
      <c r="AST19" s="8"/>
      <c r="ASU19" s="8"/>
      <c r="ASV19" s="13"/>
      <c r="ASW19" s="13"/>
      <c r="ASX19" s="14"/>
      <c r="ASY19" s="15"/>
      <c r="ASZ19" s="13"/>
      <c r="ATA19" s="9"/>
      <c r="ATB19" s="8"/>
      <c r="ATC19" s="8"/>
      <c r="ATD19" s="13"/>
      <c r="ATE19" s="13"/>
      <c r="ATF19" s="14"/>
      <c r="ATG19" s="15"/>
      <c r="ATH19" s="13"/>
      <c r="ATI19" s="9"/>
      <c r="ATJ19" s="8"/>
      <c r="ATK19" s="8"/>
      <c r="ATL19" s="13"/>
      <c r="ATM19" s="13"/>
      <c r="ATN19" s="14"/>
      <c r="ATO19" s="15"/>
      <c r="ATP19" s="13"/>
      <c r="ATQ19" s="9"/>
      <c r="ATR19" s="8"/>
      <c r="ATS19" s="8"/>
      <c r="ATT19" s="13"/>
      <c r="ATU19" s="13"/>
      <c r="ATV19" s="14"/>
      <c r="ATW19" s="15"/>
      <c r="ATX19" s="13"/>
      <c r="ATY19" s="9"/>
      <c r="ATZ19" s="8"/>
      <c r="AUA19" s="8"/>
      <c r="AUB19" s="13"/>
      <c r="AUC19" s="13"/>
      <c r="AUD19" s="14"/>
      <c r="AUE19" s="15"/>
      <c r="AUF19" s="13"/>
      <c r="AUG19" s="9"/>
      <c r="AUH19" s="8"/>
      <c r="AUI19" s="8"/>
      <c r="AUJ19" s="13"/>
      <c r="AUK19" s="13"/>
      <c r="AUL19" s="14"/>
      <c r="AUM19" s="15"/>
      <c r="AUN19" s="13"/>
      <c r="AUO19" s="9"/>
      <c r="AUP19" s="8"/>
      <c r="AUQ19" s="8"/>
      <c r="AUR19" s="13"/>
      <c r="AUS19" s="13"/>
      <c r="AUT19" s="14"/>
      <c r="AUU19" s="15"/>
      <c r="AUV19" s="13"/>
      <c r="AUW19" s="9"/>
      <c r="AUX19" s="8"/>
      <c r="AUY19" s="8"/>
      <c r="AUZ19" s="13"/>
      <c r="AVA19" s="13"/>
      <c r="AVB19" s="14"/>
      <c r="AVC19" s="15"/>
      <c r="AVD19" s="13"/>
      <c r="AVE19" s="9"/>
      <c r="AVF19" s="8"/>
      <c r="AVG19" s="8"/>
      <c r="AVH19" s="13"/>
      <c r="AVI19" s="13"/>
      <c r="AVJ19" s="14"/>
      <c r="AVK19" s="15"/>
      <c r="AVL19" s="13"/>
      <c r="AVM19" s="9"/>
      <c r="AVN19" s="8"/>
      <c r="AVO19" s="8"/>
      <c r="AVP19" s="13"/>
      <c r="AVQ19" s="13"/>
      <c r="AVR19" s="14"/>
      <c r="AVS19" s="15"/>
      <c r="AVT19" s="13"/>
      <c r="AVU19" s="9"/>
      <c r="AVV19" s="8"/>
      <c r="AVW19" s="8"/>
      <c r="AVX19" s="13"/>
      <c r="AVY19" s="13"/>
      <c r="AVZ19" s="14"/>
      <c r="AWA19" s="15"/>
      <c r="AWB19" s="13"/>
      <c r="AWC19" s="9"/>
      <c r="AWD19" s="8"/>
      <c r="AWE19" s="8"/>
      <c r="AWF19" s="13"/>
      <c r="AWG19" s="13"/>
      <c r="AWH19" s="14"/>
      <c r="AWI19" s="15"/>
      <c r="AWJ19" s="13"/>
      <c r="AWK19" s="9"/>
      <c r="AWL19" s="8"/>
      <c r="AWM19" s="8"/>
      <c r="AWN19" s="13"/>
      <c r="AWO19" s="13"/>
      <c r="AWP19" s="14"/>
      <c r="AWQ19" s="15"/>
      <c r="AWR19" s="13"/>
      <c r="AWS19" s="9"/>
      <c r="AWT19" s="8"/>
      <c r="AWU19" s="8"/>
      <c r="AWV19" s="13"/>
      <c r="AWW19" s="13"/>
      <c r="AWX19" s="14"/>
      <c r="AWY19" s="15"/>
      <c r="AWZ19" s="13"/>
      <c r="AXA19" s="9"/>
      <c r="AXB19" s="8"/>
      <c r="AXC19" s="8"/>
      <c r="AXD19" s="13"/>
      <c r="AXE19" s="13"/>
      <c r="AXF19" s="14"/>
      <c r="AXG19" s="15"/>
      <c r="AXH19" s="13"/>
      <c r="AXI19" s="9"/>
      <c r="AXJ19" s="8"/>
      <c r="AXK19" s="8"/>
      <c r="AXL19" s="13"/>
      <c r="AXM19" s="13"/>
      <c r="AXN19" s="14"/>
      <c r="AXO19" s="15"/>
      <c r="AXP19" s="13"/>
      <c r="AXQ19" s="9"/>
      <c r="AXR19" s="8"/>
      <c r="AXS19" s="8"/>
      <c r="AXT19" s="13"/>
      <c r="AXU19" s="13"/>
      <c r="AXV19" s="14"/>
      <c r="AXW19" s="15"/>
      <c r="AXX19" s="13"/>
      <c r="AXY19" s="9"/>
      <c r="AXZ19" s="8"/>
      <c r="AYA19" s="8"/>
      <c r="AYB19" s="13"/>
      <c r="AYC19" s="13"/>
      <c r="AYD19" s="14"/>
      <c r="AYE19" s="15"/>
      <c r="AYF19" s="13"/>
      <c r="AYG19" s="9"/>
      <c r="AYH19" s="8"/>
      <c r="AYI19" s="8"/>
      <c r="AYJ19" s="13"/>
      <c r="AYK19" s="13"/>
      <c r="AYL19" s="14"/>
      <c r="AYM19" s="15"/>
      <c r="AYN19" s="13"/>
      <c r="AYO19" s="9"/>
      <c r="AYP19" s="8"/>
      <c r="AYQ19" s="8"/>
      <c r="AYR19" s="13"/>
      <c r="AYS19" s="13"/>
      <c r="AYT19" s="14"/>
      <c r="AYU19" s="15"/>
      <c r="AYV19" s="13"/>
      <c r="AYW19" s="9"/>
      <c r="AYX19" s="8"/>
      <c r="AYY19" s="8"/>
      <c r="AYZ19" s="13"/>
      <c r="AZA19" s="13"/>
      <c r="AZB19" s="14"/>
      <c r="AZC19" s="15"/>
      <c r="AZD19" s="13"/>
      <c r="AZE19" s="9"/>
      <c r="AZF19" s="8"/>
      <c r="AZG19" s="8"/>
      <c r="AZH19" s="13"/>
      <c r="AZI19" s="13"/>
      <c r="AZJ19" s="14"/>
      <c r="AZK19" s="15"/>
      <c r="AZL19" s="13"/>
      <c r="AZM19" s="9"/>
      <c r="AZN19" s="8"/>
      <c r="AZO19" s="8"/>
      <c r="AZP19" s="13"/>
      <c r="AZQ19" s="13"/>
      <c r="AZR19" s="14"/>
      <c r="AZS19" s="15"/>
      <c r="AZT19" s="13"/>
      <c r="AZU19" s="9"/>
      <c r="AZV19" s="8"/>
      <c r="AZW19" s="8"/>
      <c r="AZX19" s="13"/>
      <c r="AZY19" s="13"/>
      <c r="AZZ19" s="14"/>
      <c r="BAA19" s="15"/>
      <c r="BAB19" s="13"/>
      <c r="BAC19" s="9"/>
      <c r="BAD19" s="8"/>
      <c r="BAE19" s="8"/>
      <c r="BAF19" s="13"/>
      <c r="BAG19" s="13"/>
      <c r="BAH19" s="14"/>
      <c r="BAI19" s="15"/>
      <c r="BAJ19" s="13"/>
      <c r="BAK19" s="9"/>
      <c r="BAL19" s="8"/>
      <c r="BAM19" s="8"/>
      <c r="BAN19" s="13"/>
      <c r="BAO19" s="13"/>
      <c r="BAP19" s="14"/>
      <c r="BAQ19" s="15"/>
      <c r="BAR19" s="13"/>
      <c r="BAS19" s="9"/>
      <c r="BAT19" s="8"/>
      <c r="BAU19" s="8"/>
      <c r="BAV19" s="13"/>
      <c r="BAW19" s="13"/>
      <c r="BAX19" s="14"/>
      <c r="BAY19" s="15"/>
      <c r="BAZ19" s="13"/>
      <c r="BBA19" s="9"/>
      <c r="BBB19" s="8"/>
      <c r="BBC19" s="8"/>
      <c r="BBD19" s="13"/>
      <c r="BBE19" s="13"/>
      <c r="BBF19" s="14"/>
      <c r="BBG19" s="15"/>
      <c r="BBH19" s="13"/>
      <c r="BBI19" s="9"/>
      <c r="BBJ19" s="8"/>
      <c r="BBK19" s="8"/>
      <c r="BBL19" s="13"/>
      <c r="BBM19" s="13"/>
      <c r="BBN19" s="14"/>
      <c r="BBO19" s="15"/>
      <c r="BBP19" s="13"/>
      <c r="BBQ19" s="9"/>
      <c r="BBR19" s="8"/>
      <c r="BBS19" s="8"/>
      <c r="BBT19" s="13"/>
      <c r="BBU19" s="13"/>
      <c r="BBV19" s="14"/>
      <c r="BBW19" s="15"/>
      <c r="BBX19" s="13"/>
      <c r="BBY19" s="9"/>
      <c r="BBZ19" s="8"/>
      <c r="BCA19" s="8"/>
      <c r="BCB19" s="13"/>
      <c r="BCC19" s="13"/>
      <c r="BCD19" s="14"/>
      <c r="BCE19" s="15"/>
      <c r="BCF19" s="13"/>
      <c r="BCG19" s="9"/>
      <c r="BCH19" s="8"/>
      <c r="BCI19" s="8"/>
      <c r="BCJ19" s="13"/>
      <c r="BCK19" s="13"/>
      <c r="BCL19" s="14"/>
      <c r="BCM19" s="15"/>
      <c r="BCN19" s="13"/>
      <c r="BCO19" s="9"/>
      <c r="BCP19" s="8"/>
      <c r="BCQ19" s="8"/>
      <c r="BCR19" s="13"/>
      <c r="BCS19" s="13"/>
      <c r="BCT19" s="14"/>
      <c r="BCU19" s="15"/>
      <c r="BCV19" s="13"/>
      <c r="BCW19" s="9"/>
      <c r="BCX19" s="8"/>
      <c r="BCY19" s="8"/>
      <c r="BCZ19" s="13"/>
      <c r="BDA19" s="13"/>
      <c r="BDB19" s="14"/>
      <c r="BDC19" s="15"/>
      <c r="BDD19" s="13"/>
      <c r="BDE19" s="9"/>
      <c r="BDF19" s="8"/>
      <c r="BDG19" s="8"/>
      <c r="BDH19" s="13"/>
      <c r="BDI19" s="13"/>
      <c r="BDJ19" s="14"/>
      <c r="BDK19" s="15"/>
      <c r="BDL19" s="13"/>
      <c r="BDM19" s="9"/>
      <c r="BDN19" s="8"/>
      <c r="BDO19" s="8"/>
      <c r="BDP19" s="13"/>
      <c r="BDQ19" s="13"/>
      <c r="BDR19" s="14"/>
      <c r="BDS19" s="15"/>
      <c r="BDT19" s="13"/>
      <c r="BDU19" s="9"/>
      <c r="BDV19" s="8"/>
      <c r="BDW19" s="8"/>
      <c r="BDX19" s="13"/>
      <c r="BDY19" s="13"/>
      <c r="BDZ19" s="14"/>
      <c r="BEA19" s="15"/>
      <c r="BEB19" s="13"/>
      <c r="BEC19" s="9"/>
      <c r="BED19" s="8"/>
      <c r="BEE19" s="8"/>
      <c r="BEF19" s="13"/>
      <c r="BEG19" s="13"/>
      <c r="BEH19" s="14"/>
      <c r="BEI19" s="15"/>
      <c r="BEJ19" s="13"/>
      <c r="BEK19" s="9"/>
      <c r="BEL19" s="8"/>
      <c r="BEM19" s="8"/>
      <c r="BEN19" s="13"/>
      <c r="BEO19" s="13"/>
      <c r="BEP19" s="14"/>
      <c r="BEQ19" s="15"/>
      <c r="BER19" s="13"/>
      <c r="BES19" s="9"/>
      <c r="BET19" s="8"/>
      <c r="BEU19" s="8"/>
      <c r="BEV19" s="13"/>
      <c r="BEW19" s="13"/>
      <c r="BEX19" s="14"/>
      <c r="BEY19" s="15"/>
      <c r="BEZ19" s="13"/>
      <c r="BFA19" s="9"/>
      <c r="BFB19" s="8"/>
      <c r="BFC19" s="8"/>
      <c r="BFD19" s="13"/>
      <c r="BFE19" s="13"/>
      <c r="BFF19" s="14"/>
      <c r="BFG19" s="15"/>
      <c r="BFH19" s="13"/>
      <c r="BFI19" s="9"/>
      <c r="BFJ19" s="8"/>
      <c r="BFK19" s="8"/>
      <c r="BFL19" s="13"/>
      <c r="BFM19" s="13"/>
      <c r="BFN19" s="14"/>
      <c r="BFO19" s="15"/>
      <c r="BFP19" s="13"/>
      <c r="BFQ19" s="9"/>
      <c r="BFR19" s="8"/>
      <c r="BFS19" s="8"/>
      <c r="BFT19" s="13"/>
      <c r="BFU19" s="13"/>
      <c r="BFV19" s="14"/>
      <c r="BFW19" s="15"/>
      <c r="BFX19" s="13"/>
      <c r="BFY19" s="9"/>
      <c r="BFZ19" s="8"/>
      <c r="BGA19" s="8"/>
      <c r="BGB19" s="13"/>
      <c r="BGC19" s="13"/>
      <c r="BGD19" s="14"/>
      <c r="BGE19" s="15"/>
      <c r="BGF19" s="13"/>
      <c r="BGG19" s="9"/>
      <c r="BGH19" s="8"/>
      <c r="BGI19" s="8"/>
      <c r="BGJ19" s="13"/>
      <c r="BGK19" s="13"/>
      <c r="BGL19" s="14"/>
      <c r="BGM19" s="15"/>
      <c r="BGN19" s="13"/>
      <c r="BGO19" s="9"/>
      <c r="BGP19" s="8"/>
      <c r="BGQ19" s="8"/>
      <c r="BGR19" s="13"/>
      <c r="BGS19" s="13"/>
      <c r="BGT19" s="14"/>
      <c r="BGU19" s="15"/>
      <c r="BGV19" s="13"/>
      <c r="BGW19" s="9"/>
      <c r="BGX19" s="8"/>
      <c r="BGY19" s="8"/>
      <c r="BGZ19" s="13"/>
      <c r="BHA19" s="13"/>
      <c r="BHB19" s="14"/>
      <c r="BHC19" s="15"/>
      <c r="BHD19" s="13"/>
      <c r="BHE19" s="9"/>
      <c r="BHF19" s="8"/>
      <c r="BHG19" s="8"/>
      <c r="BHH19" s="13"/>
      <c r="BHI19" s="13"/>
      <c r="BHJ19" s="14"/>
      <c r="BHK19" s="15"/>
      <c r="BHL19" s="13"/>
      <c r="BHM19" s="9"/>
      <c r="BHN19" s="8"/>
      <c r="BHO19" s="8"/>
      <c r="BHP19" s="13"/>
      <c r="BHQ19" s="13"/>
      <c r="BHR19" s="14"/>
      <c r="BHS19" s="15"/>
      <c r="BHT19" s="13"/>
      <c r="BHU19" s="9"/>
      <c r="BHV19" s="8"/>
      <c r="BHW19" s="8"/>
      <c r="BHX19" s="13"/>
      <c r="BHY19" s="13"/>
      <c r="BHZ19" s="14"/>
      <c r="BIA19" s="15"/>
      <c r="BIB19" s="13"/>
      <c r="BIC19" s="9"/>
      <c r="BID19" s="8"/>
      <c r="BIE19" s="8"/>
      <c r="BIF19" s="13"/>
      <c r="BIG19" s="13"/>
      <c r="BIH19" s="14"/>
      <c r="BII19" s="15"/>
      <c r="BIJ19" s="13"/>
      <c r="BIK19" s="9"/>
      <c r="BIL19" s="8"/>
      <c r="BIM19" s="8"/>
      <c r="BIN19" s="13"/>
      <c r="BIO19" s="13"/>
      <c r="BIP19" s="14"/>
      <c r="BIQ19" s="15"/>
      <c r="BIR19" s="13"/>
      <c r="BIS19" s="9"/>
      <c r="BIT19" s="8"/>
      <c r="BIU19" s="8"/>
      <c r="BIV19" s="13"/>
      <c r="BIW19" s="13"/>
      <c r="BIX19" s="14"/>
      <c r="BIY19" s="15"/>
      <c r="BIZ19" s="13"/>
      <c r="BJA19" s="9"/>
      <c r="BJB19" s="8"/>
      <c r="BJC19" s="8"/>
      <c r="BJD19" s="13"/>
      <c r="BJE19" s="13"/>
      <c r="BJF19" s="14"/>
      <c r="BJG19" s="15"/>
      <c r="BJH19" s="13"/>
      <c r="BJI19" s="9"/>
      <c r="BJJ19" s="8"/>
      <c r="BJK19" s="8"/>
      <c r="BJL19" s="13"/>
      <c r="BJM19" s="13"/>
      <c r="BJN19" s="14"/>
      <c r="BJO19" s="15"/>
      <c r="BJP19" s="13"/>
      <c r="BJQ19" s="9"/>
      <c r="BJR19" s="8"/>
      <c r="BJS19" s="8"/>
      <c r="BJT19" s="13"/>
      <c r="BJU19" s="13"/>
      <c r="BJV19" s="14"/>
      <c r="BJW19" s="15"/>
      <c r="BJX19" s="13"/>
      <c r="BJY19" s="9"/>
      <c r="BJZ19" s="8"/>
      <c r="BKA19" s="8"/>
      <c r="BKB19" s="13"/>
      <c r="BKC19" s="13"/>
      <c r="BKD19" s="14"/>
      <c r="BKE19" s="15"/>
      <c r="BKF19" s="13"/>
      <c r="BKG19" s="9"/>
      <c r="BKH19" s="8"/>
      <c r="BKI19" s="8"/>
      <c r="BKJ19" s="13"/>
      <c r="BKK19" s="13"/>
      <c r="BKL19" s="14"/>
      <c r="BKM19" s="15"/>
      <c r="BKN19" s="13"/>
      <c r="BKO19" s="9"/>
      <c r="BKP19" s="8"/>
      <c r="BKQ19" s="8"/>
      <c r="BKR19" s="13"/>
      <c r="BKS19" s="13"/>
      <c r="BKT19" s="14"/>
      <c r="BKU19" s="15"/>
      <c r="BKV19" s="13"/>
      <c r="BKW19" s="9"/>
      <c r="BKX19" s="8"/>
      <c r="BKY19" s="8"/>
      <c r="BKZ19" s="13"/>
      <c r="BLA19" s="13"/>
      <c r="BLB19" s="14"/>
      <c r="BLC19" s="15"/>
      <c r="BLD19" s="13"/>
      <c r="BLE19" s="9"/>
      <c r="BLF19" s="8"/>
      <c r="BLG19" s="8"/>
      <c r="BLH19" s="13"/>
      <c r="BLI19" s="13"/>
      <c r="BLJ19" s="14"/>
      <c r="BLK19" s="15"/>
      <c r="BLL19" s="13"/>
      <c r="BLM19" s="9"/>
      <c r="BLN19" s="8"/>
      <c r="BLO19" s="8"/>
      <c r="BLP19" s="13"/>
      <c r="BLQ19" s="13"/>
      <c r="BLR19" s="14"/>
      <c r="BLS19" s="15"/>
      <c r="BLT19" s="13"/>
      <c r="BLU19" s="9"/>
      <c r="BLV19" s="8"/>
      <c r="BLW19" s="8"/>
      <c r="BLX19" s="13"/>
      <c r="BLY19" s="13"/>
      <c r="BLZ19" s="14"/>
      <c r="BMA19" s="15"/>
      <c r="BMB19" s="13"/>
      <c r="BMC19" s="9"/>
      <c r="BMD19" s="8"/>
      <c r="BME19" s="8"/>
      <c r="BMF19" s="13"/>
      <c r="BMG19" s="13"/>
      <c r="BMH19" s="14"/>
      <c r="BMI19" s="15"/>
      <c r="BMJ19" s="13"/>
      <c r="BMK19" s="9"/>
      <c r="BML19" s="8"/>
      <c r="BMM19" s="8"/>
      <c r="BMN19" s="13"/>
      <c r="BMO19" s="13"/>
      <c r="BMP19" s="14"/>
      <c r="BMQ19" s="15"/>
      <c r="BMR19" s="13"/>
      <c r="BMS19" s="9"/>
      <c r="BMT19" s="8"/>
      <c r="BMU19" s="8"/>
      <c r="BMV19" s="13"/>
      <c r="BMW19" s="13"/>
      <c r="BMX19" s="14"/>
      <c r="BMY19" s="15"/>
      <c r="BMZ19" s="13"/>
      <c r="BNA19" s="9"/>
      <c r="BNB19" s="8"/>
      <c r="BNC19" s="8"/>
      <c r="BND19" s="13"/>
      <c r="BNE19" s="13"/>
      <c r="BNF19" s="14"/>
      <c r="BNG19" s="15"/>
      <c r="BNH19" s="13"/>
      <c r="BNI19" s="9"/>
      <c r="BNJ19" s="8"/>
      <c r="BNK19" s="8"/>
      <c r="BNL19" s="13"/>
      <c r="BNM19" s="13"/>
      <c r="BNN19" s="14"/>
      <c r="BNO19" s="15"/>
      <c r="BNP19" s="13"/>
      <c r="BNQ19" s="9"/>
      <c r="BNR19" s="8"/>
      <c r="BNS19" s="8"/>
      <c r="BNT19" s="13"/>
      <c r="BNU19" s="13"/>
      <c r="BNV19" s="14"/>
      <c r="BNW19" s="15"/>
      <c r="BNX19" s="13"/>
      <c r="BNY19" s="9"/>
      <c r="BNZ19" s="8"/>
      <c r="BOA19" s="8"/>
      <c r="BOB19" s="13"/>
      <c r="BOC19" s="13"/>
      <c r="BOD19" s="14"/>
      <c r="BOE19" s="15"/>
      <c r="BOF19" s="13"/>
      <c r="BOG19" s="9"/>
      <c r="BOH19" s="8"/>
      <c r="BOI19" s="8"/>
      <c r="BOJ19" s="13"/>
      <c r="BOK19" s="13"/>
      <c r="BOL19" s="14"/>
      <c r="BOM19" s="15"/>
      <c r="BON19" s="13"/>
      <c r="BOO19" s="9"/>
      <c r="BOP19" s="8"/>
      <c r="BOQ19" s="8"/>
      <c r="BOR19" s="13"/>
      <c r="BOS19" s="13"/>
      <c r="BOT19" s="14"/>
      <c r="BOU19" s="15"/>
      <c r="BOV19" s="13"/>
      <c r="BOW19" s="9"/>
      <c r="BOX19" s="8"/>
      <c r="BOY19" s="8"/>
      <c r="BOZ19" s="13"/>
      <c r="BPA19" s="13"/>
      <c r="BPB19" s="14"/>
      <c r="BPC19" s="15"/>
      <c r="BPD19" s="13"/>
      <c r="BPE19" s="9"/>
      <c r="BPF19" s="8"/>
      <c r="BPG19" s="8"/>
      <c r="BPH19" s="13"/>
      <c r="BPI19" s="13"/>
      <c r="BPJ19" s="14"/>
      <c r="BPK19" s="15"/>
      <c r="BPL19" s="13"/>
      <c r="BPM19" s="9"/>
      <c r="BPN19" s="8"/>
      <c r="BPO19" s="8"/>
      <c r="BPP19" s="13"/>
      <c r="BPQ19" s="13"/>
      <c r="BPR19" s="14"/>
      <c r="BPS19" s="15"/>
      <c r="BPT19" s="13"/>
      <c r="BPU19" s="9"/>
      <c r="BPV19" s="8"/>
      <c r="BPW19" s="8"/>
      <c r="BPX19" s="13"/>
      <c r="BPY19" s="13"/>
      <c r="BPZ19" s="14"/>
      <c r="BQA19" s="15"/>
      <c r="BQB19" s="13"/>
      <c r="BQC19" s="9"/>
      <c r="BQD19" s="8"/>
      <c r="BQE19" s="8"/>
      <c r="BQF19" s="13"/>
      <c r="BQG19" s="13"/>
      <c r="BQH19" s="14"/>
      <c r="BQI19" s="15"/>
      <c r="BQJ19" s="13"/>
      <c r="BQK19" s="9"/>
      <c r="BQL19" s="8"/>
      <c r="BQM19" s="8"/>
      <c r="BQN19" s="13"/>
      <c r="BQO19" s="13"/>
      <c r="BQP19" s="14"/>
      <c r="BQQ19" s="15"/>
      <c r="BQR19" s="13"/>
      <c r="BQS19" s="9"/>
      <c r="BQT19" s="8"/>
      <c r="BQU19" s="8"/>
      <c r="BQV19" s="13"/>
      <c r="BQW19" s="13"/>
      <c r="BQX19" s="14"/>
      <c r="BQY19" s="15"/>
      <c r="BQZ19" s="13"/>
      <c r="BRA19" s="9"/>
      <c r="BRB19" s="8"/>
      <c r="BRC19" s="8"/>
      <c r="BRD19" s="13"/>
      <c r="BRE19" s="13"/>
      <c r="BRF19" s="14"/>
      <c r="BRG19" s="15"/>
      <c r="BRH19" s="13"/>
      <c r="BRI19" s="9"/>
      <c r="BRJ19" s="8"/>
      <c r="BRK19" s="8"/>
      <c r="BRL19" s="13"/>
      <c r="BRM19" s="13"/>
      <c r="BRN19" s="14"/>
      <c r="BRO19" s="15"/>
      <c r="BRP19" s="13"/>
      <c r="BRQ19" s="9"/>
      <c r="BRR19" s="8"/>
      <c r="BRS19" s="8"/>
      <c r="BRT19" s="13"/>
      <c r="BRU19" s="13"/>
      <c r="BRV19" s="14"/>
      <c r="BRW19" s="15"/>
      <c r="BRX19" s="13"/>
      <c r="BRY19" s="9"/>
      <c r="BRZ19" s="8"/>
      <c r="BSA19" s="8"/>
      <c r="BSB19" s="13"/>
      <c r="BSC19" s="13"/>
      <c r="BSD19" s="14"/>
      <c r="BSE19" s="15"/>
      <c r="BSF19" s="13"/>
      <c r="BSG19" s="9"/>
      <c r="BSH19" s="8"/>
      <c r="BSI19" s="8"/>
      <c r="BSJ19" s="13"/>
      <c r="BSK19" s="13"/>
      <c r="BSL19" s="14"/>
      <c r="BSM19" s="15"/>
      <c r="BSN19" s="13"/>
      <c r="BSO19" s="9"/>
      <c r="BSP19" s="8"/>
      <c r="BSQ19" s="8"/>
      <c r="BSR19" s="13"/>
      <c r="BSS19" s="13"/>
      <c r="BST19" s="14"/>
      <c r="BSU19" s="15"/>
      <c r="BSV19" s="13"/>
      <c r="BSW19" s="9"/>
      <c r="BSX19" s="8"/>
      <c r="BSY19" s="8"/>
      <c r="BSZ19" s="13"/>
      <c r="BTA19" s="13"/>
      <c r="BTB19" s="14"/>
      <c r="BTC19" s="15"/>
      <c r="BTD19" s="13"/>
      <c r="BTE19" s="9"/>
      <c r="BTF19" s="8"/>
      <c r="BTG19" s="8"/>
      <c r="BTH19" s="13"/>
      <c r="BTI19" s="13"/>
      <c r="BTJ19" s="14"/>
      <c r="BTK19" s="15"/>
      <c r="BTL19" s="13"/>
      <c r="BTM19" s="9"/>
      <c r="BTN19" s="8"/>
      <c r="BTO19" s="8"/>
      <c r="BTP19" s="13"/>
      <c r="BTQ19" s="13"/>
      <c r="BTR19" s="14"/>
      <c r="BTS19" s="15"/>
      <c r="BTT19" s="13"/>
      <c r="BTU19" s="9"/>
      <c r="BTV19" s="8"/>
      <c r="BTW19" s="8"/>
      <c r="BTX19" s="13"/>
      <c r="BTY19" s="13"/>
      <c r="BTZ19" s="14"/>
      <c r="BUA19" s="15"/>
      <c r="BUB19" s="13"/>
      <c r="BUC19" s="9"/>
      <c r="BUD19" s="8"/>
      <c r="BUE19" s="8"/>
      <c r="BUF19" s="13"/>
      <c r="BUG19" s="13"/>
      <c r="BUH19" s="14"/>
      <c r="BUI19" s="15"/>
      <c r="BUJ19" s="13"/>
      <c r="BUK19" s="9"/>
      <c r="BUL19" s="8"/>
      <c r="BUM19" s="8"/>
      <c r="BUN19" s="13"/>
      <c r="BUO19" s="13"/>
      <c r="BUP19" s="14"/>
      <c r="BUQ19" s="15"/>
      <c r="BUR19" s="13"/>
      <c r="BUS19" s="9"/>
      <c r="BUT19" s="8"/>
      <c r="BUU19" s="8"/>
      <c r="BUV19" s="13"/>
      <c r="BUW19" s="13"/>
      <c r="BUX19" s="14"/>
      <c r="BUY19" s="15"/>
      <c r="BUZ19" s="13"/>
      <c r="BVA19" s="9"/>
      <c r="BVB19" s="8"/>
      <c r="BVC19" s="8"/>
      <c r="BVD19" s="13"/>
      <c r="BVE19" s="13"/>
      <c r="BVF19" s="14"/>
      <c r="BVG19" s="15"/>
      <c r="BVH19" s="13"/>
      <c r="BVI19" s="9"/>
      <c r="BVJ19" s="8"/>
      <c r="BVK19" s="8"/>
      <c r="BVL19" s="13"/>
      <c r="BVM19" s="13"/>
      <c r="BVN19" s="14"/>
      <c r="BVO19" s="15"/>
      <c r="BVP19" s="13"/>
      <c r="BVQ19" s="9"/>
      <c r="BVR19" s="8"/>
      <c r="BVS19" s="8"/>
      <c r="BVT19" s="13"/>
      <c r="BVU19" s="13"/>
      <c r="BVV19" s="14"/>
      <c r="BVW19" s="15"/>
      <c r="BVX19" s="13"/>
      <c r="BVY19" s="9"/>
      <c r="BVZ19" s="8"/>
      <c r="BWA19" s="8"/>
      <c r="BWB19" s="13"/>
      <c r="BWC19" s="13"/>
      <c r="BWD19" s="14"/>
      <c r="BWE19" s="15"/>
      <c r="BWF19" s="13"/>
      <c r="BWG19" s="9"/>
      <c r="BWH19" s="8"/>
      <c r="BWI19" s="8"/>
      <c r="BWJ19" s="13"/>
      <c r="BWK19" s="13"/>
      <c r="BWL19" s="14"/>
      <c r="BWM19" s="15"/>
      <c r="BWN19" s="13"/>
      <c r="BWO19" s="9"/>
      <c r="BWP19" s="8"/>
      <c r="BWQ19" s="8"/>
      <c r="BWR19" s="13"/>
      <c r="BWS19" s="13"/>
      <c r="BWT19" s="14"/>
      <c r="BWU19" s="15"/>
      <c r="BWV19" s="13"/>
      <c r="BWW19" s="9"/>
      <c r="BWX19" s="8"/>
      <c r="BWY19" s="8"/>
      <c r="BWZ19" s="13"/>
      <c r="BXA19" s="13"/>
      <c r="BXB19" s="14"/>
      <c r="BXC19" s="15"/>
      <c r="BXD19" s="13"/>
      <c r="BXE19" s="9"/>
      <c r="BXF19" s="8"/>
      <c r="BXG19" s="8"/>
      <c r="BXH19" s="13"/>
      <c r="BXI19" s="13"/>
      <c r="BXJ19" s="14"/>
      <c r="BXK19" s="15"/>
      <c r="BXL19" s="13"/>
      <c r="BXM19" s="9"/>
      <c r="BXN19" s="8"/>
      <c r="BXO19" s="8"/>
      <c r="BXP19" s="13"/>
      <c r="BXQ19" s="13"/>
      <c r="BXR19" s="14"/>
      <c r="BXS19" s="15"/>
      <c r="BXT19" s="13"/>
      <c r="BXU19" s="9"/>
      <c r="BXV19" s="8"/>
      <c r="BXW19" s="8"/>
      <c r="BXX19" s="13"/>
      <c r="BXY19" s="13"/>
      <c r="BXZ19" s="14"/>
      <c r="BYA19" s="15"/>
      <c r="BYB19" s="13"/>
      <c r="BYC19" s="9"/>
      <c r="BYD19" s="8"/>
      <c r="BYE19" s="8"/>
      <c r="BYF19" s="13"/>
      <c r="BYG19" s="13"/>
      <c r="BYH19" s="14"/>
      <c r="BYI19" s="15"/>
      <c r="BYJ19" s="13"/>
      <c r="BYK19" s="9"/>
      <c r="BYL19" s="8"/>
      <c r="BYM19" s="8"/>
      <c r="BYN19" s="13"/>
      <c r="BYO19" s="13"/>
      <c r="BYP19" s="14"/>
      <c r="BYQ19" s="15"/>
      <c r="BYR19" s="13"/>
      <c r="BYS19" s="9"/>
      <c r="BYT19" s="8"/>
      <c r="BYU19" s="8"/>
      <c r="BYV19" s="13"/>
      <c r="BYW19" s="13"/>
      <c r="BYX19" s="14"/>
      <c r="BYY19" s="15"/>
      <c r="BYZ19" s="13"/>
      <c r="BZA19" s="9"/>
      <c r="BZB19" s="8"/>
      <c r="BZC19" s="8"/>
      <c r="BZD19" s="13"/>
      <c r="BZE19" s="13"/>
      <c r="BZF19" s="14"/>
      <c r="BZG19" s="15"/>
      <c r="BZH19" s="13"/>
      <c r="BZI19" s="9"/>
      <c r="BZJ19" s="8"/>
      <c r="BZK19" s="8"/>
      <c r="BZL19" s="13"/>
      <c r="BZM19" s="13"/>
      <c r="BZN19" s="14"/>
      <c r="BZO19" s="15"/>
      <c r="BZP19" s="13"/>
      <c r="BZQ19" s="9"/>
      <c r="BZR19" s="8"/>
      <c r="BZS19" s="8"/>
      <c r="BZT19" s="13"/>
      <c r="BZU19" s="13"/>
      <c r="BZV19" s="14"/>
      <c r="BZW19" s="15"/>
      <c r="BZX19" s="13"/>
      <c r="BZY19" s="9"/>
      <c r="BZZ19" s="8"/>
      <c r="CAA19" s="8"/>
      <c r="CAB19" s="13"/>
      <c r="CAC19" s="13"/>
      <c r="CAD19" s="14"/>
      <c r="CAE19" s="15"/>
      <c r="CAF19" s="13"/>
      <c r="CAG19" s="9"/>
      <c r="CAH19" s="8"/>
      <c r="CAI19" s="8"/>
      <c r="CAJ19" s="13"/>
      <c r="CAK19" s="13"/>
      <c r="CAL19" s="14"/>
      <c r="CAM19" s="15"/>
      <c r="CAN19" s="13"/>
      <c r="CAO19" s="9"/>
      <c r="CAP19" s="8"/>
      <c r="CAQ19" s="8"/>
      <c r="CAR19" s="13"/>
      <c r="CAS19" s="13"/>
      <c r="CAT19" s="14"/>
      <c r="CAU19" s="15"/>
      <c r="CAV19" s="13"/>
      <c r="CAW19" s="9"/>
      <c r="CAX19" s="8"/>
      <c r="CAY19" s="8"/>
      <c r="CAZ19" s="13"/>
      <c r="CBA19" s="13"/>
      <c r="CBB19" s="14"/>
      <c r="CBC19" s="15"/>
      <c r="CBD19" s="13"/>
      <c r="CBE19" s="9"/>
      <c r="CBF19" s="8"/>
      <c r="CBG19" s="8"/>
      <c r="CBH19" s="13"/>
      <c r="CBI19" s="13"/>
      <c r="CBJ19" s="14"/>
      <c r="CBK19" s="15"/>
      <c r="CBL19" s="13"/>
      <c r="CBM19" s="9"/>
      <c r="CBN19" s="8"/>
      <c r="CBO19" s="8"/>
      <c r="CBP19" s="13"/>
      <c r="CBQ19" s="13"/>
      <c r="CBR19" s="14"/>
      <c r="CBS19" s="15"/>
      <c r="CBT19" s="13"/>
      <c r="CBU19" s="9"/>
      <c r="CBV19" s="8"/>
      <c r="CBW19" s="8"/>
      <c r="CBX19" s="13"/>
      <c r="CBY19" s="13"/>
      <c r="CBZ19" s="14"/>
      <c r="CCA19" s="15"/>
      <c r="CCB19" s="13"/>
      <c r="CCC19" s="9"/>
      <c r="CCD19" s="8"/>
      <c r="CCE19" s="8"/>
      <c r="CCF19" s="13"/>
      <c r="CCG19" s="13"/>
      <c r="CCH19" s="14"/>
      <c r="CCI19" s="15"/>
      <c r="CCJ19" s="13"/>
      <c r="CCK19" s="9"/>
      <c r="CCL19" s="8"/>
      <c r="CCM19" s="8"/>
      <c r="CCN19" s="13"/>
      <c r="CCO19" s="13"/>
      <c r="CCP19" s="14"/>
      <c r="CCQ19" s="15"/>
      <c r="CCR19" s="13"/>
      <c r="CCS19" s="9"/>
      <c r="CCT19" s="8"/>
      <c r="CCU19" s="8"/>
      <c r="CCV19" s="13"/>
      <c r="CCW19" s="13"/>
      <c r="CCX19" s="14"/>
      <c r="CCY19" s="15"/>
      <c r="CCZ19" s="13"/>
      <c r="CDA19" s="9"/>
      <c r="CDB19" s="8"/>
      <c r="CDC19" s="8"/>
      <c r="CDD19" s="13"/>
      <c r="CDE19" s="13"/>
      <c r="CDF19" s="14"/>
      <c r="CDG19" s="15"/>
      <c r="CDH19" s="13"/>
      <c r="CDI19" s="9"/>
      <c r="CDJ19" s="8"/>
      <c r="CDK19" s="8"/>
      <c r="CDL19" s="13"/>
      <c r="CDM19" s="13"/>
      <c r="CDN19" s="14"/>
      <c r="CDO19" s="15"/>
      <c r="CDP19" s="13"/>
      <c r="CDQ19" s="9"/>
      <c r="CDR19" s="8"/>
      <c r="CDS19" s="8"/>
      <c r="CDT19" s="13"/>
      <c r="CDU19" s="13"/>
      <c r="CDV19" s="14"/>
      <c r="CDW19" s="15"/>
      <c r="CDX19" s="13"/>
      <c r="CDY19" s="9"/>
      <c r="CDZ19" s="8"/>
      <c r="CEA19" s="8"/>
      <c r="CEB19" s="13"/>
      <c r="CEC19" s="13"/>
      <c r="CED19" s="14"/>
      <c r="CEE19" s="15"/>
      <c r="CEF19" s="13"/>
      <c r="CEG19" s="9"/>
      <c r="CEH19" s="8"/>
      <c r="CEI19" s="8"/>
      <c r="CEJ19" s="13"/>
      <c r="CEK19" s="13"/>
      <c r="CEL19" s="14"/>
      <c r="CEM19" s="15"/>
      <c r="CEN19" s="13"/>
      <c r="CEO19" s="9"/>
      <c r="CEP19" s="8"/>
      <c r="CEQ19" s="8"/>
      <c r="CER19" s="13"/>
      <c r="CES19" s="13"/>
      <c r="CET19" s="14"/>
      <c r="CEU19" s="15"/>
      <c r="CEV19" s="13"/>
      <c r="CEW19" s="9"/>
      <c r="CEX19" s="8"/>
      <c r="CEY19" s="8"/>
      <c r="CEZ19" s="13"/>
      <c r="CFA19" s="13"/>
      <c r="CFB19" s="14"/>
      <c r="CFC19" s="15"/>
      <c r="CFD19" s="13"/>
      <c r="CFE19" s="9"/>
      <c r="CFF19" s="8"/>
      <c r="CFG19" s="8"/>
      <c r="CFH19" s="13"/>
      <c r="CFI19" s="13"/>
      <c r="CFJ19" s="14"/>
      <c r="CFK19" s="15"/>
      <c r="CFL19" s="13"/>
      <c r="CFM19" s="9"/>
      <c r="CFN19" s="8"/>
      <c r="CFO19" s="8"/>
      <c r="CFP19" s="13"/>
      <c r="CFQ19" s="13"/>
      <c r="CFR19" s="14"/>
      <c r="CFS19" s="15"/>
      <c r="CFT19" s="13"/>
      <c r="CFU19" s="9"/>
      <c r="CFV19" s="8"/>
      <c r="CFW19" s="8"/>
      <c r="CFX19" s="13"/>
      <c r="CFY19" s="13"/>
      <c r="CFZ19" s="14"/>
      <c r="CGA19" s="15"/>
      <c r="CGB19" s="13"/>
      <c r="CGC19" s="9"/>
      <c r="CGD19" s="8"/>
      <c r="CGE19" s="8"/>
      <c r="CGF19" s="13"/>
      <c r="CGG19" s="13"/>
      <c r="CGH19" s="14"/>
      <c r="CGI19" s="15"/>
      <c r="CGJ19" s="13"/>
      <c r="CGK19" s="9"/>
      <c r="CGL19" s="8"/>
      <c r="CGM19" s="8"/>
      <c r="CGN19" s="13"/>
      <c r="CGO19" s="13"/>
      <c r="CGP19" s="14"/>
      <c r="CGQ19" s="15"/>
      <c r="CGR19" s="13"/>
      <c r="CGS19" s="9"/>
      <c r="CGT19" s="8"/>
      <c r="CGU19" s="8"/>
      <c r="CGV19" s="13"/>
      <c r="CGW19" s="13"/>
      <c r="CGX19" s="14"/>
      <c r="CGY19" s="15"/>
      <c r="CGZ19" s="13"/>
      <c r="CHA19" s="9"/>
      <c r="CHB19" s="8"/>
      <c r="CHC19" s="8"/>
      <c r="CHD19" s="13"/>
      <c r="CHE19" s="13"/>
      <c r="CHF19" s="14"/>
      <c r="CHG19" s="15"/>
      <c r="CHH19" s="13"/>
      <c r="CHI19" s="9"/>
      <c r="CHJ19" s="8"/>
      <c r="CHK19" s="8"/>
      <c r="CHL19" s="13"/>
      <c r="CHM19" s="13"/>
      <c r="CHN19" s="14"/>
      <c r="CHO19" s="15"/>
      <c r="CHP19" s="13"/>
      <c r="CHQ19" s="9"/>
      <c r="CHR19" s="8"/>
      <c r="CHS19" s="8"/>
      <c r="CHT19" s="13"/>
      <c r="CHU19" s="13"/>
      <c r="CHV19" s="14"/>
      <c r="CHW19" s="15"/>
      <c r="CHX19" s="13"/>
      <c r="CHY19" s="9"/>
      <c r="CHZ19" s="8"/>
      <c r="CIA19" s="8"/>
      <c r="CIB19" s="13"/>
      <c r="CIC19" s="13"/>
      <c r="CID19" s="14"/>
      <c r="CIE19" s="15"/>
      <c r="CIF19" s="13"/>
      <c r="CIG19" s="9"/>
      <c r="CIH19" s="8"/>
      <c r="CII19" s="8"/>
      <c r="CIJ19" s="13"/>
      <c r="CIK19" s="13"/>
      <c r="CIL19" s="14"/>
      <c r="CIM19" s="15"/>
      <c r="CIN19" s="13"/>
      <c r="CIO19" s="9"/>
      <c r="CIP19" s="8"/>
      <c r="CIQ19" s="8"/>
      <c r="CIR19" s="13"/>
      <c r="CIS19" s="13"/>
      <c r="CIT19" s="14"/>
      <c r="CIU19" s="15"/>
      <c r="CIV19" s="13"/>
      <c r="CIW19" s="9"/>
      <c r="CIX19" s="8"/>
      <c r="CIY19" s="8"/>
      <c r="CIZ19" s="13"/>
      <c r="CJA19" s="13"/>
      <c r="CJB19" s="14"/>
      <c r="CJC19" s="15"/>
      <c r="CJD19" s="13"/>
      <c r="CJE19" s="9"/>
      <c r="CJF19" s="8"/>
      <c r="CJG19" s="8"/>
      <c r="CJH19" s="13"/>
      <c r="CJI19" s="13"/>
      <c r="CJJ19" s="14"/>
      <c r="CJK19" s="15"/>
      <c r="CJL19" s="13"/>
      <c r="CJM19" s="9"/>
      <c r="CJN19" s="8"/>
      <c r="CJO19" s="8"/>
      <c r="CJP19" s="13"/>
      <c r="CJQ19" s="13"/>
      <c r="CJR19" s="14"/>
      <c r="CJS19" s="15"/>
      <c r="CJT19" s="13"/>
      <c r="CJU19" s="9"/>
      <c r="CJV19" s="8"/>
      <c r="CJW19" s="8"/>
      <c r="CJX19" s="13"/>
      <c r="CJY19" s="13"/>
      <c r="CJZ19" s="14"/>
      <c r="CKA19" s="15"/>
      <c r="CKB19" s="13"/>
      <c r="CKC19" s="9"/>
      <c r="CKD19" s="8"/>
      <c r="CKE19" s="8"/>
      <c r="CKF19" s="13"/>
      <c r="CKG19" s="13"/>
      <c r="CKH19" s="14"/>
      <c r="CKI19" s="15"/>
      <c r="CKJ19" s="13"/>
      <c r="CKK19" s="9"/>
      <c r="CKL19" s="8"/>
      <c r="CKM19" s="8"/>
      <c r="CKN19" s="13"/>
      <c r="CKO19" s="13"/>
      <c r="CKP19" s="14"/>
      <c r="CKQ19" s="15"/>
      <c r="CKR19" s="13"/>
      <c r="CKS19" s="9"/>
      <c r="CKT19" s="8"/>
      <c r="CKU19" s="8"/>
      <c r="CKV19" s="13"/>
      <c r="CKW19" s="13"/>
      <c r="CKX19" s="14"/>
      <c r="CKY19" s="15"/>
      <c r="CKZ19" s="13"/>
      <c r="CLA19" s="9"/>
      <c r="CLB19" s="8"/>
      <c r="CLC19" s="8"/>
      <c r="CLD19" s="13"/>
      <c r="CLE19" s="13"/>
      <c r="CLF19" s="14"/>
      <c r="CLG19" s="15"/>
      <c r="CLH19" s="13"/>
      <c r="CLI19" s="9"/>
      <c r="CLJ19" s="8"/>
      <c r="CLK19" s="8"/>
      <c r="CLL19" s="13"/>
      <c r="CLM19" s="13"/>
      <c r="CLN19" s="14"/>
      <c r="CLO19" s="15"/>
      <c r="CLP19" s="13"/>
      <c r="CLQ19" s="9"/>
      <c r="CLR19" s="8"/>
      <c r="CLS19" s="8"/>
      <c r="CLT19" s="13"/>
      <c r="CLU19" s="13"/>
      <c r="CLV19" s="14"/>
      <c r="CLW19" s="15"/>
      <c r="CLX19" s="13"/>
      <c r="CLY19" s="9"/>
      <c r="CLZ19" s="8"/>
      <c r="CMA19" s="8"/>
      <c r="CMB19" s="13"/>
      <c r="CMC19" s="13"/>
      <c r="CMD19" s="14"/>
      <c r="CME19" s="15"/>
      <c r="CMF19" s="13"/>
      <c r="CMG19" s="9"/>
      <c r="CMH19" s="8"/>
      <c r="CMI19" s="8"/>
      <c r="CMJ19" s="13"/>
      <c r="CMK19" s="13"/>
      <c r="CML19" s="14"/>
      <c r="CMM19" s="15"/>
      <c r="CMN19" s="13"/>
      <c r="CMO19" s="9"/>
      <c r="CMP19" s="8"/>
      <c r="CMQ19" s="8"/>
      <c r="CMR19" s="13"/>
      <c r="CMS19" s="13"/>
      <c r="CMT19" s="14"/>
      <c r="CMU19" s="15"/>
      <c r="CMV19" s="13"/>
      <c r="CMW19" s="9"/>
      <c r="CMX19" s="8"/>
      <c r="CMY19" s="8"/>
      <c r="CMZ19" s="13"/>
      <c r="CNA19" s="13"/>
      <c r="CNB19" s="14"/>
      <c r="CNC19" s="15"/>
      <c r="CND19" s="13"/>
      <c r="CNE19" s="9"/>
      <c r="CNF19" s="8"/>
      <c r="CNG19" s="8"/>
      <c r="CNH19" s="13"/>
      <c r="CNI19" s="13"/>
      <c r="CNJ19" s="14"/>
      <c r="CNK19" s="15"/>
      <c r="CNL19" s="13"/>
      <c r="CNM19" s="9"/>
      <c r="CNN19" s="8"/>
      <c r="CNO19" s="8"/>
      <c r="CNP19" s="13"/>
      <c r="CNQ19" s="13"/>
      <c r="CNR19" s="14"/>
      <c r="CNS19" s="15"/>
      <c r="CNT19" s="13"/>
      <c r="CNU19" s="9"/>
      <c r="CNV19" s="8"/>
      <c r="CNW19" s="8"/>
      <c r="CNX19" s="13"/>
      <c r="CNY19" s="13"/>
      <c r="CNZ19" s="14"/>
      <c r="COA19" s="15"/>
      <c r="COB19" s="13"/>
      <c r="COC19" s="9"/>
      <c r="COD19" s="8"/>
      <c r="COE19" s="8"/>
      <c r="COF19" s="13"/>
      <c r="COG19" s="13"/>
      <c r="COH19" s="14"/>
      <c r="COI19" s="15"/>
      <c r="COJ19" s="13"/>
      <c r="COK19" s="9"/>
      <c r="COL19" s="8"/>
      <c r="COM19" s="8"/>
      <c r="CON19" s="13"/>
      <c r="COO19" s="13"/>
      <c r="COP19" s="14"/>
      <c r="COQ19" s="15"/>
      <c r="COR19" s="13"/>
      <c r="COS19" s="9"/>
      <c r="COT19" s="8"/>
      <c r="COU19" s="8"/>
      <c r="COV19" s="13"/>
      <c r="COW19" s="13"/>
      <c r="COX19" s="14"/>
      <c r="COY19" s="15"/>
      <c r="COZ19" s="13"/>
      <c r="CPA19" s="9"/>
      <c r="CPB19" s="8"/>
      <c r="CPC19" s="8"/>
      <c r="CPD19" s="13"/>
      <c r="CPE19" s="13"/>
      <c r="CPF19" s="14"/>
      <c r="CPG19" s="15"/>
      <c r="CPH19" s="13"/>
      <c r="CPI19" s="9"/>
      <c r="CPJ19" s="8"/>
      <c r="CPK19" s="8"/>
      <c r="CPL19" s="13"/>
      <c r="CPM19" s="13"/>
      <c r="CPN19" s="14"/>
      <c r="CPO19" s="15"/>
      <c r="CPP19" s="13"/>
      <c r="CPQ19" s="9"/>
      <c r="CPR19" s="8"/>
      <c r="CPS19" s="8"/>
      <c r="CPT19" s="13"/>
      <c r="CPU19" s="13"/>
      <c r="CPV19" s="14"/>
      <c r="CPW19" s="15"/>
      <c r="CPX19" s="13"/>
      <c r="CPY19" s="9"/>
      <c r="CPZ19" s="8"/>
      <c r="CQA19" s="8"/>
      <c r="CQB19" s="13"/>
      <c r="CQC19" s="13"/>
      <c r="CQD19" s="14"/>
      <c r="CQE19" s="15"/>
      <c r="CQF19" s="13"/>
      <c r="CQG19" s="9"/>
      <c r="CQH19" s="8"/>
      <c r="CQI19" s="8"/>
      <c r="CQJ19" s="13"/>
      <c r="CQK19" s="13"/>
      <c r="CQL19" s="14"/>
      <c r="CQM19" s="15"/>
      <c r="CQN19" s="13"/>
      <c r="CQO19" s="9"/>
      <c r="CQP19" s="8"/>
      <c r="CQQ19" s="8"/>
      <c r="CQR19" s="13"/>
      <c r="CQS19" s="13"/>
      <c r="CQT19" s="14"/>
      <c r="CQU19" s="15"/>
      <c r="CQV19" s="13"/>
      <c r="CQW19" s="9"/>
      <c r="CQX19" s="8"/>
      <c r="CQY19" s="8"/>
      <c r="CQZ19" s="13"/>
      <c r="CRA19" s="13"/>
      <c r="CRB19" s="14"/>
      <c r="CRC19" s="15"/>
      <c r="CRD19" s="13"/>
      <c r="CRE19" s="9"/>
      <c r="CRF19" s="8"/>
      <c r="CRG19" s="8"/>
      <c r="CRH19" s="13"/>
      <c r="CRI19" s="13"/>
      <c r="CRJ19" s="14"/>
      <c r="CRK19" s="15"/>
      <c r="CRL19" s="13"/>
      <c r="CRM19" s="9"/>
      <c r="CRN19" s="8"/>
      <c r="CRO19" s="8"/>
      <c r="CRP19" s="13"/>
      <c r="CRQ19" s="13"/>
      <c r="CRR19" s="14"/>
      <c r="CRS19" s="15"/>
      <c r="CRT19" s="13"/>
      <c r="CRU19" s="9"/>
      <c r="CRV19" s="8"/>
      <c r="CRW19" s="8"/>
      <c r="CRX19" s="13"/>
      <c r="CRY19" s="13"/>
      <c r="CRZ19" s="14"/>
      <c r="CSA19" s="15"/>
      <c r="CSB19" s="13"/>
      <c r="CSC19" s="9"/>
      <c r="CSD19" s="8"/>
      <c r="CSE19" s="8"/>
      <c r="CSF19" s="13"/>
      <c r="CSG19" s="13"/>
      <c r="CSH19" s="14"/>
      <c r="CSI19" s="15"/>
      <c r="CSJ19" s="13"/>
      <c r="CSK19" s="9"/>
      <c r="CSL19" s="8"/>
      <c r="CSM19" s="8"/>
      <c r="CSN19" s="13"/>
      <c r="CSO19" s="13"/>
      <c r="CSP19" s="14"/>
      <c r="CSQ19" s="15"/>
      <c r="CSR19" s="13"/>
      <c r="CSS19" s="9"/>
      <c r="CST19" s="8"/>
      <c r="CSU19" s="8"/>
      <c r="CSV19" s="13"/>
      <c r="CSW19" s="13"/>
      <c r="CSX19" s="14"/>
      <c r="CSY19" s="15"/>
      <c r="CSZ19" s="13"/>
      <c r="CTA19" s="9"/>
      <c r="CTB19" s="8"/>
      <c r="CTC19" s="8"/>
      <c r="CTD19" s="13"/>
      <c r="CTE19" s="13"/>
      <c r="CTF19" s="14"/>
      <c r="CTG19" s="15"/>
      <c r="CTH19" s="13"/>
      <c r="CTI19" s="9"/>
      <c r="CTJ19" s="8"/>
      <c r="CTK19" s="8"/>
      <c r="CTL19" s="13"/>
      <c r="CTM19" s="13"/>
      <c r="CTN19" s="14"/>
      <c r="CTO19" s="15"/>
      <c r="CTP19" s="13"/>
      <c r="CTQ19" s="9"/>
      <c r="CTR19" s="8"/>
      <c r="CTS19" s="8"/>
      <c r="CTT19" s="13"/>
      <c r="CTU19" s="13"/>
      <c r="CTV19" s="14"/>
      <c r="CTW19" s="15"/>
      <c r="CTX19" s="13"/>
      <c r="CTY19" s="9"/>
      <c r="CTZ19" s="8"/>
      <c r="CUA19" s="8"/>
      <c r="CUB19" s="13"/>
      <c r="CUC19" s="13"/>
      <c r="CUD19" s="14"/>
      <c r="CUE19" s="15"/>
      <c r="CUF19" s="13"/>
      <c r="CUG19" s="9"/>
      <c r="CUH19" s="8"/>
      <c r="CUI19" s="8"/>
      <c r="CUJ19" s="13"/>
      <c r="CUK19" s="13"/>
      <c r="CUL19" s="14"/>
      <c r="CUM19" s="15"/>
      <c r="CUN19" s="13"/>
      <c r="CUO19" s="9"/>
      <c r="CUP19" s="8"/>
      <c r="CUQ19" s="8"/>
      <c r="CUR19" s="13"/>
      <c r="CUS19" s="13"/>
      <c r="CUT19" s="14"/>
      <c r="CUU19" s="15"/>
      <c r="CUV19" s="13"/>
      <c r="CUW19" s="9"/>
      <c r="CUX19" s="8"/>
      <c r="CUY19" s="8"/>
      <c r="CUZ19" s="13"/>
      <c r="CVA19" s="13"/>
      <c r="CVB19" s="14"/>
      <c r="CVC19" s="15"/>
      <c r="CVD19" s="13"/>
      <c r="CVE19" s="9"/>
      <c r="CVF19" s="8"/>
      <c r="CVG19" s="8"/>
      <c r="CVH19" s="13"/>
      <c r="CVI19" s="13"/>
      <c r="CVJ19" s="14"/>
      <c r="CVK19" s="15"/>
      <c r="CVL19" s="13"/>
      <c r="CVM19" s="9"/>
      <c r="CVN19" s="8"/>
      <c r="CVO19" s="8"/>
      <c r="CVP19" s="13"/>
      <c r="CVQ19" s="13"/>
      <c r="CVR19" s="14"/>
      <c r="CVS19" s="15"/>
      <c r="CVT19" s="13"/>
      <c r="CVU19" s="9"/>
      <c r="CVV19" s="8"/>
      <c r="CVW19" s="8"/>
      <c r="CVX19" s="13"/>
      <c r="CVY19" s="13"/>
      <c r="CVZ19" s="14"/>
      <c r="CWA19" s="15"/>
      <c r="CWB19" s="13"/>
      <c r="CWC19" s="9"/>
      <c r="CWD19" s="8"/>
      <c r="CWE19" s="8"/>
      <c r="CWF19" s="13"/>
      <c r="CWG19" s="13"/>
      <c r="CWH19" s="14"/>
      <c r="CWI19" s="15"/>
      <c r="CWJ19" s="13"/>
      <c r="CWK19" s="9"/>
      <c r="CWL19" s="8"/>
      <c r="CWM19" s="8"/>
      <c r="CWN19" s="13"/>
      <c r="CWO19" s="13"/>
      <c r="CWP19" s="14"/>
      <c r="CWQ19" s="15"/>
      <c r="CWR19" s="13"/>
      <c r="CWS19" s="9"/>
      <c r="CWT19" s="8"/>
      <c r="CWU19" s="8"/>
      <c r="CWV19" s="13"/>
      <c r="CWW19" s="13"/>
      <c r="CWX19" s="14"/>
      <c r="CWY19" s="15"/>
      <c r="CWZ19" s="13"/>
      <c r="CXA19" s="9"/>
      <c r="CXB19" s="8"/>
      <c r="CXC19" s="8"/>
      <c r="CXD19" s="13"/>
      <c r="CXE19" s="13"/>
      <c r="CXF19" s="14"/>
      <c r="CXG19" s="15"/>
      <c r="CXH19" s="13"/>
      <c r="CXI19" s="9"/>
      <c r="CXJ19" s="8"/>
      <c r="CXK19" s="8"/>
      <c r="CXL19" s="13"/>
      <c r="CXM19" s="13"/>
      <c r="CXN19" s="14"/>
      <c r="CXO19" s="15"/>
      <c r="CXP19" s="13"/>
      <c r="CXQ19" s="9"/>
      <c r="CXR19" s="8"/>
      <c r="CXS19" s="8"/>
      <c r="CXT19" s="13"/>
      <c r="CXU19" s="13"/>
      <c r="CXV19" s="14"/>
      <c r="CXW19" s="15"/>
      <c r="CXX19" s="13"/>
      <c r="CXY19" s="9"/>
      <c r="CXZ19" s="8"/>
      <c r="CYA19" s="8"/>
      <c r="CYB19" s="13"/>
      <c r="CYC19" s="13"/>
      <c r="CYD19" s="14"/>
      <c r="CYE19" s="15"/>
      <c r="CYF19" s="13"/>
      <c r="CYG19" s="9"/>
      <c r="CYH19" s="8"/>
      <c r="CYI19" s="8"/>
      <c r="CYJ19" s="13"/>
      <c r="CYK19" s="13"/>
      <c r="CYL19" s="14"/>
      <c r="CYM19" s="15"/>
      <c r="CYN19" s="13"/>
      <c r="CYO19" s="9"/>
      <c r="CYP19" s="8"/>
      <c r="CYQ19" s="8"/>
      <c r="CYR19" s="13"/>
      <c r="CYS19" s="13"/>
      <c r="CYT19" s="14"/>
      <c r="CYU19" s="15"/>
      <c r="CYV19" s="13"/>
      <c r="CYW19" s="9"/>
      <c r="CYX19" s="8"/>
      <c r="CYY19" s="8"/>
      <c r="CYZ19" s="13"/>
      <c r="CZA19" s="13"/>
      <c r="CZB19" s="14"/>
      <c r="CZC19" s="15"/>
      <c r="CZD19" s="13"/>
      <c r="CZE19" s="9"/>
      <c r="CZF19" s="8"/>
      <c r="CZG19" s="8"/>
      <c r="CZH19" s="13"/>
      <c r="CZI19" s="13"/>
      <c r="CZJ19" s="14"/>
      <c r="CZK19" s="15"/>
      <c r="CZL19" s="13"/>
      <c r="CZM19" s="9"/>
      <c r="CZN19" s="8"/>
      <c r="CZO19" s="8"/>
      <c r="CZP19" s="13"/>
      <c r="CZQ19" s="13"/>
      <c r="CZR19" s="14"/>
      <c r="CZS19" s="15"/>
      <c r="CZT19" s="13"/>
      <c r="CZU19" s="9"/>
      <c r="CZV19" s="8"/>
      <c r="CZW19" s="8"/>
      <c r="CZX19" s="13"/>
      <c r="CZY19" s="13"/>
      <c r="CZZ19" s="14"/>
      <c r="DAA19" s="15"/>
      <c r="DAB19" s="13"/>
      <c r="DAC19" s="9"/>
      <c r="DAD19" s="8"/>
      <c r="DAE19" s="8"/>
      <c r="DAF19" s="13"/>
      <c r="DAG19" s="13"/>
      <c r="DAH19" s="14"/>
      <c r="DAI19" s="15"/>
      <c r="DAJ19" s="13"/>
      <c r="DAK19" s="9"/>
      <c r="DAL19" s="8"/>
      <c r="DAM19" s="8"/>
      <c r="DAN19" s="13"/>
      <c r="DAO19" s="13"/>
      <c r="DAP19" s="14"/>
      <c r="DAQ19" s="15"/>
      <c r="DAR19" s="13"/>
      <c r="DAS19" s="9"/>
      <c r="DAT19" s="8"/>
      <c r="DAU19" s="8"/>
      <c r="DAV19" s="13"/>
      <c r="DAW19" s="13"/>
      <c r="DAX19" s="14"/>
      <c r="DAY19" s="15"/>
      <c r="DAZ19" s="13"/>
      <c r="DBA19" s="9"/>
      <c r="DBB19" s="8"/>
      <c r="DBC19" s="8"/>
      <c r="DBD19" s="13"/>
      <c r="DBE19" s="13"/>
      <c r="DBF19" s="14"/>
      <c r="DBG19" s="15"/>
      <c r="DBH19" s="13"/>
      <c r="DBI19" s="9"/>
      <c r="DBJ19" s="8"/>
      <c r="DBK19" s="8"/>
      <c r="DBL19" s="13"/>
      <c r="DBM19" s="13"/>
      <c r="DBN19" s="14"/>
      <c r="DBO19" s="15"/>
      <c r="DBP19" s="13"/>
      <c r="DBQ19" s="9"/>
      <c r="DBR19" s="8"/>
      <c r="DBS19" s="8"/>
      <c r="DBT19" s="13"/>
      <c r="DBU19" s="13"/>
      <c r="DBV19" s="14"/>
      <c r="DBW19" s="15"/>
      <c r="DBX19" s="13"/>
      <c r="DBY19" s="9"/>
      <c r="DBZ19" s="8"/>
      <c r="DCA19" s="8"/>
      <c r="DCB19" s="13"/>
      <c r="DCC19" s="13"/>
      <c r="DCD19" s="14"/>
      <c r="DCE19" s="15"/>
      <c r="DCF19" s="13"/>
      <c r="DCG19" s="9"/>
      <c r="DCH19" s="8"/>
      <c r="DCI19" s="8"/>
      <c r="DCJ19" s="13"/>
      <c r="DCK19" s="13"/>
      <c r="DCL19" s="14"/>
      <c r="DCM19" s="15"/>
      <c r="DCN19" s="13"/>
      <c r="DCO19" s="9"/>
      <c r="DCP19" s="8"/>
      <c r="DCQ19" s="8"/>
      <c r="DCR19" s="13"/>
      <c r="DCS19" s="13"/>
      <c r="DCT19" s="14"/>
      <c r="DCU19" s="15"/>
      <c r="DCV19" s="13"/>
      <c r="DCW19" s="9"/>
      <c r="DCX19" s="8"/>
      <c r="DCY19" s="8"/>
      <c r="DCZ19" s="13"/>
      <c r="DDA19" s="13"/>
      <c r="DDB19" s="14"/>
      <c r="DDC19" s="15"/>
      <c r="DDD19" s="13"/>
      <c r="DDE19" s="9"/>
      <c r="DDF19" s="8"/>
      <c r="DDG19" s="8"/>
      <c r="DDH19" s="13"/>
      <c r="DDI19" s="13"/>
      <c r="DDJ19" s="14"/>
      <c r="DDK19" s="15"/>
      <c r="DDL19" s="13"/>
      <c r="DDM19" s="9"/>
      <c r="DDN19" s="8"/>
      <c r="DDO19" s="8"/>
      <c r="DDP19" s="13"/>
      <c r="DDQ19" s="13"/>
      <c r="DDR19" s="14"/>
      <c r="DDS19" s="15"/>
      <c r="DDT19" s="13"/>
      <c r="DDU19" s="9"/>
      <c r="DDV19" s="8"/>
      <c r="DDW19" s="8"/>
      <c r="DDX19" s="13"/>
      <c r="DDY19" s="13"/>
      <c r="DDZ19" s="14"/>
      <c r="DEA19" s="15"/>
      <c r="DEB19" s="13"/>
      <c r="DEC19" s="9"/>
      <c r="DED19" s="8"/>
      <c r="DEE19" s="8"/>
      <c r="DEF19" s="13"/>
      <c r="DEG19" s="13"/>
      <c r="DEH19" s="14"/>
      <c r="DEI19" s="15"/>
      <c r="DEJ19" s="13"/>
      <c r="DEK19" s="9"/>
      <c r="DEL19" s="8"/>
      <c r="DEM19" s="8"/>
      <c r="DEN19" s="13"/>
      <c r="DEO19" s="13"/>
      <c r="DEP19" s="14"/>
      <c r="DEQ19" s="15"/>
      <c r="DER19" s="13"/>
      <c r="DES19" s="9"/>
      <c r="DET19" s="8"/>
      <c r="DEU19" s="8"/>
      <c r="DEV19" s="13"/>
      <c r="DEW19" s="13"/>
      <c r="DEX19" s="14"/>
      <c r="DEY19" s="15"/>
      <c r="DEZ19" s="13"/>
      <c r="DFA19" s="9"/>
      <c r="DFB19" s="8"/>
      <c r="DFC19" s="8"/>
      <c r="DFD19" s="13"/>
      <c r="DFE19" s="13"/>
      <c r="DFF19" s="14"/>
      <c r="DFG19" s="15"/>
      <c r="DFH19" s="13"/>
      <c r="DFI19" s="9"/>
      <c r="DFJ19" s="8"/>
      <c r="DFK19" s="8"/>
      <c r="DFL19" s="13"/>
      <c r="DFM19" s="13"/>
      <c r="DFN19" s="14"/>
      <c r="DFO19" s="15"/>
      <c r="DFP19" s="13"/>
      <c r="DFQ19" s="9"/>
      <c r="DFR19" s="8"/>
      <c r="DFS19" s="8"/>
      <c r="DFT19" s="13"/>
      <c r="DFU19" s="13"/>
      <c r="DFV19" s="14"/>
      <c r="DFW19" s="15"/>
      <c r="DFX19" s="13"/>
      <c r="DFY19" s="9"/>
      <c r="DFZ19" s="8"/>
      <c r="DGA19" s="8"/>
      <c r="DGB19" s="13"/>
      <c r="DGC19" s="13"/>
      <c r="DGD19" s="14"/>
      <c r="DGE19" s="15"/>
      <c r="DGF19" s="13"/>
      <c r="DGG19" s="9"/>
      <c r="DGH19" s="8"/>
      <c r="DGI19" s="8"/>
      <c r="DGJ19" s="13"/>
      <c r="DGK19" s="13"/>
      <c r="DGL19" s="14"/>
      <c r="DGM19" s="15"/>
      <c r="DGN19" s="13"/>
      <c r="DGO19" s="9"/>
      <c r="DGP19" s="8"/>
      <c r="DGQ19" s="8"/>
      <c r="DGR19" s="13"/>
      <c r="DGS19" s="13"/>
      <c r="DGT19" s="14"/>
      <c r="DGU19" s="15"/>
      <c r="DGV19" s="13"/>
      <c r="DGW19" s="9"/>
      <c r="DGX19" s="8"/>
      <c r="DGY19" s="8"/>
      <c r="DGZ19" s="13"/>
      <c r="DHA19" s="13"/>
      <c r="DHB19" s="14"/>
      <c r="DHC19" s="15"/>
      <c r="DHD19" s="13"/>
      <c r="DHE19" s="9"/>
      <c r="DHF19" s="8"/>
      <c r="DHG19" s="8"/>
      <c r="DHH19" s="13"/>
      <c r="DHI19" s="13"/>
      <c r="DHJ19" s="14"/>
      <c r="DHK19" s="15"/>
      <c r="DHL19" s="13"/>
      <c r="DHM19" s="9"/>
      <c r="DHN19" s="8"/>
      <c r="DHO19" s="8"/>
      <c r="DHP19" s="13"/>
      <c r="DHQ19" s="13"/>
      <c r="DHR19" s="14"/>
      <c r="DHS19" s="15"/>
      <c r="DHT19" s="13"/>
      <c r="DHU19" s="9"/>
      <c r="DHV19" s="8"/>
      <c r="DHW19" s="8"/>
      <c r="DHX19" s="13"/>
      <c r="DHY19" s="13"/>
      <c r="DHZ19" s="14"/>
      <c r="DIA19" s="15"/>
      <c r="DIB19" s="13"/>
      <c r="DIC19" s="9"/>
      <c r="DID19" s="8"/>
      <c r="DIE19" s="8"/>
      <c r="DIF19" s="13"/>
      <c r="DIG19" s="13"/>
      <c r="DIH19" s="14"/>
      <c r="DII19" s="15"/>
      <c r="DIJ19" s="13"/>
      <c r="DIK19" s="9"/>
      <c r="DIL19" s="8"/>
      <c r="DIM19" s="8"/>
      <c r="DIN19" s="13"/>
      <c r="DIO19" s="13"/>
      <c r="DIP19" s="14"/>
      <c r="DIQ19" s="15"/>
      <c r="DIR19" s="13"/>
      <c r="DIS19" s="9"/>
      <c r="DIT19" s="8"/>
      <c r="DIU19" s="8"/>
      <c r="DIV19" s="13"/>
      <c r="DIW19" s="13"/>
      <c r="DIX19" s="14"/>
      <c r="DIY19" s="15"/>
      <c r="DIZ19" s="13"/>
      <c r="DJA19" s="9"/>
      <c r="DJB19" s="8"/>
      <c r="DJC19" s="8"/>
      <c r="DJD19" s="13"/>
      <c r="DJE19" s="13"/>
      <c r="DJF19" s="14"/>
      <c r="DJG19" s="15"/>
      <c r="DJH19" s="13"/>
      <c r="DJI19" s="9"/>
      <c r="DJJ19" s="8"/>
      <c r="DJK19" s="8"/>
      <c r="DJL19" s="13"/>
      <c r="DJM19" s="13"/>
      <c r="DJN19" s="14"/>
      <c r="DJO19" s="15"/>
      <c r="DJP19" s="13"/>
      <c r="DJQ19" s="9"/>
      <c r="DJR19" s="8"/>
      <c r="DJS19" s="8"/>
      <c r="DJT19" s="13"/>
      <c r="DJU19" s="13"/>
      <c r="DJV19" s="14"/>
      <c r="DJW19" s="15"/>
      <c r="DJX19" s="13"/>
      <c r="DJY19" s="9"/>
      <c r="DJZ19" s="8"/>
      <c r="DKA19" s="8"/>
      <c r="DKB19" s="13"/>
      <c r="DKC19" s="13"/>
      <c r="DKD19" s="14"/>
      <c r="DKE19" s="15"/>
      <c r="DKF19" s="13"/>
      <c r="DKG19" s="9"/>
      <c r="DKH19" s="8"/>
      <c r="DKI19" s="8"/>
      <c r="DKJ19" s="13"/>
      <c r="DKK19" s="13"/>
      <c r="DKL19" s="14"/>
      <c r="DKM19" s="15"/>
      <c r="DKN19" s="13"/>
      <c r="DKO19" s="9"/>
      <c r="DKP19" s="8"/>
      <c r="DKQ19" s="8"/>
      <c r="DKR19" s="13"/>
      <c r="DKS19" s="13"/>
      <c r="DKT19" s="14"/>
      <c r="DKU19" s="15"/>
      <c r="DKV19" s="13"/>
      <c r="DKW19" s="9"/>
      <c r="DKX19" s="8"/>
      <c r="DKY19" s="8"/>
      <c r="DKZ19" s="13"/>
      <c r="DLA19" s="13"/>
      <c r="DLB19" s="14"/>
      <c r="DLC19" s="15"/>
      <c r="DLD19" s="13"/>
      <c r="DLE19" s="9"/>
      <c r="DLF19" s="8"/>
      <c r="DLG19" s="8"/>
      <c r="DLH19" s="13"/>
      <c r="DLI19" s="13"/>
      <c r="DLJ19" s="14"/>
      <c r="DLK19" s="15"/>
      <c r="DLL19" s="13"/>
      <c r="DLM19" s="9"/>
      <c r="DLN19" s="8"/>
      <c r="DLO19" s="8"/>
      <c r="DLP19" s="13"/>
      <c r="DLQ19" s="13"/>
      <c r="DLR19" s="14"/>
      <c r="DLS19" s="15"/>
      <c r="DLT19" s="13"/>
      <c r="DLU19" s="9"/>
      <c r="DLV19" s="8"/>
      <c r="DLW19" s="8"/>
      <c r="DLX19" s="13"/>
      <c r="DLY19" s="13"/>
      <c r="DLZ19" s="14"/>
      <c r="DMA19" s="15"/>
      <c r="DMB19" s="13"/>
      <c r="DMC19" s="9"/>
      <c r="DMD19" s="8"/>
      <c r="DME19" s="8"/>
      <c r="DMF19" s="13"/>
      <c r="DMG19" s="13"/>
      <c r="DMH19" s="14"/>
      <c r="DMI19" s="15"/>
      <c r="DMJ19" s="13"/>
      <c r="DMK19" s="9"/>
      <c r="DML19" s="8"/>
      <c r="DMM19" s="8"/>
      <c r="DMN19" s="13"/>
      <c r="DMO19" s="13"/>
      <c r="DMP19" s="14"/>
      <c r="DMQ19" s="15"/>
      <c r="DMR19" s="13"/>
      <c r="DMS19" s="9"/>
      <c r="DMT19" s="8"/>
      <c r="DMU19" s="8"/>
      <c r="DMV19" s="13"/>
      <c r="DMW19" s="13"/>
      <c r="DMX19" s="14"/>
      <c r="DMY19" s="15"/>
      <c r="DMZ19" s="13"/>
      <c r="DNA19" s="9"/>
      <c r="DNB19" s="8"/>
      <c r="DNC19" s="8"/>
      <c r="DND19" s="13"/>
      <c r="DNE19" s="13"/>
      <c r="DNF19" s="14"/>
      <c r="DNG19" s="15"/>
      <c r="DNH19" s="13"/>
      <c r="DNI19" s="9"/>
      <c r="DNJ19" s="8"/>
      <c r="DNK19" s="8"/>
      <c r="DNL19" s="13"/>
      <c r="DNM19" s="13"/>
      <c r="DNN19" s="14"/>
      <c r="DNO19" s="15"/>
      <c r="DNP19" s="13"/>
      <c r="DNQ19" s="9"/>
      <c r="DNR19" s="8"/>
      <c r="DNS19" s="8"/>
      <c r="DNT19" s="13"/>
      <c r="DNU19" s="13"/>
      <c r="DNV19" s="14"/>
      <c r="DNW19" s="15"/>
      <c r="DNX19" s="13"/>
      <c r="DNY19" s="9"/>
      <c r="DNZ19" s="8"/>
      <c r="DOA19" s="8"/>
      <c r="DOB19" s="13"/>
      <c r="DOC19" s="13"/>
      <c r="DOD19" s="14"/>
      <c r="DOE19" s="15"/>
      <c r="DOF19" s="13"/>
      <c r="DOG19" s="9"/>
      <c r="DOH19" s="8"/>
      <c r="DOI19" s="8"/>
      <c r="DOJ19" s="13"/>
      <c r="DOK19" s="13"/>
      <c r="DOL19" s="14"/>
      <c r="DOM19" s="15"/>
      <c r="DON19" s="13"/>
      <c r="DOO19" s="9"/>
      <c r="DOP19" s="8"/>
      <c r="DOQ19" s="8"/>
      <c r="DOR19" s="13"/>
      <c r="DOS19" s="13"/>
      <c r="DOT19" s="14"/>
      <c r="DOU19" s="15"/>
      <c r="DOV19" s="13"/>
      <c r="DOW19" s="9"/>
      <c r="DOX19" s="8"/>
      <c r="DOY19" s="8"/>
      <c r="DOZ19" s="13"/>
      <c r="DPA19" s="13"/>
      <c r="DPB19" s="14"/>
      <c r="DPC19" s="15"/>
      <c r="DPD19" s="13"/>
      <c r="DPE19" s="9"/>
      <c r="DPF19" s="8"/>
      <c r="DPG19" s="8"/>
      <c r="DPH19" s="13"/>
      <c r="DPI19" s="13"/>
      <c r="DPJ19" s="14"/>
      <c r="DPK19" s="15"/>
      <c r="DPL19" s="13"/>
      <c r="DPM19" s="9"/>
      <c r="DPN19" s="8"/>
      <c r="DPO19" s="8"/>
      <c r="DPP19" s="13"/>
      <c r="DPQ19" s="13"/>
      <c r="DPR19" s="14"/>
      <c r="DPS19" s="15"/>
      <c r="DPT19" s="13"/>
      <c r="DPU19" s="9"/>
      <c r="DPV19" s="8"/>
      <c r="DPW19" s="8"/>
      <c r="DPX19" s="13"/>
      <c r="DPY19" s="13"/>
      <c r="DPZ19" s="14"/>
      <c r="DQA19" s="15"/>
      <c r="DQB19" s="13"/>
      <c r="DQC19" s="9"/>
      <c r="DQD19" s="8"/>
      <c r="DQE19" s="8"/>
      <c r="DQF19" s="13"/>
      <c r="DQG19" s="13"/>
      <c r="DQH19" s="14"/>
      <c r="DQI19" s="15"/>
      <c r="DQJ19" s="13"/>
      <c r="DQK19" s="9"/>
      <c r="DQL19" s="8"/>
      <c r="DQM19" s="8"/>
      <c r="DQN19" s="13"/>
      <c r="DQO19" s="13"/>
      <c r="DQP19" s="14"/>
      <c r="DQQ19" s="15"/>
      <c r="DQR19" s="13"/>
      <c r="DQS19" s="9"/>
      <c r="DQT19" s="8"/>
      <c r="DQU19" s="8"/>
      <c r="DQV19" s="13"/>
      <c r="DQW19" s="13"/>
      <c r="DQX19" s="14"/>
      <c r="DQY19" s="15"/>
      <c r="DQZ19" s="13"/>
      <c r="DRA19" s="9"/>
      <c r="DRB19" s="8"/>
      <c r="DRC19" s="8"/>
      <c r="DRD19" s="13"/>
      <c r="DRE19" s="13"/>
      <c r="DRF19" s="14"/>
      <c r="DRG19" s="15"/>
      <c r="DRH19" s="13"/>
      <c r="DRI19" s="9"/>
      <c r="DRJ19" s="8"/>
      <c r="DRK19" s="8"/>
      <c r="DRL19" s="13"/>
      <c r="DRM19" s="13"/>
      <c r="DRN19" s="14"/>
      <c r="DRO19" s="15"/>
      <c r="DRP19" s="13"/>
      <c r="DRQ19" s="9"/>
      <c r="DRR19" s="8"/>
      <c r="DRS19" s="8"/>
      <c r="DRT19" s="13"/>
      <c r="DRU19" s="13"/>
      <c r="DRV19" s="14"/>
      <c r="DRW19" s="15"/>
      <c r="DRX19" s="13"/>
      <c r="DRY19" s="9"/>
      <c r="DRZ19" s="8"/>
      <c r="DSA19" s="8"/>
      <c r="DSB19" s="13"/>
      <c r="DSC19" s="13"/>
      <c r="DSD19" s="14"/>
      <c r="DSE19" s="15"/>
      <c r="DSF19" s="13"/>
      <c r="DSG19" s="9"/>
      <c r="DSH19" s="8"/>
      <c r="DSI19" s="8"/>
      <c r="DSJ19" s="13"/>
      <c r="DSK19" s="13"/>
      <c r="DSL19" s="14"/>
      <c r="DSM19" s="15"/>
      <c r="DSN19" s="13"/>
      <c r="DSO19" s="9"/>
      <c r="DSP19" s="8"/>
      <c r="DSQ19" s="8"/>
      <c r="DSR19" s="13"/>
      <c r="DSS19" s="13"/>
      <c r="DST19" s="14"/>
      <c r="DSU19" s="15"/>
      <c r="DSV19" s="13"/>
      <c r="DSW19" s="9"/>
      <c r="DSX19" s="8"/>
      <c r="DSY19" s="8"/>
      <c r="DSZ19" s="13"/>
      <c r="DTA19" s="13"/>
      <c r="DTB19" s="14"/>
      <c r="DTC19" s="15"/>
      <c r="DTD19" s="13"/>
      <c r="DTE19" s="9"/>
      <c r="DTF19" s="8"/>
      <c r="DTG19" s="8"/>
      <c r="DTH19" s="13"/>
      <c r="DTI19" s="13"/>
      <c r="DTJ19" s="14"/>
      <c r="DTK19" s="15"/>
      <c r="DTL19" s="13"/>
      <c r="DTM19" s="9"/>
      <c r="DTN19" s="8"/>
      <c r="DTO19" s="8"/>
      <c r="DTP19" s="13"/>
      <c r="DTQ19" s="13"/>
      <c r="DTR19" s="14"/>
      <c r="DTS19" s="15"/>
      <c r="DTT19" s="13"/>
      <c r="DTU19" s="9"/>
      <c r="DTV19" s="8"/>
      <c r="DTW19" s="8"/>
      <c r="DTX19" s="13"/>
      <c r="DTY19" s="13"/>
      <c r="DTZ19" s="14"/>
      <c r="DUA19" s="15"/>
      <c r="DUB19" s="13"/>
      <c r="DUC19" s="9"/>
      <c r="DUD19" s="8"/>
      <c r="DUE19" s="8"/>
      <c r="DUF19" s="13"/>
      <c r="DUG19" s="13"/>
      <c r="DUH19" s="14"/>
      <c r="DUI19" s="15"/>
      <c r="DUJ19" s="13"/>
      <c r="DUK19" s="9"/>
      <c r="DUL19" s="8"/>
      <c r="DUM19" s="8"/>
      <c r="DUN19" s="13"/>
      <c r="DUO19" s="13"/>
      <c r="DUP19" s="14"/>
      <c r="DUQ19" s="15"/>
      <c r="DUR19" s="13"/>
      <c r="DUS19" s="9"/>
      <c r="DUT19" s="8"/>
      <c r="DUU19" s="8"/>
      <c r="DUV19" s="13"/>
      <c r="DUW19" s="13"/>
      <c r="DUX19" s="14"/>
      <c r="DUY19" s="15"/>
      <c r="DUZ19" s="13"/>
      <c r="DVA19" s="9"/>
      <c r="DVB19" s="8"/>
      <c r="DVC19" s="8"/>
      <c r="DVD19" s="13"/>
      <c r="DVE19" s="13"/>
      <c r="DVF19" s="14"/>
      <c r="DVG19" s="15"/>
      <c r="DVH19" s="13"/>
      <c r="DVI19" s="9"/>
      <c r="DVJ19" s="8"/>
      <c r="DVK19" s="8"/>
      <c r="DVL19" s="13"/>
      <c r="DVM19" s="13"/>
      <c r="DVN19" s="14"/>
      <c r="DVO19" s="15"/>
      <c r="DVP19" s="13"/>
      <c r="DVQ19" s="9"/>
      <c r="DVR19" s="8"/>
      <c r="DVS19" s="8"/>
      <c r="DVT19" s="13"/>
      <c r="DVU19" s="13"/>
      <c r="DVV19" s="14"/>
      <c r="DVW19" s="15"/>
      <c r="DVX19" s="13"/>
      <c r="DVY19" s="9"/>
      <c r="DVZ19" s="8"/>
      <c r="DWA19" s="8"/>
      <c r="DWB19" s="13"/>
      <c r="DWC19" s="13"/>
      <c r="DWD19" s="14"/>
      <c r="DWE19" s="15"/>
      <c r="DWF19" s="13"/>
      <c r="DWG19" s="9"/>
      <c r="DWH19" s="8"/>
      <c r="DWI19" s="8"/>
      <c r="DWJ19" s="13"/>
      <c r="DWK19" s="13"/>
      <c r="DWL19" s="14"/>
      <c r="DWM19" s="15"/>
      <c r="DWN19" s="13"/>
      <c r="DWO19" s="9"/>
      <c r="DWP19" s="8"/>
      <c r="DWQ19" s="8"/>
      <c r="DWR19" s="13"/>
      <c r="DWS19" s="13"/>
      <c r="DWT19" s="14"/>
      <c r="DWU19" s="15"/>
      <c r="DWV19" s="13"/>
      <c r="DWW19" s="9"/>
      <c r="DWX19" s="8"/>
      <c r="DWY19" s="8"/>
      <c r="DWZ19" s="13"/>
      <c r="DXA19" s="13"/>
      <c r="DXB19" s="14"/>
      <c r="DXC19" s="15"/>
      <c r="DXD19" s="13"/>
      <c r="DXE19" s="9"/>
      <c r="DXF19" s="8"/>
      <c r="DXG19" s="8"/>
      <c r="DXH19" s="13"/>
      <c r="DXI19" s="13"/>
      <c r="DXJ19" s="14"/>
      <c r="DXK19" s="15"/>
      <c r="DXL19" s="13"/>
      <c r="DXM19" s="9"/>
      <c r="DXN19" s="8"/>
      <c r="DXO19" s="8"/>
      <c r="DXP19" s="13"/>
      <c r="DXQ19" s="13"/>
      <c r="DXR19" s="14"/>
      <c r="DXS19" s="15"/>
      <c r="DXT19" s="13"/>
      <c r="DXU19" s="9"/>
      <c r="DXV19" s="8"/>
      <c r="DXW19" s="8"/>
      <c r="DXX19" s="13"/>
      <c r="DXY19" s="13"/>
      <c r="DXZ19" s="14"/>
      <c r="DYA19" s="15"/>
      <c r="DYB19" s="13"/>
      <c r="DYC19" s="9"/>
      <c r="DYD19" s="8"/>
      <c r="DYE19" s="8"/>
      <c r="DYF19" s="13"/>
      <c r="DYG19" s="13"/>
      <c r="DYH19" s="14"/>
      <c r="DYI19" s="15"/>
      <c r="DYJ19" s="13"/>
      <c r="DYK19" s="9"/>
      <c r="DYL19" s="8"/>
      <c r="DYM19" s="8"/>
      <c r="DYN19" s="13"/>
      <c r="DYO19" s="13"/>
      <c r="DYP19" s="14"/>
      <c r="DYQ19" s="15"/>
      <c r="DYR19" s="13"/>
      <c r="DYS19" s="9"/>
      <c r="DYT19" s="8"/>
      <c r="DYU19" s="8"/>
      <c r="DYV19" s="13"/>
      <c r="DYW19" s="13"/>
      <c r="DYX19" s="14"/>
      <c r="DYY19" s="15"/>
      <c r="DYZ19" s="13"/>
      <c r="DZA19" s="9"/>
      <c r="DZB19" s="8"/>
      <c r="DZC19" s="8"/>
      <c r="DZD19" s="13"/>
      <c r="DZE19" s="13"/>
      <c r="DZF19" s="14"/>
      <c r="DZG19" s="15"/>
      <c r="DZH19" s="13"/>
      <c r="DZI19" s="9"/>
      <c r="DZJ19" s="8"/>
      <c r="DZK19" s="8"/>
      <c r="DZL19" s="13"/>
      <c r="DZM19" s="13"/>
      <c r="DZN19" s="14"/>
      <c r="DZO19" s="15"/>
      <c r="DZP19" s="13"/>
      <c r="DZQ19" s="9"/>
      <c r="DZR19" s="8"/>
      <c r="DZS19" s="8"/>
      <c r="DZT19" s="13"/>
      <c r="DZU19" s="13"/>
      <c r="DZV19" s="14"/>
      <c r="DZW19" s="15"/>
      <c r="DZX19" s="13"/>
      <c r="DZY19" s="9"/>
      <c r="DZZ19" s="8"/>
      <c r="EAA19" s="8"/>
      <c r="EAB19" s="13"/>
      <c r="EAC19" s="13"/>
      <c r="EAD19" s="14"/>
      <c r="EAE19" s="15"/>
      <c r="EAF19" s="13"/>
      <c r="EAG19" s="9"/>
      <c r="EAH19" s="8"/>
      <c r="EAI19" s="8"/>
      <c r="EAJ19" s="13"/>
      <c r="EAK19" s="13"/>
      <c r="EAL19" s="14"/>
      <c r="EAM19" s="15"/>
      <c r="EAN19" s="13"/>
      <c r="EAO19" s="9"/>
      <c r="EAP19" s="8"/>
      <c r="EAQ19" s="8"/>
      <c r="EAR19" s="13"/>
      <c r="EAS19" s="13"/>
      <c r="EAT19" s="14"/>
      <c r="EAU19" s="15"/>
      <c r="EAV19" s="13"/>
      <c r="EAW19" s="9"/>
      <c r="EAX19" s="8"/>
      <c r="EAY19" s="8"/>
      <c r="EAZ19" s="13"/>
      <c r="EBA19" s="13"/>
      <c r="EBB19" s="14"/>
      <c r="EBC19" s="15"/>
      <c r="EBD19" s="13"/>
      <c r="EBE19" s="9"/>
      <c r="EBF19" s="8"/>
      <c r="EBG19" s="8"/>
      <c r="EBH19" s="13"/>
      <c r="EBI19" s="13"/>
      <c r="EBJ19" s="14"/>
      <c r="EBK19" s="15"/>
      <c r="EBL19" s="13"/>
      <c r="EBM19" s="9"/>
      <c r="EBN19" s="8"/>
      <c r="EBO19" s="8"/>
      <c r="EBP19" s="13"/>
      <c r="EBQ19" s="13"/>
      <c r="EBR19" s="14"/>
      <c r="EBS19" s="15"/>
      <c r="EBT19" s="13"/>
      <c r="EBU19" s="9"/>
      <c r="EBV19" s="8"/>
      <c r="EBW19" s="8"/>
      <c r="EBX19" s="13"/>
      <c r="EBY19" s="13"/>
      <c r="EBZ19" s="14"/>
      <c r="ECA19" s="15"/>
      <c r="ECB19" s="13"/>
      <c r="ECC19" s="9"/>
      <c r="ECD19" s="8"/>
      <c r="ECE19" s="8"/>
      <c r="ECF19" s="13"/>
      <c r="ECG19" s="13"/>
      <c r="ECH19" s="14"/>
      <c r="ECI19" s="15"/>
      <c r="ECJ19" s="13"/>
      <c r="ECK19" s="9"/>
      <c r="ECL19" s="8"/>
      <c r="ECM19" s="8"/>
      <c r="ECN19" s="13"/>
      <c r="ECO19" s="13"/>
      <c r="ECP19" s="14"/>
      <c r="ECQ19" s="15"/>
      <c r="ECR19" s="13"/>
      <c r="ECS19" s="9"/>
      <c r="ECT19" s="8"/>
      <c r="ECU19" s="8"/>
      <c r="ECV19" s="13"/>
      <c r="ECW19" s="13"/>
      <c r="ECX19" s="14"/>
      <c r="ECY19" s="15"/>
      <c r="ECZ19" s="13"/>
      <c r="EDA19" s="9"/>
      <c r="EDB19" s="8"/>
      <c r="EDC19" s="8"/>
      <c r="EDD19" s="13"/>
      <c r="EDE19" s="13"/>
      <c r="EDF19" s="14"/>
      <c r="EDG19" s="15"/>
      <c r="EDH19" s="13"/>
      <c r="EDI19" s="9"/>
      <c r="EDJ19" s="8"/>
      <c r="EDK19" s="8"/>
      <c r="EDL19" s="13"/>
      <c r="EDM19" s="13"/>
      <c r="EDN19" s="14"/>
      <c r="EDO19" s="15"/>
      <c r="EDP19" s="13"/>
      <c r="EDQ19" s="9"/>
      <c r="EDR19" s="8"/>
      <c r="EDS19" s="8"/>
      <c r="EDT19" s="13"/>
      <c r="EDU19" s="13"/>
      <c r="EDV19" s="14"/>
      <c r="EDW19" s="15"/>
      <c r="EDX19" s="13"/>
      <c r="EDY19" s="9"/>
      <c r="EDZ19" s="8"/>
      <c r="EEA19" s="8"/>
      <c r="EEB19" s="13"/>
      <c r="EEC19" s="13"/>
      <c r="EED19" s="14"/>
      <c r="EEE19" s="15"/>
      <c r="EEF19" s="13"/>
      <c r="EEG19" s="9"/>
      <c r="EEH19" s="8"/>
      <c r="EEI19" s="8"/>
      <c r="EEJ19" s="13"/>
      <c r="EEK19" s="13"/>
      <c r="EEL19" s="14"/>
      <c r="EEM19" s="15"/>
      <c r="EEN19" s="13"/>
      <c r="EEO19" s="9"/>
      <c r="EEP19" s="8"/>
      <c r="EEQ19" s="8"/>
      <c r="EER19" s="13"/>
      <c r="EES19" s="13"/>
      <c r="EET19" s="14"/>
      <c r="EEU19" s="15"/>
      <c r="EEV19" s="13"/>
      <c r="EEW19" s="9"/>
      <c r="EEX19" s="8"/>
      <c r="EEY19" s="8"/>
      <c r="EEZ19" s="13"/>
      <c r="EFA19" s="13"/>
      <c r="EFB19" s="14"/>
      <c r="EFC19" s="15"/>
      <c r="EFD19" s="13"/>
      <c r="EFE19" s="9"/>
      <c r="EFF19" s="8"/>
      <c r="EFG19" s="8"/>
      <c r="EFH19" s="13"/>
      <c r="EFI19" s="13"/>
      <c r="EFJ19" s="14"/>
      <c r="EFK19" s="15"/>
      <c r="EFL19" s="13"/>
      <c r="EFM19" s="9"/>
      <c r="EFN19" s="8"/>
      <c r="EFO19" s="8"/>
      <c r="EFP19" s="13"/>
      <c r="EFQ19" s="13"/>
      <c r="EFR19" s="14"/>
      <c r="EFS19" s="15"/>
      <c r="EFT19" s="13"/>
      <c r="EFU19" s="9"/>
      <c r="EFV19" s="8"/>
      <c r="EFW19" s="8"/>
      <c r="EFX19" s="13"/>
      <c r="EFY19" s="13"/>
      <c r="EFZ19" s="14"/>
      <c r="EGA19" s="15"/>
      <c r="EGB19" s="13"/>
      <c r="EGC19" s="9"/>
      <c r="EGD19" s="8"/>
      <c r="EGE19" s="8"/>
      <c r="EGF19" s="13"/>
      <c r="EGG19" s="13"/>
      <c r="EGH19" s="14"/>
      <c r="EGI19" s="15"/>
      <c r="EGJ19" s="13"/>
      <c r="EGK19" s="9"/>
      <c r="EGL19" s="8"/>
      <c r="EGM19" s="8"/>
      <c r="EGN19" s="13"/>
      <c r="EGO19" s="13"/>
      <c r="EGP19" s="14"/>
      <c r="EGQ19" s="15"/>
      <c r="EGR19" s="13"/>
      <c r="EGS19" s="9"/>
      <c r="EGT19" s="8"/>
      <c r="EGU19" s="8"/>
      <c r="EGV19" s="13"/>
      <c r="EGW19" s="13"/>
      <c r="EGX19" s="14"/>
      <c r="EGY19" s="15"/>
      <c r="EGZ19" s="13"/>
      <c r="EHA19" s="9"/>
      <c r="EHB19" s="8"/>
      <c r="EHC19" s="8"/>
      <c r="EHD19" s="13"/>
      <c r="EHE19" s="13"/>
      <c r="EHF19" s="14"/>
      <c r="EHG19" s="15"/>
      <c r="EHH19" s="13"/>
      <c r="EHI19" s="9"/>
      <c r="EHJ19" s="8"/>
      <c r="EHK19" s="8"/>
      <c r="EHL19" s="13"/>
      <c r="EHM19" s="13"/>
      <c r="EHN19" s="14"/>
      <c r="EHO19" s="15"/>
      <c r="EHP19" s="13"/>
      <c r="EHQ19" s="9"/>
      <c r="EHR19" s="8"/>
      <c r="EHS19" s="8"/>
      <c r="EHT19" s="13"/>
      <c r="EHU19" s="13"/>
      <c r="EHV19" s="14"/>
      <c r="EHW19" s="15"/>
      <c r="EHX19" s="13"/>
      <c r="EHY19" s="9"/>
      <c r="EHZ19" s="8"/>
      <c r="EIA19" s="8"/>
      <c r="EIB19" s="13"/>
      <c r="EIC19" s="13"/>
      <c r="EID19" s="14"/>
      <c r="EIE19" s="15"/>
      <c r="EIF19" s="13"/>
      <c r="EIG19" s="9"/>
      <c r="EIH19" s="8"/>
      <c r="EII19" s="8"/>
      <c r="EIJ19" s="13"/>
      <c r="EIK19" s="13"/>
      <c r="EIL19" s="14"/>
      <c r="EIM19" s="15"/>
      <c r="EIN19" s="13"/>
      <c r="EIO19" s="9"/>
      <c r="EIP19" s="8"/>
      <c r="EIQ19" s="8"/>
      <c r="EIR19" s="13"/>
      <c r="EIS19" s="13"/>
      <c r="EIT19" s="14"/>
      <c r="EIU19" s="15"/>
      <c r="EIV19" s="13"/>
      <c r="EIW19" s="9"/>
      <c r="EIX19" s="8"/>
      <c r="EIY19" s="8"/>
      <c r="EIZ19" s="13"/>
      <c r="EJA19" s="13"/>
      <c r="EJB19" s="14"/>
      <c r="EJC19" s="15"/>
      <c r="EJD19" s="13"/>
      <c r="EJE19" s="9"/>
      <c r="EJF19" s="8"/>
      <c r="EJG19" s="8"/>
      <c r="EJH19" s="13"/>
      <c r="EJI19" s="13"/>
      <c r="EJJ19" s="14"/>
      <c r="EJK19" s="15"/>
      <c r="EJL19" s="13"/>
      <c r="EJM19" s="9"/>
      <c r="EJN19" s="8"/>
      <c r="EJO19" s="8"/>
      <c r="EJP19" s="13"/>
      <c r="EJQ19" s="13"/>
      <c r="EJR19" s="14"/>
      <c r="EJS19" s="15"/>
      <c r="EJT19" s="13"/>
      <c r="EJU19" s="9"/>
      <c r="EJV19" s="8"/>
      <c r="EJW19" s="8"/>
      <c r="EJX19" s="13"/>
      <c r="EJY19" s="13"/>
      <c r="EJZ19" s="14"/>
      <c r="EKA19" s="15"/>
      <c r="EKB19" s="13"/>
      <c r="EKC19" s="9"/>
      <c r="EKD19" s="8"/>
      <c r="EKE19" s="8"/>
      <c r="EKF19" s="13"/>
      <c r="EKG19" s="13"/>
      <c r="EKH19" s="14"/>
      <c r="EKI19" s="15"/>
      <c r="EKJ19" s="13"/>
      <c r="EKK19" s="9"/>
      <c r="EKL19" s="8"/>
      <c r="EKM19" s="8"/>
      <c r="EKN19" s="13"/>
      <c r="EKO19" s="13"/>
      <c r="EKP19" s="14"/>
      <c r="EKQ19" s="15"/>
      <c r="EKR19" s="13"/>
      <c r="EKS19" s="9"/>
      <c r="EKT19" s="8"/>
      <c r="EKU19" s="8"/>
      <c r="EKV19" s="13"/>
      <c r="EKW19" s="13"/>
      <c r="EKX19" s="14"/>
      <c r="EKY19" s="15"/>
      <c r="EKZ19" s="13"/>
      <c r="ELA19" s="9"/>
      <c r="ELB19" s="8"/>
      <c r="ELC19" s="8"/>
      <c r="ELD19" s="13"/>
      <c r="ELE19" s="13"/>
      <c r="ELF19" s="14"/>
      <c r="ELG19" s="15"/>
      <c r="ELH19" s="13"/>
      <c r="ELI19" s="9"/>
      <c r="ELJ19" s="8"/>
      <c r="ELK19" s="8"/>
      <c r="ELL19" s="13"/>
      <c r="ELM19" s="13"/>
      <c r="ELN19" s="14"/>
      <c r="ELO19" s="15"/>
      <c r="ELP19" s="13"/>
      <c r="ELQ19" s="9"/>
      <c r="ELR19" s="8"/>
      <c r="ELS19" s="8"/>
      <c r="ELT19" s="13"/>
      <c r="ELU19" s="13"/>
      <c r="ELV19" s="14"/>
      <c r="ELW19" s="15"/>
      <c r="ELX19" s="13"/>
      <c r="ELY19" s="9"/>
      <c r="ELZ19" s="8"/>
      <c r="EMA19" s="8"/>
      <c r="EMB19" s="13"/>
      <c r="EMC19" s="13"/>
      <c r="EMD19" s="14"/>
      <c r="EME19" s="15"/>
      <c r="EMF19" s="13"/>
      <c r="EMG19" s="9"/>
      <c r="EMH19" s="8"/>
      <c r="EMI19" s="8"/>
      <c r="EMJ19" s="13"/>
      <c r="EMK19" s="13"/>
      <c r="EML19" s="14"/>
      <c r="EMM19" s="15"/>
      <c r="EMN19" s="13"/>
      <c r="EMO19" s="9"/>
      <c r="EMP19" s="8"/>
      <c r="EMQ19" s="8"/>
      <c r="EMR19" s="13"/>
      <c r="EMS19" s="13"/>
      <c r="EMT19" s="14"/>
      <c r="EMU19" s="15"/>
      <c r="EMV19" s="13"/>
      <c r="EMW19" s="9"/>
      <c r="EMX19" s="8"/>
      <c r="EMY19" s="8"/>
      <c r="EMZ19" s="13"/>
      <c r="ENA19" s="13"/>
      <c r="ENB19" s="14"/>
      <c r="ENC19" s="15"/>
      <c r="END19" s="13"/>
      <c r="ENE19" s="9"/>
      <c r="ENF19" s="8"/>
      <c r="ENG19" s="8"/>
      <c r="ENH19" s="13"/>
      <c r="ENI19" s="13"/>
      <c r="ENJ19" s="14"/>
      <c r="ENK19" s="15"/>
      <c r="ENL19" s="13"/>
      <c r="ENM19" s="9"/>
      <c r="ENN19" s="8"/>
      <c r="ENO19" s="8"/>
      <c r="ENP19" s="13"/>
      <c r="ENQ19" s="13"/>
      <c r="ENR19" s="14"/>
      <c r="ENS19" s="15"/>
      <c r="ENT19" s="13"/>
      <c r="ENU19" s="9"/>
      <c r="ENV19" s="8"/>
      <c r="ENW19" s="8"/>
      <c r="ENX19" s="13"/>
      <c r="ENY19" s="13"/>
      <c r="ENZ19" s="14"/>
      <c r="EOA19" s="15"/>
      <c r="EOB19" s="13"/>
      <c r="EOC19" s="9"/>
      <c r="EOD19" s="8"/>
      <c r="EOE19" s="8"/>
      <c r="EOF19" s="13"/>
      <c r="EOG19" s="13"/>
      <c r="EOH19" s="14"/>
      <c r="EOI19" s="15"/>
      <c r="EOJ19" s="13"/>
      <c r="EOK19" s="9"/>
      <c r="EOL19" s="8"/>
      <c r="EOM19" s="8"/>
      <c r="EON19" s="13"/>
      <c r="EOO19" s="13"/>
      <c r="EOP19" s="14"/>
      <c r="EOQ19" s="15"/>
      <c r="EOR19" s="13"/>
      <c r="EOS19" s="9"/>
      <c r="EOT19" s="8"/>
      <c r="EOU19" s="8"/>
      <c r="EOV19" s="13"/>
      <c r="EOW19" s="13"/>
      <c r="EOX19" s="14"/>
      <c r="EOY19" s="15"/>
      <c r="EOZ19" s="13"/>
      <c r="EPA19" s="9"/>
      <c r="EPB19" s="8"/>
      <c r="EPC19" s="8"/>
      <c r="EPD19" s="13"/>
      <c r="EPE19" s="13"/>
      <c r="EPF19" s="14"/>
      <c r="EPG19" s="15"/>
      <c r="EPH19" s="13"/>
      <c r="EPI19" s="9"/>
      <c r="EPJ19" s="8"/>
      <c r="EPK19" s="8"/>
      <c r="EPL19" s="13"/>
      <c r="EPM19" s="13"/>
      <c r="EPN19" s="14"/>
      <c r="EPO19" s="15"/>
      <c r="EPP19" s="13"/>
      <c r="EPQ19" s="9"/>
      <c r="EPR19" s="8"/>
      <c r="EPS19" s="8"/>
      <c r="EPT19" s="13"/>
      <c r="EPU19" s="13"/>
      <c r="EPV19" s="14"/>
      <c r="EPW19" s="15"/>
      <c r="EPX19" s="13"/>
      <c r="EPY19" s="9"/>
      <c r="EPZ19" s="8"/>
      <c r="EQA19" s="8"/>
      <c r="EQB19" s="13"/>
      <c r="EQC19" s="13"/>
      <c r="EQD19" s="14"/>
      <c r="EQE19" s="15"/>
      <c r="EQF19" s="13"/>
      <c r="EQG19" s="9"/>
      <c r="EQH19" s="8"/>
      <c r="EQI19" s="8"/>
      <c r="EQJ19" s="13"/>
      <c r="EQK19" s="13"/>
      <c r="EQL19" s="14"/>
      <c r="EQM19" s="15"/>
      <c r="EQN19" s="13"/>
      <c r="EQO19" s="9"/>
      <c r="EQP19" s="8"/>
      <c r="EQQ19" s="8"/>
      <c r="EQR19" s="13"/>
      <c r="EQS19" s="13"/>
      <c r="EQT19" s="14"/>
      <c r="EQU19" s="15"/>
      <c r="EQV19" s="13"/>
      <c r="EQW19" s="9"/>
      <c r="EQX19" s="8"/>
      <c r="EQY19" s="8"/>
      <c r="EQZ19" s="13"/>
      <c r="ERA19" s="13"/>
      <c r="ERB19" s="14"/>
      <c r="ERC19" s="15"/>
      <c r="ERD19" s="13"/>
      <c r="ERE19" s="9"/>
      <c r="ERF19" s="8"/>
      <c r="ERG19" s="8"/>
      <c r="ERH19" s="13"/>
      <c r="ERI19" s="13"/>
      <c r="ERJ19" s="14"/>
      <c r="ERK19" s="15"/>
      <c r="ERL19" s="13"/>
      <c r="ERM19" s="9"/>
      <c r="ERN19" s="8"/>
      <c r="ERO19" s="8"/>
      <c r="ERP19" s="13"/>
      <c r="ERQ19" s="13"/>
      <c r="ERR19" s="14"/>
      <c r="ERS19" s="15"/>
      <c r="ERT19" s="13"/>
      <c r="ERU19" s="9"/>
      <c r="ERV19" s="8"/>
      <c r="ERW19" s="8"/>
      <c r="ERX19" s="13"/>
      <c r="ERY19" s="13"/>
      <c r="ERZ19" s="14"/>
      <c r="ESA19" s="15"/>
      <c r="ESB19" s="13"/>
      <c r="ESC19" s="9"/>
      <c r="ESD19" s="8"/>
      <c r="ESE19" s="8"/>
      <c r="ESF19" s="13"/>
      <c r="ESG19" s="13"/>
      <c r="ESH19" s="14"/>
      <c r="ESI19" s="15"/>
      <c r="ESJ19" s="13"/>
      <c r="ESK19" s="9"/>
      <c r="ESL19" s="8"/>
      <c r="ESM19" s="8"/>
      <c r="ESN19" s="13"/>
      <c r="ESO19" s="13"/>
      <c r="ESP19" s="14"/>
      <c r="ESQ19" s="15"/>
      <c r="ESR19" s="13"/>
      <c r="ESS19" s="9"/>
      <c r="EST19" s="8"/>
      <c r="ESU19" s="8"/>
      <c r="ESV19" s="13"/>
      <c r="ESW19" s="13"/>
      <c r="ESX19" s="14"/>
      <c r="ESY19" s="15"/>
      <c r="ESZ19" s="13"/>
      <c r="ETA19" s="9"/>
      <c r="ETB19" s="8"/>
      <c r="ETC19" s="8"/>
      <c r="ETD19" s="13"/>
      <c r="ETE19" s="13"/>
      <c r="ETF19" s="14"/>
      <c r="ETG19" s="15"/>
      <c r="ETH19" s="13"/>
      <c r="ETI19" s="9"/>
      <c r="ETJ19" s="8"/>
      <c r="ETK19" s="8"/>
      <c r="ETL19" s="13"/>
      <c r="ETM19" s="13"/>
      <c r="ETN19" s="14"/>
      <c r="ETO19" s="15"/>
      <c r="ETP19" s="13"/>
      <c r="ETQ19" s="9"/>
      <c r="ETR19" s="8"/>
      <c r="ETS19" s="8"/>
      <c r="ETT19" s="13"/>
      <c r="ETU19" s="13"/>
      <c r="ETV19" s="14"/>
      <c r="ETW19" s="15"/>
      <c r="ETX19" s="13"/>
      <c r="ETY19" s="9"/>
      <c r="ETZ19" s="8"/>
      <c r="EUA19" s="8"/>
      <c r="EUB19" s="13"/>
      <c r="EUC19" s="13"/>
      <c r="EUD19" s="14"/>
      <c r="EUE19" s="15"/>
      <c r="EUF19" s="13"/>
      <c r="EUG19" s="9"/>
      <c r="EUH19" s="8"/>
      <c r="EUI19" s="8"/>
      <c r="EUJ19" s="13"/>
      <c r="EUK19" s="13"/>
      <c r="EUL19" s="14"/>
      <c r="EUM19" s="15"/>
      <c r="EUN19" s="13"/>
      <c r="EUO19" s="9"/>
      <c r="EUP19" s="8"/>
      <c r="EUQ19" s="8"/>
      <c r="EUR19" s="13"/>
      <c r="EUS19" s="13"/>
      <c r="EUT19" s="14"/>
      <c r="EUU19" s="15"/>
      <c r="EUV19" s="13"/>
      <c r="EUW19" s="9"/>
      <c r="EUX19" s="8"/>
      <c r="EUY19" s="8"/>
      <c r="EUZ19" s="13"/>
      <c r="EVA19" s="13"/>
      <c r="EVB19" s="14"/>
      <c r="EVC19" s="15"/>
      <c r="EVD19" s="13"/>
      <c r="EVE19" s="9"/>
      <c r="EVF19" s="8"/>
      <c r="EVG19" s="8"/>
      <c r="EVH19" s="13"/>
      <c r="EVI19" s="13"/>
      <c r="EVJ19" s="14"/>
      <c r="EVK19" s="15"/>
      <c r="EVL19" s="13"/>
      <c r="EVM19" s="9"/>
      <c r="EVN19" s="8"/>
      <c r="EVO19" s="8"/>
      <c r="EVP19" s="13"/>
      <c r="EVQ19" s="13"/>
      <c r="EVR19" s="14"/>
      <c r="EVS19" s="15"/>
      <c r="EVT19" s="13"/>
      <c r="EVU19" s="9"/>
      <c r="EVV19" s="8"/>
      <c r="EVW19" s="8"/>
      <c r="EVX19" s="13"/>
      <c r="EVY19" s="13"/>
      <c r="EVZ19" s="14"/>
      <c r="EWA19" s="15"/>
      <c r="EWB19" s="13"/>
      <c r="EWC19" s="9"/>
      <c r="EWD19" s="8"/>
      <c r="EWE19" s="8"/>
      <c r="EWF19" s="13"/>
      <c r="EWG19" s="13"/>
      <c r="EWH19" s="14"/>
      <c r="EWI19" s="15"/>
      <c r="EWJ19" s="13"/>
      <c r="EWK19" s="9"/>
      <c r="EWL19" s="8"/>
      <c r="EWM19" s="8"/>
      <c r="EWN19" s="13"/>
      <c r="EWO19" s="13"/>
      <c r="EWP19" s="14"/>
      <c r="EWQ19" s="15"/>
      <c r="EWR19" s="13"/>
      <c r="EWS19" s="9"/>
      <c r="EWT19" s="8"/>
      <c r="EWU19" s="8"/>
      <c r="EWV19" s="13"/>
      <c r="EWW19" s="13"/>
      <c r="EWX19" s="14"/>
      <c r="EWY19" s="15"/>
      <c r="EWZ19" s="13"/>
      <c r="EXA19" s="9"/>
      <c r="EXB19" s="8"/>
      <c r="EXC19" s="8"/>
      <c r="EXD19" s="13"/>
      <c r="EXE19" s="13"/>
      <c r="EXF19" s="14"/>
      <c r="EXG19" s="15"/>
      <c r="EXH19" s="13"/>
      <c r="EXI19" s="9"/>
      <c r="EXJ19" s="8"/>
      <c r="EXK19" s="8"/>
      <c r="EXL19" s="13"/>
      <c r="EXM19" s="13"/>
      <c r="EXN19" s="14"/>
      <c r="EXO19" s="15"/>
      <c r="EXP19" s="13"/>
      <c r="EXQ19" s="9"/>
      <c r="EXR19" s="8"/>
      <c r="EXS19" s="8"/>
      <c r="EXT19" s="13"/>
      <c r="EXU19" s="13"/>
      <c r="EXV19" s="14"/>
      <c r="EXW19" s="15"/>
      <c r="EXX19" s="13"/>
      <c r="EXY19" s="9"/>
      <c r="EXZ19" s="8"/>
      <c r="EYA19" s="8"/>
      <c r="EYB19" s="13"/>
      <c r="EYC19" s="13"/>
      <c r="EYD19" s="14"/>
      <c r="EYE19" s="15"/>
      <c r="EYF19" s="13"/>
      <c r="EYG19" s="9"/>
      <c r="EYH19" s="8"/>
      <c r="EYI19" s="8"/>
      <c r="EYJ19" s="13"/>
      <c r="EYK19" s="13"/>
      <c r="EYL19" s="14"/>
      <c r="EYM19" s="15"/>
      <c r="EYN19" s="13"/>
      <c r="EYO19" s="9"/>
      <c r="EYP19" s="8"/>
      <c r="EYQ19" s="8"/>
      <c r="EYR19" s="13"/>
      <c r="EYS19" s="13"/>
      <c r="EYT19" s="14"/>
      <c r="EYU19" s="15"/>
      <c r="EYV19" s="13"/>
      <c r="EYW19" s="9"/>
      <c r="EYX19" s="8"/>
      <c r="EYY19" s="8"/>
      <c r="EYZ19" s="13"/>
      <c r="EZA19" s="13"/>
      <c r="EZB19" s="14"/>
      <c r="EZC19" s="15"/>
      <c r="EZD19" s="13"/>
      <c r="EZE19" s="9"/>
      <c r="EZF19" s="8"/>
      <c r="EZG19" s="8"/>
      <c r="EZH19" s="13"/>
      <c r="EZI19" s="13"/>
      <c r="EZJ19" s="14"/>
      <c r="EZK19" s="15"/>
      <c r="EZL19" s="13"/>
      <c r="EZM19" s="9"/>
      <c r="EZN19" s="8"/>
      <c r="EZO19" s="8"/>
      <c r="EZP19" s="13"/>
      <c r="EZQ19" s="13"/>
      <c r="EZR19" s="14"/>
      <c r="EZS19" s="15"/>
      <c r="EZT19" s="13"/>
      <c r="EZU19" s="9"/>
      <c r="EZV19" s="8"/>
      <c r="EZW19" s="8"/>
      <c r="EZX19" s="13"/>
      <c r="EZY19" s="13"/>
      <c r="EZZ19" s="14"/>
      <c r="FAA19" s="15"/>
      <c r="FAB19" s="13"/>
      <c r="FAC19" s="9"/>
      <c r="FAD19" s="8"/>
      <c r="FAE19" s="8"/>
      <c r="FAF19" s="13"/>
      <c r="FAG19" s="13"/>
      <c r="FAH19" s="14"/>
      <c r="FAI19" s="15"/>
      <c r="FAJ19" s="13"/>
      <c r="FAK19" s="9"/>
      <c r="FAL19" s="8"/>
      <c r="FAM19" s="8"/>
      <c r="FAN19" s="13"/>
      <c r="FAO19" s="13"/>
      <c r="FAP19" s="14"/>
      <c r="FAQ19" s="15"/>
      <c r="FAR19" s="13"/>
      <c r="FAS19" s="9"/>
      <c r="FAT19" s="8"/>
      <c r="FAU19" s="8"/>
      <c r="FAV19" s="13"/>
      <c r="FAW19" s="13"/>
      <c r="FAX19" s="14"/>
      <c r="FAY19" s="15"/>
      <c r="FAZ19" s="13"/>
      <c r="FBA19" s="9"/>
      <c r="FBB19" s="8"/>
      <c r="FBC19" s="8"/>
      <c r="FBD19" s="13"/>
      <c r="FBE19" s="13"/>
      <c r="FBF19" s="14"/>
      <c r="FBG19" s="15"/>
      <c r="FBH19" s="13"/>
      <c r="FBI19" s="9"/>
      <c r="FBJ19" s="8"/>
      <c r="FBK19" s="8"/>
      <c r="FBL19" s="13"/>
      <c r="FBM19" s="13"/>
      <c r="FBN19" s="14"/>
      <c r="FBO19" s="15"/>
      <c r="FBP19" s="13"/>
      <c r="FBQ19" s="9"/>
      <c r="FBR19" s="8"/>
      <c r="FBS19" s="8"/>
      <c r="FBT19" s="13"/>
      <c r="FBU19" s="13"/>
      <c r="FBV19" s="14"/>
      <c r="FBW19" s="15"/>
      <c r="FBX19" s="13"/>
      <c r="FBY19" s="9"/>
      <c r="FBZ19" s="8"/>
      <c r="FCA19" s="8"/>
      <c r="FCB19" s="13"/>
      <c r="FCC19" s="13"/>
      <c r="FCD19" s="14"/>
      <c r="FCE19" s="15"/>
      <c r="FCF19" s="13"/>
      <c r="FCG19" s="9"/>
      <c r="FCH19" s="8"/>
      <c r="FCI19" s="8"/>
      <c r="FCJ19" s="13"/>
      <c r="FCK19" s="13"/>
      <c r="FCL19" s="14"/>
      <c r="FCM19" s="15"/>
      <c r="FCN19" s="13"/>
      <c r="FCO19" s="9"/>
      <c r="FCP19" s="8"/>
      <c r="FCQ19" s="8"/>
      <c r="FCR19" s="13"/>
      <c r="FCS19" s="13"/>
      <c r="FCT19" s="14"/>
      <c r="FCU19" s="15"/>
      <c r="FCV19" s="13"/>
      <c r="FCW19" s="9"/>
      <c r="FCX19" s="8"/>
      <c r="FCY19" s="8"/>
      <c r="FCZ19" s="13"/>
      <c r="FDA19" s="13"/>
      <c r="FDB19" s="14"/>
      <c r="FDC19" s="15"/>
      <c r="FDD19" s="13"/>
      <c r="FDE19" s="9"/>
      <c r="FDF19" s="8"/>
      <c r="FDG19" s="8"/>
      <c r="FDH19" s="13"/>
      <c r="FDI19" s="13"/>
      <c r="FDJ19" s="14"/>
      <c r="FDK19" s="15"/>
      <c r="FDL19" s="13"/>
      <c r="FDM19" s="9"/>
      <c r="FDN19" s="8"/>
      <c r="FDO19" s="8"/>
      <c r="FDP19" s="13"/>
      <c r="FDQ19" s="13"/>
      <c r="FDR19" s="14"/>
      <c r="FDS19" s="15"/>
      <c r="FDT19" s="13"/>
      <c r="FDU19" s="9"/>
      <c r="FDV19" s="8"/>
      <c r="FDW19" s="8"/>
      <c r="FDX19" s="13"/>
      <c r="FDY19" s="13"/>
      <c r="FDZ19" s="14"/>
      <c r="FEA19" s="15"/>
      <c r="FEB19" s="13"/>
      <c r="FEC19" s="9"/>
      <c r="FED19" s="8"/>
      <c r="FEE19" s="8"/>
      <c r="FEF19" s="13"/>
      <c r="FEG19" s="13"/>
      <c r="FEH19" s="14"/>
      <c r="FEI19" s="15"/>
      <c r="FEJ19" s="13"/>
      <c r="FEK19" s="9"/>
      <c r="FEL19" s="8"/>
      <c r="FEM19" s="8"/>
      <c r="FEN19" s="13"/>
      <c r="FEO19" s="13"/>
      <c r="FEP19" s="14"/>
      <c r="FEQ19" s="15"/>
      <c r="FER19" s="13"/>
      <c r="FES19" s="9"/>
      <c r="FET19" s="8"/>
      <c r="FEU19" s="8"/>
      <c r="FEV19" s="13"/>
      <c r="FEW19" s="13"/>
      <c r="FEX19" s="14"/>
      <c r="FEY19" s="15"/>
      <c r="FEZ19" s="13"/>
      <c r="FFA19" s="9"/>
      <c r="FFB19" s="8"/>
      <c r="FFC19" s="8"/>
      <c r="FFD19" s="13"/>
      <c r="FFE19" s="13"/>
      <c r="FFF19" s="14"/>
      <c r="FFG19" s="15"/>
      <c r="FFH19" s="13"/>
      <c r="FFI19" s="9"/>
      <c r="FFJ19" s="8"/>
      <c r="FFK19" s="8"/>
      <c r="FFL19" s="13"/>
      <c r="FFM19" s="13"/>
      <c r="FFN19" s="14"/>
      <c r="FFO19" s="15"/>
      <c r="FFP19" s="13"/>
      <c r="FFQ19" s="9"/>
      <c r="FFR19" s="8"/>
      <c r="FFS19" s="8"/>
      <c r="FFT19" s="13"/>
      <c r="FFU19" s="13"/>
      <c r="FFV19" s="14"/>
      <c r="FFW19" s="15"/>
      <c r="FFX19" s="13"/>
      <c r="FFY19" s="9"/>
      <c r="FFZ19" s="8"/>
      <c r="FGA19" s="8"/>
      <c r="FGB19" s="13"/>
      <c r="FGC19" s="13"/>
      <c r="FGD19" s="14"/>
      <c r="FGE19" s="15"/>
      <c r="FGF19" s="13"/>
      <c r="FGG19" s="9"/>
      <c r="FGH19" s="8"/>
      <c r="FGI19" s="8"/>
      <c r="FGJ19" s="13"/>
      <c r="FGK19" s="13"/>
      <c r="FGL19" s="14"/>
      <c r="FGM19" s="15"/>
      <c r="FGN19" s="13"/>
      <c r="FGO19" s="9"/>
      <c r="FGP19" s="8"/>
      <c r="FGQ19" s="8"/>
      <c r="FGR19" s="13"/>
      <c r="FGS19" s="13"/>
      <c r="FGT19" s="14"/>
      <c r="FGU19" s="15"/>
      <c r="FGV19" s="13"/>
      <c r="FGW19" s="9"/>
      <c r="FGX19" s="8"/>
      <c r="FGY19" s="8"/>
      <c r="FGZ19" s="13"/>
      <c r="FHA19" s="13"/>
      <c r="FHB19" s="14"/>
      <c r="FHC19" s="15"/>
      <c r="FHD19" s="13"/>
      <c r="FHE19" s="9"/>
      <c r="FHF19" s="8"/>
      <c r="FHG19" s="8"/>
      <c r="FHH19" s="13"/>
      <c r="FHI19" s="13"/>
      <c r="FHJ19" s="14"/>
      <c r="FHK19" s="15"/>
      <c r="FHL19" s="13"/>
      <c r="FHM19" s="9"/>
      <c r="FHN19" s="8"/>
      <c r="FHO19" s="8"/>
      <c r="FHP19" s="13"/>
      <c r="FHQ19" s="13"/>
      <c r="FHR19" s="14"/>
      <c r="FHS19" s="15"/>
      <c r="FHT19" s="13"/>
      <c r="FHU19" s="9"/>
      <c r="FHV19" s="8"/>
      <c r="FHW19" s="8"/>
      <c r="FHX19" s="13"/>
      <c r="FHY19" s="13"/>
      <c r="FHZ19" s="14"/>
      <c r="FIA19" s="15"/>
      <c r="FIB19" s="13"/>
      <c r="FIC19" s="9"/>
      <c r="FID19" s="8"/>
      <c r="FIE19" s="8"/>
      <c r="FIF19" s="13"/>
      <c r="FIG19" s="13"/>
      <c r="FIH19" s="14"/>
      <c r="FII19" s="15"/>
      <c r="FIJ19" s="13"/>
      <c r="FIK19" s="9"/>
      <c r="FIL19" s="8"/>
      <c r="FIM19" s="8"/>
      <c r="FIN19" s="13"/>
      <c r="FIO19" s="13"/>
      <c r="FIP19" s="14"/>
      <c r="FIQ19" s="15"/>
      <c r="FIR19" s="13"/>
      <c r="FIS19" s="9"/>
      <c r="FIT19" s="8"/>
      <c r="FIU19" s="8"/>
      <c r="FIV19" s="13"/>
      <c r="FIW19" s="13"/>
      <c r="FIX19" s="14"/>
      <c r="FIY19" s="15"/>
      <c r="FIZ19" s="13"/>
      <c r="FJA19" s="9"/>
      <c r="FJB19" s="8"/>
      <c r="FJC19" s="8"/>
      <c r="FJD19" s="13"/>
      <c r="FJE19" s="13"/>
      <c r="FJF19" s="14"/>
      <c r="FJG19" s="15"/>
      <c r="FJH19" s="13"/>
      <c r="FJI19" s="9"/>
      <c r="FJJ19" s="8"/>
      <c r="FJK19" s="8"/>
      <c r="FJL19" s="13"/>
      <c r="FJM19" s="13"/>
      <c r="FJN19" s="14"/>
      <c r="FJO19" s="15"/>
      <c r="FJP19" s="13"/>
      <c r="FJQ19" s="9"/>
      <c r="FJR19" s="8"/>
      <c r="FJS19" s="8"/>
      <c r="FJT19" s="13"/>
      <c r="FJU19" s="13"/>
      <c r="FJV19" s="14"/>
      <c r="FJW19" s="15"/>
      <c r="FJX19" s="13"/>
      <c r="FJY19" s="9"/>
      <c r="FJZ19" s="8"/>
      <c r="FKA19" s="8"/>
      <c r="FKB19" s="13"/>
      <c r="FKC19" s="13"/>
      <c r="FKD19" s="14"/>
      <c r="FKE19" s="15"/>
      <c r="FKF19" s="13"/>
      <c r="FKG19" s="9"/>
      <c r="FKH19" s="8"/>
      <c r="FKI19" s="8"/>
      <c r="FKJ19" s="13"/>
      <c r="FKK19" s="13"/>
      <c r="FKL19" s="14"/>
      <c r="FKM19" s="15"/>
      <c r="FKN19" s="13"/>
      <c r="FKO19" s="9"/>
      <c r="FKP19" s="8"/>
      <c r="FKQ19" s="8"/>
      <c r="FKR19" s="13"/>
      <c r="FKS19" s="13"/>
      <c r="FKT19" s="14"/>
      <c r="FKU19" s="15"/>
      <c r="FKV19" s="13"/>
      <c r="FKW19" s="9"/>
      <c r="FKX19" s="8"/>
      <c r="FKY19" s="8"/>
      <c r="FKZ19" s="13"/>
      <c r="FLA19" s="13"/>
      <c r="FLB19" s="14"/>
      <c r="FLC19" s="15"/>
      <c r="FLD19" s="13"/>
      <c r="FLE19" s="9"/>
      <c r="FLF19" s="8"/>
      <c r="FLG19" s="8"/>
      <c r="FLH19" s="13"/>
      <c r="FLI19" s="13"/>
      <c r="FLJ19" s="14"/>
      <c r="FLK19" s="15"/>
      <c r="FLL19" s="13"/>
      <c r="FLM19" s="9"/>
      <c r="FLN19" s="8"/>
      <c r="FLO19" s="8"/>
      <c r="FLP19" s="13"/>
      <c r="FLQ19" s="13"/>
      <c r="FLR19" s="14"/>
      <c r="FLS19" s="15"/>
      <c r="FLT19" s="13"/>
      <c r="FLU19" s="9"/>
      <c r="FLV19" s="8"/>
      <c r="FLW19" s="8"/>
      <c r="FLX19" s="13"/>
      <c r="FLY19" s="13"/>
      <c r="FLZ19" s="14"/>
      <c r="FMA19" s="15"/>
      <c r="FMB19" s="13"/>
      <c r="FMC19" s="9"/>
      <c r="FMD19" s="8"/>
      <c r="FME19" s="8"/>
      <c r="FMF19" s="13"/>
      <c r="FMG19" s="13"/>
      <c r="FMH19" s="14"/>
      <c r="FMI19" s="15"/>
      <c r="FMJ19" s="13"/>
      <c r="FMK19" s="9"/>
      <c r="FML19" s="8"/>
      <c r="FMM19" s="8"/>
      <c r="FMN19" s="13"/>
      <c r="FMO19" s="13"/>
      <c r="FMP19" s="14"/>
      <c r="FMQ19" s="15"/>
      <c r="FMR19" s="13"/>
      <c r="FMS19" s="9"/>
      <c r="FMT19" s="8"/>
      <c r="FMU19" s="8"/>
      <c r="FMV19" s="13"/>
      <c r="FMW19" s="13"/>
      <c r="FMX19" s="14"/>
      <c r="FMY19" s="15"/>
      <c r="FMZ19" s="13"/>
      <c r="FNA19" s="9"/>
      <c r="FNB19" s="8"/>
      <c r="FNC19" s="8"/>
      <c r="FND19" s="13"/>
      <c r="FNE19" s="13"/>
      <c r="FNF19" s="14"/>
      <c r="FNG19" s="15"/>
      <c r="FNH19" s="13"/>
      <c r="FNI19" s="9"/>
      <c r="FNJ19" s="8"/>
      <c r="FNK19" s="8"/>
      <c r="FNL19" s="13"/>
      <c r="FNM19" s="13"/>
      <c r="FNN19" s="14"/>
      <c r="FNO19" s="15"/>
      <c r="FNP19" s="13"/>
      <c r="FNQ19" s="9"/>
      <c r="FNR19" s="8"/>
      <c r="FNS19" s="8"/>
      <c r="FNT19" s="13"/>
      <c r="FNU19" s="13"/>
      <c r="FNV19" s="14"/>
      <c r="FNW19" s="15"/>
      <c r="FNX19" s="13"/>
      <c r="FNY19" s="9"/>
      <c r="FNZ19" s="8"/>
      <c r="FOA19" s="8"/>
      <c r="FOB19" s="13"/>
      <c r="FOC19" s="13"/>
      <c r="FOD19" s="14"/>
      <c r="FOE19" s="15"/>
      <c r="FOF19" s="13"/>
      <c r="FOG19" s="9"/>
      <c r="FOH19" s="8"/>
      <c r="FOI19" s="8"/>
      <c r="FOJ19" s="13"/>
      <c r="FOK19" s="13"/>
      <c r="FOL19" s="14"/>
      <c r="FOM19" s="15"/>
      <c r="FON19" s="13"/>
      <c r="FOO19" s="9"/>
      <c r="FOP19" s="8"/>
      <c r="FOQ19" s="8"/>
      <c r="FOR19" s="13"/>
      <c r="FOS19" s="13"/>
      <c r="FOT19" s="14"/>
      <c r="FOU19" s="15"/>
      <c r="FOV19" s="13"/>
      <c r="FOW19" s="9"/>
      <c r="FOX19" s="8"/>
      <c r="FOY19" s="8"/>
      <c r="FOZ19" s="13"/>
      <c r="FPA19" s="13"/>
      <c r="FPB19" s="14"/>
      <c r="FPC19" s="15"/>
      <c r="FPD19" s="13"/>
      <c r="FPE19" s="9"/>
      <c r="FPF19" s="8"/>
      <c r="FPG19" s="8"/>
      <c r="FPH19" s="13"/>
      <c r="FPI19" s="13"/>
      <c r="FPJ19" s="14"/>
      <c r="FPK19" s="15"/>
      <c r="FPL19" s="13"/>
      <c r="FPM19" s="9"/>
      <c r="FPN19" s="8"/>
      <c r="FPO19" s="8"/>
      <c r="FPP19" s="13"/>
      <c r="FPQ19" s="13"/>
      <c r="FPR19" s="14"/>
      <c r="FPS19" s="15"/>
      <c r="FPT19" s="13"/>
      <c r="FPU19" s="9"/>
      <c r="FPV19" s="8"/>
      <c r="FPW19" s="8"/>
      <c r="FPX19" s="13"/>
      <c r="FPY19" s="13"/>
      <c r="FPZ19" s="14"/>
      <c r="FQA19" s="15"/>
      <c r="FQB19" s="13"/>
      <c r="FQC19" s="9"/>
      <c r="FQD19" s="8"/>
      <c r="FQE19" s="8"/>
      <c r="FQF19" s="13"/>
      <c r="FQG19" s="13"/>
      <c r="FQH19" s="14"/>
      <c r="FQI19" s="15"/>
      <c r="FQJ19" s="13"/>
      <c r="FQK19" s="9"/>
      <c r="FQL19" s="8"/>
      <c r="FQM19" s="8"/>
      <c r="FQN19" s="13"/>
      <c r="FQO19" s="13"/>
      <c r="FQP19" s="14"/>
      <c r="FQQ19" s="15"/>
      <c r="FQR19" s="13"/>
      <c r="FQS19" s="9"/>
      <c r="FQT19" s="8"/>
      <c r="FQU19" s="8"/>
      <c r="FQV19" s="13"/>
      <c r="FQW19" s="13"/>
      <c r="FQX19" s="14"/>
      <c r="FQY19" s="15"/>
      <c r="FQZ19" s="13"/>
      <c r="FRA19" s="9"/>
      <c r="FRB19" s="8"/>
      <c r="FRC19" s="8"/>
      <c r="FRD19" s="13"/>
      <c r="FRE19" s="13"/>
      <c r="FRF19" s="14"/>
      <c r="FRG19" s="15"/>
      <c r="FRH19" s="13"/>
      <c r="FRI19" s="9"/>
      <c r="FRJ19" s="8"/>
      <c r="FRK19" s="8"/>
      <c r="FRL19" s="13"/>
      <c r="FRM19" s="13"/>
      <c r="FRN19" s="14"/>
      <c r="FRO19" s="15"/>
      <c r="FRP19" s="13"/>
      <c r="FRQ19" s="9"/>
      <c r="FRR19" s="8"/>
      <c r="FRS19" s="8"/>
      <c r="FRT19" s="13"/>
      <c r="FRU19" s="13"/>
      <c r="FRV19" s="14"/>
      <c r="FRW19" s="15"/>
      <c r="FRX19" s="13"/>
      <c r="FRY19" s="9"/>
      <c r="FRZ19" s="8"/>
      <c r="FSA19" s="8"/>
      <c r="FSB19" s="13"/>
      <c r="FSC19" s="13"/>
      <c r="FSD19" s="14"/>
      <c r="FSE19" s="15"/>
      <c r="FSF19" s="13"/>
      <c r="FSG19" s="9"/>
      <c r="FSH19" s="8"/>
      <c r="FSI19" s="8"/>
      <c r="FSJ19" s="13"/>
      <c r="FSK19" s="13"/>
      <c r="FSL19" s="14"/>
      <c r="FSM19" s="15"/>
      <c r="FSN19" s="13"/>
      <c r="FSO19" s="9"/>
      <c r="FSP19" s="8"/>
      <c r="FSQ19" s="8"/>
      <c r="FSR19" s="13"/>
      <c r="FSS19" s="13"/>
      <c r="FST19" s="14"/>
      <c r="FSU19" s="15"/>
      <c r="FSV19" s="13"/>
      <c r="FSW19" s="9"/>
      <c r="FSX19" s="8"/>
      <c r="FSY19" s="8"/>
      <c r="FSZ19" s="13"/>
      <c r="FTA19" s="13"/>
      <c r="FTB19" s="14"/>
      <c r="FTC19" s="15"/>
      <c r="FTD19" s="13"/>
      <c r="FTE19" s="9"/>
      <c r="FTF19" s="8"/>
      <c r="FTG19" s="8"/>
      <c r="FTH19" s="13"/>
      <c r="FTI19" s="13"/>
      <c r="FTJ19" s="14"/>
      <c r="FTK19" s="15"/>
      <c r="FTL19" s="13"/>
      <c r="FTM19" s="9"/>
      <c r="FTN19" s="8"/>
      <c r="FTO19" s="8"/>
      <c r="FTP19" s="13"/>
      <c r="FTQ19" s="13"/>
      <c r="FTR19" s="14"/>
      <c r="FTS19" s="15"/>
      <c r="FTT19" s="13"/>
      <c r="FTU19" s="9"/>
      <c r="FTV19" s="8"/>
      <c r="FTW19" s="8"/>
      <c r="FTX19" s="13"/>
      <c r="FTY19" s="13"/>
      <c r="FTZ19" s="14"/>
      <c r="FUA19" s="15"/>
      <c r="FUB19" s="13"/>
      <c r="FUC19" s="9"/>
      <c r="FUD19" s="8"/>
      <c r="FUE19" s="8"/>
      <c r="FUF19" s="13"/>
      <c r="FUG19" s="13"/>
      <c r="FUH19" s="14"/>
      <c r="FUI19" s="15"/>
      <c r="FUJ19" s="13"/>
      <c r="FUK19" s="9"/>
      <c r="FUL19" s="8"/>
      <c r="FUM19" s="8"/>
      <c r="FUN19" s="13"/>
      <c r="FUO19" s="13"/>
      <c r="FUP19" s="14"/>
      <c r="FUQ19" s="15"/>
      <c r="FUR19" s="13"/>
      <c r="FUS19" s="9"/>
      <c r="FUT19" s="8"/>
      <c r="FUU19" s="8"/>
      <c r="FUV19" s="13"/>
      <c r="FUW19" s="13"/>
      <c r="FUX19" s="14"/>
      <c r="FUY19" s="15"/>
      <c r="FUZ19" s="13"/>
      <c r="FVA19" s="9"/>
      <c r="FVB19" s="8"/>
      <c r="FVC19" s="8"/>
      <c r="FVD19" s="13"/>
      <c r="FVE19" s="13"/>
      <c r="FVF19" s="14"/>
      <c r="FVG19" s="15"/>
      <c r="FVH19" s="13"/>
      <c r="FVI19" s="9"/>
      <c r="FVJ19" s="8"/>
      <c r="FVK19" s="8"/>
      <c r="FVL19" s="13"/>
      <c r="FVM19" s="13"/>
      <c r="FVN19" s="14"/>
      <c r="FVO19" s="15"/>
      <c r="FVP19" s="13"/>
      <c r="FVQ19" s="9"/>
      <c r="FVR19" s="8"/>
      <c r="FVS19" s="8"/>
      <c r="FVT19" s="13"/>
      <c r="FVU19" s="13"/>
      <c r="FVV19" s="14"/>
      <c r="FVW19" s="15"/>
      <c r="FVX19" s="13"/>
      <c r="FVY19" s="9"/>
      <c r="FVZ19" s="8"/>
      <c r="FWA19" s="8"/>
      <c r="FWB19" s="13"/>
      <c r="FWC19" s="13"/>
      <c r="FWD19" s="14"/>
      <c r="FWE19" s="15"/>
      <c r="FWF19" s="13"/>
      <c r="FWG19" s="9"/>
      <c r="FWH19" s="8"/>
      <c r="FWI19" s="8"/>
      <c r="FWJ19" s="13"/>
      <c r="FWK19" s="13"/>
      <c r="FWL19" s="14"/>
      <c r="FWM19" s="15"/>
      <c r="FWN19" s="13"/>
      <c r="FWO19" s="9"/>
      <c r="FWP19" s="8"/>
      <c r="FWQ19" s="8"/>
      <c r="FWR19" s="13"/>
      <c r="FWS19" s="13"/>
      <c r="FWT19" s="14"/>
      <c r="FWU19" s="15"/>
      <c r="FWV19" s="13"/>
      <c r="FWW19" s="9"/>
      <c r="FWX19" s="8"/>
      <c r="FWY19" s="8"/>
      <c r="FWZ19" s="13"/>
      <c r="FXA19" s="13"/>
      <c r="FXB19" s="14"/>
      <c r="FXC19" s="15"/>
      <c r="FXD19" s="13"/>
      <c r="FXE19" s="9"/>
      <c r="FXF19" s="8"/>
      <c r="FXG19" s="8"/>
      <c r="FXH19" s="13"/>
      <c r="FXI19" s="13"/>
      <c r="FXJ19" s="14"/>
      <c r="FXK19" s="15"/>
      <c r="FXL19" s="13"/>
      <c r="FXM19" s="9"/>
      <c r="FXN19" s="8"/>
      <c r="FXO19" s="8"/>
      <c r="FXP19" s="13"/>
      <c r="FXQ19" s="13"/>
      <c r="FXR19" s="14"/>
      <c r="FXS19" s="15"/>
      <c r="FXT19" s="13"/>
      <c r="FXU19" s="9"/>
      <c r="FXV19" s="8"/>
      <c r="FXW19" s="8"/>
      <c r="FXX19" s="13"/>
      <c r="FXY19" s="13"/>
      <c r="FXZ19" s="14"/>
      <c r="FYA19" s="15"/>
      <c r="FYB19" s="13"/>
      <c r="FYC19" s="9"/>
      <c r="FYD19" s="8"/>
      <c r="FYE19" s="8"/>
      <c r="FYF19" s="13"/>
      <c r="FYG19" s="13"/>
      <c r="FYH19" s="14"/>
      <c r="FYI19" s="15"/>
      <c r="FYJ19" s="13"/>
      <c r="FYK19" s="9"/>
      <c r="FYL19" s="8"/>
      <c r="FYM19" s="8"/>
      <c r="FYN19" s="13"/>
      <c r="FYO19" s="13"/>
      <c r="FYP19" s="14"/>
      <c r="FYQ19" s="15"/>
      <c r="FYR19" s="13"/>
      <c r="FYS19" s="9"/>
      <c r="FYT19" s="8"/>
      <c r="FYU19" s="8"/>
      <c r="FYV19" s="13"/>
      <c r="FYW19" s="13"/>
      <c r="FYX19" s="14"/>
      <c r="FYY19" s="15"/>
      <c r="FYZ19" s="13"/>
      <c r="FZA19" s="9"/>
      <c r="FZB19" s="8"/>
      <c r="FZC19" s="8"/>
      <c r="FZD19" s="13"/>
      <c r="FZE19" s="13"/>
      <c r="FZF19" s="14"/>
      <c r="FZG19" s="15"/>
      <c r="FZH19" s="13"/>
      <c r="FZI19" s="9"/>
      <c r="FZJ19" s="8"/>
      <c r="FZK19" s="8"/>
      <c r="FZL19" s="13"/>
      <c r="FZM19" s="13"/>
      <c r="FZN19" s="14"/>
      <c r="FZO19" s="15"/>
      <c r="FZP19" s="13"/>
      <c r="FZQ19" s="9"/>
      <c r="FZR19" s="8"/>
      <c r="FZS19" s="8"/>
      <c r="FZT19" s="13"/>
      <c r="FZU19" s="13"/>
      <c r="FZV19" s="14"/>
      <c r="FZW19" s="15"/>
      <c r="FZX19" s="13"/>
      <c r="FZY19" s="9"/>
      <c r="FZZ19" s="8"/>
      <c r="GAA19" s="8"/>
      <c r="GAB19" s="13"/>
      <c r="GAC19" s="13"/>
      <c r="GAD19" s="14"/>
      <c r="GAE19" s="15"/>
      <c r="GAF19" s="13"/>
      <c r="GAG19" s="9"/>
      <c r="GAH19" s="8"/>
      <c r="GAI19" s="8"/>
      <c r="GAJ19" s="13"/>
      <c r="GAK19" s="13"/>
      <c r="GAL19" s="14"/>
      <c r="GAM19" s="15"/>
      <c r="GAN19" s="13"/>
      <c r="GAO19" s="9"/>
      <c r="GAP19" s="8"/>
      <c r="GAQ19" s="8"/>
      <c r="GAR19" s="13"/>
      <c r="GAS19" s="13"/>
      <c r="GAT19" s="14"/>
      <c r="GAU19" s="15"/>
      <c r="GAV19" s="13"/>
      <c r="GAW19" s="9"/>
      <c r="GAX19" s="8"/>
      <c r="GAY19" s="8"/>
      <c r="GAZ19" s="13"/>
      <c r="GBA19" s="13"/>
      <c r="GBB19" s="14"/>
      <c r="GBC19" s="15"/>
      <c r="GBD19" s="13"/>
      <c r="GBE19" s="9"/>
      <c r="GBF19" s="8"/>
      <c r="GBG19" s="8"/>
      <c r="GBH19" s="13"/>
      <c r="GBI19" s="13"/>
      <c r="GBJ19" s="14"/>
      <c r="GBK19" s="15"/>
      <c r="GBL19" s="13"/>
      <c r="GBM19" s="9"/>
      <c r="GBN19" s="8"/>
      <c r="GBO19" s="8"/>
      <c r="GBP19" s="13"/>
      <c r="GBQ19" s="13"/>
      <c r="GBR19" s="14"/>
      <c r="GBS19" s="15"/>
      <c r="GBT19" s="13"/>
      <c r="GBU19" s="9"/>
      <c r="GBV19" s="8"/>
      <c r="GBW19" s="8"/>
      <c r="GBX19" s="13"/>
      <c r="GBY19" s="13"/>
      <c r="GBZ19" s="14"/>
      <c r="GCA19" s="15"/>
      <c r="GCB19" s="13"/>
      <c r="GCC19" s="9"/>
      <c r="GCD19" s="8"/>
      <c r="GCE19" s="8"/>
      <c r="GCF19" s="13"/>
      <c r="GCG19" s="13"/>
      <c r="GCH19" s="14"/>
      <c r="GCI19" s="15"/>
      <c r="GCJ19" s="13"/>
      <c r="GCK19" s="9"/>
      <c r="GCL19" s="8"/>
      <c r="GCM19" s="8"/>
      <c r="GCN19" s="13"/>
      <c r="GCO19" s="13"/>
      <c r="GCP19" s="14"/>
      <c r="GCQ19" s="15"/>
      <c r="GCR19" s="13"/>
      <c r="GCS19" s="9"/>
      <c r="GCT19" s="8"/>
      <c r="GCU19" s="8"/>
      <c r="GCV19" s="13"/>
      <c r="GCW19" s="13"/>
      <c r="GCX19" s="14"/>
      <c r="GCY19" s="15"/>
      <c r="GCZ19" s="13"/>
      <c r="GDA19" s="9"/>
      <c r="GDB19" s="8"/>
      <c r="GDC19" s="8"/>
      <c r="GDD19" s="13"/>
      <c r="GDE19" s="13"/>
      <c r="GDF19" s="14"/>
      <c r="GDG19" s="15"/>
      <c r="GDH19" s="13"/>
      <c r="GDI19" s="9"/>
      <c r="GDJ19" s="8"/>
      <c r="GDK19" s="8"/>
      <c r="GDL19" s="13"/>
      <c r="GDM19" s="13"/>
      <c r="GDN19" s="14"/>
      <c r="GDO19" s="15"/>
      <c r="GDP19" s="13"/>
      <c r="GDQ19" s="9"/>
      <c r="GDR19" s="8"/>
      <c r="GDS19" s="8"/>
      <c r="GDT19" s="13"/>
      <c r="GDU19" s="13"/>
      <c r="GDV19" s="14"/>
      <c r="GDW19" s="15"/>
      <c r="GDX19" s="13"/>
      <c r="GDY19" s="9"/>
      <c r="GDZ19" s="8"/>
      <c r="GEA19" s="8"/>
      <c r="GEB19" s="13"/>
      <c r="GEC19" s="13"/>
      <c r="GED19" s="14"/>
      <c r="GEE19" s="15"/>
      <c r="GEF19" s="13"/>
      <c r="GEG19" s="9"/>
      <c r="GEH19" s="8"/>
      <c r="GEI19" s="8"/>
      <c r="GEJ19" s="13"/>
      <c r="GEK19" s="13"/>
      <c r="GEL19" s="14"/>
      <c r="GEM19" s="15"/>
      <c r="GEN19" s="13"/>
      <c r="GEO19" s="9"/>
      <c r="GEP19" s="8"/>
      <c r="GEQ19" s="8"/>
      <c r="GER19" s="13"/>
      <c r="GES19" s="13"/>
      <c r="GET19" s="14"/>
      <c r="GEU19" s="15"/>
      <c r="GEV19" s="13"/>
      <c r="GEW19" s="9"/>
      <c r="GEX19" s="8"/>
      <c r="GEY19" s="8"/>
      <c r="GEZ19" s="13"/>
      <c r="GFA19" s="13"/>
      <c r="GFB19" s="14"/>
      <c r="GFC19" s="15"/>
      <c r="GFD19" s="13"/>
      <c r="GFE19" s="9"/>
      <c r="GFF19" s="8"/>
      <c r="GFG19" s="8"/>
      <c r="GFH19" s="13"/>
      <c r="GFI19" s="13"/>
      <c r="GFJ19" s="14"/>
      <c r="GFK19" s="15"/>
      <c r="GFL19" s="13"/>
      <c r="GFM19" s="9"/>
      <c r="GFN19" s="8"/>
      <c r="GFO19" s="8"/>
      <c r="GFP19" s="13"/>
      <c r="GFQ19" s="13"/>
      <c r="GFR19" s="14"/>
      <c r="GFS19" s="15"/>
      <c r="GFT19" s="13"/>
      <c r="GFU19" s="9"/>
      <c r="GFV19" s="8"/>
      <c r="GFW19" s="8"/>
      <c r="GFX19" s="13"/>
      <c r="GFY19" s="13"/>
      <c r="GFZ19" s="14"/>
      <c r="GGA19" s="15"/>
      <c r="GGB19" s="13"/>
      <c r="GGC19" s="9"/>
      <c r="GGD19" s="8"/>
      <c r="GGE19" s="8"/>
      <c r="GGF19" s="13"/>
      <c r="GGG19" s="13"/>
      <c r="GGH19" s="14"/>
      <c r="GGI19" s="15"/>
      <c r="GGJ19" s="13"/>
      <c r="GGK19" s="9"/>
      <c r="GGL19" s="8"/>
      <c r="GGM19" s="8"/>
      <c r="GGN19" s="13"/>
      <c r="GGO19" s="13"/>
      <c r="GGP19" s="14"/>
      <c r="GGQ19" s="15"/>
      <c r="GGR19" s="13"/>
      <c r="GGS19" s="9"/>
      <c r="GGT19" s="8"/>
      <c r="GGU19" s="8"/>
      <c r="GGV19" s="13"/>
      <c r="GGW19" s="13"/>
      <c r="GGX19" s="14"/>
      <c r="GGY19" s="15"/>
      <c r="GGZ19" s="13"/>
      <c r="GHA19" s="9"/>
      <c r="GHB19" s="8"/>
      <c r="GHC19" s="8"/>
      <c r="GHD19" s="13"/>
      <c r="GHE19" s="13"/>
      <c r="GHF19" s="14"/>
      <c r="GHG19" s="15"/>
      <c r="GHH19" s="13"/>
      <c r="GHI19" s="9"/>
      <c r="GHJ19" s="8"/>
      <c r="GHK19" s="8"/>
      <c r="GHL19" s="13"/>
      <c r="GHM19" s="13"/>
      <c r="GHN19" s="14"/>
      <c r="GHO19" s="15"/>
      <c r="GHP19" s="13"/>
      <c r="GHQ19" s="9"/>
      <c r="GHR19" s="8"/>
      <c r="GHS19" s="8"/>
      <c r="GHT19" s="13"/>
      <c r="GHU19" s="13"/>
      <c r="GHV19" s="14"/>
      <c r="GHW19" s="15"/>
      <c r="GHX19" s="13"/>
      <c r="GHY19" s="9"/>
      <c r="GHZ19" s="8"/>
      <c r="GIA19" s="8"/>
      <c r="GIB19" s="13"/>
      <c r="GIC19" s="13"/>
      <c r="GID19" s="14"/>
      <c r="GIE19" s="15"/>
      <c r="GIF19" s="13"/>
      <c r="GIG19" s="9"/>
      <c r="GIH19" s="8"/>
      <c r="GII19" s="8"/>
      <c r="GIJ19" s="13"/>
      <c r="GIK19" s="13"/>
      <c r="GIL19" s="14"/>
      <c r="GIM19" s="15"/>
      <c r="GIN19" s="13"/>
      <c r="GIO19" s="9"/>
      <c r="GIP19" s="8"/>
      <c r="GIQ19" s="8"/>
      <c r="GIR19" s="13"/>
      <c r="GIS19" s="13"/>
      <c r="GIT19" s="14"/>
      <c r="GIU19" s="15"/>
      <c r="GIV19" s="13"/>
      <c r="GIW19" s="9"/>
      <c r="GIX19" s="8"/>
      <c r="GIY19" s="8"/>
      <c r="GIZ19" s="13"/>
      <c r="GJA19" s="13"/>
      <c r="GJB19" s="14"/>
      <c r="GJC19" s="15"/>
      <c r="GJD19" s="13"/>
      <c r="GJE19" s="9"/>
      <c r="GJF19" s="8"/>
      <c r="GJG19" s="8"/>
      <c r="GJH19" s="13"/>
      <c r="GJI19" s="13"/>
      <c r="GJJ19" s="14"/>
      <c r="GJK19" s="15"/>
      <c r="GJL19" s="13"/>
      <c r="GJM19" s="9"/>
      <c r="GJN19" s="8"/>
      <c r="GJO19" s="8"/>
      <c r="GJP19" s="13"/>
      <c r="GJQ19" s="13"/>
      <c r="GJR19" s="14"/>
      <c r="GJS19" s="15"/>
      <c r="GJT19" s="13"/>
      <c r="GJU19" s="9"/>
      <c r="GJV19" s="8"/>
      <c r="GJW19" s="8"/>
      <c r="GJX19" s="13"/>
      <c r="GJY19" s="13"/>
      <c r="GJZ19" s="14"/>
      <c r="GKA19" s="15"/>
      <c r="GKB19" s="13"/>
      <c r="GKC19" s="9"/>
      <c r="GKD19" s="8"/>
      <c r="GKE19" s="8"/>
      <c r="GKF19" s="13"/>
      <c r="GKG19" s="13"/>
      <c r="GKH19" s="14"/>
      <c r="GKI19" s="15"/>
      <c r="GKJ19" s="13"/>
      <c r="GKK19" s="9"/>
      <c r="GKL19" s="8"/>
      <c r="GKM19" s="8"/>
      <c r="GKN19" s="13"/>
      <c r="GKO19" s="13"/>
      <c r="GKP19" s="14"/>
      <c r="GKQ19" s="15"/>
      <c r="GKR19" s="13"/>
      <c r="GKS19" s="9"/>
      <c r="GKT19" s="8"/>
      <c r="GKU19" s="8"/>
      <c r="GKV19" s="13"/>
      <c r="GKW19" s="13"/>
      <c r="GKX19" s="14"/>
      <c r="GKY19" s="15"/>
      <c r="GKZ19" s="13"/>
      <c r="GLA19" s="9"/>
      <c r="GLB19" s="8"/>
      <c r="GLC19" s="8"/>
      <c r="GLD19" s="13"/>
      <c r="GLE19" s="13"/>
      <c r="GLF19" s="14"/>
      <c r="GLG19" s="15"/>
      <c r="GLH19" s="13"/>
      <c r="GLI19" s="9"/>
      <c r="GLJ19" s="8"/>
      <c r="GLK19" s="8"/>
      <c r="GLL19" s="13"/>
      <c r="GLM19" s="13"/>
      <c r="GLN19" s="14"/>
      <c r="GLO19" s="15"/>
      <c r="GLP19" s="13"/>
      <c r="GLQ19" s="9"/>
      <c r="GLR19" s="8"/>
      <c r="GLS19" s="8"/>
      <c r="GLT19" s="13"/>
      <c r="GLU19" s="13"/>
      <c r="GLV19" s="14"/>
      <c r="GLW19" s="15"/>
      <c r="GLX19" s="13"/>
      <c r="GLY19" s="9"/>
      <c r="GLZ19" s="8"/>
      <c r="GMA19" s="8"/>
      <c r="GMB19" s="13"/>
      <c r="GMC19" s="13"/>
      <c r="GMD19" s="14"/>
      <c r="GME19" s="15"/>
      <c r="GMF19" s="13"/>
      <c r="GMG19" s="9"/>
      <c r="GMH19" s="8"/>
      <c r="GMI19" s="8"/>
      <c r="GMJ19" s="13"/>
      <c r="GMK19" s="13"/>
      <c r="GML19" s="14"/>
      <c r="GMM19" s="15"/>
      <c r="GMN19" s="13"/>
      <c r="GMO19" s="9"/>
      <c r="GMP19" s="8"/>
      <c r="GMQ19" s="8"/>
      <c r="GMR19" s="13"/>
      <c r="GMS19" s="13"/>
      <c r="GMT19" s="14"/>
      <c r="GMU19" s="15"/>
      <c r="GMV19" s="13"/>
      <c r="GMW19" s="9"/>
      <c r="GMX19" s="8"/>
      <c r="GMY19" s="8"/>
      <c r="GMZ19" s="13"/>
      <c r="GNA19" s="13"/>
      <c r="GNB19" s="14"/>
      <c r="GNC19" s="15"/>
      <c r="GND19" s="13"/>
      <c r="GNE19" s="9"/>
      <c r="GNF19" s="8"/>
      <c r="GNG19" s="8"/>
      <c r="GNH19" s="13"/>
      <c r="GNI19" s="13"/>
      <c r="GNJ19" s="14"/>
      <c r="GNK19" s="15"/>
      <c r="GNL19" s="13"/>
      <c r="GNM19" s="9"/>
      <c r="GNN19" s="8"/>
      <c r="GNO19" s="8"/>
      <c r="GNP19" s="13"/>
      <c r="GNQ19" s="13"/>
      <c r="GNR19" s="14"/>
      <c r="GNS19" s="15"/>
      <c r="GNT19" s="13"/>
      <c r="GNU19" s="9"/>
      <c r="GNV19" s="8"/>
      <c r="GNW19" s="8"/>
      <c r="GNX19" s="13"/>
      <c r="GNY19" s="13"/>
      <c r="GNZ19" s="14"/>
      <c r="GOA19" s="15"/>
      <c r="GOB19" s="13"/>
      <c r="GOC19" s="9"/>
      <c r="GOD19" s="8"/>
      <c r="GOE19" s="8"/>
      <c r="GOF19" s="13"/>
      <c r="GOG19" s="13"/>
      <c r="GOH19" s="14"/>
      <c r="GOI19" s="15"/>
      <c r="GOJ19" s="13"/>
      <c r="GOK19" s="9"/>
      <c r="GOL19" s="8"/>
      <c r="GOM19" s="8"/>
      <c r="GON19" s="13"/>
      <c r="GOO19" s="13"/>
      <c r="GOP19" s="14"/>
      <c r="GOQ19" s="15"/>
      <c r="GOR19" s="13"/>
      <c r="GOS19" s="9"/>
      <c r="GOT19" s="8"/>
      <c r="GOU19" s="8"/>
      <c r="GOV19" s="13"/>
      <c r="GOW19" s="13"/>
      <c r="GOX19" s="14"/>
      <c r="GOY19" s="15"/>
      <c r="GOZ19" s="13"/>
      <c r="GPA19" s="9"/>
      <c r="GPB19" s="8"/>
      <c r="GPC19" s="8"/>
      <c r="GPD19" s="13"/>
      <c r="GPE19" s="13"/>
      <c r="GPF19" s="14"/>
      <c r="GPG19" s="15"/>
      <c r="GPH19" s="13"/>
      <c r="GPI19" s="9"/>
      <c r="GPJ19" s="8"/>
      <c r="GPK19" s="8"/>
      <c r="GPL19" s="13"/>
      <c r="GPM19" s="13"/>
      <c r="GPN19" s="14"/>
      <c r="GPO19" s="15"/>
      <c r="GPP19" s="13"/>
      <c r="GPQ19" s="9"/>
      <c r="GPR19" s="8"/>
      <c r="GPS19" s="8"/>
      <c r="GPT19" s="13"/>
      <c r="GPU19" s="13"/>
      <c r="GPV19" s="14"/>
      <c r="GPW19" s="15"/>
      <c r="GPX19" s="13"/>
      <c r="GPY19" s="9"/>
      <c r="GPZ19" s="8"/>
      <c r="GQA19" s="8"/>
      <c r="GQB19" s="13"/>
      <c r="GQC19" s="13"/>
      <c r="GQD19" s="14"/>
      <c r="GQE19" s="15"/>
      <c r="GQF19" s="13"/>
      <c r="GQG19" s="9"/>
      <c r="GQH19" s="8"/>
      <c r="GQI19" s="8"/>
      <c r="GQJ19" s="13"/>
      <c r="GQK19" s="13"/>
      <c r="GQL19" s="14"/>
      <c r="GQM19" s="15"/>
      <c r="GQN19" s="13"/>
      <c r="GQO19" s="9"/>
      <c r="GQP19" s="8"/>
      <c r="GQQ19" s="8"/>
      <c r="GQR19" s="13"/>
      <c r="GQS19" s="13"/>
      <c r="GQT19" s="14"/>
      <c r="GQU19" s="15"/>
      <c r="GQV19" s="13"/>
      <c r="GQW19" s="9"/>
      <c r="GQX19" s="8"/>
      <c r="GQY19" s="8"/>
      <c r="GQZ19" s="13"/>
      <c r="GRA19" s="13"/>
      <c r="GRB19" s="14"/>
      <c r="GRC19" s="15"/>
      <c r="GRD19" s="13"/>
      <c r="GRE19" s="9"/>
      <c r="GRF19" s="8"/>
      <c r="GRG19" s="8"/>
      <c r="GRH19" s="13"/>
      <c r="GRI19" s="13"/>
      <c r="GRJ19" s="14"/>
      <c r="GRK19" s="15"/>
      <c r="GRL19" s="13"/>
      <c r="GRM19" s="9"/>
      <c r="GRN19" s="8"/>
      <c r="GRO19" s="8"/>
      <c r="GRP19" s="13"/>
      <c r="GRQ19" s="13"/>
      <c r="GRR19" s="14"/>
      <c r="GRS19" s="15"/>
      <c r="GRT19" s="13"/>
      <c r="GRU19" s="9"/>
      <c r="GRV19" s="8"/>
      <c r="GRW19" s="8"/>
      <c r="GRX19" s="13"/>
      <c r="GRY19" s="13"/>
      <c r="GRZ19" s="14"/>
      <c r="GSA19" s="15"/>
      <c r="GSB19" s="13"/>
      <c r="GSC19" s="9"/>
      <c r="GSD19" s="8"/>
      <c r="GSE19" s="8"/>
      <c r="GSF19" s="13"/>
      <c r="GSG19" s="13"/>
      <c r="GSH19" s="14"/>
      <c r="GSI19" s="15"/>
      <c r="GSJ19" s="13"/>
      <c r="GSK19" s="9"/>
      <c r="GSL19" s="8"/>
      <c r="GSM19" s="8"/>
      <c r="GSN19" s="13"/>
      <c r="GSO19" s="13"/>
      <c r="GSP19" s="14"/>
      <c r="GSQ19" s="15"/>
      <c r="GSR19" s="13"/>
      <c r="GSS19" s="9"/>
      <c r="GST19" s="8"/>
      <c r="GSU19" s="8"/>
      <c r="GSV19" s="13"/>
      <c r="GSW19" s="13"/>
      <c r="GSX19" s="14"/>
      <c r="GSY19" s="15"/>
      <c r="GSZ19" s="13"/>
      <c r="GTA19" s="9"/>
      <c r="GTB19" s="8"/>
      <c r="GTC19" s="8"/>
      <c r="GTD19" s="13"/>
      <c r="GTE19" s="13"/>
      <c r="GTF19" s="14"/>
      <c r="GTG19" s="15"/>
      <c r="GTH19" s="13"/>
      <c r="GTI19" s="9"/>
      <c r="GTJ19" s="8"/>
      <c r="GTK19" s="8"/>
      <c r="GTL19" s="13"/>
      <c r="GTM19" s="13"/>
      <c r="GTN19" s="14"/>
      <c r="GTO19" s="15"/>
      <c r="GTP19" s="13"/>
      <c r="GTQ19" s="9"/>
      <c r="GTR19" s="8"/>
      <c r="GTS19" s="8"/>
      <c r="GTT19" s="13"/>
      <c r="GTU19" s="13"/>
      <c r="GTV19" s="14"/>
      <c r="GTW19" s="15"/>
      <c r="GTX19" s="13"/>
      <c r="GTY19" s="9"/>
      <c r="GTZ19" s="8"/>
      <c r="GUA19" s="8"/>
      <c r="GUB19" s="13"/>
      <c r="GUC19" s="13"/>
      <c r="GUD19" s="14"/>
      <c r="GUE19" s="15"/>
      <c r="GUF19" s="13"/>
      <c r="GUG19" s="9"/>
      <c r="GUH19" s="8"/>
      <c r="GUI19" s="8"/>
      <c r="GUJ19" s="13"/>
      <c r="GUK19" s="13"/>
      <c r="GUL19" s="14"/>
      <c r="GUM19" s="15"/>
      <c r="GUN19" s="13"/>
      <c r="GUO19" s="9"/>
      <c r="GUP19" s="8"/>
      <c r="GUQ19" s="8"/>
      <c r="GUR19" s="13"/>
      <c r="GUS19" s="13"/>
      <c r="GUT19" s="14"/>
      <c r="GUU19" s="15"/>
      <c r="GUV19" s="13"/>
      <c r="GUW19" s="9"/>
      <c r="GUX19" s="8"/>
      <c r="GUY19" s="8"/>
      <c r="GUZ19" s="13"/>
      <c r="GVA19" s="13"/>
      <c r="GVB19" s="14"/>
      <c r="GVC19" s="15"/>
      <c r="GVD19" s="13"/>
      <c r="GVE19" s="9"/>
      <c r="GVF19" s="8"/>
      <c r="GVG19" s="8"/>
      <c r="GVH19" s="13"/>
      <c r="GVI19" s="13"/>
      <c r="GVJ19" s="14"/>
      <c r="GVK19" s="15"/>
      <c r="GVL19" s="13"/>
      <c r="GVM19" s="9"/>
      <c r="GVN19" s="8"/>
      <c r="GVO19" s="8"/>
      <c r="GVP19" s="13"/>
      <c r="GVQ19" s="13"/>
      <c r="GVR19" s="14"/>
      <c r="GVS19" s="15"/>
      <c r="GVT19" s="13"/>
      <c r="GVU19" s="9"/>
      <c r="GVV19" s="8"/>
      <c r="GVW19" s="8"/>
      <c r="GVX19" s="13"/>
      <c r="GVY19" s="13"/>
      <c r="GVZ19" s="14"/>
      <c r="GWA19" s="15"/>
      <c r="GWB19" s="13"/>
      <c r="GWC19" s="9"/>
      <c r="GWD19" s="8"/>
      <c r="GWE19" s="8"/>
      <c r="GWF19" s="13"/>
      <c r="GWG19" s="13"/>
      <c r="GWH19" s="14"/>
      <c r="GWI19" s="15"/>
      <c r="GWJ19" s="13"/>
      <c r="GWK19" s="9"/>
      <c r="GWL19" s="8"/>
      <c r="GWM19" s="8"/>
      <c r="GWN19" s="13"/>
      <c r="GWO19" s="13"/>
      <c r="GWP19" s="14"/>
      <c r="GWQ19" s="15"/>
      <c r="GWR19" s="13"/>
      <c r="GWS19" s="9"/>
      <c r="GWT19" s="8"/>
      <c r="GWU19" s="8"/>
      <c r="GWV19" s="13"/>
      <c r="GWW19" s="13"/>
      <c r="GWX19" s="14"/>
      <c r="GWY19" s="15"/>
      <c r="GWZ19" s="13"/>
      <c r="GXA19" s="9"/>
      <c r="GXB19" s="8"/>
      <c r="GXC19" s="8"/>
      <c r="GXD19" s="13"/>
      <c r="GXE19" s="13"/>
      <c r="GXF19" s="14"/>
      <c r="GXG19" s="15"/>
      <c r="GXH19" s="13"/>
      <c r="GXI19" s="9"/>
      <c r="GXJ19" s="8"/>
      <c r="GXK19" s="8"/>
      <c r="GXL19" s="13"/>
      <c r="GXM19" s="13"/>
      <c r="GXN19" s="14"/>
      <c r="GXO19" s="15"/>
      <c r="GXP19" s="13"/>
      <c r="GXQ19" s="9"/>
      <c r="GXR19" s="8"/>
      <c r="GXS19" s="8"/>
      <c r="GXT19" s="13"/>
      <c r="GXU19" s="13"/>
      <c r="GXV19" s="14"/>
      <c r="GXW19" s="15"/>
      <c r="GXX19" s="13"/>
      <c r="GXY19" s="9"/>
      <c r="GXZ19" s="8"/>
      <c r="GYA19" s="8"/>
      <c r="GYB19" s="13"/>
      <c r="GYC19" s="13"/>
      <c r="GYD19" s="14"/>
      <c r="GYE19" s="15"/>
      <c r="GYF19" s="13"/>
      <c r="GYG19" s="9"/>
      <c r="GYH19" s="8"/>
      <c r="GYI19" s="8"/>
      <c r="GYJ19" s="13"/>
      <c r="GYK19" s="13"/>
      <c r="GYL19" s="14"/>
      <c r="GYM19" s="15"/>
      <c r="GYN19" s="13"/>
      <c r="GYO19" s="9"/>
      <c r="GYP19" s="8"/>
      <c r="GYQ19" s="8"/>
      <c r="GYR19" s="13"/>
      <c r="GYS19" s="13"/>
      <c r="GYT19" s="14"/>
      <c r="GYU19" s="15"/>
      <c r="GYV19" s="13"/>
      <c r="GYW19" s="9"/>
      <c r="GYX19" s="8"/>
      <c r="GYY19" s="8"/>
      <c r="GYZ19" s="13"/>
      <c r="GZA19" s="13"/>
      <c r="GZB19" s="14"/>
      <c r="GZC19" s="15"/>
      <c r="GZD19" s="13"/>
      <c r="GZE19" s="9"/>
      <c r="GZF19" s="8"/>
      <c r="GZG19" s="8"/>
      <c r="GZH19" s="13"/>
      <c r="GZI19" s="13"/>
      <c r="GZJ19" s="14"/>
      <c r="GZK19" s="15"/>
      <c r="GZL19" s="13"/>
      <c r="GZM19" s="9"/>
      <c r="GZN19" s="8"/>
      <c r="GZO19" s="8"/>
      <c r="GZP19" s="13"/>
      <c r="GZQ19" s="13"/>
      <c r="GZR19" s="14"/>
      <c r="GZS19" s="15"/>
      <c r="GZT19" s="13"/>
      <c r="GZU19" s="9"/>
      <c r="GZV19" s="8"/>
      <c r="GZW19" s="8"/>
      <c r="GZX19" s="13"/>
      <c r="GZY19" s="13"/>
      <c r="GZZ19" s="14"/>
      <c r="HAA19" s="15"/>
      <c r="HAB19" s="13"/>
      <c r="HAC19" s="9"/>
      <c r="HAD19" s="8"/>
      <c r="HAE19" s="8"/>
      <c r="HAF19" s="13"/>
      <c r="HAG19" s="13"/>
      <c r="HAH19" s="14"/>
      <c r="HAI19" s="15"/>
      <c r="HAJ19" s="13"/>
      <c r="HAK19" s="9"/>
      <c r="HAL19" s="8"/>
      <c r="HAM19" s="8"/>
      <c r="HAN19" s="13"/>
      <c r="HAO19" s="13"/>
      <c r="HAP19" s="14"/>
      <c r="HAQ19" s="15"/>
      <c r="HAR19" s="13"/>
      <c r="HAS19" s="9"/>
      <c r="HAT19" s="8"/>
      <c r="HAU19" s="8"/>
      <c r="HAV19" s="13"/>
      <c r="HAW19" s="13"/>
      <c r="HAX19" s="14"/>
      <c r="HAY19" s="15"/>
      <c r="HAZ19" s="13"/>
      <c r="HBA19" s="9"/>
      <c r="HBB19" s="8"/>
      <c r="HBC19" s="8"/>
      <c r="HBD19" s="13"/>
      <c r="HBE19" s="13"/>
      <c r="HBF19" s="14"/>
      <c r="HBG19" s="15"/>
      <c r="HBH19" s="13"/>
      <c r="HBI19" s="9"/>
      <c r="HBJ19" s="8"/>
      <c r="HBK19" s="8"/>
      <c r="HBL19" s="13"/>
      <c r="HBM19" s="13"/>
      <c r="HBN19" s="14"/>
      <c r="HBO19" s="15"/>
      <c r="HBP19" s="13"/>
      <c r="HBQ19" s="9"/>
      <c r="HBR19" s="8"/>
      <c r="HBS19" s="8"/>
      <c r="HBT19" s="13"/>
      <c r="HBU19" s="13"/>
      <c r="HBV19" s="14"/>
      <c r="HBW19" s="15"/>
      <c r="HBX19" s="13"/>
      <c r="HBY19" s="9"/>
      <c r="HBZ19" s="8"/>
      <c r="HCA19" s="8"/>
      <c r="HCB19" s="13"/>
      <c r="HCC19" s="13"/>
      <c r="HCD19" s="14"/>
      <c r="HCE19" s="15"/>
      <c r="HCF19" s="13"/>
      <c r="HCG19" s="9"/>
      <c r="HCH19" s="8"/>
      <c r="HCI19" s="8"/>
      <c r="HCJ19" s="13"/>
      <c r="HCK19" s="13"/>
      <c r="HCL19" s="14"/>
      <c r="HCM19" s="15"/>
      <c r="HCN19" s="13"/>
      <c r="HCO19" s="9"/>
      <c r="HCP19" s="8"/>
      <c r="HCQ19" s="8"/>
      <c r="HCR19" s="13"/>
      <c r="HCS19" s="13"/>
      <c r="HCT19" s="14"/>
      <c r="HCU19" s="15"/>
      <c r="HCV19" s="13"/>
      <c r="HCW19" s="9"/>
      <c r="HCX19" s="8"/>
      <c r="HCY19" s="8"/>
      <c r="HCZ19" s="13"/>
      <c r="HDA19" s="13"/>
      <c r="HDB19" s="14"/>
      <c r="HDC19" s="15"/>
      <c r="HDD19" s="13"/>
      <c r="HDE19" s="9"/>
      <c r="HDF19" s="8"/>
      <c r="HDG19" s="8"/>
      <c r="HDH19" s="13"/>
      <c r="HDI19" s="13"/>
      <c r="HDJ19" s="14"/>
      <c r="HDK19" s="15"/>
      <c r="HDL19" s="13"/>
      <c r="HDM19" s="9"/>
      <c r="HDN19" s="8"/>
      <c r="HDO19" s="8"/>
      <c r="HDP19" s="13"/>
      <c r="HDQ19" s="13"/>
      <c r="HDR19" s="14"/>
      <c r="HDS19" s="15"/>
      <c r="HDT19" s="13"/>
      <c r="HDU19" s="9"/>
      <c r="HDV19" s="8"/>
      <c r="HDW19" s="8"/>
      <c r="HDX19" s="13"/>
      <c r="HDY19" s="13"/>
      <c r="HDZ19" s="14"/>
      <c r="HEA19" s="15"/>
      <c r="HEB19" s="13"/>
      <c r="HEC19" s="9"/>
      <c r="HED19" s="8"/>
      <c r="HEE19" s="8"/>
      <c r="HEF19" s="13"/>
      <c r="HEG19" s="13"/>
      <c r="HEH19" s="14"/>
      <c r="HEI19" s="15"/>
      <c r="HEJ19" s="13"/>
      <c r="HEK19" s="9"/>
      <c r="HEL19" s="8"/>
      <c r="HEM19" s="8"/>
      <c r="HEN19" s="13"/>
      <c r="HEO19" s="13"/>
      <c r="HEP19" s="14"/>
      <c r="HEQ19" s="15"/>
      <c r="HER19" s="13"/>
      <c r="HES19" s="9"/>
      <c r="HET19" s="8"/>
      <c r="HEU19" s="8"/>
      <c r="HEV19" s="13"/>
      <c r="HEW19" s="13"/>
      <c r="HEX19" s="14"/>
      <c r="HEY19" s="15"/>
      <c r="HEZ19" s="13"/>
      <c r="HFA19" s="9"/>
      <c r="HFB19" s="8"/>
      <c r="HFC19" s="8"/>
      <c r="HFD19" s="13"/>
      <c r="HFE19" s="13"/>
      <c r="HFF19" s="14"/>
      <c r="HFG19" s="15"/>
      <c r="HFH19" s="13"/>
      <c r="HFI19" s="9"/>
      <c r="HFJ19" s="8"/>
      <c r="HFK19" s="8"/>
      <c r="HFL19" s="13"/>
      <c r="HFM19" s="13"/>
      <c r="HFN19" s="14"/>
      <c r="HFO19" s="15"/>
      <c r="HFP19" s="13"/>
      <c r="HFQ19" s="9"/>
      <c r="HFR19" s="8"/>
      <c r="HFS19" s="8"/>
      <c r="HFT19" s="13"/>
      <c r="HFU19" s="13"/>
      <c r="HFV19" s="14"/>
      <c r="HFW19" s="15"/>
      <c r="HFX19" s="13"/>
      <c r="HFY19" s="9"/>
      <c r="HFZ19" s="8"/>
      <c r="HGA19" s="8"/>
      <c r="HGB19" s="13"/>
      <c r="HGC19" s="13"/>
      <c r="HGD19" s="14"/>
      <c r="HGE19" s="15"/>
      <c r="HGF19" s="13"/>
      <c r="HGG19" s="9"/>
      <c r="HGH19" s="8"/>
      <c r="HGI19" s="8"/>
      <c r="HGJ19" s="13"/>
      <c r="HGK19" s="13"/>
      <c r="HGL19" s="14"/>
      <c r="HGM19" s="15"/>
      <c r="HGN19" s="13"/>
      <c r="HGO19" s="9"/>
      <c r="HGP19" s="8"/>
      <c r="HGQ19" s="8"/>
      <c r="HGR19" s="13"/>
      <c r="HGS19" s="13"/>
      <c r="HGT19" s="14"/>
      <c r="HGU19" s="15"/>
      <c r="HGV19" s="13"/>
      <c r="HGW19" s="9"/>
      <c r="HGX19" s="8"/>
      <c r="HGY19" s="8"/>
      <c r="HGZ19" s="13"/>
      <c r="HHA19" s="13"/>
      <c r="HHB19" s="14"/>
      <c r="HHC19" s="15"/>
      <c r="HHD19" s="13"/>
      <c r="HHE19" s="9"/>
      <c r="HHF19" s="8"/>
      <c r="HHG19" s="8"/>
      <c r="HHH19" s="13"/>
      <c r="HHI19" s="13"/>
      <c r="HHJ19" s="14"/>
      <c r="HHK19" s="15"/>
      <c r="HHL19" s="13"/>
      <c r="HHM19" s="9"/>
      <c r="HHN19" s="8"/>
      <c r="HHO19" s="8"/>
      <c r="HHP19" s="13"/>
      <c r="HHQ19" s="13"/>
      <c r="HHR19" s="14"/>
      <c r="HHS19" s="15"/>
      <c r="HHT19" s="13"/>
      <c r="HHU19" s="9"/>
      <c r="HHV19" s="8"/>
      <c r="HHW19" s="8"/>
      <c r="HHX19" s="13"/>
      <c r="HHY19" s="13"/>
      <c r="HHZ19" s="14"/>
      <c r="HIA19" s="15"/>
      <c r="HIB19" s="13"/>
      <c r="HIC19" s="9"/>
      <c r="HID19" s="8"/>
      <c r="HIE19" s="8"/>
      <c r="HIF19" s="13"/>
      <c r="HIG19" s="13"/>
      <c r="HIH19" s="14"/>
      <c r="HII19" s="15"/>
      <c r="HIJ19" s="13"/>
      <c r="HIK19" s="9"/>
      <c r="HIL19" s="8"/>
      <c r="HIM19" s="8"/>
      <c r="HIN19" s="13"/>
      <c r="HIO19" s="13"/>
      <c r="HIP19" s="14"/>
      <c r="HIQ19" s="15"/>
      <c r="HIR19" s="13"/>
      <c r="HIS19" s="9"/>
      <c r="HIT19" s="8"/>
      <c r="HIU19" s="8"/>
      <c r="HIV19" s="13"/>
      <c r="HIW19" s="13"/>
      <c r="HIX19" s="14"/>
      <c r="HIY19" s="15"/>
      <c r="HIZ19" s="13"/>
      <c r="HJA19" s="9"/>
      <c r="HJB19" s="8"/>
      <c r="HJC19" s="8"/>
      <c r="HJD19" s="13"/>
      <c r="HJE19" s="13"/>
      <c r="HJF19" s="14"/>
      <c r="HJG19" s="15"/>
      <c r="HJH19" s="13"/>
      <c r="HJI19" s="9"/>
      <c r="HJJ19" s="8"/>
      <c r="HJK19" s="8"/>
      <c r="HJL19" s="13"/>
      <c r="HJM19" s="13"/>
      <c r="HJN19" s="14"/>
      <c r="HJO19" s="15"/>
      <c r="HJP19" s="13"/>
      <c r="HJQ19" s="9"/>
      <c r="HJR19" s="8"/>
      <c r="HJS19" s="8"/>
      <c r="HJT19" s="13"/>
      <c r="HJU19" s="13"/>
      <c r="HJV19" s="14"/>
      <c r="HJW19" s="15"/>
      <c r="HJX19" s="13"/>
      <c r="HJY19" s="9"/>
      <c r="HJZ19" s="8"/>
      <c r="HKA19" s="8"/>
      <c r="HKB19" s="13"/>
      <c r="HKC19" s="13"/>
      <c r="HKD19" s="14"/>
      <c r="HKE19" s="15"/>
      <c r="HKF19" s="13"/>
      <c r="HKG19" s="9"/>
      <c r="HKH19" s="8"/>
      <c r="HKI19" s="8"/>
      <c r="HKJ19" s="13"/>
      <c r="HKK19" s="13"/>
      <c r="HKL19" s="14"/>
      <c r="HKM19" s="15"/>
      <c r="HKN19" s="13"/>
      <c r="HKO19" s="9"/>
      <c r="HKP19" s="8"/>
      <c r="HKQ19" s="8"/>
      <c r="HKR19" s="13"/>
      <c r="HKS19" s="13"/>
      <c r="HKT19" s="14"/>
      <c r="HKU19" s="15"/>
      <c r="HKV19" s="13"/>
      <c r="HKW19" s="9"/>
      <c r="HKX19" s="8"/>
      <c r="HKY19" s="8"/>
      <c r="HKZ19" s="13"/>
      <c r="HLA19" s="13"/>
      <c r="HLB19" s="14"/>
      <c r="HLC19" s="15"/>
      <c r="HLD19" s="13"/>
      <c r="HLE19" s="9"/>
      <c r="HLF19" s="8"/>
      <c r="HLG19" s="8"/>
      <c r="HLH19" s="13"/>
      <c r="HLI19" s="13"/>
      <c r="HLJ19" s="14"/>
      <c r="HLK19" s="15"/>
      <c r="HLL19" s="13"/>
      <c r="HLM19" s="9"/>
      <c r="HLN19" s="8"/>
      <c r="HLO19" s="8"/>
      <c r="HLP19" s="13"/>
      <c r="HLQ19" s="13"/>
      <c r="HLR19" s="14"/>
      <c r="HLS19" s="15"/>
      <c r="HLT19" s="13"/>
      <c r="HLU19" s="9"/>
      <c r="HLV19" s="8"/>
      <c r="HLW19" s="8"/>
      <c r="HLX19" s="13"/>
      <c r="HLY19" s="13"/>
      <c r="HLZ19" s="14"/>
      <c r="HMA19" s="15"/>
      <c r="HMB19" s="13"/>
      <c r="HMC19" s="9"/>
      <c r="HMD19" s="8"/>
      <c r="HME19" s="8"/>
      <c r="HMF19" s="13"/>
      <c r="HMG19" s="13"/>
      <c r="HMH19" s="14"/>
      <c r="HMI19" s="15"/>
      <c r="HMJ19" s="13"/>
      <c r="HMK19" s="9"/>
      <c r="HML19" s="8"/>
      <c r="HMM19" s="8"/>
      <c r="HMN19" s="13"/>
      <c r="HMO19" s="13"/>
      <c r="HMP19" s="14"/>
      <c r="HMQ19" s="15"/>
      <c r="HMR19" s="13"/>
      <c r="HMS19" s="9"/>
      <c r="HMT19" s="8"/>
      <c r="HMU19" s="8"/>
      <c r="HMV19" s="13"/>
      <c r="HMW19" s="13"/>
      <c r="HMX19" s="14"/>
      <c r="HMY19" s="15"/>
      <c r="HMZ19" s="13"/>
      <c r="HNA19" s="9"/>
      <c r="HNB19" s="8"/>
      <c r="HNC19" s="8"/>
      <c r="HND19" s="13"/>
      <c r="HNE19" s="13"/>
      <c r="HNF19" s="14"/>
      <c r="HNG19" s="15"/>
      <c r="HNH19" s="13"/>
      <c r="HNI19" s="9"/>
      <c r="HNJ19" s="8"/>
      <c r="HNK19" s="8"/>
      <c r="HNL19" s="13"/>
      <c r="HNM19" s="13"/>
      <c r="HNN19" s="14"/>
      <c r="HNO19" s="15"/>
      <c r="HNP19" s="13"/>
      <c r="HNQ19" s="9"/>
      <c r="HNR19" s="8"/>
      <c r="HNS19" s="8"/>
      <c r="HNT19" s="13"/>
      <c r="HNU19" s="13"/>
      <c r="HNV19" s="14"/>
      <c r="HNW19" s="15"/>
      <c r="HNX19" s="13"/>
      <c r="HNY19" s="9"/>
      <c r="HNZ19" s="8"/>
      <c r="HOA19" s="8"/>
      <c r="HOB19" s="13"/>
      <c r="HOC19" s="13"/>
      <c r="HOD19" s="14"/>
      <c r="HOE19" s="15"/>
      <c r="HOF19" s="13"/>
      <c r="HOG19" s="9"/>
      <c r="HOH19" s="8"/>
      <c r="HOI19" s="8"/>
      <c r="HOJ19" s="13"/>
      <c r="HOK19" s="13"/>
      <c r="HOL19" s="14"/>
      <c r="HOM19" s="15"/>
      <c r="HON19" s="13"/>
      <c r="HOO19" s="9"/>
      <c r="HOP19" s="8"/>
      <c r="HOQ19" s="8"/>
      <c r="HOR19" s="13"/>
      <c r="HOS19" s="13"/>
      <c r="HOT19" s="14"/>
      <c r="HOU19" s="15"/>
      <c r="HOV19" s="13"/>
      <c r="HOW19" s="9"/>
      <c r="HOX19" s="8"/>
      <c r="HOY19" s="8"/>
      <c r="HOZ19" s="13"/>
      <c r="HPA19" s="13"/>
      <c r="HPB19" s="14"/>
      <c r="HPC19" s="15"/>
      <c r="HPD19" s="13"/>
      <c r="HPE19" s="9"/>
      <c r="HPF19" s="8"/>
      <c r="HPG19" s="8"/>
      <c r="HPH19" s="13"/>
      <c r="HPI19" s="13"/>
      <c r="HPJ19" s="14"/>
      <c r="HPK19" s="15"/>
      <c r="HPL19" s="13"/>
      <c r="HPM19" s="9"/>
      <c r="HPN19" s="8"/>
      <c r="HPO19" s="8"/>
      <c r="HPP19" s="13"/>
      <c r="HPQ19" s="13"/>
      <c r="HPR19" s="14"/>
      <c r="HPS19" s="15"/>
      <c r="HPT19" s="13"/>
      <c r="HPU19" s="9"/>
      <c r="HPV19" s="8"/>
      <c r="HPW19" s="8"/>
      <c r="HPX19" s="13"/>
      <c r="HPY19" s="13"/>
      <c r="HPZ19" s="14"/>
      <c r="HQA19" s="15"/>
      <c r="HQB19" s="13"/>
      <c r="HQC19" s="9"/>
      <c r="HQD19" s="8"/>
      <c r="HQE19" s="8"/>
      <c r="HQF19" s="13"/>
      <c r="HQG19" s="13"/>
      <c r="HQH19" s="14"/>
      <c r="HQI19" s="15"/>
      <c r="HQJ19" s="13"/>
      <c r="HQK19" s="9"/>
      <c r="HQL19" s="8"/>
      <c r="HQM19" s="8"/>
      <c r="HQN19" s="13"/>
      <c r="HQO19" s="13"/>
      <c r="HQP19" s="14"/>
      <c r="HQQ19" s="15"/>
      <c r="HQR19" s="13"/>
      <c r="HQS19" s="9"/>
      <c r="HQT19" s="8"/>
      <c r="HQU19" s="8"/>
      <c r="HQV19" s="13"/>
      <c r="HQW19" s="13"/>
      <c r="HQX19" s="14"/>
      <c r="HQY19" s="15"/>
      <c r="HQZ19" s="13"/>
      <c r="HRA19" s="9"/>
      <c r="HRB19" s="8"/>
      <c r="HRC19" s="8"/>
      <c r="HRD19" s="13"/>
      <c r="HRE19" s="13"/>
      <c r="HRF19" s="14"/>
      <c r="HRG19" s="15"/>
      <c r="HRH19" s="13"/>
      <c r="HRI19" s="9"/>
      <c r="HRJ19" s="8"/>
      <c r="HRK19" s="8"/>
      <c r="HRL19" s="13"/>
      <c r="HRM19" s="13"/>
      <c r="HRN19" s="14"/>
      <c r="HRO19" s="15"/>
      <c r="HRP19" s="13"/>
      <c r="HRQ19" s="9"/>
      <c r="HRR19" s="8"/>
      <c r="HRS19" s="8"/>
      <c r="HRT19" s="13"/>
      <c r="HRU19" s="13"/>
      <c r="HRV19" s="14"/>
      <c r="HRW19" s="15"/>
      <c r="HRX19" s="13"/>
      <c r="HRY19" s="9"/>
      <c r="HRZ19" s="8"/>
      <c r="HSA19" s="8"/>
      <c r="HSB19" s="13"/>
      <c r="HSC19" s="13"/>
      <c r="HSD19" s="14"/>
      <c r="HSE19" s="15"/>
      <c r="HSF19" s="13"/>
      <c r="HSG19" s="9"/>
      <c r="HSH19" s="8"/>
      <c r="HSI19" s="8"/>
      <c r="HSJ19" s="13"/>
      <c r="HSK19" s="13"/>
      <c r="HSL19" s="14"/>
      <c r="HSM19" s="15"/>
      <c r="HSN19" s="13"/>
      <c r="HSO19" s="9"/>
      <c r="HSP19" s="8"/>
      <c r="HSQ19" s="8"/>
      <c r="HSR19" s="13"/>
      <c r="HSS19" s="13"/>
      <c r="HST19" s="14"/>
      <c r="HSU19" s="15"/>
      <c r="HSV19" s="13"/>
      <c r="HSW19" s="9"/>
      <c r="HSX19" s="8"/>
      <c r="HSY19" s="8"/>
      <c r="HSZ19" s="13"/>
      <c r="HTA19" s="13"/>
      <c r="HTB19" s="14"/>
      <c r="HTC19" s="15"/>
      <c r="HTD19" s="13"/>
      <c r="HTE19" s="9"/>
      <c r="HTF19" s="8"/>
      <c r="HTG19" s="8"/>
      <c r="HTH19" s="13"/>
      <c r="HTI19" s="13"/>
      <c r="HTJ19" s="14"/>
      <c r="HTK19" s="15"/>
      <c r="HTL19" s="13"/>
      <c r="HTM19" s="9"/>
      <c r="HTN19" s="8"/>
      <c r="HTO19" s="8"/>
      <c r="HTP19" s="13"/>
      <c r="HTQ19" s="13"/>
      <c r="HTR19" s="14"/>
      <c r="HTS19" s="15"/>
      <c r="HTT19" s="13"/>
      <c r="HTU19" s="9"/>
      <c r="HTV19" s="8"/>
      <c r="HTW19" s="8"/>
      <c r="HTX19" s="13"/>
      <c r="HTY19" s="13"/>
      <c r="HTZ19" s="14"/>
      <c r="HUA19" s="15"/>
      <c r="HUB19" s="13"/>
      <c r="HUC19" s="9"/>
      <c r="HUD19" s="8"/>
      <c r="HUE19" s="8"/>
      <c r="HUF19" s="13"/>
      <c r="HUG19" s="13"/>
      <c r="HUH19" s="14"/>
      <c r="HUI19" s="15"/>
      <c r="HUJ19" s="13"/>
      <c r="HUK19" s="9"/>
      <c r="HUL19" s="8"/>
      <c r="HUM19" s="8"/>
      <c r="HUN19" s="13"/>
      <c r="HUO19" s="13"/>
      <c r="HUP19" s="14"/>
      <c r="HUQ19" s="15"/>
      <c r="HUR19" s="13"/>
      <c r="HUS19" s="9"/>
      <c r="HUT19" s="8"/>
      <c r="HUU19" s="8"/>
      <c r="HUV19" s="13"/>
      <c r="HUW19" s="13"/>
      <c r="HUX19" s="14"/>
      <c r="HUY19" s="15"/>
      <c r="HUZ19" s="13"/>
      <c r="HVA19" s="9"/>
      <c r="HVB19" s="8"/>
      <c r="HVC19" s="8"/>
      <c r="HVD19" s="13"/>
      <c r="HVE19" s="13"/>
      <c r="HVF19" s="14"/>
      <c r="HVG19" s="15"/>
      <c r="HVH19" s="13"/>
      <c r="HVI19" s="9"/>
      <c r="HVJ19" s="8"/>
      <c r="HVK19" s="8"/>
      <c r="HVL19" s="13"/>
      <c r="HVM19" s="13"/>
      <c r="HVN19" s="14"/>
      <c r="HVO19" s="15"/>
      <c r="HVP19" s="13"/>
      <c r="HVQ19" s="9"/>
      <c r="HVR19" s="8"/>
      <c r="HVS19" s="8"/>
      <c r="HVT19" s="13"/>
      <c r="HVU19" s="13"/>
      <c r="HVV19" s="14"/>
      <c r="HVW19" s="15"/>
      <c r="HVX19" s="13"/>
      <c r="HVY19" s="9"/>
      <c r="HVZ19" s="8"/>
      <c r="HWA19" s="8"/>
      <c r="HWB19" s="13"/>
      <c r="HWC19" s="13"/>
      <c r="HWD19" s="14"/>
      <c r="HWE19" s="15"/>
      <c r="HWF19" s="13"/>
      <c r="HWG19" s="9"/>
      <c r="HWH19" s="8"/>
      <c r="HWI19" s="8"/>
      <c r="HWJ19" s="13"/>
      <c r="HWK19" s="13"/>
      <c r="HWL19" s="14"/>
      <c r="HWM19" s="15"/>
      <c r="HWN19" s="13"/>
      <c r="HWO19" s="9"/>
      <c r="HWP19" s="8"/>
      <c r="HWQ19" s="8"/>
      <c r="HWR19" s="13"/>
      <c r="HWS19" s="13"/>
      <c r="HWT19" s="14"/>
      <c r="HWU19" s="15"/>
      <c r="HWV19" s="13"/>
      <c r="HWW19" s="9"/>
      <c r="HWX19" s="8"/>
      <c r="HWY19" s="8"/>
      <c r="HWZ19" s="13"/>
      <c r="HXA19" s="13"/>
      <c r="HXB19" s="14"/>
      <c r="HXC19" s="15"/>
      <c r="HXD19" s="13"/>
      <c r="HXE19" s="9"/>
      <c r="HXF19" s="8"/>
      <c r="HXG19" s="8"/>
      <c r="HXH19" s="13"/>
      <c r="HXI19" s="13"/>
      <c r="HXJ19" s="14"/>
      <c r="HXK19" s="15"/>
      <c r="HXL19" s="13"/>
      <c r="HXM19" s="9"/>
      <c r="HXN19" s="8"/>
      <c r="HXO19" s="8"/>
      <c r="HXP19" s="13"/>
      <c r="HXQ19" s="13"/>
      <c r="HXR19" s="14"/>
      <c r="HXS19" s="15"/>
      <c r="HXT19" s="13"/>
      <c r="HXU19" s="9"/>
      <c r="HXV19" s="8"/>
      <c r="HXW19" s="8"/>
      <c r="HXX19" s="13"/>
      <c r="HXY19" s="13"/>
      <c r="HXZ19" s="14"/>
      <c r="HYA19" s="15"/>
      <c r="HYB19" s="13"/>
      <c r="HYC19" s="9"/>
      <c r="HYD19" s="8"/>
      <c r="HYE19" s="8"/>
      <c r="HYF19" s="13"/>
      <c r="HYG19" s="13"/>
      <c r="HYH19" s="14"/>
      <c r="HYI19" s="15"/>
      <c r="HYJ19" s="13"/>
      <c r="HYK19" s="9"/>
      <c r="HYL19" s="8"/>
      <c r="HYM19" s="8"/>
      <c r="HYN19" s="13"/>
      <c r="HYO19" s="13"/>
      <c r="HYP19" s="14"/>
      <c r="HYQ19" s="15"/>
      <c r="HYR19" s="13"/>
      <c r="HYS19" s="9"/>
      <c r="HYT19" s="8"/>
      <c r="HYU19" s="8"/>
      <c r="HYV19" s="13"/>
      <c r="HYW19" s="13"/>
      <c r="HYX19" s="14"/>
      <c r="HYY19" s="15"/>
      <c r="HYZ19" s="13"/>
      <c r="HZA19" s="9"/>
      <c r="HZB19" s="8"/>
      <c r="HZC19" s="8"/>
      <c r="HZD19" s="13"/>
      <c r="HZE19" s="13"/>
      <c r="HZF19" s="14"/>
      <c r="HZG19" s="15"/>
      <c r="HZH19" s="13"/>
      <c r="HZI19" s="9"/>
      <c r="HZJ19" s="8"/>
      <c r="HZK19" s="8"/>
      <c r="HZL19" s="13"/>
      <c r="HZM19" s="13"/>
      <c r="HZN19" s="14"/>
      <c r="HZO19" s="15"/>
      <c r="HZP19" s="13"/>
      <c r="HZQ19" s="9"/>
      <c r="HZR19" s="8"/>
      <c r="HZS19" s="8"/>
      <c r="HZT19" s="13"/>
      <c r="HZU19" s="13"/>
      <c r="HZV19" s="14"/>
      <c r="HZW19" s="15"/>
      <c r="HZX19" s="13"/>
      <c r="HZY19" s="9"/>
      <c r="HZZ19" s="8"/>
      <c r="IAA19" s="8"/>
      <c r="IAB19" s="13"/>
      <c r="IAC19" s="13"/>
      <c r="IAD19" s="14"/>
      <c r="IAE19" s="15"/>
      <c r="IAF19" s="13"/>
      <c r="IAG19" s="9"/>
      <c r="IAH19" s="8"/>
      <c r="IAI19" s="8"/>
      <c r="IAJ19" s="13"/>
      <c r="IAK19" s="13"/>
      <c r="IAL19" s="14"/>
      <c r="IAM19" s="15"/>
      <c r="IAN19" s="13"/>
      <c r="IAO19" s="9"/>
      <c r="IAP19" s="8"/>
      <c r="IAQ19" s="8"/>
      <c r="IAR19" s="13"/>
      <c r="IAS19" s="13"/>
      <c r="IAT19" s="14"/>
      <c r="IAU19" s="15"/>
      <c r="IAV19" s="13"/>
      <c r="IAW19" s="9"/>
      <c r="IAX19" s="8"/>
      <c r="IAY19" s="8"/>
      <c r="IAZ19" s="13"/>
      <c r="IBA19" s="13"/>
      <c r="IBB19" s="14"/>
      <c r="IBC19" s="15"/>
      <c r="IBD19" s="13"/>
      <c r="IBE19" s="9"/>
      <c r="IBF19" s="8"/>
      <c r="IBG19" s="8"/>
      <c r="IBH19" s="13"/>
      <c r="IBI19" s="13"/>
      <c r="IBJ19" s="14"/>
      <c r="IBK19" s="15"/>
      <c r="IBL19" s="13"/>
      <c r="IBM19" s="9"/>
      <c r="IBN19" s="8"/>
      <c r="IBO19" s="8"/>
      <c r="IBP19" s="13"/>
      <c r="IBQ19" s="13"/>
      <c r="IBR19" s="14"/>
      <c r="IBS19" s="15"/>
      <c r="IBT19" s="13"/>
      <c r="IBU19" s="9"/>
      <c r="IBV19" s="8"/>
      <c r="IBW19" s="8"/>
      <c r="IBX19" s="13"/>
      <c r="IBY19" s="13"/>
      <c r="IBZ19" s="14"/>
      <c r="ICA19" s="15"/>
      <c r="ICB19" s="13"/>
      <c r="ICC19" s="9"/>
      <c r="ICD19" s="8"/>
      <c r="ICE19" s="8"/>
      <c r="ICF19" s="13"/>
      <c r="ICG19" s="13"/>
      <c r="ICH19" s="14"/>
      <c r="ICI19" s="15"/>
      <c r="ICJ19" s="13"/>
      <c r="ICK19" s="9"/>
      <c r="ICL19" s="8"/>
      <c r="ICM19" s="8"/>
      <c r="ICN19" s="13"/>
      <c r="ICO19" s="13"/>
      <c r="ICP19" s="14"/>
      <c r="ICQ19" s="15"/>
      <c r="ICR19" s="13"/>
      <c r="ICS19" s="9"/>
      <c r="ICT19" s="8"/>
      <c r="ICU19" s="8"/>
      <c r="ICV19" s="13"/>
      <c r="ICW19" s="13"/>
      <c r="ICX19" s="14"/>
      <c r="ICY19" s="15"/>
      <c r="ICZ19" s="13"/>
      <c r="IDA19" s="9"/>
      <c r="IDB19" s="8"/>
      <c r="IDC19" s="8"/>
      <c r="IDD19" s="13"/>
      <c r="IDE19" s="13"/>
      <c r="IDF19" s="14"/>
      <c r="IDG19" s="15"/>
      <c r="IDH19" s="13"/>
      <c r="IDI19" s="9"/>
      <c r="IDJ19" s="8"/>
      <c r="IDK19" s="8"/>
      <c r="IDL19" s="13"/>
      <c r="IDM19" s="13"/>
      <c r="IDN19" s="14"/>
      <c r="IDO19" s="15"/>
      <c r="IDP19" s="13"/>
      <c r="IDQ19" s="9"/>
      <c r="IDR19" s="8"/>
      <c r="IDS19" s="8"/>
      <c r="IDT19" s="13"/>
      <c r="IDU19" s="13"/>
      <c r="IDV19" s="14"/>
      <c r="IDW19" s="15"/>
      <c r="IDX19" s="13"/>
      <c r="IDY19" s="9"/>
      <c r="IDZ19" s="8"/>
      <c r="IEA19" s="8"/>
      <c r="IEB19" s="13"/>
      <c r="IEC19" s="13"/>
      <c r="IED19" s="14"/>
      <c r="IEE19" s="15"/>
      <c r="IEF19" s="13"/>
      <c r="IEG19" s="9"/>
      <c r="IEH19" s="8"/>
      <c r="IEI19" s="8"/>
      <c r="IEJ19" s="13"/>
      <c r="IEK19" s="13"/>
      <c r="IEL19" s="14"/>
      <c r="IEM19" s="15"/>
      <c r="IEN19" s="13"/>
      <c r="IEO19" s="9"/>
      <c r="IEP19" s="8"/>
      <c r="IEQ19" s="8"/>
      <c r="IER19" s="13"/>
      <c r="IES19" s="13"/>
      <c r="IET19" s="14"/>
      <c r="IEU19" s="15"/>
      <c r="IEV19" s="13"/>
      <c r="IEW19" s="9"/>
      <c r="IEX19" s="8"/>
      <c r="IEY19" s="8"/>
      <c r="IEZ19" s="13"/>
      <c r="IFA19" s="13"/>
      <c r="IFB19" s="14"/>
      <c r="IFC19" s="15"/>
      <c r="IFD19" s="13"/>
      <c r="IFE19" s="9"/>
      <c r="IFF19" s="8"/>
      <c r="IFG19" s="8"/>
      <c r="IFH19" s="13"/>
      <c r="IFI19" s="13"/>
      <c r="IFJ19" s="14"/>
      <c r="IFK19" s="15"/>
      <c r="IFL19" s="13"/>
      <c r="IFM19" s="9"/>
      <c r="IFN19" s="8"/>
      <c r="IFO19" s="8"/>
      <c r="IFP19" s="13"/>
      <c r="IFQ19" s="13"/>
      <c r="IFR19" s="14"/>
      <c r="IFS19" s="15"/>
      <c r="IFT19" s="13"/>
      <c r="IFU19" s="9"/>
      <c r="IFV19" s="8"/>
      <c r="IFW19" s="8"/>
      <c r="IFX19" s="13"/>
      <c r="IFY19" s="13"/>
      <c r="IFZ19" s="14"/>
      <c r="IGA19" s="15"/>
      <c r="IGB19" s="13"/>
      <c r="IGC19" s="9"/>
      <c r="IGD19" s="8"/>
      <c r="IGE19" s="8"/>
      <c r="IGF19" s="13"/>
      <c r="IGG19" s="13"/>
      <c r="IGH19" s="14"/>
      <c r="IGI19" s="15"/>
      <c r="IGJ19" s="13"/>
      <c r="IGK19" s="9"/>
      <c r="IGL19" s="8"/>
      <c r="IGM19" s="8"/>
      <c r="IGN19" s="13"/>
      <c r="IGO19" s="13"/>
      <c r="IGP19" s="14"/>
      <c r="IGQ19" s="15"/>
      <c r="IGR19" s="13"/>
      <c r="IGS19" s="9"/>
      <c r="IGT19" s="8"/>
      <c r="IGU19" s="8"/>
      <c r="IGV19" s="13"/>
      <c r="IGW19" s="13"/>
      <c r="IGX19" s="14"/>
      <c r="IGY19" s="15"/>
      <c r="IGZ19" s="13"/>
      <c r="IHA19" s="9"/>
      <c r="IHB19" s="8"/>
      <c r="IHC19" s="8"/>
      <c r="IHD19" s="13"/>
      <c r="IHE19" s="13"/>
      <c r="IHF19" s="14"/>
      <c r="IHG19" s="15"/>
      <c r="IHH19" s="13"/>
      <c r="IHI19" s="9"/>
      <c r="IHJ19" s="8"/>
      <c r="IHK19" s="8"/>
      <c r="IHL19" s="13"/>
      <c r="IHM19" s="13"/>
      <c r="IHN19" s="14"/>
      <c r="IHO19" s="15"/>
      <c r="IHP19" s="13"/>
      <c r="IHQ19" s="9"/>
      <c r="IHR19" s="8"/>
      <c r="IHS19" s="8"/>
      <c r="IHT19" s="13"/>
      <c r="IHU19" s="13"/>
      <c r="IHV19" s="14"/>
      <c r="IHW19" s="15"/>
      <c r="IHX19" s="13"/>
      <c r="IHY19" s="9"/>
      <c r="IHZ19" s="8"/>
      <c r="IIA19" s="8"/>
      <c r="IIB19" s="13"/>
      <c r="IIC19" s="13"/>
      <c r="IID19" s="14"/>
      <c r="IIE19" s="15"/>
      <c r="IIF19" s="13"/>
      <c r="IIG19" s="9"/>
      <c r="IIH19" s="8"/>
      <c r="III19" s="8"/>
      <c r="IIJ19" s="13"/>
      <c r="IIK19" s="13"/>
      <c r="IIL19" s="14"/>
      <c r="IIM19" s="15"/>
      <c r="IIN19" s="13"/>
      <c r="IIO19" s="9"/>
      <c r="IIP19" s="8"/>
      <c r="IIQ19" s="8"/>
      <c r="IIR19" s="13"/>
      <c r="IIS19" s="13"/>
      <c r="IIT19" s="14"/>
      <c r="IIU19" s="15"/>
      <c r="IIV19" s="13"/>
      <c r="IIW19" s="9"/>
      <c r="IIX19" s="8"/>
      <c r="IIY19" s="8"/>
      <c r="IIZ19" s="13"/>
      <c r="IJA19" s="13"/>
      <c r="IJB19" s="14"/>
      <c r="IJC19" s="15"/>
      <c r="IJD19" s="13"/>
      <c r="IJE19" s="9"/>
      <c r="IJF19" s="8"/>
      <c r="IJG19" s="8"/>
      <c r="IJH19" s="13"/>
      <c r="IJI19" s="13"/>
      <c r="IJJ19" s="14"/>
      <c r="IJK19" s="15"/>
      <c r="IJL19" s="13"/>
      <c r="IJM19" s="9"/>
      <c r="IJN19" s="8"/>
      <c r="IJO19" s="8"/>
      <c r="IJP19" s="13"/>
      <c r="IJQ19" s="13"/>
      <c r="IJR19" s="14"/>
      <c r="IJS19" s="15"/>
      <c r="IJT19" s="13"/>
      <c r="IJU19" s="9"/>
      <c r="IJV19" s="8"/>
      <c r="IJW19" s="8"/>
      <c r="IJX19" s="13"/>
      <c r="IJY19" s="13"/>
      <c r="IJZ19" s="14"/>
      <c r="IKA19" s="15"/>
      <c r="IKB19" s="13"/>
      <c r="IKC19" s="9"/>
      <c r="IKD19" s="8"/>
      <c r="IKE19" s="8"/>
      <c r="IKF19" s="13"/>
      <c r="IKG19" s="13"/>
      <c r="IKH19" s="14"/>
      <c r="IKI19" s="15"/>
      <c r="IKJ19" s="13"/>
      <c r="IKK19" s="9"/>
      <c r="IKL19" s="8"/>
      <c r="IKM19" s="8"/>
      <c r="IKN19" s="13"/>
      <c r="IKO19" s="13"/>
      <c r="IKP19" s="14"/>
      <c r="IKQ19" s="15"/>
      <c r="IKR19" s="13"/>
      <c r="IKS19" s="9"/>
      <c r="IKT19" s="8"/>
      <c r="IKU19" s="8"/>
      <c r="IKV19" s="13"/>
      <c r="IKW19" s="13"/>
      <c r="IKX19" s="14"/>
      <c r="IKY19" s="15"/>
      <c r="IKZ19" s="13"/>
      <c r="ILA19" s="9"/>
      <c r="ILB19" s="8"/>
      <c r="ILC19" s="8"/>
      <c r="ILD19" s="13"/>
      <c r="ILE19" s="13"/>
      <c r="ILF19" s="14"/>
      <c r="ILG19" s="15"/>
      <c r="ILH19" s="13"/>
      <c r="ILI19" s="9"/>
      <c r="ILJ19" s="8"/>
      <c r="ILK19" s="8"/>
      <c r="ILL19" s="13"/>
      <c r="ILM19" s="13"/>
      <c r="ILN19" s="14"/>
      <c r="ILO19" s="15"/>
      <c r="ILP19" s="13"/>
      <c r="ILQ19" s="9"/>
      <c r="ILR19" s="8"/>
      <c r="ILS19" s="8"/>
      <c r="ILT19" s="13"/>
      <c r="ILU19" s="13"/>
      <c r="ILV19" s="14"/>
      <c r="ILW19" s="15"/>
      <c r="ILX19" s="13"/>
      <c r="ILY19" s="9"/>
      <c r="ILZ19" s="8"/>
      <c r="IMA19" s="8"/>
      <c r="IMB19" s="13"/>
      <c r="IMC19" s="13"/>
      <c r="IMD19" s="14"/>
      <c r="IME19" s="15"/>
      <c r="IMF19" s="13"/>
      <c r="IMG19" s="9"/>
      <c r="IMH19" s="8"/>
      <c r="IMI19" s="8"/>
      <c r="IMJ19" s="13"/>
      <c r="IMK19" s="13"/>
      <c r="IML19" s="14"/>
      <c r="IMM19" s="15"/>
      <c r="IMN19" s="13"/>
      <c r="IMO19" s="9"/>
      <c r="IMP19" s="8"/>
      <c r="IMQ19" s="8"/>
      <c r="IMR19" s="13"/>
      <c r="IMS19" s="13"/>
      <c r="IMT19" s="14"/>
      <c r="IMU19" s="15"/>
      <c r="IMV19" s="13"/>
      <c r="IMW19" s="9"/>
      <c r="IMX19" s="8"/>
      <c r="IMY19" s="8"/>
      <c r="IMZ19" s="13"/>
      <c r="INA19" s="13"/>
      <c r="INB19" s="14"/>
      <c r="INC19" s="15"/>
      <c r="IND19" s="13"/>
      <c r="INE19" s="9"/>
      <c r="INF19" s="8"/>
      <c r="ING19" s="8"/>
      <c r="INH19" s="13"/>
      <c r="INI19" s="13"/>
      <c r="INJ19" s="14"/>
      <c r="INK19" s="15"/>
      <c r="INL19" s="13"/>
      <c r="INM19" s="9"/>
      <c r="INN19" s="8"/>
      <c r="INO19" s="8"/>
      <c r="INP19" s="13"/>
      <c r="INQ19" s="13"/>
      <c r="INR19" s="14"/>
      <c r="INS19" s="15"/>
      <c r="INT19" s="13"/>
      <c r="INU19" s="9"/>
      <c r="INV19" s="8"/>
      <c r="INW19" s="8"/>
      <c r="INX19" s="13"/>
      <c r="INY19" s="13"/>
      <c r="INZ19" s="14"/>
      <c r="IOA19" s="15"/>
      <c r="IOB19" s="13"/>
      <c r="IOC19" s="9"/>
      <c r="IOD19" s="8"/>
      <c r="IOE19" s="8"/>
      <c r="IOF19" s="13"/>
      <c r="IOG19" s="13"/>
      <c r="IOH19" s="14"/>
      <c r="IOI19" s="15"/>
      <c r="IOJ19" s="13"/>
      <c r="IOK19" s="9"/>
      <c r="IOL19" s="8"/>
      <c r="IOM19" s="8"/>
      <c r="ION19" s="13"/>
      <c r="IOO19" s="13"/>
      <c r="IOP19" s="14"/>
      <c r="IOQ19" s="15"/>
      <c r="IOR19" s="13"/>
      <c r="IOS19" s="9"/>
      <c r="IOT19" s="8"/>
      <c r="IOU19" s="8"/>
      <c r="IOV19" s="13"/>
      <c r="IOW19" s="13"/>
      <c r="IOX19" s="14"/>
      <c r="IOY19" s="15"/>
      <c r="IOZ19" s="13"/>
      <c r="IPA19" s="9"/>
      <c r="IPB19" s="8"/>
      <c r="IPC19" s="8"/>
      <c r="IPD19" s="13"/>
      <c r="IPE19" s="13"/>
      <c r="IPF19" s="14"/>
      <c r="IPG19" s="15"/>
      <c r="IPH19" s="13"/>
      <c r="IPI19" s="9"/>
      <c r="IPJ19" s="8"/>
      <c r="IPK19" s="8"/>
      <c r="IPL19" s="13"/>
      <c r="IPM19" s="13"/>
      <c r="IPN19" s="14"/>
      <c r="IPO19" s="15"/>
      <c r="IPP19" s="13"/>
      <c r="IPQ19" s="9"/>
      <c r="IPR19" s="8"/>
      <c r="IPS19" s="8"/>
      <c r="IPT19" s="13"/>
      <c r="IPU19" s="13"/>
      <c r="IPV19" s="14"/>
      <c r="IPW19" s="15"/>
      <c r="IPX19" s="13"/>
      <c r="IPY19" s="9"/>
      <c r="IPZ19" s="8"/>
      <c r="IQA19" s="8"/>
      <c r="IQB19" s="13"/>
      <c r="IQC19" s="13"/>
      <c r="IQD19" s="14"/>
      <c r="IQE19" s="15"/>
      <c r="IQF19" s="13"/>
      <c r="IQG19" s="9"/>
      <c r="IQH19" s="8"/>
      <c r="IQI19" s="8"/>
      <c r="IQJ19" s="13"/>
      <c r="IQK19" s="13"/>
      <c r="IQL19" s="14"/>
      <c r="IQM19" s="15"/>
      <c r="IQN19" s="13"/>
      <c r="IQO19" s="9"/>
      <c r="IQP19" s="8"/>
      <c r="IQQ19" s="8"/>
      <c r="IQR19" s="13"/>
      <c r="IQS19" s="13"/>
      <c r="IQT19" s="14"/>
      <c r="IQU19" s="15"/>
      <c r="IQV19" s="13"/>
      <c r="IQW19" s="9"/>
      <c r="IQX19" s="8"/>
      <c r="IQY19" s="8"/>
      <c r="IQZ19" s="13"/>
      <c r="IRA19" s="13"/>
      <c r="IRB19" s="14"/>
      <c r="IRC19" s="15"/>
      <c r="IRD19" s="13"/>
      <c r="IRE19" s="9"/>
      <c r="IRF19" s="8"/>
      <c r="IRG19" s="8"/>
      <c r="IRH19" s="13"/>
      <c r="IRI19" s="13"/>
      <c r="IRJ19" s="14"/>
      <c r="IRK19" s="15"/>
      <c r="IRL19" s="13"/>
      <c r="IRM19" s="9"/>
      <c r="IRN19" s="8"/>
      <c r="IRO19" s="8"/>
      <c r="IRP19" s="13"/>
      <c r="IRQ19" s="13"/>
      <c r="IRR19" s="14"/>
      <c r="IRS19" s="15"/>
      <c r="IRT19" s="13"/>
      <c r="IRU19" s="9"/>
      <c r="IRV19" s="8"/>
      <c r="IRW19" s="8"/>
      <c r="IRX19" s="13"/>
      <c r="IRY19" s="13"/>
      <c r="IRZ19" s="14"/>
      <c r="ISA19" s="15"/>
      <c r="ISB19" s="13"/>
      <c r="ISC19" s="9"/>
      <c r="ISD19" s="8"/>
      <c r="ISE19" s="8"/>
      <c r="ISF19" s="13"/>
      <c r="ISG19" s="13"/>
      <c r="ISH19" s="14"/>
      <c r="ISI19" s="15"/>
      <c r="ISJ19" s="13"/>
      <c r="ISK19" s="9"/>
      <c r="ISL19" s="8"/>
      <c r="ISM19" s="8"/>
      <c r="ISN19" s="13"/>
      <c r="ISO19" s="13"/>
      <c r="ISP19" s="14"/>
      <c r="ISQ19" s="15"/>
      <c r="ISR19" s="13"/>
      <c r="ISS19" s="9"/>
      <c r="IST19" s="8"/>
      <c r="ISU19" s="8"/>
      <c r="ISV19" s="13"/>
      <c r="ISW19" s="13"/>
      <c r="ISX19" s="14"/>
      <c r="ISY19" s="15"/>
      <c r="ISZ19" s="13"/>
      <c r="ITA19" s="9"/>
      <c r="ITB19" s="8"/>
      <c r="ITC19" s="8"/>
      <c r="ITD19" s="13"/>
      <c r="ITE19" s="13"/>
      <c r="ITF19" s="14"/>
      <c r="ITG19" s="15"/>
      <c r="ITH19" s="13"/>
      <c r="ITI19" s="9"/>
      <c r="ITJ19" s="8"/>
      <c r="ITK19" s="8"/>
      <c r="ITL19" s="13"/>
      <c r="ITM19" s="13"/>
      <c r="ITN19" s="14"/>
      <c r="ITO19" s="15"/>
      <c r="ITP19" s="13"/>
      <c r="ITQ19" s="9"/>
      <c r="ITR19" s="8"/>
      <c r="ITS19" s="8"/>
      <c r="ITT19" s="13"/>
      <c r="ITU19" s="13"/>
      <c r="ITV19" s="14"/>
      <c r="ITW19" s="15"/>
      <c r="ITX19" s="13"/>
      <c r="ITY19" s="9"/>
      <c r="ITZ19" s="8"/>
      <c r="IUA19" s="8"/>
      <c r="IUB19" s="13"/>
      <c r="IUC19" s="13"/>
      <c r="IUD19" s="14"/>
      <c r="IUE19" s="15"/>
      <c r="IUF19" s="13"/>
      <c r="IUG19" s="9"/>
      <c r="IUH19" s="8"/>
      <c r="IUI19" s="8"/>
      <c r="IUJ19" s="13"/>
      <c r="IUK19" s="13"/>
      <c r="IUL19" s="14"/>
      <c r="IUM19" s="15"/>
      <c r="IUN19" s="13"/>
      <c r="IUO19" s="9"/>
      <c r="IUP19" s="8"/>
      <c r="IUQ19" s="8"/>
      <c r="IUR19" s="13"/>
      <c r="IUS19" s="13"/>
      <c r="IUT19" s="14"/>
      <c r="IUU19" s="15"/>
      <c r="IUV19" s="13"/>
      <c r="IUW19" s="9"/>
      <c r="IUX19" s="8"/>
      <c r="IUY19" s="8"/>
      <c r="IUZ19" s="13"/>
      <c r="IVA19" s="13"/>
      <c r="IVB19" s="14"/>
      <c r="IVC19" s="15"/>
      <c r="IVD19" s="13"/>
      <c r="IVE19" s="9"/>
      <c r="IVF19" s="8"/>
      <c r="IVG19" s="8"/>
      <c r="IVH19" s="13"/>
      <c r="IVI19" s="13"/>
      <c r="IVJ19" s="14"/>
      <c r="IVK19" s="15"/>
      <c r="IVL19" s="13"/>
      <c r="IVM19" s="9"/>
      <c r="IVN19" s="8"/>
      <c r="IVO19" s="8"/>
      <c r="IVP19" s="13"/>
      <c r="IVQ19" s="13"/>
      <c r="IVR19" s="14"/>
      <c r="IVS19" s="15"/>
      <c r="IVT19" s="13"/>
      <c r="IVU19" s="9"/>
      <c r="IVV19" s="8"/>
      <c r="IVW19" s="8"/>
      <c r="IVX19" s="13"/>
      <c r="IVY19" s="13"/>
      <c r="IVZ19" s="14"/>
      <c r="IWA19" s="15"/>
      <c r="IWB19" s="13"/>
      <c r="IWC19" s="9"/>
      <c r="IWD19" s="8"/>
      <c r="IWE19" s="8"/>
      <c r="IWF19" s="13"/>
      <c r="IWG19" s="13"/>
      <c r="IWH19" s="14"/>
      <c r="IWI19" s="15"/>
      <c r="IWJ19" s="13"/>
      <c r="IWK19" s="9"/>
      <c r="IWL19" s="8"/>
      <c r="IWM19" s="8"/>
      <c r="IWN19" s="13"/>
      <c r="IWO19" s="13"/>
      <c r="IWP19" s="14"/>
      <c r="IWQ19" s="15"/>
      <c r="IWR19" s="13"/>
      <c r="IWS19" s="9"/>
      <c r="IWT19" s="8"/>
      <c r="IWU19" s="8"/>
      <c r="IWV19" s="13"/>
      <c r="IWW19" s="13"/>
      <c r="IWX19" s="14"/>
      <c r="IWY19" s="15"/>
      <c r="IWZ19" s="13"/>
      <c r="IXA19" s="9"/>
      <c r="IXB19" s="8"/>
      <c r="IXC19" s="8"/>
      <c r="IXD19" s="13"/>
      <c r="IXE19" s="13"/>
      <c r="IXF19" s="14"/>
      <c r="IXG19" s="15"/>
      <c r="IXH19" s="13"/>
      <c r="IXI19" s="9"/>
      <c r="IXJ19" s="8"/>
      <c r="IXK19" s="8"/>
      <c r="IXL19" s="13"/>
      <c r="IXM19" s="13"/>
      <c r="IXN19" s="14"/>
      <c r="IXO19" s="15"/>
      <c r="IXP19" s="13"/>
      <c r="IXQ19" s="9"/>
      <c r="IXR19" s="8"/>
      <c r="IXS19" s="8"/>
      <c r="IXT19" s="13"/>
      <c r="IXU19" s="13"/>
      <c r="IXV19" s="14"/>
      <c r="IXW19" s="15"/>
      <c r="IXX19" s="13"/>
      <c r="IXY19" s="9"/>
      <c r="IXZ19" s="8"/>
      <c r="IYA19" s="8"/>
      <c r="IYB19" s="13"/>
      <c r="IYC19" s="13"/>
      <c r="IYD19" s="14"/>
      <c r="IYE19" s="15"/>
      <c r="IYF19" s="13"/>
      <c r="IYG19" s="9"/>
      <c r="IYH19" s="8"/>
      <c r="IYI19" s="8"/>
      <c r="IYJ19" s="13"/>
      <c r="IYK19" s="13"/>
      <c r="IYL19" s="14"/>
      <c r="IYM19" s="15"/>
      <c r="IYN19" s="13"/>
      <c r="IYO19" s="9"/>
      <c r="IYP19" s="8"/>
      <c r="IYQ19" s="8"/>
      <c r="IYR19" s="13"/>
      <c r="IYS19" s="13"/>
      <c r="IYT19" s="14"/>
      <c r="IYU19" s="15"/>
      <c r="IYV19" s="13"/>
      <c r="IYW19" s="9"/>
      <c r="IYX19" s="8"/>
      <c r="IYY19" s="8"/>
      <c r="IYZ19" s="13"/>
      <c r="IZA19" s="13"/>
      <c r="IZB19" s="14"/>
      <c r="IZC19" s="15"/>
      <c r="IZD19" s="13"/>
      <c r="IZE19" s="9"/>
      <c r="IZF19" s="8"/>
      <c r="IZG19" s="8"/>
      <c r="IZH19" s="13"/>
      <c r="IZI19" s="13"/>
      <c r="IZJ19" s="14"/>
      <c r="IZK19" s="15"/>
      <c r="IZL19" s="13"/>
      <c r="IZM19" s="9"/>
      <c r="IZN19" s="8"/>
      <c r="IZO19" s="8"/>
      <c r="IZP19" s="13"/>
      <c r="IZQ19" s="13"/>
      <c r="IZR19" s="14"/>
      <c r="IZS19" s="15"/>
      <c r="IZT19" s="13"/>
      <c r="IZU19" s="9"/>
      <c r="IZV19" s="8"/>
      <c r="IZW19" s="8"/>
      <c r="IZX19" s="13"/>
      <c r="IZY19" s="13"/>
      <c r="IZZ19" s="14"/>
      <c r="JAA19" s="15"/>
      <c r="JAB19" s="13"/>
      <c r="JAC19" s="9"/>
      <c r="JAD19" s="8"/>
      <c r="JAE19" s="8"/>
      <c r="JAF19" s="13"/>
      <c r="JAG19" s="13"/>
      <c r="JAH19" s="14"/>
      <c r="JAI19" s="15"/>
      <c r="JAJ19" s="13"/>
      <c r="JAK19" s="9"/>
      <c r="JAL19" s="8"/>
      <c r="JAM19" s="8"/>
      <c r="JAN19" s="13"/>
      <c r="JAO19" s="13"/>
      <c r="JAP19" s="14"/>
      <c r="JAQ19" s="15"/>
      <c r="JAR19" s="13"/>
      <c r="JAS19" s="9"/>
      <c r="JAT19" s="8"/>
      <c r="JAU19" s="8"/>
      <c r="JAV19" s="13"/>
      <c r="JAW19" s="13"/>
      <c r="JAX19" s="14"/>
      <c r="JAY19" s="15"/>
      <c r="JAZ19" s="13"/>
      <c r="JBA19" s="9"/>
      <c r="JBB19" s="8"/>
      <c r="JBC19" s="8"/>
      <c r="JBD19" s="13"/>
      <c r="JBE19" s="13"/>
      <c r="JBF19" s="14"/>
      <c r="JBG19" s="15"/>
      <c r="JBH19" s="13"/>
      <c r="JBI19" s="9"/>
      <c r="JBJ19" s="8"/>
      <c r="JBK19" s="8"/>
      <c r="JBL19" s="13"/>
      <c r="JBM19" s="13"/>
      <c r="JBN19" s="14"/>
      <c r="JBO19" s="15"/>
      <c r="JBP19" s="13"/>
      <c r="JBQ19" s="9"/>
      <c r="JBR19" s="8"/>
      <c r="JBS19" s="8"/>
      <c r="JBT19" s="13"/>
      <c r="JBU19" s="13"/>
      <c r="JBV19" s="14"/>
      <c r="JBW19" s="15"/>
      <c r="JBX19" s="13"/>
      <c r="JBY19" s="9"/>
      <c r="JBZ19" s="8"/>
      <c r="JCA19" s="8"/>
      <c r="JCB19" s="13"/>
      <c r="JCC19" s="13"/>
      <c r="JCD19" s="14"/>
      <c r="JCE19" s="15"/>
      <c r="JCF19" s="13"/>
      <c r="JCG19" s="9"/>
      <c r="JCH19" s="8"/>
      <c r="JCI19" s="8"/>
      <c r="JCJ19" s="13"/>
      <c r="JCK19" s="13"/>
      <c r="JCL19" s="14"/>
      <c r="JCM19" s="15"/>
      <c r="JCN19" s="13"/>
      <c r="JCO19" s="9"/>
      <c r="JCP19" s="8"/>
      <c r="JCQ19" s="8"/>
      <c r="JCR19" s="13"/>
      <c r="JCS19" s="13"/>
      <c r="JCT19" s="14"/>
      <c r="JCU19" s="15"/>
      <c r="JCV19" s="13"/>
      <c r="JCW19" s="9"/>
      <c r="JCX19" s="8"/>
      <c r="JCY19" s="8"/>
      <c r="JCZ19" s="13"/>
      <c r="JDA19" s="13"/>
      <c r="JDB19" s="14"/>
      <c r="JDC19" s="15"/>
      <c r="JDD19" s="13"/>
      <c r="JDE19" s="9"/>
      <c r="JDF19" s="8"/>
      <c r="JDG19" s="8"/>
      <c r="JDH19" s="13"/>
      <c r="JDI19" s="13"/>
      <c r="JDJ19" s="14"/>
      <c r="JDK19" s="15"/>
      <c r="JDL19" s="13"/>
      <c r="JDM19" s="9"/>
      <c r="JDN19" s="8"/>
      <c r="JDO19" s="8"/>
      <c r="JDP19" s="13"/>
      <c r="JDQ19" s="13"/>
      <c r="JDR19" s="14"/>
      <c r="JDS19" s="15"/>
      <c r="JDT19" s="13"/>
      <c r="JDU19" s="9"/>
      <c r="JDV19" s="8"/>
      <c r="JDW19" s="8"/>
      <c r="JDX19" s="13"/>
      <c r="JDY19" s="13"/>
      <c r="JDZ19" s="14"/>
      <c r="JEA19" s="15"/>
      <c r="JEB19" s="13"/>
      <c r="JEC19" s="9"/>
      <c r="JED19" s="8"/>
      <c r="JEE19" s="8"/>
      <c r="JEF19" s="13"/>
      <c r="JEG19" s="13"/>
      <c r="JEH19" s="14"/>
      <c r="JEI19" s="15"/>
      <c r="JEJ19" s="13"/>
      <c r="JEK19" s="9"/>
      <c r="JEL19" s="8"/>
      <c r="JEM19" s="8"/>
      <c r="JEN19" s="13"/>
      <c r="JEO19" s="13"/>
      <c r="JEP19" s="14"/>
      <c r="JEQ19" s="15"/>
      <c r="JER19" s="13"/>
      <c r="JES19" s="9"/>
      <c r="JET19" s="8"/>
      <c r="JEU19" s="8"/>
      <c r="JEV19" s="13"/>
      <c r="JEW19" s="13"/>
      <c r="JEX19" s="14"/>
      <c r="JEY19" s="15"/>
      <c r="JEZ19" s="13"/>
      <c r="JFA19" s="9"/>
      <c r="JFB19" s="8"/>
      <c r="JFC19" s="8"/>
      <c r="JFD19" s="13"/>
      <c r="JFE19" s="13"/>
      <c r="JFF19" s="14"/>
      <c r="JFG19" s="15"/>
      <c r="JFH19" s="13"/>
      <c r="JFI19" s="9"/>
      <c r="JFJ19" s="8"/>
      <c r="JFK19" s="8"/>
      <c r="JFL19" s="13"/>
      <c r="JFM19" s="13"/>
      <c r="JFN19" s="14"/>
      <c r="JFO19" s="15"/>
      <c r="JFP19" s="13"/>
      <c r="JFQ19" s="9"/>
      <c r="JFR19" s="8"/>
      <c r="JFS19" s="8"/>
      <c r="JFT19" s="13"/>
      <c r="JFU19" s="13"/>
      <c r="JFV19" s="14"/>
      <c r="JFW19" s="15"/>
      <c r="JFX19" s="13"/>
      <c r="JFY19" s="9"/>
      <c r="JFZ19" s="8"/>
      <c r="JGA19" s="8"/>
      <c r="JGB19" s="13"/>
      <c r="JGC19" s="13"/>
      <c r="JGD19" s="14"/>
      <c r="JGE19" s="15"/>
      <c r="JGF19" s="13"/>
      <c r="JGG19" s="9"/>
      <c r="JGH19" s="8"/>
      <c r="JGI19" s="8"/>
      <c r="JGJ19" s="13"/>
      <c r="JGK19" s="13"/>
      <c r="JGL19" s="14"/>
      <c r="JGM19" s="15"/>
      <c r="JGN19" s="13"/>
      <c r="JGO19" s="9"/>
      <c r="JGP19" s="8"/>
      <c r="JGQ19" s="8"/>
      <c r="JGR19" s="13"/>
      <c r="JGS19" s="13"/>
      <c r="JGT19" s="14"/>
      <c r="JGU19" s="15"/>
      <c r="JGV19" s="13"/>
      <c r="JGW19" s="9"/>
      <c r="JGX19" s="8"/>
      <c r="JGY19" s="8"/>
      <c r="JGZ19" s="13"/>
      <c r="JHA19" s="13"/>
      <c r="JHB19" s="14"/>
      <c r="JHC19" s="15"/>
      <c r="JHD19" s="13"/>
      <c r="JHE19" s="9"/>
      <c r="JHF19" s="8"/>
      <c r="JHG19" s="8"/>
      <c r="JHH19" s="13"/>
      <c r="JHI19" s="13"/>
      <c r="JHJ19" s="14"/>
      <c r="JHK19" s="15"/>
      <c r="JHL19" s="13"/>
      <c r="JHM19" s="9"/>
      <c r="JHN19" s="8"/>
      <c r="JHO19" s="8"/>
      <c r="JHP19" s="13"/>
      <c r="JHQ19" s="13"/>
      <c r="JHR19" s="14"/>
      <c r="JHS19" s="15"/>
      <c r="JHT19" s="13"/>
      <c r="JHU19" s="9"/>
      <c r="JHV19" s="8"/>
      <c r="JHW19" s="8"/>
      <c r="JHX19" s="13"/>
      <c r="JHY19" s="13"/>
      <c r="JHZ19" s="14"/>
      <c r="JIA19" s="15"/>
      <c r="JIB19" s="13"/>
      <c r="JIC19" s="9"/>
      <c r="JID19" s="8"/>
      <c r="JIE19" s="8"/>
      <c r="JIF19" s="13"/>
      <c r="JIG19" s="13"/>
      <c r="JIH19" s="14"/>
      <c r="JII19" s="15"/>
      <c r="JIJ19" s="13"/>
      <c r="JIK19" s="9"/>
      <c r="JIL19" s="8"/>
      <c r="JIM19" s="8"/>
      <c r="JIN19" s="13"/>
      <c r="JIO19" s="13"/>
      <c r="JIP19" s="14"/>
      <c r="JIQ19" s="15"/>
      <c r="JIR19" s="13"/>
      <c r="JIS19" s="9"/>
      <c r="JIT19" s="8"/>
      <c r="JIU19" s="8"/>
      <c r="JIV19" s="13"/>
      <c r="JIW19" s="13"/>
      <c r="JIX19" s="14"/>
      <c r="JIY19" s="15"/>
      <c r="JIZ19" s="13"/>
      <c r="JJA19" s="9"/>
      <c r="JJB19" s="8"/>
      <c r="JJC19" s="8"/>
      <c r="JJD19" s="13"/>
      <c r="JJE19" s="13"/>
      <c r="JJF19" s="14"/>
      <c r="JJG19" s="15"/>
      <c r="JJH19" s="13"/>
      <c r="JJI19" s="9"/>
      <c r="JJJ19" s="8"/>
      <c r="JJK19" s="8"/>
      <c r="JJL19" s="13"/>
      <c r="JJM19" s="13"/>
      <c r="JJN19" s="14"/>
      <c r="JJO19" s="15"/>
      <c r="JJP19" s="13"/>
      <c r="JJQ19" s="9"/>
      <c r="JJR19" s="8"/>
      <c r="JJS19" s="8"/>
      <c r="JJT19" s="13"/>
      <c r="JJU19" s="13"/>
      <c r="JJV19" s="14"/>
      <c r="JJW19" s="15"/>
      <c r="JJX19" s="13"/>
      <c r="JJY19" s="9"/>
      <c r="JJZ19" s="8"/>
      <c r="JKA19" s="8"/>
      <c r="JKB19" s="13"/>
      <c r="JKC19" s="13"/>
      <c r="JKD19" s="14"/>
      <c r="JKE19" s="15"/>
      <c r="JKF19" s="13"/>
      <c r="JKG19" s="9"/>
      <c r="JKH19" s="8"/>
      <c r="JKI19" s="8"/>
      <c r="JKJ19" s="13"/>
      <c r="JKK19" s="13"/>
      <c r="JKL19" s="14"/>
      <c r="JKM19" s="15"/>
      <c r="JKN19" s="13"/>
      <c r="JKO19" s="9"/>
      <c r="JKP19" s="8"/>
      <c r="JKQ19" s="8"/>
      <c r="JKR19" s="13"/>
      <c r="JKS19" s="13"/>
      <c r="JKT19" s="14"/>
      <c r="JKU19" s="15"/>
      <c r="JKV19" s="13"/>
      <c r="JKW19" s="9"/>
      <c r="JKX19" s="8"/>
      <c r="JKY19" s="8"/>
      <c r="JKZ19" s="13"/>
      <c r="JLA19" s="13"/>
      <c r="JLB19" s="14"/>
      <c r="JLC19" s="15"/>
      <c r="JLD19" s="13"/>
      <c r="JLE19" s="9"/>
      <c r="JLF19" s="8"/>
      <c r="JLG19" s="8"/>
      <c r="JLH19" s="13"/>
      <c r="JLI19" s="13"/>
      <c r="JLJ19" s="14"/>
      <c r="JLK19" s="15"/>
      <c r="JLL19" s="13"/>
      <c r="JLM19" s="9"/>
      <c r="JLN19" s="8"/>
      <c r="JLO19" s="8"/>
      <c r="JLP19" s="13"/>
      <c r="JLQ19" s="13"/>
      <c r="JLR19" s="14"/>
      <c r="JLS19" s="15"/>
      <c r="JLT19" s="13"/>
      <c r="JLU19" s="9"/>
      <c r="JLV19" s="8"/>
      <c r="JLW19" s="8"/>
      <c r="JLX19" s="13"/>
      <c r="JLY19" s="13"/>
      <c r="JLZ19" s="14"/>
      <c r="JMA19" s="15"/>
      <c r="JMB19" s="13"/>
      <c r="JMC19" s="9"/>
      <c r="JMD19" s="8"/>
      <c r="JME19" s="8"/>
      <c r="JMF19" s="13"/>
      <c r="JMG19" s="13"/>
      <c r="JMH19" s="14"/>
      <c r="JMI19" s="15"/>
      <c r="JMJ19" s="13"/>
      <c r="JMK19" s="9"/>
      <c r="JML19" s="8"/>
      <c r="JMM19" s="8"/>
      <c r="JMN19" s="13"/>
      <c r="JMO19" s="13"/>
      <c r="JMP19" s="14"/>
      <c r="JMQ19" s="15"/>
      <c r="JMR19" s="13"/>
      <c r="JMS19" s="9"/>
      <c r="JMT19" s="8"/>
      <c r="JMU19" s="8"/>
      <c r="JMV19" s="13"/>
      <c r="JMW19" s="13"/>
      <c r="JMX19" s="14"/>
      <c r="JMY19" s="15"/>
      <c r="JMZ19" s="13"/>
      <c r="JNA19" s="9"/>
      <c r="JNB19" s="8"/>
      <c r="JNC19" s="8"/>
      <c r="JND19" s="13"/>
      <c r="JNE19" s="13"/>
      <c r="JNF19" s="14"/>
      <c r="JNG19" s="15"/>
      <c r="JNH19" s="13"/>
      <c r="JNI19" s="9"/>
      <c r="JNJ19" s="8"/>
      <c r="JNK19" s="8"/>
      <c r="JNL19" s="13"/>
      <c r="JNM19" s="13"/>
      <c r="JNN19" s="14"/>
      <c r="JNO19" s="15"/>
      <c r="JNP19" s="13"/>
      <c r="JNQ19" s="9"/>
      <c r="JNR19" s="8"/>
      <c r="JNS19" s="8"/>
      <c r="JNT19" s="13"/>
      <c r="JNU19" s="13"/>
      <c r="JNV19" s="14"/>
      <c r="JNW19" s="15"/>
      <c r="JNX19" s="13"/>
      <c r="JNY19" s="9"/>
      <c r="JNZ19" s="8"/>
      <c r="JOA19" s="8"/>
      <c r="JOB19" s="13"/>
      <c r="JOC19" s="13"/>
      <c r="JOD19" s="14"/>
      <c r="JOE19" s="15"/>
      <c r="JOF19" s="13"/>
      <c r="JOG19" s="9"/>
      <c r="JOH19" s="8"/>
      <c r="JOI19" s="8"/>
      <c r="JOJ19" s="13"/>
      <c r="JOK19" s="13"/>
      <c r="JOL19" s="14"/>
      <c r="JOM19" s="15"/>
      <c r="JON19" s="13"/>
      <c r="JOO19" s="9"/>
      <c r="JOP19" s="8"/>
      <c r="JOQ19" s="8"/>
      <c r="JOR19" s="13"/>
      <c r="JOS19" s="13"/>
      <c r="JOT19" s="14"/>
      <c r="JOU19" s="15"/>
      <c r="JOV19" s="13"/>
      <c r="JOW19" s="9"/>
      <c r="JOX19" s="8"/>
      <c r="JOY19" s="8"/>
      <c r="JOZ19" s="13"/>
      <c r="JPA19" s="13"/>
      <c r="JPB19" s="14"/>
      <c r="JPC19" s="15"/>
      <c r="JPD19" s="13"/>
      <c r="JPE19" s="9"/>
      <c r="JPF19" s="8"/>
      <c r="JPG19" s="8"/>
      <c r="JPH19" s="13"/>
      <c r="JPI19" s="13"/>
      <c r="JPJ19" s="14"/>
      <c r="JPK19" s="15"/>
      <c r="JPL19" s="13"/>
      <c r="JPM19" s="9"/>
      <c r="JPN19" s="8"/>
      <c r="JPO19" s="8"/>
      <c r="JPP19" s="13"/>
      <c r="JPQ19" s="13"/>
      <c r="JPR19" s="14"/>
      <c r="JPS19" s="15"/>
      <c r="JPT19" s="13"/>
      <c r="JPU19" s="9"/>
      <c r="JPV19" s="8"/>
      <c r="JPW19" s="8"/>
      <c r="JPX19" s="13"/>
      <c r="JPY19" s="13"/>
      <c r="JPZ19" s="14"/>
      <c r="JQA19" s="15"/>
      <c r="JQB19" s="13"/>
      <c r="JQC19" s="9"/>
      <c r="JQD19" s="8"/>
      <c r="JQE19" s="8"/>
      <c r="JQF19" s="13"/>
      <c r="JQG19" s="13"/>
      <c r="JQH19" s="14"/>
      <c r="JQI19" s="15"/>
      <c r="JQJ19" s="13"/>
      <c r="JQK19" s="9"/>
      <c r="JQL19" s="8"/>
      <c r="JQM19" s="8"/>
      <c r="JQN19" s="13"/>
      <c r="JQO19" s="13"/>
      <c r="JQP19" s="14"/>
      <c r="JQQ19" s="15"/>
      <c r="JQR19" s="13"/>
      <c r="JQS19" s="9"/>
      <c r="JQT19" s="8"/>
      <c r="JQU19" s="8"/>
      <c r="JQV19" s="13"/>
      <c r="JQW19" s="13"/>
      <c r="JQX19" s="14"/>
      <c r="JQY19" s="15"/>
      <c r="JQZ19" s="13"/>
      <c r="JRA19" s="9"/>
      <c r="JRB19" s="8"/>
      <c r="JRC19" s="8"/>
      <c r="JRD19" s="13"/>
      <c r="JRE19" s="13"/>
      <c r="JRF19" s="14"/>
      <c r="JRG19" s="15"/>
      <c r="JRH19" s="13"/>
      <c r="JRI19" s="9"/>
      <c r="JRJ19" s="8"/>
      <c r="JRK19" s="8"/>
      <c r="JRL19" s="13"/>
      <c r="JRM19" s="13"/>
      <c r="JRN19" s="14"/>
      <c r="JRO19" s="15"/>
      <c r="JRP19" s="13"/>
      <c r="JRQ19" s="9"/>
      <c r="JRR19" s="8"/>
      <c r="JRS19" s="8"/>
      <c r="JRT19" s="13"/>
      <c r="JRU19" s="13"/>
      <c r="JRV19" s="14"/>
      <c r="JRW19" s="15"/>
      <c r="JRX19" s="13"/>
      <c r="JRY19" s="9"/>
      <c r="JRZ19" s="8"/>
      <c r="JSA19" s="8"/>
      <c r="JSB19" s="13"/>
      <c r="JSC19" s="13"/>
      <c r="JSD19" s="14"/>
      <c r="JSE19" s="15"/>
      <c r="JSF19" s="13"/>
      <c r="JSG19" s="9"/>
      <c r="JSH19" s="8"/>
      <c r="JSI19" s="8"/>
      <c r="JSJ19" s="13"/>
      <c r="JSK19" s="13"/>
      <c r="JSL19" s="14"/>
      <c r="JSM19" s="15"/>
      <c r="JSN19" s="13"/>
      <c r="JSO19" s="9"/>
      <c r="JSP19" s="8"/>
      <c r="JSQ19" s="8"/>
      <c r="JSR19" s="13"/>
      <c r="JSS19" s="13"/>
      <c r="JST19" s="14"/>
      <c r="JSU19" s="15"/>
      <c r="JSV19" s="13"/>
      <c r="JSW19" s="9"/>
      <c r="JSX19" s="8"/>
      <c r="JSY19" s="8"/>
      <c r="JSZ19" s="13"/>
      <c r="JTA19" s="13"/>
      <c r="JTB19" s="14"/>
      <c r="JTC19" s="15"/>
      <c r="JTD19" s="13"/>
      <c r="JTE19" s="9"/>
      <c r="JTF19" s="8"/>
      <c r="JTG19" s="8"/>
      <c r="JTH19" s="13"/>
      <c r="JTI19" s="13"/>
      <c r="JTJ19" s="14"/>
      <c r="JTK19" s="15"/>
      <c r="JTL19" s="13"/>
      <c r="JTM19" s="9"/>
      <c r="JTN19" s="8"/>
      <c r="JTO19" s="8"/>
      <c r="JTP19" s="13"/>
      <c r="JTQ19" s="13"/>
      <c r="JTR19" s="14"/>
      <c r="JTS19" s="15"/>
      <c r="JTT19" s="13"/>
      <c r="JTU19" s="9"/>
      <c r="JTV19" s="8"/>
      <c r="JTW19" s="8"/>
      <c r="JTX19" s="13"/>
      <c r="JTY19" s="13"/>
      <c r="JTZ19" s="14"/>
      <c r="JUA19" s="15"/>
      <c r="JUB19" s="13"/>
      <c r="JUC19" s="9"/>
      <c r="JUD19" s="8"/>
      <c r="JUE19" s="8"/>
      <c r="JUF19" s="13"/>
      <c r="JUG19" s="13"/>
      <c r="JUH19" s="14"/>
      <c r="JUI19" s="15"/>
      <c r="JUJ19" s="13"/>
      <c r="JUK19" s="9"/>
      <c r="JUL19" s="8"/>
      <c r="JUM19" s="8"/>
      <c r="JUN19" s="13"/>
      <c r="JUO19" s="13"/>
      <c r="JUP19" s="14"/>
      <c r="JUQ19" s="15"/>
      <c r="JUR19" s="13"/>
      <c r="JUS19" s="9"/>
      <c r="JUT19" s="8"/>
      <c r="JUU19" s="8"/>
      <c r="JUV19" s="13"/>
      <c r="JUW19" s="13"/>
      <c r="JUX19" s="14"/>
      <c r="JUY19" s="15"/>
      <c r="JUZ19" s="13"/>
      <c r="JVA19" s="9"/>
      <c r="JVB19" s="8"/>
      <c r="JVC19" s="8"/>
      <c r="JVD19" s="13"/>
      <c r="JVE19" s="13"/>
      <c r="JVF19" s="14"/>
      <c r="JVG19" s="15"/>
      <c r="JVH19" s="13"/>
      <c r="JVI19" s="9"/>
      <c r="JVJ19" s="8"/>
      <c r="JVK19" s="8"/>
      <c r="JVL19" s="13"/>
      <c r="JVM19" s="13"/>
      <c r="JVN19" s="14"/>
      <c r="JVO19" s="15"/>
      <c r="JVP19" s="13"/>
      <c r="JVQ19" s="9"/>
      <c r="JVR19" s="8"/>
      <c r="JVS19" s="8"/>
      <c r="JVT19" s="13"/>
      <c r="JVU19" s="13"/>
      <c r="JVV19" s="14"/>
      <c r="JVW19" s="15"/>
      <c r="JVX19" s="13"/>
      <c r="JVY19" s="9"/>
      <c r="JVZ19" s="8"/>
      <c r="JWA19" s="8"/>
      <c r="JWB19" s="13"/>
      <c r="JWC19" s="13"/>
      <c r="JWD19" s="14"/>
      <c r="JWE19" s="15"/>
      <c r="JWF19" s="13"/>
      <c r="JWG19" s="9"/>
      <c r="JWH19" s="8"/>
      <c r="JWI19" s="8"/>
      <c r="JWJ19" s="13"/>
      <c r="JWK19" s="13"/>
      <c r="JWL19" s="14"/>
      <c r="JWM19" s="15"/>
      <c r="JWN19" s="13"/>
      <c r="JWO19" s="9"/>
      <c r="JWP19" s="8"/>
      <c r="JWQ19" s="8"/>
      <c r="JWR19" s="13"/>
      <c r="JWS19" s="13"/>
      <c r="JWT19" s="14"/>
      <c r="JWU19" s="15"/>
      <c r="JWV19" s="13"/>
      <c r="JWW19" s="9"/>
      <c r="JWX19" s="8"/>
      <c r="JWY19" s="8"/>
      <c r="JWZ19" s="13"/>
      <c r="JXA19" s="13"/>
      <c r="JXB19" s="14"/>
      <c r="JXC19" s="15"/>
      <c r="JXD19" s="13"/>
      <c r="JXE19" s="9"/>
      <c r="JXF19" s="8"/>
      <c r="JXG19" s="8"/>
      <c r="JXH19" s="13"/>
      <c r="JXI19" s="13"/>
      <c r="JXJ19" s="14"/>
      <c r="JXK19" s="15"/>
      <c r="JXL19" s="13"/>
      <c r="JXM19" s="9"/>
      <c r="JXN19" s="8"/>
      <c r="JXO19" s="8"/>
      <c r="JXP19" s="13"/>
      <c r="JXQ19" s="13"/>
      <c r="JXR19" s="14"/>
      <c r="JXS19" s="15"/>
      <c r="JXT19" s="13"/>
      <c r="JXU19" s="9"/>
      <c r="JXV19" s="8"/>
      <c r="JXW19" s="8"/>
      <c r="JXX19" s="13"/>
      <c r="JXY19" s="13"/>
      <c r="JXZ19" s="14"/>
      <c r="JYA19" s="15"/>
      <c r="JYB19" s="13"/>
      <c r="JYC19" s="9"/>
      <c r="JYD19" s="8"/>
      <c r="JYE19" s="8"/>
      <c r="JYF19" s="13"/>
      <c r="JYG19" s="13"/>
      <c r="JYH19" s="14"/>
      <c r="JYI19" s="15"/>
      <c r="JYJ19" s="13"/>
      <c r="JYK19" s="9"/>
      <c r="JYL19" s="8"/>
      <c r="JYM19" s="8"/>
      <c r="JYN19" s="13"/>
      <c r="JYO19" s="13"/>
      <c r="JYP19" s="14"/>
      <c r="JYQ19" s="15"/>
      <c r="JYR19" s="13"/>
      <c r="JYS19" s="9"/>
      <c r="JYT19" s="8"/>
      <c r="JYU19" s="8"/>
      <c r="JYV19" s="13"/>
      <c r="JYW19" s="13"/>
      <c r="JYX19" s="14"/>
      <c r="JYY19" s="15"/>
      <c r="JYZ19" s="13"/>
      <c r="JZA19" s="9"/>
      <c r="JZB19" s="8"/>
      <c r="JZC19" s="8"/>
      <c r="JZD19" s="13"/>
      <c r="JZE19" s="13"/>
      <c r="JZF19" s="14"/>
      <c r="JZG19" s="15"/>
      <c r="JZH19" s="13"/>
      <c r="JZI19" s="9"/>
      <c r="JZJ19" s="8"/>
      <c r="JZK19" s="8"/>
      <c r="JZL19" s="13"/>
      <c r="JZM19" s="13"/>
      <c r="JZN19" s="14"/>
      <c r="JZO19" s="15"/>
      <c r="JZP19" s="13"/>
      <c r="JZQ19" s="9"/>
      <c r="JZR19" s="8"/>
      <c r="JZS19" s="8"/>
      <c r="JZT19" s="13"/>
      <c r="JZU19" s="13"/>
      <c r="JZV19" s="14"/>
      <c r="JZW19" s="15"/>
      <c r="JZX19" s="13"/>
      <c r="JZY19" s="9"/>
      <c r="JZZ19" s="8"/>
      <c r="KAA19" s="8"/>
      <c r="KAB19" s="13"/>
      <c r="KAC19" s="13"/>
      <c r="KAD19" s="14"/>
      <c r="KAE19" s="15"/>
      <c r="KAF19" s="13"/>
      <c r="KAG19" s="9"/>
      <c r="KAH19" s="8"/>
      <c r="KAI19" s="8"/>
      <c r="KAJ19" s="13"/>
      <c r="KAK19" s="13"/>
      <c r="KAL19" s="14"/>
      <c r="KAM19" s="15"/>
      <c r="KAN19" s="13"/>
      <c r="KAO19" s="9"/>
      <c r="KAP19" s="8"/>
      <c r="KAQ19" s="8"/>
      <c r="KAR19" s="13"/>
      <c r="KAS19" s="13"/>
      <c r="KAT19" s="14"/>
      <c r="KAU19" s="15"/>
      <c r="KAV19" s="13"/>
      <c r="KAW19" s="9"/>
      <c r="KAX19" s="8"/>
      <c r="KAY19" s="8"/>
      <c r="KAZ19" s="13"/>
      <c r="KBA19" s="13"/>
      <c r="KBB19" s="14"/>
      <c r="KBC19" s="15"/>
      <c r="KBD19" s="13"/>
      <c r="KBE19" s="9"/>
      <c r="KBF19" s="8"/>
      <c r="KBG19" s="8"/>
      <c r="KBH19" s="13"/>
      <c r="KBI19" s="13"/>
      <c r="KBJ19" s="14"/>
      <c r="KBK19" s="15"/>
      <c r="KBL19" s="13"/>
      <c r="KBM19" s="9"/>
      <c r="KBN19" s="8"/>
      <c r="KBO19" s="8"/>
      <c r="KBP19" s="13"/>
      <c r="KBQ19" s="13"/>
      <c r="KBR19" s="14"/>
      <c r="KBS19" s="15"/>
      <c r="KBT19" s="13"/>
      <c r="KBU19" s="9"/>
      <c r="KBV19" s="8"/>
      <c r="KBW19" s="8"/>
      <c r="KBX19" s="13"/>
      <c r="KBY19" s="13"/>
      <c r="KBZ19" s="14"/>
      <c r="KCA19" s="15"/>
      <c r="KCB19" s="13"/>
      <c r="KCC19" s="9"/>
      <c r="KCD19" s="8"/>
      <c r="KCE19" s="8"/>
      <c r="KCF19" s="13"/>
      <c r="KCG19" s="13"/>
      <c r="KCH19" s="14"/>
      <c r="KCI19" s="15"/>
      <c r="KCJ19" s="13"/>
      <c r="KCK19" s="9"/>
      <c r="KCL19" s="8"/>
      <c r="KCM19" s="8"/>
      <c r="KCN19" s="13"/>
      <c r="KCO19" s="13"/>
      <c r="KCP19" s="14"/>
      <c r="KCQ19" s="15"/>
      <c r="KCR19" s="13"/>
      <c r="KCS19" s="9"/>
      <c r="KCT19" s="8"/>
      <c r="KCU19" s="8"/>
      <c r="KCV19" s="13"/>
      <c r="KCW19" s="13"/>
      <c r="KCX19" s="14"/>
      <c r="KCY19" s="15"/>
      <c r="KCZ19" s="13"/>
      <c r="KDA19" s="9"/>
      <c r="KDB19" s="8"/>
      <c r="KDC19" s="8"/>
      <c r="KDD19" s="13"/>
      <c r="KDE19" s="13"/>
      <c r="KDF19" s="14"/>
      <c r="KDG19" s="15"/>
      <c r="KDH19" s="13"/>
      <c r="KDI19" s="9"/>
      <c r="KDJ19" s="8"/>
      <c r="KDK19" s="8"/>
      <c r="KDL19" s="13"/>
      <c r="KDM19" s="13"/>
      <c r="KDN19" s="14"/>
      <c r="KDO19" s="15"/>
      <c r="KDP19" s="13"/>
      <c r="KDQ19" s="9"/>
      <c r="KDR19" s="8"/>
      <c r="KDS19" s="8"/>
      <c r="KDT19" s="13"/>
      <c r="KDU19" s="13"/>
      <c r="KDV19" s="14"/>
      <c r="KDW19" s="15"/>
      <c r="KDX19" s="13"/>
      <c r="KDY19" s="9"/>
      <c r="KDZ19" s="8"/>
      <c r="KEA19" s="8"/>
      <c r="KEB19" s="13"/>
      <c r="KEC19" s="13"/>
      <c r="KED19" s="14"/>
      <c r="KEE19" s="15"/>
      <c r="KEF19" s="13"/>
      <c r="KEG19" s="9"/>
      <c r="KEH19" s="8"/>
      <c r="KEI19" s="8"/>
      <c r="KEJ19" s="13"/>
      <c r="KEK19" s="13"/>
      <c r="KEL19" s="14"/>
      <c r="KEM19" s="15"/>
      <c r="KEN19" s="13"/>
      <c r="KEO19" s="9"/>
      <c r="KEP19" s="8"/>
      <c r="KEQ19" s="8"/>
      <c r="KER19" s="13"/>
      <c r="KES19" s="13"/>
      <c r="KET19" s="14"/>
      <c r="KEU19" s="15"/>
      <c r="KEV19" s="13"/>
      <c r="KEW19" s="9"/>
      <c r="KEX19" s="8"/>
      <c r="KEY19" s="8"/>
      <c r="KEZ19" s="13"/>
      <c r="KFA19" s="13"/>
      <c r="KFB19" s="14"/>
      <c r="KFC19" s="15"/>
      <c r="KFD19" s="13"/>
      <c r="KFE19" s="9"/>
      <c r="KFF19" s="8"/>
      <c r="KFG19" s="8"/>
      <c r="KFH19" s="13"/>
      <c r="KFI19" s="13"/>
      <c r="KFJ19" s="14"/>
      <c r="KFK19" s="15"/>
      <c r="KFL19" s="13"/>
      <c r="KFM19" s="9"/>
      <c r="KFN19" s="8"/>
      <c r="KFO19" s="8"/>
      <c r="KFP19" s="13"/>
      <c r="KFQ19" s="13"/>
      <c r="KFR19" s="14"/>
      <c r="KFS19" s="15"/>
      <c r="KFT19" s="13"/>
      <c r="KFU19" s="9"/>
      <c r="KFV19" s="8"/>
      <c r="KFW19" s="8"/>
      <c r="KFX19" s="13"/>
      <c r="KFY19" s="13"/>
      <c r="KFZ19" s="14"/>
      <c r="KGA19" s="15"/>
      <c r="KGB19" s="13"/>
      <c r="KGC19" s="9"/>
      <c r="KGD19" s="8"/>
      <c r="KGE19" s="8"/>
      <c r="KGF19" s="13"/>
      <c r="KGG19" s="13"/>
      <c r="KGH19" s="14"/>
      <c r="KGI19" s="15"/>
      <c r="KGJ19" s="13"/>
      <c r="KGK19" s="9"/>
      <c r="KGL19" s="8"/>
      <c r="KGM19" s="8"/>
      <c r="KGN19" s="13"/>
      <c r="KGO19" s="13"/>
      <c r="KGP19" s="14"/>
      <c r="KGQ19" s="15"/>
      <c r="KGR19" s="13"/>
      <c r="KGS19" s="9"/>
      <c r="KGT19" s="8"/>
      <c r="KGU19" s="8"/>
      <c r="KGV19" s="13"/>
      <c r="KGW19" s="13"/>
      <c r="KGX19" s="14"/>
      <c r="KGY19" s="15"/>
      <c r="KGZ19" s="13"/>
      <c r="KHA19" s="9"/>
      <c r="KHB19" s="8"/>
      <c r="KHC19" s="8"/>
      <c r="KHD19" s="13"/>
      <c r="KHE19" s="13"/>
      <c r="KHF19" s="14"/>
      <c r="KHG19" s="15"/>
      <c r="KHH19" s="13"/>
      <c r="KHI19" s="9"/>
      <c r="KHJ19" s="8"/>
      <c r="KHK19" s="8"/>
      <c r="KHL19" s="13"/>
      <c r="KHM19" s="13"/>
      <c r="KHN19" s="14"/>
      <c r="KHO19" s="15"/>
      <c r="KHP19" s="13"/>
      <c r="KHQ19" s="9"/>
      <c r="KHR19" s="8"/>
      <c r="KHS19" s="8"/>
      <c r="KHT19" s="13"/>
      <c r="KHU19" s="13"/>
      <c r="KHV19" s="14"/>
      <c r="KHW19" s="15"/>
      <c r="KHX19" s="13"/>
      <c r="KHY19" s="9"/>
      <c r="KHZ19" s="8"/>
      <c r="KIA19" s="8"/>
      <c r="KIB19" s="13"/>
      <c r="KIC19" s="13"/>
      <c r="KID19" s="14"/>
      <c r="KIE19" s="15"/>
      <c r="KIF19" s="13"/>
      <c r="KIG19" s="9"/>
      <c r="KIH19" s="8"/>
      <c r="KII19" s="8"/>
      <c r="KIJ19" s="13"/>
      <c r="KIK19" s="13"/>
      <c r="KIL19" s="14"/>
      <c r="KIM19" s="15"/>
      <c r="KIN19" s="13"/>
      <c r="KIO19" s="9"/>
      <c r="KIP19" s="8"/>
      <c r="KIQ19" s="8"/>
      <c r="KIR19" s="13"/>
      <c r="KIS19" s="13"/>
      <c r="KIT19" s="14"/>
      <c r="KIU19" s="15"/>
      <c r="KIV19" s="13"/>
      <c r="KIW19" s="9"/>
      <c r="KIX19" s="8"/>
      <c r="KIY19" s="8"/>
      <c r="KIZ19" s="13"/>
      <c r="KJA19" s="13"/>
      <c r="KJB19" s="14"/>
      <c r="KJC19" s="15"/>
      <c r="KJD19" s="13"/>
      <c r="KJE19" s="9"/>
      <c r="KJF19" s="8"/>
      <c r="KJG19" s="8"/>
      <c r="KJH19" s="13"/>
      <c r="KJI19" s="13"/>
      <c r="KJJ19" s="14"/>
      <c r="KJK19" s="15"/>
      <c r="KJL19" s="13"/>
      <c r="KJM19" s="9"/>
      <c r="KJN19" s="8"/>
      <c r="KJO19" s="8"/>
      <c r="KJP19" s="13"/>
      <c r="KJQ19" s="13"/>
      <c r="KJR19" s="14"/>
      <c r="KJS19" s="15"/>
      <c r="KJT19" s="13"/>
      <c r="KJU19" s="9"/>
      <c r="KJV19" s="8"/>
      <c r="KJW19" s="8"/>
      <c r="KJX19" s="13"/>
      <c r="KJY19" s="13"/>
      <c r="KJZ19" s="14"/>
      <c r="KKA19" s="15"/>
      <c r="KKB19" s="13"/>
      <c r="KKC19" s="9"/>
      <c r="KKD19" s="8"/>
      <c r="KKE19" s="8"/>
      <c r="KKF19" s="13"/>
      <c r="KKG19" s="13"/>
      <c r="KKH19" s="14"/>
      <c r="KKI19" s="15"/>
      <c r="KKJ19" s="13"/>
      <c r="KKK19" s="9"/>
      <c r="KKL19" s="8"/>
      <c r="KKM19" s="8"/>
      <c r="KKN19" s="13"/>
      <c r="KKO19" s="13"/>
      <c r="KKP19" s="14"/>
      <c r="KKQ19" s="15"/>
      <c r="KKR19" s="13"/>
      <c r="KKS19" s="9"/>
      <c r="KKT19" s="8"/>
      <c r="KKU19" s="8"/>
      <c r="KKV19" s="13"/>
      <c r="KKW19" s="13"/>
      <c r="KKX19" s="14"/>
      <c r="KKY19" s="15"/>
      <c r="KKZ19" s="13"/>
      <c r="KLA19" s="9"/>
      <c r="KLB19" s="8"/>
      <c r="KLC19" s="8"/>
      <c r="KLD19" s="13"/>
      <c r="KLE19" s="13"/>
      <c r="KLF19" s="14"/>
      <c r="KLG19" s="15"/>
      <c r="KLH19" s="13"/>
      <c r="KLI19" s="9"/>
      <c r="KLJ19" s="8"/>
      <c r="KLK19" s="8"/>
      <c r="KLL19" s="13"/>
      <c r="KLM19" s="13"/>
      <c r="KLN19" s="14"/>
      <c r="KLO19" s="15"/>
      <c r="KLP19" s="13"/>
      <c r="KLQ19" s="9"/>
      <c r="KLR19" s="8"/>
      <c r="KLS19" s="8"/>
      <c r="KLT19" s="13"/>
      <c r="KLU19" s="13"/>
      <c r="KLV19" s="14"/>
      <c r="KLW19" s="15"/>
      <c r="KLX19" s="13"/>
      <c r="KLY19" s="9"/>
      <c r="KLZ19" s="8"/>
      <c r="KMA19" s="8"/>
      <c r="KMB19" s="13"/>
      <c r="KMC19" s="13"/>
      <c r="KMD19" s="14"/>
      <c r="KME19" s="15"/>
      <c r="KMF19" s="13"/>
      <c r="KMG19" s="9"/>
      <c r="KMH19" s="8"/>
      <c r="KMI19" s="8"/>
      <c r="KMJ19" s="13"/>
      <c r="KMK19" s="13"/>
      <c r="KML19" s="14"/>
      <c r="KMM19" s="15"/>
      <c r="KMN19" s="13"/>
      <c r="KMO19" s="9"/>
      <c r="KMP19" s="8"/>
      <c r="KMQ19" s="8"/>
      <c r="KMR19" s="13"/>
      <c r="KMS19" s="13"/>
      <c r="KMT19" s="14"/>
      <c r="KMU19" s="15"/>
      <c r="KMV19" s="13"/>
      <c r="KMW19" s="9"/>
      <c r="KMX19" s="8"/>
      <c r="KMY19" s="8"/>
      <c r="KMZ19" s="13"/>
      <c r="KNA19" s="13"/>
      <c r="KNB19" s="14"/>
      <c r="KNC19" s="15"/>
      <c r="KND19" s="13"/>
      <c r="KNE19" s="9"/>
      <c r="KNF19" s="8"/>
      <c r="KNG19" s="8"/>
      <c r="KNH19" s="13"/>
      <c r="KNI19" s="13"/>
      <c r="KNJ19" s="14"/>
      <c r="KNK19" s="15"/>
      <c r="KNL19" s="13"/>
      <c r="KNM19" s="9"/>
      <c r="KNN19" s="8"/>
      <c r="KNO19" s="8"/>
      <c r="KNP19" s="13"/>
      <c r="KNQ19" s="13"/>
      <c r="KNR19" s="14"/>
      <c r="KNS19" s="15"/>
      <c r="KNT19" s="13"/>
      <c r="KNU19" s="9"/>
      <c r="KNV19" s="8"/>
      <c r="KNW19" s="8"/>
      <c r="KNX19" s="13"/>
      <c r="KNY19" s="13"/>
      <c r="KNZ19" s="14"/>
      <c r="KOA19" s="15"/>
      <c r="KOB19" s="13"/>
      <c r="KOC19" s="9"/>
      <c r="KOD19" s="8"/>
      <c r="KOE19" s="8"/>
      <c r="KOF19" s="13"/>
      <c r="KOG19" s="13"/>
      <c r="KOH19" s="14"/>
      <c r="KOI19" s="15"/>
      <c r="KOJ19" s="13"/>
      <c r="KOK19" s="9"/>
      <c r="KOL19" s="8"/>
      <c r="KOM19" s="8"/>
      <c r="KON19" s="13"/>
      <c r="KOO19" s="13"/>
      <c r="KOP19" s="14"/>
      <c r="KOQ19" s="15"/>
      <c r="KOR19" s="13"/>
      <c r="KOS19" s="9"/>
      <c r="KOT19" s="8"/>
      <c r="KOU19" s="8"/>
      <c r="KOV19" s="13"/>
      <c r="KOW19" s="13"/>
      <c r="KOX19" s="14"/>
      <c r="KOY19" s="15"/>
      <c r="KOZ19" s="13"/>
      <c r="KPA19" s="9"/>
      <c r="KPB19" s="8"/>
      <c r="KPC19" s="8"/>
      <c r="KPD19" s="13"/>
      <c r="KPE19" s="13"/>
      <c r="KPF19" s="14"/>
      <c r="KPG19" s="15"/>
      <c r="KPH19" s="13"/>
      <c r="KPI19" s="9"/>
      <c r="KPJ19" s="8"/>
      <c r="KPK19" s="8"/>
      <c r="KPL19" s="13"/>
      <c r="KPM19" s="13"/>
      <c r="KPN19" s="14"/>
      <c r="KPO19" s="15"/>
      <c r="KPP19" s="13"/>
      <c r="KPQ19" s="9"/>
      <c r="KPR19" s="8"/>
      <c r="KPS19" s="8"/>
      <c r="KPT19" s="13"/>
      <c r="KPU19" s="13"/>
      <c r="KPV19" s="14"/>
      <c r="KPW19" s="15"/>
      <c r="KPX19" s="13"/>
      <c r="KPY19" s="9"/>
      <c r="KPZ19" s="8"/>
      <c r="KQA19" s="8"/>
      <c r="KQB19" s="13"/>
      <c r="KQC19" s="13"/>
      <c r="KQD19" s="14"/>
      <c r="KQE19" s="15"/>
      <c r="KQF19" s="13"/>
      <c r="KQG19" s="9"/>
      <c r="KQH19" s="8"/>
      <c r="KQI19" s="8"/>
      <c r="KQJ19" s="13"/>
      <c r="KQK19" s="13"/>
      <c r="KQL19" s="14"/>
      <c r="KQM19" s="15"/>
      <c r="KQN19" s="13"/>
      <c r="KQO19" s="9"/>
      <c r="KQP19" s="8"/>
      <c r="KQQ19" s="8"/>
      <c r="KQR19" s="13"/>
      <c r="KQS19" s="13"/>
      <c r="KQT19" s="14"/>
      <c r="KQU19" s="15"/>
      <c r="KQV19" s="13"/>
      <c r="KQW19" s="9"/>
      <c r="KQX19" s="8"/>
      <c r="KQY19" s="8"/>
      <c r="KQZ19" s="13"/>
      <c r="KRA19" s="13"/>
      <c r="KRB19" s="14"/>
      <c r="KRC19" s="15"/>
      <c r="KRD19" s="13"/>
      <c r="KRE19" s="9"/>
      <c r="KRF19" s="8"/>
      <c r="KRG19" s="8"/>
      <c r="KRH19" s="13"/>
      <c r="KRI19" s="13"/>
      <c r="KRJ19" s="14"/>
      <c r="KRK19" s="15"/>
      <c r="KRL19" s="13"/>
      <c r="KRM19" s="9"/>
      <c r="KRN19" s="8"/>
      <c r="KRO19" s="8"/>
      <c r="KRP19" s="13"/>
      <c r="KRQ19" s="13"/>
      <c r="KRR19" s="14"/>
      <c r="KRS19" s="15"/>
      <c r="KRT19" s="13"/>
      <c r="KRU19" s="9"/>
      <c r="KRV19" s="8"/>
      <c r="KRW19" s="8"/>
      <c r="KRX19" s="13"/>
      <c r="KRY19" s="13"/>
      <c r="KRZ19" s="14"/>
      <c r="KSA19" s="15"/>
      <c r="KSB19" s="13"/>
      <c r="KSC19" s="9"/>
      <c r="KSD19" s="8"/>
      <c r="KSE19" s="8"/>
      <c r="KSF19" s="13"/>
      <c r="KSG19" s="13"/>
      <c r="KSH19" s="14"/>
      <c r="KSI19" s="15"/>
      <c r="KSJ19" s="13"/>
      <c r="KSK19" s="9"/>
      <c r="KSL19" s="8"/>
      <c r="KSM19" s="8"/>
      <c r="KSN19" s="13"/>
      <c r="KSO19" s="13"/>
      <c r="KSP19" s="14"/>
      <c r="KSQ19" s="15"/>
      <c r="KSR19" s="13"/>
      <c r="KSS19" s="9"/>
      <c r="KST19" s="8"/>
      <c r="KSU19" s="8"/>
      <c r="KSV19" s="13"/>
      <c r="KSW19" s="13"/>
      <c r="KSX19" s="14"/>
      <c r="KSY19" s="15"/>
      <c r="KSZ19" s="13"/>
      <c r="KTA19" s="9"/>
      <c r="KTB19" s="8"/>
      <c r="KTC19" s="8"/>
      <c r="KTD19" s="13"/>
      <c r="KTE19" s="13"/>
      <c r="KTF19" s="14"/>
      <c r="KTG19" s="15"/>
      <c r="KTH19" s="13"/>
      <c r="KTI19" s="9"/>
      <c r="KTJ19" s="8"/>
      <c r="KTK19" s="8"/>
      <c r="KTL19" s="13"/>
      <c r="KTM19" s="13"/>
      <c r="KTN19" s="14"/>
      <c r="KTO19" s="15"/>
      <c r="KTP19" s="13"/>
      <c r="KTQ19" s="9"/>
      <c r="KTR19" s="8"/>
      <c r="KTS19" s="8"/>
      <c r="KTT19" s="13"/>
      <c r="KTU19" s="13"/>
      <c r="KTV19" s="14"/>
      <c r="KTW19" s="15"/>
      <c r="KTX19" s="13"/>
      <c r="KTY19" s="9"/>
      <c r="KTZ19" s="8"/>
      <c r="KUA19" s="8"/>
      <c r="KUB19" s="13"/>
      <c r="KUC19" s="13"/>
      <c r="KUD19" s="14"/>
      <c r="KUE19" s="15"/>
      <c r="KUF19" s="13"/>
      <c r="KUG19" s="9"/>
      <c r="KUH19" s="8"/>
      <c r="KUI19" s="8"/>
      <c r="KUJ19" s="13"/>
      <c r="KUK19" s="13"/>
      <c r="KUL19" s="14"/>
      <c r="KUM19" s="15"/>
      <c r="KUN19" s="13"/>
      <c r="KUO19" s="9"/>
      <c r="KUP19" s="8"/>
      <c r="KUQ19" s="8"/>
      <c r="KUR19" s="13"/>
      <c r="KUS19" s="13"/>
      <c r="KUT19" s="14"/>
      <c r="KUU19" s="15"/>
      <c r="KUV19" s="13"/>
      <c r="KUW19" s="9"/>
      <c r="KUX19" s="8"/>
      <c r="KUY19" s="8"/>
      <c r="KUZ19" s="13"/>
      <c r="KVA19" s="13"/>
      <c r="KVB19" s="14"/>
      <c r="KVC19" s="15"/>
      <c r="KVD19" s="13"/>
      <c r="KVE19" s="9"/>
      <c r="KVF19" s="8"/>
      <c r="KVG19" s="8"/>
      <c r="KVH19" s="13"/>
      <c r="KVI19" s="13"/>
      <c r="KVJ19" s="14"/>
      <c r="KVK19" s="15"/>
      <c r="KVL19" s="13"/>
      <c r="KVM19" s="9"/>
      <c r="KVN19" s="8"/>
      <c r="KVO19" s="8"/>
      <c r="KVP19" s="13"/>
      <c r="KVQ19" s="13"/>
      <c r="KVR19" s="14"/>
      <c r="KVS19" s="15"/>
      <c r="KVT19" s="13"/>
      <c r="KVU19" s="9"/>
      <c r="KVV19" s="8"/>
      <c r="KVW19" s="8"/>
      <c r="KVX19" s="13"/>
      <c r="KVY19" s="13"/>
      <c r="KVZ19" s="14"/>
      <c r="KWA19" s="15"/>
      <c r="KWB19" s="13"/>
      <c r="KWC19" s="9"/>
      <c r="KWD19" s="8"/>
      <c r="KWE19" s="8"/>
      <c r="KWF19" s="13"/>
      <c r="KWG19" s="13"/>
      <c r="KWH19" s="14"/>
      <c r="KWI19" s="15"/>
      <c r="KWJ19" s="13"/>
      <c r="KWK19" s="9"/>
      <c r="KWL19" s="8"/>
      <c r="KWM19" s="8"/>
      <c r="KWN19" s="13"/>
      <c r="KWO19" s="13"/>
      <c r="KWP19" s="14"/>
      <c r="KWQ19" s="15"/>
      <c r="KWR19" s="13"/>
      <c r="KWS19" s="9"/>
      <c r="KWT19" s="8"/>
      <c r="KWU19" s="8"/>
      <c r="KWV19" s="13"/>
      <c r="KWW19" s="13"/>
      <c r="KWX19" s="14"/>
      <c r="KWY19" s="15"/>
      <c r="KWZ19" s="13"/>
      <c r="KXA19" s="9"/>
      <c r="KXB19" s="8"/>
      <c r="KXC19" s="8"/>
      <c r="KXD19" s="13"/>
      <c r="KXE19" s="13"/>
      <c r="KXF19" s="14"/>
      <c r="KXG19" s="15"/>
      <c r="KXH19" s="13"/>
      <c r="KXI19" s="9"/>
      <c r="KXJ19" s="8"/>
      <c r="KXK19" s="8"/>
      <c r="KXL19" s="13"/>
      <c r="KXM19" s="13"/>
      <c r="KXN19" s="14"/>
      <c r="KXO19" s="15"/>
      <c r="KXP19" s="13"/>
      <c r="KXQ19" s="9"/>
      <c r="KXR19" s="8"/>
      <c r="KXS19" s="8"/>
      <c r="KXT19" s="13"/>
      <c r="KXU19" s="13"/>
      <c r="KXV19" s="14"/>
      <c r="KXW19" s="15"/>
      <c r="KXX19" s="13"/>
      <c r="KXY19" s="9"/>
      <c r="KXZ19" s="8"/>
      <c r="KYA19" s="8"/>
      <c r="KYB19" s="13"/>
      <c r="KYC19" s="13"/>
      <c r="KYD19" s="14"/>
      <c r="KYE19" s="15"/>
      <c r="KYF19" s="13"/>
      <c r="KYG19" s="9"/>
      <c r="KYH19" s="8"/>
      <c r="KYI19" s="8"/>
      <c r="KYJ19" s="13"/>
      <c r="KYK19" s="13"/>
      <c r="KYL19" s="14"/>
      <c r="KYM19" s="15"/>
      <c r="KYN19" s="13"/>
      <c r="KYO19" s="9"/>
      <c r="KYP19" s="8"/>
      <c r="KYQ19" s="8"/>
      <c r="KYR19" s="13"/>
      <c r="KYS19" s="13"/>
      <c r="KYT19" s="14"/>
      <c r="KYU19" s="15"/>
      <c r="KYV19" s="13"/>
      <c r="KYW19" s="9"/>
      <c r="KYX19" s="8"/>
      <c r="KYY19" s="8"/>
      <c r="KYZ19" s="13"/>
      <c r="KZA19" s="13"/>
      <c r="KZB19" s="14"/>
      <c r="KZC19" s="15"/>
      <c r="KZD19" s="13"/>
      <c r="KZE19" s="9"/>
      <c r="KZF19" s="8"/>
      <c r="KZG19" s="8"/>
      <c r="KZH19" s="13"/>
      <c r="KZI19" s="13"/>
      <c r="KZJ19" s="14"/>
      <c r="KZK19" s="15"/>
      <c r="KZL19" s="13"/>
      <c r="KZM19" s="9"/>
      <c r="KZN19" s="8"/>
      <c r="KZO19" s="8"/>
      <c r="KZP19" s="13"/>
      <c r="KZQ19" s="13"/>
      <c r="KZR19" s="14"/>
      <c r="KZS19" s="15"/>
      <c r="KZT19" s="13"/>
      <c r="KZU19" s="9"/>
      <c r="KZV19" s="8"/>
      <c r="KZW19" s="8"/>
      <c r="KZX19" s="13"/>
      <c r="KZY19" s="13"/>
      <c r="KZZ19" s="14"/>
      <c r="LAA19" s="15"/>
      <c r="LAB19" s="13"/>
      <c r="LAC19" s="9"/>
      <c r="LAD19" s="8"/>
      <c r="LAE19" s="8"/>
      <c r="LAF19" s="13"/>
      <c r="LAG19" s="13"/>
      <c r="LAH19" s="14"/>
      <c r="LAI19" s="15"/>
      <c r="LAJ19" s="13"/>
      <c r="LAK19" s="9"/>
      <c r="LAL19" s="8"/>
      <c r="LAM19" s="8"/>
      <c r="LAN19" s="13"/>
      <c r="LAO19" s="13"/>
      <c r="LAP19" s="14"/>
      <c r="LAQ19" s="15"/>
      <c r="LAR19" s="13"/>
      <c r="LAS19" s="9"/>
      <c r="LAT19" s="8"/>
      <c r="LAU19" s="8"/>
      <c r="LAV19" s="13"/>
      <c r="LAW19" s="13"/>
      <c r="LAX19" s="14"/>
      <c r="LAY19" s="15"/>
      <c r="LAZ19" s="13"/>
      <c r="LBA19" s="9"/>
      <c r="LBB19" s="8"/>
      <c r="LBC19" s="8"/>
      <c r="LBD19" s="13"/>
      <c r="LBE19" s="13"/>
      <c r="LBF19" s="14"/>
      <c r="LBG19" s="15"/>
      <c r="LBH19" s="13"/>
      <c r="LBI19" s="9"/>
      <c r="LBJ19" s="8"/>
      <c r="LBK19" s="8"/>
      <c r="LBL19" s="13"/>
      <c r="LBM19" s="13"/>
      <c r="LBN19" s="14"/>
      <c r="LBO19" s="15"/>
      <c r="LBP19" s="13"/>
      <c r="LBQ19" s="9"/>
      <c r="LBR19" s="8"/>
      <c r="LBS19" s="8"/>
      <c r="LBT19" s="13"/>
      <c r="LBU19" s="13"/>
      <c r="LBV19" s="14"/>
      <c r="LBW19" s="15"/>
      <c r="LBX19" s="13"/>
      <c r="LBY19" s="9"/>
      <c r="LBZ19" s="8"/>
      <c r="LCA19" s="8"/>
      <c r="LCB19" s="13"/>
      <c r="LCC19" s="13"/>
      <c r="LCD19" s="14"/>
      <c r="LCE19" s="15"/>
      <c r="LCF19" s="13"/>
      <c r="LCG19" s="9"/>
      <c r="LCH19" s="8"/>
      <c r="LCI19" s="8"/>
      <c r="LCJ19" s="13"/>
      <c r="LCK19" s="13"/>
      <c r="LCL19" s="14"/>
      <c r="LCM19" s="15"/>
      <c r="LCN19" s="13"/>
      <c r="LCO19" s="9"/>
      <c r="LCP19" s="8"/>
      <c r="LCQ19" s="8"/>
      <c r="LCR19" s="13"/>
      <c r="LCS19" s="13"/>
      <c r="LCT19" s="14"/>
      <c r="LCU19" s="15"/>
      <c r="LCV19" s="13"/>
      <c r="LCW19" s="9"/>
      <c r="LCX19" s="8"/>
      <c r="LCY19" s="8"/>
      <c r="LCZ19" s="13"/>
      <c r="LDA19" s="13"/>
      <c r="LDB19" s="14"/>
      <c r="LDC19" s="15"/>
      <c r="LDD19" s="13"/>
      <c r="LDE19" s="9"/>
      <c r="LDF19" s="8"/>
      <c r="LDG19" s="8"/>
      <c r="LDH19" s="13"/>
      <c r="LDI19" s="13"/>
      <c r="LDJ19" s="14"/>
      <c r="LDK19" s="15"/>
      <c r="LDL19" s="13"/>
      <c r="LDM19" s="9"/>
      <c r="LDN19" s="8"/>
      <c r="LDO19" s="8"/>
      <c r="LDP19" s="13"/>
      <c r="LDQ19" s="13"/>
      <c r="LDR19" s="14"/>
      <c r="LDS19" s="15"/>
      <c r="LDT19" s="13"/>
      <c r="LDU19" s="9"/>
      <c r="LDV19" s="8"/>
      <c r="LDW19" s="8"/>
      <c r="LDX19" s="13"/>
      <c r="LDY19" s="13"/>
      <c r="LDZ19" s="14"/>
      <c r="LEA19" s="15"/>
      <c r="LEB19" s="13"/>
      <c r="LEC19" s="9"/>
      <c r="LED19" s="8"/>
      <c r="LEE19" s="8"/>
      <c r="LEF19" s="13"/>
      <c r="LEG19" s="13"/>
      <c r="LEH19" s="14"/>
      <c r="LEI19" s="15"/>
      <c r="LEJ19" s="13"/>
      <c r="LEK19" s="9"/>
      <c r="LEL19" s="8"/>
      <c r="LEM19" s="8"/>
      <c r="LEN19" s="13"/>
      <c r="LEO19" s="13"/>
      <c r="LEP19" s="14"/>
      <c r="LEQ19" s="15"/>
      <c r="LER19" s="13"/>
      <c r="LES19" s="9"/>
      <c r="LET19" s="8"/>
      <c r="LEU19" s="8"/>
      <c r="LEV19" s="13"/>
      <c r="LEW19" s="13"/>
      <c r="LEX19" s="14"/>
      <c r="LEY19" s="15"/>
      <c r="LEZ19" s="13"/>
      <c r="LFA19" s="9"/>
      <c r="LFB19" s="8"/>
      <c r="LFC19" s="8"/>
      <c r="LFD19" s="13"/>
      <c r="LFE19" s="13"/>
      <c r="LFF19" s="14"/>
      <c r="LFG19" s="15"/>
      <c r="LFH19" s="13"/>
      <c r="LFI19" s="9"/>
      <c r="LFJ19" s="8"/>
      <c r="LFK19" s="8"/>
      <c r="LFL19" s="13"/>
      <c r="LFM19" s="13"/>
      <c r="LFN19" s="14"/>
      <c r="LFO19" s="15"/>
      <c r="LFP19" s="13"/>
      <c r="LFQ19" s="9"/>
      <c r="LFR19" s="8"/>
      <c r="LFS19" s="8"/>
      <c r="LFT19" s="13"/>
      <c r="LFU19" s="13"/>
      <c r="LFV19" s="14"/>
      <c r="LFW19" s="15"/>
      <c r="LFX19" s="13"/>
      <c r="LFY19" s="9"/>
      <c r="LFZ19" s="8"/>
      <c r="LGA19" s="8"/>
      <c r="LGB19" s="13"/>
      <c r="LGC19" s="13"/>
      <c r="LGD19" s="14"/>
      <c r="LGE19" s="15"/>
      <c r="LGF19" s="13"/>
      <c r="LGG19" s="9"/>
      <c r="LGH19" s="8"/>
      <c r="LGI19" s="8"/>
      <c r="LGJ19" s="13"/>
      <c r="LGK19" s="13"/>
      <c r="LGL19" s="14"/>
      <c r="LGM19" s="15"/>
      <c r="LGN19" s="13"/>
      <c r="LGO19" s="9"/>
      <c r="LGP19" s="8"/>
      <c r="LGQ19" s="8"/>
      <c r="LGR19" s="13"/>
      <c r="LGS19" s="13"/>
      <c r="LGT19" s="14"/>
      <c r="LGU19" s="15"/>
      <c r="LGV19" s="13"/>
      <c r="LGW19" s="9"/>
      <c r="LGX19" s="8"/>
      <c r="LGY19" s="8"/>
      <c r="LGZ19" s="13"/>
      <c r="LHA19" s="13"/>
      <c r="LHB19" s="14"/>
      <c r="LHC19" s="15"/>
      <c r="LHD19" s="13"/>
      <c r="LHE19" s="9"/>
      <c r="LHF19" s="8"/>
      <c r="LHG19" s="8"/>
      <c r="LHH19" s="13"/>
      <c r="LHI19" s="13"/>
      <c r="LHJ19" s="14"/>
      <c r="LHK19" s="15"/>
      <c r="LHL19" s="13"/>
      <c r="LHM19" s="9"/>
      <c r="LHN19" s="8"/>
      <c r="LHO19" s="8"/>
      <c r="LHP19" s="13"/>
      <c r="LHQ19" s="13"/>
      <c r="LHR19" s="14"/>
      <c r="LHS19" s="15"/>
      <c r="LHT19" s="13"/>
      <c r="LHU19" s="9"/>
      <c r="LHV19" s="8"/>
      <c r="LHW19" s="8"/>
      <c r="LHX19" s="13"/>
      <c r="LHY19" s="13"/>
      <c r="LHZ19" s="14"/>
      <c r="LIA19" s="15"/>
      <c r="LIB19" s="13"/>
      <c r="LIC19" s="9"/>
      <c r="LID19" s="8"/>
      <c r="LIE19" s="8"/>
      <c r="LIF19" s="13"/>
      <c r="LIG19" s="13"/>
      <c r="LIH19" s="14"/>
      <c r="LII19" s="15"/>
      <c r="LIJ19" s="13"/>
      <c r="LIK19" s="9"/>
      <c r="LIL19" s="8"/>
      <c r="LIM19" s="8"/>
      <c r="LIN19" s="13"/>
      <c r="LIO19" s="13"/>
      <c r="LIP19" s="14"/>
      <c r="LIQ19" s="15"/>
      <c r="LIR19" s="13"/>
      <c r="LIS19" s="9"/>
      <c r="LIT19" s="8"/>
      <c r="LIU19" s="8"/>
      <c r="LIV19" s="13"/>
      <c r="LIW19" s="13"/>
      <c r="LIX19" s="14"/>
      <c r="LIY19" s="15"/>
      <c r="LIZ19" s="13"/>
      <c r="LJA19" s="9"/>
      <c r="LJB19" s="8"/>
      <c r="LJC19" s="8"/>
      <c r="LJD19" s="13"/>
      <c r="LJE19" s="13"/>
      <c r="LJF19" s="14"/>
      <c r="LJG19" s="15"/>
      <c r="LJH19" s="13"/>
      <c r="LJI19" s="9"/>
      <c r="LJJ19" s="8"/>
      <c r="LJK19" s="8"/>
      <c r="LJL19" s="13"/>
      <c r="LJM19" s="13"/>
      <c r="LJN19" s="14"/>
      <c r="LJO19" s="15"/>
      <c r="LJP19" s="13"/>
      <c r="LJQ19" s="9"/>
      <c r="LJR19" s="8"/>
      <c r="LJS19" s="8"/>
      <c r="LJT19" s="13"/>
      <c r="LJU19" s="13"/>
      <c r="LJV19" s="14"/>
      <c r="LJW19" s="15"/>
      <c r="LJX19" s="13"/>
      <c r="LJY19" s="9"/>
      <c r="LJZ19" s="8"/>
      <c r="LKA19" s="8"/>
      <c r="LKB19" s="13"/>
      <c r="LKC19" s="13"/>
      <c r="LKD19" s="14"/>
      <c r="LKE19" s="15"/>
      <c r="LKF19" s="13"/>
      <c r="LKG19" s="9"/>
      <c r="LKH19" s="8"/>
      <c r="LKI19" s="8"/>
      <c r="LKJ19" s="13"/>
      <c r="LKK19" s="13"/>
      <c r="LKL19" s="14"/>
      <c r="LKM19" s="15"/>
      <c r="LKN19" s="13"/>
      <c r="LKO19" s="9"/>
      <c r="LKP19" s="8"/>
      <c r="LKQ19" s="8"/>
      <c r="LKR19" s="13"/>
      <c r="LKS19" s="13"/>
      <c r="LKT19" s="14"/>
      <c r="LKU19" s="15"/>
      <c r="LKV19" s="13"/>
      <c r="LKW19" s="9"/>
      <c r="LKX19" s="8"/>
      <c r="LKY19" s="8"/>
      <c r="LKZ19" s="13"/>
      <c r="LLA19" s="13"/>
      <c r="LLB19" s="14"/>
      <c r="LLC19" s="15"/>
      <c r="LLD19" s="13"/>
      <c r="LLE19" s="9"/>
      <c r="LLF19" s="8"/>
      <c r="LLG19" s="8"/>
      <c r="LLH19" s="13"/>
      <c r="LLI19" s="13"/>
      <c r="LLJ19" s="14"/>
      <c r="LLK19" s="15"/>
      <c r="LLL19" s="13"/>
      <c r="LLM19" s="9"/>
      <c r="LLN19" s="8"/>
      <c r="LLO19" s="8"/>
      <c r="LLP19" s="13"/>
      <c r="LLQ19" s="13"/>
      <c r="LLR19" s="14"/>
      <c r="LLS19" s="15"/>
      <c r="LLT19" s="13"/>
      <c r="LLU19" s="9"/>
      <c r="LLV19" s="8"/>
      <c r="LLW19" s="8"/>
      <c r="LLX19" s="13"/>
      <c r="LLY19" s="13"/>
      <c r="LLZ19" s="14"/>
      <c r="LMA19" s="15"/>
      <c r="LMB19" s="13"/>
      <c r="LMC19" s="9"/>
      <c r="LMD19" s="8"/>
      <c r="LME19" s="8"/>
      <c r="LMF19" s="13"/>
      <c r="LMG19" s="13"/>
      <c r="LMH19" s="14"/>
      <c r="LMI19" s="15"/>
      <c r="LMJ19" s="13"/>
      <c r="LMK19" s="9"/>
      <c r="LML19" s="8"/>
      <c r="LMM19" s="8"/>
      <c r="LMN19" s="13"/>
      <c r="LMO19" s="13"/>
      <c r="LMP19" s="14"/>
      <c r="LMQ19" s="15"/>
      <c r="LMR19" s="13"/>
      <c r="LMS19" s="9"/>
      <c r="LMT19" s="8"/>
      <c r="LMU19" s="8"/>
      <c r="LMV19" s="13"/>
      <c r="LMW19" s="13"/>
      <c r="LMX19" s="14"/>
      <c r="LMY19" s="15"/>
      <c r="LMZ19" s="13"/>
      <c r="LNA19" s="9"/>
      <c r="LNB19" s="8"/>
      <c r="LNC19" s="8"/>
      <c r="LND19" s="13"/>
      <c r="LNE19" s="13"/>
      <c r="LNF19" s="14"/>
      <c r="LNG19" s="15"/>
      <c r="LNH19" s="13"/>
      <c r="LNI19" s="9"/>
      <c r="LNJ19" s="8"/>
      <c r="LNK19" s="8"/>
      <c r="LNL19" s="13"/>
      <c r="LNM19" s="13"/>
      <c r="LNN19" s="14"/>
      <c r="LNO19" s="15"/>
      <c r="LNP19" s="13"/>
      <c r="LNQ19" s="9"/>
      <c r="LNR19" s="8"/>
      <c r="LNS19" s="8"/>
      <c r="LNT19" s="13"/>
      <c r="LNU19" s="13"/>
      <c r="LNV19" s="14"/>
      <c r="LNW19" s="15"/>
      <c r="LNX19" s="13"/>
      <c r="LNY19" s="9"/>
      <c r="LNZ19" s="8"/>
      <c r="LOA19" s="8"/>
      <c r="LOB19" s="13"/>
      <c r="LOC19" s="13"/>
      <c r="LOD19" s="14"/>
      <c r="LOE19" s="15"/>
      <c r="LOF19" s="13"/>
      <c r="LOG19" s="9"/>
      <c r="LOH19" s="8"/>
      <c r="LOI19" s="8"/>
      <c r="LOJ19" s="13"/>
      <c r="LOK19" s="13"/>
      <c r="LOL19" s="14"/>
      <c r="LOM19" s="15"/>
      <c r="LON19" s="13"/>
      <c r="LOO19" s="9"/>
      <c r="LOP19" s="8"/>
      <c r="LOQ19" s="8"/>
      <c r="LOR19" s="13"/>
      <c r="LOS19" s="13"/>
      <c r="LOT19" s="14"/>
      <c r="LOU19" s="15"/>
      <c r="LOV19" s="13"/>
      <c r="LOW19" s="9"/>
      <c r="LOX19" s="8"/>
      <c r="LOY19" s="8"/>
      <c r="LOZ19" s="13"/>
      <c r="LPA19" s="13"/>
      <c r="LPB19" s="14"/>
      <c r="LPC19" s="15"/>
      <c r="LPD19" s="13"/>
      <c r="LPE19" s="9"/>
      <c r="LPF19" s="8"/>
      <c r="LPG19" s="8"/>
      <c r="LPH19" s="13"/>
      <c r="LPI19" s="13"/>
      <c r="LPJ19" s="14"/>
      <c r="LPK19" s="15"/>
      <c r="LPL19" s="13"/>
      <c r="LPM19" s="9"/>
      <c r="LPN19" s="8"/>
      <c r="LPO19" s="8"/>
      <c r="LPP19" s="13"/>
      <c r="LPQ19" s="13"/>
      <c r="LPR19" s="14"/>
      <c r="LPS19" s="15"/>
      <c r="LPT19" s="13"/>
      <c r="LPU19" s="9"/>
      <c r="LPV19" s="8"/>
      <c r="LPW19" s="8"/>
      <c r="LPX19" s="13"/>
      <c r="LPY19" s="13"/>
      <c r="LPZ19" s="14"/>
      <c r="LQA19" s="15"/>
      <c r="LQB19" s="13"/>
      <c r="LQC19" s="9"/>
      <c r="LQD19" s="8"/>
      <c r="LQE19" s="8"/>
      <c r="LQF19" s="13"/>
      <c r="LQG19" s="13"/>
      <c r="LQH19" s="14"/>
      <c r="LQI19" s="15"/>
      <c r="LQJ19" s="13"/>
      <c r="LQK19" s="9"/>
      <c r="LQL19" s="8"/>
      <c r="LQM19" s="8"/>
      <c r="LQN19" s="13"/>
      <c r="LQO19" s="13"/>
      <c r="LQP19" s="14"/>
      <c r="LQQ19" s="15"/>
      <c r="LQR19" s="13"/>
      <c r="LQS19" s="9"/>
      <c r="LQT19" s="8"/>
      <c r="LQU19" s="8"/>
      <c r="LQV19" s="13"/>
      <c r="LQW19" s="13"/>
      <c r="LQX19" s="14"/>
      <c r="LQY19" s="15"/>
      <c r="LQZ19" s="13"/>
      <c r="LRA19" s="9"/>
      <c r="LRB19" s="8"/>
      <c r="LRC19" s="8"/>
      <c r="LRD19" s="13"/>
      <c r="LRE19" s="13"/>
      <c r="LRF19" s="14"/>
      <c r="LRG19" s="15"/>
      <c r="LRH19" s="13"/>
      <c r="LRI19" s="9"/>
      <c r="LRJ19" s="8"/>
      <c r="LRK19" s="8"/>
      <c r="LRL19" s="13"/>
      <c r="LRM19" s="13"/>
      <c r="LRN19" s="14"/>
      <c r="LRO19" s="15"/>
      <c r="LRP19" s="13"/>
      <c r="LRQ19" s="9"/>
      <c r="LRR19" s="8"/>
      <c r="LRS19" s="8"/>
      <c r="LRT19" s="13"/>
      <c r="LRU19" s="13"/>
      <c r="LRV19" s="14"/>
      <c r="LRW19" s="15"/>
      <c r="LRX19" s="13"/>
      <c r="LRY19" s="9"/>
      <c r="LRZ19" s="8"/>
      <c r="LSA19" s="8"/>
      <c r="LSB19" s="13"/>
      <c r="LSC19" s="13"/>
      <c r="LSD19" s="14"/>
      <c r="LSE19" s="15"/>
      <c r="LSF19" s="13"/>
      <c r="LSG19" s="9"/>
      <c r="LSH19" s="8"/>
      <c r="LSI19" s="8"/>
      <c r="LSJ19" s="13"/>
      <c r="LSK19" s="13"/>
      <c r="LSL19" s="14"/>
      <c r="LSM19" s="15"/>
      <c r="LSN19" s="13"/>
      <c r="LSO19" s="9"/>
      <c r="LSP19" s="8"/>
      <c r="LSQ19" s="8"/>
      <c r="LSR19" s="13"/>
      <c r="LSS19" s="13"/>
      <c r="LST19" s="14"/>
      <c r="LSU19" s="15"/>
      <c r="LSV19" s="13"/>
      <c r="LSW19" s="9"/>
      <c r="LSX19" s="8"/>
      <c r="LSY19" s="8"/>
      <c r="LSZ19" s="13"/>
      <c r="LTA19" s="13"/>
      <c r="LTB19" s="14"/>
      <c r="LTC19" s="15"/>
      <c r="LTD19" s="13"/>
      <c r="LTE19" s="9"/>
      <c r="LTF19" s="8"/>
      <c r="LTG19" s="8"/>
      <c r="LTH19" s="13"/>
      <c r="LTI19" s="13"/>
      <c r="LTJ19" s="14"/>
      <c r="LTK19" s="15"/>
      <c r="LTL19" s="13"/>
      <c r="LTM19" s="9"/>
      <c r="LTN19" s="8"/>
      <c r="LTO19" s="8"/>
      <c r="LTP19" s="13"/>
      <c r="LTQ19" s="13"/>
      <c r="LTR19" s="14"/>
      <c r="LTS19" s="15"/>
      <c r="LTT19" s="13"/>
      <c r="LTU19" s="9"/>
      <c r="LTV19" s="8"/>
      <c r="LTW19" s="8"/>
      <c r="LTX19" s="13"/>
      <c r="LTY19" s="13"/>
      <c r="LTZ19" s="14"/>
      <c r="LUA19" s="15"/>
      <c r="LUB19" s="13"/>
      <c r="LUC19" s="9"/>
      <c r="LUD19" s="8"/>
      <c r="LUE19" s="8"/>
      <c r="LUF19" s="13"/>
      <c r="LUG19" s="13"/>
      <c r="LUH19" s="14"/>
      <c r="LUI19" s="15"/>
      <c r="LUJ19" s="13"/>
      <c r="LUK19" s="9"/>
      <c r="LUL19" s="8"/>
      <c r="LUM19" s="8"/>
      <c r="LUN19" s="13"/>
      <c r="LUO19" s="13"/>
      <c r="LUP19" s="14"/>
      <c r="LUQ19" s="15"/>
      <c r="LUR19" s="13"/>
      <c r="LUS19" s="9"/>
      <c r="LUT19" s="8"/>
      <c r="LUU19" s="8"/>
      <c r="LUV19" s="13"/>
      <c r="LUW19" s="13"/>
      <c r="LUX19" s="14"/>
      <c r="LUY19" s="15"/>
      <c r="LUZ19" s="13"/>
      <c r="LVA19" s="9"/>
      <c r="LVB19" s="8"/>
      <c r="LVC19" s="8"/>
      <c r="LVD19" s="13"/>
      <c r="LVE19" s="13"/>
      <c r="LVF19" s="14"/>
      <c r="LVG19" s="15"/>
      <c r="LVH19" s="13"/>
      <c r="LVI19" s="9"/>
      <c r="LVJ19" s="8"/>
      <c r="LVK19" s="8"/>
      <c r="LVL19" s="13"/>
      <c r="LVM19" s="13"/>
      <c r="LVN19" s="14"/>
      <c r="LVO19" s="15"/>
      <c r="LVP19" s="13"/>
      <c r="LVQ19" s="9"/>
      <c r="LVR19" s="8"/>
      <c r="LVS19" s="8"/>
      <c r="LVT19" s="13"/>
      <c r="LVU19" s="13"/>
      <c r="LVV19" s="14"/>
      <c r="LVW19" s="15"/>
      <c r="LVX19" s="13"/>
      <c r="LVY19" s="9"/>
      <c r="LVZ19" s="8"/>
      <c r="LWA19" s="8"/>
      <c r="LWB19" s="13"/>
      <c r="LWC19" s="13"/>
      <c r="LWD19" s="14"/>
      <c r="LWE19" s="15"/>
      <c r="LWF19" s="13"/>
      <c r="LWG19" s="9"/>
      <c r="LWH19" s="8"/>
      <c r="LWI19" s="8"/>
      <c r="LWJ19" s="13"/>
      <c r="LWK19" s="13"/>
      <c r="LWL19" s="14"/>
      <c r="LWM19" s="15"/>
      <c r="LWN19" s="13"/>
      <c r="LWO19" s="9"/>
      <c r="LWP19" s="8"/>
      <c r="LWQ19" s="8"/>
      <c r="LWR19" s="13"/>
      <c r="LWS19" s="13"/>
      <c r="LWT19" s="14"/>
      <c r="LWU19" s="15"/>
      <c r="LWV19" s="13"/>
      <c r="LWW19" s="9"/>
      <c r="LWX19" s="8"/>
      <c r="LWY19" s="8"/>
      <c r="LWZ19" s="13"/>
      <c r="LXA19" s="13"/>
      <c r="LXB19" s="14"/>
      <c r="LXC19" s="15"/>
      <c r="LXD19" s="13"/>
      <c r="LXE19" s="9"/>
      <c r="LXF19" s="8"/>
      <c r="LXG19" s="8"/>
      <c r="LXH19" s="13"/>
      <c r="LXI19" s="13"/>
      <c r="LXJ19" s="14"/>
      <c r="LXK19" s="15"/>
      <c r="LXL19" s="13"/>
      <c r="LXM19" s="9"/>
      <c r="LXN19" s="8"/>
      <c r="LXO19" s="8"/>
      <c r="LXP19" s="13"/>
      <c r="LXQ19" s="13"/>
      <c r="LXR19" s="14"/>
      <c r="LXS19" s="15"/>
      <c r="LXT19" s="13"/>
      <c r="LXU19" s="9"/>
      <c r="LXV19" s="8"/>
      <c r="LXW19" s="8"/>
      <c r="LXX19" s="13"/>
      <c r="LXY19" s="13"/>
      <c r="LXZ19" s="14"/>
      <c r="LYA19" s="15"/>
      <c r="LYB19" s="13"/>
      <c r="LYC19" s="9"/>
      <c r="LYD19" s="8"/>
      <c r="LYE19" s="8"/>
      <c r="LYF19" s="13"/>
      <c r="LYG19" s="13"/>
      <c r="LYH19" s="14"/>
      <c r="LYI19" s="15"/>
      <c r="LYJ19" s="13"/>
      <c r="LYK19" s="9"/>
      <c r="LYL19" s="8"/>
      <c r="LYM19" s="8"/>
      <c r="LYN19" s="13"/>
      <c r="LYO19" s="13"/>
      <c r="LYP19" s="14"/>
      <c r="LYQ19" s="15"/>
      <c r="LYR19" s="13"/>
      <c r="LYS19" s="9"/>
      <c r="LYT19" s="8"/>
      <c r="LYU19" s="8"/>
      <c r="LYV19" s="13"/>
      <c r="LYW19" s="13"/>
      <c r="LYX19" s="14"/>
      <c r="LYY19" s="15"/>
      <c r="LYZ19" s="13"/>
      <c r="LZA19" s="9"/>
      <c r="LZB19" s="8"/>
      <c r="LZC19" s="8"/>
      <c r="LZD19" s="13"/>
      <c r="LZE19" s="13"/>
      <c r="LZF19" s="14"/>
      <c r="LZG19" s="15"/>
      <c r="LZH19" s="13"/>
      <c r="LZI19" s="9"/>
      <c r="LZJ19" s="8"/>
      <c r="LZK19" s="8"/>
      <c r="LZL19" s="13"/>
      <c r="LZM19" s="13"/>
      <c r="LZN19" s="14"/>
      <c r="LZO19" s="15"/>
      <c r="LZP19" s="13"/>
      <c r="LZQ19" s="9"/>
      <c r="LZR19" s="8"/>
      <c r="LZS19" s="8"/>
      <c r="LZT19" s="13"/>
      <c r="LZU19" s="13"/>
      <c r="LZV19" s="14"/>
      <c r="LZW19" s="15"/>
      <c r="LZX19" s="13"/>
      <c r="LZY19" s="9"/>
      <c r="LZZ19" s="8"/>
      <c r="MAA19" s="8"/>
      <c r="MAB19" s="13"/>
      <c r="MAC19" s="13"/>
      <c r="MAD19" s="14"/>
      <c r="MAE19" s="15"/>
      <c r="MAF19" s="13"/>
      <c r="MAG19" s="9"/>
      <c r="MAH19" s="8"/>
      <c r="MAI19" s="8"/>
      <c r="MAJ19" s="13"/>
      <c r="MAK19" s="13"/>
      <c r="MAL19" s="14"/>
      <c r="MAM19" s="15"/>
      <c r="MAN19" s="13"/>
      <c r="MAO19" s="9"/>
      <c r="MAP19" s="8"/>
      <c r="MAQ19" s="8"/>
      <c r="MAR19" s="13"/>
      <c r="MAS19" s="13"/>
      <c r="MAT19" s="14"/>
      <c r="MAU19" s="15"/>
      <c r="MAV19" s="13"/>
      <c r="MAW19" s="9"/>
      <c r="MAX19" s="8"/>
      <c r="MAY19" s="8"/>
      <c r="MAZ19" s="13"/>
      <c r="MBA19" s="13"/>
      <c r="MBB19" s="14"/>
      <c r="MBC19" s="15"/>
      <c r="MBD19" s="13"/>
      <c r="MBE19" s="9"/>
      <c r="MBF19" s="8"/>
      <c r="MBG19" s="8"/>
      <c r="MBH19" s="13"/>
      <c r="MBI19" s="13"/>
      <c r="MBJ19" s="14"/>
      <c r="MBK19" s="15"/>
      <c r="MBL19" s="13"/>
      <c r="MBM19" s="9"/>
      <c r="MBN19" s="8"/>
      <c r="MBO19" s="8"/>
      <c r="MBP19" s="13"/>
      <c r="MBQ19" s="13"/>
      <c r="MBR19" s="14"/>
      <c r="MBS19" s="15"/>
      <c r="MBT19" s="13"/>
      <c r="MBU19" s="9"/>
      <c r="MBV19" s="8"/>
      <c r="MBW19" s="8"/>
      <c r="MBX19" s="13"/>
      <c r="MBY19" s="13"/>
      <c r="MBZ19" s="14"/>
      <c r="MCA19" s="15"/>
      <c r="MCB19" s="13"/>
      <c r="MCC19" s="9"/>
      <c r="MCD19" s="8"/>
      <c r="MCE19" s="8"/>
      <c r="MCF19" s="13"/>
      <c r="MCG19" s="13"/>
      <c r="MCH19" s="14"/>
      <c r="MCI19" s="15"/>
      <c r="MCJ19" s="13"/>
      <c r="MCK19" s="9"/>
      <c r="MCL19" s="8"/>
      <c r="MCM19" s="8"/>
      <c r="MCN19" s="13"/>
      <c r="MCO19" s="13"/>
      <c r="MCP19" s="14"/>
      <c r="MCQ19" s="15"/>
      <c r="MCR19" s="13"/>
      <c r="MCS19" s="9"/>
      <c r="MCT19" s="8"/>
      <c r="MCU19" s="8"/>
      <c r="MCV19" s="13"/>
      <c r="MCW19" s="13"/>
      <c r="MCX19" s="14"/>
      <c r="MCY19" s="15"/>
      <c r="MCZ19" s="13"/>
      <c r="MDA19" s="9"/>
      <c r="MDB19" s="8"/>
      <c r="MDC19" s="8"/>
      <c r="MDD19" s="13"/>
      <c r="MDE19" s="13"/>
      <c r="MDF19" s="14"/>
      <c r="MDG19" s="15"/>
      <c r="MDH19" s="13"/>
      <c r="MDI19" s="9"/>
      <c r="MDJ19" s="8"/>
      <c r="MDK19" s="8"/>
      <c r="MDL19" s="13"/>
      <c r="MDM19" s="13"/>
      <c r="MDN19" s="14"/>
      <c r="MDO19" s="15"/>
      <c r="MDP19" s="13"/>
      <c r="MDQ19" s="9"/>
      <c r="MDR19" s="8"/>
      <c r="MDS19" s="8"/>
      <c r="MDT19" s="13"/>
      <c r="MDU19" s="13"/>
      <c r="MDV19" s="14"/>
      <c r="MDW19" s="15"/>
      <c r="MDX19" s="13"/>
      <c r="MDY19" s="9"/>
      <c r="MDZ19" s="8"/>
      <c r="MEA19" s="8"/>
      <c r="MEB19" s="13"/>
      <c r="MEC19" s="13"/>
      <c r="MED19" s="14"/>
      <c r="MEE19" s="15"/>
      <c r="MEF19" s="13"/>
      <c r="MEG19" s="9"/>
      <c r="MEH19" s="8"/>
      <c r="MEI19" s="8"/>
      <c r="MEJ19" s="13"/>
      <c r="MEK19" s="13"/>
      <c r="MEL19" s="14"/>
      <c r="MEM19" s="15"/>
      <c r="MEN19" s="13"/>
      <c r="MEO19" s="9"/>
      <c r="MEP19" s="8"/>
      <c r="MEQ19" s="8"/>
      <c r="MER19" s="13"/>
      <c r="MES19" s="13"/>
      <c r="MET19" s="14"/>
      <c r="MEU19" s="15"/>
      <c r="MEV19" s="13"/>
      <c r="MEW19" s="9"/>
      <c r="MEX19" s="8"/>
      <c r="MEY19" s="8"/>
      <c r="MEZ19" s="13"/>
      <c r="MFA19" s="13"/>
      <c r="MFB19" s="14"/>
      <c r="MFC19" s="15"/>
      <c r="MFD19" s="13"/>
      <c r="MFE19" s="9"/>
      <c r="MFF19" s="8"/>
      <c r="MFG19" s="8"/>
      <c r="MFH19" s="13"/>
      <c r="MFI19" s="13"/>
      <c r="MFJ19" s="14"/>
      <c r="MFK19" s="15"/>
      <c r="MFL19" s="13"/>
      <c r="MFM19" s="9"/>
      <c r="MFN19" s="8"/>
      <c r="MFO19" s="8"/>
      <c r="MFP19" s="13"/>
      <c r="MFQ19" s="13"/>
      <c r="MFR19" s="14"/>
      <c r="MFS19" s="15"/>
      <c r="MFT19" s="13"/>
      <c r="MFU19" s="9"/>
      <c r="MFV19" s="8"/>
      <c r="MFW19" s="8"/>
      <c r="MFX19" s="13"/>
      <c r="MFY19" s="13"/>
      <c r="MFZ19" s="14"/>
      <c r="MGA19" s="15"/>
      <c r="MGB19" s="13"/>
      <c r="MGC19" s="9"/>
      <c r="MGD19" s="8"/>
      <c r="MGE19" s="8"/>
      <c r="MGF19" s="13"/>
      <c r="MGG19" s="13"/>
      <c r="MGH19" s="14"/>
      <c r="MGI19" s="15"/>
      <c r="MGJ19" s="13"/>
      <c r="MGK19" s="9"/>
      <c r="MGL19" s="8"/>
      <c r="MGM19" s="8"/>
      <c r="MGN19" s="13"/>
      <c r="MGO19" s="13"/>
      <c r="MGP19" s="14"/>
      <c r="MGQ19" s="15"/>
      <c r="MGR19" s="13"/>
      <c r="MGS19" s="9"/>
      <c r="MGT19" s="8"/>
      <c r="MGU19" s="8"/>
      <c r="MGV19" s="13"/>
      <c r="MGW19" s="13"/>
      <c r="MGX19" s="14"/>
      <c r="MGY19" s="15"/>
      <c r="MGZ19" s="13"/>
      <c r="MHA19" s="9"/>
      <c r="MHB19" s="8"/>
      <c r="MHC19" s="8"/>
      <c r="MHD19" s="13"/>
      <c r="MHE19" s="13"/>
      <c r="MHF19" s="14"/>
      <c r="MHG19" s="15"/>
      <c r="MHH19" s="13"/>
      <c r="MHI19" s="9"/>
      <c r="MHJ19" s="8"/>
      <c r="MHK19" s="8"/>
      <c r="MHL19" s="13"/>
      <c r="MHM19" s="13"/>
      <c r="MHN19" s="14"/>
      <c r="MHO19" s="15"/>
      <c r="MHP19" s="13"/>
      <c r="MHQ19" s="9"/>
      <c r="MHR19" s="8"/>
      <c r="MHS19" s="8"/>
      <c r="MHT19" s="13"/>
      <c r="MHU19" s="13"/>
      <c r="MHV19" s="14"/>
      <c r="MHW19" s="15"/>
      <c r="MHX19" s="13"/>
      <c r="MHY19" s="9"/>
      <c r="MHZ19" s="8"/>
      <c r="MIA19" s="8"/>
      <c r="MIB19" s="13"/>
      <c r="MIC19" s="13"/>
      <c r="MID19" s="14"/>
      <c r="MIE19" s="15"/>
      <c r="MIF19" s="13"/>
      <c r="MIG19" s="9"/>
      <c r="MIH19" s="8"/>
      <c r="MII19" s="8"/>
      <c r="MIJ19" s="13"/>
      <c r="MIK19" s="13"/>
      <c r="MIL19" s="14"/>
      <c r="MIM19" s="15"/>
      <c r="MIN19" s="13"/>
      <c r="MIO19" s="9"/>
      <c r="MIP19" s="8"/>
      <c r="MIQ19" s="8"/>
      <c r="MIR19" s="13"/>
      <c r="MIS19" s="13"/>
      <c r="MIT19" s="14"/>
      <c r="MIU19" s="15"/>
      <c r="MIV19" s="13"/>
      <c r="MIW19" s="9"/>
      <c r="MIX19" s="8"/>
      <c r="MIY19" s="8"/>
      <c r="MIZ19" s="13"/>
      <c r="MJA19" s="13"/>
      <c r="MJB19" s="14"/>
      <c r="MJC19" s="15"/>
      <c r="MJD19" s="13"/>
      <c r="MJE19" s="9"/>
      <c r="MJF19" s="8"/>
      <c r="MJG19" s="8"/>
      <c r="MJH19" s="13"/>
      <c r="MJI19" s="13"/>
      <c r="MJJ19" s="14"/>
      <c r="MJK19" s="15"/>
      <c r="MJL19" s="13"/>
      <c r="MJM19" s="9"/>
      <c r="MJN19" s="8"/>
      <c r="MJO19" s="8"/>
      <c r="MJP19" s="13"/>
      <c r="MJQ19" s="13"/>
      <c r="MJR19" s="14"/>
      <c r="MJS19" s="15"/>
      <c r="MJT19" s="13"/>
      <c r="MJU19" s="9"/>
      <c r="MJV19" s="8"/>
      <c r="MJW19" s="8"/>
      <c r="MJX19" s="13"/>
      <c r="MJY19" s="13"/>
      <c r="MJZ19" s="14"/>
      <c r="MKA19" s="15"/>
      <c r="MKB19" s="13"/>
      <c r="MKC19" s="9"/>
      <c r="MKD19" s="8"/>
      <c r="MKE19" s="8"/>
      <c r="MKF19" s="13"/>
      <c r="MKG19" s="13"/>
      <c r="MKH19" s="14"/>
      <c r="MKI19" s="15"/>
      <c r="MKJ19" s="13"/>
      <c r="MKK19" s="9"/>
      <c r="MKL19" s="8"/>
      <c r="MKM19" s="8"/>
      <c r="MKN19" s="13"/>
      <c r="MKO19" s="13"/>
      <c r="MKP19" s="14"/>
      <c r="MKQ19" s="15"/>
      <c r="MKR19" s="13"/>
      <c r="MKS19" s="9"/>
      <c r="MKT19" s="8"/>
      <c r="MKU19" s="8"/>
      <c r="MKV19" s="13"/>
      <c r="MKW19" s="13"/>
      <c r="MKX19" s="14"/>
      <c r="MKY19" s="15"/>
      <c r="MKZ19" s="13"/>
      <c r="MLA19" s="9"/>
      <c r="MLB19" s="8"/>
      <c r="MLC19" s="8"/>
      <c r="MLD19" s="13"/>
      <c r="MLE19" s="13"/>
      <c r="MLF19" s="14"/>
      <c r="MLG19" s="15"/>
      <c r="MLH19" s="13"/>
      <c r="MLI19" s="9"/>
      <c r="MLJ19" s="8"/>
      <c r="MLK19" s="8"/>
      <c r="MLL19" s="13"/>
      <c r="MLM19" s="13"/>
      <c r="MLN19" s="14"/>
      <c r="MLO19" s="15"/>
      <c r="MLP19" s="13"/>
      <c r="MLQ19" s="9"/>
      <c r="MLR19" s="8"/>
      <c r="MLS19" s="8"/>
      <c r="MLT19" s="13"/>
      <c r="MLU19" s="13"/>
      <c r="MLV19" s="14"/>
      <c r="MLW19" s="15"/>
      <c r="MLX19" s="13"/>
      <c r="MLY19" s="9"/>
      <c r="MLZ19" s="8"/>
      <c r="MMA19" s="8"/>
      <c r="MMB19" s="13"/>
      <c r="MMC19" s="13"/>
      <c r="MMD19" s="14"/>
      <c r="MME19" s="15"/>
      <c r="MMF19" s="13"/>
      <c r="MMG19" s="9"/>
      <c r="MMH19" s="8"/>
      <c r="MMI19" s="8"/>
      <c r="MMJ19" s="13"/>
      <c r="MMK19" s="13"/>
      <c r="MML19" s="14"/>
      <c r="MMM19" s="15"/>
      <c r="MMN19" s="13"/>
      <c r="MMO19" s="9"/>
      <c r="MMP19" s="8"/>
      <c r="MMQ19" s="8"/>
      <c r="MMR19" s="13"/>
      <c r="MMS19" s="13"/>
      <c r="MMT19" s="14"/>
      <c r="MMU19" s="15"/>
      <c r="MMV19" s="13"/>
      <c r="MMW19" s="9"/>
      <c r="MMX19" s="8"/>
      <c r="MMY19" s="8"/>
      <c r="MMZ19" s="13"/>
      <c r="MNA19" s="13"/>
      <c r="MNB19" s="14"/>
      <c r="MNC19" s="15"/>
      <c r="MND19" s="13"/>
      <c r="MNE19" s="9"/>
      <c r="MNF19" s="8"/>
      <c r="MNG19" s="8"/>
      <c r="MNH19" s="13"/>
      <c r="MNI19" s="13"/>
      <c r="MNJ19" s="14"/>
      <c r="MNK19" s="15"/>
      <c r="MNL19" s="13"/>
      <c r="MNM19" s="9"/>
      <c r="MNN19" s="8"/>
      <c r="MNO19" s="8"/>
      <c r="MNP19" s="13"/>
      <c r="MNQ19" s="13"/>
      <c r="MNR19" s="14"/>
      <c r="MNS19" s="15"/>
      <c r="MNT19" s="13"/>
      <c r="MNU19" s="9"/>
      <c r="MNV19" s="8"/>
      <c r="MNW19" s="8"/>
      <c r="MNX19" s="13"/>
      <c r="MNY19" s="13"/>
      <c r="MNZ19" s="14"/>
      <c r="MOA19" s="15"/>
      <c r="MOB19" s="13"/>
      <c r="MOC19" s="9"/>
      <c r="MOD19" s="8"/>
      <c r="MOE19" s="8"/>
      <c r="MOF19" s="13"/>
      <c r="MOG19" s="13"/>
      <c r="MOH19" s="14"/>
      <c r="MOI19" s="15"/>
      <c r="MOJ19" s="13"/>
      <c r="MOK19" s="9"/>
      <c r="MOL19" s="8"/>
      <c r="MOM19" s="8"/>
      <c r="MON19" s="13"/>
      <c r="MOO19" s="13"/>
      <c r="MOP19" s="14"/>
      <c r="MOQ19" s="15"/>
      <c r="MOR19" s="13"/>
      <c r="MOS19" s="9"/>
      <c r="MOT19" s="8"/>
      <c r="MOU19" s="8"/>
      <c r="MOV19" s="13"/>
      <c r="MOW19" s="13"/>
      <c r="MOX19" s="14"/>
      <c r="MOY19" s="15"/>
      <c r="MOZ19" s="13"/>
      <c r="MPA19" s="9"/>
      <c r="MPB19" s="8"/>
      <c r="MPC19" s="8"/>
      <c r="MPD19" s="13"/>
      <c r="MPE19" s="13"/>
      <c r="MPF19" s="14"/>
      <c r="MPG19" s="15"/>
      <c r="MPH19" s="13"/>
      <c r="MPI19" s="9"/>
      <c r="MPJ19" s="8"/>
      <c r="MPK19" s="8"/>
      <c r="MPL19" s="13"/>
      <c r="MPM19" s="13"/>
      <c r="MPN19" s="14"/>
      <c r="MPO19" s="15"/>
      <c r="MPP19" s="13"/>
      <c r="MPQ19" s="9"/>
      <c r="MPR19" s="8"/>
      <c r="MPS19" s="8"/>
      <c r="MPT19" s="13"/>
      <c r="MPU19" s="13"/>
      <c r="MPV19" s="14"/>
      <c r="MPW19" s="15"/>
      <c r="MPX19" s="13"/>
      <c r="MPY19" s="9"/>
      <c r="MPZ19" s="8"/>
      <c r="MQA19" s="8"/>
      <c r="MQB19" s="13"/>
      <c r="MQC19" s="13"/>
      <c r="MQD19" s="14"/>
      <c r="MQE19" s="15"/>
      <c r="MQF19" s="13"/>
      <c r="MQG19" s="9"/>
      <c r="MQH19" s="8"/>
      <c r="MQI19" s="8"/>
      <c r="MQJ19" s="13"/>
      <c r="MQK19" s="13"/>
      <c r="MQL19" s="14"/>
      <c r="MQM19" s="15"/>
      <c r="MQN19" s="13"/>
      <c r="MQO19" s="9"/>
      <c r="MQP19" s="8"/>
      <c r="MQQ19" s="8"/>
      <c r="MQR19" s="13"/>
      <c r="MQS19" s="13"/>
      <c r="MQT19" s="14"/>
      <c r="MQU19" s="15"/>
      <c r="MQV19" s="13"/>
      <c r="MQW19" s="9"/>
      <c r="MQX19" s="8"/>
      <c r="MQY19" s="8"/>
      <c r="MQZ19" s="13"/>
      <c r="MRA19" s="13"/>
      <c r="MRB19" s="14"/>
      <c r="MRC19" s="15"/>
      <c r="MRD19" s="13"/>
      <c r="MRE19" s="9"/>
      <c r="MRF19" s="8"/>
      <c r="MRG19" s="8"/>
      <c r="MRH19" s="13"/>
      <c r="MRI19" s="13"/>
      <c r="MRJ19" s="14"/>
      <c r="MRK19" s="15"/>
      <c r="MRL19" s="13"/>
      <c r="MRM19" s="9"/>
      <c r="MRN19" s="8"/>
      <c r="MRO19" s="8"/>
      <c r="MRP19" s="13"/>
      <c r="MRQ19" s="13"/>
      <c r="MRR19" s="14"/>
      <c r="MRS19" s="15"/>
      <c r="MRT19" s="13"/>
      <c r="MRU19" s="9"/>
      <c r="MRV19" s="8"/>
      <c r="MRW19" s="8"/>
      <c r="MRX19" s="13"/>
      <c r="MRY19" s="13"/>
      <c r="MRZ19" s="14"/>
      <c r="MSA19" s="15"/>
      <c r="MSB19" s="13"/>
      <c r="MSC19" s="9"/>
      <c r="MSD19" s="8"/>
      <c r="MSE19" s="8"/>
      <c r="MSF19" s="13"/>
      <c r="MSG19" s="13"/>
      <c r="MSH19" s="14"/>
      <c r="MSI19" s="15"/>
      <c r="MSJ19" s="13"/>
      <c r="MSK19" s="9"/>
      <c r="MSL19" s="8"/>
      <c r="MSM19" s="8"/>
      <c r="MSN19" s="13"/>
      <c r="MSO19" s="13"/>
      <c r="MSP19" s="14"/>
      <c r="MSQ19" s="15"/>
      <c r="MSR19" s="13"/>
      <c r="MSS19" s="9"/>
      <c r="MST19" s="8"/>
      <c r="MSU19" s="8"/>
      <c r="MSV19" s="13"/>
      <c r="MSW19" s="13"/>
      <c r="MSX19" s="14"/>
      <c r="MSY19" s="15"/>
      <c r="MSZ19" s="13"/>
      <c r="MTA19" s="9"/>
      <c r="MTB19" s="8"/>
      <c r="MTC19" s="8"/>
      <c r="MTD19" s="13"/>
      <c r="MTE19" s="13"/>
      <c r="MTF19" s="14"/>
      <c r="MTG19" s="15"/>
      <c r="MTH19" s="13"/>
      <c r="MTI19" s="9"/>
      <c r="MTJ19" s="8"/>
      <c r="MTK19" s="8"/>
      <c r="MTL19" s="13"/>
      <c r="MTM19" s="13"/>
      <c r="MTN19" s="14"/>
      <c r="MTO19" s="15"/>
      <c r="MTP19" s="13"/>
      <c r="MTQ19" s="9"/>
      <c r="MTR19" s="8"/>
      <c r="MTS19" s="8"/>
      <c r="MTT19" s="13"/>
      <c r="MTU19" s="13"/>
      <c r="MTV19" s="14"/>
      <c r="MTW19" s="15"/>
      <c r="MTX19" s="13"/>
      <c r="MTY19" s="9"/>
      <c r="MTZ19" s="8"/>
      <c r="MUA19" s="8"/>
      <c r="MUB19" s="13"/>
      <c r="MUC19" s="13"/>
      <c r="MUD19" s="14"/>
      <c r="MUE19" s="15"/>
      <c r="MUF19" s="13"/>
      <c r="MUG19" s="9"/>
      <c r="MUH19" s="8"/>
      <c r="MUI19" s="8"/>
      <c r="MUJ19" s="13"/>
      <c r="MUK19" s="13"/>
      <c r="MUL19" s="14"/>
      <c r="MUM19" s="15"/>
      <c r="MUN19" s="13"/>
      <c r="MUO19" s="9"/>
      <c r="MUP19" s="8"/>
      <c r="MUQ19" s="8"/>
      <c r="MUR19" s="13"/>
      <c r="MUS19" s="13"/>
      <c r="MUT19" s="14"/>
      <c r="MUU19" s="15"/>
      <c r="MUV19" s="13"/>
      <c r="MUW19" s="9"/>
      <c r="MUX19" s="8"/>
      <c r="MUY19" s="8"/>
      <c r="MUZ19" s="13"/>
      <c r="MVA19" s="13"/>
      <c r="MVB19" s="14"/>
      <c r="MVC19" s="15"/>
      <c r="MVD19" s="13"/>
      <c r="MVE19" s="9"/>
      <c r="MVF19" s="8"/>
      <c r="MVG19" s="8"/>
      <c r="MVH19" s="13"/>
      <c r="MVI19" s="13"/>
      <c r="MVJ19" s="14"/>
      <c r="MVK19" s="15"/>
      <c r="MVL19" s="13"/>
      <c r="MVM19" s="9"/>
      <c r="MVN19" s="8"/>
      <c r="MVO19" s="8"/>
      <c r="MVP19" s="13"/>
      <c r="MVQ19" s="13"/>
      <c r="MVR19" s="14"/>
      <c r="MVS19" s="15"/>
      <c r="MVT19" s="13"/>
      <c r="MVU19" s="9"/>
      <c r="MVV19" s="8"/>
      <c r="MVW19" s="8"/>
      <c r="MVX19" s="13"/>
      <c r="MVY19" s="13"/>
      <c r="MVZ19" s="14"/>
      <c r="MWA19" s="15"/>
      <c r="MWB19" s="13"/>
      <c r="MWC19" s="9"/>
      <c r="MWD19" s="8"/>
      <c r="MWE19" s="8"/>
      <c r="MWF19" s="13"/>
      <c r="MWG19" s="13"/>
      <c r="MWH19" s="14"/>
      <c r="MWI19" s="15"/>
      <c r="MWJ19" s="13"/>
      <c r="MWK19" s="9"/>
      <c r="MWL19" s="8"/>
      <c r="MWM19" s="8"/>
      <c r="MWN19" s="13"/>
      <c r="MWO19" s="13"/>
      <c r="MWP19" s="14"/>
      <c r="MWQ19" s="15"/>
      <c r="MWR19" s="13"/>
      <c r="MWS19" s="9"/>
      <c r="MWT19" s="8"/>
      <c r="MWU19" s="8"/>
      <c r="MWV19" s="13"/>
      <c r="MWW19" s="13"/>
      <c r="MWX19" s="14"/>
      <c r="MWY19" s="15"/>
      <c r="MWZ19" s="13"/>
      <c r="MXA19" s="9"/>
      <c r="MXB19" s="8"/>
      <c r="MXC19" s="8"/>
      <c r="MXD19" s="13"/>
      <c r="MXE19" s="13"/>
      <c r="MXF19" s="14"/>
      <c r="MXG19" s="15"/>
      <c r="MXH19" s="13"/>
      <c r="MXI19" s="9"/>
      <c r="MXJ19" s="8"/>
      <c r="MXK19" s="8"/>
      <c r="MXL19" s="13"/>
      <c r="MXM19" s="13"/>
      <c r="MXN19" s="14"/>
      <c r="MXO19" s="15"/>
      <c r="MXP19" s="13"/>
      <c r="MXQ19" s="9"/>
      <c r="MXR19" s="8"/>
      <c r="MXS19" s="8"/>
      <c r="MXT19" s="13"/>
      <c r="MXU19" s="13"/>
      <c r="MXV19" s="14"/>
      <c r="MXW19" s="15"/>
      <c r="MXX19" s="13"/>
      <c r="MXY19" s="9"/>
      <c r="MXZ19" s="8"/>
      <c r="MYA19" s="8"/>
      <c r="MYB19" s="13"/>
      <c r="MYC19" s="13"/>
      <c r="MYD19" s="14"/>
      <c r="MYE19" s="15"/>
      <c r="MYF19" s="13"/>
      <c r="MYG19" s="9"/>
      <c r="MYH19" s="8"/>
      <c r="MYI19" s="8"/>
      <c r="MYJ19" s="13"/>
      <c r="MYK19" s="13"/>
      <c r="MYL19" s="14"/>
      <c r="MYM19" s="15"/>
      <c r="MYN19" s="13"/>
      <c r="MYO19" s="9"/>
      <c r="MYP19" s="8"/>
      <c r="MYQ19" s="8"/>
      <c r="MYR19" s="13"/>
      <c r="MYS19" s="13"/>
      <c r="MYT19" s="14"/>
      <c r="MYU19" s="15"/>
      <c r="MYV19" s="13"/>
      <c r="MYW19" s="9"/>
      <c r="MYX19" s="8"/>
      <c r="MYY19" s="8"/>
      <c r="MYZ19" s="13"/>
      <c r="MZA19" s="13"/>
      <c r="MZB19" s="14"/>
      <c r="MZC19" s="15"/>
      <c r="MZD19" s="13"/>
      <c r="MZE19" s="9"/>
      <c r="MZF19" s="8"/>
      <c r="MZG19" s="8"/>
      <c r="MZH19" s="13"/>
      <c r="MZI19" s="13"/>
      <c r="MZJ19" s="14"/>
      <c r="MZK19" s="15"/>
      <c r="MZL19" s="13"/>
      <c r="MZM19" s="9"/>
      <c r="MZN19" s="8"/>
      <c r="MZO19" s="8"/>
      <c r="MZP19" s="13"/>
      <c r="MZQ19" s="13"/>
      <c r="MZR19" s="14"/>
      <c r="MZS19" s="15"/>
      <c r="MZT19" s="13"/>
      <c r="MZU19" s="9"/>
      <c r="MZV19" s="8"/>
      <c r="MZW19" s="8"/>
      <c r="MZX19" s="13"/>
      <c r="MZY19" s="13"/>
      <c r="MZZ19" s="14"/>
      <c r="NAA19" s="15"/>
      <c r="NAB19" s="13"/>
      <c r="NAC19" s="9"/>
      <c r="NAD19" s="8"/>
      <c r="NAE19" s="8"/>
      <c r="NAF19" s="13"/>
      <c r="NAG19" s="13"/>
      <c r="NAH19" s="14"/>
      <c r="NAI19" s="15"/>
      <c r="NAJ19" s="13"/>
      <c r="NAK19" s="9"/>
      <c r="NAL19" s="8"/>
      <c r="NAM19" s="8"/>
      <c r="NAN19" s="13"/>
      <c r="NAO19" s="13"/>
      <c r="NAP19" s="14"/>
      <c r="NAQ19" s="15"/>
      <c r="NAR19" s="13"/>
      <c r="NAS19" s="9"/>
      <c r="NAT19" s="8"/>
      <c r="NAU19" s="8"/>
      <c r="NAV19" s="13"/>
      <c r="NAW19" s="13"/>
      <c r="NAX19" s="14"/>
      <c r="NAY19" s="15"/>
      <c r="NAZ19" s="13"/>
      <c r="NBA19" s="9"/>
      <c r="NBB19" s="8"/>
      <c r="NBC19" s="8"/>
      <c r="NBD19" s="13"/>
      <c r="NBE19" s="13"/>
      <c r="NBF19" s="14"/>
      <c r="NBG19" s="15"/>
      <c r="NBH19" s="13"/>
      <c r="NBI19" s="9"/>
      <c r="NBJ19" s="8"/>
      <c r="NBK19" s="8"/>
      <c r="NBL19" s="13"/>
      <c r="NBM19" s="13"/>
      <c r="NBN19" s="14"/>
      <c r="NBO19" s="15"/>
      <c r="NBP19" s="13"/>
      <c r="NBQ19" s="9"/>
      <c r="NBR19" s="8"/>
      <c r="NBS19" s="8"/>
      <c r="NBT19" s="13"/>
      <c r="NBU19" s="13"/>
      <c r="NBV19" s="14"/>
      <c r="NBW19" s="15"/>
      <c r="NBX19" s="13"/>
      <c r="NBY19" s="9"/>
      <c r="NBZ19" s="8"/>
      <c r="NCA19" s="8"/>
      <c r="NCB19" s="13"/>
      <c r="NCC19" s="13"/>
      <c r="NCD19" s="14"/>
      <c r="NCE19" s="15"/>
      <c r="NCF19" s="13"/>
      <c r="NCG19" s="9"/>
      <c r="NCH19" s="8"/>
      <c r="NCI19" s="8"/>
      <c r="NCJ19" s="13"/>
      <c r="NCK19" s="13"/>
      <c r="NCL19" s="14"/>
      <c r="NCM19" s="15"/>
      <c r="NCN19" s="13"/>
      <c r="NCO19" s="9"/>
      <c r="NCP19" s="8"/>
      <c r="NCQ19" s="8"/>
      <c r="NCR19" s="13"/>
      <c r="NCS19" s="13"/>
      <c r="NCT19" s="14"/>
      <c r="NCU19" s="15"/>
      <c r="NCV19" s="13"/>
      <c r="NCW19" s="9"/>
      <c r="NCX19" s="8"/>
      <c r="NCY19" s="8"/>
      <c r="NCZ19" s="13"/>
      <c r="NDA19" s="13"/>
      <c r="NDB19" s="14"/>
      <c r="NDC19" s="15"/>
      <c r="NDD19" s="13"/>
      <c r="NDE19" s="9"/>
      <c r="NDF19" s="8"/>
      <c r="NDG19" s="8"/>
      <c r="NDH19" s="13"/>
      <c r="NDI19" s="13"/>
      <c r="NDJ19" s="14"/>
      <c r="NDK19" s="15"/>
      <c r="NDL19" s="13"/>
      <c r="NDM19" s="9"/>
      <c r="NDN19" s="8"/>
      <c r="NDO19" s="8"/>
      <c r="NDP19" s="13"/>
      <c r="NDQ19" s="13"/>
      <c r="NDR19" s="14"/>
      <c r="NDS19" s="15"/>
      <c r="NDT19" s="13"/>
      <c r="NDU19" s="9"/>
      <c r="NDV19" s="8"/>
      <c r="NDW19" s="8"/>
      <c r="NDX19" s="13"/>
      <c r="NDY19" s="13"/>
      <c r="NDZ19" s="14"/>
      <c r="NEA19" s="15"/>
      <c r="NEB19" s="13"/>
      <c r="NEC19" s="9"/>
      <c r="NED19" s="8"/>
      <c r="NEE19" s="8"/>
      <c r="NEF19" s="13"/>
      <c r="NEG19" s="13"/>
      <c r="NEH19" s="14"/>
      <c r="NEI19" s="15"/>
      <c r="NEJ19" s="13"/>
      <c r="NEK19" s="9"/>
      <c r="NEL19" s="8"/>
      <c r="NEM19" s="8"/>
      <c r="NEN19" s="13"/>
      <c r="NEO19" s="13"/>
      <c r="NEP19" s="14"/>
      <c r="NEQ19" s="15"/>
      <c r="NER19" s="13"/>
      <c r="NES19" s="9"/>
      <c r="NET19" s="8"/>
      <c r="NEU19" s="8"/>
      <c r="NEV19" s="13"/>
      <c r="NEW19" s="13"/>
      <c r="NEX19" s="14"/>
      <c r="NEY19" s="15"/>
      <c r="NEZ19" s="13"/>
      <c r="NFA19" s="9"/>
      <c r="NFB19" s="8"/>
      <c r="NFC19" s="8"/>
      <c r="NFD19" s="13"/>
      <c r="NFE19" s="13"/>
      <c r="NFF19" s="14"/>
      <c r="NFG19" s="15"/>
      <c r="NFH19" s="13"/>
      <c r="NFI19" s="9"/>
      <c r="NFJ19" s="8"/>
      <c r="NFK19" s="8"/>
      <c r="NFL19" s="13"/>
      <c r="NFM19" s="13"/>
      <c r="NFN19" s="14"/>
      <c r="NFO19" s="15"/>
      <c r="NFP19" s="13"/>
      <c r="NFQ19" s="9"/>
      <c r="NFR19" s="8"/>
      <c r="NFS19" s="8"/>
      <c r="NFT19" s="13"/>
      <c r="NFU19" s="13"/>
      <c r="NFV19" s="14"/>
      <c r="NFW19" s="15"/>
      <c r="NFX19" s="13"/>
      <c r="NFY19" s="9"/>
      <c r="NFZ19" s="8"/>
      <c r="NGA19" s="8"/>
      <c r="NGB19" s="13"/>
      <c r="NGC19" s="13"/>
      <c r="NGD19" s="14"/>
      <c r="NGE19" s="15"/>
      <c r="NGF19" s="13"/>
      <c r="NGG19" s="9"/>
      <c r="NGH19" s="8"/>
      <c r="NGI19" s="8"/>
      <c r="NGJ19" s="13"/>
      <c r="NGK19" s="13"/>
      <c r="NGL19" s="14"/>
      <c r="NGM19" s="15"/>
      <c r="NGN19" s="13"/>
      <c r="NGO19" s="9"/>
      <c r="NGP19" s="8"/>
      <c r="NGQ19" s="8"/>
      <c r="NGR19" s="13"/>
      <c r="NGS19" s="13"/>
      <c r="NGT19" s="14"/>
      <c r="NGU19" s="15"/>
      <c r="NGV19" s="13"/>
      <c r="NGW19" s="9"/>
      <c r="NGX19" s="8"/>
      <c r="NGY19" s="8"/>
      <c r="NGZ19" s="13"/>
      <c r="NHA19" s="13"/>
      <c r="NHB19" s="14"/>
      <c r="NHC19" s="15"/>
      <c r="NHD19" s="13"/>
      <c r="NHE19" s="9"/>
      <c r="NHF19" s="8"/>
      <c r="NHG19" s="8"/>
      <c r="NHH19" s="13"/>
      <c r="NHI19" s="13"/>
      <c r="NHJ19" s="14"/>
      <c r="NHK19" s="15"/>
      <c r="NHL19" s="13"/>
      <c r="NHM19" s="9"/>
      <c r="NHN19" s="8"/>
      <c r="NHO19" s="8"/>
      <c r="NHP19" s="13"/>
      <c r="NHQ19" s="13"/>
      <c r="NHR19" s="14"/>
      <c r="NHS19" s="15"/>
      <c r="NHT19" s="13"/>
      <c r="NHU19" s="9"/>
      <c r="NHV19" s="8"/>
      <c r="NHW19" s="8"/>
      <c r="NHX19" s="13"/>
      <c r="NHY19" s="13"/>
      <c r="NHZ19" s="14"/>
      <c r="NIA19" s="15"/>
      <c r="NIB19" s="13"/>
      <c r="NIC19" s="9"/>
      <c r="NID19" s="8"/>
      <c r="NIE19" s="8"/>
      <c r="NIF19" s="13"/>
      <c r="NIG19" s="13"/>
      <c r="NIH19" s="14"/>
      <c r="NII19" s="15"/>
      <c r="NIJ19" s="13"/>
      <c r="NIK19" s="9"/>
      <c r="NIL19" s="8"/>
      <c r="NIM19" s="8"/>
      <c r="NIN19" s="13"/>
      <c r="NIO19" s="13"/>
      <c r="NIP19" s="14"/>
      <c r="NIQ19" s="15"/>
      <c r="NIR19" s="13"/>
      <c r="NIS19" s="9"/>
      <c r="NIT19" s="8"/>
      <c r="NIU19" s="8"/>
      <c r="NIV19" s="13"/>
      <c r="NIW19" s="13"/>
      <c r="NIX19" s="14"/>
      <c r="NIY19" s="15"/>
      <c r="NIZ19" s="13"/>
      <c r="NJA19" s="9"/>
      <c r="NJB19" s="8"/>
      <c r="NJC19" s="8"/>
      <c r="NJD19" s="13"/>
      <c r="NJE19" s="13"/>
      <c r="NJF19" s="14"/>
      <c r="NJG19" s="15"/>
      <c r="NJH19" s="13"/>
      <c r="NJI19" s="9"/>
      <c r="NJJ19" s="8"/>
      <c r="NJK19" s="8"/>
      <c r="NJL19" s="13"/>
      <c r="NJM19" s="13"/>
      <c r="NJN19" s="14"/>
      <c r="NJO19" s="15"/>
      <c r="NJP19" s="13"/>
      <c r="NJQ19" s="9"/>
      <c r="NJR19" s="8"/>
      <c r="NJS19" s="8"/>
      <c r="NJT19" s="13"/>
      <c r="NJU19" s="13"/>
      <c r="NJV19" s="14"/>
      <c r="NJW19" s="15"/>
      <c r="NJX19" s="13"/>
      <c r="NJY19" s="9"/>
      <c r="NJZ19" s="8"/>
      <c r="NKA19" s="8"/>
      <c r="NKB19" s="13"/>
      <c r="NKC19" s="13"/>
      <c r="NKD19" s="14"/>
      <c r="NKE19" s="15"/>
      <c r="NKF19" s="13"/>
      <c r="NKG19" s="9"/>
      <c r="NKH19" s="8"/>
      <c r="NKI19" s="8"/>
      <c r="NKJ19" s="13"/>
      <c r="NKK19" s="13"/>
      <c r="NKL19" s="14"/>
      <c r="NKM19" s="15"/>
      <c r="NKN19" s="13"/>
      <c r="NKO19" s="9"/>
      <c r="NKP19" s="8"/>
      <c r="NKQ19" s="8"/>
      <c r="NKR19" s="13"/>
      <c r="NKS19" s="13"/>
      <c r="NKT19" s="14"/>
      <c r="NKU19" s="15"/>
      <c r="NKV19" s="13"/>
      <c r="NKW19" s="9"/>
      <c r="NKX19" s="8"/>
      <c r="NKY19" s="8"/>
      <c r="NKZ19" s="13"/>
      <c r="NLA19" s="13"/>
      <c r="NLB19" s="14"/>
      <c r="NLC19" s="15"/>
      <c r="NLD19" s="13"/>
      <c r="NLE19" s="9"/>
      <c r="NLF19" s="8"/>
      <c r="NLG19" s="8"/>
      <c r="NLH19" s="13"/>
      <c r="NLI19" s="13"/>
      <c r="NLJ19" s="14"/>
      <c r="NLK19" s="15"/>
      <c r="NLL19" s="13"/>
      <c r="NLM19" s="9"/>
      <c r="NLN19" s="8"/>
      <c r="NLO19" s="8"/>
      <c r="NLP19" s="13"/>
      <c r="NLQ19" s="13"/>
      <c r="NLR19" s="14"/>
      <c r="NLS19" s="15"/>
      <c r="NLT19" s="13"/>
      <c r="NLU19" s="9"/>
      <c r="NLV19" s="8"/>
      <c r="NLW19" s="8"/>
      <c r="NLX19" s="13"/>
      <c r="NLY19" s="13"/>
      <c r="NLZ19" s="14"/>
      <c r="NMA19" s="15"/>
      <c r="NMB19" s="13"/>
      <c r="NMC19" s="9"/>
      <c r="NMD19" s="8"/>
      <c r="NME19" s="8"/>
      <c r="NMF19" s="13"/>
      <c r="NMG19" s="13"/>
      <c r="NMH19" s="14"/>
      <c r="NMI19" s="15"/>
      <c r="NMJ19" s="13"/>
      <c r="NMK19" s="9"/>
      <c r="NML19" s="8"/>
      <c r="NMM19" s="8"/>
      <c r="NMN19" s="13"/>
      <c r="NMO19" s="13"/>
      <c r="NMP19" s="14"/>
      <c r="NMQ19" s="15"/>
      <c r="NMR19" s="13"/>
      <c r="NMS19" s="9"/>
      <c r="NMT19" s="8"/>
      <c r="NMU19" s="8"/>
      <c r="NMV19" s="13"/>
      <c r="NMW19" s="13"/>
      <c r="NMX19" s="14"/>
      <c r="NMY19" s="15"/>
      <c r="NMZ19" s="13"/>
      <c r="NNA19" s="9"/>
      <c r="NNB19" s="8"/>
      <c r="NNC19" s="8"/>
      <c r="NND19" s="13"/>
      <c r="NNE19" s="13"/>
      <c r="NNF19" s="14"/>
      <c r="NNG19" s="15"/>
      <c r="NNH19" s="13"/>
      <c r="NNI19" s="9"/>
      <c r="NNJ19" s="8"/>
      <c r="NNK19" s="8"/>
      <c r="NNL19" s="13"/>
      <c r="NNM19" s="13"/>
      <c r="NNN19" s="14"/>
      <c r="NNO19" s="15"/>
      <c r="NNP19" s="13"/>
      <c r="NNQ19" s="9"/>
      <c r="NNR19" s="8"/>
      <c r="NNS19" s="8"/>
      <c r="NNT19" s="13"/>
      <c r="NNU19" s="13"/>
      <c r="NNV19" s="14"/>
      <c r="NNW19" s="15"/>
      <c r="NNX19" s="13"/>
      <c r="NNY19" s="9"/>
      <c r="NNZ19" s="8"/>
      <c r="NOA19" s="8"/>
      <c r="NOB19" s="13"/>
      <c r="NOC19" s="13"/>
      <c r="NOD19" s="14"/>
      <c r="NOE19" s="15"/>
      <c r="NOF19" s="13"/>
      <c r="NOG19" s="9"/>
      <c r="NOH19" s="8"/>
      <c r="NOI19" s="8"/>
      <c r="NOJ19" s="13"/>
      <c r="NOK19" s="13"/>
      <c r="NOL19" s="14"/>
      <c r="NOM19" s="15"/>
      <c r="NON19" s="13"/>
      <c r="NOO19" s="9"/>
      <c r="NOP19" s="8"/>
      <c r="NOQ19" s="8"/>
      <c r="NOR19" s="13"/>
      <c r="NOS19" s="13"/>
      <c r="NOT19" s="14"/>
      <c r="NOU19" s="15"/>
      <c r="NOV19" s="13"/>
      <c r="NOW19" s="9"/>
      <c r="NOX19" s="8"/>
      <c r="NOY19" s="8"/>
      <c r="NOZ19" s="13"/>
      <c r="NPA19" s="13"/>
      <c r="NPB19" s="14"/>
      <c r="NPC19" s="15"/>
      <c r="NPD19" s="13"/>
      <c r="NPE19" s="9"/>
      <c r="NPF19" s="8"/>
      <c r="NPG19" s="8"/>
      <c r="NPH19" s="13"/>
      <c r="NPI19" s="13"/>
      <c r="NPJ19" s="14"/>
      <c r="NPK19" s="15"/>
      <c r="NPL19" s="13"/>
      <c r="NPM19" s="9"/>
      <c r="NPN19" s="8"/>
      <c r="NPO19" s="8"/>
      <c r="NPP19" s="13"/>
      <c r="NPQ19" s="13"/>
      <c r="NPR19" s="14"/>
      <c r="NPS19" s="15"/>
      <c r="NPT19" s="13"/>
      <c r="NPU19" s="9"/>
      <c r="NPV19" s="8"/>
      <c r="NPW19" s="8"/>
      <c r="NPX19" s="13"/>
      <c r="NPY19" s="13"/>
      <c r="NPZ19" s="14"/>
      <c r="NQA19" s="15"/>
      <c r="NQB19" s="13"/>
      <c r="NQC19" s="9"/>
      <c r="NQD19" s="8"/>
      <c r="NQE19" s="8"/>
      <c r="NQF19" s="13"/>
      <c r="NQG19" s="13"/>
      <c r="NQH19" s="14"/>
      <c r="NQI19" s="15"/>
      <c r="NQJ19" s="13"/>
      <c r="NQK19" s="9"/>
      <c r="NQL19" s="8"/>
      <c r="NQM19" s="8"/>
      <c r="NQN19" s="13"/>
      <c r="NQO19" s="13"/>
      <c r="NQP19" s="14"/>
      <c r="NQQ19" s="15"/>
      <c r="NQR19" s="13"/>
      <c r="NQS19" s="9"/>
      <c r="NQT19" s="8"/>
      <c r="NQU19" s="8"/>
      <c r="NQV19" s="13"/>
      <c r="NQW19" s="13"/>
      <c r="NQX19" s="14"/>
      <c r="NQY19" s="15"/>
      <c r="NQZ19" s="13"/>
      <c r="NRA19" s="9"/>
      <c r="NRB19" s="8"/>
      <c r="NRC19" s="8"/>
      <c r="NRD19" s="13"/>
      <c r="NRE19" s="13"/>
      <c r="NRF19" s="14"/>
      <c r="NRG19" s="15"/>
      <c r="NRH19" s="13"/>
      <c r="NRI19" s="9"/>
      <c r="NRJ19" s="8"/>
      <c r="NRK19" s="8"/>
      <c r="NRL19" s="13"/>
      <c r="NRM19" s="13"/>
      <c r="NRN19" s="14"/>
      <c r="NRO19" s="15"/>
      <c r="NRP19" s="13"/>
      <c r="NRQ19" s="9"/>
      <c r="NRR19" s="8"/>
      <c r="NRS19" s="8"/>
      <c r="NRT19" s="13"/>
      <c r="NRU19" s="13"/>
      <c r="NRV19" s="14"/>
      <c r="NRW19" s="15"/>
      <c r="NRX19" s="13"/>
      <c r="NRY19" s="9"/>
      <c r="NRZ19" s="8"/>
      <c r="NSA19" s="8"/>
      <c r="NSB19" s="13"/>
      <c r="NSC19" s="13"/>
      <c r="NSD19" s="14"/>
      <c r="NSE19" s="15"/>
      <c r="NSF19" s="13"/>
      <c r="NSG19" s="9"/>
      <c r="NSH19" s="8"/>
      <c r="NSI19" s="8"/>
      <c r="NSJ19" s="13"/>
      <c r="NSK19" s="13"/>
      <c r="NSL19" s="14"/>
      <c r="NSM19" s="15"/>
      <c r="NSN19" s="13"/>
      <c r="NSO19" s="9"/>
      <c r="NSP19" s="8"/>
      <c r="NSQ19" s="8"/>
      <c r="NSR19" s="13"/>
      <c r="NSS19" s="13"/>
      <c r="NST19" s="14"/>
      <c r="NSU19" s="15"/>
      <c r="NSV19" s="13"/>
      <c r="NSW19" s="9"/>
      <c r="NSX19" s="8"/>
      <c r="NSY19" s="8"/>
      <c r="NSZ19" s="13"/>
      <c r="NTA19" s="13"/>
      <c r="NTB19" s="14"/>
      <c r="NTC19" s="15"/>
      <c r="NTD19" s="13"/>
      <c r="NTE19" s="9"/>
      <c r="NTF19" s="8"/>
      <c r="NTG19" s="8"/>
      <c r="NTH19" s="13"/>
      <c r="NTI19" s="13"/>
      <c r="NTJ19" s="14"/>
      <c r="NTK19" s="15"/>
      <c r="NTL19" s="13"/>
      <c r="NTM19" s="9"/>
      <c r="NTN19" s="8"/>
      <c r="NTO19" s="8"/>
      <c r="NTP19" s="13"/>
      <c r="NTQ19" s="13"/>
      <c r="NTR19" s="14"/>
      <c r="NTS19" s="15"/>
      <c r="NTT19" s="13"/>
      <c r="NTU19" s="9"/>
      <c r="NTV19" s="8"/>
      <c r="NTW19" s="8"/>
      <c r="NTX19" s="13"/>
      <c r="NTY19" s="13"/>
      <c r="NTZ19" s="14"/>
      <c r="NUA19" s="15"/>
      <c r="NUB19" s="13"/>
      <c r="NUC19" s="9"/>
      <c r="NUD19" s="8"/>
      <c r="NUE19" s="8"/>
      <c r="NUF19" s="13"/>
      <c r="NUG19" s="13"/>
      <c r="NUH19" s="14"/>
      <c r="NUI19" s="15"/>
      <c r="NUJ19" s="13"/>
      <c r="NUK19" s="9"/>
      <c r="NUL19" s="8"/>
      <c r="NUM19" s="8"/>
      <c r="NUN19" s="13"/>
      <c r="NUO19" s="13"/>
      <c r="NUP19" s="14"/>
      <c r="NUQ19" s="15"/>
      <c r="NUR19" s="13"/>
      <c r="NUS19" s="9"/>
      <c r="NUT19" s="8"/>
      <c r="NUU19" s="8"/>
      <c r="NUV19" s="13"/>
      <c r="NUW19" s="13"/>
      <c r="NUX19" s="14"/>
      <c r="NUY19" s="15"/>
      <c r="NUZ19" s="13"/>
      <c r="NVA19" s="9"/>
      <c r="NVB19" s="8"/>
      <c r="NVC19" s="8"/>
      <c r="NVD19" s="13"/>
      <c r="NVE19" s="13"/>
      <c r="NVF19" s="14"/>
      <c r="NVG19" s="15"/>
      <c r="NVH19" s="13"/>
      <c r="NVI19" s="9"/>
      <c r="NVJ19" s="8"/>
      <c r="NVK19" s="8"/>
      <c r="NVL19" s="13"/>
      <c r="NVM19" s="13"/>
      <c r="NVN19" s="14"/>
      <c r="NVO19" s="15"/>
      <c r="NVP19" s="13"/>
      <c r="NVQ19" s="9"/>
      <c r="NVR19" s="8"/>
      <c r="NVS19" s="8"/>
      <c r="NVT19" s="13"/>
      <c r="NVU19" s="13"/>
      <c r="NVV19" s="14"/>
      <c r="NVW19" s="15"/>
      <c r="NVX19" s="13"/>
      <c r="NVY19" s="9"/>
      <c r="NVZ19" s="8"/>
      <c r="NWA19" s="8"/>
      <c r="NWB19" s="13"/>
      <c r="NWC19" s="13"/>
      <c r="NWD19" s="14"/>
      <c r="NWE19" s="15"/>
      <c r="NWF19" s="13"/>
      <c r="NWG19" s="9"/>
      <c r="NWH19" s="8"/>
      <c r="NWI19" s="8"/>
      <c r="NWJ19" s="13"/>
      <c r="NWK19" s="13"/>
      <c r="NWL19" s="14"/>
      <c r="NWM19" s="15"/>
      <c r="NWN19" s="13"/>
      <c r="NWO19" s="9"/>
      <c r="NWP19" s="8"/>
      <c r="NWQ19" s="8"/>
      <c r="NWR19" s="13"/>
      <c r="NWS19" s="13"/>
      <c r="NWT19" s="14"/>
      <c r="NWU19" s="15"/>
      <c r="NWV19" s="13"/>
      <c r="NWW19" s="9"/>
      <c r="NWX19" s="8"/>
      <c r="NWY19" s="8"/>
      <c r="NWZ19" s="13"/>
      <c r="NXA19" s="13"/>
      <c r="NXB19" s="14"/>
      <c r="NXC19" s="15"/>
      <c r="NXD19" s="13"/>
      <c r="NXE19" s="9"/>
      <c r="NXF19" s="8"/>
      <c r="NXG19" s="8"/>
      <c r="NXH19" s="13"/>
      <c r="NXI19" s="13"/>
      <c r="NXJ19" s="14"/>
      <c r="NXK19" s="15"/>
      <c r="NXL19" s="13"/>
      <c r="NXM19" s="9"/>
      <c r="NXN19" s="8"/>
      <c r="NXO19" s="8"/>
      <c r="NXP19" s="13"/>
      <c r="NXQ19" s="13"/>
      <c r="NXR19" s="14"/>
      <c r="NXS19" s="15"/>
      <c r="NXT19" s="13"/>
      <c r="NXU19" s="9"/>
      <c r="NXV19" s="8"/>
      <c r="NXW19" s="8"/>
      <c r="NXX19" s="13"/>
      <c r="NXY19" s="13"/>
      <c r="NXZ19" s="14"/>
      <c r="NYA19" s="15"/>
      <c r="NYB19" s="13"/>
      <c r="NYC19" s="9"/>
      <c r="NYD19" s="8"/>
      <c r="NYE19" s="8"/>
      <c r="NYF19" s="13"/>
      <c r="NYG19" s="13"/>
      <c r="NYH19" s="14"/>
      <c r="NYI19" s="15"/>
      <c r="NYJ19" s="13"/>
      <c r="NYK19" s="9"/>
      <c r="NYL19" s="8"/>
      <c r="NYM19" s="8"/>
      <c r="NYN19" s="13"/>
      <c r="NYO19" s="13"/>
      <c r="NYP19" s="14"/>
      <c r="NYQ19" s="15"/>
      <c r="NYR19" s="13"/>
      <c r="NYS19" s="9"/>
      <c r="NYT19" s="8"/>
      <c r="NYU19" s="8"/>
      <c r="NYV19" s="13"/>
      <c r="NYW19" s="13"/>
      <c r="NYX19" s="14"/>
      <c r="NYY19" s="15"/>
      <c r="NYZ19" s="13"/>
      <c r="NZA19" s="9"/>
      <c r="NZB19" s="8"/>
      <c r="NZC19" s="8"/>
      <c r="NZD19" s="13"/>
      <c r="NZE19" s="13"/>
      <c r="NZF19" s="14"/>
      <c r="NZG19" s="15"/>
      <c r="NZH19" s="13"/>
      <c r="NZI19" s="9"/>
      <c r="NZJ19" s="8"/>
      <c r="NZK19" s="8"/>
      <c r="NZL19" s="13"/>
      <c r="NZM19" s="13"/>
      <c r="NZN19" s="14"/>
      <c r="NZO19" s="15"/>
      <c r="NZP19" s="13"/>
      <c r="NZQ19" s="9"/>
      <c r="NZR19" s="8"/>
      <c r="NZS19" s="8"/>
      <c r="NZT19" s="13"/>
      <c r="NZU19" s="13"/>
      <c r="NZV19" s="14"/>
      <c r="NZW19" s="15"/>
      <c r="NZX19" s="13"/>
      <c r="NZY19" s="9"/>
      <c r="NZZ19" s="8"/>
      <c r="OAA19" s="8"/>
      <c r="OAB19" s="13"/>
      <c r="OAC19" s="13"/>
      <c r="OAD19" s="14"/>
      <c r="OAE19" s="15"/>
      <c r="OAF19" s="13"/>
      <c r="OAG19" s="9"/>
      <c r="OAH19" s="8"/>
      <c r="OAI19" s="8"/>
      <c r="OAJ19" s="13"/>
      <c r="OAK19" s="13"/>
      <c r="OAL19" s="14"/>
      <c r="OAM19" s="15"/>
      <c r="OAN19" s="13"/>
      <c r="OAO19" s="9"/>
      <c r="OAP19" s="8"/>
      <c r="OAQ19" s="8"/>
      <c r="OAR19" s="13"/>
      <c r="OAS19" s="13"/>
      <c r="OAT19" s="14"/>
      <c r="OAU19" s="15"/>
      <c r="OAV19" s="13"/>
      <c r="OAW19" s="9"/>
      <c r="OAX19" s="8"/>
      <c r="OAY19" s="8"/>
      <c r="OAZ19" s="13"/>
      <c r="OBA19" s="13"/>
      <c r="OBB19" s="14"/>
      <c r="OBC19" s="15"/>
      <c r="OBD19" s="13"/>
      <c r="OBE19" s="9"/>
      <c r="OBF19" s="8"/>
      <c r="OBG19" s="8"/>
      <c r="OBH19" s="13"/>
      <c r="OBI19" s="13"/>
      <c r="OBJ19" s="14"/>
      <c r="OBK19" s="15"/>
      <c r="OBL19" s="13"/>
      <c r="OBM19" s="9"/>
      <c r="OBN19" s="8"/>
      <c r="OBO19" s="8"/>
      <c r="OBP19" s="13"/>
      <c r="OBQ19" s="13"/>
      <c r="OBR19" s="14"/>
      <c r="OBS19" s="15"/>
      <c r="OBT19" s="13"/>
      <c r="OBU19" s="9"/>
      <c r="OBV19" s="8"/>
      <c r="OBW19" s="8"/>
      <c r="OBX19" s="13"/>
      <c r="OBY19" s="13"/>
      <c r="OBZ19" s="14"/>
      <c r="OCA19" s="15"/>
      <c r="OCB19" s="13"/>
      <c r="OCC19" s="9"/>
      <c r="OCD19" s="8"/>
      <c r="OCE19" s="8"/>
      <c r="OCF19" s="13"/>
      <c r="OCG19" s="13"/>
      <c r="OCH19" s="14"/>
      <c r="OCI19" s="15"/>
      <c r="OCJ19" s="13"/>
      <c r="OCK19" s="9"/>
      <c r="OCL19" s="8"/>
      <c r="OCM19" s="8"/>
      <c r="OCN19" s="13"/>
      <c r="OCO19" s="13"/>
      <c r="OCP19" s="14"/>
      <c r="OCQ19" s="15"/>
      <c r="OCR19" s="13"/>
      <c r="OCS19" s="9"/>
      <c r="OCT19" s="8"/>
      <c r="OCU19" s="8"/>
      <c r="OCV19" s="13"/>
      <c r="OCW19" s="13"/>
      <c r="OCX19" s="14"/>
      <c r="OCY19" s="15"/>
      <c r="OCZ19" s="13"/>
      <c r="ODA19" s="9"/>
      <c r="ODB19" s="8"/>
      <c r="ODC19" s="8"/>
      <c r="ODD19" s="13"/>
      <c r="ODE19" s="13"/>
      <c r="ODF19" s="14"/>
      <c r="ODG19" s="15"/>
      <c r="ODH19" s="13"/>
      <c r="ODI19" s="9"/>
      <c r="ODJ19" s="8"/>
      <c r="ODK19" s="8"/>
      <c r="ODL19" s="13"/>
      <c r="ODM19" s="13"/>
      <c r="ODN19" s="14"/>
      <c r="ODO19" s="15"/>
      <c r="ODP19" s="13"/>
      <c r="ODQ19" s="9"/>
      <c r="ODR19" s="8"/>
      <c r="ODS19" s="8"/>
      <c r="ODT19" s="13"/>
      <c r="ODU19" s="13"/>
      <c r="ODV19" s="14"/>
      <c r="ODW19" s="15"/>
      <c r="ODX19" s="13"/>
      <c r="ODY19" s="9"/>
      <c r="ODZ19" s="8"/>
      <c r="OEA19" s="8"/>
      <c r="OEB19" s="13"/>
      <c r="OEC19" s="13"/>
      <c r="OED19" s="14"/>
      <c r="OEE19" s="15"/>
      <c r="OEF19" s="13"/>
      <c r="OEG19" s="9"/>
      <c r="OEH19" s="8"/>
      <c r="OEI19" s="8"/>
      <c r="OEJ19" s="13"/>
      <c r="OEK19" s="13"/>
      <c r="OEL19" s="14"/>
      <c r="OEM19" s="15"/>
      <c r="OEN19" s="13"/>
      <c r="OEO19" s="9"/>
      <c r="OEP19" s="8"/>
      <c r="OEQ19" s="8"/>
      <c r="OER19" s="13"/>
      <c r="OES19" s="13"/>
      <c r="OET19" s="14"/>
      <c r="OEU19" s="15"/>
      <c r="OEV19" s="13"/>
      <c r="OEW19" s="9"/>
      <c r="OEX19" s="8"/>
      <c r="OEY19" s="8"/>
      <c r="OEZ19" s="13"/>
      <c r="OFA19" s="13"/>
      <c r="OFB19" s="14"/>
      <c r="OFC19" s="15"/>
      <c r="OFD19" s="13"/>
      <c r="OFE19" s="9"/>
      <c r="OFF19" s="8"/>
      <c r="OFG19" s="8"/>
      <c r="OFH19" s="13"/>
      <c r="OFI19" s="13"/>
      <c r="OFJ19" s="14"/>
      <c r="OFK19" s="15"/>
      <c r="OFL19" s="13"/>
      <c r="OFM19" s="9"/>
      <c r="OFN19" s="8"/>
      <c r="OFO19" s="8"/>
      <c r="OFP19" s="13"/>
      <c r="OFQ19" s="13"/>
      <c r="OFR19" s="14"/>
      <c r="OFS19" s="15"/>
      <c r="OFT19" s="13"/>
      <c r="OFU19" s="9"/>
      <c r="OFV19" s="8"/>
      <c r="OFW19" s="8"/>
      <c r="OFX19" s="13"/>
      <c r="OFY19" s="13"/>
      <c r="OFZ19" s="14"/>
      <c r="OGA19" s="15"/>
      <c r="OGB19" s="13"/>
      <c r="OGC19" s="9"/>
      <c r="OGD19" s="8"/>
      <c r="OGE19" s="8"/>
      <c r="OGF19" s="13"/>
      <c r="OGG19" s="13"/>
      <c r="OGH19" s="14"/>
      <c r="OGI19" s="15"/>
      <c r="OGJ19" s="13"/>
      <c r="OGK19" s="9"/>
      <c r="OGL19" s="8"/>
      <c r="OGM19" s="8"/>
      <c r="OGN19" s="13"/>
      <c r="OGO19" s="13"/>
      <c r="OGP19" s="14"/>
      <c r="OGQ19" s="15"/>
      <c r="OGR19" s="13"/>
      <c r="OGS19" s="9"/>
      <c r="OGT19" s="8"/>
      <c r="OGU19" s="8"/>
      <c r="OGV19" s="13"/>
      <c r="OGW19" s="13"/>
      <c r="OGX19" s="14"/>
      <c r="OGY19" s="15"/>
      <c r="OGZ19" s="13"/>
      <c r="OHA19" s="9"/>
      <c r="OHB19" s="8"/>
      <c r="OHC19" s="8"/>
      <c r="OHD19" s="13"/>
      <c r="OHE19" s="13"/>
      <c r="OHF19" s="14"/>
      <c r="OHG19" s="15"/>
      <c r="OHH19" s="13"/>
      <c r="OHI19" s="9"/>
      <c r="OHJ19" s="8"/>
      <c r="OHK19" s="8"/>
      <c r="OHL19" s="13"/>
      <c r="OHM19" s="13"/>
      <c r="OHN19" s="14"/>
      <c r="OHO19" s="15"/>
      <c r="OHP19" s="13"/>
      <c r="OHQ19" s="9"/>
      <c r="OHR19" s="8"/>
      <c r="OHS19" s="8"/>
      <c r="OHT19" s="13"/>
      <c r="OHU19" s="13"/>
      <c r="OHV19" s="14"/>
      <c r="OHW19" s="15"/>
      <c r="OHX19" s="13"/>
      <c r="OHY19" s="9"/>
      <c r="OHZ19" s="8"/>
      <c r="OIA19" s="8"/>
      <c r="OIB19" s="13"/>
      <c r="OIC19" s="13"/>
      <c r="OID19" s="14"/>
      <c r="OIE19" s="15"/>
      <c r="OIF19" s="13"/>
      <c r="OIG19" s="9"/>
      <c r="OIH19" s="8"/>
      <c r="OII19" s="8"/>
      <c r="OIJ19" s="13"/>
      <c r="OIK19" s="13"/>
      <c r="OIL19" s="14"/>
      <c r="OIM19" s="15"/>
      <c r="OIN19" s="13"/>
      <c r="OIO19" s="9"/>
      <c r="OIP19" s="8"/>
      <c r="OIQ19" s="8"/>
      <c r="OIR19" s="13"/>
      <c r="OIS19" s="13"/>
      <c r="OIT19" s="14"/>
      <c r="OIU19" s="15"/>
      <c r="OIV19" s="13"/>
      <c r="OIW19" s="9"/>
      <c r="OIX19" s="8"/>
      <c r="OIY19" s="8"/>
      <c r="OIZ19" s="13"/>
      <c r="OJA19" s="13"/>
      <c r="OJB19" s="14"/>
      <c r="OJC19" s="15"/>
      <c r="OJD19" s="13"/>
      <c r="OJE19" s="9"/>
      <c r="OJF19" s="8"/>
      <c r="OJG19" s="8"/>
      <c r="OJH19" s="13"/>
      <c r="OJI19" s="13"/>
      <c r="OJJ19" s="14"/>
      <c r="OJK19" s="15"/>
      <c r="OJL19" s="13"/>
      <c r="OJM19" s="9"/>
      <c r="OJN19" s="8"/>
      <c r="OJO19" s="8"/>
      <c r="OJP19" s="13"/>
      <c r="OJQ19" s="13"/>
      <c r="OJR19" s="14"/>
      <c r="OJS19" s="15"/>
      <c r="OJT19" s="13"/>
      <c r="OJU19" s="9"/>
      <c r="OJV19" s="8"/>
      <c r="OJW19" s="8"/>
      <c r="OJX19" s="13"/>
      <c r="OJY19" s="13"/>
      <c r="OJZ19" s="14"/>
      <c r="OKA19" s="15"/>
      <c r="OKB19" s="13"/>
      <c r="OKC19" s="9"/>
      <c r="OKD19" s="8"/>
      <c r="OKE19" s="8"/>
      <c r="OKF19" s="13"/>
      <c r="OKG19" s="13"/>
      <c r="OKH19" s="14"/>
      <c r="OKI19" s="15"/>
      <c r="OKJ19" s="13"/>
      <c r="OKK19" s="9"/>
      <c r="OKL19" s="8"/>
      <c r="OKM19" s="8"/>
      <c r="OKN19" s="13"/>
      <c r="OKO19" s="13"/>
      <c r="OKP19" s="14"/>
      <c r="OKQ19" s="15"/>
      <c r="OKR19" s="13"/>
      <c r="OKS19" s="9"/>
      <c r="OKT19" s="8"/>
      <c r="OKU19" s="8"/>
      <c r="OKV19" s="13"/>
      <c r="OKW19" s="13"/>
      <c r="OKX19" s="14"/>
      <c r="OKY19" s="15"/>
      <c r="OKZ19" s="13"/>
      <c r="OLA19" s="9"/>
      <c r="OLB19" s="8"/>
      <c r="OLC19" s="8"/>
      <c r="OLD19" s="13"/>
      <c r="OLE19" s="13"/>
      <c r="OLF19" s="14"/>
      <c r="OLG19" s="15"/>
      <c r="OLH19" s="13"/>
      <c r="OLI19" s="9"/>
      <c r="OLJ19" s="8"/>
      <c r="OLK19" s="8"/>
      <c r="OLL19" s="13"/>
      <c r="OLM19" s="13"/>
      <c r="OLN19" s="14"/>
      <c r="OLO19" s="15"/>
      <c r="OLP19" s="13"/>
      <c r="OLQ19" s="9"/>
      <c r="OLR19" s="8"/>
      <c r="OLS19" s="8"/>
      <c r="OLT19" s="13"/>
      <c r="OLU19" s="13"/>
      <c r="OLV19" s="14"/>
      <c r="OLW19" s="15"/>
      <c r="OLX19" s="13"/>
      <c r="OLY19" s="9"/>
      <c r="OLZ19" s="8"/>
      <c r="OMA19" s="8"/>
      <c r="OMB19" s="13"/>
      <c r="OMC19" s="13"/>
      <c r="OMD19" s="14"/>
      <c r="OME19" s="15"/>
      <c r="OMF19" s="13"/>
      <c r="OMG19" s="9"/>
      <c r="OMH19" s="8"/>
      <c r="OMI19" s="8"/>
      <c r="OMJ19" s="13"/>
      <c r="OMK19" s="13"/>
      <c r="OML19" s="14"/>
      <c r="OMM19" s="15"/>
      <c r="OMN19" s="13"/>
      <c r="OMO19" s="9"/>
      <c r="OMP19" s="8"/>
      <c r="OMQ19" s="8"/>
      <c r="OMR19" s="13"/>
      <c r="OMS19" s="13"/>
      <c r="OMT19" s="14"/>
      <c r="OMU19" s="15"/>
      <c r="OMV19" s="13"/>
      <c r="OMW19" s="9"/>
      <c r="OMX19" s="8"/>
      <c r="OMY19" s="8"/>
      <c r="OMZ19" s="13"/>
      <c r="ONA19" s="13"/>
      <c r="ONB19" s="14"/>
      <c r="ONC19" s="15"/>
      <c r="OND19" s="13"/>
      <c r="ONE19" s="9"/>
      <c r="ONF19" s="8"/>
      <c r="ONG19" s="8"/>
      <c r="ONH19" s="13"/>
      <c r="ONI19" s="13"/>
      <c r="ONJ19" s="14"/>
      <c r="ONK19" s="15"/>
      <c r="ONL19" s="13"/>
      <c r="ONM19" s="9"/>
      <c r="ONN19" s="8"/>
      <c r="ONO19" s="8"/>
      <c r="ONP19" s="13"/>
      <c r="ONQ19" s="13"/>
      <c r="ONR19" s="14"/>
      <c r="ONS19" s="15"/>
      <c r="ONT19" s="13"/>
      <c r="ONU19" s="9"/>
      <c r="ONV19" s="8"/>
      <c r="ONW19" s="8"/>
      <c r="ONX19" s="13"/>
      <c r="ONY19" s="13"/>
      <c r="ONZ19" s="14"/>
      <c r="OOA19" s="15"/>
      <c r="OOB19" s="13"/>
      <c r="OOC19" s="9"/>
      <c r="OOD19" s="8"/>
      <c r="OOE19" s="8"/>
      <c r="OOF19" s="13"/>
      <c r="OOG19" s="13"/>
      <c r="OOH19" s="14"/>
      <c r="OOI19" s="15"/>
      <c r="OOJ19" s="13"/>
      <c r="OOK19" s="9"/>
      <c r="OOL19" s="8"/>
      <c r="OOM19" s="8"/>
      <c r="OON19" s="13"/>
      <c r="OOO19" s="13"/>
      <c r="OOP19" s="14"/>
      <c r="OOQ19" s="15"/>
      <c r="OOR19" s="13"/>
      <c r="OOS19" s="9"/>
      <c r="OOT19" s="8"/>
      <c r="OOU19" s="8"/>
      <c r="OOV19" s="13"/>
      <c r="OOW19" s="13"/>
      <c r="OOX19" s="14"/>
      <c r="OOY19" s="15"/>
      <c r="OOZ19" s="13"/>
      <c r="OPA19" s="9"/>
      <c r="OPB19" s="8"/>
      <c r="OPC19" s="8"/>
      <c r="OPD19" s="13"/>
      <c r="OPE19" s="13"/>
      <c r="OPF19" s="14"/>
      <c r="OPG19" s="15"/>
      <c r="OPH19" s="13"/>
      <c r="OPI19" s="9"/>
      <c r="OPJ19" s="8"/>
      <c r="OPK19" s="8"/>
      <c r="OPL19" s="13"/>
      <c r="OPM19" s="13"/>
      <c r="OPN19" s="14"/>
      <c r="OPO19" s="15"/>
      <c r="OPP19" s="13"/>
      <c r="OPQ19" s="9"/>
      <c r="OPR19" s="8"/>
      <c r="OPS19" s="8"/>
      <c r="OPT19" s="13"/>
      <c r="OPU19" s="13"/>
      <c r="OPV19" s="14"/>
      <c r="OPW19" s="15"/>
      <c r="OPX19" s="13"/>
      <c r="OPY19" s="9"/>
      <c r="OPZ19" s="8"/>
      <c r="OQA19" s="8"/>
      <c r="OQB19" s="13"/>
      <c r="OQC19" s="13"/>
      <c r="OQD19" s="14"/>
      <c r="OQE19" s="15"/>
      <c r="OQF19" s="13"/>
      <c r="OQG19" s="9"/>
      <c r="OQH19" s="8"/>
      <c r="OQI19" s="8"/>
      <c r="OQJ19" s="13"/>
      <c r="OQK19" s="13"/>
      <c r="OQL19" s="14"/>
      <c r="OQM19" s="15"/>
      <c r="OQN19" s="13"/>
      <c r="OQO19" s="9"/>
      <c r="OQP19" s="8"/>
      <c r="OQQ19" s="8"/>
      <c r="OQR19" s="13"/>
      <c r="OQS19" s="13"/>
      <c r="OQT19" s="14"/>
      <c r="OQU19" s="15"/>
      <c r="OQV19" s="13"/>
      <c r="OQW19" s="9"/>
      <c r="OQX19" s="8"/>
      <c r="OQY19" s="8"/>
      <c r="OQZ19" s="13"/>
      <c r="ORA19" s="13"/>
      <c r="ORB19" s="14"/>
      <c r="ORC19" s="15"/>
      <c r="ORD19" s="13"/>
      <c r="ORE19" s="9"/>
      <c r="ORF19" s="8"/>
      <c r="ORG19" s="8"/>
      <c r="ORH19" s="13"/>
      <c r="ORI19" s="13"/>
      <c r="ORJ19" s="14"/>
      <c r="ORK19" s="15"/>
      <c r="ORL19" s="13"/>
      <c r="ORM19" s="9"/>
      <c r="ORN19" s="8"/>
      <c r="ORO19" s="8"/>
      <c r="ORP19" s="13"/>
      <c r="ORQ19" s="13"/>
      <c r="ORR19" s="14"/>
      <c r="ORS19" s="15"/>
      <c r="ORT19" s="13"/>
      <c r="ORU19" s="9"/>
      <c r="ORV19" s="8"/>
      <c r="ORW19" s="8"/>
      <c r="ORX19" s="13"/>
      <c r="ORY19" s="13"/>
      <c r="ORZ19" s="14"/>
      <c r="OSA19" s="15"/>
      <c r="OSB19" s="13"/>
      <c r="OSC19" s="9"/>
      <c r="OSD19" s="8"/>
      <c r="OSE19" s="8"/>
      <c r="OSF19" s="13"/>
      <c r="OSG19" s="13"/>
      <c r="OSH19" s="14"/>
      <c r="OSI19" s="15"/>
      <c r="OSJ19" s="13"/>
      <c r="OSK19" s="9"/>
      <c r="OSL19" s="8"/>
      <c r="OSM19" s="8"/>
      <c r="OSN19" s="13"/>
      <c r="OSO19" s="13"/>
      <c r="OSP19" s="14"/>
      <c r="OSQ19" s="15"/>
      <c r="OSR19" s="13"/>
      <c r="OSS19" s="9"/>
      <c r="OST19" s="8"/>
      <c r="OSU19" s="8"/>
      <c r="OSV19" s="13"/>
      <c r="OSW19" s="13"/>
      <c r="OSX19" s="14"/>
      <c r="OSY19" s="15"/>
      <c r="OSZ19" s="13"/>
      <c r="OTA19" s="9"/>
      <c r="OTB19" s="8"/>
      <c r="OTC19" s="8"/>
      <c r="OTD19" s="13"/>
      <c r="OTE19" s="13"/>
      <c r="OTF19" s="14"/>
      <c r="OTG19" s="15"/>
      <c r="OTH19" s="13"/>
      <c r="OTI19" s="9"/>
      <c r="OTJ19" s="8"/>
      <c r="OTK19" s="8"/>
      <c r="OTL19" s="13"/>
      <c r="OTM19" s="13"/>
      <c r="OTN19" s="14"/>
      <c r="OTO19" s="15"/>
      <c r="OTP19" s="13"/>
      <c r="OTQ19" s="9"/>
      <c r="OTR19" s="8"/>
      <c r="OTS19" s="8"/>
      <c r="OTT19" s="13"/>
      <c r="OTU19" s="13"/>
      <c r="OTV19" s="14"/>
      <c r="OTW19" s="15"/>
      <c r="OTX19" s="13"/>
      <c r="OTY19" s="9"/>
      <c r="OTZ19" s="8"/>
      <c r="OUA19" s="8"/>
      <c r="OUB19" s="13"/>
      <c r="OUC19" s="13"/>
      <c r="OUD19" s="14"/>
      <c r="OUE19" s="15"/>
      <c r="OUF19" s="13"/>
      <c r="OUG19" s="9"/>
      <c r="OUH19" s="8"/>
      <c r="OUI19" s="8"/>
      <c r="OUJ19" s="13"/>
      <c r="OUK19" s="13"/>
      <c r="OUL19" s="14"/>
      <c r="OUM19" s="15"/>
      <c r="OUN19" s="13"/>
      <c r="OUO19" s="9"/>
      <c r="OUP19" s="8"/>
      <c r="OUQ19" s="8"/>
      <c r="OUR19" s="13"/>
      <c r="OUS19" s="13"/>
      <c r="OUT19" s="14"/>
      <c r="OUU19" s="15"/>
      <c r="OUV19" s="13"/>
      <c r="OUW19" s="9"/>
      <c r="OUX19" s="8"/>
      <c r="OUY19" s="8"/>
      <c r="OUZ19" s="13"/>
      <c r="OVA19" s="13"/>
      <c r="OVB19" s="14"/>
      <c r="OVC19" s="15"/>
      <c r="OVD19" s="13"/>
      <c r="OVE19" s="9"/>
      <c r="OVF19" s="8"/>
      <c r="OVG19" s="8"/>
      <c r="OVH19" s="13"/>
      <c r="OVI19" s="13"/>
      <c r="OVJ19" s="14"/>
      <c r="OVK19" s="15"/>
      <c r="OVL19" s="13"/>
      <c r="OVM19" s="9"/>
      <c r="OVN19" s="8"/>
      <c r="OVO19" s="8"/>
      <c r="OVP19" s="13"/>
      <c r="OVQ19" s="13"/>
      <c r="OVR19" s="14"/>
      <c r="OVS19" s="15"/>
      <c r="OVT19" s="13"/>
      <c r="OVU19" s="9"/>
      <c r="OVV19" s="8"/>
      <c r="OVW19" s="8"/>
      <c r="OVX19" s="13"/>
      <c r="OVY19" s="13"/>
      <c r="OVZ19" s="14"/>
      <c r="OWA19" s="15"/>
      <c r="OWB19" s="13"/>
      <c r="OWC19" s="9"/>
      <c r="OWD19" s="8"/>
      <c r="OWE19" s="8"/>
      <c r="OWF19" s="13"/>
      <c r="OWG19" s="13"/>
      <c r="OWH19" s="14"/>
      <c r="OWI19" s="15"/>
      <c r="OWJ19" s="13"/>
      <c r="OWK19" s="9"/>
      <c r="OWL19" s="8"/>
      <c r="OWM19" s="8"/>
      <c r="OWN19" s="13"/>
      <c r="OWO19" s="13"/>
      <c r="OWP19" s="14"/>
      <c r="OWQ19" s="15"/>
      <c r="OWR19" s="13"/>
      <c r="OWS19" s="9"/>
      <c r="OWT19" s="8"/>
      <c r="OWU19" s="8"/>
      <c r="OWV19" s="13"/>
      <c r="OWW19" s="13"/>
      <c r="OWX19" s="14"/>
      <c r="OWY19" s="15"/>
      <c r="OWZ19" s="13"/>
      <c r="OXA19" s="9"/>
      <c r="OXB19" s="8"/>
      <c r="OXC19" s="8"/>
      <c r="OXD19" s="13"/>
      <c r="OXE19" s="13"/>
      <c r="OXF19" s="14"/>
      <c r="OXG19" s="15"/>
      <c r="OXH19" s="13"/>
      <c r="OXI19" s="9"/>
      <c r="OXJ19" s="8"/>
      <c r="OXK19" s="8"/>
      <c r="OXL19" s="13"/>
      <c r="OXM19" s="13"/>
      <c r="OXN19" s="14"/>
      <c r="OXO19" s="15"/>
      <c r="OXP19" s="13"/>
      <c r="OXQ19" s="9"/>
      <c r="OXR19" s="8"/>
      <c r="OXS19" s="8"/>
      <c r="OXT19" s="13"/>
      <c r="OXU19" s="13"/>
      <c r="OXV19" s="14"/>
      <c r="OXW19" s="15"/>
      <c r="OXX19" s="13"/>
      <c r="OXY19" s="9"/>
      <c r="OXZ19" s="8"/>
      <c r="OYA19" s="8"/>
      <c r="OYB19" s="13"/>
      <c r="OYC19" s="13"/>
      <c r="OYD19" s="14"/>
      <c r="OYE19" s="15"/>
      <c r="OYF19" s="13"/>
      <c r="OYG19" s="9"/>
      <c r="OYH19" s="8"/>
      <c r="OYI19" s="8"/>
      <c r="OYJ19" s="13"/>
      <c r="OYK19" s="13"/>
      <c r="OYL19" s="14"/>
      <c r="OYM19" s="15"/>
      <c r="OYN19" s="13"/>
      <c r="OYO19" s="9"/>
      <c r="OYP19" s="8"/>
      <c r="OYQ19" s="8"/>
      <c r="OYR19" s="13"/>
      <c r="OYS19" s="13"/>
      <c r="OYT19" s="14"/>
      <c r="OYU19" s="15"/>
      <c r="OYV19" s="13"/>
      <c r="OYW19" s="9"/>
      <c r="OYX19" s="8"/>
      <c r="OYY19" s="8"/>
      <c r="OYZ19" s="13"/>
      <c r="OZA19" s="13"/>
      <c r="OZB19" s="14"/>
      <c r="OZC19" s="15"/>
      <c r="OZD19" s="13"/>
      <c r="OZE19" s="9"/>
      <c r="OZF19" s="8"/>
      <c r="OZG19" s="8"/>
      <c r="OZH19" s="13"/>
      <c r="OZI19" s="13"/>
      <c r="OZJ19" s="14"/>
      <c r="OZK19" s="15"/>
      <c r="OZL19" s="13"/>
      <c r="OZM19" s="9"/>
      <c r="OZN19" s="8"/>
      <c r="OZO19" s="8"/>
      <c r="OZP19" s="13"/>
      <c r="OZQ19" s="13"/>
      <c r="OZR19" s="14"/>
      <c r="OZS19" s="15"/>
      <c r="OZT19" s="13"/>
      <c r="OZU19" s="9"/>
      <c r="OZV19" s="8"/>
      <c r="OZW19" s="8"/>
      <c r="OZX19" s="13"/>
      <c r="OZY19" s="13"/>
      <c r="OZZ19" s="14"/>
      <c r="PAA19" s="15"/>
      <c r="PAB19" s="13"/>
      <c r="PAC19" s="9"/>
      <c r="PAD19" s="8"/>
      <c r="PAE19" s="8"/>
      <c r="PAF19" s="13"/>
      <c r="PAG19" s="13"/>
      <c r="PAH19" s="14"/>
      <c r="PAI19" s="15"/>
      <c r="PAJ19" s="13"/>
      <c r="PAK19" s="9"/>
      <c r="PAL19" s="8"/>
      <c r="PAM19" s="8"/>
      <c r="PAN19" s="13"/>
      <c r="PAO19" s="13"/>
      <c r="PAP19" s="14"/>
      <c r="PAQ19" s="15"/>
      <c r="PAR19" s="13"/>
      <c r="PAS19" s="9"/>
      <c r="PAT19" s="8"/>
      <c r="PAU19" s="8"/>
      <c r="PAV19" s="13"/>
      <c r="PAW19" s="13"/>
      <c r="PAX19" s="14"/>
      <c r="PAY19" s="15"/>
      <c r="PAZ19" s="13"/>
      <c r="PBA19" s="9"/>
      <c r="PBB19" s="8"/>
      <c r="PBC19" s="8"/>
      <c r="PBD19" s="13"/>
      <c r="PBE19" s="13"/>
      <c r="PBF19" s="14"/>
      <c r="PBG19" s="15"/>
      <c r="PBH19" s="13"/>
      <c r="PBI19" s="9"/>
      <c r="PBJ19" s="8"/>
      <c r="PBK19" s="8"/>
      <c r="PBL19" s="13"/>
      <c r="PBM19" s="13"/>
      <c r="PBN19" s="14"/>
      <c r="PBO19" s="15"/>
      <c r="PBP19" s="13"/>
      <c r="PBQ19" s="9"/>
      <c r="PBR19" s="8"/>
      <c r="PBS19" s="8"/>
      <c r="PBT19" s="13"/>
      <c r="PBU19" s="13"/>
      <c r="PBV19" s="14"/>
      <c r="PBW19" s="15"/>
      <c r="PBX19" s="13"/>
      <c r="PBY19" s="9"/>
      <c r="PBZ19" s="8"/>
      <c r="PCA19" s="8"/>
      <c r="PCB19" s="13"/>
      <c r="PCC19" s="13"/>
      <c r="PCD19" s="14"/>
      <c r="PCE19" s="15"/>
      <c r="PCF19" s="13"/>
      <c r="PCG19" s="9"/>
      <c r="PCH19" s="8"/>
      <c r="PCI19" s="8"/>
      <c r="PCJ19" s="13"/>
      <c r="PCK19" s="13"/>
      <c r="PCL19" s="14"/>
      <c r="PCM19" s="15"/>
      <c r="PCN19" s="13"/>
      <c r="PCO19" s="9"/>
      <c r="PCP19" s="8"/>
      <c r="PCQ19" s="8"/>
      <c r="PCR19" s="13"/>
      <c r="PCS19" s="13"/>
      <c r="PCT19" s="14"/>
      <c r="PCU19" s="15"/>
      <c r="PCV19" s="13"/>
      <c r="PCW19" s="9"/>
      <c r="PCX19" s="8"/>
      <c r="PCY19" s="8"/>
      <c r="PCZ19" s="13"/>
      <c r="PDA19" s="13"/>
      <c r="PDB19" s="14"/>
      <c r="PDC19" s="15"/>
      <c r="PDD19" s="13"/>
      <c r="PDE19" s="9"/>
      <c r="PDF19" s="8"/>
      <c r="PDG19" s="8"/>
      <c r="PDH19" s="13"/>
      <c r="PDI19" s="13"/>
      <c r="PDJ19" s="14"/>
      <c r="PDK19" s="15"/>
      <c r="PDL19" s="13"/>
      <c r="PDM19" s="9"/>
      <c r="PDN19" s="8"/>
      <c r="PDO19" s="8"/>
      <c r="PDP19" s="13"/>
      <c r="PDQ19" s="13"/>
      <c r="PDR19" s="14"/>
      <c r="PDS19" s="15"/>
      <c r="PDT19" s="13"/>
      <c r="PDU19" s="9"/>
      <c r="PDV19" s="8"/>
      <c r="PDW19" s="8"/>
      <c r="PDX19" s="13"/>
      <c r="PDY19" s="13"/>
      <c r="PDZ19" s="14"/>
      <c r="PEA19" s="15"/>
      <c r="PEB19" s="13"/>
      <c r="PEC19" s="9"/>
      <c r="PED19" s="8"/>
      <c r="PEE19" s="8"/>
      <c r="PEF19" s="13"/>
      <c r="PEG19" s="13"/>
      <c r="PEH19" s="14"/>
      <c r="PEI19" s="15"/>
      <c r="PEJ19" s="13"/>
      <c r="PEK19" s="9"/>
      <c r="PEL19" s="8"/>
      <c r="PEM19" s="8"/>
      <c r="PEN19" s="13"/>
      <c r="PEO19" s="13"/>
      <c r="PEP19" s="14"/>
      <c r="PEQ19" s="15"/>
      <c r="PER19" s="13"/>
      <c r="PES19" s="9"/>
      <c r="PET19" s="8"/>
      <c r="PEU19" s="8"/>
      <c r="PEV19" s="13"/>
      <c r="PEW19" s="13"/>
      <c r="PEX19" s="14"/>
      <c r="PEY19" s="15"/>
      <c r="PEZ19" s="13"/>
      <c r="PFA19" s="9"/>
      <c r="PFB19" s="8"/>
      <c r="PFC19" s="8"/>
      <c r="PFD19" s="13"/>
      <c r="PFE19" s="13"/>
      <c r="PFF19" s="14"/>
      <c r="PFG19" s="15"/>
      <c r="PFH19" s="13"/>
      <c r="PFI19" s="9"/>
      <c r="PFJ19" s="8"/>
      <c r="PFK19" s="8"/>
      <c r="PFL19" s="13"/>
      <c r="PFM19" s="13"/>
      <c r="PFN19" s="14"/>
      <c r="PFO19" s="15"/>
      <c r="PFP19" s="13"/>
      <c r="PFQ19" s="9"/>
      <c r="PFR19" s="8"/>
      <c r="PFS19" s="8"/>
      <c r="PFT19" s="13"/>
      <c r="PFU19" s="13"/>
      <c r="PFV19" s="14"/>
      <c r="PFW19" s="15"/>
      <c r="PFX19" s="13"/>
      <c r="PFY19" s="9"/>
      <c r="PFZ19" s="8"/>
      <c r="PGA19" s="8"/>
      <c r="PGB19" s="13"/>
      <c r="PGC19" s="13"/>
      <c r="PGD19" s="14"/>
      <c r="PGE19" s="15"/>
      <c r="PGF19" s="13"/>
      <c r="PGG19" s="9"/>
      <c r="PGH19" s="8"/>
      <c r="PGI19" s="8"/>
      <c r="PGJ19" s="13"/>
      <c r="PGK19" s="13"/>
      <c r="PGL19" s="14"/>
      <c r="PGM19" s="15"/>
      <c r="PGN19" s="13"/>
      <c r="PGO19" s="9"/>
      <c r="PGP19" s="8"/>
      <c r="PGQ19" s="8"/>
      <c r="PGR19" s="13"/>
      <c r="PGS19" s="13"/>
      <c r="PGT19" s="14"/>
      <c r="PGU19" s="15"/>
      <c r="PGV19" s="13"/>
      <c r="PGW19" s="9"/>
      <c r="PGX19" s="8"/>
      <c r="PGY19" s="8"/>
      <c r="PGZ19" s="13"/>
      <c r="PHA19" s="13"/>
      <c r="PHB19" s="14"/>
      <c r="PHC19" s="15"/>
      <c r="PHD19" s="13"/>
      <c r="PHE19" s="9"/>
      <c r="PHF19" s="8"/>
      <c r="PHG19" s="8"/>
      <c r="PHH19" s="13"/>
      <c r="PHI19" s="13"/>
      <c r="PHJ19" s="14"/>
      <c r="PHK19" s="15"/>
      <c r="PHL19" s="13"/>
      <c r="PHM19" s="9"/>
      <c r="PHN19" s="8"/>
      <c r="PHO19" s="8"/>
      <c r="PHP19" s="13"/>
      <c r="PHQ19" s="13"/>
      <c r="PHR19" s="14"/>
      <c r="PHS19" s="15"/>
      <c r="PHT19" s="13"/>
      <c r="PHU19" s="9"/>
      <c r="PHV19" s="8"/>
      <c r="PHW19" s="8"/>
      <c r="PHX19" s="13"/>
      <c r="PHY19" s="13"/>
      <c r="PHZ19" s="14"/>
      <c r="PIA19" s="15"/>
      <c r="PIB19" s="13"/>
      <c r="PIC19" s="9"/>
      <c r="PID19" s="8"/>
      <c r="PIE19" s="8"/>
      <c r="PIF19" s="13"/>
      <c r="PIG19" s="13"/>
      <c r="PIH19" s="14"/>
      <c r="PII19" s="15"/>
      <c r="PIJ19" s="13"/>
      <c r="PIK19" s="9"/>
      <c r="PIL19" s="8"/>
      <c r="PIM19" s="8"/>
      <c r="PIN19" s="13"/>
      <c r="PIO19" s="13"/>
      <c r="PIP19" s="14"/>
      <c r="PIQ19" s="15"/>
      <c r="PIR19" s="13"/>
      <c r="PIS19" s="9"/>
      <c r="PIT19" s="8"/>
      <c r="PIU19" s="8"/>
      <c r="PIV19" s="13"/>
      <c r="PIW19" s="13"/>
      <c r="PIX19" s="14"/>
      <c r="PIY19" s="15"/>
      <c r="PIZ19" s="13"/>
      <c r="PJA19" s="9"/>
      <c r="PJB19" s="8"/>
      <c r="PJC19" s="8"/>
      <c r="PJD19" s="13"/>
      <c r="PJE19" s="13"/>
      <c r="PJF19" s="14"/>
      <c r="PJG19" s="15"/>
      <c r="PJH19" s="13"/>
      <c r="PJI19" s="9"/>
      <c r="PJJ19" s="8"/>
      <c r="PJK19" s="8"/>
      <c r="PJL19" s="13"/>
      <c r="PJM19" s="13"/>
      <c r="PJN19" s="14"/>
      <c r="PJO19" s="15"/>
      <c r="PJP19" s="13"/>
      <c r="PJQ19" s="9"/>
      <c r="PJR19" s="8"/>
      <c r="PJS19" s="8"/>
      <c r="PJT19" s="13"/>
      <c r="PJU19" s="13"/>
      <c r="PJV19" s="14"/>
      <c r="PJW19" s="15"/>
      <c r="PJX19" s="13"/>
      <c r="PJY19" s="9"/>
      <c r="PJZ19" s="8"/>
      <c r="PKA19" s="8"/>
      <c r="PKB19" s="13"/>
      <c r="PKC19" s="13"/>
      <c r="PKD19" s="14"/>
      <c r="PKE19" s="15"/>
      <c r="PKF19" s="13"/>
      <c r="PKG19" s="9"/>
      <c r="PKH19" s="8"/>
      <c r="PKI19" s="8"/>
      <c r="PKJ19" s="13"/>
      <c r="PKK19" s="13"/>
      <c r="PKL19" s="14"/>
      <c r="PKM19" s="15"/>
      <c r="PKN19" s="13"/>
      <c r="PKO19" s="9"/>
      <c r="PKP19" s="8"/>
      <c r="PKQ19" s="8"/>
      <c r="PKR19" s="13"/>
      <c r="PKS19" s="13"/>
      <c r="PKT19" s="14"/>
      <c r="PKU19" s="15"/>
      <c r="PKV19" s="13"/>
      <c r="PKW19" s="9"/>
      <c r="PKX19" s="8"/>
      <c r="PKY19" s="8"/>
      <c r="PKZ19" s="13"/>
      <c r="PLA19" s="13"/>
      <c r="PLB19" s="14"/>
      <c r="PLC19" s="15"/>
      <c r="PLD19" s="13"/>
      <c r="PLE19" s="9"/>
      <c r="PLF19" s="8"/>
      <c r="PLG19" s="8"/>
      <c r="PLH19" s="13"/>
      <c r="PLI19" s="13"/>
      <c r="PLJ19" s="14"/>
      <c r="PLK19" s="15"/>
      <c r="PLL19" s="13"/>
      <c r="PLM19" s="9"/>
      <c r="PLN19" s="8"/>
      <c r="PLO19" s="8"/>
      <c r="PLP19" s="13"/>
      <c r="PLQ19" s="13"/>
      <c r="PLR19" s="14"/>
      <c r="PLS19" s="15"/>
      <c r="PLT19" s="13"/>
      <c r="PLU19" s="9"/>
      <c r="PLV19" s="8"/>
      <c r="PLW19" s="8"/>
      <c r="PLX19" s="13"/>
      <c r="PLY19" s="13"/>
      <c r="PLZ19" s="14"/>
      <c r="PMA19" s="15"/>
      <c r="PMB19" s="13"/>
      <c r="PMC19" s="9"/>
      <c r="PMD19" s="8"/>
      <c r="PME19" s="8"/>
      <c r="PMF19" s="13"/>
      <c r="PMG19" s="13"/>
      <c r="PMH19" s="14"/>
      <c r="PMI19" s="15"/>
      <c r="PMJ19" s="13"/>
      <c r="PMK19" s="9"/>
      <c r="PML19" s="8"/>
      <c r="PMM19" s="8"/>
      <c r="PMN19" s="13"/>
      <c r="PMO19" s="13"/>
      <c r="PMP19" s="14"/>
      <c r="PMQ19" s="15"/>
      <c r="PMR19" s="13"/>
      <c r="PMS19" s="9"/>
      <c r="PMT19" s="8"/>
      <c r="PMU19" s="8"/>
      <c r="PMV19" s="13"/>
      <c r="PMW19" s="13"/>
      <c r="PMX19" s="14"/>
      <c r="PMY19" s="15"/>
      <c r="PMZ19" s="13"/>
      <c r="PNA19" s="9"/>
      <c r="PNB19" s="8"/>
      <c r="PNC19" s="8"/>
      <c r="PND19" s="13"/>
      <c r="PNE19" s="13"/>
      <c r="PNF19" s="14"/>
      <c r="PNG19" s="15"/>
      <c r="PNH19" s="13"/>
      <c r="PNI19" s="9"/>
      <c r="PNJ19" s="8"/>
      <c r="PNK19" s="8"/>
      <c r="PNL19" s="13"/>
      <c r="PNM19" s="13"/>
      <c r="PNN19" s="14"/>
      <c r="PNO19" s="15"/>
      <c r="PNP19" s="13"/>
      <c r="PNQ19" s="9"/>
      <c r="PNR19" s="8"/>
      <c r="PNS19" s="8"/>
      <c r="PNT19" s="13"/>
      <c r="PNU19" s="13"/>
      <c r="PNV19" s="14"/>
      <c r="PNW19" s="15"/>
      <c r="PNX19" s="13"/>
      <c r="PNY19" s="9"/>
      <c r="PNZ19" s="8"/>
      <c r="POA19" s="8"/>
      <c r="POB19" s="13"/>
      <c r="POC19" s="13"/>
      <c r="POD19" s="14"/>
      <c r="POE19" s="15"/>
      <c r="POF19" s="13"/>
      <c r="POG19" s="9"/>
      <c r="POH19" s="8"/>
      <c r="POI19" s="8"/>
      <c r="POJ19" s="13"/>
      <c r="POK19" s="13"/>
      <c r="POL19" s="14"/>
      <c r="POM19" s="15"/>
      <c r="PON19" s="13"/>
      <c r="POO19" s="9"/>
      <c r="POP19" s="8"/>
      <c r="POQ19" s="8"/>
      <c r="POR19" s="13"/>
      <c r="POS19" s="13"/>
      <c r="POT19" s="14"/>
      <c r="POU19" s="15"/>
      <c r="POV19" s="13"/>
      <c r="POW19" s="9"/>
      <c r="POX19" s="8"/>
      <c r="POY19" s="8"/>
      <c r="POZ19" s="13"/>
      <c r="PPA19" s="13"/>
      <c r="PPB19" s="14"/>
      <c r="PPC19" s="15"/>
      <c r="PPD19" s="13"/>
      <c r="PPE19" s="9"/>
      <c r="PPF19" s="8"/>
      <c r="PPG19" s="8"/>
      <c r="PPH19" s="13"/>
      <c r="PPI19" s="13"/>
      <c r="PPJ19" s="14"/>
      <c r="PPK19" s="15"/>
      <c r="PPL19" s="13"/>
      <c r="PPM19" s="9"/>
      <c r="PPN19" s="8"/>
      <c r="PPO19" s="8"/>
      <c r="PPP19" s="13"/>
      <c r="PPQ19" s="13"/>
      <c r="PPR19" s="14"/>
      <c r="PPS19" s="15"/>
      <c r="PPT19" s="13"/>
      <c r="PPU19" s="9"/>
      <c r="PPV19" s="8"/>
      <c r="PPW19" s="8"/>
      <c r="PPX19" s="13"/>
      <c r="PPY19" s="13"/>
      <c r="PPZ19" s="14"/>
      <c r="PQA19" s="15"/>
      <c r="PQB19" s="13"/>
      <c r="PQC19" s="9"/>
      <c r="PQD19" s="8"/>
      <c r="PQE19" s="8"/>
      <c r="PQF19" s="13"/>
      <c r="PQG19" s="13"/>
      <c r="PQH19" s="14"/>
      <c r="PQI19" s="15"/>
      <c r="PQJ19" s="13"/>
      <c r="PQK19" s="9"/>
      <c r="PQL19" s="8"/>
      <c r="PQM19" s="8"/>
      <c r="PQN19" s="13"/>
      <c r="PQO19" s="13"/>
      <c r="PQP19" s="14"/>
      <c r="PQQ19" s="15"/>
      <c r="PQR19" s="13"/>
      <c r="PQS19" s="9"/>
      <c r="PQT19" s="8"/>
      <c r="PQU19" s="8"/>
      <c r="PQV19" s="13"/>
      <c r="PQW19" s="13"/>
      <c r="PQX19" s="14"/>
      <c r="PQY19" s="15"/>
      <c r="PQZ19" s="13"/>
      <c r="PRA19" s="9"/>
      <c r="PRB19" s="8"/>
      <c r="PRC19" s="8"/>
      <c r="PRD19" s="13"/>
      <c r="PRE19" s="13"/>
      <c r="PRF19" s="14"/>
      <c r="PRG19" s="15"/>
      <c r="PRH19" s="13"/>
      <c r="PRI19" s="9"/>
      <c r="PRJ19" s="8"/>
      <c r="PRK19" s="8"/>
      <c r="PRL19" s="13"/>
      <c r="PRM19" s="13"/>
      <c r="PRN19" s="14"/>
      <c r="PRO19" s="15"/>
      <c r="PRP19" s="13"/>
      <c r="PRQ19" s="9"/>
      <c r="PRR19" s="8"/>
      <c r="PRS19" s="8"/>
      <c r="PRT19" s="13"/>
      <c r="PRU19" s="13"/>
      <c r="PRV19" s="14"/>
      <c r="PRW19" s="15"/>
      <c r="PRX19" s="13"/>
      <c r="PRY19" s="9"/>
      <c r="PRZ19" s="8"/>
      <c r="PSA19" s="8"/>
      <c r="PSB19" s="13"/>
      <c r="PSC19" s="13"/>
      <c r="PSD19" s="14"/>
      <c r="PSE19" s="15"/>
      <c r="PSF19" s="13"/>
      <c r="PSG19" s="9"/>
      <c r="PSH19" s="8"/>
      <c r="PSI19" s="8"/>
      <c r="PSJ19" s="13"/>
      <c r="PSK19" s="13"/>
      <c r="PSL19" s="14"/>
      <c r="PSM19" s="15"/>
      <c r="PSN19" s="13"/>
      <c r="PSO19" s="9"/>
      <c r="PSP19" s="8"/>
      <c r="PSQ19" s="8"/>
      <c r="PSR19" s="13"/>
      <c r="PSS19" s="13"/>
      <c r="PST19" s="14"/>
      <c r="PSU19" s="15"/>
      <c r="PSV19" s="13"/>
      <c r="PSW19" s="9"/>
      <c r="PSX19" s="8"/>
      <c r="PSY19" s="8"/>
      <c r="PSZ19" s="13"/>
      <c r="PTA19" s="13"/>
      <c r="PTB19" s="14"/>
      <c r="PTC19" s="15"/>
      <c r="PTD19" s="13"/>
      <c r="PTE19" s="9"/>
      <c r="PTF19" s="8"/>
      <c r="PTG19" s="8"/>
      <c r="PTH19" s="13"/>
      <c r="PTI19" s="13"/>
      <c r="PTJ19" s="14"/>
      <c r="PTK19" s="15"/>
      <c r="PTL19" s="13"/>
      <c r="PTM19" s="9"/>
      <c r="PTN19" s="8"/>
      <c r="PTO19" s="8"/>
      <c r="PTP19" s="13"/>
      <c r="PTQ19" s="13"/>
      <c r="PTR19" s="14"/>
      <c r="PTS19" s="15"/>
      <c r="PTT19" s="13"/>
      <c r="PTU19" s="9"/>
      <c r="PTV19" s="8"/>
      <c r="PTW19" s="8"/>
      <c r="PTX19" s="13"/>
      <c r="PTY19" s="13"/>
      <c r="PTZ19" s="14"/>
      <c r="PUA19" s="15"/>
      <c r="PUB19" s="13"/>
      <c r="PUC19" s="9"/>
      <c r="PUD19" s="8"/>
      <c r="PUE19" s="8"/>
      <c r="PUF19" s="13"/>
      <c r="PUG19" s="13"/>
      <c r="PUH19" s="14"/>
      <c r="PUI19" s="15"/>
      <c r="PUJ19" s="13"/>
      <c r="PUK19" s="9"/>
      <c r="PUL19" s="8"/>
      <c r="PUM19" s="8"/>
      <c r="PUN19" s="13"/>
      <c r="PUO19" s="13"/>
      <c r="PUP19" s="14"/>
      <c r="PUQ19" s="15"/>
      <c r="PUR19" s="13"/>
      <c r="PUS19" s="9"/>
      <c r="PUT19" s="8"/>
      <c r="PUU19" s="8"/>
      <c r="PUV19" s="13"/>
      <c r="PUW19" s="13"/>
      <c r="PUX19" s="14"/>
      <c r="PUY19" s="15"/>
      <c r="PUZ19" s="13"/>
      <c r="PVA19" s="9"/>
      <c r="PVB19" s="8"/>
      <c r="PVC19" s="8"/>
      <c r="PVD19" s="13"/>
      <c r="PVE19" s="13"/>
      <c r="PVF19" s="14"/>
      <c r="PVG19" s="15"/>
      <c r="PVH19" s="13"/>
      <c r="PVI19" s="9"/>
      <c r="PVJ19" s="8"/>
      <c r="PVK19" s="8"/>
      <c r="PVL19" s="13"/>
      <c r="PVM19" s="13"/>
      <c r="PVN19" s="14"/>
      <c r="PVO19" s="15"/>
      <c r="PVP19" s="13"/>
      <c r="PVQ19" s="9"/>
      <c r="PVR19" s="8"/>
      <c r="PVS19" s="8"/>
      <c r="PVT19" s="13"/>
      <c r="PVU19" s="13"/>
      <c r="PVV19" s="14"/>
      <c r="PVW19" s="15"/>
      <c r="PVX19" s="13"/>
      <c r="PVY19" s="9"/>
      <c r="PVZ19" s="8"/>
      <c r="PWA19" s="8"/>
      <c r="PWB19" s="13"/>
      <c r="PWC19" s="13"/>
      <c r="PWD19" s="14"/>
      <c r="PWE19" s="15"/>
      <c r="PWF19" s="13"/>
      <c r="PWG19" s="9"/>
      <c r="PWH19" s="8"/>
      <c r="PWI19" s="8"/>
      <c r="PWJ19" s="13"/>
      <c r="PWK19" s="13"/>
      <c r="PWL19" s="14"/>
      <c r="PWM19" s="15"/>
      <c r="PWN19" s="13"/>
      <c r="PWO19" s="9"/>
      <c r="PWP19" s="8"/>
      <c r="PWQ19" s="8"/>
      <c r="PWR19" s="13"/>
      <c r="PWS19" s="13"/>
      <c r="PWT19" s="14"/>
      <c r="PWU19" s="15"/>
      <c r="PWV19" s="13"/>
      <c r="PWW19" s="9"/>
      <c r="PWX19" s="8"/>
      <c r="PWY19" s="8"/>
      <c r="PWZ19" s="13"/>
      <c r="PXA19" s="13"/>
      <c r="PXB19" s="14"/>
      <c r="PXC19" s="15"/>
      <c r="PXD19" s="13"/>
      <c r="PXE19" s="9"/>
      <c r="PXF19" s="8"/>
      <c r="PXG19" s="8"/>
      <c r="PXH19" s="13"/>
      <c r="PXI19" s="13"/>
      <c r="PXJ19" s="14"/>
      <c r="PXK19" s="15"/>
      <c r="PXL19" s="13"/>
      <c r="PXM19" s="9"/>
      <c r="PXN19" s="8"/>
      <c r="PXO19" s="8"/>
      <c r="PXP19" s="13"/>
      <c r="PXQ19" s="13"/>
      <c r="PXR19" s="14"/>
      <c r="PXS19" s="15"/>
      <c r="PXT19" s="13"/>
      <c r="PXU19" s="9"/>
      <c r="PXV19" s="8"/>
      <c r="PXW19" s="8"/>
      <c r="PXX19" s="13"/>
      <c r="PXY19" s="13"/>
      <c r="PXZ19" s="14"/>
      <c r="PYA19" s="15"/>
      <c r="PYB19" s="13"/>
      <c r="PYC19" s="9"/>
      <c r="PYD19" s="8"/>
      <c r="PYE19" s="8"/>
      <c r="PYF19" s="13"/>
      <c r="PYG19" s="13"/>
      <c r="PYH19" s="14"/>
      <c r="PYI19" s="15"/>
      <c r="PYJ19" s="13"/>
      <c r="PYK19" s="9"/>
      <c r="PYL19" s="8"/>
      <c r="PYM19" s="8"/>
      <c r="PYN19" s="13"/>
      <c r="PYO19" s="13"/>
      <c r="PYP19" s="14"/>
      <c r="PYQ19" s="15"/>
      <c r="PYR19" s="13"/>
      <c r="PYS19" s="9"/>
      <c r="PYT19" s="8"/>
      <c r="PYU19" s="8"/>
      <c r="PYV19" s="13"/>
      <c r="PYW19" s="13"/>
      <c r="PYX19" s="14"/>
      <c r="PYY19" s="15"/>
      <c r="PYZ19" s="13"/>
      <c r="PZA19" s="9"/>
      <c r="PZB19" s="8"/>
      <c r="PZC19" s="8"/>
      <c r="PZD19" s="13"/>
      <c r="PZE19" s="13"/>
      <c r="PZF19" s="14"/>
      <c r="PZG19" s="15"/>
      <c r="PZH19" s="13"/>
      <c r="PZI19" s="9"/>
      <c r="PZJ19" s="8"/>
      <c r="PZK19" s="8"/>
      <c r="PZL19" s="13"/>
      <c r="PZM19" s="13"/>
      <c r="PZN19" s="14"/>
      <c r="PZO19" s="15"/>
      <c r="PZP19" s="13"/>
      <c r="PZQ19" s="9"/>
      <c r="PZR19" s="8"/>
      <c r="PZS19" s="8"/>
      <c r="PZT19" s="13"/>
      <c r="PZU19" s="13"/>
      <c r="PZV19" s="14"/>
      <c r="PZW19" s="15"/>
      <c r="PZX19" s="13"/>
      <c r="PZY19" s="9"/>
      <c r="PZZ19" s="8"/>
      <c r="QAA19" s="8"/>
      <c r="QAB19" s="13"/>
      <c r="QAC19" s="13"/>
      <c r="QAD19" s="14"/>
      <c r="QAE19" s="15"/>
      <c r="QAF19" s="13"/>
      <c r="QAG19" s="9"/>
      <c r="QAH19" s="8"/>
      <c r="QAI19" s="8"/>
      <c r="QAJ19" s="13"/>
      <c r="QAK19" s="13"/>
      <c r="QAL19" s="14"/>
      <c r="QAM19" s="15"/>
      <c r="QAN19" s="13"/>
      <c r="QAO19" s="9"/>
      <c r="QAP19" s="8"/>
      <c r="QAQ19" s="8"/>
      <c r="QAR19" s="13"/>
      <c r="QAS19" s="13"/>
      <c r="QAT19" s="14"/>
      <c r="QAU19" s="15"/>
      <c r="QAV19" s="13"/>
      <c r="QAW19" s="9"/>
      <c r="QAX19" s="8"/>
      <c r="QAY19" s="8"/>
      <c r="QAZ19" s="13"/>
      <c r="QBA19" s="13"/>
      <c r="QBB19" s="14"/>
      <c r="QBC19" s="15"/>
      <c r="QBD19" s="13"/>
      <c r="QBE19" s="9"/>
      <c r="QBF19" s="8"/>
      <c r="QBG19" s="8"/>
      <c r="QBH19" s="13"/>
      <c r="QBI19" s="13"/>
      <c r="QBJ19" s="14"/>
      <c r="QBK19" s="15"/>
      <c r="QBL19" s="13"/>
      <c r="QBM19" s="9"/>
      <c r="QBN19" s="8"/>
      <c r="QBO19" s="8"/>
      <c r="QBP19" s="13"/>
      <c r="QBQ19" s="13"/>
      <c r="QBR19" s="14"/>
      <c r="QBS19" s="15"/>
      <c r="QBT19" s="13"/>
      <c r="QBU19" s="9"/>
      <c r="QBV19" s="8"/>
      <c r="QBW19" s="8"/>
      <c r="QBX19" s="13"/>
      <c r="QBY19" s="13"/>
      <c r="QBZ19" s="14"/>
      <c r="QCA19" s="15"/>
      <c r="QCB19" s="13"/>
      <c r="QCC19" s="9"/>
      <c r="QCD19" s="8"/>
      <c r="QCE19" s="8"/>
      <c r="QCF19" s="13"/>
      <c r="QCG19" s="13"/>
      <c r="QCH19" s="14"/>
      <c r="QCI19" s="15"/>
      <c r="QCJ19" s="13"/>
      <c r="QCK19" s="9"/>
      <c r="QCL19" s="8"/>
      <c r="QCM19" s="8"/>
      <c r="QCN19" s="13"/>
      <c r="QCO19" s="13"/>
      <c r="QCP19" s="14"/>
      <c r="QCQ19" s="15"/>
      <c r="QCR19" s="13"/>
      <c r="QCS19" s="9"/>
      <c r="QCT19" s="8"/>
      <c r="QCU19" s="8"/>
      <c r="QCV19" s="13"/>
      <c r="QCW19" s="13"/>
      <c r="QCX19" s="14"/>
      <c r="QCY19" s="15"/>
      <c r="QCZ19" s="13"/>
      <c r="QDA19" s="9"/>
      <c r="QDB19" s="8"/>
      <c r="QDC19" s="8"/>
      <c r="QDD19" s="13"/>
      <c r="QDE19" s="13"/>
      <c r="QDF19" s="14"/>
      <c r="QDG19" s="15"/>
      <c r="QDH19" s="13"/>
      <c r="QDI19" s="9"/>
      <c r="QDJ19" s="8"/>
      <c r="QDK19" s="8"/>
      <c r="QDL19" s="13"/>
      <c r="QDM19" s="13"/>
      <c r="QDN19" s="14"/>
      <c r="QDO19" s="15"/>
      <c r="QDP19" s="13"/>
      <c r="QDQ19" s="9"/>
      <c r="QDR19" s="8"/>
      <c r="QDS19" s="8"/>
      <c r="QDT19" s="13"/>
      <c r="QDU19" s="13"/>
      <c r="QDV19" s="14"/>
      <c r="QDW19" s="15"/>
      <c r="QDX19" s="13"/>
      <c r="QDY19" s="9"/>
      <c r="QDZ19" s="8"/>
      <c r="QEA19" s="8"/>
      <c r="QEB19" s="13"/>
      <c r="QEC19" s="13"/>
      <c r="QED19" s="14"/>
      <c r="QEE19" s="15"/>
      <c r="QEF19" s="13"/>
      <c r="QEG19" s="9"/>
      <c r="QEH19" s="8"/>
      <c r="QEI19" s="8"/>
      <c r="QEJ19" s="13"/>
      <c r="QEK19" s="13"/>
      <c r="QEL19" s="14"/>
      <c r="QEM19" s="15"/>
      <c r="QEN19" s="13"/>
      <c r="QEO19" s="9"/>
      <c r="QEP19" s="8"/>
      <c r="QEQ19" s="8"/>
      <c r="QER19" s="13"/>
      <c r="QES19" s="13"/>
      <c r="QET19" s="14"/>
      <c r="QEU19" s="15"/>
      <c r="QEV19" s="13"/>
      <c r="QEW19" s="9"/>
      <c r="QEX19" s="8"/>
      <c r="QEY19" s="8"/>
      <c r="QEZ19" s="13"/>
      <c r="QFA19" s="13"/>
      <c r="QFB19" s="14"/>
      <c r="QFC19" s="15"/>
      <c r="QFD19" s="13"/>
      <c r="QFE19" s="9"/>
      <c r="QFF19" s="8"/>
      <c r="QFG19" s="8"/>
      <c r="QFH19" s="13"/>
      <c r="QFI19" s="13"/>
      <c r="QFJ19" s="14"/>
      <c r="QFK19" s="15"/>
      <c r="QFL19" s="13"/>
      <c r="QFM19" s="9"/>
      <c r="QFN19" s="8"/>
      <c r="QFO19" s="8"/>
      <c r="QFP19" s="13"/>
      <c r="QFQ19" s="13"/>
      <c r="QFR19" s="14"/>
      <c r="QFS19" s="15"/>
      <c r="QFT19" s="13"/>
      <c r="QFU19" s="9"/>
      <c r="QFV19" s="8"/>
      <c r="QFW19" s="8"/>
      <c r="QFX19" s="13"/>
      <c r="QFY19" s="13"/>
      <c r="QFZ19" s="14"/>
      <c r="QGA19" s="15"/>
      <c r="QGB19" s="13"/>
      <c r="QGC19" s="9"/>
      <c r="QGD19" s="8"/>
      <c r="QGE19" s="8"/>
      <c r="QGF19" s="13"/>
      <c r="QGG19" s="13"/>
      <c r="QGH19" s="14"/>
      <c r="QGI19" s="15"/>
      <c r="QGJ19" s="13"/>
      <c r="QGK19" s="9"/>
      <c r="QGL19" s="8"/>
      <c r="QGM19" s="8"/>
      <c r="QGN19" s="13"/>
      <c r="QGO19" s="13"/>
      <c r="QGP19" s="14"/>
      <c r="QGQ19" s="15"/>
      <c r="QGR19" s="13"/>
      <c r="QGS19" s="9"/>
      <c r="QGT19" s="8"/>
      <c r="QGU19" s="8"/>
      <c r="QGV19" s="13"/>
      <c r="QGW19" s="13"/>
      <c r="QGX19" s="14"/>
      <c r="QGY19" s="15"/>
      <c r="QGZ19" s="13"/>
      <c r="QHA19" s="9"/>
      <c r="QHB19" s="8"/>
      <c r="QHC19" s="8"/>
      <c r="QHD19" s="13"/>
      <c r="QHE19" s="13"/>
      <c r="QHF19" s="14"/>
      <c r="QHG19" s="15"/>
      <c r="QHH19" s="13"/>
      <c r="QHI19" s="9"/>
      <c r="QHJ19" s="8"/>
      <c r="QHK19" s="8"/>
      <c r="QHL19" s="13"/>
      <c r="QHM19" s="13"/>
      <c r="QHN19" s="14"/>
      <c r="QHO19" s="15"/>
      <c r="QHP19" s="13"/>
      <c r="QHQ19" s="9"/>
      <c r="QHR19" s="8"/>
      <c r="QHS19" s="8"/>
      <c r="QHT19" s="13"/>
      <c r="QHU19" s="13"/>
      <c r="QHV19" s="14"/>
      <c r="QHW19" s="15"/>
      <c r="QHX19" s="13"/>
      <c r="QHY19" s="9"/>
      <c r="QHZ19" s="8"/>
      <c r="QIA19" s="8"/>
      <c r="QIB19" s="13"/>
      <c r="QIC19" s="13"/>
      <c r="QID19" s="14"/>
      <c r="QIE19" s="15"/>
      <c r="QIF19" s="13"/>
      <c r="QIG19" s="9"/>
      <c r="QIH19" s="8"/>
      <c r="QII19" s="8"/>
      <c r="QIJ19" s="13"/>
      <c r="QIK19" s="13"/>
      <c r="QIL19" s="14"/>
      <c r="QIM19" s="15"/>
      <c r="QIN19" s="13"/>
      <c r="QIO19" s="9"/>
      <c r="QIP19" s="8"/>
      <c r="QIQ19" s="8"/>
      <c r="QIR19" s="13"/>
      <c r="QIS19" s="13"/>
      <c r="QIT19" s="14"/>
      <c r="QIU19" s="15"/>
      <c r="QIV19" s="13"/>
      <c r="QIW19" s="9"/>
      <c r="QIX19" s="8"/>
      <c r="QIY19" s="8"/>
      <c r="QIZ19" s="13"/>
      <c r="QJA19" s="13"/>
      <c r="QJB19" s="14"/>
      <c r="QJC19" s="15"/>
      <c r="QJD19" s="13"/>
      <c r="QJE19" s="9"/>
      <c r="QJF19" s="8"/>
      <c r="QJG19" s="8"/>
      <c r="QJH19" s="13"/>
      <c r="QJI19" s="13"/>
      <c r="QJJ19" s="14"/>
      <c r="QJK19" s="15"/>
      <c r="QJL19" s="13"/>
      <c r="QJM19" s="9"/>
      <c r="QJN19" s="8"/>
      <c r="QJO19" s="8"/>
      <c r="QJP19" s="13"/>
      <c r="QJQ19" s="13"/>
      <c r="QJR19" s="14"/>
      <c r="QJS19" s="15"/>
      <c r="QJT19" s="13"/>
      <c r="QJU19" s="9"/>
      <c r="QJV19" s="8"/>
      <c r="QJW19" s="8"/>
      <c r="QJX19" s="13"/>
      <c r="QJY19" s="13"/>
      <c r="QJZ19" s="14"/>
      <c r="QKA19" s="15"/>
      <c r="QKB19" s="13"/>
      <c r="QKC19" s="9"/>
      <c r="QKD19" s="8"/>
      <c r="QKE19" s="8"/>
      <c r="QKF19" s="13"/>
      <c r="QKG19" s="13"/>
      <c r="QKH19" s="14"/>
      <c r="QKI19" s="15"/>
      <c r="QKJ19" s="13"/>
      <c r="QKK19" s="9"/>
      <c r="QKL19" s="8"/>
      <c r="QKM19" s="8"/>
      <c r="QKN19" s="13"/>
      <c r="QKO19" s="13"/>
      <c r="QKP19" s="14"/>
      <c r="QKQ19" s="15"/>
      <c r="QKR19" s="13"/>
      <c r="QKS19" s="9"/>
      <c r="QKT19" s="8"/>
      <c r="QKU19" s="8"/>
      <c r="QKV19" s="13"/>
      <c r="QKW19" s="13"/>
      <c r="QKX19" s="14"/>
      <c r="QKY19" s="15"/>
      <c r="QKZ19" s="13"/>
      <c r="QLA19" s="9"/>
      <c r="QLB19" s="8"/>
      <c r="QLC19" s="8"/>
      <c r="QLD19" s="13"/>
      <c r="QLE19" s="13"/>
      <c r="QLF19" s="14"/>
      <c r="QLG19" s="15"/>
      <c r="QLH19" s="13"/>
      <c r="QLI19" s="9"/>
      <c r="QLJ19" s="8"/>
      <c r="QLK19" s="8"/>
      <c r="QLL19" s="13"/>
      <c r="QLM19" s="13"/>
      <c r="QLN19" s="14"/>
      <c r="QLO19" s="15"/>
      <c r="QLP19" s="13"/>
      <c r="QLQ19" s="9"/>
      <c r="QLR19" s="8"/>
      <c r="QLS19" s="8"/>
      <c r="QLT19" s="13"/>
      <c r="QLU19" s="13"/>
      <c r="QLV19" s="14"/>
      <c r="QLW19" s="15"/>
      <c r="QLX19" s="13"/>
      <c r="QLY19" s="9"/>
      <c r="QLZ19" s="8"/>
      <c r="QMA19" s="8"/>
      <c r="QMB19" s="13"/>
      <c r="QMC19" s="13"/>
      <c r="QMD19" s="14"/>
      <c r="QME19" s="15"/>
      <c r="QMF19" s="13"/>
      <c r="QMG19" s="9"/>
      <c r="QMH19" s="8"/>
      <c r="QMI19" s="8"/>
      <c r="QMJ19" s="13"/>
      <c r="QMK19" s="13"/>
      <c r="QML19" s="14"/>
      <c r="QMM19" s="15"/>
      <c r="QMN19" s="13"/>
      <c r="QMO19" s="9"/>
      <c r="QMP19" s="8"/>
      <c r="QMQ19" s="8"/>
      <c r="QMR19" s="13"/>
      <c r="QMS19" s="13"/>
      <c r="QMT19" s="14"/>
      <c r="QMU19" s="15"/>
      <c r="QMV19" s="13"/>
      <c r="QMW19" s="9"/>
      <c r="QMX19" s="8"/>
      <c r="QMY19" s="8"/>
      <c r="QMZ19" s="13"/>
      <c r="QNA19" s="13"/>
      <c r="QNB19" s="14"/>
      <c r="QNC19" s="15"/>
      <c r="QND19" s="13"/>
      <c r="QNE19" s="9"/>
      <c r="QNF19" s="8"/>
      <c r="QNG19" s="8"/>
      <c r="QNH19" s="13"/>
      <c r="QNI19" s="13"/>
      <c r="QNJ19" s="14"/>
      <c r="QNK19" s="15"/>
      <c r="QNL19" s="13"/>
      <c r="QNM19" s="9"/>
      <c r="QNN19" s="8"/>
      <c r="QNO19" s="8"/>
      <c r="QNP19" s="13"/>
      <c r="QNQ19" s="13"/>
      <c r="QNR19" s="14"/>
      <c r="QNS19" s="15"/>
      <c r="QNT19" s="13"/>
      <c r="QNU19" s="9"/>
      <c r="QNV19" s="8"/>
      <c r="QNW19" s="8"/>
      <c r="QNX19" s="13"/>
      <c r="QNY19" s="13"/>
      <c r="QNZ19" s="14"/>
      <c r="QOA19" s="15"/>
      <c r="QOB19" s="13"/>
      <c r="QOC19" s="9"/>
      <c r="QOD19" s="8"/>
      <c r="QOE19" s="8"/>
      <c r="QOF19" s="13"/>
      <c r="QOG19" s="13"/>
      <c r="QOH19" s="14"/>
      <c r="QOI19" s="15"/>
      <c r="QOJ19" s="13"/>
      <c r="QOK19" s="9"/>
      <c r="QOL19" s="8"/>
      <c r="QOM19" s="8"/>
      <c r="QON19" s="13"/>
      <c r="QOO19" s="13"/>
      <c r="QOP19" s="14"/>
      <c r="QOQ19" s="15"/>
      <c r="QOR19" s="13"/>
      <c r="QOS19" s="9"/>
      <c r="QOT19" s="8"/>
      <c r="QOU19" s="8"/>
      <c r="QOV19" s="13"/>
      <c r="QOW19" s="13"/>
      <c r="QOX19" s="14"/>
      <c r="QOY19" s="15"/>
      <c r="QOZ19" s="13"/>
      <c r="QPA19" s="9"/>
      <c r="QPB19" s="8"/>
      <c r="QPC19" s="8"/>
      <c r="QPD19" s="13"/>
      <c r="QPE19" s="13"/>
      <c r="QPF19" s="14"/>
      <c r="QPG19" s="15"/>
      <c r="QPH19" s="13"/>
      <c r="QPI19" s="9"/>
      <c r="QPJ19" s="8"/>
      <c r="QPK19" s="8"/>
      <c r="QPL19" s="13"/>
      <c r="QPM19" s="13"/>
      <c r="QPN19" s="14"/>
      <c r="QPO19" s="15"/>
      <c r="QPP19" s="13"/>
      <c r="QPQ19" s="9"/>
      <c r="QPR19" s="8"/>
      <c r="QPS19" s="8"/>
      <c r="QPT19" s="13"/>
      <c r="QPU19" s="13"/>
      <c r="QPV19" s="14"/>
      <c r="QPW19" s="15"/>
      <c r="QPX19" s="13"/>
      <c r="QPY19" s="9"/>
      <c r="QPZ19" s="8"/>
      <c r="QQA19" s="8"/>
      <c r="QQB19" s="13"/>
      <c r="QQC19" s="13"/>
      <c r="QQD19" s="14"/>
      <c r="QQE19" s="15"/>
      <c r="QQF19" s="13"/>
      <c r="QQG19" s="9"/>
      <c r="QQH19" s="8"/>
      <c r="QQI19" s="8"/>
      <c r="QQJ19" s="13"/>
      <c r="QQK19" s="13"/>
      <c r="QQL19" s="14"/>
      <c r="QQM19" s="15"/>
      <c r="QQN19" s="13"/>
      <c r="QQO19" s="9"/>
      <c r="QQP19" s="8"/>
      <c r="QQQ19" s="8"/>
      <c r="QQR19" s="13"/>
      <c r="QQS19" s="13"/>
      <c r="QQT19" s="14"/>
      <c r="QQU19" s="15"/>
      <c r="QQV19" s="13"/>
      <c r="QQW19" s="9"/>
      <c r="QQX19" s="8"/>
      <c r="QQY19" s="8"/>
      <c r="QQZ19" s="13"/>
      <c r="QRA19" s="13"/>
      <c r="QRB19" s="14"/>
      <c r="QRC19" s="15"/>
      <c r="QRD19" s="13"/>
      <c r="QRE19" s="9"/>
      <c r="QRF19" s="8"/>
      <c r="QRG19" s="8"/>
      <c r="QRH19" s="13"/>
      <c r="QRI19" s="13"/>
      <c r="QRJ19" s="14"/>
      <c r="QRK19" s="15"/>
      <c r="QRL19" s="13"/>
      <c r="QRM19" s="9"/>
      <c r="QRN19" s="8"/>
      <c r="QRO19" s="8"/>
      <c r="QRP19" s="13"/>
      <c r="QRQ19" s="13"/>
      <c r="QRR19" s="14"/>
      <c r="QRS19" s="15"/>
      <c r="QRT19" s="13"/>
      <c r="QRU19" s="9"/>
      <c r="QRV19" s="8"/>
      <c r="QRW19" s="8"/>
      <c r="QRX19" s="13"/>
      <c r="QRY19" s="13"/>
      <c r="QRZ19" s="14"/>
      <c r="QSA19" s="15"/>
      <c r="QSB19" s="13"/>
      <c r="QSC19" s="9"/>
      <c r="QSD19" s="8"/>
      <c r="QSE19" s="8"/>
      <c r="QSF19" s="13"/>
      <c r="QSG19" s="13"/>
      <c r="QSH19" s="14"/>
      <c r="QSI19" s="15"/>
      <c r="QSJ19" s="13"/>
      <c r="QSK19" s="9"/>
      <c r="QSL19" s="8"/>
      <c r="QSM19" s="8"/>
      <c r="QSN19" s="13"/>
      <c r="QSO19" s="13"/>
      <c r="QSP19" s="14"/>
      <c r="QSQ19" s="15"/>
      <c r="QSR19" s="13"/>
      <c r="QSS19" s="9"/>
      <c r="QST19" s="8"/>
      <c r="QSU19" s="8"/>
      <c r="QSV19" s="13"/>
      <c r="QSW19" s="13"/>
      <c r="QSX19" s="14"/>
      <c r="QSY19" s="15"/>
      <c r="QSZ19" s="13"/>
      <c r="QTA19" s="9"/>
      <c r="QTB19" s="8"/>
      <c r="QTC19" s="8"/>
      <c r="QTD19" s="13"/>
      <c r="QTE19" s="13"/>
      <c r="QTF19" s="14"/>
      <c r="QTG19" s="15"/>
      <c r="QTH19" s="13"/>
      <c r="QTI19" s="9"/>
      <c r="QTJ19" s="8"/>
      <c r="QTK19" s="8"/>
      <c r="QTL19" s="13"/>
      <c r="QTM19" s="13"/>
      <c r="QTN19" s="14"/>
      <c r="QTO19" s="15"/>
      <c r="QTP19" s="13"/>
      <c r="QTQ19" s="9"/>
      <c r="QTR19" s="8"/>
      <c r="QTS19" s="8"/>
      <c r="QTT19" s="13"/>
      <c r="QTU19" s="13"/>
      <c r="QTV19" s="14"/>
      <c r="QTW19" s="15"/>
      <c r="QTX19" s="13"/>
      <c r="QTY19" s="9"/>
      <c r="QTZ19" s="8"/>
      <c r="QUA19" s="8"/>
      <c r="QUB19" s="13"/>
      <c r="QUC19" s="13"/>
      <c r="QUD19" s="14"/>
      <c r="QUE19" s="15"/>
      <c r="QUF19" s="13"/>
      <c r="QUG19" s="9"/>
      <c r="QUH19" s="8"/>
      <c r="QUI19" s="8"/>
      <c r="QUJ19" s="13"/>
      <c r="QUK19" s="13"/>
      <c r="QUL19" s="14"/>
      <c r="QUM19" s="15"/>
      <c r="QUN19" s="13"/>
      <c r="QUO19" s="9"/>
      <c r="QUP19" s="8"/>
      <c r="QUQ19" s="8"/>
      <c r="QUR19" s="13"/>
      <c r="QUS19" s="13"/>
      <c r="QUT19" s="14"/>
      <c r="QUU19" s="15"/>
      <c r="QUV19" s="13"/>
      <c r="QUW19" s="9"/>
      <c r="QUX19" s="8"/>
      <c r="QUY19" s="8"/>
      <c r="QUZ19" s="13"/>
      <c r="QVA19" s="13"/>
      <c r="QVB19" s="14"/>
      <c r="QVC19" s="15"/>
      <c r="QVD19" s="13"/>
      <c r="QVE19" s="9"/>
      <c r="QVF19" s="8"/>
      <c r="QVG19" s="8"/>
      <c r="QVH19" s="13"/>
      <c r="QVI19" s="13"/>
      <c r="QVJ19" s="14"/>
      <c r="QVK19" s="15"/>
      <c r="QVL19" s="13"/>
      <c r="QVM19" s="9"/>
      <c r="QVN19" s="8"/>
      <c r="QVO19" s="8"/>
      <c r="QVP19" s="13"/>
      <c r="QVQ19" s="13"/>
      <c r="QVR19" s="14"/>
      <c r="QVS19" s="15"/>
      <c r="QVT19" s="13"/>
      <c r="QVU19" s="9"/>
      <c r="QVV19" s="8"/>
      <c r="QVW19" s="8"/>
      <c r="QVX19" s="13"/>
      <c r="QVY19" s="13"/>
      <c r="QVZ19" s="14"/>
      <c r="QWA19" s="15"/>
      <c r="QWB19" s="13"/>
      <c r="QWC19" s="9"/>
      <c r="QWD19" s="8"/>
      <c r="QWE19" s="8"/>
      <c r="QWF19" s="13"/>
      <c r="QWG19" s="13"/>
      <c r="QWH19" s="14"/>
      <c r="QWI19" s="15"/>
      <c r="QWJ19" s="13"/>
      <c r="QWK19" s="9"/>
      <c r="QWL19" s="8"/>
      <c r="QWM19" s="8"/>
      <c r="QWN19" s="13"/>
      <c r="QWO19" s="13"/>
      <c r="QWP19" s="14"/>
      <c r="QWQ19" s="15"/>
      <c r="QWR19" s="13"/>
      <c r="QWS19" s="9"/>
      <c r="QWT19" s="8"/>
      <c r="QWU19" s="8"/>
      <c r="QWV19" s="13"/>
      <c r="QWW19" s="13"/>
      <c r="QWX19" s="14"/>
      <c r="QWY19" s="15"/>
      <c r="QWZ19" s="13"/>
      <c r="QXA19" s="9"/>
      <c r="QXB19" s="8"/>
      <c r="QXC19" s="8"/>
      <c r="QXD19" s="13"/>
      <c r="QXE19" s="13"/>
      <c r="QXF19" s="14"/>
      <c r="QXG19" s="15"/>
      <c r="QXH19" s="13"/>
      <c r="QXI19" s="9"/>
      <c r="QXJ19" s="8"/>
      <c r="QXK19" s="8"/>
      <c r="QXL19" s="13"/>
      <c r="QXM19" s="13"/>
      <c r="QXN19" s="14"/>
      <c r="QXO19" s="15"/>
      <c r="QXP19" s="13"/>
      <c r="QXQ19" s="9"/>
      <c r="QXR19" s="8"/>
      <c r="QXS19" s="8"/>
      <c r="QXT19" s="13"/>
      <c r="QXU19" s="13"/>
      <c r="QXV19" s="14"/>
      <c r="QXW19" s="15"/>
      <c r="QXX19" s="13"/>
      <c r="QXY19" s="9"/>
      <c r="QXZ19" s="8"/>
      <c r="QYA19" s="8"/>
      <c r="QYB19" s="13"/>
      <c r="QYC19" s="13"/>
      <c r="QYD19" s="14"/>
      <c r="QYE19" s="15"/>
      <c r="QYF19" s="13"/>
      <c r="QYG19" s="9"/>
      <c r="QYH19" s="8"/>
      <c r="QYI19" s="8"/>
      <c r="QYJ19" s="13"/>
      <c r="QYK19" s="13"/>
      <c r="QYL19" s="14"/>
      <c r="QYM19" s="15"/>
      <c r="QYN19" s="13"/>
      <c r="QYO19" s="9"/>
      <c r="QYP19" s="8"/>
      <c r="QYQ19" s="8"/>
      <c r="QYR19" s="13"/>
      <c r="QYS19" s="13"/>
      <c r="QYT19" s="14"/>
      <c r="QYU19" s="15"/>
      <c r="QYV19" s="13"/>
      <c r="QYW19" s="9"/>
      <c r="QYX19" s="8"/>
      <c r="QYY19" s="8"/>
      <c r="QYZ19" s="13"/>
      <c r="QZA19" s="13"/>
      <c r="QZB19" s="14"/>
      <c r="QZC19" s="15"/>
      <c r="QZD19" s="13"/>
      <c r="QZE19" s="9"/>
      <c r="QZF19" s="8"/>
      <c r="QZG19" s="8"/>
      <c r="QZH19" s="13"/>
      <c r="QZI19" s="13"/>
      <c r="QZJ19" s="14"/>
      <c r="QZK19" s="15"/>
      <c r="QZL19" s="13"/>
      <c r="QZM19" s="9"/>
      <c r="QZN19" s="8"/>
      <c r="QZO19" s="8"/>
      <c r="QZP19" s="13"/>
      <c r="QZQ19" s="13"/>
      <c r="QZR19" s="14"/>
      <c r="QZS19" s="15"/>
      <c r="QZT19" s="13"/>
      <c r="QZU19" s="9"/>
      <c r="QZV19" s="8"/>
      <c r="QZW19" s="8"/>
      <c r="QZX19" s="13"/>
      <c r="QZY19" s="13"/>
      <c r="QZZ19" s="14"/>
      <c r="RAA19" s="15"/>
      <c r="RAB19" s="13"/>
      <c r="RAC19" s="9"/>
      <c r="RAD19" s="8"/>
      <c r="RAE19" s="8"/>
      <c r="RAF19" s="13"/>
      <c r="RAG19" s="13"/>
      <c r="RAH19" s="14"/>
      <c r="RAI19" s="15"/>
      <c r="RAJ19" s="13"/>
      <c r="RAK19" s="9"/>
      <c r="RAL19" s="8"/>
      <c r="RAM19" s="8"/>
      <c r="RAN19" s="13"/>
      <c r="RAO19" s="13"/>
      <c r="RAP19" s="14"/>
      <c r="RAQ19" s="15"/>
      <c r="RAR19" s="13"/>
      <c r="RAS19" s="9"/>
      <c r="RAT19" s="8"/>
      <c r="RAU19" s="8"/>
      <c r="RAV19" s="13"/>
      <c r="RAW19" s="13"/>
      <c r="RAX19" s="14"/>
      <c r="RAY19" s="15"/>
      <c r="RAZ19" s="13"/>
      <c r="RBA19" s="9"/>
      <c r="RBB19" s="8"/>
      <c r="RBC19" s="8"/>
      <c r="RBD19" s="13"/>
      <c r="RBE19" s="13"/>
      <c r="RBF19" s="14"/>
      <c r="RBG19" s="15"/>
      <c r="RBH19" s="13"/>
      <c r="RBI19" s="9"/>
      <c r="RBJ19" s="8"/>
      <c r="RBK19" s="8"/>
      <c r="RBL19" s="13"/>
      <c r="RBM19" s="13"/>
      <c r="RBN19" s="14"/>
      <c r="RBO19" s="15"/>
      <c r="RBP19" s="13"/>
      <c r="RBQ19" s="9"/>
      <c r="RBR19" s="8"/>
      <c r="RBS19" s="8"/>
      <c r="RBT19" s="13"/>
      <c r="RBU19" s="13"/>
      <c r="RBV19" s="14"/>
      <c r="RBW19" s="15"/>
      <c r="RBX19" s="13"/>
      <c r="RBY19" s="9"/>
      <c r="RBZ19" s="8"/>
      <c r="RCA19" s="8"/>
      <c r="RCB19" s="13"/>
      <c r="RCC19" s="13"/>
      <c r="RCD19" s="14"/>
      <c r="RCE19" s="15"/>
      <c r="RCF19" s="13"/>
      <c r="RCG19" s="9"/>
      <c r="RCH19" s="8"/>
      <c r="RCI19" s="8"/>
      <c r="RCJ19" s="13"/>
      <c r="RCK19" s="13"/>
      <c r="RCL19" s="14"/>
      <c r="RCM19" s="15"/>
      <c r="RCN19" s="13"/>
      <c r="RCO19" s="9"/>
      <c r="RCP19" s="8"/>
      <c r="RCQ19" s="8"/>
      <c r="RCR19" s="13"/>
      <c r="RCS19" s="13"/>
      <c r="RCT19" s="14"/>
      <c r="RCU19" s="15"/>
      <c r="RCV19" s="13"/>
      <c r="RCW19" s="9"/>
      <c r="RCX19" s="8"/>
      <c r="RCY19" s="8"/>
      <c r="RCZ19" s="13"/>
      <c r="RDA19" s="13"/>
      <c r="RDB19" s="14"/>
      <c r="RDC19" s="15"/>
      <c r="RDD19" s="13"/>
      <c r="RDE19" s="9"/>
      <c r="RDF19" s="8"/>
      <c r="RDG19" s="8"/>
      <c r="RDH19" s="13"/>
      <c r="RDI19" s="13"/>
      <c r="RDJ19" s="14"/>
      <c r="RDK19" s="15"/>
      <c r="RDL19" s="13"/>
      <c r="RDM19" s="9"/>
      <c r="RDN19" s="8"/>
      <c r="RDO19" s="8"/>
      <c r="RDP19" s="13"/>
      <c r="RDQ19" s="13"/>
      <c r="RDR19" s="14"/>
      <c r="RDS19" s="15"/>
      <c r="RDT19" s="13"/>
      <c r="RDU19" s="9"/>
      <c r="RDV19" s="8"/>
      <c r="RDW19" s="8"/>
      <c r="RDX19" s="13"/>
      <c r="RDY19" s="13"/>
      <c r="RDZ19" s="14"/>
      <c r="REA19" s="15"/>
      <c r="REB19" s="13"/>
      <c r="REC19" s="9"/>
      <c r="RED19" s="8"/>
      <c r="REE19" s="8"/>
      <c r="REF19" s="13"/>
      <c r="REG19" s="13"/>
      <c r="REH19" s="14"/>
      <c r="REI19" s="15"/>
      <c r="REJ19" s="13"/>
      <c r="REK19" s="9"/>
      <c r="REL19" s="8"/>
      <c r="REM19" s="8"/>
      <c r="REN19" s="13"/>
      <c r="REO19" s="13"/>
      <c r="REP19" s="14"/>
      <c r="REQ19" s="15"/>
      <c r="RER19" s="13"/>
      <c r="RES19" s="9"/>
      <c r="RET19" s="8"/>
      <c r="REU19" s="8"/>
      <c r="REV19" s="13"/>
      <c r="REW19" s="13"/>
      <c r="REX19" s="14"/>
      <c r="REY19" s="15"/>
      <c r="REZ19" s="13"/>
      <c r="RFA19" s="9"/>
      <c r="RFB19" s="8"/>
      <c r="RFC19" s="8"/>
      <c r="RFD19" s="13"/>
      <c r="RFE19" s="13"/>
      <c r="RFF19" s="14"/>
      <c r="RFG19" s="15"/>
      <c r="RFH19" s="13"/>
      <c r="RFI19" s="9"/>
      <c r="RFJ19" s="8"/>
      <c r="RFK19" s="8"/>
      <c r="RFL19" s="13"/>
      <c r="RFM19" s="13"/>
      <c r="RFN19" s="14"/>
      <c r="RFO19" s="15"/>
      <c r="RFP19" s="13"/>
      <c r="RFQ19" s="9"/>
      <c r="RFR19" s="8"/>
      <c r="RFS19" s="8"/>
      <c r="RFT19" s="13"/>
      <c r="RFU19" s="13"/>
      <c r="RFV19" s="14"/>
      <c r="RFW19" s="15"/>
      <c r="RFX19" s="13"/>
      <c r="RFY19" s="9"/>
      <c r="RFZ19" s="8"/>
      <c r="RGA19" s="8"/>
      <c r="RGB19" s="13"/>
      <c r="RGC19" s="13"/>
      <c r="RGD19" s="14"/>
      <c r="RGE19" s="15"/>
      <c r="RGF19" s="13"/>
      <c r="RGG19" s="9"/>
      <c r="RGH19" s="8"/>
      <c r="RGI19" s="8"/>
      <c r="RGJ19" s="13"/>
      <c r="RGK19" s="13"/>
      <c r="RGL19" s="14"/>
      <c r="RGM19" s="15"/>
      <c r="RGN19" s="13"/>
      <c r="RGO19" s="9"/>
      <c r="RGP19" s="8"/>
      <c r="RGQ19" s="8"/>
      <c r="RGR19" s="13"/>
      <c r="RGS19" s="13"/>
      <c r="RGT19" s="14"/>
      <c r="RGU19" s="15"/>
      <c r="RGV19" s="13"/>
      <c r="RGW19" s="9"/>
      <c r="RGX19" s="8"/>
      <c r="RGY19" s="8"/>
      <c r="RGZ19" s="13"/>
      <c r="RHA19" s="13"/>
      <c r="RHB19" s="14"/>
      <c r="RHC19" s="15"/>
      <c r="RHD19" s="13"/>
      <c r="RHE19" s="9"/>
      <c r="RHF19" s="8"/>
      <c r="RHG19" s="8"/>
      <c r="RHH19" s="13"/>
      <c r="RHI19" s="13"/>
      <c r="RHJ19" s="14"/>
      <c r="RHK19" s="15"/>
      <c r="RHL19" s="13"/>
      <c r="RHM19" s="9"/>
      <c r="RHN19" s="8"/>
      <c r="RHO19" s="8"/>
      <c r="RHP19" s="13"/>
      <c r="RHQ19" s="13"/>
      <c r="RHR19" s="14"/>
      <c r="RHS19" s="15"/>
      <c r="RHT19" s="13"/>
      <c r="RHU19" s="9"/>
      <c r="RHV19" s="8"/>
      <c r="RHW19" s="8"/>
      <c r="RHX19" s="13"/>
      <c r="RHY19" s="13"/>
      <c r="RHZ19" s="14"/>
      <c r="RIA19" s="15"/>
      <c r="RIB19" s="13"/>
      <c r="RIC19" s="9"/>
      <c r="RID19" s="8"/>
      <c r="RIE19" s="8"/>
      <c r="RIF19" s="13"/>
      <c r="RIG19" s="13"/>
      <c r="RIH19" s="14"/>
      <c r="RII19" s="15"/>
      <c r="RIJ19" s="13"/>
      <c r="RIK19" s="9"/>
      <c r="RIL19" s="8"/>
      <c r="RIM19" s="8"/>
      <c r="RIN19" s="13"/>
      <c r="RIO19" s="13"/>
      <c r="RIP19" s="14"/>
      <c r="RIQ19" s="15"/>
      <c r="RIR19" s="13"/>
      <c r="RIS19" s="9"/>
      <c r="RIT19" s="8"/>
      <c r="RIU19" s="8"/>
      <c r="RIV19" s="13"/>
      <c r="RIW19" s="13"/>
      <c r="RIX19" s="14"/>
      <c r="RIY19" s="15"/>
      <c r="RIZ19" s="13"/>
      <c r="RJA19" s="9"/>
      <c r="RJB19" s="8"/>
      <c r="RJC19" s="8"/>
      <c r="RJD19" s="13"/>
      <c r="RJE19" s="13"/>
      <c r="RJF19" s="14"/>
      <c r="RJG19" s="15"/>
      <c r="RJH19" s="13"/>
      <c r="RJI19" s="9"/>
      <c r="RJJ19" s="8"/>
      <c r="RJK19" s="8"/>
      <c r="RJL19" s="13"/>
      <c r="RJM19" s="13"/>
      <c r="RJN19" s="14"/>
      <c r="RJO19" s="15"/>
      <c r="RJP19" s="13"/>
      <c r="RJQ19" s="9"/>
      <c r="RJR19" s="8"/>
      <c r="RJS19" s="8"/>
      <c r="RJT19" s="13"/>
      <c r="RJU19" s="13"/>
      <c r="RJV19" s="14"/>
      <c r="RJW19" s="15"/>
      <c r="RJX19" s="13"/>
      <c r="RJY19" s="9"/>
      <c r="RJZ19" s="8"/>
      <c r="RKA19" s="8"/>
      <c r="RKB19" s="13"/>
      <c r="RKC19" s="13"/>
      <c r="RKD19" s="14"/>
      <c r="RKE19" s="15"/>
      <c r="RKF19" s="13"/>
      <c r="RKG19" s="9"/>
      <c r="RKH19" s="8"/>
      <c r="RKI19" s="8"/>
      <c r="RKJ19" s="13"/>
      <c r="RKK19" s="13"/>
      <c r="RKL19" s="14"/>
      <c r="RKM19" s="15"/>
      <c r="RKN19" s="13"/>
      <c r="RKO19" s="9"/>
      <c r="RKP19" s="8"/>
      <c r="RKQ19" s="8"/>
      <c r="RKR19" s="13"/>
      <c r="RKS19" s="13"/>
      <c r="RKT19" s="14"/>
      <c r="RKU19" s="15"/>
      <c r="RKV19" s="13"/>
      <c r="RKW19" s="9"/>
      <c r="RKX19" s="8"/>
      <c r="RKY19" s="8"/>
      <c r="RKZ19" s="13"/>
      <c r="RLA19" s="13"/>
      <c r="RLB19" s="14"/>
      <c r="RLC19" s="15"/>
      <c r="RLD19" s="13"/>
      <c r="RLE19" s="9"/>
      <c r="RLF19" s="8"/>
      <c r="RLG19" s="8"/>
      <c r="RLH19" s="13"/>
      <c r="RLI19" s="13"/>
      <c r="RLJ19" s="14"/>
      <c r="RLK19" s="15"/>
      <c r="RLL19" s="13"/>
      <c r="RLM19" s="9"/>
      <c r="RLN19" s="8"/>
      <c r="RLO19" s="8"/>
      <c r="RLP19" s="13"/>
      <c r="RLQ19" s="13"/>
      <c r="RLR19" s="14"/>
      <c r="RLS19" s="15"/>
      <c r="RLT19" s="13"/>
      <c r="RLU19" s="9"/>
      <c r="RLV19" s="8"/>
      <c r="RLW19" s="8"/>
      <c r="RLX19" s="13"/>
      <c r="RLY19" s="13"/>
      <c r="RLZ19" s="14"/>
      <c r="RMA19" s="15"/>
      <c r="RMB19" s="13"/>
      <c r="RMC19" s="9"/>
      <c r="RMD19" s="8"/>
      <c r="RME19" s="8"/>
      <c r="RMF19" s="13"/>
      <c r="RMG19" s="13"/>
      <c r="RMH19" s="14"/>
      <c r="RMI19" s="15"/>
      <c r="RMJ19" s="13"/>
      <c r="RMK19" s="9"/>
      <c r="RML19" s="8"/>
      <c r="RMM19" s="8"/>
      <c r="RMN19" s="13"/>
      <c r="RMO19" s="13"/>
      <c r="RMP19" s="14"/>
      <c r="RMQ19" s="15"/>
      <c r="RMR19" s="13"/>
      <c r="RMS19" s="9"/>
      <c r="RMT19" s="8"/>
      <c r="RMU19" s="8"/>
      <c r="RMV19" s="13"/>
      <c r="RMW19" s="13"/>
      <c r="RMX19" s="14"/>
      <c r="RMY19" s="15"/>
      <c r="RMZ19" s="13"/>
      <c r="RNA19" s="9"/>
      <c r="RNB19" s="8"/>
      <c r="RNC19" s="8"/>
      <c r="RND19" s="13"/>
      <c r="RNE19" s="13"/>
      <c r="RNF19" s="14"/>
      <c r="RNG19" s="15"/>
      <c r="RNH19" s="13"/>
      <c r="RNI19" s="9"/>
      <c r="RNJ19" s="8"/>
      <c r="RNK19" s="8"/>
      <c r="RNL19" s="13"/>
      <c r="RNM19" s="13"/>
      <c r="RNN19" s="14"/>
      <c r="RNO19" s="15"/>
      <c r="RNP19" s="13"/>
      <c r="RNQ19" s="9"/>
      <c r="RNR19" s="8"/>
      <c r="RNS19" s="8"/>
      <c r="RNT19" s="13"/>
      <c r="RNU19" s="13"/>
      <c r="RNV19" s="14"/>
      <c r="RNW19" s="15"/>
      <c r="RNX19" s="13"/>
      <c r="RNY19" s="9"/>
      <c r="RNZ19" s="8"/>
      <c r="ROA19" s="8"/>
      <c r="ROB19" s="13"/>
      <c r="ROC19" s="13"/>
      <c r="ROD19" s="14"/>
      <c r="ROE19" s="15"/>
      <c r="ROF19" s="13"/>
      <c r="ROG19" s="9"/>
      <c r="ROH19" s="8"/>
      <c r="ROI19" s="8"/>
      <c r="ROJ19" s="13"/>
      <c r="ROK19" s="13"/>
      <c r="ROL19" s="14"/>
      <c r="ROM19" s="15"/>
      <c r="RON19" s="13"/>
      <c r="ROO19" s="9"/>
      <c r="ROP19" s="8"/>
      <c r="ROQ19" s="8"/>
      <c r="ROR19" s="13"/>
      <c r="ROS19" s="13"/>
      <c r="ROT19" s="14"/>
      <c r="ROU19" s="15"/>
      <c r="ROV19" s="13"/>
      <c r="ROW19" s="9"/>
      <c r="ROX19" s="8"/>
      <c r="ROY19" s="8"/>
      <c r="ROZ19" s="13"/>
      <c r="RPA19" s="13"/>
      <c r="RPB19" s="14"/>
      <c r="RPC19" s="15"/>
      <c r="RPD19" s="13"/>
      <c r="RPE19" s="9"/>
      <c r="RPF19" s="8"/>
      <c r="RPG19" s="8"/>
      <c r="RPH19" s="13"/>
      <c r="RPI19" s="13"/>
      <c r="RPJ19" s="14"/>
      <c r="RPK19" s="15"/>
      <c r="RPL19" s="13"/>
      <c r="RPM19" s="9"/>
      <c r="RPN19" s="8"/>
      <c r="RPO19" s="8"/>
      <c r="RPP19" s="13"/>
      <c r="RPQ19" s="13"/>
      <c r="RPR19" s="14"/>
      <c r="RPS19" s="15"/>
      <c r="RPT19" s="13"/>
      <c r="RPU19" s="9"/>
      <c r="RPV19" s="8"/>
      <c r="RPW19" s="8"/>
      <c r="RPX19" s="13"/>
      <c r="RPY19" s="13"/>
      <c r="RPZ19" s="14"/>
      <c r="RQA19" s="15"/>
      <c r="RQB19" s="13"/>
      <c r="RQC19" s="9"/>
      <c r="RQD19" s="8"/>
      <c r="RQE19" s="8"/>
      <c r="RQF19" s="13"/>
      <c r="RQG19" s="13"/>
      <c r="RQH19" s="14"/>
      <c r="RQI19" s="15"/>
      <c r="RQJ19" s="13"/>
      <c r="RQK19" s="9"/>
      <c r="RQL19" s="8"/>
      <c r="RQM19" s="8"/>
      <c r="RQN19" s="13"/>
      <c r="RQO19" s="13"/>
      <c r="RQP19" s="14"/>
      <c r="RQQ19" s="15"/>
      <c r="RQR19" s="13"/>
      <c r="RQS19" s="9"/>
      <c r="RQT19" s="8"/>
      <c r="RQU19" s="8"/>
      <c r="RQV19" s="13"/>
      <c r="RQW19" s="13"/>
      <c r="RQX19" s="14"/>
      <c r="RQY19" s="15"/>
      <c r="RQZ19" s="13"/>
      <c r="RRA19" s="9"/>
      <c r="RRB19" s="8"/>
      <c r="RRC19" s="8"/>
      <c r="RRD19" s="13"/>
      <c r="RRE19" s="13"/>
      <c r="RRF19" s="14"/>
      <c r="RRG19" s="15"/>
      <c r="RRH19" s="13"/>
      <c r="RRI19" s="9"/>
      <c r="RRJ19" s="8"/>
      <c r="RRK19" s="8"/>
      <c r="RRL19" s="13"/>
      <c r="RRM19" s="13"/>
      <c r="RRN19" s="14"/>
      <c r="RRO19" s="15"/>
      <c r="RRP19" s="13"/>
      <c r="RRQ19" s="9"/>
      <c r="RRR19" s="8"/>
      <c r="RRS19" s="8"/>
      <c r="RRT19" s="13"/>
      <c r="RRU19" s="13"/>
      <c r="RRV19" s="14"/>
      <c r="RRW19" s="15"/>
      <c r="RRX19" s="13"/>
      <c r="RRY19" s="9"/>
      <c r="RRZ19" s="8"/>
      <c r="RSA19" s="8"/>
      <c r="RSB19" s="13"/>
      <c r="RSC19" s="13"/>
      <c r="RSD19" s="14"/>
      <c r="RSE19" s="15"/>
      <c r="RSF19" s="13"/>
      <c r="RSG19" s="9"/>
      <c r="RSH19" s="8"/>
      <c r="RSI19" s="8"/>
      <c r="RSJ19" s="13"/>
      <c r="RSK19" s="13"/>
      <c r="RSL19" s="14"/>
      <c r="RSM19" s="15"/>
      <c r="RSN19" s="13"/>
      <c r="RSO19" s="9"/>
      <c r="RSP19" s="8"/>
      <c r="RSQ19" s="8"/>
      <c r="RSR19" s="13"/>
      <c r="RSS19" s="13"/>
      <c r="RST19" s="14"/>
      <c r="RSU19" s="15"/>
      <c r="RSV19" s="13"/>
      <c r="RSW19" s="9"/>
      <c r="RSX19" s="8"/>
      <c r="RSY19" s="8"/>
      <c r="RSZ19" s="13"/>
      <c r="RTA19" s="13"/>
      <c r="RTB19" s="14"/>
      <c r="RTC19" s="15"/>
      <c r="RTD19" s="13"/>
      <c r="RTE19" s="9"/>
      <c r="RTF19" s="8"/>
      <c r="RTG19" s="8"/>
      <c r="RTH19" s="13"/>
      <c r="RTI19" s="13"/>
      <c r="RTJ19" s="14"/>
      <c r="RTK19" s="15"/>
      <c r="RTL19" s="13"/>
      <c r="RTM19" s="9"/>
      <c r="RTN19" s="8"/>
      <c r="RTO19" s="8"/>
      <c r="RTP19" s="13"/>
      <c r="RTQ19" s="13"/>
      <c r="RTR19" s="14"/>
      <c r="RTS19" s="15"/>
      <c r="RTT19" s="13"/>
      <c r="RTU19" s="9"/>
      <c r="RTV19" s="8"/>
      <c r="RTW19" s="8"/>
      <c r="RTX19" s="13"/>
      <c r="RTY19" s="13"/>
      <c r="RTZ19" s="14"/>
      <c r="RUA19" s="15"/>
      <c r="RUB19" s="13"/>
      <c r="RUC19" s="9"/>
      <c r="RUD19" s="8"/>
      <c r="RUE19" s="8"/>
      <c r="RUF19" s="13"/>
      <c r="RUG19" s="13"/>
      <c r="RUH19" s="14"/>
      <c r="RUI19" s="15"/>
      <c r="RUJ19" s="13"/>
      <c r="RUK19" s="9"/>
      <c r="RUL19" s="8"/>
      <c r="RUM19" s="8"/>
      <c r="RUN19" s="13"/>
      <c r="RUO19" s="13"/>
      <c r="RUP19" s="14"/>
      <c r="RUQ19" s="15"/>
      <c r="RUR19" s="13"/>
      <c r="RUS19" s="9"/>
      <c r="RUT19" s="8"/>
      <c r="RUU19" s="8"/>
      <c r="RUV19" s="13"/>
      <c r="RUW19" s="13"/>
      <c r="RUX19" s="14"/>
      <c r="RUY19" s="15"/>
      <c r="RUZ19" s="13"/>
      <c r="RVA19" s="9"/>
      <c r="RVB19" s="8"/>
      <c r="RVC19" s="8"/>
      <c r="RVD19" s="13"/>
      <c r="RVE19" s="13"/>
      <c r="RVF19" s="14"/>
      <c r="RVG19" s="15"/>
      <c r="RVH19" s="13"/>
      <c r="RVI19" s="9"/>
      <c r="RVJ19" s="8"/>
      <c r="RVK19" s="8"/>
      <c r="RVL19" s="13"/>
      <c r="RVM19" s="13"/>
      <c r="RVN19" s="14"/>
      <c r="RVO19" s="15"/>
      <c r="RVP19" s="13"/>
      <c r="RVQ19" s="9"/>
      <c r="RVR19" s="8"/>
      <c r="RVS19" s="8"/>
      <c r="RVT19" s="13"/>
      <c r="RVU19" s="13"/>
      <c r="RVV19" s="14"/>
      <c r="RVW19" s="15"/>
      <c r="RVX19" s="13"/>
      <c r="RVY19" s="9"/>
      <c r="RVZ19" s="8"/>
      <c r="RWA19" s="8"/>
      <c r="RWB19" s="13"/>
      <c r="RWC19" s="13"/>
      <c r="RWD19" s="14"/>
      <c r="RWE19" s="15"/>
      <c r="RWF19" s="13"/>
      <c r="RWG19" s="9"/>
      <c r="RWH19" s="8"/>
      <c r="RWI19" s="8"/>
      <c r="RWJ19" s="13"/>
      <c r="RWK19" s="13"/>
      <c r="RWL19" s="14"/>
      <c r="RWM19" s="15"/>
      <c r="RWN19" s="13"/>
      <c r="RWO19" s="9"/>
      <c r="RWP19" s="8"/>
      <c r="RWQ19" s="8"/>
      <c r="RWR19" s="13"/>
      <c r="RWS19" s="13"/>
      <c r="RWT19" s="14"/>
      <c r="RWU19" s="15"/>
      <c r="RWV19" s="13"/>
      <c r="RWW19" s="9"/>
      <c r="RWX19" s="8"/>
      <c r="RWY19" s="8"/>
      <c r="RWZ19" s="13"/>
      <c r="RXA19" s="13"/>
      <c r="RXB19" s="14"/>
      <c r="RXC19" s="15"/>
      <c r="RXD19" s="13"/>
      <c r="RXE19" s="9"/>
      <c r="RXF19" s="8"/>
      <c r="RXG19" s="8"/>
      <c r="RXH19" s="13"/>
      <c r="RXI19" s="13"/>
      <c r="RXJ19" s="14"/>
      <c r="RXK19" s="15"/>
      <c r="RXL19" s="13"/>
      <c r="RXM19" s="9"/>
      <c r="RXN19" s="8"/>
      <c r="RXO19" s="8"/>
      <c r="RXP19" s="13"/>
      <c r="RXQ19" s="13"/>
      <c r="RXR19" s="14"/>
      <c r="RXS19" s="15"/>
      <c r="RXT19" s="13"/>
      <c r="RXU19" s="9"/>
      <c r="RXV19" s="8"/>
      <c r="RXW19" s="8"/>
      <c r="RXX19" s="13"/>
      <c r="RXY19" s="13"/>
      <c r="RXZ19" s="14"/>
      <c r="RYA19" s="15"/>
      <c r="RYB19" s="13"/>
      <c r="RYC19" s="9"/>
      <c r="RYD19" s="8"/>
      <c r="RYE19" s="8"/>
      <c r="RYF19" s="13"/>
      <c r="RYG19" s="13"/>
      <c r="RYH19" s="14"/>
      <c r="RYI19" s="15"/>
      <c r="RYJ19" s="13"/>
      <c r="RYK19" s="9"/>
      <c r="RYL19" s="8"/>
      <c r="RYM19" s="8"/>
      <c r="RYN19" s="13"/>
      <c r="RYO19" s="13"/>
      <c r="RYP19" s="14"/>
      <c r="RYQ19" s="15"/>
      <c r="RYR19" s="13"/>
      <c r="RYS19" s="9"/>
      <c r="RYT19" s="8"/>
      <c r="RYU19" s="8"/>
      <c r="RYV19" s="13"/>
      <c r="RYW19" s="13"/>
      <c r="RYX19" s="14"/>
      <c r="RYY19" s="15"/>
      <c r="RYZ19" s="13"/>
      <c r="RZA19" s="9"/>
      <c r="RZB19" s="8"/>
      <c r="RZC19" s="8"/>
      <c r="RZD19" s="13"/>
      <c r="RZE19" s="13"/>
      <c r="RZF19" s="14"/>
      <c r="RZG19" s="15"/>
      <c r="RZH19" s="13"/>
      <c r="RZI19" s="9"/>
      <c r="RZJ19" s="8"/>
      <c r="RZK19" s="8"/>
      <c r="RZL19" s="13"/>
      <c r="RZM19" s="13"/>
      <c r="RZN19" s="14"/>
      <c r="RZO19" s="15"/>
      <c r="RZP19" s="13"/>
      <c r="RZQ19" s="9"/>
      <c r="RZR19" s="8"/>
      <c r="RZS19" s="8"/>
      <c r="RZT19" s="13"/>
      <c r="RZU19" s="13"/>
      <c r="RZV19" s="14"/>
      <c r="RZW19" s="15"/>
      <c r="RZX19" s="13"/>
      <c r="RZY19" s="9"/>
      <c r="RZZ19" s="8"/>
      <c r="SAA19" s="8"/>
      <c r="SAB19" s="13"/>
      <c r="SAC19" s="13"/>
      <c r="SAD19" s="14"/>
      <c r="SAE19" s="15"/>
      <c r="SAF19" s="13"/>
      <c r="SAG19" s="9"/>
      <c r="SAH19" s="8"/>
      <c r="SAI19" s="8"/>
      <c r="SAJ19" s="13"/>
      <c r="SAK19" s="13"/>
      <c r="SAL19" s="14"/>
      <c r="SAM19" s="15"/>
      <c r="SAN19" s="13"/>
      <c r="SAO19" s="9"/>
      <c r="SAP19" s="8"/>
      <c r="SAQ19" s="8"/>
      <c r="SAR19" s="13"/>
      <c r="SAS19" s="13"/>
      <c r="SAT19" s="14"/>
      <c r="SAU19" s="15"/>
      <c r="SAV19" s="13"/>
      <c r="SAW19" s="9"/>
      <c r="SAX19" s="8"/>
      <c r="SAY19" s="8"/>
      <c r="SAZ19" s="13"/>
      <c r="SBA19" s="13"/>
      <c r="SBB19" s="14"/>
      <c r="SBC19" s="15"/>
      <c r="SBD19" s="13"/>
      <c r="SBE19" s="9"/>
      <c r="SBF19" s="8"/>
      <c r="SBG19" s="8"/>
      <c r="SBH19" s="13"/>
      <c r="SBI19" s="13"/>
      <c r="SBJ19" s="14"/>
      <c r="SBK19" s="15"/>
      <c r="SBL19" s="13"/>
      <c r="SBM19" s="9"/>
      <c r="SBN19" s="8"/>
      <c r="SBO19" s="8"/>
      <c r="SBP19" s="13"/>
      <c r="SBQ19" s="13"/>
      <c r="SBR19" s="14"/>
      <c r="SBS19" s="15"/>
      <c r="SBT19" s="13"/>
      <c r="SBU19" s="9"/>
      <c r="SBV19" s="8"/>
      <c r="SBW19" s="8"/>
      <c r="SBX19" s="13"/>
      <c r="SBY19" s="13"/>
      <c r="SBZ19" s="14"/>
      <c r="SCA19" s="15"/>
      <c r="SCB19" s="13"/>
      <c r="SCC19" s="9"/>
      <c r="SCD19" s="8"/>
      <c r="SCE19" s="8"/>
      <c r="SCF19" s="13"/>
      <c r="SCG19" s="13"/>
      <c r="SCH19" s="14"/>
      <c r="SCI19" s="15"/>
      <c r="SCJ19" s="13"/>
      <c r="SCK19" s="9"/>
      <c r="SCL19" s="8"/>
      <c r="SCM19" s="8"/>
      <c r="SCN19" s="13"/>
      <c r="SCO19" s="13"/>
      <c r="SCP19" s="14"/>
      <c r="SCQ19" s="15"/>
      <c r="SCR19" s="13"/>
      <c r="SCS19" s="9"/>
      <c r="SCT19" s="8"/>
      <c r="SCU19" s="8"/>
      <c r="SCV19" s="13"/>
      <c r="SCW19" s="13"/>
      <c r="SCX19" s="14"/>
      <c r="SCY19" s="15"/>
      <c r="SCZ19" s="13"/>
      <c r="SDA19" s="9"/>
      <c r="SDB19" s="8"/>
      <c r="SDC19" s="8"/>
      <c r="SDD19" s="13"/>
      <c r="SDE19" s="13"/>
      <c r="SDF19" s="14"/>
      <c r="SDG19" s="15"/>
      <c r="SDH19" s="13"/>
      <c r="SDI19" s="9"/>
      <c r="SDJ19" s="8"/>
      <c r="SDK19" s="8"/>
      <c r="SDL19" s="13"/>
      <c r="SDM19" s="13"/>
      <c r="SDN19" s="14"/>
      <c r="SDO19" s="15"/>
      <c r="SDP19" s="13"/>
      <c r="SDQ19" s="9"/>
      <c r="SDR19" s="8"/>
      <c r="SDS19" s="8"/>
      <c r="SDT19" s="13"/>
      <c r="SDU19" s="13"/>
      <c r="SDV19" s="14"/>
      <c r="SDW19" s="15"/>
      <c r="SDX19" s="13"/>
      <c r="SDY19" s="9"/>
      <c r="SDZ19" s="8"/>
      <c r="SEA19" s="8"/>
      <c r="SEB19" s="13"/>
      <c r="SEC19" s="13"/>
      <c r="SED19" s="14"/>
      <c r="SEE19" s="15"/>
      <c r="SEF19" s="13"/>
      <c r="SEG19" s="9"/>
      <c r="SEH19" s="8"/>
      <c r="SEI19" s="8"/>
      <c r="SEJ19" s="13"/>
      <c r="SEK19" s="13"/>
      <c r="SEL19" s="14"/>
      <c r="SEM19" s="15"/>
      <c r="SEN19" s="13"/>
      <c r="SEO19" s="9"/>
      <c r="SEP19" s="8"/>
      <c r="SEQ19" s="8"/>
      <c r="SER19" s="13"/>
      <c r="SES19" s="13"/>
      <c r="SET19" s="14"/>
      <c r="SEU19" s="15"/>
      <c r="SEV19" s="13"/>
      <c r="SEW19" s="9"/>
      <c r="SEX19" s="8"/>
      <c r="SEY19" s="8"/>
      <c r="SEZ19" s="13"/>
      <c r="SFA19" s="13"/>
      <c r="SFB19" s="14"/>
      <c r="SFC19" s="15"/>
      <c r="SFD19" s="13"/>
      <c r="SFE19" s="9"/>
      <c r="SFF19" s="8"/>
      <c r="SFG19" s="8"/>
      <c r="SFH19" s="13"/>
      <c r="SFI19" s="13"/>
      <c r="SFJ19" s="14"/>
      <c r="SFK19" s="15"/>
      <c r="SFL19" s="13"/>
      <c r="SFM19" s="9"/>
      <c r="SFN19" s="8"/>
      <c r="SFO19" s="8"/>
      <c r="SFP19" s="13"/>
      <c r="SFQ19" s="13"/>
      <c r="SFR19" s="14"/>
      <c r="SFS19" s="15"/>
      <c r="SFT19" s="13"/>
      <c r="SFU19" s="9"/>
      <c r="SFV19" s="8"/>
      <c r="SFW19" s="8"/>
      <c r="SFX19" s="13"/>
      <c r="SFY19" s="13"/>
      <c r="SFZ19" s="14"/>
      <c r="SGA19" s="15"/>
      <c r="SGB19" s="13"/>
      <c r="SGC19" s="9"/>
      <c r="SGD19" s="8"/>
      <c r="SGE19" s="8"/>
      <c r="SGF19" s="13"/>
      <c r="SGG19" s="13"/>
      <c r="SGH19" s="14"/>
      <c r="SGI19" s="15"/>
      <c r="SGJ19" s="13"/>
      <c r="SGK19" s="9"/>
      <c r="SGL19" s="8"/>
      <c r="SGM19" s="8"/>
      <c r="SGN19" s="13"/>
      <c r="SGO19" s="13"/>
      <c r="SGP19" s="14"/>
      <c r="SGQ19" s="15"/>
      <c r="SGR19" s="13"/>
      <c r="SGS19" s="9"/>
      <c r="SGT19" s="8"/>
      <c r="SGU19" s="8"/>
      <c r="SGV19" s="13"/>
      <c r="SGW19" s="13"/>
      <c r="SGX19" s="14"/>
      <c r="SGY19" s="15"/>
      <c r="SGZ19" s="13"/>
      <c r="SHA19" s="9"/>
      <c r="SHB19" s="8"/>
      <c r="SHC19" s="8"/>
      <c r="SHD19" s="13"/>
      <c r="SHE19" s="13"/>
      <c r="SHF19" s="14"/>
      <c r="SHG19" s="15"/>
      <c r="SHH19" s="13"/>
      <c r="SHI19" s="9"/>
      <c r="SHJ19" s="8"/>
      <c r="SHK19" s="8"/>
      <c r="SHL19" s="13"/>
      <c r="SHM19" s="13"/>
      <c r="SHN19" s="14"/>
      <c r="SHO19" s="15"/>
      <c r="SHP19" s="13"/>
      <c r="SHQ19" s="9"/>
      <c r="SHR19" s="8"/>
      <c r="SHS19" s="8"/>
      <c r="SHT19" s="13"/>
      <c r="SHU19" s="13"/>
      <c r="SHV19" s="14"/>
      <c r="SHW19" s="15"/>
      <c r="SHX19" s="13"/>
      <c r="SHY19" s="9"/>
      <c r="SHZ19" s="8"/>
      <c r="SIA19" s="8"/>
      <c r="SIB19" s="13"/>
      <c r="SIC19" s="13"/>
      <c r="SID19" s="14"/>
      <c r="SIE19" s="15"/>
      <c r="SIF19" s="13"/>
      <c r="SIG19" s="9"/>
      <c r="SIH19" s="8"/>
      <c r="SII19" s="8"/>
      <c r="SIJ19" s="13"/>
      <c r="SIK19" s="13"/>
      <c r="SIL19" s="14"/>
      <c r="SIM19" s="15"/>
      <c r="SIN19" s="13"/>
      <c r="SIO19" s="9"/>
      <c r="SIP19" s="8"/>
      <c r="SIQ19" s="8"/>
      <c r="SIR19" s="13"/>
      <c r="SIS19" s="13"/>
      <c r="SIT19" s="14"/>
      <c r="SIU19" s="15"/>
      <c r="SIV19" s="13"/>
      <c r="SIW19" s="9"/>
      <c r="SIX19" s="8"/>
      <c r="SIY19" s="8"/>
      <c r="SIZ19" s="13"/>
      <c r="SJA19" s="13"/>
      <c r="SJB19" s="14"/>
      <c r="SJC19" s="15"/>
      <c r="SJD19" s="13"/>
      <c r="SJE19" s="9"/>
      <c r="SJF19" s="8"/>
      <c r="SJG19" s="8"/>
      <c r="SJH19" s="13"/>
      <c r="SJI19" s="13"/>
      <c r="SJJ19" s="14"/>
      <c r="SJK19" s="15"/>
      <c r="SJL19" s="13"/>
      <c r="SJM19" s="9"/>
      <c r="SJN19" s="8"/>
      <c r="SJO19" s="8"/>
      <c r="SJP19" s="13"/>
      <c r="SJQ19" s="13"/>
      <c r="SJR19" s="14"/>
      <c r="SJS19" s="15"/>
      <c r="SJT19" s="13"/>
      <c r="SJU19" s="9"/>
      <c r="SJV19" s="8"/>
      <c r="SJW19" s="8"/>
      <c r="SJX19" s="13"/>
      <c r="SJY19" s="13"/>
      <c r="SJZ19" s="14"/>
      <c r="SKA19" s="15"/>
      <c r="SKB19" s="13"/>
      <c r="SKC19" s="9"/>
      <c r="SKD19" s="8"/>
      <c r="SKE19" s="8"/>
      <c r="SKF19" s="13"/>
      <c r="SKG19" s="13"/>
      <c r="SKH19" s="14"/>
      <c r="SKI19" s="15"/>
      <c r="SKJ19" s="13"/>
      <c r="SKK19" s="9"/>
      <c r="SKL19" s="8"/>
      <c r="SKM19" s="8"/>
      <c r="SKN19" s="13"/>
      <c r="SKO19" s="13"/>
      <c r="SKP19" s="14"/>
      <c r="SKQ19" s="15"/>
      <c r="SKR19" s="13"/>
      <c r="SKS19" s="9"/>
      <c r="SKT19" s="8"/>
      <c r="SKU19" s="8"/>
      <c r="SKV19" s="13"/>
      <c r="SKW19" s="13"/>
      <c r="SKX19" s="14"/>
      <c r="SKY19" s="15"/>
      <c r="SKZ19" s="13"/>
      <c r="SLA19" s="9"/>
      <c r="SLB19" s="8"/>
      <c r="SLC19" s="8"/>
      <c r="SLD19" s="13"/>
      <c r="SLE19" s="13"/>
      <c r="SLF19" s="14"/>
      <c r="SLG19" s="15"/>
      <c r="SLH19" s="13"/>
      <c r="SLI19" s="9"/>
      <c r="SLJ19" s="8"/>
      <c r="SLK19" s="8"/>
      <c r="SLL19" s="13"/>
      <c r="SLM19" s="13"/>
      <c r="SLN19" s="14"/>
      <c r="SLO19" s="15"/>
      <c r="SLP19" s="13"/>
      <c r="SLQ19" s="9"/>
      <c r="SLR19" s="8"/>
      <c r="SLS19" s="8"/>
      <c r="SLT19" s="13"/>
      <c r="SLU19" s="13"/>
      <c r="SLV19" s="14"/>
      <c r="SLW19" s="15"/>
      <c r="SLX19" s="13"/>
      <c r="SLY19" s="9"/>
      <c r="SLZ19" s="8"/>
      <c r="SMA19" s="8"/>
      <c r="SMB19" s="13"/>
      <c r="SMC19" s="13"/>
      <c r="SMD19" s="14"/>
      <c r="SME19" s="15"/>
      <c r="SMF19" s="13"/>
      <c r="SMG19" s="9"/>
      <c r="SMH19" s="8"/>
      <c r="SMI19" s="8"/>
      <c r="SMJ19" s="13"/>
      <c r="SMK19" s="13"/>
      <c r="SML19" s="14"/>
      <c r="SMM19" s="15"/>
      <c r="SMN19" s="13"/>
      <c r="SMO19" s="9"/>
      <c r="SMP19" s="8"/>
      <c r="SMQ19" s="8"/>
      <c r="SMR19" s="13"/>
      <c r="SMS19" s="13"/>
      <c r="SMT19" s="14"/>
      <c r="SMU19" s="15"/>
      <c r="SMV19" s="13"/>
      <c r="SMW19" s="9"/>
      <c r="SMX19" s="8"/>
      <c r="SMY19" s="8"/>
      <c r="SMZ19" s="13"/>
      <c r="SNA19" s="13"/>
      <c r="SNB19" s="14"/>
      <c r="SNC19" s="15"/>
      <c r="SND19" s="13"/>
      <c r="SNE19" s="9"/>
      <c r="SNF19" s="8"/>
      <c r="SNG19" s="8"/>
      <c r="SNH19" s="13"/>
      <c r="SNI19" s="13"/>
      <c r="SNJ19" s="14"/>
      <c r="SNK19" s="15"/>
      <c r="SNL19" s="13"/>
      <c r="SNM19" s="9"/>
      <c r="SNN19" s="8"/>
      <c r="SNO19" s="8"/>
      <c r="SNP19" s="13"/>
      <c r="SNQ19" s="13"/>
      <c r="SNR19" s="14"/>
      <c r="SNS19" s="15"/>
      <c r="SNT19" s="13"/>
      <c r="SNU19" s="9"/>
      <c r="SNV19" s="8"/>
      <c r="SNW19" s="8"/>
      <c r="SNX19" s="13"/>
      <c r="SNY19" s="13"/>
      <c r="SNZ19" s="14"/>
      <c r="SOA19" s="15"/>
      <c r="SOB19" s="13"/>
      <c r="SOC19" s="9"/>
      <c r="SOD19" s="8"/>
      <c r="SOE19" s="8"/>
      <c r="SOF19" s="13"/>
      <c r="SOG19" s="13"/>
      <c r="SOH19" s="14"/>
      <c r="SOI19" s="15"/>
      <c r="SOJ19" s="13"/>
      <c r="SOK19" s="9"/>
      <c r="SOL19" s="8"/>
      <c r="SOM19" s="8"/>
      <c r="SON19" s="13"/>
      <c r="SOO19" s="13"/>
      <c r="SOP19" s="14"/>
      <c r="SOQ19" s="15"/>
      <c r="SOR19" s="13"/>
      <c r="SOS19" s="9"/>
      <c r="SOT19" s="8"/>
      <c r="SOU19" s="8"/>
      <c r="SOV19" s="13"/>
      <c r="SOW19" s="13"/>
      <c r="SOX19" s="14"/>
      <c r="SOY19" s="15"/>
      <c r="SOZ19" s="13"/>
      <c r="SPA19" s="9"/>
      <c r="SPB19" s="8"/>
      <c r="SPC19" s="8"/>
      <c r="SPD19" s="13"/>
      <c r="SPE19" s="13"/>
      <c r="SPF19" s="14"/>
      <c r="SPG19" s="15"/>
      <c r="SPH19" s="13"/>
      <c r="SPI19" s="9"/>
      <c r="SPJ19" s="8"/>
      <c r="SPK19" s="8"/>
      <c r="SPL19" s="13"/>
      <c r="SPM19" s="13"/>
      <c r="SPN19" s="14"/>
      <c r="SPO19" s="15"/>
      <c r="SPP19" s="13"/>
      <c r="SPQ19" s="9"/>
      <c r="SPR19" s="8"/>
      <c r="SPS19" s="8"/>
      <c r="SPT19" s="13"/>
      <c r="SPU19" s="13"/>
      <c r="SPV19" s="14"/>
      <c r="SPW19" s="15"/>
      <c r="SPX19" s="13"/>
      <c r="SPY19" s="9"/>
      <c r="SPZ19" s="8"/>
      <c r="SQA19" s="8"/>
      <c r="SQB19" s="13"/>
      <c r="SQC19" s="13"/>
      <c r="SQD19" s="14"/>
      <c r="SQE19" s="15"/>
      <c r="SQF19" s="13"/>
      <c r="SQG19" s="9"/>
      <c r="SQH19" s="8"/>
      <c r="SQI19" s="8"/>
      <c r="SQJ19" s="13"/>
      <c r="SQK19" s="13"/>
      <c r="SQL19" s="14"/>
      <c r="SQM19" s="15"/>
      <c r="SQN19" s="13"/>
      <c r="SQO19" s="9"/>
      <c r="SQP19" s="8"/>
      <c r="SQQ19" s="8"/>
      <c r="SQR19" s="13"/>
      <c r="SQS19" s="13"/>
      <c r="SQT19" s="14"/>
      <c r="SQU19" s="15"/>
      <c r="SQV19" s="13"/>
      <c r="SQW19" s="9"/>
      <c r="SQX19" s="8"/>
      <c r="SQY19" s="8"/>
      <c r="SQZ19" s="13"/>
      <c r="SRA19" s="13"/>
      <c r="SRB19" s="14"/>
      <c r="SRC19" s="15"/>
      <c r="SRD19" s="13"/>
      <c r="SRE19" s="9"/>
      <c r="SRF19" s="8"/>
      <c r="SRG19" s="8"/>
      <c r="SRH19" s="13"/>
      <c r="SRI19" s="13"/>
      <c r="SRJ19" s="14"/>
      <c r="SRK19" s="15"/>
      <c r="SRL19" s="13"/>
      <c r="SRM19" s="9"/>
      <c r="SRN19" s="8"/>
      <c r="SRO19" s="8"/>
      <c r="SRP19" s="13"/>
      <c r="SRQ19" s="13"/>
      <c r="SRR19" s="14"/>
      <c r="SRS19" s="15"/>
      <c r="SRT19" s="13"/>
      <c r="SRU19" s="9"/>
      <c r="SRV19" s="8"/>
      <c r="SRW19" s="8"/>
      <c r="SRX19" s="13"/>
      <c r="SRY19" s="13"/>
      <c r="SRZ19" s="14"/>
      <c r="SSA19" s="15"/>
      <c r="SSB19" s="13"/>
      <c r="SSC19" s="9"/>
      <c r="SSD19" s="8"/>
      <c r="SSE19" s="8"/>
      <c r="SSF19" s="13"/>
      <c r="SSG19" s="13"/>
      <c r="SSH19" s="14"/>
      <c r="SSI19" s="15"/>
      <c r="SSJ19" s="13"/>
      <c r="SSK19" s="9"/>
      <c r="SSL19" s="8"/>
      <c r="SSM19" s="8"/>
      <c r="SSN19" s="13"/>
      <c r="SSO19" s="13"/>
      <c r="SSP19" s="14"/>
      <c r="SSQ19" s="15"/>
      <c r="SSR19" s="13"/>
      <c r="SSS19" s="9"/>
      <c r="SST19" s="8"/>
      <c r="SSU19" s="8"/>
      <c r="SSV19" s="13"/>
      <c r="SSW19" s="13"/>
      <c r="SSX19" s="14"/>
      <c r="SSY19" s="15"/>
      <c r="SSZ19" s="13"/>
      <c r="STA19" s="9"/>
      <c r="STB19" s="8"/>
      <c r="STC19" s="8"/>
      <c r="STD19" s="13"/>
      <c r="STE19" s="13"/>
      <c r="STF19" s="14"/>
      <c r="STG19" s="15"/>
      <c r="STH19" s="13"/>
      <c r="STI19" s="9"/>
      <c r="STJ19" s="8"/>
      <c r="STK19" s="8"/>
      <c r="STL19" s="13"/>
      <c r="STM19" s="13"/>
      <c r="STN19" s="14"/>
      <c r="STO19" s="15"/>
      <c r="STP19" s="13"/>
      <c r="STQ19" s="9"/>
      <c r="STR19" s="8"/>
      <c r="STS19" s="8"/>
      <c r="STT19" s="13"/>
      <c r="STU19" s="13"/>
      <c r="STV19" s="14"/>
      <c r="STW19" s="15"/>
      <c r="STX19" s="13"/>
      <c r="STY19" s="9"/>
      <c r="STZ19" s="8"/>
      <c r="SUA19" s="8"/>
      <c r="SUB19" s="13"/>
      <c r="SUC19" s="13"/>
      <c r="SUD19" s="14"/>
      <c r="SUE19" s="15"/>
      <c r="SUF19" s="13"/>
      <c r="SUG19" s="9"/>
      <c r="SUH19" s="8"/>
      <c r="SUI19" s="8"/>
      <c r="SUJ19" s="13"/>
      <c r="SUK19" s="13"/>
      <c r="SUL19" s="14"/>
      <c r="SUM19" s="15"/>
      <c r="SUN19" s="13"/>
      <c r="SUO19" s="9"/>
      <c r="SUP19" s="8"/>
      <c r="SUQ19" s="8"/>
      <c r="SUR19" s="13"/>
      <c r="SUS19" s="13"/>
      <c r="SUT19" s="14"/>
      <c r="SUU19" s="15"/>
      <c r="SUV19" s="13"/>
      <c r="SUW19" s="9"/>
      <c r="SUX19" s="8"/>
      <c r="SUY19" s="8"/>
      <c r="SUZ19" s="13"/>
      <c r="SVA19" s="13"/>
      <c r="SVB19" s="14"/>
      <c r="SVC19" s="15"/>
      <c r="SVD19" s="13"/>
      <c r="SVE19" s="9"/>
      <c r="SVF19" s="8"/>
      <c r="SVG19" s="8"/>
      <c r="SVH19" s="13"/>
      <c r="SVI19" s="13"/>
      <c r="SVJ19" s="14"/>
      <c r="SVK19" s="15"/>
      <c r="SVL19" s="13"/>
      <c r="SVM19" s="9"/>
      <c r="SVN19" s="8"/>
      <c r="SVO19" s="8"/>
      <c r="SVP19" s="13"/>
      <c r="SVQ19" s="13"/>
      <c r="SVR19" s="14"/>
      <c r="SVS19" s="15"/>
      <c r="SVT19" s="13"/>
      <c r="SVU19" s="9"/>
      <c r="SVV19" s="8"/>
      <c r="SVW19" s="8"/>
      <c r="SVX19" s="13"/>
      <c r="SVY19" s="13"/>
      <c r="SVZ19" s="14"/>
      <c r="SWA19" s="15"/>
      <c r="SWB19" s="13"/>
      <c r="SWC19" s="9"/>
      <c r="SWD19" s="8"/>
      <c r="SWE19" s="8"/>
      <c r="SWF19" s="13"/>
      <c r="SWG19" s="13"/>
      <c r="SWH19" s="14"/>
      <c r="SWI19" s="15"/>
      <c r="SWJ19" s="13"/>
      <c r="SWK19" s="9"/>
      <c r="SWL19" s="8"/>
      <c r="SWM19" s="8"/>
      <c r="SWN19" s="13"/>
      <c r="SWO19" s="13"/>
      <c r="SWP19" s="14"/>
      <c r="SWQ19" s="15"/>
      <c r="SWR19" s="13"/>
      <c r="SWS19" s="9"/>
      <c r="SWT19" s="8"/>
      <c r="SWU19" s="8"/>
      <c r="SWV19" s="13"/>
      <c r="SWW19" s="13"/>
      <c r="SWX19" s="14"/>
      <c r="SWY19" s="15"/>
      <c r="SWZ19" s="13"/>
      <c r="SXA19" s="9"/>
      <c r="SXB19" s="8"/>
      <c r="SXC19" s="8"/>
      <c r="SXD19" s="13"/>
      <c r="SXE19" s="13"/>
      <c r="SXF19" s="14"/>
      <c r="SXG19" s="15"/>
      <c r="SXH19" s="13"/>
      <c r="SXI19" s="9"/>
      <c r="SXJ19" s="8"/>
      <c r="SXK19" s="8"/>
      <c r="SXL19" s="13"/>
      <c r="SXM19" s="13"/>
      <c r="SXN19" s="14"/>
      <c r="SXO19" s="15"/>
      <c r="SXP19" s="13"/>
      <c r="SXQ19" s="9"/>
      <c r="SXR19" s="8"/>
      <c r="SXS19" s="8"/>
      <c r="SXT19" s="13"/>
      <c r="SXU19" s="13"/>
      <c r="SXV19" s="14"/>
      <c r="SXW19" s="15"/>
      <c r="SXX19" s="13"/>
      <c r="SXY19" s="9"/>
      <c r="SXZ19" s="8"/>
      <c r="SYA19" s="8"/>
      <c r="SYB19" s="13"/>
      <c r="SYC19" s="13"/>
      <c r="SYD19" s="14"/>
      <c r="SYE19" s="15"/>
      <c r="SYF19" s="13"/>
      <c r="SYG19" s="9"/>
      <c r="SYH19" s="8"/>
      <c r="SYI19" s="8"/>
      <c r="SYJ19" s="13"/>
      <c r="SYK19" s="13"/>
      <c r="SYL19" s="14"/>
      <c r="SYM19" s="15"/>
      <c r="SYN19" s="13"/>
      <c r="SYO19" s="9"/>
      <c r="SYP19" s="8"/>
      <c r="SYQ19" s="8"/>
      <c r="SYR19" s="13"/>
      <c r="SYS19" s="13"/>
      <c r="SYT19" s="14"/>
      <c r="SYU19" s="15"/>
      <c r="SYV19" s="13"/>
      <c r="SYW19" s="9"/>
      <c r="SYX19" s="8"/>
      <c r="SYY19" s="8"/>
      <c r="SYZ19" s="13"/>
      <c r="SZA19" s="13"/>
      <c r="SZB19" s="14"/>
      <c r="SZC19" s="15"/>
      <c r="SZD19" s="13"/>
      <c r="SZE19" s="9"/>
      <c r="SZF19" s="8"/>
      <c r="SZG19" s="8"/>
      <c r="SZH19" s="13"/>
      <c r="SZI19" s="13"/>
      <c r="SZJ19" s="14"/>
      <c r="SZK19" s="15"/>
      <c r="SZL19" s="13"/>
      <c r="SZM19" s="9"/>
      <c r="SZN19" s="8"/>
      <c r="SZO19" s="8"/>
      <c r="SZP19" s="13"/>
      <c r="SZQ19" s="13"/>
      <c r="SZR19" s="14"/>
      <c r="SZS19" s="15"/>
      <c r="SZT19" s="13"/>
      <c r="SZU19" s="9"/>
      <c r="SZV19" s="8"/>
      <c r="SZW19" s="8"/>
      <c r="SZX19" s="13"/>
      <c r="SZY19" s="13"/>
      <c r="SZZ19" s="14"/>
      <c r="TAA19" s="15"/>
      <c r="TAB19" s="13"/>
      <c r="TAC19" s="9"/>
      <c r="TAD19" s="8"/>
      <c r="TAE19" s="8"/>
      <c r="TAF19" s="13"/>
      <c r="TAG19" s="13"/>
      <c r="TAH19" s="14"/>
      <c r="TAI19" s="15"/>
      <c r="TAJ19" s="13"/>
      <c r="TAK19" s="9"/>
      <c r="TAL19" s="8"/>
      <c r="TAM19" s="8"/>
      <c r="TAN19" s="13"/>
      <c r="TAO19" s="13"/>
      <c r="TAP19" s="14"/>
      <c r="TAQ19" s="15"/>
      <c r="TAR19" s="13"/>
      <c r="TAS19" s="9"/>
      <c r="TAT19" s="8"/>
      <c r="TAU19" s="8"/>
      <c r="TAV19" s="13"/>
      <c r="TAW19" s="13"/>
      <c r="TAX19" s="14"/>
      <c r="TAY19" s="15"/>
      <c r="TAZ19" s="13"/>
      <c r="TBA19" s="9"/>
      <c r="TBB19" s="8"/>
      <c r="TBC19" s="8"/>
      <c r="TBD19" s="13"/>
      <c r="TBE19" s="13"/>
      <c r="TBF19" s="14"/>
      <c r="TBG19" s="15"/>
      <c r="TBH19" s="13"/>
      <c r="TBI19" s="9"/>
      <c r="TBJ19" s="8"/>
      <c r="TBK19" s="8"/>
      <c r="TBL19" s="13"/>
      <c r="TBM19" s="13"/>
      <c r="TBN19" s="14"/>
      <c r="TBO19" s="15"/>
      <c r="TBP19" s="13"/>
      <c r="TBQ19" s="9"/>
      <c r="TBR19" s="8"/>
      <c r="TBS19" s="8"/>
      <c r="TBT19" s="13"/>
      <c r="TBU19" s="13"/>
      <c r="TBV19" s="14"/>
      <c r="TBW19" s="15"/>
      <c r="TBX19" s="13"/>
      <c r="TBY19" s="9"/>
      <c r="TBZ19" s="8"/>
      <c r="TCA19" s="8"/>
      <c r="TCB19" s="13"/>
      <c r="TCC19" s="13"/>
      <c r="TCD19" s="14"/>
      <c r="TCE19" s="15"/>
      <c r="TCF19" s="13"/>
      <c r="TCG19" s="9"/>
      <c r="TCH19" s="8"/>
      <c r="TCI19" s="8"/>
      <c r="TCJ19" s="13"/>
      <c r="TCK19" s="13"/>
      <c r="TCL19" s="14"/>
      <c r="TCM19" s="15"/>
      <c r="TCN19" s="13"/>
      <c r="TCO19" s="9"/>
      <c r="TCP19" s="8"/>
      <c r="TCQ19" s="8"/>
      <c r="TCR19" s="13"/>
      <c r="TCS19" s="13"/>
      <c r="TCT19" s="14"/>
      <c r="TCU19" s="15"/>
      <c r="TCV19" s="13"/>
      <c r="TCW19" s="9"/>
      <c r="TCX19" s="8"/>
      <c r="TCY19" s="8"/>
      <c r="TCZ19" s="13"/>
      <c r="TDA19" s="13"/>
      <c r="TDB19" s="14"/>
      <c r="TDC19" s="15"/>
      <c r="TDD19" s="13"/>
      <c r="TDE19" s="9"/>
      <c r="TDF19" s="8"/>
      <c r="TDG19" s="8"/>
      <c r="TDH19" s="13"/>
      <c r="TDI19" s="13"/>
      <c r="TDJ19" s="14"/>
      <c r="TDK19" s="15"/>
      <c r="TDL19" s="13"/>
      <c r="TDM19" s="9"/>
      <c r="TDN19" s="8"/>
      <c r="TDO19" s="8"/>
      <c r="TDP19" s="13"/>
      <c r="TDQ19" s="13"/>
      <c r="TDR19" s="14"/>
      <c r="TDS19" s="15"/>
      <c r="TDT19" s="13"/>
      <c r="TDU19" s="9"/>
      <c r="TDV19" s="8"/>
      <c r="TDW19" s="8"/>
      <c r="TDX19" s="13"/>
      <c r="TDY19" s="13"/>
      <c r="TDZ19" s="14"/>
      <c r="TEA19" s="15"/>
      <c r="TEB19" s="13"/>
      <c r="TEC19" s="9"/>
      <c r="TED19" s="8"/>
      <c r="TEE19" s="8"/>
      <c r="TEF19" s="13"/>
      <c r="TEG19" s="13"/>
      <c r="TEH19" s="14"/>
      <c r="TEI19" s="15"/>
      <c r="TEJ19" s="13"/>
      <c r="TEK19" s="9"/>
      <c r="TEL19" s="8"/>
      <c r="TEM19" s="8"/>
      <c r="TEN19" s="13"/>
      <c r="TEO19" s="13"/>
      <c r="TEP19" s="14"/>
      <c r="TEQ19" s="15"/>
      <c r="TER19" s="13"/>
      <c r="TES19" s="9"/>
      <c r="TET19" s="8"/>
      <c r="TEU19" s="8"/>
      <c r="TEV19" s="13"/>
      <c r="TEW19" s="13"/>
      <c r="TEX19" s="14"/>
      <c r="TEY19" s="15"/>
      <c r="TEZ19" s="13"/>
      <c r="TFA19" s="9"/>
      <c r="TFB19" s="8"/>
      <c r="TFC19" s="8"/>
      <c r="TFD19" s="13"/>
      <c r="TFE19" s="13"/>
      <c r="TFF19" s="14"/>
      <c r="TFG19" s="15"/>
      <c r="TFH19" s="13"/>
      <c r="TFI19" s="9"/>
      <c r="TFJ19" s="8"/>
      <c r="TFK19" s="8"/>
      <c r="TFL19" s="13"/>
      <c r="TFM19" s="13"/>
      <c r="TFN19" s="14"/>
      <c r="TFO19" s="15"/>
      <c r="TFP19" s="13"/>
      <c r="TFQ19" s="9"/>
      <c r="TFR19" s="8"/>
      <c r="TFS19" s="8"/>
      <c r="TFT19" s="13"/>
      <c r="TFU19" s="13"/>
      <c r="TFV19" s="14"/>
      <c r="TFW19" s="15"/>
      <c r="TFX19" s="13"/>
      <c r="TFY19" s="9"/>
      <c r="TFZ19" s="8"/>
      <c r="TGA19" s="8"/>
      <c r="TGB19" s="13"/>
      <c r="TGC19" s="13"/>
      <c r="TGD19" s="14"/>
      <c r="TGE19" s="15"/>
      <c r="TGF19" s="13"/>
      <c r="TGG19" s="9"/>
      <c r="TGH19" s="8"/>
      <c r="TGI19" s="8"/>
      <c r="TGJ19" s="13"/>
      <c r="TGK19" s="13"/>
      <c r="TGL19" s="14"/>
      <c r="TGM19" s="15"/>
      <c r="TGN19" s="13"/>
      <c r="TGO19" s="9"/>
      <c r="TGP19" s="8"/>
      <c r="TGQ19" s="8"/>
      <c r="TGR19" s="13"/>
      <c r="TGS19" s="13"/>
      <c r="TGT19" s="14"/>
      <c r="TGU19" s="15"/>
      <c r="TGV19" s="13"/>
      <c r="TGW19" s="9"/>
      <c r="TGX19" s="8"/>
      <c r="TGY19" s="8"/>
      <c r="TGZ19" s="13"/>
      <c r="THA19" s="13"/>
      <c r="THB19" s="14"/>
      <c r="THC19" s="15"/>
      <c r="THD19" s="13"/>
      <c r="THE19" s="9"/>
      <c r="THF19" s="8"/>
      <c r="THG19" s="8"/>
      <c r="THH19" s="13"/>
      <c r="THI19" s="13"/>
      <c r="THJ19" s="14"/>
      <c r="THK19" s="15"/>
      <c r="THL19" s="13"/>
      <c r="THM19" s="9"/>
      <c r="THN19" s="8"/>
      <c r="THO19" s="8"/>
      <c r="THP19" s="13"/>
      <c r="THQ19" s="13"/>
      <c r="THR19" s="14"/>
      <c r="THS19" s="15"/>
      <c r="THT19" s="13"/>
      <c r="THU19" s="9"/>
      <c r="THV19" s="8"/>
      <c r="THW19" s="8"/>
      <c r="THX19" s="13"/>
      <c r="THY19" s="13"/>
      <c r="THZ19" s="14"/>
      <c r="TIA19" s="15"/>
      <c r="TIB19" s="13"/>
      <c r="TIC19" s="9"/>
      <c r="TID19" s="8"/>
      <c r="TIE19" s="8"/>
      <c r="TIF19" s="13"/>
      <c r="TIG19" s="13"/>
      <c r="TIH19" s="14"/>
      <c r="TII19" s="15"/>
      <c r="TIJ19" s="13"/>
      <c r="TIK19" s="9"/>
      <c r="TIL19" s="8"/>
      <c r="TIM19" s="8"/>
      <c r="TIN19" s="13"/>
      <c r="TIO19" s="13"/>
      <c r="TIP19" s="14"/>
      <c r="TIQ19" s="15"/>
      <c r="TIR19" s="13"/>
      <c r="TIS19" s="9"/>
      <c r="TIT19" s="8"/>
      <c r="TIU19" s="8"/>
      <c r="TIV19" s="13"/>
      <c r="TIW19" s="13"/>
      <c r="TIX19" s="14"/>
      <c r="TIY19" s="15"/>
      <c r="TIZ19" s="13"/>
      <c r="TJA19" s="9"/>
      <c r="TJB19" s="8"/>
      <c r="TJC19" s="8"/>
      <c r="TJD19" s="13"/>
      <c r="TJE19" s="13"/>
      <c r="TJF19" s="14"/>
      <c r="TJG19" s="15"/>
      <c r="TJH19" s="13"/>
      <c r="TJI19" s="9"/>
      <c r="TJJ19" s="8"/>
      <c r="TJK19" s="8"/>
      <c r="TJL19" s="13"/>
      <c r="TJM19" s="13"/>
      <c r="TJN19" s="14"/>
      <c r="TJO19" s="15"/>
      <c r="TJP19" s="13"/>
      <c r="TJQ19" s="9"/>
      <c r="TJR19" s="8"/>
      <c r="TJS19" s="8"/>
      <c r="TJT19" s="13"/>
      <c r="TJU19" s="13"/>
      <c r="TJV19" s="14"/>
      <c r="TJW19" s="15"/>
      <c r="TJX19" s="13"/>
      <c r="TJY19" s="9"/>
      <c r="TJZ19" s="8"/>
      <c r="TKA19" s="8"/>
      <c r="TKB19" s="13"/>
      <c r="TKC19" s="13"/>
      <c r="TKD19" s="14"/>
      <c r="TKE19" s="15"/>
      <c r="TKF19" s="13"/>
      <c r="TKG19" s="9"/>
      <c r="TKH19" s="8"/>
      <c r="TKI19" s="8"/>
      <c r="TKJ19" s="13"/>
      <c r="TKK19" s="13"/>
      <c r="TKL19" s="14"/>
      <c r="TKM19" s="15"/>
      <c r="TKN19" s="13"/>
      <c r="TKO19" s="9"/>
      <c r="TKP19" s="8"/>
      <c r="TKQ19" s="8"/>
      <c r="TKR19" s="13"/>
      <c r="TKS19" s="13"/>
      <c r="TKT19" s="14"/>
      <c r="TKU19" s="15"/>
      <c r="TKV19" s="13"/>
      <c r="TKW19" s="9"/>
      <c r="TKX19" s="8"/>
      <c r="TKY19" s="8"/>
      <c r="TKZ19" s="13"/>
      <c r="TLA19" s="13"/>
      <c r="TLB19" s="14"/>
      <c r="TLC19" s="15"/>
      <c r="TLD19" s="13"/>
      <c r="TLE19" s="9"/>
      <c r="TLF19" s="8"/>
      <c r="TLG19" s="8"/>
      <c r="TLH19" s="13"/>
      <c r="TLI19" s="13"/>
      <c r="TLJ19" s="14"/>
      <c r="TLK19" s="15"/>
      <c r="TLL19" s="13"/>
      <c r="TLM19" s="9"/>
      <c r="TLN19" s="8"/>
      <c r="TLO19" s="8"/>
      <c r="TLP19" s="13"/>
      <c r="TLQ19" s="13"/>
      <c r="TLR19" s="14"/>
      <c r="TLS19" s="15"/>
      <c r="TLT19" s="13"/>
      <c r="TLU19" s="9"/>
      <c r="TLV19" s="8"/>
      <c r="TLW19" s="8"/>
      <c r="TLX19" s="13"/>
      <c r="TLY19" s="13"/>
      <c r="TLZ19" s="14"/>
      <c r="TMA19" s="15"/>
      <c r="TMB19" s="13"/>
      <c r="TMC19" s="9"/>
      <c r="TMD19" s="8"/>
      <c r="TME19" s="8"/>
      <c r="TMF19" s="13"/>
      <c r="TMG19" s="13"/>
      <c r="TMH19" s="14"/>
      <c r="TMI19" s="15"/>
      <c r="TMJ19" s="13"/>
      <c r="TMK19" s="9"/>
      <c r="TML19" s="8"/>
      <c r="TMM19" s="8"/>
      <c r="TMN19" s="13"/>
      <c r="TMO19" s="13"/>
      <c r="TMP19" s="14"/>
      <c r="TMQ19" s="15"/>
      <c r="TMR19" s="13"/>
      <c r="TMS19" s="9"/>
      <c r="TMT19" s="8"/>
      <c r="TMU19" s="8"/>
      <c r="TMV19" s="13"/>
      <c r="TMW19" s="13"/>
      <c r="TMX19" s="14"/>
      <c r="TMY19" s="15"/>
      <c r="TMZ19" s="13"/>
      <c r="TNA19" s="9"/>
      <c r="TNB19" s="8"/>
      <c r="TNC19" s="8"/>
      <c r="TND19" s="13"/>
      <c r="TNE19" s="13"/>
      <c r="TNF19" s="14"/>
      <c r="TNG19" s="15"/>
      <c r="TNH19" s="13"/>
      <c r="TNI19" s="9"/>
      <c r="TNJ19" s="8"/>
      <c r="TNK19" s="8"/>
      <c r="TNL19" s="13"/>
      <c r="TNM19" s="13"/>
      <c r="TNN19" s="14"/>
      <c r="TNO19" s="15"/>
      <c r="TNP19" s="13"/>
      <c r="TNQ19" s="9"/>
      <c r="TNR19" s="8"/>
      <c r="TNS19" s="8"/>
      <c r="TNT19" s="13"/>
      <c r="TNU19" s="13"/>
      <c r="TNV19" s="14"/>
      <c r="TNW19" s="15"/>
      <c r="TNX19" s="13"/>
      <c r="TNY19" s="9"/>
      <c r="TNZ19" s="8"/>
      <c r="TOA19" s="8"/>
      <c r="TOB19" s="13"/>
      <c r="TOC19" s="13"/>
      <c r="TOD19" s="14"/>
      <c r="TOE19" s="15"/>
      <c r="TOF19" s="13"/>
      <c r="TOG19" s="9"/>
      <c r="TOH19" s="8"/>
      <c r="TOI19" s="8"/>
      <c r="TOJ19" s="13"/>
      <c r="TOK19" s="13"/>
      <c r="TOL19" s="14"/>
      <c r="TOM19" s="15"/>
      <c r="TON19" s="13"/>
      <c r="TOO19" s="9"/>
      <c r="TOP19" s="8"/>
      <c r="TOQ19" s="8"/>
      <c r="TOR19" s="13"/>
      <c r="TOS19" s="13"/>
      <c r="TOT19" s="14"/>
      <c r="TOU19" s="15"/>
      <c r="TOV19" s="13"/>
      <c r="TOW19" s="9"/>
      <c r="TOX19" s="8"/>
      <c r="TOY19" s="8"/>
      <c r="TOZ19" s="13"/>
      <c r="TPA19" s="13"/>
      <c r="TPB19" s="14"/>
      <c r="TPC19" s="15"/>
      <c r="TPD19" s="13"/>
      <c r="TPE19" s="9"/>
      <c r="TPF19" s="8"/>
      <c r="TPG19" s="8"/>
      <c r="TPH19" s="13"/>
      <c r="TPI19" s="13"/>
      <c r="TPJ19" s="14"/>
      <c r="TPK19" s="15"/>
      <c r="TPL19" s="13"/>
      <c r="TPM19" s="9"/>
      <c r="TPN19" s="8"/>
      <c r="TPO19" s="8"/>
      <c r="TPP19" s="13"/>
      <c r="TPQ19" s="13"/>
      <c r="TPR19" s="14"/>
      <c r="TPS19" s="15"/>
      <c r="TPT19" s="13"/>
      <c r="TPU19" s="9"/>
      <c r="TPV19" s="8"/>
      <c r="TPW19" s="8"/>
      <c r="TPX19" s="13"/>
      <c r="TPY19" s="13"/>
      <c r="TPZ19" s="14"/>
      <c r="TQA19" s="15"/>
      <c r="TQB19" s="13"/>
      <c r="TQC19" s="9"/>
      <c r="TQD19" s="8"/>
      <c r="TQE19" s="8"/>
      <c r="TQF19" s="13"/>
      <c r="TQG19" s="13"/>
      <c r="TQH19" s="14"/>
      <c r="TQI19" s="15"/>
      <c r="TQJ19" s="13"/>
      <c r="TQK19" s="9"/>
      <c r="TQL19" s="8"/>
      <c r="TQM19" s="8"/>
      <c r="TQN19" s="13"/>
      <c r="TQO19" s="13"/>
      <c r="TQP19" s="14"/>
      <c r="TQQ19" s="15"/>
      <c r="TQR19" s="13"/>
      <c r="TQS19" s="9"/>
      <c r="TQT19" s="8"/>
      <c r="TQU19" s="8"/>
      <c r="TQV19" s="13"/>
      <c r="TQW19" s="13"/>
      <c r="TQX19" s="14"/>
      <c r="TQY19" s="15"/>
      <c r="TQZ19" s="13"/>
      <c r="TRA19" s="9"/>
      <c r="TRB19" s="8"/>
      <c r="TRC19" s="8"/>
      <c r="TRD19" s="13"/>
      <c r="TRE19" s="13"/>
      <c r="TRF19" s="14"/>
      <c r="TRG19" s="15"/>
      <c r="TRH19" s="13"/>
      <c r="TRI19" s="9"/>
      <c r="TRJ19" s="8"/>
      <c r="TRK19" s="8"/>
      <c r="TRL19" s="13"/>
      <c r="TRM19" s="13"/>
      <c r="TRN19" s="14"/>
      <c r="TRO19" s="15"/>
      <c r="TRP19" s="13"/>
      <c r="TRQ19" s="9"/>
      <c r="TRR19" s="8"/>
      <c r="TRS19" s="8"/>
      <c r="TRT19" s="13"/>
      <c r="TRU19" s="13"/>
      <c r="TRV19" s="14"/>
      <c r="TRW19" s="15"/>
      <c r="TRX19" s="13"/>
      <c r="TRY19" s="9"/>
      <c r="TRZ19" s="8"/>
      <c r="TSA19" s="8"/>
      <c r="TSB19" s="13"/>
      <c r="TSC19" s="13"/>
      <c r="TSD19" s="14"/>
      <c r="TSE19" s="15"/>
      <c r="TSF19" s="13"/>
      <c r="TSG19" s="9"/>
      <c r="TSH19" s="8"/>
      <c r="TSI19" s="8"/>
      <c r="TSJ19" s="13"/>
      <c r="TSK19" s="13"/>
      <c r="TSL19" s="14"/>
      <c r="TSM19" s="15"/>
      <c r="TSN19" s="13"/>
      <c r="TSO19" s="9"/>
      <c r="TSP19" s="8"/>
      <c r="TSQ19" s="8"/>
      <c r="TSR19" s="13"/>
      <c r="TSS19" s="13"/>
      <c r="TST19" s="14"/>
      <c r="TSU19" s="15"/>
      <c r="TSV19" s="13"/>
      <c r="TSW19" s="9"/>
      <c r="TSX19" s="8"/>
      <c r="TSY19" s="8"/>
      <c r="TSZ19" s="13"/>
      <c r="TTA19" s="13"/>
      <c r="TTB19" s="14"/>
      <c r="TTC19" s="15"/>
      <c r="TTD19" s="13"/>
      <c r="TTE19" s="9"/>
      <c r="TTF19" s="8"/>
      <c r="TTG19" s="8"/>
      <c r="TTH19" s="13"/>
      <c r="TTI19" s="13"/>
      <c r="TTJ19" s="14"/>
      <c r="TTK19" s="15"/>
      <c r="TTL19" s="13"/>
      <c r="TTM19" s="9"/>
      <c r="TTN19" s="8"/>
      <c r="TTO19" s="8"/>
      <c r="TTP19" s="13"/>
      <c r="TTQ19" s="13"/>
      <c r="TTR19" s="14"/>
      <c r="TTS19" s="15"/>
      <c r="TTT19" s="13"/>
      <c r="TTU19" s="9"/>
      <c r="TTV19" s="8"/>
      <c r="TTW19" s="8"/>
      <c r="TTX19" s="13"/>
      <c r="TTY19" s="13"/>
      <c r="TTZ19" s="14"/>
      <c r="TUA19" s="15"/>
      <c r="TUB19" s="13"/>
      <c r="TUC19" s="9"/>
      <c r="TUD19" s="8"/>
      <c r="TUE19" s="8"/>
      <c r="TUF19" s="13"/>
      <c r="TUG19" s="13"/>
      <c r="TUH19" s="14"/>
      <c r="TUI19" s="15"/>
      <c r="TUJ19" s="13"/>
      <c r="TUK19" s="9"/>
      <c r="TUL19" s="8"/>
      <c r="TUM19" s="8"/>
      <c r="TUN19" s="13"/>
      <c r="TUO19" s="13"/>
      <c r="TUP19" s="14"/>
      <c r="TUQ19" s="15"/>
      <c r="TUR19" s="13"/>
      <c r="TUS19" s="9"/>
      <c r="TUT19" s="8"/>
      <c r="TUU19" s="8"/>
      <c r="TUV19" s="13"/>
      <c r="TUW19" s="13"/>
      <c r="TUX19" s="14"/>
      <c r="TUY19" s="15"/>
      <c r="TUZ19" s="13"/>
      <c r="TVA19" s="9"/>
      <c r="TVB19" s="8"/>
      <c r="TVC19" s="8"/>
      <c r="TVD19" s="13"/>
      <c r="TVE19" s="13"/>
      <c r="TVF19" s="14"/>
      <c r="TVG19" s="15"/>
      <c r="TVH19" s="13"/>
      <c r="TVI19" s="9"/>
      <c r="TVJ19" s="8"/>
      <c r="TVK19" s="8"/>
      <c r="TVL19" s="13"/>
      <c r="TVM19" s="13"/>
      <c r="TVN19" s="14"/>
      <c r="TVO19" s="15"/>
      <c r="TVP19" s="13"/>
      <c r="TVQ19" s="9"/>
      <c r="TVR19" s="8"/>
      <c r="TVS19" s="8"/>
      <c r="TVT19" s="13"/>
      <c r="TVU19" s="13"/>
      <c r="TVV19" s="14"/>
      <c r="TVW19" s="15"/>
      <c r="TVX19" s="13"/>
      <c r="TVY19" s="9"/>
      <c r="TVZ19" s="8"/>
      <c r="TWA19" s="8"/>
      <c r="TWB19" s="13"/>
      <c r="TWC19" s="13"/>
      <c r="TWD19" s="14"/>
      <c r="TWE19" s="15"/>
      <c r="TWF19" s="13"/>
      <c r="TWG19" s="9"/>
      <c r="TWH19" s="8"/>
      <c r="TWI19" s="8"/>
      <c r="TWJ19" s="13"/>
      <c r="TWK19" s="13"/>
      <c r="TWL19" s="14"/>
      <c r="TWM19" s="15"/>
      <c r="TWN19" s="13"/>
      <c r="TWO19" s="9"/>
      <c r="TWP19" s="8"/>
      <c r="TWQ19" s="8"/>
      <c r="TWR19" s="13"/>
      <c r="TWS19" s="13"/>
      <c r="TWT19" s="14"/>
      <c r="TWU19" s="15"/>
      <c r="TWV19" s="13"/>
      <c r="TWW19" s="9"/>
      <c r="TWX19" s="8"/>
      <c r="TWY19" s="8"/>
      <c r="TWZ19" s="13"/>
      <c r="TXA19" s="13"/>
      <c r="TXB19" s="14"/>
      <c r="TXC19" s="15"/>
      <c r="TXD19" s="13"/>
      <c r="TXE19" s="9"/>
      <c r="TXF19" s="8"/>
      <c r="TXG19" s="8"/>
      <c r="TXH19" s="13"/>
      <c r="TXI19" s="13"/>
      <c r="TXJ19" s="14"/>
      <c r="TXK19" s="15"/>
      <c r="TXL19" s="13"/>
      <c r="TXM19" s="9"/>
      <c r="TXN19" s="8"/>
      <c r="TXO19" s="8"/>
      <c r="TXP19" s="13"/>
      <c r="TXQ19" s="13"/>
      <c r="TXR19" s="14"/>
      <c r="TXS19" s="15"/>
      <c r="TXT19" s="13"/>
      <c r="TXU19" s="9"/>
      <c r="TXV19" s="8"/>
      <c r="TXW19" s="8"/>
      <c r="TXX19" s="13"/>
      <c r="TXY19" s="13"/>
      <c r="TXZ19" s="14"/>
      <c r="TYA19" s="15"/>
      <c r="TYB19" s="13"/>
      <c r="TYC19" s="9"/>
      <c r="TYD19" s="8"/>
      <c r="TYE19" s="8"/>
      <c r="TYF19" s="13"/>
      <c r="TYG19" s="13"/>
      <c r="TYH19" s="14"/>
      <c r="TYI19" s="15"/>
      <c r="TYJ19" s="13"/>
      <c r="TYK19" s="9"/>
      <c r="TYL19" s="8"/>
      <c r="TYM19" s="8"/>
      <c r="TYN19" s="13"/>
      <c r="TYO19" s="13"/>
      <c r="TYP19" s="14"/>
      <c r="TYQ19" s="15"/>
      <c r="TYR19" s="13"/>
      <c r="TYS19" s="9"/>
      <c r="TYT19" s="8"/>
      <c r="TYU19" s="8"/>
      <c r="TYV19" s="13"/>
      <c r="TYW19" s="13"/>
      <c r="TYX19" s="14"/>
      <c r="TYY19" s="15"/>
      <c r="TYZ19" s="13"/>
      <c r="TZA19" s="9"/>
      <c r="TZB19" s="8"/>
      <c r="TZC19" s="8"/>
      <c r="TZD19" s="13"/>
      <c r="TZE19" s="13"/>
      <c r="TZF19" s="14"/>
      <c r="TZG19" s="15"/>
      <c r="TZH19" s="13"/>
      <c r="TZI19" s="9"/>
      <c r="TZJ19" s="8"/>
      <c r="TZK19" s="8"/>
      <c r="TZL19" s="13"/>
      <c r="TZM19" s="13"/>
      <c r="TZN19" s="14"/>
      <c r="TZO19" s="15"/>
      <c r="TZP19" s="13"/>
      <c r="TZQ19" s="9"/>
      <c r="TZR19" s="8"/>
      <c r="TZS19" s="8"/>
      <c r="TZT19" s="13"/>
      <c r="TZU19" s="13"/>
      <c r="TZV19" s="14"/>
      <c r="TZW19" s="15"/>
      <c r="TZX19" s="13"/>
      <c r="TZY19" s="9"/>
      <c r="TZZ19" s="8"/>
      <c r="UAA19" s="8"/>
      <c r="UAB19" s="13"/>
      <c r="UAC19" s="13"/>
      <c r="UAD19" s="14"/>
      <c r="UAE19" s="15"/>
      <c r="UAF19" s="13"/>
      <c r="UAG19" s="9"/>
      <c r="UAH19" s="8"/>
      <c r="UAI19" s="8"/>
      <c r="UAJ19" s="13"/>
      <c r="UAK19" s="13"/>
      <c r="UAL19" s="14"/>
      <c r="UAM19" s="15"/>
      <c r="UAN19" s="13"/>
      <c r="UAO19" s="9"/>
      <c r="UAP19" s="8"/>
      <c r="UAQ19" s="8"/>
      <c r="UAR19" s="13"/>
      <c r="UAS19" s="13"/>
      <c r="UAT19" s="14"/>
      <c r="UAU19" s="15"/>
      <c r="UAV19" s="13"/>
      <c r="UAW19" s="9"/>
      <c r="UAX19" s="8"/>
      <c r="UAY19" s="8"/>
      <c r="UAZ19" s="13"/>
      <c r="UBA19" s="13"/>
      <c r="UBB19" s="14"/>
      <c r="UBC19" s="15"/>
      <c r="UBD19" s="13"/>
      <c r="UBE19" s="9"/>
      <c r="UBF19" s="8"/>
      <c r="UBG19" s="8"/>
      <c r="UBH19" s="13"/>
      <c r="UBI19" s="13"/>
      <c r="UBJ19" s="14"/>
      <c r="UBK19" s="15"/>
      <c r="UBL19" s="13"/>
      <c r="UBM19" s="9"/>
      <c r="UBN19" s="8"/>
      <c r="UBO19" s="8"/>
      <c r="UBP19" s="13"/>
      <c r="UBQ19" s="13"/>
      <c r="UBR19" s="14"/>
      <c r="UBS19" s="15"/>
      <c r="UBT19" s="13"/>
      <c r="UBU19" s="9"/>
      <c r="UBV19" s="8"/>
      <c r="UBW19" s="8"/>
      <c r="UBX19" s="13"/>
      <c r="UBY19" s="13"/>
      <c r="UBZ19" s="14"/>
      <c r="UCA19" s="15"/>
      <c r="UCB19" s="13"/>
      <c r="UCC19" s="9"/>
      <c r="UCD19" s="8"/>
      <c r="UCE19" s="8"/>
      <c r="UCF19" s="13"/>
      <c r="UCG19" s="13"/>
      <c r="UCH19" s="14"/>
      <c r="UCI19" s="15"/>
      <c r="UCJ19" s="13"/>
      <c r="UCK19" s="9"/>
      <c r="UCL19" s="8"/>
      <c r="UCM19" s="8"/>
      <c r="UCN19" s="13"/>
      <c r="UCO19" s="13"/>
      <c r="UCP19" s="14"/>
      <c r="UCQ19" s="15"/>
      <c r="UCR19" s="13"/>
      <c r="UCS19" s="9"/>
      <c r="UCT19" s="8"/>
      <c r="UCU19" s="8"/>
      <c r="UCV19" s="13"/>
      <c r="UCW19" s="13"/>
      <c r="UCX19" s="14"/>
      <c r="UCY19" s="15"/>
      <c r="UCZ19" s="13"/>
      <c r="UDA19" s="9"/>
      <c r="UDB19" s="8"/>
      <c r="UDC19" s="8"/>
      <c r="UDD19" s="13"/>
      <c r="UDE19" s="13"/>
      <c r="UDF19" s="14"/>
      <c r="UDG19" s="15"/>
      <c r="UDH19" s="13"/>
      <c r="UDI19" s="9"/>
      <c r="UDJ19" s="8"/>
      <c r="UDK19" s="8"/>
      <c r="UDL19" s="13"/>
      <c r="UDM19" s="13"/>
      <c r="UDN19" s="14"/>
      <c r="UDO19" s="15"/>
      <c r="UDP19" s="13"/>
      <c r="UDQ19" s="9"/>
      <c r="UDR19" s="8"/>
      <c r="UDS19" s="8"/>
      <c r="UDT19" s="13"/>
      <c r="UDU19" s="13"/>
      <c r="UDV19" s="14"/>
      <c r="UDW19" s="15"/>
      <c r="UDX19" s="13"/>
      <c r="UDY19" s="9"/>
      <c r="UDZ19" s="8"/>
      <c r="UEA19" s="8"/>
      <c r="UEB19" s="13"/>
      <c r="UEC19" s="13"/>
      <c r="UED19" s="14"/>
      <c r="UEE19" s="15"/>
      <c r="UEF19" s="13"/>
      <c r="UEG19" s="9"/>
      <c r="UEH19" s="8"/>
      <c r="UEI19" s="8"/>
      <c r="UEJ19" s="13"/>
      <c r="UEK19" s="13"/>
      <c r="UEL19" s="14"/>
      <c r="UEM19" s="15"/>
      <c r="UEN19" s="13"/>
      <c r="UEO19" s="9"/>
      <c r="UEP19" s="8"/>
      <c r="UEQ19" s="8"/>
      <c r="UER19" s="13"/>
      <c r="UES19" s="13"/>
      <c r="UET19" s="14"/>
      <c r="UEU19" s="15"/>
      <c r="UEV19" s="13"/>
      <c r="UEW19" s="9"/>
      <c r="UEX19" s="8"/>
      <c r="UEY19" s="8"/>
      <c r="UEZ19" s="13"/>
      <c r="UFA19" s="13"/>
      <c r="UFB19" s="14"/>
      <c r="UFC19" s="15"/>
      <c r="UFD19" s="13"/>
      <c r="UFE19" s="9"/>
      <c r="UFF19" s="8"/>
      <c r="UFG19" s="8"/>
      <c r="UFH19" s="13"/>
      <c r="UFI19" s="13"/>
      <c r="UFJ19" s="14"/>
      <c r="UFK19" s="15"/>
      <c r="UFL19" s="13"/>
      <c r="UFM19" s="9"/>
      <c r="UFN19" s="8"/>
      <c r="UFO19" s="8"/>
      <c r="UFP19" s="13"/>
      <c r="UFQ19" s="13"/>
      <c r="UFR19" s="14"/>
      <c r="UFS19" s="15"/>
      <c r="UFT19" s="13"/>
      <c r="UFU19" s="9"/>
      <c r="UFV19" s="8"/>
      <c r="UFW19" s="8"/>
      <c r="UFX19" s="13"/>
      <c r="UFY19" s="13"/>
      <c r="UFZ19" s="14"/>
      <c r="UGA19" s="15"/>
      <c r="UGB19" s="13"/>
      <c r="UGC19" s="9"/>
      <c r="UGD19" s="8"/>
      <c r="UGE19" s="8"/>
      <c r="UGF19" s="13"/>
      <c r="UGG19" s="13"/>
      <c r="UGH19" s="14"/>
      <c r="UGI19" s="15"/>
      <c r="UGJ19" s="13"/>
      <c r="UGK19" s="9"/>
      <c r="UGL19" s="8"/>
      <c r="UGM19" s="8"/>
      <c r="UGN19" s="13"/>
      <c r="UGO19" s="13"/>
      <c r="UGP19" s="14"/>
      <c r="UGQ19" s="15"/>
      <c r="UGR19" s="13"/>
      <c r="UGS19" s="9"/>
      <c r="UGT19" s="8"/>
      <c r="UGU19" s="8"/>
      <c r="UGV19" s="13"/>
      <c r="UGW19" s="13"/>
      <c r="UGX19" s="14"/>
      <c r="UGY19" s="15"/>
      <c r="UGZ19" s="13"/>
      <c r="UHA19" s="9"/>
      <c r="UHB19" s="8"/>
      <c r="UHC19" s="8"/>
      <c r="UHD19" s="13"/>
      <c r="UHE19" s="13"/>
      <c r="UHF19" s="14"/>
      <c r="UHG19" s="15"/>
      <c r="UHH19" s="13"/>
      <c r="UHI19" s="9"/>
      <c r="UHJ19" s="8"/>
      <c r="UHK19" s="8"/>
      <c r="UHL19" s="13"/>
      <c r="UHM19" s="13"/>
      <c r="UHN19" s="14"/>
      <c r="UHO19" s="15"/>
      <c r="UHP19" s="13"/>
      <c r="UHQ19" s="9"/>
      <c r="UHR19" s="8"/>
      <c r="UHS19" s="8"/>
      <c r="UHT19" s="13"/>
      <c r="UHU19" s="13"/>
      <c r="UHV19" s="14"/>
      <c r="UHW19" s="15"/>
      <c r="UHX19" s="13"/>
      <c r="UHY19" s="9"/>
      <c r="UHZ19" s="8"/>
      <c r="UIA19" s="8"/>
      <c r="UIB19" s="13"/>
      <c r="UIC19" s="13"/>
      <c r="UID19" s="14"/>
      <c r="UIE19" s="15"/>
      <c r="UIF19" s="13"/>
      <c r="UIG19" s="9"/>
      <c r="UIH19" s="8"/>
      <c r="UII19" s="8"/>
      <c r="UIJ19" s="13"/>
      <c r="UIK19" s="13"/>
      <c r="UIL19" s="14"/>
      <c r="UIM19" s="15"/>
      <c r="UIN19" s="13"/>
      <c r="UIO19" s="9"/>
      <c r="UIP19" s="8"/>
      <c r="UIQ19" s="8"/>
      <c r="UIR19" s="13"/>
      <c r="UIS19" s="13"/>
      <c r="UIT19" s="14"/>
      <c r="UIU19" s="15"/>
      <c r="UIV19" s="13"/>
      <c r="UIW19" s="9"/>
      <c r="UIX19" s="8"/>
      <c r="UIY19" s="8"/>
      <c r="UIZ19" s="13"/>
      <c r="UJA19" s="13"/>
      <c r="UJB19" s="14"/>
      <c r="UJC19" s="15"/>
      <c r="UJD19" s="13"/>
      <c r="UJE19" s="9"/>
      <c r="UJF19" s="8"/>
      <c r="UJG19" s="8"/>
      <c r="UJH19" s="13"/>
      <c r="UJI19" s="13"/>
      <c r="UJJ19" s="14"/>
      <c r="UJK19" s="15"/>
      <c r="UJL19" s="13"/>
      <c r="UJM19" s="9"/>
      <c r="UJN19" s="8"/>
      <c r="UJO19" s="8"/>
      <c r="UJP19" s="13"/>
      <c r="UJQ19" s="13"/>
      <c r="UJR19" s="14"/>
      <c r="UJS19" s="15"/>
      <c r="UJT19" s="13"/>
      <c r="UJU19" s="9"/>
      <c r="UJV19" s="8"/>
      <c r="UJW19" s="8"/>
      <c r="UJX19" s="13"/>
      <c r="UJY19" s="13"/>
      <c r="UJZ19" s="14"/>
      <c r="UKA19" s="15"/>
      <c r="UKB19" s="13"/>
      <c r="UKC19" s="9"/>
      <c r="UKD19" s="8"/>
      <c r="UKE19" s="8"/>
      <c r="UKF19" s="13"/>
      <c r="UKG19" s="13"/>
      <c r="UKH19" s="14"/>
      <c r="UKI19" s="15"/>
      <c r="UKJ19" s="13"/>
      <c r="UKK19" s="9"/>
      <c r="UKL19" s="8"/>
      <c r="UKM19" s="8"/>
      <c r="UKN19" s="13"/>
      <c r="UKO19" s="13"/>
      <c r="UKP19" s="14"/>
      <c r="UKQ19" s="15"/>
      <c r="UKR19" s="13"/>
      <c r="UKS19" s="9"/>
      <c r="UKT19" s="8"/>
      <c r="UKU19" s="8"/>
      <c r="UKV19" s="13"/>
      <c r="UKW19" s="13"/>
      <c r="UKX19" s="14"/>
      <c r="UKY19" s="15"/>
      <c r="UKZ19" s="13"/>
      <c r="ULA19" s="9"/>
      <c r="ULB19" s="8"/>
      <c r="ULC19" s="8"/>
      <c r="ULD19" s="13"/>
      <c r="ULE19" s="13"/>
      <c r="ULF19" s="14"/>
      <c r="ULG19" s="15"/>
      <c r="ULH19" s="13"/>
      <c r="ULI19" s="9"/>
      <c r="ULJ19" s="8"/>
      <c r="ULK19" s="8"/>
      <c r="ULL19" s="13"/>
      <c r="ULM19" s="13"/>
      <c r="ULN19" s="14"/>
      <c r="ULO19" s="15"/>
      <c r="ULP19" s="13"/>
      <c r="ULQ19" s="9"/>
      <c r="ULR19" s="8"/>
      <c r="ULS19" s="8"/>
      <c r="ULT19" s="13"/>
      <c r="ULU19" s="13"/>
      <c r="ULV19" s="14"/>
      <c r="ULW19" s="15"/>
      <c r="ULX19" s="13"/>
      <c r="ULY19" s="9"/>
      <c r="ULZ19" s="8"/>
      <c r="UMA19" s="8"/>
      <c r="UMB19" s="13"/>
      <c r="UMC19" s="13"/>
      <c r="UMD19" s="14"/>
      <c r="UME19" s="15"/>
      <c r="UMF19" s="13"/>
      <c r="UMG19" s="9"/>
      <c r="UMH19" s="8"/>
      <c r="UMI19" s="8"/>
      <c r="UMJ19" s="13"/>
      <c r="UMK19" s="13"/>
      <c r="UML19" s="14"/>
      <c r="UMM19" s="15"/>
      <c r="UMN19" s="13"/>
      <c r="UMO19" s="9"/>
      <c r="UMP19" s="8"/>
      <c r="UMQ19" s="8"/>
      <c r="UMR19" s="13"/>
      <c r="UMS19" s="13"/>
      <c r="UMT19" s="14"/>
      <c r="UMU19" s="15"/>
      <c r="UMV19" s="13"/>
      <c r="UMW19" s="9"/>
      <c r="UMX19" s="8"/>
      <c r="UMY19" s="8"/>
      <c r="UMZ19" s="13"/>
      <c r="UNA19" s="13"/>
      <c r="UNB19" s="14"/>
      <c r="UNC19" s="15"/>
      <c r="UND19" s="13"/>
      <c r="UNE19" s="9"/>
      <c r="UNF19" s="8"/>
      <c r="UNG19" s="8"/>
      <c r="UNH19" s="13"/>
      <c r="UNI19" s="13"/>
      <c r="UNJ19" s="14"/>
      <c r="UNK19" s="15"/>
      <c r="UNL19" s="13"/>
      <c r="UNM19" s="9"/>
      <c r="UNN19" s="8"/>
      <c r="UNO19" s="8"/>
      <c r="UNP19" s="13"/>
      <c r="UNQ19" s="13"/>
      <c r="UNR19" s="14"/>
      <c r="UNS19" s="15"/>
      <c r="UNT19" s="13"/>
      <c r="UNU19" s="9"/>
      <c r="UNV19" s="8"/>
      <c r="UNW19" s="8"/>
      <c r="UNX19" s="13"/>
      <c r="UNY19" s="13"/>
      <c r="UNZ19" s="14"/>
      <c r="UOA19" s="15"/>
      <c r="UOB19" s="13"/>
      <c r="UOC19" s="9"/>
      <c r="UOD19" s="8"/>
      <c r="UOE19" s="8"/>
      <c r="UOF19" s="13"/>
      <c r="UOG19" s="13"/>
      <c r="UOH19" s="14"/>
      <c r="UOI19" s="15"/>
      <c r="UOJ19" s="13"/>
      <c r="UOK19" s="9"/>
      <c r="UOL19" s="8"/>
      <c r="UOM19" s="8"/>
      <c r="UON19" s="13"/>
      <c r="UOO19" s="13"/>
      <c r="UOP19" s="14"/>
      <c r="UOQ19" s="15"/>
      <c r="UOR19" s="13"/>
      <c r="UOS19" s="9"/>
      <c r="UOT19" s="8"/>
      <c r="UOU19" s="8"/>
      <c r="UOV19" s="13"/>
      <c r="UOW19" s="13"/>
      <c r="UOX19" s="14"/>
      <c r="UOY19" s="15"/>
      <c r="UOZ19" s="13"/>
      <c r="UPA19" s="9"/>
      <c r="UPB19" s="8"/>
      <c r="UPC19" s="8"/>
      <c r="UPD19" s="13"/>
      <c r="UPE19" s="13"/>
      <c r="UPF19" s="14"/>
      <c r="UPG19" s="15"/>
      <c r="UPH19" s="13"/>
      <c r="UPI19" s="9"/>
      <c r="UPJ19" s="8"/>
      <c r="UPK19" s="8"/>
      <c r="UPL19" s="13"/>
      <c r="UPM19" s="13"/>
      <c r="UPN19" s="14"/>
      <c r="UPO19" s="15"/>
      <c r="UPP19" s="13"/>
      <c r="UPQ19" s="9"/>
      <c r="UPR19" s="8"/>
      <c r="UPS19" s="8"/>
      <c r="UPT19" s="13"/>
      <c r="UPU19" s="13"/>
      <c r="UPV19" s="14"/>
      <c r="UPW19" s="15"/>
      <c r="UPX19" s="13"/>
      <c r="UPY19" s="9"/>
      <c r="UPZ19" s="8"/>
      <c r="UQA19" s="8"/>
      <c r="UQB19" s="13"/>
      <c r="UQC19" s="13"/>
      <c r="UQD19" s="14"/>
      <c r="UQE19" s="15"/>
      <c r="UQF19" s="13"/>
      <c r="UQG19" s="9"/>
      <c r="UQH19" s="8"/>
      <c r="UQI19" s="8"/>
      <c r="UQJ19" s="13"/>
      <c r="UQK19" s="13"/>
      <c r="UQL19" s="14"/>
      <c r="UQM19" s="15"/>
      <c r="UQN19" s="13"/>
      <c r="UQO19" s="9"/>
      <c r="UQP19" s="8"/>
      <c r="UQQ19" s="8"/>
      <c r="UQR19" s="13"/>
      <c r="UQS19" s="13"/>
      <c r="UQT19" s="14"/>
      <c r="UQU19" s="15"/>
      <c r="UQV19" s="13"/>
      <c r="UQW19" s="9"/>
      <c r="UQX19" s="8"/>
      <c r="UQY19" s="8"/>
      <c r="UQZ19" s="13"/>
      <c r="URA19" s="13"/>
      <c r="URB19" s="14"/>
      <c r="URC19" s="15"/>
      <c r="URD19" s="13"/>
      <c r="URE19" s="9"/>
      <c r="URF19" s="8"/>
      <c r="URG19" s="8"/>
      <c r="URH19" s="13"/>
      <c r="URI19" s="13"/>
      <c r="URJ19" s="14"/>
      <c r="URK19" s="15"/>
      <c r="URL19" s="13"/>
      <c r="URM19" s="9"/>
      <c r="URN19" s="8"/>
      <c r="URO19" s="8"/>
      <c r="URP19" s="13"/>
      <c r="URQ19" s="13"/>
      <c r="URR19" s="14"/>
      <c r="URS19" s="15"/>
      <c r="URT19" s="13"/>
      <c r="URU19" s="9"/>
      <c r="URV19" s="8"/>
      <c r="URW19" s="8"/>
      <c r="URX19" s="13"/>
      <c r="URY19" s="13"/>
      <c r="URZ19" s="14"/>
      <c r="USA19" s="15"/>
      <c r="USB19" s="13"/>
      <c r="USC19" s="9"/>
      <c r="USD19" s="8"/>
      <c r="USE19" s="8"/>
      <c r="USF19" s="13"/>
      <c r="USG19" s="13"/>
      <c r="USH19" s="14"/>
      <c r="USI19" s="15"/>
      <c r="USJ19" s="13"/>
      <c r="USK19" s="9"/>
      <c r="USL19" s="8"/>
      <c r="USM19" s="8"/>
      <c r="USN19" s="13"/>
      <c r="USO19" s="13"/>
      <c r="USP19" s="14"/>
      <c r="USQ19" s="15"/>
      <c r="USR19" s="13"/>
      <c r="USS19" s="9"/>
      <c r="UST19" s="8"/>
      <c r="USU19" s="8"/>
      <c r="USV19" s="13"/>
      <c r="USW19" s="13"/>
      <c r="USX19" s="14"/>
      <c r="USY19" s="15"/>
      <c r="USZ19" s="13"/>
      <c r="UTA19" s="9"/>
      <c r="UTB19" s="8"/>
      <c r="UTC19" s="8"/>
      <c r="UTD19" s="13"/>
      <c r="UTE19" s="13"/>
      <c r="UTF19" s="14"/>
      <c r="UTG19" s="15"/>
      <c r="UTH19" s="13"/>
      <c r="UTI19" s="9"/>
      <c r="UTJ19" s="8"/>
      <c r="UTK19" s="8"/>
      <c r="UTL19" s="13"/>
      <c r="UTM19" s="13"/>
      <c r="UTN19" s="14"/>
      <c r="UTO19" s="15"/>
      <c r="UTP19" s="13"/>
      <c r="UTQ19" s="9"/>
      <c r="UTR19" s="8"/>
      <c r="UTS19" s="8"/>
      <c r="UTT19" s="13"/>
      <c r="UTU19" s="13"/>
      <c r="UTV19" s="14"/>
      <c r="UTW19" s="15"/>
      <c r="UTX19" s="13"/>
      <c r="UTY19" s="9"/>
      <c r="UTZ19" s="8"/>
      <c r="UUA19" s="8"/>
      <c r="UUB19" s="13"/>
      <c r="UUC19" s="13"/>
      <c r="UUD19" s="14"/>
      <c r="UUE19" s="15"/>
      <c r="UUF19" s="13"/>
      <c r="UUG19" s="9"/>
      <c r="UUH19" s="8"/>
      <c r="UUI19" s="8"/>
      <c r="UUJ19" s="13"/>
      <c r="UUK19" s="13"/>
      <c r="UUL19" s="14"/>
      <c r="UUM19" s="15"/>
      <c r="UUN19" s="13"/>
      <c r="UUO19" s="9"/>
      <c r="UUP19" s="8"/>
      <c r="UUQ19" s="8"/>
      <c r="UUR19" s="13"/>
      <c r="UUS19" s="13"/>
      <c r="UUT19" s="14"/>
      <c r="UUU19" s="15"/>
      <c r="UUV19" s="13"/>
      <c r="UUW19" s="9"/>
      <c r="UUX19" s="8"/>
      <c r="UUY19" s="8"/>
      <c r="UUZ19" s="13"/>
      <c r="UVA19" s="13"/>
      <c r="UVB19" s="14"/>
      <c r="UVC19" s="15"/>
      <c r="UVD19" s="13"/>
      <c r="UVE19" s="9"/>
      <c r="UVF19" s="8"/>
      <c r="UVG19" s="8"/>
      <c r="UVH19" s="13"/>
      <c r="UVI19" s="13"/>
      <c r="UVJ19" s="14"/>
      <c r="UVK19" s="15"/>
      <c r="UVL19" s="13"/>
      <c r="UVM19" s="9"/>
      <c r="UVN19" s="8"/>
      <c r="UVO19" s="8"/>
      <c r="UVP19" s="13"/>
      <c r="UVQ19" s="13"/>
      <c r="UVR19" s="14"/>
      <c r="UVS19" s="15"/>
      <c r="UVT19" s="13"/>
      <c r="UVU19" s="9"/>
      <c r="UVV19" s="8"/>
      <c r="UVW19" s="8"/>
      <c r="UVX19" s="13"/>
      <c r="UVY19" s="13"/>
      <c r="UVZ19" s="14"/>
      <c r="UWA19" s="15"/>
      <c r="UWB19" s="13"/>
      <c r="UWC19" s="9"/>
      <c r="UWD19" s="8"/>
      <c r="UWE19" s="8"/>
      <c r="UWF19" s="13"/>
      <c r="UWG19" s="13"/>
      <c r="UWH19" s="14"/>
      <c r="UWI19" s="15"/>
      <c r="UWJ19" s="13"/>
      <c r="UWK19" s="9"/>
      <c r="UWL19" s="8"/>
      <c r="UWM19" s="8"/>
      <c r="UWN19" s="13"/>
      <c r="UWO19" s="13"/>
      <c r="UWP19" s="14"/>
      <c r="UWQ19" s="15"/>
      <c r="UWR19" s="13"/>
      <c r="UWS19" s="9"/>
      <c r="UWT19" s="8"/>
      <c r="UWU19" s="8"/>
      <c r="UWV19" s="13"/>
      <c r="UWW19" s="13"/>
      <c r="UWX19" s="14"/>
      <c r="UWY19" s="15"/>
      <c r="UWZ19" s="13"/>
      <c r="UXA19" s="9"/>
      <c r="UXB19" s="8"/>
      <c r="UXC19" s="8"/>
      <c r="UXD19" s="13"/>
      <c r="UXE19" s="13"/>
      <c r="UXF19" s="14"/>
      <c r="UXG19" s="15"/>
      <c r="UXH19" s="13"/>
      <c r="UXI19" s="9"/>
      <c r="UXJ19" s="8"/>
      <c r="UXK19" s="8"/>
      <c r="UXL19" s="13"/>
      <c r="UXM19" s="13"/>
      <c r="UXN19" s="14"/>
      <c r="UXO19" s="15"/>
      <c r="UXP19" s="13"/>
      <c r="UXQ19" s="9"/>
      <c r="UXR19" s="8"/>
      <c r="UXS19" s="8"/>
      <c r="UXT19" s="13"/>
      <c r="UXU19" s="13"/>
      <c r="UXV19" s="14"/>
      <c r="UXW19" s="15"/>
      <c r="UXX19" s="13"/>
      <c r="UXY19" s="9"/>
      <c r="UXZ19" s="8"/>
      <c r="UYA19" s="8"/>
      <c r="UYB19" s="13"/>
      <c r="UYC19" s="13"/>
      <c r="UYD19" s="14"/>
      <c r="UYE19" s="15"/>
      <c r="UYF19" s="13"/>
      <c r="UYG19" s="9"/>
      <c r="UYH19" s="8"/>
      <c r="UYI19" s="8"/>
      <c r="UYJ19" s="13"/>
      <c r="UYK19" s="13"/>
      <c r="UYL19" s="14"/>
      <c r="UYM19" s="15"/>
      <c r="UYN19" s="13"/>
      <c r="UYO19" s="9"/>
      <c r="UYP19" s="8"/>
      <c r="UYQ19" s="8"/>
      <c r="UYR19" s="13"/>
      <c r="UYS19" s="13"/>
      <c r="UYT19" s="14"/>
      <c r="UYU19" s="15"/>
      <c r="UYV19" s="13"/>
      <c r="UYW19" s="9"/>
      <c r="UYX19" s="8"/>
      <c r="UYY19" s="8"/>
      <c r="UYZ19" s="13"/>
      <c r="UZA19" s="13"/>
      <c r="UZB19" s="14"/>
      <c r="UZC19" s="15"/>
      <c r="UZD19" s="13"/>
      <c r="UZE19" s="9"/>
      <c r="UZF19" s="8"/>
      <c r="UZG19" s="8"/>
      <c r="UZH19" s="13"/>
      <c r="UZI19" s="13"/>
      <c r="UZJ19" s="14"/>
      <c r="UZK19" s="15"/>
      <c r="UZL19" s="13"/>
      <c r="UZM19" s="9"/>
      <c r="UZN19" s="8"/>
      <c r="UZO19" s="8"/>
      <c r="UZP19" s="13"/>
      <c r="UZQ19" s="13"/>
      <c r="UZR19" s="14"/>
      <c r="UZS19" s="15"/>
      <c r="UZT19" s="13"/>
      <c r="UZU19" s="9"/>
      <c r="UZV19" s="8"/>
      <c r="UZW19" s="8"/>
      <c r="UZX19" s="13"/>
      <c r="UZY19" s="13"/>
      <c r="UZZ19" s="14"/>
      <c r="VAA19" s="15"/>
      <c r="VAB19" s="13"/>
      <c r="VAC19" s="9"/>
      <c r="VAD19" s="8"/>
      <c r="VAE19" s="8"/>
      <c r="VAF19" s="13"/>
      <c r="VAG19" s="13"/>
      <c r="VAH19" s="14"/>
      <c r="VAI19" s="15"/>
      <c r="VAJ19" s="13"/>
      <c r="VAK19" s="9"/>
      <c r="VAL19" s="8"/>
      <c r="VAM19" s="8"/>
      <c r="VAN19" s="13"/>
      <c r="VAO19" s="13"/>
      <c r="VAP19" s="14"/>
      <c r="VAQ19" s="15"/>
      <c r="VAR19" s="13"/>
      <c r="VAS19" s="9"/>
      <c r="VAT19" s="8"/>
      <c r="VAU19" s="8"/>
      <c r="VAV19" s="13"/>
      <c r="VAW19" s="13"/>
      <c r="VAX19" s="14"/>
      <c r="VAY19" s="15"/>
      <c r="VAZ19" s="13"/>
      <c r="VBA19" s="9"/>
      <c r="VBB19" s="8"/>
      <c r="VBC19" s="8"/>
      <c r="VBD19" s="13"/>
      <c r="VBE19" s="13"/>
      <c r="VBF19" s="14"/>
      <c r="VBG19" s="15"/>
      <c r="VBH19" s="13"/>
      <c r="VBI19" s="9"/>
      <c r="VBJ19" s="8"/>
      <c r="VBK19" s="8"/>
      <c r="VBL19" s="13"/>
      <c r="VBM19" s="13"/>
      <c r="VBN19" s="14"/>
      <c r="VBO19" s="15"/>
      <c r="VBP19" s="13"/>
      <c r="VBQ19" s="9"/>
      <c r="VBR19" s="8"/>
      <c r="VBS19" s="8"/>
      <c r="VBT19" s="13"/>
      <c r="VBU19" s="13"/>
      <c r="VBV19" s="14"/>
      <c r="VBW19" s="15"/>
      <c r="VBX19" s="13"/>
      <c r="VBY19" s="9"/>
      <c r="VBZ19" s="8"/>
      <c r="VCA19" s="8"/>
      <c r="VCB19" s="13"/>
      <c r="VCC19" s="13"/>
      <c r="VCD19" s="14"/>
      <c r="VCE19" s="15"/>
      <c r="VCF19" s="13"/>
      <c r="VCG19" s="9"/>
      <c r="VCH19" s="8"/>
      <c r="VCI19" s="8"/>
      <c r="VCJ19" s="13"/>
      <c r="VCK19" s="13"/>
      <c r="VCL19" s="14"/>
      <c r="VCM19" s="15"/>
      <c r="VCN19" s="13"/>
      <c r="VCO19" s="9"/>
      <c r="VCP19" s="8"/>
      <c r="VCQ19" s="8"/>
      <c r="VCR19" s="13"/>
      <c r="VCS19" s="13"/>
      <c r="VCT19" s="14"/>
      <c r="VCU19" s="15"/>
      <c r="VCV19" s="13"/>
      <c r="VCW19" s="9"/>
      <c r="VCX19" s="8"/>
      <c r="VCY19" s="8"/>
      <c r="VCZ19" s="13"/>
      <c r="VDA19" s="13"/>
      <c r="VDB19" s="14"/>
      <c r="VDC19" s="15"/>
      <c r="VDD19" s="13"/>
      <c r="VDE19" s="9"/>
      <c r="VDF19" s="8"/>
      <c r="VDG19" s="8"/>
      <c r="VDH19" s="13"/>
      <c r="VDI19" s="13"/>
      <c r="VDJ19" s="14"/>
      <c r="VDK19" s="15"/>
      <c r="VDL19" s="13"/>
      <c r="VDM19" s="9"/>
      <c r="VDN19" s="8"/>
      <c r="VDO19" s="8"/>
      <c r="VDP19" s="13"/>
      <c r="VDQ19" s="13"/>
      <c r="VDR19" s="14"/>
      <c r="VDS19" s="15"/>
      <c r="VDT19" s="13"/>
      <c r="VDU19" s="9"/>
      <c r="VDV19" s="8"/>
      <c r="VDW19" s="8"/>
      <c r="VDX19" s="13"/>
      <c r="VDY19" s="13"/>
      <c r="VDZ19" s="14"/>
      <c r="VEA19" s="15"/>
      <c r="VEB19" s="13"/>
      <c r="VEC19" s="9"/>
      <c r="VED19" s="8"/>
      <c r="VEE19" s="8"/>
      <c r="VEF19" s="13"/>
      <c r="VEG19" s="13"/>
      <c r="VEH19" s="14"/>
      <c r="VEI19" s="15"/>
      <c r="VEJ19" s="13"/>
      <c r="VEK19" s="9"/>
      <c r="VEL19" s="8"/>
      <c r="VEM19" s="8"/>
      <c r="VEN19" s="13"/>
      <c r="VEO19" s="13"/>
      <c r="VEP19" s="14"/>
      <c r="VEQ19" s="15"/>
      <c r="VER19" s="13"/>
      <c r="VES19" s="9"/>
      <c r="VET19" s="8"/>
      <c r="VEU19" s="8"/>
      <c r="VEV19" s="13"/>
      <c r="VEW19" s="13"/>
      <c r="VEX19" s="14"/>
      <c r="VEY19" s="15"/>
      <c r="VEZ19" s="13"/>
      <c r="VFA19" s="9"/>
      <c r="VFB19" s="8"/>
      <c r="VFC19" s="8"/>
      <c r="VFD19" s="13"/>
      <c r="VFE19" s="13"/>
      <c r="VFF19" s="14"/>
      <c r="VFG19" s="15"/>
      <c r="VFH19" s="13"/>
      <c r="VFI19" s="9"/>
      <c r="VFJ19" s="8"/>
      <c r="VFK19" s="8"/>
      <c r="VFL19" s="13"/>
      <c r="VFM19" s="13"/>
      <c r="VFN19" s="14"/>
      <c r="VFO19" s="15"/>
      <c r="VFP19" s="13"/>
      <c r="VFQ19" s="9"/>
      <c r="VFR19" s="8"/>
      <c r="VFS19" s="8"/>
      <c r="VFT19" s="13"/>
      <c r="VFU19" s="13"/>
      <c r="VFV19" s="14"/>
      <c r="VFW19" s="15"/>
      <c r="VFX19" s="13"/>
      <c r="VFY19" s="9"/>
      <c r="VFZ19" s="8"/>
      <c r="VGA19" s="8"/>
      <c r="VGB19" s="13"/>
      <c r="VGC19" s="13"/>
      <c r="VGD19" s="14"/>
      <c r="VGE19" s="15"/>
      <c r="VGF19" s="13"/>
      <c r="VGG19" s="9"/>
      <c r="VGH19" s="8"/>
      <c r="VGI19" s="8"/>
      <c r="VGJ19" s="13"/>
      <c r="VGK19" s="13"/>
      <c r="VGL19" s="14"/>
      <c r="VGM19" s="15"/>
      <c r="VGN19" s="13"/>
      <c r="VGO19" s="9"/>
      <c r="VGP19" s="8"/>
      <c r="VGQ19" s="8"/>
      <c r="VGR19" s="13"/>
      <c r="VGS19" s="13"/>
      <c r="VGT19" s="14"/>
      <c r="VGU19" s="15"/>
      <c r="VGV19" s="13"/>
      <c r="VGW19" s="9"/>
      <c r="VGX19" s="8"/>
      <c r="VGY19" s="8"/>
      <c r="VGZ19" s="13"/>
      <c r="VHA19" s="13"/>
      <c r="VHB19" s="14"/>
      <c r="VHC19" s="15"/>
      <c r="VHD19" s="13"/>
      <c r="VHE19" s="9"/>
      <c r="VHF19" s="8"/>
      <c r="VHG19" s="8"/>
      <c r="VHH19" s="13"/>
      <c r="VHI19" s="13"/>
      <c r="VHJ19" s="14"/>
      <c r="VHK19" s="15"/>
      <c r="VHL19" s="13"/>
      <c r="VHM19" s="9"/>
      <c r="VHN19" s="8"/>
      <c r="VHO19" s="8"/>
      <c r="VHP19" s="13"/>
      <c r="VHQ19" s="13"/>
      <c r="VHR19" s="14"/>
      <c r="VHS19" s="15"/>
      <c r="VHT19" s="13"/>
      <c r="VHU19" s="9"/>
      <c r="VHV19" s="8"/>
      <c r="VHW19" s="8"/>
      <c r="VHX19" s="13"/>
      <c r="VHY19" s="13"/>
      <c r="VHZ19" s="14"/>
      <c r="VIA19" s="15"/>
      <c r="VIB19" s="13"/>
      <c r="VIC19" s="9"/>
      <c r="VID19" s="8"/>
      <c r="VIE19" s="8"/>
      <c r="VIF19" s="13"/>
      <c r="VIG19" s="13"/>
      <c r="VIH19" s="14"/>
      <c r="VII19" s="15"/>
      <c r="VIJ19" s="13"/>
      <c r="VIK19" s="9"/>
      <c r="VIL19" s="8"/>
      <c r="VIM19" s="8"/>
      <c r="VIN19" s="13"/>
      <c r="VIO19" s="13"/>
      <c r="VIP19" s="14"/>
      <c r="VIQ19" s="15"/>
      <c r="VIR19" s="13"/>
      <c r="VIS19" s="9"/>
      <c r="VIT19" s="8"/>
      <c r="VIU19" s="8"/>
      <c r="VIV19" s="13"/>
      <c r="VIW19" s="13"/>
      <c r="VIX19" s="14"/>
      <c r="VIY19" s="15"/>
      <c r="VIZ19" s="13"/>
      <c r="VJA19" s="9"/>
      <c r="VJB19" s="8"/>
      <c r="VJC19" s="8"/>
      <c r="VJD19" s="13"/>
      <c r="VJE19" s="13"/>
      <c r="VJF19" s="14"/>
      <c r="VJG19" s="15"/>
      <c r="VJH19" s="13"/>
      <c r="VJI19" s="9"/>
      <c r="VJJ19" s="8"/>
      <c r="VJK19" s="8"/>
      <c r="VJL19" s="13"/>
      <c r="VJM19" s="13"/>
      <c r="VJN19" s="14"/>
      <c r="VJO19" s="15"/>
      <c r="VJP19" s="13"/>
      <c r="VJQ19" s="9"/>
      <c r="VJR19" s="8"/>
      <c r="VJS19" s="8"/>
      <c r="VJT19" s="13"/>
      <c r="VJU19" s="13"/>
      <c r="VJV19" s="14"/>
      <c r="VJW19" s="15"/>
      <c r="VJX19" s="13"/>
      <c r="VJY19" s="9"/>
      <c r="VJZ19" s="8"/>
      <c r="VKA19" s="8"/>
      <c r="VKB19" s="13"/>
      <c r="VKC19" s="13"/>
      <c r="VKD19" s="14"/>
      <c r="VKE19" s="15"/>
      <c r="VKF19" s="13"/>
      <c r="VKG19" s="9"/>
      <c r="VKH19" s="8"/>
      <c r="VKI19" s="8"/>
      <c r="VKJ19" s="13"/>
      <c r="VKK19" s="13"/>
      <c r="VKL19" s="14"/>
      <c r="VKM19" s="15"/>
      <c r="VKN19" s="13"/>
      <c r="VKO19" s="9"/>
      <c r="VKP19" s="8"/>
      <c r="VKQ19" s="8"/>
      <c r="VKR19" s="13"/>
      <c r="VKS19" s="13"/>
      <c r="VKT19" s="14"/>
      <c r="VKU19" s="15"/>
      <c r="VKV19" s="13"/>
      <c r="VKW19" s="9"/>
      <c r="VKX19" s="8"/>
      <c r="VKY19" s="8"/>
      <c r="VKZ19" s="13"/>
      <c r="VLA19" s="13"/>
      <c r="VLB19" s="14"/>
      <c r="VLC19" s="15"/>
      <c r="VLD19" s="13"/>
      <c r="VLE19" s="9"/>
      <c r="VLF19" s="8"/>
      <c r="VLG19" s="8"/>
      <c r="VLH19" s="13"/>
      <c r="VLI19" s="13"/>
      <c r="VLJ19" s="14"/>
      <c r="VLK19" s="15"/>
      <c r="VLL19" s="13"/>
      <c r="VLM19" s="9"/>
      <c r="VLN19" s="8"/>
      <c r="VLO19" s="8"/>
      <c r="VLP19" s="13"/>
      <c r="VLQ19" s="13"/>
      <c r="VLR19" s="14"/>
      <c r="VLS19" s="15"/>
      <c r="VLT19" s="13"/>
      <c r="VLU19" s="9"/>
      <c r="VLV19" s="8"/>
      <c r="VLW19" s="8"/>
      <c r="VLX19" s="13"/>
      <c r="VLY19" s="13"/>
      <c r="VLZ19" s="14"/>
      <c r="VMA19" s="15"/>
      <c r="VMB19" s="13"/>
      <c r="VMC19" s="9"/>
      <c r="VMD19" s="8"/>
      <c r="VME19" s="8"/>
      <c r="VMF19" s="13"/>
      <c r="VMG19" s="13"/>
      <c r="VMH19" s="14"/>
      <c r="VMI19" s="15"/>
      <c r="VMJ19" s="13"/>
      <c r="VMK19" s="9"/>
      <c r="VML19" s="8"/>
      <c r="VMM19" s="8"/>
      <c r="VMN19" s="13"/>
      <c r="VMO19" s="13"/>
      <c r="VMP19" s="14"/>
      <c r="VMQ19" s="15"/>
      <c r="VMR19" s="13"/>
      <c r="VMS19" s="9"/>
      <c r="VMT19" s="8"/>
      <c r="VMU19" s="8"/>
      <c r="VMV19" s="13"/>
      <c r="VMW19" s="13"/>
      <c r="VMX19" s="14"/>
      <c r="VMY19" s="15"/>
      <c r="VMZ19" s="13"/>
      <c r="VNA19" s="9"/>
      <c r="VNB19" s="8"/>
      <c r="VNC19" s="8"/>
      <c r="VND19" s="13"/>
      <c r="VNE19" s="13"/>
      <c r="VNF19" s="14"/>
      <c r="VNG19" s="15"/>
      <c r="VNH19" s="13"/>
      <c r="VNI19" s="9"/>
      <c r="VNJ19" s="8"/>
      <c r="VNK19" s="8"/>
      <c r="VNL19" s="13"/>
      <c r="VNM19" s="13"/>
      <c r="VNN19" s="14"/>
      <c r="VNO19" s="15"/>
      <c r="VNP19" s="13"/>
      <c r="VNQ19" s="9"/>
      <c r="VNR19" s="8"/>
      <c r="VNS19" s="8"/>
      <c r="VNT19" s="13"/>
      <c r="VNU19" s="13"/>
      <c r="VNV19" s="14"/>
      <c r="VNW19" s="15"/>
      <c r="VNX19" s="13"/>
      <c r="VNY19" s="9"/>
      <c r="VNZ19" s="8"/>
      <c r="VOA19" s="8"/>
      <c r="VOB19" s="13"/>
      <c r="VOC19" s="13"/>
      <c r="VOD19" s="14"/>
      <c r="VOE19" s="15"/>
      <c r="VOF19" s="13"/>
      <c r="VOG19" s="9"/>
      <c r="VOH19" s="8"/>
      <c r="VOI19" s="8"/>
      <c r="VOJ19" s="13"/>
      <c r="VOK19" s="13"/>
      <c r="VOL19" s="14"/>
      <c r="VOM19" s="15"/>
      <c r="VON19" s="13"/>
      <c r="VOO19" s="9"/>
      <c r="VOP19" s="8"/>
      <c r="VOQ19" s="8"/>
      <c r="VOR19" s="13"/>
      <c r="VOS19" s="13"/>
      <c r="VOT19" s="14"/>
      <c r="VOU19" s="15"/>
      <c r="VOV19" s="13"/>
      <c r="VOW19" s="9"/>
      <c r="VOX19" s="8"/>
      <c r="VOY19" s="8"/>
      <c r="VOZ19" s="13"/>
      <c r="VPA19" s="13"/>
      <c r="VPB19" s="14"/>
      <c r="VPC19" s="15"/>
      <c r="VPD19" s="13"/>
      <c r="VPE19" s="9"/>
      <c r="VPF19" s="8"/>
      <c r="VPG19" s="8"/>
      <c r="VPH19" s="13"/>
      <c r="VPI19" s="13"/>
      <c r="VPJ19" s="14"/>
      <c r="VPK19" s="15"/>
      <c r="VPL19" s="13"/>
      <c r="VPM19" s="9"/>
      <c r="VPN19" s="8"/>
      <c r="VPO19" s="8"/>
      <c r="VPP19" s="13"/>
      <c r="VPQ19" s="13"/>
      <c r="VPR19" s="14"/>
      <c r="VPS19" s="15"/>
      <c r="VPT19" s="13"/>
      <c r="VPU19" s="9"/>
      <c r="VPV19" s="8"/>
      <c r="VPW19" s="8"/>
      <c r="VPX19" s="13"/>
      <c r="VPY19" s="13"/>
      <c r="VPZ19" s="14"/>
      <c r="VQA19" s="15"/>
      <c r="VQB19" s="13"/>
      <c r="VQC19" s="9"/>
      <c r="VQD19" s="8"/>
      <c r="VQE19" s="8"/>
      <c r="VQF19" s="13"/>
      <c r="VQG19" s="13"/>
      <c r="VQH19" s="14"/>
      <c r="VQI19" s="15"/>
      <c r="VQJ19" s="13"/>
      <c r="VQK19" s="9"/>
      <c r="VQL19" s="8"/>
      <c r="VQM19" s="8"/>
      <c r="VQN19" s="13"/>
      <c r="VQO19" s="13"/>
      <c r="VQP19" s="14"/>
      <c r="VQQ19" s="15"/>
      <c r="VQR19" s="13"/>
      <c r="VQS19" s="9"/>
      <c r="VQT19" s="8"/>
      <c r="VQU19" s="8"/>
      <c r="VQV19" s="13"/>
      <c r="VQW19" s="13"/>
      <c r="VQX19" s="14"/>
      <c r="VQY19" s="15"/>
      <c r="VQZ19" s="13"/>
      <c r="VRA19" s="9"/>
      <c r="VRB19" s="8"/>
      <c r="VRC19" s="8"/>
      <c r="VRD19" s="13"/>
      <c r="VRE19" s="13"/>
      <c r="VRF19" s="14"/>
      <c r="VRG19" s="15"/>
      <c r="VRH19" s="13"/>
      <c r="VRI19" s="9"/>
      <c r="VRJ19" s="8"/>
      <c r="VRK19" s="8"/>
      <c r="VRL19" s="13"/>
      <c r="VRM19" s="13"/>
      <c r="VRN19" s="14"/>
      <c r="VRO19" s="15"/>
      <c r="VRP19" s="13"/>
      <c r="VRQ19" s="9"/>
      <c r="VRR19" s="8"/>
      <c r="VRS19" s="8"/>
      <c r="VRT19" s="13"/>
      <c r="VRU19" s="13"/>
      <c r="VRV19" s="14"/>
      <c r="VRW19" s="15"/>
      <c r="VRX19" s="13"/>
      <c r="VRY19" s="9"/>
      <c r="VRZ19" s="8"/>
      <c r="VSA19" s="8"/>
      <c r="VSB19" s="13"/>
      <c r="VSC19" s="13"/>
      <c r="VSD19" s="14"/>
      <c r="VSE19" s="15"/>
      <c r="VSF19" s="13"/>
      <c r="VSG19" s="9"/>
      <c r="VSH19" s="8"/>
      <c r="VSI19" s="8"/>
      <c r="VSJ19" s="13"/>
      <c r="VSK19" s="13"/>
      <c r="VSL19" s="14"/>
      <c r="VSM19" s="15"/>
      <c r="VSN19" s="13"/>
      <c r="VSO19" s="9"/>
      <c r="VSP19" s="8"/>
      <c r="VSQ19" s="8"/>
      <c r="VSR19" s="13"/>
      <c r="VSS19" s="13"/>
      <c r="VST19" s="14"/>
      <c r="VSU19" s="15"/>
      <c r="VSV19" s="13"/>
      <c r="VSW19" s="9"/>
      <c r="VSX19" s="8"/>
      <c r="VSY19" s="8"/>
      <c r="VSZ19" s="13"/>
      <c r="VTA19" s="13"/>
      <c r="VTB19" s="14"/>
      <c r="VTC19" s="15"/>
      <c r="VTD19" s="13"/>
      <c r="VTE19" s="9"/>
      <c r="VTF19" s="8"/>
      <c r="VTG19" s="8"/>
      <c r="VTH19" s="13"/>
      <c r="VTI19" s="13"/>
      <c r="VTJ19" s="14"/>
      <c r="VTK19" s="15"/>
      <c r="VTL19" s="13"/>
      <c r="VTM19" s="9"/>
      <c r="VTN19" s="8"/>
      <c r="VTO19" s="8"/>
      <c r="VTP19" s="13"/>
      <c r="VTQ19" s="13"/>
      <c r="VTR19" s="14"/>
      <c r="VTS19" s="15"/>
      <c r="VTT19" s="13"/>
      <c r="VTU19" s="9"/>
      <c r="VTV19" s="8"/>
      <c r="VTW19" s="8"/>
      <c r="VTX19" s="13"/>
      <c r="VTY19" s="13"/>
      <c r="VTZ19" s="14"/>
      <c r="VUA19" s="15"/>
      <c r="VUB19" s="13"/>
      <c r="VUC19" s="9"/>
      <c r="VUD19" s="8"/>
      <c r="VUE19" s="8"/>
      <c r="VUF19" s="13"/>
      <c r="VUG19" s="13"/>
      <c r="VUH19" s="14"/>
      <c r="VUI19" s="15"/>
      <c r="VUJ19" s="13"/>
      <c r="VUK19" s="9"/>
      <c r="VUL19" s="8"/>
      <c r="VUM19" s="8"/>
      <c r="VUN19" s="13"/>
      <c r="VUO19" s="13"/>
      <c r="VUP19" s="14"/>
      <c r="VUQ19" s="15"/>
      <c r="VUR19" s="13"/>
      <c r="VUS19" s="9"/>
      <c r="VUT19" s="8"/>
      <c r="VUU19" s="8"/>
      <c r="VUV19" s="13"/>
      <c r="VUW19" s="13"/>
      <c r="VUX19" s="14"/>
      <c r="VUY19" s="15"/>
      <c r="VUZ19" s="13"/>
      <c r="VVA19" s="9"/>
      <c r="VVB19" s="8"/>
      <c r="VVC19" s="8"/>
      <c r="VVD19" s="13"/>
      <c r="VVE19" s="13"/>
      <c r="VVF19" s="14"/>
      <c r="VVG19" s="15"/>
      <c r="VVH19" s="13"/>
      <c r="VVI19" s="9"/>
      <c r="VVJ19" s="8"/>
      <c r="VVK19" s="8"/>
      <c r="VVL19" s="13"/>
      <c r="VVM19" s="13"/>
      <c r="VVN19" s="14"/>
      <c r="VVO19" s="15"/>
      <c r="VVP19" s="13"/>
      <c r="VVQ19" s="9"/>
      <c r="VVR19" s="8"/>
      <c r="VVS19" s="8"/>
      <c r="VVT19" s="13"/>
      <c r="VVU19" s="13"/>
      <c r="VVV19" s="14"/>
      <c r="VVW19" s="15"/>
      <c r="VVX19" s="13"/>
      <c r="VVY19" s="9"/>
      <c r="VVZ19" s="8"/>
      <c r="VWA19" s="8"/>
      <c r="VWB19" s="13"/>
      <c r="VWC19" s="13"/>
      <c r="VWD19" s="14"/>
      <c r="VWE19" s="15"/>
      <c r="VWF19" s="13"/>
      <c r="VWG19" s="9"/>
      <c r="VWH19" s="8"/>
      <c r="VWI19" s="8"/>
      <c r="VWJ19" s="13"/>
      <c r="VWK19" s="13"/>
      <c r="VWL19" s="14"/>
      <c r="VWM19" s="15"/>
      <c r="VWN19" s="13"/>
      <c r="VWO19" s="9"/>
      <c r="VWP19" s="8"/>
      <c r="VWQ19" s="8"/>
      <c r="VWR19" s="13"/>
      <c r="VWS19" s="13"/>
      <c r="VWT19" s="14"/>
      <c r="VWU19" s="15"/>
      <c r="VWV19" s="13"/>
      <c r="VWW19" s="9"/>
      <c r="VWX19" s="8"/>
      <c r="VWY19" s="8"/>
      <c r="VWZ19" s="13"/>
      <c r="VXA19" s="13"/>
      <c r="VXB19" s="14"/>
      <c r="VXC19" s="15"/>
      <c r="VXD19" s="13"/>
      <c r="VXE19" s="9"/>
      <c r="VXF19" s="8"/>
      <c r="VXG19" s="8"/>
      <c r="VXH19" s="13"/>
      <c r="VXI19" s="13"/>
      <c r="VXJ19" s="14"/>
      <c r="VXK19" s="15"/>
      <c r="VXL19" s="13"/>
      <c r="VXM19" s="9"/>
      <c r="VXN19" s="8"/>
      <c r="VXO19" s="8"/>
      <c r="VXP19" s="13"/>
      <c r="VXQ19" s="13"/>
      <c r="VXR19" s="14"/>
      <c r="VXS19" s="15"/>
      <c r="VXT19" s="13"/>
      <c r="VXU19" s="9"/>
      <c r="VXV19" s="8"/>
      <c r="VXW19" s="8"/>
      <c r="VXX19" s="13"/>
      <c r="VXY19" s="13"/>
      <c r="VXZ19" s="14"/>
      <c r="VYA19" s="15"/>
      <c r="VYB19" s="13"/>
      <c r="VYC19" s="9"/>
      <c r="VYD19" s="8"/>
      <c r="VYE19" s="8"/>
      <c r="VYF19" s="13"/>
      <c r="VYG19" s="13"/>
      <c r="VYH19" s="14"/>
      <c r="VYI19" s="15"/>
      <c r="VYJ19" s="13"/>
      <c r="VYK19" s="9"/>
      <c r="VYL19" s="8"/>
      <c r="VYM19" s="8"/>
      <c r="VYN19" s="13"/>
      <c r="VYO19" s="13"/>
      <c r="VYP19" s="14"/>
      <c r="VYQ19" s="15"/>
      <c r="VYR19" s="13"/>
      <c r="VYS19" s="9"/>
      <c r="VYT19" s="8"/>
      <c r="VYU19" s="8"/>
      <c r="VYV19" s="13"/>
      <c r="VYW19" s="13"/>
      <c r="VYX19" s="14"/>
      <c r="VYY19" s="15"/>
      <c r="VYZ19" s="13"/>
      <c r="VZA19" s="9"/>
      <c r="VZB19" s="8"/>
      <c r="VZC19" s="8"/>
      <c r="VZD19" s="13"/>
      <c r="VZE19" s="13"/>
      <c r="VZF19" s="14"/>
      <c r="VZG19" s="15"/>
      <c r="VZH19" s="13"/>
      <c r="VZI19" s="9"/>
      <c r="VZJ19" s="8"/>
      <c r="VZK19" s="8"/>
      <c r="VZL19" s="13"/>
      <c r="VZM19" s="13"/>
      <c r="VZN19" s="14"/>
      <c r="VZO19" s="15"/>
      <c r="VZP19" s="13"/>
      <c r="VZQ19" s="9"/>
      <c r="VZR19" s="8"/>
      <c r="VZS19" s="8"/>
      <c r="VZT19" s="13"/>
      <c r="VZU19" s="13"/>
      <c r="VZV19" s="14"/>
      <c r="VZW19" s="15"/>
      <c r="VZX19" s="13"/>
      <c r="VZY19" s="9"/>
      <c r="VZZ19" s="8"/>
      <c r="WAA19" s="8"/>
      <c r="WAB19" s="13"/>
      <c r="WAC19" s="13"/>
      <c r="WAD19" s="14"/>
      <c r="WAE19" s="15"/>
      <c r="WAF19" s="13"/>
      <c r="WAG19" s="9"/>
      <c r="WAH19" s="8"/>
      <c r="WAI19" s="8"/>
      <c r="WAJ19" s="13"/>
      <c r="WAK19" s="13"/>
      <c r="WAL19" s="14"/>
      <c r="WAM19" s="15"/>
      <c r="WAN19" s="13"/>
      <c r="WAO19" s="9"/>
      <c r="WAP19" s="8"/>
      <c r="WAQ19" s="8"/>
      <c r="WAR19" s="13"/>
      <c r="WAS19" s="13"/>
      <c r="WAT19" s="14"/>
      <c r="WAU19" s="15"/>
      <c r="WAV19" s="13"/>
      <c r="WAW19" s="9"/>
      <c r="WAX19" s="8"/>
      <c r="WAY19" s="8"/>
      <c r="WAZ19" s="13"/>
      <c r="WBA19" s="13"/>
      <c r="WBB19" s="14"/>
      <c r="WBC19" s="15"/>
      <c r="WBD19" s="13"/>
      <c r="WBE19" s="9"/>
      <c r="WBF19" s="8"/>
      <c r="WBG19" s="8"/>
      <c r="WBH19" s="13"/>
      <c r="WBI19" s="13"/>
      <c r="WBJ19" s="14"/>
      <c r="WBK19" s="15"/>
      <c r="WBL19" s="13"/>
      <c r="WBM19" s="9"/>
      <c r="WBN19" s="8"/>
      <c r="WBO19" s="8"/>
      <c r="WBP19" s="13"/>
      <c r="WBQ19" s="13"/>
      <c r="WBR19" s="14"/>
      <c r="WBS19" s="15"/>
      <c r="WBT19" s="13"/>
      <c r="WBU19" s="9"/>
      <c r="WBV19" s="8"/>
      <c r="WBW19" s="8"/>
      <c r="WBX19" s="13"/>
      <c r="WBY19" s="13"/>
      <c r="WBZ19" s="14"/>
      <c r="WCA19" s="15"/>
      <c r="WCB19" s="13"/>
      <c r="WCC19" s="9"/>
      <c r="WCD19" s="8"/>
      <c r="WCE19" s="8"/>
      <c r="WCF19" s="13"/>
      <c r="WCG19" s="13"/>
      <c r="WCH19" s="14"/>
      <c r="WCI19" s="15"/>
      <c r="WCJ19" s="13"/>
      <c r="WCK19" s="9"/>
      <c r="WCL19" s="8"/>
      <c r="WCM19" s="8"/>
      <c r="WCN19" s="13"/>
      <c r="WCO19" s="13"/>
      <c r="WCP19" s="14"/>
      <c r="WCQ19" s="15"/>
      <c r="WCR19" s="13"/>
      <c r="WCS19" s="9"/>
      <c r="WCT19" s="8"/>
      <c r="WCU19" s="8"/>
      <c r="WCV19" s="13"/>
      <c r="WCW19" s="13"/>
      <c r="WCX19" s="14"/>
      <c r="WCY19" s="15"/>
      <c r="WCZ19" s="13"/>
      <c r="WDA19" s="9"/>
      <c r="WDB19" s="8"/>
      <c r="WDC19" s="8"/>
      <c r="WDD19" s="13"/>
      <c r="WDE19" s="13"/>
      <c r="WDF19" s="14"/>
      <c r="WDG19" s="15"/>
      <c r="WDH19" s="13"/>
      <c r="WDI19" s="9"/>
      <c r="WDJ19" s="8"/>
      <c r="WDK19" s="8"/>
      <c r="WDL19" s="13"/>
      <c r="WDM19" s="13"/>
      <c r="WDN19" s="14"/>
      <c r="WDO19" s="15"/>
      <c r="WDP19" s="13"/>
      <c r="WDQ19" s="9"/>
      <c r="WDR19" s="8"/>
      <c r="WDS19" s="8"/>
      <c r="WDT19" s="13"/>
      <c r="WDU19" s="13"/>
      <c r="WDV19" s="14"/>
      <c r="WDW19" s="15"/>
      <c r="WDX19" s="13"/>
      <c r="WDY19" s="9"/>
      <c r="WDZ19" s="8"/>
      <c r="WEA19" s="8"/>
      <c r="WEB19" s="13"/>
      <c r="WEC19" s="13"/>
      <c r="WED19" s="14"/>
      <c r="WEE19" s="15"/>
      <c r="WEF19" s="13"/>
      <c r="WEG19" s="9"/>
      <c r="WEH19" s="8"/>
      <c r="WEI19" s="8"/>
      <c r="WEJ19" s="13"/>
      <c r="WEK19" s="13"/>
      <c r="WEL19" s="14"/>
      <c r="WEM19" s="15"/>
      <c r="WEN19" s="13"/>
      <c r="WEO19" s="9"/>
      <c r="WEP19" s="8"/>
      <c r="WEQ19" s="8"/>
      <c r="WER19" s="13"/>
      <c r="WES19" s="13"/>
      <c r="WET19" s="14"/>
      <c r="WEU19" s="15"/>
      <c r="WEV19" s="13"/>
      <c r="WEW19" s="9"/>
      <c r="WEX19" s="8"/>
      <c r="WEY19" s="8"/>
      <c r="WEZ19" s="13"/>
      <c r="WFA19" s="13"/>
      <c r="WFB19" s="14"/>
      <c r="WFC19" s="15"/>
      <c r="WFD19" s="13"/>
      <c r="WFE19" s="9"/>
      <c r="WFF19" s="8"/>
      <c r="WFG19" s="8"/>
      <c r="WFH19" s="13"/>
      <c r="WFI19" s="13"/>
      <c r="WFJ19" s="14"/>
      <c r="WFK19" s="15"/>
      <c r="WFL19" s="13"/>
      <c r="WFM19" s="9"/>
      <c r="WFN19" s="8"/>
      <c r="WFO19" s="8"/>
      <c r="WFP19" s="13"/>
      <c r="WFQ19" s="13"/>
      <c r="WFR19" s="14"/>
      <c r="WFS19" s="15"/>
      <c r="WFT19" s="13"/>
      <c r="WFU19" s="9"/>
      <c r="WFV19" s="8"/>
      <c r="WFW19" s="8"/>
      <c r="WFX19" s="13"/>
      <c r="WFY19" s="13"/>
      <c r="WFZ19" s="14"/>
      <c r="WGA19" s="15"/>
      <c r="WGB19" s="13"/>
      <c r="WGC19" s="9"/>
      <c r="WGD19" s="8"/>
      <c r="WGE19" s="8"/>
      <c r="WGF19" s="13"/>
      <c r="WGG19" s="13"/>
      <c r="WGH19" s="14"/>
      <c r="WGI19" s="15"/>
      <c r="WGJ19" s="13"/>
      <c r="WGK19" s="9"/>
      <c r="WGL19" s="8"/>
      <c r="WGM19" s="8"/>
      <c r="WGN19" s="13"/>
      <c r="WGO19" s="13"/>
      <c r="WGP19" s="14"/>
      <c r="WGQ19" s="15"/>
      <c r="WGR19" s="13"/>
      <c r="WGS19" s="9"/>
      <c r="WGT19" s="8"/>
      <c r="WGU19" s="8"/>
      <c r="WGV19" s="13"/>
      <c r="WGW19" s="13"/>
      <c r="WGX19" s="14"/>
      <c r="WGY19" s="15"/>
      <c r="WGZ19" s="13"/>
      <c r="WHA19" s="9"/>
      <c r="WHB19" s="8"/>
      <c r="WHC19" s="8"/>
      <c r="WHD19" s="13"/>
      <c r="WHE19" s="13"/>
      <c r="WHF19" s="14"/>
      <c r="WHG19" s="15"/>
      <c r="WHH19" s="13"/>
      <c r="WHI19" s="9"/>
      <c r="WHJ19" s="8"/>
      <c r="WHK19" s="8"/>
      <c r="WHL19" s="13"/>
      <c r="WHM19" s="13"/>
      <c r="WHN19" s="14"/>
      <c r="WHO19" s="15"/>
      <c r="WHP19" s="13"/>
      <c r="WHQ19" s="9"/>
      <c r="WHR19" s="8"/>
      <c r="WHS19" s="8"/>
      <c r="WHT19" s="13"/>
      <c r="WHU19" s="13"/>
      <c r="WHV19" s="14"/>
      <c r="WHW19" s="15"/>
      <c r="WHX19" s="13"/>
      <c r="WHY19" s="9"/>
      <c r="WHZ19" s="8"/>
      <c r="WIA19" s="8"/>
      <c r="WIB19" s="13"/>
      <c r="WIC19" s="13"/>
      <c r="WID19" s="14"/>
      <c r="WIE19" s="15"/>
      <c r="WIF19" s="13"/>
      <c r="WIG19" s="9"/>
      <c r="WIH19" s="8"/>
      <c r="WII19" s="8"/>
      <c r="WIJ19" s="13"/>
      <c r="WIK19" s="13"/>
      <c r="WIL19" s="14"/>
      <c r="WIM19" s="15"/>
      <c r="WIN19" s="13"/>
      <c r="WIO19" s="9"/>
      <c r="WIP19" s="8"/>
      <c r="WIQ19" s="8"/>
      <c r="WIR19" s="13"/>
      <c r="WIS19" s="13"/>
      <c r="WIT19" s="14"/>
      <c r="WIU19" s="15"/>
      <c r="WIV19" s="13"/>
      <c r="WIW19" s="9"/>
      <c r="WIX19" s="8"/>
      <c r="WIY19" s="8"/>
      <c r="WIZ19" s="13"/>
      <c r="WJA19" s="13"/>
      <c r="WJB19" s="14"/>
      <c r="WJC19" s="15"/>
      <c r="WJD19" s="13"/>
      <c r="WJE19" s="9"/>
      <c r="WJF19" s="8"/>
      <c r="WJG19" s="8"/>
      <c r="WJH19" s="13"/>
      <c r="WJI19" s="13"/>
      <c r="WJJ19" s="14"/>
      <c r="WJK19" s="15"/>
      <c r="WJL19" s="13"/>
      <c r="WJM19" s="9"/>
      <c r="WJN19" s="8"/>
      <c r="WJO19" s="8"/>
      <c r="WJP19" s="13"/>
      <c r="WJQ19" s="13"/>
      <c r="WJR19" s="14"/>
      <c r="WJS19" s="15"/>
      <c r="WJT19" s="13"/>
      <c r="WJU19" s="9"/>
      <c r="WJV19" s="8"/>
      <c r="WJW19" s="8"/>
      <c r="WJX19" s="13"/>
      <c r="WJY19" s="13"/>
      <c r="WJZ19" s="14"/>
      <c r="WKA19" s="15"/>
      <c r="WKB19" s="13"/>
      <c r="WKC19" s="9"/>
      <c r="WKD19" s="8"/>
      <c r="WKE19" s="8"/>
      <c r="WKF19" s="13"/>
      <c r="WKG19" s="13"/>
      <c r="WKH19" s="14"/>
      <c r="WKI19" s="15"/>
      <c r="WKJ19" s="13"/>
      <c r="WKK19" s="9"/>
      <c r="WKL19" s="8"/>
      <c r="WKM19" s="8"/>
      <c r="WKN19" s="13"/>
      <c r="WKO19" s="13"/>
      <c r="WKP19" s="14"/>
      <c r="WKQ19" s="15"/>
      <c r="WKR19" s="13"/>
      <c r="WKS19" s="9"/>
      <c r="WKT19" s="8"/>
      <c r="WKU19" s="8"/>
      <c r="WKV19" s="13"/>
      <c r="WKW19" s="13"/>
      <c r="WKX19" s="14"/>
      <c r="WKY19" s="15"/>
      <c r="WKZ19" s="13"/>
      <c r="WLA19" s="9"/>
      <c r="WLB19" s="8"/>
      <c r="WLC19" s="8"/>
      <c r="WLD19" s="13"/>
      <c r="WLE19" s="13"/>
      <c r="WLF19" s="14"/>
      <c r="WLG19" s="15"/>
      <c r="WLH19" s="13"/>
      <c r="WLI19" s="9"/>
      <c r="WLJ19" s="8"/>
      <c r="WLK19" s="8"/>
      <c r="WLL19" s="13"/>
      <c r="WLM19" s="13"/>
      <c r="WLN19" s="14"/>
      <c r="WLO19" s="15"/>
      <c r="WLP19" s="13"/>
      <c r="WLQ19" s="9"/>
      <c r="WLR19" s="8"/>
      <c r="WLS19" s="8"/>
      <c r="WLT19" s="13"/>
      <c r="WLU19" s="13"/>
      <c r="WLV19" s="14"/>
      <c r="WLW19" s="15"/>
      <c r="WLX19" s="13"/>
      <c r="WLY19" s="9"/>
      <c r="WLZ19" s="8"/>
      <c r="WMA19" s="8"/>
      <c r="WMB19" s="13"/>
      <c r="WMC19" s="13"/>
      <c r="WMD19" s="14"/>
      <c r="WME19" s="15"/>
      <c r="WMF19" s="13"/>
      <c r="WMG19" s="9"/>
      <c r="WMH19" s="8"/>
      <c r="WMI19" s="8"/>
      <c r="WMJ19" s="13"/>
      <c r="WMK19" s="13"/>
      <c r="WML19" s="14"/>
      <c r="WMM19" s="15"/>
      <c r="WMN19" s="13"/>
      <c r="WMO19" s="9"/>
      <c r="WMP19" s="8"/>
      <c r="WMQ19" s="8"/>
      <c r="WMR19" s="13"/>
      <c r="WMS19" s="13"/>
      <c r="WMT19" s="14"/>
      <c r="WMU19" s="15"/>
      <c r="WMV19" s="13"/>
      <c r="WMW19" s="9"/>
      <c r="WMX19" s="8"/>
      <c r="WMY19" s="8"/>
      <c r="WMZ19" s="13"/>
      <c r="WNA19" s="13"/>
      <c r="WNB19" s="14"/>
      <c r="WNC19" s="15"/>
      <c r="WND19" s="13"/>
      <c r="WNE19" s="9"/>
      <c r="WNF19" s="8"/>
      <c r="WNG19" s="8"/>
      <c r="WNH19" s="13"/>
      <c r="WNI19" s="13"/>
      <c r="WNJ19" s="14"/>
      <c r="WNK19" s="15"/>
      <c r="WNL19" s="13"/>
      <c r="WNM19" s="9"/>
      <c r="WNN19" s="8"/>
      <c r="WNO19" s="8"/>
      <c r="WNP19" s="13"/>
      <c r="WNQ19" s="13"/>
      <c r="WNR19" s="14"/>
      <c r="WNS19" s="15"/>
      <c r="WNT19" s="13"/>
      <c r="WNU19" s="9"/>
      <c r="WNV19" s="8"/>
      <c r="WNW19" s="8"/>
      <c r="WNX19" s="13"/>
      <c r="WNY19" s="13"/>
      <c r="WNZ19" s="14"/>
      <c r="WOA19" s="15"/>
      <c r="WOB19" s="13"/>
      <c r="WOC19" s="9"/>
      <c r="WOD19" s="8"/>
      <c r="WOE19" s="8"/>
      <c r="WOF19" s="13"/>
      <c r="WOG19" s="13"/>
      <c r="WOH19" s="14"/>
      <c r="WOI19" s="15"/>
      <c r="WOJ19" s="13"/>
      <c r="WOK19" s="9"/>
      <c r="WOL19" s="8"/>
      <c r="WOM19" s="8"/>
      <c r="WON19" s="13"/>
      <c r="WOO19" s="13"/>
      <c r="WOP19" s="14"/>
      <c r="WOQ19" s="15"/>
      <c r="WOR19" s="13"/>
      <c r="WOS19" s="9"/>
      <c r="WOT19" s="8"/>
      <c r="WOU19" s="8"/>
      <c r="WOV19" s="13"/>
      <c r="WOW19" s="13"/>
      <c r="WOX19" s="14"/>
      <c r="WOY19" s="15"/>
      <c r="WOZ19" s="13"/>
      <c r="WPA19" s="9"/>
      <c r="WPB19" s="8"/>
      <c r="WPC19" s="8"/>
      <c r="WPD19" s="13"/>
      <c r="WPE19" s="13"/>
      <c r="WPF19" s="14"/>
      <c r="WPG19" s="15"/>
      <c r="WPH19" s="13"/>
      <c r="WPI19" s="9"/>
      <c r="WPJ19" s="8"/>
      <c r="WPK19" s="8"/>
      <c r="WPL19" s="13"/>
      <c r="WPM19" s="13"/>
      <c r="WPN19" s="14"/>
      <c r="WPO19" s="15"/>
      <c r="WPP19" s="13"/>
      <c r="WPQ19" s="9"/>
      <c r="WPR19" s="8"/>
      <c r="WPS19" s="8"/>
      <c r="WPT19" s="13"/>
      <c r="WPU19" s="13"/>
      <c r="WPV19" s="14"/>
      <c r="WPW19" s="15"/>
      <c r="WPX19" s="13"/>
      <c r="WPY19" s="9"/>
      <c r="WPZ19" s="8"/>
      <c r="WQA19" s="8"/>
      <c r="WQB19" s="13"/>
      <c r="WQC19" s="13"/>
      <c r="WQD19" s="14"/>
      <c r="WQE19" s="15"/>
      <c r="WQF19" s="13"/>
      <c r="WQG19" s="9"/>
      <c r="WQH19" s="8"/>
      <c r="WQI19" s="8"/>
      <c r="WQJ19" s="13"/>
      <c r="WQK19" s="13"/>
      <c r="WQL19" s="14"/>
      <c r="WQM19" s="15"/>
      <c r="WQN19" s="13"/>
      <c r="WQO19" s="9"/>
      <c r="WQP19" s="8"/>
      <c r="WQQ19" s="8"/>
      <c r="WQR19" s="13"/>
      <c r="WQS19" s="13"/>
      <c r="WQT19" s="14"/>
      <c r="WQU19" s="15"/>
      <c r="WQV19" s="13"/>
      <c r="WQW19" s="9"/>
      <c r="WQX19" s="8"/>
      <c r="WQY19" s="8"/>
      <c r="WQZ19" s="13"/>
      <c r="WRA19" s="13"/>
      <c r="WRB19" s="14"/>
      <c r="WRC19" s="15"/>
      <c r="WRD19" s="13"/>
      <c r="WRE19" s="9"/>
      <c r="WRF19" s="8"/>
      <c r="WRG19" s="8"/>
      <c r="WRH19" s="13"/>
      <c r="WRI19" s="13"/>
      <c r="WRJ19" s="14"/>
      <c r="WRK19" s="15"/>
      <c r="WRL19" s="13"/>
      <c r="WRM19" s="9"/>
      <c r="WRN19" s="8"/>
      <c r="WRO19" s="8"/>
      <c r="WRP19" s="13"/>
      <c r="WRQ19" s="13"/>
      <c r="WRR19" s="14"/>
      <c r="WRS19" s="15"/>
      <c r="WRT19" s="13"/>
      <c r="WRU19" s="9"/>
      <c r="WRV19" s="8"/>
      <c r="WRW19" s="8"/>
      <c r="WRX19" s="13"/>
      <c r="WRY19" s="13"/>
      <c r="WRZ19" s="14"/>
      <c r="WSA19" s="15"/>
      <c r="WSB19" s="13"/>
      <c r="WSC19" s="9"/>
      <c r="WSD19" s="8"/>
      <c r="WSE19" s="8"/>
      <c r="WSF19" s="13"/>
      <c r="WSG19" s="13"/>
      <c r="WSH19" s="14"/>
      <c r="WSI19" s="15"/>
      <c r="WSJ19" s="13"/>
      <c r="WSK19" s="9"/>
      <c r="WSL19" s="8"/>
      <c r="WSM19" s="8"/>
      <c r="WSN19" s="13"/>
      <c r="WSO19" s="13"/>
      <c r="WSP19" s="14"/>
      <c r="WSQ19" s="15"/>
      <c r="WSR19" s="13"/>
      <c r="WSS19" s="9"/>
      <c r="WST19" s="8"/>
      <c r="WSU19" s="8"/>
      <c r="WSV19" s="13"/>
      <c r="WSW19" s="13"/>
      <c r="WSX19" s="14"/>
      <c r="WSY19" s="15"/>
      <c r="WSZ19" s="13"/>
      <c r="WTA19" s="9"/>
      <c r="WTB19" s="8"/>
      <c r="WTC19" s="8"/>
      <c r="WTD19" s="13"/>
      <c r="WTE19" s="13"/>
      <c r="WTF19" s="14"/>
      <c r="WTG19" s="15"/>
      <c r="WTH19" s="13"/>
      <c r="WTI19" s="9"/>
      <c r="WTJ19" s="8"/>
      <c r="WTK19" s="8"/>
      <c r="WTL19" s="13"/>
      <c r="WTM19" s="13"/>
      <c r="WTN19" s="14"/>
      <c r="WTO19" s="15"/>
      <c r="WTP19" s="13"/>
      <c r="WTQ19" s="9"/>
      <c r="WTR19" s="8"/>
      <c r="WTS19" s="8"/>
      <c r="WTT19" s="13"/>
      <c r="WTU19" s="13"/>
      <c r="WTV19" s="14"/>
      <c r="WTW19" s="15"/>
      <c r="WTX19" s="13"/>
      <c r="WTY19" s="9"/>
      <c r="WTZ19" s="8"/>
      <c r="WUA19" s="8"/>
      <c r="WUB19" s="13"/>
      <c r="WUC19" s="13"/>
      <c r="WUD19" s="14"/>
      <c r="WUE19" s="15"/>
      <c r="WUF19" s="13"/>
      <c r="WUG19" s="9"/>
      <c r="WUH19" s="8"/>
      <c r="WUI19" s="8"/>
      <c r="WUJ19" s="13"/>
      <c r="WUK19" s="13"/>
      <c r="WUL19" s="14"/>
      <c r="WUM19" s="15"/>
      <c r="WUN19" s="13"/>
      <c r="WUO19" s="9"/>
      <c r="WUP19" s="8"/>
      <c r="WUQ19" s="8"/>
      <c r="WUR19" s="13"/>
      <c r="WUS19" s="13"/>
      <c r="WUT19" s="14"/>
      <c r="WUU19" s="15"/>
      <c r="WUV19" s="13"/>
      <c r="WUW19" s="9"/>
      <c r="WUX19" s="8"/>
      <c r="WUY19" s="8"/>
      <c r="WUZ19" s="13"/>
      <c r="WVA19" s="13"/>
      <c r="WVB19" s="14"/>
      <c r="WVC19" s="15"/>
      <c r="WVD19" s="13"/>
      <c r="WVE19" s="9"/>
      <c r="WVF19" s="8"/>
      <c r="WVG19" s="8"/>
      <c r="WVH19" s="13"/>
      <c r="WVI19" s="13"/>
      <c r="WVJ19" s="14"/>
      <c r="WVK19" s="15"/>
      <c r="WVL19" s="13"/>
      <c r="WVM19" s="9"/>
      <c r="WVN19" s="8"/>
      <c r="WVO19" s="8"/>
      <c r="WVP19" s="13"/>
      <c r="WVQ19" s="13"/>
      <c r="WVR19" s="14"/>
      <c r="WVS19" s="15"/>
      <c r="WVT19" s="13"/>
      <c r="WVU19" s="9"/>
      <c r="WVV19" s="8"/>
      <c r="WVW19" s="8"/>
      <c r="WVX19" s="13"/>
      <c r="WVY19" s="13"/>
      <c r="WVZ19" s="14"/>
      <c r="WWA19" s="15"/>
      <c r="WWB19" s="13"/>
      <c r="WWC19" s="9"/>
      <c r="WWD19" s="8"/>
      <c r="WWE19" s="8"/>
      <c r="WWF19" s="13"/>
      <c r="WWG19" s="13"/>
      <c r="WWH19" s="14"/>
      <c r="WWI19" s="15"/>
      <c r="WWJ19" s="13"/>
      <c r="WWK19" s="9"/>
      <c r="WWL19" s="8"/>
      <c r="WWM19" s="8"/>
      <c r="WWN19" s="13"/>
      <c r="WWO19" s="13"/>
      <c r="WWP19" s="14"/>
      <c r="WWQ19" s="15"/>
      <c r="WWR19" s="13"/>
      <c r="WWS19" s="9"/>
      <c r="WWT19" s="8"/>
      <c r="WWU19" s="8"/>
      <c r="WWV19" s="13"/>
      <c r="WWW19" s="13"/>
      <c r="WWX19" s="14"/>
      <c r="WWY19" s="15"/>
      <c r="WWZ19" s="13"/>
      <c r="WXA19" s="9"/>
      <c r="WXB19" s="8"/>
      <c r="WXC19" s="8"/>
      <c r="WXD19" s="13"/>
      <c r="WXE19" s="13"/>
      <c r="WXF19" s="14"/>
      <c r="WXG19" s="15"/>
      <c r="WXH19" s="13"/>
      <c r="WXI19" s="9"/>
      <c r="WXJ19" s="8"/>
      <c r="WXK19" s="8"/>
      <c r="WXL19" s="13"/>
      <c r="WXM19" s="13"/>
      <c r="WXN19" s="14"/>
      <c r="WXO19" s="15"/>
      <c r="WXP19" s="13"/>
      <c r="WXQ19" s="9"/>
      <c r="WXR19" s="8"/>
      <c r="WXS19" s="8"/>
      <c r="WXT19" s="13"/>
      <c r="WXU19" s="13"/>
      <c r="WXV19" s="14"/>
      <c r="WXW19" s="15"/>
      <c r="WXX19" s="13"/>
      <c r="WXY19" s="9"/>
      <c r="WXZ19" s="8"/>
      <c r="WYA19" s="8"/>
      <c r="WYB19" s="13"/>
      <c r="WYC19" s="13"/>
      <c r="WYD19" s="14"/>
      <c r="WYE19" s="15"/>
      <c r="WYF19" s="13"/>
      <c r="WYG19" s="9"/>
      <c r="WYH19" s="8"/>
      <c r="WYI19" s="8"/>
      <c r="WYJ19" s="13"/>
      <c r="WYK19" s="13"/>
      <c r="WYL19" s="14"/>
      <c r="WYM19" s="15"/>
      <c r="WYN19" s="13"/>
      <c r="WYO19" s="9"/>
      <c r="WYP19" s="8"/>
      <c r="WYQ19" s="8"/>
      <c r="WYR19" s="13"/>
      <c r="WYS19" s="13"/>
      <c r="WYT19" s="14"/>
      <c r="WYU19" s="15"/>
      <c r="WYV19" s="13"/>
      <c r="WYW19" s="9"/>
      <c r="WYX19" s="8"/>
      <c r="WYY19" s="8"/>
      <c r="WYZ19" s="13"/>
      <c r="WZA19" s="13"/>
      <c r="WZB19" s="14"/>
      <c r="WZC19" s="15"/>
      <c r="WZD19" s="13"/>
      <c r="WZE19" s="9"/>
      <c r="WZF19" s="8"/>
      <c r="WZG19" s="8"/>
      <c r="WZH19" s="13"/>
      <c r="WZI19" s="13"/>
      <c r="WZJ19" s="14"/>
      <c r="WZK19" s="15"/>
      <c r="WZL19" s="13"/>
      <c r="WZM19" s="9"/>
      <c r="WZN19" s="8"/>
      <c r="WZO19" s="8"/>
      <c r="WZP19" s="13"/>
      <c r="WZQ19" s="13"/>
      <c r="WZR19" s="14"/>
      <c r="WZS19" s="15"/>
      <c r="WZT19" s="13"/>
      <c r="WZU19" s="9"/>
      <c r="WZV19" s="8"/>
      <c r="WZW19" s="8"/>
      <c r="WZX19" s="13"/>
      <c r="WZY19" s="13"/>
      <c r="WZZ19" s="14"/>
      <c r="XAA19" s="15"/>
      <c r="XAB19" s="13"/>
      <c r="XAC19" s="9"/>
      <c r="XAD19" s="8"/>
      <c r="XAE19" s="8"/>
      <c r="XAF19" s="13"/>
      <c r="XAG19" s="13"/>
      <c r="XAH19" s="14"/>
      <c r="XAI19" s="15"/>
      <c r="XAJ19" s="13"/>
      <c r="XAK19" s="9"/>
      <c r="XAL19" s="8"/>
      <c r="XAM19" s="8"/>
      <c r="XAN19" s="13"/>
      <c r="XAO19" s="13"/>
      <c r="XAP19" s="14"/>
      <c r="XAQ19" s="15"/>
      <c r="XAR19" s="13"/>
      <c r="XAS19" s="9"/>
      <c r="XAT19" s="8"/>
      <c r="XAU19" s="8"/>
      <c r="XAV19" s="13"/>
      <c r="XAW19" s="13"/>
      <c r="XAX19" s="14"/>
      <c r="XAY19" s="15"/>
      <c r="XAZ19" s="13"/>
      <c r="XBA19" s="9"/>
      <c r="XBB19" s="8"/>
      <c r="XBC19" s="8"/>
      <c r="XBD19" s="13"/>
      <c r="XBE19" s="13"/>
      <c r="XBF19" s="14"/>
      <c r="XBG19" s="15"/>
      <c r="XBH19" s="13"/>
      <c r="XBI19" s="9"/>
      <c r="XBJ19" s="8"/>
      <c r="XBK19" s="8"/>
      <c r="XBL19" s="13"/>
      <c r="XBM19" s="13"/>
      <c r="XBN19" s="14"/>
      <c r="XBO19" s="15"/>
      <c r="XBP19" s="13"/>
      <c r="XBQ19" s="9"/>
      <c r="XBR19" s="8"/>
      <c r="XBS19" s="8"/>
      <c r="XBT19" s="13"/>
      <c r="XBU19" s="13"/>
      <c r="XBV19" s="14"/>
      <c r="XBW19" s="15"/>
      <c r="XBX19" s="13"/>
      <c r="XBY19" s="9"/>
      <c r="XBZ19" s="8"/>
      <c r="XCA19" s="8"/>
      <c r="XCB19" s="13"/>
      <c r="XCC19" s="13"/>
      <c r="XCD19" s="14"/>
      <c r="XCE19" s="15"/>
      <c r="XCF19" s="13"/>
      <c r="XCG19" s="9"/>
      <c r="XCH19" s="8"/>
      <c r="XCI19" s="8"/>
      <c r="XCJ19" s="13"/>
      <c r="XCK19" s="13"/>
      <c r="XCL19" s="14"/>
      <c r="XCM19" s="15"/>
      <c r="XCN19" s="13"/>
      <c r="XCO19" s="9"/>
      <c r="XCP19" s="8"/>
      <c r="XCQ19" s="8"/>
      <c r="XCR19" s="13"/>
      <c r="XCS19" s="13"/>
      <c r="XCT19" s="14"/>
      <c r="XCU19" s="15"/>
      <c r="XCV19" s="13"/>
      <c r="XCW19" s="9"/>
      <c r="XCX19" s="8"/>
      <c r="XCY19" s="8"/>
      <c r="XCZ19" s="13"/>
      <c r="XDA19" s="13"/>
      <c r="XDB19" s="14"/>
      <c r="XDC19" s="15"/>
      <c r="XDD19" s="13"/>
      <c r="XDE19" s="9"/>
      <c r="XDF19" s="8"/>
      <c r="XDG19" s="8"/>
      <c r="XDH19" s="13"/>
      <c r="XDI19" s="13"/>
      <c r="XDJ19" s="14"/>
      <c r="XDK19" s="15"/>
      <c r="XDL19" s="13"/>
      <c r="XDM19" s="9"/>
      <c r="XDN19" s="8"/>
      <c r="XDO19" s="8"/>
      <c r="XDP19" s="13"/>
      <c r="XDQ19" s="13"/>
      <c r="XDR19" s="14"/>
      <c r="XDS19" s="15"/>
      <c r="XDT19" s="13"/>
      <c r="XDU19" s="9"/>
      <c r="XDV19" s="8"/>
      <c r="XDW19" s="8"/>
      <c r="XDX19" s="13"/>
      <c r="XDY19" s="13"/>
      <c r="XDZ19" s="14"/>
      <c r="XEA19" s="15"/>
      <c r="XEB19" s="13"/>
      <c r="XEC19" s="9"/>
      <c r="XED19" s="8"/>
      <c r="XEE19" s="8"/>
      <c r="XEF19" s="13"/>
      <c r="XEG19" s="13"/>
      <c r="XEH19" s="14"/>
      <c r="XEI19" s="15"/>
      <c r="XEJ19" s="13"/>
      <c r="XEK19" s="9"/>
      <c r="XEL19" s="8"/>
      <c r="XEM19" s="8"/>
      <c r="XEN19" s="13"/>
      <c r="XEO19" s="13"/>
      <c r="XEP19" s="14"/>
      <c r="XEQ19" s="15"/>
      <c r="XER19" s="13"/>
      <c r="XES19" s="9"/>
      <c r="XET19" s="8"/>
      <c r="XEU19" s="8"/>
      <c r="XEV19" s="13"/>
      <c r="XEW19" s="13"/>
      <c r="XEX19" s="14"/>
      <c r="XEY19" s="15"/>
      <c r="XEZ19" s="13"/>
      <c r="XFA19" s="9"/>
      <c r="XFB19" s="8"/>
      <c r="XFC19" s="8"/>
    </row>
    <row r="20" spans="1:16383" ht="15.75" thickTop="1" x14ac:dyDescent="0.25">
      <c r="A20" s="276" t="s">
        <v>347</v>
      </c>
      <c r="B20" s="276"/>
      <c r="C20" s="276"/>
      <c r="D20" s="276"/>
      <c r="E20" s="276"/>
      <c r="F20" s="276"/>
      <c r="G20" s="276"/>
      <c r="H20" s="276"/>
      <c r="I20" s="277"/>
    </row>
    <row r="21" spans="1:16383" ht="31.5" customHeight="1" x14ac:dyDescent="0.25">
      <c r="A21" s="10" t="s">
        <v>373</v>
      </c>
      <c r="B21" s="278" t="s">
        <v>54</v>
      </c>
      <c r="C21" s="279"/>
      <c r="D21" s="11" t="s">
        <v>79</v>
      </c>
      <c r="E21" s="243" t="s">
        <v>55</v>
      </c>
      <c r="F21" s="11" t="s">
        <v>108</v>
      </c>
      <c r="G21" s="12" t="s">
        <v>109</v>
      </c>
      <c r="H21" s="16" t="s">
        <v>345</v>
      </c>
      <c r="I21" s="268"/>
    </row>
    <row r="22" spans="1:16383" x14ac:dyDescent="0.25">
      <c r="A22" s="269" t="s">
        <v>385</v>
      </c>
      <c r="B22" s="247" t="str">
        <f ca="1">INDIRECT("' "&amp;A22&amp;"'!A2")</f>
        <v>Geothermische warmte, diepte ≥ 500 m</v>
      </c>
      <c r="C22" s="248"/>
      <c r="D22" s="48">
        <f t="shared" ref="D22:D24" ca="1" si="7">IF(INDIRECT("' "&amp;A22&amp;"'!C5")&gt;0.2,"&gt; 0,200",INDIRECT("' "&amp;A22&amp;"'!C5"))</f>
        <v>5.6305690906567132E-2</v>
      </c>
      <c r="E22" s="49" t="str">
        <f ca="1">INDIRECT("' "&amp;A22&amp;"'!D5")</f>
        <v>Euro/kWh</v>
      </c>
      <c r="F22" s="50">
        <f t="shared" ref="F22:F24" ca="1" si="8">IF(AND(INDIRECT("' "&amp;A22&amp;"'!C13")&gt;0,INDIRECT("' "&amp;A22&amp;"'!C14")&gt;0),CONCATENATE(INDIRECT("' "&amp;A22&amp;"'!C13"),"/",INDIRECT("' "&amp;A22&amp;"'!C14")),MAX(INDIRECT("' "&amp;A22&amp;"'!C13"),INDIRECT("' "&amp;A22&amp;"'!C14"),INDIRECT("' "&amp;A22&amp;"'!C15")))</f>
        <v>5500</v>
      </c>
      <c r="G22" s="50" t="str">
        <f t="shared" ref="G22:G24" ca="1" si="9">IF(LEN(F22)&gt;4,INDIRECT("' "&amp;A22&amp;"'!D137"),"-")</f>
        <v>-</v>
      </c>
      <c r="H22" s="246" t="str">
        <f t="shared" ref="H22:H24" ca="1" si="10">IF(LEN(F22)&gt;4,INDIRECT("' "&amp;A22&amp;"'!D136"),"-")</f>
        <v>-</v>
      </c>
      <c r="I22" s="55">
        <f t="shared" ref="I22:I24" ca="1" si="11">INDIRECT("' "&amp;A22&amp;"'!D130")</f>
        <v>6.8624999999999992E-2</v>
      </c>
      <c r="J22" s="14"/>
      <c r="K22" s="15"/>
      <c r="L22" s="13"/>
      <c r="M22" s="9"/>
      <c r="N22" s="8"/>
      <c r="O22" s="8"/>
      <c r="P22" s="13"/>
      <c r="Q22" s="13"/>
      <c r="R22" s="14"/>
      <c r="S22" s="15"/>
      <c r="T22" s="13"/>
      <c r="U22" s="9"/>
      <c r="V22" s="8"/>
      <c r="W22" s="8"/>
      <c r="X22" s="13"/>
      <c r="Y22" s="13"/>
      <c r="Z22" s="14"/>
      <c r="AA22" s="15"/>
      <c r="AB22" s="13"/>
      <c r="AC22" s="9"/>
      <c r="AD22" s="8"/>
      <c r="AE22" s="8"/>
      <c r="AF22" s="13"/>
      <c r="AG22" s="13"/>
      <c r="AH22" s="14"/>
      <c r="AI22" s="15"/>
      <c r="AJ22" s="13"/>
      <c r="AK22" s="9"/>
      <c r="AL22" s="8"/>
      <c r="AM22" s="8"/>
      <c r="AN22" s="13"/>
      <c r="AO22" s="13"/>
      <c r="AP22" s="14"/>
      <c r="AQ22" s="15"/>
      <c r="AR22" s="13"/>
      <c r="AS22" s="9"/>
      <c r="AT22" s="8"/>
      <c r="AU22" s="8"/>
      <c r="AV22" s="13"/>
      <c r="AW22" s="13"/>
      <c r="AX22" s="14"/>
      <c r="AY22" s="15"/>
      <c r="AZ22" s="13"/>
      <c r="BA22" s="9"/>
      <c r="BB22" s="8"/>
      <c r="BC22" s="8"/>
      <c r="BD22" s="13"/>
      <c r="BE22" s="13"/>
      <c r="BF22" s="14"/>
      <c r="BG22" s="15"/>
      <c r="BH22" s="13"/>
      <c r="BI22" s="9"/>
      <c r="BJ22" s="8"/>
      <c r="BK22" s="8"/>
      <c r="BL22" s="13"/>
      <c r="BM22" s="13"/>
      <c r="BN22" s="14"/>
      <c r="BO22" s="15"/>
      <c r="BP22" s="13"/>
      <c r="BQ22" s="9"/>
      <c r="BR22" s="8"/>
      <c r="BS22" s="8"/>
      <c r="BT22" s="13"/>
      <c r="BU22" s="13"/>
      <c r="BV22" s="14"/>
      <c r="BW22" s="15"/>
      <c r="BX22" s="13"/>
      <c r="BY22" s="9"/>
      <c r="BZ22" s="8"/>
      <c r="CA22" s="8"/>
      <c r="CB22" s="13"/>
      <c r="CC22" s="13"/>
      <c r="CD22" s="14"/>
      <c r="CE22" s="15"/>
      <c r="CF22" s="13"/>
      <c r="CG22" s="9"/>
      <c r="CH22" s="8"/>
      <c r="CI22" s="8"/>
      <c r="CJ22" s="13"/>
      <c r="CK22" s="13"/>
      <c r="CL22" s="14"/>
      <c r="CM22" s="15"/>
      <c r="CN22" s="13"/>
      <c r="CO22" s="9"/>
      <c r="CP22" s="8"/>
      <c r="CQ22" s="8"/>
      <c r="CR22" s="13"/>
      <c r="CS22" s="13"/>
      <c r="CT22" s="14"/>
      <c r="CU22" s="15"/>
      <c r="CV22" s="13"/>
      <c r="CW22" s="9"/>
      <c r="CX22" s="8"/>
      <c r="CY22" s="8"/>
      <c r="CZ22" s="13"/>
      <c r="DA22" s="13"/>
      <c r="DB22" s="14"/>
      <c r="DC22" s="15"/>
      <c r="DD22" s="13"/>
      <c r="DE22" s="9"/>
      <c r="DF22" s="8"/>
      <c r="DG22" s="8"/>
      <c r="DH22" s="13"/>
      <c r="DI22" s="13"/>
      <c r="DJ22" s="14"/>
      <c r="DK22" s="15"/>
      <c r="DL22" s="13"/>
      <c r="DM22" s="9"/>
      <c r="DN22" s="8"/>
      <c r="DO22" s="8"/>
      <c r="DP22" s="13"/>
      <c r="DQ22" s="13"/>
      <c r="DR22" s="14"/>
      <c r="DS22" s="15"/>
      <c r="DT22" s="13"/>
      <c r="DU22" s="9"/>
      <c r="DV22" s="8"/>
      <c r="DW22" s="8"/>
      <c r="DX22" s="13"/>
      <c r="DY22" s="13"/>
      <c r="DZ22" s="14"/>
      <c r="EA22" s="15"/>
      <c r="EB22" s="13"/>
      <c r="EC22" s="9"/>
      <c r="ED22" s="8"/>
      <c r="EE22" s="8"/>
      <c r="EF22" s="13"/>
      <c r="EG22" s="13"/>
      <c r="EH22" s="14"/>
      <c r="EI22" s="15"/>
      <c r="EJ22" s="13"/>
      <c r="EK22" s="9"/>
      <c r="EL22" s="8"/>
      <c r="EM22" s="8"/>
      <c r="EN22" s="13"/>
      <c r="EO22" s="13"/>
      <c r="EP22" s="14"/>
      <c r="EQ22" s="15"/>
      <c r="ER22" s="13"/>
      <c r="ES22" s="9"/>
      <c r="ET22" s="8"/>
      <c r="EU22" s="8"/>
      <c r="EV22" s="13"/>
      <c r="EW22" s="13"/>
      <c r="EX22" s="14"/>
      <c r="EY22" s="15"/>
      <c r="EZ22" s="13"/>
      <c r="FA22" s="9"/>
      <c r="FB22" s="8"/>
      <c r="FC22" s="8"/>
      <c r="FD22" s="13"/>
      <c r="FE22" s="13"/>
      <c r="FF22" s="14"/>
      <c r="FG22" s="15"/>
      <c r="FH22" s="13"/>
      <c r="FI22" s="9"/>
      <c r="FJ22" s="8"/>
      <c r="FK22" s="8"/>
      <c r="FL22" s="13"/>
      <c r="FM22" s="13"/>
      <c r="FN22" s="14"/>
      <c r="FO22" s="15"/>
      <c r="FP22" s="13"/>
      <c r="FQ22" s="9"/>
      <c r="FR22" s="8"/>
      <c r="FS22" s="8"/>
      <c r="FT22" s="13"/>
      <c r="FU22" s="13"/>
      <c r="FV22" s="14"/>
      <c r="FW22" s="15"/>
      <c r="FX22" s="13"/>
      <c r="FY22" s="9"/>
      <c r="FZ22" s="8"/>
      <c r="GA22" s="8"/>
      <c r="GB22" s="13"/>
      <c r="GC22" s="13"/>
      <c r="GD22" s="14"/>
      <c r="GE22" s="15"/>
      <c r="GF22" s="13"/>
      <c r="GG22" s="9"/>
      <c r="GH22" s="8"/>
      <c r="GI22" s="8"/>
      <c r="GJ22" s="13"/>
      <c r="GK22" s="13"/>
      <c r="GL22" s="14"/>
      <c r="GM22" s="15"/>
      <c r="GN22" s="13"/>
      <c r="GO22" s="9"/>
      <c r="GP22" s="8"/>
      <c r="GQ22" s="8"/>
      <c r="GR22" s="13"/>
      <c r="GS22" s="13"/>
      <c r="GT22" s="14"/>
      <c r="GU22" s="15"/>
      <c r="GV22" s="13"/>
      <c r="GW22" s="9"/>
      <c r="GX22" s="8"/>
      <c r="GY22" s="8"/>
      <c r="GZ22" s="13"/>
      <c r="HA22" s="13"/>
      <c r="HB22" s="14"/>
      <c r="HC22" s="15"/>
      <c r="HD22" s="13"/>
      <c r="HE22" s="9"/>
      <c r="HF22" s="8"/>
      <c r="HG22" s="8"/>
      <c r="HH22" s="13"/>
      <c r="HI22" s="13"/>
      <c r="HJ22" s="14"/>
      <c r="HK22" s="15"/>
      <c r="HL22" s="13"/>
      <c r="HM22" s="9"/>
      <c r="HN22" s="8"/>
      <c r="HO22" s="8"/>
      <c r="HP22" s="13"/>
      <c r="HQ22" s="13"/>
      <c r="HR22" s="14"/>
      <c r="HS22" s="15"/>
      <c r="HT22" s="13"/>
      <c r="HU22" s="9"/>
      <c r="HV22" s="8"/>
      <c r="HW22" s="8"/>
      <c r="HX22" s="13"/>
      <c r="HY22" s="13"/>
      <c r="HZ22" s="14"/>
      <c r="IA22" s="15"/>
      <c r="IB22" s="13"/>
      <c r="IC22" s="9"/>
      <c r="ID22" s="8"/>
      <c r="IE22" s="8"/>
      <c r="IF22" s="13"/>
      <c r="IG22" s="13"/>
      <c r="IH22" s="14"/>
      <c r="II22" s="15"/>
      <c r="IJ22" s="13"/>
      <c r="IK22" s="9"/>
      <c r="IL22" s="8"/>
      <c r="IM22" s="8"/>
      <c r="IN22" s="13"/>
      <c r="IO22" s="13"/>
      <c r="IP22" s="14"/>
      <c r="IQ22" s="15"/>
      <c r="IR22" s="13"/>
      <c r="IS22" s="9"/>
      <c r="IT22" s="8"/>
      <c r="IU22" s="8"/>
      <c r="IV22" s="13"/>
      <c r="IW22" s="13"/>
      <c r="IX22" s="14"/>
      <c r="IY22" s="15"/>
      <c r="IZ22" s="13"/>
      <c r="JA22" s="9"/>
      <c r="JB22" s="8"/>
      <c r="JC22" s="8"/>
      <c r="JD22" s="13"/>
      <c r="JE22" s="13"/>
      <c r="JF22" s="14"/>
      <c r="JG22" s="15"/>
      <c r="JH22" s="13"/>
      <c r="JI22" s="9"/>
      <c r="JJ22" s="8"/>
      <c r="JK22" s="8"/>
      <c r="JL22" s="13"/>
      <c r="JM22" s="13"/>
      <c r="JN22" s="14"/>
      <c r="JO22" s="15"/>
      <c r="JP22" s="13"/>
      <c r="JQ22" s="9"/>
      <c r="JR22" s="8"/>
      <c r="JS22" s="8"/>
      <c r="JT22" s="13"/>
      <c r="JU22" s="13"/>
      <c r="JV22" s="14"/>
      <c r="JW22" s="15"/>
      <c r="JX22" s="13"/>
      <c r="JY22" s="9"/>
      <c r="JZ22" s="8"/>
      <c r="KA22" s="8"/>
      <c r="KB22" s="13"/>
      <c r="KC22" s="13"/>
      <c r="KD22" s="14"/>
      <c r="KE22" s="15"/>
      <c r="KF22" s="13"/>
      <c r="KG22" s="9"/>
      <c r="KH22" s="8"/>
      <c r="KI22" s="8"/>
      <c r="KJ22" s="13"/>
      <c r="KK22" s="13"/>
      <c r="KL22" s="14"/>
      <c r="KM22" s="15"/>
      <c r="KN22" s="13"/>
      <c r="KO22" s="9"/>
      <c r="KP22" s="8"/>
      <c r="KQ22" s="8"/>
      <c r="KR22" s="13"/>
      <c r="KS22" s="13"/>
      <c r="KT22" s="14"/>
      <c r="KU22" s="15"/>
      <c r="KV22" s="13"/>
      <c r="KW22" s="9"/>
      <c r="KX22" s="8"/>
      <c r="KY22" s="8"/>
      <c r="KZ22" s="13"/>
      <c r="LA22" s="13"/>
      <c r="LB22" s="14"/>
      <c r="LC22" s="15"/>
      <c r="LD22" s="13"/>
      <c r="LE22" s="9"/>
      <c r="LF22" s="8"/>
      <c r="LG22" s="8"/>
      <c r="LH22" s="13"/>
      <c r="LI22" s="13"/>
      <c r="LJ22" s="14"/>
      <c r="LK22" s="15"/>
      <c r="LL22" s="13"/>
      <c r="LM22" s="9"/>
      <c r="LN22" s="8"/>
      <c r="LO22" s="8"/>
      <c r="LP22" s="13"/>
      <c r="LQ22" s="13"/>
      <c r="LR22" s="14"/>
      <c r="LS22" s="15"/>
      <c r="LT22" s="13"/>
      <c r="LU22" s="9"/>
      <c r="LV22" s="8"/>
      <c r="LW22" s="8"/>
      <c r="LX22" s="13"/>
      <c r="LY22" s="13"/>
      <c r="LZ22" s="14"/>
      <c r="MA22" s="15"/>
      <c r="MB22" s="13"/>
      <c r="MC22" s="9"/>
      <c r="MD22" s="8"/>
      <c r="ME22" s="8"/>
      <c r="MF22" s="13"/>
      <c r="MG22" s="13"/>
      <c r="MH22" s="14"/>
      <c r="MI22" s="15"/>
      <c r="MJ22" s="13"/>
      <c r="MK22" s="9"/>
      <c r="ML22" s="8"/>
      <c r="MM22" s="8"/>
      <c r="MN22" s="13"/>
      <c r="MO22" s="13"/>
      <c r="MP22" s="14"/>
      <c r="MQ22" s="15"/>
      <c r="MR22" s="13"/>
      <c r="MS22" s="9"/>
      <c r="MT22" s="8"/>
      <c r="MU22" s="8"/>
      <c r="MV22" s="13"/>
      <c r="MW22" s="13"/>
      <c r="MX22" s="14"/>
      <c r="MY22" s="15"/>
      <c r="MZ22" s="13"/>
      <c r="NA22" s="9"/>
      <c r="NB22" s="8"/>
      <c r="NC22" s="8"/>
      <c r="ND22" s="13"/>
      <c r="NE22" s="13"/>
      <c r="NF22" s="14"/>
      <c r="NG22" s="15"/>
      <c r="NH22" s="13"/>
      <c r="NI22" s="9"/>
      <c r="NJ22" s="8"/>
      <c r="NK22" s="8"/>
      <c r="NL22" s="13"/>
      <c r="NM22" s="13"/>
      <c r="NN22" s="14"/>
      <c r="NO22" s="15"/>
      <c r="NP22" s="13"/>
      <c r="NQ22" s="9"/>
      <c r="NR22" s="8"/>
      <c r="NS22" s="8"/>
      <c r="NT22" s="13"/>
      <c r="NU22" s="13"/>
      <c r="NV22" s="14"/>
      <c r="NW22" s="15"/>
      <c r="NX22" s="13"/>
      <c r="NY22" s="9"/>
      <c r="NZ22" s="8"/>
      <c r="OA22" s="8"/>
      <c r="OB22" s="13"/>
      <c r="OC22" s="13"/>
      <c r="OD22" s="14"/>
      <c r="OE22" s="15"/>
      <c r="OF22" s="13"/>
      <c r="OG22" s="9"/>
      <c r="OH22" s="8"/>
      <c r="OI22" s="8"/>
      <c r="OJ22" s="13"/>
      <c r="OK22" s="13"/>
      <c r="OL22" s="14"/>
      <c r="OM22" s="15"/>
      <c r="ON22" s="13"/>
      <c r="OO22" s="9"/>
      <c r="OP22" s="8"/>
      <c r="OQ22" s="8"/>
      <c r="OR22" s="13"/>
      <c r="OS22" s="13"/>
      <c r="OT22" s="14"/>
      <c r="OU22" s="15"/>
      <c r="OV22" s="13"/>
      <c r="OW22" s="9"/>
      <c r="OX22" s="8"/>
      <c r="OY22" s="8"/>
      <c r="OZ22" s="13"/>
      <c r="PA22" s="13"/>
      <c r="PB22" s="14"/>
      <c r="PC22" s="15"/>
      <c r="PD22" s="13"/>
      <c r="PE22" s="9"/>
      <c r="PF22" s="8"/>
      <c r="PG22" s="8"/>
      <c r="PH22" s="13"/>
      <c r="PI22" s="13"/>
      <c r="PJ22" s="14"/>
      <c r="PK22" s="15"/>
      <c r="PL22" s="13"/>
      <c r="PM22" s="9"/>
      <c r="PN22" s="8"/>
      <c r="PO22" s="8"/>
      <c r="PP22" s="13"/>
      <c r="PQ22" s="13"/>
      <c r="PR22" s="14"/>
      <c r="PS22" s="15"/>
      <c r="PT22" s="13"/>
      <c r="PU22" s="9"/>
      <c r="PV22" s="8"/>
      <c r="PW22" s="8"/>
      <c r="PX22" s="13"/>
      <c r="PY22" s="13"/>
      <c r="PZ22" s="14"/>
      <c r="QA22" s="15"/>
      <c r="QB22" s="13"/>
      <c r="QC22" s="9"/>
      <c r="QD22" s="8"/>
      <c r="QE22" s="8"/>
      <c r="QF22" s="13"/>
      <c r="QG22" s="13"/>
      <c r="QH22" s="14"/>
      <c r="QI22" s="15"/>
      <c r="QJ22" s="13"/>
      <c r="QK22" s="9"/>
      <c r="QL22" s="8"/>
      <c r="QM22" s="8"/>
      <c r="QN22" s="13"/>
      <c r="QO22" s="13"/>
      <c r="QP22" s="14"/>
      <c r="QQ22" s="15"/>
      <c r="QR22" s="13"/>
      <c r="QS22" s="9"/>
      <c r="QT22" s="8"/>
      <c r="QU22" s="8"/>
      <c r="QV22" s="13"/>
      <c r="QW22" s="13"/>
      <c r="QX22" s="14"/>
      <c r="QY22" s="15"/>
      <c r="QZ22" s="13"/>
      <c r="RA22" s="9"/>
      <c r="RB22" s="8"/>
      <c r="RC22" s="8"/>
      <c r="RD22" s="13"/>
      <c r="RE22" s="13"/>
      <c r="RF22" s="14"/>
      <c r="RG22" s="15"/>
      <c r="RH22" s="13"/>
      <c r="RI22" s="9"/>
      <c r="RJ22" s="8"/>
      <c r="RK22" s="8"/>
      <c r="RL22" s="13"/>
      <c r="RM22" s="13"/>
      <c r="RN22" s="14"/>
      <c r="RO22" s="15"/>
      <c r="RP22" s="13"/>
      <c r="RQ22" s="9"/>
      <c r="RR22" s="8"/>
      <c r="RS22" s="8"/>
      <c r="RT22" s="13"/>
      <c r="RU22" s="13"/>
      <c r="RV22" s="14"/>
      <c r="RW22" s="15"/>
      <c r="RX22" s="13"/>
      <c r="RY22" s="9"/>
      <c r="RZ22" s="8"/>
      <c r="SA22" s="8"/>
      <c r="SB22" s="13"/>
      <c r="SC22" s="13"/>
      <c r="SD22" s="14"/>
      <c r="SE22" s="15"/>
      <c r="SF22" s="13"/>
      <c r="SG22" s="9"/>
      <c r="SH22" s="8"/>
      <c r="SI22" s="8"/>
      <c r="SJ22" s="13"/>
      <c r="SK22" s="13"/>
      <c r="SL22" s="14"/>
      <c r="SM22" s="15"/>
      <c r="SN22" s="13"/>
      <c r="SO22" s="9"/>
      <c r="SP22" s="8"/>
      <c r="SQ22" s="8"/>
      <c r="SR22" s="13"/>
      <c r="SS22" s="13"/>
      <c r="ST22" s="14"/>
      <c r="SU22" s="15"/>
      <c r="SV22" s="13"/>
      <c r="SW22" s="9"/>
      <c r="SX22" s="8"/>
      <c r="SY22" s="8"/>
      <c r="SZ22" s="13"/>
      <c r="TA22" s="13"/>
      <c r="TB22" s="14"/>
      <c r="TC22" s="15"/>
      <c r="TD22" s="13"/>
      <c r="TE22" s="9"/>
      <c r="TF22" s="8"/>
      <c r="TG22" s="8"/>
      <c r="TH22" s="13"/>
      <c r="TI22" s="13"/>
      <c r="TJ22" s="14"/>
      <c r="TK22" s="15"/>
      <c r="TL22" s="13"/>
      <c r="TM22" s="9"/>
      <c r="TN22" s="8"/>
      <c r="TO22" s="8"/>
      <c r="TP22" s="13"/>
      <c r="TQ22" s="13"/>
      <c r="TR22" s="14"/>
      <c r="TS22" s="15"/>
      <c r="TT22" s="13"/>
      <c r="TU22" s="9"/>
      <c r="TV22" s="8"/>
      <c r="TW22" s="8"/>
      <c r="TX22" s="13"/>
      <c r="TY22" s="13"/>
      <c r="TZ22" s="14"/>
      <c r="UA22" s="15"/>
      <c r="UB22" s="13"/>
      <c r="UC22" s="9"/>
      <c r="UD22" s="8"/>
      <c r="UE22" s="8"/>
      <c r="UF22" s="13"/>
      <c r="UG22" s="13"/>
      <c r="UH22" s="14"/>
      <c r="UI22" s="15"/>
      <c r="UJ22" s="13"/>
      <c r="UK22" s="9"/>
      <c r="UL22" s="8"/>
      <c r="UM22" s="8"/>
      <c r="UN22" s="13"/>
      <c r="UO22" s="13"/>
      <c r="UP22" s="14"/>
      <c r="UQ22" s="15"/>
      <c r="UR22" s="13"/>
      <c r="US22" s="9"/>
      <c r="UT22" s="8"/>
      <c r="UU22" s="8"/>
      <c r="UV22" s="13"/>
      <c r="UW22" s="13"/>
      <c r="UX22" s="14"/>
      <c r="UY22" s="15"/>
      <c r="UZ22" s="13"/>
      <c r="VA22" s="9"/>
      <c r="VB22" s="8"/>
      <c r="VC22" s="8"/>
      <c r="VD22" s="13"/>
      <c r="VE22" s="13"/>
      <c r="VF22" s="14"/>
      <c r="VG22" s="15"/>
      <c r="VH22" s="13"/>
      <c r="VI22" s="9"/>
      <c r="VJ22" s="8"/>
      <c r="VK22" s="8"/>
      <c r="VL22" s="13"/>
      <c r="VM22" s="13"/>
      <c r="VN22" s="14"/>
      <c r="VO22" s="15"/>
      <c r="VP22" s="13"/>
      <c r="VQ22" s="9"/>
      <c r="VR22" s="8"/>
      <c r="VS22" s="8"/>
      <c r="VT22" s="13"/>
      <c r="VU22" s="13"/>
      <c r="VV22" s="14"/>
      <c r="VW22" s="15"/>
      <c r="VX22" s="13"/>
      <c r="VY22" s="9"/>
      <c r="VZ22" s="8"/>
      <c r="WA22" s="8"/>
      <c r="WB22" s="13"/>
      <c r="WC22" s="13"/>
      <c r="WD22" s="14"/>
      <c r="WE22" s="15"/>
      <c r="WF22" s="13"/>
      <c r="WG22" s="9"/>
      <c r="WH22" s="8"/>
      <c r="WI22" s="8"/>
      <c r="WJ22" s="13"/>
      <c r="WK22" s="13"/>
      <c r="WL22" s="14"/>
      <c r="WM22" s="15"/>
      <c r="WN22" s="13"/>
      <c r="WO22" s="9"/>
      <c r="WP22" s="8"/>
      <c r="WQ22" s="8"/>
      <c r="WR22" s="13"/>
      <c r="WS22" s="13"/>
      <c r="WT22" s="14"/>
      <c r="WU22" s="15"/>
      <c r="WV22" s="13"/>
      <c r="WW22" s="9"/>
      <c r="WX22" s="8"/>
      <c r="WY22" s="8"/>
      <c r="WZ22" s="13"/>
      <c r="XA22" s="13"/>
      <c r="XB22" s="14"/>
      <c r="XC22" s="15"/>
      <c r="XD22" s="13"/>
      <c r="XE22" s="9"/>
      <c r="XF22" s="8"/>
      <c r="XG22" s="8"/>
      <c r="XH22" s="13"/>
      <c r="XI22" s="13"/>
      <c r="XJ22" s="14"/>
      <c r="XK22" s="15"/>
      <c r="XL22" s="13"/>
      <c r="XM22" s="9"/>
      <c r="XN22" s="8"/>
      <c r="XO22" s="8"/>
      <c r="XP22" s="13"/>
      <c r="XQ22" s="13"/>
      <c r="XR22" s="14"/>
      <c r="XS22" s="15"/>
      <c r="XT22" s="13"/>
      <c r="XU22" s="9"/>
      <c r="XV22" s="8"/>
      <c r="XW22" s="8"/>
      <c r="XX22" s="13"/>
      <c r="XY22" s="13"/>
      <c r="XZ22" s="14"/>
      <c r="YA22" s="15"/>
      <c r="YB22" s="13"/>
      <c r="YC22" s="9"/>
      <c r="YD22" s="8"/>
      <c r="YE22" s="8"/>
      <c r="YF22" s="13"/>
      <c r="YG22" s="13"/>
      <c r="YH22" s="14"/>
      <c r="YI22" s="15"/>
      <c r="YJ22" s="13"/>
      <c r="YK22" s="9"/>
      <c r="YL22" s="8"/>
      <c r="YM22" s="8"/>
      <c r="YN22" s="13"/>
      <c r="YO22" s="13"/>
      <c r="YP22" s="14"/>
      <c r="YQ22" s="15"/>
      <c r="YR22" s="13"/>
      <c r="YS22" s="9"/>
      <c r="YT22" s="8"/>
      <c r="YU22" s="8"/>
      <c r="YV22" s="13"/>
      <c r="YW22" s="13"/>
      <c r="YX22" s="14"/>
      <c r="YY22" s="15"/>
      <c r="YZ22" s="13"/>
      <c r="ZA22" s="9"/>
      <c r="ZB22" s="8"/>
      <c r="ZC22" s="8"/>
      <c r="ZD22" s="13"/>
      <c r="ZE22" s="13"/>
      <c r="ZF22" s="14"/>
      <c r="ZG22" s="15"/>
      <c r="ZH22" s="13"/>
      <c r="ZI22" s="9"/>
      <c r="ZJ22" s="8"/>
      <c r="ZK22" s="8"/>
      <c r="ZL22" s="13"/>
      <c r="ZM22" s="13"/>
      <c r="ZN22" s="14"/>
      <c r="ZO22" s="15"/>
      <c r="ZP22" s="13"/>
      <c r="ZQ22" s="9"/>
      <c r="ZR22" s="8"/>
      <c r="ZS22" s="8"/>
      <c r="ZT22" s="13"/>
      <c r="ZU22" s="13"/>
      <c r="ZV22" s="14"/>
      <c r="ZW22" s="15"/>
      <c r="ZX22" s="13"/>
      <c r="ZY22" s="9"/>
      <c r="ZZ22" s="8"/>
      <c r="AAA22" s="8"/>
      <c r="AAB22" s="13"/>
      <c r="AAC22" s="13"/>
      <c r="AAD22" s="14"/>
      <c r="AAE22" s="15"/>
      <c r="AAF22" s="13"/>
      <c r="AAG22" s="9"/>
      <c r="AAH22" s="8"/>
      <c r="AAI22" s="8"/>
      <c r="AAJ22" s="13"/>
      <c r="AAK22" s="13"/>
      <c r="AAL22" s="14"/>
      <c r="AAM22" s="15"/>
      <c r="AAN22" s="13"/>
      <c r="AAO22" s="9"/>
      <c r="AAP22" s="8"/>
      <c r="AAQ22" s="8"/>
      <c r="AAR22" s="13"/>
      <c r="AAS22" s="13"/>
      <c r="AAT22" s="14"/>
      <c r="AAU22" s="15"/>
      <c r="AAV22" s="13"/>
      <c r="AAW22" s="9"/>
      <c r="AAX22" s="8"/>
      <c r="AAY22" s="8"/>
      <c r="AAZ22" s="13"/>
      <c r="ABA22" s="13"/>
      <c r="ABB22" s="14"/>
      <c r="ABC22" s="15"/>
      <c r="ABD22" s="13"/>
      <c r="ABE22" s="9"/>
      <c r="ABF22" s="8"/>
      <c r="ABG22" s="8"/>
      <c r="ABH22" s="13"/>
      <c r="ABI22" s="13"/>
      <c r="ABJ22" s="14"/>
      <c r="ABK22" s="15"/>
      <c r="ABL22" s="13"/>
      <c r="ABM22" s="9"/>
      <c r="ABN22" s="8"/>
      <c r="ABO22" s="8"/>
      <c r="ABP22" s="13"/>
      <c r="ABQ22" s="13"/>
      <c r="ABR22" s="14"/>
      <c r="ABS22" s="15"/>
      <c r="ABT22" s="13"/>
      <c r="ABU22" s="9"/>
      <c r="ABV22" s="8"/>
      <c r="ABW22" s="8"/>
      <c r="ABX22" s="13"/>
      <c r="ABY22" s="13"/>
      <c r="ABZ22" s="14"/>
      <c r="ACA22" s="15"/>
      <c r="ACB22" s="13"/>
      <c r="ACC22" s="9"/>
      <c r="ACD22" s="8"/>
      <c r="ACE22" s="8"/>
      <c r="ACF22" s="13"/>
      <c r="ACG22" s="13"/>
      <c r="ACH22" s="14"/>
      <c r="ACI22" s="15"/>
      <c r="ACJ22" s="13"/>
      <c r="ACK22" s="9"/>
      <c r="ACL22" s="8"/>
      <c r="ACM22" s="8"/>
      <c r="ACN22" s="13"/>
      <c r="ACO22" s="13"/>
      <c r="ACP22" s="14"/>
      <c r="ACQ22" s="15"/>
      <c r="ACR22" s="13"/>
      <c r="ACS22" s="9"/>
      <c r="ACT22" s="8"/>
      <c r="ACU22" s="8"/>
      <c r="ACV22" s="13"/>
      <c r="ACW22" s="13"/>
      <c r="ACX22" s="14"/>
      <c r="ACY22" s="15"/>
      <c r="ACZ22" s="13"/>
      <c r="ADA22" s="9"/>
      <c r="ADB22" s="8"/>
      <c r="ADC22" s="8"/>
      <c r="ADD22" s="13"/>
      <c r="ADE22" s="13"/>
      <c r="ADF22" s="14"/>
      <c r="ADG22" s="15"/>
      <c r="ADH22" s="13"/>
      <c r="ADI22" s="9"/>
      <c r="ADJ22" s="8"/>
      <c r="ADK22" s="8"/>
      <c r="ADL22" s="13"/>
      <c r="ADM22" s="13"/>
      <c r="ADN22" s="14"/>
      <c r="ADO22" s="15"/>
      <c r="ADP22" s="13"/>
      <c r="ADQ22" s="9"/>
      <c r="ADR22" s="8"/>
      <c r="ADS22" s="8"/>
      <c r="ADT22" s="13"/>
      <c r="ADU22" s="13"/>
      <c r="ADV22" s="14"/>
      <c r="ADW22" s="15"/>
      <c r="ADX22" s="13"/>
      <c r="ADY22" s="9"/>
      <c r="ADZ22" s="8"/>
      <c r="AEA22" s="8"/>
      <c r="AEB22" s="13"/>
      <c r="AEC22" s="13"/>
      <c r="AED22" s="14"/>
      <c r="AEE22" s="15"/>
      <c r="AEF22" s="13"/>
      <c r="AEG22" s="9"/>
      <c r="AEH22" s="8"/>
      <c r="AEI22" s="8"/>
      <c r="AEJ22" s="13"/>
      <c r="AEK22" s="13"/>
      <c r="AEL22" s="14"/>
      <c r="AEM22" s="15"/>
      <c r="AEN22" s="13"/>
      <c r="AEO22" s="9"/>
      <c r="AEP22" s="8"/>
      <c r="AEQ22" s="8"/>
      <c r="AER22" s="13"/>
      <c r="AES22" s="13"/>
      <c r="AET22" s="14"/>
      <c r="AEU22" s="15"/>
      <c r="AEV22" s="13"/>
      <c r="AEW22" s="9"/>
      <c r="AEX22" s="8"/>
      <c r="AEY22" s="8"/>
      <c r="AEZ22" s="13"/>
      <c r="AFA22" s="13"/>
      <c r="AFB22" s="14"/>
      <c r="AFC22" s="15"/>
      <c r="AFD22" s="13"/>
      <c r="AFE22" s="9"/>
      <c r="AFF22" s="8"/>
      <c r="AFG22" s="8"/>
      <c r="AFH22" s="13"/>
      <c r="AFI22" s="13"/>
      <c r="AFJ22" s="14"/>
      <c r="AFK22" s="15"/>
      <c r="AFL22" s="13"/>
      <c r="AFM22" s="9"/>
      <c r="AFN22" s="8"/>
      <c r="AFO22" s="8"/>
      <c r="AFP22" s="13"/>
      <c r="AFQ22" s="13"/>
      <c r="AFR22" s="14"/>
      <c r="AFS22" s="15"/>
      <c r="AFT22" s="13"/>
      <c r="AFU22" s="9"/>
      <c r="AFV22" s="8"/>
      <c r="AFW22" s="8"/>
      <c r="AFX22" s="13"/>
      <c r="AFY22" s="13"/>
      <c r="AFZ22" s="14"/>
      <c r="AGA22" s="15"/>
      <c r="AGB22" s="13"/>
      <c r="AGC22" s="9"/>
      <c r="AGD22" s="8"/>
      <c r="AGE22" s="8"/>
      <c r="AGF22" s="13"/>
      <c r="AGG22" s="13"/>
      <c r="AGH22" s="14"/>
      <c r="AGI22" s="15"/>
      <c r="AGJ22" s="13"/>
      <c r="AGK22" s="9"/>
      <c r="AGL22" s="8"/>
      <c r="AGM22" s="8"/>
      <c r="AGN22" s="13"/>
      <c r="AGO22" s="13"/>
      <c r="AGP22" s="14"/>
      <c r="AGQ22" s="15"/>
      <c r="AGR22" s="13"/>
      <c r="AGS22" s="9"/>
      <c r="AGT22" s="8"/>
      <c r="AGU22" s="8"/>
      <c r="AGV22" s="13"/>
      <c r="AGW22" s="13"/>
      <c r="AGX22" s="14"/>
      <c r="AGY22" s="15"/>
      <c r="AGZ22" s="13"/>
      <c r="AHA22" s="9"/>
      <c r="AHB22" s="8"/>
      <c r="AHC22" s="8"/>
      <c r="AHD22" s="13"/>
      <c r="AHE22" s="13"/>
      <c r="AHF22" s="14"/>
      <c r="AHG22" s="15"/>
      <c r="AHH22" s="13"/>
      <c r="AHI22" s="9"/>
      <c r="AHJ22" s="8"/>
      <c r="AHK22" s="8"/>
      <c r="AHL22" s="13"/>
      <c r="AHM22" s="13"/>
      <c r="AHN22" s="14"/>
      <c r="AHO22" s="15"/>
      <c r="AHP22" s="13"/>
      <c r="AHQ22" s="9"/>
      <c r="AHR22" s="8"/>
      <c r="AHS22" s="8"/>
      <c r="AHT22" s="13"/>
      <c r="AHU22" s="13"/>
      <c r="AHV22" s="14"/>
      <c r="AHW22" s="15"/>
      <c r="AHX22" s="13"/>
      <c r="AHY22" s="9"/>
      <c r="AHZ22" s="8"/>
      <c r="AIA22" s="8"/>
      <c r="AIB22" s="13"/>
      <c r="AIC22" s="13"/>
      <c r="AID22" s="14"/>
      <c r="AIE22" s="15"/>
      <c r="AIF22" s="13"/>
      <c r="AIG22" s="9"/>
      <c r="AIH22" s="8"/>
      <c r="AII22" s="8"/>
      <c r="AIJ22" s="13"/>
      <c r="AIK22" s="13"/>
      <c r="AIL22" s="14"/>
      <c r="AIM22" s="15"/>
      <c r="AIN22" s="13"/>
      <c r="AIO22" s="9"/>
      <c r="AIP22" s="8"/>
      <c r="AIQ22" s="8"/>
      <c r="AIR22" s="13"/>
      <c r="AIS22" s="13"/>
      <c r="AIT22" s="14"/>
      <c r="AIU22" s="15"/>
      <c r="AIV22" s="13"/>
      <c r="AIW22" s="9"/>
      <c r="AIX22" s="8"/>
      <c r="AIY22" s="8"/>
      <c r="AIZ22" s="13"/>
      <c r="AJA22" s="13"/>
      <c r="AJB22" s="14"/>
      <c r="AJC22" s="15"/>
      <c r="AJD22" s="13"/>
      <c r="AJE22" s="9"/>
      <c r="AJF22" s="8"/>
      <c r="AJG22" s="8"/>
      <c r="AJH22" s="13"/>
      <c r="AJI22" s="13"/>
      <c r="AJJ22" s="14"/>
      <c r="AJK22" s="15"/>
      <c r="AJL22" s="13"/>
      <c r="AJM22" s="9"/>
      <c r="AJN22" s="8"/>
      <c r="AJO22" s="8"/>
      <c r="AJP22" s="13"/>
      <c r="AJQ22" s="13"/>
      <c r="AJR22" s="14"/>
      <c r="AJS22" s="15"/>
      <c r="AJT22" s="13"/>
      <c r="AJU22" s="9"/>
      <c r="AJV22" s="8"/>
      <c r="AJW22" s="8"/>
      <c r="AJX22" s="13"/>
      <c r="AJY22" s="13"/>
      <c r="AJZ22" s="14"/>
      <c r="AKA22" s="15"/>
      <c r="AKB22" s="13"/>
      <c r="AKC22" s="9"/>
      <c r="AKD22" s="8"/>
      <c r="AKE22" s="8"/>
      <c r="AKF22" s="13"/>
      <c r="AKG22" s="13"/>
      <c r="AKH22" s="14"/>
      <c r="AKI22" s="15"/>
      <c r="AKJ22" s="13"/>
      <c r="AKK22" s="9"/>
      <c r="AKL22" s="8"/>
      <c r="AKM22" s="8"/>
      <c r="AKN22" s="13"/>
      <c r="AKO22" s="13"/>
      <c r="AKP22" s="14"/>
      <c r="AKQ22" s="15"/>
      <c r="AKR22" s="13"/>
      <c r="AKS22" s="9"/>
      <c r="AKT22" s="8"/>
      <c r="AKU22" s="8"/>
      <c r="AKV22" s="13"/>
      <c r="AKW22" s="13"/>
      <c r="AKX22" s="14"/>
      <c r="AKY22" s="15"/>
      <c r="AKZ22" s="13"/>
      <c r="ALA22" s="9"/>
      <c r="ALB22" s="8"/>
      <c r="ALC22" s="8"/>
      <c r="ALD22" s="13"/>
      <c r="ALE22" s="13"/>
      <c r="ALF22" s="14"/>
      <c r="ALG22" s="15"/>
      <c r="ALH22" s="13"/>
      <c r="ALI22" s="9"/>
      <c r="ALJ22" s="8"/>
      <c r="ALK22" s="8"/>
      <c r="ALL22" s="13"/>
      <c r="ALM22" s="13"/>
      <c r="ALN22" s="14"/>
      <c r="ALO22" s="15"/>
      <c r="ALP22" s="13"/>
      <c r="ALQ22" s="9"/>
      <c r="ALR22" s="8"/>
      <c r="ALS22" s="8"/>
      <c r="ALT22" s="13"/>
      <c r="ALU22" s="13"/>
      <c r="ALV22" s="14"/>
      <c r="ALW22" s="15"/>
      <c r="ALX22" s="13"/>
      <c r="ALY22" s="9"/>
      <c r="ALZ22" s="8"/>
      <c r="AMA22" s="8"/>
      <c r="AMB22" s="13"/>
      <c r="AMC22" s="13"/>
      <c r="AMD22" s="14"/>
      <c r="AME22" s="15"/>
      <c r="AMF22" s="13"/>
      <c r="AMG22" s="9"/>
      <c r="AMH22" s="8"/>
      <c r="AMI22" s="8"/>
      <c r="AMJ22" s="13"/>
      <c r="AMK22" s="13"/>
      <c r="AML22" s="14"/>
      <c r="AMM22" s="15"/>
      <c r="AMN22" s="13"/>
      <c r="AMO22" s="9"/>
      <c r="AMP22" s="8"/>
      <c r="AMQ22" s="8"/>
      <c r="AMR22" s="13"/>
      <c r="AMS22" s="13"/>
      <c r="AMT22" s="14"/>
      <c r="AMU22" s="15"/>
      <c r="AMV22" s="13"/>
      <c r="AMW22" s="9"/>
      <c r="AMX22" s="8"/>
      <c r="AMY22" s="8"/>
      <c r="AMZ22" s="13"/>
      <c r="ANA22" s="13"/>
      <c r="ANB22" s="14"/>
      <c r="ANC22" s="15"/>
      <c r="AND22" s="13"/>
      <c r="ANE22" s="9"/>
      <c r="ANF22" s="8"/>
      <c r="ANG22" s="8"/>
      <c r="ANH22" s="13"/>
      <c r="ANI22" s="13"/>
      <c r="ANJ22" s="14"/>
      <c r="ANK22" s="15"/>
      <c r="ANL22" s="13"/>
      <c r="ANM22" s="9"/>
      <c r="ANN22" s="8"/>
      <c r="ANO22" s="8"/>
      <c r="ANP22" s="13"/>
      <c r="ANQ22" s="13"/>
      <c r="ANR22" s="14"/>
      <c r="ANS22" s="15"/>
      <c r="ANT22" s="13"/>
      <c r="ANU22" s="9"/>
      <c r="ANV22" s="8"/>
      <c r="ANW22" s="8"/>
      <c r="ANX22" s="13"/>
      <c r="ANY22" s="13"/>
      <c r="ANZ22" s="14"/>
      <c r="AOA22" s="15"/>
      <c r="AOB22" s="13"/>
      <c r="AOC22" s="9"/>
      <c r="AOD22" s="8"/>
      <c r="AOE22" s="8"/>
      <c r="AOF22" s="13"/>
      <c r="AOG22" s="13"/>
      <c r="AOH22" s="14"/>
      <c r="AOI22" s="15"/>
      <c r="AOJ22" s="13"/>
      <c r="AOK22" s="9"/>
      <c r="AOL22" s="8"/>
      <c r="AOM22" s="8"/>
      <c r="AON22" s="13"/>
      <c r="AOO22" s="13"/>
      <c r="AOP22" s="14"/>
      <c r="AOQ22" s="15"/>
      <c r="AOR22" s="13"/>
      <c r="AOS22" s="9"/>
      <c r="AOT22" s="8"/>
      <c r="AOU22" s="8"/>
      <c r="AOV22" s="13"/>
      <c r="AOW22" s="13"/>
      <c r="AOX22" s="14"/>
      <c r="AOY22" s="15"/>
      <c r="AOZ22" s="13"/>
      <c r="APA22" s="9"/>
      <c r="APB22" s="8"/>
      <c r="APC22" s="8"/>
      <c r="APD22" s="13"/>
      <c r="APE22" s="13"/>
      <c r="APF22" s="14"/>
      <c r="APG22" s="15"/>
      <c r="APH22" s="13"/>
      <c r="API22" s="9"/>
      <c r="APJ22" s="8"/>
      <c r="APK22" s="8"/>
      <c r="APL22" s="13"/>
      <c r="APM22" s="13"/>
      <c r="APN22" s="14"/>
      <c r="APO22" s="15"/>
      <c r="APP22" s="13"/>
      <c r="APQ22" s="9"/>
      <c r="APR22" s="8"/>
      <c r="APS22" s="8"/>
      <c r="APT22" s="13"/>
      <c r="APU22" s="13"/>
      <c r="APV22" s="14"/>
      <c r="APW22" s="15"/>
      <c r="APX22" s="13"/>
      <c r="APY22" s="9"/>
      <c r="APZ22" s="8"/>
      <c r="AQA22" s="8"/>
      <c r="AQB22" s="13"/>
      <c r="AQC22" s="13"/>
      <c r="AQD22" s="14"/>
      <c r="AQE22" s="15"/>
      <c r="AQF22" s="13"/>
      <c r="AQG22" s="9"/>
      <c r="AQH22" s="8"/>
      <c r="AQI22" s="8"/>
      <c r="AQJ22" s="13"/>
      <c r="AQK22" s="13"/>
      <c r="AQL22" s="14"/>
      <c r="AQM22" s="15"/>
      <c r="AQN22" s="13"/>
      <c r="AQO22" s="9"/>
      <c r="AQP22" s="8"/>
      <c r="AQQ22" s="8"/>
      <c r="AQR22" s="13"/>
      <c r="AQS22" s="13"/>
      <c r="AQT22" s="14"/>
      <c r="AQU22" s="15"/>
      <c r="AQV22" s="13"/>
      <c r="AQW22" s="9"/>
      <c r="AQX22" s="8"/>
      <c r="AQY22" s="8"/>
      <c r="AQZ22" s="13"/>
      <c r="ARA22" s="13"/>
      <c r="ARB22" s="14"/>
      <c r="ARC22" s="15"/>
      <c r="ARD22" s="13"/>
      <c r="ARE22" s="9"/>
      <c r="ARF22" s="8"/>
      <c r="ARG22" s="8"/>
      <c r="ARH22" s="13"/>
      <c r="ARI22" s="13"/>
      <c r="ARJ22" s="14"/>
      <c r="ARK22" s="15"/>
      <c r="ARL22" s="13"/>
      <c r="ARM22" s="9"/>
      <c r="ARN22" s="8"/>
      <c r="ARO22" s="8"/>
      <c r="ARP22" s="13"/>
      <c r="ARQ22" s="13"/>
      <c r="ARR22" s="14"/>
      <c r="ARS22" s="15"/>
      <c r="ART22" s="13"/>
      <c r="ARU22" s="9"/>
      <c r="ARV22" s="8"/>
      <c r="ARW22" s="8"/>
      <c r="ARX22" s="13"/>
      <c r="ARY22" s="13"/>
      <c r="ARZ22" s="14"/>
      <c r="ASA22" s="15"/>
      <c r="ASB22" s="13"/>
      <c r="ASC22" s="9"/>
      <c r="ASD22" s="8"/>
      <c r="ASE22" s="8"/>
      <c r="ASF22" s="13"/>
      <c r="ASG22" s="13"/>
      <c r="ASH22" s="14"/>
      <c r="ASI22" s="15"/>
      <c r="ASJ22" s="13"/>
      <c r="ASK22" s="9"/>
      <c r="ASL22" s="8"/>
      <c r="ASM22" s="8"/>
      <c r="ASN22" s="13"/>
      <c r="ASO22" s="13"/>
      <c r="ASP22" s="14"/>
      <c r="ASQ22" s="15"/>
      <c r="ASR22" s="13"/>
      <c r="ASS22" s="9"/>
      <c r="AST22" s="8"/>
      <c r="ASU22" s="8"/>
      <c r="ASV22" s="13"/>
      <c r="ASW22" s="13"/>
      <c r="ASX22" s="14"/>
      <c r="ASY22" s="15"/>
      <c r="ASZ22" s="13"/>
      <c r="ATA22" s="9"/>
      <c r="ATB22" s="8"/>
      <c r="ATC22" s="8"/>
      <c r="ATD22" s="13"/>
      <c r="ATE22" s="13"/>
      <c r="ATF22" s="14"/>
      <c r="ATG22" s="15"/>
      <c r="ATH22" s="13"/>
      <c r="ATI22" s="9"/>
      <c r="ATJ22" s="8"/>
      <c r="ATK22" s="8"/>
      <c r="ATL22" s="13"/>
      <c r="ATM22" s="13"/>
      <c r="ATN22" s="14"/>
      <c r="ATO22" s="15"/>
      <c r="ATP22" s="13"/>
      <c r="ATQ22" s="9"/>
      <c r="ATR22" s="8"/>
      <c r="ATS22" s="8"/>
      <c r="ATT22" s="13"/>
      <c r="ATU22" s="13"/>
      <c r="ATV22" s="14"/>
      <c r="ATW22" s="15"/>
      <c r="ATX22" s="13"/>
      <c r="ATY22" s="9"/>
      <c r="ATZ22" s="8"/>
      <c r="AUA22" s="8"/>
      <c r="AUB22" s="13"/>
      <c r="AUC22" s="13"/>
      <c r="AUD22" s="14"/>
      <c r="AUE22" s="15"/>
      <c r="AUF22" s="13"/>
      <c r="AUG22" s="9"/>
      <c r="AUH22" s="8"/>
      <c r="AUI22" s="8"/>
      <c r="AUJ22" s="13"/>
      <c r="AUK22" s="13"/>
      <c r="AUL22" s="14"/>
      <c r="AUM22" s="15"/>
      <c r="AUN22" s="13"/>
      <c r="AUO22" s="9"/>
      <c r="AUP22" s="8"/>
      <c r="AUQ22" s="8"/>
      <c r="AUR22" s="13"/>
      <c r="AUS22" s="13"/>
      <c r="AUT22" s="14"/>
      <c r="AUU22" s="15"/>
      <c r="AUV22" s="13"/>
      <c r="AUW22" s="9"/>
      <c r="AUX22" s="8"/>
      <c r="AUY22" s="8"/>
      <c r="AUZ22" s="13"/>
      <c r="AVA22" s="13"/>
      <c r="AVB22" s="14"/>
      <c r="AVC22" s="15"/>
      <c r="AVD22" s="13"/>
      <c r="AVE22" s="9"/>
      <c r="AVF22" s="8"/>
      <c r="AVG22" s="8"/>
      <c r="AVH22" s="13"/>
      <c r="AVI22" s="13"/>
      <c r="AVJ22" s="14"/>
      <c r="AVK22" s="15"/>
      <c r="AVL22" s="13"/>
      <c r="AVM22" s="9"/>
      <c r="AVN22" s="8"/>
      <c r="AVO22" s="8"/>
      <c r="AVP22" s="13"/>
      <c r="AVQ22" s="13"/>
      <c r="AVR22" s="14"/>
      <c r="AVS22" s="15"/>
      <c r="AVT22" s="13"/>
      <c r="AVU22" s="9"/>
      <c r="AVV22" s="8"/>
      <c r="AVW22" s="8"/>
      <c r="AVX22" s="13"/>
      <c r="AVY22" s="13"/>
      <c r="AVZ22" s="14"/>
      <c r="AWA22" s="15"/>
      <c r="AWB22" s="13"/>
      <c r="AWC22" s="9"/>
      <c r="AWD22" s="8"/>
      <c r="AWE22" s="8"/>
      <c r="AWF22" s="13"/>
      <c r="AWG22" s="13"/>
      <c r="AWH22" s="14"/>
      <c r="AWI22" s="15"/>
      <c r="AWJ22" s="13"/>
      <c r="AWK22" s="9"/>
      <c r="AWL22" s="8"/>
      <c r="AWM22" s="8"/>
      <c r="AWN22" s="13"/>
      <c r="AWO22" s="13"/>
      <c r="AWP22" s="14"/>
      <c r="AWQ22" s="15"/>
      <c r="AWR22" s="13"/>
      <c r="AWS22" s="9"/>
      <c r="AWT22" s="8"/>
      <c r="AWU22" s="8"/>
      <c r="AWV22" s="13"/>
      <c r="AWW22" s="13"/>
      <c r="AWX22" s="14"/>
      <c r="AWY22" s="15"/>
      <c r="AWZ22" s="13"/>
      <c r="AXA22" s="9"/>
      <c r="AXB22" s="8"/>
      <c r="AXC22" s="8"/>
      <c r="AXD22" s="13"/>
      <c r="AXE22" s="13"/>
      <c r="AXF22" s="14"/>
      <c r="AXG22" s="15"/>
      <c r="AXH22" s="13"/>
      <c r="AXI22" s="9"/>
      <c r="AXJ22" s="8"/>
      <c r="AXK22" s="8"/>
      <c r="AXL22" s="13"/>
      <c r="AXM22" s="13"/>
      <c r="AXN22" s="14"/>
      <c r="AXO22" s="15"/>
      <c r="AXP22" s="13"/>
      <c r="AXQ22" s="9"/>
      <c r="AXR22" s="8"/>
      <c r="AXS22" s="8"/>
      <c r="AXT22" s="13"/>
      <c r="AXU22" s="13"/>
      <c r="AXV22" s="14"/>
      <c r="AXW22" s="15"/>
      <c r="AXX22" s="13"/>
      <c r="AXY22" s="9"/>
      <c r="AXZ22" s="8"/>
      <c r="AYA22" s="8"/>
      <c r="AYB22" s="13"/>
      <c r="AYC22" s="13"/>
      <c r="AYD22" s="14"/>
      <c r="AYE22" s="15"/>
      <c r="AYF22" s="13"/>
      <c r="AYG22" s="9"/>
      <c r="AYH22" s="8"/>
      <c r="AYI22" s="8"/>
      <c r="AYJ22" s="13"/>
      <c r="AYK22" s="13"/>
      <c r="AYL22" s="14"/>
      <c r="AYM22" s="15"/>
      <c r="AYN22" s="13"/>
      <c r="AYO22" s="9"/>
      <c r="AYP22" s="8"/>
      <c r="AYQ22" s="8"/>
      <c r="AYR22" s="13"/>
      <c r="AYS22" s="13"/>
      <c r="AYT22" s="14"/>
      <c r="AYU22" s="15"/>
      <c r="AYV22" s="13"/>
      <c r="AYW22" s="9"/>
      <c r="AYX22" s="8"/>
      <c r="AYY22" s="8"/>
      <c r="AYZ22" s="13"/>
      <c r="AZA22" s="13"/>
      <c r="AZB22" s="14"/>
      <c r="AZC22" s="15"/>
      <c r="AZD22" s="13"/>
      <c r="AZE22" s="9"/>
      <c r="AZF22" s="8"/>
      <c r="AZG22" s="8"/>
      <c r="AZH22" s="13"/>
      <c r="AZI22" s="13"/>
      <c r="AZJ22" s="14"/>
      <c r="AZK22" s="15"/>
      <c r="AZL22" s="13"/>
      <c r="AZM22" s="9"/>
      <c r="AZN22" s="8"/>
      <c r="AZO22" s="8"/>
      <c r="AZP22" s="13"/>
      <c r="AZQ22" s="13"/>
      <c r="AZR22" s="14"/>
      <c r="AZS22" s="15"/>
      <c r="AZT22" s="13"/>
      <c r="AZU22" s="9"/>
      <c r="AZV22" s="8"/>
      <c r="AZW22" s="8"/>
      <c r="AZX22" s="13"/>
      <c r="AZY22" s="13"/>
      <c r="AZZ22" s="14"/>
      <c r="BAA22" s="15"/>
      <c r="BAB22" s="13"/>
      <c r="BAC22" s="9"/>
      <c r="BAD22" s="8"/>
      <c r="BAE22" s="8"/>
      <c r="BAF22" s="13"/>
      <c r="BAG22" s="13"/>
      <c r="BAH22" s="14"/>
      <c r="BAI22" s="15"/>
      <c r="BAJ22" s="13"/>
      <c r="BAK22" s="9"/>
      <c r="BAL22" s="8"/>
      <c r="BAM22" s="8"/>
      <c r="BAN22" s="13"/>
      <c r="BAO22" s="13"/>
      <c r="BAP22" s="14"/>
      <c r="BAQ22" s="15"/>
      <c r="BAR22" s="13"/>
      <c r="BAS22" s="9"/>
      <c r="BAT22" s="8"/>
      <c r="BAU22" s="8"/>
      <c r="BAV22" s="13"/>
      <c r="BAW22" s="13"/>
      <c r="BAX22" s="14"/>
      <c r="BAY22" s="15"/>
      <c r="BAZ22" s="13"/>
      <c r="BBA22" s="9"/>
      <c r="BBB22" s="8"/>
      <c r="BBC22" s="8"/>
      <c r="BBD22" s="13"/>
      <c r="BBE22" s="13"/>
      <c r="BBF22" s="14"/>
      <c r="BBG22" s="15"/>
      <c r="BBH22" s="13"/>
      <c r="BBI22" s="9"/>
      <c r="BBJ22" s="8"/>
      <c r="BBK22" s="8"/>
      <c r="BBL22" s="13"/>
      <c r="BBM22" s="13"/>
      <c r="BBN22" s="14"/>
      <c r="BBO22" s="15"/>
      <c r="BBP22" s="13"/>
      <c r="BBQ22" s="9"/>
      <c r="BBR22" s="8"/>
      <c r="BBS22" s="8"/>
      <c r="BBT22" s="13"/>
      <c r="BBU22" s="13"/>
      <c r="BBV22" s="14"/>
      <c r="BBW22" s="15"/>
      <c r="BBX22" s="13"/>
      <c r="BBY22" s="9"/>
      <c r="BBZ22" s="8"/>
      <c r="BCA22" s="8"/>
      <c r="BCB22" s="13"/>
      <c r="BCC22" s="13"/>
      <c r="BCD22" s="14"/>
      <c r="BCE22" s="15"/>
      <c r="BCF22" s="13"/>
      <c r="BCG22" s="9"/>
      <c r="BCH22" s="8"/>
      <c r="BCI22" s="8"/>
      <c r="BCJ22" s="13"/>
      <c r="BCK22" s="13"/>
      <c r="BCL22" s="14"/>
      <c r="BCM22" s="15"/>
      <c r="BCN22" s="13"/>
      <c r="BCO22" s="9"/>
      <c r="BCP22" s="8"/>
      <c r="BCQ22" s="8"/>
      <c r="BCR22" s="13"/>
      <c r="BCS22" s="13"/>
      <c r="BCT22" s="14"/>
      <c r="BCU22" s="15"/>
      <c r="BCV22" s="13"/>
      <c r="BCW22" s="9"/>
      <c r="BCX22" s="8"/>
      <c r="BCY22" s="8"/>
      <c r="BCZ22" s="13"/>
      <c r="BDA22" s="13"/>
      <c r="BDB22" s="14"/>
      <c r="BDC22" s="15"/>
      <c r="BDD22" s="13"/>
      <c r="BDE22" s="9"/>
      <c r="BDF22" s="8"/>
      <c r="BDG22" s="8"/>
      <c r="BDH22" s="13"/>
      <c r="BDI22" s="13"/>
      <c r="BDJ22" s="14"/>
      <c r="BDK22" s="15"/>
      <c r="BDL22" s="13"/>
      <c r="BDM22" s="9"/>
      <c r="BDN22" s="8"/>
      <c r="BDO22" s="8"/>
      <c r="BDP22" s="13"/>
      <c r="BDQ22" s="13"/>
      <c r="BDR22" s="14"/>
      <c r="BDS22" s="15"/>
      <c r="BDT22" s="13"/>
      <c r="BDU22" s="9"/>
      <c r="BDV22" s="8"/>
      <c r="BDW22" s="8"/>
      <c r="BDX22" s="13"/>
      <c r="BDY22" s="13"/>
      <c r="BDZ22" s="14"/>
      <c r="BEA22" s="15"/>
      <c r="BEB22" s="13"/>
      <c r="BEC22" s="9"/>
      <c r="BED22" s="8"/>
      <c r="BEE22" s="8"/>
      <c r="BEF22" s="13"/>
      <c r="BEG22" s="13"/>
      <c r="BEH22" s="14"/>
      <c r="BEI22" s="15"/>
      <c r="BEJ22" s="13"/>
      <c r="BEK22" s="9"/>
      <c r="BEL22" s="8"/>
      <c r="BEM22" s="8"/>
      <c r="BEN22" s="13"/>
      <c r="BEO22" s="13"/>
      <c r="BEP22" s="14"/>
      <c r="BEQ22" s="15"/>
      <c r="BER22" s="13"/>
      <c r="BES22" s="9"/>
      <c r="BET22" s="8"/>
      <c r="BEU22" s="8"/>
      <c r="BEV22" s="13"/>
      <c r="BEW22" s="13"/>
      <c r="BEX22" s="14"/>
      <c r="BEY22" s="15"/>
      <c r="BEZ22" s="13"/>
      <c r="BFA22" s="9"/>
      <c r="BFB22" s="8"/>
      <c r="BFC22" s="8"/>
      <c r="BFD22" s="13"/>
      <c r="BFE22" s="13"/>
      <c r="BFF22" s="14"/>
      <c r="BFG22" s="15"/>
      <c r="BFH22" s="13"/>
      <c r="BFI22" s="9"/>
      <c r="BFJ22" s="8"/>
      <c r="BFK22" s="8"/>
      <c r="BFL22" s="13"/>
      <c r="BFM22" s="13"/>
      <c r="BFN22" s="14"/>
      <c r="BFO22" s="15"/>
      <c r="BFP22" s="13"/>
      <c r="BFQ22" s="9"/>
      <c r="BFR22" s="8"/>
      <c r="BFS22" s="8"/>
      <c r="BFT22" s="13"/>
      <c r="BFU22" s="13"/>
      <c r="BFV22" s="14"/>
      <c r="BFW22" s="15"/>
      <c r="BFX22" s="13"/>
      <c r="BFY22" s="9"/>
      <c r="BFZ22" s="8"/>
      <c r="BGA22" s="8"/>
      <c r="BGB22" s="13"/>
      <c r="BGC22" s="13"/>
      <c r="BGD22" s="14"/>
      <c r="BGE22" s="15"/>
      <c r="BGF22" s="13"/>
      <c r="BGG22" s="9"/>
      <c r="BGH22" s="8"/>
      <c r="BGI22" s="8"/>
      <c r="BGJ22" s="13"/>
      <c r="BGK22" s="13"/>
      <c r="BGL22" s="14"/>
      <c r="BGM22" s="15"/>
      <c r="BGN22" s="13"/>
      <c r="BGO22" s="9"/>
      <c r="BGP22" s="8"/>
      <c r="BGQ22" s="8"/>
      <c r="BGR22" s="13"/>
      <c r="BGS22" s="13"/>
      <c r="BGT22" s="14"/>
      <c r="BGU22" s="15"/>
      <c r="BGV22" s="13"/>
      <c r="BGW22" s="9"/>
      <c r="BGX22" s="8"/>
      <c r="BGY22" s="8"/>
      <c r="BGZ22" s="13"/>
      <c r="BHA22" s="13"/>
      <c r="BHB22" s="14"/>
      <c r="BHC22" s="15"/>
      <c r="BHD22" s="13"/>
      <c r="BHE22" s="9"/>
      <c r="BHF22" s="8"/>
      <c r="BHG22" s="8"/>
      <c r="BHH22" s="13"/>
      <c r="BHI22" s="13"/>
      <c r="BHJ22" s="14"/>
      <c r="BHK22" s="15"/>
      <c r="BHL22" s="13"/>
      <c r="BHM22" s="9"/>
      <c r="BHN22" s="8"/>
      <c r="BHO22" s="8"/>
      <c r="BHP22" s="13"/>
      <c r="BHQ22" s="13"/>
      <c r="BHR22" s="14"/>
      <c r="BHS22" s="15"/>
      <c r="BHT22" s="13"/>
      <c r="BHU22" s="9"/>
      <c r="BHV22" s="8"/>
      <c r="BHW22" s="8"/>
      <c r="BHX22" s="13"/>
      <c r="BHY22" s="13"/>
      <c r="BHZ22" s="14"/>
      <c r="BIA22" s="15"/>
      <c r="BIB22" s="13"/>
      <c r="BIC22" s="9"/>
      <c r="BID22" s="8"/>
      <c r="BIE22" s="8"/>
      <c r="BIF22" s="13"/>
      <c r="BIG22" s="13"/>
      <c r="BIH22" s="14"/>
      <c r="BII22" s="15"/>
      <c r="BIJ22" s="13"/>
      <c r="BIK22" s="9"/>
      <c r="BIL22" s="8"/>
      <c r="BIM22" s="8"/>
      <c r="BIN22" s="13"/>
      <c r="BIO22" s="13"/>
      <c r="BIP22" s="14"/>
      <c r="BIQ22" s="15"/>
      <c r="BIR22" s="13"/>
      <c r="BIS22" s="9"/>
      <c r="BIT22" s="8"/>
      <c r="BIU22" s="8"/>
      <c r="BIV22" s="13"/>
      <c r="BIW22" s="13"/>
      <c r="BIX22" s="14"/>
      <c r="BIY22" s="15"/>
      <c r="BIZ22" s="13"/>
      <c r="BJA22" s="9"/>
      <c r="BJB22" s="8"/>
      <c r="BJC22" s="8"/>
      <c r="BJD22" s="13"/>
      <c r="BJE22" s="13"/>
      <c r="BJF22" s="14"/>
      <c r="BJG22" s="15"/>
      <c r="BJH22" s="13"/>
      <c r="BJI22" s="9"/>
      <c r="BJJ22" s="8"/>
      <c r="BJK22" s="8"/>
      <c r="BJL22" s="13"/>
      <c r="BJM22" s="13"/>
      <c r="BJN22" s="14"/>
      <c r="BJO22" s="15"/>
      <c r="BJP22" s="13"/>
      <c r="BJQ22" s="9"/>
      <c r="BJR22" s="8"/>
      <c r="BJS22" s="8"/>
      <c r="BJT22" s="13"/>
      <c r="BJU22" s="13"/>
      <c r="BJV22" s="14"/>
      <c r="BJW22" s="15"/>
      <c r="BJX22" s="13"/>
      <c r="BJY22" s="9"/>
      <c r="BJZ22" s="8"/>
      <c r="BKA22" s="8"/>
      <c r="BKB22" s="13"/>
      <c r="BKC22" s="13"/>
      <c r="BKD22" s="14"/>
      <c r="BKE22" s="15"/>
      <c r="BKF22" s="13"/>
      <c r="BKG22" s="9"/>
      <c r="BKH22" s="8"/>
      <c r="BKI22" s="8"/>
      <c r="BKJ22" s="13"/>
      <c r="BKK22" s="13"/>
      <c r="BKL22" s="14"/>
      <c r="BKM22" s="15"/>
      <c r="BKN22" s="13"/>
      <c r="BKO22" s="9"/>
      <c r="BKP22" s="8"/>
      <c r="BKQ22" s="8"/>
      <c r="BKR22" s="13"/>
      <c r="BKS22" s="13"/>
      <c r="BKT22" s="14"/>
      <c r="BKU22" s="15"/>
      <c r="BKV22" s="13"/>
      <c r="BKW22" s="9"/>
      <c r="BKX22" s="8"/>
      <c r="BKY22" s="8"/>
      <c r="BKZ22" s="13"/>
      <c r="BLA22" s="13"/>
      <c r="BLB22" s="14"/>
      <c r="BLC22" s="15"/>
      <c r="BLD22" s="13"/>
      <c r="BLE22" s="9"/>
      <c r="BLF22" s="8"/>
      <c r="BLG22" s="8"/>
      <c r="BLH22" s="13"/>
      <c r="BLI22" s="13"/>
      <c r="BLJ22" s="14"/>
      <c r="BLK22" s="15"/>
      <c r="BLL22" s="13"/>
      <c r="BLM22" s="9"/>
      <c r="BLN22" s="8"/>
      <c r="BLO22" s="8"/>
      <c r="BLP22" s="13"/>
      <c r="BLQ22" s="13"/>
      <c r="BLR22" s="14"/>
      <c r="BLS22" s="15"/>
      <c r="BLT22" s="13"/>
      <c r="BLU22" s="9"/>
      <c r="BLV22" s="8"/>
      <c r="BLW22" s="8"/>
      <c r="BLX22" s="13"/>
      <c r="BLY22" s="13"/>
      <c r="BLZ22" s="14"/>
      <c r="BMA22" s="15"/>
      <c r="BMB22" s="13"/>
      <c r="BMC22" s="9"/>
      <c r="BMD22" s="8"/>
      <c r="BME22" s="8"/>
      <c r="BMF22" s="13"/>
      <c r="BMG22" s="13"/>
      <c r="BMH22" s="14"/>
      <c r="BMI22" s="15"/>
      <c r="BMJ22" s="13"/>
      <c r="BMK22" s="9"/>
      <c r="BML22" s="8"/>
      <c r="BMM22" s="8"/>
      <c r="BMN22" s="13"/>
      <c r="BMO22" s="13"/>
      <c r="BMP22" s="14"/>
      <c r="BMQ22" s="15"/>
      <c r="BMR22" s="13"/>
      <c r="BMS22" s="9"/>
      <c r="BMT22" s="8"/>
      <c r="BMU22" s="8"/>
      <c r="BMV22" s="13"/>
      <c r="BMW22" s="13"/>
      <c r="BMX22" s="14"/>
      <c r="BMY22" s="15"/>
      <c r="BMZ22" s="13"/>
      <c r="BNA22" s="9"/>
      <c r="BNB22" s="8"/>
      <c r="BNC22" s="8"/>
      <c r="BND22" s="13"/>
      <c r="BNE22" s="13"/>
      <c r="BNF22" s="14"/>
      <c r="BNG22" s="15"/>
      <c r="BNH22" s="13"/>
      <c r="BNI22" s="9"/>
      <c r="BNJ22" s="8"/>
      <c r="BNK22" s="8"/>
      <c r="BNL22" s="13"/>
      <c r="BNM22" s="13"/>
      <c r="BNN22" s="14"/>
      <c r="BNO22" s="15"/>
      <c r="BNP22" s="13"/>
      <c r="BNQ22" s="9"/>
      <c r="BNR22" s="8"/>
      <c r="BNS22" s="8"/>
      <c r="BNT22" s="13"/>
      <c r="BNU22" s="13"/>
      <c r="BNV22" s="14"/>
      <c r="BNW22" s="15"/>
      <c r="BNX22" s="13"/>
      <c r="BNY22" s="9"/>
      <c r="BNZ22" s="8"/>
      <c r="BOA22" s="8"/>
      <c r="BOB22" s="13"/>
      <c r="BOC22" s="13"/>
      <c r="BOD22" s="14"/>
      <c r="BOE22" s="15"/>
      <c r="BOF22" s="13"/>
      <c r="BOG22" s="9"/>
      <c r="BOH22" s="8"/>
      <c r="BOI22" s="8"/>
      <c r="BOJ22" s="13"/>
      <c r="BOK22" s="13"/>
      <c r="BOL22" s="14"/>
      <c r="BOM22" s="15"/>
      <c r="BON22" s="13"/>
      <c r="BOO22" s="9"/>
      <c r="BOP22" s="8"/>
      <c r="BOQ22" s="8"/>
      <c r="BOR22" s="13"/>
      <c r="BOS22" s="13"/>
      <c r="BOT22" s="14"/>
      <c r="BOU22" s="15"/>
      <c r="BOV22" s="13"/>
      <c r="BOW22" s="9"/>
      <c r="BOX22" s="8"/>
      <c r="BOY22" s="8"/>
      <c r="BOZ22" s="13"/>
      <c r="BPA22" s="13"/>
      <c r="BPB22" s="14"/>
      <c r="BPC22" s="15"/>
      <c r="BPD22" s="13"/>
      <c r="BPE22" s="9"/>
      <c r="BPF22" s="8"/>
      <c r="BPG22" s="8"/>
      <c r="BPH22" s="13"/>
      <c r="BPI22" s="13"/>
      <c r="BPJ22" s="14"/>
      <c r="BPK22" s="15"/>
      <c r="BPL22" s="13"/>
      <c r="BPM22" s="9"/>
      <c r="BPN22" s="8"/>
      <c r="BPO22" s="8"/>
      <c r="BPP22" s="13"/>
      <c r="BPQ22" s="13"/>
      <c r="BPR22" s="14"/>
      <c r="BPS22" s="15"/>
      <c r="BPT22" s="13"/>
      <c r="BPU22" s="9"/>
      <c r="BPV22" s="8"/>
      <c r="BPW22" s="8"/>
      <c r="BPX22" s="13"/>
      <c r="BPY22" s="13"/>
      <c r="BPZ22" s="14"/>
      <c r="BQA22" s="15"/>
      <c r="BQB22" s="13"/>
      <c r="BQC22" s="9"/>
      <c r="BQD22" s="8"/>
      <c r="BQE22" s="8"/>
      <c r="BQF22" s="13"/>
      <c r="BQG22" s="13"/>
      <c r="BQH22" s="14"/>
      <c r="BQI22" s="15"/>
      <c r="BQJ22" s="13"/>
      <c r="BQK22" s="9"/>
      <c r="BQL22" s="8"/>
      <c r="BQM22" s="8"/>
      <c r="BQN22" s="13"/>
      <c r="BQO22" s="13"/>
      <c r="BQP22" s="14"/>
      <c r="BQQ22" s="15"/>
      <c r="BQR22" s="13"/>
      <c r="BQS22" s="9"/>
      <c r="BQT22" s="8"/>
      <c r="BQU22" s="8"/>
      <c r="BQV22" s="13"/>
      <c r="BQW22" s="13"/>
      <c r="BQX22" s="14"/>
      <c r="BQY22" s="15"/>
      <c r="BQZ22" s="13"/>
      <c r="BRA22" s="9"/>
      <c r="BRB22" s="8"/>
      <c r="BRC22" s="8"/>
      <c r="BRD22" s="13"/>
      <c r="BRE22" s="13"/>
      <c r="BRF22" s="14"/>
      <c r="BRG22" s="15"/>
      <c r="BRH22" s="13"/>
      <c r="BRI22" s="9"/>
      <c r="BRJ22" s="8"/>
      <c r="BRK22" s="8"/>
      <c r="BRL22" s="13"/>
      <c r="BRM22" s="13"/>
      <c r="BRN22" s="14"/>
      <c r="BRO22" s="15"/>
      <c r="BRP22" s="13"/>
      <c r="BRQ22" s="9"/>
      <c r="BRR22" s="8"/>
      <c r="BRS22" s="8"/>
      <c r="BRT22" s="13"/>
      <c r="BRU22" s="13"/>
      <c r="BRV22" s="14"/>
      <c r="BRW22" s="15"/>
      <c r="BRX22" s="13"/>
      <c r="BRY22" s="9"/>
      <c r="BRZ22" s="8"/>
      <c r="BSA22" s="8"/>
      <c r="BSB22" s="13"/>
      <c r="BSC22" s="13"/>
      <c r="BSD22" s="14"/>
      <c r="BSE22" s="15"/>
      <c r="BSF22" s="13"/>
      <c r="BSG22" s="9"/>
      <c r="BSH22" s="8"/>
      <c r="BSI22" s="8"/>
      <c r="BSJ22" s="13"/>
      <c r="BSK22" s="13"/>
      <c r="BSL22" s="14"/>
      <c r="BSM22" s="15"/>
      <c r="BSN22" s="13"/>
      <c r="BSO22" s="9"/>
      <c r="BSP22" s="8"/>
      <c r="BSQ22" s="8"/>
      <c r="BSR22" s="13"/>
      <c r="BSS22" s="13"/>
      <c r="BST22" s="14"/>
      <c r="BSU22" s="15"/>
      <c r="BSV22" s="13"/>
      <c r="BSW22" s="9"/>
      <c r="BSX22" s="8"/>
      <c r="BSY22" s="8"/>
      <c r="BSZ22" s="13"/>
      <c r="BTA22" s="13"/>
      <c r="BTB22" s="14"/>
      <c r="BTC22" s="15"/>
      <c r="BTD22" s="13"/>
      <c r="BTE22" s="9"/>
      <c r="BTF22" s="8"/>
      <c r="BTG22" s="8"/>
      <c r="BTH22" s="13"/>
      <c r="BTI22" s="13"/>
      <c r="BTJ22" s="14"/>
      <c r="BTK22" s="15"/>
      <c r="BTL22" s="13"/>
      <c r="BTM22" s="9"/>
      <c r="BTN22" s="8"/>
      <c r="BTO22" s="8"/>
      <c r="BTP22" s="13"/>
      <c r="BTQ22" s="13"/>
      <c r="BTR22" s="14"/>
      <c r="BTS22" s="15"/>
      <c r="BTT22" s="13"/>
      <c r="BTU22" s="9"/>
      <c r="BTV22" s="8"/>
      <c r="BTW22" s="8"/>
      <c r="BTX22" s="13"/>
      <c r="BTY22" s="13"/>
      <c r="BTZ22" s="14"/>
      <c r="BUA22" s="15"/>
      <c r="BUB22" s="13"/>
      <c r="BUC22" s="9"/>
      <c r="BUD22" s="8"/>
      <c r="BUE22" s="8"/>
      <c r="BUF22" s="13"/>
      <c r="BUG22" s="13"/>
      <c r="BUH22" s="14"/>
      <c r="BUI22" s="15"/>
      <c r="BUJ22" s="13"/>
      <c r="BUK22" s="9"/>
      <c r="BUL22" s="8"/>
      <c r="BUM22" s="8"/>
      <c r="BUN22" s="13"/>
      <c r="BUO22" s="13"/>
      <c r="BUP22" s="14"/>
      <c r="BUQ22" s="15"/>
      <c r="BUR22" s="13"/>
      <c r="BUS22" s="9"/>
      <c r="BUT22" s="8"/>
      <c r="BUU22" s="8"/>
      <c r="BUV22" s="13"/>
      <c r="BUW22" s="13"/>
      <c r="BUX22" s="14"/>
      <c r="BUY22" s="15"/>
      <c r="BUZ22" s="13"/>
      <c r="BVA22" s="9"/>
      <c r="BVB22" s="8"/>
      <c r="BVC22" s="8"/>
      <c r="BVD22" s="13"/>
      <c r="BVE22" s="13"/>
      <c r="BVF22" s="14"/>
      <c r="BVG22" s="15"/>
      <c r="BVH22" s="13"/>
      <c r="BVI22" s="9"/>
      <c r="BVJ22" s="8"/>
      <c r="BVK22" s="8"/>
      <c r="BVL22" s="13"/>
      <c r="BVM22" s="13"/>
      <c r="BVN22" s="14"/>
      <c r="BVO22" s="15"/>
      <c r="BVP22" s="13"/>
      <c r="BVQ22" s="9"/>
      <c r="BVR22" s="8"/>
      <c r="BVS22" s="8"/>
      <c r="BVT22" s="13"/>
      <c r="BVU22" s="13"/>
      <c r="BVV22" s="14"/>
      <c r="BVW22" s="15"/>
      <c r="BVX22" s="13"/>
      <c r="BVY22" s="9"/>
      <c r="BVZ22" s="8"/>
      <c r="BWA22" s="8"/>
      <c r="BWB22" s="13"/>
      <c r="BWC22" s="13"/>
      <c r="BWD22" s="14"/>
      <c r="BWE22" s="15"/>
      <c r="BWF22" s="13"/>
      <c r="BWG22" s="9"/>
      <c r="BWH22" s="8"/>
      <c r="BWI22" s="8"/>
      <c r="BWJ22" s="13"/>
      <c r="BWK22" s="13"/>
      <c r="BWL22" s="14"/>
      <c r="BWM22" s="15"/>
      <c r="BWN22" s="13"/>
      <c r="BWO22" s="9"/>
      <c r="BWP22" s="8"/>
      <c r="BWQ22" s="8"/>
      <c r="BWR22" s="13"/>
      <c r="BWS22" s="13"/>
      <c r="BWT22" s="14"/>
      <c r="BWU22" s="15"/>
      <c r="BWV22" s="13"/>
      <c r="BWW22" s="9"/>
      <c r="BWX22" s="8"/>
      <c r="BWY22" s="8"/>
      <c r="BWZ22" s="13"/>
      <c r="BXA22" s="13"/>
      <c r="BXB22" s="14"/>
      <c r="BXC22" s="15"/>
      <c r="BXD22" s="13"/>
      <c r="BXE22" s="9"/>
      <c r="BXF22" s="8"/>
      <c r="BXG22" s="8"/>
      <c r="BXH22" s="13"/>
      <c r="BXI22" s="13"/>
      <c r="BXJ22" s="14"/>
      <c r="BXK22" s="15"/>
      <c r="BXL22" s="13"/>
      <c r="BXM22" s="9"/>
      <c r="BXN22" s="8"/>
      <c r="BXO22" s="8"/>
      <c r="BXP22" s="13"/>
      <c r="BXQ22" s="13"/>
      <c r="BXR22" s="14"/>
      <c r="BXS22" s="15"/>
      <c r="BXT22" s="13"/>
      <c r="BXU22" s="9"/>
      <c r="BXV22" s="8"/>
      <c r="BXW22" s="8"/>
      <c r="BXX22" s="13"/>
      <c r="BXY22" s="13"/>
      <c r="BXZ22" s="14"/>
      <c r="BYA22" s="15"/>
      <c r="BYB22" s="13"/>
      <c r="BYC22" s="9"/>
      <c r="BYD22" s="8"/>
      <c r="BYE22" s="8"/>
      <c r="BYF22" s="13"/>
      <c r="BYG22" s="13"/>
      <c r="BYH22" s="14"/>
      <c r="BYI22" s="15"/>
      <c r="BYJ22" s="13"/>
      <c r="BYK22" s="9"/>
      <c r="BYL22" s="8"/>
      <c r="BYM22" s="8"/>
      <c r="BYN22" s="13"/>
      <c r="BYO22" s="13"/>
      <c r="BYP22" s="14"/>
      <c r="BYQ22" s="15"/>
      <c r="BYR22" s="13"/>
      <c r="BYS22" s="9"/>
      <c r="BYT22" s="8"/>
      <c r="BYU22" s="8"/>
      <c r="BYV22" s="13"/>
      <c r="BYW22" s="13"/>
      <c r="BYX22" s="14"/>
      <c r="BYY22" s="15"/>
      <c r="BYZ22" s="13"/>
      <c r="BZA22" s="9"/>
      <c r="BZB22" s="8"/>
      <c r="BZC22" s="8"/>
      <c r="BZD22" s="13"/>
      <c r="BZE22" s="13"/>
      <c r="BZF22" s="14"/>
      <c r="BZG22" s="15"/>
      <c r="BZH22" s="13"/>
      <c r="BZI22" s="9"/>
      <c r="BZJ22" s="8"/>
      <c r="BZK22" s="8"/>
      <c r="BZL22" s="13"/>
      <c r="BZM22" s="13"/>
      <c r="BZN22" s="14"/>
      <c r="BZO22" s="15"/>
      <c r="BZP22" s="13"/>
      <c r="BZQ22" s="9"/>
      <c r="BZR22" s="8"/>
      <c r="BZS22" s="8"/>
      <c r="BZT22" s="13"/>
      <c r="BZU22" s="13"/>
      <c r="BZV22" s="14"/>
      <c r="BZW22" s="15"/>
      <c r="BZX22" s="13"/>
      <c r="BZY22" s="9"/>
      <c r="BZZ22" s="8"/>
      <c r="CAA22" s="8"/>
      <c r="CAB22" s="13"/>
      <c r="CAC22" s="13"/>
      <c r="CAD22" s="14"/>
      <c r="CAE22" s="15"/>
      <c r="CAF22" s="13"/>
      <c r="CAG22" s="9"/>
      <c r="CAH22" s="8"/>
      <c r="CAI22" s="8"/>
      <c r="CAJ22" s="13"/>
      <c r="CAK22" s="13"/>
      <c r="CAL22" s="14"/>
      <c r="CAM22" s="15"/>
      <c r="CAN22" s="13"/>
      <c r="CAO22" s="9"/>
      <c r="CAP22" s="8"/>
      <c r="CAQ22" s="8"/>
      <c r="CAR22" s="13"/>
      <c r="CAS22" s="13"/>
      <c r="CAT22" s="14"/>
      <c r="CAU22" s="15"/>
      <c r="CAV22" s="13"/>
      <c r="CAW22" s="9"/>
      <c r="CAX22" s="8"/>
      <c r="CAY22" s="8"/>
      <c r="CAZ22" s="13"/>
      <c r="CBA22" s="13"/>
      <c r="CBB22" s="14"/>
      <c r="CBC22" s="15"/>
      <c r="CBD22" s="13"/>
      <c r="CBE22" s="9"/>
      <c r="CBF22" s="8"/>
      <c r="CBG22" s="8"/>
      <c r="CBH22" s="13"/>
      <c r="CBI22" s="13"/>
      <c r="CBJ22" s="14"/>
      <c r="CBK22" s="15"/>
      <c r="CBL22" s="13"/>
      <c r="CBM22" s="9"/>
      <c r="CBN22" s="8"/>
      <c r="CBO22" s="8"/>
      <c r="CBP22" s="13"/>
      <c r="CBQ22" s="13"/>
      <c r="CBR22" s="14"/>
      <c r="CBS22" s="15"/>
      <c r="CBT22" s="13"/>
      <c r="CBU22" s="9"/>
      <c r="CBV22" s="8"/>
      <c r="CBW22" s="8"/>
      <c r="CBX22" s="13"/>
      <c r="CBY22" s="13"/>
      <c r="CBZ22" s="14"/>
      <c r="CCA22" s="15"/>
      <c r="CCB22" s="13"/>
      <c r="CCC22" s="9"/>
      <c r="CCD22" s="8"/>
      <c r="CCE22" s="8"/>
      <c r="CCF22" s="13"/>
      <c r="CCG22" s="13"/>
      <c r="CCH22" s="14"/>
      <c r="CCI22" s="15"/>
      <c r="CCJ22" s="13"/>
      <c r="CCK22" s="9"/>
      <c r="CCL22" s="8"/>
      <c r="CCM22" s="8"/>
      <c r="CCN22" s="13"/>
      <c r="CCO22" s="13"/>
      <c r="CCP22" s="14"/>
      <c r="CCQ22" s="15"/>
      <c r="CCR22" s="13"/>
      <c r="CCS22" s="9"/>
      <c r="CCT22" s="8"/>
      <c r="CCU22" s="8"/>
      <c r="CCV22" s="13"/>
      <c r="CCW22" s="13"/>
      <c r="CCX22" s="14"/>
      <c r="CCY22" s="15"/>
      <c r="CCZ22" s="13"/>
      <c r="CDA22" s="9"/>
      <c r="CDB22" s="8"/>
      <c r="CDC22" s="8"/>
      <c r="CDD22" s="13"/>
      <c r="CDE22" s="13"/>
      <c r="CDF22" s="14"/>
      <c r="CDG22" s="15"/>
      <c r="CDH22" s="13"/>
      <c r="CDI22" s="9"/>
      <c r="CDJ22" s="8"/>
      <c r="CDK22" s="8"/>
      <c r="CDL22" s="13"/>
      <c r="CDM22" s="13"/>
      <c r="CDN22" s="14"/>
      <c r="CDO22" s="15"/>
      <c r="CDP22" s="13"/>
      <c r="CDQ22" s="9"/>
      <c r="CDR22" s="8"/>
      <c r="CDS22" s="8"/>
      <c r="CDT22" s="13"/>
      <c r="CDU22" s="13"/>
      <c r="CDV22" s="14"/>
      <c r="CDW22" s="15"/>
      <c r="CDX22" s="13"/>
      <c r="CDY22" s="9"/>
      <c r="CDZ22" s="8"/>
      <c r="CEA22" s="8"/>
      <c r="CEB22" s="13"/>
      <c r="CEC22" s="13"/>
      <c r="CED22" s="14"/>
      <c r="CEE22" s="15"/>
      <c r="CEF22" s="13"/>
      <c r="CEG22" s="9"/>
      <c r="CEH22" s="8"/>
      <c r="CEI22" s="8"/>
      <c r="CEJ22" s="13"/>
      <c r="CEK22" s="13"/>
      <c r="CEL22" s="14"/>
      <c r="CEM22" s="15"/>
      <c r="CEN22" s="13"/>
      <c r="CEO22" s="9"/>
      <c r="CEP22" s="8"/>
      <c r="CEQ22" s="8"/>
      <c r="CER22" s="13"/>
      <c r="CES22" s="13"/>
      <c r="CET22" s="14"/>
      <c r="CEU22" s="15"/>
      <c r="CEV22" s="13"/>
      <c r="CEW22" s="9"/>
      <c r="CEX22" s="8"/>
      <c r="CEY22" s="8"/>
      <c r="CEZ22" s="13"/>
      <c r="CFA22" s="13"/>
      <c r="CFB22" s="14"/>
      <c r="CFC22" s="15"/>
      <c r="CFD22" s="13"/>
      <c r="CFE22" s="9"/>
      <c r="CFF22" s="8"/>
      <c r="CFG22" s="8"/>
      <c r="CFH22" s="13"/>
      <c r="CFI22" s="13"/>
      <c r="CFJ22" s="14"/>
      <c r="CFK22" s="15"/>
      <c r="CFL22" s="13"/>
      <c r="CFM22" s="9"/>
      <c r="CFN22" s="8"/>
      <c r="CFO22" s="8"/>
      <c r="CFP22" s="13"/>
      <c r="CFQ22" s="13"/>
      <c r="CFR22" s="14"/>
      <c r="CFS22" s="15"/>
      <c r="CFT22" s="13"/>
      <c r="CFU22" s="9"/>
      <c r="CFV22" s="8"/>
      <c r="CFW22" s="8"/>
      <c r="CFX22" s="13"/>
      <c r="CFY22" s="13"/>
      <c r="CFZ22" s="14"/>
      <c r="CGA22" s="15"/>
      <c r="CGB22" s="13"/>
      <c r="CGC22" s="9"/>
      <c r="CGD22" s="8"/>
      <c r="CGE22" s="8"/>
      <c r="CGF22" s="13"/>
      <c r="CGG22" s="13"/>
      <c r="CGH22" s="14"/>
      <c r="CGI22" s="15"/>
      <c r="CGJ22" s="13"/>
      <c r="CGK22" s="9"/>
      <c r="CGL22" s="8"/>
      <c r="CGM22" s="8"/>
      <c r="CGN22" s="13"/>
      <c r="CGO22" s="13"/>
      <c r="CGP22" s="14"/>
      <c r="CGQ22" s="15"/>
      <c r="CGR22" s="13"/>
      <c r="CGS22" s="9"/>
      <c r="CGT22" s="8"/>
      <c r="CGU22" s="8"/>
      <c r="CGV22" s="13"/>
      <c r="CGW22" s="13"/>
      <c r="CGX22" s="14"/>
      <c r="CGY22" s="15"/>
      <c r="CGZ22" s="13"/>
      <c r="CHA22" s="9"/>
      <c r="CHB22" s="8"/>
      <c r="CHC22" s="8"/>
      <c r="CHD22" s="13"/>
      <c r="CHE22" s="13"/>
      <c r="CHF22" s="14"/>
      <c r="CHG22" s="15"/>
      <c r="CHH22" s="13"/>
      <c r="CHI22" s="9"/>
      <c r="CHJ22" s="8"/>
      <c r="CHK22" s="8"/>
      <c r="CHL22" s="13"/>
      <c r="CHM22" s="13"/>
      <c r="CHN22" s="14"/>
      <c r="CHO22" s="15"/>
      <c r="CHP22" s="13"/>
      <c r="CHQ22" s="9"/>
      <c r="CHR22" s="8"/>
      <c r="CHS22" s="8"/>
      <c r="CHT22" s="13"/>
      <c r="CHU22" s="13"/>
      <c r="CHV22" s="14"/>
      <c r="CHW22" s="15"/>
      <c r="CHX22" s="13"/>
      <c r="CHY22" s="9"/>
      <c r="CHZ22" s="8"/>
      <c r="CIA22" s="8"/>
      <c r="CIB22" s="13"/>
      <c r="CIC22" s="13"/>
      <c r="CID22" s="14"/>
      <c r="CIE22" s="15"/>
      <c r="CIF22" s="13"/>
      <c r="CIG22" s="9"/>
      <c r="CIH22" s="8"/>
      <c r="CII22" s="8"/>
      <c r="CIJ22" s="13"/>
      <c r="CIK22" s="13"/>
      <c r="CIL22" s="14"/>
      <c r="CIM22" s="15"/>
      <c r="CIN22" s="13"/>
      <c r="CIO22" s="9"/>
      <c r="CIP22" s="8"/>
      <c r="CIQ22" s="8"/>
      <c r="CIR22" s="13"/>
      <c r="CIS22" s="13"/>
      <c r="CIT22" s="14"/>
      <c r="CIU22" s="15"/>
      <c r="CIV22" s="13"/>
      <c r="CIW22" s="9"/>
      <c r="CIX22" s="8"/>
      <c r="CIY22" s="8"/>
      <c r="CIZ22" s="13"/>
      <c r="CJA22" s="13"/>
      <c r="CJB22" s="14"/>
      <c r="CJC22" s="15"/>
      <c r="CJD22" s="13"/>
      <c r="CJE22" s="9"/>
      <c r="CJF22" s="8"/>
      <c r="CJG22" s="8"/>
      <c r="CJH22" s="13"/>
      <c r="CJI22" s="13"/>
      <c r="CJJ22" s="14"/>
      <c r="CJK22" s="15"/>
      <c r="CJL22" s="13"/>
      <c r="CJM22" s="9"/>
      <c r="CJN22" s="8"/>
      <c r="CJO22" s="8"/>
      <c r="CJP22" s="13"/>
      <c r="CJQ22" s="13"/>
      <c r="CJR22" s="14"/>
      <c r="CJS22" s="15"/>
      <c r="CJT22" s="13"/>
      <c r="CJU22" s="9"/>
      <c r="CJV22" s="8"/>
      <c r="CJW22" s="8"/>
      <c r="CJX22" s="13"/>
      <c r="CJY22" s="13"/>
      <c r="CJZ22" s="14"/>
      <c r="CKA22" s="15"/>
      <c r="CKB22" s="13"/>
      <c r="CKC22" s="9"/>
      <c r="CKD22" s="8"/>
      <c r="CKE22" s="8"/>
      <c r="CKF22" s="13"/>
      <c r="CKG22" s="13"/>
      <c r="CKH22" s="14"/>
      <c r="CKI22" s="15"/>
      <c r="CKJ22" s="13"/>
      <c r="CKK22" s="9"/>
      <c r="CKL22" s="8"/>
      <c r="CKM22" s="8"/>
      <c r="CKN22" s="13"/>
      <c r="CKO22" s="13"/>
      <c r="CKP22" s="14"/>
      <c r="CKQ22" s="15"/>
      <c r="CKR22" s="13"/>
      <c r="CKS22" s="9"/>
      <c r="CKT22" s="8"/>
      <c r="CKU22" s="8"/>
      <c r="CKV22" s="13"/>
      <c r="CKW22" s="13"/>
      <c r="CKX22" s="14"/>
      <c r="CKY22" s="15"/>
      <c r="CKZ22" s="13"/>
      <c r="CLA22" s="9"/>
      <c r="CLB22" s="8"/>
      <c r="CLC22" s="8"/>
      <c r="CLD22" s="13"/>
      <c r="CLE22" s="13"/>
      <c r="CLF22" s="14"/>
      <c r="CLG22" s="15"/>
      <c r="CLH22" s="13"/>
      <c r="CLI22" s="9"/>
      <c r="CLJ22" s="8"/>
      <c r="CLK22" s="8"/>
      <c r="CLL22" s="13"/>
      <c r="CLM22" s="13"/>
      <c r="CLN22" s="14"/>
      <c r="CLO22" s="15"/>
      <c r="CLP22" s="13"/>
      <c r="CLQ22" s="9"/>
      <c r="CLR22" s="8"/>
      <c r="CLS22" s="8"/>
      <c r="CLT22" s="13"/>
      <c r="CLU22" s="13"/>
      <c r="CLV22" s="14"/>
      <c r="CLW22" s="15"/>
      <c r="CLX22" s="13"/>
      <c r="CLY22" s="9"/>
      <c r="CLZ22" s="8"/>
      <c r="CMA22" s="8"/>
      <c r="CMB22" s="13"/>
      <c r="CMC22" s="13"/>
      <c r="CMD22" s="14"/>
      <c r="CME22" s="15"/>
      <c r="CMF22" s="13"/>
      <c r="CMG22" s="9"/>
      <c r="CMH22" s="8"/>
      <c r="CMI22" s="8"/>
      <c r="CMJ22" s="13"/>
      <c r="CMK22" s="13"/>
      <c r="CML22" s="14"/>
      <c r="CMM22" s="15"/>
      <c r="CMN22" s="13"/>
      <c r="CMO22" s="9"/>
      <c r="CMP22" s="8"/>
      <c r="CMQ22" s="8"/>
      <c r="CMR22" s="13"/>
      <c r="CMS22" s="13"/>
      <c r="CMT22" s="14"/>
      <c r="CMU22" s="15"/>
      <c r="CMV22" s="13"/>
      <c r="CMW22" s="9"/>
      <c r="CMX22" s="8"/>
      <c r="CMY22" s="8"/>
      <c r="CMZ22" s="13"/>
      <c r="CNA22" s="13"/>
      <c r="CNB22" s="14"/>
      <c r="CNC22" s="15"/>
      <c r="CND22" s="13"/>
      <c r="CNE22" s="9"/>
      <c r="CNF22" s="8"/>
      <c r="CNG22" s="8"/>
      <c r="CNH22" s="13"/>
      <c r="CNI22" s="13"/>
      <c r="CNJ22" s="14"/>
      <c r="CNK22" s="15"/>
      <c r="CNL22" s="13"/>
      <c r="CNM22" s="9"/>
      <c r="CNN22" s="8"/>
      <c r="CNO22" s="8"/>
      <c r="CNP22" s="13"/>
      <c r="CNQ22" s="13"/>
      <c r="CNR22" s="14"/>
      <c r="CNS22" s="15"/>
      <c r="CNT22" s="13"/>
      <c r="CNU22" s="9"/>
      <c r="CNV22" s="8"/>
      <c r="CNW22" s="8"/>
      <c r="CNX22" s="13"/>
      <c r="CNY22" s="13"/>
      <c r="CNZ22" s="14"/>
      <c r="COA22" s="15"/>
      <c r="COB22" s="13"/>
      <c r="COC22" s="9"/>
      <c r="COD22" s="8"/>
      <c r="COE22" s="8"/>
      <c r="COF22" s="13"/>
      <c r="COG22" s="13"/>
      <c r="COH22" s="14"/>
      <c r="COI22" s="15"/>
      <c r="COJ22" s="13"/>
      <c r="COK22" s="9"/>
      <c r="COL22" s="8"/>
      <c r="COM22" s="8"/>
      <c r="CON22" s="13"/>
      <c r="COO22" s="13"/>
      <c r="COP22" s="14"/>
      <c r="COQ22" s="15"/>
      <c r="COR22" s="13"/>
      <c r="COS22" s="9"/>
      <c r="COT22" s="8"/>
      <c r="COU22" s="8"/>
      <c r="COV22" s="13"/>
      <c r="COW22" s="13"/>
      <c r="COX22" s="14"/>
      <c r="COY22" s="15"/>
      <c r="COZ22" s="13"/>
      <c r="CPA22" s="9"/>
      <c r="CPB22" s="8"/>
      <c r="CPC22" s="8"/>
      <c r="CPD22" s="13"/>
      <c r="CPE22" s="13"/>
      <c r="CPF22" s="14"/>
      <c r="CPG22" s="15"/>
      <c r="CPH22" s="13"/>
      <c r="CPI22" s="9"/>
      <c r="CPJ22" s="8"/>
      <c r="CPK22" s="8"/>
      <c r="CPL22" s="13"/>
      <c r="CPM22" s="13"/>
      <c r="CPN22" s="14"/>
      <c r="CPO22" s="15"/>
      <c r="CPP22" s="13"/>
      <c r="CPQ22" s="9"/>
      <c r="CPR22" s="8"/>
      <c r="CPS22" s="8"/>
      <c r="CPT22" s="13"/>
      <c r="CPU22" s="13"/>
      <c r="CPV22" s="14"/>
      <c r="CPW22" s="15"/>
      <c r="CPX22" s="13"/>
      <c r="CPY22" s="9"/>
      <c r="CPZ22" s="8"/>
      <c r="CQA22" s="8"/>
      <c r="CQB22" s="13"/>
      <c r="CQC22" s="13"/>
      <c r="CQD22" s="14"/>
      <c r="CQE22" s="15"/>
      <c r="CQF22" s="13"/>
      <c r="CQG22" s="9"/>
      <c r="CQH22" s="8"/>
      <c r="CQI22" s="8"/>
      <c r="CQJ22" s="13"/>
      <c r="CQK22" s="13"/>
      <c r="CQL22" s="14"/>
      <c r="CQM22" s="15"/>
      <c r="CQN22" s="13"/>
      <c r="CQO22" s="9"/>
      <c r="CQP22" s="8"/>
      <c r="CQQ22" s="8"/>
      <c r="CQR22" s="13"/>
      <c r="CQS22" s="13"/>
      <c r="CQT22" s="14"/>
      <c r="CQU22" s="15"/>
      <c r="CQV22" s="13"/>
      <c r="CQW22" s="9"/>
      <c r="CQX22" s="8"/>
      <c r="CQY22" s="8"/>
      <c r="CQZ22" s="13"/>
      <c r="CRA22" s="13"/>
      <c r="CRB22" s="14"/>
      <c r="CRC22" s="15"/>
      <c r="CRD22" s="13"/>
      <c r="CRE22" s="9"/>
      <c r="CRF22" s="8"/>
      <c r="CRG22" s="8"/>
      <c r="CRH22" s="13"/>
      <c r="CRI22" s="13"/>
      <c r="CRJ22" s="14"/>
      <c r="CRK22" s="15"/>
      <c r="CRL22" s="13"/>
      <c r="CRM22" s="9"/>
      <c r="CRN22" s="8"/>
      <c r="CRO22" s="8"/>
      <c r="CRP22" s="13"/>
      <c r="CRQ22" s="13"/>
      <c r="CRR22" s="14"/>
      <c r="CRS22" s="15"/>
      <c r="CRT22" s="13"/>
      <c r="CRU22" s="9"/>
      <c r="CRV22" s="8"/>
      <c r="CRW22" s="8"/>
      <c r="CRX22" s="13"/>
      <c r="CRY22" s="13"/>
      <c r="CRZ22" s="14"/>
      <c r="CSA22" s="15"/>
      <c r="CSB22" s="13"/>
      <c r="CSC22" s="9"/>
      <c r="CSD22" s="8"/>
      <c r="CSE22" s="8"/>
      <c r="CSF22" s="13"/>
      <c r="CSG22" s="13"/>
      <c r="CSH22" s="14"/>
      <c r="CSI22" s="15"/>
      <c r="CSJ22" s="13"/>
      <c r="CSK22" s="9"/>
      <c r="CSL22" s="8"/>
      <c r="CSM22" s="8"/>
      <c r="CSN22" s="13"/>
      <c r="CSO22" s="13"/>
      <c r="CSP22" s="14"/>
      <c r="CSQ22" s="15"/>
      <c r="CSR22" s="13"/>
      <c r="CSS22" s="9"/>
      <c r="CST22" s="8"/>
      <c r="CSU22" s="8"/>
      <c r="CSV22" s="13"/>
      <c r="CSW22" s="13"/>
      <c r="CSX22" s="14"/>
      <c r="CSY22" s="15"/>
      <c r="CSZ22" s="13"/>
      <c r="CTA22" s="9"/>
      <c r="CTB22" s="8"/>
      <c r="CTC22" s="8"/>
      <c r="CTD22" s="13"/>
      <c r="CTE22" s="13"/>
      <c r="CTF22" s="14"/>
      <c r="CTG22" s="15"/>
      <c r="CTH22" s="13"/>
      <c r="CTI22" s="9"/>
      <c r="CTJ22" s="8"/>
      <c r="CTK22" s="8"/>
      <c r="CTL22" s="13"/>
      <c r="CTM22" s="13"/>
      <c r="CTN22" s="14"/>
      <c r="CTO22" s="15"/>
      <c r="CTP22" s="13"/>
      <c r="CTQ22" s="9"/>
      <c r="CTR22" s="8"/>
      <c r="CTS22" s="8"/>
      <c r="CTT22" s="13"/>
      <c r="CTU22" s="13"/>
      <c r="CTV22" s="14"/>
      <c r="CTW22" s="15"/>
      <c r="CTX22" s="13"/>
      <c r="CTY22" s="9"/>
      <c r="CTZ22" s="8"/>
      <c r="CUA22" s="8"/>
      <c r="CUB22" s="13"/>
      <c r="CUC22" s="13"/>
      <c r="CUD22" s="14"/>
      <c r="CUE22" s="15"/>
      <c r="CUF22" s="13"/>
      <c r="CUG22" s="9"/>
      <c r="CUH22" s="8"/>
      <c r="CUI22" s="8"/>
      <c r="CUJ22" s="13"/>
      <c r="CUK22" s="13"/>
      <c r="CUL22" s="14"/>
      <c r="CUM22" s="15"/>
      <c r="CUN22" s="13"/>
      <c r="CUO22" s="9"/>
      <c r="CUP22" s="8"/>
      <c r="CUQ22" s="8"/>
      <c r="CUR22" s="13"/>
      <c r="CUS22" s="13"/>
      <c r="CUT22" s="14"/>
      <c r="CUU22" s="15"/>
      <c r="CUV22" s="13"/>
      <c r="CUW22" s="9"/>
      <c r="CUX22" s="8"/>
      <c r="CUY22" s="8"/>
      <c r="CUZ22" s="13"/>
      <c r="CVA22" s="13"/>
      <c r="CVB22" s="14"/>
      <c r="CVC22" s="15"/>
      <c r="CVD22" s="13"/>
      <c r="CVE22" s="9"/>
      <c r="CVF22" s="8"/>
      <c r="CVG22" s="8"/>
      <c r="CVH22" s="13"/>
      <c r="CVI22" s="13"/>
      <c r="CVJ22" s="14"/>
      <c r="CVK22" s="15"/>
      <c r="CVL22" s="13"/>
      <c r="CVM22" s="9"/>
      <c r="CVN22" s="8"/>
      <c r="CVO22" s="8"/>
      <c r="CVP22" s="13"/>
      <c r="CVQ22" s="13"/>
      <c r="CVR22" s="14"/>
      <c r="CVS22" s="15"/>
      <c r="CVT22" s="13"/>
      <c r="CVU22" s="9"/>
      <c r="CVV22" s="8"/>
      <c r="CVW22" s="8"/>
      <c r="CVX22" s="13"/>
      <c r="CVY22" s="13"/>
      <c r="CVZ22" s="14"/>
      <c r="CWA22" s="15"/>
      <c r="CWB22" s="13"/>
      <c r="CWC22" s="9"/>
      <c r="CWD22" s="8"/>
      <c r="CWE22" s="8"/>
      <c r="CWF22" s="13"/>
      <c r="CWG22" s="13"/>
      <c r="CWH22" s="14"/>
      <c r="CWI22" s="15"/>
      <c r="CWJ22" s="13"/>
      <c r="CWK22" s="9"/>
      <c r="CWL22" s="8"/>
      <c r="CWM22" s="8"/>
      <c r="CWN22" s="13"/>
      <c r="CWO22" s="13"/>
      <c r="CWP22" s="14"/>
      <c r="CWQ22" s="15"/>
      <c r="CWR22" s="13"/>
      <c r="CWS22" s="9"/>
      <c r="CWT22" s="8"/>
      <c r="CWU22" s="8"/>
      <c r="CWV22" s="13"/>
      <c r="CWW22" s="13"/>
      <c r="CWX22" s="14"/>
      <c r="CWY22" s="15"/>
      <c r="CWZ22" s="13"/>
      <c r="CXA22" s="9"/>
      <c r="CXB22" s="8"/>
      <c r="CXC22" s="8"/>
      <c r="CXD22" s="13"/>
      <c r="CXE22" s="13"/>
      <c r="CXF22" s="14"/>
      <c r="CXG22" s="15"/>
      <c r="CXH22" s="13"/>
      <c r="CXI22" s="9"/>
      <c r="CXJ22" s="8"/>
      <c r="CXK22" s="8"/>
      <c r="CXL22" s="13"/>
      <c r="CXM22" s="13"/>
      <c r="CXN22" s="14"/>
      <c r="CXO22" s="15"/>
      <c r="CXP22" s="13"/>
      <c r="CXQ22" s="9"/>
      <c r="CXR22" s="8"/>
      <c r="CXS22" s="8"/>
      <c r="CXT22" s="13"/>
      <c r="CXU22" s="13"/>
      <c r="CXV22" s="14"/>
      <c r="CXW22" s="15"/>
      <c r="CXX22" s="13"/>
      <c r="CXY22" s="9"/>
      <c r="CXZ22" s="8"/>
      <c r="CYA22" s="8"/>
      <c r="CYB22" s="13"/>
      <c r="CYC22" s="13"/>
      <c r="CYD22" s="14"/>
      <c r="CYE22" s="15"/>
      <c r="CYF22" s="13"/>
      <c r="CYG22" s="9"/>
      <c r="CYH22" s="8"/>
      <c r="CYI22" s="8"/>
      <c r="CYJ22" s="13"/>
      <c r="CYK22" s="13"/>
      <c r="CYL22" s="14"/>
      <c r="CYM22" s="15"/>
      <c r="CYN22" s="13"/>
      <c r="CYO22" s="9"/>
      <c r="CYP22" s="8"/>
      <c r="CYQ22" s="8"/>
      <c r="CYR22" s="13"/>
      <c r="CYS22" s="13"/>
      <c r="CYT22" s="14"/>
      <c r="CYU22" s="15"/>
      <c r="CYV22" s="13"/>
      <c r="CYW22" s="9"/>
      <c r="CYX22" s="8"/>
      <c r="CYY22" s="8"/>
      <c r="CYZ22" s="13"/>
      <c r="CZA22" s="13"/>
      <c r="CZB22" s="14"/>
      <c r="CZC22" s="15"/>
      <c r="CZD22" s="13"/>
      <c r="CZE22" s="9"/>
      <c r="CZF22" s="8"/>
      <c r="CZG22" s="8"/>
      <c r="CZH22" s="13"/>
      <c r="CZI22" s="13"/>
      <c r="CZJ22" s="14"/>
      <c r="CZK22" s="15"/>
      <c r="CZL22" s="13"/>
      <c r="CZM22" s="9"/>
      <c r="CZN22" s="8"/>
      <c r="CZO22" s="8"/>
      <c r="CZP22" s="13"/>
      <c r="CZQ22" s="13"/>
      <c r="CZR22" s="14"/>
      <c r="CZS22" s="15"/>
      <c r="CZT22" s="13"/>
      <c r="CZU22" s="9"/>
      <c r="CZV22" s="8"/>
      <c r="CZW22" s="8"/>
      <c r="CZX22" s="13"/>
      <c r="CZY22" s="13"/>
      <c r="CZZ22" s="14"/>
      <c r="DAA22" s="15"/>
      <c r="DAB22" s="13"/>
      <c r="DAC22" s="9"/>
      <c r="DAD22" s="8"/>
      <c r="DAE22" s="8"/>
      <c r="DAF22" s="13"/>
      <c r="DAG22" s="13"/>
      <c r="DAH22" s="14"/>
      <c r="DAI22" s="15"/>
      <c r="DAJ22" s="13"/>
      <c r="DAK22" s="9"/>
      <c r="DAL22" s="8"/>
      <c r="DAM22" s="8"/>
      <c r="DAN22" s="13"/>
      <c r="DAO22" s="13"/>
      <c r="DAP22" s="14"/>
      <c r="DAQ22" s="15"/>
      <c r="DAR22" s="13"/>
      <c r="DAS22" s="9"/>
      <c r="DAT22" s="8"/>
      <c r="DAU22" s="8"/>
      <c r="DAV22" s="13"/>
      <c r="DAW22" s="13"/>
      <c r="DAX22" s="14"/>
      <c r="DAY22" s="15"/>
      <c r="DAZ22" s="13"/>
      <c r="DBA22" s="9"/>
      <c r="DBB22" s="8"/>
      <c r="DBC22" s="8"/>
      <c r="DBD22" s="13"/>
      <c r="DBE22" s="13"/>
      <c r="DBF22" s="14"/>
      <c r="DBG22" s="15"/>
      <c r="DBH22" s="13"/>
      <c r="DBI22" s="9"/>
      <c r="DBJ22" s="8"/>
      <c r="DBK22" s="8"/>
      <c r="DBL22" s="13"/>
      <c r="DBM22" s="13"/>
      <c r="DBN22" s="14"/>
      <c r="DBO22" s="15"/>
      <c r="DBP22" s="13"/>
      <c r="DBQ22" s="9"/>
      <c r="DBR22" s="8"/>
      <c r="DBS22" s="8"/>
      <c r="DBT22" s="13"/>
      <c r="DBU22" s="13"/>
      <c r="DBV22" s="14"/>
      <c r="DBW22" s="15"/>
      <c r="DBX22" s="13"/>
      <c r="DBY22" s="9"/>
      <c r="DBZ22" s="8"/>
      <c r="DCA22" s="8"/>
      <c r="DCB22" s="13"/>
      <c r="DCC22" s="13"/>
      <c r="DCD22" s="14"/>
      <c r="DCE22" s="15"/>
      <c r="DCF22" s="13"/>
      <c r="DCG22" s="9"/>
      <c r="DCH22" s="8"/>
      <c r="DCI22" s="8"/>
      <c r="DCJ22" s="13"/>
      <c r="DCK22" s="13"/>
      <c r="DCL22" s="14"/>
      <c r="DCM22" s="15"/>
      <c r="DCN22" s="13"/>
      <c r="DCO22" s="9"/>
      <c r="DCP22" s="8"/>
      <c r="DCQ22" s="8"/>
      <c r="DCR22" s="13"/>
      <c r="DCS22" s="13"/>
      <c r="DCT22" s="14"/>
      <c r="DCU22" s="15"/>
      <c r="DCV22" s="13"/>
      <c r="DCW22" s="9"/>
      <c r="DCX22" s="8"/>
      <c r="DCY22" s="8"/>
      <c r="DCZ22" s="13"/>
      <c r="DDA22" s="13"/>
      <c r="DDB22" s="14"/>
      <c r="DDC22" s="15"/>
      <c r="DDD22" s="13"/>
      <c r="DDE22" s="9"/>
      <c r="DDF22" s="8"/>
      <c r="DDG22" s="8"/>
      <c r="DDH22" s="13"/>
      <c r="DDI22" s="13"/>
      <c r="DDJ22" s="14"/>
      <c r="DDK22" s="15"/>
      <c r="DDL22" s="13"/>
      <c r="DDM22" s="9"/>
      <c r="DDN22" s="8"/>
      <c r="DDO22" s="8"/>
      <c r="DDP22" s="13"/>
      <c r="DDQ22" s="13"/>
      <c r="DDR22" s="14"/>
      <c r="DDS22" s="15"/>
      <c r="DDT22" s="13"/>
      <c r="DDU22" s="9"/>
      <c r="DDV22" s="8"/>
      <c r="DDW22" s="8"/>
      <c r="DDX22" s="13"/>
      <c r="DDY22" s="13"/>
      <c r="DDZ22" s="14"/>
      <c r="DEA22" s="15"/>
      <c r="DEB22" s="13"/>
      <c r="DEC22" s="9"/>
      <c r="DED22" s="8"/>
      <c r="DEE22" s="8"/>
      <c r="DEF22" s="13"/>
      <c r="DEG22" s="13"/>
      <c r="DEH22" s="14"/>
      <c r="DEI22" s="15"/>
      <c r="DEJ22" s="13"/>
      <c r="DEK22" s="9"/>
      <c r="DEL22" s="8"/>
      <c r="DEM22" s="8"/>
      <c r="DEN22" s="13"/>
      <c r="DEO22" s="13"/>
      <c r="DEP22" s="14"/>
      <c r="DEQ22" s="15"/>
      <c r="DER22" s="13"/>
      <c r="DES22" s="9"/>
      <c r="DET22" s="8"/>
      <c r="DEU22" s="8"/>
      <c r="DEV22" s="13"/>
      <c r="DEW22" s="13"/>
      <c r="DEX22" s="14"/>
      <c r="DEY22" s="15"/>
      <c r="DEZ22" s="13"/>
      <c r="DFA22" s="9"/>
      <c r="DFB22" s="8"/>
      <c r="DFC22" s="8"/>
      <c r="DFD22" s="13"/>
      <c r="DFE22" s="13"/>
      <c r="DFF22" s="14"/>
      <c r="DFG22" s="15"/>
      <c r="DFH22" s="13"/>
      <c r="DFI22" s="9"/>
      <c r="DFJ22" s="8"/>
      <c r="DFK22" s="8"/>
      <c r="DFL22" s="13"/>
      <c r="DFM22" s="13"/>
      <c r="DFN22" s="14"/>
      <c r="DFO22" s="15"/>
      <c r="DFP22" s="13"/>
      <c r="DFQ22" s="9"/>
      <c r="DFR22" s="8"/>
      <c r="DFS22" s="8"/>
      <c r="DFT22" s="13"/>
      <c r="DFU22" s="13"/>
      <c r="DFV22" s="14"/>
      <c r="DFW22" s="15"/>
      <c r="DFX22" s="13"/>
      <c r="DFY22" s="9"/>
      <c r="DFZ22" s="8"/>
      <c r="DGA22" s="8"/>
      <c r="DGB22" s="13"/>
      <c r="DGC22" s="13"/>
      <c r="DGD22" s="14"/>
      <c r="DGE22" s="15"/>
      <c r="DGF22" s="13"/>
      <c r="DGG22" s="9"/>
      <c r="DGH22" s="8"/>
      <c r="DGI22" s="8"/>
      <c r="DGJ22" s="13"/>
      <c r="DGK22" s="13"/>
      <c r="DGL22" s="14"/>
      <c r="DGM22" s="15"/>
      <c r="DGN22" s="13"/>
      <c r="DGO22" s="9"/>
      <c r="DGP22" s="8"/>
      <c r="DGQ22" s="8"/>
      <c r="DGR22" s="13"/>
      <c r="DGS22" s="13"/>
      <c r="DGT22" s="14"/>
      <c r="DGU22" s="15"/>
      <c r="DGV22" s="13"/>
      <c r="DGW22" s="9"/>
      <c r="DGX22" s="8"/>
      <c r="DGY22" s="8"/>
      <c r="DGZ22" s="13"/>
      <c r="DHA22" s="13"/>
      <c r="DHB22" s="14"/>
      <c r="DHC22" s="15"/>
      <c r="DHD22" s="13"/>
      <c r="DHE22" s="9"/>
      <c r="DHF22" s="8"/>
      <c r="DHG22" s="8"/>
      <c r="DHH22" s="13"/>
      <c r="DHI22" s="13"/>
      <c r="DHJ22" s="14"/>
      <c r="DHK22" s="15"/>
      <c r="DHL22" s="13"/>
      <c r="DHM22" s="9"/>
      <c r="DHN22" s="8"/>
      <c r="DHO22" s="8"/>
      <c r="DHP22" s="13"/>
      <c r="DHQ22" s="13"/>
      <c r="DHR22" s="14"/>
      <c r="DHS22" s="15"/>
      <c r="DHT22" s="13"/>
      <c r="DHU22" s="9"/>
      <c r="DHV22" s="8"/>
      <c r="DHW22" s="8"/>
      <c r="DHX22" s="13"/>
      <c r="DHY22" s="13"/>
      <c r="DHZ22" s="14"/>
      <c r="DIA22" s="15"/>
      <c r="DIB22" s="13"/>
      <c r="DIC22" s="9"/>
      <c r="DID22" s="8"/>
      <c r="DIE22" s="8"/>
      <c r="DIF22" s="13"/>
      <c r="DIG22" s="13"/>
      <c r="DIH22" s="14"/>
      <c r="DII22" s="15"/>
      <c r="DIJ22" s="13"/>
      <c r="DIK22" s="9"/>
      <c r="DIL22" s="8"/>
      <c r="DIM22" s="8"/>
      <c r="DIN22" s="13"/>
      <c r="DIO22" s="13"/>
      <c r="DIP22" s="14"/>
      <c r="DIQ22" s="15"/>
      <c r="DIR22" s="13"/>
      <c r="DIS22" s="9"/>
      <c r="DIT22" s="8"/>
      <c r="DIU22" s="8"/>
      <c r="DIV22" s="13"/>
      <c r="DIW22" s="13"/>
      <c r="DIX22" s="14"/>
      <c r="DIY22" s="15"/>
      <c r="DIZ22" s="13"/>
      <c r="DJA22" s="9"/>
      <c r="DJB22" s="8"/>
      <c r="DJC22" s="8"/>
      <c r="DJD22" s="13"/>
      <c r="DJE22" s="13"/>
      <c r="DJF22" s="14"/>
      <c r="DJG22" s="15"/>
      <c r="DJH22" s="13"/>
      <c r="DJI22" s="9"/>
      <c r="DJJ22" s="8"/>
      <c r="DJK22" s="8"/>
      <c r="DJL22" s="13"/>
      <c r="DJM22" s="13"/>
      <c r="DJN22" s="14"/>
      <c r="DJO22" s="15"/>
      <c r="DJP22" s="13"/>
      <c r="DJQ22" s="9"/>
      <c r="DJR22" s="8"/>
      <c r="DJS22" s="8"/>
      <c r="DJT22" s="13"/>
      <c r="DJU22" s="13"/>
      <c r="DJV22" s="14"/>
      <c r="DJW22" s="15"/>
      <c r="DJX22" s="13"/>
      <c r="DJY22" s="9"/>
      <c r="DJZ22" s="8"/>
      <c r="DKA22" s="8"/>
      <c r="DKB22" s="13"/>
      <c r="DKC22" s="13"/>
      <c r="DKD22" s="14"/>
      <c r="DKE22" s="15"/>
      <c r="DKF22" s="13"/>
      <c r="DKG22" s="9"/>
      <c r="DKH22" s="8"/>
      <c r="DKI22" s="8"/>
      <c r="DKJ22" s="13"/>
      <c r="DKK22" s="13"/>
      <c r="DKL22" s="14"/>
      <c r="DKM22" s="15"/>
      <c r="DKN22" s="13"/>
      <c r="DKO22" s="9"/>
      <c r="DKP22" s="8"/>
      <c r="DKQ22" s="8"/>
      <c r="DKR22" s="13"/>
      <c r="DKS22" s="13"/>
      <c r="DKT22" s="14"/>
      <c r="DKU22" s="15"/>
      <c r="DKV22" s="13"/>
      <c r="DKW22" s="9"/>
      <c r="DKX22" s="8"/>
      <c r="DKY22" s="8"/>
      <c r="DKZ22" s="13"/>
      <c r="DLA22" s="13"/>
      <c r="DLB22" s="14"/>
      <c r="DLC22" s="15"/>
      <c r="DLD22" s="13"/>
      <c r="DLE22" s="9"/>
      <c r="DLF22" s="8"/>
      <c r="DLG22" s="8"/>
      <c r="DLH22" s="13"/>
      <c r="DLI22" s="13"/>
      <c r="DLJ22" s="14"/>
      <c r="DLK22" s="15"/>
      <c r="DLL22" s="13"/>
      <c r="DLM22" s="9"/>
      <c r="DLN22" s="8"/>
      <c r="DLO22" s="8"/>
      <c r="DLP22" s="13"/>
      <c r="DLQ22" s="13"/>
      <c r="DLR22" s="14"/>
      <c r="DLS22" s="15"/>
      <c r="DLT22" s="13"/>
      <c r="DLU22" s="9"/>
      <c r="DLV22" s="8"/>
      <c r="DLW22" s="8"/>
      <c r="DLX22" s="13"/>
      <c r="DLY22" s="13"/>
      <c r="DLZ22" s="14"/>
      <c r="DMA22" s="15"/>
      <c r="DMB22" s="13"/>
      <c r="DMC22" s="9"/>
      <c r="DMD22" s="8"/>
      <c r="DME22" s="8"/>
      <c r="DMF22" s="13"/>
      <c r="DMG22" s="13"/>
      <c r="DMH22" s="14"/>
      <c r="DMI22" s="15"/>
      <c r="DMJ22" s="13"/>
      <c r="DMK22" s="9"/>
      <c r="DML22" s="8"/>
      <c r="DMM22" s="8"/>
      <c r="DMN22" s="13"/>
      <c r="DMO22" s="13"/>
      <c r="DMP22" s="14"/>
      <c r="DMQ22" s="15"/>
      <c r="DMR22" s="13"/>
      <c r="DMS22" s="9"/>
      <c r="DMT22" s="8"/>
      <c r="DMU22" s="8"/>
      <c r="DMV22" s="13"/>
      <c r="DMW22" s="13"/>
      <c r="DMX22" s="14"/>
      <c r="DMY22" s="15"/>
      <c r="DMZ22" s="13"/>
      <c r="DNA22" s="9"/>
      <c r="DNB22" s="8"/>
      <c r="DNC22" s="8"/>
      <c r="DND22" s="13"/>
      <c r="DNE22" s="13"/>
      <c r="DNF22" s="14"/>
      <c r="DNG22" s="15"/>
      <c r="DNH22" s="13"/>
      <c r="DNI22" s="9"/>
      <c r="DNJ22" s="8"/>
      <c r="DNK22" s="8"/>
      <c r="DNL22" s="13"/>
      <c r="DNM22" s="13"/>
      <c r="DNN22" s="14"/>
      <c r="DNO22" s="15"/>
      <c r="DNP22" s="13"/>
      <c r="DNQ22" s="9"/>
      <c r="DNR22" s="8"/>
      <c r="DNS22" s="8"/>
      <c r="DNT22" s="13"/>
      <c r="DNU22" s="13"/>
      <c r="DNV22" s="14"/>
      <c r="DNW22" s="15"/>
      <c r="DNX22" s="13"/>
      <c r="DNY22" s="9"/>
      <c r="DNZ22" s="8"/>
      <c r="DOA22" s="8"/>
      <c r="DOB22" s="13"/>
      <c r="DOC22" s="13"/>
      <c r="DOD22" s="14"/>
      <c r="DOE22" s="15"/>
      <c r="DOF22" s="13"/>
      <c r="DOG22" s="9"/>
      <c r="DOH22" s="8"/>
      <c r="DOI22" s="8"/>
      <c r="DOJ22" s="13"/>
      <c r="DOK22" s="13"/>
      <c r="DOL22" s="14"/>
      <c r="DOM22" s="15"/>
      <c r="DON22" s="13"/>
      <c r="DOO22" s="9"/>
      <c r="DOP22" s="8"/>
      <c r="DOQ22" s="8"/>
      <c r="DOR22" s="13"/>
      <c r="DOS22" s="13"/>
      <c r="DOT22" s="14"/>
      <c r="DOU22" s="15"/>
      <c r="DOV22" s="13"/>
      <c r="DOW22" s="9"/>
      <c r="DOX22" s="8"/>
      <c r="DOY22" s="8"/>
      <c r="DOZ22" s="13"/>
      <c r="DPA22" s="13"/>
      <c r="DPB22" s="14"/>
      <c r="DPC22" s="15"/>
      <c r="DPD22" s="13"/>
      <c r="DPE22" s="9"/>
      <c r="DPF22" s="8"/>
      <c r="DPG22" s="8"/>
      <c r="DPH22" s="13"/>
      <c r="DPI22" s="13"/>
      <c r="DPJ22" s="14"/>
      <c r="DPK22" s="15"/>
      <c r="DPL22" s="13"/>
      <c r="DPM22" s="9"/>
      <c r="DPN22" s="8"/>
      <c r="DPO22" s="8"/>
      <c r="DPP22" s="13"/>
      <c r="DPQ22" s="13"/>
      <c r="DPR22" s="14"/>
      <c r="DPS22" s="15"/>
      <c r="DPT22" s="13"/>
      <c r="DPU22" s="9"/>
      <c r="DPV22" s="8"/>
      <c r="DPW22" s="8"/>
      <c r="DPX22" s="13"/>
      <c r="DPY22" s="13"/>
      <c r="DPZ22" s="14"/>
      <c r="DQA22" s="15"/>
      <c r="DQB22" s="13"/>
      <c r="DQC22" s="9"/>
      <c r="DQD22" s="8"/>
      <c r="DQE22" s="8"/>
      <c r="DQF22" s="13"/>
      <c r="DQG22" s="13"/>
      <c r="DQH22" s="14"/>
      <c r="DQI22" s="15"/>
      <c r="DQJ22" s="13"/>
      <c r="DQK22" s="9"/>
      <c r="DQL22" s="8"/>
      <c r="DQM22" s="8"/>
      <c r="DQN22" s="13"/>
      <c r="DQO22" s="13"/>
      <c r="DQP22" s="14"/>
      <c r="DQQ22" s="15"/>
      <c r="DQR22" s="13"/>
      <c r="DQS22" s="9"/>
      <c r="DQT22" s="8"/>
      <c r="DQU22" s="8"/>
      <c r="DQV22" s="13"/>
      <c r="DQW22" s="13"/>
      <c r="DQX22" s="14"/>
      <c r="DQY22" s="15"/>
      <c r="DQZ22" s="13"/>
      <c r="DRA22" s="9"/>
      <c r="DRB22" s="8"/>
      <c r="DRC22" s="8"/>
      <c r="DRD22" s="13"/>
      <c r="DRE22" s="13"/>
      <c r="DRF22" s="14"/>
      <c r="DRG22" s="15"/>
      <c r="DRH22" s="13"/>
      <c r="DRI22" s="9"/>
      <c r="DRJ22" s="8"/>
      <c r="DRK22" s="8"/>
      <c r="DRL22" s="13"/>
      <c r="DRM22" s="13"/>
      <c r="DRN22" s="14"/>
      <c r="DRO22" s="15"/>
      <c r="DRP22" s="13"/>
      <c r="DRQ22" s="9"/>
      <c r="DRR22" s="8"/>
      <c r="DRS22" s="8"/>
      <c r="DRT22" s="13"/>
      <c r="DRU22" s="13"/>
      <c r="DRV22" s="14"/>
      <c r="DRW22" s="15"/>
      <c r="DRX22" s="13"/>
      <c r="DRY22" s="9"/>
      <c r="DRZ22" s="8"/>
      <c r="DSA22" s="8"/>
      <c r="DSB22" s="13"/>
      <c r="DSC22" s="13"/>
      <c r="DSD22" s="14"/>
      <c r="DSE22" s="15"/>
      <c r="DSF22" s="13"/>
      <c r="DSG22" s="9"/>
      <c r="DSH22" s="8"/>
      <c r="DSI22" s="8"/>
      <c r="DSJ22" s="13"/>
      <c r="DSK22" s="13"/>
      <c r="DSL22" s="14"/>
      <c r="DSM22" s="15"/>
      <c r="DSN22" s="13"/>
      <c r="DSO22" s="9"/>
      <c r="DSP22" s="8"/>
      <c r="DSQ22" s="8"/>
      <c r="DSR22" s="13"/>
      <c r="DSS22" s="13"/>
      <c r="DST22" s="14"/>
      <c r="DSU22" s="15"/>
      <c r="DSV22" s="13"/>
      <c r="DSW22" s="9"/>
      <c r="DSX22" s="8"/>
      <c r="DSY22" s="8"/>
      <c r="DSZ22" s="13"/>
      <c r="DTA22" s="13"/>
      <c r="DTB22" s="14"/>
      <c r="DTC22" s="15"/>
      <c r="DTD22" s="13"/>
      <c r="DTE22" s="9"/>
      <c r="DTF22" s="8"/>
      <c r="DTG22" s="8"/>
      <c r="DTH22" s="13"/>
      <c r="DTI22" s="13"/>
      <c r="DTJ22" s="14"/>
      <c r="DTK22" s="15"/>
      <c r="DTL22" s="13"/>
      <c r="DTM22" s="9"/>
      <c r="DTN22" s="8"/>
      <c r="DTO22" s="8"/>
      <c r="DTP22" s="13"/>
      <c r="DTQ22" s="13"/>
      <c r="DTR22" s="14"/>
      <c r="DTS22" s="15"/>
      <c r="DTT22" s="13"/>
      <c r="DTU22" s="9"/>
      <c r="DTV22" s="8"/>
      <c r="DTW22" s="8"/>
      <c r="DTX22" s="13"/>
      <c r="DTY22" s="13"/>
      <c r="DTZ22" s="14"/>
      <c r="DUA22" s="15"/>
      <c r="DUB22" s="13"/>
      <c r="DUC22" s="9"/>
      <c r="DUD22" s="8"/>
      <c r="DUE22" s="8"/>
      <c r="DUF22" s="13"/>
      <c r="DUG22" s="13"/>
      <c r="DUH22" s="14"/>
      <c r="DUI22" s="15"/>
      <c r="DUJ22" s="13"/>
      <c r="DUK22" s="9"/>
      <c r="DUL22" s="8"/>
      <c r="DUM22" s="8"/>
      <c r="DUN22" s="13"/>
      <c r="DUO22" s="13"/>
      <c r="DUP22" s="14"/>
      <c r="DUQ22" s="15"/>
      <c r="DUR22" s="13"/>
      <c r="DUS22" s="9"/>
      <c r="DUT22" s="8"/>
      <c r="DUU22" s="8"/>
      <c r="DUV22" s="13"/>
      <c r="DUW22" s="13"/>
      <c r="DUX22" s="14"/>
      <c r="DUY22" s="15"/>
      <c r="DUZ22" s="13"/>
      <c r="DVA22" s="9"/>
      <c r="DVB22" s="8"/>
      <c r="DVC22" s="8"/>
      <c r="DVD22" s="13"/>
      <c r="DVE22" s="13"/>
      <c r="DVF22" s="14"/>
      <c r="DVG22" s="15"/>
      <c r="DVH22" s="13"/>
      <c r="DVI22" s="9"/>
      <c r="DVJ22" s="8"/>
      <c r="DVK22" s="8"/>
      <c r="DVL22" s="13"/>
      <c r="DVM22" s="13"/>
      <c r="DVN22" s="14"/>
      <c r="DVO22" s="15"/>
      <c r="DVP22" s="13"/>
      <c r="DVQ22" s="9"/>
      <c r="DVR22" s="8"/>
      <c r="DVS22" s="8"/>
      <c r="DVT22" s="13"/>
      <c r="DVU22" s="13"/>
      <c r="DVV22" s="14"/>
      <c r="DVW22" s="15"/>
      <c r="DVX22" s="13"/>
      <c r="DVY22" s="9"/>
      <c r="DVZ22" s="8"/>
      <c r="DWA22" s="8"/>
      <c r="DWB22" s="13"/>
      <c r="DWC22" s="13"/>
      <c r="DWD22" s="14"/>
      <c r="DWE22" s="15"/>
      <c r="DWF22" s="13"/>
      <c r="DWG22" s="9"/>
      <c r="DWH22" s="8"/>
      <c r="DWI22" s="8"/>
      <c r="DWJ22" s="13"/>
      <c r="DWK22" s="13"/>
      <c r="DWL22" s="14"/>
      <c r="DWM22" s="15"/>
      <c r="DWN22" s="13"/>
      <c r="DWO22" s="9"/>
      <c r="DWP22" s="8"/>
      <c r="DWQ22" s="8"/>
      <c r="DWR22" s="13"/>
      <c r="DWS22" s="13"/>
      <c r="DWT22" s="14"/>
      <c r="DWU22" s="15"/>
      <c r="DWV22" s="13"/>
      <c r="DWW22" s="9"/>
      <c r="DWX22" s="8"/>
      <c r="DWY22" s="8"/>
      <c r="DWZ22" s="13"/>
      <c r="DXA22" s="13"/>
      <c r="DXB22" s="14"/>
      <c r="DXC22" s="15"/>
      <c r="DXD22" s="13"/>
      <c r="DXE22" s="9"/>
      <c r="DXF22" s="8"/>
      <c r="DXG22" s="8"/>
      <c r="DXH22" s="13"/>
      <c r="DXI22" s="13"/>
      <c r="DXJ22" s="14"/>
      <c r="DXK22" s="15"/>
      <c r="DXL22" s="13"/>
      <c r="DXM22" s="9"/>
      <c r="DXN22" s="8"/>
      <c r="DXO22" s="8"/>
      <c r="DXP22" s="13"/>
      <c r="DXQ22" s="13"/>
      <c r="DXR22" s="14"/>
      <c r="DXS22" s="15"/>
      <c r="DXT22" s="13"/>
      <c r="DXU22" s="9"/>
      <c r="DXV22" s="8"/>
      <c r="DXW22" s="8"/>
      <c r="DXX22" s="13"/>
      <c r="DXY22" s="13"/>
      <c r="DXZ22" s="14"/>
      <c r="DYA22" s="15"/>
      <c r="DYB22" s="13"/>
      <c r="DYC22" s="9"/>
      <c r="DYD22" s="8"/>
      <c r="DYE22" s="8"/>
      <c r="DYF22" s="13"/>
      <c r="DYG22" s="13"/>
      <c r="DYH22" s="14"/>
      <c r="DYI22" s="15"/>
      <c r="DYJ22" s="13"/>
      <c r="DYK22" s="9"/>
      <c r="DYL22" s="8"/>
      <c r="DYM22" s="8"/>
      <c r="DYN22" s="13"/>
      <c r="DYO22" s="13"/>
      <c r="DYP22" s="14"/>
      <c r="DYQ22" s="15"/>
      <c r="DYR22" s="13"/>
      <c r="DYS22" s="9"/>
      <c r="DYT22" s="8"/>
      <c r="DYU22" s="8"/>
      <c r="DYV22" s="13"/>
      <c r="DYW22" s="13"/>
      <c r="DYX22" s="14"/>
      <c r="DYY22" s="15"/>
      <c r="DYZ22" s="13"/>
      <c r="DZA22" s="9"/>
      <c r="DZB22" s="8"/>
      <c r="DZC22" s="8"/>
      <c r="DZD22" s="13"/>
      <c r="DZE22" s="13"/>
      <c r="DZF22" s="14"/>
      <c r="DZG22" s="15"/>
      <c r="DZH22" s="13"/>
      <c r="DZI22" s="9"/>
      <c r="DZJ22" s="8"/>
      <c r="DZK22" s="8"/>
      <c r="DZL22" s="13"/>
      <c r="DZM22" s="13"/>
      <c r="DZN22" s="14"/>
      <c r="DZO22" s="15"/>
      <c r="DZP22" s="13"/>
      <c r="DZQ22" s="9"/>
      <c r="DZR22" s="8"/>
      <c r="DZS22" s="8"/>
      <c r="DZT22" s="13"/>
      <c r="DZU22" s="13"/>
      <c r="DZV22" s="14"/>
      <c r="DZW22" s="15"/>
      <c r="DZX22" s="13"/>
      <c r="DZY22" s="9"/>
      <c r="DZZ22" s="8"/>
      <c r="EAA22" s="8"/>
      <c r="EAB22" s="13"/>
      <c r="EAC22" s="13"/>
      <c r="EAD22" s="14"/>
      <c r="EAE22" s="15"/>
      <c r="EAF22" s="13"/>
      <c r="EAG22" s="9"/>
      <c r="EAH22" s="8"/>
      <c r="EAI22" s="8"/>
      <c r="EAJ22" s="13"/>
      <c r="EAK22" s="13"/>
      <c r="EAL22" s="14"/>
      <c r="EAM22" s="15"/>
      <c r="EAN22" s="13"/>
      <c r="EAO22" s="9"/>
      <c r="EAP22" s="8"/>
      <c r="EAQ22" s="8"/>
      <c r="EAR22" s="13"/>
      <c r="EAS22" s="13"/>
      <c r="EAT22" s="14"/>
      <c r="EAU22" s="15"/>
      <c r="EAV22" s="13"/>
      <c r="EAW22" s="9"/>
      <c r="EAX22" s="8"/>
      <c r="EAY22" s="8"/>
      <c r="EAZ22" s="13"/>
      <c r="EBA22" s="13"/>
      <c r="EBB22" s="14"/>
      <c r="EBC22" s="15"/>
      <c r="EBD22" s="13"/>
      <c r="EBE22" s="9"/>
      <c r="EBF22" s="8"/>
      <c r="EBG22" s="8"/>
      <c r="EBH22" s="13"/>
      <c r="EBI22" s="13"/>
      <c r="EBJ22" s="14"/>
      <c r="EBK22" s="15"/>
      <c r="EBL22" s="13"/>
      <c r="EBM22" s="9"/>
      <c r="EBN22" s="8"/>
      <c r="EBO22" s="8"/>
      <c r="EBP22" s="13"/>
      <c r="EBQ22" s="13"/>
      <c r="EBR22" s="14"/>
      <c r="EBS22" s="15"/>
      <c r="EBT22" s="13"/>
      <c r="EBU22" s="9"/>
      <c r="EBV22" s="8"/>
      <c r="EBW22" s="8"/>
      <c r="EBX22" s="13"/>
      <c r="EBY22" s="13"/>
      <c r="EBZ22" s="14"/>
      <c r="ECA22" s="15"/>
      <c r="ECB22" s="13"/>
      <c r="ECC22" s="9"/>
      <c r="ECD22" s="8"/>
      <c r="ECE22" s="8"/>
      <c r="ECF22" s="13"/>
      <c r="ECG22" s="13"/>
      <c r="ECH22" s="14"/>
      <c r="ECI22" s="15"/>
      <c r="ECJ22" s="13"/>
      <c r="ECK22" s="9"/>
      <c r="ECL22" s="8"/>
      <c r="ECM22" s="8"/>
      <c r="ECN22" s="13"/>
      <c r="ECO22" s="13"/>
      <c r="ECP22" s="14"/>
      <c r="ECQ22" s="15"/>
      <c r="ECR22" s="13"/>
      <c r="ECS22" s="9"/>
      <c r="ECT22" s="8"/>
      <c r="ECU22" s="8"/>
      <c r="ECV22" s="13"/>
      <c r="ECW22" s="13"/>
      <c r="ECX22" s="14"/>
      <c r="ECY22" s="15"/>
      <c r="ECZ22" s="13"/>
      <c r="EDA22" s="9"/>
      <c r="EDB22" s="8"/>
      <c r="EDC22" s="8"/>
      <c r="EDD22" s="13"/>
      <c r="EDE22" s="13"/>
      <c r="EDF22" s="14"/>
      <c r="EDG22" s="15"/>
      <c r="EDH22" s="13"/>
      <c r="EDI22" s="9"/>
      <c r="EDJ22" s="8"/>
      <c r="EDK22" s="8"/>
      <c r="EDL22" s="13"/>
      <c r="EDM22" s="13"/>
      <c r="EDN22" s="14"/>
      <c r="EDO22" s="15"/>
      <c r="EDP22" s="13"/>
      <c r="EDQ22" s="9"/>
      <c r="EDR22" s="8"/>
      <c r="EDS22" s="8"/>
      <c r="EDT22" s="13"/>
      <c r="EDU22" s="13"/>
      <c r="EDV22" s="14"/>
      <c r="EDW22" s="15"/>
      <c r="EDX22" s="13"/>
      <c r="EDY22" s="9"/>
      <c r="EDZ22" s="8"/>
      <c r="EEA22" s="8"/>
      <c r="EEB22" s="13"/>
      <c r="EEC22" s="13"/>
      <c r="EED22" s="14"/>
      <c r="EEE22" s="15"/>
      <c r="EEF22" s="13"/>
      <c r="EEG22" s="9"/>
      <c r="EEH22" s="8"/>
      <c r="EEI22" s="8"/>
      <c r="EEJ22" s="13"/>
      <c r="EEK22" s="13"/>
      <c r="EEL22" s="14"/>
      <c r="EEM22" s="15"/>
      <c r="EEN22" s="13"/>
      <c r="EEO22" s="9"/>
      <c r="EEP22" s="8"/>
      <c r="EEQ22" s="8"/>
      <c r="EER22" s="13"/>
      <c r="EES22" s="13"/>
      <c r="EET22" s="14"/>
      <c r="EEU22" s="15"/>
      <c r="EEV22" s="13"/>
      <c r="EEW22" s="9"/>
      <c r="EEX22" s="8"/>
      <c r="EEY22" s="8"/>
      <c r="EEZ22" s="13"/>
      <c r="EFA22" s="13"/>
      <c r="EFB22" s="14"/>
      <c r="EFC22" s="15"/>
      <c r="EFD22" s="13"/>
      <c r="EFE22" s="9"/>
      <c r="EFF22" s="8"/>
      <c r="EFG22" s="8"/>
      <c r="EFH22" s="13"/>
      <c r="EFI22" s="13"/>
      <c r="EFJ22" s="14"/>
      <c r="EFK22" s="15"/>
      <c r="EFL22" s="13"/>
      <c r="EFM22" s="9"/>
      <c r="EFN22" s="8"/>
      <c r="EFO22" s="8"/>
      <c r="EFP22" s="13"/>
      <c r="EFQ22" s="13"/>
      <c r="EFR22" s="14"/>
      <c r="EFS22" s="15"/>
      <c r="EFT22" s="13"/>
      <c r="EFU22" s="9"/>
      <c r="EFV22" s="8"/>
      <c r="EFW22" s="8"/>
      <c r="EFX22" s="13"/>
      <c r="EFY22" s="13"/>
      <c r="EFZ22" s="14"/>
      <c r="EGA22" s="15"/>
      <c r="EGB22" s="13"/>
      <c r="EGC22" s="9"/>
      <c r="EGD22" s="8"/>
      <c r="EGE22" s="8"/>
      <c r="EGF22" s="13"/>
      <c r="EGG22" s="13"/>
      <c r="EGH22" s="14"/>
      <c r="EGI22" s="15"/>
      <c r="EGJ22" s="13"/>
      <c r="EGK22" s="9"/>
      <c r="EGL22" s="8"/>
      <c r="EGM22" s="8"/>
      <c r="EGN22" s="13"/>
      <c r="EGO22" s="13"/>
      <c r="EGP22" s="14"/>
      <c r="EGQ22" s="15"/>
      <c r="EGR22" s="13"/>
      <c r="EGS22" s="9"/>
      <c r="EGT22" s="8"/>
      <c r="EGU22" s="8"/>
      <c r="EGV22" s="13"/>
      <c r="EGW22" s="13"/>
      <c r="EGX22" s="14"/>
      <c r="EGY22" s="15"/>
      <c r="EGZ22" s="13"/>
      <c r="EHA22" s="9"/>
      <c r="EHB22" s="8"/>
      <c r="EHC22" s="8"/>
      <c r="EHD22" s="13"/>
      <c r="EHE22" s="13"/>
      <c r="EHF22" s="14"/>
      <c r="EHG22" s="15"/>
      <c r="EHH22" s="13"/>
      <c r="EHI22" s="9"/>
      <c r="EHJ22" s="8"/>
      <c r="EHK22" s="8"/>
      <c r="EHL22" s="13"/>
      <c r="EHM22" s="13"/>
      <c r="EHN22" s="14"/>
      <c r="EHO22" s="15"/>
      <c r="EHP22" s="13"/>
      <c r="EHQ22" s="9"/>
      <c r="EHR22" s="8"/>
      <c r="EHS22" s="8"/>
      <c r="EHT22" s="13"/>
      <c r="EHU22" s="13"/>
      <c r="EHV22" s="14"/>
      <c r="EHW22" s="15"/>
      <c r="EHX22" s="13"/>
      <c r="EHY22" s="9"/>
      <c r="EHZ22" s="8"/>
      <c r="EIA22" s="8"/>
      <c r="EIB22" s="13"/>
      <c r="EIC22" s="13"/>
      <c r="EID22" s="14"/>
      <c r="EIE22" s="15"/>
      <c r="EIF22" s="13"/>
      <c r="EIG22" s="9"/>
      <c r="EIH22" s="8"/>
      <c r="EII22" s="8"/>
      <c r="EIJ22" s="13"/>
      <c r="EIK22" s="13"/>
      <c r="EIL22" s="14"/>
      <c r="EIM22" s="15"/>
      <c r="EIN22" s="13"/>
      <c r="EIO22" s="9"/>
      <c r="EIP22" s="8"/>
      <c r="EIQ22" s="8"/>
      <c r="EIR22" s="13"/>
      <c r="EIS22" s="13"/>
      <c r="EIT22" s="14"/>
      <c r="EIU22" s="15"/>
      <c r="EIV22" s="13"/>
      <c r="EIW22" s="9"/>
      <c r="EIX22" s="8"/>
      <c r="EIY22" s="8"/>
      <c r="EIZ22" s="13"/>
      <c r="EJA22" s="13"/>
      <c r="EJB22" s="14"/>
      <c r="EJC22" s="15"/>
      <c r="EJD22" s="13"/>
      <c r="EJE22" s="9"/>
      <c r="EJF22" s="8"/>
      <c r="EJG22" s="8"/>
      <c r="EJH22" s="13"/>
      <c r="EJI22" s="13"/>
      <c r="EJJ22" s="14"/>
      <c r="EJK22" s="15"/>
      <c r="EJL22" s="13"/>
      <c r="EJM22" s="9"/>
      <c r="EJN22" s="8"/>
      <c r="EJO22" s="8"/>
      <c r="EJP22" s="13"/>
      <c r="EJQ22" s="13"/>
      <c r="EJR22" s="14"/>
      <c r="EJS22" s="15"/>
      <c r="EJT22" s="13"/>
      <c r="EJU22" s="9"/>
      <c r="EJV22" s="8"/>
      <c r="EJW22" s="8"/>
      <c r="EJX22" s="13"/>
      <c r="EJY22" s="13"/>
      <c r="EJZ22" s="14"/>
      <c r="EKA22" s="15"/>
      <c r="EKB22" s="13"/>
      <c r="EKC22" s="9"/>
      <c r="EKD22" s="8"/>
      <c r="EKE22" s="8"/>
      <c r="EKF22" s="13"/>
      <c r="EKG22" s="13"/>
      <c r="EKH22" s="14"/>
      <c r="EKI22" s="15"/>
      <c r="EKJ22" s="13"/>
      <c r="EKK22" s="9"/>
      <c r="EKL22" s="8"/>
      <c r="EKM22" s="8"/>
      <c r="EKN22" s="13"/>
      <c r="EKO22" s="13"/>
      <c r="EKP22" s="14"/>
      <c r="EKQ22" s="15"/>
      <c r="EKR22" s="13"/>
      <c r="EKS22" s="9"/>
      <c r="EKT22" s="8"/>
      <c r="EKU22" s="8"/>
      <c r="EKV22" s="13"/>
      <c r="EKW22" s="13"/>
      <c r="EKX22" s="14"/>
      <c r="EKY22" s="15"/>
      <c r="EKZ22" s="13"/>
      <c r="ELA22" s="9"/>
      <c r="ELB22" s="8"/>
      <c r="ELC22" s="8"/>
      <c r="ELD22" s="13"/>
      <c r="ELE22" s="13"/>
      <c r="ELF22" s="14"/>
      <c r="ELG22" s="15"/>
      <c r="ELH22" s="13"/>
      <c r="ELI22" s="9"/>
      <c r="ELJ22" s="8"/>
      <c r="ELK22" s="8"/>
      <c r="ELL22" s="13"/>
      <c r="ELM22" s="13"/>
      <c r="ELN22" s="14"/>
      <c r="ELO22" s="15"/>
      <c r="ELP22" s="13"/>
      <c r="ELQ22" s="9"/>
      <c r="ELR22" s="8"/>
      <c r="ELS22" s="8"/>
      <c r="ELT22" s="13"/>
      <c r="ELU22" s="13"/>
      <c r="ELV22" s="14"/>
      <c r="ELW22" s="15"/>
      <c r="ELX22" s="13"/>
      <c r="ELY22" s="9"/>
      <c r="ELZ22" s="8"/>
      <c r="EMA22" s="8"/>
      <c r="EMB22" s="13"/>
      <c r="EMC22" s="13"/>
      <c r="EMD22" s="14"/>
      <c r="EME22" s="15"/>
      <c r="EMF22" s="13"/>
      <c r="EMG22" s="9"/>
      <c r="EMH22" s="8"/>
      <c r="EMI22" s="8"/>
      <c r="EMJ22" s="13"/>
      <c r="EMK22" s="13"/>
      <c r="EML22" s="14"/>
      <c r="EMM22" s="15"/>
      <c r="EMN22" s="13"/>
      <c r="EMO22" s="9"/>
      <c r="EMP22" s="8"/>
      <c r="EMQ22" s="8"/>
      <c r="EMR22" s="13"/>
      <c r="EMS22" s="13"/>
      <c r="EMT22" s="14"/>
      <c r="EMU22" s="15"/>
      <c r="EMV22" s="13"/>
      <c r="EMW22" s="9"/>
      <c r="EMX22" s="8"/>
      <c r="EMY22" s="8"/>
      <c r="EMZ22" s="13"/>
      <c r="ENA22" s="13"/>
      <c r="ENB22" s="14"/>
      <c r="ENC22" s="15"/>
      <c r="END22" s="13"/>
      <c r="ENE22" s="9"/>
      <c r="ENF22" s="8"/>
      <c r="ENG22" s="8"/>
      <c r="ENH22" s="13"/>
      <c r="ENI22" s="13"/>
      <c r="ENJ22" s="14"/>
      <c r="ENK22" s="15"/>
      <c r="ENL22" s="13"/>
      <c r="ENM22" s="9"/>
      <c r="ENN22" s="8"/>
      <c r="ENO22" s="8"/>
      <c r="ENP22" s="13"/>
      <c r="ENQ22" s="13"/>
      <c r="ENR22" s="14"/>
      <c r="ENS22" s="15"/>
      <c r="ENT22" s="13"/>
      <c r="ENU22" s="9"/>
      <c r="ENV22" s="8"/>
      <c r="ENW22" s="8"/>
      <c r="ENX22" s="13"/>
      <c r="ENY22" s="13"/>
      <c r="ENZ22" s="14"/>
      <c r="EOA22" s="15"/>
      <c r="EOB22" s="13"/>
      <c r="EOC22" s="9"/>
      <c r="EOD22" s="8"/>
      <c r="EOE22" s="8"/>
      <c r="EOF22" s="13"/>
      <c r="EOG22" s="13"/>
      <c r="EOH22" s="14"/>
      <c r="EOI22" s="15"/>
      <c r="EOJ22" s="13"/>
      <c r="EOK22" s="9"/>
      <c r="EOL22" s="8"/>
      <c r="EOM22" s="8"/>
      <c r="EON22" s="13"/>
      <c r="EOO22" s="13"/>
      <c r="EOP22" s="14"/>
      <c r="EOQ22" s="15"/>
      <c r="EOR22" s="13"/>
      <c r="EOS22" s="9"/>
      <c r="EOT22" s="8"/>
      <c r="EOU22" s="8"/>
      <c r="EOV22" s="13"/>
      <c r="EOW22" s="13"/>
      <c r="EOX22" s="14"/>
      <c r="EOY22" s="15"/>
      <c r="EOZ22" s="13"/>
      <c r="EPA22" s="9"/>
      <c r="EPB22" s="8"/>
      <c r="EPC22" s="8"/>
      <c r="EPD22" s="13"/>
      <c r="EPE22" s="13"/>
      <c r="EPF22" s="14"/>
      <c r="EPG22" s="15"/>
      <c r="EPH22" s="13"/>
      <c r="EPI22" s="9"/>
      <c r="EPJ22" s="8"/>
      <c r="EPK22" s="8"/>
      <c r="EPL22" s="13"/>
      <c r="EPM22" s="13"/>
      <c r="EPN22" s="14"/>
      <c r="EPO22" s="15"/>
      <c r="EPP22" s="13"/>
      <c r="EPQ22" s="9"/>
      <c r="EPR22" s="8"/>
      <c r="EPS22" s="8"/>
      <c r="EPT22" s="13"/>
      <c r="EPU22" s="13"/>
      <c r="EPV22" s="14"/>
      <c r="EPW22" s="15"/>
      <c r="EPX22" s="13"/>
      <c r="EPY22" s="9"/>
      <c r="EPZ22" s="8"/>
      <c r="EQA22" s="8"/>
      <c r="EQB22" s="13"/>
      <c r="EQC22" s="13"/>
      <c r="EQD22" s="14"/>
      <c r="EQE22" s="15"/>
      <c r="EQF22" s="13"/>
      <c r="EQG22" s="9"/>
      <c r="EQH22" s="8"/>
      <c r="EQI22" s="8"/>
      <c r="EQJ22" s="13"/>
      <c r="EQK22" s="13"/>
      <c r="EQL22" s="14"/>
      <c r="EQM22" s="15"/>
      <c r="EQN22" s="13"/>
      <c r="EQO22" s="9"/>
      <c r="EQP22" s="8"/>
      <c r="EQQ22" s="8"/>
      <c r="EQR22" s="13"/>
      <c r="EQS22" s="13"/>
      <c r="EQT22" s="14"/>
      <c r="EQU22" s="15"/>
      <c r="EQV22" s="13"/>
      <c r="EQW22" s="9"/>
      <c r="EQX22" s="8"/>
      <c r="EQY22" s="8"/>
      <c r="EQZ22" s="13"/>
      <c r="ERA22" s="13"/>
      <c r="ERB22" s="14"/>
      <c r="ERC22" s="15"/>
      <c r="ERD22" s="13"/>
      <c r="ERE22" s="9"/>
      <c r="ERF22" s="8"/>
      <c r="ERG22" s="8"/>
      <c r="ERH22" s="13"/>
      <c r="ERI22" s="13"/>
      <c r="ERJ22" s="14"/>
      <c r="ERK22" s="15"/>
      <c r="ERL22" s="13"/>
      <c r="ERM22" s="9"/>
      <c r="ERN22" s="8"/>
      <c r="ERO22" s="8"/>
      <c r="ERP22" s="13"/>
      <c r="ERQ22" s="13"/>
      <c r="ERR22" s="14"/>
      <c r="ERS22" s="15"/>
      <c r="ERT22" s="13"/>
      <c r="ERU22" s="9"/>
      <c r="ERV22" s="8"/>
      <c r="ERW22" s="8"/>
      <c r="ERX22" s="13"/>
      <c r="ERY22" s="13"/>
      <c r="ERZ22" s="14"/>
      <c r="ESA22" s="15"/>
      <c r="ESB22" s="13"/>
      <c r="ESC22" s="9"/>
      <c r="ESD22" s="8"/>
      <c r="ESE22" s="8"/>
      <c r="ESF22" s="13"/>
      <c r="ESG22" s="13"/>
      <c r="ESH22" s="14"/>
      <c r="ESI22" s="15"/>
      <c r="ESJ22" s="13"/>
      <c r="ESK22" s="9"/>
      <c r="ESL22" s="8"/>
      <c r="ESM22" s="8"/>
      <c r="ESN22" s="13"/>
      <c r="ESO22" s="13"/>
      <c r="ESP22" s="14"/>
      <c r="ESQ22" s="15"/>
      <c r="ESR22" s="13"/>
      <c r="ESS22" s="9"/>
      <c r="EST22" s="8"/>
      <c r="ESU22" s="8"/>
      <c r="ESV22" s="13"/>
      <c r="ESW22" s="13"/>
      <c r="ESX22" s="14"/>
      <c r="ESY22" s="15"/>
      <c r="ESZ22" s="13"/>
      <c r="ETA22" s="9"/>
      <c r="ETB22" s="8"/>
      <c r="ETC22" s="8"/>
      <c r="ETD22" s="13"/>
      <c r="ETE22" s="13"/>
      <c r="ETF22" s="14"/>
      <c r="ETG22" s="15"/>
      <c r="ETH22" s="13"/>
      <c r="ETI22" s="9"/>
      <c r="ETJ22" s="8"/>
      <c r="ETK22" s="8"/>
      <c r="ETL22" s="13"/>
      <c r="ETM22" s="13"/>
      <c r="ETN22" s="14"/>
      <c r="ETO22" s="15"/>
      <c r="ETP22" s="13"/>
      <c r="ETQ22" s="9"/>
      <c r="ETR22" s="8"/>
      <c r="ETS22" s="8"/>
      <c r="ETT22" s="13"/>
      <c r="ETU22" s="13"/>
      <c r="ETV22" s="14"/>
      <c r="ETW22" s="15"/>
      <c r="ETX22" s="13"/>
      <c r="ETY22" s="9"/>
      <c r="ETZ22" s="8"/>
      <c r="EUA22" s="8"/>
      <c r="EUB22" s="13"/>
      <c r="EUC22" s="13"/>
      <c r="EUD22" s="14"/>
      <c r="EUE22" s="15"/>
      <c r="EUF22" s="13"/>
      <c r="EUG22" s="9"/>
      <c r="EUH22" s="8"/>
      <c r="EUI22" s="8"/>
      <c r="EUJ22" s="13"/>
      <c r="EUK22" s="13"/>
      <c r="EUL22" s="14"/>
      <c r="EUM22" s="15"/>
      <c r="EUN22" s="13"/>
      <c r="EUO22" s="9"/>
      <c r="EUP22" s="8"/>
      <c r="EUQ22" s="8"/>
      <c r="EUR22" s="13"/>
      <c r="EUS22" s="13"/>
      <c r="EUT22" s="14"/>
      <c r="EUU22" s="15"/>
      <c r="EUV22" s="13"/>
      <c r="EUW22" s="9"/>
      <c r="EUX22" s="8"/>
      <c r="EUY22" s="8"/>
      <c r="EUZ22" s="13"/>
      <c r="EVA22" s="13"/>
      <c r="EVB22" s="14"/>
      <c r="EVC22" s="15"/>
      <c r="EVD22" s="13"/>
      <c r="EVE22" s="9"/>
      <c r="EVF22" s="8"/>
      <c r="EVG22" s="8"/>
      <c r="EVH22" s="13"/>
      <c r="EVI22" s="13"/>
      <c r="EVJ22" s="14"/>
      <c r="EVK22" s="15"/>
      <c r="EVL22" s="13"/>
      <c r="EVM22" s="9"/>
      <c r="EVN22" s="8"/>
      <c r="EVO22" s="8"/>
      <c r="EVP22" s="13"/>
      <c r="EVQ22" s="13"/>
      <c r="EVR22" s="14"/>
      <c r="EVS22" s="15"/>
      <c r="EVT22" s="13"/>
      <c r="EVU22" s="9"/>
      <c r="EVV22" s="8"/>
      <c r="EVW22" s="8"/>
      <c r="EVX22" s="13"/>
      <c r="EVY22" s="13"/>
      <c r="EVZ22" s="14"/>
      <c r="EWA22" s="15"/>
      <c r="EWB22" s="13"/>
      <c r="EWC22" s="9"/>
      <c r="EWD22" s="8"/>
      <c r="EWE22" s="8"/>
      <c r="EWF22" s="13"/>
      <c r="EWG22" s="13"/>
      <c r="EWH22" s="14"/>
      <c r="EWI22" s="15"/>
      <c r="EWJ22" s="13"/>
      <c r="EWK22" s="9"/>
      <c r="EWL22" s="8"/>
      <c r="EWM22" s="8"/>
      <c r="EWN22" s="13"/>
      <c r="EWO22" s="13"/>
      <c r="EWP22" s="14"/>
      <c r="EWQ22" s="15"/>
      <c r="EWR22" s="13"/>
      <c r="EWS22" s="9"/>
      <c r="EWT22" s="8"/>
      <c r="EWU22" s="8"/>
      <c r="EWV22" s="13"/>
      <c r="EWW22" s="13"/>
      <c r="EWX22" s="14"/>
      <c r="EWY22" s="15"/>
      <c r="EWZ22" s="13"/>
      <c r="EXA22" s="9"/>
      <c r="EXB22" s="8"/>
      <c r="EXC22" s="8"/>
      <c r="EXD22" s="13"/>
      <c r="EXE22" s="13"/>
      <c r="EXF22" s="14"/>
      <c r="EXG22" s="15"/>
      <c r="EXH22" s="13"/>
      <c r="EXI22" s="9"/>
      <c r="EXJ22" s="8"/>
      <c r="EXK22" s="8"/>
      <c r="EXL22" s="13"/>
      <c r="EXM22" s="13"/>
      <c r="EXN22" s="14"/>
      <c r="EXO22" s="15"/>
      <c r="EXP22" s="13"/>
      <c r="EXQ22" s="9"/>
      <c r="EXR22" s="8"/>
      <c r="EXS22" s="8"/>
      <c r="EXT22" s="13"/>
      <c r="EXU22" s="13"/>
      <c r="EXV22" s="14"/>
      <c r="EXW22" s="15"/>
      <c r="EXX22" s="13"/>
      <c r="EXY22" s="9"/>
      <c r="EXZ22" s="8"/>
      <c r="EYA22" s="8"/>
      <c r="EYB22" s="13"/>
      <c r="EYC22" s="13"/>
      <c r="EYD22" s="14"/>
      <c r="EYE22" s="15"/>
      <c r="EYF22" s="13"/>
      <c r="EYG22" s="9"/>
      <c r="EYH22" s="8"/>
      <c r="EYI22" s="8"/>
      <c r="EYJ22" s="13"/>
      <c r="EYK22" s="13"/>
      <c r="EYL22" s="14"/>
      <c r="EYM22" s="15"/>
      <c r="EYN22" s="13"/>
      <c r="EYO22" s="9"/>
      <c r="EYP22" s="8"/>
      <c r="EYQ22" s="8"/>
      <c r="EYR22" s="13"/>
      <c r="EYS22" s="13"/>
      <c r="EYT22" s="14"/>
      <c r="EYU22" s="15"/>
      <c r="EYV22" s="13"/>
      <c r="EYW22" s="9"/>
      <c r="EYX22" s="8"/>
      <c r="EYY22" s="8"/>
      <c r="EYZ22" s="13"/>
      <c r="EZA22" s="13"/>
      <c r="EZB22" s="14"/>
      <c r="EZC22" s="15"/>
      <c r="EZD22" s="13"/>
      <c r="EZE22" s="9"/>
      <c r="EZF22" s="8"/>
      <c r="EZG22" s="8"/>
      <c r="EZH22" s="13"/>
      <c r="EZI22" s="13"/>
      <c r="EZJ22" s="14"/>
      <c r="EZK22" s="15"/>
      <c r="EZL22" s="13"/>
      <c r="EZM22" s="9"/>
      <c r="EZN22" s="8"/>
      <c r="EZO22" s="8"/>
      <c r="EZP22" s="13"/>
      <c r="EZQ22" s="13"/>
      <c r="EZR22" s="14"/>
      <c r="EZS22" s="15"/>
      <c r="EZT22" s="13"/>
      <c r="EZU22" s="9"/>
      <c r="EZV22" s="8"/>
      <c r="EZW22" s="8"/>
      <c r="EZX22" s="13"/>
      <c r="EZY22" s="13"/>
      <c r="EZZ22" s="14"/>
      <c r="FAA22" s="15"/>
      <c r="FAB22" s="13"/>
      <c r="FAC22" s="9"/>
      <c r="FAD22" s="8"/>
      <c r="FAE22" s="8"/>
      <c r="FAF22" s="13"/>
      <c r="FAG22" s="13"/>
      <c r="FAH22" s="14"/>
      <c r="FAI22" s="15"/>
      <c r="FAJ22" s="13"/>
      <c r="FAK22" s="9"/>
      <c r="FAL22" s="8"/>
      <c r="FAM22" s="8"/>
      <c r="FAN22" s="13"/>
      <c r="FAO22" s="13"/>
      <c r="FAP22" s="14"/>
      <c r="FAQ22" s="15"/>
      <c r="FAR22" s="13"/>
      <c r="FAS22" s="9"/>
      <c r="FAT22" s="8"/>
      <c r="FAU22" s="8"/>
      <c r="FAV22" s="13"/>
      <c r="FAW22" s="13"/>
      <c r="FAX22" s="14"/>
      <c r="FAY22" s="15"/>
      <c r="FAZ22" s="13"/>
      <c r="FBA22" s="9"/>
      <c r="FBB22" s="8"/>
      <c r="FBC22" s="8"/>
      <c r="FBD22" s="13"/>
      <c r="FBE22" s="13"/>
      <c r="FBF22" s="14"/>
      <c r="FBG22" s="15"/>
      <c r="FBH22" s="13"/>
      <c r="FBI22" s="9"/>
      <c r="FBJ22" s="8"/>
      <c r="FBK22" s="8"/>
      <c r="FBL22" s="13"/>
      <c r="FBM22" s="13"/>
      <c r="FBN22" s="14"/>
      <c r="FBO22" s="15"/>
      <c r="FBP22" s="13"/>
      <c r="FBQ22" s="9"/>
      <c r="FBR22" s="8"/>
      <c r="FBS22" s="8"/>
      <c r="FBT22" s="13"/>
      <c r="FBU22" s="13"/>
      <c r="FBV22" s="14"/>
      <c r="FBW22" s="15"/>
      <c r="FBX22" s="13"/>
      <c r="FBY22" s="9"/>
      <c r="FBZ22" s="8"/>
      <c r="FCA22" s="8"/>
      <c r="FCB22" s="13"/>
      <c r="FCC22" s="13"/>
      <c r="FCD22" s="14"/>
      <c r="FCE22" s="15"/>
      <c r="FCF22" s="13"/>
      <c r="FCG22" s="9"/>
      <c r="FCH22" s="8"/>
      <c r="FCI22" s="8"/>
      <c r="FCJ22" s="13"/>
      <c r="FCK22" s="13"/>
      <c r="FCL22" s="14"/>
      <c r="FCM22" s="15"/>
      <c r="FCN22" s="13"/>
      <c r="FCO22" s="9"/>
      <c r="FCP22" s="8"/>
      <c r="FCQ22" s="8"/>
      <c r="FCR22" s="13"/>
      <c r="FCS22" s="13"/>
      <c r="FCT22" s="14"/>
      <c r="FCU22" s="15"/>
      <c r="FCV22" s="13"/>
      <c r="FCW22" s="9"/>
      <c r="FCX22" s="8"/>
      <c r="FCY22" s="8"/>
      <c r="FCZ22" s="13"/>
      <c r="FDA22" s="13"/>
      <c r="FDB22" s="14"/>
      <c r="FDC22" s="15"/>
      <c r="FDD22" s="13"/>
      <c r="FDE22" s="9"/>
      <c r="FDF22" s="8"/>
      <c r="FDG22" s="8"/>
      <c r="FDH22" s="13"/>
      <c r="FDI22" s="13"/>
      <c r="FDJ22" s="14"/>
      <c r="FDK22" s="15"/>
      <c r="FDL22" s="13"/>
      <c r="FDM22" s="9"/>
      <c r="FDN22" s="8"/>
      <c r="FDO22" s="8"/>
      <c r="FDP22" s="13"/>
      <c r="FDQ22" s="13"/>
      <c r="FDR22" s="14"/>
      <c r="FDS22" s="15"/>
      <c r="FDT22" s="13"/>
      <c r="FDU22" s="9"/>
      <c r="FDV22" s="8"/>
      <c r="FDW22" s="8"/>
      <c r="FDX22" s="13"/>
      <c r="FDY22" s="13"/>
      <c r="FDZ22" s="14"/>
      <c r="FEA22" s="15"/>
      <c r="FEB22" s="13"/>
      <c r="FEC22" s="9"/>
      <c r="FED22" s="8"/>
      <c r="FEE22" s="8"/>
      <c r="FEF22" s="13"/>
      <c r="FEG22" s="13"/>
      <c r="FEH22" s="14"/>
      <c r="FEI22" s="15"/>
      <c r="FEJ22" s="13"/>
      <c r="FEK22" s="9"/>
      <c r="FEL22" s="8"/>
      <c r="FEM22" s="8"/>
      <c r="FEN22" s="13"/>
      <c r="FEO22" s="13"/>
      <c r="FEP22" s="14"/>
      <c r="FEQ22" s="15"/>
      <c r="FER22" s="13"/>
      <c r="FES22" s="9"/>
      <c r="FET22" s="8"/>
      <c r="FEU22" s="8"/>
      <c r="FEV22" s="13"/>
      <c r="FEW22" s="13"/>
      <c r="FEX22" s="14"/>
      <c r="FEY22" s="15"/>
      <c r="FEZ22" s="13"/>
      <c r="FFA22" s="9"/>
      <c r="FFB22" s="8"/>
      <c r="FFC22" s="8"/>
      <c r="FFD22" s="13"/>
      <c r="FFE22" s="13"/>
      <c r="FFF22" s="14"/>
      <c r="FFG22" s="15"/>
      <c r="FFH22" s="13"/>
      <c r="FFI22" s="9"/>
      <c r="FFJ22" s="8"/>
      <c r="FFK22" s="8"/>
      <c r="FFL22" s="13"/>
      <c r="FFM22" s="13"/>
      <c r="FFN22" s="14"/>
      <c r="FFO22" s="15"/>
      <c r="FFP22" s="13"/>
      <c r="FFQ22" s="9"/>
      <c r="FFR22" s="8"/>
      <c r="FFS22" s="8"/>
      <c r="FFT22" s="13"/>
      <c r="FFU22" s="13"/>
      <c r="FFV22" s="14"/>
      <c r="FFW22" s="15"/>
      <c r="FFX22" s="13"/>
      <c r="FFY22" s="9"/>
      <c r="FFZ22" s="8"/>
      <c r="FGA22" s="8"/>
      <c r="FGB22" s="13"/>
      <c r="FGC22" s="13"/>
      <c r="FGD22" s="14"/>
      <c r="FGE22" s="15"/>
      <c r="FGF22" s="13"/>
      <c r="FGG22" s="9"/>
      <c r="FGH22" s="8"/>
      <c r="FGI22" s="8"/>
      <c r="FGJ22" s="13"/>
      <c r="FGK22" s="13"/>
      <c r="FGL22" s="14"/>
      <c r="FGM22" s="15"/>
      <c r="FGN22" s="13"/>
      <c r="FGO22" s="9"/>
      <c r="FGP22" s="8"/>
      <c r="FGQ22" s="8"/>
      <c r="FGR22" s="13"/>
      <c r="FGS22" s="13"/>
      <c r="FGT22" s="14"/>
      <c r="FGU22" s="15"/>
      <c r="FGV22" s="13"/>
      <c r="FGW22" s="9"/>
      <c r="FGX22" s="8"/>
      <c r="FGY22" s="8"/>
      <c r="FGZ22" s="13"/>
      <c r="FHA22" s="13"/>
      <c r="FHB22" s="14"/>
      <c r="FHC22" s="15"/>
      <c r="FHD22" s="13"/>
      <c r="FHE22" s="9"/>
      <c r="FHF22" s="8"/>
      <c r="FHG22" s="8"/>
      <c r="FHH22" s="13"/>
      <c r="FHI22" s="13"/>
      <c r="FHJ22" s="14"/>
      <c r="FHK22" s="15"/>
      <c r="FHL22" s="13"/>
      <c r="FHM22" s="9"/>
      <c r="FHN22" s="8"/>
      <c r="FHO22" s="8"/>
      <c r="FHP22" s="13"/>
      <c r="FHQ22" s="13"/>
      <c r="FHR22" s="14"/>
      <c r="FHS22" s="15"/>
      <c r="FHT22" s="13"/>
      <c r="FHU22" s="9"/>
      <c r="FHV22" s="8"/>
      <c r="FHW22" s="8"/>
      <c r="FHX22" s="13"/>
      <c r="FHY22" s="13"/>
      <c r="FHZ22" s="14"/>
      <c r="FIA22" s="15"/>
      <c r="FIB22" s="13"/>
      <c r="FIC22" s="9"/>
      <c r="FID22" s="8"/>
      <c r="FIE22" s="8"/>
      <c r="FIF22" s="13"/>
      <c r="FIG22" s="13"/>
      <c r="FIH22" s="14"/>
      <c r="FII22" s="15"/>
      <c r="FIJ22" s="13"/>
      <c r="FIK22" s="9"/>
      <c r="FIL22" s="8"/>
      <c r="FIM22" s="8"/>
      <c r="FIN22" s="13"/>
      <c r="FIO22" s="13"/>
      <c r="FIP22" s="14"/>
      <c r="FIQ22" s="15"/>
      <c r="FIR22" s="13"/>
      <c r="FIS22" s="9"/>
      <c r="FIT22" s="8"/>
      <c r="FIU22" s="8"/>
      <c r="FIV22" s="13"/>
      <c r="FIW22" s="13"/>
      <c r="FIX22" s="14"/>
      <c r="FIY22" s="15"/>
      <c r="FIZ22" s="13"/>
      <c r="FJA22" s="9"/>
      <c r="FJB22" s="8"/>
      <c r="FJC22" s="8"/>
      <c r="FJD22" s="13"/>
      <c r="FJE22" s="13"/>
      <c r="FJF22" s="14"/>
      <c r="FJG22" s="15"/>
      <c r="FJH22" s="13"/>
      <c r="FJI22" s="9"/>
      <c r="FJJ22" s="8"/>
      <c r="FJK22" s="8"/>
      <c r="FJL22" s="13"/>
      <c r="FJM22" s="13"/>
      <c r="FJN22" s="14"/>
      <c r="FJO22" s="15"/>
      <c r="FJP22" s="13"/>
      <c r="FJQ22" s="9"/>
      <c r="FJR22" s="8"/>
      <c r="FJS22" s="8"/>
      <c r="FJT22" s="13"/>
      <c r="FJU22" s="13"/>
      <c r="FJV22" s="14"/>
      <c r="FJW22" s="15"/>
      <c r="FJX22" s="13"/>
      <c r="FJY22" s="9"/>
      <c r="FJZ22" s="8"/>
      <c r="FKA22" s="8"/>
      <c r="FKB22" s="13"/>
      <c r="FKC22" s="13"/>
      <c r="FKD22" s="14"/>
      <c r="FKE22" s="15"/>
      <c r="FKF22" s="13"/>
      <c r="FKG22" s="9"/>
      <c r="FKH22" s="8"/>
      <c r="FKI22" s="8"/>
      <c r="FKJ22" s="13"/>
      <c r="FKK22" s="13"/>
      <c r="FKL22" s="14"/>
      <c r="FKM22" s="15"/>
      <c r="FKN22" s="13"/>
      <c r="FKO22" s="9"/>
      <c r="FKP22" s="8"/>
      <c r="FKQ22" s="8"/>
      <c r="FKR22" s="13"/>
      <c r="FKS22" s="13"/>
      <c r="FKT22" s="14"/>
      <c r="FKU22" s="15"/>
      <c r="FKV22" s="13"/>
      <c r="FKW22" s="9"/>
      <c r="FKX22" s="8"/>
      <c r="FKY22" s="8"/>
      <c r="FKZ22" s="13"/>
      <c r="FLA22" s="13"/>
      <c r="FLB22" s="14"/>
      <c r="FLC22" s="15"/>
      <c r="FLD22" s="13"/>
      <c r="FLE22" s="9"/>
      <c r="FLF22" s="8"/>
      <c r="FLG22" s="8"/>
      <c r="FLH22" s="13"/>
      <c r="FLI22" s="13"/>
      <c r="FLJ22" s="14"/>
      <c r="FLK22" s="15"/>
      <c r="FLL22" s="13"/>
      <c r="FLM22" s="9"/>
      <c r="FLN22" s="8"/>
      <c r="FLO22" s="8"/>
      <c r="FLP22" s="13"/>
      <c r="FLQ22" s="13"/>
      <c r="FLR22" s="14"/>
      <c r="FLS22" s="15"/>
      <c r="FLT22" s="13"/>
      <c r="FLU22" s="9"/>
      <c r="FLV22" s="8"/>
      <c r="FLW22" s="8"/>
      <c r="FLX22" s="13"/>
      <c r="FLY22" s="13"/>
      <c r="FLZ22" s="14"/>
      <c r="FMA22" s="15"/>
      <c r="FMB22" s="13"/>
      <c r="FMC22" s="9"/>
      <c r="FMD22" s="8"/>
      <c r="FME22" s="8"/>
      <c r="FMF22" s="13"/>
      <c r="FMG22" s="13"/>
      <c r="FMH22" s="14"/>
      <c r="FMI22" s="15"/>
      <c r="FMJ22" s="13"/>
      <c r="FMK22" s="9"/>
      <c r="FML22" s="8"/>
      <c r="FMM22" s="8"/>
      <c r="FMN22" s="13"/>
      <c r="FMO22" s="13"/>
      <c r="FMP22" s="14"/>
      <c r="FMQ22" s="15"/>
      <c r="FMR22" s="13"/>
      <c r="FMS22" s="9"/>
      <c r="FMT22" s="8"/>
      <c r="FMU22" s="8"/>
      <c r="FMV22" s="13"/>
      <c r="FMW22" s="13"/>
      <c r="FMX22" s="14"/>
      <c r="FMY22" s="15"/>
      <c r="FMZ22" s="13"/>
      <c r="FNA22" s="9"/>
      <c r="FNB22" s="8"/>
      <c r="FNC22" s="8"/>
      <c r="FND22" s="13"/>
      <c r="FNE22" s="13"/>
      <c r="FNF22" s="14"/>
      <c r="FNG22" s="15"/>
      <c r="FNH22" s="13"/>
      <c r="FNI22" s="9"/>
      <c r="FNJ22" s="8"/>
      <c r="FNK22" s="8"/>
      <c r="FNL22" s="13"/>
      <c r="FNM22" s="13"/>
      <c r="FNN22" s="14"/>
      <c r="FNO22" s="15"/>
      <c r="FNP22" s="13"/>
      <c r="FNQ22" s="9"/>
      <c r="FNR22" s="8"/>
      <c r="FNS22" s="8"/>
      <c r="FNT22" s="13"/>
      <c r="FNU22" s="13"/>
      <c r="FNV22" s="14"/>
      <c r="FNW22" s="15"/>
      <c r="FNX22" s="13"/>
      <c r="FNY22" s="9"/>
      <c r="FNZ22" s="8"/>
      <c r="FOA22" s="8"/>
      <c r="FOB22" s="13"/>
      <c r="FOC22" s="13"/>
      <c r="FOD22" s="14"/>
      <c r="FOE22" s="15"/>
      <c r="FOF22" s="13"/>
      <c r="FOG22" s="9"/>
      <c r="FOH22" s="8"/>
      <c r="FOI22" s="8"/>
      <c r="FOJ22" s="13"/>
      <c r="FOK22" s="13"/>
      <c r="FOL22" s="14"/>
      <c r="FOM22" s="15"/>
      <c r="FON22" s="13"/>
      <c r="FOO22" s="9"/>
      <c r="FOP22" s="8"/>
      <c r="FOQ22" s="8"/>
      <c r="FOR22" s="13"/>
      <c r="FOS22" s="13"/>
      <c r="FOT22" s="14"/>
      <c r="FOU22" s="15"/>
      <c r="FOV22" s="13"/>
      <c r="FOW22" s="9"/>
      <c r="FOX22" s="8"/>
      <c r="FOY22" s="8"/>
      <c r="FOZ22" s="13"/>
      <c r="FPA22" s="13"/>
      <c r="FPB22" s="14"/>
      <c r="FPC22" s="15"/>
      <c r="FPD22" s="13"/>
      <c r="FPE22" s="9"/>
      <c r="FPF22" s="8"/>
      <c r="FPG22" s="8"/>
      <c r="FPH22" s="13"/>
      <c r="FPI22" s="13"/>
      <c r="FPJ22" s="14"/>
      <c r="FPK22" s="15"/>
      <c r="FPL22" s="13"/>
      <c r="FPM22" s="9"/>
      <c r="FPN22" s="8"/>
      <c r="FPO22" s="8"/>
      <c r="FPP22" s="13"/>
      <c r="FPQ22" s="13"/>
      <c r="FPR22" s="14"/>
      <c r="FPS22" s="15"/>
      <c r="FPT22" s="13"/>
      <c r="FPU22" s="9"/>
      <c r="FPV22" s="8"/>
      <c r="FPW22" s="8"/>
      <c r="FPX22" s="13"/>
      <c r="FPY22" s="13"/>
      <c r="FPZ22" s="14"/>
      <c r="FQA22" s="15"/>
      <c r="FQB22" s="13"/>
      <c r="FQC22" s="9"/>
      <c r="FQD22" s="8"/>
      <c r="FQE22" s="8"/>
      <c r="FQF22" s="13"/>
      <c r="FQG22" s="13"/>
      <c r="FQH22" s="14"/>
      <c r="FQI22" s="15"/>
      <c r="FQJ22" s="13"/>
      <c r="FQK22" s="9"/>
      <c r="FQL22" s="8"/>
      <c r="FQM22" s="8"/>
      <c r="FQN22" s="13"/>
      <c r="FQO22" s="13"/>
      <c r="FQP22" s="14"/>
      <c r="FQQ22" s="15"/>
      <c r="FQR22" s="13"/>
      <c r="FQS22" s="9"/>
      <c r="FQT22" s="8"/>
      <c r="FQU22" s="8"/>
      <c r="FQV22" s="13"/>
      <c r="FQW22" s="13"/>
      <c r="FQX22" s="14"/>
      <c r="FQY22" s="15"/>
      <c r="FQZ22" s="13"/>
      <c r="FRA22" s="9"/>
      <c r="FRB22" s="8"/>
      <c r="FRC22" s="8"/>
      <c r="FRD22" s="13"/>
      <c r="FRE22" s="13"/>
      <c r="FRF22" s="14"/>
      <c r="FRG22" s="15"/>
      <c r="FRH22" s="13"/>
      <c r="FRI22" s="9"/>
      <c r="FRJ22" s="8"/>
      <c r="FRK22" s="8"/>
      <c r="FRL22" s="13"/>
      <c r="FRM22" s="13"/>
      <c r="FRN22" s="14"/>
      <c r="FRO22" s="15"/>
      <c r="FRP22" s="13"/>
      <c r="FRQ22" s="9"/>
      <c r="FRR22" s="8"/>
      <c r="FRS22" s="8"/>
      <c r="FRT22" s="13"/>
      <c r="FRU22" s="13"/>
      <c r="FRV22" s="14"/>
      <c r="FRW22" s="15"/>
      <c r="FRX22" s="13"/>
      <c r="FRY22" s="9"/>
      <c r="FRZ22" s="8"/>
      <c r="FSA22" s="8"/>
      <c r="FSB22" s="13"/>
      <c r="FSC22" s="13"/>
      <c r="FSD22" s="14"/>
      <c r="FSE22" s="15"/>
      <c r="FSF22" s="13"/>
      <c r="FSG22" s="9"/>
      <c r="FSH22" s="8"/>
      <c r="FSI22" s="8"/>
      <c r="FSJ22" s="13"/>
      <c r="FSK22" s="13"/>
      <c r="FSL22" s="14"/>
      <c r="FSM22" s="15"/>
      <c r="FSN22" s="13"/>
      <c r="FSO22" s="9"/>
      <c r="FSP22" s="8"/>
      <c r="FSQ22" s="8"/>
      <c r="FSR22" s="13"/>
      <c r="FSS22" s="13"/>
      <c r="FST22" s="14"/>
      <c r="FSU22" s="15"/>
      <c r="FSV22" s="13"/>
      <c r="FSW22" s="9"/>
      <c r="FSX22" s="8"/>
      <c r="FSY22" s="8"/>
      <c r="FSZ22" s="13"/>
      <c r="FTA22" s="13"/>
      <c r="FTB22" s="14"/>
      <c r="FTC22" s="15"/>
      <c r="FTD22" s="13"/>
      <c r="FTE22" s="9"/>
      <c r="FTF22" s="8"/>
      <c r="FTG22" s="8"/>
      <c r="FTH22" s="13"/>
      <c r="FTI22" s="13"/>
      <c r="FTJ22" s="14"/>
      <c r="FTK22" s="15"/>
      <c r="FTL22" s="13"/>
      <c r="FTM22" s="9"/>
      <c r="FTN22" s="8"/>
      <c r="FTO22" s="8"/>
      <c r="FTP22" s="13"/>
      <c r="FTQ22" s="13"/>
      <c r="FTR22" s="14"/>
      <c r="FTS22" s="15"/>
      <c r="FTT22" s="13"/>
      <c r="FTU22" s="9"/>
      <c r="FTV22" s="8"/>
      <c r="FTW22" s="8"/>
      <c r="FTX22" s="13"/>
      <c r="FTY22" s="13"/>
      <c r="FTZ22" s="14"/>
      <c r="FUA22" s="15"/>
      <c r="FUB22" s="13"/>
      <c r="FUC22" s="9"/>
      <c r="FUD22" s="8"/>
      <c r="FUE22" s="8"/>
      <c r="FUF22" s="13"/>
      <c r="FUG22" s="13"/>
      <c r="FUH22" s="14"/>
      <c r="FUI22" s="15"/>
      <c r="FUJ22" s="13"/>
      <c r="FUK22" s="9"/>
      <c r="FUL22" s="8"/>
      <c r="FUM22" s="8"/>
      <c r="FUN22" s="13"/>
      <c r="FUO22" s="13"/>
      <c r="FUP22" s="14"/>
      <c r="FUQ22" s="15"/>
      <c r="FUR22" s="13"/>
      <c r="FUS22" s="9"/>
      <c r="FUT22" s="8"/>
      <c r="FUU22" s="8"/>
      <c r="FUV22" s="13"/>
      <c r="FUW22" s="13"/>
      <c r="FUX22" s="14"/>
      <c r="FUY22" s="15"/>
      <c r="FUZ22" s="13"/>
      <c r="FVA22" s="9"/>
      <c r="FVB22" s="8"/>
      <c r="FVC22" s="8"/>
      <c r="FVD22" s="13"/>
      <c r="FVE22" s="13"/>
      <c r="FVF22" s="14"/>
      <c r="FVG22" s="15"/>
      <c r="FVH22" s="13"/>
      <c r="FVI22" s="9"/>
      <c r="FVJ22" s="8"/>
      <c r="FVK22" s="8"/>
      <c r="FVL22" s="13"/>
      <c r="FVM22" s="13"/>
      <c r="FVN22" s="14"/>
      <c r="FVO22" s="15"/>
      <c r="FVP22" s="13"/>
      <c r="FVQ22" s="9"/>
      <c r="FVR22" s="8"/>
      <c r="FVS22" s="8"/>
      <c r="FVT22" s="13"/>
      <c r="FVU22" s="13"/>
      <c r="FVV22" s="14"/>
      <c r="FVW22" s="15"/>
      <c r="FVX22" s="13"/>
      <c r="FVY22" s="9"/>
      <c r="FVZ22" s="8"/>
      <c r="FWA22" s="8"/>
      <c r="FWB22" s="13"/>
      <c r="FWC22" s="13"/>
      <c r="FWD22" s="14"/>
      <c r="FWE22" s="15"/>
      <c r="FWF22" s="13"/>
      <c r="FWG22" s="9"/>
      <c r="FWH22" s="8"/>
      <c r="FWI22" s="8"/>
      <c r="FWJ22" s="13"/>
      <c r="FWK22" s="13"/>
      <c r="FWL22" s="14"/>
      <c r="FWM22" s="15"/>
      <c r="FWN22" s="13"/>
      <c r="FWO22" s="9"/>
      <c r="FWP22" s="8"/>
      <c r="FWQ22" s="8"/>
      <c r="FWR22" s="13"/>
      <c r="FWS22" s="13"/>
      <c r="FWT22" s="14"/>
      <c r="FWU22" s="15"/>
      <c r="FWV22" s="13"/>
      <c r="FWW22" s="9"/>
      <c r="FWX22" s="8"/>
      <c r="FWY22" s="8"/>
      <c r="FWZ22" s="13"/>
      <c r="FXA22" s="13"/>
      <c r="FXB22" s="14"/>
      <c r="FXC22" s="15"/>
      <c r="FXD22" s="13"/>
      <c r="FXE22" s="9"/>
      <c r="FXF22" s="8"/>
      <c r="FXG22" s="8"/>
      <c r="FXH22" s="13"/>
      <c r="FXI22" s="13"/>
      <c r="FXJ22" s="14"/>
      <c r="FXK22" s="15"/>
      <c r="FXL22" s="13"/>
      <c r="FXM22" s="9"/>
      <c r="FXN22" s="8"/>
      <c r="FXO22" s="8"/>
      <c r="FXP22" s="13"/>
      <c r="FXQ22" s="13"/>
      <c r="FXR22" s="14"/>
      <c r="FXS22" s="15"/>
      <c r="FXT22" s="13"/>
      <c r="FXU22" s="9"/>
      <c r="FXV22" s="8"/>
      <c r="FXW22" s="8"/>
      <c r="FXX22" s="13"/>
      <c r="FXY22" s="13"/>
      <c r="FXZ22" s="14"/>
      <c r="FYA22" s="15"/>
      <c r="FYB22" s="13"/>
      <c r="FYC22" s="9"/>
      <c r="FYD22" s="8"/>
      <c r="FYE22" s="8"/>
      <c r="FYF22" s="13"/>
      <c r="FYG22" s="13"/>
      <c r="FYH22" s="14"/>
      <c r="FYI22" s="15"/>
      <c r="FYJ22" s="13"/>
      <c r="FYK22" s="9"/>
      <c r="FYL22" s="8"/>
      <c r="FYM22" s="8"/>
      <c r="FYN22" s="13"/>
      <c r="FYO22" s="13"/>
      <c r="FYP22" s="14"/>
      <c r="FYQ22" s="15"/>
      <c r="FYR22" s="13"/>
      <c r="FYS22" s="9"/>
      <c r="FYT22" s="8"/>
      <c r="FYU22" s="8"/>
      <c r="FYV22" s="13"/>
      <c r="FYW22" s="13"/>
      <c r="FYX22" s="14"/>
      <c r="FYY22" s="15"/>
      <c r="FYZ22" s="13"/>
      <c r="FZA22" s="9"/>
      <c r="FZB22" s="8"/>
      <c r="FZC22" s="8"/>
      <c r="FZD22" s="13"/>
      <c r="FZE22" s="13"/>
      <c r="FZF22" s="14"/>
      <c r="FZG22" s="15"/>
      <c r="FZH22" s="13"/>
      <c r="FZI22" s="9"/>
      <c r="FZJ22" s="8"/>
      <c r="FZK22" s="8"/>
      <c r="FZL22" s="13"/>
      <c r="FZM22" s="13"/>
      <c r="FZN22" s="14"/>
      <c r="FZO22" s="15"/>
      <c r="FZP22" s="13"/>
      <c r="FZQ22" s="9"/>
      <c r="FZR22" s="8"/>
      <c r="FZS22" s="8"/>
      <c r="FZT22" s="13"/>
      <c r="FZU22" s="13"/>
      <c r="FZV22" s="14"/>
      <c r="FZW22" s="15"/>
      <c r="FZX22" s="13"/>
      <c r="FZY22" s="9"/>
      <c r="FZZ22" s="8"/>
      <c r="GAA22" s="8"/>
      <c r="GAB22" s="13"/>
      <c r="GAC22" s="13"/>
      <c r="GAD22" s="14"/>
      <c r="GAE22" s="15"/>
      <c r="GAF22" s="13"/>
      <c r="GAG22" s="9"/>
      <c r="GAH22" s="8"/>
      <c r="GAI22" s="8"/>
      <c r="GAJ22" s="13"/>
      <c r="GAK22" s="13"/>
      <c r="GAL22" s="14"/>
      <c r="GAM22" s="15"/>
      <c r="GAN22" s="13"/>
      <c r="GAO22" s="9"/>
      <c r="GAP22" s="8"/>
      <c r="GAQ22" s="8"/>
      <c r="GAR22" s="13"/>
      <c r="GAS22" s="13"/>
      <c r="GAT22" s="14"/>
      <c r="GAU22" s="15"/>
      <c r="GAV22" s="13"/>
      <c r="GAW22" s="9"/>
      <c r="GAX22" s="8"/>
      <c r="GAY22" s="8"/>
      <c r="GAZ22" s="13"/>
      <c r="GBA22" s="13"/>
      <c r="GBB22" s="14"/>
      <c r="GBC22" s="15"/>
      <c r="GBD22" s="13"/>
      <c r="GBE22" s="9"/>
      <c r="GBF22" s="8"/>
      <c r="GBG22" s="8"/>
      <c r="GBH22" s="13"/>
      <c r="GBI22" s="13"/>
      <c r="GBJ22" s="14"/>
      <c r="GBK22" s="15"/>
      <c r="GBL22" s="13"/>
      <c r="GBM22" s="9"/>
      <c r="GBN22" s="8"/>
      <c r="GBO22" s="8"/>
      <c r="GBP22" s="13"/>
      <c r="GBQ22" s="13"/>
      <c r="GBR22" s="14"/>
      <c r="GBS22" s="15"/>
      <c r="GBT22" s="13"/>
      <c r="GBU22" s="9"/>
      <c r="GBV22" s="8"/>
      <c r="GBW22" s="8"/>
      <c r="GBX22" s="13"/>
      <c r="GBY22" s="13"/>
      <c r="GBZ22" s="14"/>
      <c r="GCA22" s="15"/>
      <c r="GCB22" s="13"/>
      <c r="GCC22" s="9"/>
      <c r="GCD22" s="8"/>
      <c r="GCE22" s="8"/>
      <c r="GCF22" s="13"/>
      <c r="GCG22" s="13"/>
      <c r="GCH22" s="14"/>
      <c r="GCI22" s="15"/>
      <c r="GCJ22" s="13"/>
      <c r="GCK22" s="9"/>
      <c r="GCL22" s="8"/>
      <c r="GCM22" s="8"/>
      <c r="GCN22" s="13"/>
      <c r="GCO22" s="13"/>
      <c r="GCP22" s="14"/>
      <c r="GCQ22" s="15"/>
      <c r="GCR22" s="13"/>
      <c r="GCS22" s="9"/>
      <c r="GCT22" s="8"/>
      <c r="GCU22" s="8"/>
      <c r="GCV22" s="13"/>
      <c r="GCW22" s="13"/>
      <c r="GCX22" s="14"/>
      <c r="GCY22" s="15"/>
      <c r="GCZ22" s="13"/>
      <c r="GDA22" s="9"/>
      <c r="GDB22" s="8"/>
      <c r="GDC22" s="8"/>
      <c r="GDD22" s="13"/>
      <c r="GDE22" s="13"/>
      <c r="GDF22" s="14"/>
      <c r="GDG22" s="15"/>
      <c r="GDH22" s="13"/>
      <c r="GDI22" s="9"/>
      <c r="GDJ22" s="8"/>
      <c r="GDK22" s="8"/>
      <c r="GDL22" s="13"/>
      <c r="GDM22" s="13"/>
      <c r="GDN22" s="14"/>
      <c r="GDO22" s="15"/>
      <c r="GDP22" s="13"/>
      <c r="GDQ22" s="9"/>
      <c r="GDR22" s="8"/>
      <c r="GDS22" s="8"/>
      <c r="GDT22" s="13"/>
      <c r="GDU22" s="13"/>
      <c r="GDV22" s="14"/>
      <c r="GDW22" s="15"/>
      <c r="GDX22" s="13"/>
      <c r="GDY22" s="9"/>
      <c r="GDZ22" s="8"/>
      <c r="GEA22" s="8"/>
      <c r="GEB22" s="13"/>
      <c r="GEC22" s="13"/>
      <c r="GED22" s="14"/>
      <c r="GEE22" s="15"/>
      <c r="GEF22" s="13"/>
      <c r="GEG22" s="9"/>
      <c r="GEH22" s="8"/>
      <c r="GEI22" s="8"/>
      <c r="GEJ22" s="13"/>
      <c r="GEK22" s="13"/>
      <c r="GEL22" s="14"/>
      <c r="GEM22" s="15"/>
      <c r="GEN22" s="13"/>
      <c r="GEO22" s="9"/>
      <c r="GEP22" s="8"/>
      <c r="GEQ22" s="8"/>
      <c r="GER22" s="13"/>
      <c r="GES22" s="13"/>
      <c r="GET22" s="14"/>
      <c r="GEU22" s="15"/>
      <c r="GEV22" s="13"/>
      <c r="GEW22" s="9"/>
      <c r="GEX22" s="8"/>
      <c r="GEY22" s="8"/>
      <c r="GEZ22" s="13"/>
      <c r="GFA22" s="13"/>
      <c r="GFB22" s="14"/>
      <c r="GFC22" s="15"/>
      <c r="GFD22" s="13"/>
      <c r="GFE22" s="9"/>
      <c r="GFF22" s="8"/>
      <c r="GFG22" s="8"/>
      <c r="GFH22" s="13"/>
      <c r="GFI22" s="13"/>
      <c r="GFJ22" s="14"/>
      <c r="GFK22" s="15"/>
      <c r="GFL22" s="13"/>
      <c r="GFM22" s="9"/>
      <c r="GFN22" s="8"/>
      <c r="GFO22" s="8"/>
      <c r="GFP22" s="13"/>
      <c r="GFQ22" s="13"/>
      <c r="GFR22" s="14"/>
      <c r="GFS22" s="15"/>
      <c r="GFT22" s="13"/>
      <c r="GFU22" s="9"/>
      <c r="GFV22" s="8"/>
      <c r="GFW22" s="8"/>
      <c r="GFX22" s="13"/>
      <c r="GFY22" s="13"/>
      <c r="GFZ22" s="14"/>
      <c r="GGA22" s="15"/>
      <c r="GGB22" s="13"/>
      <c r="GGC22" s="9"/>
      <c r="GGD22" s="8"/>
      <c r="GGE22" s="8"/>
      <c r="GGF22" s="13"/>
      <c r="GGG22" s="13"/>
      <c r="GGH22" s="14"/>
      <c r="GGI22" s="15"/>
      <c r="GGJ22" s="13"/>
      <c r="GGK22" s="9"/>
      <c r="GGL22" s="8"/>
      <c r="GGM22" s="8"/>
      <c r="GGN22" s="13"/>
      <c r="GGO22" s="13"/>
      <c r="GGP22" s="14"/>
      <c r="GGQ22" s="15"/>
      <c r="GGR22" s="13"/>
      <c r="GGS22" s="9"/>
      <c r="GGT22" s="8"/>
      <c r="GGU22" s="8"/>
      <c r="GGV22" s="13"/>
      <c r="GGW22" s="13"/>
      <c r="GGX22" s="14"/>
      <c r="GGY22" s="15"/>
      <c r="GGZ22" s="13"/>
      <c r="GHA22" s="9"/>
      <c r="GHB22" s="8"/>
      <c r="GHC22" s="8"/>
      <c r="GHD22" s="13"/>
      <c r="GHE22" s="13"/>
      <c r="GHF22" s="14"/>
      <c r="GHG22" s="15"/>
      <c r="GHH22" s="13"/>
      <c r="GHI22" s="9"/>
      <c r="GHJ22" s="8"/>
      <c r="GHK22" s="8"/>
      <c r="GHL22" s="13"/>
      <c r="GHM22" s="13"/>
      <c r="GHN22" s="14"/>
      <c r="GHO22" s="15"/>
      <c r="GHP22" s="13"/>
      <c r="GHQ22" s="9"/>
      <c r="GHR22" s="8"/>
      <c r="GHS22" s="8"/>
      <c r="GHT22" s="13"/>
      <c r="GHU22" s="13"/>
      <c r="GHV22" s="14"/>
      <c r="GHW22" s="15"/>
      <c r="GHX22" s="13"/>
      <c r="GHY22" s="9"/>
      <c r="GHZ22" s="8"/>
      <c r="GIA22" s="8"/>
      <c r="GIB22" s="13"/>
      <c r="GIC22" s="13"/>
      <c r="GID22" s="14"/>
      <c r="GIE22" s="15"/>
      <c r="GIF22" s="13"/>
      <c r="GIG22" s="9"/>
      <c r="GIH22" s="8"/>
      <c r="GII22" s="8"/>
      <c r="GIJ22" s="13"/>
      <c r="GIK22" s="13"/>
      <c r="GIL22" s="14"/>
      <c r="GIM22" s="15"/>
      <c r="GIN22" s="13"/>
      <c r="GIO22" s="9"/>
      <c r="GIP22" s="8"/>
      <c r="GIQ22" s="8"/>
      <c r="GIR22" s="13"/>
      <c r="GIS22" s="13"/>
      <c r="GIT22" s="14"/>
      <c r="GIU22" s="15"/>
      <c r="GIV22" s="13"/>
      <c r="GIW22" s="9"/>
      <c r="GIX22" s="8"/>
      <c r="GIY22" s="8"/>
      <c r="GIZ22" s="13"/>
      <c r="GJA22" s="13"/>
      <c r="GJB22" s="14"/>
      <c r="GJC22" s="15"/>
      <c r="GJD22" s="13"/>
      <c r="GJE22" s="9"/>
      <c r="GJF22" s="8"/>
      <c r="GJG22" s="8"/>
      <c r="GJH22" s="13"/>
      <c r="GJI22" s="13"/>
      <c r="GJJ22" s="14"/>
      <c r="GJK22" s="15"/>
      <c r="GJL22" s="13"/>
      <c r="GJM22" s="9"/>
      <c r="GJN22" s="8"/>
      <c r="GJO22" s="8"/>
      <c r="GJP22" s="13"/>
      <c r="GJQ22" s="13"/>
      <c r="GJR22" s="14"/>
      <c r="GJS22" s="15"/>
      <c r="GJT22" s="13"/>
      <c r="GJU22" s="9"/>
      <c r="GJV22" s="8"/>
      <c r="GJW22" s="8"/>
      <c r="GJX22" s="13"/>
      <c r="GJY22" s="13"/>
      <c r="GJZ22" s="14"/>
      <c r="GKA22" s="15"/>
      <c r="GKB22" s="13"/>
      <c r="GKC22" s="9"/>
      <c r="GKD22" s="8"/>
      <c r="GKE22" s="8"/>
      <c r="GKF22" s="13"/>
      <c r="GKG22" s="13"/>
      <c r="GKH22" s="14"/>
      <c r="GKI22" s="15"/>
      <c r="GKJ22" s="13"/>
      <c r="GKK22" s="9"/>
      <c r="GKL22" s="8"/>
      <c r="GKM22" s="8"/>
      <c r="GKN22" s="13"/>
      <c r="GKO22" s="13"/>
      <c r="GKP22" s="14"/>
      <c r="GKQ22" s="15"/>
      <c r="GKR22" s="13"/>
      <c r="GKS22" s="9"/>
      <c r="GKT22" s="8"/>
      <c r="GKU22" s="8"/>
      <c r="GKV22" s="13"/>
      <c r="GKW22" s="13"/>
      <c r="GKX22" s="14"/>
      <c r="GKY22" s="15"/>
      <c r="GKZ22" s="13"/>
      <c r="GLA22" s="9"/>
      <c r="GLB22" s="8"/>
      <c r="GLC22" s="8"/>
      <c r="GLD22" s="13"/>
      <c r="GLE22" s="13"/>
      <c r="GLF22" s="14"/>
      <c r="GLG22" s="15"/>
      <c r="GLH22" s="13"/>
      <c r="GLI22" s="9"/>
      <c r="GLJ22" s="8"/>
      <c r="GLK22" s="8"/>
      <c r="GLL22" s="13"/>
      <c r="GLM22" s="13"/>
      <c r="GLN22" s="14"/>
      <c r="GLO22" s="15"/>
      <c r="GLP22" s="13"/>
      <c r="GLQ22" s="9"/>
      <c r="GLR22" s="8"/>
      <c r="GLS22" s="8"/>
      <c r="GLT22" s="13"/>
      <c r="GLU22" s="13"/>
      <c r="GLV22" s="14"/>
      <c r="GLW22" s="15"/>
      <c r="GLX22" s="13"/>
      <c r="GLY22" s="9"/>
      <c r="GLZ22" s="8"/>
      <c r="GMA22" s="8"/>
      <c r="GMB22" s="13"/>
      <c r="GMC22" s="13"/>
      <c r="GMD22" s="14"/>
      <c r="GME22" s="15"/>
      <c r="GMF22" s="13"/>
      <c r="GMG22" s="9"/>
      <c r="GMH22" s="8"/>
      <c r="GMI22" s="8"/>
      <c r="GMJ22" s="13"/>
      <c r="GMK22" s="13"/>
      <c r="GML22" s="14"/>
      <c r="GMM22" s="15"/>
      <c r="GMN22" s="13"/>
      <c r="GMO22" s="9"/>
      <c r="GMP22" s="8"/>
      <c r="GMQ22" s="8"/>
      <c r="GMR22" s="13"/>
      <c r="GMS22" s="13"/>
      <c r="GMT22" s="14"/>
      <c r="GMU22" s="15"/>
      <c r="GMV22" s="13"/>
      <c r="GMW22" s="9"/>
      <c r="GMX22" s="8"/>
      <c r="GMY22" s="8"/>
      <c r="GMZ22" s="13"/>
      <c r="GNA22" s="13"/>
      <c r="GNB22" s="14"/>
      <c r="GNC22" s="15"/>
      <c r="GND22" s="13"/>
      <c r="GNE22" s="9"/>
      <c r="GNF22" s="8"/>
      <c r="GNG22" s="8"/>
      <c r="GNH22" s="13"/>
      <c r="GNI22" s="13"/>
      <c r="GNJ22" s="14"/>
      <c r="GNK22" s="15"/>
      <c r="GNL22" s="13"/>
      <c r="GNM22" s="9"/>
      <c r="GNN22" s="8"/>
      <c r="GNO22" s="8"/>
      <c r="GNP22" s="13"/>
      <c r="GNQ22" s="13"/>
      <c r="GNR22" s="14"/>
      <c r="GNS22" s="15"/>
      <c r="GNT22" s="13"/>
      <c r="GNU22" s="9"/>
      <c r="GNV22" s="8"/>
      <c r="GNW22" s="8"/>
      <c r="GNX22" s="13"/>
      <c r="GNY22" s="13"/>
      <c r="GNZ22" s="14"/>
      <c r="GOA22" s="15"/>
      <c r="GOB22" s="13"/>
      <c r="GOC22" s="9"/>
      <c r="GOD22" s="8"/>
      <c r="GOE22" s="8"/>
      <c r="GOF22" s="13"/>
      <c r="GOG22" s="13"/>
      <c r="GOH22" s="14"/>
      <c r="GOI22" s="15"/>
      <c r="GOJ22" s="13"/>
      <c r="GOK22" s="9"/>
      <c r="GOL22" s="8"/>
      <c r="GOM22" s="8"/>
      <c r="GON22" s="13"/>
      <c r="GOO22" s="13"/>
      <c r="GOP22" s="14"/>
      <c r="GOQ22" s="15"/>
      <c r="GOR22" s="13"/>
      <c r="GOS22" s="9"/>
      <c r="GOT22" s="8"/>
      <c r="GOU22" s="8"/>
      <c r="GOV22" s="13"/>
      <c r="GOW22" s="13"/>
      <c r="GOX22" s="14"/>
      <c r="GOY22" s="15"/>
      <c r="GOZ22" s="13"/>
      <c r="GPA22" s="9"/>
      <c r="GPB22" s="8"/>
      <c r="GPC22" s="8"/>
      <c r="GPD22" s="13"/>
      <c r="GPE22" s="13"/>
      <c r="GPF22" s="14"/>
      <c r="GPG22" s="15"/>
      <c r="GPH22" s="13"/>
      <c r="GPI22" s="9"/>
      <c r="GPJ22" s="8"/>
      <c r="GPK22" s="8"/>
      <c r="GPL22" s="13"/>
      <c r="GPM22" s="13"/>
      <c r="GPN22" s="14"/>
      <c r="GPO22" s="15"/>
      <c r="GPP22" s="13"/>
      <c r="GPQ22" s="9"/>
      <c r="GPR22" s="8"/>
      <c r="GPS22" s="8"/>
      <c r="GPT22" s="13"/>
      <c r="GPU22" s="13"/>
      <c r="GPV22" s="14"/>
      <c r="GPW22" s="15"/>
      <c r="GPX22" s="13"/>
      <c r="GPY22" s="9"/>
      <c r="GPZ22" s="8"/>
      <c r="GQA22" s="8"/>
      <c r="GQB22" s="13"/>
      <c r="GQC22" s="13"/>
      <c r="GQD22" s="14"/>
      <c r="GQE22" s="15"/>
      <c r="GQF22" s="13"/>
      <c r="GQG22" s="9"/>
      <c r="GQH22" s="8"/>
      <c r="GQI22" s="8"/>
      <c r="GQJ22" s="13"/>
      <c r="GQK22" s="13"/>
      <c r="GQL22" s="14"/>
      <c r="GQM22" s="15"/>
      <c r="GQN22" s="13"/>
      <c r="GQO22" s="9"/>
      <c r="GQP22" s="8"/>
      <c r="GQQ22" s="8"/>
      <c r="GQR22" s="13"/>
      <c r="GQS22" s="13"/>
      <c r="GQT22" s="14"/>
      <c r="GQU22" s="15"/>
      <c r="GQV22" s="13"/>
      <c r="GQW22" s="9"/>
      <c r="GQX22" s="8"/>
      <c r="GQY22" s="8"/>
      <c r="GQZ22" s="13"/>
      <c r="GRA22" s="13"/>
      <c r="GRB22" s="14"/>
      <c r="GRC22" s="15"/>
      <c r="GRD22" s="13"/>
      <c r="GRE22" s="9"/>
      <c r="GRF22" s="8"/>
      <c r="GRG22" s="8"/>
      <c r="GRH22" s="13"/>
      <c r="GRI22" s="13"/>
      <c r="GRJ22" s="14"/>
      <c r="GRK22" s="15"/>
      <c r="GRL22" s="13"/>
      <c r="GRM22" s="9"/>
      <c r="GRN22" s="8"/>
      <c r="GRO22" s="8"/>
      <c r="GRP22" s="13"/>
      <c r="GRQ22" s="13"/>
      <c r="GRR22" s="14"/>
      <c r="GRS22" s="15"/>
      <c r="GRT22" s="13"/>
      <c r="GRU22" s="9"/>
      <c r="GRV22" s="8"/>
      <c r="GRW22" s="8"/>
      <c r="GRX22" s="13"/>
      <c r="GRY22" s="13"/>
      <c r="GRZ22" s="14"/>
      <c r="GSA22" s="15"/>
      <c r="GSB22" s="13"/>
      <c r="GSC22" s="9"/>
      <c r="GSD22" s="8"/>
      <c r="GSE22" s="8"/>
      <c r="GSF22" s="13"/>
      <c r="GSG22" s="13"/>
      <c r="GSH22" s="14"/>
      <c r="GSI22" s="15"/>
      <c r="GSJ22" s="13"/>
      <c r="GSK22" s="9"/>
      <c r="GSL22" s="8"/>
      <c r="GSM22" s="8"/>
      <c r="GSN22" s="13"/>
      <c r="GSO22" s="13"/>
      <c r="GSP22" s="14"/>
      <c r="GSQ22" s="15"/>
      <c r="GSR22" s="13"/>
      <c r="GSS22" s="9"/>
      <c r="GST22" s="8"/>
      <c r="GSU22" s="8"/>
      <c r="GSV22" s="13"/>
      <c r="GSW22" s="13"/>
      <c r="GSX22" s="14"/>
      <c r="GSY22" s="15"/>
      <c r="GSZ22" s="13"/>
      <c r="GTA22" s="9"/>
      <c r="GTB22" s="8"/>
      <c r="GTC22" s="8"/>
      <c r="GTD22" s="13"/>
      <c r="GTE22" s="13"/>
      <c r="GTF22" s="14"/>
      <c r="GTG22" s="15"/>
      <c r="GTH22" s="13"/>
      <c r="GTI22" s="9"/>
      <c r="GTJ22" s="8"/>
      <c r="GTK22" s="8"/>
      <c r="GTL22" s="13"/>
      <c r="GTM22" s="13"/>
      <c r="GTN22" s="14"/>
      <c r="GTO22" s="15"/>
      <c r="GTP22" s="13"/>
      <c r="GTQ22" s="9"/>
      <c r="GTR22" s="8"/>
      <c r="GTS22" s="8"/>
      <c r="GTT22" s="13"/>
      <c r="GTU22" s="13"/>
      <c r="GTV22" s="14"/>
      <c r="GTW22" s="15"/>
      <c r="GTX22" s="13"/>
      <c r="GTY22" s="9"/>
      <c r="GTZ22" s="8"/>
      <c r="GUA22" s="8"/>
      <c r="GUB22" s="13"/>
      <c r="GUC22" s="13"/>
      <c r="GUD22" s="14"/>
      <c r="GUE22" s="15"/>
      <c r="GUF22" s="13"/>
      <c r="GUG22" s="9"/>
      <c r="GUH22" s="8"/>
      <c r="GUI22" s="8"/>
      <c r="GUJ22" s="13"/>
      <c r="GUK22" s="13"/>
      <c r="GUL22" s="14"/>
      <c r="GUM22" s="15"/>
      <c r="GUN22" s="13"/>
      <c r="GUO22" s="9"/>
      <c r="GUP22" s="8"/>
      <c r="GUQ22" s="8"/>
      <c r="GUR22" s="13"/>
      <c r="GUS22" s="13"/>
      <c r="GUT22" s="14"/>
      <c r="GUU22" s="15"/>
      <c r="GUV22" s="13"/>
      <c r="GUW22" s="9"/>
      <c r="GUX22" s="8"/>
      <c r="GUY22" s="8"/>
      <c r="GUZ22" s="13"/>
      <c r="GVA22" s="13"/>
      <c r="GVB22" s="14"/>
      <c r="GVC22" s="15"/>
      <c r="GVD22" s="13"/>
      <c r="GVE22" s="9"/>
      <c r="GVF22" s="8"/>
      <c r="GVG22" s="8"/>
      <c r="GVH22" s="13"/>
      <c r="GVI22" s="13"/>
      <c r="GVJ22" s="14"/>
      <c r="GVK22" s="15"/>
      <c r="GVL22" s="13"/>
      <c r="GVM22" s="9"/>
      <c r="GVN22" s="8"/>
      <c r="GVO22" s="8"/>
      <c r="GVP22" s="13"/>
      <c r="GVQ22" s="13"/>
      <c r="GVR22" s="14"/>
      <c r="GVS22" s="15"/>
      <c r="GVT22" s="13"/>
      <c r="GVU22" s="9"/>
      <c r="GVV22" s="8"/>
      <c r="GVW22" s="8"/>
      <c r="GVX22" s="13"/>
      <c r="GVY22" s="13"/>
      <c r="GVZ22" s="14"/>
      <c r="GWA22" s="15"/>
      <c r="GWB22" s="13"/>
      <c r="GWC22" s="9"/>
      <c r="GWD22" s="8"/>
      <c r="GWE22" s="8"/>
      <c r="GWF22" s="13"/>
      <c r="GWG22" s="13"/>
      <c r="GWH22" s="14"/>
      <c r="GWI22" s="15"/>
      <c r="GWJ22" s="13"/>
      <c r="GWK22" s="9"/>
      <c r="GWL22" s="8"/>
      <c r="GWM22" s="8"/>
      <c r="GWN22" s="13"/>
      <c r="GWO22" s="13"/>
      <c r="GWP22" s="14"/>
      <c r="GWQ22" s="15"/>
      <c r="GWR22" s="13"/>
      <c r="GWS22" s="9"/>
      <c r="GWT22" s="8"/>
      <c r="GWU22" s="8"/>
      <c r="GWV22" s="13"/>
      <c r="GWW22" s="13"/>
      <c r="GWX22" s="14"/>
      <c r="GWY22" s="15"/>
      <c r="GWZ22" s="13"/>
      <c r="GXA22" s="9"/>
      <c r="GXB22" s="8"/>
      <c r="GXC22" s="8"/>
      <c r="GXD22" s="13"/>
      <c r="GXE22" s="13"/>
      <c r="GXF22" s="14"/>
      <c r="GXG22" s="15"/>
      <c r="GXH22" s="13"/>
      <c r="GXI22" s="9"/>
      <c r="GXJ22" s="8"/>
      <c r="GXK22" s="8"/>
      <c r="GXL22" s="13"/>
      <c r="GXM22" s="13"/>
      <c r="GXN22" s="14"/>
      <c r="GXO22" s="15"/>
      <c r="GXP22" s="13"/>
      <c r="GXQ22" s="9"/>
      <c r="GXR22" s="8"/>
      <c r="GXS22" s="8"/>
      <c r="GXT22" s="13"/>
      <c r="GXU22" s="13"/>
      <c r="GXV22" s="14"/>
      <c r="GXW22" s="15"/>
      <c r="GXX22" s="13"/>
      <c r="GXY22" s="9"/>
      <c r="GXZ22" s="8"/>
      <c r="GYA22" s="8"/>
      <c r="GYB22" s="13"/>
      <c r="GYC22" s="13"/>
      <c r="GYD22" s="14"/>
      <c r="GYE22" s="15"/>
      <c r="GYF22" s="13"/>
      <c r="GYG22" s="9"/>
      <c r="GYH22" s="8"/>
      <c r="GYI22" s="8"/>
      <c r="GYJ22" s="13"/>
      <c r="GYK22" s="13"/>
      <c r="GYL22" s="14"/>
      <c r="GYM22" s="15"/>
      <c r="GYN22" s="13"/>
      <c r="GYO22" s="9"/>
      <c r="GYP22" s="8"/>
      <c r="GYQ22" s="8"/>
      <c r="GYR22" s="13"/>
      <c r="GYS22" s="13"/>
      <c r="GYT22" s="14"/>
      <c r="GYU22" s="15"/>
      <c r="GYV22" s="13"/>
      <c r="GYW22" s="9"/>
      <c r="GYX22" s="8"/>
      <c r="GYY22" s="8"/>
      <c r="GYZ22" s="13"/>
      <c r="GZA22" s="13"/>
      <c r="GZB22" s="14"/>
      <c r="GZC22" s="15"/>
      <c r="GZD22" s="13"/>
      <c r="GZE22" s="9"/>
      <c r="GZF22" s="8"/>
      <c r="GZG22" s="8"/>
      <c r="GZH22" s="13"/>
      <c r="GZI22" s="13"/>
      <c r="GZJ22" s="14"/>
      <c r="GZK22" s="15"/>
      <c r="GZL22" s="13"/>
      <c r="GZM22" s="9"/>
      <c r="GZN22" s="8"/>
      <c r="GZO22" s="8"/>
      <c r="GZP22" s="13"/>
      <c r="GZQ22" s="13"/>
      <c r="GZR22" s="14"/>
      <c r="GZS22" s="15"/>
      <c r="GZT22" s="13"/>
      <c r="GZU22" s="9"/>
      <c r="GZV22" s="8"/>
      <c r="GZW22" s="8"/>
      <c r="GZX22" s="13"/>
      <c r="GZY22" s="13"/>
      <c r="GZZ22" s="14"/>
      <c r="HAA22" s="15"/>
      <c r="HAB22" s="13"/>
      <c r="HAC22" s="9"/>
      <c r="HAD22" s="8"/>
      <c r="HAE22" s="8"/>
      <c r="HAF22" s="13"/>
      <c r="HAG22" s="13"/>
      <c r="HAH22" s="14"/>
      <c r="HAI22" s="15"/>
      <c r="HAJ22" s="13"/>
      <c r="HAK22" s="9"/>
      <c r="HAL22" s="8"/>
      <c r="HAM22" s="8"/>
      <c r="HAN22" s="13"/>
      <c r="HAO22" s="13"/>
      <c r="HAP22" s="14"/>
      <c r="HAQ22" s="15"/>
      <c r="HAR22" s="13"/>
      <c r="HAS22" s="9"/>
      <c r="HAT22" s="8"/>
      <c r="HAU22" s="8"/>
      <c r="HAV22" s="13"/>
      <c r="HAW22" s="13"/>
      <c r="HAX22" s="14"/>
      <c r="HAY22" s="15"/>
      <c r="HAZ22" s="13"/>
      <c r="HBA22" s="9"/>
      <c r="HBB22" s="8"/>
      <c r="HBC22" s="8"/>
      <c r="HBD22" s="13"/>
      <c r="HBE22" s="13"/>
      <c r="HBF22" s="14"/>
      <c r="HBG22" s="15"/>
      <c r="HBH22" s="13"/>
      <c r="HBI22" s="9"/>
      <c r="HBJ22" s="8"/>
      <c r="HBK22" s="8"/>
      <c r="HBL22" s="13"/>
      <c r="HBM22" s="13"/>
      <c r="HBN22" s="14"/>
      <c r="HBO22" s="15"/>
      <c r="HBP22" s="13"/>
      <c r="HBQ22" s="9"/>
      <c r="HBR22" s="8"/>
      <c r="HBS22" s="8"/>
      <c r="HBT22" s="13"/>
      <c r="HBU22" s="13"/>
      <c r="HBV22" s="14"/>
      <c r="HBW22" s="15"/>
      <c r="HBX22" s="13"/>
      <c r="HBY22" s="9"/>
      <c r="HBZ22" s="8"/>
      <c r="HCA22" s="8"/>
      <c r="HCB22" s="13"/>
      <c r="HCC22" s="13"/>
      <c r="HCD22" s="14"/>
      <c r="HCE22" s="15"/>
      <c r="HCF22" s="13"/>
      <c r="HCG22" s="9"/>
      <c r="HCH22" s="8"/>
      <c r="HCI22" s="8"/>
      <c r="HCJ22" s="13"/>
      <c r="HCK22" s="13"/>
      <c r="HCL22" s="14"/>
      <c r="HCM22" s="15"/>
      <c r="HCN22" s="13"/>
      <c r="HCO22" s="9"/>
      <c r="HCP22" s="8"/>
      <c r="HCQ22" s="8"/>
      <c r="HCR22" s="13"/>
      <c r="HCS22" s="13"/>
      <c r="HCT22" s="14"/>
      <c r="HCU22" s="15"/>
      <c r="HCV22" s="13"/>
      <c r="HCW22" s="9"/>
      <c r="HCX22" s="8"/>
      <c r="HCY22" s="8"/>
      <c r="HCZ22" s="13"/>
      <c r="HDA22" s="13"/>
      <c r="HDB22" s="14"/>
      <c r="HDC22" s="15"/>
      <c r="HDD22" s="13"/>
      <c r="HDE22" s="9"/>
      <c r="HDF22" s="8"/>
      <c r="HDG22" s="8"/>
      <c r="HDH22" s="13"/>
      <c r="HDI22" s="13"/>
      <c r="HDJ22" s="14"/>
      <c r="HDK22" s="15"/>
      <c r="HDL22" s="13"/>
      <c r="HDM22" s="9"/>
      <c r="HDN22" s="8"/>
      <c r="HDO22" s="8"/>
      <c r="HDP22" s="13"/>
      <c r="HDQ22" s="13"/>
      <c r="HDR22" s="14"/>
      <c r="HDS22" s="15"/>
      <c r="HDT22" s="13"/>
      <c r="HDU22" s="9"/>
      <c r="HDV22" s="8"/>
      <c r="HDW22" s="8"/>
      <c r="HDX22" s="13"/>
      <c r="HDY22" s="13"/>
      <c r="HDZ22" s="14"/>
      <c r="HEA22" s="15"/>
      <c r="HEB22" s="13"/>
      <c r="HEC22" s="9"/>
      <c r="HED22" s="8"/>
      <c r="HEE22" s="8"/>
      <c r="HEF22" s="13"/>
      <c r="HEG22" s="13"/>
      <c r="HEH22" s="14"/>
      <c r="HEI22" s="15"/>
      <c r="HEJ22" s="13"/>
      <c r="HEK22" s="9"/>
      <c r="HEL22" s="8"/>
      <c r="HEM22" s="8"/>
      <c r="HEN22" s="13"/>
      <c r="HEO22" s="13"/>
      <c r="HEP22" s="14"/>
      <c r="HEQ22" s="15"/>
      <c r="HER22" s="13"/>
      <c r="HES22" s="9"/>
      <c r="HET22" s="8"/>
      <c r="HEU22" s="8"/>
      <c r="HEV22" s="13"/>
      <c r="HEW22" s="13"/>
      <c r="HEX22" s="14"/>
      <c r="HEY22" s="15"/>
      <c r="HEZ22" s="13"/>
      <c r="HFA22" s="9"/>
      <c r="HFB22" s="8"/>
      <c r="HFC22" s="8"/>
      <c r="HFD22" s="13"/>
      <c r="HFE22" s="13"/>
      <c r="HFF22" s="14"/>
      <c r="HFG22" s="15"/>
      <c r="HFH22" s="13"/>
      <c r="HFI22" s="9"/>
      <c r="HFJ22" s="8"/>
      <c r="HFK22" s="8"/>
      <c r="HFL22" s="13"/>
      <c r="HFM22" s="13"/>
      <c r="HFN22" s="14"/>
      <c r="HFO22" s="15"/>
      <c r="HFP22" s="13"/>
      <c r="HFQ22" s="9"/>
      <c r="HFR22" s="8"/>
      <c r="HFS22" s="8"/>
      <c r="HFT22" s="13"/>
      <c r="HFU22" s="13"/>
      <c r="HFV22" s="14"/>
      <c r="HFW22" s="15"/>
      <c r="HFX22" s="13"/>
      <c r="HFY22" s="9"/>
      <c r="HFZ22" s="8"/>
      <c r="HGA22" s="8"/>
      <c r="HGB22" s="13"/>
      <c r="HGC22" s="13"/>
      <c r="HGD22" s="14"/>
      <c r="HGE22" s="15"/>
      <c r="HGF22" s="13"/>
      <c r="HGG22" s="9"/>
      <c r="HGH22" s="8"/>
      <c r="HGI22" s="8"/>
      <c r="HGJ22" s="13"/>
      <c r="HGK22" s="13"/>
      <c r="HGL22" s="14"/>
      <c r="HGM22" s="15"/>
      <c r="HGN22" s="13"/>
      <c r="HGO22" s="9"/>
      <c r="HGP22" s="8"/>
      <c r="HGQ22" s="8"/>
      <c r="HGR22" s="13"/>
      <c r="HGS22" s="13"/>
      <c r="HGT22" s="14"/>
      <c r="HGU22" s="15"/>
      <c r="HGV22" s="13"/>
      <c r="HGW22" s="9"/>
      <c r="HGX22" s="8"/>
      <c r="HGY22" s="8"/>
      <c r="HGZ22" s="13"/>
      <c r="HHA22" s="13"/>
      <c r="HHB22" s="14"/>
      <c r="HHC22" s="15"/>
      <c r="HHD22" s="13"/>
      <c r="HHE22" s="9"/>
      <c r="HHF22" s="8"/>
      <c r="HHG22" s="8"/>
      <c r="HHH22" s="13"/>
      <c r="HHI22" s="13"/>
      <c r="HHJ22" s="14"/>
      <c r="HHK22" s="15"/>
      <c r="HHL22" s="13"/>
      <c r="HHM22" s="9"/>
      <c r="HHN22" s="8"/>
      <c r="HHO22" s="8"/>
      <c r="HHP22" s="13"/>
      <c r="HHQ22" s="13"/>
      <c r="HHR22" s="14"/>
      <c r="HHS22" s="15"/>
      <c r="HHT22" s="13"/>
      <c r="HHU22" s="9"/>
      <c r="HHV22" s="8"/>
      <c r="HHW22" s="8"/>
      <c r="HHX22" s="13"/>
      <c r="HHY22" s="13"/>
      <c r="HHZ22" s="14"/>
      <c r="HIA22" s="15"/>
      <c r="HIB22" s="13"/>
      <c r="HIC22" s="9"/>
      <c r="HID22" s="8"/>
      <c r="HIE22" s="8"/>
      <c r="HIF22" s="13"/>
      <c r="HIG22" s="13"/>
      <c r="HIH22" s="14"/>
      <c r="HII22" s="15"/>
      <c r="HIJ22" s="13"/>
      <c r="HIK22" s="9"/>
      <c r="HIL22" s="8"/>
      <c r="HIM22" s="8"/>
      <c r="HIN22" s="13"/>
      <c r="HIO22" s="13"/>
      <c r="HIP22" s="14"/>
      <c r="HIQ22" s="15"/>
      <c r="HIR22" s="13"/>
      <c r="HIS22" s="9"/>
      <c r="HIT22" s="8"/>
      <c r="HIU22" s="8"/>
      <c r="HIV22" s="13"/>
      <c r="HIW22" s="13"/>
      <c r="HIX22" s="14"/>
      <c r="HIY22" s="15"/>
      <c r="HIZ22" s="13"/>
      <c r="HJA22" s="9"/>
      <c r="HJB22" s="8"/>
      <c r="HJC22" s="8"/>
      <c r="HJD22" s="13"/>
      <c r="HJE22" s="13"/>
      <c r="HJF22" s="14"/>
      <c r="HJG22" s="15"/>
      <c r="HJH22" s="13"/>
      <c r="HJI22" s="9"/>
      <c r="HJJ22" s="8"/>
      <c r="HJK22" s="8"/>
      <c r="HJL22" s="13"/>
      <c r="HJM22" s="13"/>
      <c r="HJN22" s="14"/>
      <c r="HJO22" s="15"/>
      <c r="HJP22" s="13"/>
      <c r="HJQ22" s="9"/>
      <c r="HJR22" s="8"/>
      <c r="HJS22" s="8"/>
      <c r="HJT22" s="13"/>
      <c r="HJU22" s="13"/>
      <c r="HJV22" s="14"/>
      <c r="HJW22" s="15"/>
      <c r="HJX22" s="13"/>
      <c r="HJY22" s="9"/>
      <c r="HJZ22" s="8"/>
      <c r="HKA22" s="8"/>
      <c r="HKB22" s="13"/>
      <c r="HKC22" s="13"/>
      <c r="HKD22" s="14"/>
      <c r="HKE22" s="15"/>
      <c r="HKF22" s="13"/>
      <c r="HKG22" s="9"/>
      <c r="HKH22" s="8"/>
      <c r="HKI22" s="8"/>
      <c r="HKJ22" s="13"/>
      <c r="HKK22" s="13"/>
      <c r="HKL22" s="14"/>
      <c r="HKM22" s="15"/>
      <c r="HKN22" s="13"/>
      <c r="HKO22" s="9"/>
      <c r="HKP22" s="8"/>
      <c r="HKQ22" s="8"/>
      <c r="HKR22" s="13"/>
      <c r="HKS22" s="13"/>
      <c r="HKT22" s="14"/>
      <c r="HKU22" s="15"/>
      <c r="HKV22" s="13"/>
      <c r="HKW22" s="9"/>
      <c r="HKX22" s="8"/>
      <c r="HKY22" s="8"/>
      <c r="HKZ22" s="13"/>
      <c r="HLA22" s="13"/>
      <c r="HLB22" s="14"/>
      <c r="HLC22" s="15"/>
      <c r="HLD22" s="13"/>
      <c r="HLE22" s="9"/>
      <c r="HLF22" s="8"/>
      <c r="HLG22" s="8"/>
      <c r="HLH22" s="13"/>
      <c r="HLI22" s="13"/>
      <c r="HLJ22" s="14"/>
      <c r="HLK22" s="15"/>
      <c r="HLL22" s="13"/>
      <c r="HLM22" s="9"/>
      <c r="HLN22" s="8"/>
      <c r="HLO22" s="8"/>
      <c r="HLP22" s="13"/>
      <c r="HLQ22" s="13"/>
      <c r="HLR22" s="14"/>
      <c r="HLS22" s="15"/>
      <c r="HLT22" s="13"/>
      <c r="HLU22" s="9"/>
      <c r="HLV22" s="8"/>
      <c r="HLW22" s="8"/>
      <c r="HLX22" s="13"/>
      <c r="HLY22" s="13"/>
      <c r="HLZ22" s="14"/>
      <c r="HMA22" s="15"/>
      <c r="HMB22" s="13"/>
      <c r="HMC22" s="9"/>
      <c r="HMD22" s="8"/>
      <c r="HME22" s="8"/>
      <c r="HMF22" s="13"/>
      <c r="HMG22" s="13"/>
      <c r="HMH22" s="14"/>
      <c r="HMI22" s="15"/>
      <c r="HMJ22" s="13"/>
      <c r="HMK22" s="9"/>
      <c r="HML22" s="8"/>
      <c r="HMM22" s="8"/>
      <c r="HMN22" s="13"/>
      <c r="HMO22" s="13"/>
      <c r="HMP22" s="14"/>
      <c r="HMQ22" s="15"/>
      <c r="HMR22" s="13"/>
      <c r="HMS22" s="9"/>
      <c r="HMT22" s="8"/>
      <c r="HMU22" s="8"/>
      <c r="HMV22" s="13"/>
      <c r="HMW22" s="13"/>
      <c r="HMX22" s="14"/>
      <c r="HMY22" s="15"/>
      <c r="HMZ22" s="13"/>
      <c r="HNA22" s="9"/>
      <c r="HNB22" s="8"/>
      <c r="HNC22" s="8"/>
      <c r="HND22" s="13"/>
      <c r="HNE22" s="13"/>
      <c r="HNF22" s="14"/>
      <c r="HNG22" s="15"/>
      <c r="HNH22" s="13"/>
      <c r="HNI22" s="9"/>
      <c r="HNJ22" s="8"/>
      <c r="HNK22" s="8"/>
      <c r="HNL22" s="13"/>
      <c r="HNM22" s="13"/>
      <c r="HNN22" s="14"/>
      <c r="HNO22" s="15"/>
      <c r="HNP22" s="13"/>
      <c r="HNQ22" s="9"/>
      <c r="HNR22" s="8"/>
      <c r="HNS22" s="8"/>
      <c r="HNT22" s="13"/>
      <c r="HNU22" s="13"/>
      <c r="HNV22" s="14"/>
      <c r="HNW22" s="15"/>
      <c r="HNX22" s="13"/>
      <c r="HNY22" s="9"/>
      <c r="HNZ22" s="8"/>
      <c r="HOA22" s="8"/>
      <c r="HOB22" s="13"/>
      <c r="HOC22" s="13"/>
      <c r="HOD22" s="14"/>
      <c r="HOE22" s="15"/>
      <c r="HOF22" s="13"/>
      <c r="HOG22" s="9"/>
      <c r="HOH22" s="8"/>
      <c r="HOI22" s="8"/>
      <c r="HOJ22" s="13"/>
      <c r="HOK22" s="13"/>
      <c r="HOL22" s="14"/>
      <c r="HOM22" s="15"/>
      <c r="HON22" s="13"/>
      <c r="HOO22" s="9"/>
      <c r="HOP22" s="8"/>
      <c r="HOQ22" s="8"/>
      <c r="HOR22" s="13"/>
      <c r="HOS22" s="13"/>
      <c r="HOT22" s="14"/>
      <c r="HOU22" s="15"/>
      <c r="HOV22" s="13"/>
      <c r="HOW22" s="9"/>
      <c r="HOX22" s="8"/>
      <c r="HOY22" s="8"/>
      <c r="HOZ22" s="13"/>
      <c r="HPA22" s="13"/>
      <c r="HPB22" s="14"/>
      <c r="HPC22" s="15"/>
      <c r="HPD22" s="13"/>
      <c r="HPE22" s="9"/>
      <c r="HPF22" s="8"/>
      <c r="HPG22" s="8"/>
      <c r="HPH22" s="13"/>
      <c r="HPI22" s="13"/>
      <c r="HPJ22" s="14"/>
      <c r="HPK22" s="15"/>
      <c r="HPL22" s="13"/>
      <c r="HPM22" s="9"/>
      <c r="HPN22" s="8"/>
      <c r="HPO22" s="8"/>
      <c r="HPP22" s="13"/>
      <c r="HPQ22" s="13"/>
      <c r="HPR22" s="14"/>
      <c r="HPS22" s="15"/>
      <c r="HPT22" s="13"/>
      <c r="HPU22" s="9"/>
      <c r="HPV22" s="8"/>
      <c r="HPW22" s="8"/>
      <c r="HPX22" s="13"/>
      <c r="HPY22" s="13"/>
      <c r="HPZ22" s="14"/>
      <c r="HQA22" s="15"/>
      <c r="HQB22" s="13"/>
      <c r="HQC22" s="9"/>
      <c r="HQD22" s="8"/>
      <c r="HQE22" s="8"/>
      <c r="HQF22" s="13"/>
      <c r="HQG22" s="13"/>
      <c r="HQH22" s="14"/>
      <c r="HQI22" s="15"/>
      <c r="HQJ22" s="13"/>
      <c r="HQK22" s="9"/>
      <c r="HQL22" s="8"/>
      <c r="HQM22" s="8"/>
      <c r="HQN22" s="13"/>
      <c r="HQO22" s="13"/>
      <c r="HQP22" s="14"/>
      <c r="HQQ22" s="15"/>
      <c r="HQR22" s="13"/>
      <c r="HQS22" s="9"/>
      <c r="HQT22" s="8"/>
      <c r="HQU22" s="8"/>
      <c r="HQV22" s="13"/>
      <c r="HQW22" s="13"/>
      <c r="HQX22" s="14"/>
      <c r="HQY22" s="15"/>
      <c r="HQZ22" s="13"/>
      <c r="HRA22" s="9"/>
      <c r="HRB22" s="8"/>
      <c r="HRC22" s="8"/>
      <c r="HRD22" s="13"/>
      <c r="HRE22" s="13"/>
      <c r="HRF22" s="14"/>
      <c r="HRG22" s="15"/>
      <c r="HRH22" s="13"/>
      <c r="HRI22" s="9"/>
      <c r="HRJ22" s="8"/>
      <c r="HRK22" s="8"/>
      <c r="HRL22" s="13"/>
      <c r="HRM22" s="13"/>
      <c r="HRN22" s="14"/>
      <c r="HRO22" s="15"/>
      <c r="HRP22" s="13"/>
      <c r="HRQ22" s="9"/>
      <c r="HRR22" s="8"/>
      <c r="HRS22" s="8"/>
      <c r="HRT22" s="13"/>
      <c r="HRU22" s="13"/>
      <c r="HRV22" s="14"/>
      <c r="HRW22" s="15"/>
      <c r="HRX22" s="13"/>
      <c r="HRY22" s="9"/>
      <c r="HRZ22" s="8"/>
      <c r="HSA22" s="8"/>
      <c r="HSB22" s="13"/>
      <c r="HSC22" s="13"/>
      <c r="HSD22" s="14"/>
      <c r="HSE22" s="15"/>
      <c r="HSF22" s="13"/>
      <c r="HSG22" s="9"/>
      <c r="HSH22" s="8"/>
      <c r="HSI22" s="8"/>
      <c r="HSJ22" s="13"/>
      <c r="HSK22" s="13"/>
      <c r="HSL22" s="14"/>
      <c r="HSM22" s="15"/>
      <c r="HSN22" s="13"/>
      <c r="HSO22" s="9"/>
      <c r="HSP22" s="8"/>
      <c r="HSQ22" s="8"/>
      <c r="HSR22" s="13"/>
      <c r="HSS22" s="13"/>
      <c r="HST22" s="14"/>
      <c r="HSU22" s="15"/>
      <c r="HSV22" s="13"/>
      <c r="HSW22" s="9"/>
      <c r="HSX22" s="8"/>
      <c r="HSY22" s="8"/>
      <c r="HSZ22" s="13"/>
      <c r="HTA22" s="13"/>
      <c r="HTB22" s="14"/>
      <c r="HTC22" s="15"/>
      <c r="HTD22" s="13"/>
      <c r="HTE22" s="9"/>
      <c r="HTF22" s="8"/>
      <c r="HTG22" s="8"/>
      <c r="HTH22" s="13"/>
      <c r="HTI22" s="13"/>
      <c r="HTJ22" s="14"/>
      <c r="HTK22" s="15"/>
      <c r="HTL22" s="13"/>
      <c r="HTM22" s="9"/>
      <c r="HTN22" s="8"/>
      <c r="HTO22" s="8"/>
      <c r="HTP22" s="13"/>
      <c r="HTQ22" s="13"/>
      <c r="HTR22" s="14"/>
      <c r="HTS22" s="15"/>
      <c r="HTT22" s="13"/>
      <c r="HTU22" s="9"/>
      <c r="HTV22" s="8"/>
      <c r="HTW22" s="8"/>
      <c r="HTX22" s="13"/>
      <c r="HTY22" s="13"/>
      <c r="HTZ22" s="14"/>
      <c r="HUA22" s="15"/>
      <c r="HUB22" s="13"/>
      <c r="HUC22" s="9"/>
      <c r="HUD22" s="8"/>
      <c r="HUE22" s="8"/>
      <c r="HUF22" s="13"/>
      <c r="HUG22" s="13"/>
      <c r="HUH22" s="14"/>
      <c r="HUI22" s="15"/>
      <c r="HUJ22" s="13"/>
      <c r="HUK22" s="9"/>
      <c r="HUL22" s="8"/>
      <c r="HUM22" s="8"/>
      <c r="HUN22" s="13"/>
      <c r="HUO22" s="13"/>
      <c r="HUP22" s="14"/>
      <c r="HUQ22" s="15"/>
      <c r="HUR22" s="13"/>
      <c r="HUS22" s="9"/>
      <c r="HUT22" s="8"/>
      <c r="HUU22" s="8"/>
      <c r="HUV22" s="13"/>
      <c r="HUW22" s="13"/>
      <c r="HUX22" s="14"/>
      <c r="HUY22" s="15"/>
      <c r="HUZ22" s="13"/>
      <c r="HVA22" s="9"/>
      <c r="HVB22" s="8"/>
      <c r="HVC22" s="8"/>
      <c r="HVD22" s="13"/>
      <c r="HVE22" s="13"/>
      <c r="HVF22" s="14"/>
      <c r="HVG22" s="15"/>
      <c r="HVH22" s="13"/>
      <c r="HVI22" s="9"/>
      <c r="HVJ22" s="8"/>
      <c r="HVK22" s="8"/>
      <c r="HVL22" s="13"/>
      <c r="HVM22" s="13"/>
      <c r="HVN22" s="14"/>
      <c r="HVO22" s="15"/>
      <c r="HVP22" s="13"/>
      <c r="HVQ22" s="9"/>
      <c r="HVR22" s="8"/>
      <c r="HVS22" s="8"/>
      <c r="HVT22" s="13"/>
      <c r="HVU22" s="13"/>
      <c r="HVV22" s="14"/>
      <c r="HVW22" s="15"/>
      <c r="HVX22" s="13"/>
      <c r="HVY22" s="9"/>
      <c r="HVZ22" s="8"/>
      <c r="HWA22" s="8"/>
      <c r="HWB22" s="13"/>
      <c r="HWC22" s="13"/>
      <c r="HWD22" s="14"/>
      <c r="HWE22" s="15"/>
      <c r="HWF22" s="13"/>
      <c r="HWG22" s="9"/>
      <c r="HWH22" s="8"/>
      <c r="HWI22" s="8"/>
      <c r="HWJ22" s="13"/>
      <c r="HWK22" s="13"/>
      <c r="HWL22" s="14"/>
      <c r="HWM22" s="15"/>
      <c r="HWN22" s="13"/>
      <c r="HWO22" s="9"/>
      <c r="HWP22" s="8"/>
      <c r="HWQ22" s="8"/>
      <c r="HWR22" s="13"/>
      <c r="HWS22" s="13"/>
      <c r="HWT22" s="14"/>
      <c r="HWU22" s="15"/>
      <c r="HWV22" s="13"/>
      <c r="HWW22" s="9"/>
      <c r="HWX22" s="8"/>
      <c r="HWY22" s="8"/>
      <c r="HWZ22" s="13"/>
      <c r="HXA22" s="13"/>
      <c r="HXB22" s="14"/>
      <c r="HXC22" s="15"/>
      <c r="HXD22" s="13"/>
      <c r="HXE22" s="9"/>
      <c r="HXF22" s="8"/>
      <c r="HXG22" s="8"/>
      <c r="HXH22" s="13"/>
      <c r="HXI22" s="13"/>
      <c r="HXJ22" s="14"/>
      <c r="HXK22" s="15"/>
      <c r="HXL22" s="13"/>
      <c r="HXM22" s="9"/>
      <c r="HXN22" s="8"/>
      <c r="HXO22" s="8"/>
      <c r="HXP22" s="13"/>
      <c r="HXQ22" s="13"/>
      <c r="HXR22" s="14"/>
      <c r="HXS22" s="15"/>
      <c r="HXT22" s="13"/>
      <c r="HXU22" s="9"/>
      <c r="HXV22" s="8"/>
      <c r="HXW22" s="8"/>
      <c r="HXX22" s="13"/>
      <c r="HXY22" s="13"/>
      <c r="HXZ22" s="14"/>
      <c r="HYA22" s="15"/>
      <c r="HYB22" s="13"/>
      <c r="HYC22" s="9"/>
      <c r="HYD22" s="8"/>
      <c r="HYE22" s="8"/>
      <c r="HYF22" s="13"/>
      <c r="HYG22" s="13"/>
      <c r="HYH22" s="14"/>
      <c r="HYI22" s="15"/>
      <c r="HYJ22" s="13"/>
      <c r="HYK22" s="9"/>
      <c r="HYL22" s="8"/>
      <c r="HYM22" s="8"/>
      <c r="HYN22" s="13"/>
      <c r="HYO22" s="13"/>
      <c r="HYP22" s="14"/>
      <c r="HYQ22" s="15"/>
      <c r="HYR22" s="13"/>
      <c r="HYS22" s="9"/>
      <c r="HYT22" s="8"/>
      <c r="HYU22" s="8"/>
      <c r="HYV22" s="13"/>
      <c r="HYW22" s="13"/>
      <c r="HYX22" s="14"/>
      <c r="HYY22" s="15"/>
      <c r="HYZ22" s="13"/>
      <c r="HZA22" s="9"/>
      <c r="HZB22" s="8"/>
      <c r="HZC22" s="8"/>
      <c r="HZD22" s="13"/>
      <c r="HZE22" s="13"/>
      <c r="HZF22" s="14"/>
      <c r="HZG22" s="15"/>
      <c r="HZH22" s="13"/>
      <c r="HZI22" s="9"/>
      <c r="HZJ22" s="8"/>
      <c r="HZK22" s="8"/>
      <c r="HZL22" s="13"/>
      <c r="HZM22" s="13"/>
      <c r="HZN22" s="14"/>
      <c r="HZO22" s="15"/>
      <c r="HZP22" s="13"/>
      <c r="HZQ22" s="9"/>
      <c r="HZR22" s="8"/>
      <c r="HZS22" s="8"/>
      <c r="HZT22" s="13"/>
      <c r="HZU22" s="13"/>
      <c r="HZV22" s="14"/>
      <c r="HZW22" s="15"/>
      <c r="HZX22" s="13"/>
      <c r="HZY22" s="9"/>
      <c r="HZZ22" s="8"/>
      <c r="IAA22" s="8"/>
      <c r="IAB22" s="13"/>
      <c r="IAC22" s="13"/>
      <c r="IAD22" s="14"/>
      <c r="IAE22" s="15"/>
      <c r="IAF22" s="13"/>
      <c r="IAG22" s="9"/>
      <c r="IAH22" s="8"/>
      <c r="IAI22" s="8"/>
      <c r="IAJ22" s="13"/>
      <c r="IAK22" s="13"/>
      <c r="IAL22" s="14"/>
      <c r="IAM22" s="15"/>
      <c r="IAN22" s="13"/>
      <c r="IAO22" s="9"/>
      <c r="IAP22" s="8"/>
      <c r="IAQ22" s="8"/>
      <c r="IAR22" s="13"/>
      <c r="IAS22" s="13"/>
      <c r="IAT22" s="14"/>
      <c r="IAU22" s="15"/>
      <c r="IAV22" s="13"/>
      <c r="IAW22" s="9"/>
      <c r="IAX22" s="8"/>
      <c r="IAY22" s="8"/>
      <c r="IAZ22" s="13"/>
      <c r="IBA22" s="13"/>
      <c r="IBB22" s="14"/>
      <c r="IBC22" s="15"/>
      <c r="IBD22" s="13"/>
      <c r="IBE22" s="9"/>
      <c r="IBF22" s="8"/>
      <c r="IBG22" s="8"/>
      <c r="IBH22" s="13"/>
      <c r="IBI22" s="13"/>
      <c r="IBJ22" s="14"/>
      <c r="IBK22" s="15"/>
      <c r="IBL22" s="13"/>
      <c r="IBM22" s="9"/>
      <c r="IBN22" s="8"/>
      <c r="IBO22" s="8"/>
      <c r="IBP22" s="13"/>
      <c r="IBQ22" s="13"/>
      <c r="IBR22" s="14"/>
      <c r="IBS22" s="15"/>
      <c r="IBT22" s="13"/>
      <c r="IBU22" s="9"/>
      <c r="IBV22" s="8"/>
      <c r="IBW22" s="8"/>
      <c r="IBX22" s="13"/>
      <c r="IBY22" s="13"/>
      <c r="IBZ22" s="14"/>
      <c r="ICA22" s="15"/>
      <c r="ICB22" s="13"/>
      <c r="ICC22" s="9"/>
      <c r="ICD22" s="8"/>
      <c r="ICE22" s="8"/>
      <c r="ICF22" s="13"/>
      <c r="ICG22" s="13"/>
      <c r="ICH22" s="14"/>
      <c r="ICI22" s="15"/>
      <c r="ICJ22" s="13"/>
      <c r="ICK22" s="9"/>
      <c r="ICL22" s="8"/>
      <c r="ICM22" s="8"/>
      <c r="ICN22" s="13"/>
      <c r="ICO22" s="13"/>
      <c r="ICP22" s="14"/>
      <c r="ICQ22" s="15"/>
      <c r="ICR22" s="13"/>
      <c r="ICS22" s="9"/>
      <c r="ICT22" s="8"/>
      <c r="ICU22" s="8"/>
      <c r="ICV22" s="13"/>
      <c r="ICW22" s="13"/>
      <c r="ICX22" s="14"/>
      <c r="ICY22" s="15"/>
      <c r="ICZ22" s="13"/>
      <c r="IDA22" s="9"/>
      <c r="IDB22" s="8"/>
      <c r="IDC22" s="8"/>
      <c r="IDD22" s="13"/>
      <c r="IDE22" s="13"/>
      <c r="IDF22" s="14"/>
      <c r="IDG22" s="15"/>
      <c r="IDH22" s="13"/>
      <c r="IDI22" s="9"/>
      <c r="IDJ22" s="8"/>
      <c r="IDK22" s="8"/>
      <c r="IDL22" s="13"/>
      <c r="IDM22" s="13"/>
      <c r="IDN22" s="14"/>
      <c r="IDO22" s="15"/>
      <c r="IDP22" s="13"/>
      <c r="IDQ22" s="9"/>
      <c r="IDR22" s="8"/>
      <c r="IDS22" s="8"/>
      <c r="IDT22" s="13"/>
      <c r="IDU22" s="13"/>
      <c r="IDV22" s="14"/>
      <c r="IDW22" s="15"/>
      <c r="IDX22" s="13"/>
      <c r="IDY22" s="9"/>
      <c r="IDZ22" s="8"/>
      <c r="IEA22" s="8"/>
      <c r="IEB22" s="13"/>
      <c r="IEC22" s="13"/>
      <c r="IED22" s="14"/>
      <c r="IEE22" s="15"/>
      <c r="IEF22" s="13"/>
      <c r="IEG22" s="9"/>
      <c r="IEH22" s="8"/>
      <c r="IEI22" s="8"/>
      <c r="IEJ22" s="13"/>
      <c r="IEK22" s="13"/>
      <c r="IEL22" s="14"/>
      <c r="IEM22" s="15"/>
      <c r="IEN22" s="13"/>
      <c r="IEO22" s="9"/>
      <c r="IEP22" s="8"/>
      <c r="IEQ22" s="8"/>
      <c r="IER22" s="13"/>
      <c r="IES22" s="13"/>
      <c r="IET22" s="14"/>
      <c r="IEU22" s="15"/>
      <c r="IEV22" s="13"/>
      <c r="IEW22" s="9"/>
      <c r="IEX22" s="8"/>
      <c r="IEY22" s="8"/>
      <c r="IEZ22" s="13"/>
      <c r="IFA22" s="13"/>
      <c r="IFB22" s="14"/>
      <c r="IFC22" s="15"/>
      <c r="IFD22" s="13"/>
      <c r="IFE22" s="9"/>
      <c r="IFF22" s="8"/>
      <c r="IFG22" s="8"/>
      <c r="IFH22" s="13"/>
      <c r="IFI22" s="13"/>
      <c r="IFJ22" s="14"/>
      <c r="IFK22" s="15"/>
      <c r="IFL22" s="13"/>
      <c r="IFM22" s="9"/>
      <c r="IFN22" s="8"/>
      <c r="IFO22" s="8"/>
      <c r="IFP22" s="13"/>
      <c r="IFQ22" s="13"/>
      <c r="IFR22" s="14"/>
      <c r="IFS22" s="15"/>
      <c r="IFT22" s="13"/>
      <c r="IFU22" s="9"/>
      <c r="IFV22" s="8"/>
      <c r="IFW22" s="8"/>
      <c r="IFX22" s="13"/>
      <c r="IFY22" s="13"/>
      <c r="IFZ22" s="14"/>
      <c r="IGA22" s="15"/>
      <c r="IGB22" s="13"/>
      <c r="IGC22" s="9"/>
      <c r="IGD22" s="8"/>
      <c r="IGE22" s="8"/>
      <c r="IGF22" s="13"/>
      <c r="IGG22" s="13"/>
      <c r="IGH22" s="14"/>
      <c r="IGI22" s="15"/>
      <c r="IGJ22" s="13"/>
      <c r="IGK22" s="9"/>
      <c r="IGL22" s="8"/>
      <c r="IGM22" s="8"/>
      <c r="IGN22" s="13"/>
      <c r="IGO22" s="13"/>
      <c r="IGP22" s="14"/>
      <c r="IGQ22" s="15"/>
      <c r="IGR22" s="13"/>
      <c r="IGS22" s="9"/>
      <c r="IGT22" s="8"/>
      <c r="IGU22" s="8"/>
      <c r="IGV22" s="13"/>
      <c r="IGW22" s="13"/>
      <c r="IGX22" s="14"/>
      <c r="IGY22" s="15"/>
      <c r="IGZ22" s="13"/>
      <c r="IHA22" s="9"/>
      <c r="IHB22" s="8"/>
      <c r="IHC22" s="8"/>
      <c r="IHD22" s="13"/>
      <c r="IHE22" s="13"/>
      <c r="IHF22" s="14"/>
      <c r="IHG22" s="15"/>
      <c r="IHH22" s="13"/>
      <c r="IHI22" s="9"/>
      <c r="IHJ22" s="8"/>
      <c r="IHK22" s="8"/>
      <c r="IHL22" s="13"/>
      <c r="IHM22" s="13"/>
      <c r="IHN22" s="14"/>
      <c r="IHO22" s="15"/>
      <c r="IHP22" s="13"/>
      <c r="IHQ22" s="9"/>
      <c r="IHR22" s="8"/>
      <c r="IHS22" s="8"/>
      <c r="IHT22" s="13"/>
      <c r="IHU22" s="13"/>
      <c r="IHV22" s="14"/>
      <c r="IHW22" s="15"/>
      <c r="IHX22" s="13"/>
      <c r="IHY22" s="9"/>
      <c r="IHZ22" s="8"/>
      <c r="IIA22" s="8"/>
      <c r="IIB22" s="13"/>
      <c r="IIC22" s="13"/>
      <c r="IID22" s="14"/>
      <c r="IIE22" s="15"/>
      <c r="IIF22" s="13"/>
      <c r="IIG22" s="9"/>
      <c r="IIH22" s="8"/>
      <c r="III22" s="8"/>
      <c r="IIJ22" s="13"/>
      <c r="IIK22" s="13"/>
      <c r="IIL22" s="14"/>
      <c r="IIM22" s="15"/>
      <c r="IIN22" s="13"/>
      <c r="IIO22" s="9"/>
      <c r="IIP22" s="8"/>
      <c r="IIQ22" s="8"/>
      <c r="IIR22" s="13"/>
      <c r="IIS22" s="13"/>
      <c r="IIT22" s="14"/>
      <c r="IIU22" s="15"/>
      <c r="IIV22" s="13"/>
      <c r="IIW22" s="9"/>
      <c r="IIX22" s="8"/>
      <c r="IIY22" s="8"/>
      <c r="IIZ22" s="13"/>
      <c r="IJA22" s="13"/>
      <c r="IJB22" s="14"/>
      <c r="IJC22" s="15"/>
      <c r="IJD22" s="13"/>
      <c r="IJE22" s="9"/>
      <c r="IJF22" s="8"/>
      <c r="IJG22" s="8"/>
      <c r="IJH22" s="13"/>
      <c r="IJI22" s="13"/>
      <c r="IJJ22" s="14"/>
      <c r="IJK22" s="15"/>
      <c r="IJL22" s="13"/>
      <c r="IJM22" s="9"/>
      <c r="IJN22" s="8"/>
      <c r="IJO22" s="8"/>
      <c r="IJP22" s="13"/>
      <c r="IJQ22" s="13"/>
      <c r="IJR22" s="14"/>
      <c r="IJS22" s="15"/>
      <c r="IJT22" s="13"/>
      <c r="IJU22" s="9"/>
      <c r="IJV22" s="8"/>
      <c r="IJW22" s="8"/>
      <c r="IJX22" s="13"/>
      <c r="IJY22" s="13"/>
      <c r="IJZ22" s="14"/>
      <c r="IKA22" s="15"/>
      <c r="IKB22" s="13"/>
      <c r="IKC22" s="9"/>
      <c r="IKD22" s="8"/>
      <c r="IKE22" s="8"/>
      <c r="IKF22" s="13"/>
      <c r="IKG22" s="13"/>
      <c r="IKH22" s="14"/>
      <c r="IKI22" s="15"/>
      <c r="IKJ22" s="13"/>
      <c r="IKK22" s="9"/>
      <c r="IKL22" s="8"/>
      <c r="IKM22" s="8"/>
      <c r="IKN22" s="13"/>
      <c r="IKO22" s="13"/>
      <c r="IKP22" s="14"/>
      <c r="IKQ22" s="15"/>
      <c r="IKR22" s="13"/>
      <c r="IKS22" s="9"/>
      <c r="IKT22" s="8"/>
      <c r="IKU22" s="8"/>
      <c r="IKV22" s="13"/>
      <c r="IKW22" s="13"/>
      <c r="IKX22" s="14"/>
      <c r="IKY22" s="15"/>
      <c r="IKZ22" s="13"/>
      <c r="ILA22" s="9"/>
      <c r="ILB22" s="8"/>
      <c r="ILC22" s="8"/>
      <c r="ILD22" s="13"/>
      <c r="ILE22" s="13"/>
      <c r="ILF22" s="14"/>
      <c r="ILG22" s="15"/>
      <c r="ILH22" s="13"/>
      <c r="ILI22" s="9"/>
      <c r="ILJ22" s="8"/>
      <c r="ILK22" s="8"/>
      <c r="ILL22" s="13"/>
      <c r="ILM22" s="13"/>
      <c r="ILN22" s="14"/>
      <c r="ILO22" s="15"/>
      <c r="ILP22" s="13"/>
      <c r="ILQ22" s="9"/>
      <c r="ILR22" s="8"/>
      <c r="ILS22" s="8"/>
      <c r="ILT22" s="13"/>
      <c r="ILU22" s="13"/>
      <c r="ILV22" s="14"/>
      <c r="ILW22" s="15"/>
      <c r="ILX22" s="13"/>
      <c r="ILY22" s="9"/>
      <c r="ILZ22" s="8"/>
      <c r="IMA22" s="8"/>
      <c r="IMB22" s="13"/>
      <c r="IMC22" s="13"/>
      <c r="IMD22" s="14"/>
      <c r="IME22" s="15"/>
      <c r="IMF22" s="13"/>
      <c r="IMG22" s="9"/>
      <c r="IMH22" s="8"/>
      <c r="IMI22" s="8"/>
      <c r="IMJ22" s="13"/>
      <c r="IMK22" s="13"/>
      <c r="IML22" s="14"/>
      <c r="IMM22" s="15"/>
      <c r="IMN22" s="13"/>
      <c r="IMO22" s="9"/>
      <c r="IMP22" s="8"/>
      <c r="IMQ22" s="8"/>
      <c r="IMR22" s="13"/>
      <c r="IMS22" s="13"/>
      <c r="IMT22" s="14"/>
      <c r="IMU22" s="15"/>
      <c r="IMV22" s="13"/>
      <c r="IMW22" s="9"/>
      <c r="IMX22" s="8"/>
      <c r="IMY22" s="8"/>
      <c r="IMZ22" s="13"/>
      <c r="INA22" s="13"/>
      <c r="INB22" s="14"/>
      <c r="INC22" s="15"/>
      <c r="IND22" s="13"/>
      <c r="INE22" s="9"/>
      <c r="INF22" s="8"/>
      <c r="ING22" s="8"/>
      <c r="INH22" s="13"/>
      <c r="INI22" s="13"/>
      <c r="INJ22" s="14"/>
      <c r="INK22" s="15"/>
      <c r="INL22" s="13"/>
      <c r="INM22" s="9"/>
      <c r="INN22" s="8"/>
      <c r="INO22" s="8"/>
      <c r="INP22" s="13"/>
      <c r="INQ22" s="13"/>
      <c r="INR22" s="14"/>
      <c r="INS22" s="15"/>
      <c r="INT22" s="13"/>
      <c r="INU22" s="9"/>
      <c r="INV22" s="8"/>
      <c r="INW22" s="8"/>
      <c r="INX22" s="13"/>
      <c r="INY22" s="13"/>
      <c r="INZ22" s="14"/>
      <c r="IOA22" s="15"/>
      <c r="IOB22" s="13"/>
      <c r="IOC22" s="9"/>
      <c r="IOD22" s="8"/>
      <c r="IOE22" s="8"/>
      <c r="IOF22" s="13"/>
      <c r="IOG22" s="13"/>
      <c r="IOH22" s="14"/>
      <c r="IOI22" s="15"/>
      <c r="IOJ22" s="13"/>
      <c r="IOK22" s="9"/>
      <c r="IOL22" s="8"/>
      <c r="IOM22" s="8"/>
      <c r="ION22" s="13"/>
      <c r="IOO22" s="13"/>
      <c r="IOP22" s="14"/>
      <c r="IOQ22" s="15"/>
      <c r="IOR22" s="13"/>
      <c r="IOS22" s="9"/>
      <c r="IOT22" s="8"/>
      <c r="IOU22" s="8"/>
      <c r="IOV22" s="13"/>
      <c r="IOW22" s="13"/>
      <c r="IOX22" s="14"/>
      <c r="IOY22" s="15"/>
      <c r="IOZ22" s="13"/>
      <c r="IPA22" s="9"/>
      <c r="IPB22" s="8"/>
      <c r="IPC22" s="8"/>
      <c r="IPD22" s="13"/>
      <c r="IPE22" s="13"/>
      <c r="IPF22" s="14"/>
      <c r="IPG22" s="15"/>
      <c r="IPH22" s="13"/>
      <c r="IPI22" s="9"/>
      <c r="IPJ22" s="8"/>
      <c r="IPK22" s="8"/>
      <c r="IPL22" s="13"/>
      <c r="IPM22" s="13"/>
      <c r="IPN22" s="14"/>
      <c r="IPO22" s="15"/>
      <c r="IPP22" s="13"/>
      <c r="IPQ22" s="9"/>
      <c r="IPR22" s="8"/>
      <c r="IPS22" s="8"/>
      <c r="IPT22" s="13"/>
      <c r="IPU22" s="13"/>
      <c r="IPV22" s="14"/>
      <c r="IPW22" s="15"/>
      <c r="IPX22" s="13"/>
      <c r="IPY22" s="9"/>
      <c r="IPZ22" s="8"/>
      <c r="IQA22" s="8"/>
      <c r="IQB22" s="13"/>
      <c r="IQC22" s="13"/>
      <c r="IQD22" s="14"/>
      <c r="IQE22" s="15"/>
      <c r="IQF22" s="13"/>
      <c r="IQG22" s="9"/>
      <c r="IQH22" s="8"/>
      <c r="IQI22" s="8"/>
      <c r="IQJ22" s="13"/>
      <c r="IQK22" s="13"/>
      <c r="IQL22" s="14"/>
      <c r="IQM22" s="15"/>
      <c r="IQN22" s="13"/>
      <c r="IQO22" s="9"/>
      <c r="IQP22" s="8"/>
      <c r="IQQ22" s="8"/>
      <c r="IQR22" s="13"/>
      <c r="IQS22" s="13"/>
      <c r="IQT22" s="14"/>
      <c r="IQU22" s="15"/>
      <c r="IQV22" s="13"/>
      <c r="IQW22" s="9"/>
      <c r="IQX22" s="8"/>
      <c r="IQY22" s="8"/>
      <c r="IQZ22" s="13"/>
      <c r="IRA22" s="13"/>
      <c r="IRB22" s="14"/>
      <c r="IRC22" s="15"/>
      <c r="IRD22" s="13"/>
      <c r="IRE22" s="9"/>
      <c r="IRF22" s="8"/>
      <c r="IRG22" s="8"/>
      <c r="IRH22" s="13"/>
      <c r="IRI22" s="13"/>
      <c r="IRJ22" s="14"/>
      <c r="IRK22" s="15"/>
      <c r="IRL22" s="13"/>
      <c r="IRM22" s="9"/>
      <c r="IRN22" s="8"/>
      <c r="IRO22" s="8"/>
      <c r="IRP22" s="13"/>
      <c r="IRQ22" s="13"/>
      <c r="IRR22" s="14"/>
      <c r="IRS22" s="15"/>
      <c r="IRT22" s="13"/>
      <c r="IRU22" s="9"/>
      <c r="IRV22" s="8"/>
      <c r="IRW22" s="8"/>
      <c r="IRX22" s="13"/>
      <c r="IRY22" s="13"/>
      <c r="IRZ22" s="14"/>
      <c r="ISA22" s="15"/>
      <c r="ISB22" s="13"/>
      <c r="ISC22" s="9"/>
      <c r="ISD22" s="8"/>
      <c r="ISE22" s="8"/>
      <c r="ISF22" s="13"/>
      <c r="ISG22" s="13"/>
      <c r="ISH22" s="14"/>
      <c r="ISI22" s="15"/>
      <c r="ISJ22" s="13"/>
      <c r="ISK22" s="9"/>
      <c r="ISL22" s="8"/>
      <c r="ISM22" s="8"/>
      <c r="ISN22" s="13"/>
      <c r="ISO22" s="13"/>
      <c r="ISP22" s="14"/>
      <c r="ISQ22" s="15"/>
      <c r="ISR22" s="13"/>
      <c r="ISS22" s="9"/>
      <c r="IST22" s="8"/>
      <c r="ISU22" s="8"/>
      <c r="ISV22" s="13"/>
      <c r="ISW22" s="13"/>
      <c r="ISX22" s="14"/>
      <c r="ISY22" s="15"/>
      <c r="ISZ22" s="13"/>
      <c r="ITA22" s="9"/>
      <c r="ITB22" s="8"/>
      <c r="ITC22" s="8"/>
      <c r="ITD22" s="13"/>
      <c r="ITE22" s="13"/>
      <c r="ITF22" s="14"/>
      <c r="ITG22" s="15"/>
      <c r="ITH22" s="13"/>
      <c r="ITI22" s="9"/>
      <c r="ITJ22" s="8"/>
      <c r="ITK22" s="8"/>
      <c r="ITL22" s="13"/>
      <c r="ITM22" s="13"/>
      <c r="ITN22" s="14"/>
      <c r="ITO22" s="15"/>
      <c r="ITP22" s="13"/>
      <c r="ITQ22" s="9"/>
      <c r="ITR22" s="8"/>
      <c r="ITS22" s="8"/>
      <c r="ITT22" s="13"/>
      <c r="ITU22" s="13"/>
      <c r="ITV22" s="14"/>
      <c r="ITW22" s="15"/>
      <c r="ITX22" s="13"/>
      <c r="ITY22" s="9"/>
      <c r="ITZ22" s="8"/>
      <c r="IUA22" s="8"/>
      <c r="IUB22" s="13"/>
      <c r="IUC22" s="13"/>
      <c r="IUD22" s="14"/>
      <c r="IUE22" s="15"/>
      <c r="IUF22" s="13"/>
      <c r="IUG22" s="9"/>
      <c r="IUH22" s="8"/>
      <c r="IUI22" s="8"/>
      <c r="IUJ22" s="13"/>
      <c r="IUK22" s="13"/>
      <c r="IUL22" s="14"/>
      <c r="IUM22" s="15"/>
      <c r="IUN22" s="13"/>
      <c r="IUO22" s="9"/>
      <c r="IUP22" s="8"/>
      <c r="IUQ22" s="8"/>
      <c r="IUR22" s="13"/>
      <c r="IUS22" s="13"/>
      <c r="IUT22" s="14"/>
      <c r="IUU22" s="15"/>
      <c r="IUV22" s="13"/>
      <c r="IUW22" s="9"/>
      <c r="IUX22" s="8"/>
      <c r="IUY22" s="8"/>
      <c r="IUZ22" s="13"/>
      <c r="IVA22" s="13"/>
      <c r="IVB22" s="14"/>
      <c r="IVC22" s="15"/>
      <c r="IVD22" s="13"/>
      <c r="IVE22" s="9"/>
      <c r="IVF22" s="8"/>
      <c r="IVG22" s="8"/>
      <c r="IVH22" s="13"/>
      <c r="IVI22" s="13"/>
      <c r="IVJ22" s="14"/>
      <c r="IVK22" s="15"/>
      <c r="IVL22" s="13"/>
      <c r="IVM22" s="9"/>
      <c r="IVN22" s="8"/>
      <c r="IVO22" s="8"/>
      <c r="IVP22" s="13"/>
      <c r="IVQ22" s="13"/>
      <c r="IVR22" s="14"/>
      <c r="IVS22" s="15"/>
      <c r="IVT22" s="13"/>
      <c r="IVU22" s="9"/>
      <c r="IVV22" s="8"/>
      <c r="IVW22" s="8"/>
      <c r="IVX22" s="13"/>
      <c r="IVY22" s="13"/>
      <c r="IVZ22" s="14"/>
      <c r="IWA22" s="15"/>
      <c r="IWB22" s="13"/>
      <c r="IWC22" s="9"/>
      <c r="IWD22" s="8"/>
      <c r="IWE22" s="8"/>
      <c r="IWF22" s="13"/>
      <c r="IWG22" s="13"/>
      <c r="IWH22" s="14"/>
      <c r="IWI22" s="15"/>
      <c r="IWJ22" s="13"/>
      <c r="IWK22" s="9"/>
      <c r="IWL22" s="8"/>
      <c r="IWM22" s="8"/>
      <c r="IWN22" s="13"/>
      <c r="IWO22" s="13"/>
      <c r="IWP22" s="14"/>
      <c r="IWQ22" s="15"/>
      <c r="IWR22" s="13"/>
      <c r="IWS22" s="9"/>
      <c r="IWT22" s="8"/>
      <c r="IWU22" s="8"/>
      <c r="IWV22" s="13"/>
      <c r="IWW22" s="13"/>
      <c r="IWX22" s="14"/>
      <c r="IWY22" s="15"/>
      <c r="IWZ22" s="13"/>
      <c r="IXA22" s="9"/>
      <c r="IXB22" s="8"/>
      <c r="IXC22" s="8"/>
      <c r="IXD22" s="13"/>
      <c r="IXE22" s="13"/>
      <c r="IXF22" s="14"/>
      <c r="IXG22" s="15"/>
      <c r="IXH22" s="13"/>
      <c r="IXI22" s="9"/>
      <c r="IXJ22" s="8"/>
      <c r="IXK22" s="8"/>
      <c r="IXL22" s="13"/>
      <c r="IXM22" s="13"/>
      <c r="IXN22" s="14"/>
      <c r="IXO22" s="15"/>
      <c r="IXP22" s="13"/>
      <c r="IXQ22" s="9"/>
      <c r="IXR22" s="8"/>
      <c r="IXS22" s="8"/>
      <c r="IXT22" s="13"/>
      <c r="IXU22" s="13"/>
      <c r="IXV22" s="14"/>
      <c r="IXW22" s="15"/>
      <c r="IXX22" s="13"/>
      <c r="IXY22" s="9"/>
      <c r="IXZ22" s="8"/>
      <c r="IYA22" s="8"/>
      <c r="IYB22" s="13"/>
      <c r="IYC22" s="13"/>
      <c r="IYD22" s="14"/>
      <c r="IYE22" s="15"/>
      <c r="IYF22" s="13"/>
      <c r="IYG22" s="9"/>
      <c r="IYH22" s="8"/>
      <c r="IYI22" s="8"/>
      <c r="IYJ22" s="13"/>
      <c r="IYK22" s="13"/>
      <c r="IYL22" s="14"/>
      <c r="IYM22" s="15"/>
      <c r="IYN22" s="13"/>
      <c r="IYO22" s="9"/>
      <c r="IYP22" s="8"/>
      <c r="IYQ22" s="8"/>
      <c r="IYR22" s="13"/>
      <c r="IYS22" s="13"/>
      <c r="IYT22" s="14"/>
      <c r="IYU22" s="15"/>
      <c r="IYV22" s="13"/>
      <c r="IYW22" s="9"/>
      <c r="IYX22" s="8"/>
      <c r="IYY22" s="8"/>
      <c r="IYZ22" s="13"/>
      <c r="IZA22" s="13"/>
      <c r="IZB22" s="14"/>
      <c r="IZC22" s="15"/>
      <c r="IZD22" s="13"/>
      <c r="IZE22" s="9"/>
      <c r="IZF22" s="8"/>
      <c r="IZG22" s="8"/>
      <c r="IZH22" s="13"/>
      <c r="IZI22" s="13"/>
      <c r="IZJ22" s="14"/>
      <c r="IZK22" s="15"/>
      <c r="IZL22" s="13"/>
      <c r="IZM22" s="9"/>
      <c r="IZN22" s="8"/>
      <c r="IZO22" s="8"/>
      <c r="IZP22" s="13"/>
      <c r="IZQ22" s="13"/>
      <c r="IZR22" s="14"/>
      <c r="IZS22" s="15"/>
      <c r="IZT22" s="13"/>
      <c r="IZU22" s="9"/>
      <c r="IZV22" s="8"/>
      <c r="IZW22" s="8"/>
      <c r="IZX22" s="13"/>
      <c r="IZY22" s="13"/>
      <c r="IZZ22" s="14"/>
      <c r="JAA22" s="15"/>
      <c r="JAB22" s="13"/>
      <c r="JAC22" s="9"/>
      <c r="JAD22" s="8"/>
      <c r="JAE22" s="8"/>
      <c r="JAF22" s="13"/>
      <c r="JAG22" s="13"/>
      <c r="JAH22" s="14"/>
      <c r="JAI22" s="15"/>
      <c r="JAJ22" s="13"/>
      <c r="JAK22" s="9"/>
      <c r="JAL22" s="8"/>
      <c r="JAM22" s="8"/>
      <c r="JAN22" s="13"/>
      <c r="JAO22" s="13"/>
      <c r="JAP22" s="14"/>
      <c r="JAQ22" s="15"/>
      <c r="JAR22" s="13"/>
      <c r="JAS22" s="9"/>
      <c r="JAT22" s="8"/>
      <c r="JAU22" s="8"/>
      <c r="JAV22" s="13"/>
      <c r="JAW22" s="13"/>
      <c r="JAX22" s="14"/>
      <c r="JAY22" s="15"/>
      <c r="JAZ22" s="13"/>
      <c r="JBA22" s="9"/>
      <c r="JBB22" s="8"/>
      <c r="JBC22" s="8"/>
      <c r="JBD22" s="13"/>
      <c r="JBE22" s="13"/>
      <c r="JBF22" s="14"/>
      <c r="JBG22" s="15"/>
      <c r="JBH22" s="13"/>
      <c r="JBI22" s="9"/>
      <c r="JBJ22" s="8"/>
      <c r="JBK22" s="8"/>
      <c r="JBL22" s="13"/>
      <c r="JBM22" s="13"/>
      <c r="JBN22" s="14"/>
      <c r="JBO22" s="15"/>
      <c r="JBP22" s="13"/>
      <c r="JBQ22" s="9"/>
      <c r="JBR22" s="8"/>
      <c r="JBS22" s="8"/>
      <c r="JBT22" s="13"/>
      <c r="JBU22" s="13"/>
      <c r="JBV22" s="14"/>
      <c r="JBW22" s="15"/>
      <c r="JBX22" s="13"/>
      <c r="JBY22" s="9"/>
      <c r="JBZ22" s="8"/>
      <c r="JCA22" s="8"/>
      <c r="JCB22" s="13"/>
      <c r="JCC22" s="13"/>
      <c r="JCD22" s="14"/>
      <c r="JCE22" s="15"/>
      <c r="JCF22" s="13"/>
      <c r="JCG22" s="9"/>
      <c r="JCH22" s="8"/>
      <c r="JCI22" s="8"/>
      <c r="JCJ22" s="13"/>
      <c r="JCK22" s="13"/>
      <c r="JCL22" s="14"/>
      <c r="JCM22" s="15"/>
      <c r="JCN22" s="13"/>
      <c r="JCO22" s="9"/>
      <c r="JCP22" s="8"/>
      <c r="JCQ22" s="8"/>
      <c r="JCR22" s="13"/>
      <c r="JCS22" s="13"/>
      <c r="JCT22" s="14"/>
      <c r="JCU22" s="15"/>
      <c r="JCV22" s="13"/>
      <c r="JCW22" s="9"/>
      <c r="JCX22" s="8"/>
      <c r="JCY22" s="8"/>
      <c r="JCZ22" s="13"/>
      <c r="JDA22" s="13"/>
      <c r="JDB22" s="14"/>
      <c r="JDC22" s="15"/>
      <c r="JDD22" s="13"/>
      <c r="JDE22" s="9"/>
      <c r="JDF22" s="8"/>
      <c r="JDG22" s="8"/>
      <c r="JDH22" s="13"/>
      <c r="JDI22" s="13"/>
      <c r="JDJ22" s="14"/>
      <c r="JDK22" s="15"/>
      <c r="JDL22" s="13"/>
      <c r="JDM22" s="9"/>
      <c r="JDN22" s="8"/>
      <c r="JDO22" s="8"/>
      <c r="JDP22" s="13"/>
      <c r="JDQ22" s="13"/>
      <c r="JDR22" s="14"/>
      <c r="JDS22" s="15"/>
      <c r="JDT22" s="13"/>
      <c r="JDU22" s="9"/>
      <c r="JDV22" s="8"/>
      <c r="JDW22" s="8"/>
      <c r="JDX22" s="13"/>
      <c r="JDY22" s="13"/>
      <c r="JDZ22" s="14"/>
      <c r="JEA22" s="15"/>
      <c r="JEB22" s="13"/>
      <c r="JEC22" s="9"/>
      <c r="JED22" s="8"/>
      <c r="JEE22" s="8"/>
      <c r="JEF22" s="13"/>
      <c r="JEG22" s="13"/>
      <c r="JEH22" s="14"/>
      <c r="JEI22" s="15"/>
      <c r="JEJ22" s="13"/>
      <c r="JEK22" s="9"/>
      <c r="JEL22" s="8"/>
      <c r="JEM22" s="8"/>
      <c r="JEN22" s="13"/>
      <c r="JEO22" s="13"/>
      <c r="JEP22" s="14"/>
      <c r="JEQ22" s="15"/>
      <c r="JER22" s="13"/>
      <c r="JES22" s="9"/>
      <c r="JET22" s="8"/>
      <c r="JEU22" s="8"/>
      <c r="JEV22" s="13"/>
      <c r="JEW22" s="13"/>
      <c r="JEX22" s="14"/>
      <c r="JEY22" s="15"/>
      <c r="JEZ22" s="13"/>
      <c r="JFA22" s="9"/>
      <c r="JFB22" s="8"/>
      <c r="JFC22" s="8"/>
      <c r="JFD22" s="13"/>
      <c r="JFE22" s="13"/>
      <c r="JFF22" s="14"/>
      <c r="JFG22" s="15"/>
      <c r="JFH22" s="13"/>
      <c r="JFI22" s="9"/>
      <c r="JFJ22" s="8"/>
      <c r="JFK22" s="8"/>
      <c r="JFL22" s="13"/>
      <c r="JFM22" s="13"/>
      <c r="JFN22" s="14"/>
      <c r="JFO22" s="15"/>
      <c r="JFP22" s="13"/>
      <c r="JFQ22" s="9"/>
      <c r="JFR22" s="8"/>
      <c r="JFS22" s="8"/>
      <c r="JFT22" s="13"/>
      <c r="JFU22" s="13"/>
      <c r="JFV22" s="14"/>
      <c r="JFW22" s="15"/>
      <c r="JFX22" s="13"/>
      <c r="JFY22" s="9"/>
      <c r="JFZ22" s="8"/>
      <c r="JGA22" s="8"/>
      <c r="JGB22" s="13"/>
      <c r="JGC22" s="13"/>
      <c r="JGD22" s="14"/>
      <c r="JGE22" s="15"/>
      <c r="JGF22" s="13"/>
      <c r="JGG22" s="9"/>
      <c r="JGH22" s="8"/>
      <c r="JGI22" s="8"/>
      <c r="JGJ22" s="13"/>
      <c r="JGK22" s="13"/>
      <c r="JGL22" s="14"/>
      <c r="JGM22" s="15"/>
      <c r="JGN22" s="13"/>
      <c r="JGO22" s="9"/>
      <c r="JGP22" s="8"/>
      <c r="JGQ22" s="8"/>
      <c r="JGR22" s="13"/>
      <c r="JGS22" s="13"/>
      <c r="JGT22" s="14"/>
      <c r="JGU22" s="15"/>
      <c r="JGV22" s="13"/>
      <c r="JGW22" s="9"/>
      <c r="JGX22" s="8"/>
      <c r="JGY22" s="8"/>
      <c r="JGZ22" s="13"/>
      <c r="JHA22" s="13"/>
      <c r="JHB22" s="14"/>
      <c r="JHC22" s="15"/>
      <c r="JHD22" s="13"/>
      <c r="JHE22" s="9"/>
      <c r="JHF22" s="8"/>
      <c r="JHG22" s="8"/>
      <c r="JHH22" s="13"/>
      <c r="JHI22" s="13"/>
      <c r="JHJ22" s="14"/>
      <c r="JHK22" s="15"/>
      <c r="JHL22" s="13"/>
      <c r="JHM22" s="9"/>
      <c r="JHN22" s="8"/>
      <c r="JHO22" s="8"/>
      <c r="JHP22" s="13"/>
      <c r="JHQ22" s="13"/>
      <c r="JHR22" s="14"/>
      <c r="JHS22" s="15"/>
      <c r="JHT22" s="13"/>
      <c r="JHU22" s="9"/>
      <c r="JHV22" s="8"/>
      <c r="JHW22" s="8"/>
      <c r="JHX22" s="13"/>
      <c r="JHY22" s="13"/>
      <c r="JHZ22" s="14"/>
      <c r="JIA22" s="15"/>
      <c r="JIB22" s="13"/>
      <c r="JIC22" s="9"/>
      <c r="JID22" s="8"/>
      <c r="JIE22" s="8"/>
      <c r="JIF22" s="13"/>
      <c r="JIG22" s="13"/>
      <c r="JIH22" s="14"/>
      <c r="JII22" s="15"/>
      <c r="JIJ22" s="13"/>
      <c r="JIK22" s="9"/>
      <c r="JIL22" s="8"/>
      <c r="JIM22" s="8"/>
      <c r="JIN22" s="13"/>
      <c r="JIO22" s="13"/>
      <c r="JIP22" s="14"/>
      <c r="JIQ22" s="15"/>
      <c r="JIR22" s="13"/>
      <c r="JIS22" s="9"/>
      <c r="JIT22" s="8"/>
      <c r="JIU22" s="8"/>
      <c r="JIV22" s="13"/>
      <c r="JIW22" s="13"/>
      <c r="JIX22" s="14"/>
      <c r="JIY22" s="15"/>
      <c r="JIZ22" s="13"/>
      <c r="JJA22" s="9"/>
      <c r="JJB22" s="8"/>
      <c r="JJC22" s="8"/>
      <c r="JJD22" s="13"/>
      <c r="JJE22" s="13"/>
      <c r="JJF22" s="14"/>
      <c r="JJG22" s="15"/>
      <c r="JJH22" s="13"/>
      <c r="JJI22" s="9"/>
      <c r="JJJ22" s="8"/>
      <c r="JJK22" s="8"/>
      <c r="JJL22" s="13"/>
      <c r="JJM22" s="13"/>
      <c r="JJN22" s="14"/>
      <c r="JJO22" s="15"/>
      <c r="JJP22" s="13"/>
      <c r="JJQ22" s="9"/>
      <c r="JJR22" s="8"/>
      <c r="JJS22" s="8"/>
      <c r="JJT22" s="13"/>
      <c r="JJU22" s="13"/>
      <c r="JJV22" s="14"/>
      <c r="JJW22" s="15"/>
      <c r="JJX22" s="13"/>
      <c r="JJY22" s="9"/>
      <c r="JJZ22" s="8"/>
      <c r="JKA22" s="8"/>
      <c r="JKB22" s="13"/>
      <c r="JKC22" s="13"/>
      <c r="JKD22" s="14"/>
      <c r="JKE22" s="15"/>
      <c r="JKF22" s="13"/>
      <c r="JKG22" s="9"/>
      <c r="JKH22" s="8"/>
      <c r="JKI22" s="8"/>
      <c r="JKJ22" s="13"/>
      <c r="JKK22" s="13"/>
      <c r="JKL22" s="14"/>
      <c r="JKM22" s="15"/>
      <c r="JKN22" s="13"/>
      <c r="JKO22" s="9"/>
      <c r="JKP22" s="8"/>
      <c r="JKQ22" s="8"/>
      <c r="JKR22" s="13"/>
      <c r="JKS22" s="13"/>
      <c r="JKT22" s="14"/>
      <c r="JKU22" s="15"/>
      <c r="JKV22" s="13"/>
      <c r="JKW22" s="9"/>
      <c r="JKX22" s="8"/>
      <c r="JKY22" s="8"/>
      <c r="JKZ22" s="13"/>
      <c r="JLA22" s="13"/>
      <c r="JLB22" s="14"/>
      <c r="JLC22" s="15"/>
      <c r="JLD22" s="13"/>
      <c r="JLE22" s="9"/>
      <c r="JLF22" s="8"/>
      <c r="JLG22" s="8"/>
      <c r="JLH22" s="13"/>
      <c r="JLI22" s="13"/>
      <c r="JLJ22" s="14"/>
      <c r="JLK22" s="15"/>
      <c r="JLL22" s="13"/>
      <c r="JLM22" s="9"/>
      <c r="JLN22" s="8"/>
      <c r="JLO22" s="8"/>
      <c r="JLP22" s="13"/>
      <c r="JLQ22" s="13"/>
      <c r="JLR22" s="14"/>
      <c r="JLS22" s="15"/>
      <c r="JLT22" s="13"/>
      <c r="JLU22" s="9"/>
      <c r="JLV22" s="8"/>
      <c r="JLW22" s="8"/>
      <c r="JLX22" s="13"/>
      <c r="JLY22" s="13"/>
      <c r="JLZ22" s="14"/>
      <c r="JMA22" s="15"/>
      <c r="JMB22" s="13"/>
      <c r="JMC22" s="9"/>
      <c r="JMD22" s="8"/>
      <c r="JME22" s="8"/>
      <c r="JMF22" s="13"/>
      <c r="JMG22" s="13"/>
      <c r="JMH22" s="14"/>
      <c r="JMI22" s="15"/>
      <c r="JMJ22" s="13"/>
      <c r="JMK22" s="9"/>
      <c r="JML22" s="8"/>
      <c r="JMM22" s="8"/>
      <c r="JMN22" s="13"/>
      <c r="JMO22" s="13"/>
      <c r="JMP22" s="14"/>
      <c r="JMQ22" s="15"/>
      <c r="JMR22" s="13"/>
      <c r="JMS22" s="9"/>
      <c r="JMT22" s="8"/>
      <c r="JMU22" s="8"/>
      <c r="JMV22" s="13"/>
      <c r="JMW22" s="13"/>
      <c r="JMX22" s="14"/>
      <c r="JMY22" s="15"/>
      <c r="JMZ22" s="13"/>
      <c r="JNA22" s="9"/>
      <c r="JNB22" s="8"/>
      <c r="JNC22" s="8"/>
      <c r="JND22" s="13"/>
      <c r="JNE22" s="13"/>
      <c r="JNF22" s="14"/>
      <c r="JNG22" s="15"/>
      <c r="JNH22" s="13"/>
      <c r="JNI22" s="9"/>
      <c r="JNJ22" s="8"/>
      <c r="JNK22" s="8"/>
      <c r="JNL22" s="13"/>
      <c r="JNM22" s="13"/>
      <c r="JNN22" s="14"/>
      <c r="JNO22" s="15"/>
      <c r="JNP22" s="13"/>
      <c r="JNQ22" s="9"/>
      <c r="JNR22" s="8"/>
      <c r="JNS22" s="8"/>
      <c r="JNT22" s="13"/>
      <c r="JNU22" s="13"/>
      <c r="JNV22" s="14"/>
      <c r="JNW22" s="15"/>
      <c r="JNX22" s="13"/>
      <c r="JNY22" s="9"/>
      <c r="JNZ22" s="8"/>
      <c r="JOA22" s="8"/>
      <c r="JOB22" s="13"/>
      <c r="JOC22" s="13"/>
      <c r="JOD22" s="14"/>
      <c r="JOE22" s="15"/>
      <c r="JOF22" s="13"/>
      <c r="JOG22" s="9"/>
      <c r="JOH22" s="8"/>
      <c r="JOI22" s="8"/>
      <c r="JOJ22" s="13"/>
      <c r="JOK22" s="13"/>
      <c r="JOL22" s="14"/>
      <c r="JOM22" s="15"/>
      <c r="JON22" s="13"/>
      <c r="JOO22" s="9"/>
      <c r="JOP22" s="8"/>
      <c r="JOQ22" s="8"/>
      <c r="JOR22" s="13"/>
      <c r="JOS22" s="13"/>
      <c r="JOT22" s="14"/>
      <c r="JOU22" s="15"/>
      <c r="JOV22" s="13"/>
      <c r="JOW22" s="9"/>
      <c r="JOX22" s="8"/>
      <c r="JOY22" s="8"/>
      <c r="JOZ22" s="13"/>
      <c r="JPA22" s="13"/>
      <c r="JPB22" s="14"/>
      <c r="JPC22" s="15"/>
      <c r="JPD22" s="13"/>
      <c r="JPE22" s="9"/>
      <c r="JPF22" s="8"/>
      <c r="JPG22" s="8"/>
      <c r="JPH22" s="13"/>
      <c r="JPI22" s="13"/>
      <c r="JPJ22" s="14"/>
      <c r="JPK22" s="15"/>
      <c r="JPL22" s="13"/>
      <c r="JPM22" s="9"/>
      <c r="JPN22" s="8"/>
      <c r="JPO22" s="8"/>
      <c r="JPP22" s="13"/>
      <c r="JPQ22" s="13"/>
      <c r="JPR22" s="14"/>
      <c r="JPS22" s="15"/>
      <c r="JPT22" s="13"/>
      <c r="JPU22" s="9"/>
      <c r="JPV22" s="8"/>
      <c r="JPW22" s="8"/>
      <c r="JPX22" s="13"/>
      <c r="JPY22" s="13"/>
      <c r="JPZ22" s="14"/>
      <c r="JQA22" s="15"/>
      <c r="JQB22" s="13"/>
      <c r="JQC22" s="9"/>
      <c r="JQD22" s="8"/>
      <c r="JQE22" s="8"/>
      <c r="JQF22" s="13"/>
      <c r="JQG22" s="13"/>
      <c r="JQH22" s="14"/>
      <c r="JQI22" s="15"/>
      <c r="JQJ22" s="13"/>
      <c r="JQK22" s="9"/>
      <c r="JQL22" s="8"/>
      <c r="JQM22" s="8"/>
      <c r="JQN22" s="13"/>
      <c r="JQO22" s="13"/>
      <c r="JQP22" s="14"/>
      <c r="JQQ22" s="15"/>
      <c r="JQR22" s="13"/>
      <c r="JQS22" s="9"/>
      <c r="JQT22" s="8"/>
      <c r="JQU22" s="8"/>
      <c r="JQV22" s="13"/>
      <c r="JQW22" s="13"/>
      <c r="JQX22" s="14"/>
      <c r="JQY22" s="15"/>
      <c r="JQZ22" s="13"/>
      <c r="JRA22" s="9"/>
      <c r="JRB22" s="8"/>
      <c r="JRC22" s="8"/>
      <c r="JRD22" s="13"/>
      <c r="JRE22" s="13"/>
      <c r="JRF22" s="14"/>
      <c r="JRG22" s="15"/>
      <c r="JRH22" s="13"/>
      <c r="JRI22" s="9"/>
      <c r="JRJ22" s="8"/>
      <c r="JRK22" s="8"/>
      <c r="JRL22" s="13"/>
      <c r="JRM22" s="13"/>
      <c r="JRN22" s="14"/>
      <c r="JRO22" s="15"/>
      <c r="JRP22" s="13"/>
      <c r="JRQ22" s="9"/>
      <c r="JRR22" s="8"/>
      <c r="JRS22" s="8"/>
      <c r="JRT22" s="13"/>
      <c r="JRU22" s="13"/>
      <c r="JRV22" s="14"/>
      <c r="JRW22" s="15"/>
      <c r="JRX22" s="13"/>
      <c r="JRY22" s="9"/>
      <c r="JRZ22" s="8"/>
      <c r="JSA22" s="8"/>
      <c r="JSB22" s="13"/>
      <c r="JSC22" s="13"/>
      <c r="JSD22" s="14"/>
      <c r="JSE22" s="15"/>
      <c r="JSF22" s="13"/>
      <c r="JSG22" s="9"/>
      <c r="JSH22" s="8"/>
      <c r="JSI22" s="8"/>
      <c r="JSJ22" s="13"/>
      <c r="JSK22" s="13"/>
      <c r="JSL22" s="14"/>
      <c r="JSM22" s="15"/>
      <c r="JSN22" s="13"/>
      <c r="JSO22" s="9"/>
      <c r="JSP22" s="8"/>
      <c r="JSQ22" s="8"/>
      <c r="JSR22" s="13"/>
      <c r="JSS22" s="13"/>
      <c r="JST22" s="14"/>
      <c r="JSU22" s="15"/>
      <c r="JSV22" s="13"/>
      <c r="JSW22" s="9"/>
      <c r="JSX22" s="8"/>
      <c r="JSY22" s="8"/>
      <c r="JSZ22" s="13"/>
      <c r="JTA22" s="13"/>
      <c r="JTB22" s="14"/>
      <c r="JTC22" s="15"/>
      <c r="JTD22" s="13"/>
      <c r="JTE22" s="9"/>
      <c r="JTF22" s="8"/>
      <c r="JTG22" s="8"/>
      <c r="JTH22" s="13"/>
      <c r="JTI22" s="13"/>
      <c r="JTJ22" s="14"/>
      <c r="JTK22" s="15"/>
      <c r="JTL22" s="13"/>
      <c r="JTM22" s="9"/>
      <c r="JTN22" s="8"/>
      <c r="JTO22" s="8"/>
      <c r="JTP22" s="13"/>
      <c r="JTQ22" s="13"/>
      <c r="JTR22" s="14"/>
      <c r="JTS22" s="15"/>
      <c r="JTT22" s="13"/>
      <c r="JTU22" s="9"/>
      <c r="JTV22" s="8"/>
      <c r="JTW22" s="8"/>
      <c r="JTX22" s="13"/>
      <c r="JTY22" s="13"/>
      <c r="JTZ22" s="14"/>
      <c r="JUA22" s="15"/>
      <c r="JUB22" s="13"/>
      <c r="JUC22" s="9"/>
      <c r="JUD22" s="8"/>
      <c r="JUE22" s="8"/>
      <c r="JUF22" s="13"/>
      <c r="JUG22" s="13"/>
      <c r="JUH22" s="14"/>
      <c r="JUI22" s="15"/>
      <c r="JUJ22" s="13"/>
      <c r="JUK22" s="9"/>
      <c r="JUL22" s="8"/>
      <c r="JUM22" s="8"/>
      <c r="JUN22" s="13"/>
      <c r="JUO22" s="13"/>
      <c r="JUP22" s="14"/>
      <c r="JUQ22" s="15"/>
      <c r="JUR22" s="13"/>
      <c r="JUS22" s="9"/>
      <c r="JUT22" s="8"/>
      <c r="JUU22" s="8"/>
      <c r="JUV22" s="13"/>
      <c r="JUW22" s="13"/>
      <c r="JUX22" s="14"/>
      <c r="JUY22" s="15"/>
      <c r="JUZ22" s="13"/>
      <c r="JVA22" s="9"/>
      <c r="JVB22" s="8"/>
      <c r="JVC22" s="8"/>
      <c r="JVD22" s="13"/>
      <c r="JVE22" s="13"/>
      <c r="JVF22" s="14"/>
      <c r="JVG22" s="15"/>
      <c r="JVH22" s="13"/>
      <c r="JVI22" s="9"/>
      <c r="JVJ22" s="8"/>
      <c r="JVK22" s="8"/>
      <c r="JVL22" s="13"/>
      <c r="JVM22" s="13"/>
      <c r="JVN22" s="14"/>
      <c r="JVO22" s="15"/>
      <c r="JVP22" s="13"/>
      <c r="JVQ22" s="9"/>
      <c r="JVR22" s="8"/>
      <c r="JVS22" s="8"/>
      <c r="JVT22" s="13"/>
      <c r="JVU22" s="13"/>
      <c r="JVV22" s="14"/>
      <c r="JVW22" s="15"/>
      <c r="JVX22" s="13"/>
      <c r="JVY22" s="9"/>
      <c r="JVZ22" s="8"/>
      <c r="JWA22" s="8"/>
      <c r="JWB22" s="13"/>
      <c r="JWC22" s="13"/>
      <c r="JWD22" s="14"/>
      <c r="JWE22" s="15"/>
      <c r="JWF22" s="13"/>
      <c r="JWG22" s="9"/>
      <c r="JWH22" s="8"/>
      <c r="JWI22" s="8"/>
      <c r="JWJ22" s="13"/>
      <c r="JWK22" s="13"/>
      <c r="JWL22" s="14"/>
      <c r="JWM22" s="15"/>
      <c r="JWN22" s="13"/>
      <c r="JWO22" s="9"/>
      <c r="JWP22" s="8"/>
      <c r="JWQ22" s="8"/>
      <c r="JWR22" s="13"/>
      <c r="JWS22" s="13"/>
      <c r="JWT22" s="14"/>
      <c r="JWU22" s="15"/>
      <c r="JWV22" s="13"/>
      <c r="JWW22" s="9"/>
      <c r="JWX22" s="8"/>
      <c r="JWY22" s="8"/>
      <c r="JWZ22" s="13"/>
      <c r="JXA22" s="13"/>
      <c r="JXB22" s="14"/>
      <c r="JXC22" s="15"/>
      <c r="JXD22" s="13"/>
      <c r="JXE22" s="9"/>
      <c r="JXF22" s="8"/>
      <c r="JXG22" s="8"/>
      <c r="JXH22" s="13"/>
      <c r="JXI22" s="13"/>
      <c r="JXJ22" s="14"/>
      <c r="JXK22" s="15"/>
      <c r="JXL22" s="13"/>
      <c r="JXM22" s="9"/>
      <c r="JXN22" s="8"/>
      <c r="JXO22" s="8"/>
      <c r="JXP22" s="13"/>
      <c r="JXQ22" s="13"/>
      <c r="JXR22" s="14"/>
      <c r="JXS22" s="15"/>
      <c r="JXT22" s="13"/>
      <c r="JXU22" s="9"/>
      <c r="JXV22" s="8"/>
      <c r="JXW22" s="8"/>
      <c r="JXX22" s="13"/>
      <c r="JXY22" s="13"/>
      <c r="JXZ22" s="14"/>
      <c r="JYA22" s="15"/>
      <c r="JYB22" s="13"/>
      <c r="JYC22" s="9"/>
      <c r="JYD22" s="8"/>
      <c r="JYE22" s="8"/>
      <c r="JYF22" s="13"/>
      <c r="JYG22" s="13"/>
      <c r="JYH22" s="14"/>
      <c r="JYI22" s="15"/>
      <c r="JYJ22" s="13"/>
      <c r="JYK22" s="9"/>
      <c r="JYL22" s="8"/>
      <c r="JYM22" s="8"/>
      <c r="JYN22" s="13"/>
      <c r="JYO22" s="13"/>
      <c r="JYP22" s="14"/>
      <c r="JYQ22" s="15"/>
      <c r="JYR22" s="13"/>
      <c r="JYS22" s="9"/>
      <c r="JYT22" s="8"/>
      <c r="JYU22" s="8"/>
      <c r="JYV22" s="13"/>
      <c r="JYW22" s="13"/>
      <c r="JYX22" s="14"/>
      <c r="JYY22" s="15"/>
      <c r="JYZ22" s="13"/>
      <c r="JZA22" s="9"/>
      <c r="JZB22" s="8"/>
      <c r="JZC22" s="8"/>
      <c r="JZD22" s="13"/>
      <c r="JZE22" s="13"/>
      <c r="JZF22" s="14"/>
      <c r="JZG22" s="15"/>
      <c r="JZH22" s="13"/>
      <c r="JZI22" s="9"/>
      <c r="JZJ22" s="8"/>
      <c r="JZK22" s="8"/>
      <c r="JZL22" s="13"/>
      <c r="JZM22" s="13"/>
      <c r="JZN22" s="14"/>
      <c r="JZO22" s="15"/>
      <c r="JZP22" s="13"/>
      <c r="JZQ22" s="9"/>
      <c r="JZR22" s="8"/>
      <c r="JZS22" s="8"/>
      <c r="JZT22" s="13"/>
      <c r="JZU22" s="13"/>
      <c r="JZV22" s="14"/>
      <c r="JZW22" s="15"/>
      <c r="JZX22" s="13"/>
      <c r="JZY22" s="9"/>
      <c r="JZZ22" s="8"/>
      <c r="KAA22" s="8"/>
      <c r="KAB22" s="13"/>
      <c r="KAC22" s="13"/>
      <c r="KAD22" s="14"/>
      <c r="KAE22" s="15"/>
      <c r="KAF22" s="13"/>
      <c r="KAG22" s="9"/>
      <c r="KAH22" s="8"/>
      <c r="KAI22" s="8"/>
      <c r="KAJ22" s="13"/>
      <c r="KAK22" s="13"/>
      <c r="KAL22" s="14"/>
      <c r="KAM22" s="15"/>
      <c r="KAN22" s="13"/>
      <c r="KAO22" s="9"/>
      <c r="KAP22" s="8"/>
      <c r="KAQ22" s="8"/>
      <c r="KAR22" s="13"/>
      <c r="KAS22" s="13"/>
      <c r="KAT22" s="14"/>
      <c r="KAU22" s="15"/>
      <c r="KAV22" s="13"/>
      <c r="KAW22" s="9"/>
      <c r="KAX22" s="8"/>
      <c r="KAY22" s="8"/>
      <c r="KAZ22" s="13"/>
      <c r="KBA22" s="13"/>
      <c r="KBB22" s="14"/>
      <c r="KBC22" s="15"/>
      <c r="KBD22" s="13"/>
      <c r="KBE22" s="9"/>
      <c r="KBF22" s="8"/>
      <c r="KBG22" s="8"/>
      <c r="KBH22" s="13"/>
      <c r="KBI22" s="13"/>
      <c r="KBJ22" s="14"/>
      <c r="KBK22" s="15"/>
      <c r="KBL22" s="13"/>
      <c r="KBM22" s="9"/>
      <c r="KBN22" s="8"/>
      <c r="KBO22" s="8"/>
      <c r="KBP22" s="13"/>
      <c r="KBQ22" s="13"/>
      <c r="KBR22" s="14"/>
      <c r="KBS22" s="15"/>
      <c r="KBT22" s="13"/>
      <c r="KBU22" s="9"/>
      <c r="KBV22" s="8"/>
      <c r="KBW22" s="8"/>
      <c r="KBX22" s="13"/>
      <c r="KBY22" s="13"/>
      <c r="KBZ22" s="14"/>
      <c r="KCA22" s="15"/>
      <c r="KCB22" s="13"/>
      <c r="KCC22" s="9"/>
      <c r="KCD22" s="8"/>
      <c r="KCE22" s="8"/>
      <c r="KCF22" s="13"/>
      <c r="KCG22" s="13"/>
      <c r="KCH22" s="14"/>
      <c r="KCI22" s="15"/>
      <c r="KCJ22" s="13"/>
      <c r="KCK22" s="9"/>
      <c r="KCL22" s="8"/>
      <c r="KCM22" s="8"/>
      <c r="KCN22" s="13"/>
      <c r="KCO22" s="13"/>
      <c r="KCP22" s="14"/>
      <c r="KCQ22" s="15"/>
      <c r="KCR22" s="13"/>
      <c r="KCS22" s="9"/>
      <c r="KCT22" s="8"/>
      <c r="KCU22" s="8"/>
      <c r="KCV22" s="13"/>
      <c r="KCW22" s="13"/>
      <c r="KCX22" s="14"/>
      <c r="KCY22" s="15"/>
      <c r="KCZ22" s="13"/>
      <c r="KDA22" s="9"/>
      <c r="KDB22" s="8"/>
      <c r="KDC22" s="8"/>
      <c r="KDD22" s="13"/>
      <c r="KDE22" s="13"/>
      <c r="KDF22" s="14"/>
      <c r="KDG22" s="15"/>
      <c r="KDH22" s="13"/>
      <c r="KDI22" s="9"/>
      <c r="KDJ22" s="8"/>
      <c r="KDK22" s="8"/>
      <c r="KDL22" s="13"/>
      <c r="KDM22" s="13"/>
      <c r="KDN22" s="14"/>
      <c r="KDO22" s="15"/>
      <c r="KDP22" s="13"/>
      <c r="KDQ22" s="9"/>
      <c r="KDR22" s="8"/>
      <c r="KDS22" s="8"/>
      <c r="KDT22" s="13"/>
      <c r="KDU22" s="13"/>
      <c r="KDV22" s="14"/>
      <c r="KDW22" s="15"/>
      <c r="KDX22" s="13"/>
      <c r="KDY22" s="9"/>
      <c r="KDZ22" s="8"/>
      <c r="KEA22" s="8"/>
      <c r="KEB22" s="13"/>
      <c r="KEC22" s="13"/>
      <c r="KED22" s="14"/>
      <c r="KEE22" s="15"/>
      <c r="KEF22" s="13"/>
      <c r="KEG22" s="9"/>
      <c r="KEH22" s="8"/>
      <c r="KEI22" s="8"/>
      <c r="KEJ22" s="13"/>
      <c r="KEK22" s="13"/>
      <c r="KEL22" s="14"/>
      <c r="KEM22" s="15"/>
      <c r="KEN22" s="13"/>
      <c r="KEO22" s="9"/>
      <c r="KEP22" s="8"/>
      <c r="KEQ22" s="8"/>
      <c r="KER22" s="13"/>
      <c r="KES22" s="13"/>
      <c r="KET22" s="14"/>
      <c r="KEU22" s="15"/>
      <c r="KEV22" s="13"/>
      <c r="KEW22" s="9"/>
      <c r="KEX22" s="8"/>
      <c r="KEY22" s="8"/>
      <c r="KEZ22" s="13"/>
      <c r="KFA22" s="13"/>
      <c r="KFB22" s="14"/>
      <c r="KFC22" s="15"/>
      <c r="KFD22" s="13"/>
      <c r="KFE22" s="9"/>
      <c r="KFF22" s="8"/>
      <c r="KFG22" s="8"/>
      <c r="KFH22" s="13"/>
      <c r="KFI22" s="13"/>
      <c r="KFJ22" s="14"/>
      <c r="KFK22" s="15"/>
      <c r="KFL22" s="13"/>
      <c r="KFM22" s="9"/>
      <c r="KFN22" s="8"/>
      <c r="KFO22" s="8"/>
      <c r="KFP22" s="13"/>
      <c r="KFQ22" s="13"/>
      <c r="KFR22" s="14"/>
      <c r="KFS22" s="15"/>
      <c r="KFT22" s="13"/>
      <c r="KFU22" s="9"/>
      <c r="KFV22" s="8"/>
      <c r="KFW22" s="8"/>
      <c r="KFX22" s="13"/>
      <c r="KFY22" s="13"/>
      <c r="KFZ22" s="14"/>
      <c r="KGA22" s="15"/>
      <c r="KGB22" s="13"/>
      <c r="KGC22" s="9"/>
      <c r="KGD22" s="8"/>
      <c r="KGE22" s="8"/>
      <c r="KGF22" s="13"/>
      <c r="KGG22" s="13"/>
      <c r="KGH22" s="14"/>
      <c r="KGI22" s="15"/>
      <c r="KGJ22" s="13"/>
      <c r="KGK22" s="9"/>
      <c r="KGL22" s="8"/>
      <c r="KGM22" s="8"/>
      <c r="KGN22" s="13"/>
      <c r="KGO22" s="13"/>
      <c r="KGP22" s="14"/>
      <c r="KGQ22" s="15"/>
      <c r="KGR22" s="13"/>
      <c r="KGS22" s="9"/>
      <c r="KGT22" s="8"/>
      <c r="KGU22" s="8"/>
      <c r="KGV22" s="13"/>
      <c r="KGW22" s="13"/>
      <c r="KGX22" s="14"/>
      <c r="KGY22" s="15"/>
      <c r="KGZ22" s="13"/>
      <c r="KHA22" s="9"/>
      <c r="KHB22" s="8"/>
      <c r="KHC22" s="8"/>
      <c r="KHD22" s="13"/>
      <c r="KHE22" s="13"/>
      <c r="KHF22" s="14"/>
      <c r="KHG22" s="15"/>
      <c r="KHH22" s="13"/>
      <c r="KHI22" s="9"/>
      <c r="KHJ22" s="8"/>
      <c r="KHK22" s="8"/>
      <c r="KHL22" s="13"/>
      <c r="KHM22" s="13"/>
      <c r="KHN22" s="14"/>
      <c r="KHO22" s="15"/>
      <c r="KHP22" s="13"/>
      <c r="KHQ22" s="9"/>
      <c r="KHR22" s="8"/>
      <c r="KHS22" s="8"/>
      <c r="KHT22" s="13"/>
      <c r="KHU22" s="13"/>
      <c r="KHV22" s="14"/>
      <c r="KHW22" s="15"/>
      <c r="KHX22" s="13"/>
      <c r="KHY22" s="9"/>
      <c r="KHZ22" s="8"/>
      <c r="KIA22" s="8"/>
      <c r="KIB22" s="13"/>
      <c r="KIC22" s="13"/>
      <c r="KID22" s="14"/>
      <c r="KIE22" s="15"/>
      <c r="KIF22" s="13"/>
      <c r="KIG22" s="9"/>
      <c r="KIH22" s="8"/>
      <c r="KII22" s="8"/>
      <c r="KIJ22" s="13"/>
      <c r="KIK22" s="13"/>
      <c r="KIL22" s="14"/>
      <c r="KIM22" s="15"/>
      <c r="KIN22" s="13"/>
      <c r="KIO22" s="9"/>
      <c r="KIP22" s="8"/>
      <c r="KIQ22" s="8"/>
      <c r="KIR22" s="13"/>
      <c r="KIS22" s="13"/>
      <c r="KIT22" s="14"/>
      <c r="KIU22" s="15"/>
      <c r="KIV22" s="13"/>
      <c r="KIW22" s="9"/>
      <c r="KIX22" s="8"/>
      <c r="KIY22" s="8"/>
      <c r="KIZ22" s="13"/>
      <c r="KJA22" s="13"/>
      <c r="KJB22" s="14"/>
      <c r="KJC22" s="15"/>
      <c r="KJD22" s="13"/>
      <c r="KJE22" s="9"/>
      <c r="KJF22" s="8"/>
      <c r="KJG22" s="8"/>
      <c r="KJH22" s="13"/>
      <c r="KJI22" s="13"/>
      <c r="KJJ22" s="14"/>
      <c r="KJK22" s="15"/>
      <c r="KJL22" s="13"/>
      <c r="KJM22" s="9"/>
      <c r="KJN22" s="8"/>
      <c r="KJO22" s="8"/>
      <c r="KJP22" s="13"/>
      <c r="KJQ22" s="13"/>
      <c r="KJR22" s="14"/>
      <c r="KJS22" s="15"/>
      <c r="KJT22" s="13"/>
      <c r="KJU22" s="9"/>
      <c r="KJV22" s="8"/>
      <c r="KJW22" s="8"/>
      <c r="KJX22" s="13"/>
      <c r="KJY22" s="13"/>
      <c r="KJZ22" s="14"/>
      <c r="KKA22" s="15"/>
      <c r="KKB22" s="13"/>
      <c r="KKC22" s="9"/>
      <c r="KKD22" s="8"/>
      <c r="KKE22" s="8"/>
      <c r="KKF22" s="13"/>
      <c r="KKG22" s="13"/>
      <c r="KKH22" s="14"/>
      <c r="KKI22" s="15"/>
      <c r="KKJ22" s="13"/>
      <c r="KKK22" s="9"/>
      <c r="KKL22" s="8"/>
      <c r="KKM22" s="8"/>
      <c r="KKN22" s="13"/>
      <c r="KKO22" s="13"/>
      <c r="KKP22" s="14"/>
      <c r="KKQ22" s="15"/>
      <c r="KKR22" s="13"/>
      <c r="KKS22" s="9"/>
      <c r="KKT22" s="8"/>
      <c r="KKU22" s="8"/>
      <c r="KKV22" s="13"/>
      <c r="KKW22" s="13"/>
      <c r="KKX22" s="14"/>
      <c r="KKY22" s="15"/>
      <c r="KKZ22" s="13"/>
      <c r="KLA22" s="9"/>
      <c r="KLB22" s="8"/>
      <c r="KLC22" s="8"/>
      <c r="KLD22" s="13"/>
      <c r="KLE22" s="13"/>
      <c r="KLF22" s="14"/>
      <c r="KLG22" s="15"/>
      <c r="KLH22" s="13"/>
      <c r="KLI22" s="9"/>
      <c r="KLJ22" s="8"/>
      <c r="KLK22" s="8"/>
      <c r="KLL22" s="13"/>
      <c r="KLM22" s="13"/>
      <c r="KLN22" s="14"/>
      <c r="KLO22" s="15"/>
      <c r="KLP22" s="13"/>
      <c r="KLQ22" s="9"/>
      <c r="KLR22" s="8"/>
      <c r="KLS22" s="8"/>
      <c r="KLT22" s="13"/>
      <c r="KLU22" s="13"/>
      <c r="KLV22" s="14"/>
      <c r="KLW22" s="15"/>
      <c r="KLX22" s="13"/>
      <c r="KLY22" s="9"/>
      <c r="KLZ22" s="8"/>
      <c r="KMA22" s="8"/>
      <c r="KMB22" s="13"/>
      <c r="KMC22" s="13"/>
      <c r="KMD22" s="14"/>
      <c r="KME22" s="15"/>
      <c r="KMF22" s="13"/>
      <c r="KMG22" s="9"/>
      <c r="KMH22" s="8"/>
      <c r="KMI22" s="8"/>
      <c r="KMJ22" s="13"/>
      <c r="KMK22" s="13"/>
      <c r="KML22" s="14"/>
      <c r="KMM22" s="15"/>
      <c r="KMN22" s="13"/>
      <c r="KMO22" s="9"/>
      <c r="KMP22" s="8"/>
      <c r="KMQ22" s="8"/>
      <c r="KMR22" s="13"/>
      <c r="KMS22" s="13"/>
      <c r="KMT22" s="14"/>
      <c r="KMU22" s="15"/>
      <c r="KMV22" s="13"/>
      <c r="KMW22" s="9"/>
      <c r="KMX22" s="8"/>
      <c r="KMY22" s="8"/>
      <c r="KMZ22" s="13"/>
      <c r="KNA22" s="13"/>
      <c r="KNB22" s="14"/>
      <c r="KNC22" s="15"/>
      <c r="KND22" s="13"/>
      <c r="KNE22" s="9"/>
      <c r="KNF22" s="8"/>
      <c r="KNG22" s="8"/>
      <c r="KNH22" s="13"/>
      <c r="KNI22" s="13"/>
      <c r="KNJ22" s="14"/>
      <c r="KNK22" s="15"/>
      <c r="KNL22" s="13"/>
      <c r="KNM22" s="9"/>
      <c r="KNN22" s="8"/>
      <c r="KNO22" s="8"/>
      <c r="KNP22" s="13"/>
      <c r="KNQ22" s="13"/>
      <c r="KNR22" s="14"/>
      <c r="KNS22" s="15"/>
      <c r="KNT22" s="13"/>
      <c r="KNU22" s="9"/>
      <c r="KNV22" s="8"/>
      <c r="KNW22" s="8"/>
      <c r="KNX22" s="13"/>
      <c r="KNY22" s="13"/>
      <c r="KNZ22" s="14"/>
      <c r="KOA22" s="15"/>
      <c r="KOB22" s="13"/>
      <c r="KOC22" s="9"/>
      <c r="KOD22" s="8"/>
      <c r="KOE22" s="8"/>
      <c r="KOF22" s="13"/>
      <c r="KOG22" s="13"/>
      <c r="KOH22" s="14"/>
      <c r="KOI22" s="15"/>
      <c r="KOJ22" s="13"/>
      <c r="KOK22" s="9"/>
      <c r="KOL22" s="8"/>
      <c r="KOM22" s="8"/>
      <c r="KON22" s="13"/>
      <c r="KOO22" s="13"/>
      <c r="KOP22" s="14"/>
      <c r="KOQ22" s="15"/>
      <c r="KOR22" s="13"/>
      <c r="KOS22" s="9"/>
      <c r="KOT22" s="8"/>
      <c r="KOU22" s="8"/>
      <c r="KOV22" s="13"/>
      <c r="KOW22" s="13"/>
      <c r="KOX22" s="14"/>
      <c r="KOY22" s="15"/>
      <c r="KOZ22" s="13"/>
      <c r="KPA22" s="9"/>
      <c r="KPB22" s="8"/>
      <c r="KPC22" s="8"/>
      <c r="KPD22" s="13"/>
      <c r="KPE22" s="13"/>
      <c r="KPF22" s="14"/>
      <c r="KPG22" s="15"/>
      <c r="KPH22" s="13"/>
      <c r="KPI22" s="9"/>
      <c r="KPJ22" s="8"/>
      <c r="KPK22" s="8"/>
      <c r="KPL22" s="13"/>
      <c r="KPM22" s="13"/>
      <c r="KPN22" s="14"/>
      <c r="KPO22" s="15"/>
      <c r="KPP22" s="13"/>
      <c r="KPQ22" s="9"/>
      <c r="KPR22" s="8"/>
      <c r="KPS22" s="8"/>
      <c r="KPT22" s="13"/>
      <c r="KPU22" s="13"/>
      <c r="KPV22" s="14"/>
      <c r="KPW22" s="15"/>
      <c r="KPX22" s="13"/>
      <c r="KPY22" s="9"/>
      <c r="KPZ22" s="8"/>
      <c r="KQA22" s="8"/>
      <c r="KQB22" s="13"/>
      <c r="KQC22" s="13"/>
      <c r="KQD22" s="14"/>
      <c r="KQE22" s="15"/>
      <c r="KQF22" s="13"/>
      <c r="KQG22" s="9"/>
      <c r="KQH22" s="8"/>
      <c r="KQI22" s="8"/>
      <c r="KQJ22" s="13"/>
      <c r="KQK22" s="13"/>
      <c r="KQL22" s="14"/>
      <c r="KQM22" s="15"/>
      <c r="KQN22" s="13"/>
      <c r="KQO22" s="9"/>
      <c r="KQP22" s="8"/>
      <c r="KQQ22" s="8"/>
      <c r="KQR22" s="13"/>
      <c r="KQS22" s="13"/>
      <c r="KQT22" s="14"/>
      <c r="KQU22" s="15"/>
      <c r="KQV22" s="13"/>
      <c r="KQW22" s="9"/>
      <c r="KQX22" s="8"/>
      <c r="KQY22" s="8"/>
      <c r="KQZ22" s="13"/>
      <c r="KRA22" s="13"/>
      <c r="KRB22" s="14"/>
      <c r="KRC22" s="15"/>
      <c r="KRD22" s="13"/>
      <c r="KRE22" s="9"/>
      <c r="KRF22" s="8"/>
      <c r="KRG22" s="8"/>
      <c r="KRH22" s="13"/>
      <c r="KRI22" s="13"/>
      <c r="KRJ22" s="14"/>
      <c r="KRK22" s="15"/>
      <c r="KRL22" s="13"/>
      <c r="KRM22" s="9"/>
      <c r="KRN22" s="8"/>
      <c r="KRO22" s="8"/>
      <c r="KRP22" s="13"/>
      <c r="KRQ22" s="13"/>
      <c r="KRR22" s="14"/>
      <c r="KRS22" s="15"/>
      <c r="KRT22" s="13"/>
      <c r="KRU22" s="9"/>
      <c r="KRV22" s="8"/>
      <c r="KRW22" s="8"/>
      <c r="KRX22" s="13"/>
      <c r="KRY22" s="13"/>
      <c r="KRZ22" s="14"/>
      <c r="KSA22" s="15"/>
      <c r="KSB22" s="13"/>
      <c r="KSC22" s="9"/>
      <c r="KSD22" s="8"/>
      <c r="KSE22" s="8"/>
      <c r="KSF22" s="13"/>
      <c r="KSG22" s="13"/>
      <c r="KSH22" s="14"/>
      <c r="KSI22" s="15"/>
      <c r="KSJ22" s="13"/>
      <c r="KSK22" s="9"/>
      <c r="KSL22" s="8"/>
      <c r="KSM22" s="8"/>
      <c r="KSN22" s="13"/>
      <c r="KSO22" s="13"/>
      <c r="KSP22" s="14"/>
      <c r="KSQ22" s="15"/>
      <c r="KSR22" s="13"/>
      <c r="KSS22" s="9"/>
      <c r="KST22" s="8"/>
      <c r="KSU22" s="8"/>
      <c r="KSV22" s="13"/>
      <c r="KSW22" s="13"/>
      <c r="KSX22" s="14"/>
      <c r="KSY22" s="15"/>
      <c r="KSZ22" s="13"/>
      <c r="KTA22" s="9"/>
      <c r="KTB22" s="8"/>
      <c r="KTC22" s="8"/>
      <c r="KTD22" s="13"/>
      <c r="KTE22" s="13"/>
      <c r="KTF22" s="14"/>
      <c r="KTG22" s="15"/>
      <c r="KTH22" s="13"/>
      <c r="KTI22" s="9"/>
      <c r="KTJ22" s="8"/>
      <c r="KTK22" s="8"/>
      <c r="KTL22" s="13"/>
      <c r="KTM22" s="13"/>
      <c r="KTN22" s="14"/>
      <c r="KTO22" s="15"/>
      <c r="KTP22" s="13"/>
      <c r="KTQ22" s="9"/>
      <c r="KTR22" s="8"/>
      <c r="KTS22" s="8"/>
      <c r="KTT22" s="13"/>
      <c r="KTU22" s="13"/>
      <c r="KTV22" s="14"/>
      <c r="KTW22" s="15"/>
      <c r="KTX22" s="13"/>
      <c r="KTY22" s="9"/>
      <c r="KTZ22" s="8"/>
      <c r="KUA22" s="8"/>
      <c r="KUB22" s="13"/>
      <c r="KUC22" s="13"/>
      <c r="KUD22" s="14"/>
      <c r="KUE22" s="15"/>
      <c r="KUF22" s="13"/>
      <c r="KUG22" s="9"/>
      <c r="KUH22" s="8"/>
      <c r="KUI22" s="8"/>
      <c r="KUJ22" s="13"/>
      <c r="KUK22" s="13"/>
      <c r="KUL22" s="14"/>
      <c r="KUM22" s="15"/>
      <c r="KUN22" s="13"/>
      <c r="KUO22" s="9"/>
      <c r="KUP22" s="8"/>
      <c r="KUQ22" s="8"/>
      <c r="KUR22" s="13"/>
      <c r="KUS22" s="13"/>
      <c r="KUT22" s="14"/>
      <c r="KUU22" s="15"/>
      <c r="KUV22" s="13"/>
      <c r="KUW22" s="9"/>
      <c r="KUX22" s="8"/>
      <c r="KUY22" s="8"/>
      <c r="KUZ22" s="13"/>
      <c r="KVA22" s="13"/>
      <c r="KVB22" s="14"/>
      <c r="KVC22" s="15"/>
      <c r="KVD22" s="13"/>
      <c r="KVE22" s="9"/>
      <c r="KVF22" s="8"/>
      <c r="KVG22" s="8"/>
      <c r="KVH22" s="13"/>
      <c r="KVI22" s="13"/>
      <c r="KVJ22" s="14"/>
      <c r="KVK22" s="15"/>
      <c r="KVL22" s="13"/>
      <c r="KVM22" s="9"/>
      <c r="KVN22" s="8"/>
      <c r="KVO22" s="8"/>
      <c r="KVP22" s="13"/>
      <c r="KVQ22" s="13"/>
      <c r="KVR22" s="14"/>
      <c r="KVS22" s="15"/>
      <c r="KVT22" s="13"/>
      <c r="KVU22" s="9"/>
      <c r="KVV22" s="8"/>
      <c r="KVW22" s="8"/>
      <c r="KVX22" s="13"/>
      <c r="KVY22" s="13"/>
      <c r="KVZ22" s="14"/>
      <c r="KWA22" s="15"/>
      <c r="KWB22" s="13"/>
      <c r="KWC22" s="9"/>
      <c r="KWD22" s="8"/>
      <c r="KWE22" s="8"/>
      <c r="KWF22" s="13"/>
      <c r="KWG22" s="13"/>
      <c r="KWH22" s="14"/>
      <c r="KWI22" s="15"/>
      <c r="KWJ22" s="13"/>
      <c r="KWK22" s="9"/>
      <c r="KWL22" s="8"/>
      <c r="KWM22" s="8"/>
      <c r="KWN22" s="13"/>
      <c r="KWO22" s="13"/>
      <c r="KWP22" s="14"/>
      <c r="KWQ22" s="15"/>
      <c r="KWR22" s="13"/>
      <c r="KWS22" s="9"/>
      <c r="KWT22" s="8"/>
      <c r="KWU22" s="8"/>
      <c r="KWV22" s="13"/>
      <c r="KWW22" s="13"/>
      <c r="KWX22" s="14"/>
      <c r="KWY22" s="15"/>
      <c r="KWZ22" s="13"/>
      <c r="KXA22" s="9"/>
      <c r="KXB22" s="8"/>
      <c r="KXC22" s="8"/>
      <c r="KXD22" s="13"/>
      <c r="KXE22" s="13"/>
      <c r="KXF22" s="14"/>
      <c r="KXG22" s="15"/>
      <c r="KXH22" s="13"/>
      <c r="KXI22" s="9"/>
      <c r="KXJ22" s="8"/>
      <c r="KXK22" s="8"/>
      <c r="KXL22" s="13"/>
      <c r="KXM22" s="13"/>
      <c r="KXN22" s="14"/>
      <c r="KXO22" s="15"/>
      <c r="KXP22" s="13"/>
      <c r="KXQ22" s="9"/>
      <c r="KXR22" s="8"/>
      <c r="KXS22" s="8"/>
      <c r="KXT22" s="13"/>
      <c r="KXU22" s="13"/>
      <c r="KXV22" s="14"/>
      <c r="KXW22" s="15"/>
      <c r="KXX22" s="13"/>
      <c r="KXY22" s="9"/>
      <c r="KXZ22" s="8"/>
      <c r="KYA22" s="8"/>
      <c r="KYB22" s="13"/>
      <c r="KYC22" s="13"/>
      <c r="KYD22" s="14"/>
      <c r="KYE22" s="15"/>
      <c r="KYF22" s="13"/>
      <c r="KYG22" s="9"/>
      <c r="KYH22" s="8"/>
      <c r="KYI22" s="8"/>
      <c r="KYJ22" s="13"/>
      <c r="KYK22" s="13"/>
      <c r="KYL22" s="14"/>
      <c r="KYM22" s="15"/>
      <c r="KYN22" s="13"/>
      <c r="KYO22" s="9"/>
      <c r="KYP22" s="8"/>
      <c r="KYQ22" s="8"/>
      <c r="KYR22" s="13"/>
      <c r="KYS22" s="13"/>
      <c r="KYT22" s="14"/>
      <c r="KYU22" s="15"/>
      <c r="KYV22" s="13"/>
      <c r="KYW22" s="9"/>
      <c r="KYX22" s="8"/>
      <c r="KYY22" s="8"/>
      <c r="KYZ22" s="13"/>
      <c r="KZA22" s="13"/>
      <c r="KZB22" s="14"/>
      <c r="KZC22" s="15"/>
      <c r="KZD22" s="13"/>
      <c r="KZE22" s="9"/>
      <c r="KZF22" s="8"/>
      <c r="KZG22" s="8"/>
      <c r="KZH22" s="13"/>
      <c r="KZI22" s="13"/>
      <c r="KZJ22" s="14"/>
      <c r="KZK22" s="15"/>
      <c r="KZL22" s="13"/>
      <c r="KZM22" s="9"/>
      <c r="KZN22" s="8"/>
      <c r="KZO22" s="8"/>
      <c r="KZP22" s="13"/>
      <c r="KZQ22" s="13"/>
      <c r="KZR22" s="14"/>
      <c r="KZS22" s="15"/>
      <c r="KZT22" s="13"/>
      <c r="KZU22" s="9"/>
      <c r="KZV22" s="8"/>
      <c r="KZW22" s="8"/>
      <c r="KZX22" s="13"/>
      <c r="KZY22" s="13"/>
      <c r="KZZ22" s="14"/>
      <c r="LAA22" s="15"/>
      <c r="LAB22" s="13"/>
      <c r="LAC22" s="9"/>
      <c r="LAD22" s="8"/>
      <c r="LAE22" s="8"/>
      <c r="LAF22" s="13"/>
      <c r="LAG22" s="13"/>
      <c r="LAH22" s="14"/>
      <c r="LAI22" s="15"/>
      <c r="LAJ22" s="13"/>
      <c r="LAK22" s="9"/>
      <c r="LAL22" s="8"/>
      <c r="LAM22" s="8"/>
      <c r="LAN22" s="13"/>
      <c r="LAO22" s="13"/>
      <c r="LAP22" s="14"/>
      <c r="LAQ22" s="15"/>
      <c r="LAR22" s="13"/>
      <c r="LAS22" s="9"/>
      <c r="LAT22" s="8"/>
      <c r="LAU22" s="8"/>
      <c r="LAV22" s="13"/>
      <c r="LAW22" s="13"/>
      <c r="LAX22" s="14"/>
      <c r="LAY22" s="15"/>
      <c r="LAZ22" s="13"/>
      <c r="LBA22" s="9"/>
      <c r="LBB22" s="8"/>
      <c r="LBC22" s="8"/>
      <c r="LBD22" s="13"/>
      <c r="LBE22" s="13"/>
      <c r="LBF22" s="14"/>
      <c r="LBG22" s="15"/>
      <c r="LBH22" s="13"/>
      <c r="LBI22" s="9"/>
      <c r="LBJ22" s="8"/>
      <c r="LBK22" s="8"/>
      <c r="LBL22" s="13"/>
      <c r="LBM22" s="13"/>
      <c r="LBN22" s="14"/>
      <c r="LBO22" s="15"/>
      <c r="LBP22" s="13"/>
      <c r="LBQ22" s="9"/>
      <c r="LBR22" s="8"/>
      <c r="LBS22" s="8"/>
      <c r="LBT22" s="13"/>
      <c r="LBU22" s="13"/>
      <c r="LBV22" s="14"/>
      <c r="LBW22" s="15"/>
      <c r="LBX22" s="13"/>
      <c r="LBY22" s="9"/>
      <c r="LBZ22" s="8"/>
      <c r="LCA22" s="8"/>
      <c r="LCB22" s="13"/>
      <c r="LCC22" s="13"/>
      <c r="LCD22" s="14"/>
      <c r="LCE22" s="15"/>
      <c r="LCF22" s="13"/>
      <c r="LCG22" s="9"/>
      <c r="LCH22" s="8"/>
      <c r="LCI22" s="8"/>
      <c r="LCJ22" s="13"/>
      <c r="LCK22" s="13"/>
      <c r="LCL22" s="14"/>
      <c r="LCM22" s="15"/>
      <c r="LCN22" s="13"/>
      <c r="LCO22" s="9"/>
      <c r="LCP22" s="8"/>
      <c r="LCQ22" s="8"/>
      <c r="LCR22" s="13"/>
      <c r="LCS22" s="13"/>
      <c r="LCT22" s="14"/>
      <c r="LCU22" s="15"/>
      <c r="LCV22" s="13"/>
      <c r="LCW22" s="9"/>
      <c r="LCX22" s="8"/>
      <c r="LCY22" s="8"/>
      <c r="LCZ22" s="13"/>
      <c r="LDA22" s="13"/>
      <c r="LDB22" s="14"/>
      <c r="LDC22" s="15"/>
      <c r="LDD22" s="13"/>
      <c r="LDE22" s="9"/>
      <c r="LDF22" s="8"/>
      <c r="LDG22" s="8"/>
      <c r="LDH22" s="13"/>
      <c r="LDI22" s="13"/>
      <c r="LDJ22" s="14"/>
      <c r="LDK22" s="15"/>
      <c r="LDL22" s="13"/>
      <c r="LDM22" s="9"/>
      <c r="LDN22" s="8"/>
      <c r="LDO22" s="8"/>
      <c r="LDP22" s="13"/>
      <c r="LDQ22" s="13"/>
      <c r="LDR22" s="14"/>
      <c r="LDS22" s="15"/>
      <c r="LDT22" s="13"/>
      <c r="LDU22" s="9"/>
      <c r="LDV22" s="8"/>
      <c r="LDW22" s="8"/>
      <c r="LDX22" s="13"/>
      <c r="LDY22" s="13"/>
      <c r="LDZ22" s="14"/>
      <c r="LEA22" s="15"/>
      <c r="LEB22" s="13"/>
      <c r="LEC22" s="9"/>
      <c r="LED22" s="8"/>
      <c r="LEE22" s="8"/>
      <c r="LEF22" s="13"/>
      <c r="LEG22" s="13"/>
      <c r="LEH22" s="14"/>
      <c r="LEI22" s="15"/>
      <c r="LEJ22" s="13"/>
      <c r="LEK22" s="9"/>
      <c r="LEL22" s="8"/>
      <c r="LEM22" s="8"/>
      <c r="LEN22" s="13"/>
      <c r="LEO22" s="13"/>
      <c r="LEP22" s="14"/>
      <c r="LEQ22" s="15"/>
      <c r="LER22" s="13"/>
      <c r="LES22" s="9"/>
      <c r="LET22" s="8"/>
      <c r="LEU22" s="8"/>
      <c r="LEV22" s="13"/>
      <c r="LEW22" s="13"/>
      <c r="LEX22" s="14"/>
      <c r="LEY22" s="15"/>
      <c r="LEZ22" s="13"/>
      <c r="LFA22" s="9"/>
      <c r="LFB22" s="8"/>
      <c r="LFC22" s="8"/>
      <c r="LFD22" s="13"/>
      <c r="LFE22" s="13"/>
      <c r="LFF22" s="14"/>
      <c r="LFG22" s="15"/>
      <c r="LFH22" s="13"/>
      <c r="LFI22" s="9"/>
      <c r="LFJ22" s="8"/>
      <c r="LFK22" s="8"/>
      <c r="LFL22" s="13"/>
      <c r="LFM22" s="13"/>
      <c r="LFN22" s="14"/>
      <c r="LFO22" s="15"/>
      <c r="LFP22" s="13"/>
      <c r="LFQ22" s="9"/>
      <c r="LFR22" s="8"/>
      <c r="LFS22" s="8"/>
      <c r="LFT22" s="13"/>
      <c r="LFU22" s="13"/>
      <c r="LFV22" s="14"/>
      <c r="LFW22" s="15"/>
      <c r="LFX22" s="13"/>
      <c r="LFY22" s="9"/>
      <c r="LFZ22" s="8"/>
      <c r="LGA22" s="8"/>
      <c r="LGB22" s="13"/>
      <c r="LGC22" s="13"/>
      <c r="LGD22" s="14"/>
      <c r="LGE22" s="15"/>
      <c r="LGF22" s="13"/>
      <c r="LGG22" s="9"/>
      <c r="LGH22" s="8"/>
      <c r="LGI22" s="8"/>
      <c r="LGJ22" s="13"/>
      <c r="LGK22" s="13"/>
      <c r="LGL22" s="14"/>
      <c r="LGM22" s="15"/>
      <c r="LGN22" s="13"/>
      <c r="LGO22" s="9"/>
      <c r="LGP22" s="8"/>
      <c r="LGQ22" s="8"/>
      <c r="LGR22" s="13"/>
      <c r="LGS22" s="13"/>
      <c r="LGT22" s="14"/>
      <c r="LGU22" s="15"/>
      <c r="LGV22" s="13"/>
      <c r="LGW22" s="9"/>
      <c r="LGX22" s="8"/>
      <c r="LGY22" s="8"/>
      <c r="LGZ22" s="13"/>
      <c r="LHA22" s="13"/>
      <c r="LHB22" s="14"/>
      <c r="LHC22" s="15"/>
      <c r="LHD22" s="13"/>
      <c r="LHE22" s="9"/>
      <c r="LHF22" s="8"/>
      <c r="LHG22" s="8"/>
      <c r="LHH22" s="13"/>
      <c r="LHI22" s="13"/>
      <c r="LHJ22" s="14"/>
      <c r="LHK22" s="15"/>
      <c r="LHL22" s="13"/>
      <c r="LHM22" s="9"/>
      <c r="LHN22" s="8"/>
      <c r="LHO22" s="8"/>
      <c r="LHP22" s="13"/>
      <c r="LHQ22" s="13"/>
      <c r="LHR22" s="14"/>
      <c r="LHS22" s="15"/>
      <c r="LHT22" s="13"/>
      <c r="LHU22" s="9"/>
      <c r="LHV22" s="8"/>
      <c r="LHW22" s="8"/>
      <c r="LHX22" s="13"/>
      <c r="LHY22" s="13"/>
      <c r="LHZ22" s="14"/>
      <c r="LIA22" s="15"/>
      <c r="LIB22" s="13"/>
      <c r="LIC22" s="9"/>
      <c r="LID22" s="8"/>
      <c r="LIE22" s="8"/>
      <c r="LIF22" s="13"/>
      <c r="LIG22" s="13"/>
      <c r="LIH22" s="14"/>
      <c r="LII22" s="15"/>
      <c r="LIJ22" s="13"/>
      <c r="LIK22" s="9"/>
      <c r="LIL22" s="8"/>
      <c r="LIM22" s="8"/>
      <c r="LIN22" s="13"/>
      <c r="LIO22" s="13"/>
      <c r="LIP22" s="14"/>
      <c r="LIQ22" s="15"/>
      <c r="LIR22" s="13"/>
      <c r="LIS22" s="9"/>
      <c r="LIT22" s="8"/>
      <c r="LIU22" s="8"/>
      <c r="LIV22" s="13"/>
      <c r="LIW22" s="13"/>
      <c r="LIX22" s="14"/>
      <c r="LIY22" s="15"/>
      <c r="LIZ22" s="13"/>
      <c r="LJA22" s="9"/>
      <c r="LJB22" s="8"/>
      <c r="LJC22" s="8"/>
      <c r="LJD22" s="13"/>
      <c r="LJE22" s="13"/>
      <c r="LJF22" s="14"/>
      <c r="LJG22" s="15"/>
      <c r="LJH22" s="13"/>
      <c r="LJI22" s="9"/>
      <c r="LJJ22" s="8"/>
      <c r="LJK22" s="8"/>
      <c r="LJL22" s="13"/>
      <c r="LJM22" s="13"/>
      <c r="LJN22" s="14"/>
      <c r="LJO22" s="15"/>
      <c r="LJP22" s="13"/>
      <c r="LJQ22" s="9"/>
      <c r="LJR22" s="8"/>
      <c r="LJS22" s="8"/>
      <c r="LJT22" s="13"/>
      <c r="LJU22" s="13"/>
      <c r="LJV22" s="14"/>
      <c r="LJW22" s="15"/>
      <c r="LJX22" s="13"/>
      <c r="LJY22" s="9"/>
      <c r="LJZ22" s="8"/>
      <c r="LKA22" s="8"/>
      <c r="LKB22" s="13"/>
      <c r="LKC22" s="13"/>
      <c r="LKD22" s="14"/>
      <c r="LKE22" s="15"/>
      <c r="LKF22" s="13"/>
      <c r="LKG22" s="9"/>
      <c r="LKH22" s="8"/>
      <c r="LKI22" s="8"/>
      <c r="LKJ22" s="13"/>
      <c r="LKK22" s="13"/>
      <c r="LKL22" s="14"/>
      <c r="LKM22" s="15"/>
      <c r="LKN22" s="13"/>
      <c r="LKO22" s="9"/>
      <c r="LKP22" s="8"/>
      <c r="LKQ22" s="8"/>
      <c r="LKR22" s="13"/>
      <c r="LKS22" s="13"/>
      <c r="LKT22" s="14"/>
      <c r="LKU22" s="15"/>
      <c r="LKV22" s="13"/>
      <c r="LKW22" s="9"/>
      <c r="LKX22" s="8"/>
      <c r="LKY22" s="8"/>
      <c r="LKZ22" s="13"/>
      <c r="LLA22" s="13"/>
      <c r="LLB22" s="14"/>
      <c r="LLC22" s="15"/>
      <c r="LLD22" s="13"/>
      <c r="LLE22" s="9"/>
      <c r="LLF22" s="8"/>
      <c r="LLG22" s="8"/>
      <c r="LLH22" s="13"/>
      <c r="LLI22" s="13"/>
      <c r="LLJ22" s="14"/>
      <c r="LLK22" s="15"/>
      <c r="LLL22" s="13"/>
      <c r="LLM22" s="9"/>
      <c r="LLN22" s="8"/>
      <c r="LLO22" s="8"/>
      <c r="LLP22" s="13"/>
      <c r="LLQ22" s="13"/>
      <c r="LLR22" s="14"/>
      <c r="LLS22" s="15"/>
      <c r="LLT22" s="13"/>
      <c r="LLU22" s="9"/>
      <c r="LLV22" s="8"/>
      <c r="LLW22" s="8"/>
      <c r="LLX22" s="13"/>
      <c r="LLY22" s="13"/>
      <c r="LLZ22" s="14"/>
      <c r="LMA22" s="15"/>
      <c r="LMB22" s="13"/>
      <c r="LMC22" s="9"/>
      <c r="LMD22" s="8"/>
      <c r="LME22" s="8"/>
      <c r="LMF22" s="13"/>
      <c r="LMG22" s="13"/>
      <c r="LMH22" s="14"/>
      <c r="LMI22" s="15"/>
      <c r="LMJ22" s="13"/>
      <c r="LMK22" s="9"/>
      <c r="LML22" s="8"/>
      <c r="LMM22" s="8"/>
      <c r="LMN22" s="13"/>
      <c r="LMO22" s="13"/>
      <c r="LMP22" s="14"/>
      <c r="LMQ22" s="15"/>
      <c r="LMR22" s="13"/>
      <c r="LMS22" s="9"/>
      <c r="LMT22" s="8"/>
      <c r="LMU22" s="8"/>
      <c r="LMV22" s="13"/>
      <c r="LMW22" s="13"/>
      <c r="LMX22" s="14"/>
      <c r="LMY22" s="15"/>
      <c r="LMZ22" s="13"/>
      <c r="LNA22" s="9"/>
      <c r="LNB22" s="8"/>
      <c r="LNC22" s="8"/>
      <c r="LND22" s="13"/>
      <c r="LNE22" s="13"/>
      <c r="LNF22" s="14"/>
      <c r="LNG22" s="15"/>
      <c r="LNH22" s="13"/>
      <c r="LNI22" s="9"/>
      <c r="LNJ22" s="8"/>
      <c r="LNK22" s="8"/>
      <c r="LNL22" s="13"/>
      <c r="LNM22" s="13"/>
      <c r="LNN22" s="14"/>
      <c r="LNO22" s="15"/>
      <c r="LNP22" s="13"/>
      <c r="LNQ22" s="9"/>
      <c r="LNR22" s="8"/>
      <c r="LNS22" s="8"/>
      <c r="LNT22" s="13"/>
      <c r="LNU22" s="13"/>
      <c r="LNV22" s="14"/>
      <c r="LNW22" s="15"/>
      <c r="LNX22" s="13"/>
      <c r="LNY22" s="9"/>
      <c r="LNZ22" s="8"/>
      <c r="LOA22" s="8"/>
      <c r="LOB22" s="13"/>
      <c r="LOC22" s="13"/>
      <c r="LOD22" s="14"/>
      <c r="LOE22" s="15"/>
      <c r="LOF22" s="13"/>
      <c r="LOG22" s="9"/>
      <c r="LOH22" s="8"/>
      <c r="LOI22" s="8"/>
      <c r="LOJ22" s="13"/>
      <c r="LOK22" s="13"/>
      <c r="LOL22" s="14"/>
      <c r="LOM22" s="15"/>
      <c r="LON22" s="13"/>
      <c r="LOO22" s="9"/>
      <c r="LOP22" s="8"/>
      <c r="LOQ22" s="8"/>
      <c r="LOR22" s="13"/>
      <c r="LOS22" s="13"/>
      <c r="LOT22" s="14"/>
      <c r="LOU22" s="15"/>
      <c r="LOV22" s="13"/>
      <c r="LOW22" s="9"/>
      <c r="LOX22" s="8"/>
      <c r="LOY22" s="8"/>
      <c r="LOZ22" s="13"/>
      <c r="LPA22" s="13"/>
      <c r="LPB22" s="14"/>
      <c r="LPC22" s="15"/>
      <c r="LPD22" s="13"/>
      <c r="LPE22" s="9"/>
      <c r="LPF22" s="8"/>
      <c r="LPG22" s="8"/>
      <c r="LPH22" s="13"/>
      <c r="LPI22" s="13"/>
      <c r="LPJ22" s="14"/>
      <c r="LPK22" s="15"/>
      <c r="LPL22" s="13"/>
      <c r="LPM22" s="9"/>
      <c r="LPN22" s="8"/>
      <c r="LPO22" s="8"/>
      <c r="LPP22" s="13"/>
      <c r="LPQ22" s="13"/>
      <c r="LPR22" s="14"/>
      <c r="LPS22" s="15"/>
      <c r="LPT22" s="13"/>
      <c r="LPU22" s="9"/>
      <c r="LPV22" s="8"/>
      <c r="LPW22" s="8"/>
      <c r="LPX22" s="13"/>
      <c r="LPY22" s="13"/>
      <c r="LPZ22" s="14"/>
      <c r="LQA22" s="15"/>
      <c r="LQB22" s="13"/>
      <c r="LQC22" s="9"/>
      <c r="LQD22" s="8"/>
      <c r="LQE22" s="8"/>
      <c r="LQF22" s="13"/>
      <c r="LQG22" s="13"/>
      <c r="LQH22" s="14"/>
      <c r="LQI22" s="15"/>
      <c r="LQJ22" s="13"/>
      <c r="LQK22" s="9"/>
      <c r="LQL22" s="8"/>
      <c r="LQM22" s="8"/>
      <c r="LQN22" s="13"/>
      <c r="LQO22" s="13"/>
      <c r="LQP22" s="14"/>
      <c r="LQQ22" s="15"/>
      <c r="LQR22" s="13"/>
      <c r="LQS22" s="9"/>
      <c r="LQT22" s="8"/>
      <c r="LQU22" s="8"/>
      <c r="LQV22" s="13"/>
      <c r="LQW22" s="13"/>
      <c r="LQX22" s="14"/>
      <c r="LQY22" s="15"/>
      <c r="LQZ22" s="13"/>
      <c r="LRA22" s="9"/>
      <c r="LRB22" s="8"/>
      <c r="LRC22" s="8"/>
      <c r="LRD22" s="13"/>
      <c r="LRE22" s="13"/>
      <c r="LRF22" s="14"/>
      <c r="LRG22" s="15"/>
      <c r="LRH22" s="13"/>
      <c r="LRI22" s="9"/>
      <c r="LRJ22" s="8"/>
      <c r="LRK22" s="8"/>
      <c r="LRL22" s="13"/>
      <c r="LRM22" s="13"/>
      <c r="LRN22" s="14"/>
      <c r="LRO22" s="15"/>
      <c r="LRP22" s="13"/>
      <c r="LRQ22" s="9"/>
      <c r="LRR22" s="8"/>
      <c r="LRS22" s="8"/>
      <c r="LRT22" s="13"/>
      <c r="LRU22" s="13"/>
      <c r="LRV22" s="14"/>
      <c r="LRW22" s="15"/>
      <c r="LRX22" s="13"/>
      <c r="LRY22" s="9"/>
      <c r="LRZ22" s="8"/>
      <c r="LSA22" s="8"/>
      <c r="LSB22" s="13"/>
      <c r="LSC22" s="13"/>
      <c r="LSD22" s="14"/>
      <c r="LSE22" s="15"/>
      <c r="LSF22" s="13"/>
      <c r="LSG22" s="9"/>
      <c r="LSH22" s="8"/>
      <c r="LSI22" s="8"/>
      <c r="LSJ22" s="13"/>
      <c r="LSK22" s="13"/>
      <c r="LSL22" s="14"/>
      <c r="LSM22" s="15"/>
      <c r="LSN22" s="13"/>
      <c r="LSO22" s="9"/>
      <c r="LSP22" s="8"/>
      <c r="LSQ22" s="8"/>
      <c r="LSR22" s="13"/>
      <c r="LSS22" s="13"/>
      <c r="LST22" s="14"/>
      <c r="LSU22" s="15"/>
      <c r="LSV22" s="13"/>
      <c r="LSW22" s="9"/>
      <c r="LSX22" s="8"/>
      <c r="LSY22" s="8"/>
      <c r="LSZ22" s="13"/>
      <c r="LTA22" s="13"/>
      <c r="LTB22" s="14"/>
      <c r="LTC22" s="15"/>
      <c r="LTD22" s="13"/>
      <c r="LTE22" s="9"/>
      <c r="LTF22" s="8"/>
      <c r="LTG22" s="8"/>
      <c r="LTH22" s="13"/>
      <c r="LTI22" s="13"/>
      <c r="LTJ22" s="14"/>
      <c r="LTK22" s="15"/>
      <c r="LTL22" s="13"/>
      <c r="LTM22" s="9"/>
      <c r="LTN22" s="8"/>
      <c r="LTO22" s="8"/>
      <c r="LTP22" s="13"/>
      <c r="LTQ22" s="13"/>
      <c r="LTR22" s="14"/>
      <c r="LTS22" s="15"/>
      <c r="LTT22" s="13"/>
      <c r="LTU22" s="9"/>
      <c r="LTV22" s="8"/>
      <c r="LTW22" s="8"/>
      <c r="LTX22" s="13"/>
      <c r="LTY22" s="13"/>
      <c r="LTZ22" s="14"/>
      <c r="LUA22" s="15"/>
      <c r="LUB22" s="13"/>
      <c r="LUC22" s="9"/>
      <c r="LUD22" s="8"/>
      <c r="LUE22" s="8"/>
      <c r="LUF22" s="13"/>
      <c r="LUG22" s="13"/>
      <c r="LUH22" s="14"/>
      <c r="LUI22" s="15"/>
      <c r="LUJ22" s="13"/>
      <c r="LUK22" s="9"/>
      <c r="LUL22" s="8"/>
      <c r="LUM22" s="8"/>
      <c r="LUN22" s="13"/>
      <c r="LUO22" s="13"/>
      <c r="LUP22" s="14"/>
      <c r="LUQ22" s="15"/>
      <c r="LUR22" s="13"/>
      <c r="LUS22" s="9"/>
      <c r="LUT22" s="8"/>
      <c r="LUU22" s="8"/>
      <c r="LUV22" s="13"/>
      <c r="LUW22" s="13"/>
      <c r="LUX22" s="14"/>
      <c r="LUY22" s="15"/>
      <c r="LUZ22" s="13"/>
      <c r="LVA22" s="9"/>
      <c r="LVB22" s="8"/>
      <c r="LVC22" s="8"/>
      <c r="LVD22" s="13"/>
      <c r="LVE22" s="13"/>
      <c r="LVF22" s="14"/>
      <c r="LVG22" s="15"/>
      <c r="LVH22" s="13"/>
      <c r="LVI22" s="9"/>
      <c r="LVJ22" s="8"/>
      <c r="LVK22" s="8"/>
      <c r="LVL22" s="13"/>
      <c r="LVM22" s="13"/>
      <c r="LVN22" s="14"/>
      <c r="LVO22" s="15"/>
      <c r="LVP22" s="13"/>
      <c r="LVQ22" s="9"/>
      <c r="LVR22" s="8"/>
      <c r="LVS22" s="8"/>
      <c r="LVT22" s="13"/>
      <c r="LVU22" s="13"/>
      <c r="LVV22" s="14"/>
      <c r="LVW22" s="15"/>
      <c r="LVX22" s="13"/>
      <c r="LVY22" s="9"/>
      <c r="LVZ22" s="8"/>
      <c r="LWA22" s="8"/>
      <c r="LWB22" s="13"/>
      <c r="LWC22" s="13"/>
      <c r="LWD22" s="14"/>
      <c r="LWE22" s="15"/>
      <c r="LWF22" s="13"/>
      <c r="LWG22" s="9"/>
      <c r="LWH22" s="8"/>
      <c r="LWI22" s="8"/>
      <c r="LWJ22" s="13"/>
      <c r="LWK22" s="13"/>
      <c r="LWL22" s="14"/>
      <c r="LWM22" s="15"/>
      <c r="LWN22" s="13"/>
      <c r="LWO22" s="9"/>
      <c r="LWP22" s="8"/>
      <c r="LWQ22" s="8"/>
      <c r="LWR22" s="13"/>
      <c r="LWS22" s="13"/>
      <c r="LWT22" s="14"/>
      <c r="LWU22" s="15"/>
      <c r="LWV22" s="13"/>
      <c r="LWW22" s="9"/>
      <c r="LWX22" s="8"/>
      <c r="LWY22" s="8"/>
      <c r="LWZ22" s="13"/>
      <c r="LXA22" s="13"/>
      <c r="LXB22" s="14"/>
      <c r="LXC22" s="15"/>
      <c r="LXD22" s="13"/>
      <c r="LXE22" s="9"/>
      <c r="LXF22" s="8"/>
      <c r="LXG22" s="8"/>
      <c r="LXH22" s="13"/>
      <c r="LXI22" s="13"/>
      <c r="LXJ22" s="14"/>
      <c r="LXK22" s="15"/>
      <c r="LXL22" s="13"/>
      <c r="LXM22" s="9"/>
      <c r="LXN22" s="8"/>
      <c r="LXO22" s="8"/>
      <c r="LXP22" s="13"/>
      <c r="LXQ22" s="13"/>
      <c r="LXR22" s="14"/>
      <c r="LXS22" s="15"/>
      <c r="LXT22" s="13"/>
      <c r="LXU22" s="9"/>
      <c r="LXV22" s="8"/>
      <c r="LXW22" s="8"/>
      <c r="LXX22" s="13"/>
      <c r="LXY22" s="13"/>
      <c r="LXZ22" s="14"/>
      <c r="LYA22" s="15"/>
      <c r="LYB22" s="13"/>
      <c r="LYC22" s="9"/>
      <c r="LYD22" s="8"/>
      <c r="LYE22" s="8"/>
      <c r="LYF22" s="13"/>
      <c r="LYG22" s="13"/>
      <c r="LYH22" s="14"/>
      <c r="LYI22" s="15"/>
      <c r="LYJ22" s="13"/>
      <c r="LYK22" s="9"/>
      <c r="LYL22" s="8"/>
      <c r="LYM22" s="8"/>
      <c r="LYN22" s="13"/>
      <c r="LYO22" s="13"/>
      <c r="LYP22" s="14"/>
      <c r="LYQ22" s="15"/>
      <c r="LYR22" s="13"/>
      <c r="LYS22" s="9"/>
      <c r="LYT22" s="8"/>
      <c r="LYU22" s="8"/>
      <c r="LYV22" s="13"/>
      <c r="LYW22" s="13"/>
      <c r="LYX22" s="14"/>
      <c r="LYY22" s="15"/>
      <c r="LYZ22" s="13"/>
      <c r="LZA22" s="9"/>
      <c r="LZB22" s="8"/>
      <c r="LZC22" s="8"/>
      <c r="LZD22" s="13"/>
      <c r="LZE22" s="13"/>
      <c r="LZF22" s="14"/>
      <c r="LZG22" s="15"/>
      <c r="LZH22" s="13"/>
      <c r="LZI22" s="9"/>
      <c r="LZJ22" s="8"/>
      <c r="LZK22" s="8"/>
      <c r="LZL22" s="13"/>
      <c r="LZM22" s="13"/>
      <c r="LZN22" s="14"/>
      <c r="LZO22" s="15"/>
      <c r="LZP22" s="13"/>
      <c r="LZQ22" s="9"/>
      <c r="LZR22" s="8"/>
      <c r="LZS22" s="8"/>
      <c r="LZT22" s="13"/>
      <c r="LZU22" s="13"/>
      <c r="LZV22" s="14"/>
      <c r="LZW22" s="15"/>
      <c r="LZX22" s="13"/>
      <c r="LZY22" s="9"/>
      <c r="LZZ22" s="8"/>
      <c r="MAA22" s="8"/>
      <c r="MAB22" s="13"/>
      <c r="MAC22" s="13"/>
      <c r="MAD22" s="14"/>
      <c r="MAE22" s="15"/>
      <c r="MAF22" s="13"/>
      <c r="MAG22" s="9"/>
      <c r="MAH22" s="8"/>
      <c r="MAI22" s="8"/>
      <c r="MAJ22" s="13"/>
      <c r="MAK22" s="13"/>
      <c r="MAL22" s="14"/>
      <c r="MAM22" s="15"/>
      <c r="MAN22" s="13"/>
      <c r="MAO22" s="9"/>
      <c r="MAP22" s="8"/>
      <c r="MAQ22" s="8"/>
      <c r="MAR22" s="13"/>
      <c r="MAS22" s="13"/>
      <c r="MAT22" s="14"/>
      <c r="MAU22" s="15"/>
      <c r="MAV22" s="13"/>
      <c r="MAW22" s="9"/>
      <c r="MAX22" s="8"/>
      <c r="MAY22" s="8"/>
      <c r="MAZ22" s="13"/>
      <c r="MBA22" s="13"/>
      <c r="MBB22" s="14"/>
      <c r="MBC22" s="15"/>
      <c r="MBD22" s="13"/>
      <c r="MBE22" s="9"/>
      <c r="MBF22" s="8"/>
      <c r="MBG22" s="8"/>
      <c r="MBH22" s="13"/>
      <c r="MBI22" s="13"/>
      <c r="MBJ22" s="14"/>
      <c r="MBK22" s="15"/>
      <c r="MBL22" s="13"/>
      <c r="MBM22" s="9"/>
      <c r="MBN22" s="8"/>
      <c r="MBO22" s="8"/>
      <c r="MBP22" s="13"/>
      <c r="MBQ22" s="13"/>
      <c r="MBR22" s="14"/>
      <c r="MBS22" s="15"/>
      <c r="MBT22" s="13"/>
      <c r="MBU22" s="9"/>
      <c r="MBV22" s="8"/>
      <c r="MBW22" s="8"/>
      <c r="MBX22" s="13"/>
      <c r="MBY22" s="13"/>
      <c r="MBZ22" s="14"/>
      <c r="MCA22" s="15"/>
      <c r="MCB22" s="13"/>
      <c r="MCC22" s="9"/>
      <c r="MCD22" s="8"/>
      <c r="MCE22" s="8"/>
      <c r="MCF22" s="13"/>
      <c r="MCG22" s="13"/>
      <c r="MCH22" s="14"/>
      <c r="MCI22" s="15"/>
      <c r="MCJ22" s="13"/>
      <c r="MCK22" s="9"/>
      <c r="MCL22" s="8"/>
      <c r="MCM22" s="8"/>
      <c r="MCN22" s="13"/>
      <c r="MCO22" s="13"/>
      <c r="MCP22" s="14"/>
      <c r="MCQ22" s="15"/>
      <c r="MCR22" s="13"/>
      <c r="MCS22" s="9"/>
      <c r="MCT22" s="8"/>
      <c r="MCU22" s="8"/>
      <c r="MCV22" s="13"/>
      <c r="MCW22" s="13"/>
      <c r="MCX22" s="14"/>
      <c r="MCY22" s="15"/>
      <c r="MCZ22" s="13"/>
      <c r="MDA22" s="9"/>
      <c r="MDB22" s="8"/>
      <c r="MDC22" s="8"/>
      <c r="MDD22" s="13"/>
      <c r="MDE22" s="13"/>
      <c r="MDF22" s="14"/>
      <c r="MDG22" s="15"/>
      <c r="MDH22" s="13"/>
      <c r="MDI22" s="9"/>
      <c r="MDJ22" s="8"/>
      <c r="MDK22" s="8"/>
      <c r="MDL22" s="13"/>
      <c r="MDM22" s="13"/>
      <c r="MDN22" s="14"/>
      <c r="MDO22" s="15"/>
      <c r="MDP22" s="13"/>
      <c r="MDQ22" s="9"/>
      <c r="MDR22" s="8"/>
      <c r="MDS22" s="8"/>
      <c r="MDT22" s="13"/>
      <c r="MDU22" s="13"/>
      <c r="MDV22" s="14"/>
      <c r="MDW22" s="15"/>
      <c r="MDX22" s="13"/>
      <c r="MDY22" s="9"/>
      <c r="MDZ22" s="8"/>
      <c r="MEA22" s="8"/>
      <c r="MEB22" s="13"/>
      <c r="MEC22" s="13"/>
      <c r="MED22" s="14"/>
      <c r="MEE22" s="15"/>
      <c r="MEF22" s="13"/>
      <c r="MEG22" s="9"/>
      <c r="MEH22" s="8"/>
      <c r="MEI22" s="8"/>
      <c r="MEJ22" s="13"/>
      <c r="MEK22" s="13"/>
      <c r="MEL22" s="14"/>
      <c r="MEM22" s="15"/>
      <c r="MEN22" s="13"/>
      <c r="MEO22" s="9"/>
      <c r="MEP22" s="8"/>
      <c r="MEQ22" s="8"/>
      <c r="MER22" s="13"/>
      <c r="MES22" s="13"/>
      <c r="MET22" s="14"/>
      <c r="MEU22" s="15"/>
      <c r="MEV22" s="13"/>
      <c r="MEW22" s="9"/>
      <c r="MEX22" s="8"/>
      <c r="MEY22" s="8"/>
      <c r="MEZ22" s="13"/>
      <c r="MFA22" s="13"/>
      <c r="MFB22" s="14"/>
      <c r="MFC22" s="15"/>
      <c r="MFD22" s="13"/>
      <c r="MFE22" s="9"/>
      <c r="MFF22" s="8"/>
      <c r="MFG22" s="8"/>
      <c r="MFH22" s="13"/>
      <c r="MFI22" s="13"/>
      <c r="MFJ22" s="14"/>
      <c r="MFK22" s="15"/>
      <c r="MFL22" s="13"/>
      <c r="MFM22" s="9"/>
      <c r="MFN22" s="8"/>
      <c r="MFO22" s="8"/>
      <c r="MFP22" s="13"/>
      <c r="MFQ22" s="13"/>
      <c r="MFR22" s="14"/>
      <c r="MFS22" s="15"/>
      <c r="MFT22" s="13"/>
      <c r="MFU22" s="9"/>
      <c r="MFV22" s="8"/>
      <c r="MFW22" s="8"/>
      <c r="MFX22" s="13"/>
      <c r="MFY22" s="13"/>
      <c r="MFZ22" s="14"/>
      <c r="MGA22" s="15"/>
      <c r="MGB22" s="13"/>
      <c r="MGC22" s="9"/>
      <c r="MGD22" s="8"/>
      <c r="MGE22" s="8"/>
      <c r="MGF22" s="13"/>
      <c r="MGG22" s="13"/>
      <c r="MGH22" s="14"/>
      <c r="MGI22" s="15"/>
      <c r="MGJ22" s="13"/>
      <c r="MGK22" s="9"/>
      <c r="MGL22" s="8"/>
      <c r="MGM22" s="8"/>
      <c r="MGN22" s="13"/>
      <c r="MGO22" s="13"/>
      <c r="MGP22" s="14"/>
      <c r="MGQ22" s="15"/>
      <c r="MGR22" s="13"/>
      <c r="MGS22" s="9"/>
      <c r="MGT22" s="8"/>
      <c r="MGU22" s="8"/>
      <c r="MGV22" s="13"/>
      <c r="MGW22" s="13"/>
      <c r="MGX22" s="14"/>
      <c r="MGY22" s="15"/>
      <c r="MGZ22" s="13"/>
      <c r="MHA22" s="9"/>
      <c r="MHB22" s="8"/>
      <c r="MHC22" s="8"/>
      <c r="MHD22" s="13"/>
      <c r="MHE22" s="13"/>
      <c r="MHF22" s="14"/>
      <c r="MHG22" s="15"/>
      <c r="MHH22" s="13"/>
      <c r="MHI22" s="9"/>
      <c r="MHJ22" s="8"/>
      <c r="MHK22" s="8"/>
      <c r="MHL22" s="13"/>
      <c r="MHM22" s="13"/>
      <c r="MHN22" s="14"/>
      <c r="MHO22" s="15"/>
      <c r="MHP22" s="13"/>
      <c r="MHQ22" s="9"/>
      <c r="MHR22" s="8"/>
      <c r="MHS22" s="8"/>
      <c r="MHT22" s="13"/>
      <c r="MHU22" s="13"/>
      <c r="MHV22" s="14"/>
      <c r="MHW22" s="15"/>
      <c r="MHX22" s="13"/>
      <c r="MHY22" s="9"/>
      <c r="MHZ22" s="8"/>
      <c r="MIA22" s="8"/>
      <c r="MIB22" s="13"/>
      <c r="MIC22" s="13"/>
      <c r="MID22" s="14"/>
      <c r="MIE22" s="15"/>
      <c r="MIF22" s="13"/>
      <c r="MIG22" s="9"/>
      <c r="MIH22" s="8"/>
      <c r="MII22" s="8"/>
      <c r="MIJ22" s="13"/>
      <c r="MIK22" s="13"/>
      <c r="MIL22" s="14"/>
      <c r="MIM22" s="15"/>
      <c r="MIN22" s="13"/>
      <c r="MIO22" s="9"/>
      <c r="MIP22" s="8"/>
      <c r="MIQ22" s="8"/>
      <c r="MIR22" s="13"/>
      <c r="MIS22" s="13"/>
      <c r="MIT22" s="14"/>
      <c r="MIU22" s="15"/>
      <c r="MIV22" s="13"/>
      <c r="MIW22" s="9"/>
      <c r="MIX22" s="8"/>
      <c r="MIY22" s="8"/>
      <c r="MIZ22" s="13"/>
      <c r="MJA22" s="13"/>
      <c r="MJB22" s="14"/>
      <c r="MJC22" s="15"/>
      <c r="MJD22" s="13"/>
      <c r="MJE22" s="9"/>
      <c r="MJF22" s="8"/>
      <c r="MJG22" s="8"/>
      <c r="MJH22" s="13"/>
      <c r="MJI22" s="13"/>
      <c r="MJJ22" s="14"/>
      <c r="MJK22" s="15"/>
      <c r="MJL22" s="13"/>
      <c r="MJM22" s="9"/>
      <c r="MJN22" s="8"/>
      <c r="MJO22" s="8"/>
      <c r="MJP22" s="13"/>
      <c r="MJQ22" s="13"/>
      <c r="MJR22" s="14"/>
      <c r="MJS22" s="15"/>
      <c r="MJT22" s="13"/>
      <c r="MJU22" s="9"/>
      <c r="MJV22" s="8"/>
      <c r="MJW22" s="8"/>
      <c r="MJX22" s="13"/>
      <c r="MJY22" s="13"/>
      <c r="MJZ22" s="14"/>
      <c r="MKA22" s="15"/>
      <c r="MKB22" s="13"/>
      <c r="MKC22" s="9"/>
      <c r="MKD22" s="8"/>
      <c r="MKE22" s="8"/>
      <c r="MKF22" s="13"/>
      <c r="MKG22" s="13"/>
      <c r="MKH22" s="14"/>
      <c r="MKI22" s="15"/>
      <c r="MKJ22" s="13"/>
      <c r="MKK22" s="9"/>
      <c r="MKL22" s="8"/>
      <c r="MKM22" s="8"/>
      <c r="MKN22" s="13"/>
      <c r="MKO22" s="13"/>
      <c r="MKP22" s="14"/>
      <c r="MKQ22" s="15"/>
      <c r="MKR22" s="13"/>
      <c r="MKS22" s="9"/>
      <c r="MKT22" s="8"/>
      <c r="MKU22" s="8"/>
      <c r="MKV22" s="13"/>
      <c r="MKW22" s="13"/>
      <c r="MKX22" s="14"/>
      <c r="MKY22" s="15"/>
      <c r="MKZ22" s="13"/>
      <c r="MLA22" s="9"/>
      <c r="MLB22" s="8"/>
      <c r="MLC22" s="8"/>
      <c r="MLD22" s="13"/>
      <c r="MLE22" s="13"/>
      <c r="MLF22" s="14"/>
      <c r="MLG22" s="15"/>
      <c r="MLH22" s="13"/>
      <c r="MLI22" s="9"/>
      <c r="MLJ22" s="8"/>
      <c r="MLK22" s="8"/>
      <c r="MLL22" s="13"/>
      <c r="MLM22" s="13"/>
      <c r="MLN22" s="14"/>
      <c r="MLO22" s="15"/>
      <c r="MLP22" s="13"/>
      <c r="MLQ22" s="9"/>
      <c r="MLR22" s="8"/>
      <c r="MLS22" s="8"/>
      <c r="MLT22" s="13"/>
      <c r="MLU22" s="13"/>
      <c r="MLV22" s="14"/>
      <c r="MLW22" s="15"/>
      <c r="MLX22" s="13"/>
      <c r="MLY22" s="9"/>
      <c r="MLZ22" s="8"/>
      <c r="MMA22" s="8"/>
      <c r="MMB22" s="13"/>
      <c r="MMC22" s="13"/>
      <c r="MMD22" s="14"/>
      <c r="MME22" s="15"/>
      <c r="MMF22" s="13"/>
      <c r="MMG22" s="9"/>
      <c r="MMH22" s="8"/>
      <c r="MMI22" s="8"/>
      <c r="MMJ22" s="13"/>
      <c r="MMK22" s="13"/>
      <c r="MML22" s="14"/>
      <c r="MMM22" s="15"/>
      <c r="MMN22" s="13"/>
      <c r="MMO22" s="9"/>
      <c r="MMP22" s="8"/>
      <c r="MMQ22" s="8"/>
      <c r="MMR22" s="13"/>
      <c r="MMS22" s="13"/>
      <c r="MMT22" s="14"/>
      <c r="MMU22" s="15"/>
      <c r="MMV22" s="13"/>
      <c r="MMW22" s="9"/>
      <c r="MMX22" s="8"/>
      <c r="MMY22" s="8"/>
      <c r="MMZ22" s="13"/>
      <c r="MNA22" s="13"/>
      <c r="MNB22" s="14"/>
      <c r="MNC22" s="15"/>
      <c r="MND22" s="13"/>
      <c r="MNE22" s="9"/>
      <c r="MNF22" s="8"/>
      <c r="MNG22" s="8"/>
      <c r="MNH22" s="13"/>
      <c r="MNI22" s="13"/>
      <c r="MNJ22" s="14"/>
      <c r="MNK22" s="15"/>
      <c r="MNL22" s="13"/>
      <c r="MNM22" s="9"/>
      <c r="MNN22" s="8"/>
      <c r="MNO22" s="8"/>
      <c r="MNP22" s="13"/>
      <c r="MNQ22" s="13"/>
      <c r="MNR22" s="14"/>
      <c r="MNS22" s="15"/>
      <c r="MNT22" s="13"/>
      <c r="MNU22" s="9"/>
      <c r="MNV22" s="8"/>
      <c r="MNW22" s="8"/>
      <c r="MNX22" s="13"/>
      <c r="MNY22" s="13"/>
      <c r="MNZ22" s="14"/>
      <c r="MOA22" s="15"/>
      <c r="MOB22" s="13"/>
      <c r="MOC22" s="9"/>
      <c r="MOD22" s="8"/>
      <c r="MOE22" s="8"/>
      <c r="MOF22" s="13"/>
      <c r="MOG22" s="13"/>
      <c r="MOH22" s="14"/>
      <c r="MOI22" s="15"/>
      <c r="MOJ22" s="13"/>
      <c r="MOK22" s="9"/>
      <c r="MOL22" s="8"/>
      <c r="MOM22" s="8"/>
      <c r="MON22" s="13"/>
      <c r="MOO22" s="13"/>
      <c r="MOP22" s="14"/>
      <c r="MOQ22" s="15"/>
      <c r="MOR22" s="13"/>
      <c r="MOS22" s="9"/>
      <c r="MOT22" s="8"/>
      <c r="MOU22" s="8"/>
      <c r="MOV22" s="13"/>
      <c r="MOW22" s="13"/>
      <c r="MOX22" s="14"/>
      <c r="MOY22" s="15"/>
      <c r="MOZ22" s="13"/>
      <c r="MPA22" s="9"/>
      <c r="MPB22" s="8"/>
      <c r="MPC22" s="8"/>
      <c r="MPD22" s="13"/>
      <c r="MPE22" s="13"/>
      <c r="MPF22" s="14"/>
      <c r="MPG22" s="15"/>
      <c r="MPH22" s="13"/>
      <c r="MPI22" s="9"/>
      <c r="MPJ22" s="8"/>
      <c r="MPK22" s="8"/>
      <c r="MPL22" s="13"/>
      <c r="MPM22" s="13"/>
      <c r="MPN22" s="14"/>
      <c r="MPO22" s="15"/>
      <c r="MPP22" s="13"/>
      <c r="MPQ22" s="9"/>
      <c r="MPR22" s="8"/>
      <c r="MPS22" s="8"/>
      <c r="MPT22" s="13"/>
      <c r="MPU22" s="13"/>
      <c r="MPV22" s="14"/>
      <c r="MPW22" s="15"/>
      <c r="MPX22" s="13"/>
      <c r="MPY22" s="9"/>
      <c r="MPZ22" s="8"/>
      <c r="MQA22" s="8"/>
      <c r="MQB22" s="13"/>
      <c r="MQC22" s="13"/>
      <c r="MQD22" s="14"/>
      <c r="MQE22" s="15"/>
      <c r="MQF22" s="13"/>
      <c r="MQG22" s="9"/>
      <c r="MQH22" s="8"/>
      <c r="MQI22" s="8"/>
      <c r="MQJ22" s="13"/>
      <c r="MQK22" s="13"/>
      <c r="MQL22" s="14"/>
      <c r="MQM22" s="15"/>
      <c r="MQN22" s="13"/>
      <c r="MQO22" s="9"/>
      <c r="MQP22" s="8"/>
      <c r="MQQ22" s="8"/>
      <c r="MQR22" s="13"/>
      <c r="MQS22" s="13"/>
      <c r="MQT22" s="14"/>
      <c r="MQU22" s="15"/>
      <c r="MQV22" s="13"/>
      <c r="MQW22" s="9"/>
      <c r="MQX22" s="8"/>
      <c r="MQY22" s="8"/>
      <c r="MQZ22" s="13"/>
      <c r="MRA22" s="13"/>
      <c r="MRB22" s="14"/>
      <c r="MRC22" s="15"/>
      <c r="MRD22" s="13"/>
      <c r="MRE22" s="9"/>
      <c r="MRF22" s="8"/>
      <c r="MRG22" s="8"/>
      <c r="MRH22" s="13"/>
      <c r="MRI22" s="13"/>
      <c r="MRJ22" s="14"/>
      <c r="MRK22" s="15"/>
      <c r="MRL22" s="13"/>
      <c r="MRM22" s="9"/>
      <c r="MRN22" s="8"/>
      <c r="MRO22" s="8"/>
      <c r="MRP22" s="13"/>
      <c r="MRQ22" s="13"/>
      <c r="MRR22" s="14"/>
      <c r="MRS22" s="15"/>
      <c r="MRT22" s="13"/>
      <c r="MRU22" s="9"/>
      <c r="MRV22" s="8"/>
      <c r="MRW22" s="8"/>
      <c r="MRX22" s="13"/>
      <c r="MRY22" s="13"/>
      <c r="MRZ22" s="14"/>
      <c r="MSA22" s="15"/>
      <c r="MSB22" s="13"/>
      <c r="MSC22" s="9"/>
      <c r="MSD22" s="8"/>
      <c r="MSE22" s="8"/>
      <c r="MSF22" s="13"/>
      <c r="MSG22" s="13"/>
      <c r="MSH22" s="14"/>
      <c r="MSI22" s="15"/>
      <c r="MSJ22" s="13"/>
      <c r="MSK22" s="9"/>
      <c r="MSL22" s="8"/>
      <c r="MSM22" s="8"/>
      <c r="MSN22" s="13"/>
      <c r="MSO22" s="13"/>
      <c r="MSP22" s="14"/>
      <c r="MSQ22" s="15"/>
      <c r="MSR22" s="13"/>
      <c r="MSS22" s="9"/>
      <c r="MST22" s="8"/>
      <c r="MSU22" s="8"/>
      <c r="MSV22" s="13"/>
      <c r="MSW22" s="13"/>
      <c r="MSX22" s="14"/>
      <c r="MSY22" s="15"/>
      <c r="MSZ22" s="13"/>
      <c r="MTA22" s="9"/>
      <c r="MTB22" s="8"/>
      <c r="MTC22" s="8"/>
      <c r="MTD22" s="13"/>
      <c r="MTE22" s="13"/>
      <c r="MTF22" s="14"/>
      <c r="MTG22" s="15"/>
      <c r="MTH22" s="13"/>
      <c r="MTI22" s="9"/>
      <c r="MTJ22" s="8"/>
      <c r="MTK22" s="8"/>
      <c r="MTL22" s="13"/>
      <c r="MTM22" s="13"/>
      <c r="MTN22" s="14"/>
      <c r="MTO22" s="15"/>
      <c r="MTP22" s="13"/>
      <c r="MTQ22" s="9"/>
      <c r="MTR22" s="8"/>
      <c r="MTS22" s="8"/>
      <c r="MTT22" s="13"/>
      <c r="MTU22" s="13"/>
      <c r="MTV22" s="14"/>
      <c r="MTW22" s="15"/>
      <c r="MTX22" s="13"/>
      <c r="MTY22" s="9"/>
      <c r="MTZ22" s="8"/>
      <c r="MUA22" s="8"/>
      <c r="MUB22" s="13"/>
      <c r="MUC22" s="13"/>
      <c r="MUD22" s="14"/>
      <c r="MUE22" s="15"/>
      <c r="MUF22" s="13"/>
      <c r="MUG22" s="9"/>
      <c r="MUH22" s="8"/>
      <c r="MUI22" s="8"/>
      <c r="MUJ22" s="13"/>
      <c r="MUK22" s="13"/>
      <c r="MUL22" s="14"/>
      <c r="MUM22" s="15"/>
      <c r="MUN22" s="13"/>
      <c r="MUO22" s="9"/>
      <c r="MUP22" s="8"/>
      <c r="MUQ22" s="8"/>
      <c r="MUR22" s="13"/>
      <c r="MUS22" s="13"/>
      <c r="MUT22" s="14"/>
      <c r="MUU22" s="15"/>
      <c r="MUV22" s="13"/>
      <c r="MUW22" s="9"/>
      <c r="MUX22" s="8"/>
      <c r="MUY22" s="8"/>
      <c r="MUZ22" s="13"/>
      <c r="MVA22" s="13"/>
      <c r="MVB22" s="14"/>
      <c r="MVC22" s="15"/>
      <c r="MVD22" s="13"/>
      <c r="MVE22" s="9"/>
      <c r="MVF22" s="8"/>
      <c r="MVG22" s="8"/>
      <c r="MVH22" s="13"/>
      <c r="MVI22" s="13"/>
      <c r="MVJ22" s="14"/>
      <c r="MVK22" s="15"/>
      <c r="MVL22" s="13"/>
      <c r="MVM22" s="9"/>
      <c r="MVN22" s="8"/>
      <c r="MVO22" s="8"/>
      <c r="MVP22" s="13"/>
      <c r="MVQ22" s="13"/>
      <c r="MVR22" s="14"/>
      <c r="MVS22" s="15"/>
      <c r="MVT22" s="13"/>
      <c r="MVU22" s="9"/>
      <c r="MVV22" s="8"/>
      <c r="MVW22" s="8"/>
      <c r="MVX22" s="13"/>
      <c r="MVY22" s="13"/>
      <c r="MVZ22" s="14"/>
      <c r="MWA22" s="15"/>
      <c r="MWB22" s="13"/>
      <c r="MWC22" s="9"/>
      <c r="MWD22" s="8"/>
      <c r="MWE22" s="8"/>
      <c r="MWF22" s="13"/>
      <c r="MWG22" s="13"/>
      <c r="MWH22" s="14"/>
      <c r="MWI22" s="15"/>
      <c r="MWJ22" s="13"/>
      <c r="MWK22" s="9"/>
      <c r="MWL22" s="8"/>
      <c r="MWM22" s="8"/>
      <c r="MWN22" s="13"/>
      <c r="MWO22" s="13"/>
      <c r="MWP22" s="14"/>
      <c r="MWQ22" s="15"/>
      <c r="MWR22" s="13"/>
      <c r="MWS22" s="9"/>
      <c r="MWT22" s="8"/>
      <c r="MWU22" s="8"/>
      <c r="MWV22" s="13"/>
      <c r="MWW22" s="13"/>
      <c r="MWX22" s="14"/>
      <c r="MWY22" s="15"/>
      <c r="MWZ22" s="13"/>
      <c r="MXA22" s="9"/>
      <c r="MXB22" s="8"/>
      <c r="MXC22" s="8"/>
      <c r="MXD22" s="13"/>
      <c r="MXE22" s="13"/>
      <c r="MXF22" s="14"/>
      <c r="MXG22" s="15"/>
      <c r="MXH22" s="13"/>
      <c r="MXI22" s="9"/>
      <c r="MXJ22" s="8"/>
      <c r="MXK22" s="8"/>
      <c r="MXL22" s="13"/>
      <c r="MXM22" s="13"/>
      <c r="MXN22" s="14"/>
      <c r="MXO22" s="15"/>
      <c r="MXP22" s="13"/>
      <c r="MXQ22" s="9"/>
      <c r="MXR22" s="8"/>
      <c r="MXS22" s="8"/>
      <c r="MXT22" s="13"/>
      <c r="MXU22" s="13"/>
      <c r="MXV22" s="14"/>
      <c r="MXW22" s="15"/>
      <c r="MXX22" s="13"/>
      <c r="MXY22" s="9"/>
      <c r="MXZ22" s="8"/>
      <c r="MYA22" s="8"/>
      <c r="MYB22" s="13"/>
      <c r="MYC22" s="13"/>
      <c r="MYD22" s="14"/>
      <c r="MYE22" s="15"/>
      <c r="MYF22" s="13"/>
      <c r="MYG22" s="9"/>
      <c r="MYH22" s="8"/>
      <c r="MYI22" s="8"/>
      <c r="MYJ22" s="13"/>
      <c r="MYK22" s="13"/>
      <c r="MYL22" s="14"/>
      <c r="MYM22" s="15"/>
      <c r="MYN22" s="13"/>
      <c r="MYO22" s="9"/>
      <c r="MYP22" s="8"/>
      <c r="MYQ22" s="8"/>
      <c r="MYR22" s="13"/>
      <c r="MYS22" s="13"/>
      <c r="MYT22" s="14"/>
      <c r="MYU22" s="15"/>
      <c r="MYV22" s="13"/>
      <c r="MYW22" s="9"/>
      <c r="MYX22" s="8"/>
      <c r="MYY22" s="8"/>
      <c r="MYZ22" s="13"/>
      <c r="MZA22" s="13"/>
      <c r="MZB22" s="14"/>
      <c r="MZC22" s="15"/>
      <c r="MZD22" s="13"/>
      <c r="MZE22" s="9"/>
      <c r="MZF22" s="8"/>
      <c r="MZG22" s="8"/>
      <c r="MZH22" s="13"/>
      <c r="MZI22" s="13"/>
      <c r="MZJ22" s="14"/>
      <c r="MZK22" s="15"/>
      <c r="MZL22" s="13"/>
      <c r="MZM22" s="9"/>
      <c r="MZN22" s="8"/>
      <c r="MZO22" s="8"/>
      <c r="MZP22" s="13"/>
      <c r="MZQ22" s="13"/>
      <c r="MZR22" s="14"/>
      <c r="MZS22" s="15"/>
      <c r="MZT22" s="13"/>
      <c r="MZU22" s="9"/>
      <c r="MZV22" s="8"/>
      <c r="MZW22" s="8"/>
      <c r="MZX22" s="13"/>
      <c r="MZY22" s="13"/>
      <c r="MZZ22" s="14"/>
      <c r="NAA22" s="15"/>
      <c r="NAB22" s="13"/>
      <c r="NAC22" s="9"/>
      <c r="NAD22" s="8"/>
      <c r="NAE22" s="8"/>
      <c r="NAF22" s="13"/>
      <c r="NAG22" s="13"/>
      <c r="NAH22" s="14"/>
      <c r="NAI22" s="15"/>
      <c r="NAJ22" s="13"/>
      <c r="NAK22" s="9"/>
      <c r="NAL22" s="8"/>
      <c r="NAM22" s="8"/>
      <c r="NAN22" s="13"/>
      <c r="NAO22" s="13"/>
      <c r="NAP22" s="14"/>
      <c r="NAQ22" s="15"/>
      <c r="NAR22" s="13"/>
      <c r="NAS22" s="9"/>
      <c r="NAT22" s="8"/>
      <c r="NAU22" s="8"/>
      <c r="NAV22" s="13"/>
      <c r="NAW22" s="13"/>
      <c r="NAX22" s="14"/>
      <c r="NAY22" s="15"/>
      <c r="NAZ22" s="13"/>
      <c r="NBA22" s="9"/>
      <c r="NBB22" s="8"/>
      <c r="NBC22" s="8"/>
      <c r="NBD22" s="13"/>
      <c r="NBE22" s="13"/>
      <c r="NBF22" s="14"/>
      <c r="NBG22" s="15"/>
      <c r="NBH22" s="13"/>
      <c r="NBI22" s="9"/>
      <c r="NBJ22" s="8"/>
      <c r="NBK22" s="8"/>
      <c r="NBL22" s="13"/>
      <c r="NBM22" s="13"/>
      <c r="NBN22" s="14"/>
      <c r="NBO22" s="15"/>
      <c r="NBP22" s="13"/>
      <c r="NBQ22" s="9"/>
      <c r="NBR22" s="8"/>
      <c r="NBS22" s="8"/>
      <c r="NBT22" s="13"/>
      <c r="NBU22" s="13"/>
      <c r="NBV22" s="14"/>
      <c r="NBW22" s="15"/>
      <c r="NBX22" s="13"/>
      <c r="NBY22" s="9"/>
      <c r="NBZ22" s="8"/>
      <c r="NCA22" s="8"/>
      <c r="NCB22" s="13"/>
      <c r="NCC22" s="13"/>
      <c r="NCD22" s="14"/>
      <c r="NCE22" s="15"/>
      <c r="NCF22" s="13"/>
      <c r="NCG22" s="9"/>
      <c r="NCH22" s="8"/>
      <c r="NCI22" s="8"/>
      <c r="NCJ22" s="13"/>
      <c r="NCK22" s="13"/>
      <c r="NCL22" s="14"/>
      <c r="NCM22" s="15"/>
      <c r="NCN22" s="13"/>
      <c r="NCO22" s="9"/>
      <c r="NCP22" s="8"/>
      <c r="NCQ22" s="8"/>
      <c r="NCR22" s="13"/>
      <c r="NCS22" s="13"/>
      <c r="NCT22" s="14"/>
      <c r="NCU22" s="15"/>
      <c r="NCV22" s="13"/>
      <c r="NCW22" s="9"/>
      <c r="NCX22" s="8"/>
      <c r="NCY22" s="8"/>
      <c r="NCZ22" s="13"/>
      <c r="NDA22" s="13"/>
      <c r="NDB22" s="14"/>
      <c r="NDC22" s="15"/>
      <c r="NDD22" s="13"/>
      <c r="NDE22" s="9"/>
      <c r="NDF22" s="8"/>
      <c r="NDG22" s="8"/>
      <c r="NDH22" s="13"/>
      <c r="NDI22" s="13"/>
      <c r="NDJ22" s="14"/>
      <c r="NDK22" s="15"/>
      <c r="NDL22" s="13"/>
      <c r="NDM22" s="9"/>
      <c r="NDN22" s="8"/>
      <c r="NDO22" s="8"/>
      <c r="NDP22" s="13"/>
      <c r="NDQ22" s="13"/>
      <c r="NDR22" s="14"/>
      <c r="NDS22" s="15"/>
      <c r="NDT22" s="13"/>
      <c r="NDU22" s="9"/>
      <c r="NDV22" s="8"/>
      <c r="NDW22" s="8"/>
      <c r="NDX22" s="13"/>
      <c r="NDY22" s="13"/>
      <c r="NDZ22" s="14"/>
      <c r="NEA22" s="15"/>
      <c r="NEB22" s="13"/>
      <c r="NEC22" s="9"/>
      <c r="NED22" s="8"/>
      <c r="NEE22" s="8"/>
      <c r="NEF22" s="13"/>
      <c r="NEG22" s="13"/>
      <c r="NEH22" s="14"/>
      <c r="NEI22" s="15"/>
      <c r="NEJ22" s="13"/>
      <c r="NEK22" s="9"/>
      <c r="NEL22" s="8"/>
      <c r="NEM22" s="8"/>
      <c r="NEN22" s="13"/>
      <c r="NEO22" s="13"/>
      <c r="NEP22" s="14"/>
      <c r="NEQ22" s="15"/>
      <c r="NER22" s="13"/>
      <c r="NES22" s="9"/>
      <c r="NET22" s="8"/>
      <c r="NEU22" s="8"/>
      <c r="NEV22" s="13"/>
      <c r="NEW22" s="13"/>
      <c r="NEX22" s="14"/>
      <c r="NEY22" s="15"/>
      <c r="NEZ22" s="13"/>
      <c r="NFA22" s="9"/>
      <c r="NFB22" s="8"/>
      <c r="NFC22" s="8"/>
      <c r="NFD22" s="13"/>
      <c r="NFE22" s="13"/>
      <c r="NFF22" s="14"/>
      <c r="NFG22" s="15"/>
      <c r="NFH22" s="13"/>
      <c r="NFI22" s="9"/>
      <c r="NFJ22" s="8"/>
      <c r="NFK22" s="8"/>
      <c r="NFL22" s="13"/>
      <c r="NFM22" s="13"/>
      <c r="NFN22" s="14"/>
      <c r="NFO22" s="15"/>
      <c r="NFP22" s="13"/>
      <c r="NFQ22" s="9"/>
      <c r="NFR22" s="8"/>
      <c r="NFS22" s="8"/>
      <c r="NFT22" s="13"/>
      <c r="NFU22" s="13"/>
      <c r="NFV22" s="14"/>
      <c r="NFW22" s="15"/>
      <c r="NFX22" s="13"/>
      <c r="NFY22" s="9"/>
      <c r="NFZ22" s="8"/>
      <c r="NGA22" s="8"/>
      <c r="NGB22" s="13"/>
      <c r="NGC22" s="13"/>
      <c r="NGD22" s="14"/>
      <c r="NGE22" s="15"/>
      <c r="NGF22" s="13"/>
      <c r="NGG22" s="9"/>
      <c r="NGH22" s="8"/>
      <c r="NGI22" s="8"/>
      <c r="NGJ22" s="13"/>
      <c r="NGK22" s="13"/>
      <c r="NGL22" s="14"/>
      <c r="NGM22" s="15"/>
      <c r="NGN22" s="13"/>
      <c r="NGO22" s="9"/>
      <c r="NGP22" s="8"/>
      <c r="NGQ22" s="8"/>
      <c r="NGR22" s="13"/>
      <c r="NGS22" s="13"/>
      <c r="NGT22" s="14"/>
      <c r="NGU22" s="15"/>
      <c r="NGV22" s="13"/>
      <c r="NGW22" s="9"/>
      <c r="NGX22" s="8"/>
      <c r="NGY22" s="8"/>
      <c r="NGZ22" s="13"/>
      <c r="NHA22" s="13"/>
      <c r="NHB22" s="14"/>
      <c r="NHC22" s="15"/>
      <c r="NHD22" s="13"/>
      <c r="NHE22" s="9"/>
      <c r="NHF22" s="8"/>
      <c r="NHG22" s="8"/>
      <c r="NHH22" s="13"/>
      <c r="NHI22" s="13"/>
      <c r="NHJ22" s="14"/>
      <c r="NHK22" s="15"/>
      <c r="NHL22" s="13"/>
      <c r="NHM22" s="9"/>
      <c r="NHN22" s="8"/>
      <c r="NHO22" s="8"/>
      <c r="NHP22" s="13"/>
      <c r="NHQ22" s="13"/>
      <c r="NHR22" s="14"/>
      <c r="NHS22" s="15"/>
      <c r="NHT22" s="13"/>
      <c r="NHU22" s="9"/>
      <c r="NHV22" s="8"/>
      <c r="NHW22" s="8"/>
      <c r="NHX22" s="13"/>
      <c r="NHY22" s="13"/>
      <c r="NHZ22" s="14"/>
      <c r="NIA22" s="15"/>
      <c r="NIB22" s="13"/>
      <c r="NIC22" s="9"/>
      <c r="NID22" s="8"/>
      <c r="NIE22" s="8"/>
      <c r="NIF22" s="13"/>
      <c r="NIG22" s="13"/>
      <c r="NIH22" s="14"/>
      <c r="NII22" s="15"/>
      <c r="NIJ22" s="13"/>
      <c r="NIK22" s="9"/>
      <c r="NIL22" s="8"/>
      <c r="NIM22" s="8"/>
      <c r="NIN22" s="13"/>
      <c r="NIO22" s="13"/>
      <c r="NIP22" s="14"/>
      <c r="NIQ22" s="15"/>
      <c r="NIR22" s="13"/>
      <c r="NIS22" s="9"/>
      <c r="NIT22" s="8"/>
      <c r="NIU22" s="8"/>
      <c r="NIV22" s="13"/>
      <c r="NIW22" s="13"/>
      <c r="NIX22" s="14"/>
      <c r="NIY22" s="15"/>
      <c r="NIZ22" s="13"/>
      <c r="NJA22" s="9"/>
      <c r="NJB22" s="8"/>
      <c r="NJC22" s="8"/>
      <c r="NJD22" s="13"/>
      <c r="NJE22" s="13"/>
      <c r="NJF22" s="14"/>
      <c r="NJG22" s="15"/>
      <c r="NJH22" s="13"/>
      <c r="NJI22" s="9"/>
      <c r="NJJ22" s="8"/>
      <c r="NJK22" s="8"/>
      <c r="NJL22" s="13"/>
      <c r="NJM22" s="13"/>
      <c r="NJN22" s="14"/>
      <c r="NJO22" s="15"/>
      <c r="NJP22" s="13"/>
      <c r="NJQ22" s="9"/>
      <c r="NJR22" s="8"/>
      <c r="NJS22" s="8"/>
      <c r="NJT22" s="13"/>
      <c r="NJU22" s="13"/>
      <c r="NJV22" s="14"/>
      <c r="NJW22" s="15"/>
      <c r="NJX22" s="13"/>
      <c r="NJY22" s="9"/>
      <c r="NJZ22" s="8"/>
      <c r="NKA22" s="8"/>
      <c r="NKB22" s="13"/>
      <c r="NKC22" s="13"/>
      <c r="NKD22" s="14"/>
      <c r="NKE22" s="15"/>
      <c r="NKF22" s="13"/>
      <c r="NKG22" s="9"/>
      <c r="NKH22" s="8"/>
      <c r="NKI22" s="8"/>
      <c r="NKJ22" s="13"/>
      <c r="NKK22" s="13"/>
      <c r="NKL22" s="14"/>
      <c r="NKM22" s="15"/>
      <c r="NKN22" s="13"/>
      <c r="NKO22" s="9"/>
      <c r="NKP22" s="8"/>
      <c r="NKQ22" s="8"/>
      <c r="NKR22" s="13"/>
      <c r="NKS22" s="13"/>
      <c r="NKT22" s="14"/>
      <c r="NKU22" s="15"/>
      <c r="NKV22" s="13"/>
      <c r="NKW22" s="9"/>
      <c r="NKX22" s="8"/>
      <c r="NKY22" s="8"/>
      <c r="NKZ22" s="13"/>
      <c r="NLA22" s="13"/>
      <c r="NLB22" s="14"/>
      <c r="NLC22" s="15"/>
      <c r="NLD22" s="13"/>
      <c r="NLE22" s="9"/>
      <c r="NLF22" s="8"/>
      <c r="NLG22" s="8"/>
      <c r="NLH22" s="13"/>
      <c r="NLI22" s="13"/>
      <c r="NLJ22" s="14"/>
      <c r="NLK22" s="15"/>
      <c r="NLL22" s="13"/>
      <c r="NLM22" s="9"/>
      <c r="NLN22" s="8"/>
      <c r="NLO22" s="8"/>
      <c r="NLP22" s="13"/>
      <c r="NLQ22" s="13"/>
      <c r="NLR22" s="14"/>
      <c r="NLS22" s="15"/>
      <c r="NLT22" s="13"/>
      <c r="NLU22" s="9"/>
      <c r="NLV22" s="8"/>
      <c r="NLW22" s="8"/>
      <c r="NLX22" s="13"/>
      <c r="NLY22" s="13"/>
      <c r="NLZ22" s="14"/>
      <c r="NMA22" s="15"/>
      <c r="NMB22" s="13"/>
      <c r="NMC22" s="9"/>
      <c r="NMD22" s="8"/>
      <c r="NME22" s="8"/>
      <c r="NMF22" s="13"/>
      <c r="NMG22" s="13"/>
      <c r="NMH22" s="14"/>
      <c r="NMI22" s="15"/>
      <c r="NMJ22" s="13"/>
      <c r="NMK22" s="9"/>
      <c r="NML22" s="8"/>
      <c r="NMM22" s="8"/>
      <c r="NMN22" s="13"/>
      <c r="NMO22" s="13"/>
      <c r="NMP22" s="14"/>
      <c r="NMQ22" s="15"/>
      <c r="NMR22" s="13"/>
      <c r="NMS22" s="9"/>
      <c r="NMT22" s="8"/>
      <c r="NMU22" s="8"/>
      <c r="NMV22" s="13"/>
      <c r="NMW22" s="13"/>
      <c r="NMX22" s="14"/>
      <c r="NMY22" s="15"/>
      <c r="NMZ22" s="13"/>
      <c r="NNA22" s="9"/>
      <c r="NNB22" s="8"/>
      <c r="NNC22" s="8"/>
      <c r="NND22" s="13"/>
      <c r="NNE22" s="13"/>
      <c r="NNF22" s="14"/>
      <c r="NNG22" s="15"/>
      <c r="NNH22" s="13"/>
      <c r="NNI22" s="9"/>
      <c r="NNJ22" s="8"/>
      <c r="NNK22" s="8"/>
      <c r="NNL22" s="13"/>
      <c r="NNM22" s="13"/>
      <c r="NNN22" s="14"/>
      <c r="NNO22" s="15"/>
      <c r="NNP22" s="13"/>
      <c r="NNQ22" s="9"/>
      <c r="NNR22" s="8"/>
      <c r="NNS22" s="8"/>
      <c r="NNT22" s="13"/>
      <c r="NNU22" s="13"/>
      <c r="NNV22" s="14"/>
      <c r="NNW22" s="15"/>
      <c r="NNX22" s="13"/>
      <c r="NNY22" s="9"/>
      <c r="NNZ22" s="8"/>
      <c r="NOA22" s="8"/>
      <c r="NOB22" s="13"/>
      <c r="NOC22" s="13"/>
      <c r="NOD22" s="14"/>
      <c r="NOE22" s="15"/>
      <c r="NOF22" s="13"/>
      <c r="NOG22" s="9"/>
      <c r="NOH22" s="8"/>
      <c r="NOI22" s="8"/>
      <c r="NOJ22" s="13"/>
      <c r="NOK22" s="13"/>
      <c r="NOL22" s="14"/>
      <c r="NOM22" s="15"/>
      <c r="NON22" s="13"/>
      <c r="NOO22" s="9"/>
      <c r="NOP22" s="8"/>
      <c r="NOQ22" s="8"/>
      <c r="NOR22" s="13"/>
      <c r="NOS22" s="13"/>
      <c r="NOT22" s="14"/>
      <c r="NOU22" s="15"/>
      <c r="NOV22" s="13"/>
      <c r="NOW22" s="9"/>
      <c r="NOX22" s="8"/>
      <c r="NOY22" s="8"/>
      <c r="NOZ22" s="13"/>
      <c r="NPA22" s="13"/>
      <c r="NPB22" s="14"/>
      <c r="NPC22" s="15"/>
      <c r="NPD22" s="13"/>
      <c r="NPE22" s="9"/>
      <c r="NPF22" s="8"/>
      <c r="NPG22" s="8"/>
      <c r="NPH22" s="13"/>
      <c r="NPI22" s="13"/>
      <c r="NPJ22" s="14"/>
      <c r="NPK22" s="15"/>
      <c r="NPL22" s="13"/>
      <c r="NPM22" s="9"/>
      <c r="NPN22" s="8"/>
      <c r="NPO22" s="8"/>
      <c r="NPP22" s="13"/>
      <c r="NPQ22" s="13"/>
      <c r="NPR22" s="14"/>
      <c r="NPS22" s="15"/>
      <c r="NPT22" s="13"/>
      <c r="NPU22" s="9"/>
      <c r="NPV22" s="8"/>
      <c r="NPW22" s="8"/>
      <c r="NPX22" s="13"/>
      <c r="NPY22" s="13"/>
      <c r="NPZ22" s="14"/>
      <c r="NQA22" s="15"/>
      <c r="NQB22" s="13"/>
      <c r="NQC22" s="9"/>
      <c r="NQD22" s="8"/>
      <c r="NQE22" s="8"/>
      <c r="NQF22" s="13"/>
      <c r="NQG22" s="13"/>
      <c r="NQH22" s="14"/>
      <c r="NQI22" s="15"/>
      <c r="NQJ22" s="13"/>
      <c r="NQK22" s="9"/>
      <c r="NQL22" s="8"/>
      <c r="NQM22" s="8"/>
      <c r="NQN22" s="13"/>
      <c r="NQO22" s="13"/>
      <c r="NQP22" s="14"/>
      <c r="NQQ22" s="15"/>
      <c r="NQR22" s="13"/>
      <c r="NQS22" s="9"/>
      <c r="NQT22" s="8"/>
      <c r="NQU22" s="8"/>
      <c r="NQV22" s="13"/>
      <c r="NQW22" s="13"/>
      <c r="NQX22" s="14"/>
      <c r="NQY22" s="15"/>
      <c r="NQZ22" s="13"/>
      <c r="NRA22" s="9"/>
      <c r="NRB22" s="8"/>
      <c r="NRC22" s="8"/>
      <c r="NRD22" s="13"/>
      <c r="NRE22" s="13"/>
      <c r="NRF22" s="14"/>
      <c r="NRG22" s="15"/>
      <c r="NRH22" s="13"/>
      <c r="NRI22" s="9"/>
      <c r="NRJ22" s="8"/>
      <c r="NRK22" s="8"/>
      <c r="NRL22" s="13"/>
      <c r="NRM22" s="13"/>
      <c r="NRN22" s="14"/>
      <c r="NRO22" s="15"/>
      <c r="NRP22" s="13"/>
      <c r="NRQ22" s="9"/>
      <c r="NRR22" s="8"/>
      <c r="NRS22" s="8"/>
      <c r="NRT22" s="13"/>
      <c r="NRU22" s="13"/>
      <c r="NRV22" s="14"/>
      <c r="NRW22" s="15"/>
      <c r="NRX22" s="13"/>
      <c r="NRY22" s="9"/>
      <c r="NRZ22" s="8"/>
      <c r="NSA22" s="8"/>
      <c r="NSB22" s="13"/>
      <c r="NSC22" s="13"/>
      <c r="NSD22" s="14"/>
      <c r="NSE22" s="15"/>
      <c r="NSF22" s="13"/>
      <c r="NSG22" s="9"/>
      <c r="NSH22" s="8"/>
      <c r="NSI22" s="8"/>
      <c r="NSJ22" s="13"/>
      <c r="NSK22" s="13"/>
      <c r="NSL22" s="14"/>
      <c r="NSM22" s="15"/>
      <c r="NSN22" s="13"/>
      <c r="NSO22" s="9"/>
      <c r="NSP22" s="8"/>
      <c r="NSQ22" s="8"/>
      <c r="NSR22" s="13"/>
      <c r="NSS22" s="13"/>
      <c r="NST22" s="14"/>
      <c r="NSU22" s="15"/>
      <c r="NSV22" s="13"/>
      <c r="NSW22" s="9"/>
      <c r="NSX22" s="8"/>
      <c r="NSY22" s="8"/>
      <c r="NSZ22" s="13"/>
      <c r="NTA22" s="13"/>
      <c r="NTB22" s="14"/>
      <c r="NTC22" s="15"/>
      <c r="NTD22" s="13"/>
      <c r="NTE22" s="9"/>
      <c r="NTF22" s="8"/>
      <c r="NTG22" s="8"/>
      <c r="NTH22" s="13"/>
      <c r="NTI22" s="13"/>
      <c r="NTJ22" s="14"/>
      <c r="NTK22" s="15"/>
      <c r="NTL22" s="13"/>
      <c r="NTM22" s="9"/>
      <c r="NTN22" s="8"/>
      <c r="NTO22" s="8"/>
      <c r="NTP22" s="13"/>
      <c r="NTQ22" s="13"/>
      <c r="NTR22" s="14"/>
      <c r="NTS22" s="15"/>
      <c r="NTT22" s="13"/>
      <c r="NTU22" s="9"/>
      <c r="NTV22" s="8"/>
      <c r="NTW22" s="8"/>
      <c r="NTX22" s="13"/>
      <c r="NTY22" s="13"/>
      <c r="NTZ22" s="14"/>
      <c r="NUA22" s="15"/>
      <c r="NUB22" s="13"/>
      <c r="NUC22" s="9"/>
      <c r="NUD22" s="8"/>
      <c r="NUE22" s="8"/>
      <c r="NUF22" s="13"/>
      <c r="NUG22" s="13"/>
      <c r="NUH22" s="14"/>
      <c r="NUI22" s="15"/>
      <c r="NUJ22" s="13"/>
      <c r="NUK22" s="9"/>
      <c r="NUL22" s="8"/>
      <c r="NUM22" s="8"/>
      <c r="NUN22" s="13"/>
      <c r="NUO22" s="13"/>
      <c r="NUP22" s="14"/>
      <c r="NUQ22" s="15"/>
      <c r="NUR22" s="13"/>
      <c r="NUS22" s="9"/>
      <c r="NUT22" s="8"/>
      <c r="NUU22" s="8"/>
      <c r="NUV22" s="13"/>
      <c r="NUW22" s="13"/>
      <c r="NUX22" s="14"/>
      <c r="NUY22" s="15"/>
      <c r="NUZ22" s="13"/>
      <c r="NVA22" s="9"/>
      <c r="NVB22" s="8"/>
      <c r="NVC22" s="8"/>
      <c r="NVD22" s="13"/>
      <c r="NVE22" s="13"/>
      <c r="NVF22" s="14"/>
      <c r="NVG22" s="15"/>
      <c r="NVH22" s="13"/>
      <c r="NVI22" s="9"/>
      <c r="NVJ22" s="8"/>
      <c r="NVK22" s="8"/>
      <c r="NVL22" s="13"/>
      <c r="NVM22" s="13"/>
      <c r="NVN22" s="14"/>
      <c r="NVO22" s="15"/>
      <c r="NVP22" s="13"/>
      <c r="NVQ22" s="9"/>
      <c r="NVR22" s="8"/>
      <c r="NVS22" s="8"/>
      <c r="NVT22" s="13"/>
      <c r="NVU22" s="13"/>
      <c r="NVV22" s="14"/>
      <c r="NVW22" s="15"/>
      <c r="NVX22" s="13"/>
      <c r="NVY22" s="9"/>
      <c r="NVZ22" s="8"/>
      <c r="NWA22" s="8"/>
      <c r="NWB22" s="13"/>
      <c r="NWC22" s="13"/>
      <c r="NWD22" s="14"/>
      <c r="NWE22" s="15"/>
      <c r="NWF22" s="13"/>
      <c r="NWG22" s="9"/>
      <c r="NWH22" s="8"/>
      <c r="NWI22" s="8"/>
      <c r="NWJ22" s="13"/>
      <c r="NWK22" s="13"/>
      <c r="NWL22" s="14"/>
      <c r="NWM22" s="15"/>
      <c r="NWN22" s="13"/>
      <c r="NWO22" s="9"/>
      <c r="NWP22" s="8"/>
      <c r="NWQ22" s="8"/>
      <c r="NWR22" s="13"/>
      <c r="NWS22" s="13"/>
      <c r="NWT22" s="14"/>
      <c r="NWU22" s="15"/>
      <c r="NWV22" s="13"/>
      <c r="NWW22" s="9"/>
      <c r="NWX22" s="8"/>
      <c r="NWY22" s="8"/>
      <c r="NWZ22" s="13"/>
      <c r="NXA22" s="13"/>
      <c r="NXB22" s="14"/>
      <c r="NXC22" s="15"/>
      <c r="NXD22" s="13"/>
      <c r="NXE22" s="9"/>
      <c r="NXF22" s="8"/>
      <c r="NXG22" s="8"/>
      <c r="NXH22" s="13"/>
      <c r="NXI22" s="13"/>
      <c r="NXJ22" s="14"/>
      <c r="NXK22" s="15"/>
      <c r="NXL22" s="13"/>
      <c r="NXM22" s="9"/>
      <c r="NXN22" s="8"/>
      <c r="NXO22" s="8"/>
      <c r="NXP22" s="13"/>
      <c r="NXQ22" s="13"/>
      <c r="NXR22" s="14"/>
      <c r="NXS22" s="15"/>
      <c r="NXT22" s="13"/>
      <c r="NXU22" s="9"/>
      <c r="NXV22" s="8"/>
      <c r="NXW22" s="8"/>
      <c r="NXX22" s="13"/>
      <c r="NXY22" s="13"/>
      <c r="NXZ22" s="14"/>
      <c r="NYA22" s="15"/>
      <c r="NYB22" s="13"/>
      <c r="NYC22" s="9"/>
      <c r="NYD22" s="8"/>
      <c r="NYE22" s="8"/>
      <c r="NYF22" s="13"/>
      <c r="NYG22" s="13"/>
      <c r="NYH22" s="14"/>
      <c r="NYI22" s="15"/>
      <c r="NYJ22" s="13"/>
      <c r="NYK22" s="9"/>
      <c r="NYL22" s="8"/>
      <c r="NYM22" s="8"/>
      <c r="NYN22" s="13"/>
      <c r="NYO22" s="13"/>
      <c r="NYP22" s="14"/>
      <c r="NYQ22" s="15"/>
      <c r="NYR22" s="13"/>
      <c r="NYS22" s="9"/>
      <c r="NYT22" s="8"/>
      <c r="NYU22" s="8"/>
      <c r="NYV22" s="13"/>
      <c r="NYW22" s="13"/>
      <c r="NYX22" s="14"/>
      <c r="NYY22" s="15"/>
      <c r="NYZ22" s="13"/>
      <c r="NZA22" s="9"/>
      <c r="NZB22" s="8"/>
      <c r="NZC22" s="8"/>
      <c r="NZD22" s="13"/>
      <c r="NZE22" s="13"/>
      <c r="NZF22" s="14"/>
      <c r="NZG22" s="15"/>
      <c r="NZH22" s="13"/>
      <c r="NZI22" s="9"/>
      <c r="NZJ22" s="8"/>
      <c r="NZK22" s="8"/>
      <c r="NZL22" s="13"/>
      <c r="NZM22" s="13"/>
      <c r="NZN22" s="14"/>
      <c r="NZO22" s="15"/>
      <c r="NZP22" s="13"/>
      <c r="NZQ22" s="9"/>
      <c r="NZR22" s="8"/>
      <c r="NZS22" s="8"/>
      <c r="NZT22" s="13"/>
      <c r="NZU22" s="13"/>
      <c r="NZV22" s="14"/>
      <c r="NZW22" s="15"/>
      <c r="NZX22" s="13"/>
      <c r="NZY22" s="9"/>
      <c r="NZZ22" s="8"/>
      <c r="OAA22" s="8"/>
      <c r="OAB22" s="13"/>
      <c r="OAC22" s="13"/>
      <c r="OAD22" s="14"/>
      <c r="OAE22" s="15"/>
      <c r="OAF22" s="13"/>
      <c r="OAG22" s="9"/>
      <c r="OAH22" s="8"/>
      <c r="OAI22" s="8"/>
      <c r="OAJ22" s="13"/>
      <c r="OAK22" s="13"/>
      <c r="OAL22" s="14"/>
      <c r="OAM22" s="15"/>
      <c r="OAN22" s="13"/>
      <c r="OAO22" s="9"/>
      <c r="OAP22" s="8"/>
      <c r="OAQ22" s="8"/>
      <c r="OAR22" s="13"/>
      <c r="OAS22" s="13"/>
      <c r="OAT22" s="14"/>
      <c r="OAU22" s="15"/>
      <c r="OAV22" s="13"/>
      <c r="OAW22" s="9"/>
      <c r="OAX22" s="8"/>
      <c r="OAY22" s="8"/>
      <c r="OAZ22" s="13"/>
      <c r="OBA22" s="13"/>
      <c r="OBB22" s="14"/>
      <c r="OBC22" s="15"/>
      <c r="OBD22" s="13"/>
      <c r="OBE22" s="9"/>
      <c r="OBF22" s="8"/>
      <c r="OBG22" s="8"/>
      <c r="OBH22" s="13"/>
      <c r="OBI22" s="13"/>
      <c r="OBJ22" s="14"/>
      <c r="OBK22" s="15"/>
      <c r="OBL22" s="13"/>
      <c r="OBM22" s="9"/>
      <c r="OBN22" s="8"/>
      <c r="OBO22" s="8"/>
      <c r="OBP22" s="13"/>
      <c r="OBQ22" s="13"/>
      <c r="OBR22" s="14"/>
      <c r="OBS22" s="15"/>
      <c r="OBT22" s="13"/>
      <c r="OBU22" s="9"/>
      <c r="OBV22" s="8"/>
      <c r="OBW22" s="8"/>
      <c r="OBX22" s="13"/>
      <c r="OBY22" s="13"/>
      <c r="OBZ22" s="14"/>
      <c r="OCA22" s="15"/>
      <c r="OCB22" s="13"/>
      <c r="OCC22" s="9"/>
      <c r="OCD22" s="8"/>
      <c r="OCE22" s="8"/>
      <c r="OCF22" s="13"/>
      <c r="OCG22" s="13"/>
      <c r="OCH22" s="14"/>
      <c r="OCI22" s="15"/>
      <c r="OCJ22" s="13"/>
      <c r="OCK22" s="9"/>
      <c r="OCL22" s="8"/>
      <c r="OCM22" s="8"/>
      <c r="OCN22" s="13"/>
      <c r="OCO22" s="13"/>
      <c r="OCP22" s="14"/>
      <c r="OCQ22" s="15"/>
      <c r="OCR22" s="13"/>
      <c r="OCS22" s="9"/>
      <c r="OCT22" s="8"/>
      <c r="OCU22" s="8"/>
      <c r="OCV22" s="13"/>
      <c r="OCW22" s="13"/>
      <c r="OCX22" s="14"/>
      <c r="OCY22" s="15"/>
      <c r="OCZ22" s="13"/>
      <c r="ODA22" s="9"/>
      <c r="ODB22" s="8"/>
      <c r="ODC22" s="8"/>
      <c r="ODD22" s="13"/>
      <c r="ODE22" s="13"/>
      <c r="ODF22" s="14"/>
      <c r="ODG22" s="15"/>
      <c r="ODH22" s="13"/>
      <c r="ODI22" s="9"/>
      <c r="ODJ22" s="8"/>
      <c r="ODK22" s="8"/>
      <c r="ODL22" s="13"/>
      <c r="ODM22" s="13"/>
      <c r="ODN22" s="14"/>
      <c r="ODO22" s="15"/>
      <c r="ODP22" s="13"/>
      <c r="ODQ22" s="9"/>
      <c r="ODR22" s="8"/>
      <c r="ODS22" s="8"/>
      <c r="ODT22" s="13"/>
      <c r="ODU22" s="13"/>
      <c r="ODV22" s="14"/>
      <c r="ODW22" s="15"/>
      <c r="ODX22" s="13"/>
      <c r="ODY22" s="9"/>
      <c r="ODZ22" s="8"/>
      <c r="OEA22" s="8"/>
      <c r="OEB22" s="13"/>
      <c r="OEC22" s="13"/>
      <c r="OED22" s="14"/>
      <c r="OEE22" s="15"/>
      <c r="OEF22" s="13"/>
      <c r="OEG22" s="9"/>
      <c r="OEH22" s="8"/>
      <c r="OEI22" s="8"/>
      <c r="OEJ22" s="13"/>
      <c r="OEK22" s="13"/>
      <c r="OEL22" s="14"/>
      <c r="OEM22" s="15"/>
      <c r="OEN22" s="13"/>
      <c r="OEO22" s="9"/>
      <c r="OEP22" s="8"/>
      <c r="OEQ22" s="8"/>
      <c r="OER22" s="13"/>
      <c r="OES22" s="13"/>
      <c r="OET22" s="14"/>
      <c r="OEU22" s="15"/>
      <c r="OEV22" s="13"/>
      <c r="OEW22" s="9"/>
      <c r="OEX22" s="8"/>
      <c r="OEY22" s="8"/>
      <c r="OEZ22" s="13"/>
      <c r="OFA22" s="13"/>
      <c r="OFB22" s="14"/>
      <c r="OFC22" s="15"/>
      <c r="OFD22" s="13"/>
      <c r="OFE22" s="9"/>
      <c r="OFF22" s="8"/>
      <c r="OFG22" s="8"/>
      <c r="OFH22" s="13"/>
      <c r="OFI22" s="13"/>
      <c r="OFJ22" s="14"/>
      <c r="OFK22" s="15"/>
      <c r="OFL22" s="13"/>
      <c r="OFM22" s="9"/>
      <c r="OFN22" s="8"/>
      <c r="OFO22" s="8"/>
      <c r="OFP22" s="13"/>
      <c r="OFQ22" s="13"/>
      <c r="OFR22" s="14"/>
      <c r="OFS22" s="15"/>
      <c r="OFT22" s="13"/>
      <c r="OFU22" s="9"/>
      <c r="OFV22" s="8"/>
      <c r="OFW22" s="8"/>
      <c r="OFX22" s="13"/>
      <c r="OFY22" s="13"/>
      <c r="OFZ22" s="14"/>
      <c r="OGA22" s="15"/>
      <c r="OGB22" s="13"/>
      <c r="OGC22" s="9"/>
      <c r="OGD22" s="8"/>
      <c r="OGE22" s="8"/>
      <c r="OGF22" s="13"/>
      <c r="OGG22" s="13"/>
      <c r="OGH22" s="14"/>
      <c r="OGI22" s="15"/>
      <c r="OGJ22" s="13"/>
      <c r="OGK22" s="9"/>
      <c r="OGL22" s="8"/>
      <c r="OGM22" s="8"/>
      <c r="OGN22" s="13"/>
      <c r="OGO22" s="13"/>
      <c r="OGP22" s="14"/>
      <c r="OGQ22" s="15"/>
      <c r="OGR22" s="13"/>
      <c r="OGS22" s="9"/>
      <c r="OGT22" s="8"/>
      <c r="OGU22" s="8"/>
      <c r="OGV22" s="13"/>
      <c r="OGW22" s="13"/>
      <c r="OGX22" s="14"/>
      <c r="OGY22" s="15"/>
      <c r="OGZ22" s="13"/>
      <c r="OHA22" s="9"/>
      <c r="OHB22" s="8"/>
      <c r="OHC22" s="8"/>
      <c r="OHD22" s="13"/>
      <c r="OHE22" s="13"/>
      <c r="OHF22" s="14"/>
      <c r="OHG22" s="15"/>
      <c r="OHH22" s="13"/>
      <c r="OHI22" s="9"/>
      <c r="OHJ22" s="8"/>
      <c r="OHK22" s="8"/>
      <c r="OHL22" s="13"/>
      <c r="OHM22" s="13"/>
      <c r="OHN22" s="14"/>
      <c r="OHO22" s="15"/>
      <c r="OHP22" s="13"/>
      <c r="OHQ22" s="9"/>
      <c r="OHR22" s="8"/>
      <c r="OHS22" s="8"/>
      <c r="OHT22" s="13"/>
      <c r="OHU22" s="13"/>
      <c r="OHV22" s="14"/>
      <c r="OHW22" s="15"/>
      <c r="OHX22" s="13"/>
      <c r="OHY22" s="9"/>
      <c r="OHZ22" s="8"/>
      <c r="OIA22" s="8"/>
      <c r="OIB22" s="13"/>
      <c r="OIC22" s="13"/>
      <c r="OID22" s="14"/>
      <c r="OIE22" s="15"/>
      <c r="OIF22" s="13"/>
      <c r="OIG22" s="9"/>
      <c r="OIH22" s="8"/>
      <c r="OII22" s="8"/>
      <c r="OIJ22" s="13"/>
      <c r="OIK22" s="13"/>
      <c r="OIL22" s="14"/>
      <c r="OIM22" s="15"/>
      <c r="OIN22" s="13"/>
      <c r="OIO22" s="9"/>
      <c r="OIP22" s="8"/>
      <c r="OIQ22" s="8"/>
      <c r="OIR22" s="13"/>
      <c r="OIS22" s="13"/>
      <c r="OIT22" s="14"/>
      <c r="OIU22" s="15"/>
      <c r="OIV22" s="13"/>
      <c r="OIW22" s="9"/>
      <c r="OIX22" s="8"/>
      <c r="OIY22" s="8"/>
      <c r="OIZ22" s="13"/>
      <c r="OJA22" s="13"/>
      <c r="OJB22" s="14"/>
      <c r="OJC22" s="15"/>
      <c r="OJD22" s="13"/>
      <c r="OJE22" s="9"/>
      <c r="OJF22" s="8"/>
      <c r="OJG22" s="8"/>
      <c r="OJH22" s="13"/>
      <c r="OJI22" s="13"/>
      <c r="OJJ22" s="14"/>
      <c r="OJK22" s="15"/>
      <c r="OJL22" s="13"/>
      <c r="OJM22" s="9"/>
      <c r="OJN22" s="8"/>
      <c r="OJO22" s="8"/>
      <c r="OJP22" s="13"/>
      <c r="OJQ22" s="13"/>
      <c r="OJR22" s="14"/>
      <c r="OJS22" s="15"/>
      <c r="OJT22" s="13"/>
      <c r="OJU22" s="9"/>
      <c r="OJV22" s="8"/>
      <c r="OJW22" s="8"/>
      <c r="OJX22" s="13"/>
      <c r="OJY22" s="13"/>
      <c r="OJZ22" s="14"/>
      <c r="OKA22" s="15"/>
      <c r="OKB22" s="13"/>
      <c r="OKC22" s="9"/>
      <c r="OKD22" s="8"/>
      <c r="OKE22" s="8"/>
      <c r="OKF22" s="13"/>
      <c r="OKG22" s="13"/>
      <c r="OKH22" s="14"/>
      <c r="OKI22" s="15"/>
      <c r="OKJ22" s="13"/>
      <c r="OKK22" s="9"/>
      <c r="OKL22" s="8"/>
      <c r="OKM22" s="8"/>
      <c r="OKN22" s="13"/>
      <c r="OKO22" s="13"/>
      <c r="OKP22" s="14"/>
      <c r="OKQ22" s="15"/>
      <c r="OKR22" s="13"/>
      <c r="OKS22" s="9"/>
      <c r="OKT22" s="8"/>
      <c r="OKU22" s="8"/>
      <c r="OKV22" s="13"/>
      <c r="OKW22" s="13"/>
      <c r="OKX22" s="14"/>
      <c r="OKY22" s="15"/>
      <c r="OKZ22" s="13"/>
      <c r="OLA22" s="9"/>
      <c r="OLB22" s="8"/>
      <c r="OLC22" s="8"/>
      <c r="OLD22" s="13"/>
      <c r="OLE22" s="13"/>
      <c r="OLF22" s="14"/>
      <c r="OLG22" s="15"/>
      <c r="OLH22" s="13"/>
      <c r="OLI22" s="9"/>
      <c r="OLJ22" s="8"/>
      <c r="OLK22" s="8"/>
      <c r="OLL22" s="13"/>
      <c r="OLM22" s="13"/>
      <c r="OLN22" s="14"/>
      <c r="OLO22" s="15"/>
      <c r="OLP22" s="13"/>
      <c r="OLQ22" s="9"/>
      <c r="OLR22" s="8"/>
      <c r="OLS22" s="8"/>
      <c r="OLT22" s="13"/>
      <c r="OLU22" s="13"/>
      <c r="OLV22" s="14"/>
      <c r="OLW22" s="15"/>
      <c r="OLX22" s="13"/>
      <c r="OLY22" s="9"/>
      <c r="OLZ22" s="8"/>
      <c r="OMA22" s="8"/>
      <c r="OMB22" s="13"/>
      <c r="OMC22" s="13"/>
      <c r="OMD22" s="14"/>
      <c r="OME22" s="15"/>
      <c r="OMF22" s="13"/>
      <c r="OMG22" s="9"/>
      <c r="OMH22" s="8"/>
      <c r="OMI22" s="8"/>
      <c r="OMJ22" s="13"/>
      <c r="OMK22" s="13"/>
      <c r="OML22" s="14"/>
      <c r="OMM22" s="15"/>
      <c r="OMN22" s="13"/>
      <c r="OMO22" s="9"/>
      <c r="OMP22" s="8"/>
      <c r="OMQ22" s="8"/>
      <c r="OMR22" s="13"/>
      <c r="OMS22" s="13"/>
      <c r="OMT22" s="14"/>
      <c r="OMU22" s="15"/>
      <c r="OMV22" s="13"/>
      <c r="OMW22" s="9"/>
      <c r="OMX22" s="8"/>
      <c r="OMY22" s="8"/>
      <c r="OMZ22" s="13"/>
      <c r="ONA22" s="13"/>
      <c r="ONB22" s="14"/>
      <c r="ONC22" s="15"/>
      <c r="OND22" s="13"/>
      <c r="ONE22" s="9"/>
      <c r="ONF22" s="8"/>
      <c r="ONG22" s="8"/>
      <c r="ONH22" s="13"/>
      <c r="ONI22" s="13"/>
      <c r="ONJ22" s="14"/>
      <c r="ONK22" s="15"/>
      <c r="ONL22" s="13"/>
      <c r="ONM22" s="9"/>
      <c r="ONN22" s="8"/>
      <c r="ONO22" s="8"/>
      <c r="ONP22" s="13"/>
      <c r="ONQ22" s="13"/>
      <c r="ONR22" s="14"/>
      <c r="ONS22" s="15"/>
      <c r="ONT22" s="13"/>
      <c r="ONU22" s="9"/>
      <c r="ONV22" s="8"/>
      <c r="ONW22" s="8"/>
      <c r="ONX22" s="13"/>
      <c r="ONY22" s="13"/>
      <c r="ONZ22" s="14"/>
      <c r="OOA22" s="15"/>
      <c r="OOB22" s="13"/>
      <c r="OOC22" s="9"/>
      <c r="OOD22" s="8"/>
      <c r="OOE22" s="8"/>
      <c r="OOF22" s="13"/>
      <c r="OOG22" s="13"/>
      <c r="OOH22" s="14"/>
      <c r="OOI22" s="15"/>
      <c r="OOJ22" s="13"/>
      <c r="OOK22" s="9"/>
      <c r="OOL22" s="8"/>
      <c r="OOM22" s="8"/>
      <c r="OON22" s="13"/>
      <c r="OOO22" s="13"/>
      <c r="OOP22" s="14"/>
      <c r="OOQ22" s="15"/>
      <c r="OOR22" s="13"/>
      <c r="OOS22" s="9"/>
      <c r="OOT22" s="8"/>
      <c r="OOU22" s="8"/>
      <c r="OOV22" s="13"/>
      <c r="OOW22" s="13"/>
      <c r="OOX22" s="14"/>
      <c r="OOY22" s="15"/>
      <c r="OOZ22" s="13"/>
      <c r="OPA22" s="9"/>
      <c r="OPB22" s="8"/>
      <c r="OPC22" s="8"/>
      <c r="OPD22" s="13"/>
      <c r="OPE22" s="13"/>
      <c r="OPF22" s="14"/>
      <c r="OPG22" s="15"/>
      <c r="OPH22" s="13"/>
      <c r="OPI22" s="9"/>
      <c r="OPJ22" s="8"/>
      <c r="OPK22" s="8"/>
      <c r="OPL22" s="13"/>
      <c r="OPM22" s="13"/>
      <c r="OPN22" s="14"/>
      <c r="OPO22" s="15"/>
      <c r="OPP22" s="13"/>
      <c r="OPQ22" s="9"/>
      <c r="OPR22" s="8"/>
      <c r="OPS22" s="8"/>
      <c r="OPT22" s="13"/>
      <c r="OPU22" s="13"/>
      <c r="OPV22" s="14"/>
      <c r="OPW22" s="15"/>
      <c r="OPX22" s="13"/>
      <c r="OPY22" s="9"/>
      <c r="OPZ22" s="8"/>
      <c r="OQA22" s="8"/>
      <c r="OQB22" s="13"/>
      <c r="OQC22" s="13"/>
      <c r="OQD22" s="14"/>
      <c r="OQE22" s="15"/>
      <c r="OQF22" s="13"/>
      <c r="OQG22" s="9"/>
      <c r="OQH22" s="8"/>
      <c r="OQI22" s="8"/>
      <c r="OQJ22" s="13"/>
      <c r="OQK22" s="13"/>
      <c r="OQL22" s="14"/>
      <c r="OQM22" s="15"/>
      <c r="OQN22" s="13"/>
      <c r="OQO22" s="9"/>
      <c r="OQP22" s="8"/>
      <c r="OQQ22" s="8"/>
      <c r="OQR22" s="13"/>
      <c r="OQS22" s="13"/>
      <c r="OQT22" s="14"/>
      <c r="OQU22" s="15"/>
      <c r="OQV22" s="13"/>
      <c r="OQW22" s="9"/>
      <c r="OQX22" s="8"/>
      <c r="OQY22" s="8"/>
      <c r="OQZ22" s="13"/>
      <c r="ORA22" s="13"/>
      <c r="ORB22" s="14"/>
      <c r="ORC22" s="15"/>
      <c r="ORD22" s="13"/>
      <c r="ORE22" s="9"/>
      <c r="ORF22" s="8"/>
      <c r="ORG22" s="8"/>
      <c r="ORH22" s="13"/>
      <c r="ORI22" s="13"/>
      <c r="ORJ22" s="14"/>
      <c r="ORK22" s="15"/>
      <c r="ORL22" s="13"/>
      <c r="ORM22" s="9"/>
      <c r="ORN22" s="8"/>
      <c r="ORO22" s="8"/>
      <c r="ORP22" s="13"/>
      <c r="ORQ22" s="13"/>
      <c r="ORR22" s="14"/>
      <c r="ORS22" s="15"/>
      <c r="ORT22" s="13"/>
      <c r="ORU22" s="9"/>
      <c r="ORV22" s="8"/>
      <c r="ORW22" s="8"/>
      <c r="ORX22" s="13"/>
      <c r="ORY22" s="13"/>
      <c r="ORZ22" s="14"/>
      <c r="OSA22" s="15"/>
      <c r="OSB22" s="13"/>
      <c r="OSC22" s="9"/>
      <c r="OSD22" s="8"/>
      <c r="OSE22" s="8"/>
      <c r="OSF22" s="13"/>
      <c r="OSG22" s="13"/>
      <c r="OSH22" s="14"/>
      <c r="OSI22" s="15"/>
      <c r="OSJ22" s="13"/>
      <c r="OSK22" s="9"/>
      <c r="OSL22" s="8"/>
      <c r="OSM22" s="8"/>
      <c r="OSN22" s="13"/>
      <c r="OSO22" s="13"/>
      <c r="OSP22" s="14"/>
      <c r="OSQ22" s="15"/>
      <c r="OSR22" s="13"/>
      <c r="OSS22" s="9"/>
      <c r="OST22" s="8"/>
      <c r="OSU22" s="8"/>
      <c r="OSV22" s="13"/>
      <c r="OSW22" s="13"/>
      <c r="OSX22" s="14"/>
      <c r="OSY22" s="15"/>
      <c r="OSZ22" s="13"/>
      <c r="OTA22" s="9"/>
      <c r="OTB22" s="8"/>
      <c r="OTC22" s="8"/>
      <c r="OTD22" s="13"/>
      <c r="OTE22" s="13"/>
      <c r="OTF22" s="14"/>
      <c r="OTG22" s="15"/>
      <c r="OTH22" s="13"/>
      <c r="OTI22" s="9"/>
      <c r="OTJ22" s="8"/>
      <c r="OTK22" s="8"/>
      <c r="OTL22" s="13"/>
      <c r="OTM22" s="13"/>
      <c r="OTN22" s="14"/>
      <c r="OTO22" s="15"/>
      <c r="OTP22" s="13"/>
      <c r="OTQ22" s="9"/>
      <c r="OTR22" s="8"/>
      <c r="OTS22" s="8"/>
      <c r="OTT22" s="13"/>
      <c r="OTU22" s="13"/>
      <c r="OTV22" s="14"/>
      <c r="OTW22" s="15"/>
      <c r="OTX22" s="13"/>
      <c r="OTY22" s="9"/>
      <c r="OTZ22" s="8"/>
      <c r="OUA22" s="8"/>
      <c r="OUB22" s="13"/>
      <c r="OUC22" s="13"/>
      <c r="OUD22" s="14"/>
      <c r="OUE22" s="15"/>
      <c r="OUF22" s="13"/>
      <c r="OUG22" s="9"/>
      <c r="OUH22" s="8"/>
      <c r="OUI22" s="8"/>
      <c r="OUJ22" s="13"/>
      <c r="OUK22" s="13"/>
      <c r="OUL22" s="14"/>
      <c r="OUM22" s="15"/>
      <c r="OUN22" s="13"/>
      <c r="OUO22" s="9"/>
      <c r="OUP22" s="8"/>
      <c r="OUQ22" s="8"/>
      <c r="OUR22" s="13"/>
      <c r="OUS22" s="13"/>
      <c r="OUT22" s="14"/>
      <c r="OUU22" s="15"/>
      <c r="OUV22" s="13"/>
      <c r="OUW22" s="9"/>
      <c r="OUX22" s="8"/>
      <c r="OUY22" s="8"/>
      <c r="OUZ22" s="13"/>
      <c r="OVA22" s="13"/>
      <c r="OVB22" s="14"/>
      <c r="OVC22" s="15"/>
      <c r="OVD22" s="13"/>
      <c r="OVE22" s="9"/>
      <c r="OVF22" s="8"/>
      <c r="OVG22" s="8"/>
      <c r="OVH22" s="13"/>
      <c r="OVI22" s="13"/>
      <c r="OVJ22" s="14"/>
      <c r="OVK22" s="15"/>
      <c r="OVL22" s="13"/>
      <c r="OVM22" s="9"/>
      <c r="OVN22" s="8"/>
      <c r="OVO22" s="8"/>
      <c r="OVP22" s="13"/>
      <c r="OVQ22" s="13"/>
      <c r="OVR22" s="14"/>
      <c r="OVS22" s="15"/>
      <c r="OVT22" s="13"/>
      <c r="OVU22" s="9"/>
      <c r="OVV22" s="8"/>
      <c r="OVW22" s="8"/>
      <c r="OVX22" s="13"/>
      <c r="OVY22" s="13"/>
      <c r="OVZ22" s="14"/>
      <c r="OWA22" s="15"/>
      <c r="OWB22" s="13"/>
      <c r="OWC22" s="9"/>
      <c r="OWD22" s="8"/>
      <c r="OWE22" s="8"/>
      <c r="OWF22" s="13"/>
      <c r="OWG22" s="13"/>
      <c r="OWH22" s="14"/>
      <c r="OWI22" s="15"/>
      <c r="OWJ22" s="13"/>
      <c r="OWK22" s="9"/>
      <c r="OWL22" s="8"/>
      <c r="OWM22" s="8"/>
      <c r="OWN22" s="13"/>
      <c r="OWO22" s="13"/>
      <c r="OWP22" s="14"/>
      <c r="OWQ22" s="15"/>
      <c r="OWR22" s="13"/>
      <c r="OWS22" s="9"/>
      <c r="OWT22" s="8"/>
      <c r="OWU22" s="8"/>
      <c r="OWV22" s="13"/>
      <c r="OWW22" s="13"/>
      <c r="OWX22" s="14"/>
      <c r="OWY22" s="15"/>
      <c r="OWZ22" s="13"/>
      <c r="OXA22" s="9"/>
      <c r="OXB22" s="8"/>
      <c r="OXC22" s="8"/>
      <c r="OXD22" s="13"/>
      <c r="OXE22" s="13"/>
      <c r="OXF22" s="14"/>
      <c r="OXG22" s="15"/>
      <c r="OXH22" s="13"/>
      <c r="OXI22" s="9"/>
      <c r="OXJ22" s="8"/>
      <c r="OXK22" s="8"/>
      <c r="OXL22" s="13"/>
      <c r="OXM22" s="13"/>
      <c r="OXN22" s="14"/>
      <c r="OXO22" s="15"/>
      <c r="OXP22" s="13"/>
      <c r="OXQ22" s="9"/>
      <c r="OXR22" s="8"/>
      <c r="OXS22" s="8"/>
      <c r="OXT22" s="13"/>
      <c r="OXU22" s="13"/>
      <c r="OXV22" s="14"/>
      <c r="OXW22" s="15"/>
      <c r="OXX22" s="13"/>
      <c r="OXY22" s="9"/>
      <c r="OXZ22" s="8"/>
      <c r="OYA22" s="8"/>
      <c r="OYB22" s="13"/>
      <c r="OYC22" s="13"/>
      <c r="OYD22" s="14"/>
      <c r="OYE22" s="15"/>
      <c r="OYF22" s="13"/>
      <c r="OYG22" s="9"/>
      <c r="OYH22" s="8"/>
      <c r="OYI22" s="8"/>
      <c r="OYJ22" s="13"/>
      <c r="OYK22" s="13"/>
      <c r="OYL22" s="14"/>
      <c r="OYM22" s="15"/>
      <c r="OYN22" s="13"/>
      <c r="OYO22" s="9"/>
      <c r="OYP22" s="8"/>
      <c r="OYQ22" s="8"/>
      <c r="OYR22" s="13"/>
      <c r="OYS22" s="13"/>
      <c r="OYT22" s="14"/>
      <c r="OYU22" s="15"/>
      <c r="OYV22" s="13"/>
      <c r="OYW22" s="9"/>
      <c r="OYX22" s="8"/>
      <c r="OYY22" s="8"/>
      <c r="OYZ22" s="13"/>
      <c r="OZA22" s="13"/>
      <c r="OZB22" s="14"/>
      <c r="OZC22" s="15"/>
      <c r="OZD22" s="13"/>
      <c r="OZE22" s="9"/>
      <c r="OZF22" s="8"/>
      <c r="OZG22" s="8"/>
      <c r="OZH22" s="13"/>
      <c r="OZI22" s="13"/>
      <c r="OZJ22" s="14"/>
      <c r="OZK22" s="15"/>
      <c r="OZL22" s="13"/>
      <c r="OZM22" s="9"/>
      <c r="OZN22" s="8"/>
      <c r="OZO22" s="8"/>
      <c r="OZP22" s="13"/>
      <c r="OZQ22" s="13"/>
      <c r="OZR22" s="14"/>
      <c r="OZS22" s="15"/>
      <c r="OZT22" s="13"/>
      <c r="OZU22" s="9"/>
      <c r="OZV22" s="8"/>
      <c r="OZW22" s="8"/>
      <c r="OZX22" s="13"/>
      <c r="OZY22" s="13"/>
      <c r="OZZ22" s="14"/>
      <c r="PAA22" s="15"/>
      <c r="PAB22" s="13"/>
      <c r="PAC22" s="9"/>
      <c r="PAD22" s="8"/>
      <c r="PAE22" s="8"/>
      <c r="PAF22" s="13"/>
      <c r="PAG22" s="13"/>
      <c r="PAH22" s="14"/>
      <c r="PAI22" s="15"/>
      <c r="PAJ22" s="13"/>
      <c r="PAK22" s="9"/>
      <c r="PAL22" s="8"/>
      <c r="PAM22" s="8"/>
      <c r="PAN22" s="13"/>
      <c r="PAO22" s="13"/>
      <c r="PAP22" s="14"/>
      <c r="PAQ22" s="15"/>
      <c r="PAR22" s="13"/>
      <c r="PAS22" s="9"/>
      <c r="PAT22" s="8"/>
      <c r="PAU22" s="8"/>
      <c r="PAV22" s="13"/>
      <c r="PAW22" s="13"/>
      <c r="PAX22" s="14"/>
      <c r="PAY22" s="15"/>
      <c r="PAZ22" s="13"/>
      <c r="PBA22" s="9"/>
      <c r="PBB22" s="8"/>
      <c r="PBC22" s="8"/>
      <c r="PBD22" s="13"/>
      <c r="PBE22" s="13"/>
      <c r="PBF22" s="14"/>
      <c r="PBG22" s="15"/>
      <c r="PBH22" s="13"/>
      <c r="PBI22" s="9"/>
      <c r="PBJ22" s="8"/>
      <c r="PBK22" s="8"/>
      <c r="PBL22" s="13"/>
      <c r="PBM22" s="13"/>
      <c r="PBN22" s="14"/>
      <c r="PBO22" s="15"/>
      <c r="PBP22" s="13"/>
      <c r="PBQ22" s="9"/>
      <c r="PBR22" s="8"/>
      <c r="PBS22" s="8"/>
      <c r="PBT22" s="13"/>
      <c r="PBU22" s="13"/>
      <c r="PBV22" s="14"/>
      <c r="PBW22" s="15"/>
      <c r="PBX22" s="13"/>
      <c r="PBY22" s="9"/>
      <c r="PBZ22" s="8"/>
      <c r="PCA22" s="8"/>
      <c r="PCB22" s="13"/>
      <c r="PCC22" s="13"/>
      <c r="PCD22" s="14"/>
      <c r="PCE22" s="15"/>
      <c r="PCF22" s="13"/>
      <c r="PCG22" s="9"/>
      <c r="PCH22" s="8"/>
      <c r="PCI22" s="8"/>
      <c r="PCJ22" s="13"/>
      <c r="PCK22" s="13"/>
      <c r="PCL22" s="14"/>
      <c r="PCM22" s="15"/>
      <c r="PCN22" s="13"/>
      <c r="PCO22" s="9"/>
      <c r="PCP22" s="8"/>
      <c r="PCQ22" s="8"/>
      <c r="PCR22" s="13"/>
      <c r="PCS22" s="13"/>
      <c r="PCT22" s="14"/>
      <c r="PCU22" s="15"/>
      <c r="PCV22" s="13"/>
      <c r="PCW22" s="9"/>
      <c r="PCX22" s="8"/>
      <c r="PCY22" s="8"/>
      <c r="PCZ22" s="13"/>
      <c r="PDA22" s="13"/>
      <c r="PDB22" s="14"/>
      <c r="PDC22" s="15"/>
      <c r="PDD22" s="13"/>
      <c r="PDE22" s="9"/>
      <c r="PDF22" s="8"/>
      <c r="PDG22" s="8"/>
      <c r="PDH22" s="13"/>
      <c r="PDI22" s="13"/>
      <c r="PDJ22" s="14"/>
      <c r="PDK22" s="15"/>
      <c r="PDL22" s="13"/>
      <c r="PDM22" s="9"/>
      <c r="PDN22" s="8"/>
      <c r="PDO22" s="8"/>
      <c r="PDP22" s="13"/>
      <c r="PDQ22" s="13"/>
      <c r="PDR22" s="14"/>
      <c r="PDS22" s="15"/>
      <c r="PDT22" s="13"/>
      <c r="PDU22" s="9"/>
      <c r="PDV22" s="8"/>
      <c r="PDW22" s="8"/>
      <c r="PDX22" s="13"/>
      <c r="PDY22" s="13"/>
      <c r="PDZ22" s="14"/>
      <c r="PEA22" s="15"/>
      <c r="PEB22" s="13"/>
      <c r="PEC22" s="9"/>
      <c r="PED22" s="8"/>
      <c r="PEE22" s="8"/>
      <c r="PEF22" s="13"/>
      <c r="PEG22" s="13"/>
      <c r="PEH22" s="14"/>
      <c r="PEI22" s="15"/>
      <c r="PEJ22" s="13"/>
      <c r="PEK22" s="9"/>
      <c r="PEL22" s="8"/>
      <c r="PEM22" s="8"/>
      <c r="PEN22" s="13"/>
      <c r="PEO22" s="13"/>
      <c r="PEP22" s="14"/>
      <c r="PEQ22" s="15"/>
      <c r="PER22" s="13"/>
      <c r="PES22" s="9"/>
      <c r="PET22" s="8"/>
      <c r="PEU22" s="8"/>
      <c r="PEV22" s="13"/>
      <c r="PEW22" s="13"/>
      <c r="PEX22" s="14"/>
      <c r="PEY22" s="15"/>
      <c r="PEZ22" s="13"/>
      <c r="PFA22" s="9"/>
      <c r="PFB22" s="8"/>
      <c r="PFC22" s="8"/>
      <c r="PFD22" s="13"/>
      <c r="PFE22" s="13"/>
      <c r="PFF22" s="14"/>
      <c r="PFG22" s="15"/>
      <c r="PFH22" s="13"/>
      <c r="PFI22" s="9"/>
      <c r="PFJ22" s="8"/>
      <c r="PFK22" s="8"/>
      <c r="PFL22" s="13"/>
      <c r="PFM22" s="13"/>
      <c r="PFN22" s="14"/>
      <c r="PFO22" s="15"/>
      <c r="PFP22" s="13"/>
      <c r="PFQ22" s="9"/>
      <c r="PFR22" s="8"/>
      <c r="PFS22" s="8"/>
      <c r="PFT22" s="13"/>
      <c r="PFU22" s="13"/>
      <c r="PFV22" s="14"/>
      <c r="PFW22" s="15"/>
      <c r="PFX22" s="13"/>
      <c r="PFY22" s="9"/>
      <c r="PFZ22" s="8"/>
      <c r="PGA22" s="8"/>
      <c r="PGB22" s="13"/>
      <c r="PGC22" s="13"/>
      <c r="PGD22" s="14"/>
      <c r="PGE22" s="15"/>
      <c r="PGF22" s="13"/>
      <c r="PGG22" s="9"/>
      <c r="PGH22" s="8"/>
      <c r="PGI22" s="8"/>
      <c r="PGJ22" s="13"/>
      <c r="PGK22" s="13"/>
      <c r="PGL22" s="14"/>
      <c r="PGM22" s="15"/>
      <c r="PGN22" s="13"/>
      <c r="PGO22" s="9"/>
      <c r="PGP22" s="8"/>
      <c r="PGQ22" s="8"/>
      <c r="PGR22" s="13"/>
      <c r="PGS22" s="13"/>
      <c r="PGT22" s="14"/>
      <c r="PGU22" s="15"/>
      <c r="PGV22" s="13"/>
      <c r="PGW22" s="9"/>
      <c r="PGX22" s="8"/>
      <c r="PGY22" s="8"/>
      <c r="PGZ22" s="13"/>
      <c r="PHA22" s="13"/>
      <c r="PHB22" s="14"/>
      <c r="PHC22" s="15"/>
      <c r="PHD22" s="13"/>
      <c r="PHE22" s="9"/>
      <c r="PHF22" s="8"/>
      <c r="PHG22" s="8"/>
      <c r="PHH22" s="13"/>
      <c r="PHI22" s="13"/>
      <c r="PHJ22" s="14"/>
      <c r="PHK22" s="15"/>
      <c r="PHL22" s="13"/>
      <c r="PHM22" s="9"/>
      <c r="PHN22" s="8"/>
      <c r="PHO22" s="8"/>
      <c r="PHP22" s="13"/>
      <c r="PHQ22" s="13"/>
      <c r="PHR22" s="14"/>
      <c r="PHS22" s="15"/>
      <c r="PHT22" s="13"/>
      <c r="PHU22" s="9"/>
      <c r="PHV22" s="8"/>
      <c r="PHW22" s="8"/>
      <c r="PHX22" s="13"/>
      <c r="PHY22" s="13"/>
      <c r="PHZ22" s="14"/>
      <c r="PIA22" s="15"/>
      <c r="PIB22" s="13"/>
      <c r="PIC22" s="9"/>
      <c r="PID22" s="8"/>
      <c r="PIE22" s="8"/>
      <c r="PIF22" s="13"/>
      <c r="PIG22" s="13"/>
      <c r="PIH22" s="14"/>
      <c r="PII22" s="15"/>
      <c r="PIJ22" s="13"/>
      <c r="PIK22" s="9"/>
      <c r="PIL22" s="8"/>
      <c r="PIM22" s="8"/>
      <c r="PIN22" s="13"/>
      <c r="PIO22" s="13"/>
      <c r="PIP22" s="14"/>
      <c r="PIQ22" s="15"/>
      <c r="PIR22" s="13"/>
      <c r="PIS22" s="9"/>
      <c r="PIT22" s="8"/>
      <c r="PIU22" s="8"/>
      <c r="PIV22" s="13"/>
      <c r="PIW22" s="13"/>
      <c r="PIX22" s="14"/>
      <c r="PIY22" s="15"/>
      <c r="PIZ22" s="13"/>
      <c r="PJA22" s="9"/>
      <c r="PJB22" s="8"/>
      <c r="PJC22" s="8"/>
      <c r="PJD22" s="13"/>
      <c r="PJE22" s="13"/>
      <c r="PJF22" s="14"/>
      <c r="PJG22" s="15"/>
      <c r="PJH22" s="13"/>
      <c r="PJI22" s="9"/>
      <c r="PJJ22" s="8"/>
      <c r="PJK22" s="8"/>
      <c r="PJL22" s="13"/>
      <c r="PJM22" s="13"/>
      <c r="PJN22" s="14"/>
      <c r="PJO22" s="15"/>
      <c r="PJP22" s="13"/>
      <c r="PJQ22" s="9"/>
      <c r="PJR22" s="8"/>
      <c r="PJS22" s="8"/>
      <c r="PJT22" s="13"/>
      <c r="PJU22" s="13"/>
      <c r="PJV22" s="14"/>
      <c r="PJW22" s="15"/>
      <c r="PJX22" s="13"/>
      <c r="PJY22" s="9"/>
      <c r="PJZ22" s="8"/>
      <c r="PKA22" s="8"/>
      <c r="PKB22" s="13"/>
      <c r="PKC22" s="13"/>
      <c r="PKD22" s="14"/>
      <c r="PKE22" s="15"/>
      <c r="PKF22" s="13"/>
      <c r="PKG22" s="9"/>
      <c r="PKH22" s="8"/>
      <c r="PKI22" s="8"/>
      <c r="PKJ22" s="13"/>
      <c r="PKK22" s="13"/>
      <c r="PKL22" s="14"/>
      <c r="PKM22" s="15"/>
      <c r="PKN22" s="13"/>
      <c r="PKO22" s="9"/>
      <c r="PKP22" s="8"/>
      <c r="PKQ22" s="8"/>
      <c r="PKR22" s="13"/>
      <c r="PKS22" s="13"/>
      <c r="PKT22" s="14"/>
      <c r="PKU22" s="15"/>
      <c r="PKV22" s="13"/>
      <c r="PKW22" s="9"/>
      <c r="PKX22" s="8"/>
      <c r="PKY22" s="8"/>
      <c r="PKZ22" s="13"/>
      <c r="PLA22" s="13"/>
      <c r="PLB22" s="14"/>
      <c r="PLC22" s="15"/>
      <c r="PLD22" s="13"/>
      <c r="PLE22" s="9"/>
      <c r="PLF22" s="8"/>
      <c r="PLG22" s="8"/>
      <c r="PLH22" s="13"/>
      <c r="PLI22" s="13"/>
      <c r="PLJ22" s="14"/>
      <c r="PLK22" s="15"/>
      <c r="PLL22" s="13"/>
      <c r="PLM22" s="9"/>
      <c r="PLN22" s="8"/>
      <c r="PLO22" s="8"/>
      <c r="PLP22" s="13"/>
      <c r="PLQ22" s="13"/>
      <c r="PLR22" s="14"/>
      <c r="PLS22" s="15"/>
      <c r="PLT22" s="13"/>
      <c r="PLU22" s="9"/>
      <c r="PLV22" s="8"/>
      <c r="PLW22" s="8"/>
      <c r="PLX22" s="13"/>
      <c r="PLY22" s="13"/>
      <c r="PLZ22" s="14"/>
      <c r="PMA22" s="15"/>
      <c r="PMB22" s="13"/>
      <c r="PMC22" s="9"/>
      <c r="PMD22" s="8"/>
      <c r="PME22" s="8"/>
      <c r="PMF22" s="13"/>
      <c r="PMG22" s="13"/>
      <c r="PMH22" s="14"/>
      <c r="PMI22" s="15"/>
      <c r="PMJ22" s="13"/>
      <c r="PMK22" s="9"/>
      <c r="PML22" s="8"/>
      <c r="PMM22" s="8"/>
      <c r="PMN22" s="13"/>
      <c r="PMO22" s="13"/>
      <c r="PMP22" s="14"/>
      <c r="PMQ22" s="15"/>
      <c r="PMR22" s="13"/>
      <c r="PMS22" s="9"/>
      <c r="PMT22" s="8"/>
      <c r="PMU22" s="8"/>
      <c r="PMV22" s="13"/>
      <c r="PMW22" s="13"/>
      <c r="PMX22" s="14"/>
      <c r="PMY22" s="15"/>
      <c r="PMZ22" s="13"/>
      <c r="PNA22" s="9"/>
      <c r="PNB22" s="8"/>
      <c r="PNC22" s="8"/>
      <c r="PND22" s="13"/>
      <c r="PNE22" s="13"/>
      <c r="PNF22" s="14"/>
      <c r="PNG22" s="15"/>
      <c r="PNH22" s="13"/>
      <c r="PNI22" s="9"/>
      <c r="PNJ22" s="8"/>
      <c r="PNK22" s="8"/>
      <c r="PNL22" s="13"/>
      <c r="PNM22" s="13"/>
      <c r="PNN22" s="14"/>
      <c r="PNO22" s="15"/>
      <c r="PNP22" s="13"/>
      <c r="PNQ22" s="9"/>
      <c r="PNR22" s="8"/>
      <c r="PNS22" s="8"/>
      <c r="PNT22" s="13"/>
      <c r="PNU22" s="13"/>
      <c r="PNV22" s="14"/>
      <c r="PNW22" s="15"/>
      <c r="PNX22" s="13"/>
      <c r="PNY22" s="9"/>
      <c r="PNZ22" s="8"/>
      <c r="POA22" s="8"/>
      <c r="POB22" s="13"/>
      <c r="POC22" s="13"/>
      <c r="POD22" s="14"/>
      <c r="POE22" s="15"/>
      <c r="POF22" s="13"/>
      <c r="POG22" s="9"/>
      <c r="POH22" s="8"/>
      <c r="POI22" s="8"/>
      <c r="POJ22" s="13"/>
      <c r="POK22" s="13"/>
      <c r="POL22" s="14"/>
      <c r="POM22" s="15"/>
      <c r="PON22" s="13"/>
      <c r="POO22" s="9"/>
      <c r="POP22" s="8"/>
      <c r="POQ22" s="8"/>
      <c r="POR22" s="13"/>
      <c r="POS22" s="13"/>
      <c r="POT22" s="14"/>
      <c r="POU22" s="15"/>
      <c r="POV22" s="13"/>
      <c r="POW22" s="9"/>
      <c r="POX22" s="8"/>
      <c r="POY22" s="8"/>
      <c r="POZ22" s="13"/>
      <c r="PPA22" s="13"/>
      <c r="PPB22" s="14"/>
      <c r="PPC22" s="15"/>
      <c r="PPD22" s="13"/>
      <c r="PPE22" s="9"/>
      <c r="PPF22" s="8"/>
      <c r="PPG22" s="8"/>
      <c r="PPH22" s="13"/>
      <c r="PPI22" s="13"/>
      <c r="PPJ22" s="14"/>
      <c r="PPK22" s="15"/>
      <c r="PPL22" s="13"/>
      <c r="PPM22" s="9"/>
      <c r="PPN22" s="8"/>
      <c r="PPO22" s="8"/>
      <c r="PPP22" s="13"/>
      <c r="PPQ22" s="13"/>
      <c r="PPR22" s="14"/>
      <c r="PPS22" s="15"/>
      <c r="PPT22" s="13"/>
      <c r="PPU22" s="9"/>
      <c r="PPV22" s="8"/>
      <c r="PPW22" s="8"/>
      <c r="PPX22" s="13"/>
      <c r="PPY22" s="13"/>
      <c r="PPZ22" s="14"/>
      <c r="PQA22" s="15"/>
      <c r="PQB22" s="13"/>
      <c r="PQC22" s="9"/>
      <c r="PQD22" s="8"/>
      <c r="PQE22" s="8"/>
      <c r="PQF22" s="13"/>
      <c r="PQG22" s="13"/>
      <c r="PQH22" s="14"/>
      <c r="PQI22" s="15"/>
      <c r="PQJ22" s="13"/>
      <c r="PQK22" s="9"/>
      <c r="PQL22" s="8"/>
      <c r="PQM22" s="8"/>
      <c r="PQN22" s="13"/>
      <c r="PQO22" s="13"/>
      <c r="PQP22" s="14"/>
      <c r="PQQ22" s="15"/>
      <c r="PQR22" s="13"/>
      <c r="PQS22" s="9"/>
      <c r="PQT22" s="8"/>
      <c r="PQU22" s="8"/>
      <c r="PQV22" s="13"/>
      <c r="PQW22" s="13"/>
      <c r="PQX22" s="14"/>
      <c r="PQY22" s="15"/>
      <c r="PQZ22" s="13"/>
      <c r="PRA22" s="9"/>
      <c r="PRB22" s="8"/>
      <c r="PRC22" s="8"/>
      <c r="PRD22" s="13"/>
      <c r="PRE22" s="13"/>
      <c r="PRF22" s="14"/>
      <c r="PRG22" s="15"/>
      <c r="PRH22" s="13"/>
      <c r="PRI22" s="9"/>
      <c r="PRJ22" s="8"/>
      <c r="PRK22" s="8"/>
      <c r="PRL22" s="13"/>
      <c r="PRM22" s="13"/>
      <c r="PRN22" s="14"/>
      <c r="PRO22" s="15"/>
      <c r="PRP22" s="13"/>
      <c r="PRQ22" s="9"/>
      <c r="PRR22" s="8"/>
      <c r="PRS22" s="8"/>
      <c r="PRT22" s="13"/>
      <c r="PRU22" s="13"/>
      <c r="PRV22" s="14"/>
      <c r="PRW22" s="15"/>
      <c r="PRX22" s="13"/>
      <c r="PRY22" s="9"/>
      <c r="PRZ22" s="8"/>
      <c r="PSA22" s="8"/>
      <c r="PSB22" s="13"/>
      <c r="PSC22" s="13"/>
      <c r="PSD22" s="14"/>
      <c r="PSE22" s="15"/>
      <c r="PSF22" s="13"/>
      <c r="PSG22" s="9"/>
      <c r="PSH22" s="8"/>
      <c r="PSI22" s="8"/>
      <c r="PSJ22" s="13"/>
      <c r="PSK22" s="13"/>
      <c r="PSL22" s="14"/>
      <c r="PSM22" s="15"/>
      <c r="PSN22" s="13"/>
      <c r="PSO22" s="9"/>
      <c r="PSP22" s="8"/>
      <c r="PSQ22" s="8"/>
      <c r="PSR22" s="13"/>
      <c r="PSS22" s="13"/>
      <c r="PST22" s="14"/>
      <c r="PSU22" s="15"/>
      <c r="PSV22" s="13"/>
      <c r="PSW22" s="9"/>
      <c r="PSX22" s="8"/>
      <c r="PSY22" s="8"/>
      <c r="PSZ22" s="13"/>
      <c r="PTA22" s="13"/>
      <c r="PTB22" s="14"/>
      <c r="PTC22" s="15"/>
      <c r="PTD22" s="13"/>
      <c r="PTE22" s="9"/>
      <c r="PTF22" s="8"/>
      <c r="PTG22" s="8"/>
      <c r="PTH22" s="13"/>
      <c r="PTI22" s="13"/>
      <c r="PTJ22" s="14"/>
      <c r="PTK22" s="15"/>
      <c r="PTL22" s="13"/>
      <c r="PTM22" s="9"/>
      <c r="PTN22" s="8"/>
      <c r="PTO22" s="8"/>
      <c r="PTP22" s="13"/>
      <c r="PTQ22" s="13"/>
      <c r="PTR22" s="14"/>
      <c r="PTS22" s="15"/>
      <c r="PTT22" s="13"/>
      <c r="PTU22" s="9"/>
      <c r="PTV22" s="8"/>
      <c r="PTW22" s="8"/>
      <c r="PTX22" s="13"/>
      <c r="PTY22" s="13"/>
      <c r="PTZ22" s="14"/>
      <c r="PUA22" s="15"/>
      <c r="PUB22" s="13"/>
      <c r="PUC22" s="9"/>
      <c r="PUD22" s="8"/>
      <c r="PUE22" s="8"/>
      <c r="PUF22" s="13"/>
      <c r="PUG22" s="13"/>
      <c r="PUH22" s="14"/>
      <c r="PUI22" s="15"/>
      <c r="PUJ22" s="13"/>
      <c r="PUK22" s="9"/>
      <c r="PUL22" s="8"/>
      <c r="PUM22" s="8"/>
      <c r="PUN22" s="13"/>
      <c r="PUO22" s="13"/>
      <c r="PUP22" s="14"/>
      <c r="PUQ22" s="15"/>
      <c r="PUR22" s="13"/>
      <c r="PUS22" s="9"/>
      <c r="PUT22" s="8"/>
      <c r="PUU22" s="8"/>
      <c r="PUV22" s="13"/>
      <c r="PUW22" s="13"/>
      <c r="PUX22" s="14"/>
      <c r="PUY22" s="15"/>
      <c r="PUZ22" s="13"/>
      <c r="PVA22" s="9"/>
      <c r="PVB22" s="8"/>
      <c r="PVC22" s="8"/>
      <c r="PVD22" s="13"/>
      <c r="PVE22" s="13"/>
      <c r="PVF22" s="14"/>
      <c r="PVG22" s="15"/>
      <c r="PVH22" s="13"/>
      <c r="PVI22" s="9"/>
      <c r="PVJ22" s="8"/>
      <c r="PVK22" s="8"/>
      <c r="PVL22" s="13"/>
      <c r="PVM22" s="13"/>
      <c r="PVN22" s="14"/>
      <c r="PVO22" s="15"/>
      <c r="PVP22" s="13"/>
      <c r="PVQ22" s="9"/>
      <c r="PVR22" s="8"/>
      <c r="PVS22" s="8"/>
      <c r="PVT22" s="13"/>
      <c r="PVU22" s="13"/>
      <c r="PVV22" s="14"/>
      <c r="PVW22" s="15"/>
      <c r="PVX22" s="13"/>
      <c r="PVY22" s="9"/>
      <c r="PVZ22" s="8"/>
      <c r="PWA22" s="8"/>
      <c r="PWB22" s="13"/>
      <c r="PWC22" s="13"/>
      <c r="PWD22" s="14"/>
      <c r="PWE22" s="15"/>
      <c r="PWF22" s="13"/>
      <c r="PWG22" s="9"/>
      <c r="PWH22" s="8"/>
      <c r="PWI22" s="8"/>
      <c r="PWJ22" s="13"/>
      <c r="PWK22" s="13"/>
      <c r="PWL22" s="14"/>
      <c r="PWM22" s="15"/>
      <c r="PWN22" s="13"/>
      <c r="PWO22" s="9"/>
      <c r="PWP22" s="8"/>
      <c r="PWQ22" s="8"/>
      <c r="PWR22" s="13"/>
      <c r="PWS22" s="13"/>
      <c r="PWT22" s="14"/>
      <c r="PWU22" s="15"/>
      <c r="PWV22" s="13"/>
      <c r="PWW22" s="9"/>
      <c r="PWX22" s="8"/>
      <c r="PWY22" s="8"/>
      <c r="PWZ22" s="13"/>
      <c r="PXA22" s="13"/>
      <c r="PXB22" s="14"/>
      <c r="PXC22" s="15"/>
      <c r="PXD22" s="13"/>
      <c r="PXE22" s="9"/>
      <c r="PXF22" s="8"/>
      <c r="PXG22" s="8"/>
      <c r="PXH22" s="13"/>
      <c r="PXI22" s="13"/>
      <c r="PXJ22" s="14"/>
      <c r="PXK22" s="15"/>
      <c r="PXL22" s="13"/>
      <c r="PXM22" s="9"/>
      <c r="PXN22" s="8"/>
      <c r="PXO22" s="8"/>
      <c r="PXP22" s="13"/>
      <c r="PXQ22" s="13"/>
      <c r="PXR22" s="14"/>
      <c r="PXS22" s="15"/>
      <c r="PXT22" s="13"/>
      <c r="PXU22" s="9"/>
      <c r="PXV22" s="8"/>
      <c r="PXW22" s="8"/>
      <c r="PXX22" s="13"/>
      <c r="PXY22" s="13"/>
      <c r="PXZ22" s="14"/>
      <c r="PYA22" s="15"/>
      <c r="PYB22" s="13"/>
      <c r="PYC22" s="9"/>
      <c r="PYD22" s="8"/>
      <c r="PYE22" s="8"/>
      <c r="PYF22" s="13"/>
      <c r="PYG22" s="13"/>
      <c r="PYH22" s="14"/>
      <c r="PYI22" s="15"/>
      <c r="PYJ22" s="13"/>
      <c r="PYK22" s="9"/>
      <c r="PYL22" s="8"/>
      <c r="PYM22" s="8"/>
      <c r="PYN22" s="13"/>
      <c r="PYO22" s="13"/>
      <c r="PYP22" s="14"/>
      <c r="PYQ22" s="15"/>
      <c r="PYR22" s="13"/>
      <c r="PYS22" s="9"/>
      <c r="PYT22" s="8"/>
      <c r="PYU22" s="8"/>
      <c r="PYV22" s="13"/>
      <c r="PYW22" s="13"/>
      <c r="PYX22" s="14"/>
      <c r="PYY22" s="15"/>
      <c r="PYZ22" s="13"/>
      <c r="PZA22" s="9"/>
      <c r="PZB22" s="8"/>
      <c r="PZC22" s="8"/>
      <c r="PZD22" s="13"/>
      <c r="PZE22" s="13"/>
      <c r="PZF22" s="14"/>
      <c r="PZG22" s="15"/>
      <c r="PZH22" s="13"/>
      <c r="PZI22" s="9"/>
      <c r="PZJ22" s="8"/>
      <c r="PZK22" s="8"/>
      <c r="PZL22" s="13"/>
      <c r="PZM22" s="13"/>
      <c r="PZN22" s="14"/>
      <c r="PZO22" s="15"/>
      <c r="PZP22" s="13"/>
      <c r="PZQ22" s="9"/>
      <c r="PZR22" s="8"/>
      <c r="PZS22" s="8"/>
      <c r="PZT22" s="13"/>
      <c r="PZU22" s="13"/>
      <c r="PZV22" s="14"/>
      <c r="PZW22" s="15"/>
      <c r="PZX22" s="13"/>
      <c r="PZY22" s="9"/>
      <c r="PZZ22" s="8"/>
      <c r="QAA22" s="8"/>
      <c r="QAB22" s="13"/>
      <c r="QAC22" s="13"/>
      <c r="QAD22" s="14"/>
      <c r="QAE22" s="15"/>
      <c r="QAF22" s="13"/>
      <c r="QAG22" s="9"/>
      <c r="QAH22" s="8"/>
      <c r="QAI22" s="8"/>
      <c r="QAJ22" s="13"/>
      <c r="QAK22" s="13"/>
      <c r="QAL22" s="14"/>
      <c r="QAM22" s="15"/>
      <c r="QAN22" s="13"/>
      <c r="QAO22" s="9"/>
      <c r="QAP22" s="8"/>
      <c r="QAQ22" s="8"/>
      <c r="QAR22" s="13"/>
      <c r="QAS22" s="13"/>
      <c r="QAT22" s="14"/>
      <c r="QAU22" s="15"/>
      <c r="QAV22" s="13"/>
      <c r="QAW22" s="9"/>
      <c r="QAX22" s="8"/>
      <c r="QAY22" s="8"/>
      <c r="QAZ22" s="13"/>
      <c r="QBA22" s="13"/>
      <c r="QBB22" s="14"/>
      <c r="QBC22" s="15"/>
      <c r="QBD22" s="13"/>
      <c r="QBE22" s="9"/>
      <c r="QBF22" s="8"/>
      <c r="QBG22" s="8"/>
      <c r="QBH22" s="13"/>
      <c r="QBI22" s="13"/>
      <c r="QBJ22" s="14"/>
      <c r="QBK22" s="15"/>
      <c r="QBL22" s="13"/>
      <c r="QBM22" s="9"/>
      <c r="QBN22" s="8"/>
      <c r="QBO22" s="8"/>
      <c r="QBP22" s="13"/>
      <c r="QBQ22" s="13"/>
      <c r="QBR22" s="14"/>
      <c r="QBS22" s="15"/>
      <c r="QBT22" s="13"/>
      <c r="QBU22" s="9"/>
      <c r="QBV22" s="8"/>
      <c r="QBW22" s="8"/>
      <c r="QBX22" s="13"/>
      <c r="QBY22" s="13"/>
      <c r="QBZ22" s="14"/>
      <c r="QCA22" s="15"/>
      <c r="QCB22" s="13"/>
      <c r="QCC22" s="9"/>
      <c r="QCD22" s="8"/>
      <c r="QCE22" s="8"/>
      <c r="QCF22" s="13"/>
      <c r="QCG22" s="13"/>
      <c r="QCH22" s="14"/>
      <c r="QCI22" s="15"/>
      <c r="QCJ22" s="13"/>
      <c r="QCK22" s="9"/>
      <c r="QCL22" s="8"/>
      <c r="QCM22" s="8"/>
      <c r="QCN22" s="13"/>
      <c r="QCO22" s="13"/>
      <c r="QCP22" s="14"/>
      <c r="QCQ22" s="15"/>
      <c r="QCR22" s="13"/>
      <c r="QCS22" s="9"/>
      <c r="QCT22" s="8"/>
      <c r="QCU22" s="8"/>
      <c r="QCV22" s="13"/>
      <c r="QCW22" s="13"/>
      <c r="QCX22" s="14"/>
      <c r="QCY22" s="15"/>
      <c r="QCZ22" s="13"/>
      <c r="QDA22" s="9"/>
      <c r="QDB22" s="8"/>
      <c r="QDC22" s="8"/>
      <c r="QDD22" s="13"/>
      <c r="QDE22" s="13"/>
      <c r="QDF22" s="14"/>
      <c r="QDG22" s="15"/>
      <c r="QDH22" s="13"/>
      <c r="QDI22" s="9"/>
      <c r="QDJ22" s="8"/>
      <c r="QDK22" s="8"/>
      <c r="QDL22" s="13"/>
      <c r="QDM22" s="13"/>
      <c r="QDN22" s="14"/>
      <c r="QDO22" s="15"/>
      <c r="QDP22" s="13"/>
      <c r="QDQ22" s="9"/>
      <c r="QDR22" s="8"/>
      <c r="QDS22" s="8"/>
      <c r="QDT22" s="13"/>
      <c r="QDU22" s="13"/>
      <c r="QDV22" s="14"/>
      <c r="QDW22" s="15"/>
      <c r="QDX22" s="13"/>
      <c r="QDY22" s="9"/>
      <c r="QDZ22" s="8"/>
      <c r="QEA22" s="8"/>
      <c r="QEB22" s="13"/>
      <c r="QEC22" s="13"/>
      <c r="QED22" s="14"/>
      <c r="QEE22" s="15"/>
      <c r="QEF22" s="13"/>
      <c r="QEG22" s="9"/>
      <c r="QEH22" s="8"/>
      <c r="QEI22" s="8"/>
      <c r="QEJ22" s="13"/>
      <c r="QEK22" s="13"/>
      <c r="QEL22" s="14"/>
      <c r="QEM22" s="15"/>
      <c r="QEN22" s="13"/>
      <c r="QEO22" s="9"/>
      <c r="QEP22" s="8"/>
      <c r="QEQ22" s="8"/>
      <c r="QER22" s="13"/>
      <c r="QES22" s="13"/>
      <c r="QET22" s="14"/>
      <c r="QEU22" s="15"/>
      <c r="QEV22" s="13"/>
      <c r="QEW22" s="9"/>
      <c r="QEX22" s="8"/>
      <c r="QEY22" s="8"/>
      <c r="QEZ22" s="13"/>
      <c r="QFA22" s="13"/>
      <c r="QFB22" s="14"/>
      <c r="QFC22" s="15"/>
      <c r="QFD22" s="13"/>
      <c r="QFE22" s="9"/>
      <c r="QFF22" s="8"/>
      <c r="QFG22" s="8"/>
      <c r="QFH22" s="13"/>
      <c r="QFI22" s="13"/>
      <c r="QFJ22" s="14"/>
      <c r="QFK22" s="15"/>
      <c r="QFL22" s="13"/>
      <c r="QFM22" s="9"/>
      <c r="QFN22" s="8"/>
      <c r="QFO22" s="8"/>
      <c r="QFP22" s="13"/>
      <c r="QFQ22" s="13"/>
      <c r="QFR22" s="14"/>
      <c r="QFS22" s="15"/>
      <c r="QFT22" s="13"/>
      <c r="QFU22" s="9"/>
      <c r="QFV22" s="8"/>
      <c r="QFW22" s="8"/>
      <c r="QFX22" s="13"/>
      <c r="QFY22" s="13"/>
      <c r="QFZ22" s="14"/>
      <c r="QGA22" s="15"/>
      <c r="QGB22" s="13"/>
      <c r="QGC22" s="9"/>
      <c r="QGD22" s="8"/>
      <c r="QGE22" s="8"/>
      <c r="QGF22" s="13"/>
      <c r="QGG22" s="13"/>
      <c r="QGH22" s="14"/>
      <c r="QGI22" s="15"/>
      <c r="QGJ22" s="13"/>
      <c r="QGK22" s="9"/>
      <c r="QGL22" s="8"/>
      <c r="QGM22" s="8"/>
      <c r="QGN22" s="13"/>
      <c r="QGO22" s="13"/>
      <c r="QGP22" s="14"/>
      <c r="QGQ22" s="15"/>
      <c r="QGR22" s="13"/>
      <c r="QGS22" s="9"/>
      <c r="QGT22" s="8"/>
      <c r="QGU22" s="8"/>
      <c r="QGV22" s="13"/>
      <c r="QGW22" s="13"/>
      <c r="QGX22" s="14"/>
      <c r="QGY22" s="15"/>
      <c r="QGZ22" s="13"/>
      <c r="QHA22" s="9"/>
      <c r="QHB22" s="8"/>
      <c r="QHC22" s="8"/>
      <c r="QHD22" s="13"/>
      <c r="QHE22" s="13"/>
      <c r="QHF22" s="14"/>
      <c r="QHG22" s="15"/>
      <c r="QHH22" s="13"/>
      <c r="QHI22" s="9"/>
      <c r="QHJ22" s="8"/>
      <c r="QHK22" s="8"/>
      <c r="QHL22" s="13"/>
      <c r="QHM22" s="13"/>
      <c r="QHN22" s="14"/>
      <c r="QHO22" s="15"/>
      <c r="QHP22" s="13"/>
      <c r="QHQ22" s="9"/>
      <c r="QHR22" s="8"/>
      <c r="QHS22" s="8"/>
      <c r="QHT22" s="13"/>
      <c r="QHU22" s="13"/>
      <c r="QHV22" s="14"/>
      <c r="QHW22" s="15"/>
      <c r="QHX22" s="13"/>
      <c r="QHY22" s="9"/>
      <c r="QHZ22" s="8"/>
      <c r="QIA22" s="8"/>
      <c r="QIB22" s="13"/>
      <c r="QIC22" s="13"/>
      <c r="QID22" s="14"/>
      <c r="QIE22" s="15"/>
      <c r="QIF22" s="13"/>
      <c r="QIG22" s="9"/>
      <c r="QIH22" s="8"/>
      <c r="QII22" s="8"/>
      <c r="QIJ22" s="13"/>
      <c r="QIK22" s="13"/>
      <c r="QIL22" s="14"/>
      <c r="QIM22" s="15"/>
      <c r="QIN22" s="13"/>
      <c r="QIO22" s="9"/>
      <c r="QIP22" s="8"/>
      <c r="QIQ22" s="8"/>
      <c r="QIR22" s="13"/>
      <c r="QIS22" s="13"/>
      <c r="QIT22" s="14"/>
      <c r="QIU22" s="15"/>
      <c r="QIV22" s="13"/>
      <c r="QIW22" s="9"/>
      <c r="QIX22" s="8"/>
      <c r="QIY22" s="8"/>
      <c r="QIZ22" s="13"/>
      <c r="QJA22" s="13"/>
      <c r="QJB22" s="14"/>
      <c r="QJC22" s="15"/>
      <c r="QJD22" s="13"/>
      <c r="QJE22" s="9"/>
      <c r="QJF22" s="8"/>
      <c r="QJG22" s="8"/>
      <c r="QJH22" s="13"/>
      <c r="QJI22" s="13"/>
      <c r="QJJ22" s="14"/>
      <c r="QJK22" s="15"/>
      <c r="QJL22" s="13"/>
      <c r="QJM22" s="9"/>
      <c r="QJN22" s="8"/>
      <c r="QJO22" s="8"/>
      <c r="QJP22" s="13"/>
      <c r="QJQ22" s="13"/>
      <c r="QJR22" s="14"/>
      <c r="QJS22" s="15"/>
      <c r="QJT22" s="13"/>
      <c r="QJU22" s="9"/>
      <c r="QJV22" s="8"/>
      <c r="QJW22" s="8"/>
      <c r="QJX22" s="13"/>
      <c r="QJY22" s="13"/>
      <c r="QJZ22" s="14"/>
      <c r="QKA22" s="15"/>
      <c r="QKB22" s="13"/>
      <c r="QKC22" s="9"/>
      <c r="QKD22" s="8"/>
      <c r="QKE22" s="8"/>
      <c r="QKF22" s="13"/>
      <c r="QKG22" s="13"/>
      <c r="QKH22" s="14"/>
      <c r="QKI22" s="15"/>
      <c r="QKJ22" s="13"/>
      <c r="QKK22" s="9"/>
      <c r="QKL22" s="8"/>
      <c r="QKM22" s="8"/>
      <c r="QKN22" s="13"/>
      <c r="QKO22" s="13"/>
      <c r="QKP22" s="14"/>
      <c r="QKQ22" s="15"/>
      <c r="QKR22" s="13"/>
      <c r="QKS22" s="9"/>
      <c r="QKT22" s="8"/>
      <c r="QKU22" s="8"/>
      <c r="QKV22" s="13"/>
      <c r="QKW22" s="13"/>
      <c r="QKX22" s="14"/>
      <c r="QKY22" s="15"/>
      <c r="QKZ22" s="13"/>
      <c r="QLA22" s="9"/>
      <c r="QLB22" s="8"/>
      <c r="QLC22" s="8"/>
      <c r="QLD22" s="13"/>
      <c r="QLE22" s="13"/>
      <c r="QLF22" s="14"/>
      <c r="QLG22" s="15"/>
      <c r="QLH22" s="13"/>
      <c r="QLI22" s="9"/>
      <c r="QLJ22" s="8"/>
      <c r="QLK22" s="8"/>
      <c r="QLL22" s="13"/>
      <c r="QLM22" s="13"/>
      <c r="QLN22" s="14"/>
      <c r="QLO22" s="15"/>
      <c r="QLP22" s="13"/>
      <c r="QLQ22" s="9"/>
      <c r="QLR22" s="8"/>
      <c r="QLS22" s="8"/>
      <c r="QLT22" s="13"/>
      <c r="QLU22" s="13"/>
      <c r="QLV22" s="14"/>
      <c r="QLW22" s="15"/>
      <c r="QLX22" s="13"/>
      <c r="QLY22" s="9"/>
      <c r="QLZ22" s="8"/>
      <c r="QMA22" s="8"/>
      <c r="QMB22" s="13"/>
      <c r="QMC22" s="13"/>
      <c r="QMD22" s="14"/>
      <c r="QME22" s="15"/>
      <c r="QMF22" s="13"/>
      <c r="QMG22" s="9"/>
      <c r="QMH22" s="8"/>
      <c r="QMI22" s="8"/>
      <c r="QMJ22" s="13"/>
      <c r="QMK22" s="13"/>
      <c r="QML22" s="14"/>
      <c r="QMM22" s="15"/>
      <c r="QMN22" s="13"/>
      <c r="QMO22" s="9"/>
      <c r="QMP22" s="8"/>
      <c r="QMQ22" s="8"/>
      <c r="QMR22" s="13"/>
      <c r="QMS22" s="13"/>
      <c r="QMT22" s="14"/>
      <c r="QMU22" s="15"/>
      <c r="QMV22" s="13"/>
      <c r="QMW22" s="9"/>
      <c r="QMX22" s="8"/>
      <c r="QMY22" s="8"/>
      <c r="QMZ22" s="13"/>
      <c r="QNA22" s="13"/>
      <c r="QNB22" s="14"/>
      <c r="QNC22" s="15"/>
      <c r="QND22" s="13"/>
      <c r="QNE22" s="9"/>
      <c r="QNF22" s="8"/>
      <c r="QNG22" s="8"/>
      <c r="QNH22" s="13"/>
      <c r="QNI22" s="13"/>
      <c r="QNJ22" s="14"/>
      <c r="QNK22" s="15"/>
      <c r="QNL22" s="13"/>
      <c r="QNM22" s="9"/>
      <c r="QNN22" s="8"/>
      <c r="QNO22" s="8"/>
      <c r="QNP22" s="13"/>
      <c r="QNQ22" s="13"/>
      <c r="QNR22" s="14"/>
      <c r="QNS22" s="15"/>
      <c r="QNT22" s="13"/>
      <c r="QNU22" s="9"/>
      <c r="QNV22" s="8"/>
      <c r="QNW22" s="8"/>
      <c r="QNX22" s="13"/>
      <c r="QNY22" s="13"/>
      <c r="QNZ22" s="14"/>
      <c r="QOA22" s="15"/>
      <c r="QOB22" s="13"/>
      <c r="QOC22" s="9"/>
      <c r="QOD22" s="8"/>
      <c r="QOE22" s="8"/>
      <c r="QOF22" s="13"/>
      <c r="QOG22" s="13"/>
      <c r="QOH22" s="14"/>
      <c r="QOI22" s="15"/>
      <c r="QOJ22" s="13"/>
      <c r="QOK22" s="9"/>
      <c r="QOL22" s="8"/>
      <c r="QOM22" s="8"/>
      <c r="QON22" s="13"/>
      <c r="QOO22" s="13"/>
      <c r="QOP22" s="14"/>
      <c r="QOQ22" s="15"/>
      <c r="QOR22" s="13"/>
      <c r="QOS22" s="9"/>
      <c r="QOT22" s="8"/>
      <c r="QOU22" s="8"/>
      <c r="QOV22" s="13"/>
      <c r="QOW22" s="13"/>
      <c r="QOX22" s="14"/>
      <c r="QOY22" s="15"/>
      <c r="QOZ22" s="13"/>
      <c r="QPA22" s="9"/>
      <c r="QPB22" s="8"/>
      <c r="QPC22" s="8"/>
      <c r="QPD22" s="13"/>
      <c r="QPE22" s="13"/>
      <c r="QPF22" s="14"/>
      <c r="QPG22" s="15"/>
      <c r="QPH22" s="13"/>
      <c r="QPI22" s="9"/>
      <c r="QPJ22" s="8"/>
      <c r="QPK22" s="8"/>
      <c r="QPL22" s="13"/>
      <c r="QPM22" s="13"/>
      <c r="QPN22" s="14"/>
      <c r="QPO22" s="15"/>
      <c r="QPP22" s="13"/>
      <c r="QPQ22" s="9"/>
      <c r="QPR22" s="8"/>
      <c r="QPS22" s="8"/>
      <c r="QPT22" s="13"/>
      <c r="QPU22" s="13"/>
      <c r="QPV22" s="14"/>
      <c r="QPW22" s="15"/>
      <c r="QPX22" s="13"/>
      <c r="QPY22" s="9"/>
      <c r="QPZ22" s="8"/>
      <c r="QQA22" s="8"/>
      <c r="QQB22" s="13"/>
      <c r="QQC22" s="13"/>
      <c r="QQD22" s="14"/>
      <c r="QQE22" s="15"/>
      <c r="QQF22" s="13"/>
      <c r="QQG22" s="9"/>
      <c r="QQH22" s="8"/>
      <c r="QQI22" s="8"/>
      <c r="QQJ22" s="13"/>
      <c r="QQK22" s="13"/>
      <c r="QQL22" s="14"/>
      <c r="QQM22" s="15"/>
      <c r="QQN22" s="13"/>
      <c r="QQO22" s="9"/>
      <c r="QQP22" s="8"/>
      <c r="QQQ22" s="8"/>
      <c r="QQR22" s="13"/>
      <c r="QQS22" s="13"/>
      <c r="QQT22" s="14"/>
      <c r="QQU22" s="15"/>
      <c r="QQV22" s="13"/>
      <c r="QQW22" s="9"/>
      <c r="QQX22" s="8"/>
      <c r="QQY22" s="8"/>
      <c r="QQZ22" s="13"/>
      <c r="QRA22" s="13"/>
      <c r="QRB22" s="14"/>
      <c r="QRC22" s="15"/>
      <c r="QRD22" s="13"/>
      <c r="QRE22" s="9"/>
      <c r="QRF22" s="8"/>
      <c r="QRG22" s="8"/>
      <c r="QRH22" s="13"/>
      <c r="QRI22" s="13"/>
      <c r="QRJ22" s="14"/>
      <c r="QRK22" s="15"/>
      <c r="QRL22" s="13"/>
      <c r="QRM22" s="9"/>
      <c r="QRN22" s="8"/>
      <c r="QRO22" s="8"/>
      <c r="QRP22" s="13"/>
      <c r="QRQ22" s="13"/>
      <c r="QRR22" s="14"/>
      <c r="QRS22" s="15"/>
      <c r="QRT22" s="13"/>
      <c r="QRU22" s="9"/>
      <c r="QRV22" s="8"/>
      <c r="QRW22" s="8"/>
      <c r="QRX22" s="13"/>
      <c r="QRY22" s="13"/>
      <c r="QRZ22" s="14"/>
      <c r="QSA22" s="15"/>
      <c r="QSB22" s="13"/>
      <c r="QSC22" s="9"/>
      <c r="QSD22" s="8"/>
      <c r="QSE22" s="8"/>
      <c r="QSF22" s="13"/>
      <c r="QSG22" s="13"/>
      <c r="QSH22" s="14"/>
      <c r="QSI22" s="15"/>
      <c r="QSJ22" s="13"/>
      <c r="QSK22" s="9"/>
      <c r="QSL22" s="8"/>
      <c r="QSM22" s="8"/>
      <c r="QSN22" s="13"/>
      <c r="QSO22" s="13"/>
      <c r="QSP22" s="14"/>
      <c r="QSQ22" s="15"/>
      <c r="QSR22" s="13"/>
      <c r="QSS22" s="9"/>
      <c r="QST22" s="8"/>
      <c r="QSU22" s="8"/>
      <c r="QSV22" s="13"/>
      <c r="QSW22" s="13"/>
      <c r="QSX22" s="14"/>
      <c r="QSY22" s="15"/>
      <c r="QSZ22" s="13"/>
      <c r="QTA22" s="9"/>
      <c r="QTB22" s="8"/>
      <c r="QTC22" s="8"/>
      <c r="QTD22" s="13"/>
      <c r="QTE22" s="13"/>
      <c r="QTF22" s="14"/>
      <c r="QTG22" s="15"/>
      <c r="QTH22" s="13"/>
      <c r="QTI22" s="9"/>
      <c r="QTJ22" s="8"/>
      <c r="QTK22" s="8"/>
      <c r="QTL22" s="13"/>
      <c r="QTM22" s="13"/>
      <c r="QTN22" s="14"/>
      <c r="QTO22" s="15"/>
      <c r="QTP22" s="13"/>
      <c r="QTQ22" s="9"/>
      <c r="QTR22" s="8"/>
      <c r="QTS22" s="8"/>
      <c r="QTT22" s="13"/>
      <c r="QTU22" s="13"/>
      <c r="QTV22" s="14"/>
      <c r="QTW22" s="15"/>
      <c r="QTX22" s="13"/>
      <c r="QTY22" s="9"/>
      <c r="QTZ22" s="8"/>
      <c r="QUA22" s="8"/>
      <c r="QUB22" s="13"/>
      <c r="QUC22" s="13"/>
      <c r="QUD22" s="14"/>
      <c r="QUE22" s="15"/>
      <c r="QUF22" s="13"/>
      <c r="QUG22" s="9"/>
      <c r="QUH22" s="8"/>
      <c r="QUI22" s="8"/>
      <c r="QUJ22" s="13"/>
      <c r="QUK22" s="13"/>
      <c r="QUL22" s="14"/>
      <c r="QUM22" s="15"/>
      <c r="QUN22" s="13"/>
      <c r="QUO22" s="9"/>
      <c r="QUP22" s="8"/>
      <c r="QUQ22" s="8"/>
      <c r="QUR22" s="13"/>
      <c r="QUS22" s="13"/>
      <c r="QUT22" s="14"/>
      <c r="QUU22" s="15"/>
      <c r="QUV22" s="13"/>
      <c r="QUW22" s="9"/>
      <c r="QUX22" s="8"/>
      <c r="QUY22" s="8"/>
      <c r="QUZ22" s="13"/>
      <c r="QVA22" s="13"/>
      <c r="QVB22" s="14"/>
      <c r="QVC22" s="15"/>
      <c r="QVD22" s="13"/>
      <c r="QVE22" s="9"/>
      <c r="QVF22" s="8"/>
      <c r="QVG22" s="8"/>
      <c r="QVH22" s="13"/>
      <c r="QVI22" s="13"/>
      <c r="QVJ22" s="14"/>
      <c r="QVK22" s="15"/>
      <c r="QVL22" s="13"/>
      <c r="QVM22" s="9"/>
      <c r="QVN22" s="8"/>
      <c r="QVO22" s="8"/>
      <c r="QVP22" s="13"/>
      <c r="QVQ22" s="13"/>
      <c r="QVR22" s="14"/>
      <c r="QVS22" s="15"/>
      <c r="QVT22" s="13"/>
      <c r="QVU22" s="9"/>
      <c r="QVV22" s="8"/>
      <c r="QVW22" s="8"/>
      <c r="QVX22" s="13"/>
      <c r="QVY22" s="13"/>
      <c r="QVZ22" s="14"/>
      <c r="QWA22" s="15"/>
      <c r="QWB22" s="13"/>
      <c r="QWC22" s="9"/>
      <c r="QWD22" s="8"/>
      <c r="QWE22" s="8"/>
      <c r="QWF22" s="13"/>
      <c r="QWG22" s="13"/>
      <c r="QWH22" s="14"/>
      <c r="QWI22" s="15"/>
      <c r="QWJ22" s="13"/>
      <c r="QWK22" s="9"/>
      <c r="QWL22" s="8"/>
      <c r="QWM22" s="8"/>
      <c r="QWN22" s="13"/>
      <c r="QWO22" s="13"/>
      <c r="QWP22" s="14"/>
      <c r="QWQ22" s="15"/>
      <c r="QWR22" s="13"/>
      <c r="QWS22" s="9"/>
      <c r="QWT22" s="8"/>
      <c r="QWU22" s="8"/>
      <c r="QWV22" s="13"/>
      <c r="QWW22" s="13"/>
      <c r="QWX22" s="14"/>
      <c r="QWY22" s="15"/>
      <c r="QWZ22" s="13"/>
      <c r="QXA22" s="9"/>
      <c r="QXB22" s="8"/>
      <c r="QXC22" s="8"/>
      <c r="QXD22" s="13"/>
      <c r="QXE22" s="13"/>
      <c r="QXF22" s="14"/>
      <c r="QXG22" s="15"/>
      <c r="QXH22" s="13"/>
      <c r="QXI22" s="9"/>
      <c r="QXJ22" s="8"/>
      <c r="QXK22" s="8"/>
      <c r="QXL22" s="13"/>
      <c r="QXM22" s="13"/>
      <c r="QXN22" s="14"/>
      <c r="QXO22" s="15"/>
      <c r="QXP22" s="13"/>
      <c r="QXQ22" s="9"/>
      <c r="QXR22" s="8"/>
      <c r="QXS22" s="8"/>
      <c r="QXT22" s="13"/>
      <c r="QXU22" s="13"/>
      <c r="QXV22" s="14"/>
      <c r="QXW22" s="15"/>
      <c r="QXX22" s="13"/>
      <c r="QXY22" s="9"/>
      <c r="QXZ22" s="8"/>
      <c r="QYA22" s="8"/>
      <c r="QYB22" s="13"/>
      <c r="QYC22" s="13"/>
      <c r="QYD22" s="14"/>
      <c r="QYE22" s="15"/>
      <c r="QYF22" s="13"/>
      <c r="QYG22" s="9"/>
      <c r="QYH22" s="8"/>
      <c r="QYI22" s="8"/>
      <c r="QYJ22" s="13"/>
      <c r="QYK22" s="13"/>
      <c r="QYL22" s="14"/>
      <c r="QYM22" s="15"/>
      <c r="QYN22" s="13"/>
      <c r="QYO22" s="9"/>
      <c r="QYP22" s="8"/>
      <c r="QYQ22" s="8"/>
      <c r="QYR22" s="13"/>
      <c r="QYS22" s="13"/>
      <c r="QYT22" s="14"/>
      <c r="QYU22" s="15"/>
      <c r="QYV22" s="13"/>
      <c r="QYW22" s="9"/>
      <c r="QYX22" s="8"/>
      <c r="QYY22" s="8"/>
      <c r="QYZ22" s="13"/>
      <c r="QZA22" s="13"/>
      <c r="QZB22" s="14"/>
      <c r="QZC22" s="15"/>
      <c r="QZD22" s="13"/>
      <c r="QZE22" s="9"/>
      <c r="QZF22" s="8"/>
      <c r="QZG22" s="8"/>
      <c r="QZH22" s="13"/>
      <c r="QZI22" s="13"/>
      <c r="QZJ22" s="14"/>
      <c r="QZK22" s="15"/>
      <c r="QZL22" s="13"/>
      <c r="QZM22" s="9"/>
      <c r="QZN22" s="8"/>
      <c r="QZO22" s="8"/>
      <c r="QZP22" s="13"/>
      <c r="QZQ22" s="13"/>
      <c r="QZR22" s="14"/>
      <c r="QZS22" s="15"/>
      <c r="QZT22" s="13"/>
      <c r="QZU22" s="9"/>
      <c r="QZV22" s="8"/>
      <c r="QZW22" s="8"/>
      <c r="QZX22" s="13"/>
      <c r="QZY22" s="13"/>
      <c r="QZZ22" s="14"/>
      <c r="RAA22" s="15"/>
      <c r="RAB22" s="13"/>
      <c r="RAC22" s="9"/>
      <c r="RAD22" s="8"/>
      <c r="RAE22" s="8"/>
      <c r="RAF22" s="13"/>
      <c r="RAG22" s="13"/>
      <c r="RAH22" s="14"/>
      <c r="RAI22" s="15"/>
      <c r="RAJ22" s="13"/>
      <c r="RAK22" s="9"/>
      <c r="RAL22" s="8"/>
      <c r="RAM22" s="8"/>
      <c r="RAN22" s="13"/>
      <c r="RAO22" s="13"/>
      <c r="RAP22" s="14"/>
      <c r="RAQ22" s="15"/>
      <c r="RAR22" s="13"/>
      <c r="RAS22" s="9"/>
      <c r="RAT22" s="8"/>
      <c r="RAU22" s="8"/>
      <c r="RAV22" s="13"/>
      <c r="RAW22" s="13"/>
      <c r="RAX22" s="14"/>
      <c r="RAY22" s="15"/>
      <c r="RAZ22" s="13"/>
      <c r="RBA22" s="9"/>
      <c r="RBB22" s="8"/>
      <c r="RBC22" s="8"/>
      <c r="RBD22" s="13"/>
      <c r="RBE22" s="13"/>
      <c r="RBF22" s="14"/>
      <c r="RBG22" s="15"/>
      <c r="RBH22" s="13"/>
      <c r="RBI22" s="9"/>
      <c r="RBJ22" s="8"/>
      <c r="RBK22" s="8"/>
      <c r="RBL22" s="13"/>
      <c r="RBM22" s="13"/>
      <c r="RBN22" s="14"/>
      <c r="RBO22" s="15"/>
      <c r="RBP22" s="13"/>
      <c r="RBQ22" s="9"/>
      <c r="RBR22" s="8"/>
      <c r="RBS22" s="8"/>
      <c r="RBT22" s="13"/>
      <c r="RBU22" s="13"/>
      <c r="RBV22" s="14"/>
      <c r="RBW22" s="15"/>
      <c r="RBX22" s="13"/>
      <c r="RBY22" s="9"/>
      <c r="RBZ22" s="8"/>
      <c r="RCA22" s="8"/>
      <c r="RCB22" s="13"/>
      <c r="RCC22" s="13"/>
      <c r="RCD22" s="14"/>
      <c r="RCE22" s="15"/>
      <c r="RCF22" s="13"/>
      <c r="RCG22" s="9"/>
      <c r="RCH22" s="8"/>
      <c r="RCI22" s="8"/>
      <c r="RCJ22" s="13"/>
      <c r="RCK22" s="13"/>
      <c r="RCL22" s="14"/>
      <c r="RCM22" s="15"/>
      <c r="RCN22" s="13"/>
      <c r="RCO22" s="9"/>
      <c r="RCP22" s="8"/>
      <c r="RCQ22" s="8"/>
      <c r="RCR22" s="13"/>
      <c r="RCS22" s="13"/>
      <c r="RCT22" s="14"/>
      <c r="RCU22" s="15"/>
      <c r="RCV22" s="13"/>
      <c r="RCW22" s="9"/>
      <c r="RCX22" s="8"/>
      <c r="RCY22" s="8"/>
      <c r="RCZ22" s="13"/>
      <c r="RDA22" s="13"/>
      <c r="RDB22" s="14"/>
      <c r="RDC22" s="15"/>
      <c r="RDD22" s="13"/>
      <c r="RDE22" s="9"/>
      <c r="RDF22" s="8"/>
      <c r="RDG22" s="8"/>
      <c r="RDH22" s="13"/>
      <c r="RDI22" s="13"/>
      <c r="RDJ22" s="14"/>
      <c r="RDK22" s="15"/>
      <c r="RDL22" s="13"/>
      <c r="RDM22" s="9"/>
      <c r="RDN22" s="8"/>
      <c r="RDO22" s="8"/>
      <c r="RDP22" s="13"/>
      <c r="RDQ22" s="13"/>
      <c r="RDR22" s="14"/>
      <c r="RDS22" s="15"/>
      <c r="RDT22" s="13"/>
      <c r="RDU22" s="9"/>
      <c r="RDV22" s="8"/>
      <c r="RDW22" s="8"/>
      <c r="RDX22" s="13"/>
      <c r="RDY22" s="13"/>
      <c r="RDZ22" s="14"/>
      <c r="REA22" s="15"/>
      <c r="REB22" s="13"/>
      <c r="REC22" s="9"/>
      <c r="RED22" s="8"/>
      <c r="REE22" s="8"/>
      <c r="REF22" s="13"/>
      <c r="REG22" s="13"/>
      <c r="REH22" s="14"/>
      <c r="REI22" s="15"/>
      <c r="REJ22" s="13"/>
      <c r="REK22" s="9"/>
      <c r="REL22" s="8"/>
      <c r="REM22" s="8"/>
      <c r="REN22" s="13"/>
      <c r="REO22" s="13"/>
      <c r="REP22" s="14"/>
      <c r="REQ22" s="15"/>
      <c r="RER22" s="13"/>
      <c r="RES22" s="9"/>
      <c r="RET22" s="8"/>
      <c r="REU22" s="8"/>
      <c r="REV22" s="13"/>
      <c r="REW22" s="13"/>
      <c r="REX22" s="14"/>
      <c r="REY22" s="15"/>
      <c r="REZ22" s="13"/>
      <c r="RFA22" s="9"/>
      <c r="RFB22" s="8"/>
      <c r="RFC22" s="8"/>
      <c r="RFD22" s="13"/>
      <c r="RFE22" s="13"/>
      <c r="RFF22" s="14"/>
      <c r="RFG22" s="15"/>
      <c r="RFH22" s="13"/>
      <c r="RFI22" s="9"/>
      <c r="RFJ22" s="8"/>
      <c r="RFK22" s="8"/>
      <c r="RFL22" s="13"/>
      <c r="RFM22" s="13"/>
      <c r="RFN22" s="14"/>
      <c r="RFO22" s="15"/>
      <c r="RFP22" s="13"/>
      <c r="RFQ22" s="9"/>
      <c r="RFR22" s="8"/>
      <c r="RFS22" s="8"/>
      <c r="RFT22" s="13"/>
      <c r="RFU22" s="13"/>
      <c r="RFV22" s="14"/>
      <c r="RFW22" s="15"/>
      <c r="RFX22" s="13"/>
      <c r="RFY22" s="9"/>
      <c r="RFZ22" s="8"/>
      <c r="RGA22" s="8"/>
      <c r="RGB22" s="13"/>
      <c r="RGC22" s="13"/>
      <c r="RGD22" s="14"/>
      <c r="RGE22" s="15"/>
      <c r="RGF22" s="13"/>
      <c r="RGG22" s="9"/>
      <c r="RGH22" s="8"/>
      <c r="RGI22" s="8"/>
      <c r="RGJ22" s="13"/>
      <c r="RGK22" s="13"/>
      <c r="RGL22" s="14"/>
      <c r="RGM22" s="15"/>
      <c r="RGN22" s="13"/>
      <c r="RGO22" s="9"/>
      <c r="RGP22" s="8"/>
      <c r="RGQ22" s="8"/>
      <c r="RGR22" s="13"/>
      <c r="RGS22" s="13"/>
      <c r="RGT22" s="14"/>
      <c r="RGU22" s="15"/>
      <c r="RGV22" s="13"/>
      <c r="RGW22" s="9"/>
      <c r="RGX22" s="8"/>
      <c r="RGY22" s="8"/>
      <c r="RGZ22" s="13"/>
      <c r="RHA22" s="13"/>
      <c r="RHB22" s="14"/>
      <c r="RHC22" s="15"/>
      <c r="RHD22" s="13"/>
      <c r="RHE22" s="9"/>
      <c r="RHF22" s="8"/>
      <c r="RHG22" s="8"/>
      <c r="RHH22" s="13"/>
      <c r="RHI22" s="13"/>
      <c r="RHJ22" s="14"/>
      <c r="RHK22" s="15"/>
      <c r="RHL22" s="13"/>
      <c r="RHM22" s="9"/>
      <c r="RHN22" s="8"/>
      <c r="RHO22" s="8"/>
      <c r="RHP22" s="13"/>
      <c r="RHQ22" s="13"/>
      <c r="RHR22" s="14"/>
      <c r="RHS22" s="15"/>
      <c r="RHT22" s="13"/>
      <c r="RHU22" s="9"/>
      <c r="RHV22" s="8"/>
      <c r="RHW22" s="8"/>
      <c r="RHX22" s="13"/>
      <c r="RHY22" s="13"/>
      <c r="RHZ22" s="14"/>
      <c r="RIA22" s="15"/>
      <c r="RIB22" s="13"/>
      <c r="RIC22" s="9"/>
      <c r="RID22" s="8"/>
      <c r="RIE22" s="8"/>
      <c r="RIF22" s="13"/>
      <c r="RIG22" s="13"/>
      <c r="RIH22" s="14"/>
      <c r="RII22" s="15"/>
      <c r="RIJ22" s="13"/>
      <c r="RIK22" s="9"/>
      <c r="RIL22" s="8"/>
      <c r="RIM22" s="8"/>
      <c r="RIN22" s="13"/>
      <c r="RIO22" s="13"/>
      <c r="RIP22" s="14"/>
      <c r="RIQ22" s="15"/>
      <c r="RIR22" s="13"/>
      <c r="RIS22" s="9"/>
      <c r="RIT22" s="8"/>
      <c r="RIU22" s="8"/>
      <c r="RIV22" s="13"/>
      <c r="RIW22" s="13"/>
      <c r="RIX22" s="14"/>
      <c r="RIY22" s="15"/>
      <c r="RIZ22" s="13"/>
      <c r="RJA22" s="9"/>
      <c r="RJB22" s="8"/>
      <c r="RJC22" s="8"/>
      <c r="RJD22" s="13"/>
      <c r="RJE22" s="13"/>
      <c r="RJF22" s="14"/>
      <c r="RJG22" s="15"/>
      <c r="RJH22" s="13"/>
      <c r="RJI22" s="9"/>
      <c r="RJJ22" s="8"/>
      <c r="RJK22" s="8"/>
      <c r="RJL22" s="13"/>
      <c r="RJM22" s="13"/>
      <c r="RJN22" s="14"/>
      <c r="RJO22" s="15"/>
      <c r="RJP22" s="13"/>
      <c r="RJQ22" s="9"/>
      <c r="RJR22" s="8"/>
      <c r="RJS22" s="8"/>
      <c r="RJT22" s="13"/>
      <c r="RJU22" s="13"/>
      <c r="RJV22" s="14"/>
      <c r="RJW22" s="15"/>
      <c r="RJX22" s="13"/>
      <c r="RJY22" s="9"/>
      <c r="RJZ22" s="8"/>
      <c r="RKA22" s="8"/>
      <c r="RKB22" s="13"/>
      <c r="RKC22" s="13"/>
      <c r="RKD22" s="14"/>
      <c r="RKE22" s="15"/>
      <c r="RKF22" s="13"/>
      <c r="RKG22" s="9"/>
      <c r="RKH22" s="8"/>
      <c r="RKI22" s="8"/>
      <c r="RKJ22" s="13"/>
      <c r="RKK22" s="13"/>
      <c r="RKL22" s="14"/>
      <c r="RKM22" s="15"/>
      <c r="RKN22" s="13"/>
      <c r="RKO22" s="9"/>
      <c r="RKP22" s="8"/>
      <c r="RKQ22" s="8"/>
      <c r="RKR22" s="13"/>
      <c r="RKS22" s="13"/>
      <c r="RKT22" s="14"/>
      <c r="RKU22" s="15"/>
      <c r="RKV22" s="13"/>
      <c r="RKW22" s="9"/>
      <c r="RKX22" s="8"/>
      <c r="RKY22" s="8"/>
      <c r="RKZ22" s="13"/>
      <c r="RLA22" s="13"/>
      <c r="RLB22" s="14"/>
      <c r="RLC22" s="15"/>
      <c r="RLD22" s="13"/>
      <c r="RLE22" s="9"/>
      <c r="RLF22" s="8"/>
      <c r="RLG22" s="8"/>
      <c r="RLH22" s="13"/>
      <c r="RLI22" s="13"/>
      <c r="RLJ22" s="14"/>
      <c r="RLK22" s="15"/>
      <c r="RLL22" s="13"/>
      <c r="RLM22" s="9"/>
      <c r="RLN22" s="8"/>
      <c r="RLO22" s="8"/>
      <c r="RLP22" s="13"/>
      <c r="RLQ22" s="13"/>
      <c r="RLR22" s="14"/>
      <c r="RLS22" s="15"/>
      <c r="RLT22" s="13"/>
      <c r="RLU22" s="9"/>
      <c r="RLV22" s="8"/>
      <c r="RLW22" s="8"/>
      <c r="RLX22" s="13"/>
      <c r="RLY22" s="13"/>
      <c r="RLZ22" s="14"/>
      <c r="RMA22" s="15"/>
      <c r="RMB22" s="13"/>
      <c r="RMC22" s="9"/>
      <c r="RMD22" s="8"/>
      <c r="RME22" s="8"/>
      <c r="RMF22" s="13"/>
      <c r="RMG22" s="13"/>
      <c r="RMH22" s="14"/>
      <c r="RMI22" s="15"/>
      <c r="RMJ22" s="13"/>
      <c r="RMK22" s="9"/>
      <c r="RML22" s="8"/>
      <c r="RMM22" s="8"/>
      <c r="RMN22" s="13"/>
      <c r="RMO22" s="13"/>
      <c r="RMP22" s="14"/>
      <c r="RMQ22" s="15"/>
      <c r="RMR22" s="13"/>
      <c r="RMS22" s="9"/>
      <c r="RMT22" s="8"/>
      <c r="RMU22" s="8"/>
      <c r="RMV22" s="13"/>
      <c r="RMW22" s="13"/>
      <c r="RMX22" s="14"/>
      <c r="RMY22" s="15"/>
      <c r="RMZ22" s="13"/>
      <c r="RNA22" s="9"/>
      <c r="RNB22" s="8"/>
      <c r="RNC22" s="8"/>
      <c r="RND22" s="13"/>
      <c r="RNE22" s="13"/>
      <c r="RNF22" s="14"/>
      <c r="RNG22" s="15"/>
      <c r="RNH22" s="13"/>
      <c r="RNI22" s="9"/>
      <c r="RNJ22" s="8"/>
      <c r="RNK22" s="8"/>
      <c r="RNL22" s="13"/>
      <c r="RNM22" s="13"/>
      <c r="RNN22" s="14"/>
      <c r="RNO22" s="15"/>
      <c r="RNP22" s="13"/>
      <c r="RNQ22" s="9"/>
      <c r="RNR22" s="8"/>
      <c r="RNS22" s="8"/>
      <c r="RNT22" s="13"/>
      <c r="RNU22" s="13"/>
      <c r="RNV22" s="14"/>
      <c r="RNW22" s="15"/>
      <c r="RNX22" s="13"/>
      <c r="RNY22" s="9"/>
      <c r="RNZ22" s="8"/>
      <c r="ROA22" s="8"/>
      <c r="ROB22" s="13"/>
      <c r="ROC22" s="13"/>
      <c r="ROD22" s="14"/>
      <c r="ROE22" s="15"/>
      <c r="ROF22" s="13"/>
      <c r="ROG22" s="9"/>
      <c r="ROH22" s="8"/>
      <c r="ROI22" s="8"/>
      <c r="ROJ22" s="13"/>
      <c r="ROK22" s="13"/>
      <c r="ROL22" s="14"/>
      <c r="ROM22" s="15"/>
      <c r="RON22" s="13"/>
      <c r="ROO22" s="9"/>
      <c r="ROP22" s="8"/>
      <c r="ROQ22" s="8"/>
      <c r="ROR22" s="13"/>
      <c r="ROS22" s="13"/>
      <c r="ROT22" s="14"/>
      <c r="ROU22" s="15"/>
      <c r="ROV22" s="13"/>
      <c r="ROW22" s="9"/>
      <c r="ROX22" s="8"/>
      <c r="ROY22" s="8"/>
      <c r="ROZ22" s="13"/>
      <c r="RPA22" s="13"/>
      <c r="RPB22" s="14"/>
      <c r="RPC22" s="15"/>
      <c r="RPD22" s="13"/>
      <c r="RPE22" s="9"/>
      <c r="RPF22" s="8"/>
      <c r="RPG22" s="8"/>
      <c r="RPH22" s="13"/>
      <c r="RPI22" s="13"/>
      <c r="RPJ22" s="14"/>
      <c r="RPK22" s="15"/>
      <c r="RPL22" s="13"/>
      <c r="RPM22" s="9"/>
      <c r="RPN22" s="8"/>
      <c r="RPO22" s="8"/>
      <c r="RPP22" s="13"/>
      <c r="RPQ22" s="13"/>
      <c r="RPR22" s="14"/>
      <c r="RPS22" s="15"/>
      <c r="RPT22" s="13"/>
      <c r="RPU22" s="9"/>
      <c r="RPV22" s="8"/>
      <c r="RPW22" s="8"/>
      <c r="RPX22" s="13"/>
      <c r="RPY22" s="13"/>
      <c r="RPZ22" s="14"/>
      <c r="RQA22" s="15"/>
      <c r="RQB22" s="13"/>
      <c r="RQC22" s="9"/>
      <c r="RQD22" s="8"/>
      <c r="RQE22" s="8"/>
      <c r="RQF22" s="13"/>
      <c r="RQG22" s="13"/>
      <c r="RQH22" s="14"/>
      <c r="RQI22" s="15"/>
      <c r="RQJ22" s="13"/>
      <c r="RQK22" s="9"/>
      <c r="RQL22" s="8"/>
      <c r="RQM22" s="8"/>
      <c r="RQN22" s="13"/>
      <c r="RQO22" s="13"/>
      <c r="RQP22" s="14"/>
      <c r="RQQ22" s="15"/>
      <c r="RQR22" s="13"/>
      <c r="RQS22" s="9"/>
      <c r="RQT22" s="8"/>
      <c r="RQU22" s="8"/>
      <c r="RQV22" s="13"/>
      <c r="RQW22" s="13"/>
      <c r="RQX22" s="14"/>
      <c r="RQY22" s="15"/>
      <c r="RQZ22" s="13"/>
      <c r="RRA22" s="9"/>
      <c r="RRB22" s="8"/>
      <c r="RRC22" s="8"/>
      <c r="RRD22" s="13"/>
      <c r="RRE22" s="13"/>
      <c r="RRF22" s="14"/>
      <c r="RRG22" s="15"/>
      <c r="RRH22" s="13"/>
      <c r="RRI22" s="9"/>
      <c r="RRJ22" s="8"/>
      <c r="RRK22" s="8"/>
      <c r="RRL22" s="13"/>
      <c r="RRM22" s="13"/>
      <c r="RRN22" s="14"/>
      <c r="RRO22" s="15"/>
      <c r="RRP22" s="13"/>
      <c r="RRQ22" s="9"/>
      <c r="RRR22" s="8"/>
      <c r="RRS22" s="8"/>
      <c r="RRT22" s="13"/>
      <c r="RRU22" s="13"/>
      <c r="RRV22" s="14"/>
      <c r="RRW22" s="15"/>
      <c r="RRX22" s="13"/>
      <c r="RRY22" s="9"/>
      <c r="RRZ22" s="8"/>
      <c r="RSA22" s="8"/>
      <c r="RSB22" s="13"/>
      <c r="RSC22" s="13"/>
      <c r="RSD22" s="14"/>
      <c r="RSE22" s="15"/>
      <c r="RSF22" s="13"/>
      <c r="RSG22" s="9"/>
      <c r="RSH22" s="8"/>
      <c r="RSI22" s="8"/>
      <c r="RSJ22" s="13"/>
      <c r="RSK22" s="13"/>
      <c r="RSL22" s="14"/>
      <c r="RSM22" s="15"/>
      <c r="RSN22" s="13"/>
      <c r="RSO22" s="9"/>
      <c r="RSP22" s="8"/>
      <c r="RSQ22" s="8"/>
      <c r="RSR22" s="13"/>
      <c r="RSS22" s="13"/>
      <c r="RST22" s="14"/>
      <c r="RSU22" s="15"/>
      <c r="RSV22" s="13"/>
      <c r="RSW22" s="9"/>
      <c r="RSX22" s="8"/>
      <c r="RSY22" s="8"/>
      <c r="RSZ22" s="13"/>
      <c r="RTA22" s="13"/>
      <c r="RTB22" s="14"/>
      <c r="RTC22" s="15"/>
      <c r="RTD22" s="13"/>
      <c r="RTE22" s="9"/>
      <c r="RTF22" s="8"/>
      <c r="RTG22" s="8"/>
      <c r="RTH22" s="13"/>
      <c r="RTI22" s="13"/>
      <c r="RTJ22" s="14"/>
      <c r="RTK22" s="15"/>
      <c r="RTL22" s="13"/>
      <c r="RTM22" s="9"/>
      <c r="RTN22" s="8"/>
      <c r="RTO22" s="8"/>
      <c r="RTP22" s="13"/>
      <c r="RTQ22" s="13"/>
      <c r="RTR22" s="14"/>
      <c r="RTS22" s="15"/>
      <c r="RTT22" s="13"/>
      <c r="RTU22" s="9"/>
      <c r="RTV22" s="8"/>
      <c r="RTW22" s="8"/>
      <c r="RTX22" s="13"/>
      <c r="RTY22" s="13"/>
      <c r="RTZ22" s="14"/>
      <c r="RUA22" s="15"/>
      <c r="RUB22" s="13"/>
      <c r="RUC22" s="9"/>
      <c r="RUD22" s="8"/>
      <c r="RUE22" s="8"/>
      <c r="RUF22" s="13"/>
      <c r="RUG22" s="13"/>
      <c r="RUH22" s="14"/>
      <c r="RUI22" s="15"/>
      <c r="RUJ22" s="13"/>
      <c r="RUK22" s="9"/>
      <c r="RUL22" s="8"/>
      <c r="RUM22" s="8"/>
      <c r="RUN22" s="13"/>
      <c r="RUO22" s="13"/>
      <c r="RUP22" s="14"/>
      <c r="RUQ22" s="15"/>
      <c r="RUR22" s="13"/>
      <c r="RUS22" s="9"/>
      <c r="RUT22" s="8"/>
      <c r="RUU22" s="8"/>
      <c r="RUV22" s="13"/>
      <c r="RUW22" s="13"/>
      <c r="RUX22" s="14"/>
      <c r="RUY22" s="15"/>
      <c r="RUZ22" s="13"/>
      <c r="RVA22" s="9"/>
      <c r="RVB22" s="8"/>
      <c r="RVC22" s="8"/>
      <c r="RVD22" s="13"/>
      <c r="RVE22" s="13"/>
      <c r="RVF22" s="14"/>
      <c r="RVG22" s="15"/>
      <c r="RVH22" s="13"/>
      <c r="RVI22" s="9"/>
      <c r="RVJ22" s="8"/>
      <c r="RVK22" s="8"/>
      <c r="RVL22" s="13"/>
      <c r="RVM22" s="13"/>
      <c r="RVN22" s="14"/>
      <c r="RVO22" s="15"/>
      <c r="RVP22" s="13"/>
      <c r="RVQ22" s="9"/>
      <c r="RVR22" s="8"/>
      <c r="RVS22" s="8"/>
      <c r="RVT22" s="13"/>
      <c r="RVU22" s="13"/>
      <c r="RVV22" s="14"/>
      <c r="RVW22" s="15"/>
      <c r="RVX22" s="13"/>
      <c r="RVY22" s="9"/>
      <c r="RVZ22" s="8"/>
      <c r="RWA22" s="8"/>
      <c r="RWB22" s="13"/>
      <c r="RWC22" s="13"/>
      <c r="RWD22" s="14"/>
      <c r="RWE22" s="15"/>
      <c r="RWF22" s="13"/>
      <c r="RWG22" s="9"/>
      <c r="RWH22" s="8"/>
      <c r="RWI22" s="8"/>
      <c r="RWJ22" s="13"/>
      <c r="RWK22" s="13"/>
      <c r="RWL22" s="14"/>
      <c r="RWM22" s="15"/>
      <c r="RWN22" s="13"/>
      <c r="RWO22" s="9"/>
      <c r="RWP22" s="8"/>
      <c r="RWQ22" s="8"/>
      <c r="RWR22" s="13"/>
      <c r="RWS22" s="13"/>
      <c r="RWT22" s="14"/>
      <c r="RWU22" s="15"/>
      <c r="RWV22" s="13"/>
      <c r="RWW22" s="9"/>
      <c r="RWX22" s="8"/>
      <c r="RWY22" s="8"/>
      <c r="RWZ22" s="13"/>
      <c r="RXA22" s="13"/>
      <c r="RXB22" s="14"/>
      <c r="RXC22" s="15"/>
      <c r="RXD22" s="13"/>
      <c r="RXE22" s="9"/>
      <c r="RXF22" s="8"/>
      <c r="RXG22" s="8"/>
      <c r="RXH22" s="13"/>
      <c r="RXI22" s="13"/>
      <c r="RXJ22" s="14"/>
      <c r="RXK22" s="15"/>
      <c r="RXL22" s="13"/>
      <c r="RXM22" s="9"/>
      <c r="RXN22" s="8"/>
      <c r="RXO22" s="8"/>
      <c r="RXP22" s="13"/>
      <c r="RXQ22" s="13"/>
      <c r="RXR22" s="14"/>
      <c r="RXS22" s="15"/>
      <c r="RXT22" s="13"/>
      <c r="RXU22" s="9"/>
      <c r="RXV22" s="8"/>
      <c r="RXW22" s="8"/>
      <c r="RXX22" s="13"/>
      <c r="RXY22" s="13"/>
      <c r="RXZ22" s="14"/>
      <c r="RYA22" s="15"/>
      <c r="RYB22" s="13"/>
      <c r="RYC22" s="9"/>
      <c r="RYD22" s="8"/>
      <c r="RYE22" s="8"/>
      <c r="RYF22" s="13"/>
      <c r="RYG22" s="13"/>
      <c r="RYH22" s="14"/>
      <c r="RYI22" s="15"/>
      <c r="RYJ22" s="13"/>
      <c r="RYK22" s="9"/>
      <c r="RYL22" s="8"/>
      <c r="RYM22" s="8"/>
      <c r="RYN22" s="13"/>
      <c r="RYO22" s="13"/>
      <c r="RYP22" s="14"/>
      <c r="RYQ22" s="15"/>
      <c r="RYR22" s="13"/>
      <c r="RYS22" s="9"/>
      <c r="RYT22" s="8"/>
      <c r="RYU22" s="8"/>
      <c r="RYV22" s="13"/>
      <c r="RYW22" s="13"/>
      <c r="RYX22" s="14"/>
      <c r="RYY22" s="15"/>
      <c r="RYZ22" s="13"/>
      <c r="RZA22" s="9"/>
      <c r="RZB22" s="8"/>
      <c r="RZC22" s="8"/>
      <c r="RZD22" s="13"/>
      <c r="RZE22" s="13"/>
      <c r="RZF22" s="14"/>
      <c r="RZG22" s="15"/>
      <c r="RZH22" s="13"/>
      <c r="RZI22" s="9"/>
      <c r="RZJ22" s="8"/>
      <c r="RZK22" s="8"/>
      <c r="RZL22" s="13"/>
      <c r="RZM22" s="13"/>
      <c r="RZN22" s="14"/>
      <c r="RZO22" s="15"/>
      <c r="RZP22" s="13"/>
      <c r="RZQ22" s="9"/>
      <c r="RZR22" s="8"/>
      <c r="RZS22" s="8"/>
      <c r="RZT22" s="13"/>
      <c r="RZU22" s="13"/>
      <c r="RZV22" s="14"/>
      <c r="RZW22" s="15"/>
      <c r="RZX22" s="13"/>
      <c r="RZY22" s="9"/>
      <c r="RZZ22" s="8"/>
      <c r="SAA22" s="8"/>
      <c r="SAB22" s="13"/>
      <c r="SAC22" s="13"/>
      <c r="SAD22" s="14"/>
      <c r="SAE22" s="15"/>
      <c r="SAF22" s="13"/>
      <c r="SAG22" s="9"/>
      <c r="SAH22" s="8"/>
      <c r="SAI22" s="8"/>
      <c r="SAJ22" s="13"/>
      <c r="SAK22" s="13"/>
      <c r="SAL22" s="14"/>
      <c r="SAM22" s="15"/>
      <c r="SAN22" s="13"/>
      <c r="SAO22" s="9"/>
      <c r="SAP22" s="8"/>
      <c r="SAQ22" s="8"/>
      <c r="SAR22" s="13"/>
      <c r="SAS22" s="13"/>
      <c r="SAT22" s="14"/>
      <c r="SAU22" s="15"/>
      <c r="SAV22" s="13"/>
      <c r="SAW22" s="9"/>
      <c r="SAX22" s="8"/>
      <c r="SAY22" s="8"/>
      <c r="SAZ22" s="13"/>
      <c r="SBA22" s="13"/>
      <c r="SBB22" s="14"/>
      <c r="SBC22" s="15"/>
      <c r="SBD22" s="13"/>
      <c r="SBE22" s="9"/>
      <c r="SBF22" s="8"/>
      <c r="SBG22" s="8"/>
      <c r="SBH22" s="13"/>
      <c r="SBI22" s="13"/>
      <c r="SBJ22" s="14"/>
      <c r="SBK22" s="15"/>
      <c r="SBL22" s="13"/>
      <c r="SBM22" s="9"/>
      <c r="SBN22" s="8"/>
      <c r="SBO22" s="8"/>
      <c r="SBP22" s="13"/>
      <c r="SBQ22" s="13"/>
      <c r="SBR22" s="14"/>
      <c r="SBS22" s="15"/>
      <c r="SBT22" s="13"/>
      <c r="SBU22" s="9"/>
      <c r="SBV22" s="8"/>
      <c r="SBW22" s="8"/>
      <c r="SBX22" s="13"/>
      <c r="SBY22" s="13"/>
      <c r="SBZ22" s="14"/>
      <c r="SCA22" s="15"/>
      <c r="SCB22" s="13"/>
      <c r="SCC22" s="9"/>
      <c r="SCD22" s="8"/>
      <c r="SCE22" s="8"/>
      <c r="SCF22" s="13"/>
      <c r="SCG22" s="13"/>
      <c r="SCH22" s="14"/>
      <c r="SCI22" s="15"/>
      <c r="SCJ22" s="13"/>
      <c r="SCK22" s="9"/>
      <c r="SCL22" s="8"/>
      <c r="SCM22" s="8"/>
      <c r="SCN22" s="13"/>
      <c r="SCO22" s="13"/>
      <c r="SCP22" s="14"/>
      <c r="SCQ22" s="15"/>
      <c r="SCR22" s="13"/>
      <c r="SCS22" s="9"/>
      <c r="SCT22" s="8"/>
      <c r="SCU22" s="8"/>
      <c r="SCV22" s="13"/>
      <c r="SCW22" s="13"/>
      <c r="SCX22" s="14"/>
      <c r="SCY22" s="15"/>
      <c r="SCZ22" s="13"/>
      <c r="SDA22" s="9"/>
      <c r="SDB22" s="8"/>
      <c r="SDC22" s="8"/>
      <c r="SDD22" s="13"/>
      <c r="SDE22" s="13"/>
      <c r="SDF22" s="14"/>
      <c r="SDG22" s="15"/>
      <c r="SDH22" s="13"/>
      <c r="SDI22" s="9"/>
      <c r="SDJ22" s="8"/>
      <c r="SDK22" s="8"/>
      <c r="SDL22" s="13"/>
      <c r="SDM22" s="13"/>
      <c r="SDN22" s="14"/>
      <c r="SDO22" s="15"/>
      <c r="SDP22" s="13"/>
      <c r="SDQ22" s="9"/>
      <c r="SDR22" s="8"/>
      <c r="SDS22" s="8"/>
      <c r="SDT22" s="13"/>
      <c r="SDU22" s="13"/>
      <c r="SDV22" s="14"/>
      <c r="SDW22" s="15"/>
      <c r="SDX22" s="13"/>
      <c r="SDY22" s="9"/>
      <c r="SDZ22" s="8"/>
      <c r="SEA22" s="8"/>
      <c r="SEB22" s="13"/>
      <c r="SEC22" s="13"/>
      <c r="SED22" s="14"/>
      <c r="SEE22" s="15"/>
      <c r="SEF22" s="13"/>
      <c r="SEG22" s="9"/>
      <c r="SEH22" s="8"/>
      <c r="SEI22" s="8"/>
      <c r="SEJ22" s="13"/>
      <c r="SEK22" s="13"/>
      <c r="SEL22" s="14"/>
      <c r="SEM22" s="15"/>
      <c r="SEN22" s="13"/>
      <c r="SEO22" s="9"/>
      <c r="SEP22" s="8"/>
      <c r="SEQ22" s="8"/>
      <c r="SER22" s="13"/>
      <c r="SES22" s="13"/>
      <c r="SET22" s="14"/>
      <c r="SEU22" s="15"/>
      <c r="SEV22" s="13"/>
      <c r="SEW22" s="9"/>
      <c r="SEX22" s="8"/>
      <c r="SEY22" s="8"/>
      <c r="SEZ22" s="13"/>
      <c r="SFA22" s="13"/>
      <c r="SFB22" s="14"/>
      <c r="SFC22" s="15"/>
      <c r="SFD22" s="13"/>
      <c r="SFE22" s="9"/>
      <c r="SFF22" s="8"/>
      <c r="SFG22" s="8"/>
      <c r="SFH22" s="13"/>
      <c r="SFI22" s="13"/>
      <c r="SFJ22" s="14"/>
      <c r="SFK22" s="15"/>
      <c r="SFL22" s="13"/>
      <c r="SFM22" s="9"/>
      <c r="SFN22" s="8"/>
      <c r="SFO22" s="8"/>
      <c r="SFP22" s="13"/>
      <c r="SFQ22" s="13"/>
      <c r="SFR22" s="14"/>
      <c r="SFS22" s="15"/>
      <c r="SFT22" s="13"/>
      <c r="SFU22" s="9"/>
      <c r="SFV22" s="8"/>
      <c r="SFW22" s="8"/>
      <c r="SFX22" s="13"/>
      <c r="SFY22" s="13"/>
      <c r="SFZ22" s="14"/>
      <c r="SGA22" s="15"/>
      <c r="SGB22" s="13"/>
      <c r="SGC22" s="9"/>
      <c r="SGD22" s="8"/>
      <c r="SGE22" s="8"/>
      <c r="SGF22" s="13"/>
      <c r="SGG22" s="13"/>
      <c r="SGH22" s="14"/>
      <c r="SGI22" s="15"/>
      <c r="SGJ22" s="13"/>
      <c r="SGK22" s="9"/>
      <c r="SGL22" s="8"/>
      <c r="SGM22" s="8"/>
      <c r="SGN22" s="13"/>
      <c r="SGO22" s="13"/>
      <c r="SGP22" s="14"/>
      <c r="SGQ22" s="15"/>
      <c r="SGR22" s="13"/>
      <c r="SGS22" s="9"/>
      <c r="SGT22" s="8"/>
      <c r="SGU22" s="8"/>
      <c r="SGV22" s="13"/>
      <c r="SGW22" s="13"/>
      <c r="SGX22" s="14"/>
      <c r="SGY22" s="15"/>
      <c r="SGZ22" s="13"/>
      <c r="SHA22" s="9"/>
      <c r="SHB22" s="8"/>
      <c r="SHC22" s="8"/>
      <c r="SHD22" s="13"/>
      <c r="SHE22" s="13"/>
      <c r="SHF22" s="14"/>
      <c r="SHG22" s="15"/>
      <c r="SHH22" s="13"/>
      <c r="SHI22" s="9"/>
      <c r="SHJ22" s="8"/>
      <c r="SHK22" s="8"/>
      <c r="SHL22" s="13"/>
      <c r="SHM22" s="13"/>
      <c r="SHN22" s="14"/>
      <c r="SHO22" s="15"/>
      <c r="SHP22" s="13"/>
      <c r="SHQ22" s="9"/>
      <c r="SHR22" s="8"/>
      <c r="SHS22" s="8"/>
      <c r="SHT22" s="13"/>
      <c r="SHU22" s="13"/>
      <c r="SHV22" s="14"/>
      <c r="SHW22" s="15"/>
      <c r="SHX22" s="13"/>
      <c r="SHY22" s="9"/>
      <c r="SHZ22" s="8"/>
      <c r="SIA22" s="8"/>
      <c r="SIB22" s="13"/>
      <c r="SIC22" s="13"/>
      <c r="SID22" s="14"/>
      <c r="SIE22" s="15"/>
      <c r="SIF22" s="13"/>
      <c r="SIG22" s="9"/>
      <c r="SIH22" s="8"/>
      <c r="SII22" s="8"/>
      <c r="SIJ22" s="13"/>
      <c r="SIK22" s="13"/>
      <c r="SIL22" s="14"/>
      <c r="SIM22" s="15"/>
      <c r="SIN22" s="13"/>
      <c r="SIO22" s="9"/>
      <c r="SIP22" s="8"/>
      <c r="SIQ22" s="8"/>
      <c r="SIR22" s="13"/>
      <c r="SIS22" s="13"/>
      <c r="SIT22" s="14"/>
      <c r="SIU22" s="15"/>
      <c r="SIV22" s="13"/>
      <c r="SIW22" s="9"/>
      <c r="SIX22" s="8"/>
      <c r="SIY22" s="8"/>
      <c r="SIZ22" s="13"/>
      <c r="SJA22" s="13"/>
      <c r="SJB22" s="14"/>
      <c r="SJC22" s="15"/>
      <c r="SJD22" s="13"/>
      <c r="SJE22" s="9"/>
      <c r="SJF22" s="8"/>
      <c r="SJG22" s="8"/>
      <c r="SJH22" s="13"/>
      <c r="SJI22" s="13"/>
      <c r="SJJ22" s="14"/>
      <c r="SJK22" s="15"/>
      <c r="SJL22" s="13"/>
      <c r="SJM22" s="9"/>
      <c r="SJN22" s="8"/>
      <c r="SJO22" s="8"/>
      <c r="SJP22" s="13"/>
      <c r="SJQ22" s="13"/>
      <c r="SJR22" s="14"/>
      <c r="SJS22" s="15"/>
      <c r="SJT22" s="13"/>
      <c r="SJU22" s="9"/>
      <c r="SJV22" s="8"/>
      <c r="SJW22" s="8"/>
      <c r="SJX22" s="13"/>
      <c r="SJY22" s="13"/>
      <c r="SJZ22" s="14"/>
      <c r="SKA22" s="15"/>
      <c r="SKB22" s="13"/>
      <c r="SKC22" s="9"/>
      <c r="SKD22" s="8"/>
      <c r="SKE22" s="8"/>
      <c r="SKF22" s="13"/>
      <c r="SKG22" s="13"/>
      <c r="SKH22" s="14"/>
      <c r="SKI22" s="15"/>
      <c r="SKJ22" s="13"/>
      <c r="SKK22" s="9"/>
      <c r="SKL22" s="8"/>
      <c r="SKM22" s="8"/>
      <c r="SKN22" s="13"/>
      <c r="SKO22" s="13"/>
      <c r="SKP22" s="14"/>
      <c r="SKQ22" s="15"/>
      <c r="SKR22" s="13"/>
      <c r="SKS22" s="9"/>
      <c r="SKT22" s="8"/>
      <c r="SKU22" s="8"/>
      <c r="SKV22" s="13"/>
      <c r="SKW22" s="13"/>
      <c r="SKX22" s="14"/>
      <c r="SKY22" s="15"/>
      <c r="SKZ22" s="13"/>
      <c r="SLA22" s="9"/>
      <c r="SLB22" s="8"/>
      <c r="SLC22" s="8"/>
      <c r="SLD22" s="13"/>
      <c r="SLE22" s="13"/>
      <c r="SLF22" s="14"/>
      <c r="SLG22" s="15"/>
      <c r="SLH22" s="13"/>
      <c r="SLI22" s="9"/>
      <c r="SLJ22" s="8"/>
      <c r="SLK22" s="8"/>
      <c r="SLL22" s="13"/>
      <c r="SLM22" s="13"/>
      <c r="SLN22" s="14"/>
      <c r="SLO22" s="15"/>
      <c r="SLP22" s="13"/>
      <c r="SLQ22" s="9"/>
      <c r="SLR22" s="8"/>
      <c r="SLS22" s="8"/>
      <c r="SLT22" s="13"/>
      <c r="SLU22" s="13"/>
      <c r="SLV22" s="14"/>
      <c r="SLW22" s="15"/>
      <c r="SLX22" s="13"/>
      <c r="SLY22" s="9"/>
      <c r="SLZ22" s="8"/>
      <c r="SMA22" s="8"/>
      <c r="SMB22" s="13"/>
      <c r="SMC22" s="13"/>
      <c r="SMD22" s="14"/>
      <c r="SME22" s="15"/>
      <c r="SMF22" s="13"/>
      <c r="SMG22" s="9"/>
      <c r="SMH22" s="8"/>
      <c r="SMI22" s="8"/>
      <c r="SMJ22" s="13"/>
      <c r="SMK22" s="13"/>
      <c r="SML22" s="14"/>
      <c r="SMM22" s="15"/>
      <c r="SMN22" s="13"/>
      <c r="SMO22" s="9"/>
      <c r="SMP22" s="8"/>
      <c r="SMQ22" s="8"/>
      <c r="SMR22" s="13"/>
      <c r="SMS22" s="13"/>
      <c r="SMT22" s="14"/>
      <c r="SMU22" s="15"/>
      <c r="SMV22" s="13"/>
      <c r="SMW22" s="9"/>
      <c r="SMX22" s="8"/>
      <c r="SMY22" s="8"/>
      <c r="SMZ22" s="13"/>
      <c r="SNA22" s="13"/>
      <c r="SNB22" s="14"/>
      <c r="SNC22" s="15"/>
      <c r="SND22" s="13"/>
      <c r="SNE22" s="9"/>
      <c r="SNF22" s="8"/>
      <c r="SNG22" s="8"/>
      <c r="SNH22" s="13"/>
      <c r="SNI22" s="13"/>
      <c r="SNJ22" s="14"/>
      <c r="SNK22" s="15"/>
      <c r="SNL22" s="13"/>
      <c r="SNM22" s="9"/>
      <c r="SNN22" s="8"/>
      <c r="SNO22" s="8"/>
      <c r="SNP22" s="13"/>
      <c r="SNQ22" s="13"/>
      <c r="SNR22" s="14"/>
      <c r="SNS22" s="15"/>
      <c r="SNT22" s="13"/>
      <c r="SNU22" s="9"/>
      <c r="SNV22" s="8"/>
      <c r="SNW22" s="8"/>
      <c r="SNX22" s="13"/>
      <c r="SNY22" s="13"/>
      <c r="SNZ22" s="14"/>
      <c r="SOA22" s="15"/>
      <c r="SOB22" s="13"/>
      <c r="SOC22" s="9"/>
      <c r="SOD22" s="8"/>
      <c r="SOE22" s="8"/>
      <c r="SOF22" s="13"/>
      <c r="SOG22" s="13"/>
      <c r="SOH22" s="14"/>
      <c r="SOI22" s="15"/>
      <c r="SOJ22" s="13"/>
      <c r="SOK22" s="9"/>
      <c r="SOL22" s="8"/>
      <c r="SOM22" s="8"/>
      <c r="SON22" s="13"/>
      <c r="SOO22" s="13"/>
      <c r="SOP22" s="14"/>
      <c r="SOQ22" s="15"/>
      <c r="SOR22" s="13"/>
      <c r="SOS22" s="9"/>
      <c r="SOT22" s="8"/>
      <c r="SOU22" s="8"/>
      <c r="SOV22" s="13"/>
      <c r="SOW22" s="13"/>
      <c r="SOX22" s="14"/>
      <c r="SOY22" s="15"/>
      <c r="SOZ22" s="13"/>
      <c r="SPA22" s="9"/>
      <c r="SPB22" s="8"/>
      <c r="SPC22" s="8"/>
      <c r="SPD22" s="13"/>
      <c r="SPE22" s="13"/>
      <c r="SPF22" s="14"/>
      <c r="SPG22" s="15"/>
      <c r="SPH22" s="13"/>
      <c r="SPI22" s="9"/>
      <c r="SPJ22" s="8"/>
      <c r="SPK22" s="8"/>
      <c r="SPL22" s="13"/>
      <c r="SPM22" s="13"/>
      <c r="SPN22" s="14"/>
      <c r="SPO22" s="15"/>
      <c r="SPP22" s="13"/>
      <c r="SPQ22" s="9"/>
      <c r="SPR22" s="8"/>
      <c r="SPS22" s="8"/>
      <c r="SPT22" s="13"/>
      <c r="SPU22" s="13"/>
      <c r="SPV22" s="14"/>
      <c r="SPW22" s="15"/>
      <c r="SPX22" s="13"/>
      <c r="SPY22" s="9"/>
      <c r="SPZ22" s="8"/>
      <c r="SQA22" s="8"/>
      <c r="SQB22" s="13"/>
      <c r="SQC22" s="13"/>
      <c r="SQD22" s="14"/>
      <c r="SQE22" s="15"/>
      <c r="SQF22" s="13"/>
      <c r="SQG22" s="9"/>
      <c r="SQH22" s="8"/>
      <c r="SQI22" s="8"/>
      <c r="SQJ22" s="13"/>
      <c r="SQK22" s="13"/>
      <c r="SQL22" s="14"/>
      <c r="SQM22" s="15"/>
      <c r="SQN22" s="13"/>
      <c r="SQO22" s="9"/>
      <c r="SQP22" s="8"/>
      <c r="SQQ22" s="8"/>
      <c r="SQR22" s="13"/>
      <c r="SQS22" s="13"/>
      <c r="SQT22" s="14"/>
      <c r="SQU22" s="15"/>
      <c r="SQV22" s="13"/>
      <c r="SQW22" s="9"/>
      <c r="SQX22" s="8"/>
      <c r="SQY22" s="8"/>
      <c r="SQZ22" s="13"/>
      <c r="SRA22" s="13"/>
      <c r="SRB22" s="14"/>
      <c r="SRC22" s="15"/>
      <c r="SRD22" s="13"/>
      <c r="SRE22" s="9"/>
      <c r="SRF22" s="8"/>
      <c r="SRG22" s="8"/>
      <c r="SRH22" s="13"/>
      <c r="SRI22" s="13"/>
      <c r="SRJ22" s="14"/>
      <c r="SRK22" s="15"/>
      <c r="SRL22" s="13"/>
      <c r="SRM22" s="9"/>
      <c r="SRN22" s="8"/>
      <c r="SRO22" s="8"/>
      <c r="SRP22" s="13"/>
      <c r="SRQ22" s="13"/>
      <c r="SRR22" s="14"/>
      <c r="SRS22" s="15"/>
      <c r="SRT22" s="13"/>
      <c r="SRU22" s="9"/>
      <c r="SRV22" s="8"/>
      <c r="SRW22" s="8"/>
      <c r="SRX22" s="13"/>
      <c r="SRY22" s="13"/>
      <c r="SRZ22" s="14"/>
      <c r="SSA22" s="15"/>
      <c r="SSB22" s="13"/>
      <c r="SSC22" s="9"/>
      <c r="SSD22" s="8"/>
      <c r="SSE22" s="8"/>
      <c r="SSF22" s="13"/>
      <c r="SSG22" s="13"/>
      <c r="SSH22" s="14"/>
      <c r="SSI22" s="15"/>
      <c r="SSJ22" s="13"/>
      <c r="SSK22" s="9"/>
      <c r="SSL22" s="8"/>
      <c r="SSM22" s="8"/>
      <c r="SSN22" s="13"/>
      <c r="SSO22" s="13"/>
      <c r="SSP22" s="14"/>
      <c r="SSQ22" s="15"/>
      <c r="SSR22" s="13"/>
      <c r="SSS22" s="9"/>
      <c r="SST22" s="8"/>
      <c r="SSU22" s="8"/>
      <c r="SSV22" s="13"/>
      <c r="SSW22" s="13"/>
      <c r="SSX22" s="14"/>
      <c r="SSY22" s="15"/>
      <c r="SSZ22" s="13"/>
      <c r="STA22" s="9"/>
      <c r="STB22" s="8"/>
      <c r="STC22" s="8"/>
      <c r="STD22" s="13"/>
      <c r="STE22" s="13"/>
      <c r="STF22" s="14"/>
      <c r="STG22" s="15"/>
      <c r="STH22" s="13"/>
      <c r="STI22" s="9"/>
      <c r="STJ22" s="8"/>
      <c r="STK22" s="8"/>
      <c r="STL22" s="13"/>
      <c r="STM22" s="13"/>
      <c r="STN22" s="14"/>
      <c r="STO22" s="15"/>
      <c r="STP22" s="13"/>
      <c r="STQ22" s="9"/>
      <c r="STR22" s="8"/>
      <c r="STS22" s="8"/>
      <c r="STT22" s="13"/>
      <c r="STU22" s="13"/>
      <c r="STV22" s="14"/>
      <c r="STW22" s="15"/>
      <c r="STX22" s="13"/>
      <c r="STY22" s="9"/>
      <c r="STZ22" s="8"/>
      <c r="SUA22" s="8"/>
      <c r="SUB22" s="13"/>
      <c r="SUC22" s="13"/>
      <c r="SUD22" s="14"/>
      <c r="SUE22" s="15"/>
      <c r="SUF22" s="13"/>
      <c r="SUG22" s="9"/>
      <c r="SUH22" s="8"/>
      <c r="SUI22" s="8"/>
      <c r="SUJ22" s="13"/>
      <c r="SUK22" s="13"/>
      <c r="SUL22" s="14"/>
      <c r="SUM22" s="15"/>
      <c r="SUN22" s="13"/>
      <c r="SUO22" s="9"/>
      <c r="SUP22" s="8"/>
      <c r="SUQ22" s="8"/>
      <c r="SUR22" s="13"/>
      <c r="SUS22" s="13"/>
      <c r="SUT22" s="14"/>
      <c r="SUU22" s="15"/>
      <c r="SUV22" s="13"/>
      <c r="SUW22" s="9"/>
      <c r="SUX22" s="8"/>
      <c r="SUY22" s="8"/>
      <c r="SUZ22" s="13"/>
      <c r="SVA22" s="13"/>
      <c r="SVB22" s="14"/>
      <c r="SVC22" s="15"/>
      <c r="SVD22" s="13"/>
      <c r="SVE22" s="9"/>
      <c r="SVF22" s="8"/>
      <c r="SVG22" s="8"/>
      <c r="SVH22" s="13"/>
      <c r="SVI22" s="13"/>
      <c r="SVJ22" s="14"/>
      <c r="SVK22" s="15"/>
      <c r="SVL22" s="13"/>
      <c r="SVM22" s="9"/>
      <c r="SVN22" s="8"/>
      <c r="SVO22" s="8"/>
      <c r="SVP22" s="13"/>
      <c r="SVQ22" s="13"/>
      <c r="SVR22" s="14"/>
      <c r="SVS22" s="15"/>
      <c r="SVT22" s="13"/>
      <c r="SVU22" s="9"/>
      <c r="SVV22" s="8"/>
      <c r="SVW22" s="8"/>
      <c r="SVX22" s="13"/>
      <c r="SVY22" s="13"/>
      <c r="SVZ22" s="14"/>
      <c r="SWA22" s="15"/>
      <c r="SWB22" s="13"/>
      <c r="SWC22" s="9"/>
      <c r="SWD22" s="8"/>
      <c r="SWE22" s="8"/>
      <c r="SWF22" s="13"/>
      <c r="SWG22" s="13"/>
      <c r="SWH22" s="14"/>
      <c r="SWI22" s="15"/>
      <c r="SWJ22" s="13"/>
      <c r="SWK22" s="9"/>
      <c r="SWL22" s="8"/>
      <c r="SWM22" s="8"/>
      <c r="SWN22" s="13"/>
      <c r="SWO22" s="13"/>
      <c r="SWP22" s="14"/>
      <c r="SWQ22" s="15"/>
      <c r="SWR22" s="13"/>
      <c r="SWS22" s="9"/>
      <c r="SWT22" s="8"/>
      <c r="SWU22" s="8"/>
      <c r="SWV22" s="13"/>
      <c r="SWW22" s="13"/>
      <c r="SWX22" s="14"/>
      <c r="SWY22" s="15"/>
      <c r="SWZ22" s="13"/>
      <c r="SXA22" s="9"/>
      <c r="SXB22" s="8"/>
      <c r="SXC22" s="8"/>
      <c r="SXD22" s="13"/>
      <c r="SXE22" s="13"/>
      <c r="SXF22" s="14"/>
      <c r="SXG22" s="15"/>
      <c r="SXH22" s="13"/>
      <c r="SXI22" s="9"/>
      <c r="SXJ22" s="8"/>
      <c r="SXK22" s="8"/>
      <c r="SXL22" s="13"/>
      <c r="SXM22" s="13"/>
      <c r="SXN22" s="14"/>
      <c r="SXO22" s="15"/>
      <c r="SXP22" s="13"/>
      <c r="SXQ22" s="9"/>
      <c r="SXR22" s="8"/>
      <c r="SXS22" s="8"/>
      <c r="SXT22" s="13"/>
      <c r="SXU22" s="13"/>
      <c r="SXV22" s="14"/>
      <c r="SXW22" s="15"/>
      <c r="SXX22" s="13"/>
      <c r="SXY22" s="9"/>
      <c r="SXZ22" s="8"/>
      <c r="SYA22" s="8"/>
      <c r="SYB22" s="13"/>
      <c r="SYC22" s="13"/>
      <c r="SYD22" s="14"/>
      <c r="SYE22" s="15"/>
      <c r="SYF22" s="13"/>
      <c r="SYG22" s="9"/>
      <c r="SYH22" s="8"/>
      <c r="SYI22" s="8"/>
      <c r="SYJ22" s="13"/>
      <c r="SYK22" s="13"/>
      <c r="SYL22" s="14"/>
      <c r="SYM22" s="15"/>
      <c r="SYN22" s="13"/>
      <c r="SYO22" s="9"/>
      <c r="SYP22" s="8"/>
      <c r="SYQ22" s="8"/>
      <c r="SYR22" s="13"/>
      <c r="SYS22" s="13"/>
      <c r="SYT22" s="14"/>
      <c r="SYU22" s="15"/>
      <c r="SYV22" s="13"/>
      <c r="SYW22" s="9"/>
      <c r="SYX22" s="8"/>
      <c r="SYY22" s="8"/>
      <c r="SYZ22" s="13"/>
      <c r="SZA22" s="13"/>
      <c r="SZB22" s="14"/>
      <c r="SZC22" s="15"/>
      <c r="SZD22" s="13"/>
      <c r="SZE22" s="9"/>
      <c r="SZF22" s="8"/>
      <c r="SZG22" s="8"/>
      <c r="SZH22" s="13"/>
      <c r="SZI22" s="13"/>
      <c r="SZJ22" s="14"/>
      <c r="SZK22" s="15"/>
      <c r="SZL22" s="13"/>
      <c r="SZM22" s="9"/>
      <c r="SZN22" s="8"/>
      <c r="SZO22" s="8"/>
      <c r="SZP22" s="13"/>
      <c r="SZQ22" s="13"/>
      <c r="SZR22" s="14"/>
      <c r="SZS22" s="15"/>
      <c r="SZT22" s="13"/>
      <c r="SZU22" s="9"/>
      <c r="SZV22" s="8"/>
      <c r="SZW22" s="8"/>
      <c r="SZX22" s="13"/>
      <c r="SZY22" s="13"/>
      <c r="SZZ22" s="14"/>
      <c r="TAA22" s="15"/>
      <c r="TAB22" s="13"/>
      <c r="TAC22" s="9"/>
      <c r="TAD22" s="8"/>
      <c r="TAE22" s="8"/>
      <c r="TAF22" s="13"/>
      <c r="TAG22" s="13"/>
      <c r="TAH22" s="14"/>
      <c r="TAI22" s="15"/>
      <c r="TAJ22" s="13"/>
      <c r="TAK22" s="9"/>
      <c r="TAL22" s="8"/>
      <c r="TAM22" s="8"/>
      <c r="TAN22" s="13"/>
      <c r="TAO22" s="13"/>
      <c r="TAP22" s="14"/>
      <c r="TAQ22" s="15"/>
      <c r="TAR22" s="13"/>
      <c r="TAS22" s="9"/>
      <c r="TAT22" s="8"/>
      <c r="TAU22" s="8"/>
      <c r="TAV22" s="13"/>
      <c r="TAW22" s="13"/>
      <c r="TAX22" s="14"/>
      <c r="TAY22" s="15"/>
      <c r="TAZ22" s="13"/>
      <c r="TBA22" s="9"/>
      <c r="TBB22" s="8"/>
      <c r="TBC22" s="8"/>
      <c r="TBD22" s="13"/>
      <c r="TBE22" s="13"/>
      <c r="TBF22" s="14"/>
      <c r="TBG22" s="15"/>
      <c r="TBH22" s="13"/>
      <c r="TBI22" s="9"/>
      <c r="TBJ22" s="8"/>
      <c r="TBK22" s="8"/>
      <c r="TBL22" s="13"/>
      <c r="TBM22" s="13"/>
      <c r="TBN22" s="14"/>
      <c r="TBO22" s="15"/>
      <c r="TBP22" s="13"/>
      <c r="TBQ22" s="9"/>
      <c r="TBR22" s="8"/>
      <c r="TBS22" s="8"/>
      <c r="TBT22" s="13"/>
      <c r="TBU22" s="13"/>
      <c r="TBV22" s="14"/>
      <c r="TBW22" s="15"/>
      <c r="TBX22" s="13"/>
      <c r="TBY22" s="9"/>
      <c r="TBZ22" s="8"/>
      <c r="TCA22" s="8"/>
      <c r="TCB22" s="13"/>
      <c r="TCC22" s="13"/>
      <c r="TCD22" s="14"/>
      <c r="TCE22" s="15"/>
      <c r="TCF22" s="13"/>
      <c r="TCG22" s="9"/>
      <c r="TCH22" s="8"/>
      <c r="TCI22" s="8"/>
      <c r="TCJ22" s="13"/>
      <c r="TCK22" s="13"/>
      <c r="TCL22" s="14"/>
      <c r="TCM22" s="15"/>
      <c r="TCN22" s="13"/>
      <c r="TCO22" s="9"/>
      <c r="TCP22" s="8"/>
      <c r="TCQ22" s="8"/>
      <c r="TCR22" s="13"/>
      <c r="TCS22" s="13"/>
      <c r="TCT22" s="14"/>
      <c r="TCU22" s="15"/>
      <c r="TCV22" s="13"/>
      <c r="TCW22" s="9"/>
      <c r="TCX22" s="8"/>
      <c r="TCY22" s="8"/>
      <c r="TCZ22" s="13"/>
      <c r="TDA22" s="13"/>
      <c r="TDB22" s="14"/>
      <c r="TDC22" s="15"/>
      <c r="TDD22" s="13"/>
      <c r="TDE22" s="9"/>
      <c r="TDF22" s="8"/>
      <c r="TDG22" s="8"/>
      <c r="TDH22" s="13"/>
      <c r="TDI22" s="13"/>
      <c r="TDJ22" s="14"/>
      <c r="TDK22" s="15"/>
      <c r="TDL22" s="13"/>
      <c r="TDM22" s="9"/>
      <c r="TDN22" s="8"/>
      <c r="TDO22" s="8"/>
      <c r="TDP22" s="13"/>
      <c r="TDQ22" s="13"/>
      <c r="TDR22" s="14"/>
      <c r="TDS22" s="15"/>
      <c r="TDT22" s="13"/>
      <c r="TDU22" s="9"/>
      <c r="TDV22" s="8"/>
      <c r="TDW22" s="8"/>
      <c r="TDX22" s="13"/>
      <c r="TDY22" s="13"/>
      <c r="TDZ22" s="14"/>
      <c r="TEA22" s="15"/>
      <c r="TEB22" s="13"/>
      <c r="TEC22" s="9"/>
      <c r="TED22" s="8"/>
      <c r="TEE22" s="8"/>
      <c r="TEF22" s="13"/>
      <c r="TEG22" s="13"/>
      <c r="TEH22" s="14"/>
      <c r="TEI22" s="15"/>
      <c r="TEJ22" s="13"/>
      <c r="TEK22" s="9"/>
      <c r="TEL22" s="8"/>
      <c r="TEM22" s="8"/>
      <c r="TEN22" s="13"/>
      <c r="TEO22" s="13"/>
      <c r="TEP22" s="14"/>
      <c r="TEQ22" s="15"/>
      <c r="TER22" s="13"/>
      <c r="TES22" s="9"/>
      <c r="TET22" s="8"/>
      <c r="TEU22" s="8"/>
      <c r="TEV22" s="13"/>
      <c r="TEW22" s="13"/>
      <c r="TEX22" s="14"/>
      <c r="TEY22" s="15"/>
      <c r="TEZ22" s="13"/>
      <c r="TFA22" s="9"/>
      <c r="TFB22" s="8"/>
      <c r="TFC22" s="8"/>
      <c r="TFD22" s="13"/>
      <c r="TFE22" s="13"/>
      <c r="TFF22" s="14"/>
      <c r="TFG22" s="15"/>
      <c r="TFH22" s="13"/>
      <c r="TFI22" s="9"/>
      <c r="TFJ22" s="8"/>
      <c r="TFK22" s="8"/>
      <c r="TFL22" s="13"/>
      <c r="TFM22" s="13"/>
      <c r="TFN22" s="14"/>
      <c r="TFO22" s="15"/>
      <c r="TFP22" s="13"/>
      <c r="TFQ22" s="9"/>
      <c r="TFR22" s="8"/>
      <c r="TFS22" s="8"/>
      <c r="TFT22" s="13"/>
      <c r="TFU22" s="13"/>
      <c r="TFV22" s="14"/>
      <c r="TFW22" s="15"/>
      <c r="TFX22" s="13"/>
      <c r="TFY22" s="9"/>
      <c r="TFZ22" s="8"/>
      <c r="TGA22" s="8"/>
      <c r="TGB22" s="13"/>
      <c r="TGC22" s="13"/>
      <c r="TGD22" s="14"/>
      <c r="TGE22" s="15"/>
      <c r="TGF22" s="13"/>
      <c r="TGG22" s="9"/>
      <c r="TGH22" s="8"/>
      <c r="TGI22" s="8"/>
      <c r="TGJ22" s="13"/>
      <c r="TGK22" s="13"/>
      <c r="TGL22" s="14"/>
      <c r="TGM22" s="15"/>
      <c r="TGN22" s="13"/>
      <c r="TGO22" s="9"/>
      <c r="TGP22" s="8"/>
      <c r="TGQ22" s="8"/>
      <c r="TGR22" s="13"/>
      <c r="TGS22" s="13"/>
      <c r="TGT22" s="14"/>
      <c r="TGU22" s="15"/>
      <c r="TGV22" s="13"/>
      <c r="TGW22" s="9"/>
      <c r="TGX22" s="8"/>
      <c r="TGY22" s="8"/>
      <c r="TGZ22" s="13"/>
      <c r="THA22" s="13"/>
      <c r="THB22" s="14"/>
      <c r="THC22" s="15"/>
      <c r="THD22" s="13"/>
      <c r="THE22" s="9"/>
      <c r="THF22" s="8"/>
      <c r="THG22" s="8"/>
      <c r="THH22" s="13"/>
      <c r="THI22" s="13"/>
      <c r="THJ22" s="14"/>
      <c r="THK22" s="15"/>
      <c r="THL22" s="13"/>
      <c r="THM22" s="9"/>
      <c r="THN22" s="8"/>
      <c r="THO22" s="8"/>
      <c r="THP22" s="13"/>
      <c r="THQ22" s="13"/>
      <c r="THR22" s="14"/>
      <c r="THS22" s="15"/>
      <c r="THT22" s="13"/>
      <c r="THU22" s="9"/>
      <c r="THV22" s="8"/>
      <c r="THW22" s="8"/>
      <c r="THX22" s="13"/>
      <c r="THY22" s="13"/>
      <c r="THZ22" s="14"/>
      <c r="TIA22" s="15"/>
      <c r="TIB22" s="13"/>
      <c r="TIC22" s="9"/>
      <c r="TID22" s="8"/>
      <c r="TIE22" s="8"/>
      <c r="TIF22" s="13"/>
      <c r="TIG22" s="13"/>
      <c r="TIH22" s="14"/>
      <c r="TII22" s="15"/>
      <c r="TIJ22" s="13"/>
      <c r="TIK22" s="9"/>
      <c r="TIL22" s="8"/>
      <c r="TIM22" s="8"/>
      <c r="TIN22" s="13"/>
      <c r="TIO22" s="13"/>
      <c r="TIP22" s="14"/>
      <c r="TIQ22" s="15"/>
      <c r="TIR22" s="13"/>
      <c r="TIS22" s="9"/>
      <c r="TIT22" s="8"/>
      <c r="TIU22" s="8"/>
      <c r="TIV22" s="13"/>
      <c r="TIW22" s="13"/>
      <c r="TIX22" s="14"/>
      <c r="TIY22" s="15"/>
      <c r="TIZ22" s="13"/>
      <c r="TJA22" s="9"/>
      <c r="TJB22" s="8"/>
      <c r="TJC22" s="8"/>
      <c r="TJD22" s="13"/>
      <c r="TJE22" s="13"/>
      <c r="TJF22" s="14"/>
      <c r="TJG22" s="15"/>
      <c r="TJH22" s="13"/>
      <c r="TJI22" s="9"/>
      <c r="TJJ22" s="8"/>
      <c r="TJK22" s="8"/>
      <c r="TJL22" s="13"/>
      <c r="TJM22" s="13"/>
      <c r="TJN22" s="14"/>
      <c r="TJO22" s="15"/>
      <c r="TJP22" s="13"/>
      <c r="TJQ22" s="9"/>
      <c r="TJR22" s="8"/>
      <c r="TJS22" s="8"/>
      <c r="TJT22" s="13"/>
      <c r="TJU22" s="13"/>
      <c r="TJV22" s="14"/>
      <c r="TJW22" s="15"/>
      <c r="TJX22" s="13"/>
      <c r="TJY22" s="9"/>
      <c r="TJZ22" s="8"/>
      <c r="TKA22" s="8"/>
      <c r="TKB22" s="13"/>
      <c r="TKC22" s="13"/>
      <c r="TKD22" s="14"/>
      <c r="TKE22" s="15"/>
      <c r="TKF22" s="13"/>
      <c r="TKG22" s="9"/>
      <c r="TKH22" s="8"/>
      <c r="TKI22" s="8"/>
      <c r="TKJ22" s="13"/>
      <c r="TKK22" s="13"/>
      <c r="TKL22" s="14"/>
      <c r="TKM22" s="15"/>
      <c r="TKN22" s="13"/>
      <c r="TKO22" s="9"/>
      <c r="TKP22" s="8"/>
      <c r="TKQ22" s="8"/>
      <c r="TKR22" s="13"/>
      <c r="TKS22" s="13"/>
      <c r="TKT22" s="14"/>
      <c r="TKU22" s="15"/>
      <c r="TKV22" s="13"/>
      <c r="TKW22" s="9"/>
      <c r="TKX22" s="8"/>
      <c r="TKY22" s="8"/>
      <c r="TKZ22" s="13"/>
      <c r="TLA22" s="13"/>
      <c r="TLB22" s="14"/>
      <c r="TLC22" s="15"/>
      <c r="TLD22" s="13"/>
      <c r="TLE22" s="9"/>
      <c r="TLF22" s="8"/>
      <c r="TLG22" s="8"/>
      <c r="TLH22" s="13"/>
      <c r="TLI22" s="13"/>
      <c r="TLJ22" s="14"/>
      <c r="TLK22" s="15"/>
      <c r="TLL22" s="13"/>
      <c r="TLM22" s="9"/>
      <c r="TLN22" s="8"/>
      <c r="TLO22" s="8"/>
      <c r="TLP22" s="13"/>
      <c r="TLQ22" s="13"/>
      <c r="TLR22" s="14"/>
      <c r="TLS22" s="15"/>
      <c r="TLT22" s="13"/>
      <c r="TLU22" s="9"/>
      <c r="TLV22" s="8"/>
      <c r="TLW22" s="8"/>
      <c r="TLX22" s="13"/>
      <c r="TLY22" s="13"/>
      <c r="TLZ22" s="14"/>
      <c r="TMA22" s="15"/>
      <c r="TMB22" s="13"/>
      <c r="TMC22" s="9"/>
      <c r="TMD22" s="8"/>
      <c r="TME22" s="8"/>
      <c r="TMF22" s="13"/>
      <c r="TMG22" s="13"/>
      <c r="TMH22" s="14"/>
      <c r="TMI22" s="15"/>
      <c r="TMJ22" s="13"/>
      <c r="TMK22" s="9"/>
      <c r="TML22" s="8"/>
      <c r="TMM22" s="8"/>
      <c r="TMN22" s="13"/>
      <c r="TMO22" s="13"/>
      <c r="TMP22" s="14"/>
      <c r="TMQ22" s="15"/>
      <c r="TMR22" s="13"/>
      <c r="TMS22" s="9"/>
      <c r="TMT22" s="8"/>
      <c r="TMU22" s="8"/>
      <c r="TMV22" s="13"/>
      <c r="TMW22" s="13"/>
      <c r="TMX22" s="14"/>
      <c r="TMY22" s="15"/>
      <c r="TMZ22" s="13"/>
      <c r="TNA22" s="9"/>
      <c r="TNB22" s="8"/>
      <c r="TNC22" s="8"/>
      <c r="TND22" s="13"/>
      <c r="TNE22" s="13"/>
      <c r="TNF22" s="14"/>
      <c r="TNG22" s="15"/>
      <c r="TNH22" s="13"/>
      <c r="TNI22" s="9"/>
      <c r="TNJ22" s="8"/>
      <c r="TNK22" s="8"/>
      <c r="TNL22" s="13"/>
      <c r="TNM22" s="13"/>
      <c r="TNN22" s="14"/>
      <c r="TNO22" s="15"/>
      <c r="TNP22" s="13"/>
      <c r="TNQ22" s="9"/>
      <c r="TNR22" s="8"/>
      <c r="TNS22" s="8"/>
      <c r="TNT22" s="13"/>
      <c r="TNU22" s="13"/>
      <c r="TNV22" s="14"/>
      <c r="TNW22" s="15"/>
      <c r="TNX22" s="13"/>
      <c r="TNY22" s="9"/>
      <c r="TNZ22" s="8"/>
      <c r="TOA22" s="8"/>
      <c r="TOB22" s="13"/>
      <c r="TOC22" s="13"/>
      <c r="TOD22" s="14"/>
      <c r="TOE22" s="15"/>
      <c r="TOF22" s="13"/>
      <c r="TOG22" s="9"/>
      <c r="TOH22" s="8"/>
      <c r="TOI22" s="8"/>
      <c r="TOJ22" s="13"/>
      <c r="TOK22" s="13"/>
      <c r="TOL22" s="14"/>
      <c r="TOM22" s="15"/>
      <c r="TON22" s="13"/>
      <c r="TOO22" s="9"/>
      <c r="TOP22" s="8"/>
      <c r="TOQ22" s="8"/>
      <c r="TOR22" s="13"/>
      <c r="TOS22" s="13"/>
      <c r="TOT22" s="14"/>
      <c r="TOU22" s="15"/>
      <c r="TOV22" s="13"/>
      <c r="TOW22" s="9"/>
      <c r="TOX22" s="8"/>
      <c r="TOY22" s="8"/>
      <c r="TOZ22" s="13"/>
      <c r="TPA22" s="13"/>
      <c r="TPB22" s="14"/>
      <c r="TPC22" s="15"/>
      <c r="TPD22" s="13"/>
      <c r="TPE22" s="9"/>
      <c r="TPF22" s="8"/>
      <c r="TPG22" s="8"/>
      <c r="TPH22" s="13"/>
      <c r="TPI22" s="13"/>
      <c r="TPJ22" s="14"/>
      <c r="TPK22" s="15"/>
      <c r="TPL22" s="13"/>
      <c r="TPM22" s="9"/>
      <c r="TPN22" s="8"/>
      <c r="TPO22" s="8"/>
      <c r="TPP22" s="13"/>
      <c r="TPQ22" s="13"/>
      <c r="TPR22" s="14"/>
      <c r="TPS22" s="15"/>
      <c r="TPT22" s="13"/>
      <c r="TPU22" s="9"/>
      <c r="TPV22" s="8"/>
      <c r="TPW22" s="8"/>
      <c r="TPX22" s="13"/>
      <c r="TPY22" s="13"/>
      <c r="TPZ22" s="14"/>
      <c r="TQA22" s="15"/>
      <c r="TQB22" s="13"/>
      <c r="TQC22" s="9"/>
      <c r="TQD22" s="8"/>
      <c r="TQE22" s="8"/>
      <c r="TQF22" s="13"/>
      <c r="TQG22" s="13"/>
      <c r="TQH22" s="14"/>
      <c r="TQI22" s="15"/>
      <c r="TQJ22" s="13"/>
      <c r="TQK22" s="9"/>
      <c r="TQL22" s="8"/>
      <c r="TQM22" s="8"/>
      <c r="TQN22" s="13"/>
      <c r="TQO22" s="13"/>
      <c r="TQP22" s="14"/>
      <c r="TQQ22" s="15"/>
      <c r="TQR22" s="13"/>
      <c r="TQS22" s="9"/>
      <c r="TQT22" s="8"/>
      <c r="TQU22" s="8"/>
      <c r="TQV22" s="13"/>
      <c r="TQW22" s="13"/>
      <c r="TQX22" s="14"/>
      <c r="TQY22" s="15"/>
      <c r="TQZ22" s="13"/>
      <c r="TRA22" s="9"/>
      <c r="TRB22" s="8"/>
      <c r="TRC22" s="8"/>
      <c r="TRD22" s="13"/>
      <c r="TRE22" s="13"/>
      <c r="TRF22" s="14"/>
      <c r="TRG22" s="15"/>
      <c r="TRH22" s="13"/>
      <c r="TRI22" s="9"/>
      <c r="TRJ22" s="8"/>
      <c r="TRK22" s="8"/>
      <c r="TRL22" s="13"/>
      <c r="TRM22" s="13"/>
      <c r="TRN22" s="14"/>
      <c r="TRO22" s="15"/>
      <c r="TRP22" s="13"/>
      <c r="TRQ22" s="9"/>
      <c r="TRR22" s="8"/>
      <c r="TRS22" s="8"/>
      <c r="TRT22" s="13"/>
      <c r="TRU22" s="13"/>
      <c r="TRV22" s="14"/>
      <c r="TRW22" s="15"/>
      <c r="TRX22" s="13"/>
      <c r="TRY22" s="9"/>
      <c r="TRZ22" s="8"/>
      <c r="TSA22" s="8"/>
      <c r="TSB22" s="13"/>
      <c r="TSC22" s="13"/>
      <c r="TSD22" s="14"/>
      <c r="TSE22" s="15"/>
      <c r="TSF22" s="13"/>
      <c r="TSG22" s="9"/>
      <c r="TSH22" s="8"/>
      <c r="TSI22" s="8"/>
      <c r="TSJ22" s="13"/>
      <c r="TSK22" s="13"/>
      <c r="TSL22" s="14"/>
      <c r="TSM22" s="15"/>
      <c r="TSN22" s="13"/>
      <c r="TSO22" s="9"/>
      <c r="TSP22" s="8"/>
      <c r="TSQ22" s="8"/>
      <c r="TSR22" s="13"/>
      <c r="TSS22" s="13"/>
      <c r="TST22" s="14"/>
      <c r="TSU22" s="15"/>
      <c r="TSV22" s="13"/>
      <c r="TSW22" s="9"/>
      <c r="TSX22" s="8"/>
      <c r="TSY22" s="8"/>
      <c r="TSZ22" s="13"/>
      <c r="TTA22" s="13"/>
      <c r="TTB22" s="14"/>
      <c r="TTC22" s="15"/>
      <c r="TTD22" s="13"/>
      <c r="TTE22" s="9"/>
      <c r="TTF22" s="8"/>
      <c r="TTG22" s="8"/>
      <c r="TTH22" s="13"/>
      <c r="TTI22" s="13"/>
      <c r="TTJ22" s="14"/>
      <c r="TTK22" s="15"/>
      <c r="TTL22" s="13"/>
      <c r="TTM22" s="9"/>
      <c r="TTN22" s="8"/>
      <c r="TTO22" s="8"/>
      <c r="TTP22" s="13"/>
      <c r="TTQ22" s="13"/>
      <c r="TTR22" s="14"/>
      <c r="TTS22" s="15"/>
      <c r="TTT22" s="13"/>
      <c r="TTU22" s="9"/>
      <c r="TTV22" s="8"/>
      <c r="TTW22" s="8"/>
      <c r="TTX22" s="13"/>
      <c r="TTY22" s="13"/>
      <c r="TTZ22" s="14"/>
      <c r="TUA22" s="15"/>
      <c r="TUB22" s="13"/>
      <c r="TUC22" s="9"/>
      <c r="TUD22" s="8"/>
      <c r="TUE22" s="8"/>
      <c r="TUF22" s="13"/>
      <c r="TUG22" s="13"/>
      <c r="TUH22" s="14"/>
      <c r="TUI22" s="15"/>
      <c r="TUJ22" s="13"/>
      <c r="TUK22" s="9"/>
      <c r="TUL22" s="8"/>
      <c r="TUM22" s="8"/>
      <c r="TUN22" s="13"/>
      <c r="TUO22" s="13"/>
      <c r="TUP22" s="14"/>
      <c r="TUQ22" s="15"/>
      <c r="TUR22" s="13"/>
      <c r="TUS22" s="9"/>
      <c r="TUT22" s="8"/>
      <c r="TUU22" s="8"/>
      <c r="TUV22" s="13"/>
      <c r="TUW22" s="13"/>
      <c r="TUX22" s="14"/>
      <c r="TUY22" s="15"/>
      <c r="TUZ22" s="13"/>
      <c r="TVA22" s="9"/>
      <c r="TVB22" s="8"/>
      <c r="TVC22" s="8"/>
      <c r="TVD22" s="13"/>
      <c r="TVE22" s="13"/>
      <c r="TVF22" s="14"/>
      <c r="TVG22" s="15"/>
      <c r="TVH22" s="13"/>
      <c r="TVI22" s="9"/>
      <c r="TVJ22" s="8"/>
      <c r="TVK22" s="8"/>
      <c r="TVL22" s="13"/>
      <c r="TVM22" s="13"/>
      <c r="TVN22" s="14"/>
      <c r="TVO22" s="15"/>
      <c r="TVP22" s="13"/>
      <c r="TVQ22" s="9"/>
      <c r="TVR22" s="8"/>
      <c r="TVS22" s="8"/>
      <c r="TVT22" s="13"/>
      <c r="TVU22" s="13"/>
      <c r="TVV22" s="14"/>
      <c r="TVW22" s="15"/>
      <c r="TVX22" s="13"/>
      <c r="TVY22" s="9"/>
      <c r="TVZ22" s="8"/>
      <c r="TWA22" s="8"/>
      <c r="TWB22" s="13"/>
      <c r="TWC22" s="13"/>
      <c r="TWD22" s="14"/>
      <c r="TWE22" s="15"/>
      <c r="TWF22" s="13"/>
      <c r="TWG22" s="9"/>
      <c r="TWH22" s="8"/>
      <c r="TWI22" s="8"/>
      <c r="TWJ22" s="13"/>
      <c r="TWK22" s="13"/>
      <c r="TWL22" s="14"/>
      <c r="TWM22" s="15"/>
      <c r="TWN22" s="13"/>
      <c r="TWO22" s="9"/>
      <c r="TWP22" s="8"/>
      <c r="TWQ22" s="8"/>
      <c r="TWR22" s="13"/>
      <c r="TWS22" s="13"/>
      <c r="TWT22" s="14"/>
      <c r="TWU22" s="15"/>
      <c r="TWV22" s="13"/>
      <c r="TWW22" s="9"/>
      <c r="TWX22" s="8"/>
      <c r="TWY22" s="8"/>
      <c r="TWZ22" s="13"/>
      <c r="TXA22" s="13"/>
      <c r="TXB22" s="14"/>
      <c r="TXC22" s="15"/>
      <c r="TXD22" s="13"/>
      <c r="TXE22" s="9"/>
      <c r="TXF22" s="8"/>
      <c r="TXG22" s="8"/>
      <c r="TXH22" s="13"/>
      <c r="TXI22" s="13"/>
      <c r="TXJ22" s="14"/>
      <c r="TXK22" s="15"/>
      <c r="TXL22" s="13"/>
      <c r="TXM22" s="9"/>
      <c r="TXN22" s="8"/>
      <c r="TXO22" s="8"/>
      <c r="TXP22" s="13"/>
      <c r="TXQ22" s="13"/>
      <c r="TXR22" s="14"/>
      <c r="TXS22" s="15"/>
      <c r="TXT22" s="13"/>
      <c r="TXU22" s="9"/>
      <c r="TXV22" s="8"/>
      <c r="TXW22" s="8"/>
      <c r="TXX22" s="13"/>
      <c r="TXY22" s="13"/>
      <c r="TXZ22" s="14"/>
      <c r="TYA22" s="15"/>
      <c r="TYB22" s="13"/>
      <c r="TYC22" s="9"/>
      <c r="TYD22" s="8"/>
      <c r="TYE22" s="8"/>
      <c r="TYF22" s="13"/>
      <c r="TYG22" s="13"/>
      <c r="TYH22" s="14"/>
      <c r="TYI22" s="15"/>
      <c r="TYJ22" s="13"/>
      <c r="TYK22" s="9"/>
      <c r="TYL22" s="8"/>
      <c r="TYM22" s="8"/>
      <c r="TYN22" s="13"/>
      <c r="TYO22" s="13"/>
      <c r="TYP22" s="14"/>
      <c r="TYQ22" s="15"/>
      <c r="TYR22" s="13"/>
      <c r="TYS22" s="9"/>
      <c r="TYT22" s="8"/>
      <c r="TYU22" s="8"/>
      <c r="TYV22" s="13"/>
      <c r="TYW22" s="13"/>
      <c r="TYX22" s="14"/>
      <c r="TYY22" s="15"/>
      <c r="TYZ22" s="13"/>
      <c r="TZA22" s="9"/>
      <c r="TZB22" s="8"/>
      <c r="TZC22" s="8"/>
      <c r="TZD22" s="13"/>
      <c r="TZE22" s="13"/>
      <c r="TZF22" s="14"/>
      <c r="TZG22" s="15"/>
      <c r="TZH22" s="13"/>
      <c r="TZI22" s="9"/>
      <c r="TZJ22" s="8"/>
      <c r="TZK22" s="8"/>
      <c r="TZL22" s="13"/>
      <c r="TZM22" s="13"/>
      <c r="TZN22" s="14"/>
      <c r="TZO22" s="15"/>
      <c r="TZP22" s="13"/>
      <c r="TZQ22" s="9"/>
      <c r="TZR22" s="8"/>
      <c r="TZS22" s="8"/>
      <c r="TZT22" s="13"/>
      <c r="TZU22" s="13"/>
      <c r="TZV22" s="14"/>
      <c r="TZW22" s="15"/>
      <c r="TZX22" s="13"/>
      <c r="TZY22" s="9"/>
      <c r="TZZ22" s="8"/>
      <c r="UAA22" s="8"/>
      <c r="UAB22" s="13"/>
      <c r="UAC22" s="13"/>
      <c r="UAD22" s="14"/>
      <c r="UAE22" s="15"/>
      <c r="UAF22" s="13"/>
      <c r="UAG22" s="9"/>
      <c r="UAH22" s="8"/>
      <c r="UAI22" s="8"/>
      <c r="UAJ22" s="13"/>
      <c r="UAK22" s="13"/>
      <c r="UAL22" s="14"/>
      <c r="UAM22" s="15"/>
      <c r="UAN22" s="13"/>
      <c r="UAO22" s="9"/>
      <c r="UAP22" s="8"/>
      <c r="UAQ22" s="8"/>
      <c r="UAR22" s="13"/>
      <c r="UAS22" s="13"/>
      <c r="UAT22" s="14"/>
      <c r="UAU22" s="15"/>
      <c r="UAV22" s="13"/>
      <c r="UAW22" s="9"/>
      <c r="UAX22" s="8"/>
      <c r="UAY22" s="8"/>
      <c r="UAZ22" s="13"/>
      <c r="UBA22" s="13"/>
      <c r="UBB22" s="14"/>
      <c r="UBC22" s="15"/>
      <c r="UBD22" s="13"/>
      <c r="UBE22" s="9"/>
      <c r="UBF22" s="8"/>
      <c r="UBG22" s="8"/>
      <c r="UBH22" s="13"/>
      <c r="UBI22" s="13"/>
      <c r="UBJ22" s="14"/>
      <c r="UBK22" s="15"/>
      <c r="UBL22" s="13"/>
      <c r="UBM22" s="9"/>
      <c r="UBN22" s="8"/>
      <c r="UBO22" s="8"/>
      <c r="UBP22" s="13"/>
      <c r="UBQ22" s="13"/>
      <c r="UBR22" s="14"/>
      <c r="UBS22" s="15"/>
      <c r="UBT22" s="13"/>
      <c r="UBU22" s="9"/>
      <c r="UBV22" s="8"/>
      <c r="UBW22" s="8"/>
      <c r="UBX22" s="13"/>
      <c r="UBY22" s="13"/>
      <c r="UBZ22" s="14"/>
      <c r="UCA22" s="15"/>
      <c r="UCB22" s="13"/>
      <c r="UCC22" s="9"/>
      <c r="UCD22" s="8"/>
      <c r="UCE22" s="8"/>
      <c r="UCF22" s="13"/>
      <c r="UCG22" s="13"/>
      <c r="UCH22" s="14"/>
      <c r="UCI22" s="15"/>
      <c r="UCJ22" s="13"/>
      <c r="UCK22" s="9"/>
      <c r="UCL22" s="8"/>
      <c r="UCM22" s="8"/>
      <c r="UCN22" s="13"/>
      <c r="UCO22" s="13"/>
      <c r="UCP22" s="14"/>
      <c r="UCQ22" s="15"/>
      <c r="UCR22" s="13"/>
      <c r="UCS22" s="9"/>
      <c r="UCT22" s="8"/>
      <c r="UCU22" s="8"/>
      <c r="UCV22" s="13"/>
      <c r="UCW22" s="13"/>
      <c r="UCX22" s="14"/>
      <c r="UCY22" s="15"/>
      <c r="UCZ22" s="13"/>
      <c r="UDA22" s="9"/>
      <c r="UDB22" s="8"/>
      <c r="UDC22" s="8"/>
      <c r="UDD22" s="13"/>
      <c r="UDE22" s="13"/>
      <c r="UDF22" s="14"/>
      <c r="UDG22" s="15"/>
      <c r="UDH22" s="13"/>
      <c r="UDI22" s="9"/>
      <c r="UDJ22" s="8"/>
      <c r="UDK22" s="8"/>
      <c r="UDL22" s="13"/>
      <c r="UDM22" s="13"/>
      <c r="UDN22" s="14"/>
      <c r="UDO22" s="15"/>
      <c r="UDP22" s="13"/>
      <c r="UDQ22" s="9"/>
      <c r="UDR22" s="8"/>
      <c r="UDS22" s="8"/>
      <c r="UDT22" s="13"/>
      <c r="UDU22" s="13"/>
      <c r="UDV22" s="14"/>
      <c r="UDW22" s="15"/>
      <c r="UDX22" s="13"/>
      <c r="UDY22" s="9"/>
      <c r="UDZ22" s="8"/>
      <c r="UEA22" s="8"/>
      <c r="UEB22" s="13"/>
      <c r="UEC22" s="13"/>
      <c r="UED22" s="14"/>
      <c r="UEE22" s="15"/>
      <c r="UEF22" s="13"/>
      <c r="UEG22" s="9"/>
      <c r="UEH22" s="8"/>
      <c r="UEI22" s="8"/>
      <c r="UEJ22" s="13"/>
      <c r="UEK22" s="13"/>
      <c r="UEL22" s="14"/>
      <c r="UEM22" s="15"/>
      <c r="UEN22" s="13"/>
      <c r="UEO22" s="9"/>
      <c r="UEP22" s="8"/>
      <c r="UEQ22" s="8"/>
      <c r="UER22" s="13"/>
      <c r="UES22" s="13"/>
      <c r="UET22" s="14"/>
      <c r="UEU22" s="15"/>
      <c r="UEV22" s="13"/>
      <c r="UEW22" s="9"/>
      <c r="UEX22" s="8"/>
      <c r="UEY22" s="8"/>
      <c r="UEZ22" s="13"/>
      <c r="UFA22" s="13"/>
      <c r="UFB22" s="14"/>
      <c r="UFC22" s="15"/>
      <c r="UFD22" s="13"/>
      <c r="UFE22" s="9"/>
      <c r="UFF22" s="8"/>
      <c r="UFG22" s="8"/>
      <c r="UFH22" s="13"/>
      <c r="UFI22" s="13"/>
      <c r="UFJ22" s="14"/>
      <c r="UFK22" s="15"/>
      <c r="UFL22" s="13"/>
      <c r="UFM22" s="9"/>
      <c r="UFN22" s="8"/>
      <c r="UFO22" s="8"/>
      <c r="UFP22" s="13"/>
      <c r="UFQ22" s="13"/>
      <c r="UFR22" s="14"/>
      <c r="UFS22" s="15"/>
      <c r="UFT22" s="13"/>
      <c r="UFU22" s="9"/>
      <c r="UFV22" s="8"/>
      <c r="UFW22" s="8"/>
      <c r="UFX22" s="13"/>
      <c r="UFY22" s="13"/>
      <c r="UFZ22" s="14"/>
      <c r="UGA22" s="15"/>
      <c r="UGB22" s="13"/>
      <c r="UGC22" s="9"/>
      <c r="UGD22" s="8"/>
      <c r="UGE22" s="8"/>
      <c r="UGF22" s="13"/>
      <c r="UGG22" s="13"/>
      <c r="UGH22" s="14"/>
      <c r="UGI22" s="15"/>
      <c r="UGJ22" s="13"/>
      <c r="UGK22" s="9"/>
      <c r="UGL22" s="8"/>
      <c r="UGM22" s="8"/>
      <c r="UGN22" s="13"/>
      <c r="UGO22" s="13"/>
      <c r="UGP22" s="14"/>
      <c r="UGQ22" s="15"/>
      <c r="UGR22" s="13"/>
      <c r="UGS22" s="9"/>
      <c r="UGT22" s="8"/>
      <c r="UGU22" s="8"/>
      <c r="UGV22" s="13"/>
      <c r="UGW22" s="13"/>
      <c r="UGX22" s="14"/>
      <c r="UGY22" s="15"/>
      <c r="UGZ22" s="13"/>
      <c r="UHA22" s="9"/>
      <c r="UHB22" s="8"/>
      <c r="UHC22" s="8"/>
      <c r="UHD22" s="13"/>
      <c r="UHE22" s="13"/>
      <c r="UHF22" s="14"/>
      <c r="UHG22" s="15"/>
      <c r="UHH22" s="13"/>
      <c r="UHI22" s="9"/>
      <c r="UHJ22" s="8"/>
      <c r="UHK22" s="8"/>
      <c r="UHL22" s="13"/>
      <c r="UHM22" s="13"/>
      <c r="UHN22" s="14"/>
      <c r="UHO22" s="15"/>
      <c r="UHP22" s="13"/>
      <c r="UHQ22" s="9"/>
      <c r="UHR22" s="8"/>
      <c r="UHS22" s="8"/>
      <c r="UHT22" s="13"/>
      <c r="UHU22" s="13"/>
      <c r="UHV22" s="14"/>
      <c r="UHW22" s="15"/>
      <c r="UHX22" s="13"/>
      <c r="UHY22" s="9"/>
      <c r="UHZ22" s="8"/>
      <c r="UIA22" s="8"/>
      <c r="UIB22" s="13"/>
      <c r="UIC22" s="13"/>
      <c r="UID22" s="14"/>
      <c r="UIE22" s="15"/>
      <c r="UIF22" s="13"/>
      <c r="UIG22" s="9"/>
      <c r="UIH22" s="8"/>
      <c r="UII22" s="8"/>
      <c r="UIJ22" s="13"/>
      <c r="UIK22" s="13"/>
      <c r="UIL22" s="14"/>
      <c r="UIM22" s="15"/>
      <c r="UIN22" s="13"/>
      <c r="UIO22" s="9"/>
      <c r="UIP22" s="8"/>
      <c r="UIQ22" s="8"/>
      <c r="UIR22" s="13"/>
      <c r="UIS22" s="13"/>
      <c r="UIT22" s="14"/>
      <c r="UIU22" s="15"/>
      <c r="UIV22" s="13"/>
      <c r="UIW22" s="9"/>
      <c r="UIX22" s="8"/>
      <c r="UIY22" s="8"/>
      <c r="UIZ22" s="13"/>
      <c r="UJA22" s="13"/>
      <c r="UJB22" s="14"/>
      <c r="UJC22" s="15"/>
      <c r="UJD22" s="13"/>
      <c r="UJE22" s="9"/>
      <c r="UJF22" s="8"/>
      <c r="UJG22" s="8"/>
      <c r="UJH22" s="13"/>
      <c r="UJI22" s="13"/>
      <c r="UJJ22" s="14"/>
      <c r="UJK22" s="15"/>
      <c r="UJL22" s="13"/>
      <c r="UJM22" s="9"/>
      <c r="UJN22" s="8"/>
      <c r="UJO22" s="8"/>
      <c r="UJP22" s="13"/>
      <c r="UJQ22" s="13"/>
      <c r="UJR22" s="14"/>
      <c r="UJS22" s="15"/>
      <c r="UJT22" s="13"/>
      <c r="UJU22" s="9"/>
      <c r="UJV22" s="8"/>
      <c r="UJW22" s="8"/>
      <c r="UJX22" s="13"/>
      <c r="UJY22" s="13"/>
      <c r="UJZ22" s="14"/>
      <c r="UKA22" s="15"/>
      <c r="UKB22" s="13"/>
      <c r="UKC22" s="9"/>
      <c r="UKD22" s="8"/>
      <c r="UKE22" s="8"/>
      <c r="UKF22" s="13"/>
      <c r="UKG22" s="13"/>
      <c r="UKH22" s="14"/>
      <c r="UKI22" s="15"/>
      <c r="UKJ22" s="13"/>
      <c r="UKK22" s="9"/>
      <c r="UKL22" s="8"/>
      <c r="UKM22" s="8"/>
      <c r="UKN22" s="13"/>
      <c r="UKO22" s="13"/>
      <c r="UKP22" s="14"/>
      <c r="UKQ22" s="15"/>
      <c r="UKR22" s="13"/>
      <c r="UKS22" s="9"/>
      <c r="UKT22" s="8"/>
      <c r="UKU22" s="8"/>
      <c r="UKV22" s="13"/>
      <c r="UKW22" s="13"/>
      <c r="UKX22" s="14"/>
      <c r="UKY22" s="15"/>
      <c r="UKZ22" s="13"/>
      <c r="ULA22" s="9"/>
      <c r="ULB22" s="8"/>
      <c r="ULC22" s="8"/>
      <c r="ULD22" s="13"/>
      <c r="ULE22" s="13"/>
      <c r="ULF22" s="14"/>
      <c r="ULG22" s="15"/>
      <c r="ULH22" s="13"/>
      <c r="ULI22" s="9"/>
      <c r="ULJ22" s="8"/>
      <c r="ULK22" s="8"/>
      <c r="ULL22" s="13"/>
      <c r="ULM22" s="13"/>
      <c r="ULN22" s="14"/>
      <c r="ULO22" s="15"/>
      <c r="ULP22" s="13"/>
      <c r="ULQ22" s="9"/>
      <c r="ULR22" s="8"/>
      <c r="ULS22" s="8"/>
      <c r="ULT22" s="13"/>
      <c r="ULU22" s="13"/>
      <c r="ULV22" s="14"/>
      <c r="ULW22" s="15"/>
      <c r="ULX22" s="13"/>
      <c r="ULY22" s="9"/>
      <c r="ULZ22" s="8"/>
      <c r="UMA22" s="8"/>
      <c r="UMB22" s="13"/>
      <c r="UMC22" s="13"/>
      <c r="UMD22" s="14"/>
      <c r="UME22" s="15"/>
      <c r="UMF22" s="13"/>
      <c r="UMG22" s="9"/>
      <c r="UMH22" s="8"/>
      <c r="UMI22" s="8"/>
      <c r="UMJ22" s="13"/>
      <c r="UMK22" s="13"/>
      <c r="UML22" s="14"/>
      <c r="UMM22" s="15"/>
      <c r="UMN22" s="13"/>
      <c r="UMO22" s="9"/>
      <c r="UMP22" s="8"/>
      <c r="UMQ22" s="8"/>
      <c r="UMR22" s="13"/>
      <c r="UMS22" s="13"/>
      <c r="UMT22" s="14"/>
      <c r="UMU22" s="15"/>
      <c r="UMV22" s="13"/>
      <c r="UMW22" s="9"/>
      <c r="UMX22" s="8"/>
      <c r="UMY22" s="8"/>
      <c r="UMZ22" s="13"/>
      <c r="UNA22" s="13"/>
      <c r="UNB22" s="14"/>
      <c r="UNC22" s="15"/>
      <c r="UND22" s="13"/>
      <c r="UNE22" s="9"/>
      <c r="UNF22" s="8"/>
      <c r="UNG22" s="8"/>
      <c r="UNH22" s="13"/>
      <c r="UNI22" s="13"/>
      <c r="UNJ22" s="14"/>
      <c r="UNK22" s="15"/>
      <c r="UNL22" s="13"/>
      <c r="UNM22" s="9"/>
      <c r="UNN22" s="8"/>
      <c r="UNO22" s="8"/>
      <c r="UNP22" s="13"/>
      <c r="UNQ22" s="13"/>
      <c r="UNR22" s="14"/>
      <c r="UNS22" s="15"/>
      <c r="UNT22" s="13"/>
      <c r="UNU22" s="9"/>
      <c r="UNV22" s="8"/>
      <c r="UNW22" s="8"/>
      <c r="UNX22" s="13"/>
      <c r="UNY22" s="13"/>
      <c r="UNZ22" s="14"/>
      <c r="UOA22" s="15"/>
      <c r="UOB22" s="13"/>
      <c r="UOC22" s="9"/>
      <c r="UOD22" s="8"/>
      <c r="UOE22" s="8"/>
      <c r="UOF22" s="13"/>
      <c r="UOG22" s="13"/>
      <c r="UOH22" s="14"/>
      <c r="UOI22" s="15"/>
      <c r="UOJ22" s="13"/>
      <c r="UOK22" s="9"/>
      <c r="UOL22" s="8"/>
      <c r="UOM22" s="8"/>
      <c r="UON22" s="13"/>
      <c r="UOO22" s="13"/>
      <c r="UOP22" s="14"/>
      <c r="UOQ22" s="15"/>
      <c r="UOR22" s="13"/>
      <c r="UOS22" s="9"/>
      <c r="UOT22" s="8"/>
      <c r="UOU22" s="8"/>
      <c r="UOV22" s="13"/>
      <c r="UOW22" s="13"/>
      <c r="UOX22" s="14"/>
      <c r="UOY22" s="15"/>
      <c r="UOZ22" s="13"/>
      <c r="UPA22" s="9"/>
      <c r="UPB22" s="8"/>
      <c r="UPC22" s="8"/>
      <c r="UPD22" s="13"/>
      <c r="UPE22" s="13"/>
      <c r="UPF22" s="14"/>
      <c r="UPG22" s="15"/>
      <c r="UPH22" s="13"/>
      <c r="UPI22" s="9"/>
      <c r="UPJ22" s="8"/>
      <c r="UPK22" s="8"/>
      <c r="UPL22" s="13"/>
      <c r="UPM22" s="13"/>
      <c r="UPN22" s="14"/>
      <c r="UPO22" s="15"/>
      <c r="UPP22" s="13"/>
      <c r="UPQ22" s="9"/>
      <c r="UPR22" s="8"/>
      <c r="UPS22" s="8"/>
      <c r="UPT22" s="13"/>
      <c r="UPU22" s="13"/>
      <c r="UPV22" s="14"/>
      <c r="UPW22" s="15"/>
      <c r="UPX22" s="13"/>
      <c r="UPY22" s="9"/>
      <c r="UPZ22" s="8"/>
      <c r="UQA22" s="8"/>
      <c r="UQB22" s="13"/>
      <c r="UQC22" s="13"/>
      <c r="UQD22" s="14"/>
      <c r="UQE22" s="15"/>
      <c r="UQF22" s="13"/>
      <c r="UQG22" s="9"/>
      <c r="UQH22" s="8"/>
      <c r="UQI22" s="8"/>
      <c r="UQJ22" s="13"/>
      <c r="UQK22" s="13"/>
      <c r="UQL22" s="14"/>
      <c r="UQM22" s="15"/>
      <c r="UQN22" s="13"/>
      <c r="UQO22" s="9"/>
      <c r="UQP22" s="8"/>
      <c r="UQQ22" s="8"/>
      <c r="UQR22" s="13"/>
      <c r="UQS22" s="13"/>
      <c r="UQT22" s="14"/>
      <c r="UQU22" s="15"/>
      <c r="UQV22" s="13"/>
      <c r="UQW22" s="9"/>
      <c r="UQX22" s="8"/>
      <c r="UQY22" s="8"/>
      <c r="UQZ22" s="13"/>
      <c r="URA22" s="13"/>
      <c r="URB22" s="14"/>
      <c r="URC22" s="15"/>
      <c r="URD22" s="13"/>
      <c r="URE22" s="9"/>
      <c r="URF22" s="8"/>
      <c r="URG22" s="8"/>
      <c r="URH22" s="13"/>
      <c r="URI22" s="13"/>
      <c r="URJ22" s="14"/>
      <c r="URK22" s="15"/>
      <c r="URL22" s="13"/>
      <c r="URM22" s="9"/>
      <c r="URN22" s="8"/>
      <c r="URO22" s="8"/>
      <c r="URP22" s="13"/>
      <c r="URQ22" s="13"/>
      <c r="URR22" s="14"/>
      <c r="URS22" s="15"/>
      <c r="URT22" s="13"/>
      <c r="URU22" s="9"/>
      <c r="URV22" s="8"/>
      <c r="URW22" s="8"/>
      <c r="URX22" s="13"/>
      <c r="URY22" s="13"/>
      <c r="URZ22" s="14"/>
      <c r="USA22" s="15"/>
      <c r="USB22" s="13"/>
      <c r="USC22" s="9"/>
      <c r="USD22" s="8"/>
      <c r="USE22" s="8"/>
      <c r="USF22" s="13"/>
      <c r="USG22" s="13"/>
      <c r="USH22" s="14"/>
      <c r="USI22" s="15"/>
      <c r="USJ22" s="13"/>
      <c r="USK22" s="9"/>
      <c r="USL22" s="8"/>
      <c r="USM22" s="8"/>
      <c r="USN22" s="13"/>
      <c r="USO22" s="13"/>
      <c r="USP22" s="14"/>
      <c r="USQ22" s="15"/>
      <c r="USR22" s="13"/>
      <c r="USS22" s="9"/>
      <c r="UST22" s="8"/>
      <c r="USU22" s="8"/>
      <c r="USV22" s="13"/>
      <c r="USW22" s="13"/>
      <c r="USX22" s="14"/>
      <c r="USY22" s="15"/>
      <c r="USZ22" s="13"/>
      <c r="UTA22" s="9"/>
      <c r="UTB22" s="8"/>
      <c r="UTC22" s="8"/>
      <c r="UTD22" s="13"/>
      <c r="UTE22" s="13"/>
      <c r="UTF22" s="14"/>
      <c r="UTG22" s="15"/>
      <c r="UTH22" s="13"/>
      <c r="UTI22" s="9"/>
      <c r="UTJ22" s="8"/>
      <c r="UTK22" s="8"/>
      <c r="UTL22" s="13"/>
      <c r="UTM22" s="13"/>
      <c r="UTN22" s="14"/>
      <c r="UTO22" s="15"/>
      <c r="UTP22" s="13"/>
      <c r="UTQ22" s="9"/>
      <c r="UTR22" s="8"/>
      <c r="UTS22" s="8"/>
      <c r="UTT22" s="13"/>
      <c r="UTU22" s="13"/>
      <c r="UTV22" s="14"/>
      <c r="UTW22" s="15"/>
      <c r="UTX22" s="13"/>
      <c r="UTY22" s="9"/>
      <c r="UTZ22" s="8"/>
      <c r="UUA22" s="8"/>
      <c r="UUB22" s="13"/>
      <c r="UUC22" s="13"/>
      <c r="UUD22" s="14"/>
      <c r="UUE22" s="15"/>
      <c r="UUF22" s="13"/>
      <c r="UUG22" s="9"/>
      <c r="UUH22" s="8"/>
      <c r="UUI22" s="8"/>
      <c r="UUJ22" s="13"/>
      <c r="UUK22" s="13"/>
      <c r="UUL22" s="14"/>
      <c r="UUM22" s="15"/>
      <c r="UUN22" s="13"/>
      <c r="UUO22" s="9"/>
      <c r="UUP22" s="8"/>
      <c r="UUQ22" s="8"/>
      <c r="UUR22" s="13"/>
      <c r="UUS22" s="13"/>
      <c r="UUT22" s="14"/>
      <c r="UUU22" s="15"/>
      <c r="UUV22" s="13"/>
      <c r="UUW22" s="9"/>
      <c r="UUX22" s="8"/>
      <c r="UUY22" s="8"/>
      <c r="UUZ22" s="13"/>
      <c r="UVA22" s="13"/>
      <c r="UVB22" s="14"/>
      <c r="UVC22" s="15"/>
      <c r="UVD22" s="13"/>
      <c r="UVE22" s="9"/>
      <c r="UVF22" s="8"/>
      <c r="UVG22" s="8"/>
      <c r="UVH22" s="13"/>
      <c r="UVI22" s="13"/>
      <c r="UVJ22" s="14"/>
      <c r="UVK22" s="15"/>
      <c r="UVL22" s="13"/>
      <c r="UVM22" s="9"/>
      <c r="UVN22" s="8"/>
      <c r="UVO22" s="8"/>
      <c r="UVP22" s="13"/>
      <c r="UVQ22" s="13"/>
      <c r="UVR22" s="14"/>
      <c r="UVS22" s="15"/>
      <c r="UVT22" s="13"/>
      <c r="UVU22" s="9"/>
      <c r="UVV22" s="8"/>
      <c r="UVW22" s="8"/>
      <c r="UVX22" s="13"/>
      <c r="UVY22" s="13"/>
      <c r="UVZ22" s="14"/>
      <c r="UWA22" s="15"/>
      <c r="UWB22" s="13"/>
      <c r="UWC22" s="9"/>
      <c r="UWD22" s="8"/>
      <c r="UWE22" s="8"/>
      <c r="UWF22" s="13"/>
      <c r="UWG22" s="13"/>
      <c r="UWH22" s="14"/>
      <c r="UWI22" s="15"/>
      <c r="UWJ22" s="13"/>
      <c r="UWK22" s="9"/>
      <c r="UWL22" s="8"/>
      <c r="UWM22" s="8"/>
      <c r="UWN22" s="13"/>
      <c r="UWO22" s="13"/>
      <c r="UWP22" s="14"/>
      <c r="UWQ22" s="15"/>
      <c r="UWR22" s="13"/>
      <c r="UWS22" s="9"/>
      <c r="UWT22" s="8"/>
      <c r="UWU22" s="8"/>
      <c r="UWV22" s="13"/>
      <c r="UWW22" s="13"/>
      <c r="UWX22" s="14"/>
      <c r="UWY22" s="15"/>
      <c r="UWZ22" s="13"/>
      <c r="UXA22" s="9"/>
      <c r="UXB22" s="8"/>
      <c r="UXC22" s="8"/>
      <c r="UXD22" s="13"/>
      <c r="UXE22" s="13"/>
      <c r="UXF22" s="14"/>
      <c r="UXG22" s="15"/>
      <c r="UXH22" s="13"/>
      <c r="UXI22" s="9"/>
      <c r="UXJ22" s="8"/>
      <c r="UXK22" s="8"/>
      <c r="UXL22" s="13"/>
      <c r="UXM22" s="13"/>
      <c r="UXN22" s="14"/>
      <c r="UXO22" s="15"/>
      <c r="UXP22" s="13"/>
      <c r="UXQ22" s="9"/>
      <c r="UXR22" s="8"/>
      <c r="UXS22" s="8"/>
      <c r="UXT22" s="13"/>
      <c r="UXU22" s="13"/>
      <c r="UXV22" s="14"/>
      <c r="UXW22" s="15"/>
      <c r="UXX22" s="13"/>
      <c r="UXY22" s="9"/>
      <c r="UXZ22" s="8"/>
      <c r="UYA22" s="8"/>
      <c r="UYB22" s="13"/>
      <c r="UYC22" s="13"/>
      <c r="UYD22" s="14"/>
      <c r="UYE22" s="15"/>
      <c r="UYF22" s="13"/>
      <c r="UYG22" s="9"/>
      <c r="UYH22" s="8"/>
      <c r="UYI22" s="8"/>
      <c r="UYJ22" s="13"/>
      <c r="UYK22" s="13"/>
      <c r="UYL22" s="14"/>
      <c r="UYM22" s="15"/>
      <c r="UYN22" s="13"/>
      <c r="UYO22" s="9"/>
      <c r="UYP22" s="8"/>
      <c r="UYQ22" s="8"/>
      <c r="UYR22" s="13"/>
      <c r="UYS22" s="13"/>
      <c r="UYT22" s="14"/>
      <c r="UYU22" s="15"/>
      <c r="UYV22" s="13"/>
      <c r="UYW22" s="9"/>
      <c r="UYX22" s="8"/>
      <c r="UYY22" s="8"/>
      <c r="UYZ22" s="13"/>
      <c r="UZA22" s="13"/>
      <c r="UZB22" s="14"/>
      <c r="UZC22" s="15"/>
      <c r="UZD22" s="13"/>
      <c r="UZE22" s="9"/>
      <c r="UZF22" s="8"/>
      <c r="UZG22" s="8"/>
      <c r="UZH22" s="13"/>
      <c r="UZI22" s="13"/>
      <c r="UZJ22" s="14"/>
      <c r="UZK22" s="15"/>
      <c r="UZL22" s="13"/>
      <c r="UZM22" s="9"/>
      <c r="UZN22" s="8"/>
      <c r="UZO22" s="8"/>
      <c r="UZP22" s="13"/>
      <c r="UZQ22" s="13"/>
      <c r="UZR22" s="14"/>
      <c r="UZS22" s="15"/>
      <c r="UZT22" s="13"/>
      <c r="UZU22" s="9"/>
      <c r="UZV22" s="8"/>
      <c r="UZW22" s="8"/>
      <c r="UZX22" s="13"/>
      <c r="UZY22" s="13"/>
      <c r="UZZ22" s="14"/>
      <c r="VAA22" s="15"/>
      <c r="VAB22" s="13"/>
      <c r="VAC22" s="9"/>
      <c r="VAD22" s="8"/>
      <c r="VAE22" s="8"/>
      <c r="VAF22" s="13"/>
      <c r="VAG22" s="13"/>
      <c r="VAH22" s="14"/>
      <c r="VAI22" s="15"/>
      <c r="VAJ22" s="13"/>
      <c r="VAK22" s="9"/>
      <c r="VAL22" s="8"/>
      <c r="VAM22" s="8"/>
      <c r="VAN22" s="13"/>
      <c r="VAO22" s="13"/>
      <c r="VAP22" s="14"/>
      <c r="VAQ22" s="15"/>
      <c r="VAR22" s="13"/>
      <c r="VAS22" s="9"/>
      <c r="VAT22" s="8"/>
      <c r="VAU22" s="8"/>
      <c r="VAV22" s="13"/>
      <c r="VAW22" s="13"/>
      <c r="VAX22" s="14"/>
      <c r="VAY22" s="15"/>
      <c r="VAZ22" s="13"/>
      <c r="VBA22" s="9"/>
      <c r="VBB22" s="8"/>
      <c r="VBC22" s="8"/>
      <c r="VBD22" s="13"/>
      <c r="VBE22" s="13"/>
      <c r="VBF22" s="14"/>
      <c r="VBG22" s="15"/>
      <c r="VBH22" s="13"/>
      <c r="VBI22" s="9"/>
      <c r="VBJ22" s="8"/>
      <c r="VBK22" s="8"/>
      <c r="VBL22" s="13"/>
      <c r="VBM22" s="13"/>
      <c r="VBN22" s="14"/>
      <c r="VBO22" s="15"/>
      <c r="VBP22" s="13"/>
      <c r="VBQ22" s="9"/>
      <c r="VBR22" s="8"/>
      <c r="VBS22" s="8"/>
      <c r="VBT22" s="13"/>
      <c r="VBU22" s="13"/>
      <c r="VBV22" s="14"/>
      <c r="VBW22" s="15"/>
      <c r="VBX22" s="13"/>
      <c r="VBY22" s="9"/>
      <c r="VBZ22" s="8"/>
      <c r="VCA22" s="8"/>
      <c r="VCB22" s="13"/>
      <c r="VCC22" s="13"/>
      <c r="VCD22" s="14"/>
      <c r="VCE22" s="15"/>
      <c r="VCF22" s="13"/>
      <c r="VCG22" s="9"/>
      <c r="VCH22" s="8"/>
      <c r="VCI22" s="8"/>
      <c r="VCJ22" s="13"/>
      <c r="VCK22" s="13"/>
      <c r="VCL22" s="14"/>
      <c r="VCM22" s="15"/>
      <c r="VCN22" s="13"/>
      <c r="VCO22" s="9"/>
      <c r="VCP22" s="8"/>
      <c r="VCQ22" s="8"/>
      <c r="VCR22" s="13"/>
      <c r="VCS22" s="13"/>
      <c r="VCT22" s="14"/>
      <c r="VCU22" s="15"/>
      <c r="VCV22" s="13"/>
      <c r="VCW22" s="9"/>
      <c r="VCX22" s="8"/>
      <c r="VCY22" s="8"/>
      <c r="VCZ22" s="13"/>
      <c r="VDA22" s="13"/>
      <c r="VDB22" s="14"/>
      <c r="VDC22" s="15"/>
      <c r="VDD22" s="13"/>
      <c r="VDE22" s="9"/>
      <c r="VDF22" s="8"/>
      <c r="VDG22" s="8"/>
      <c r="VDH22" s="13"/>
      <c r="VDI22" s="13"/>
      <c r="VDJ22" s="14"/>
      <c r="VDK22" s="15"/>
      <c r="VDL22" s="13"/>
      <c r="VDM22" s="9"/>
      <c r="VDN22" s="8"/>
      <c r="VDO22" s="8"/>
      <c r="VDP22" s="13"/>
      <c r="VDQ22" s="13"/>
      <c r="VDR22" s="14"/>
      <c r="VDS22" s="15"/>
      <c r="VDT22" s="13"/>
      <c r="VDU22" s="9"/>
      <c r="VDV22" s="8"/>
      <c r="VDW22" s="8"/>
      <c r="VDX22" s="13"/>
      <c r="VDY22" s="13"/>
      <c r="VDZ22" s="14"/>
      <c r="VEA22" s="15"/>
      <c r="VEB22" s="13"/>
      <c r="VEC22" s="9"/>
      <c r="VED22" s="8"/>
      <c r="VEE22" s="8"/>
      <c r="VEF22" s="13"/>
      <c r="VEG22" s="13"/>
      <c r="VEH22" s="14"/>
      <c r="VEI22" s="15"/>
      <c r="VEJ22" s="13"/>
      <c r="VEK22" s="9"/>
      <c r="VEL22" s="8"/>
      <c r="VEM22" s="8"/>
      <c r="VEN22" s="13"/>
      <c r="VEO22" s="13"/>
      <c r="VEP22" s="14"/>
      <c r="VEQ22" s="15"/>
      <c r="VER22" s="13"/>
      <c r="VES22" s="9"/>
      <c r="VET22" s="8"/>
      <c r="VEU22" s="8"/>
      <c r="VEV22" s="13"/>
      <c r="VEW22" s="13"/>
      <c r="VEX22" s="14"/>
      <c r="VEY22" s="15"/>
      <c r="VEZ22" s="13"/>
      <c r="VFA22" s="9"/>
      <c r="VFB22" s="8"/>
      <c r="VFC22" s="8"/>
      <c r="VFD22" s="13"/>
      <c r="VFE22" s="13"/>
      <c r="VFF22" s="14"/>
      <c r="VFG22" s="15"/>
      <c r="VFH22" s="13"/>
      <c r="VFI22" s="9"/>
      <c r="VFJ22" s="8"/>
      <c r="VFK22" s="8"/>
      <c r="VFL22" s="13"/>
      <c r="VFM22" s="13"/>
      <c r="VFN22" s="14"/>
      <c r="VFO22" s="15"/>
      <c r="VFP22" s="13"/>
      <c r="VFQ22" s="9"/>
      <c r="VFR22" s="8"/>
      <c r="VFS22" s="8"/>
      <c r="VFT22" s="13"/>
      <c r="VFU22" s="13"/>
      <c r="VFV22" s="14"/>
      <c r="VFW22" s="15"/>
      <c r="VFX22" s="13"/>
      <c r="VFY22" s="9"/>
      <c r="VFZ22" s="8"/>
      <c r="VGA22" s="8"/>
      <c r="VGB22" s="13"/>
      <c r="VGC22" s="13"/>
      <c r="VGD22" s="14"/>
      <c r="VGE22" s="15"/>
      <c r="VGF22" s="13"/>
      <c r="VGG22" s="9"/>
      <c r="VGH22" s="8"/>
      <c r="VGI22" s="8"/>
      <c r="VGJ22" s="13"/>
      <c r="VGK22" s="13"/>
      <c r="VGL22" s="14"/>
      <c r="VGM22" s="15"/>
      <c r="VGN22" s="13"/>
      <c r="VGO22" s="9"/>
      <c r="VGP22" s="8"/>
      <c r="VGQ22" s="8"/>
      <c r="VGR22" s="13"/>
      <c r="VGS22" s="13"/>
      <c r="VGT22" s="14"/>
      <c r="VGU22" s="15"/>
      <c r="VGV22" s="13"/>
      <c r="VGW22" s="9"/>
      <c r="VGX22" s="8"/>
      <c r="VGY22" s="8"/>
      <c r="VGZ22" s="13"/>
      <c r="VHA22" s="13"/>
      <c r="VHB22" s="14"/>
      <c r="VHC22" s="15"/>
      <c r="VHD22" s="13"/>
      <c r="VHE22" s="9"/>
      <c r="VHF22" s="8"/>
      <c r="VHG22" s="8"/>
      <c r="VHH22" s="13"/>
      <c r="VHI22" s="13"/>
      <c r="VHJ22" s="14"/>
      <c r="VHK22" s="15"/>
      <c r="VHL22" s="13"/>
      <c r="VHM22" s="9"/>
      <c r="VHN22" s="8"/>
      <c r="VHO22" s="8"/>
      <c r="VHP22" s="13"/>
      <c r="VHQ22" s="13"/>
      <c r="VHR22" s="14"/>
      <c r="VHS22" s="15"/>
      <c r="VHT22" s="13"/>
      <c r="VHU22" s="9"/>
      <c r="VHV22" s="8"/>
      <c r="VHW22" s="8"/>
      <c r="VHX22" s="13"/>
      <c r="VHY22" s="13"/>
      <c r="VHZ22" s="14"/>
      <c r="VIA22" s="15"/>
      <c r="VIB22" s="13"/>
      <c r="VIC22" s="9"/>
      <c r="VID22" s="8"/>
      <c r="VIE22" s="8"/>
      <c r="VIF22" s="13"/>
      <c r="VIG22" s="13"/>
      <c r="VIH22" s="14"/>
      <c r="VII22" s="15"/>
      <c r="VIJ22" s="13"/>
      <c r="VIK22" s="9"/>
      <c r="VIL22" s="8"/>
      <c r="VIM22" s="8"/>
      <c r="VIN22" s="13"/>
      <c r="VIO22" s="13"/>
      <c r="VIP22" s="14"/>
      <c r="VIQ22" s="15"/>
      <c r="VIR22" s="13"/>
      <c r="VIS22" s="9"/>
      <c r="VIT22" s="8"/>
      <c r="VIU22" s="8"/>
      <c r="VIV22" s="13"/>
      <c r="VIW22" s="13"/>
      <c r="VIX22" s="14"/>
      <c r="VIY22" s="15"/>
      <c r="VIZ22" s="13"/>
      <c r="VJA22" s="9"/>
      <c r="VJB22" s="8"/>
      <c r="VJC22" s="8"/>
      <c r="VJD22" s="13"/>
      <c r="VJE22" s="13"/>
      <c r="VJF22" s="14"/>
      <c r="VJG22" s="15"/>
      <c r="VJH22" s="13"/>
      <c r="VJI22" s="9"/>
      <c r="VJJ22" s="8"/>
      <c r="VJK22" s="8"/>
      <c r="VJL22" s="13"/>
      <c r="VJM22" s="13"/>
      <c r="VJN22" s="14"/>
      <c r="VJO22" s="15"/>
      <c r="VJP22" s="13"/>
      <c r="VJQ22" s="9"/>
      <c r="VJR22" s="8"/>
      <c r="VJS22" s="8"/>
      <c r="VJT22" s="13"/>
      <c r="VJU22" s="13"/>
      <c r="VJV22" s="14"/>
      <c r="VJW22" s="15"/>
      <c r="VJX22" s="13"/>
      <c r="VJY22" s="9"/>
      <c r="VJZ22" s="8"/>
      <c r="VKA22" s="8"/>
      <c r="VKB22" s="13"/>
      <c r="VKC22" s="13"/>
      <c r="VKD22" s="14"/>
      <c r="VKE22" s="15"/>
      <c r="VKF22" s="13"/>
      <c r="VKG22" s="9"/>
      <c r="VKH22" s="8"/>
      <c r="VKI22" s="8"/>
      <c r="VKJ22" s="13"/>
      <c r="VKK22" s="13"/>
      <c r="VKL22" s="14"/>
      <c r="VKM22" s="15"/>
      <c r="VKN22" s="13"/>
      <c r="VKO22" s="9"/>
      <c r="VKP22" s="8"/>
      <c r="VKQ22" s="8"/>
      <c r="VKR22" s="13"/>
      <c r="VKS22" s="13"/>
      <c r="VKT22" s="14"/>
      <c r="VKU22" s="15"/>
      <c r="VKV22" s="13"/>
      <c r="VKW22" s="9"/>
      <c r="VKX22" s="8"/>
      <c r="VKY22" s="8"/>
      <c r="VKZ22" s="13"/>
      <c r="VLA22" s="13"/>
      <c r="VLB22" s="14"/>
      <c r="VLC22" s="15"/>
      <c r="VLD22" s="13"/>
      <c r="VLE22" s="9"/>
      <c r="VLF22" s="8"/>
      <c r="VLG22" s="8"/>
      <c r="VLH22" s="13"/>
      <c r="VLI22" s="13"/>
      <c r="VLJ22" s="14"/>
      <c r="VLK22" s="15"/>
      <c r="VLL22" s="13"/>
      <c r="VLM22" s="9"/>
      <c r="VLN22" s="8"/>
      <c r="VLO22" s="8"/>
      <c r="VLP22" s="13"/>
      <c r="VLQ22" s="13"/>
      <c r="VLR22" s="14"/>
      <c r="VLS22" s="15"/>
      <c r="VLT22" s="13"/>
      <c r="VLU22" s="9"/>
      <c r="VLV22" s="8"/>
      <c r="VLW22" s="8"/>
      <c r="VLX22" s="13"/>
      <c r="VLY22" s="13"/>
      <c r="VLZ22" s="14"/>
      <c r="VMA22" s="15"/>
      <c r="VMB22" s="13"/>
      <c r="VMC22" s="9"/>
      <c r="VMD22" s="8"/>
      <c r="VME22" s="8"/>
      <c r="VMF22" s="13"/>
      <c r="VMG22" s="13"/>
      <c r="VMH22" s="14"/>
      <c r="VMI22" s="15"/>
      <c r="VMJ22" s="13"/>
      <c r="VMK22" s="9"/>
      <c r="VML22" s="8"/>
      <c r="VMM22" s="8"/>
      <c r="VMN22" s="13"/>
      <c r="VMO22" s="13"/>
      <c r="VMP22" s="14"/>
      <c r="VMQ22" s="15"/>
      <c r="VMR22" s="13"/>
      <c r="VMS22" s="9"/>
      <c r="VMT22" s="8"/>
      <c r="VMU22" s="8"/>
      <c r="VMV22" s="13"/>
      <c r="VMW22" s="13"/>
      <c r="VMX22" s="14"/>
      <c r="VMY22" s="15"/>
      <c r="VMZ22" s="13"/>
      <c r="VNA22" s="9"/>
      <c r="VNB22" s="8"/>
      <c r="VNC22" s="8"/>
      <c r="VND22" s="13"/>
      <c r="VNE22" s="13"/>
      <c r="VNF22" s="14"/>
      <c r="VNG22" s="15"/>
      <c r="VNH22" s="13"/>
      <c r="VNI22" s="9"/>
      <c r="VNJ22" s="8"/>
      <c r="VNK22" s="8"/>
      <c r="VNL22" s="13"/>
      <c r="VNM22" s="13"/>
      <c r="VNN22" s="14"/>
      <c r="VNO22" s="15"/>
      <c r="VNP22" s="13"/>
      <c r="VNQ22" s="9"/>
      <c r="VNR22" s="8"/>
      <c r="VNS22" s="8"/>
      <c r="VNT22" s="13"/>
      <c r="VNU22" s="13"/>
      <c r="VNV22" s="14"/>
      <c r="VNW22" s="15"/>
      <c r="VNX22" s="13"/>
      <c r="VNY22" s="9"/>
      <c r="VNZ22" s="8"/>
      <c r="VOA22" s="8"/>
      <c r="VOB22" s="13"/>
      <c r="VOC22" s="13"/>
      <c r="VOD22" s="14"/>
      <c r="VOE22" s="15"/>
      <c r="VOF22" s="13"/>
      <c r="VOG22" s="9"/>
      <c r="VOH22" s="8"/>
      <c r="VOI22" s="8"/>
      <c r="VOJ22" s="13"/>
      <c r="VOK22" s="13"/>
      <c r="VOL22" s="14"/>
      <c r="VOM22" s="15"/>
      <c r="VON22" s="13"/>
      <c r="VOO22" s="9"/>
      <c r="VOP22" s="8"/>
      <c r="VOQ22" s="8"/>
      <c r="VOR22" s="13"/>
      <c r="VOS22" s="13"/>
      <c r="VOT22" s="14"/>
      <c r="VOU22" s="15"/>
      <c r="VOV22" s="13"/>
      <c r="VOW22" s="9"/>
      <c r="VOX22" s="8"/>
      <c r="VOY22" s="8"/>
      <c r="VOZ22" s="13"/>
      <c r="VPA22" s="13"/>
      <c r="VPB22" s="14"/>
      <c r="VPC22" s="15"/>
      <c r="VPD22" s="13"/>
      <c r="VPE22" s="9"/>
      <c r="VPF22" s="8"/>
      <c r="VPG22" s="8"/>
      <c r="VPH22" s="13"/>
      <c r="VPI22" s="13"/>
      <c r="VPJ22" s="14"/>
      <c r="VPK22" s="15"/>
      <c r="VPL22" s="13"/>
      <c r="VPM22" s="9"/>
      <c r="VPN22" s="8"/>
      <c r="VPO22" s="8"/>
      <c r="VPP22" s="13"/>
      <c r="VPQ22" s="13"/>
      <c r="VPR22" s="14"/>
      <c r="VPS22" s="15"/>
      <c r="VPT22" s="13"/>
      <c r="VPU22" s="9"/>
      <c r="VPV22" s="8"/>
      <c r="VPW22" s="8"/>
      <c r="VPX22" s="13"/>
      <c r="VPY22" s="13"/>
      <c r="VPZ22" s="14"/>
      <c r="VQA22" s="15"/>
      <c r="VQB22" s="13"/>
      <c r="VQC22" s="9"/>
      <c r="VQD22" s="8"/>
      <c r="VQE22" s="8"/>
      <c r="VQF22" s="13"/>
      <c r="VQG22" s="13"/>
      <c r="VQH22" s="14"/>
      <c r="VQI22" s="15"/>
      <c r="VQJ22" s="13"/>
      <c r="VQK22" s="9"/>
      <c r="VQL22" s="8"/>
      <c r="VQM22" s="8"/>
      <c r="VQN22" s="13"/>
      <c r="VQO22" s="13"/>
      <c r="VQP22" s="14"/>
      <c r="VQQ22" s="15"/>
      <c r="VQR22" s="13"/>
      <c r="VQS22" s="9"/>
      <c r="VQT22" s="8"/>
      <c r="VQU22" s="8"/>
      <c r="VQV22" s="13"/>
      <c r="VQW22" s="13"/>
      <c r="VQX22" s="14"/>
      <c r="VQY22" s="15"/>
      <c r="VQZ22" s="13"/>
      <c r="VRA22" s="9"/>
      <c r="VRB22" s="8"/>
      <c r="VRC22" s="8"/>
      <c r="VRD22" s="13"/>
      <c r="VRE22" s="13"/>
      <c r="VRF22" s="14"/>
      <c r="VRG22" s="15"/>
      <c r="VRH22" s="13"/>
      <c r="VRI22" s="9"/>
      <c r="VRJ22" s="8"/>
      <c r="VRK22" s="8"/>
      <c r="VRL22" s="13"/>
      <c r="VRM22" s="13"/>
      <c r="VRN22" s="14"/>
      <c r="VRO22" s="15"/>
      <c r="VRP22" s="13"/>
      <c r="VRQ22" s="9"/>
      <c r="VRR22" s="8"/>
      <c r="VRS22" s="8"/>
      <c r="VRT22" s="13"/>
      <c r="VRU22" s="13"/>
      <c r="VRV22" s="14"/>
      <c r="VRW22" s="15"/>
      <c r="VRX22" s="13"/>
      <c r="VRY22" s="9"/>
      <c r="VRZ22" s="8"/>
      <c r="VSA22" s="8"/>
      <c r="VSB22" s="13"/>
      <c r="VSC22" s="13"/>
      <c r="VSD22" s="14"/>
      <c r="VSE22" s="15"/>
      <c r="VSF22" s="13"/>
      <c r="VSG22" s="9"/>
      <c r="VSH22" s="8"/>
      <c r="VSI22" s="8"/>
      <c r="VSJ22" s="13"/>
      <c r="VSK22" s="13"/>
      <c r="VSL22" s="14"/>
      <c r="VSM22" s="15"/>
      <c r="VSN22" s="13"/>
      <c r="VSO22" s="9"/>
      <c r="VSP22" s="8"/>
      <c r="VSQ22" s="8"/>
      <c r="VSR22" s="13"/>
      <c r="VSS22" s="13"/>
      <c r="VST22" s="14"/>
      <c r="VSU22" s="15"/>
      <c r="VSV22" s="13"/>
      <c r="VSW22" s="9"/>
      <c r="VSX22" s="8"/>
      <c r="VSY22" s="8"/>
      <c r="VSZ22" s="13"/>
      <c r="VTA22" s="13"/>
      <c r="VTB22" s="14"/>
      <c r="VTC22" s="15"/>
      <c r="VTD22" s="13"/>
      <c r="VTE22" s="9"/>
      <c r="VTF22" s="8"/>
      <c r="VTG22" s="8"/>
      <c r="VTH22" s="13"/>
      <c r="VTI22" s="13"/>
      <c r="VTJ22" s="14"/>
      <c r="VTK22" s="15"/>
      <c r="VTL22" s="13"/>
      <c r="VTM22" s="9"/>
      <c r="VTN22" s="8"/>
      <c r="VTO22" s="8"/>
      <c r="VTP22" s="13"/>
      <c r="VTQ22" s="13"/>
      <c r="VTR22" s="14"/>
      <c r="VTS22" s="15"/>
      <c r="VTT22" s="13"/>
      <c r="VTU22" s="9"/>
      <c r="VTV22" s="8"/>
      <c r="VTW22" s="8"/>
      <c r="VTX22" s="13"/>
      <c r="VTY22" s="13"/>
      <c r="VTZ22" s="14"/>
      <c r="VUA22" s="15"/>
      <c r="VUB22" s="13"/>
      <c r="VUC22" s="9"/>
      <c r="VUD22" s="8"/>
      <c r="VUE22" s="8"/>
      <c r="VUF22" s="13"/>
      <c r="VUG22" s="13"/>
      <c r="VUH22" s="14"/>
      <c r="VUI22" s="15"/>
      <c r="VUJ22" s="13"/>
      <c r="VUK22" s="9"/>
      <c r="VUL22" s="8"/>
      <c r="VUM22" s="8"/>
      <c r="VUN22" s="13"/>
      <c r="VUO22" s="13"/>
      <c r="VUP22" s="14"/>
      <c r="VUQ22" s="15"/>
      <c r="VUR22" s="13"/>
      <c r="VUS22" s="9"/>
      <c r="VUT22" s="8"/>
      <c r="VUU22" s="8"/>
      <c r="VUV22" s="13"/>
      <c r="VUW22" s="13"/>
      <c r="VUX22" s="14"/>
      <c r="VUY22" s="15"/>
      <c r="VUZ22" s="13"/>
      <c r="VVA22" s="9"/>
      <c r="VVB22" s="8"/>
      <c r="VVC22" s="8"/>
      <c r="VVD22" s="13"/>
      <c r="VVE22" s="13"/>
      <c r="VVF22" s="14"/>
      <c r="VVG22" s="15"/>
      <c r="VVH22" s="13"/>
      <c r="VVI22" s="9"/>
      <c r="VVJ22" s="8"/>
      <c r="VVK22" s="8"/>
      <c r="VVL22" s="13"/>
      <c r="VVM22" s="13"/>
      <c r="VVN22" s="14"/>
      <c r="VVO22" s="15"/>
      <c r="VVP22" s="13"/>
      <c r="VVQ22" s="9"/>
      <c r="VVR22" s="8"/>
      <c r="VVS22" s="8"/>
      <c r="VVT22" s="13"/>
      <c r="VVU22" s="13"/>
      <c r="VVV22" s="14"/>
      <c r="VVW22" s="15"/>
      <c r="VVX22" s="13"/>
      <c r="VVY22" s="9"/>
      <c r="VVZ22" s="8"/>
      <c r="VWA22" s="8"/>
      <c r="VWB22" s="13"/>
      <c r="VWC22" s="13"/>
      <c r="VWD22" s="14"/>
      <c r="VWE22" s="15"/>
      <c r="VWF22" s="13"/>
      <c r="VWG22" s="9"/>
      <c r="VWH22" s="8"/>
      <c r="VWI22" s="8"/>
      <c r="VWJ22" s="13"/>
      <c r="VWK22" s="13"/>
      <c r="VWL22" s="14"/>
      <c r="VWM22" s="15"/>
      <c r="VWN22" s="13"/>
      <c r="VWO22" s="9"/>
      <c r="VWP22" s="8"/>
      <c r="VWQ22" s="8"/>
      <c r="VWR22" s="13"/>
      <c r="VWS22" s="13"/>
      <c r="VWT22" s="14"/>
      <c r="VWU22" s="15"/>
      <c r="VWV22" s="13"/>
      <c r="VWW22" s="9"/>
      <c r="VWX22" s="8"/>
      <c r="VWY22" s="8"/>
      <c r="VWZ22" s="13"/>
      <c r="VXA22" s="13"/>
      <c r="VXB22" s="14"/>
      <c r="VXC22" s="15"/>
      <c r="VXD22" s="13"/>
      <c r="VXE22" s="9"/>
      <c r="VXF22" s="8"/>
      <c r="VXG22" s="8"/>
      <c r="VXH22" s="13"/>
      <c r="VXI22" s="13"/>
      <c r="VXJ22" s="14"/>
      <c r="VXK22" s="15"/>
      <c r="VXL22" s="13"/>
      <c r="VXM22" s="9"/>
      <c r="VXN22" s="8"/>
      <c r="VXO22" s="8"/>
      <c r="VXP22" s="13"/>
      <c r="VXQ22" s="13"/>
      <c r="VXR22" s="14"/>
      <c r="VXS22" s="15"/>
      <c r="VXT22" s="13"/>
      <c r="VXU22" s="9"/>
      <c r="VXV22" s="8"/>
      <c r="VXW22" s="8"/>
      <c r="VXX22" s="13"/>
      <c r="VXY22" s="13"/>
      <c r="VXZ22" s="14"/>
      <c r="VYA22" s="15"/>
      <c r="VYB22" s="13"/>
      <c r="VYC22" s="9"/>
      <c r="VYD22" s="8"/>
      <c r="VYE22" s="8"/>
      <c r="VYF22" s="13"/>
      <c r="VYG22" s="13"/>
      <c r="VYH22" s="14"/>
      <c r="VYI22" s="15"/>
      <c r="VYJ22" s="13"/>
      <c r="VYK22" s="9"/>
      <c r="VYL22" s="8"/>
      <c r="VYM22" s="8"/>
      <c r="VYN22" s="13"/>
      <c r="VYO22" s="13"/>
      <c r="VYP22" s="14"/>
      <c r="VYQ22" s="15"/>
      <c r="VYR22" s="13"/>
      <c r="VYS22" s="9"/>
      <c r="VYT22" s="8"/>
      <c r="VYU22" s="8"/>
      <c r="VYV22" s="13"/>
      <c r="VYW22" s="13"/>
      <c r="VYX22" s="14"/>
      <c r="VYY22" s="15"/>
      <c r="VYZ22" s="13"/>
      <c r="VZA22" s="9"/>
      <c r="VZB22" s="8"/>
      <c r="VZC22" s="8"/>
      <c r="VZD22" s="13"/>
      <c r="VZE22" s="13"/>
      <c r="VZF22" s="14"/>
      <c r="VZG22" s="15"/>
      <c r="VZH22" s="13"/>
      <c r="VZI22" s="9"/>
      <c r="VZJ22" s="8"/>
      <c r="VZK22" s="8"/>
      <c r="VZL22" s="13"/>
      <c r="VZM22" s="13"/>
      <c r="VZN22" s="14"/>
      <c r="VZO22" s="15"/>
      <c r="VZP22" s="13"/>
      <c r="VZQ22" s="9"/>
      <c r="VZR22" s="8"/>
      <c r="VZS22" s="8"/>
      <c r="VZT22" s="13"/>
      <c r="VZU22" s="13"/>
      <c r="VZV22" s="14"/>
      <c r="VZW22" s="15"/>
      <c r="VZX22" s="13"/>
      <c r="VZY22" s="9"/>
      <c r="VZZ22" s="8"/>
      <c r="WAA22" s="8"/>
      <c r="WAB22" s="13"/>
      <c r="WAC22" s="13"/>
      <c r="WAD22" s="14"/>
      <c r="WAE22" s="15"/>
      <c r="WAF22" s="13"/>
      <c r="WAG22" s="9"/>
      <c r="WAH22" s="8"/>
      <c r="WAI22" s="8"/>
      <c r="WAJ22" s="13"/>
      <c r="WAK22" s="13"/>
      <c r="WAL22" s="14"/>
      <c r="WAM22" s="15"/>
      <c r="WAN22" s="13"/>
      <c r="WAO22" s="9"/>
      <c r="WAP22" s="8"/>
      <c r="WAQ22" s="8"/>
      <c r="WAR22" s="13"/>
      <c r="WAS22" s="13"/>
      <c r="WAT22" s="14"/>
      <c r="WAU22" s="15"/>
      <c r="WAV22" s="13"/>
      <c r="WAW22" s="9"/>
      <c r="WAX22" s="8"/>
      <c r="WAY22" s="8"/>
      <c r="WAZ22" s="13"/>
      <c r="WBA22" s="13"/>
      <c r="WBB22" s="14"/>
      <c r="WBC22" s="15"/>
      <c r="WBD22" s="13"/>
      <c r="WBE22" s="9"/>
      <c r="WBF22" s="8"/>
      <c r="WBG22" s="8"/>
      <c r="WBH22" s="13"/>
      <c r="WBI22" s="13"/>
      <c r="WBJ22" s="14"/>
      <c r="WBK22" s="15"/>
      <c r="WBL22" s="13"/>
      <c r="WBM22" s="9"/>
      <c r="WBN22" s="8"/>
      <c r="WBO22" s="8"/>
      <c r="WBP22" s="13"/>
      <c r="WBQ22" s="13"/>
      <c r="WBR22" s="14"/>
      <c r="WBS22" s="15"/>
      <c r="WBT22" s="13"/>
      <c r="WBU22" s="9"/>
      <c r="WBV22" s="8"/>
      <c r="WBW22" s="8"/>
      <c r="WBX22" s="13"/>
      <c r="WBY22" s="13"/>
      <c r="WBZ22" s="14"/>
      <c r="WCA22" s="15"/>
      <c r="WCB22" s="13"/>
      <c r="WCC22" s="9"/>
      <c r="WCD22" s="8"/>
      <c r="WCE22" s="8"/>
      <c r="WCF22" s="13"/>
      <c r="WCG22" s="13"/>
      <c r="WCH22" s="14"/>
      <c r="WCI22" s="15"/>
      <c r="WCJ22" s="13"/>
      <c r="WCK22" s="9"/>
      <c r="WCL22" s="8"/>
      <c r="WCM22" s="8"/>
      <c r="WCN22" s="13"/>
      <c r="WCO22" s="13"/>
      <c r="WCP22" s="14"/>
      <c r="WCQ22" s="15"/>
      <c r="WCR22" s="13"/>
      <c r="WCS22" s="9"/>
      <c r="WCT22" s="8"/>
      <c r="WCU22" s="8"/>
      <c r="WCV22" s="13"/>
      <c r="WCW22" s="13"/>
      <c r="WCX22" s="14"/>
      <c r="WCY22" s="15"/>
      <c r="WCZ22" s="13"/>
      <c r="WDA22" s="9"/>
      <c r="WDB22" s="8"/>
      <c r="WDC22" s="8"/>
      <c r="WDD22" s="13"/>
      <c r="WDE22" s="13"/>
      <c r="WDF22" s="14"/>
      <c r="WDG22" s="15"/>
      <c r="WDH22" s="13"/>
      <c r="WDI22" s="9"/>
      <c r="WDJ22" s="8"/>
      <c r="WDK22" s="8"/>
      <c r="WDL22" s="13"/>
      <c r="WDM22" s="13"/>
      <c r="WDN22" s="14"/>
      <c r="WDO22" s="15"/>
      <c r="WDP22" s="13"/>
      <c r="WDQ22" s="9"/>
      <c r="WDR22" s="8"/>
      <c r="WDS22" s="8"/>
      <c r="WDT22" s="13"/>
      <c r="WDU22" s="13"/>
      <c r="WDV22" s="14"/>
      <c r="WDW22" s="15"/>
      <c r="WDX22" s="13"/>
      <c r="WDY22" s="9"/>
      <c r="WDZ22" s="8"/>
      <c r="WEA22" s="8"/>
      <c r="WEB22" s="13"/>
      <c r="WEC22" s="13"/>
      <c r="WED22" s="14"/>
      <c r="WEE22" s="15"/>
      <c r="WEF22" s="13"/>
      <c r="WEG22" s="9"/>
      <c r="WEH22" s="8"/>
      <c r="WEI22" s="8"/>
      <c r="WEJ22" s="13"/>
      <c r="WEK22" s="13"/>
      <c r="WEL22" s="14"/>
      <c r="WEM22" s="15"/>
      <c r="WEN22" s="13"/>
      <c r="WEO22" s="9"/>
      <c r="WEP22" s="8"/>
      <c r="WEQ22" s="8"/>
      <c r="WER22" s="13"/>
      <c r="WES22" s="13"/>
      <c r="WET22" s="14"/>
      <c r="WEU22" s="15"/>
      <c r="WEV22" s="13"/>
      <c r="WEW22" s="9"/>
      <c r="WEX22" s="8"/>
      <c r="WEY22" s="8"/>
      <c r="WEZ22" s="13"/>
      <c r="WFA22" s="13"/>
      <c r="WFB22" s="14"/>
      <c r="WFC22" s="15"/>
      <c r="WFD22" s="13"/>
      <c r="WFE22" s="9"/>
      <c r="WFF22" s="8"/>
      <c r="WFG22" s="8"/>
      <c r="WFH22" s="13"/>
      <c r="WFI22" s="13"/>
      <c r="WFJ22" s="14"/>
      <c r="WFK22" s="15"/>
      <c r="WFL22" s="13"/>
      <c r="WFM22" s="9"/>
      <c r="WFN22" s="8"/>
      <c r="WFO22" s="8"/>
      <c r="WFP22" s="13"/>
      <c r="WFQ22" s="13"/>
      <c r="WFR22" s="14"/>
      <c r="WFS22" s="15"/>
      <c r="WFT22" s="13"/>
      <c r="WFU22" s="9"/>
      <c r="WFV22" s="8"/>
      <c r="WFW22" s="8"/>
      <c r="WFX22" s="13"/>
      <c r="WFY22" s="13"/>
      <c r="WFZ22" s="14"/>
      <c r="WGA22" s="15"/>
      <c r="WGB22" s="13"/>
      <c r="WGC22" s="9"/>
      <c r="WGD22" s="8"/>
      <c r="WGE22" s="8"/>
      <c r="WGF22" s="13"/>
      <c r="WGG22" s="13"/>
      <c r="WGH22" s="14"/>
      <c r="WGI22" s="15"/>
      <c r="WGJ22" s="13"/>
      <c r="WGK22" s="9"/>
      <c r="WGL22" s="8"/>
      <c r="WGM22" s="8"/>
      <c r="WGN22" s="13"/>
      <c r="WGO22" s="13"/>
      <c r="WGP22" s="14"/>
      <c r="WGQ22" s="15"/>
      <c r="WGR22" s="13"/>
      <c r="WGS22" s="9"/>
      <c r="WGT22" s="8"/>
      <c r="WGU22" s="8"/>
      <c r="WGV22" s="13"/>
      <c r="WGW22" s="13"/>
      <c r="WGX22" s="14"/>
      <c r="WGY22" s="15"/>
      <c r="WGZ22" s="13"/>
      <c r="WHA22" s="9"/>
      <c r="WHB22" s="8"/>
      <c r="WHC22" s="8"/>
      <c r="WHD22" s="13"/>
      <c r="WHE22" s="13"/>
      <c r="WHF22" s="14"/>
      <c r="WHG22" s="15"/>
      <c r="WHH22" s="13"/>
      <c r="WHI22" s="9"/>
      <c r="WHJ22" s="8"/>
      <c r="WHK22" s="8"/>
      <c r="WHL22" s="13"/>
      <c r="WHM22" s="13"/>
      <c r="WHN22" s="14"/>
      <c r="WHO22" s="15"/>
      <c r="WHP22" s="13"/>
      <c r="WHQ22" s="9"/>
      <c r="WHR22" s="8"/>
      <c r="WHS22" s="8"/>
      <c r="WHT22" s="13"/>
      <c r="WHU22" s="13"/>
      <c r="WHV22" s="14"/>
      <c r="WHW22" s="15"/>
      <c r="WHX22" s="13"/>
      <c r="WHY22" s="9"/>
      <c r="WHZ22" s="8"/>
      <c r="WIA22" s="8"/>
      <c r="WIB22" s="13"/>
      <c r="WIC22" s="13"/>
      <c r="WID22" s="14"/>
      <c r="WIE22" s="15"/>
      <c r="WIF22" s="13"/>
      <c r="WIG22" s="9"/>
      <c r="WIH22" s="8"/>
      <c r="WII22" s="8"/>
      <c r="WIJ22" s="13"/>
      <c r="WIK22" s="13"/>
      <c r="WIL22" s="14"/>
      <c r="WIM22" s="15"/>
      <c r="WIN22" s="13"/>
      <c r="WIO22" s="9"/>
      <c r="WIP22" s="8"/>
      <c r="WIQ22" s="8"/>
      <c r="WIR22" s="13"/>
      <c r="WIS22" s="13"/>
      <c r="WIT22" s="14"/>
      <c r="WIU22" s="15"/>
      <c r="WIV22" s="13"/>
      <c r="WIW22" s="9"/>
      <c r="WIX22" s="8"/>
      <c r="WIY22" s="8"/>
      <c r="WIZ22" s="13"/>
      <c r="WJA22" s="13"/>
      <c r="WJB22" s="14"/>
      <c r="WJC22" s="15"/>
      <c r="WJD22" s="13"/>
      <c r="WJE22" s="9"/>
      <c r="WJF22" s="8"/>
      <c r="WJG22" s="8"/>
      <c r="WJH22" s="13"/>
      <c r="WJI22" s="13"/>
      <c r="WJJ22" s="14"/>
      <c r="WJK22" s="15"/>
      <c r="WJL22" s="13"/>
      <c r="WJM22" s="9"/>
      <c r="WJN22" s="8"/>
      <c r="WJO22" s="8"/>
      <c r="WJP22" s="13"/>
      <c r="WJQ22" s="13"/>
      <c r="WJR22" s="14"/>
      <c r="WJS22" s="15"/>
      <c r="WJT22" s="13"/>
      <c r="WJU22" s="9"/>
      <c r="WJV22" s="8"/>
      <c r="WJW22" s="8"/>
      <c r="WJX22" s="13"/>
      <c r="WJY22" s="13"/>
      <c r="WJZ22" s="14"/>
      <c r="WKA22" s="15"/>
      <c r="WKB22" s="13"/>
      <c r="WKC22" s="9"/>
      <c r="WKD22" s="8"/>
      <c r="WKE22" s="8"/>
      <c r="WKF22" s="13"/>
      <c r="WKG22" s="13"/>
      <c r="WKH22" s="14"/>
      <c r="WKI22" s="15"/>
      <c r="WKJ22" s="13"/>
      <c r="WKK22" s="9"/>
      <c r="WKL22" s="8"/>
      <c r="WKM22" s="8"/>
      <c r="WKN22" s="13"/>
      <c r="WKO22" s="13"/>
      <c r="WKP22" s="14"/>
      <c r="WKQ22" s="15"/>
      <c r="WKR22" s="13"/>
      <c r="WKS22" s="9"/>
      <c r="WKT22" s="8"/>
      <c r="WKU22" s="8"/>
      <c r="WKV22" s="13"/>
      <c r="WKW22" s="13"/>
      <c r="WKX22" s="14"/>
      <c r="WKY22" s="15"/>
      <c r="WKZ22" s="13"/>
      <c r="WLA22" s="9"/>
      <c r="WLB22" s="8"/>
      <c r="WLC22" s="8"/>
      <c r="WLD22" s="13"/>
      <c r="WLE22" s="13"/>
      <c r="WLF22" s="14"/>
      <c r="WLG22" s="15"/>
      <c r="WLH22" s="13"/>
      <c r="WLI22" s="9"/>
      <c r="WLJ22" s="8"/>
      <c r="WLK22" s="8"/>
      <c r="WLL22" s="13"/>
      <c r="WLM22" s="13"/>
      <c r="WLN22" s="14"/>
      <c r="WLO22" s="15"/>
      <c r="WLP22" s="13"/>
      <c r="WLQ22" s="9"/>
      <c r="WLR22" s="8"/>
      <c r="WLS22" s="8"/>
      <c r="WLT22" s="13"/>
      <c r="WLU22" s="13"/>
      <c r="WLV22" s="14"/>
      <c r="WLW22" s="15"/>
      <c r="WLX22" s="13"/>
      <c r="WLY22" s="9"/>
      <c r="WLZ22" s="8"/>
      <c r="WMA22" s="8"/>
      <c r="WMB22" s="13"/>
      <c r="WMC22" s="13"/>
      <c r="WMD22" s="14"/>
      <c r="WME22" s="15"/>
      <c r="WMF22" s="13"/>
      <c r="WMG22" s="9"/>
      <c r="WMH22" s="8"/>
      <c r="WMI22" s="8"/>
      <c r="WMJ22" s="13"/>
      <c r="WMK22" s="13"/>
      <c r="WML22" s="14"/>
      <c r="WMM22" s="15"/>
      <c r="WMN22" s="13"/>
      <c r="WMO22" s="9"/>
      <c r="WMP22" s="8"/>
      <c r="WMQ22" s="8"/>
      <c r="WMR22" s="13"/>
      <c r="WMS22" s="13"/>
      <c r="WMT22" s="14"/>
      <c r="WMU22" s="15"/>
      <c r="WMV22" s="13"/>
      <c r="WMW22" s="9"/>
      <c r="WMX22" s="8"/>
      <c r="WMY22" s="8"/>
      <c r="WMZ22" s="13"/>
      <c r="WNA22" s="13"/>
      <c r="WNB22" s="14"/>
      <c r="WNC22" s="15"/>
      <c r="WND22" s="13"/>
      <c r="WNE22" s="9"/>
      <c r="WNF22" s="8"/>
      <c r="WNG22" s="8"/>
      <c r="WNH22" s="13"/>
      <c r="WNI22" s="13"/>
      <c r="WNJ22" s="14"/>
      <c r="WNK22" s="15"/>
      <c r="WNL22" s="13"/>
      <c r="WNM22" s="9"/>
      <c r="WNN22" s="8"/>
      <c r="WNO22" s="8"/>
      <c r="WNP22" s="13"/>
      <c r="WNQ22" s="13"/>
      <c r="WNR22" s="14"/>
      <c r="WNS22" s="15"/>
      <c r="WNT22" s="13"/>
      <c r="WNU22" s="9"/>
      <c r="WNV22" s="8"/>
      <c r="WNW22" s="8"/>
      <c r="WNX22" s="13"/>
      <c r="WNY22" s="13"/>
      <c r="WNZ22" s="14"/>
      <c r="WOA22" s="15"/>
      <c r="WOB22" s="13"/>
      <c r="WOC22" s="9"/>
      <c r="WOD22" s="8"/>
      <c r="WOE22" s="8"/>
      <c r="WOF22" s="13"/>
      <c r="WOG22" s="13"/>
      <c r="WOH22" s="14"/>
      <c r="WOI22" s="15"/>
      <c r="WOJ22" s="13"/>
      <c r="WOK22" s="9"/>
      <c r="WOL22" s="8"/>
      <c r="WOM22" s="8"/>
      <c r="WON22" s="13"/>
      <c r="WOO22" s="13"/>
      <c r="WOP22" s="14"/>
      <c r="WOQ22" s="15"/>
      <c r="WOR22" s="13"/>
      <c r="WOS22" s="9"/>
      <c r="WOT22" s="8"/>
      <c r="WOU22" s="8"/>
      <c r="WOV22" s="13"/>
      <c r="WOW22" s="13"/>
      <c r="WOX22" s="14"/>
      <c r="WOY22" s="15"/>
      <c r="WOZ22" s="13"/>
      <c r="WPA22" s="9"/>
      <c r="WPB22" s="8"/>
      <c r="WPC22" s="8"/>
      <c r="WPD22" s="13"/>
      <c r="WPE22" s="13"/>
      <c r="WPF22" s="14"/>
      <c r="WPG22" s="15"/>
      <c r="WPH22" s="13"/>
      <c r="WPI22" s="9"/>
      <c r="WPJ22" s="8"/>
      <c r="WPK22" s="8"/>
      <c r="WPL22" s="13"/>
      <c r="WPM22" s="13"/>
      <c r="WPN22" s="14"/>
      <c r="WPO22" s="15"/>
      <c r="WPP22" s="13"/>
      <c r="WPQ22" s="9"/>
      <c r="WPR22" s="8"/>
      <c r="WPS22" s="8"/>
      <c r="WPT22" s="13"/>
      <c r="WPU22" s="13"/>
      <c r="WPV22" s="14"/>
      <c r="WPW22" s="15"/>
      <c r="WPX22" s="13"/>
      <c r="WPY22" s="9"/>
      <c r="WPZ22" s="8"/>
      <c r="WQA22" s="8"/>
      <c r="WQB22" s="13"/>
      <c r="WQC22" s="13"/>
      <c r="WQD22" s="14"/>
      <c r="WQE22" s="15"/>
      <c r="WQF22" s="13"/>
      <c r="WQG22" s="9"/>
      <c r="WQH22" s="8"/>
      <c r="WQI22" s="8"/>
      <c r="WQJ22" s="13"/>
      <c r="WQK22" s="13"/>
      <c r="WQL22" s="14"/>
      <c r="WQM22" s="15"/>
      <c r="WQN22" s="13"/>
      <c r="WQO22" s="9"/>
      <c r="WQP22" s="8"/>
      <c r="WQQ22" s="8"/>
      <c r="WQR22" s="13"/>
      <c r="WQS22" s="13"/>
      <c r="WQT22" s="14"/>
      <c r="WQU22" s="15"/>
      <c r="WQV22" s="13"/>
      <c r="WQW22" s="9"/>
      <c r="WQX22" s="8"/>
      <c r="WQY22" s="8"/>
      <c r="WQZ22" s="13"/>
      <c r="WRA22" s="13"/>
      <c r="WRB22" s="14"/>
      <c r="WRC22" s="15"/>
      <c r="WRD22" s="13"/>
      <c r="WRE22" s="9"/>
      <c r="WRF22" s="8"/>
      <c r="WRG22" s="8"/>
      <c r="WRH22" s="13"/>
      <c r="WRI22" s="13"/>
      <c r="WRJ22" s="14"/>
      <c r="WRK22" s="15"/>
      <c r="WRL22" s="13"/>
      <c r="WRM22" s="9"/>
      <c r="WRN22" s="8"/>
      <c r="WRO22" s="8"/>
      <c r="WRP22" s="13"/>
      <c r="WRQ22" s="13"/>
      <c r="WRR22" s="14"/>
      <c r="WRS22" s="15"/>
      <c r="WRT22" s="13"/>
      <c r="WRU22" s="9"/>
      <c r="WRV22" s="8"/>
      <c r="WRW22" s="8"/>
      <c r="WRX22" s="13"/>
      <c r="WRY22" s="13"/>
      <c r="WRZ22" s="14"/>
      <c r="WSA22" s="15"/>
      <c r="WSB22" s="13"/>
      <c r="WSC22" s="9"/>
      <c r="WSD22" s="8"/>
      <c r="WSE22" s="8"/>
      <c r="WSF22" s="13"/>
      <c r="WSG22" s="13"/>
      <c r="WSH22" s="14"/>
      <c r="WSI22" s="15"/>
      <c r="WSJ22" s="13"/>
      <c r="WSK22" s="9"/>
      <c r="WSL22" s="8"/>
      <c r="WSM22" s="8"/>
      <c r="WSN22" s="13"/>
      <c r="WSO22" s="13"/>
      <c r="WSP22" s="14"/>
      <c r="WSQ22" s="15"/>
      <c r="WSR22" s="13"/>
      <c r="WSS22" s="9"/>
      <c r="WST22" s="8"/>
      <c r="WSU22" s="8"/>
      <c r="WSV22" s="13"/>
      <c r="WSW22" s="13"/>
      <c r="WSX22" s="14"/>
      <c r="WSY22" s="15"/>
      <c r="WSZ22" s="13"/>
      <c r="WTA22" s="9"/>
      <c r="WTB22" s="8"/>
      <c r="WTC22" s="8"/>
      <c r="WTD22" s="13"/>
      <c r="WTE22" s="13"/>
      <c r="WTF22" s="14"/>
      <c r="WTG22" s="15"/>
      <c r="WTH22" s="13"/>
      <c r="WTI22" s="9"/>
      <c r="WTJ22" s="8"/>
      <c r="WTK22" s="8"/>
      <c r="WTL22" s="13"/>
      <c r="WTM22" s="13"/>
      <c r="WTN22" s="14"/>
      <c r="WTO22" s="15"/>
      <c r="WTP22" s="13"/>
      <c r="WTQ22" s="9"/>
      <c r="WTR22" s="8"/>
      <c r="WTS22" s="8"/>
      <c r="WTT22" s="13"/>
      <c r="WTU22" s="13"/>
      <c r="WTV22" s="14"/>
      <c r="WTW22" s="15"/>
      <c r="WTX22" s="13"/>
      <c r="WTY22" s="9"/>
      <c r="WTZ22" s="8"/>
      <c r="WUA22" s="8"/>
      <c r="WUB22" s="13"/>
      <c r="WUC22" s="13"/>
      <c r="WUD22" s="14"/>
      <c r="WUE22" s="15"/>
      <c r="WUF22" s="13"/>
      <c r="WUG22" s="9"/>
      <c r="WUH22" s="8"/>
      <c r="WUI22" s="8"/>
      <c r="WUJ22" s="13"/>
      <c r="WUK22" s="13"/>
      <c r="WUL22" s="14"/>
      <c r="WUM22" s="15"/>
      <c r="WUN22" s="13"/>
      <c r="WUO22" s="9"/>
      <c r="WUP22" s="8"/>
      <c r="WUQ22" s="8"/>
      <c r="WUR22" s="13"/>
      <c r="WUS22" s="13"/>
      <c r="WUT22" s="14"/>
      <c r="WUU22" s="15"/>
      <c r="WUV22" s="13"/>
      <c r="WUW22" s="9"/>
      <c r="WUX22" s="8"/>
      <c r="WUY22" s="8"/>
      <c r="WUZ22" s="13"/>
      <c r="WVA22" s="13"/>
      <c r="WVB22" s="14"/>
      <c r="WVC22" s="15"/>
      <c r="WVD22" s="13"/>
      <c r="WVE22" s="9"/>
      <c r="WVF22" s="8"/>
      <c r="WVG22" s="8"/>
      <c r="WVH22" s="13"/>
      <c r="WVI22" s="13"/>
      <c r="WVJ22" s="14"/>
      <c r="WVK22" s="15"/>
      <c r="WVL22" s="13"/>
      <c r="WVM22" s="9"/>
      <c r="WVN22" s="8"/>
      <c r="WVO22" s="8"/>
      <c r="WVP22" s="13"/>
      <c r="WVQ22" s="13"/>
      <c r="WVR22" s="14"/>
      <c r="WVS22" s="15"/>
      <c r="WVT22" s="13"/>
      <c r="WVU22" s="9"/>
      <c r="WVV22" s="8"/>
      <c r="WVW22" s="8"/>
      <c r="WVX22" s="13"/>
      <c r="WVY22" s="13"/>
      <c r="WVZ22" s="14"/>
      <c r="WWA22" s="15"/>
      <c r="WWB22" s="13"/>
      <c r="WWC22" s="9"/>
      <c r="WWD22" s="8"/>
      <c r="WWE22" s="8"/>
      <c r="WWF22" s="13"/>
      <c r="WWG22" s="13"/>
      <c r="WWH22" s="14"/>
      <c r="WWI22" s="15"/>
      <c r="WWJ22" s="13"/>
      <c r="WWK22" s="9"/>
      <c r="WWL22" s="8"/>
      <c r="WWM22" s="8"/>
      <c r="WWN22" s="13"/>
      <c r="WWO22" s="13"/>
      <c r="WWP22" s="14"/>
      <c r="WWQ22" s="15"/>
      <c r="WWR22" s="13"/>
      <c r="WWS22" s="9"/>
      <c r="WWT22" s="8"/>
      <c r="WWU22" s="8"/>
      <c r="WWV22" s="13"/>
      <c r="WWW22" s="13"/>
      <c r="WWX22" s="14"/>
      <c r="WWY22" s="15"/>
      <c r="WWZ22" s="13"/>
      <c r="WXA22" s="9"/>
      <c r="WXB22" s="8"/>
      <c r="WXC22" s="8"/>
      <c r="WXD22" s="13"/>
      <c r="WXE22" s="13"/>
      <c r="WXF22" s="14"/>
      <c r="WXG22" s="15"/>
      <c r="WXH22" s="13"/>
      <c r="WXI22" s="9"/>
      <c r="WXJ22" s="8"/>
      <c r="WXK22" s="8"/>
      <c r="WXL22" s="13"/>
      <c r="WXM22" s="13"/>
      <c r="WXN22" s="14"/>
      <c r="WXO22" s="15"/>
      <c r="WXP22" s="13"/>
      <c r="WXQ22" s="9"/>
      <c r="WXR22" s="8"/>
      <c r="WXS22" s="8"/>
      <c r="WXT22" s="13"/>
      <c r="WXU22" s="13"/>
      <c r="WXV22" s="14"/>
      <c r="WXW22" s="15"/>
      <c r="WXX22" s="13"/>
      <c r="WXY22" s="9"/>
      <c r="WXZ22" s="8"/>
      <c r="WYA22" s="8"/>
      <c r="WYB22" s="13"/>
      <c r="WYC22" s="13"/>
      <c r="WYD22" s="14"/>
      <c r="WYE22" s="15"/>
      <c r="WYF22" s="13"/>
      <c r="WYG22" s="9"/>
      <c r="WYH22" s="8"/>
      <c r="WYI22" s="8"/>
      <c r="WYJ22" s="13"/>
      <c r="WYK22" s="13"/>
      <c r="WYL22" s="14"/>
      <c r="WYM22" s="15"/>
      <c r="WYN22" s="13"/>
      <c r="WYO22" s="9"/>
      <c r="WYP22" s="8"/>
      <c r="WYQ22" s="8"/>
      <c r="WYR22" s="13"/>
      <c r="WYS22" s="13"/>
      <c r="WYT22" s="14"/>
      <c r="WYU22" s="15"/>
      <c r="WYV22" s="13"/>
      <c r="WYW22" s="9"/>
      <c r="WYX22" s="8"/>
      <c r="WYY22" s="8"/>
      <c r="WYZ22" s="13"/>
      <c r="WZA22" s="13"/>
      <c r="WZB22" s="14"/>
      <c r="WZC22" s="15"/>
      <c r="WZD22" s="13"/>
      <c r="WZE22" s="9"/>
      <c r="WZF22" s="8"/>
      <c r="WZG22" s="8"/>
      <c r="WZH22" s="13"/>
      <c r="WZI22" s="13"/>
      <c r="WZJ22" s="14"/>
      <c r="WZK22" s="15"/>
      <c r="WZL22" s="13"/>
      <c r="WZM22" s="9"/>
      <c r="WZN22" s="8"/>
      <c r="WZO22" s="8"/>
      <c r="WZP22" s="13"/>
      <c r="WZQ22" s="13"/>
      <c r="WZR22" s="14"/>
      <c r="WZS22" s="15"/>
      <c r="WZT22" s="13"/>
      <c r="WZU22" s="9"/>
      <c r="WZV22" s="8"/>
      <c r="WZW22" s="8"/>
      <c r="WZX22" s="13"/>
      <c r="WZY22" s="13"/>
      <c r="WZZ22" s="14"/>
      <c r="XAA22" s="15"/>
      <c r="XAB22" s="13"/>
      <c r="XAC22" s="9"/>
      <c r="XAD22" s="8"/>
      <c r="XAE22" s="8"/>
      <c r="XAF22" s="13"/>
      <c r="XAG22" s="13"/>
      <c r="XAH22" s="14"/>
      <c r="XAI22" s="15"/>
      <c r="XAJ22" s="13"/>
      <c r="XAK22" s="9"/>
      <c r="XAL22" s="8"/>
      <c r="XAM22" s="8"/>
      <c r="XAN22" s="13"/>
      <c r="XAO22" s="13"/>
      <c r="XAP22" s="14"/>
      <c r="XAQ22" s="15"/>
      <c r="XAR22" s="13"/>
      <c r="XAS22" s="9"/>
      <c r="XAT22" s="8"/>
      <c r="XAU22" s="8"/>
      <c r="XAV22" s="13"/>
      <c r="XAW22" s="13"/>
      <c r="XAX22" s="14"/>
      <c r="XAY22" s="15"/>
      <c r="XAZ22" s="13"/>
      <c r="XBA22" s="9"/>
      <c r="XBB22" s="8"/>
      <c r="XBC22" s="8"/>
      <c r="XBD22" s="13"/>
      <c r="XBE22" s="13"/>
      <c r="XBF22" s="14"/>
      <c r="XBG22" s="15"/>
      <c r="XBH22" s="13"/>
      <c r="XBI22" s="9"/>
      <c r="XBJ22" s="8"/>
      <c r="XBK22" s="8"/>
      <c r="XBL22" s="13"/>
      <c r="XBM22" s="13"/>
      <c r="XBN22" s="14"/>
      <c r="XBO22" s="15"/>
      <c r="XBP22" s="13"/>
      <c r="XBQ22" s="9"/>
      <c r="XBR22" s="8"/>
      <c r="XBS22" s="8"/>
      <c r="XBT22" s="13"/>
      <c r="XBU22" s="13"/>
      <c r="XBV22" s="14"/>
      <c r="XBW22" s="15"/>
      <c r="XBX22" s="13"/>
      <c r="XBY22" s="9"/>
      <c r="XBZ22" s="8"/>
      <c r="XCA22" s="8"/>
      <c r="XCB22" s="13"/>
      <c r="XCC22" s="13"/>
      <c r="XCD22" s="14"/>
      <c r="XCE22" s="15"/>
      <c r="XCF22" s="13"/>
      <c r="XCG22" s="9"/>
      <c r="XCH22" s="8"/>
      <c r="XCI22" s="8"/>
      <c r="XCJ22" s="13"/>
      <c r="XCK22" s="13"/>
      <c r="XCL22" s="14"/>
      <c r="XCM22" s="15"/>
      <c r="XCN22" s="13"/>
      <c r="XCO22" s="9"/>
      <c r="XCP22" s="8"/>
      <c r="XCQ22" s="8"/>
      <c r="XCR22" s="13"/>
      <c r="XCS22" s="13"/>
      <c r="XCT22" s="14"/>
      <c r="XCU22" s="15"/>
      <c r="XCV22" s="13"/>
      <c r="XCW22" s="9"/>
      <c r="XCX22" s="8"/>
      <c r="XCY22" s="8"/>
      <c r="XCZ22" s="13"/>
      <c r="XDA22" s="13"/>
      <c r="XDB22" s="14"/>
      <c r="XDC22" s="15"/>
      <c r="XDD22" s="13"/>
      <c r="XDE22" s="9"/>
      <c r="XDF22" s="8"/>
      <c r="XDG22" s="8"/>
      <c r="XDH22" s="13"/>
      <c r="XDI22" s="13"/>
      <c r="XDJ22" s="14"/>
      <c r="XDK22" s="15"/>
      <c r="XDL22" s="13"/>
      <c r="XDM22" s="9"/>
      <c r="XDN22" s="8"/>
      <c r="XDO22" s="8"/>
      <c r="XDP22" s="13"/>
      <c r="XDQ22" s="13"/>
      <c r="XDR22" s="14"/>
      <c r="XDS22" s="15"/>
      <c r="XDT22" s="13"/>
      <c r="XDU22" s="9"/>
      <c r="XDV22" s="8"/>
      <c r="XDW22" s="8"/>
      <c r="XDX22" s="13"/>
      <c r="XDY22" s="13"/>
      <c r="XDZ22" s="14"/>
      <c r="XEA22" s="15"/>
      <c r="XEB22" s="13"/>
      <c r="XEC22" s="9"/>
      <c r="XED22" s="8"/>
      <c r="XEE22" s="8"/>
      <c r="XEF22" s="13"/>
      <c r="XEG22" s="13"/>
      <c r="XEH22" s="14"/>
      <c r="XEI22" s="15"/>
      <c r="XEJ22" s="13"/>
      <c r="XEK22" s="9"/>
      <c r="XEL22" s="8"/>
      <c r="XEM22" s="8"/>
      <c r="XEN22" s="13"/>
      <c r="XEO22" s="13"/>
      <c r="XEP22" s="14"/>
      <c r="XEQ22" s="15"/>
      <c r="XER22" s="13"/>
      <c r="XES22" s="9"/>
      <c r="XET22" s="8"/>
      <c r="XEU22" s="8"/>
      <c r="XEV22" s="13"/>
      <c r="XEW22" s="13"/>
      <c r="XEX22" s="14"/>
      <c r="XEY22" s="15"/>
      <c r="XEZ22" s="13"/>
      <c r="XFA22" s="9"/>
      <c r="XFB22" s="8"/>
      <c r="XFC22" s="8"/>
    </row>
    <row r="23" spans="1:16383" x14ac:dyDescent="0.25">
      <c r="A23" s="269" t="s">
        <v>386</v>
      </c>
      <c r="B23" s="247" t="str">
        <f ca="1">INDIRECT("' "&amp;A23&amp;"'!A2")</f>
        <v>Geothermische warmte, diepte ≥ 3500 m</v>
      </c>
      <c r="C23" s="248"/>
      <c r="D23" s="48">
        <f t="shared" ca="1" si="7"/>
        <v>6.1901830991720495E-2</v>
      </c>
      <c r="E23" s="49" t="str">
        <f ca="1">INDIRECT("' "&amp;A23&amp;"'!D5")</f>
        <v>Euro/kWh</v>
      </c>
      <c r="F23" s="50">
        <f t="shared" ca="1" si="8"/>
        <v>7000</v>
      </c>
      <c r="G23" s="50" t="str">
        <f t="shared" ca="1" si="9"/>
        <v>-</v>
      </c>
      <c r="H23" s="246" t="str">
        <f t="shared" ca="1" si="10"/>
        <v>-</v>
      </c>
      <c r="I23" s="55">
        <f t="shared" ca="1" si="11"/>
        <v>6.8624999999999992E-2</v>
      </c>
      <c r="J23" s="14"/>
      <c r="K23" s="15"/>
      <c r="L23" s="13"/>
      <c r="M23" s="9"/>
      <c r="N23" s="8"/>
      <c r="O23" s="8"/>
      <c r="P23" s="13"/>
      <c r="Q23" s="13"/>
      <c r="R23" s="14"/>
      <c r="S23" s="15"/>
      <c r="T23" s="13"/>
      <c r="U23" s="9"/>
      <c r="V23" s="8"/>
      <c r="W23" s="8"/>
      <c r="X23" s="13"/>
      <c r="Y23" s="13"/>
      <c r="Z23" s="14"/>
      <c r="AA23" s="15"/>
      <c r="AB23" s="13"/>
      <c r="AC23" s="9"/>
      <c r="AD23" s="8"/>
      <c r="AE23" s="8"/>
      <c r="AF23" s="13"/>
      <c r="AG23" s="13"/>
      <c r="AH23" s="14"/>
      <c r="AI23" s="15"/>
      <c r="AJ23" s="13"/>
      <c r="AK23" s="9"/>
      <c r="AL23" s="8"/>
      <c r="AM23" s="8"/>
      <c r="AN23" s="13"/>
      <c r="AO23" s="13"/>
      <c r="AP23" s="14"/>
      <c r="AQ23" s="15"/>
      <c r="AR23" s="13"/>
      <c r="AS23" s="9"/>
      <c r="AT23" s="8"/>
      <c r="AU23" s="8"/>
      <c r="AV23" s="13"/>
      <c r="AW23" s="13"/>
      <c r="AX23" s="14"/>
      <c r="AY23" s="15"/>
      <c r="AZ23" s="13"/>
      <c r="BA23" s="9"/>
      <c r="BB23" s="8"/>
      <c r="BC23" s="8"/>
      <c r="BD23" s="13"/>
      <c r="BE23" s="13"/>
      <c r="BF23" s="14"/>
      <c r="BG23" s="15"/>
      <c r="BH23" s="13"/>
      <c r="BI23" s="9"/>
      <c r="BJ23" s="8"/>
      <c r="BK23" s="8"/>
      <c r="BL23" s="13"/>
      <c r="BM23" s="13"/>
      <c r="BN23" s="14"/>
      <c r="BO23" s="15"/>
      <c r="BP23" s="13"/>
      <c r="BQ23" s="9"/>
      <c r="BR23" s="8"/>
      <c r="BS23" s="8"/>
      <c r="BT23" s="13"/>
      <c r="BU23" s="13"/>
      <c r="BV23" s="14"/>
      <c r="BW23" s="15"/>
      <c r="BX23" s="13"/>
      <c r="BY23" s="9"/>
      <c r="BZ23" s="8"/>
      <c r="CA23" s="8"/>
      <c r="CB23" s="13"/>
      <c r="CC23" s="13"/>
      <c r="CD23" s="14"/>
      <c r="CE23" s="15"/>
      <c r="CF23" s="13"/>
      <c r="CG23" s="9"/>
      <c r="CH23" s="8"/>
      <c r="CI23" s="8"/>
      <c r="CJ23" s="13"/>
      <c r="CK23" s="13"/>
      <c r="CL23" s="14"/>
      <c r="CM23" s="15"/>
      <c r="CN23" s="13"/>
      <c r="CO23" s="9"/>
      <c r="CP23" s="8"/>
      <c r="CQ23" s="8"/>
      <c r="CR23" s="13"/>
      <c r="CS23" s="13"/>
      <c r="CT23" s="14"/>
      <c r="CU23" s="15"/>
      <c r="CV23" s="13"/>
      <c r="CW23" s="9"/>
      <c r="CX23" s="8"/>
      <c r="CY23" s="8"/>
      <c r="CZ23" s="13"/>
      <c r="DA23" s="13"/>
      <c r="DB23" s="14"/>
      <c r="DC23" s="15"/>
      <c r="DD23" s="13"/>
      <c r="DE23" s="9"/>
      <c r="DF23" s="8"/>
      <c r="DG23" s="8"/>
      <c r="DH23" s="13"/>
      <c r="DI23" s="13"/>
      <c r="DJ23" s="14"/>
      <c r="DK23" s="15"/>
      <c r="DL23" s="13"/>
      <c r="DM23" s="9"/>
      <c r="DN23" s="8"/>
      <c r="DO23" s="8"/>
      <c r="DP23" s="13"/>
      <c r="DQ23" s="13"/>
      <c r="DR23" s="14"/>
      <c r="DS23" s="15"/>
      <c r="DT23" s="13"/>
      <c r="DU23" s="9"/>
      <c r="DV23" s="8"/>
      <c r="DW23" s="8"/>
      <c r="DX23" s="13"/>
      <c r="DY23" s="13"/>
      <c r="DZ23" s="14"/>
      <c r="EA23" s="15"/>
      <c r="EB23" s="13"/>
      <c r="EC23" s="9"/>
      <c r="ED23" s="8"/>
      <c r="EE23" s="8"/>
      <c r="EF23" s="13"/>
      <c r="EG23" s="13"/>
      <c r="EH23" s="14"/>
      <c r="EI23" s="15"/>
      <c r="EJ23" s="13"/>
      <c r="EK23" s="9"/>
      <c r="EL23" s="8"/>
      <c r="EM23" s="8"/>
      <c r="EN23" s="13"/>
      <c r="EO23" s="13"/>
      <c r="EP23" s="14"/>
      <c r="EQ23" s="15"/>
      <c r="ER23" s="13"/>
      <c r="ES23" s="9"/>
      <c r="ET23" s="8"/>
      <c r="EU23" s="8"/>
      <c r="EV23" s="13"/>
      <c r="EW23" s="13"/>
      <c r="EX23" s="14"/>
      <c r="EY23" s="15"/>
      <c r="EZ23" s="13"/>
      <c r="FA23" s="9"/>
      <c r="FB23" s="8"/>
      <c r="FC23" s="8"/>
      <c r="FD23" s="13"/>
      <c r="FE23" s="13"/>
      <c r="FF23" s="14"/>
      <c r="FG23" s="15"/>
      <c r="FH23" s="13"/>
      <c r="FI23" s="9"/>
      <c r="FJ23" s="8"/>
      <c r="FK23" s="8"/>
      <c r="FL23" s="13"/>
      <c r="FM23" s="13"/>
      <c r="FN23" s="14"/>
      <c r="FO23" s="15"/>
      <c r="FP23" s="13"/>
      <c r="FQ23" s="9"/>
      <c r="FR23" s="8"/>
      <c r="FS23" s="8"/>
      <c r="FT23" s="13"/>
      <c r="FU23" s="13"/>
      <c r="FV23" s="14"/>
      <c r="FW23" s="15"/>
      <c r="FX23" s="13"/>
      <c r="FY23" s="9"/>
      <c r="FZ23" s="8"/>
      <c r="GA23" s="8"/>
      <c r="GB23" s="13"/>
      <c r="GC23" s="13"/>
      <c r="GD23" s="14"/>
      <c r="GE23" s="15"/>
      <c r="GF23" s="13"/>
      <c r="GG23" s="9"/>
      <c r="GH23" s="8"/>
      <c r="GI23" s="8"/>
      <c r="GJ23" s="13"/>
      <c r="GK23" s="13"/>
      <c r="GL23" s="14"/>
      <c r="GM23" s="15"/>
      <c r="GN23" s="13"/>
      <c r="GO23" s="9"/>
      <c r="GP23" s="8"/>
      <c r="GQ23" s="8"/>
      <c r="GR23" s="13"/>
      <c r="GS23" s="13"/>
      <c r="GT23" s="14"/>
      <c r="GU23" s="15"/>
      <c r="GV23" s="13"/>
      <c r="GW23" s="9"/>
      <c r="GX23" s="8"/>
      <c r="GY23" s="8"/>
      <c r="GZ23" s="13"/>
      <c r="HA23" s="13"/>
      <c r="HB23" s="14"/>
      <c r="HC23" s="15"/>
      <c r="HD23" s="13"/>
      <c r="HE23" s="9"/>
      <c r="HF23" s="8"/>
      <c r="HG23" s="8"/>
      <c r="HH23" s="13"/>
      <c r="HI23" s="13"/>
      <c r="HJ23" s="14"/>
      <c r="HK23" s="15"/>
      <c r="HL23" s="13"/>
      <c r="HM23" s="9"/>
      <c r="HN23" s="8"/>
      <c r="HO23" s="8"/>
      <c r="HP23" s="13"/>
      <c r="HQ23" s="13"/>
      <c r="HR23" s="14"/>
      <c r="HS23" s="15"/>
      <c r="HT23" s="13"/>
      <c r="HU23" s="9"/>
      <c r="HV23" s="8"/>
      <c r="HW23" s="8"/>
      <c r="HX23" s="13"/>
      <c r="HY23" s="13"/>
      <c r="HZ23" s="14"/>
      <c r="IA23" s="15"/>
      <c r="IB23" s="13"/>
      <c r="IC23" s="9"/>
      <c r="ID23" s="8"/>
      <c r="IE23" s="8"/>
      <c r="IF23" s="13"/>
      <c r="IG23" s="13"/>
      <c r="IH23" s="14"/>
      <c r="II23" s="15"/>
      <c r="IJ23" s="13"/>
      <c r="IK23" s="9"/>
      <c r="IL23" s="8"/>
      <c r="IM23" s="8"/>
      <c r="IN23" s="13"/>
      <c r="IO23" s="13"/>
      <c r="IP23" s="14"/>
      <c r="IQ23" s="15"/>
      <c r="IR23" s="13"/>
      <c r="IS23" s="9"/>
      <c r="IT23" s="8"/>
      <c r="IU23" s="8"/>
      <c r="IV23" s="13"/>
      <c r="IW23" s="13"/>
      <c r="IX23" s="14"/>
      <c r="IY23" s="15"/>
      <c r="IZ23" s="13"/>
      <c r="JA23" s="9"/>
      <c r="JB23" s="8"/>
      <c r="JC23" s="8"/>
      <c r="JD23" s="13"/>
      <c r="JE23" s="13"/>
      <c r="JF23" s="14"/>
      <c r="JG23" s="15"/>
      <c r="JH23" s="13"/>
      <c r="JI23" s="9"/>
      <c r="JJ23" s="8"/>
      <c r="JK23" s="8"/>
      <c r="JL23" s="13"/>
      <c r="JM23" s="13"/>
      <c r="JN23" s="14"/>
      <c r="JO23" s="15"/>
      <c r="JP23" s="13"/>
      <c r="JQ23" s="9"/>
      <c r="JR23" s="8"/>
      <c r="JS23" s="8"/>
      <c r="JT23" s="13"/>
      <c r="JU23" s="13"/>
      <c r="JV23" s="14"/>
      <c r="JW23" s="15"/>
      <c r="JX23" s="13"/>
      <c r="JY23" s="9"/>
      <c r="JZ23" s="8"/>
      <c r="KA23" s="8"/>
      <c r="KB23" s="13"/>
      <c r="KC23" s="13"/>
      <c r="KD23" s="14"/>
      <c r="KE23" s="15"/>
      <c r="KF23" s="13"/>
      <c r="KG23" s="9"/>
      <c r="KH23" s="8"/>
      <c r="KI23" s="8"/>
      <c r="KJ23" s="13"/>
      <c r="KK23" s="13"/>
      <c r="KL23" s="14"/>
      <c r="KM23" s="15"/>
      <c r="KN23" s="13"/>
      <c r="KO23" s="9"/>
      <c r="KP23" s="8"/>
      <c r="KQ23" s="8"/>
      <c r="KR23" s="13"/>
      <c r="KS23" s="13"/>
      <c r="KT23" s="14"/>
      <c r="KU23" s="15"/>
      <c r="KV23" s="13"/>
      <c r="KW23" s="9"/>
      <c r="KX23" s="8"/>
      <c r="KY23" s="8"/>
      <c r="KZ23" s="13"/>
      <c r="LA23" s="13"/>
      <c r="LB23" s="14"/>
      <c r="LC23" s="15"/>
      <c r="LD23" s="13"/>
      <c r="LE23" s="9"/>
      <c r="LF23" s="8"/>
      <c r="LG23" s="8"/>
      <c r="LH23" s="13"/>
      <c r="LI23" s="13"/>
      <c r="LJ23" s="14"/>
      <c r="LK23" s="15"/>
      <c r="LL23" s="13"/>
      <c r="LM23" s="9"/>
      <c r="LN23" s="8"/>
      <c r="LO23" s="8"/>
      <c r="LP23" s="13"/>
      <c r="LQ23" s="13"/>
      <c r="LR23" s="14"/>
      <c r="LS23" s="15"/>
      <c r="LT23" s="13"/>
      <c r="LU23" s="9"/>
      <c r="LV23" s="8"/>
      <c r="LW23" s="8"/>
      <c r="LX23" s="13"/>
      <c r="LY23" s="13"/>
      <c r="LZ23" s="14"/>
      <c r="MA23" s="15"/>
      <c r="MB23" s="13"/>
      <c r="MC23" s="9"/>
      <c r="MD23" s="8"/>
      <c r="ME23" s="8"/>
      <c r="MF23" s="13"/>
      <c r="MG23" s="13"/>
      <c r="MH23" s="14"/>
      <c r="MI23" s="15"/>
      <c r="MJ23" s="13"/>
      <c r="MK23" s="9"/>
      <c r="ML23" s="8"/>
      <c r="MM23" s="8"/>
      <c r="MN23" s="13"/>
      <c r="MO23" s="13"/>
      <c r="MP23" s="14"/>
      <c r="MQ23" s="15"/>
      <c r="MR23" s="13"/>
      <c r="MS23" s="9"/>
      <c r="MT23" s="8"/>
      <c r="MU23" s="8"/>
      <c r="MV23" s="13"/>
      <c r="MW23" s="13"/>
      <c r="MX23" s="14"/>
      <c r="MY23" s="15"/>
      <c r="MZ23" s="13"/>
      <c r="NA23" s="9"/>
      <c r="NB23" s="8"/>
      <c r="NC23" s="8"/>
      <c r="ND23" s="13"/>
      <c r="NE23" s="13"/>
      <c r="NF23" s="14"/>
      <c r="NG23" s="15"/>
      <c r="NH23" s="13"/>
      <c r="NI23" s="9"/>
      <c r="NJ23" s="8"/>
      <c r="NK23" s="8"/>
      <c r="NL23" s="13"/>
      <c r="NM23" s="13"/>
      <c r="NN23" s="14"/>
      <c r="NO23" s="15"/>
      <c r="NP23" s="13"/>
      <c r="NQ23" s="9"/>
      <c r="NR23" s="8"/>
      <c r="NS23" s="8"/>
      <c r="NT23" s="13"/>
      <c r="NU23" s="13"/>
      <c r="NV23" s="14"/>
      <c r="NW23" s="15"/>
      <c r="NX23" s="13"/>
      <c r="NY23" s="9"/>
      <c r="NZ23" s="8"/>
      <c r="OA23" s="8"/>
      <c r="OB23" s="13"/>
      <c r="OC23" s="13"/>
      <c r="OD23" s="14"/>
      <c r="OE23" s="15"/>
      <c r="OF23" s="13"/>
      <c r="OG23" s="9"/>
      <c r="OH23" s="8"/>
      <c r="OI23" s="8"/>
      <c r="OJ23" s="13"/>
      <c r="OK23" s="13"/>
      <c r="OL23" s="14"/>
      <c r="OM23" s="15"/>
      <c r="ON23" s="13"/>
      <c r="OO23" s="9"/>
      <c r="OP23" s="8"/>
      <c r="OQ23" s="8"/>
      <c r="OR23" s="13"/>
      <c r="OS23" s="13"/>
      <c r="OT23" s="14"/>
      <c r="OU23" s="15"/>
      <c r="OV23" s="13"/>
      <c r="OW23" s="9"/>
      <c r="OX23" s="8"/>
      <c r="OY23" s="8"/>
      <c r="OZ23" s="13"/>
      <c r="PA23" s="13"/>
      <c r="PB23" s="14"/>
      <c r="PC23" s="15"/>
      <c r="PD23" s="13"/>
      <c r="PE23" s="9"/>
      <c r="PF23" s="8"/>
      <c r="PG23" s="8"/>
      <c r="PH23" s="13"/>
      <c r="PI23" s="13"/>
      <c r="PJ23" s="14"/>
      <c r="PK23" s="15"/>
      <c r="PL23" s="13"/>
      <c r="PM23" s="9"/>
      <c r="PN23" s="8"/>
      <c r="PO23" s="8"/>
      <c r="PP23" s="13"/>
      <c r="PQ23" s="13"/>
      <c r="PR23" s="14"/>
      <c r="PS23" s="15"/>
      <c r="PT23" s="13"/>
      <c r="PU23" s="9"/>
      <c r="PV23" s="8"/>
      <c r="PW23" s="8"/>
      <c r="PX23" s="13"/>
      <c r="PY23" s="13"/>
      <c r="PZ23" s="14"/>
      <c r="QA23" s="15"/>
      <c r="QB23" s="13"/>
      <c r="QC23" s="9"/>
      <c r="QD23" s="8"/>
      <c r="QE23" s="8"/>
      <c r="QF23" s="13"/>
      <c r="QG23" s="13"/>
      <c r="QH23" s="14"/>
      <c r="QI23" s="15"/>
      <c r="QJ23" s="13"/>
      <c r="QK23" s="9"/>
      <c r="QL23" s="8"/>
      <c r="QM23" s="8"/>
      <c r="QN23" s="13"/>
      <c r="QO23" s="13"/>
      <c r="QP23" s="14"/>
      <c r="QQ23" s="15"/>
      <c r="QR23" s="13"/>
      <c r="QS23" s="9"/>
      <c r="QT23" s="8"/>
      <c r="QU23" s="8"/>
      <c r="QV23" s="13"/>
      <c r="QW23" s="13"/>
      <c r="QX23" s="14"/>
      <c r="QY23" s="15"/>
      <c r="QZ23" s="13"/>
      <c r="RA23" s="9"/>
      <c r="RB23" s="8"/>
      <c r="RC23" s="8"/>
      <c r="RD23" s="13"/>
      <c r="RE23" s="13"/>
      <c r="RF23" s="14"/>
      <c r="RG23" s="15"/>
      <c r="RH23" s="13"/>
      <c r="RI23" s="9"/>
      <c r="RJ23" s="8"/>
      <c r="RK23" s="8"/>
      <c r="RL23" s="13"/>
      <c r="RM23" s="13"/>
      <c r="RN23" s="14"/>
      <c r="RO23" s="15"/>
      <c r="RP23" s="13"/>
      <c r="RQ23" s="9"/>
      <c r="RR23" s="8"/>
      <c r="RS23" s="8"/>
      <c r="RT23" s="13"/>
      <c r="RU23" s="13"/>
      <c r="RV23" s="14"/>
      <c r="RW23" s="15"/>
      <c r="RX23" s="13"/>
      <c r="RY23" s="9"/>
      <c r="RZ23" s="8"/>
      <c r="SA23" s="8"/>
      <c r="SB23" s="13"/>
      <c r="SC23" s="13"/>
      <c r="SD23" s="14"/>
      <c r="SE23" s="15"/>
      <c r="SF23" s="13"/>
      <c r="SG23" s="9"/>
      <c r="SH23" s="8"/>
      <c r="SI23" s="8"/>
      <c r="SJ23" s="13"/>
      <c r="SK23" s="13"/>
      <c r="SL23" s="14"/>
      <c r="SM23" s="15"/>
      <c r="SN23" s="13"/>
      <c r="SO23" s="9"/>
      <c r="SP23" s="8"/>
      <c r="SQ23" s="8"/>
      <c r="SR23" s="13"/>
      <c r="SS23" s="13"/>
      <c r="ST23" s="14"/>
      <c r="SU23" s="15"/>
      <c r="SV23" s="13"/>
      <c r="SW23" s="9"/>
      <c r="SX23" s="8"/>
      <c r="SY23" s="8"/>
      <c r="SZ23" s="13"/>
      <c r="TA23" s="13"/>
      <c r="TB23" s="14"/>
      <c r="TC23" s="15"/>
      <c r="TD23" s="13"/>
      <c r="TE23" s="9"/>
      <c r="TF23" s="8"/>
      <c r="TG23" s="8"/>
      <c r="TH23" s="13"/>
      <c r="TI23" s="13"/>
      <c r="TJ23" s="14"/>
      <c r="TK23" s="15"/>
      <c r="TL23" s="13"/>
      <c r="TM23" s="9"/>
      <c r="TN23" s="8"/>
      <c r="TO23" s="8"/>
      <c r="TP23" s="13"/>
      <c r="TQ23" s="13"/>
      <c r="TR23" s="14"/>
      <c r="TS23" s="15"/>
      <c r="TT23" s="13"/>
      <c r="TU23" s="9"/>
      <c r="TV23" s="8"/>
      <c r="TW23" s="8"/>
      <c r="TX23" s="13"/>
      <c r="TY23" s="13"/>
      <c r="TZ23" s="14"/>
      <c r="UA23" s="15"/>
      <c r="UB23" s="13"/>
      <c r="UC23" s="9"/>
      <c r="UD23" s="8"/>
      <c r="UE23" s="8"/>
      <c r="UF23" s="13"/>
      <c r="UG23" s="13"/>
      <c r="UH23" s="14"/>
      <c r="UI23" s="15"/>
      <c r="UJ23" s="13"/>
      <c r="UK23" s="9"/>
      <c r="UL23" s="8"/>
      <c r="UM23" s="8"/>
      <c r="UN23" s="13"/>
      <c r="UO23" s="13"/>
      <c r="UP23" s="14"/>
      <c r="UQ23" s="15"/>
      <c r="UR23" s="13"/>
      <c r="US23" s="9"/>
      <c r="UT23" s="8"/>
      <c r="UU23" s="8"/>
      <c r="UV23" s="13"/>
      <c r="UW23" s="13"/>
      <c r="UX23" s="14"/>
      <c r="UY23" s="15"/>
      <c r="UZ23" s="13"/>
      <c r="VA23" s="9"/>
      <c r="VB23" s="8"/>
      <c r="VC23" s="8"/>
      <c r="VD23" s="13"/>
      <c r="VE23" s="13"/>
      <c r="VF23" s="14"/>
      <c r="VG23" s="15"/>
      <c r="VH23" s="13"/>
      <c r="VI23" s="9"/>
      <c r="VJ23" s="8"/>
      <c r="VK23" s="8"/>
      <c r="VL23" s="13"/>
      <c r="VM23" s="13"/>
      <c r="VN23" s="14"/>
      <c r="VO23" s="15"/>
      <c r="VP23" s="13"/>
      <c r="VQ23" s="9"/>
      <c r="VR23" s="8"/>
      <c r="VS23" s="8"/>
      <c r="VT23" s="13"/>
      <c r="VU23" s="13"/>
      <c r="VV23" s="14"/>
      <c r="VW23" s="15"/>
      <c r="VX23" s="13"/>
      <c r="VY23" s="9"/>
      <c r="VZ23" s="8"/>
      <c r="WA23" s="8"/>
      <c r="WB23" s="13"/>
      <c r="WC23" s="13"/>
      <c r="WD23" s="14"/>
      <c r="WE23" s="15"/>
      <c r="WF23" s="13"/>
      <c r="WG23" s="9"/>
      <c r="WH23" s="8"/>
      <c r="WI23" s="8"/>
      <c r="WJ23" s="13"/>
      <c r="WK23" s="13"/>
      <c r="WL23" s="14"/>
      <c r="WM23" s="15"/>
      <c r="WN23" s="13"/>
      <c r="WO23" s="9"/>
      <c r="WP23" s="8"/>
      <c r="WQ23" s="8"/>
      <c r="WR23" s="13"/>
      <c r="WS23" s="13"/>
      <c r="WT23" s="14"/>
      <c r="WU23" s="15"/>
      <c r="WV23" s="13"/>
      <c r="WW23" s="9"/>
      <c r="WX23" s="8"/>
      <c r="WY23" s="8"/>
      <c r="WZ23" s="13"/>
      <c r="XA23" s="13"/>
      <c r="XB23" s="14"/>
      <c r="XC23" s="15"/>
      <c r="XD23" s="13"/>
      <c r="XE23" s="9"/>
      <c r="XF23" s="8"/>
      <c r="XG23" s="8"/>
      <c r="XH23" s="13"/>
      <c r="XI23" s="13"/>
      <c r="XJ23" s="14"/>
      <c r="XK23" s="15"/>
      <c r="XL23" s="13"/>
      <c r="XM23" s="9"/>
      <c r="XN23" s="8"/>
      <c r="XO23" s="8"/>
      <c r="XP23" s="13"/>
      <c r="XQ23" s="13"/>
      <c r="XR23" s="14"/>
      <c r="XS23" s="15"/>
      <c r="XT23" s="13"/>
      <c r="XU23" s="9"/>
      <c r="XV23" s="8"/>
      <c r="XW23" s="8"/>
      <c r="XX23" s="13"/>
      <c r="XY23" s="13"/>
      <c r="XZ23" s="14"/>
      <c r="YA23" s="15"/>
      <c r="YB23" s="13"/>
      <c r="YC23" s="9"/>
      <c r="YD23" s="8"/>
      <c r="YE23" s="8"/>
      <c r="YF23" s="13"/>
      <c r="YG23" s="13"/>
      <c r="YH23" s="14"/>
      <c r="YI23" s="15"/>
      <c r="YJ23" s="13"/>
      <c r="YK23" s="9"/>
      <c r="YL23" s="8"/>
      <c r="YM23" s="8"/>
      <c r="YN23" s="13"/>
      <c r="YO23" s="13"/>
      <c r="YP23" s="14"/>
      <c r="YQ23" s="15"/>
      <c r="YR23" s="13"/>
      <c r="YS23" s="9"/>
      <c r="YT23" s="8"/>
      <c r="YU23" s="8"/>
      <c r="YV23" s="13"/>
      <c r="YW23" s="13"/>
      <c r="YX23" s="14"/>
      <c r="YY23" s="15"/>
      <c r="YZ23" s="13"/>
      <c r="ZA23" s="9"/>
      <c r="ZB23" s="8"/>
      <c r="ZC23" s="8"/>
      <c r="ZD23" s="13"/>
      <c r="ZE23" s="13"/>
      <c r="ZF23" s="14"/>
      <c r="ZG23" s="15"/>
      <c r="ZH23" s="13"/>
      <c r="ZI23" s="9"/>
      <c r="ZJ23" s="8"/>
      <c r="ZK23" s="8"/>
      <c r="ZL23" s="13"/>
      <c r="ZM23" s="13"/>
      <c r="ZN23" s="14"/>
      <c r="ZO23" s="15"/>
      <c r="ZP23" s="13"/>
      <c r="ZQ23" s="9"/>
      <c r="ZR23" s="8"/>
      <c r="ZS23" s="8"/>
      <c r="ZT23" s="13"/>
      <c r="ZU23" s="13"/>
      <c r="ZV23" s="14"/>
      <c r="ZW23" s="15"/>
      <c r="ZX23" s="13"/>
      <c r="ZY23" s="9"/>
      <c r="ZZ23" s="8"/>
      <c r="AAA23" s="8"/>
      <c r="AAB23" s="13"/>
      <c r="AAC23" s="13"/>
      <c r="AAD23" s="14"/>
      <c r="AAE23" s="15"/>
      <c r="AAF23" s="13"/>
      <c r="AAG23" s="9"/>
      <c r="AAH23" s="8"/>
      <c r="AAI23" s="8"/>
      <c r="AAJ23" s="13"/>
      <c r="AAK23" s="13"/>
      <c r="AAL23" s="14"/>
      <c r="AAM23" s="15"/>
      <c r="AAN23" s="13"/>
      <c r="AAO23" s="9"/>
      <c r="AAP23" s="8"/>
      <c r="AAQ23" s="8"/>
      <c r="AAR23" s="13"/>
      <c r="AAS23" s="13"/>
      <c r="AAT23" s="14"/>
      <c r="AAU23" s="15"/>
      <c r="AAV23" s="13"/>
      <c r="AAW23" s="9"/>
      <c r="AAX23" s="8"/>
      <c r="AAY23" s="8"/>
      <c r="AAZ23" s="13"/>
      <c r="ABA23" s="13"/>
      <c r="ABB23" s="14"/>
      <c r="ABC23" s="15"/>
      <c r="ABD23" s="13"/>
      <c r="ABE23" s="9"/>
      <c r="ABF23" s="8"/>
      <c r="ABG23" s="8"/>
      <c r="ABH23" s="13"/>
      <c r="ABI23" s="13"/>
      <c r="ABJ23" s="14"/>
      <c r="ABK23" s="15"/>
      <c r="ABL23" s="13"/>
      <c r="ABM23" s="9"/>
      <c r="ABN23" s="8"/>
      <c r="ABO23" s="8"/>
      <c r="ABP23" s="13"/>
      <c r="ABQ23" s="13"/>
      <c r="ABR23" s="14"/>
      <c r="ABS23" s="15"/>
      <c r="ABT23" s="13"/>
      <c r="ABU23" s="9"/>
      <c r="ABV23" s="8"/>
      <c r="ABW23" s="8"/>
      <c r="ABX23" s="13"/>
      <c r="ABY23" s="13"/>
      <c r="ABZ23" s="14"/>
      <c r="ACA23" s="15"/>
      <c r="ACB23" s="13"/>
      <c r="ACC23" s="9"/>
      <c r="ACD23" s="8"/>
      <c r="ACE23" s="8"/>
      <c r="ACF23" s="13"/>
      <c r="ACG23" s="13"/>
      <c r="ACH23" s="14"/>
      <c r="ACI23" s="15"/>
      <c r="ACJ23" s="13"/>
      <c r="ACK23" s="9"/>
      <c r="ACL23" s="8"/>
      <c r="ACM23" s="8"/>
      <c r="ACN23" s="13"/>
      <c r="ACO23" s="13"/>
      <c r="ACP23" s="14"/>
      <c r="ACQ23" s="15"/>
      <c r="ACR23" s="13"/>
      <c r="ACS23" s="9"/>
      <c r="ACT23" s="8"/>
      <c r="ACU23" s="8"/>
      <c r="ACV23" s="13"/>
      <c r="ACW23" s="13"/>
      <c r="ACX23" s="14"/>
      <c r="ACY23" s="15"/>
      <c r="ACZ23" s="13"/>
      <c r="ADA23" s="9"/>
      <c r="ADB23" s="8"/>
      <c r="ADC23" s="8"/>
      <c r="ADD23" s="13"/>
      <c r="ADE23" s="13"/>
      <c r="ADF23" s="14"/>
      <c r="ADG23" s="15"/>
      <c r="ADH23" s="13"/>
      <c r="ADI23" s="9"/>
      <c r="ADJ23" s="8"/>
      <c r="ADK23" s="8"/>
      <c r="ADL23" s="13"/>
      <c r="ADM23" s="13"/>
      <c r="ADN23" s="14"/>
      <c r="ADO23" s="15"/>
      <c r="ADP23" s="13"/>
      <c r="ADQ23" s="9"/>
      <c r="ADR23" s="8"/>
      <c r="ADS23" s="8"/>
      <c r="ADT23" s="13"/>
      <c r="ADU23" s="13"/>
      <c r="ADV23" s="14"/>
      <c r="ADW23" s="15"/>
      <c r="ADX23" s="13"/>
      <c r="ADY23" s="9"/>
      <c r="ADZ23" s="8"/>
      <c r="AEA23" s="8"/>
      <c r="AEB23" s="13"/>
      <c r="AEC23" s="13"/>
      <c r="AED23" s="14"/>
      <c r="AEE23" s="15"/>
      <c r="AEF23" s="13"/>
      <c r="AEG23" s="9"/>
      <c r="AEH23" s="8"/>
      <c r="AEI23" s="8"/>
      <c r="AEJ23" s="13"/>
      <c r="AEK23" s="13"/>
      <c r="AEL23" s="14"/>
      <c r="AEM23" s="15"/>
      <c r="AEN23" s="13"/>
      <c r="AEO23" s="9"/>
      <c r="AEP23" s="8"/>
      <c r="AEQ23" s="8"/>
      <c r="AER23" s="13"/>
      <c r="AES23" s="13"/>
      <c r="AET23" s="14"/>
      <c r="AEU23" s="15"/>
      <c r="AEV23" s="13"/>
      <c r="AEW23" s="9"/>
      <c r="AEX23" s="8"/>
      <c r="AEY23" s="8"/>
      <c r="AEZ23" s="13"/>
      <c r="AFA23" s="13"/>
      <c r="AFB23" s="14"/>
      <c r="AFC23" s="15"/>
      <c r="AFD23" s="13"/>
      <c r="AFE23" s="9"/>
      <c r="AFF23" s="8"/>
      <c r="AFG23" s="8"/>
      <c r="AFH23" s="13"/>
      <c r="AFI23" s="13"/>
      <c r="AFJ23" s="14"/>
      <c r="AFK23" s="15"/>
      <c r="AFL23" s="13"/>
      <c r="AFM23" s="9"/>
      <c r="AFN23" s="8"/>
      <c r="AFO23" s="8"/>
      <c r="AFP23" s="13"/>
      <c r="AFQ23" s="13"/>
      <c r="AFR23" s="14"/>
      <c r="AFS23" s="15"/>
      <c r="AFT23" s="13"/>
      <c r="AFU23" s="9"/>
      <c r="AFV23" s="8"/>
      <c r="AFW23" s="8"/>
      <c r="AFX23" s="13"/>
      <c r="AFY23" s="13"/>
      <c r="AFZ23" s="14"/>
      <c r="AGA23" s="15"/>
      <c r="AGB23" s="13"/>
      <c r="AGC23" s="9"/>
      <c r="AGD23" s="8"/>
      <c r="AGE23" s="8"/>
      <c r="AGF23" s="13"/>
      <c r="AGG23" s="13"/>
      <c r="AGH23" s="14"/>
      <c r="AGI23" s="15"/>
      <c r="AGJ23" s="13"/>
      <c r="AGK23" s="9"/>
      <c r="AGL23" s="8"/>
      <c r="AGM23" s="8"/>
      <c r="AGN23" s="13"/>
      <c r="AGO23" s="13"/>
      <c r="AGP23" s="14"/>
      <c r="AGQ23" s="15"/>
      <c r="AGR23" s="13"/>
      <c r="AGS23" s="9"/>
      <c r="AGT23" s="8"/>
      <c r="AGU23" s="8"/>
      <c r="AGV23" s="13"/>
      <c r="AGW23" s="13"/>
      <c r="AGX23" s="14"/>
      <c r="AGY23" s="15"/>
      <c r="AGZ23" s="13"/>
      <c r="AHA23" s="9"/>
      <c r="AHB23" s="8"/>
      <c r="AHC23" s="8"/>
      <c r="AHD23" s="13"/>
      <c r="AHE23" s="13"/>
      <c r="AHF23" s="14"/>
      <c r="AHG23" s="15"/>
      <c r="AHH23" s="13"/>
      <c r="AHI23" s="9"/>
      <c r="AHJ23" s="8"/>
      <c r="AHK23" s="8"/>
      <c r="AHL23" s="13"/>
      <c r="AHM23" s="13"/>
      <c r="AHN23" s="14"/>
      <c r="AHO23" s="15"/>
      <c r="AHP23" s="13"/>
      <c r="AHQ23" s="9"/>
      <c r="AHR23" s="8"/>
      <c r="AHS23" s="8"/>
      <c r="AHT23" s="13"/>
      <c r="AHU23" s="13"/>
      <c r="AHV23" s="14"/>
      <c r="AHW23" s="15"/>
      <c r="AHX23" s="13"/>
      <c r="AHY23" s="9"/>
      <c r="AHZ23" s="8"/>
      <c r="AIA23" s="8"/>
      <c r="AIB23" s="13"/>
      <c r="AIC23" s="13"/>
      <c r="AID23" s="14"/>
      <c r="AIE23" s="15"/>
      <c r="AIF23" s="13"/>
      <c r="AIG23" s="9"/>
      <c r="AIH23" s="8"/>
      <c r="AII23" s="8"/>
      <c r="AIJ23" s="13"/>
      <c r="AIK23" s="13"/>
      <c r="AIL23" s="14"/>
      <c r="AIM23" s="15"/>
      <c r="AIN23" s="13"/>
      <c r="AIO23" s="9"/>
      <c r="AIP23" s="8"/>
      <c r="AIQ23" s="8"/>
      <c r="AIR23" s="13"/>
      <c r="AIS23" s="13"/>
      <c r="AIT23" s="14"/>
      <c r="AIU23" s="15"/>
      <c r="AIV23" s="13"/>
      <c r="AIW23" s="9"/>
      <c r="AIX23" s="8"/>
      <c r="AIY23" s="8"/>
      <c r="AIZ23" s="13"/>
      <c r="AJA23" s="13"/>
      <c r="AJB23" s="14"/>
      <c r="AJC23" s="15"/>
      <c r="AJD23" s="13"/>
      <c r="AJE23" s="9"/>
      <c r="AJF23" s="8"/>
      <c r="AJG23" s="8"/>
      <c r="AJH23" s="13"/>
      <c r="AJI23" s="13"/>
      <c r="AJJ23" s="14"/>
      <c r="AJK23" s="15"/>
      <c r="AJL23" s="13"/>
      <c r="AJM23" s="9"/>
      <c r="AJN23" s="8"/>
      <c r="AJO23" s="8"/>
      <c r="AJP23" s="13"/>
      <c r="AJQ23" s="13"/>
      <c r="AJR23" s="14"/>
      <c r="AJS23" s="15"/>
      <c r="AJT23" s="13"/>
      <c r="AJU23" s="9"/>
      <c r="AJV23" s="8"/>
      <c r="AJW23" s="8"/>
      <c r="AJX23" s="13"/>
      <c r="AJY23" s="13"/>
      <c r="AJZ23" s="14"/>
      <c r="AKA23" s="15"/>
      <c r="AKB23" s="13"/>
      <c r="AKC23" s="9"/>
      <c r="AKD23" s="8"/>
      <c r="AKE23" s="8"/>
      <c r="AKF23" s="13"/>
      <c r="AKG23" s="13"/>
      <c r="AKH23" s="14"/>
      <c r="AKI23" s="15"/>
      <c r="AKJ23" s="13"/>
      <c r="AKK23" s="9"/>
      <c r="AKL23" s="8"/>
      <c r="AKM23" s="8"/>
      <c r="AKN23" s="13"/>
      <c r="AKO23" s="13"/>
      <c r="AKP23" s="14"/>
      <c r="AKQ23" s="15"/>
      <c r="AKR23" s="13"/>
      <c r="AKS23" s="9"/>
      <c r="AKT23" s="8"/>
      <c r="AKU23" s="8"/>
      <c r="AKV23" s="13"/>
      <c r="AKW23" s="13"/>
      <c r="AKX23" s="14"/>
      <c r="AKY23" s="15"/>
      <c r="AKZ23" s="13"/>
      <c r="ALA23" s="9"/>
      <c r="ALB23" s="8"/>
      <c r="ALC23" s="8"/>
      <c r="ALD23" s="13"/>
      <c r="ALE23" s="13"/>
      <c r="ALF23" s="14"/>
      <c r="ALG23" s="15"/>
      <c r="ALH23" s="13"/>
      <c r="ALI23" s="9"/>
      <c r="ALJ23" s="8"/>
      <c r="ALK23" s="8"/>
      <c r="ALL23" s="13"/>
      <c r="ALM23" s="13"/>
      <c r="ALN23" s="14"/>
      <c r="ALO23" s="15"/>
      <c r="ALP23" s="13"/>
      <c r="ALQ23" s="9"/>
      <c r="ALR23" s="8"/>
      <c r="ALS23" s="8"/>
      <c r="ALT23" s="13"/>
      <c r="ALU23" s="13"/>
      <c r="ALV23" s="14"/>
      <c r="ALW23" s="15"/>
      <c r="ALX23" s="13"/>
      <c r="ALY23" s="9"/>
      <c r="ALZ23" s="8"/>
      <c r="AMA23" s="8"/>
      <c r="AMB23" s="13"/>
      <c r="AMC23" s="13"/>
      <c r="AMD23" s="14"/>
      <c r="AME23" s="15"/>
      <c r="AMF23" s="13"/>
      <c r="AMG23" s="9"/>
      <c r="AMH23" s="8"/>
      <c r="AMI23" s="8"/>
      <c r="AMJ23" s="13"/>
      <c r="AMK23" s="13"/>
      <c r="AML23" s="14"/>
      <c r="AMM23" s="15"/>
      <c r="AMN23" s="13"/>
      <c r="AMO23" s="9"/>
      <c r="AMP23" s="8"/>
      <c r="AMQ23" s="8"/>
      <c r="AMR23" s="13"/>
      <c r="AMS23" s="13"/>
      <c r="AMT23" s="14"/>
      <c r="AMU23" s="15"/>
      <c r="AMV23" s="13"/>
      <c r="AMW23" s="9"/>
      <c r="AMX23" s="8"/>
      <c r="AMY23" s="8"/>
      <c r="AMZ23" s="13"/>
      <c r="ANA23" s="13"/>
      <c r="ANB23" s="14"/>
      <c r="ANC23" s="15"/>
      <c r="AND23" s="13"/>
      <c r="ANE23" s="9"/>
      <c r="ANF23" s="8"/>
      <c r="ANG23" s="8"/>
      <c r="ANH23" s="13"/>
      <c r="ANI23" s="13"/>
      <c r="ANJ23" s="14"/>
      <c r="ANK23" s="15"/>
      <c r="ANL23" s="13"/>
      <c r="ANM23" s="9"/>
      <c r="ANN23" s="8"/>
      <c r="ANO23" s="8"/>
      <c r="ANP23" s="13"/>
      <c r="ANQ23" s="13"/>
      <c r="ANR23" s="14"/>
      <c r="ANS23" s="15"/>
      <c r="ANT23" s="13"/>
      <c r="ANU23" s="9"/>
      <c r="ANV23" s="8"/>
      <c r="ANW23" s="8"/>
      <c r="ANX23" s="13"/>
      <c r="ANY23" s="13"/>
      <c r="ANZ23" s="14"/>
      <c r="AOA23" s="15"/>
      <c r="AOB23" s="13"/>
      <c r="AOC23" s="9"/>
      <c r="AOD23" s="8"/>
      <c r="AOE23" s="8"/>
      <c r="AOF23" s="13"/>
      <c r="AOG23" s="13"/>
      <c r="AOH23" s="14"/>
      <c r="AOI23" s="15"/>
      <c r="AOJ23" s="13"/>
      <c r="AOK23" s="9"/>
      <c r="AOL23" s="8"/>
      <c r="AOM23" s="8"/>
      <c r="AON23" s="13"/>
      <c r="AOO23" s="13"/>
      <c r="AOP23" s="14"/>
      <c r="AOQ23" s="15"/>
      <c r="AOR23" s="13"/>
      <c r="AOS23" s="9"/>
      <c r="AOT23" s="8"/>
      <c r="AOU23" s="8"/>
      <c r="AOV23" s="13"/>
      <c r="AOW23" s="13"/>
      <c r="AOX23" s="14"/>
      <c r="AOY23" s="15"/>
      <c r="AOZ23" s="13"/>
      <c r="APA23" s="9"/>
      <c r="APB23" s="8"/>
      <c r="APC23" s="8"/>
      <c r="APD23" s="13"/>
      <c r="APE23" s="13"/>
      <c r="APF23" s="14"/>
      <c r="APG23" s="15"/>
      <c r="APH23" s="13"/>
      <c r="API23" s="9"/>
      <c r="APJ23" s="8"/>
      <c r="APK23" s="8"/>
      <c r="APL23" s="13"/>
      <c r="APM23" s="13"/>
      <c r="APN23" s="14"/>
      <c r="APO23" s="15"/>
      <c r="APP23" s="13"/>
      <c r="APQ23" s="9"/>
      <c r="APR23" s="8"/>
      <c r="APS23" s="8"/>
      <c r="APT23" s="13"/>
      <c r="APU23" s="13"/>
      <c r="APV23" s="14"/>
      <c r="APW23" s="15"/>
      <c r="APX23" s="13"/>
      <c r="APY23" s="9"/>
      <c r="APZ23" s="8"/>
      <c r="AQA23" s="8"/>
      <c r="AQB23" s="13"/>
      <c r="AQC23" s="13"/>
      <c r="AQD23" s="14"/>
      <c r="AQE23" s="15"/>
      <c r="AQF23" s="13"/>
      <c r="AQG23" s="9"/>
      <c r="AQH23" s="8"/>
      <c r="AQI23" s="8"/>
      <c r="AQJ23" s="13"/>
      <c r="AQK23" s="13"/>
      <c r="AQL23" s="14"/>
      <c r="AQM23" s="15"/>
      <c r="AQN23" s="13"/>
      <c r="AQO23" s="9"/>
      <c r="AQP23" s="8"/>
      <c r="AQQ23" s="8"/>
      <c r="AQR23" s="13"/>
      <c r="AQS23" s="13"/>
      <c r="AQT23" s="14"/>
      <c r="AQU23" s="15"/>
      <c r="AQV23" s="13"/>
      <c r="AQW23" s="9"/>
      <c r="AQX23" s="8"/>
      <c r="AQY23" s="8"/>
      <c r="AQZ23" s="13"/>
      <c r="ARA23" s="13"/>
      <c r="ARB23" s="14"/>
      <c r="ARC23" s="15"/>
      <c r="ARD23" s="13"/>
      <c r="ARE23" s="9"/>
      <c r="ARF23" s="8"/>
      <c r="ARG23" s="8"/>
      <c r="ARH23" s="13"/>
      <c r="ARI23" s="13"/>
      <c r="ARJ23" s="14"/>
      <c r="ARK23" s="15"/>
      <c r="ARL23" s="13"/>
      <c r="ARM23" s="9"/>
      <c r="ARN23" s="8"/>
      <c r="ARO23" s="8"/>
      <c r="ARP23" s="13"/>
      <c r="ARQ23" s="13"/>
      <c r="ARR23" s="14"/>
      <c r="ARS23" s="15"/>
      <c r="ART23" s="13"/>
      <c r="ARU23" s="9"/>
      <c r="ARV23" s="8"/>
      <c r="ARW23" s="8"/>
      <c r="ARX23" s="13"/>
      <c r="ARY23" s="13"/>
      <c r="ARZ23" s="14"/>
      <c r="ASA23" s="15"/>
      <c r="ASB23" s="13"/>
      <c r="ASC23" s="9"/>
      <c r="ASD23" s="8"/>
      <c r="ASE23" s="8"/>
      <c r="ASF23" s="13"/>
      <c r="ASG23" s="13"/>
      <c r="ASH23" s="14"/>
      <c r="ASI23" s="15"/>
      <c r="ASJ23" s="13"/>
      <c r="ASK23" s="9"/>
      <c r="ASL23" s="8"/>
      <c r="ASM23" s="8"/>
      <c r="ASN23" s="13"/>
      <c r="ASO23" s="13"/>
      <c r="ASP23" s="14"/>
      <c r="ASQ23" s="15"/>
      <c r="ASR23" s="13"/>
      <c r="ASS23" s="9"/>
      <c r="AST23" s="8"/>
      <c r="ASU23" s="8"/>
      <c r="ASV23" s="13"/>
      <c r="ASW23" s="13"/>
      <c r="ASX23" s="14"/>
      <c r="ASY23" s="15"/>
      <c r="ASZ23" s="13"/>
      <c r="ATA23" s="9"/>
      <c r="ATB23" s="8"/>
      <c r="ATC23" s="8"/>
      <c r="ATD23" s="13"/>
      <c r="ATE23" s="13"/>
      <c r="ATF23" s="14"/>
      <c r="ATG23" s="15"/>
      <c r="ATH23" s="13"/>
      <c r="ATI23" s="9"/>
      <c r="ATJ23" s="8"/>
      <c r="ATK23" s="8"/>
      <c r="ATL23" s="13"/>
      <c r="ATM23" s="13"/>
      <c r="ATN23" s="14"/>
      <c r="ATO23" s="15"/>
      <c r="ATP23" s="13"/>
      <c r="ATQ23" s="9"/>
      <c r="ATR23" s="8"/>
      <c r="ATS23" s="8"/>
      <c r="ATT23" s="13"/>
      <c r="ATU23" s="13"/>
      <c r="ATV23" s="14"/>
      <c r="ATW23" s="15"/>
      <c r="ATX23" s="13"/>
      <c r="ATY23" s="9"/>
      <c r="ATZ23" s="8"/>
      <c r="AUA23" s="8"/>
      <c r="AUB23" s="13"/>
      <c r="AUC23" s="13"/>
      <c r="AUD23" s="14"/>
      <c r="AUE23" s="15"/>
      <c r="AUF23" s="13"/>
      <c r="AUG23" s="9"/>
      <c r="AUH23" s="8"/>
      <c r="AUI23" s="8"/>
      <c r="AUJ23" s="13"/>
      <c r="AUK23" s="13"/>
      <c r="AUL23" s="14"/>
      <c r="AUM23" s="15"/>
      <c r="AUN23" s="13"/>
      <c r="AUO23" s="9"/>
      <c r="AUP23" s="8"/>
      <c r="AUQ23" s="8"/>
      <c r="AUR23" s="13"/>
      <c r="AUS23" s="13"/>
      <c r="AUT23" s="14"/>
      <c r="AUU23" s="15"/>
      <c r="AUV23" s="13"/>
      <c r="AUW23" s="9"/>
      <c r="AUX23" s="8"/>
      <c r="AUY23" s="8"/>
      <c r="AUZ23" s="13"/>
      <c r="AVA23" s="13"/>
      <c r="AVB23" s="14"/>
      <c r="AVC23" s="15"/>
      <c r="AVD23" s="13"/>
      <c r="AVE23" s="9"/>
      <c r="AVF23" s="8"/>
      <c r="AVG23" s="8"/>
      <c r="AVH23" s="13"/>
      <c r="AVI23" s="13"/>
      <c r="AVJ23" s="14"/>
      <c r="AVK23" s="15"/>
      <c r="AVL23" s="13"/>
      <c r="AVM23" s="9"/>
      <c r="AVN23" s="8"/>
      <c r="AVO23" s="8"/>
      <c r="AVP23" s="13"/>
      <c r="AVQ23" s="13"/>
      <c r="AVR23" s="14"/>
      <c r="AVS23" s="15"/>
      <c r="AVT23" s="13"/>
      <c r="AVU23" s="9"/>
      <c r="AVV23" s="8"/>
      <c r="AVW23" s="8"/>
      <c r="AVX23" s="13"/>
      <c r="AVY23" s="13"/>
      <c r="AVZ23" s="14"/>
      <c r="AWA23" s="15"/>
      <c r="AWB23" s="13"/>
      <c r="AWC23" s="9"/>
      <c r="AWD23" s="8"/>
      <c r="AWE23" s="8"/>
      <c r="AWF23" s="13"/>
      <c r="AWG23" s="13"/>
      <c r="AWH23" s="14"/>
      <c r="AWI23" s="15"/>
      <c r="AWJ23" s="13"/>
      <c r="AWK23" s="9"/>
      <c r="AWL23" s="8"/>
      <c r="AWM23" s="8"/>
      <c r="AWN23" s="13"/>
      <c r="AWO23" s="13"/>
      <c r="AWP23" s="14"/>
      <c r="AWQ23" s="15"/>
      <c r="AWR23" s="13"/>
      <c r="AWS23" s="9"/>
      <c r="AWT23" s="8"/>
      <c r="AWU23" s="8"/>
      <c r="AWV23" s="13"/>
      <c r="AWW23" s="13"/>
      <c r="AWX23" s="14"/>
      <c r="AWY23" s="15"/>
      <c r="AWZ23" s="13"/>
      <c r="AXA23" s="9"/>
      <c r="AXB23" s="8"/>
      <c r="AXC23" s="8"/>
      <c r="AXD23" s="13"/>
      <c r="AXE23" s="13"/>
      <c r="AXF23" s="14"/>
      <c r="AXG23" s="15"/>
      <c r="AXH23" s="13"/>
      <c r="AXI23" s="9"/>
      <c r="AXJ23" s="8"/>
      <c r="AXK23" s="8"/>
      <c r="AXL23" s="13"/>
      <c r="AXM23" s="13"/>
      <c r="AXN23" s="14"/>
      <c r="AXO23" s="15"/>
      <c r="AXP23" s="13"/>
      <c r="AXQ23" s="9"/>
      <c r="AXR23" s="8"/>
      <c r="AXS23" s="8"/>
      <c r="AXT23" s="13"/>
      <c r="AXU23" s="13"/>
      <c r="AXV23" s="14"/>
      <c r="AXW23" s="15"/>
      <c r="AXX23" s="13"/>
      <c r="AXY23" s="9"/>
      <c r="AXZ23" s="8"/>
      <c r="AYA23" s="8"/>
      <c r="AYB23" s="13"/>
      <c r="AYC23" s="13"/>
      <c r="AYD23" s="14"/>
      <c r="AYE23" s="15"/>
      <c r="AYF23" s="13"/>
      <c r="AYG23" s="9"/>
      <c r="AYH23" s="8"/>
      <c r="AYI23" s="8"/>
      <c r="AYJ23" s="13"/>
      <c r="AYK23" s="13"/>
      <c r="AYL23" s="14"/>
      <c r="AYM23" s="15"/>
      <c r="AYN23" s="13"/>
      <c r="AYO23" s="9"/>
      <c r="AYP23" s="8"/>
      <c r="AYQ23" s="8"/>
      <c r="AYR23" s="13"/>
      <c r="AYS23" s="13"/>
      <c r="AYT23" s="14"/>
      <c r="AYU23" s="15"/>
      <c r="AYV23" s="13"/>
      <c r="AYW23" s="9"/>
      <c r="AYX23" s="8"/>
      <c r="AYY23" s="8"/>
      <c r="AYZ23" s="13"/>
      <c r="AZA23" s="13"/>
      <c r="AZB23" s="14"/>
      <c r="AZC23" s="15"/>
      <c r="AZD23" s="13"/>
      <c r="AZE23" s="9"/>
      <c r="AZF23" s="8"/>
      <c r="AZG23" s="8"/>
      <c r="AZH23" s="13"/>
      <c r="AZI23" s="13"/>
      <c r="AZJ23" s="14"/>
      <c r="AZK23" s="15"/>
      <c r="AZL23" s="13"/>
      <c r="AZM23" s="9"/>
      <c r="AZN23" s="8"/>
      <c r="AZO23" s="8"/>
      <c r="AZP23" s="13"/>
      <c r="AZQ23" s="13"/>
      <c r="AZR23" s="14"/>
      <c r="AZS23" s="15"/>
      <c r="AZT23" s="13"/>
      <c r="AZU23" s="9"/>
      <c r="AZV23" s="8"/>
      <c r="AZW23" s="8"/>
      <c r="AZX23" s="13"/>
      <c r="AZY23" s="13"/>
      <c r="AZZ23" s="14"/>
      <c r="BAA23" s="15"/>
      <c r="BAB23" s="13"/>
      <c r="BAC23" s="9"/>
      <c r="BAD23" s="8"/>
      <c r="BAE23" s="8"/>
      <c r="BAF23" s="13"/>
      <c r="BAG23" s="13"/>
      <c r="BAH23" s="14"/>
      <c r="BAI23" s="15"/>
      <c r="BAJ23" s="13"/>
      <c r="BAK23" s="9"/>
      <c r="BAL23" s="8"/>
      <c r="BAM23" s="8"/>
      <c r="BAN23" s="13"/>
      <c r="BAO23" s="13"/>
      <c r="BAP23" s="14"/>
      <c r="BAQ23" s="15"/>
      <c r="BAR23" s="13"/>
      <c r="BAS23" s="9"/>
      <c r="BAT23" s="8"/>
      <c r="BAU23" s="8"/>
      <c r="BAV23" s="13"/>
      <c r="BAW23" s="13"/>
      <c r="BAX23" s="14"/>
      <c r="BAY23" s="15"/>
      <c r="BAZ23" s="13"/>
      <c r="BBA23" s="9"/>
      <c r="BBB23" s="8"/>
      <c r="BBC23" s="8"/>
      <c r="BBD23" s="13"/>
      <c r="BBE23" s="13"/>
      <c r="BBF23" s="14"/>
      <c r="BBG23" s="15"/>
      <c r="BBH23" s="13"/>
      <c r="BBI23" s="9"/>
      <c r="BBJ23" s="8"/>
      <c r="BBK23" s="8"/>
      <c r="BBL23" s="13"/>
      <c r="BBM23" s="13"/>
      <c r="BBN23" s="14"/>
      <c r="BBO23" s="15"/>
      <c r="BBP23" s="13"/>
      <c r="BBQ23" s="9"/>
      <c r="BBR23" s="8"/>
      <c r="BBS23" s="8"/>
      <c r="BBT23" s="13"/>
      <c r="BBU23" s="13"/>
      <c r="BBV23" s="14"/>
      <c r="BBW23" s="15"/>
      <c r="BBX23" s="13"/>
      <c r="BBY23" s="9"/>
      <c r="BBZ23" s="8"/>
      <c r="BCA23" s="8"/>
      <c r="BCB23" s="13"/>
      <c r="BCC23" s="13"/>
      <c r="BCD23" s="14"/>
      <c r="BCE23" s="15"/>
      <c r="BCF23" s="13"/>
      <c r="BCG23" s="9"/>
      <c r="BCH23" s="8"/>
      <c r="BCI23" s="8"/>
      <c r="BCJ23" s="13"/>
      <c r="BCK23" s="13"/>
      <c r="BCL23" s="14"/>
      <c r="BCM23" s="15"/>
      <c r="BCN23" s="13"/>
      <c r="BCO23" s="9"/>
      <c r="BCP23" s="8"/>
      <c r="BCQ23" s="8"/>
      <c r="BCR23" s="13"/>
      <c r="BCS23" s="13"/>
      <c r="BCT23" s="14"/>
      <c r="BCU23" s="15"/>
      <c r="BCV23" s="13"/>
      <c r="BCW23" s="9"/>
      <c r="BCX23" s="8"/>
      <c r="BCY23" s="8"/>
      <c r="BCZ23" s="13"/>
      <c r="BDA23" s="13"/>
      <c r="BDB23" s="14"/>
      <c r="BDC23" s="15"/>
      <c r="BDD23" s="13"/>
      <c r="BDE23" s="9"/>
      <c r="BDF23" s="8"/>
      <c r="BDG23" s="8"/>
      <c r="BDH23" s="13"/>
      <c r="BDI23" s="13"/>
      <c r="BDJ23" s="14"/>
      <c r="BDK23" s="15"/>
      <c r="BDL23" s="13"/>
      <c r="BDM23" s="9"/>
      <c r="BDN23" s="8"/>
      <c r="BDO23" s="8"/>
      <c r="BDP23" s="13"/>
      <c r="BDQ23" s="13"/>
      <c r="BDR23" s="14"/>
      <c r="BDS23" s="15"/>
      <c r="BDT23" s="13"/>
      <c r="BDU23" s="9"/>
      <c r="BDV23" s="8"/>
      <c r="BDW23" s="8"/>
      <c r="BDX23" s="13"/>
      <c r="BDY23" s="13"/>
      <c r="BDZ23" s="14"/>
      <c r="BEA23" s="15"/>
      <c r="BEB23" s="13"/>
      <c r="BEC23" s="9"/>
      <c r="BED23" s="8"/>
      <c r="BEE23" s="8"/>
      <c r="BEF23" s="13"/>
      <c r="BEG23" s="13"/>
      <c r="BEH23" s="14"/>
      <c r="BEI23" s="15"/>
      <c r="BEJ23" s="13"/>
      <c r="BEK23" s="9"/>
      <c r="BEL23" s="8"/>
      <c r="BEM23" s="8"/>
      <c r="BEN23" s="13"/>
      <c r="BEO23" s="13"/>
      <c r="BEP23" s="14"/>
      <c r="BEQ23" s="15"/>
      <c r="BER23" s="13"/>
      <c r="BES23" s="9"/>
      <c r="BET23" s="8"/>
      <c r="BEU23" s="8"/>
      <c r="BEV23" s="13"/>
      <c r="BEW23" s="13"/>
      <c r="BEX23" s="14"/>
      <c r="BEY23" s="15"/>
      <c r="BEZ23" s="13"/>
      <c r="BFA23" s="9"/>
      <c r="BFB23" s="8"/>
      <c r="BFC23" s="8"/>
      <c r="BFD23" s="13"/>
      <c r="BFE23" s="13"/>
      <c r="BFF23" s="14"/>
      <c r="BFG23" s="15"/>
      <c r="BFH23" s="13"/>
      <c r="BFI23" s="9"/>
      <c r="BFJ23" s="8"/>
      <c r="BFK23" s="8"/>
      <c r="BFL23" s="13"/>
      <c r="BFM23" s="13"/>
      <c r="BFN23" s="14"/>
      <c r="BFO23" s="15"/>
      <c r="BFP23" s="13"/>
      <c r="BFQ23" s="9"/>
      <c r="BFR23" s="8"/>
      <c r="BFS23" s="8"/>
      <c r="BFT23" s="13"/>
      <c r="BFU23" s="13"/>
      <c r="BFV23" s="14"/>
      <c r="BFW23" s="15"/>
      <c r="BFX23" s="13"/>
      <c r="BFY23" s="9"/>
      <c r="BFZ23" s="8"/>
      <c r="BGA23" s="8"/>
      <c r="BGB23" s="13"/>
      <c r="BGC23" s="13"/>
      <c r="BGD23" s="14"/>
      <c r="BGE23" s="15"/>
      <c r="BGF23" s="13"/>
      <c r="BGG23" s="9"/>
      <c r="BGH23" s="8"/>
      <c r="BGI23" s="8"/>
      <c r="BGJ23" s="13"/>
      <c r="BGK23" s="13"/>
      <c r="BGL23" s="14"/>
      <c r="BGM23" s="15"/>
      <c r="BGN23" s="13"/>
      <c r="BGO23" s="9"/>
      <c r="BGP23" s="8"/>
      <c r="BGQ23" s="8"/>
      <c r="BGR23" s="13"/>
      <c r="BGS23" s="13"/>
      <c r="BGT23" s="14"/>
      <c r="BGU23" s="15"/>
      <c r="BGV23" s="13"/>
      <c r="BGW23" s="9"/>
      <c r="BGX23" s="8"/>
      <c r="BGY23" s="8"/>
      <c r="BGZ23" s="13"/>
      <c r="BHA23" s="13"/>
      <c r="BHB23" s="14"/>
      <c r="BHC23" s="15"/>
      <c r="BHD23" s="13"/>
      <c r="BHE23" s="9"/>
      <c r="BHF23" s="8"/>
      <c r="BHG23" s="8"/>
      <c r="BHH23" s="13"/>
      <c r="BHI23" s="13"/>
      <c r="BHJ23" s="14"/>
      <c r="BHK23" s="15"/>
      <c r="BHL23" s="13"/>
      <c r="BHM23" s="9"/>
      <c r="BHN23" s="8"/>
      <c r="BHO23" s="8"/>
      <c r="BHP23" s="13"/>
      <c r="BHQ23" s="13"/>
      <c r="BHR23" s="14"/>
      <c r="BHS23" s="15"/>
      <c r="BHT23" s="13"/>
      <c r="BHU23" s="9"/>
      <c r="BHV23" s="8"/>
      <c r="BHW23" s="8"/>
      <c r="BHX23" s="13"/>
      <c r="BHY23" s="13"/>
      <c r="BHZ23" s="14"/>
      <c r="BIA23" s="15"/>
      <c r="BIB23" s="13"/>
      <c r="BIC23" s="9"/>
      <c r="BID23" s="8"/>
      <c r="BIE23" s="8"/>
      <c r="BIF23" s="13"/>
      <c r="BIG23" s="13"/>
      <c r="BIH23" s="14"/>
      <c r="BII23" s="15"/>
      <c r="BIJ23" s="13"/>
      <c r="BIK23" s="9"/>
      <c r="BIL23" s="8"/>
      <c r="BIM23" s="8"/>
      <c r="BIN23" s="13"/>
      <c r="BIO23" s="13"/>
      <c r="BIP23" s="14"/>
      <c r="BIQ23" s="15"/>
      <c r="BIR23" s="13"/>
      <c r="BIS23" s="9"/>
      <c r="BIT23" s="8"/>
      <c r="BIU23" s="8"/>
      <c r="BIV23" s="13"/>
      <c r="BIW23" s="13"/>
      <c r="BIX23" s="14"/>
      <c r="BIY23" s="15"/>
      <c r="BIZ23" s="13"/>
      <c r="BJA23" s="9"/>
      <c r="BJB23" s="8"/>
      <c r="BJC23" s="8"/>
      <c r="BJD23" s="13"/>
      <c r="BJE23" s="13"/>
      <c r="BJF23" s="14"/>
      <c r="BJG23" s="15"/>
      <c r="BJH23" s="13"/>
      <c r="BJI23" s="9"/>
      <c r="BJJ23" s="8"/>
      <c r="BJK23" s="8"/>
      <c r="BJL23" s="13"/>
      <c r="BJM23" s="13"/>
      <c r="BJN23" s="14"/>
      <c r="BJO23" s="15"/>
      <c r="BJP23" s="13"/>
      <c r="BJQ23" s="9"/>
      <c r="BJR23" s="8"/>
      <c r="BJS23" s="8"/>
      <c r="BJT23" s="13"/>
      <c r="BJU23" s="13"/>
      <c r="BJV23" s="14"/>
      <c r="BJW23" s="15"/>
      <c r="BJX23" s="13"/>
      <c r="BJY23" s="9"/>
      <c r="BJZ23" s="8"/>
      <c r="BKA23" s="8"/>
      <c r="BKB23" s="13"/>
      <c r="BKC23" s="13"/>
      <c r="BKD23" s="14"/>
      <c r="BKE23" s="15"/>
      <c r="BKF23" s="13"/>
      <c r="BKG23" s="9"/>
      <c r="BKH23" s="8"/>
      <c r="BKI23" s="8"/>
      <c r="BKJ23" s="13"/>
      <c r="BKK23" s="13"/>
      <c r="BKL23" s="14"/>
      <c r="BKM23" s="15"/>
      <c r="BKN23" s="13"/>
      <c r="BKO23" s="9"/>
      <c r="BKP23" s="8"/>
      <c r="BKQ23" s="8"/>
      <c r="BKR23" s="13"/>
      <c r="BKS23" s="13"/>
      <c r="BKT23" s="14"/>
      <c r="BKU23" s="15"/>
      <c r="BKV23" s="13"/>
      <c r="BKW23" s="9"/>
      <c r="BKX23" s="8"/>
      <c r="BKY23" s="8"/>
      <c r="BKZ23" s="13"/>
      <c r="BLA23" s="13"/>
      <c r="BLB23" s="14"/>
      <c r="BLC23" s="15"/>
      <c r="BLD23" s="13"/>
      <c r="BLE23" s="9"/>
      <c r="BLF23" s="8"/>
      <c r="BLG23" s="8"/>
      <c r="BLH23" s="13"/>
      <c r="BLI23" s="13"/>
      <c r="BLJ23" s="14"/>
      <c r="BLK23" s="15"/>
      <c r="BLL23" s="13"/>
      <c r="BLM23" s="9"/>
      <c r="BLN23" s="8"/>
      <c r="BLO23" s="8"/>
      <c r="BLP23" s="13"/>
      <c r="BLQ23" s="13"/>
      <c r="BLR23" s="14"/>
      <c r="BLS23" s="15"/>
      <c r="BLT23" s="13"/>
      <c r="BLU23" s="9"/>
      <c r="BLV23" s="8"/>
      <c r="BLW23" s="8"/>
      <c r="BLX23" s="13"/>
      <c r="BLY23" s="13"/>
      <c r="BLZ23" s="14"/>
      <c r="BMA23" s="15"/>
      <c r="BMB23" s="13"/>
      <c r="BMC23" s="9"/>
      <c r="BMD23" s="8"/>
      <c r="BME23" s="8"/>
      <c r="BMF23" s="13"/>
      <c r="BMG23" s="13"/>
      <c r="BMH23" s="14"/>
      <c r="BMI23" s="15"/>
      <c r="BMJ23" s="13"/>
      <c r="BMK23" s="9"/>
      <c r="BML23" s="8"/>
      <c r="BMM23" s="8"/>
      <c r="BMN23" s="13"/>
      <c r="BMO23" s="13"/>
      <c r="BMP23" s="14"/>
      <c r="BMQ23" s="15"/>
      <c r="BMR23" s="13"/>
      <c r="BMS23" s="9"/>
      <c r="BMT23" s="8"/>
      <c r="BMU23" s="8"/>
      <c r="BMV23" s="13"/>
      <c r="BMW23" s="13"/>
      <c r="BMX23" s="14"/>
      <c r="BMY23" s="15"/>
      <c r="BMZ23" s="13"/>
      <c r="BNA23" s="9"/>
      <c r="BNB23" s="8"/>
      <c r="BNC23" s="8"/>
      <c r="BND23" s="13"/>
      <c r="BNE23" s="13"/>
      <c r="BNF23" s="14"/>
      <c r="BNG23" s="15"/>
      <c r="BNH23" s="13"/>
      <c r="BNI23" s="9"/>
      <c r="BNJ23" s="8"/>
      <c r="BNK23" s="8"/>
      <c r="BNL23" s="13"/>
      <c r="BNM23" s="13"/>
      <c r="BNN23" s="14"/>
      <c r="BNO23" s="15"/>
      <c r="BNP23" s="13"/>
      <c r="BNQ23" s="9"/>
      <c r="BNR23" s="8"/>
      <c r="BNS23" s="8"/>
      <c r="BNT23" s="13"/>
      <c r="BNU23" s="13"/>
      <c r="BNV23" s="14"/>
      <c r="BNW23" s="15"/>
      <c r="BNX23" s="13"/>
      <c r="BNY23" s="9"/>
      <c r="BNZ23" s="8"/>
      <c r="BOA23" s="8"/>
      <c r="BOB23" s="13"/>
      <c r="BOC23" s="13"/>
      <c r="BOD23" s="14"/>
      <c r="BOE23" s="15"/>
      <c r="BOF23" s="13"/>
      <c r="BOG23" s="9"/>
      <c r="BOH23" s="8"/>
      <c r="BOI23" s="8"/>
      <c r="BOJ23" s="13"/>
      <c r="BOK23" s="13"/>
      <c r="BOL23" s="14"/>
      <c r="BOM23" s="15"/>
      <c r="BON23" s="13"/>
      <c r="BOO23" s="9"/>
      <c r="BOP23" s="8"/>
      <c r="BOQ23" s="8"/>
      <c r="BOR23" s="13"/>
      <c r="BOS23" s="13"/>
      <c r="BOT23" s="14"/>
      <c r="BOU23" s="15"/>
      <c r="BOV23" s="13"/>
      <c r="BOW23" s="9"/>
      <c r="BOX23" s="8"/>
      <c r="BOY23" s="8"/>
      <c r="BOZ23" s="13"/>
      <c r="BPA23" s="13"/>
      <c r="BPB23" s="14"/>
      <c r="BPC23" s="15"/>
      <c r="BPD23" s="13"/>
      <c r="BPE23" s="9"/>
      <c r="BPF23" s="8"/>
      <c r="BPG23" s="8"/>
      <c r="BPH23" s="13"/>
      <c r="BPI23" s="13"/>
      <c r="BPJ23" s="14"/>
      <c r="BPK23" s="15"/>
      <c r="BPL23" s="13"/>
      <c r="BPM23" s="9"/>
      <c r="BPN23" s="8"/>
      <c r="BPO23" s="8"/>
      <c r="BPP23" s="13"/>
      <c r="BPQ23" s="13"/>
      <c r="BPR23" s="14"/>
      <c r="BPS23" s="15"/>
      <c r="BPT23" s="13"/>
      <c r="BPU23" s="9"/>
      <c r="BPV23" s="8"/>
      <c r="BPW23" s="8"/>
      <c r="BPX23" s="13"/>
      <c r="BPY23" s="13"/>
      <c r="BPZ23" s="14"/>
      <c r="BQA23" s="15"/>
      <c r="BQB23" s="13"/>
      <c r="BQC23" s="9"/>
      <c r="BQD23" s="8"/>
      <c r="BQE23" s="8"/>
      <c r="BQF23" s="13"/>
      <c r="BQG23" s="13"/>
      <c r="BQH23" s="14"/>
      <c r="BQI23" s="15"/>
      <c r="BQJ23" s="13"/>
      <c r="BQK23" s="9"/>
      <c r="BQL23" s="8"/>
      <c r="BQM23" s="8"/>
      <c r="BQN23" s="13"/>
      <c r="BQO23" s="13"/>
      <c r="BQP23" s="14"/>
      <c r="BQQ23" s="15"/>
      <c r="BQR23" s="13"/>
      <c r="BQS23" s="9"/>
      <c r="BQT23" s="8"/>
      <c r="BQU23" s="8"/>
      <c r="BQV23" s="13"/>
      <c r="BQW23" s="13"/>
      <c r="BQX23" s="14"/>
      <c r="BQY23" s="15"/>
      <c r="BQZ23" s="13"/>
      <c r="BRA23" s="9"/>
      <c r="BRB23" s="8"/>
      <c r="BRC23" s="8"/>
      <c r="BRD23" s="13"/>
      <c r="BRE23" s="13"/>
      <c r="BRF23" s="14"/>
      <c r="BRG23" s="15"/>
      <c r="BRH23" s="13"/>
      <c r="BRI23" s="9"/>
      <c r="BRJ23" s="8"/>
      <c r="BRK23" s="8"/>
      <c r="BRL23" s="13"/>
      <c r="BRM23" s="13"/>
      <c r="BRN23" s="14"/>
      <c r="BRO23" s="15"/>
      <c r="BRP23" s="13"/>
      <c r="BRQ23" s="9"/>
      <c r="BRR23" s="8"/>
      <c r="BRS23" s="8"/>
      <c r="BRT23" s="13"/>
      <c r="BRU23" s="13"/>
      <c r="BRV23" s="14"/>
      <c r="BRW23" s="15"/>
      <c r="BRX23" s="13"/>
      <c r="BRY23" s="9"/>
      <c r="BRZ23" s="8"/>
      <c r="BSA23" s="8"/>
      <c r="BSB23" s="13"/>
      <c r="BSC23" s="13"/>
      <c r="BSD23" s="14"/>
      <c r="BSE23" s="15"/>
      <c r="BSF23" s="13"/>
      <c r="BSG23" s="9"/>
      <c r="BSH23" s="8"/>
      <c r="BSI23" s="8"/>
      <c r="BSJ23" s="13"/>
      <c r="BSK23" s="13"/>
      <c r="BSL23" s="14"/>
      <c r="BSM23" s="15"/>
      <c r="BSN23" s="13"/>
      <c r="BSO23" s="9"/>
      <c r="BSP23" s="8"/>
      <c r="BSQ23" s="8"/>
      <c r="BSR23" s="13"/>
      <c r="BSS23" s="13"/>
      <c r="BST23" s="14"/>
      <c r="BSU23" s="15"/>
      <c r="BSV23" s="13"/>
      <c r="BSW23" s="9"/>
      <c r="BSX23" s="8"/>
      <c r="BSY23" s="8"/>
      <c r="BSZ23" s="13"/>
      <c r="BTA23" s="13"/>
      <c r="BTB23" s="14"/>
      <c r="BTC23" s="15"/>
      <c r="BTD23" s="13"/>
      <c r="BTE23" s="9"/>
      <c r="BTF23" s="8"/>
      <c r="BTG23" s="8"/>
      <c r="BTH23" s="13"/>
      <c r="BTI23" s="13"/>
      <c r="BTJ23" s="14"/>
      <c r="BTK23" s="15"/>
      <c r="BTL23" s="13"/>
      <c r="BTM23" s="9"/>
      <c r="BTN23" s="8"/>
      <c r="BTO23" s="8"/>
      <c r="BTP23" s="13"/>
      <c r="BTQ23" s="13"/>
      <c r="BTR23" s="14"/>
      <c r="BTS23" s="15"/>
      <c r="BTT23" s="13"/>
      <c r="BTU23" s="9"/>
      <c r="BTV23" s="8"/>
      <c r="BTW23" s="8"/>
      <c r="BTX23" s="13"/>
      <c r="BTY23" s="13"/>
      <c r="BTZ23" s="14"/>
      <c r="BUA23" s="15"/>
      <c r="BUB23" s="13"/>
      <c r="BUC23" s="9"/>
      <c r="BUD23" s="8"/>
      <c r="BUE23" s="8"/>
      <c r="BUF23" s="13"/>
      <c r="BUG23" s="13"/>
      <c r="BUH23" s="14"/>
      <c r="BUI23" s="15"/>
      <c r="BUJ23" s="13"/>
      <c r="BUK23" s="9"/>
      <c r="BUL23" s="8"/>
      <c r="BUM23" s="8"/>
      <c r="BUN23" s="13"/>
      <c r="BUO23" s="13"/>
      <c r="BUP23" s="14"/>
      <c r="BUQ23" s="15"/>
      <c r="BUR23" s="13"/>
      <c r="BUS23" s="9"/>
      <c r="BUT23" s="8"/>
      <c r="BUU23" s="8"/>
      <c r="BUV23" s="13"/>
      <c r="BUW23" s="13"/>
      <c r="BUX23" s="14"/>
      <c r="BUY23" s="15"/>
      <c r="BUZ23" s="13"/>
      <c r="BVA23" s="9"/>
      <c r="BVB23" s="8"/>
      <c r="BVC23" s="8"/>
      <c r="BVD23" s="13"/>
      <c r="BVE23" s="13"/>
      <c r="BVF23" s="14"/>
      <c r="BVG23" s="15"/>
      <c r="BVH23" s="13"/>
      <c r="BVI23" s="9"/>
      <c r="BVJ23" s="8"/>
      <c r="BVK23" s="8"/>
      <c r="BVL23" s="13"/>
      <c r="BVM23" s="13"/>
      <c r="BVN23" s="14"/>
      <c r="BVO23" s="15"/>
      <c r="BVP23" s="13"/>
      <c r="BVQ23" s="9"/>
      <c r="BVR23" s="8"/>
      <c r="BVS23" s="8"/>
      <c r="BVT23" s="13"/>
      <c r="BVU23" s="13"/>
      <c r="BVV23" s="14"/>
      <c r="BVW23" s="15"/>
      <c r="BVX23" s="13"/>
      <c r="BVY23" s="9"/>
      <c r="BVZ23" s="8"/>
      <c r="BWA23" s="8"/>
      <c r="BWB23" s="13"/>
      <c r="BWC23" s="13"/>
      <c r="BWD23" s="14"/>
      <c r="BWE23" s="15"/>
      <c r="BWF23" s="13"/>
      <c r="BWG23" s="9"/>
      <c r="BWH23" s="8"/>
      <c r="BWI23" s="8"/>
      <c r="BWJ23" s="13"/>
      <c r="BWK23" s="13"/>
      <c r="BWL23" s="14"/>
      <c r="BWM23" s="15"/>
      <c r="BWN23" s="13"/>
      <c r="BWO23" s="9"/>
      <c r="BWP23" s="8"/>
      <c r="BWQ23" s="8"/>
      <c r="BWR23" s="13"/>
      <c r="BWS23" s="13"/>
      <c r="BWT23" s="14"/>
      <c r="BWU23" s="15"/>
      <c r="BWV23" s="13"/>
      <c r="BWW23" s="9"/>
      <c r="BWX23" s="8"/>
      <c r="BWY23" s="8"/>
      <c r="BWZ23" s="13"/>
      <c r="BXA23" s="13"/>
      <c r="BXB23" s="14"/>
      <c r="BXC23" s="15"/>
      <c r="BXD23" s="13"/>
      <c r="BXE23" s="9"/>
      <c r="BXF23" s="8"/>
      <c r="BXG23" s="8"/>
      <c r="BXH23" s="13"/>
      <c r="BXI23" s="13"/>
      <c r="BXJ23" s="14"/>
      <c r="BXK23" s="15"/>
      <c r="BXL23" s="13"/>
      <c r="BXM23" s="9"/>
      <c r="BXN23" s="8"/>
      <c r="BXO23" s="8"/>
      <c r="BXP23" s="13"/>
      <c r="BXQ23" s="13"/>
      <c r="BXR23" s="14"/>
      <c r="BXS23" s="15"/>
      <c r="BXT23" s="13"/>
      <c r="BXU23" s="9"/>
      <c r="BXV23" s="8"/>
      <c r="BXW23" s="8"/>
      <c r="BXX23" s="13"/>
      <c r="BXY23" s="13"/>
      <c r="BXZ23" s="14"/>
      <c r="BYA23" s="15"/>
      <c r="BYB23" s="13"/>
      <c r="BYC23" s="9"/>
      <c r="BYD23" s="8"/>
      <c r="BYE23" s="8"/>
      <c r="BYF23" s="13"/>
      <c r="BYG23" s="13"/>
      <c r="BYH23" s="14"/>
      <c r="BYI23" s="15"/>
      <c r="BYJ23" s="13"/>
      <c r="BYK23" s="9"/>
      <c r="BYL23" s="8"/>
      <c r="BYM23" s="8"/>
      <c r="BYN23" s="13"/>
      <c r="BYO23" s="13"/>
      <c r="BYP23" s="14"/>
      <c r="BYQ23" s="15"/>
      <c r="BYR23" s="13"/>
      <c r="BYS23" s="9"/>
      <c r="BYT23" s="8"/>
      <c r="BYU23" s="8"/>
      <c r="BYV23" s="13"/>
      <c r="BYW23" s="13"/>
      <c r="BYX23" s="14"/>
      <c r="BYY23" s="15"/>
      <c r="BYZ23" s="13"/>
      <c r="BZA23" s="9"/>
      <c r="BZB23" s="8"/>
      <c r="BZC23" s="8"/>
      <c r="BZD23" s="13"/>
      <c r="BZE23" s="13"/>
      <c r="BZF23" s="14"/>
      <c r="BZG23" s="15"/>
      <c r="BZH23" s="13"/>
      <c r="BZI23" s="9"/>
      <c r="BZJ23" s="8"/>
      <c r="BZK23" s="8"/>
      <c r="BZL23" s="13"/>
      <c r="BZM23" s="13"/>
      <c r="BZN23" s="14"/>
      <c r="BZO23" s="15"/>
      <c r="BZP23" s="13"/>
      <c r="BZQ23" s="9"/>
      <c r="BZR23" s="8"/>
      <c r="BZS23" s="8"/>
      <c r="BZT23" s="13"/>
      <c r="BZU23" s="13"/>
      <c r="BZV23" s="14"/>
      <c r="BZW23" s="15"/>
      <c r="BZX23" s="13"/>
      <c r="BZY23" s="9"/>
      <c r="BZZ23" s="8"/>
      <c r="CAA23" s="8"/>
      <c r="CAB23" s="13"/>
      <c r="CAC23" s="13"/>
      <c r="CAD23" s="14"/>
      <c r="CAE23" s="15"/>
      <c r="CAF23" s="13"/>
      <c r="CAG23" s="9"/>
      <c r="CAH23" s="8"/>
      <c r="CAI23" s="8"/>
      <c r="CAJ23" s="13"/>
      <c r="CAK23" s="13"/>
      <c r="CAL23" s="14"/>
      <c r="CAM23" s="15"/>
      <c r="CAN23" s="13"/>
      <c r="CAO23" s="9"/>
      <c r="CAP23" s="8"/>
      <c r="CAQ23" s="8"/>
      <c r="CAR23" s="13"/>
      <c r="CAS23" s="13"/>
      <c r="CAT23" s="14"/>
      <c r="CAU23" s="15"/>
      <c r="CAV23" s="13"/>
      <c r="CAW23" s="9"/>
      <c r="CAX23" s="8"/>
      <c r="CAY23" s="8"/>
      <c r="CAZ23" s="13"/>
      <c r="CBA23" s="13"/>
      <c r="CBB23" s="14"/>
      <c r="CBC23" s="15"/>
      <c r="CBD23" s="13"/>
      <c r="CBE23" s="9"/>
      <c r="CBF23" s="8"/>
      <c r="CBG23" s="8"/>
      <c r="CBH23" s="13"/>
      <c r="CBI23" s="13"/>
      <c r="CBJ23" s="14"/>
      <c r="CBK23" s="15"/>
      <c r="CBL23" s="13"/>
      <c r="CBM23" s="9"/>
      <c r="CBN23" s="8"/>
      <c r="CBO23" s="8"/>
      <c r="CBP23" s="13"/>
      <c r="CBQ23" s="13"/>
      <c r="CBR23" s="14"/>
      <c r="CBS23" s="15"/>
      <c r="CBT23" s="13"/>
      <c r="CBU23" s="9"/>
      <c r="CBV23" s="8"/>
      <c r="CBW23" s="8"/>
      <c r="CBX23" s="13"/>
      <c r="CBY23" s="13"/>
      <c r="CBZ23" s="14"/>
      <c r="CCA23" s="15"/>
      <c r="CCB23" s="13"/>
      <c r="CCC23" s="9"/>
      <c r="CCD23" s="8"/>
      <c r="CCE23" s="8"/>
      <c r="CCF23" s="13"/>
      <c r="CCG23" s="13"/>
      <c r="CCH23" s="14"/>
      <c r="CCI23" s="15"/>
      <c r="CCJ23" s="13"/>
      <c r="CCK23" s="9"/>
      <c r="CCL23" s="8"/>
      <c r="CCM23" s="8"/>
      <c r="CCN23" s="13"/>
      <c r="CCO23" s="13"/>
      <c r="CCP23" s="14"/>
      <c r="CCQ23" s="15"/>
      <c r="CCR23" s="13"/>
      <c r="CCS23" s="9"/>
      <c r="CCT23" s="8"/>
      <c r="CCU23" s="8"/>
      <c r="CCV23" s="13"/>
      <c r="CCW23" s="13"/>
      <c r="CCX23" s="14"/>
      <c r="CCY23" s="15"/>
      <c r="CCZ23" s="13"/>
      <c r="CDA23" s="9"/>
      <c r="CDB23" s="8"/>
      <c r="CDC23" s="8"/>
      <c r="CDD23" s="13"/>
      <c r="CDE23" s="13"/>
      <c r="CDF23" s="14"/>
      <c r="CDG23" s="15"/>
      <c r="CDH23" s="13"/>
      <c r="CDI23" s="9"/>
      <c r="CDJ23" s="8"/>
      <c r="CDK23" s="8"/>
      <c r="CDL23" s="13"/>
      <c r="CDM23" s="13"/>
      <c r="CDN23" s="14"/>
      <c r="CDO23" s="15"/>
      <c r="CDP23" s="13"/>
      <c r="CDQ23" s="9"/>
      <c r="CDR23" s="8"/>
      <c r="CDS23" s="8"/>
      <c r="CDT23" s="13"/>
      <c r="CDU23" s="13"/>
      <c r="CDV23" s="14"/>
      <c r="CDW23" s="15"/>
      <c r="CDX23" s="13"/>
      <c r="CDY23" s="9"/>
      <c r="CDZ23" s="8"/>
      <c r="CEA23" s="8"/>
      <c r="CEB23" s="13"/>
      <c r="CEC23" s="13"/>
      <c r="CED23" s="14"/>
      <c r="CEE23" s="15"/>
      <c r="CEF23" s="13"/>
      <c r="CEG23" s="9"/>
      <c r="CEH23" s="8"/>
      <c r="CEI23" s="8"/>
      <c r="CEJ23" s="13"/>
      <c r="CEK23" s="13"/>
      <c r="CEL23" s="14"/>
      <c r="CEM23" s="15"/>
      <c r="CEN23" s="13"/>
      <c r="CEO23" s="9"/>
      <c r="CEP23" s="8"/>
      <c r="CEQ23" s="8"/>
      <c r="CER23" s="13"/>
      <c r="CES23" s="13"/>
      <c r="CET23" s="14"/>
      <c r="CEU23" s="15"/>
      <c r="CEV23" s="13"/>
      <c r="CEW23" s="9"/>
      <c r="CEX23" s="8"/>
      <c r="CEY23" s="8"/>
      <c r="CEZ23" s="13"/>
      <c r="CFA23" s="13"/>
      <c r="CFB23" s="14"/>
      <c r="CFC23" s="15"/>
      <c r="CFD23" s="13"/>
      <c r="CFE23" s="9"/>
      <c r="CFF23" s="8"/>
      <c r="CFG23" s="8"/>
      <c r="CFH23" s="13"/>
      <c r="CFI23" s="13"/>
      <c r="CFJ23" s="14"/>
      <c r="CFK23" s="15"/>
      <c r="CFL23" s="13"/>
      <c r="CFM23" s="9"/>
      <c r="CFN23" s="8"/>
      <c r="CFO23" s="8"/>
      <c r="CFP23" s="13"/>
      <c r="CFQ23" s="13"/>
      <c r="CFR23" s="14"/>
      <c r="CFS23" s="15"/>
      <c r="CFT23" s="13"/>
      <c r="CFU23" s="9"/>
      <c r="CFV23" s="8"/>
      <c r="CFW23" s="8"/>
      <c r="CFX23" s="13"/>
      <c r="CFY23" s="13"/>
      <c r="CFZ23" s="14"/>
      <c r="CGA23" s="15"/>
      <c r="CGB23" s="13"/>
      <c r="CGC23" s="9"/>
      <c r="CGD23" s="8"/>
      <c r="CGE23" s="8"/>
      <c r="CGF23" s="13"/>
      <c r="CGG23" s="13"/>
      <c r="CGH23" s="14"/>
      <c r="CGI23" s="15"/>
      <c r="CGJ23" s="13"/>
      <c r="CGK23" s="9"/>
      <c r="CGL23" s="8"/>
      <c r="CGM23" s="8"/>
      <c r="CGN23" s="13"/>
      <c r="CGO23" s="13"/>
      <c r="CGP23" s="14"/>
      <c r="CGQ23" s="15"/>
      <c r="CGR23" s="13"/>
      <c r="CGS23" s="9"/>
      <c r="CGT23" s="8"/>
      <c r="CGU23" s="8"/>
      <c r="CGV23" s="13"/>
      <c r="CGW23" s="13"/>
      <c r="CGX23" s="14"/>
      <c r="CGY23" s="15"/>
      <c r="CGZ23" s="13"/>
      <c r="CHA23" s="9"/>
      <c r="CHB23" s="8"/>
      <c r="CHC23" s="8"/>
      <c r="CHD23" s="13"/>
      <c r="CHE23" s="13"/>
      <c r="CHF23" s="14"/>
      <c r="CHG23" s="15"/>
      <c r="CHH23" s="13"/>
      <c r="CHI23" s="9"/>
      <c r="CHJ23" s="8"/>
      <c r="CHK23" s="8"/>
      <c r="CHL23" s="13"/>
      <c r="CHM23" s="13"/>
      <c r="CHN23" s="14"/>
      <c r="CHO23" s="15"/>
      <c r="CHP23" s="13"/>
      <c r="CHQ23" s="9"/>
      <c r="CHR23" s="8"/>
      <c r="CHS23" s="8"/>
      <c r="CHT23" s="13"/>
      <c r="CHU23" s="13"/>
      <c r="CHV23" s="14"/>
      <c r="CHW23" s="15"/>
      <c r="CHX23" s="13"/>
      <c r="CHY23" s="9"/>
      <c r="CHZ23" s="8"/>
      <c r="CIA23" s="8"/>
      <c r="CIB23" s="13"/>
      <c r="CIC23" s="13"/>
      <c r="CID23" s="14"/>
      <c r="CIE23" s="15"/>
      <c r="CIF23" s="13"/>
      <c r="CIG23" s="9"/>
      <c r="CIH23" s="8"/>
      <c r="CII23" s="8"/>
      <c r="CIJ23" s="13"/>
      <c r="CIK23" s="13"/>
      <c r="CIL23" s="14"/>
      <c r="CIM23" s="15"/>
      <c r="CIN23" s="13"/>
      <c r="CIO23" s="9"/>
      <c r="CIP23" s="8"/>
      <c r="CIQ23" s="8"/>
      <c r="CIR23" s="13"/>
      <c r="CIS23" s="13"/>
      <c r="CIT23" s="14"/>
      <c r="CIU23" s="15"/>
      <c r="CIV23" s="13"/>
      <c r="CIW23" s="9"/>
      <c r="CIX23" s="8"/>
      <c r="CIY23" s="8"/>
      <c r="CIZ23" s="13"/>
      <c r="CJA23" s="13"/>
      <c r="CJB23" s="14"/>
      <c r="CJC23" s="15"/>
      <c r="CJD23" s="13"/>
      <c r="CJE23" s="9"/>
      <c r="CJF23" s="8"/>
      <c r="CJG23" s="8"/>
      <c r="CJH23" s="13"/>
      <c r="CJI23" s="13"/>
      <c r="CJJ23" s="14"/>
      <c r="CJK23" s="15"/>
      <c r="CJL23" s="13"/>
      <c r="CJM23" s="9"/>
      <c r="CJN23" s="8"/>
      <c r="CJO23" s="8"/>
      <c r="CJP23" s="13"/>
      <c r="CJQ23" s="13"/>
      <c r="CJR23" s="14"/>
      <c r="CJS23" s="15"/>
      <c r="CJT23" s="13"/>
      <c r="CJU23" s="9"/>
      <c r="CJV23" s="8"/>
      <c r="CJW23" s="8"/>
      <c r="CJX23" s="13"/>
      <c r="CJY23" s="13"/>
      <c r="CJZ23" s="14"/>
      <c r="CKA23" s="15"/>
      <c r="CKB23" s="13"/>
      <c r="CKC23" s="9"/>
      <c r="CKD23" s="8"/>
      <c r="CKE23" s="8"/>
      <c r="CKF23" s="13"/>
      <c r="CKG23" s="13"/>
      <c r="CKH23" s="14"/>
      <c r="CKI23" s="15"/>
      <c r="CKJ23" s="13"/>
      <c r="CKK23" s="9"/>
      <c r="CKL23" s="8"/>
      <c r="CKM23" s="8"/>
      <c r="CKN23" s="13"/>
      <c r="CKO23" s="13"/>
      <c r="CKP23" s="14"/>
      <c r="CKQ23" s="15"/>
      <c r="CKR23" s="13"/>
      <c r="CKS23" s="9"/>
      <c r="CKT23" s="8"/>
      <c r="CKU23" s="8"/>
      <c r="CKV23" s="13"/>
      <c r="CKW23" s="13"/>
      <c r="CKX23" s="14"/>
      <c r="CKY23" s="15"/>
      <c r="CKZ23" s="13"/>
      <c r="CLA23" s="9"/>
      <c r="CLB23" s="8"/>
      <c r="CLC23" s="8"/>
      <c r="CLD23" s="13"/>
      <c r="CLE23" s="13"/>
      <c r="CLF23" s="14"/>
      <c r="CLG23" s="15"/>
      <c r="CLH23" s="13"/>
      <c r="CLI23" s="9"/>
      <c r="CLJ23" s="8"/>
      <c r="CLK23" s="8"/>
      <c r="CLL23" s="13"/>
      <c r="CLM23" s="13"/>
      <c r="CLN23" s="14"/>
      <c r="CLO23" s="15"/>
      <c r="CLP23" s="13"/>
      <c r="CLQ23" s="9"/>
      <c r="CLR23" s="8"/>
      <c r="CLS23" s="8"/>
      <c r="CLT23" s="13"/>
      <c r="CLU23" s="13"/>
      <c r="CLV23" s="14"/>
      <c r="CLW23" s="15"/>
      <c r="CLX23" s="13"/>
      <c r="CLY23" s="9"/>
      <c r="CLZ23" s="8"/>
      <c r="CMA23" s="8"/>
      <c r="CMB23" s="13"/>
      <c r="CMC23" s="13"/>
      <c r="CMD23" s="14"/>
      <c r="CME23" s="15"/>
      <c r="CMF23" s="13"/>
      <c r="CMG23" s="9"/>
      <c r="CMH23" s="8"/>
      <c r="CMI23" s="8"/>
      <c r="CMJ23" s="13"/>
      <c r="CMK23" s="13"/>
      <c r="CML23" s="14"/>
      <c r="CMM23" s="15"/>
      <c r="CMN23" s="13"/>
      <c r="CMO23" s="9"/>
      <c r="CMP23" s="8"/>
      <c r="CMQ23" s="8"/>
      <c r="CMR23" s="13"/>
      <c r="CMS23" s="13"/>
      <c r="CMT23" s="14"/>
      <c r="CMU23" s="15"/>
      <c r="CMV23" s="13"/>
      <c r="CMW23" s="9"/>
      <c r="CMX23" s="8"/>
      <c r="CMY23" s="8"/>
      <c r="CMZ23" s="13"/>
      <c r="CNA23" s="13"/>
      <c r="CNB23" s="14"/>
      <c r="CNC23" s="15"/>
      <c r="CND23" s="13"/>
      <c r="CNE23" s="9"/>
      <c r="CNF23" s="8"/>
      <c r="CNG23" s="8"/>
      <c r="CNH23" s="13"/>
      <c r="CNI23" s="13"/>
      <c r="CNJ23" s="14"/>
      <c r="CNK23" s="15"/>
      <c r="CNL23" s="13"/>
      <c r="CNM23" s="9"/>
      <c r="CNN23" s="8"/>
      <c r="CNO23" s="8"/>
      <c r="CNP23" s="13"/>
      <c r="CNQ23" s="13"/>
      <c r="CNR23" s="14"/>
      <c r="CNS23" s="15"/>
      <c r="CNT23" s="13"/>
      <c r="CNU23" s="9"/>
      <c r="CNV23" s="8"/>
      <c r="CNW23" s="8"/>
      <c r="CNX23" s="13"/>
      <c r="CNY23" s="13"/>
      <c r="CNZ23" s="14"/>
      <c r="COA23" s="15"/>
      <c r="COB23" s="13"/>
      <c r="COC23" s="9"/>
      <c r="COD23" s="8"/>
      <c r="COE23" s="8"/>
      <c r="COF23" s="13"/>
      <c r="COG23" s="13"/>
      <c r="COH23" s="14"/>
      <c r="COI23" s="15"/>
      <c r="COJ23" s="13"/>
      <c r="COK23" s="9"/>
      <c r="COL23" s="8"/>
      <c r="COM23" s="8"/>
      <c r="CON23" s="13"/>
      <c r="COO23" s="13"/>
      <c r="COP23" s="14"/>
      <c r="COQ23" s="15"/>
      <c r="COR23" s="13"/>
      <c r="COS23" s="9"/>
      <c r="COT23" s="8"/>
      <c r="COU23" s="8"/>
      <c r="COV23" s="13"/>
      <c r="COW23" s="13"/>
      <c r="COX23" s="14"/>
      <c r="COY23" s="15"/>
      <c r="COZ23" s="13"/>
      <c r="CPA23" s="9"/>
      <c r="CPB23" s="8"/>
      <c r="CPC23" s="8"/>
      <c r="CPD23" s="13"/>
      <c r="CPE23" s="13"/>
      <c r="CPF23" s="14"/>
      <c r="CPG23" s="15"/>
      <c r="CPH23" s="13"/>
      <c r="CPI23" s="9"/>
      <c r="CPJ23" s="8"/>
      <c r="CPK23" s="8"/>
      <c r="CPL23" s="13"/>
      <c r="CPM23" s="13"/>
      <c r="CPN23" s="14"/>
      <c r="CPO23" s="15"/>
      <c r="CPP23" s="13"/>
      <c r="CPQ23" s="9"/>
      <c r="CPR23" s="8"/>
      <c r="CPS23" s="8"/>
      <c r="CPT23" s="13"/>
      <c r="CPU23" s="13"/>
      <c r="CPV23" s="14"/>
      <c r="CPW23" s="15"/>
      <c r="CPX23" s="13"/>
      <c r="CPY23" s="9"/>
      <c r="CPZ23" s="8"/>
      <c r="CQA23" s="8"/>
      <c r="CQB23" s="13"/>
      <c r="CQC23" s="13"/>
      <c r="CQD23" s="14"/>
      <c r="CQE23" s="15"/>
      <c r="CQF23" s="13"/>
      <c r="CQG23" s="9"/>
      <c r="CQH23" s="8"/>
      <c r="CQI23" s="8"/>
      <c r="CQJ23" s="13"/>
      <c r="CQK23" s="13"/>
      <c r="CQL23" s="14"/>
      <c r="CQM23" s="15"/>
      <c r="CQN23" s="13"/>
      <c r="CQO23" s="9"/>
      <c r="CQP23" s="8"/>
      <c r="CQQ23" s="8"/>
      <c r="CQR23" s="13"/>
      <c r="CQS23" s="13"/>
      <c r="CQT23" s="14"/>
      <c r="CQU23" s="15"/>
      <c r="CQV23" s="13"/>
      <c r="CQW23" s="9"/>
      <c r="CQX23" s="8"/>
      <c r="CQY23" s="8"/>
      <c r="CQZ23" s="13"/>
      <c r="CRA23" s="13"/>
      <c r="CRB23" s="14"/>
      <c r="CRC23" s="15"/>
      <c r="CRD23" s="13"/>
      <c r="CRE23" s="9"/>
      <c r="CRF23" s="8"/>
      <c r="CRG23" s="8"/>
      <c r="CRH23" s="13"/>
      <c r="CRI23" s="13"/>
      <c r="CRJ23" s="14"/>
      <c r="CRK23" s="15"/>
      <c r="CRL23" s="13"/>
      <c r="CRM23" s="9"/>
      <c r="CRN23" s="8"/>
      <c r="CRO23" s="8"/>
      <c r="CRP23" s="13"/>
      <c r="CRQ23" s="13"/>
      <c r="CRR23" s="14"/>
      <c r="CRS23" s="15"/>
      <c r="CRT23" s="13"/>
      <c r="CRU23" s="9"/>
      <c r="CRV23" s="8"/>
      <c r="CRW23" s="8"/>
      <c r="CRX23" s="13"/>
      <c r="CRY23" s="13"/>
      <c r="CRZ23" s="14"/>
      <c r="CSA23" s="15"/>
      <c r="CSB23" s="13"/>
      <c r="CSC23" s="9"/>
      <c r="CSD23" s="8"/>
      <c r="CSE23" s="8"/>
      <c r="CSF23" s="13"/>
      <c r="CSG23" s="13"/>
      <c r="CSH23" s="14"/>
      <c r="CSI23" s="15"/>
      <c r="CSJ23" s="13"/>
      <c r="CSK23" s="9"/>
      <c r="CSL23" s="8"/>
      <c r="CSM23" s="8"/>
      <c r="CSN23" s="13"/>
      <c r="CSO23" s="13"/>
      <c r="CSP23" s="14"/>
      <c r="CSQ23" s="15"/>
      <c r="CSR23" s="13"/>
      <c r="CSS23" s="9"/>
      <c r="CST23" s="8"/>
      <c r="CSU23" s="8"/>
      <c r="CSV23" s="13"/>
      <c r="CSW23" s="13"/>
      <c r="CSX23" s="14"/>
      <c r="CSY23" s="15"/>
      <c r="CSZ23" s="13"/>
      <c r="CTA23" s="9"/>
      <c r="CTB23" s="8"/>
      <c r="CTC23" s="8"/>
      <c r="CTD23" s="13"/>
      <c r="CTE23" s="13"/>
      <c r="CTF23" s="14"/>
      <c r="CTG23" s="15"/>
      <c r="CTH23" s="13"/>
      <c r="CTI23" s="9"/>
      <c r="CTJ23" s="8"/>
      <c r="CTK23" s="8"/>
      <c r="CTL23" s="13"/>
      <c r="CTM23" s="13"/>
      <c r="CTN23" s="14"/>
      <c r="CTO23" s="15"/>
      <c r="CTP23" s="13"/>
      <c r="CTQ23" s="9"/>
      <c r="CTR23" s="8"/>
      <c r="CTS23" s="8"/>
      <c r="CTT23" s="13"/>
      <c r="CTU23" s="13"/>
      <c r="CTV23" s="14"/>
      <c r="CTW23" s="15"/>
      <c r="CTX23" s="13"/>
      <c r="CTY23" s="9"/>
      <c r="CTZ23" s="8"/>
      <c r="CUA23" s="8"/>
      <c r="CUB23" s="13"/>
      <c r="CUC23" s="13"/>
      <c r="CUD23" s="14"/>
      <c r="CUE23" s="15"/>
      <c r="CUF23" s="13"/>
      <c r="CUG23" s="9"/>
      <c r="CUH23" s="8"/>
      <c r="CUI23" s="8"/>
      <c r="CUJ23" s="13"/>
      <c r="CUK23" s="13"/>
      <c r="CUL23" s="14"/>
      <c r="CUM23" s="15"/>
      <c r="CUN23" s="13"/>
      <c r="CUO23" s="9"/>
      <c r="CUP23" s="8"/>
      <c r="CUQ23" s="8"/>
      <c r="CUR23" s="13"/>
      <c r="CUS23" s="13"/>
      <c r="CUT23" s="14"/>
      <c r="CUU23" s="15"/>
      <c r="CUV23" s="13"/>
      <c r="CUW23" s="9"/>
      <c r="CUX23" s="8"/>
      <c r="CUY23" s="8"/>
      <c r="CUZ23" s="13"/>
      <c r="CVA23" s="13"/>
      <c r="CVB23" s="14"/>
      <c r="CVC23" s="15"/>
      <c r="CVD23" s="13"/>
      <c r="CVE23" s="9"/>
      <c r="CVF23" s="8"/>
      <c r="CVG23" s="8"/>
      <c r="CVH23" s="13"/>
      <c r="CVI23" s="13"/>
      <c r="CVJ23" s="14"/>
      <c r="CVK23" s="15"/>
      <c r="CVL23" s="13"/>
      <c r="CVM23" s="9"/>
      <c r="CVN23" s="8"/>
      <c r="CVO23" s="8"/>
      <c r="CVP23" s="13"/>
      <c r="CVQ23" s="13"/>
      <c r="CVR23" s="14"/>
      <c r="CVS23" s="15"/>
      <c r="CVT23" s="13"/>
      <c r="CVU23" s="9"/>
      <c r="CVV23" s="8"/>
      <c r="CVW23" s="8"/>
      <c r="CVX23" s="13"/>
      <c r="CVY23" s="13"/>
      <c r="CVZ23" s="14"/>
      <c r="CWA23" s="15"/>
      <c r="CWB23" s="13"/>
      <c r="CWC23" s="9"/>
      <c r="CWD23" s="8"/>
      <c r="CWE23" s="8"/>
      <c r="CWF23" s="13"/>
      <c r="CWG23" s="13"/>
      <c r="CWH23" s="14"/>
      <c r="CWI23" s="15"/>
      <c r="CWJ23" s="13"/>
      <c r="CWK23" s="9"/>
      <c r="CWL23" s="8"/>
      <c r="CWM23" s="8"/>
      <c r="CWN23" s="13"/>
      <c r="CWO23" s="13"/>
      <c r="CWP23" s="14"/>
      <c r="CWQ23" s="15"/>
      <c r="CWR23" s="13"/>
      <c r="CWS23" s="9"/>
      <c r="CWT23" s="8"/>
      <c r="CWU23" s="8"/>
      <c r="CWV23" s="13"/>
      <c r="CWW23" s="13"/>
      <c r="CWX23" s="14"/>
      <c r="CWY23" s="15"/>
      <c r="CWZ23" s="13"/>
      <c r="CXA23" s="9"/>
      <c r="CXB23" s="8"/>
      <c r="CXC23" s="8"/>
      <c r="CXD23" s="13"/>
      <c r="CXE23" s="13"/>
      <c r="CXF23" s="14"/>
      <c r="CXG23" s="15"/>
      <c r="CXH23" s="13"/>
      <c r="CXI23" s="9"/>
      <c r="CXJ23" s="8"/>
      <c r="CXK23" s="8"/>
      <c r="CXL23" s="13"/>
      <c r="CXM23" s="13"/>
      <c r="CXN23" s="14"/>
      <c r="CXO23" s="15"/>
      <c r="CXP23" s="13"/>
      <c r="CXQ23" s="9"/>
      <c r="CXR23" s="8"/>
      <c r="CXS23" s="8"/>
      <c r="CXT23" s="13"/>
      <c r="CXU23" s="13"/>
      <c r="CXV23" s="14"/>
      <c r="CXW23" s="15"/>
      <c r="CXX23" s="13"/>
      <c r="CXY23" s="9"/>
      <c r="CXZ23" s="8"/>
      <c r="CYA23" s="8"/>
      <c r="CYB23" s="13"/>
      <c r="CYC23" s="13"/>
      <c r="CYD23" s="14"/>
      <c r="CYE23" s="15"/>
      <c r="CYF23" s="13"/>
      <c r="CYG23" s="9"/>
      <c r="CYH23" s="8"/>
      <c r="CYI23" s="8"/>
      <c r="CYJ23" s="13"/>
      <c r="CYK23" s="13"/>
      <c r="CYL23" s="14"/>
      <c r="CYM23" s="15"/>
      <c r="CYN23" s="13"/>
      <c r="CYO23" s="9"/>
      <c r="CYP23" s="8"/>
      <c r="CYQ23" s="8"/>
      <c r="CYR23" s="13"/>
      <c r="CYS23" s="13"/>
      <c r="CYT23" s="14"/>
      <c r="CYU23" s="15"/>
      <c r="CYV23" s="13"/>
      <c r="CYW23" s="9"/>
      <c r="CYX23" s="8"/>
      <c r="CYY23" s="8"/>
      <c r="CYZ23" s="13"/>
      <c r="CZA23" s="13"/>
      <c r="CZB23" s="14"/>
      <c r="CZC23" s="15"/>
      <c r="CZD23" s="13"/>
      <c r="CZE23" s="9"/>
      <c r="CZF23" s="8"/>
      <c r="CZG23" s="8"/>
      <c r="CZH23" s="13"/>
      <c r="CZI23" s="13"/>
      <c r="CZJ23" s="14"/>
      <c r="CZK23" s="15"/>
      <c r="CZL23" s="13"/>
      <c r="CZM23" s="9"/>
      <c r="CZN23" s="8"/>
      <c r="CZO23" s="8"/>
      <c r="CZP23" s="13"/>
      <c r="CZQ23" s="13"/>
      <c r="CZR23" s="14"/>
      <c r="CZS23" s="15"/>
      <c r="CZT23" s="13"/>
      <c r="CZU23" s="9"/>
      <c r="CZV23" s="8"/>
      <c r="CZW23" s="8"/>
      <c r="CZX23" s="13"/>
      <c r="CZY23" s="13"/>
      <c r="CZZ23" s="14"/>
      <c r="DAA23" s="15"/>
      <c r="DAB23" s="13"/>
      <c r="DAC23" s="9"/>
      <c r="DAD23" s="8"/>
      <c r="DAE23" s="8"/>
      <c r="DAF23" s="13"/>
      <c r="DAG23" s="13"/>
      <c r="DAH23" s="14"/>
      <c r="DAI23" s="15"/>
      <c r="DAJ23" s="13"/>
      <c r="DAK23" s="9"/>
      <c r="DAL23" s="8"/>
      <c r="DAM23" s="8"/>
      <c r="DAN23" s="13"/>
      <c r="DAO23" s="13"/>
      <c r="DAP23" s="14"/>
      <c r="DAQ23" s="15"/>
      <c r="DAR23" s="13"/>
      <c r="DAS23" s="9"/>
      <c r="DAT23" s="8"/>
      <c r="DAU23" s="8"/>
      <c r="DAV23" s="13"/>
      <c r="DAW23" s="13"/>
      <c r="DAX23" s="14"/>
      <c r="DAY23" s="15"/>
      <c r="DAZ23" s="13"/>
      <c r="DBA23" s="9"/>
      <c r="DBB23" s="8"/>
      <c r="DBC23" s="8"/>
      <c r="DBD23" s="13"/>
      <c r="DBE23" s="13"/>
      <c r="DBF23" s="14"/>
      <c r="DBG23" s="15"/>
      <c r="DBH23" s="13"/>
      <c r="DBI23" s="9"/>
      <c r="DBJ23" s="8"/>
      <c r="DBK23" s="8"/>
      <c r="DBL23" s="13"/>
      <c r="DBM23" s="13"/>
      <c r="DBN23" s="14"/>
      <c r="DBO23" s="15"/>
      <c r="DBP23" s="13"/>
      <c r="DBQ23" s="9"/>
      <c r="DBR23" s="8"/>
      <c r="DBS23" s="8"/>
      <c r="DBT23" s="13"/>
      <c r="DBU23" s="13"/>
      <c r="DBV23" s="14"/>
      <c r="DBW23" s="15"/>
      <c r="DBX23" s="13"/>
      <c r="DBY23" s="9"/>
      <c r="DBZ23" s="8"/>
      <c r="DCA23" s="8"/>
      <c r="DCB23" s="13"/>
      <c r="DCC23" s="13"/>
      <c r="DCD23" s="14"/>
      <c r="DCE23" s="15"/>
      <c r="DCF23" s="13"/>
      <c r="DCG23" s="9"/>
      <c r="DCH23" s="8"/>
      <c r="DCI23" s="8"/>
      <c r="DCJ23" s="13"/>
      <c r="DCK23" s="13"/>
      <c r="DCL23" s="14"/>
      <c r="DCM23" s="15"/>
      <c r="DCN23" s="13"/>
      <c r="DCO23" s="9"/>
      <c r="DCP23" s="8"/>
      <c r="DCQ23" s="8"/>
      <c r="DCR23" s="13"/>
      <c r="DCS23" s="13"/>
      <c r="DCT23" s="14"/>
      <c r="DCU23" s="15"/>
      <c r="DCV23" s="13"/>
      <c r="DCW23" s="9"/>
      <c r="DCX23" s="8"/>
      <c r="DCY23" s="8"/>
      <c r="DCZ23" s="13"/>
      <c r="DDA23" s="13"/>
      <c r="DDB23" s="14"/>
      <c r="DDC23" s="15"/>
      <c r="DDD23" s="13"/>
      <c r="DDE23" s="9"/>
      <c r="DDF23" s="8"/>
      <c r="DDG23" s="8"/>
      <c r="DDH23" s="13"/>
      <c r="DDI23" s="13"/>
      <c r="DDJ23" s="14"/>
      <c r="DDK23" s="15"/>
      <c r="DDL23" s="13"/>
      <c r="DDM23" s="9"/>
      <c r="DDN23" s="8"/>
      <c r="DDO23" s="8"/>
      <c r="DDP23" s="13"/>
      <c r="DDQ23" s="13"/>
      <c r="DDR23" s="14"/>
      <c r="DDS23" s="15"/>
      <c r="DDT23" s="13"/>
      <c r="DDU23" s="9"/>
      <c r="DDV23" s="8"/>
      <c r="DDW23" s="8"/>
      <c r="DDX23" s="13"/>
      <c r="DDY23" s="13"/>
      <c r="DDZ23" s="14"/>
      <c r="DEA23" s="15"/>
      <c r="DEB23" s="13"/>
      <c r="DEC23" s="9"/>
      <c r="DED23" s="8"/>
      <c r="DEE23" s="8"/>
      <c r="DEF23" s="13"/>
      <c r="DEG23" s="13"/>
      <c r="DEH23" s="14"/>
      <c r="DEI23" s="15"/>
      <c r="DEJ23" s="13"/>
      <c r="DEK23" s="9"/>
      <c r="DEL23" s="8"/>
      <c r="DEM23" s="8"/>
      <c r="DEN23" s="13"/>
      <c r="DEO23" s="13"/>
      <c r="DEP23" s="14"/>
      <c r="DEQ23" s="15"/>
      <c r="DER23" s="13"/>
      <c r="DES23" s="9"/>
      <c r="DET23" s="8"/>
      <c r="DEU23" s="8"/>
      <c r="DEV23" s="13"/>
      <c r="DEW23" s="13"/>
      <c r="DEX23" s="14"/>
      <c r="DEY23" s="15"/>
      <c r="DEZ23" s="13"/>
      <c r="DFA23" s="9"/>
      <c r="DFB23" s="8"/>
      <c r="DFC23" s="8"/>
      <c r="DFD23" s="13"/>
      <c r="DFE23" s="13"/>
      <c r="DFF23" s="14"/>
      <c r="DFG23" s="15"/>
      <c r="DFH23" s="13"/>
      <c r="DFI23" s="9"/>
      <c r="DFJ23" s="8"/>
      <c r="DFK23" s="8"/>
      <c r="DFL23" s="13"/>
      <c r="DFM23" s="13"/>
      <c r="DFN23" s="14"/>
      <c r="DFO23" s="15"/>
      <c r="DFP23" s="13"/>
      <c r="DFQ23" s="9"/>
      <c r="DFR23" s="8"/>
      <c r="DFS23" s="8"/>
      <c r="DFT23" s="13"/>
      <c r="DFU23" s="13"/>
      <c r="DFV23" s="14"/>
      <c r="DFW23" s="15"/>
      <c r="DFX23" s="13"/>
      <c r="DFY23" s="9"/>
      <c r="DFZ23" s="8"/>
      <c r="DGA23" s="8"/>
      <c r="DGB23" s="13"/>
      <c r="DGC23" s="13"/>
      <c r="DGD23" s="14"/>
      <c r="DGE23" s="15"/>
      <c r="DGF23" s="13"/>
      <c r="DGG23" s="9"/>
      <c r="DGH23" s="8"/>
      <c r="DGI23" s="8"/>
      <c r="DGJ23" s="13"/>
      <c r="DGK23" s="13"/>
      <c r="DGL23" s="14"/>
      <c r="DGM23" s="15"/>
      <c r="DGN23" s="13"/>
      <c r="DGO23" s="9"/>
      <c r="DGP23" s="8"/>
      <c r="DGQ23" s="8"/>
      <c r="DGR23" s="13"/>
      <c r="DGS23" s="13"/>
      <c r="DGT23" s="14"/>
      <c r="DGU23" s="15"/>
      <c r="DGV23" s="13"/>
      <c r="DGW23" s="9"/>
      <c r="DGX23" s="8"/>
      <c r="DGY23" s="8"/>
      <c r="DGZ23" s="13"/>
      <c r="DHA23" s="13"/>
      <c r="DHB23" s="14"/>
      <c r="DHC23" s="15"/>
      <c r="DHD23" s="13"/>
      <c r="DHE23" s="9"/>
      <c r="DHF23" s="8"/>
      <c r="DHG23" s="8"/>
      <c r="DHH23" s="13"/>
      <c r="DHI23" s="13"/>
      <c r="DHJ23" s="14"/>
      <c r="DHK23" s="15"/>
      <c r="DHL23" s="13"/>
      <c r="DHM23" s="9"/>
      <c r="DHN23" s="8"/>
      <c r="DHO23" s="8"/>
      <c r="DHP23" s="13"/>
      <c r="DHQ23" s="13"/>
      <c r="DHR23" s="14"/>
      <c r="DHS23" s="15"/>
      <c r="DHT23" s="13"/>
      <c r="DHU23" s="9"/>
      <c r="DHV23" s="8"/>
      <c r="DHW23" s="8"/>
      <c r="DHX23" s="13"/>
      <c r="DHY23" s="13"/>
      <c r="DHZ23" s="14"/>
      <c r="DIA23" s="15"/>
      <c r="DIB23" s="13"/>
      <c r="DIC23" s="9"/>
      <c r="DID23" s="8"/>
      <c r="DIE23" s="8"/>
      <c r="DIF23" s="13"/>
      <c r="DIG23" s="13"/>
      <c r="DIH23" s="14"/>
      <c r="DII23" s="15"/>
      <c r="DIJ23" s="13"/>
      <c r="DIK23" s="9"/>
      <c r="DIL23" s="8"/>
      <c r="DIM23" s="8"/>
      <c r="DIN23" s="13"/>
      <c r="DIO23" s="13"/>
      <c r="DIP23" s="14"/>
      <c r="DIQ23" s="15"/>
      <c r="DIR23" s="13"/>
      <c r="DIS23" s="9"/>
      <c r="DIT23" s="8"/>
      <c r="DIU23" s="8"/>
      <c r="DIV23" s="13"/>
      <c r="DIW23" s="13"/>
      <c r="DIX23" s="14"/>
      <c r="DIY23" s="15"/>
      <c r="DIZ23" s="13"/>
      <c r="DJA23" s="9"/>
      <c r="DJB23" s="8"/>
      <c r="DJC23" s="8"/>
      <c r="DJD23" s="13"/>
      <c r="DJE23" s="13"/>
      <c r="DJF23" s="14"/>
      <c r="DJG23" s="15"/>
      <c r="DJH23" s="13"/>
      <c r="DJI23" s="9"/>
      <c r="DJJ23" s="8"/>
      <c r="DJK23" s="8"/>
      <c r="DJL23" s="13"/>
      <c r="DJM23" s="13"/>
      <c r="DJN23" s="14"/>
      <c r="DJO23" s="15"/>
      <c r="DJP23" s="13"/>
      <c r="DJQ23" s="9"/>
      <c r="DJR23" s="8"/>
      <c r="DJS23" s="8"/>
      <c r="DJT23" s="13"/>
      <c r="DJU23" s="13"/>
      <c r="DJV23" s="14"/>
      <c r="DJW23" s="15"/>
      <c r="DJX23" s="13"/>
      <c r="DJY23" s="9"/>
      <c r="DJZ23" s="8"/>
      <c r="DKA23" s="8"/>
      <c r="DKB23" s="13"/>
      <c r="DKC23" s="13"/>
      <c r="DKD23" s="14"/>
      <c r="DKE23" s="15"/>
      <c r="DKF23" s="13"/>
      <c r="DKG23" s="9"/>
      <c r="DKH23" s="8"/>
      <c r="DKI23" s="8"/>
      <c r="DKJ23" s="13"/>
      <c r="DKK23" s="13"/>
      <c r="DKL23" s="14"/>
      <c r="DKM23" s="15"/>
      <c r="DKN23" s="13"/>
      <c r="DKO23" s="9"/>
      <c r="DKP23" s="8"/>
      <c r="DKQ23" s="8"/>
      <c r="DKR23" s="13"/>
      <c r="DKS23" s="13"/>
      <c r="DKT23" s="14"/>
      <c r="DKU23" s="15"/>
      <c r="DKV23" s="13"/>
      <c r="DKW23" s="9"/>
      <c r="DKX23" s="8"/>
      <c r="DKY23" s="8"/>
      <c r="DKZ23" s="13"/>
      <c r="DLA23" s="13"/>
      <c r="DLB23" s="14"/>
      <c r="DLC23" s="15"/>
      <c r="DLD23" s="13"/>
      <c r="DLE23" s="9"/>
      <c r="DLF23" s="8"/>
      <c r="DLG23" s="8"/>
      <c r="DLH23" s="13"/>
      <c r="DLI23" s="13"/>
      <c r="DLJ23" s="14"/>
      <c r="DLK23" s="15"/>
      <c r="DLL23" s="13"/>
      <c r="DLM23" s="9"/>
      <c r="DLN23" s="8"/>
      <c r="DLO23" s="8"/>
      <c r="DLP23" s="13"/>
      <c r="DLQ23" s="13"/>
      <c r="DLR23" s="14"/>
      <c r="DLS23" s="15"/>
      <c r="DLT23" s="13"/>
      <c r="DLU23" s="9"/>
      <c r="DLV23" s="8"/>
      <c r="DLW23" s="8"/>
      <c r="DLX23" s="13"/>
      <c r="DLY23" s="13"/>
      <c r="DLZ23" s="14"/>
      <c r="DMA23" s="15"/>
      <c r="DMB23" s="13"/>
      <c r="DMC23" s="9"/>
      <c r="DMD23" s="8"/>
      <c r="DME23" s="8"/>
      <c r="DMF23" s="13"/>
      <c r="DMG23" s="13"/>
      <c r="DMH23" s="14"/>
      <c r="DMI23" s="15"/>
      <c r="DMJ23" s="13"/>
      <c r="DMK23" s="9"/>
      <c r="DML23" s="8"/>
      <c r="DMM23" s="8"/>
      <c r="DMN23" s="13"/>
      <c r="DMO23" s="13"/>
      <c r="DMP23" s="14"/>
      <c r="DMQ23" s="15"/>
      <c r="DMR23" s="13"/>
      <c r="DMS23" s="9"/>
      <c r="DMT23" s="8"/>
      <c r="DMU23" s="8"/>
      <c r="DMV23" s="13"/>
      <c r="DMW23" s="13"/>
      <c r="DMX23" s="14"/>
      <c r="DMY23" s="15"/>
      <c r="DMZ23" s="13"/>
      <c r="DNA23" s="9"/>
      <c r="DNB23" s="8"/>
      <c r="DNC23" s="8"/>
      <c r="DND23" s="13"/>
      <c r="DNE23" s="13"/>
      <c r="DNF23" s="14"/>
      <c r="DNG23" s="15"/>
      <c r="DNH23" s="13"/>
      <c r="DNI23" s="9"/>
      <c r="DNJ23" s="8"/>
      <c r="DNK23" s="8"/>
      <c r="DNL23" s="13"/>
      <c r="DNM23" s="13"/>
      <c r="DNN23" s="14"/>
      <c r="DNO23" s="15"/>
      <c r="DNP23" s="13"/>
      <c r="DNQ23" s="9"/>
      <c r="DNR23" s="8"/>
      <c r="DNS23" s="8"/>
      <c r="DNT23" s="13"/>
      <c r="DNU23" s="13"/>
      <c r="DNV23" s="14"/>
      <c r="DNW23" s="15"/>
      <c r="DNX23" s="13"/>
      <c r="DNY23" s="9"/>
      <c r="DNZ23" s="8"/>
      <c r="DOA23" s="8"/>
      <c r="DOB23" s="13"/>
      <c r="DOC23" s="13"/>
      <c r="DOD23" s="14"/>
      <c r="DOE23" s="15"/>
      <c r="DOF23" s="13"/>
      <c r="DOG23" s="9"/>
      <c r="DOH23" s="8"/>
      <c r="DOI23" s="8"/>
      <c r="DOJ23" s="13"/>
      <c r="DOK23" s="13"/>
      <c r="DOL23" s="14"/>
      <c r="DOM23" s="15"/>
      <c r="DON23" s="13"/>
      <c r="DOO23" s="9"/>
      <c r="DOP23" s="8"/>
      <c r="DOQ23" s="8"/>
      <c r="DOR23" s="13"/>
      <c r="DOS23" s="13"/>
      <c r="DOT23" s="14"/>
      <c r="DOU23" s="15"/>
      <c r="DOV23" s="13"/>
      <c r="DOW23" s="9"/>
      <c r="DOX23" s="8"/>
      <c r="DOY23" s="8"/>
      <c r="DOZ23" s="13"/>
      <c r="DPA23" s="13"/>
      <c r="DPB23" s="14"/>
      <c r="DPC23" s="15"/>
      <c r="DPD23" s="13"/>
      <c r="DPE23" s="9"/>
      <c r="DPF23" s="8"/>
      <c r="DPG23" s="8"/>
      <c r="DPH23" s="13"/>
      <c r="DPI23" s="13"/>
      <c r="DPJ23" s="14"/>
      <c r="DPK23" s="15"/>
      <c r="DPL23" s="13"/>
      <c r="DPM23" s="9"/>
      <c r="DPN23" s="8"/>
      <c r="DPO23" s="8"/>
      <c r="DPP23" s="13"/>
      <c r="DPQ23" s="13"/>
      <c r="DPR23" s="14"/>
      <c r="DPS23" s="15"/>
      <c r="DPT23" s="13"/>
      <c r="DPU23" s="9"/>
      <c r="DPV23" s="8"/>
      <c r="DPW23" s="8"/>
      <c r="DPX23" s="13"/>
      <c r="DPY23" s="13"/>
      <c r="DPZ23" s="14"/>
      <c r="DQA23" s="15"/>
      <c r="DQB23" s="13"/>
      <c r="DQC23" s="9"/>
      <c r="DQD23" s="8"/>
      <c r="DQE23" s="8"/>
      <c r="DQF23" s="13"/>
      <c r="DQG23" s="13"/>
      <c r="DQH23" s="14"/>
      <c r="DQI23" s="15"/>
      <c r="DQJ23" s="13"/>
      <c r="DQK23" s="9"/>
      <c r="DQL23" s="8"/>
      <c r="DQM23" s="8"/>
      <c r="DQN23" s="13"/>
      <c r="DQO23" s="13"/>
      <c r="DQP23" s="14"/>
      <c r="DQQ23" s="15"/>
      <c r="DQR23" s="13"/>
      <c r="DQS23" s="9"/>
      <c r="DQT23" s="8"/>
      <c r="DQU23" s="8"/>
      <c r="DQV23" s="13"/>
      <c r="DQW23" s="13"/>
      <c r="DQX23" s="14"/>
      <c r="DQY23" s="15"/>
      <c r="DQZ23" s="13"/>
      <c r="DRA23" s="9"/>
      <c r="DRB23" s="8"/>
      <c r="DRC23" s="8"/>
      <c r="DRD23" s="13"/>
      <c r="DRE23" s="13"/>
      <c r="DRF23" s="14"/>
      <c r="DRG23" s="15"/>
      <c r="DRH23" s="13"/>
      <c r="DRI23" s="9"/>
      <c r="DRJ23" s="8"/>
      <c r="DRK23" s="8"/>
      <c r="DRL23" s="13"/>
      <c r="DRM23" s="13"/>
      <c r="DRN23" s="14"/>
      <c r="DRO23" s="15"/>
      <c r="DRP23" s="13"/>
      <c r="DRQ23" s="9"/>
      <c r="DRR23" s="8"/>
      <c r="DRS23" s="8"/>
      <c r="DRT23" s="13"/>
      <c r="DRU23" s="13"/>
      <c r="DRV23" s="14"/>
      <c r="DRW23" s="15"/>
      <c r="DRX23" s="13"/>
      <c r="DRY23" s="9"/>
      <c r="DRZ23" s="8"/>
      <c r="DSA23" s="8"/>
      <c r="DSB23" s="13"/>
      <c r="DSC23" s="13"/>
      <c r="DSD23" s="14"/>
      <c r="DSE23" s="15"/>
      <c r="DSF23" s="13"/>
      <c r="DSG23" s="9"/>
      <c r="DSH23" s="8"/>
      <c r="DSI23" s="8"/>
      <c r="DSJ23" s="13"/>
      <c r="DSK23" s="13"/>
      <c r="DSL23" s="14"/>
      <c r="DSM23" s="15"/>
      <c r="DSN23" s="13"/>
      <c r="DSO23" s="9"/>
      <c r="DSP23" s="8"/>
      <c r="DSQ23" s="8"/>
      <c r="DSR23" s="13"/>
      <c r="DSS23" s="13"/>
      <c r="DST23" s="14"/>
      <c r="DSU23" s="15"/>
      <c r="DSV23" s="13"/>
      <c r="DSW23" s="9"/>
      <c r="DSX23" s="8"/>
      <c r="DSY23" s="8"/>
      <c r="DSZ23" s="13"/>
      <c r="DTA23" s="13"/>
      <c r="DTB23" s="14"/>
      <c r="DTC23" s="15"/>
      <c r="DTD23" s="13"/>
      <c r="DTE23" s="9"/>
      <c r="DTF23" s="8"/>
      <c r="DTG23" s="8"/>
      <c r="DTH23" s="13"/>
      <c r="DTI23" s="13"/>
      <c r="DTJ23" s="14"/>
      <c r="DTK23" s="15"/>
      <c r="DTL23" s="13"/>
      <c r="DTM23" s="9"/>
      <c r="DTN23" s="8"/>
      <c r="DTO23" s="8"/>
      <c r="DTP23" s="13"/>
      <c r="DTQ23" s="13"/>
      <c r="DTR23" s="14"/>
      <c r="DTS23" s="15"/>
      <c r="DTT23" s="13"/>
      <c r="DTU23" s="9"/>
      <c r="DTV23" s="8"/>
      <c r="DTW23" s="8"/>
      <c r="DTX23" s="13"/>
      <c r="DTY23" s="13"/>
      <c r="DTZ23" s="14"/>
      <c r="DUA23" s="15"/>
      <c r="DUB23" s="13"/>
      <c r="DUC23" s="9"/>
      <c r="DUD23" s="8"/>
      <c r="DUE23" s="8"/>
      <c r="DUF23" s="13"/>
      <c r="DUG23" s="13"/>
      <c r="DUH23" s="14"/>
      <c r="DUI23" s="15"/>
      <c r="DUJ23" s="13"/>
      <c r="DUK23" s="9"/>
      <c r="DUL23" s="8"/>
      <c r="DUM23" s="8"/>
      <c r="DUN23" s="13"/>
      <c r="DUO23" s="13"/>
      <c r="DUP23" s="14"/>
      <c r="DUQ23" s="15"/>
      <c r="DUR23" s="13"/>
      <c r="DUS23" s="9"/>
      <c r="DUT23" s="8"/>
      <c r="DUU23" s="8"/>
      <c r="DUV23" s="13"/>
      <c r="DUW23" s="13"/>
      <c r="DUX23" s="14"/>
      <c r="DUY23" s="15"/>
      <c r="DUZ23" s="13"/>
      <c r="DVA23" s="9"/>
      <c r="DVB23" s="8"/>
      <c r="DVC23" s="8"/>
      <c r="DVD23" s="13"/>
      <c r="DVE23" s="13"/>
      <c r="DVF23" s="14"/>
      <c r="DVG23" s="15"/>
      <c r="DVH23" s="13"/>
      <c r="DVI23" s="9"/>
      <c r="DVJ23" s="8"/>
      <c r="DVK23" s="8"/>
      <c r="DVL23" s="13"/>
      <c r="DVM23" s="13"/>
      <c r="DVN23" s="14"/>
      <c r="DVO23" s="15"/>
      <c r="DVP23" s="13"/>
      <c r="DVQ23" s="9"/>
      <c r="DVR23" s="8"/>
      <c r="DVS23" s="8"/>
      <c r="DVT23" s="13"/>
      <c r="DVU23" s="13"/>
      <c r="DVV23" s="14"/>
      <c r="DVW23" s="15"/>
      <c r="DVX23" s="13"/>
      <c r="DVY23" s="9"/>
      <c r="DVZ23" s="8"/>
      <c r="DWA23" s="8"/>
      <c r="DWB23" s="13"/>
      <c r="DWC23" s="13"/>
      <c r="DWD23" s="14"/>
      <c r="DWE23" s="15"/>
      <c r="DWF23" s="13"/>
      <c r="DWG23" s="9"/>
      <c r="DWH23" s="8"/>
      <c r="DWI23" s="8"/>
      <c r="DWJ23" s="13"/>
      <c r="DWK23" s="13"/>
      <c r="DWL23" s="14"/>
      <c r="DWM23" s="15"/>
      <c r="DWN23" s="13"/>
      <c r="DWO23" s="9"/>
      <c r="DWP23" s="8"/>
      <c r="DWQ23" s="8"/>
      <c r="DWR23" s="13"/>
      <c r="DWS23" s="13"/>
      <c r="DWT23" s="14"/>
      <c r="DWU23" s="15"/>
      <c r="DWV23" s="13"/>
      <c r="DWW23" s="9"/>
      <c r="DWX23" s="8"/>
      <c r="DWY23" s="8"/>
      <c r="DWZ23" s="13"/>
      <c r="DXA23" s="13"/>
      <c r="DXB23" s="14"/>
      <c r="DXC23" s="15"/>
      <c r="DXD23" s="13"/>
      <c r="DXE23" s="9"/>
      <c r="DXF23" s="8"/>
      <c r="DXG23" s="8"/>
      <c r="DXH23" s="13"/>
      <c r="DXI23" s="13"/>
      <c r="DXJ23" s="14"/>
      <c r="DXK23" s="15"/>
      <c r="DXL23" s="13"/>
      <c r="DXM23" s="9"/>
      <c r="DXN23" s="8"/>
      <c r="DXO23" s="8"/>
      <c r="DXP23" s="13"/>
      <c r="DXQ23" s="13"/>
      <c r="DXR23" s="14"/>
      <c r="DXS23" s="15"/>
      <c r="DXT23" s="13"/>
      <c r="DXU23" s="9"/>
      <c r="DXV23" s="8"/>
      <c r="DXW23" s="8"/>
      <c r="DXX23" s="13"/>
      <c r="DXY23" s="13"/>
      <c r="DXZ23" s="14"/>
      <c r="DYA23" s="15"/>
      <c r="DYB23" s="13"/>
      <c r="DYC23" s="9"/>
      <c r="DYD23" s="8"/>
      <c r="DYE23" s="8"/>
      <c r="DYF23" s="13"/>
      <c r="DYG23" s="13"/>
      <c r="DYH23" s="14"/>
      <c r="DYI23" s="15"/>
      <c r="DYJ23" s="13"/>
      <c r="DYK23" s="9"/>
      <c r="DYL23" s="8"/>
      <c r="DYM23" s="8"/>
      <c r="DYN23" s="13"/>
      <c r="DYO23" s="13"/>
      <c r="DYP23" s="14"/>
      <c r="DYQ23" s="15"/>
      <c r="DYR23" s="13"/>
      <c r="DYS23" s="9"/>
      <c r="DYT23" s="8"/>
      <c r="DYU23" s="8"/>
      <c r="DYV23" s="13"/>
      <c r="DYW23" s="13"/>
      <c r="DYX23" s="14"/>
      <c r="DYY23" s="15"/>
      <c r="DYZ23" s="13"/>
      <c r="DZA23" s="9"/>
      <c r="DZB23" s="8"/>
      <c r="DZC23" s="8"/>
      <c r="DZD23" s="13"/>
      <c r="DZE23" s="13"/>
      <c r="DZF23" s="14"/>
      <c r="DZG23" s="15"/>
      <c r="DZH23" s="13"/>
      <c r="DZI23" s="9"/>
      <c r="DZJ23" s="8"/>
      <c r="DZK23" s="8"/>
      <c r="DZL23" s="13"/>
      <c r="DZM23" s="13"/>
      <c r="DZN23" s="14"/>
      <c r="DZO23" s="15"/>
      <c r="DZP23" s="13"/>
      <c r="DZQ23" s="9"/>
      <c r="DZR23" s="8"/>
      <c r="DZS23" s="8"/>
      <c r="DZT23" s="13"/>
      <c r="DZU23" s="13"/>
      <c r="DZV23" s="14"/>
      <c r="DZW23" s="15"/>
      <c r="DZX23" s="13"/>
      <c r="DZY23" s="9"/>
      <c r="DZZ23" s="8"/>
      <c r="EAA23" s="8"/>
      <c r="EAB23" s="13"/>
      <c r="EAC23" s="13"/>
      <c r="EAD23" s="14"/>
      <c r="EAE23" s="15"/>
      <c r="EAF23" s="13"/>
      <c r="EAG23" s="9"/>
      <c r="EAH23" s="8"/>
      <c r="EAI23" s="8"/>
      <c r="EAJ23" s="13"/>
      <c r="EAK23" s="13"/>
      <c r="EAL23" s="14"/>
      <c r="EAM23" s="15"/>
      <c r="EAN23" s="13"/>
      <c r="EAO23" s="9"/>
      <c r="EAP23" s="8"/>
      <c r="EAQ23" s="8"/>
      <c r="EAR23" s="13"/>
      <c r="EAS23" s="13"/>
      <c r="EAT23" s="14"/>
      <c r="EAU23" s="15"/>
      <c r="EAV23" s="13"/>
      <c r="EAW23" s="9"/>
      <c r="EAX23" s="8"/>
      <c r="EAY23" s="8"/>
      <c r="EAZ23" s="13"/>
      <c r="EBA23" s="13"/>
      <c r="EBB23" s="14"/>
      <c r="EBC23" s="15"/>
      <c r="EBD23" s="13"/>
      <c r="EBE23" s="9"/>
      <c r="EBF23" s="8"/>
      <c r="EBG23" s="8"/>
      <c r="EBH23" s="13"/>
      <c r="EBI23" s="13"/>
      <c r="EBJ23" s="14"/>
      <c r="EBK23" s="15"/>
      <c r="EBL23" s="13"/>
      <c r="EBM23" s="9"/>
      <c r="EBN23" s="8"/>
      <c r="EBO23" s="8"/>
      <c r="EBP23" s="13"/>
      <c r="EBQ23" s="13"/>
      <c r="EBR23" s="14"/>
      <c r="EBS23" s="15"/>
      <c r="EBT23" s="13"/>
      <c r="EBU23" s="9"/>
      <c r="EBV23" s="8"/>
      <c r="EBW23" s="8"/>
      <c r="EBX23" s="13"/>
      <c r="EBY23" s="13"/>
      <c r="EBZ23" s="14"/>
      <c r="ECA23" s="15"/>
      <c r="ECB23" s="13"/>
      <c r="ECC23" s="9"/>
      <c r="ECD23" s="8"/>
      <c r="ECE23" s="8"/>
      <c r="ECF23" s="13"/>
      <c r="ECG23" s="13"/>
      <c r="ECH23" s="14"/>
      <c r="ECI23" s="15"/>
      <c r="ECJ23" s="13"/>
      <c r="ECK23" s="9"/>
      <c r="ECL23" s="8"/>
      <c r="ECM23" s="8"/>
      <c r="ECN23" s="13"/>
      <c r="ECO23" s="13"/>
      <c r="ECP23" s="14"/>
      <c r="ECQ23" s="15"/>
      <c r="ECR23" s="13"/>
      <c r="ECS23" s="9"/>
      <c r="ECT23" s="8"/>
      <c r="ECU23" s="8"/>
      <c r="ECV23" s="13"/>
      <c r="ECW23" s="13"/>
      <c r="ECX23" s="14"/>
      <c r="ECY23" s="15"/>
      <c r="ECZ23" s="13"/>
      <c r="EDA23" s="9"/>
      <c r="EDB23" s="8"/>
      <c r="EDC23" s="8"/>
      <c r="EDD23" s="13"/>
      <c r="EDE23" s="13"/>
      <c r="EDF23" s="14"/>
      <c r="EDG23" s="15"/>
      <c r="EDH23" s="13"/>
      <c r="EDI23" s="9"/>
      <c r="EDJ23" s="8"/>
      <c r="EDK23" s="8"/>
      <c r="EDL23" s="13"/>
      <c r="EDM23" s="13"/>
      <c r="EDN23" s="14"/>
      <c r="EDO23" s="15"/>
      <c r="EDP23" s="13"/>
      <c r="EDQ23" s="9"/>
      <c r="EDR23" s="8"/>
      <c r="EDS23" s="8"/>
      <c r="EDT23" s="13"/>
      <c r="EDU23" s="13"/>
      <c r="EDV23" s="14"/>
      <c r="EDW23" s="15"/>
      <c r="EDX23" s="13"/>
      <c r="EDY23" s="9"/>
      <c r="EDZ23" s="8"/>
      <c r="EEA23" s="8"/>
      <c r="EEB23" s="13"/>
      <c r="EEC23" s="13"/>
      <c r="EED23" s="14"/>
      <c r="EEE23" s="15"/>
      <c r="EEF23" s="13"/>
      <c r="EEG23" s="9"/>
      <c r="EEH23" s="8"/>
      <c r="EEI23" s="8"/>
      <c r="EEJ23" s="13"/>
      <c r="EEK23" s="13"/>
      <c r="EEL23" s="14"/>
      <c r="EEM23" s="15"/>
      <c r="EEN23" s="13"/>
      <c r="EEO23" s="9"/>
      <c r="EEP23" s="8"/>
      <c r="EEQ23" s="8"/>
      <c r="EER23" s="13"/>
      <c r="EES23" s="13"/>
      <c r="EET23" s="14"/>
      <c r="EEU23" s="15"/>
      <c r="EEV23" s="13"/>
      <c r="EEW23" s="9"/>
      <c r="EEX23" s="8"/>
      <c r="EEY23" s="8"/>
      <c r="EEZ23" s="13"/>
      <c r="EFA23" s="13"/>
      <c r="EFB23" s="14"/>
      <c r="EFC23" s="15"/>
      <c r="EFD23" s="13"/>
      <c r="EFE23" s="9"/>
      <c r="EFF23" s="8"/>
      <c r="EFG23" s="8"/>
      <c r="EFH23" s="13"/>
      <c r="EFI23" s="13"/>
      <c r="EFJ23" s="14"/>
      <c r="EFK23" s="15"/>
      <c r="EFL23" s="13"/>
      <c r="EFM23" s="9"/>
      <c r="EFN23" s="8"/>
      <c r="EFO23" s="8"/>
      <c r="EFP23" s="13"/>
      <c r="EFQ23" s="13"/>
      <c r="EFR23" s="14"/>
      <c r="EFS23" s="15"/>
      <c r="EFT23" s="13"/>
      <c r="EFU23" s="9"/>
      <c r="EFV23" s="8"/>
      <c r="EFW23" s="8"/>
      <c r="EFX23" s="13"/>
      <c r="EFY23" s="13"/>
      <c r="EFZ23" s="14"/>
      <c r="EGA23" s="15"/>
      <c r="EGB23" s="13"/>
      <c r="EGC23" s="9"/>
      <c r="EGD23" s="8"/>
      <c r="EGE23" s="8"/>
      <c r="EGF23" s="13"/>
      <c r="EGG23" s="13"/>
      <c r="EGH23" s="14"/>
      <c r="EGI23" s="15"/>
      <c r="EGJ23" s="13"/>
      <c r="EGK23" s="9"/>
      <c r="EGL23" s="8"/>
      <c r="EGM23" s="8"/>
      <c r="EGN23" s="13"/>
      <c r="EGO23" s="13"/>
      <c r="EGP23" s="14"/>
      <c r="EGQ23" s="15"/>
      <c r="EGR23" s="13"/>
      <c r="EGS23" s="9"/>
      <c r="EGT23" s="8"/>
      <c r="EGU23" s="8"/>
      <c r="EGV23" s="13"/>
      <c r="EGW23" s="13"/>
      <c r="EGX23" s="14"/>
      <c r="EGY23" s="15"/>
      <c r="EGZ23" s="13"/>
      <c r="EHA23" s="9"/>
      <c r="EHB23" s="8"/>
      <c r="EHC23" s="8"/>
      <c r="EHD23" s="13"/>
      <c r="EHE23" s="13"/>
      <c r="EHF23" s="14"/>
      <c r="EHG23" s="15"/>
      <c r="EHH23" s="13"/>
      <c r="EHI23" s="9"/>
      <c r="EHJ23" s="8"/>
      <c r="EHK23" s="8"/>
      <c r="EHL23" s="13"/>
      <c r="EHM23" s="13"/>
      <c r="EHN23" s="14"/>
      <c r="EHO23" s="15"/>
      <c r="EHP23" s="13"/>
      <c r="EHQ23" s="9"/>
      <c r="EHR23" s="8"/>
      <c r="EHS23" s="8"/>
      <c r="EHT23" s="13"/>
      <c r="EHU23" s="13"/>
      <c r="EHV23" s="14"/>
      <c r="EHW23" s="15"/>
      <c r="EHX23" s="13"/>
      <c r="EHY23" s="9"/>
      <c r="EHZ23" s="8"/>
      <c r="EIA23" s="8"/>
      <c r="EIB23" s="13"/>
      <c r="EIC23" s="13"/>
      <c r="EID23" s="14"/>
      <c r="EIE23" s="15"/>
      <c r="EIF23" s="13"/>
      <c r="EIG23" s="9"/>
      <c r="EIH23" s="8"/>
      <c r="EII23" s="8"/>
      <c r="EIJ23" s="13"/>
      <c r="EIK23" s="13"/>
      <c r="EIL23" s="14"/>
      <c r="EIM23" s="15"/>
      <c r="EIN23" s="13"/>
      <c r="EIO23" s="9"/>
      <c r="EIP23" s="8"/>
      <c r="EIQ23" s="8"/>
      <c r="EIR23" s="13"/>
      <c r="EIS23" s="13"/>
      <c r="EIT23" s="14"/>
      <c r="EIU23" s="15"/>
      <c r="EIV23" s="13"/>
      <c r="EIW23" s="9"/>
      <c r="EIX23" s="8"/>
      <c r="EIY23" s="8"/>
      <c r="EIZ23" s="13"/>
      <c r="EJA23" s="13"/>
      <c r="EJB23" s="14"/>
      <c r="EJC23" s="15"/>
      <c r="EJD23" s="13"/>
      <c r="EJE23" s="9"/>
      <c r="EJF23" s="8"/>
      <c r="EJG23" s="8"/>
      <c r="EJH23" s="13"/>
      <c r="EJI23" s="13"/>
      <c r="EJJ23" s="14"/>
      <c r="EJK23" s="15"/>
      <c r="EJL23" s="13"/>
      <c r="EJM23" s="9"/>
      <c r="EJN23" s="8"/>
      <c r="EJO23" s="8"/>
      <c r="EJP23" s="13"/>
      <c r="EJQ23" s="13"/>
      <c r="EJR23" s="14"/>
      <c r="EJS23" s="15"/>
      <c r="EJT23" s="13"/>
      <c r="EJU23" s="9"/>
      <c r="EJV23" s="8"/>
      <c r="EJW23" s="8"/>
      <c r="EJX23" s="13"/>
      <c r="EJY23" s="13"/>
      <c r="EJZ23" s="14"/>
      <c r="EKA23" s="15"/>
      <c r="EKB23" s="13"/>
      <c r="EKC23" s="9"/>
      <c r="EKD23" s="8"/>
      <c r="EKE23" s="8"/>
      <c r="EKF23" s="13"/>
      <c r="EKG23" s="13"/>
      <c r="EKH23" s="14"/>
      <c r="EKI23" s="15"/>
      <c r="EKJ23" s="13"/>
      <c r="EKK23" s="9"/>
      <c r="EKL23" s="8"/>
      <c r="EKM23" s="8"/>
      <c r="EKN23" s="13"/>
      <c r="EKO23" s="13"/>
      <c r="EKP23" s="14"/>
      <c r="EKQ23" s="15"/>
      <c r="EKR23" s="13"/>
      <c r="EKS23" s="9"/>
      <c r="EKT23" s="8"/>
      <c r="EKU23" s="8"/>
      <c r="EKV23" s="13"/>
      <c r="EKW23" s="13"/>
      <c r="EKX23" s="14"/>
      <c r="EKY23" s="15"/>
      <c r="EKZ23" s="13"/>
      <c r="ELA23" s="9"/>
      <c r="ELB23" s="8"/>
      <c r="ELC23" s="8"/>
      <c r="ELD23" s="13"/>
      <c r="ELE23" s="13"/>
      <c r="ELF23" s="14"/>
      <c r="ELG23" s="15"/>
      <c r="ELH23" s="13"/>
      <c r="ELI23" s="9"/>
      <c r="ELJ23" s="8"/>
      <c r="ELK23" s="8"/>
      <c r="ELL23" s="13"/>
      <c r="ELM23" s="13"/>
      <c r="ELN23" s="14"/>
      <c r="ELO23" s="15"/>
      <c r="ELP23" s="13"/>
      <c r="ELQ23" s="9"/>
      <c r="ELR23" s="8"/>
      <c r="ELS23" s="8"/>
      <c r="ELT23" s="13"/>
      <c r="ELU23" s="13"/>
      <c r="ELV23" s="14"/>
      <c r="ELW23" s="15"/>
      <c r="ELX23" s="13"/>
      <c r="ELY23" s="9"/>
      <c r="ELZ23" s="8"/>
      <c r="EMA23" s="8"/>
      <c r="EMB23" s="13"/>
      <c r="EMC23" s="13"/>
      <c r="EMD23" s="14"/>
      <c r="EME23" s="15"/>
      <c r="EMF23" s="13"/>
      <c r="EMG23" s="9"/>
      <c r="EMH23" s="8"/>
      <c r="EMI23" s="8"/>
      <c r="EMJ23" s="13"/>
      <c r="EMK23" s="13"/>
      <c r="EML23" s="14"/>
      <c r="EMM23" s="15"/>
      <c r="EMN23" s="13"/>
      <c r="EMO23" s="9"/>
      <c r="EMP23" s="8"/>
      <c r="EMQ23" s="8"/>
      <c r="EMR23" s="13"/>
      <c r="EMS23" s="13"/>
      <c r="EMT23" s="14"/>
      <c r="EMU23" s="15"/>
      <c r="EMV23" s="13"/>
      <c r="EMW23" s="9"/>
      <c r="EMX23" s="8"/>
      <c r="EMY23" s="8"/>
      <c r="EMZ23" s="13"/>
      <c r="ENA23" s="13"/>
      <c r="ENB23" s="14"/>
      <c r="ENC23" s="15"/>
      <c r="END23" s="13"/>
      <c r="ENE23" s="9"/>
      <c r="ENF23" s="8"/>
      <c r="ENG23" s="8"/>
      <c r="ENH23" s="13"/>
      <c r="ENI23" s="13"/>
      <c r="ENJ23" s="14"/>
      <c r="ENK23" s="15"/>
      <c r="ENL23" s="13"/>
      <c r="ENM23" s="9"/>
      <c r="ENN23" s="8"/>
      <c r="ENO23" s="8"/>
      <c r="ENP23" s="13"/>
      <c r="ENQ23" s="13"/>
      <c r="ENR23" s="14"/>
      <c r="ENS23" s="15"/>
      <c r="ENT23" s="13"/>
      <c r="ENU23" s="9"/>
      <c r="ENV23" s="8"/>
      <c r="ENW23" s="8"/>
      <c r="ENX23" s="13"/>
      <c r="ENY23" s="13"/>
      <c r="ENZ23" s="14"/>
      <c r="EOA23" s="15"/>
      <c r="EOB23" s="13"/>
      <c r="EOC23" s="9"/>
      <c r="EOD23" s="8"/>
      <c r="EOE23" s="8"/>
      <c r="EOF23" s="13"/>
      <c r="EOG23" s="13"/>
      <c r="EOH23" s="14"/>
      <c r="EOI23" s="15"/>
      <c r="EOJ23" s="13"/>
      <c r="EOK23" s="9"/>
      <c r="EOL23" s="8"/>
      <c r="EOM23" s="8"/>
      <c r="EON23" s="13"/>
      <c r="EOO23" s="13"/>
      <c r="EOP23" s="14"/>
      <c r="EOQ23" s="15"/>
      <c r="EOR23" s="13"/>
      <c r="EOS23" s="9"/>
      <c r="EOT23" s="8"/>
      <c r="EOU23" s="8"/>
      <c r="EOV23" s="13"/>
      <c r="EOW23" s="13"/>
      <c r="EOX23" s="14"/>
      <c r="EOY23" s="15"/>
      <c r="EOZ23" s="13"/>
      <c r="EPA23" s="9"/>
      <c r="EPB23" s="8"/>
      <c r="EPC23" s="8"/>
      <c r="EPD23" s="13"/>
      <c r="EPE23" s="13"/>
      <c r="EPF23" s="14"/>
      <c r="EPG23" s="15"/>
      <c r="EPH23" s="13"/>
      <c r="EPI23" s="9"/>
      <c r="EPJ23" s="8"/>
      <c r="EPK23" s="8"/>
      <c r="EPL23" s="13"/>
      <c r="EPM23" s="13"/>
      <c r="EPN23" s="14"/>
      <c r="EPO23" s="15"/>
      <c r="EPP23" s="13"/>
      <c r="EPQ23" s="9"/>
      <c r="EPR23" s="8"/>
      <c r="EPS23" s="8"/>
      <c r="EPT23" s="13"/>
      <c r="EPU23" s="13"/>
      <c r="EPV23" s="14"/>
      <c r="EPW23" s="15"/>
      <c r="EPX23" s="13"/>
      <c r="EPY23" s="9"/>
      <c r="EPZ23" s="8"/>
      <c r="EQA23" s="8"/>
      <c r="EQB23" s="13"/>
      <c r="EQC23" s="13"/>
      <c r="EQD23" s="14"/>
      <c r="EQE23" s="15"/>
      <c r="EQF23" s="13"/>
      <c r="EQG23" s="9"/>
      <c r="EQH23" s="8"/>
      <c r="EQI23" s="8"/>
      <c r="EQJ23" s="13"/>
      <c r="EQK23" s="13"/>
      <c r="EQL23" s="14"/>
      <c r="EQM23" s="15"/>
      <c r="EQN23" s="13"/>
      <c r="EQO23" s="9"/>
      <c r="EQP23" s="8"/>
      <c r="EQQ23" s="8"/>
      <c r="EQR23" s="13"/>
      <c r="EQS23" s="13"/>
      <c r="EQT23" s="14"/>
      <c r="EQU23" s="15"/>
      <c r="EQV23" s="13"/>
      <c r="EQW23" s="9"/>
      <c r="EQX23" s="8"/>
      <c r="EQY23" s="8"/>
      <c r="EQZ23" s="13"/>
      <c r="ERA23" s="13"/>
      <c r="ERB23" s="14"/>
      <c r="ERC23" s="15"/>
      <c r="ERD23" s="13"/>
      <c r="ERE23" s="9"/>
      <c r="ERF23" s="8"/>
      <c r="ERG23" s="8"/>
      <c r="ERH23" s="13"/>
      <c r="ERI23" s="13"/>
      <c r="ERJ23" s="14"/>
      <c r="ERK23" s="15"/>
      <c r="ERL23" s="13"/>
      <c r="ERM23" s="9"/>
      <c r="ERN23" s="8"/>
      <c r="ERO23" s="8"/>
      <c r="ERP23" s="13"/>
      <c r="ERQ23" s="13"/>
      <c r="ERR23" s="14"/>
      <c r="ERS23" s="15"/>
      <c r="ERT23" s="13"/>
      <c r="ERU23" s="9"/>
      <c r="ERV23" s="8"/>
      <c r="ERW23" s="8"/>
      <c r="ERX23" s="13"/>
      <c r="ERY23" s="13"/>
      <c r="ERZ23" s="14"/>
      <c r="ESA23" s="15"/>
      <c r="ESB23" s="13"/>
      <c r="ESC23" s="9"/>
      <c r="ESD23" s="8"/>
      <c r="ESE23" s="8"/>
      <c r="ESF23" s="13"/>
      <c r="ESG23" s="13"/>
      <c r="ESH23" s="14"/>
      <c r="ESI23" s="15"/>
      <c r="ESJ23" s="13"/>
      <c r="ESK23" s="9"/>
      <c r="ESL23" s="8"/>
      <c r="ESM23" s="8"/>
      <c r="ESN23" s="13"/>
      <c r="ESO23" s="13"/>
      <c r="ESP23" s="14"/>
      <c r="ESQ23" s="15"/>
      <c r="ESR23" s="13"/>
      <c r="ESS23" s="9"/>
      <c r="EST23" s="8"/>
      <c r="ESU23" s="8"/>
      <c r="ESV23" s="13"/>
      <c r="ESW23" s="13"/>
      <c r="ESX23" s="14"/>
      <c r="ESY23" s="15"/>
      <c r="ESZ23" s="13"/>
      <c r="ETA23" s="9"/>
      <c r="ETB23" s="8"/>
      <c r="ETC23" s="8"/>
      <c r="ETD23" s="13"/>
      <c r="ETE23" s="13"/>
      <c r="ETF23" s="14"/>
      <c r="ETG23" s="15"/>
      <c r="ETH23" s="13"/>
      <c r="ETI23" s="9"/>
      <c r="ETJ23" s="8"/>
      <c r="ETK23" s="8"/>
      <c r="ETL23" s="13"/>
      <c r="ETM23" s="13"/>
      <c r="ETN23" s="14"/>
      <c r="ETO23" s="15"/>
      <c r="ETP23" s="13"/>
      <c r="ETQ23" s="9"/>
      <c r="ETR23" s="8"/>
      <c r="ETS23" s="8"/>
      <c r="ETT23" s="13"/>
      <c r="ETU23" s="13"/>
      <c r="ETV23" s="14"/>
      <c r="ETW23" s="15"/>
      <c r="ETX23" s="13"/>
      <c r="ETY23" s="9"/>
      <c r="ETZ23" s="8"/>
      <c r="EUA23" s="8"/>
      <c r="EUB23" s="13"/>
      <c r="EUC23" s="13"/>
      <c r="EUD23" s="14"/>
      <c r="EUE23" s="15"/>
      <c r="EUF23" s="13"/>
      <c r="EUG23" s="9"/>
      <c r="EUH23" s="8"/>
      <c r="EUI23" s="8"/>
      <c r="EUJ23" s="13"/>
      <c r="EUK23" s="13"/>
      <c r="EUL23" s="14"/>
      <c r="EUM23" s="15"/>
      <c r="EUN23" s="13"/>
      <c r="EUO23" s="9"/>
      <c r="EUP23" s="8"/>
      <c r="EUQ23" s="8"/>
      <c r="EUR23" s="13"/>
      <c r="EUS23" s="13"/>
      <c r="EUT23" s="14"/>
      <c r="EUU23" s="15"/>
      <c r="EUV23" s="13"/>
      <c r="EUW23" s="9"/>
      <c r="EUX23" s="8"/>
      <c r="EUY23" s="8"/>
      <c r="EUZ23" s="13"/>
      <c r="EVA23" s="13"/>
      <c r="EVB23" s="14"/>
      <c r="EVC23" s="15"/>
      <c r="EVD23" s="13"/>
      <c r="EVE23" s="9"/>
      <c r="EVF23" s="8"/>
      <c r="EVG23" s="8"/>
      <c r="EVH23" s="13"/>
      <c r="EVI23" s="13"/>
      <c r="EVJ23" s="14"/>
      <c r="EVK23" s="15"/>
      <c r="EVL23" s="13"/>
      <c r="EVM23" s="9"/>
      <c r="EVN23" s="8"/>
      <c r="EVO23" s="8"/>
      <c r="EVP23" s="13"/>
      <c r="EVQ23" s="13"/>
      <c r="EVR23" s="14"/>
      <c r="EVS23" s="15"/>
      <c r="EVT23" s="13"/>
      <c r="EVU23" s="9"/>
      <c r="EVV23" s="8"/>
      <c r="EVW23" s="8"/>
      <c r="EVX23" s="13"/>
      <c r="EVY23" s="13"/>
      <c r="EVZ23" s="14"/>
      <c r="EWA23" s="15"/>
      <c r="EWB23" s="13"/>
      <c r="EWC23" s="9"/>
      <c r="EWD23" s="8"/>
      <c r="EWE23" s="8"/>
      <c r="EWF23" s="13"/>
      <c r="EWG23" s="13"/>
      <c r="EWH23" s="14"/>
      <c r="EWI23" s="15"/>
      <c r="EWJ23" s="13"/>
      <c r="EWK23" s="9"/>
      <c r="EWL23" s="8"/>
      <c r="EWM23" s="8"/>
      <c r="EWN23" s="13"/>
      <c r="EWO23" s="13"/>
      <c r="EWP23" s="14"/>
      <c r="EWQ23" s="15"/>
      <c r="EWR23" s="13"/>
      <c r="EWS23" s="9"/>
      <c r="EWT23" s="8"/>
      <c r="EWU23" s="8"/>
      <c r="EWV23" s="13"/>
      <c r="EWW23" s="13"/>
      <c r="EWX23" s="14"/>
      <c r="EWY23" s="15"/>
      <c r="EWZ23" s="13"/>
      <c r="EXA23" s="9"/>
      <c r="EXB23" s="8"/>
      <c r="EXC23" s="8"/>
      <c r="EXD23" s="13"/>
      <c r="EXE23" s="13"/>
      <c r="EXF23" s="14"/>
      <c r="EXG23" s="15"/>
      <c r="EXH23" s="13"/>
      <c r="EXI23" s="9"/>
      <c r="EXJ23" s="8"/>
      <c r="EXK23" s="8"/>
      <c r="EXL23" s="13"/>
      <c r="EXM23" s="13"/>
      <c r="EXN23" s="14"/>
      <c r="EXO23" s="15"/>
      <c r="EXP23" s="13"/>
      <c r="EXQ23" s="9"/>
      <c r="EXR23" s="8"/>
      <c r="EXS23" s="8"/>
      <c r="EXT23" s="13"/>
      <c r="EXU23" s="13"/>
      <c r="EXV23" s="14"/>
      <c r="EXW23" s="15"/>
      <c r="EXX23" s="13"/>
      <c r="EXY23" s="9"/>
      <c r="EXZ23" s="8"/>
      <c r="EYA23" s="8"/>
      <c r="EYB23" s="13"/>
      <c r="EYC23" s="13"/>
      <c r="EYD23" s="14"/>
      <c r="EYE23" s="15"/>
      <c r="EYF23" s="13"/>
      <c r="EYG23" s="9"/>
      <c r="EYH23" s="8"/>
      <c r="EYI23" s="8"/>
      <c r="EYJ23" s="13"/>
      <c r="EYK23" s="13"/>
      <c r="EYL23" s="14"/>
      <c r="EYM23" s="15"/>
      <c r="EYN23" s="13"/>
      <c r="EYO23" s="9"/>
      <c r="EYP23" s="8"/>
      <c r="EYQ23" s="8"/>
      <c r="EYR23" s="13"/>
      <c r="EYS23" s="13"/>
      <c r="EYT23" s="14"/>
      <c r="EYU23" s="15"/>
      <c r="EYV23" s="13"/>
      <c r="EYW23" s="9"/>
      <c r="EYX23" s="8"/>
      <c r="EYY23" s="8"/>
      <c r="EYZ23" s="13"/>
      <c r="EZA23" s="13"/>
      <c r="EZB23" s="14"/>
      <c r="EZC23" s="15"/>
      <c r="EZD23" s="13"/>
      <c r="EZE23" s="9"/>
      <c r="EZF23" s="8"/>
      <c r="EZG23" s="8"/>
      <c r="EZH23" s="13"/>
      <c r="EZI23" s="13"/>
      <c r="EZJ23" s="14"/>
      <c r="EZK23" s="15"/>
      <c r="EZL23" s="13"/>
      <c r="EZM23" s="9"/>
      <c r="EZN23" s="8"/>
      <c r="EZO23" s="8"/>
      <c r="EZP23" s="13"/>
      <c r="EZQ23" s="13"/>
      <c r="EZR23" s="14"/>
      <c r="EZS23" s="15"/>
      <c r="EZT23" s="13"/>
      <c r="EZU23" s="9"/>
      <c r="EZV23" s="8"/>
      <c r="EZW23" s="8"/>
      <c r="EZX23" s="13"/>
      <c r="EZY23" s="13"/>
      <c r="EZZ23" s="14"/>
      <c r="FAA23" s="15"/>
      <c r="FAB23" s="13"/>
      <c r="FAC23" s="9"/>
      <c r="FAD23" s="8"/>
      <c r="FAE23" s="8"/>
      <c r="FAF23" s="13"/>
      <c r="FAG23" s="13"/>
      <c r="FAH23" s="14"/>
      <c r="FAI23" s="15"/>
      <c r="FAJ23" s="13"/>
      <c r="FAK23" s="9"/>
      <c r="FAL23" s="8"/>
      <c r="FAM23" s="8"/>
      <c r="FAN23" s="13"/>
      <c r="FAO23" s="13"/>
      <c r="FAP23" s="14"/>
      <c r="FAQ23" s="15"/>
      <c r="FAR23" s="13"/>
      <c r="FAS23" s="9"/>
      <c r="FAT23" s="8"/>
      <c r="FAU23" s="8"/>
      <c r="FAV23" s="13"/>
      <c r="FAW23" s="13"/>
      <c r="FAX23" s="14"/>
      <c r="FAY23" s="15"/>
      <c r="FAZ23" s="13"/>
      <c r="FBA23" s="9"/>
      <c r="FBB23" s="8"/>
      <c r="FBC23" s="8"/>
      <c r="FBD23" s="13"/>
      <c r="FBE23" s="13"/>
      <c r="FBF23" s="14"/>
      <c r="FBG23" s="15"/>
      <c r="FBH23" s="13"/>
      <c r="FBI23" s="9"/>
      <c r="FBJ23" s="8"/>
      <c r="FBK23" s="8"/>
      <c r="FBL23" s="13"/>
      <c r="FBM23" s="13"/>
      <c r="FBN23" s="14"/>
      <c r="FBO23" s="15"/>
      <c r="FBP23" s="13"/>
      <c r="FBQ23" s="9"/>
      <c r="FBR23" s="8"/>
      <c r="FBS23" s="8"/>
      <c r="FBT23" s="13"/>
      <c r="FBU23" s="13"/>
      <c r="FBV23" s="14"/>
      <c r="FBW23" s="15"/>
      <c r="FBX23" s="13"/>
      <c r="FBY23" s="9"/>
      <c r="FBZ23" s="8"/>
      <c r="FCA23" s="8"/>
      <c r="FCB23" s="13"/>
      <c r="FCC23" s="13"/>
      <c r="FCD23" s="14"/>
      <c r="FCE23" s="15"/>
      <c r="FCF23" s="13"/>
      <c r="FCG23" s="9"/>
      <c r="FCH23" s="8"/>
      <c r="FCI23" s="8"/>
      <c r="FCJ23" s="13"/>
      <c r="FCK23" s="13"/>
      <c r="FCL23" s="14"/>
      <c r="FCM23" s="15"/>
      <c r="FCN23" s="13"/>
      <c r="FCO23" s="9"/>
      <c r="FCP23" s="8"/>
      <c r="FCQ23" s="8"/>
      <c r="FCR23" s="13"/>
      <c r="FCS23" s="13"/>
      <c r="FCT23" s="14"/>
      <c r="FCU23" s="15"/>
      <c r="FCV23" s="13"/>
      <c r="FCW23" s="9"/>
      <c r="FCX23" s="8"/>
      <c r="FCY23" s="8"/>
      <c r="FCZ23" s="13"/>
      <c r="FDA23" s="13"/>
      <c r="FDB23" s="14"/>
      <c r="FDC23" s="15"/>
      <c r="FDD23" s="13"/>
      <c r="FDE23" s="9"/>
      <c r="FDF23" s="8"/>
      <c r="FDG23" s="8"/>
      <c r="FDH23" s="13"/>
      <c r="FDI23" s="13"/>
      <c r="FDJ23" s="14"/>
      <c r="FDK23" s="15"/>
      <c r="FDL23" s="13"/>
      <c r="FDM23" s="9"/>
      <c r="FDN23" s="8"/>
      <c r="FDO23" s="8"/>
      <c r="FDP23" s="13"/>
      <c r="FDQ23" s="13"/>
      <c r="FDR23" s="14"/>
      <c r="FDS23" s="15"/>
      <c r="FDT23" s="13"/>
      <c r="FDU23" s="9"/>
      <c r="FDV23" s="8"/>
      <c r="FDW23" s="8"/>
      <c r="FDX23" s="13"/>
      <c r="FDY23" s="13"/>
      <c r="FDZ23" s="14"/>
      <c r="FEA23" s="15"/>
      <c r="FEB23" s="13"/>
      <c r="FEC23" s="9"/>
      <c r="FED23" s="8"/>
      <c r="FEE23" s="8"/>
      <c r="FEF23" s="13"/>
      <c r="FEG23" s="13"/>
      <c r="FEH23" s="14"/>
      <c r="FEI23" s="15"/>
      <c r="FEJ23" s="13"/>
      <c r="FEK23" s="9"/>
      <c r="FEL23" s="8"/>
      <c r="FEM23" s="8"/>
      <c r="FEN23" s="13"/>
      <c r="FEO23" s="13"/>
      <c r="FEP23" s="14"/>
      <c r="FEQ23" s="15"/>
      <c r="FER23" s="13"/>
      <c r="FES23" s="9"/>
      <c r="FET23" s="8"/>
      <c r="FEU23" s="8"/>
      <c r="FEV23" s="13"/>
      <c r="FEW23" s="13"/>
      <c r="FEX23" s="14"/>
      <c r="FEY23" s="15"/>
      <c r="FEZ23" s="13"/>
      <c r="FFA23" s="9"/>
      <c r="FFB23" s="8"/>
      <c r="FFC23" s="8"/>
      <c r="FFD23" s="13"/>
      <c r="FFE23" s="13"/>
      <c r="FFF23" s="14"/>
      <c r="FFG23" s="15"/>
      <c r="FFH23" s="13"/>
      <c r="FFI23" s="9"/>
      <c r="FFJ23" s="8"/>
      <c r="FFK23" s="8"/>
      <c r="FFL23" s="13"/>
      <c r="FFM23" s="13"/>
      <c r="FFN23" s="14"/>
      <c r="FFO23" s="15"/>
      <c r="FFP23" s="13"/>
      <c r="FFQ23" s="9"/>
      <c r="FFR23" s="8"/>
      <c r="FFS23" s="8"/>
      <c r="FFT23" s="13"/>
      <c r="FFU23" s="13"/>
      <c r="FFV23" s="14"/>
      <c r="FFW23" s="15"/>
      <c r="FFX23" s="13"/>
      <c r="FFY23" s="9"/>
      <c r="FFZ23" s="8"/>
      <c r="FGA23" s="8"/>
      <c r="FGB23" s="13"/>
      <c r="FGC23" s="13"/>
      <c r="FGD23" s="14"/>
      <c r="FGE23" s="15"/>
      <c r="FGF23" s="13"/>
      <c r="FGG23" s="9"/>
      <c r="FGH23" s="8"/>
      <c r="FGI23" s="8"/>
      <c r="FGJ23" s="13"/>
      <c r="FGK23" s="13"/>
      <c r="FGL23" s="14"/>
      <c r="FGM23" s="15"/>
      <c r="FGN23" s="13"/>
      <c r="FGO23" s="9"/>
      <c r="FGP23" s="8"/>
      <c r="FGQ23" s="8"/>
      <c r="FGR23" s="13"/>
      <c r="FGS23" s="13"/>
      <c r="FGT23" s="14"/>
      <c r="FGU23" s="15"/>
      <c r="FGV23" s="13"/>
      <c r="FGW23" s="9"/>
      <c r="FGX23" s="8"/>
      <c r="FGY23" s="8"/>
      <c r="FGZ23" s="13"/>
      <c r="FHA23" s="13"/>
      <c r="FHB23" s="14"/>
      <c r="FHC23" s="15"/>
      <c r="FHD23" s="13"/>
      <c r="FHE23" s="9"/>
      <c r="FHF23" s="8"/>
      <c r="FHG23" s="8"/>
      <c r="FHH23" s="13"/>
      <c r="FHI23" s="13"/>
      <c r="FHJ23" s="14"/>
      <c r="FHK23" s="15"/>
      <c r="FHL23" s="13"/>
      <c r="FHM23" s="9"/>
      <c r="FHN23" s="8"/>
      <c r="FHO23" s="8"/>
      <c r="FHP23" s="13"/>
      <c r="FHQ23" s="13"/>
      <c r="FHR23" s="14"/>
      <c r="FHS23" s="15"/>
      <c r="FHT23" s="13"/>
      <c r="FHU23" s="9"/>
      <c r="FHV23" s="8"/>
      <c r="FHW23" s="8"/>
      <c r="FHX23" s="13"/>
      <c r="FHY23" s="13"/>
      <c r="FHZ23" s="14"/>
      <c r="FIA23" s="15"/>
      <c r="FIB23" s="13"/>
      <c r="FIC23" s="9"/>
      <c r="FID23" s="8"/>
      <c r="FIE23" s="8"/>
      <c r="FIF23" s="13"/>
      <c r="FIG23" s="13"/>
      <c r="FIH23" s="14"/>
      <c r="FII23" s="15"/>
      <c r="FIJ23" s="13"/>
      <c r="FIK23" s="9"/>
      <c r="FIL23" s="8"/>
      <c r="FIM23" s="8"/>
      <c r="FIN23" s="13"/>
      <c r="FIO23" s="13"/>
      <c r="FIP23" s="14"/>
      <c r="FIQ23" s="15"/>
      <c r="FIR23" s="13"/>
      <c r="FIS23" s="9"/>
      <c r="FIT23" s="8"/>
      <c r="FIU23" s="8"/>
      <c r="FIV23" s="13"/>
      <c r="FIW23" s="13"/>
      <c r="FIX23" s="14"/>
      <c r="FIY23" s="15"/>
      <c r="FIZ23" s="13"/>
      <c r="FJA23" s="9"/>
      <c r="FJB23" s="8"/>
      <c r="FJC23" s="8"/>
      <c r="FJD23" s="13"/>
      <c r="FJE23" s="13"/>
      <c r="FJF23" s="14"/>
      <c r="FJG23" s="15"/>
      <c r="FJH23" s="13"/>
      <c r="FJI23" s="9"/>
      <c r="FJJ23" s="8"/>
      <c r="FJK23" s="8"/>
      <c r="FJL23" s="13"/>
      <c r="FJM23" s="13"/>
      <c r="FJN23" s="14"/>
      <c r="FJO23" s="15"/>
      <c r="FJP23" s="13"/>
      <c r="FJQ23" s="9"/>
      <c r="FJR23" s="8"/>
      <c r="FJS23" s="8"/>
      <c r="FJT23" s="13"/>
      <c r="FJU23" s="13"/>
      <c r="FJV23" s="14"/>
      <c r="FJW23" s="15"/>
      <c r="FJX23" s="13"/>
      <c r="FJY23" s="9"/>
      <c r="FJZ23" s="8"/>
      <c r="FKA23" s="8"/>
      <c r="FKB23" s="13"/>
      <c r="FKC23" s="13"/>
      <c r="FKD23" s="14"/>
      <c r="FKE23" s="15"/>
      <c r="FKF23" s="13"/>
      <c r="FKG23" s="9"/>
      <c r="FKH23" s="8"/>
      <c r="FKI23" s="8"/>
      <c r="FKJ23" s="13"/>
      <c r="FKK23" s="13"/>
      <c r="FKL23" s="14"/>
      <c r="FKM23" s="15"/>
      <c r="FKN23" s="13"/>
      <c r="FKO23" s="9"/>
      <c r="FKP23" s="8"/>
      <c r="FKQ23" s="8"/>
      <c r="FKR23" s="13"/>
      <c r="FKS23" s="13"/>
      <c r="FKT23" s="14"/>
      <c r="FKU23" s="15"/>
      <c r="FKV23" s="13"/>
      <c r="FKW23" s="9"/>
      <c r="FKX23" s="8"/>
      <c r="FKY23" s="8"/>
      <c r="FKZ23" s="13"/>
      <c r="FLA23" s="13"/>
      <c r="FLB23" s="14"/>
      <c r="FLC23" s="15"/>
      <c r="FLD23" s="13"/>
      <c r="FLE23" s="9"/>
      <c r="FLF23" s="8"/>
      <c r="FLG23" s="8"/>
      <c r="FLH23" s="13"/>
      <c r="FLI23" s="13"/>
      <c r="FLJ23" s="14"/>
      <c r="FLK23" s="15"/>
      <c r="FLL23" s="13"/>
      <c r="FLM23" s="9"/>
      <c r="FLN23" s="8"/>
      <c r="FLO23" s="8"/>
      <c r="FLP23" s="13"/>
      <c r="FLQ23" s="13"/>
      <c r="FLR23" s="14"/>
      <c r="FLS23" s="15"/>
      <c r="FLT23" s="13"/>
      <c r="FLU23" s="9"/>
      <c r="FLV23" s="8"/>
      <c r="FLW23" s="8"/>
      <c r="FLX23" s="13"/>
      <c r="FLY23" s="13"/>
      <c r="FLZ23" s="14"/>
      <c r="FMA23" s="15"/>
      <c r="FMB23" s="13"/>
      <c r="FMC23" s="9"/>
      <c r="FMD23" s="8"/>
      <c r="FME23" s="8"/>
      <c r="FMF23" s="13"/>
      <c r="FMG23" s="13"/>
      <c r="FMH23" s="14"/>
      <c r="FMI23" s="15"/>
      <c r="FMJ23" s="13"/>
      <c r="FMK23" s="9"/>
      <c r="FML23" s="8"/>
      <c r="FMM23" s="8"/>
      <c r="FMN23" s="13"/>
      <c r="FMO23" s="13"/>
      <c r="FMP23" s="14"/>
      <c r="FMQ23" s="15"/>
      <c r="FMR23" s="13"/>
      <c r="FMS23" s="9"/>
      <c r="FMT23" s="8"/>
      <c r="FMU23" s="8"/>
      <c r="FMV23" s="13"/>
      <c r="FMW23" s="13"/>
      <c r="FMX23" s="14"/>
      <c r="FMY23" s="15"/>
      <c r="FMZ23" s="13"/>
      <c r="FNA23" s="9"/>
      <c r="FNB23" s="8"/>
      <c r="FNC23" s="8"/>
      <c r="FND23" s="13"/>
      <c r="FNE23" s="13"/>
      <c r="FNF23" s="14"/>
      <c r="FNG23" s="15"/>
      <c r="FNH23" s="13"/>
      <c r="FNI23" s="9"/>
      <c r="FNJ23" s="8"/>
      <c r="FNK23" s="8"/>
      <c r="FNL23" s="13"/>
      <c r="FNM23" s="13"/>
      <c r="FNN23" s="14"/>
      <c r="FNO23" s="15"/>
      <c r="FNP23" s="13"/>
      <c r="FNQ23" s="9"/>
      <c r="FNR23" s="8"/>
      <c r="FNS23" s="8"/>
      <c r="FNT23" s="13"/>
      <c r="FNU23" s="13"/>
      <c r="FNV23" s="14"/>
      <c r="FNW23" s="15"/>
      <c r="FNX23" s="13"/>
      <c r="FNY23" s="9"/>
      <c r="FNZ23" s="8"/>
      <c r="FOA23" s="8"/>
      <c r="FOB23" s="13"/>
      <c r="FOC23" s="13"/>
      <c r="FOD23" s="14"/>
      <c r="FOE23" s="15"/>
      <c r="FOF23" s="13"/>
      <c r="FOG23" s="9"/>
      <c r="FOH23" s="8"/>
      <c r="FOI23" s="8"/>
      <c r="FOJ23" s="13"/>
      <c r="FOK23" s="13"/>
      <c r="FOL23" s="14"/>
      <c r="FOM23" s="15"/>
      <c r="FON23" s="13"/>
      <c r="FOO23" s="9"/>
      <c r="FOP23" s="8"/>
      <c r="FOQ23" s="8"/>
      <c r="FOR23" s="13"/>
      <c r="FOS23" s="13"/>
      <c r="FOT23" s="14"/>
      <c r="FOU23" s="15"/>
      <c r="FOV23" s="13"/>
      <c r="FOW23" s="9"/>
      <c r="FOX23" s="8"/>
      <c r="FOY23" s="8"/>
      <c r="FOZ23" s="13"/>
      <c r="FPA23" s="13"/>
      <c r="FPB23" s="14"/>
      <c r="FPC23" s="15"/>
      <c r="FPD23" s="13"/>
      <c r="FPE23" s="9"/>
      <c r="FPF23" s="8"/>
      <c r="FPG23" s="8"/>
      <c r="FPH23" s="13"/>
      <c r="FPI23" s="13"/>
      <c r="FPJ23" s="14"/>
      <c r="FPK23" s="15"/>
      <c r="FPL23" s="13"/>
      <c r="FPM23" s="9"/>
      <c r="FPN23" s="8"/>
      <c r="FPO23" s="8"/>
      <c r="FPP23" s="13"/>
      <c r="FPQ23" s="13"/>
      <c r="FPR23" s="14"/>
      <c r="FPS23" s="15"/>
      <c r="FPT23" s="13"/>
      <c r="FPU23" s="9"/>
      <c r="FPV23" s="8"/>
      <c r="FPW23" s="8"/>
      <c r="FPX23" s="13"/>
      <c r="FPY23" s="13"/>
      <c r="FPZ23" s="14"/>
      <c r="FQA23" s="15"/>
      <c r="FQB23" s="13"/>
      <c r="FQC23" s="9"/>
      <c r="FQD23" s="8"/>
      <c r="FQE23" s="8"/>
      <c r="FQF23" s="13"/>
      <c r="FQG23" s="13"/>
      <c r="FQH23" s="14"/>
      <c r="FQI23" s="15"/>
      <c r="FQJ23" s="13"/>
      <c r="FQK23" s="9"/>
      <c r="FQL23" s="8"/>
      <c r="FQM23" s="8"/>
      <c r="FQN23" s="13"/>
      <c r="FQO23" s="13"/>
      <c r="FQP23" s="14"/>
      <c r="FQQ23" s="15"/>
      <c r="FQR23" s="13"/>
      <c r="FQS23" s="9"/>
      <c r="FQT23" s="8"/>
      <c r="FQU23" s="8"/>
      <c r="FQV23" s="13"/>
      <c r="FQW23" s="13"/>
      <c r="FQX23" s="14"/>
      <c r="FQY23" s="15"/>
      <c r="FQZ23" s="13"/>
      <c r="FRA23" s="9"/>
      <c r="FRB23" s="8"/>
      <c r="FRC23" s="8"/>
      <c r="FRD23" s="13"/>
      <c r="FRE23" s="13"/>
      <c r="FRF23" s="14"/>
      <c r="FRG23" s="15"/>
      <c r="FRH23" s="13"/>
      <c r="FRI23" s="9"/>
      <c r="FRJ23" s="8"/>
      <c r="FRK23" s="8"/>
      <c r="FRL23" s="13"/>
      <c r="FRM23" s="13"/>
      <c r="FRN23" s="14"/>
      <c r="FRO23" s="15"/>
      <c r="FRP23" s="13"/>
      <c r="FRQ23" s="9"/>
      <c r="FRR23" s="8"/>
      <c r="FRS23" s="8"/>
      <c r="FRT23" s="13"/>
      <c r="FRU23" s="13"/>
      <c r="FRV23" s="14"/>
      <c r="FRW23" s="15"/>
      <c r="FRX23" s="13"/>
      <c r="FRY23" s="9"/>
      <c r="FRZ23" s="8"/>
      <c r="FSA23" s="8"/>
      <c r="FSB23" s="13"/>
      <c r="FSC23" s="13"/>
      <c r="FSD23" s="14"/>
      <c r="FSE23" s="15"/>
      <c r="FSF23" s="13"/>
      <c r="FSG23" s="9"/>
      <c r="FSH23" s="8"/>
      <c r="FSI23" s="8"/>
      <c r="FSJ23" s="13"/>
      <c r="FSK23" s="13"/>
      <c r="FSL23" s="14"/>
      <c r="FSM23" s="15"/>
      <c r="FSN23" s="13"/>
      <c r="FSO23" s="9"/>
      <c r="FSP23" s="8"/>
      <c r="FSQ23" s="8"/>
      <c r="FSR23" s="13"/>
      <c r="FSS23" s="13"/>
      <c r="FST23" s="14"/>
      <c r="FSU23" s="15"/>
      <c r="FSV23" s="13"/>
      <c r="FSW23" s="9"/>
      <c r="FSX23" s="8"/>
      <c r="FSY23" s="8"/>
      <c r="FSZ23" s="13"/>
      <c r="FTA23" s="13"/>
      <c r="FTB23" s="14"/>
      <c r="FTC23" s="15"/>
      <c r="FTD23" s="13"/>
      <c r="FTE23" s="9"/>
      <c r="FTF23" s="8"/>
      <c r="FTG23" s="8"/>
      <c r="FTH23" s="13"/>
      <c r="FTI23" s="13"/>
      <c r="FTJ23" s="14"/>
      <c r="FTK23" s="15"/>
      <c r="FTL23" s="13"/>
      <c r="FTM23" s="9"/>
      <c r="FTN23" s="8"/>
      <c r="FTO23" s="8"/>
      <c r="FTP23" s="13"/>
      <c r="FTQ23" s="13"/>
      <c r="FTR23" s="14"/>
      <c r="FTS23" s="15"/>
      <c r="FTT23" s="13"/>
      <c r="FTU23" s="9"/>
      <c r="FTV23" s="8"/>
      <c r="FTW23" s="8"/>
      <c r="FTX23" s="13"/>
      <c r="FTY23" s="13"/>
      <c r="FTZ23" s="14"/>
      <c r="FUA23" s="15"/>
      <c r="FUB23" s="13"/>
      <c r="FUC23" s="9"/>
      <c r="FUD23" s="8"/>
      <c r="FUE23" s="8"/>
      <c r="FUF23" s="13"/>
      <c r="FUG23" s="13"/>
      <c r="FUH23" s="14"/>
      <c r="FUI23" s="15"/>
      <c r="FUJ23" s="13"/>
      <c r="FUK23" s="9"/>
      <c r="FUL23" s="8"/>
      <c r="FUM23" s="8"/>
      <c r="FUN23" s="13"/>
      <c r="FUO23" s="13"/>
      <c r="FUP23" s="14"/>
      <c r="FUQ23" s="15"/>
      <c r="FUR23" s="13"/>
      <c r="FUS23" s="9"/>
      <c r="FUT23" s="8"/>
      <c r="FUU23" s="8"/>
      <c r="FUV23" s="13"/>
      <c r="FUW23" s="13"/>
      <c r="FUX23" s="14"/>
      <c r="FUY23" s="15"/>
      <c r="FUZ23" s="13"/>
      <c r="FVA23" s="9"/>
      <c r="FVB23" s="8"/>
      <c r="FVC23" s="8"/>
      <c r="FVD23" s="13"/>
      <c r="FVE23" s="13"/>
      <c r="FVF23" s="14"/>
      <c r="FVG23" s="15"/>
      <c r="FVH23" s="13"/>
      <c r="FVI23" s="9"/>
      <c r="FVJ23" s="8"/>
      <c r="FVK23" s="8"/>
      <c r="FVL23" s="13"/>
      <c r="FVM23" s="13"/>
      <c r="FVN23" s="14"/>
      <c r="FVO23" s="15"/>
      <c r="FVP23" s="13"/>
      <c r="FVQ23" s="9"/>
      <c r="FVR23" s="8"/>
      <c r="FVS23" s="8"/>
      <c r="FVT23" s="13"/>
      <c r="FVU23" s="13"/>
      <c r="FVV23" s="14"/>
      <c r="FVW23" s="15"/>
      <c r="FVX23" s="13"/>
      <c r="FVY23" s="9"/>
      <c r="FVZ23" s="8"/>
      <c r="FWA23" s="8"/>
      <c r="FWB23" s="13"/>
      <c r="FWC23" s="13"/>
      <c r="FWD23" s="14"/>
      <c r="FWE23" s="15"/>
      <c r="FWF23" s="13"/>
      <c r="FWG23" s="9"/>
      <c r="FWH23" s="8"/>
      <c r="FWI23" s="8"/>
      <c r="FWJ23" s="13"/>
      <c r="FWK23" s="13"/>
      <c r="FWL23" s="14"/>
      <c r="FWM23" s="15"/>
      <c r="FWN23" s="13"/>
      <c r="FWO23" s="9"/>
      <c r="FWP23" s="8"/>
      <c r="FWQ23" s="8"/>
      <c r="FWR23" s="13"/>
      <c r="FWS23" s="13"/>
      <c r="FWT23" s="14"/>
      <c r="FWU23" s="15"/>
      <c r="FWV23" s="13"/>
      <c r="FWW23" s="9"/>
      <c r="FWX23" s="8"/>
      <c r="FWY23" s="8"/>
      <c r="FWZ23" s="13"/>
      <c r="FXA23" s="13"/>
      <c r="FXB23" s="14"/>
      <c r="FXC23" s="15"/>
      <c r="FXD23" s="13"/>
      <c r="FXE23" s="9"/>
      <c r="FXF23" s="8"/>
      <c r="FXG23" s="8"/>
      <c r="FXH23" s="13"/>
      <c r="FXI23" s="13"/>
      <c r="FXJ23" s="14"/>
      <c r="FXK23" s="15"/>
      <c r="FXL23" s="13"/>
      <c r="FXM23" s="9"/>
      <c r="FXN23" s="8"/>
      <c r="FXO23" s="8"/>
      <c r="FXP23" s="13"/>
      <c r="FXQ23" s="13"/>
      <c r="FXR23" s="14"/>
      <c r="FXS23" s="15"/>
      <c r="FXT23" s="13"/>
      <c r="FXU23" s="9"/>
      <c r="FXV23" s="8"/>
      <c r="FXW23" s="8"/>
      <c r="FXX23" s="13"/>
      <c r="FXY23" s="13"/>
      <c r="FXZ23" s="14"/>
      <c r="FYA23" s="15"/>
      <c r="FYB23" s="13"/>
      <c r="FYC23" s="9"/>
      <c r="FYD23" s="8"/>
      <c r="FYE23" s="8"/>
      <c r="FYF23" s="13"/>
      <c r="FYG23" s="13"/>
      <c r="FYH23" s="14"/>
      <c r="FYI23" s="15"/>
      <c r="FYJ23" s="13"/>
      <c r="FYK23" s="9"/>
      <c r="FYL23" s="8"/>
      <c r="FYM23" s="8"/>
      <c r="FYN23" s="13"/>
      <c r="FYO23" s="13"/>
      <c r="FYP23" s="14"/>
      <c r="FYQ23" s="15"/>
      <c r="FYR23" s="13"/>
      <c r="FYS23" s="9"/>
      <c r="FYT23" s="8"/>
      <c r="FYU23" s="8"/>
      <c r="FYV23" s="13"/>
      <c r="FYW23" s="13"/>
      <c r="FYX23" s="14"/>
      <c r="FYY23" s="15"/>
      <c r="FYZ23" s="13"/>
      <c r="FZA23" s="9"/>
      <c r="FZB23" s="8"/>
      <c r="FZC23" s="8"/>
      <c r="FZD23" s="13"/>
      <c r="FZE23" s="13"/>
      <c r="FZF23" s="14"/>
      <c r="FZG23" s="15"/>
      <c r="FZH23" s="13"/>
      <c r="FZI23" s="9"/>
      <c r="FZJ23" s="8"/>
      <c r="FZK23" s="8"/>
      <c r="FZL23" s="13"/>
      <c r="FZM23" s="13"/>
      <c r="FZN23" s="14"/>
      <c r="FZO23" s="15"/>
      <c r="FZP23" s="13"/>
      <c r="FZQ23" s="9"/>
      <c r="FZR23" s="8"/>
      <c r="FZS23" s="8"/>
      <c r="FZT23" s="13"/>
      <c r="FZU23" s="13"/>
      <c r="FZV23" s="14"/>
      <c r="FZW23" s="15"/>
      <c r="FZX23" s="13"/>
      <c r="FZY23" s="9"/>
      <c r="FZZ23" s="8"/>
      <c r="GAA23" s="8"/>
      <c r="GAB23" s="13"/>
      <c r="GAC23" s="13"/>
      <c r="GAD23" s="14"/>
      <c r="GAE23" s="15"/>
      <c r="GAF23" s="13"/>
      <c r="GAG23" s="9"/>
      <c r="GAH23" s="8"/>
      <c r="GAI23" s="8"/>
      <c r="GAJ23" s="13"/>
      <c r="GAK23" s="13"/>
      <c r="GAL23" s="14"/>
      <c r="GAM23" s="15"/>
      <c r="GAN23" s="13"/>
      <c r="GAO23" s="9"/>
      <c r="GAP23" s="8"/>
      <c r="GAQ23" s="8"/>
      <c r="GAR23" s="13"/>
      <c r="GAS23" s="13"/>
      <c r="GAT23" s="14"/>
      <c r="GAU23" s="15"/>
      <c r="GAV23" s="13"/>
      <c r="GAW23" s="9"/>
      <c r="GAX23" s="8"/>
      <c r="GAY23" s="8"/>
      <c r="GAZ23" s="13"/>
      <c r="GBA23" s="13"/>
      <c r="GBB23" s="14"/>
      <c r="GBC23" s="15"/>
      <c r="GBD23" s="13"/>
      <c r="GBE23" s="9"/>
      <c r="GBF23" s="8"/>
      <c r="GBG23" s="8"/>
      <c r="GBH23" s="13"/>
      <c r="GBI23" s="13"/>
      <c r="GBJ23" s="14"/>
      <c r="GBK23" s="15"/>
      <c r="GBL23" s="13"/>
      <c r="GBM23" s="9"/>
      <c r="GBN23" s="8"/>
      <c r="GBO23" s="8"/>
      <c r="GBP23" s="13"/>
      <c r="GBQ23" s="13"/>
      <c r="GBR23" s="14"/>
      <c r="GBS23" s="15"/>
      <c r="GBT23" s="13"/>
      <c r="GBU23" s="9"/>
      <c r="GBV23" s="8"/>
      <c r="GBW23" s="8"/>
      <c r="GBX23" s="13"/>
      <c r="GBY23" s="13"/>
      <c r="GBZ23" s="14"/>
      <c r="GCA23" s="15"/>
      <c r="GCB23" s="13"/>
      <c r="GCC23" s="9"/>
      <c r="GCD23" s="8"/>
      <c r="GCE23" s="8"/>
      <c r="GCF23" s="13"/>
      <c r="GCG23" s="13"/>
      <c r="GCH23" s="14"/>
      <c r="GCI23" s="15"/>
      <c r="GCJ23" s="13"/>
      <c r="GCK23" s="9"/>
      <c r="GCL23" s="8"/>
      <c r="GCM23" s="8"/>
      <c r="GCN23" s="13"/>
      <c r="GCO23" s="13"/>
      <c r="GCP23" s="14"/>
      <c r="GCQ23" s="15"/>
      <c r="GCR23" s="13"/>
      <c r="GCS23" s="9"/>
      <c r="GCT23" s="8"/>
      <c r="GCU23" s="8"/>
      <c r="GCV23" s="13"/>
      <c r="GCW23" s="13"/>
      <c r="GCX23" s="14"/>
      <c r="GCY23" s="15"/>
      <c r="GCZ23" s="13"/>
      <c r="GDA23" s="9"/>
      <c r="GDB23" s="8"/>
      <c r="GDC23" s="8"/>
      <c r="GDD23" s="13"/>
      <c r="GDE23" s="13"/>
      <c r="GDF23" s="14"/>
      <c r="GDG23" s="15"/>
      <c r="GDH23" s="13"/>
      <c r="GDI23" s="9"/>
      <c r="GDJ23" s="8"/>
      <c r="GDK23" s="8"/>
      <c r="GDL23" s="13"/>
      <c r="GDM23" s="13"/>
      <c r="GDN23" s="14"/>
      <c r="GDO23" s="15"/>
      <c r="GDP23" s="13"/>
      <c r="GDQ23" s="9"/>
      <c r="GDR23" s="8"/>
      <c r="GDS23" s="8"/>
      <c r="GDT23" s="13"/>
      <c r="GDU23" s="13"/>
      <c r="GDV23" s="14"/>
      <c r="GDW23" s="15"/>
      <c r="GDX23" s="13"/>
      <c r="GDY23" s="9"/>
      <c r="GDZ23" s="8"/>
      <c r="GEA23" s="8"/>
      <c r="GEB23" s="13"/>
      <c r="GEC23" s="13"/>
      <c r="GED23" s="14"/>
      <c r="GEE23" s="15"/>
      <c r="GEF23" s="13"/>
      <c r="GEG23" s="9"/>
      <c r="GEH23" s="8"/>
      <c r="GEI23" s="8"/>
      <c r="GEJ23" s="13"/>
      <c r="GEK23" s="13"/>
      <c r="GEL23" s="14"/>
      <c r="GEM23" s="15"/>
      <c r="GEN23" s="13"/>
      <c r="GEO23" s="9"/>
      <c r="GEP23" s="8"/>
      <c r="GEQ23" s="8"/>
      <c r="GER23" s="13"/>
      <c r="GES23" s="13"/>
      <c r="GET23" s="14"/>
      <c r="GEU23" s="15"/>
      <c r="GEV23" s="13"/>
      <c r="GEW23" s="9"/>
      <c r="GEX23" s="8"/>
      <c r="GEY23" s="8"/>
      <c r="GEZ23" s="13"/>
      <c r="GFA23" s="13"/>
      <c r="GFB23" s="14"/>
      <c r="GFC23" s="15"/>
      <c r="GFD23" s="13"/>
      <c r="GFE23" s="9"/>
      <c r="GFF23" s="8"/>
      <c r="GFG23" s="8"/>
      <c r="GFH23" s="13"/>
      <c r="GFI23" s="13"/>
      <c r="GFJ23" s="14"/>
      <c r="GFK23" s="15"/>
      <c r="GFL23" s="13"/>
      <c r="GFM23" s="9"/>
      <c r="GFN23" s="8"/>
      <c r="GFO23" s="8"/>
      <c r="GFP23" s="13"/>
      <c r="GFQ23" s="13"/>
      <c r="GFR23" s="14"/>
      <c r="GFS23" s="15"/>
      <c r="GFT23" s="13"/>
      <c r="GFU23" s="9"/>
      <c r="GFV23" s="8"/>
      <c r="GFW23" s="8"/>
      <c r="GFX23" s="13"/>
      <c r="GFY23" s="13"/>
      <c r="GFZ23" s="14"/>
      <c r="GGA23" s="15"/>
      <c r="GGB23" s="13"/>
      <c r="GGC23" s="9"/>
      <c r="GGD23" s="8"/>
      <c r="GGE23" s="8"/>
      <c r="GGF23" s="13"/>
      <c r="GGG23" s="13"/>
      <c r="GGH23" s="14"/>
      <c r="GGI23" s="15"/>
      <c r="GGJ23" s="13"/>
      <c r="GGK23" s="9"/>
      <c r="GGL23" s="8"/>
      <c r="GGM23" s="8"/>
      <c r="GGN23" s="13"/>
      <c r="GGO23" s="13"/>
      <c r="GGP23" s="14"/>
      <c r="GGQ23" s="15"/>
      <c r="GGR23" s="13"/>
      <c r="GGS23" s="9"/>
      <c r="GGT23" s="8"/>
      <c r="GGU23" s="8"/>
      <c r="GGV23" s="13"/>
      <c r="GGW23" s="13"/>
      <c r="GGX23" s="14"/>
      <c r="GGY23" s="15"/>
      <c r="GGZ23" s="13"/>
      <c r="GHA23" s="9"/>
      <c r="GHB23" s="8"/>
      <c r="GHC23" s="8"/>
      <c r="GHD23" s="13"/>
      <c r="GHE23" s="13"/>
      <c r="GHF23" s="14"/>
      <c r="GHG23" s="15"/>
      <c r="GHH23" s="13"/>
      <c r="GHI23" s="9"/>
      <c r="GHJ23" s="8"/>
      <c r="GHK23" s="8"/>
      <c r="GHL23" s="13"/>
      <c r="GHM23" s="13"/>
      <c r="GHN23" s="14"/>
      <c r="GHO23" s="15"/>
      <c r="GHP23" s="13"/>
      <c r="GHQ23" s="9"/>
      <c r="GHR23" s="8"/>
      <c r="GHS23" s="8"/>
      <c r="GHT23" s="13"/>
      <c r="GHU23" s="13"/>
      <c r="GHV23" s="14"/>
      <c r="GHW23" s="15"/>
      <c r="GHX23" s="13"/>
      <c r="GHY23" s="9"/>
      <c r="GHZ23" s="8"/>
      <c r="GIA23" s="8"/>
      <c r="GIB23" s="13"/>
      <c r="GIC23" s="13"/>
      <c r="GID23" s="14"/>
      <c r="GIE23" s="15"/>
      <c r="GIF23" s="13"/>
      <c r="GIG23" s="9"/>
      <c r="GIH23" s="8"/>
      <c r="GII23" s="8"/>
      <c r="GIJ23" s="13"/>
      <c r="GIK23" s="13"/>
      <c r="GIL23" s="14"/>
      <c r="GIM23" s="15"/>
      <c r="GIN23" s="13"/>
      <c r="GIO23" s="9"/>
      <c r="GIP23" s="8"/>
      <c r="GIQ23" s="8"/>
      <c r="GIR23" s="13"/>
      <c r="GIS23" s="13"/>
      <c r="GIT23" s="14"/>
      <c r="GIU23" s="15"/>
      <c r="GIV23" s="13"/>
      <c r="GIW23" s="9"/>
      <c r="GIX23" s="8"/>
      <c r="GIY23" s="8"/>
      <c r="GIZ23" s="13"/>
      <c r="GJA23" s="13"/>
      <c r="GJB23" s="14"/>
      <c r="GJC23" s="15"/>
      <c r="GJD23" s="13"/>
      <c r="GJE23" s="9"/>
      <c r="GJF23" s="8"/>
      <c r="GJG23" s="8"/>
      <c r="GJH23" s="13"/>
      <c r="GJI23" s="13"/>
      <c r="GJJ23" s="14"/>
      <c r="GJK23" s="15"/>
      <c r="GJL23" s="13"/>
      <c r="GJM23" s="9"/>
      <c r="GJN23" s="8"/>
      <c r="GJO23" s="8"/>
      <c r="GJP23" s="13"/>
      <c r="GJQ23" s="13"/>
      <c r="GJR23" s="14"/>
      <c r="GJS23" s="15"/>
      <c r="GJT23" s="13"/>
      <c r="GJU23" s="9"/>
      <c r="GJV23" s="8"/>
      <c r="GJW23" s="8"/>
      <c r="GJX23" s="13"/>
      <c r="GJY23" s="13"/>
      <c r="GJZ23" s="14"/>
      <c r="GKA23" s="15"/>
      <c r="GKB23" s="13"/>
      <c r="GKC23" s="9"/>
      <c r="GKD23" s="8"/>
      <c r="GKE23" s="8"/>
      <c r="GKF23" s="13"/>
      <c r="GKG23" s="13"/>
      <c r="GKH23" s="14"/>
      <c r="GKI23" s="15"/>
      <c r="GKJ23" s="13"/>
      <c r="GKK23" s="9"/>
      <c r="GKL23" s="8"/>
      <c r="GKM23" s="8"/>
      <c r="GKN23" s="13"/>
      <c r="GKO23" s="13"/>
      <c r="GKP23" s="14"/>
      <c r="GKQ23" s="15"/>
      <c r="GKR23" s="13"/>
      <c r="GKS23" s="9"/>
      <c r="GKT23" s="8"/>
      <c r="GKU23" s="8"/>
      <c r="GKV23" s="13"/>
      <c r="GKW23" s="13"/>
      <c r="GKX23" s="14"/>
      <c r="GKY23" s="15"/>
      <c r="GKZ23" s="13"/>
      <c r="GLA23" s="9"/>
      <c r="GLB23" s="8"/>
      <c r="GLC23" s="8"/>
      <c r="GLD23" s="13"/>
      <c r="GLE23" s="13"/>
      <c r="GLF23" s="14"/>
      <c r="GLG23" s="15"/>
      <c r="GLH23" s="13"/>
      <c r="GLI23" s="9"/>
      <c r="GLJ23" s="8"/>
      <c r="GLK23" s="8"/>
      <c r="GLL23" s="13"/>
      <c r="GLM23" s="13"/>
      <c r="GLN23" s="14"/>
      <c r="GLO23" s="15"/>
      <c r="GLP23" s="13"/>
      <c r="GLQ23" s="9"/>
      <c r="GLR23" s="8"/>
      <c r="GLS23" s="8"/>
      <c r="GLT23" s="13"/>
      <c r="GLU23" s="13"/>
      <c r="GLV23" s="14"/>
      <c r="GLW23" s="15"/>
      <c r="GLX23" s="13"/>
      <c r="GLY23" s="9"/>
      <c r="GLZ23" s="8"/>
      <c r="GMA23" s="8"/>
      <c r="GMB23" s="13"/>
      <c r="GMC23" s="13"/>
      <c r="GMD23" s="14"/>
      <c r="GME23" s="15"/>
      <c r="GMF23" s="13"/>
      <c r="GMG23" s="9"/>
      <c r="GMH23" s="8"/>
      <c r="GMI23" s="8"/>
      <c r="GMJ23" s="13"/>
      <c r="GMK23" s="13"/>
      <c r="GML23" s="14"/>
      <c r="GMM23" s="15"/>
      <c r="GMN23" s="13"/>
      <c r="GMO23" s="9"/>
      <c r="GMP23" s="8"/>
      <c r="GMQ23" s="8"/>
      <c r="GMR23" s="13"/>
      <c r="GMS23" s="13"/>
      <c r="GMT23" s="14"/>
      <c r="GMU23" s="15"/>
      <c r="GMV23" s="13"/>
      <c r="GMW23" s="9"/>
      <c r="GMX23" s="8"/>
      <c r="GMY23" s="8"/>
      <c r="GMZ23" s="13"/>
      <c r="GNA23" s="13"/>
      <c r="GNB23" s="14"/>
      <c r="GNC23" s="15"/>
      <c r="GND23" s="13"/>
      <c r="GNE23" s="9"/>
      <c r="GNF23" s="8"/>
      <c r="GNG23" s="8"/>
      <c r="GNH23" s="13"/>
      <c r="GNI23" s="13"/>
      <c r="GNJ23" s="14"/>
      <c r="GNK23" s="15"/>
      <c r="GNL23" s="13"/>
      <c r="GNM23" s="9"/>
      <c r="GNN23" s="8"/>
      <c r="GNO23" s="8"/>
      <c r="GNP23" s="13"/>
      <c r="GNQ23" s="13"/>
      <c r="GNR23" s="14"/>
      <c r="GNS23" s="15"/>
      <c r="GNT23" s="13"/>
      <c r="GNU23" s="9"/>
      <c r="GNV23" s="8"/>
      <c r="GNW23" s="8"/>
      <c r="GNX23" s="13"/>
      <c r="GNY23" s="13"/>
      <c r="GNZ23" s="14"/>
      <c r="GOA23" s="15"/>
      <c r="GOB23" s="13"/>
      <c r="GOC23" s="9"/>
      <c r="GOD23" s="8"/>
      <c r="GOE23" s="8"/>
      <c r="GOF23" s="13"/>
      <c r="GOG23" s="13"/>
      <c r="GOH23" s="14"/>
      <c r="GOI23" s="15"/>
      <c r="GOJ23" s="13"/>
      <c r="GOK23" s="9"/>
      <c r="GOL23" s="8"/>
      <c r="GOM23" s="8"/>
      <c r="GON23" s="13"/>
      <c r="GOO23" s="13"/>
      <c r="GOP23" s="14"/>
      <c r="GOQ23" s="15"/>
      <c r="GOR23" s="13"/>
      <c r="GOS23" s="9"/>
      <c r="GOT23" s="8"/>
      <c r="GOU23" s="8"/>
      <c r="GOV23" s="13"/>
      <c r="GOW23" s="13"/>
      <c r="GOX23" s="14"/>
      <c r="GOY23" s="15"/>
      <c r="GOZ23" s="13"/>
      <c r="GPA23" s="9"/>
      <c r="GPB23" s="8"/>
      <c r="GPC23" s="8"/>
      <c r="GPD23" s="13"/>
      <c r="GPE23" s="13"/>
      <c r="GPF23" s="14"/>
      <c r="GPG23" s="15"/>
      <c r="GPH23" s="13"/>
      <c r="GPI23" s="9"/>
      <c r="GPJ23" s="8"/>
      <c r="GPK23" s="8"/>
      <c r="GPL23" s="13"/>
      <c r="GPM23" s="13"/>
      <c r="GPN23" s="14"/>
      <c r="GPO23" s="15"/>
      <c r="GPP23" s="13"/>
      <c r="GPQ23" s="9"/>
      <c r="GPR23" s="8"/>
      <c r="GPS23" s="8"/>
      <c r="GPT23" s="13"/>
      <c r="GPU23" s="13"/>
      <c r="GPV23" s="14"/>
      <c r="GPW23" s="15"/>
      <c r="GPX23" s="13"/>
      <c r="GPY23" s="9"/>
      <c r="GPZ23" s="8"/>
      <c r="GQA23" s="8"/>
      <c r="GQB23" s="13"/>
      <c r="GQC23" s="13"/>
      <c r="GQD23" s="14"/>
      <c r="GQE23" s="15"/>
      <c r="GQF23" s="13"/>
      <c r="GQG23" s="9"/>
      <c r="GQH23" s="8"/>
      <c r="GQI23" s="8"/>
      <c r="GQJ23" s="13"/>
      <c r="GQK23" s="13"/>
      <c r="GQL23" s="14"/>
      <c r="GQM23" s="15"/>
      <c r="GQN23" s="13"/>
      <c r="GQO23" s="9"/>
      <c r="GQP23" s="8"/>
      <c r="GQQ23" s="8"/>
      <c r="GQR23" s="13"/>
      <c r="GQS23" s="13"/>
      <c r="GQT23" s="14"/>
      <c r="GQU23" s="15"/>
      <c r="GQV23" s="13"/>
      <c r="GQW23" s="9"/>
      <c r="GQX23" s="8"/>
      <c r="GQY23" s="8"/>
      <c r="GQZ23" s="13"/>
      <c r="GRA23" s="13"/>
      <c r="GRB23" s="14"/>
      <c r="GRC23" s="15"/>
      <c r="GRD23" s="13"/>
      <c r="GRE23" s="9"/>
      <c r="GRF23" s="8"/>
      <c r="GRG23" s="8"/>
      <c r="GRH23" s="13"/>
      <c r="GRI23" s="13"/>
      <c r="GRJ23" s="14"/>
      <c r="GRK23" s="15"/>
      <c r="GRL23" s="13"/>
      <c r="GRM23" s="9"/>
      <c r="GRN23" s="8"/>
      <c r="GRO23" s="8"/>
      <c r="GRP23" s="13"/>
      <c r="GRQ23" s="13"/>
      <c r="GRR23" s="14"/>
      <c r="GRS23" s="15"/>
      <c r="GRT23" s="13"/>
      <c r="GRU23" s="9"/>
      <c r="GRV23" s="8"/>
      <c r="GRW23" s="8"/>
      <c r="GRX23" s="13"/>
      <c r="GRY23" s="13"/>
      <c r="GRZ23" s="14"/>
      <c r="GSA23" s="15"/>
      <c r="GSB23" s="13"/>
      <c r="GSC23" s="9"/>
      <c r="GSD23" s="8"/>
      <c r="GSE23" s="8"/>
      <c r="GSF23" s="13"/>
      <c r="GSG23" s="13"/>
      <c r="GSH23" s="14"/>
      <c r="GSI23" s="15"/>
      <c r="GSJ23" s="13"/>
      <c r="GSK23" s="9"/>
      <c r="GSL23" s="8"/>
      <c r="GSM23" s="8"/>
      <c r="GSN23" s="13"/>
      <c r="GSO23" s="13"/>
      <c r="GSP23" s="14"/>
      <c r="GSQ23" s="15"/>
      <c r="GSR23" s="13"/>
      <c r="GSS23" s="9"/>
      <c r="GST23" s="8"/>
      <c r="GSU23" s="8"/>
      <c r="GSV23" s="13"/>
      <c r="GSW23" s="13"/>
      <c r="GSX23" s="14"/>
      <c r="GSY23" s="15"/>
      <c r="GSZ23" s="13"/>
      <c r="GTA23" s="9"/>
      <c r="GTB23" s="8"/>
      <c r="GTC23" s="8"/>
      <c r="GTD23" s="13"/>
      <c r="GTE23" s="13"/>
      <c r="GTF23" s="14"/>
      <c r="GTG23" s="15"/>
      <c r="GTH23" s="13"/>
      <c r="GTI23" s="9"/>
      <c r="GTJ23" s="8"/>
      <c r="GTK23" s="8"/>
      <c r="GTL23" s="13"/>
      <c r="GTM23" s="13"/>
      <c r="GTN23" s="14"/>
      <c r="GTO23" s="15"/>
      <c r="GTP23" s="13"/>
      <c r="GTQ23" s="9"/>
      <c r="GTR23" s="8"/>
      <c r="GTS23" s="8"/>
      <c r="GTT23" s="13"/>
      <c r="GTU23" s="13"/>
      <c r="GTV23" s="14"/>
      <c r="GTW23" s="15"/>
      <c r="GTX23" s="13"/>
      <c r="GTY23" s="9"/>
      <c r="GTZ23" s="8"/>
      <c r="GUA23" s="8"/>
      <c r="GUB23" s="13"/>
      <c r="GUC23" s="13"/>
      <c r="GUD23" s="14"/>
      <c r="GUE23" s="15"/>
      <c r="GUF23" s="13"/>
      <c r="GUG23" s="9"/>
      <c r="GUH23" s="8"/>
      <c r="GUI23" s="8"/>
      <c r="GUJ23" s="13"/>
      <c r="GUK23" s="13"/>
      <c r="GUL23" s="14"/>
      <c r="GUM23" s="15"/>
      <c r="GUN23" s="13"/>
      <c r="GUO23" s="9"/>
      <c r="GUP23" s="8"/>
      <c r="GUQ23" s="8"/>
      <c r="GUR23" s="13"/>
      <c r="GUS23" s="13"/>
      <c r="GUT23" s="14"/>
      <c r="GUU23" s="15"/>
      <c r="GUV23" s="13"/>
      <c r="GUW23" s="9"/>
      <c r="GUX23" s="8"/>
      <c r="GUY23" s="8"/>
      <c r="GUZ23" s="13"/>
      <c r="GVA23" s="13"/>
      <c r="GVB23" s="14"/>
      <c r="GVC23" s="15"/>
      <c r="GVD23" s="13"/>
      <c r="GVE23" s="9"/>
      <c r="GVF23" s="8"/>
      <c r="GVG23" s="8"/>
      <c r="GVH23" s="13"/>
      <c r="GVI23" s="13"/>
      <c r="GVJ23" s="14"/>
      <c r="GVK23" s="15"/>
      <c r="GVL23" s="13"/>
      <c r="GVM23" s="9"/>
      <c r="GVN23" s="8"/>
      <c r="GVO23" s="8"/>
      <c r="GVP23" s="13"/>
      <c r="GVQ23" s="13"/>
      <c r="GVR23" s="14"/>
      <c r="GVS23" s="15"/>
      <c r="GVT23" s="13"/>
      <c r="GVU23" s="9"/>
      <c r="GVV23" s="8"/>
      <c r="GVW23" s="8"/>
      <c r="GVX23" s="13"/>
      <c r="GVY23" s="13"/>
      <c r="GVZ23" s="14"/>
      <c r="GWA23" s="15"/>
      <c r="GWB23" s="13"/>
      <c r="GWC23" s="9"/>
      <c r="GWD23" s="8"/>
      <c r="GWE23" s="8"/>
      <c r="GWF23" s="13"/>
      <c r="GWG23" s="13"/>
      <c r="GWH23" s="14"/>
      <c r="GWI23" s="15"/>
      <c r="GWJ23" s="13"/>
      <c r="GWK23" s="9"/>
      <c r="GWL23" s="8"/>
      <c r="GWM23" s="8"/>
      <c r="GWN23" s="13"/>
      <c r="GWO23" s="13"/>
      <c r="GWP23" s="14"/>
      <c r="GWQ23" s="15"/>
      <c r="GWR23" s="13"/>
      <c r="GWS23" s="9"/>
      <c r="GWT23" s="8"/>
      <c r="GWU23" s="8"/>
      <c r="GWV23" s="13"/>
      <c r="GWW23" s="13"/>
      <c r="GWX23" s="14"/>
      <c r="GWY23" s="15"/>
      <c r="GWZ23" s="13"/>
      <c r="GXA23" s="9"/>
      <c r="GXB23" s="8"/>
      <c r="GXC23" s="8"/>
      <c r="GXD23" s="13"/>
      <c r="GXE23" s="13"/>
      <c r="GXF23" s="14"/>
      <c r="GXG23" s="15"/>
      <c r="GXH23" s="13"/>
      <c r="GXI23" s="9"/>
      <c r="GXJ23" s="8"/>
      <c r="GXK23" s="8"/>
      <c r="GXL23" s="13"/>
      <c r="GXM23" s="13"/>
      <c r="GXN23" s="14"/>
      <c r="GXO23" s="15"/>
      <c r="GXP23" s="13"/>
      <c r="GXQ23" s="9"/>
      <c r="GXR23" s="8"/>
      <c r="GXS23" s="8"/>
      <c r="GXT23" s="13"/>
      <c r="GXU23" s="13"/>
      <c r="GXV23" s="14"/>
      <c r="GXW23" s="15"/>
      <c r="GXX23" s="13"/>
      <c r="GXY23" s="9"/>
      <c r="GXZ23" s="8"/>
      <c r="GYA23" s="8"/>
      <c r="GYB23" s="13"/>
      <c r="GYC23" s="13"/>
      <c r="GYD23" s="14"/>
      <c r="GYE23" s="15"/>
      <c r="GYF23" s="13"/>
      <c r="GYG23" s="9"/>
      <c r="GYH23" s="8"/>
      <c r="GYI23" s="8"/>
      <c r="GYJ23" s="13"/>
      <c r="GYK23" s="13"/>
      <c r="GYL23" s="14"/>
      <c r="GYM23" s="15"/>
      <c r="GYN23" s="13"/>
      <c r="GYO23" s="9"/>
      <c r="GYP23" s="8"/>
      <c r="GYQ23" s="8"/>
      <c r="GYR23" s="13"/>
      <c r="GYS23" s="13"/>
      <c r="GYT23" s="14"/>
      <c r="GYU23" s="15"/>
      <c r="GYV23" s="13"/>
      <c r="GYW23" s="9"/>
      <c r="GYX23" s="8"/>
      <c r="GYY23" s="8"/>
      <c r="GYZ23" s="13"/>
      <c r="GZA23" s="13"/>
      <c r="GZB23" s="14"/>
      <c r="GZC23" s="15"/>
      <c r="GZD23" s="13"/>
      <c r="GZE23" s="9"/>
      <c r="GZF23" s="8"/>
      <c r="GZG23" s="8"/>
      <c r="GZH23" s="13"/>
      <c r="GZI23" s="13"/>
      <c r="GZJ23" s="14"/>
      <c r="GZK23" s="15"/>
      <c r="GZL23" s="13"/>
      <c r="GZM23" s="9"/>
      <c r="GZN23" s="8"/>
      <c r="GZO23" s="8"/>
      <c r="GZP23" s="13"/>
      <c r="GZQ23" s="13"/>
      <c r="GZR23" s="14"/>
      <c r="GZS23" s="15"/>
      <c r="GZT23" s="13"/>
      <c r="GZU23" s="9"/>
      <c r="GZV23" s="8"/>
      <c r="GZW23" s="8"/>
      <c r="GZX23" s="13"/>
      <c r="GZY23" s="13"/>
      <c r="GZZ23" s="14"/>
      <c r="HAA23" s="15"/>
      <c r="HAB23" s="13"/>
      <c r="HAC23" s="9"/>
      <c r="HAD23" s="8"/>
      <c r="HAE23" s="8"/>
      <c r="HAF23" s="13"/>
      <c r="HAG23" s="13"/>
      <c r="HAH23" s="14"/>
      <c r="HAI23" s="15"/>
      <c r="HAJ23" s="13"/>
      <c r="HAK23" s="9"/>
      <c r="HAL23" s="8"/>
      <c r="HAM23" s="8"/>
      <c r="HAN23" s="13"/>
      <c r="HAO23" s="13"/>
      <c r="HAP23" s="14"/>
      <c r="HAQ23" s="15"/>
      <c r="HAR23" s="13"/>
      <c r="HAS23" s="9"/>
      <c r="HAT23" s="8"/>
      <c r="HAU23" s="8"/>
      <c r="HAV23" s="13"/>
      <c r="HAW23" s="13"/>
      <c r="HAX23" s="14"/>
      <c r="HAY23" s="15"/>
      <c r="HAZ23" s="13"/>
      <c r="HBA23" s="9"/>
      <c r="HBB23" s="8"/>
      <c r="HBC23" s="8"/>
      <c r="HBD23" s="13"/>
      <c r="HBE23" s="13"/>
      <c r="HBF23" s="14"/>
      <c r="HBG23" s="15"/>
      <c r="HBH23" s="13"/>
      <c r="HBI23" s="9"/>
      <c r="HBJ23" s="8"/>
      <c r="HBK23" s="8"/>
      <c r="HBL23" s="13"/>
      <c r="HBM23" s="13"/>
      <c r="HBN23" s="14"/>
      <c r="HBO23" s="15"/>
      <c r="HBP23" s="13"/>
      <c r="HBQ23" s="9"/>
      <c r="HBR23" s="8"/>
      <c r="HBS23" s="8"/>
      <c r="HBT23" s="13"/>
      <c r="HBU23" s="13"/>
      <c r="HBV23" s="14"/>
      <c r="HBW23" s="15"/>
      <c r="HBX23" s="13"/>
      <c r="HBY23" s="9"/>
      <c r="HBZ23" s="8"/>
      <c r="HCA23" s="8"/>
      <c r="HCB23" s="13"/>
      <c r="HCC23" s="13"/>
      <c r="HCD23" s="14"/>
      <c r="HCE23" s="15"/>
      <c r="HCF23" s="13"/>
      <c r="HCG23" s="9"/>
      <c r="HCH23" s="8"/>
      <c r="HCI23" s="8"/>
      <c r="HCJ23" s="13"/>
      <c r="HCK23" s="13"/>
      <c r="HCL23" s="14"/>
      <c r="HCM23" s="15"/>
      <c r="HCN23" s="13"/>
      <c r="HCO23" s="9"/>
      <c r="HCP23" s="8"/>
      <c r="HCQ23" s="8"/>
      <c r="HCR23" s="13"/>
      <c r="HCS23" s="13"/>
      <c r="HCT23" s="14"/>
      <c r="HCU23" s="15"/>
      <c r="HCV23" s="13"/>
      <c r="HCW23" s="9"/>
      <c r="HCX23" s="8"/>
      <c r="HCY23" s="8"/>
      <c r="HCZ23" s="13"/>
      <c r="HDA23" s="13"/>
      <c r="HDB23" s="14"/>
      <c r="HDC23" s="15"/>
      <c r="HDD23" s="13"/>
      <c r="HDE23" s="9"/>
      <c r="HDF23" s="8"/>
      <c r="HDG23" s="8"/>
      <c r="HDH23" s="13"/>
      <c r="HDI23" s="13"/>
      <c r="HDJ23" s="14"/>
      <c r="HDK23" s="15"/>
      <c r="HDL23" s="13"/>
      <c r="HDM23" s="9"/>
      <c r="HDN23" s="8"/>
      <c r="HDO23" s="8"/>
      <c r="HDP23" s="13"/>
      <c r="HDQ23" s="13"/>
      <c r="HDR23" s="14"/>
      <c r="HDS23" s="15"/>
      <c r="HDT23" s="13"/>
      <c r="HDU23" s="9"/>
      <c r="HDV23" s="8"/>
      <c r="HDW23" s="8"/>
      <c r="HDX23" s="13"/>
      <c r="HDY23" s="13"/>
      <c r="HDZ23" s="14"/>
      <c r="HEA23" s="15"/>
      <c r="HEB23" s="13"/>
      <c r="HEC23" s="9"/>
      <c r="HED23" s="8"/>
      <c r="HEE23" s="8"/>
      <c r="HEF23" s="13"/>
      <c r="HEG23" s="13"/>
      <c r="HEH23" s="14"/>
      <c r="HEI23" s="15"/>
      <c r="HEJ23" s="13"/>
      <c r="HEK23" s="9"/>
      <c r="HEL23" s="8"/>
      <c r="HEM23" s="8"/>
      <c r="HEN23" s="13"/>
      <c r="HEO23" s="13"/>
      <c r="HEP23" s="14"/>
      <c r="HEQ23" s="15"/>
      <c r="HER23" s="13"/>
      <c r="HES23" s="9"/>
      <c r="HET23" s="8"/>
      <c r="HEU23" s="8"/>
      <c r="HEV23" s="13"/>
      <c r="HEW23" s="13"/>
      <c r="HEX23" s="14"/>
      <c r="HEY23" s="15"/>
      <c r="HEZ23" s="13"/>
      <c r="HFA23" s="9"/>
      <c r="HFB23" s="8"/>
      <c r="HFC23" s="8"/>
      <c r="HFD23" s="13"/>
      <c r="HFE23" s="13"/>
      <c r="HFF23" s="14"/>
      <c r="HFG23" s="15"/>
      <c r="HFH23" s="13"/>
      <c r="HFI23" s="9"/>
      <c r="HFJ23" s="8"/>
      <c r="HFK23" s="8"/>
      <c r="HFL23" s="13"/>
      <c r="HFM23" s="13"/>
      <c r="HFN23" s="14"/>
      <c r="HFO23" s="15"/>
      <c r="HFP23" s="13"/>
      <c r="HFQ23" s="9"/>
      <c r="HFR23" s="8"/>
      <c r="HFS23" s="8"/>
      <c r="HFT23" s="13"/>
      <c r="HFU23" s="13"/>
      <c r="HFV23" s="14"/>
      <c r="HFW23" s="15"/>
      <c r="HFX23" s="13"/>
      <c r="HFY23" s="9"/>
      <c r="HFZ23" s="8"/>
      <c r="HGA23" s="8"/>
      <c r="HGB23" s="13"/>
      <c r="HGC23" s="13"/>
      <c r="HGD23" s="14"/>
      <c r="HGE23" s="15"/>
      <c r="HGF23" s="13"/>
      <c r="HGG23" s="9"/>
      <c r="HGH23" s="8"/>
      <c r="HGI23" s="8"/>
      <c r="HGJ23" s="13"/>
      <c r="HGK23" s="13"/>
      <c r="HGL23" s="14"/>
      <c r="HGM23" s="15"/>
      <c r="HGN23" s="13"/>
      <c r="HGO23" s="9"/>
      <c r="HGP23" s="8"/>
      <c r="HGQ23" s="8"/>
      <c r="HGR23" s="13"/>
      <c r="HGS23" s="13"/>
      <c r="HGT23" s="14"/>
      <c r="HGU23" s="15"/>
      <c r="HGV23" s="13"/>
      <c r="HGW23" s="9"/>
      <c r="HGX23" s="8"/>
      <c r="HGY23" s="8"/>
      <c r="HGZ23" s="13"/>
      <c r="HHA23" s="13"/>
      <c r="HHB23" s="14"/>
      <c r="HHC23" s="15"/>
      <c r="HHD23" s="13"/>
      <c r="HHE23" s="9"/>
      <c r="HHF23" s="8"/>
      <c r="HHG23" s="8"/>
      <c r="HHH23" s="13"/>
      <c r="HHI23" s="13"/>
      <c r="HHJ23" s="14"/>
      <c r="HHK23" s="15"/>
      <c r="HHL23" s="13"/>
      <c r="HHM23" s="9"/>
      <c r="HHN23" s="8"/>
      <c r="HHO23" s="8"/>
      <c r="HHP23" s="13"/>
      <c r="HHQ23" s="13"/>
      <c r="HHR23" s="14"/>
      <c r="HHS23" s="15"/>
      <c r="HHT23" s="13"/>
      <c r="HHU23" s="9"/>
      <c r="HHV23" s="8"/>
      <c r="HHW23" s="8"/>
      <c r="HHX23" s="13"/>
      <c r="HHY23" s="13"/>
      <c r="HHZ23" s="14"/>
      <c r="HIA23" s="15"/>
      <c r="HIB23" s="13"/>
      <c r="HIC23" s="9"/>
      <c r="HID23" s="8"/>
      <c r="HIE23" s="8"/>
      <c r="HIF23" s="13"/>
      <c r="HIG23" s="13"/>
      <c r="HIH23" s="14"/>
      <c r="HII23" s="15"/>
      <c r="HIJ23" s="13"/>
      <c r="HIK23" s="9"/>
      <c r="HIL23" s="8"/>
      <c r="HIM23" s="8"/>
      <c r="HIN23" s="13"/>
      <c r="HIO23" s="13"/>
      <c r="HIP23" s="14"/>
      <c r="HIQ23" s="15"/>
      <c r="HIR23" s="13"/>
      <c r="HIS23" s="9"/>
      <c r="HIT23" s="8"/>
      <c r="HIU23" s="8"/>
      <c r="HIV23" s="13"/>
      <c r="HIW23" s="13"/>
      <c r="HIX23" s="14"/>
      <c r="HIY23" s="15"/>
      <c r="HIZ23" s="13"/>
      <c r="HJA23" s="9"/>
      <c r="HJB23" s="8"/>
      <c r="HJC23" s="8"/>
      <c r="HJD23" s="13"/>
      <c r="HJE23" s="13"/>
      <c r="HJF23" s="14"/>
      <c r="HJG23" s="15"/>
      <c r="HJH23" s="13"/>
      <c r="HJI23" s="9"/>
      <c r="HJJ23" s="8"/>
      <c r="HJK23" s="8"/>
      <c r="HJL23" s="13"/>
      <c r="HJM23" s="13"/>
      <c r="HJN23" s="14"/>
      <c r="HJO23" s="15"/>
      <c r="HJP23" s="13"/>
      <c r="HJQ23" s="9"/>
      <c r="HJR23" s="8"/>
      <c r="HJS23" s="8"/>
      <c r="HJT23" s="13"/>
      <c r="HJU23" s="13"/>
      <c r="HJV23" s="14"/>
      <c r="HJW23" s="15"/>
      <c r="HJX23" s="13"/>
      <c r="HJY23" s="9"/>
      <c r="HJZ23" s="8"/>
      <c r="HKA23" s="8"/>
      <c r="HKB23" s="13"/>
      <c r="HKC23" s="13"/>
      <c r="HKD23" s="14"/>
      <c r="HKE23" s="15"/>
      <c r="HKF23" s="13"/>
      <c r="HKG23" s="9"/>
      <c r="HKH23" s="8"/>
      <c r="HKI23" s="8"/>
      <c r="HKJ23" s="13"/>
      <c r="HKK23" s="13"/>
      <c r="HKL23" s="14"/>
      <c r="HKM23" s="15"/>
      <c r="HKN23" s="13"/>
      <c r="HKO23" s="9"/>
      <c r="HKP23" s="8"/>
      <c r="HKQ23" s="8"/>
      <c r="HKR23" s="13"/>
      <c r="HKS23" s="13"/>
      <c r="HKT23" s="14"/>
      <c r="HKU23" s="15"/>
      <c r="HKV23" s="13"/>
      <c r="HKW23" s="9"/>
      <c r="HKX23" s="8"/>
      <c r="HKY23" s="8"/>
      <c r="HKZ23" s="13"/>
      <c r="HLA23" s="13"/>
      <c r="HLB23" s="14"/>
      <c r="HLC23" s="15"/>
      <c r="HLD23" s="13"/>
      <c r="HLE23" s="9"/>
      <c r="HLF23" s="8"/>
      <c r="HLG23" s="8"/>
      <c r="HLH23" s="13"/>
      <c r="HLI23" s="13"/>
      <c r="HLJ23" s="14"/>
      <c r="HLK23" s="15"/>
      <c r="HLL23" s="13"/>
      <c r="HLM23" s="9"/>
      <c r="HLN23" s="8"/>
      <c r="HLO23" s="8"/>
      <c r="HLP23" s="13"/>
      <c r="HLQ23" s="13"/>
      <c r="HLR23" s="14"/>
      <c r="HLS23" s="15"/>
      <c r="HLT23" s="13"/>
      <c r="HLU23" s="9"/>
      <c r="HLV23" s="8"/>
      <c r="HLW23" s="8"/>
      <c r="HLX23" s="13"/>
      <c r="HLY23" s="13"/>
      <c r="HLZ23" s="14"/>
      <c r="HMA23" s="15"/>
      <c r="HMB23" s="13"/>
      <c r="HMC23" s="9"/>
      <c r="HMD23" s="8"/>
      <c r="HME23" s="8"/>
      <c r="HMF23" s="13"/>
      <c r="HMG23" s="13"/>
      <c r="HMH23" s="14"/>
      <c r="HMI23" s="15"/>
      <c r="HMJ23" s="13"/>
      <c r="HMK23" s="9"/>
      <c r="HML23" s="8"/>
      <c r="HMM23" s="8"/>
      <c r="HMN23" s="13"/>
      <c r="HMO23" s="13"/>
      <c r="HMP23" s="14"/>
      <c r="HMQ23" s="15"/>
      <c r="HMR23" s="13"/>
      <c r="HMS23" s="9"/>
      <c r="HMT23" s="8"/>
      <c r="HMU23" s="8"/>
      <c r="HMV23" s="13"/>
      <c r="HMW23" s="13"/>
      <c r="HMX23" s="14"/>
      <c r="HMY23" s="15"/>
      <c r="HMZ23" s="13"/>
      <c r="HNA23" s="9"/>
      <c r="HNB23" s="8"/>
      <c r="HNC23" s="8"/>
      <c r="HND23" s="13"/>
      <c r="HNE23" s="13"/>
      <c r="HNF23" s="14"/>
      <c r="HNG23" s="15"/>
      <c r="HNH23" s="13"/>
      <c r="HNI23" s="9"/>
      <c r="HNJ23" s="8"/>
      <c r="HNK23" s="8"/>
      <c r="HNL23" s="13"/>
      <c r="HNM23" s="13"/>
      <c r="HNN23" s="14"/>
      <c r="HNO23" s="15"/>
      <c r="HNP23" s="13"/>
      <c r="HNQ23" s="9"/>
      <c r="HNR23" s="8"/>
      <c r="HNS23" s="8"/>
      <c r="HNT23" s="13"/>
      <c r="HNU23" s="13"/>
      <c r="HNV23" s="14"/>
      <c r="HNW23" s="15"/>
      <c r="HNX23" s="13"/>
      <c r="HNY23" s="9"/>
      <c r="HNZ23" s="8"/>
      <c r="HOA23" s="8"/>
      <c r="HOB23" s="13"/>
      <c r="HOC23" s="13"/>
      <c r="HOD23" s="14"/>
      <c r="HOE23" s="15"/>
      <c r="HOF23" s="13"/>
      <c r="HOG23" s="9"/>
      <c r="HOH23" s="8"/>
      <c r="HOI23" s="8"/>
      <c r="HOJ23" s="13"/>
      <c r="HOK23" s="13"/>
      <c r="HOL23" s="14"/>
      <c r="HOM23" s="15"/>
      <c r="HON23" s="13"/>
      <c r="HOO23" s="9"/>
      <c r="HOP23" s="8"/>
      <c r="HOQ23" s="8"/>
      <c r="HOR23" s="13"/>
      <c r="HOS23" s="13"/>
      <c r="HOT23" s="14"/>
      <c r="HOU23" s="15"/>
      <c r="HOV23" s="13"/>
      <c r="HOW23" s="9"/>
      <c r="HOX23" s="8"/>
      <c r="HOY23" s="8"/>
      <c r="HOZ23" s="13"/>
      <c r="HPA23" s="13"/>
      <c r="HPB23" s="14"/>
      <c r="HPC23" s="15"/>
      <c r="HPD23" s="13"/>
      <c r="HPE23" s="9"/>
      <c r="HPF23" s="8"/>
      <c r="HPG23" s="8"/>
      <c r="HPH23" s="13"/>
      <c r="HPI23" s="13"/>
      <c r="HPJ23" s="14"/>
      <c r="HPK23" s="15"/>
      <c r="HPL23" s="13"/>
      <c r="HPM23" s="9"/>
      <c r="HPN23" s="8"/>
      <c r="HPO23" s="8"/>
      <c r="HPP23" s="13"/>
      <c r="HPQ23" s="13"/>
      <c r="HPR23" s="14"/>
      <c r="HPS23" s="15"/>
      <c r="HPT23" s="13"/>
      <c r="HPU23" s="9"/>
      <c r="HPV23" s="8"/>
      <c r="HPW23" s="8"/>
      <c r="HPX23" s="13"/>
      <c r="HPY23" s="13"/>
      <c r="HPZ23" s="14"/>
      <c r="HQA23" s="15"/>
      <c r="HQB23" s="13"/>
      <c r="HQC23" s="9"/>
      <c r="HQD23" s="8"/>
      <c r="HQE23" s="8"/>
      <c r="HQF23" s="13"/>
      <c r="HQG23" s="13"/>
      <c r="HQH23" s="14"/>
      <c r="HQI23" s="15"/>
      <c r="HQJ23" s="13"/>
      <c r="HQK23" s="9"/>
      <c r="HQL23" s="8"/>
      <c r="HQM23" s="8"/>
      <c r="HQN23" s="13"/>
      <c r="HQO23" s="13"/>
      <c r="HQP23" s="14"/>
      <c r="HQQ23" s="15"/>
      <c r="HQR23" s="13"/>
      <c r="HQS23" s="9"/>
      <c r="HQT23" s="8"/>
      <c r="HQU23" s="8"/>
      <c r="HQV23" s="13"/>
      <c r="HQW23" s="13"/>
      <c r="HQX23" s="14"/>
      <c r="HQY23" s="15"/>
      <c r="HQZ23" s="13"/>
      <c r="HRA23" s="9"/>
      <c r="HRB23" s="8"/>
      <c r="HRC23" s="8"/>
      <c r="HRD23" s="13"/>
      <c r="HRE23" s="13"/>
      <c r="HRF23" s="14"/>
      <c r="HRG23" s="15"/>
      <c r="HRH23" s="13"/>
      <c r="HRI23" s="9"/>
      <c r="HRJ23" s="8"/>
      <c r="HRK23" s="8"/>
      <c r="HRL23" s="13"/>
      <c r="HRM23" s="13"/>
      <c r="HRN23" s="14"/>
      <c r="HRO23" s="15"/>
      <c r="HRP23" s="13"/>
      <c r="HRQ23" s="9"/>
      <c r="HRR23" s="8"/>
      <c r="HRS23" s="8"/>
      <c r="HRT23" s="13"/>
      <c r="HRU23" s="13"/>
      <c r="HRV23" s="14"/>
      <c r="HRW23" s="15"/>
      <c r="HRX23" s="13"/>
      <c r="HRY23" s="9"/>
      <c r="HRZ23" s="8"/>
      <c r="HSA23" s="8"/>
      <c r="HSB23" s="13"/>
      <c r="HSC23" s="13"/>
      <c r="HSD23" s="14"/>
      <c r="HSE23" s="15"/>
      <c r="HSF23" s="13"/>
      <c r="HSG23" s="9"/>
      <c r="HSH23" s="8"/>
      <c r="HSI23" s="8"/>
      <c r="HSJ23" s="13"/>
      <c r="HSK23" s="13"/>
      <c r="HSL23" s="14"/>
      <c r="HSM23" s="15"/>
      <c r="HSN23" s="13"/>
      <c r="HSO23" s="9"/>
      <c r="HSP23" s="8"/>
      <c r="HSQ23" s="8"/>
      <c r="HSR23" s="13"/>
      <c r="HSS23" s="13"/>
      <c r="HST23" s="14"/>
      <c r="HSU23" s="15"/>
      <c r="HSV23" s="13"/>
      <c r="HSW23" s="9"/>
      <c r="HSX23" s="8"/>
      <c r="HSY23" s="8"/>
      <c r="HSZ23" s="13"/>
      <c r="HTA23" s="13"/>
      <c r="HTB23" s="14"/>
      <c r="HTC23" s="15"/>
      <c r="HTD23" s="13"/>
      <c r="HTE23" s="9"/>
      <c r="HTF23" s="8"/>
      <c r="HTG23" s="8"/>
      <c r="HTH23" s="13"/>
      <c r="HTI23" s="13"/>
      <c r="HTJ23" s="14"/>
      <c r="HTK23" s="15"/>
      <c r="HTL23" s="13"/>
      <c r="HTM23" s="9"/>
      <c r="HTN23" s="8"/>
      <c r="HTO23" s="8"/>
      <c r="HTP23" s="13"/>
      <c r="HTQ23" s="13"/>
      <c r="HTR23" s="14"/>
      <c r="HTS23" s="15"/>
      <c r="HTT23" s="13"/>
      <c r="HTU23" s="9"/>
      <c r="HTV23" s="8"/>
      <c r="HTW23" s="8"/>
      <c r="HTX23" s="13"/>
      <c r="HTY23" s="13"/>
      <c r="HTZ23" s="14"/>
      <c r="HUA23" s="15"/>
      <c r="HUB23" s="13"/>
      <c r="HUC23" s="9"/>
      <c r="HUD23" s="8"/>
      <c r="HUE23" s="8"/>
      <c r="HUF23" s="13"/>
      <c r="HUG23" s="13"/>
      <c r="HUH23" s="14"/>
      <c r="HUI23" s="15"/>
      <c r="HUJ23" s="13"/>
      <c r="HUK23" s="9"/>
      <c r="HUL23" s="8"/>
      <c r="HUM23" s="8"/>
      <c r="HUN23" s="13"/>
      <c r="HUO23" s="13"/>
      <c r="HUP23" s="14"/>
      <c r="HUQ23" s="15"/>
      <c r="HUR23" s="13"/>
      <c r="HUS23" s="9"/>
      <c r="HUT23" s="8"/>
      <c r="HUU23" s="8"/>
      <c r="HUV23" s="13"/>
      <c r="HUW23" s="13"/>
      <c r="HUX23" s="14"/>
      <c r="HUY23" s="15"/>
      <c r="HUZ23" s="13"/>
      <c r="HVA23" s="9"/>
      <c r="HVB23" s="8"/>
      <c r="HVC23" s="8"/>
      <c r="HVD23" s="13"/>
      <c r="HVE23" s="13"/>
      <c r="HVF23" s="14"/>
      <c r="HVG23" s="15"/>
      <c r="HVH23" s="13"/>
      <c r="HVI23" s="9"/>
      <c r="HVJ23" s="8"/>
      <c r="HVK23" s="8"/>
      <c r="HVL23" s="13"/>
      <c r="HVM23" s="13"/>
      <c r="HVN23" s="14"/>
      <c r="HVO23" s="15"/>
      <c r="HVP23" s="13"/>
      <c r="HVQ23" s="9"/>
      <c r="HVR23" s="8"/>
      <c r="HVS23" s="8"/>
      <c r="HVT23" s="13"/>
      <c r="HVU23" s="13"/>
      <c r="HVV23" s="14"/>
      <c r="HVW23" s="15"/>
      <c r="HVX23" s="13"/>
      <c r="HVY23" s="9"/>
      <c r="HVZ23" s="8"/>
      <c r="HWA23" s="8"/>
      <c r="HWB23" s="13"/>
      <c r="HWC23" s="13"/>
      <c r="HWD23" s="14"/>
      <c r="HWE23" s="15"/>
      <c r="HWF23" s="13"/>
      <c r="HWG23" s="9"/>
      <c r="HWH23" s="8"/>
      <c r="HWI23" s="8"/>
      <c r="HWJ23" s="13"/>
      <c r="HWK23" s="13"/>
      <c r="HWL23" s="14"/>
      <c r="HWM23" s="15"/>
      <c r="HWN23" s="13"/>
      <c r="HWO23" s="9"/>
      <c r="HWP23" s="8"/>
      <c r="HWQ23" s="8"/>
      <c r="HWR23" s="13"/>
      <c r="HWS23" s="13"/>
      <c r="HWT23" s="14"/>
      <c r="HWU23" s="15"/>
      <c r="HWV23" s="13"/>
      <c r="HWW23" s="9"/>
      <c r="HWX23" s="8"/>
      <c r="HWY23" s="8"/>
      <c r="HWZ23" s="13"/>
      <c r="HXA23" s="13"/>
      <c r="HXB23" s="14"/>
      <c r="HXC23" s="15"/>
      <c r="HXD23" s="13"/>
      <c r="HXE23" s="9"/>
      <c r="HXF23" s="8"/>
      <c r="HXG23" s="8"/>
      <c r="HXH23" s="13"/>
      <c r="HXI23" s="13"/>
      <c r="HXJ23" s="14"/>
      <c r="HXK23" s="15"/>
      <c r="HXL23" s="13"/>
      <c r="HXM23" s="9"/>
      <c r="HXN23" s="8"/>
      <c r="HXO23" s="8"/>
      <c r="HXP23" s="13"/>
      <c r="HXQ23" s="13"/>
      <c r="HXR23" s="14"/>
      <c r="HXS23" s="15"/>
      <c r="HXT23" s="13"/>
      <c r="HXU23" s="9"/>
      <c r="HXV23" s="8"/>
      <c r="HXW23" s="8"/>
      <c r="HXX23" s="13"/>
      <c r="HXY23" s="13"/>
      <c r="HXZ23" s="14"/>
      <c r="HYA23" s="15"/>
      <c r="HYB23" s="13"/>
      <c r="HYC23" s="9"/>
      <c r="HYD23" s="8"/>
      <c r="HYE23" s="8"/>
      <c r="HYF23" s="13"/>
      <c r="HYG23" s="13"/>
      <c r="HYH23" s="14"/>
      <c r="HYI23" s="15"/>
      <c r="HYJ23" s="13"/>
      <c r="HYK23" s="9"/>
      <c r="HYL23" s="8"/>
      <c r="HYM23" s="8"/>
      <c r="HYN23" s="13"/>
      <c r="HYO23" s="13"/>
      <c r="HYP23" s="14"/>
      <c r="HYQ23" s="15"/>
      <c r="HYR23" s="13"/>
      <c r="HYS23" s="9"/>
      <c r="HYT23" s="8"/>
      <c r="HYU23" s="8"/>
      <c r="HYV23" s="13"/>
      <c r="HYW23" s="13"/>
      <c r="HYX23" s="14"/>
      <c r="HYY23" s="15"/>
      <c r="HYZ23" s="13"/>
      <c r="HZA23" s="9"/>
      <c r="HZB23" s="8"/>
      <c r="HZC23" s="8"/>
      <c r="HZD23" s="13"/>
      <c r="HZE23" s="13"/>
      <c r="HZF23" s="14"/>
      <c r="HZG23" s="15"/>
      <c r="HZH23" s="13"/>
      <c r="HZI23" s="9"/>
      <c r="HZJ23" s="8"/>
      <c r="HZK23" s="8"/>
      <c r="HZL23" s="13"/>
      <c r="HZM23" s="13"/>
      <c r="HZN23" s="14"/>
      <c r="HZO23" s="15"/>
      <c r="HZP23" s="13"/>
      <c r="HZQ23" s="9"/>
      <c r="HZR23" s="8"/>
      <c r="HZS23" s="8"/>
      <c r="HZT23" s="13"/>
      <c r="HZU23" s="13"/>
      <c r="HZV23" s="14"/>
      <c r="HZW23" s="15"/>
      <c r="HZX23" s="13"/>
      <c r="HZY23" s="9"/>
      <c r="HZZ23" s="8"/>
      <c r="IAA23" s="8"/>
      <c r="IAB23" s="13"/>
      <c r="IAC23" s="13"/>
      <c r="IAD23" s="14"/>
      <c r="IAE23" s="15"/>
      <c r="IAF23" s="13"/>
      <c r="IAG23" s="9"/>
      <c r="IAH23" s="8"/>
      <c r="IAI23" s="8"/>
      <c r="IAJ23" s="13"/>
      <c r="IAK23" s="13"/>
      <c r="IAL23" s="14"/>
      <c r="IAM23" s="15"/>
      <c r="IAN23" s="13"/>
      <c r="IAO23" s="9"/>
      <c r="IAP23" s="8"/>
      <c r="IAQ23" s="8"/>
      <c r="IAR23" s="13"/>
      <c r="IAS23" s="13"/>
      <c r="IAT23" s="14"/>
      <c r="IAU23" s="15"/>
      <c r="IAV23" s="13"/>
      <c r="IAW23" s="9"/>
      <c r="IAX23" s="8"/>
      <c r="IAY23" s="8"/>
      <c r="IAZ23" s="13"/>
      <c r="IBA23" s="13"/>
      <c r="IBB23" s="14"/>
      <c r="IBC23" s="15"/>
      <c r="IBD23" s="13"/>
      <c r="IBE23" s="9"/>
      <c r="IBF23" s="8"/>
      <c r="IBG23" s="8"/>
      <c r="IBH23" s="13"/>
      <c r="IBI23" s="13"/>
      <c r="IBJ23" s="14"/>
      <c r="IBK23" s="15"/>
      <c r="IBL23" s="13"/>
      <c r="IBM23" s="9"/>
      <c r="IBN23" s="8"/>
      <c r="IBO23" s="8"/>
      <c r="IBP23" s="13"/>
      <c r="IBQ23" s="13"/>
      <c r="IBR23" s="14"/>
      <c r="IBS23" s="15"/>
      <c r="IBT23" s="13"/>
      <c r="IBU23" s="9"/>
      <c r="IBV23" s="8"/>
      <c r="IBW23" s="8"/>
      <c r="IBX23" s="13"/>
      <c r="IBY23" s="13"/>
      <c r="IBZ23" s="14"/>
      <c r="ICA23" s="15"/>
      <c r="ICB23" s="13"/>
      <c r="ICC23" s="9"/>
      <c r="ICD23" s="8"/>
      <c r="ICE23" s="8"/>
      <c r="ICF23" s="13"/>
      <c r="ICG23" s="13"/>
      <c r="ICH23" s="14"/>
      <c r="ICI23" s="15"/>
      <c r="ICJ23" s="13"/>
      <c r="ICK23" s="9"/>
      <c r="ICL23" s="8"/>
      <c r="ICM23" s="8"/>
      <c r="ICN23" s="13"/>
      <c r="ICO23" s="13"/>
      <c r="ICP23" s="14"/>
      <c r="ICQ23" s="15"/>
      <c r="ICR23" s="13"/>
      <c r="ICS23" s="9"/>
      <c r="ICT23" s="8"/>
      <c r="ICU23" s="8"/>
      <c r="ICV23" s="13"/>
      <c r="ICW23" s="13"/>
      <c r="ICX23" s="14"/>
      <c r="ICY23" s="15"/>
      <c r="ICZ23" s="13"/>
      <c r="IDA23" s="9"/>
      <c r="IDB23" s="8"/>
      <c r="IDC23" s="8"/>
      <c r="IDD23" s="13"/>
      <c r="IDE23" s="13"/>
      <c r="IDF23" s="14"/>
      <c r="IDG23" s="15"/>
      <c r="IDH23" s="13"/>
      <c r="IDI23" s="9"/>
      <c r="IDJ23" s="8"/>
      <c r="IDK23" s="8"/>
      <c r="IDL23" s="13"/>
      <c r="IDM23" s="13"/>
      <c r="IDN23" s="14"/>
      <c r="IDO23" s="15"/>
      <c r="IDP23" s="13"/>
      <c r="IDQ23" s="9"/>
      <c r="IDR23" s="8"/>
      <c r="IDS23" s="8"/>
      <c r="IDT23" s="13"/>
      <c r="IDU23" s="13"/>
      <c r="IDV23" s="14"/>
      <c r="IDW23" s="15"/>
      <c r="IDX23" s="13"/>
      <c r="IDY23" s="9"/>
      <c r="IDZ23" s="8"/>
      <c r="IEA23" s="8"/>
      <c r="IEB23" s="13"/>
      <c r="IEC23" s="13"/>
      <c r="IED23" s="14"/>
      <c r="IEE23" s="15"/>
      <c r="IEF23" s="13"/>
      <c r="IEG23" s="9"/>
      <c r="IEH23" s="8"/>
      <c r="IEI23" s="8"/>
      <c r="IEJ23" s="13"/>
      <c r="IEK23" s="13"/>
      <c r="IEL23" s="14"/>
      <c r="IEM23" s="15"/>
      <c r="IEN23" s="13"/>
      <c r="IEO23" s="9"/>
      <c r="IEP23" s="8"/>
      <c r="IEQ23" s="8"/>
      <c r="IER23" s="13"/>
      <c r="IES23" s="13"/>
      <c r="IET23" s="14"/>
      <c r="IEU23" s="15"/>
      <c r="IEV23" s="13"/>
      <c r="IEW23" s="9"/>
      <c r="IEX23" s="8"/>
      <c r="IEY23" s="8"/>
      <c r="IEZ23" s="13"/>
      <c r="IFA23" s="13"/>
      <c r="IFB23" s="14"/>
      <c r="IFC23" s="15"/>
      <c r="IFD23" s="13"/>
      <c r="IFE23" s="9"/>
      <c r="IFF23" s="8"/>
      <c r="IFG23" s="8"/>
      <c r="IFH23" s="13"/>
      <c r="IFI23" s="13"/>
      <c r="IFJ23" s="14"/>
      <c r="IFK23" s="15"/>
      <c r="IFL23" s="13"/>
      <c r="IFM23" s="9"/>
      <c r="IFN23" s="8"/>
      <c r="IFO23" s="8"/>
      <c r="IFP23" s="13"/>
      <c r="IFQ23" s="13"/>
      <c r="IFR23" s="14"/>
      <c r="IFS23" s="15"/>
      <c r="IFT23" s="13"/>
      <c r="IFU23" s="9"/>
      <c r="IFV23" s="8"/>
      <c r="IFW23" s="8"/>
      <c r="IFX23" s="13"/>
      <c r="IFY23" s="13"/>
      <c r="IFZ23" s="14"/>
      <c r="IGA23" s="15"/>
      <c r="IGB23" s="13"/>
      <c r="IGC23" s="9"/>
      <c r="IGD23" s="8"/>
      <c r="IGE23" s="8"/>
      <c r="IGF23" s="13"/>
      <c r="IGG23" s="13"/>
      <c r="IGH23" s="14"/>
      <c r="IGI23" s="15"/>
      <c r="IGJ23" s="13"/>
      <c r="IGK23" s="9"/>
      <c r="IGL23" s="8"/>
      <c r="IGM23" s="8"/>
      <c r="IGN23" s="13"/>
      <c r="IGO23" s="13"/>
      <c r="IGP23" s="14"/>
      <c r="IGQ23" s="15"/>
      <c r="IGR23" s="13"/>
      <c r="IGS23" s="9"/>
      <c r="IGT23" s="8"/>
      <c r="IGU23" s="8"/>
      <c r="IGV23" s="13"/>
      <c r="IGW23" s="13"/>
      <c r="IGX23" s="14"/>
      <c r="IGY23" s="15"/>
      <c r="IGZ23" s="13"/>
      <c r="IHA23" s="9"/>
      <c r="IHB23" s="8"/>
      <c r="IHC23" s="8"/>
      <c r="IHD23" s="13"/>
      <c r="IHE23" s="13"/>
      <c r="IHF23" s="14"/>
      <c r="IHG23" s="15"/>
      <c r="IHH23" s="13"/>
      <c r="IHI23" s="9"/>
      <c r="IHJ23" s="8"/>
      <c r="IHK23" s="8"/>
      <c r="IHL23" s="13"/>
      <c r="IHM23" s="13"/>
      <c r="IHN23" s="14"/>
      <c r="IHO23" s="15"/>
      <c r="IHP23" s="13"/>
      <c r="IHQ23" s="9"/>
      <c r="IHR23" s="8"/>
      <c r="IHS23" s="8"/>
      <c r="IHT23" s="13"/>
      <c r="IHU23" s="13"/>
      <c r="IHV23" s="14"/>
      <c r="IHW23" s="15"/>
      <c r="IHX23" s="13"/>
      <c r="IHY23" s="9"/>
      <c r="IHZ23" s="8"/>
      <c r="IIA23" s="8"/>
      <c r="IIB23" s="13"/>
      <c r="IIC23" s="13"/>
      <c r="IID23" s="14"/>
      <c r="IIE23" s="15"/>
      <c r="IIF23" s="13"/>
      <c r="IIG23" s="9"/>
      <c r="IIH23" s="8"/>
      <c r="III23" s="8"/>
      <c r="IIJ23" s="13"/>
      <c r="IIK23" s="13"/>
      <c r="IIL23" s="14"/>
      <c r="IIM23" s="15"/>
      <c r="IIN23" s="13"/>
      <c r="IIO23" s="9"/>
      <c r="IIP23" s="8"/>
      <c r="IIQ23" s="8"/>
      <c r="IIR23" s="13"/>
      <c r="IIS23" s="13"/>
      <c r="IIT23" s="14"/>
      <c r="IIU23" s="15"/>
      <c r="IIV23" s="13"/>
      <c r="IIW23" s="9"/>
      <c r="IIX23" s="8"/>
      <c r="IIY23" s="8"/>
      <c r="IIZ23" s="13"/>
      <c r="IJA23" s="13"/>
      <c r="IJB23" s="14"/>
      <c r="IJC23" s="15"/>
      <c r="IJD23" s="13"/>
      <c r="IJE23" s="9"/>
      <c r="IJF23" s="8"/>
      <c r="IJG23" s="8"/>
      <c r="IJH23" s="13"/>
      <c r="IJI23" s="13"/>
      <c r="IJJ23" s="14"/>
      <c r="IJK23" s="15"/>
      <c r="IJL23" s="13"/>
      <c r="IJM23" s="9"/>
      <c r="IJN23" s="8"/>
      <c r="IJO23" s="8"/>
      <c r="IJP23" s="13"/>
      <c r="IJQ23" s="13"/>
      <c r="IJR23" s="14"/>
      <c r="IJS23" s="15"/>
      <c r="IJT23" s="13"/>
      <c r="IJU23" s="9"/>
      <c r="IJV23" s="8"/>
      <c r="IJW23" s="8"/>
      <c r="IJX23" s="13"/>
      <c r="IJY23" s="13"/>
      <c r="IJZ23" s="14"/>
      <c r="IKA23" s="15"/>
      <c r="IKB23" s="13"/>
      <c r="IKC23" s="9"/>
      <c r="IKD23" s="8"/>
      <c r="IKE23" s="8"/>
      <c r="IKF23" s="13"/>
      <c r="IKG23" s="13"/>
      <c r="IKH23" s="14"/>
      <c r="IKI23" s="15"/>
      <c r="IKJ23" s="13"/>
      <c r="IKK23" s="9"/>
      <c r="IKL23" s="8"/>
      <c r="IKM23" s="8"/>
      <c r="IKN23" s="13"/>
      <c r="IKO23" s="13"/>
      <c r="IKP23" s="14"/>
      <c r="IKQ23" s="15"/>
      <c r="IKR23" s="13"/>
      <c r="IKS23" s="9"/>
      <c r="IKT23" s="8"/>
      <c r="IKU23" s="8"/>
      <c r="IKV23" s="13"/>
      <c r="IKW23" s="13"/>
      <c r="IKX23" s="14"/>
      <c r="IKY23" s="15"/>
      <c r="IKZ23" s="13"/>
      <c r="ILA23" s="9"/>
      <c r="ILB23" s="8"/>
      <c r="ILC23" s="8"/>
      <c r="ILD23" s="13"/>
      <c r="ILE23" s="13"/>
      <c r="ILF23" s="14"/>
      <c r="ILG23" s="15"/>
      <c r="ILH23" s="13"/>
      <c r="ILI23" s="9"/>
      <c r="ILJ23" s="8"/>
      <c r="ILK23" s="8"/>
      <c r="ILL23" s="13"/>
      <c r="ILM23" s="13"/>
      <c r="ILN23" s="14"/>
      <c r="ILO23" s="15"/>
      <c r="ILP23" s="13"/>
      <c r="ILQ23" s="9"/>
      <c r="ILR23" s="8"/>
      <c r="ILS23" s="8"/>
      <c r="ILT23" s="13"/>
      <c r="ILU23" s="13"/>
      <c r="ILV23" s="14"/>
      <c r="ILW23" s="15"/>
      <c r="ILX23" s="13"/>
      <c r="ILY23" s="9"/>
      <c r="ILZ23" s="8"/>
      <c r="IMA23" s="8"/>
      <c r="IMB23" s="13"/>
      <c r="IMC23" s="13"/>
      <c r="IMD23" s="14"/>
      <c r="IME23" s="15"/>
      <c r="IMF23" s="13"/>
      <c r="IMG23" s="9"/>
      <c r="IMH23" s="8"/>
      <c r="IMI23" s="8"/>
      <c r="IMJ23" s="13"/>
      <c r="IMK23" s="13"/>
      <c r="IML23" s="14"/>
      <c r="IMM23" s="15"/>
      <c r="IMN23" s="13"/>
      <c r="IMO23" s="9"/>
      <c r="IMP23" s="8"/>
      <c r="IMQ23" s="8"/>
      <c r="IMR23" s="13"/>
      <c r="IMS23" s="13"/>
      <c r="IMT23" s="14"/>
      <c r="IMU23" s="15"/>
      <c r="IMV23" s="13"/>
      <c r="IMW23" s="9"/>
      <c r="IMX23" s="8"/>
      <c r="IMY23" s="8"/>
      <c r="IMZ23" s="13"/>
      <c r="INA23" s="13"/>
      <c r="INB23" s="14"/>
      <c r="INC23" s="15"/>
      <c r="IND23" s="13"/>
      <c r="INE23" s="9"/>
      <c r="INF23" s="8"/>
      <c r="ING23" s="8"/>
      <c r="INH23" s="13"/>
      <c r="INI23" s="13"/>
      <c r="INJ23" s="14"/>
      <c r="INK23" s="15"/>
      <c r="INL23" s="13"/>
      <c r="INM23" s="9"/>
      <c r="INN23" s="8"/>
      <c r="INO23" s="8"/>
      <c r="INP23" s="13"/>
      <c r="INQ23" s="13"/>
      <c r="INR23" s="14"/>
      <c r="INS23" s="15"/>
      <c r="INT23" s="13"/>
      <c r="INU23" s="9"/>
      <c r="INV23" s="8"/>
      <c r="INW23" s="8"/>
      <c r="INX23" s="13"/>
      <c r="INY23" s="13"/>
      <c r="INZ23" s="14"/>
      <c r="IOA23" s="15"/>
      <c r="IOB23" s="13"/>
      <c r="IOC23" s="9"/>
      <c r="IOD23" s="8"/>
      <c r="IOE23" s="8"/>
      <c r="IOF23" s="13"/>
      <c r="IOG23" s="13"/>
      <c r="IOH23" s="14"/>
      <c r="IOI23" s="15"/>
      <c r="IOJ23" s="13"/>
      <c r="IOK23" s="9"/>
      <c r="IOL23" s="8"/>
      <c r="IOM23" s="8"/>
      <c r="ION23" s="13"/>
      <c r="IOO23" s="13"/>
      <c r="IOP23" s="14"/>
      <c r="IOQ23" s="15"/>
      <c r="IOR23" s="13"/>
      <c r="IOS23" s="9"/>
      <c r="IOT23" s="8"/>
      <c r="IOU23" s="8"/>
      <c r="IOV23" s="13"/>
      <c r="IOW23" s="13"/>
      <c r="IOX23" s="14"/>
      <c r="IOY23" s="15"/>
      <c r="IOZ23" s="13"/>
      <c r="IPA23" s="9"/>
      <c r="IPB23" s="8"/>
      <c r="IPC23" s="8"/>
      <c r="IPD23" s="13"/>
      <c r="IPE23" s="13"/>
      <c r="IPF23" s="14"/>
      <c r="IPG23" s="15"/>
      <c r="IPH23" s="13"/>
      <c r="IPI23" s="9"/>
      <c r="IPJ23" s="8"/>
      <c r="IPK23" s="8"/>
      <c r="IPL23" s="13"/>
      <c r="IPM23" s="13"/>
      <c r="IPN23" s="14"/>
      <c r="IPO23" s="15"/>
      <c r="IPP23" s="13"/>
      <c r="IPQ23" s="9"/>
      <c r="IPR23" s="8"/>
      <c r="IPS23" s="8"/>
      <c r="IPT23" s="13"/>
      <c r="IPU23" s="13"/>
      <c r="IPV23" s="14"/>
      <c r="IPW23" s="15"/>
      <c r="IPX23" s="13"/>
      <c r="IPY23" s="9"/>
      <c r="IPZ23" s="8"/>
      <c r="IQA23" s="8"/>
      <c r="IQB23" s="13"/>
      <c r="IQC23" s="13"/>
      <c r="IQD23" s="14"/>
      <c r="IQE23" s="15"/>
      <c r="IQF23" s="13"/>
      <c r="IQG23" s="9"/>
      <c r="IQH23" s="8"/>
      <c r="IQI23" s="8"/>
      <c r="IQJ23" s="13"/>
      <c r="IQK23" s="13"/>
      <c r="IQL23" s="14"/>
      <c r="IQM23" s="15"/>
      <c r="IQN23" s="13"/>
      <c r="IQO23" s="9"/>
      <c r="IQP23" s="8"/>
      <c r="IQQ23" s="8"/>
      <c r="IQR23" s="13"/>
      <c r="IQS23" s="13"/>
      <c r="IQT23" s="14"/>
      <c r="IQU23" s="15"/>
      <c r="IQV23" s="13"/>
      <c r="IQW23" s="9"/>
      <c r="IQX23" s="8"/>
      <c r="IQY23" s="8"/>
      <c r="IQZ23" s="13"/>
      <c r="IRA23" s="13"/>
      <c r="IRB23" s="14"/>
      <c r="IRC23" s="15"/>
      <c r="IRD23" s="13"/>
      <c r="IRE23" s="9"/>
      <c r="IRF23" s="8"/>
      <c r="IRG23" s="8"/>
      <c r="IRH23" s="13"/>
      <c r="IRI23" s="13"/>
      <c r="IRJ23" s="14"/>
      <c r="IRK23" s="15"/>
      <c r="IRL23" s="13"/>
      <c r="IRM23" s="9"/>
      <c r="IRN23" s="8"/>
      <c r="IRO23" s="8"/>
      <c r="IRP23" s="13"/>
      <c r="IRQ23" s="13"/>
      <c r="IRR23" s="14"/>
      <c r="IRS23" s="15"/>
      <c r="IRT23" s="13"/>
      <c r="IRU23" s="9"/>
      <c r="IRV23" s="8"/>
      <c r="IRW23" s="8"/>
      <c r="IRX23" s="13"/>
      <c r="IRY23" s="13"/>
      <c r="IRZ23" s="14"/>
      <c r="ISA23" s="15"/>
      <c r="ISB23" s="13"/>
      <c r="ISC23" s="9"/>
      <c r="ISD23" s="8"/>
      <c r="ISE23" s="8"/>
      <c r="ISF23" s="13"/>
      <c r="ISG23" s="13"/>
      <c r="ISH23" s="14"/>
      <c r="ISI23" s="15"/>
      <c r="ISJ23" s="13"/>
      <c r="ISK23" s="9"/>
      <c r="ISL23" s="8"/>
      <c r="ISM23" s="8"/>
      <c r="ISN23" s="13"/>
      <c r="ISO23" s="13"/>
      <c r="ISP23" s="14"/>
      <c r="ISQ23" s="15"/>
      <c r="ISR23" s="13"/>
      <c r="ISS23" s="9"/>
      <c r="IST23" s="8"/>
      <c r="ISU23" s="8"/>
      <c r="ISV23" s="13"/>
      <c r="ISW23" s="13"/>
      <c r="ISX23" s="14"/>
      <c r="ISY23" s="15"/>
      <c r="ISZ23" s="13"/>
      <c r="ITA23" s="9"/>
      <c r="ITB23" s="8"/>
      <c r="ITC23" s="8"/>
      <c r="ITD23" s="13"/>
      <c r="ITE23" s="13"/>
      <c r="ITF23" s="14"/>
      <c r="ITG23" s="15"/>
      <c r="ITH23" s="13"/>
      <c r="ITI23" s="9"/>
      <c r="ITJ23" s="8"/>
      <c r="ITK23" s="8"/>
      <c r="ITL23" s="13"/>
      <c r="ITM23" s="13"/>
      <c r="ITN23" s="14"/>
      <c r="ITO23" s="15"/>
      <c r="ITP23" s="13"/>
      <c r="ITQ23" s="9"/>
      <c r="ITR23" s="8"/>
      <c r="ITS23" s="8"/>
      <c r="ITT23" s="13"/>
      <c r="ITU23" s="13"/>
      <c r="ITV23" s="14"/>
      <c r="ITW23" s="15"/>
      <c r="ITX23" s="13"/>
      <c r="ITY23" s="9"/>
      <c r="ITZ23" s="8"/>
      <c r="IUA23" s="8"/>
      <c r="IUB23" s="13"/>
      <c r="IUC23" s="13"/>
      <c r="IUD23" s="14"/>
      <c r="IUE23" s="15"/>
      <c r="IUF23" s="13"/>
      <c r="IUG23" s="9"/>
      <c r="IUH23" s="8"/>
      <c r="IUI23" s="8"/>
      <c r="IUJ23" s="13"/>
      <c r="IUK23" s="13"/>
      <c r="IUL23" s="14"/>
      <c r="IUM23" s="15"/>
      <c r="IUN23" s="13"/>
      <c r="IUO23" s="9"/>
      <c r="IUP23" s="8"/>
      <c r="IUQ23" s="8"/>
      <c r="IUR23" s="13"/>
      <c r="IUS23" s="13"/>
      <c r="IUT23" s="14"/>
      <c r="IUU23" s="15"/>
      <c r="IUV23" s="13"/>
      <c r="IUW23" s="9"/>
      <c r="IUX23" s="8"/>
      <c r="IUY23" s="8"/>
      <c r="IUZ23" s="13"/>
      <c r="IVA23" s="13"/>
      <c r="IVB23" s="14"/>
      <c r="IVC23" s="15"/>
      <c r="IVD23" s="13"/>
      <c r="IVE23" s="9"/>
      <c r="IVF23" s="8"/>
      <c r="IVG23" s="8"/>
      <c r="IVH23" s="13"/>
      <c r="IVI23" s="13"/>
      <c r="IVJ23" s="14"/>
      <c r="IVK23" s="15"/>
      <c r="IVL23" s="13"/>
      <c r="IVM23" s="9"/>
      <c r="IVN23" s="8"/>
      <c r="IVO23" s="8"/>
      <c r="IVP23" s="13"/>
      <c r="IVQ23" s="13"/>
      <c r="IVR23" s="14"/>
      <c r="IVS23" s="15"/>
      <c r="IVT23" s="13"/>
      <c r="IVU23" s="9"/>
      <c r="IVV23" s="8"/>
      <c r="IVW23" s="8"/>
      <c r="IVX23" s="13"/>
      <c r="IVY23" s="13"/>
      <c r="IVZ23" s="14"/>
      <c r="IWA23" s="15"/>
      <c r="IWB23" s="13"/>
      <c r="IWC23" s="9"/>
      <c r="IWD23" s="8"/>
      <c r="IWE23" s="8"/>
      <c r="IWF23" s="13"/>
      <c r="IWG23" s="13"/>
      <c r="IWH23" s="14"/>
      <c r="IWI23" s="15"/>
      <c r="IWJ23" s="13"/>
      <c r="IWK23" s="9"/>
      <c r="IWL23" s="8"/>
      <c r="IWM23" s="8"/>
      <c r="IWN23" s="13"/>
      <c r="IWO23" s="13"/>
      <c r="IWP23" s="14"/>
      <c r="IWQ23" s="15"/>
      <c r="IWR23" s="13"/>
      <c r="IWS23" s="9"/>
      <c r="IWT23" s="8"/>
      <c r="IWU23" s="8"/>
      <c r="IWV23" s="13"/>
      <c r="IWW23" s="13"/>
      <c r="IWX23" s="14"/>
      <c r="IWY23" s="15"/>
      <c r="IWZ23" s="13"/>
      <c r="IXA23" s="9"/>
      <c r="IXB23" s="8"/>
      <c r="IXC23" s="8"/>
      <c r="IXD23" s="13"/>
      <c r="IXE23" s="13"/>
      <c r="IXF23" s="14"/>
      <c r="IXG23" s="15"/>
      <c r="IXH23" s="13"/>
      <c r="IXI23" s="9"/>
      <c r="IXJ23" s="8"/>
      <c r="IXK23" s="8"/>
      <c r="IXL23" s="13"/>
      <c r="IXM23" s="13"/>
      <c r="IXN23" s="14"/>
      <c r="IXO23" s="15"/>
      <c r="IXP23" s="13"/>
      <c r="IXQ23" s="9"/>
      <c r="IXR23" s="8"/>
      <c r="IXS23" s="8"/>
      <c r="IXT23" s="13"/>
      <c r="IXU23" s="13"/>
      <c r="IXV23" s="14"/>
      <c r="IXW23" s="15"/>
      <c r="IXX23" s="13"/>
      <c r="IXY23" s="9"/>
      <c r="IXZ23" s="8"/>
      <c r="IYA23" s="8"/>
      <c r="IYB23" s="13"/>
      <c r="IYC23" s="13"/>
      <c r="IYD23" s="14"/>
      <c r="IYE23" s="15"/>
      <c r="IYF23" s="13"/>
      <c r="IYG23" s="9"/>
      <c r="IYH23" s="8"/>
      <c r="IYI23" s="8"/>
      <c r="IYJ23" s="13"/>
      <c r="IYK23" s="13"/>
      <c r="IYL23" s="14"/>
      <c r="IYM23" s="15"/>
      <c r="IYN23" s="13"/>
      <c r="IYO23" s="9"/>
      <c r="IYP23" s="8"/>
      <c r="IYQ23" s="8"/>
      <c r="IYR23" s="13"/>
      <c r="IYS23" s="13"/>
      <c r="IYT23" s="14"/>
      <c r="IYU23" s="15"/>
      <c r="IYV23" s="13"/>
      <c r="IYW23" s="9"/>
      <c r="IYX23" s="8"/>
      <c r="IYY23" s="8"/>
      <c r="IYZ23" s="13"/>
      <c r="IZA23" s="13"/>
      <c r="IZB23" s="14"/>
      <c r="IZC23" s="15"/>
      <c r="IZD23" s="13"/>
      <c r="IZE23" s="9"/>
      <c r="IZF23" s="8"/>
      <c r="IZG23" s="8"/>
      <c r="IZH23" s="13"/>
      <c r="IZI23" s="13"/>
      <c r="IZJ23" s="14"/>
      <c r="IZK23" s="15"/>
      <c r="IZL23" s="13"/>
      <c r="IZM23" s="9"/>
      <c r="IZN23" s="8"/>
      <c r="IZO23" s="8"/>
      <c r="IZP23" s="13"/>
      <c r="IZQ23" s="13"/>
      <c r="IZR23" s="14"/>
      <c r="IZS23" s="15"/>
      <c r="IZT23" s="13"/>
      <c r="IZU23" s="9"/>
      <c r="IZV23" s="8"/>
      <c r="IZW23" s="8"/>
      <c r="IZX23" s="13"/>
      <c r="IZY23" s="13"/>
      <c r="IZZ23" s="14"/>
      <c r="JAA23" s="15"/>
      <c r="JAB23" s="13"/>
      <c r="JAC23" s="9"/>
      <c r="JAD23" s="8"/>
      <c r="JAE23" s="8"/>
      <c r="JAF23" s="13"/>
      <c r="JAG23" s="13"/>
      <c r="JAH23" s="14"/>
      <c r="JAI23" s="15"/>
      <c r="JAJ23" s="13"/>
      <c r="JAK23" s="9"/>
      <c r="JAL23" s="8"/>
      <c r="JAM23" s="8"/>
      <c r="JAN23" s="13"/>
      <c r="JAO23" s="13"/>
      <c r="JAP23" s="14"/>
      <c r="JAQ23" s="15"/>
      <c r="JAR23" s="13"/>
      <c r="JAS23" s="9"/>
      <c r="JAT23" s="8"/>
      <c r="JAU23" s="8"/>
      <c r="JAV23" s="13"/>
      <c r="JAW23" s="13"/>
      <c r="JAX23" s="14"/>
      <c r="JAY23" s="15"/>
      <c r="JAZ23" s="13"/>
      <c r="JBA23" s="9"/>
      <c r="JBB23" s="8"/>
      <c r="JBC23" s="8"/>
      <c r="JBD23" s="13"/>
      <c r="JBE23" s="13"/>
      <c r="JBF23" s="14"/>
      <c r="JBG23" s="15"/>
      <c r="JBH23" s="13"/>
      <c r="JBI23" s="9"/>
      <c r="JBJ23" s="8"/>
      <c r="JBK23" s="8"/>
      <c r="JBL23" s="13"/>
      <c r="JBM23" s="13"/>
      <c r="JBN23" s="14"/>
      <c r="JBO23" s="15"/>
      <c r="JBP23" s="13"/>
      <c r="JBQ23" s="9"/>
      <c r="JBR23" s="8"/>
      <c r="JBS23" s="8"/>
      <c r="JBT23" s="13"/>
      <c r="JBU23" s="13"/>
      <c r="JBV23" s="14"/>
      <c r="JBW23" s="15"/>
      <c r="JBX23" s="13"/>
      <c r="JBY23" s="9"/>
      <c r="JBZ23" s="8"/>
      <c r="JCA23" s="8"/>
      <c r="JCB23" s="13"/>
      <c r="JCC23" s="13"/>
      <c r="JCD23" s="14"/>
      <c r="JCE23" s="15"/>
      <c r="JCF23" s="13"/>
      <c r="JCG23" s="9"/>
      <c r="JCH23" s="8"/>
      <c r="JCI23" s="8"/>
      <c r="JCJ23" s="13"/>
      <c r="JCK23" s="13"/>
      <c r="JCL23" s="14"/>
      <c r="JCM23" s="15"/>
      <c r="JCN23" s="13"/>
      <c r="JCO23" s="9"/>
      <c r="JCP23" s="8"/>
      <c r="JCQ23" s="8"/>
      <c r="JCR23" s="13"/>
      <c r="JCS23" s="13"/>
      <c r="JCT23" s="14"/>
      <c r="JCU23" s="15"/>
      <c r="JCV23" s="13"/>
      <c r="JCW23" s="9"/>
      <c r="JCX23" s="8"/>
      <c r="JCY23" s="8"/>
      <c r="JCZ23" s="13"/>
      <c r="JDA23" s="13"/>
      <c r="JDB23" s="14"/>
      <c r="JDC23" s="15"/>
      <c r="JDD23" s="13"/>
      <c r="JDE23" s="9"/>
      <c r="JDF23" s="8"/>
      <c r="JDG23" s="8"/>
      <c r="JDH23" s="13"/>
      <c r="JDI23" s="13"/>
      <c r="JDJ23" s="14"/>
      <c r="JDK23" s="15"/>
      <c r="JDL23" s="13"/>
      <c r="JDM23" s="9"/>
      <c r="JDN23" s="8"/>
      <c r="JDO23" s="8"/>
      <c r="JDP23" s="13"/>
      <c r="JDQ23" s="13"/>
      <c r="JDR23" s="14"/>
      <c r="JDS23" s="15"/>
      <c r="JDT23" s="13"/>
      <c r="JDU23" s="9"/>
      <c r="JDV23" s="8"/>
      <c r="JDW23" s="8"/>
      <c r="JDX23" s="13"/>
      <c r="JDY23" s="13"/>
      <c r="JDZ23" s="14"/>
      <c r="JEA23" s="15"/>
      <c r="JEB23" s="13"/>
      <c r="JEC23" s="9"/>
      <c r="JED23" s="8"/>
      <c r="JEE23" s="8"/>
      <c r="JEF23" s="13"/>
      <c r="JEG23" s="13"/>
      <c r="JEH23" s="14"/>
      <c r="JEI23" s="15"/>
      <c r="JEJ23" s="13"/>
      <c r="JEK23" s="9"/>
      <c r="JEL23" s="8"/>
      <c r="JEM23" s="8"/>
      <c r="JEN23" s="13"/>
      <c r="JEO23" s="13"/>
      <c r="JEP23" s="14"/>
      <c r="JEQ23" s="15"/>
      <c r="JER23" s="13"/>
      <c r="JES23" s="9"/>
      <c r="JET23" s="8"/>
      <c r="JEU23" s="8"/>
      <c r="JEV23" s="13"/>
      <c r="JEW23" s="13"/>
      <c r="JEX23" s="14"/>
      <c r="JEY23" s="15"/>
      <c r="JEZ23" s="13"/>
      <c r="JFA23" s="9"/>
      <c r="JFB23" s="8"/>
      <c r="JFC23" s="8"/>
      <c r="JFD23" s="13"/>
      <c r="JFE23" s="13"/>
      <c r="JFF23" s="14"/>
      <c r="JFG23" s="15"/>
      <c r="JFH23" s="13"/>
      <c r="JFI23" s="9"/>
      <c r="JFJ23" s="8"/>
      <c r="JFK23" s="8"/>
      <c r="JFL23" s="13"/>
      <c r="JFM23" s="13"/>
      <c r="JFN23" s="14"/>
      <c r="JFO23" s="15"/>
      <c r="JFP23" s="13"/>
      <c r="JFQ23" s="9"/>
      <c r="JFR23" s="8"/>
      <c r="JFS23" s="8"/>
      <c r="JFT23" s="13"/>
      <c r="JFU23" s="13"/>
      <c r="JFV23" s="14"/>
      <c r="JFW23" s="15"/>
      <c r="JFX23" s="13"/>
      <c r="JFY23" s="9"/>
      <c r="JFZ23" s="8"/>
      <c r="JGA23" s="8"/>
      <c r="JGB23" s="13"/>
      <c r="JGC23" s="13"/>
      <c r="JGD23" s="14"/>
      <c r="JGE23" s="15"/>
      <c r="JGF23" s="13"/>
      <c r="JGG23" s="9"/>
      <c r="JGH23" s="8"/>
      <c r="JGI23" s="8"/>
      <c r="JGJ23" s="13"/>
      <c r="JGK23" s="13"/>
      <c r="JGL23" s="14"/>
      <c r="JGM23" s="15"/>
      <c r="JGN23" s="13"/>
      <c r="JGO23" s="9"/>
      <c r="JGP23" s="8"/>
      <c r="JGQ23" s="8"/>
      <c r="JGR23" s="13"/>
      <c r="JGS23" s="13"/>
      <c r="JGT23" s="14"/>
      <c r="JGU23" s="15"/>
      <c r="JGV23" s="13"/>
      <c r="JGW23" s="9"/>
      <c r="JGX23" s="8"/>
      <c r="JGY23" s="8"/>
      <c r="JGZ23" s="13"/>
      <c r="JHA23" s="13"/>
      <c r="JHB23" s="14"/>
      <c r="JHC23" s="15"/>
      <c r="JHD23" s="13"/>
      <c r="JHE23" s="9"/>
      <c r="JHF23" s="8"/>
      <c r="JHG23" s="8"/>
      <c r="JHH23" s="13"/>
      <c r="JHI23" s="13"/>
      <c r="JHJ23" s="14"/>
      <c r="JHK23" s="15"/>
      <c r="JHL23" s="13"/>
      <c r="JHM23" s="9"/>
      <c r="JHN23" s="8"/>
      <c r="JHO23" s="8"/>
      <c r="JHP23" s="13"/>
      <c r="JHQ23" s="13"/>
      <c r="JHR23" s="14"/>
      <c r="JHS23" s="15"/>
      <c r="JHT23" s="13"/>
      <c r="JHU23" s="9"/>
      <c r="JHV23" s="8"/>
      <c r="JHW23" s="8"/>
      <c r="JHX23" s="13"/>
      <c r="JHY23" s="13"/>
      <c r="JHZ23" s="14"/>
      <c r="JIA23" s="15"/>
      <c r="JIB23" s="13"/>
      <c r="JIC23" s="9"/>
      <c r="JID23" s="8"/>
      <c r="JIE23" s="8"/>
      <c r="JIF23" s="13"/>
      <c r="JIG23" s="13"/>
      <c r="JIH23" s="14"/>
      <c r="JII23" s="15"/>
      <c r="JIJ23" s="13"/>
      <c r="JIK23" s="9"/>
      <c r="JIL23" s="8"/>
      <c r="JIM23" s="8"/>
      <c r="JIN23" s="13"/>
      <c r="JIO23" s="13"/>
      <c r="JIP23" s="14"/>
      <c r="JIQ23" s="15"/>
      <c r="JIR23" s="13"/>
      <c r="JIS23" s="9"/>
      <c r="JIT23" s="8"/>
      <c r="JIU23" s="8"/>
      <c r="JIV23" s="13"/>
      <c r="JIW23" s="13"/>
      <c r="JIX23" s="14"/>
      <c r="JIY23" s="15"/>
      <c r="JIZ23" s="13"/>
      <c r="JJA23" s="9"/>
      <c r="JJB23" s="8"/>
      <c r="JJC23" s="8"/>
      <c r="JJD23" s="13"/>
      <c r="JJE23" s="13"/>
      <c r="JJF23" s="14"/>
      <c r="JJG23" s="15"/>
      <c r="JJH23" s="13"/>
      <c r="JJI23" s="9"/>
      <c r="JJJ23" s="8"/>
      <c r="JJK23" s="8"/>
      <c r="JJL23" s="13"/>
      <c r="JJM23" s="13"/>
      <c r="JJN23" s="14"/>
      <c r="JJO23" s="15"/>
      <c r="JJP23" s="13"/>
      <c r="JJQ23" s="9"/>
      <c r="JJR23" s="8"/>
      <c r="JJS23" s="8"/>
      <c r="JJT23" s="13"/>
      <c r="JJU23" s="13"/>
      <c r="JJV23" s="14"/>
      <c r="JJW23" s="15"/>
      <c r="JJX23" s="13"/>
      <c r="JJY23" s="9"/>
      <c r="JJZ23" s="8"/>
      <c r="JKA23" s="8"/>
      <c r="JKB23" s="13"/>
      <c r="JKC23" s="13"/>
      <c r="JKD23" s="14"/>
      <c r="JKE23" s="15"/>
      <c r="JKF23" s="13"/>
      <c r="JKG23" s="9"/>
      <c r="JKH23" s="8"/>
      <c r="JKI23" s="8"/>
      <c r="JKJ23" s="13"/>
      <c r="JKK23" s="13"/>
      <c r="JKL23" s="14"/>
      <c r="JKM23" s="15"/>
      <c r="JKN23" s="13"/>
      <c r="JKO23" s="9"/>
      <c r="JKP23" s="8"/>
      <c r="JKQ23" s="8"/>
      <c r="JKR23" s="13"/>
      <c r="JKS23" s="13"/>
      <c r="JKT23" s="14"/>
      <c r="JKU23" s="15"/>
      <c r="JKV23" s="13"/>
      <c r="JKW23" s="9"/>
      <c r="JKX23" s="8"/>
      <c r="JKY23" s="8"/>
      <c r="JKZ23" s="13"/>
      <c r="JLA23" s="13"/>
      <c r="JLB23" s="14"/>
      <c r="JLC23" s="15"/>
      <c r="JLD23" s="13"/>
      <c r="JLE23" s="9"/>
      <c r="JLF23" s="8"/>
      <c r="JLG23" s="8"/>
      <c r="JLH23" s="13"/>
      <c r="JLI23" s="13"/>
      <c r="JLJ23" s="14"/>
      <c r="JLK23" s="15"/>
      <c r="JLL23" s="13"/>
      <c r="JLM23" s="9"/>
      <c r="JLN23" s="8"/>
      <c r="JLO23" s="8"/>
      <c r="JLP23" s="13"/>
      <c r="JLQ23" s="13"/>
      <c r="JLR23" s="14"/>
      <c r="JLS23" s="15"/>
      <c r="JLT23" s="13"/>
      <c r="JLU23" s="9"/>
      <c r="JLV23" s="8"/>
      <c r="JLW23" s="8"/>
      <c r="JLX23" s="13"/>
      <c r="JLY23" s="13"/>
      <c r="JLZ23" s="14"/>
      <c r="JMA23" s="15"/>
      <c r="JMB23" s="13"/>
      <c r="JMC23" s="9"/>
      <c r="JMD23" s="8"/>
      <c r="JME23" s="8"/>
      <c r="JMF23" s="13"/>
      <c r="JMG23" s="13"/>
      <c r="JMH23" s="14"/>
      <c r="JMI23" s="15"/>
      <c r="JMJ23" s="13"/>
      <c r="JMK23" s="9"/>
      <c r="JML23" s="8"/>
      <c r="JMM23" s="8"/>
      <c r="JMN23" s="13"/>
      <c r="JMO23" s="13"/>
      <c r="JMP23" s="14"/>
      <c r="JMQ23" s="15"/>
      <c r="JMR23" s="13"/>
      <c r="JMS23" s="9"/>
      <c r="JMT23" s="8"/>
      <c r="JMU23" s="8"/>
      <c r="JMV23" s="13"/>
      <c r="JMW23" s="13"/>
      <c r="JMX23" s="14"/>
      <c r="JMY23" s="15"/>
      <c r="JMZ23" s="13"/>
      <c r="JNA23" s="9"/>
      <c r="JNB23" s="8"/>
      <c r="JNC23" s="8"/>
      <c r="JND23" s="13"/>
      <c r="JNE23" s="13"/>
      <c r="JNF23" s="14"/>
      <c r="JNG23" s="15"/>
      <c r="JNH23" s="13"/>
      <c r="JNI23" s="9"/>
      <c r="JNJ23" s="8"/>
      <c r="JNK23" s="8"/>
      <c r="JNL23" s="13"/>
      <c r="JNM23" s="13"/>
      <c r="JNN23" s="14"/>
      <c r="JNO23" s="15"/>
      <c r="JNP23" s="13"/>
      <c r="JNQ23" s="9"/>
      <c r="JNR23" s="8"/>
      <c r="JNS23" s="8"/>
      <c r="JNT23" s="13"/>
      <c r="JNU23" s="13"/>
      <c r="JNV23" s="14"/>
      <c r="JNW23" s="15"/>
      <c r="JNX23" s="13"/>
      <c r="JNY23" s="9"/>
      <c r="JNZ23" s="8"/>
      <c r="JOA23" s="8"/>
      <c r="JOB23" s="13"/>
      <c r="JOC23" s="13"/>
      <c r="JOD23" s="14"/>
      <c r="JOE23" s="15"/>
      <c r="JOF23" s="13"/>
      <c r="JOG23" s="9"/>
      <c r="JOH23" s="8"/>
      <c r="JOI23" s="8"/>
      <c r="JOJ23" s="13"/>
      <c r="JOK23" s="13"/>
      <c r="JOL23" s="14"/>
      <c r="JOM23" s="15"/>
      <c r="JON23" s="13"/>
      <c r="JOO23" s="9"/>
      <c r="JOP23" s="8"/>
      <c r="JOQ23" s="8"/>
      <c r="JOR23" s="13"/>
      <c r="JOS23" s="13"/>
      <c r="JOT23" s="14"/>
      <c r="JOU23" s="15"/>
      <c r="JOV23" s="13"/>
      <c r="JOW23" s="9"/>
      <c r="JOX23" s="8"/>
      <c r="JOY23" s="8"/>
      <c r="JOZ23" s="13"/>
      <c r="JPA23" s="13"/>
      <c r="JPB23" s="14"/>
      <c r="JPC23" s="15"/>
      <c r="JPD23" s="13"/>
      <c r="JPE23" s="9"/>
      <c r="JPF23" s="8"/>
      <c r="JPG23" s="8"/>
      <c r="JPH23" s="13"/>
      <c r="JPI23" s="13"/>
      <c r="JPJ23" s="14"/>
      <c r="JPK23" s="15"/>
      <c r="JPL23" s="13"/>
      <c r="JPM23" s="9"/>
      <c r="JPN23" s="8"/>
      <c r="JPO23" s="8"/>
      <c r="JPP23" s="13"/>
      <c r="JPQ23" s="13"/>
      <c r="JPR23" s="14"/>
      <c r="JPS23" s="15"/>
      <c r="JPT23" s="13"/>
      <c r="JPU23" s="9"/>
      <c r="JPV23" s="8"/>
      <c r="JPW23" s="8"/>
      <c r="JPX23" s="13"/>
      <c r="JPY23" s="13"/>
      <c r="JPZ23" s="14"/>
      <c r="JQA23" s="15"/>
      <c r="JQB23" s="13"/>
      <c r="JQC23" s="9"/>
      <c r="JQD23" s="8"/>
      <c r="JQE23" s="8"/>
      <c r="JQF23" s="13"/>
      <c r="JQG23" s="13"/>
      <c r="JQH23" s="14"/>
      <c r="JQI23" s="15"/>
      <c r="JQJ23" s="13"/>
      <c r="JQK23" s="9"/>
      <c r="JQL23" s="8"/>
      <c r="JQM23" s="8"/>
      <c r="JQN23" s="13"/>
      <c r="JQO23" s="13"/>
      <c r="JQP23" s="14"/>
      <c r="JQQ23" s="15"/>
      <c r="JQR23" s="13"/>
      <c r="JQS23" s="9"/>
      <c r="JQT23" s="8"/>
      <c r="JQU23" s="8"/>
      <c r="JQV23" s="13"/>
      <c r="JQW23" s="13"/>
      <c r="JQX23" s="14"/>
      <c r="JQY23" s="15"/>
      <c r="JQZ23" s="13"/>
      <c r="JRA23" s="9"/>
      <c r="JRB23" s="8"/>
      <c r="JRC23" s="8"/>
      <c r="JRD23" s="13"/>
      <c r="JRE23" s="13"/>
      <c r="JRF23" s="14"/>
      <c r="JRG23" s="15"/>
      <c r="JRH23" s="13"/>
      <c r="JRI23" s="9"/>
      <c r="JRJ23" s="8"/>
      <c r="JRK23" s="8"/>
      <c r="JRL23" s="13"/>
      <c r="JRM23" s="13"/>
      <c r="JRN23" s="14"/>
      <c r="JRO23" s="15"/>
      <c r="JRP23" s="13"/>
      <c r="JRQ23" s="9"/>
      <c r="JRR23" s="8"/>
      <c r="JRS23" s="8"/>
      <c r="JRT23" s="13"/>
      <c r="JRU23" s="13"/>
      <c r="JRV23" s="14"/>
      <c r="JRW23" s="15"/>
      <c r="JRX23" s="13"/>
      <c r="JRY23" s="9"/>
      <c r="JRZ23" s="8"/>
      <c r="JSA23" s="8"/>
      <c r="JSB23" s="13"/>
      <c r="JSC23" s="13"/>
      <c r="JSD23" s="14"/>
      <c r="JSE23" s="15"/>
      <c r="JSF23" s="13"/>
      <c r="JSG23" s="9"/>
      <c r="JSH23" s="8"/>
      <c r="JSI23" s="8"/>
      <c r="JSJ23" s="13"/>
      <c r="JSK23" s="13"/>
      <c r="JSL23" s="14"/>
      <c r="JSM23" s="15"/>
      <c r="JSN23" s="13"/>
      <c r="JSO23" s="9"/>
      <c r="JSP23" s="8"/>
      <c r="JSQ23" s="8"/>
      <c r="JSR23" s="13"/>
      <c r="JSS23" s="13"/>
      <c r="JST23" s="14"/>
      <c r="JSU23" s="15"/>
      <c r="JSV23" s="13"/>
      <c r="JSW23" s="9"/>
      <c r="JSX23" s="8"/>
      <c r="JSY23" s="8"/>
      <c r="JSZ23" s="13"/>
      <c r="JTA23" s="13"/>
      <c r="JTB23" s="14"/>
      <c r="JTC23" s="15"/>
      <c r="JTD23" s="13"/>
      <c r="JTE23" s="9"/>
      <c r="JTF23" s="8"/>
      <c r="JTG23" s="8"/>
      <c r="JTH23" s="13"/>
      <c r="JTI23" s="13"/>
      <c r="JTJ23" s="14"/>
      <c r="JTK23" s="15"/>
      <c r="JTL23" s="13"/>
      <c r="JTM23" s="9"/>
      <c r="JTN23" s="8"/>
      <c r="JTO23" s="8"/>
      <c r="JTP23" s="13"/>
      <c r="JTQ23" s="13"/>
      <c r="JTR23" s="14"/>
      <c r="JTS23" s="15"/>
      <c r="JTT23" s="13"/>
      <c r="JTU23" s="9"/>
      <c r="JTV23" s="8"/>
      <c r="JTW23" s="8"/>
      <c r="JTX23" s="13"/>
      <c r="JTY23" s="13"/>
      <c r="JTZ23" s="14"/>
      <c r="JUA23" s="15"/>
      <c r="JUB23" s="13"/>
      <c r="JUC23" s="9"/>
      <c r="JUD23" s="8"/>
      <c r="JUE23" s="8"/>
      <c r="JUF23" s="13"/>
      <c r="JUG23" s="13"/>
      <c r="JUH23" s="14"/>
      <c r="JUI23" s="15"/>
      <c r="JUJ23" s="13"/>
      <c r="JUK23" s="9"/>
      <c r="JUL23" s="8"/>
      <c r="JUM23" s="8"/>
      <c r="JUN23" s="13"/>
      <c r="JUO23" s="13"/>
      <c r="JUP23" s="14"/>
      <c r="JUQ23" s="15"/>
      <c r="JUR23" s="13"/>
      <c r="JUS23" s="9"/>
      <c r="JUT23" s="8"/>
      <c r="JUU23" s="8"/>
      <c r="JUV23" s="13"/>
      <c r="JUW23" s="13"/>
      <c r="JUX23" s="14"/>
      <c r="JUY23" s="15"/>
      <c r="JUZ23" s="13"/>
      <c r="JVA23" s="9"/>
      <c r="JVB23" s="8"/>
      <c r="JVC23" s="8"/>
      <c r="JVD23" s="13"/>
      <c r="JVE23" s="13"/>
      <c r="JVF23" s="14"/>
      <c r="JVG23" s="15"/>
      <c r="JVH23" s="13"/>
      <c r="JVI23" s="9"/>
      <c r="JVJ23" s="8"/>
      <c r="JVK23" s="8"/>
      <c r="JVL23" s="13"/>
      <c r="JVM23" s="13"/>
      <c r="JVN23" s="14"/>
      <c r="JVO23" s="15"/>
      <c r="JVP23" s="13"/>
      <c r="JVQ23" s="9"/>
      <c r="JVR23" s="8"/>
      <c r="JVS23" s="8"/>
      <c r="JVT23" s="13"/>
      <c r="JVU23" s="13"/>
      <c r="JVV23" s="14"/>
      <c r="JVW23" s="15"/>
      <c r="JVX23" s="13"/>
      <c r="JVY23" s="9"/>
      <c r="JVZ23" s="8"/>
      <c r="JWA23" s="8"/>
      <c r="JWB23" s="13"/>
      <c r="JWC23" s="13"/>
      <c r="JWD23" s="14"/>
      <c r="JWE23" s="15"/>
      <c r="JWF23" s="13"/>
      <c r="JWG23" s="9"/>
      <c r="JWH23" s="8"/>
      <c r="JWI23" s="8"/>
      <c r="JWJ23" s="13"/>
      <c r="JWK23" s="13"/>
      <c r="JWL23" s="14"/>
      <c r="JWM23" s="15"/>
      <c r="JWN23" s="13"/>
      <c r="JWO23" s="9"/>
      <c r="JWP23" s="8"/>
      <c r="JWQ23" s="8"/>
      <c r="JWR23" s="13"/>
      <c r="JWS23" s="13"/>
      <c r="JWT23" s="14"/>
      <c r="JWU23" s="15"/>
      <c r="JWV23" s="13"/>
      <c r="JWW23" s="9"/>
      <c r="JWX23" s="8"/>
      <c r="JWY23" s="8"/>
      <c r="JWZ23" s="13"/>
      <c r="JXA23" s="13"/>
      <c r="JXB23" s="14"/>
      <c r="JXC23" s="15"/>
      <c r="JXD23" s="13"/>
      <c r="JXE23" s="9"/>
      <c r="JXF23" s="8"/>
      <c r="JXG23" s="8"/>
      <c r="JXH23" s="13"/>
      <c r="JXI23" s="13"/>
      <c r="JXJ23" s="14"/>
      <c r="JXK23" s="15"/>
      <c r="JXL23" s="13"/>
      <c r="JXM23" s="9"/>
      <c r="JXN23" s="8"/>
      <c r="JXO23" s="8"/>
      <c r="JXP23" s="13"/>
      <c r="JXQ23" s="13"/>
      <c r="JXR23" s="14"/>
      <c r="JXS23" s="15"/>
      <c r="JXT23" s="13"/>
      <c r="JXU23" s="9"/>
      <c r="JXV23" s="8"/>
      <c r="JXW23" s="8"/>
      <c r="JXX23" s="13"/>
      <c r="JXY23" s="13"/>
      <c r="JXZ23" s="14"/>
      <c r="JYA23" s="15"/>
      <c r="JYB23" s="13"/>
      <c r="JYC23" s="9"/>
      <c r="JYD23" s="8"/>
      <c r="JYE23" s="8"/>
      <c r="JYF23" s="13"/>
      <c r="JYG23" s="13"/>
      <c r="JYH23" s="14"/>
      <c r="JYI23" s="15"/>
      <c r="JYJ23" s="13"/>
      <c r="JYK23" s="9"/>
      <c r="JYL23" s="8"/>
      <c r="JYM23" s="8"/>
      <c r="JYN23" s="13"/>
      <c r="JYO23" s="13"/>
      <c r="JYP23" s="14"/>
      <c r="JYQ23" s="15"/>
      <c r="JYR23" s="13"/>
      <c r="JYS23" s="9"/>
      <c r="JYT23" s="8"/>
      <c r="JYU23" s="8"/>
      <c r="JYV23" s="13"/>
      <c r="JYW23" s="13"/>
      <c r="JYX23" s="14"/>
      <c r="JYY23" s="15"/>
      <c r="JYZ23" s="13"/>
      <c r="JZA23" s="9"/>
      <c r="JZB23" s="8"/>
      <c r="JZC23" s="8"/>
      <c r="JZD23" s="13"/>
      <c r="JZE23" s="13"/>
      <c r="JZF23" s="14"/>
      <c r="JZG23" s="15"/>
      <c r="JZH23" s="13"/>
      <c r="JZI23" s="9"/>
      <c r="JZJ23" s="8"/>
      <c r="JZK23" s="8"/>
      <c r="JZL23" s="13"/>
      <c r="JZM23" s="13"/>
      <c r="JZN23" s="14"/>
      <c r="JZO23" s="15"/>
      <c r="JZP23" s="13"/>
      <c r="JZQ23" s="9"/>
      <c r="JZR23" s="8"/>
      <c r="JZS23" s="8"/>
      <c r="JZT23" s="13"/>
      <c r="JZU23" s="13"/>
      <c r="JZV23" s="14"/>
      <c r="JZW23" s="15"/>
      <c r="JZX23" s="13"/>
      <c r="JZY23" s="9"/>
      <c r="JZZ23" s="8"/>
      <c r="KAA23" s="8"/>
      <c r="KAB23" s="13"/>
      <c r="KAC23" s="13"/>
      <c r="KAD23" s="14"/>
      <c r="KAE23" s="15"/>
      <c r="KAF23" s="13"/>
      <c r="KAG23" s="9"/>
      <c r="KAH23" s="8"/>
      <c r="KAI23" s="8"/>
      <c r="KAJ23" s="13"/>
      <c r="KAK23" s="13"/>
      <c r="KAL23" s="14"/>
      <c r="KAM23" s="15"/>
      <c r="KAN23" s="13"/>
      <c r="KAO23" s="9"/>
      <c r="KAP23" s="8"/>
      <c r="KAQ23" s="8"/>
      <c r="KAR23" s="13"/>
      <c r="KAS23" s="13"/>
      <c r="KAT23" s="14"/>
      <c r="KAU23" s="15"/>
      <c r="KAV23" s="13"/>
      <c r="KAW23" s="9"/>
      <c r="KAX23" s="8"/>
      <c r="KAY23" s="8"/>
      <c r="KAZ23" s="13"/>
      <c r="KBA23" s="13"/>
      <c r="KBB23" s="14"/>
      <c r="KBC23" s="15"/>
      <c r="KBD23" s="13"/>
      <c r="KBE23" s="9"/>
      <c r="KBF23" s="8"/>
      <c r="KBG23" s="8"/>
      <c r="KBH23" s="13"/>
      <c r="KBI23" s="13"/>
      <c r="KBJ23" s="14"/>
      <c r="KBK23" s="15"/>
      <c r="KBL23" s="13"/>
      <c r="KBM23" s="9"/>
      <c r="KBN23" s="8"/>
      <c r="KBO23" s="8"/>
      <c r="KBP23" s="13"/>
      <c r="KBQ23" s="13"/>
      <c r="KBR23" s="14"/>
      <c r="KBS23" s="15"/>
      <c r="KBT23" s="13"/>
      <c r="KBU23" s="9"/>
      <c r="KBV23" s="8"/>
      <c r="KBW23" s="8"/>
      <c r="KBX23" s="13"/>
      <c r="KBY23" s="13"/>
      <c r="KBZ23" s="14"/>
      <c r="KCA23" s="15"/>
      <c r="KCB23" s="13"/>
      <c r="KCC23" s="9"/>
      <c r="KCD23" s="8"/>
      <c r="KCE23" s="8"/>
      <c r="KCF23" s="13"/>
      <c r="KCG23" s="13"/>
      <c r="KCH23" s="14"/>
      <c r="KCI23" s="15"/>
      <c r="KCJ23" s="13"/>
      <c r="KCK23" s="9"/>
      <c r="KCL23" s="8"/>
      <c r="KCM23" s="8"/>
      <c r="KCN23" s="13"/>
      <c r="KCO23" s="13"/>
      <c r="KCP23" s="14"/>
      <c r="KCQ23" s="15"/>
      <c r="KCR23" s="13"/>
      <c r="KCS23" s="9"/>
      <c r="KCT23" s="8"/>
      <c r="KCU23" s="8"/>
      <c r="KCV23" s="13"/>
      <c r="KCW23" s="13"/>
      <c r="KCX23" s="14"/>
      <c r="KCY23" s="15"/>
      <c r="KCZ23" s="13"/>
      <c r="KDA23" s="9"/>
      <c r="KDB23" s="8"/>
      <c r="KDC23" s="8"/>
      <c r="KDD23" s="13"/>
      <c r="KDE23" s="13"/>
      <c r="KDF23" s="14"/>
      <c r="KDG23" s="15"/>
      <c r="KDH23" s="13"/>
      <c r="KDI23" s="9"/>
      <c r="KDJ23" s="8"/>
      <c r="KDK23" s="8"/>
      <c r="KDL23" s="13"/>
      <c r="KDM23" s="13"/>
      <c r="KDN23" s="14"/>
      <c r="KDO23" s="15"/>
      <c r="KDP23" s="13"/>
      <c r="KDQ23" s="9"/>
      <c r="KDR23" s="8"/>
      <c r="KDS23" s="8"/>
      <c r="KDT23" s="13"/>
      <c r="KDU23" s="13"/>
      <c r="KDV23" s="14"/>
      <c r="KDW23" s="15"/>
      <c r="KDX23" s="13"/>
      <c r="KDY23" s="9"/>
      <c r="KDZ23" s="8"/>
      <c r="KEA23" s="8"/>
      <c r="KEB23" s="13"/>
      <c r="KEC23" s="13"/>
      <c r="KED23" s="14"/>
      <c r="KEE23" s="15"/>
      <c r="KEF23" s="13"/>
      <c r="KEG23" s="9"/>
      <c r="KEH23" s="8"/>
      <c r="KEI23" s="8"/>
      <c r="KEJ23" s="13"/>
      <c r="KEK23" s="13"/>
      <c r="KEL23" s="14"/>
      <c r="KEM23" s="15"/>
      <c r="KEN23" s="13"/>
      <c r="KEO23" s="9"/>
      <c r="KEP23" s="8"/>
      <c r="KEQ23" s="8"/>
      <c r="KER23" s="13"/>
      <c r="KES23" s="13"/>
      <c r="KET23" s="14"/>
      <c r="KEU23" s="15"/>
      <c r="KEV23" s="13"/>
      <c r="KEW23" s="9"/>
      <c r="KEX23" s="8"/>
      <c r="KEY23" s="8"/>
      <c r="KEZ23" s="13"/>
      <c r="KFA23" s="13"/>
      <c r="KFB23" s="14"/>
      <c r="KFC23" s="15"/>
      <c r="KFD23" s="13"/>
      <c r="KFE23" s="9"/>
      <c r="KFF23" s="8"/>
      <c r="KFG23" s="8"/>
      <c r="KFH23" s="13"/>
      <c r="KFI23" s="13"/>
      <c r="KFJ23" s="14"/>
      <c r="KFK23" s="15"/>
      <c r="KFL23" s="13"/>
      <c r="KFM23" s="9"/>
      <c r="KFN23" s="8"/>
      <c r="KFO23" s="8"/>
      <c r="KFP23" s="13"/>
      <c r="KFQ23" s="13"/>
      <c r="KFR23" s="14"/>
      <c r="KFS23" s="15"/>
      <c r="KFT23" s="13"/>
      <c r="KFU23" s="9"/>
      <c r="KFV23" s="8"/>
      <c r="KFW23" s="8"/>
      <c r="KFX23" s="13"/>
      <c r="KFY23" s="13"/>
      <c r="KFZ23" s="14"/>
      <c r="KGA23" s="15"/>
      <c r="KGB23" s="13"/>
      <c r="KGC23" s="9"/>
      <c r="KGD23" s="8"/>
      <c r="KGE23" s="8"/>
      <c r="KGF23" s="13"/>
      <c r="KGG23" s="13"/>
      <c r="KGH23" s="14"/>
      <c r="KGI23" s="15"/>
      <c r="KGJ23" s="13"/>
      <c r="KGK23" s="9"/>
      <c r="KGL23" s="8"/>
      <c r="KGM23" s="8"/>
      <c r="KGN23" s="13"/>
      <c r="KGO23" s="13"/>
      <c r="KGP23" s="14"/>
      <c r="KGQ23" s="15"/>
      <c r="KGR23" s="13"/>
      <c r="KGS23" s="9"/>
      <c r="KGT23" s="8"/>
      <c r="KGU23" s="8"/>
      <c r="KGV23" s="13"/>
      <c r="KGW23" s="13"/>
      <c r="KGX23" s="14"/>
      <c r="KGY23" s="15"/>
      <c r="KGZ23" s="13"/>
      <c r="KHA23" s="9"/>
      <c r="KHB23" s="8"/>
      <c r="KHC23" s="8"/>
      <c r="KHD23" s="13"/>
      <c r="KHE23" s="13"/>
      <c r="KHF23" s="14"/>
      <c r="KHG23" s="15"/>
      <c r="KHH23" s="13"/>
      <c r="KHI23" s="9"/>
      <c r="KHJ23" s="8"/>
      <c r="KHK23" s="8"/>
      <c r="KHL23" s="13"/>
      <c r="KHM23" s="13"/>
      <c r="KHN23" s="14"/>
      <c r="KHO23" s="15"/>
      <c r="KHP23" s="13"/>
      <c r="KHQ23" s="9"/>
      <c r="KHR23" s="8"/>
      <c r="KHS23" s="8"/>
      <c r="KHT23" s="13"/>
      <c r="KHU23" s="13"/>
      <c r="KHV23" s="14"/>
      <c r="KHW23" s="15"/>
      <c r="KHX23" s="13"/>
      <c r="KHY23" s="9"/>
      <c r="KHZ23" s="8"/>
      <c r="KIA23" s="8"/>
      <c r="KIB23" s="13"/>
      <c r="KIC23" s="13"/>
      <c r="KID23" s="14"/>
      <c r="KIE23" s="15"/>
      <c r="KIF23" s="13"/>
      <c r="KIG23" s="9"/>
      <c r="KIH23" s="8"/>
      <c r="KII23" s="8"/>
      <c r="KIJ23" s="13"/>
      <c r="KIK23" s="13"/>
      <c r="KIL23" s="14"/>
      <c r="KIM23" s="15"/>
      <c r="KIN23" s="13"/>
      <c r="KIO23" s="9"/>
      <c r="KIP23" s="8"/>
      <c r="KIQ23" s="8"/>
      <c r="KIR23" s="13"/>
      <c r="KIS23" s="13"/>
      <c r="KIT23" s="14"/>
      <c r="KIU23" s="15"/>
      <c r="KIV23" s="13"/>
      <c r="KIW23" s="9"/>
      <c r="KIX23" s="8"/>
      <c r="KIY23" s="8"/>
      <c r="KIZ23" s="13"/>
      <c r="KJA23" s="13"/>
      <c r="KJB23" s="14"/>
      <c r="KJC23" s="15"/>
      <c r="KJD23" s="13"/>
      <c r="KJE23" s="9"/>
      <c r="KJF23" s="8"/>
      <c r="KJG23" s="8"/>
      <c r="KJH23" s="13"/>
      <c r="KJI23" s="13"/>
      <c r="KJJ23" s="14"/>
      <c r="KJK23" s="15"/>
      <c r="KJL23" s="13"/>
      <c r="KJM23" s="9"/>
      <c r="KJN23" s="8"/>
      <c r="KJO23" s="8"/>
      <c r="KJP23" s="13"/>
      <c r="KJQ23" s="13"/>
      <c r="KJR23" s="14"/>
      <c r="KJS23" s="15"/>
      <c r="KJT23" s="13"/>
      <c r="KJU23" s="9"/>
      <c r="KJV23" s="8"/>
      <c r="KJW23" s="8"/>
      <c r="KJX23" s="13"/>
      <c r="KJY23" s="13"/>
      <c r="KJZ23" s="14"/>
      <c r="KKA23" s="15"/>
      <c r="KKB23" s="13"/>
      <c r="KKC23" s="9"/>
      <c r="KKD23" s="8"/>
      <c r="KKE23" s="8"/>
      <c r="KKF23" s="13"/>
      <c r="KKG23" s="13"/>
      <c r="KKH23" s="14"/>
      <c r="KKI23" s="15"/>
      <c r="KKJ23" s="13"/>
      <c r="KKK23" s="9"/>
      <c r="KKL23" s="8"/>
      <c r="KKM23" s="8"/>
      <c r="KKN23" s="13"/>
      <c r="KKO23" s="13"/>
      <c r="KKP23" s="14"/>
      <c r="KKQ23" s="15"/>
      <c r="KKR23" s="13"/>
      <c r="KKS23" s="9"/>
      <c r="KKT23" s="8"/>
      <c r="KKU23" s="8"/>
      <c r="KKV23" s="13"/>
      <c r="KKW23" s="13"/>
      <c r="KKX23" s="14"/>
      <c r="KKY23" s="15"/>
      <c r="KKZ23" s="13"/>
      <c r="KLA23" s="9"/>
      <c r="KLB23" s="8"/>
      <c r="KLC23" s="8"/>
      <c r="KLD23" s="13"/>
      <c r="KLE23" s="13"/>
      <c r="KLF23" s="14"/>
      <c r="KLG23" s="15"/>
      <c r="KLH23" s="13"/>
      <c r="KLI23" s="9"/>
      <c r="KLJ23" s="8"/>
      <c r="KLK23" s="8"/>
      <c r="KLL23" s="13"/>
      <c r="KLM23" s="13"/>
      <c r="KLN23" s="14"/>
      <c r="KLO23" s="15"/>
      <c r="KLP23" s="13"/>
      <c r="KLQ23" s="9"/>
      <c r="KLR23" s="8"/>
      <c r="KLS23" s="8"/>
      <c r="KLT23" s="13"/>
      <c r="KLU23" s="13"/>
      <c r="KLV23" s="14"/>
      <c r="KLW23" s="15"/>
      <c r="KLX23" s="13"/>
      <c r="KLY23" s="9"/>
      <c r="KLZ23" s="8"/>
      <c r="KMA23" s="8"/>
      <c r="KMB23" s="13"/>
      <c r="KMC23" s="13"/>
      <c r="KMD23" s="14"/>
      <c r="KME23" s="15"/>
      <c r="KMF23" s="13"/>
      <c r="KMG23" s="9"/>
      <c r="KMH23" s="8"/>
      <c r="KMI23" s="8"/>
      <c r="KMJ23" s="13"/>
      <c r="KMK23" s="13"/>
      <c r="KML23" s="14"/>
      <c r="KMM23" s="15"/>
      <c r="KMN23" s="13"/>
      <c r="KMO23" s="9"/>
      <c r="KMP23" s="8"/>
      <c r="KMQ23" s="8"/>
      <c r="KMR23" s="13"/>
      <c r="KMS23" s="13"/>
      <c r="KMT23" s="14"/>
      <c r="KMU23" s="15"/>
      <c r="KMV23" s="13"/>
      <c r="KMW23" s="9"/>
      <c r="KMX23" s="8"/>
      <c r="KMY23" s="8"/>
      <c r="KMZ23" s="13"/>
      <c r="KNA23" s="13"/>
      <c r="KNB23" s="14"/>
      <c r="KNC23" s="15"/>
      <c r="KND23" s="13"/>
      <c r="KNE23" s="9"/>
      <c r="KNF23" s="8"/>
      <c r="KNG23" s="8"/>
      <c r="KNH23" s="13"/>
      <c r="KNI23" s="13"/>
      <c r="KNJ23" s="14"/>
      <c r="KNK23" s="15"/>
      <c r="KNL23" s="13"/>
      <c r="KNM23" s="9"/>
      <c r="KNN23" s="8"/>
      <c r="KNO23" s="8"/>
      <c r="KNP23" s="13"/>
      <c r="KNQ23" s="13"/>
      <c r="KNR23" s="14"/>
      <c r="KNS23" s="15"/>
      <c r="KNT23" s="13"/>
      <c r="KNU23" s="9"/>
      <c r="KNV23" s="8"/>
      <c r="KNW23" s="8"/>
      <c r="KNX23" s="13"/>
      <c r="KNY23" s="13"/>
      <c r="KNZ23" s="14"/>
      <c r="KOA23" s="15"/>
      <c r="KOB23" s="13"/>
      <c r="KOC23" s="9"/>
      <c r="KOD23" s="8"/>
      <c r="KOE23" s="8"/>
      <c r="KOF23" s="13"/>
      <c r="KOG23" s="13"/>
      <c r="KOH23" s="14"/>
      <c r="KOI23" s="15"/>
      <c r="KOJ23" s="13"/>
      <c r="KOK23" s="9"/>
      <c r="KOL23" s="8"/>
      <c r="KOM23" s="8"/>
      <c r="KON23" s="13"/>
      <c r="KOO23" s="13"/>
      <c r="KOP23" s="14"/>
      <c r="KOQ23" s="15"/>
      <c r="KOR23" s="13"/>
      <c r="KOS23" s="9"/>
      <c r="KOT23" s="8"/>
      <c r="KOU23" s="8"/>
      <c r="KOV23" s="13"/>
      <c r="KOW23" s="13"/>
      <c r="KOX23" s="14"/>
      <c r="KOY23" s="15"/>
      <c r="KOZ23" s="13"/>
      <c r="KPA23" s="9"/>
      <c r="KPB23" s="8"/>
      <c r="KPC23" s="8"/>
      <c r="KPD23" s="13"/>
      <c r="KPE23" s="13"/>
      <c r="KPF23" s="14"/>
      <c r="KPG23" s="15"/>
      <c r="KPH23" s="13"/>
      <c r="KPI23" s="9"/>
      <c r="KPJ23" s="8"/>
      <c r="KPK23" s="8"/>
      <c r="KPL23" s="13"/>
      <c r="KPM23" s="13"/>
      <c r="KPN23" s="14"/>
      <c r="KPO23" s="15"/>
      <c r="KPP23" s="13"/>
      <c r="KPQ23" s="9"/>
      <c r="KPR23" s="8"/>
      <c r="KPS23" s="8"/>
      <c r="KPT23" s="13"/>
      <c r="KPU23" s="13"/>
      <c r="KPV23" s="14"/>
      <c r="KPW23" s="15"/>
      <c r="KPX23" s="13"/>
      <c r="KPY23" s="9"/>
      <c r="KPZ23" s="8"/>
      <c r="KQA23" s="8"/>
      <c r="KQB23" s="13"/>
      <c r="KQC23" s="13"/>
      <c r="KQD23" s="14"/>
      <c r="KQE23" s="15"/>
      <c r="KQF23" s="13"/>
      <c r="KQG23" s="9"/>
      <c r="KQH23" s="8"/>
      <c r="KQI23" s="8"/>
      <c r="KQJ23" s="13"/>
      <c r="KQK23" s="13"/>
      <c r="KQL23" s="14"/>
      <c r="KQM23" s="15"/>
      <c r="KQN23" s="13"/>
      <c r="KQO23" s="9"/>
      <c r="KQP23" s="8"/>
      <c r="KQQ23" s="8"/>
      <c r="KQR23" s="13"/>
      <c r="KQS23" s="13"/>
      <c r="KQT23" s="14"/>
      <c r="KQU23" s="15"/>
      <c r="KQV23" s="13"/>
      <c r="KQW23" s="9"/>
      <c r="KQX23" s="8"/>
      <c r="KQY23" s="8"/>
      <c r="KQZ23" s="13"/>
      <c r="KRA23" s="13"/>
      <c r="KRB23" s="14"/>
      <c r="KRC23" s="15"/>
      <c r="KRD23" s="13"/>
      <c r="KRE23" s="9"/>
      <c r="KRF23" s="8"/>
      <c r="KRG23" s="8"/>
      <c r="KRH23" s="13"/>
      <c r="KRI23" s="13"/>
      <c r="KRJ23" s="14"/>
      <c r="KRK23" s="15"/>
      <c r="KRL23" s="13"/>
      <c r="KRM23" s="9"/>
      <c r="KRN23" s="8"/>
      <c r="KRO23" s="8"/>
      <c r="KRP23" s="13"/>
      <c r="KRQ23" s="13"/>
      <c r="KRR23" s="14"/>
      <c r="KRS23" s="15"/>
      <c r="KRT23" s="13"/>
      <c r="KRU23" s="9"/>
      <c r="KRV23" s="8"/>
      <c r="KRW23" s="8"/>
      <c r="KRX23" s="13"/>
      <c r="KRY23" s="13"/>
      <c r="KRZ23" s="14"/>
      <c r="KSA23" s="15"/>
      <c r="KSB23" s="13"/>
      <c r="KSC23" s="9"/>
      <c r="KSD23" s="8"/>
      <c r="KSE23" s="8"/>
      <c r="KSF23" s="13"/>
      <c r="KSG23" s="13"/>
      <c r="KSH23" s="14"/>
      <c r="KSI23" s="15"/>
      <c r="KSJ23" s="13"/>
      <c r="KSK23" s="9"/>
      <c r="KSL23" s="8"/>
      <c r="KSM23" s="8"/>
      <c r="KSN23" s="13"/>
      <c r="KSO23" s="13"/>
      <c r="KSP23" s="14"/>
      <c r="KSQ23" s="15"/>
      <c r="KSR23" s="13"/>
      <c r="KSS23" s="9"/>
      <c r="KST23" s="8"/>
      <c r="KSU23" s="8"/>
      <c r="KSV23" s="13"/>
      <c r="KSW23" s="13"/>
      <c r="KSX23" s="14"/>
      <c r="KSY23" s="15"/>
      <c r="KSZ23" s="13"/>
      <c r="KTA23" s="9"/>
      <c r="KTB23" s="8"/>
      <c r="KTC23" s="8"/>
      <c r="KTD23" s="13"/>
      <c r="KTE23" s="13"/>
      <c r="KTF23" s="14"/>
      <c r="KTG23" s="15"/>
      <c r="KTH23" s="13"/>
      <c r="KTI23" s="9"/>
      <c r="KTJ23" s="8"/>
      <c r="KTK23" s="8"/>
      <c r="KTL23" s="13"/>
      <c r="KTM23" s="13"/>
      <c r="KTN23" s="14"/>
      <c r="KTO23" s="15"/>
      <c r="KTP23" s="13"/>
      <c r="KTQ23" s="9"/>
      <c r="KTR23" s="8"/>
      <c r="KTS23" s="8"/>
      <c r="KTT23" s="13"/>
      <c r="KTU23" s="13"/>
      <c r="KTV23" s="14"/>
      <c r="KTW23" s="15"/>
      <c r="KTX23" s="13"/>
      <c r="KTY23" s="9"/>
      <c r="KTZ23" s="8"/>
      <c r="KUA23" s="8"/>
      <c r="KUB23" s="13"/>
      <c r="KUC23" s="13"/>
      <c r="KUD23" s="14"/>
      <c r="KUE23" s="15"/>
      <c r="KUF23" s="13"/>
      <c r="KUG23" s="9"/>
      <c r="KUH23" s="8"/>
      <c r="KUI23" s="8"/>
      <c r="KUJ23" s="13"/>
      <c r="KUK23" s="13"/>
      <c r="KUL23" s="14"/>
      <c r="KUM23" s="15"/>
      <c r="KUN23" s="13"/>
      <c r="KUO23" s="9"/>
      <c r="KUP23" s="8"/>
      <c r="KUQ23" s="8"/>
      <c r="KUR23" s="13"/>
      <c r="KUS23" s="13"/>
      <c r="KUT23" s="14"/>
      <c r="KUU23" s="15"/>
      <c r="KUV23" s="13"/>
      <c r="KUW23" s="9"/>
      <c r="KUX23" s="8"/>
      <c r="KUY23" s="8"/>
      <c r="KUZ23" s="13"/>
      <c r="KVA23" s="13"/>
      <c r="KVB23" s="14"/>
      <c r="KVC23" s="15"/>
      <c r="KVD23" s="13"/>
      <c r="KVE23" s="9"/>
      <c r="KVF23" s="8"/>
      <c r="KVG23" s="8"/>
      <c r="KVH23" s="13"/>
      <c r="KVI23" s="13"/>
      <c r="KVJ23" s="14"/>
      <c r="KVK23" s="15"/>
      <c r="KVL23" s="13"/>
      <c r="KVM23" s="9"/>
      <c r="KVN23" s="8"/>
      <c r="KVO23" s="8"/>
      <c r="KVP23" s="13"/>
      <c r="KVQ23" s="13"/>
      <c r="KVR23" s="14"/>
      <c r="KVS23" s="15"/>
      <c r="KVT23" s="13"/>
      <c r="KVU23" s="9"/>
      <c r="KVV23" s="8"/>
      <c r="KVW23" s="8"/>
      <c r="KVX23" s="13"/>
      <c r="KVY23" s="13"/>
      <c r="KVZ23" s="14"/>
      <c r="KWA23" s="15"/>
      <c r="KWB23" s="13"/>
      <c r="KWC23" s="9"/>
      <c r="KWD23" s="8"/>
      <c r="KWE23" s="8"/>
      <c r="KWF23" s="13"/>
      <c r="KWG23" s="13"/>
      <c r="KWH23" s="14"/>
      <c r="KWI23" s="15"/>
      <c r="KWJ23" s="13"/>
      <c r="KWK23" s="9"/>
      <c r="KWL23" s="8"/>
      <c r="KWM23" s="8"/>
      <c r="KWN23" s="13"/>
      <c r="KWO23" s="13"/>
      <c r="KWP23" s="14"/>
      <c r="KWQ23" s="15"/>
      <c r="KWR23" s="13"/>
      <c r="KWS23" s="9"/>
      <c r="KWT23" s="8"/>
      <c r="KWU23" s="8"/>
      <c r="KWV23" s="13"/>
      <c r="KWW23" s="13"/>
      <c r="KWX23" s="14"/>
      <c r="KWY23" s="15"/>
      <c r="KWZ23" s="13"/>
      <c r="KXA23" s="9"/>
      <c r="KXB23" s="8"/>
      <c r="KXC23" s="8"/>
      <c r="KXD23" s="13"/>
      <c r="KXE23" s="13"/>
      <c r="KXF23" s="14"/>
      <c r="KXG23" s="15"/>
      <c r="KXH23" s="13"/>
      <c r="KXI23" s="9"/>
      <c r="KXJ23" s="8"/>
      <c r="KXK23" s="8"/>
      <c r="KXL23" s="13"/>
      <c r="KXM23" s="13"/>
      <c r="KXN23" s="14"/>
      <c r="KXO23" s="15"/>
      <c r="KXP23" s="13"/>
      <c r="KXQ23" s="9"/>
      <c r="KXR23" s="8"/>
      <c r="KXS23" s="8"/>
      <c r="KXT23" s="13"/>
      <c r="KXU23" s="13"/>
      <c r="KXV23" s="14"/>
      <c r="KXW23" s="15"/>
      <c r="KXX23" s="13"/>
      <c r="KXY23" s="9"/>
      <c r="KXZ23" s="8"/>
      <c r="KYA23" s="8"/>
      <c r="KYB23" s="13"/>
      <c r="KYC23" s="13"/>
      <c r="KYD23" s="14"/>
      <c r="KYE23" s="15"/>
      <c r="KYF23" s="13"/>
      <c r="KYG23" s="9"/>
      <c r="KYH23" s="8"/>
      <c r="KYI23" s="8"/>
      <c r="KYJ23" s="13"/>
      <c r="KYK23" s="13"/>
      <c r="KYL23" s="14"/>
      <c r="KYM23" s="15"/>
      <c r="KYN23" s="13"/>
      <c r="KYO23" s="9"/>
      <c r="KYP23" s="8"/>
      <c r="KYQ23" s="8"/>
      <c r="KYR23" s="13"/>
      <c r="KYS23" s="13"/>
      <c r="KYT23" s="14"/>
      <c r="KYU23" s="15"/>
      <c r="KYV23" s="13"/>
      <c r="KYW23" s="9"/>
      <c r="KYX23" s="8"/>
      <c r="KYY23" s="8"/>
      <c r="KYZ23" s="13"/>
      <c r="KZA23" s="13"/>
      <c r="KZB23" s="14"/>
      <c r="KZC23" s="15"/>
      <c r="KZD23" s="13"/>
      <c r="KZE23" s="9"/>
      <c r="KZF23" s="8"/>
      <c r="KZG23" s="8"/>
      <c r="KZH23" s="13"/>
      <c r="KZI23" s="13"/>
      <c r="KZJ23" s="14"/>
      <c r="KZK23" s="15"/>
      <c r="KZL23" s="13"/>
      <c r="KZM23" s="9"/>
      <c r="KZN23" s="8"/>
      <c r="KZO23" s="8"/>
      <c r="KZP23" s="13"/>
      <c r="KZQ23" s="13"/>
      <c r="KZR23" s="14"/>
      <c r="KZS23" s="15"/>
      <c r="KZT23" s="13"/>
      <c r="KZU23" s="9"/>
      <c r="KZV23" s="8"/>
      <c r="KZW23" s="8"/>
      <c r="KZX23" s="13"/>
      <c r="KZY23" s="13"/>
      <c r="KZZ23" s="14"/>
      <c r="LAA23" s="15"/>
      <c r="LAB23" s="13"/>
      <c r="LAC23" s="9"/>
      <c r="LAD23" s="8"/>
      <c r="LAE23" s="8"/>
      <c r="LAF23" s="13"/>
      <c r="LAG23" s="13"/>
      <c r="LAH23" s="14"/>
      <c r="LAI23" s="15"/>
      <c r="LAJ23" s="13"/>
      <c r="LAK23" s="9"/>
      <c r="LAL23" s="8"/>
      <c r="LAM23" s="8"/>
      <c r="LAN23" s="13"/>
      <c r="LAO23" s="13"/>
      <c r="LAP23" s="14"/>
      <c r="LAQ23" s="15"/>
      <c r="LAR23" s="13"/>
      <c r="LAS23" s="9"/>
      <c r="LAT23" s="8"/>
      <c r="LAU23" s="8"/>
      <c r="LAV23" s="13"/>
      <c r="LAW23" s="13"/>
      <c r="LAX23" s="14"/>
      <c r="LAY23" s="15"/>
      <c r="LAZ23" s="13"/>
      <c r="LBA23" s="9"/>
      <c r="LBB23" s="8"/>
      <c r="LBC23" s="8"/>
      <c r="LBD23" s="13"/>
      <c r="LBE23" s="13"/>
      <c r="LBF23" s="14"/>
      <c r="LBG23" s="15"/>
      <c r="LBH23" s="13"/>
      <c r="LBI23" s="9"/>
      <c r="LBJ23" s="8"/>
      <c r="LBK23" s="8"/>
      <c r="LBL23" s="13"/>
      <c r="LBM23" s="13"/>
      <c r="LBN23" s="14"/>
      <c r="LBO23" s="15"/>
      <c r="LBP23" s="13"/>
      <c r="LBQ23" s="9"/>
      <c r="LBR23" s="8"/>
      <c r="LBS23" s="8"/>
      <c r="LBT23" s="13"/>
      <c r="LBU23" s="13"/>
      <c r="LBV23" s="14"/>
      <c r="LBW23" s="15"/>
      <c r="LBX23" s="13"/>
      <c r="LBY23" s="9"/>
      <c r="LBZ23" s="8"/>
      <c r="LCA23" s="8"/>
      <c r="LCB23" s="13"/>
      <c r="LCC23" s="13"/>
      <c r="LCD23" s="14"/>
      <c r="LCE23" s="15"/>
      <c r="LCF23" s="13"/>
      <c r="LCG23" s="9"/>
      <c r="LCH23" s="8"/>
      <c r="LCI23" s="8"/>
      <c r="LCJ23" s="13"/>
      <c r="LCK23" s="13"/>
      <c r="LCL23" s="14"/>
      <c r="LCM23" s="15"/>
      <c r="LCN23" s="13"/>
      <c r="LCO23" s="9"/>
      <c r="LCP23" s="8"/>
      <c r="LCQ23" s="8"/>
      <c r="LCR23" s="13"/>
      <c r="LCS23" s="13"/>
      <c r="LCT23" s="14"/>
      <c r="LCU23" s="15"/>
      <c r="LCV23" s="13"/>
      <c r="LCW23" s="9"/>
      <c r="LCX23" s="8"/>
      <c r="LCY23" s="8"/>
      <c r="LCZ23" s="13"/>
      <c r="LDA23" s="13"/>
      <c r="LDB23" s="14"/>
      <c r="LDC23" s="15"/>
      <c r="LDD23" s="13"/>
      <c r="LDE23" s="9"/>
      <c r="LDF23" s="8"/>
      <c r="LDG23" s="8"/>
      <c r="LDH23" s="13"/>
      <c r="LDI23" s="13"/>
      <c r="LDJ23" s="14"/>
      <c r="LDK23" s="15"/>
      <c r="LDL23" s="13"/>
      <c r="LDM23" s="9"/>
      <c r="LDN23" s="8"/>
      <c r="LDO23" s="8"/>
      <c r="LDP23" s="13"/>
      <c r="LDQ23" s="13"/>
      <c r="LDR23" s="14"/>
      <c r="LDS23" s="15"/>
      <c r="LDT23" s="13"/>
      <c r="LDU23" s="9"/>
      <c r="LDV23" s="8"/>
      <c r="LDW23" s="8"/>
      <c r="LDX23" s="13"/>
      <c r="LDY23" s="13"/>
      <c r="LDZ23" s="14"/>
      <c r="LEA23" s="15"/>
      <c r="LEB23" s="13"/>
      <c r="LEC23" s="9"/>
      <c r="LED23" s="8"/>
      <c r="LEE23" s="8"/>
      <c r="LEF23" s="13"/>
      <c r="LEG23" s="13"/>
      <c r="LEH23" s="14"/>
      <c r="LEI23" s="15"/>
      <c r="LEJ23" s="13"/>
      <c r="LEK23" s="9"/>
      <c r="LEL23" s="8"/>
      <c r="LEM23" s="8"/>
      <c r="LEN23" s="13"/>
      <c r="LEO23" s="13"/>
      <c r="LEP23" s="14"/>
      <c r="LEQ23" s="15"/>
      <c r="LER23" s="13"/>
      <c r="LES23" s="9"/>
      <c r="LET23" s="8"/>
      <c r="LEU23" s="8"/>
      <c r="LEV23" s="13"/>
      <c r="LEW23" s="13"/>
      <c r="LEX23" s="14"/>
      <c r="LEY23" s="15"/>
      <c r="LEZ23" s="13"/>
      <c r="LFA23" s="9"/>
      <c r="LFB23" s="8"/>
      <c r="LFC23" s="8"/>
      <c r="LFD23" s="13"/>
      <c r="LFE23" s="13"/>
      <c r="LFF23" s="14"/>
      <c r="LFG23" s="15"/>
      <c r="LFH23" s="13"/>
      <c r="LFI23" s="9"/>
      <c r="LFJ23" s="8"/>
      <c r="LFK23" s="8"/>
      <c r="LFL23" s="13"/>
      <c r="LFM23" s="13"/>
      <c r="LFN23" s="14"/>
      <c r="LFO23" s="15"/>
      <c r="LFP23" s="13"/>
      <c r="LFQ23" s="9"/>
      <c r="LFR23" s="8"/>
      <c r="LFS23" s="8"/>
      <c r="LFT23" s="13"/>
      <c r="LFU23" s="13"/>
      <c r="LFV23" s="14"/>
      <c r="LFW23" s="15"/>
      <c r="LFX23" s="13"/>
      <c r="LFY23" s="9"/>
      <c r="LFZ23" s="8"/>
      <c r="LGA23" s="8"/>
      <c r="LGB23" s="13"/>
      <c r="LGC23" s="13"/>
      <c r="LGD23" s="14"/>
      <c r="LGE23" s="15"/>
      <c r="LGF23" s="13"/>
      <c r="LGG23" s="9"/>
      <c r="LGH23" s="8"/>
      <c r="LGI23" s="8"/>
      <c r="LGJ23" s="13"/>
      <c r="LGK23" s="13"/>
      <c r="LGL23" s="14"/>
      <c r="LGM23" s="15"/>
      <c r="LGN23" s="13"/>
      <c r="LGO23" s="9"/>
      <c r="LGP23" s="8"/>
      <c r="LGQ23" s="8"/>
      <c r="LGR23" s="13"/>
      <c r="LGS23" s="13"/>
      <c r="LGT23" s="14"/>
      <c r="LGU23" s="15"/>
      <c r="LGV23" s="13"/>
      <c r="LGW23" s="9"/>
      <c r="LGX23" s="8"/>
      <c r="LGY23" s="8"/>
      <c r="LGZ23" s="13"/>
      <c r="LHA23" s="13"/>
      <c r="LHB23" s="14"/>
      <c r="LHC23" s="15"/>
      <c r="LHD23" s="13"/>
      <c r="LHE23" s="9"/>
      <c r="LHF23" s="8"/>
      <c r="LHG23" s="8"/>
      <c r="LHH23" s="13"/>
      <c r="LHI23" s="13"/>
      <c r="LHJ23" s="14"/>
      <c r="LHK23" s="15"/>
      <c r="LHL23" s="13"/>
      <c r="LHM23" s="9"/>
      <c r="LHN23" s="8"/>
      <c r="LHO23" s="8"/>
      <c r="LHP23" s="13"/>
      <c r="LHQ23" s="13"/>
      <c r="LHR23" s="14"/>
      <c r="LHS23" s="15"/>
      <c r="LHT23" s="13"/>
      <c r="LHU23" s="9"/>
      <c r="LHV23" s="8"/>
      <c r="LHW23" s="8"/>
      <c r="LHX23" s="13"/>
      <c r="LHY23" s="13"/>
      <c r="LHZ23" s="14"/>
      <c r="LIA23" s="15"/>
      <c r="LIB23" s="13"/>
      <c r="LIC23" s="9"/>
      <c r="LID23" s="8"/>
      <c r="LIE23" s="8"/>
      <c r="LIF23" s="13"/>
      <c r="LIG23" s="13"/>
      <c r="LIH23" s="14"/>
      <c r="LII23" s="15"/>
      <c r="LIJ23" s="13"/>
      <c r="LIK23" s="9"/>
      <c r="LIL23" s="8"/>
      <c r="LIM23" s="8"/>
      <c r="LIN23" s="13"/>
      <c r="LIO23" s="13"/>
      <c r="LIP23" s="14"/>
      <c r="LIQ23" s="15"/>
      <c r="LIR23" s="13"/>
      <c r="LIS23" s="9"/>
      <c r="LIT23" s="8"/>
      <c r="LIU23" s="8"/>
      <c r="LIV23" s="13"/>
      <c r="LIW23" s="13"/>
      <c r="LIX23" s="14"/>
      <c r="LIY23" s="15"/>
      <c r="LIZ23" s="13"/>
      <c r="LJA23" s="9"/>
      <c r="LJB23" s="8"/>
      <c r="LJC23" s="8"/>
      <c r="LJD23" s="13"/>
      <c r="LJE23" s="13"/>
      <c r="LJF23" s="14"/>
      <c r="LJG23" s="15"/>
      <c r="LJH23" s="13"/>
      <c r="LJI23" s="9"/>
      <c r="LJJ23" s="8"/>
      <c r="LJK23" s="8"/>
      <c r="LJL23" s="13"/>
      <c r="LJM23" s="13"/>
      <c r="LJN23" s="14"/>
      <c r="LJO23" s="15"/>
      <c r="LJP23" s="13"/>
      <c r="LJQ23" s="9"/>
      <c r="LJR23" s="8"/>
      <c r="LJS23" s="8"/>
      <c r="LJT23" s="13"/>
      <c r="LJU23" s="13"/>
      <c r="LJV23" s="14"/>
      <c r="LJW23" s="15"/>
      <c r="LJX23" s="13"/>
      <c r="LJY23" s="9"/>
      <c r="LJZ23" s="8"/>
      <c r="LKA23" s="8"/>
      <c r="LKB23" s="13"/>
      <c r="LKC23" s="13"/>
      <c r="LKD23" s="14"/>
      <c r="LKE23" s="15"/>
      <c r="LKF23" s="13"/>
      <c r="LKG23" s="9"/>
      <c r="LKH23" s="8"/>
      <c r="LKI23" s="8"/>
      <c r="LKJ23" s="13"/>
      <c r="LKK23" s="13"/>
      <c r="LKL23" s="14"/>
      <c r="LKM23" s="15"/>
      <c r="LKN23" s="13"/>
      <c r="LKO23" s="9"/>
      <c r="LKP23" s="8"/>
      <c r="LKQ23" s="8"/>
      <c r="LKR23" s="13"/>
      <c r="LKS23" s="13"/>
      <c r="LKT23" s="14"/>
      <c r="LKU23" s="15"/>
      <c r="LKV23" s="13"/>
      <c r="LKW23" s="9"/>
      <c r="LKX23" s="8"/>
      <c r="LKY23" s="8"/>
      <c r="LKZ23" s="13"/>
      <c r="LLA23" s="13"/>
      <c r="LLB23" s="14"/>
      <c r="LLC23" s="15"/>
      <c r="LLD23" s="13"/>
      <c r="LLE23" s="9"/>
      <c r="LLF23" s="8"/>
      <c r="LLG23" s="8"/>
      <c r="LLH23" s="13"/>
      <c r="LLI23" s="13"/>
      <c r="LLJ23" s="14"/>
      <c r="LLK23" s="15"/>
      <c r="LLL23" s="13"/>
      <c r="LLM23" s="9"/>
      <c r="LLN23" s="8"/>
      <c r="LLO23" s="8"/>
      <c r="LLP23" s="13"/>
      <c r="LLQ23" s="13"/>
      <c r="LLR23" s="14"/>
      <c r="LLS23" s="15"/>
      <c r="LLT23" s="13"/>
      <c r="LLU23" s="9"/>
      <c r="LLV23" s="8"/>
      <c r="LLW23" s="8"/>
      <c r="LLX23" s="13"/>
      <c r="LLY23" s="13"/>
      <c r="LLZ23" s="14"/>
      <c r="LMA23" s="15"/>
      <c r="LMB23" s="13"/>
      <c r="LMC23" s="9"/>
      <c r="LMD23" s="8"/>
      <c r="LME23" s="8"/>
      <c r="LMF23" s="13"/>
      <c r="LMG23" s="13"/>
      <c r="LMH23" s="14"/>
      <c r="LMI23" s="15"/>
      <c r="LMJ23" s="13"/>
      <c r="LMK23" s="9"/>
      <c r="LML23" s="8"/>
      <c r="LMM23" s="8"/>
      <c r="LMN23" s="13"/>
      <c r="LMO23" s="13"/>
      <c r="LMP23" s="14"/>
      <c r="LMQ23" s="15"/>
      <c r="LMR23" s="13"/>
      <c r="LMS23" s="9"/>
      <c r="LMT23" s="8"/>
      <c r="LMU23" s="8"/>
      <c r="LMV23" s="13"/>
      <c r="LMW23" s="13"/>
      <c r="LMX23" s="14"/>
      <c r="LMY23" s="15"/>
      <c r="LMZ23" s="13"/>
      <c r="LNA23" s="9"/>
      <c r="LNB23" s="8"/>
      <c r="LNC23" s="8"/>
      <c r="LND23" s="13"/>
      <c r="LNE23" s="13"/>
      <c r="LNF23" s="14"/>
      <c r="LNG23" s="15"/>
      <c r="LNH23" s="13"/>
      <c r="LNI23" s="9"/>
      <c r="LNJ23" s="8"/>
      <c r="LNK23" s="8"/>
      <c r="LNL23" s="13"/>
      <c r="LNM23" s="13"/>
      <c r="LNN23" s="14"/>
      <c r="LNO23" s="15"/>
      <c r="LNP23" s="13"/>
      <c r="LNQ23" s="9"/>
      <c r="LNR23" s="8"/>
      <c r="LNS23" s="8"/>
      <c r="LNT23" s="13"/>
      <c r="LNU23" s="13"/>
      <c r="LNV23" s="14"/>
      <c r="LNW23" s="15"/>
      <c r="LNX23" s="13"/>
      <c r="LNY23" s="9"/>
      <c r="LNZ23" s="8"/>
      <c r="LOA23" s="8"/>
      <c r="LOB23" s="13"/>
      <c r="LOC23" s="13"/>
      <c r="LOD23" s="14"/>
      <c r="LOE23" s="15"/>
      <c r="LOF23" s="13"/>
      <c r="LOG23" s="9"/>
      <c r="LOH23" s="8"/>
      <c r="LOI23" s="8"/>
      <c r="LOJ23" s="13"/>
      <c r="LOK23" s="13"/>
      <c r="LOL23" s="14"/>
      <c r="LOM23" s="15"/>
      <c r="LON23" s="13"/>
      <c r="LOO23" s="9"/>
      <c r="LOP23" s="8"/>
      <c r="LOQ23" s="8"/>
      <c r="LOR23" s="13"/>
      <c r="LOS23" s="13"/>
      <c r="LOT23" s="14"/>
      <c r="LOU23" s="15"/>
      <c r="LOV23" s="13"/>
      <c r="LOW23" s="9"/>
      <c r="LOX23" s="8"/>
      <c r="LOY23" s="8"/>
      <c r="LOZ23" s="13"/>
      <c r="LPA23" s="13"/>
      <c r="LPB23" s="14"/>
      <c r="LPC23" s="15"/>
      <c r="LPD23" s="13"/>
      <c r="LPE23" s="9"/>
      <c r="LPF23" s="8"/>
      <c r="LPG23" s="8"/>
      <c r="LPH23" s="13"/>
      <c r="LPI23" s="13"/>
      <c r="LPJ23" s="14"/>
      <c r="LPK23" s="15"/>
      <c r="LPL23" s="13"/>
      <c r="LPM23" s="9"/>
      <c r="LPN23" s="8"/>
      <c r="LPO23" s="8"/>
      <c r="LPP23" s="13"/>
      <c r="LPQ23" s="13"/>
      <c r="LPR23" s="14"/>
      <c r="LPS23" s="15"/>
      <c r="LPT23" s="13"/>
      <c r="LPU23" s="9"/>
      <c r="LPV23" s="8"/>
      <c r="LPW23" s="8"/>
      <c r="LPX23" s="13"/>
      <c r="LPY23" s="13"/>
      <c r="LPZ23" s="14"/>
      <c r="LQA23" s="15"/>
      <c r="LQB23" s="13"/>
      <c r="LQC23" s="9"/>
      <c r="LQD23" s="8"/>
      <c r="LQE23" s="8"/>
      <c r="LQF23" s="13"/>
      <c r="LQG23" s="13"/>
      <c r="LQH23" s="14"/>
      <c r="LQI23" s="15"/>
      <c r="LQJ23" s="13"/>
      <c r="LQK23" s="9"/>
      <c r="LQL23" s="8"/>
      <c r="LQM23" s="8"/>
      <c r="LQN23" s="13"/>
      <c r="LQO23" s="13"/>
      <c r="LQP23" s="14"/>
      <c r="LQQ23" s="15"/>
      <c r="LQR23" s="13"/>
      <c r="LQS23" s="9"/>
      <c r="LQT23" s="8"/>
      <c r="LQU23" s="8"/>
      <c r="LQV23" s="13"/>
      <c r="LQW23" s="13"/>
      <c r="LQX23" s="14"/>
      <c r="LQY23" s="15"/>
      <c r="LQZ23" s="13"/>
      <c r="LRA23" s="9"/>
      <c r="LRB23" s="8"/>
      <c r="LRC23" s="8"/>
      <c r="LRD23" s="13"/>
      <c r="LRE23" s="13"/>
      <c r="LRF23" s="14"/>
      <c r="LRG23" s="15"/>
      <c r="LRH23" s="13"/>
      <c r="LRI23" s="9"/>
      <c r="LRJ23" s="8"/>
      <c r="LRK23" s="8"/>
      <c r="LRL23" s="13"/>
      <c r="LRM23" s="13"/>
      <c r="LRN23" s="14"/>
      <c r="LRO23" s="15"/>
      <c r="LRP23" s="13"/>
      <c r="LRQ23" s="9"/>
      <c r="LRR23" s="8"/>
      <c r="LRS23" s="8"/>
      <c r="LRT23" s="13"/>
      <c r="LRU23" s="13"/>
      <c r="LRV23" s="14"/>
      <c r="LRW23" s="15"/>
      <c r="LRX23" s="13"/>
      <c r="LRY23" s="9"/>
      <c r="LRZ23" s="8"/>
      <c r="LSA23" s="8"/>
      <c r="LSB23" s="13"/>
      <c r="LSC23" s="13"/>
      <c r="LSD23" s="14"/>
      <c r="LSE23" s="15"/>
      <c r="LSF23" s="13"/>
      <c r="LSG23" s="9"/>
      <c r="LSH23" s="8"/>
      <c r="LSI23" s="8"/>
      <c r="LSJ23" s="13"/>
      <c r="LSK23" s="13"/>
      <c r="LSL23" s="14"/>
      <c r="LSM23" s="15"/>
      <c r="LSN23" s="13"/>
      <c r="LSO23" s="9"/>
      <c r="LSP23" s="8"/>
      <c r="LSQ23" s="8"/>
      <c r="LSR23" s="13"/>
      <c r="LSS23" s="13"/>
      <c r="LST23" s="14"/>
      <c r="LSU23" s="15"/>
      <c r="LSV23" s="13"/>
      <c r="LSW23" s="9"/>
      <c r="LSX23" s="8"/>
      <c r="LSY23" s="8"/>
      <c r="LSZ23" s="13"/>
      <c r="LTA23" s="13"/>
      <c r="LTB23" s="14"/>
      <c r="LTC23" s="15"/>
      <c r="LTD23" s="13"/>
      <c r="LTE23" s="9"/>
      <c r="LTF23" s="8"/>
      <c r="LTG23" s="8"/>
      <c r="LTH23" s="13"/>
      <c r="LTI23" s="13"/>
      <c r="LTJ23" s="14"/>
      <c r="LTK23" s="15"/>
      <c r="LTL23" s="13"/>
      <c r="LTM23" s="9"/>
      <c r="LTN23" s="8"/>
      <c r="LTO23" s="8"/>
      <c r="LTP23" s="13"/>
      <c r="LTQ23" s="13"/>
      <c r="LTR23" s="14"/>
      <c r="LTS23" s="15"/>
      <c r="LTT23" s="13"/>
      <c r="LTU23" s="9"/>
      <c r="LTV23" s="8"/>
      <c r="LTW23" s="8"/>
      <c r="LTX23" s="13"/>
      <c r="LTY23" s="13"/>
      <c r="LTZ23" s="14"/>
      <c r="LUA23" s="15"/>
      <c r="LUB23" s="13"/>
      <c r="LUC23" s="9"/>
      <c r="LUD23" s="8"/>
      <c r="LUE23" s="8"/>
      <c r="LUF23" s="13"/>
      <c r="LUG23" s="13"/>
      <c r="LUH23" s="14"/>
      <c r="LUI23" s="15"/>
      <c r="LUJ23" s="13"/>
      <c r="LUK23" s="9"/>
      <c r="LUL23" s="8"/>
      <c r="LUM23" s="8"/>
      <c r="LUN23" s="13"/>
      <c r="LUO23" s="13"/>
      <c r="LUP23" s="14"/>
      <c r="LUQ23" s="15"/>
      <c r="LUR23" s="13"/>
      <c r="LUS23" s="9"/>
      <c r="LUT23" s="8"/>
      <c r="LUU23" s="8"/>
      <c r="LUV23" s="13"/>
      <c r="LUW23" s="13"/>
      <c r="LUX23" s="14"/>
      <c r="LUY23" s="15"/>
      <c r="LUZ23" s="13"/>
      <c r="LVA23" s="9"/>
      <c r="LVB23" s="8"/>
      <c r="LVC23" s="8"/>
      <c r="LVD23" s="13"/>
      <c r="LVE23" s="13"/>
      <c r="LVF23" s="14"/>
      <c r="LVG23" s="15"/>
      <c r="LVH23" s="13"/>
      <c r="LVI23" s="9"/>
      <c r="LVJ23" s="8"/>
      <c r="LVK23" s="8"/>
      <c r="LVL23" s="13"/>
      <c r="LVM23" s="13"/>
      <c r="LVN23" s="14"/>
      <c r="LVO23" s="15"/>
      <c r="LVP23" s="13"/>
      <c r="LVQ23" s="9"/>
      <c r="LVR23" s="8"/>
      <c r="LVS23" s="8"/>
      <c r="LVT23" s="13"/>
      <c r="LVU23" s="13"/>
      <c r="LVV23" s="14"/>
      <c r="LVW23" s="15"/>
      <c r="LVX23" s="13"/>
      <c r="LVY23" s="9"/>
      <c r="LVZ23" s="8"/>
      <c r="LWA23" s="8"/>
      <c r="LWB23" s="13"/>
      <c r="LWC23" s="13"/>
      <c r="LWD23" s="14"/>
      <c r="LWE23" s="15"/>
      <c r="LWF23" s="13"/>
      <c r="LWG23" s="9"/>
      <c r="LWH23" s="8"/>
      <c r="LWI23" s="8"/>
      <c r="LWJ23" s="13"/>
      <c r="LWK23" s="13"/>
      <c r="LWL23" s="14"/>
      <c r="LWM23" s="15"/>
      <c r="LWN23" s="13"/>
      <c r="LWO23" s="9"/>
      <c r="LWP23" s="8"/>
      <c r="LWQ23" s="8"/>
      <c r="LWR23" s="13"/>
      <c r="LWS23" s="13"/>
      <c r="LWT23" s="14"/>
      <c r="LWU23" s="15"/>
      <c r="LWV23" s="13"/>
      <c r="LWW23" s="9"/>
      <c r="LWX23" s="8"/>
      <c r="LWY23" s="8"/>
      <c r="LWZ23" s="13"/>
      <c r="LXA23" s="13"/>
      <c r="LXB23" s="14"/>
      <c r="LXC23" s="15"/>
      <c r="LXD23" s="13"/>
      <c r="LXE23" s="9"/>
      <c r="LXF23" s="8"/>
      <c r="LXG23" s="8"/>
      <c r="LXH23" s="13"/>
      <c r="LXI23" s="13"/>
      <c r="LXJ23" s="14"/>
      <c r="LXK23" s="15"/>
      <c r="LXL23" s="13"/>
      <c r="LXM23" s="9"/>
      <c r="LXN23" s="8"/>
      <c r="LXO23" s="8"/>
      <c r="LXP23" s="13"/>
      <c r="LXQ23" s="13"/>
      <c r="LXR23" s="14"/>
      <c r="LXS23" s="15"/>
      <c r="LXT23" s="13"/>
      <c r="LXU23" s="9"/>
      <c r="LXV23" s="8"/>
      <c r="LXW23" s="8"/>
      <c r="LXX23" s="13"/>
      <c r="LXY23" s="13"/>
      <c r="LXZ23" s="14"/>
      <c r="LYA23" s="15"/>
      <c r="LYB23" s="13"/>
      <c r="LYC23" s="9"/>
      <c r="LYD23" s="8"/>
      <c r="LYE23" s="8"/>
      <c r="LYF23" s="13"/>
      <c r="LYG23" s="13"/>
      <c r="LYH23" s="14"/>
      <c r="LYI23" s="15"/>
      <c r="LYJ23" s="13"/>
      <c r="LYK23" s="9"/>
      <c r="LYL23" s="8"/>
      <c r="LYM23" s="8"/>
      <c r="LYN23" s="13"/>
      <c r="LYO23" s="13"/>
      <c r="LYP23" s="14"/>
      <c r="LYQ23" s="15"/>
      <c r="LYR23" s="13"/>
      <c r="LYS23" s="9"/>
      <c r="LYT23" s="8"/>
      <c r="LYU23" s="8"/>
      <c r="LYV23" s="13"/>
      <c r="LYW23" s="13"/>
      <c r="LYX23" s="14"/>
      <c r="LYY23" s="15"/>
      <c r="LYZ23" s="13"/>
      <c r="LZA23" s="9"/>
      <c r="LZB23" s="8"/>
      <c r="LZC23" s="8"/>
      <c r="LZD23" s="13"/>
      <c r="LZE23" s="13"/>
      <c r="LZF23" s="14"/>
      <c r="LZG23" s="15"/>
      <c r="LZH23" s="13"/>
      <c r="LZI23" s="9"/>
      <c r="LZJ23" s="8"/>
      <c r="LZK23" s="8"/>
      <c r="LZL23" s="13"/>
      <c r="LZM23" s="13"/>
      <c r="LZN23" s="14"/>
      <c r="LZO23" s="15"/>
      <c r="LZP23" s="13"/>
      <c r="LZQ23" s="9"/>
      <c r="LZR23" s="8"/>
      <c r="LZS23" s="8"/>
      <c r="LZT23" s="13"/>
      <c r="LZU23" s="13"/>
      <c r="LZV23" s="14"/>
      <c r="LZW23" s="15"/>
      <c r="LZX23" s="13"/>
      <c r="LZY23" s="9"/>
      <c r="LZZ23" s="8"/>
      <c r="MAA23" s="8"/>
      <c r="MAB23" s="13"/>
      <c r="MAC23" s="13"/>
      <c r="MAD23" s="14"/>
      <c r="MAE23" s="15"/>
      <c r="MAF23" s="13"/>
      <c r="MAG23" s="9"/>
      <c r="MAH23" s="8"/>
      <c r="MAI23" s="8"/>
      <c r="MAJ23" s="13"/>
      <c r="MAK23" s="13"/>
      <c r="MAL23" s="14"/>
      <c r="MAM23" s="15"/>
      <c r="MAN23" s="13"/>
      <c r="MAO23" s="9"/>
      <c r="MAP23" s="8"/>
      <c r="MAQ23" s="8"/>
      <c r="MAR23" s="13"/>
      <c r="MAS23" s="13"/>
      <c r="MAT23" s="14"/>
      <c r="MAU23" s="15"/>
      <c r="MAV23" s="13"/>
      <c r="MAW23" s="9"/>
      <c r="MAX23" s="8"/>
      <c r="MAY23" s="8"/>
      <c r="MAZ23" s="13"/>
      <c r="MBA23" s="13"/>
      <c r="MBB23" s="14"/>
      <c r="MBC23" s="15"/>
      <c r="MBD23" s="13"/>
      <c r="MBE23" s="9"/>
      <c r="MBF23" s="8"/>
      <c r="MBG23" s="8"/>
      <c r="MBH23" s="13"/>
      <c r="MBI23" s="13"/>
      <c r="MBJ23" s="14"/>
      <c r="MBK23" s="15"/>
      <c r="MBL23" s="13"/>
      <c r="MBM23" s="9"/>
      <c r="MBN23" s="8"/>
      <c r="MBO23" s="8"/>
      <c r="MBP23" s="13"/>
      <c r="MBQ23" s="13"/>
      <c r="MBR23" s="14"/>
      <c r="MBS23" s="15"/>
      <c r="MBT23" s="13"/>
      <c r="MBU23" s="9"/>
      <c r="MBV23" s="8"/>
      <c r="MBW23" s="8"/>
      <c r="MBX23" s="13"/>
      <c r="MBY23" s="13"/>
      <c r="MBZ23" s="14"/>
      <c r="MCA23" s="15"/>
      <c r="MCB23" s="13"/>
      <c r="MCC23" s="9"/>
      <c r="MCD23" s="8"/>
      <c r="MCE23" s="8"/>
      <c r="MCF23" s="13"/>
      <c r="MCG23" s="13"/>
      <c r="MCH23" s="14"/>
      <c r="MCI23" s="15"/>
      <c r="MCJ23" s="13"/>
      <c r="MCK23" s="9"/>
      <c r="MCL23" s="8"/>
      <c r="MCM23" s="8"/>
      <c r="MCN23" s="13"/>
      <c r="MCO23" s="13"/>
      <c r="MCP23" s="14"/>
      <c r="MCQ23" s="15"/>
      <c r="MCR23" s="13"/>
      <c r="MCS23" s="9"/>
      <c r="MCT23" s="8"/>
      <c r="MCU23" s="8"/>
      <c r="MCV23" s="13"/>
      <c r="MCW23" s="13"/>
      <c r="MCX23" s="14"/>
      <c r="MCY23" s="15"/>
      <c r="MCZ23" s="13"/>
      <c r="MDA23" s="9"/>
      <c r="MDB23" s="8"/>
      <c r="MDC23" s="8"/>
      <c r="MDD23" s="13"/>
      <c r="MDE23" s="13"/>
      <c r="MDF23" s="14"/>
      <c r="MDG23" s="15"/>
      <c r="MDH23" s="13"/>
      <c r="MDI23" s="9"/>
      <c r="MDJ23" s="8"/>
      <c r="MDK23" s="8"/>
      <c r="MDL23" s="13"/>
      <c r="MDM23" s="13"/>
      <c r="MDN23" s="14"/>
      <c r="MDO23" s="15"/>
      <c r="MDP23" s="13"/>
      <c r="MDQ23" s="9"/>
      <c r="MDR23" s="8"/>
      <c r="MDS23" s="8"/>
      <c r="MDT23" s="13"/>
      <c r="MDU23" s="13"/>
      <c r="MDV23" s="14"/>
      <c r="MDW23" s="15"/>
      <c r="MDX23" s="13"/>
      <c r="MDY23" s="9"/>
      <c r="MDZ23" s="8"/>
      <c r="MEA23" s="8"/>
      <c r="MEB23" s="13"/>
      <c r="MEC23" s="13"/>
      <c r="MED23" s="14"/>
      <c r="MEE23" s="15"/>
      <c r="MEF23" s="13"/>
      <c r="MEG23" s="9"/>
      <c r="MEH23" s="8"/>
      <c r="MEI23" s="8"/>
      <c r="MEJ23" s="13"/>
      <c r="MEK23" s="13"/>
      <c r="MEL23" s="14"/>
      <c r="MEM23" s="15"/>
      <c r="MEN23" s="13"/>
      <c r="MEO23" s="9"/>
      <c r="MEP23" s="8"/>
      <c r="MEQ23" s="8"/>
      <c r="MER23" s="13"/>
      <c r="MES23" s="13"/>
      <c r="MET23" s="14"/>
      <c r="MEU23" s="15"/>
      <c r="MEV23" s="13"/>
      <c r="MEW23" s="9"/>
      <c r="MEX23" s="8"/>
      <c r="MEY23" s="8"/>
      <c r="MEZ23" s="13"/>
      <c r="MFA23" s="13"/>
      <c r="MFB23" s="14"/>
      <c r="MFC23" s="15"/>
      <c r="MFD23" s="13"/>
      <c r="MFE23" s="9"/>
      <c r="MFF23" s="8"/>
      <c r="MFG23" s="8"/>
      <c r="MFH23" s="13"/>
      <c r="MFI23" s="13"/>
      <c r="MFJ23" s="14"/>
      <c r="MFK23" s="15"/>
      <c r="MFL23" s="13"/>
      <c r="MFM23" s="9"/>
      <c r="MFN23" s="8"/>
      <c r="MFO23" s="8"/>
      <c r="MFP23" s="13"/>
      <c r="MFQ23" s="13"/>
      <c r="MFR23" s="14"/>
      <c r="MFS23" s="15"/>
      <c r="MFT23" s="13"/>
      <c r="MFU23" s="9"/>
      <c r="MFV23" s="8"/>
      <c r="MFW23" s="8"/>
      <c r="MFX23" s="13"/>
      <c r="MFY23" s="13"/>
      <c r="MFZ23" s="14"/>
      <c r="MGA23" s="15"/>
      <c r="MGB23" s="13"/>
      <c r="MGC23" s="9"/>
      <c r="MGD23" s="8"/>
      <c r="MGE23" s="8"/>
      <c r="MGF23" s="13"/>
      <c r="MGG23" s="13"/>
      <c r="MGH23" s="14"/>
      <c r="MGI23" s="15"/>
      <c r="MGJ23" s="13"/>
      <c r="MGK23" s="9"/>
      <c r="MGL23" s="8"/>
      <c r="MGM23" s="8"/>
      <c r="MGN23" s="13"/>
      <c r="MGO23" s="13"/>
      <c r="MGP23" s="14"/>
      <c r="MGQ23" s="15"/>
      <c r="MGR23" s="13"/>
      <c r="MGS23" s="9"/>
      <c r="MGT23" s="8"/>
      <c r="MGU23" s="8"/>
      <c r="MGV23" s="13"/>
      <c r="MGW23" s="13"/>
      <c r="MGX23" s="14"/>
      <c r="MGY23" s="15"/>
      <c r="MGZ23" s="13"/>
      <c r="MHA23" s="9"/>
      <c r="MHB23" s="8"/>
      <c r="MHC23" s="8"/>
      <c r="MHD23" s="13"/>
      <c r="MHE23" s="13"/>
      <c r="MHF23" s="14"/>
      <c r="MHG23" s="15"/>
      <c r="MHH23" s="13"/>
      <c r="MHI23" s="9"/>
      <c r="MHJ23" s="8"/>
      <c r="MHK23" s="8"/>
      <c r="MHL23" s="13"/>
      <c r="MHM23" s="13"/>
      <c r="MHN23" s="14"/>
      <c r="MHO23" s="15"/>
      <c r="MHP23" s="13"/>
      <c r="MHQ23" s="9"/>
      <c r="MHR23" s="8"/>
      <c r="MHS23" s="8"/>
      <c r="MHT23" s="13"/>
      <c r="MHU23" s="13"/>
      <c r="MHV23" s="14"/>
      <c r="MHW23" s="15"/>
      <c r="MHX23" s="13"/>
      <c r="MHY23" s="9"/>
      <c r="MHZ23" s="8"/>
      <c r="MIA23" s="8"/>
      <c r="MIB23" s="13"/>
      <c r="MIC23" s="13"/>
      <c r="MID23" s="14"/>
      <c r="MIE23" s="15"/>
      <c r="MIF23" s="13"/>
      <c r="MIG23" s="9"/>
      <c r="MIH23" s="8"/>
      <c r="MII23" s="8"/>
      <c r="MIJ23" s="13"/>
      <c r="MIK23" s="13"/>
      <c r="MIL23" s="14"/>
      <c r="MIM23" s="15"/>
      <c r="MIN23" s="13"/>
      <c r="MIO23" s="9"/>
      <c r="MIP23" s="8"/>
      <c r="MIQ23" s="8"/>
      <c r="MIR23" s="13"/>
      <c r="MIS23" s="13"/>
      <c r="MIT23" s="14"/>
      <c r="MIU23" s="15"/>
      <c r="MIV23" s="13"/>
      <c r="MIW23" s="9"/>
      <c r="MIX23" s="8"/>
      <c r="MIY23" s="8"/>
      <c r="MIZ23" s="13"/>
      <c r="MJA23" s="13"/>
      <c r="MJB23" s="14"/>
      <c r="MJC23" s="15"/>
      <c r="MJD23" s="13"/>
      <c r="MJE23" s="9"/>
      <c r="MJF23" s="8"/>
      <c r="MJG23" s="8"/>
      <c r="MJH23" s="13"/>
      <c r="MJI23" s="13"/>
      <c r="MJJ23" s="14"/>
      <c r="MJK23" s="15"/>
      <c r="MJL23" s="13"/>
      <c r="MJM23" s="9"/>
      <c r="MJN23" s="8"/>
      <c r="MJO23" s="8"/>
      <c r="MJP23" s="13"/>
      <c r="MJQ23" s="13"/>
      <c r="MJR23" s="14"/>
      <c r="MJS23" s="15"/>
      <c r="MJT23" s="13"/>
      <c r="MJU23" s="9"/>
      <c r="MJV23" s="8"/>
      <c r="MJW23" s="8"/>
      <c r="MJX23" s="13"/>
      <c r="MJY23" s="13"/>
      <c r="MJZ23" s="14"/>
      <c r="MKA23" s="15"/>
      <c r="MKB23" s="13"/>
      <c r="MKC23" s="9"/>
      <c r="MKD23" s="8"/>
      <c r="MKE23" s="8"/>
      <c r="MKF23" s="13"/>
      <c r="MKG23" s="13"/>
      <c r="MKH23" s="14"/>
      <c r="MKI23" s="15"/>
      <c r="MKJ23" s="13"/>
      <c r="MKK23" s="9"/>
      <c r="MKL23" s="8"/>
      <c r="MKM23" s="8"/>
      <c r="MKN23" s="13"/>
      <c r="MKO23" s="13"/>
      <c r="MKP23" s="14"/>
      <c r="MKQ23" s="15"/>
      <c r="MKR23" s="13"/>
      <c r="MKS23" s="9"/>
      <c r="MKT23" s="8"/>
      <c r="MKU23" s="8"/>
      <c r="MKV23" s="13"/>
      <c r="MKW23" s="13"/>
      <c r="MKX23" s="14"/>
      <c r="MKY23" s="15"/>
      <c r="MKZ23" s="13"/>
      <c r="MLA23" s="9"/>
      <c r="MLB23" s="8"/>
      <c r="MLC23" s="8"/>
      <c r="MLD23" s="13"/>
      <c r="MLE23" s="13"/>
      <c r="MLF23" s="14"/>
      <c r="MLG23" s="15"/>
      <c r="MLH23" s="13"/>
      <c r="MLI23" s="9"/>
      <c r="MLJ23" s="8"/>
      <c r="MLK23" s="8"/>
      <c r="MLL23" s="13"/>
      <c r="MLM23" s="13"/>
      <c r="MLN23" s="14"/>
      <c r="MLO23" s="15"/>
      <c r="MLP23" s="13"/>
      <c r="MLQ23" s="9"/>
      <c r="MLR23" s="8"/>
      <c r="MLS23" s="8"/>
      <c r="MLT23" s="13"/>
      <c r="MLU23" s="13"/>
      <c r="MLV23" s="14"/>
      <c r="MLW23" s="15"/>
      <c r="MLX23" s="13"/>
      <c r="MLY23" s="9"/>
      <c r="MLZ23" s="8"/>
      <c r="MMA23" s="8"/>
      <c r="MMB23" s="13"/>
      <c r="MMC23" s="13"/>
      <c r="MMD23" s="14"/>
      <c r="MME23" s="15"/>
      <c r="MMF23" s="13"/>
      <c r="MMG23" s="9"/>
      <c r="MMH23" s="8"/>
      <c r="MMI23" s="8"/>
      <c r="MMJ23" s="13"/>
      <c r="MMK23" s="13"/>
      <c r="MML23" s="14"/>
      <c r="MMM23" s="15"/>
      <c r="MMN23" s="13"/>
      <c r="MMO23" s="9"/>
      <c r="MMP23" s="8"/>
      <c r="MMQ23" s="8"/>
      <c r="MMR23" s="13"/>
      <c r="MMS23" s="13"/>
      <c r="MMT23" s="14"/>
      <c r="MMU23" s="15"/>
      <c r="MMV23" s="13"/>
      <c r="MMW23" s="9"/>
      <c r="MMX23" s="8"/>
      <c r="MMY23" s="8"/>
      <c r="MMZ23" s="13"/>
      <c r="MNA23" s="13"/>
      <c r="MNB23" s="14"/>
      <c r="MNC23" s="15"/>
      <c r="MND23" s="13"/>
      <c r="MNE23" s="9"/>
      <c r="MNF23" s="8"/>
      <c r="MNG23" s="8"/>
      <c r="MNH23" s="13"/>
      <c r="MNI23" s="13"/>
      <c r="MNJ23" s="14"/>
      <c r="MNK23" s="15"/>
      <c r="MNL23" s="13"/>
      <c r="MNM23" s="9"/>
      <c r="MNN23" s="8"/>
      <c r="MNO23" s="8"/>
      <c r="MNP23" s="13"/>
      <c r="MNQ23" s="13"/>
      <c r="MNR23" s="14"/>
      <c r="MNS23" s="15"/>
      <c r="MNT23" s="13"/>
      <c r="MNU23" s="9"/>
      <c r="MNV23" s="8"/>
      <c r="MNW23" s="8"/>
      <c r="MNX23" s="13"/>
      <c r="MNY23" s="13"/>
      <c r="MNZ23" s="14"/>
      <c r="MOA23" s="15"/>
      <c r="MOB23" s="13"/>
      <c r="MOC23" s="9"/>
      <c r="MOD23" s="8"/>
      <c r="MOE23" s="8"/>
      <c r="MOF23" s="13"/>
      <c r="MOG23" s="13"/>
      <c r="MOH23" s="14"/>
      <c r="MOI23" s="15"/>
      <c r="MOJ23" s="13"/>
      <c r="MOK23" s="9"/>
      <c r="MOL23" s="8"/>
      <c r="MOM23" s="8"/>
      <c r="MON23" s="13"/>
      <c r="MOO23" s="13"/>
      <c r="MOP23" s="14"/>
      <c r="MOQ23" s="15"/>
      <c r="MOR23" s="13"/>
      <c r="MOS23" s="9"/>
      <c r="MOT23" s="8"/>
      <c r="MOU23" s="8"/>
      <c r="MOV23" s="13"/>
      <c r="MOW23" s="13"/>
      <c r="MOX23" s="14"/>
      <c r="MOY23" s="15"/>
      <c r="MOZ23" s="13"/>
      <c r="MPA23" s="9"/>
      <c r="MPB23" s="8"/>
      <c r="MPC23" s="8"/>
      <c r="MPD23" s="13"/>
      <c r="MPE23" s="13"/>
      <c r="MPF23" s="14"/>
      <c r="MPG23" s="15"/>
      <c r="MPH23" s="13"/>
      <c r="MPI23" s="9"/>
      <c r="MPJ23" s="8"/>
      <c r="MPK23" s="8"/>
      <c r="MPL23" s="13"/>
      <c r="MPM23" s="13"/>
      <c r="MPN23" s="14"/>
      <c r="MPO23" s="15"/>
      <c r="MPP23" s="13"/>
      <c r="MPQ23" s="9"/>
      <c r="MPR23" s="8"/>
      <c r="MPS23" s="8"/>
      <c r="MPT23" s="13"/>
      <c r="MPU23" s="13"/>
      <c r="MPV23" s="14"/>
      <c r="MPW23" s="15"/>
      <c r="MPX23" s="13"/>
      <c r="MPY23" s="9"/>
      <c r="MPZ23" s="8"/>
      <c r="MQA23" s="8"/>
      <c r="MQB23" s="13"/>
      <c r="MQC23" s="13"/>
      <c r="MQD23" s="14"/>
      <c r="MQE23" s="15"/>
      <c r="MQF23" s="13"/>
      <c r="MQG23" s="9"/>
      <c r="MQH23" s="8"/>
      <c r="MQI23" s="8"/>
      <c r="MQJ23" s="13"/>
      <c r="MQK23" s="13"/>
      <c r="MQL23" s="14"/>
      <c r="MQM23" s="15"/>
      <c r="MQN23" s="13"/>
      <c r="MQO23" s="9"/>
      <c r="MQP23" s="8"/>
      <c r="MQQ23" s="8"/>
      <c r="MQR23" s="13"/>
      <c r="MQS23" s="13"/>
      <c r="MQT23" s="14"/>
      <c r="MQU23" s="15"/>
      <c r="MQV23" s="13"/>
      <c r="MQW23" s="9"/>
      <c r="MQX23" s="8"/>
      <c r="MQY23" s="8"/>
      <c r="MQZ23" s="13"/>
      <c r="MRA23" s="13"/>
      <c r="MRB23" s="14"/>
      <c r="MRC23" s="15"/>
      <c r="MRD23" s="13"/>
      <c r="MRE23" s="9"/>
      <c r="MRF23" s="8"/>
      <c r="MRG23" s="8"/>
      <c r="MRH23" s="13"/>
      <c r="MRI23" s="13"/>
      <c r="MRJ23" s="14"/>
      <c r="MRK23" s="15"/>
      <c r="MRL23" s="13"/>
      <c r="MRM23" s="9"/>
      <c r="MRN23" s="8"/>
      <c r="MRO23" s="8"/>
      <c r="MRP23" s="13"/>
      <c r="MRQ23" s="13"/>
      <c r="MRR23" s="14"/>
      <c r="MRS23" s="15"/>
      <c r="MRT23" s="13"/>
      <c r="MRU23" s="9"/>
      <c r="MRV23" s="8"/>
      <c r="MRW23" s="8"/>
      <c r="MRX23" s="13"/>
      <c r="MRY23" s="13"/>
      <c r="MRZ23" s="14"/>
      <c r="MSA23" s="15"/>
      <c r="MSB23" s="13"/>
      <c r="MSC23" s="9"/>
      <c r="MSD23" s="8"/>
      <c r="MSE23" s="8"/>
      <c r="MSF23" s="13"/>
      <c r="MSG23" s="13"/>
      <c r="MSH23" s="14"/>
      <c r="MSI23" s="15"/>
      <c r="MSJ23" s="13"/>
      <c r="MSK23" s="9"/>
      <c r="MSL23" s="8"/>
      <c r="MSM23" s="8"/>
      <c r="MSN23" s="13"/>
      <c r="MSO23" s="13"/>
      <c r="MSP23" s="14"/>
      <c r="MSQ23" s="15"/>
      <c r="MSR23" s="13"/>
      <c r="MSS23" s="9"/>
      <c r="MST23" s="8"/>
      <c r="MSU23" s="8"/>
      <c r="MSV23" s="13"/>
      <c r="MSW23" s="13"/>
      <c r="MSX23" s="14"/>
      <c r="MSY23" s="15"/>
      <c r="MSZ23" s="13"/>
      <c r="MTA23" s="9"/>
      <c r="MTB23" s="8"/>
      <c r="MTC23" s="8"/>
      <c r="MTD23" s="13"/>
      <c r="MTE23" s="13"/>
      <c r="MTF23" s="14"/>
      <c r="MTG23" s="15"/>
      <c r="MTH23" s="13"/>
      <c r="MTI23" s="9"/>
      <c r="MTJ23" s="8"/>
      <c r="MTK23" s="8"/>
      <c r="MTL23" s="13"/>
      <c r="MTM23" s="13"/>
      <c r="MTN23" s="14"/>
      <c r="MTO23" s="15"/>
      <c r="MTP23" s="13"/>
      <c r="MTQ23" s="9"/>
      <c r="MTR23" s="8"/>
      <c r="MTS23" s="8"/>
      <c r="MTT23" s="13"/>
      <c r="MTU23" s="13"/>
      <c r="MTV23" s="14"/>
      <c r="MTW23" s="15"/>
      <c r="MTX23" s="13"/>
      <c r="MTY23" s="9"/>
      <c r="MTZ23" s="8"/>
      <c r="MUA23" s="8"/>
      <c r="MUB23" s="13"/>
      <c r="MUC23" s="13"/>
      <c r="MUD23" s="14"/>
      <c r="MUE23" s="15"/>
      <c r="MUF23" s="13"/>
      <c r="MUG23" s="9"/>
      <c r="MUH23" s="8"/>
      <c r="MUI23" s="8"/>
      <c r="MUJ23" s="13"/>
      <c r="MUK23" s="13"/>
      <c r="MUL23" s="14"/>
      <c r="MUM23" s="15"/>
      <c r="MUN23" s="13"/>
      <c r="MUO23" s="9"/>
      <c r="MUP23" s="8"/>
      <c r="MUQ23" s="8"/>
      <c r="MUR23" s="13"/>
      <c r="MUS23" s="13"/>
      <c r="MUT23" s="14"/>
      <c r="MUU23" s="15"/>
      <c r="MUV23" s="13"/>
      <c r="MUW23" s="9"/>
      <c r="MUX23" s="8"/>
      <c r="MUY23" s="8"/>
      <c r="MUZ23" s="13"/>
      <c r="MVA23" s="13"/>
      <c r="MVB23" s="14"/>
      <c r="MVC23" s="15"/>
      <c r="MVD23" s="13"/>
      <c r="MVE23" s="9"/>
      <c r="MVF23" s="8"/>
      <c r="MVG23" s="8"/>
      <c r="MVH23" s="13"/>
      <c r="MVI23" s="13"/>
      <c r="MVJ23" s="14"/>
      <c r="MVK23" s="15"/>
      <c r="MVL23" s="13"/>
      <c r="MVM23" s="9"/>
      <c r="MVN23" s="8"/>
      <c r="MVO23" s="8"/>
      <c r="MVP23" s="13"/>
      <c r="MVQ23" s="13"/>
      <c r="MVR23" s="14"/>
      <c r="MVS23" s="15"/>
      <c r="MVT23" s="13"/>
      <c r="MVU23" s="9"/>
      <c r="MVV23" s="8"/>
      <c r="MVW23" s="8"/>
      <c r="MVX23" s="13"/>
      <c r="MVY23" s="13"/>
      <c r="MVZ23" s="14"/>
      <c r="MWA23" s="15"/>
      <c r="MWB23" s="13"/>
      <c r="MWC23" s="9"/>
      <c r="MWD23" s="8"/>
      <c r="MWE23" s="8"/>
      <c r="MWF23" s="13"/>
      <c r="MWG23" s="13"/>
      <c r="MWH23" s="14"/>
      <c r="MWI23" s="15"/>
      <c r="MWJ23" s="13"/>
      <c r="MWK23" s="9"/>
      <c r="MWL23" s="8"/>
      <c r="MWM23" s="8"/>
      <c r="MWN23" s="13"/>
      <c r="MWO23" s="13"/>
      <c r="MWP23" s="14"/>
      <c r="MWQ23" s="15"/>
      <c r="MWR23" s="13"/>
      <c r="MWS23" s="9"/>
      <c r="MWT23" s="8"/>
      <c r="MWU23" s="8"/>
      <c r="MWV23" s="13"/>
      <c r="MWW23" s="13"/>
      <c r="MWX23" s="14"/>
      <c r="MWY23" s="15"/>
      <c r="MWZ23" s="13"/>
      <c r="MXA23" s="9"/>
      <c r="MXB23" s="8"/>
      <c r="MXC23" s="8"/>
      <c r="MXD23" s="13"/>
      <c r="MXE23" s="13"/>
      <c r="MXF23" s="14"/>
      <c r="MXG23" s="15"/>
      <c r="MXH23" s="13"/>
      <c r="MXI23" s="9"/>
      <c r="MXJ23" s="8"/>
      <c r="MXK23" s="8"/>
      <c r="MXL23" s="13"/>
      <c r="MXM23" s="13"/>
      <c r="MXN23" s="14"/>
      <c r="MXO23" s="15"/>
      <c r="MXP23" s="13"/>
      <c r="MXQ23" s="9"/>
      <c r="MXR23" s="8"/>
      <c r="MXS23" s="8"/>
      <c r="MXT23" s="13"/>
      <c r="MXU23" s="13"/>
      <c r="MXV23" s="14"/>
      <c r="MXW23" s="15"/>
      <c r="MXX23" s="13"/>
      <c r="MXY23" s="9"/>
      <c r="MXZ23" s="8"/>
      <c r="MYA23" s="8"/>
      <c r="MYB23" s="13"/>
      <c r="MYC23" s="13"/>
      <c r="MYD23" s="14"/>
      <c r="MYE23" s="15"/>
      <c r="MYF23" s="13"/>
      <c r="MYG23" s="9"/>
      <c r="MYH23" s="8"/>
      <c r="MYI23" s="8"/>
      <c r="MYJ23" s="13"/>
      <c r="MYK23" s="13"/>
      <c r="MYL23" s="14"/>
      <c r="MYM23" s="15"/>
      <c r="MYN23" s="13"/>
      <c r="MYO23" s="9"/>
      <c r="MYP23" s="8"/>
      <c r="MYQ23" s="8"/>
      <c r="MYR23" s="13"/>
      <c r="MYS23" s="13"/>
      <c r="MYT23" s="14"/>
      <c r="MYU23" s="15"/>
      <c r="MYV23" s="13"/>
      <c r="MYW23" s="9"/>
      <c r="MYX23" s="8"/>
      <c r="MYY23" s="8"/>
      <c r="MYZ23" s="13"/>
      <c r="MZA23" s="13"/>
      <c r="MZB23" s="14"/>
      <c r="MZC23" s="15"/>
      <c r="MZD23" s="13"/>
      <c r="MZE23" s="9"/>
      <c r="MZF23" s="8"/>
      <c r="MZG23" s="8"/>
      <c r="MZH23" s="13"/>
      <c r="MZI23" s="13"/>
      <c r="MZJ23" s="14"/>
      <c r="MZK23" s="15"/>
      <c r="MZL23" s="13"/>
      <c r="MZM23" s="9"/>
      <c r="MZN23" s="8"/>
      <c r="MZO23" s="8"/>
      <c r="MZP23" s="13"/>
      <c r="MZQ23" s="13"/>
      <c r="MZR23" s="14"/>
      <c r="MZS23" s="15"/>
      <c r="MZT23" s="13"/>
      <c r="MZU23" s="9"/>
      <c r="MZV23" s="8"/>
      <c r="MZW23" s="8"/>
      <c r="MZX23" s="13"/>
      <c r="MZY23" s="13"/>
      <c r="MZZ23" s="14"/>
      <c r="NAA23" s="15"/>
      <c r="NAB23" s="13"/>
      <c r="NAC23" s="9"/>
      <c r="NAD23" s="8"/>
      <c r="NAE23" s="8"/>
      <c r="NAF23" s="13"/>
      <c r="NAG23" s="13"/>
      <c r="NAH23" s="14"/>
      <c r="NAI23" s="15"/>
      <c r="NAJ23" s="13"/>
      <c r="NAK23" s="9"/>
      <c r="NAL23" s="8"/>
      <c r="NAM23" s="8"/>
      <c r="NAN23" s="13"/>
      <c r="NAO23" s="13"/>
      <c r="NAP23" s="14"/>
      <c r="NAQ23" s="15"/>
      <c r="NAR23" s="13"/>
      <c r="NAS23" s="9"/>
      <c r="NAT23" s="8"/>
      <c r="NAU23" s="8"/>
      <c r="NAV23" s="13"/>
      <c r="NAW23" s="13"/>
      <c r="NAX23" s="14"/>
      <c r="NAY23" s="15"/>
      <c r="NAZ23" s="13"/>
      <c r="NBA23" s="9"/>
      <c r="NBB23" s="8"/>
      <c r="NBC23" s="8"/>
      <c r="NBD23" s="13"/>
      <c r="NBE23" s="13"/>
      <c r="NBF23" s="14"/>
      <c r="NBG23" s="15"/>
      <c r="NBH23" s="13"/>
      <c r="NBI23" s="9"/>
      <c r="NBJ23" s="8"/>
      <c r="NBK23" s="8"/>
      <c r="NBL23" s="13"/>
      <c r="NBM23" s="13"/>
      <c r="NBN23" s="14"/>
      <c r="NBO23" s="15"/>
      <c r="NBP23" s="13"/>
      <c r="NBQ23" s="9"/>
      <c r="NBR23" s="8"/>
      <c r="NBS23" s="8"/>
      <c r="NBT23" s="13"/>
      <c r="NBU23" s="13"/>
      <c r="NBV23" s="14"/>
      <c r="NBW23" s="15"/>
      <c r="NBX23" s="13"/>
      <c r="NBY23" s="9"/>
      <c r="NBZ23" s="8"/>
      <c r="NCA23" s="8"/>
      <c r="NCB23" s="13"/>
      <c r="NCC23" s="13"/>
      <c r="NCD23" s="14"/>
      <c r="NCE23" s="15"/>
      <c r="NCF23" s="13"/>
      <c r="NCG23" s="9"/>
      <c r="NCH23" s="8"/>
      <c r="NCI23" s="8"/>
      <c r="NCJ23" s="13"/>
      <c r="NCK23" s="13"/>
      <c r="NCL23" s="14"/>
      <c r="NCM23" s="15"/>
      <c r="NCN23" s="13"/>
      <c r="NCO23" s="9"/>
      <c r="NCP23" s="8"/>
      <c r="NCQ23" s="8"/>
      <c r="NCR23" s="13"/>
      <c r="NCS23" s="13"/>
      <c r="NCT23" s="14"/>
      <c r="NCU23" s="15"/>
      <c r="NCV23" s="13"/>
      <c r="NCW23" s="9"/>
      <c r="NCX23" s="8"/>
      <c r="NCY23" s="8"/>
      <c r="NCZ23" s="13"/>
      <c r="NDA23" s="13"/>
      <c r="NDB23" s="14"/>
      <c r="NDC23" s="15"/>
      <c r="NDD23" s="13"/>
      <c r="NDE23" s="9"/>
      <c r="NDF23" s="8"/>
      <c r="NDG23" s="8"/>
      <c r="NDH23" s="13"/>
      <c r="NDI23" s="13"/>
      <c r="NDJ23" s="14"/>
      <c r="NDK23" s="15"/>
      <c r="NDL23" s="13"/>
      <c r="NDM23" s="9"/>
      <c r="NDN23" s="8"/>
      <c r="NDO23" s="8"/>
      <c r="NDP23" s="13"/>
      <c r="NDQ23" s="13"/>
      <c r="NDR23" s="14"/>
      <c r="NDS23" s="15"/>
      <c r="NDT23" s="13"/>
      <c r="NDU23" s="9"/>
      <c r="NDV23" s="8"/>
      <c r="NDW23" s="8"/>
      <c r="NDX23" s="13"/>
      <c r="NDY23" s="13"/>
      <c r="NDZ23" s="14"/>
      <c r="NEA23" s="15"/>
      <c r="NEB23" s="13"/>
      <c r="NEC23" s="9"/>
      <c r="NED23" s="8"/>
      <c r="NEE23" s="8"/>
      <c r="NEF23" s="13"/>
      <c r="NEG23" s="13"/>
      <c r="NEH23" s="14"/>
      <c r="NEI23" s="15"/>
      <c r="NEJ23" s="13"/>
      <c r="NEK23" s="9"/>
      <c r="NEL23" s="8"/>
      <c r="NEM23" s="8"/>
      <c r="NEN23" s="13"/>
      <c r="NEO23" s="13"/>
      <c r="NEP23" s="14"/>
      <c r="NEQ23" s="15"/>
      <c r="NER23" s="13"/>
      <c r="NES23" s="9"/>
      <c r="NET23" s="8"/>
      <c r="NEU23" s="8"/>
      <c r="NEV23" s="13"/>
      <c r="NEW23" s="13"/>
      <c r="NEX23" s="14"/>
      <c r="NEY23" s="15"/>
      <c r="NEZ23" s="13"/>
      <c r="NFA23" s="9"/>
      <c r="NFB23" s="8"/>
      <c r="NFC23" s="8"/>
      <c r="NFD23" s="13"/>
      <c r="NFE23" s="13"/>
      <c r="NFF23" s="14"/>
      <c r="NFG23" s="15"/>
      <c r="NFH23" s="13"/>
      <c r="NFI23" s="9"/>
      <c r="NFJ23" s="8"/>
      <c r="NFK23" s="8"/>
      <c r="NFL23" s="13"/>
      <c r="NFM23" s="13"/>
      <c r="NFN23" s="14"/>
      <c r="NFO23" s="15"/>
      <c r="NFP23" s="13"/>
      <c r="NFQ23" s="9"/>
      <c r="NFR23" s="8"/>
      <c r="NFS23" s="8"/>
      <c r="NFT23" s="13"/>
      <c r="NFU23" s="13"/>
      <c r="NFV23" s="14"/>
      <c r="NFW23" s="15"/>
      <c r="NFX23" s="13"/>
      <c r="NFY23" s="9"/>
      <c r="NFZ23" s="8"/>
      <c r="NGA23" s="8"/>
      <c r="NGB23" s="13"/>
      <c r="NGC23" s="13"/>
      <c r="NGD23" s="14"/>
      <c r="NGE23" s="15"/>
      <c r="NGF23" s="13"/>
      <c r="NGG23" s="9"/>
      <c r="NGH23" s="8"/>
      <c r="NGI23" s="8"/>
      <c r="NGJ23" s="13"/>
      <c r="NGK23" s="13"/>
      <c r="NGL23" s="14"/>
      <c r="NGM23" s="15"/>
      <c r="NGN23" s="13"/>
      <c r="NGO23" s="9"/>
      <c r="NGP23" s="8"/>
      <c r="NGQ23" s="8"/>
      <c r="NGR23" s="13"/>
      <c r="NGS23" s="13"/>
      <c r="NGT23" s="14"/>
      <c r="NGU23" s="15"/>
      <c r="NGV23" s="13"/>
      <c r="NGW23" s="9"/>
      <c r="NGX23" s="8"/>
      <c r="NGY23" s="8"/>
      <c r="NGZ23" s="13"/>
      <c r="NHA23" s="13"/>
      <c r="NHB23" s="14"/>
      <c r="NHC23" s="15"/>
      <c r="NHD23" s="13"/>
      <c r="NHE23" s="9"/>
      <c r="NHF23" s="8"/>
      <c r="NHG23" s="8"/>
      <c r="NHH23" s="13"/>
      <c r="NHI23" s="13"/>
      <c r="NHJ23" s="14"/>
      <c r="NHK23" s="15"/>
      <c r="NHL23" s="13"/>
      <c r="NHM23" s="9"/>
      <c r="NHN23" s="8"/>
      <c r="NHO23" s="8"/>
      <c r="NHP23" s="13"/>
      <c r="NHQ23" s="13"/>
      <c r="NHR23" s="14"/>
      <c r="NHS23" s="15"/>
      <c r="NHT23" s="13"/>
      <c r="NHU23" s="9"/>
      <c r="NHV23" s="8"/>
      <c r="NHW23" s="8"/>
      <c r="NHX23" s="13"/>
      <c r="NHY23" s="13"/>
      <c r="NHZ23" s="14"/>
      <c r="NIA23" s="15"/>
      <c r="NIB23" s="13"/>
      <c r="NIC23" s="9"/>
      <c r="NID23" s="8"/>
      <c r="NIE23" s="8"/>
      <c r="NIF23" s="13"/>
      <c r="NIG23" s="13"/>
      <c r="NIH23" s="14"/>
      <c r="NII23" s="15"/>
      <c r="NIJ23" s="13"/>
      <c r="NIK23" s="9"/>
      <c r="NIL23" s="8"/>
      <c r="NIM23" s="8"/>
      <c r="NIN23" s="13"/>
      <c r="NIO23" s="13"/>
      <c r="NIP23" s="14"/>
      <c r="NIQ23" s="15"/>
      <c r="NIR23" s="13"/>
      <c r="NIS23" s="9"/>
      <c r="NIT23" s="8"/>
      <c r="NIU23" s="8"/>
      <c r="NIV23" s="13"/>
      <c r="NIW23" s="13"/>
      <c r="NIX23" s="14"/>
      <c r="NIY23" s="15"/>
      <c r="NIZ23" s="13"/>
      <c r="NJA23" s="9"/>
      <c r="NJB23" s="8"/>
      <c r="NJC23" s="8"/>
      <c r="NJD23" s="13"/>
      <c r="NJE23" s="13"/>
      <c r="NJF23" s="14"/>
      <c r="NJG23" s="15"/>
      <c r="NJH23" s="13"/>
      <c r="NJI23" s="9"/>
      <c r="NJJ23" s="8"/>
      <c r="NJK23" s="8"/>
      <c r="NJL23" s="13"/>
      <c r="NJM23" s="13"/>
      <c r="NJN23" s="14"/>
      <c r="NJO23" s="15"/>
      <c r="NJP23" s="13"/>
      <c r="NJQ23" s="9"/>
      <c r="NJR23" s="8"/>
      <c r="NJS23" s="8"/>
      <c r="NJT23" s="13"/>
      <c r="NJU23" s="13"/>
      <c r="NJV23" s="14"/>
      <c r="NJW23" s="15"/>
      <c r="NJX23" s="13"/>
      <c r="NJY23" s="9"/>
      <c r="NJZ23" s="8"/>
      <c r="NKA23" s="8"/>
      <c r="NKB23" s="13"/>
      <c r="NKC23" s="13"/>
      <c r="NKD23" s="14"/>
      <c r="NKE23" s="15"/>
      <c r="NKF23" s="13"/>
      <c r="NKG23" s="9"/>
      <c r="NKH23" s="8"/>
      <c r="NKI23" s="8"/>
      <c r="NKJ23" s="13"/>
      <c r="NKK23" s="13"/>
      <c r="NKL23" s="14"/>
      <c r="NKM23" s="15"/>
      <c r="NKN23" s="13"/>
      <c r="NKO23" s="9"/>
      <c r="NKP23" s="8"/>
      <c r="NKQ23" s="8"/>
      <c r="NKR23" s="13"/>
      <c r="NKS23" s="13"/>
      <c r="NKT23" s="14"/>
      <c r="NKU23" s="15"/>
      <c r="NKV23" s="13"/>
      <c r="NKW23" s="9"/>
      <c r="NKX23" s="8"/>
      <c r="NKY23" s="8"/>
      <c r="NKZ23" s="13"/>
      <c r="NLA23" s="13"/>
      <c r="NLB23" s="14"/>
      <c r="NLC23" s="15"/>
      <c r="NLD23" s="13"/>
      <c r="NLE23" s="9"/>
      <c r="NLF23" s="8"/>
      <c r="NLG23" s="8"/>
      <c r="NLH23" s="13"/>
      <c r="NLI23" s="13"/>
      <c r="NLJ23" s="14"/>
      <c r="NLK23" s="15"/>
      <c r="NLL23" s="13"/>
      <c r="NLM23" s="9"/>
      <c r="NLN23" s="8"/>
      <c r="NLO23" s="8"/>
      <c r="NLP23" s="13"/>
      <c r="NLQ23" s="13"/>
      <c r="NLR23" s="14"/>
      <c r="NLS23" s="15"/>
      <c r="NLT23" s="13"/>
      <c r="NLU23" s="9"/>
      <c r="NLV23" s="8"/>
      <c r="NLW23" s="8"/>
      <c r="NLX23" s="13"/>
      <c r="NLY23" s="13"/>
      <c r="NLZ23" s="14"/>
      <c r="NMA23" s="15"/>
      <c r="NMB23" s="13"/>
      <c r="NMC23" s="9"/>
      <c r="NMD23" s="8"/>
      <c r="NME23" s="8"/>
      <c r="NMF23" s="13"/>
      <c r="NMG23" s="13"/>
      <c r="NMH23" s="14"/>
      <c r="NMI23" s="15"/>
      <c r="NMJ23" s="13"/>
      <c r="NMK23" s="9"/>
      <c r="NML23" s="8"/>
      <c r="NMM23" s="8"/>
      <c r="NMN23" s="13"/>
      <c r="NMO23" s="13"/>
      <c r="NMP23" s="14"/>
      <c r="NMQ23" s="15"/>
      <c r="NMR23" s="13"/>
      <c r="NMS23" s="9"/>
      <c r="NMT23" s="8"/>
      <c r="NMU23" s="8"/>
      <c r="NMV23" s="13"/>
      <c r="NMW23" s="13"/>
      <c r="NMX23" s="14"/>
      <c r="NMY23" s="15"/>
      <c r="NMZ23" s="13"/>
      <c r="NNA23" s="9"/>
      <c r="NNB23" s="8"/>
      <c r="NNC23" s="8"/>
      <c r="NND23" s="13"/>
      <c r="NNE23" s="13"/>
      <c r="NNF23" s="14"/>
      <c r="NNG23" s="15"/>
      <c r="NNH23" s="13"/>
      <c r="NNI23" s="9"/>
      <c r="NNJ23" s="8"/>
      <c r="NNK23" s="8"/>
      <c r="NNL23" s="13"/>
      <c r="NNM23" s="13"/>
      <c r="NNN23" s="14"/>
      <c r="NNO23" s="15"/>
      <c r="NNP23" s="13"/>
      <c r="NNQ23" s="9"/>
      <c r="NNR23" s="8"/>
      <c r="NNS23" s="8"/>
      <c r="NNT23" s="13"/>
      <c r="NNU23" s="13"/>
      <c r="NNV23" s="14"/>
      <c r="NNW23" s="15"/>
      <c r="NNX23" s="13"/>
      <c r="NNY23" s="9"/>
      <c r="NNZ23" s="8"/>
      <c r="NOA23" s="8"/>
      <c r="NOB23" s="13"/>
      <c r="NOC23" s="13"/>
      <c r="NOD23" s="14"/>
      <c r="NOE23" s="15"/>
      <c r="NOF23" s="13"/>
      <c r="NOG23" s="9"/>
      <c r="NOH23" s="8"/>
      <c r="NOI23" s="8"/>
      <c r="NOJ23" s="13"/>
      <c r="NOK23" s="13"/>
      <c r="NOL23" s="14"/>
      <c r="NOM23" s="15"/>
      <c r="NON23" s="13"/>
      <c r="NOO23" s="9"/>
      <c r="NOP23" s="8"/>
      <c r="NOQ23" s="8"/>
      <c r="NOR23" s="13"/>
      <c r="NOS23" s="13"/>
      <c r="NOT23" s="14"/>
      <c r="NOU23" s="15"/>
      <c r="NOV23" s="13"/>
      <c r="NOW23" s="9"/>
      <c r="NOX23" s="8"/>
      <c r="NOY23" s="8"/>
      <c r="NOZ23" s="13"/>
      <c r="NPA23" s="13"/>
      <c r="NPB23" s="14"/>
      <c r="NPC23" s="15"/>
      <c r="NPD23" s="13"/>
      <c r="NPE23" s="9"/>
      <c r="NPF23" s="8"/>
      <c r="NPG23" s="8"/>
      <c r="NPH23" s="13"/>
      <c r="NPI23" s="13"/>
      <c r="NPJ23" s="14"/>
      <c r="NPK23" s="15"/>
      <c r="NPL23" s="13"/>
      <c r="NPM23" s="9"/>
      <c r="NPN23" s="8"/>
      <c r="NPO23" s="8"/>
      <c r="NPP23" s="13"/>
      <c r="NPQ23" s="13"/>
      <c r="NPR23" s="14"/>
      <c r="NPS23" s="15"/>
      <c r="NPT23" s="13"/>
      <c r="NPU23" s="9"/>
      <c r="NPV23" s="8"/>
      <c r="NPW23" s="8"/>
      <c r="NPX23" s="13"/>
      <c r="NPY23" s="13"/>
      <c r="NPZ23" s="14"/>
      <c r="NQA23" s="15"/>
      <c r="NQB23" s="13"/>
      <c r="NQC23" s="9"/>
      <c r="NQD23" s="8"/>
      <c r="NQE23" s="8"/>
      <c r="NQF23" s="13"/>
      <c r="NQG23" s="13"/>
      <c r="NQH23" s="14"/>
      <c r="NQI23" s="15"/>
      <c r="NQJ23" s="13"/>
      <c r="NQK23" s="9"/>
      <c r="NQL23" s="8"/>
      <c r="NQM23" s="8"/>
      <c r="NQN23" s="13"/>
      <c r="NQO23" s="13"/>
      <c r="NQP23" s="14"/>
      <c r="NQQ23" s="15"/>
      <c r="NQR23" s="13"/>
      <c r="NQS23" s="9"/>
      <c r="NQT23" s="8"/>
      <c r="NQU23" s="8"/>
      <c r="NQV23" s="13"/>
      <c r="NQW23" s="13"/>
      <c r="NQX23" s="14"/>
      <c r="NQY23" s="15"/>
      <c r="NQZ23" s="13"/>
      <c r="NRA23" s="9"/>
      <c r="NRB23" s="8"/>
      <c r="NRC23" s="8"/>
      <c r="NRD23" s="13"/>
      <c r="NRE23" s="13"/>
      <c r="NRF23" s="14"/>
      <c r="NRG23" s="15"/>
      <c r="NRH23" s="13"/>
      <c r="NRI23" s="9"/>
      <c r="NRJ23" s="8"/>
      <c r="NRK23" s="8"/>
      <c r="NRL23" s="13"/>
      <c r="NRM23" s="13"/>
      <c r="NRN23" s="14"/>
      <c r="NRO23" s="15"/>
      <c r="NRP23" s="13"/>
      <c r="NRQ23" s="9"/>
      <c r="NRR23" s="8"/>
      <c r="NRS23" s="8"/>
      <c r="NRT23" s="13"/>
      <c r="NRU23" s="13"/>
      <c r="NRV23" s="14"/>
      <c r="NRW23" s="15"/>
      <c r="NRX23" s="13"/>
      <c r="NRY23" s="9"/>
      <c r="NRZ23" s="8"/>
      <c r="NSA23" s="8"/>
      <c r="NSB23" s="13"/>
      <c r="NSC23" s="13"/>
      <c r="NSD23" s="14"/>
      <c r="NSE23" s="15"/>
      <c r="NSF23" s="13"/>
      <c r="NSG23" s="9"/>
      <c r="NSH23" s="8"/>
      <c r="NSI23" s="8"/>
      <c r="NSJ23" s="13"/>
      <c r="NSK23" s="13"/>
      <c r="NSL23" s="14"/>
      <c r="NSM23" s="15"/>
      <c r="NSN23" s="13"/>
      <c r="NSO23" s="9"/>
      <c r="NSP23" s="8"/>
      <c r="NSQ23" s="8"/>
      <c r="NSR23" s="13"/>
      <c r="NSS23" s="13"/>
      <c r="NST23" s="14"/>
      <c r="NSU23" s="15"/>
      <c r="NSV23" s="13"/>
      <c r="NSW23" s="9"/>
      <c r="NSX23" s="8"/>
      <c r="NSY23" s="8"/>
      <c r="NSZ23" s="13"/>
      <c r="NTA23" s="13"/>
      <c r="NTB23" s="14"/>
      <c r="NTC23" s="15"/>
      <c r="NTD23" s="13"/>
      <c r="NTE23" s="9"/>
      <c r="NTF23" s="8"/>
      <c r="NTG23" s="8"/>
      <c r="NTH23" s="13"/>
      <c r="NTI23" s="13"/>
      <c r="NTJ23" s="14"/>
      <c r="NTK23" s="15"/>
      <c r="NTL23" s="13"/>
      <c r="NTM23" s="9"/>
      <c r="NTN23" s="8"/>
      <c r="NTO23" s="8"/>
      <c r="NTP23" s="13"/>
      <c r="NTQ23" s="13"/>
      <c r="NTR23" s="14"/>
      <c r="NTS23" s="15"/>
      <c r="NTT23" s="13"/>
      <c r="NTU23" s="9"/>
      <c r="NTV23" s="8"/>
      <c r="NTW23" s="8"/>
      <c r="NTX23" s="13"/>
      <c r="NTY23" s="13"/>
      <c r="NTZ23" s="14"/>
      <c r="NUA23" s="15"/>
      <c r="NUB23" s="13"/>
      <c r="NUC23" s="9"/>
      <c r="NUD23" s="8"/>
      <c r="NUE23" s="8"/>
      <c r="NUF23" s="13"/>
      <c r="NUG23" s="13"/>
      <c r="NUH23" s="14"/>
      <c r="NUI23" s="15"/>
      <c r="NUJ23" s="13"/>
      <c r="NUK23" s="9"/>
      <c r="NUL23" s="8"/>
      <c r="NUM23" s="8"/>
      <c r="NUN23" s="13"/>
      <c r="NUO23" s="13"/>
      <c r="NUP23" s="14"/>
      <c r="NUQ23" s="15"/>
      <c r="NUR23" s="13"/>
      <c r="NUS23" s="9"/>
      <c r="NUT23" s="8"/>
      <c r="NUU23" s="8"/>
      <c r="NUV23" s="13"/>
      <c r="NUW23" s="13"/>
      <c r="NUX23" s="14"/>
      <c r="NUY23" s="15"/>
      <c r="NUZ23" s="13"/>
      <c r="NVA23" s="9"/>
      <c r="NVB23" s="8"/>
      <c r="NVC23" s="8"/>
      <c r="NVD23" s="13"/>
      <c r="NVE23" s="13"/>
      <c r="NVF23" s="14"/>
      <c r="NVG23" s="15"/>
      <c r="NVH23" s="13"/>
      <c r="NVI23" s="9"/>
      <c r="NVJ23" s="8"/>
      <c r="NVK23" s="8"/>
      <c r="NVL23" s="13"/>
      <c r="NVM23" s="13"/>
      <c r="NVN23" s="14"/>
      <c r="NVO23" s="15"/>
      <c r="NVP23" s="13"/>
      <c r="NVQ23" s="9"/>
      <c r="NVR23" s="8"/>
      <c r="NVS23" s="8"/>
      <c r="NVT23" s="13"/>
      <c r="NVU23" s="13"/>
      <c r="NVV23" s="14"/>
      <c r="NVW23" s="15"/>
      <c r="NVX23" s="13"/>
      <c r="NVY23" s="9"/>
      <c r="NVZ23" s="8"/>
      <c r="NWA23" s="8"/>
      <c r="NWB23" s="13"/>
      <c r="NWC23" s="13"/>
      <c r="NWD23" s="14"/>
      <c r="NWE23" s="15"/>
      <c r="NWF23" s="13"/>
      <c r="NWG23" s="9"/>
      <c r="NWH23" s="8"/>
      <c r="NWI23" s="8"/>
      <c r="NWJ23" s="13"/>
      <c r="NWK23" s="13"/>
      <c r="NWL23" s="14"/>
      <c r="NWM23" s="15"/>
      <c r="NWN23" s="13"/>
      <c r="NWO23" s="9"/>
      <c r="NWP23" s="8"/>
      <c r="NWQ23" s="8"/>
      <c r="NWR23" s="13"/>
      <c r="NWS23" s="13"/>
      <c r="NWT23" s="14"/>
      <c r="NWU23" s="15"/>
      <c r="NWV23" s="13"/>
      <c r="NWW23" s="9"/>
      <c r="NWX23" s="8"/>
      <c r="NWY23" s="8"/>
      <c r="NWZ23" s="13"/>
      <c r="NXA23" s="13"/>
      <c r="NXB23" s="14"/>
      <c r="NXC23" s="15"/>
      <c r="NXD23" s="13"/>
      <c r="NXE23" s="9"/>
      <c r="NXF23" s="8"/>
      <c r="NXG23" s="8"/>
      <c r="NXH23" s="13"/>
      <c r="NXI23" s="13"/>
      <c r="NXJ23" s="14"/>
      <c r="NXK23" s="15"/>
      <c r="NXL23" s="13"/>
      <c r="NXM23" s="9"/>
      <c r="NXN23" s="8"/>
      <c r="NXO23" s="8"/>
      <c r="NXP23" s="13"/>
      <c r="NXQ23" s="13"/>
      <c r="NXR23" s="14"/>
      <c r="NXS23" s="15"/>
      <c r="NXT23" s="13"/>
      <c r="NXU23" s="9"/>
      <c r="NXV23" s="8"/>
      <c r="NXW23" s="8"/>
      <c r="NXX23" s="13"/>
      <c r="NXY23" s="13"/>
      <c r="NXZ23" s="14"/>
      <c r="NYA23" s="15"/>
      <c r="NYB23" s="13"/>
      <c r="NYC23" s="9"/>
      <c r="NYD23" s="8"/>
      <c r="NYE23" s="8"/>
      <c r="NYF23" s="13"/>
      <c r="NYG23" s="13"/>
      <c r="NYH23" s="14"/>
      <c r="NYI23" s="15"/>
      <c r="NYJ23" s="13"/>
      <c r="NYK23" s="9"/>
      <c r="NYL23" s="8"/>
      <c r="NYM23" s="8"/>
      <c r="NYN23" s="13"/>
      <c r="NYO23" s="13"/>
      <c r="NYP23" s="14"/>
      <c r="NYQ23" s="15"/>
      <c r="NYR23" s="13"/>
      <c r="NYS23" s="9"/>
      <c r="NYT23" s="8"/>
      <c r="NYU23" s="8"/>
      <c r="NYV23" s="13"/>
      <c r="NYW23" s="13"/>
      <c r="NYX23" s="14"/>
      <c r="NYY23" s="15"/>
      <c r="NYZ23" s="13"/>
      <c r="NZA23" s="9"/>
      <c r="NZB23" s="8"/>
      <c r="NZC23" s="8"/>
      <c r="NZD23" s="13"/>
      <c r="NZE23" s="13"/>
      <c r="NZF23" s="14"/>
      <c r="NZG23" s="15"/>
      <c r="NZH23" s="13"/>
      <c r="NZI23" s="9"/>
      <c r="NZJ23" s="8"/>
      <c r="NZK23" s="8"/>
      <c r="NZL23" s="13"/>
      <c r="NZM23" s="13"/>
      <c r="NZN23" s="14"/>
      <c r="NZO23" s="15"/>
      <c r="NZP23" s="13"/>
      <c r="NZQ23" s="9"/>
      <c r="NZR23" s="8"/>
      <c r="NZS23" s="8"/>
      <c r="NZT23" s="13"/>
      <c r="NZU23" s="13"/>
      <c r="NZV23" s="14"/>
      <c r="NZW23" s="15"/>
      <c r="NZX23" s="13"/>
      <c r="NZY23" s="9"/>
      <c r="NZZ23" s="8"/>
      <c r="OAA23" s="8"/>
      <c r="OAB23" s="13"/>
      <c r="OAC23" s="13"/>
      <c r="OAD23" s="14"/>
      <c r="OAE23" s="15"/>
      <c r="OAF23" s="13"/>
      <c r="OAG23" s="9"/>
      <c r="OAH23" s="8"/>
      <c r="OAI23" s="8"/>
      <c r="OAJ23" s="13"/>
      <c r="OAK23" s="13"/>
      <c r="OAL23" s="14"/>
      <c r="OAM23" s="15"/>
      <c r="OAN23" s="13"/>
      <c r="OAO23" s="9"/>
      <c r="OAP23" s="8"/>
      <c r="OAQ23" s="8"/>
      <c r="OAR23" s="13"/>
      <c r="OAS23" s="13"/>
      <c r="OAT23" s="14"/>
      <c r="OAU23" s="15"/>
      <c r="OAV23" s="13"/>
      <c r="OAW23" s="9"/>
      <c r="OAX23" s="8"/>
      <c r="OAY23" s="8"/>
      <c r="OAZ23" s="13"/>
      <c r="OBA23" s="13"/>
      <c r="OBB23" s="14"/>
      <c r="OBC23" s="15"/>
      <c r="OBD23" s="13"/>
      <c r="OBE23" s="9"/>
      <c r="OBF23" s="8"/>
      <c r="OBG23" s="8"/>
      <c r="OBH23" s="13"/>
      <c r="OBI23" s="13"/>
      <c r="OBJ23" s="14"/>
      <c r="OBK23" s="15"/>
      <c r="OBL23" s="13"/>
      <c r="OBM23" s="9"/>
      <c r="OBN23" s="8"/>
      <c r="OBO23" s="8"/>
      <c r="OBP23" s="13"/>
      <c r="OBQ23" s="13"/>
      <c r="OBR23" s="14"/>
      <c r="OBS23" s="15"/>
      <c r="OBT23" s="13"/>
      <c r="OBU23" s="9"/>
      <c r="OBV23" s="8"/>
      <c r="OBW23" s="8"/>
      <c r="OBX23" s="13"/>
      <c r="OBY23" s="13"/>
      <c r="OBZ23" s="14"/>
      <c r="OCA23" s="15"/>
      <c r="OCB23" s="13"/>
      <c r="OCC23" s="9"/>
      <c r="OCD23" s="8"/>
      <c r="OCE23" s="8"/>
      <c r="OCF23" s="13"/>
      <c r="OCG23" s="13"/>
      <c r="OCH23" s="14"/>
      <c r="OCI23" s="15"/>
      <c r="OCJ23" s="13"/>
      <c r="OCK23" s="9"/>
      <c r="OCL23" s="8"/>
      <c r="OCM23" s="8"/>
      <c r="OCN23" s="13"/>
      <c r="OCO23" s="13"/>
      <c r="OCP23" s="14"/>
      <c r="OCQ23" s="15"/>
      <c r="OCR23" s="13"/>
      <c r="OCS23" s="9"/>
      <c r="OCT23" s="8"/>
      <c r="OCU23" s="8"/>
      <c r="OCV23" s="13"/>
      <c r="OCW23" s="13"/>
      <c r="OCX23" s="14"/>
      <c r="OCY23" s="15"/>
      <c r="OCZ23" s="13"/>
      <c r="ODA23" s="9"/>
      <c r="ODB23" s="8"/>
      <c r="ODC23" s="8"/>
      <c r="ODD23" s="13"/>
      <c r="ODE23" s="13"/>
      <c r="ODF23" s="14"/>
      <c r="ODG23" s="15"/>
      <c r="ODH23" s="13"/>
      <c r="ODI23" s="9"/>
      <c r="ODJ23" s="8"/>
      <c r="ODK23" s="8"/>
      <c r="ODL23" s="13"/>
      <c r="ODM23" s="13"/>
      <c r="ODN23" s="14"/>
      <c r="ODO23" s="15"/>
      <c r="ODP23" s="13"/>
      <c r="ODQ23" s="9"/>
      <c r="ODR23" s="8"/>
      <c r="ODS23" s="8"/>
      <c r="ODT23" s="13"/>
      <c r="ODU23" s="13"/>
      <c r="ODV23" s="14"/>
      <c r="ODW23" s="15"/>
      <c r="ODX23" s="13"/>
      <c r="ODY23" s="9"/>
      <c r="ODZ23" s="8"/>
      <c r="OEA23" s="8"/>
      <c r="OEB23" s="13"/>
      <c r="OEC23" s="13"/>
      <c r="OED23" s="14"/>
      <c r="OEE23" s="15"/>
      <c r="OEF23" s="13"/>
      <c r="OEG23" s="9"/>
      <c r="OEH23" s="8"/>
      <c r="OEI23" s="8"/>
      <c r="OEJ23" s="13"/>
      <c r="OEK23" s="13"/>
      <c r="OEL23" s="14"/>
      <c r="OEM23" s="15"/>
      <c r="OEN23" s="13"/>
      <c r="OEO23" s="9"/>
      <c r="OEP23" s="8"/>
      <c r="OEQ23" s="8"/>
      <c r="OER23" s="13"/>
      <c r="OES23" s="13"/>
      <c r="OET23" s="14"/>
      <c r="OEU23" s="15"/>
      <c r="OEV23" s="13"/>
      <c r="OEW23" s="9"/>
      <c r="OEX23" s="8"/>
      <c r="OEY23" s="8"/>
      <c r="OEZ23" s="13"/>
      <c r="OFA23" s="13"/>
      <c r="OFB23" s="14"/>
      <c r="OFC23" s="15"/>
      <c r="OFD23" s="13"/>
      <c r="OFE23" s="9"/>
      <c r="OFF23" s="8"/>
      <c r="OFG23" s="8"/>
      <c r="OFH23" s="13"/>
      <c r="OFI23" s="13"/>
      <c r="OFJ23" s="14"/>
      <c r="OFK23" s="15"/>
      <c r="OFL23" s="13"/>
      <c r="OFM23" s="9"/>
      <c r="OFN23" s="8"/>
      <c r="OFO23" s="8"/>
      <c r="OFP23" s="13"/>
      <c r="OFQ23" s="13"/>
      <c r="OFR23" s="14"/>
      <c r="OFS23" s="15"/>
      <c r="OFT23" s="13"/>
      <c r="OFU23" s="9"/>
      <c r="OFV23" s="8"/>
      <c r="OFW23" s="8"/>
      <c r="OFX23" s="13"/>
      <c r="OFY23" s="13"/>
      <c r="OFZ23" s="14"/>
      <c r="OGA23" s="15"/>
      <c r="OGB23" s="13"/>
      <c r="OGC23" s="9"/>
      <c r="OGD23" s="8"/>
      <c r="OGE23" s="8"/>
      <c r="OGF23" s="13"/>
      <c r="OGG23" s="13"/>
      <c r="OGH23" s="14"/>
      <c r="OGI23" s="15"/>
      <c r="OGJ23" s="13"/>
      <c r="OGK23" s="9"/>
      <c r="OGL23" s="8"/>
      <c r="OGM23" s="8"/>
      <c r="OGN23" s="13"/>
      <c r="OGO23" s="13"/>
      <c r="OGP23" s="14"/>
      <c r="OGQ23" s="15"/>
      <c r="OGR23" s="13"/>
      <c r="OGS23" s="9"/>
      <c r="OGT23" s="8"/>
      <c r="OGU23" s="8"/>
      <c r="OGV23" s="13"/>
      <c r="OGW23" s="13"/>
      <c r="OGX23" s="14"/>
      <c r="OGY23" s="15"/>
      <c r="OGZ23" s="13"/>
      <c r="OHA23" s="9"/>
      <c r="OHB23" s="8"/>
      <c r="OHC23" s="8"/>
      <c r="OHD23" s="13"/>
      <c r="OHE23" s="13"/>
      <c r="OHF23" s="14"/>
      <c r="OHG23" s="15"/>
      <c r="OHH23" s="13"/>
      <c r="OHI23" s="9"/>
      <c r="OHJ23" s="8"/>
      <c r="OHK23" s="8"/>
      <c r="OHL23" s="13"/>
      <c r="OHM23" s="13"/>
      <c r="OHN23" s="14"/>
      <c r="OHO23" s="15"/>
      <c r="OHP23" s="13"/>
      <c r="OHQ23" s="9"/>
      <c r="OHR23" s="8"/>
      <c r="OHS23" s="8"/>
      <c r="OHT23" s="13"/>
      <c r="OHU23" s="13"/>
      <c r="OHV23" s="14"/>
      <c r="OHW23" s="15"/>
      <c r="OHX23" s="13"/>
      <c r="OHY23" s="9"/>
      <c r="OHZ23" s="8"/>
      <c r="OIA23" s="8"/>
      <c r="OIB23" s="13"/>
      <c r="OIC23" s="13"/>
      <c r="OID23" s="14"/>
      <c r="OIE23" s="15"/>
      <c r="OIF23" s="13"/>
      <c r="OIG23" s="9"/>
      <c r="OIH23" s="8"/>
      <c r="OII23" s="8"/>
      <c r="OIJ23" s="13"/>
      <c r="OIK23" s="13"/>
      <c r="OIL23" s="14"/>
      <c r="OIM23" s="15"/>
      <c r="OIN23" s="13"/>
      <c r="OIO23" s="9"/>
      <c r="OIP23" s="8"/>
      <c r="OIQ23" s="8"/>
      <c r="OIR23" s="13"/>
      <c r="OIS23" s="13"/>
      <c r="OIT23" s="14"/>
      <c r="OIU23" s="15"/>
      <c r="OIV23" s="13"/>
      <c r="OIW23" s="9"/>
      <c r="OIX23" s="8"/>
      <c r="OIY23" s="8"/>
      <c r="OIZ23" s="13"/>
      <c r="OJA23" s="13"/>
      <c r="OJB23" s="14"/>
      <c r="OJC23" s="15"/>
      <c r="OJD23" s="13"/>
      <c r="OJE23" s="9"/>
      <c r="OJF23" s="8"/>
      <c r="OJG23" s="8"/>
      <c r="OJH23" s="13"/>
      <c r="OJI23" s="13"/>
      <c r="OJJ23" s="14"/>
      <c r="OJK23" s="15"/>
      <c r="OJL23" s="13"/>
      <c r="OJM23" s="9"/>
      <c r="OJN23" s="8"/>
      <c r="OJO23" s="8"/>
      <c r="OJP23" s="13"/>
      <c r="OJQ23" s="13"/>
      <c r="OJR23" s="14"/>
      <c r="OJS23" s="15"/>
      <c r="OJT23" s="13"/>
      <c r="OJU23" s="9"/>
      <c r="OJV23" s="8"/>
      <c r="OJW23" s="8"/>
      <c r="OJX23" s="13"/>
      <c r="OJY23" s="13"/>
      <c r="OJZ23" s="14"/>
      <c r="OKA23" s="15"/>
      <c r="OKB23" s="13"/>
      <c r="OKC23" s="9"/>
      <c r="OKD23" s="8"/>
      <c r="OKE23" s="8"/>
      <c r="OKF23" s="13"/>
      <c r="OKG23" s="13"/>
      <c r="OKH23" s="14"/>
      <c r="OKI23" s="15"/>
      <c r="OKJ23" s="13"/>
      <c r="OKK23" s="9"/>
      <c r="OKL23" s="8"/>
      <c r="OKM23" s="8"/>
      <c r="OKN23" s="13"/>
      <c r="OKO23" s="13"/>
      <c r="OKP23" s="14"/>
      <c r="OKQ23" s="15"/>
      <c r="OKR23" s="13"/>
      <c r="OKS23" s="9"/>
      <c r="OKT23" s="8"/>
      <c r="OKU23" s="8"/>
      <c r="OKV23" s="13"/>
      <c r="OKW23" s="13"/>
      <c r="OKX23" s="14"/>
      <c r="OKY23" s="15"/>
      <c r="OKZ23" s="13"/>
      <c r="OLA23" s="9"/>
      <c r="OLB23" s="8"/>
      <c r="OLC23" s="8"/>
      <c r="OLD23" s="13"/>
      <c r="OLE23" s="13"/>
      <c r="OLF23" s="14"/>
      <c r="OLG23" s="15"/>
      <c r="OLH23" s="13"/>
      <c r="OLI23" s="9"/>
      <c r="OLJ23" s="8"/>
      <c r="OLK23" s="8"/>
      <c r="OLL23" s="13"/>
      <c r="OLM23" s="13"/>
      <c r="OLN23" s="14"/>
      <c r="OLO23" s="15"/>
      <c r="OLP23" s="13"/>
      <c r="OLQ23" s="9"/>
      <c r="OLR23" s="8"/>
      <c r="OLS23" s="8"/>
      <c r="OLT23" s="13"/>
      <c r="OLU23" s="13"/>
      <c r="OLV23" s="14"/>
      <c r="OLW23" s="15"/>
      <c r="OLX23" s="13"/>
      <c r="OLY23" s="9"/>
      <c r="OLZ23" s="8"/>
      <c r="OMA23" s="8"/>
      <c r="OMB23" s="13"/>
      <c r="OMC23" s="13"/>
      <c r="OMD23" s="14"/>
      <c r="OME23" s="15"/>
      <c r="OMF23" s="13"/>
      <c r="OMG23" s="9"/>
      <c r="OMH23" s="8"/>
      <c r="OMI23" s="8"/>
      <c r="OMJ23" s="13"/>
      <c r="OMK23" s="13"/>
      <c r="OML23" s="14"/>
      <c r="OMM23" s="15"/>
      <c r="OMN23" s="13"/>
      <c r="OMO23" s="9"/>
      <c r="OMP23" s="8"/>
      <c r="OMQ23" s="8"/>
      <c r="OMR23" s="13"/>
      <c r="OMS23" s="13"/>
      <c r="OMT23" s="14"/>
      <c r="OMU23" s="15"/>
      <c r="OMV23" s="13"/>
      <c r="OMW23" s="9"/>
      <c r="OMX23" s="8"/>
      <c r="OMY23" s="8"/>
      <c r="OMZ23" s="13"/>
      <c r="ONA23" s="13"/>
      <c r="ONB23" s="14"/>
      <c r="ONC23" s="15"/>
      <c r="OND23" s="13"/>
      <c r="ONE23" s="9"/>
      <c r="ONF23" s="8"/>
      <c r="ONG23" s="8"/>
      <c r="ONH23" s="13"/>
      <c r="ONI23" s="13"/>
      <c r="ONJ23" s="14"/>
      <c r="ONK23" s="15"/>
      <c r="ONL23" s="13"/>
      <c r="ONM23" s="9"/>
      <c r="ONN23" s="8"/>
      <c r="ONO23" s="8"/>
      <c r="ONP23" s="13"/>
      <c r="ONQ23" s="13"/>
      <c r="ONR23" s="14"/>
      <c r="ONS23" s="15"/>
      <c r="ONT23" s="13"/>
      <c r="ONU23" s="9"/>
      <c r="ONV23" s="8"/>
      <c r="ONW23" s="8"/>
      <c r="ONX23" s="13"/>
      <c r="ONY23" s="13"/>
      <c r="ONZ23" s="14"/>
      <c r="OOA23" s="15"/>
      <c r="OOB23" s="13"/>
      <c r="OOC23" s="9"/>
      <c r="OOD23" s="8"/>
      <c r="OOE23" s="8"/>
      <c r="OOF23" s="13"/>
      <c r="OOG23" s="13"/>
      <c r="OOH23" s="14"/>
      <c r="OOI23" s="15"/>
      <c r="OOJ23" s="13"/>
      <c r="OOK23" s="9"/>
      <c r="OOL23" s="8"/>
      <c r="OOM23" s="8"/>
      <c r="OON23" s="13"/>
      <c r="OOO23" s="13"/>
      <c r="OOP23" s="14"/>
      <c r="OOQ23" s="15"/>
      <c r="OOR23" s="13"/>
      <c r="OOS23" s="9"/>
      <c r="OOT23" s="8"/>
      <c r="OOU23" s="8"/>
      <c r="OOV23" s="13"/>
      <c r="OOW23" s="13"/>
      <c r="OOX23" s="14"/>
      <c r="OOY23" s="15"/>
      <c r="OOZ23" s="13"/>
      <c r="OPA23" s="9"/>
      <c r="OPB23" s="8"/>
      <c r="OPC23" s="8"/>
      <c r="OPD23" s="13"/>
      <c r="OPE23" s="13"/>
      <c r="OPF23" s="14"/>
      <c r="OPG23" s="15"/>
      <c r="OPH23" s="13"/>
      <c r="OPI23" s="9"/>
      <c r="OPJ23" s="8"/>
      <c r="OPK23" s="8"/>
      <c r="OPL23" s="13"/>
      <c r="OPM23" s="13"/>
      <c r="OPN23" s="14"/>
      <c r="OPO23" s="15"/>
      <c r="OPP23" s="13"/>
      <c r="OPQ23" s="9"/>
      <c r="OPR23" s="8"/>
      <c r="OPS23" s="8"/>
      <c r="OPT23" s="13"/>
      <c r="OPU23" s="13"/>
      <c r="OPV23" s="14"/>
      <c r="OPW23" s="15"/>
      <c r="OPX23" s="13"/>
      <c r="OPY23" s="9"/>
      <c r="OPZ23" s="8"/>
      <c r="OQA23" s="8"/>
      <c r="OQB23" s="13"/>
      <c r="OQC23" s="13"/>
      <c r="OQD23" s="14"/>
      <c r="OQE23" s="15"/>
      <c r="OQF23" s="13"/>
      <c r="OQG23" s="9"/>
      <c r="OQH23" s="8"/>
      <c r="OQI23" s="8"/>
      <c r="OQJ23" s="13"/>
      <c r="OQK23" s="13"/>
      <c r="OQL23" s="14"/>
      <c r="OQM23" s="15"/>
      <c r="OQN23" s="13"/>
      <c r="OQO23" s="9"/>
      <c r="OQP23" s="8"/>
      <c r="OQQ23" s="8"/>
      <c r="OQR23" s="13"/>
      <c r="OQS23" s="13"/>
      <c r="OQT23" s="14"/>
      <c r="OQU23" s="15"/>
      <c r="OQV23" s="13"/>
      <c r="OQW23" s="9"/>
      <c r="OQX23" s="8"/>
      <c r="OQY23" s="8"/>
      <c r="OQZ23" s="13"/>
      <c r="ORA23" s="13"/>
      <c r="ORB23" s="14"/>
      <c r="ORC23" s="15"/>
      <c r="ORD23" s="13"/>
      <c r="ORE23" s="9"/>
      <c r="ORF23" s="8"/>
      <c r="ORG23" s="8"/>
      <c r="ORH23" s="13"/>
      <c r="ORI23" s="13"/>
      <c r="ORJ23" s="14"/>
      <c r="ORK23" s="15"/>
      <c r="ORL23" s="13"/>
      <c r="ORM23" s="9"/>
      <c r="ORN23" s="8"/>
      <c r="ORO23" s="8"/>
      <c r="ORP23" s="13"/>
      <c r="ORQ23" s="13"/>
      <c r="ORR23" s="14"/>
      <c r="ORS23" s="15"/>
      <c r="ORT23" s="13"/>
      <c r="ORU23" s="9"/>
      <c r="ORV23" s="8"/>
      <c r="ORW23" s="8"/>
      <c r="ORX23" s="13"/>
      <c r="ORY23" s="13"/>
      <c r="ORZ23" s="14"/>
      <c r="OSA23" s="15"/>
      <c r="OSB23" s="13"/>
      <c r="OSC23" s="9"/>
      <c r="OSD23" s="8"/>
      <c r="OSE23" s="8"/>
      <c r="OSF23" s="13"/>
      <c r="OSG23" s="13"/>
      <c r="OSH23" s="14"/>
      <c r="OSI23" s="15"/>
      <c r="OSJ23" s="13"/>
      <c r="OSK23" s="9"/>
      <c r="OSL23" s="8"/>
      <c r="OSM23" s="8"/>
      <c r="OSN23" s="13"/>
      <c r="OSO23" s="13"/>
      <c r="OSP23" s="14"/>
      <c r="OSQ23" s="15"/>
      <c r="OSR23" s="13"/>
      <c r="OSS23" s="9"/>
      <c r="OST23" s="8"/>
      <c r="OSU23" s="8"/>
      <c r="OSV23" s="13"/>
      <c r="OSW23" s="13"/>
      <c r="OSX23" s="14"/>
      <c r="OSY23" s="15"/>
      <c r="OSZ23" s="13"/>
      <c r="OTA23" s="9"/>
      <c r="OTB23" s="8"/>
      <c r="OTC23" s="8"/>
      <c r="OTD23" s="13"/>
      <c r="OTE23" s="13"/>
      <c r="OTF23" s="14"/>
      <c r="OTG23" s="15"/>
      <c r="OTH23" s="13"/>
      <c r="OTI23" s="9"/>
      <c r="OTJ23" s="8"/>
      <c r="OTK23" s="8"/>
      <c r="OTL23" s="13"/>
      <c r="OTM23" s="13"/>
      <c r="OTN23" s="14"/>
      <c r="OTO23" s="15"/>
      <c r="OTP23" s="13"/>
      <c r="OTQ23" s="9"/>
      <c r="OTR23" s="8"/>
      <c r="OTS23" s="8"/>
      <c r="OTT23" s="13"/>
      <c r="OTU23" s="13"/>
      <c r="OTV23" s="14"/>
      <c r="OTW23" s="15"/>
      <c r="OTX23" s="13"/>
      <c r="OTY23" s="9"/>
      <c r="OTZ23" s="8"/>
      <c r="OUA23" s="8"/>
      <c r="OUB23" s="13"/>
      <c r="OUC23" s="13"/>
      <c r="OUD23" s="14"/>
      <c r="OUE23" s="15"/>
      <c r="OUF23" s="13"/>
      <c r="OUG23" s="9"/>
      <c r="OUH23" s="8"/>
      <c r="OUI23" s="8"/>
      <c r="OUJ23" s="13"/>
      <c r="OUK23" s="13"/>
      <c r="OUL23" s="14"/>
      <c r="OUM23" s="15"/>
      <c r="OUN23" s="13"/>
      <c r="OUO23" s="9"/>
      <c r="OUP23" s="8"/>
      <c r="OUQ23" s="8"/>
      <c r="OUR23" s="13"/>
      <c r="OUS23" s="13"/>
      <c r="OUT23" s="14"/>
      <c r="OUU23" s="15"/>
      <c r="OUV23" s="13"/>
      <c r="OUW23" s="9"/>
      <c r="OUX23" s="8"/>
      <c r="OUY23" s="8"/>
      <c r="OUZ23" s="13"/>
      <c r="OVA23" s="13"/>
      <c r="OVB23" s="14"/>
      <c r="OVC23" s="15"/>
      <c r="OVD23" s="13"/>
      <c r="OVE23" s="9"/>
      <c r="OVF23" s="8"/>
      <c r="OVG23" s="8"/>
      <c r="OVH23" s="13"/>
      <c r="OVI23" s="13"/>
      <c r="OVJ23" s="14"/>
      <c r="OVK23" s="15"/>
      <c r="OVL23" s="13"/>
      <c r="OVM23" s="9"/>
      <c r="OVN23" s="8"/>
      <c r="OVO23" s="8"/>
      <c r="OVP23" s="13"/>
      <c r="OVQ23" s="13"/>
      <c r="OVR23" s="14"/>
      <c r="OVS23" s="15"/>
      <c r="OVT23" s="13"/>
      <c r="OVU23" s="9"/>
      <c r="OVV23" s="8"/>
      <c r="OVW23" s="8"/>
      <c r="OVX23" s="13"/>
      <c r="OVY23" s="13"/>
      <c r="OVZ23" s="14"/>
      <c r="OWA23" s="15"/>
      <c r="OWB23" s="13"/>
      <c r="OWC23" s="9"/>
      <c r="OWD23" s="8"/>
      <c r="OWE23" s="8"/>
      <c r="OWF23" s="13"/>
      <c r="OWG23" s="13"/>
      <c r="OWH23" s="14"/>
      <c r="OWI23" s="15"/>
      <c r="OWJ23" s="13"/>
      <c r="OWK23" s="9"/>
      <c r="OWL23" s="8"/>
      <c r="OWM23" s="8"/>
      <c r="OWN23" s="13"/>
      <c r="OWO23" s="13"/>
      <c r="OWP23" s="14"/>
      <c r="OWQ23" s="15"/>
      <c r="OWR23" s="13"/>
      <c r="OWS23" s="9"/>
      <c r="OWT23" s="8"/>
      <c r="OWU23" s="8"/>
      <c r="OWV23" s="13"/>
      <c r="OWW23" s="13"/>
      <c r="OWX23" s="14"/>
      <c r="OWY23" s="15"/>
      <c r="OWZ23" s="13"/>
      <c r="OXA23" s="9"/>
      <c r="OXB23" s="8"/>
      <c r="OXC23" s="8"/>
      <c r="OXD23" s="13"/>
      <c r="OXE23" s="13"/>
      <c r="OXF23" s="14"/>
      <c r="OXG23" s="15"/>
      <c r="OXH23" s="13"/>
      <c r="OXI23" s="9"/>
      <c r="OXJ23" s="8"/>
      <c r="OXK23" s="8"/>
      <c r="OXL23" s="13"/>
      <c r="OXM23" s="13"/>
      <c r="OXN23" s="14"/>
      <c r="OXO23" s="15"/>
      <c r="OXP23" s="13"/>
      <c r="OXQ23" s="9"/>
      <c r="OXR23" s="8"/>
      <c r="OXS23" s="8"/>
      <c r="OXT23" s="13"/>
      <c r="OXU23" s="13"/>
      <c r="OXV23" s="14"/>
      <c r="OXW23" s="15"/>
      <c r="OXX23" s="13"/>
      <c r="OXY23" s="9"/>
      <c r="OXZ23" s="8"/>
      <c r="OYA23" s="8"/>
      <c r="OYB23" s="13"/>
      <c r="OYC23" s="13"/>
      <c r="OYD23" s="14"/>
      <c r="OYE23" s="15"/>
      <c r="OYF23" s="13"/>
      <c r="OYG23" s="9"/>
      <c r="OYH23" s="8"/>
      <c r="OYI23" s="8"/>
      <c r="OYJ23" s="13"/>
      <c r="OYK23" s="13"/>
      <c r="OYL23" s="14"/>
      <c r="OYM23" s="15"/>
      <c r="OYN23" s="13"/>
      <c r="OYO23" s="9"/>
      <c r="OYP23" s="8"/>
      <c r="OYQ23" s="8"/>
      <c r="OYR23" s="13"/>
      <c r="OYS23" s="13"/>
      <c r="OYT23" s="14"/>
      <c r="OYU23" s="15"/>
      <c r="OYV23" s="13"/>
      <c r="OYW23" s="9"/>
      <c r="OYX23" s="8"/>
      <c r="OYY23" s="8"/>
      <c r="OYZ23" s="13"/>
      <c r="OZA23" s="13"/>
      <c r="OZB23" s="14"/>
      <c r="OZC23" s="15"/>
      <c r="OZD23" s="13"/>
      <c r="OZE23" s="9"/>
      <c r="OZF23" s="8"/>
      <c r="OZG23" s="8"/>
      <c r="OZH23" s="13"/>
      <c r="OZI23" s="13"/>
      <c r="OZJ23" s="14"/>
      <c r="OZK23" s="15"/>
      <c r="OZL23" s="13"/>
      <c r="OZM23" s="9"/>
      <c r="OZN23" s="8"/>
      <c r="OZO23" s="8"/>
      <c r="OZP23" s="13"/>
      <c r="OZQ23" s="13"/>
      <c r="OZR23" s="14"/>
      <c r="OZS23" s="15"/>
      <c r="OZT23" s="13"/>
      <c r="OZU23" s="9"/>
      <c r="OZV23" s="8"/>
      <c r="OZW23" s="8"/>
      <c r="OZX23" s="13"/>
      <c r="OZY23" s="13"/>
      <c r="OZZ23" s="14"/>
      <c r="PAA23" s="15"/>
      <c r="PAB23" s="13"/>
      <c r="PAC23" s="9"/>
      <c r="PAD23" s="8"/>
      <c r="PAE23" s="8"/>
      <c r="PAF23" s="13"/>
      <c r="PAG23" s="13"/>
      <c r="PAH23" s="14"/>
      <c r="PAI23" s="15"/>
      <c r="PAJ23" s="13"/>
      <c r="PAK23" s="9"/>
      <c r="PAL23" s="8"/>
      <c r="PAM23" s="8"/>
      <c r="PAN23" s="13"/>
      <c r="PAO23" s="13"/>
      <c r="PAP23" s="14"/>
      <c r="PAQ23" s="15"/>
      <c r="PAR23" s="13"/>
      <c r="PAS23" s="9"/>
      <c r="PAT23" s="8"/>
      <c r="PAU23" s="8"/>
      <c r="PAV23" s="13"/>
      <c r="PAW23" s="13"/>
      <c r="PAX23" s="14"/>
      <c r="PAY23" s="15"/>
      <c r="PAZ23" s="13"/>
      <c r="PBA23" s="9"/>
      <c r="PBB23" s="8"/>
      <c r="PBC23" s="8"/>
      <c r="PBD23" s="13"/>
      <c r="PBE23" s="13"/>
      <c r="PBF23" s="14"/>
      <c r="PBG23" s="15"/>
      <c r="PBH23" s="13"/>
      <c r="PBI23" s="9"/>
      <c r="PBJ23" s="8"/>
      <c r="PBK23" s="8"/>
      <c r="PBL23" s="13"/>
      <c r="PBM23" s="13"/>
      <c r="PBN23" s="14"/>
      <c r="PBO23" s="15"/>
      <c r="PBP23" s="13"/>
      <c r="PBQ23" s="9"/>
      <c r="PBR23" s="8"/>
      <c r="PBS23" s="8"/>
      <c r="PBT23" s="13"/>
      <c r="PBU23" s="13"/>
      <c r="PBV23" s="14"/>
      <c r="PBW23" s="15"/>
      <c r="PBX23" s="13"/>
      <c r="PBY23" s="9"/>
      <c r="PBZ23" s="8"/>
      <c r="PCA23" s="8"/>
      <c r="PCB23" s="13"/>
      <c r="PCC23" s="13"/>
      <c r="PCD23" s="14"/>
      <c r="PCE23" s="15"/>
      <c r="PCF23" s="13"/>
      <c r="PCG23" s="9"/>
      <c r="PCH23" s="8"/>
      <c r="PCI23" s="8"/>
      <c r="PCJ23" s="13"/>
      <c r="PCK23" s="13"/>
      <c r="PCL23" s="14"/>
      <c r="PCM23" s="15"/>
      <c r="PCN23" s="13"/>
      <c r="PCO23" s="9"/>
      <c r="PCP23" s="8"/>
      <c r="PCQ23" s="8"/>
      <c r="PCR23" s="13"/>
      <c r="PCS23" s="13"/>
      <c r="PCT23" s="14"/>
      <c r="PCU23" s="15"/>
      <c r="PCV23" s="13"/>
      <c r="PCW23" s="9"/>
      <c r="PCX23" s="8"/>
      <c r="PCY23" s="8"/>
      <c r="PCZ23" s="13"/>
      <c r="PDA23" s="13"/>
      <c r="PDB23" s="14"/>
      <c r="PDC23" s="15"/>
      <c r="PDD23" s="13"/>
      <c r="PDE23" s="9"/>
      <c r="PDF23" s="8"/>
      <c r="PDG23" s="8"/>
      <c r="PDH23" s="13"/>
      <c r="PDI23" s="13"/>
      <c r="PDJ23" s="14"/>
      <c r="PDK23" s="15"/>
      <c r="PDL23" s="13"/>
      <c r="PDM23" s="9"/>
      <c r="PDN23" s="8"/>
      <c r="PDO23" s="8"/>
      <c r="PDP23" s="13"/>
      <c r="PDQ23" s="13"/>
      <c r="PDR23" s="14"/>
      <c r="PDS23" s="15"/>
      <c r="PDT23" s="13"/>
      <c r="PDU23" s="9"/>
      <c r="PDV23" s="8"/>
      <c r="PDW23" s="8"/>
      <c r="PDX23" s="13"/>
      <c r="PDY23" s="13"/>
      <c r="PDZ23" s="14"/>
      <c r="PEA23" s="15"/>
      <c r="PEB23" s="13"/>
      <c r="PEC23" s="9"/>
      <c r="PED23" s="8"/>
      <c r="PEE23" s="8"/>
      <c r="PEF23" s="13"/>
      <c r="PEG23" s="13"/>
      <c r="PEH23" s="14"/>
      <c r="PEI23" s="15"/>
      <c r="PEJ23" s="13"/>
      <c r="PEK23" s="9"/>
      <c r="PEL23" s="8"/>
      <c r="PEM23" s="8"/>
      <c r="PEN23" s="13"/>
      <c r="PEO23" s="13"/>
      <c r="PEP23" s="14"/>
      <c r="PEQ23" s="15"/>
      <c r="PER23" s="13"/>
      <c r="PES23" s="9"/>
      <c r="PET23" s="8"/>
      <c r="PEU23" s="8"/>
      <c r="PEV23" s="13"/>
      <c r="PEW23" s="13"/>
      <c r="PEX23" s="14"/>
      <c r="PEY23" s="15"/>
      <c r="PEZ23" s="13"/>
      <c r="PFA23" s="9"/>
      <c r="PFB23" s="8"/>
      <c r="PFC23" s="8"/>
      <c r="PFD23" s="13"/>
      <c r="PFE23" s="13"/>
      <c r="PFF23" s="14"/>
      <c r="PFG23" s="15"/>
      <c r="PFH23" s="13"/>
      <c r="PFI23" s="9"/>
      <c r="PFJ23" s="8"/>
      <c r="PFK23" s="8"/>
      <c r="PFL23" s="13"/>
      <c r="PFM23" s="13"/>
      <c r="PFN23" s="14"/>
      <c r="PFO23" s="15"/>
      <c r="PFP23" s="13"/>
      <c r="PFQ23" s="9"/>
      <c r="PFR23" s="8"/>
      <c r="PFS23" s="8"/>
      <c r="PFT23" s="13"/>
      <c r="PFU23" s="13"/>
      <c r="PFV23" s="14"/>
      <c r="PFW23" s="15"/>
      <c r="PFX23" s="13"/>
      <c r="PFY23" s="9"/>
      <c r="PFZ23" s="8"/>
      <c r="PGA23" s="8"/>
      <c r="PGB23" s="13"/>
      <c r="PGC23" s="13"/>
      <c r="PGD23" s="14"/>
      <c r="PGE23" s="15"/>
      <c r="PGF23" s="13"/>
      <c r="PGG23" s="9"/>
      <c r="PGH23" s="8"/>
      <c r="PGI23" s="8"/>
      <c r="PGJ23" s="13"/>
      <c r="PGK23" s="13"/>
      <c r="PGL23" s="14"/>
      <c r="PGM23" s="15"/>
      <c r="PGN23" s="13"/>
      <c r="PGO23" s="9"/>
      <c r="PGP23" s="8"/>
      <c r="PGQ23" s="8"/>
      <c r="PGR23" s="13"/>
      <c r="PGS23" s="13"/>
      <c r="PGT23" s="14"/>
      <c r="PGU23" s="15"/>
      <c r="PGV23" s="13"/>
      <c r="PGW23" s="9"/>
      <c r="PGX23" s="8"/>
      <c r="PGY23" s="8"/>
      <c r="PGZ23" s="13"/>
      <c r="PHA23" s="13"/>
      <c r="PHB23" s="14"/>
      <c r="PHC23" s="15"/>
      <c r="PHD23" s="13"/>
      <c r="PHE23" s="9"/>
      <c r="PHF23" s="8"/>
      <c r="PHG23" s="8"/>
      <c r="PHH23" s="13"/>
      <c r="PHI23" s="13"/>
      <c r="PHJ23" s="14"/>
      <c r="PHK23" s="15"/>
      <c r="PHL23" s="13"/>
      <c r="PHM23" s="9"/>
      <c r="PHN23" s="8"/>
      <c r="PHO23" s="8"/>
      <c r="PHP23" s="13"/>
      <c r="PHQ23" s="13"/>
      <c r="PHR23" s="14"/>
      <c r="PHS23" s="15"/>
      <c r="PHT23" s="13"/>
      <c r="PHU23" s="9"/>
      <c r="PHV23" s="8"/>
      <c r="PHW23" s="8"/>
      <c r="PHX23" s="13"/>
      <c r="PHY23" s="13"/>
      <c r="PHZ23" s="14"/>
      <c r="PIA23" s="15"/>
      <c r="PIB23" s="13"/>
      <c r="PIC23" s="9"/>
      <c r="PID23" s="8"/>
      <c r="PIE23" s="8"/>
      <c r="PIF23" s="13"/>
      <c r="PIG23" s="13"/>
      <c r="PIH23" s="14"/>
      <c r="PII23" s="15"/>
      <c r="PIJ23" s="13"/>
      <c r="PIK23" s="9"/>
      <c r="PIL23" s="8"/>
      <c r="PIM23" s="8"/>
      <c r="PIN23" s="13"/>
      <c r="PIO23" s="13"/>
      <c r="PIP23" s="14"/>
      <c r="PIQ23" s="15"/>
      <c r="PIR23" s="13"/>
      <c r="PIS23" s="9"/>
      <c r="PIT23" s="8"/>
      <c r="PIU23" s="8"/>
      <c r="PIV23" s="13"/>
      <c r="PIW23" s="13"/>
      <c r="PIX23" s="14"/>
      <c r="PIY23" s="15"/>
      <c r="PIZ23" s="13"/>
      <c r="PJA23" s="9"/>
      <c r="PJB23" s="8"/>
      <c r="PJC23" s="8"/>
      <c r="PJD23" s="13"/>
      <c r="PJE23" s="13"/>
      <c r="PJF23" s="14"/>
      <c r="PJG23" s="15"/>
      <c r="PJH23" s="13"/>
      <c r="PJI23" s="9"/>
      <c r="PJJ23" s="8"/>
      <c r="PJK23" s="8"/>
      <c r="PJL23" s="13"/>
      <c r="PJM23" s="13"/>
      <c r="PJN23" s="14"/>
      <c r="PJO23" s="15"/>
      <c r="PJP23" s="13"/>
      <c r="PJQ23" s="9"/>
      <c r="PJR23" s="8"/>
      <c r="PJS23" s="8"/>
      <c r="PJT23" s="13"/>
      <c r="PJU23" s="13"/>
      <c r="PJV23" s="14"/>
      <c r="PJW23" s="15"/>
      <c r="PJX23" s="13"/>
      <c r="PJY23" s="9"/>
      <c r="PJZ23" s="8"/>
      <c r="PKA23" s="8"/>
      <c r="PKB23" s="13"/>
      <c r="PKC23" s="13"/>
      <c r="PKD23" s="14"/>
      <c r="PKE23" s="15"/>
      <c r="PKF23" s="13"/>
      <c r="PKG23" s="9"/>
      <c r="PKH23" s="8"/>
      <c r="PKI23" s="8"/>
      <c r="PKJ23" s="13"/>
      <c r="PKK23" s="13"/>
      <c r="PKL23" s="14"/>
      <c r="PKM23" s="15"/>
      <c r="PKN23" s="13"/>
      <c r="PKO23" s="9"/>
      <c r="PKP23" s="8"/>
      <c r="PKQ23" s="8"/>
      <c r="PKR23" s="13"/>
      <c r="PKS23" s="13"/>
      <c r="PKT23" s="14"/>
      <c r="PKU23" s="15"/>
      <c r="PKV23" s="13"/>
      <c r="PKW23" s="9"/>
      <c r="PKX23" s="8"/>
      <c r="PKY23" s="8"/>
      <c r="PKZ23" s="13"/>
      <c r="PLA23" s="13"/>
      <c r="PLB23" s="14"/>
      <c r="PLC23" s="15"/>
      <c r="PLD23" s="13"/>
      <c r="PLE23" s="9"/>
      <c r="PLF23" s="8"/>
      <c r="PLG23" s="8"/>
      <c r="PLH23" s="13"/>
      <c r="PLI23" s="13"/>
      <c r="PLJ23" s="14"/>
      <c r="PLK23" s="15"/>
      <c r="PLL23" s="13"/>
      <c r="PLM23" s="9"/>
      <c r="PLN23" s="8"/>
      <c r="PLO23" s="8"/>
      <c r="PLP23" s="13"/>
      <c r="PLQ23" s="13"/>
      <c r="PLR23" s="14"/>
      <c r="PLS23" s="15"/>
      <c r="PLT23" s="13"/>
      <c r="PLU23" s="9"/>
      <c r="PLV23" s="8"/>
      <c r="PLW23" s="8"/>
      <c r="PLX23" s="13"/>
      <c r="PLY23" s="13"/>
      <c r="PLZ23" s="14"/>
      <c r="PMA23" s="15"/>
      <c r="PMB23" s="13"/>
      <c r="PMC23" s="9"/>
      <c r="PMD23" s="8"/>
      <c r="PME23" s="8"/>
      <c r="PMF23" s="13"/>
      <c r="PMG23" s="13"/>
      <c r="PMH23" s="14"/>
      <c r="PMI23" s="15"/>
      <c r="PMJ23" s="13"/>
      <c r="PMK23" s="9"/>
      <c r="PML23" s="8"/>
      <c r="PMM23" s="8"/>
      <c r="PMN23" s="13"/>
      <c r="PMO23" s="13"/>
      <c r="PMP23" s="14"/>
      <c r="PMQ23" s="15"/>
      <c r="PMR23" s="13"/>
      <c r="PMS23" s="9"/>
      <c r="PMT23" s="8"/>
      <c r="PMU23" s="8"/>
      <c r="PMV23" s="13"/>
      <c r="PMW23" s="13"/>
      <c r="PMX23" s="14"/>
      <c r="PMY23" s="15"/>
      <c r="PMZ23" s="13"/>
      <c r="PNA23" s="9"/>
      <c r="PNB23" s="8"/>
      <c r="PNC23" s="8"/>
      <c r="PND23" s="13"/>
      <c r="PNE23" s="13"/>
      <c r="PNF23" s="14"/>
      <c r="PNG23" s="15"/>
      <c r="PNH23" s="13"/>
      <c r="PNI23" s="9"/>
      <c r="PNJ23" s="8"/>
      <c r="PNK23" s="8"/>
      <c r="PNL23" s="13"/>
      <c r="PNM23" s="13"/>
      <c r="PNN23" s="14"/>
      <c r="PNO23" s="15"/>
      <c r="PNP23" s="13"/>
      <c r="PNQ23" s="9"/>
      <c r="PNR23" s="8"/>
      <c r="PNS23" s="8"/>
      <c r="PNT23" s="13"/>
      <c r="PNU23" s="13"/>
      <c r="PNV23" s="14"/>
      <c r="PNW23" s="15"/>
      <c r="PNX23" s="13"/>
      <c r="PNY23" s="9"/>
      <c r="PNZ23" s="8"/>
      <c r="POA23" s="8"/>
      <c r="POB23" s="13"/>
      <c r="POC23" s="13"/>
      <c r="POD23" s="14"/>
      <c r="POE23" s="15"/>
      <c r="POF23" s="13"/>
      <c r="POG23" s="9"/>
      <c r="POH23" s="8"/>
      <c r="POI23" s="8"/>
      <c r="POJ23" s="13"/>
      <c r="POK23" s="13"/>
      <c r="POL23" s="14"/>
      <c r="POM23" s="15"/>
      <c r="PON23" s="13"/>
      <c r="POO23" s="9"/>
      <c r="POP23" s="8"/>
      <c r="POQ23" s="8"/>
      <c r="POR23" s="13"/>
      <c r="POS23" s="13"/>
      <c r="POT23" s="14"/>
      <c r="POU23" s="15"/>
      <c r="POV23" s="13"/>
      <c r="POW23" s="9"/>
      <c r="POX23" s="8"/>
      <c r="POY23" s="8"/>
      <c r="POZ23" s="13"/>
      <c r="PPA23" s="13"/>
      <c r="PPB23" s="14"/>
      <c r="PPC23" s="15"/>
      <c r="PPD23" s="13"/>
      <c r="PPE23" s="9"/>
      <c r="PPF23" s="8"/>
      <c r="PPG23" s="8"/>
      <c r="PPH23" s="13"/>
      <c r="PPI23" s="13"/>
      <c r="PPJ23" s="14"/>
      <c r="PPK23" s="15"/>
      <c r="PPL23" s="13"/>
      <c r="PPM23" s="9"/>
      <c r="PPN23" s="8"/>
      <c r="PPO23" s="8"/>
      <c r="PPP23" s="13"/>
      <c r="PPQ23" s="13"/>
      <c r="PPR23" s="14"/>
      <c r="PPS23" s="15"/>
      <c r="PPT23" s="13"/>
      <c r="PPU23" s="9"/>
      <c r="PPV23" s="8"/>
      <c r="PPW23" s="8"/>
      <c r="PPX23" s="13"/>
      <c r="PPY23" s="13"/>
      <c r="PPZ23" s="14"/>
      <c r="PQA23" s="15"/>
      <c r="PQB23" s="13"/>
      <c r="PQC23" s="9"/>
      <c r="PQD23" s="8"/>
      <c r="PQE23" s="8"/>
      <c r="PQF23" s="13"/>
      <c r="PQG23" s="13"/>
      <c r="PQH23" s="14"/>
      <c r="PQI23" s="15"/>
      <c r="PQJ23" s="13"/>
      <c r="PQK23" s="9"/>
      <c r="PQL23" s="8"/>
      <c r="PQM23" s="8"/>
      <c r="PQN23" s="13"/>
      <c r="PQO23" s="13"/>
      <c r="PQP23" s="14"/>
      <c r="PQQ23" s="15"/>
      <c r="PQR23" s="13"/>
      <c r="PQS23" s="9"/>
      <c r="PQT23" s="8"/>
      <c r="PQU23" s="8"/>
      <c r="PQV23" s="13"/>
      <c r="PQW23" s="13"/>
      <c r="PQX23" s="14"/>
      <c r="PQY23" s="15"/>
      <c r="PQZ23" s="13"/>
      <c r="PRA23" s="9"/>
      <c r="PRB23" s="8"/>
      <c r="PRC23" s="8"/>
      <c r="PRD23" s="13"/>
      <c r="PRE23" s="13"/>
      <c r="PRF23" s="14"/>
      <c r="PRG23" s="15"/>
      <c r="PRH23" s="13"/>
      <c r="PRI23" s="9"/>
      <c r="PRJ23" s="8"/>
      <c r="PRK23" s="8"/>
      <c r="PRL23" s="13"/>
      <c r="PRM23" s="13"/>
      <c r="PRN23" s="14"/>
      <c r="PRO23" s="15"/>
      <c r="PRP23" s="13"/>
      <c r="PRQ23" s="9"/>
      <c r="PRR23" s="8"/>
      <c r="PRS23" s="8"/>
      <c r="PRT23" s="13"/>
      <c r="PRU23" s="13"/>
      <c r="PRV23" s="14"/>
      <c r="PRW23" s="15"/>
      <c r="PRX23" s="13"/>
      <c r="PRY23" s="9"/>
      <c r="PRZ23" s="8"/>
      <c r="PSA23" s="8"/>
      <c r="PSB23" s="13"/>
      <c r="PSC23" s="13"/>
      <c r="PSD23" s="14"/>
      <c r="PSE23" s="15"/>
      <c r="PSF23" s="13"/>
      <c r="PSG23" s="9"/>
      <c r="PSH23" s="8"/>
      <c r="PSI23" s="8"/>
      <c r="PSJ23" s="13"/>
      <c r="PSK23" s="13"/>
      <c r="PSL23" s="14"/>
      <c r="PSM23" s="15"/>
      <c r="PSN23" s="13"/>
      <c r="PSO23" s="9"/>
      <c r="PSP23" s="8"/>
      <c r="PSQ23" s="8"/>
      <c r="PSR23" s="13"/>
      <c r="PSS23" s="13"/>
      <c r="PST23" s="14"/>
      <c r="PSU23" s="15"/>
      <c r="PSV23" s="13"/>
      <c r="PSW23" s="9"/>
      <c r="PSX23" s="8"/>
      <c r="PSY23" s="8"/>
      <c r="PSZ23" s="13"/>
      <c r="PTA23" s="13"/>
      <c r="PTB23" s="14"/>
      <c r="PTC23" s="15"/>
      <c r="PTD23" s="13"/>
      <c r="PTE23" s="9"/>
      <c r="PTF23" s="8"/>
      <c r="PTG23" s="8"/>
      <c r="PTH23" s="13"/>
      <c r="PTI23" s="13"/>
      <c r="PTJ23" s="14"/>
      <c r="PTK23" s="15"/>
      <c r="PTL23" s="13"/>
      <c r="PTM23" s="9"/>
      <c r="PTN23" s="8"/>
      <c r="PTO23" s="8"/>
      <c r="PTP23" s="13"/>
      <c r="PTQ23" s="13"/>
      <c r="PTR23" s="14"/>
      <c r="PTS23" s="15"/>
      <c r="PTT23" s="13"/>
      <c r="PTU23" s="9"/>
      <c r="PTV23" s="8"/>
      <c r="PTW23" s="8"/>
      <c r="PTX23" s="13"/>
      <c r="PTY23" s="13"/>
      <c r="PTZ23" s="14"/>
      <c r="PUA23" s="15"/>
      <c r="PUB23" s="13"/>
      <c r="PUC23" s="9"/>
      <c r="PUD23" s="8"/>
      <c r="PUE23" s="8"/>
      <c r="PUF23" s="13"/>
      <c r="PUG23" s="13"/>
      <c r="PUH23" s="14"/>
      <c r="PUI23" s="15"/>
      <c r="PUJ23" s="13"/>
      <c r="PUK23" s="9"/>
      <c r="PUL23" s="8"/>
      <c r="PUM23" s="8"/>
      <c r="PUN23" s="13"/>
      <c r="PUO23" s="13"/>
      <c r="PUP23" s="14"/>
      <c r="PUQ23" s="15"/>
      <c r="PUR23" s="13"/>
      <c r="PUS23" s="9"/>
      <c r="PUT23" s="8"/>
      <c r="PUU23" s="8"/>
      <c r="PUV23" s="13"/>
      <c r="PUW23" s="13"/>
      <c r="PUX23" s="14"/>
      <c r="PUY23" s="15"/>
      <c r="PUZ23" s="13"/>
      <c r="PVA23" s="9"/>
      <c r="PVB23" s="8"/>
      <c r="PVC23" s="8"/>
      <c r="PVD23" s="13"/>
      <c r="PVE23" s="13"/>
      <c r="PVF23" s="14"/>
      <c r="PVG23" s="15"/>
      <c r="PVH23" s="13"/>
      <c r="PVI23" s="9"/>
      <c r="PVJ23" s="8"/>
      <c r="PVK23" s="8"/>
      <c r="PVL23" s="13"/>
      <c r="PVM23" s="13"/>
      <c r="PVN23" s="14"/>
      <c r="PVO23" s="15"/>
      <c r="PVP23" s="13"/>
      <c r="PVQ23" s="9"/>
      <c r="PVR23" s="8"/>
      <c r="PVS23" s="8"/>
      <c r="PVT23" s="13"/>
      <c r="PVU23" s="13"/>
      <c r="PVV23" s="14"/>
      <c r="PVW23" s="15"/>
      <c r="PVX23" s="13"/>
      <c r="PVY23" s="9"/>
      <c r="PVZ23" s="8"/>
      <c r="PWA23" s="8"/>
      <c r="PWB23" s="13"/>
      <c r="PWC23" s="13"/>
      <c r="PWD23" s="14"/>
      <c r="PWE23" s="15"/>
      <c r="PWF23" s="13"/>
      <c r="PWG23" s="9"/>
      <c r="PWH23" s="8"/>
      <c r="PWI23" s="8"/>
      <c r="PWJ23" s="13"/>
      <c r="PWK23" s="13"/>
      <c r="PWL23" s="14"/>
      <c r="PWM23" s="15"/>
      <c r="PWN23" s="13"/>
      <c r="PWO23" s="9"/>
      <c r="PWP23" s="8"/>
      <c r="PWQ23" s="8"/>
      <c r="PWR23" s="13"/>
      <c r="PWS23" s="13"/>
      <c r="PWT23" s="14"/>
      <c r="PWU23" s="15"/>
      <c r="PWV23" s="13"/>
      <c r="PWW23" s="9"/>
      <c r="PWX23" s="8"/>
      <c r="PWY23" s="8"/>
      <c r="PWZ23" s="13"/>
      <c r="PXA23" s="13"/>
      <c r="PXB23" s="14"/>
      <c r="PXC23" s="15"/>
      <c r="PXD23" s="13"/>
      <c r="PXE23" s="9"/>
      <c r="PXF23" s="8"/>
      <c r="PXG23" s="8"/>
      <c r="PXH23" s="13"/>
      <c r="PXI23" s="13"/>
      <c r="PXJ23" s="14"/>
      <c r="PXK23" s="15"/>
      <c r="PXL23" s="13"/>
      <c r="PXM23" s="9"/>
      <c r="PXN23" s="8"/>
      <c r="PXO23" s="8"/>
      <c r="PXP23" s="13"/>
      <c r="PXQ23" s="13"/>
      <c r="PXR23" s="14"/>
      <c r="PXS23" s="15"/>
      <c r="PXT23" s="13"/>
      <c r="PXU23" s="9"/>
      <c r="PXV23" s="8"/>
      <c r="PXW23" s="8"/>
      <c r="PXX23" s="13"/>
      <c r="PXY23" s="13"/>
      <c r="PXZ23" s="14"/>
      <c r="PYA23" s="15"/>
      <c r="PYB23" s="13"/>
      <c r="PYC23" s="9"/>
      <c r="PYD23" s="8"/>
      <c r="PYE23" s="8"/>
      <c r="PYF23" s="13"/>
      <c r="PYG23" s="13"/>
      <c r="PYH23" s="14"/>
      <c r="PYI23" s="15"/>
      <c r="PYJ23" s="13"/>
      <c r="PYK23" s="9"/>
      <c r="PYL23" s="8"/>
      <c r="PYM23" s="8"/>
      <c r="PYN23" s="13"/>
      <c r="PYO23" s="13"/>
      <c r="PYP23" s="14"/>
      <c r="PYQ23" s="15"/>
      <c r="PYR23" s="13"/>
      <c r="PYS23" s="9"/>
      <c r="PYT23" s="8"/>
      <c r="PYU23" s="8"/>
      <c r="PYV23" s="13"/>
      <c r="PYW23" s="13"/>
      <c r="PYX23" s="14"/>
      <c r="PYY23" s="15"/>
      <c r="PYZ23" s="13"/>
      <c r="PZA23" s="9"/>
      <c r="PZB23" s="8"/>
      <c r="PZC23" s="8"/>
      <c r="PZD23" s="13"/>
      <c r="PZE23" s="13"/>
      <c r="PZF23" s="14"/>
      <c r="PZG23" s="15"/>
      <c r="PZH23" s="13"/>
      <c r="PZI23" s="9"/>
      <c r="PZJ23" s="8"/>
      <c r="PZK23" s="8"/>
      <c r="PZL23" s="13"/>
      <c r="PZM23" s="13"/>
      <c r="PZN23" s="14"/>
      <c r="PZO23" s="15"/>
      <c r="PZP23" s="13"/>
      <c r="PZQ23" s="9"/>
      <c r="PZR23" s="8"/>
      <c r="PZS23" s="8"/>
      <c r="PZT23" s="13"/>
      <c r="PZU23" s="13"/>
      <c r="PZV23" s="14"/>
      <c r="PZW23" s="15"/>
      <c r="PZX23" s="13"/>
      <c r="PZY23" s="9"/>
      <c r="PZZ23" s="8"/>
      <c r="QAA23" s="8"/>
      <c r="QAB23" s="13"/>
      <c r="QAC23" s="13"/>
      <c r="QAD23" s="14"/>
      <c r="QAE23" s="15"/>
      <c r="QAF23" s="13"/>
      <c r="QAG23" s="9"/>
      <c r="QAH23" s="8"/>
      <c r="QAI23" s="8"/>
      <c r="QAJ23" s="13"/>
      <c r="QAK23" s="13"/>
      <c r="QAL23" s="14"/>
      <c r="QAM23" s="15"/>
      <c r="QAN23" s="13"/>
      <c r="QAO23" s="9"/>
      <c r="QAP23" s="8"/>
      <c r="QAQ23" s="8"/>
      <c r="QAR23" s="13"/>
      <c r="QAS23" s="13"/>
      <c r="QAT23" s="14"/>
      <c r="QAU23" s="15"/>
      <c r="QAV23" s="13"/>
      <c r="QAW23" s="9"/>
      <c r="QAX23" s="8"/>
      <c r="QAY23" s="8"/>
      <c r="QAZ23" s="13"/>
      <c r="QBA23" s="13"/>
      <c r="QBB23" s="14"/>
      <c r="QBC23" s="15"/>
      <c r="QBD23" s="13"/>
      <c r="QBE23" s="9"/>
      <c r="QBF23" s="8"/>
      <c r="QBG23" s="8"/>
      <c r="QBH23" s="13"/>
      <c r="QBI23" s="13"/>
      <c r="QBJ23" s="14"/>
      <c r="QBK23" s="15"/>
      <c r="QBL23" s="13"/>
      <c r="QBM23" s="9"/>
      <c r="QBN23" s="8"/>
      <c r="QBO23" s="8"/>
      <c r="QBP23" s="13"/>
      <c r="QBQ23" s="13"/>
      <c r="QBR23" s="14"/>
      <c r="QBS23" s="15"/>
      <c r="QBT23" s="13"/>
      <c r="QBU23" s="9"/>
      <c r="QBV23" s="8"/>
      <c r="QBW23" s="8"/>
      <c r="QBX23" s="13"/>
      <c r="QBY23" s="13"/>
      <c r="QBZ23" s="14"/>
      <c r="QCA23" s="15"/>
      <c r="QCB23" s="13"/>
      <c r="QCC23" s="9"/>
      <c r="QCD23" s="8"/>
      <c r="QCE23" s="8"/>
      <c r="QCF23" s="13"/>
      <c r="QCG23" s="13"/>
      <c r="QCH23" s="14"/>
      <c r="QCI23" s="15"/>
      <c r="QCJ23" s="13"/>
      <c r="QCK23" s="9"/>
      <c r="QCL23" s="8"/>
      <c r="QCM23" s="8"/>
      <c r="QCN23" s="13"/>
      <c r="QCO23" s="13"/>
      <c r="QCP23" s="14"/>
      <c r="QCQ23" s="15"/>
      <c r="QCR23" s="13"/>
      <c r="QCS23" s="9"/>
      <c r="QCT23" s="8"/>
      <c r="QCU23" s="8"/>
      <c r="QCV23" s="13"/>
      <c r="QCW23" s="13"/>
      <c r="QCX23" s="14"/>
      <c r="QCY23" s="15"/>
      <c r="QCZ23" s="13"/>
      <c r="QDA23" s="9"/>
      <c r="QDB23" s="8"/>
      <c r="QDC23" s="8"/>
      <c r="QDD23" s="13"/>
      <c r="QDE23" s="13"/>
      <c r="QDF23" s="14"/>
      <c r="QDG23" s="15"/>
      <c r="QDH23" s="13"/>
      <c r="QDI23" s="9"/>
      <c r="QDJ23" s="8"/>
      <c r="QDK23" s="8"/>
      <c r="QDL23" s="13"/>
      <c r="QDM23" s="13"/>
      <c r="QDN23" s="14"/>
      <c r="QDO23" s="15"/>
      <c r="QDP23" s="13"/>
      <c r="QDQ23" s="9"/>
      <c r="QDR23" s="8"/>
      <c r="QDS23" s="8"/>
      <c r="QDT23" s="13"/>
      <c r="QDU23" s="13"/>
      <c r="QDV23" s="14"/>
      <c r="QDW23" s="15"/>
      <c r="QDX23" s="13"/>
      <c r="QDY23" s="9"/>
      <c r="QDZ23" s="8"/>
      <c r="QEA23" s="8"/>
      <c r="QEB23" s="13"/>
      <c r="QEC23" s="13"/>
      <c r="QED23" s="14"/>
      <c r="QEE23" s="15"/>
      <c r="QEF23" s="13"/>
      <c r="QEG23" s="9"/>
      <c r="QEH23" s="8"/>
      <c r="QEI23" s="8"/>
      <c r="QEJ23" s="13"/>
      <c r="QEK23" s="13"/>
      <c r="QEL23" s="14"/>
      <c r="QEM23" s="15"/>
      <c r="QEN23" s="13"/>
      <c r="QEO23" s="9"/>
      <c r="QEP23" s="8"/>
      <c r="QEQ23" s="8"/>
      <c r="QER23" s="13"/>
      <c r="QES23" s="13"/>
      <c r="QET23" s="14"/>
      <c r="QEU23" s="15"/>
      <c r="QEV23" s="13"/>
      <c r="QEW23" s="9"/>
      <c r="QEX23" s="8"/>
      <c r="QEY23" s="8"/>
      <c r="QEZ23" s="13"/>
      <c r="QFA23" s="13"/>
      <c r="QFB23" s="14"/>
      <c r="QFC23" s="15"/>
      <c r="QFD23" s="13"/>
      <c r="QFE23" s="9"/>
      <c r="QFF23" s="8"/>
      <c r="QFG23" s="8"/>
      <c r="QFH23" s="13"/>
      <c r="QFI23" s="13"/>
      <c r="QFJ23" s="14"/>
      <c r="QFK23" s="15"/>
      <c r="QFL23" s="13"/>
      <c r="QFM23" s="9"/>
      <c r="QFN23" s="8"/>
      <c r="QFO23" s="8"/>
      <c r="QFP23" s="13"/>
      <c r="QFQ23" s="13"/>
      <c r="QFR23" s="14"/>
      <c r="QFS23" s="15"/>
      <c r="QFT23" s="13"/>
      <c r="QFU23" s="9"/>
      <c r="QFV23" s="8"/>
      <c r="QFW23" s="8"/>
      <c r="QFX23" s="13"/>
      <c r="QFY23" s="13"/>
      <c r="QFZ23" s="14"/>
      <c r="QGA23" s="15"/>
      <c r="QGB23" s="13"/>
      <c r="QGC23" s="9"/>
      <c r="QGD23" s="8"/>
      <c r="QGE23" s="8"/>
      <c r="QGF23" s="13"/>
      <c r="QGG23" s="13"/>
      <c r="QGH23" s="14"/>
      <c r="QGI23" s="15"/>
      <c r="QGJ23" s="13"/>
      <c r="QGK23" s="9"/>
      <c r="QGL23" s="8"/>
      <c r="QGM23" s="8"/>
      <c r="QGN23" s="13"/>
      <c r="QGO23" s="13"/>
      <c r="QGP23" s="14"/>
      <c r="QGQ23" s="15"/>
      <c r="QGR23" s="13"/>
      <c r="QGS23" s="9"/>
      <c r="QGT23" s="8"/>
      <c r="QGU23" s="8"/>
      <c r="QGV23" s="13"/>
      <c r="QGW23" s="13"/>
      <c r="QGX23" s="14"/>
      <c r="QGY23" s="15"/>
      <c r="QGZ23" s="13"/>
      <c r="QHA23" s="9"/>
      <c r="QHB23" s="8"/>
      <c r="QHC23" s="8"/>
      <c r="QHD23" s="13"/>
      <c r="QHE23" s="13"/>
      <c r="QHF23" s="14"/>
      <c r="QHG23" s="15"/>
      <c r="QHH23" s="13"/>
      <c r="QHI23" s="9"/>
      <c r="QHJ23" s="8"/>
      <c r="QHK23" s="8"/>
      <c r="QHL23" s="13"/>
      <c r="QHM23" s="13"/>
      <c r="QHN23" s="14"/>
      <c r="QHO23" s="15"/>
      <c r="QHP23" s="13"/>
      <c r="QHQ23" s="9"/>
      <c r="QHR23" s="8"/>
      <c r="QHS23" s="8"/>
      <c r="QHT23" s="13"/>
      <c r="QHU23" s="13"/>
      <c r="QHV23" s="14"/>
      <c r="QHW23" s="15"/>
      <c r="QHX23" s="13"/>
      <c r="QHY23" s="9"/>
      <c r="QHZ23" s="8"/>
      <c r="QIA23" s="8"/>
      <c r="QIB23" s="13"/>
      <c r="QIC23" s="13"/>
      <c r="QID23" s="14"/>
      <c r="QIE23" s="15"/>
      <c r="QIF23" s="13"/>
      <c r="QIG23" s="9"/>
      <c r="QIH23" s="8"/>
      <c r="QII23" s="8"/>
      <c r="QIJ23" s="13"/>
      <c r="QIK23" s="13"/>
      <c r="QIL23" s="14"/>
      <c r="QIM23" s="15"/>
      <c r="QIN23" s="13"/>
      <c r="QIO23" s="9"/>
      <c r="QIP23" s="8"/>
      <c r="QIQ23" s="8"/>
      <c r="QIR23" s="13"/>
      <c r="QIS23" s="13"/>
      <c r="QIT23" s="14"/>
      <c r="QIU23" s="15"/>
      <c r="QIV23" s="13"/>
      <c r="QIW23" s="9"/>
      <c r="QIX23" s="8"/>
      <c r="QIY23" s="8"/>
      <c r="QIZ23" s="13"/>
      <c r="QJA23" s="13"/>
      <c r="QJB23" s="14"/>
      <c r="QJC23" s="15"/>
      <c r="QJD23" s="13"/>
      <c r="QJE23" s="9"/>
      <c r="QJF23" s="8"/>
      <c r="QJG23" s="8"/>
      <c r="QJH23" s="13"/>
      <c r="QJI23" s="13"/>
      <c r="QJJ23" s="14"/>
      <c r="QJK23" s="15"/>
      <c r="QJL23" s="13"/>
      <c r="QJM23" s="9"/>
      <c r="QJN23" s="8"/>
      <c r="QJO23" s="8"/>
      <c r="QJP23" s="13"/>
      <c r="QJQ23" s="13"/>
      <c r="QJR23" s="14"/>
      <c r="QJS23" s="15"/>
      <c r="QJT23" s="13"/>
      <c r="QJU23" s="9"/>
      <c r="QJV23" s="8"/>
      <c r="QJW23" s="8"/>
      <c r="QJX23" s="13"/>
      <c r="QJY23" s="13"/>
      <c r="QJZ23" s="14"/>
      <c r="QKA23" s="15"/>
      <c r="QKB23" s="13"/>
      <c r="QKC23" s="9"/>
      <c r="QKD23" s="8"/>
      <c r="QKE23" s="8"/>
      <c r="QKF23" s="13"/>
      <c r="QKG23" s="13"/>
      <c r="QKH23" s="14"/>
      <c r="QKI23" s="15"/>
      <c r="QKJ23" s="13"/>
      <c r="QKK23" s="9"/>
      <c r="QKL23" s="8"/>
      <c r="QKM23" s="8"/>
      <c r="QKN23" s="13"/>
      <c r="QKO23" s="13"/>
      <c r="QKP23" s="14"/>
      <c r="QKQ23" s="15"/>
      <c r="QKR23" s="13"/>
      <c r="QKS23" s="9"/>
      <c r="QKT23" s="8"/>
      <c r="QKU23" s="8"/>
      <c r="QKV23" s="13"/>
      <c r="QKW23" s="13"/>
      <c r="QKX23" s="14"/>
      <c r="QKY23" s="15"/>
      <c r="QKZ23" s="13"/>
      <c r="QLA23" s="9"/>
      <c r="QLB23" s="8"/>
      <c r="QLC23" s="8"/>
      <c r="QLD23" s="13"/>
      <c r="QLE23" s="13"/>
      <c r="QLF23" s="14"/>
      <c r="QLG23" s="15"/>
      <c r="QLH23" s="13"/>
      <c r="QLI23" s="9"/>
      <c r="QLJ23" s="8"/>
      <c r="QLK23" s="8"/>
      <c r="QLL23" s="13"/>
      <c r="QLM23" s="13"/>
      <c r="QLN23" s="14"/>
      <c r="QLO23" s="15"/>
      <c r="QLP23" s="13"/>
      <c r="QLQ23" s="9"/>
      <c r="QLR23" s="8"/>
      <c r="QLS23" s="8"/>
      <c r="QLT23" s="13"/>
      <c r="QLU23" s="13"/>
      <c r="QLV23" s="14"/>
      <c r="QLW23" s="15"/>
      <c r="QLX23" s="13"/>
      <c r="QLY23" s="9"/>
      <c r="QLZ23" s="8"/>
      <c r="QMA23" s="8"/>
      <c r="QMB23" s="13"/>
      <c r="QMC23" s="13"/>
      <c r="QMD23" s="14"/>
      <c r="QME23" s="15"/>
      <c r="QMF23" s="13"/>
      <c r="QMG23" s="9"/>
      <c r="QMH23" s="8"/>
      <c r="QMI23" s="8"/>
      <c r="QMJ23" s="13"/>
      <c r="QMK23" s="13"/>
      <c r="QML23" s="14"/>
      <c r="QMM23" s="15"/>
      <c r="QMN23" s="13"/>
      <c r="QMO23" s="9"/>
      <c r="QMP23" s="8"/>
      <c r="QMQ23" s="8"/>
      <c r="QMR23" s="13"/>
      <c r="QMS23" s="13"/>
      <c r="QMT23" s="14"/>
      <c r="QMU23" s="15"/>
      <c r="QMV23" s="13"/>
      <c r="QMW23" s="9"/>
      <c r="QMX23" s="8"/>
      <c r="QMY23" s="8"/>
      <c r="QMZ23" s="13"/>
      <c r="QNA23" s="13"/>
      <c r="QNB23" s="14"/>
      <c r="QNC23" s="15"/>
      <c r="QND23" s="13"/>
      <c r="QNE23" s="9"/>
      <c r="QNF23" s="8"/>
      <c r="QNG23" s="8"/>
      <c r="QNH23" s="13"/>
      <c r="QNI23" s="13"/>
      <c r="QNJ23" s="14"/>
      <c r="QNK23" s="15"/>
      <c r="QNL23" s="13"/>
      <c r="QNM23" s="9"/>
      <c r="QNN23" s="8"/>
      <c r="QNO23" s="8"/>
      <c r="QNP23" s="13"/>
      <c r="QNQ23" s="13"/>
      <c r="QNR23" s="14"/>
      <c r="QNS23" s="15"/>
      <c r="QNT23" s="13"/>
      <c r="QNU23" s="9"/>
      <c r="QNV23" s="8"/>
      <c r="QNW23" s="8"/>
      <c r="QNX23" s="13"/>
      <c r="QNY23" s="13"/>
      <c r="QNZ23" s="14"/>
      <c r="QOA23" s="15"/>
      <c r="QOB23" s="13"/>
      <c r="QOC23" s="9"/>
      <c r="QOD23" s="8"/>
      <c r="QOE23" s="8"/>
      <c r="QOF23" s="13"/>
      <c r="QOG23" s="13"/>
      <c r="QOH23" s="14"/>
      <c r="QOI23" s="15"/>
      <c r="QOJ23" s="13"/>
      <c r="QOK23" s="9"/>
      <c r="QOL23" s="8"/>
      <c r="QOM23" s="8"/>
      <c r="QON23" s="13"/>
      <c r="QOO23" s="13"/>
      <c r="QOP23" s="14"/>
      <c r="QOQ23" s="15"/>
      <c r="QOR23" s="13"/>
      <c r="QOS23" s="9"/>
      <c r="QOT23" s="8"/>
      <c r="QOU23" s="8"/>
      <c r="QOV23" s="13"/>
      <c r="QOW23" s="13"/>
      <c r="QOX23" s="14"/>
      <c r="QOY23" s="15"/>
      <c r="QOZ23" s="13"/>
      <c r="QPA23" s="9"/>
      <c r="QPB23" s="8"/>
      <c r="QPC23" s="8"/>
      <c r="QPD23" s="13"/>
      <c r="QPE23" s="13"/>
      <c r="QPF23" s="14"/>
      <c r="QPG23" s="15"/>
      <c r="QPH23" s="13"/>
      <c r="QPI23" s="9"/>
      <c r="QPJ23" s="8"/>
      <c r="QPK23" s="8"/>
      <c r="QPL23" s="13"/>
      <c r="QPM23" s="13"/>
      <c r="QPN23" s="14"/>
      <c r="QPO23" s="15"/>
      <c r="QPP23" s="13"/>
      <c r="QPQ23" s="9"/>
      <c r="QPR23" s="8"/>
      <c r="QPS23" s="8"/>
      <c r="QPT23" s="13"/>
      <c r="QPU23" s="13"/>
      <c r="QPV23" s="14"/>
      <c r="QPW23" s="15"/>
      <c r="QPX23" s="13"/>
      <c r="QPY23" s="9"/>
      <c r="QPZ23" s="8"/>
      <c r="QQA23" s="8"/>
      <c r="QQB23" s="13"/>
      <c r="QQC23" s="13"/>
      <c r="QQD23" s="14"/>
      <c r="QQE23" s="15"/>
      <c r="QQF23" s="13"/>
      <c r="QQG23" s="9"/>
      <c r="QQH23" s="8"/>
      <c r="QQI23" s="8"/>
      <c r="QQJ23" s="13"/>
      <c r="QQK23" s="13"/>
      <c r="QQL23" s="14"/>
      <c r="QQM23" s="15"/>
      <c r="QQN23" s="13"/>
      <c r="QQO23" s="9"/>
      <c r="QQP23" s="8"/>
      <c r="QQQ23" s="8"/>
      <c r="QQR23" s="13"/>
      <c r="QQS23" s="13"/>
      <c r="QQT23" s="14"/>
      <c r="QQU23" s="15"/>
      <c r="QQV23" s="13"/>
      <c r="QQW23" s="9"/>
      <c r="QQX23" s="8"/>
      <c r="QQY23" s="8"/>
      <c r="QQZ23" s="13"/>
      <c r="QRA23" s="13"/>
      <c r="QRB23" s="14"/>
      <c r="QRC23" s="15"/>
      <c r="QRD23" s="13"/>
      <c r="QRE23" s="9"/>
      <c r="QRF23" s="8"/>
      <c r="QRG23" s="8"/>
      <c r="QRH23" s="13"/>
      <c r="QRI23" s="13"/>
      <c r="QRJ23" s="14"/>
      <c r="QRK23" s="15"/>
      <c r="QRL23" s="13"/>
      <c r="QRM23" s="9"/>
      <c r="QRN23" s="8"/>
      <c r="QRO23" s="8"/>
      <c r="QRP23" s="13"/>
      <c r="QRQ23" s="13"/>
      <c r="QRR23" s="14"/>
      <c r="QRS23" s="15"/>
      <c r="QRT23" s="13"/>
      <c r="QRU23" s="9"/>
      <c r="QRV23" s="8"/>
      <c r="QRW23" s="8"/>
      <c r="QRX23" s="13"/>
      <c r="QRY23" s="13"/>
      <c r="QRZ23" s="14"/>
      <c r="QSA23" s="15"/>
      <c r="QSB23" s="13"/>
      <c r="QSC23" s="9"/>
      <c r="QSD23" s="8"/>
      <c r="QSE23" s="8"/>
      <c r="QSF23" s="13"/>
      <c r="QSG23" s="13"/>
      <c r="QSH23" s="14"/>
      <c r="QSI23" s="15"/>
      <c r="QSJ23" s="13"/>
      <c r="QSK23" s="9"/>
      <c r="QSL23" s="8"/>
      <c r="QSM23" s="8"/>
      <c r="QSN23" s="13"/>
      <c r="QSO23" s="13"/>
      <c r="QSP23" s="14"/>
      <c r="QSQ23" s="15"/>
      <c r="QSR23" s="13"/>
      <c r="QSS23" s="9"/>
      <c r="QST23" s="8"/>
      <c r="QSU23" s="8"/>
      <c r="QSV23" s="13"/>
      <c r="QSW23" s="13"/>
      <c r="QSX23" s="14"/>
      <c r="QSY23" s="15"/>
      <c r="QSZ23" s="13"/>
      <c r="QTA23" s="9"/>
      <c r="QTB23" s="8"/>
      <c r="QTC23" s="8"/>
      <c r="QTD23" s="13"/>
      <c r="QTE23" s="13"/>
      <c r="QTF23" s="14"/>
      <c r="QTG23" s="15"/>
      <c r="QTH23" s="13"/>
      <c r="QTI23" s="9"/>
      <c r="QTJ23" s="8"/>
      <c r="QTK23" s="8"/>
      <c r="QTL23" s="13"/>
      <c r="QTM23" s="13"/>
      <c r="QTN23" s="14"/>
      <c r="QTO23" s="15"/>
      <c r="QTP23" s="13"/>
      <c r="QTQ23" s="9"/>
      <c r="QTR23" s="8"/>
      <c r="QTS23" s="8"/>
      <c r="QTT23" s="13"/>
      <c r="QTU23" s="13"/>
      <c r="QTV23" s="14"/>
      <c r="QTW23" s="15"/>
      <c r="QTX23" s="13"/>
      <c r="QTY23" s="9"/>
      <c r="QTZ23" s="8"/>
      <c r="QUA23" s="8"/>
      <c r="QUB23" s="13"/>
      <c r="QUC23" s="13"/>
      <c r="QUD23" s="14"/>
      <c r="QUE23" s="15"/>
      <c r="QUF23" s="13"/>
      <c r="QUG23" s="9"/>
      <c r="QUH23" s="8"/>
      <c r="QUI23" s="8"/>
      <c r="QUJ23" s="13"/>
      <c r="QUK23" s="13"/>
      <c r="QUL23" s="14"/>
      <c r="QUM23" s="15"/>
      <c r="QUN23" s="13"/>
      <c r="QUO23" s="9"/>
      <c r="QUP23" s="8"/>
      <c r="QUQ23" s="8"/>
      <c r="QUR23" s="13"/>
      <c r="QUS23" s="13"/>
      <c r="QUT23" s="14"/>
      <c r="QUU23" s="15"/>
      <c r="QUV23" s="13"/>
      <c r="QUW23" s="9"/>
      <c r="QUX23" s="8"/>
      <c r="QUY23" s="8"/>
      <c r="QUZ23" s="13"/>
      <c r="QVA23" s="13"/>
      <c r="QVB23" s="14"/>
      <c r="QVC23" s="15"/>
      <c r="QVD23" s="13"/>
      <c r="QVE23" s="9"/>
      <c r="QVF23" s="8"/>
      <c r="QVG23" s="8"/>
      <c r="QVH23" s="13"/>
      <c r="QVI23" s="13"/>
      <c r="QVJ23" s="14"/>
      <c r="QVK23" s="15"/>
      <c r="QVL23" s="13"/>
      <c r="QVM23" s="9"/>
      <c r="QVN23" s="8"/>
      <c r="QVO23" s="8"/>
      <c r="QVP23" s="13"/>
      <c r="QVQ23" s="13"/>
      <c r="QVR23" s="14"/>
      <c r="QVS23" s="15"/>
      <c r="QVT23" s="13"/>
      <c r="QVU23" s="9"/>
      <c r="QVV23" s="8"/>
      <c r="QVW23" s="8"/>
      <c r="QVX23" s="13"/>
      <c r="QVY23" s="13"/>
      <c r="QVZ23" s="14"/>
      <c r="QWA23" s="15"/>
      <c r="QWB23" s="13"/>
      <c r="QWC23" s="9"/>
      <c r="QWD23" s="8"/>
      <c r="QWE23" s="8"/>
      <c r="QWF23" s="13"/>
      <c r="QWG23" s="13"/>
      <c r="QWH23" s="14"/>
      <c r="QWI23" s="15"/>
      <c r="QWJ23" s="13"/>
      <c r="QWK23" s="9"/>
      <c r="QWL23" s="8"/>
      <c r="QWM23" s="8"/>
      <c r="QWN23" s="13"/>
      <c r="QWO23" s="13"/>
      <c r="QWP23" s="14"/>
      <c r="QWQ23" s="15"/>
      <c r="QWR23" s="13"/>
      <c r="QWS23" s="9"/>
      <c r="QWT23" s="8"/>
      <c r="QWU23" s="8"/>
      <c r="QWV23" s="13"/>
      <c r="QWW23" s="13"/>
      <c r="QWX23" s="14"/>
      <c r="QWY23" s="15"/>
      <c r="QWZ23" s="13"/>
      <c r="QXA23" s="9"/>
      <c r="QXB23" s="8"/>
      <c r="QXC23" s="8"/>
      <c r="QXD23" s="13"/>
      <c r="QXE23" s="13"/>
      <c r="QXF23" s="14"/>
      <c r="QXG23" s="15"/>
      <c r="QXH23" s="13"/>
      <c r="QXI23" s="9"/>
      <c r="QXJ23" s="8"/>
      <c r="QXK23" s="8"/>
      <c r="QXL23" s="13"/>
      <c r="QXM23" s="13"/>
      <c r="QXN23" s="14"/>
      <c r="QXO23" s="15"/>
      <c r="QXP23" s="13"/>
      <c r="QXQ23" s="9"/>
      <c r="QXR23" s="8"/>
      <c r="QXS23" s="8"/>
      <c r="QXT23" s="13"/>
      <c r="QXU23" s="13"/>
      <c r="QXV23" s="14"/>
      <c r="QXW23" s="15"/>
      <c r="QXX23" s="13"/>
      <c r="QXY23" s="9"/>
      <c r="QXZ23" s="8"/>
      <c r="QYA23" s="8"/>
      <c r="QYB23" s="13"/>
      <c r="QYC23" s="13"/>
      <c r="QYD23" s="14"/>
      <c r="QYE23" s="15"/>
      <c r="QYF23" s="13"/>
      <c r="QYG23" s="9"/>
      <c r="QYH23" s="8"/>
      <c r="QYI23" s="8"/>
      <c r="QYJ23" s="13"/>
      <c r="QYK23" s="13"/>
      <c r="QYL23" s="14"/>
      <c r="QYM23" s="15"/>
      <c r="QYN23" s="13"/>
      <c r="QYO23" s="9"/>
      <c r="QYP23" s="8"/>
      <c r="QYQ23" s="8"/>
      <c r="QYR23" s="13"/>
      <c r="QYS23" s="13"/>
      <c r="QYT23" s="14"/>
      <c r="QYU23" s="15"/>
      <c r="QYV23" s="13"/>
      <c r="QYW23" s="9"/>
      <c r="QYX23" s="8"/>
      <c r="QYY23" s="8"/>
      <c r="QYZ23" s="13"/>
      <c r="QZA23" s="13"/>
      <c r="QZB23" s="14"/>
      <c r="QZC23" s="15"/>
      <c r="QZD23" s="13"/>
      <c r="QZE23" s="9"/>
      <c r="QZF23" s="8"/>
      <c r="QZG23" s="8"/>
      <c r="QZH23" s="13"/>
      <c r="QZI23" s="13"/>
      <c r="QZJ23" s="14"/>
      <c r="QZK23" s="15"/>
      <c r="QZL23" s="13"/>
      <c r="QZM23" s="9"/>
      <c r="QZN23" s="8"/>
      <c r="QZO23" s="8"/>
      <c r="QZP23" s="13"/>
      <c r="QZQ23" s="13"/>
      <c r="QZR23" s="14"/>
      <c r="QZS23" s="15"/>
      <c r="QZT23" s="13"/>
      <c r="QZU23" s="9"/>
      <c r="QZV23" s="8"/>
      <c r="QZW23" s="8"/>
      <c r="QZX23" s="13"/>
      <c r="QZY23" s="13"/>
      <c r="QZZ23" s="14"/>
      <c r="RAA23" s="15"/>
      <c r="RAB23" s="13"/>
      <c r="RAC23" s="9"/>
      <c r="RAD23" s="8"/>
      <c r="RAE23" s="8"/>
      <c r="RAF23" s="13"/>
      <c r="RAG23" s="13"/>
      <c r="RAH23" s="14"/>
      <c r="RAI23" s="15"/>
      <c r="RAJ23" s="13"/>
      <c r="RAK23" s="9"/>
      <c r="RAL23" s="8"/>
      <c r="RAM23" s="8"/>
      <c r="RAN23" s="13"/>
      <c r="RAO23" s="13"/>
      <c r="RAP23" s="14"/>
      <c r="RAQ23" s="15"/>
      <c r="RAR23" s="13"/>
      <c r="RAS23" s="9"/>
      <c r="RAT23" s="8"/>
      <c r="RAU23" s="8"/>
      <c r="RAV23" s="13"/>
      <c r="RAW23" s="13"/>
      <c r="RAX23" s="14"/>
      <c r="RAY23" s="15"/>
      <c r="RAZ23" s="13"/>
      <c r="RBA23" s="9"/>
      <c r="RBB23" s="8"/>
      <c r="RBC23" s="8"/>
      <c r="RBD23" s="13"/>
      <c r="RBE23" s="13"/>
      <c r="RBF23" s="14"/>
      <c r="RBG23" s="15"/>
      <c r="RBH23" s="13"/>
      <c r="RBI23" s="9"/>
      <c r="RBJ23" s="8"/>
      <c r="RBK23" s="8"/>
      <c r="RBL23" s="13"/>
      <c r="RBM23" s="13"/>
      <c r="RBN23" s="14"/>
      <c r="RBO23" s="15"/>
      <c r="RBP23" s="13"/>
      <c r="RBQ23" s="9"/>
      <c r="RBR23" s="8"/>
      <c r="RBS23" s="8"/>
      <c r="RBT23" s="13"/>
      <c r="RBU23" s="13"/>
      <c r="RBV23" s="14"/>
      <c r="RBW23" s="15"/>
      <c r="RBX23" s="13"/>
      <c r="RBY23" s="9"/>
      <c r="RBZ23" s="8"/>
      <c r="RCA23" s="8"/>
      <c r="RCB23" s="13"/>
      <c r="RCC23" s="13"/>
      <c r="RCD23" s="14"/>
      <c r="RCE23" s="15"/>
      <c r="RCF23" s="13"/>
      <c r="RCG23" s="9"/>
      <c r="RCH23" s="8"/>
      <c r="RCI23" s="8"/>
      <c r="RCJ23" s="13"/>
      <c r="RCK23" s="13"/>
      <c r="RCL23" s="14"/>
      <c r="RCM23" s="15"/>
      <c r="RCN23" s="13"/>
      <c r="RCO23" s="9"/>
      <c r="RCP23" s="8"/>
      <c r="RCQ23" s="8"/>
      <c r="RCR23" s="13"/>
      <c r="RCS23" s="13"/>
      <c r="RCT23" s="14"/>
      <c r="RCU23" s="15"/>
      <c r="RCV23" s="13"/>
      <c r="RCW23" s="9"/>
      <c r="RCX23" s="8"/>
      <c r="RCY23" s="8"/>
      <c r="RCZ23" s="13"/>
      <c r="RDA23" s="13"/>
      <c r="RDB23" s="14"/>
      <c r="RDC23" s="15"/>
      <c r="RDD23" s="13"/>
      <c r="RDE23" s="9"/>
      <c r="RDF23" s="8"/>
      <c r="RDG23" s="8"/>
      <c r="RDH23" s="13"/>
      <c r="RDI23" s="13"/>
      <c r="RDJ23" s="14"/>
      <c r="RDK23" s="15"/>
      <c r="RDL23" s="13"/>
      <c r="RDM23" s="9"/>
      <c r="RDN23" s="8"/>
      <c r="RDO23" s="8"/>
      <c r="RDP23" s="13"/>
      <c r="RDQ23" s="13"/>
      <c r="RDR23" s="14"/>
      <c r="RDS23" s="15"/>
      <c r="RDT23" s="13"/>
      <c r="RDU23" s="9"/>
      <c r="RDV23" s="8"/>
      <c r="RDW23" s="8"/>
      <c r="RDX23" s="13"/>
      <c r="RDY23" s="13"/>
      <c r="RDZ23" s="14"/>
      <c r="REA23" s="15"/>
      <c r="REB23" s="13"/>
      <c r="REC23" s="9"/>
      <c r="RED23" s="8"/>
      <c r="REE23" s="8"/>
      <c r="REF23" s="13"/>
      <c r="REG23" s="13"/>
      <c r="REH23" s="14"/>
      <c r="REI23" s="15"/>
      <c r="REJ23" s="13"/>
      <c r="REK23" s="9"/>
      <c r="REL23" s="8"/>
      <c r="REM23" s="8"/>
      <c r="REN23" s="13"/>
      <c r="REO23" s="13"/>
      <c r="REP23" s="14"/>
      <c r="REQ23" s="15"/>
      <c r="RER23" s="13"/>
      <c r="RES23" s="9"/>
      <c r="RET23" s="8"/>
      <c r="REU23" s="8"/>
      <c r="REV23" s="13"/>
      <c r="REW23" s="13"/>
      <c r="REX23" s="14"/>
      <c r="REY23" s="15"/>
      <c r="REZ23" s="13"/>
      <c r="RFA23" s="9"/>
      <c r="RFB23" s="8"/>
      <c r="RFC23" s="8"/>
      <c r="RFD23" s="13"/>
      <c r="RFE23" s="13"/>
      <c r="RFF23" s="14"/>
      <c r="RFG23" s="15"/>
      <c r="RFH23" s="13"/>
      <c r="RFI23" s="9"/>
      <c r="RFJ23" s="8"/>
      <c r="RFK23" s="8"/>
      <c r="RFL23" s="13"/>
      <c r="RFM23" s="13"/>
      <c r="RFN23" s="14"/>
      <c r="RFO23" s="15"/>
      <c r="RFP23" s="13"/>
      <c r="RFQ23" s="9"/>
      <c r="RFR23" s="8"/>
      <c r="RFS23" s="8"/>
      <c r="RFT23" s="13"/>
      <c r="RFU23" s="13"/>
      <c r="RFV23" s="14"/>
      <c r="RFW23" s="15"/>
      <c r="RFX23" s="13"/>
      <c r="RFY23" s="9"/>
      <c r="RFZ23" s="8"/>
      <c r="RGA23" s="8"/>
      <c r="RGB23" s="13"/>
      <c r="RGC23" s="13"/>
      <c r="RGD23" s="14"/>
      <c r="RGE23" s="15"/>
      <c r="RGF23" s="13"/>
      <c r="RGG23" s="9"/>
      <c r="RGH23" s="8"/>
      <c r="RGI23" s="8"/>
      <c r="RGJ23" s="13"/>
      <c r="RGK23" s="13"/>
      <c r="RGL23" s="14"/>
      <c r="RGM23" s="15"/>
      <c r="RGN23" s="13"/>
      <c r="RGO23" s="9"/>
      <c r="RGP23" s="8"/>
      <c r="RGQ23" s="8"/>
      <c r="RGR23" s="13"/>
      <c r="RGS23" s="13"/>
      <c r="RGT23" s="14"/>
      <c r="RGU23" s="15"/>
      <c r="RGV23" s="13"/>
      <c r="RGW23" s="9"/>
      <c r="RGX23" s="8"/>
      <c r="RGY23" s="8"/>
      <c r="RGZ23" s="13"/>
      <c r="RHA23" s="13"/>
      <c r="RHB23" s="14"/>
      <c r="RHC23" s="15"/>
      <c r="RHD23" s="13"/>
      <c r="RHE23" s="9"/>
      <c r="RHF23" s="8"/>
      <c r="RHG23" s="8"/>
      <c r="RHH23" s="13"/>
      <c r="RHI23" s="13"/>
      <c r="RHJ23" s="14"/>
      <c r="RHK23" s="15"/>
      <c r="RHL23" s="13"/>
      <c r="RHM23" s="9"/>
      <c r="RHN23" s="8"/>
      <c r="RHO23" s="8"/>
      <c r="RHP23" s="13"/>
      <c r="RHQ23" s="13"/>
      <c r="RHR23" s="14"/>
      <c r="RHS23" s="15"/>
      <c r="RHT23" s="13"/>
      <c r="RHU23" s="9"/>
      <c r="RHV23" s="8"/>
      <c r="RHW23" s="8"/>
      <c r="RHX23" s="13"/>
      <c r="RHY23" s="13"/>
      <c r="RHZ23" s="14"/>
      <c r="RIA23" s="15"/>
      <c r="RIB23" s="13"/>
      <c r="RIC23" s="9"/>
      <c r="RID23" s="8"/>
      <c r="RIE23" s="8"/>
      <c r="RIF23" s="13"/>
      <c r="RIG23" s="13"/>
      <c r="RIH23" s="14"/>
      <c r="RII23" s="15"/>
      <c r="RIJ23" s="13"/>
      <c r="RIK23" s="9"/>
      <c r="RIL23" s="8"/>
      <c r="RIM23" s="8"/>
      <c r="RIN23" s="13"/>
      <c r="RIO23" s="13"/>
      <c r="RIP23" s="14"/>
      <c r="RIQ23" s="15"/>
      <c r="RIR23" s="13"/>
      <c r="RIS23" s="9"/>
      <c r="RIT23" s="8"/>
      <c r="RIU23" s="8"/>
      <c r="RIV23" s="13"/>
      <c r="RIW23" s="13"/>
      <c r="RIX23" s="14"/>
      <c r="RIY23" s="15"/>
      <c r="RIZ23" s="13"/>
      <c r="RJA23" s="9"/>
      <c r="RJB23" s="8"/>
      <c r="RJC23" s="8"/>
      <c r="RJD23" s="13"/>
      <c r="RJE23" s="13"/>
      <c r="RJF23" s="14"/>
      <c r="RJG23" s="15"/>
      <c r="RJH23" s="13"/>
      <c r="RJI23" s="9"/>
      <c r="RJJ23" s="8"/>
      <c r="RJK23" s="8"/>
      <c r="RJL23" s="13"/>
      <c r="RJM23" s="13"/>
      <c r="RJN23" s="14"/>
      <c r="RJO23" s="15"/>
      <c r="RJP23" s="13"/>
      <c r="RJQ23" s="9"/>
      <c r="RJR23" s="8"/>
      <c r="RJS23" s="8"/>
      <c r="RJT23" s="13"/>
      <c r="RJU23" s="13"/>
      <c r="RJV23" s="14"/>
      <c r="RJW23" s="15"/>
      <c r="RJX23" s="13"/>
      <c r="RJY23" s="9"/>
      <c r="RJZ23" s="8"/>
      <c r="RKA23" s="8"/>
      <c r="RKB23" s="13"/>
      <c r="RKC23" s="13"/>
      <c r="RKD23" s="14"/>
      <c r="RKE23" s="15"/>
      <c r="RKF23" s="13"/>
      <c r="RKG23" s="9"/>
      <c r="RKH23" s="8"/>
      <c r="RKI23" s="8"/>
      <c r="RKJ23" s="13"/>
      <c r="RKK23" s="13"/>
      <c r="RKL23" s="14"/>
      <c r="RKM23" s="15"/>
      <c r="RKN23" s="13"/>
      <c r="RKO23" s="9"/>
      <c r="RKP23" s="8"/>
      <c r="RKQ23" s="8"/>
      <c r="RKR23" s="13"/>
      <c r="RKS23" s="13"/>
      <c r="RKT23" s="14"/>
      <c r="RKU23" s="15"/>
      <c r="RKV23" s="13"/>
      <c r="RKW23" s="9"/>
      <c r="RKX23" s="8"/>
      <c r="RKY23" s="8"/>
      <c r="RKZ23" s="13"/>
      <c r="RLA23" s="13"/>
      <c r="RLB23" s="14"/>
      <c r="RLC23" s="15"/>
      <c r="RLD23" s="13"/>
      <c r="RLE23" s="9"/>
      <c r="RLF23" s="8"/>
      <c r="RLG23" s="8"/>
      <c r="RLH23" s="13"/>
      <c r="RLI23" s="13"/>
      <c r="RLJ23" s="14"/>
      <c r="RLK23" s="15"/>
      <c r="RLL23" s="13"/>
      <c r="RLM23" s="9"/>
      <c r="RLN23" s="8"/>
      <c r="RLO23" s="8"/>
      <c r="RLP23" s="13"/>
      <c r="RLQ23" s="13"/>
      <c r="RLR23" s="14"/>
      <c r="RLS23" s="15"/>
      <c r="RLT23" s="13"/>
      <c r="RLU23" s="9"/>
      <c r="RLV23" s="8"/>
      <c r="RLW23" s="8"/>
      <c r="RLX23" s="13"/>
      <c r="RLY23" s="13"/>
      <c r="RLZ23" s="14"/>
      <c r="RMA23" s="15"/>
      <c r="RMB23" s="13"/>
      <c r="RMC23" s="9"/>
      <c r="RMD23" s="8"/>
      <c r="RME23" s="8"/>
      <c r="RMF23" s="13"/>
      <c r="RMG23" s="13"/>
      <c r="RMH23" s="14"/>
      <c r="RMI23" s="15"/>
      <c r="RMJ23" s="13"/>
      <c r="RMK23" s="9"/>
      <c r="RML23" s="8"/>
      <c r="RMM23" s="8"/>
      <c r="RMN23" s="13"/>
      <c r="RMO23" s="13"/>
      <c r="RMP23" s="14"/>
      <c r="RMQ23" s="15"/>
      <c r="RMR23" s="13"/>
      <c r="RMS23" s="9"/>
      <c r="RMT23" s="8"/>
      <c r="RMU23" s="8"/>
      <c r="RMV23" s="13"/>
      <c r="RMW23" s="13"/>
      <c r="RMX23" s="14"/>
      <c r="RMY23" s="15"/>
      <c r="RMZ23" s="13"/>
      <c r="RNA23" s="9"/>
      <c r="RNB23" s="8"/>
      <c r="RNC23" s="8"/>
      <c r="RND23" s="13"/>
      <c r="RNE23" s="13"/>
      <c r="RNF23" s="14"/>
      <c r="RNG23" s="15"/>
      <c r="RNH23" s="13"/>
      <c r="RNI23" s="9"/>
      <c r="RNJ23" s="8"/>
      <c r="RNK23" s="8"/>
      <c r="RNL23" s="13"/>
      <c r="RNM23" s="13"/>
      <c r="RNN23" s="14"/>
      <c r="RNO23" s="15"/>
      <c r="RNP23" s="13"/>
      <c r="RNQ23" s="9"/>
      <c r="RNR23" s="8"/>
      <c r="RNS23" s="8"/>
      <c r="RNT23" s="13"/>
      <c r="RNU23" s="13"/>
      <c r="RNV23" s="14"/>
      <c r="RNW23" s="15"/>
      <c r="RNX23" s="13"/>
      <c r="RNY23" s="9"/>
      <c r="RNZ23" s="8"/>
      <c r="ROA23" s="8"/>
      <c r="ROB23" s="13"/>
      <c r="ROC23" s="13"/>
      <c r="ROD23" s="14"/>
      <c r="ROE23" s="15"/>
      <c r="ROF23" s="13"/>
      <c r="ROG23" s="9"/>
      <c r="ROH23" s="8"/>
      <c r="ROI23" s="8"/>
      <c r="ROJ23" s="13"/>
      <c r="ROK23" s="13"/>
      <c r="ROL23" s="14"/>
      <c r="ROM23" s="15"/>
      <c r="RON23" s="13"/>
      <c r="ROO23" s="9"/>
      <c r="ROP23" s="8"/>
      <c r="ROQ23" s="8"/>
      <c r="ROR23" s="13"/>
      <c r="ROS23" s="13"/>
      <c r="ROT23" s="14"/>
      <c r="ROU23" s="15"/>
      <c r="ROV23" s="13"/>
      <c r="ROW23" s="9"/>
      <c r="ROX23" s="8"/>
      <c r="ROY23" s="8"/>
      <c r="ROZ23" s="13"/>
      <c r="RPA23" s="13"/>
      <c r="RPB23" s="14"/>
      <c r="RPC23" s="15"/>
      <c r="RPD23" s="13"/>
      <c r="RPE23" s="9"/>
      <c r="RPF23" s="8"/>
      <c r="RPG23" s="8"/>
      <c r="RPH23" s="13"/>
      <c r="RPI23" s="13"/>
      <c r="RPJ23" s="14"/>
      <c r="RPK23" s="15"/>
      <c r="RPL23" s="13"/>
      <c r="RPM23" s="9"/>
      <c r="RPN23" s="8"/>
      <c r="RPO23" s="8"/>
      <c r="RPP23" s="13"/>
      <c r="RPQ23" s="13"/>
      <c r="RPR23" s="14"/>
      <c r="RPS23" s="15"/>
      <c r="RPT23" s="13"/>
      <c r="RPU23" s="9"/>
      <c r="RPV23" s="8"/>
      <c r="RPW23" s="8"/>
      <c r="RPX23" s="13"/>
      <c r="RPY23" s="13"/>
      <c r="RPZ23" s="14"/>
      <c r="RQA23" s="15"/>
      <c r="RQB23" s="13"/>
      <c r="RQC23" s="9"/>
      <c r="RQD23" s="8"/>
      <c r="RQE23" s="8"/>
      <c r="RQF23" s="13"/>
      <c r="RQG23" s="13"/>
      <c r="RQH23" s="14"/>
      <c r="RQI23" s="15"/>
      <c r="RQJ23" s="13"/>
      <c r="RQK23" s="9"/>
      <c r="RQL23" s="8"/>
      <c r="RQM23" s="8"/>
      <c r="RQN23" s="13"/>
      <c r="RQO23" s="13"/>
      <c r="RQP23" s="14"/>
      <c r="RQQ23" s="15"/>
      <c r="RQR23" s="13"/>
      <c r="RQS23" s="9"/>
      <c r="RQT23" s="8"/>
      <c r="RQU23" s="8"/>
      <c r="RQV23" s="13"/>
      <c r="RQW23" s="13"/>
      <c r="RQX23" s="14"/>
      <c r="RQY23" s="15"/>
      <c r="RQZ23" s="13"/>
      <c r="RRA23" s="9"/>
      <c r="RRB23" s="8"/>
      <c r="RRC23" s="8"/>
      <c r="RRD23" s="13"/>
      <c r="RRE23" s="13"/>
      <c r="RRF23" s="14"/>
      <c r="RRG23" s="15"/>
      <c r="RRH23" s="13"/>
      <c r="RRI23" s="9"/>
      <c r="RRJ23" s="8"/>
      <c r="RRK23" s="8"/>
      <c r="RRL23" s="13"/>
      <c r="RRM23" s="13"/>
      <c r="RRN23" s="14"/>
      <c r="RRO23" s="15"/>
      <c r="RRP23" s="13"/>
      <c r="RRQ23" s="9"/>
      <c r="RRR23" s="8"/>
      <c r="RRS23" s="8"/>
      <c r="RRT23" s="13"/>
      <c r="RRU23" s="13"/>
      <c r="RRV23" s="14"/>
      <c r="RRW23" s="15"/>
      <c r="RRX23" s="13"/>
      <c r="RRY23" s="9"/>
      <c r="RRZ23" s="8"/>
      <c r="RSA23" s="8"/>
      <c r="RSB23" s="13"/>
      <c r="RSC23" s="13"/>
      <c r="RSD23" s="14"/>
      <c r="RSE23" s="15"/>
      <c r="RSF23" s="13"/>
      <c r="RSG23" s="9"/>
      <c r="RSH23" s="8"/>
      <c r="RSI23" s="8"/>
      <c r="RSJ23" s="13"/>
      <c r="RSK23" s="13"/>
      <c r="RSL23" s="14"/>
      <c r="RSM23" s="15"/>
      <c r="RSN23" s="13"/>
      <c r="RSO23" s="9"/>
      <c r="RSP23" s="8"/>
      <c r="RSQ23" s="8"/>
      <c r="RSR23" s="13"/>
      <c r="RSS23" s="13"/>
      <c r="RST23" s="14"/>
      <c r="RSU23" s="15"/>
      <c r="RSV23" s="13"/>
      <c r="RSW23" s="9"/>
      <c r="RSX23" s="8"/>
      <c r="RSY23" s="8"/>
      <c r="RSZ23" s="13"/>
      <c r="RTA23" s="13"/>
      <c r="RTB23" s="14"/>
      <c r="RTC23" s="15"/>
      <c r="RTD23" s="13"/>
      <c r="RTE23" s="9"/>
      <c r="RTF23" s="8"/>
      <c r="RTG23" s="8"/>
      <c r="RTH23" s="13"/>
      <c r="RTI23" s="13"/>
      <c r="RTJ23" s="14"/>
      <c r="RTK23" s="15"/>
      <c r="RTL23" s="13"/>
      <c r="RTM23" s="9"/>
      <c r="RTN23" s="8"/>
      <c r="RTO23" s="8"/>
      <c r="RTP23" s="13"/>
      <c r="RTQ23" s="13"/>
      <c r="RTR23" s="14"/>
      <c r="RTS23" s="15"/>
      <c r="RTT23" s="13"/>
      <c r="RTU23" s="9"/>
      <c r="RTV23" s="8"/>
      <c r="RTW23" s="8"/>
      <c r="RTX23" s="13"/>
      <c r="RTY23" s="13"/>
      <c r="RTZ23" s="14"/>
      <c r="RUA23" s="15"/>
      <c r="RUB23" s="13"/>
      <c r="RUC23" s="9"/>
      <c r="RUD23" s="8"/>
      <c r="RUE23" s="8"/>
      <c r="RUF23" s="13"/>
      <c r="RUG23" s="13"/>
      <c r="RUH23" s="14"/>
      <c r="RUI23" s="15"/>
      <c r="RUJ23" s="13"/>
      <c r="RUK23" s="9"/>
      <c r="RUL23" s="8"/>
      <c r="RUM23" s="8"/>
      <c r="RUN23" s="13"/>
      <c r="RUO23" s="13"/>
      <c r="RUP23" s="14"/>
      <c r="RUQ23" s="15"/>
      <c r="RUR23" s="13"/>
      <c r="RUS23" s="9"/>
      <c r="RUT23" s="8"/>
      <c r="RUU23" s="8"/>
      <c r="RUV23" s="13"/>
      <c r="RUW23" s="13"/>
      <c r="RUX23" s="14"/>
      <c r="RUY23" s="15"/>
      <c r="RUZ23" s="13"/>
      <c r="RVA23" s="9"/>
      <c r="RVB23" s="8"/>
      <c r="RVC23" s="8"/>
      <c r="RVD23" s="13"/>
      <c r="RVE23" s="13"/>
      <c r="RVF23" s="14"/>
      <c r="RVG23" s="15"/>
      <c r="RVH23" s="13"/>
      <c r="RVI23" s="9"/>
      <c r="RVJ23" s="8"/>
      <c r="RVK23" s="8"/>
      <c r="RVL23" s="13"/>
      <c r="RVM23" s="13"/>
      <c r="RVN23" s="14"/>
      <c r="RVO23" s="15"/>
      <c r="RVP23" s="13"/>
      <c r="RVQ23" s="9"/>
      <c r="RVR23" s="8"/>
      <c r="RVS23" s="8"/>
      <c r="RVT23" s="13"/>
      <c r="RVU23" s="13"/>
      <c r="RVV23" s="14"/>
      <c r="RVW23" s="15"/>
      <c r="RVX23" s="13"/>
      <c r="RVY23" s="9"/>
      <c r="RVZ23" s="8"/>
      <c r="RWA23" s="8"/>
      <c r="RWB23" s="13"/>
      <c r="RWC23" s="13"/>
      <c r="RWD23" s="14"/>
      <c r="RWE23" s="15"/>
      <c r="RWF23" s="13"/>
      <c r="RWG23" s="9"/>
      <c r="RWH23" s="8"/>
      <c r="RWI23" s="8"/>
      <c r="RWJ23" s="13"/>
      <c r="RWK23" s="13"/>
      <c r="RWL23" s="14"/>
      <c r="RWM23" s="15"/>
      <c r="RWN23" s="13"/>
      <c r="RWO23" s="9"/>
      <c r="RWP23" s="8"/>
      <c r="RWQ23" s="8"/>
      <c r="RWR23" s="13"/>
      <c r="RWS23" s="13"/>
      <c r="RWT23" s="14"/>
      <c r="RWU23" s="15"/>
      <c r="RWV23" s="13"/>
      <c r="RWW23" s="9"/>
      <c r="RWX23" s="8"/>
      <c r="RWY23" s="8"/>
      <c r="RWZ23" s="13"/>
      <c r="RXA23" s="13"/>
      <c r="RXB23" s="14"/>
      <c r="RXC23" s="15"/>
      <c r="RXD23" s="13"/>
      <c r="RXE23" s="9"/>
      <c r="RXF23" s="8"/>
      <c r="RXG23" s="8"/>
      <c r="RXH23" s="13"/>
      <c r="RXI23" s="13"/>
      <c r="RXJ23" s="14"/>
      <c r="RXK23" s="15"/>
      <c r="RXL23" s="13"/>
      <c r="RXM23" s="9"/>
      <c r="RXN23" s="8"/>
      <c r="RXO23" s="8"/>
      <c r="RXP23" s="13"/>
      <c r="RXQ23" s="13"/>
      <c r="RXR23" s="14"/>
      <c r="RXS23" s="15"/>
      <c r="RXT23" s="13"/>
      <c r="RXU23" s="9"/>
      <c r="RXV23" s="8"/>
      <c r="RXW23" s="8"/>
      <c r="RXX23" s="13"/>
      <c r="RXY23" s="13"/>
      <c r="RXZ23" s="14"/>
      <c r="RYA23" s="15"/>
      <c r="RYB23" s="13"/>
      <c r="RYC23" s="9"/>
      <c r="RYD23" s="8"/>
      <c r="RYE23" s="8"/>
      <c r="RYF23" s="13"/>
      <c r="RYG23" s="13"/>
      <c r="RYH23" s="14"/>
      <c r="RYI23" s="15"/>
      <c r="RYJ23" s="13"/>
      <c r="RYK23" s="9"/>
      <c r="RYL23" s="8"/>
      <c r="RYM23" s="8"/>
      <c r="RYN23" s="13"/>
      <c r="RYO23" s="13"/>
      <c r="RYP23" s="14"/>
      <c r="RYQ23" s="15"/>
      <c r="RYR23" s="13"/>
      <c r="RYS23" s="9"/>
      <c r="RYT23" s="8"/>
      <c r="RYU23" s="8"/>
      <c r="RYV23" s="13"/>
      <c r="RYW23" s="13"/>
      <c r="RYX23" s="14"/>
      <c r="RYY23" s="15"/>
      <c r="RYZ23" s="13"/>
      <c r="RZA23" s="9"/>
      <c r="RZB23" s="8"/>
      <c r="RZC23" s="8"/>
      <c r="RZD23" s="13"/>
      <c r="RZE23" s="13"/>
      <c r="RZF23" s="14"/>
      <c r="RZG23" s="15"/>
      <c r="RZH23" s="13"/>
      <c r="RZI23" s="9"/>
      <c r="RZJ23" s="8"/>
      <c r="RZK23" s="8"/>
      <c r="RZL23" s="13"/>
      <c r="RZM23" s="13"/>
      <c r="RZN23" s="14"/>
      <c r="RZO23" s="15"/>
      <c r="RZP23" s="13"/>
      <c r="RZQ23" s="9"/>
      <c r="RZR23" s="8"/>
      <c r="RZS23" s="8"/>
      <c r="RZT23" s="13"/>
      <c r="RZU23" s="13"/>
      <c r="RZV23" s="14"/>
      <c r="RZW23" s="15"/>
      <c r="RZX23" s="13"/>
      <c r="RZY23" s="9"/>
      <c r="RZZ23" s="8"/>
      <c r="SAA23" s="8"/>
      <c r="SAB23" s="13"/>
      <c r="SAC23" s="13"/>
      <c r="SAD23" s="14"/>
      <c r="SAE23" s="15"/>
      <c r="SAF23" s="13"/>
      <c r="SAG23" s="9"/>
      <c r="SAH23" s="8"/>
      <c r="SAI23" s="8"/>
      <c r="SAJ23" s="13"/>
      <c r="SAK23" s="13"/>
      <c r="SAL23" s="14"/>
      <c r="SAM23" s="15"/>
      <c r="SAN23" s="13"/>
      <c r="SAO23" s="9"/>
      <c r="SAP23" s="8"/>
      <c r="SAQ23" s="8"/>
      <c r="SAR23" s="13"/>
      <c r="SAS23" s="13"/>
      <c r="SAT23" s="14"/>
      <c r="SAU23" s="15"/>
      <c r="SAV23" s="13"/>
      <c r="SAW23" s="9"/>
      <c r="SAX23" s="8"/>
      <c r="SAY23" s="8"/>
      <c r="SAZ23" s="13"/>
      <c r="SBA23" s="13"/>
      <c r="SBB23" s="14"/>
      <c r="SBC23" s="15"/>
      <c r="SBD23" s="13"/>
      <c r="SBE23" s="9"/>
      <c r="SBF23" s="8"/>
      <c r="SBG23" s="8"/>
      <c r="SBH23" s="13"/>
      <c r="SBI23" s="13"/>
      <c r="SBJ23" s="14"/>
      <c r="SBK23" s="15"/>
      <c r="SBL23" s="13"/>
      <c r="SBM23" s="9"/>
      <c r="SBN23" s="8"/>
      <c r="SBO23" s="8"/>
      <c r="SBP23" s="13"/>
      <c r="SBQ23" s="13"/>
      <c r="SBR23" s="14"/>
      <c r="SBS23" s="15"/>
      <c r="SBT23" s="13"/>
      <c r="SBU23" s="9"/>
      <c r="SBV23" s="8"/>
      <c r="SBW23" s="8"/>
      <c r="SBX23" s="13"/>
      <c r="SBY23" s="13"/>
      <c r="SBZ23" s="14"/>
      <c r="SCA23" s="15"/>
      <c r="SCB23" s="13"/>
      <c r="SCC23" s="9"/>
      <c r="SCD23" s="8"/>
      <c r="SCE23" s="8"/>
      <c r="SCF23" s="13"/>
      <c r="SCG23" s="13"/>
      <c r="SCH23" s="14"/>
      <c r="SCI23" s="15"/>
      <c r="SCJ23" s="13"/>
      <c r="SCK23" s="9"/>
      <c r="SCL23" s="8"/>
      <c r="SCM23" s="8"/>
      <c r="SCN23" s="13"/>
      <c r="SCO23" s="13"/>
      <c r="SCP23" s="14"/>
      <c r="SCQ23" s="15"/>
      <c r="SCR23" s="13"/>
      <c r="SCS23" s="9"/>
      <c r="SCT23" s="8"/>
      <c r="SCU23" s="8"/>
      <c r="SCV23" s="13"/>
      <c r="SCW23" s="13"/>
      <c r="SCX23" s="14"/>
      <c r="SCY23" s="15"/>
      <c r="SCZ23" s="13"/>
      <c r="SDA23" s="9"/>
      <c r="SDB23" s="8"/>
      <c r="SDC23" s="8"/>
      <c r="SDD23" s="13"/>
      <c r="SDE23" s="13"/>
      <c r="SDF23" s="14"/>
      <c r="SDG23" s="15"/>
      <c r="SDH23" s="13"/>
      <c r="SDI23" s="9"/>
      <c r="SDJ23" s="8"/>
      <c r="SDK23" s="8"/>
      <c r="SDL23" s="13"/>
      <c r="SDM23" s="13"/>
      <c r="SDN23" s="14"/>
      <c r="SDO23" s="15"/>
      <c r="SDP23" s="13"/>
      <c r="SDQ23" s="9"/>
      <c r="SDR23" s="8"/>
      <c r="SDS23" s="8"/>
      <c r="SDT23" s="13"/>
      <c r="SDU23" s="13"/>
      <c r="SDV23" s="14"/>
      <c r="SDW23" s="15"/>
      <c r="SDX23" s="13"/>
      <c r="SDY23" s="9"/>
      <c r="SDZ23" s="8"/>
      <c r="SEA23" s="8"/>
      <c r="SEB23" s="13"/>
      <c r="SEC23" s="13"/>
      <c r="SED23" s="14"/>
      <c r="SEE23" s="15"/>
      <c r="SEF23" s="13"/>
      <c r="SEG23" s="9"/>
      <c r="SEH23" s="8"/>
      <c r="SEI23" s="8"/>
      <c r="SEJ23" s="13"/>
      <c r="SEK23" s="13"/>
      <c r="SEL23" s="14"/>
      <c r="SEM23" s="15"/>
      <c r="SEN23" s="13"/>
      <c r="SEO23" s="9"/>
      <c r="SEP23" s="8"/>
      <c r="SEQ23" s="8"/>
      <c r="SER23" s="13"/>
      <c r="SES23" s="13"/>
      <c r="SET23" s="14"/>
      <c r="SEU23" s="15"/>
      <c r="SEV23" s="13"/>
      <c r="SEW23" s="9"/>
      <c r="SEX23" s="8"/>
      <c r="SEY23" s="8"/>
      <c r="SEZ23" s="13"/>
      <c r="SFA23" s="13"/>
      <c r="SFB23" s="14"/>
      <c r="SFC23" s="15"/>
      <c r="SFD23" s="13"/>
      <c r="SFE23" s="9"/>
      <c r="SFF23" s="8"/>
      <c r="SFG23" s="8"/>
      <c r="SFH23" s="13"/>
      <c r="SFI23" s="13"/>
      <c r="SFJ23" s="14"/>
      <c r="SFK23" s="15"/>
      <c r="SFL23" s="13"/>
      <c r="SFM23" s="9"/>
      <c r="SFN23" s="8"/>
      <c r="SFO23" s="8"/>
      <c r="SFP23" s="13"/>
      <c r="SFQ23" s="13"/>
      <c r="SFR23" s="14"/>
      <c r="SFS23" s="15"/>
      <c r="SFT23" s="13"/>
      <c r="SFU23" s="9"/>
      <c r="SFV23" s="8"/>
      <c r="SFW23" s="8"/>
      <c r="SFX23" s="13"/>
      <c r="SFY23" s="13"/>
      <c r="SFZ23" s="14"/>
      <c r="SGA23" s="15"/>
      <c r="SGB23" s="13"/>
      <c r="SGC23" s="9"/>
      <c r="SGD23" s="8"/>
      <c r="SGE23" s="8"/>
      <c r="SGF23" s="13"/>
      <c r="SGG23" s="13"/>
      <c r="SGH23" s="14"/>
      <c r="SGI23" s="15"/>
      <c r="SGJ23" s="13"/>
      <c r="SGK23" s="9"/>
      <c r="SGL23" s="8"/>
      <c r="SGM23" s="8"/>
      <c r="SGN23" s="13"/>
      <c r="SGO23" s="13"/>
      <c r="SGP23" s="14"/>
      <c r="SGQ23" s="15"/>
      <c r="SGR23" s="13"/>
      <c r="SGS23" s="9"/>
      <c r="SGT23" s="8"/>
      <c r="SGU23" s="8"/>
      <c r="SGV23" s="13"/>
      <c r="SGW23" s="13"/>
      <c r="SGX23" s="14"/>
      <c r="SGY23" s="15"/>
      <c r="SGZ23" s="13"/>
      <c r="SHA23" s="9"/>
      <c r="SHB23" s="8"/>
      <c r="SHC23" s="8"/>
      <c r="SHD23" s="13"/>
      <c r="SHE23" s="13"/>
      <c r="SHF23" s="14"/>
      <c r="SHG23" s="15"/>
      <c r="SHH23" s="13"/>
      <c r="SHI23" s="9"/>
      <c r="SHJ23" s="8"/>
      <c r="SHK23" s="8"/>
      <c r="SHL23" s="13"/>
      <c r="SHM23" s="13"/>
      <c r="SHN23" s="14"/>
      <c r="SHO23" s="15"/>
      <c r="SHP23" s="13"/>
      <c r="SHQ23" s="9"/>
      <c r="SHR23" s="8"/>
      <c r="SHS23" s="8"/>
      <c r="SHT23" s="13"/>
      <c r="SHU23" s="13"/>
      <c r="SHV23" s="14"/>
      <c r="SHW23" s="15"/>
      <c r="SHX23" s="13"/>
      <c r="SHY23" s="9"/>
      <c r="SHZ23" s="8"/>
      <c r="SIA23" s="8"/>
      <c r="SIB23" s="13"/>
      <c r="SIC23" s="13"/>
      <c r="SID23" s="14"/>
      <c r="SIE23" s="15"/>
      <c r="SIF23" s="13"/>
      <c r="SIG23" s="9"/>
      <c r="SIH23" s="8"/>
      <c r="SII23" s="8"/>
      <c r="SIJ23" s="13"/>
      <c r="SIK23" s="13"/>
      <c r="SIL23" s="14"/>
      <c r="SIM23" s="15"/>
      <c r="SIN23" s="13"/>
      <c r="SIO23" s="9"/>
      <c r="SIP23" s="8"/>
      <c r="SIQ23" s="8"/>
      <c r="SIR23" s="13"/>
      <c r="SIS23" s="13"/>
      <c r="SIT23" s="14"/>
      <c r="SIU23" s="15"/>
      <c r="SIV23" s="13"/>
      <c r="SIW23" s="9"/>
      <c r="SIX23" s="8"/>
      <c r="SIY23" s="8"/>
      <c r="SIZ23" s="13"/>
      <c r="SJA23" s="13"/>
      <c r="SJB23" s="14"/>
      <c r="SJC23" s="15"/>
      <c r="SJD23" s="13"/>
      <c r="SJE23" s="9"/>
      <c r="SJF23" s="8"/>
      <c r="SJG23" s="8"/>
      <c r="SJH23" s="13"/>
      <c r="SJI23" s="13"/>
      <c r="SJJ23" s="14"/>
      <c r="SJK23" s="15"/>
      <c r="SJL23" s="13"/>
      <c r="SJM23" s="9"/>
      <c r="SJN23" s="8"/>
      <c r="SJO23" s="8"/>
      <c r="SJP23" s="13"/>
      <c r="SJQ23" s="13"/>
      <c r="SJR23" s="14"/>
      <c r="SJS23" s="15"/>
      <c r="SJT23" s="13"/>
      <c r="SJU23" s="9"/>
      <c r="SJV23" s="8"/>
      <c r="SJW23" s="8"/>
      <c r="SJX23" s="13"/>
      <c r="SJY23" s="13"/>
      <c r="SJZ23" s="14"/>
      <c r="SKA23" s="15"/>
      <c r="SKB23" s="13"/>
      <c r="SKC23" s="9"/>
      <c r="SKD23" s="8"/>
      <c r="SKE23" s="8"/>
      <c r="SKF23" s="13"/>
      <c r="SKG23" s="13"/>
      <c r="SKH23" s="14"/>
      <c r="SKI23" s="15"/>
      <c r="SKJ23" s="13"/>
      <c r="SKK23" s="9"/>
      <c r="SKL23" s="8"/>
      <c r="SKM23" s="8"/>
      <c r="SKN23" s="13"/>
      <c r="SKO23" s="13"/>
      <c r="SKP23" s="14"/>
      <c r="SKQ23" s="15"/>
      <c r="SKR23" s="13"/>
      <c r="SKS23" s="9"/>
      <c r="SKT23" s="8"/>
      <c r="SKU23" s="8"/>
      <c r="SKV23" s="13"/>
      <c r="SKW23" s="13"/>
      <c r="SKX23" s="14"/>
      <c r="SKY23" s="15"/>
      <c r="SKZ23" s="13"/>
      <c r="SLA23" s="9"/>
      <c r="SLB23" s="8"/>
      <c r="SLC23" s="8"/>
      <c r="SLD23" s="13"/>
      <c r="SLE23" s="13"/>
      <c r="SLF23" s="14"/>
      <c r="SLG23" s="15"/>
      <c r="SLH23" s="13"/>
      <c r="SLI23" s="9"/>
      <c r="SLJ23" s="8"/>
      <c r="SLK23" s="8"/>
      <c r="SLL23" s="13"/>
      <c r="SLM23" s="13"/>
      <c r="SLN23" s="14"/>
      <c r="SLO23" s="15"/>
      <c r="SLP23" s="13"/>
      <c r="SLQ23" s="9"/>
      <c r="SLR23" s="8"/>
      <c r="SLS23" s="8"/>
      <c r="SLT23" s="13"/>
      <c r="SLU23" s="13"/>
      <c r="SLV23" s="14"/>
      <c r="SLW23" s="15"/>
      <c r="SLX23" s="13"/>
      <c r="SLY23" s="9"/>
      <c r="SLZ23" s="8"/>
      <c r="SMA23" s="8"/>
      <c r="SMB23" s="13"/>
      <c r="SMC23" s="13"/>
      <c r="SMD23" s="14"/>
      <c r="SME23" s="15"/>
      <c r="SMF23" s="13"/>
      <c r="SMG23" s="9"/>
      <c r="SMH23" s="8"/>
      <c r="SMI23" s="8"/>
      <c r="SMJ23" s="13"/>
      <c r="SMK23" s="13"/>
      <c r="SML23" s="14"/>
      <c r="SMM23" s="15"/>
      <c r="SMN23" s="13"/>
      <c r="SMO23" s="9"/>
      <c r="SMP23" s="8"/>
      <c r="SMQ23" s="8"/>
      <c r="SMR23" s="13"/>
      <c r="SMS23" s="13"/>
      <c r="SMT23" s="14"/>
      <c r="SMU23" s="15"/>
      <c r="SMV23" s="13"/>
      <c r="SMW23" s="9"/>
      <c r="SMX23" s="8"/>
      <c r="SMY23" s="8"/>
      <c r="SMZ23" s="13"/>
      <c r="SNA23" s="13"/>
      <c r="SNB23" s="14"/>
      <c r="SNC23" s="15"/>
      <c r="SND23" s="13"/>
      <c r="SNE23" s="9"/>
      <c r="SNF23" s="8"/>
      <c r="SNG23" s="8"/>
      <c r="SNH23" s="13"/>
      <c r="SNI23" s="13"/>
      <c r="SNJ23" s="14"/>
      <c r="SNK23" s="15"/>
      <c r="SNL23" s="13"/>
      <c r="SNM23" s="9"/>
      <c r="SNN23" s="8"/>
      <c r="SNO23" s="8"/>
      <c r="SNP23" s="13"/>
      <c r="SNQ23" s="13"/>
      <c r="SNR23" s="14"/>
      <c r="SNS23" s="15"/>
      <c r="SNT23" s="13"/>
      <c r="SNU23" s="9"/>
      <c r="SNV23" s="8"/>
      <c r="SNW23" s="8"/>
      <c r="SNX23" s="13"/>
      <c r="SNY23" s="13"/>
      <c r="SNZ23" s="14"/>
      <c r="SOA23" s="15"/>
      <c r="SOB23" s="13"/>
      <c r="SOC23" s="9"/>
      <c r="SOD23" s="8"/>
      <c r="SOE23" s="8"/>
      <c r="SOF23" s="13"/>
      <c r="SOG23" s="13"/>
      <c r="SOH23" s="14"/>
      <c r="SOI23" s="15"/>
      <c r="SOJ23" s="13"/>
      <c r="SOK23" s="9"/>
      <c r="SOL23" s="8"/>
      <c r="SOM23" s="8"/>
      <c r="SON23" s="13"/>
      <c r="SOO23" s="13"/>
      <c r="SOP23" s="14"/>
      <c r="SOQ23" s="15"/>
      <c r="SOR23" s="13"/>
      <c r="SOS23" s="9"/>
      <c r="SOT23" s="8"/>
      <c r="SOU23" s="8"/>
      <c r="SOV23" s="13"/>
      <c r="SOW23" s="13"/>
      <c r="SOX23" s="14"/>
      <c r="SOY23" s="15"/>
      <c r="SOZ23" s="13"/>
      <c r="SPA23" s="9"/>
      <c r="SPB23" s="8"/>
      <c r="SPC23" s="8"/>
      <c r="SPD23" s="13"/>
      <c r="SPE23" s="13"/>
      <c r="SPF23" s="14"/>
      <c r="SPG23" s="15"/>
      <c r="SPH23" s="13"/>
      <c r="SPI23" s="9"/>
      <c r="SPJ23" s="8"/>
      <c r="SPK23" s="8"/>
      <c r="SPL23" s="13"/>
      <c r="SPM23" s="13"/>
      <c r="SPN23" s="14"/>
      <c r="SPO23" s="15"/>
      <c r="SPP23" s="13"/>
      <c r="SPQ23" s="9"/>
      <c r="SPR23" s="8"/>
      <c r="SPS23" s="8"/>
      <c r="SPT23" s="13"/>
      <c r="SPU23" s="13"/>
      <c r="SPV23" s="14"/>
      <c r="SPW23" s="15"/>
      <c r="SPX23" s="13"/>
      <c r="SPY23" s="9"/>
      <c r="SPZ23" s="8"/>
      <c r="SQA23" s="8"/>
      <c r="SQB23" s="13"/>
      <c r="SQC23" s="13"/>
      <c r="SQD23" s="14"/>
      <c r="SQE23" s="15"/>
      <c r="SQF23" s="13"/>
      <c r="SQG23" s="9"/>
      <c r="SQH23" s="8"/>
      <c r="SQI23" s="8"/>
      <c r="SQJ23" s="13"/>
      <c r="SQK23" s="13"/>
      <c r="SQL23" s="14"/>
      <c r="SQM23" s="15"/>
      <c r="SQN23" s="13"/>
      <c r="SQO23" s="9"/>
      <c r="SQP23" s="8"/>
      <c r="SQQ23" s="8"/>
      <c r="SQR23" s="13"/>
      <c r="SQS23" s="13"/>
      <c r="SQT23" s="14"/>
      <c r="SQU23" s="15"/>
      <c r="SQV23" s="13"/>
      <c r="SQW23" s="9"/>
      <c r="SQX23" s="8"/>
      <c r="SQY23" s="8"/>
      <c r="SQZ23" s="13"/>
      <c r="SRA23" s="13"/>
      <c r="SRB23" s="14"/>
      <c r="SRC23" s="15"/>
      <c r="SRD23" s="13"/>
      <c r="SRE23" s="9"/>
      <c r="SRF23" s="8"/>
      <c r="SRG23" s="8"/>
      <c r="SRH23" s="13"/>
      <c r="SRI23" s="13"/>
      <c r="SRJ23" s="14"/>
      <c r="SRK23" s="15"/>
      <c r="SRL23" s="13"/>
      <c r="SRM23" s="9"/>
      <c r="SRN23" s="8"/>
      <c r="SRO23" s="8"/>
      <c r="SRP23" s="13"/>
      <c r="SRQ23" s="13"/>
      <c r="SRR23" s="14"/>
      <c r="SRS23" s="15"/>
      <c r="SRT23" s="13"/>
      <c r="SRU23" s="9"/>
      <c r="SRV23" s="8"/>
      <c r="SRW23" s="8"/>
      <c r="SRX23" s="13"/>
      <c r="SRY23" s="13"/>
      <c r="SRZ23" s="14"/>
      <c r="SSA23" s="15"/>
      <c r="SSB23" s="13"/>
      <c r="SSC23" s="9"/>
      <c r="SSD23" s="8"/>
      <c r="SSE23" s="8"/>
      <c r="SSF23" s="13"/>
      <c r="SSG23" s="13"/>
      <c r="SSH23" s="14"/>
      <c r="SSI23" s="15"/>
      <c r="SSJ23" s="13"/>
      <c r="SSK23" s="9"/>
      <c r="SSL23" s="8"/>
      <c r="SSM23" s="8"/>
      <c r="SSN23" s="13"/>
      <c r="SSO23" s="13"/>
      <c r="SSP23" s="14"/>
      <c r="SSQ23" s="15"/>
      <c r="SSR23" s="13"/>
      <c r="SSS23" s="9"/>
      <c r="SST23" s="8"/>
      <c r="SSU23" s="8"/>
      <c r="SSV23" s="13"/>
      <c r="SSW23" s="13"/>
      <c r="SSX23" s="14"/>
      <c r="SSY23" s="15"/>
      <c r="SSZ23" s="13"/>
      <c r="STA23" s="9"/>
      <c r="STB23" s="8"/>
      <c r="STC23" s="8"/>
      <c r="STD23" s="13"/>
      <c r="STE23" s="13"/>
      <c r="STF23" s="14"/>
      <c r="STG23" s="15"/>
      <c r="STH23" s="13"/>
      <c r="STI23" s="9"/>
      <c r="STJ23" s="8"/>
      <c r="STK23" s="8"/>
      <c r="STL23" s="13"/>
      <c r="STM23" s="13"/>
      <c r="STN23" s="14"/>
      <c r="STO23" s="15"/>
      <c r="STP23" s="13"/>
      <c r="STQ23" s="9"/>
      <c r="STR23" s="8"/>
      <c r="STS23" s="8"/>
      <c r="STT23" s="13"/>
      <c r="STU23" s="13"/>
      <c r="STV23" s="14"/>
      <c r="STW23" s="15"/>
      <c r="STX23" s="13"/>
      <c r="STY23" s="9"/>
      <c r="STZ23" s="8"/>
      <c r="SUA23" s="8"/>
      <c r="SUB23" s="13"/>
      <c r="SUC23" s="13"/>
      <c r="SUD23" s="14"/>
      <c r="SUE23" s="15"/>
      <c r="SUF23" s="13"/>
      <c r="SUG23" s="9"/>
      <c r="SUH23" s="8"/>
      <c r="SUI23" s="8"/>
      <c r="SUJ23" s="13"/>
      <c r="SUK23" s="13"/>
      <c r="SUL23" s="14"/>
      <c r="SUM23" s="15"/>
      <c r="SUN23" s="13"/>
      <c r="SUO23" s="9"/>
      <c r="SUP23" s="8"/>
      <c r="SUQ23" s="8"/>
      <c r="SUR23" s="13"/>
      <c r="SUS23" s="13"/>
      <c r="SUT23" s="14"/>
      <c r="SUU23" s="15"/>
      <c r="SUV23" s="13"/>
      <c r="SUW23" s="9"/>
      <c r="SUX23" s="8"/>
      <c r="SUY23" s="8"/>
      <c r="SUZ23" s="13"/>
      <c r="SVA23" s="13"/>
      <c r="SVB23" s="14"/>
      <c r="SVC23" s="15"/>
      <c r="SVD23" s="13"/>
      <c r="SVE23" s="9"/>
      <c r="SVF23" s="8"/>
      <c r="SVG23" s="8"/>
      <c r="SVH23" s="13"/>
      <c r="SVI23" s="13"/>
      <c r="SVJ23" s="14"/>
      <c r="SVK23" s="15"/>
      <c r="SVL23" s="13"/>
      <c r="SVM23" s="9"/>
      <c r="SVN23" s="8"/>
      <c r="SVO23" s="8"/>
      <c r="SVP23" s="13"/>
      <c r="SVQ23" s="13"/>
      <c r="SVR23" s="14"/>
      <c r="SVS23" s="15"/>
      <c r="SVT23" s="13"/>
      <c r="SVU23" s="9"/>
      <c r="SVV23" s="8"/>
      <c r="SVW23" s="8"/>
      <c r="SVX23" s="13"/>
      <c r="SVY23" s="13"/>
      <c r="SVZ23" s="14"/>
      <c r="SWA23" s="15"/>
      <c r="SWB23" s="13"/>
      <c r="SWC23" s="9"/>
      <c r="SWD23" s="8"/>
      <c r="SWE23" s="8"/>
      <c r="SWF23" s="13"/>
      <c r="SWG23" s="13"/>
      <c r="SWH23" s="14"/>
      <c r="SWI23" s="15"/>
      <c r="SWJ23" s="13"/>
      <c r="SWK23" s="9"/>
      <c r="SWL23" s="8"/>
      <c r="SWM23" s="8"/>
      <c r="SWN23" s="13"/>
      <c r="SWO23" s="13"/>
      <c r="SWP23" s="14"/>
      <c r="SWQ23" s="15"/>
      <c r="SWR23" s="13"/>
      <c r="SWS23" s="9"/>
      <c r="SWT23" s="8"/>
      <c r="SWU23" s="8"/>
      <c r="SWV23" s="13"/>
      <c r="SWW23" s="13"/>
      <c r="SWX23" s="14"/>
      <c r="SWY23" s="15"/>
      <c r="SWZ23" s="13"/>
      <c r="SXA23" s="9"/>
      <c r="SXB23" s="8"/>
      <c r="SXC23" s="8"/>
      <c r="SXD23" s="13"/>
      <c r="SXE23" s="13"/>
      <c r="SXF23" s="14"/>
      <c r="SXG23" s="15"/>
      <c r="SXH23" s="13"/>
      <c r="SXI23" s="9"/>
      <c r="SXJ23" s="8"/>
      <c r="SXK23" s="8"/>
      <c r="SXL23" s="13"/>
      <c r="SXM23" s="13"/>
      <c r="SXN23" s="14"/>
      <c r="SXO23" s="15"/>
      <c r="SXP23" s="13"/>
      <c r="SXQ23" s="9"/>
      <c r="SXR23" s="8"/>
      <c r="SXS23" s="8"/>
      <c r="SXT23" s="13"/>
      <c r="SXU23" s="13"/>
      <c r="SXV23" s="14"/>
      <c r="SXW23" s="15"/>
      <c r="SXX23" s="13"/>
      <c r="SXY23" s="9"/>
      <c r="SXZ23" s="8"/>
      <c r="SYA23" s="8"/>
      <c r="SYB23" s="13"/>
      <c r="SYC23" s="13"/>
      <c r="SYD23" s="14"/>
      <c r="SYE23" s="15"/>
      <c r="SYF23" s="13"/>
      <c r="SYG23" s="9"/>
      <c r="SYH23" s="8"/>
      <c r="SYI23" s="8"/>
      <c r="SYJ23" s="13"/>
      <c r="SYK23" s="13"/>
      <c r="SYL23" s="14"/>
      <c r="SYM23" s="15"/>
      <c r="SYN23" s="13"/>
      <c r="SYO23" s="9"/>
      <c r="SYP23" s="8"/>
      <c r="SYQ23" s="8"/>
      <c r="SYR23" s="13"/>
      <c r="SYS23" s="13"/>
      <c r="SYT23" s="14"/>
      <c r="SYU23" s="15"/>
      <c r="SYV23" s="13"/>
      <c r="SYW23" s="9"/>
      <c r="SYX23" s="8"/>
      <c r="SYY23" s="8"/>
      <c r="SYZ23" s="13"/>
      <c r="SZA23" s="13"/>
      <c r="SZB23" s="14"/>
      <c r="SZC23" s="15"/>
      <c r="SZD23" s="13"/>
      <c r="SZE23" s="9"/>
      <c r="SZF23" s="8"/>
      <c r="SZG23" s="8"/>
      <c r="SZH23" s="13"/>
      <c r="SZI23" s="13"/>
      <c r="SZJ23" s="14"/>
      <c r="SZK23" s="15"/>
      <c r="SZL23" s="13"/>
      <c r="SZM23" s="9"/>
      <c r="SZN23" s="8"/>
      <c r="SZO23" s="8"/>
      <c r="SZP23" s="13"/>
      <c r="SZQ23" s="13"/>
      <c r="SZR23" s="14"/>
      <c r="SZS23" s="15"/>
      <c r="SZT23" s="13"/>
      <c r="SZU23" s="9"/>
      <c r="SZV23" s="8"/>
      <c r="SZW23" s="8"/>
      <c r="SZX23" s="13"/>
      <c r="SZY23" s="13"/>
      <c r="SZZ23" s="14"/>
      <c r="TAA23" s="15"/>
      <c r="TAB23" s="13"/>
      <c r="TAC23" s="9"/>
      <c r="TAD23" s="8"/>
      <c r="TAE23" s="8"/>
      <c r="TAF23" s="13"/>
      <c r="TAG23" s="13"/>
      <c r="TAH23" s="14"/>
      <c r="TAI23" s="15"/>
      <c r="TAJ23" s="13"/>
      <c r="TAK23" s="9"/>
      <c r="TAL23" s="8"/>
      <c r="TAM23" s="8"/>
      <c r="TAN23" s="13"/>
      <c r="TAO23" s="13"/>
      <c r="TAP23" s="14"/>
      <c r="TAQ23" s="15"/>
      <c r="TAR23" s="13"/>
      <c r="TAS23" s="9"/>
      <c r="TAT23" s="8"/>
      <c r="TAU23" s="8"/>
      <c r="TAV23" s="13"/>
      <c r="TAW23" s="13"/>
      <c r="TAX23" s="14"/>
      <c r="TAY23" s="15"/>
      <c r="TAZ23" s="13"/>
      <c r="TBA23" s="9"/>
      <c r="TBB23" s="8"/>
      <c r="TBC23" s="8"/>
      <c r="TBD23" s="13"/>
      <c r="TBE23" s="13"/>
      <c r="TBF23" s="14"/>
      <c r="TBG23" s="15"/>
      <c r="TBH23" s="13"/>
      <c r="TBI23" s="9"/>
      <c r="TBJ23" s="8"/>
      <c r="TBK23" s="8"/>
      <c r="TBL23" s="13"/>
      <c r="TBM23" s="13"/>
      <c r="TBN23" s="14"/>
      <c r="TBO23" s="15"/>
      <c r="TBP23" s="13"/>
      <c r="TBQ23" s="9"/>
      <c r="TBR23" s="8"/>
      <c r="TBS23" s="8"/>
      <c r="TBT23" s="13"/>
      <c r="TBU23" s="13"/>
      <c r="TBV23" s="14"/>
      <c r="TBW23" s="15"/>
      <c r="TBX23" s="13"/>
      <c r="TBY23" s="9"/>
      <c r="TBZ23" s="8"/>
      <c r="TCA23" s="8"/>
      <c r="TCB23" s="13"/>
      <c r="TCC23" s="13"/>
      <c r="TCD23" s="14"/>
      <c r="TCE23" s="15"/>
      <c r="TCF23" s="13"/>
      <c r="TCG23" s="9"/>
      <c r="TCH23" s="8"/>
      <c r="TCI23" s="8"/>
      <c r="TCJ23" s="13"/>
      <c r="TCK23" s="13"/>
      <c r="TCL23" s="14"/>
      <c r="TCM23" s="15"/>
      <c r="TCN23" s="13"/>
      <c r="TCO23" s="9"/>
      <c r="TCP23" s="8"/>
      <c r="TCQ23" s="8"/>
      <c r="TCR23" s="13"/>
      <c r="TCS23" s="13"/>
      <c r="TCT23" s="14"/>
      <c r="TCU23" s="15"/>
      <c r="TCV23" s="13"/>
      <c r="TCW23" s="9"/>
      <c r="TCX23" s="8"/>
      <c r="TCY23" s="8"/>
      <c r="TCZ23" s="13"/>
      <c r="TDA23" s="13"/>
      <c r="TDB23" s="14"/>
      <c r="TDC23" s="15"/>
      <c r="TDD23" s="13"/>
      <c r="TDE23" s="9"/>
      <c r="TDF23" s="8"/>
      <c r="TDG23" s="8"/>
      <c r="TDH23" s="13"/>
      <c r="TDI23" s="13"/>
      <c r="TDJ23" s="14"/>
      <c r="TDK23" s="15"/>
      <c r="TDL23" s="13"/>
      <c r="TDM23" s="9"/>
      <c r="TDN23" s="8"/>
      <c r="TDO23" s="8"/>
      <c r="TDP23" s="13"/>
      <c r="TDQ23" s="13"/>
      <c r="TDR23" s="14"/>
      <c r="TDS23" s="15"/>
      <c r="TDT23" s="13"/>
      <c r="TDU23" s="9"/>
      <c r="TDV23" s="8"/>
      <c r="TDW23" s="8"/>
      <c r="TDX23" s="13"/>
      <c r="TDY23" s="13"/>
      <c r="TDZ23" s="14"/>
      <c r="TEA23" s="15"/>
      <c r="TEB23" s="13"/>
      <c r="TEC23" s="9"/>
      <c r="TED23" s="8"/>
      <c r="TEE23" s="8"/>
      <c r="TEF23" s="13"/>
      <c r="TEG23" s="13"/>
      <c r="TEH23" s="14"/>
      <c r="TEI23" s="15"/>
      <c r="TEJ23" s="13"/>
      <c r="TEK23" s="9"/>
      <c r="TEL23" s="8"/>
      <c r="TEM23" s="8"/>
      <c r="TEN23" s="13"/>
      <c r="TEO23" s="13"/>
      <c r="TEP23" s="14"/>
      <c r="TEQ23" s="15"/>
      <c r="TER23" s="13"/>
      <c r="TES23" s="9"/>
      <c r="TET23" s="8"/>
      <c r="TEU23" s="8"/>
      <c r="TEV23" s="13"/>
      <c r="TEW23" s="13"/>
      <c r="TEX23" s="14"/>
      <c r="TEY23" s="15"/>
      <c r="TEZ23" s="13"/>
      <c r="TFA23" s="9"/>
      <c r="TFB23" s="8"/>
      <c r="TFC23" s="8"/>
      <c r="TFD23" s="13"/>
      <c r="TFE23" s="13"/>
      <c r="TFF23" s="14"/>
      <c r="TFG23" s="15"/>
      <c r="TFH23" s="13"/>
      <c r="TFI23" s="9"/>
      <c r="TFJ23" s="8"/>
      <c r="TFK23" s="8"/>
      <c r="TFL23" s="13"/>
      <c r="TFM23" s="13"/>
      <c r="TFN23" s="14"/>
      <c r="TFO23" s="15"/>
      <c r="TFP23" s="13"/>
      <c r="TFQ23" s="9"/>
      <c r="TFR23" s="8"/>
      <c r="TFS23" s="8"/>
      <c r="TFT23" s="13"/>
      <c r="TFU23" s="13"/>
      <c r="TFV23" s="14"/>
      <c r="TFW23" s="15"/>
      <c r="TFX23" s="13"/>
      <c r="TFY23" s="9"/>
      <c r="TFZ23" s="8"/>
      <c r="TGA23" s="8"/>
      <c r="TGB23" s="13"/>
      <c r="TGC23" s="13"/>
      <c r="TGD23" s="14"/>
      <c r="TGE23" s="15"/>
      <c r="TGF23" s="13"/>
      <c r="TGG23" s="9"/>
      <c r="TGH23" s="8"/>
      <c r="TGI23" s="8"/>
      <c r="TGJ23" s="13"/>
      <c r="TGK23" s="13"/>
      <c r="TGL23" s="14"/>
      <c r="TGM23" s="15"/>
      <c r="TGN23" s="13"/>
      <c r="TGO23" s="9"/>
      <c r="TGP23" s="8"/>
      <c r="TGQ23" s="8"/>
      <c r="TGR23" s="13"/>
      <c r="TGS23" s="13"/>
      <c r="TGT23" s="14"/>
      <c r="TGU23" s="15"/>
      <c r="TGV23" s="13"/>
      <c r="TGW23" s="9"/>
      <c r="TGX23" s="8"/>
      <c r="TGY23" s="8"/>
      <c r="TGZ23" s="13"/>
      <c r="THA23" s="13"/>
      <c r="THB23" s="14"/>
      <c r="THC23" s="15"/>
      <c r="THD23" s="13"/>
      <c r="THE23" s="9"/>
      <c r="THF23" s="8"/>
      <c r="THG23" s="8"/>
      <c r="THH23" s="13"/>
      <c r="THI23" s="13"/>
      <c r="THJ23" s="14"/>
      <c r="THK23" s="15"/>
      <c r="THL23" s="13"/>
      <c r="THM23" s="9"/>
      <c r="THN23" s="8"/>
      <c r="THO23" s="8"/>
      <c r="THP23" s="13"/>
      <c r="THQ23" s="13"/>
      <c r="THR23" s="14"/>
      <c r="THS23" s="15"/>
      <c r="THT23" s="13"/>
      <c r="THU23" s="9"/>
      <c r="THV23" s="8"/>
      <c r="THW23" s="8"/>
      <c r="THX23" s="13"/>
      <c r="THY23" s="13"/>
      <c r="THZ23" s="14"/>
      <c r="TIA23" s="15"/>
      <c r="TIB23" s="13"/>
      <c r="TIC23" s="9"/>
      <c r="TID23" s="8"/>
      <c r="TIE23" s="8"/>
      <c r="TIF23" s="13"/>
      <c r="TIG23" s="13"/>
      <c r="TIH23" s="14"/>
      <c r="TII23" s="15"/>
      <c r="TIJ23" s="13"/>
      <c r="TIK23" s="9"/>
      <c r="TIL23" s="8"/>
      <c r="TIM23" s="8"/>
      <c r="TIN23" s="13"/>
      <c r="TIO23" s="13"/>
      <c r="TIP23" s="14"/>
      <c r="TIQ23" s="15"/>
      <c r="TIR23" s="13"/>
      <c r="TIS23" s="9"/>
      <c r="TIT23" s="8"/>
      <c r="TIU23" s="8"/>
      <c r="TIV23" s="13"/>
      <c r="TIW23" s="13"/>
      <c r="TIX23" s="14"/>
      <c r="TIY23" s="15"/>
      <c r="TIZ23" s="13"/>
      <c r="TJA23" s="9"/>
      <c r="TJB23" s="8"/>
      <c r="TJC23" s="8"/>
      <c r="TJD23" s="13"/>
      <c r="TJE23" s="13"/>
      <c r="TJF23" s="14"/>
      <c r="TJG23" s="15"/>
      <c r="TJH23" s="13"/>
      <c r="TJI23" s="9"/>
      <c r="TJJ23" s="8"/>
      <c r="TJK23" s="8"/>
      <c r="TJL23" s="13"/>
      <c r="TJM23" s="13"/>
      <c r="TJN23" s="14"/>
      <c r="TJO23" s="15"/>
      <c r="TJP23" s="13"/>
      <c r="TJQ23" s="9"/>
      <c r="TJR23" s="8"/>
      <c r="TJS23" s="8"/>
      <c r="TJT23" s="13"/>
      <c r="TJU23" s="13"/>
      <c r="TJV23" s="14"/>
      <c r="TJW23" s="15"/>
      <c r="TJX23" s="13"/>
      <c r="TJY23" s="9"/>
      <c r="TJZ23" s="8"/>
      <c r="TKA23" s="8"/>
      <c r="TKB23" s="13"/>
      <c r="TKC23" s="13"/>
      <c r="TKD23" s="14"/>
      <c r="TKE23" s="15"/>
      <c r="TKF23" s="13"/>
      <c r="TKG23" s="9"/>
      <c r="TKH23" s="8"/>
      <c r="TKI23" s="8"/>
      <c r="TKJ23" s="13"/>
      <c r="TKK23" s="13"/>
      <c r="TKL23" s="14"/>
      <c r="TKM23" s="15"/>
      <c r="TKN23" s="13"/>
      <c r="TKO23" s="9"/>
      <c r="TKP23" s="8"/>
      <c r="TKQ23" s="8"/>
      <c r="TKR23" s="13"/>
      <c r="TKS23" s="13"/>
      <c r="TKT23" s="14"/>
      <c r="TKU23" s="15"/>
      <c r="TKV23" s="13"/>
      <c r="TKW23" s="9"/>
      <c r="TKX23" s="8"/>
      <c r="TKY23" s="8"/>
      <c r="TKZ23" s="13"/>
      <c r="TLA23" s="13"/>
      <c r="TLB23" s="14"/>
      <c r="TLC23" s="15"/>
      <c r="TLD23" s="13"/>
      <c r="TLE23" s="9"/>
      <c r="TLF23" s="8"/>
      <c r="TLG23" s="8"/>
      <c r="TLH23" s="13"/>
      <c r="TLI23" s="13"/>
      <c r="TLJ23" s="14"/>
      <c r="TLK23" s="15"/>
      <c r="TLL23" s="13"/>
      <c r="TLM23" s="9"/>
      <c r="TLN23" s="8"/>
      <c r="TLO23" s="8"/>
      <c r="TLP23" s="13"/>
      <c r="TLQ23" s="13"/>
      <c r="TLR23" s="14"/>
      <c r="TLS23" s="15"/>
      <c r="TLT23" s="13"/>
      <c r="TLU23" s="9"/>
      <c r="TLV23" s="8"/>
      <c r="TLW23" s="8"/>
      <c r="TLX23" s="13"/>
      <c r="TLY23" s="13"/>
      <c r="TLZ23" s="14"/>
      <c r="TMA23" s="15"/>
      <c r="TMB23" s="13"/>
      <c r="TMC23" s="9"/>
      <c r="TMD23" s="8"/>
      <c r="TME23" s="8"/>
      <c r="TMF23" s="13"/>
      <c r="TMG23" s="13"/>
      <c r="TMH23" s="14"/>
      <c r="TMI23" s="15"/>
      <c r="TMJ23" s="13"/>
      <c r="TMK23" s="9"/>
      <c r="TML23" s="8"/>
      <c r="TMM23" s="8"/>
      <c r="TMN23" s="13"/>
      <c r="TMO23" s="13"/>
      <c r="TMP23" s="14"/>
      <c r="TMQ23" s="15"/>
      <c r="TMR23" s="13"/>
      <c r="TMS23" s="9"/>
      <c r="TMT23" s="8"/>
      <c r="TMU23" s="8"/>
      <c r="TMV23" s="13"/>
      <c r="TMW23" s="13"/>
      <c r="TMX23" s="14"/>
      <c r="TMY23" s="15"/>
      <c r="TMZ23" s="13"/>
      <c r="TNA23" s="9"/>
      <c r="TNB23" s="8"/>
      <c r="TNC23" s="8"/>
      <c r="TND23" s="13"/>
      <c r="TNE23" s="13"/>
      <c r="TNF23" s="14"/>
      <c r="TNG23" s="15"/>
      <c r="TNH23" s="13"/>
      <c r="TNI23" s="9"/>
      <c r="TNJ23" s="8"/>
      <c r="TNK23" s="8"/>
      <c r="TNL23" s="13"/>
      <c r="TNM23" s="13"/>
      <c r="TNN23" s="14"/>
      <c r="TNO23" s="15"/>
      <c r="TNP23" s="13"/>
      <c r="TNQ23" s="9"/>
      <c r="TNR23" s="8"/>
      <c r="TNS23" s="8"/>
      <c r="TNT23" s="13"/>
      <c r="TNU23" s="13"/>
      <c r="TNV23" s="14"/>
      <c r="TNW23" s="15"/>
      <c r="TNX23" s="13"/>
      <c r="TNY23" s="9"/>
      <c r="TNZ23" s="8"/>
      <c r="TOA23" s="8"/>
      <c r="TOB23" s="13"/>
      <c r="TOC23" s="13"/>
      <c r="TOD23" s="14"/>
      <c r="TOE23" s="15"/>
      <c r="TOF23" s="13"/>
      <c r="TOG23" s="9"/>
      <c r="TOH23" s="8"/>
      <c r="TOI23" s="8"/>
      <c r="TOJ23" s="13"/>
      <c r="TOK23" s="13"/>
      <c r="TOL23" s="14"/>
      <c r="TOM23" s="15"/>
      <c r="TON23" s="13"/>
      <c r="TOO23" s="9"/>
      <c r="TOP23" s="8"/>
      <c r="TOQ23" s="8"/>
      <c r="TOR23" s="13"/>
      <c r="TOS23" s="13"/>
      <c r="TOT23" s="14"/>
      <c r="TOU23" s="15"/>
      <c r="TOV23" s="13"/>
      <c r="TOW23" s="9"/>
      <c r="TOX23" s="8"/>
      <c r="TOY23" s="8"/>
      <c r="TOZ23" s="13"/>
      <c r="TPA23" s="13"/>
      <c r="TPB23" s="14"/>
      <c r="TPC23" s="15"/>
      <c r="TPD23" s="13"/>
      <c r="TPE23" s="9"/>
      <c r="TPF23" s="8"/>
      <c r="TPG23" s="8"/>
      <c r="TPH23" s="13"/>
      <c r="TPI23" s="13"/>
      <c r="TPJ23" s="14"/>
      <c r="TPK23" s="15"/>
      <c r="TPL23" s="13"/>
      <c r="TPM23" s="9"/>
      <c r="TPN23" s="8"/>
      <c r="TPO23" s="8"/>
      <c r="TPP23" s="13"/>
      <c r="TPQ23" s="13"/>
      <c r="TPR23" s="14"/>
      <c r="TPS23" s="15"/>
      <c r="TPT23" s="13"/>
      <c r="TPU23" s="9"/>
      <c r="TPV23" s="8"/>
      <c r="TPW23" s="8"/>
      <c r="TPX23" s="13"/>
      <c r="TPY23" s="13"/>
      <c r="TPZ23" s="14"/>
      <c r="TQA23" s="15"/>
      <c r="TQB23" s="13"/>
      <c r="TQC23" s="9"/>
      <c r="TQD23" s="8"/>
      <c r="TQE23" s="8"/>
      <c r="TQF23" s="13"/>
      <c r="TQG23" s="13"/>
      <c r="TQH23" s="14"/>
      <c r="TQI23" s="15"/>
      <c r="TQJ23" s="13"/>
      <c r="TQK23" s="9"/>
      <c r="TQL23" s="8"/>
      <c r="TQM23" s="8"/>
      <c r="TQN23" s="13"/>
      <c r="TQO23" s="13"/>
      <c r="TQP23" s="14"/>
      <c r="TQQ23" s="15"/>
      <c r="TQR23" s="13"/>
      <c r="TQS23" s="9"/>
      <c r="TQT23" s="8"/>
      <c r="TQU23" s="8"/>
      <c r="TQV23" s="13"/>
      <c r="TQW23" s="13"/>
      <c r="TQX23" s="14"/>
      <c r="TQY23" s="15"/>
      <c r="TQZ23" s="13"/>
      <c r="TRA23" s="9"/>
      <c r="TRB23" s="8"/>
      <c r="TRC23" s="8"/>
      <c r="TRD23" s="13"/>
      <c r="TRE23" s="13"/>
      <c r="TRF23" s="14"/>
      <c r="TRG23" s="15"/>
      <c r="TRH23" s="13"/>
      <c r="TRI23" s="9"/>
      <c r="TRJ23" s="8"/>
      <c r="TRK23" s="8"/>
      <c r="TRL23" s="13"/>
      <c r="TRM23" s="13"/>
      <c r="TRN23" s="14"/>
      <c r="TRO23" s="15"/>
      <c r="TRP23" s="13"/>
      <c r="TRQ23" s="9"/>
      <c r="TRR23" s="8"/>
      <c r="TRS23" s="8"/>
      <c r="TRT23" s="13"/>
      <c r="TRU23" s="13"/>
      <c r="TRV23" s="14"/>
      <c r="TRW23" s="15"/>
      <c r="TRX23" s="13"/>
      <c r="TRY23" s="9"/>
      <c r="TRZ23" s="8"/>
      <c r="TSA23" s="8"/>
      <c r="TSB23" s="13"/>
      <c r="TSC23" s="13"/>
      <c r="TSD23" s="14"/>
      <c r="TSE23" s="15"/>
      <c r="TSF23" s="13"/>
      <c r="TSG23" s="9"/>
      <c r="TSH23" s="8"/>
      <c r="TSI23" s="8"/>
      <c r="TSJ23" s="13"/>
      <c r="TSK23" s="13"/>
      <c r="TSL23" s="14"/>
      <c r="TSM23" s="15"/>
      <c r="TSN23" s="13"/>
      <c r="TSO23" s="9"/>
      <c r="TSP23" s="8"/>
      <c r="TSQ23" s="8"/>
      <c r="TSR23" s="13"/>
      <c r="TSS23" s="13"/>
      <c r="TST23" s="14"/>
      <c r="TSU23" s="15"/>
      <c r="TSV23" s="13"/>
      <c r="TSW23" s="9"/>
      <c r="TSX23" s="8"/>
      <c r="TSY23" s="8"/>
      <c r="TSZ23" s="13"/>
      <c r="TTA23" s="13"/>
      <c r="TTB23" s="14"/>
      <c r="TTC23" s="15"/>
      <c r="TTD23" s="13"/>
      <c r="TTE23" s="9"/>
      <c r="TTF23" s="8"/>
      <c r="TTG23" s="8"/>
      <c r="TTH23" s="13"/>
      <c r="TTI23" s="13"/>
      <c r="TTJ23" s="14"/>
      <c r="TTK23" s="15"/>
      <c r="TTL23" s="13"/>
      <c r="TTM23" s="9"/>
      <c r="TTN23" s="8"/>
      <c r="TTO23" s="8"/>
      <c r="TTP23" s="13"/>
      <c r="TTQ23" s="13"/>
      <c r="TTR23" s="14"/>
      <c r="TTS23" s="15"/>
      <c r="TTT23" s="13"/>
      <c r="TTU23" s="9"/>
      <c r="TTV23" s="8"/>
      <c r="TTW23" s="8"/>
      <c r="TTX23" s="13"/>
      <c r="TTY23" s="13"/>
      <c r="TTZ23" s="14"/>
      <c r="TUA23" s="15"/>
      <c r="TUB23" s="13"/>
      <c r="TUC23" s="9"/>
      <c r="TUD23" s="8"/>
      <c r="TUE23" s="8"/>
      <c r="TUF23" s="13"/>
      <c r="TUG23" s="13"/>
      <c r="TUH23" s="14"/>
      <c r="TUI23" s="15"/>
      <c r="TUJ23" s="13"/>
      <c r="TUK23" s="9"/>
      <c r="TUL23" s="8"/>
      <c r="TUM23" s="8"/>
      <c r="TUN23" s="13"/>
      <c r="TUO23" s="13"/>
      <c r="TUP23" s="14"/>
      <c r="TUQ23" s="15"/>
      <c r="TUR23" s="13"/>
      <c r="TUS23" s="9"/>
      <c r="TUT23" s="8"/>
      <c r="TUU23" s="8"/>
      <c r="TUV23" s="13"/>
      <c r="TUW23" s="13"/>
      <c r="TUX23" s="14"/>
      <c r="TUY23" s="15"/>
      <c r="TUZ23" s="13"/>
      <c r="TVA23" s="9"/>
      <c r="TVB23" s="8"/>
      <c r="TVC23" s="8"/>
      <c r="TVD23" s="13"/>
      <c r="TVE23" s="13"/>
      <c r="TVF23" s="14"/>
      <c r="TVG23" s="15"/>
      <c r="TVH23" s="13"/>
      <c r="TVI23" s="9"/>
      <c r="TVJ23" s="8"/>
      <c r="TVK23" s="8"/>
      <c r="TVL23" s="13"/>
      <c r="TVM23" s="13"/>
      <c r="TVN23" s="14"/>
      <c r="TVO23" s="15"/>
      <c r="TVP23" s="13"/>
      <c r="TVQ23" s="9"/>
      <c r="TVR23" s="8"/>
      <c r="TVS23" s="8"/>
      <c r="TVT23" s="13"/>
      <c r="TVU23" s="13"/>
      <c r="TVV23" s="14"/>
      <c r="TVW23" s="15"/>
      <c r="TVX23" s="13"/>
      <c r="TVY23" s="9"/>
      <c r="TVZ23" s="8"/>
      <c r="TWA23" s="8"/>
      <c r="TWB23" s="13"/>
      <c r="TWC23" s="13"/>
      <c r="TWD23" s="14"/>
      <c r="TWE23" s="15"/>
      <c r="TWF23" s="13"/>
      <c r="TWG23" s="9"/>
      <c r="TWH23" s="8"/>
      <c r="TWI23" s="8"/>
      <c r="TWJ23" s="13"/>
      <c r="TWK23" s="13"/>
      <c r="TWL23" s="14"/>
      <c r="TWM23" s="15"/>
      <c r="TWN23" s="13"/>
      <c r="TWO23" s="9"/>
      <c r="TWP23" s="8"/>
      <c r="TWQ23" s="8"/>
      <c r="TWR23" s="13"/>
      <c r="TWS23" s="13"/>
      <c r="TWT23" s="14"/>
      <c r="TWU23" s="15"/>
      <c r="TWV23" s="13"/>
      <c r="TWW23" s="9"/>
      <c r="TWX23" s="8"/>
      <c r="TWY23" s="8"/>
      <c r="TWZ23" s="13"/>
      <c r="TXA23" s="13"/>
      <c r="TXB23" s="14"/>
      <c r="TXC23" s="15"/>
      <c r="TXD23" s="13"/>
      <c r="TXE23" s="9"/>
      <c r="TXF23" s="8"/>
      <c r="TXG23" s="8"/>
      <c r="TXH23" s="13"/>
      <c r="TXI23" s="13"/>
      <c r="TXJ23" s="14"/>
      <c r="TXK23" s="15"/>
      <c r="TXL23" s="13"/>
      <c r="TXM23" s="9"/>
      <c r="TXN23" s="8"/>
      <c r="TXO23" s="8"/>
      <c r="TXP23" s="13"/>
      <c r="TXQ23" s="13"/>
      <c r="TXR23" s="14"/>
      <c r="TXS23" s="15"/>
      <c r="TXT23" s="13"/>
      <c r="TXU23" s="9"/>
      <c r="TXV23" s="8"/>
      <c r="TXW23" s="8"/>
      <c r="TXX23" s="13"/>
      <c r="TXY23" s="13"/>
      <c r="TXZ23" s="14"/>
      <c r="TYA23" s="15"/>
      <c r="TYB23" s="13"/>
      <c r="TYC23" s="9"/>
      <c r="TYD23" s="8"/>
      <c r="TYE23" s="8"/>
      <c r="TYF23" s="13"/>
      <c r="TYG23" s="13"/>
      <c r="TYH23" s="14"/>
      <c r="TYI23" s="15"/>
      <c r="TYJ23" s="13"/>
      <c r="TYK23" s="9"/>
      <c r="TYL23" s="8"/>
      <c r="TYM23" s="8"/>
      <c r="TYN23" s="13"/>
      <c r="TYO23" s="13"/>
      <c r="TYP23" s="14"/>
      <c r="TYQ23" s="15"/>
      <c r="TYR23" s="13"/>
      <c r="TYS23" s="9"/>
      <c r="TYT23" s="8"/>
      <c r="TYU23" s="8"/>
      <c r="TYV23" s="13"/>
      <c r="TYW23" s="13"/>
      <c r="TYX23" s="14"/>
      <c r="TYY23" s="15"/>
      <c r="TYZ23" s="13"/>
      <c r="TZA23" s="9"/>
      <c r="TZB23" s="8"/>
      <c r="TZC23" s="8"/>
      <c r="TZD23" s="13"/>
      <c r="TZE23" s="13"/>
      <c r="TZF23" s="14"/>
      <c r="TZG23" s="15"/>
      <c r="TZH23" s="13"/>
      <c r="TZI23" s="9"/>
      <c r="TZJ23" s="8"/>
      <c r="TZK23" s="8"/>
      <c r="TZL23" s="13"/>
      <c r="TZM23" s="13"/>
      <c r="TZN23" s="14"/>
      <c r="TZO23" s="15"/>
      <c r="TZP23" s="13"/>
      <c r="TZQ23" s="9"/>
      <c r="TZR23" s="8"/>
      <c r="TZS23" s="8"/>
      <c r="TZT23" s="13"/>
      <c r="TZU23" s="13"/>
      <c r="TZV23" s="14"/>
      <c r="TZW23" s="15"/>
      <c r="TZX23" s="13"/>
      <c r="TZY23" s="9"/>
      <c r="TZZ23" s="8"/>
      <c r="UAA23" s="8"/>
      <c r="UAB23" s="13"/>
      <c r="UAC23" s="13"/>
      <c r="UAD23" s="14"/>
      <c r="UAE23" s="15"/>
      <c r="UAF23" s="13"/>
      <c r="UAG23" s="9"/>
      <c r="UAH23" s="8"/>
      <c r="UAI23" s="8"/>
      <c r="UAJ23" s="13"/>
      <c r="UAK23" s="13"/>
      <c r="UAL23" s="14"/>
      <c r="UAM23" s="15"/>
      <c r="UAN23" s="13"/>
      <c r="UAO23" s="9"/>
      <c r="UAP23" s="8"/>
      <c r="UAQ23" s="8"/>
      <c r="UAR23" s="13"/>
      <c r="UAS23" s="13"/>
      <c r="UAT23" s="14"/>
      <c r="UAU23" s="15"/>
      <c r="UAV23" s="13"/>
      <c r="UAW23" s="9"/>
      <c r="UAX23" s="8"/>
      <c r="UAY23" s="8"/>
      <c r="UAZ23" s="13"/>
      <c r="UBA23" s="13"/>
      <c r="UBB23" s="14"/>
      <c r="UBC23" s="15"/>
      <c r="UBD23" s="13"/>
      <c r="UBE23" s="9"/>
      <c r="UBF23" s="8"/>
      <c r="UBG23" s="8"/>
      <c r="UBH23" s="13"/>
      <c r="UBI23" s="13"/>
      <c r="UBJ23" s="14"/>
      <c r="UBK23" s="15"/>
      <c r="UBL23" s="13"/>
      <c r="UBM23" s="9"/>
      <c r="UBN23" s="8"/>
      <c r="UBO23" s="8"/>
      <c r="UBP23" s="13"/>
      <c r="UBQ23" s="13"/>
      <c r="UBR23" s="14"/>
      <c r="UBS23" s="15"/>
      <c r="UBT23" s="13"/>
      <c r="UBU23" s="9"/>
      <c r="UBV23" s="8"/>
      <c r="UBW23" s="8"/>
      <c r="UBX23" s="13"/>
      <c r="UBY23" s="13"/>
      <c r="UBZ23" s="14"/>
      <c r="UCA23" s="15"/>
      <c r="UCB23" s="13"/>
      <c r="UCC23" s="9"/>
      <c r="UCD23" s="8"/>
      <c r="UCE23" s="8"/>
      <c r="UCF23" s="13"/>
      <c r="UCG23" s="13"/>
      <c r="UCH23" s="14"/>
      <c r="UCI23" s="15"/>
      <c r="UCJ23" s="13"/>
      <c r="UCK23" s="9"/>
      <c r="UCL23" s="8"/>
      <c r="UCM23" s="8"/>
      <c r="UCN23" s="13"/>
      <c r="UCO23" s="13"/>
      <c r="UCP23" s="14"/>
      <c r="UCQ23" s="15"/>
      <c r="UCR23" s="13"/>
      <c r="UCS23" s="9"/>
      <c r="UCT23" s="8"/>
      <c r="UCU23" s="8"/>
      <c r="UCV23" s="13"/>
      <c r="UCW23" s="13"/>
      <c r="UCX23" s="14"/>
      <c r="UCY23" s="15"/>
      <c r="UCZ23" s="13"/>
      <c r="UDA23" s="9"/>
      <c r="UDB23" s="8"/>
      <c r="UDC23" s="8"/>
      <c r="UDD23" s="13"/>
      <c r="UDE23" s="13"/>
      <c r="UDF23" s="14"/>
      <c r="UDG23" s="15"/>
      <c r="UDH23" s="13"/>
      <c r="UDI23" s="9"/>
      <c r="UDJ23" s="8"/>
      <c r="UDK23" s="8"/>
      <c r="UDL23" s="13"/>
      <c r="UDM23" s="13"/>
      <c r="UDN23" s="14"/>
      <c r="UDO23" s="15"/>
      <c r="UDP23" s="13"/>
      <c r="UDQ23" s="9"/>
      <c r="UDR23" s="8"/>
      <c r="UDS23" s="8"/>
      <c r="UDT23" s="13"/>
      <c r="UDU23" s="13"/>
      <c r="UDV23" s="14"/>
      <c r="UDW23" s="15"/>
      <c r="UDX23" s="13"/>
      <c r="UDY23" s="9"/>
      <c r="UDZ23" s="8"/>
      <c r="UEA23" s="8"/>
      <c r="UEB23" s="13"/>
      <c r="UEC23" s="13"/>
      <c r="UED23" s="14"/>
      <c r="UEE23" s="15"/>
      <c r="UEF23" s="13"/>
      <c r="UEG23" s="9"/>
      <c r="UEH23" s="8"/>
      <c r="UEI23" s="8"/>
      <c r="UEJ23" s="13"/>
      <c r="UEK23" s="13"/>
      <c r="UEL23" s="14"/>
      <c r="UEM23" s="15"/>
      <c r="UEN23" s="13"/>
      <c r="UEO23" s="9"/>
      <c r="UEP23" s="8"/>
      <c r="UEQ23" s="8"/>
      <c r="UER23" s="13"/>
      <c r="UES23" s="13"/>
      <c r="UET23" s="14"/>
      <c r="UEU23" s="15"/>
      <c r="UEV23" s="13"/>
      <c r="UEW23" s="9"/>
      <c r="UEX23" s="8"/>
      <c r="UEY23" s="8"/>
      <c r="UEZ23" s="13"/>
      <c r="UFA23" s="13"/>
      <c r="UFB23" s="14"/>
      <c r="UFC23" s="15"/>
      <c r="UFD23" s="13"/>
      <c r="UFE23" s="9"/>
      <c r="UFF23" s="8"/>
      <c r="UFG23" s="8"/>
      <c r="UFH23" s="13"/>
      <c r="UFI23" s="13"/>
      <c r="UFJ23" s="14"/>
      <c r="UFK23" s="15"/>
      <c r="UFL23" s="13"/>
      <c r="UFM23" s="9"/>
      <c r="UFN23" s="8"/>
      <c r="UFO23" s="8"/>
      <c r="UFP23" s="13"/>
      <c r="UFQ23" s="13"/>
      <c r="UFR23" s="14"/>
      <c r="UFS23" s="15"/>
      <c r="UFT23" s="13"/>
      <c r="UFU23" s="9"/>
      <c r="UFV23" s="8"/>
      <c r="UFW23" s="8"/>
      <c r="UFX23" s="13"/>
      <c r="UFY23" s="13"/>
      <c r="UFZ23" s="14"/>
      <c r="UGA23" s="15"/>
      <c r="UGB23" s="13"/>
      <c r="UGC23" s="9"/>
      <c r="UGD23" s="8"/>
      <c r="UGE23" s="8"/>
      <c r="UGF23" s="13"/>
      <c r="UGG23" s="13"/>
      <c r="UGH23" s="14"/>
      <c r="UGI23" s="15"/>
      <c r="UGJ23" s="13"/>
      <c r="UGK23" s="9"/>
      <c r="UGL23" s="8"/>
      <c r="UGM23" s="8"/>
      <c r="UGN23" s="13"/>
      <c r="UGO23" s="13"/>
      <c r="UGP23" s="14"/>
      <c r="UGQ23" s="15"/>
      <c r="UGR23" s="13"/>
      <c r="UGS23" s="9"/>
      <c r="UGT23" s="8"/>
      <c r="UGU23" s="8"/>
      <c r="UGV23" s="13"/>
      <c r="UGW23" s="13"/>
      <c r="UGX23" s="14"/>
      <c r="UGY23" s="15"/>
      <c r="UGZ23" s="13"/>
      <c r="UHA23" s="9"/>
      <c r="UHB23" s="8"/>
      <c r="UHC23" s="8"/>
      <c r="UHD23" s="13"/>
      <c r="UHE23" s="13"/>
      <c r="UHF23" s="14"/>
      <c r="UHG23" s="15"/>
      <c r="UHH23" s="13"/>
      <c r="UHI23" s="9"/>
      <c r="UHJ23" s="8"/>
      <c r="UHK23" s="8"/>
      <c r="UHL23" s="13"/>
      <c r="UHM23" s="13"/>
      <c r="UHN23" s="14"/>
      <c r="UHO23" s="15"/>
      <c r="UHP23" s="13"/>
      <c r="UHQ23" s="9"/>
      <c r="UHR23" s="8"/>
      <c r="UHS23" s="8"/>
      <c r="UHT23" s="13"/>
      <c r="UHU23" s="13"/>
      <c r="UHV23" s="14"/>
      <c r="UHW23" s="15"/>
      <c r="UHX23" s="13"/>
      <c r="UHY23" s="9"/>
      <c r="UHZ23" s="8"/>
      <c r="UIA23" s="8"/>
      <c r="UIB23" s="13"/>
      <c r="UIC23" s="13"/>
      <c r="UID23" s="14"/>
      <c r="UIE23" s="15"/>
      <c r="UIF23" s="13"/>
      <c r="UIG23" s="9"/>
      <c r="UIH23" s="8"/>
      <c r="UII23" s="8"/>
      <c r="UIJ23" s="13"/>
      <c r="UIK23" s="13"/>
      <c r="UIL23" s="14"/>
      <c r="UIM23" s="15"/>
      <c r="UIN23" s="13"/>
      <c r="UIO23" s="9"/>
      <c r="UIP23" s="8"/>
      <c r="UIQ23" s="8"/>
      <c r="UIR23" s="13"/>
      <c r="UIS23" s="13"/>
      <c r="UIT23" s="14"/>
      <c r="UIU23" s="15"/>
      <c r="UIV23" s="13"/>
      <c r="UIW23" s="9"/>
      <c r="UIX23" s="8"/>
      <c r="UIY23" s="8"/>
      <c r="UIZ23" s="13"/>
      <c r="UJA23" s="13"/>
      <c r="UJB23" s="14"/>
      <c r="UJC23" s="15"/>
      <c r="UJD23" s="13"/>
      <c r="UJE23" s="9"/>
      <c r="UJF23" s="8"/>
      <c r="UJG23" s="8"/>
      <c r="UJH23" s="13"/>
      <c r="UJI23" s="13"/>
      <c r="UJJ23" s="14"/>
      <c r="UJK23" s="15"/>
      <c r="UJL23" s="13"/>
      <c r="UJM23" s="9"/>
      <c r="UJN23" s="8"/>
      <c r="UJO23" s="8"/>
      <c r="UJP23" s="13"/>
      <c r="UJQ23" s="13"/>
      <c r="UJR23" s="14"/>
      <c r="UJS23" s="15"/>
      <c r="UJT23" s="13"/>
      <c r="UJU23" s="9"/>
      <c r="UJV23" s="8"/>
      <c r="UJW23" s="8"/>
      <c r="UJX23" s="13"/>
      <c r="UJY23" s="13"/>
      <c r="UJZ23" s="14"/>
      <c r="UKA23" s="15"/>
      <c r="UKB23" s="13"/>
      <c r="UKC23" s="9"/>
      <c r="UKD23" s="8"/>
      <c r="UKE23" s="8"/>
      <c r="UKF23" s="13"/>
      <c r="UKG23" s="13"/>
      <c r="UKH23" s="14"/>
      <c r="UKI23" s="15"/>
      <c r="UKJ23" s="13"/>
      <c r="UKK23" s="9"/>
      <c r="UKL23" s="8"/>
      <c r="UKM23" s="8"/>
      <c r="UKN23" s="13"/>
      <c r="UKO23" s="13"/>
      <c r="UKP23" s="14"/>
      <c r="UKQ23" s="15"/>
      <c r="UKR23" s="13"/>
      <c r="UKS23" s="9"/>
      <c r="UKT23" s="8"/>
      <c r="UKU23" s="8"/>
      <c r="UKV23" s="13"/>
      <c r="UKW23" s="13"/>
      <c r="UKX23" s="14"/>
      <c r="UKY23" s="15"/>
      <c r="UKZ23" s="13"/>
      <c r="ULA23" s="9"/>
      <c r="ULB23" s="8"/>
      <c r="ULC23" s="8"/>
      <c r="ULD23" s="13"/>
      <c r="ULE23" s="13"/>
      <c r="ULF23" s="14"/>
      <c r="ULG23" s="15"/>
      <c r="ULH23" s="13"/>
      <c r="ULI23" s="9"/>
      <c r="ULJ23" s="8"/>
      <c r="ULK23" s="8"/>
      <c r="ULL23" s="13"/>
      <c r="ULM23" s="13"/>
      <c r="ULN23" s="14"/>
      <c r="ULO23" s="15"/>
      <c r="ULP23" s="13"/>
      <c r="ULQ23" s="9"/>
      <c r="ULR23" s="8"/>
      <c r="ULS23" s="8"/>
      <c r="ULT23" s="13"/>
      <c r="ULU23" s="13"/>
      <c r="ULV23" s="14"/>
      <c r="ULW23" s="15"/>
      <c r="ULX23" s="13"/>
      <c r="ULY23" s="9"/>
      <c r="ULZ23" s="8"/>
      <c r="UMA23" s="8"/>
      <c r="UMB23" s="13"/>
      <c r="UMC23" s="13"/>
      <c r="UMD23" s="14"/>
      <c r="UME23" s="15"/>
      <c r="UMF23" s="13"/>
      <c r="UMG23" s="9"/>
      <c r="UMH23" s="8"/>
      <c r="UMI23" s="8"/>
      <c r="UMJ23" s="13"/>
      <c r="UMK23" s="13"/>
      <c r="UML23" s="14"/>
      <c r="UMM23" s="15"/>
      <c r="UMN23" s="13"/>
      <c r="UMO23" s="9"/>
      <c r="UMP23" s="8"/>
      <c r="UMQ23" s="8"/>
      <c r="UMR23" s="13"/>
      <c r="UMS23" s="13"/>
      <c r="UMT23" s="14"/>
      <c r="UMU23" s="15"/>
      <c r="UMV23" s="13"/>
      <c r="UMW23" s="9"/>
      <c r="UMX23" s="8"/>
      <c r="UMY23" s="8"/>
      <c r="UMZ23" s="13"/>
      <c r="UNA23" s="13"/>
      <c r="UNB23" s="14"/>
      <c r="UNC23" s="15"/>
      <c r="UND23" s="13"/>
      <c r="UNE23" s="9"/>
      <c r="UNF23" s="8"/>
      <c r="UNG23" s="8"/>
      <c r="UNH23" s="13"/>
      <c r="UNI23" s="13"/>
      <c r="UNJ23" s="14"/>
      <c r="UNK23" s="15"/>
      <c r="UNL23" s="13"/>
      <c r="UNM23" s="9"/>
      <c r="UNN23" s="8"/>
      <c r="UNO23" s="8"/>
      <c r="UNP23" s="13"/>
      <c r="UNQ23" s="13"/>
      <c r="UNR23" s="14"/>
      <c r="UNS23" s="15"/>
      <c r="UNT23" s="13"/>
      <c r="UNU23" s="9"/>
      <c r="UNV23" s="8"/>
      <c r="UNW23" s="8"/>
      <c r="UNX23" s="13"/>
      <c r="UNY23" s="13"/>
      <c r="UNZ23" s="14"/>
      <c r="UOA23" s="15"/>
      <c r="UOB23" s="13"/>
      <c r="UOC23" s="9"/>
      <c r="UOD23" s="8"/>
      <c r="UOE23" s="8"/>
      <c r="UOF23" s="13"/>
      <c r="UOG23" s="13"/>
      <c r="UOH23" s="14"/>
      <c r="UOI23" s="15"/>
      <c r="UOJ23" s="13"/>
      <c r="UOK23" s="9"/>
      <c r="UOL23" s="8"/>
      <c r="UOM23" s="8"/>
      <c r="UON23" s="13"/>
      <c r="UOO23" s="13"/>
      <c r="UOP23" s="14"/>
      <c r="UOQ23" s="15"/>
      <c r="UOR23" s="13"/>
      <c r="UOS23" s="9"/>
      <c r="UOT23" s="8"/>
      <c r="UOU23" s="8"/>
      <c r="UOV23" s="13"/>
      <c r="UOW23" s="13"/>
      <c r="UOX23" s="14"/>
      <c r="UOY23" s="15"/>
      <c r="UOZ23" s="13"/>
      <c r="UPA23" s="9"/>
      <c r="UPB23" s="8"/>
      <c r="UPC23" s="8"/>
      <c r="UPD23" s="13"/>
      <c r="UPE23" s="13"/>
      <c r="UPF23" s="14"/>
      <c r="UPG23" s="15"/>
      <c r="UPH23" s="13"/>
      <c r="UPI23" s="9"/>
      <c r="UPJ23" s="8"/>
      <c r="UPK23" s="8"/>
      <c r="UPL23" s="13"/>
      <c r="UPM23" s="13"/>
      <c r="UPN23" s="14"/>
      <c r="UPO23" s="15"/>
      <c r="UPP23" s="13"/>
      <c r="UPQ23" s="9"/>
      <c r="UPR23" s="8"/>
      <c r="UPS23" s="8"/>
      <c r="UPT23" s="13"/>
      <c r="UPU23" s="13"/>
      <c r="UPV23" s="14"/>
      <c r="UPW23" s="15"/>
      <c r="UPX23" s="13"/>
      <c r="UPY23" s="9"/>
      <c r="UPZ23" s="8"/>
      <c r="UQA23" s="8"/>
      <c r="UQB23" s="13"/>
      <c r="UQC23" s="13"/>
      <c r="UQD23" s="14"/>
      <c r="UQE23" s="15"/>
      <c r="UQF23" s="13"/>
      <c r="UQG23" s="9"/>
      <c r="UQH23" s="8"/>
      <c r="UQI23" s="8"/>
      <c r="UQJ23" s="13"/>
      <c r="UQK23" s="13"/>
      <c r="UQL23" s="14"/>
      <c r="UQM23" s="15"/>
      <c r="UQN23" s="13"/>
      <c r="UQO23" s="9"/>
      <c r="UQP23" s="8"/>
      <c r="UQQ23" s="8"/>
      <c r="UQR23" s="13"/>
      <c r="UQS23" s="13"/>
      <c r="UQT23" s="14"/>
      <c r="UQU23" s="15"/>
      <c r="UQV23" s="13"/>
      <c r="UQW23" s="9"/>
      <c r="UQX23" s="8"/>
      <c r="UQY23" s="8"/>
      <c r="UQZ23" s="13"/>
      <c r="URA23" s="13"/>
      <c r="URB23" s="14"/>
      <c r="URC23" s="15"/>
      <c r="URD23" s="13"/>
      <c r="URE23" s="9"/>
      <c r="URF23" s="8"/>
      <c r="URG23" s="8"/>
      <c r="URH23" s="13"/>
      <c r="URI23" s="13"/>
      <c r="URJ23" s="14"/>
      <c r="URK23" s="15"/>
      <c r="URL23" s="13"/>
      <c r="URM23" s="9"/>
      <c r="URN23" s="8"/>
      <c r="URO23" s="8"/>
      <c r="URP23" s="13"/>
      <c r="URQ23" s="13"/>
      <c r="URR23" s="14"/>
      <c r="URS23" s="15"/>
      <c r="URT23" s="13"/>
      <c r="URU23" s="9"/>
      <c r="URV23" s="8"/>
      <c r="URW23" s="8"/>
      <c r="URX23" s="13"/>
      <c r="URY23" s="13"/>
      <c r="URZ23" s="14"/>
      <c r="USA23" s="15"/>
      <c r="USB23" s="13"/>
      <c r="USC23" s="9"/>
      <c r="USD23" s="8"/>
      <c r="USE23" s="8"/>
      <c r="USF23" s="13"/>
      <c r="USG23" s="13"/>
      <c r="USH23" s="14"/>
      <c r="USI23" s="15"/>
      <c r="USJ23" s="13"/>
      <c r="USK23" s="9"/>
      <c r="USL23" s="8"/>
      <c r="USM23" s="8"/>
      <c r="USN23" s="13"/>
      <c r="USO23" s="13"/>
      <c r="USP23" s="14"/>
      <c r="USQ23" s="15"/>
      <c r="USR23" s="13"/>
      <c r="USS23" s="9"/>
      <c r="UST23" s="8"/>
      <c r="USU23" s="8"/>
      <c r="USV23" s="13"/>
      <c r="USW23" s="13"/>
      <c r="USX23" s="14"/>
      <c r="USY23" s="15"/>
      <c r="USZ23" s="13"/>
      <c r="UTA23" s="9"/>
      <c r="UTB23" s="8"/>
      <c r="UTC23" s="8"/>
      <c r="UTD23" s="13"/>
      <c r="UTE23" s="13"/>
      <c r="UTF23" s="14"/>
      <c r="UTG23" s="15"/>
      <c r="UTH23" s="13"/>
      <c r="UTI23" s="9"/>
      <c r="UTJ23" s="8"/>
      <c r="UTK23" s="8"/>
      <c r="UTL23" s="13"/>
      <c r="UTM23" s="13"/>
      <c r="UTN23" s="14"/>
      <c r="UTO23" s="15"/>
      <c r="UTP23" s="13"/>
      <c r="UTQ23" s="9"/>
      <c r="UTR23" s="8"/>
      <c r="UTS23" s="8"/>
      <c r="UTT23" s="13"/>
      <c r="UTU23" s="13"/>
      <c r="UTV23" s="14"/>
      <c r="UTW23" s="15"/>
      <c r="UTX23" s="13"/>
      <c r="UTY23" s="9"/>
      <c r="UTZ23" s="8"/>
      <c r="UUA23" s="8"/>
      <c r="UUB23" s="13"/>
      <c r="UUC23" s="13"/>
      <c r="UUD23" s="14"/>
      <c r="UUE23" s="15"/>
      <c r="UUF23" s="13"/>
      <c r="UUG23" s="9"/>
      <c r="UUH23" s="8"/>
      <c r="UUI23" s="8"/>
      <c r="UUJ23" s="13"/>
      <c r="UUK23" s="13"/>
      <c r="UUL23" s="14"/>
      <c r="UUM23" s="15"/>
      <c r="UUN23" s="13"/>
      <c r="UUO23" s="9"/>
      <c r="UUP23" s="8"/>
      <c r="UUQ23" s="8"/>
      <c r="UUR23" s="13"/>
      <c r="UUS23" s="13"/>
      <c r="UUT23" s="14"/>
      <c r="UUU23" s="15"/>
      <c r="UUV23" s="13"/>
      <c r="UUW23" s="9"/>
      <c r="UUX23" s="8"/>
      <c r="UUY23" s="8"/>
      <c r="UUZ23" s="13"/>
      <c r="UVA23" s="13"/>
      <c r="UVB23" s="14"/>
      <c r="UVC23" s="15"/>
      <c r="UVD23" s="13"/>
      <c r="UVE23" s="9"/>
      <c r="UVF23" s="8"/>
      <c r="UVG23" s="8"/>
      <c r="UVH23" s="13"/>
      <c r="UVI23" s="13"/>
      <c r="UVJ23" s="14"/>
      <c r="UVK23" s="15"/>
      <c r="UVL23" s="13"/>
      <c r="UVM23" s="9"/>
      <c r="UVN23" s="8"/>
      <c r="UVO23" s="8"/>
      <c r="UVP23" s="13"/>
      <c r="UVQ23" s="13"/>
      <c r="UVR23" s="14"/>
      <c r="UVS23" s="15"/>
      <c r="UVT23" s="13"/>
      <c r="UVU23" s="9"/>
      <c r="UVV23" s="8"/>
      <c r="UVW23" s="8"/>
      <c r="UVX23" s="13"/>
      <c r="UVY23" s="13"/>
      <c r="UVZ23" s="14"/>
      <c r="UWA23" s="15"/>
      <c r="UWB23" s="13"/>
      <c r="UWC23" s="9"/>
      <c r="UWD23" s="8"/>
      <c r="UWE23" s="8"/>
      <c r="UWF23" s="13"/>
      <c r="UWG23" s="13"/>
      <c r="UWH23" s="14"/>
      <c r="UWI23" s="15"/>
      <c r="UWJ23" s="13"/>
      <c r="UWK23" s="9"/>
      <c r="UWL23" s="8"/>
      <c r="UWM23" s="8"/>
      <c r="UWN23" s="13"/>
      <c r="UWO23" s="13"/>
      <c r="UWP23" s="14"/>
      <c r="UWQ23" s="15"/>
      <c r="UWR23" s="13"/>
      <c r="UWS23" s="9"/>
      <c r="UWT23" s="8"/>
      <c r="UWU23" s="8"/>
      <c r="UWV23" s="13"/>
      <c r="UWW23" s="13"/>
      <c r="UWX23" s="14"/>
      <c r="UWY23" s="15"/>
      <c r="UWZ23" s="13"/>
      <c r="UXA23" s="9"/>
      <c r="UXB23" s="8"/>
      <c r="UXC23" s="8"/>
      <c r="UXD23" s="13"/>
      <c r="UXE23" s="13"/>
      <c r="UXF23" s="14"/>
      <c r="UXG23" s="15"/>
      <c r="UXH23" s="13"/>
      <c r="UXI23" s="9"/>
      <c r="UXJ23" s="8"/>
      <c r="UXK23" s="8"/>
      <c r="UXL23" s="13"/>
      <c r="UXM23" s="13"/>
      <c r="UXN23" s="14"/>
      <c r="UXO23" s="15"/>
      <c r="UXP23" s="13"/>
      <c r="UXQ23" s="9"/>
      <c r="UXR23" s="8"/>
      <c r="UXS23" s="8"/>
      <c r="UXT23" s="13"/>
      <c r="UXU23" s="13"/>
      <c r="UXV23" s="14"/>
      <c r="UXW23" s="15"/>
      <c r="UXX23" s="13"/>
      <c r="UXY23" s="9"/>
      <c r="UXZ23" s="8"/>
      <c r="UYA23" s="8"/>
      <c r="UYB23" s="13"/>
      <c r="UYC23" s="13"/>
      <c r="UYD23" s="14"/>
      <c r="UYE23" s="15"/>
      <c r="UYF23" s="13"/>
      <c r="UYG23" s="9"/>
      <c r="UYH23" s="8"/>
      <c r="UYI23" s="8"/>
      <c r="UYJ23" s="13"/>
      <c r="UYK23" s="13"/>
      <c r="UYL23" s="14"/>
      <c r="UYM23" s="15"/>
      <c r="UYN23" s="13"/>
      <c r="UYO23" s="9"/>
      <c r="UYP23" s="8"/>
      <c r="UYQ23" s="8"/>
      <c r="UYR23" s="13"/>
      <c r="UYS23" s="13"/>
      <c r="UYT23" s="14"/>
      <c r="UYU23" s="15"/>
      <c r="UYV23" s="13"/>
      <c r="UYW23" s="9"/>
      <c r="UYX23" s="8"/>
      <c r="UYY23" s="8"/>
      <c r="UYZ23" s="13"/>
      <c r="UZA23" s="13"/>
      <c r="UZB23" s="14"/>
      <c r="UZC23" s="15"/>
      <c r="UZD23" s="13"/>
      <c r="UZE23" s="9"/>
      <c r="UZF23" s="8"/>
      <c r="UZG23" s="8"/>
      <c r="UZH23" s="13"/>
      <c r="UZI23" s="13"/>
      <c r="UZJ23" s="14"/>
      <c r="UZK23" s="15"/>
      <c r="UZL23" s="13"/>
      <c r="UZM23" s="9"/>
      <c r="UZN23" s="8"/>
      <c r="UZO23" s="8"/>
      <c r="UZP23" s="13"/>
      <c r="UZQ23" s="13"/>
      <c r="UZR23" s="14"/>
      <c r="UZS23" s="15"/>
      <c r="UZT23" s="13"/>
      <c r="UZU23" s="9"/>
      <c r="UZV23" s="8"/>
      <c r="UZW23" s="8"/>
      <c r="UZX23" s="13"/>
      <c r="UZY23" s="13"/>
      <c r="UZZ23" s="14"/>
      <c r="VAA23" s="15"/>
      <c r="VAB23" s="13"/>
      <c r="VAC23" s="9"/>
      <c r="VAD23" s="8"/>
      <c r="VAE23" s="8"/>
      <c r="VAF23" s="13"/>
      <c r="VAG23" s="13"/>
      <c r="VAH23" s="14"/>
      <c r="VAI23" s="15"/>
      <c r="VAJ23" s="13"/>
      <c r="VAK23" s="9"/>
      <c r="VAL23" s="8"/>
      <c r="VAM23" s="8"/>
      <c r="VAN23" s="13"/>
      <c r="VAO23" s="13"/>
      <c r="VAP23" s="14"/>
      <c r="VAQ23" s="15"/>
      <c r="VAR23" s="13"/>
      <c r="VAS23" s="9"/>
      <c r="VAT23" s="8"/>
      <c r="VAU23" s="8"/>
      <c r="VAV23" s="13"/>
      <c r="VAW23" s="13"/>
      <c r="VAX23" s="14"/>
      <c r="VAY23" s="15"/>
      <c r="VAZ23" s="13"/>
      <c r="VBA23" s="9"/>
      <c r="VBB23" s="8"/>
      <c r="VBC23" s="8"/>
      <c r="VBD23" s="13"/>
      <c r="VBE23" s="13"/>
      <c r="VBF23" s="14"/>
      <c r="VBG23" s="15"/>
      <c r="VBH23" s="13"/>
      <c r="VBI23" s="9"/>
      <c r="VBJ23" s="8"/>
      <c r="VBK23" s="8"/>
      <c r="VBL23" s="13"/>
      <c r="VBM23" s="13"/>
      <c r="VBN23" s="14"/>
      <c r="VBO23" s="15"/>
      <c r="VBP23" s="13"/>
      <c r="VBQ23" s="9"/>
      <c r="VBR23" s="8"/>
      <c r="VBS23" s="8"/>
      <c r="VBT23" s="13"/>
      <c r="VBU23" s="13"/>
      <c r="VBV23" s="14"/>
      <c r="VBW23" s="15"/>
      <c r="VBX23" s="13"/>
      <c r="VBY23" s="9"/>
      <c r="VBZ23" s="8"/>
      <c r="VCA23" s="8"/>
      <c r="VCB23" s="13"/>
      <c r="VCC23" s="13"/>
      <c r="VCD23" s="14"/>
      <c r="VCE23" s="15"/>
      <c r="VCF23" s="13"/>
      <c r="VCG23" s="9"/>
      <c r="VCH23" s="8"/>
      <c r="VCI23" s="8"/>
      <c r="VCJ23" s="13"/>
      <c r="VCK23" s="13"/>
      <c r="VCL23" s="14"/>
      <c r="VCM23" s="15"/>
      <c r="VCN23" s="13"/>
      <c r="VCO23" s="9"/>
      <c r="VCP23" s="8"/>
      <c r="VCQ23" s="8"/>
      <c r="VCR23" s="13"/>
      <c r="VCS23" s="13"/>
      <c r="VCT23" s="14"/>
      <c r="VCU23" s="15"/>
      <c r="VCV23" s="13"/>
      <c r="VCW23" s="9"/>
      <c r="VCX23" s="8"/>
      <c r="VCY23" s="8"/>
      <c r="VCZ23" s="13"/>
      <c r="VDA23" s="13"/>
      <c r="VDB23" s="14"/>
      <c r="VDC23" s="15"/>
      <c r="VDD23" s="13"/>
      <c r="VDE23" s="9"/>
      <c r="VDF23" s="8"/>
      <c r="VDG23" s="8"/>
      <c r="VDH23" s="13"/>
      <c r="VDI23" s="13"/>
      <c r="VDJ23" s="14"/>
      <c r="VDK23" s="15"/>
      <c r="VDL23" s="13"/>
      <c r="VDM23" s="9"/>
      <c r="VDN23" s="8"/>
      <c r="VDO23" s="8"/>
      <c r="VDP23" s="13"/>
      <c r="VDQ23" s="13"/>
      <c r="VDR23" s="14"/>
      <c r="VDS23" s="15"/>
      <c r="VDT23" s="13"/>
      <c r="VDU23" s="9"/>
      <c r="VDV23" s="8"/>
      <c r="VDW23" s="8"/>
      <c r="VDX23" s="13"/>
      <c r="VDY23" s="13"/>
      <c r="VDZ23" s="14"/>
      <c r="VEA23" s="15"/>
      <c r="VEB23" s="13"/>
      <c r="VEC23" s="9"/>
      <c r="VED23" s="8"/>
      <c r="VEE23" s="8"/>
      <c r="VEF23" s="13"/>
      <c r="VEG23" s="13"/>
      <c r="VEH23" s="14"/>
      <c r="VEI23" s="15"/>
      <c r="VEJ23" s="13"/>
      <c r="VEK23" s="9"/>
      <c r="VEL23" s="8"/>
      <c r="VEM23" s="8"/>
      <c r="VEN23" s="13"/>
      <c r="VEO23" s="13"/>
      <c r="VEP23" s="14"/>
      <c r="VEQ23" s="15"/>
      <c r="VER23" s="13"/>
      <c r="VES23" s="9"/>
      <c r="VET23" s="8"/>
      <c r="VEU23" s="8"/>
      <c r="VEV23" s="13"/>
      <c r="VEW23" s="13"/>
      <c r="VEX23" s="14"/>
      <c r="VEY23" s="15"/>
      <c r="VEZ23" s="13"/>
      <c r="VFA23" s="9"/>
      <c r="VFB23" s="8"/>
      <c r="VFC23" s="8"/>
      <c r="VFD23" s="13"/>
      <c r="VFE23" s="13"/>
      <c r="VFF23" s="14"/>
      <c r="VFG23" s="15"/>
      <c r="VFH23" s="13"/>
      <c r="VFI23" s="9"/>
      <c r="VFJ23" s="8"/>
      <c r="VFK23" s="8"/>
      <c r="VFL23" s="13"/>
      <c r="VFM23" s="13"/>
      <c r="VFN23" s="14"/>
      <c r="VFO23" s="15"/>
      <c r="VFP23" s="13"/>
      <c r="VFQ23" s="9"/>
      <c r="VFR23" s="8"/>
      <c r="VFS23" s="8"/>
      <c r="VFT23" s="13"/>
      <c r="VFU23" s="13"/>
      <c r="VFV23" s="14"/>
      <c r="VFW23" s="15"/>
      <c r="VFX23" s="13"/>
      <c r="VFY23" s="9"/>
      <c r="VFZ23" s="8"/>
      <c r="VGA23" s="8"/>
      <c r="VGB23" s="13"/>
      <c r="VGC23" s="13"/>
      <c r="VGD23" s="14"/>
      <c r="VGE23" s="15"/>
      <c r="VGF23" s="13"/>
      <c r="VGG23" s="9"/>
      <c r="VGH23" s="8"/>
      <c r="VGI23" s="8"/>
      <c r="VGJ23" s="13"/>
      <c r="VGK23" s="13"/>
      <c r="VGL23" s="14"/>
      <c r="VGM23" s="15"/>
      <c r="VGN23" s="13"/>
      <c r="VGO23" s="9"/>
      <c r="VGP23" s="8"/>
      <c r="VGQ23" s="8"/>
      <c r="VGR23" s="13"/>
      <c r="VGS23" s="13"/>
      <c r="VGT23" s="14"/>
      <c r="VGU23" s="15"/>
      <c r="VGV23" s="13"/>
      <c r="VGW23" s="9"/>
      <c r="VGX23" s="8"/>
      <c r="VGY23" s="8"/>
      <c r="VGZ23" s="13"/>
      <c r="VHA23" s="13"/>
      <c r="VHB23" s="14"/>
      <c r="VHC23" s="15"/>
      <c r="VHD23" s="13"/>
      <c r="VHE23" s="9"/>
      <c r="VHF23" s="8"/>
      <c r="VHG23" s="8"/>
      <c r="VHH23" s="13"/>
      <c r="VHI23" s="13"/>
      <c r="VHJ23" s="14"/>
      <c r="VHK23" s="15"/>
      <c r="VHL23" s="13"/>
      <c r="VHM23" s="9"/>
      <c r="VHN23" s="8"/>
      <c r="VHO23" s="8"/>
      <c r="VHP23" s="13"/>
      <c r="VHQ23" s="13"/>
      <c r="VHR23" s="14"/>
      <c r="VHS23" s="15"/>
      <c r="VHT23" s="13"/>
      <c r="VHU23" s="9"/>
      <c r="VHV23" s="8"/>
      <c r="VHW23" s="8"/>
      <c r="VHX23" s="13"/>
      <c r="VHY23" s="13"/>
      <c r="VHZ23" s="14"/>
      <c r="VIA23" s="15"/>
      <c r="VIB23" s="13"/>
      <c r="VIC23" s="9"/>
      <c r="VID23" s="8"/>
      <c r="VIE23" s="8"/>
      <c r="VIF23" s="13"/>
      <c r="VIG23" s="13"/>
      <c r="VIH23" s="14"/>
      <c r="VII23" s="15"/>
      <c r="VIJ23" s="13"/>
      <c r="VIK23" s="9"/>
      <c r="VIL23" s="8"/>
      <c r="VIM23" s="8"/>
      <c r="VIN23" s="13"/>
      <c r="VIO23" s="13"/>
      <c r="VIP23" s="14"/>
      <c r="VIQ23" s="15"/>
      <c r="VIR23" s="13"/>
      <c r="VIS23" s="9"/>
      <c r="VIT23" s="8"/>
      <c r="VIU23" s="8"/>
      <c r="VIV23" s="13"/>
      <c r="VIW23" s="13"/>
      <c r="VIX23" s="14"/>
      <c r="VIY23" s="15"/>
      <c r="VIZ23" s="13"/>
      <c r="VJA23" s="9"/>
      <c r="VJB23" s="8"/>
      <c r="VJC23" s="8"/>
      <c r="VJD23" s="13"/>
      <c r="VJE23" s="13"/>
      <c r="VJF23" s="14"/>
      <c r="VJG23" s="15"/>
      <c r="VJH23" s="13"/>
      <c r="VJI23" s="9"/>
      <c r="VJJ23" s="8"/>
      <c r="VJK23" s="8"/>
      <c r="VJL23" s="13"/>
      <c r="VJM23" s="13"/>
      <c r="VJN23" s="14"/>
      <c r="VJO23" s="15"/>
      <c r="VJP23" s="13"/>
      <c r="VJQ23" s="9"/>
      <c r="VJR23" s="8"/>
      <c r="VJS23" s="8"/>
      <c r="VJT23" s="13"/>
      <c r="VJU23" s="13"/>
      <c r="VJV23" s="14"/>
      <c r="VJW23" s="15"/>
      <c r="VJX23" s="13"/>
      <c r="VJY23" s="9"/>
      <c r="VJZ23" s="8"/>
      <c r="VKA23" s="8"/>
      <c r="VKB23" s="13"/>
      <c r="VKC23" s="13"/>
      <c r="VKD23" s="14"/>
      <c r="VKE23" s="15"/>
      <c r="VKF23" s="13"/>
      <c r="VKG23" s="9"/>
      <c r="VKH23" s="8"/>
      <c r="VKI23" s="8"/>
      <c r="VKJ23" s="13"/>
      <c r="VKK23" s="13"/>
      <c r="VKL23" s="14"/>
      <c r="VKM23" s="15"/>
      <c r="VKN23" s="13"/>
      <c r="VKO23" s="9"/>
      <c r="VKP23" s="8"/>
      <c r="VKQ23" s="8"/>
      <c r="VKR23" s="13"/>
      <c r="VKS23" s="13"/>
      <c r="VKT23" s="14"/>
      <c r="VKU23" s="15"/>
      <c r="VKV23" s="13"/>
      <c r="VKW23" s="9"/>
      <c r="VKX23" s="8"/>
      <c r="VKY23" s="8"/>
      <c r="VKZ23" s="13"/>
      <c r="VLA23" s="13"/>
      <c r="VLB23" s="14"/>
      <c r="VLC23" s="15"/>
      <c r="VLD23" s="13"/>
      <c r="VLE23" s="9"/>
      <c r="VLF23" s="8"/>
      <c r="VLG23" s="8"/>
      <c r="VLH23" s="13"/>
      <c r="VLI23" s="13"/>
      <c r="VLJ23" s="14"/>
      <c r="VLK23" s="15"/>
      <c r="VLL23" s="13"/>
      <c r="VLM23" s="9"/>
      <c r="VLN23" s="8"/>
      <c r="VLO23" s="8"/>
      <c r="VLP23" s="13"/>
      <c r="VLQ23" s="13"/>
      <c r="VLR23" s="14"/>
      <c r="VLS23" s="15"/>
      <c r="VLT23" s="13"/>
      <c r="VLU23" s="9"/>
      <c r="VLV23" s="8"/>
      <c r="VLW23" s="8"/>
      <c r="VLX23" s="13"/>
      <c r="VLY23" s="13"/>
      <c r="VLZ23" s="14"/>
      <c r="VMA23" s="15"/>
      <c r="VMB23" s="13"/>
      <c r="VMC23" s="9"/>
      <c r="VMD23" s="8"/>
      <c r="VME23" s="8"/>
      <c r="VMF23" s="13"/>
      <c r="VMG23" s="13"/>
      <c r="VMH23" s="14"/>
      <c r="VMI23" s="15"/>
      <c r="VMJ23" s="13"/>
      <c r="VMK23" s="9"/>
      <c r="VML23" s="8"/>
      <c r="VMM23" s="8"/>
      <c r="VMN23" s="13"/>
      <c r="VMO23" s="13"/>
      <c r="VMP23" s="14"/>
      <c r="VMQ23" s="15"/>
      <c r="VMR23" s="13"/>
      <c r="VMS23" s="9"/>
      <c r="VMT23" s="8"/>
      <c r="VMU23" s="8"/>
      <c r="VMV23" s="13"/>
      <c r="VMW23" s="13"/>
      <c r="VMX23" s="14"/>
      <c r="VMY23" s="15"/>
      <c r="VMZ23" s="13"/>
      <c r="VNA23" s="9"/>
      <c r="VNB23" s="8"/>
      <c r="VNC23" s="8"/>
      <c r="VND23" s="13"/>
      <c r="VNE23" s="13"/>
      <c r="VNF23" s="14"/>
      <c r="VNG23" s="15"/>
      <c r="VNH23" s="13"/>
      <c r="VNI23" s="9"/>
      <c r="VNJ23" s="8"/>
      <c r="VNK23" s="8"/>
      <c r="VNL23" s="13"/>
      <c r="VNM23" s="13"/>
      <c r="VNN23" s="14"/>
      <c r="VNO23" s="15"/>
      <c r="VNP23" s="13"/>
      <c r="VNQ23" s="9"/>
      <c r="VNR23" s="8"/>
      <c r="VNS23" s="8"/>
      <c r="VNT23" s="13"/>
      <c r="VNU23" s="13"/>
      <c r="VNV23" s="14"/>
      <c r="VNW23" s="15"/>
      <c r="VNX23" s="13"/>
      <c r="VNY23" s="9"/>
      <c r="VNZ23" s="8"/>
      <c r="VOA23" s="8"/>
      <c r="VOB23" s="13"/>
      <c r="VOC23" s="13"/>
      <c r="VOD23" s="14"/>
      <c r="VOE23" s="15"/>
      <c r="VOF23" s="13"/>
      <c r="VOG23" s="9"/>
      <c r="VOH23" s="8"/>
      <c r="VOI23" s="8"/>
      <c r="VOJ23" s="13"/>
      <c r="VOK23" s="13"/>
      <c r="VOL23" s="14"/>
      <c r="VOM23" s="15"/>
      <c r="VON23" s="13"/>
      <c r="VOO23" s="9"/>
      <c r="VOP23" s="8"/>
      <c r="VOQ23" s="8"/>
      <c r="VOR23" s="13"/>
      <c r="VOS23" s="13"/>
      <c r="VOT23" s="14"/>
      <c r="VOU23" s="15"/>
      <c r="VOV23" s="13"/>
      <c r="VOW23" s="9"/>
      <c r="VOX23" s="8"/>
      <c r="VOY23" s="8"/>
      <c r="VOZ23" s="13"/>
      <c r="VPA23" s="13"/>
      <c r="VPB23" s="14"/>
      <c r="VPC23" s="15"/>
      <c r="VPD23" s="13"/>
      <c r="VPE23" s="9"/>
      <c r="VPF23" s="8"/>
      <c r="VPG23" s="8"/>
      <c r="VPH23" s="13"/>
      <c r="VPI23" s="13"/>
      <c r="VPJ23" s="14"/>
      <c r="VPK23" s="15"/>
      <c r="VPL23" s="13"/>
      <c r="VPM23" s="9"/>
      <c r="VPN23" s="8"/>
      <c r="VPO23" s="8"/>
      <c r="VPP23" s="13"/>
      <c r="VPQ23" s="13"/>
      <c r="VPR23" s="14"/>
      <c r="VPS23" s="15"/>
      <c r="VPT23" s="13"/>
      <c r="VPU23" s="9"/>
      <c r="VPV23" s="8"/>
      <c r="VPW23" s="8"/>
      <c r="VPX23" s="13"/>
      <c r="VPY23" s="13"/>
      <c r="VPZ23" s="14"/>
      <c r="VQA23" s="15"/>
      <c r="VQB23" s="13"/>
      <c r="VQC23" s="9"/>
      <c r="VQD23" s="8"/>
      <c r="VQE23" s="8"/>
      <c r="VQF23" s="13"/>
      <c r="VQG23" s="13"/>
      <c r="VQH23" s="14"/>
      <c r="VQI23" s="15"/>
      <c r="VQJ23" s="13"/>
      <c r="VQK23" s="9"/>
      <c r="VQL23" s="8"/>
      <c r="VQM23" s="8"/>
      <c r="VQN23" s="13"/>
      <c r="VQO23" s="13"/>
      <c r="VQP23" s="14"/>
      <c r="VQQ23" s="15"/>
      <c r="VQR23" s="13"/>
      <c r="VQS23" s="9"/>
      <c r="VQT23" s="8"/>
      <c r="VQU23" s="8"/>
      <c r="VQV23" s="13"/>
      <c r="VQW23" s="13"/>
      <c r="VQX23" s="14"/>
      <c r="VQY23" s="15"/>
      <c r="VQZ23" s="13"/>
      <c r="VRA23" s="9"/>
      <c r="VRB23" s="8"/>
      <c r="VRC23" s="8"/>
      <c r="VRD23" s="13"/>
      <c r="VRE23" s="13"/>
      <c r="VRF23" s="14"/>
      <c r="VRG23" s="15"/>
      <c r="VRH23" s="13"/>
      <c r="VRI23" s="9"/>
      <c r="VRJ23" s="8"/>
      <c r="VRK23" s="8"/>
      <c r="VRL23" s="13"/>
      <c r="VRM23" s="13"/>
      <c r="VRN23" s="14"/>
      <c r="VRO23" s="15"/>
      <c r="VRP23" s="13"/>
      <c r="VRQ23" s="9"/>
      <c r="VRR23" s="8"/>
      <c r="VRS23" s="8"/>
      <c r="VRT23" s="13"/>
      <c r="VRU23" s="13"/>
      <c r="VRV23" s="14"/>
      <c r="VRW23" s="15"/>
      <c r="VRX23" s="13"/>
      <c r="VRY23" s="9"/>
      <c r="VRZ23" s="8"/>
      <c r="VSA23" s="8"/>
      <c r="VSB23" s="13"/>
      <c r="VSC23" s="13"/>
      <c r="VSD23" s="14"/>
      <c r="VSE23" s="15"/>
      <c r="VSF23" s="13"/>
      <c r="VSG23" s="9"/>
      <c r="VSH23" s="8"/>
      <c r="VSI23" s="8"/>
      <c r="VSJ23" s="13"/>
      <c r="VSK23" s="13"/>
      <c r="VSL23" s="14"/>
      <c r="VSM23" s="15"/>
      <c r="VSN23" s="13"/>
      <c r="VSO23" s="9"/>
      <c r="VSP23" s="8"/>
      <c r="VSQ23" s="8"/>
      <c r="VSR23" s="13"/>
      <c r="VSS23" s="13"/>
      <c r="VST23" s="14"/>
      <c r="VSU23" s="15"/>
      <c r="VSV23" s="13"/>
      <c r="VSW23" s="9"/>
      <c r="VSX23" s="8"/>
      <c r="VSY23" s="8"/>
      <c r="VSZ23" s="13"/>
      <c r="VTA23" s="13"/>
      <c r="VTB23" s="14"/>
      <c r="VTC23" s="15"/>
      <c r="VTD23" s="13"/>
      <c r="VTE23" s="9"/>
      <c r="VTF23" s="8"/>
      <c r="VTG23" s="8"/>
      <c r="VTH23" s="13"/>
      <c r="VTI23" s="13"/>
      <c r="VTJ23" s="14"/>
      <c r="VTK23" s="15"/>
      <c r="VTL23" s="13"/>
      <c r="VTM23" s="9"/>
      <c r="VTN23" s="8"/>
      <c r="VTO23" s="8"/>
      <c r="VTP23" s="13"/>
      <c r="VTQ23" s="13"/>
      <c r="VTR23" s="14"/>
      <c r="VTS23" s="15"/>
      <c r="VTT23" s="13"/>
      <c r="VTU23" s="9"/>
      <c r="VTV23" s="8"/>
      <c r="VTW23" s="8"/>
      <c r="VTX23" s="13"/>
      <c r="VTY23" s="13"/>
      <c r="VTZ23" s="14"/>
      <c r="VUA23" s="15"/>
      <c r="VUB23" s="13"/>
      <c r="VUC23" s="9"/>
      <c r="VUD23" s="8"/>
      <c r="VUE23" s="8"/>
      <c r="VUF23" s="13"/>
      <c r="VUG23" s="13"/>
      <c r="VUH23" s="14"/>
      <c r="VUI23" s="15"/>
      <c r="VUJ23" s="13"/>
      <c r="VUK23" s="9"/>
      <c r="VUL23" s="8"/>
      <c r="VUM23" s="8"/>
      <c r="VUN23" s="13"/>
      <c r="VUO23" s="13"/>
      <c r="VUP23" s="14"/>
      <c r="VUQ23" s="15"/>
      <c r="VUR23" s="13"/>
      <c r="VUS23" s="9"/>
      <c r="VUT23" s="8"/>
      <c r="VUU23" s="8"/>
      <c r="VUV23" s="13"/>
      <c r="VUW23" s="13"/>
      <c r="VUX23" s="14"/>
      <c r="VUY23" s="15"/>
      <c r="VUZ23" s="13"/>
      <c r="VVA23" s="9"/>
      <c r="VVB23" s="8"/>
      <c r="VVC23" s="8"/>
      <c r="VVD23" s="13"/>
      <c r="VVE23" s="13"/>
      <c r="VVF23" s="14"/>
      <c r="VVG23" s="15"/>
      <c r="VVH23" s="13"/>
      <c r="VVI23" s="9"/>
      <c r="VVJ23" s="8"/>
      <c r="VVK23" s="8"/>
      <c r="VVL23" s="13"/>
      <c r="VVM23" s="13"/>
      <c r="VVN23" s="14"/>
      <c r="VVO23" s="15"/>
      <c r="VVP23" s="13"/>
      <c r="VVQ23" s="9"/>
      <c r="VVR23" s="8"/>
      <c r="VVS23" s="8"/>
      <c r="VVT23" s="13"/>
      <c r="VVU23" s="13"/>
      <c r="VVV23" s="14"/>
      <c r="VVW23" s="15"/>
      <c r="VVX23" s="13"/>
      <c r="VVY23" s="9"/>
      <c r="VVZ23" s="8"/>
      <c r="VWA23" s="8"/>
      <c r="VWB23" s="13"/>
      <c r="VWC23" s="13"/>
      <c r="VWD23" s="14"/>
      <c r="VWE23" s="15"/>
      <c r="VWF23" s="13"/>
      <c r="VWG23" s="9"/>
      <c r="VWH23" s="8"/>
      <c r="VWI23" s="8"/>
      <c r="VWJ23" s="13"/>
      <c r="VWK23" s="13"/>
      <c r="VWL23" s="14"/>
      <c r="VWM23" s="15"/>
      <c r="VWN23" s="13"/>
      <c r="VWO23" s="9"/>
      <c r="VWP23" s="8"/>
      <c r="VWQ23" s="8"/>
      <c r="VWR23" s="13"/>
      <c r="VWS23" s="13"/>
      <c r="VWT23" s="14"/>
      <c r="VWU23" s="15"/>
      <c r="VWV23" s="13"/>
      <c r="VWW23" s="9"/>
      <c r="VWX23" s="8"/>
      <c r="VWY23" s="8"/>
      <c r="VWZ23" s="13"/>
      <c r="VXA23" s="13"/>
      <c r="VXB23" s="14"/>
      <c r="VXC23" s="15"/>
      <c r="VXD23" s="13"/>
      <c r="VXE23" s="9"/>
      <c r="VXF23" s="8"/>
      <c r="VXG23" s="8"/>
      <c r="VXH23" s="13"/>
      <c r="VXI23" s="13"/>
      <c r="VXJ23" s="14"/>
      <c r="VXK23" s="15"/>
      <c r="VXL23" s="13"/>
      <c r="VXM23" s="9"/>
      <c r="VXN23" s="8"/>
      <c r="VXO23" s="8"/>
      <c r="VXP23" s="13"/>
      <c r="VXQ23" s="13"/>
      <c r="VXR23" s="14"/>
      <c r="VXS23" s="15"/>
      <c r="VXT23" s="13"/>
      <c r="VXU23" s="9"/>
      <c r="VXV23" s="8"/>
      <c r="VXW23" s="8"/>
      <c r="VXX23" s="13"/>
      <c r="VXY23" s="13"/>
      <c r="VXZ23" s="14"/>
      <c r="VYA23" s="15"/>
      <c r="VYB23" s="13"/>
      <c r="VYC23" s="9"/>
      <c r="VYD23" s="8"/>
      <c r="VYE23" s="8"/>
      <c r="VYF23" s="13"/>
      <c r="VYG23" s="13"/>
      <c r="VYH23" s="14"/>
      <c r="VYI23" s="15"/>
      <c r="VYJ23" s="13"/>
      <c r="VYK23" s="9"/>
      <c r="VYL23" s="8"/>
      <c r="VYM23" s="8"/>
      <c r="VYN23" s="13"/>
      <c r="VYO23" s="13"/>
      <c r="VYP23" s="14"/>
      <c r="VYQ23" s="15"/>
      <c r="VYR23" s="13"/>
      <c r="VYS23" s="9"/>
      <c r="VYT23" s="8"/>
      <c r="VYU23" s="8"/>
      <c r="VYV23" s="13"/>
      <c r="VYW23" s="13"/>
      <c r="VYX23" s="14"/>
      <c r="VYY23" s="15"/>
      <c r="VYZ23" s="13"/>
      <c r="VZA23" s="9"/>
      <c r="VZB23" s="8"/>
      <c r="VZC23" s="8"/>
      <c r="VZD23" s="13"/>
      <c r="VZE23" s="13"/>
      <c r="VZF23" s="14"/>
      <c r="VZG23" s="15"/>
      <c r="VZH23" s="13"/>
      <c r="VZI23" s="9"/>
      <c r="VZJ23" s="8"/>
      <c r="VZK23" s="8"/>
      <c r="VZL23" s="13"/>
      <c r="VZM23" s="13"/>
      <c r="VZN23" s="14"/>
      <c r="VZO23" s="15"/>
      <c r="VZP23" s="13"/>
      <c r="VZQ23" s="9"/>
      <c r="VZR23" s="8"/>
      <c r="VZS23" s="8"/>
      <c r="VZT23" s="13"/>
      <c r="VZU23" s="13"/>
      <c r="VZV23" s="14"/>
      <c r="VZW23" s="15"/>
      <c r="VZX23" s="13"/>
      <c r="VZY23" s="9"/>
      <c r="VZZ23" s="8"/>
      <c r="WAA23" s="8"/>
      <c r="WAB23" s="13"/>
      <c r="WAC23" s="13"/>
      <c r="WAD23" s="14"/>
      <c r="WAE23" s="15"/>
      <c r="WAF23" s="13"/>
      <c r="WAG23" s="9"/>
      <c r="WAH23" s="8"/>
      <c r="WAI23" s="8"/>
      <c r="WAJ23" s="13"/>
      <c r="WAK23" s="13"/>
      <c r="WAL23" s="14"/>
      <c r="WAM23" s="15"/>
      <c r="WAN23" s="13"/>
      <c r="WAO23" s="9"/>
      <c r="WAP23" s="8"/>
      <c r="WAQ23" s="8"/>
      <c r="WAR23" s="13"/>
      <c r="WAS23" s="13"/>
      <c r="WAT23" s="14"/>
      <c r="WAU23" s="15"/>
      <c r="WAV23" s="13"/>
      <c r="WAW23" s="9"/>
      <c r="WAX23" s="8"/>
      <c r="WAY23" s="8"/>
      <c r="WAZ23" s="13"/>
      <c r="WBA23" s="13"/>
      <c r="WBB23" s="14"/>
      <c r="WBC23" s="15"/>
      <c r="WBD23" s="13"/>
      <c r="WBE23" s="9"/>
      <c r="WBF23" s="8"/>
      <c r="WBG23" s="8"/>
      <c r="WBH23" s="13"/>
      <c r="WBI23" s="13"/>
      <c r="WBJ23" s="14"/>
      <c r="WBK23" s="15"/>
      <c r="WBL23" s="13"/>
      <c r="WBM23" s="9"/>
      <c r="WBN23" s="8"/>
      <c r="WBO23" s="8"/>
      <c r="WBP23" s="13"/>
      <c r="WBQ23" s="13"/>
      <c r="WBR23" s="14"/>
      <c r="WBS23" s="15"/>
      <c r="WBT23" s="13"/>
      <c r="WBU23" s="9"/>
      <c r="WBV23" s="8"/>
      <c r="WBW23" s="8"/>
      <c r="WBX23" s="13"/>
      <c r="WBY23" s="13"/>
      <c r="WBZ23" s="14"/>
      <c r="WCA23" s="15"/>
      <c r="WCB23" s="13"/>
      <c r="WCC23" s="9"/>
      <c r="WCD23" s="8"/>
      <c r="WCE23" s="8"/>
      <c r="WCF23" s="13"/>
      <c r="WCG23" s="13"/>
      <c r="WCH23" s="14"/>
      <c r="WCI23" s="15"/>
      <c r="WCJ23" s="13"/>
      <c r="WCK23" s="9"/>
      <c r="WCL23" s="8"/>
      <c r="WCM23" s="8"/>
      <c r="WCN23" s="13"/>
      <c r="WCO23" s="13"/>
      <c r="WCP23" s="14"/>
      <c r="WCQ23" s="15"/>
      <c r="WCR23" s="13"/>
      <c r="WCS23" s="9"/>
      <c r="WCT23" s="8"/>
      <c r="WCU23" s="8"/>
      <c r="WCV23" s="13"/>
      <c r="WCW23" s="13"/>
      <c r="WCX23" s="14"/>
      <c r="WCY23" s="15"/>
      <c r="WCZ23" s="13"/>
      <c r="WDA23" s="9"/>
      <c r="WDB23" s="8"/>
      <c r="WDC23" s="8"/>
      <c r="WDD23" s="13"/>
      <c r="WDE23" s="13"/>
      <c r="WDF23" s="14"/>
      <c r="WDG23" s="15"/>
      <c r="WDH23" s="13"/>
      <c r="WDI23" s="9"/>
      <c r="WDJ23" s="8"/>
      <c r="WDK23" s="8"/>
      <c r="WDL23" s="13"/>
      <c r="WDM23" s="13"/>
      <c r="WDN23" s="14"/>
      <c r="WDO23" s="15"/>
      <c r="WDP23" s="13"/>
      <c r="WDQ23" s="9"/>
      <c r="WDR23" s="8"/>
      <c r="WDS23" s="8"/>
      <c r="WDT23" s="13"/>
      <c r="WDU23" s="13"/>
      <c r="WDV23" s="14"/>
      <c r="WDW23" s="15"/>
      <c r="WDX23" s="13"/>
      <c r="WDY23" s="9"/>
      <c r="WDZ23" s="8"/>
      <c r="WEA23" s="8"/>
      <c r="WEB23" s="13"/>
      <c r="WEC23" s="13"/>
      <c r="WED23" s="14"/>
      <c r="WEE23" s="15"/>
      <c r="WEF23" s="13"/>
      <c r="WEG23" s="9"/>
      <c r="WEH23" s="8"/>
      <c r="WEI23" s="8"/>
      <c r="WEJ23" s="13"/>
      <c r="WEK23" s="13"/>
      <c r="WEL23" s="14"/>
      <c r="WEM23" s="15"/>
      <c r="WEN23" s="13"/>
      <c r="WEO23" s="9"/>
      <c r="WEP23" s="8"/>
      <c r="WEQ23" s="8"/>
      <c r="WER23" s="13"/>
      <c r="WES23" s="13"/>
      <c r="WET23" s="14"/>
      <c r="WEU23" s="15"/>
      <c r="WEV23" s="13"/>
      <c r="WEW23" s="9"/>
      <c r="WEX23" s="8"/>
      <c r="WEY23" s="8"/>
      <c r="WEZ23" s="13"/>
      <c r="WFA23" s="13"/>
      <c r="WFB23" s="14"/>
      <c r="WFC23" s="15"/>
      <c r="WFD23" s="13"/>
      <c r="WFE23" s="9"/>
      <c r="WFF23" s="8"/>
      <c r="WFG23" s="8"/>
      <c r="WFH23" s="13"/>
      <c r="WFI23" s="13"/>
      <c r="WFJ23" s="14"/>
      <c r="WFK23" s="15"/>
      <c r="WFL23" s="13"/>
      <c r="WFM23" s="9"/>
      <c r="WFN23" s="8"/>
      <c r="WFO23" s="8"/>
      <c r="WFP23" s="13"/>
      <c r="WFQ23" s="13"/>
      <c r="WFR23" s="14"/>
      <c r="WFS23" s="15"/>
      <c r="WFT23" s="13"/>
      <c r="WFU23" s="9"/>
      <c r="WFV23" s="8"/>
      <c r="WFW23" s="8"/>
      <c r="WFX23" s="13"/>
      <c r="WFY23" s="13"/>
      <c r="WFZ23" s="14"/>
      <c r="WGA23" s="15"/>
      <c r="WGB23" s="13"/>
      <c r="WGC23" s="9"/>
      <c r="WGD23" s="8"/>
      <c r="WGE23" s="8"/>
      <c r="WGF23" s="13"/>
      <c r="WGG23" s="13"/>
      <c r="WGH23" s="14"/>
      <c r="WGI23" s="15"/>
      <c r="WGJ23" s="13"/>
      <c r="WGK23" s="9"/>
      <c r="WGL23" s="8"/>
      <c r="WGM23" s="8"/>
      <c r="WGN23" s="13"/>
      <c r="WGO23" s="13"/>
      <c r="WGP23" s="14"/>
      <c r="WGQ23" s="15"/>
      <c r="WGR23" s="13"/>
      <c r="WGS23" s="9"/>
      <c r="WGT23" s="8"/>
      <c r="WGU23" s="8"/>
      <c r="WGV23" s="13"/>
      <c r="WGW23" s="13"/>
      <c r="WGX23" s="14"/>
      <c r="WGY23" s="15"/>
      <c r="WGZ23" s="13"/>
      <c r="WHA23" s="9"/>
      <c r="WHB23" s="8"/>
      <c r="WHC23" s="8"/>
      <c r="WHD23" s="13"/>
      <c r="WHE23" s="13"/>
      <c r="WHF23" s="14"/>
      <c r="WHG23" s="15"/>
      <c r="WHH23" s="13"/>
      <c r="WHI23" s="9"/>
      <c r="WHJ23" s="8"/>
      <c r="WHK23" s="8"/>
      <c r="WHL23" s="13"/>
      <c r="WHM23" s="13"/>
      <c r="WHN23" s="14"/>
      <c r="WHO23" s="15"/>
      <c r="WHP23" s="13"/>
      <c r="WHQ23" s="9"/>
      <c r="WHR23" s="8"/>
      <c r="WHS23" s="8"/>
      <c r="WHT23" s="13"/>
      <c r="WHU23" s="13"/>
      <c r="WHV23" s="14"/>
      <c r="WHW23" s="15"/>
      <c r="WHX23" s="13"/>
      <c r="WHY23" s="9"/>
      <c r="WHZ23" s="8"/>
      <c r="WIA23" s="8"/>
      <c r="WIB23" s="13"/>
      <c r="WIC23" s="13"/>
      <c r="WID23" s="14"/>
      <c r="WIE23" s="15"/>
      <c r="WIF23" s="13"/>
      <c r="WIG23" s="9"/>
      <c r="WIH23" s="8"/>
      <c r="WII23" s="8"/>
      <c r="WIJ23" s="13"/>
      <c r="WIK23" s="13"/>
      <c r="WIL23" s="14"/>
      <c r="WIM23" s="15"/>
      <c r="WIN23" s="13"/>
      <c r="WIO23" s="9"/>
      <c r="WIP23" s="8"/>
      <c r="WIQ23" s="8"/>
      <c r="WIR23" s="13"/>
      <c r="WIS23" s="13"/>
      <c r="WIT23" s="14"/>
      <c r="WIU23" s="15"/>
      <c r="WIV23" s="13"/>
      <c r="WIW23" s="9"/>
      <c r="WIX23" s="8"/>
      <c r="WIY23" s="8"/>
      <c r="WIZ23" s="13"/>
      <c r="WJA23" s="13"/>
      <c r="WJB23" s="14"/>
      <c r="WJC23" s="15"/>
      <c r="WJD23" s="13"/>
      <c r="WJE23" s="9"/>
      <c r="WJF23" s="8"/>
      <c r="WJG23" s="8"/>
      <c r="WJH23" s="13"/>
      <c r="WJI23" s="13"/>
      <c r="WJJ23" s="14"/>
      <c r="WJK23" s="15"/>
      <c r="WJL23" s="13"/>
      <c r="WJM23" s="9"/>
      <c r="WJN23" s="8"/>
      <c r="WJO23" s="8"/>
      <c r="WJP23" s="13"/>
      <c r="WJQ23" s="13"/>
      <c r="WJR23" s="14"/>
      <c r="WJS23" s="15"/>
      <c r="WJT23" s="13"/>
      <c r="WJU23" s="9"/>
      <c r="WJV23" s="8"/>
      <c r="WJW23" s="8"/>
      <c r="WJX23" s="13"/>
      <c r="WJY23" s="13"/>
      <c r="WJZ23" s="14"/>
      <c r="WKA23" s="15"/>
      <c r="WKB23" s="13"/>
      <c r="WKC23" s="9"/>
      <c r="WKD23" s="8"/>
      <c r="WKE23" s="8"/>
      <c r="WKF23" s="13"/>
      <c r="WKG23" s="13"/>
      <c r="WKH23" s="14"/>
      <c r="WKI23" s="15"/>
      <c r="WKJ23" s="13"/>
      <c r="WKK23" s="9"/>
      <c r="WKL23" s="8"/>
      <c r="WKM23" s="8"/>
      <c r="WKN23" s="13"/>
      <c r="WKO23" s="13"/>
      <c r="WKP23" s="14"/>
      <c r="WKQ23" s="15"/>
      <c r="WKR23" s="13"/>
      <c r="WKS23" s="9"/>
      <c r="WKT23" s="8"/>
      <c r="WKU23" s="8"/>
      <c r="WKV23" s="13"/>
      <c r="WKW23" s="13"/>
      <c r="WKX23" s="14"/>
      <c r="WKY23" s="15"/>
      <c r="WKZ23" s="13"/>
      <c r="WLA23" s="9"/>
      <c r="WLB23" s="8"/>
      <c r="WLC23" s="8"/>
      <c r="WLD23" s="13"/>
      <c r="WLE23" s="13"/>
      <c r="WLF23" s="14"/>
      <c r="WLG23" s="15"/>
      <c r="WLH23" s="13"/>
      <c r="WLI23" s="9"/>
      <c r="WLJ23" s="8"/>
      <c r="WLK23" s="8"/>
      <c r="WLL23" s="13"/>
      <c r="WLM23" s="13"/>
      <c r="WLN23" s="14"/>
      <c r="WLO23" s="15"/>
      <c r="WLP23" s="13"/>
      <c r="WLQ23" s="9"/>
      <c r="WLR23" s="8"/>
      <c r="WLS23" s="8"/>
      <c r="WLT23" s="13"/>
      <c r="WLU23" s="13"/>
      <c r="WLV23" s="14"/>
      <c r="WLW23" s="15"/>
      <c r="WLX23" s="13"/>
      <c r="WLY23" s="9"/>
      <c r="WLZ23" s="8"/>
      <c r="WMA23" s="8"/>
      <c r="WMB23" s="13"/>
      <c r="WMC23" s="13"/>
      <c r="WMD23" s="14"/>
      <c r="WME23" s="15"/>
      <c r="WMF23" s="13"/>
      <c r="WMG23" s="9"/>
      <c r="WMH23" s="8"/>
      <c r="WMI23" s="8"/>
      <c r="WMJ23" s="13"/>
      <c r="WMK23" s="13"/>
      <c r="WML23" s="14"/>
      <c r="WMM23" s="15"/>
      <c r="WMN23" s="13"/>
      <c r="WMO23" s="9"/>
      <c r="WMP23" s="8"/>
      <c r="WMQ23" s="8"/>
      <c r="WMR23" s="13"/>
      <c r="WMS23" s="13"/>
      <c r="WMT23" s="14"/>
      <c r="WMU23" s="15"/>
      <c r="WMV23" s="13"/>
      <c r="WMW23" s="9"/>
      <c r="WMX23" s="8"/>
      <c r="WMY23" s="8"/>
      <c r="WMZ23" s="13"/>
      <c r="WNA23" s="13"/>
      <c r="WNB23" s="14"/>
      <c r="WNC23" s="15"/>
      <c r="WND23" s="13"/>
      <c r="WNE23" s="9"/>
      <c r="WNF23" s="8"/>
      <c r="WNG23" s="8"/>
      <c r="WNH23" s="13"/>
      <c r="WNI23" s="13"/>
      <c r="WNJ23" s="14"/>
      <c r="WNK23" s="15"/>
      <c r="WNL23" s="13"/>
      <c r="WNM23" s="9"/>
      <c r="WNN23" s="8"/>
      <c r="WNO23" s="8"/>
      <c r="WNP23" s="13"/>
      <c r="WNQ23" s="13"/>
      <c r="WNR23" s="14"/>
      <c r="WNS23" s="15"/>
      <c r="WNT23" s="13"/>
      <c r="WNU23" s="9"/>
      <c r="WNV23" s="8"/>
      <c r="WNW23" s="8"/>
      <c r="WNX23" s="13"/>
      <c r="WNY23" s="13"/>
      <c r="WNZ23" s="14"/>
      <c r="WOA23" s="15"/>
      <c r="WOB23" s="13"/>
      <c r="WOC23" s="9"/>
      <c r="WOD23" s="8"/>
      <c r="WOE23" s="8"/>
      <c r="WOF23" s="13"/>
      <c r="WOG23" s="13"/>
      <c r="WOH23" s="14"/>
      <c r="WOI23" s="15"/>
      <c r="WOJ23" s="13"/>
      <c r="WOK23" s="9"/>
      <c r="WOL23" s="8"/>
      <c r="WOM23" s="8"/>
      <c r="WON23" s="13"/>
      <c r="WOO23" s="13"/>
      <c r="WOP23" s="14"/>
      <c r="WOQ23" s="15"/>
      <c r="WOR23" s="13"/>
      <c r="WOS23" s="9"/>
      <c r="WOT23" s="8"/>
      <c r="WOU23" s="8"/>
      <c r="WOV23" s="13"/>
      <c r="WOW23" s="13"/>
      <c r="WOX23" s="14"/>
      <c r="WOY23" s="15"/>
      <c r="WOZ23" s="13"/>
      <c r="WPA23" s="9"/>
      <c r="WPB23" s="8"/>
      <c r="WPC23" s="8"/>
      <c r="WPD23" s="13"/>
      <c r="WPE23" s="13"/>
      <c r="WPF23" s="14"/>
      <c r="WPG23" s="15"/>
      <c r="WPH23" s="13"/>
      <c r="WPI23" s="9"/>
      <c r="WPJ23" s="8"/>
      <c r="WPK23" s="8"/>
      <c r="WPL23" s="13"/>
      <c r="WPM23" s="13"/>
      <c r="WPN23" s="14"/>
      <c r="WPO23" s="15"/>
      <c r="WPP23" s="13"/>
      <c r="WPQ23" s="9"/>
      <c r="WPR23" s="8"/>
      <c r="WPS23" s="8"/>
      <c r="WPT23" s="13"/>
      <c r="WPU23" s="13"/>
      <c r="WPV23" s="14"/>
      <c r="WPW23" s="15"/>
      <c r="WPX23" s="13"/>
      <c r="WPY23" s="9"/>
      <c r="WPZ23" s="8"/>
      <c r="WQA23" s="8"/>
      <c r="WQB23" s="13"/>
      <c r="WQC23" s="13"/>
      <c r="WQD23" s="14"/>
      <c r="WQE23" s="15"/>
      <c r="WQF23" s="13"/>
      <c r="WQG23" s="9"/>
      <c r="WQH23" s="8"/>
      <c r="WQI23" s="8"/>
      <c r="WQJ23" s="13"/>
      <c r="WQK23" s="13"/>
      <c r="WQL23" s="14"/>
      <c r="WQM23" s="15"/>
      <c r="WQN23" s="13"/>
      <c r="WQO23" s="9"/>
      <c r="WQP23" s="8"/>
      <c r="WQQ23" s="8"/>
      <c r="WQR23" s="13"/>
      <c r="WQS23" s="13"/>
      <c r="WQT23" s="14"/>
      <c r="WQU23" s="15"/>
      <c r="WQV23" s="13"/>
      <c r="WQW23" s="9"/>
      <c r="WQX23" s="8"/>
      <c r="WQY23" s="8"/>
      <c r="WQZ23" s="13"/>
      <c r="WRA23" s="13"/>
      <c r="WRB23" s="14"/>
      <c r="WRC23" s="15"/>
      <c r="WRD23" s="13"/>
      <c r="WRE23" s="9"/>
      <c r="WRF23" s="8"/>
      <c r="WRG23" s="8"/>
      <c r="WRH23" s="13"/>
      <c r="WRI23" s="13"/>
      <c r="WRJ23" s="14"/>
      <c r="WRK23" s="15"/>
      <c r="WRL23" s="13"/>
      <c r="WRM23" s="9"/>
      <c r="WRN23" s="8"/>
      <c r="WRO23" s="8"/>
      <c r="WRP23" s="13"/>
      <c r="WRQ23" s="13"/>
      <c r="WRR23" s="14"/>
      <c r="WRS23" s="15"/>
      <c r="WRT23" s="13"/>
      <c r="WRU23" s="9"/>
      <c r="WRV23" s="8"/>
      <c r="WRW23" s="8"/>
      <c r="WRX23" s="13"/>
      <c r="WRY23" s="13"/>
      <c r="WRZ23" s="14"/>
      <c r="WSA23" s="15"/>
      <c r="WSB23" s="13"/>
      <c r="WSC23" s="9"/>
      <c r="WSD23" s="8"/>
      <c r="WSE23" s="8"/>
      <c r="WSF23" s="13"/>
      <c r="WSG23" s="13"/>
      <c r="WSH23" s="14"/>
      <c r="WSI23" s="15"/>
      <c r="WSJ23" s="13"/>
      <c r="WSK23" s="9"/>
      <c r="WSL23" s="8"/>
      <c r="WSM23" s="8"/>
      <c r="WSN23" s="13"/>
      <c r="WSO23" s="13"/>
      <c r="WSP23" s="14"/>
      <c r="WSQ23" s="15"/>
      <c r="WSR23" s="13"/>
      <c r="WSS23" s="9"/>
      <c r="WST23" s="8"/>
      <c r="WSU23" s="8"/>
      <c r="WSV23" s="13"/>
      <c r="WSW23" s="13"/>
      <c r="WSX23" s="14"/>
      <c r="WSY23" s="15"/>
      <c r="WSZ23" s="13"/>
      <c r="WTA23" s="9"/>
      <c r="WTB23" s="8"/>
      <c r="WTC23" s="8"/>
      <c r="WTD23" s="13"/>
      <c r="WTE23" s="13"/>
      <c r="WTF23" s="14"/>
      <c r="WTG23" s="15"/>
      <c r="WTH23" s="13"/>
      <c r="WTI23" s="9"/>
      <c r="WTJ23" s="8"/>
      <c r="WTK23" s="8"/>
      <c r="WTL23" s="13"/>
      <c r="WTM23" s="13"/>
      <c r="WTN23" s="14"/>
      <c r="WTO23" s="15"/>
      <c r="WTP23" s="13"/>
      <c r="WTQ23" s="9"/>
      <c r="WTR23" s="8"/>
      <c r="WTS23" s="8"/>
      <c r="WTT23" s="13"/>
      <c r="WTU23" s="13"/>
      <c r="WTV23" s="14"/>
      <c r="WTW23" s="15"/>
      <c r="WTX23" s="13"/>
      <c r="WTY23" s="9"/>
      <c r="WTZ23" s="8"/>
      <c r="WUA23" s="8"/>
      <c r="WUB23" s="13"/>
      <c r="WUC23" s="13"/>
      <c r="WUD23" s="14"/>
      <c r="WUE23" s="15"/>
      <c r="WUF23" s="13"/>
      <c r="WUG23" s="9"/>
      <c r="WUH23" s="8"/>
      <c r="WUI23" s="8"/>
      <c r="WUJ23" s="13"/>
      <c r="WUK23" s="13"/>
      <c r="WUL23" s="14"/>
      <c r="WUM23" s="15"/>
      <c r="WUN23" s="13"/>
      <c r="WUO23" s="9"/>
      <c r="WUP23" s="8"/>
      <c r="WUQ23" s="8"/>
      <c r="WUR23" s="13"/>
      <c r="WUS23" s="13"/>
      <c r="WUT23" s="14"/>
      <c r="WUU23" s="15"/>
      <c r="WUV23" s="13"/>
      <c r="WUW23" s="9"/>
      <c r="WUX23" s="8"/>
      <c r="WUY23" s="8"/>
      <c r="WUZ23" s="13"/>
      <c r="WVA23" s="13"/>
      <c r="WVB23" s="14"/>
      <c r="WVC23" s="15"/>
      <c r="WVD23" s="13"/>
      <c r="WVE23" s="9"/>
      <c r="WVF23" s="8"/>
      <c r="WVG23" s="8"/>
      <c r="WVH23" s="13"/>
      <c r="WVI23" s="13"/>
      <c r="WVJ23" s="14"/>
      <c r="WVK23" s="15"/>
      <c r="WVL23" s="13"/>
      <c r="WVM23" s="9"/>
      <c r="WVN23" s="8"/>
      <c r="WVO23" s="8"/>
      <c r="WVP23" s="13"/>
      <c r="WVQ23" s="13"/>
      <c r="WVR23" s="14"/>
      <c r="WVS23" s="15"/>
      <c r="WVT23" s="13"/>
      <c r="WVU23" s="9"/>
      <c r="WVV23" s="8"/>
      <c r="WVW23" s="8"/>
      <c r="WVX23" s="13"/>
      <c r="WVY23" s="13"/>
      <c r="WVZ23" s="14"/>
      <c r="WWA23" s="15"/>
      <c r="WWB23" s="13"/>
      <c r="WWC23" s="9"/>
      <c r="WWD23" s="8"/>
      <c r="WWE23" s="8"/>
      <c r="WWF23" s="13"/>
      <c r="WWG23" s="13"/>
      <c r="WWH23" s="14"/>
      <c r="WWI23" s="15"/>
      <c r="WWJ23" s="13"/>
      <c r="WWK23" s="9"/>
      <c r="WWL23" s="8"/>
      <c r="WWM23" s="8"/>
      <c r="WWN23" s="13"/>
      <c r="WWO23" s="13"/>
      <c r="WWP23" s="14"/>
      <c r="WWQ23" s="15"/>
      <c r="WWR23" s="13"/>
      <c r="WWS23" s="9"/>
      <c r="WWT23" s="8"/>
      <c r="WWU23" s="8"/>
      <c r="WWV23" s="13"/>
      <c r="WWW23" s="13"/>
      <c r="WWX23" s="14"/>
      <c r="WWY23" s="15"/>
      <c r="WWZ23" s="13"/>
      <c r="WXA23" s="9"/>
      <c r="WXB23" s="8"/>
      <c r="WXC23" s="8"/>
      <c r="WXD23" s="13"/>
      <c r="WXE23" s="13"/>
      <c r="WXF23" s="14"/>
      <c r="WXG23" s="15"/>
      <c r="WXH23" s="13"/>
      <c r="WXI23" s="9"/>
      <c r="WXJ23" s="8"/>
      <c r="WXK23" s="8"/>
      <c r="WXL23" s="13"/>
      <c r="WXM23" s="13"/>
      <c r="WXN23" s="14"/>
      <c r="WXO23" s="15"/>
      <c r="WXP23" s="13"/>
      <c r="WXQ23" s="9"/>
      <c r="WXR23" s="8"/>
      <c r="WXS23" s="8"/>
      <c r="WXT23" s="13"/>
      <c r="WXU23" s="13"/>
      <c r="WXV23" s="14"/>
      <c r="WXW23" s="15"/>
      <c r="WXX23" s="13"/>
      <c r="WXY23" s="9"/>
      <c r="WXZ23" s="8"/>
      <c r="WYA23" s="8"/>
      <c r="WYB23" s="13"/>
      <c r="WYC23" s="13"/>
      <c r="WYD23" s="14"/>
      <c r="WYE23" s="15"/>
      <c r="WYF23" s="13"/>
      <c r="WYG23" s="9"/>
      <c r="WYH23" s="8"/>
      <c r="WYI23" s="8"/>
      <c r="WYJ23" s="13"/>
      <c r="WYK23" s="13"/>
      <c r="WYL23" s="14"/>
      <c r="WYM23" s="15"/>
      <c r="WYN23" s="13"/>
      <c r="WYO23" s="9"/>
      <c r="WYP23" s="8"/>
      <c r="WYQ23" s="8"/>
      <c r="WYR23" s="13"/>
      <c r="WYS23" s="13"/>
      <c r="WYT23" s="14"/>
      <c r="WYU23" s="15"/>
      <c r="WYV23" s="13"/>
      <c r="WYW23" s="9"/>
      <c r="WYX23" s="8"/>
      <c r="WYY23" s="8"/>
      <c r="WYZ23" s="13"/>
      <c r="WZA23" s="13"/>
      <c r="WZB23" s="14"/>
      <c r="WZC23" s="15"/>
      <c r="WZD23" s="13"/>
      <c r="WZE23" s="9"/>
      <c r="WZF23" s="8"/>
      <c r="WZG23" s="8"/>
      <c r="WZH23" s="13"/>
      <c r="WZI23" s="13"/>
      <c r="WZJ23" s="14"/>
      <c r="WZK23" s="15"/>
      <c r="WZL23" s="13"/>
      <c r="WZM23" s="9"/>
      <c r="WZN23" s="8"/>
      <c r="WZO23" s="8"/>
      <c r="WZP23" s="13"/>
      <c r="WZQ23" s="13"/>
      <c r="WZR23" s="14"/>
      <c r="WZS23" s="15"/>
      <c r="WZT23" s="13"/>
      <c r="WZU23" s="9"/>
      <c r="WZV23" s="8"/>
      <c r="WZW23" s="8"/>
      <c r="WZX23" s="13"/>
      <c r="WZY23" s="13"/>
      <c r="WZZ23" s="14"/>
      <c r="XAA23" s="15"/>
      <c r="XAB23" s="13"/>
      <c r="XAC23" s="9"/>
      <c r="XAD23" s="8"/>
      <c r="XAE23" s="8"/>
      <c r="XAF23" s="13"/>
      <c r="XAG23" s="13"/>
      <c r="XAH23" s="14"/>
      <c r="XAI23" s="15"/>
      <c r="XAJ23" s="13"/>
      <c r="XAK23" s="9"/>
      <c r="XAL23" s="8"/>
      <c r="XAM23" s="8"/>
      <c r="XAN23" s="13"/>
      <c r="XAO23" s="13"/>
      <c r="XAP23" s="14"/>
      <c r="XAQ23" s="15"/>
      <c r="XAR23" s="13"/>
      <c r="XAS23" s="9"/>
      <c r="XAT23" s="8"/>
      <c r="XAU23" s="8"/>
      <c r="XAV23" s="13"/>
      <c r="XAW23" s="13"/>
      <c r="XAX23" s="14"/>
      <c r="XAY23" s="15"/>
      <c r="XAZ23" s="13"/>
      <c r="XBA23" s="9"/>
      <c r="XBB23" s="8"/>
      <c r="XBC23" s="8"/>
      <c r="XBD23" s="13"/>
      <c r="XBE23" s="13"/>
      <c r="XBF23" s="14"/>
      <c r="XBG23" s="15"/>
      <c r="XBH23" s="13"/>
      <c r="XBI23" s="9"/>
      <c r="XBJ23" s="8"/>
      <c r="XBK23" s="8"/>
      <c r="XBL23" s="13"/>
      <c r="XBM23" s="13"/>
      <c r="XBN23" s="14"/>
      <c r="XBO23" s="15"/>
      <c r="XBP23" s="13"/>
      <c r="XBQ23" s="9"/>
      <c r="XBR23" s="8"/>
      <c r="XBS23" s="8"/>
      <c r="XBT23" s="13"/>
      <c r="XBU23" s="13"/>
      <c r="XBV23" s="14"/>
      <c r="XBW23" s="15"/>
      <c r="XBX23" s="13"/>
      <c r="XBY23" s="9"/>
      <c r="XBZ23" s="8"/>
      <c r="XCA23" s="8"/>
      <c r="XCB23" s="13"/>
      <c r="XCC23" s="13"/>
      <c r="XCD23" s="14"/>
      <c r="XCE23" s="15"/>
      <c r="XCF23" s="13"/>
      <c r="XCG23" s="9"/>
      <c r="XCH23" s="8"/>
      <c r="XCI23" s="8"/>
      <c r="XCJ23" s="13"/>
      <c r="XCK23" s="13"/>
      <c r="XCL23" s="14"/>
      <c r="XCM23" s="15"/>
      <c r="XCN23" s="13"/>
      <c r="XCO23" s="9"/>
      <c r="XCP23" s="8"/>
      <c r="XCQ23" s="8"/>
      <c r="XCR23" s="13"/>
      <c r="XCS23" s="13"/>
      <c r="XCT23" s="14"/>
      <c r="XCU23" s="15"/>
      <c r="XCV23" s="13"/>
      <c r="XCW23" s="9"/>
      <c r="XCX23" s="8"/>
      <c r="XCY23" s="8"/>
      <c r="XCZ23" s="13"/>
      <c r="XDA23" s="13"/>
      <c r="XDB23" s="14"/>
      <c r="XDC23" s="15"/>
      <c r="XDD23" s="13"/>
      <c r="XDE23" s="9"/>
      <c r="XDF23" s="8"/>
      <c r="XDG23" s="8"/>
      <c r="XDH23" s="13"/>
      <c r="XDI23" s="13"/>
      <c r="XDJ23" s="14"/>
      <c r="XDK23" s="15"/>
      <c r="XDL23" s="13"/>
      <c r="XDM23" s="9"/>
      <c r="XDN23" s="8"/>
      <c r="XDO23" s="8"/>
      <c r="XDP23" s="13"/>
      <c r="XDQ23" s="13"/>
      <c r="XDR23" s="14"/>
      <c r="XDS23" s="15"/>
      <c r="XDT23" s="13"/>
      <c r="XDU23" s="9"/>
      <c r="XDV23" s="8"/>
      <c r="XDW23" s="8"/>
      <c r="XDX23" s="13"/>
      <c r="XDY23" s="13"/>
      <c r="XDZ23" s="14"/>
      <c r="XEA23" s="15"/>
      <c r="XEB23" s="13"/>
      <c r="XEC23" s="9"/>
      <c r="XED23" s="8"/>
      <c r="XEE23" s="8"/>
      <c r="XEF23" s="13"/>
      <c r="XEG23" s="13"/>
      <c r="XEH23" s="14"/>
      <c r="XEI23" s="15"/>
      <c r="XEJ23" s="13"/>
      <c r="XEK23" s="9"/>
      <c r="XEL23" s="8"/>
      <c r="XEM23" s="8"/>
      <c r="XEN23" s="13"/>
      <c r="XEO23" s="13"/>
      <c r="XEP23" s="14"/>
      <c r="XEQ23" s="15"/>
      <c r="XER23" s="13"/>
      <c r="XES23" s="9"/>
      <c r="XET23" s="8"/>
      <c r="XEU23" s="8"/>
      <c r="XEV23" s="13"/>
      <c r="XEW23" s="13"/>
      <c r="XEX23" s="14"/>
      <c r="XEY23" s="15"/>
      <c r="XEZ23" s="13"/>
      <c r="XFA23" s="9"/>
      <c r="XFB23" s="8"/>
      <c r="XFC23" s="8"/>
    </row>
    <row r="24" spans="1:16383" x14ac:dyDescent="0.25">
      <c r="A24" s="269" t="s">
        <v>387</v>
      </c>
      <c r="B24" s="247" t="str">
        <f ca="1">INDIRECT("' "&amp;A24&amp;"'!A2")</f>
        <v>Geothermie gecombineerde opwekking, diepte ≥ 500 meter</v>
      </c>
      <c r="C24" s="248"/>
      <c r="D24" s="48">
        <f t="shared" ca="1" si="7"/>
        <v>0.11172917230685328</v>
      </c>
      <c r="E24" s="49" t="str">
        <f ca="1">INDIRECT("' "&amp;A24&amp;"'!D5")</f>
        <v>Euro/kWh</v>
      </c>
      <c r="F24" s="50" t="str">
        <f t="shared" ca="1" si="8"/>
        <v>5000/4000</v>
      </c>
      <c r="G24" s="50">
        <f t="shared" ca="1" si="9"/>
        <v>4090.909090909091</v>
      </c>
      <c r="H24" s="246">
        <f t="shared" ca="1" si="10"/>
        <v>8</v>
      </c>
      <c r="I24" s="55">
        <f t="shared" ca="1" si="11"/>
        <v>6.8624999999999992E-2</v>
      </c>
      <c r="J24" s="14"/>
      <c r="K24" s="15"/>
      <c r="L24" s="13"/>
      <c r="M24" s="9"/>
      <c r="N24" s="8"/>
      <c r="O24" s="8"/>
      <c r="P24" s="13"/>
      <c r="Q24" s="13"/>
      <c r="R24" s="14"/>
      <c r="S24" s="15"/>
      <c r="T24" s="13"/>
      <c r="U24" s="9"/>
      <c r="V24" s="8"/>
      <c r="W24" s="8"/>
      <c r="X24" s="13"/>
      <c r="Y24" s="13"/>
      <c r="Z24" s="14"/>
      <c r="AA24" s="15"/>
      <c r="AB24" s="13"/>
      <c r="AC24" s="9"/>
      <c r="AD24" s="8"/>
      <c r="AE24" s="8"/>
      <c r="AF24" s="13"/>
      <c r="AG24" s="13"/>
      <c r="AH24" s="14"/>
      <c r="AI24" s="15"/>
      <c r="AJ24" s="13"/>
      <c r="AK24" s="9"/>
      <c r="AL24" s="8"/>
      <c r="AM24" s="8"/>
      <c r="AN24" s="13"/>
      <c r="AO24" s="13"/>
      <c r="AP24" s="14"/>
      <c r="AQ24" s="15"/>
      <c r="AR24" s="13"/>
      <c r="AS24" s="9"/>
      <c r="AT24" s="8"/>
      <c r="AU24" s="8"/>
      <c r="AV24" s="13"/>
      <c r="AW24" s="13"/>
      <c r="AX24" s="14"/>
      <c r="AY24" s="15"/>
      <c r="AZ24" s="13"/>
      <c r="BA24" s="9"/>
      <c r="BB24" s="8"/>
      <c r="BC24" s="8"/>
      <c r="BD24" s="13"/>
      <c r="BE24" s="13"/>
      <c r="BF24" s="14"/>
      <c r="BG24" s="15"/>
      <c r="BH24" s="13"/>
      <c r="BI24" s="9"/>
      <c r="BJ24" s="8"/>
      <c r="BK24" s="8"/>
      <c r="BL24" s="13"/>
      <c r="BM24" s="13"/>
      <c r="BN24" s="14"/>
      <c r="BO24" s="15"/>
      <c r="BP24" s="13"/>
      <c r="BQ24" s="9"/>
      <c r="BR24" s="8"/>
      <c r="BS24" s="8"/>
      <c r="BT24" s="13"/>
      <c r="BU24" s="13"/>
      <c r="BV24" s="14"/>
      <c r="BW24" s="15"/>
      <c r="BX24" s="13"/>
      <c r="BY24" s="9"/>
      <c r="BZ24" s="8"/>
      <c r="CA24" s="8"/>
      <c r="CB24" s="13"/>
      <c r="CC24" s="13"/>
      <c r="CD24" s="14"/>
      <c r="CE24" s="15"/>
      <c r="CF24" s="13"/>
      <c r="CG24" s="9"/>
      <c r="CH24" s="8"/>
      <c r="CI24" s="8"/>
      <c r="CJ24" s="13"/>
      <c r="CK24" s="13"/>
      <c r="CL24" s="14"/>
      <c r="CM24" s="15"/>
      <c r="CN24" s="13"/>
      <c r="CO24" s="9"/>
      <c r="CP24" s="8"/>
      <c r="CQ24" s="8"/>
      <c r="CR24" s="13"/>
      <c r="CS24" s="13"/>
      <c r="CT24" s="14"/>
      <c r="CU24" s="15"/>
      <c r="CV24" s="13"/>
      <c r="CW24" s="9"/>
      <c r="CX24" s="8"/>
      <c r="CY24" s="8"/>
      <c r="CZ24" s="13"/>
      <c r="DA24" s="13"/>
      <c r="DB24" s="14"/>
      <c r="DC24" s="15"/>
      <c r="DD24" s="13"/>
      <c r="DE24" s="9"/>
      <c r="DF24" s="8"/>
      <c r="DG24" s="8"/>
      <c r="DH24" s="13"/>
      <c r="DI24" s="13"/>
      <c r="DJ24" s="14"/>
      <c r="DK24" s="15"/>
      <c r="DL24" s="13"/>
      <c r="DM24" s="9"/>
      <c r="DN24" s="8"/>
      <c r="DO24" s="8"/>
      <c r="DP24" s="13"/>
      <c r="DQ24" s="13"/>
      <c r="DR24" s="14"/>
      <c r="DS24" s="15"/>
      <c r="DT24" s="13"/>
      <c r="DU24" s="9"/>
      <c r="DV24" s="8"/>
      <c r="DW24" s="8"/>
      <c r="DX24" s="13"/>
      <c r="DY24" s="13"/>
      <c r="DZ24" s="14"/>
      <c r="EA24" s="15"/>
      <c r="EB24" s="13"/>
      <c r="EC24" s="9"/>
      <c r="ED24" s="8"/>
      <c r="EE24" s="8"/>
      <c r="EF24" s="13"/>
      <c r="EG24" s="13"/>
      <c r="EH24" s="14"/>
      <c r="EI24" s="15"/>
      <c r="EJ24" s="13"/>
      <c r="EK24" s="9"/>
      <c r="EL24" s="8"/>
      <c r="EM24" s="8"/>
      <c r="EN24" s="13"/>
      <c r="EO24" s="13"/>
      <c r="EP24" s="14"/>
      <c r="EQ24" s="15"/>
      <c r="ER24" s="13"/>
      <c r="ES24" s="9"/>
      <c r="ET24" s="8"/>
      <c r="EU24" s="8"/>
      <c r="EV24" s="13"/>
      <c r="EW24" s="13"/>
      <c r="EX24" s="14"/>
      <c r="EY24" s="15"/>
      <c r="EZ24" s="13"/>
      <c r="FA24" s="9"/>
      <c r="FB24" s="8"/>
      <c r="FC24" s="8"/>
      <c r="FD24" s="13"/>
      <c r="FE24" s="13"/>
      <c r="FF24" s="14"/>
      <c r="FG24" s="15"/>
      <c r="FH24" s="13"/>
      <c r="FI24" s="9"/>
      <c r="FJ24" s="8"/>
      <c r="FK24" s="8"/>
      <c r="FL24" s="13"/>
      <c r="FM24" s="13"/>
      <c r="FN24" s="14"/>
      <c r="FO24" s="15"/>
      <c r="FP24" s="13"/>
      <c r="FQ24" s="9"/>
      <c r="FR24" s="8"/>
      <c r="FS24" s="8"/>
      <c r="FT24" s="13"/>
      <c r="FU24" s="13"/>
      <c r="FV24" s="14"/>
      <c r="FW24" s="15"/>
      <c r="FX24" s="13"/>
      <c r="FY24" s="9"/>
      <c r="FZ24" s="8"/>
      <c r="GA24" s="8"/>
      <c r="GB24" s="13"/>
      <c r="GC24" s="13"/>
      <c r="GD24" s="14"/>
      <c r="GE24" s="15"/>
      <c r="GF24" s="13"/>
      <c r="GG24" s="9"/>
      <c r="GH24" s="8"/>
      <c r="GI24" s="8"/>
      <c r="GJ24" s="13"/>
      <c r="GK24" s="13"/>
      <c r="GL24" s="14"/>
      <c r="GM24" s="15"/>
      <c r="GN24" s="13"/>
      <c r="GO24" s="9"/>
      <c r="GP24" s="8"/>
      <c r="GQ24" s="8"/>
      <c r="GR24" s="13"/>
      <c r="GS24" s="13"/>
      <c r="GT24" s="14"/>
      <c r="GU24" s="15"/>
      <c r="GV24" s="13"/>
      <c r="GW24" s="9"/>
      <c r="GX24" s="8"/>
      <c r="GY24" s="8"/>
      <c r="GZ24" s="13"/>
      <c r="HA24" s="13"/>
      <c r="HB24" s="14"/>
      <c r="HC24" s="15"/>
      <c r="HD24" s="13"/>
      <c r="HE24" s="9"/>
      <c r="HF24" s="8"/>
      <c r="HG24" s="8"/>
      <c r="HH24" s="13"/>
      <c r="HI24" s="13"/>
      <c r="HJ24" s="14"/>
      <c r="HK24" s="15"/>
      <c r="HL24" s="13"/>
      <c r="HM24" s="9"/>
      <c r="HN24" s="8"/>
      <c r="HO24" s="8"/>
      <c r="HP24" s="13"/>
      <c r="HQ24" s="13"/>
      <c r="HR24" s="14"/>
      <c r="HS24" s="15"/>
      <c r="HT24" s="13"/>
      <c r="HU24" s="9"/>
      <c r="HV24" s="8"/>
      <c r="HW24" s="8"/>
      <c r="HX24" s="13"/>
      <c r="HY24" s="13"/>
      <c r="HZ24" s="14"/>
      <c r="IA24" s="15"/>
      <c r="IB24" s="13"/>
      <c r="IC24" s="9"/>
      <c r="ID24" s="8"/>
      <c r="IE24" s="8"/>
      <c r="IF24" s="13"/>
      <c r="IG24" s="13"/>
      <c r="IH24" s="14"/>
      <c r="II24" s="15"/>
      <c r="IJ24" s="13"/>
      <c r="IK24" s="9"/>
      <c r="IL24" s="8"/>
      <c r="IM24" s="8"/>
      <c r="IN24" s="13"/>
      <c r="IO24" s="13"/>
      <c r="IP24" s="14"/>
      <c r="IQ24" s="15"/>
      <c r="IR24" s="13"/>
      <c r="IS24" s="9"/>
      <c r="IT24" s="8"/>
      <c r="IU24" s="8"/>
      <c r="IV24" s="13"/>
      <c r="IW24" s="13"/>
      <c r="IX24" s="14"/>
      <c r="IY24" s="15"/>
      <c r="IZ24" s="13"/>
      <c r="JA24" s="9"/>
      <c r="JB24" s="8"/>
      <c r="JC24" s="8"/>
      <c r="JD24" s="13"/>
      <c r="JE24" s="13"/>
      <c r="JF24" s="14"/>
      <c r="JG24" s="15"/>
      <c r="JH24" s="13"/>
      <c r="JI24" s="9"/>
      <c r="JJ24" s="8"/>
      <c r="JK24" s="8"/>
      <c r="JL24" s="13"/>
      <c r="JM24" s="13"/>
      <c r="JN24" s="14"/>
      <c r="JO24" s="15"/>
      <c r="JP24" s="13"/>
      <c r="JQ24" s="9"/>
      <c r="JR24" s="8"/>
      <c r="JS24" s="8"/>
      <c r="JT24" s="13"/>
      <c r="JU24" s="13"/>
      <c r="JV24" s="14"/>
      <c r="JW24" s="15"/>
      <c r="JX24" s="13"/>
      <c r="JY24" s="9"/>
      <c r="JZ24" s="8"/>
      <c r="KA24" s="8"/>
      <c r="KB24" s="13"/>
      <c r="KC24" s="13"/>
      <c r="KD24" s="14"/>
      <c r="KE24" s="15"/>
      <c r="KF24" s="13"/>
      <c r="KG24" s="9"/>
      <c r="KH24" s="8"/>
      <c r="KI24" s="8"/>
      <c r="KJ24" s="13"/>
      <c r="KK24" s="13"/>
      <c r="KL24" s="14"/>
      <c r="KM24" s="15"/>
      <c r="KN24" s="13"/>
      <c r="KO24" s="9"/>
      <c r="KP24" s="8"/>
      <c r="KQ24" s="8"/>
      <c r="KR24" s="13"/>
      <c r="KS24" s="13"/>
      <c r="KT24" s="14"/>
      <c r="KU24" s="15"/>
      <c r="KV24" s="13"/>
      <c r="KW24" s="9"/>
      <c r="KX24" s="8"/>
      <c r="KY24" s="8"/>
      <c r="KZ24" s="13"/>
      <c r="LA24" s="13"/>
      <c r="LB24" s="14"/>
      <c r="LC24" s="15"/>
      <c r="LD24" s="13"/>
      <c r="LE24" s="9"/>
      <c r="LF24" s="8"/>
      <c r="LG24" s="8"/>
      <c r="LH24" s="13"/>
      <c r="LI24" s="13"/>
      <c r="LJ24" s="14"/>
      <c r="LK24" s="15"/>
      <c r="LL24" s="13"/>
      <c r="LM24" s="9"/>
      <c r="LN24" s="8"/>
      <c r="LO24" s="8"/>
      <c r="LP24" s="13"/>
      <c r="LQ24" s="13"/>
      <c r="LR24" s="14"/>
      <c r="LS24" s="15"/>
      <c r="LT24" s="13"/>
      <c r="LU24" s="9"/>
      <c r="LV24" s="8"/>
      <c r="LW24" s="8"/>
      <c r="LX24" s="13"/>
      <c r="LY24" s="13"/>
      <c r="LZ24" s="14"/>
      <c r="MA24" s="15"/>
      <c r="MB24" s="13"/>
      <c r="MC24" s="9"/>
      <c r="MD24" s="8"/>
      <c r="ME24" s="8"/>
      <c r="MF24" s="13"/>
      <c r="MG24" s="13"/>
      <c r="MH24" s="14"/>
      <c r="MI24" s="15"/>
      <c r="MJ24" s="13"/>
      <c r="MK24" s="9"/>
      <c r="ML24" s="8"/>
      <c r="MM24" s="8"/>
      <c r="MN24" s="13"/>
      <c r="MO24" s="13"/>
      <c r="MP24" s="14"/>
      <c r="MQ24" s="15"/>
      <c r="MR24" s="13"/>
      <c r="MS24" s="9"/>
      <c r="MT24" s="8"/>
      <c r="MU24" s="8"/>
      <c r="MV24" s="13"/>
      <c r="MW24" s="13"/>
      <c r="MX24" s="14"/>
      <c r="MY24" s="15"/>
      <c r="MZ24" s="13"/>
      <c r="NA24" s="9"/>
      <c r="NB24" s="8"/>
      <c r="NC24" s="8"/>
      <c r="ND24" s="13"/>
      <c r="NE24" s="13"/>
      <c r="NF24" s="14"/>
      <c r="NG24" s="15"/>
      <c r="NH24" s="13"/>
      <c r="NI24" s="9"/>
      <c r="NJ24" s="8"/>
      <c r="NK24" s="8"/>
      <c r="NL24" s="13"/>
      <c r="NM24" s="13"/>
      <c r="NN24" s="14"/>
      <c r="NO24" s="15"/>
      <c r="NP24" s="13"/>
      <c r="NQ24" s="9"/>
      <c r="NR24" s="8"/>
      <c r="NS24" s="8"/>
      <c r="NT24" s="13"/>
      <c r="NU24" s="13"/>
      <c r="NV24" s="14"/>
      <c r="NW24" s="15"/>
      <c r="NX24" s="13"/>
      <c r="NY24" s="9"/>
      <c r="NZ24" s="8"/>
      <c r="OA24" s="8"/>
      <c r="OB24" s="13"/>
      <c r="OC24" s="13"/>
      <c r="OD24" s="14"/>
      <c r="OE24" s="15"/>
      <c r="OF24" s="13"/>
      <c r="OG24" s="9"/>
      <c r="OH24" s="8"/>
      <c r="OI24" s="8"/>
      <c r="OJ24" s="13"/>
      <c r="OK24" s="13"/>
      <c r="OL24" s="14"/>
      <c r="OM24" s="15"/>
      <c r="ON24" s="13"/>
      <c r="OO24" s="9"/>
      <c r="OP24" s="8"/>
      <c r="OQ24" s="8"/>
      <c r="OR24" s="13"/>
      <c r="OS24" s="13"/>
      <c r="OT24" s="14"/>
      <c r="OU24" s="15"/>
      <c r="OV24" s="13"/>
      <c r="OW24" s="9"/>
      <c r="OX24" s="8"/>
      <c r="OY24" s="8"/>
      <c r="OZ24" s="13"/>
      <c r="PA24" s="13"/>
      <c r="PB24" s="14"/>
      <c r="PC24" s="15"/>
      <c r="PD24" s="13"/>
      <c r="PE24" s="9"/>
      <c r="PF24" s="8"/>
      <c r="PG24" s="8"/>
      <c r="PH24" s="13"/>
      <c r="PI24" s="13"/>
      <c r="PJ24" s="14"/>
      <c r="PK24" s="15"/>
      <c r="PL24" s="13"/>
      <c r="PM24" s="9"/>
      <c r="PN24" s="8"/>
      <c r="PO24" s="8"/>
      <c r="PP24" s="13"/>
      <c r="PQ24" s="13"/>
      <c r="PR24" s="14"/>
      <c r="PS24" s="15"/>
      <c r="PT24" s="13"/>
      <c r="PU24" s="9"/>
      <c r="PV24" s="8"/>
      <c r="PW24" s="8"/>
      <c r="PX24" s="13"/>
      <c r="PY24" s="13"/>
      <c r="PZ24" s="14"/>
      <c r="QA24" s="15"/>
      <c r="QB24" s="13"/>
      <c r="QC24" s="9"/>
      <c r="QD24" s="8"/>
      <c r="QE24" s="8"/>
      <c r="QF24" s="13"/>
      <c r="QG24" s="13"/>
      <c r="QH24" s="14"/>
      <c r="QI24" s="15"/>
      <c r="QJ24" s="13"/>
      <c r="QK24" s="9"/>
      <c r="QL24" s="8"/>
      <c r="QM24" s="8"/>
      <c r="QN24" s="13"/>
      <c r="QO24" s="13"/>
      <c r="QP24" s="14"/>
      <c r="QQ24" s="15"/>
      <c r="QR24" s="13"/>
      <c r="QS24" s="9"/>
      <c r="QT24" s="8"/>
      <c r="QU24" s="8"/>
      <c r="QV24" s="13"/>
      <c r="QW24" s="13"/>
      <c r="QX24" s="14"/>
      <c r="QY24" s="15"/>
      <c r="QZ24" s="13"/>
      <c r="RA24" s="9"/>
      <c r="RB24" s="8"/>
      <c r="RC24" s="8"/>
      <c r="RD24" s="13"/>
      <c r="RE24" s="13"/>
      <c r="RF24" s="14"/>
      <c r="RG24" s="15"/>
      <c r="RH24" s="13"/>
      <c r="RI24" s="9"/>
      <c r="RJ24" s="8"/>
      <c r="RK24" s="8"/>
      <c r="RL24" s="13"/>
      <c r="RM24" s="13"/>
      <c r="RN24" s="14"/>
      <c r="RO24" s="15"/>
      <c r="RP24" s="13"/>
      <c r="RQ24" s="9"/>
      <c r="RR24" s="8"/>
      <c r="RS24" s="8"/>
      <c r="RT24" s="13"/>
      <c r="RU24" s="13"/>
      <c r="RV24" s="14"/>
      <c r="RW24" s="15"/>
      <c r="RX24" s="13"/>
      <c r="RY24" s="9"/>
      <c r="RZ24" s="8"/>
      <c r="SA24" s="8"/>
      <c r="SB24" s="13"/>
      <c r="SC24" s="13"/>
      <c r="SD24" s="14"/>
      <c r="SE24" s="15"/>
      <c r="SF24" s="13"/>
      <c r="SG24" s="9"/>
      <c r="SH24" s="8"/>
      <c r="SI24" s="8"/>
      <c r="SJ24" s="13"/>
      <c r="SK24" s="13"/>
      <c r="SL24" s="14"/>
      <c r="SM24" s="15"/>
      <c r="SN24" s="13"/>
      <c r="SO24" s="9"/>
      <c r="SP24" s="8"/>
      <c r="SQ24" s="8"/>
      <c r="SR24" s="13"/>
      <c r="SS24" s="13"/>
      <c r="ST24" s="14"/>
      <c r="SU24" s="15"/>
      <c r="SV24" s="13"/>
      <c r="SW24" s="9"/>
      <c r="SX24" s="8"/>
      <c r="SY24" s="8"/>
      <c r="SZ24" s="13"/>
      <c r="TA24" s="13"/>
      <c r="TB24" s="14"/>
      <c r="TC24" s="15"/>
      <c r="TD24" s="13"/>
      <c r="TE24" s="9"/>
      <c r="TF24" s="8"/>
      <c r="TG24" s="8"/>
      <c r="TH24" s="13"/>
      <c r="TI24" s="13"/>
      <c r="TJ24" s="14"/>
      <c r="TK24" s="15"/>
      <c r="TL24" s="13"/>
      <c r="TM24" s="9"/>
      <c r="TN24" s="8"/>
      <c r="TO24" s="8"/>
      <c r="TP24" s="13"/>
      <c r="TQ24" s="13"/>
      <c r="TR24" s="14"/>
      <c r="TS24" s="15"/>
      <c r="TT24" s="13"/>
      <c r="TU24" s="9"/>
      <c r="TV24" s="8"/>
      <c r="TW24" s="8"/>
      <c r="TX24" s="13"/>
      <c r="TY24" s="13"/>
      <c r="TZ24" s="14"/>
      <c r="UA24" s="15"/>
      <c r="UB24" s="13"/>
      <c r="UC24" s="9"/>
      <c r="UD24" s="8"/>
      <c r="UE24" s="8"/>
      <c r="UF24" s="13"/>
      <c r="UG24" s="13"/>
      <c r="UH24" s="14"/>
      <c r="UI24" s="15"/>
      <c r="UJ24" s="13"/>
      <c r="UK24" s="9"/>
      <c r="UL24" s="8"/>
      <c r="UM24" s="8"/>
      <c r="UN24" s="13"/>
      <c r="UO24" s="13"/>
      <c r="UP24" s="14"/>
      <c r="UQ24" s="15"/>
      <c r="UR24" s="13"/>
      <c r="US24" s="9"/>
      <c r="UT24" s="8"/>
      <c r="UU24" s="8"/>
      <c r="UV24" s="13"/>
      <c r="UW24" s="13"/>
      <c r="UX24" s="14"/>
      <c r="UY24" s="15"/>
      <c r="UZ24" s="13"/>
      <c r="VA24" s="9"/>
      <c r="VB24" s="8"/>
      <c r="VC24" s="8"/>
      <c r="VD24" s="13"/>
      <c r="VE24" s="13"/>
      <c r="VF24" s="14"/>
      <c r="VG24" s="15"/>
      <c r="VH24" s="13"/>
      <c r="VI24" s="9"/>
      <c r="VJ24" s="8"/>
      <c r="VK24" s="8"/>
      <c r="VL24" s="13"/>
      <c r="VM24" s="13"/>
      <c r="VN24" s="14"/>
      <c r="VO24" s="15"/>
      <c r="VP24" s="13"/>
      <c r="VQ24" s="9"/>
      <c r="VR24" s="8"/>
      <c r="VS24" s="8"/>
      <c r="VT24" s="13"/>
      <c r="VU24" s="13"/>
      <c r="VV24" s="14"/>
      <c r="VW24" s="15"/>
      <c r="VX24" s="13"/>
      <c r="VY24" s="9"/>
      <c r="VZ24" s="8"/>
      <c r="WA24" s="8"/>
      <c r="WB24" s="13"/>
      <c r="WC24" s="13"/>
      <c r="WD24" s="14"/>
      <c r="WE24" s="15"/>
      <c r="WF24" s="13"/>
      <c r="WG24" s="9"/>
      <c r="WH24" s="8"/>
      <c r="WI24" s="8"/>
      <c r="WJ24" s="13"/>
      <c r="WK24" s="13"/>
      <c r="WL24" s="14"/>
      <c r="WM24" s="15"/>
      <c r="WN24" s="13"/>
      <c r="WO24" s="9"/>
      <c r="WP24" s="8"/>
      <c r="WQ24" s="8"/>
      <c r="WR24" s="13"/>
      <c r="WS24" s="13"/>
      <c r="WT24" s="14"/>
      <c r="WU24" s="15"/>
      <c r="WV24" s="13"/>
      <c r="WW24" s="9"/>
      <c r="WX24" s="8"/>
      <c r="WY24" s="8"/>
      <c r="WZ24" s="13"/>
      <c r="XA24" s="13"/>
      <c r="XB24" s="14"/>
      <c r="XC24" s="15"/>
      <c r="XD24" s="13"/>
      <c r="XE24" s="9"/>
      <c r="XF24" s="8"/>
      <c r="XG24" s="8"/>
      <c r="XH24" s="13"/>
      <c r="XI24" s="13"/>
      <c r="XJ24" s="14"/>
      <c r="XK24" s="15"/>
      <c r="XL24" s="13"/>
      <c r="XM24" s="9"/>
      <c r="XN24" s="8"/>
      <c r="XO24" s="8"/>
      <c r="XP24" s="13"/>
      <c r="XQ24" s="13"/>
      <c r="XR24" s="14"/>
      <c r="XS24" s="15"/>
      <c r="XT24" s="13"/>
      <c r="XU24" s="9"/>
      <c r="XV24" s="8"/>
      <c r="XW24" s="8"/>
      <c r="XX24" s="13"/>
      <c r="XY24" s="13"/>
      <c r="XZ24" s="14"/>
      <c r="YA24" s="15"/>
      <c r="YB24" s="13"/>
      <c r="YC24" s="9"/>
      <c r="YD24" s="8"/>
      <c r="YE24" s="8"/>
      <c r="YF24" s="13"/>
      <c r="YG24" s="13"/>
      <c r="YH24" s="14"/>
      <c r="YI24" s="15"/>
      <c r="YJ24" s="13"/>
      <c r="YK24" s="9"/>
      <c r="YL24" s="8"/>
      <c r="YM24" s="8"/>
      <c r="YN24" s="13"/>
      <c r="YO24" s="13"/>
      <c r="YP24" s="14"/>
      <c r="YQ24" s="15"/>
      <c r="YR24" s="13"/>
      <c r="YS24" s="9"/>
      <c r="YT24" s="8"/>
      <c r="YU24" s="8"/>
      <c r="YV24" s="13"/>
      <c r="YW24" s="13"/>
      <c r="YX24" s="14"/>
      <c r="YY24" s="15"/>
      <c r="YZ24" s="13"/>
      <c r="ZA24" s="9"/>
      <c r="ZB24" s="8"/>
      <c r="ZC24" s="8"/>
      <c r="ZD24" s="13"/>
      <c r="ZE24" s="13"/>
      <c r="ZF24" s="14"/>
      <c r="ZG24" s="15"/>
      <c r="ZH24" s="13"/>
      <c r="ZI24" s="9"/>
      <c r="ZJ24" s="8"/>
      <c r="ZK24" s="8"/>
      <c r="ZL24" s="13"/>
      <c r="ZM24" s="13"/>
      <c r="ZN24" s="14"/>
      <c r="ZO24" s="15"/>
      <c r="ZP24" s="13"/>
      <c r="ZQ24" s="9"/>
      <c r="ZR24" s="8"/>
      <c r="ZS24" s="8"/>
      <c r="ZT24" s="13"/>
      <c r="ZU24" s="13"/>
      <c r="ZV24" s="14"/>
      <c r="ZW24" s="15"/>
      <c r="ZX24" s="13"/>
      <c r="ZY24" s="9"/>
      <c r="ZZ24" s="8"/>
      <c r="AAA24" s="8"/>
      <c r="AAB24" s="13"/>
      <c r="AAC24" s="13"/>
      <c r="AAD24" s="14"/>
      <c r="AAE24" s="15"/>
      <c r="AAF24" s="13"/>
      <c r="AAG24" s="9"/>
      <c r="AAH24" s="8"/>
      <c r="AAI24" s="8"/>
      <c r="AAJ24" s="13"/>
      <c r="AAK24" s="13"/>
      <c r="AAL24" s="14"/>
      <c r="AAM24" s="15"/>
      <c r="AAN24" s="13"/>
      <c r="AAO24" s="9"/>
      <c r="AAP24" s="8"/>
      <c r="AAQ24" s="8"/>
      <c r="AAR24" s="13"/>
      <c r="AAS24" s="13"/>
      <c r="AAT24" s="14"/>
      <c r="AAU24" s="15"/>
      <c r="AAV24" s="13"/>
      <c r="AAW24" s="9"/>
      <c r="AAX24" s="8"/>
      <c r="AAY24" s="8"/>
      <c r="AAZ24" s="13"/>
      <c r="ABA24" s="13"/>
      <c r="ABB24" s="14"/>
      <c r="ABC24" s="15"/>
      <c r="ABD24" s="13"/>
      <c r="ABE24" s="9"/>
      <c r="ABF24" s="8"/>
      <c r="ABG24" s="8"/>
      <c r="ABH24" s="13"/>
      <c r="ABI24" s="13"/>
      <c r="ABJ24" s="14"/>
      <c r="ABK24" s="15"/>
      <c r="ABL24" s="13"/>
      <c r="ABM24" s="9"/>
      <c r="ABN24" s="8"/>
      <c r="ABO24" s="8"/>
      <c r="ABP24" s="13"/>
      <c r="ABQ24" s="13"/>
      <c r="ABR24" s="14"/>
      <c r="ABS24" s="15"/>
      <c r="ABT24" s="13"/>
      <c r="ABU24" s="9"/>
      <c r="ABV24" s="8"/>
      <c r="ABW24" s="8"/>
      <c r="ABX24" s="13"/>
      <c r="ABY24" s="13"/>
      <c r="ABZ24" s="14"/>
      <c r="ACA24" s="15"/>
      <c r="ACB24" s="13"/>
      <c r="ACC24" s="9"/>
      <c r="ACD24" s="8"/>
      <c r="ACE24" s="8"/>
      <c r="ACF24" s="13"/>
      <c r="ACG24" s="13"/>
      <c r="ACH24" s="14"/>
      <c r="ACI24" s="15"/>
      <c r="ACJ24" s="13"/>
      <c r="ACK24" s="9"/>
      <c r="ACL24" s="8"/>
      <c r="ACM24" s="8"/>
      <c r="ACN24" s="13"/>
      <c r="ACO24" s="13"/>
      <c r="ACP24" s="14"/>
      <c r="ACQ24" s="15"/>
      <c r="ACR24" s="13"/>
      <c r="ACS24" s="9"/>
      <c r="ACT24" s="8"/>
      <c r="ACU24" s="8"/>
      <c r="ACV24" s="13"/>
      <c r="ACW24" s="13"/>
      <c r="ACX24" s="14"/>
      <c r="ACY24" s="15"/>
      <c r="ACZ24" s="13"/>
      <c r="ADA24" s="9"/>
      <c r="ADB24" s="8"/>
      <c r="ADC24" s="8"/>
      <c r="ADD24" s="13"/>
      <c r="ADE24" s="13"/>
      <c r="ADF24" s="14"/>
      <c r="ADG24" s="15"/>
      <c r="ADH24" s="13"/>
      <c r="ADI24" s="9"/>
      <c r="ADJ24" s="8"/>
      <c r="ADK24" s="8"/>
      <c r="ADL24" s="13"/>
      <c r="ADM24" s="13"/>
      <c r="ADN24" s="14"/>
      <c r="ADO24" s="15"/>
      <c r="ADP24" s="13"/>
      <c r="ADQ24" s="9"/>
      <c r="ADR24" s="8"/>
      <c r="ADS24" s="8"/>
      <c r="ADT24" s="13"/>
      <c r="ADU24" s="13"/>
      <c r="ADV24" s="14"/>
      <c r="ADW24" s="15"/>
      <c r="ADX24" s="13"/>
      <c r="ADY24" s="9"/>
      <c r="ADZ24" s="8"/>
      <c r="AEA24" s="8"/>
      <c r="AEB24" s="13"/>
      <c r="AEC24" s="13"/>
      <c r="AED24" s="14"/>
      <c r="AEE24" s="15"/>
      <c r="AEF24" s="13"/>
      <c r="AEG24" s="9"/>
      <c r="AEH24" s="8"/>
      <c r="AEI24" s="8"/>
      <c r="AEJ24" s="13"/>
      <c r="AEK24" s="13"/>
      <c r="AEL24" s="14"/>
      <c r="AEM24" s="15"/>
      <c r="AEN24" s="13"/>
      <c r="AEO24" s="9"/>
      <c r="AEP24" s="8"/>
      <c r="AEQ24" s="8"/>
      <c r="AER24" s="13"/>
      <c r="AES24" s="13"/>
      <c r="AET24" s="14"/>
      <c r="AEU24" s="15"/>
      <c r="AEV24" s="13"/>
      <c r="AEW24" s="9"/>
      <c r="AEX24" s="8"/>
      <c r="AEY24" s="8"/>
      <c r="AEZ24" s="13"/>
      <c r="AFA24" s="13"/>
      <c r="AFB24" s="14"/>
      <c r="AFC24" s="15"/>
      <c r="AFD24" s="13"/>
      <c r="AFE24" s="9"/>
      <c r="AFF24" s="8"/>
      <c r="AFG24" s="8"/>
      <c r="AFH24" s="13"/>
      <c r="AFI24" s="13"/>
      <c r="AFJ24" s="14"/>
      <c r="AFK24" s="15"/>
      <c r="AFL24" s="13"/>
      <c r="AFM24" s="9"/>
      <c r="AFN24" s="8"/>
      <c r="AFO24" s="8"/>
      <c r="AFP24" s="13"/>
      <c r="AFQ24" s="13"/>
      <c r="AFR24" s="14"/>
      <c r="AFS24" s="15"/>
      <c r="AFT24" s="13"/>
      <c r="AFU24" s="9"/>
      <c r="AFV24" s="8"/>
      <c r="AFW24" s="8"/>
      <c r="AFX24" s="13"/>
      <c r="AFY24" s="13"/>
      <c r="AFZ24" s="14"/>
      <c r="AGA24" s="15"/>
      <c r="AGB24" s="13"/>
      <c r="AGC24" s="9"/>
      <c r="AGD24" s="8"/>
      <c r="AGE24" s="8"/>
      <c r="AGF24" s="13"/>
      <c r="AGG24" s="13"/>
      <c r="AGH24" s="14"/>
      <c r="AGI24" s="15"/>
      <c r="AGJ24" s="13"/>
      <c r="AGK24" s="9"/>
      <c r="AGL24" s="8"/>
      <c r="AGM24" s="8"/>
      <c r="AGN24" s="13"/>
      <c r="AGO24" s="13"/>
      <c r="AGP24" s="14"/>
      <c r="AGQ24" s="15"/>
      <c r="AGR24" s="13"/>
      <c r="AGS24" s="9"/>
      <c r="AGT24" s="8"/>
      <c r="AGU24" s="8"/>
      <c r="AGV24" s="13"/>
      <c r="AGW24" s="13"/>
      <c r="AGX24" s="14"/>
      <c r="AGY24" s="15"/>
      <c r="AGZ24" s="13"/>
      <c r="AHA24" s="9"/>
      <c r="AHB24" s="8"/>
      <c r="AHC24" s="8"/>
      <c r="AHD24" s="13"/>
      <c r="AHE24" s="13"/>
      <c r="AHF24" s="14"/>
      <c r="AHG24" s="15"/>
      <c r="AHH24" s="13"/>
      <c r="AHI24" s="9"/>
      <c r="AHJ24" s="8"/>
      <c r="AHK24" s="8"/>
      <c r="AHL24" s="13"/>
      <c r="AHM24" s="13"/>
      <c r="AHN24" s="14"/>
      <c r="AHO24" s="15"/>
      <c r="AHP24" s="13"/>
      <c r="AHQ24" s="9"/>
      <c r="AHR24" s="8"/>
      <c r="AHS24" s="8"/>
      <c r="AHT24" s="13"/>
      <c r="AHU24" s="13"/>
      <c r="AHV24" s="14"/>
      <c r="AHW24" s="15"/>
      <c r="AHX24" s="13"/>
      <c r="AHY24" s="9"/>
      <c r="AHZ24" s="8"/>
      <c r="AIA24" s="8"/>
      <c r="AIB24" s="13"/>
      <c r="AIC24" s="13"/>
      <c r="AID24" s="14"/>
      <c r="AIE24" s="15"/>
      <c r="AIF24" s="13"/>
      <c r="AIG24" s="9"/>
      <c r="AIH24" s="8"/>
      <c r="AII24" s="8"/>
      <c r="AIJ24" s="13"/>
      <c r="AIK24" s="13"/>
      <c r="AIL24" s="14"/>
      <c r="AIM24" s="15"/>
      <c r="AIN24" s="13"/>
      <c r="AIO24" s="9"/>
      <c r="AIP24" s="8"/>
      <c r="AIQ24" s="8"/>
      <c r="AIR24" s="13"/>
      <c r="AIS24" s="13"/>
      <c r="AIT24" s="14"/>
      <c r="AIU24" s="15"/>
      <c r="AIV24" s="13"/>
      <c r="AIW24" s="9"/>
      <c r="AIX24" s="8"/>
      <c r="AIY24" s="8"/>
      <c r="AIZ24" s="13"/>
      <c r="AJA24" s="13"/>
      <c r="AJB24" s="14"/>
      <c r="AJC24" s="15"/>
      <c r="AJD24" s="13"/>
      <c r="AJE24" s="9"/>
      <c r="AJF24" s="8"/>
      <c r="AJG24" s="8"/>
      <c r="AJH24" s="13"/>
      <c r="AJI24" s="13"/>
      <c r="AJJ24" s="14"/>
      <c r="AJK24" s="15"/>
      <c r="AJL24" s="13"/>
      <c r="AJM24" s="9"/>
      <c r="AJN24" s="8"/>
      <c r="AJO24" s="8"/>
      <c r="AJP24" s="13"/>
      <c r="AJQ24" s="13"/>
      <c r="AJR24" s="14"/>
      <c r="AJS24" s="15"/>
      <c r="AJT24" s="13"/>
      <c r="AJU24" s="9"/>
      <c r="AJV24" s="8"/>
      <c r="AJW24" s="8"/>
      <c r="AJX24" s="13"/>
      <c r="AJY24" s="13"/>
      <c r="AJZ24" s="14"/>
      <c r="AKA24" s="15"/>
      <c r="AKB24" s="13"/>
      <c r="AKC24" s="9"/>
      <c r="AKD24" s="8"/>
      <c r="AKE24" s="8"/>
      <c r="AKF24" s="13"/>
      <c r="AKG24" s="13"/>
      <c r="AKH24" s="14"/>
      <c r="AKI24" s="15"/>
      <c r="AKJ24" s="13"/>
      <c r="AKK24" s="9"/>
      <c r="AKL24" s="8"/>
      <c r="AKM24" s="8"/>
      <c r="AKN24" s="13"/>
      <c r="AKO24" s="13"/>
      <c r="AKP24" s="14"/>
      <c r="AKQ24" s="15"/>
      <c r="AKR24" s="13"/>
      <c r="AKS24" s="9"/>
      <c r="AKT24" s="8"/>
      <c r="AKU24" s="8"/>
      <c r="AKV24" s="13"/>
      <c r="AKW24" s="13"/>
      <c r="AKX24" s="14"/>
      <c r="AKY24" s="15"/>
      <c r="AKZ24" s="13"/>
      <c r="ALA24" s="9"/>
      <c r="ALB24" s="8"/>
      <c r="ALC24" s="8"/>
      <c r="ALD24" s="13"/>
      <c r="ALE24" s="13"/>
      <c r="ALF24" s="14"/>
      <c r="ALG24" s="15"/>
      <c r="ALH24" s="13"/>
      <c r="ALI24" s="9"/>
      <c r="ALJ24" s="8"/>
      <c r="ALK24" s="8"/>
      <c r="ALL24" s="13"/>
      <c r="ALM24" s="13"/>
      <c r="ALN24" s="14"/>
      <c r="ALO24" s="15"/>
      <c r="ALP24" s="13"/>
      <c r="ALQ24" s="9"/>
      <c r="ALR24" s="8"/>
      <c r="ALS24" s="8"/>
      <c r="ALT24" s="13"/>
      <c r="ALU24" s="13"/>
      <c r="ALV24" s="14"/>
      <c r="ALW24" s="15"/>
      <c r="ALX24" s="13"/>
      <c r="ALY24" s="9"/>
      <c r="ALZ24" s="8"/>
      <c r="AMA24" s="8"/>
      <c r="AMB24" s="13"/>
      <c r="AMC24" s="13"/>
      <c r="AMD24" s="14"/>
      <c r="AME24" s="15"/>
      <c r="AMF24" s="13"/>
      <c r="AMG24" s="9"/>
      <c r="AMH24" s="8"/>
      <c r="AMI24" s="8"/>
      <c r="AMJ24" s="13"/>
      <c r="AMK24" s="13"/>
      <c r="AML24" s="14"/>
      <c r="AMM24" s="15"/>
      <c r="AMN24" s="13"/>
      <c r="AMO24" s="9"/>
      <c r="AMP24" s="8"/>
      <c r="AMQ24" s="8"/>
      <c r="AMR24" s="13"/>
      <c r="AMS24" s="13"/>
      <c r="AMT24" s="14"/>
      <c r="AMU24" s="15"/>
      <c r="AMV24" s="13"/>
      <c r="AMW24" s="9"/>
      <c r="AMX24" s="8"/>
      <c r="AMY24" s="8"/>
      <c r="AMZ24" s="13"/>
      <c r="ANA24" s="13"/>
      <c r="ANB24" s="14"/>
      <c r="ANC24" s="15"/>
      <c r="AND24" s="13"/>
      <c r="ANE24" s="9"/>
      <c r="ANF24" s="8"/>
      <c r="ANG24" s="8"/>
      <c r="ANH24" s="13"/>
      <c r="ANI24" s="13"/>
      <c r="ANJ24" s="14"/>
      <c r="ANK24" s="15"/>
      <c r="ANL24" s="13"/>
      <c r="ANM24" s="9"/>
      <c r="ANN24" s="8"/>
      <c r="ANO24" s="8"/>
      <c r="ANP24" s="13"/>
      <c r="ANQ24" s="13"/>
      <c r="ANR24" s="14"/>
      <c r="ANS24" s="15"/>
      <c r="ANT24" s="13"/>
      <c r="ANU24" s="9"/>
      <c r="ANV24" s="8"/>
      <c r="ANW24" s="8"/>
      <c r="ANX24" s="13"/>
      <c r="ANY24" s="13"/>
      <c r="ANZ24" s="14"/>
      <c r="AOA24" s="15"/>
      <c r="AOB24" s="13"/>
      <c r="AOC24" s="9"/>
      <c r="AOD24" s="8"/>
      <c r="AOE24" s="8"/>
      <c r="AOF24" s="13"/>
      <c r="AOG24" s="13"/>
      <c r="AOH24" s="14"/>
      <c r="AOI24" s="15"/>
      <c r="AOJ24" s="13"/>
      <c r="AOK24" s="9"/>
      <c r="AOL24" s="8"/>
      <c r="AOM24" s="8"/>
      <c r="AON24" s="13"/>
      <c r="AOO24" s="13"/>
      <c r="AOP24" s="14"/>
      <c r="AOQ24" s="15"/>
      <c r="AOR24" s="13"/>
      <c r="AOS24" s="9"/>
      <c r="AOT24" s="8"/>
      <c r="AOU24" s="8"/>
      <c r="AOV24" s="13"/>
      <c r="AOW24" s="13"/>
      <c r="AOX24" s="14"/>
      <c r="AOY24" s="15"/>
      <c r="AOZ24" s="13"/>
      <c r="APA24" s="9"/>
      <c r="APB24" s="8"/>
      <c r="APC24" s="8"/>
      <c r="APD24" s="13"/>
      <c r="APE24" s="13"/>
      <c r="APF24" s="14"/>
      <c r="APG24" s="15"/>
      <c r="APH24" s="13"/>
      <c r="API24" s="9"/>
      <c r="APJ24" s="8"/>
      <c r="APK24" s="8"/>
      <c r="APL24" s="13"/>
      <c r="APM24" s="13"/>
      <c r="APN24" s="14"/>
      <c r="APO24" s="15"/>
      <c r="APP24" s="13"/>
      <c r="APQ24" s="9"/>
      <c r="APR24" s="8"/>
      <c r="APS24" s="8"/>
      <c r="APT24" s="13"/>
      <c r="APU24" s="13"/>
      <c r="APV24" s="14"/>
      <c r="APW24" s="15"/>
      <c r="APX24" s="13"/>
      <c r="APY24" s="9"/>
      <c r="APZ24" s="8"/>
      <c r="AQA24" s="8"/>
      <c r="AQB24" s="13"/>
      <c r="AQC24" s="13"/>
      <c r="AQD24" s="14"/>
      <c r="AQE24" s="15"/>
      <c r="AQF24" s="13"/>
      <c r="AQG24" s="9"/>
      <c r="AQH24" s="8"/>
      <c r="AQI24" s="8"/>
      <c r="AQJ24" s="13"/>
      <c r="AQK24" s="13"/>
      <c r="AQL24" s="14"/>
      <c r="AQM24" s="15"/>
      <c r="AQN24" s="13"/>
      <c r="AQO24" s="9"/>
      <c r="AQP24" s="8"/>
      <c r="AQQ24" s="8"/>
      <c r="AQR24" s="13"/>
      <c r="AQS24" s="13"/>
      <c r="AQT24" s="14"/>
      <c r="AQU24" s="15"/>
      <c r="AQV24" s="13"/>
      <c r="AQW24" s="9"/>
      <c r="AQX24" s="8"/>
      <c r="AQY24" s="8"/>
      <c r="AQZ24" s="13"/>
      <c r="ARA24" s="13"/>
      <c r="ARB24" s="14"/>
      <c r="ARC24" s="15"/>
      <c r="ARD24" s="13"/>
      <c r="ARE24" s="9"/>
      <c r="ARF24" s="8"/>
      <c r="ARG24" s="8"/>
      <c r="ARH24" s="13"/>
      <c r="ARI24" s="13"/>
      <c r="ARJ24" s="14"/>
      <c r="ARK24" s="15"/>
      <c r="ARL24" s="13"/>
      <c r="ARM24" s="9"/>
      <c r="ARN24" s="8"/>
      <c r="ARO24" s="8"/>
      <c r="ARP24" s="13"/>
      <c r="ARQ24" s="13"/>
      <c r="ARR24" s="14"/>
      <c r="ARS24" s="15"/>
      <c r="ART24" s="13"/>
      <c r="ARU24" s="9"/>
      <c r="ARV24" s="8"/>
      <c r="ARW24" s="8"/>
      <c r="ARX24" s="13"/>
      <c r="ARY24" s="13"/>
      <c r="ARZ24" s="14"/>
      <c r="ASA24" s="15"/>
      <c r="ASB24" s="13"/>
      <c r="ASC24" s="9"/>
      <c r="ASD24" s="8"/>
      <c r="ASE24" s="8"/>
      <c r="ASF24" s="13"/>
      <c r="ASG24" s="13"/>
      <c r="ASH24" s="14"/>
      <c r="ASI24" s="15"/>
      <c r="ASJ24" s="13"/>
      <c r="ASK24" s="9"/>
      <c r="ASL24" s="8"/>
      <c r="ASM24" s="8"/>
      <c r="ASN24" s="13"/>
      <c r="ASO24" s="13"/>
      <c r="ASP24" s="14"/>
      <c r="ASQ24" s="15"/>
      <c r="ASR24" s="13"/>
      <c r="ASS24" s="9"/>
      <c r="AST24" s="8"/>
      <c r="ASU24" s="8"/>
      <c r="ASV24" s="13"/>
      <c r="ASW24" s="13"/>
      <c r="ASX24" s="14"/>
      <c r="ASY24" s="15"/>
      <c r="ASZ24" s="13"/>
      <c r="ATA24" s="9"/>
      <c r="ATB24" s="8"/>
      <c r="ATC24" s="8"/>
      <c r="ATD24" s="13"/>
      <c r="ATE24" s="13"/>
      <c r="ATF24" s="14"/>
      <c r="ATG24" s="15"/>
      <c r="ATH24" s="13"/>
      <c r="ATI24" s="9"/>
      <c r="ATJ24" s="8"/>
      <c r="ATK24" s="8"/>
      <c r="ATL24" s="13"/>
      <c r="ATM24" s="13"/>
      <c r="ATN24" s="14"/>
      <c r="ATO24" s="15"/>
      <c r="ATP24" s="13"/>
      <c r="ATQ24" s="9"/>
      <c r="ATR24" s="8"/>
      <c r="ATS24" s="8"/>
      <c r="ATT24" s="13"/>
      <c r="ATU24" s="13"/>
      <c r="ATV24" s="14"/>
      <c r="ATW24" s="15"/>
      <c r="ATX24" s="13"/>
      <c r="ATY24" s="9"/>
      <c r="ATZ24" s="8"/>
      <c r="AUA24" s="8"/>
      <c r="AUB24" s="13"/>
      <c r="AUC24" s="13"/>
      <c r="AUD24" s="14"/>
      <c r="AUE24" s="15"/>
      <c r="AUF24" s="13"/>
      <c r="AUG24" s="9"/>
      <c r="AUH24" s="8"/>
      <c r="AUI24" s="8"/>
      <c r="AUJ24" s="13"/>
      <c r="AUK24" s="13"/>
      <c r="AUL24" s="14"/>
      <c r="AUM24" s="15"/>
      <c r="AUN24" s="13"/>
      <c r="AUO24" s="9"/>
      <c r="AUP24" s="8"/>
      <c r="AUQ24" s="8"/>
      <c r="AUR24" s="13"/>
      <c r="AUS24" s="13"/>
      <c r="AUT24" s="14"/>
      <c r="AUU24" s="15"/>
      <c r="AUV24" s="13"/>
      <c r="AUW24" s="9"/>
      <c r="AUX24" s="8"/>
      <c r="AUY24" s="8"/>
      <c r="AUZ24" s="13"/>
      <c r="AVA24" s="13"/>
      <c r="AVB24" s="14"/>
      <c r="AVC24" s="15"/>
      <c r="AVD24" s="13"/>
      <c r="AVE24" s="9"/>
      <c r="AVF24" s="8"/>
      <c r="AVG24" s="8"/>
      <c r="AVH24" s="13"/>
      <c r="AVI24" s="13"/>
      <c r="AVJ24" s="14"/>
      <c r="AVK24" s="15"/>
      <c r="AVL24" s="13"/>
      <c r="AVM24" s="9"/>
      <c r="AVN24" s="8"/>
      <c r="AVO24" s="8"/>
      <c r="AVP24" s="13"/>
      <c r="AVQ24" s="13"/>
      <c r="AVR24" s="14"/>
      <c r="AVS24" s="15"/>
      <c r="AVT24" s="13"/>
      <c r="AVU24" s="9"/>
      <c r="AVV24" s="8"/>
      <c r="AVW24" s="8"/>
      <c r="AVX24" s="13"/>
      <c r="AVY24" s="13"/>
      <c r="AVZ24" s="14"/>
      <c r="AWA24" s="15"/>
      <c r="AWB24" s="13"/>
      <c r="AWC24" s="9"/>
      <c r="AWD24" s="8"/>
      <c r="AWE24" s="8"/>
      <c r="AWF24" s="13"/>
      <c r="AWG24" s="13"/>
      <c r="AWH24" s="14"/>
      <c r="AWI24" s="15"/>
      <c r="AWJ24" s="13"/>
      <c r="AWK24" s="9"/>
      <c r="AWL24" s="8"/>
      <c r="AWM24" s="8"/>
      <c r="AWN24" s="13"/>
      <c r="AWO24" s="13"/>
      <c r="AWP24" s="14"/>
      <c r="AWQ24" s="15"/>
      <c r="AWR24" s="13"/>
      <c r="AWS24" s="9"/>
      <c r="AWT24" s="8"/>
      <c r="AWU24" s="8"/>
      <c r="AWV24" s="13"/>
      <c r="AWW24" s="13"/>
      <c r="AWX24" s="14"/>
      <c r="AWY24" s="15"/>
      <c r="AWZ24" s="13"/>
      <c r="AXA24" s="9"/>
      <c r="AXB24" s="8"/>
      <c r="AXC24" s="8"/>
      <c r="AXD24" s="13"/>
      <c r="AXE24" s="13"/>
      <c r="AXF24" s="14"/>
      <c r="AXG24" s="15"/>
      <c r="AXH24" s="13"/>
      <c r="AXI24" s="9"/>
      <c r="AXJ24" s="8"/>
      <c r="AXK24" s="8"/>
      <c r="AXL24" s="13"/>
      <c r="AXM24" s="13"/>
      <c r="AXN24" s="14"/>
      <c r="AXO24" s="15"/>
      <c r="AXP24" s="13"/>
      <c r="AXQ24" s="9"/>
      <c r="AXR24" s="8"/>
      <c r="AXS24" s="8"/>
      <c r="AXT24" s="13"/>
      <c r="AXU24" s="13"/>
      <c r="AXV24" s="14"/>
      <c r="AXW24" s="15"/>
      <c r="AXX24" s="13"/>
      <c r="AXY24" s="9"/>
      <c r="AXZ24" s="8"/>
      <c r="AYA24" s="8"/>
      <c r="AYB24" s="13"/>
      <c r="AYC24" s="13"/>
      <c r="AYD24" s="14"/>
      <c r="AYE24" s="15"/>
      <c r="AYF24" s="13"/>
      <c r="AYG24" s="9"/>
      <c r="AYH24" s="8"/>
      <c r="AYI24" s="8"/>
      <c r="AYJ24" s="13"/>
      <c r="AYK24" s="13"/>
      <c r="AYL24" s="14"/>
      <c r="AYM24" s="15"/>
      <c r="AYN24" s="13"/>
      <c r="AYO24" s="9"/>
      <c r="AYP24" s="8"/>
      <c r="AYQ24" s="8"/>
      <c r="AYR24" s="13"/>
      <c r="AYS24" s="13"/>
      <c r="AYT24" s="14"/>
      <c r="AYU24" s="15"/>
      <c r="AYV24" s="13"/>
      <c r="AYW24" s="9"/>
      <c r="AYX24" s="8"/>
      <c r="AYY24" s="8"/>
      <c r="AYZ24" s="13"/>
      <c r="AZA24" s="13"/>
      <c r="AZB24" s="14"/>
      <c r="AZC24" s="15"/>
      <c r="AZD24" s="13"/>
      <c r="AZE24" s="9"/>
      <c r="AZF24" s="8"/>
      <c r="AZG24" s="8"/>
      <c r="AZH24" s="13"/>
      <c r="AZI24" s="13"/>
      <c r="AZJ24" s="14"/>
      <c r="AZK24" s="15"/>
      <c r="AZL24" s="13"/>
      <c r="AZM24" s="9"/>
      <c r="AZN24" s="8"/>
      <c r="AZO24" s="8"/>
      <c r="AZP24" s="13"/>
      <c r="AZQ24" s="13"/>
      <c r="AZR24" s="14"/>
      <c r="AZS24" s="15"/>
      <c r="AZT24" s="13"/>
      <c r="AZU24" s="9"/>
      <c r="AZV24" s="8"/>
      <c r="AZW24" s="8"/>
      <c r="AZX24" s="13"/>
      <c r="AZY24" s="13"/>
      <c r="AZZ24" s="14"/>
      <c r="BAA24" s="15"/>
      <c r="BAB24" s="13"/>
      <c r="BAC24" s="9"/>
      <c r="BAD24" s="8"/>
      <c r="BAE24" s="8"/>
      <c r="BAF24" s="13"/>
      <c r="BAG24" s="13"/>
      <c r="BAH24" s="14"/>
      <c r="BAI24" s="15"/>
      <c r="BAJ24" s="13"/>
      <c r="BAK24" s="9"/>
      <c r="BAL24" s="8"/>
      <c r="BAM24" s="8"/>
      <c r="BAN24" s="13"/>
      <c r="BAO24" s="13"/>
      <c r="BAP24" s="14"/>
      <c r="BAQ24" s="15"/>
      <c r="BAR24" s="13"/>
      <c r="BAS24" s="9"/>
      <c r="BAT24" s="8"/>
      <c r="BAU24" s="8"/>
      <c r="BAV24" s="13"/>
      <c r="BAW24" s="13"/>
      <c r="BAX24" s="14"/>
      <c r="BAY24" s="15"/>
      <c r="BAZ24" s="13"/>
      <c r="BBA24" s="9"/>
      <c r="BBB24" s="8"/>
      <c r="BBC24" s="8"/>
      <c r="BBD24" s="13"/>
      <c r="BBE24" s="13"/>
      <c r="BBF24" s="14"/>
      <c r="BBG24" s="15"/>
      <c r="BBH24" s="13"/>
      <c r="BBI24" s="9"/>
      <c r="BBJ24" s="8"/>
      <c r="BBK24" s="8"/>
      <c r="BBL24" s="13"/>
      <c r="BBM24" s="13"/>
      <c r="BBN24" s="14"/>
      <c r="BBO24" s="15"/>
      <c r="BBP24" s="13"/>
      <c r="BBQ24" s="9"/>
      <c r="BBR24" s="8"/>
      <c r="BBS24" s="8"/>
      <c r="BBT24" s="13"/>
      <c r="BBU24" s="13"/>
      <c r="BBV24" s="14"/>
      <c r="BBW24" s="15"/>
      <c r="BBX24" s="13"/>
      <c r="BBY24" s="9"/>
      <c r="BBZ24" s="8"/>
      <c r="BCA24" s="8"/>
      <c r="BCB24" s="13"/>
      <c r="BCC24" s="13"/>
      <c r="BCD24" s="14"/>
      <c r="BCE24" s="15"/>
      <c r="BCF24" s="13"/>
      <c r="BCG24" s="9"/>
      <c r="BCH24" s="8"/>
      <c r="BCI24" s="8"/>
      <c r="BCJ24" s="13"/>
      <c r="BCK24" s="13"/>
      <c r="BCL24" s="14"/>
      <c r="BCM24" s="15"/>
      <c r="BCN24" s="13"/>
      <c r="BCO24" s="9"/>
      <c r="BCP24" s="8"/>
      <c r="BCQ24" s="8"/>
      <c r="BCR24" s="13"/>
      <c r="BCS24" s="13"/>
      <c r="BCT24" s="14"/>
      <c r="BCU24" s="15"/>
      <c r="BCV24" s="13"/>
      <c r="BCW24" s="9"/>
      <c r="BCX24" s="8"/>
      <c r="BCY24" s="8"/>
      <c r="BCZ24" s="13"/>
      <c r="BDA24" s="13"/>
      <c r="BDB24" s="14"/>
      <c r="BDC24" s="15"/>
      <c r="BDD24" s="13"/>
      <c r="BDE24" s="9"/>
      <c r="BDF24" s="8"/>
      <c r="BDG24" s="8"/>
      <c r="BDH24" s="13"/>
      <c r="BDI24" s="13"/>
      <c r="BDJ24" s="14"/>
      <c r="BDK24" s="15"/>
      <c r="BDL24" s="13"/>
      <c r="BDM24" s="9"/>
      <c r="BDN24" s="8"/>
      <c r="BDO24" s="8"/>
      <c r="BDP24" s="13"/>
      <c r="BDQ24" s="13"/>
      <c r="BDR24" s="14"/>
      <c r="BDS24" s="15"/>
      <c r="BDT24" s="13"/>
      <c r="BDU24" s="9"/>
      <c r="BDV24" s="8"/>
      <c r="BDW24" s="8"/>
      <c r="BDX24" s="13"/>
      <c r="BDY24" s="13"/>
      <c r="BDZ24" s="14"/>
      <c r="BEA24" s="15"/>
      <c r="BEB24" s="13"/>
      <c r="BEC24" s="9"/>
      <c r="BED24" s="8"/>
      <c r="BEE24" s="8"/>
      <c r="BEF24" s="13"/>
      <c r="BEG24" s="13"/>
      <c r="BEH24" s="14"/>
      <c r="BEI24" s="15"/>
      <c r="BEJ24" s="13"/>
      <c r="BEK24" s="9"/>
      <c r="BEL24" s="8"/>
      <c r="BEM24" s="8"/>
      <c r="BEN24" s="13"/>
      <c r="BEO24" s="13"/>
      <c r="BEP24" s="14"/>
      <c r="BEQ24" s="15"/>
      <c r="BER24" s="13"/>
      <c r="BES24" s="9"/>
      <c r="BET24" s="8"/>
      <c r="BEU24" s="8"/>
      <c r="BEV24" s="13"/>
      <c r="BEW24" s="13"/>
      <c r="BEX24" s="14"/>
      <c r="BEY24" s="15"/>
      <c r="BEZ24" s="13"/>
      <c r="BFA24" s="9"/>
      <c r="BFB24" s="8"/>
      <c r="BFC24" s="8"/>
      <c r="BFD24" s="13"/>
      <c r="BFE24" s="13"/>
      <c r="BFF24" s="14"/>
      <c r="BFG24" s="15"/>
      <c r="BFH24" s="13"/>
      <c r="BFI24" s="9"/>
      <c r="BFJ24" s="8"/>
      <c r="BFK24" s="8"/>
      <c r="BFL24" s="13"/>
      <c r="BFM24" s="13"/>
      <c r="BFN24" s="14"/>
      <c r="BFO24" s="15"/>
      <c r="BFP24" s="13"/>
      <c r="BFQ24" s="9"/>
      <c r="BFR24" s="8"/>
      <c r="BFS24" s="8"/>
      <c r="BFT24" s="13"/>
      <c r="BFU24" s="13"/>
      <c r="BFV24" s="14"/>
      <c r="BFW24" s="15"/>
      <c r="BFX24" s="13"/>
      <c r="BFY24" s="9"/>
      <c r="BFZ24" s="8"/>
      <c r="BGA24" s="8"/>
      <c r="BGB24" s="13"/>
      <c r="BGC24" s="13"/>
      <c r="BGD24" s="14"/>
      <c r="BGE24" s="15"/>
      <c r="BGF24" s="13"/>
      <c r="BGG24" s="9"/>
      <c r="BGH24" s="8"/>
      <c r="BGI24" s="8"/>
      <c r="BGJ24" s="13"/>
      <c r="BGK24" s="13"/>
      <c r="BGL24" s="14"/>
      <c r="BGM24" s="15"/>
      <c r="BGN24" s="13"/>
      <c r="BGO24" s="9"/>
      <c r="BGP24" s="8"/>
      <c r="BGQ24" s="8"/>
      <c r="BGR24" s="13"/>
      <c r="BGS24" s="13"/>
      <c r="BGT24" s="14"/>
      <c r="BGU24" s="15"/>
      <c r="BGV24" s="13"/>
      <c r="BGW24" s="9"/>
      <c r="BGX24" s="8"/>
      <c r="BGY24" s="8"/>
      <c r="BGZ24" s="13"/>
      <c r="BHA24" s="13"/>
      <c r="BHB24" s="14"/>
      <c r="BHC24" s="15"/>
      <c r="BHD24" s="13"/>
      <c r="BHE24" s="9"/>
      <c r="BHF24" s="8"/>
      <c r="BHG24" s="8"/>
      <c r="BHH24" s="13"/>
      <c r="BHI24" s="13"/>
      <c r="BHJ24" s="14"/>
      <c r="BHK24" s="15"/>
      <c r="BHL24" s="13"/>
      <c r="BHM24" s="9"/>
      <c r="BHN24" s="8"/>
      <c r="BHO24" s="8"/>
      <c r="BHP24" s="13"/>
      <c r="BHQ24" s="13"/>
      <c r="BHR24" s="14"/>
      <c r="BHS24" s="15"/>
      <c r="BHT24" s="13"/>
      <c r="BHU24" s="9"/>
      <c r="BHV24" s="8"/>
      <c r="BHW24" s="8"/>
      <c r="BHX24" s="13"/>
      <c r="BHY24" s="13"/>
      <c r="BHZ24" s="14"/>
      <c r="BIA24" s="15"/>
      <c r="BIB24" s="13"/>
      <c r="BIC24" s="9"/>
      <c r="BID24" s="8"/>
      <c r="BIE24" s="8"/>
      <c r="BIF24" s="13"/>
      <c r="BIG24" s="13"/>
      <c r="BIH24" s="14"/>
      <c r="BII24" s="15"/>
      <c r="BIJ24" s="13"/>
      <c r="BIK24" s="9"/>
      <c r="BIL24" s="8"/>
      <c r="BIM24" s="8"/>
      <c r="BIN24" s="13"/>
      <c r="BIO24" s="13"/>
      <c r="BIP24" s="14"/>
      <c r="BIQ24" s="15"/>
      <c r="BIR24" s="13"/>
      <c r="BIS24" s="9"/>
      <c r="BIT24" s="8"/>
      <c r="BIU24" s="8"/>
      <c r="BIV24" s="13"/>
      <c r="BIW24" s="13"/>
      <c r="BIX24" s="14"/>
      <c r="BIY24" s="15"/>
      <c r="BIZ24" s="13"/>
      <c r="BJA24" s="9"/>
      <c r="BJB24" s="8"/>
      <c r="BJC24" s="8"/>
      <c r="BJD24" s="13"/>
      <c r="BJE24" s="13"/>
      <c r="BJF24" s="14"/>
      <c r="BJG24" s="15"/>
      <c r="BJH24" s="13"/>
      <c r="BJI24" s="9"/>
      <c r="BJJ24" s="8"/>
      <c r="BJK24" s="8"/>
      <c r="BJL24" s="13"/>
      <c r="BJM24" s="13"/>
      <c r="BJN24" s="14"/>
      <c r="BJO24" s="15"/>
      <c r="BJP24" s="13"/>
      <c r="BJQ24" s="9"/>
      <c r="BJR24" s="8"/>
      <c r="BJS24" s="8"/>
      <c r="BJT24" s="13"/>
      <c r="BJU24" s="13"/>
      <c r="BJV24" s="14"/>
      <c r="BJW24" s="15"/>
      <c r="BJX24" s="13"/>
      <c r="BJY24" s="9"/>
      <c r="BJZ24" s="8"/>
      <c r="BKA24" s="8"/>
      <c r="BKB24" s="13"/>
      <c r="BKC24" s="13"/>
      <c r="BKD24" s="14"/>
      <c r="BKE24" s="15"/>
      <c r="BKF24" s="13"/>
      <c r="BKG24" s="9"/>
      <c r="BKH24" s="8"/>
      <c r="BKI24" s="8"/>
      <c r="BKJ24" s="13"/>
      <c r="BKK24" s="13"/>
      <c r="BKL24" s="14"/>
      <c r="BKM24" s="15"/>
      <c r="BKN24" s="13"/>
      <c r="BKO24" s="9"/>
      <c r="BKP24" s="8"/>
      <c r="BKQ24" s="8"/>
      <c r="BKR24" s="13"/>
      <c r="BKS24" s="13"/>
      <c r="BKT24" s="14"/>
      <c r="BKU24" s="15"/>
      <c r="BKV24" s="13"/>
      <c r="BKW24" s="9"/>
      <c r="BKX24" s="8"/>
      <c r="BKY24" s="8"/>
      <c r="BKZ24" s="13"/>
      <c r="BLA24" s="13"/>
      <c r="BLB24" s="14"/>
      <c r="BLC24" s="15"/>
      <c r="BLD24" s="13"/>
      <c r="BLE24" s="9"/>
      <c r="BLF24" s="8"/>
      <c r="BLG24" s="8"/>
      <c r="BLH24" s="13"/>
      <c r="BLI24" s="13"/>
      <c r="BLJ24" s="14"/>
      <c r="BLK24" s="15"/>
      <c r="BLL24" s="13"/>
      <c r="BLM24" s="9"/>
      <c r="BLN24" s="8"/>
      <c r="BLO24" s="8"/>
      <c r="BLP24" s="13"/>
      <c r="BLQ24" s="13"/>
      <c r="BLR24" s="14"/>
      <c r="BLS24" s="15"/>
      <c r="BLT24" s="13"/>
      <c r="BLU24" s="9"/>
      <c r="BLV24" s="8"/>
      <c r="BLW24" s="8"/>
      <c r="BLX24" s="13"/>
      <c r="BLY24" s="13"/>
      <c r="BLZ24" s="14"/>
      <c r="BMA24" s="15"/>
      <c r="BMB24" s="13"/>
      <c r="BMC24" s="9"/>
      <c r="BMD24" s="8"/>
      <c r="BME24" s="8"/>
      <c r="BMF24" s="13"/>
      <c r="BMG24" s="13"/>
      <c r="BMH24" s="14"/>
      <c r="BMI24" s="15"/>
      <c r="BMJ24" s="13"/>
      <c r="BMK24" s="9"/>
      <c r="BML24" s="8"/>
      <c r="BMM24" s="8"/>
      <c r="BMN24" s="13"/>
      <c r="BMO24" s="13"/>
      <c r="BMP24" s="14"/>
      <c r="BMQ24" s="15"/>
      <c r="BMR24" s="13"/>
      <c r="BMS24" s="9"/>
      <c r="BMT24" s="8"/>
      <c r="BMU24" s="8"/>
      <c r="BMV24" s="13"/>
      <c r="BMW24" s="13"/>
      <c r="BMX24" s="14"/>
      <c r="BMY24" s="15"/>
      <c r="BMZ24" s="13"/>
      <c r="BNA24" s="9"/>
      <c r="BNB24" s="8"/>
      <c r="BNC24" s="8"/>
      <c r="BND24" s="13"/>
      <c r="BNE24" s="13"/>
      <c r="BNF24" s="14"/>
      <c r="BNG24" s="15"/>
      <c r="BNH24" s="13"/>
      <c r="BNI24" s="9"/>
      <c r="BNJ24" s="8"/>
      <c r="BNK24" s="8"/>
      <c r="BNL24" s="13"/>
      <c r="BNM24" s="13"/>
      <c r="BNN24" s="14"/>
      <c r="BNO24" s="15"/>
      <c r="BNP24" s="13"/>
      <c r="BNQ24" s="9"/>
      <c r="BNR24" s="8"/>
      <c r="BNS24" s="8"/>
      <c r="BNT24" s="13"/>
      <c r="BNU24" s="13"/>
      <c r="BNV24" s="14"/>
      <c r="BNW24" s="15"/>
      <c r="BNX24" s="13"/>
      <c r="BNY24" s="9"/>
      <c r="BNZ24" s="8"/>
      <c r="BOA24" s="8"/>
      <c r="BOB24" s="13"/>
      <c r="BOC24" s="13"/>
      <c r="BOD24" s="14"/>
      <c r="BOE24" s="15"/>
      <c r="BOF24" s="13"/>
      <c r="BOG24" s="9"/>
      <c r="BOH24" s="8"/>
      <c r="BOI24" s="8"/>
      <c r="BOJ24" s="13"/>
      <c r="BOK24" s="13"/>
      <c r="BOL24" s="14"/>
      <c r="BOM24" s="15"/>
      <c r="BON24" s="13"/>
      <c r="BOO24" s="9"/>
      <c r="BOP24" s="8"/>
      <c r="BOQ24" s="8"/>
      <c r="BOR24" s="13"/>
      <c r="BOS24" s="13"/>
      <c r="BOT24" s="14"/>
      <c r="BOU24" s="15"/>
      <c r="BOV24" s="13"/>
      <c r="BOW24" s="9"/>
      <c r="BOX24" s="8"/>
      <c r="BOY24" s="8"/>
      <c r="BOZ24" s="13"/>
      <c r="BPA24" s="13"/>
      <c r="BPB24" s="14"/>
      <c r="BPC24" s="15"/>
      <c r="BPD24" s="13"/>
      <c r="BPE24" s="9"/>
      <c r="BPF24" s="8"/>
      <c r="BPG24" s="8"/>
      <c r="BPH24" s="13"/>
      <c r="BPI24" s="13"/>
      <c r="BPJ24" s="14"/>
      <c r="BPK24" s="15"/>
      <c r="BPL24" s="13"/>
      <c r="BPM24" s="9"/>
      <c r="BPN24" s="8"/>
      <c r="BPO24" s="8"/>
      <c r="BPP24" s="13"/>
      <c r="BPQ24" s="13"/>
      <c r="BPR24" s="14"/>
      <c r="BPS24" s="15"/>
      <c r="BPT24" s="13"/>
      <c r="BPU24" s="9"/>
      <c r="BPV24" s="8"/>
      <c r="BPW24" s="8"/>
      <c r="BPX24" s="13"/>
      <c r="BPY24" s="13"/>
      <c r="BPZ24" s="14"/>
      <c r="BQA24" s="15"/>
      <c r="BQB24" s="13"/>
      <c r="BQC24" s="9"/>
      <c r="BQD24" s="8"/>
      <c r="BQE24" s="8"/>
      <c r="BQF24" s="13"/>
      <c r="BQG24" s="13"/>
      <c r="BQH24" s="14"/>
      <c r="BQI24" s="15"/>
      <c r="BQJ24" s="13"/>
      <c r="BQK24" s="9"/>
      <c r="BQL24" s="8"/>
      <c r="BQM24" s="8"/>
      <c r="BQN24" s="13"/>
      <c r="BQO24" s="13"/>
      <c r="BQP24" s="14"/>
      <c r="BQQ24" s="15"/>
      <c r="BQR24" s="13"/>
      <c r="BQS24" s="9"/>
      <c r="BQT24" s="8"/>
      <c r="BQU24" s="8"/>
      <c r="BQV24" s="13"/>
      <c r="BQW24" s="13"/>
      <c r="BQX24" s="14"/>
      <c r="BQY24" s="15"/>
      <c r="BQZ24" s="13"/>
      <c r="BRA24" s="9"/>
      <c r="BRB24" s="8"/>
      <c r="BRC24" s="8"/>
      <c r="BRD24" s="13"/>
      <c r="BRE24" s="13"/>
      <c r="BRF24" s="14"/>
      <c r="BRG24" s="15"/>
      <c r="BRH24" s="13"/>
      <c r="BRI24" s="9"/>
      <c r="BRJ24" s="8"/>
      <c r="BRK24" s="8"/>
      <c r="BRL24" s="13"/>
      <c r="BRM24" s="13"/>
      <c r="BRN24" s="14"/>
      <c r="BRO24" s="15"/>
      <c r="BRP24" s="13"/>
      <c r="BRQ24" s="9"/>
      <c r="BRR24" s="8"/>
      <c r="BRS24" s="8"/>
      <c r="BRT24" s="13"/>
      <c r="BRU24" s="13"/>
      <c r="BRV24" s="14"/>
      <c r="BRW24" s="15"/>
      <c r="BRX24" s="13"/>
      <c r="BRY24" s="9"/>
      <c r="BRZ24" s="8"/>
      <c r="BSA24" s="8"/>
      <c r="BSB24" s="13"/>
      <c r="BSC24" s="13"/>
      <c r="BSD24" s="14"/>
      <c r="BSE24" s="15"/>
      <c r="BSF24" s="13"/>
      <c r="BSG24" s="9"/>
      <c r="BSH24" s="8"/>
      <c r="BSI24" s="8"/>
      <c r="BSJ24" s="13"/>
      <c r="BSK24" s="13"/>
      <c r="BSL24" s="14"/>
      <c r="BSM24" s="15"/>
      <c r="BSN24" s="13"/>
      <c r="BSO24" s="9"/>
      <c r="BSP24" s="8"/>
      <c r="BSQ24" s="8"/>
      <c r="BSR24" s="13"/>
      <c r="BSS24" s="13"/>
      <c r="BST24" s="14"/>
      <c r="BSU24" s="15"/>
      <c r="BSV24" s="13"/>
      <c r="BSW24" s="9"/>
      <c r="BSX24" s="8"/>
      <c r="BSY24" s="8"/>
      <c r="BSZ24" s="13"/>
      <c r="BTA24" s="13"/>
      <c r="BTB24" s="14"/>
      <c r="BTC24" s="15"/>
      <c r="BTD24" s="13"/>
      <c r="BTE24" s="9"/>
      <c r="BTF24" s="8"/>
      <c r="BTG24" s="8"/>
      <c r="BTH24" s="13"/>
      <c r="BTI24" s="13"/>
      <c r="BTJ24" s="14"/>
      <c r="BTK24" s="15"/>
      <c r="BTL24" s="13"/>
      <c r="BTM24" s="9"/>
      <c r="BTN24" s="8"/>
      <c r="BTO24" s="8"/>
      <c r="BTP24" s="13"/>
      <c r="BTQ24" s="13"/>
      <c r="BTR24" s="14"/>
      <c r="BTS24" s="15"/>
      <c r="BTT24" s="13"/>
      <c r="BTU24" s="9"/>
      <c r="BTV24" s="8"/>
      <c r="BTW24" s="8"/>
      <c r="BTX24" s="13"/>
      <c r="BTY24" s="13"/>
      <c r="BTZ24" s="14"/>
      <c r="BUA24" s="15"/>
      <c r="BUB24" s="13"/>
      <c r="BUC24" s="9"/>
      <c r="BUD24" s="8"/>
      <c r="BUE24" s="8"/>
      <c r="BUF24" s="13"/>
      <c r="BUG24" s="13"/>
      <c r="BUH24" s="14"/>
      <c r="BUI24" s="15"/>
      <c r="BUJ24" s="13"/>
      <c r="BUK24" s="9"/>
      <c r="BUL24" s="8"/>
      <c r="BUM24" s="8"/>
      <c r="BUN24" s="13"/>
      <c r="BUO24" s="13"/>
      <c r="BUP24" s="14"/>
      <c r="BUQ24" s="15"/>
      <c r="BUR24" s="13"/>
      <c r="BUS24" s="9"/>
      <c r="BUT24" s="8"/>
      <c r="BUU24" s="8"/>
      <c r="BUV24" s="13"/>
      <c r="BUW24" s="13"/>
      <c r="BUX24" s="14"/>
      <c r="BUY24" s="15"/>
      <c r="BUZ24" s="13"/>
      <c r="BVA24" s="9"/>
      <c r="BVB24" s="8"/>
      <c r="BVC24" s="8"/>
      <c r="BVD24" s="13"/>
      <c r="BVE24" s="13"/>
      <c r="BVF24" s="14"/>
      <c r="BVG24" s="15"/>
      <c r="BVH24" s="13"/>
      <c r="BVI24" s="9"/>
      <c r="BVJ24" s="8"/>
      <c r="BVK24" s="8"/>
      <c r="BVL24" s="13"/>
      <c r="BVM24" s="13"/>
      <c r="BVN24" s="14"/>
      <c r="BVO24" s="15"/>
      <c r="BVP24" s="13"/>
      <c r="BVQ24" s="9"/>
      <c r="BVR24" s="8"/>
      <c r="BVS24" s="8"/>
      <c r="BVT24" s="13"/>
      <c r="BVU24" s="13"/>
      <c r="BVV24" s="14"/>
      <c r="BVW24" s="15"/>
      <c r="BVX24" s="13"/>
      <c r="BVY24" s="9"/>
      <c r="BVZ24" s="8"/>
      <c r="BWA24" s="8"/>
      <c r="BWB24" s="13"/>
      <c r="BWC24" s="13"/>
      <c r="BWD24" s="14"/>
      <c r="BWE24" s="15"/>
      <c r="BWF24" s="13"/>
      <c r="BWG24" s="9"/>
      <c r="BWH24" s="8"/>
      <c r="BWI24" s="8"/>
      <c r="BWJ24" s="13"/>
      <c r="BWK24" s="13"/>
      <c r="BWL24" s="14"/>
      <c r="BWM24" s="15"/>
      <c r="BWN24" s="13"/>
      <c r="BWO24" s="9"/>
      <c r="BWP24" s="8"/>
      <c r="BWQ24" s="8"/>
      <c r="BWR24" s="13"/>
      <c r="BWS24" s="13"/>
      <c r="BWT24" s="14"/>
      <c r="BWU24" s="15"/>
      <c r="BWV24" s="13"/>
      <c r="BWW24" s="9"/>
      <c r="BWX24" s="8"/>
      <c r="BWY24" s="8"/>
      <c r="BWZ24" s="13"/>
      <c r="BXA24" s="13"/>
      <c r="BXB24" s="14"/>
      <c r="BXC24" s="15"/>
      <c r="BXD24" s="13"/>
      <c r="BXE24" s="9"/>
      <c r="BXF24" s="8"/>
      <c r="BXG24" s="8"/>
      <c r="BXH24" s="13"/>
      <c r="BXI24" s="13"/>
      <c r="BXJ24" s="14"/>
      <c r="BXK24" s="15"/>
      <c r="BXL24" s="13"/>
      <c r="BXM24" s="9"/>
      <c r="BXN24" s="8"/>
      <c r="BXO24" s="8"/>
      <c r="BXP24" s="13"/>
      <c r="BXQ24" s="13"/>
      <c r="BXR24" s="14"/>
      <c r="BXS24" s="15"/>
      <c r="BXT24" s="13"/>
      <c r="BXU24" s="9"/>
      <c r="BXV24" s="8"/>
      <c r="BXW24" s="8"/>
      <c r="BXX24" s="13"/>
      <c r="BXY24" s="13"/>
      <c r="BXZ24" s="14"/>
      <c r="BYA24" s="15"/>
      <c r="BYB24" s="13"/>
      <c r="BYC24" s="9"/>
      <c r="BYD24" s="8"/>
      <c r="BYE24" s="8"/>
      <c r="BYF24" s="13"/>
      <c r="BYG24" s="13"/>
      <c r="BYH24" s="14"/>
      <c r="BYI24" s="15"/>
      <c r="BYJ24" s="13"/>
      <c r="BYK24" s="9"/>
      <c r="BYL24" s="8"/>
      <c r="BYM24" s="8"/>
      <c r="BYN24" s="13"/>
      <c r="BYO24" s="13"/>
      <c r="BYP24" s="14"/>
      <c r="BYQ24" s="15"/>
      <c r="BYR24" s="13"/>
      <c r="BYS24" s="9"/>
      <c r="BYT24" s="8"/>
      <c r="BYU24" s="8"/>
      <c r="BYV24" s="13"/>
      <c r="BYW24" s="13"/>
      <c r="BYX24" s="14"/>
      <c r="BYY24" s="15"/>
      <c r="BYZ24" s="13"/>
      <c r="BZA24" s="9"/>
      <c r="BZB24" s="8"/>
      <c r="BZC24" s="8"/>
      <c r="BZD24" s="13"/>
      <c r="BZE24" s="13"/>
      <c r="BZF24" s="14"/>
      <c r="BZG24" s="15"/>
      <c r="BZH24" s="13"/>
      <c r="BZI24" s="9"/>
      <c r="BZJ24" s="8"/>
      <c r="BZK24" s="8"/>
      <c r="BZL24" s="13"/>
      <c r="BZM24" s="13"/>
      <c r="BZN24" s="14"/>
      <c r="BZO24" s="15"/>
      <c r="BZP24" s="13"/>
      <c r="BZQ24" s="9"/>
      <c r="BZR24" s="8"/>
      <c r="BZS24" s="8"/>
      <c r="BZT24" s="13"/>
      <c r="BZU24" s="13"/>
      <c r="BZV24" s="14"/>
      <c r="BZW24" s="15"/>
      <c r="BZX24" s="13"/>
      <c r="BZY24" s="9"/>
      <c r="BZZ24" s="8"/>
      <c r="CAA24" s="8"/>
      <c r="CAB24" s="13"/>
      <c r="CAC24" s="13"/>
      <c r="CAD24" s="14"/>
      <c r="CAE24" s="15"/>
      <c r="CAF24" s="13"/>
      <c r="CAG24" s="9"/>
      <c r="CAH24" s="8"/>
      <c r="CAI24" s="8"/>
      <c r="CAJ24" s="13"/>
      <c r="CAK24" s="13"/>
      <c r="CAL24" s="14"/>
      <c r="CAM24" s="15"/>
      <c r="CAN24" s="13"/>
      <c r="CAO24" s="9"/>
      <c r="CAP24" s="8"/>
      <c r="CAQ24" s="8"/>
      <c r="CAR24" s="13"/>
      <c r="CAS24" s="13"/>
      <c r="CAT24" s="14"/>
      <c r="CAU24" s="15"/>
      <c r="CAV24" s="13"/>
      <c r="CAW24" s="9"/>
      <c r="CAX24" s="8"/>
      <c r="CAY24" s="8"/>
      <c r="CAZ24" s="13"/>
      <c r="CBA24" s="13"/>
      <c r="CBB24" s="14"/>
      <c r="CBC24" s="15"/>
      <c r="CBD24" s="13"/>
      <c r="CBE24" s="9"/>
      <c r="CBF24" s="8"/>
      <c r="CBG24" s="8"/>
      <c r="CBH24" s="13"/>
      <c r="CBI24" s="13"/>
      <c r="CBJ24" s="14"/>
      <c r="CBK24" s="15"/>
      <c r="CBL24" s="13"/>
      <c r="CBM24" s="9"/>
      <c r="CBN24" s="8"/>
      <c r="CBO24" s="8"/>
      <c r="CBP24" s="13"/>
      <c r="CBQ24" s="13"/>
      <c r="CBR24" s="14"/>
      <c r="CBS24" s="15"/>
      <c r="CBT24" s="13"/>
      <c r="CBU24" s="9"/>
      <c r="CBV24" s="8"/>
      <c r="CBW24" s="8"/>
      <c r="CBX24" s="13"/>
      <c r="CBY24" s="13"/>
      <c r="CBZ24" s="14"/>
      <c r="CCA24" s="15"/>
      <c r="CCB24" s="13"/>
      <c r="CCC24" s="9"/>
      <c r="CCD24" s="8"/>
      <c r="CCE24" s="8"/>
      <c r="CCF24" s="13"/>
      <c r="CCG24" s="13"/>
      <c r="CCH24" s="14"/>
      <c r="CCI24" s="15"/>
      <c r="CCJ24" s="13"/>
      <c r="CCK24" s="9"/>
      <c r="CCL24" s="8"/>
      <c r="CCM24" s="8"/>
      <c r="CCN24" s="13"/>
      <c r="CCO24" s="13"/>
      <c r="CCP24" s="14"/>
      <c r="CCQ24" s="15"/>
      <c r="CCR24" s="13"/>
      <c r="CCS24" s="9"/>
      <c r="CCT24" s="8"/>
      <c r="CCU24" s="8"/>
      <c r="CCV24" s="13"/>
      <c r="CCW24" s="13"/>
      <c r="CCX24" s="14"/>
      <c r="CCY24" s="15"/>
      <c r="CCZ24" s="13"/>
      <c r="CDA24" s="9"/>
      <c r="CDB24" s="8"/>
      <c r="CDC24" s="8"/>
      <c r="CDD24" s="13"/>
      <c r="CDE24" s="13"/>
      <c r="CDF24" s="14"/>
      <c r="CDG24" s="15"/>
      <c r="CDH24" s="13"/>
      <c r="CDI24" s="9"/>
      <c r="CDJ24" s="8"/>
      <c r="CDK24" s="8"/>
      <c r="CDL24" s="13"/>
      <c r="CDM24" s="13"/>
      <c r="CDN24" s="14"/>
      <c r="CDO24" s="15"/>
      <c r="CDP24" s="13"/>
      <c r="CDQ24" s="9"/>
      <c r="CDR24" s="8"/>
      <c r="CDS24" s="8"/>
      <c r="CDT24" s="13"/>
      <c r="CDU24" s="13"/>
      <c r="CDV24" s="14"/>
      <c r="CDW24" s="15"/>
      <c r="CDX24" s="13"/>
      <c r="CDY24" s="9"/>
      <c r="CDZ24" s="8"/>
      <c r="CEA24" s="8"/>
      <c r="CEB24" s="13"/>
      <c r="CEC24" s="13"/>
      <c r="CED24" s="14"/>
      <c r="CEE24" s="15"/>
      <c r="CEF24" s="13"/>
      <c r="CEG24" s="9"/>
      <c r="CEH24" s="8"/>
      <c r="CEI24" s="8"/>
      <c r="CEJ24" s="13"/>
      <c r="CEK24" s="13"/>
      <c r="CEL24" s="14"/>
      <c r="CEM24" s="15"/>
      <c r="CEN24" s="13"/>
      <c r="CEO24" s="9"/>
      <c r="CEP24" s="8"/>
      <c r="CEQ24" s="8"/>
      <c r="CER24" s="13"/>
      <c r="CES24" s="13"/>
      <c r="CET24" s="14"/>
      <c r="CEU24" s="15"/>
      <c r="CEV24" s="13"/>
      <c r="CEW24" s="9"/>
      <c r="CEX24" s="8"/>
      <c r="CEY24" s="8"/>
      <c r="CEZ24" s="13"/>
      <c r="CFA24" s="13"/>
      <c r="CFB24" s="14"/>
      <c r="CFC24" s="15"/>
      <c r="CFD24" s="13"/>
      <c r="CFE24" s="9"/>
      <c r="CFF24" s="8"/>
      <c r="CFG24" s="8"/>
      <c r="CFH24" s="13"/>
      <c r="CFI24" s="13"/>
      <c r="CFJ24" s="14"/>
      <c r="CFK24" s="15"/>
      <c r="CFL24" s="13"/>
      <c r="CFM24" s="9"/>
      <c r="CFN24" s="8"/>
      <c r="CFO24" s="8"/>
      <c r="CFP24" s="13"/>
      <c r="CFQ24" s="13"/>
      <c r="CFR24" s="14"/>
      <c r="CFS24" s="15"/>
      <c r="CFT24" s="13"/>
      <c r="CFU24" s="9"/>
      <c r="CFV24" s="8"/>
      <c r="CFW24" s="8"/>
      <c r="CFX24" s="13"/>
      <c r="CFY24" s="13"/>
      <c r="CFZ24" s="14"/>
      <c r="CGA24" s="15"/>
      <c r="CGB24" s="13"/>
      <c r="CGC24" s="9"/>
      <c r="CGD24" s="8"/>
      <c r="CGE24" s="8"/>
      <c r="CGF24" s="13"/>
      <c r="CGG24" s="13"/>
      <c r="CGH24" s="14"/>
      <c r="CGI24" s="15"/>
      <c r="CGJ24" s="13"/>
      <c r="CGK24" s="9"/>
      <c r="CGL24" s="8"/>
      <c r="CGM24" s="8"/>
      <c r="CGN24" s="13"/>
      <c r="CGO24" s="13"/>
      <c r="CGP24" s="14"/>
      <c r="CGQ24" s="15"/>
      <c r="CGR24" s="13"/>
      <c r="CGS24" s="9"/>
      <c r="CGT24" s="8"/>
      <c r="CGU24" s="8"/>
      <c r="CGV24" s="13"/>
      <c r="CGW24" s="13"/>
      <c r="CGX24" s="14"/>
      <c r="CGY24" s="15"/>
      <c r="CGZ24" s="13"/>
      <c r="CHA24" s="9"/>
      <c r="CHB24" s="8"/>
      <c r="CHC24" s="8"/>
      <c r="CHD24" s="13"/>
      <c r="CHE24" s="13"/>
      <c r="CHF24" s="14"/>
      <c r="CHG24" s="15"/>
      <c r="CHH24" s="13"/>
      <c r="CHI24" s="9"/>
      <c r="CHJ24" s="8"/>
      <c r="CHK24" s="8"/>
      <c r="CHL24" s="13"/>
      <c r="CHM24" s="13"/>
      <c r="CHN24" s="14"/>
      <c r="CHO24" s="15"/>
      <c r="CHP24" s="13"/>
      <c r="CHQ24" s="9"/>
      <c r="CHR24" s="8"/>
      <c r="CHS24" s="8"/>
      <c r="CHT24" s="13"/>
      <c r="CHU24" s="13"/>
      <c r="CHV24" s="14"/>
      <c r="CHW24" s="15"/>
      <c r="CHX24" s="13"/>
      <c r="CHY24" s="9"/>
      <c r="CHZ24" s="8"/>
      <c r="CIA24" s="8"/>
      <c r="CIB24" s="13"/>
      <c r="CIC24" s="13"/>
      <c r="CID24" s="14"/>
      <c r="CIE24" s="15"/>
      <c r="CIF24" s="13"/>
      <c r="CIG24" s="9"/>
      <c r="CIH24" s="8"/>
      <c r="CII24" s="8"/>
      <c r="CIJ24" s="13"/>
      <c r="CIK24" s="13"/>
      <c r="CIL24" s="14"/>
      <c r="CIM24" s="15"/>
      <c r="CIN24" s="13"/>
      <c r="CIO24" s="9"/>
      <c r="CIP24" s="8"/>
      <c r="CIQ24" s="8"/>
      <c r="CIR24" s="13"/>
      <c r="CIS24" s="13"/>
      <c r="CIT24" s="14"/>
      <c r="CIU24" s="15"/>
      <c r="CIV24" s="13"/>
      <c r="CIW24" s="9"/>
      <c r="CIX24" s="8"/>
      <c r="CIY24" s="8"/>
      <c r="CIZ24" s="13"/>
      <c r="CJA24" s="13"/>
      <c r="CJB24" s="14"/>
      <c r="CJC24" s="15"/>
      <c r="CJD24" s="13"/>
      <c r="CJE24" s="9"/>
      <c r="CJF24" s="8"/>
      <c r="CJG24" s="8"/>
      <c r="CJH24" s="13"/>
      <c r="CJI24" s="13"/>
      <c r="CJJ24" s="14"/>
      <c r="CJK24" s="15"/>
      <c r="CJL24" s="13"/>
      <c r="CJM24" s="9"/>
      <c r="CJN24" s="8"/>
      <c r="CJO24" s="8"/>
      <c r="CJP24" s="13"/>
      <c r="CJQ24" s="13"/>
      <c r="CJR24" s="14"/>
      <c r="CJS24" s="15"/>
      <c r="CJT24" s="13"/>
      <c r="CJU24" s="9"/>
      <c r="CJV24" s="8"/>
      <c r="CJW24" s="8"/>
      <c r="CJX24" s="13"/>
      <c r="CJY24" s="13"/>
      <c r="CJZ24" s="14"/>
      <c r="CKA24" s="15"/>
      <c r="CKB24" s="13"/>
      <c r="CKC24" s="9"/>
      <c r="CKD24" s="8"/>
      <c r="CKE24" s="8"/>
      <c r="CKF24" s="13"/>
      <c r="CKG24" s="13"/>
      <c r="CKH24" s="14"/>
      <c r="CKI24" s="15"/>
      <c r="CKJ24" s="13"/>
      <c r="CKK24" s="9"/>
      <c r="CKL24" s="8"/>
      <c r="CKM24" s="8"/>
      <c r="CKN24" s="13"/>
      <c r="CKO24" s="13"/>
      <c r="CKP24" s="14"/>
      <c r="CKQ24" s="15"/>
      <c r="CKR24" s="13"/>
      <c r="CKS24" s="9"/>
      <c r="CKT24" s="8"/>
      <c r="CKU24" s="8"/>
      <c r="CKV24" s="13"/>
      <c r="CKW24" s="13"/>
      <c r="CKX24" s="14"/>
      <c r="CKY24" s="15"/>
      <c r="CKZ24" s="13"/>
      <c r="CLA24" s="9"/>
      <c r="CLB24" s="8"/>
      <c r="CLC24" s="8"/>
      <c r="CLD24" s="13"/>
      <c r="CLE24" s="13"/>
      <c r="CLF24" s="14"/>
      <c r="CLG24" s="15"/>
      <c r="CLH24" s="13"/>
      <c r="CLI24" s="9"/>
      <c r="CLJ24" s="8"/>
      <c r="CLK24" s="8"/>
      <c r="CLL24" s="13"/>
      <c r="CLM24" s="13"/>
      <c r="CLN24" s="14"/>
      <c r="CLO24" s="15"/>
      <c r="CLP24" s="13"/>
      <c r="CLQ24" s="9"/>
      <c r="CLR24" s="8"/>
      <c r="CLS24" s="8"/>
      <c r="CLT24" s="13"/>
      <c r="CLU24" s="13"/>
      <c r="CLV24" s="14"/>
      <c r="CLW24" s="15"/>
      <c r="CLX24" s="13"/>
      <c r="CLY24" s="9"/>
      <c r="CLZ24" s="8"/>
      <c r="CMA24" s="8"/>
      <c r="CMB24" s="13"/>
      <c r="CMC24" s="13"/>
      <c r="CMD24" s="14"/>
      <c r="CME24" s="15"/>
      <c r="CMF24" s="13"/>
      <c r="CMG24" s="9"/>
      <c r="CMH24" s="8"/>
      <c r="CMI24" s="8"/>
      <c r="CMJ24" s="13"/>
      <c r="CMK24" s="13"/>
      <c r="CML24" s="14"/>
      <c r="CMM24" s="15"/>
      <c r="CMN24" s="13"/>
      <c r="CMO24" s="9"/>
      <c r="CMP24" s="8"/>
      <c r="CMQ24" s="8"/>
      <c r="CMR24" s="13"/>
      <c r="CMS24" s="13"/>
      <c r="CMT24" s="14"/>
      <c r="CMU24" s="15"/>
      <c r="CMV24" s="13"/>
      <c r="CMW24" s="9"/>
      <c r="CMX24" s="8"/>
      <c r="CMY24" s="8"/>
      <c r="CMZ24" s="13"/>
      <c r="CNA24" s="13"/>
      <c r="CNB24" s="14"/>
      <c r="CNC24" s="15"/>
      <c r="CND24" s="13"/>
      <c r="CNE24" s="9"/>
      <c r="CNF24" s="8"/>
      <c r="CNG24" s="8"/>
      <c r="CNH24" s="13"/>
      <c r="CNI24" s="13"/>
      <c r="CNJ24" s="14"/>
      <c r="CNK24" s="15"/>
      <c r="CNL24" s="13"/>
      <c r="CNM24" s="9"/>
      <c r="CNN24" s="8"/>
      <c r="CNO24" s="8"/>
      <c r="CNP24" s="13"/>
      <c r="CNQ24" s="13"/>
      <c r="CNR24" s="14"/>
      <c r="CNS24" s="15"/>
      <c r="CNT24" s="13"/>
      <c r="CNU24" s="9"/>
      <c r="CNV24" s="8"/>
      <c r="CNW24" s="8"/>
      <c r="CNX24" s="13"/>
      <c r="CNY24" s="13"/>
      <c r="CNZ24" s="14"/>
      <c r="COA24" s="15"/>
      <c r="COB24" s="13"/>
      <c r="COC24" s="9"/>
      <c r="COD24" s="8"/>
      <c r="COE24" s="8"/>
      <c r="COF24" s="13"/>
      <c r="COG24" s="13"/>
      <c r="COH24" s="14"/>
      <c r="COI24" s="15"/>
      <c r="COJ24" s="13"/>
      <c r="COK24" s="9"/>
      <c r="COL24" s="8"/>
      <c r="COM24" s="8"/>
      <c r="CON24" s="13"/>
      <c r="COO24" s="13"/>
      <c r="COP24" s="14"/>
      <c r="COQ24" s="15"/>
      <c r="COR24" s="13"/>
      <c r="COS24" s="9"/>
      <c r="COT24" s="8"/>
      <c r="COU24" s="8"/>
      <c r="COV24" s="13"/>
      <c r="COW24" s="13"/>
      <c r="COX24" s="14"/>
      <c r="COY24" s="15"/>
      <c r="COZ24" s="13"/>
      <c r="CPA24" s="9"/>
      <c r="CPB24" s="8"/>
      <c r="CPC24" s="8"/>
      <c r="CPD24" s="13"/>
      <c r="CPE24" s="13"/>
      <c r="CPF24" s="14"/>
      <c r="CPG24" s="15"/>
      <c r="CPH24" s="13"/>
      <c r="CPI24" s="9"/>
      <c r="CPJ24" s="8"/>
      <c r="CPK24" s="8"/>
      <c r="CPL24" s="13"/>
      <c r="CPM24" s="13"/>
      <c r="CPN24" s="14"/>
      <c r="CPO24" s="15"/>
      <c r="CPP24" s="13"/>
      <c r="CPQ24" s="9"/>
      <c r="CPR24" s="8"/>
      <c r="CPS24" s="8"/>
      <c r="CPT24" s="13"/>
      <c r="CPU24" s="13"/>
      <c r="CPV24" s="14"/>
      <c r="CPW24" s="15"/>
      <c r="CPX24" s="13"/>
      <c r="CPY24" s="9"/>
      <c r="CPZ24" s="8"/>
      <c r="CQA24" s="8"/>
      <c r="CQB24" s="13"/>
      <c r="CQC24" s="13"/>
      <c r="CQD24" s="14"/>
      <c r="CQE24" s="15"/>
      <c r="CQF24" s="13"/>
      <c r="CQG24" s="9"/>
      <c r="CQH24" s="8"/>
      <c r="CQI24" s="8"/>
      <c r="CQJ24" s="13"/>
      <c r="CQK24" s="13"/>
      <c r="CQL24" s="14"/>
      <c r="CQM24" s="15"/>
      <c r="CQN24" s="13"/>
      <c r="CQO24" s="9"/>
      <c r="CQP24" s="8"/>
      <c r="CQQ24" s="8"/>
      <c r="CQR24" s="13"/>
      <c r="CQS24" s="13"/>
      <c r="CQT24" s="14"/>
      <c r="CQU24" s="15"/>
      <c r="CQV24" s="13"/>
      <c r="CQW24" s="9"/>
      <c r="CQX24" s="8"/>
      <c r="CQY24" s="8"/>
      <c r="CQZ24" s="13"/>
      <c r="CRA24" s="13"/>
      <c r="CRB24" s="14"/>
      <c r="CRC24" s="15"/>
      <c r="CRD24" s="13"/>
      <c r="CRE24" s="9"/>
      <c r="CRF24" s="8"/>
      <c r="CRG24" s="8"/>
      <c r="CRH24" s="13"/>
      <c r="CRI24" s="13"/>
      <c r="CRJ24" s="14"/>
      <c r="CRK24" s="15"/>
      <c r="CRL24" s="13"/>
      <c r="CRM24" s="9"/>
      <c r="CRN24" s="8"/>
      <c r="CRO24" s="8"/>
      <c r="CRP24" s="13"/>
      <c r="CRQ24" s="13"/>
      <c r="CRR24" s="14"/>
      <c r="CRS24" s="15"/>
      <c r="CRT24" s="13"/>
      <c r="CRU24" s="9"/>
      <c r="CRV24" s="8"/>
      <c r="CRW24" s="8"/>
      <c r="CRX24" s="13"/>
      <c r="CRY24" s="13"/>
      <c r="CRZ24" s="14"/>
      <c r="CSA24" s="15"/>
      <c r="CSB24" s="13"/>
      <c r="CSC24" s="9"/>
      <c r="CSD24" s="8"/>
      <c r="CSE24" s="8"/>
      <c r="CSF24" s="13"/>
      <c r="CSG24" s="13"/>
      <c r="CSH24" s="14"/>
      <c r="CSI24" s="15"/>
      <c r="CSJ24" s="13"/>
      <c r="CSK24" s="9"/>
      <c r="CSL24" s="8"/>
      <c r="CSM24" s="8"/>
      <c r="CSN24" s="13"/>
      <c r="CSO24" s="13"/>
      <c r="CSP24" s="14"/>
      <c r="CSQ24" s="15"/>
      <c r="CSR24" s="13"/>
      <c r="CSS24" s="9"/>
      <c r="CST24" s="8"/>
      <c r="CSU24" s="8"/>
      <c r="CSV24" s="13"/>
      <c r="CSW24" s="13"/>
      <c r="CSX24" s="14"/>
      <c r="CSY24" s="15"/>
      <c r="CSZ24" s="13"/>
      <c r="CTA24" s="9"/>
      <c r="CTB24" s="8"/>
      <c r="CTC24" s="8"/>
      <c r="CTD24" s="13"/>
      <c r="CTE24" s="13"/>
      <c r="CTF24" s="14"/>
      <c r="CTG24" s="15"/>
      <c r="CTH24" s="13"/>
      <c r="CTI24" s="9"/>
      <c r="CTJ24" s="8"/>
      <c r="CTK24" s="8"/>
      <c r="CTL24" s="13"/>
      <c r="CTM24" s="13"/>
      <c r="CTN24" s="14"/>
      <c r="CTO24" s="15"/>
      <c r="CTP24" s="13"/>
      <c r="CTQ24" s="9"/>
      <c r="CTR24" s="8"/>
      <c r="CTS24" s="8"/>
      <c r="CTT24" s="13"/>
      <c r="CTU24" s="13"/>
      <c r="CTV24" s="14"/>
      <c r="CTW24" s="15"/>
      <c r="CTX24" s="13"/>
      <c r="CTY24" s="9"/>
      <c r="CTZ24" s="8"/>
      <c r="CUA24" s="8"/>
      <c r="CUB24" s="13"/>
      <c r="CUC24" s="13"/>
      <c r="CUD24" s="14"/>
      <c r="CUE24" s="15"/>
      <c r="CUF24" s="13"/>
      <c r="CUG24" s="9"/>
      <c r="CUH24" s="8"/>
      <c r="CUI24" s="8"/>
      <c r="CUJ24" s="13"/>
      <c r="CUK24" s="13"/>
      <c r="CUL24" s="14"/>
      <c r="CUM24" s="15"/>
      <c r="CUN24" s="13"/>
      <c r="CUO24" s="9"/>
      <c r="CUP24" s="8"/>
      <c r="CUQ24" s="8"/>
      <c r="CUR24" s="13"/>
      <c r="CUS24" s="13"/>
      <c r="CUT24" s="14"/>
      <c r="CUU24" s="15"/>
      <c r="CUV24" s="13"/>
      <c r="CUW24" s="9"/>
      <c r="CUX24" s="8"/>
      <c r="CUY24" s="8"/>
      <c r="CUZ24" s="13"/>
      <c r="CVA24" s="13"/>
      <c r="CVB24" s="14"/>
      <c r="CVC24" s="15"/>
      <c r="CVD24" s="13"/>
      <c r="CVE24" s="9"/>
      <c r="CVF24" s="8"/>
      <c r="CVG24" s="8"/>
      <c r="CVH24" s="13"/>
      <c r="CVI24" s="13"/>
      <c r="CVJ24" s="14"/>
      <c r="CVK24" s="15"/>
      <c r="CVL24" s="13"/>
      <c r="CVM24" s="9"/>
      <c r="CVN24" s="8"/>
      <c r="CVO24" s="8"/>
      <c r="CVP24" s="13"/>
      <c r="CVQ24" s="13"/>
      <c r="CVR24" s="14"/>
      <c r="CVS24" s="15"/>
      <c r="CVT24" s="13"/>
      <c r="CVU24" s="9"/>
      <c r="CVV24" s="8"/>
      <c r="CVW24" s="8"/>
      <c r="CVX24" s="13"/>
      <c r="CVY24" s="13"/>
      <c r="CVZ24" s="14"/>
      <c r="CWA24" s="15"/>
      <c r="CWB24" s="13"/>
      <c r="CWC24" s="9"/>
      <c r="CWD24" s="8"/>
      <c r="CWE24" s="8"/>
      <c r="CWF24" s="13"/>
      <c r="CWG24" s="13"/>
      <c r="CWH24" s="14"/>
      <c r="CWI24" s="15"/>
      <c r="CWJ24" s="13"/>
      <c r="CWK24" s="9"/>
      <c r="CWL24" s="8"/>
      <c r="CWM24" s="8"/>
      <c r="CWN24" s="13"/>
      <c r="CWO24" s="13"/>
      <c r="CWP24" s="14"/>
      <c r="CWQ24" s="15"/>
      <c r="CWR24" s="13"/>
      <c r="CWS24" s="9"/>
      <c r="CWT24" s="8"/>
      <c r="CWU24" s="8"/>
      <c r="CWV24" s="13"/>
      <c r="CWW24" s="13"/>
      <c r="CWX24" s="14"/>
      <c r="CWY24" s="15"/>
      <c r="CWZ24" s="13"/>
      <c r="CXA24" s="9"/>
      <c r="CXB24" s="8"/>
      <c r="CXC24" s="8"/>
      <c r="CXD24" s="13"/>
      <c r="CXE24" s="13"/>
      <c r="CXF24" s="14"/>
      <c r="CXG24" s="15"/>
      <c r="CXH24" s="13"/>
      <c r="CXI24" s="9"/>
      <c r="CXJ24" s="8"/>
      <c r="CXK24" s="8"/>
      <c r="CXL24" s="13"/>
      <c r="CXM24" s="13"/>
      <c r="CXN24" s="14"/>
      <c r="CXO24" s="15"/>
      <c r="CXP24" s="13"/>
      <c r="CXQ24" s="9"/>
      <c r="CXR24" s="8"/>
      <c r="CXS24" s="8"/>
      <c r="CXT24" s="13"/>
      <c r="CXU24" s="13"/>
      <c r="CXV24" s="14"/>
      <c r="CXW24" s="15"/>
      <c r="CXX24" s="13"/>
      <c r="CXY24" s="9"/>
      <c r="CXZ24" s="8"/>
      <c r="CYA24" s="8"/>
      <c r="CYB24" s="13"/>
      <c r="CYC24" s="13"/>
      <c r="CYD24" s="14"/>
      <c r="CYE24" s="15"/>
      <c r="CYF24" s="13"/>
      <c r="CYG24" s="9"/>
      <c r="CYH24" s="8"/>
      <c r="CYI24" s="8"/>
      <c r="CYJ24" s="13"/>
      <c r="CYK24" s="13"/>
      <c r="CYL24" s="14"/>
      <c r="CYM24" s="15"/>
      <c r="CYN24" s="13"/>
      <c r="CYO24" s="9"/>
      <c r="CYP24" s="8"/>
      <c r="CYQ24" s="8"/>
      <c r="CYR24" s="13"/>
      <c r="CYS24" s="13"/>
      <c r="CYT24" s="14"/>
      <c r="CYU24" s="15"/>
      <c r="CYV24" s="13"/>
      <c r="CYW24" s="9"/>
      <c r="CYX24" s="8"/>
      <c r="CYY24" s="8"/>
      <c r="CYZ24" s="13"/>
      <c r="CZA24" s="13"/>
      <c r="CZB24" s="14"/>
      <c r="CZC24" s="15"/>
      <c r="CZD24" s="13"/>
      <c r="CZE24" s="9"/>
      <c r="CZF24" s="8"/>
      <c r="CZG24" s="8"/>
      <c r="CZH24" s="13"/>
      <c r="CZI24" s="13"/>
      <c r="CZJ24" s="14"/>
      <c r="CZK24" s="15"/>
      <c r="CZL24" s="13"/>
      <c r="CZM24" s="9"/>
      <c r="CZN24" s="8"/>
      <c r="CZO24" s="8"/>
      <c r="CZP24" s="13"/>
      <c r="CZQ24" s="13"/>
      <c r="CZR24" s="14"/>
      <c r="CZS24" s="15"/>
      <c r="CZT24" s="13"/>
      <c r="CZU24" s="9"/>
      <c r="CZV24" s="8"/>
      <c r="CZW24" s="8"/>
      <c r="CZX24" s="13"/>
      <c r="CZY24" s="13"/>
      <c r="CZZ24" s="14"/>
      <c r="DAA24" s="15"/>
      <c r="DAB24" s="13"/>
      <c r="DAC24" s="9"/>
      <c r="DAD24" s="8"/>
      <c r="DAE24" s="8"/>
      <c r="DAF24" s="13"/>
      <c r="DAG24" s="13"/>
      <c r="DAH24" s="14"/>
      <c r="DAI24" s="15"/>
      <c r="DAJ24" s="13"/>
      <c r="DAK24" s="9"/>
      <c r="DAL24" s="8"/>
      <c r="DAM24" s="8"/>
      <c r="DAN24" s="13"/>
      <c r="DAO24" s="13"/>
      <c r="DAP24" s="14"/>
      <c r="DAQ24" s="15"/>
      <c r="DAR24" s="13"/>
      <c r="DAS24" s="9"/>
      <c r="DAT24" s="8"/>
      <c r="DAU24" s="8"/>
      <c r="DAV24" s="13"/>
      <c r="DAW24" s="13"/>
      <c r="DAX24" s="14"/>
      <c r="DAY24" s="15"/>
      <c r="DAZ24" s="13"/>
      <c r="DBA24" s="9"/>
      <c r="DBB24" s="8"/>
      <c r="DBC24" s="8"/>
      <c r="DBD24" s="13"/>
      <c r="DBE24" s="13"/>
      <c r="DBF24" s="14"/>
      <c r="DBG24" s="15"/>
      <c r="DBH24" s="13"/>
      <c r="DBI24" s="9"/>
      <c r="DBJ24" s="8"/>
      <c r="DBK24" s="8"/>
      <c r="DBL24" s="13"/>
      <c r="DBM24" s="13"/>
      <c r="DBN24" s="14"/>
      <c r="DBO24" s="15"/>
      <c r="DBP24" s="13"/>
      <c r="DBQ24" s="9"/>
      <c r="DBR24" s="8"/>
      <c r="DBS24" s="8"/>
      <c r="DBT24" s="13"/>
      <c r="DBU24" s="13"/>
      <c r="DBV24" s="14"/>
      <c r="DBW24" s="15"/>
      <c r="DBX24" s="13"/>
      <c r="DBY24" s="9"/>
      <c r="DBZ24" s="8"/>
      <c r="DCA24" s="8"/>
      <c r="DCB24" s="13"/>
      <c r="DCC24" s="13"/>
      <c r="DCD24" s="14"/>
      <c r="DCE24" s="15"/>
      <c r="DCF24" s="13"/>
      <c r="DCG24" s="9"/>
      <c r="DCH24" s="8"/>
      <c r="DCI24" s="8"/>
      <c r="DCJ24" s="13"/>
      <c r="DCK24" s="13"/>
      <c r="DCL24" s="14"/>
      <c r="DCM24" s="15"/>
      <c r="DCN24" s="13"/>
      <c r="DCO24" s="9"/>
      <c r="DCP24" s="8"/>
      <c r="DCQ24" s="8"/>
      <c r="DCR24" s="13"/>
      <c r="DCS24" s="13"/>
      <c r="DCT24" s="14"/>
      <c r="DCU24" s="15"/>
      <c r="DCV24" s="13"/>
      <c r="DCW24" s="9"/>
      <c r="DCX24" s="8"/>
      <c r="DCY24" s="8"/>
      <c r="DCZ24" s="13"/>
      <c r="DDA24" s="13"/>
      <c r="DDB24" s="14"/>
      <c r="DDC24" s="15"/>
      <c r="DDD24" s="13"/>
      <c r="DDE24" s="9"/>
      <c r="DDF24" s="8"/>
      <c r="DDG24" s="8"/>
      <c r="DDH24" s="13"/>
      <c r="DDI24" s="13"/>
      <c r="DDJ24" s="14"/>
      <c r="DDK24" s="15"/>
      <c r="DDL24" s="13"/>
      <c r="DDM24" s="9"/>
      <c r="DDN24" s="8"/>
      <c r="DDO24" s="8"/>
      <c r="DDP24" s="13"/>
      <c r="DDQ24" s="13"/>
      <c r="DDR24" s="14"/>
      <c r="DDS24" s="15"/>
      <c r="DDT24" s="13"/>
      <c r="DDU24" s="9"/>
      <c r="DDV24" s="8"/>
      <c r="DDW24" s="8"/>
      <c r="DDX24" s="13"/>
      <c r="DDY24" s="13"/>
      <c r="DDZ24" s="14"/>
      <c r="DEA24" s="15"/>
      <c r="DEB24" s="13"/>
      <c r="DEC24" s="9"/>
      <c r="DED24" s="8"/>
      <c r="DEE24" s="8"/>
      <c r="DEF24" s="13"/>
      <c r="DEG24" s="13"/>
      <c r="DEH24" s="14"/>
      <c r="DEI24" s="15"/>
      <c r="DEJ24" s="13"/>
      <c r="DEK24" s="9"/>
      <c r="DEL24" s="8"/>
      <c r="DEM24" s="8"/>
      <c r="DEN24" s="13"/>
      <c r="DEO24" s="13"/>
      <c r="DEP24" s="14"/>
      <c r="DEQ24" s="15"/>
      <c r="DER24" s="13"/>
      <c r="DES24" s="9"/>
      <c r="DET24" s="8"/>
      <c r="DEU24" s="8"/>
      <c r="DEV24" s="13"/>
      <c r="DEW24" s="13"/>
      <c r="DEX24" s="14"/>
      <c r="DEY24" s="15"/>
      <c r="DEZ24" s="13"/>
      <c r="DFA24" s="9"/>
      <c r="DFB24" s="8"/>
      <c r="DFC24" s="8"/>
      <c r="DFD24" s="13"/>
      <c r="DFE24" s="13"/>
      <c r="DFF24" s="14"/>
      <c r="DFG24" s="15"/>
      <c r="DFH24" s="13"/>
      <c r="DFI24" s="9"/>
      <c r="DFJ24" s="8"/>
      <c r="DFK24" s="8"/>
      <c r="DFL24" s="13"/>
      <c r="DFM24" s="13"/>
      <c r="DFN24" s="14"/>
      <c r="DFO24" s="15"/>
      <c r="DFP24" s="13"/>
      <c r="DFQ24" s="9"/>
      <c r="DFR24" s="8"/>
      <c r="DFS24" s="8"/>
      <c r="DFT24" s="13"/>
      <c r="DFU24" s="13"/>
      <c r="DFV24" s="14"/>
      <c r="DFW24" s="15"/>
      <c r="DFX24" s="13"/>
      <c r="DFY24" s="9"/>
      <c r="DFZ24" s="8"/>
      <c r="DGA24" s="8"/>
      <c r="DGB24" s="13"/>
      <c r="DGC24" s="13"/>
      <c r="DGD24" s="14"/>
      <c r="DGE24" s="15"/>
      <c r="DGF24" s="13"/>
      <c r="DGG24" s="9"/>
      <c r="DGH24" s="8"/>
      <c r="DGI24" s="8"/>
      <c r="DGJ24" s="13"/>
      <c r="DGK24" s="13"/>
      <c r="DGL24" s="14"/>
      <c r="DGM24" s="15"/>
      <c r="DGN24" s="13"/>
      <c r="DGO24" s="9"/>
      <c r="DGP24" s="8"/>
      <c r="DGQ24" s="8"/>
      <c r="DGR24" s="13"/>
      <c r="DGS24" s="13"/>
      <c r="DGT24" s="14"/>
      <c r="DGU24" s="15"/>
      <c r="DGV24" s="13"/>
      <c r="DGW24" s="9"/>
      <c r="DGX24" s="8"/>
      <c r="DGY24" s="8"/>
      <c r="DGZ24" s="13"/>
      <c r="DHA24" s="13"/>
      <c r="DHB24" s="14"/>
      <c r="DHC24" s="15"/>
      <c r="DHD24" s="13"/>
      <c r="DHE24" s="9"/>
      <c r="DHF24" s="8"/>
      <c r="DHG24" s="8"/>
      <c r="DHH24" s="13"/>
      <c r="DHI24" s="13"/>
      <c r="DHJ24" s="14"/>
      <c r="DHK24" s="15"/>
      <c r="DHL24" s="13"/>
      <c r="DHM24" s="9"/>
      <c r="DHN24" s="8"/>
      <c r="DHO24" s="8"/>
      <c r="DHP24" s="13"/>
      <c r="DHQ24" s="13"/>
      <c r="DHR24" s="14"/>
      <c r="DHS24" s="15"/>
      <c r="DHT24" s="13"/>
      <c r="DHU24" s="9"/>
      <c r="DHV24" s="8"/>
      <c r="DHW24" s="8"/>
      <c r="DHX24" s="13"/>
      <c r="DHY24" s="13"/>
      <c r="DHZ24" s="14"/>
      <c r="DIA24" s="15"/>
      <c r="DIB24" s="13"/>
      <c r="DIC24" s="9"/>
      <c r="DID24" s="8"/>
      <c r="DIE24" s="8"/>
      <c r="DIF24" s="13"/>
      <c r="DIG24" s="13"/>
      <c r="DIH24" s="14"/>
      <c r="DII24" s="15"/>
      <c r="DIJ24" s="13"/>
      <c r="DIK24" s="9"/>
      <c r="DIL24" s="8"/>
      <c r="DIM24" s="8"/>
      <c r="DIN24" s="13"/>
      <c r="DIO24" s="13"/>
      <c r="DIP24" s="14"/>
      <c r="DIQ24" s="15"/>
      <c r="DIR24" s="13"/>
      <c r="DIS24" s="9"/>
      <c r="DIT24" s="8"/>
      <c r="DIU24" s="8"/>
      <c r="DIV24" s="13"/>
      <c r="DIW24" s="13"/>
      <c r="DIX24" s="14"/>
      <c r="DIY24" s="15"/>
      <c r="DIZ24" s="13"/>
      <c r="DJA24" s="9"/>
      <c r="DJB24" s="8"/>
      <c r="DJC24" s="8"/>
      <c r="DJD24" s="13"/>
      <c r="DJE24" s="13"/>
      <c r="DJF24" s="14"/>
      <c r="DJG24" s="15"/>
      <c r="DJH24" s="13"/>
      <c r="DJI24" s="9"/>
      <c r="DJJ24" s="8"/>
      <c r="DJK24" s="8"/>
      <c r="DJL24" s="13"/>
      <c r="DJM24" s="13"/>
      <c r="DJN24" s="14"/>
      <c r="DJO24" s="15"/>
      <c r="DJP24" s="13"/>
      <c r="DJQ24" s="9"/>
      <c r="DJR24" s="8"/>
      <c r="DJS24" s="8"/>
      <c r="DJT24" s="13"/>
      <c r="DJU24" s="13"/>
      <c r="DJV24" s="14"/>
      <c r="DJW24" s="15"/>
      <c r="DJX24" s="13"/>
      <c r="DJY24" s="9"/>
      <c r="DJZ24" s="8"/>
      <c r="DKA24" s="8"/>
      <c r="DKB24" s="13"/>
      <c r="DKC24" s="13"/>
      <c r="DKD24" s="14"/>
      <c r="DKE24" s="15"/>
      <c r="DKF24" s="13"/>
      <c r="DKG24" s="9"/>
      <c r="DKH24" s="8"/>
      <c r="DKI24" s="8"/>
      <c r="DKJ24" s="13"/>
      <c r="DKK24" s="13"/>
      <c r="DKL24" s="14"/>
      <c r="DKM24" s="15"/>
      <c r="DKN24" s="13"/>
      <c r="DKO24" s="9"/>
      <c r="DKP24" s="8"/>
      <c r="DKQ24" s="8"/>
      <c r="DKR24" s="13"/>
      <c r="DKS24" s="13"/>
      <c r="DKT24" s="14"/>
      <c r="DKU24" s="15"/>
      <c r="DKV24" s="13"/>
      <c r="DKW24" s="9"/>
      <c r="DKX24" s="8"/>
      <c r="DKY24" s="8"/>
      <c r="DKZ24" s="13"/>
      <c r="DLA24" s="13"/>
      <c r="DLB24" s="14"/>
      <c r="DLC24" s="15"/>
      <c r="DLD24" s="13"/>
      <c r="DLE24" s="9"/>
      <c r="DLF24" s="8"/>
      <c r="DLG24" s="8"/>
      <c r="DLH24" s="13"/>
      <c r="DLI24" s="13"/>
      <c r="DLJ24" s="14"/>
      <c r="DLK24" s="15"/>
      <c r="DLL24" s="13"/>
      <c r="DLM24" s="9"/>
      <c r="DLN24" s="8"/>
      <c r="DLO24" s="8"/>
      <c r="DLP24" s="13"/>
      <c r="DLQ24" s="13"/>
      <c r="DLR24" s="14"/>
      <c r="DLS24" s="15"/>
      <c r="DLT24" s="13"/>
      <c r="DLU24" s="9"/>
      <c r="DLV24" s="8"/>
      <c r="DLW24" s="8"/>
      <c r="DLX24" s="13"/>
      <c r="DLY24" s="13"/>
      <c r="DLZ24" s="14"/>
      <c r="DMA24" s="15"/>
      <c r="DMB24" s="13"/>
      <c r="DMC24" s="9"/>
      <c r="DMD24" s="8"/>
      <c r="DME24" s="8"/>
      <c r="DMF24" s="13"/>
      <c r="DMG24" s="13"/>
      <c r="DMH24" s="14"/>
      <c r="DMI24" s="15"/>
      <c r="DMJ24" s="13"/>
      <c r="DMK24" s="9"/>
      <c r="DML24" s="8"/>
      <c r="DMM24" s="8"/>
      <c r="DMN24" s="13"/>
      <c r="DMO24" s="13"/>
      <c r="DMP24" s="14"/>
      <c r="DMQ24" s="15"/>
      <c r="DMR24" s="13"/>
      <c r="DMS24" s="9"/>
      <c r="DMT24" s="8"/>
      <c r="DMU24" s="8"/>
      <c r="DMV24" s="13"/>
      <c r="DMW24" s="13"/>
      <c r="DMX24" s="14"/>
      <c r="DMY24" s="15"/>
      <c r="DMZ24" s="13"/>
      <c r="DNA24" s="9"/>
      <c r="DNB24" s="8"/>
      <c r="DNC24" s="8"/>
      <c r="DND24" s="13"/>
      <c r="DNE24" s="13"/>
      <c r="DNF24" s="14"/>
      <c r="DNG24" s="15"/>
      <c r="DNH24" s="13"/>
      <c r="DNI24" s="9"/>
      <c r="DNJ24" s="8"/>
      <c r="DNK24" s="8"/>
      <c r="DNL24" s="13"/>
      <c r="DNM24" s="13"/>
      <c r="DNN24" s="14"/>
      <c r="DNO24" s="15"/>
      <c r="DNP24" s="13"/>
      <c r="DNQ24" s="9"/>
      <c r="DNR24" s="8"/>
      <c r="DNS24" s="8"/>
      <c r="DNT24" s="13"/>
      <c r="DNU24" s="13"/>
      <c r="DNV24" s="14"/>
      <c r="DNW24" s="15"/>
      <c r="DNX24" s="13"/>
      <c r="DNY24" s="9"/>
      <c r="DNZ24" s="8"/>
      <c r="DOA24" s="8"/>
      <c r="DOB24" s="13"/>
      <c r="DOC24" s="13"/>
      <c r="DOD24" s="14"/>
      <c r="DOE24" s="15"/>
      <c r="DOF24" s="13"/>
      <c r="DOG24" s="9"/>
      <c r="DOH24" s="8"/>
      <c r="DOI24" s="8"/>
      <c r="DOJ24" s="13"/>
      <c r="DOK24" s="13"/>
      <c r="DOL24" s="14"/>
      <c r="DOM24" s="15"/>
      <c r="DON24" s="13"/>
      <c r="DOO24" s="9"/>
      <c r="DOP24" s="8"/>
      <c r="DOQ24" s="8"/>
      <c r="DOR24" s="13"/>
      <c r="DOS24" s="13"/>
      <c r="DOT24" s="14"/>
      <c r="DOU24" s="15"/>
      <c r="DOV24" s="13"/>
      <c r="DOW24" s="9"/>
      <c r="DOX24" s="8"/>
      <c r="DOY24" s="8"/>
      <c r="DOZ24" s="13"/>
      <c r="DPA24" s="13"/>
      <c r="DPB24" s="14"/>
      <c r="DPC24" s="15"/>
      <c r="DPD24" s="13"/>
      <c r="DPE24" s="9"/>
      <c r="DPF24" s="8"/>
      <c r="DPG24" s="8"/>
      <c r="DPH24" s="13"/>
      <c r="DPI24" s="13"/>
      <c r="DPJ24" s="14"/>
      <c r="DPK24" s="15"/>
      <c r="DPL24" s="13"/>
      <c r="DPM24" s="9"/>
      <c r="DPN24" s="8"/>
      <c r="DPO24" s="8"/>
      <c r="DPP24" s="13"/>
      <c r="DPQ24" s="13"/>
      <c r="DPR24" s="14"/>
      <c r="DPS24" s="15"/>
      <c r="DPT24" s="13"/>
      <c r="DPU24" s="9"/>
      <c r="DPV24" s="8"/>
      <c r="DPW24" s="8"/>
      <c r="DPX24" s="13"/>
      <c r="DPY24" s="13"/>
      <c r="DPZ24" s="14"/>
      <c r="DQA24" s="15"/>
      <c r="DQB24" s="13"/>
      <c r="DQC24" s="9"/>
      <c r="DQD24" s="8"/>
      <c r="DQE24" s="8"/>
      <c r="DQF24" s="13"/>
      <c r="DQG24" s="13"/>
      <c r="DQH24" s="14"/>
      <c r="DQI24" s="15"/>
      <c r="DQJ24" s="13"/>
      <c r="DQK24" s="9"/>
      <c r="DQL24" s="8"/>
      <c r="DQM24" s="8"/>
      <c r="DQN24" s="13"/>
      <c r="DQO24" s="13"/>
      <c r="DQP24" s="14"/>
      <c r="DQQ24" s="15"/>
      <c r="DQR24" s="13"/>
      <c r="DQS24" s="9"/>
      <c r="DQT24" s="8"/>
      <c r="DQU24" s="8"/>
      <c r="DQV24" s="13"/>
      <c r="DQW24" s="13"/>
      <c r="DQX24" s="14"/>
      <c r="DQY24" s="15"/>
      <c r="DQZ24" s="13"/>
      <c r="DRA24" s="9"/>
      <c r="DRB24" s="8"/>
      <c r="DRC24" s="8"/>
      <c r="DRD24" s="13"/>
      <c r="DRE24" s="13"/>
      <c r="DRF24" s="14"/>
      <c r="DRG24" s="15"/>
      <c r="DRH24" s="13"/>
      <c r="DRI24" s="9"/>
      <c r="DRJ24" s="8"/>
      <c r="DRK24" s="8"/>
      <c r="DRL24" s="13"/>
      <c r="DRM24" s="13"/>
      <c r="DRN24" s="14"/>
      <c r="DRO24" s="15"/>
      <c r="DRP24" s="13"/>
      <c r="DRQ24" s="9"/>
      <c r="DRR24" s="8"/>
      <c r="DRS24" s="8"/>
      <c r="DRT24" s="13"/>
      <c r="DRU24" s="13"/>
      <c r="DRV24" s="14"/>
      <c r="DRW24" s="15"/>
      <c r="DRX24" s="13"/>
      <c r="DRY24" s="9"/>
      <c r="DRZ24" s="8"/>
      <c r="DSA24" s="8"/>
      <c r="DSB24" s="13"/>
      <c r="DSC24" s="13"/>
      <c r="DSD24" s="14"/>
      <c r="DSE24" s="15"/>
      <c r="DSF24" s="13"/>
      <c r="DSG24" s="9"/>
      <c r="DSH24" s="8"/>
      <c r="DSI24" s="8"/>
      <c r="DSJ24" s="13"/>
      <c r="DSK24" s="13"/>
      <c r="DSL24" s="14"/>
      <c r="DSM24" s="15"/>
      <c r="DSN24" s="13"/>
      <c r="DSO24" s="9"/>
      <c r="DSP24" s="8"/>
      <c r="DSQ24" s="8"/>
      <c r="DSR24" s="13"/>
      <c r="DSS24" s="13"/>
      <c r="DST24" s="14"/>
      <c r="DSU24" s="15"/>
      <c r="DSV24" s="13"/>
      <c r="DSW24" s="9"/>
      <c r="DSX24" s="8"/>
      <c r="DSY24" s="8"/>
      <c r="DSZ24" s="13"/>
      <c r="DTA24" s="13"/>
      <c r="DTB24" s="14"/>
      <c r="DTC24" s="15"/>
      <c r="DTD24" s="13"/>
      <c r="DTE24" s="9"/>
      <c r="DTF24" s="8"/>
      <c r="DTG24" s="8"/>
      <c r="DTH24" s="13"/>
      <c r="DTI24" s="13"/>
      <c r="DTJ24" s="14"/>
      <c r="DTK24" s="15"/>
      <c r="DTL24" s="13"/>
      <c r="DTM24" s="9"/>
      <c r="DTN24" s="8"/>
      <c r="DTO24" s="8"/>
      <c r="DTP24" s="13"/>
      <c r="DTQ24" s="13"/>
      <c r="DTR24" s="14"/>
      <c r="DTS24" s="15"/>
      <c r="DTT24" s="13"/>
      <c r="DTU24" s="9"/>
      <c r="DTV24" s="8"/>
      <c r="DTW24" s="8"/>
      <c r="DTX24" s="13"/>
      <c r="DTY24" s="13"/>
      <c r="DTZ24" s="14"/>
      <c r="DUA24" s="15"/>
      <c r="DUB24" s="13"/>
      <c r="DUC24" s="9"/>
      <c r="DUD24" s="8"/>
      <c r="DUE24" s="8"/>
      <c r="DUF24" s="13"/>
      <c r="DUG24" s="13"/>
      <c r="DUH24" s="14"/>
      <c r="DUI24" s="15"/>
      <c r="DUJ24" s="13"/>
      <c r="DUK24" s="9"/>
      <c r="DUL24" s="8"/>
      <c r="DUM24" s="8"/>
      <c r="DUN24" s="13"/>
      <c r="DUO24" s="13"/>
      <c r="DUP24" s="14"/>
      <c r="DUQ24" s="15"/>
      <c r="DUR24" s="13"/>
      <c r="DUS24" s="9"/>
      <c r="DUT24" s="8"/>
      <c r="DUU24" s="8"/>
      <c r="DUV24" s="13"/>
      <c r="DUW24" s="13"/>
      <c r="DUX24" s="14"/>
      <c r="DUY24" s="15"/>
      <c r="DUZ24" s="13"/>
      <c r="DVA24" s="9"/>
      <c r="DVB24" s="8"/>
      <c r="DVC24" s="8"/>
      <c r="DVD24" s="13"/>
      <c r="DVE24" s="13"/>
      <c r="DVF24" s="14"/>
      <c r="DVG24" s="15"/>
      <c r="DVH24" s="13"/>
      <c r="DVI24" s="9"/>
      <c r="DVJ24" s="8"/>
      <c r="DVK24" s="8"/>
      <c r="DVL24" s="13"/>
      <c r="DVM24" s="13"/>
      <c r="DVN24" s="14"/>
      <c r="DVO24" s="15"/>
      <c r="DVP24" s="13"/>
      <c r="DVQ24" s="9"/>
      <c r="DVR24" s="8"/>
      <c r="DVS24" s="8"/>
      <c r="DVT24" s="13"/>
      <c r="DVU24" s="13"/>
      <c r="DVV24" s="14"/>
      <c r="DVW24" s="15"/>
      <c r="DVX24" s="13"/>
      <c r="DVY24" s="9"/>
      <c r="DVZ24" s="8"/>
      <c r="DWA24" s="8"/>
      <c r="DWB24" s="13"/>
      <c r="DWC24" s="13"/>
      <c r="DWD24" s="14"/>
      <c r="DWE24" s="15"/>
      <c r="DWF24" s="13"/>
      <c r="DWG24" s="9"/>
      <c r="DWH24" s="8"/>
      <c r="DWI24" s="8"/>
      <c r="DWJ24" s="13"/>
      <c r="DWK24" s="13"/>
      <c r="DWL24" s="14"/>
      <c r="DWM24" s="15"/>
      <c r="DWN24" s="13"/>
      <c r="DWO24" s="9"/>
      <c r="DWP24" s="8"/>
      <c r="DWQ24" s="8"/>
      <c r="DWR24" s="13"/>
      <c r="DWS24" s="13"/>
      <c r="DWT24" s="14"/>
      <c r="DWU24" s="15"/>
      <c r="DWV24" s="13"/>
      <c r="DWW24" s="9"/>
      <c r="DWX24" s="8"/>
      <c r="DWY24" s="8"/>
      <c r="DWZ24" s="13"/>
      <c r="DXA24" s="13"/>
      <c r="DXB24" s="14"/>
      <c r="DXC24" s="15"/>
      <c r="DXD24" s="13"/>
      <c r="DXE24" s="9"/>
      <c r="DXF24" s="8"/>
      <c r="DXG24" s="8"/>
      <c r="DXH24" s="13"/>
      <c r="DXI24" s="13"/>
      <c r="DXJ24" s="14"/>
      <c r="DXK24" s="15"/>
      <c r="DXL24" s="13"/>
      <c r="DXM24" s="9"/>
      <c r="DXN24" s="8"/>
      <c r="DXO24" s="8"/>
      <c r="DXP24" s="13"/>
      <c r="DXQ24" s="13"/>
      <c r="DXR24" s="14"/>
      <c r="DXS24" s="15"/>
      <c r="DXT24" s="13"/>
      <c r="DXU24" s="9"/>
      <c r="DXV24" s="8"/>
      <c r="DXW24" s="8"/>
      <c r="DXX24" s="13"/>
      <c r="DXY24" s="13"/>
      <c r="DXZ24" s="14"/>
      <c r="DYA24" s="15"/>
      <c r="DYB24" s="13"/>
      <c r="DYC24" s="9"/>
      <c r="DYD24" s="8"/>
      <c r="DYE24" s="8"/>
      <c r="DYF24" s="13"/>
      <c r="DYG24" s="13"/>
      <c r="DYH24" s="14"/>
      <c r="DYI24" s="15"/>
      <c r="DYJ24" s="13"/>
      <c r="DYK24" s="9"/>
      <c r="DYL24" s="8"/>
      <c r="DYM24" s="8"/>
      <c r="DYN24" s="13"/>
      <c r="DYO24" s="13"/>
      <c r="DYP24" s="14"/>
      <c r="DYQ24" s="15"/>
      <c r="DYR24" s="13"/>
      <c r="DYS24" s="9"/>
      <c r="DYT24" s="8"/>
      <c r="DYU24" s="8"/>
      <c r="DYV24" s="13"/>
      <c r="DYW24" s="13"/>
      <c r="DYX24" s="14"/>
      <c r="DYY24" s="15"/>
      <c r="DYZ24" s="13"/>
      <c r="DZA24" s="9"/>
      <c r="DZB24" s="8"/>
      <c r="DZC24" s="8"/>
      <c r="DZD24" s="13"/>
      <c r="DZE24" s="13"/>
      <c r="DZF24" s="14"/>
      <c r="DZG24" s="15"/>
      <c r="DZH24" s="13"/>
      <c r="DZI24" s="9"/>
      <c r="DZJ24" s="8"/>
      <c r="DZK24" s="8"/>
      <c r="DZL24" s="13"/>
      <c r="DZM24" s="13"/>
      <c r="DZN24" s="14"/>
      <c r="DZO24" s="15"/>
      <c r="DZP24" s="13"/>
      <c r="DZQ24" s="9"/>
      <c r="DZR24" s="8"/>
      <c r="DZS24" s="8"/>
      <c r="DZT24" s="13"/>
      <c r="DZU24" s="13"/>
      <c r="DZV24" s="14"/>
      <c r="DZW24" s="15"/>
      <c r="DZX24" s="13"/>
      <c r="DZY24" s="9"/>
      <c r="DZZ24" s="8"/>
      <c r="EAA24" s="8"/>
      <c r="EAB24" s="13"/>
      <c r="EAC24" s="13"/>
      <c r="EAD24" s="14"/>
      <c r="EAE24" s="15"/>
      <c r="EAF24" s="13"/>
      <c r="EAG24" s="9"/>
      <c r="EAH24" s="8"/>
      <c r="EAI24" s="8"/>
      <c r="EAJ24" s="13"/>
      <c r="EAK24" s="13"/>
      <c r="EAL24" s="14"/>
      <c r="EAM24" s="15"/>
      <c r="EAN24" s="13"/>
      <c r="EAO24" s="9"/>
      <c r="EAP24" s="8"/>
      <c r="EAQ24" s="8"/>
      <c r="EAR24" s="13"/>
      <c r="EAS24" s="13"/>
      <c r="EAT24" s="14"/>
      <c r="EAU24" s="15"/>
      <c r="EAV24" s="13"/>
      <c r="EAW24" s="9"/>
      <c r="EAX24" s="8"/>
      <c r="EAY24" s="8"/>
      <c r="EAZ24" s="13"/>
      <c r="EBA24" s="13"/>
      <c r="EBB24" s="14"/>
      <c r="EBC24" s="15"/>
      <c r="EBD24" s="13"/>
      <c r="EBE24" s="9"/>
      <c r="EBF24" s="8"/>
      <c r="EBG24" s="8"/>
      <c r="EBH24" s="13"/>
      <c r="EBI24" s="13"/>
      <c r="EBJ24" s="14"/>
      <c r="EBK24" s="15"/>
      <c r="EBL24" s="13"/>
      <c r="EBM24" s="9"/>
      <c r="EBN24" s="8"/>
      <c r="EBO24" s="8"/>
      <c r="EBP24" s="13"/>
      <c r="EBQ24" s="13"/>
      <c r="EBR24" s="14"/>
      <c r="EBS24" s="15"/>
      <c r="EBT24" s="13"/>
      <c r="EBU24" s="9"/>
      <c r="EBV24" s="8"/>
      <c r="EBW24" s="8"/>
      <c r="EBX24" s="13"/>
      <c r="EBY24" s="13"/>
      <c r="EBZ24" s="14"/>
      <c r="ECA24" s="15"/>
      <c r="ECB24" s="13"/>
      <c r="ECC24" s="9"/>
      <c r="ECD24" s="8"/>
      <c r="ECE24" s="8"/>
      <c r="ECF24" s="13"/>
      <c r="ECG24" s="13"/>
      <c r="ECH24" s="14"/>
      <c r="ECI24" s="15"/>
      <c r="ECJ24" s="13"/>
      <c r="ECK24" s="9"/>
      <c r="ECL24" s="8"/>
      <c r="ECM24" s="8"/>
      <c r="ECN24" s="13"/>
      <c r="ECO24" s="13"/>
      <c r="ECP24" s="14"/>
      <c r="ECQ24" s="15"/>
      <c r="ECR24" s="13"/>
      <c r="ECS24" s="9"/>
      <c r="ECT24" s="8"/>
      <c r="ECU24" s="8"/>
      <c r="ECV24" s="13"/>
      <c r="ECW24" s="13"/>
      <c r="ECX24" s="14"/>
      <c r="ECY24" s="15"/>
      <c r="ECZ24" s="13"/>
      <c r="EDA24" s="9"/>
      <c r="EDB24" s="8"/>
      <c r="EDC24" s="8"/>
      <c r="EDD24" s="13"/>
      <c r="EDE24" s="13"/>
      <c r="EDF24" s="14"/>
      <c r="EDG24" s="15"/>
      <c r="EDH24" s="13"/>
      <c r="EDI24" s="9"/>
      <c r="EDJ24" s="8"/>
      <c r="EDK24" s="8"/>
      <c r="EDL24" s="13"/>
      <c r="EDM24" s="13"/>
      <c r="EDN24" s="14"/>
      <c r="EDO24" s="15"/>
      <c r="EDP24" s="13"/>
      <c r="EDQ24" s="9"/>
      <c r="EDR24" s="8"/>
      <c r="EDS24" s="8"/>
      <c r="EDT24" s="13"/>
      <c r="EDU24" s="13"/>
      <c r="EDV24" s="14"/>
      <c r="EDW24" s="15"/>
      <c r="EDX24" s="13"/>
      <c r="EDY24" s="9"/>
      <c r="EDZ24" s="8"/>
      <c r="EEA24" s="8"/>
      <c r="EEB24" s="13"/>
      <c r="EEC24" s="13"/>
      <c r="EED24" s="14"/>
      <c r="EEE24" s="15"/>
      <c r="EEF24" s="13"/>
      <c r="EEG24" s="9"/>
      <c r="EEH24" s="8"/>
      <c r="EEI24" s="8"/>
      <c r="EEJ24" s="13"/>
      <c r="EEK24" s="13"/>
      <c r="EEL24" s="14"/>
      <c r="EEM24" s="15"/>
      <c r="EEN24" s="13"/>
      <c r="EEO24" s="9"/>
      <c r="EEP24" s="8"/>
      <c r="EEQ24" s="8"/>
      <c r="EER24" s="13"/>
      <c r="EES24" s="13"/>
      <c r="EET24" s="14"/>
      <c r="EEU24" s="15"/>
      <c r="EEV24" s="13"/>
      <c r="EEW24" s="9"/>
      <c r="EEX24" s="8"/>
      <c r="EEY24" s="8"/>
      <c r="EEZ24" s="13"/>
      <c r="EFA24" s="13"/>
      <c r="EFB24" s="14"/>
      <c r="EFC24" s="15"/>
      <c r="EFD24" s="13"/>
      <c r="EFE24" s="9"/>
      <c r="EFF24" s="8"/>
      <c r="EFG24" s="8"/>
      <c r="EFH24" s="13"/>
      <c r="EFI24" s="13"/>
      <c r="EFJ24" s="14"/>
      <c r="EFK24" s="15"/>
      <c r="EFL24" s="13"/>
      <c r="EFM24" s="9"/>
      <c r="EFN24" s="8"/>
      <c r="EFO24" s="8"/>
      <c r="EFP24" s="13"/>
      <c r="EFQ24" s="13"/>
      <c r="EFR24" s="14"/>
      <c r="EFS24" s="15"/>
      <c r="EFT24" s="13"/>
      <c r="EFU24" s="9"/>
      <c r="EFV24" s="8"/>
      <c r="EFW24" s="8"/>
      <c r="EFX24" s="13"/>
      <c r="EFY24" s="13"/>
      <c r="EFZ24" s="14"/>
      <c r="EGA24" s="15"/>
      <c r="EGB24" s="13"/>
      <c r="EGC24" s="9"/>
      <c r="EGD24" s="8"/>
      <c r="EGE24" s="8"/>
      <c r="EGF24" s="13"/>
      <c r="EGG24" s="13"/>
      <c r="EGH24" s="14"/>
      <c r="EGI24" s="15"/>
      <c r="EGJ24" s="13"/>
      <c r="EGK24" s="9"/>
      <c r="EGL24" s="8"/>
      <c r="EGM24" s="8"/>
      <c r="EGN24" s="13"/>
      <c r="EGO24" s="13"/>
      <c r="EGP24" s="14"/>
      <c r="EGQ24" s="15"/>
      <c r="EGR24" s="13"/>
      <c r="EGS24" s="9"/>
      <c r="EGT24" s="8"/>
      <c r="EGU24" s="8"/>
      <c r="EGV24" s="13"/>
      <c r="EGW24" s="13"/>
      <c r="EGX24" s="14"/>
      <c r="EGY24" s="15"/>
      <c r="EGZ24" s="13"/>
      <c r="EHA24" s="9"/>
      <c r="EHB24" s="8"/>
      <c r="EHC24" s="8"/>
      <c r="EHD24" s="13"/>
      <c r="EHE24" s="13"/>
      <c r="EHF24" s="14"/>
      <c r="EHG24" s="15"/>
      <c r="EHH24" s="13"/>
      <c r="EHI24" s="9"/>
      <c r="EHJ24" s="8"/>
      <c r="EHK24" s="8"/>
      <c r="EHL24" s="13"/>
      <c r="EHM24" s="13"/>
      <c r="EHN24" s="14"/>
      <c r="EHO24" s="15"/>
      <c r="EHP24" s="13"/>
      <c r="EHQ24" s="9"/>
      <c r="EHR24" s="8"/>
      <c r="EHS24" s="8"/>
      <c r="EHT24" s="13"/>
      <c r="EHU24" s="13"/>
      <c r="EHV24" s="14"/>
      <c r="EHW24" s="15"/>
      <c r="EHX24" s="13"/>
      <c r="EHY24" s="9"/>
      <c r="EHZ24" s="8"/>
      <c r="EIA24" s="8"/>
      <c r="EIB24" s="13"/>
      <c r="EIC24" s="13"/>
      <c r="EID24" s="14"/>
      <c r="EIE24" s="15"/>
      <c r="EIF24" s="13"/>
      <c r="EIG24" s="9"/>
      <c r="EIH24" s="8"/>
      <c r="EII24" s="8"/>
      <c r="EIJ24" s="13"/>
      <c r="EIK24" s="13"/>
      <c r="EIL24" s="14"/>
      <c r="EIM24" s="15"/>
      <c r="EIN24" s="13"/>
      <c r="EIO24" s="9"/>
      <c r="EIP24" s="8"/>
      <c r="EIQ24" s="8"/>
      <c r="EIR24" s="13"/>
      <c r="EIS24" s="13"/>
      <c r="EIT24" s="14"/>
      <c r="EIU24" s="15"/>
      <c r="EIV24" s="13"/>
      <c r="EIW24" s="9"/>
      <c r="EIX24" s="8"/>
      <c r="EIY24" s="8"/>
      <c r="EIZ24" s="13"/>
      <c r="EJA24" s="13"/>
      <c r="EJB24" s="14"/>
      <c r="EJC24" s="15"/>
      <c r="EJD24" s="13"/>
      <c r="EJE24" s="9"/>
      <c r="EJF24" s="8"/>
      <c r="EJG24" s="8"/>
      <c r="EJH24" s="13"/>
      <c r="EJI24" s="13"/>
      <c r="EJJ24" s="14"/>
      <c r="EJK24" s="15"/>
      <c r="EJL24" s="13"/>
      <c r="EJM24" s="9"/>
      <c r="EJN24" s="8"/>
      <c r="EJO24" s="8"/>
      <c r="EJP24" s="13"/>
      <c r="EJQ24" s="13"/>
      <c r="EJR24" s="14"/>
      <c r="EJS24" s="15"/>
      <c r="EJT24" s="13"/>
      <c r="EJU24" s="9"/>
      <c r="EJV24" s="8"/>
      <c r="EJW24" s="8"/>
      <c r="EJX24" s="13"/>
      <c r="EJY24" s="13"/>
      <c r="EJZ24" s="14"/>
      <c r="EKA24" s="15"/>
      <c r="EKB24" s="13"/>
      <c r="EKC24" s="9"/>
      <c r="EKD24" s="8"/>
      <c r="EKE24" s="8"/>
      <c r="EKF24" s="13"/>
      <c r="EKG24" s="13"/>
      <c r="EKH24" s="14"/>
      <c r="EKI24" s="15"/>
      <c r="EKJ24" s="13"/>
      <c r="EKK24" s="9"/>
      <c r="EKL24" s="8"/>
      <c r="EKM24" s="8"/>
      <c r="EKN24" s="13"/>
      <c r="EKO24" s="13"/>
      <c r="EKP24" s="14"/>
      <c r="EKQ24" s="15"/>
      <c r="EKR24" s="13"/>
      <c r="EKS24" s="9"/>
      <c r="EKT24" s="8"/>
      <c r="EKU24" s="8"/>
      <c r="EKV24" s="13"/>
      <c r="EKW24" s="13"/>
      <c r="EKX24" s="14"/>
      <c r="EKY24" s="15"/>
      <c r="EKZ24" s="13"/>
      <c r="ELA24" s="9"/>
      <c r="ELB24" s="8"/>
      <c r="ELC24" s="8"/>
      <c r="ELD24" s="13"/>
      <c r="ELE24" s="13"/>
      <c r="ELF24" s="14"/>
      <c r="ELG24" s="15"/>
      <c r="ELH24" s="13"/>
      <c r="ELI24" s="9"/>
      <c r="ELJ24" s="8"/>
      <c r="ELK24" s="8"/>
      <c r="ELL24" s="13"/>
      <c r="ELM24" s="13"/>
      <c r="ELN24" s="14"/>
      <c r="ELO24" s="15"/>
      <c r="ELP24" s="13"/>
      <c r="ELQ24" s="9"/>
      <c r="ELR24" s="8"/>
      <c r="ELS24" s="8"/>
      <c r="ELT24" s="13"/>
      <c r="ELU24" s="13"/>
      <c r="ELV24" s="14"/>
      <c r="ELW24" s="15"/>
      <c r="ELX24" s="13"/>
      <c r="ELY24" s="9"/>
      <c r="ELZ24" s="8"/>
      <c r="EMA24" s="8"/>
      <c r="EMB24" s="13"/>
      <c r="EMC24" s="13"/>
      <c r="EMD24" s="14"/>
      <c r="EME24" s="15"/>
      <c r="EMF24" s="13"/>
      <c r="EMG24" s="9"/>
      <c r="EMH24" s="8"/>
      <c r="EMI24" s="8"/>
      <c r="EMJ24" s="13"/>
      <c r="EMK24" s="13"/>
      <c r="EML24" s="14"/>
      <c r="EMM24" s="15"/>
      <c r="EMN24" s="13"/>
      <c r="EMO24" s="9"/>
      <c r="EMP24" s="8"/>
      <c r="EMQ24" s="8"/>
      <c r="EMR24" s="13"/>
      <c r="EMS24" s="13"/>
      <c r="EMT24" s="14"/>
      <c r="EMU24" s="15"/>
      <c r="EMV24" s="13"/>
      <c r="EMW24" s="9"/>
      <c r="EMX24" s="8"/>
      <c r="EMY24" s="8"/>
      <c r="EMZ24" s="13"/>
      <c r="ENA24" s="13"/>
      <c r="ENB24" s="14"/>
      <c r="ENC24" s="15"/>
      <c r="END24" s="13"/>
      <c r="ENE24" s="9"/>
      <c r="ENF24" s="8"/>
      <c r="ENG24" s="8"/>
      <c r="ENH24" s="13"/>
      <c r="ENI24" s="13"/>
      <c r="ENJ24" s="14"/>
      <c r="ENK24" s="15"/>
      <c r="ENL24" s="13"/>
      <c r="ENM24" s="9"/>
      <c r="ENN24" s="8"/>
      <c r="ENO24" s="8"/>
      <c r="ENP24" s="13"/>
      <c r="ENQ24" s="13"/>
      <c r="ENR24" s="14"/>
      <c r="ENS24" s="15"/>
      <c r="ENT24" s="13"/>
      <c r="ENU24" s="9"/>
      <c r="ENV24" s="8"/>
      <c r="ENW24" s="8"/>
      <c r="ENX24" s="13"/>
      <c r="ENY24" s="13"/>
      <c r="ENZ24" s="14"/>
      <c r="EOA24" s="15"/>
      <c r="EOB24" s="13"/>
      <c r="EOC24" s="9"/>
      <c r="EOD24" s="8"/>
      <c r="EOE24" s="8"/>
      <c r="EOF24" s="13"/>
      <c r="EOG24" s="13"/>
      <c r="EOH24" s="14"/>
      <c r="EOI24" s="15"/>
      <c r="EOJ24" s="13"/>
      <c r="EOK24" s="9"/>
      <c r="EOL24" s="8"/>
      <c r="EOM24" s="8"/>
      <c r="EON24" s="13"/>
      <c r="EOO24" s="13"/>
      <c r="EOP24" s="14"/>
      <c r="EOQ24" s="15"/>
      <c r="EOR24" s="13"/>
      <c r="EOS24" s="9"/>
      <c r="EOT24" s="8"/>
      <c r="EOU24" s="8"/>
      <c r="EOV24" s="13"/>
      <c r="EOW24" s="13"/>
      <c r="EOX24" s="14"/>
      <c r="EOY24" s="15"/>
      <c r="EOZ24" s="13"/>
      <c r="EPA24" s="9"/>
      <c r="EPB24" s="8"/>
      <c r="EPC24" s="8"/>
      <c r="EPD24" s="13"/>
      <c r="EPE24" s="13"/>
      <c r="EPF24" s="14"/>
      <c r="EPG24" s="15"/>
      <c r="EPH24" s="13"/>
      <c r="EPI24" s="9"/>
      <c r="EPJ24" s="8"/>
      <c r="EPK24" s="8"/>
      <c r="EPL24" s="13"/>
      <c r="EPM24" s="13"/>
      <c r="EPN24" s="14"/>
      <c r="EPO24" s="15"/>
      <c r="EPP24" s="13"/>
      <c r="EPQ24" s="9"/>
      <c r="EPR24" s="8"/>
      <c r="EPS24" s="8"/>
      <c r="EPT24" s="13"/>
      <c r="EPU24" s="13"/>
      <c r="EPV24" s="14"/>
      <c r="EPW24" s="15"/>
      <c r="EPX24" s="13"/>
      <c r="EPY24" s="9"/>
      <c r="EPZ24" s="8"/>
      <c r="EQA24" s="8"/>
      <c r="EQB24" s="13"/>
      <c r="EQC24" s="13"/>
      <c r="EQD24" s="14"/>
      <c r="EQE24" s="15"/>
      <c r="EQF24" s="13"/>
      <c r="EQG24" s="9"/>
      <c r="EQH24" s="8"/>
      <c r="EQI24" s="8"/>
      <c r="EQJ24" s="13"/>
      <c r="EQK24" s="13"/>
      <c r="EQL24" s="14"/>
      <c r="EQM24" s="15"/>
      <c r="EQN24" s="13"/>
      <c r="EQO24" s="9"/>
      <c r="EQP24" s="8"/>
      <c r="EQQ24" s="8"/>
      <c r="EQR24" s="13"/>
      <c r="EQS24" s="13"/>
      <c r="EQT24" s="14"/>
      <c r="EQU24" s="15"/>
      <c r="EQV24" s="13"/>
      <c r="EQW24" s="9"/>
      <c r="EQX24" s="8"/>
      <c r="EQY24" s="8"/>
      <c r="EQZ24" s="13"/>
      <c r="ERA24" s="13"/>
      <c r="ERB24" s="14"/>
      <c r="ERC24" s="15"/>
      <c r="ERD24" s="13"/>
      <c r="ERE24" s="9"/>
      <c r="ERF24" s="8"/>
      <c r="ERG24" s="8"/>
      <c r="ERH24" s="13"/>
      <c r="ERI24" s="13"/>
      <c r="ERJ24" s="14"/>
      <c r="ERK24" s="15"/>
      <c r="ERL24" s="13"/>
      <c r="ERM24" s="9"/>
      <c r="ERN24" s="8"/>
      <c r="ERO24" s="8"/>
      <c r="ERP24" s="13"/>
      <c r="ERQ24" s="13"/>
      <c r="ERR24" s="14"/>
      <c r="ERS24" s="15"/>
      <c r="ERT24" s="13"/>
      <c r="ERU24" s="9"/>
      <c r="ERV24" s="8"/>
      <c r="ERW24" s="8"/>
      <c r="ERX24" s="13"/>
      <c r="ERY24" s="13"/>
      <c r="ERZ24" s="14"/>
      <c r="ESA24" s="15"/>
      <c r="ESB24" s="13"/>
      <c r="ESC24" s="9"/>
      <c r="ESD24" s="8"/>
      <c r="ESE24" s="8"/>
      <c r="ESF24" s="13"/>
      <c r="ESG24" s="13"/>
      <c r="ESH24" s="14"/>
      <c r="ESI24" s="15"/>
      <c r="ESJ24" s="13"/>
      <c r="ESK24" s="9"/>
      <c r="ESL24" s="8"/>
      <c r="ESM24" s="8"/>
      <c r="ESN24" s="13"/>
      <c r="ESO24" s="13"/>
      <c r="ESP24" s="14"/>
      <c r="ESQ24" s="15"/>
      <c r="ESR24" s="13"/>
      <c r="ESS24" s="9"/>
      <c r="EST24" s="8"/>
      <c r="ESU24" s="8"/>
      <c r="ESV24" s="13"/>
      <c r="ESW24" s="13"/>
      <c r="ESX24" s="14"/>
      <c r="ESY24" s="15"/>
      <c r="ESZ24" s="13"/>
      <c r="ETA24" s="9"/>
      <c r="ETB24" s="8"/>
      <c r="ETC24" s="8"/>
      <c r="ETD24" s="13"/>
      <c r="ETE24" s="13"/>
      <c r="ETF24" s="14"/>
      <c r="ETG24" s="15"/>
      <c r="ETH24" s="13"/>
      <c r="ETI24" s="9"/>
      <c r="ETJ24" s="8"/>
      <c r="ETK24" s="8"/>
      <c r="ETL24" s="13"/>
      <c r="ETM24" s="13"/>
      <c r="ETN24" s="14"/>
      <c r="ETO24" s="15"/>
      <c r="ETP24" s="13"/>
      <c r="ETQ24" s="9"/>
      <c r="ETR24" s="8"/>
      <c r="ETS24" s="8"/>
      <c r="ETT24" s="13"/>
      <c r="ETU24" s="13"/>
      <c r="ETV24" s="14"/>
      <c r="ETW24" s="15"/>
      <c r="ETX24" s="13"/>
      <c r="ETY24" s="9"/>
      <c r="ETZ24" s="8"/>
      <c r="EUA24" s="8"/>
      <c r="EUB24" s="13"/>
      <c r="EUC24" s="13"/>
      <c r="EUD24" s="14"/>
      <c r="EUE24" s="15"/>
      <c r="EUF24" s="13"/>
      <c r="EUG24" s="9"/>
      <c r="EUH24" s="8"/>
      <c r="EUI24" s="8"/>
      <c r="EUJ24" s="13"/>
      <c r="EUK24" s="13"/>
      <c r="EUL24" s="14"/>
      <c r="EUM24" s="15"/>
      <c r="EUN24" s="13"/>
      <c r="EUO24" s="9"/>
      <c r="EUP24" s="8"/>
      <c r="EUQ24" s="8"/>
      <c r="EUR24" s="13"/>
      <c r="EUS24" s="13"/>
      <c r="EUT24" s="14"/>
      <c r="EUU24" s="15"/>
      <c r="EUV24" s="13"/>
      <c r="EUW24" s="9"/>
      <c r="EUX24" s="8"/>
      <c r="EUY24" s="8"/>
      <c r="EUZ24" s="13"/>
      <c r="EVA24" s="13"/>
      <c r="EVB24" s="14"/>
      <c r="EVC24" s="15"/>
      <c r="EVD24" s="13"/>
      <c r="EVE24" s="9"/>
      <c r="EVF24" s="8"/>
      <c r="EVG24" s="8"/>
      <c r="EVH24" s="13"/>
      <c r="EVI24" s="13"/>
      <c r="EVJ24" s="14"/>
      <c r="EVK24" s="15"/>
      <c r="EVL24" s="13"/>
      <c r="EVM24" s="9"/>
      <c r="EVN24" s="8"/>
      <c r="EVO24" s="8"/>
      <c r="EVP24" s="13"/>
      <c r="EVQ24" s="13"/>
      <c r="EVR24" s="14"/>
      <c r="EVS24" s="15"/>
      <c r="EVT24" s="13"/>
      <c r="EVU24" s="9"/>
      <c r="EVV24" s="8"/>
      <c r="EVW24" s="8"/>
      <c r="EVX24" s="13"/>
      <c r="EVY24" s="13"/>
      <c r="EVZ24" s="14"/>
      <c r="EWA24" s="15"/>
      <c r="EWB24" s="13"/>
      <c r="EWC24" s="9"/>
      <c r="EWD24" s="8"/>
      <c r="EWE24" s="8"/>
      <c r="EWF24" s="13"/>
      <c r="EWG24" s="13"/>
      <c r="EWH24" s="14"/>
      <c r="EWI24" s="15"/>
      <c r="EWJ24" s="13"/>
      <c r="EWK24" s="9"/>
      <c r="EWL24" s="8"/>
      <c r="EWM24" s="8"/>
      <c r="EWN24" s="13"/>
      <c r="EWO24" s="13"/>
      <c r="EWP24" s="14"/>
      <c r="EWQ24" s="15"/>
      <c r="EWR24" s="13"/>
      <c r="EWS24" s="9"/>
      <c r="EWT24" s="8"/>
      <c r="EWU24" s="8"/>
      <c r="EWV24" s="13"/>
      <c r="EWW24" s="13"/>
      <c r="EWX24" s="14"/>
      <c r="EWY24" s="15"/>
      <c r="EWZ24" s="13"/>
      <c r="EXA24" s="9"/>
      <c r="EXB24" s="8"/>
      <c r="EXC24" s="8"/>
      <c r="EXD24" s="13"/>
      <c r="EXE24" s="13"/>
      <c r="EXF24" s="14"/>
      <c r="EXG24" s="15"/>
      <c r="EXH24" s="13"/>
      <c r="EXI24" s="9"/>
      <c r="EXJ24" s="8"/>
      <c r="EXK24" s="8"/>
      <c r="EXL24" s="13"/>
      <c r="EXM24" s="13"/>
      <c r="EXN24" s="14"/>
      <c r="EXO24" s="15"/>
      <c r="EXP24" s="13"/>
      <c r="EXQ24" s="9"/>
      <c r="EXR24" s="8"/>
      <c r="EXS24" s="8"/>
      <c r="EXT24" s="13"/>
      <c r="EXU24" s="13"/>
      <c r="EXV24" s="14"/>
      <c r="EXW24" s="15"/>
      <c r="EXX24" s="13"/>
      <c r="EXY24" s="9"/>
      <c r="EXZ24" s="8"/>
      <c r="EYA24" s="8"/>
      <c r="EYB24" s="13"/>
      <c r="EYC24" s="13"/>
      <c r="EYD24" s="14"/>
      <c r="EYE24" s="15"/>
      <c r="EYF24" s="13"/>
      <c r="EYG24" s="9"/>
      <c r="EYH24" s="8"/>
      <c r="EYI24" s="8"/>
      <c r="EYJ24" s="13"/>
      <c r="EYK24" s="13"/>
      <c r="EYL24" s="14"/>
      <c r="EYM24" s="15"/>
      <c r="EYN24" s="13"/>
      <c r="EYO24" s="9"/>
      <c r="EYP24" s="8"/>
      <c r="EYQ24" s="8"/>
      <c r="EYR24" s="13"/>
      <c r="EYS24" s="13"/>
      <c r="EYT24" s="14"/>
      <c r="EYU24" s="15"/>
      <c r="EYV24" s="13"/>
      <c r="EYW24" s="9"/>
      <c r="EYX24" s="8"/>
      <c r="EYY24" s="8"/>
      <c r="EYZ24" s="13"/>
      <c r="EZA24" s="13"/>
      <c r="EZB24" s="14"/>
      <c r="EZC24" s="15"/>
      <c r="EZD24" s="13"/>
      <c r="EZE24" s="9"/>
      <c r="EZF24" s="8"/>
      <c r="EZG24" s="8"/>
      <c r="EZH24" s="13"/>
      <c r="EZI24" s="13"/>
      <c r="EZJ24" s="14"/>
      <c r="EZK24" s="15"/>
      <c r="EZL24" s="13"/>
      <c r="EZM24" s="9"/>
      <c r="EZN24" s="8"/>
      <c r="EZO24" s="8"/>
      <c r="EZP24" s="13"/>
      <c r="EZQ24" s="13"/>
      <c r="EZR24" s="14"/>
      <c r="EZS24" s="15"/>
      <c r="EZT24" s="13"/>
      <c r="EZU24" s="9"/>
      <c r="EZV24" s="8"/>
      <c r="EZW24" s="8"/>
      <c r="EZX24" s="13"/>
      <c r="EZY24" s="13"/>
      <c r="EZZ24" s="14"/>
      <c r="FAA24" s="15"/>
      <c r="FAB24" s="13"/>
      <c r="FAC24" s="9"/>
      <c r="FAD24" s="8"/>
      <c r="FAE24" s="8"/>
      <c r="FAF24" s="13"/>
      <c r="FAG24" s="13"/>
      <c r="FAH24" s="14"/>
      <c r="FAI24" s="15"/>
      <c r="FAJ24" s="13"/>
      <c r="FAK24" s="9"/>
      <c r="FAL24" s="8"/>
      <c r="FAM24" s="8"/>
      <c r="FAN24" s="13"/>
      <c r="FAO24" s="13"/>
      <c r="FAP24" s="14"/>
      <c r="FAQ24" s="15"/>
      <c r="FAR24" s="13"/>
      <c r="FAS24" s="9"/>
      <c r="FAT24" s="8"/>
      <c r="FAU24" s="8"/>
      <c r="FAV24" s="13"/>
      <c r="FAW24" s="13"/>
      <c r="FAX24" s="14"/>
      <c r="FAY24" s="15"/>
      <c r="FAZ24" s="13"/>
      <c r="FBA24" s="9"/>
      <c r="FBB24" s="8"/>
      <c r="FBC24" s="8"/>
      <c r="FBD24" s="13"/>
      <c r="FBE24" s="13"/>
      <c r="FBF24" s="14"/>
      <c r="FBG24" s="15"/>
      <c r="FBH24" s="13"/>
      <c r="FBI24" s="9"/>
      <c r="FBJ24" s="8"/>
      <c r="FBK24" s="8"/>
      <c r="FBL24" s="13"/>
      <c r="FBM24" s="13"/>
      <c r="FBN24" s="14"/>
      <c r="FBO24" s="15"/>
      <c r="FBP24" s="13"/>
      <c r="FBQ24" s="9"/>
      <c r="FBR24" s="8"/>
      <c r="FBS24" s="8"/>
      <c r="FBT24" s="13"/>
      <c r="FBU24" s="13"/>
      <c r="FBV24" s="14"/>
      <c r="FBW24" s="15"/>
      <c r="FBX24" s="13"/>
      <c r="FBY24" s="9"/>
      <c r="FBZ24" s="8"/>
      <c r="FCA24" s="8"/>
      <c r="FCB24" s="13"/>
      <c r="FCC24" s="13"/>
      <c r="FCD24" s="14"/>
      <c r="FCE24" s="15"/>
      <c r="FCF24" s="13"/>
      <c r="FCG24" s="9"/>
      <c r="FCH24" s="8"/>
      <c r="FCI24" s="8"/>
      <c r="FCJ24" s="13"/>
      <c r="FCK24" s="13"/>
      <c r="FCL24" s="14"/>
      <c r="FCM24" s="15"/>
      <c r="FCN24" s="13"/>
      <c r="FCO24" s="9"/>
      <c r="FCP24" s="8"/>
      <c r="FCQ24" s="8"/>
      <c r="FCR24" s="13"/>
      <c r="FCS24" s="13"/>
      <c r="FCT24" s="14"/>
      <c r="FCU24" s="15"/>
      <c r="FCV24" s="13"/>
      <c r="FCW24" s="9"/>
      <c r="FCX24" s="8"/>
      <c r="FCY24" s="8"/>
      <c r="FCZ24" s="13"/>
      <c r="FDA24" s="13"/>
      <c r="FDB24" s="14"/>
      <c r="FDC24" s="15"/>
      <c r="FDD24" s="13"/>
      <c r="FDE24" s="9"/>
      <c r="FDF24" s="8"/>
      <c r="FDG24" s="8"/>
      <c r="FDH24" s="13"/>
      <c r="FDI24" s="13"/>
      <c r="FDJ24" s="14"/>
      <c r="FDK24" s="15"/>
      <c r="FDL24" s="13"/>
      <c r="FDM24" s="9"/>
      <c r="FDN24" s="8"/>
      <c r="FDO24" s="8"/>
      <c r="FDP24" s="13"/>
      <c r="FDQ24" s="13"/>
      <c r="FDR24" s="14"/>
      <c r="FDS24" s="15"/>
      <c r="FDT24" s="13"/>
      <c r="FDU24" s="9"/>
      <c r="FDV24" s="8"/>
      <c r="FDW24" s="8"/>
      <c r="FDX24" s="13"/>
      <c r="FDY24" s="13"/>
      <c r="FDZ24" s="14"/>
      <c r="FEA24" s="15"/>
      <c r="FEB24" s="13"/>
      <c r="FEC24" s="9"/>
      <c r="FED24" s="8"/>
      <c r="FEE24" s="8"/>
      <c r="FEF24" s="13"/>
      <c r="FEG24" s="13"/>
      <c r="FEH24" s="14"/>
      <c r="FEI24" s="15"/>
      <c r="FEJ24" s="13"/>
      <c r="FEK24" s="9"/>
      <c r="FEL24" s="8"/>
      <c r="FEM24" s="8"/>
      <c r="FEN24" s="13"/>
      <c r="FEO24" s="13"/>
      <c r="FEP24" s="14"/>
      <c r="FEQ24" s="15"/>
      <c r="FER24" s="13"/>
      <c r="FES24" s="9"/>
      <c r="FET24" s="8"/>
      <c r="FEU24" s="8"/>
      <c r="FEV24" s="13"/>
      <c r="FEW24" s="13"/>
      <c r="FEX24" s="14"/>
      <c r="FEY24" s="15"/>
      <c r="FEZ24" s="13"/>
      <c r="FFA24" s="9"/>
      <c r="FFB24" s="8"/>
      <c r="FFC24" s="8"/>
      <c r="FFD24" s="13"/>
      <c r="FFE24" s="13"/>
      <c r="FFF24" s="14"/>
      <c r="FFG24" s="15"/>
      <c r="FFH24" s="13"/>
      <c r="FFI24" s="9"/>
      <c r="FFJ24" s="8"/>
      <c r="FFK24" s="8"/>
      <c r="FFL24" s="13"/>
      <c r="FFM24" s="13"/>
      <c r="FFN24" s="14"/>
      <c r="FFO24" s="15"/>
      <c r="FFP24" s="13"/>
      <c r="FFQ24" s="9"/>
      <c r="FFR24" s="8"/>
      <c r="FFS24" s="8"/>
      <c r="FFT24" s="13"/>
      <c r="FFU24" s="13"/>
      <c r="FFV24" s="14"/>
      <c r="FFW24" s="15"/>
      <c r="FFX24" s="13"/>
      <c r="FFY24" s="9"/>
      <c r="FFZ24" s="8"/>
      <c r="FGA24" s="8"/>
      <c r="FGB24" s="13"/>
      <c r="FGC24" s="13"/>
      <c r="FGD24" s="14"/>
      <c r="FGE24" s="15"/>
      <c r="FGF24" s="13"/>
      <c r="FGG24" s="9"/>
      <c r="FGH24" s="8"/>
      <c r="FGI24" s="8"/>
      <c r="FGJ24" s="13"/>
      <c r="FGK24" s="13"/>
      <c r="FGL24" s="14"/>
      <c r="FGM24" s="15"/>
      <c r="FGN24" s="13"/>
      <c r="FGO24" s="9"/>
      <c r="FGP24" s="8"/>
      <c r="FGQ24" s="8"/>
      <c r="FGR24" s="13"/>
      <c r="FGS24" s="13"/>
      <c r="FGT24" s="14"/>
      <c r="FGU24" s="15"/>
      <c r="FGV24" s="13"/>
      <c r="FGW24" s="9"/>
      <c r="FGX24" s="8"/>
      <c r="FGY24" s="8"/>
      <c r="FGZ24" s="13"/>
      <c r="FHA24" s="13"/>
      <c r="FHB24" s="14"/>
      <c r="FHC24" s="15"/>
      <c r="FHD24" s="13"/>
      <c r="FHE24" s="9"/>
      <c r="FHF24" s="8"/>
      <c r="FHG24" s="8"/>
      <c r="FHH24" s="13"/>
      <c r="FHI24" s="13"/>
      <c r="FHJ24" s="14"/>
      <c r="FHK24" s="15"/>
      <c r="FHL24" s="13"/>
      <c r="FHM24" s="9"/>
      <c r="FHN24" s="8"/>
      <c r="FHO24" s="8"/>
      <c r="FHP24" s="13"/>
      <c r="FHQ24" s="13"/>
      <c r="FHR24" s="14"/>
      <c r="FHS24" s="15"/>
      <c r="FHT24" s="13"/>
      <c r="FHU24" s="9"/>
      <c r="FHV24" s="8"/>
      <c r="FHW24" s="8"/>
      <c r="FHX24" s="13"/>
      <c r="FHY24" s="13"/>
      <c r="FHZ24" s="14"/>
      <c r="FIA24" s="15"/>
      <c r="FIB24" s="13"/>
      <c r="FIC24" s="9"/>
      <c r="FID24" s="8"/>
      <c r="FIE24" s="8"/>
      <c r="FIF24" s="13"/>
      <c r="FIG24" s="13"/>
      <c r="FIH24" s="14"/>
      <c r="FII24" s="15"/>
      <c r="FIJ24" s="13"/>
      <c r="FIK24" s="9"/>
      <c r="FIL24" s="8"/>
      <c r="FIM24" s="8"/>
      <c r="FIN24" s="13"/>
      <c r="FIO24" s="13"/>
      <c r="FIP24" s="14"/>
      <c r="FIQ24" s="15"/>
      <c r="FIR24" s="13"/>
      <c r="FIS24" s="9"/>
      <c r="FIT24" s="8"/>
      <c r="FIU24" s="8"/>
      <c r="FIV24" s="13"/>
      <c r="FIW24" s="13"/>
      <c r="FIX24" s="14"/>
      <c r="FIY24" s="15"/>
      <c r="FIZ24" s="13"/>
      <c r="FJA24" s="9"/>
      <c r="FJB24" s="8"/>
      <c r="FJC24" s="8"/>
      <c r="FJD24" s="13"/>
      <c r="FJE24" s="13"/>
      <c r="FJF24" s="14"/>
      <c r="FJG24" s="15"/>
      <c r="FJH24" s="13"/>
      <c r="FJI24" s="9"/>
      <c r="FJJ24" s="8"/>
      <c r="FJK24" s="8"/>
      <c r="FJL24" s="13"/>
      <c r="FJM24" s="13"/>
      <c r="FJN24" s="14"/>
      <c r="FJO24" s="15"/>
      <c r="FJP24" s="13"/>
      <c r="FJQ24" s="9"/>
      <c r="FJR24" s="8"/>
      <c r="FJS24" s="8"/>
      <c r="FJT24" s="13"/>
      <c r="FJU24" s="13"/>
      <c r="FJV24" s="14"/>
      <c r="FJW24" s="15"/>
      <c r="FJX24" s="13"/>
      <c r="FJY24" s="9"/>
      <c r="FJZ24" s="8"/>
      <c r="FKA24" s="8"/>
      <c r="FKB24" s="13"/>
      <c r="FKC24" s="13"/>
      <c r="FKD24" s="14"/>
      <c r="FKE24" s="15"/>
      <c r="FKF24" s="13"/>
      <c r="FKG24" s="9"/>
      <c r="FKH24" s="8"/>
      <c r="FKI24" s="8"/>
      <c r="FKJ24" s="13"/>
      <c r="FKK24" s="13"/>
      <c r="FKL24" s="14"/>
      <c r="FKM24" s="15"/>
      <c r="FKN24" s="13"/>
      <c r="FKO24" s="9"/>
      <c r="FKP24" s="8"/>
      <c r="FKQ24" s="8"/>
      <c r="FKR24" s="13"/>
      <c r="FKS24" s="13"/>
      <c r="FKT24" s="14"/>
      <c r="FKU24" s="15"/>
      <c r="FKV24" s="13"/>
      <c r="FKW24" s="9"/>
      <c r="FKX24" s="8"/>
      <c r="FKY24" s="8"/>
      <c r="FKZ24" s="13"/>
      <c r="FLA24" s="13"/>
      <c r="FLB24" s="14"/>
      <c r="FLC24" s="15"/>
      <c r="FLD24" s="13"/>
      <c r="FLE24" s="9"/>
      <c r="FLF24" s="8"/>
      <c r="FLG24" s="8"/>
      <c r="FLH24" s="13"/>
      <c r="FLI24" s="13"/>
      <c r="FLJ24" s="14"/>
      <c r="FLK24" s="15"/>
      <c r="FLL24" s="13"/>
      <c r="FLM24" s="9"/>
      <c r="FLN24" s="8"/>
      <c r="FLO24" s="8"/>
      <c r="FLP24" s="13"/>
      <c r="FLQ24" s="13"/>
      <c r="FLR24" s="14"/>
      <c r="FLS24" s="15"/>
      <c r="FLT24" s="13"/>
      <c r="FLU24" s="9"/>
      <c r="FLV24" s="8"/>
      <c r="FLW24" s="8"/>
      <c r="FLX24" s="13"/>
      <c r="FLY24" s="13"/>
      <c r="FLZ24" s="14"/>
      <c r="FMA24" s="15"/>
      <c r="FMB24" s="13"/>
      <c r="FMC24" s="9"/>
      <c r="FMD24" s="8"/>
      <c r="FME24" s="8"/>
      <c r="FMF24" s="13"/>
      <c r="FMG24" s="13"/>
      <c r="FMH24" s="14"/>
      <c r="FMI24" s="15"/>
      <c r="FMJ24" s="13"/>
      <c r="FMK24" s="9"/>
      <c r="FML24" s="8"/>
      <c r="FMM24" s="8"/>
      <c r="FMN24" s="13"/>
      <c r="FMO24" s="13"/>
      <c r="FMP24" s="14"/>
      <c r="FMQ24" s="15"/>
      <c r="FMR24" s="13"/>
      <c r="FMS24" s="9"/>
      <c r="FMT24" s="8"/>
      <c r="FMU24" s="8"/>
      <c r="FMV24" s="13"/>
      <c r="FMW24" s="13"/>
      <c r="FMX24" s="14"/>
      <c r="FMY24" s="15"/>
      <c r="FMZ24" s="13"/>
      <c r="FNA24" s="9"/>
      <c r="FNB24" s="8"/>
      <c r="FNC24" s="8"/>
      <c r="FND24" s="13"/>
      <c r="FNE24" s="13"/>
      <c r="FNF24" s="14"/>
      <c r="FNG24" s="15"/>
      <c r="FNH24" s="13"/>
      <c r="FNI24" s="9"/>
      <c r="FNJ24" s="8"/>
      <c r="FNK24" s="8"/>
      <c r="FNL24" s="13"/>
      <c r="FNM24" s="13"/>
      <c r="FNN24" s="14"/>
      <c r="FNO24" s="15"/>
      <c r="FNP24" s="13"/>
      <c r="FNQ24" s="9"/>
      <c r="FNR24" s="8"/>
      <c r="FNS24" s="8"/>
      <c r="FNT24" s="13"/>
      <c r="FNU24" s="13"/>
      <c r="FNV24" s="14"/>
      <c r="FNW24" s="15"/>
      <c r="FNX24" s="13"/>
      <c r="FNY24" s="9"/>
      <c r="FNZ24" s="8"/>
      <c r="FOA24" s="8"/>
      <c r="FOB24" s="13"/>
      <c r="FOC24" s="13"/>
      <c r="FOD24" s="14"/>
      <c r="FOE24" s="15"/>
      <c r="FOF24" s="13"/>
      <c r="FOG24" s="9"/>
      <c r="FOH24" s="8"/>
      <c r="FOI24" s="8"/>
      <c r="FOJ24" s="13"/>
      <c r="FOK24" s="13"/>
      <c r="FOL24" s="14"/>
      <c r="FOM24" s="15"/>
      <c r="FON24" s="13"/>
      <c r="FOO24" s="9"/>
      <c r="FOP24" s="8"/>
      <c r="FOQ24" s="8"/>
      <c r="FOR24" s="13"/>
      <c r="FOS24" s="13"/>
      <c r="FOT24" s="14"/>
      <c r="FOU24" s="15"/>
      <c r="FOV24" s="13"/>
      <c r="FOW24" s="9"/>
      <c r="FOX24" s="8"/>
      <c r="FOY24" s="8"/>
      <c r="FOZ24" s="13"/>
      <c r="FPA24" s="13"/>
      <c r="FPB24" s="14"/>
      <c r="FPC24" s="15"/>
      <c r="FPD24" s="13"/>
      <c r="FPE24" s="9"/>
      <c r="FPF24" s="8"/>
      <c r="FPG24" s="8"/>
      <c r="FPH24" s="13"/>
      <c r="FPI24" s="13"/>
      <c r="FPJ24" s="14"/>
      <c r="FPK24" s="15"/>
      <c r="FPL24" s="13"/>
      <c r="FPM24" s="9"/>
      <c r="FPN24" s="8"/>
      <c r="FPO24" s="8"/>
      <c r="FPP24" s="13"/>
      <c r="FPQ24" s="13"/>
      <c r="FPR24" s="14"/>
      <c r="FPS24" s="15"/>
      <c r="FPT24" s="13"/>
      <c r="FPU24" s="9"/>
      <c r="FPV24" s="8"/>
      <c r="FPW24" s="8"/>
      <c r="FPX24" s="13"/>
      <c r="FPY24" s="13"/>
      <c r="FPZ24" s="14"/>
      <c r="FQA24" s="15"/>
      <c r="FQB24" s="13"/>
      <c r="FQC24" s="9"/>
      <c r="FQD24" s="8"/>
      <c r="FQE24" s="8"/>
      <c r="FQF24" s="13"/>
      <c r="FQG24" s="13"/>
      <c r="FQH24" s="14"/>
      <c r="FQI24" s="15"/>
      <c r="FQJ24" s="13"/>
      <c r="FQK24" s="9"/>
      <c r="FQL24" s="8"/>
      <c r="FQM24" s="8"/>
      <c r="FQN24" s="13"/>
      <c r="FQO24" s="13"/>
      <c r="FQP24" s="14"/>
      <c r="FQQ24" s="15"/>
      <c r="FQR24" s="13"/>
      <c r="FQS24" s="9"/>
      <c r="FQT24" s="8"/>
      <c r="FQU24" s="8"/>
      <c r="FQV24" s="13"/>
      <c r="FQW24" s="13"/>
      <c r="FQX24" s="14"/>
      <c r="FQY24" s="15"/>
      <c r="FQZ24" s="13"/>
      <c r="FRA24" s="9"/>
      <c r="FRB24" s="8"/>
      <c r="FRC24" s="8"/>
      <c r="FRD24" s="13"/>
      <c r="FRE24" s="13"/>
      <c r="FRF24" s="14"/>
      <c r="FRG24" s="15"/>
      <c r="FRH24" s="13"/>
      <c r="FRI24" s="9"/>
      <c r="FRJ24" s="8"/>
      <c r="FRK24" s="8"/>
      <c r="FRL24" s="13"/>
      <c r="FRM24" s="13"/>
      <c r="FRN24" s="14"/>
      <c r="FRO24" s="15"/>
      <c r="FRP24" s="13"/>
      <c r="FRQ24" s="9"/>
      <c r="FRR24" s="8"/>
      <c r="FRS24" s="8"/>
      <c r="FRT24" s="13"/>
      <c r="FRU24" s="13"/>
      <c r="FRV24" s="14"/>
      <c r="FRW24" s="15"/>
      <c r="FRX24" s="13"/>
      <c r="FRY24" s="9"/>
      <c r="FRZ24" s="8"/>
      <c r="FSA24" s="8"/>
      <c r="FSB24" s="13"/>
      <c r="FSC24" s="13"/>
      <c r="FSD24" s="14"/>
      <c r="FSE24" s="15"/>
      <c r="FSF24" s="13"/>
      <c r="FSG24" s="9"/>
      <c r="FSH24" s="8"/>
      <c r="FSI24" s="8"/>
      <c r="FSJ24" s="13"/>
      <c r="FSK24" s="13"/>
      <c r="FSL24" s="14"/>
      <c r="FSM24" s="15"/>
      <c r="FSN24" s="13"/>
      <c r="FSO24" s="9"/>
      <c r="FSP24" s="8"/>
      <c r="FSQ24" s="8"/>
      <c r="FSR24" s="13"/>
      <c r="FSS24" s="13"/>
      <c r="FST24" s="14"/>
      <c r="FSU24" s="15"/>
      <c r="FSV24" s="13"/>
      <c r="FSW24" s="9"/>
      <c r="FSX24" s="8"/>
      <c r="FSY24" s="8"/>
      <c r="FSZ24" s="13"/>
      <c r="FTA24" s="13"/>
      <c r="FTB24" s="14"/>
      <c r="FTC24" s="15"/>
      <c r="FTD24" s="13"/>
      <c r="FTE24" s="9"/>
      <c r="FTF24" s="8"/>
      <c r="FTG24" s="8"/>
      <c r="FTH24" s="13"/>
      <c r="FTI24" s="13"/>
      <c r="FTJ24" s="14"/>
      <c r="FTK24" s="15"/>
      <c r="FTL24" s="13"/>
      <c r="FTM24" s="9"/>
      <c r="FTN24" s="8"/>
      <c r="FTO24" s="8"/>
      <c r="FTP24" s="13"/>
      <c r="FTQ24" s="13"/>
      <c r="FTR24" s="14"/>
      <c r="FTS24" s="15"/>
      <c r="FTT24" s="13"/>
      <c r="FTU24" s="9"/>
      <c r="FTV24" s="8"/>
      <c r="FTW24" s="8"/>
      <c r="FTX24" s="13"/>
      <c r="FTY24" s="13"/>
      <c r="FTZ24" s="14"/>
      <c r="FUA24" s="15"/>
      <c r="FUB24" s="13"/>
      <c r="FUC24" s="9"/>
      <c r="FUD24" s="8"/>
      <c r="FUE24" s="8"/>
      <c r="FUF24" s="13"/>
      <c r="FUG24" s="13"/>
      <c r="FUH24" s="14"/>
      <c r="FUI24" s="15"/>
      <c r="FUJ24" s="13"/>
      <c r="FUK24" s="9"/>
      <c r="FUL24" s="8"/>
      <c r="FUM24" s="8"/>
      <c r="FUN24" s="13"/>
      <c r="FUO24" s="13"/>
      <c r="FUP24" s="14"/>
      <c r="FUQ24" s="15"/>
      <c r="FUR24" s="13"/>
      <c r="FUS24" s="9"/>
      <c r="FUT24" s="8"/>
      <c r="FUU24" s="8"/>
      <c r="FUV24" s="13"/>
      <c r="FUW24" s="13"/>
      <c r="FUX24" s="14"/>
      <c r="FUY24" s="15"/>
      <c r="FUZ24" s="13"/>
      <c r="FVA24" s="9"/>
      <c r="FVB24" s="8"/>
      <c r="FVC24" s="8"/>
      <c r="FVD24" s="13"/>
      <c r="FVE24" s="13"/>
      <c r="FVF24" s="14"/>
      <c r="FVG24" s="15"/>
      <c r="FVH24" s="13"/>
      <c r="FVI24" s="9"/>
      <c r="FVJ24" s="8"/>
      <c r="FVK24" s="8"/>
      <c r="FVL24" s="13"/>
      <c r="FVM24" s="13"/>
      <c r="FVN24" s="14"/>
      <c r="FVO24" s="15"/>
      <c r="FVP24" s="13"/>
      <c r="FVQ24" s="9"/>
      <c r="FVR24" s="8"/>
      <c r="FVS24" s="8"/>
      <c r="FVT24" s="13"/>
      <c r="FVU24" s="13"/>
      <c r="FVV24" s="14"/>
      <c r="FVW24" s="15"/>
      <c r="FVX24" s="13"/>
      <c r="FVY24" s="9"/>
      <c r="FVZ24" s="8"/>
      <c r="FWA24" s="8"/>
      <c r="FWB24" s="13"/>
      <c r="FWC24" s="13"/>
      <c r="FWD24" s="14"/>
      <c r="FWE24" s="15"/>
      <c r="FWF24" s="13"/>
      <c r="FWG24" s="9"/>
      <c r="FWH24" s="8"/>
      <c r="FWI24" s="8"/>
      <c r="FWJ24" s="13"/>
      <c r="FWK24" s="13"/>
      <c r="FWL24" s="14"/>
      <c r="FWM24" s="15"/>
      <c r="FWN24" s="13"/>
      <c r="FWO24" s="9"/>
      <c r="FWP24" s="8"/>
      <c r="FWQ24" s="8"/>
      <c r="FWR24" s="13"/>
      <c r="FWS24" s="13"/>
      <c r="FWT24" s="14"/>
      <c r="FWU24" s="15"/>
      <c r="FWV24" s="13"/>
      <c r="FWW24" s="9"/>
      <c r="FWX24" s="8"/>
      <c r="FWY24" s="8"/>
      <c r="FWZ24" s="13"/>
      <c r="FXA24" s="13"/>
      <c r="FXB24" s="14"/>
      <c r="FXC24" s="15"/>
      <c r="FXD24" s="13"/>
      <c r="FXE24" s="9"/>
      <c r="FXF24" s="8"/>
      <c r="FXG24" s="8"/>
      <c r="FXH24" s="13"/>
      <c r="FXI24" s="13"/>
      <c r="FXJ24" s="14"/>
      <c r="FXK24" s="15"/>
      <c r="FXL24" s="13"/>
      <c r="FXM24" s="9"/>
      <c r="FXN24" s="8"/>
      <c r="FXO24" s="8"/>
      <c r="FXP24" s="13"/>
      <c r="FXQ24" s="13"/>
      <c r="FXR24" s="14"/>
      <c r="FXS24" s="15"/>
      <c r="FXT24" s="13"/>
      <c r="FXU24" s="9"/>
      <c r="FXV24" s="8"/>
      <c r="FXW24" s="8"/>
      <c r="FXX24" s="13"/>
      <c r="FXY24" s="13"/>
      <c r="FXZ24" s="14"/>
      <c r="FYA24" s="15"/>
      <c r="FYB24" s="13"/>
      <c r="FYC24" s="9"/>
      <c r="FYD24" s="8"/>
      <c r="FYE24" s="8"/>
      <c r="FYF24" s="13"/>
      <c r="FYG24" s="13"/>
      <c r="FYH24" s="14"/>
      <c r="FYI24" s="15"/>
      <c r="FYJ24" s="13"/>
      <c r="FYK24" s="9"/>
      <c r="FYL24" s="8"/>
      <c r="FYM24" s="8"/>
      <c r="FYN24" s="13"/>
      <c r="FYO24" s="13"/>
      <c r="FYP24" s="14"/>
      <c r="FYQ24" s="15"/>
      <c r="FYR24" s="13"/>
      <c r="FYS24" s="9"/>
      <c r="FYT24" s="8"/>
      <c r="FYU24" s="8"/>
      <c r="FYV24" s="13"/>
      <c r="FYW24" s="13"/>
      <c r="FYX24" s="14"/>
      <c r="FYY24" s="15"/>
      <c r="FYZ24" s="13"/>
      <c r="FZA24" s="9"/>
      <c r="FZB24" s="8"/>
      <c r="FZC24" s="8"/>
      <c r="FZD24" s="13"/>
      <c r="FZE24" s="13"/>
      <c r="FZF24" s="14"/>
      <c r="FZG24" s="15"/>
      <c r="FZH24" s="13"/>
      <c r="FZI24" s="9"/>
      <c r="FZJ24" s="8"/>
      <c r="FZK24" s="8"/>
      <c r="FZL24" s="13"/>
      <c r="FZM24" s="13"/>
      <c r="FZN24" s="14"/>
      <c r="FZO24" s="15"/>
      <c r="FZP24" s="13"/>
      <c r="FZQ24" s="9"/>
      <c r="FZR24" s="8"/>
      <c r="FZS24" s="8"/>
      <c r="FZT24" s="13"/>
      <c r="FZU24" s="13"/>
      <c r="FZV24" s="14"/>
      <c r="FZW24" s="15"/>
      <c r="FZX24" s="13"/>
      <c r="FZY24" s="9"/>
      <c r="FZZ24" s="8"/>
      <c r="GAA24" s="8"/>
      <c r="GAB24" s="13"/>
      <c r="GAC24" s="13"/>
      <c r="GAD24" s="14"/>
      <c r="GAE24" s="15"/>
      <c r="GAF24" s="13"/>
      <c r="GAG24" s="9"/>
      <c r="GAH24" s="8"/>
      <c r="GAI24" s="8"/>
      <c r="GAJ24" s="13"/>
      <c r="GAK24" s="13"/>
      <c r="GAL24" s="14"/>
      <c r="GAM24" s="15"/>
      <c r="GAN24" s="13"/>
      <c r="GAO24" s="9"/>
      <c r="GAP24" s="8"/>
      <c r="GAQ24" s="8"/>
      <c r="GAR24" s="13"/>
      <c r="GAS24" s="13"/>
      <c r="GAT24" s="14"/>
      <c r="GAU24" s="15"/>
      <c r="GAV24" s="13"/>
      <c r="GAW24" s="9"/>
      <c r="GAX24" s="8"/>
      <c r="GAY24" s="8"/>
      <c r="GAZ24" s="13"/>
      <c r="GBA24" s="13"/>
      <c r="GBB24" s="14"/>
      <c r="GBC24" s="15"/>
      <c r="GBD24" s="13"/>
      <c r="GBE24" s="9"/>
      <c r="GBF24" s="8"/>
      <c r="GBG24" s="8"/>
      <c r="GBH24" s="13"/>
      <c r="GBI24" s="13"/>
      <c r="GBJ24" s="14"/>
      <c r="GBK24" s="15"/>
      <c r="GBL24" s="13"/>
      <c r="GBM24" s="9"/>
      <c r="GBN24" s="8"/>
      <c r="GBO24" s="8"/>
      <c r="GBP24" s="13"/>
      <c r="GBQ24" s="13"/>
      <c r="GBR24" s="14"/>
      <c r="GBS24" s="15"/>
      <c r="GBT24" s="13"/>
      <c r="GBU24" s="9"/>
      <c r="GBV24" s="8"/>
      <c r="GBW24" s="8"/>
      <c r="GBX24" s="13"/>
      <c r="GBY24" s="13"/>
      <c r="GBZ24" s="14"/>
      <c r="GCA24" s="15"/>
      <c r="GCB24" s="13"/>
      <c r="GCC24" s="9"/>
      <c r="GCD24" s="8"/>
      <c r="GCE24" s="8"/>
      <c r="GCF24" s="13"/>
      <c r="GCG24" s="13"/>
      <c r="GCH24" s="14"/>
      <c r="GCI24" s="15"/>
      <c r="GCJ24" s="13"/>
      <c r="GCK24" s="9"/>
      <c r="GCL24" s="8"/>
      <c r="GCM24" s="8"/>
      <c r="GCN24" s="13"/>
      <c r="GCO24" s="13"/>
      <c r="GCP24" s="14"/>
      <c r="GCQ24" s="15"/>
      <c r="GCR24" s="13"/>
      <c r="GCS24" s="9"/>
      <c r="GCT24" s="8"/>
      <c r="GCU24" s="8"/>
      <c r="GCV24" s="13"/>
      <c r="GCW24" s="13"/>
      <c r="GCX24" s="14"/>
      <c r="GCY24" s="15"/>
      <c r="GCZ24" s="13"/>
      <c r="GDA24" s="9"/>
      <c r="GDB24" s="8"/>
      <c r="GDC24" s="8"/>
      <c r="GDD24" s="13"/>
      <c r="GDE24" s="13"/>
      <c r="GDF24" s="14"/>
      <c r="GDG24" s="15"/>
      <c r="GDH24" s="13"/>
      <c r="GDI24" s="9"/>
      <c r="GDJ24" s="8"/>
      <c r="GDK24" s="8"/>
      <c r="GDL24" s="13"/>
      <c r="GDM24" s="13"/>
      <c r="GDN24" s="14"/>
      <c r="GDO24" s="15"/>
      <c r="GDP24" s="13"/>
      <c r="GDQ24" s="9"/>
      <c r="GDR24" s="8"/>
      <c r="GDS24" s="8"/>
      <c r="GDT24" s="13"/>
      <c r="GDU24" s="13"/>
      <c r="GDV24" s="14"/>
      <c r="GDW24" s="15"/>
      <c r="GDX24" s="13"/>
      <c r="GDY24" s="9"/>
      <c r="GDZ24" s="8"/>
      <c r="GEA24" s="8"/>
      <c r="GEB24" s="13"/>
      <c r="GEC24" s="13"/>
      <c r="GED24" s="14"/>
      <c r="GEE24" s="15"/>
      <c r="GEF24" s="13"/>
      <c r="GEG24" s="9"/>
      <c r="GEH24" s="8"/>
      <c r="GEI24" s="8"/>
      <c r="GEJ24" s="13"/>
      <c r="GEK24" s="13"/>
      <c r="GEL24" s="14"/>
      <c r="GEM24" s="15"/>
      <c r="GEN24" s="13"/>
      <c r="GEO24" s="9"/>
      <c r="GEP24" s="8"/>
      <c r="GEQ24" s="8"/>
      <c r="GER24" s="13"/>
      <c r="GES24" s="13"/>
      <c r="GET24" s="14"/>
      <c r="GEU24" s="15"/>
      <c r="GEV24" s="13"/>
      <c r="GEW24" s="9"/>
      <c r="GEX24" s="8"/>
      <c r="GEY24" s="8"/>
      <c r="GEZ24" s="13"/>
      <c r="GFA24" s="13"/>
      <c r="GFB24" s="14"/>
      <c r="GFC24" s="15"/>
      <c r="GFD24" s="13"/>
      <c r="GFE24" s="9"/>
      <c r="GFF24" s="8"/>
      <c r="GFG24" s="8"/>
      <c r="GFH24" s="13"/>
      <c r="GFI24" s="13"/>
      <c r="GFJ24" s="14"/>
      <c r="GFK24" s="15"/>
      <c r="GFL24" s="13"/>
      <c r="GFM24" s="9"/>
      <c r="GFN24" s="8"/>
      <c r="GFO24" s="8"/>
      <c r="GFP24" s="13"/>
      <c r="GFQ24" s="13"/>
      <c r="GFR24" s="14"/>
      <c r="GFS24" s="15"/>
      <c r="GFT24" s="13"/>
      <c r="GFU24" s="9"/>
      <c r="GFV24" s="8"/>
      <c r="GFW24" s="8"/>
      <c r="GFX24" s="13"/>
      <c r="GFY24" s="13"/>
      <c r="GFZ24" s="14"/>
      <c r="GGA24" s="15"/>
      <c r="GGB24" s="13"/>
      <c r="GGC24" s="9"/>
      <c r="GGD24" s="8"/>
      <c r="GGE24" s="8"/>
      <c r="GGF24" s="13"/>
      <c r="GGG24" s="13"/>
      <c r="GGH24" s="14"/>
      <c r="GGI24" s="15"/>
      <c r="GGJ24" s="13"/>
      <c r="GGK24" s="9"/>
      <c r="GGL24" s="8"/>
      <c r="GGM24" s="8"/>
      <c r="GGN24" s="13"/>
      <c r="GGO24" s="13"/>
      <c r="GGP24" s="14"/>
      <c r="GGQ24" s="15"/>
      <c r="GGR24" s="13"/>
      <c r="GGS24" s="9"/>
      <c r="GGT24" s="8"/>
      <c r="GGU24" s="8"/>
      <c r="GGV24" s="13"/>
      <c r="GGW24" s="13"/>
      <c r="GGX24" s="14"/>
      <c r="GGY24" s="15"/>
      <c r="GGZ24" s="13"/>
      <c r="GHA24" s="9"/>
      <c r="GHB24" s="8"/>
      <c r="GHC24" s="8"/>
      <c r="GHD24" s="13"/>
      <c r="GHE24" s="13"/>
      <c r="GHF24" s="14"/>
      <c r="GHG24" s="15"/>
      <c r="GHH24" s="13"/>
      <c r="GHI24" s="9"/>
      <c r="GHJ24" s="8"/>
      <c r="GHK24" s="8"/>
      <c r="GHL24" s="13"/>
      <c r="GHM24" s="13"/>
      <c r="GHN24" s="14"/>
      <c r="GHO24" s="15"/>
      <c r="GHP24" s="13"/>
      <c r="GHQ24" s="9"/>
      <c r="GHR24" s="8"/>
      <c r="GHS24" s="8"/>
      <c r="GHT24" s="13"/>
      <c r="GHU24" s="13"/>
      <c r="GHV24" s="14"/>
      <c r="GHW24" s="15"/>
      <c r="GHX24" s="13"/>
      <c r="GHY24" s="9"/>
      <c r="GHZ24" s="8"/>
      <c r="GIA24" s="8"/>
      <c r="GIB24" s="13"/>
      <c r="GIC24" s="13"/>
      <c r="GID24" s="14"/>
      <c r="GIE24" s="15"/>
      <c r="GIF24" s="13"/>
      <c r="GIG24" s="9"/>
      <c r="GIH24" s="8"/>
      <c r="GII24" s="8"/>
      <c r="GIJ24" s="13"/>
      <c r="GIK24" s="13"/>
      <c r="GIL24" s="14"/>
      <c r="GIM24" s="15"/>
      <c r="GIN24" s="13"/>
      <c r="GIO24" s="9"/>
      <c r="GIP24" s="8"/>
      <c r="GIQ24" s="8"/>
      <c r="GIR24" s="13"/>
      <c r="GIS24" s="13"/>
      <c r="GIT24" s="14"/>
      <c r="GIU24" s="15"/>
      <c r="GIV24" s="13"/>
      <c r="GIW24" s="9"/>
      <c r="GIX24" s="8"/>
      <c r="GIY24" s="8"/>
      <c r="GIZ24" s="13"/>
      <c r="GJA24" s="13"/>
      <c r="GJB24" s="14"/>
      <c r="GJC24" s="15"/>
      <c r="GJD24" s="13"/>
      <c r="GJE24" s="9"/>
      <c r="GJF24" s="8"/>
      <c r="GJG24" s="8"/>
      <c r="GJH24" s="13"/>
      <c r="GJI24" s="13"/>
      <c r="GJJ24" s="14"/>
      <c r="GJK24" s="15"/>
      <c r="GJL24" s="13"/>
      <c r="GJM24" s="9"/>
      <c r="GJN24" s="8"/>
      <c r="GJO24" s="8"/>
      <c r="GJP24" s="13"/>
      <c r="GJQ24" s="13"/>
      <c r="GJR24" s="14"/>
      <c r="GJS24" s="15"/>
      <c r="GJT24" s="13"/>
      <c r="GJU24" s="9"/>
      <c r="GJV24" s="8"/>
      <c r="GJW24" s="8"/>
      <c r="GJX24" s="13"/>
      <c r="GJY24" s="13"/>
      <c r="GJZ24" s="14"/>
      <c r="GKA24" s="15"/>
      <c r="GKB24" s="13"/>
      <c r="GKC24" s="9"/>
      <c r="GKD24" s="8"/>
      <c r="GKE24" s="8"/>
      <c r="GKF24" s="13"/>
      <c r="GKG24" s="13"/>
      <c r="GKH24" s="14"/>
      <c r="GKI24" s="15"/>
      <c r="GKJ24" s="13"/>
      <c r="GKK24" s="9"/>
      <c r="GKL24" s="8"/>
      <c r="GKM24" s="8"/>
      <c r="GKN24" s="13"/>
      <c r="GKO24" s="13"/>
      <c r="GKP24" s="14"/>
      <c r="GKQ24" s="15"/>
      <c r="GKR24" s="13"/>
      <c r="GKS24" s="9"/>
      <c r="GKT24" s="8"/>
      <c r="GKU24" s="8"/>
      <c r="GKV24" s="13"/>
      <c r="GKW24" s="13"/>
      <c r="GKX24" s="14"/>
      <c r="GKY24" s="15"/>
      <c r="GKZ24" s="13"/>
      <c r="GLA24" s="9"/>
      <c r="GLB24" s="8"/>
      <c r="GLC24" s="8"/>
      <c r="GLD24" s="13"/>
      <c r="GLE24" s="13"/>
      <c r="GLF24" s="14"/>
      <c r="GLG24" s="15"/>
      <c r="GLH24" s="13"/>
      <c r="GLI24" s="9"/>
      <c r="GLJ24" s="8"/>
      <c r="GLK24" s="8"/>
      <c r="GLL24" s="13"/>
      <c r="GLM24" s="13"/>
      <c r="GLN24" s="14"/>
      <c r="GLO24" s="15"/>
      <c r="GLP24" s="13"/>
      <c r="GLQ24" s="9"/>
      <c r="GLR24" s="8"/>
      <c r="GLS24" s="8"/>
      <c r="GLT24" s="13"/>
      <c r="GLU24" s="13"/>
      <c r="GLV24" s="14"/>
      <c r="GLW24" s="15"/>
      <c r="GLX24" s="13"/>
      <c r="GLY24" s="9"/>
      <c r="GLZ24" s="8"/>
      <c r="GMA24" s="8"/>
      <c r="GMB24" s="13"/>
      <c r="GMC24" s="13"/>
      <c r="GMD24" s="14"/>
      <c r="GME24" s="15"/>
      <c r="GMF24" s="13"/>
      <c r="GMG24" s="9"/>
      <c r="GMH24" s="8"/>
      <c r="GMI24" s="8"/>
      <c r="GMJ24" s="13"/>
      <c r="GMK24" s="13"/>
      <c r="GML24" s="14"/>
      <c r="GMM24" s="15"/>
      <c r="GMN24" s="13"/>
      <c r="GMO24" s="9"/>
      <c r="GMP24" s="8"/>
      <c r="GMQ24" s="8"/>
      <c r="GMR24" s="13"/>
      <c r="GMS24" s="13"/>
      <c r="GMT24" s="14"/>
      <c r="GMU24" s="15"/>
      <c r="GMV24" s="13"/>
      <c r="GMW24" s="9"/>
      <c r="GMX24" s="8"/>
      <c r="GMY24" s="8"/>
      <c r="GMZ24" s="13"/>
      <c r="GNA24" s="13"/>
      <c r="GNB24" s="14"/>
      <c r="GNC24" s="15"/>
      <c r="GND24" s="13"/>
      <c r="GNE24" s="9"/>
      <c r="GNF24" s="8"/>
      <c r="GNG24" s="8"/>
      <c r="GNH24" s="13"/>
      <c r="GNI24" s="13"/>
      <c r="GNJ24" s="14"/>
      <c r="GNK24" s="15"/>
      <c r="GNL24" s="13"/>
      <c r="GNM24" s="9"/>
      <c r="GNN24" s="8"/>
      <c r="GNO24" s="8"/>
      <c r="GNP24" s="13"/>
      <c r="GNQ24" s="13"/>
      <c r="GNR24" s="14"/>
      <c r="GNS24" s="15"/>
      <c r="GNT24" s="13"/>
      <c r="GNU24" s="9"/>
      <c r="GNV24" s="8"/>
      <c r="GNW24" s="8"/>
      <c r="GNX24" s="13"/>
      <c r="GNY24" s="13"/>
      <c r="GNZ24" s="14"/>
      <c r="GOA24" s="15"/>
      <c r="GOB24" s="13"/>
      <c r="GOC24" s="9"/>
      <c r="GOD24" s="8"/>
      <c r="GOE24" s="8"/>
      <c r="GOF24" s="13"/>
      <c r="GOG24" s="13"/>
      <c r="GOH24" s="14"/>
      <c r="GOI24" s="15"/>
      <c r="GOJ24" s="13"/>
      <c r="GOK24" s="9"/>
      <c r="GOL24" s="8"/>
      <c r="GOM24" s="8"/>
      <c r="GON24" s="13"/>
      <c r="GOO24" s="13"/>
      <c r="GOP24" s="14"/>
      <c r="GOQ24" s="15"/>
      <c r="GOR24" s="13"/>
      <c r="GOS24" s="9"/>
      <c r="GOT24" s="8"/>
      <c r="GOU24" s="8"/>
      <c r="GOV24" s="13"/>
      <c r="GOW24" s="13"/>
      <c r="GOX24" s="14"/>
      <c r="GOY24" s="15"/>
      <c r="GOZ24" s="13"/>
      <c r="GPA24" s="9"/>
      <c r="GPB24" s="8"/>
      <c r="GPC24" s="8"/>
      <c r="GPD24" s="13"/>
      <c r="GPE24" s="13"/>
      <c r="GPF24" s="14"/>
      <c r="GPG24" s="15"/>
      <c r="GPH24" s="13"/>
      <c r="GPI24" s="9"/>
      <c r="GPJ24" s="8"/>
      <c r="GPK24" s="8"/>
      <c r="GPL24" s="13"/>
      <c r="GPM24" s="13"/>
      <c r="GPN24" s="14"/>
      <c r="GPO24" s="15"/>
      <c r="GPP24" s="13"/>
      <c r="GPQ24" s="9"/>
      <c r="GPR24" s="8"/>
      <c r="GPS24" s="8"/>
      <c r="GPT24" s="13"/>
      <c r="GPU24" s="13"/>
      <c r="GPV24" s="14"/>
      <c r="GPW24" s="15"/>
      <c r="GPX24" s="13"/>
      <c r="GPY24" s="9"/>
      <c r="GPZ24" s="8"/>
      <c r="GQA24" s="8"/>
      <c r="GQB24" s="13"/>
      <c r="GQC24" s="13"/>
      <c r="GQD24" s="14"/>
      <c r="GQE24" s="15"/>
      <c r="GQF24" s="13"/>
      <c r="GQG24" s="9"/>
      <c r="GQH24" s="8"/>
      <c r="GQI24" s="8"/>
      <c r="GQJ24" s="13"/>
      <c r="GQK24" s="13"/>
      <c r="GQL24" s="14"/>
      <c r="GQM24" s="15"/>
      <c r="GQN24" s="13"/>
      <c r="GQO24" s="9"/>
      <c r="GQP24" s="8"/>
      <c r="GQQ24" s="8"/>
      <c r="GQR24" s="13"/>
      <c r="GQS24" s="13"/>
      <c r="GQT24" s="14"/>
      <c r="GQU24" s="15"/>
      <c r="GQV24" s="13"/>
      <c r="GQW24" s="9"/>
      <c r="GQX24" s="8"/>
      <c r="GQY24" s="8"/>
      <c r="GQZ24" s="13"/>
      <c r="GRA24" s="13"/>
      <c r="GRB24" s="14"/>
      <c r="GRC24" s="15"/>
      <c r="GRD24" s="13"/>
      <c r="GRE24" s="9"/>
      <c r="GRF24" s="8"/>
      <c r="GRG24" s="8"/>
      <c r="GRH24" s="13"/>
      <c r="GRI24" s="13"/>
      <c r="GRJ24" s="14"/>
      <c r="GRK24" s="15"/>
      <c r="GRL24" s="13"/>
      <c r="GRM24" s="9"/>
      <c r="GRN24" s="8"/>
      <c r="GRO24" s="8"/>
      <c r="GRP24" s="13"/>
      <c r="GRQ24" s="13"/>
      <c r="GRR24" s="14"/>
      <c r="GRS24" s="15"/>
      <c r="GRT24" s="13"/>
      <c r="GRU24" s="9"/>
      <c r="GRV24" s="8"/>
      <c r="GRW24" s="8"/>
      <c r="GRX24" s="13"/>
      <c r="GRY24" s="13"/>
      <c r="GRZ24" s="14"/>
      <c r="GSA24" s="15"/>
      <c r="GSB24" s="13"/>
      <c r="GSC24" s="9"/>
      <c r="GSD24" s="8"/>
      <c r="GSE24" s="8"/>
      <c r="GSF24" s="13"/>
      <c r="GSG24" s="13"/>
      <c r="GSH24" s="14"/>
      <c r="GSI24" s="15"/>
      <c r="GSJ24" s="13"/>
      <c r="GSK24" s="9"/>
      <c r="GSL24" s="8"/>
      <c r="GSM24" s="8"/>
      <c r="GSN24" s="13"/>
      <c r="GSO24" s="13"/>
      <c r="GSP24" s="14"/>
      <c r="GSQ24" s="15"/>
      <c r="GSR24" s="13"/>
      <c r="GSS24" s="9"/>
      <c r="GST24" s="8"/>
      <c r="GSU24" s="8"/>
      <c r="GSV24" s="13"/>
      <c r="GSW24" s="13"/>
      <c r="GSX24" s="14"/>
      <c r="GSY24" s="15"/>
      <c r="GSZ24" s="13"/>
      <c r="GTA24" s="9"/>
      <c r="GTB24" s="8"/>
      <c r="GTC24" s="8"/>
      <c r="GTD24" s="13"/>
      <c r="GTE24" s="13"/>
      <c r="GTF24" s="14"/>
      <c r="GTG24" s="15"/>
      <c r="GTH24" s="13"/>
      <c r="GTI24" s="9"/>
      <c r="GTJ24" s="8"/>
      <c r="GTK24" s="8"/>
      <c r="GTL24" s="13"/>
      <c r="GTM24" s="13"/>
      <c r="GTN24" s="14"/>
      <c r="GTO24" s="15"/>
      <c r="GTP24" s="13"/>
      <c r="GTQ24" s="9"/>
      <c r="GTR24" s="8"/>
      <c r="GTS24" s="8"/>
      <c r="GTT24" s="13"/>
      <c r="GTU24" s="13"/>
      <c r="GTV24" s="14"/>
      <c r="GTW24" s="15"/>
      <c r="GTX24" s="13"/>
      <c r="GTY24" s="9"/>
      <c r="GTZ24" s="8"/>
      <c r="GUA24" s="8"/>
      <c r="GUB24" s="13"/>
      <c r="GUC24" s="13"/>
      <c r="GUD24" s="14"/>
      <c r="GUE24" s="15"/>
      <c r="GUF24" s="13"/>
      <c r="GUG24" s="9"/>
      <c r="GUH24" s="8"/>
      <c r="GUI24" s="8"/>
      <c r="GUJ24" s="13"/>
      <c r="GUK24" s="13"/>
      <c r="GUL24" s="14"/>
      <c r="GUM24" s="15"/>
      <c r="GUN24" s="13"/>
      <c r="GUO24" s="9"/>
      <c r="GUP24" s="8"/>
      <c r="GUQ24" s="8"/>
      <c r="GUR24" s="13"/>
      <c r="GUS24" s="13"/>
      <c r="GUT24" s="14"/>
      <c r="GUU24" s="15"/>
      <c r="GUV24" s="13"/>
      <c r="GUW24" s="9"/>
      <c r="GUX24" s="8"/>
      <c r="GUY24" s="8"/>
      <c r="GUZ24" s="13"/>
      <c r="GVA24" s="13"/>
      <c r="GVB24" s="14"/>
      <c r="GVC24" s="15"/>
      <c r="GVD24" s="13"/>
      <c r="GVE24" s="9"/>
      <c r="GVF24" s="8"/>
      <c r="GVG24" s="8"/>
      <c r="GVH24" s="13"/>
      <c r="GVI24" s="13"/>
      <c r="GVJ24" s="14"/>
      <c r="GVK24" s="15"/>
      <c r="GVL24" s="13"/>
      <c r="GVM24" s="9"/>
      <c r="GVN24" s="8"/>
      <c r="GVO24" s="8"/>
      <c r="GVP24" s="13"/>
      <c r="GVQ24" s="13"/>
      <c r="GVR24" s="14"/>
      <c r="GVS24" s="15"/>
      <c r="GVT24" s="13"/>
      <c r="GVU24" s="9"/>
      <c r="GVV24" s="8"/>
      <c r="GVW24" s="8"/>
      <c r="GVX24" s="13"/>
      <c r="GVY24" s="13"/>
      <c r="GVZ24" s="14"/>
      <c r="GWA24" s="15"/>
      <c r="GWB24" s="13"/>
      <c r="GWC24" s="9"/>
      <c r="GWD24" s="8"/>
      <c r="GWE24" s="8"/>
      <c r="GWF24" s="13"/>
      <c r="GWG24" s="13"/>
      <c r="GWH24" s="14"/>
      <c r="GWI24" s="15"/>
      <c r="GWJ24" s="13"/>
      <c r="GWK24" s="9"/>
      <c r="GWL24" s="8"/>
      <c r="GWM24" s="8"/>
      <c r="GWN24" s="13"/>
      <c r="GWO24" s="13"/>
      <c r="GWP24" s="14"/>
      <c r="GWQ24" s="15"/>
      <c r="GWR24" s="13"/>
      <c r="GWS24" s="9"/>
      <c r="GWT24" s="8"/>
      <c r="GWU24" s="8"/>
      <c r="GWV24" s="13"/>
      <c r="GWW24" s="13"/>
      <c r="GWX24" s="14"/>
      <c r="GWY24" s="15"/>
      <c r="GWZ24" s="13"/>
      <c r="GXA24" s="9"/>
      <c r="GXB24" s="8"/>
      <c r="GXC24" s="8"/>
      <c r="GXD24" s="13"/>
      <c r="GXE24" s="13"/>
      <c r="GXF24" s="14"/>
      <c r="GXG24" s="15"/>
      <c r="GXH24" s="13"/>
      <c r="GXI24" s="9"/>
      <c r="GXJ24" s="8"/>
      <c r="GXK24" s="8"/>
      <c r="GXL24" s="13"/>
      <c r="GXM24" s="13"/>
      <c r="GXN24" s="14"/>
      <c r="GXO24" s="15"/>
      <c r="GXP24" s="13"/>
      <c r="GXQ24" s="9"/>
      <c r="GXR24" s="8"/>
      <c r="GXS24" s="8"/>
      <c r="GXT24" s="13"/>
      <c r="GXU24" s="13"/>
      <c r="GXV24" s="14"/>
      <c r="GXW24" s="15"/>
      <c r="GXX24" s="13"/>
      <c r="GXY24" s="9"/>
      <c r="GXZ24" s="8"/>
      <c r="GYA24" s="8"/>
      <c r="GYB24" s="13"/>
      <c r="GYC24" s="13"/>
      <c r="GYD24" s="14"/>
      <c r="GYE24" s="15"/>
      <c r="GYF24" s="13"/>
      <c r="GYG24" s="9"/>
      <c r="GYH24" s="8"/>
      <c r="GYI24" s="8"/>
      <c r="GYJ24" s="13"/>
      <c r="GYK24" s="13"/>
      <c r="GYL24" s="14"/>
      <c r="GYM24" s="15"/>
      <c r="GYN24" s="13"/>
      <c r="GYO24" s="9"/>
      <c r="GYP24" s="8"/>
      <c r="GYQ24" s="8"/>
      <c r="GYR24" s="13"/>
      <c r="GYS24" s="13"/>
      <c r="GYT24" s="14"/>
      <c r="GYU24" s="15"/>
      <c r="GYV24" s="13"/>
      <c r="GYW24" s="9"/>
      <c r="GYX24" s="8"/>
      <c r="GYY24" s="8"/>
      <c r="GYZ24" s="13"/>
      <c r="GZA24" s="13"/>
      <c r="GZB24" s="14"/>
      <c r="GZC24" s="15"/>
      <c r="GZD24" s="13"/>
      <c r="GZE24" s="9"/>
      <c r="GZF24" s="8"/>
      <c r="GZG24" s="8"/>
      <c r="GZH24" s="13"/>
      <c r="GZI24" s="13"/>
      <c r="GZJ24" s="14"/>
      <c r="GZK24" s="15"/>
      <c r="GZL24" s="13"/>
      <c r="GZM24" s="9"/>
      <c r="GZN24" s="8"/>
      <c r="GZO24" s="8"/>
      <c r="GZP24" s="13"/>
      <c r="GZQ24" s="13"/>
      <c r="GZR24" s="14"/>
      <c r="GZS24" s="15"/>
      <c r="GZT24" s="13"/>
      <c r="GZU24" s="9"/>
      <c r="GZV24" s="8"/>
      <c r="GZW24" s="8"/>
      <c r="GZX24" s="13"/>
      <c r="GZY24" s="13"/>
      <c r="GZZ24" s="14"/>
      <c r="HAA24" s="15"/>
      <c r="HAB24" s="13"/>
      <c r="HAC24" s="9"/>
      <c r="HAD24" s="8"/>
      <c r="HAE24" s="8"/>
      <c r="HAF24" s="13"/>
      <c r="HAG24" s="13"/>
      <c r="HAH24" s="14"/>
      <c r="HAI24" s="15"/>
      <c r="HAJ24" s="13"/>
      <c r="HAK24" s="9"/>
      <c r="HAL24" s="8"/>
      <c r="HAM24" s="8"/>
      <c r="HAN24" s="13"/>
      <c r="HAO24" s="13"/>
      <c r="HAP24" s="14"/>
      <c r="HAQ24" s="15"/>
      <c r="HAR24" s="13"/>
      <c r="HAS24" s="9"/>
      <c r="HAT24" s="8"/>
      <c r="HAU24" s="8"/>
      <c r="HAV24" s="13"/>
      <c r="HAW24" s="13"/>
      <c r="HAX24" s="14"/>
      <c r="HAY24" s="15"/>
      <c r="HAZ24" s="13"/>
      <c r="HBA24" s="9"/>
      <c r="HBB24" s="8"/>
      <c r="HBC24" s="8"/>
      <c r="HBD24" s="13"/>
      <c r="HBE24" s="13"/>
      <c r="HBF24" s="14"/>
      <c r="HBG24" s="15"/>
      <c r="HBH24" s="13"/>
      <c r="HBI24" s="9"/>
      <c r="HBJ24" s="8"/>
      <c r="HBK24" s="8"/>
      <c r="HBL24" s="13"/>
      <c r="HBM24" s="13"/>
      <c r="HBN24" s="14"/>
      <c r="HBO24" s="15"/>
      <c r="HBP24" s="13"/>
      <c r="HBQ24" s="9"/>
      <c r="HBR24" s="8"/>
      <c r="HBS24" s="8"/>
      <c r="HBT24" s="13"/>
      <c r="HBU24" s="13"/>
      <c r="HBV24" s="14"/>
      <c r="HBW24" s="15"/>
      <c r="HBX24" s="13"/>
      <c r="HBY24" s="9"/>
      <c r="HBZ24" s="8"/>
      <c r="HCA24" s="8"/>
      <c r="HCB24" s="13"/>
      <c r="HCC24" s="13"/>
      <c r="HCD24" s="14"/>
      <c r="HCE24" s="15"/>
      <c r="HCF24" s="13"/>
      <c r="HCG24" s="9"/>
      <c r="HCH24" s="8"/>
      <c r="HCI24" s="8"/>
      <c r="HCJ24" s="13"/>
      <c r="HCK24" s="13"/>
      <c r="HCL24" s="14"/>
      <c r="HCM24" s="15"/>
      <c r="HCN24" s="13"/>
      <c r="HCO24" s="9"/>
      <c r="HCP24" s="8"/>
      <c r="HCQ24" s="8"/>
      <c r="HCR24" s="13"/>
      <c r="HCS24" s="13"/>
      <c r="HCT24" s="14"/>
      <c r="HCU24" s="15"/>
      <c r="HCV24" s="13"/>
      <c r="HCW24" s="9"/>
      <c r="HCX24" s="8"/>
      <c r="HCY24" s="8"/>
      <c r="HCZ24" s="13"/>
      <c r="HDA24" s="13"/>
      <c r="HDB24" s="14"/>
      <c r="HDC24" s="15"/>
      <c r="HDD24" s="13"/>
      <c r="HDE24" s="9"/>
      <c r="HDF24" s="8"/>
      <c r="HDG24" s="8"/>
      <c r="HDH24" s="13"/>
      <c r="HDI24" s="13"/>
      <c r="HDJ24" s="14"/>
      <c r="HDK24" s="15"/>
      <c r="HDL24" s="13"/>
      <c r="HDM24" s="9"/>
      <c r="HDN24" s="8"/>
      <c r="HDO24" s="8"/>
      <c r="HDP24" s="13"/>
      <c r="HDQ24" s="13"/>
      <c r="HDR24" s="14"/>
      <c r="HDS24" s="15"/>
      <c r="HDT24" s="13"/>
      <c r="HDU24" s="9"/>
      <c r="HDV24" s="8"/>
      <c r="HDW24" s="8"/>
      <c r="HDX24" s="13"/>
      <c r="HDY24" s="13"/>
      <c r="HDZ24" s="14"/>
      <c r="HEA24" s="15"/>
      <c r="HEB24" s="13"/>
      <c r="HEC24" s="9"/>
      <c r="HED24" s="8"/>
      <c r="HEE24" s="8"/>
      <c r="HEF24" s="13"/>
      <c r="HEG24" s="13"/>
      <c r="HEH24" s="14"/>
      <c r="HEI24" s="15"/>
      <c r="HEJ24" s="13"/>
      <c r="HEK24" s="9"/>
      <c r="HEL24" s="8"/>
      <c r="HEM24" s="8"/>
      <c r="HEN24" s="13"/>
      <c r="HEO24" s="13"/>
      <c r="HEP24" s="14"/>
      <c r="HEQ24" s="15"/>
      <c r="HER24" s="13"/>
      <c r="HES24" s="9"/>
      <c r="HET24" s="8"/>
      <c r="HEU24" s="8"/>
      <c r="HEV24" s="13"/>
      <c r="HEW24" s="13"/>
      <c r="HEX24" s="14"/>
      <c r="HEY24" s="15"/>
      <c r="HEZ24" s="13"/>
      <c r="HFA24" s="9"/>
      <c r="HFB24" s="8"/>
      <c r="HFC24" s="8"/>
      <c r="HFD24" s="13"/>
      <c r="HFE24" s="13"/>
      <c r="HFF24" s="14"/>
      <c r="HFG24" s="15"/>
      <c r="HFH24" s="13"/>
      <c r="HFI24" s="9"/>
      <c r="HFJ24" s="8"/>
      <c r="HFK24" s="8"/>
      <c r="HFL24" s="13"/>
      <c r="HFM24" s="13"/>
      <c r="HFN24" s="14"/>
      <c r="HFO24" s="15"/>
      <c r="HFP24" s="13"/>
      <c r="HFQ24" s="9"/>
      <c r="HFR24" s="8"/>
      <c r="HFS24" s="8"/>
      <c r="HFT24" s="13"/>
      <c r="HFU24" s="13"/>
      <c r="HFV24" s="14"/>
      <c r="HFW24" s="15"/>
      <c r="HFX24" s="13"/>
      <c r="HFY24" s="9"/>
      <c r="HFZ24" s="8"/>
      <c r="HGA24" s="8"/>
      <c r="HGB24" s="13"/>
      <c r="HGC24" s="13"/>
      <c r="HGD24" s="14"/>
      <c r="HGE24" s="15"/>
      <c r="HGF24" s="13"/>
      <c r="HGG24" s="9"/>
      <c r="HGH24" s="8"/>
      <c r="HGI24" s="8"/>
      <c r="HGJ24" s="13"/>
      <c r="HGK24" s="13"/>
      <c r="HGL24" s="14"/>
      <c r="HGM24" s="15"/>
      <c r="HGN24" s="13"/>
      <c r="HGO24" s="9"/>
      <c r="HGP24" s="8"/>
      <c r="HGQ24" s="8"/>
      <c r="HGR24" s="13"/>
      <c r="HGS24" s="13"/>
      <c r="HGT24" s="14"/>
      <c r="HGU24" s="15"/>
      <c r="HGV24" s="13"/>
      <c r="HGW24" s="9"/>
      <c r="HGX24" s="8"/>
      <c r="HGY24" s="8"/>
      <c r="HGZ24" s="13"/>
      <c r="HHA24" s="13"/>
      <c r="HHB24" s="14"/>
      <c r="HHC24" s="15"/>
      <c r="HHD24" s="13"/>
      <c r="HHE24" s="9"/>
      <c r="HHF24" s="8"/>
      <c r="HHG24" s="8"/>
      <c r="HHH24" s="13"/>
      <c r="HHI24" s="13"/>
      <c r="HHJ24" s="14"/>
      <c r="HHK24" s="15"/>
      <c r="HHL24" s="13"/>
      <c r="HHM24" s="9"/>
      <c r="HHN24" s="8"/>
      <c r="HHO24" s="8"/>
      <c r="HHP24" s="13"/>
      <c r="HHQ24" s="13"/>
      <c r="HHR24" s="14"/>
      <c r="HHS24" s="15"/>
      <c r="HHT24" s="13"/>
      <c r="HHU24" s="9"/>
      <c r="HHV24" s="8"/>
      <c r="HHW24" s="8"/>
      <c r="HHX24" s="13"/>
      <c r="HHY24" s="13"/>
      <c r="HHZ24" s="14"/>
      <c r="HIA24" s="15"/>
      <c r="HIB24" s="13"/>
      <c r="HIC24" s="9"/>
      <c r="HID24" s="8"/>
      <c r="HIE24" s="8"/>
      <c r="HIF24" s="13"/>
      <c r="HIG24" s="13"/>
      <c r="HIH24" s="14"/>
      <c r="HII24" s="15"/>
      <c r="HIJ24" s="13"/>
      <c r="HIK24" s="9"/>
      <c r="HIL24" s="8"/>
      <c r="HIM24" s="8"/>
      <c r="HIN24" s="13"/>
      <c r="HIO24" s="13"/>
      <c r="HIP24" s="14"/>
      <c r="HIQ24" s="15"/>
      <c r="HIR24" s="13"/>
      <c r="HIS24" s="9"/>
      <c r="HIT24" s="8"/>
      <c r="HIU24" s="8"/>
      <c r="HIV24" s="13"/>
      <c r="HIW24" s="13"/>
      <c r="HIX24" s="14"/>
      <c r="HIY24" s="15"/>
      <c r="HIZ24" s="13"/>
      <c r="HJA24" s="9"/>
      <c r="HJB24" s="8"/>
      <c r="HJC24" s="8"/>
      <c r="HJD24" s="13"/>
      <c r="HJE24" s="13"/>
      <c r="HJF24" s="14"/>
      <c r="HJG24" s="15"/>
      <c r="HJH24" s="13"/>
      <c r="HJI24" s="9"/>
      <c r="HJJ24" s="8"/>
      <c r="HJK24" s="8"/>
      <c r="HJL24" s="13"/>
      <c r="HJM24" s="13"/>
      <c r="HJN24" s="14"/>
      <c r="HJO24" s="15"/>
      <c r="HJP24" s="13"/>
      <c r="HJQ24" s="9"/>
      <c r="HJR24" s="8"/>
      <c r="HJS24" s="8"/>
      <c r="HJT24" s="13"/>
      <c r="HJU24" s="13"/>
      <c r="HJV24" s="14"/>
      <c r="HJW24" s="15"/>
      <c r="HJX24" s="13"/>
      <c r="HJY24" s="9"/>
      <c r="HJZ24" s="8"/>
      <c r="HKA24" s="8"/>
      <c r="HKB24" s="13"/>
      <c r="HKC24" s="13"/>
      <c r="HKD24" s="14"/>
      <c r="HKE24" s="15"/>
      <c r="HKF24" s="13"/>
      <c r="HKG24" s="9"/>
      <c r="HKH24" s="8"/>
      <c r="HKI24" s="8"/>
      <c r="HKJ24" s="13"/>
      <c r="HKK24" s="13"/>
      <c r="HKL24" s="14"/>
      <c r="HKM24" s="15"/>
      <c r="HKN24" s="13"/>
      <c r="HKO24" s="9"/>
      <c r="HKP24" s="8"/>
      <c r="HKQ24" s="8"/>
      <c r="HKR24" s="13"/>
      <c r="HKS24" s="13"/>
      <c r="HKT24" s="14"/>
      <c r="HKU24" s="15"/>
      <c r="HKV24" s="13"/>
      <c r="HKW24" s="9"/>
      <c r="HKX24" s="8"/>
      <c r="HKY24" s="8"/>
      <c r="HKZ24" s="13"/>
      <c r="HLA24" s="13"/>
      <c r="HLB24" s="14"/>
      <c r="HLC24" s="15"/>
      <c r="HLD24" s="13"/>
      <c r="HLE24" s="9"/>
      <c r="HLF24" s="8"/>
      <c r="HLG24" s="8"/>
      <c r="HLH24" s="13"/>
      <c r="HLI24" s="13"/>
      <c r="HLJ24" s="14"/>
      <c r="HLK24" s="15"/>
      <c r="HLL24" s="13"/>
      <c r="HLM24" s="9"/>
      <c r="HLN24" s="8"/>
      <c r="HLO24" s="8"/>
      <c r="HLP24" s="13"/>
      <c r="HLQ24" s="13"/>
      <c r="HLR24" s="14"/>
      <c r="HLS24" s="15"/>
      <c r="HLT24" s="13"/>
      <c r="HLU24" s="9"/>
      <c r="HLV24" s="8"/>
      <c r="HLW24" s="8"/>
      <c r="HLX24" s="13"/>
      <c r="HLY24" s="13"/>
      <c r="HLZ24" s="14"/>
      <c r="HMA24" s="15"/>
      <c r="HMB24" s="13"/>
      <c r="HMC24" s="9"/>
      <c r="HMD24" s="8"/>
      <c r="HME24" s="8"/>
      <c r="HMF24" s="13"/>
      <c r="HMG24" s="13"/>
      <c r="HMH24" s="14"/>
      <c r="HMI24" s="15"/>
      <c r="HMJ24" s="13"/>
      <c r="HMK24" s="9"/>
      <c r="HML24" s="8"/>
      <c r="HMM24" s="8"/>
      <c r="HMN24" s="13"/>
      <c r="HMO24" s="13"/>
      <c r="HMP24" s="14"/>
      <c r="HMQ24" s="15"/>
      <c r="HMR24" s="13"/>
      <c r="HMS24" s="9"/>
      <c r="HMT24" s="8"/>
      <c r="HMU24" s="8"/>
      <c r="HMV24" s="13"/>
      <c r="HMW24" s="13"/>
      <c r="HMX24" s="14"/>
      <c r="HMY24" s="15"/>
      <c r="HMZ24" s="13"/>
      <c r="HNA24" s="9"/>
      <c r="HNB24" s="8"/>
      <c r="HNC24" s="8"/>
      <c r="HND24" s="13"/>
      <c r="HNE24" s="13"/>
      <c r="HNF24" s="14"/>
      <c r="HNG24" s="15"/>
      <c r="HNH24" s="13"/>
      <c r="HNI24" s="9"/>
      <c r="HNJ24" s="8"/>
      <c r="HNK24" s="8"/>
      <c r="HNL24" s="13"/>
      <c r="HNM24" s="13"/>
      <c r="HNN24" s="14"/>
      <c r="HNO24" s="15"/>
      <c r="HNP24" s="13"/>
      <c r="HNQ24" s="9"/>
      <c r="HNR24" s="8"/>
      <c r="HNS24" s="8"/>
      <c r="HNT24" s="13"/>
      <c r="HNU24" s="13"/>
      <c r="HNV24" s="14"/>
      <c r="HNW24" s="15"/>
      <c r="HNX24" s="13"/>
      <c r="HNY24" s="9"/>
      <c r="HNZ24" s="8"/>
      <c r="HOA24" s="8"/>
      <c r="HOB24" s="13"/>
      <c r="HOC24" s="13"/>
      <c r="HOD24" s="14"/>
      <c r="HOE24" s="15"/>
      <c r="HOF24" s="13"/>
      <c r="HOG24" s="9"/>
      <c r="HOH24" s="8"/>
      <c r="HOI24" s="8"/>
      <c r="HOJ24" s="13"/>
      <c r="HOK24" s="13"/>
      <c r="HOL24" s="14"/>
      <c r="HOM24" s="15"/>
      <c r="HON24" s="13"/>
      <c r="HOO24" s="9"/>
      <c r="HOP24" s="8"/>
      <c r="HOQ24" s="8"/>
      <c r="HOR24" s="13"/>
      <c r="HOS24" s="13"/>
      <c r="HOT24" s="14"/>
      <c r="HOU24" s="15"/>
      <c r="HOV24" s="13"/>
      <c r="HOW24" s="9"/>
      <c r="HOX24" s="8"/>
      <c r="HOY24" s="8"/>
      <c r="HOZ24" s="13"/>
      <c r="HPA24" s="13"/>
      <c r="HPB24" s="14"/>
      <c r="HPC24" s="15"/>
      <c r="HPD24" s="13"/>
      <c r="HPE24" s="9"/>
      <c r="HPF24" s="8"/>
      <c r="HPG24" s="8"/>
      <c r="HPH24" s="13"/>
      <c r="HPI24" s="13"/>
      <c r="HPJ24" s="14"/>
      <c r="HPK24" s="15"/>
      <c r="HPL24" s="13"/>
      <c r="HPM24" s="9"/>
      <c r="HPN24" s="8"/>
      <c r="HPO24" s="8"/>
      <c r="HPP24" s="13"/>
      <c r="HPQ24" s="13"/>
      <c r="HPR24" s="14"/>
      <c r="HPS24" s="15"/>
      <c r="HPT24" s="13"/>
      <c r="HPU24" s="9"/>
      <c r="HPV24" s="8"/>
      <c r="HPW24" s="8"/>
      <c r="HPX24" s="13"/>
      <c r="HPY24" s="13"/>
      <c r="HPZ24" s="14"/>
      <c r="HQA24" s="15"/>
      <c r="HQB24" s="13"/>
      <c r="HQC24" s="9"/>
      <c r="HQD24" s="8"/>
      <c r="HQE24" s="8"/>
      <c r="HQF24" s="13"/>
      <c r="HQG24" s="13"/>
      <c r="HQH24" s="14"/>
      <c r="HQI24" s="15"/>
      <c r="HQJ24" s="13"/>
      <c r="HQK24" s="9"/>
      <c r="HQL24" s="8"/>
      <c r="HQM24" s="8"/>
      <c r="HQN24" s="13"/>
      <c r="HQO24" s="13"/>
      <c r="HQP24" s="14"/>
      <c r="HQQ24" s="15"/>
      <c r="HQR24" s="13"/>
      <c r="HQS24" s="9"/>
      <c r="HQT24" s="8"/>
      <c r="HQU24" s="8"/>
      <c r="HQV24" s="13"/>
      <c r="HQW24" s="13"/>
      <c r="HQX24" s="14"/>
      <c r="HQY24" s="15"/>
      <c r="HQZ24" s="13"/>
      <c r="HRA24" s="9"/>
      <c r="HRB24" s="8"/>
      <c r="HRC24" s="8"/>
      <c r="HRD24" s="13"/>
      <c r="HRE24" s="13"/>
      <c r="HRF24" s="14"/>
      <c r="HRG24" s="15"/>
      <c r="HRH24" s="13"/>
      <c r="HRI24" s="9"/>
      <c r="HRJ24" s="8"/>
      <c r="HRK24" s="8"/>
      <c r="HRL24" s="13"/>
      <c r="HRM24" s="13"/>
      <c r="HRN24" s="14"/>
      <c r="HRO24" s="15"/>
      <c r="HRP24" s="13"/>
      <c r="HRQ24" s="9"/>
      <c r="HRR24" s="8"/>
      <c r="HRS24" s="8"/>
      <c r="HRT24" s="13"/>
      <c r="HRU24" s="13"/>
      <c r="HRV24" s="14"/>
      <c r="HRW24" s="15"/>
      <c r="HRX24" s="13"/>
      <c r="HRY24" s="9"/>
      <c r="HRZ24" s="8"/>
      <c r="HSA24" s="8"/>
      <c r="HSB24" s="13"/>
      <c r="HSC24" s="13"/>
      <c r="HSD24" s="14"/>
      <c r="HSE24" s="15"/>
      <c r="HSF24" s="13"/>
      <c r="HSG24" s="9"/>
      <c r="HSH24" s="8"/>
      <c r="HSI24" s="8"/>
      <c r="HSJ24" s="13"/>
      <c r="HSK24" s="13"/>
      <c r="HSL24" s="14"/>
      <c r="HSM24" s="15"/>
      <c r="HSN24" s="13"/>
      <c r="HSO24" s="9"/>
      <c r="HSP24" s="8"/>
      <c r="HSQ24" s="8"/>
      <c r="HSR24" s="13"/>
      <c r="HSS24" s="13"/>
      <c r="HST24" s="14"/>
      <c r="HSU24" s="15"/>
      <c r="HSV24" s="13"/>
      <c r="HSW24" s="9"/>
      <c r="HSX24" s="8"/>
      <c r="HSY24" s="8"/>
      <c r="HSZ24" s="13"/>
      <c r="HTA24" s="13"/>
      <c r="HTB24" s="14"/>
      <c r="HTC24" s="15"/>
      <c r="HTD24" s="13"/>
      <c r="HTE24" s="9"/>
      <c r="HTF24" s="8"/>
      <c r="HTG24" s="8"/>
      <c r="HTH24" s="13"/>
      <c r="HTI24" s="13"/>
      <c r="HTJ24" s="14"/>
      <c r="HTK24" s="15"/>
      <c r="HTL24" s="13"/>
      <c r="HTM24" s="9"/>
      <c r="HTN24" s="8"/>
      <c r="HTO24" s="8"/>
      <c r="HTP24" s="13"/>
      <c r="HTQ24" s="13"/>
      <c r="HTR24" s="14"/>
      <c r="HTS24" s="15"/>
      <c r="HTT24" s="13"/>
      <c r="HTU24" s="9"/>
      <c r="HTV24" s="8"/>
      <c r="HTW24" s="8"/>
      <c r="HTX24" s="13"/>
      <c r="HTY24" s="13"/>
      <c r="HTZ24" s="14"/>
      <c r="HUA24" s="15"/>
      <c r="HUB24" s="13"/>
      <c r="HUC24" s="9"/>
      <c r="HUD24" s="8"/>
      <c r="HUE24" s="8"/>
      <c r="HUF24" s="13"/>
      <c r="HUG24" s="13"/>
      <c r="HUH24" s="14"/>
      <c r="HUI24" s="15"/>
      <c r="HUJ24" s="13"/>
      <c r="HUK24" s="9"/>
      <c r="HUL24" s="8"/>
      <c r="HUM24" s="8"/>
      <c r="HUN24" s="13"/>
      <c r="HUO24" s="13"/>
      <c r="HUP24" s="14"/>
      <c r="HUQ24" s="15"/>
      <c r="HUR24" s="13"/>
      <c r="HUS24" s="9"/>
      <c r="HUT24" s="8"/>
      <c r="HUU24" s="8"/>
      <c r="HUV24" s="13"/>
      <c r="HUW24" s="13"/>
      <c r="HUX24" s="14"/>
      <c r="HUY24" s="15"/>
      <c r="HUZ24" s="13"/>
      <c r="HVA24" s="9"/>
      <c r="HVB24" s="8"/>
      <c r="HVC24" s="8"/>
      <c r="HVD24" s="13"/>
      <c r="HVE24" s="13"/>
      <c r="HVF24" s="14"/>
      <c r="HVG24" s="15"/>
      <c r="HVH24" s="13"/>
      <c r="HVI24" s="9"/>
      <c r="HVJ24" s="8"/>
      <c r="HVK24" s="8"/>
      <c r="HVL24" s="13"/>
      <c r="HVM24" s="13"/>
      <c r="HVN24" s="14"/>
      <c r="HVO24" s="15"/>
      <c r="HVP24" s="13"/>
      <c r="HVQ24" s="9"/>
      <c r="HVR24" s="8"/>
      <c r="HVS24" s="8"/>
      <c r="HVT24" s="13"/>
      <c r="HVU24" s="13"/>
      <c r="HVV24" s="14"/>
      <c r="HVW24" s="15"/>
      <c r="HVX24" s="13"/>
      <c r="HVY24" s="9"/>
      <c r="HVZ24" s="8"/>
      <c r="HWA24" s="8"/>
      <c r="HWB24" s="13"/>
      <c r="HWC24" s="13"/>
      <c r="HWD24" s="14"/>
      <c r="HWE24" s="15"/>
      <c r="HWF24" s="13"/>
      <c r="HWG24" s="9"/>
      <c r="HWH24" s="8"/>
      <c r="HWI24" s="8"/>
      <c r="HWJ24" s="13"/>
      <c r="HWK24" s="13"/>
      <c r="HWL24" s="14"/>
      <c r="HWM24" s="15"/>
      <c r="HWN24" s="13"/>
      <c r="HWO24" s="9"/>
      <c r="HWP24" s="8"/>
      <c r="HWQ24" s="8"/>
      <c r="HWR24" s="13"/>
      <c r="HWS24" s="13"/>
      <c r="HWT24" s="14"/>
      <c r="HWU24" s="15"/>
      <c r="HWV24" s="13"/>
      <c r="HWW24" s="9"/>
      <c r="HWX24" s="8"/>
      <c r="HWY24" s="8"/>
      <c r="HWZ24" s="13"/>
      <c r="HXA24" s="13"/>
      <c r="HXB24" s="14"/>
      <c r="HXC24" s="15"/>
      <c r="HXD24" s="13"/>
      <c r="HXE24" s="9"/>
      <c r="HXF24" s="8"/>
      <c r="HXG24" s="8"/>
      <c r="HXH24" s="13"/>
      <c r="HXI24" s="13"/>
      <c r="HXJ24" s="14"/>
      <c r="HXK24" s="15"/>
      <c r="HXL24" s="13"/>
      <c r="HXM24" s="9"/>
      <c r="HXN24" s="8"/>
      <c r="HXO24" s="8"/>
      <c r="HXP24" s="13"/>
      <c r="HXQ24" s="13"/>
      <c r="HXR24" s="14"/>
      <c r="HXS24" s="15"/>
      <c r="HXT24" s="13"/>
      <c r="HXU24" s="9"/>
      <c r="HXV24" s="8"/>
      <c r="HXW24" s="8"/>
      <c r="HXX24" s="13"/>
      <c r="HXY24" s="13"/>
      <c r="HXZ24" s="14"/>
      <c r="HYA24" s="15"/>
      <c r="HYB24" s="13"/>
      <c r="HYC24" s="9"/>
      <c r="HYD24" s="8"/>
      <c r="HYE24" s="8"/>
      <c r="HYF24" s="13"/>
      <c r="HYG24" s="13"/>
      <c r="HYH24" s="14"/>
      <c r="HYI24" s="15"/>
      <c r="HYJ24" s="13"/>
      <c r="HYK24" s="9"/>
      <c r="HYL24" s="8"/>
      <c r="HYM24" s="8"/>
      <c r="HYN24" s="13"/>
      <c r="HYO24" s="13"/>
      <c r="HYP24" s="14"/>
      <c r="HYQ24" s="15"/>
      <c r="HYR24" s="13"/>
      <c r="HYS24" s="9"/>
      <c r="HYT24" s="8"/>
      <c r="HYU24" s="8"/>
      <c r="HYV24" s="13"/>
      <c r="HYW24" s="13"/>
      <c r="HYX24" s="14"/>
      <c r="HYY24" s="15"/>
      <c r="HYZ24" s="13"/>
      <c r="HZA24" s="9"/>
      <c r="HZB24" s="8"/>
      <c r="HZC24" s="8"/>
      <c r="HZD24" s="13"/>
      <c r="HZE24" s="13"/>
      <c r="HZF24" s="14"/>
      <c r="HZG24" s="15"/>
      <c r="HZH24" s="13"/>
      <c r="HZI24" s="9"/>
      <c r="HZJ24" s="8"/>
      <c r="HZK24" s="8"/>
      <c r="HZL24" s="13"/>
      <c r="HZM24" s="13"/>
      <c r="HZN24" s="14"/>
      <c r="HZO24" s="15"/>
      <c r="HZP24" s="13"/>
      <c r="HZQ24" s="9"/>
      <c r="HZR24" s="8"/>
      <c r="HZS24" s="8"/>
      <c r="HZT24" s="13"/>
      <c r="HZU24" s="13"/>
      <c r="HZV24" s="14"/>
      <c r="HZW24" s="15"/>
      <c r="HZX24" s="13"/>
      <c r="HZY24" s="9"/>
      <c r="HZZ24" s="8"/>
      <c r="IAA24" s="8"/>
      <c r="IAB24" s="13"/>
      <c r="IAC24" s="13"/>
      <c r="IAD24" s="14"/>
      <c r="IAE24" s="15"/>
      <c r="IAF24" s="13"/>
      <c r="IAG24" s="9"/>
      <c r="IAH24" s="8"/>
      <c r="IAI24" s="8"/>
      <c r="IAJ24" s="13"/>
      <c r="IAK24" s="13"/>
      <c r="IAL24" s="14"/>
      <c r="IAM24" s="15"/>
      <c r="IAN24" s="13"/>
      <c r="IAO24" s="9"/>
      <c r="IAP24" s="8"/>
      <c r="IAQ24" s="8"/>
      <c r="IAR24" s="13"/>
      <c r="IAS24" s="13"/>
      <c r="IAT24" s="14"/>
      <c r="IAU24" s="15"/>
      <c r="IAV24" s="13"/>
      <c r="IAW24" s="9"/>
      <c r="IAX24" s="8"/>
      <c r="IAY24" s="8"/>
      <c r="IAZ24" s="13"/>
      <c r="IBA24" s="13"/>
      <c r="IBB24" s="14"/>
      <c r="IBC24" s="15"/>
      <c r="IBD24" s="13"/>
      <c r="IBE24" s="9"/>
      <c r="IBF24" s="8"/>
      <c r="IBG24" s="8"/>
      <c r="IBH24" s="13"/>
      <c r="IBI24" s="13"/>
      <c r="IBJ24" s="14"/>
      <c r="IBK24" s="15"/>
      <c r="IBL24" s="13"/>
      <c r="IBM24" s="9"/>
      <c r="IBN24" s="8"/>
      <c r="IBO24" s="8"/>
      <c r="IBP24" s="13"/>
      <c r="IBQ24" s="13"/>
      <c r="IBR24" s="14"/>
      <c r="IBS24" s="15"/>
      <c r="IBT24" s="13"/>
      <c r="IBU24" s="9"/>
      <c r="IBV24" s="8"/>
      <c r="IBW24" s="8"/>
      <c r="IBX24" s="13"/>
      <c r="IBY24" s="13"/>
      <c r="IBZ24" s="14"/>
      <c r="ICA24" s="15"/>
      <c r="ICB24" s="13"/>
      <c r="ICC24" s="9"/>
      <c r="ICD24" s="8"/>
      <c r="ICE24" s="8"/>
      <c r="ICF24" s="13"/>
      <c r="ICG24" s="13"/>
      <c r="ICH24" s="14"/>
      <c r="ICI24" s="15"/>
      <c r="ICJ24" s="13"/>
      <c r="ICK24" s="9"/>
      <c r="ICL24" s="8"/>
      <c r="ICM24" s="8"/>
      <c r="ICN24" s="13"/>
      <c r="ICO24" s="13"/>
      <c r="ICP24" s="14"/>
      <c r="ICQ24" s="15"/>
      <c r="ICR24" s="13"/>
      <c r="ICS24" s="9"/>
      <c r="ICT24" s="8"/>
      <c r="ICU24" s="8"/>
      <c r="ICV24" s="13"/>
      <c r="ICW24" s="13"/>
      <c r="ICX24" s="14"/>
      <c r="ICY24" s="15"/>
      <c r="ICZ24" s="13"/>
      <c r="IDA24" s="9"/>
      <c r="IDB24" s="8"/>
      <c r="IDC24" s="8"/>
      <c r="IDD24" s="13"/>
      <c r="IDE24" s="13"/>
      <c r="IDF24" s="14"/>
      <c r="IDG24" s="15"/>
      <c r="IDH24" s="13"/>
      <c r="IDI24" s="9"/>
      <c r="IDJ24" s="8"/>
      <c r="IDK24" s="8"/>
      <c r="IDL24" s="13"/>
      <c r="IDM24" s="13"/>
      <c r="IDN24" s="14"/>
      <c r="IDO24" s="15"/>
      <c r="IDP24" s="13"/>
      <c r="IDQ24" s="9"/>
      <c r="IDR24" s="8"/>
      <c r="IDS24" s="8"/>
      <c r="IDT24" s="13"/>
      <c r="IDU24" s="13"/>
      <c r="IDV24" s="14"/>
      <c r="IDW24" s="15"/>
      <c r="IDX24" s="13"/>
      <c r="IDY24" s="9"/>
      <c r="IDZ24" s="8"/>
      <c r="IEA24" s="8"/>
      <c r="IEB24" s="13"/>
      <c r="IEC24" s="13"/>
      <c r="IED24" s="14"/>
      <c r="IEE24" s="15"/>
      <c r="IEF24" s="13"/>
      <c r="IEG24" s="9"/>
      <c r="IEH24" s="8"/>
      <c r="IEI24" s="8"/>
      <c r="IEJ24" s="13"/>
      <c r="IEK24" s="13"/>
      <c r="IEL24" s="14"/>
      <c r="IEM24" s="15"/>
      <c r="IEN24" s="13"/>
      <c r="IEO24" s="9"/>
      <c r="IEP24" s="8"/>
      <c r="IEQ24" s="8"/>
      <c r="IER24" s="13"/>
      <c r="IES24" s="13"/>
      <c r="IET24" s="14"/>
      <c r="IEU24" s="15"/>
      <c r="IEV24" s="13"/>
      <c r="IEW24" s="9"/>
      <c r="IEX24" s="8"/>
      <c r="IEY24" s="8"/>
      <c r="IEZ24" s="13"/>
      <c r="IFA24" s="13"/>
      <c r="IFB24" s="14"/>
      <c r="IFC24" s="15"/>
      <c r="IFD24" s="13"/>
      <c r="IFE24" s="9"/>
      <c r="IFF24" s="8"/>
      <c r="IFG24" s="8"/>
      <c r="IFH24" s="13"/>
      <c r="IFI24" s="13"/>
      <c r="IFJ24" s="14"/>
      <c r="IFK24" s="15"/>
      <c r="IFL24" s="13"/>
      <c r="IFM24" s="9"/>
      <c r="IFN24" s="8"/>
      <c r="IFO24" s="8"/>
      <c r="IFP24" s="13"/>
      <c r="IFQ24" s="13"/>
      <c r="IFR24" s="14"/>
      <c r="IFS24" s="15"/>
      <c r="IFT24" s="13"/>
      <c r="IFU24" s="9"/>
      <c r="IFV24" s="8"/>
      <c r="IFW24" s="8"/>
      <c r="IFX24" s="13"/>
      <c r="IFY24" s="13"/>
      <c r="IFZ24" s="14"/>
      <c r="IGA24" s="15"/>
      <c r="IGB24" s="13"/>
      <c r="IGC24" s="9"/>
      <c r="IGD24" s="8"/>
      <c r="IGE24" s="8"/>
      <c r="IGF24" s="13"/>
      <c r="IGG24" s="13"/>
      <c r="IGH24" s="14"/>
      <c r="IGI24" s="15"/>
      <c r="IGJ24" s="13"/>
      <c r="IGK24" s="9"/>
      <c r="IGL24" s="8"/>
      <c r="IGM24" s="8"/>
      <c r="IGN24" s="13"/>
      <c r="IGO24" s="13"/>
      <c r="IGP24" s="14"/>
      <c r="IGQ24" s="15"/>
      <c r="IGR24" s="13"/>
      <c r="IGS24" s="9"/>
      <c r="IGT24" s="8"/>
      <c r="IGU24" s="8"/>
      <c r="IGV24" s="13"/>
      <c r="IGW24" s="13"/>
      <c r="IGX24" s="14"/>
      <c r="IGY24" s="15"/>
      <c r="IGZ24" s="13"/>
      <c r="IHA24" s="9"/>
      <c r="IHB24" s="8"/>
      <c r="IHC24" s="8"/>
      <c r="IHD24" s="13"/>
      <c r="IHE24" s="13"/>
      <c r="IHF24" s="14"/>
      <c r="IHG24" s="15"/>
      <c r="IHH24" s="13"/>
      <c r="IHI24" s="9"/>
      <c r="IHJ24" s="8"/>
      <c r="IHK24" s="8"/>
      <c r="IHL24" s="13"/>
      <c r="IHM24" s="13"/>
      <c r="IHN24" s="14"/>
      <c r="IHO24" s="15"/>
      <c r="IHP24" s="13"/>
      <c r="IHQ24" s="9"/>
      <c r="IHR24" s="8"/>
      <c r="IHS24" s="8"/>
      <c r="IHT24" s="13"/>
      <c r="IHU24" s="13"/>
      <c r="IHV24" s="14"/>
      <c r="IHW24" s="15"/>
      <c r="IHX24" s="13"/>
      <c r="IHY24" s="9"/>
      <c r="IHZ24" s="8"/>
      <c r="IIA24" s="8"/>
      <c r="IIB24" s="13"/>
      <c r="IIC24" s="13"/>
      <c r="IID24" s="14"/>
      <c r="IIE24" s="15"/>
      <c r="IIF24" s="13"/>
      <c r="IIG24" s="9"/>
      <c r="IIH24" s="8"/>
      <c r="III24" s="8"/>
      <c r="IIJ24" s="13"/>
      <c r="IIK24" s="13"/>
      <c r="IIL24" s="14"/>
      <c r="IIM24" s="15"/>
      <c r="IIN24" s="13"/>
      <c r="IIO24" s="9"/>
      <c r="IIP24" s="8"/>
      <c r="IIQ24" s="8"/>
      <c r="IIR24" s="13"/>
      <c r="IIS24" s="13"/>
      <c r="IIT24" s="14"/>
      <c r="IIU24" s="15"/>
      <c r="IIV24" s="13"/>
      <c r="IIW24" s="9"/>
      <c r="IIX24" s="8"/>
      <c r="IIY24" s="8"/>
      <c r="IIZ24" s="13"/>
      <c r="IJA24" s="13"/>
      <c r="IJB24" s="14"/>
      <c r="IJC24" s="15"/>
      <c r="IJD24" s="13"/>
      <c r="IJE24" s="9"/>
      <c r="IJF24" s="8"/>
      <c r="IJG24" s="8"/>
      <c r="IJH24" s="13"/>
      <c r="IJI24" s="13"/>
      <c r="IJJ24" s="14"/>
      <c r="IJK24" s="15"/>
      <c r="IJL24" s="13"/>
      <c r="IJM24" s="9"/>
      <c r="IJN24" s="8"/>
      <c r="IJO24" s="8"/>
      <c r="IJP24" s="13"/>
      <c r="IJQ24" s="13"/>
      <c r="IJR24" s="14"/>
      <c r="IJS24" s="15"/>
      <c r="IJT24" s="13"/>
      <c r="IJU24" s="9"/>
      <c r="IJV24" s="8"/>
      <c r="IJW24" s="8"/>
      <c r="IJX24" s="13"/>
      <c r="IJY24" s="13"/>
      <c r="IJZ24" s="14"/>
      <c r="IKA24" s="15"/>
      <c r="IKB24" s="13"/>
      <c r="IKC24" s="9"/>
      <c r="IKD24" s="8"/>
      <c r="IKE24" s="8"/>
      <c r="IKF24" s="13"/>
      <c r="IKG24" s="13"/>
      <c r="IKH24" s="14"/>
      <c r="IKI24" s="15"/>
      <c r="IKJ24" s="13"/>
      <c r="IKK24" s="9"/>
      <c r="IKL24" s="8"/>
      <c r="IKM24" s="8"/>
      <c r="IKN24" s="13"/>
      <c r="IKO24" s="13"/>
      <c r="IKP24" s="14"/>
      <c r="IKQ24" s="15"/>
      <c r="IKR24" s="13"/>
      <c r="IKS24" s="9"/>
      <c r="IKT24" s="8"/>
      <c r="IKU24" s="8"/>
      <c r="IKV24" s="13"/>
      <c r="IKW24" s="13"/>
      <c r="IKX24" s="14"/>
      <c r="IKY24" s="15"/>
      <c r="IKZ24" s="13"/>
      <c r="ILA24" s="9"/>
      <c r="ILB24" s="8"/>
      <c r="ILC24" s="8"/>
      <c r="ILD24" s="13"/>
      <c r="ILE24" s="13"/>
      <c r="ILF24" s="14"/>
      <c r="ILG24" s="15"/>
      <c r="ILH24" s="13"/>
      <c r="ILI24" s="9"/>
      <c r="ILJ24" s="8"/>
      <c r="ILK24" s="8"/>
      <c r="ILL24" s="13"/>
      <c r="ILM24" s="13"/>
      <c r="ILN24" s="14"/>
      <c r="ILO24" s="15"/>
      <c r="ILP24" s="13"/>
      <c r="ILQ24" s="9"/>
      <c r="ILR24" s="8"/>
      <c r="ILS24" s="8"/>
      <c r="ILT24" s="13"/>
      <c r="ILU24" s="13"/>
      <c r="ILV24" s="14"/>
      <c r="ILW24" s="15"/>
      <c r="ILX24" s="13"/>
      <c r="ILY24" s="9"/>
      <c r="ILZ24" s="8"/>
      <c r="IMA24" s="8"/>
      <c r="IMB24" s="13"/>
      <c r="IMC24" s="13"/>
      <c r="IMD24" s="14"/>
      <c r="IME24" s="15"/>
      <c r="IMF24" s="13"/>
      <c r="IMG24" s="9"/>
      <c r="IMH24" s="8"/>
      <c r="IMI24" s="8"/>
      <c r="IMJ24" s="13"/>
      <c r="IMK24" s="13"/>
      <c r="IML24" s="14"/>
      <c r="IMM24" s="15"/>
      <c r="IMN24" s="13"/>
      <c r="IMO24" s="9"/>
      <c r="IMP24" s="8"/>
      <c r="IMQ24" s="8"/>
      <c r="IMR24" s="13"/>
      <c r="IMS24" s="13"/>
      <c r="IMT24" s="14"/>
      <c r="IMU24" s="15"/>
      <c r="IMV24" s="13"/>
      <c r="IMW24" s="9"/>
      <c r="IMX24" s="8"/>
      <c r="IMY24" s="8"/>
      <c r="IMZ24" s="13"/>
      <c r="INA24" s="13"/>
      <c r="INB24" s="14"/>
      <c r="INC24" s="15"/>
      <c r="IND24" s="13"/>
      <c r="INE24" s="9"/>
      <c r="INF24" s="8"/>
      <c r="ING24" s="8"/>
      <c r="INH24" s="13"/>
      <c r="INI24" s="13"/>
      <c r="INJ24" s="14"/>
      <c r="INK24" s="15"/>
      <c r="INL24" s="13"/>
      <c r="INM24" s="9"/>
      <c r="INN24" s="8"/>
      <c r="INO24" s="8"/>
      <c r="INP24" s="13"/>
      <c r="INQ24" s="13"/>
      <c r="INR24" s="14"/>
      <c r="INS24" s="15"/>
      <c r="INT24" s="13"/>
      <c r="INU24" s="9"/>
      <c r="INV24" s="8"/>
      <c r="INW24" s="8"/>
      <c r="INX24" s="13"/>
      <c r="INY24" s="13"/>
      <c r="INZ24" s="14"/>
      <c r="IOA24" s="15"/>
      <c r="IOB24" s="13"/>
      <c r="IOC24" s="9"/>
      <c r="IOD24" s="8"/>
      <c r="IOE24" s="8"/>
      <c r="IOF24" s="13"/>
      <c r="IOG24" s="13"/>
      <c r="IOH24" s="14"/>
      <c r="IOI24" s="15"/>
      <c r="IOJ24" s="13"/>
      <c r="IOK24" s="9"/>
      <c r="IOL24" s="8"/>
      <c r="IOM24" s="8"/>
      <c r="ION24" s="13"/>
      <c r="IOO24" s="13"/>
      <c r="IOP24" s="14"/>
      <c r="IOQ24" s="15"/>
      <c r="IOR24" s="13"/>
      <c r="IOS24" s="9"/>
      <c r="IOT24" s="8"/>
      <c r="IOU24" s="8"/>
      <c r="IOV24" s="13"/>
      <c r="IOW24" s="13"/>
      <c r="IOX24" s="14"/>
      <c r="IOY24" s="15"/>
      <c r="IOZ24" s="13"/>
      <c r="IPA24" s="9"/>
      <c r="IPB24" s="8"/>
      <c r="IPC24" s="8"/>
      <c r="IPD24" s="13"/>
      <c r="IPE24" s="13"/>
      <c r="IPF24" s="14"/>
      <c r="IPG24" s="15"/>
      <c r="IPH24" s="13"/>
      <c r="IPI24" s="9"/>
      <c r="IPJ24" s="8"/>
      <c r="IPK24" s="8"/>
      <c r="IPL24" s="13"/>
      <c r="IPM24" s="13"/>
      <c r="IPN24" s="14"/>
      <c r="IPO24" s="15"/>
      <c r="IPP24" s="13"/>
      <c r="IPQ24" s="9"/>
      <c r="IPR24" s="8"/>
      <c r="IPS24" s="8"/>
      <c r="IPT24" s="13"/>
      <c r="IPU24" s="13"/>
      <c r="IPV24" s="14"/>
      <c r="IPW24" s="15"/>
      <c r="IPX24" s="13"/>
      <c r="IPY24" s="9"/>
      <c r="IPZ24" s="8"/>
      <c r="IQA24" s="8"/>
      <c r="IQB24" s="13"/>
      <c r="IQC24" s="13"/>
      <c r="IQD24" s="14"/>
      <c r="IQE24" s="15"/>
      <c r="IQF24" s="13"/>
      <c r="IQG24" s="9"/>
      <c r="IQH24" s="8"/>
      <c r="IQI24" s="8"/>
      <c r="IQJ24" s="13"/>
      <c r="IQK24" s="13"/>
      <c r="IQL24" s="14"/>
      <c r="IQM24" s="15"/>
      <c r="IQN24" s="13"/>
      <c r="IQO24" s="9"/>
      <c r="IQP24" s="8"/>
      <c r="IQQ24" s="8"/>
      <c r="IQR24" s="13"/>
      <c r="IQS24" s="13"/>
      <c r="IQT24" s="14"/>
      <c r="IQU24" s="15"/>
      <c r="IQV24" s="13"/>
      <c r="IQW24" s="9"/>
      <c r="IQX24" s="8"/>
      <c r="IQY24" s="8"/>
      <c r="IQZ24" s="13"/>
      <c r="IRA24" s="13"/>
      <c r="IRB24" s="14"/>
      <c r="IRC24" s="15"/>
      <c r="IRD24" s="13"/>
      <c r="IRE24" s="9"/>
      <c r="IRF24" s="8"/>
      <c r="IRG24" s="8"/>
      <c r="IRH24" s="13"/>
      <c r="IRI24" s="13"/>
      <c r="IRJ24" s="14"/>
      <c r="IRK24" s="15"/>
      <c r="IRL24" s="13"/>
      <c r="IRM24" s="9"/>
      <c r="IRN24" s="8"/>
      <c r="IRO24" s="8"/>
      <c r="IRP24" s="13"/>
      <c r="IRQ24" s="13"/>
      <c r="IRR24" s="14"/>
      <c r="IRS24" s="15"/>
      <c r="IRT24" s="13"/>
      <c r="IRU24" s="9"/>
      <c r="IRV24" s="8"/>
      <c r="IRW24" s="8"/>
      <c r="IRX24" s="13"/>
      <c r="IRY24" s="13"/>
      <c r="IRZ24" s="14"/>
      <c r="ISA24" s="15"/>
      <c r="ISB24" s="13"/>
      <c r="ISC24" s="9"/>
      <c r="ISD24" s="8"/>
      <c r="ISE24" s="8"/>
      <c r="ISF24" s="13"/>
      <c r="ISG24" s="13"/>
      <c r="ISH24" s="14"/>
      <c r="ISI24" s="15"/>
      <c r="ISJ24" s="13"/>
      <c r="ISK24" s="9"/>
      <c r="ISL24" s="8"/>
      <c r="ISM24" s="8"/>
      <c r="ISN24" s="13"/>
      <c r="ISO24" s="13"/>
      <c r="ISP24" s="14"/>
      <c r="ISQ24" s="15"/>
      <c r="ISR24" s="13"/>
      <c r="ISS24" s="9"/>
      <c r="IST24" s="8"/>
      <c r="ISU24" s="8"/>
      <c r="ISV24" s="13"/>
      <c r="ISW24" s="13"/>
      <c r="ISX24" s="14"/>
      <c r="ISY24" s="15"/>
      <c r="ISZ24" s="13"/>
      <c r="ITA24" s="9"/>
      <c r="ITB24" s="8"/>
      <c r="ITC24" s="8"/>
      <c r="ITD24" s="13"/>
      <c r="ITE24" s="13"/>
      <c r="ITF24" s="14"/>
      <c r="ITG24" s="15"/>
      <c r="ITH24" s="13"/>
      <c r="ITI24" s="9"/>
      <c r="ITJ24" s="8"/>
      <c r="ITK24" s="8"/>
      <c r="ITL24" s="13"/>
      <c r="ITM24" s="13"/>
      <c r="ITN24" s="14"/>
      <c r="ITO24" s="15"/>
      <c r="ITP24" s="13"/>
      <c r="ITQ24" s="9"/>
      <c r="ITR24" s="8"/>
      <c r="ITS24" s="8"/>
      <c r="ITT24" s="13"/>
      <c r="ITU24" s="13"/>
      <c r="ITV24" s="14"/>
      <c r="ITW24" s="15"/>
      <c r="ITX24" s="13"/>
      <c r="ITY24" s="9"/>
      <c r="ITZ24" s="8"/>
      <c r="IUA24" s="8"/>
      <c r="IUB24" s="13"/>
      <c r="IUC24" s="13"/>
      <c r="IUD24" s="14"/>
      <c r="IUE24" s="15"/>
      <c r="IUF24" s="13"/>
      <c r="IUG24" s="9"/>
      <c r="IUH24" s="8"/>
      <c r="IUI24" s="8"/>
      <c r="IUJ24" s="13"/>
      <c r="IUK24" s="13"/>
      <c r="IUL24" s="14"/>
      <c r="IUM24" s="15"/>
      <c r="IUN24" s="13"/>
      <c r="IUO24" s="9"/>
      <c r="IUP24" s="8"/>
      <c r="IUQ24" s="8"/>
      <c r="IUR24" s="13"/>
      <c r="IUS24" s="13"/>
      <c r="IUT24" s="14"/>
      <c r="IUU24" s="15"/>
      <c r="IUV24" s="13"/>
      <c r="IUW24" s="9"/>
      <c r="IUX24" s="8"/>
      <c r="IUY24" s="8"/>
      <c r="IUZ24" s="13"/>
      <c r="IVA24" s="13"/>
      <c r="IVB24" s="14"/>
      <c r="IVC24" s="15"/>
      <c r="IVD24" s="13"/>
      <c r="IVE24" s="9"/>
      <c r="IVF24" s="8"/>
      <c r="IVG24" s="8"/>
      <c r="IVH24" s="13"/>
      <c r="IVI24" s="13"/>
      <c r="IVJ24" s="14"/>
      <c r="IVK24" s="15"/>
      <c r="IVL24" s="13"/>
      <c r="IVM24" s="9"/>
      <c r="IVN24" s="8"/>
      <c r="IVO24" s="8"/>
      <c r="IVP24" s="13"/>
      <c r="IVQ24" s="13"/>
      <c r="IVR24" s="14"/>
      <c r="IVS24" s="15"/>
      <c r="IVT24" s="13"/>
      <c r="IVU24" s="9"/>
      <c r="IVV24" s="8"/>
      <c r="IVW24" s="8"/>
      <c r="IVX24" s="13"/>
      <c r="IVY24" s="13"/>
      <c r="IVZ24" s="14"/>
      <c r="IWA24" s="15"/>
      <c r="IWB24" s="13"/>
      <c r="IWC24" s="9"/>
      <c r="IWD24" s="8"/>
      <c r="IWE24" s="8"/>
      <c r="IWF24" s="13"/>
      <c r="IWG24" s="13"/>
      <c r="IWH24" s="14"/>
      <c r="IWI24" s="15"/>
      <c r="IWJ24" s="13"/>
      <c r="IWK24" s="9"/>
      <c r="IWL24" s="8"/>
      <c r="IWM24" s="8"/>
      <c r="IWN24" s="13"/>
      <c r="IWO24" s="13"/>
      <c r="IWP24" s="14"/>
      <c r="IWQ24" s="15"/>
      <c r="IWR24" s="13"/>
      <c r="IWS24" s="9"/>
      <c r="IWT24" s="8"/>
      <c r="IWU24" s="8"/>
      <c r="IWV24" s="13"/>
      <c r="IWW24" s="13"/>
      <c r="IWX24" s="14"/>
      <c r="IWY24" s="15"/>
      <c r="IWZ24" s="13"/>
      <c r="IXA24" s="9"/>
      <c r="IXB24" s="8"/>
      <c r="IXC24" s="8"/>
      <c r="IXD24" s="13"/>
      <c r="IXE24" s="13"/>
      <c r="IXF24" s="14"/>
      <c r="IXG24" s="15"/>
      <c r="IXH24" s="13"/>
      <c r="IXI24" s="9"/>
      <c r="IXJ24" s="8"/>
      <c r="IXK24" s="8"/>
      <c r="IXL24" s="13"/>
      <c r="IXM24" s="13"/>
      <c r="IXN24" s="14"/>
      <c r="IXO24" s="15"/>
      <c r="IXP24" s="13"/>
      <c r="IXQ24" s="9"/>
      <c r="IXR24" s="8"/>
      <c r="IXS24" s="8"/>
      <c r="IXT24" s="13"/>
      <c r="IXU24" s="13"/>
      <c r="IXV24" s="14"/>
      <c r="IXW24" s="15"/>
      <c r="IXX24" s="13"/>
      <c r="IXY24" s="9"/>
      <c r="IXZ24" s="8"/>
      <c r="IYA24" s="8"/>
      <c r="IYB24" s="13"/>
      <c r="IYC24" s="13"/>
      <c r="IYD24" s="14"/>
      <c r="IYE24" s="15"/>
      <c r="IYF24" s="13"/>
      <c r="IYG24" s="9"/>
      <c r="IYH24" s="8"/>
      <c r="IYI24" s="8"/>
      <c r="IYJ24" s="13"/>
      <c r="IYK24" s="13"/>
      <c r="IYL24" s="14"/>
      <c r="IYM24" s="15"/>
      <c r="IYN24" s="13"/>
      <c r="IYO24" s="9"/>
      <c r="IYP24" s="8"/>
      <c r="IYQ24" s="8"/>
      <c r="IYR24" s="13"/>
      <c r="IYS24" s="13"/>
      <c r="IYT24" s="14"/>
      <c r="IYU24" s="15"/>
      <c r="IYV24" s="13"/>
      <c r="IYW24" s="9"/>
      <c r="IYX24" s="8"/>
      <c r="IYY24" s="8"/>
      <c r="IYZ24" s="13"/>
      <c r="IZA24" s="13"/>
      <c r="IZB24" s="14"/>
      <c r="IZC24" s="15"/>
      <c r="IZD24" s="13"/>
      <c r="IZE24" s="9"/>
      <c r="IZF24" s="8"/>
      <c r="IZG24" s="8"/>
      <c r="IZH24" s="13"/>
      <c r="IZI24" s="13"/>
      <c r="IZJ24" s="14"/>
      <c r="IZK24" s="15"/>
      <c r="IZL24" s="13"/>
      <c r="IZM24" s="9"/>
      <c r="IZN24" s="8"/>
      <c r="IZO24" s="8"/>
      <c r="IZP24" s="13"/>
      <c r="IZQ24" s="13"/>
      <c r="IZR24" s="14"/>
      <c r="IZS24" s="15"/>
      <c r="IZT24" s="13"/>
      <c r="IZU24" s="9"/>
      <c r="IZV24" s="8"/>
      <c r="IZW24" s="8"/>
      <c r="IZX24" s="13"/>
      <c r="IZY24" s="13"/>
      <c r="IZZ24" s="14"/>
      <c r="JAA24" s="15"/>
      <c r="JAB24" s="13"/>
      <c r="JAC24" s="9"/>
      <c r="JAD24" s="8"/>
      <c r="JAE24" s="8"/>
      <c r="JAF24" s="13"/>
      <c r="JAG24" s="13"/>
      <c r="JAH24" s="14"/>
      <c r="JAI24" s="15"/>
      <c r="JAJ24" s="13"/>
      <c r="JAK24" s="9"/>
      <c r="JAL24" s="8"/>
      <c r="JAM24" s="8"/>
      <c r="JAN24" s="13"/>
      <c r="JAO24" s="13"/>
      <c r="JAP24" s="14"/>
      <c r="JAQ24" s="15"/>
      <c r="JAR24" s="13"/>
      <c r="JAS24" s="9"/>
      <c r="JAT24" s="8"/>
      <c r="JAU24" s="8"/>
      <c r="JAV24" s="13"/>
      <c r="JAW24" s="13"/>
      <c r="JAX24" s="14"/>
      <c r="JAY24" s="15"/>
      <c r="JAZ24" s="13"/>
      <c r="JBA24" s="9"/>
      <c r="JBB24" s="8"/>
      <c r="JBC24" s="8"/>
      <c r="JBD24" s="13"/>
      <c r="JBE24" s="13"/>
      <c r="JBF24" s="14"/>
      <c r="JBG24" s="15"/>
      <c r="JBH24" s="13"/>
      <c r="JBI24" s="9"/>
      <c r="JBJ24" s="8"/>
      <c r="JBK24" s="8"/>
      <c r="JBL24" s="13"/>
      <c r="JBM24" s="13"/>
      <c r="JBN24" s="14"/>
      <c r="JBO24" s="15"/>
      <c r="JBP24" s="13"/>
      <c r="JBQ24" s="9"/>
      <c r="JBR24" s="8"/>
      <c r="JBS24" s="8"/>
      <c r="JBT24" s="13"/>
      <c r="JBU24" s="13"/>
      <c r="JBV24" s="14"/>
      <c r="JBW24" s="15"/>
      <c r="JBX24" s="13"/>
      <c r="JBY24" s="9"/>
      <c r="JBZ24" s="8"/>
      <c r="JCA24" s="8"/>
      <c r="JCB24" s="13"/>
      <c r="JCC24" s="13"/>
      <c r="JCD24" s="14"/>
      <c r="JCE24" s="15"/>
      <c r="JCF24" s="13"/>
      <c r="JCG24" s="9"/>
      <c r="JCH24" s="8"/>
      <c r="JCI24" s="8"/>
      <c r="JCJ24" s="13"/>
      <c r="JCK24" s="13"/>
      <c r="JCL24" s="14"/>
      <c r="JCM24" s="15"/>
      <c r="JCN24" s="13"/>
      <c r="JCO24" s="9"/>
      <c r="JCP24" s="8"/>
      <c r="JCQ24" s="8"/>
      <c r="JCR24" s="13"/>
      <c r="JCS24" s="13"/>
      <c r="JCT24" s="14"/>
      <c r="JCU24" s="15"/>
      <c r="JCV24" s="13"/>
      <c r="JCW24" s="9"/>
      <c r="JCX24" s="8"/>
      <c r="JCY24" s="8"/>
      <c r="JCZ24" s="13"/>
      <c r="JDA24" s="13"/>
      <c r="JDB24" s="14"/>
      <c r="JDC24" s="15"/>
      <c r="JDD24" s="13"/>
      <c r="JDE24" s="9"/>
      <c r="JDF24" s="8"/>
      <c r="JDG24" s="8"/>
      <c r="JDH24" s="13"/>
      <c r="JDI24" s="13"/>
      <c r="JDJ24" s="14"/>
      <c r="JDK24" s="15"/>
      <c r="JDL24" s="13"/>
      <c r="JDM24" s="9"/>
      <c r="JDN24" s="8"/>
      <c r="JDO24" s="8"/>
      <c r="JDP24" s="13"/>
      <c r="JDQ24" s="13"/>
      <c r="JDR24" s="14"/>
      <c r="JDS24" s="15"/>
      <c r="JDT24" s="13"/>
      <c r="JDU24" s="9"/>
      <c r="JDV24" s="8"/>
      <c r="JDW24" s="8"/>
      <c r="JDX24" s="13"/>
      <c r="JDY24" s="13"/>
      <c r="JDZ24" s="14"/>
      <c r="JEA24" s="15"/>
      <c r="JEB24" s="13"/>
      <c r="JEC24" s="9"/>
      <c r="JED24" s="8"/>
      <c r="JEE24" s="8"/>
      <c r="JEF24" s="13"/>
      <c r="JEG24" s="13"/>
      <c r="JEH24" s="14"/>
      <c r="JEI24" s="15"/>
      <c r="JEJ24" s="13"/>
      <c r="JEK24" s="9"/>
      <c r="JEL24" s="8"/>
      <c r="JEM24" s="8"/>
      <c r="JEN24" s="13"/>
      <c r="JEO24" s="13"/>
      <c r="JEP24" s="14"/>
      <c r="JEQ24" s="15"/>
      <c r="JER24" s="13"/>
      <c r="JES24" s="9"/>
      <c r="JET24" s="8"/>
      <c r="JEU24" s="8"/>
      <c r="JEV24" s="13"/>
      <c r="JEW24" s="13"/>
      <c r="JEX24" s="14"/>
      <c r="JEY24" s="15"/>
      <c r="JEZ24" s="13"/>
      <c r="JFA24" s="9"/>
      <c r="JFB24" s="8"/>
      <c r="JFC24" s="8"/>
      <c r="JFD24" s="13"/>
      <c r="JFE24" s="13"/>
      <c r="JFF24" s="14"/>
      <c r="JFG24" s="15"/>
      <c r="JFH24" s="13"/>
      <c r="JFI24" s="9"/>
      <c r="JFJ24" s="8"/>
      <c r="JFK24" s="8"/>
      <c r="JFL24" s="13"/>
      <c r="JFM24" s="13"/>
      <c r="JFN24" s="14"/>
      <c r="JFO24" s="15"/>
      <c r="JFP24" s="13"/>
      <c r="JFQ24" s="9"/>
      <c r="JFR24" s="8"/>
      <c r="JFS24" s="8"/>
      <c r="JFT24" s="13"/>
      <c r="JFU24" s="13"/>
      <c r="JFV24" s="14"/>
      <c r="JFW24" s="15"/>
      <c r="JFX24" s="13"/>
      <c r="JFY24" s="9"/>
      <c r="JFZ24" s="8"/>
      <c r="JGA24" s="8"/>
      <c r="JGB24" s="13"/>
      <c r="JGC24" s="13"/>
      <c r="JGD24" s="14"/>
      <c r="JGE24" s="15"/>
      <c r="JGF24" s="13"/>
      <c r="JGG24" s="9"/>
      <c r="JGH24" s="8"/>
      <c r="JGI24" s="8"/>
      <c r="JGJ24" s="13"/>
      <c r="JGK24" s="13"/>
      <c r="JGL24" s="14"/>
      <c r="JGM24" s="15"/>
      <c r="JGN24" s="13"/>
      <c r="JGO24" s="9"/>
      <c r="JGP24" s="8"/>
      <c r="JGQ24" s="8"/>
      <c r="JGR24" s="13"/>
      <c r="JGS24" s="13"/>
      <c r="JGT24" s="14"/>
      <c r="JGU24" s="15"/>
      <c r="JGV24" s="13"/>
      <c r="JGW24" s="9"/>
      <c r="JGX24" s="8"/>
      <c r="JGY24" s="8"/>
      <c r="JGZ24" s="13"/>
      <c r="JHA24" s="13"/>
      <c r="JHB24" s="14"/>
      <c r="JHC24" s="15"/>
      <c r="JHD24" s="13"/>
      <c r="JHE24" s="9"/>
      <c r="JHF24" s="8"/>
      <c r="JHG24" s="8"/>
      <c r="JHH24" s="13"/>
      <c r="JHI24" s="13"/>
      <c r="JHJ24" s="14"/>
      <c r="JHK24" s="15"/>
      <c r="JHL24" s="13"/>
      <c r="JHM24" s="9"/>
      <c r="JHN24" s="8"/>
      <c r="JHO24" s="8"/>
      <c r="JHP24" s="13"/>
      <c r="JHQ24" s="13"/>
      <c r="JHR24" s="14"/>
      <c r="JHS24" s="15"/>
      <c r="JHT24" s="13"/>
      <c r="JHU24" s="9"/>
      <c r="JHV24" s="8"/>
      <c r="JHW24" s="8"/>
      <c r="JHX24" s="13"/>
      <c r="JHY24" s="13"/>
      <c r="JHZ24" s="14"/>
      <c r="JIA24" s="15"/>
      <c r="JIB24" s="13"/>
      <c r="JIC24" s="9"/>
      <c r="JID24" s="8"/>
      <c r="JIE24" s="8"/>
      <c r="JIF24" s="13"/>
      <c r="JIG24" s="13"/>
      <c r="JIH24" s="14"/>
      <c r="JII24" s="15"/>
      <c r="JIJ24" s="13"/>
      <c r="JIK24" s="9"/>
      <c r="JIL24" s="8"/>
      <c r="JIM24" s="8"/>
      <c r="JIN24" s="13"/>
      <c r="JIO24" s="13"/>
      <c r="JIP24" s="14"/>
      <c r="JIQ24" s="15"/>
      <c r="JIR24" s="13"/>
      <c r="JIS24" s="9"/>
      <c r="JIT24" s="8"/>
      <c r="JIU24" s="8"/>
      <c r="JIV24" s="13"/>
      <c r="JIW24" s="13"/>
      <c r="JIX24" s="14"/>
      <c r="JIY24" s="15"/>
      <c r="JIZ24" s="13"/>
      <c r="JJA24" s="9"/>
      <c r="JJB24" s="8"/>
      <c r="JJC24" s="8"/>
      <c r="JJD24" s="13"/>
      <c r="JJE24" s="13"/>
      <c r="JJF24" s="14"/>
      <c r="JJG24" s="15"/>
      <c r="JJH24" s="13"/>
      <c r="JJI24" s="9"/>
      <c r="JJJ24" s="8"/>
      <c r="JJK24" s="8"/>
      <c r="JJL24" s="13"/>
      <c r="JJM24" s="13"/>
      <c r="JJN24" s="14"/>
      <c r="JJO24" s="15"/>
      <c r="JJP24" s="13"/>
      <c r="JJQ24" s="9"/>
      <c r="JJR24" s="8"/>
      <c r="JJS24" s="8"/>
      <c r="JJT24" s="13"/>
      <c r="JJU24" s="13"/>
      <c r="JJV24" s="14"/>
      <c r="JJW24" s="15"/>
      <c r="JJX24" s="13"/>
      <c r="JJY24" s="9"/>
      <c r="JJZ24" s="8"/>
      <c r="JKA24" s="8"/>
      <c r="JKB24" s="13"/>
      <c r="JKC24" s="13"/>
      <c r="JKD24" s="14"/>
      <c r="JKE24" s="15"/>
      <c r="JKF24" s="13"/>
      <c r="JKG24" s="9"/>
      <c r="JKH24" s="8"/>
      <c r="JKI24" s="8"/>
      <c r="JKJ24" s="13"/>
      <c r="JKK24" s="13"/>
      <c r="JKL24" s="14"/>
      <c r="JKM24" s="15"/>
      <c r="JKN24" s="13"/>
      <c r="JKO24" s="9"/>
      <c r="JKP24" s="8"/>
      <c r="JKQ24" s="8"/>
      <c r="JKR24" s="13"/>
      <c r="JKS24" s="13"/>
      <c r="JKT24" s="14"/>
      <c r="JKU24" s="15"/>
      <c r="JKV24" s="13"/>
      <c r="JKW24" s="9"/>
      <c r="JKX24" s="8"/>
      <c r="JKY24" s="8"/>
      <c r="JKZ24" s="13"/>
      <c r="JLA24" s="13"/>
      <c r="JLB24" s="14"/>
      <c r="JLC24" s="15"/>
      <c r="JLD24" s="13"/>
      <c r="JLE24" s="9"/>
      <c r="JLF24" s="8"/>
      <c r="JLG24" s="8"/>
      <c r="JLH24" s="13"/>
      <c r="JLI24" s="13"/>
      <c r="JLJ24" s="14"/>
      <c r="JLK24" s="15"/>
      <c r="JLL24" s="13"/>
      <c r="JLM24" s="9"/>
      <c r="JLN24" s="8"/>
      <c r="JLO24" s="8"/>
      <c r="JLP24" s="13"/>
      <c r="JLQ24" s="13"/>
      <c r="JLR24" s="14"/>
      <c r="JLS24" s="15"/>
      <c r="JLT24" s="13"/>
      <c r="JLU24" s="9"/>
      <c r="JLV24" s="8"/>
      <c r="JLW24" s="8"/>
      <c r="JLX24" s="13"/>
      <c r="JLY24" s="13"/>
      <c r="JLZ24" s="14"/>
      <c r="JMA24" s="15"/>
      <c r="JMB24" s="13"/>
      <c r="JMC24" s="9"/>
      <c r="JMD24" s="8"/>
      <c r="JME24" s="8"/>
      <c r="JMF24" s="13"/>
      <c r="JMG24" s="13"/>
      <c r="JMH24" s="14"/>
      <c r="JMI24" s="15"/>
      <c r="JMJ24" s="13"/>
      <c r="JMK24" s="9"/>
      <c r="JML24" s="8"/>
      <c r="JMM24" s="8"/>
      <c r="JMN24" s="13"/>
      <c r="JMO24" s="13"/>
      <c r="JMP24" s="14"/>
      <c r="JMQ24" s="15"/>
      <c r="JMR24" s="13"/>
      <c r="JMS24" s="9"/>
      <c r="JMT24" s="8"/>
      <c r="JMU24" s="8"/>
      <c r="JMV24" s="13"/>
      <c r="JMW24" s="13"/>
      <c r="JMX24" s="14"/>
      <c r="JMY24" s="15"/>
      <c r="JMZ24" s="13"/>
      <c r="JNA24" s="9"/>
      <c r="JNB24" s="8"/>
      <c r="JNC24" s="8"/>
      <c r="JND24" s="13"/>
      <c r="JNE24" s="13"/>
      <c r="JNF24" s="14"/>
      <c r="JNG24" s="15"/>
      <c r="JNH24" s="13"/>
      <c r="JNI24" s="9"/>
      <c r="JNJ24" s="8"/>
      <c r="JNK24" s="8"/>
      <c r="JNL24" s="13"/>
      <c r="JNM24" s="13"/>
      <c r="JNN24" s="14"/>
      <c r="JNO24" s="15"/>
      <c r="JNP24" s="13"/>
      <c r="JNQ24" s="9"/>
      <c r="JNR24" s="8"/>
      <c r="JNS24" s="8"/>
      <c r="JNT24" s="13"/>
      <c r="JNU24" s="13"/>
      <c r="JNV24" s="14"/>
      <c r="JNW24" s="15"/>
      <c r="JNX24" s="13"/>
      <c r="JNY24" s="9"/>
      <c r="JNZ24" s="8"/>
      <c r="JOA24" s="8"/>
      <c r="JOB24" s="13"/>
      <c r="JOC24" s="13"/>
      <c r="JOD24" s="14"/>
      <c r="JOE24" s="15"/>
      <c r="JOF24" s="13"/>
      <c r="JOG24" s="9"/>
      <c r="JOH24" s="8"/>
      <c r="JOI24" s="8"/>
      <c r="JOJ24" s="13"/>
      <c r="JOK24" s="13"/>
      <c r="JOL24" s="14"/>
      <c r="JOM24" s="15"/>
      <c r="JON24" s="13"/>
      <c r="JOO24" s="9"/>
      <c r="JOP24" s="8"/>
      <c r="JOQ24" s="8"/>
      <c r="JOR24" s="13"/>
      <c r="JOS24" s="13"/>
      <c r="JOT24" s="14"/>
      <c r="JOU24" s="15"/>
      <c r="JOV24" s="13"/>
      <c r="JOW24" s="9"/>
      <c r="JOX24" s="8"/>
      <c r="JOY24" s="8"/>
      <c r="JOZ24" s="13"/>
      <c r="JPA24" s="13"/>
      <c r="JPB24" s="14"/>
      <c r="JPC24" s="15"/>
      <c r="JPD24" s="13"/>
      <c r="JPE24" s="9"/>
      <c r="JPF24" s="8"/>
      <c r="JPG24" s="8"/>
      <c r="JPH24" s="13"/>
      <c r="JPI24" s="13"/>
      <c r="JPJ24" s="14"/>
      <c r="JPK24" s="15"/>
      <c r="JPL24" s="13"/>
      <c r="JPM24" s="9"/>
      <c r="JPN24" s="8"/>
      <c r="JPO24" s="8"/>
      <c r="JPP24" s="13"/>
      <c r="JPQ24" s="13"/>
      <c r="JPR24" s="14"/>
      <c r="JPS24" s="15"/>
      <c r="JPT24" s="13"/>
      <c r="JPU24" s="9"/>
      <c r="JPV24" s="8"/>
      <c r="JPW24" s="8"/>
      <c r="JPX24" s="13"/>
      <c r="JPY24" s="13"/>
      <c r="JPZ24" s="14"/>
      <c r="JQA24" s="15"/>
      <c r="JQB24" s="13"/>
      <c r="JQC24" s="9"/>
      <c r="JQD24" s="8"/>
      <c r="JQE24" s="8"/>
      <c r="JQF24" s="13"/>
      <c r="JQG24" s="13"/>
      <c r="JQH24" s="14"/>
      <c r="JQI24" s="15"/>
      <c r="JQJ24" s="13"/>
      <c r="JQK24" s="9"/>
      <c r="JQL24" s="8"/>
      <c r="JQM24" s="8"/>
      <c r="JQN24" s="13"/>
      <c r="JQO24" s="13"/>
      <c r="JQP24" s="14"/>
      <c r="JQQ24" s="15"/>
      <c r="JQR24" s="13"/>
      <c r="JQS24" s="9"/>
      <c r="JQT24" s="8"/>
      <c r="JQU24" s="8"/>
      <c r="JQV24" s="13"/>
      <c r="JQW24" s="13"/>
      <c r="JQX24" s="14"/>
      <c r="JQY24" s="15"/>
      <c r="JQZ24" s="13"/>
      <c r="JRA24" s="9"/>
      <c r="JRB24" s="8"/>
      <c r="JRC24" s="8"/>
      <c r="JRD24" s="13"/>
      <c r="JRE24" s="13"/>
      <c r="JRF24" s="14"/>
      <c r="JRG24" s="15"/>
      <c r="JRH24" s="13"/>
      <c r="JRI24" s="9"/>
      <c r="JRJ24" s="8"/>
      <c r="JRK24" s="8"/>
      <c r="JRL24" s="13"/>
      <c r="JRM24" s="13"/>
      <c r="JRN24" s="14"/>
      <c r="JRO24" s="15"/>
      <c r="JRP24" s="13"/>
      <c r="JRQ24" s="9"/>
      <c r="JRR24" s="8"/>
      <c r="JRS24" s="8"/>
      <c r="JRT24" s="13"/>
      <c r="JRU24" s="13"/>
      <c r="JRV24" s="14"/>
      <c r="JRW24" s="15"/>
      <c r="JRX24" s="13"/>
      <c r="JRY24" s="9"/>
      <c r="JRZ24" s="8"/>
      <c r="JSA24" s="8"/>
      <c r="JSB24" s="13"/>
      <c r="JSC24" s="13"/>
      <c r="JSD24" s="14"/>
      <c r="JSE24" s="15"/>
      <c r="JSF24" s="13"/>
      <c r="JSG24" s="9"/>
      <c r="JSH24" s="8"/>
      <c r="JSI24" s="8"/>
      <c r="JSJ24" s="13"/>
      <c r="JSK24" s="13"/>
      <c r="JSL24" s="14"/>
      <c r="JSM24" s="15"/>
      <c r="JSN24" s="13"/>
      <c r="JSO24" s="9"/>
      <c r="JSP24" s="8"/>
      <c r="JSQ24" s="8"/>
      <c r="JSR24" s="13"/>
      <c r="JSS24" s="13"/>
      <c r="JST24" s="14"/>
      <c r="JSU24" s="15"/>
      <c r="JSV24" s="13"/>
      <c r="JSW24" s="9"/>
      <c r="JSX24" s="8"/>
      <c r="JSY24" s="8"/>
      <c r="JSZ24" s="13"/>
      <c r="JTA24" s="13"/>
      <c r="JTB24" s="14"/>
      <c r="JTC24" s="15"/>
      <c r="JTD24" s="13"/>
      <c r="JTE24" s="9"/>
      <c r="JTF24" s="8"/>
      <c r="JTG24" s="8"/>
      <c r="JTH24" s="13"/>
      <c r="JTI24" s="13"/>
      <c r="JTJ24" s="14"/>
      <c r="JTK24" s="15"/>
      <c r="JTL24" s="13"/>
      <c r="JTM24" s="9"/>
      <c r="JTN24" s="8"/>
      <c r="JTO24" s="8"/>
      <c r="JTP24" s="13"/>
      <c r="JTQ24" s="13"/>
      <c r="JTR24" s="14"/>
      <c r="JTS24" s="15"/>
      <c r="JTT24" s="13"/>
      <c r="JTU24" s="9"/>
      <c r="JTV24" s="8"/>
      <c r="JTW24" s="8"/>
      <c r="JTX24" s="13"/>
      <c r="JTY24" s="13"/>
      <c r="JTZ24" s="14"/>
      <c r="JUA24" s="15"/>
      <c r="JUB24" s="13"/>
      <c r="JUC24" s="9"/>
      <c r="JUD24" s="8"/>
      <c r="JUE24" s="8"/>
      <c r="JUF24" s="13"/>
      <c r="JUG24" s="13"/>
      <c r="JUH24" s="14"/>
      <c r="JUI24" s="15"/>
      <c r="JUJ24" s="13"/>
      <c r="JUK24" s="9"/>
      <c r="JUL24" s="8"/>
      <c r="JUM24" s="8"/>
      <c r="JUN24" s="13"/>
      <c r="JUO24" s="13"/>
      <c r="JUP24" s="14"/>
      <c r="JUQ24" s="15"/>
      <c r="JUR24" s="13"/>
      <c r="JUS24" s="9"/>
      <c r="JUT24" s="8"/>
      <c r="JUU24" s="8"/>
      <c r="JUV24" s="13"/>
      <c r="JUW24" s="13"/>
      <c r="JUX24" s="14"/>
      <c r="JUY24" s="15"/>
      <c r="JUZ24" s="13"/>
      <c r="JVA24" s="9"/>
      <c r="JVB24" s="8"/>
      <c r="JVC24" s="8"/>
      <c r="JVD24" s="13"/>
      <c r="JVE24" s="13"/>
      <c r="JVF24" s="14"/>
      <c r="JVG24" s="15"/>
      <c r="JVH24" s="13"/>
      <c r="JVI24" s="9"/>
      <c r="JVJ24" s="8"/>
      <c r="JVK24" s="8"/>
      <c r="JVL24" s="13"/>
      <c r="JVM24" s="13"/>
      <c r="JVN24" s="14"/>
      <c r="JVO24" s="15"/>
      <c r="JVP24" s="13"/>
      <c r="JVQ24" s="9"/>
      <c r="JVR24" s="8"/>
      <c r="JVS24" s="8"/>
      <c r="JVT24" s="13"/>
      <c r="JVU24" s="13"/>
      <c r="JVV24" s="14"/>
      <c r="JVW24" s="15"/>
      <c r="JVX24" s="13"/>
      <c r="JVY24" s="9"/>
      <c r="JVZ24" s="8"/>
      <c r="JWA24" s="8"/>
      <c r="JWB24" s="13"/>
      <c r="JWC24" s="13"/>
      <c r="JWD24" s="14"/>
      <c r="JWE24" s="15"/>
      <c r="JWF24" s="13"/>
      <c r="JWG24" s="9"/>
      <c r="JWH24" s="8"/>
      <c r="JWI24" s="8"/>
      <c r="JWJ24" s="13"/>
      <c r="JWK24" s="13"/>
      <c r="JWL24" s="14"/>
      <c r="JWM24" s="15"/>
      <c r="JWN24" s="13"/>
      <c r="JWO24" s="9"/>
      <c r="JWP24" s="8"/>
      <c r="JWQ24" s="8"/>
      <c r="JWR24" s="13"/>
      <c r="JWS24" s="13"/>
      <c r="JWT24" s="14"/>
      <c r="JWU24" s="15"/>
      <c r="JWV24" s="13"/>
      <c r="JWW24" s="9"/>
      <c r="JWX24" s="8"/>
      <c r="JWY24" s="8"/>
      <c r="JWZ24" s="13"/>
      <c r="JXA24" s="13"/>
      <c r="JXB24" s="14"/>
      <c r="JXC24" s="15"/>
      <c r="JXD24" s="13"/>
      <c r="JXE24" s="9"/>
      <c r="JXF24" s="8"/>
      <c r="JXG24" s="8"/>
      <c r="JXH24" s="13"/>
      <c r="JXI24" s="13"/>
      <c r="JXJ24" s="14"/>
      <c r="JXK24" s="15"/>
      <c r="JXL24" s="13"/>
      <c r="JXM24" s="9"/>
      <c r="JXN24" s="8"/>
      <c r="JXO24" s="8"/>
      <c r="JXP24" s="13"/>
      <c r="JXQ24" s="13"/>
      <c r="JXR24" s="14"/>
      <c r="JXS24" s="15"/>
      <c r="JXT24" s="13"/>
      <c r="JXU24" s="9"/>
      <c r="JXV24" s="8"/>
      <c r="JXW24" s="8"/>
      <c r="JXX24" s="13"/>
      <c r="JXY24" s="13"/>
      <c r="JXZ24" s="14"/>
      <c r="JYA24" s="15"/>
      <c r="JYB24" s="13"/>
      <c r="JYC24" s="9"/>
      <c r="JYD24" s="8"/>
      <c r="JYE24" s="8"/>
      <c r="JYF24" s="13"/>
      <c r="JYG24" s="13"/>
      <c r="JYH24" s="14"/>
      <c r="JYI24" s="15"/>
      <c r="JYJ24" s="13"/>
      <c r="JYK24" s="9"/>
      <c r="JYL24" s="8"/>
      <c r="JYM24" s="8"/>
      <c r="JYN24" s="13"/>
      <c r="JYO24" s="13"/>
      <c r="JYP24" s="14"/>
      <c r="JYQ24" s="15"/>
      <c r="JYR24" s="13"/>
      <c r="JYS24" s="9"/>
      <c r="JYT24" s="8"/>
      <c r="JYU24" s="8"/>
      <c r="JYV24" s="13"/>
      <c r="JYW24" s="13"/>
      <c r="JYX24" s="14"/>
      <c r="JYY24" s="15"/>
      <c r="JYZ24" s="13"/>
      <c r="JZA24" s="9"/>
      <c r="JZB24" s="8"/>
      <c r="JZC24" s="8"/>
      <c r="JZD24" s="13"/>
      <c r="JZE24" s="13"/>
      <c r="JZF24" s="14"/>
      <c r="JZG24" s="15"/>
      <c r="JZH24" s="13"/>
      <c r="JZI24" s="9"/>
      <c r="JZJ24" s="8"/>
      <c r="JZK24" s="8"/>
      <c r="JZL24" s="13"/>
      <c r="JZM24" s="13"/>
      <c r="JZN24" s="14"/>
      <c r="JZO24" s="15"/>
      <c r="JZP24" s="13"/>
      <c r="JZQ24" s="9"/>
      <c r="JZR24" s="8"/>
      <c r="JZS24" s="8"/>
      <c r="JZT24" s="13"/>
      <c r="JZU24" s="13"/>
      <c r="JZV24" s="14"/>
      <c r="JZW24" s="15"/>
      <c r="JZX24" s="13"/>
      <c r="JZY24" s="9"/>
      <c r="JZZ24" s="8"/>
      <c r="KAA24" s="8"/>
      <c r="KAB24" s="13"/>
      <c r="KAC24" s="13"/>
      <c r="KAD24" s="14"/>
      <c r="KAE24" s="15"/>
      <c r="KAF24" s="13"/>
      <c r="KAG24" s="9"/>
      <c r="KAH24" s="8"/>
      <c r="KAI24" s="8"/>
      <c r="KAJ24" s="13"/>
      <c r="KAK24" s="13"/>
      <c r="KAL24" s="14"/>
      <c r="KAM24" s="15"/>
      <c r="KAN24" s="13"/>
      <c r="KAO24" s="9"/>
      <c r="KAP24" s="8"/>
      <c r="KAQ24" s="8"/>
      <c r="KAR24" s="13"/>
      <c r="KAS24" s="13"/>
      <c r="KAT24" s="14"/>
      <c r="KAU24" s="15"/>
      <c r="KAV24" s="13"/>
      <c r="KAW24" s="9"/>
      <c r="KAX24" s="8"/>
      <c r="KAY24" s="8"/>
      <c r="KAZ24" s="13"/>
      <c r="KBA24" s="13"/>
      <c r="KBB24" s="14"/>
      <c r="KBC24" s="15"/>
      <c r="KBD24" s="13"/>
      <c r="KBE24" s="9"/>
      <c r="KBF24" s="8"/>
      <c r="KBG24" s="8"/>
      <c r="KBH24" s="13"/>
      <c r="KBI24" s="13"/>
      <c r="KBJ24" s="14"/>
      <c r="KBK24" s="15"/>
      <c r="KBL24" s="13"/>
      <c r="KBM24" s="9"/>
      <c r="KBN24" s="8"/>
      <c r="KBO24" s="8"/>
      <c r="KBP24" s="13"/>
      <c r="KBQ24" s="13"/>
      <c r="KBR24" s="14"/>
      <c r="KBS24" s="15"/>
      <c r="KBT24" s="13"/>
      <c r="KBU24" s="9"/>
      <c r="KBV24" s="8"/>
      <c r="KBW24" s="8"/>
      <c r="KBX24" s="13"/>
      <c r="KBY24" s="13"/>
      <c r="KBZ24" s="14"/>
      <c r="KCA24" s="15"/>
      <c r="KCB24" s="13"/>
      <c r="KCC24" s="9"/>
      <c r="KCD24" s="8"/>
      <c r="KCE24" s="8"/>
      <c r="KCF24" s="13"/>
      <c r="KCG24" s="13"/>
      <c r="KCH24" s="14"/>
      <c r="KCI24" s="15"/>
      <c r="KCJ24" s="13"/>
      <c r="KCK24" s="9"/>
      <c r="KCL24" s="8"/>
      <c r="KCM24" s="8"/>
      <c r="KCN24" s="13"/>
      <c r="KCO24" s="13"/>
      <c r="KCP24" s="14"/>
      <c r="KCQ24" s="15"/>
      <c r="KCR24" s="13"/>
      <c r="KCS24" s="9"/>
      <c r="KCT24" s="8"/>
      <c r="KCU24" s="8"/>
      <c r="KCV24" s="13"/>
      <c r="KCW24" s="13"/>
      <c r="KCX24" s="14"/>
      <c r="KCY24" s="15"/>
      <c r="KCZ24" s="13"/>
      <c r="KDA24" s="9"/>
      <c r="KDB24" s="8"/>
      <c r="KDC24" s="8"/>
      <c r="KDD24" s="13"/>
      <c r="KDE24" s="13"/>
      <c r="KDF24" s="14"/>
      <c r="KDG24" s="15"/>
      <c r="KDH24" s="13"/>
      <c r="KDI24" s="9"/>
      <c r="KDJ24" s="8"/>
      <c r="KDK24" s="8"/>
      <c r="KDL24" s="13"/>
      <c r="KDM24" s="13"/>
      <c r="KDN24" s="14"/>
      <c r="KDO24" s="15"/>
      <c r="KDP24" s="13"/>
      <c r="KDQ24" s="9"/>
      <c r="KDR24" s="8"/>
      <c r="KDS24" s="8"/>
      <c r="KDT24" s="13"/>
      <c r="KDU24" s="13"/>
      <c r="KDV24" s="14"/>
      <c r="KDW24" s="15"/>
      <c r="KDX24" s="13"/>
      <c r="KDY24" s="9"/>
      <c r="KDZ24" s="8"/>
      <c r="KEA24" s="8"/>
      <c r="KEB24" s="13"/>
      <c r="KEC24" s="13"/>
      <c r="KED24" s="14"/>
      <c r="KEE24" s="15"/>
      <c r="KEF24" s="13"/>
      <c r="KEG24" s="9"/>
      <c r="KEH24" s="8"/>
      <c r="KEI24" s="8"/>
      <c r="KEJ24" s="13"/>
      <c r="KEK24" s="13"/>
      <c r="KEL24" s="14"/>
      <c r="KEM24" s="15"/>
      <c r="KEN24" s="13"/>
      <c r="KEO24" s="9"/>
      <c r="KEP24" s="8"/>
      <c r="KEQ24" s="8"/>
      <c r="KER24" s="13"/>
      <c r="KES24" s="13"/>
      <c r="KET24" s="14"/>
      <c r="KEU24" s="15"/>
      <c r="KEV24" s="13"/>
      <c r="KEW24" s="9"/>
      <c r="KEX24" s="8"/>
      <c r="KEY24" s="8"/>
      <c r="KEZ24" s="13"/>
      <c r="KFA24" s="13"/>
      <c r="KFB24" s="14"/>
      <c r="KFC24" s="15"/>
      <c r="KFD24" s="13"/>
      <c r="KFE24" s="9"/>
      <c r="KFF24" s="8"/>
      <c r="KFG24" s="8"/>
      <c r="KFH24" s="13"/>
      <c r="KFI24" s="13"/>
      <c r="KFJ24" s="14"/>
      <c r="KFK24" s="15"/>
      <c r="KFL24" s="13"/>
      <c r="KFM24" s="9"/>
      <c r="KFN24" s="8"/>
      <c r="KFO24" s="8"/>
      <c r="KFP24" s="13"/>
      <c r="KFQ24" s="13"/>
      <c r="KFR24" s="14"/>
      <c r="KFS24" s="15"/>
      <c r="KFT24" s="13"/>
      <c r="KFU24" s="9"/>
      <c r="KFV24" s="8"/>
      <c r="KFW24" s="8"/>
      <c r="KFX24" s="13"/>
      <c r="KFY24" s="13"/>
      <c r="KFZ24" s="14"/>
      <c r="KGA24" s="15"/>
      <c r="KGB24" s="13"/>
      <c r="KGC24" s="9"/>
      <c r="KGD24" s="8"/>
      <c r="KGE24" s="8"/>
      <c r="KGF24" s="13"/>
      <c r="KGG24" s="13"/>
      <c r="KGH24" s="14"/>
      <c r="KGI24" s="15"/>
      <c r="KGJ24" s="13"/>
      <c r="KGK24" s="9"/>
      <c r="KGL24" s="8"/>
      <c r="KGM24" s="8"/>
      <c r="KGN24" s="13"/>
      <c r="KGO24" s="13"/>
      <c r="KGP24" s="14"/>
      <c r="KGQ24" s="15"/>
      <c r="KGR24" s="13"/>
      <c r="KGS24" s="9"/>
      <c r="KGT24" s="8"/>
      <c r="KGU24" s="8"/>
      <c r="KGV24" s="13"/>
      <c r="KGW24" s="13"/>
      <c r="KGX24" s="14"/>
      <c r="KGY24" s="15"/>
      <c r="KGZ24" s="13"/>
      <c r="KHA24" s="9"/>
      <c r="KHB24" s="8"/>
      <c r="KHC24" s="8"/>
      <c r="KHD24" s="13"/>
      <c r="KHE24" s="13"/>
      <c r="KHF24" s="14"/>
      <c r="KHG24" s="15"/>
      <c r="KHH24" s="13"/>
      <c r="KHI24" s="9"/>
      <c r="KHJ24" s="8"/>
      <c r="KHK24" s="8"/>
      <c r="KHL24" s="13"/>
      <c r="KHM24" s="13"/>
      <c r="KHN24" s="14"/>
      <c r="KHO24" s="15"/>
      <c r="KHP24" s="13"/>
      <c r="KHQ24" s="9"/>
      <c r="KHR24" s="8"/>
      <c r="KHS24" s="8"/>
      <c r="KHT24" s="13"/>
      <c r="KHU24" s="13"/>
      <c r="KHV24" s="14"/>
      <c r="KHW24" s="15"/>
      <c r="KHX24" s="13"/>
      <c r="KHY24" s="9"/>
      <c r="KHZ24" s="8"/>
      <c r="KIA24" s="8"/>
      <c r="KIB24" s="13"/>
      <c r="KIC24" s="13"/>
      <c r="KID24" s="14"/>
      <c r="KIE24" s="15"/>
      <c r="KIF24" s="13"/>
      <c r="KIG24" s="9"/>
      <c r="KIH24" s="8"/>
      <c r="KII24" s="8"/>
      <c r="KIJ24" s="13"/>
      <c r="KIK24" s="13"/>
      <c r="KIL24" s="14"/>
      <c r="KIM24" s="15"/>
      <c r="KIN24" s="13"/>
      <c r="KIO24" s="9"/>
      <c r="KIP24" s="8"/>
      <c r="KIQ24" s="8"/>
      <c r="KIR24" s="13"/>
      <c r="KIS24" s="13"/>
      <c r="KIT24" s="14"/>
      <c r="KIU24" s="15"/>
      <c r="KIV24" s="13"/>
      <c r="KIW24" s="9"/>
      <c r="KIX24" s="8"/>
      <c r="KIY24" s="8"/>
      <c r="KIZ24" s="13"/>
      <c r="KJA24" s="13"/>
      <c r="KJB24" s="14"/>
      <c r="KJC24" s="15"/>
      <c r="KJD24" s="13"/>
      <c r="KJE24" s="9"/>
      <c r="KJF24" s="8"/>
      <c r="KJG24" s="8"/>
      <c r="KJH24" s="13"/>
      <c r="KJI24" s="13"/>
      <c r="KJJ24" s="14"/>
      <c r="KJK24" s="15"/>
      <c r="KJL24" s="13"/>
      <c r="KJM24" s="9"/>
      <c r="KJN24" s="8"/>
      <c r="KJO24" s="8"/>
      <c r="KJP24" s="13"/>
      <c r="KJQ24" s="13"/>
      <c r="KJR24" s="14"/>
      <c r="KJS24" s="15"/>
      <c r="KJT24" s="13"/>
      <c r="KJU24" s="9"/>
      <c r="KJV24" s="8"/>
      <c r="KJW24" s="8"/>
      <c r="KJX24" s="13"/>
      <c r="KJY24" s="13"/>
      <c r="KJZ24" s="14"/>
      <c r="KKA24" s="15"/>
      <c r="KKB24" s="13"/>
      <c r="KKC24" s="9"/>
      <c r="KKD24" s="8"/>
      <c r="KKE24" s="8"/>
      <c r="KKF24" s="13"/>
      <c r="KKG24" s="13"/>
      <c r="KKH24" s="14"/>
      <c r="KKI24" s="15"/>
      <c r="KKJ24" s="13"/>
      <c r="KKK24" s="9"/>
      <c r="KKL24" s="8"/>
      <c r="KKM24" s="8"/>
      <c r="KKN24" s="13"/>
      <c r="KKO24" s="13"/>
      <c r="KKP24" s="14"/>
      <c r="KKQ24" s="15"/>
      <c r="KKR24" s="13"/>
      <c r="KKS24" s="9"/>
      <c r="KKT24" s="8"/>
      <c r="KKU24" s="8"/>
      <c r="KKV24" s="13"/>
      <c r="KKW24" s="13"/>
      <c r="KKX24" s="14"/>
      <c r="KKY24" s="15"/>
      <c r="KKZ24" s="13"/>
      <c r="KLA24" s="9"/>
      <c r="KLB24" s="8"/>
      <c r="KLC24" s="8"/>
      <c r="KLD24" s="13"/>
      <c r="KLE24" s="13"/>
      <c r="KLF24" s="14"/>
      <c r="KLG24" s="15"/>
      <c r="KLH24" s="13"/>
      <c r="KLI24" s="9"/>
      <c r="KLJ24" s="8"/>
      <c r="KLK24" s="8"/>
      <c r="KLL24" s="13"/>
      <c r="KLM24" s="13"/>
      <c r="KLN24" s="14"/>
      <c r="KLO24" s="15"/>
      <c r="KLP24" s="13"/>
      <c r="KLQ24" s="9"/>
      <c r="KLR24" s="8"/>
      <c r="KLS24" s="8"/>
      <c r="KLT24" s="13"/>
      <c r="KLU24" s="13"/>
      <c r="KLV24" s="14"/>
      <c r="KLW24" s="15"/>
      <c r="KLX24" s="13"/>
      <c r="KLY24" s="9"/>
      <c r="KLZ24" s="8"/>
      <c r="KMA24" s="8"/>
      <c r="KMB24" s="13"/>
      <c r="KMC24" s="13"/>
      <c r="KMD24" s="14"/>
      <c r="KME24" s="15"/>
      <c r="KMF24" s="13"/>
      <c r="KMG24" s="9"/>
      <c r="KMH24" s="8"/>
      <c r="KMI24" s="8"/>
      <c r="KMJ24" s="13"/>
      <c r="KMK24" s="13"/>
      <c r="KML24" s="14"/>
      <c r="KMM24" s="15"/>
      <c r="KMN24" s="13"/>
      <c r="KMO24" s="9"/>
      <c r="KMP24" s="8"/>
      <c r="KMQ24" s="8"/>
      <c r="KMR24" s="13"/>
      <c r="KMS24" s="13"/>
      <c r="KMT24" s="14"/>
      <c r="KMU24" s="15"/>
      <c r="KMV24" s="13"/>
      <c r="KMW24" s="9"/>
      <c r="KMX24" s="8"/>
      <c r="KMY24" s="8"/>
      <c r="KMZ24" s="13"/>
      <c r="KNA24" s="13"/>
      <c r="KNB24" s="14"/>
      <c r="KNC24" s="15"/>
      <c r="KND24" s="13"/>
      <c r="KNE24" s="9"/>
      <c r="KNF24" s="8"/>
      <c r="KNG24" s="8"/>
      <c r="KNH24" s="13"/>
      <c r="KNI24" s="13"/>
      <c r="KNJ24" s="14"/>
      <c r="KNK24" s="15"/>
      <c r="KNL24" s="13"/>
      <c r="KNM24" s="9"/>
      <c r="KNN24" s="8"/>
      <c r="KNO24" s="8"/>
      <c r="KNP24" s="13"/>
      <c r="KNQ24" s="13"/>
      <c r="KNR24" s="14"/>
      <c r="KNS24" s="15"/>
      <c r="KNT24" s="13"/>
      <c r="KNU24" s="9"/>
      <c r="KNV24" s="8"/>
      <c r="KNW24" s="8"/>
      <c r="KNX24" s="13"/>
      <c r="KNY24" s="13"/>
      <c r="KNZ24" s="14"/>
      <c r="KOA24" s="15"/>
      <c r="KOB24" s="13"/>
      <c r="KOC24" s="9"/>
      <c r="KOD24" s="8"/>
      <c r="KOE24" s="8"/>
      <c r="KOF24" s="13"/>
      <c r="KOG24" s="13"/>
      <c r="KOH24" s="14"/>
      <c r="KOI24" s="15"/>
      <c r="KOJ24" s="13"/>
      <c r="KOK24" s="9"/>
      <c r="KOL24" s="8"/>
      <c r="KOM24" s="8"/>
      <c r="KON24" s="13"/>
      <c r="KOO24" s="13"/>
      <c r="KOP24" s="14"/>
      <c r="KOQ24" s="15"/>
      <c r="KOR24" s="13"/>
      <c r="KOS24" s="9"/>
      <c r="KOT24" s="8"/>
      <c r="KOU24" s="8"/>
      <c r="KOV24" s="13"/>
      <c r="KOW24" s="13"/>
      <c r="KOX24" s="14"/>
      <c r="KOY24" s="15"/>
      <c r="KOZ24" s="13"/>
      <c r="KPA24" s="9"/>
      <c r="KPB24" s="8"/>
      <c r="KPC24" s="8"/>
      <c r="KPD24" s="13"/>
      <c r="KPE24" s="13"/>
      <c r="KPF24" s="14"/>
      <c r="KPG24" s="15"/>
      <c r="KPH24" s="13"/>
      <c r="KPI24" s="9"/>
      <c r="KPJ24" s="8"/>
      <c r="KPK24" s="8"/>
      <c r="KPL24" s="13"/>
      <c r="KPM24" s="13"/>
      <c r="KPN24" s="14"/>
      <c r="KPO24" s="15"/>
      <c r="KPP24" s="13"/>
      <c r="KPQ24" s="9"/>
      <c r="KPR24" s="8"/>
      <c r="KPS24" s="8"/>
      <c r="KPT24" s="13"/>
      <c r="KPU24" s="13"/>
      <c r="KPV24" s="14"/>
      <c r="KPW24" s="15"/>
      <c r="KPX24" s="13"/>
      <c r="KPY24" s="9"/>
      <c r="KPZ24" s="8"/>
      <c r="KQA24" s="8"/>
      <c r="KQB24" s="13"/>
      <c r="KQC24" s="13"/>
      <c r="KQD24" s="14"/>
      <c r="KQE24" s="15"/>
      <c r="KQF24" s="13"/>
      <c r="KQG24" s="9"/>
      <c r="KQH24" s="8"/>
      <c r="KQI24" s="8"/>
      <c r="KQJ24" s="13"/>
      <c r="KQK24" s="13"/>
      <c r="KQL24" s="14"/>
      <c r="KQM24" s="15"/>
      <c r="KQN24" s="13"/>
      <c r="KQO24" s="9"/>
      <c r="KQP24" s="8"/>
      <c r="KQQ24" s="8"/>
      <c r="KQR24" s="13"/>
      <c r="KQS24" s="13"/>
      <c r="KQT24" s="14"/>
      <c r="KQU24" s="15"/>
      <c r="KQV24" s="13"/>
      <c r="KQW24" s="9"/>
      <c r="KQX24" s="8"/>
      <c r="KQY24" s="8"/>
      <c r="KQZ24" s="13"/>
      <c r="KRA24" s="13"/>
      <c r="KRB24" s="14"/>
      <c r="KRC24" s="15"/>
      <c r="KRD24" s="13"/>
      <c r="KRE24" s="9"/>
      <c r="KRF24" s="8"/>
      <c r="KRG24" s="8"/>
      <c r="KRH24" s="13"/>
      <c r="KRI24" s="13"/>
      <c r="KRJ24" s="14"/>
      <c r="KRK24" s="15"/>
      <c r="KRL24" s="13"/>
      <c r="KRM24" s="9"/>
      <c r="KRN24" s="8"/>
      <c r="KRO24" s="8"/>
      <c r="KRP24" s="13"/>
      <c r="KRQ24" s="13"/>
      <c r="KRR24" s="14"/>
      <c r="KRS24" s="15"/>
      <c r="KRT24" s="13"/>
      <c r="KRU24" s="9"/>
      <c r="KRV24" s="8"/>
      <c r="KRW24" s="8"/>
      <c r="KRX24" s="13"/>
      <c r="KRY24" s="13"/>
      <c r="KRZ24" s="14"/>
      <c r="KSA24" s="15"/>
      <c r="KSB24" s="13"/>
      <c r="KSC24" s="9"/>
      <c r="KSD24" s="8"/>
      <c r="KSE24" s="8"/>
      <c r="KSF24" s="13"/>
      <c r="KSG24" s="13"/>
      <c r="KSH24" s="14"/>
      <c r="KSI24" s="15"/>
      <c r="KSJ24" s="13"/>
      <c r="KSK24" s="9"/>
      <c r="KSL24" s="8"/>
      <c r="KSM24" s="8"/>
      <c r="KSN24" s="13"/>
      <c r="KSO24" s="13"/>
      <c r="KSP24" s="14"/>
      <c r="KSQ24" s="15"/>
      <c r="KSR24" s="13"/>
      <c r="KSS24" s="9"/>
      <c r="KST24" s="8"/>
      <c r="KSU24" s="8"/>
      <c r="KSV24" s="13"/>
      <c r="KSW24" s="13"/>
      <c r="KSX24" s="14"/>
      <c r="KSY24" s="15"/>
      <c r="KSZ24" s="13"/>
      <c r="KTA24" s="9"/>
      <c r="KTB24" s="8"/>
      <c r="KTC24" s="8"/>
      <c r="KTD24" s="13"/>
      <c r="KTE24" s="13"/>
      <c r="KTF24" s="14"/>
      <c r="KTG24" s="15"/>
      <c r="KTH24" s="13"/>
      <c r="KTI24" s="9"/>
      <c r="KTJ24" s="8"/>
      <c r="KTK24" s="8"/>
      <c r="KTL24" s="13"/>
      <c r="KTM24" s="13"/>
      <c r="KTN24" s="14"/>
      <c r="KTO24" s="15"/>
      <c r="KTP24" s="13"/>
      <c r="KTQ24" s="9"/>
      <c r="KTR24" s="8"/>
      <c r="KTS24" s="8"/>
      <c r="KTT24" s="13"/>
      <c r="KTU24" s="13"/>
      <c r="KTV24" s="14"/>
      <c r="KTW24" s="15"/>
      <c r="KTX24" s="13"/>
      <c r="KTY24" s="9"/>
      <c r="KTZ24" s="8"/>
      <c r="KUA24" s="8"/>
      <c r="KUB24" s="13"/>
      <c r="KUC24" s="13"/>
      <c r="KUD24" s="14"/>
      <c r="KUE24" s="15"/>
      <c r="KUF24" s="13"/>
      <c r="KUG24" s="9"/>
      <c r="KUH24" s="8"/>
      <c r="KUI24" s="8"/>
      <c r="KUJ24" s="13"/>
      <c r="KUK24" s="13"/>
      <c r="KUL24" s="14"/>
      <c r="KUM24" s="15"/>
      <c r="KUN24" s="13"/>
      <c r="KUO24" s="9"/>
      <c r="KUP24" s="8"/>
      <c r="KUQ24" s="8"/>
      <c r="KUR24" s="13"/>
      <c r="KUS24" s="13"/>
      <c r="KUT24" s="14"/>
      <c r="KUU24" s="15"/>
      <c r="KUV24" s="13"/>
      <c r="KUW24" s="9"/>
      <c r="KUX24" s="8"/>
      <c r="KUY24" s="8"/>
      <c r="KUZ24" s="13"/>
      <c r="KVA24" s="13"/>
      <c r="KVB24" s="14"/>
      <c r="KVC24" s="15"/>
      <c r="KVD24" s="13"/>
      <c r="KVE24" s="9"/>
      <c r="KVF24" s="8"/>
      <c r="KVG24" s="8"/>
      <c r="KVH24" s="13"/>
      <c r="KVI24" s="13"/>
      <c r="KVJ24" s="14"/>
      <c r="KVK24" s="15"/>
      <c r="KVL24" s="13"/>
      <c r="KVM24" s="9"/>
      <c r="KVN24" s="8"/>
      <c r="KVO24" s="8"/>
      <c r="KVP24" s="13"/>
      <c r="KVQ24" s="13"/>
      <c r="KVR24" s="14"/>
      <c r="KVS24" s="15"/>
      <c r="KVT24" s="13"/>
      <c r="KVU24" s="9"/>
      <c r="KVV24" s="8"/>
      <c r="KVW24" s="8"/>
      <c r="KVX24" s="13"/>
      <c r="KVY24" s="13"/>
      <c r="KVZ24" s="14"/>
      <c r="KWA24" s="15"/>
      <c r="KWB24" s="13"/>
      <c r="KWC24" s="9"/>
      <c r="KWD24" s="8"/>
      <c r="KWE24" s="8"/>
      <c r="KWF24" s="13"/>
      <c r="KWG24" s="13"/>
      <c r="KWH24" s="14"/>
      <c r="KWI24" s="15"/>
      <c r="KWJ24" s="13"/>
      <c r="KWK24" s="9"/>
      <c r="KWL24" s="8"/>
      <c r="KWM24" s="8"/>
      <c r="KWN24" s="13"/>
      <c r="KWO24" s="13"/>
      <c r="KWP24" s="14"/>
      <c r="KWQ24" s="15"/>
      <c r="KWR24" s="13"/>
      <c r="KWS24" s="9"/>
      <c r="KWT24" s="8"/>
      <c r="KWU24" s="8"/>
      <c r="KWV24" s="13"/>
      <c r="KWW24" s="13"/>
      <c r="KWX24" s="14"/>
      <c r="KWY24" s="15"/>
      <c r="KWZ24" s="13"/>
      <c r="KXA24" s="9"/>
      <c r="KXB24" s="8"/>
      <c r="KXC24" s="8"/>
      <c r="KXD24" s="13"/>
      <c r="KXE24" s="13"/>
      <c r="KXF24" s="14"/>
      <c r="KXG24" s="15"/>
      <c r="KXH24" s="13"/>
      <c r="KXI24" s="9"/>
      <c r="KXJ24" s="8"/>
      <c r="KXK24" s="8"/>
      <c r="KXL24" s="13"/>
      <c r="KXM24" s="13"/>
      <c r="KXN24" s="14"/>
      <c r="KXO24" s="15"/>
      <c r="KXP24" s="13"/>
      <c r="KXQ24" s="9"/>
      <c r="KXR24" s="8"/>
      <c r="KXS24" s="8"/>
      <c r="KXT24" s="13"/>
      <c r="KXU24" s="13"/>
      <c r="KXV24" s="14"/>
      <c r="KXW24" s="15"/>
      <c r="KXX24" s="13"/>
      <c r="KXY24" s="9"/>
      <c r="KXZ24" s="8"/>
      <c r="KYA24" s="8"/>
      <c r="KYB24" s="13"/>
      <c r="KYC24" s="13"/>
      <c r="KYD24" s="14"/>
      <c r="KYE24" s="15"/>
      <c r="KYF24" s="13"/>
      <c r="KYG24" s="9"/>
      <c r="KYH24" s="8"/>
      <c r="KYI24" s="8"/>
      <c r="KYJ24" s="13"/>
      <c r="KYK24" s="13"/>
      <c r="KYL24" s="14"/>
      <c r="KYM24" s="15"/>
      <c r="KYN24" s="13"/>
      <c r="KYO24" s="9"/>
      <c r="KYP24" s="8"/>
      <c r="KYQ24" s="8"/>
      <c r="KYR24" s="13"/>
      <c r="KYS24" s="13"/>
      <c r="KYT24" s="14"/>
      <c r="KYU24" s="15"/>
      <c r="KYV24" s="13"/>
      <c r="KYW24" s="9"/>
      <c r="KYX24" s="8"/>
      <c r="KYY24" s="8"/>
      <c r="KYZ24" s="13"/>
      <c r="KZA24" s="13"/>
      <c r="KZB24" s="14"/>
      <c r="KZC24" s="15"/>
      <c r="KZD24" s="13"/>
      <c r="KZE24" s="9"/>
      <c r="KZF24" s="8"/>
      <c r="KZG24" s="8"/>
      <c r="KZH24" s="13"/>
      <c r="KZI24" s="13"/>
      <c r="KZJ24" s="14"/>
      <c r="KZK24" s="15"/>
      <c r="KZL24" s="13"/>
      <c r="KZM24" s="9"/>
      <c r="KZN24" s="8"/>
      <c r="KZO24" s="8"/>
      <c r="KZP24" s="13"/>
      <c r="KZQ24" s="13"/>
      <c r="KZR24" s="14"/>
      <c r="KZS24" s="15"/>
      <c r="KZT24" s="13"/>
      <c r="KZU24" s="9"/>
      <c r="KZV24" s="8"/>
      <c r="KZW24" s="8"/>
      <c r="KZX24" s="13"/>
      <c r="KZY24" s="13"/>
      <c r="KZZ24" s="14"/>
      <c r="LAA24" s="15"/>
      <c r="LAB24" s="13"/>
      <c r="LAC24" s="9"/>
      <c r="LAD24" s="8"/>
      <c r="LAE24" s="8"/>
      <c r="LAF24" s="13"/>
      <c r="LAG24" s="13"/>
      <c r="LAH24" s="14"/>
      <c r="LAI24" s="15"/>
      <c r="LAJ24" s="13"/>
      <c r="LAK24" s="9"/>
      <c r="LAL24" s="8"/>
      <c r="LAM24" s="8"/>
      <c r="LAN24" s="13"/>
      <c r="LAO24" s="13"/>
      <c r="LAP24" s="14"/>
      <c r="LAQ24" s="15"/>
      <c r="LAR24" s="13"/>
      <c r="LAS24" s="9"/>
      <c r="LAT24" s="8"/>
      <c r="LAU24" s="8"/>
      <c r="LAV24" s="13"/>
      <c r="LAW24" s="13"/>
      <c r="LAX24" s="14"/>
      <c r="LAY24" s="15"/>
      <c r="LAZ24" s="13"/>
      <c r="LBA24" s="9"/>
      <c r="LBB24" s="8"/>
      <c r="LBC24" s="8"/>
      <c r="LBD24" s="13"/>
      <c r="LBE24" s="13"/>
      <c r="LBF24" s="14"/>
      <c r="LBG24" s="15"/>
      <c r="LBH24" s="13"/>
      <c r="LBI24" s="9"/>
      <c r="LBJ24" s="8"/>
      <c r="LBK24" s="8"/>
      <c r="LBL24" s="13"/>
      <c r="LBM24" s="13"/>
      <c r="LBN24" s="14"/>
      <c r="LBO24" s="15"/>
      <c r="LBP24" s="13"/>
      <c r="LBQ24" s="9"/>
      <c r="LBR24" s="8"/>
      <c r="LBS24" s="8"/>
      <c r="LBT24" s="13"/>
      <c r="LBU24" s="13"/>
      <c r="LBV24" s="14"/>
      <c r="LBW24" s="15"/>
      <c r="LBX24" s="13"/>
      <c r="LBY24" s="9"/>
      <c r="LBZ24" s="8"/>
      <c r="LCA24" s="8"/>
      <c r="LCB24" s="13"/>
      <c r="LCC24" s="13"/>
      <c r="LCD24" s="14"/>
      <c r="LCE24" s="15"/>
      <c r="LCF24" s="13"/>
      <c r="LCG24" s="9"/>
      <c r="LCH24" s="8"/>
      <c r="LCI24" s="8"/>
      <c r="LCJ24" s="13"/>
      <c r="LCK24" s="13"/>
      <c r="LCL24" s="14"/>
      <c r="LCM24" s="15"/>
      <c r="LCN24" s="13"/>
      <c r="LCO24" s="9"/>
      <c r="LCP24" s="8"/>
      <c r="LCQ24" s="8"/>
      <c r="LCR24" s="13"/>
      <c r="LCS24" s="13"/>
      <c r="LCT24" s="14"/>
      <c r="LCU24" s="15"/>
      <c r="LCV24" s="13"/>
      <c r="LCW24" s="9"/>
      <c r="LCX24" s="8"/>
      <c r="LCY24" s="8"/>
      <c r="LCZ24" s="13"/>
      <c r="LDA24" s="13"/>
      <c r="LDB24" s="14"/>
      <c r="LDC24" s="15"/>
      <c r="LDD24" s="13"/>
      <c r="LDE24" s="9"/>
      <c r="LDF24" s="8"/>
      <c r="LDG24" s="8"/>
      <c r="LDH24" s="13"/>
      <c r="LDI24" s="13"/>
      <c r="LDJ24" s="14"/>
      <c r="LDK24" s="15"/>
      <c r="LDL24" s="13"/>
      <c r="LDM24" s="9"/>
      <c r="LDN24" s="8"/>
      <c r="LDO24" s="8"/>
      <c r="LDP24" s="13"/>
      <c r="LDQ24" s="13"/>
      <c r="LDR24" s="14"/>
      <c r="LDS24" s="15"/>
      <c r="LDT24" s="13"/>
      <c r="LDU24" s="9"/>
      <c r="LDV24" s="8"/>
      <c r="LDW24" s="8"/>
      <c r="LDX24" s="13"/>
      <c r="LDY24" s="13"/>
      <c r="LDZ24" s="14"/>
      <c r="LEA24" s="15"/>
      <c r="LEB24" s="13"/>
      <c r="LEC24" s="9"/>
      <c r="LED24" s="8"/>
      <c r="LEE24" s="8"/>
      <c r="LEF24" s="13"/>
      <c r="LEG24" s="13"/>
      <c r="LEH24" s="14"/>
      <c r="LEI24" s="15"/>
      <c r="LEJ24" s="13"/>
      <c r="LEK24" s="9"/>
      <c r="LEL24" s="8"/>
      <c r="LEM24" s="8"/>
      <c r="LEN24" s="13"/>
      <c r="LEO24" s="13"/>
      <c r="LEP24" s="14"/>
      <c r="LEQ24" s="15"/>
      <c r="LER24" s="13"/>
      <c r="LES24" s="9"/>
      <c r="LET24" s="8"/>
      <c r="LEU24" s="8"/>
      <c r="LEV24" s="13"/>
      <c r="LEW24" s="13"/>
      <c r="LEX24" s="14"/>
      <c r="LEY24" s="15"/>
      <c r="LEZ24" s="13"/>
      <c r="LFA24" s="9"/>
      <c r="LFB24" s="8"/>
      <c r="LFC24" s="8"/>
      <c r="LFD24" s="13"/>
      <c r="LFE24" s="13"/>
      <c r="LFF24" s="14"/>
      <c r="LFG24" s="15"/>
      <c r="LFH24" s="13"/>
      <c r="LFI24" s="9"/>
      <c r="LFJ24" s="8"/>
      <c r="LFK24" s="8"/>
      <c r="LFL24" s="13"/>
      <c r="LFM24" s="13"/>
      <c r="LFN24" s="14"/>
      <c r="LFO24" s="15"/>
      <c r="LFP24" s="13"/>
      <c r="LFQ24" s="9"/>
      <c r="LFR24" s="8"/>
      <c r="LFS24" s="8"/>
      <c r="LFT24" s="13"/>
      <c r="LFU24" s="13"/>
      <c r="LFV24" s="14"/>
      <c r="LFW24" s="15"/>
      <c r="LFX24" s="13"/>
      <c r="LFY24" s="9"/>
      <c r="LFZ24" s="8"/>
      <c r="LGA24" s="8"/>
      <c r="LGB24" s="13"/>
      <c r="LGC24" s="13"/>
      <c r="LGD24" s="14"/>
      <c r="LGE24" s="15"/>
      <c r="LGF24" s="13"/>
      <c r="LGG24" s="9"/>
      <c r="LGH24" s="8"/>
      <c r="LGI24" s="8"/>
      <c r="LGJ24" s="13"/>
      <c r="LGK24" s="13"/>
      <c r="LGL24" s="14"/>
      <c r="LGM24" s="15"/>
      <c r="LGN24" s="13"/>
      <c r="LGO24" s="9"/>
      <c r="LGP24" s="8"/>
      <c r="LGQ24" s="8"/>
      <c r="LGR24" s="13"/>
      <c r="LGS24" s="13"/>
      <c r="LGT24" s="14"/>
      <c r="LGU24" s="15"/>
      <c r="LGV24" s="13"/>
      <c r="LGW24" s="9"/>
      <c r="LGX24" s="8"/>
      <c r="LGY24" s="8"/>
      <c r="LGZ24" s="13"/>
      <c r="LHA24" s="13"/>
      <c r="LHB24" s="14"/>
      <c r="LHC24" s="15"/>
      <c r="LHD24" s="13"/>
      <c r="LHE24" s="9"/>
      <c r="LHF24" s="8"/>
      <c r="LHG24" s="8"/>
      <c r="LHH24" s="13"/>
      <c r="LHI24" s="13"/>
      <c r="LHJ24" s="14"/>
      <c r="LHK24" s="15"/>
      <c r="LHL24" s="13"/>
      <c r="LHM24" s="9"/>
      <c r="LHN24" s="8"/>
      <c r="LHO24" s="8"/>
      <c r="LHP24" s="13"/>
      <c r="LHQ24" s="13"/>
      <c r="LHR24" s="14"/>
      <c r="LHS24" s="15"/>
      <c r="LHT24" s="13"/>
      <c r="LHU24" s="9"/>
      <c r="LHV24" s="8"/>
      <c r="LHW24" s="8"/>
      <c r="LHX24" s="13"/>
      <c r="LHY24" s="13"/>
      <c r="LHZ24" s="14"/>
      <c r="LIA24" s="15"/>
      <c r="LIB24" s="13"/>
      <c r="LIC24" s="9"/>
      <c r="LID24" s="8"/>
      <c r="LIE24" s="8"/>
      <c r="LIF24" s="13"/>
      <c r="LIG24" s="13"/>
      <c r="LIH24" s="14"/>
      <c r="LII24" s="15"/>
      <c r="LIJ24" s="13"/>
      <c r="LIK24" s="9"/>
      <c r="LIL24" s="8"/>
      <c r="LIM24" s="8"/>
      <c r="LIN24" s="13"/>
      <c r="LIO24" s="13"/>
      <c r="LIP24" s="14"/>
      <c r="LIQ24" s="15"/>
      <c r="LIR24" s="13"/>
      <c r="LIS24" s="9"/>
      <c r="LIT24" s="8"/>
      <c r="LIU24" s="8"/>
      <c r="LIV24" s="13"/>
      <c r="LIW24" s="13"/>
      <c r="LIX24" s="14"/>
      <c r="LIY24" s="15"/>
      <c r="LIZ24" s="13"/>
      <c r="LJA24" s="9"/>
      <c r="LJB24" s="8"/>
      <c r="LJC24" s="8"/>
      <c r="LJD24" s="13"/>
      <c r="LJE24" s="13"/>
      <c r="LJF24" s="14"/>
      <c r="LJG24" s="15"/>
      <c r="LJH24" s="13"/>
      <c r="LJI24" s="9"/>
      <c r="LJJ24" s="8"/>
      <c r="LJK24" s="8"/>
      <c r="LJL24" s="13"/>
      <c r="LJM24" s="13"/>
      <c r="LJN24" s="14"/>
      <c r="LJO24" s="15"/>
      <c r="LJP24" s="13"/>
      <c r="LJQ24" s="9"/>
      <c r="LJR24" s="8"/>
      <c r="LJS24" s="8"/>
      <c r="LJT24" s="13"/>
      <c r="LJU24" s="13"/>
      <c r="LJV24" s="14"/>
      <c r="LJW24" s="15"/>
      <c r="LJX24" s="13"/>
      <c r="LJY24" s="9"/>
      <c r="LJZ24" s="8"/>
      <c r="LKA24" s="8"/>
      <c r="LKB24" s="13"/>
      <c r="LKC24" s="13"/>
      <c r="LKD24" s="14"/>
      <c r="LKE24" s="15"/>
      <c r="LKF24" s="13"/>
      <c r="LKG24" s="9"/>
      <c r="LKH24" s="8"/>
      <c r="LKI24" s="8"/>
      <c r="LKJ24" s="13"/>
      <c r="LKK24" s="13"/>
      <c r="LKL24" s="14"/>
      <c r="LKM24" s="15"/>
      <c r="LKN24" s="13"/>
      <c r="LKO24" s="9"/>
      <c r="LKP24" s="8"/>
      <c r="LKQ24" s="8"/>
      <c r="LKR24" s="13"/>
      <c r="LKS24" s="13"/>
      <c r="LKT24" s="14"/>
      <c r="LKU24" s="15"/>
      <c r="LKV24" s="13"/>
      <c r="LKW24" s="9"/>
      <c r="LKX24" s="8"/>
      <c r="LKY24" s="8"/>
      <c r="LKZ24" s="13"/>
      <c r="LLA24" s="13"/>
      <c r="LLB24" s="14"/>
      <c r="LLC24" s="15"/>
      <c r="LLD24" s="13"/>
      <c r="LLE24" s="9"/>
      <c r="LLF24" s="8"/>
      <c r="LLG24" s="8"/>
      <c r="LLH24" s="13"/>
      <c r="LLI24" s="13"/>
      <c r="LLJ24" s="14"/>
      <c r="LLK24" s="15"/>
      <c r="LLL24" s="13"/>
      <c r="LLM24" s="9"/>
      <c r="LLN24" s="8"/>
      <c r="LLO24" s="8"/>
      <c r="LLP24" s="13"/>
      <c r="LLQ24" s="13"/>
      <c r="LLR24" s="14"/>
      <c r="LLS24" s="15"/>
      <c r="LLT24" s="13"/>
      <c r="LLU24" s="9"/>
      <c r="LLV24" s="8"/>
      <c r="LLW24" s="8"/>
      <c r="LLX24" s="13"/>
      <c r="LLY24" s="13"/>
      <c r="LLZ24" s="14"/>
      <c r="LMA24" s="15"/>
      <c r="LMB24" s="13"/>
      <c r="LMC24" s="9"/>
      <c r="LMD24" s="8"/>
      <c r="LME24" s="8"/>
      <c r="LMF24" s="13"/>
      <c r="LMG24" s="13"/>
      <c r="LMH24" s="14"/>
      <c r="LMI24" s="15"/>
      <c r="LMJ24" s="13"/>
      <c r="LMK24" s="9"/>
      <c r="LML24" s="8"/>
      <c r="LMM24" s="8"/>
      <c r="LMN24" s="13"/>
      <c r="LMO24" s="13"/>
      <c r="LMP24" s="14"/>
      <c r="LMQ24" s="15"/>
      <c r="LMR24" s="13"/>
      <c r="LMS24" s="9"/>
      <c r="LMT24" s="8"/>
      <c r="LMU24" s="8"/>
      <c r="LMV24" s="13"/>
      <c r="LMW24" s="13"/>
      <c r="LMX24" s="14"/>
      <c r="LMY24" s="15"/>
      <c r="LMZ24" s="13"/>
      <c r="LNA24" s="9"/>
      <c r="LNB24" s="8"/>
      <c r="LNC24" s="8"/>
      <c r="LND24" s="13"/>
      <c r="LNE24" s="13"/>
      <c r="LNF24" s="14"/>
      <c r="LNG24" s="15"/>
      <c r="LNH24" s="13"/>
      <c r="LNI24" s="9"/>
      <c r="LNJ24" s="8"/>
      <c r="LNK24" s="8"/>
      <c r="LNL24" s="13"/>
      <c r="LNM24" s="13"/>
      <c r="LNN24" s="14"/>
      <c r="LNO24" s="15"/>
      <c r="LNP24" s="13"/>
      <c r="LNQ24" s="9"/>
      <c r="LNR24" s="8"/>
      <c r="LNS24" s="8"/>
      <c r="LNT24" s="13"/>
      <c r="LNU24" s="13"/>
      <c r="LNV24" s="14"/>
      <c r="LNW24" s="15"/>
      <c r="LNX24" s="13"/>
      <c r="LNY24" s="9"/>
      <c r="LNZ24" s="8"/>
      <c r="LOA24" s="8"/>
      <c r="LOB24" s="13"/>
      <c r="LOC24" s="13"/>
      <c r="LOD24" s="14"/>
      <c r="LOE24" s="15"/>
      <c r="LOF24" s="13"/>
      <c r="LOG24" s="9"/>
      <c r="LOH24" s="8"/>
      <c r="LOI24" s="8"/>
      <c r="LOJ24" s="13"/>
      <c r="LOK24" s="13"/>
      <c r="LOL24" s="14"/>
      <c r="LOM24" s="15"/>
      <c r="LON24" s="13"/>
      <c r="LOO24" s="9"/>
      <c r="LOP24" s="8"/>
      <c r="LOQ24" s="8"/>
      <c r="LOR24" s="13"/>
      <c r="LOS24" s="13"/>
      <c r="LOT24" s="14"/>
      <c r="LOU24" s="15"/>
      <c r="LOV24" s="13"/>
      <c r="LOW24" s="9"/>
      <c r="LOX24" s="8"/>
      <c r="LOY24" s="8"/>
      <c r="LOZ24" s="13"/>
      <c r="LPA24" s="13"/>
      <c r="LPB24" s="14"/>
      <c r="LPC24" s="15"/>
      <c r="LPD24" s="13"/>
      <c r="LPE24" s="9"/>
      <c r="LPF24" s="8"/>
      <c r="LPG24" s="8"/>
      <c r="LPH24" s="13"/>
      <c r="LPI24" s="13"/>
      <c r="LPJ24" s="14"/>
      <c r="LPK24" s="15"/>
      <c r="LPL24" s="13"/>
      <c r="LPM24" s="9"/>
      <c r="LPN24" s="8"/>
      <c r="LPO24" s="8"/>
      <c r="LPP24" s="13"/>
      <c r="LPQ24" s="13"/>
      <c r="LPR24" s="14"/>
      <c r="LPS24" s="15"/>
      <c r="LPT24" s="13"/>
      <c r="LPU24" s="9"/>
      <c r="LPV24" s="8"/>
      <c r="LPW24" s="8"/>
      <c r="LPX24" s="13"/>
      <c r="LPY24" s="13"/>
      <c r="LPZ24" s="14"/>
      <c r="LQA24" s="15"/>
      <c r="LQB24" s="13"/>
      <c r="LQC24" s="9"/>
      <c r="LQD24" s="8"/>
      <c r="LQE24" s="8"/>
      <c r="LQF24" s="13"/>
      <c r="LQG24" s="13"/>
      <c r="LQH24" s="14"/>
      <c r="LQI24" s="15"/>
      <c r="LQJ24" s="13"/>
      <c r="LQK24" s="9"/>
      <c r="LQL24" s="8"/>
      <c r="LQM24" s="8"/>
      <c r="LQN24" s="13"/>
      <c r="LQO24" s="13"/>
      <c r="LQP24" s="14"/>
      <c r="LQQ24" s="15"/>
      <c r="LQR24" s="13"/>
      <c r="LQS24" s="9"/>
      <c r="LQT24" s="8"/>
      <c r="LQU24" s="8"/>
      <c r="LQV24" s="13"/>
      <c r="LQW24" s="13"/>
      <c r="LQX24" s="14"/>
      <c r="LQY24" s="15"/>
      <c r="LQZ24" s="13"/>
      <c r="LRA24" s="9"/>
      <c r="LRB24" s="8"/>
      <c r="LRC24" s="8"/>
      <c r="LRD24" s="13"/>
      <c r="LRE24" s="13"/>
      <c r="LRF24" s="14"/>
      <c r="LRG24" s="15"/>
      <c r="LRH24" s="13"/>
      <c r="LRI24" s="9"/>
      <c r="LRJ24" s="8"/>
      <c r="LRK24" s="8"/>
      <c r="LRL24" s="13"/>
      <c r="LRM24" s="13"/>
      <c r="LRN24" s="14"/>
      <c r="LRO24" s="15"/>
      <c r="LRP24" s="13"/>
      <c r="LRQ24" s="9"/>
      <c r="LRR24" s="8"/>
      <c r="LRS24" s="8"/>
      <c r="LRT24" s="13"/>
      <c r="LRU24" s="13"/>
      <c r="LRV24" s="14"/>
      <c r="LRW24" s="15"/>
      <c r="LRX24" s="13"/>
      <c r="LRY24" s="9"/>
      <c r="LRZ24" s="8"/>
      <c r="LSA24" s="8"/>
      <c r="LSB24" s="13"/>
      <c r="LSC24" s="13"/>
      <c r="LSD24" s="14"/>
      <c r="LSE24" s="15"/>
      <c r="LSF24" s="13"/>
      <c r="LSG24" s="9"/>
      <c r="LSH24" s="8"/>
      <c r="LSI24" s="8"/>
      <c r="LSJ24" s="13"/>
      <c r="LSK24" s="13"/>
      <c r="LSL24" s="14"/>
      <c r="LSM24" s="15"/>
      <c r="LSN24" s="13"/>
      <c r="LSO24" s="9"/>
      <c r="LSP24" s="8"/>
      <c r="LSQ24" s="8"/>
      <c r="LSR24" s="13"/>
      <c r="LSS24" s="13"/>
      <c r="LST24" s="14"/>
      <c r="LSU24" s="15"/>
      <c r="LSV24" s="13"/>
      <c r="LSW24" s="9"/>
      <c r="LSX24" s="8"/>
      <c r="LSY24" s="8"/>
      <c r="LSZ24" s="13"/>
      <c r="LTA24" s="13"/>
      <c r="LTB24" s="14"/>
      <c r="LTC24" s="15"/>
      <c r="LTD24" s="13"/>
      <c r="LTE24" s="9"/>
      <c r="LTF24" s="8"/>
      <c r="LTG24" s="8"/>
      <c r="LTH24" s="13"/>
      <c r="LTI24" s="13"/>
      <c r="LTJ24" s="14"/>
      <c r="LTK24" s="15"/>
      <c r="LTL24" s="13"/>
      <c r="LTM24" s="9"/>
      <c r="LTN24" s="8"/>
      <c r="LTO24" s="8"/>
      <c r="LTP24" s="13"/>
      <c r="LTQ24" s="13"/>
      <c r="LTR24" s="14"/>
      <c r="LTS24" s="15"/>
      <c r="LTT24" s="13"/>
      <c r="LTU24" s="9"/>
      <c r="LTV24" s="8"/>
      <c r="LTW24" s="8"/>
      <c r="LTX24" s="13"/>
      <c r="LTY24" s="13"/>
      <c r="LTZ24" s="14"/>
      <c r="LUA24" s="15"/>
      <c r="LUB24" s="13"/>
      <c r="LUC24" s="9"/>
      <c r="LUD24" s="8"/>
      <c r="LUE24" s="8"/>
      <c r="LUF24" s="13"/>
      <c r="LUG24" s="13"/>
      <c r="LUH24" s="14"/>
      <c r="LUI24" s="15"/>
      <c r="LUJ24" s="13"/>
      <c r="LUK24" s="9"/>
      <c r="LUL24" s="8"/>
      <c r="LUM24" s="8"/>
      <c r="LUN24" s="13"/>
      <c r="LUO24" s="13"/>
      <c r="LUP24" s="14"/>
      <c r="LUQ24" s="15"/>
      <c r="LUR24" s="13"/>
      <c r="LUS24" s="9"/>
      <c r="LUT24" s="8"/>
      <c r="LUU24" s="8"/>
      <c r="LUV24" s="13"/>
      <c r="LUW24" s="13"/>
      <c r="LUX24" s="14"/>
      <c r="LUY24" s="15"/>
      <c r="LUZ24" s="13"/>
      <c r="LVA24" s="9"/>
      <c r="LVB24" s="8"/>
      <c r="LVC24" s="8"/>
      <c r="LVD24" s="13"/>
      <c r="LVE24" s="13"/>
      <c r="LVF24" s="14"/>
      <c r="LVG24" s="15"/>
      <c r="LVH24" s="13"/>
      <c r="LVI24" s="9"/>
      <c r="LVJ24" s="8"/>
      <c r="LVK24" s="8"/>
      <c r="LVL24" s="13"/>
      <c r="LVM24" s="13"/>
      <c r="LVN24" s="14"/>
      <c r="LVO24" s="15"/>
      <c r="LVP24" s="13"/>
      <c r="LVQ24" s="9"/>
      <c r="LVR24" s="8"/>
      <c r="LVS24" s="8"/>
      <c r="LVT24" s="13"/>
      <c r="LVU24" s="13"/>
      <c r="LVV24" s="14"/>
      <c r="LVW24" s="15"/>
      <c r="LVX24" s="13"/>
      <c r="LVY24" s="9"/>
      <c r="LVZ24" s="8"/>
      <c r="LWA24" s="8"/>
      <c r="LWB24" s="13"/>
      <c r="LWC24" s="13"/>
      <c r="LWD24" s="14"/>
      <c r="LWE24" s="15"/>
      <c r="LWF24" s="13"/>
      <c r="LWG24" s="9"/>
      <c r="LWH24" s="8"/>
      <c r="LWI24" s="8"/>
      <c r="LWJ24" s="13"/>
      <c r="LWK24" s="13"/>
      <c r="LWL24" s="14"/>
      <c r="LWM24" s="15"/>
      <c r="LWN24" s="13"/>
      <c r="LWO24" s="9"/>
      <c r="LWP24" s="8"/>
      <c r="LWQ24" s="8"/>
      <c r="LWR24" s="13"/>
      <c r="LWS24" s="13"/>
      <c r="LWT24" s="14"/>
      <c r="LWU24" s="15"/>
      <c r="LWV24" s="13"/>
      <c r="LWW24" s="9"/>
      <c r="LWX24" s="8"/>
      <c r="LWY24" s="8"/>
      <c r="LWZ24" s="13"/>
      <c r="LXA24" s="13"/>
      <c r="LXB24" s="14"/>
      <c r="LXC24" s="15"/>
      <c r="LXD24" s="13"/>
      <c r="LXE24" s="9"/>
      <c r="LXF24" s="8"/>
      <c r="LXG24" s="8"/>
      <c r="LXH24" s="13"/>
      <c r="LXI24" s="13"/>
      <c r="LXJ24" s="14"/>
      <c r="LXK24" s="15"/>
      <c r="LXL24" s="13"/>
      <c r="LXM24" s="9"/>
      <c r="LXN24" s="8"/>
      <c r="LXO24" s="8"/>
      <c r="LXP24" s="13"/>
      <c r="LXQ24" s="13"/>
      <c r="LXR24" s="14"/>
      <c r="LXS24" s="15"/>
      <c r="LXT24" s="13"/>
      <c r="LXU24" s="9"/>
      <c r="LXV24" s="8"/>
      <c r="LXW24" s="8"/>
      <c r="LXX24" s="13"/>
      <c r="LXY24" s="13"/>
      <c r="LXZ24" s="14"/>
      <c r="LYA24" s="15"/>
      <c r="LYB24" s="13"/>
      <c r="LYC24" s="9"/>
      <c r="LYD24" s="8"/>
      <c r="LYE24" s="8"/>
      <c r="LYF24" s="13"/>
      <c r="LYG24" s="13"/>
      <c r="LYH24" s="14"/>
      <c r="LYI24" s="15"/>
      <c r="LYJ24" s="13"/>
      <c r="LYK24" s="9"/>
      <c r="LYL24" s="8"/>
      <c r="LYM24" s="8"/>
      <c r="LYN24" s="13"/>
      <c r="LYO24" s="13"/>
      <c r="LYP24" s="14"/>
      <c r="LYQ24" s="15"/>
      <c r="LYR24" s="13"/>
      <c r="LYS24" s="9"/>
      <c r="LYT24" s="8"/>
      <c r="LYU24" s="8"/>
      <c r="LYV24" s="13"/>
      <c r="LYW24" s="13"/>
      <c r="LYX24" s="14"/>
      <c r="LYY24" s="15"/>
      <c r="LYZ24" s="13"/>
      <c r="LZA24" s="9"/>
      <c r="LZB24" s="8"/>
      <c r="LZC24" s="8"/>
      <c r="LZD24" s="13"/>
      <c r="LZE24" s="13"/>
      <c r="LZF24" s="14"/>
      <c r="LZG24" s="15"/>
      <c r="LZH24" s="13"/>
      <c r="LZI24" s="9"/>
      <c r="LZJ24" s="8"/>
      <c r="LZK24" s="8"/>
      <c r="LZL24" s="13"/>
      <c r="LZM24" s="13"/>
      <c r="LZN24" s="14"/>
      <c r="LZO24" s="15"/>
      <c r="LZP24" s="13"/>
      <c r="LZQ24" s="9"/>
      <c r="LZR24" s="8"/>
      <c r="LZS24" s="8"/>
      <c r="LZT24" s="13"/>
      <c r="LZU24" s="13"/>
      <c r="LZV24" s="14"/>
      <c r="LZW24" s="15"/>
      <c r="LZX24" s="13"/>
      <c r="LZY24" s="9"/>
      <c r="LZZ24" s="8"/>
      <c r="MAA24" s="8"/>
      <c r="MAB24" s="13"/>
      <c r="MAC24" s="13"/>
      <c r="MAD24" s="14"/>
      <c r="MAE24" s="15"/>
      <c r="MAF24" s="13"/>
      <c r="MAG24" s="9"/>
      <c r="MAH24" s="8"/>
      <c r="MAI24" s="8"/>
      <c r="MAJ24" s="13"/>
      <c r="MAK24" s="13"/>
      <c r="MAL24" s="14"/>
      <c r="MAM24" s="15"/>
      <c r="MAN24" s="13"/>
      <c r="MAO24" s="9"/>
      <c r="MAP24" s="8"/>
      <c r="MAQ24" s="8"/>
      <c r="MAR24" s="13"/>
      <c r="MAS24" s="13"/>
      <c r="MAT24" s="14"/>
      <c r="MAU24" s="15"/>
      <c r="MAV24" s="13"/>
      <c r="MAW24" s="9"/>
      <c r="MAX24" s="8"/>
      <c r="MAY24" s="8"/>
      <c r="MAZ24" s="13"/>
      <c r="MBA24" s="13"/>
      <c r="MBB24" s="14"/>
      <c r="MBC24" s="15"/>
      <c r="MBD24" s="13"/>
      <c r="MBE24" s="9"/>
      <c r="MBF24" s="8"/>
      <c r="MBG24" s="8"/>
      <c r="MBH24" s="13"/>
      <c r="MBI24" s="13"/>
      <c r="MBJ24" s="14"/>
      <c r="MBK24" s="15"/>
      <c r="MBL24" s="13"/>
      <c r="MBM24" s="9"/>
      <c r="MBN24" s="8"/>
      <c r="MBO24" s="8"/>
      <c r="MBP24" s="13"/>
      <c r="MBQ24" s="13"/>
      <c r="MBR24" s="14"/>
      <c r="MBS24" s="15"/>
      <c r="MBT24" s="13"/>
      <c r="MBU24" s="9"/>
      <c r="MBV24" s="8"/>
      <c r="MBW24" s="8"/>
      <c r="MBX24" s="13"/>
      <c r="MBY24" s="13"/>
      <c r="MBZ24" s="14"/>
      <c r="MCA24" s="15"/>
      <c r="MCB24" s="13"/>
      <c r="MCC24" s="9"/>
      <c r="MCD24" s="8"/>
      <c r="MCE24" s="8"/>
      <c r="MCF24" s="13"/>
      <c r="MCG24" s="13"/>
      <c r="MCH24" s="14"/>
      <c r="MCI24" s="15"/>
      <c r="MCJ24" s="13"/>
      <c r="MCK24" s="9"/>
      <c r="MCL24" s="8"/>
      <c r="MCM24" s="8"/>
      <c r="MCN24" s="13"/>
      <c r="MCO24" s="13"/>
      <c r="MCP24" s="14"/>
      <c r="MCQ24" s="15"/>
      <c r="MCR24" s="13"/>
      <c r="MCS24" s="9"/>
      <c r="MCT24" s="8"/>
      <c r="MCU24" s="8"/>
      <c r="MCV24" s="13"/>
      <c r="MCW24" s="13"/>
      <c r="MCX24" s="14"/>
      <c r="MCY24" s="15"/>
      <c r="MCZ24" s="13"/>
      <c r="MDA24" s="9"/>
      <c r="MDB24" s="8"/>
      <c r="MDC24" s="8"/>
      <c r="MDD24" s="13"/>
      <c r="MDE24" s="13"/>
      <c r="MDF24" s="14"/>
      <c r="MDG24" s="15"/>
      <c r="MDH24" s="13"/>
      <c r="MDI24" s="9"/>
      <c r="MDJ24" s="8"/>
      <c r="MDK24" s="8"/>
      <c r="MDL24" s="13"/>
      <c r="MDM24" s="13"/>
      <c r="MDN24" s="14"/>
      <c r="MDO24" s="15"/>
      <c r="MDP24" s="13"/>
      <c r="MDQ24" s="9"/>
      <c r="MDR24" s="8"/>
      <c r="MDS24" s="8"/>
      <c r="MDT24" s="13"/>
      <c r="MDU24" s="13"/>
      <c r="MDV24" s="14"/>
      <c r="MDW24" s="15"/>
      <c r="MDX24" s="13"/>
      <c r="MDY24" s="9"/>
      <c r="MDZ24" s="8"/>
      <c r="MEA24" s="8"/>
      <c r="MEB24" s="13"/>
      <c r="MEC24" s="13"/>
      <c r="MED24" s="14"/>
      <c r="MEE24" s="15"/>
      <c r="MEF24" s="13"/>
      <c r="MEG24" s="9"/>
      <c r="MEH24" s="8"/>
      <c r="MEI24" s="8"/>
      <c r="MEJ24" s="13"/>
      <c r="MEK24" s="13"/>
      <c r="MEL24" s="14"/>
      <c r="MEM24" s="15"/>
      <c r="MEN24" s="13"/>
      <c r="MEO24" s="9"/>
      <c r="MEP24" s="8"/>
      <c r="MEQ24" s="8"/>
      <c r="MER24" s="13"/>
      <c r="MES24" s="13"/>
      <c r="MET24" s="14"/>
      <c r="MEU24" s="15"/>
      <c r="MEV24" s="13"/>
      <c r="MEW24" s="9"/>
      <c r="MEX24" s="8"/>
      <c r="MEY24" s="8"/>
      <c r="MEZ24" s="13"/>
      <c r="MFA24" s="13"/>
      <c r="MFB24" s="14"/>
      <c r="MFC24" s="15"/>
      <c r="MFD24" s="13"/>
      <c r="MFE24" s="9"/>
      <c r="MFF24" s="8"/>
      <c r="MFG24" s="8"/>
      <c r="MFH24" s="13"/>
      <c r="MFI24" s="13"/>
      <c r="MFJ24" s="14"/>
      <c r="MFK24" s="15"/>
      <c r="MFL24" s="13"/>
      <c r="MFM24" s="9"/>
      <c r="MFN24" s="8"/>
      <c r="MFO24" s="8"/>
      <c r="MFP24" s="13"/>
      <c r="MFQ24" s="13"/>
      <c r="MFR24" s="14"/>
      <c r="MFS24" s="15"/>
      <c r="MFT24" s="13"/>
      <c r="MFU24" s="9"/>
      <c r="MFV24" s="8"/>
      <c r="MFW24" s="8"/>
      <c r="MFX24" s="13"/>
      <c r="MFY24" s="13"/>
      <c r="MFZ24" s="14"/>
      <c r="MGA24" s="15"/>
      <c r="MGB24" s="13"/>
      <c r="MGC24" s="9"/>
      <c r="MGD24" s="8"/>
      <c r="MGE24" s="8"/>
      <c r="MGF24" s="13"/>
      <c r="MGG24" s="13"/>
      <c r="MGH24" s="14"/>
      <c r="MGI24" s="15"/>
      <c r="MGJ24" s="13"/>
      <c r="MGK24" s="9"/>
      <c r="MGL24" s="8"/>
      <c r="MGM24" s="8"/>
      <c r="MGN24" s="13"/>
      <c r="MGO24" s="13"/>
      <c r="MGP24" s="14"/>
      <c r="MGQ24" s="15"/>
      <c r="MGR24" s="13"/>
      <c r="MGS24" s="9"/>
      <c r="MGT24" s="8"/>
      <c r="MGU24" s="8"/>
      <c r="MGV24" s="13"/>
      <c r="MGW24" s="13"/>
      <c r="MGX24" s="14"/>
      <c r="MGY24" s="15"/>
      <c r="MGZ24" s="13"/>
      <c r="MHA24" s="9"/>
      <c r="MHB24" s="8"/>
      <c r="MHC24" s="8"/>
      <c r="MHD24" s="13"/>
      <c r="MHE24" s="13"/>
      <c r="MHF24" s="14"/>
      <c r="MHG24" s="15"/>
      <c r="MHH24" s="13"/>
      <c r="MHI24" s="9"/>
      <c r="MHJ24" s="8"/>
      <c r="MHK24" s="8"/>
      <c r="MHL24" s="13"/>
      <c r="MHM24" s="13"/>
      <c r="MHN24" s="14"/>
      <c r="MHO24" s="15"/>
      <c r="MHP24" s="13"/>
      <c r="MHQ24" s="9"/>
      <c r="MHR24" s="8"/>
      <c r="MHS24" s="8"/>
      <c r="MHT24" s="13"/>
      <c r="MHU24" s="13"/>
      <c r="MHV24" s="14"/>
      <c r="MHW24" s="15"/>
      <c r="MHX24" s="13"/>
      <c r="MHY24" s="9"/>
      <c r="MHZ24" s="8"/>
      <c r="MIA24" s="8"/>
      <c r="MIB24" s="13"/>
      <c r="MIC24" s="13"/>
      <c r="MID24" s="14"/>
      <c r="MIE24" s="15"/>
      <c r="MIF24" s="13"/>
      <c r="MIG24" s="9"/>
      <c r="MIH24" s="8"/>
      <c r="MII24" s="8"/>
      <c r="MIJ24" s="13"/>
      <c r="MIK24" s="13"/>
      <c r="MIL24" s="14"/>
      <c r="MIM24" s="15"/>
      <c r="MIN24" s="13"/>
      <c r="MIO24" s="9"/>
      <c r="MIP24" s="8"/>
      <c r="MIQ24" s="8"/>
      <c r="MIR24" s="13"/>
      <c r="MIS24" s="13"/>
      <c r="MIT24" s="14"/>
      <c r="MIU24" s="15"/>
      <c r="MIV24" s="13"/>
      <c r="MIW24" s="9"/>
      <c r="MIX24" s="8"/>
      <c r="MIY24" s="8"/>
      <c r="MIZ24" s="13"/>
      <c r="MJA24" s="13"/>
      <c r="MJB24" s="14"/>
      <c r="MJC24" s="15"/>
      <c r="MJD24" s="13"/>
      <c r="MJE24" s="9"/>
      <c r="MJF24" s="8"/>
      <c r="MJG24" s="8"/>
      <c r="MJH24" s="13"/>
      <c r="MJI24" s="13"/>
      <c r="MJJ24" s="14"/>
      <c r="MJK24" s="15"/>
      <c r="MJL24" s="13"/>
      <c r="MJM24" s="9"/>
      <c r="MJN24" s="8"/>
      <c r="MJO24" s="8"/>
      <c r="MJP24" s="13"/>
      <c r="MJQ24" s="13"/>
      <c r="MJR24" s="14"/>
      <c r="MJS24" s="15"/>
      <c r="MJT24" s="13"/>
      <c r="MJU24" s="9"/>
      <c r="MJV24" s="8"/>
      <c r="MJW24" s="8"/>
      <c r="MJX24" s="13"/>
      <c r="MJY24" s="13"/>
      <c r="MJZ24" s="14"/>
      <c r="MKA24" s="15"/>
      <c r="MKB24" s="13"/>
      <c r="MKC24" s="9"/>
      <c r="MKD24" s="8"/>
      <c r="MKE24" s="8"/>
      <c r="MKF24" s="13"/>
      <c r="MKG24" s="13"/>
      <c r="MKH24" s="14"/>
      <c r="MKI24" s="15"/>
      <c r="MKJ24" s="13"/>
      <c r="MKK24" s="9"/>
      <c r="MKL24" s="8"/>
      <c r="MKM24" s="8"/>
      <c r="MKN24" s="13"/>
      <c r="MKO24" s="13"/>
      <c r="MKP24" s="14"/>
      <c r="MKQ24" s="15"/>
      <c r="MKR24" s="13"/>
      <c r="MKS24" s="9"/>
      <c r="MKT24" s="8"/>
      <c r="MKU24" s="8"/>
      <c r="MKV24" s="13"/>
      <c r="MKW24" s="13"/>
      <c r="MKX24" s="14"/>
      <c r="MKY24" s="15"/>
      <c r="MKZ24" s="13"/>
      <c r="MLA24" s="9"/>
      <c r="MLB24" s="8"/>
      <c r="MLC24" s="8"/>
      <c r="MLD24" s="13"/>
      <c r="MLE24" s="13"/>
      <c r="MLF24" s="14"/>
      <c r="MLG24" s="15"/>
      <c r="MLH24" s="13"/>
      <c r="MLI24" s="9"/>
      <c r="MLJ24" s="8"/>
      <c r="MLK24" s="8"/>
      <c r="MLL24" s="13"/>
      <c r="MLM24" s="13"/>
      <c r="MLN24" s="14"/>
      <c r="MLO24" s="15"/>
      <c r="MLP24" s="13"/>
      <c r="MLQ24" s="9"/>
      <c r="MLR24" s="8"/>
      <c r="MLS24" s="8"/>
      <c r="MLT24" s="13"/>
      <c r="MLU24" s="13"/>
      <c r="MLV24" s="14"/>
      <c r="MLW24" s="15"/>
      <c r="MLX24" s="13"/>
      <c r="MLY24" s="9"/>
      <c r="MLZ24" s="8"/>
      <c r="MMA24" s="8"/>
      <c r="MMB24" s="13"/>
      <c r="MMC24" s="13"/>
      <c r="MMD24" s="14"/>
      <c r="MME24" s="15"/>
      <c r="MMF24" s="13"/>
      <c r="MMG24" s="9"/>
      <c r="MMH24" s="8"/>
      <c r="MMI24" s="8"/>
      <c r="MMJ24" s="13"/>
      <c r="MMK24" s="13"/>
      <c r="MML24" s="14"/>
      <c r="MMM24" s="15"/>
      <c r="MMN24" s="13"/>
      <c r="MMO24" s="9"/>
      <c r="MMP24" s="8"/>
      <c r="MMQ24" s="8"/>
      <c r="MMR24" s="13"/>
      <c r="MMS24" s="13"/>
      <c r="MMT24" s="14"/>
      <c r="MMU24" s="15"/>
      <c r="MMV24" s="13"/>
      <c r="MMW24" s="9"/>
      <c r="MMX24" s="8"/>
      <c r="MMY24" s="8"/>
      <c r="MMZ24" s="13"/>
      <c r="MNA24" s="13"/>
      <c r="MNB24" s="14"/>
      <c r="MNC24" s="15"/>
      <c r="MND24" s="13"/>
      <c r="MNE24" s="9"/>
      <c r="MNF24" s="8"/>
      <c r="MNG24" s="8"/>
      <c r="MNH24" s="13"/>
      <c r="MNI24" s="13"/>
      <c r="MNJ24" s="14"/>
      <c r="MNK24" s="15"/>
      <c r="MNL24" s="13"/>
      <c r="MNM24" s="9"/>
      <c r="MNN24" s="8"/>
      <c r="MNO24" s="8"/>
      <c r="MNP24" s="13"/>
      <c r="MNQ24" s="13"/>
      <c r="MNR24" s="14"/>
      <c r="MNS24" s="15"/>
      <c r="MNT24" s="13"/>
      <c r="MNU24" s="9"/>
      <c r="MNV24" s="8"/>
      <c r="MNW24" s="8"/>
      <c r="MNX24" s="13"/>
      <c r="MNY24" s="13"/>
      <c r="MNZ24" s="14"/>
      <c r="MOA24" s="15"/>
      <c r="MOB24" s="13"/>
      <c r="MOC24" s="9"/>
      <c r="MOD24" s="8"/>
      <c r="MOE24" s="8"/>
      <c r="MOF24" s="13"/>
      <c r="MOG24" s="13"/>
      <c r="MOH24" s="14"/>
      <c r="MOI24" s="15"/>
      <c r="MOJ24" s="13"/>
      <c r="MOK24" s="9"/>
      <c r="MOL24" s="8"/>
      <c r="MOM24" s="8"/>
      <c r="MON24" s="13"/>
      <c r="MOO24" s="13"/>
      <c r="MOP24" s="14"/>
      <c r="MOQ24" s="15"/>
      <c r="MOR24" s="13"/>
      <c r="MOS24" s="9"/>
      <c r="MOT24" s="8"/>
      <c r="MOU24" s="8"/>
      <c r="MOV24" s="13"/>
      <c r="MOW24" s="13"/>
      <c r="MOX24" s="14"/>
      <c r="MOY24" s="15"/>
      <c r="MOZ24" s="13"/>
      <c r="MPA24" s="9"/>
      <c r="MPB24" s="8"/>
      <c r="MPC24" s="8"/>
      <c r="MPD24" s="13"/>
      <c r="MPE24" s="13"/>
      <c r="MPF24" s="14"/>
      <c r="MPG24" s="15"/>
      <c r="MPH24" s="13"/>
      <c r="MPI24" s="9"/>
      <c r="MPJ24" s="8"/>
      <c r="MPK24" s="8"/>
      <c r="MPL24" s="13"/>
      <c r="MPM24" s="13"/>
      <c r="MPN24" s="14"/>
      <c r="MPO24" s="15"/>
      <c r="MPP24" s="13"/>
      <c r="MPQ24" s="9"/>
      <c r="MPR24" s="8"/>
      <c r="MPS24" s="8"/>
      <c r="MPT24" s="13"/>
      <c r="MPU24" s="13"/>
      <c r="MPV24" s="14"/>
      <c r="MPW24" s="15"/>
      <c r="MPX24" s="13"/>
      <c r="MPY24" s="9"/>
      <c r="MPZ24" s="8"/>
      <c r="MQA24" s="8"/>
      <c r="MQB24" s="13"/>
      <c r="MQC24" s="13"/>
      <c r="MQD24" s="14"/>
      <c r="MQE24" s="15"/>
      <c r="MQF24" s="13"/>
      <c r="MQG24" s="9"/>
      <c r="MQH24" s="8"/>
      <c r="MQI24" s="8"/>
      <c r="MQJ24" s="13"/>
      <c r="MQK24" s="13"/>
      <c r="MQL24" s="14"/>
      <c r="MQM24" s="15"/>
      <c r="MQN24" s="13"/>
      <c r="MQO24" s="9"/>
      <c r="MQP24" s="8"/>
      <c r="MQQ24" s="8"/>
      <c r="MQR24" s="13"/>
      <c r="MQS24" s="13"/>
      <c r="MQT24" s="14"/>
      <c r="MQU24" s="15"/>
      <c r="MQV24" s="13"/>
      <c r="MQW24" s="9"/>
      <c r="MQX24" s="8"/>
      <c r="MQY24" s="8"/>
      <c r="MQZ24" s="13"/>
      <c r="MRA24" s="13"/>
      <c r="MRB24" s="14"/>
      <c r="MRC24" s="15"/>
      <c r="MRD24" s="13"/>
      <c r="MRE24" s="9"/>
      <c r="MRF24" s="8"/>
      <c r="MRG24" s="8"/>
      <c r="MRH24" s="13"/>
      <c r="MRI24" s="13"/>
      <c r="MRJ24" s="14"/>
      <c r="MRK24" s="15"/>
      <c r="MRL24" s="13"/>
      <c r="MRM24" s="9"/>
      <c r="MRN24" s="8"/>
      <c r="MRO24" s="8"/>
      <c r="MRP24" s="13"/>
      <c r="MRQ24" s="13"/>
      <c r="MRR24" s="14"/>
      <c r="MRS24" s="15"/>
      <c r="MRT24" s="13"/>
      <c r="MRU24" s="9"/>
      <c r="MRV24" s="8"/>
      <c r="MRW24" s="8"/>
      <c r="MRX24" s="13"/>
      <c r="MRY24" s="13"/>
      <c r="MRZ24" s="14"/>
      <c r="MSA24" s="15"/>
      <c r="MSB24" s="13"/>
      <c r="MSC24" s="9"/>
      <c r="MSD24" s="8"/>
      <c r="MSE24" s="8"/>
      <c r="MSF24" s="13"/>
      <c r="MSG24" s="13"/>
      <c r="MSH24" s="14"/>
      <c r="MSI24" s="15"/>
      <c r="MSJ24" s="13"/>
      <c r="MSK24" s="9"/>
      <c r="MSL24" s="8"/>
      <c r="MSM24" s="8"/>
      <c r="MSN24" s="13"/>
      <c r="MSO24" s="13"/>
      <c r="MSP24" s="14"/>
      <c r="MSQ24" s="15"/>
      <c r="MSR24" s="13"/>
      <c r="MSS24" s="9"/>
      <c r="MST24" s="8"/>
      <c r="MSU24" s="8"/>
      <c r="MSV24" s="13"/>
      <c r="MSW24" s="13"/>
      <c r="MSX24" s="14"/>
      <c r="MSY24" s="15"/>
      <c r="MSZ24" s="13"/>
      <c r="MTA24" s="9"/>
      <c r="MTB24" s="8"/>
      <c r="MTC24" s="8"/>
      <c r="MTD24" s="13"/>
      <c r="MTE24" s="13"/>
      <c r="MTF24" s="14"/>
      <c r="MTG24" s="15"/>
      <c r="MTH24" s="13"/>
      <c r="MTI24" s="9"/>
      <c r="MTJ24" s="8"/>
      <c r="MTK24" s="8"/>
      <c r="MTL24" s="13"/>
      <c r="MTM24" s="13"/>
      <c r="MTN24" s="14"/>
      <c r="MTO24" s="15"/>
      <c r="MTP24" s="13"/>
      <c r="MTQ24" s="9"/>
      <c r="MTR24" s="8"/>
      <c r="MTS24" s="8"/>
      <c r="MTT24" s="13"/>
      <c r="MTU24" s="13"/>
      <c r="MTV24" s="14"/>
      <c r="MTW24" s="15"/>
      <c r="MTX24" s="13"/>
      <c r="MTY24" s="9"/>
      <c r="MTZ24" s="8"/>
      <c r="MUA24" s="8"/>
      <c r="MUB24" s="13"/>
      <c r="MUC24" s="13"/>
      <c r="MUD24" s="14"/>
      <c r="MUE24" s="15"/>
      <c r="MUF24" s="13"/>
      <c r="MUG24" s="9"/>
      <c r="MUH24" s="8"/>
      <c r="MUI24" s="8"/>
      <c r="MUJ24" s="13"/>
      <c r="MUK24" s="13"/>
      <c r="MUL24" s="14"/>
      <c r="MUM24" s="15"/>
      <c r="MUN24" s="13"/>
      <c r="MUO24" s="9"/>
      <c r="MUP24" s="8"/>
      <c r="MUQ24" s="8"/>
      <c r="MUR24" s="13"/>
      <c r="MUS24" s="13"/>
      <c r="MUT24" s="14"/>
      <c r="MUU24" s="15"/>
      <c r="MUV24" s="13"/>
      <c r="MUW24" s="9"/>
      <c r="MUX24" s="8"/>
      <c r="MUY24" s="8"/>
      <c r="MUZ24" s="13"/>
      <c r="MVA24" s="13"/>
      <c r="MVB24" s="14"/>
      <c r="MVC24" s="15"/>
      <c r="MVD24" s="13"/>
      <c r="MVE24" s="9"/>
      <c r="MVF24" s="8"/>
      <c r="MVG24" s="8"/>
      <c r="MVH24" s="13"/>
      <c r="MVI24" s="13"/>
      <c r="MVJ24" s="14"/>
      <c r="MVK24" s="15"/>
      <c r="MVL24" s="13"/>
      <c r="MVM24" s="9"/>
      <c r="MVN24" s="8"/>
      <c r="MVO24" s="8"/>
      <c r="MVP24" s="13"/>
      <c r="MVQ24" s="13"/>
      <c r="MVR24" s="14"/>
      <c r="MVS24" s="15"/>
      <c r="MVT24" s="13"/>
      <c r="MVU24" s="9"/>
      <c r="MVV24" s="8"/>
      <c r="MVW24" s="8"/>
      <c r="MVX24" s="13"/>
      <c r="MVY24" s="13"/>
      <c r="MVZ24" s="14"/>
      <c r="MWA24" s="15"/>
      <c r="MWB24" s="13"/>
      <c r="MWC24" s="9"/>
      <c r="MWD24" s="8"/>
      <c r="MWE24" s="8"/>
      <c r="MWF24" s="13"/>
      <c r="MWG24" s="13"/>
      <c r="MWH24" s="14"/>
      <c r="MWI24" s="15"/>
      <c r="MWJ24" s="13"/>
      <c r="MWK24" s="9"/>
      <c r="MWL24" s="8"/>
      <c r="MWM24" s="8"/>
      <c r="MWN24" s="13"/>
      <c r="MWO24" s="13"/>
      <c r="MWP24" s="14"/>
      <c r="MWQ24" s="15"/>
      <c r="MWR24" s="13"/>
      <c r="MWS24" s="9"/>
      <c r="MWT24" s="8"/>
      <c r="MWU24" s="8"/>
      <c r="MWV24" s="13"/>
      <c r="MWW24" s="13"/>
      <c r="MWX24" s="14"/>
      <c r="MWY24" s="15"/>
      <c r="MWZ24" s="13"/>
      <c r="MXA24" s="9"/>
      <c r="MXB24" s="8"/>
      <c r="MXC24" s="8"/>
      <c r="MXD24" s="13"/>
      <c r="MXE24" s="13"/>
      <c r="MXF24" s="14"/>
      <c r="MXG24" s="15"/>
      <c r="MXH24" s="13"/>
      <c r="MXI24" s="9"/>
      <c r="MXJ24" s="8"/>
      <c r="MXK24" s="8"/>
      <c r="MXL24" s="13"/>
      <c r="MXM24" s="13"/>
      <c r="MXN24" s="14"/>
      <c r="MXO24" s="15"/>
      <c r="MXP24" s="13"/>
      <c r="MXQ24" s="9"/>
      <c r="MXR24" s="8"/>
      <c r="MXS24" s="8"/>
      <c r="MXT24" s="13"/>
      <c r="MXU24" s="13"/>
      <c r="MXV24" s="14"/>
      <c r="MXW24" s="15"/>
      <c r="MXX24" s="13"/>
      <c r="MXY24" s="9"/>
      <c r="MXZ24" s="8"/>
      <c r="MYA24" s="8"/>
      <c r="MYB24" s="13"/>
      <c r="MYC24" s="13"/>
      <c r="MYD24" s="14"/>
      <c r="MYE24" s="15"/>
      <c r="MYF24" s="13"/>
      <c r="MYG24" s="9"/>
      <c r="MYH24" s="8"/>
      <c r="MYI24" s="8"/>
      <c r="MYJ24" s="13"/>
      <c r="MYK24" s="13"/>
      <c r="MYL24" s="14"/>
      <c r="MYM24" s="15"/>
      <c r="MYN24" s="13"/>
      <c r="MYO24" s="9"/>
      <c r="MYP24" s="8"/>
      <c r="MYQ24" s="8"/>
      <c r="MYR24" s="13"/>
      <c r="MYS24" s="13"/>
      <c r="MYT24" s="14"/>
      <c r="MYU24" s="15"/>
      <c r="MYV24" s="13"/>
      <c r="MYW24" s="9"/>
      <c r="MYX24" s="8"/>
      <c r="MYY24" s="8"/>
      <c r="MYZ24" s="13"/>
      <c r="MZA24" s="13"/>
      <c r="MZB24" s="14"/>
      <c r="MZC24" s="15"/>
      <c r="MZD24" s="13"/>
      <c r="MZE24" s="9"/>
      <c r="MZF24" s="8"/>
      <c r="MZG24" s="8"/>
      <c r="MZH24" s="13"/>
      <c r="MZI24" s="13"/>
      <c r="MZJ24" s="14"/>
      <c r="MZK24" s="15"/>
      <c r="MZL24" s="13"/>
      <c r="MZM24" s="9"/>
      <c r="MZN24" s="8"/>
      <c r="MZO24" s="8"/>
      <c r="MZP24" s="13"/>
      <c r="MZQ24" s="13"/>
      <c r="MZR24" s="14"/>
      <c r="MZS24" s="15"/>
      <c r="MZT24" s="13"/>
      <c r="MZU24" s="9"/>
      <c r="MZV24" s="8"/>
      <c r="MZW24" s="8"/>
      <c r="MZX24" s="13"/>
      <c r="MZY24" s="13"/>
      <c r="MZZ24" s="14"/>
      <c r="NAA24" s="15"/>
      <c r="NAB24" s="13"/>
      <c r="NAC24" s="9"/>
      <c r="NAD24" s="8"/>
      <c r="NAE24" s="8"/>
      <c r="NAF24" s="13"/>
      <c r="NAG24" s="13"/>
      <c r="NAH24" s="14"/>
      <c r="NAI24" s="15"/>
      <c r="NAJ24" s="13"/>
      <c r="NAK24" s="9"/>
      <c r="NAL24" s="8"/>
      <c r="NAM24" s="8"/>
      <c r="NAN24" s="13"/>
      <c r="NAO24" s="13"/>
      <c r="NAP24" s="14"/>
      <c r="NAQ24" s="15"/>
      <c r="NAR24" s="13"/>
      <c r="NAS24" s="9"/>
      <c r="NAT24" s="8"/>
      <c r="NAU24" s="8"/>
      <c r="NAV24" s="13"/>
      <c r="NAW24" s="13"/>
      <c r="NAX24" s="14"/>
      <c r="NAY24" s="15"/>
      <c r="NAZ24" s="13"/>
      <c r="NBA24" s="9"/>
      <c r="NBB24" s="8"/>
      <c r="NBC24" s="8"/>
      <c r="NBD24" s="13"/>
      <c r="NBE24" s="13"/>
      <c r="NBF24" s="14"/>
      <c r="NBG24" s="15"/>
      <c r="NBH24" s="13"/>
      <c r="NBI24" s="9"/>
      <c r="NBJ24" s="8"/>
      <c r="NBK24" s="8"/>
      <c r="NBL24" s="13"/>
      <c r="NBM24" s="13"/>
      <c r="NBN24" s="14"/>
      <c r="NBO24" s="15"/>
      <c r="NBP24" s="13"/>
      <c r="NBQ24" s="9"/>
      <c r="NBR24" s="8"/>
      <c r="NBS24" s="8"/>
      <c r="NBT24" s="13"/>
      <c r="NBU24" s="13"/>
      <c r="NBV24" s="14"/>
      <c r="NBW24" s="15"/>
      <c r="NBX24" s="13"/>
      <c r="NBY24" s="9"/>
      <c r="NBZ24" s="8"/>
      <c r="NCA24" s="8"/>
      <c r="NCB24" s="13"/>
      <c r="NCC24" s="13"/>
      <c r="NCD24" s="14"/>
      <c r="NCE24" s="15"/>
      <c r="NCF24" s="13"/>
      <c r="NCG24" s="9"/>
      <c r="NCH24" s="8"/>
      <c r="NCI24" s="8"/>
      <c r="NCJ24" s="13"/>
      <c r="NCK24" s="13"/>
      <c r="NCL24" s="14"/>
      <c r="NCM24" s="15"/>
      <c r="NCN24" s="13"/>
      <c r="NCO24" s="9"/>
      <c r="NCP24" s="8"/>
      <c r="NCQ24" s="8"/>
      <c r="NCR24" s="13"/>
      <c r="NCS24" s="13"/>
      <c r="NCT24" s="14"/>
      <c r="NCU24" s="15"/>
      <c r="NCV24" s="13"/>
      <c r="NCW24" s="9"/>
      <c r="NCX24" s="8"/>
      <c r="NCY24" s="8"/>
      <c r="NCZ24" s="13"/>
      <c r="NDA24" s="13"/>
      <c r="NDB24" s="14"/>
      <c r="NDC24" s="15"/>
      <c r="NDD24" s="13"/>
      <c r="NDE24" s="9"/>
      <c r="NDF24" s="8"/>
      <c r="NDG24" s="8"/>
      <c r="NDH24" s="13"/>
      <c r="NDI24" s="13"/>
      <c r="NDJ24" s="14"/>
      <c r="NDK24" s="15"/>
      <c r="NDL24" s="13"/>
      <c r="NDM24" s="9"/>
      <c r="NDN24" s="8"/>
      <c r="NDO24" s="8"/>
      <c r="NDP24" s="13"/>
      <c r="NDQ24" s="13"/>
      <c r="NDR24" s="14"/>
      <c r="NDS24" s="15"/>
      <c r="NDT24" s="13"/>
      <c r="NDU24" s="9"/>
      <c r="NDV24" s="8"/>
      <c r="NDW24" s="8"/>
      <c r="NDX24" s="13"/>
      <c r="NDY24" s="13"/>
      <c r="NDZ24" s="14"/>
      <c r="NEA24" s="15"/>
      <c r="NEB24" s="13"/>
      <c r="NEC24" s="9"/>
      <c r="NED24" s="8"/>
      <c r="NEE24" s="8"/>
      <c r="NEF24" s="13"/>
      <c r="NEG24" s="13"/>
      <c r="NEH24" s="14"/>
      <c r="NEI24" s="15"/>
      <c r="NEJ24" s="13"/>
      <c r="NEK24" s="9"/>
      <c r="NEL24" s="8"/>
      <c r="NEM24" s="8"/>
      <c r="NEN24" s="13"/>
      <c r="NEO24" s="13"/>
      <c r="NEP24" s="14"/>
      <c r="NEQ24" s="15"/>
      <c r="NER24" s="13"/>
      <c r="NES24" s="9"/>
      <c r="NET24" s="8"/>
      <c r="NEU24" s="8"/>
      <c r="NEV24" s="13"/>
      <c r="NEW24" s="13"/>
      <c r="NEX24" s="14"/>
      <c r="NEY24" s="15"/>
      <c r="NEZ24" s="13"/>
      <c r="NFA24" s="9"/>
      <c r="NFB24" s="8"/>
      <c r="NFC24" s="8"/>
      <c r="NFD24" s="13"/>
      <c r="NFE24" s="13"/>
      <c r="NFF24" s="14"/>
      <c r="NFG24" s="15"/>
      <c r="NFH24" s="13"/>
      <c r="NFI24" s="9"/>
      <c r="NFJ24" s="8"/>
      <c r="NFK24" s="8"/>
      <c r="NFL24" s="13"/>
      <c r="NFM24" s="13"/>
      <c r="NFN24" s="14"/>
      <c r="NFO24" s="15"/>
      <c r="NFP24" s="13"/>
      <c r="NFQ24" s="9"/>
      <c r="NFR24" s="8"/>
      <c r="NFS24" s="8"/>
      <c r="NFT24" s="13"/>
      <c r="NFU24" s="13"/>
      <c r="NFV24" s="14"/>
      <c r="NFW24" s="15"/>
      <c r="NFX24" s="13"/>
      <c r="NFY24" s="9"/>
      <c r="NFZ24" s="8"/>
      <c r="NGA24" s="8"/>
      <c r="NGB24" s="13"/>
      <c r="NGC24" s="13"/>
      <c r="NGD24" s="14"/>
      <c r="NGE24" s="15"/>
      <c r="NGF24" s="13"/>
      <c r="NGG24" s="9"/>
      <c r="NGH24" s="8"/>
      <c r="NGI24" s="8"/>
      <c r="NGJ24" s="13"/>
      <c r="NGK24" s="13"/>
      <c r="NGL24" s="14"/>
      <c r="NGM24" s="15"/>
      <c r="NGN24" s="13"/>
      <c r="NGO24" s="9"/>
      <c r="NGP24" s="8"/>
      <c r="NGQ24" s="8"/>
      <c r="NGR24" s="13"/>
      <c r="NGS24" s="13"/>
      <c r="NGT24" s="14"/>
      <c r="NGU24" s="15"/>
      <c r="NGV24" s="13"/>
      <c r="NGW24" s="9"/>
      <c r="NGX24" s="8"/>
      <c r="NGY24" s="8"/>
      <c r="NGZ24" s="13"/>
      <c r="NHA24" s="13"/>
      <c r="NHB24" s="14"/>
      <c r="NHC24" s="15"/>
      <c r="NHD24" s="13"/>
      <c r="NHE24" s="9"/>
      <c r="NHF24" s="8"/>
      <c r="NHG24" s="8"/>
      <c r="NHH24" s="13"/>
      <c r="NHI24" s="13"/>
      <c r="NHJ24" s="14"/>
      <c r="NHK24" s="15"/>
      <c r="NHL24" s="13"/>
      <c r="NHM24" s="9"/>
      <c r="NHN24" s="8"/>
      <c r="NHO24" s="8"/>
      <c r="NHP24" s="13"/>
      <c r="NHQ24" s="13"/>
      <c r="NHR24" s="14"/>
      <c r="NHS24" s="15"/>
      <c r="NHT24" s="13"/>
      <c r="NHU24" s="9"/>
      <c r="NHV24" s="8"/>
      <c r="NHW24" s="8"/>
      <c r="NHX24" s="13"/>
      <c r="NHY24" s="13"/>
      <c r="NHZ24" s="14"/>
      <c r="NIA24" s="15"/>
      <c r="NIB24" s="13"/>
      <c r="NIC24" s="9"/>
      <c r="NID24" s="8"/>
      <c r="NIE24" s="8"/>
      <c r="NIF24" s="13"/>
      <c r="NIG24" s="13"/>
      <c r="NIH24" s="14"/>
      <c r="NII24" s="15"/>
      <c r="NIJ24" s="13"/>
      <c r="NIK24" s="9"/>
      <c r="NIL24" s="8"/>
      <c r="NIM24" s="8"/>
      <c r="NIN24" s="13"/>
      <c r="NIO24" s="13"/>
      <c r="NIP24" s="14"/>
      <c r="NIQ24" s="15"/>
      <c r="NIR24" s="13"/>
      <c r="NIS24" s="9"/>
      <c r="NIT24" s="8"/>
      <c r="NIU24" s="8"/>
      <c r="NIV24" s="13"/>
      <c r="NIW24" s="13"/>
      <c r="NIX24" s="14"/>
      <c r="NIY24" s="15"/>
      <c r="NIZ24" s="13"/>
      <c r="NJA24" s="9"/>
      <c r="NJB24" s="8"/>
      <c r="NJC24" s="8"/>
      <c r="NJD24" s="13"/>
      <c r="NJE24" s="13"/>
      <c r="NJF24" s="14"/>
      <c r="NJG24" s="15"/>
      <c r="NJH24" s="13"/>
      <c r="NJI24" s="9"/>
      <c r="NJJ24" s="8"/>
      <c r="NJK24" s="8"/>
      <c r="NJL24" s="13"/>
      <c r="NJM24" s="13"/>
      <c r="NJN24" s="14"/>
      <c r="NJO24" s="15"/>
      <c r="NJP24" s="13"/>
      <c r="NJQ24" s="9"/>
      <c r="NJR24" s="8"/>
      <c r="NJS24" s="8"/>
      <c r="NJT24" s="13"/>
      <c r="NJU24" s="13"/>
      <c r="NJV24" s="14"/>
      <c r="NJW24" s="15"/>
      <c r="NJX24" s="13"/>
      <c r="NJY24" s="9"/>
      <c r="NJZ24" s="8"/>
      <c r="NKA24" s="8"/>
      <c r="NKB24" s="13"/>
      <c r="NKC24" s="13"/>
      <c r="NKD24" s="14"/>
      <c r="NKE24" s="15"/>
      <c r="NKF24" s="13"/>
      <c r="NKG24" s="9"/>
      <c r="NKH24" s="8"/>
      <c r="NKI24" s="8"/>
      <c r="NKJ24" s="13"/>
      <c r="NKK24" s="13"/>
      <c r="NKL24" s="14"/>
      <c r="NKM24" s="15"/>
      <c r="NKN24" s="13"/>
      <c r="NKO24" s="9"/>
      <c r="NKP24" s="8"/>
      <c r="NKQ24" s="8"/>
      <c r="NKR24" s="13"/>
      <c r="NKS24" s="13"/>
      <c r="NKT24" s="14"/>
      <c r="NKU24" s="15"/>
      <c r="NKV24" s="13"/>
      <c r="NKW24" s="9"/>
      <c r="NKX24" s="8"/>
      <c r="NKY24" s="8"/>
      <c r="NKZ24" s="13"/>
      <c r="NLA24" s="13"/>
      <c r="NLB24" s="14"/>
      <c r="NLC24" s="15"/>
      <c r="NLD24" s="13"/>
      <c r="NLE24" s="9"/>
      <c r="NLF24" s="8"/>
      <c r="NLG24" s="8"/>
      <c r="NLH24" s="13"/>
      <c r="NLI24" s="13"/>
      <c r="NLJ24" s="14"/>
      <c r="NLK24" s="15"/>
      <c r="NLL24" s="13"/>
      <c r="NLM24" s="9"/>
      <c r="NLN24" s="8"/>
      <c r="NLO24" s="8"/>
      <c r="NLP24" s="13"/>
      <c r="NLQ24" s="13"/>
      <c r="NLR24" s="14"/>
      <c r="NLS24" s="15"/>
      <c r="NLT24" s="13"/>
      <c r="NLU24" s="9"/>
      <c r="NLV24" s="8"/>
      <c r="NLW24" s="8"/>
      <c r="NLX24" s="13"/>
      <c r="NLY24" s="13"/>
      <c r="NLZ24" s="14"/>
      <c r="NMA24" s="15"/>
      <c r="NMB24" s="13"/>
      <c r="NMC24" s="9"/>
      <c r="NMD24" s="8"/>
      <c r="NME24" s="8"/>
      <c r="NMF24" s="13"/>
      <c r="NMG24" s="13"/>
      <c r="NMH24" s="14"/>
      <c r="NMI24" s="15"/>
      <c r="NMJ24" s="13"/>
      <c r="NMK24" s="9"/>
      <c r="NML24" s="8"/>
      <c r="NMM24" s="8"/>
      <c r="NMN24" s="13"/>
      <c r="NMO24" s="13"/>
      <c r="NMP24" s="14"/>
      <c r="NMQ24" s="15"/>
      <c r="NMR24" s="13"/>
      <c r="NMS24" s="9"/>
      <c r="NMT24" s="8"/>
      <c r="NMU24" s="8"/>
      <c r="NMV24" s="13"/>
      <c r="NMW24" s="13"/>
      <c r="NMX24" s="14"/>
      <c r="NMY24" s="15"/>
      <c r="NMZ24" s="13"/>
      <c r="NNA24" s="9"/>
      <c r="NNB24" s="8"/>
      <c r="NNC24" s="8"/>
      <c r="NND24" s="13"/>
      <c r="NNE24" s="13"/>
      <c r="NNF24" s="14"/>
      <c r="NNG24" s="15"/>
      <c r="NNH24" s="13"/>
      <c r="NNI24" s="9"/>
      <c r="NNJ24" s="8"/>
      <c r="NNK24" s="8"/>
      <c r="NNL24" s="13"/>
      <c r="NNM24" s="13"/>
      <c r="NNN24" s="14"/>
      <c r="NNO24" s="15"/>
      <c r="NNP24" s="13"/>
      <c r="NNQ24" s="9"/>
      <c r="NNR24" s="8"/>
      <c r="NNS24" s="8"/>
      <c r="NNT24" s="13"/>
      <c r="NNU24" s="13"/>
      <c r="NNV24" s="14"/>
      <c r="NNW24" s="15"/>
      <c r="NNX24" s="13"/>
      <c r="NNY24" s="9"/>
      <c r="NNZ24" s="8"/>
      <c r="NOA24" s="8"/>
      <c r="NOB24" s="13"/>
      <c r="NOC24" s="13"/>
      <c r="NOD24" s="14"/>
      <c r="NOE24" s="15"/>
      <c r="NOF24" s="13"/>
      <c r="NOG24" s="9"/>
      <c r="NOH24" s="8"/>
      <c r="NOI24" s="8"/>
      <c r="NOJ24" s="13"/>
      <c r="NOK24" s="13"/>
      <c r="NOL24" s="14"/>
      <c r="NOM24" s="15"/>
      <c r="NON24" s="13"/>
      <c r="NOO24" s="9"/>
      <c r="NOP24" s="8"/>
      <c r="NOQ24" s="8"/>
      <c r="NOR24" s="13"/>
      <c r="NOS24" s="13"/>
      <c r="NOT24" s="14"/>
      <c r="NOU24" s="15"/>
      <c r="NOV24" s="13"/>
      <c r="NOW24" s="9"/>
      <c r="NOX24" s="8"/>
      <c r="NOY24" s="8"/>
      <c r="NOZ24" s="13"/>
      <c r="NPA24" s="13"/>
      <c r="NPB24" s="14"/>
      <c r="NPC24" s="15"/>
      <c r="NPD24" s="13"/>
      <c r="NPE24" s="9"/>
      <c r="NPF24" s="8"/>
      <c r="NPG24" s="8"/>
      <c r="NPH24" s="13"/>
      <c r="NPI24" s="13"/>
      <c r="NPJ24" s="14"/>
      <c r="NPK24" s="15"/>
      <c r="NPL24" s="13"/>
      <c r="NPM24" s="9"/>
      <c r="NPN24" s="8"/>
      <c r="NPO24" s="8"/>
      <c r="NPP24" s="13"/>
      <c r="NPQ24" s="13"/>
      <c r="NPR24" s="14"/>
      <c r="NPS24" s="15"/>
      <c r="NPT24" s="13"/>
      <c r="NPU24" s="9"/>
      <c r="NPV24" s="8"/>
      <c r="NPW24" s="8"/>
      <c r="NPX24" s="13"/>
      <c r="NPY24" s="13"/>
      <c r="NPZ24" s="14"/>
      <c r="NQA24" s="15"/>
      <c r="NQB24" s="13"/>
      <c r="NQC24" s="9"/>
      <c r="NQD24" s="8"/>
      <c r="NQE24" s="8"/>
      <c r="NQF24" s="13"/>
      <c r="NQG24" s="13"/>
      <c r="NQH24" s="14"/>
      <c r="NQI24" s="15"/>
      <c r="NQJ24" s="13"/>
      <c r="NQK24" s="9"/>
      <c r="NQL24" s="8"/>
      <c r="NQM24" s="8"/>
      <c r="NQN24" s="13"/>
      <c r="NQO24" s="13"/>
      <c r="NQP24" s="14"/>
      <c r="NQQ24" s="15"/>
      <c r="NQR24" s="13"/>
      <c r="NQS24" s="9"/>
      <c r="NQT24" s="8"/>
      <c r="NQU24" s="8"/>
      <c r="NQV24" s="13"/>
      <c r="NQW24" s="13"/>
      <c r="NQX24" s="14"/>
      <c r="NQY24" s="15"/>
      <c r="NQZ24" s="13"/>
      <c r="NRA24" s="9"/>
      <c r="NRB24" s="8"/>
      <c r="NRC24" s="8"/>
      <c r="NRD24" s="13"/>
      <c r="NRE24" s="13"/>
      <c r="NRF24" s="14"/>
      <c r="NRG24" s="15"/>
      <c r="NRH24" s="13"/>
      <c r="NRI24" s="9"/>
      <c r="NRJ24" s="8"/>
      <c r="NRK24" s="8"/>
      <c r="NRL24" s="13"/>
      <c r="NRM24" s="13"/>
      <c r="NRN24" s="14"/>
      <c r="NRO24" s="15"/>
      <c r="NRP24" s="13"/>
      <c r="NRQ24" s="9"/>
      <c r="NRR24" s="8"/>
      <c r="NRS24" s="8"/>
      <c r="NRT24" s="13"/>
      <c r="NRU24" s="13"/>
      <c r="NRV24" s="14"/>
      <c r="NRW24" s="15"/>
      <c r="NRX24" s="13"/>
      <c r="NRY24" s="9"/>
      <c r="NRZ24" s="8"/>
      <c r="NSA24" s="8"/>
      <c r="NSB24" s="13"/>
      <c r="NSC24" s="13"/>
      <c r="NSD24" s="14"/>
      <c r="NSE24" s="15"/>
      <c r="NSF24" s="13"/>
      <c r="NSG24" s="9"/>
      <c r="NSH24" s="8"/>
      <c r="NSI24" s="8"/>
      <c r="NSJ24" s="13"/>
      <c r="NSK24" s="13"/>
      <c r="NSL24" s="14"/>
      <c r="NSM24" s="15"/>
      <c r="NSN24" s="13"/>
      <c r="NSO24" s="9"/>
      <c r="NSP24" s="8"/>
      <c r="NSQ24" s="8"/>
      <c r="NSR24" s="13"/>
      <c r="NSS24" s="13"/>
      <c r="NST24" s="14"/>
      <c r="NSU24" s="15"/>
      <c r="NSV24" s="13"/>
      <c r="NSW24" s="9"/>
      <c r="NSX24" s="8"/>
      <c r="NSY24" s="8"/>
      <c r="NSZ24" s="13"/>
      <c r="NTA24" s="13"/>
      <c r="NTB24" s="14"/>
      <c r="NTC24" s="15"/>
      <c r="NTD24" s="13"/>
      <c r="NTE24" s="9"/>
      <c r="NTF24" s="8"/>
      <c r="NTG24" s="8"/>
      <c r="NTH24" s="13"/>
      <c r="NTI24" s="13"/>
      <c r="NTJ24" s="14"/>
      <c r="NTK24" s="15"/>
      <c r="NTL24" s="13"/>
      <c r="NTM24" s="9"/>
      <c r="NTN24" s="8"/>
      <c r="NTO24" s="8"/>
      <c r="NTP24" s="13"/>
      <c r="NTQ24" s="13"/>
      <c r="NTR24" s="14"/>
      <c r="NTS24" s="15"/>
      <c r="NTT24" s="13"/>
      <c r="NTU24" s="9"/>
      <c r="NTV24" s="8"/>
      <c r="NTW24" s="8"/>
      <c r="NTX24" s="13"/>
      <c r="NTY24" s="13"/>
      <c r="NTZ24" s="14"/>
      <c r="NUA24" s="15"/>
      <c r="NUB24" s="13"/>
      <c r="NUC24" s="9"/>
      <c r="NUD24" s="8"/>
      <c r="NUE24" s="8"/>
      <c r="NUF24" s="13"/>
      <c r="NUG24" s="13"/>
      <c r="NUH24" s="14"/>
      <c r="NUI24" s="15"/>
      <c r="NUJ24" s="13"/>
      <c r="NUK24" s="9"/>
      <c r="NUL24" s="8"/>
      <c r="NUM24" s="8"/>
      <c r="NUN24" s="13"/>
      <c r="NUO24" s="13"/>
      <c r="NUP24" s="14"/>
      <c r="NUQ24" s="15"/>
      <c r="NUR24" s="13"/>
      <c r="NUS24" s="9"/>
      <c r="NUT24" s="8"/>
      <c r="NUU24" s="8"/>
      <c r="NUV24" s="13"/>
      <c r="NUW24" s="13"/>
      <c r="NUX24" s="14"/>
      <c r="NUY24" s="15"/>
      <c r="NUZ24" s="13"/>
      <c r="NVA24" s="9"/>
      <c r="NVB24" s="8"/>
      <c r="NVC24" s="8"/>
      <c r="NVD24" s="13"/>
      <c r="NVE24" s="13"/>
      <c r="NVF24" s="14"/>
      <c r="NVG24" s="15"/>
      <c r="NVH24" s="13"/>
      <c r="NVI24" s="9"/>
      <c r="NVJ24" s="8"/>
      <c r="NVK24" s="8"/>
      <c r="NVL24" s="13"/>
      <c r="NVM24" s="13"/>
      <c r="NVN24" s="14"/>
      <c r="NVO24" s="15"/>
      <c r="NVP24" s="13"/>
      <c r="NVQ24" s="9"/>
      <c r="NVR24" s="8"/>
      <c r="NVS24" s="8"/>
      <c r="NVT24" s="13"/>
      <c r="NVU24" s="13"/>
      <c r="NVV24" s="14"/>
      <c r="NVW24" s="15"/>
      <c r="NVX24" s="13"/>
      <c r="NVY24" s="9"/>
      <c r="NVZ24" s="8"/>
      <c r="NWA24" s="8"/>
      <c r="NWB24" s="13"/>
      <c r="NWC24" s="13"/>
      <c r="NWD24" s="14"/>
      <c r="NWE24" s="15"/>
      <c r="NWF24" s="13"/>
      <c r="NWG24" s="9"/>
      <c r="NWH24" s="8"/>
      <c r="NWI24" s="8"/>
      <c r="NWJ24" s="13"/>
      <c r="NWK24" s="13"/>
      <c r="NWL24" s="14"/>
      <c r="NWM24" s="15"/>
      <c r="NWN24" s="13"/>
      <c r="NWO24" s="9"/>
      <c r="NWP24" s="8"/>
      <c r="NWQ24" s="8"/>
      <c r="NWR24" s="13"/>
      <c r="NWS24" s="13"/>
      <c r="NWT24" s="14"/>
      <c r="NWU24" s="15"/>
      <c r="NWV24" s="13"/>
      <c r="NWW24" s="9"/>
      <c r="NWX24" s="8"/>
      <c r="NWY24" s="8"/>
      <c r="NWZ24" s="13"/>
      <c r="NXA24" s="13"/>
      <c r="NXB24" s="14"/>
      <c r="NXC24" s="15"/>
      <c r="NXD24" s="13"/>
      <c r="NXE24" s="9"/>
      <c r="NXF24" s="8"/>
      <c r="NXG24" s="8"/>
      <c r="NXH24" s="13"/>
      <c r="NXI24" s="13"/>
      <c r="NXJ24" s="14"/>
      <c r="NXK24" s="15"/>
      <c r="NXL24" s="13"/>
      <c r="NXM24" s="9"/>
      <c r="NXN24" s="8"/>
      <c r="NXO24" s="8"/>
      <c r="NXP24" s="13"/>
      <c r="NXQ24" s="13"/>
      <c r="NXR24" s="14"/>
      <c r="NXS24" s="15"/>
      <c r="NXT24" s="13"/>
      <c r="NXU24" s="9"/>
      <c r="NXV24" s="8"/>
      <c r="NXW24" s="8"/>
      <c r="NXX24" s="13"/>
      <c r="NXY24" s="13"/>
      <c r="NXZ24" s="14"/>
      <c r="NYA24" s="15"/>
      <c r="NYB24" s="13"/>
      <c r="NYC24" s="9"/>
      <c r="NYD24" s="8"/>
      <c r="NYE24" s="8"/>
      <c r="NYF24" s="13"/>
      <c r="NYG24" s="13"/>
      <c r="NYH24" s="14"/>
      <c r="NYI24" s="15"/>
      <c r="NYJ24" s="13"/>
      <c r="NYK24" s="9"/>
      <c r="NYL24" s="8"/>
      <c r="NYM24" s="8"/>
      <c r="NYN24" s="13"/>
      <c r="NYO24" s="13"/>
      <c r="NYP24" s="14"/>
      <c r="NYQ24" s="15"/>
      <c r="NYR24" s="13"/>
      <c r="NYS24" s="9"/>
      <c r="NYT24" s="8"/>
      <c r="NYU24" s="8"/>
      <c r="NYV24" s="13"/>
      <c r="NYW24" s="13"/>
      <c r="NYX24" s="14"/>
      <c r="NYY24" s="15"/>
      <c r="NYZ24" s="13"/>
      <c r="NZA24" s="9"/>
      <c r="NZB24" s="8"/>
      <c r="NZC24" s="8"/>
      <c r="NZD24" s="13"/>
      <c r="NZE24" s="13"/>
      <c r="NZF24" s="14"/>
      <c r="NZG24" s="15"/>
      <c r="NZH24" s="13"/>
      <c r="NZI24" s="9"/>
      <c r="NZJ24" s="8"/>
      <c r="NZK24" s="8"/>
      <c r="NZL24" s="13"/>
      <c r="NZM24" s="13"/>
      <c r="NZN24" s="14"/>
      <c r="NZO24" s="15"/>
      <c r="NZP24" s="13"/>
      <c r="NZQ24" s="9"/>
      <c r="NZR24" s="8"/>
      <c r="NZS24" s="8"/>
      <c r="NZT24" s="13"/>
      <c r="NZU24" s="13"/>
      <c r="NZV24" s="14"/>
      <c r="NZW24" s="15"/>
      <c r="NZX24" s="13"/>
      <c r="NZY24" s="9"/>
      <c r="NZZ24" s="8"/>
      <c r="OAA24" s="8"/>
      <c r="OAB24" s="13"/>
      <c r="OAC24" s="13"/>
      <c r="OAD24" s="14"/>
      <c r="OAE24" s="15"/>
      <c r="OAF24" s="13"/>
      <c r="OAG24" s="9"/>
      <c r="OAH24" s="8"/>
      <c r="OAI24" s="8"/>
      <c r="OAJ24" s="13"/>
      <c r="OAK24" s="13"/>
      <c r="OAL24" s="14"/>
      <c r="OAM24" s="15"/>
      <c r="OAN24" s="13"/>
      <c r="OAO24" s="9"/>
      <c r="OAP24" s="8"/>
      <c r="OAQ24" s="8"/>
      <c r="OAR24" s="13"/>
      <c r="OAS24" s="13"/>
      <c r="OAT24" s="14"/>
      <c r="OAU24" s="15"/>
      <c r="OAV24" s="13"/>
      <c r="OAW24" s="9"/>
      <c r="OAX24" s="8"/>
      <c r="OAY24" s="8"/>
      <c r="OAZ24" s="13"/>
      <c r="OBA24" s="13"/>
      <c r="OBB24" s="14"/>
      <c r="OBC24" s="15"/>
      <c r="OBD24" s="13"/>
      <c r="OBE24" s="9"/>
      <c r="OBF24" s="8"/>
      <c r="OBG24" s="8"/>
      <c r="OBH24" s="13"/>
      <c r="OBI24" s="13"/>
      <c r="OBJ24" s="14"/>
      <c r="OBK24" s="15"/>
      <c r="OBL24" s="13"/>
      <c r="OBM24" s="9"/>
      <c r="OBN24" s="8"/>
      <c r="OBO24" s="8"/>
      <c r="OBP24" s="13"/>
      <c r="OBQ24" s="13"/>
      <c r="OBR24" s="14"/>
      <c r="OBS24" s="15"/>
      <c r="OBT24" s="13"/>
      <c r="OBU24" s="9"/>
      <c r="OBV24" s="8"/>
      <c r="OBW24" s="8"/>
      <c r="OBX24" s="13"/>
      <c r="OBY24" s="13"/>
      <c r="OBZ24" s="14"/>
      <c r="OCA24" s="15"/>
      <c r="OCB24" s="13"/>
      <c r="OCC24" s="9"/>
      <c r="OCD24" s="8"/>
      <c r="OCE24" s="8"/>
      <c r="OCF24" s="13"/>
      <c r="OCG24" s="13"/>
      <c r="OCH24" s="14"/>
      <c r="OCI24" s="15"/>
      <c r="OCJ24" s="13"/>
      <c r="OCK24" s="9"/>
      <c r="OCL24" s="8"/>
      <c r="OCM24" s="8"/>
      <c r="OCN24" s="13"/>
      <c r="OCO24" s="13"/>
      <c r="OCP24" s="14"/>
      <c r="OCQ24" s="15"/>
      <c r="OCR24" s="13"/>
      <c r="OCS24" s="9"/>
      <c r="OCT24" s="8"/>
      <c r="OCU24" s="8"/>
      <c r="OCV24" s="13"/>
      <c r="OCW24" s="13"/>
      <c r="OCX24" s="14"/>
      <c r="OCY24" s="15"/>
      <c r="OCZ24" s="13"/>
      <c r="ODA24" s="9"/>
      <c r="ODB24" s="8"/>
      <c r="ODC24" s="8"/>
      <c r="ODD24" s="13"/>
      <c r="ODE24" s="13"/>
      <c r="ODF24" s="14"/>
      <c r="ODG24" s="15"/>
      <c r="ODH24" s="13"/>
      <c r="ODI24" s="9"/>
      <c r="ODJ24" s="8"/>
      <c r="ODK24" s="8"/>
      <c r="ODL24" s="13"/>
      <c r="ODM24" s="13"/>
      <c r="ODN24" s="14"/>
      <c r="ODO24" s="15"/>
      <c r="ODP24" s="13"/>
      <c r="ODQ24" s="9"/>
      <c r="ODR24" s="8"/>
      <c r="ODS24" s="8"/>
      <c r="ODT24" s="13"/>
      <c r="ODU24" s="13"/>
      <c r="ODV24" s="14"/>
      <c r="ODW24" s="15"/>
      <c r="ODX24" s="13"/>
      <c r="ODY24" s="9"/>
      <c r="ODZ24" s="8"/>
      <c r="OEA24" s="8"/>
      <c r="OEB24" s="13"/>
      <c r="OEC24" s="13"/>
      <c r="OED24" s="14"/>
      <c r="OEE24" s="15"/>
      <c r="OEF24" s="13"/>
      <c r="OEG24" s="9"/>
      <c r="OEH24" s="8"/>
      <c r="OEI24" s="8"/>
      <c r="OEJ24" s="13"/>
      <c r="OEK24" s="13"/>
      <c r="OEL24" s="14"/>
      <c r="OEM24" s="15"/>
      <c r="OEN24" s="13"/>
      <c r="OEO24" s="9"/>
      <c r="OEP24" s="8"/>
      <c r="OEQ24" s="8"/>
      <c r="OER24" s="13"/>
      <c r="OES24" s="13"/>
      <c r="OET24" s="14"/>
      <c r="OEU24" s="15"/>
      <c r="OEV24" s="13"/>
      <c r="OEW24" s="9"/>
      <c r="OEX24" s="8"/>
      <c r="OEY24" s="8"/>
      <c r="OEZ24" s="13"/>
      <c r="OFA24" s="13"/>
      <c r="OFB24" s="14"/>
      <c r="OFC24" s="15"/>
      <c r="OFD24" s="13"/>
      <c r="OFE24" s="9"/>
      <c r="OFF24" s="8"/>
      <c r="OFG24" s="8"/>
      <c r="OFH24" s="13"/>
      <c r="OFI24" s="13"/>
      <c r="OFJ24" s="14"/>
      <c r="OFK24" s="15"/>
      <c r="OFL24" s="13"/>
      <c r="OFM24" s="9"/>
      <c r="OFN24" s="8"/>
      <c r="OFO24" s="8"/>
      <c r="OFP24" s="13"/>
      <c r="OFQ24" s="13"/>
      <c r="OFR24" s="14"/>
      <c r="OFS24" s="15"/>
      <c r="OFT24" s="13"/>
      <c r="OFU24" s="9"/>
      <c r="OFV24" s="8"/>
      <c r="OFW24" s="8"/>
      <c r="OFX24" s="13"/>
      <c r="OFY24" s="13"/>
      <c r="OFZ24" s="14"/>
      <c r="OGA24" s="15"/>
      <c r="OGB24" s="13"/>
      <c r="OGC24" s="9"/>
      <c r="OGD24" s="8"/>
      <c r="OGE24" s="8"/>
      <c r="OGF24" s="13"/>
      <c r="OGG24" s="13"/>
      <c r="OGH24" s="14"/>
      <c r="OGI24" s="15"/>
      <c r="OGJ24" s="13"/>
      <c r="OGK24" s="9"/>
      <c r="OGL24" s="8"/>
      <c r="OGM24" s="8"/>
      <c r="OGN24" s="13"/>
      <c r="OGO24" s="13"/>
      <c r="OGP24" s="14"/>
      <c r="OGQ24" s="15"/>
      <c r="OGR24" s="13"/>
      <c r="OGS24" s="9"/>
      <c r="OGT24" s="8"/>
      <c r="OGU24" s="8"/>
      <c r="OGV24" s="13"/>
      <c r="OGW24" s="13"/>
      <c r="OGX24" s="14"/>
      <c r="OGY24" s="15"/>
      <c r="OGZ24" s="13"/>
      <c r="OHA24" s="9"/>
      <c r="OHB24" s="8"/>
      <c r="OHC24" s="8"/>
      <c r="OHD24" s="13"/>
      <c r="OHE24" s="13"/>
      <c r="OHF24" s="14"/>
      <c r="OHG24" s="15"/>
      <c r="OHH24" s="13"/>
      <c r="OHI24" s="9"/>
      <c r="OHJ24" s="8"/>
      <c r="OHK24" s="8"/>
      <c r="OHL24" s="13"/>
      <c r="OHM24" s="13"/>
      <c r="OHN24" s="14"/>
      <c r="OHO24" s="15"/>
      <c r="OHP24" s="13"/>
      <c r="OHQ24" s="9"/>
      <c r="OHR24" s="8"/>
      <c r="OHS24" s="8"/>
      <c r="OHT24" s="13"/>
      <c r="OHU24" s="13"/>
      <c r="OHV24" s="14"/>
      <c r="OHW24" s="15"/>
      <c r="OHX24" s="13"/>
      <c r="OHY24" s="9"/>
      <c r="OHZ24" s="8"/>
      <c r="OIA24" s="8"/>
      <c r="OIB24" s="13"/>
      <c r="OIC24" s="13"/>
      <c r="OID24" s="14"/>
      <c r="OIE24" s="15"/>
      <c r="OIF24" s="13"/>
      <c r="OIG24" s="9"/>
      <c r="OIH24" s="8"/>
      <c r="OII24" s="8"/>
      <c r="OIJ24" s="13"/>
      <c r="OIK24" s="13"/>
      <c r="OIL24" s="14"/>
      <c r="OIM24" s="15"/>
      <c r="OIN24" s="13"/>
      <c r="OIO24" s="9"/>
      <c r="OIP24" s="8"/>
      <c r="OIQ24" s="8"/>
      <c r="OIR24" s="13"/>
      <c r="OIS24" s="13"/>
      <c r="OIT24" s="14"/>
      <c r="OIU24" s="15"/>
      <c r="OIV24" s="13"/>
      <c r="OIW24" s="9"/>
      <c r="OIX24" s="8"/>
      <c r="OIY24" s="8"/>
      <c r="OIZ24" s="13"/>
      <c r="OJA24" s="13"/>
      <c r="OJB24" s="14"/>
      <c r="OJC24" s="15"/>
      <c r="OJD24" s="13"/>
      <c r="OJE24" s="9"/>
      <c r="OJF24" s="8"/>
      <c r="OJG24" s="8"/>
      <c r="OJH24" s="13"/>
      <c r="OJI24" s="13"/>
      <c r="OJJ24" s="14"/>
      <c r="OJK24" s="15"/>
      <c r="OJL24" s="13"/>
      <c r="OJM24" s="9"/>
      <c r="OJN24" s="8"/>
      <c r="OJO24" s="8"/>
      <c r="OJP24" s="13"/>
      <c r="OJQ24" s="13"/>
      <c r="OJR24" s="14"/>
      <c r="OJS24" s="15"/>
      <c r="OJT24" s="13"/>
      <c r="OJU24" s="9"/>
      <c r="OJV24" s="8"/>
      <c r="OJW24" s="8"/>
      <c r="OJX24" s="13"/>
      <c r="OJY24" s="13"/>
      <c r="OJZ24" s="14"/>
      <c r="OKA24" s="15"/>
      <c r="OKB24" s="13"/>
      <c r="OKC24" s="9"/>
      <c r="OKD24" s="8"/>
      <c r="OKE24" s="8"/>
      <c r="OKF24" s="13"/>
      <c r="OKG24" s="13"/>
      <c r="OKH24" s="14"/>
      <c r="OKI24" s="15"/>
      <c r="OKJ24" s="13"/>
      <c r="OKK24" s="9"/>
      <c r="OKL24" s="8"/>
      <c r="OKM24" s="8"/>
      <c r="OKN24" s="13"/>
      <c r="OKO24" s="13"/>
      <c r="OKP24" s="14"/>
      <c r="OKQ24" s="15"/>
      <c r="OKR24" s="13"/>
      <c r="OKS24" s="9"/>
      <c r="OKT24" s="8"/>
      <c r="OKU24" s="8"/>
      <c r="OKV24" s="13"/>
      <c r="OKW24" s="13"/>
      <c r="OKX24" s="14"/>
      <c r="OKY24" s="15"/>
      <c r="OKZ24" s="13"/>
      <c r="OLA24" s="9"/>
      <c r="OLB24" s="8"/>
      <c r="OLC24" s="8"/>
      <c r="OLD24" s="13"/>
      <c r="OLE24" s="13"/>
      <c r="OLF24" s="14"/>
      <c r="OLG24" s="15"/>
      <c r="OLH24" s="13"/>
      <c r="OLI24" s="9"/>
      <c r="OLJ24" s="8"/>
      <c r="OLK24" s="8"/>
      <c r="OLL24" s="13"/>
      <c r="OLM24" s="13"/>
      <c r="OLN24" s="14"/>
      <c r="OLO24" s="15"/>
      <c r="OLP24" s="13"/>
      <c r="OLQ24" s="9"/>
      <c r="OLR24" s="8"/>
      <c r="OLS24" s="8"/>
      <c r="OLT24" s="13"/>
      <c r="OLU24" s="13"/>
      <c r="OLV24" s="14"/>
      <c r="OLW24" s="15"/>
      <c r="OLX24" s="13"/>
      <c r="OLY24" s="9"/>
      <c r="OLZ24" s="8"/>
      <c r="OMA24" s="8"/>
      <c r="OMB24" s="13"/>
      <c r="OMC24" s="13"/>
      <c r="OMD24" s="14"/>
      <c r="OME24" s="15"/>
      <c r="OMF24" s="13"/>
      <c r="OMG24" s="9"/>
      <c r="OMH24" s="8"/>
      <c r="OMI24" s="8"/>
      <c r="OMJ24" s="13"/>
      <c r="OMK24" s="13"/>
      <c r="OML24" s="14"/>
      <c r="OMM24" s="15"/>
      <c r="OMN24" s="13"/>
      <c r="OMO24" s="9"/>
      <c r="OMP24" s="8"/>
      <c r="OMQ24" s="8"/>
      <c r="OMR24" s="13"/>
      <c r="OMS24" s="13"/>
      <c r="OMT24" s="14"/>
      <c r="OMU24" s="15"/>
      <c r="OMV24" s="13"/>
      <c r="OMW24" s="9"/>
      <c r="OMX24" s="8"/>
      <c r="OMY24" s="8"/>
      <c r="OMZ24" s="13"/>
      <c r="ONA24" s="13"/>
      <c r="ONB24" s="14"/>
      <c r="ONC24" s="15"/>
      <c r="OND24" s="13"/>
      <c r="ONE24" s="9"/>
      <c r="ONF24" s="8"/>
      <c r="ONG24" s="8"/>
      <c r="ONH24" s="13"/>
      <c r="ONI24" s="13"/>
      <c r="ONJ24" s="14"/>
      <c r="ONK24" s="15"/>
      <c r="ONL24" s="13"/>
      <c r="ONM24" s="9"/>
      <c r="ONN24" s="8"/>
      <c r="ONO24" s="8"/>
      <c r="ONP24" s="13"/>
      <c r="ONQ24" s="13"/>
      <c r="ONR24" s="14"/>
      <c r="ONS24" s="15"/>
      <c r="ONT24" s="13"/>
      <c r="ONU24" s="9"/>
      <c r="ONV24" s="8"/>
      <c r="ONW24" s="8"/>
      <c r="ONX24" s="13"/>
      <c r="ONY24" s="13"/>
      <c r="ONZ24" s="14"/>
      <c r="OOA24" s="15"/>
      <c r="OOB24" s="13"/>
      <c r="OOC24" s="9"/>
      <c r="OOD24" s="8"/>
      <c r="OOE24" s="8"/>
      <c r="OOF24" s="13"/>
      <c r="OOG24" s="13"/>
      <c r="OOH24" s="14"/>
      <c r="OOI24" s="15"/>
      <c r="OOJ24" s="13"/>
      <c r="OOK24" s="9"/>
      <c r="OOL24" s="8"/>
      <c r="OOM24" s="8"/>
      <c r="OON24" s="13"/>
      <c r="OOO24" s="13"/>
      <c r="OOP24" s="14"/>
      <c r="OOQ24" s="15"/>
      <c r="OOR24" s="13"/>
      <c r="OOS24" s="9"/>
      <c r="OOT24" s="8"/>
      <c r="OOU24" s="8"/>
      <c r="OOV24" s="13"/>
      <c r="OOW24" s="13"/>
      <c r="OOX24" s="14"/>
      <c r="OOY24" s="15"/>
      <c r="OOZ24" s="13"/>
      <c r="OPA24" s="9"/>
      <c r="OPB24" s="8"/>
      <c r="OPC24" s="8"/>
      <c r="OPD24" s="13"/>
      <c r="OPE24" s="13"/>
      <c r="OPF24" s="14"/>
      <c r="OPG24" s="15"/>
      <c r="OPH24" s="13"/>
      <c r="OPI24" s="9"/>
      <c r="OPJ24" s="8"/>
      <c r="OPK24" s="8"/>
      <c r="OPL24" s="13"/>
      <c r="OPM24" s="13"/>
      <c r="OPN24" s="14"/>
      <c r="OPO24" s="15"/>
      <c r="OPP24" s="13"/>
      <c r="OPQ24" s="9"/>
      <c r="OPR24" s="8"/>
      <c r="OPS24" s="8"/>
      <c r="OPT24" s="13"/>
      <c r="OPU24" s="13"/>
      <c r="OPV24" s="14"/>
      <c r="OPW24" s="15"/>
      <c r="OPX24" s="13"/>
      <c r="OPY24" s="9"/>
      <c r="OPZ24" s="8"/>
      <c r="OQA24" s="8"/>
      <c r="OQB24" s="13"/>
      <c r="OQC24" s="13"/>
      <c r="OQD24" s="14"/>
      <c r="OQE24" s="15"/>
      <c r="OQF24" s="13"/>
      <c r="OQG24" s="9"/>
      <c r="OQH24" s="8"/>
      <c r="OQI24" s="8"/>
      <c r="OQJ24" s="13"/>
      <c r="OQK24" s="13"/>
      <c r="OQL24" s="14"/>
      <c r="OQM24" s="15"/>
      <c r="OQN24" s="13"/>
      <c r="OQO24" s="9"/>
      <c r="OQP24" s="8"/>
      <c r="OQQ24" s="8"/>
      <c r="OQR24" s="13"/>
      <c r="OQS24" s="13"/>
      <c r="OQT24" s="14"/>
      <c r="OQU24" s="15"/>
      <c r="OQV24" s="13"/>
      <c r="OQW24" s="9"/>
      <c r="OQX24" s="8"/>
      <c r="OQY24" s="8"/>
      <c r="OQZ24" s="13"/>
      <c r="ORA24" s="13"/>
      <c r="ORB24" s="14"/>
      <c r="ORC24" s="15"/>
      <c r="ORD24" s="13"/>
      <c r="ORE24" s="9"/>
      <c r="ORF24" s="8"/>
      <c r="ORG24" s="8"/>
      <c r="ORH24" s="13"/>
      <c r="ORI24" s="13"/>
      <c r="ORJ24" s="14"/>
      <c r="ORK24" s="15"/>
      <c r="ORL24" s="13"/>
      <c r="ORM24" s="9"/>
      <c r="ORN24" s="8"/>
      <c r="ORO24" s="8"/>
      <c r="ORP24" s="13"/>
      <c r="ORQ24" s="13"/>
      <c r="ORR24" s="14"/>
      <c r="ORS24" s="15"/>
      <c r="ORT24" s="13"/>
      <c r="ORU24" s="9"/>
      <c r="ORV24" s="8"/>
      <c r="ORW24" s="8"/>
      <c r="ORX24" s="13"/>
      <c r="ORY24" s="13"/>
      <c r="ORZ24" s="14"/>
      <c r="OSA24" s="15"/>
      <c r="OSB24" s="13"/>
      <c r="OSC24" s="9"/>
      <c r="OSD24" s="8"/>
      <c r="OSE24" s="8"/>
      <c r="OSF24" s="13"/>
      <c r="OSG24" s="13"/>
      <c r="OSH24" s="14"/>
      <c r="OSI24" s="15"/>
      <c r="OSJ24" s="13"/>
      <c r="OSK24" s="9"/>
      <c r="OSL24" s="8"/>
      <c r="OSM24" s="8"/>
      <c r="OSN24" s="13"/>
      <c r="OSO24" s="13"/>
      <c r="OSP24" s="14"/>
      <c r="OSQ24" s="15"/>
      <c r="OSR24" s="13"/>
      <c r="OSS24" s="9"/>
      <c r="OST24" s="8"/>
      <c r="OSU24" s="8"/>
      <c r="OSV24" s="13"/>
      <c r="OSW24" s="13"/>
      <c r="OSX24" s="14"/>
      <c r="OSY24" s="15"/>
      <c r="OSZ24" s="13"/>
      <c r="OTA24" s="9"/>
      <c r="OTB24" s="8"/>
      <c r="OTC24" s="8"/>
      <c r="OTD24" s="13"/>
      <c r="OTE24" s="13"/>
      <c r="OTF24" s="14"/>
      <c r="OTG24" s="15"/>
      <c r="OTH24" s="13"/>
      <c r="OTI24" s="9"/>
      <c r="OTJ24" s="8"/>
      <c r="OTK24" s="8"/>
      <c r="OTL24" s="13"/>
      <c r="OTM24" s="13"/>
      <c r="OTN24" s="14"/>
      <c r="OTO24" s="15"/>
      <c r="OTP24" s="13"/>
      <c r="OTQ24" s="9"/>
      <c r="OTR24" s="8"/>
      <c r="OTS24" s="8"/>
      <c r="OTT24" s="13"/>
      <c r="OTU24" s="13"/>
      <c r="OTV24" s="14"/>
      <c r="OTW24" s="15"/>
      <c r="OTX24" s="13"/>
      <c r="OTY24" s="9"/>
      <c r="OTZ24" s="8"/>
      <c r="OUA24" s="8"/>
      <c r="OUB24" s="13"/>
      <c r="OUC24" s="13"/>
      <c r="OUD24" s="14"/>
      <c r="OUE24" s="15"/>
      <c r="OUF24" s="13"/>
      <c r="OUG24" s="9"/>
      <c r="OUH24" s="8"/>
      <c r="OUI24" s="8"/>
      <c r="OUJ24" s="13"/>
      <c r="OUK24" s="13"/>
      <c r="OUL24" s="14"/>
      <c r="OUM24" s="15"/>
      <c r="OUN24" s="13"/>
      <c r="OUO24" s="9"/>
      <c r="OUP24" s="8"/>
      <c r="OUQ24" s="8"/>
      <c r="OUR24" s="13"/>
      <c r="OUS24" s="13"/>
      <c r="OUT24" s="14"/>
      <c r="OUU24" s="15"/>
      <c r="OUV24" s="13"/>
      <c r="OUW24" s="9"/>
      <c r="OUX24" s="8"/>
      <c r="OUY24" s="8"/>
      <c r="OUZ24" s="13"/>
      <c r="OVA24" s="13"/>
      <c r="OVB24" s="14"/>
      <c r="OVC24" s="15"/>
      <c r="OVD24" s="13"/>
      <c r="OVE24" s="9"/>
      <c r="OVF24" s="8"/>
      <c r="OVG24" s="8"/>
      <c r="OVH24" s="13"/>
      <c r="OVI24" s="13"/>
      <c r="OVJ24" s="14"/>
      <c r="OVK24" s="15"/>
      <c r="OVL24" s="13"/>
      <c r="OVM24" s="9"/>
      <c r="OVN24" s="8"/>
      <c r="OVO24" s="8"/>
      <c r="OVP24" s="13"/>
      <c r="OVQ24" s="13"/>
      <c r="OVR24" s="14"/>
      <c r="OVS24" s="15"/>
      <c r="OVT24" s="13"/>
      <c r="OVU24" s="9"/>
      <c r="OVV24" s="8"/>
      <c r="OVW24" s="8"/>
      <c r="OVX24" s="13"/>
      <c r="OVY24" s="13"/>
      <c r="OVZ24" s="14"/>
      <c r="OWA24" s="15"/>
      <c r="OWB24" s="13"/>
      <c r="OWC24" s="9"/>
      <c r="OWD24" s="8"/>
      <c r="OWE24" s="8"/>
      <c r="OWF24" s="13"/>
      <c r="OWG24" s="13"/>
      <c r="OWH24" s="14"/>
      <c r="OWI24" s="15"/>
      <c r="OWJ24" s="13"/>
      <c r="OWK24" s="9"/>
      <c r="OWL24" s="8"/>
      <c r="OWM24" s="8"/>
      <c r="OWN24" s="13"/>
      <c r="OWO24" s="13"/>
      <c r="OWP24" s="14"/>
      <c r="OWQ24" s="15"/>
      <c r="OWR24" s="13"/>
      <c r="OWS24" s="9"/>
      <c r="OWT24" s="8"/>
      <c r="OWU24" s="8"/>
      <c r="OWV24" s="13"/>
      <c r="OWW24" s="13"/>
      <c r="OWX24" s="14"/>
      <c r="OWY24" s="15"/>
      <c r="OWZ24" s="13"/>
      <c r="OXA24" s="9"/>
      <c r="OXB24" s="8"/>
      <c r="OXC24" s="8"/>
      <c r="OXD24" s="13"/>
      <c r="OXE24" s="13"/>
      <c r="OXF24" s="14"/>
      <c r="OXG24" s="15"/>
      <c r="OXH24" s="13"/>
      <c r="OXI24" s="9"/>
      <c r="OXJ24" s="8"/>
      <c r="OXK24" s="8"/>
      <c r="OXL24" s="13"/>
      <c r="OXM24" s="13"/>
      <c r="OXN24" s="14"/>
      <c r="OXO24" s="15"/>
      <c r="OXP24" s="13"/>
      <c r="OXQ24" s="9"/>
      <c r="OXR24" s="8"/>
      <c r="OXS24" s="8"/>
      <c r="OXT24" s="13"/>
      <c r="OXU24" s="13"/>
      <c r="OXV24" s="14"/>
      <c r="OXW24" s="15"/>
      <c r="OXX24" s="13"/>
      <c r="OXY24" s="9"/>
      <c r="OXZ24" s="8"/>
      <c r="OYA24" s="8"/>
      <c r="OYB24" s="13"/>
      <c r="OYC24" s="13"/>
      <c r="OYD24" s="14"/>
      <c r="OYE24" s="15"/>
      <c r="OYF24" s="13"/>
      <c r="OYG24" s="9"/>
      <c r="OYH24" s="8"/>
      <c r="OYI24" s="8"/>
      <c r="OYJ24" s="13"/>
      <c r="OYK24" s="13"/>
      <c r="OYL24" s="14"/>
      <c r="OYM24" s="15"/>
      <c r="OYN24" s="13"/>
      <c r="OYO24" s="9"/>
      <c r="OYP24" s="8"/>
      <c r="OYQ24" s="8"/>
      <c r="OYR24" s="13"/>
      <c r="OYS24" s="13"/>
      <c r="OYT24" s="14"/>
      <c r="OYU24" s="15"/>
      <c r="OYV24" s="13"/>
      <c r="OYW24" s="9"/>
      <c r="OYX24" s="8"/>
      <c r="OYY24" s="8"/>
      <c r="OYZ24" s="13"/>
      <c r="OZA24" s="13"/>
      <c r="OZB24" s="14"/>
      <c r="OZC24" s="15"/>
      <c r="OZD24" s="13"/>
      <c r="OZE24" s="9"/>
      <c r="OZF24" s="8"/>
      <c r="OZG24" s="8"/>
      <c r="OZH24" s="13"/>
      <c r="OZI24" s="13"/>
      <c r="OZJ24" s="14"/>
      <c r="OZK24" s="15"/>
      <c r="OZL24" s="13"/>
      <c r="OZM24" s="9"/>
      <c r="OZN24" s="8"/>
      <c r="OZO24" s="8"/>
      <c r="OZP24" s="13"/>
      <c r="OZQ24" s="13"/>
      <c r="OZR24" s="14"/>
      <c r="OZS24" s="15"/>
      <c r="OZT24" s="13"/>
      <c r="OZU24" s="9"/>
      <c r="OZV24" s="8"/>
      <c r="OZW24" s="8"/>
      <c r="OZX24" s="13"/>
      <c r="OZY24" s="13"/>
      <c r="OZZ24" s="14"/>
      <c r="PAA24" s="15"/>
      <c r="PAB24" s="13"/>
      <c r="PAC24" s="9"/>
      <c r="PAD24" s="8"/>
      <c r="PAE24" s="8"/>
      <c r="PAF24" s="13"/>
      <c r="PAG24" s="13"/>
      <c r="PAH24" s="14"/>
      <c r="PAI24" s="15"/>
      <c r="PAJ24" s="13"/>
      <c r="PAK24" s="9"/>
      <c r="PAL24" s="8"/>
      <c r="PAM24" s="8"/>
      <c r="PAN24" s="13"/>
      <c r="PAO24" s="13"/>
      <c r="PAP24" s="14"/>
      <c r="PAQ24" s="15"/>
      <c r="PAR24" s="13"/>
      <c r="PAS24" s="9"/>
      <c r="PAT24" s="8"/>
      <c r="PAU24" s="8"/>
      <c r="PAV24" s="13"/>
      <c r="PAW24" s="13"/>
      <c r="PAX24" s="14"/>
      <c r="PAY24" s="15"/>
      <c r="PAZ24" s="13"/>
      <c r="PBA24" s="9"/>
      <c r="PBB24" s="8"/>
      <c r="PBC24" s="8"/>
      <c r="PBD24" s="13"/>
      <c r="PBE24" s="13"/>
      <c r="PBF24" s="14"/>
      <c r="PBG24" s="15"/>
      <c r="PBH24" s="13"/>
      <c r="PBI24" s="9"/>
      <c r="PBJ24" s="8"/>
      <c r="PBK24" s="8"/>
      <c r="PBL24" s="13"/>
      <c r="PBM24" s="13"/>
      <c r="PBN24" s="14"/>
      <c r="PBO24" s="15"/>
      <c r="PBP24" s="13"/>
      <c r="PBQ24" s="9"/>
      <c r="PBR24" s="8"/>
      <c r="PBS24" s="8"/>
      <c r="PBT24" s="13"/>
      <c r="PBU24" s="13"/>
      <c r="PBV24" s="14"/>
      <c r="PBW24" s="15"/>
      <c r="PBX24" s="13"/>
      <c r="PBY24" s="9"/>
      <c r="PBZ24" s="8"/>
      <c r="PCA24" s="8"/>
      <c r="PCB24" s="13"/>
      <c r="PCC24" s="13"/>
      <c r="PCD24" s="14"/>
      <c r="PCE24" s="15"/>
      <c r="PCF24" s="13"/>
      <c r="PCG24" s="9"/>
      <c r="PCH24" s="8"/>
      <c r="PCI24" s="8"/>
      <c r="PCJ24" s="13"/>
      <c r="PCK24" s="13"/>
      <c r="PCL24" s="14"/>
      <c r="PCM24" s="15"/>
      <c r="PCN24" s="13"/>
      <c r="PCO24" s="9"/>
      <c r="PCP24" s="8"/>
      <c r="PCQ24" s="8"/>
      <c r="PCR24" s="13"/>
      <c r="PCS24" s="13"/>
      <c r="PCT24" s="14"/>
      <c r="PCU24" s="15"/>
      <c r="PCV24" s="13"/>
      <c r="PCW24" s="9"/>
      <c r="PCX24" s="8"/>
      <c r="PCY24" s="8"/>
      <c r="PCZ24" s="13"/>
      <c r="PDA24" s="13"/>
      <c r="PDB24" s="14"/>
      <c r="PDC24" s="15"/>
      <c r="PDD24" s="13"/>
      <c r="PDE24" s="9"/>
      <c r="PDF24" s="8"/>
      <c r="PDG24" s="8"/>
      <c r="PDH24" s="13"/>
      <c r="PDI24" s="13"/>
      <c r="PDJ24" s="14"/>
      <c r="PDK24" s="15"/>
      <c r="PDL24" s="13"/>
      <c r="PDM24" s="9"/>
      <c r="PDN24" s="8"/>
      <c r="PDO24" s="8"/>
      <c r="PDP24" s="13"/>
      <c r="PDQ24" s="13"/>
      <c r="PDR24" s="14"/>
      <c r="PDS24" s="15"/>
      <c r="PDT24" s="13"/>
      <c r="PDU24" s="9"/>
      <c r="PDV24" s="8"/>
      <c r="PDW24" s="8"/>
      <c r="PDX24" s="13"/>
      <c r="PDY24" s="13"/>
      <c r="PDZ24" s="14"/>
      <c r="PEA24" s="15"/>
      <c r="PEB24" s="13"/>
      <c r="PEC24" s="9"/>
      <c r="PED24" s="8"/>
      <c r="PEE24" s="8"/>
      <c r="PEF24" s="13"/>
      <c r="PEG24" s="13"/>
      <c r="PEH24" s="14"/>
      <c r="PEI24" s="15"/>
      <c r="PEJ24" s="13"/>
      <c r="PEK24" s="9"/>
      <c r="PEL24" s="8"/>
      <c r="PEM24" s="8"/>
      <c r="PEN24" s="13"/>
      <c r="PEO24" s="13"/>
      <c r="PEP24" s="14"/>
      <c r="PEQ24" s="15"/>
      <c r="PER24" s="13"/>
      <c r="PES24" s="9"/>
      <c r="PET24" s="8"/>
      <c r="PEU24" s="8"/>
      <c r="PEV24" s="13"/>
      <c r="PEW24" s="13"/>
      <c r="PEX24" s="14"/>
      <c r="PEY24" s="15"/>
      <c r="PEZ24" s="13"/>
      <c r="PFA24" s="9"/>
      <c r="PFB24" s="8"/>
      <c r="PFC24" s="8"/>
      <c r="PFD24" s="13"/>
      <c r="PFE24" s="13"/>
      <c r="PFF24" s="14"/>
      <c r="PFG24" s="15"/>
      <c r="PFH24" s="13"/>
      <c r="PFI24" s="9"/>
      <c r="PFJ24" s="8"/>
      <c r="PFK24" s="8"/>
      <c r="PFL24" s="13"/>
      <c r="PFM24" s="13"/>
      <c r="PFN24" s="14"/>
      <c r="PFO24" s="15"/>
      <c r="PFP24" s="13"/>
      <c r="PFQ24" s="9"/>
      <c r="PFR24" s="8"/>
      <c r="PFS24" s="8"/>
      <c r="PFT24" s="13"/>
      <c r="PFU24" s="13"/>
      <c r="PFV24" s="14"/>
      <c r="PFW24" s="15"/>
      <c r="PFX24" s="13"/>
      <c r="PFY24" s="9"/>
      <c r="PFZ24" s="8"/>
      <c r="PGA24" s="8"/>
      <c r="PGB24" s="13"/>
      <c r="PGC24" s="13"/>
      <c r="PGD24" s="14"/>
      <c r="PGE24" s="15"/>
      <c r="PGF24" s="13"/>
      <c r="PGG24" s="9"/>
      <c r="PGH24" s="8"/>
      <c r="PGI24" s="8"/>
      <c r="PGJ24" s="13"/>
      <c r="PGK24" s="13"/>
      <c r="PGL24" s="14"/>
      <c r="PGM24" s="15"/>
      <c r="PGN24" s="13"/>
      <c r="PGO24" s="9"/>
      <c r="PGP24" s="8"/>
      <c r="PGQ24" s="8"/>
      <c r="PGR24" s="13"/>
      <c r="PGS24" s="13"/>
      <c r="PGT24" s="14"/>
      <c r="PGU24" s="15"/>
      <c r="PGV24" s="13"/>
      <c r="PGW24" s="9"/>
      <c r="PGX24" s="8"/>
      <c r="PGY24" s="8"/>
      <c r="PGZ24" s="13"/>
      <c r="PHA24" s="13"/>
      <c r="PHB24" s="14"/>
      <c r="PHC24" s="15"/>
      <c r="PHD24" s="13"/>
      <c r="PHE24" s="9"/>
      <c r="PHF24" s="8"/>
      <c r="PHG24" s="8"/>
      <c r="PHH24" s="13"/>
      <c r="PHI24" s="13"/>
      <c r="PHJ24" s="14"/>
      <c r="PHK24" s="15"/>
      <c r="PHL24" s="13"/>
      <c r="PHM24" s="9"/>
      <c r="PHN24" s="8"/>
      <c r="PHO24" s="8"/>
      <c r="PHP24" s="13"/>
      <c r="PHQ24" s="13"/>
      <c r="PHR24" s="14"/>
      <c r="PHS24" s="15"/>
      <c r="PHT24" s="13"/>
      <c r="PHU24" s="9"/>
      <c r="PHV24" s="8"/>
      <c r="PHW24" s="8"/>
      <c r="PHX24" s="13"/>
      <c r="PHY24" s="13"/>
      <c r="PHZ24" s="14"/>
      <c r="PIA24" s="15"/>
      <c r="PIB24" s="13"/>
      <c r="PIC24" s="9"/>
      <c r="PID24" s="8"/>
      <c r="PIE24" s="8"/>
      <c r="PIF24" s="13"/>
      <c r="PIG24" s="13"/>
      <c r="PIH24" s="14"/>
      <c r="PII24" s="15"/>
      <c r="PIJ24" s="13"/>
      <c r="PIK24" s="9"/>
      <c r="PIL24" s="8"/>
      <c r="PIM24" s="8"/>
      <c r="PIN24" s="13"/>
      <c r="PIO24" s="13"/>
      <c r="PIP24" s="14"/>
      <c r="PIQ24" s="15"/>
      <c r="PIR24" s="13"/>
      <c r="PIS24" s="9"/>
      <c r="PIT24" s="8"/>
      <c r="PIU24" s="8"/>
      <c r="PIV24" s="13"/>
      <c r="PIW24" s="13"/>
      <c r="PIX24" s="14"/>
      <c r="PIY24" s="15"/>
      <c r="PIZ24" s="13"/>
      <c r="PJA24" s="9"/>
      <c r="PJB24" s="8"/>
      <c r="PJC24" s="8"/>
      <c r="PJD24" s="13"/>
      <c r="PJE24" s="13"/>
      <c r="PJF24" s="14"/>
      <c r="PJG24" s="15"/>
      <c r="PJH24" s="13"/>
      <c r="PJI24" s="9"/>
      <c r="PJJ24" s="8"/>
      <c r="PJK24" s="8"/>
      <c r="PJL24" s="13"/>
      <c r="PJM24" s="13"/>
      <c r="PJN24" s="14"/>
      <c r="PJO24" s="15"/>
      <c r="PJP24" s="13"/>
      <c r="PJQ24" s="9"/>
      <c r="PJR24" s="8"/>
      <c r="PJS24" s="8"/>
      <c r="PJT24" s="13"/>
      <c r="PJU24" s="13"/>
      <c r="PJV24" s="14"/>
      <c r="PJW24" s="15"/>
      <c r="PJX24" s="13"/>
      <c r="PJY24" s="9"/>
      <c r="PJZ24" s="8"/>
      <c r="PKA24" s="8"/>
      <c r="PKB24" s="13"/>
      <c r="PKC24" s="13"/>
      <c r="PKD24" s="14"/>
      <c r="PKE24" s="15"/>
      <c r="PKF24" s="13"/>
      <c r="PKG24" s="9"/>
      <c r="PKH24" s="8"/>
      <c r="PKI24" s="8"/>
      <c r="PKJ24" s="13"/>
      <c r="PKK24" s="13"/>
      <c r="PKL24" s="14"/>
      <c r="PKM24" s="15"/>
      <c r="PKN24" s="13"/>
      <c r="PKO24" s="9"/>
      <c r="PKP24" s="8"/>
      <c r="PKQ24" s="8"/>
      <c r="PKR24" s="13"/>
      <c r="PKS24" s="13"/>
      <c r="PKT24" s="14"/>
      <c r="PKU24" s="15"/>
      <c r="PKV24" s="13"/>
      <c r="PKW24" s="9"/>
      <c r="PKX24" s="8"/>
      <c r="PKY24" s="8"/>
      <c r="PKZ24" s="13"/>
      <c r="PLA24" s="13"/>
      <c r="PLB24" s="14"/>
      <c r="PLC24" s="15"/>
      <c r="PLD24" s="13"/>
      <c r="PLE24" s="9"/>
      <c r="PLF24" s="8"/>
      <c r="PLG24" s="8"/>
      <c r="PLH24" s="13"/>
      <c r="PLI24" s="13"/>
      <c r="PLJ24" s="14"/>
      <c r="PLK24" s="15"/>
      <c r="PLL24" s="13"/>
      <c r="PLM24" s="9"/>
      <c r="PLN24" s="8"/>
      <c r="PLO24" s="8"/>
      <c r="PLP24" s="13"/>
      <c r="PLQ24" s="13"/>
      <c r="PLR24" s="14"/>
      <c r="PLS24" s="15"/>
      <c r="PLT24" s="13"/>
      <c r="PLU24" s="9"/>
      <c r="PLV24" s="8"/>
      <c r="PLW24" s="8"/>
      <c r="PLX24" s="13"/>
      <c r="PLY24" s="13"/>
      <c r="PLZ24" s="14"/>
      <c r="PMA24" s="15"/>
      <c r="PMB24" s="13"/>
      <c r="PMC24" s="9"/>
      <c r="PMD24" s="8"/>
      <c r="PME24" s="8"/>
      <c r="PMF24" s="13"/>
      <c r="PMG24" s="13"/>
      <c r="PMH24" s="14"/>
      <c r="PMI24" s="15"/>
      <c r="PMJ24" s="13"/>
      <c r="PMK24" s="9"/>
      <c r="PML24" s="8"/>
      <c r="PMM24" s="8"/>
      <c r="PMN24" s="13"/>
      <c r="PMO24" s="13"/>
      <c r="PMP24" s="14"/>
      <c r="PMQ24" s="15"/>
      <c r="PMR24" s="13"/>
      <c r="PMS24" s="9"/>
      <c r="PMT24" s="8"/>
      <c r="PMU24" s="8"/>
      <c r="PMV24" s="13"/>
      <c r="PMW24" s="13"/>
      <c r="PMX24" s="14"/>
      <c r="PMY24" s="15"/>
      <c r="PMZ24" s="13"/>
      <c r="PNA24" s="9"/>
      <c r="PNB24" s="8"/>
      <c r="PNC24" s="8"/>
      <c r="PND24" s="13"/>
      <c r="PNE24" s="13"/>
      <c r="PNF24" s="14"/>
      <c r="PNG24" s="15"/>
      <c r="PNH24" s="13"/>
      <c r="PNI24" s="9"/>
      <c r="PNJ24" s="8"/>
      <c r="PNK24" s="8"/>
      <c r="PNL24" s="13"/>
      <c r="PNM24" s="13"/>
      <c r="PNN24" s="14"/>
      <c r="PNO24" s="15"/>
      <c r="PNP24" s="13"/>
      <c r="PNQ24" s="9"/>
      <c r="PNR24" s="8"/>
      <c r="PNS24" s="8"/>
      <c r="PNT24" s="13"/>
      <c r="PNU24" s="13"/>
      <c r="PNV24" s="14"/>
      <c r="PNW24" s="15"/>
      <c r="PNX24" s="13"/>
      <c r="PNY24" s="9"/>
      <c r="PNZ24" s="8"/>
      <c r="POA24" s="8"/>
      <c r="POB24" s="13"/>
      <c r="POC24" s="13"/>
      <c r="POD24" s="14"/>
      <c r="POE24" s="15"/>
      <c r="POF24" s="13"/>
      <c r="POG24" s="9"/>
      <c r="POH24" s="8"/>
      <c r="POI24" s="8"/>
      <c r="POJ24" s="13"/>
      <c r="POK24" s="13"/>
      <c r="POL24" s="14"/>
      <c r="POM24" s="15"/>
      <c r="PON24" s="13"/>
      <c r="POO24" s="9"/>
      <c r="POP24" s="8"/>
      <c r="POQ24" s="8"/>
      <c r="POR24" s="13"/>
      <c r="POS24" s="13"/>
      <c r="POT24" s="14"/>
      <c r="POU24" s="15"/>
      <c r="POV24" s="13"/>
      <c r="POW24" s="9"/>
      <c r="POX24" s="8"/>
      <c r="POY24" s="8"/>
      <c r="POZ24" s="13"/>
      <c r="PPA24" s="13"/>
      <c r="PPB24" s="14"/>
      <c r="PPC24" s="15"/>
      <c r="PPD24" s="13"/>
      <c r="PPE24" s="9"/>
      <c r="PPF24" s="8"/>
      <c r="PPG24" s="8"/>
      <c r="PPH24" s="13"/>
      <c r="PPI24" s="13"/>
      <c r="PPJ24" s="14"/>
      <c r="PPK24" s="15"/>
      <c r="PPL24" s="13"/>
      <c r="PPM24" s="9"/>
      <c r="PPN24" s="8"/>
      <c r="PPO24" s="8"/>
      <c r="PPP24" s="13"/>
      <c r="PPQ24" s="13"/>
      <c r="PPR24" s="14"/>
      <c r="PPS24" s="15"/>
      <c r="PPT24" s="13"/>
      <c r="PPU24" s="9"/>
      <c r="PPV24" s="8"/>
      <c r="PPW24" s="8"/>
      <c r="PPX24" s="13"/>
      <c r="PPY24" s="13"/>
      <c r="PPZ24" s="14"/>
      <c r="PQA24" s="15"/>
      <c r="PQB24" s="13"/>
      <c r="PQC24" s="9"/>
      <c r="PQD24" s="8"/>
      <c r="PQE24" s="8"/>
      <c r="PQF24" s="13"/>
      <c r="PQG24" s="13"/>
      <c r="PQH24" s="14"/>
      <c r="PQI24" s="15"/>
      <c r="PQJ24" s="13"/>
      <c r="PQK24" s="9"/>
      <c r="PQL24" s="8"/>
      <c r="PQM24" s="8"/>
      <c r="PQN24" s="13"/>
      <c r="PQO24" s="13"/>
      <c r="PQP24" s="14"/>
      <c r="PQQ24" s="15"/>
      <c r="PQR24" s="13"/>
      <c r="PQS24" s="9"/>
      <c r="PQT24" s="8"/>
      <c r="PQU24" s="8"/>
      <c r="PQV24" s="13"/>
      <c r="PQW24" s="13"/>
      <c r="PQX24" s="14"/>
      <c r="PQY24" s="15"/>
      <c r="PQZ24" s="13"/>
      <c r="PRA24" s="9"/>
      <c r="PRB24" s="8"/>
      <c r="PRC24" s="8"/>
      <c r="PRD24" s="13"/>
      <c r="PRE24" s="13"/>
      <c r="PRF24" s="14"/>
      <c r="PRG24" s="15"/>
      <c r="PRH24" s="13"/>
      <c r="PRI24" s="9"/>
      <c r="PRJ24" s="8"/>
      <c r="PRK24" s="8"/>
      <c r="PRL24" s="13"/>
      <c r="PRM24" s="13"/>
      <c r="PRN24" s="14"/>
      <c r="PRO24" s="15"/>
      <c r="PRP24" s="13"/>
      <c r="PRQ24" s="9"/>
      <c r="PRR24" s="8"/>
      <c r="PRS24" s="8"/>
      <c r="PRT24" s="13"/>
      <c r="PRU24" s="13"/>
      <c r="PRV24" s="14"/>
      <c r="PRW24" s="15"/>
      <c r="PRX24" s="13"/>
      <c r="PRY24" s="9"/>
      <c r="PRZ24" s="8"/>
      <c r="PSA24" s="8"/>
      <c r="PSB24" s="13"/>
      <c r="PSC24" s="13"/>
      <c r="PSD24" s="14"/>
      <c r="PSE24" s="15"/>
      <c r="PSF24" s="13"/>
      <c r="PSG24" s="9"/>
      <c r="PSH24" s="8"/>
      <c r="PSI24" s="8"/>
      <c r="PSJ24" s="13"/>
      <c r="PSK24" s="13"/>
      <c r="PSL24" s="14"/>
      <c r="PSM24" s="15"/>
      <c r="PSN24" s="13"/>
      <c r="PSO24" s="9"/>
      <c r="PSP24" s="8"/>
      <c r="PSQ24" s="8"/>
      <c r="PSR24" s="13"/>
      <c r="PSS24" s="13"/>
      <c r="PST24" s="14"/>
      <c r="PSU24" s="15"/>
      <c r="PSV24" s="13"/>
      <c r="PSW24" s="9"/>
      <c r="PSX24" s="8"/>
      <c r="PSY24" s="8"/>
      <c r="PSZ24" s="13"/>
      <c r="PTA24" s="13"/>
      <c r="PTB24" s="14"/>
      <c r="PTC24" s="15"/>
      <c r="PTD24" s="13"/>
      <c r="PTE24" s="9"/>
      <c r="PTF24" s="8"/>
      <c r="PTG24" s="8"/>
      <c r="PTH24" s="13"/>
      <c r="PTI24" s="13"/>
      <c r="PTJ24" s="14"/>
      <c r="PTK24" s="15"/>
      <c r="PTL24" s="13"/>
      <c r="PTM24" s="9"/>
      <c r="PTN24" s="8"/>
      <c r="PTO24" s="8"/>
      <c r="PTP24" s="13"/>
      <c r="PTQ24" s="13"/>
      <c r="PTR24" s="14"/>
      <c r="PTS24" s="15"/>
      <c r="PTT24" s="13"/>
      <c r="PTU24" s="9"/>
      <c r="PTV24" s="8"/>
      <c r="PTW24" s="8"/>
      <c r="PTX24" s="13"/>
      <c r="PTY24" s="13"/>
      <c r="PTZ24" s="14"/>
      <c r="PUA24" s="15"/>
      <c r="PUB24" s="13"/>
      <c r="PUC24" s="9"/>
      <c r="PUD24" s="8"/>
      <c r="PUE24" s="8"/>
      <c r="PUF24" s="13"/>
      <c r="PUG24" s="13"/>
      <c r="PUH24" s="14"/>
      <c r="PUI24" s="15"/>
      <c r="PUJ24" s="13"/>
      <c r="PUK24" s="9"/>
      <c r="PUL24" s="8"/>
      <c r="PUM24" s="8"/>
      <c r="PUN24" s="13"/>
      <c r="PUO24" s="13"/>
      <c r="PUP24" s="14"/>
      <c r="PUQ24" s="15"/>
      <c r="PUR24" s="13"/>
      <c r="PUS24" s="9"/>
      <c r="PUT24" s="8"/>
      <c r="PUU24" s="8"/>
      <c r="PUV24" s="13"/>
      <c r="PUW24" s="13"/>
      <c r="PUX24" s="14"/>
      <c r="PUY24" s="15"/>
      <c r="PUZ24" s="13"/>
      <c r="PVA24" s="9"/>
      <c r="PVB24" s="8"/>
      <c r="PVC24" s="8"/>
      <c r="PVD24" s="13"/>
      <c r="PVE24" s="13"/>
      <c r="PVF24" s="14"/>
      <c r="PVG24" s="15"/>
      <c r="PVH24" s="13"/>
      <c r="PVI24" s="9"/>
      <c r="PVJ24" s="8"/>
      <c r="PVK24" s="8"/>
      <c r="PVL24" s="13"/>
      <c r="PVM24" s="13"/>
      <c r="PVN24" s="14"/>
      <c r="PVO24" s="15"/>
      <c r="PVP24" s="13"/>
      <c r="PVQ24" s="9"/>
      <c r="PVR24" s="8"/>
      <c r="PVS24" s="8"/>
      <c r="PVT24" s="13"/>
      <c r="PVU24" s="13"/>
      <c r="PVV24" s="14"/>
      <c r="PVW24" s="15"/>
      <c r="PVX24" s="13"/>
      <c r="PVY24" s="9"/>
      <c r="PVZ24" s="8"/>
      <c r="PWA24" s="8"/>
      <c r="PWB24" s="13"/>
      <c r="PWC24" s="13"/>
      <c r="PWD24" s="14"/>
      <c r="PWE24" s="15"/>
      <c r="PWF24" s="13"/>
      <c r="PWG24" s="9"/>
      <c r="PWH24" s="8"/>
      <c r="PWI24" s="8"/>
      <c r="PWJ24" s="13"/>
      <c r="PWK24" s="13"/>
      <c r="PWL24" s="14"/>
      <c r="PWM24" s="15"/>
      <c r="PWN24" s="13"/>
      <c r="PWO24" s="9"/>
      <c r="PWP24" s="8"/>
      <c r="PWQ24" s="8"/>
      <c r="PWR24" s="13"/>
      <c r="PWS24" s="13"/>
      <c r="PWT24" s="14"/>
      <c r="PWU24" s="15"/>
      <c r="PWV24" s="13"/>
      <c r="PWW24" s="9"/>
      <c r="PWX24" s="8"/>
      <c r="PWY24" s="8"/>
      <c r="PWZ24" s="13"/>
      <c r="PXA24" s="13"/>
      <c r="PXB24" s="14"/>
      <c r="PXC24" s="15"/>
      <c r="PXD24" s="13"/>
      <c r="PXE24" s="9"/>
      <c r="PXF24" s="8"/>
      <c r="PXG24" s="8"/>
      <c r="PXH24" s="13"/>
      <c r="PXI24" s="13"/>
      <c r="PXJ24" s="14"/>
      <c r="PXK24" s="15"/>
      <c r="PXL24" s="13"/>
      <c r="PXM24" s="9"/>
      <c r="PXN24" s="8"/>
      <c r="PXO24" s="8"/>
      <c r="PXP24" s="13"/>
      <c r="PXQ24" s="13"/>
      <c r="PXR24" s="14"/>
      <c r="PXS24" s="15"/>
      <c r="PXT24" s="13"/>
      <c r="PXU24" s="9"/>
      <c r="PXV24" s="8"/>
      <c r="PXW24" s="8"/>
      <c r="PXX24" s="13"/>
      <c r="PXY24" s="13"/>
      <c r="PXZ24" s="14"/>
      <c r="PYA24" s="15"/>
      <c r="PYB24" s="13"/>
      <c r="PYC24" s="9"/>
      <c r="PYD24" s="8"/>
      <c r="PYE24" s="8"/>
      <c r="PYF24" s="13"/>
      <c r="PYG24" s="13"/>
      <c r="PYH24" s="14"/>
      <c r="PYI24" s="15"/>
      <c r="PYJ24" s="13"/>
      <c r="PYK24" s="9"/>
      <c r="PYL24" s="8"/>
      <c r="PYM24" s="8"/>
      <c r="PYN24" s="13"/>
      <c r="PYO24" s="13"/>
      <c r="PYP24" s="14"/>
      <c r="PYQ24" s="15"/>
      <c r="PYR24" s="13"/>
      <c r="PYS24" s="9"/>
      <c r="PYT24" s="8"/>
      <c r="PYU24" s="8"/>
      <c r="PYV24" s="13"/>
      <c r="PYW24" s="13"/>
      <c r="PYX24" s="14"/>
      <c r="PYY24" s="15"/>
      <c r="PYZ24" s="13"/>
      <c r="PZA24" s="9"/>
      <c r="PZB24" s="8"/>
      <c r="PZC24" s="8"/>
      <c r="PZD24" s="13"/>
      <c r="PZE24" s="13"/>
      <c r="PZF24" s="14"/>
      <c r="PZG24" s="15"/>
      <c r="PZH24" s="13"/>
      <c r="PZI24" s="9"/>
      <c r="PZJ24" s="8"/>
      <c r="PZK24" s="8"/>
      <c r="PZL24" s="13"/>
      <c r="PZM24" s="13"/>
      <c r="PZN24" s="14"/>
      <c r="PZO24" s="15"/>
      <c r="PZP24" s="13"/>
      <c r="PZQ24" s="9"/>
      <c r="PZR24" s="8"/>
      <c r="PZS24" s="8"/>
      <c r="PZT24" s="13"/>
      <c r="PZU24" s="13"/>
      <c r="PZV24" s="14"/>
      <c r="PZW24" s="15"/>
      <c r="PZX24" s="13"/>
      <c r="PZY24" s="9"/>
      <c r="PZZ24" s="8"/>
      <c r="QAA24" s="8"/>
      <c r="QAB24" s="13"/>
      <c r="QAC24" s="13"/>
      <c r="QAD24" s="14"/>
      <c r="QAE24" s="15"/>
      <c r="QAF24" s="13"/>
      <c r="QAG24" s="9"/>
      <c r="QAH24" s="8"/>
      <c r="QAI24" s="8"/>
      <c r="QAJ24" s="13"/>
      <c r="QAK24" s="13"/>
      <c r="QAL24" s="14"/>
      <c r="QAM24" s="15"/>
      <c r="QAN24" s="13"/>
      <c r="QAO24" s="9"/>
      <c r="QAP24" s="8"/>
      <c r="QAQ24" s="8"/>
      <c r="QAR24" s="13"/>
      <c r="QAS24" s="13"/>
      <c r="QAT24" s="14"/>
      <c r="QAU24" s="15"/>
      <c r="QAV24" s="13"/>
      <c r="QAW24" s="9"/>
      <c r="QAX24" s="8"/>
      <c r="QAY24" s="8"/>
      <c r="QAZ24" s="13"/>
      <c r="QBA24" s="13"/>
      <c r="QBB24" s="14"/>
      <c r="QBC24" s="15"/>
      <c r="QBD24" s="13"/>
      <c r="QBE24" s="9"/>
      <c r="QBF24" s="8"/>
      <c r="QBG24" s="8"/>
      <c r="QBH24" s="13"/>
      <c r="QBI24" s="13"/>
      <c r="QBJ24" s="14"/>
      <c r="QBK24" s="15"/>
      <c r="QBL24" s="13"/>
      <c r="QBM24" s="9"/>
      <c r="QBN24" s="8"/>
      <c r="QBO24" s="8"/>
      <c r="QBP24" s="13"/>
      <c r="QBQ24" s="13"/>
      <c r="QBR24" s="14"/>
      <c r="QBS24" s="15"/>
      <c r="QBT24" s="13"/>
      <c r="QBU24" s="9"/>
      <c r="QBV24" s="8"/>
      <c r="QBW24" s="8"/>
      <c r="QBX24" s="13"/>
      <c r="QBY24" s="13"/>
      <c r="QBZ24" s="14"/>
      <c r="QCA24" s="15"/>
      <c r="QCB24" s="13"/>
      <c r="QCC24" s="9"/>
      <c r="QCD24" s="8"/>
      <c r="QCE24" s="8"/>
      <c r="QCF24" s="13"/>
      <c r="QCG24" s="13"/>
      <c r="QCH24" s="14"/>
      <c r="QCI24" s="15"/>
      <c r="QCJ24" s="13"/>
      <c r="QCK24" s="9"/>
      <c r="QCL24" s="8"/>
      <c r="QCM24" s="8"/>
      <c r="QCN24" s="13"/>
      <c r="QCO24" s="13"/>
      <c r="QCP24" s="14"/>
      <c r="QCQ24" s="15"/>
      <c r="QCR24" s="13"/>
      <c r="QCS24" s="9"/>
      <c r="QCT24" s="8"/>
      <c r="QCU24" s="8"/>
      <c r="QCV24" s="13"/>
      <c r="QCW24" s="13"/>
      <c r="QCX24" s="14"/>
      <c r="QCY24" s="15"/>
      <c r="QCZ24" s="13"/>
      <c r="QDA24" s="9"/>
      <c r="QDB24" s="8"/>
      <c r="QDC24" s="8"/>
      <c r="QDD24" s="13"/>
      <c r="QDE24" s="13"/>
      <c r="QDF24" s="14"/>
      <c r="QDG24" s="15"/>
      <c r="QDH24" s="13"/>
      <c r="QDI24" s="9"/>
      <c r="QDJ24" s="8"/>
      <c r="QDK24" s="8"/>
      <c r="QDL24" s="13"/>
      <c r="QDM24" s="13"/>
      <c r="QDN24" s="14"/>
      <c r="QDO24" s="15"/>
      <c r="QDP24" s="13"/>
      <c r="QDQ24" s="9"/>
      <c r="QDR24" s="8"/>
      <c r="QDS24" s="8"/>
      <c r="QDT24" s="13"/>
      <c r="QDU24" s="13"/>
      <c r="QDV24" s="14"/>
      <c r="QDW24" s="15"/>
      <c r="QDX24" s="13"/>
      <c r="QDY24" s="9"/>
      <c r="QDZ24" s="8"/>
      <c r="QEA24" s="8"/>
      <c r="QEB24" s="13"/>
      <c r="QEC24" s="13"/>
      <c r="QED24" s="14"/>
      <c r="QEE24" s="15"/>
      <c r="QEF24" s="13"/>
      <c r="QEG24" s="9"/>
      <c r="QEH24" s="8"/>
      <c r="QEI24" s="8"/>
      <c r="QEJ24" s="13"/>
      <c r="QEK24" s="13"/>
      <c r="QEL24" s="14"/>
      <c r="QEM24" s="15"/>
      <c r="QEN24" s="13"/>
      <c r="QEO24" s="9"/>
      <c r="QEP24" s="8"/>
      <c r="QEQ24" s="8"/>
      <c r="QER24" s="13"/>
      <c r="QES24" s="13"/>
      <c r="QET24" s="14"/>
      <c r="QEU24" s="15"/>
      <c r="QEV24" s="13"/>
      <c r="QEW24" s="9"/>
      <c r="QEX24" s="8"/>
      <c r="QEY24" s="8"/>
      <c r="QEZ24" s="13"/>
      <c r="QFA24" s="13"/>
      <c r="QFB24" s="14"/>
      <c r="QFC24" s="15"/>
      <c r="QFD24" s="13"/>
      <c r="QFE24" s="9"/>
      <c r="QFF24" s="8"/>
      <c r="QFG24" s="8"/>
      <c r="QFH24" s="13"/>
      <c r="QFI24" s="13"/>
      <c r="QFJ24" s="14"/>
      <c r="QFK24" s="15"/>
      <c r="QFL24" s="13"/>
      <c r="QFM24" s="9"/>
      <c r="QFN24" s="8"/>
      <c r="QFO24" s="8"/>
      <c r="QFP24" s="13"/>
      <c r="QFQ24" s="13"/>
      <c r="QFR24" s="14"/>
      <c r="QFS24" s="15"/>
      <c r="QFT24" s="13"/>
      <c r="QFU24" s="9"/>
      <c r="QFV24" s="8"/>
      <c r="QFW24" s="8"/>
      <c r="QFX24" s="13"/>
      <c r="QFY24" s="13"/>
      <c r="QFZ24" s="14"/>
      <c r="QGA24" s="15"/>
      <c r="QGB24" s="13"/>
      <c r="QGC24" s="9"/>
      <c r="QGD24" s="8"/>
      <c r="QGE24" s="8"/>
      <c r="QGF24" s="13"/>
      <c r="QGG24" s="13"/>
      <c r="QGH24" s="14"/>
      <c r="QGI24" s="15"/>
      <c r="QGJ24" s="13"/>
      <c r="QGK24" s="9"/>
      <c r="QGL24" s="8"/>
      <c r="QGM24" s="8"/>
      <c r="QGN24" s="13"/>
      <c r="QGO24" s="13"/>
      <c r="QGP24" s="14"/>
      <c r="QGQ24" s="15"/>
      <c r="QGR24" s="13"/>
      <c r="QGS24" s="9"/>
      <c r="QGT24" s="8"/>
      <c r="QGU24" s="8"/>
      <c r="QGV24" s="13"/>
      <c r="QGW24" s="13"/>
      <c r="QGX24" s="14"/>
      <c r="QGY24" s="15"/>
      <c r="QGZ24" s="13"/>
      <c r="QHA24" s="9"/>
      <c r="QHB24" s="8"/>
      <c r="QHC24" s="8"/>
      <c r="QHD24" s="13"/>
      <c r="QHE24" s="13"/>
      <c r="QHF24" s="14"/>
      <c r="QHG24" s="15"/>
      <c r="QHH24" s="13"/>
      <c r="QHI24" s="9"/>
      <c r="QHJ24" s="8"/>
      <c r="QHK24" s="8"/>
      <c r="QHL24" s="13"/>
      <c r="QHM24" s="13"/>
      <c r="QHN24" s="14"/>
      <c r="QHO24" s="15"/>
      <c r="QHP24" s="13"/>
      <c r="QHQ24" s="9"/>
      <c r="QHR24" s="8"/>
      <c r="QHS24" s="8"/>
      <c r="QHT24" s="13"/>
      <c r="QHU24" s="13"/>
      <c r="QHV24" s="14"/>
      <c r="QHW24" s="15"/>
      <c r="QHX24" s="13"/>
      <c r="QHY24" s="9"/>
      <c r="QHZ24" s="8"/>
      <c r="QIA24" s="8"/>
      <c r="QIB24" s="13"/>
      <c r="QIC24" s="13"/>
      <c r="QID24" s="14"/>
      <c r="QIE24" s="15"/>
      <c r="QIF24" s="13"/>
      <c r="QIG24" s="9"/>
      <c r="QIH24" s="8"/>
      <c r="QII24" s="8"/>
      <c r="QIJ24" s="13"/>
      <c r="QIK24" s="13"/>
      <c r="QIL24" s="14"/>
      <c r="QIM24" s="15"/>
      <c r="QIN24" s="13"/>
      <c r="QIO24" s="9"/>
      <c r="QIP24" s="8"/>
      <c r="QIQ24" s="8"/>
      <c r="QIR24" s="13"/>
      <c r="QIS24" s="13"/>
      <c r="QIT24" s="14"/>
      <c r="QIU24" s="15"/>
      <c r="QIV24" s="13"/>
      <c r="QIW24" s="9"/>
      <c r="QIX24" s="8"/>
      <c r="QIY24" s="8"/>
      <c r="QIZ24" s="13"/>
      <c r="QJA24" s="13"/>
      <c r="QJB24" s="14"/>
      <c r="QJC24" s="15"/>
      <c r="QJD24" s="13"/>
      <c r="QJE24" s="9"/>
      <c r="QJF24" s="8"/>
      <c r="QJG24" s="8"/>
      <c r="QJH24" s="13"/>
      <c r="QJI24" s="13"/>
      <c r="QJJ24" s="14"/>
      <c r="QJK24" s="15"/>
      <c r="QJL24" s="13"/>
      <c r="QJM24" s="9"/>
      <c r="QJN24" s="8"/>
      <c r="QJO24" s="8"/>
      <c r="QJP24" s="13"/>
      <c r="QJQ24" s="13"/>
      <c r="QJR24" s="14"/>
      <c r="QJS24" s="15"/>
      <c r="QJT24" s="13"/>
      <c r="QJU24" s="9"/>
      <c r="QJV24" s="8"/>
      <c r="QJW24" s="8"/>
      <c r="QJX24" s="13"/>
      <c r="QJY24" s="13"/>
      <c r="QJZ24" s="14"/>
      <c r="QKA24" s="15"/>
      <c r="QKB24" s="13"/>
      <c r="QKC24" s="9"/>
      <c r="QKD24" s="8"/>
      <c r="QKE24" s="8"/>
      <c r="QKF24" s="13"/>
      <c r="QKG24" s="13"/>
      <c r="QKH24" s="14"/>
      <c r="QKI24" s="15"/>
      <c r="QKJ24" s="13"/>
      <c r="QKK24" s="9"/>
      <c r="QKL24" s="8"/>
      <c r="QKM24" s="8"/>
      <c r="QKN24" s="13"/>
      <c r="QKO24" s="13"/>
      <c r="QKP24" s="14"/>
      <c r="QKQ24" s="15"/>
      <c r="QKR24" s="13"/>
      <c r="QKS24" s="9"/>
      <c r="QKT24" s="8"/>
      <c r="QKU24" s="8"/>
      <c r="QKV24" s="13"/>
      <c r="QKW24" s="13"/>
      <c r="QKX24" s="14"/>
      <c r="QKY24" s="15"/>
      <c r="QKZ24" s="13"/>
      <c r="QLA24" s="9"/>
      <c r="QLB24" s="8"/>
      <c r="QLC24" s="8"/>
      <c r="QLD24" s="13"/>
      <c r="QLE24" s="13"/>
      <c r="QLF24" s="14"/>
      <c r="QLG24" s="15"/>
      <c r="QLH24" s="13"/>
      <c r="QLI24" s="9"/>
      <c r="QLJ24" s="8"/>
      <c r="QLK24" s="8"/>
      <c r="QLL24" s="13"/>
      <c r="QLM24" s="13"/>
      <c r="QLN24" s="14"/>
      <c r="QLO24" s="15"/>
      <c r="QLP24" s="13"/>
      <c r="QLQ24" s="9"/>
      <c r="QLR24" s="8"/>
      <c r="QLS24" s="8"/>
      <c r="QLT24" s="13"/>
      <c r="QLU24" s="13"/>
      <c r="QLV24" s="14"/>
      <c r="QLW24" s="15"/>
      <c r="QLX24" s="13"/>
      <c r="QLY24" s="9"/>
      <c r="QLZ24" s="8"/>
      <c r="QMA24" s="8"/>
      <c r="QMB24" s="13"/>
      <c r="QMC24" s="13"/>
      <c r="QMD24" s="14"/>
      <c r="QME24" s="15"/>
      <c r="QMF24" s="13"/>
      <c r="QMG24" s="9"/>
      <c r="QMH24" s="8"/>
      <c r="QMI24" s="8"/>
      <c r="QMJ24" s="13"/>
      <c r="QMK24" s="13"/>
      <c r="QML24" s="14"/>
      <c r="QMM24" s="15"/>
      <c r="QMN24" s="13"/>
      <c r="QMO24" s="9"/>
      <c r="QMP24" s="8"/>
      <c r="QMQ24" s="8"/>
      <c r="QMR24" s="13"/>
      <c r="QMS24" s="13"/>
      <c r="QMT24" s="14"/>
      <c r="QMU24" s="15"/>
      <c r="QMV24" s="13"/>
      <c r="QMW24" s="9"/>
      <c r="QMX24" s="8"/>
      <c r="QMY24" s="8"/>
      <c r="QMZ24" s="13"/>
      <c r="QNA24" s="13"/>
      <c r="QNB24" s="14"/>
      <c r="QNC24" s="15"/>
      <c r="QND24" s="13"/>
      <c r="QNE24" s="9"/>
      <c r="QNF24" s="8"/>
      <c r="QNG24" s="8"/>
      <c r="QNH24" s="13"/>
      <c r="QNI24" s="13"/>
      <c r="QNJ24" s="14"/>
      <c r="QNK24" s="15"/>
      <c r="QNL24" s="13"/>
      <c r="QNM24" s="9"/>
      <c r="QNN24" s="8"/>
      <c r="QNO24" s="8"/>
      <c r="QNP24" s="13"/>
      <c r="QNQ24" s="13"/>
      <c r="QNR24" s="14"/>
      <c r="QNS24" s="15"/>
      <c r="QNT24" s="13"/>
      <c r="QNU24" s="9"/>
      <c r="QNV24" s="8"/>
      <c r="QNW24" s="8"/>
      <c r="QNX24" s="13"/>
      <c r="QNY24" s="13"/>
      <c r="QNZ24" s="14"/>
      <c r="QOA24" s="15"/>
      <c r="QOB24" s="13"/>
      <c r="QOC24" s="9"/>
      <c r="QOD24" s="8"/>
      <c r="QOE24" s="8"/>
      <c r="QOF24" s="13"/>
      <c r="QOG24" s="13"/>
      <c r="QOH24" s="14"/>
      <c r="QOI24" s="15"/>
      <c r="QOJ24" s="13"/>
      <c r="QOK24" s="9"/>
      <c r="QOL24" s="8"/>
      <c r="QOM24" s="8"/>
      <c r="QON24" s="13"/>
      <c r="QOO24" s="13"/>
      <c r="QOP24" s="14"/>
      <c r="QOQ24" s="15"/>
      <c r="QOR24" s="13"/>
      <c r="QOS24" s="9"/>
      <c r="QOT24" s="8"/>
      <c r="QOU24" s="8"/>
      <c r="QOV24" s="13"/>
      <c r="QOW24" s="13"/>
      <c r="QOX24" s="14"/>
      <c r="QOY24" s="15"/>
      <c r="QOZ24" s="13"/>
      <c r="QPA24" s="9"/>
      <c r="QPB24" s="8"/>
      <c r="QPC24" s="8"/>
      <c r="QPD24" s="13"/>
      <c r="QPE24" s="13"/>
      <c r="QPF24" s="14"/>
      <c r="QPG24" s="15"/>
      <c r="QPH24" s="13"/>
      <c r="QPI24" s="9"/>
      <c r="QPJ24" s="8"/>
      <c r="QPK24" s="8"/>
      <c r="QPL24" s="13"/>
      <c r="QPM24" s="13"/>
      <c r="QPN24" s="14"/>
      <c r="QPO24" s="15"/>
      <c r="QPP24" s="13"/>
      <c r="QPQ24" s="9"/>
      <c r="QPR24" s="8"/>
      <c r="QPS24" s="8"/>
      <c r="QPT24" s="13"/>
      <c r="QPU24" s="13"/>
      <c r="QPV24" s="14"/>
      <c r="QPW24" s="15"/>
      <c r="QPX24" s="13"/>
      <c r="QPY24" s="9"/>
      <c r="QPZ24" s="8"/>
      <c r="QQA24" s="8"/>
      <c r="QQB24" s="13"/>
      <c r="QQC24" s="13"/>
      <c r="QQD24" s="14"/>
      <c r="QQE24" s="15"/>
      <c r="QQF24" s="13"/>
      <c r="QQG24" s="9"/>
      <c r="QQH24" s="8"/>
      <c r="QQI24" s="8"/>
      <c r="QQJ24" s="13"/>
      <c r="QQK24" s="13"/>
      <c r="QQL24" s="14"/>
      <c r="QQM24" s="15"/>
      <c r="QQN24" s="13"/>
      <c r="QQO24" s="9"/>
      <c r="QQP24" s="8"/>
      <c r="QQQ24" s="8"/>
      <c r="QQR24" s="13"/>
      <c r="QQS24" s="13"/>
      <c r="QQT24" s="14"/>
      <c r="QQU24" s="15"/>
      <c r="QQV24" s="13"/>
      <c r="QQW24" s="9"/>
      <c r="QQX24" s="8"/>
      <c r="QQY24" s="8"/>
      <c r="QQZ24" s="13"/>
      <c r="QRA24" s="13"/>
      <c r="QRB24" s="14"/>
      <c r="QRC24" s="15"/>
      <c r="QRD24" s="13"/>
      <c r="QRE24" s="9"/>
      <c r="QRF24" s="8"/>
      <c r="QRG24" s="8"/>
      <c r="QRH24" s="13"/>
      <c r="QRI24" s="13"/>
      <c r="QRJ24" s="14"/>
      <c r="QRK24" s="15"/>
      <c r="QRL24" s="13"/>
      <c r="QRM24" s="9"/>
      <c r="QRN24" s="8"/>
      <c r="QRO24" s="8"/>
      <c r="QRP24" s="13"/>
      <c r="QRQ24" s="13"/>
      <c r="QRR24" s="14"/>
      <c r="QRS24" s="15"/>
      <c r="QRT24" s="13"/>
      <c r="QRU24" s="9"/>
      <c r="QRV24" s="8"/>
      <c r="QRW24" s="8"/>
      <c r="QRX24" s="13"/>
      <c r="QRY24" s="13"/>
      <c r="QRZ24" s="14"/>
      <c r="QSA24" s="15"/>
      <c r="QSB24" s="13"/>
      <c r="QSC24" s="9"/>
      <c r="QSD24" s="8"/>
      <c r="QSE24" s="8"/>
      <c r="QSF24" s="13"/>
      <c r="QSG24" s="13"/>
      <c r="QSH24" s="14"/>
      <c r="QSI24" s="15"/>
      <c r="QSJ24" s="13"/>
      <c r="QSK24" s="9"/>
      <c r="QSL24" s="8"/>
      <c r="QSM24" s="8"/>
      <c r="QSN24" s="13"/>
      <c r="QSO24" s="13"/>
      <c r="QSP24" s="14"/>
      <c r="QSQ24" s="15"/>
      <c r="QSR24" s="13"/>
      <c r="QSS24" s="9"/>
      <c r="QST24" s="8"/>
      <c r="QSU24" s="8"/>
      <c r="QSV24" s="13"/>
      <c r="QSW24" s="13"/>
      <c r="QSX24" s="14"/>
      <c r="QSY24" s="15"/>
      <c r="QSZ24" s="13"/>
      <c r="QTA24" s="9"/>
      <c r="QTB24" s="8"/>
      <c r="QTC24" s="8"/>
      <c r="QTD24" s="13"/>
      <c r="QTE24" s="13"/>
      <c r="QTF24" s="14"/>
      <c r="QTG24" s="15"/>
      <c r="QTH24" s="13"/>
      <c r="QTI24" s="9"/>
      <c r="QTJ24" s="8"/>
      <c r="QTK24" s="8"/>
      <c r="QTL24" s="13"/>
      <c r="QTM24" s="13"/>
      <c r="QTN24" s="14"/>
      <c r="QTO24" s="15"/>
      <c r="QTP24" s="13"/>
      <c r="QTQ24" s="9"/>
      <c r="QTR24" s="8"/>
      <c r="QTS24" s="8"/>
      <c r="QTT24" s="13"/>
      <c r="QTU24" s="13"/>
      <c r="QTV24" s="14"/>
      <c r="QTW24" s="15"/>
      <c r="QTX24" s="13"/>
      <c r="QTY24" s="9"/>
      <c r="QTZ24" s="8"/>
      <c r="QUA24" s="8"/>
      <c r="QUB24" s="13"/>
      <c r="QUC24" s="13"/>
      <c r="QUD24" s="14"/>
      <c r="QUE24" s="15"/>
      <c r="QUF24" s="13"/>
      <c r="QUG24" s="9"/>
      <c r="QUH24" s="8"/>
      <c r="QUI24" s="8"/>
      <c r="QUJ24" s="13"/>
      <c r="QUK24" s="13"/>
      <c r="QUL24" s="14"/>
      <c r="QUM24" s="15"/>
      <c r="QUN24" s="13"/>
      <c r="QUO24" s="9"/>
      <c r="QUP24" s="8"/>
      <c r="QUQ24" s="8"/>
      <c r="QUR24" s="13"/>
      <c r="QUS24" s="13"/>
      <c r="QUT24" s="14"/>
      <c r="QUU24" s="15"/>
      <c r="QUV24" s="13"/>
      <c r="QUW24" s="9"/>
      <c r="QUX24" s="8"/>
      <c r="QUY24" s="8"/>
      <c r="QUZ24" s="13"/>
      <c r="QVA24" s="13"/>
      <c r="QVB24" s="14"/>
      <c r="QVC24" s="15"/>
      <c r="QVD24" s="13"/>
      <c r="QVE24" s="9"/>
      <c r="QVF24" s="8"/>
      <c r="QVG24" s="8"/>
      <c r="QVH24" s="13"/>
      <c r="QVI24" s="13"/>
      <c r="QVJ24" s="14"/>
      <c r="QVK24" s="15"/>
      <c r="QVL24" s="13"/>
      <c r="QVM24" s="9"/>
      <c r="QVN24" s="8"/>
      <c r="QVO24" s="8"/>
      <c r="QVP24" s="13"/>
      <c r="QVQ24" s="13"/>
      <c r="QVR24" s="14"/>
      <c r="QVS24" s="15"/>
      <c r="QVT24" s="13"/>
      <c r="QVU24" s="9"/>
      <c r="QVV24" s="8"/>
      <c r="QVW24" s="8"/>
      <c r="QVX24" s="13"/>
      <c r="QVY24" s="13"/>
      <c r="QVZ24" s="14"/>
      <c r="QWA24" s="15"/>
      <c r="QWB24" s="13"/>
      <c r="QWC24" s="9"/>
      <c r="QWD24" s="8"/>
      <c r="QWE24" s="8"/>
      <c r="QWF24" s="13"/>
      <c r="QWG24" s="13"/>
      <c r="QWH24" s="14"/>
      <c r="QWI24" s="15"/>
      <c r="QWJ24" s="13"/>
      <c r="QWK24" s="9"/>
      <c r="QWL24" s="8"/>
      <c r="QWM24" s="8"/>
      <c r="QWN24" s="13"/>
      <c r="QWO24" s="13"/>
      <c r="QWP24" s="14"/>
      <c r="QWQ24" s="15"/>
      <c r="QWR24" s="13"/>
      <c r="QWS24" s="9"/>
      <c r="QWT24" s="8"/>
      <c r="QWU24" s="8"/>
      <c r="QWV24" s="13"/>
      <c r="QWW24" s="13"/>
      <c r="QWX24" s="14"/>
      <c r="QWY24" s="15"/>
      <c r="QWZ24" s="13"/>
      <c r="QXA24" s="9"/>
      <c r="QXB24" s="8"/>
      <c r="QXC24" s="8"/>
      <c r="QXD24" s="13"/>
      <c r="QXE24" s="13"/>
      <c r="QXF24" s="14"/>
      <c r="QXG24" s="15"/>
      <c r="QXH24" s="13"/>
      <c r="QXI24" s="9"/>
      <c r="QXJ24" s="8"/>
      <c r="QXK24" s="8"/>
      <c r="QXL24" s="13"/>
      <c r="QXM24" s="13"/>
      <c r="QXN24" s="14"/>
      <c r="QXO24" s="15"/>
      <c r="QXP24" s="13"/>
      <c r="QXQ24" s="9"/>
      <c r="QXR24" s="8"/>
      <c r="QXS24" s="8"/>
      <c r="QXT24" s="13"/>
      <c r="QXU24" s="13"/>
      <c r="QXV24" s="14"/>
      <c r="QXW24" s="15"/>
      <c r="QXX24" s="13"/>
      <c r="QXY24" s="9"/>
      <c r="QXZ24" s="8"/>
      <c r="QYA24" s="8"/>
      <c r="QYB24" s="13"/>
      <c r="QYC24" s="13"/>
      <c r="QYD24" s="14"/>
      <c r="QYE24" s="15"/>
      <c r="QYF24" s="13"/>
      <c r="QYG24" s="9"/>
      <c r="QYH24" s="8"/>
      <c r="QYI24" s="8"/>
      <c r="QYJ24" s="13"/>
      <c r="QYK24" s="13"/>
      <c r="QYL24" s="14"/>
      <c r="QYM24" s="15"/>
      <c r="QYN24" s="13"/>
      <c r="QYO24" s="9"/>
      <c r="QYP24" s="8"/>
      <c r="QYQ24" s="8"/>
      <c r="QYR24" s="13"/>
      <c r="QYS24" s="13"/>
      <c r="QYT24" s="14"/>
      <c r="QYU24" s="15"/>
      <c r="QYV24" s="13"/>
      <c r="QYW24" s="9"/>
      <c r="QYX24" s="8"/>
      <c r="QYY24" s="8"/>
      <c r="QYZ24" s="13"/>
      <c r="QZA24" s="13"/>
      <c r="QZB24" s="14"/>
      <c r="QZC24" s="15"/>
      <c r="QZD24" s="13"/>
      <c r="QZE24" s="9"/>
      <c r="QZF24" s="8"/>
      <c r="QZG24" s="8"/>
      <c r="QZH24" s="13"/>
      <c r="QZI24" s="13"/>
      <c r="QZJ24" s="14"/>
      <c r="QZK24" s="15"/>
      <c r="QZL24" s="13"/>
      <c r="QZM24" s="9"/>
      <c r="QZN24" s="8"/>
      <c r="QZO24" s="8"/>
      <c r="QZP24" s="13"/>
      <c r="QZQ24" s="13"/>
      <c r="QZR24" s="14"/>
      <c r="QZS24" s="15"/>
      <c r="QZT24" s="13"/>
      <c r="QZU24" s="9"/>
      <c r="QZV24" s="8"/>
      <c r="QZW24" s="8"/>
      <c r="QZX24" s="13"/>
      <c r="QZY24" s="13"/>
      <c r="QZZ24" s="14"/>
      <c r="RAA24" s="15"/>
      <c r="RAB24" s="13"/>
      <c r="RAC24" s="9"/>
      <c r="RAD24" s="8"/>
      <c r="RAE24" s="8"/>
      <c r="RAF24" s="13"/>
      <c r="RAG24" s="13"/>
      <c r="RAH24" s="14"/>
      <c r="RAI24" s="15"/>
      <c r="RAJ24" s="13"/>
      <c r="RAK24" s="9"/>
      <c r="RAL24" s="8"/>
      <c r="RAM24" s="8"/>
      <c r="RAN24" s="13"/>
      <c r="RAO24" s="13"/>
      <c r="RAP24" s="14"/>
      <c r="RAQ24" s="15"/>
      <c r="RAR24" s="13"/>
      <c r="RAS24" s="9"/>
      <c r="RAT24" s="8"/>
      <c r="RAU24" s="8"/>
      <c r="RAV24" s="13"/>
      <c r="RAW24" s="13"/>
      <c r="RAX24" s="14"/>
      <c r="RAY24" s="15"/>
      <c r="RAZ24" s="13"/>
      <c r="RBA24" s="9"/>
      <c r="RBB24" s="8"/>
      <c r="RBC24" s="8"/>
      <c r="RBD24" s="13"/>
      <c r="RBE24" s="13"/>
      <c r="RBF24" s="14"/>
      <c r="RBG24" s="15"/>
      <c r="RBH24" s="13"/>
      <c r="RBI24" s="9"/>
      <c r="RBJ24" s="8"/>
      <c r="RBK24" s="8"/>
      <c r="RBL24" s="13"/>
      <c r="RBM24" s="13"/>
      <c r="RBN24" s="14"/>
      <c r="RBO24" s="15"/>
      <c r="RBP24" s="13"/>
      <c r="RBQ24" s="9"/>
      <c r="RBR24" s="8"/>
      <c r="RBS24" s="8"/>
      <c r="RBT24" s="13"/>
      <c r="RBU24" s="13"/>
      <c r="RBV24" s="14"/>
      <c r="RBW24" s="15"/>
      <c r="RBX24" s="13"/>
      <c r="RBY24" s="9"/>
      <c r="RBZ24" s="8"/>
      <c r="RCA24" s="8"/>
      <c r="RCB24" s="13"/>
      <c r="RCC24" s="13"/>
      <c r="RCD24" s="14"/>
      <c r="RCE24" s="15"/>
      <c r="RCF24" s="13"/>
      <c r="RCG24" s="9"/>
      <c r="RCH24" s="8"/>
      <c r="RCI24" s="8"/>
      <c r="RCJ24" s="13"/>
      <c r="RCK24" s="13"/>
      <c r="RCL24" s="14"/>
      <c r="RCM24" s="15"/>
      <c r="RCN24" s="13"/>
      <c r="RCO24" s="9"/>
      <c r="RCP24" s="8"/>
      <c r="RCQ24" s="8"/>
      <c r="RCR24" s="13"/>
      <c r="RCS24" s="13"/>
      <c r="RCT24" s="14"/>
      <c r="RCU24" s="15"/>
      <c r="RCV24" s="13"/>
      <c r="RCW24" s="9"/>
      <c r="RCX24" s="8"/>
      <c r="RCY24" s="8"/>
      <c r="RCZ24" s="13"/>
      <c r="RDA24" s="13"/>
      <c r="RDB24" s="14"/>
      <c r="RDC24" s="15"/>
      <c r="RDD24" s="13"/>
      <c r="RDE24" s="9"/>
      <c r="RDF24" s="8"/>
      <c r="RDG24" s="8"/>
      <c r="RDH24" s="13"/>
      <c r="RDI24" s="13"/>
      <c r="RDJ24" s="14"/>
      <c r="RDK24" s="15"/>
      <c r="RDL24" s="13"/>
      <c r="RDM24" s="9"/>
      <c r="RDN24" s="8"/>
      <c r="RDO24" s="8"/>
      <c r="RDP24" s="13"/>
      <c r="RDQ24" s="13"/>
      <c r="RDR24" s="14"/>
      <c r="RDS24" s="15"/>
      <c r="RDT24" s="13"/>
      <c r="RDU24" s="9"/>
      <c r="RDV24" s="8"/>
      <c r="RDW24" s="8"/>
      <c r="RDX24" s="13"/>
      <c r="RDY24" s="13"/>
      <c r="RDZ24" s="14"/>
      <c r="REA24" s="15"/>
      <c r="REB24" s="13"/>
      <c r="REC24" s="9"/>
      <c r="RED24" s="8"/>
      <c r="REE24" s="8"/>
      <c r="REF24" s="13"/>
      <c r="REG24" s="13"/>
      <c r="REH24" s="14"/>
      <c r="REI24" s="15"/>
      <c r="REJ24" s="13"/>
      <c r="REK24" s="9"/>
      <c r="REL24" s="8"/>
      <c r="REM24" s="8"/>
      <c r="REN24" s="13"/>
      <c r="REO24" s="13"/>
      <c r="REP24" s="14"/>
      <c r="REQ24" s="15"/>
      <c r="RER24" s="13"/>
      <c r="RES24" s="9"/>
      <c r="RET24" s="8"/>
      <c r="REU24" s="8"/>
      <c r="REV24" s="13"/>
      <c r="REW24" s="13"/>
      <c r="REX24" s="14"/>
      <c r="REY24" s="15"/>
      <c r="REZ24" s="13"/>
      <c r="RFA24" s="9"/>
      <c r="RFB24" s="8"/>
      <c r="RFC24" s="8"/>
      <c r="RFD24" s="13"/>
      <c r="RFE24" s="13"/>
      <c r="RFF24" s="14"/>
      <c r="RFG24" s="15"/>
      <c r="RFH24" s="13"/>
      <c r="RFI24" s="9"/>
      <c r="RFJ24" s="8"/>
      <c r="RFK24" s="8"/>
      <c r="RFL24" s="13"/>
      <c r="RFM24" s="13"/>
      <c r="RFN24" s="14"/>
      <c r="RFO24" s="15"/>
      <c r="RFP24" s="13"/>
      <c r="RFQ24" s="9"/>
      <c r="RFR24" s="8"/>
      <c r="RFS24" s="8"/>
      <c r="RFT24" s="13"/>
      <c r="RFU24" s="13"/>
      <c r="RFV24" s="14"/>
      <c r="RFW24" s="15"/>
      <c r="RFX24" s="13"/>
      <c r="RFY24" s="9"/>
      <c r="RFZ24" s="8"/>
      <c r="RGA24" s="8"/>
      <c r="RGB24" s="13"/>
      <c r="RGC24" s="13"/>
      <c r="RGD24" s="14"/>
      <c r="RGE24" s="15"/>
      <c r="RGF24" s="13"/>
      <c r="RGG24" s="9"/>
      <c r="RGH24" s="8"/>
      <c r="RGI24" s="8"/>
      <c r="RGJ24" s="13"/>
      <c r="RGK24" s="13"/>
      <c r="RGL24" s="14"/>
      <c r="RGM24" s="15"/>
      <c r="RGN24" s="13"/>
      <c r="RGO24" s="9"/>
      <c r="RGP24" s="8"/>
      <c r="RGQ24" s="8"/>
      <c r="RGR24" s="13"/>
      <c r="RGS24" s="13"/>
      <c r="RGT24" s="14"/>
      <c r="RGU24" s="15"/>
      <c r="RGV24" s="13"/>
      <c r="RGW24" s="9"/>
      <c r="RGX24" s="8"/>
      <c r="RGY24" s="8"/>
      <c r="RGZ24" s="13"/>
      <c r="RHA24" s="13"/>
      <c r="RHB24" s="14"/>
      <c r="RHC24" s="15"/>
      <c r="RHD24" s="13"/>
      <c r="RHE24" s="9"/>
      <c r="RHF24" s="8"/>
      <c r="RHG24" s="8"/>
      <c r="RHH24" s="13"/>
      <c r="RHI24" s="13"/>
      <c r="RHJ24" s="14"/>
      <c r="RHK24" s="15"/>
      <c r="RHL24" s="13"/>
      <c r="RHM24" s="9"/>
      <c r="RHN24" s="8"/>
      <c r="RHO24" s="8"/>
      <c r="RHP24" s="13"/>
      <c r="RHQ24" s="13"/>
      <c r="RHR24" s="14"/>
      <c r="RHS24" s="15"/>
      <c r="RHT24" s="13"/>
      <c r="RHU24" s="9"/>
      <c r="RHV24" s="8"/>
      <c r="RHW24" s="8"/>
      <c r="RHX24" s="13"/>
      <c r="RHY24" s="13"/>
      <c r="RHZ24" s="14"/>
      <c r="RIA24" s="15"/>
      <c r="RIB24" s="13"/>
      <c r="RIC24" s="9"/>
      <c r="RID24" s="8"/>
      <c r="RIE24" s="8"/>
      <c r="RIF24" s="13"/>
      <c r="RIG24" s="13"/>
      <c r="RIH24" s="14"/>
      <c r="RII24" s="15"/>
      <c r="RIJ24" s="13"/>
      <c r="RIK24" s="9"/>
      <c r="RIL24" s="8"/>
      <c r="RIM24" s="8"/>
      <c r="RIN24" s="13"/>
      <c r="RIO24" s="13"/>
      <c r="RIP24" s="14"/>
      <c r="RIQ24" s="15"/>
      <c r="RIR24" s="13"/>
      <c r="RIS24" s="9"/>
      <c r="RIT24" s="8"/>
      <c r="RIU24" s="8"/>
      <c r="RIV24" s="13"/>
      <c r="RIW24" s="13"/>
      <c r="RIX24" s="14"/>
      <c r="RIY24" s="15"/>
      <c r="RIZ24" s="13"/>
      <c r="RJA24" s="9"/>
      <c r="RJB24" s="8"/>
      <c r="RJC24" s="8"/>
      <c r="RJD24" s="13"/>
      <c r="RJE24" s="13"/>
      <c r="RJF24" s="14"/>
      <c r="RJG24" s="15"/>
      <c r="RJH24" s="13"/>
      <c r="RJI24" s="9"/>
      <c r="RJJ24" s="8"/>
      <c r="RJK24" s="8"/>
      <c r="RJL24" s="13"/>
      <c r="RJM24" s="13"/>
      <c r="RJN24" s="14"/>
      <c r="RJO24" s="15"/>
      <c r="RJP24" s="13"/>
      <c r="RJQ24" s="9"/>
      <c r="RJR24" s="8"/>
      <c r="RJS24" s="8"/>
      <c r="RJT24" s="13"/>
      <c r="RJU24" s="13"/>
      <c r="RJV24" s="14"/>
      <c r="RJW24" s="15"/>
      <c r="RJX24" s="13"/>
      <c r="RJY24" s="9"/>
      <c r="RJZ24" s="8"/>
      <c r="RKA24" s="8"/>
      <c r="RKB24" s="13"/>
      <c r="RKC24" s="13"/>
      <c r="RKD24" s="14"/>
      <c r="RKE24" s="15"/>
      <c r="RKF24" s="13"/>
      <c r="RKG24" s="9"/>
      <c r="RKH24" s="8"/>
      <c r="RKI24" s="8"/>
      <c r="RKJ24" s="13"/>
      <c r="RKK24" s="13"/>
      <c r="RKL24" s="14"/>
      <c r="RKM24" s="15"/>
      <c r="RKN24" s="13"/>
      <c r="RKO24" s="9"/>
      <c r="RKP24" s="8"/>
      <c r="RKQ24" s="8"/>
      <c r="RKR24" s="13"/>
      <c r="RKS24" s="13"/>
      <c r="RKT24" s="14"/>
      <c r="RKU24" s="15"/>
      <c r="RKV24" s="13"/>
      <c r="RKW24" s="9"/>
      <c r="RKX24" s="8"/>
      <c r="RKY24" s="8"/>
      <c r="RKZ24" s="13"/>
      <c r="RLA24" s="13"/>
      <c r="RLB24" s="14"/>
      <c r="RLC24" s="15"/>
      <c r="RLD24" s="13"/>
      <c r="RLE24" s="9"/>
      <c r="RLF24" s="8"/>
      <c r="RLG24" s="8"/>
      <c r="RLH24" s="13"/>
      <c r="RLI24" s="13"/>
      <c r="RLJ24" s="14"/>
      <c r="RLK24" s="15"/>
      <c r="RLL24" s="13"/>
      <c r="RLM24" s="9"/>
      <c r="RLN24" s="8"/>
      <c r="RLO24" s="8"/>
      <c r="RLP24" s="13"/>
      <c r="RLQ24" s="13"/>
      <c r="RLR24" s="14"/>
      <c r="RLS24" s="15"/>
      <c r="RLT24" s="13"/>
      <c r="RLU24" s="9"/>
      <c r="RLV24" s="8"/>
      <c r="RLW24" s="8"/>
      <c r="RLX24" s="13"/>
      <c r="RLY24" s="13"/>
      <c r="RLZ24" s="14"/>
      <c r="RMA24" s="15"/>
      <c r="RMB24" s="13"/>
      <c r="RMC24" s="9"/>
      <c r="RMD24" s="8"/>
      <c r="RME24" s="8"/>
      <c r="RMF24" s="13"/>
      <c r="RMG24" s="13"/>
      <c r="RMH24" s="14"/>
      <c r="RMI24" s="15"/>
      <c r="RMJ24" s="13"/>
      <c r="RMK24" s="9"/>
      <c r="RML24" s="8"/>
      <c r="RMM24" s="8"/>
      <c r="RMN24" s="13"/>
      <c r="RMO24" s="13"/>
      <c r="RMP24" s="14"/>
      <c r="RMQ24" s="15"/>
      <c r="RMR24" s="13"/>
      <c r="RMS24" s="9"/>
      <c r="RMT24" s="8"/>
      <c r="RMU24" s="8"/>
      <c r="RMV24" s="13"/>
      <c r="RMW24" s="13"/>
      <c r="RMX24" s="14"/>
      <c r="RMY24" s="15"/>
      <c r="RMZ24" s="13"/>
      <c r="RNA24" s="9"/>
      <c r="RNB24" s="8"/>
      <c r="RNC24" s="8"/>
      <c r="RND24" s="13"/>
      <c r="RNE24" s="13"/>
      <c r="RNF24" s="14"/>
      <c r="RNG24" s="15"/>
      <c r="RNH24" s="13"/>
      <c r="RNI24" s="9"/>
      <c r="RNJ24" s="8"/>
      <c r="RNK24" s="8"/>
      <c r="RNL24" s="13"/>
      <c r="RNM24" s="13"/>
      <c r="RNN24" s="14"/>
      <c r="RNO24" s="15"/>
      <c r="RNP24" s="13"/>
      <c r="RNQ24" s="9"/>
      <c r="RNR24" s="8"/>
      <c r="RNS24" s="8"/>
      <c r="RNT24" s="13"/>
      <c r="RNU24" s="13"/>
      <c r="RNV24" s="14"/>
      <c r="RNW24" s="15"/>
      <c r="RNX24" s="13"/>
      <c r="RNY24" s="9"/>
      <c r="RNZ24" s="8"/>
      <c r="ROA24" s="8"/>
      <c r="ROB24" s="13"/>
      <c r="ROC24" s="13"/>
      <c r="ROD24" s="14"/>
      <c r="ROE24" s="15"/>
      <c r="ROF24" s="13"/>
      <c r="ROG24" s="9"/>
      <c r="ROH24" s="8"/>
      <c r="ROI24" s="8"/>
      <c r="ROJ24" s="13"/>
      <c r="ROK24" s="13"/>
      <c r="ROL24" s="14"/>
      <c r="ROM24" s="15"/>
      <c r="RON24" s="13"/>
      <c r="ROO24" s="9"/>
      <c r="ROP24" s="8"/>
      <c r="ROQ24" s="8"/>
      <c r="ROR24" s="13"/>
      <c r="ROS24" s="13"/>
      <c r="ROT24" s="14"/>
      <c r="ROU24" s="15"/>
      <c r="ROV24" s="13"/>
      <c r="ROW24" s="9"/>
      <c r="ROX24" s="8"/>
      <c r="ROY24" s="8"/>
      <c r="ROZ24" s="13"/>
      <c r="RPA24" s="13"/>
      <c r="RPB24" s="14"/>
      <c r="RPC24" s="15"/>
      <c r="RPD24" s="13"/>
      <c r="RPE24" s="9"/>
      <c r="RPF24" s="8"/>
      <c r="RPG24" s="8"/>
      <c r="RPH24" s="13"/>
      <c r="RPI24" s="13"/>
      <c r="RPJ24" s="14"/>
      <c r="RPK24" s="15"/>
      <c r="RPL24" s="13"/>
      <c r="RPM24" s="9"/>
      <c r="RPN24" s="8"/>
      <c r="RPO24" s="8"/>
      <c r="RPP24" s="13"/>
      <c r="RPQ24" s="13"/>
      <c r="RPR24" s="14"/>
      <c r="RPS24" s="15"/>
      <c r="RPT24" s="13"/>
      <c r="RPU24" s="9"/>
      <c r="RPV24" s="8"/>
      <c r="RPW24" s="8"/>
      <c r="RPX24" s="13"/>
      <c r="RPY24" s="13"/>
      <c r="RPZ24" s="14"/>
      <c r="RQA24" s="15"/>
      <c r="RQB24" s="13"/>
      <c r="RQC24" s="9"/>
      <c r="RQD24" s="8"/>
      <c r="RQE24" s="8"/>
      <c r="RQF24" s="13"/>
      <c r="RQG24" s="13"/>
      <c r="RQH24" s="14"/>
      <c r="RQI24" s="15"/>
      <c r="RQJ24" s="13"/>
      <c r="RQK24" s="9"/>
      <c r="RQL24" s="8"/>
      <c r="RQM24" s="8"/>
      <c r="RQN24" s="13"/>
      <c r="RQO24" s="13"/>
      <c r="RQP24" s="14"/>
      <c r="RQQ24" s="15"/>
      <c r="RQR24" s="13"/>
      <c r="RQS24" s="9"/>
      <c r="RQT24" s="8"/>
      <c r="RQU24" s="8"/>
      <c r="RQV24" s="13"/>
      <c r="RQW24" s="13"/>
      <c r="RQX24" s="14"/>
      <c r="RQY24" s="15"/>
      <c r="RQZ24" s="13"/>
      <c r="RRA24" s="9"/>
      <c r="RRB24" s="8"/>
      <c r="RRC24" s="8"/>
      <c r="RRD24" s="13"/>
      <c r="RRE24" s="13"/>
      <c r="RRF24" s="14"/>
      <c r="RRG24" s="15"/>
      <c r="RRH24" s="13"/>
      <c r="RRI24" s="9"/>
      <c r="RRJ24" s="8"/>
      <c r="RRK24" s="8"/>
      <c r="RRL24" s="13"/>
      <c r="RRM24" s="13"/>
      <c r="RRN24" s="14"/>
      <c r="RRO24" s="15"/>
      <c r="RRP24" s="13"/>
      <c r="RRQ24" s="9"/>
      <c r="RRR24" s="8"/>
      <c r="RRS24" s="8"/>
      <c r="RRT24" s="13"/>
      <c r="RRU24" s="13"/>
      <c r="RRV24" s="14"/>
      <c r="RRW24" s="15"/>
      <c r="RRX24" s="13"/>
      <c r="RRY24" s="9"/>
      <c r="RRZ24" s="8"/>
      <c r="RSA24" s="8"/>
      <c r="RSB24" s="13"/>
      <c r="RSC24" s="13"/>
      <c r="RSD24" s="14"/>
      <c r="RSE24" s="15"/>
      <c r="RSF24" s="13"/>
      <c r="RSG24" s="9"/>
      <c r="RSH24" s="8"/>
      <c r="RSI24" s="8"/>
      <c r="RSJ24" s="13"/>
      <c r="RSK24" s="13"/>
      <c r="RSL24" s="14"/>
      <c r="RSM24" s="15"/>
      <c r="RSN24" s="13"/>
      <c r="RSO24" s="9"/>
      <c r="RSP24" s="8"/>
      <c r="RSQ24" s="8"/>
      <c r="RSR24" s="13"/>
      <c r="RSS24" s="13"/>
      <c r="RST24" s="14"/>
      <c r="RSU24" s="15"/>
      <c r="RSV24" s="13"/>
      <c r="RSW24" s="9"/>
      <c r="RSX24" s="8"/>
      <c r="RSY24" s="8"/>
      <c r="RSZ24" s="13"/>
      <c r="RTA24" s="13"/>
      <c r="RTB24" s="14"/>
      <c r="RTC24" s="15"/>
      <c r="RTD24" s="13"/>
      <c r="RTE24" s="9"/>
      <c r="RTF24" s="8"/>
      <c r="RTG24" s="8"/>
      <c r="RTH24" s="13"/>
      <c r="RTI24" s="13"/>
      <c r="RTJ24" s="14"/>
      <c r="RTK24" s="15"/>
      <c r="RTL24" s="13"/>
      <c r="RTM24" s="9"/>
      <c r="RTN24" s="8"/>
      <c r="RTO24" s="8"/>
      <c r="RTP24" s="13"/>
      <c r="RTQ24" s="13"/>
      <c r="RTR24" s="14"/>
      <c r="RTS24" s="15"/>
      <c r="RTT24" s="13"/>
      <c r="RTU24" s="9"/>
      <c r="RTV24" s="8"/>
      <c r="RTW24" s="8"/>
      <c r="RTX24" s="13"/>
      <c r="RTY24" s="13"/>
      <c r="RTZ24" s="14"/>
      <c r="RUA24" s="15"/>
      <c r="RUB24" s="13"/>
      <c r="RUC24" s="9"/>
      <c r="RUD24" s="8"/>
      <c r="RUE24" s="8"/>
      <c r="RUF24" s="13"/>
      <c r="RUG24" s="13"/>
      <c r="RUH24" s="14"/>
      <c r="RUI24" s="15"/>
      <c r="RUJ24" s="13"/>
      <c r="RUK24" s="9"/>
      <c r="RUL24" s="8"/>
      <c r="RUM24" s="8"/>
      <c r="RUN24" s="13"/>
      <c r="RUO24" s="13"/>
      <c r="RUP24" s="14"/>
      <c r="RUQ24" s="15"/>
      <c r="RUR24" s="13"/>
      <c r="RUS24" s="9"/>
      <c r="RUT24" s="8"/>
      <c r="RUU24" s="8"/>
      <c r="RUV24" s="13"/>
      <c r="RUW24" s="13"/>
      <c r="RUX24" s="14"/>
      <c r="RUY24" s="15"/>
      <c r="RUZ24" s="13"/>
      <c r="RVA24" s="9"/>
      <c r="RVB24" s="8"/>
      <c r="RVC24" s="8"/>
      <c r="RVD24" s="13"/>
      <c r="RVE24" s="13"/>
      <c r="RVF24" s="14"/>
      <c r="RVG24" s="15"/>
      <c r="RVH24" s="13"/>
      <c r="RVI24" s="9"/>
      <c r="RVJ24" s="8"/>
      <c r="RVK24" s="8"/>
      <c r="RVL24" s="13"/>
      <c r="RVM24" s="13"/>
      <c r="RVN24" s="14"/>
      <c r="RVO24" s="15"/>
      <c r="RVP24" s="13"/>
      <c r="RVQ24" s="9"/>
      <c r="RVR24" s="8"/>
      <c r="RVS24" s="8"/>
      <c r="RVT24" s="13"/>
      <c r="RVU24" s="13"/>
      <c r="RVV24" s="14"/>
      <c r="RVW24" s="15"/>
      <c r="RVX24" s="13"/>
      <c r="RVY24" s="9"/>
      <c r="RVZ24" s="8"/>
      <c r="RWA24" s="8"/>
      <c r="RWB24" s="13"/>
      <c r="RWC24" s="13"/>
      <c r="RWD24" s="14"/>
      <c r="RWE24" s="15"/>
      <c r="RWF24" s="13"/>
      <c r="RWG24" s="9"/>
      <c r="RWH24" s="8"/>
      <c r="RWI24" s="8"/>
      <c r="RWJ24" s="13"/>
      <c r="RWK24" s="13"/>
      <c r="RWL24" s="14"/>
      <c r="RWM24" s="15"/>
      <c r="RWN24" s="13"/>
      <c r="RWO24" s="9"/>
      <c r="RWP24" s="8"/>
      <c r="RWQ24" s="8"/>
      <c r="RWR24" s="13"/>
      <c r="RWS24" s="13"/>
      <c r="RWT24" s="14"/>
      <c r="RWU24" s="15"/>
      <c r="RWV24" s="13"/>
      <c r="RWW24" s="9"/>
      <c r="RWX24" s="8"/>
      <c r="RWY24" s="8"/>
      <c r="RWZ24" s="13"/>
      <c r="RXA24" s="13"/>
      <c r="RXB24" s="14"/>
      <c r="RXC24" s="15"/>
      <c r="RXD24" s="13"/>
      <c r="RXE24" s="9"/>
      <c r="RXF24" s="8"/>
      <c r="RXG24" s="8"/>
      <c r="RXH24" s="13"/>
      <c r="RXI24" s="13"/>
      <c r="RXJ24" s="14"/>
      <c r="RXK24" s="15"/>
      <c r="RXL24" s="13"/>
      <c r="RXM24" s="9"/>
      <c r="RXN24" s="8"/>
      <c r="RXO24" s="8"/>
      <c r="RXP24" s="13"/>
      <c r="RXQ24" s="13"/>
      <c r="RXR24" s="14"/>
      <c r="RXS24" s="15"/>
      <c r="RXT24" s="13"/>
      <c r="RXU24" s="9"/>
      <c r="RXV24" s="8"/>
      <c r="RXW24" s="8"/>
      <c r="RXX24" s="13"/>
      <c r="RXY24" s="13"/>
      <c r="RXZ24" s="14"/>
      <c r="RYA24" s="15"/>
      <c r="RYB24" s="13"/>
      <c r="RYC24" s="9"/>
      <c r="RYD24" s="8"/>
      <c r="RYE24" s="8"/>
      <c r="RYF24" s="13"/>
      <c r="RYG24" s="13"/>
      <c r="RYH24" s="14"/>
      <c r="RYI24" s="15"/>
      <c r="RYJ24" s="13"/>
      <c r="RYK24" s="9"/>
      <c r="RYL24" s="8"/>
      <c r="RYM24" s="8"/>
      <c r="RYN24" s="13"/>
      <c r="RYO24" s="13"/>
      <c r="RYP24" s="14"/>
      <c r="RYQ24" s="15"/>
      <c r="RYR24" s="13"/>
      <c r="RYS24" s="9"/>
      <c r="RYT24" s="8"/>
      <c r="RYU24" s="8"/>
      <c r="RYV24" s="13"/>
      <c r="RYW24" s="13"/>
      <c r="RYX24" s="14"/>
      <c r="RYY24" s="15"/>
      <c r="RYZ24" s="13"/>
      <c r="RZA24" s="9"/>
      <c r="RZB24" s="8"/>
      <c r="RZC24" s="8"/>
      <c r="RZD24" s="13"/>
      <c r="RZE24" s="13"/>
      <c r="RZF24" s="14"/>
      <c r="RZG24" s="15"/>
      <c r="RZH24" s="13"/>
      <c r="RZI24" s="9"/>
      <c r="RZJ24" s="8"/>
      <c r="RZK24" s="8"/>
      <c r="RZL24" s="13"/>
      <c r="RZM24" s="13"/>
      <c r="RZN24" s="14"/>
      <c r="RZO24" s="15"/>
      <c r="RZP24" s="13"/>
      <c r="RZQ24" s="9"/>
      <c r="RZR24" s="8"/>
      <c r="RZS24" s="8"/>
      <c r="RZT24" s="13"/>
      <c r="RZU24" s="13"/>
      <c r="RZV24" s="14"/>
      <c r="RZW24" s="15"/>
      <c r="RZX24" s="13"/>
      <c r="RZY24" s="9"/>
      <c r="RZZ24" s="8"/>
      <c r="SAA24" s="8"/>
      <c r="SAB24" s="13"/>
      <c r="SAC24" s="13"/>
      <c r="SAD24" s="14"/>
      <c r="SAE24" s="15"/>
      <c r="SAF24" s="13"/>
      <c r="SAG24" s="9"/>
      <c r="SAH24" s="8"/>
      <c r="SAI24" s="8"/>
      <c r="SAJ24" s="13"/>
      <c r="SAK24" s="13"/>
      <c r="SAL24" s="14"/>
      <c r="SAM24" s="15"/>
      <c r="SAN24" s="13"/>
      <c r="SAO24" s="9"/>
      <c r="SAP24" s="8"/>
      <c r="SAQ24" s="8"/>
      <c r="SAR24" s="13"/>
      <c r="SAS24" s="13"/>
      <c r="SAT24" s="14"/>
      <c r="SAU24" s="15"/>
      <c r="SAV24" s="13"/>
      <c r="SAW24" s="9"/>
      <c r="SAX24" s="8"/>
      <c r="SAY24" s="8"/>
      <c r="SAZ24" s="13"/>
      <c r="SBA24" s="13"/>
      <c r="SBB24" s="14"/>
      <c r="SBC24" s="15"/>
      <c r="SBD24" s="13"/>
      <c r="SBE24" s="9"/>
      <c r="SBF24" s="8"/>
      <c r="SBG24" s="8"/>
      <c r="SBH24" s="13"/>
      <c r="SBI24" s="13"/>
      <c r="SBJ24" s="14"/>
      <c r="SBK24" s="15"/>
      <c r="SBL24" s="13"/>
      <c r="SBM24" s="9"/>
      <c r="SBN24" s="8"/>
      <c r="SBO24" s="8"/>
      <c r="SBP24" s="13"/>
      <c r="SBQ24" s="13"/>
      <c r="SBR24" s="14"/>
      <c r="SBS24" s="15"/>
      <c r="SBT24" s="13"/>
      <c r="SBU24" s="9"/>
      <c r="SBV24" s="8"/>
      <c r="SBW24" s="8"/>
      <c r="SBX24" s="13"/>
      <c r="SBY24" s="13"/>
      <c r="SBZ24" s="14"/>
      <c r="SCA24" s="15"/>
      <c r="SCB24" s="13"/>
      <c r="SCC24" s="9"/>
      <c r="SCD24" s="8"/>
      <c r="SCE24" s="8"/>
      <c r="SCF24" s="13"/>
      <c r="SCG24" s="13"/>
      <c r="SCH24" s="14"/>
      <c r="SCI24" s="15"/>
      <c r="SCJ24" s="13"/>
      <c r="SCK24" s="9"/>
      <c r="SCL24" s="8"/>
      <c r="SCM24" s="8"/>
      <c r="SCN24" s="13"/>
      <c r="SCO24" s="13"/>
      <c r="SCP24" s="14"/>
      <c r="SCQ24" s="15"/>
      <c r="SCR24" s="13"/>
      <c r="SCS24" s="9"/>
      <c r="SCT24" s="8"/>
      <c r="SCU24" s="8"/>
      <c r="SCV24" s="13"/>
      <c r="SCW24" s="13"/>
      <c r="SCX24" s="14"/>
      <c r="SCY24" s="15"/>
      <c r="SCZ24" s="13"/>
      <c r="SDA24" s="9"/>
      <c r="SDB24" s="8"/>
      <c r="SDC24" s="8"/>
      <c r="SDD24" s="13"/>
      <c r="SDE24" s="13"/>
      <c r="SDF24" s="14"/>
      <c r="SDG24" s="15"/>
      <c r="SDH24" s="13"/>
      <c r="SDI24" s="9"/>
      <c r="SDJ24" s="8"/>
      <c r="SDK24" s="8"/>
      <c r="SDL24" s="13"/>
      <c r="SDM24" s="13"/>
      <c r="SDN24" s="14"/>
      <c r="SDO24" s="15"/>
      <c r="SDP24" s="13"/>
      <c r="SDQ24" s="9"/>
      <c r="SDR24" s="8"/>
      <c r="SDS24" s="8"/>
      <c r="SDT24" s="13"/>
      <c r="SDU24" s="13"/>
      <c r="SDV24" s="14"/>
      <c r="SDW24" s="15"/>
      <c r="SDX24" s="13"/>
      <c r="SDY24" s="9"/>
      <c r="SDZ24" s="8"/>
      <c r="SEA24" s="8"/>
      <c r="SEB24" s="13"/>
      <c r="SEC24" s="13"/>
      <c r="SED24" s="14"/>
      <c r="SEE24" s="15"/>
      <c r="SEF24" s="13"/>
      <c r="SEG24" s="9"/>
      <c r="SEH24" s="8"/>
      <c r="SEI24" s="8"/>
      <c r="SEJ24" s="13"/>
      <c r="SEK24" s="13"/>
      <c r="SEL24" s="14"/>
      <c r="SEM24" s="15"/>
      <c r="SEN24" s="13"/>
      <c r="SEO24" s="9"/>
      <c r="SEP24" s="8"/>
      <c r="SEQ24" s="8"/>
      <c r="SER24" s="13"/>
      <c r="SES24" s="13"/>
      <c r="SET24" s="14"/>
      <c r="SEU24" s="15"/>
      <c r="SEV24" s="13"/>
      <c r="SEW24" s="9"/>
      <c r="SEX24" s="8"/>
      <c r="SEY24" s="8"/>
      <c r="SEZ24" s="13"/>
      <c r="SFA24" s="13"/>
      <c r="SFB24" s="14"/>
      <c r="SFC24" s="15"/>
      <c r="SFD24" s="13"/>
      <c r="SFE24" s="9"/>
      <c r="SFF24" s="8"/>
      <c r="SFG24" s="8"/>
      <c r="SFH24" s="13"/>
      <c r="SFI24" s="13"/>
      <c r="SFJ24" s="14"/>
      <c r="SFK24" s="15"/>
      <c r="SFL24" s="13"/>
      <c r="SFM24" s="9"/>
      <c r="SFN24" s="8"/>
      <c r="SFO24" s="8"/>
      <c r="SFP24" s="13"/>
      <c r="SFQ24" s="13"/>
      <c r="SFR24" s="14"/>
      <c r="SFS24" s="15"/>
      <c r="SFT24" s="13"/>
      <c r="SFU24" s="9"/>
      <c r="SFV24" s="8"/>
      <c r="SFW24" s="8"/>
      <c r="SFX24" s="13"/>
      <c r="SFY24" s="13"/>
      <c r="SFZ24" s="14"/>
      <c r="SGA24" s="15"/>
      <c r="SGB24" s="13"/>
      <c r="SGC24" s="9"/>
      <c r="SGD24" s="8"/>
      <c r="SGE24" s="8"/>
      <c r="SGF24" s="13"/>
      <c r="SGG24" s="13"/>
      <c r="SGH24" s="14"/>
      <c r="SGI24" s="15"/>
      <c r="SGJ24" s="13"/>
      <c r="SGK24" s="9"/>
      <c r="SGL24" s="8"/>
      <c r="SGM24" s="8"/>
      <c r="SGN24" s="13"/>
      <c r="SGO24" s="13"/>
      <c r="SGP24" s="14"/>
      <c r="SGQ24" s="15"/>
      <c r="SGR24" s="13"/>
      <c r="SGS24" s="9"/>
      <c r="SGT24" s="8"/>
      <c r="SGU24" s="8"/>
      <c r="SGV24" s="13"/>
      <c r="SGW24" s="13"/>
      <c r="SGX24" s="14"/>
      <c r="SGY24" s="15"/>
      <c r="SGZ24" s="13"/>
      <c r="SHA24" s="9"/>
      <c r="SHB24" s="8"/>
      <c r="SHC24" s="8"/>
      <c r="SHD24" s="13"/>
      <c r="SHE24" s="13"/>
      <c r="SHF24" s="14"/>
      <c r="SHG24" s="15"/>
      <c r="SHH24" s="13"/>
      <c r="SHI24" s="9"/>
      <c r="SHJ24" s="8"/>
      <c r="SHK24" s="8"/>
      <c r="SHL24" s="13"/>
      <c r="SHM24" s="13"/>
      <c r="SHN24" s="14"/>
      <c r="SHO24" s="15"/>
      <c r="SHP24" s="13"/>
      <c r="SHQ24" s="9"/>
      <c r="SHR24" s="8"/>
      <c r="SHS24" s="8"/>
      <c r="SHT24" s="13"/>
      <c r="SHU24" s="13"/>
      <c r="SHV24" s="14"/>
      <c r="SHW24" s="15"/>
      <c r="SHX24" s="13"/>
      <c r="SHY24" s="9"/>
      <c r="SHZ24" s="8"/>
      <c r="SIA24" s="8"/>
      <c r="SIB24" s="13"/>
      <c r="SIC24" s="13"/>
      <c r="SID24" s="14"/>
      <c r="SIE24" s="15"/>
      <c r="SIF24" s="13"/>
      <c r="SIG24" s="9"/>
      <c r="SIH24" s="8"/>
      <c r="SII24" s="8"/>
      <c r="SIJ24" s="13"/>
      <c r="SIK24" s="13"/>
      <c r="SIL24" s="14"/>
      <c r="SIM24" s="15"/>
      <c r="SIN24" s="13"/>
      <c r="SIO24" s="9"/>
      <c r="SIP24" s="8"/>
      <c r="SIQ24" s="8"/>
      <c r="SIR24" s="13"/>
      <c r="SIS24" s="13"/>
      <c r="SIT24" s="14"/>
      <c r="SIU24" s="15"/>
      <c r="SIV24" s="13"/>
      <c r="SIW24" s="9"/>
      <c r="SIX24" s="8"/>
      <c r="SIY24" s="8"/>
      <c r="SIZ24" s="13"/>
      <c r="SJA24" s="13"/>
      <c r="SJB24" s="14"/>
      <c r="SJC24" s="15"/>
      <c r="SJD24" s="13"/>
      <c r="SJE24" s="9"/>
      <c r="SJF24" s="8"/>
      <c r="SJG24" s="8"/>
      <c r="SJH24" s="13"/>
      <c r="SJI24" s="13"/>
      <c r="SJJ24" s="14"/>
      <c r="SJK24" s="15"/>
      <c r="SJL24" s="13"/>
      <c r="SJM24" s="9"/>
      <c r="SJN24" s="8"/>
      <c r="SJO24" s="8"/>
      <c r="SJP24" s="13"/>
      <c r="SJQ24" s="13"/>
      <c r="SJR24" s="14"/>
      <c r="SJS24" s="15"/>
      <c r="SJT24" s="13"/>
      <c r="SJU24" s="9"/>
      <c r="SJV24" s="8"/>
      <c r="SJW24" s="8"/>
      <c r="SJX24" s="13"/>
      <c r="SJY24" s="13"/>
      <c r="SJZ24" s="14"/>
      <c r="SKA24" s="15"/>
      <c r="SKB24" s="13"/>
      <c r="SKC24" s="9"/>
      <c r="SKD24" s="8"/>
      <c r="SKE24" s="8"/>
      <c r="SKF24" s="13"/>
      <c r="SKG24" s="13"/>
      <c r="SKH24" s="14"/>
      <c r="SKI24" s="15"/>
      <c r="SKJ24" s="13"/>
      <c r="SKK24" s="9"/>
      <c r="SKL24" s="8"/>
      <c r="SKM24" s="8"/>
      <c r="SKN24" s="13"/>
      <c r="SKO24" s="13"/>
      <c r="SKP24" s="14"/>
      <c r="SKQ24" s="15"/>
      <c r="SKR24" s="13"/>
      <c r="SKS24" s="9"/>
      <c r="SKT24" s="8"/>
      <c r="SKU24" s="8"/>
      <c r="SKV24" s="13"/>
      <c r="SKW24" s="13"/>
      <c r="SKX24" s="14"/>
      <c r="SKY24" s="15"/>
      <c r="SKZ24" s="13"/>
      <c r="SLA24" s="9"/>
      <c r="SLB24" s="8"/>
      <c r="SLC24" s="8"/>
      <c r="SLD24" s="13"/>
      <c r="SLE24" s="13"/>
      <c r="SLF24" s="14"/>
      <c r="SLG24" s="15"/>
      <c r="SLH24" s="13"/>
      <c r="SLI24" s="9"/>
      <c r="SLJ24" s="8"/>
      <c r="SLK24" s="8"/>
      <c r="SLL24" s="13"/>
      <c r="SLM24" s="13"/>
      <c r="SLN24" s="14"/>
      <c r="SLO24" s="15"/>
      <c r="SLP24" s="13"/>
      <c r="SLQ24" s="9"/>
      <c r="SLR24" s="8"/>
      <c r="SLS24" s="8"/>
      <c r="SLT24" s="13"/>
      <c r="SLU24" s="13"/>
      <c r="SLV24" s="14"/>
      <c r="SLW24" s="15"/>
      <c r="SLX24" s="13"/>
      <c r="SLY24" s="9"/>
      <c r="SLZ24" s="8"/>
      <c r="SMA24" s="8"/>
      <c r="SMB24" s="13"/>
      <c r="SMC24" s="13"/>
      <c r="SMD24" s="14"/>
      <c r="SME24" s="15"/>
      <c r="SMF24" s="13"/>
      <c r="SMG24" s="9"/>
      <c r="SMH24" s="8"/>
      <c r="SMI24" s="8"/>
      <c r="SMJ24" s="13"/>
      <c r="SMK24" s="13"/>
      <c r="SML24" s="14"/>
      <c r="SMM24" s="15"/>
      <c r="SMN24" s="13"/>
      <c r="SMO24" s="9"/>
      <c r="SMP24" s="8"/>
      <c r="SMQ24" s="8"/>
      <c r="SMR24" s="13"/>
      <c r="SMS24" s="13"/>
      <c r="SMT24" s="14"/>
      <c r="SMU24" s="15"/>
      <c r="SMV24" s="13"/>
      <c r="SMW24" s="9"/>
      <c r="SMX24" s="8"/>
      <c r="SMY24" s="8"/>
      <c r="SMZ24" s="13"/>
      <c r="SNA24" s="13"/>
      <c r="SNB24" s="14"/>
      <c r="SNC24" s="15"/>
      <c r="SND24" s="13"/>
      <c r="SNE24" s="9"/>
      <c r="SNF24" s="8"/>
      <c r="SNG24" s="8"/>
      <c r="SNH24" s="13"/>
      <c r="SNI24" s="13"/>
      <c r="SNJ24" s="14"/>
      <c r="SNK24" s="15"/>
      <c r="SNL24" s="13"/>
      <c r="SNM24" s="9"/>
      <c r="SNN24" s="8"/>
      <c r="SNO24" s="8"/>
      <c r="SNP24" s="13"/>
      <c r="SNQ24" s="13"/>
      <c r="SNR24" s="14"/>
      <c r="SNS24" s="15"/>
      <c r="SNT24" s="13"/>
      <c r="SNU24" s="9"/>
      <c r="SNV24" s="8"/>
      <c r="SNW24" s="8"/>
      <c r="SNX24" s="13"/>
      <c r="SNY24" s="13"/>
      <c r="SNZ24" s="14"/>
      <c r="SOA24" s="15"/>
      <c r="SOB24" s="13"/>
      <c r="SOC24" s="9"/>
      <c r="SOD24" s="8"/>
      <c r="SOE24" s="8"/>
      <c r="SOF24" s="13"/>
      <c r="SOG24" s="13"/>
      <c r="SOH24" s="14"/>
      <c r="SOI24" s="15"/>
      <c r="SOJ24" s="13"/>
      <c r="SOK24" s="9"/>
      <c r="SOL24" s="8"/>
      <c r="SOM24" s="8"/>
      <c r="SON24" s="13"/>
      <c r="SOO24" s="13"/>
      <c r="SOP24" s="14"/>
      <c r="SOQ24" s="15"/>
      <c r="SOR24" s="13"/>
      <c r="SOS24" s="9"/>
      <c r="SOT24" s="8"/>
      <c r="SOU24" s="8"/>
      <c r="SOV24" s="13"/>
      <c r="SOW24" s="13"/>
      <c r="SOX24" s="14"/>
      <c r="SOY24" s="15"/>
      <c r="SOZ24" s="13"/>
      <c r="SPA24" s="9"/>
      <c r="SPB24" s="8"/>
      <c r="SPC24" s="8"/>
      <c r="SPD24" s="13"/>
      <c r="SPE24" s="13"/>
      <c r="SPF24" s="14"/>
      <c r="SPG24" s="15"/>
      <c r="SPH24" s="13"/>
      <c r="SPI24" s="9"/>
      <c r="SPJ24" s="8"/>
      <c r="SPK24" s="8"/>
      <c r="SPL24" s="13"/>
      <c r="SPM24" s="13"/>
      <c r="SPN24" s="14"/>
      <c r="SPO24" s="15"/>
      <c r="SPP24" s="13"/>
      <c r="SPQ24" s="9"/>
      <c r="SPR24" s="8"/>
      <c r="SPS24" s="8"/>
      <c r="SPT24" s="13"/>
      <c r="SPU24" s="13"/>
      <c r="SPV24" s="14"/>
      <c r="SPW24" s="15"/>
      <c r="SPX24" s="13"/>
      <c r="SPY24" s="9"/>
      <c r="SPZ24" s="8"/>
      <c r="SQA24" s="8"/>
      <c r="SQB24" s="13"/>
      <c r="SQC24" s="13"/>
      <c r="SQD24" s="14"/>
      <c r="SQE24" s="15"/>
      <c r="SQF24" s="13"/>
      <c r="SQG24" s="9"/>
      <c r="SQH24" s="8"/>
      <c r="SQI24" s="8"/>
      <c r="SQJ24" s="13"/>
      <c r="SQK24" s="13"/>
      <c r="SQL24" s="14"/>
      <c r="SQM24" s="15"/>
      <c r="SQN24" s="13"/>
      <c r="SQO24" s="9"/>
      <c r="SQP24" s="8"/>
      <c r="SQQ24" s="8"/>
      <c r="SQR24" s="13"/>
      <c r="SQS24" s="13"/>
      <c r="SQT24" s="14"/>
      <c r="SQU24" s="15"/>
      <c r="SQV24" s="13"/>
      <c r="SQW24" s="9"/>
      <c r="SQX24" s="8"/>
      <c r="SQY24" s="8"/>
      <c r="SQZ24" s="13"/>
      <c r="SRA24" s="13"/>
      <c r="SRB24" s="14"/>
      <c r="SRC24" s="15"/>
      <c r="SRD24" s="13"/>
      <c r="SRE24" s="9"/>
      <c r="SRF24" s="8"/>
      <c r="SRG24" s="8"/>
      <c r="SRH24" s="13"/>
      <c r="SRI24" s="13"/>
      <c r="SRJ24" s="14"/>
      <c r="SRK24" s="15"/>
      <c r="SRL24" s="13"/>
      <c r="SRM24" s="9"/>
      <c r="SRN24" s="8"/>
      <c r="SRO24" s="8"/>
      <c r="SRP24" s="13"/>
      <c r="SRQ24" s="13"/>
      <c r="SRR24" s="14"/>
      <c r="SRS24" s="15"/>
      <c r="SRT24" s="13"/>
      <c r="SRU24" s="9"/>
      <c r="SRV24" s="8"/>
      <c r="SRW24" s="8"/>
      <c r="SRX24" s="13"/>
      <c r="SRY24" s="13"/>
      <c r="SRZ24" s="14"/>
      <c r="SSA24" s="15"/>
      <c r="SSB24" s="13"/>
      <c r="SSC24" s="9"/>
      <c r="SSD24" s="8"/>
      <c r="SSE24" s="8"/>
      <c r="SSF24" s="13"/>
      <c r="SSG24" s="13"/>
      <c r="SSH24" s="14"/>
      <c r="SSI24" s="15"/>
      <c r="SSJ24" s="13"/>
      <c r="SSK24" s="9"/>
      <c r="SSL24" s="8"/>
      <c r="SSM24" s="8"/>
      <c r="SSN24" s="13"/>
      <c r="SSO24" s="13"/>
      <c r="SSP24" s="14"/>
      <c r="SSQ24" s="15"/>
      <c r="SSR24" s="13"/>
      <c r="SSS24" s="9"/>
      <c r="SST24" s="8"/>
      <c r="SSU24" s="8"/>
      <c r="SSV24" s="13"/>
      <c r="SSW24" s="13"/>
      <c r="SSX24" s="14"/>
      <c r="SSY24" s="15"/>
      <c r="SSZ24" s="13"/>
      <c r="STA24" s="9"/>
      <c r="STB24" s="8"/>
      <c r="STC24" s="8"/>
      <c r="STD24" s="13"/>
      <c r="STE24" s="13"/>
      <c r="STF24" s="14"/>
      <c r="STG24" s="15"/>
      <c r="STH24" s="13"/>
      <c r="STI24" s="9"/>
      <c r="STJ24" s="8"/>
      <c r="STK24" s="8"/>
      <c r="STL24" s="13"/>
      <c r="STM24" s="13"/>
      <c r="STN24" s="14"/>
      <c r="STO24" s="15"/>
      <c r="STP24" s="13"/>
      <c r="STQ24" s="9"/>
      <c r="STR24" s="8"/>
      <c r="STS24" s="8"/>
      <c r="STT24" s="13"/>
      <c r="STU24" s="13"/>
      <c r="STV24" s="14"/>
      <c r="STW24" s="15"/>
      <c r="STX24" s="13"/>
      <c r="STY24" s="9"/>
      <c r="STZ24" s="8"/>
      <c r="SUA24" s="8"/>
      <c r="SUB24" s="13"/>
      <c r="SUC24" s="13"/>
      <c r="SUD24" s="14"/>
      <c r="SUE24" s="15"/>
      <c r="SUF24" s="13"/>
      <c r="SUG24" s="9"/>
      <c r="SUH24" s="8"/>
      <c r="SUI24" s="8"/>
      <c r="SUJ24" s="13"/>
      <c r="SUK24" s="13"/>
      <c r="SUL24" s="14"/>
      <c r="SUM24" s="15"/>
      <c r="SUN24" s="13"/>
      <c r="SUO24" s="9"/>
      <c r="SUP24" s="8"/>
      <c r="SUQ24" s="8"/>
      <c r="SUR24" s="13"/>
      <c r="SUS24" s="13"/>
      <c r="SUT24" s="14"/>
      <c r="SUU24" s="15"/>
      <c r="SUV24" s="13"/>
      <c r="SUW24" s="9"/>
      <c r="SUX24" s="8"/>
      <c r="SUY24" s="8"/>
      <c r="SUZ24" s="13"/>
      <c r="SVA24" s="13"/>
      <c r="SVB24" s="14"/>
      <c r="SVC24" s="15"/>
      <c r="SVD24" s="13"/>
      <c r="SVE24" s="9"/>
      <c r="SVF24" s="8"/>
      <c r="SVG24" s="8"/>
      <c r="SVH24" s="13"/>
      <c r="SVI24" s="13"/>
      <c r="SVJ24" s="14"/>
      <c r="SVK24" s="15"/>
      <c r="SVL24" s="13"/>
      <c r="SVM24" s="9"/>
      <c r="SVN24" s="8"/>
      <c r="SVO24" s="8"/>
      <c r="SVP24" s="13"/>
      <c r="SVQ24" s="13"/>
      <c r="SVR24" s="14"/>
      <c r="SVS24" s="15"/>
      <c r="SVT24" s="13"/>
      <c r="SVU24" s="9"/>
      <c r="SVV24" s="8"/>
      <c r="SVW24" s="8"/>
      <c r="SVX24" s="13"/>
      <c r="SVY24" s="13"/>
      <c r="SVZ24" s="14"/>
      <c r="SWA24" s="15"/>
      <c r="SWB24" s="13"/>
      <c r="SWC24" s="9"/>
      <c r="SWD24" s="8"/>
      <c r="SWE24" s="8"/>
      <c r="SWF24" s="13"/>
      <c r="SWG24" s="13"/>
      <c r="SWH24" s="14"/>
      <c r="SWI24" s="15"/>
      <c r="SWJ24" s="13"/>
      <c r="SWK24" s="9"/>
      <c r="SWL24" s="8"/>
      <c r="SWM24" s="8"/>
      <c r="SWN24" s="13"/>
      <c r="SWO24" s="13"/>
      <c r="SWP24" s="14"/>
      <c r="SWQ24" s="15"/>
      <c r="SWR24" s="13"/>
      <c r="SWS24" s="9"/>
      <c r="SWT24" s="8"/>
      <c r="SWU24" s="8"/>
      <c r="SWV24" s="13"/>
      <c r="SWW24" s="13"/>
      <c r="SWX24" s="14"/>
      <c r="SWY24" s="15"/>
      <c r="SWZ24" s="13"/>
      <c r="SXA24" s="9"/>
      <c r="SXB24" s="8"/>
      <c r="SXC24" s="8"/>
      <c r="SXD24" s="13"/>
      <c r="SXE24" s="13"/>
      <c r="SXF24" s="14"/>
      <c r="SXG24" s="15"/>
      <c r="SXH24" s="13"/>
      <c r="SXI24" s="9"/>
      <c r="SXJ24" s="8"/>
      <c r="SXK24" s="8"/>
      <c r="SXL24" s="13"/>
      <c r="SXM24" s="13"/>
      <c r="SXN24" s="14"/>
      <c r="SXO24" s="15"/>
      <c r="SXP24" s="13"/>
      <c r="SXQ24" s="9"/>
      <c r="SXR24" s="8"/>
      <c r="SXS24" s="8"/>
      <c r="SXT24" s="13"/>
      <c r="SXU24" s="13"/>
      <c r="SXV24" s="14"/>
      <c r="SXW24" s="15"/>
      <c r="SXX24" s="13"/>
      <c r="SXY24" s="9"/>
      <c r="SXZ24" s="8"/>
      <c r="SYA24" s="8"/>
      <c r="SYB24" s="13"/>
      <c r="SYC24" s="13"/>
      <c r="SYD24" s="14"/>
      <c r="SYE24" s="15"/>
      <c r="SYF24" s="13"/>
      <c r="SYG24" s="9"/>
      <c r="SYH24" s="8"/>
      <c r="SYI24" s="8"/>
      <c r="SYJ24" s="13"/>
      <c r="SYK24" s="13"/>
      <c r="SYL24" s="14"/>
      <c r="SYM24" s="15"/>
      <c r="SYN24" s="13"/>
      <c r="SYO24" s="9"/>
      <c r="SYP24" s="8"/>
      <c r="SYQ24" s="8"/>
      <c r="SYR24" s="13"/>
      <c r="SYS24" s="13"/>
      <c r="SYT24" s="14"/>
      <c r="SYU24" s="15"/>
      <c r="SYV24" s="13"/>
      <c r="SYW24" s="9"/>
      <c r="SYX24" s="8"/>
      <c r="SYY24" s="8"/>
      <c r="SYZ24" s="13"/>
      <c r="SZA24" s="13"/>
      <c r="SZB24" s="14"/>
      <c r="SZC24" s="15"/>
      <c r="SZD24" s="13"/>
      <c r="SZE24" s="9"/>
      <c r="SZF24" s="8"/>
      <c r="SZG24" s="8"/>
      <c r="SZH24" s="13"/>
      <c r="SZI24" s="13"/>
      <c r="SZJ24" s="14"/>
      <c r="SZK24" s="15"/>
      <c r="SZL24" s="13"/>
      <c r="SZM24" s="9"/>
      <c r="SZN24" s="8"/>
      <c r="SZO24" s="8"/>
      <c r="SZP24" s="13"/>
      <c r="SZQ24" s="13"/>
      <c r="SZR24" s="14"/>
      <c r="SZS24" s="15"/>
      <c r="SZT24" s="13"/>
      <c r="SZU24" s="9"/>
      <c r="SZV24" s="8"/>
      <c r="SZW24" s="8"/>
      <c r="SZX24" s="13"/>
      <c r="SZY24" s="13"/>
      <c r="SZZ24" s="14"/>
      <c r="TAA24" s="15"/>
      <c r="TAB24" s="13"/>
      <c r="TAC24" s="9"/>
      <c r="TAD24" s="8"/>
      <c r="TAE24" s="8"/>
      <c r="TAF24" s="13"/>
      <c r="TAG24" s="13"/>
      <c r="TAH24" s="14"/>
      <c r="TAI24" s="15"/>
      <c r="TAJ24" s="13"/>
      <c r="TAK24" s="9"/>
      <c r="TAL24" s="8"/>
      <c r="TAM24" s="8"/>
      <c r="TAN24" s="13"/>
      <c r="TAO24" s="13"/>
      <c r="TAP24" s="14"/>
      <c r="TAQ24" s="15"/>
      <c r="TAR24" s="13"/>
      <c r="TAS24" s="9"/>
      <c r="TAT24" s="8"/>
      <c r="TAU24" s="8"/>
      <c r="TAV24" s="13"/>
      <c r="TAW24" s="13"/>
      <c r="TAX24" s="14"/>
      <c r="TAY24" s="15"/>
      <c r="TAZ24" s="13"/>
      <c r="TBA24" s="9"/>
      <c r="TBB24" s="8"/>
      <c r="TBC24" s="8"/>
      <c r="TBD24" s="13"/>
      <c r="TBE24" s="13"/>
      <c r="TBF24" s="14"/>
      <c r="TBG24" s="15"/>
      <c r="TBH24" s="13"/>
      <c r="TBI24" s="9"/>
      <c r="TBJ24" s="8"/>
      <c r="TBK24" s="8"/>
      <c r="TBL24" s="13"/>
      <c r="TBM24" s="13"/>
      <c r="TBN24" s="14"/>
      <c r="TBO24" s="15"/>
      <c r="TBP24" s="13"/>
      <c r="TBQ24" s="9"/>
      <c r="TBR24" s="8"/>
      <c r="TBS24" s="8"/>
      <c r="TBT24" s="13"/>
      <c r="TBU24" s="13"/>
      <c r="TBV24" s="14"/>
      <c r="TBW24" s="15"/>
      <c r="TBX24" s="13"/>
      <c r="TBY24" s="9"/>
      <c r="TBZ24" s="8"/>
      <c r="TCA24" s="8"/>
      <c r="TCB24" s="13"/>
      <c r="TCC24" s="13"/>
      <c r="TCD24" s="14"/>
      <c r="TCE24" s="15"/>
      <c r="TCF24" s="13"/>
      <c r="TCG24" s="9"/>
      <c r="TCH24" s="8"/>
      <c r="TCI24" s="8"/>
      <c r="TCJ24" s="13"/>
      <c r="TCK24" s="13"/>
      <c r="TCL24" s="14"/>
      <c r="TCM24" s="15"/>
      <c r="TCN24" s="13"/>
      <c r="TCO24" s="9"/>
      <c r="TCP24" s="8"/>
      <c r="TCQ24" s="8"/>
      <c r="TCR24" s="13"/>
      <c r="TCS24" s="13"/>
      <c r="TCT24" s="14"/>
      <c r="TCU24" s="15"/>
      <c r="TCV24" s="13"/>
      <c r="TCW24" s="9"/>
      <c r="TCX24" s="8"/>
      <c r="TCY24" s="8"/>
      <c r="TCZ24" s="13"/>
      <c r="TDA24" s="13"/>
      <c r="TDB24" s="14"/>
      <c r="TDC24" s="15"/>
      <c r="TDD24" s="13"/>
      <c r="TDE24" s="9"/>
      <c r="TDF24" s="8"/>
      <c r="TDG24" s="8"/>
      <c r="TDH24" s="13"/>
      <c r="TDI24" s="13"/>
      <c r="TDJ24" s="14"/>
      <c r="TDK24" s="15"/>
      <c r="TDL24" s="13"/>
      <c r="TDM24" s="9"/>
      <c r="TDN24" s="8"/>
      <c r="TDO24" s="8"/>
      <c r="TDP24" s="13"/>
      <c r="TDQ24" s="13"/>
      <c r="TDR24" s="14"/>
      <c r="TDS24" s="15"/>
      <c r="TDT24" s="13"/>
      <c r="TDU24" s="9"/>
      <c r="TDV24" s="8"/>
      <c r="TDW24" s="8"/>
      <c r="TDX24" s="13"/>
      <c r="TDY24" s="13"/>
      <c r="TDZ24" s="14"/>
      <c r="TEA24" s="15"/>
      <c r="TEB24" s="13"/>
      <c r="TEC24" s="9"/>
      <c r="TED24" s="8"/>
      <c r="TEE24" s="8"/>
      <c r="TEF24" s="13"/>
      <c r="TEG24" s="13"/>
      <c r="TEH24" s="14"/>
      <c r="TEI24" s="15"/>
      <c r="TEJ24" s="13"/>
      <c r="TEK24" s="9"/>
      <c r="TEL24" s="8"/>
      <c r="TEM24" s="8"/>
      <c r="TEN24" s="13"/>
      <c r="TEO24" s="13"/>
      <c r="TEP24" s="14"/>
      <c r="TEQ24" s="15"/>
      <c r="TER24" s="13"/>
      <c r="TES24" s="9"/>
      <c r="TET24" s="8"/>
      <c r="TEU24" s="8"/>
      <c r="TEV24" s="13"/>
      <c r="TEW24" s="13"/>
      <c r="TEX24" s="14"/>
      <c r="TEY24" s="15"/>
      <c r="TEZ24" s="13"/>
      <c r="TFA24" s="9"/>
      <c r="TFB24" s="8"/>
      <c r="TFC24" s="8"/>
      <c r="TFD24" s="13"/>
      <c r="TFE24" s="13"/>
      <c r="TFF24" s="14"/>
      <c r="TFG24" s="15"/>
      <c r="TFH24" s="13"/>
      <c r="TFI24" s="9"/>
      <c r="TFJ24" s="8"/>
      <c r="TFK24" s="8"/>
      <c r="TFL24" s="13"/>
      <c r="TFM24" s="13"/>
      <c r="TFN24" s="14"/>
      <c r="TFO24" s="15"/>
      <c r="TFP24" s="13"/>
      <c r="TFQ24" s="9"/>
      <c r="TFR24" s="8"/>
      <c r="TFS24" s="8"/>
      <c r="TFT24" s="13"/>
      <c r="TFU24" s="13"/>
      <c r="TFV24" s="14"/>
      <c r="TFW24" s="15"/>
      <c r="TFX24" s="13"/>
      <c r="TFY24" s="9"/>
      <c r="TFZ24" s="8"/>
      <c r="TGA24" s="8"/>
      <c r="TGB24" s="13"/>
      <c r="TGC24" s="13"/>
      <c r="TGD24" s="14"/>
      <c r="TGE24" s="15"/>
      <c r="TGF24" s="13"/>
      <c r="TGG24" s="9"/>
      <c r="TGH24" s="8"/>
      <c r="TGI24" s="8"/>
      <c r="TGJ24" s="13"/>
      <c r="TGK24" s="13"/>
      <c r="TGL24" s="14"/>
      <c r="TGM24" s="15"/>
      <c r="TGN24" s="13"/>
      <c r="TGO24" s="9"/>
      <c r="TGP24" s="8"/>
      <c r="TGQ24" s="8"/>
      <c r="TGR24" s="13"/>
      <c r="TGS24" s="13"/>
      <c r="TGT24" s="14"/>
      <c r="TGU24" s="15"/>
      <c r="TGV24" s="13"/>
      <c r="TGW24" s="9"/>
      <c r="TGX24" s="8"/>
      <c r="TGY24" s="8"/>
      <c r="TGZ24" s="13"/>
      <c r="THA24" s="13"/>
      <c r="THB24" s="14"/>
      <c r="THC24" s="15"/>
      <c r="THD24" s="13"/>
      <c r="THE24" s="9"/>
      <c r="THF24" s="8"/>
      <c r="THG24" s="8"/>
      <c r="THH24" s="13"/>
      <c r="THI24" s="13"/>
      <c r="THJ24" s="14"/>
      <c r="THK24" s="15"/>
      <c r="THL24" s="13"/>
      <c r="THM24" s="9"/>
      <c r="THN24" s="8"/>
      <c r="THO24" s="8"/>
      <c r="THP24" s="13"/>
      <c r="THQ24" s="13"/>
      <c r="THR24" s="14"/>
      <c r="THS24" s="15"/>
      <c r="THT24" s="13"/>
      <c r="THU24" s="9"/>
      <c r="THV24" s="8"/>
      <c r="THW24" s="8"/>
      <c r="THX24" s="13"/>
      <c r="THY24" s="13"/>
      <c r="THZ24" s="14"/>
      <c r="TIA24" s="15"/>
      <c r="TIB24" s="13"/>
      <c r="TIC24" s="9"/>
      <c r="TID24" s="8"/>
      <c r="TIE24" s="8"/>
      <c r="TIF24" s="13"/>
      <c r="TIG24" s="13"/>
      <c r="TIH24" s="14"/>
      <c r="TII24" s="15"/>
      <c r="TIJ24" s="13"/>
      <c r="TIK24" s="9"/>
      <c r="TIL24" s="8"/>
      <c r="TIM24" s="8"/>
      <c r="TIN24" s="13"/>
      <c r="TIO24" s="13"/>
      <c r="TIP24" s="14"/>
      <c r="TIQ24" s="15"/>
      <c r="TIR24" s="13"/>
      <c r="TIS24" s="9"/>
      <c r="TIT24" s="8"/>
      <c r="TIU24" s="8"/>
      <c r="TIV24" s="13"/>
      <c r="TIW24" s="13"/>
      <c r="TIX24" s="14"/>
      <c r="TIY24" s="15"/>
      <c r="TIZ24" s="13"/>
      <c r="TJA24" s="9"/>
      <c r="TJB24" s="8"/>
      <c r="TJC24" s="8"/>
      <c r="TJD24" s="13"/>
      <c r="TJE24" s="13"/>
      <c r="TJF24" s="14"/>
      <c r="TJG24" s="15"/>
      <c r="TJH24" s="13"/>
      <c r="TJI24" s="9"/>
      <c r="TJJ24" s="8"/>
      <c r="TJK24" s="8"/>
      <c r="TJL24" s="13"/>
      <c r="TJM24" s="13"/>
      <c r="TJN24" s="14"/>
      <c r="TJO24" s="15"/>
      <c r="TJP24" s="13"/>
      <c r="TJQ24" s="9"/>
      <c r="TJR24" s="8"/>
      <c r="TJS24" s="8"/>
      <c r="TJT24" s="13"/>
      <c r="TJU24" s="13"/>
      <c r="TJV24" s="14"/>
      <c r="TJW24" s="15"/>
      <c r="TJX24" s="13"/>
      <c r="TJY24" s="9"/>
      <c r="TJZ24" s="8"/>
      <c r="TKA24" s="8"/>
      <c r="TKB24" s="13"/>
      <c r="TKC24" s="13"/>
      <c r="TKD24" s="14"/>
      <c r="TKE24" s="15"/>
      <c r="TKF24" s="13"/>
      <c r="TKG24" s="9"/>
      <c r="TKH24" s="8"/>
      <c r="TKI24" s="8"/>
      <c r="TKJ24" s="13"/>
      <c r="TKK24" s="13"/>
      <c r="TKL24" s="14"/>
      <c r="TKM24" s="15"/>
      <c r="TKN24" s="13"/>
      <c r="TKO24" s="9"/>
      <c r="TKP24" s="8"/>
      <c r="TKQ24" s="8"/>
      <c r="TKR24" s="13"/>
      <c r="TKS24" s="13"/>
      <c r="TKT24" s="14"/>
      <c r="TKU24" s="15"/>
      <c r="TKV24" s="13"/>
      <c r="TKW24" s="9"/>
      <c r="TKX24" s="8"/>
      <c r="TKY24" s="8"/>
      <c r="TKZ24" s="13"/>
      <c r="TLA24" s="13"/>
      <c r="TLB24" s="14"/>
      <c r="TLC24" s="15"/>
      <c r="TLD24" s="13"/>
      <c r="TLE24" s="9"/>
      <c r="TLF24" s="8"/>
      <c r="TLG24" s="8"/>
      <c r="TLH24" s="13"/>
      <c r="TLI24" s="13"/>
      <c r="TLJ24" s="14"/>
      <c r="TLK24" s="15"/>
      <c r="TLL24" s="13"/>
      <c r="TLM24" s="9"/>
      <c r="TLN24" s="8"/>
      <c r="TLO24" s="8"/>
      <c r="TLP24" s="13"/>
      <c r="TLQ24" s="13"/>
      <c r="TLR24" s="14"/>
      <c r="TLS24" s="15"/>
      <c r="TLT24" s="13"/>
      <c r="TLU24" s="9"/>
      <c r="TLV24" s="8"/>
      <c r="TLW24" s="8"/>
      <c r="TLX24" s="13"/>
      <c r="TLY24" s="13"/>
      <c r="TLZ24" s="14"/>
      <c r="TMA24" s="15"/>
      <c r="TMB24" s="13"/>
      <c r="TMC24" s="9"/>
      <c r="TMD24" s="8"/>
      <c r="TME24" s="8"/>
      <c r="TMF24" s="13"/>
      <c r="TMG24" s="13"/>
      <c r="TMH24" s="14"/>
      <c r="TMI24" s="15"/>
      <c r="TMJ24" s="13"/>
      <c r="TMK24" s="9"/>
      <c r="TML24" s="8"/>
      <c r="TMM24" s="8"/>
      <c r="TMN24" s="13"/>
      <c r="TMO24" s="13"/>
      <c r="TMP24" s="14"/>
      <c r="TMQ24" s="15"/>
      <c r="TMR24" s="13"/>
      <c r="TMS24" s="9"/>
      <c r="TMT24" s="8"/>
      <c r="TMU24" s="8"/>
      <c r="TMV24" s="13"/>
      <c r="TMW24" s="13"/>
      <c r="TMX24" s="14"/>
      <c r="TMY24" s="15"/>
      <c r="TMZ24" s="13"/>
      <c r="TNA24" s="9"/>
      <c r="TNB24" s="8"/>
      <c r="TNC24" s="8"/>
      <c r="TND24" s="13"/>
      <c r="TNE24" s="13"/>
      <c r="TNF24" s="14"/>
      <c r="TNG24" s="15"/>
      <c r="TNH24" s="13"/>
      <c r="TNI24" s="9"/>
      <c r="TNJ24" s="8"/>
      <c r="TNK24" s="8"/>
      <c r="TNL24" s="13"/>
      <c r="TNM24" s="13"/>
      <c r="TNN24" s="14"/>
      <c r="TNO24" s="15"/>
      <c r="TNP24" s="13"/>
      <c r="TNQ24" s="9"/>
      <c r="TNR24" s="8"/>
      <c r="TNS24" s="8"/>
      <c r="TNT24" s="13"/>
      <c r="TNU24" s="13"/>
      <c r="TNV24" s="14"/>
      <c r="TNW24" s="15"/>
      <c r="TNX24" s="13"/>
      <c r="TNY24" s="9"/>
      <c r="TNZ24" s="8"/>
      <c r="TOA24" s="8"/>
      <c r="TOB24" s="13"/>
      <c r="TOC24" s="13"/>
      <c r="TOD24" s="14"/>
      <c r="TOE24" s="15"/>
      <c r="TOF24" s="13"/>
      <c r="TOG24" s="9"/>
      <c r="TOH24" s="8"/>
      <c r="TOI24" s="8"/>
      <c r="TOJ24" s="13"/>
      <c r="TOK24" s="13"/>
      <c r="TOL24" s="14"/>
      <c r="TOM24" s="15"/>
      <c r="TON24" s="13"/>
      <c r="TOO24" s="9"/>
      <c r="TOP24" s="8"/>
      <c r="TOQ24" s="8"/>
      <c r="TOR24" s="13"/>
      <c r="TOS24" s="13"/>
      <c r="TOT24" s="14"/>
      <c r="TOU24" s="15"/>
      <c r="TOV24" s="13"/>
      <c r="TOW24" s="9"/>
      <c r="TOX24" s="8"/>
      <c r="TOY24" s="8"/>
      <c r="TOZ24" s="13"/>
      <c r="TPA24" s="13"/>
      <c r="TPB24" s="14"/>
      <c r="TPC24" s="15"/>
      <c r="TPD24" s="13"/>
      <c r="TPE24" s="9"/>
      <c r="TPF24" s="8"/>
      <c r="TPG24" s="8"/>
      <c r="TPH24" s="13"/>
      <c r="TPI24" s="13"/>
      <c r="TPJ24" s="14"/>
      <c r="TPK24" s="15"/>
      <c r="TPL24" s="13"/>
      <c r="TPM24" s="9"/>
      <c r="TPN24" s="8"/>
      <c r="TPO24" s="8"/>
      <c r="TPP24" s="13"/>
      <c r="TPQ24" s="13"/>
      <c r="TPR24" s="14"/>
      <c r="TPS24" s="15"/>
      <c r="TPT24" s="13"/>
      <c r="TPU24" s="9"/>
      <c r="TPV24" s="8"/>
      <c r="TPW24" s="8"/>
      <c r="TPX24" s="13"/>
      <c r="TPY24" s="13"/>
      <c r="TPZ24" s="14"/>
      <c r="TQA24" s="15"/>
      <c r="TQB24" s="13"/>
      <c r="TQC24" s="9"/>
      <c r="TQD24" s="8"/>
      <c r="TQE24" s="8"/>
      <c r="TQF24" s="13"/>
      <c r="TQG24" s="13"/>
      <c r="TQH24" s="14"/>
      <c r="TQI24" s="15"/>
      <c r="TQJ24" s="13"/>
      <c r="TQK24" s="9"/>
      <c r="TQL24" s="8"/>
      <c r="TQM24" s="8"/>
      <c r="TQN24" s="13"/>
      <c r="TQO24" s="13"/>
      <c r="TQP24" s="14"/>
      <c r="TQQ24" s="15"/>
      <c r="TQR24" s="13"/>
      <c r="TQS24" s="9"/>
      <c r="TQT24" s="8"/>
      <c r="TQU24" s="8"/>
      <c r="TQV24" s="13"/>
      <c r="TQW24" s="13"/>
      <c r="TQX24" s="14"/>
      <c r="TQY24" s="15"/>
      <c r="TQZ24" s="13"/>
      <c r="TRA24" s="9"/>
      <c r="TRB24" s="8"/>
      <c r="TRC24" s="8"/>
      <c r="TRD24" s="13"/>
      <c r="TRE24" s="13"/>
      <c r="TRF24" s="14"/>
      <c r="TRG24" s="15"/>
      <c r="TRH24" s="13"/>
      <c r="TRI24" s="9"/>
      <c r="TRJ24" s="8"/>
      <c r="TRK24" s="8"/>
      <c r="TRL24" s="13"/>
      <c r="TRM24" s="13"/>
      <c r="TRN24" s="14"/>
      <c r="TRO24" s="15"/>
      <c r="TRP24" s="13"/>
      <c r="TRQ24" s="9"/>
      <c r="TRR24" s="8"/>
      <c r="TRS24" s="8"/>
      <c r="TRT24" s="13"/>
      <c r="TRU24" s="13"/>
      <c r="TRV24" s="14"/>
      <c r="TRW24" s="15"/>
      <c r="TRX24" s="13"/>
      <c r="TRY24" s="9"/>
      <c r="TRZ24" s="8"/>
      <c r="TSA24" s="8"/>
      <c r="TSB24" s="13"/>
      <c r="TSC24" s="13"/>
      <c r="TSD24" s="14"/>
      <c r="TSE24" s="15"/>
      <c r="TSF24" s="13"/>
      <c r="TSG24" s="9"/>
      <c r="TSH24" s="8"/>
      <c r="TSI24" s="8"/>
      <c r="TSJ24" s="13"/>
      <c r="TSK24" s="13"/>
      <c r="TSL24" s="14"/>
      <c r="TSM24" s="15"/>
      <c r="TSN24" s="13"/>
      <c r="TSO24" s="9"/>
      <c r="TSP24" s="8"/>
      <c r="TSQ24" s="8"/>
      <c r="TSR24" s="13"/>
      <c r="TSS24" s="13"/>
      <c r="TST24" s="14"/>
      <c r="TSU24" s="15"/>
      <c r="TSV24" s="13"/>
      <c r="TSW24" s="9"/>
      <c r="TSX24" s="8"/>
      <c r="TSY24" s="8"/>
      <c r="TSZ24" s="13"/>
      <c r="TTA24" s="13"/>
      <c r="TTB24" s="14"/>
      <c r="TTC24" s="15"/>
      <c r="TTD24" s="13"/>
      <c r="TTE24" s="9"/>
      <c r="TTF24" s="8"/>
      <c r="TTG24" s="8"/>
      <c r="TTH24" s="13"/>
      <c r="TTI24" s="13"/>
      <c r="TTJ24" s="14"/>
      <c r="TTK24" s="15"/>
      <c r="TTL24" s="13"/>
      <c r="TTM24" s="9"/>
      <c r="TTN24" s="8"/>
      <c r="TTO24" s="8"/>
      <c r="TTP24" s="13"/>
      <c r="TTQ24" s="13"/>
      <c r="TTR24" s="14"/>
      <c r="TTS24" s="15"/>
      <c r="TTT24" s="13"/>
      <c r="TTU24" s="9"/>
      <c r="TTV24" s="8"/>
      <c r="TTW24" s="8"/>
      <c r="TTX24" s="13"/>
      <c r="TTY24" s="13"/>
      <c r="TTZ24" s="14"/>
      <c r="TUA24" s="15"/>
      <c r="TUB24" s="13"/>
      <c r="TUC24" s="9"/>
      <c r="TUD24" s="8"/>
      <c r="TUE24" s="8"/>
      <c r="TUF24" s="13"/>
      <c r="TUG24" s="13"/>
      <c r="TUH24" s="14"/>
      <c r="TUI24" s="15"/>
      <c r="TUJ24" s="13"/>
      <c r="TUK24" s="9"/>
      <c r="TUL24" s="8"/>
      <c r="TUM24" s="8"/>
      <c r="TUN24" s="13"/>
      <c r="TUO24" s="13"/>
      <c r="TUP24" s="14"/>
      <c r="TUQ24" s="15"/>
      <c r="TUR24" s="13"/>
      <c r="TUS24" s="9"/>
      <c r="TUT24" s="8"/>
      <c r="TUU24" s="8"/>
      <c r="TUV24" s="13"/>
      <c r="TUW24" s="13"/>
      <c r="TUX24" s="14"/>
      <c r="TUY24" s="15"/>
      <c r="TUZ24" s="13"/>
      <c r="TVA24" s="9"/>
      <c r="TVB24" s="8"/>
      <c r="TVC24" s="8"/>
      <c r="TVD24" s="13"/>
      <c r="TVE24" s="13"/>
      <c r="TVF24" s="14"/>
      <c r="TVG24" s="15"/>
      <c r="TVH24" s="13"/>
      <c r="TVI24" s="9"/>
      <c r="TVJ24" s="8"/>
      <c r="TVK24" s="8"/>
      <c r="TVL24" s="13"/>
      <c r="TVM24" s="13"/>
      <c r="TVN24" s="14"/>
      <c r="TVO24" s="15"/>
      <c r="TVP24" s="13"/>
      <c r="TVQ24" s="9"/>
      <c r="TVR24" s="8"/>
      <c r="TVS24" s="8"/>
      <c r="TVT24" s="13"/>
      <c r="TVU24" s="13"/>
      <c r="TVV24" s="14"/>
      <c r="TVW24" s="15"/>
      <c r="TVX24" s="13"/>
      <c r="TVY24" s="9"/>
      <c r="TVZ24" s="8"/>
      <c r="TWA24" s="8"/>
      <c r="TWB24" s="13"/>
      <c r="TWC24" s="13"/>
      <c r="TWD24" s="14"/>
      <c r="TWE24" s="15"/>
      <c r="TWF24" s="13"/>
      <c r="TWG24" s="9"/>
      <c r="TWH24" s="8"/>
      <c r="TWI24" s="8"/>
      <c r="TWJ24" s="13"/>
      <c r="TWK24" s="13"/>
      <c r="TWL24" s="14"/>
      <c r="TWM24" s="15"/>
      <c r="TWN24" s="13"/>
      <c r="TWO24" s="9"/>
      <c r="TWP24" s="8"/>
      <c r="TWQ24" s="8"/>
      <c r="TWR24" s="13"/>
      <c r="TWS24" s="13"/>
      <c r="TWT24" s="14"/>
      <c r="TWU24" s="15"/>
      <c r="TWV24" s="13"/>
      <c r="TWW24" s="9"/>
      <c r="TWX24" s="8"/>
      <c r="TWY24" s="8"/>
      <c r="TWZ24" s="13"/>
      <c r="TXA24" s="13"/>
      <c r="TXB24" s="14"/>
      <c r="TXC24" s="15"/>
      <c r="TXD24" s="13"/>
      <c r="TXE24" s="9"/>
      <c r="TXF24" s="8"/>
      <c r="TXG24" s="8"/>
      <c r="TXH24" s="13"/>
      <c r="TXI24" s="13"/>
      <c r="TXJ24" s="14"/>
      <c r="TXK24" s="15"/>
      <c r="TXL24" s="13"/>
      <c r="TXM24" s="9"/>
      <c r="TXN24" s="8"/>
      <c r="TXO24" s="8"/>
      <c r="TXP24" s="13"/>
      <c r="TXQ24" s="13"/>
      <c r="TXR24" s="14"/>
      <c r="TXS24" s="15"/>
      <c r="TXT24" s="13"/>
      <c r="TXU24" s="9"/>
      <c r="TXV24" s="8"/>
      <c r="TXW24" s="8"/>
      <c r="TXX24" s="13"/>
      <c r="TXY24" s="13"/>
      <c r="TXZ24" s="14"/>
      <c r="TYA24" s="15"/>
      <c r="TYB24" s="13"/>
      <c r="TYC24" s="9"/>
      <c r="TYD24" s="8"/>
      <c r="TYE24" s="8"/>
      <c r="TYF24" s="13"/>
      <c r="TYG24" s="13"/>
      <c r="TYH24" s="14"/>
      <c r="TYI24" s="15"/>
      <c r="TYJ24" s="13"/>
      <c r="TYK24" s="9"/>
      <c r="TYL24" s="8"/>
      <c r="TYM24" s="8"/>
      <c r="TYN24" s="13"/>
      <c r="TYO24" s="13"/>
      <c r="TYP24" s="14"/>
      <c r="TYQ24" s="15"/>
      <c r="TYR24" s="13"/>
      <c r="TYS24" s="9"/>
      <c r="TYT24" s="8"/>
      <c r="TYU24" s="8"/>
      <c r="TYV24" s="13"/>
      <c r="TYW24" s="13"/>
      <c r="TYX24" s="14"/>
      <c r="TYY24" s="15"/>
      <c r="TYZ24" s="13"/>
      <c r="TZA24" s="9"/>
      <c r="TZB24" s="8"/>
      <c r="TZC24" s="8"/>
      <c r="TZD24" s="13"/>
      <c r="TZE24" s="13"/>
      <c r="TZF24" s="14"/>
      <c r="TZG24" s="15"/>
      <c r="TZH24" s="13"/>
      <c r="TZI24" s="9"/>
      <c r="TZJ24" s="8"/>
      <c r="TZK24" s="8"/>
      <c r="TZL24" s="13"/>
      <c r="TZM24" s="13"/>
      <c r="TZN24" s="14"/>
      <c r="TZO24" s="15"/>
      <c r="TZP24" s="13"/>
      <c r="TZQ24" s="9"/>
      <c r="TZR24" s="8"/>
      <c r="TZS24" s="8"/>
      <c r="TZT24" s="13"/>
      <c r="TZU24" s="13"/>
      <c r="TZV24" s="14"/>
      <c r="TZW24" s="15"/>
      <c r="TZX24" s="13"/>
      <c r="TZY24" s="9"/>
      <c r="TZZ24" s="8"/>
      <c r="UAA24" s="8"/>
      <c r="UAB24" s="13"/>
      <c r="UAC24" s="13"/>
      <c r="UAD24" s="14"/>
      <c r="UAE24" s="15"/>
      <c r="UAF24" s="13"/>
      <c r="UAG24" s="9"/>
      <c r="UAH24" s="8"/>
      <c r="UAI24" s="8"/>
      <c r="UAJ24" s="13"/>
      <c r="UAK24" s="13"/>
      <c r="UAL24" s="14"/>
      <c r="UAM24" s="15"/>
      <c r="UAN24" s="13"/>
      <c r="UAO24" s="9"/>
      <c r="UAP24" s="8"/>
      <c r="UAQ24" s="8"/>
      <c r="UAR24" s="13"/>
      <c r="UAS24" s="13"/>
      <c r="UAT24" s="14"/>
      <c r="UAU24" s="15"/>
      <c r="UAV24" s="13"/>
      <c r="UAW24" s="9"/>
      <c r="UAX24" s="8"/>
      <c r="UAY24" s="8"/>
      <c r="UAZ24" s="13"/>
      <c r="UBA24" s="13"/>
      <c r="UBB24" s="14"/>
      <c r="UBC24" s="15"/>
      <c r="UBD24" s="13"/>
      <c r="UBE24" s="9"/>
      <c r="UBF24" s="8"/>
      <c r="UBG24" s="8"/>
      <c r="UBH24" s="13"/>
      <c r="UBI24" s="13"/>
      <c r="UBJ24" s="14"/>
      <c r="UBK24" s="15"/>
      <c r="UBL24" s="13"/>
      <c r="UBM24" s="9"/>
      <c r="UBN24" s="8"/>
      <c r="UBO24" s="8"/>
      <c r="UBP24" s="13"/>
      <c r="UBQ24" s="13"/>
      <c r="UBR24" s="14"/>
      <c r="UBS24" s="15"/>
      <c r="UBT24" s="13"/>
      <c r="UBU24" s="9"/>
      <c r="UBV24" s="8"/>
      <c r="UBW24" s="8"/>
      <c r="UBX24" s="13"/>
      <c r="UBY24" s="13"/>
      <c r="UBZ24" s="14"/>
      <c r="UCA24" s="15"/>
      <c r="UCB24" s="13"/>
      <c r="UCC24" s="9"/>
      <c r="UCD24" s="8"/>
      <c r="UCE24" s="8"/>
      <c r="UCF24" s="13"/>
      <c r="UCG24" s="13"/>
      <c r="UCH24" s="14"/>
      <c r="UCI24" s="15"/>
      <c r="UCJ24" s="13"/>
      <c r="UCK24" s="9"/>
      <c r="UCL24" s="8"/>
      <c r="UCM24" s="8"/>
      <c r="UCN24" s="13"/>
      <c r="UCO24" s="13"/>
      <c r="UCP24" s="14"/>
      <c r="UCQ24" s="15"/>
      <c r="UCR24" s="13"/>
      <c r="UCS24" s="9"/>
      <c r="UCT24" s="8"/>
      <c r="UCU24" s="8"/>
      <c r="UCV24" s="13"/>
      <c r="UCW24" s="13"/>
      <c r="UCX24" s="14"/>
      <c r="UCY24" s="15"/>
      <c r="UCZ24" s="13"/>
      <c r="UDA24" s="9"/>
      <c r="UDB24" s="8"/>
      <c r="UDC24" s="8"/>
      <c r="UDD24" s="13"/>
      <c r="UDE24" s="13"/>
      <c r="UDF24" s="14"/>
      <c r="UDG24" s="15"/>
      <c r="UDH24" s="13"/>
      <c r="UDI24" s="9"/>
      <c r="UDJ24" s="8"/>
      <c r="UDK24" s="8"/>
      <c r="UDL24" s="13"/>
      <c r="UDM24" s="13"/>
      <c r="UDN24" s="14"/>
      <c r="UDO24" s="15"/>
      <c r="UDP24" s="13"/>
      <c r="UDQ24" s="9"/>
      <c r="UDR24" s="8"/>
      <c r="UDS24" s="8"/>
      <c r="UDT24" s="13"/>
      <c r="UDU24" s="13"/>
      <c r="UDV24" s="14"/>
      <c r="UDW24" s="15"/>
      <c r="UDX24" s="13"/>
      <c r="UDY24" s="9"/>
      <c r="UDZ24" s="8"/>
      <c r="UEA24" s="8"/>
      <c r="UEB24" s="13"/>
      <c r="UEC24" s="13"/>
      <c r="UED24" s="14"/>
      <c r="UEE24" s="15"/>
      <c r="UEF24" s="13"/>
      <c r="UEG24" s="9"/>
      <c r="UEH24" s="8"/>
      <c r="UEI24" s="8"/>
      <c r="UEJ24" s="13"/>
      <c r="UEK24" s="13"/>
      <c r="UEL24" s="14"/>
      <c r="UEM24" s="15"/>
      <c r="UEN24" s="13"/>
      <c r="UEO24" s="9"/>
      <c r="UEP24" s="8"/>
      <c r="UEQ24" s="8"/>
      <c r="UER24" s="13"/>
      <c r="UES24" s="13"/>
      <c r="UET24" s="14"/>
      <c r="UEU24" s="15"/>
      <c r="UEV24" s="13"/>
      <c r="UEW24" s="9"/>
      <c r="UEX24" s="8"/>
      <c r="UEY24" s="8"/>
      <c r="UEZ24" s="13"/>
      <c r="UFA24" s="13"/>
      <c r="UFB24" s="14"/>
      <c r="UFC24" s="15"/>
      <c r="UFD24" s="13"/>
      <c r="UFE24" s="9"/>
      <c r="UFF24" s="8"/>
      <c r="UFG24" s="8"/>
      <c r="UFH24" s="13"/>
      <c r="UFI24" s="13"/>
      <c r="UFJ24" s="14"/>
      <c r="UFK24" s="15"/>
      <c r="UFL24" s="13"/>
      <c r="UFM24" s="9"/>
      <c r="UFN24" s="8"/>
      <c r="UFO24" s="8"/>
      <c r="UFP24" s="13"/>
      <c r="UFQ24" s="13"/>
      <c r="UFR24" s="14"/>
      <c r="UFS24" s="15"/>
      <c r="UFT24" s="13"/>
      <c r="UFU24" s="9"/>
      <c r="UFV24" s="8"/>
      <c r="UFW24" s="8"/>
      <c r="UFX24" s="13"/>
      <c r="UFY24" s="13"/>
      <c r="UFZ24" s="14"/>
      <c r="UGA24" s="15"/>
      <c r="UGB24" s="13"/>
      <c r="UGC24" s="9"/>
      <c r="UGD24" s="8"/>
      <c r="UGE24" s="8"/>
      <c r="UGF24" s="13"/>
      <c r="UGG24" s="13"/>
      <c r="UGH24" s="14"/>
      <c r="UGI24" s="15"/>
      <c r="UGJ24" s="13"/>
      <c r="UGK24" s="9"/>
      <c r="UGL24" s="8"/>
      <c r="UGM24" s="8"/>
      <c r="UGN24" s="13"/>
      <c r="UGO24" s="13"/>
      <c r="UGP24" s="14"/>
      <c r="UGQ24" s="15"/>
      <c r="UGR24" s="13"/>
      <c r="UGS24" s="9"/>
      <c r="UGT24" s="8"/>
      <c r="UGU24" s="8"/>
      <c r="UGV24" s="13"/>
      <c r="UGW24" s="13"/>
      <c r="UGX24" s="14"/>
      <c r="UGY24" s="15"/>
      <c r="UGZ24" s="13"/>
      <c r="UHA24" s="9"/>
      <c r="UHB24" s="8"/>
      <c r="UHC24" s="8"/>
      <c r="UHD24" s="13"/>
      <c r="UHE24" s="13"/>
      <c r="UHF24" s="14"/>
      <c r="UHG24" s="15"/>
      <c r="UHH24" s="13"/>
      <c r="UHI24" s="9"/>
      <c r="UHJ24" s="8"/>
      <c r="UHK24" s="8"/>
      <c r="UHL24" s="13"/>
      <c r="UHM24" s="13"/>
      <c r="UHN24" s="14"/>
      <c r="UHO24" s="15"/>
      <c r="UHP24" s="13"/>
      <c r="UHQ24" s="9"/>
      <c r="UHR24" s="8"/>
      <c r="UHS24" s="8"/>
      <c r="UHT24" s="13"/>
      <c r="UHU24" s="13"/>
      <c r="UHV24" s="14"/>
      <c r="UHW24" s="15"/>
      <c r="UHX24" s="13"/>
      <c r="UHY24" s="9"/>
      <c r="UHZ24" s="8"/>
      <c r="UIA24" s="8"/>
      <c r="UIB24" s="13"/>
      <c r="UIC24" s="13"/>
      <c r="UID24" s="14"/>
      <c r="UIE24" s="15"/>
      <c r="UIF24" s="13"/>
      <c r="UIG24" s="9"/>
      <c r="UIH24" s="8"/>
      <c r="UII24" s="8"/>
      <c r="UIJ24" s="13"/>
      <c r="UIK24" s="13"/>
      <c r="UIL24" s="14"/>
      <c r="UIM24" s="15"/>
      <c r="UIN24" s="13"/>
      <c r="UIO24" s="9"/>
      <c r="UIP24" s="8"/>
      <c r="UIQ24" s="8"/>
      <c r="UIR24" s="13"/>
      <c r="UIS24" s="13"/>
      <c r="UIT24" s="14"/>
      <c r="UIU24" s="15"/>
      <c r="UIV24" s="13"/>
      <c r="UIW24" s="9"/>
      <c r="UIX24" s="8"/>
      <c r="UIY24" s="8"/>
      <c r="UIZ24" s="13"/>
      <c r="UJA24" s="13"/>
      <c r="UJB24" s="14"/>
      <c r="UJC24" s="15"/>
      <c r="UJD24" s="13"/>
      <c r="UJE24" s="9"/>
      <c r="UJF24" s="8"/>
      <c r="UJG24" s="8"/>
      <c r="UJH24" s="13"/>
      <c r="UJI24" s="13"/>
      <c r="UJJ24" s="14"/>
      <c r="UJK24" s="15"/>
      <c r="UJL24" s="13"/>
      <c r="UJM24" s="9"/>
      <c r="UJN24" s="8"/>
      <c r="UJO24" s="8"/>
      <c r="UJP24" s="13"/>
      <c r="UJQ24" s="13"/>
      <c r="UJR24" s="14"/>
      <c r="UJS24" s="15"/>
      <c r="UJT24" s="13"/>
      <c r="UJU24" s="9"/>
      <c r="UJV24" s="8"/>
      <c r="UJW24" s="8"/>
      <c r="UJX24" s="13"/>
      <c r="UJY24" s="13"/>
      <c r="UJZ24" s="14"/>
      <c r="UKA24" s="15"/>
      <c r="UKB24" s="13"/>
      <c r="UKC24" s="9"/>
      <c r="UKD24" s="8"/>
      <c r="UKE24" s="8"/>
      <c r="UKF24" s="13"/>
      <c r="UKG24" s="13"/>
      <c r="UKH24" s="14"/>
      <c r="UKI24" s="15"/>
      <c r="UKJ24" s="13"/>
      <c r="UKK24" s="9"/>
      <c r="UKL24" s="8"/>
      <c r="UKM24" s="8"/>
      <c r="UKN24" s="13"/>
      <c r="UKO24" s="13"/>
      <c r="UKP24" s="14"/>
      <c r="UKQ24" s="15"/>
      <c r="UKR24" s="13"/>
      <c r="UKS24" s="9"/>
      <c r="UKT24" s="8"/>
      <c r="UKU24" s="8"/>
      <c r="UKV24" s="13"/>
      <c r="UKW24" s="13"/>
      <c r="UKX24" s="14"/>
      <c r="UKY24" s="15"/>
      <c r="UKZ24" s="13"/>
      <c r="ULA24" s="9"/>
      <c r="ULB24" s="8"/>
      <c r="ULC24" s="8"/>
      <c r="ULD24" s="13"/>
      <c r="ULE24" s="13"/>
      <c r="ULF24" s="14"/>
      <c r="ULG24" s="15"/>
      <c r="ULH24" s="13"/>
      <c r="ULI24" s="9"/>
      <c r="ULJ24" s="8"/>
      <c r="ULK24" s="8"/>
      <c r="ULL24" s="13"/>
      <c r="ULM24" s="13"/>
      <c r="ULN24" s="14"/>
      <c r="ULO24" s="15"/>
      <c r="ULP24" s="13"/>
      <c r="ULQ24" s="9"/>
      <c r="ULR24" s="8"/>
      <c r="ULS24" s="8"/>
      <c r="ULT24" s="13"/>
      <c r="ULU24" s="13"/>
      <c r="ULV24" s="14"/>
      <c r="ULW24" s="15"/>
      <c r="ULX24" s="13"/>
      <c r="ULY24" s="9"/>
      <c r="ULZ24" s="8"/>
      <c r="UMA24" s="8"/>
      <c r="UMB24" s="13"/>
      <c r="UMC24" s="13"/>
      <c r="UMD24" s="14"/>
      <c r="UME24" s="15"/>
      <c r="UMF24" s="13"/>
      <c r="UMG24" s="9"/>
      <c r="UMH24" s="8"/>
      <c r="UMI24" s="8"/>
      <c r="UMJ24" s="13"/>
      <c r="UMK24" s="13"/>
      <c r="UML24" s="14"/>
      <c r="UMM24" s="15"/>
      <c r="UMN24" s="13"/>
      <c r="UMO24" s="9"/>
      <c r="UMP24" s="8"/>
      <c r="UMQ24" s="8"/>
      <c r="UMR24" s="13"/>
      <c r="UMS24" s="13"/>
      <c r="UMT24" s="14"/>
      <c r="UMU24" s="15"/>
      <c r="UMV24" s="13"/>
      <c r="UMW24" s="9"/>
      <c r="UMX24" s="8"/>
      <c r="UMY24" s="8"/>
      <c r="UMZ24" s="13"/>
      <c r="UNA24" s="13"/>
      <c r="UNB24" s="14"/>
      <c r="UNC24" s="15"/>
      <c r="UND24" s="13"/>
      <c r="UNE24" s="9"/>
      <c r="UNF24" s="8"/>
      <c r="UNG24" s="8"/>
      <c r="UNH24" s="13"/>
      <c r="UNI24" s="13"/>
      <c r="UNJ24" s="14"/>
      <c r="UNK24" s="15"/>
      <c r="UNL24" s="13"/>
      <c r="UNM24" s="9"/>
      <c r="UNN24" s="8"/>
      <c r="UNO24" s="8"/>
      <c r="UNP24" s="13"/>
      <c r="UNQ24" s="13"/>
      <c r="UNR24" s="14"/>
      <c r="UNS24" s="15"/>
      <c r="UNT24" s="13"/>
      <c r="UNU24" s="9"/>
      <c r="UNV24" s="8"/>
      <c r="UNW24" s="8"/>
      <c r="UNX24" s="13"/>
      <c r="UNY24" s="13"/>
      <c r="UNZ24" s="14"/>
      <c r="UOA24" s="15"/>
      <c r="UOB24" s="13"/>
      <c r="UOC24" s="9"/>
      <c r="UOD24" s="8"/>
      <c r="UOE24" s="8"/>
      <c r="UOF24" s="13"/>
      <c r="UOG24" s="13"/>
      <c r="UOH24" s="14"/>
      <c r="UOI24" s="15"/>
      <c r="UOJ24" s="13"/>
      <c r="UOK24" s="9"/>
      <c r="UOL24" s="8"/>
      <c r="UOM24" s="8"/>
      <c r="UON24" s="13"/>
      <c r="UOO24" s="13"/>
      <c r="UOP24" s="14"/>
      <c r="UOQ24" s="15"/>
      <c r="UOR24" s="13"/>
      <c r="UOS24" s="9"/>
      <c r="UOT24" s="8"/>
      <c r="UOU24" s="8"/>
      <c r="UOV24" s="13"/>
      <c r="UOW24" s="13"/>
      <c r="UOX24" s="14"/>
      <c r="UOY24" s="15"/>
      <c r="UOZ24" s="13"/>
      <c r="UPA24" s="9"/>
      <c r="UPB24" s="8"/>
      <c r="UPC24" s="8"/>
      <c r="UPD24" s="13"/>
      <c r="UPE24" s="13"/>
      <c r="UPF24" s="14"/>
      <c r="UPG24" s="15"/>
      <c r="UPH24" s="13"/>
      <c r="UPI24" s="9"/>
      <c r="UPJ24" s="8"/>
      <c r="UPK24" s="8"/>
      <c r="UPL24" s="13"/>
      <c r="UPM24" s="13"/>
      <c r="UPN24" s="14"/>
      <c r="UPO24" s="15"/>
      <c r="UPP24" s="13"/>
      <c r="UPQ24" s="9"/>
      <c r="UPR24" s="8"/>
      <c r="UPS24" s="8"/>
      <c r="UPT24" s="13"/>
      <c r="UPU24" s="13"/>
      <c r="UPV24" s="14"/>
      <c r="UPW24" s="15"/>
      <c r="UPX24" s="13"/>
      <c r="UPY24" s="9"/>
      <c r="UPZ24" s="8"/>
      <c r="UQA24" s="8"/>
      <c r="UQB24" s="13"/>
      <c r="UQC24" s="13"/>
      <c r="UQD24" s="14"/>
      <c r="UQE24" s="15"/>
      <c r="UQF24" s="13"/>
      <c r="UQG24" s="9"/>
      <c r="UQH24" s="8"/>
      <c r="UQI24" s="8"/>
      <c r="UQJ24" s="13"/>
      <c r="UQK24" s="13"/>
      <c r="UQL24" s="14"/>
      <c r="UQM24" s="15"/>
      <c r="UQN24" s="13"/>
      <c r="UQO24" s="9"/>
      <c r="UQP24" s="8"/>
      <c r="UQQ24" s="8"/>
      <c r="UQR24" s="13"/>
      <c r="UQS24" s="13"/>
      <c r="UQT24" s="14"/>
      <c r="UQU24" s="15"/>
      <c r="UQV24" s="13"/>
      <c r="UQW24" s="9"/>
      <c r="UQX24" s="8"/>
      <c r="UQY24" s="8"/>
      <c r="UQZ24" s="13"/>
      <c r="URA24" s="13"/>
      <c r="URB24" s="14"/>
      <c r="URC24" s="15"/>
      <c r="URD24" s="13"/>
      <c r="URE24" s="9"/>
      <c r="URF24" s="8"/>
      <c r="URG24" s="8"/>
      <c r="URH24" s="13"/>
      <c r="URI24" s="13"/>
      <c r="URJ24" s="14"/>
      <c r="URK24" s="15"/>
      <c r="URL24" s="13"/>
      <c r="URM24" s="9"/>
      <c r="URN24" s="8"/>
      <c r="URO24" s="8"/>
      <c r="URP24" s="13"/>
      <c r="URQ24" s="13"/>
      <c r="URR24" s="14"/>
      <c r="URS24" s="15"/>
      <c r="URT24" s="13"/>
      <c r="URU24" s="9"/>
      <c r="URV24" s="8"/>
      <c r="URW24" s="8"/>
      <c r="URX24" s="13"/>
      <c r="URY24" s="13"/>
      <c r="URZ24" s="14"/>
      <c r="USA24" s="15"/>
      <c r="USB24" s="13"/>
      <c r="USC24" s="9"/>
      <c r="USD24" s="8"/>
      <c r="USE24" s="8"/>
      <c r="USF24" s="13"/>
      <c r="USG24" s="13"/>
      <c r="USH24" s="14"/>
      <c r="USI24" s="15"/>
      <c r="USJ24" s="13"/>
      <c r="USK24" s="9"/>
      <c r="USL24" s="8"/>
      <c r="USM24" s="8"/>
      <c r="USN24" s="13"/>
      <c r="USO24" s="13"/>
      <c r="USP24" s="14"/>
      <c r="USQ24" s="15"/>
      <c r="USR24" s="13"/>
      <c r="USS24" s="9"/>
      <c r="UST24" s="8"/>
      <c r="USU24" s="8"/>
      <c r="USV24" s="13"/>
      <c r="USW24" s="13"/>
      <c r="USX24" s="14"/>
      <c r="USY24" s="15"/>
      <c r="USZ24" s="13"/>
      <c r="UTA24" s="9"/>
      <c r="UTB24" s="8"/>
      <c r="UTC24" s="8"/>
      <c r="UTD24" s="13"/>
      <c r="UTE24" s="13"/>
      <c r="UTF24" s="14"/>
      <c r="UTG24" s="15"/>
      <c r="UTH24" s="13"/>
      <c r="UTI24" s="9"/>
      <c r="UTJ24" s="8"/>
      <c r="UTK24" s="8"/>
      <c r="UTL24" s="13"/>
      <c r="UTM24" s="13"/>
      <c r="UTN24" s="14"/>
      <c r="UTO24" s="15"/>
      <c r="UTP24" s="13"/>
      <c r="UTQ24" s="9"/>
      <c r="UTR24" s="8"/>
      <c r="UTS24" s="8"/>
      <c r="UTT24" s="13"/>
      <c r="UTU24" s="13"/>
      <c r="UTV24" s="14"/>
      <c r="UTW24" s="15"/>
      <c r="UTX24" s="13"/>
      <c r="UTY24" s="9"/>
      <c r="UTZ24" s="8"/>
      <c r="UUA24" s="8"/>
      <c r="UUB24" s="13"/>
      <c r="UUC24" s="13"/>
      <c r="UUD24" s="14"/>
      <c r="UUE24" s="15"/>
      <c r="UUF24" s="13"/>
      <c r="UUG24" s="9"/>
      <c r="UUH24" s="8"/>
      <c r="UUI24" s="8"/>
      <c r="UUJ24" s="13"/>
      <c r="UUK24" s="13"/>
      <c r="UUL24" s="14"/>
      <c r="UUM24" s="15"/>
      <c r="UUN24" s="13"/>
      <c r="UUO24" s="9"/>
      <c r="UUP24" s="8"/>
      <c r="UUQ24" s="8"/>
      <c r="UUR24" s="13"/>
      <c r="UUS24" s="13"/>
      <c r="UUT24" s="14"/>
      <c r="UUU24" s="15"/>
      <c r="UUV24" s="13"/>
      <c r="UUW24" s="9"/>
      <c r="UUX24" s="8"/>
      <c r="UUY24" s="8"/>
      <c r="UUZ24" s="13"/>
      <c r="UVA24" s="13"/>
      <c r="UVB24" s="14"/>
      <c r="UVC24" s="15"/>
      <c r="UVD24" s="13"/>
      <c r="UVE24" s="9"/>
      <c r="UVF24" s="8"/>
      <c r="UVG24" s="8"/>
      <c r="UVH24" s="13"/>
      <c r="UVI24" s="13"/>
      <c r="UVJ24" s="14"/>
      <c r="UVK24" s="15"/>
      <c r="UVL24" s="13"/>
      <c r="UVM24" s="9"/>
      <c r="UVN24" s="8"/>
      <c r="UVO24" s="8"/>
      <c r="UVP24" s="13"/>
      <c r="UVQ24" s="13"/>
      <c r="UVR24" s="14"/>
      <c r="UVS24" s="15"/>
      <c r="UVT24" s="13"/>
      <c r="UVU24" s="9"/>
      <c r="UVV24" s="8"/>
      <c r="UVW24" s="8"/>
      <c r="UVX24" s="13"/>
      <c r="UVY24" s="13"/>
      <c r="UVZ24" s="14"/>
      <c r="UWA24" s="15"/>
      <c r="UWB24" s="13"/>
      <c r="UWC24" s="9"/>
      <c r="UWD24" s="8"/>
      <c r="UWE24" s="8"/>
      <c r="UWF24" s="13"/>
      <c r="UWG24" s="13"/>
      <c r="UWH24" s="14"/>
      <c r="UWI24" s="15"/>
      <c r="UWJ24" s="13"/>
      <c r="UWK24" s="9"/>
      <c r="UWL24" s="8"/>
      <c r="UWM24" s="8"/>
      <c r="UWN24" s="13"/>
      <c r="UWO24" s="13"/>
      <c r="UWP24" s="14"/>
      <c r="UWQ24" s="15"/>
      <c r="UWR24" s="13"/>
      <c r="UWS24" s="9"/>
      <c r="UWT24" s="8"/>
      <c r="UWU24" s="8"/>
      <c r="UWV24" s="13"/>
      <c r="UWW24" s="13"/>
      <c r="UWX24" s="14"/>
      <c r="UWY24" s="15"/>
      <c r="UWZ24" s="13"/>
      <c r="UXA24" s="9"/>
      <c r="UXB24" s="8"/>
      <c r="UXC24" s="8"/>
      <c r="UXD24" s="13"/>
      <c r="UXE24" s="13"/>
      <c r="UXF24" s="14"/>
      <c r="UXG24" s="15"/>
      <c r="UXH24" s="13"/>
      <c r="UXI24" s="9"/>
      <c r="UXJ24" s="8"/>
      <c r="UXK24" s="8"/>
      <c r="UXL24" s="13"/>
      <c r="UXM24" s="13"/>
      <c r="UXN24" s="14"/>
      <c r="UXO24" s="15"/>
      <c r="UXP24" s="13"/>
      <c r="UXQ24" s="9"/>
      <c r="UXR24" s="8"/>
      <c r="UXS24" s="8"/>
      <c r="UXT24" s="13"/>
      <c r="UXU24" s="13"/>
      <c r="UXV24" s="14"/>
      <c r="UXW24" s="15"/>
      <c r="UXX24" s="13"/>
      <c r="UXY24" s="9"/>
      <c r="UXZ24" s="8"/>
      <c r="UYA24" s="8"/>
      <c r="UYB24" s="13"/>
      <c r="UYC24" s="13"/>
      <c r="UYD24" s="14"/>
      <c r="UYE24" s="15"/>
      <c r="UYF24" s="13"/>
      <c r="UYG24" s="9"/>
      <c r="UYH24" s="8"/>
      <c r="UYI24" s="8"/>
      <c r="UYJ24" s="13"/>
      <c r="UYK24" s="13"/>
      <c r="UYL24" s="14"/>
      <c r="UYM24" s="15"/>
      <c r="UYN24" s="13"/>
      <c r="UYO24" s="9"/>
      <c r="UYP24" s="8"/>
      <c r="UYQ24" s="8"/>
      <c r="UYR24" s="13"/>
      <c r="UYS24" s="13"/>
      <c r="UYT24" s="14"/>
      <c r="UYU24" s="15"/>
      <c r="UYV24" s="13"/>
      <c r="UYW24" s="9"/>
      <c r="UYX24" s="8"/>
      <c r="UYY24" s="8"/>
      <c r="UYZ24" s="13"/>
      <c r="UZA24" s="13"/>
      <c r="UZB24" s="14"/>
      <c r="UZC24" s="15"/>
      <c r="UZD24" s="13"/>
      <c r="UZE24" s="9"/>
      <c r="UZF24" s="8"/>
      <c r="UZG24" s="8"/>
      <c r="UZH24" s="13"/>
      <c r="UZI24" s="13"/>
      <c r="UZJ24" s="14"/>
      <c r="UZK24" s="15"/>
      <c r="UZL24" s="13"/>
      <c r="UZM24" s="9"/>
      <c r="UZN24" s="8"/>
      <c r="UZO24" s="8"/>
      <c r="UZP24" s="13"/>
      <c r="UZQ24" s="13"/>
      <c r="UZR24" s="14"/>
      <c r="UZS24" s="15"/>
      <c r="UZT24" s="13"/>
      <c r="UZU24" s="9"/>
      <c r="UZV24" s="8"/>
      <c r="UZW24" s="8"/>
      <c r="UZX24" s="13"/>
      <c r="UZY24" s="13"/>
      <c r="UZZ24" s="14"/>
      <c r="VAA24" s="15"/>
      <c r="VAB24" s="13"/>
      <c r="VAC24" s="9"/>
      <c r="VAD24" s="8"/>
      <c r="VAE24" s="8"/>
      <c r="VAF24" s="13"/>
      <c r="VAG24" s="13"/>
      <c r="VAH24" s="14"/>
      <c r="VAI24" s="15"/>
      <c r="VAJ24" s="13"/>
      <c r="VAK24" s="9"/>
      <c r="VAL24" s="8"/>
      <c r="VAM24" s="8"/>
      <c r="VAN24" s="13"/>
      <c r="VAO24" s="13"/>
      <c r="VAP24" s="14"/>
      <c r="VAQ24" s="15"/>
      <c r="VAR24" s="13"/>
      <c r="VAS24" s="9"/>
      <c r="VAT24" s="8"/>
      <c r="VAU24" s="8"/>
      <c r="VAV24" s="13"/>
      <c r="VAW24" s="13"/>
      <c r="VAX24" s="14"/>
      <c r="VAY24" s="15"/>
      <c r="VAZ24" s="13"/>
      <c r="VBA24" s="9"/>
      <c r="VBB24" s="8"/>
      <c r="VBC24" s="8"/>
      <c r="VBD24" s="13"/>
      <c r="VBE24" s="13"/>
      <c r="VBF24" s="14"/>
      <c r="VBG24" s="15"/>
      <c r="VBH24" s="13"/>
      <c r="VBI24" s="9"/>
      <c r="VBJ24" s="8"/>
      <c r="VBK24" s="8"/>
      <c r="VBL24" s="13"/>
      <c r="VBM24" s="13"/>
      <c r="VBN24" s="14"/>
      <c r="VBO24" s="15"/>
      <c r="VBP24" s="13"/>
      <c r="VBQ24" s="9"/>
      <c r="VBR24" s="8"/>
      <c r="VBS24" s="8"/>
      <c r="VBT24" s="13"/>
      <c r="VBU24" s="13"/>
      <c r="VBV24" s="14"/>
      <c r="VBW24" s="15"/>
      <c r="VBX24" s="13"/>
      <c r="VBY24" s="9"/>
      <c r="VBZ24" s="8"/>
      <c r="VCA24" s="8"/>
      <c r="VCB24" s="13"/>
      <c r="VCC24" s="13"/>
      <c r="VCD24" s="14"/>
      <c r="VCE24" s="15"/>
      <c r="VCF24" s="13"/>
      <c r="VCG24" s="9"/>
      <c r="VCH24" s="8"/>
      <c r="VCI24" s="8"/>
      <c r="VCJ24" s="13"/>
      <c r="VCK24" s="13"/>
      <c r="VCL24" s="14"/>
      <c r="VCM24" s="15"/>
      <c r="VCN24" s="13"/>
      <c r="VCO24" s="9"/>
      <c r="VCP24" s="8"/>
      <c r="VCQ24" s="8"/>
      <c r="VCR24" s="13"/>
      <c r="VCS24" s="13"/>
      <c r="VCT24" s="14"/>
      <c r="VCU24" s="15"/>
      <c r="VCV24" s="13"/>
      <c r="VCW24" s="9"/>
      <c r="VCX24" s="8"/>
      <c r="VCY24" s="8"/>
      <c r="VCZ24" s="13"/>
      <c r="VDA24" s="13"/>
      <c r="VDB24" s="14"/>
      <c r="VDC24" s="15"/>
      <c r="VDD24" s="13"/>
      <c r="VDE24" s="9"/>
      <c r="VDF24" s="8"/>
      <c r="VDG24" s="8"/>
      <c r="VDH24" s="13"/>
      <c r="VDI24" s="13"/>
      <c r="VDJ24" s="14"/>
      <c r="VDK24" s="15"/>
      <c r="VDL24" s="13"/>
      <c r="VDM24" s="9"/>
      <c r="VDN24" s="8"/>
      <c r="VDO24" s="8"/>
      <c r="VDP24" s="13"/>
      <c r="VDQ24" s="13"/>
      <c r="VDR24" s="14"/>
      <c r="VDS24" s="15"/>
      <c r="VDT24" s="13"/>
      <c r="VDU24" s="9"/>
      <c r="VDV24" s="8"/>
      <c r="VDW24" s="8"/>
      <c r="VDX24" s="13"/>
      <c r="VDY24" s="13"/>
      <c r="VDZ24" s="14"/>
      <c r="VEA24" s="15"/>
      <c r="VEB24" s="13"/>
      <c r="VEC24" s="9"/>
      <c r="VED24" s="8"/>
      <c r="VEE24" s="8"/>
      <c r="VEF24" s="13"/>
      <c r="VEG24" s="13"/>
      <c r="VEH24" s="14"/>
      <c r="VEI24" s="15"/>
      <c r="VEJ24" s="13"/>
      <c r="VEK24" s="9"/>
      <c r="VEL24" s="8"/>
      <c r="VEM24" s="8"/>
      <c r="VEN24" s="13"/>
      <c r="VEO24" s="13"/>
      <c r="VEP24" s="14"/>
      <c r="VEQ24" s="15"/>
      <c r="VER24" s="13"/>
      <c r="VES24" s="9"/>
      <c r="VET24" s="8"/>
      <c r="VEU24" s="8"/>
      <c r="VEV24" s="13"/>
      <c r="VEW24" s="13"/>
      <c r="VEX24" s="14"/>
      <c r="VEY24" s="15"/>
      <c r="VEZ24" s="13"/>
      <c r="VFA24" s="9"/>
      <c r="VFB24" s="8"/>
      <c r="VFC24" s="8"/>
      <c r="VFD24" s="13"/>
      <c r="VFE24" s="13"/>
      <c r="VFF24" s="14"/>
      <c r="VFG24" s="15"/>
      <c r="VFH24" s="13"/>
      <c r="VFI24" s="9"/>
      <c r="VFJ24" s="8"/>
      <c r="VFK24" s="8"/>
      <c r="VFL24" s="13"/>
      <c r="VFM24" s="13"/>
      <c r="VFN24" s="14"/>
      <c r="VFO24" s="15"/>
      <c r="VFP24" s="13"/>
      <c r="VFQ24" s="9"/>
      <c r="VFR24" s="8"/>
      <c r="VFS24" s="8"/>
      <c r="VFT24" s="13"/>
      <c r="VFU24" s="13"/>
      <c r="VFV24" s="14"/>
      <c r="VFW24" s="15"/>
      <c r="VFX24" s="13"/>
      <c r="VFY24" s="9"/>
      <c r="VFZ24" s="8"/>
      <c r="VGA24" s="8"/>
      <c r="VGB24" s="13"/>
      <c r="VGC24" s="13"/>
      <c r="VGD24" s="14"/>
      <c r="VGE24" s="15"/>
      <c r="VGF24" s="13"/>
      <c r="VGG24" s="9"/>
      <c r="VGH24" s="8"/>
      <c r="VGI24" s="8"/>
      <c r="VGJ24" s="13"/>
      <c r="VGK24" s="13"/>
      <c r="VGL24" s="14"/>
      <c r="VGM24" s="15"/>
      <c r="VGN24" s="13"/>
      <c r="VGO24" s="9"/>
      <c r="VGP24" s="8"/>
      <c r="VGQ24" s="8"/>
      <c r="VGR24" s="13"/>
      <c r="VGS24" s="13"/>
      <c r="VGT24" s="14"/>
      <c r="VGU24" s="15"/>
      <c r="VGV24" s="13"/>
      <c r="VGW24" s="9"/>
      <c r="VGX24" s="8"/>
      <c r="VGY24" s="8"/>
      <c r="VGZ24" s="13"/>
      <c r="VHA24" s="13"/>
      <c r="VHB24" s="14"/>
      <c r="VHC24" s="15"/>
      <c r="VHD24" s="13"/>
      <c r="VHE24" s="9"/>
      <c r="VHF24" s="8"/>
      <c r="VHG24" s="8"/>
      <c r="VHH24" s="13"/>
      <c r="VHI24" s="13"/>
      <c r="VHJ24" s="14"/>
      <c r="VHK24" s="15"/>
      <c r="VHL24" s="13"/>
      <c r="VHM24" s="9"/>
      <c r="VHN24" s="8"/>
      <c r="VHO24" s="8"/>
      <c r="VHP24" s="13"/>
      <c r="VHQ24" s="13"/>
      <c r="VHR24" s="14"/>
      <c r="VHS24" s="15"/>
      <c r="VHT24" s="13"/>
      <c r="VHU24" s="9"/>
      <c r="VHV24" s="8"/>
      <c r="VHW24" s="8"/>
      <c r="VHX24" s="13"/>
      <c r="VHY24" s="13"/>
      <c r="VHZ24" s="14"/>
      <c r="VIA24" s="15"/>
      <c r="VIB24" s="13"/>
      <c r="VIC24" s="9"/>
      <c r="VID24" s="8"/>
      <c r="VIE24" s="8"/>
      <c r="VIF24" s="13"/>
      <c r="VIG24" s="13"/>
      <c r="VIH24" s="14"/>
      <c r="VII24" s="15"/>
      <c r="VIJ24" s="13"/>
      <c r="VIK24" s="9"/>
      <c r="VIL24" s="8"/>
      <c r="VIM24" s="8"/>
      <c r="VIN24" s="13"/>
      <c r="VIO24" s="13"/>
      <c r="VIP24" s="14"/>
      <c r="VIQ24" s="15"/>
      <c r="VIR24" s="13"/>
      <c r="VIS24" s="9"/>
      <c r="VIT24" s="8"/>
      <c r="VIU24" s="8"/>
      <c r="VIV24" s="13"/>
      <c r="VIW24" s="13"/>
      <c r="VIX24" s="14"/>
      <c r="VIY24" s="15"/>
      <c r="VIZ24" s="13"/>
      <c r="VJA24" s="9"/>
      <c r="VJB24" s="8"/>
      <c r="VJC24" s="8"/>
      <c r="VJD24" s="13"/>
      <c r="VJE24" s="13"/>
      <c r="VJF24" s="14"/>
      <c r="VJG24" s="15"/>
      <c r="VJH24" s="13"/>
      <c r="VJI24" s="9"/>
      <c r="VJJ24" s="8"/>
      <c r="VJK24" s="8"/>
      <c r="VJL24" s="13"/>
      <c r="VJM24" s="13"/>
      <c r="VJN24" s="14"/>
      <c r="VJO24" s="15"/>
      <c r="VJP24" s="13"/>
      <c r="VJQ24" s="9"/>
      <c r="VJR24" s="8"/>
      <c r="VJS24" s="8"/>
      <c r="VJT24" s="13"/>
      <c r="VJU24" s="13"/>
      <c r="VJV24" s="14"/>
      <c r="VJW24" s="15"/>
      <c r="VJX24" s="13"/>
      <c r="VJY24" s="9"/>
      <c r="VJZ24" s="8"/>
      <c r="VKA24" s="8"/>
      <c r="VKB24" s="13"/>
      <c r="VKC24" s="13"/>
      <c r="VKD24" s="14"/>
      <c r="VKE24" s="15"/>
      <c r="VKF24" s="13"/>
      <c r="VKG24" s="9"/>
      <c r="VKH24" s="8"/>
      <c r="VKI24" s="8"/>
      <c r="VKJ24" s="13"/>
      <c r="VKK24" s="13"/>
      <c r="VKL24" s="14"/>
      <c r="VKM24" s="15"/>
      <c r="VKN24" s="13"/>
      <c r="VKO24" s="9"/>
      <c r="VKP24" s="8"/>
      <c r="VKQ24" s="8"/>
      <c r="VKR24" s="13"/>
      <c r="VKS24" s="13"/>
      <c r="VKT24" s="14"/>
      <c r="VKU24" s="15"/>
      <c r="VKV24" s="13"/>
      <c r="VKW24" s="9"/>
      <c r="VKX24" s="8"/>
      <c r="VKY24" s="8"/>
      <c r="VKZ24" s="13"/>
      <c r="VLA24" s="13"/>
      <c r="VLB24" s="14"/>
      <c r="VLC24" s="15"/>
      <c r="VLD24" s="13"/>
      <c r="VLE24" s="9"/>
      <c r="VLF24" s="8"/>
      <c r="VLG24" s="8"/>
      <c r="VLH24" s="13"/>
      <c r="VLI24" s="13"/>
      <c r="VLJ24" s="14"/>
      <c r="VLK24" s="15"/>
      <c r="VLL24" s="13"/>
      <c r="VLM24" s="9"/>
      <c r="VLN24" s="8"/>
      <c r="VLO24" s="8"/>
      <c r="VLP24" s="13"/>
      <c r="VLQ24" s="13"/>
      <c r="VLR24" s="14"/>
      <c r="VLS24" s="15"/>
      <c r="VLT24" s="13"/>
      <c r="VLU24" s="9"/>
      <c r="VLV24" s="8"/>
      <c r="VLW24" s="8"/>
      <c r="VLX24" s="13"/>
      <c r="VLY24" s="13"/>
      <c r="VLZ24" s="14"/>
      <c r="VMA24" s="15"/>
      <c r="VMB24" s="13"/>
      <c r="VMC24" s="9"/>
      <c r="VMD24" s="8"/>
      <c r="VME24" s="8"/>
      <c r="VMF24" s="13"/>
      <c r="VMG24" s="13"/>
      <c r="VMH24" s="14"/>
      <c r="VMI24" s="15"/>
      <c r="VMJ24" s="13"/>
      <c r="VMK24" s="9"/>
      <c r="VML24" s="8"/>
      <c r="VMM24" s="8"/>
      <c r="VMN24" s="13"/>
      <c r="VMO24" s="13"/>
      <c r="VMP24" s="14"/>
      <c r="VMQ24" s="15"/>
      <c r="VMR24" s="13"/>
      <c r="VMS24" s="9"/>
      <c r="VMT24" s="8"/>
      <c r="VMU24" s="8"/>
      <c r="VMV24" s="13"/>
      <c r="VMW24" s="13"/>
      <c r="VMX24" s="14"/>
      <c r="VMY24" s="15"/>
      <c r="VMZ24" s="13"/>
      <c r="VNA24" s="9"/>
      <c r="VNB24" s="8"/>
      <c r="VNC24" s="8"/>
      <c r="VND24" s="13"/>
      <c r="VNE24" s="13"/>
      <c r="VNF24" s="14"/>
      <c r="VNG24" s="15"/>
      <c r="VNH24" s="13"/>
      <c r="VNI24" s="9"/>
      <c r="VNJ24" s="8"/>
      <c r="VNK24" s="8"/>
      <c r="VNL24" s="13"/>
      <c r="VNM24" s="13"/>
      <c r="VNN24" s="14"/>
      <c r="VNO24" s="15"/>
      <c r="VNP24" s="13"/>
      <c r="VNQ24" s="9"/>
      <c r="VNR24" s="8"/>
      <c r="VNS24" s="8"/>
      <c r="VNT24" s="13"/>
      <c r="VNU24" s="13"/>
      <c r="VNV24" s="14"/>
      <c r="VNW24" s="15"/>
      <c r="VNX24" s="13"/>
      <c r="VNY24" s="9"/>
      <c r="VNZ24" s="8"/>
      <c r="VOA24" s="8"/>
      <c r="VOB24" s="13"/>
      <c r="VOC24" s="13"/>
      <c r="VOD24" s="14"/>
      <c r="VOE24" s="15"/>
      <c r="VOF24" s="13"/>
      <c r="VOG24" s="9"/>
      <c r="VOH24" s="8"/>
      <c r="VOI24" s="8"/>
      <c r="VOJ24" s="13"/>
      <c r="VOK24" s="13"/>
      <c r="VOL24" s="14"/>
      <c r="VOM24" s="15"/>
      <c r="VON24" s="13"/>
      <c r="VOO24" s="9"/>
      <c r="VOP24" s="8"/>
      <c r="VOQ24" s="8"/>
      <c r="VOR24" s="13"/>
      <c r="VOS24" s="13"/>
      <c r="VOT24" s="14"/>
      <c r="VOU24" s="15"/>
      <c r="VOV24" s="13"/>
      <c r="VOW24" s="9"/>
      <c r="VOX24" s="8"/>
      <c r="VOY24" s="8"/>
      <c r="VOZ24" s="13"/>
      <c r="VPA24" s="13"/>
      <c r="VPB24" s="14"/>
      <c r="VPC24" s="15"/>
      <c r="VPD24" s="13"/>
      <c r="VPE24" s="9"/>
      <c r="VPF24" s="8"/>
      <c r="VPG24" s="8"/>
      <c r="VPH24" s="13"/>
      <c r="VPI24" s="13"/>
      <c r="VPJ24" s="14"/>
      <c r="VPK24" s="15"/>
      <c r="VPL24" s="13"/>
      <c r="VPM24" s="9"/>
      <c r="VPN24" s="8"/>
      <c r="VPO24" s="8"/>
      <c r="VPP24" s="13"/>
      <c r="VPQ24" s="13"/>
      <c r="VPR24" s="14"/>
      <c r="VPS24" s="15"/>
      <c r="VPT24" s="13"/>
      <c r="VPU24" s="9"/>
      <c r="VPV24" s="8"/>
      <c r="VPW24" s="8"/>
      <c r="VPX24" s="13"/>
      <c r="VPY24" s="13"/>
      <c r="VPZ24" s="14"/>
      <c r="VQA24" s="15"/>
      <c r="VQB24" s="13"/>
      <c r="VQC24" s="9"/>
      <c r="VQD24" s="8"/>
      <c r="VQE24" s="8"/>
      <c r="VQF24" s="13"/>
      <c r="VQG24" s="13"/>
      <c r="VQH24" s="14"/>
      <c r="VQI24" s="15"/>
      <c r="VQJ24" s="13"/>
      <c r="VQK24" s="9"/>
      <c r="VQL24" s="8"/>
      <c r="VQM24" s="8"/>
      <c r="VQN24" s="13"/>
      <c r="VQO24" s="13"/>
      <c r="VQP24" s="14"/>
      <c r="VQQ24" s="15"/>
      <c r="VQR24" s="13"/>
      <c r="VQS24" s="9"/>
      <c r="VQT24" s="8"/>
      <c r="VQU24" s="8"/>
      <c r="VQV24" s="13"/>
      <c r="VQW24" s="13"/>
      <c r="VQX24" s="14"/>
      <c r="VQY24" s="15"/>
      <c r="VQZ24" s="13"/>
      <c r="VRA24" s="9"/>
      <c r="VRB24" s="8"/>
      <c r="VRC24" s="8"/>
      <c r="VRD24" s="13"/>
      <c r="VRE24" s="13"/>
      <c r="VRF24" s="14"/>
      <c r="VRG24" s="15"/>
      <c r="VRH24" s="13"/>
      <c r="VRI24" s="9"/>
      <c r="VRJ24" s="8"/>
      <c r="VRK24" s="8"/>
      <c r="VRL24" s="13"/>
      <c r="VRM24" s="13"/>
      <c r="VRN24" s="14"/>
      <c r="VRO24" s="15"/>
      <c r="VRP24" s="13"/>
      <c r="VRQ24" s="9"/>
      <c r="VRR24" s="8"/>
      <c r="VRS24" s="8"/>
      <c r="VRT24" s="13"/>
      <c r="VRU24" s="13"/>
      <c r="VRV24" s="14"/>
      <c r="VRW24" s="15"/>
      <c r="VRX24" s="13"/>
      <c r="VRY24" s="9"/>
      <c r="VRZ24" s="8"/>
      <c r="VSA24" s="8"/>
      <c r="VSB24" s="13"/>
      <c r="VSC24" s="13"/>
      <c r="VSD24" s="14"/>
      <c r="VSE24" s="15"/>
      <c r="VSF24" s="13"/>
      <c r="VSG24" s="9"/>
      <c r="VSH24" s="8"/>
      <c r="VSI24" s="8"/>
      <c r="VSJ24" s="13"/>
      <c r="VSK24" s="13"/>
      <c r="VSL24" s="14"/>
      <c r="VSM24" s="15"/>
      <c r="VSN24" s="13"/>
      <c r="VSO24" s="9"/>
      <c r="VSP24" s="8"/>
      <c r="VSQ24" s="8"/>
      <c r="VSR24" s="13"/>
      <c r="VSS24" s="13"/>
      <c r="VST24" s="14"/>
      <c r="VSU24" s="15"/>
      <c r="VSV24" s="13"/>
      <c r="VSW24" s="9"/>
      <c r="VSX24" s="8"/>
      <c r="VSY24" s="8"/>
      <c r="VSZ24" s="13"/>
      <c r="VTA24" s="13"/>
      <c r="VTB24" s="14"/>
      <c r="VTC24" s="15"/>
      <c r="VTD24" s="13"/>
      <c r="VTE24" s="9"/>
      <c r="VTF24" s="8"/>
      <c r="VTG24" s="8"/>
      <c r="VTH24" s="13"/>
      <c r="VTI24" s="13"/>
      <c r="VTJ24" s="14"/>
      <c r="VTK24" s="15"/>
      <c r="VTL24" s="13"/>
      <c r="VTM24" s="9"/>
      <c r="VTN24" s="8"/>
      <c r="VTO24" s="8"/>
      <c r="VTP24" s="13"/>
      <c r="VTQ24" s="13"/>
      <c r="VTR24" s="14"/>
      <c r="VTS24" s="15"/>
      <c r="VTT24" s="13"/>
      <c r="VTU24" s="9"/>
      <c r="VTV24" s="8"/>
      <c r="VTW24" s="8"/>
      <c r="VTX24" s="13"/>
      <c r="VTY24" s="13"/>
      <c r="VTZ24" s="14"/>
      <c r="VUA24" s="15"/>
      <c r="VUB24" s="13"/>
      <c r="VUC24" s="9"/>
      <c r="VUD24" s="8"/>
      <c r="VUE24" s="8"/>
      <c r="VUF24" s="13"/>
      <c r="VUG24" s="13"/>
      <c r="VUH24" s="14"/>
      <c r="VUI24" s="15"/>
      <c r="VUJ24" s="13"/>
      <c r="VUK24" s="9"/>
      <c r="VUL24" s="8"/>
      <c r="VUM24" s="8"/>
      <c r="VUN24" s="13"/>
      <c r="VUO24" s="13"/>
      <c r="VUP24" s="14"/>
      <c r="VUQ24" s="15"/>
      <c r="VUR24" s="13"/>
      <c r="VUS24" s="9"/>
      <c r="VUT24" s="8"/>
      <c r="VUU24" s="8"/>
      <c r="VUV24" s="13"/>
      <c r="VUW24" s="13"/>
      <c r="VUX24" s="14"/>
      <c r="VUY24" s="15"/>
      <c r="VUZ24" s="13"/>
      <c r="VVA24" s="9"/>
      <c r="VVB24" s="8"/>
      <c r="VVC24" s="8"/>
      <c r="VVD24" s="13"/>
      <c r="VVE24" s="13"/>
      <c r="VVF24" s="14"/>
      <c r="VVG24" s="15"/>
      <c r="VVH24" s="13"/>
      <c r="VVI24" s="9"/>
      <c r="VVJ24" s="8"/>
      <c r="VVK24" s="8"/>
      <c r="VVL24" s="13"/>
      <c r="VVM24" s="13"/>
      <c r="VVN24" s="14"/>
      <c r="VVO24" s="15"/>
      <c r="VVP24" s="13"/>
      <c r="VVQ24" s="9"/>
      <c r="VVR24" s="8"/>
      <c r="VVS24" s="8"/>
      <c r="VVT24" s="13"/>
      <c r="VVU24" s="13"/>
      <c r="VVV24" s="14"/>
      <c r="VVW24" s="15"/>
      <c r="VVX24" s="13"/>
      <c r="VVY24" s="9"/>
      <c r="VVZ24" s="8"/>
      <c r="VWA24" s="8"/>
      <c r="VWB24" s="13"/>
      <c r="VWC24" s="13"/>
      <c r="VWD24" s="14"/>
      <c r="VWE24" s="15"/>
      <c r="VWF24" s="13"/>
      <c r="VWG24" s="9"/>
      <c r="VWH24" s="8"/>
      <c r="VWI24" s="8"/>
      <c r="VWJ24" s="13"/>
      <c r="VWK24" s="13"/>
      <c r="VWL24" s="14"/>
      <c r="VWM24" s="15"/>
      <c r="VWN24" s="13"/>
      <c r="VWO24" s="9"/>
      <c r="VWP24" s="8"/>
      <c r="VWQ24" s="8"/>
      <c r="VWR24" s="13"/>
      <c r="VWS24" s="13"/>
      <c r="VWT24" s="14"/>
      <c r="VWU24" s="15"/>
      <c r="VWV24" s="13"/>
      <c r="VWW24" s="9"/>
      <c r="VWX24" s="8"/>
      <c r="VWY24" s="8"/>
      <c r="VWZ24" s="13"/>
      <c r="VXA24" s="13"/>
      <c r="VXB24" s="14"/>
      <c r="VXC24" s="15"/>
      <c r="VXD24" s="13"/>
      <c r="VXE24" s="9"/>
      <c r="VXF24" s="8"/>
      <c r="VXG24" s="8"/>
      <c r="VXH24" s="13"/>
      <c r="VXI24" s="13"/>
      <c r="VXJ24" s="14"/>
      <c r="VXK24" s="15"/>
      <c r="VXL24" s="13"/>
      <c r="VXM24" s="9"/>
      <c r="VXN24" s="8"/>
      <c r="VXO24" s="8"/>
      <c r="VXP24" s="13"/>
      <c r="VXQ24" s="13"/>
      <c r="VXR24" s="14"/>
      <c r="VXS24" s="15"/>
      <c r="VXT24" s="13"/>
      <c r="VXU24" s="9"/>
      <c r="VXV24" s="8"/>
      <c r="VXW24" s="8"/>
      <c r="VXX24" s="13"/>
      <c r="VXY24" s="13"/>
      <c r="VXZ24" s="14"/>
      <c r="VYA24" s="15"/>
      <c r="VYB24" s="13"/>
      <c r="VYC24" s="9"/>
      <c r="VYD24" s="8"/>
      <c r="VYE24" s="8"/>
      <c r="VYF24" s="13"/>
      <c r="VYG24" s="13"/>
      <c r="VYH24" s="14"/>
      <c r="VYI24" s="15"/>
      <c r="VYJ24" s="13"/>
      <c r="VYK24" s="9"/>
      <c r="VYL24" s="8"/>
      <c r="VYM24" s="8"/>
      <c r="VYN24" s="13"/>
      <c r="VYO24" s="13"/>
      <c r="VYP24" s="14"/>
      <c r="VYQ24" s="15"/>
      <c r="VYR24" s="13"/>
      <c r="VYS24" s="9"/>
      <c r="VYT24" s="8"/>
      <c r="VYU24" s="8"/>
      <c r="VYV24" s="13"/>
      <c r="VYW24" s="13"/>
      <c r="VYX24" s="14"/>
      <c r="VYY24" s="15"/>
      <c r="VYZ24" s="13"/>
      <c r="VZA24" s="9"/>
      <c r="VZB24" s="8"/>
      <c r="VZC24" s="8"/>
      <c r="VZD24" s="13"/>
      <c r="VZE24" s="13"/>
      <c r="VZF24" s="14"/>
      <c r="VZG24" s="15"/>
      <c r="VZH24" s="13"/>
      <c r="VZI24" s="9"/>
      <c r="VZJ24" s="8"/>
      <c r="VZK24" s="8"/>
      <c r="VZL24" s="13"/>
      <c r="VZM24" s="13"/>
      <c r="VZN24" s="14"/>
      <c r="VZO24" s="15"/>
      <c r="VZP24" s="13"/>
      <c r="VZQ24" s="9"/>
      <c r="VZR24" s="8"/>
      <c r="VZS24" s="8"/>
      <c r="VZT24" s="13"/>
      <c r="VZU24" s="13"/>
      <c r="VZV24" s="14"/>
      <c r="VZW24" s="15"/>
      <c r="VZX24" s="13"/>
      <c r="VZY24" s="9"/>
      <c r="VZZ24" s="8"/>
      <c r="WAA24" s="8"/>
      <c r="WAB24" s="13"/>
      <c r="WAC24" s="13"/>
      <c r="WAD24" s="14"/>
      <c r="WAE24" s="15"/>
      <c r="WAF24" s="13"/>
      <c r="WAG24" s="9"/>
      <c r="WAH24" s="8"/>
      <c r="WAI24" s="8"/>
      <c r="WAJ24" s="13"/>
      <c r="WAK24" s="13"/>
      <c r="WAL24" s="14"/>
      <c r="WAM24" s="15"/>
      <c r="WAN24" s="13"/>
      <c r="WAO24" s="9"/>
      <c r="WAP24" s="8"/>
      <c r="WAQ24" s="8"/>
      <c r="WAR24" s="13"/>
      <c r="WAS24" s="13"/>
      <c r="WAT24" s="14"/>
      <c r="WAU24" s="15"/>
      <c r="WAV24" s="13"/>
      <c r="WAW24" s="9"/>
      <c r="WAX24" s="8"/>
      <c r="WAY24" s="8"/>
      <c r="WAZ24" s="13"/>
      <c r="WBA24" s="13"/>
      <c r="WBB24" s="14"/>
      <c r="WBC24" s="15"/>
      <c r="WBD24" s="13"/>
      <c r="WBE24" s="9"/>
      <c r="WBF24" s="8"/>
      <c r="WBG24" s="8"/>
      <c r="WBH24" s="13"/>
      <c r="WBI24" s="13"/>
      <c r="WBJ24" s="14"/>
      <c r="WBK24" s="15"/>
      <c r="WBL24" s="13"/>
      <c r="WBM24" s="9"/>
      <c r="WBN24" s="8"/>
      <c r="WBO24" s="8"/>
      <c r="WBP24" s="13"/>
      <c r="WBQ24" s="13"/>
      <c r="WBR24" s="14"/>
      <c r="WBS24" s="15"/>
      <c r="WBT24" s="13"/>
      <c r="WBU24" s="9"/>
      <c r="WBV24" s="8"/>
      <c r="WBW24" s="8"/>
      <c r="WBX24" s="13"/>
      <c r="WBY24" s="13"/>
      <c r="WBZ24" s="14"/>
      <c r="WCA24" s="15"/>
      <c r="WCB24" s="13"/>
      <c r="WCC24" s="9"/>
      <c r="WCD24" s="8"/>
      <c r="WCE24" s="8"/>
      <c r="WCF24" s="13"/>
      <c r="WCG24" s="13"/>
      <c r="WCH24" s="14"/>
      <c r="WCI24" s="15"/>
      <c r="WCJ24" s="13"/>
      <c r="WCK24" s="9"/>
      <c r="WCL24" s="8"/>
      <c r="WCM24" s="8"/>
      <c r="WCN24" s="13"/>
      <c r="WCO24" s="13"/>
      <c r="WCP24" s="14"/>
      <c r="WCQ24" s="15"/>
      <c r="WCR24" s="13"/>
      <c r="WCS24" s="9"/>
      <c r="WCT24" s="8"/>
      <c r="WCU24" s="8"/>
      <c r="WCV24" s="13"/>
      <c r="WCW24" s="13"/>
      <c r="WCX24" s="14"/>
      <c r="WCY24" s="15"/>
      <c r="WCZ24" s="13"/>
      <c r="WDA24" s="9"/>
      <c r="WDB24" s="8"/>
      <c r="WDC24" s="8"/>
      <c r="WDD24" s="13"/>
      <c r="WDE24" s="13"/>
      <c r="WDF24" s="14"/>
      <c r="WDG24" s="15"/>
      <c r="WDH24" s="13"/>
      <c r="WDI24" s="9"/>
      <c r="WDJ24" s="8"/>
      <c r="WDK24" s="8"/>
      <c r="WDL24" s="13"/>
      <c r="WDM24" s="13"/>
      <c r="WDN24" s="14"/>
      <c r="WDO24" s="15"/>
      <c r="WDP24" s="13"/>
      <c r="WDQ24" s="9"/>
      <c r="WDR24" s="8"/>
      <c r="WDS24" s="8"/>
      <c r="WDT24" s="13"/>
      <c r="WDU24" s="13"/>
      <c r="WDV24" s="14"/>
      <c r="WDW24" s="15"/>
      <c r="WDX24" s="13"/>
      <c r="WDY24" s="9"/>
      <c r="WDZ24" s="8"/>
      <c r="WEA24" s="8"/>
      <c r="WEB24" s="13"/>
      <c r="WEC24" s="13"/>
      <c r="WED24" s="14"/>
      <c r="WEE24" s="15"/>
      <c r="WEF24" s="13"/>
      <c r="WEG24" s="9"/>
      <c r="WEH24" s="8"/>
      <c r="WEI24" s="8"/>
      <c r="WEJ24" s="13"/>
      <c r="WEK24" s="13"/>
      <c r="WEL24" s="14"/>
      <c r="WEM24" s="15"/>
      <c r="WEN24" s="13"/>
      <c r="WEO24" s="9"/>
      <c r="WEP24" s="8"/>
      <c r="WEQ24" s="8"/>
      <c r="WER24" s="13"/>
      <c r="WES24" s="13"/>
      <c r="WET24" s="14"/>
      <c r="WEU24" s="15"/>
      <c r="WEV24" s="13"/>
      <c r="WEW24" s="9"/>
      <c r="WEX24" s="8"/>
      <c r="WEY24" s="8"/>
      <c r="WEZ24" s="13"/>
      <c r="WFA24" s="13"/>
      <c r="WFB24" s="14"/>
      <c r="WFC24" s="15"/>
      <c r="WFD24" s="13"/>
      <c r="WFE24" s="9"/>
      <c r="WFF24" s="8"/>
      <c r="WFG24" s="8"/>
      <c r="WFH24" s="13"/>
      <c r="WFI24" s="13"/>
      <c r="WFJ24" s="14"/>
      <c r="WFK24" s="15"/>
      <c r="WFL24" s="13"/>
      <c r="WFM24" s="9"/>
      <c r="WFN24" s="8"/>
      <c r="WFO24" s="8"/>
      <c r="WFP24" s="13"/>
      <c r="WFQ24" s="13"/>
      <c r="WFR24" s="14"/>
      <c r="WFS24" s="15"/>
      <c r="WFT24" s="13"/>
      <c r="WFU24" s="9"/>
      <c r="WFV24" s="8"/>
      <c r="WFW24" s="8"/>
      <c r="WFX24" s="13"/>
      <c r="WFY24" s="13"/>
      <c r="WFZ24" s="14"/>
      <c r="WGA24" s="15"/>
      <c r="WGB24" s="13"/>
      <c r="WGC24" s="9"/>
      <c r="WGD24" s="8"/>
      <c r="WGE24" s="8"/>
      <c r="WGF24" s="13"/>
      <c r="WGG24" s="13"/>
      <c r="WGH24" s="14"/>
      <c r="WGI24" s="15"/>
      <c r="WGJ24" s="13"/>
      <c r="WGK24" s="9"/>
      <c r="WGL24" s="8"/>
      <c r="WGM24" s="8"/>
      <c r="WGN24" s="13"/>
      <c r="WGO24" s="13"/>
      <c r="WGP24" s="14"/>
      <c r="WGQ24" s="15"/>
      <c r="WGR24" s="13"/>
      <c r="WGS24" s="9"/>
      <c r="WGT24" s="8"/>
      <c r="WGU24" s="8"/>
      <c r="WGV24" s="13"/>
      <c r="WGW24" s="13"/>
      <c r="WGX24" s="14"/>
      <c r="WGY24" s="15"/>
      <c r="WGZ24" s="13"/>
      <c r="WHA24" s="9"/>
      <c r="WHB24" s="8"/>
      <c r="WHC24" s="8"/>
      <c r="WHD24" s="13"/>
      <c r="WHE24" s="13"/>
      <c r="WHF24" s="14"/>
      <c r="WHG24" s="15"/>
      <c r="WHH24" s="13"/>
      <c r="WHI24" s="9"/>
      <c r="WHJ24" s="8"/>
      <c r="WHK24" s="8"/>
      <c r="WHL24" s="13"/>
      <c r="WHM24" s="13"/>
      <c r="WHN24" s="14"/>
      <c r="WHO24" s="15"/>
      <c r="WHP24" s="13"/>
      <c r="WHQ24" s="9"/>
      <c r="WHR24" s="8"/>
      <c r="WHS24" s="8"/>
      <c r="WHT24" s="13"/>
      <c r="WHU24" s="13"/>
      <c r="WHV24" s="14"/>
      <c r="WHW24" s="15"/>
      <c r="WHX24" s="13"/>
      <c r="WHY24" s="9"/>
      <c r="WHZ24" s="8"/>
      <c r="WIA24" s="8"/>
      <c r="WIB24" s="13"/>
      <c r="WIC24" s="13"/>
      <c r="WID24" s="14"/>
      <c r="WIE24" s="15"/>
      <c r="WIF24" s="13"/>
      <c r="WIG24" s="9"/>
      <c r="WIH24" s="8"/>
      <c r="WII24" s="8"/>
      <c r="WIJ24" s="13"/>
      <c r="WIK24" s="13"/>
      <c r="WIL24" s="14"/>
      <c r="WIM24" s="15"/>
      <c r="WIN24" s="13"/>
      <c r="WIO24" s="9"/>
      <c r="WIP24" s="8"/>
      <c r="WIQ24" s="8"/>
      <c r="WIR24" s="13"/>
      <c r="WIS24" s="13"/>
      <c r="WIT24" s="14"/>
      <c r="WIU24" s="15"/>
      <c r="WIV24" s="13"/>
      <c r="WIW24" s="9"/>
      <c r="WIX24" s="8"/>
      <c r="WIY24" s="8"/>
      <c r="WIZ24" s="13"/>
      <c r="WJA24" s="13"/>
      <c r="WJB24" s="14"/>
      <c r="WJC24" s="15"/>
      <c r="WJD24" s="13"/>
      <c r="WJE24" s="9"/>
      <c r="WJF24" s="8"/>
      <c r="WJG24" s="8"/>
      <c r="WJH24" s="13"/>
      <c r="WJI24" s="13"/>
      <c r="WJJ24" s="14"/>
      <c r="WJK24" s="15"/>
      <c r="WJL24" s="13"/>
      <c r="WJM24" s="9"/>
      <c r="WJN24" s="8"/>
      <c r="WJO24" s="8"/>
      <c r="WJP24" s="13"/>
      <c r="WJQ24" s="13"/>
      <c r="WJR24" s="14"/>
      <c r="WJS24" s="15"/>
      <c r="WJT24" s="13"/>
      <c r="WJU24" s="9"/>
      <c r="WJV24" s="8"/>
      <c r="WJW24" s="8"/>
      <c r="WJX24" s="13"/>
      <c r="WJY24" s="13"/>
      <c r="WJZ24" s="14"/>
      <c r="WKA24" s="15"/>
      <c r="WKB24" s="13"/>
      <c r="WKC24" s="9"/>
      <c r="WKD24" s="8"/>
      <c r="WKE24" s="8"/>
      <c r="WKF24" s="13"/>
      <c r="WKG24" s="13"/>
      <c r="WKH24" s="14"/>
      <c r="WKI24" s="15"/>
      <c r="WKJ24" s="13"/>
      <c r="WKK24" s="9"/>
      <c r="WKL24" s="8"/>
      <c r="WKM24" s="8"/>
      <c r="WKN24" s="13"/>
      <c r="WKO24" s="13"/>
      <c r="WKP24" s="14"/>
      <c r="WKQ24" s="15"/>
      <c r="WKR24" s="13"/>
      <c r="WKS24" s="9"/>
      <c r="WKT24" s="8"/>
      <c r="WKU24" s="8"/>
      <c r="WKV24" s="13"/>
      <c r="WKW24" s="13"/>
      <c r="WKX24" s="14"/>
      <c r="WKY24" s="15"/>
      <c r="WKZ24" s="13"/>
      <c r="WLA24" s="9"/>
      <c r="WLB24" s="8"/>
      <c r="WLC24" s="8"/>
      <c r="WLD24" s="13"/>
      <c r="WLE24" s="13"/>
      <c r="WLF24" s="14"/>
      <c r="WLG24" s="15"/>
      <c r="WLH24" s="13"/>
      <c r="WLI24" s="9"/>
      <c r="WLJ24" s="8"/>
      <c r="WLK24" s="8"/>
      <c r="WLL24" s="13"/>
      <c r="WLM24" s="13"/>
      <c r="WLN24" s="14"/>
      <c r="WLO24" s="15"/>
      <c r="WLP24" s="13"/>
      <c r="WLQ24" s="9"/>
      <c r="WLR24" s="8"/>
      <c r="WLS24" s="8"/>
      <c r="WLT24" s="13"/>
      <c r="WLU24" s="13"/>
      <c r="WLV24" s="14"/>
      <c r="WLW24" s="15"/>
      <c r="WLX24" s="13"/>
      <c r="WLY24" s="9"/>
      <c r="WLZ24" s="8"/>
      <c r="WMA24" s="8"/>
      <c r="WMB24" s="13"/>
      <c r="WMC24" s="13"/>
      <c r="WMD24" s="14"/>
      <c r="WME24" s="15"/>
      <c r="WMF24" s="13"/>
      <c r="WMG24" s="9"/>
      <c r="WMH24" s="8"/>
      <c r="WMI24" s="8"/>
      <c r="WMJ24" s="13"/>
      <c r="WMK24" s="13"/>
      <c r="WML24" s="14"/>
      <c r="WMM24" s="15"/>
      <c r="WMN24" s="13"/>
      <c r="WMO24" s="9"/>
      <c r="WMP24" s="8"/>
      <c r="WMQ24" s="8"/>
      <c r="WMR24" s="13"/>
      <c r="WMS24" s="13"/>
      <c r="WMT24" s="14"/>
      <c r="WMU24" s="15"/>
      <c r="WMV24" s="13"/>
      <c r="WMW24" s="9"/>
      <c r="WMX24" s="8"/>
      <c r="WMY24" s="8"/>
      <c r="WMZ24" s="13"/>
      <c r="WNA24" s="13"/>
      <c r="WNB24" s="14"/>
      <c r="WNC24" s="15"/>
      <c r="WND24" s="13"/>
      <c r="WNE24" s="9"/>
      <c r="WNF24" s="8"/>
      <c r="WNG24" s="8"/>
      <c r="WNH24" s="13"/>
      <c r="WNI24" s="13"/>
      <c r="WNJ24" s="14"/>
      <c r="WNK24" s="15"/>
      <c r="WNL24" s="13"/>
      <c r="WNM24" s="9"/>
      <c r="WNN24" s="8"/>
      <c r="WNO24" s="8"/>
      <c r="WNP24" s="13"/>
      <c r="WNQ24" s="13"/>
      <c r="WNR24" s="14"/>
      <c r="WNS24" s="15"/>
      <c r="WNT24" s="13"/>
      <c r="WNU24" s="9"/>
      <c r="WNV24" s="8"/>
      <c r="WNW24" s="8"/>
      <c r="WNX24" s="13"/>
      <c r="WNY24" s="13"/>
      <c r="WNZ24" s="14"/>
      <c r="WOA24" s="15"/>
      <c r="WOB24" s="13"/>
      <c r="WOC24" s="9"/>
      <c r="WOD24" s="8"/>
      <c r="WOE24" s="8"/>
      <c r="WOF24" s="13"/>
      <c r="WOG24" s="13"/>
      <c r="WOH24" s="14"/>
      <c r="WOI24" s="15"/>
      <c r="WOJ24" s="13"/>
      <c r="WOK24" s="9"/>
      <c r="WOL24" s="8"/>
      <c r="WOM24" s="8"/>
      <c r="WON24" s="13"/>
      <c r="WOO24" s="13"/>
      <c r="WOP24" s="14"/>
      <c r="WOQ24" s="15"/>
      <c r="WOR24" s="13"/>
      <c r="WOS24" s="9"/>
      <c r="WOT24" s="8"/>
      <c r="WOU24" s="8"/>
      <c r="WOV24" s="13"/>
      <c r="WOW24" s="13"/>
      <c r="WOX24" s="14"/>
      <c r="WOY24" s="15"/>
      <c r="WOZ24" s="13"/>
      <c r="WPA24" s="9"/>
      <c r="WPB24" s="8"/>
      <c r="WPC24" s="8"/>
      <c r="WPD24" s="13"/>
      <c r="WPE24" s="13"/>
      <c r="WPF24" s="14"/>
      <c r="WPG24" s="15"/>
      <c r="WPH24" s="13"/>
      <c r="WPI24" s="9"/>
      <c r="WPJ24" s="8"/>
      <c r="WPK24" s="8"/>
      <c r="WPL24" s="13"/>
      <c r="WPM24" s="13"/>
      <c r="WPN24" s="14"/>
      <c r="WPO24" s="15"/>
      <c r="WPP24" s="13"/>
      <c r="WPQ24" s="9"/>
      <c r="WPR24" s="8"/>
      <c r="WPS24" s="8"/>
      <c r="WPT24" s="13"/>
      <c r="WPU24" s="13"/>
      <c r="WPV24" s="14"/>
      <c r="WPW24" s="15"/>
      <c r="WPX24" s="13"/>
      <c r="WPY24" s="9"/>
      <c r="WPZ24" s="8"/>
      <c r="WQA24" s="8"/>
      <c r="WQB24" s="13"/>
      <c r="WQC24" s="13"/>
      <c r="WQD24" s="14"/>
      <c r="WQE24" s="15"/>
      <c r="WQF24" s="13"/>
      <c r="WQG24" s="9"/>
      <c r="WQH24" s="8"/>
      <c r="WQI24" s="8"/>
      <c r="WQJ24" s="13"/>
      <c r="WQK24" s="13"/>
      <c r="WQL24" s="14"/>
      <c r="WQM24" s="15"/>
      <c r="WQN24" s="13"/>
      <c r="WQO24" s="9"/>
      <c r="WQP24" s="8"/>
      <c r="WQQ24" s="8"/>
      <c r="WQR24" s="13"/>
      <c r="WQS24" s="13"/>
      <c r="WQT24" s="14"/>
      <c r="WQU24" s="15"/>
      <c r="WQV24" s="13"/>
      <c r="WQW24" s="9"/>
      <c r="WQX24" s="8"/>
      <c r="WQY24" s="8"/>
      <c r="WQZ24" s="13"/>
      <c r="WRA24" s="13"/>
      <c r="WRB24" s="14"/>
      <c r="WRC24" s="15"/>
      <c r="WRD24" s="13"/>
      <c r="WRE24" s="9"/>
      <c r="WRF24" s="8"/>
      <c r="WRG24" s="8"/>
      <c r="WRH24" s="13"/>
      <c r="WRI24" s="13"/>
      <c r="WRJ24" s="14"/>
      <c r="WRK24" s="15"/>
      <c r="WRL24" s="13"/>
      <c r="WRM24" s="9"/>
      <c r="WRN24" s="8"/>
      <c r="WRO24" s="8"/>
      <c r="WRP24" s="13"/>
      <c r="WRQ24" s="13"/>
      <c r="WRR24" s="14"/>
      <c r="WRS24" s="15"/>
      <c r="WRT24" s="13"/>
      <c r="WRU24" s="9"/>
      <c r="WRV24" s="8"/>
      <c r="WRW24" s="8"/>
      <c r="WRX24" s="13"/>
      <c r="WRY24" s="13"/>
      <c r="WRZ24" s="14"/>
      <c r="WSA24" s="15"/>
      <c r="WSB24" s="13"/>
      <c r="WSC24" s="9"/>
      <c r="WSD24" s="8"/>
      <c r="WSE24" s="8"/>
      <c r="WSF24" s="13"/>
      <c r="WSG24" s="13"/>
      <c r="WSH24" s="14"/>
      <c r="WSI24" s="15"/>
      <c r="WSJ24" s="13"/>
      <c r="WSK24" s="9"/>
      <c r="WSL24" s="8"/>
      <c r="WSM24" s="8"/>
      <c r="WSN24" s="13"/>
      <c r="WSO24" s="13"/>
      <c r="WSP24" s="14"/>
      <c r="WSQ24" s="15"/>
      <c r="WSR24" s="13"/>
      <c r="WSS24" s="9"/>
      <c r="WST24" s="8"/>
      <c r="WSU24" s="8"/>
      <c r="WSV24" s="13"/>
      <c r="WSW24" s="13"/>
      <c r="WSX24" s="14"/>
      <c r="WSY24" s="15"/>
      <c r="WSZ24" s="13"/>
      <c r="WTA24" s="9"/>
      <c r="WTB24" s="8"/>
      <c r="WTC24" s="8"/>
      <c r="WTD24" s="13"/>
      <c r="WTE24" s="13"/>
      <c r="WTF24" s="14"/>
      <c r="WTG24" s="15"/>
      <c r="WTH24" s="13"/>
      <c r="WTI24" s="9"/>
      <c r="WTJ24" s="8"/>
      <c r="WTK24" s="8"/>
      <c r="WTL24" s="13"/>
      <c r="WTM24" s="13"/>
      <c r="WTN24" s="14"/>
      <c r="WTO24" s="15"/>
      <c r="WTP24" s="13"/>
      <c r="WTQ24" s="9"/>
      <c r="WTR24" s="8"/>
      <c r="WTS24" s="8"/>
      <c r="WTT24" s="13"/>
      <c r="WTU24" s="13"/>
      <c r="WTV24" s="14"/>
      <c r="WTW24" s="15"/>
      <c r="WTX24" s="13"/>
      <c r="WTY24" s="9"/>
      <c r="WTZ24" s="8"/>
      <c r="WUA24" s="8"/>
      <c r="WUB24" s="13"/>
      <c r="WUC24" s="13"/>
      <c r="WUD24" s="14"/>
      <c r="WUE24" s="15"/>
      <c r="WUF24" s="13"/>
      <c r="WUG24" s="9"/>
      <c r="WUH24" s="8"/>
      <c r="WUI24" s="8"/>
      <c r="WUJ24" s="13"/>
      <c r="WUK24" s="13"/>
      <c r="WUL24" s="14"/>
      <c r="WUM24" s="15"/>
      <c r="WUN24" s="13"/>
      <c r="WUO24" s="9"/>
      <c r="WUP24" s="8"/>
      <c r="WUQ24" s="8"/>
      <c r="WUR24" s="13"/>
      <c r="WUS24" s="13"/>
      <c r="WUT24" s="14"/>
      <c r="WUU24" s="15"/>
      <c r="WUV24" s="13"/>
      <c r="WUW24" s="9"/>
      <c r="WUX24" s="8"/>
      <c r="WUY24" s="8"/>
      <c r="WUZ24" s="13"/>
      <c r="WVA24" s="13"/>
      <c r="WVB24" s="14"/>
      <c r="WVC24" s="15"/>
      <c r="WVD24" s="13"/>
      <c r="WVE24" s="9"/>
      <c r="WVF24" s="8"/>
      <c r="WVG24" s="8"/>
      <c r="WVH24" s="13"/>
      <c r="WVI24" s="13"/>
      <c r="WVJ24" s="14"/>
      <c r="WVK24" s="15"/>
      <c r="WVL24" s="13"/>
      <c r="WVM24" s="9"/>
      <c r="WVN24" s="8"/>
      <c r="WVO24" s="8"/>
      <c r="WVP24" s="13"/>
      <c r="WVQ24" s="13"/>
      <c r="WVR24" s="14"/>
      <c r="WVS24" s="15"/>
      <c r="WVT24" s="13"/>
      <c r="WVU24" s="9"/>
      <c r="WVV24" s="8"/>
      <c r="WVW24" s="8"/>
      <c r="WVX24" s="13"/>
      <c r="WVY24" s="13"/>
      <c r="WVZ24" s="14"/>
      <c r="WWA24" s="15"/>
      <c r="WWB24" s="13"/>
      <c r="WWC24" s="9"/>
      <c r="WWD24" s="8"/>
      <c r="WWE24" s="8"/>
      <c r="WWF24" s="13"/>
      <c r="WWG24" s="13"/>
      <c r="WWH24" s="14"/>
      <c r="WWI24" s="15"/>
      <c r="WWJ24" s="13"/>
      <c r="WWK24" s="9"/>
      <c r="WWL24" s="8"/>
      <c r="WWM24" s="8"/>
      <c r="WWN24" s="13"/>
      <c r="WWO24" s="13"/>
      <c r="WWP24" s="14"/>
      <c r="WWQ24" s="15"/>
      <c r="WWR24" s="13"/>
      <c r="WWS24" s="9"/>
      <c r="WWT24" s="8"/>
      <c r="WWU24" s="8"/>
      <c r="WWV24" s="13"/>
      <c r="WWW24" s="13"/>
      <c r="WWX24" s="14"/>
      <c r="WWY24" s="15"/>
      <c r="WWZ24" s="13"/>
      <c r="WXA24" s="9"/>
      <c r="WXB24" s="8"/>
      <c r="WXC24" s="8"/>
      <c r="WXD24" s="13"/>
      <c r="WXE24" s="13"/>
      <c r="WXF24" s="14"/>
      <c r="WXG24" s="15"/>
      <c r="WXH24" s="13"/>
      <c r="WXI24" s="9"/>
      <c r="WXJ24" s="8"/>
      <c r="WXK24" s="8"/>
      <c r="WXL24" s="13"/>
      <c r="WXM24" s="13"/>
      <c r="WXN24" s="14"/>
      <c r="WXO24" s="15"/>
      <c r="WXP24" s="13"/>
      <c r="WXQ24" s="9"/>
      <c r="WXR24" s="8"/>
      <c r="WXS24" s="8"/>
      <c r="WXT24" s="13"/>
      <c r="WXU24" s="13"/>
      <c r="WXV24" s="14"/>
      <c r="WXW24" s="15"/>
      <c r="WXX24" s="13"/>
      <c r="WXY24" s="9"/>
      <c r="WXZ24" s="8"/>
      <c r="WYA24" s="8"/>
      <c r="WYB24" s="13"/>
      <c r="WYC24" s="13"/>
      <c r="WYD24" s="14"/>
      <c r="WYE24" s="15"/>
      <c r="WYF24" s="13"/>
      <c r="WYG24" s="9"/>
      <c r="WYH24" s="8"/>
      <c r="WYI24" s="8"/>
      <c r="WYJ24" s="13"/>
      <c r="WYK24" s="13"/>
      <c r="WYL24" s="14"/>
      <c r="WYM24" s="15"/>
      <c r="WYN24" s="13"/>
      <c r="WYO24" s="9"/>
      <c r="WYP24" s="8"/>
      <c r="WYQ24" s="8"/>
      <c r="WYR24" s="13"/>
      <c r="WYS24" s="13"/>
      <c r="WYT24" s="14"/>
      <c r="WYU24" s="15"/>
      <c r="WYV24" s="13"/>
      <c r="WYW24" s="9"/>
      <c r="WYX24" s="8"/>
      <c r="WYY24" s="8"/>
      <c r="WYZ24" s="13"/>
      <c r="WZA24" s="13"/>
      <c r="WZB24" s="14"/>
      <c r="WZC24" s="15"/>
      <c r="WZD24" s="13"/>
      <c r="WZE24" s="9"/>
      <c r="WZF24" s="8"/>
      <c r="WZG24" s="8"/>
      <c r="WZH24" s="13"/>
      <c r="WZI24" s="13"/>
      <c r="WZJ24" s="14"/>
      <c r="WZK24" s="15"/>
      <c r="WZL24" s="13"/>
      <c r="WZM24" s="9"/>
      <c r="WZN24" s="8"/>
      <c r="WZO24" s="8"/>
      <c r="WZP24" s="13"/>
      <c r="WZQ24" s="13"/>
      <c r="WZR24" s="14"/>
      <c r="WZS24" s="15"/>
      <c r="WZT24" s="13"/>
      <c r="WZU24" s="9"/>
      <c r="WZV24" s="8"/>
      <c r="WZW24" s="8"/>
      <c r="WZX24" s="13"/>
      <c r="WZY24" s="13"/>
      <c r="WZZ24" s="14"/>
      <c r="XAA24" s="15"/>
      <c r="XAB24" s="13"/>
      <c r="XAC24" s="9"/>
      <c r="XAD24" s="8"/>
      <c r="XAE24" s="8"/>
      <c r="XAF24" s="13"/>
      <c r="XAG24" s="13"/>
      <c r="XAH24" s="14"/>
      <c r="XAI24" s="15"/>
      <c r="XAJ24" s="13"/>
      <c r="XAK24" s="9"/>
      <c r="XAL24" s="8"/>
      <c r="XAM24" s="8"/>
      <c r="XAN24" s="13"/>
      <c r="XAO24" s="13"/>
      <c r="XAP24" s="14"/>
      <c r="XAQ24" s="15"/>
      <c r="XAR24" s="13"/>
      <c r="XAS24" s="9"/>
      <c r="XAT24" s="8"/>
      <c r="XAU24" s="8"/>
      <c r="XAV24" s="13"/>
      <c r="XAW24" s="13"/>
      <c r="XAX24" s="14"/>
      <c r="XAY24" s="15"/>
      <c r="XAZ24" s="13"/>
      <c r="XBA24" s="9"/>
      <c r="XBB24" s="8"/>
      <c r="XBC24" s="8"/>
      <c r="XBD24" s="13"/>
      <c r="XBE24" s="13"/>
      <c r="XBF24" s="14"/>
      <c r="XBG24" s="15"/>
      <c r="XBH24" s="13"/>
      <c r="XBI24" s="9"/>
      <c r="XBJ24" s="8"/>
      <c r="XBK24" s="8"/>
      <c r="XBL24" s="13"/>
      <c r="XBM24" s="13"/>
      <c r="XBN24" s="14"/>
      <c r="XBO24" s="15"/>
      <c r="XBP24" s="13"/>
      <c r="XBQ24" s="9"/>
      <c r="XBR24" s="8"/>
      <c r="XBS24" s="8"/>
      <c r="XBT24" s="13"/>
      <c r="XBU24" s="13"/>
      <c r="XBV24" s="14"/>
      <c r="XBW24" s="15"/>
      <c r="XBX24" s="13"/>
      <c r="XBY24" s="9"/>
      <c r="XBZ24" s="8"/>
      <c r="XCA24" s="8"/>
      <c r="XCB24" s="13"/>
      <c r="XCC24" s="13"/>
      <c r="XCD24" s="14"/>
      <c r="XCE24" s="15"/>
      <c r="XCF24" s="13"/>
      <c r="XCG24" s="9"/>
      <c r="XCH24" s="8"/>
      <c r="XCI24" s="8"/>
      <c r="XCJ24" s="13"/>
      <c r="XCK24" s="13"/>
      <c r="XCL24" s="14"/>
      <c r="XCM24" s="15"/>
      <c r="XCN24" s="13"/>
      <c r="XCO24" s="9"/>
      <c r="XCP24" s="8"/>
      <c r="XCQ24" s="8"/>
      <c r="XCR24" s="13"/>
      <c r="XCS24" s="13"/>
      <c r="XCT24" s="14"/>
      <c r="XCU24" s="15"/>
      <c r="XCV24" s="13"/>
      <c r="XCW24" s="9"/>
      <c r="XCX24" s="8"/>
      <c r="XCY24" s="8"/>
      <c r="XCZ24" s="13"/>
      <c r="XDA24" s="13"/>
      <c r="XDB24" s="14"/>
      <c r="XDC24" s="15"/>
      <c r="XDD24" s="13"/>
      <c r="XDE24" s="9"/>
      <c r="XDF24" s="8"/>
      <c r="XDG24" s="8"/>
      <c r="XDH24" s="13"/>
      <c r="XDI24" s="13"/>
      <c r="XDJ24" s="14"/>
      <c r="XDK24" s="15"/>
      <c r="XDL24" s="13"/>
      <c r="XDM24" s="9"/>
      <c r="XDN24" s="8"/>
      <c r="XDO24" s="8"/>
      <c r="XDP24" s="13"/>
      <c r="XDQ24" s="13"/>
      <c r="XDR24" s="14"/>
      <c r="XDS24" s="15"/>
      <c r="XDT24" s="13"/>
      <c r="XDU24" s="9"/>
      <c r="XDV24" s="8"/>
      <c r="XDW24" s="8"/>
      <c r="XDX24" s="13"/>
      <c r="XDY24" s="13"/>
      <c r="XDZ24" s="14"/>
      <c r="XEA24" s="15"/>
      <c r="XEB24" s="13"/>
      <c r="XEC24" s="9"/>
      <c r="XED24" s="8"/>
      <c r="XEE24" s="8"/>
      <c r="XEF24" s="13"/>
      <c r="XEG24" s="13"/>
      <c r="XEH24" s="14"/>
      <c r="XEI24" s="15"/>
      <c r="XEJ24" s="13"/>
      <c r="XEK24" s="9"/>
      <c r="XEL24" s="8"/>
      <c r="XEM24" s="8"/>
      <c r="XEN24" s="13"/>
      <c r="XEO24" s="13"/>
      <c r="XEP24" s="14"/>
      <c r="XEQ24" s="15"/>
      <c r="XER24" s="13"/>
      <c r="XES24" s="9"/>
      <c r="XET24" s="8"/>
      <c r="XEU24" s="8"/>
      <c r="XEV24" s="13"/>
      <c r="XEW24" s="13"/>
      <c r="XEX24" s="14"/>
      <c r="XEY24" s="15"/>
      <c r="XEZ24" s="13"/>
      <c r="XFA24" s="9"/>
      <c r="XFB24" s="8"/>
      <c r="XFC24" s="8"/>
    </row>
    <row r="25" spans="1:16383" ht="15.75" thickBot="1" x14ac:dyDescent="0.3">
      <c r="A25" s="13"/>
      <c r="B25" s="13"/>
      <c r="C25" s="14"/>
      <c r="D25" s="15"/>
      <c r="E25" s="13"/>
      <c r="F25" s="9"/>
      <c r="G25" s="8"/>
      <c r="H25" s="17"/>
      <c r="I25" s="249"/>
      <c r="J25" s="14"/>
      <c r="K25" s="15"/>
      <c r="L25" s="13"/>
      <c r="M25" s="9"/>
      <c r="N25" s="8"/>
      <c r="O25" s="8"/>
      <c r="P25" s="13"/>
      <c r="Q25" s="13"/>
      <c r="R25" s="14"/>
      <c r="S25" s="15"/>
      <c r="T25" s="13"/>
      <c r="U25" s="9"/>
      <c r="V25" s="8"/>
      <c r="W25" s="8"/>
      <c r="X25" s="13"/>
      <c r="Y25" s="13"/>
      <c r="Z25" s="14"/>
      <c r="AA25" s="15"/>
      <c r="AB25" s="13"/>
      <c r="AC25" s="9"/>
      <c r="AD25" s="8"/>
      <c r="AE25" s="8"/>
      <c r="AF25" s="13"/>
      <c r="AG25" s="13"/>
      <c r="AH25" s="14"/>
      <c r="AI25" s="15"/>
      <c r="AJ25" s="13"/>
      <c r="AK25" s="9"/>
      <c r="AL25" s="8"/>
      <c r="AM25" s="8"/>
      <c r="AN25" s="13"/>
      <c r="AO25" s="13"/>
      <c r="AP25" s="14"/>
      <c r="AQ25" s="15"/>
      <c r="AR25" s="13"/>
      <c r="AS25" s="9"/>
      <c r="AT25" s="8"/>
      <c r="AU25" s="8"/>
      <c r="AV25" s="13"/>
      <c r="AW25" s="13"/>
      <c r="AX25" s="14"/>
      <c r="AY25" s="15"/>
      <c r="AZ25" s="13"/>
      <c r="BA25" s="9"/>
      <c r="BB25" s="8"/>
      <c r="BC25" s="8"/>
      <c r="BD25" s="13"/>
      <c r="BE25" s="13"/>
      <c r="BF25" s="14"/>
      <c r="BG25" s="15"/>
      <c r="BH25" s="13"/>
      <c r="BI25" s="9"/>
      <c r="BJ25" s="8"/>
      <c r="BK25" s="8"/>
      <c r="BL25" s="13"/>
      <c r="BM25" s="13"/>
      <c r="BN25" s="14"/>
      <c r="BO25" s="15"/>
      <c r="BP25" s="13"/>
      <c r="BQ25" s="9"/>
      <c r="BR25" s="8"/>
      <c r="BS25" s="8"/>
      <c r="BT25" s="13"/>
      <c r="BU25" s="13"/>
      <c r="BV25" s="14"/>
      <c r="BW25" s="15"/>
      <c r="BX25" s="13"/>
      <c r="BY25" s="9"/>
      <c r="BZ25" s="8"/>
      <c r="CA25" s="8"/>
      <c r="CB25" s="13"/>
      <c r="CC25" s="13"/>
      <c r="CD25" s="14"/>
      <c r="CE25" s="15"/>
      <c r="CF25" s="13"/>
      <c r="CG25" s="9"/>
      <c r="CH25" s="8"/>
      <c r="CI25" s="8"/>
      <c r="CJ25" s="13"/>
      <c r="CK25" s="13"/>
      <c r="CL25" s="14"/>
      <c r="CM25" s="15"/>
      <c r="CN25" s="13"/>
      <c r="CO25" s="9"/>
      <c r="CP25" s="8"/>
      <c r="CQ25" s="8"/>
      <c r="CR25" s="13"/>
      <c r="CS25" s="13"/>
      <c r="CT25" s="14"/>
      <c r="CU25" s="15"/>
      <c r="CV25" s="13"/>
      <c r="CW25" s="9"/>
      <c r="CX25" s="8"/>
      <c r="CY25" s="8"/>
      <c r="CZ25" s="13"/>
      <c r="DA25" s="13"/>
      <c r="DB25" s="14"/>
      <c r="DC25" s="15"/>
      <c r="DD25" s="13"/>
      <c r="DE25" s="9"/>
      <c r="DF25" s="8"/>
      <c r="DG25" s="8"/>
      <c r="DH25" s="13"/>
      <c r="DI25" s="13"/>
      <c r="DJ25" s="14"/>
      <c r="DK25" s="15"/>
      <c r="DL25" s="13"/>
      <c r="DM25" s="9"/>
      <c r="DN25" s="8"/>
      <c r="DO25" s="8"/>
      <c r="DP25" s="13"/>
      <c r="DQ25" s="13"/>
      <c r="DR25" s="14"/>
      <c r="DS25" s="15"/>
      <c r="DT25" s="13"/>
      <c r="DU25" s="9"/>
      <c r="DV25" s="8"/>
      <c r="DW25" s="8"/>
      <c r="DX25" s="13"/>
      <c r="DY25" s="13"/>
      <c r="DZ25" s="14"/>
      <c r="EA25" s="15"/>
      <c r="EB25" s="13"/>
      <c r="EC25" s="9"/>
      <c r="ED25" s="8"/>
      <c r="EE25" s="8"/>
      <c r="EF25" s="13"/>
      <c r="EG25" s="13"/>
      <c r="EH25" s="14"/>
      <c r="EI25" s="15"/>
      <c r="EJ25" s="13"/>
      <c r="EK25" s="9"/>
      <c r="EL25" s="8"/>
      <c r="EM25" s="8"/>
      <c r="EN25" s="13"/>
      <c r="EO25" s="13"/>
      <c r="EP25" s="14"/>
      <c r="EQ25" s="15"/>
      <c r="ER25" s="13"/>
      <c r="ES25" s="9"/>
      <c r="ET25" s="8"/>
      <c r="EU25" s="8"/>
      <c r="EV25" s="13"/>
      <c r="EW25" s="13"/>
      <c r="EX25" s="14"/>
      <c r="EY25" s="15"/>
      <c r="EZ25" s="13"/>
      <c r="FA25" s="9"/>
      <c r="FB25" s="8"/>
      <c r="FC25" s="8"/>
      <c r="FD25" s="13"/>
      <c r="FE25" s="13"/>
      <c r="FF25" s="14"/>
      <c r="FG25" s="15"/>
      <c r="FH25" s="13"/>
      <c r="FI25" s="9"/>
      <c r="FJ25" s="8"/>
      <c r="FK25" s="8"/>
      <c r="FL25" s="13"/>
      <c r="FM25" s="13"/>
      <c r="FN25" s="14"/>
      <c r="FO25" s="15"/>
      <c r="FP25" s="13"/>
      <c r="FQ25" s="9"/>
      <c r="FR25" s="8"/>
      <c r="FS25" s="8"/>
      <c r="FT25" s="13"/>
      <c r="FU25" s="13"/>
      <c r="FV25" s="14"/>
      <c r="FW25" s="15"/>
      <c r="FX25" s="13"/>
      <c r="FY25" s="9"/>
      <c r="FZ25" s="8"/>
      <c r="GA25" s="8"/>
      <c r="GB25" s="13"/>
      <c r="GC25" s="13"/>
      <c r="GD25" s="14"/>
      <c r="GE25" s="15"/>
      <c r="GF25" s="13"/>
      <c r="GG25" s="9"/>
      <c r="GH25" s="8"/>
      <c r="GI25" s="8"/>
      <c r="GJ25" s="13"/>
      <c r="GK25" s="13"/>
      <c r="GL25" s="14"/>
      <c r="GM25" s="15"/>
      <c r="GN25" s="13"/>
      <c r="GO25" s="9"/>
      <c r="GP25" s="8"/>
      <c r="GQ25" s="8"/>
      <c r="GR25" s="13"/>
      <c r="GS25" s="13"/>
      <c r="GT25" s="14"/>
      <c r="GU25" s="15"/>
      <c r="GV25" s="13"/>
      <c r="GW25" s="9"/>
      <c r="GX25" s="8"/>
      <c r="GY25" s="8"/>
      <c r="GZ25" s="13"/>
      <c r="HA25" s="13"/>
      <c r="HB25" s="14"/>
      <c r="HC25" s="15"/>
      <c r="HD25" s="13"/>
      <c r="HE25" s="9"/>
      <c r="HF25" s="8"/>
      <c r="HG25" s="8"/>
      <c r="HH25" s="13"/>
      <c r="HI25" s="13"/>
      <c r="HJ25" s="14"/>
      <c r="HK25" s="15"/>
      <c r="HL25" s="13"/>
      <c r="HM25" s="9"/>
      <c r="HN25" s="8"/>
      <c r="HO25" s="8"/>
      <c r="HP25" s="13"/>
      <c r="HQ25" s="13"/>
      <c r="HR25" s="14"/>
      <c r="HS25" s="15"/>
      <c r="HT25" s="13"/>
      <c r="HU25" s="9"/>
      <c r="HV25" s="8"/>
      <c r="HW25" s="8"/>
      <c r="HX25" s="13"/>
      <c r="HY25" s="13"/>
      <c r="HZ25" s="14"/>
      <c r="IA25" s="15"/>
      <c r="IB25" s="13"/>
      <c r="IC25" s="9"/>
      <c r="ID25" s="8"/>
      <c r="IE25" s="8"/>
      <c r="IF25" s="13"/>
      <c r="IG25" s="13"/>
      <c r="IH25" s="14"/>
      <c r="II25" s="15"/>
      <c r="IJ25" s="13"/>
      <c r="IK25" s="9"/>
      <c r="IL25" s="8"/>
      <c r="IM25" s="8"/>
      <c r="IN25" s="13"/>
      <c r="IO25" s="13"/>
      <c r="IP25" s="14"/>
      <c r="IQ25" s="15"/>
      <c r="IR25" s="13"/>
      <c r="IS25" s="9"/>
      <c r="IT25" s="8"/>
      <c r="IU25" s="8"/>
      <c r="IV25" s="13"/>
      <c r="IW25" s="13"/>
      <c r="IX25" s="14"/>
      <c r="IY25" s="15"/>
      <c r="IZ25" s="13"/>
      <c r="JA25" s="9"/>
      <c r="JB25" s="8"/>
      <c r="JC25" s="8"/>
      <c r="JD25" s="13"/>
      <c r="JE25" s="13"/>
      <c r="JF25" s="14"/>
      <c r="JG25" s="15"/>
      <c r="JH25" s="13"/>
      <c r="JI25" s="9"/>
      <c r="JJ25" s="8"/>
      <c r="JK25" s="8"/>
      <c r="JL25" s="13"/>
      <c r="JM25" s="13"/>
      <c r="JN25" s="14"/>
      <c r="JO25" s="15"/>
      <c r="JP25" s="13"/>
      <c r="JQ25" s="9"/>
      <c r="JR25" s="8"/>
      <c r="JS25" s="8"/>
      <c r="JT25" s="13"/>
      <c r="JU25" s="13"/>
      <c r="JV25" s="14"/>
      <c r="JW25" s="15"/>
      <c r="JX25" s="13"/>
      <c r="JY25" s="9"/>
      <c r="JZ25" s="8"/>
      <c r="KA25" s="8"/>
      <c r="KB25" s="13"/>
      <c r="KC25" s="13"/>
      <c r="KD25" s="14"/>
      <c r="KE25" s="15"/>
      <c r="KF25" s="13"/>
      <c r="KG25" s="9"/>
      <c r="KH25" s="8"/>
      <c r="KI25" s="8"/>
      <c r="KJ25" s="13"/>
      <c r="KK25" s="13"/>
      <c r="KL25" s="14"/>
      <c r="KM25" s="15"/>
      <c r="KN25" s="13"/>
      <c r="KO25" s="9"/>
      <c r="KP25" s="8"/>
      <c r="KQ25" s="8"/>
      <c r="KR25" s="13"/>
      <c r="KS25" s="13"/>
      <c r="KT25" s="14"/>
      <c r="KU25" s="15"/>
      <c r="KV25" s="13"/>
      <c r="KW25" s="9"/>
      <c r="KX25" s="8"/>
      <c r="KY25" s="8"/>
      <c r="KZ25" s="13"/>
      <c r="LA25" s="13"/>
      <c r="LB25" s="14"/>
      <c r="LC25" s="15"/>
      <c r="LD25" s="13"/>
      <c r="LE25" s="9"/>
      <c r="LF25" s="8"/>
      <c r="LG25" s="8"/>
      <c r="LH25" s="13"/>
      <c r="LI25" s="13"/>
      <c r="LJ25" s="14"/>
      <c r="LK25" s="15"/>
      <c r="LL25" s="13"/>
      <c r="LM25" s="9"/>
      <c r="LN25" s="8"/>
      <c r="LO25" s="8"/>
      <c r="LP25" s="13"/>
      <c r="LQ25" s="13"/>
      <c r="LR25" s="14"/>
      <c r="LS25" s="15"/>
      <c r="LT25" s="13"/>
      <c r="LU25" s="9"/>
      <c r="LV25" s="8"/>
      <c r="LW25" s="8"/>
      <c r="LX25" s="13"/>
      <c r="LY25" s="13"/>
      <c r="LZ25" s="14"/>
      <c r="MA25" s="15"/>
      <c r="MB25" s="13"/>
      <c r="MC25" s="9"/>
      <c r="MD25" s="8"/>
      <c r="ME25" s="8"/>
      <c r="MF25" s="13"/>
      <c r="MG25" s="13"/>
      <c r="MH25" s="14"/>
      <c r="MI25" s="15"/>
      <c r="MJ25" s="13"/>
      <c r="MK25" s="9"/>
      <c r="ML25" s="8"/>
      <c r="MM25" s="8"/>
      <c r="MN25" s="13"/>
      <c r="MO25" s="13"/>
      <c r="MP25" s="14"/>
      <c r="MQ25" s="15"/>
      <c r="MR25" s="13"/>
      <c r="MS25" s="9"/>
      <c r="MT25" s="8"/>
      <c r="MU25" s="8"/>
      <c r="MV25" s="13"/>
      <c r="MW25" s="13"/>
      <c r="MX25" s="14"/>
      <c r="MY25" s="15"/>
      <c r="MZ25" s="13"/>
      <c r="NA25" s="9"/>
      <c r="NB25" s="8"/>
      <c r="NC25" s="8"/>
      <c r="ND25" s="13"/>
      <c r="NE25" s="13"/>
      <c r="NF25" s="14"/>
      <c r="NG25" s="15"/>
      <c r="NH25" s="13"/>
      <c r="NI25" s="9"/>
      <c r="NJ25" s="8"/>
      <c r="NK25" s="8"/>
      <c r="NL25" s="13"/>
      <c r="NM25" s="13"/>
      <c r="NN25" s="14"/>
      <c r="NO25" s="15"/>
      <c r="NP25" s="13"/>
      <c r="NQ25" s="9"/>
      <c r="NR25" s="8"/>
      <c r="NS25" s="8"/>
      <c r="NT25" s="13"/>
      <c r="NU25" s="13"/>
      <c r="NV25" s="14"/>
      <c r="NW25" s="15"/>
      <c r="NX25" s="13"/>
      <c r="NY25" s="9"/>
      <c r="NZ25" s="8"/>
      <c r="OA25" s="8"/>
      <c r="OB25" s="13"/>
      <c r="OC25" s="13"/>
      <c r="OD25" s="14"/>
      <c r="OE25" s="15"/>
      <c r="OF25" s="13"/>
      <c r="OG25" s="9"/>
      <c r="OH25" s="8"/>
      <c r="OI25" s="8"/>
      <c r="OJ25" s="13"/>
      <c r="OK25" s="13"/>
      <c r="OL25" s="14"/>
      <c r="OM25" s="15"/>
      <c r="ON25" s="13"/>
      <c r="OO25" s="9"/>
      <c r="OP25" s="8"/>
      <c r="OQ25" s="8"/>
      <c r="OR25" s="13"/>
      <c r="OS25" s="13"/>
      <c r="OT25" s="14"/>
      <c r="OU25" s="15"/>
      <c r="OV25" s="13"/>
      <c r="OW25" s="9"/>
      <c r="OX25" s="8"/>
      <c r="OY25" s="8"/>
      <c r="OZ25" s="13"/>
      <c r="PA25" s="13"/>
      <c r="PB25" s="14"/>
      <c r="PC25" s="15"/>
      <c r="PD25" s="13"/>
      <c r="PE25" s="9"/>
      <c r="PF25" s="8"/>
      <c r="PG25" s="8"/>
      <c r="PH25" s="13"/>
      <c r="PI25" s="13"/>
      <c r="PJ25" s="14"/>
      <c r="PK25" s="15"/>
      <c r="PL25" s="13"/>
      <c r="PM25" s="9"/>
      <c r="PN25" s="8"/>
      <c r="PO25" s="8"/>
      <c r="PP25" s="13"/>
      <c r="PQ25" s="13"/>
      <c r="PR25" s="14"/>
      <c r="PS25" s="15"/>
      <c r="PT25" s="13"/>
      <c r="PU25" s="9"/>
      <c r="PV25" s="8"/>
      <c r="PW25" s="8"/>
      <c r="PX25" s="13"/>
      <c r="PY25" s="13"/>
      <c r="PZ25" s="14"/>
      <c r="QA25" s="15"/>
      <c r="QB25" s="13"/>
      <c r="QC25" s="9"/>
      <c r="QD25" s="8"/>
      <c r="QE25" s="8"/>
      <c r="QF25" s="13"/>
      <c r="QG25" s="13"/>
      <c r="QH25" s="14"/>
      <c r="QI25" s="15"/>
      <c r="QJ25" s="13"/>
      <c r="QK25" s="9"/>
      <c r="QL25" s="8"/>
      <c r="QM25" s="8"/>
      <c r="QN25" s="13"/>
      <c r="QO25" s="13"/>
      <c r="QP25" s="14"/>
      <c r="QQ25" s="15"/>
      <c r="QR25" s="13"/>
      <c r="QS25" s="9"/>
      <c r="QT25" s="8"/>
      <c r="QU25" s="8"/>
      <c r="QV25" s="13"/>
      <c r="QW25" s="13"/>
      <c r="QX25" s="14"/>
      <c r="QY25" s="15"/>
      <c r="QZ25" s="13"/>
      <c r="RA25" s="9"/>
      <c r="RB25" s="8"/>
      <c r="RC25" s="8"/>
      <c r="RD25" s="13"/>
      <c r="RE25" s="13"/>
      <c r="RF25" s="14"/>
      <c r="RG25" s="15"/>
      <c r="RH25" s="13"/>
      <c r="RI25" s="9"/>
      <c r="RJ25" s="8"/>
      <c r="RK25" s="8"/>
      <c r="RL25" s="13"/>
      <c r="RM25" s="13"/>
      <c r="RN25" s="14"/>
      <c r="RO25" s="15"/>
      <c r="RP25" s="13"/>
      <c r="RQ25" s="9"/>
      <c r="RR25" s="8"/>
      <c r="RS25" s="8"/>
      <c r="RT25" s="13"/>
      <c r="RU25" s="13"/>
      <c r="RV25" s="14"/>
      <c r="RW25" s="15"/>
      <c r="RX25" s="13"/>
      <c r="RY25" s="9"/>
      <c r="RZ25" s="8"/>
      <c r="SA25" s="8"/>
      <c r="SB25" s="13"/>
      <c r="SC25" s="13"/>
      <c r="SD25" s="14"/>
      <c r="SE25" s="15"/>
      <c r="SF25" s="13"/>
      <c r="SG25" s="9"/>
      <c r="SH25" s="8"/>
      <c r="SI25" s="8"/>
      <c r="SJ25" s="13"/>
      <c r="SK25" s="13"/>
      <c r="SL25" s="14"/>
      <c r="SM25" s="15"/>
      <c r="SN25" s="13"/>
      <c r="SO25" s="9"/>
      <c r="SP25" s="8"/>
      <c r="SQ25" s="8"/>
      <c r="SR25" s="13"/>
      <c r="SS25" s="13"/>
      <c r="ST25" s="14"/>
      <c r="SU25" s="15"/>
      <c r="SV25" s="13"/>
      <c r="SW25" s="9"/>
      <c r="SX25" s="8"/>
      <c r="SY25" s="8"/>
      <c r="SZ25" s="13"/>
      <c r="TA25" s="13"/>
      <c r="TB25" s="14"/>
      <c r="TC25" s="15"/>
      <c r="TD25" s="13"/>
      <c r="TE25" s="9"/>
      <c r="TF25" s="8"/>
      <c r="TG25" s="8"/>
      <c r="TH25" s="13"/>
      <c r="TI25" s="13"/>
      <c r="TJ25" s="14"/>
      <c r="TK25" s="15"/>
      <c r="TL25" s="13"/>
      <c r="TM25" s="9"/>
      <c r="TN25" s="8"/>
      <c r="TO25" s="8"/>
      <c r="TP25" s="13"/>
      <c r="TQ25" s="13"/>
      <c r="TR25" s="14"/>
      <c r="TS25" s="15"/>
      <c r="TT25" s="13"/>
      <c r="TU25" s="9"/>
      <c r="TV25" s="8"/>
      <c r="TW25" s="8"/>
      <c r="TX25" s="13"/>
      <c r="TY25" s="13"/>
      <c r="TZ25" s="14"/>
      <c r="UA25" s="15"/>
      <c r="UB25" s="13"/>
      <c r="UC25" s="9"/>
      <c r="UD25" s="8"/>
      <c r="UE25" s="8"/>
      <c r="UF25" s="13"/>
      <c r="UG25" s="13"/>
      <c r="UH25" s="14"/>
      <c r="UI25" s="15"/>
      <c r="UJ25" s="13"/>
      <c r="UK25" s="9"/>
      <c r="UL25" s="8"/>
      <c r="UM25" s="8"/>
      <c r="UN25" s="13"/>
      <c r="UO25" s="13"/>
      <c r="UP25" s="14"/>
      <c r="UQ25" s="15"/>
      <c r="UR25" s="13"/>
      <c r="US25" s="9"/>
      <c r="UT25" s="8"/>
      <c r="UU25" s="8"/>
      <c r="UV25" s="13"/>
      <c r="UW25" s="13"/>
      <c r="UX25" s="14"/>
      <c r="UY25" s="15"/>
      <c r="UZ25" s="13"/>
      <c r="VA25" s="9"/>
      <c r="VB25" s="8"/>
      <c r="VC25" s="8"/>
      <c r="VD25" s="13"/>
      <c r="VE25" s="13"/>
      <c r="VF25" s="14"/>
      <c r="VG25" s="15"/>
      <c r="VH25" s="13"/>
      <c r="VI25" s="9"/>
      <c r="VJ25" s="8"/>
      <c r="VK25" s="8"/>
      <c r="VL25" s="13"/>
      <c r="VM25" s="13"/>
      <c r="VN25" s="14"/>
      <c r="VO25" s="15"/>
      <c r="VP25" s="13"/>
      <c r="VQ25" s="9"/>
      <c r="VR25" s="8"/>
      <c r="VS25" s="8"/>
      <c r="VT25" s="13"/>
      <c r="VU25" s="13"/>
      <c r="VV25" s="14"/>
      <c r="VW25" s="15"/>
      <c r="VX25" s="13"/>
      <c r="VY25" s="9"/>
      <c r="VZ25" s="8"/>
      <c r="WA25" s="8"/>
      <c r="WB25" s="13"/>
      <c r="WC25" s="13"/>
      <c r="WD25" s="14"/>
      <c r="WE25" s="15"/>
      <c r="WF25" s="13"/>
      <c r="WG25" s="9"/>
      <c r="WH25" s="8"/>
      <c r="WI25" s="8"/>
      <c r="WJ25" s="13"/>
      <c r="WK25" s="13"/>
      <c r="WL25" s="14"/>
      <c r="WM25" s="15"/>
      <c r="WN25" s="13"/>
      <c r="WO25" s="9"/>
      <c r="WP25" s="8"/>
      <c r="WQ25" s="8"/>
      <c r="WR25" s="13"/>
      <c r="WS25" s="13"/>
      <c r="WT25" s="14"/>
      <c r="WU25" s="15"/>
      <c r="WV25" s="13"/>
      <c r="WW25" s="9"/>
      <c r="WX25" s="8"/>
      <c r="WY25" s="8"/>
      <c r="WZ25" s="13"/>
      <c r="XA25" s="13"/>
      <c r="XB25" s="14"/>
      <c r="XC25" s="15"/>
      <c r="XD25" s="13"/>
      <c r="XE25" s="9"/>
      <c r="XF25" s="8"/>
      <c r="XG25" s="8"/>
      <c r="XH25" s="13"/>
      <c r="XI25" s="13"/>
      <c r="XJ25" s="14"/>
      <c r="XK25" s="15"/>
      <c r="XL25" s="13"/>
      <c r="XM25" s="9"/>
      <c r="XN25" s="8"/>
      <c r="XO25" s="8"/>
      <c r="XP25" s="13"/>
      <c r="XQ25" s="13"/>
      <c r="XR25" s="14"/>
      <c r="XS25" s="15"/>
      <c r="XT25" s="13"/>
      <c r="XU25" s="9"/>
      <c r="XV25" s="8"/>
      <c r="XW25" s="8"/>
      <c r="XX25" s="13"/>
      <c r="XY25" s="13"/>
      <c r="XZ25" s="14"/>
      <c r="YA25" s="15"/>
      <c r="YB25" s="13"/>
      <c r="YC25" s="9"/>
      <c r="YD25" s="8"/>
      <c r="YE25" s="8"/>
      <c r="YF25" s="13"/>
      <c r="YG25" s="13"/>
      <c r="YH25" s="14"/>
      <c r="YI25" s="15"/>
      <c r="YJ25" s="13"/>
      <c r="YK25" s="9"/>
      <c r="YL25" s="8"/>
      <c r="YM25" s="8"/>
      <c r="YN25" s="13"/>
      <c r="YO25" s="13"/>
      <c r="YP25" s="14"/>
      <c r="YQ25" s="15"/>
      <c r="YR25" s="13"/>
      <c r="YS25" s="9"/>
      <c r="YT25" s="8"/>
      <c r="YU25" s="8"/>
      <c r="YV25" s="13"/>
      <c r="YW25" s="13"/>
      <c r="YX25" s="14"/>
      <c r="YY25" s="15"/>
      <c r="YZ25" s="13"/>
      <c r="ZA25" s="9"/>
      <c r="ZB25" s="8"/>
      <c r="ZC25" s="8"/>
      <c r="ZD25" s="13"/>
      <c r="ZE25" s="13"/>
      <c r="ZF25" s="14"/>
      <c r="ZG25" s="15"/>
      <c r="ZH25" s="13"/>
      <c r="ZI25" s="9"/>
      <c r="ZJ25" s="8"/>
      <c r="ZK25" s="8"/>
      <c r="ZL25" s="13"/>
      <c r="ZM25" s="13"/>
      <c r="ZN25" s="14"/>
      <c r="ZO25" s="15"/>
      <c r="ZP25" s="13"/>
      <c r="ZQ25" s="9"/>
      <c r="ZR25" s="8"/>
      <c r="ZS25" s="8"/>
      <c r="ZT25" s="13"/>
      <c r="ZU25" s="13"/>
      <c r="ZV25" s="14"/>
      <c r="ZW25" s="15"/>
      <c r="ZX25" s="13"/>
      <c r="ZY25" s="9"/>
      <c r="ZZ25" s="8"/>
      <c r="AAA25" s="8"/>
      <c r="AAB25" s="13"/>
      <c r="AAC25" s="13"/>
      <c r="AAD25" s="14"/>
      <c r="AAE25" s="15"/>
      <c r="AAF25" s="13"/>
      <c r="AAG25" s="9"/>
      <c r="AAH25" s="8"/>
      <c r="AAI25" s="8"/>
      <c r="AAJ25" s="13"/>
      <c r="AAK25" s="13"/>
      <c r="AAL25" s="14"/>
      <c r="AAM25" s="15"/>
      <c r="AAN25" s="13"/>
      <c r="AAO25" s="9"/>
      <c r="AAP25" s="8"/>
      <c r="AAQ25" s="8"/>
      <c r="AAR25" s="13"/>
      <c r="AAS25" s="13"/>
      <c r="AAT25" s="14"/>
      <c r="AAU25" s="15"/>
      <c r="AAV25" s="13"/>
      <c r="AAW25" s="9"/>
      <c r="AAX25" s="8"/>
      <c r="AAY25" s="8"/>
      <c r="AAZ25" s="13"/>
      <c r="ABA25" s="13"/>
      <c r="ABB25" s="14"/>
      <c r="ABC25" s="15"/>
      <c r="ABD25" s="13"/>
      <c r="ABE25" s="9"/>
      <c r="ABF25" s="8"/>
      <c r="ABG25" s="8"/>
      <c r="ABH25" s="13"/>
      <c r="ABI25" s="13"/>
      <c r="ABJ25" s="14"/>
      <c r="ABK25" s="15"/>
      <c r="ABL25" s="13"/>
      <c r="ABM25" s="9"/>
      <c r="ABN25" s="8"/>
      <c r="ABO25" s="8"/>
      <c r="ABP25" s="13"/>
      <c r="ABQ25" s="13"/>
      <c r="ABR25" s="14"/>
      <c r="ABS25" s="15"/>
      <c r="ABT25" s="13"/>
      <c r="ABU25" s="9"/>
      <c r="ABV25" s="8"/>
      <c r="ABW25" s="8"/>
      <c r="ABX25" s="13"/>
      <c r="ABY25" s="13"/>
      <c r="ABZ25" s="14"/>
      <c r="ACA25" s="15"/>
      <c r="ACB25" s="13"/>
      <c r="ACC25" s="9"/>
      <c r="ACD25" s="8"/>
      <c r="ACE25" s="8"/>
      <c r="ACF25" s="13"/>
      <c r="ACG25" s="13"/>
      <c r="ACH25" s="14"/>
      <c r="ACI25" s="15"/>
      <c r="ACJ25" s="13"/>
      <c r="ACK25" s="9"/>
      <c r="ACL25" s="8"/>
      <c r="ACM25" s="8"/>
      <c r="ACN25" s="13"/>
      <c r="ACO25" s="13"/>
      <c r="ACP25" s="14"/>
      <c r="ACQ25" s="15"/>
      <c r="ACR25" s="13"/>
      <c r="ACS25" s="9"/>
      <c r="ACT25" s="8"/>
      <c r="ACU25" s="8"/>
      <c r="ACV25" s="13"/>
      <c r="ACW25" s="13"/>
      <c r="ACX25" s="14"/>
      <c r="ACY25" s="15"/>
      <c r="ACZ25" s="13"/>
      <c r="ADA25" s="9"/>
      <c r="ADB25" s="8"/>
      <c r="ADC25" s="8"/>
      <c r="ADD25" s="13"/>
      <c r="ADE25" s="13"/>
      <c r="ADF25" s="14"/>
      <c r="ADG25" s="15"/>
      <c r="ADH25" s="13"/>
      <c r="ADI25" s="9"/>
      <c r="ADJ25" s="8"/>
      <c r="ADK25" s="8"/>
      <c r="ADL25" s="13"/>
      <c r="ADM25" s="13"/>
      <c r="ADN25" s="14"/>
      <c r="ADO25" s="15"/>
      <c r="ADP25" s="13"/>
      <c r="ADQ25" s="9"/>
      <c r="ADR25" s="8"/>
      <c r="ADS25" s="8"/>
      <c r="ADT25" s="13"/>
      <c r="ADU25" s="13"/>
      <c r="ADV25" s="14"/>
      <c r="ADW25" s="15"/>
      <c r="ADX25" s="13"/>
      <c r="ADY25" s="9"/>
      <c r="ADZ25" s="8"/>
      <c r="AEA25" s="8"/>
      <c r="AEB25" s="13"/>
      <c r="AEC25" s="13"/>
      <c r="AED25" s="14"/>
      <c r="AEE25" s="15"/>
      <c r="AEF25" s="13"/>
      <c r="AEG25" s="9"/>
      <c r="AEH25" s="8"/>
      <c r="AEI25" s="8"/>
      <c r="AEJ25" s="13"/>
      <c r="AEK25" s="13"/>
      <c r="AEL25" s="14"/>
      <c r="AEM25" s="15"/>
      <c r="AEN25" s="13"/>
      <c r="AEO25" s="9"/>
      <c r="AEP25" s="8"/>
      <c r="AEQ25" s="8"/>
      <c r="AER25" s="13"/>
      <c r="AES25" s="13"/>
      <c r="AET25" s="14"/>
      <c r="AEU25" s="15"/>
      <c r="AEV25" s="13"/>
      <c r="AEW25" s="9"/>
      <c r="AEX25" s="8"/>
      <c r="AEY25" s="8"/>
      <c r="AEZ25" s="13"/>
      <c r="AFA25" s="13"/>
      <c r="AFB25" s="14"/>
      <c r="AFC25" s="15"/>
      <c r="AFD25" s="13"/>
      <c r="AFE25" s="9"/>
      <c r="AFF25" s="8"/>
      <c r="AFG25" s="8"/>
      <c r="AFH25" s="13"/>
      <c r="AFI25" s="13"/>
      <c r="AFJ25" s="14"/>
      <c r="AFK25" s="15"/>
      <c r="AFL25" s="13"/>
      <c r="AFM25" s="9"/>
      <c r="AFN25" s="8"/>
      <c r="AFO25" s="8"/>
      <c r="AFP25" s="13"/>
      <c r="AFQ25" s="13"/>
      <c r="AFR25" s="14"/>
      <c r="AFS25" s="15"/>
      <c r="AFT25" s="13"/>
      <c r="AFU25" s="9"/>
      <c r="AFV25" s="8"/>
      <c r="AFW25" s="8"/>
      <c r="AFX25" s="13"/>
      <c r="AFY25" s="13"/>
      <c r="AFZ25" s="14"/>
      <c r="AGA25" s="15"/>
      <c r="AGB25" s="13"/>
      <c r="AGC25" s="9"/>
      <c r="AGD25" s="8"/>
      <c r="AGE25" s="8"/>
      <c r="AGF25" s="13"/>
      <c r="AGG25" s="13"/>
      <c r="AGH25" s="14"/>
      <c r="AGI25" s="15"/>
      <c r="AGJ25" s="13"/>
      <c r="AGK25" s="9"/>
      <c r="AGL25" s="8"/>
      <c r="AGM25" s="8"/>
      <c r="AGN25" s="13"/>
      <c r="AGO25" s="13"/>
      <c r="AGP25" s="14"/>
      <c r="AGQ25" s="15"/>
      <c r="AGR25" s="13"/>
      <c r="AGS25" s="9"/>
      <c r="AGT25" s="8"/>
      <c r="AGU25" s="8"/>
      <c r="AGV25" s="13"/>
      <c r="AGW25" s="13"/>
      <c r="AGX25" s="14"/>
      <c r="AGY25" s="15"/>
      <c r="AGZ25" s="13"/>
      <c r="AHA25" s="9"/>
      <c r="AHB25" s="8"/>
      <c r="AHC25" s="8"/>
      <c r="AHD25" s="13"/>
      <c r="AHE25" s="13"/>
      <c r="AHF25" s="14"/>
      <c r="AHG25" s="15"/>
      <c r="AHH25" s="13"/>
      <c r="AHI25" s="9"/>
      <c r="AHJ25" s="8"/>
      <c r="AHK25" s="8"/>
      <c r="AHL25" s="13"/>
      <c r="AHM25" s="13"/>
      <c r="AHN25" s="14"/>
      <c r="AHO25" s="15"/>
      <c r="AHP25" s="13"/>
      <c r="AHQ25" s="9"/>
      <c r="AHR25" s="8"/>
      <c r="AHS25" s="8"/>
      <c r="AHT25" s="13"/>
      <c r="AHU25" s="13"/>
      <c r="AHV25" s="14"/>
      <c r="AHW25" s="15"/>
      <c r="AHX25" s="13"/>
      <c r="AHY25" s="9"/>
      <c r="AHZ25" s="8"/>
      <c r="AIA25" s="8"/>
      <c r="AIB25" s="13"/>
      <c r="AIC25" s="13"/>
      <c r="AID25" s="14"/>
      <c r="AIE25" s="15"/>
      <c r="AIF25" s="13"/>
      <c r="AIG25" s="9"/>
      <c r="AIH25" s="8"/>
      <c r="AII25" s="8"/>
      <c r="AIJ25" s="13"/>
      <c r="AIK25" s="13"/>
      <c r="AIL25" s="14"/>
      <c r="AIM25" s="15"/>
      <c r="AIN25" s="13"/>
      <c r="AIO25" s="9"/>
      <c r="AIP25" s="8"/>
      <c r="AIQ25" s="8"/>
      <c r="AIR25" s="13"/>
      <c r="AIS25" s="13"/>
      <c r="AIT25" s="14"/>
      <c r="AIU25" s="15"/>
      <c r="AIV25" s="13"/>
      <c r="AIW25" s="9"/>
      <c r="AIX25" s="8"/>
      <c r="AIY25" s="8"/>
      <c r="AIZ25" s="13"/>
      <c r="AJA25" s="13"/>
      <c r="AJB25" s="14"/>
      <c r="AJC25" s="15"/>
      <c r="AJD25" s="13"/>
      <c r="AJE25" s="9"/>
      <c r="AJF25" s="8"/>
      <c r="AJG25" s="8"/>
      <c r="AJH25" s="13"/>
      <c r="AJI25" s="13"/>
      <c r="AJJ25" s="14"/>
      <c r="AJK25" s="15"/>
      <c r="AJL25" s="13"/>
      <c r="AJM25" s="9"/>
      <c r="AJN25" s="8"/>
      <c r="AJO25" s="8"/>
      <c r="AJP25" s="13"/>
      <c r="AJQ25" s="13"/>
      <c r="AJR25" s="14"/>
      <c r="AJS25" s="15"/>
      <c r="AJT25" s="13"/>
      <c r="AJU25" s="9"/>
      <c r="AJV25" s="8"/>
      <c r="AJW25" s="8"/>
      <c r="AJX25" s="13"/>
      <c r="AJY25" s="13"/>
      <c r="AJZ25" s="14"/>
      <c r="AKA25" s="15"/>
      <c r="AKB25" s="13"/>
      <c r="AKC25" s="9"/>
      <c r="AKD25" s="8"/>
      <c r="AKE25" s="8"/>
      <c r="AKF25" s="13"/>
      <c r="AKG25" s="13"/>
      <c r="AKH25" s="14"/>
      <c r="AKI25" s="15"/>
      <c r="AKJ25" s="13"/>
      <c r="AKK25" s="9"/>
      <c r="AKL25" s="8"/>
      <c r="AKM25" s="8"/>
      <c r="AKN25" s="13"/>
      <c r="AKO25" s="13"/>
      <c r="AKP25" s="14"/>
      <c r="AKQ25" s="15"/>
      <c r="AKR25" s="13"/>
      <c r="AKS25" s="9"/>
      <c r="AKT25" s="8"/>
      <c r="AKU25" s="8"/>
      <c r="AKV25" s="13"/>
      <c r="AKW25" s="13"/>
      <c r="AKX25" s="14"/>
      <c r="AKY25" s="15"/>
      <c r="AKZ25" s="13"/>
      <c r="ALA25" s="9"/>
      <c r="ALB25" s="8"/>
      <c r="ALC25" s="8"/>
      <c r="ALD25" s="13"/>
      <c r="ALE25" s="13"/>
      <c r="ALF25" s="14"/>
      <c r="ALG25" s="15"/>
      <c r="ALH25" s="13"/>
      <c r="ALI25" s="9"/>
      <c r="ALJ25" s="8"/>
      <c r="ALK25" s="8"/>
      <c r="ALL25" s="13"/>
      <c r="ALM25" s="13"/>
      <c r="ALN25" s="14"/>
      <c r="ALO25" s="15"/>
      <c r="ALP25" s="13"/>
      <c r="ALQ25" s="9"/>
      <c r="ALR25" s="8"/>
      <c r="ALS25" s="8"/>
      <c r="ALT25" s="13"/>
      <c r="ALU25" s="13"/>
      <c r="ALV25" s="14"/>
      <c r="ALW25" s="15"/>
      <c r="ALX25" s="13"/>
      <c r="ALY25" s="9"/>
      <c r="ALZ25" s="8"/>
      <c r="AMA25" s="8"/>
      <c r="AMB25" s="13"/>
      <c r="AMC25" s="13"/>
      <c r="AMD25" s="14"/>
      <c r="AME25" s="15"/>
      <c r="AMF25" s="13"/>
      <c r="AMG25" s="9"/>
      <c r="AMH25" s="8"/>
      <c r="AMI25" s="8"/>
      <c r="AMJ25" s="13"/>
      <c r="AMK25" s="13"/>
      <c r="AML25" s="14"/>
      <c r="AMM25" s="15"/>
      <c r="AMN25" s="13"/>
      <c r="AMO25" s="9"/>
      <c r="AMP25" s="8"/>
      <c r="AMQ25" s="8"/>
      <c r="AMR25" s="13"/>
      <c r="AMS25" s="13"/>
      <c r="AMT25" s="14"/>
      <c r="AMU25" s="15"/>
      <c r="AMV25" s="13"/>
      <c r="AMW25" s="9"/>
      <c r="AMX25" s="8"/>
      <c r="AMY25" s="8"/>
      <c r="AMZ25" s="13"/>
      <c r="ANA25" s="13"/>
      <c r="ANB25" s="14"/>
      <c r="ANC25" s="15"/>
      <c r="AND25" s="13"/>
      <c r="ANE25" s="9"/>
      <c r="ANF25" s="8"/>
      <c r="ANG25" s="8"/>
      <c r="ANH25" s="13"/>
      <c r="ANI25" s="13"/>
      <c r="ANJ25" s="14"/>
      <c r="ANK25" s="15"/>
      <c r="ANL25" s="13"/>
      <c r="ANM25" s="9"/>
      <c r="ANN25" s="8"/>
      <c r="ANO25" s="8"/>
      <c r="ANP25" s="13"/>
      <c r="ANQ25" s="13"/>
      <c r="ANR25" s="14"/>
      <c r="ANS25" s="15"/>
      <c r="ANT25" s="13"/>
      <c r="ANU25" s="9"/>
      <c r="ANV25" s="8"/>
      <c r="ANW25" s="8"/>
      <c r="ANX25" s="13"/>
      <c r="ANY25" s="13"/>
      <c r="ANZ25" s="14"/>
      <c r="AOA25" s="15"/>
      <c r="AOB25" s="13"/>
      <c r="AOC25" s="9"/>
      <c r="AOD25" s="8"/>
      <c r="AOE25" s="8"/>
      <c r="AOF25" s="13"/>
      <c r="AOG25" s="13"/>
      <c r="AOH25" s="14"/>
      <c r="AOI25" s="15"/>
      <c r="AOJ25" s="13"/>
      <c r="AOK25" s="9"/>
      <c r="AOL25" s="8"/>
      <c r="AOM25" s="8"/>
      <c r="AON25" s="13"/>
      <c r="AOO25" s="13"/>
      <c r="AOP25" s="14"/>
      <c r="AOQ25" s="15"/>
      <c r="AOR25" s="13"/>
      <c r="AOS25" s="9"/>
      <c r="AOT25" s="8"/>
      <c r="AOU25" s="8"/>
      <c r="AOV25" s="13"/>
      <c r="AOW25" s="13"/>
      <c r="AOX25" s="14"/>
      <c r="AOY25" s="15"/>
      <c r="AOZ25" s="13"/>
      <c r="APA25" s="9"/>
      <c r="APB25" s="8"/>
      <c r="APC25" s="8"/>
      <c r="APD25" s="13"/>
      <c r="APE25" s="13"/>
      <c r="APF25" s="14"/>
      <c r="APG25" s="15"/>
      <c r="APH25" s="13"/>
      <c r="API25" s="9"/>
      <c r="APJ25" s="8"/>
      <c r="APK25" s="8"/>
      <c r="APL25" s="13"/>
      <c r="APM25" s="13"/>
      <c r="APN25" s="14"/>
      <c r="APO25" s="15"/>
      <c r="APP25" s="13"/>
      <c r="APQ25" s="9"/>
      <c r="APR25" s="8"/>
      <c r="APS25" s="8"/>
      <c r="APT25" s="13"/>
      <c r="APU25" s="13"/>
      <c r="APV25" s="14"/>
      <c r="APW25" s="15"/>
      <c r="APX25" s="13"/>
      <c r="APY25" s="9"/>
      <c r="APZ25" s="8"/>
      <c r="AQA25" s="8"/>
      <c r="AQB25" s="13"/>
      <c r="AQC25" s="13"/>
      <c r="AQD25" s="14"/>
      <c r="AQE25" s="15"/>
      <c r="AQF25" s="13"/>
      <c r="AQG25" s="9"/>
      <c r="AQH25" s="8"/>
      <c r="AQI25" s="8"/>
      <c r="AQJ25" s="13"/>
      <c r="AQK25" s="13"/>
      <c r="AQL25" s="14"/>
      <c r="AQM25" s="15"/>
      <c r="AQN25" s="13"/>
      <c r="AQO25" s="9"/>
      <c r="AQP25" s="8"/>
      <c r="AQQ25" s="8"/>
      <c r="AQR25" s="13"/>
      <c r="AQS25" s="13"/>
      <c r="AQT25" s="14"/>
      <c r="AQU25" s="15"/>
      <c r="AQV25" s="13"/>
      <c r="AQW25" s="9"/>
      <c r="AQX25" s="8"/>
      <c r="AQY25" s="8"/>
      <c r="AQZ25" s="13"/>
      <c r="ARA25" s="13"/>
      <c r="ARB25" s="14"/>
      <c r="ARC25" s="15"/>
      <c r="ARD25" s="13"/>
      <c r="ARE25" s="9"/>
      <c r="ARF25" s="8"/>
      <c r="ARG25" s="8"/>
      <c r="ARH25" s="13"/>
      <c r="ARI25" s="13"/>
      <c r="ARJ25" s="14"/>
      <c r="ARK25" s="15"/>
      <c r="ARL25" s="13"/>
      <c r="ARM25" s="9"/>
      <c r="ARN25" s="8"/>
      <c r="ARO25" s="8"/>
      <c r="ARP25" s="13"/>
      <c r="ARQ25" s="13"/>
      <c r="ARR25" s="14"/>
      <c r="ARS25" s="15"/>
      <c r="ART25" s="13"/>
      <c r="ARU25" s="9"/>
      <c r="ARV25" s="8"/>
      <c r="ARW25" s="8"/>
      <c r="ARX25" s="13"/>
      <c r="ARY25" s="13"/>
      <c r="ARZ25" s="14"/>
      <c r="ASA25" s="15"/>
      <c r="ASB25" s="13"/>
      <c r="ASC25" s="9"/>
      <c r="ASD25" s="8"/>
      <c r="ASE25" s="8"/>
      <c r="ASF25" s="13"/>
      <c r="ASG25" s="13"/>
      <c r="ASH25" s="14"/>
      <c r="ASI25" s="15"/>
      <c r="ASJ25" s="13"/>
      <c r="ASK25" s="9"/>
      <c r="ASL25" s="8"/>
      <c r="ASM25" s="8"/>
      <c r="ASN25" s="13"/>
      <c r="ASO25" s="13"/>
      <c r="ASP25" s="14"/>
      <c r="ASQ25" s="15"/>
      <c r="ASR25" s="13"/>
      <c r="ASS25" s="9"/>
      <c r="AST25" s="8"/>
      <c r="ASU25" s="8"/>
      <c r="ASV25" s="13"/>
      <c r="ASW25" s="13"/>
      <c r="ASX25" s="14"/>
      <c r="ASY25" s="15"/>
      <c r="ASZ25" s="13"/>
      <c r="ATA25" s="9"/>
      <c r="ATB25" s="8"/>
      <c r="ATC25" s="8"/>
      <c r="ATD25" s="13"/>
      <c r="ATE25" s="13"/>
      <c r="ATF25" s="14"/>
      <c r="ATG25" s="15"/>
      <c r="ATH25" s="13"/>
      <c r="ATI25" s="9"/>
      <c r="ATJ25" s="8"/>
      <c r="ATK25" s="8"/>
      <c r="ATL25" s="13"/>
      <c r="ATM25" s="13"/>
      <c r="ATN25" s="14"/>
      <c r="ATO25" s="15"/>
      <c r="ATP25" s="13"/>
      <c r="ATQ25" s="9"/>
      <c r="ATR25" s="8"/>
      <c r="ATS25" s="8"/>
      <c r="ATT25" s="13"/>
      <c r="ATU25" s="13"/>
      <c r="ATV25" s="14"/>
      <c r="ATW25" s="15"/>
      <c r="ATX25" s="13"/>
      <c r="ATY25" s="9"/>
      <c r="ATZ25" s="8"/>
      <c r="AUA25" s="8"/>
      <c r="AUB25" s="13"/>
      <c r="AUC25" s="13"/>
      <c r="AUD25" s="14"/>
      <c r="AUE25" s="15"/>
      <c r="AUF25" s="13"/>
      <c r="AUG25" s="9"/>
      <c r="AUH25" s="8"/>
      <c r="AUI25" s="8"/>
      <c r="AUJ25" s="13"/>
      <c r="AUK25" s="13"/>
      <c r="AUL25" s="14"/>
      <c r="AUM25" s="15"/>
      <c r="AUN25" s="13"/>
      <c r="AUO25" s="9"/>
      <c r="AUP25" s="8"/>
      <c r="AUQ25" s="8"/>
      <c r="AUR25" s="13"/>
      <c r="AUS25" s="13"/>
      <c r="AUT25" s="14"/>
      <c r="AUU25" s="15"/>
      <c r="AUV25" s="13"/>
      <c r="AUW25" s="9"/>
      <c r="AUX25" s="8"/>
      <c r="AUY25" s="8"/>
      <c r="AUZ25" s="13"/>
      <c r="AVA25" s="13"/>
      <c r="AVB25" s="14"/>
      <c r="AVC25" s="15"/>
      <c r="AVD25" s="13"/>
      <c r="AVE25" s="9"/>
      <c r="AVF25" s="8"/>
      <c r="AVG25" s="8"/>
      <c r="AVH25" s="13"/>
      <c r="AVI25" s="13"/>
      <c r="AVJ25" s="14"/>
      <c r="AVK25" s="15"/>
      <c r="AVL25" s="13"/>
      <c r="AVM25" s="9"/>
      <c r="AVN25" s="8"/>
      <c r="AVO25" s="8"/>
      <c r="AVP25" s="13"/>
      <c r="AVQ25" s="13"/>
      <c r="AVR25" s="14"/>
      <c r="AVS25" s="15"/>
      <c r="AVT25" s="13"/>
      <c r="AVU25" s="9"/>
      <c r="AVV25" s="8"/>
      <c r="AVW25" s="8"/>
      <c r="AVX25" s="13"/>
      <c r="AVY25" s="13"/>
      <c r="AVZ25" s="14"/>
      <c r="AWA25" s="15"/>
      <c r="AWB25" s="13"/>
      <c r="AWC25" s="9"/>
      <c r="AWD25" s="8"/>
      <c r="AWE25" s="8"/>
      <c r="AWF25" s="13"/>
      <c r="AWG25" s="13"/>
      <c r="AWH25" s="14"/>
      <c r="AWI25" s="15"/>
      <c r="AWJ25" s="13"/>
      <c r="AWK25" s="9"/>
      <c r="AWL25" s="8"/>
      <c r="AWM25" s="8"/>
      <c r="AWN25" s="13"/>
      <c r="AWO25" s="13"/>
      <c r="AWP25" s="14"/>
      <c r="AWQ25" s="15"/>
      <c r="AWR25" s="13"/>
      <c r="AWS25" s="9"/>
      <c r="AWT25" s="8"/>
      <c r="AWU25" s="8"/>
      <c r="AWV25" s="13"/>
      <c r="AWW25" s="13"/>
      <c r="AWX25" s="14"/>
      <c r="AWY25" s="15"/>
      <c r="AWZ25" s="13"/>
      <c r="AXA25" s="9"/>
      <c r="AXB25" s="8"/>
      <c r="AXC25" s="8"/>
      <c r="AXD25" s="13"/>
      <c r="AXE25" s="13"/>
      <c r="AXF25" s="14"/>
      <c r="AXG25" s="15"/>
      <c r="AXH25" s="13"/>
      <c r="AXI25" s="9"/>
      <c r="AXJ25" s="8"/>
      <c r="AXK25" s="8"/>
      <c r="AXL25" s="13"/>
      <c r="AXM25" s="13"/>
      <c r="AXN25" s="14"/>
      <c r="AXO25" s="15"/>
      <c r="AXP25" s="13"/>
      <c r="AXQ25" s="9"/>
      <c r="AXR25" s="8"/>
      <c r="AXS25" s="8"/>
      <c r="AXT25" s="13"/>
      <c r="AXU25" s="13"/>
      <c r="AXV25" s="14"/>
      <c r="AXW25" s="15"/>
      <c r="AXX25" s="13"/>
      <c r="AXY25" s="9"/>
      <c r="AXZ25" s="8"/>
      <c r="AYA25" s="8"/>
      <c r="AYB25" s="13"/>
      <c r="AYC25" s="13"/>
      <c r="AYD25" s="14"/>
      <c r="AYE25" s="15"/>
      <c r="AYF25" s="13"/>
      <c r="AYG25" s="9"/>
      <c r="AYH25" s="8"/>
      <c r="AYI25" s="8"/>
      <c r="AYJ25" s="13"/>
      <c r="AYK25" s="13"/>
      <c r="AYL25" s="14"/>
      <c r="AYM25" s="15"/>
      <c r="AYN25" s="13"/>
      <c r="AYO25" s="9"/>
      <c r="AYP25" s="8"/>
      <c r="AYQ25" s="8"/>
      <c r="AYR25" s="13"/>
      <c r="AYS25" s="13"/>
      <c r="AYT25" s="14"/>
      <c r="AYU25" s="15"/>
      <c r="AYV25" s="13"/>
      <c r="AYW25" s="9"/>
      <c r="AYX25" s="8"/>
      <c r="AYY25" s="8"/>
      <c r="AYZ25" s="13"/>
      <c r="AZA25" s="13"/>
      <c r="AZB25" s="14"/>
      <c r="AZC25" s="15"/>
      <c r="AZD25" s="13"/>
      <c r="AZE25" s="9"/>
      <c r="AZF25" s="8"/>
      <c r="AZG25" s="8"/>
      <c r="AZH25" s="13"/>
      <c r="AZI25" s="13"/>
      <c r="AZJ25" s="14"/>
      <c r="AZK25" s="15"/>
      <c r="AZL25" s="13"/>
      <c r="AZM25" s="9"/>
      <c r="AZN25" s="8"/>
      <c r="AZO25" s="8"/>
      <c r="AZP25" s="13"/>
      <c r="AZQ25" s="13"/>
      <c r="AZR25" s="14"/>
      <c r="AZS25" s="15"/>
      <c r="AZT25" s="13"/>
      <c r="AZU25" s="9"/>
      <c r="AZV25" s="8"/>
      <c r="AZW25" s="8"/>
      <c r="AZX25" s="13"/>
      <c r="AZY25" s="13"/>
      <c r="AZZ25" s="14"/>
      <c r="BAA25" s="15"/>
      <c r="BAB25" s="13"/>
      <c r="BAC25" s="9"/>
      <c r="BAD25" s="8"/>
      <c r="BAE25" s="8"/>
      <c r="BAF25" s="13"/>
      <c r="BAG25" s="13"/>
      <c r="BAH25" s="14"/>
      <c r="BAI25" s="15"/>
      <c r="BAJ25" s="13"/>
      <c r="BAK25" s="9"/>
      <c r="BAL25" s="8"/>
      <c r="BAM25" s="8"/>
      <c r="BAN25" s="13"/>
      <c r="BAO25" s="13"/>
      <c r="BAP25" s="14"/>
      <c r="BAQ25" s="15"/>
      <c r="BAR25" s="13"/>
      <c r="BAS25" s="9"/>
      <c r="BAT25" s="8"/>
      <c r="BAU25" s="8"/>
      <c r="BAV25" s="13"/>
      <c r="BAW25" s="13"/>
      <c r="BAX25" s="14"/>
      <c r="BAY25" s="15"/>
      <c r="BAZ25" s="13"/>
      <c r="BBA25" s="9"/>
      <c r="BBB25" s="8"/>
      <c r="BBC25" s="8"/>
      <c r="BBD25" s="13"/>
      <c r="BBE25" s="13"/>
      <c r="BBF25" s="14"/>
      <c r="BBG25" s="15"/>
      <c r="BBH25" s="13"/>
      <c r="BBI25" s="9"/>
      <c r="BBJ25" s="8"/>
      <c r="BBK25" s="8"/>
      <c r="BBL25" s="13"/>
      <c r="BBM25" s="13"/>
      <c r="BBN25" s="14"/>
      <c r="BBO25" s="15"/>
      <c r="BBP25" s="13"/>
      <c r="BBQ25" s="9"/>
      <c r="BBR25" s="8"/>
      <c r="BBS25" s="8"/>
      <c r="BBT25" s="13"/>
      <c r="BBU25" s="13"/>
      <c r="BBV25" s="14"/>
      <c r="BBW25" s="15"/>
      <c r="BBX25" s="13"/>
      <c r="BBY25" s="9"/>
      <c r="BBZ25" s="8"/>
      <c r="BCA25" s="8"/>
      <c r="BCB25" s="13"/>
      <c r="BCC25" s="13"/>
      <c r="BCD25" s="14"/>
      <c r="BCE25" s="15"/>
      <c r="BCF25" s="13"/>
      <c r="BCG25" s="9"/>
      <c r="BCH25" s="8"/>
      <c r="BCI25" s="8"/>
      <c r="BCJ25" s="13"/>
      <c r="BCK25" s="13"/>
      <c r="BCL25" s="14"/>
      <c r="BCM25" s="15"/>
      <c r="BCN25" s="13"/>
      <c r="BCO25" s="9"/>
      <c r="BCP25" s="8"/>
      <c r="BCQ25" s="8"/>
      <c r="BCR25" s="13"/>
      <c r="BCS25" s="13"/>
      <c r="BCT25" s="14"/>
      <c r="BCU25" s="15"/>
      <c r="BCV25" s="13"/>
      <c r="BCW25" s="9"/>
      <c r="BCX25" s="8"/>
      <c r="BCY25" s="8"/>
      <c r="BCZ25" s="13"/>
      <c r="BDA25" s="13"/>
      <c r="BDB25" s="14"/>
      <c r="BDC25" s="15"/>
      <c r="BDD25" s="13"/>
      <c r="BDE25" s="9"/>
      <c r="BDF25" s="8"/>
      <c r="BDG25" s="8"/>
      <c r="BDH25" s="13"/>
      <c r="BDI25" s="13"/>
      <c r="BDJ25" s="14"/>
      <c r="BDK25" s="15"/>
      <c r="BDL25" s="13"/>
      <c r="BDM25" s="9"/>
      <c r="BDN25" s="8"/>
      <c r="BDO25" s="8"/>
      <c r="BDP25" s="13"/>
      <c r="BDQ25" s="13"/>
      <c r="BDR25" s="14"/>
      <c r="BDS25" s="15"/>
      <c r="BDT25" s="13"/>
      <c r="BDU25" s="9"/>
      <c r="BDV25" s="8"/>
      <c r="BDW25" s="8"/>
      <c r="BDX25" s="13"/>
      <c r="BDY25" s="13"/>
      <c r="BDZ25" s="14"/>
      <c r="BEA25" s="15"/>
      <c r="BEB25" s="13"/>
      <c r="BEC25" s="9"/>
      <c r="BED25" s="8"/>
      <c r="BEE25" s="8"/>
      <c r="BEF25" s="13"/>
      <c r="BEG25" s="13"/>
      <c r="BEH25" s="14"/>
      <c r="BEI25" s="15"/>
      <c r="BEJ25" s="13"/>
      <c r="BEK25" s="9"/>
      <c r="BEL25" s="8"/>
      <c r="BEM25" s="8"/>
      <c r="BEN25" s="13"/>
      <c r="BEO25" s="13"/>
      <c r="BEP25" s="14"/>
      <c r="BEQ25" s="15"/>
      <c r="BER25" s="13"/>
      <c r="BES25" s="9"/>
      <c r="BET25" s="8"/>
      <c r="BEU25" s="8"/>
      <c r="BEV25" s="13"/>
      <c r="BEW25" s="13"/>
      <c r="BEX25" s="14"/>
      <c r="BEY25" s="15"/>
      <c r="BEZ25" s="13"/>
      <c r="BFA25" s="9"/>
      <c r="BFB25" s="8"/>
      <c r="BFC25" s="8"/>
      <c r="BFD25" s="13"/>
      <c r="BFE25" s="13"/>
      <c r="BFF25" s="14"/>
      <c r="BFG25" s="15"/>
      <c r="BFH25" s="13"/>
      <c r="BFI25" s="9"/>
      <c r="BFJ25" s="8"/>
      <c r="BFK25" s="8"/>
      <c r="BFL25" s="13"/>
      <c r="BFM25" s="13"/>
      <c r="BFN25" s="14"/>
      <c r="BFO25" s="15"/>
      <c r="BFP25" s="13"/>
      <c r="BFQ25" s="9"/>
      <c r="BFR25" s="8"/>
      <c r="BFS25" s="8"/>
      <c r="BFT25" s="13"/>
      <c r="BFU25" s="13"/>
      <c r="BFV25" s="14"/>
      <c r="BFW25" s="15"/>
      <c r="BFX25" s="13"/>
      <c r="BFY25" s="9"/>
      <c r="BFZ25" s="8"/>
      <c r="BGA25" s="8"/>
      <c r="BGB25" s="13"/>
      <c r="BGC25" s="13"/>
      <c r="BGD25" s="14"/>
      <c r="BGE25" s="15"/>
      <c r="BGF25" s="13"/>
      <c r="BGG25" s="9"/>
      <c r="BGH25" s="8"/>
      <c r="BGI25" s="8"/>
      <c r="BGJ25" s="13"/>
      <c r="BGK25" s="13"/>
      <c r="BGL25" s="14"/>
      <c r="BGM25" s="15"/>
      <c r="BGN25" s="13"/>
      <c r="BGO25" s="9"/>
      <c r="BGP25" s="8"/>
      <c r="BGQ25" s="8"/>
      <c r="BGR25" s="13"/>
      <c r="BGS25" s="13"/>
      <c r="BGT25" s="14"/>
      <c r="BGU25" s="15"/>
      <c r="BGV25" s="13"/>
      <c r="BGW25" s="9"/>
      <c r="BGX25" s="8"/>
      <c r="BGY25" s="8"/>
      <c r="BGZ25" s="13"/>
      <c r="BHA25" s="13"/>
      <c r="BHB25" s="14"/>
      <c r="BHC25" s="15"/>
      <c r="BHD25" s="13"/>
      <c r="BHE25" s="9"/>
      <c r="BHF25" s="8"/>
      <c r="BHG25" s="8"/>
      <c r="BHH25" s="13"/>
      <c r="BHI25" s="13"/>
      <c r="BHJ25" s="14"/>
      <c r="BHK25" s="15"/>
      <c r="BHL25" s="13"/>
      <c r="BHM25" s="9"/>
      <c r="BHN25" s="8"/>
      <c r="BHO25" s="8"/>
      <c r="BHP25" s="13"/>
      <c r="BHQ25" s="13"/>
      <c r="BHR25" s="14"/>
      <c r="BHS25" s="15"/>
      <c r="BHT25" s="13"/>
      <c r="BHU25" s="9"/>
      <c r="BHV25" s="8"/>
      <c r="BHW25" s="8"/>
      <c r="BHX25" s="13"/>
      <c r="BHY25" s="13"/>
      <c r="BHZ25" s="14"/>
      <c r="BIA25" s="15"/>
      <c r="BIB25" s="13"/>
      <c r="BIC25" s="9"/>
      <c r="BID25" s="8"/>
      <c r="BIE25" s="8"/>
      <c r="BIF25" s="13"/>
      <c r="BIG25" s="13"/>
      <c r="BIH25" s="14"/>
      <c r="BII25" s="15"/>
      <c r="BIJ25" s="13"/>
      <c r="BIK25" s="9"/>
      <c r="BIL25" s="8"/>
      <c r="BIM25" s="8"/>
      <c r="BIN25" s="13"/>
      <c r="BIO25" s="13"/>
      <c r="BIP25" s="14"/>
      <c r="BIQ25" s="15"/>
      <c r="BIR25" s="13"/>
      <c r="BIS25" s="9"/>
      <c r="BIT25" s="8"/>
      <c r="BIU25" s="8"/>
      <c r="BIV25" s="13"/>
      <c r="BIW25" s="13"/>
      <c r="BIX25" s="14"/>
      <c r="BIY25" s="15"/>
      <c r="BIZ25" s="13"/>
      <c r="BJA25" s="9"/>
      <c r="BJB25" s="8"/>
      <c r="BJC25" s="8"/>
      <c r="BJD25" s="13"/>
      <c r="BJE25" s="13"/>
      <c r="BJF25" s="14"/>
      <c r="BJG25" s="15"/>
      <c r="BJH25" s="13"/>
      <c r="BJI25" s="9"/>
      <c r="BJJ25" s="8"/>
      <c r="BJK25" s="8"/>
      <c r="BJL25" s="13"/>
      <c r="BJM25" s="13"/>
      <c r="BJN25" s="14"/>
      <c r="BJO25" s="15"/>
      <c r="BJP25" s="13"/>
      <c r="BJQ25" s="9"/>
      <c r="BJR25" s="8"/>
      <c r="BJS25" s="8"/>
      <c r="BJT25" s="13"/>
      <c r="BJU25" s="13"/>
      <c r="BJV25" s="14"/>
      <c r="BJW25" s="15"/>
      <c r="BJX25" s="13"/>
      <c r="BJY25" s="9"/>
      <c r="BJZ25" s="8"/>
      <c r="BKA25" s="8"/>
      <c r="BKB25" s="13"/>
      <c r="BKC25" s="13"/>
      <c r="BKD25" s="14"/>
      <c r="BKE25" s="15"/>
      <c r="BKF25" s="13"/>
      <c r="BKG25" s="9"/>
      <c r="BKH25" s="8"/>
      <c r="BKI25" s="8"/>
      <c r="BKJ25" s="13"/>
      <c r="BKK25" s="13"/>
      <c r="BKL25" s="14"/>
      <c r="BKM25" s="15"/>
      <c r="BKN25" s="13"/>
      <c r="BKO25" s="9"/>
      <c r="BKP25" s="8"/>
      <c r="BKQ25" s="8"/>
      <c r="BKR25" s="13"/>
      <c r="BKS25" s="13"/>
      <c r="BKT25" s="14"/>
      <c r="BKU25" s="15"/>
      <c r="BKV25" s="13"/>
      <c r="BKW25" s="9"/>
      <c r="BKX25" s="8"/>
      <c r="BKY25" s="8"/>
      <c r="BKZ25" s="13"/>
      <c r="BLA25" s="13"/>
      <c r="BLB25" s="14"/>
      <c r="BLC25" s="15"/>
      <c r="BLD25" s="13"/>
      <c r="BLE25" s="9"/>
      <c r="BLF25" s="8"/>
      <c r="BLG25" s="8"/>
      <c r="BLH25" s="13"/>
      <c r="BLI25" s="13"/>
      <c r="BLJ25" s="14"/>
      <c r="BLK25" s="15"/>
      <c r="BLL25" s="13"/>
      <c r="BLM25" s="9"/>
      <c r="BLN25" s="8"/>
      <c r="BLO25" s="8"/>
      <c r="BLP25" s="13"/>
      <c r="BLQ25" s="13"/>
      <c r="BLR25" s="14"/>
      <c r="BLS25" s="15"/>
      <c r="BLT25" s="13"/>
      <c r="BLU25" s="9"/>
      <c r="BLV25" s="8"/>
      <c r="BLW25" s="8"/>
      <c r="BLX25" s="13"/>
      <c r="BLY25" s="13"/>
      <c r="BLZ25" s="14"/>
      <c r="BMA25" s="15"/>
      <c r="BMB25" s="13"/>
      <c r="BMC25" s="9"/>
      <c r="BMD25" s="8"/>
      <c r="BME25" s="8"/>
      <c r="BMF25" s="13"/>
      <c r="BMG25" s="13"/>
      <c r="BMH25" s="14"/>
      <c r="BMI25" s="15"/>
      <c r="BMJ25" s="13"/>
      <c r="BMK25" s="9"/>
      <c r="BML25" s="8"/>
      <c r="BMM25" s="8"/>
      <c r="BMN25" s="13"/>
      <c r="BMO25" s="13"/>
      <c r="BMP25" s="14"/>
      <c r="BMQ25" s="15"/>
      <c r="BMR25" s="13"/>
      <c r="BMS25" s="9"/>
      <c r="BMT25" s="8"/>
      <c r="BMU25" s="8"/>
      <c r="BMV25" s="13"/>
      <c r="BMW25" s="13"/>
      <c r="BMX25" s="14"/>
      <c r="BMY25" s="15"/>
      <c r="BMZ25" s="13"/>
      <c r="BNA25" s="9"/>
      <c r="BNB25" s="8"/>
      <c r="BNC25" s="8"/>
      <c r="BND25" s="13"/>
      <c r="BNE25" s="13"/>
      <c r="BNF25" s="14"/>
      <c r="BNG25" s="15"/>
      <c r="BNH25" s="13"/>
      <c r="BNI25" s="9"/>
      <c r="BNJ25" s="8"/>
      <c r="BNK25" s="8"/>
      <c r="BNL25" s="13"/>
      <c r="BNM25" s="13"/>
      <c r="BNN25" s="14"/>
      <c r="BNO25" s="15"/>
      <c r="BNP25" s="13"/>
      <c r="BNQ25" s="9"/>
      <c r="BNR25" s="8"/>
      <c r="BNS25" s="8"/>
      <c r="BNT25" s="13"/>
      <c r="BNU25" s="13"/>
      <c r="BNV25" s="14"/>
      <c r="BNW25" s="15"/>
      <c r="BNX25" s="13"/>
      <c r="BNY25" s="9"/>
      <c r="BNZ25" s="8"/>
      <c r="BOA25" s="8"/>
      <c r="BOB25" s="13"/>
      <c r="BOC25" s="13"/>
      <c r="BOD25" s="14"/>
      <c r="BOE25" s="15"/>
      <c r="BOF25" s="13"/>
      <c r="BOG25" s="9"/>
      <c r="BOH25" s="8"/>
      <c r="BOI25" s="8"/>
      <c r="BOJ25" s="13"/>
      <c r="BOK25" s="13"/>
      <c r="BOL25" s="14"/>
      <c r="BOM25" s="15"/>
      <c r="BON25" s="13"/>
      <c r="BOO25" s="9"/>
      <c r="BOP25" s="8"/>
      <c r="BOQ25" s="8"/>
      <c r="BOR25" s="13"/>
      <c r="BOS25" s="13"/>
      <c r="BOT25" s="14"/>
      <c r="BOU25" s="15"/>
      <c r="BOV25" s="13"/>
      <c r="BOW25" s="9"/>
      <c r="BOX25" s="8"/>
      <c r="BOY25" s="8"/>
      <c r="BOZ25" s="13"/>
      <c r="BPA25" s="13"/>
      <c r="BPB25" s="14"/>
      <c r="BPC25" s="15"/>
      <c r="BPD25" s="13"/>
      <c r="BPE25" s="9"/>
      <c r="BPF25" s="8"/>
      <c r="BPG25" s="8"/>
      <c r="BPH25" s="13"/>
      <c r="BPI25" s="13"/>
      <c r="BPJ25" s="14"/>
      <c r="BPK25" s="15"/>
      <c r="BPL25" s="13"/>
      <c r="BPM25" s="9"/>
      <c r="BPN25" s="8"/>
      <c r="BPO25" s="8"/>
      <c r="BPP25" s="13"/>
      <c r="BPQ25" s="13"/>
      <c r="BPR25" s="14"/>
      <c r="BPS25" s="15"/>
      <c r="BPT25" s="13"/>
      <c r="BPU25" s="9"/>
      <c r="BPV25" s="8"/>
      <c r="BPW25" s="8"/>
      <c r="BPX25" s="13"/>
      <c r="BPY25" s="13"/>
      <c r="BPZ25" s="14"/>
      <c r="BQA25" s="15"/>
      <c r="BQB25" s="13"/>
      <c r="BQC25" s="9"/>
      <c r="BQD25" s="8"/>
      <c r="BQE25" s="8"/>
      <c r="BQF25" s="13"/>
      <c r="BQG25" s="13"/>
      <c r="BQH25" s="14"/>
      <c r="BQI25" s="15"/>
      <c r="BQJ25" s="13"/>
      <c r="BQK25" s="9"/>
      <c r="BQL25" s="8"/>
      <c r="BQM25" s="8"/>
      <c r="BQN25" s="13"/>
      <c r="BQO25" s="13"/>
      <c r="BQP25" s="14"/>
      <c r="BQQ25" s="15"/>
      <c r="BQR25" s="13"/>
      <c r="BQS25" s="9"/>
      <c r="BQT25" s="8"/>
      <c r="BQU25" s="8"/>
      <c r="BQV25" s="13"/>
      <c r="BQW25" s="13"/>
      <c r="BQX25" s="14"/>
      <c r="BQY25" s="15"/>
      <c r="BQZ25" s="13"/>
      <c r="BRA25" s="9"/>
      <c r="BRB25" s="8"/>
      <c r="BRC25" s="8"/>
      <c r="BRD25" s="13"/>
      <c r="BRE25" s="13"/>
      <c r="BRF25" s="14"/>
      <c r="BRG25" s="15"/>
      <c r="BRH25" s="13"/>
      <c r="BRI25" s="9"/>
      <c r="BRJ25" s="8"/>
      <c r="BRK25" s="8"/>
      <c r="BRL25" s="13"/>
      <c r="BRM25" s="13"/>
      <c r="BRN25" s="14"/>
      <c r="BRO25" s="15"/>
      <c r="BRP25" s="13"/>
      <c r="BRQ25" s="9"/>
      <c r="BRR25" s="8"/>
      <c r="BRS25" s="8"/>
      <c r="BRT25" s="13"/>
      <c r="BRU25" s="13"/>
      <c r="BRV25" s="14"/>
      <c r="BRW25" s="15"/>
      <c r="BRX25" s="13"/>
      <c r="BRY25" s="9"/>
      <c r="BRZ25" s="8"/>
      <c r="BSA25" s="8"/>
      <c r="BSB25" s="13"/>
      <c r="BSC25" s="13"/>
      <c r="BSD25" s="14"/>
      <c r="BSE25" s="15"/>
      <c r="BSF25" s="13"/>
      <c r="BSG25" s="9"/>
      <c r="BSH25" s="8"/>
      <c r="BSI25" s="8"/>
      <c r="BSJ25" s="13"/>
      <c r="BSK25" s="13"/>
      <c r="BSL25" s="14"/>
      <c r="BSM25" s="15"/>
      <c r="BSN25" s="13"/>
      <c r="BSO25" s="9"/>
      <c r="BSP25" s="8"/>
      <c r="BSQ25" s="8"/>
      <c r="BSR25" s="13"/>
      <c r="BSS25" s="13"/>
      <c r="BST25" s="14"/>
      <c r="BSU25" s="15"/>
      <c r="BSV25" s="13"/>
      <c r="BSW25" s="9"/>
      <c r="BSX25" s="8"/>
      <c r="BSY25" s="8"/>
      <c r="BSZ25" s="13"/>
      <c r="BTA25" s="13"/>
      <c r="BTB25" s="14"/>
      <c r="BTC25" s="15"/>
      <c r="BTD25" s="13"/>
      <c r="BTE25" s="9"/>
      <c r="BTF25" s="8"/>
      <c r="BTG25" s="8"/>
      <c r="BTH25" s="13"/>
      <c r="BTI25" s="13"/>
      <c r="BTJ25" s="14"/>
      <c r="BTK25" s="15"/>
      <c r="BTL25" s="13"/>
      <c r="BTM25" s="9"/>
      <c r="BTN25" s="8"/>
      <c r="BTO25" s="8"/>
      <c r="BTP25" s="13"/>
      <c r="BTQ25" s="13"/>
      <c r="BTR25" s="14"/>
      <c r="BTS25" s="15"/>
      <c r="BTT25" s="13"/>
      <c r="BTU25" s="9"/>
      <c r="BTV25" s="8"/>
      <c r="BTW25" s="8"/>
      <c r="BTX25" s="13"/>
      <c r="BTY25" s="13"/>
      <c r="BTZ25" s="14"/>
      <c r="BUA25" s="15"/>
      <c r="BUB25" s="13"/>
      <c r="BUC25" s="9"/>
      <c r="BUD25" s="8"/>
      <c r="BUE25" s="8"/>
      <c r="BUF25" s="13"/>
      <c r="BUG25" s="13"/>
      <c r="BUH25" s="14"/>
      <c r="BUI25" s="15"/>
      <c r="BUJ25" s="13"/>
      <c r="BUK25" s="9"/>
      <c r="BUL25" s="8"/>
      <c r="BUM25" s="8"/>
      <c r="BUN25" s="13"/>
      <c r="BUO25" s="13"/>
      <c r="BUP25" s="14"/>
      <c r="BUQ25" s="15"/>
      <c r="BUR25" s="13"/>
      <c r="BUS25" s="9"/>
      <c r="BUT25" s="8"/>
      <c r="BUU25" s="8"/>
      <c r="BUV25" s="13"/>
      <c r="BUW25" s="13"/>
      <c r="BUX25" s="14"/>
      <c r="BUY25" s="15"/>
      <c r="BUZ25" s="13"/>
      <c r="BVA25" s="9"/>
      <c r="BVB25" s="8"/>
      <c r="BVC25" s="8"/>
      <c r="BVD25" s="13"/>
      <c r="BVE25" s="13"/>
      <c r="BVF25" s="14"/>
      <c r="BVG25" s="15"/>
      <c r="BVH25" s="13"/>
      <c r="BVI25" s="9"/>
      <c r="BVJ25" s="8"/>
      <c r="BVK25" s="8"/>
      <c r="BVL25" s="13"/>
      <c r="BVM25" s="13"/>
      <c r="BVN25" s="14"/>
      <c r="BVO25" s="15"/>
      <c r="BVP25" s="13"/>
      <c r="BVQ25" s="9"/>
      <c r="BVR25" s="8"/>
      <c r="BVS25" s="8"/>
      <c r="BVT25" s="13"/>
      <c r="BVU25" s="13"/>
      <c r="BVV25" s="14"/>
      <c r="BVW25" s="15"/>
      <c r="BVX25" s="13"/>
      <c r="BVY25" s="9"/>
      <c r="BVZ25" s="8"/>
      <c r="BWA25" s="8"/>
      <c r="BWB25" s="13"/>
      <c r="BWC25" s="13"/>
      <c r="BWD25" s="14"/>
      <c r="BWE25" s="15"/>
      <c r="BWF25" s="13"/>
      <c r="BWG25" s="9"/>
      <c r="BWH25" s="8"/>
      <c r="BWI25" s="8"/>
      <c r="BWJ25" s="13"/>
      <c r="BWK25" s="13"/>
      <c r="BWL25" s="14"/>
      <c r="BWM25" s="15"/>
      <c r="BWN25" s="13"/>
      <c r="BWO25" s="9"/>
      <c r="BWP25" s="8"/>
      <c r="BWQ25" s="8"/>
      <c r="BWR25" s="13"/>
      <c r="BWS25" s="13"/>
      <c r="BWT25" s="14"/>
      <c r="BWU25" s="15"/>
      <c r="BWV25" s="13"/>
      <c r="BWW25" s="9"/>
      <c r="BWX25" s="8"/>
      <c r="BWY25" s="8"/>
      <c r="BWZ25" s="13"/>
      <c r="BXA25" s="13"/>
      <c r="BXB25" s="14"/>
      <c r="BXC25" s="15"/>
      <c r="BXD25" s="13"/>
      <c r="BXE25" s="9"/>
      <c r="BXF25" s="8"/>
      <c r="BXG25" s="8"/>
      <c r="BXH25" s="13"/>
      <c r="BXI25" s="13"/>
      <c r="BXJ25" s="14"/>
      <c r="BXK25" s="15"/>
      <c r="BXL25" s="13"/>
      <c r="BXM25" s="9"/>
      <c r="BXN25" s="8"/>
      <c r="BXO25" s="8"/>
      <c r="BXP25" s="13"/>
      <c r="BXQ25" s="13"/>
      <c r="BXR25" s="14"/>
      <c r="BXS25" s="15"/>
      <c r="BXT25" s="13"/>
      <c r="BXU25" s="9"/>
      <c r="BXV25" s="8"/>
      <c r="BXW25" s="8"/>
      <c r="BXX25" s="13"/>
      <c r="BXY25" s="13"/>
      <c r="BXZ25" s="14"/>
      <c r="BYA25" s="15"/>
      <c r="BYB25" s="13"/>
      <c r="BYC25" s="9"/>
      <c r="BYD25" s="8"/>
      <c r="BYE25" s="8"/>
      <c r="BYF25" s="13"/>
      <c r="BYG25" s="13"/>
      <c r="BYH25" s="14"/>
      <c r="BYI25" s="15"/>
      <c r="BYJ25" s="13"/>
      <c r="BYK25" s="9"/>
      <c r="BYL25" s="8"/>
      <c r="BYM25" s="8"/>
      <c r="BYN25" s="13"/>
      <c r="BYO25" s="13"/>
      <c r="BYP25" s="14"/>
      <c r="BYQ25" s="15"/>
      <c r="BYR25" s="13"/>
      <c r="BYS25" s="9"/>
      <c r="BYT25" s="8"/>
      <c r="BYU25" s="8"/>
      <c r="BYV25" s="13"/>
      <c r="BYW25" s="13"/>
      <c r="BYX25" s="14"/>
      <c r="BYY25" s="15"/>
      <c r="BYZ25" s="13"/>
      <c r="BZA25" s="9"/>
      <c r="BZB25" s="8"/>
      <c r="BZC25" s="8"/>
      <c r="BZD25" s="13"/>
      <c r="BZE25" s="13"/>
      <c r="BZF25" s="14"/>
      <c r="BZG25" s="15"/>
      <c r="BZH25" s="13"/>
      <c r="BZI25" s="9"/>
      <c r="BZJ25" s="8"/>
      <c r="BZK25" s="8"/>
      <c r="BZL25" s="13"/>
      <c r="BZM25" s="13"/>
      <c r="BZN25" s="14"/>
      <c r="BZO25" s="15"/>
      <c r="BZP25" s="13"/>
      <c r="BZQ25" s="9"/>
      <c r="BZR25" s="8"/>
      <c r="BZS25" s="8"/>
      <c r="BZT25" s="13"/>
      <c r="BZU25" s="13"/>
      <c r="BZV25" s="14"/>
      <c r="BZW25" s="15"/>
      <c r="BZX25" s="13"/>
      <c r="BZY25" s="9"/>
      <c r="BZZ25" s="8"/>
      <c r="CAA25" s="8"/>
      <c r="CAB25" s="13"/>
      <c r="CAC25" s="13"/>
      <c r="CAD25" s="14"/>
      <c r="CAE25" s="15"/>
      <c r="CAF25" s="13"/>
      <c r="CAG25" s="9"/>
      <c r="CAH25" s="8"/>
      <c r="CAI25" s="8"/>
      <c r="CAJ25" s="13"/>
      <c r="CAK25" s="13"/>
      <c r="CAL25" s="14"/>
      <c r="CAM25" s="15"/>
      <c r="CAN25" s="13"/>
      <c r="CAO25" s="9"/>
      <c r="CAP25" s="8"/>
      <c r="CAQ25" s="8"/>
      <c r="CAR25" s="13"/>
      <c r="CAS25" s="13"/>
      <c r="CAT25" s="14"/>
      <c r="CAU25" s="15"/>
      <c r="CAV25" s="13"/>
      <c r="CAW25" s="9"/>
      <c r="CAX25" s="8"/>
      <c r="CAY25" s="8"/>
      <c r="CAZ25" s="13"/>
      <c r="CBA25" s="13"/>
      <c r="CBB25" s="14"/>
      <c r="CBC25" s="15"/>
      <c r="CBD25" s="13"/>
      <c r="CBE25" s="9"/>
      <c r="CBF25" s="8"/>
      <c r="CBG25" s="8"/>
      <c r="CBH25" s="13"/>
      <c r="CBI25" s="13"/>
      <c r="CBJ25" s="14"/>
      <c r="CBK25" s="15"/>
      <c r="CBL25" s="13"/>
      <c r="CBM25" s="9"/>
      <c r="CBN25" s="8"/>
      <c r="CBO25" s="8"/>
      <c r="CBP25" s="13"/>
      <c r="CBQ25" s="13"/>
      <c r="CBR25" s="14"/>
      <c r="CBS25" s="15"/>
      <c r="CBT25" s="13"/>
      <c r="CBU25" s="9"/>
      <c r="CBV25" s="8"/>
      <c r="CBW25" s="8"/>
      <c r="CBX25" s="13"/>
      <c r="CBY25" s="13"/>
      <c r="CBZ25" s="14"/>
      <c r="CCA25" s="15"/>
      <c r="CCB25" s="13"/>
      <c r="CCC25" s="9"/>
      <c r="CCD25" s="8"/>
      <c r="CCE25" s="8"/>
      <c r="CCF25" s="13"/>
      <c r="CCG25" s="13"/>
      <c r="CCH25" s="14"/>
      <c r="CCI25" s="15"/>
      <c r="CCJ25" s="13"/>
      <c r="CCK25" s="9"/>
      <c r="CCL25" s="8"/>
      <c r="CCM25" s="8"/>
      <c r="CCN25" s="13"/>
      <c r="CCO25" s="13"/>
      <c r="CCP25" s="14"/>
      <c r="CCQ25" s="15"/>
      <c r="CCR25" s="13"/>
      <c r="CCS25" s="9"/>
      <c r="CCT25" s="8"/>
      <c r="CCU25" s="8"/>
      <c r="CCV25" s="13"/>
      <c r="CCW25" s="13"/>
      <c r="CCX25" s="14"/>
      <c r="CCY25" s="15"/>
      <c r="CCZ25" s="13"/>
      <c r="CDA25" s="9"/>
      <c r="CDB25" s="8"/>
      <c r="CDC25" s="8"/>
      <c r="CDD25" s="13"/>
      <c r="CDE25" s="13"/>
      <c r="CDF25" s="14"/>
      <c r="CDG25" s="15"/>
      <c r="CDH25" s="13"/>
      <c r="CDI25" s="9"/>
      <c r="CDJ25" s="8"/>
      <c r="CDK25" s="8"/>
      <c r="CDL25" s="13"/>
      <c r="CDM25" s="13"/>
      <c r="CDN25" s="14"/>
      <c r="CDO25" s="15"/>
      <c r="CDP25" s="13"/>
      <c r="CDQ25" s="9"/>
      <c r="CDR25" s="8"/>
      <c r="CDS25" s="8"/>
      <c r="CDT25" s="13"/>
      <c r="CDU25" s="13"/>
      <c r="CDV25" s="14"/>
      <c r="CDW25" s="15"/>
      <c r="CDX25" s="13"/>
      <c r="CDY25" s="9"/>
      <c r="CDZ25" s="8"/>
      <c r="CEA25" s="8"/>
      <c r="CEB25" s="13"/>
      <c r="CEC25" s="13"/>
      <c r="CED25" s="14"/>
      <c r="CEE25" s="15"/>
      <c r="CEF25" s="13"/>
      <c r="CEG25" s="9"/>
      <c r="CEH25" s="8"/>
      <c r="CEI25" s="8"/>
      <c r="CEJ25" s="13"/>
      <c r="CEK25" s="13"/>
      <c r="CEL25" s="14"/>
      <c r="CEM25" s="15"/>
      <c r="CEN25" s="13"/>
      <c r="CEO25" s="9"/>
      <c r="CEP25" s="8"/>
      <c r="CEQ25" s="8"/>
      <c r="CER25" s="13"/>
      <c r="CES25" s="13"/>
      <c r="CET25" s="14"/>
      <c r="CEU25" s="15"/>
      <c r="CEV25" s="13"/>
      <c r="CEW25" s="9"/>
      <c r="CEX25" s="8"/>
      <c r="CEY25" s="8"/>
      <c r="CEZ25" s="13"/>
      <c r="CFA25" s="13"/>
      <c r="CFB25" s="14"/>
      <c r="CFC25" s="15"/>
      <c r="CFD25" s="13"/>
      <c r="CFE25" s="9"/>
      <c r="CFF25" s="8"/>
      <c r="CFG25" s="8"/>
      <c r="CFH25" s="13"/>
      <c r="CFI25" s="13"/>
      <c r="CFJ25" s="14"/>
      <c r="CFK25" s="15"/>
      <c r="CFL25" s="13"/>
      <c r="CFM25" s="9"/>
      <c r="CFN25" s="8"/>
      <c r="CFO25" s="8"/>
      <c r="CFP25" s="13"/>
      <c r="CFQ25" s="13"/>
      <c r="CFR25" s="14"/>
      <c r="CFS25" s="15"/>
      <c r="CFT25" s="13"/>
      <c r="CFU25" s="9"/>
      <c r="CFV25" s="8"/>
      <c r="CFW25" s="8"/>
      <c r="CFX25" s="13"/>
      <c r="CFY25" s="13"/>
      <c r="CFZ25" s="14"/>
      <c r="CGA25" s="15"/>
      <c r="CGB25" s="13"/>
      <c r="CGC25" s="9"/>
      <c r="CGD25" s="8"/>
      <c r="CGE25" s="8"/>
      <c r="CGF25" s="13"/>
      <c r="CGG25" s="13"/>
      <c r="CGH25" s="14"/>
      <c r="CGI25" s="15"/>
      <c r="CGJ25" s="13"/>
      <c r="CGK25" s="9"/>
      <c r="CGL25" s="8"/>
      <c r="CGM25" s="8"/>
      <c r="CGN25" s="13"/>
      <c r="CGO25" s="13"/>
      <c r="CGP25" s="14"/>
      <c r="CGQ25" s="15"/>
      <c r="CGR25" s="13"/>
      <c r="CGS25" s="9"/>
      <c r="CGT25" s="8"/>
      <c r="CGU25" s="8"/>
      <c r="CGV25" s="13"/>
      <c r="CGW25" s="13"/>
      <c r="CGX25" s="14"/>
      <c r="CGY25" s="15"/>
      <c r="CGZ25" s="13"/>
      <c r="CHA25" s="9"/>
      <c r="CHB25" s="8"/>
      <c r="CHC25" s="8"/>
      <c r="CHD25" s="13"/>
      <c r="CHE25" s="13"/>
      <c r="CHF25" s="14"/>
      <c r="CHG25" s="15"/>
      <c r="CHH25" s="13"/>
      <c r="CHI25" s="9"/>
      <c r="CHJ25" s="8"/>
      <c r="CHK25" s="8"/>
      <c r="CHL25" s="13"/>
      <c r="CHM25" s="13"/>
      <c r="CHN25" s="14"/>
      <c r="CHO25" s="15"/>
      <c r="CHP25" s="13"/>
      <c r="CHQ25" s="9"/>
      <c r="CHR25" s="8"/>
      <c r="CHS25" s="8"/>
      <c r="CHT25" s="13"/>
      <c r="CHU25" s="13"/>
      <c r="CHV25" s="14"/>
      <c r="CHW25" s="15"/>
      <c r="CHX25" s="13"/>
      <c r="CHY25" s="9"/>
      <c r="CHZ25" s="8"/>
      <c r="CIA25" s="8"/>
      <c r="CIB25" s="13"/>
      <c r="CIC25" s="13"/>
      <c r="CID25" s="14"/>
      <c r="CIE25" s="15"/>
      <c r="CIF25" s="13"/>
      <c r="CIG25" s="9"/>
      <c r="CIH25" s="8"/>
      <c r="CII25" s="8"/>
      <c r="CIJ25" s="13"/>
      <c r="CIK25" s="13"/>
      <c r="CIL25" s="14"/>
      <c r="CIM25" s="15"/>
      <c r="CIN25" s="13"/>
      <c r="CIO25" s="9"/>
      <c r="CIP25" s="8"/>
      <c r="CIQ25" s="8"/>
      <c r="CIR25" s="13"/>
      <c r="CIS25" s="13"/>
      <c r="CIT25" s="14"/>
      <c r="CIU25" s="15"/>
      <c r="CIV25" s="13"/>
      <c r="CIW25" s="9"/>
      <c r="CIX25" s="8"/>
      <c r="CIY25" s="8"/>
      <c r="CIZ25" s="13"/>
      <c r="CJA25" s="13"/>
      <c r="CJB25" s="14"/>
      <c r="CJC25" s="15"/>
      <c r="CJD25" s="13"/>
      <c r="CJE25" s="9"/>
      <c r="CJF25" s="8"/>
      <c r="CJG25" s="8"/>
      <c r="CJH25" s="13"/>
      <c r="CJI25" s="13"/>
      <c r="CJJ25" s="14"/>
      <c r="CJK25" s="15"/>
      <c r="CJL25" s="13"/>
      <c r="CJM25" s="9"/>
      <c r="CJN25" s="8"/>
      <c r="CJO25" s="8"/>
      <c r="CJP25" s="13"/>
      <c r="CJQ25" s="13"/>
      <c r="CJR25" s="14"/>
      <c r="CJS25" s="15"/>
      <c r="CJT25" s="13"/>
      <c r="CJU25" s="9"/>
      <c r="CJV25" s="8"/>
      <c r="CJW25" s="8"/>
      <c r="CJX25" s="13"/>
      <c r="CJY25" s="13"/>
      <c r="CJZ25" s="14"/>
      <c r="CKA25" s="15"/>
      <c r="CKB25" s="13"/>
      <c r="CKC25" s="9"/>
      <c r="CKD25" s="8"/>
      <c r="CKE25" s="8"/>
      <c r="CKF25" s="13"/>
      <c r="CKG25" s="13"/>
      <c r="CKH25" s="14"/>
      <c r="CKI25" s="15"/>
      <c r="CKJ25" s="13"/>
      <c r="CKK25" s="9"/>
      <c r="CKL25" s="8"/>
      <c r="CKM25" s="8"/>
      <c r="CKN25" s="13"/>
      <c r="CKO25" s="13"/>
      <c r="CKP25" s="14"/>
      <c r="CKQ25" s="15"/>
      <c r="CKR25" s="13"/>
      <c r="CKS25" s="9"/>
      <c r="CKT25" s="8"/>
      <c r="CKU25" s="8"/>
      <c r="CKV25" s="13"/>
      <c r="CKW25" s="13"/>
      <c r="CKX25" s="14"/>
      <c r="CKY25" s="15"/>
      <c r="CKZ25" s="13"/>
      <c r="CLA25" s="9"/>
      <c r="CLB25" s="8"/>
      <c r="CLC25" s="8"/>
      <c r="CLD25" s="13"/>
      <c r="CLE25" s="13"/>
      <c r="CLF25" s="14"/>
      <c r="CLG25" s="15"/>
      <c r="CLH25" s="13"/>
      <c r="CLI25" s="9"/>
      <c r="CLJ25" s="8"/>
      <c r="CLK25" s="8"/>
      <c r="CLL25" s="13"/>
      <c r="CLM25" s="13"/>
      <c r="CLN25" s="14"/>
      <c r="CLO25" s="15"/>
      <c r="CLP25" s="13"/>
      <c r="CLQ25" s="9"/>
      <c r="CLR25" s="8"/>
      <c r="CLS25" s="8"/>
      <c r="CLT25" s="13"/>
      <c r="CLU25" s="13"/>
      <c r="CLV25" s="14"/>
      <c r="CLW25" s="15"/>
      <c r="CLX25" s="13"/>
      <c r="CLY25" s="9"/>
      <c r="CLZ25" s="8"/>
      <c r="CMA25" s="8"/>
      <c r="CMB25" s="13"/>
      <c r="CMC25" s="13"/>
      <c r="CMD25" s="14"/>
      <c r="CME25" s="15"/>
      <c r="CMF25" s="13"/>
      <c r="CMG25" s="9"/>
      <c r="CMH25" s="8"/>
      <c r="CMI25" s="8"/>
      <c r="CMJ25" s="13"/>
      <c r="CMK25" s="13"/>
      <c r="CML25" s="14"/>
      <c r="CMM25" s="15"/>
      <c r="CMN25" s="13"/>
      <c r="CMO25" s="9"/>
      <c r="CMP25" s="8"/>
      <c r="CMQ25" s="8"/>
      <c r="CMR25" s="13"/>
      <c r="CMS25" s="13"/>
      <c r="CMT25" s="14"/>
      <c r="CMU25" s="15"/>
      <c r="CMV25" s="13"/>
      <c r="CMW25" s="9"/>
      <c r="CMX25" s="8"/>
      <c r="CMY25" s="8"/>
      <c r="CMZ25" s="13"/>
      <c r="CNA25" s="13"/>
      <c r="CNB25" s="14"/>
      <c r="CNC25" s="15"/>
      <c r="CND25" s="13"/>
      <c r="CNE25" s="9"/>
      <c r="CNF25" s="8"/>
      <c r="CNG25" s="8"/>
      <c r="CNH25" s="13"/>
      <c r="CNI25" s="13"/>
      <c r="CNJ25" s="14"/>
      <c r="CNK25" s="15"/>
      <c r="CNL25" s="13"/>
      <c r="CNM25" s="9"/>
      <c r="CNN25" s="8"/>
      <c r="CNO25" s="8"/>
      <c r="CNP25" s="13"/>
      <c r="CNQ25" s="13"/>
      <c r="CNR25" s="14"/>
      <c r="CNS25" s="15"/>
      <c r="CNT25" s="13"/>
      <c r="CNU25" s="9"/>
      <c r="CNV25" s="8"/>
      <c r="CNW25" s="8"/>
      <c r="CNX25" s="13"/>
      <c r="CNY25" s="13"/>
      <c r="CNZ25" s="14"/>
      <c r="COA25" s="15"/>
      <c r="COB25" s="13"/>
      <c r="COC25" s="9"/>
      <c r="COD25" s="8"/>
      <c r="COE25" s="8"/>
      <c r="COF25" s="13"/>
      <c r="COG25" s="13"/>
      <c r="COH25" s="14"/>
      <c r="COI25" s="15"/>
      <c r="COJ25" s="13"/>
      <c r="COK25" s="9"/>
      <c r="COL25" s="8"/>
      <c r="COM25" s="8"/>
      <c r="CON25" s="13"/>
      <c r="COO25" s="13"/>
      <c r="COP25" s="14"/>
      <c r="COQ25" s="15"/>
      <c r="COR25" s="13"/>
      <c r="COS25" s="9"/>
      <c r="COT25" s="8"/>
      <c r="COU25" s="8"/>
      <c r="COV25" s="13"/>
      <c r="COW25" s="13"/>
      <c r="COX25" s="14"/>
      <c r="COY25" s="15"/>
      <c r="COZ25" s="13"/>
      <c r="CPA25" s="9"/>
      <c r="CPB25" s="8"/>
      <c r="CPC25" s="8"/>
      <c r="CPD25" s="13"/>
      <c r="CPE25" s="13"/>
      <c r="CPF25" s="14"/>
      <c r="CPG25" s="15"/>
      <c r="CPH25" s="13"/>
      <c r="CPI25" s="9"/>
      <c r="CPJ25" s="8"/>
      <c r="CPK25" s="8"/>
      <c r="CPL25" s="13"/>
      <c r="CPM25" s="13"/>
      <c r="CPN25" s="14"/>
      <c r="CPO25" s="15"/>
      <c r="CPP25" s="13"/>
      <c r="CPQ25" s="9"/>
      <c r="CPR25" s="8"/>
      <c r="CPS25" s="8"/>
      <c r="CPT25" s="13"/>
      <c r="CPU25" s="13"/>
      <c r="CPV25" s="14"/>
      <c r="CPW25" s="15"/>
      <c r="CPX25" s="13"/>
      <c r="CPY25" s="9"/>
      <c r="CPZ25" s="8"/>
      <c r="CQA25" s="8"/>
      <c r="CQB25" s="13"/>
      <c r="CQC25" s="13"/>
      <c r="CQD25" s="14"/>
      <c r="CQE25" s="15"/>
      <c r="CQF25" s="13"/>
      <c r="CQG25" s="9"/>
      <c r="CQH25" s="8"/>
      <c r="CQI25" s="8"/>
      <c r="CQJ25" s="13"/>
      <c r="CQK25" s="13"/>
      <c r="CQL25" s="14"/>
      <c r="CQM25" s="15"/>
      <c r="CQN25" s="13"/>
      <c r="CQO25" s="9"/>
      <c r="CQP25" s="8"/>
      <c r="CQQ25" s="8"/>
      <c r="CQR25" s="13"/>
      <c r="CQS25" s="13"/>
      <c r="CQT25" s="14"/>
      <c r="CQU25" s="15"/>
      <c r="CQV25" s="13"/>
      <c r="CQW25" s="9"/>
      <c r="CQX25" s="8"/>
      <c r="CQY25" s="8"/>
      <c r="CQZ25" s="13"/>
      <c r="CRA25" s="13"/>
      <c r="CRB25" s="14"/>
      <c r="CRC25" s="15"/>
      <c r="CRD25" s="13"/>
      <c r="CRE25" s="9"/>
      <c r="CRF25" s="8"/>
      <c r="CRG25" s="8"/>
      <c r="CRH25" s="13"/>
      <c r="CRI25" s="13"/>
      <c r="CRJ25" s="14"/>
      <c r="CRK25" s="15"/>
      <c r="CRL25" s="13"/>
      <c r="CRM25" s="9"/>
      <c r="CRN25" s="8"/>
      <c r="CRO25" s="8"/>
      <c r="CRP25" s="13"/>
      <c r="CRQ25" s="13"/>
      <c r="CRR25" s="14"/>
      <c r="CRS25" s="15"/>
      <c r="CRT25" s="13"/>
      <c r="CRU25" s="9"/>
      <c r="CRV25" s="8"/>
      <c r="CRW25" s="8"/>
      <c r="CRX25" s="13"/>
      <c r="CRY25" s="13"/>
      <c r="CRZ25" s="14"/>
      <c r="CSA25" s="15"/>
      <c r="CSB25" s="13"/>
      <c r="CSC25" s="9"/>
      <c r="CSD25" s="8"/>
      <c r="CSE25" s="8"/>
      <c r="CSF25" s="13"/>
      <c r="CSG25" s="13"/>
      <c r="CSH25" s="14"/>
      <c r="CSI25" s="15"/>
      <c r="CSJ25" s="13"/>
      <c r="CSK25" s="9"/>
      <c r="CSL25" s="8"/>
      <c r="CSM25" s="8"/>
      <c r="CSN25" s="13"/>
      <c r="CSO25" s="13"/>
      <c r="CSP25" s="14"/>
      <c r="CSQ25" s="15"/>
      <c r="CSR25" s="13"/>
      <c r="CSS25" s="9"/>
      <c r="CST25" s="8"/>
      <c r="CSU25" s="8"/>
      <c r="CSV25" s="13"/>
      <c r="CSW25" s="13"/>
      <c r="CSX25" s="14"/>
      <c r="CSY25" s="15"/>
      <c r="CSZ25" s="13"/>
      <c r="CTA25" s="9"/>
      <c r="CTB25" s="8"/>
      <c r="CTC25" s="8"/>
      <c r="CTD25" s="13"/>
      <c r="CTE25" s="13"/>
      <c r="CTF25" s="14"/>
      <c r="CTG25" s="15"/>
      <c r="CTH25" s="13"/>
      <c r="CTI25" s="9"/>
      <c r="CTJ25" s="8"/>
      <c r="CTK25" s="8"/>
      <c r="CTL25" s="13"/>
      <c r="CTM25" s="13"/>
      <c r="CTN25" s="14"/>
      <c r="CTO25" s="15"/>
      <c r="CTP25" s="13"/>
      <c r="CTQ25" s="9"/>
      <c r="CTR25" s="8"/>
      <c r="CTS25" s="8"/>
      <c r="CTT25" s="13"/>
      <c r="CTU25" s="13"/>
      <c r="CTV25" s="14"/>
      <c r="CTW25" s="15"/>
      <c r="CTX25" s="13"/>
      <c r="CTY25" s="9"/>
      <c r="CTZ25" s="8"/>
      <c r="CUA25" s="8"/>
      <c r="CUB25" s="13"/>
      <c r="CUC25" s="13"/>
      <c r="CUD25" s="14"/>
      <c r="CUE25" s="15"/>
      <c r="CUF25" s="13"/>
      <c r="CUG25" s="9"/>
      <c r="CUH25" s="8"/>
      <c r="CUI25" s="8"/>
      <c r="CUJ25" s="13"/>
      <c r="CUK25" s="13"/>
      <c r="CUL25" s="14"/>
      <c r="CUM25" s="15"/>
      <c r="CUN25" s="13"/>
      <c r="CUO25" s="9"/>
      <c r="CUP25" s="8"/>
      <c r="CUQ25" s="8"/>
      <c r="CUR25" s="13"/>
      <c r="CUS25" s="13"/>
      <c r="CUT25" s="14"/>
      <c r="CUU25" s="15"/>
      <c r="CUV25" s="13"/>
      <c r="CUW25" s="9"/>
      <c r="CUX25" s="8"/>
      <c r="CUY25" s="8"/>
      <c r="CUZ25" s="13"/>
      <c r="CVA25" s="13"/>
      <c r="CVB25" s="14"/>
      <c r="CVC25" s="15"/>
      <c r="CVD25" s="13"/>
      <c r="CVE25" s="9"/>
      <c r="CVF25" s="8"/>
      <c r="CVG25" s="8"/>
      <c r="CVH25" s="13"/>
      <c r="CVI25" s="13"/>
      <c r="CVJ25" s="14"/>
      <c r="CVK25" s="15"/>
      <c r="CVL25" s="13"/>
      <c r="CVM25" s="9"/>
      <c r="CVN25" s="8"/>
      <c r="CVO25" s="8"/>
      <c r="CVP25" s="13"/>
      <c r="CVQ25" s="13"/>
      <c r="CVR25" s="14"/>
      <c r="CVS25" s="15"/>
      <c r="CVT25" s="13"/>
      <c r="CVU25" s="9"/>
      <c r="CVV25" s="8"/>
      <c r="CVW25" s="8"/>
      <c r="CVX25" s="13"/>
      <c r="CVY25" s="13"/>
      <c r="CVZ25" s="14"/>
      <c r="CWA25" s="15"/>
      <c r="CWB25" s="13"/>
      <c r="CWC25" s="9"/>
      <c r="CWD25" s="8"/>
      <c r="CWE25" s="8"/>
      <c r="CWF25" s="13"/>
      <c r="CWG25" s="13"/>
      <c r="CWH25" s="14"/>
      <c r="CWI25" s="15"/>
      <c r="CWJ25" s="13"/>
      <c r="CWK25" s="9"/>
      <c r="CWL25" s="8"/>
      <c r="CWM25" s="8"/>
      <c r="CWN25" s="13"/>
      <c r="CWO25" s="13"/>
      <c r="CWP25" s="14"/>
      <c r="CWQ25" s="15"/>
      <c r="CWR25" s="13"/>
      <c r="CWS25" s="9"/>
      <c r="CWT25" s="8"/>
      <c r="CWU25" s="8"/>
      <c r="CWV25" s="13"/>
      <c r="CWW25" s="13"/>
      <c r="CWX25" s="14"/>
      <c r="CWY25" s="15"/>
      <c r="CWZ25" s="13"/>
      <c r="CXA25" s="9"/>
      <c r="CXB25" s="8"/>
      <c r="CXC25" s="8"/>
      <c r="CXD25" s="13"/>
      <c r="CXE25" s="13"/>
      <c r="CXF25" s="14"/>
      <c r="CXG25" s="15"/>
      <c r="CXH25" s="13"/>
      <c r="CXI25" s="9"/>
      <c r="CXJ25" s="8"/>
      <c r="CXK25" s="8"/>
      <c r="CXL25" s="13"/>
      <c r="CXM25" s="13"/>
      <c r="CXN25" s="14"/>
      <c r="CXO25" s="15"/>
      <c r="CXP25" s="13"/>
      <c r="CXQ25" s="9"/>
      <c r="CXR25" s="8"/>
      <c r="CXS25" s="8"/>
      <c r="CXT25" s="13"/>
      <c r="CXU25" s="13"/>
      <c r="CXV25" s="14"/>
      <c r="CXW25" s="15"/>
      <c r="CXX25" s="13"/>
      <c r="CXY25" s="9"/>
      <c r="CXZ25" s="8"/>
      <c r="CYA25" s="8"/>
      <c r="CYB25" s="13"/>
      <c r="CYC25" s="13"/>
      <c r="CYD25" s="14"/>
      <c r="CYE25" s="15"/>
      <c r="CYF25" s="13"/>
      <c r="CYG25" s="9"/>
      <c r="CYH25" s="8"/>
      <c r="CYI25" s="8"/>
      <c r="CYJ25" s="13"/>
      <c r="CYK25" s="13"/>
      <c r="CYL25" s="14"/>
      <c r="CYM25" s="15"/>
      <c r="CYN25" s="13"/>
      <c r="CYO25" s="9"/>
      <c r="CYP25" s="8"/>
      <c r="CYQ25" s="8"/>
      <c r="CYR25" s="13"/>
      <c r="CYS25" s="13"/>
      <c r="CYT25" s="14"/>
      <c r="CYU25" s="15"/>
      <c r="CYV25" s="13"/>
      <c r="CYW25" s="9"/>
      <c r="CYX25" s="8"/>
      <c r="CYY25" s="8"/>
      <c r="CYZ25" s="13"/>
      <c r="CZA25" s="13"/>
      <c r="CZB25" s="14"/>
      <c r="CZC25" s="15"/>
      <c r="CZD25" s="13"/>
      <c r="CZE25" s="9"/>
      <c r="CZF25" s="8"/>
      <c r="CZG25" s="8"/>
      <c r="CZH25" s="13"/>
      <c r="CZI25" s="13"/>
      <c r="CZJ25" s="14"/>
      <c r="CZK25" s="15"/>
      <c r="CZL25" s="13"/>
      <c r="CZM25" s="9"/>
      <c r="CZN25" s="8"/>
      <c r="CZO25" s="8"/>
      <c r="CZP25" s="13"/>
      <c r="CZQ25" s="13"/>
      <c r="CZR25" s="14"/>
      <c r="CZS25" s="15"/>
      <c r="CZT25" s="13"/>
      <c r="CZU25" s="9"/>
      <c r="CZV25" s="8"/>
      <c r="CZW25" s="8"/>
      <c r="CZX25" s="13"/>
      <c r="CZY25" s="13"/>
      <c r="CZZ25" s="14"/>
      <c r="DAA25" s="15"/>
      <c r="DAB25" s="13"/>
      <c r="DAC25" s="9"/>
      <c r="DAD25" s="8"/>
      <c r="DAE25" s="8"/>
      <c r="DAF25" s="13"/>
      <c r="DAG25" s="13"/>
      <c r="DAH25" s="14"/>
      <c r="DAI25" s="15"/>
      <c r="DAJ25" s="13"/>
      <c r="DAK25" s="9"/>
      <c r="DAL25" s="8"/>
      <c r="DAM25" s="8"/>
      <c r="DAN25" s="13"/>
      <c r="DAO25" s="13"/>
      <c r="DAP25" s="14"/>
      <c r="DAQ25" s="15"/>
      <c r="DAR25" s="13"/>
      <c r="DAS25" s="9"/>
      <c r="DAT25" s="8"/>
      <c r="DAU25" s="8"/>
      <c r="DAV25" s="13"/>
      <c r="DAW25" s="13"/>
      <c r="DAX25" s="14"/>
      <c r="DAY25" s="15"/>
      <c r="DAZ25" s="13"/>
      <c r="DBA25" s="9"/>
      <c r="DBB25" s="8"/>
      <c r="DBC25" s="8"/>
      <c r="DBD25" s="13"/>
      <c r="DBE25" s="13"/>
      <c r="DBF25" s="14"/>
      <c r="DBG25" s="15"/>
      <c r="DBH25" s="13"/>
      <c r="DBI25" s="9"/>
      <c r="DBJ25" s="8"/>
      <c r="DBK25" s="8"/>
      <c r="DBL25" s="13"/>
      <c r="DBM25" s="13"/>
      <c r="DBN25" s="14"/>
      <c r="DBO25" s="15"/>
      <c r="DBP25" s="13"/>
      <c r="DBQ25" s="9"/>
      <c r="DBR25" s="8"/>
      <c r="DBS25" s="8"/>
      <c r="DBT25" s="13"/>
      <c r="DBU25" s="13"/>
      <c r="DBV25" s="14"/>
      <c r="DBW25" s="15"/>
      <c r="DBX25" s="13"/>
      <c r="DBY25" s="9"/>
      <c r="DBZ25" s="8"/>
      <c r="DCA25" s="8"/>
      <c r="DCB25" s="13"/>
      <c r="DCC25" s="13"/>
      <c r="DCD25" s="14"/>
      <c r="DCE25" s="15"/>
      <c r="DCF25" s="13"/>
      <c r="DCG25" s="9"/>
      <c r="DCH25" s="8"/>
      <c r="DCI25" s="8"/>
      <c r="DCJ25" s="13"/>
      <c r="DCK25" s="13"/>
      <c r="DCL25" s="14"/>
      <c r="DCM25" s="15"/>
      <c r="DCN25" s="13"/>
      <c r="DCO25" s="9"/>
      <c r="DCP25" s="8"/>
      <c r="DCQ25" s="8"/>
      <c r="DCR25" s="13"/>
      <c r="DCS25" s="13"/>
      <c r="DCT25" s="14"/>
      <c r="DCU25" s="15"/>
      <c r="DCV25" s="13"/>
      <c r="DCW25" s="9"/>
      <c r="DCX25" s="8"/>
      <c r="DCY25" s="8"/>
      <c r="DCZ25" s="13"/>
      <c r="DDA25" s="13"/>
      <c r="DDB25" s="14"/>
      <c r="DDC25" s="15"/>
      <c r="DDD25" s="13"/>
      <c r="DDE25" s="9"/>
      <c r="DDF25" s="8"/>
      <c r="DDG25" s="8"/>
      <c r="DDH25" s="13"/>
      <c r="DDI25" s="13"/>
      <c r="DDJ25" s="14"/>
      <c r="DDK25" s="15"/>
      <c r="DDL25" s="13"/>
      <c r="DDM25" s="9"/>
      <c r="DDN25" s="8"/>
      <c r="DDO25" s="8"/>
      <c r="DDP25" s="13"/>
      <c r="DDQ25" s="13"/>
      <c r="DDR25" s="14"/>
      <c r="DDS25" s="15"/>
      <c r="DDT25" s="13"/>
      <c r="DDU25" s="9"/>
      <c r="DDV25" s="8"/>
      <c r="DDW25" s="8"/>
      <c r="DDX25" s="13"/>
      <c r="DDY25" s="13"/>
      <c r="DDZ25" s="14"/>
      <c r="DEA25" s="15"/>
      <c r="DEB25" s="13"/>
      <c r="DEC25" s="9"/>
      <c r="DED25" s="8"/>
      <c r="DEE25" s="8"/>
      <c r="DEF25" s="13"/>
      <c r="DEG25" s="13"/>
      <c r="DEH25" s="14"/>
      <c r="DEI25" s="15"/>
      <c r="DEJ25" s="13"/>
      <c r="DEK25" s="9"/>
      <c r="DEL25" s="8"/>
      <c r="DEM25" s="8"/>
      <c r="DEN25" s="13"/>
      <c r="DEO25" s="13"/>
      <c r="DEP25" s="14"/>
      <c r="DEQ25" s="15"/>
      <c r="DER25" s="13"/>
      <c r="DES25" s="9"/>
      <c r="DET25" s="8"/>
      <c r="DEU25" s="8"/>
      <c r="DEV25" s="13"/>
      <c r="DEW25" s="13"/>
      <c r="DEX25" s="14"/>
      <c r="DEY25" s="15"/>
      <c r="DEZ25" s="13"/>
      <c r="DFA25" s="9"/>
      <c r="DFB25" s="8"/>
      <c r="DFC25" s="8"/>
      <c r="DFD25" s="13"/>
      <c r="DFE25" s="13"/>
      <c r="DFF25" s="14"/>
      <c r="DFG25" s="15"/>
      <c r="DFH25" s="13"/>
      <c r="DFI25" s="9"/>
      <c r="DFJ25" s="8"/>
      <c r="DFK25" s="8"/>
      <c r="DFL25" s="13"/>
      <c r="DFM25" s="13"/>
      <c r="DFN25" s="14"/>
      <c r="DFO25" s="15"/>
      <c r="DFP25" s="13"/>
      <c r="DFQ25" s="9"/>
      <c r="DFR25" s="8"/>
      <c r="DFS25" s="8"/>
      <c r="DFT25" s="13"/>
      <c r="DFU25" s="13"/>
      <c r="DFV25" s="14"/>
      <c r="DFW25" s="15"/>
      <c r="DFX25" s="13"/>
      <c r="DFY25" s="9"/>
      <c r="DFZ25" s="8"/>
      <c r="DGA25" s="8"/>
      <c r="DGB25" s="13"/>
      <c r="DGC25" s="13"/>
      <c r="DGD25" s="14"/>
      <c r="DGE25" s="15"/>
      <c r="DGF25" s="13"/>
      <c r="DGG25" s="9"/>
      <c r="DGH25" s="8"/>
      <c r="DGI25" s="8"/>
      <c r="DGJ25" s="13"/>
      <c r="DGK25" s="13"/>
      <c r="DGL25" s="14"/>
      <c r="DGM25" s="15"/>
      <c r="DGN25" s="13"/>
      <c r="DGO25" s="9"/>
      <c r="DGP25" s="8"/>
      <c r="DGQ25" s="8"/>
      <c r="DGR25" s="13"/>
      <c r="DGS25" s="13"/>
      <c r="DGT25" s="14"/>
      <c r="DGU25" s="15"/>
      <c r="DGV25" s="13"/>
      <c r="DGW25" s="9"/>
      <c r="DGX25" s="8"/>
      <c r="DGY25" s="8"/>
      <c r="DGZ25" s="13"/>
      <c r="DHA25" s="13"/>
      <c r="DHB25" s="14"/>
      <c r="DHC25" s="15"/>
      <c r="DHD25" s="13"/>
      <c r="DHE25" s="9"/>
      <c r="DHF25" s="8"/>
      <c r="DHG25" s="8"/>
      <c r="DHH25" s="13"/>
      <c r="DHI25" s="13"/>
      <c r="DHJ25" s="14"/>
      <c r="DHK25" s="15"/>
      <c r="DHL25" s="13"/>
      <c r="DHM25" s="9"/>
      <c r="DHN25" s="8"/>
      <c r="DHO25" s="8"/>
      <c r="DHP25" s="13"/>
      <c r="DHQ25" s="13"/>
      <c r="DHR25" s="14"/>
      <c r="DHS25" s="15"/>
      <c r="DHT25" s="13"/>
      <c r="DHU25" s="9"/>
      <c r="DHV25" s="8"/>
      <c r="DHW25" s="8"/>
      <c r="DHX25" s="13"/>
      <c r="DHY25" s="13"/>
      <c r="DHZ25" s="14"/>
      <c r="DIA25" s="15"/>
      <c r="DIB25" s="13"/>
      <c r="DIC25" s="9"/>
      <c r="DID25" s="8"/>
      <c r="DIE25" s="8"/>
      <c r="DIF25" s="13"/>
      <c r="DIG25" s="13"/>
      <c r="DIH25" s="14"/>
      <c r="DII25" s="15"/>
      <c r="DIJ25" s="13"/>
      <c r="DIK25" s="9"/>
      <c r="DIL25" s="8"/>
      <c r="DIM25" s="8"/>
      <c r="DIN25" s="13"/>
      <c r="DIO25" s="13"/>
      <c r="DIP25" s="14"/>
      <c r="DIQ25" s="15"/>
      <c r="DIR25" s="13"/>
      <c r="DIS25" s="9"/>
      <c r="DIT25" s="8"/>
      <c r="DIU25" s="8"/>
      <c r="DIV25" s="13"/>
      <c r="DIW25" s="13"/>
      <c r="DIX25" s="14"/>
      <c r="DIY25" s="15"/>
      <c r="DIZ25" s="13"/>
      <c r="DJA25" s="9"/>
      <c r="DJB25" s="8"/>
      <c r="DJC25" s="8"/>
      <c r="DJD25" s="13"/>
      <c r="DJE25" s="13"/>
      <c r="DJF25" s="14"/>
      <c r="DJG25" s="15"/>
      <c r="DJH25" s="13"/>
      <c r="DJI25" s="9"/>
      <c r="DJJ25" s="8"/>
      <c r="DJK25" s="8"/>
      <c r="DJL25" s="13"/>
      <c r="DJM25" s="13"/>
      <c r="DJN25" s="14"/>
      <c r="DJO25" s="15"/>
      <c r="DJP25" s="13"/>
      <c r="DJQ25" s="9"/>
      <c r="DJR25" s="8"/>
      <c r="DJS25" s="8"/>
      <c r="DJT25" s="13"/>
      <c r="DJU25" s="13"/>
      <c r="DJV25" s="14"/>
      <c r="DJW25" s="15"/>
      <c r="DJX25" s="13"/>
      <c r="DJY25" s="9"/>
      <c r="DJZ25" s="8"/>
      <c r="DKA25" s="8"/>
      <c r="DKB25" s="13"/>
      <c r="DKC25" s="13"/>
      <c r="DKD25" s="14"/>
      <c r="DKE25" s="15"/>
      <c r="DKF25" s="13"/>
      <c r="DKG25" s="9"/>
      <c r="DKH25" s="8"/>
      <c r="DKI25" s="8"/>
      <c r="DKJ25" s="13"/>
      <c r="DKK25" s="13"/>
      <c r="DKL25" s="14"/>
      <c r="DKM25" s="15"/>
      <c r="DKN25" s="13"/>
      <c r="DKO25" s="9"/>
      <c r="DKP25" s="8"/>
      <c r="DKQ25" s="8"/>
      <c r="DKR25" s="13"/>
      <c r="DKS25" s="13"/>
      <c r="DKT25" s="14"/>
      <c r="DKU25" s="15"/>
      <c r="DKV25" s="13"/>
      <c r="DKW25" s="9"/>
      <c r="DKX25" s="8"/>
      <c r="DKY25" s="8"/>
      <c r="DKZ25" s="13"/>
      <c r="DLA25" s="13"/>
      <c r="DLB25" s="14"/>
      <c r="DLC25" s="15"/>
      <c r="DLD25" s="13"/>
      <c r="DLE25" s="9"/>
      <c r="DLF25" s="8"/>
      <c r="DLG25" s="8"/>
      <c r="DLH25" s="13"/>
      <c r="DLI25" s="13"/>
      <c r="DLJ25" s="14"/>
      <c r="DLK25" s="15"/>
      <c r="DLL25" s="13"/>
      <c r="DLM25" s="9"/>
      <c r="DLN25" s="8"/>
      <c r="DLO25" s="8"/>
      <c r="DLP25" s="13"/>
      <c r="DLQ25" s="13"/>
      <c r="DLR25" s="14"/>
      <c r="DLS25" s="15"/>
      <c r="DLT25" s="13"/>
      <c r="DLU25" s="9"/>
      <c r="DLV25" s="8"/>
      <c r="DLW25" s="8"/>
      <c r="DLX25" s="13"/>
      <c r="DLY25" s="13"/>
      <c r="DLZ25" s="14"/>
      <c r="DMA25" s="15"/>
      <c r="DMB25" s="13"/>
      <c r="DMC25" s="9"/>
      <c r="DMD25" s="8"/>
      <c r="DME25" s="8"/>
      <c r="DMF25" s="13"/>
      <c r="DMG25" s="13"/>
      <c r="DMH25" s="14"/>
      <c r="DMI25" s="15"/>
      <c r="DMJ25" s="13"/>
      <c r="DMK25" s="9"/>
      <c r="DML25" s="8"/>
      <c r="DMM25" s="8"/>
      <c r="DMN25" s="13"/>
      <c r="DMO25" s="13"/>
      <c r="DMP25" s="14"/>
      <c r="DMQ25" s="15"/>
      <c r="DMR25" s="13"/>
      <c r="DMS25" s="9"/>
      <c r="DMT25" s="8"/>
      <c r="DMU25" s="8"/>
      <c r="DMV25" s="13"/>
      <c r="DMW25" s="13"/>
      <c r="DMX25" s="14"/>
      <c r="DMY25" s="15"/>
      <c r="DMZ25" s="13"/>
      <c r="DNA25" s="9"/>
      <c r="DNB25" s="8"/>
      <c r="DNC25" s="8"/>
      <c r="DND25" s="13"/>
      <c r="DNE25" s="13"/>
      <c r="DNF25" s="14"/>
      <c r="DNG25" s="15"/>
      <c r="DNH25" s="13"/>
      <c r="DNI25" s="9"/>
      <c r="DNJ25" s="8"/>
      <c r="DNK25" s="8"/>
      <c r="DNL25" s="13"/>
      <c r="DNM25" s="13"/>
      <c r="DNN25" s="14"/>
      <c r="DNO25" s="15"/>
      <c r="DNP25" s="13"/>
      <c r="DNQ25" s="9"/>
      <c r="DNR25" s="8"/>
      <c r="DNS25" s="8"/>
      <c r="DNT25" s="13"/>
      <c r="DNU25" s="13"/>
      <c r="DNV25" s="14"/>
      <c r="DNW25" s="15"/>
      <c r="DNX25" s="13"/>
      <c r="DNY25" s="9"/>
      <c r="DNZ25" s="8"/>
      <c r="DOA25" s="8"/>
      <c r="DOB25" s="13"/>
      <c r="DOC25" s="13"/>
      <c r="DOD25" s="14"/>
      <c r="DOE25" s="15"/>
      <c r="DOF25" s="13"/>
      <c r="DOG25" s="9"/>
      <c r="DOH25" s="8"/>
      <c r="DOI25" s="8"/>
      <c r="DOJ25" s="13"/>
      <c r="DOK25" s="13"/>
      <c r="DOL25" s="14"/>
      <c r="DOM25" s="15"/>
      <c r="DON25" s="13"/>
      <c r="DOO25" s="9"/>
      <c r="DOP25" s="8"/>
      <c r="DOQ25" s="8"/>
      <c r="DOR25" s="13"/>
      <c r="DOS25" s="13"/>
      <c r="DOT25" s="14"/>
      <c r="DOU25" s="15"/>
      <c r="DOV25" s="13"/>
      <c r="DOW25" s="9"/>
      <c r="DOX25" s="8"/>
      <c r="DOY25" s="8"/>
      <c r="DOZ25" s="13"/>
      <c r="DPA25" s="13"/>
      <c r="DPB25" s="14"/>
      <c r="DPC25" s="15"/>
      <c r="DPD25" s="13"/>
      <c r="DPE25" s="9"/>
      <c r="DPF25" s="8"/>
      <c r="DPG25" s="8"/>
      <c r="DPH25" s="13"/>
      <c r="DPI25" s="13"/>
      <c r="DPJ25" s="14"/>
      <c r="DPK25" s="15"/>
      <c r="DPL25" s="13"/>
      <c r="DPM25" s="9"/>
      <c r="DPN25" s="8"/>
      <c r="DPO25" s="8"/>
      <c r="DPP25" s="13"/>
      <c r="DPQ25" s="13"/>
      <c r="DPR25" s="14"/>
      <c r="DPS25" s="15"/>
      <c r="DPT25" s="13"/>
      <c r="DPU25" s="9"/>
      <c r="DPV25" s="8"/>
      <c r="DPW25" s="8"/>
      <c r="DPX25" s="13"/>
      <c r="DPY25" s="13"/>
      <c r="DPZ25" s="14"/>
      <c r="DQA25" s="15"/>
      <c r="DQB25" s="13"/>
      <c r="DQC25" s="9"/>
      <c r="DQD25" s="8"/>
      <c r="DQE25" s="8"/>
      <c r="DQF25" s="13"/>
      <c r="DQG25" s="13"/>
      <c r="DQH25" s="14"/>
      <c r="DQI25" s="15"/>
      <c r="DQJ25" s="13"/>
      <c r="DQK25" s="9"/>
      <c r="DQL25" s="8"/>
      <c r="DQM25" s="8"/>
      <c r="DQN25" s="13"/>
      <c r="DQO25" s="13"/>
      <c r="DQP25" s="14"/>
      <c r="DQQ25" s="15"/>
      <c r="DQR25" s="13"/>
      <c r="DQS25" s="9"/>
      <c r="DQT25" s="8"/>
      <c r="DQU25" s="8"/>
      <c r="DQV25" s="13"/>
      <c r="DQW25" s="13"/>
      <c r="DQX25" s="14"/>
      <c r="DQY25" s="15"/>
      <c r="DQZ25" s="13"/>
      <c r="DRA25" s="9"/>
      <c r="DRB25" s="8"/>
      <c r="DRC25" s="8"/>
      <c r="DRD25" s="13"/>
      <c r="DRE25" s="13"/>
      <c r="DRF25" s="14"/>
      <c r="DRG25" s="15"/>
      <c r="DRH25" s="13"/>
      <c r="DRI25" s="9"/>
      <c r="DRJ25" s="8"/>
      <c r="DRK25" s="8"/>
      <c r="DRL25" s="13"/>
      <c r="DRM25" s="13"/>
      <c r="DRN25" s="14"/>
      <c r="DRO25" s="15"/>
      <c r="DRP25" s="13"/>
      <c r="DRQ25" s="9"/>
      <c r="DRR25" s="8"/>
      <c r="DRS25" s="8"/>
      <c r="DRT25" s="13"/>
      <c r="DRU25" s="13"/>
      <c r="DRV25" s="14"/>
      <c r="DRW25" s="15"/>
      <c r="DRX25" s="13"/>
      <c r="DRY25" s="9"/>
      <c r="DRZ25" s="8"/>
      <c r="DSA25" s="8"/>
      <c r="DSB25" s="13"/>
      <c r="DSC25" s="13"/>
      <c r="DSD25" s="14"/>
      <c r="DSE25" s="15"/>
      <c r="DSF25" s="13"/>
      <c r="DSG25" s="9"/>
      <c r="DSH25" s="8"/>
      <c r="DSI25" s="8"/>
      <c r="DSJ25" s="13"/>
      <c r="DSK25" s="13"/>
      <c r="DSL25" s="14"/>
      <c r="DSM25" s="15"/>
      <c r="DSN25" s="13"/>
      <c r="DSO25" s="9"/>
      <c r="DSP25" s="8"/>
      <c r="DSQ25" s="8"/>
      <c r="DSR25" s="13"/>
      <c r="DSS25" s="13"/>
      <c r="DST25" s="14"/>
      <c r="DSU25" s="15"/>
      <c r="DSV25" s="13"/>
      <c r="DSW25" s="9"/>
      <c r="DSX25" s="8"/>
      <c r="DSY25" s="8"/>
      <c r="DSZ25" s="13"/>
      <c r="DTA25" s="13"/>
      <c r="DTB25" s="14"/>
      <c r="DTC25" s="15"/>
      <c r="DTD25" s="13"/>
      <c r="DTE25" s="9"/>
      <c r="DTF25" s="8"/>
      <c r="DTG25" s="8"/>
      <c r="DTH25" s="13"/>
      <c r="DTI25" s="13"/>
      <c r="DTJ25" s="14"/>
      <c r="DTK25" s="15"/>
      <c r="DTL25" s="13"/>
      <c r="DTM25" s="9"/>
      <c r="DTN25" s="8"/>
      <c r="DTO25" s="8"/>
      <c r="DTP25" s="13"/>
      <c r="DTQ25" s="13"/>
      <c r="DTR25" s="14"/>
      <c r="DTS25" s="15"/>
      <c r="DTT25" s="13"/>
      <c r="DTU25" s="9"/>
      <c r="DTV25" s="8"/>
      <c r="DTW25" s="8"/>
      <c r="DTX25" s="13"/>
      <c r="DTY25" s="13"/>
      <c r="DTZ25" s="14"/>
      <c r="DUA25" s="15"/>
      <c r="DUB25" s="13"/>
      <c r="DUC25" s="9"/>
      <c r="DUD25" s="8"/>
      <c r="DUE25" s="8"/>
      <c r="DUF25" s="13"/>
      <c r="DUG25" s="13"/>
      <c r="DUH25" s="14"/>
      <c r="DUI25" s="15"/>
      <c r="DUJ25" s="13"/>
      <c r="DUK25" s="9"/>
      <c r="DUL25" s="8"/>
      <c r="DUM25" s="8"/>
      <c r="DUN25" s="13"/>
      <c r="DUO25" s="13"/>
      <c r="DUP25" s="14"/>
      <c r="DUQ25" s="15"/>
      <c r="DUR25" s="13"/>
      <c r="DUS25" s="9"/>
      <c r="DUT25" s="8"/>
      <c r="DUU25" s="8"/>
      <c r="DUV25" s="13"/>
      <c r="DUW25" s="13"/>
      <c r="DUX25" s="14"/>
      <c r="DUY25" s="15"/>
      <c r="DUZ25" s="13"/>
      <c r="DVA25" s="9"/>
      <c r="DVB25" s="8"/>
      <c r="DVC25" s="8"/>
      <c r="DVD25" s="13"/>
      <c r="DVE25" s="13"/>
      <c r="DVF25" s="14"/>
      <c r="DVG25" s="15"/>
      <c r="DVH25" s="13"/>
      <c r="DVI25" s="9"/>
      <c r="DVJ25" s="8"/>
      <c r="DVK25" s="8"/>
      <c r="DVL25" s="13"/>
      <c r="DVM25" s="13"/>
      <c r="DVN25" s="14"/>
      <c r="DVO25" s="15"/>
      <c r="DVP25" s="13"/>
      <c r="DVQ25" s="9"/>
      <c r="DVR25" s="8"/>
      <c r="DVS25" s="8"/>
      <c r="DVT25" s="13"/>
      <c r="DVU25" s="13"/>
      <c r="DVV25" s="14"/>
      <c r="DVW25" s="15"/>
      <c r="DVX25" s="13"/>
      <c r="DVY25" s="9"/>
      <c r="DVZ25" s="8"/>
      <c r="DWA25" s="8"/>
      <c r="DWB25" s="13"/>
      <c r="DWC25" s="13"/>
      <c r="DWD25" s="14"/>
      <c r="DWE25" s="15"/>
      <c r="DWF25" s="13"/>
      <c r="DWG25" s="9"/>
      <c r="DWH25" s="8"/>
      <c r="DWI25" s="8"/>
      <c r="DWJ25" s="13"/>
      <c r="DWK25" s="13"/>
      <c r="DWL25" s="14"/>
      <c r="DWM25" s="15"/>
      <c r="DWN25" s="13"/>
      <c r="DWO25" s="9"/>
      <c r="DWP25" s="8"/>
      <c r="DWQ25" s="8"/>
      <c r="DWR25" s="13"/>
      <c r="DWS25" s="13"/>
      <c r="DWT25" s="14"/>
      <c r="DWU25" s="15"/>
      <c r="DWV25" s="13"/>
      <c r="DWW25" s="9"/>
      <c r="DWX25" s="8"/>
      <c r="DWY25" s="8"/>
      <c r="DWZ25" s="13"/>
      <c r="DXA25" s="13"/>
      <c r="DXB25" s="14"/>
      <c r="DXC25" s="15"/>
      <c r="DXD25" s="13"/>
      <c r="DXE25" s="9"/>
      <c r="DXF25" s="8"/>
      <c r="DXG25" s="8"/>
      <c r="DXH25" s="13"/>
      <c r="DXI25" s="13"/>
      <c r="DXJ25" s="14"/>
      <c r="DXK25" s="15"/>
      <c r="DXL25" s="13"/>
      <c r="DXM25" s="9"/>
      <c r="DXN25" s="8"/>
      <c r="DXO25" s="8"/>
      <c r="DXP25" s="13"/>
      <c r="DXQ25" s="13"/>
      <c r="DXR25" s="14"/>
      <c r="DXS25" s="15"/>
      <c r="DXT25" s="13"/>
      <c r="DXU25" s="9"/>
      <c r="DXV25" s="8"/>
      <c r="DXW25" s="8"/>
      <c r="DXX25" s="13"/>
      <c r="DXY25" s="13"/>
      <c r="DXZ25" s="14"/>
      <c r="DYA25" s="15"/>
      <c r="DYB25" s="13"/>
      <c r="DYC25" s="9"/>
      <c r="DYD25" s="8"/>
      <c r="DYE25" s="8"/>
      <c r="DYF25" s="13"/>
      <c r="DYG25" s="13"/>
      <c r="DYH25" s="14"/>
      <c r="DYI25" s="15"/>
      <c r="DYJ25" s="13"/>
      <c r="DYK25" s="9"/>
      <c r="DYL25" s="8"/>
      <c r="DYM25" s="8"/>
      <c r="DYN25" s="13"/>
      <c r="DYO25" s="13"/>
      <c r="DYP25" s="14"/>
      <c r="DYQ25" s="15"/>
      <c r="DYR25" s="13"/>
      <c r="DYS25" s="9"/>
      <c r="DYT25" s="8"/>
      <c r="DYU25" s="8"/>
      <c r="DYV25" s="13"/>
      <c r="DYW25" s="13"/>
      <c r="DYX25" s="14"/>
      <c r="DYY25" s="15"/>
      <c r="DYZ25" s="13"/>
      <c r="DZA25" s="9"/>
      <c r="DZB25" s="8"/>
      <c r="DZC25" s="8"/>
      <c r="DZD25" s="13"/>
      <c r="DZE25" s="13"/>
      <c r="DZF25" s="14"/>
      <c r="DZG25" s="15"/>
      <c r="DZH25" s="13"/>
      <c r="DZI25" s="9"/>
      <c r="DZJ25" s="8"/>
      <c r="DZK25" s="8"/>
      <c r="DZL25" s="13"/>
      <c r="DZM25" s="13"/>
      <c r="DZN25" s="14"/>
      <c r="DZO25" s="15"/>
      <c r="DZP25" s="13"/>
      <c r="DZQ25" s="9"/>
      <c r="DZR25" s="8"/>
      <c r="DZS25" s="8"/>
      <c r="DZT25" s="13"/>
      <c r="DZU25" s="13"/>
      <c r="DZV25" s="14"/>
      <c r="DZW25" s="15"/>
      <c r="DZX25" s="13"/>
      <c r="DZY25" s="9"/>
      <c r="DZZ25" s="8"/>
      <c r="EAA25" s="8"/>
      <c r="EAB25" s="13"/>
      <c r="EAC25" s="13"/>
      <c r="EAD25" s="14"/>
      <c r="EAE25" s="15"/>
      <c r="EAF25" s="13"/>
      <c r="EAG25" s="9"/>
      <c r="EAH25" s="8"/>
      <c r="EAI25" s="8"/>
      <c r="EAJ25" s="13"/>
      <c r="EAK25" s="13"/>
      <c r="EAL25" s="14"/>
      <c r="EAM25" s="15"/>
      <c r="EAN25" s="13"/>
      <c r="EAO25" s="9"/>
      <c r="EAP25" s="8"/>
      <c r="EAQ25" s="8"/>
      <c r="EAR25" s="13"/>
      <c r="EAS25" s="13"/>
      <c r="EAT25" s="14"/>
      <c r="EAU25" s="15"/>
      <c r="EAV25" s="13"/>
      <c r="EAW25" s="9"/>
      <c r="EAX25" s="8"/>
      <c r="EAY25" s="8"/>
      <c r="EAZ25" s="13"/>
      <c r="EBA25" s="13"/>
      <c r="EBB25" s="14"/>
      <c r="EBC25" s="15"/>
      <c r="EBD25" s="13"/>
      <c r="EBE25" s="9"/>
      <c r="EBF25" s="8"/>
      <c r="EBG25" s="8"/>
      <c r="EBH25" s="13"/>
      <c r="EBI25" s="13"/>
      <c r="EBJ25" s="14"/>
      <c r="EBK25" s="15"/>
      <c r="EBL25" s="13"/>
      <c r="EBM25" s="9"/>
      <c r="EBN25" s="8"/>
      <c r="EBO25" s="8"/>
      <c r="EBP25" s="13"/>
      <c r="EBQ25" s="13"/>
      <c r="EBR25" s="14"/>
      <c r="EBS25" s="15"/>
      <c r="EBT25" s="13"/>
      <c r="EBU25" s="9"/>
      <c r="EBV25" s="8"/>
      <c r="EBW25" s="8"/>
      <c r="EBX25" s="13"/>
      <c r="EBY25" s="13"/>
      <c r="EBZ25" s="14"/>
      <c r="ECA25" s="15"/>
      <c r="ECB25" s="13"/>
      <c r="ECC25" s="9"/>
      <c r="ECD25" s="8"/>
      <c r="ECE25" s="8"/>
      <c r="ECF25" s="13"/>
      <c r="ECG25" s="13"/>
      <c r="ECH25" s="14"/>
      <c r="ECI25" s="15"/>
      <c r="ECJ25" s="13"/>
      <c r="ECK25" s="9"/>
      <c r="ECL25" s="8"/>
      <c r="ECM25" s="8"/>
      <c r="ECN25" s="13"/>
      <c r="ECO25" s="13"/>
      <c r="ECP25" s="14"/>
      <c r="ECQ25" s="15"/>
      <c r="ECR25" s="13"/>
      <c r="ECS25" s="9"/>
      <c r="ECT25" s="8"/>
      <c r="ECU25" s="8"/>
      <c r="ECV25" s="13"/>
      <c r="ECW25" s="13"/>
      <c r="ECX25" s="14"/>
      <c r="ECY25" s="15"/>
      <c r="ECZ25" s="13"/>
      <c r="EDA25" s="9"/>
      <c r="EDB25" s="8"/>
      <c r="EDC25" s="8"/>
      <c r="EDD25" s="13"/>
      <c r="EDE25" s="13"/>
      <c r="EDF25" s="14"/>
      <c r="EDG25" s="15"/>
      <c r="EDH25" s="13"/>
      <c r="EDI25" s="9"/>
      <c r="EDJ25" s="8"/>
      <c r="EDK25" s="8"/>
      <c r="EDL25" s="13"/>
      <c r="EDM25" s="13"/>
      <c r="EDN25" s="14"/>
      <c r="EDO25" s="15"/>
      <c r="EDP25" s="13"/>
      <c r="EDQ25" s="9"/>
      <c r="EDR25" s="8"/>
      <c r="EDS25" s="8"/>
      <c r="EDT25" s="13"/>
      <c r="EDU25" s="13"/>
      <c r="EDV25" s="14"/>
      <c r="EDW25" s="15"/>
      <c r="EDX25" s="13"/>
      <c r="EDY25" s="9"/>
      <c r="EDZ25" s="8"/>
      <c r="EEA25" s="8"/>
      <c r="EEB25" s="13"/>
      <c r="EEC25" s="13"/>
      <c r="EED25" s="14"/>
      <c r="EEE25" s="15"/>
      <c r="EEF25" s="13"/>
      <c r="EEG25" s="9"/>
      <c r="EEH25" s="8"/>
      <c r="EEI25" s="8"/>
      <c r="EEJ25" s="13"/>
      <c r="EEK25" s="13"/>
      <c r="EEL25" s="14"/>
      <c r="EEM25" s="15"/>
      <c r="EEN25" s="13"/>
      <c r="EEO25" s="9"/>
      <c r="EEP25" s="8"/>
      <c r="EEQ25" s="8"/>
      <c r="EER25" s="13"/>
      <c r="EES25" s="13"/>
      <c r="EET25" s="14"/>
      <c r="EEU25" s="15"/>
      <c r="EEV25" s="13"/>
      <c r="EEW25" s="9"/>
      <c r="EEX25" s="8"/>
      <c r="EEY25" s="8"/>
      <c r="EEZ25" s="13"/>
      <c r="EFA25" s="13"/>
      <c r="EFB25" s="14"/>
      <c r="EFC25" s="15"/>
      <c r="EFD25" s="13"/>
      <c r="EFE25" s="9"/>
      <c r="EFF25" s="8"/>
      <c r="EFG25" s="8"/>
      <c r="EFH25" s="13"/>
      <c r="EFI25" s="13"/>
      <c r="EFJ25" s="14"/>
      <c r="EFK25" s="15"/>
      <c r="EFL25" s="13"/>
      <c r="EFM25" s="9"/>
      <c r="EFN25" s="8"/>
      <c r="EFO25" s="8"/>
      <c r="EFP25" s="13"/>
      <c r="EFQ25" s="13"/>
      <c r="EFR25" s="14"/>
      <c r="EFS25" s="15"/>
      <c r="EFT25" s="13"/>
      <c r="EFU25" s="9"/>
      <c r="EFV25" s="8"/>
      <c r="EFW25" s="8"/>
      <c r="EFX25" s="13"/>
      <c r="EFY25" s="13"/>
      <c r="EFZ25" s="14"/>
      <c r="EGA25" s="15"/>
      <c r="EGB25" s="13"/>
      <c r="EGC25" s="9"/>
      <c r="EGD25" s="8"/>
      <c r="EGE25" s="8"/>
      <c r="EGF25" s="13"/>
      <c r="EGG25" s="13"/>
      <c r="EGH25" s="14"/>
      <c r="EGI25" s="15"/>
      <c r="EGJ25" s="13"/>
      <c r="EGK25" s="9"/>
      <c r="EGL25" s="8"/>
      <c r="EGM25" s="8"/>
      <c r="EGN25" s="13"/>
      <c r="EGO25" s="13"/>
      <c r="EGP25" s="14"/>
      <c r="EGQ25" s="15"/>
      <c r="EGR25" s="13"/>
      <c r="EGS25" s="9"/>
      <c r="EGT25" s="8"/>
      <c r="EGU25" s="8"/>
      <c r="EGV25" s="13"/>
      <c r="EGW25" s="13"/>
      <c r="EGX25" s="14"/>
      <c r="EGY25" s="15"/>
      <c r="EGZ25" s="13"/>
      <c r="EHA25" s="9"/>
      <c r="EHB25" s="8"/>
      <c r="EHC25" s="8"/>
      <c r="EHD25" s="13"/>
      <c r="EHE25" s="13"/>
      <c r="EHF25" s="14"/>
      <c r="EHG25" s="15"/>
      <c r="EHH25" s="13"/>
      <c r="EHI25" s="9"/>
      <c r="EHJ25" s="8"/>
      <c r="EHK25" s="8"/>
      <c r="EHL25" s="13"/>
      <c r="EHM25" s="13"/>
      <c r="EHN25" s="14"/>
      <c r="EHO25" s="15"/>
      <c r="EHP25" s="13"/>
      <c r="EHQ25" s="9"/>
      <c r="EHR25" s="8"/>
      <c r="EHS25" s="8"/>
      <c r="EHT25" s="13"/>
      <c r="EHU25" s="13"/>
      <c r="EHV25" s="14"/>
      <c r="EHW25" s="15"/>
      <c r="EHX25" s="13"/>
      <c r="EHY25" s="9"/>
      <c r="EHZ25" s="8"/>
      <c r="EIA25" s="8"/>
      <c r="EIB25" s="13"/>
      <c r="EIC25" s="13"/>
      <c r="EID25" s="14"/>
      <c r="EIE25" s="15"/>
      <c r="EIF25" s="13"/>
      <c r="EIG25" s="9"/>
      <c r="EIH25" s="8"/>
      <c r="EII25" s="8"/>
      <c r="EIJ25" s="13"/>
      <c r="EIK25" s="13"/>
      <c r="EIL25" s="14"/>
      <c r="EIM25" s="15"/>
      <c r="EIN25" s="13"/>
      <c r="EIO25" s="9"/>
      <c r="EIP25" s="8"/>
      <c r="EIQ25" s="8"/>
      <c r="EIR25" s="13"/>
      <c r="EIS25" s="13"/>
      <c r="EIT25" s="14"/>
      <c r="EIU25" s="15"/>
      <c r="EIV25" s="13"/>
      <c r="EIW25" s="9"/>
      <c r="EIX25" s="8"/>
      <c r="EIY25" s="8"/>
      <c r="EIZ25" s="13"/>
      <c r="EJA25" s="13"/>
      <c r="EJB25" s="14"/>
      <c r="EJC25" s="15"/>
      <c r="EJD25" s="13"/>
      <c r="EJE25" s="9"/>
      <c r="EJF25" s="8"/>
      <c r="EJG25" s="8"/>
      <c r="EJH25" s="13"/>
      <c r="EJI25" s="13"/>
      <c r="EJJ25" s="14"/>
      <c r="EJK25" s="15"/>
      <c r="EJL25" s="13"/>
      <c r="EJM25" s="9"/>
      <c r="EJN25" s="8"/>
      <c r="EJO25" s="8"/>
      <c r="EJP25" s="13"/>
      <c r="EJQ25" s="13"/>
      <c r="EJR25" s="14"/>
      <c r="EJS25" s="15"/>
      <c r="EJT25" s="13"/>
      <c r="EJU25" s="9"/>
      <c r="EJV25" s="8"/>
      <c r="EJW25" s="8"/>
      <c r="EJX25" s="13"/>
      <c r="EJY25" s="13"/>
      <c r="EJZ25" s="14"/>
      <c r="EKA25" s="15"/>
      <c r="EKB25" s="13"/>
      <c r="EKC25" s="9"/>
      <c r="EKD25" s="8"/>
      <c r="EKE25" s="8"/>
      <c r="EKF25" s="13"/>
      <c r="EKG25" s="13"/>
      <c r="EKH25" s="14"/>
      <c r="EKI25" s="15"/>
      <c r="EKJ25" s="13"/>
      <c r="EKK25" s="9"/>
      <c r="EKL25" s="8"/>
      <c r="EKM25" s="8"/>
      <c r="EKN25" s="13"/>
      <c r="EKO25" s="13"/>
      <c r="EKP25" s="14"/>
      <c r="EKQ25" s="15"/>
      <c r="EKR25" s="13"/>
      <c r="EKS25" s="9"/>
      <c r="EKT25" s="8"/>
      <c r="EKU25" s="8"/>
      <c r="EKV25" s="13"/>
      <c r="EKW25" s="13"/>
      <c r="EKX25" s="14"/>
      <c r="EKY25" s="15"/>
      <c r="EKZ25" s="13"/>
      <c r="ELA25" s="9"/>
      <c r="ELB25" s="8"/>
      <c r="ELC25" s="8"/>
      <c r="ELD25" s="13"/>
      <c r="ELE25" s="13"/>
      <c r="ELF25" s="14"/>
      <c r="ELG25" s="15"/>
      <c r="ELH25" s="13"/>
      <c r="ELI25" s="9"/>
      <c r="ELJ25" s="8"/>
      <c r="ELK25" s="8"/>
      <c r="ELL25" s="13"/>
      <c r="ELM25" s="13"/>
      <c r="ELN25" s="14"/>
      <c r="ELO25" s="15"/>
      <c r="ELP25" s="13"/>
      <c r="ELQ25" s="9"/>
      <c r="ELR25" s="8"/>
      <c r="ELS25" s="8"/>
      <c r="ELT25" s="13"/>
      <c r="ELU25" s="13"/>
      <c r="ELV25" s="14"/>
      <c r="ELW25" s="15"/>
      <c r="ELX25" s="13"/>
      <c r="ELY25" s="9"/>
      <c r="ELZ25" s="8"/>
      <c r="EMA25" s="8"/>
      <c r="EMB25" s="13"/>
      <c r="EMC25" s="13"/>
      <c r="EMD25" s="14"/>
      <c r="EME25" s="15"/>
      <c r="EMF25" s="13"/>
      <c r="EMG25" s="9"/>
      <c r="EMH25" s="8"/>
      <c r="EMI25" s="8"/>
      <c r="EMJ25" s="13"/>
      <c r="EMK25" s="13"/>
      <c r="EML25" s="14"/>
      <c r="EMM25" s="15"/>
      <c r="EMN25" s="13"/>
      <c r="EMO25" s="9"/>
      <c r="EMP25" s="8"/>
      <c r="EMQ25" s="8"/>
      <c r="EMR25" s="13"/>
      <c r="EMS25" s="13"/>
      <c r="EMT25" s="14"/>
      <c r="EMU25" s="15"/>
      <c r="EMV25" s="13"/>
      <c r="EMW25" s="9"/>
      <c r="EMX25" s="8"/>
      <c r="EMY25" s="8"/>
      <c r="EMZ25" s="13"/>
      <c r="ENA25" s="13"/>
      <c r="ENB25" s="14"/>
      <c r="ENC25" s="15"/>
      <c r="END25" s="13"/>
      <c r="ENE25" s="9"/>
      <c r="ENF25" s="8"/>
      <c r="ENG25" s="8"/>
      <c r="ENH25" s="13"/>
      <c r="ENI25" s="13"/>
      <c r="ENJ25" s="14"/>
      <c r="ENK25" s="15"/>
      <c r="ENL25" s="13"/>
      <c r="ENM25" s="9"/>
      <c r="ENN25" s="8"/>
      <c r="ENO25" s="8"/>
      <c r="ENP25" s="13"/>
      <c r="ENQ25" s="13"/>
      <c r="ENR25" s="14"/>
      <c r="ENS25" s="15"/>
      <c r="ENT25" s="13"/>
      <c r="ENU25" s="9"/>
      <c r="ENV25" s="8"/>
      <c r="ENW25" s="8"/>
      <c r="ENX25" s="13"/>
      <c r="ENY25" s="13"/>
      <c r="ENZ25" s="14"/>
      <c r="EOA25" s="15"/>
      <c r="EOB25" s="13"/>
      <c r="EOC25" s="9"/>
      <c r="EOD25" s="8"/>
      <c r="EOE25" s="8"/>
      <c r="EOF25" s="13"/>
      <c r="EOG25" s="13"/>
      <c r="EOH25" s="14"/>
      <c r="EOI25" s="15"/>
      <c r="EOJ25" s="13"/>
      <c r="EOK25" s="9"/>
      <c r="EOL25" s="8"/>
      <c r="EOM25" s="8"/>
      <c r="EON25" s="13"/>
      <c r="EOO25" s="13"/>
      <c r="EOP25" s="14"/>
      <c r="EOQ25" s="15"/>
      <c r="EOR25" s="13"/>
      <c r="EOS25" s="9"/>
      <c r="EOT25" s="8"/>
      <c r="EOU25" s="8"/>
      <c r="EOV25" s="13"/>
      <c r="EOW25" s="13"/>
      <c r="EOX25" s="14"/>
      <c r="EOY25" s="15"/>
      <c r="EOZ25" s="13"/>
      <c r="EPA25" s="9"/>
      <c r="EPB25" s="8"/>
      <c r="EPC25" s="8"/>
      <c r="EPD25" s="13"/>
      <c r="EPE25" s="13"/>
      <c r="EPF25" s="14"/>
      <c r="EPG25" s="15"/>
      <c r="EPH25" s="13"/>
      <c r="EPI25" s="9"/>
      <c r="EPJ25" s="8"/>
      <c r="EPK25" s="8"/>
      <c r="EPL25" s="13"/>
      <c r="EPM25" s="13"/>
      <c r="EPN25" s="14"/>
      <c r="EPO25" s="15"/>
      <c r="EPP25" s="13"/>
      <c r="EPQ25" s="9"/>
      <c r="EPR25" s="8"/>
      <c r="EPS25" s="8"/>
      <c r="EPT25" s="13"/>
      <c r="EPU25" s="13"/>
      <c r="EPV25" s="14"/>
      <c r="EPW25" s="15"/>
      <c r="EPX25" s="13"/>
      <c r="EPY25" s="9"/>
      <c r="EPZ25" s="8"/>
      <c r="EQA25" s="8"/>
      <c r="EQB25" s="13"/>
      <c r="EQC25" s="13"/>
      <c r="EQD25" s="14"/>
      <c r="EQE25" s="15"/>
      <c r="EQF25" s="13"/>
      <c r="EQG25" s="9"/>
      <c r="EQH25" s="8"/>
      <c r="EQI25" s="8"/>
      <c r="EQJ25" s="13"/>
      <c r="EQK25" s="13"/>
      <c r="EQL25" s="14"/>
      <c r="EQM25" s="15"/>
      <c r="EQN25" s="13"/>
      <c r="EQO25" s="9"/>
      <c r="EQP25" s="8"/>
      <c r="EQQ25" s="8"/>
      <c r="EQR25" s="13"/>
      <c r="EQS25" s="13"/>
      <c r="EQT25" s="14"/>
      <c r="EQU25" s="15"/>
      <c r="EQV25" s="13"/>
      <c r="EQW25" s="9"/>
      <c r="EQX25" s="8"/>
      <c r="EQY25" s="8"/>
      <c r="EQZ25" s="13"/>
      <c r="ERA25" s="13"/>
      <c r="ERB25" s="14"/>
      <c r="ERC25" s="15"/>
      <c r="ERD25" s="13"/>
      <c r="ERE25" s="9"/>
      <c r="ERF25" s="8"/>
      <c r="ERG25" s="8"/>
      <c r="ERH25" s="13"/>
      <c r="ERI25" s="13"/>
      <c r="ERJ25" s="14"/>
      <c r="ERK25" s="15"/>
      <c r="ERL25" s="13"/>
      <c r="ERM25" s="9"/>
      <c r="ERN25" s="8"/>
      <c r="ERO25" s="8"/>
      <c r="ERP25" s="13"/>
      <c r="ERQ25" s="13"/>
      <c r="ERR25" s="14"/>
      <c r="ERS25" s="15"/>
      <c r="ERT25" s="13"/>
      <c r="ERU25" s="9"/>
      <c r="ERV25" s="8"/>
      <c r="ERW25" s="8"/>
      <c r="ERX25" s="13"/>
      <c r="ERY25" s="13"/>
      <c r="ERZ25" s="14"/>
      <c r="ESA25" s="15"/>
      <c r="ESB25" s="13"/>
      <c r="ESC25" s="9"/>
      <c r="ESD25" s="8"/>
      <c r="ESE25" s="8"/>
      <c r="ESF25" s="13"/>
      <c r="ESG25" s="13"/>
      <c r="ESH25" s="14"/>
      <c r="ESI25" s="15"/>
      <c r="ESJ25" s="13"/>
      <c r="ESK25" s="9"/>
      <c r="ESL25" s="8"/>
      <c r="ESM25" s="8"/>
      <c r="ESN25" s="13"/>
      <c r="ESO25" s="13"/>
      <c r="ESP25" s="14"/>
      <c r="ESQ25" s="15"/>
      <c r="ESR25" s="13"/>
      <c r="ESS25" s="9"/>
      <c r="EST25" s="8"/>
      <c r="ESU25" s="8"/>
      <c r="ESV25" s="13"/>
      <c r="ESW25" s="13"/>
      <c r="ESX25" s="14"/>
      <c r="ESY25" s="15"/>
      <c r="ESZ25" s="13"/>
      <c r="ETA25" s="9"/>
      <c r="ETB25" s="8"/>
      <c r="ETC25" s="8"/>
      <c r="ETD25" s="13"/>
      <c r="ETE25" s="13"/>
      <c r="ETF25" s="14"/>
      <c r="ETG25" s="15"/>
      <c r="ETH25" s="13"/>
      <c r="ETI25" s="9"/>
      <c r="ETJ25" s="8"/>
      <c r="ETK25" s="8"/>
      <c r="ETL25" s="13"/>
      <c r="ETM25" s="13"/>
      <c r="ETN25" s="14"/>
      <c r="ETO25" s="15"/>
      <c r="ETP25" s="13"/>
      <c r="ETQ25" s="9"/>
      <c r="ETR25" s="8"/>
      <c r="ETS25" s="8"/>
      <c r="ETT25" s="13"/>
      <c r="ETU25" s="13"/>
      <c r="ETV25" s="14"/>
      <c r="ETW25" s="15"/>
      <c r="ETX25" s="13"/>
      <c r="ETY25" s="9"/>
      <c r="ETZ25" s="8"/>
      <c r="EUA25" s="8"/>
      <c r="EUB25" s="13"/>
      <c r="EUC25" s="13"/>
      <c r="EUD25" s="14"/>
      <c r="EUE25" s="15"/>
      <c r="EUF25" s="13"/>
      <c r="EUG25" s="9"/>
      <c r="EUH25" s="8"/>
      <c r="EUI25" s="8"/>
      <c r="EUJ25" s="13"/>
      <c r="EUK25" s="13"/>
      <c r="EUL25" s="14"/>
      <c r="EUM25" s="15"/>
      <c r="EUN25" s="13"/>
      <c r="EUO25" s="9"/>
      <c r="EUP25" s="8"/>
      <c r="EUQ25" s="8"/>
      <c r="EUR25" s="13"/>
      <c r="EUS25" s="13"/>
      <c r="EUT25" s="14"/>
      <c r="EUU25" s="15"/>
      <c r="EUV25" s="13"/>
      <c r="EUW25" s="9"/>
      <c r="EUX25" s="8"/>
      <c r="EUY25" s="8"/>
      <c r="EUZ25" s="13"/>
      <c r="EVA25" s="13"/>
      <c r="EVB25" s="14"/>
      <c r="EVC25" s="15"/>
      <c r="EVD25" s="13"/>
      <c r="EVE25" s="9"/>
      <c r="EVF25" s="8"/>
      <c r="EVG25" s="8"/>
      <c r="EVH25" s="13"/>
      <c r="EVI25" s="13"/>
      <c r="EVJ25" s="14"/>
      <c r="EVK25" s="15"/>
      <c r="EVL25" s="13"/>
      <c r="EVM25" s="9"/>
      <c r="EVN25" s="8"/>
      <c r="EVO25" s="8"/>
      <c r="EVP25" s="13"/>
      <c r="EVQ25" s="13"/>
      <c r="EVR25" s="14"/>
      <c r="EVS25" s="15"/>
      <c r="EVT25" s="13"/>
      <c r="EVU25" s="9"/>
      <c r="EVV25" s="8"/>
      <c r="EVW25" s="8"/>
      <c r="EVX25" s="13"/>
      <c r="EVY25" s="13"/>
      <c r="EVZ25" s="14"/>
      <c r="EWA25" s="15"/>
      <c r="EWB25" s="13"/>
      <c r="EWC25" s="9"/>
      <c r="EWD25" s="8"/>
      <c r="EWE25" s="8"/>
      <c r="EWF25" s="13"/>
      <c r="EWG25" s="13"/>
      <c r="EWH25" s="14"/>
      <c r="EWI25" s="15"/>
      <c r="EWJ25" s="13"/>
      <c r="EWK25" s="9"/>
      <c r="EWL25" s="8"/>
      <c r="EWM25" s="8"/>
      <c r="EWN25" s="13"/>
      <c r="EWO25" s="13"/>
      <c r="EWP25" s="14"/>
      <c r="EWQ25" s="15"/>
      <c r="EWR25" s="13"/>
      <c r="EWS25" s="9"/>
      <c r="EWT25" s="8"/>
      <c r="EWU25" s="8"/>
      <c r="EWV25" s="13"/>
      <c r="EWW25" s="13"/>
      <c r="EWX25" s="14"/>
      <c r="EWY25" s="15"/>
      <c r="EWZ25" s="13"/>
      <c r="EXA25" s="9"/>
      <c r="EXB25" s="8"/>
      <c r="EXC25" s="8"/>
      <c r="EXD25" s="13"/>
      <c r="EXE25" s="13"/>
      <c r="EXF25" s="14"/>
      <c r="EXG25" s="15"/>
      <c r="EXH25" s="13"/>
      <c r="EXI25" s="9"/>
      <c r="EXJ25" s="8"/>
      <c r="EXK25" s="8"/>
      <c r="EXL25" s="13"/>
      <c r="EXM25" s="13"/>
      <c r="EXN25" s="14"/>
      <c r="EXO25" s="15"/>
      <c r="EXP25" s="13"/>
      <c r="EXQ25" s="9"/>
      <c r="EXR25" s="8"/>
      <c r="EXS25" s="8"/>
      <c r="EXT25" s="13"/>
      <c r="EXU25" s="13"/>
      <c r="EXV25" s="14"/>
      <c r="EXW25" s="15"/>
      <c r="EXX25" s="13"/>
      <c r="EXY25" s="9"/>
      <c r="EXZ25" s="8"/>
      <c r="EYA25" s="8"/>
      <c r="EYB25" s="13"/>
      <c r="EYC25" s="13"/>
      <c r="EYD25" s="14"/>
      <c r="EYE25" s="15"/>
      <c r="EYF25" s="13"/>
      <c r="EYG25" s="9"/>
      <c r="EYH25" s="8"/>
      <c r="EYI25" s="8"/>
      <c r="EYJ25" s="13"/>
      <c r="EYK25" s="13"/>
      <c r="EYL25" s="14"/>
      <c r="EYM25" s="15"/>
      <c r="EYN25" s="13"/>
      <c r="EYO25" s="9"/>
      <c r="EYP25" s="8"/>
      <c r="EYQ25" s="8"/>
      <c r="EYR25" s="13"/>
      <c r="EYS25" s="13"/>
      <c r="EYT25" s="14"/>
      <c r="EYU25" s="15"/>
      <c r="EYV25" s="13"/>
      <c r="EYW25" s="9"/>
      <c r="EYX25" s="8"/>
      <c r="EYY25" s="8"/>
      <c r="EYZ25" s="13"/>
      <c r="EZA25" s="13"/>
      <c r="EZB25" s="14"/>
      <c r="EZC25" s="15"/>
      <c r="EZD25" s="13"/>
      <c r="EZE25" s="9"/>
      <c r="EZF25" s="8"/>
      <c r="EZG25" s="8"/>
      <c r="EZH25" s="13"/>
      <c r="EZI25" s="13"/>
      <c r="EZJ25" s="14"/>
      <c r="EZK25" s="15"/>
      <c r="EZL25" s="13"/>
      <c r="EZM25" s="9"/>
      <c r="EZN25" s="8"/>
      <c r="EZO25" s="8"/>
      <c r="EZP25" s="13"/>
      <c r="EZQ25" s="13"/>
      <c r="EZR25" s="14"/>
      <c r="EZS25" s="15"/>
      <c r="EZT25" s="13"/>
      <c r="EZU25" s="9"/>
      <c r="EZV25" s="8"/>
      <c r="EZW25" s="8"/>
      <c r="EZX25" s="13"/>
      <c r="EZY25" s="13"/>
      <c r="EZZ25" s="14"/>
      <c r="FAA25" s="15"/>
      <c r="FAB25" s="13"/>
      <c r="FAC25" s="9"/>
      <c r="FAD25" s="8"/>
      <c r="FAE25" s="8"/>
      <c r="FAF25" s="13"/>
      <c r="FAG25" s="13"/>
      <c r="FAH25" s="14"/>
      <c r="FAI25" s="15"/>
      <c r="FAJ25" s="13"/>
      <c r="FAK25" s="9"/>
      <c r="FAL25" s="8"/>
      <c r="FAM25" s="8"/>
      <c r="FAN25" s="13"/>
      <c r="FAO25" s="13"/>
      <c r="FAP25" s="14"/>
      <c r="FAQ25" s="15"/>
      <c r="FAR25" s="13"/>
      <c r="FAS25" s="9"/>
      <c r="FAT25" s="8"/>
      <c r="FAU25" s="8"/>
      <c r="FAV25" s="13"/>
      <c r="FAW25" s="13"/>
      <c r="FAX25" s="14"/>
      <c r="FAY25" s="15"/>
      <c r="FAZ25" s="13"/>
      <c r="FBA25" s="9"/>
      <c r="FBB25" s="8"/>
      <c r="FBC25" s="8"/>
      <c r="FBD25" s="13"/>
      <c r="FBE25" s="13"/>
      <c r="FBF25" s="14"/>
      <c r="FBG25" s="15"/>
      <c r="FBH25" s="13"/>
      <c r="FBI25" s="9"/>
      <c r="FBJ25" s="8"/>
      <c r="FBK25" s="8"/>
      <c r="FBL25" s="13"/>
      <c r="FBM25" s="13"/>
      <c r="FBN25" s="14"/>
      <c r="FBO25" s="15"/>
      <c r="FBP25" s="13"/>
      <c r="FBQ25" s="9"/>
      <c r="FBR25" s="8"/>
      <c r="FBS25" s="8"/>
      <c r="FBT25" s="13"/>
      <c r="FBU25" s="13"/>
      <c r="FBV25" s="14"/>
      <c r="FBW25" s="15"/>
      <c r="FBX25" s="13"/>
      <c r="FBY25" s="9"/>
      <c r="FBZ25" s="8"/>
      <c r="FCA25" s="8"/>
      <c r="FCB25" s="13"/>
      <c r="FCC25" s="13"/>
      <c r="FCD25" s="14"/>
      <c r="FCE25" s="15"/>
      <c r="FCF25" s="13"/>
      <c r="FCG25" s="9"/>
      <c r="FCH25" s="8"/>
      <c r="FCI25" s="8"/>
      <c r="FCJ25" s="13"/>
      <c r="FCK25" s="13"/>
      <c r="FCL25" s="14"/>
      <c r="FCM25" s="15"/>
      <c r="FCN25" s="13"/>
      <c r="FCO25" s="9"/>
      <c r="FCP25" s="8"/>
      <c r="FCQ25" s="8"/>
      <c r="FCR25" s="13"/>
      <c r="FCS25" s="13"/>
      <c r="FCT25" s="14"/>
      <c r="FCU25" s="15"/>
      <c r="FCV25" s="13"/>
      <c r="FCW25" s="9"/>
      <c r="FCX25" s="8"/>
      <c r="FCY25" s="8"/>
      <c r="FCZ25" s="13"/>
      <c r="FDA25" s="13"/>
      <c r="FDB25" s="14"/>
      <c r="FDC25" s="15"/>
      <c r="FDD25" s="13"/>
      <c r="FDE25" s="9"/>
      <c r="FDF25" s="8"/>
      <c r="FDG25" s="8"/>
      <c r="FDH25" s="13"/>
      <c r="FDI25" s="13"/>
      <c r="FDJ25" s="14"/>
      <c r="FDK25" s="15"/>
      <c r="FDL25" s="13"/>
      <c r="FDM25" s="9"/>
      <c r="FDN25" s="8"/>
      <c r="FDO25" s="8"/>
      <c r="FDP25" s="13"/>
      <c r="FDQ25" s="13"/>
      <c r="FDR25" s="14"/>
      <c r="FDS25" s="15"/>
      <c r="FDT25" s="13"/>
      <c r="FDU25" s="9"/>
      <c r="FDV25" s="8"/>
      <c r="FDW25" s="8"/>
      <c r="FDX25" s="13"/>
      <c r="FDY25" s="13"/>
      <c r="FDZ25" s="14"/>
      <c r="FEA25" s="15"/>
      <c r="FEB25" s="13"/>
      <c r="FEC25" s="9"/>
      <c r="FED25" s="8"/>
      <c r="FEE25" s="8"/>
      <c r="FEF25" s="13"/>
      <c r="FEG25" s="13"/>
      <c r="FEH25" s="14"/>
      <c r="FEI25" s="15"/>
      <c r="FEJ25" s="13"/>
      <c r="FEK25" s="9"/>
      <c r="FEL25" s="8"/>
      <c r="FEM25" s="8"/>
      <c r="FEN25" s="13"/>
      <c r="FEO25" s="13"/>
      <c r="FEP25" s="14"/>
      <c r="FEQ25" s="15"/>
      <c r="FER25" s="13"/>
      <c r="FES25" s="9"/>
      <c r="FET25" s="8"/>
      <c r="FEU25" s="8"/>
      <c r="FEV25" s="13"/>
      <c r="FEW25" s="13"/>
      <c r="FEX25" s="14"/>
      <c r="FEY25" s="15"/>
      <c r="FEZ25" s="13"/>
      <c r="FFA25" s="9"/>
      <c r="FFB25" s="8"/>
      <c r="FFC25" s="8"/>
      <c r="FFD25" s="13"/>
      <c r="FFE25" s="13"/>
      <c r="FFF25" s="14"/>
      <c r="FFG25" s="15"/>
      <c r="FFH25" s="13"/>
      <c r="FFI25" s="9"/>
      <c r="FFJ25" s="8"/>
      <c r="FFK25" s="8"/>
      <c r="FFL25" s="13"/>
      <c r="FFM25" s="13"/>
      <c r="FFN25" s="14"/>
      <c r="FFO25" s="15"/>
      <c r="FFP25" s="13"/>
      <c r="FFQ25" s="9"/>
      <c r="FFR25" s="8"/>
      <c r="FFS25" s="8"/>
      <c r="FFT25" s="13"/>
      <c r="FFU25" s="13"/>
      <c r="FFV25" s="14"/>
      <c r="FFW25" s="15"/>
      <c r="FFX25" s="13"/>
      <c r="FFY25" s="9"/>
      <c r="FFZ25" s="8"/>
      <c r="FGA25" s="8"/>
      <c r="FGB25" s="13"/>
      <c r="FGC25" s="13"/>
      <c r="FGD25" s="14"/>
      <c r="FGE25" s="15"/>
      <c r="FGF25" s="13"/>
      <c r="FGG25" s="9"/>
      <c r="FGH25" s="8"/>
      <c r="FGI25" s="8"/>
      <c r="FGJ25" s="13"/>
      <c r="FGK25" s="13"/>
      <c r="FGL25" s="14"/>
      <c r="FGM25" s="15"/>
      <c r="FGN25" s="13"/>
      <c r="FGO25" s="9"/>
      <c r="FGP25" s="8"/>
      <c r="FGQ25" s="8"/>
      <c r="FGR25" s="13"/>
      <c r="FGS25" s="13"/>
      <c r="FGT25" s="14"/>
      <c r="FGU25" s="15"/>
      <c r="FGV25" s="13"/>
      <c r="FGW25" s="9"/>
      <c r="FGX25" s="8"/>
      <c r="FGY25" s="8"/>
      <c r="FGZ25" s="13"/>
      <c r="FHA25" s="13"/>
      <c r="FHB25" s="14"/>
      <c r="FHC25" s="15"/>
      <c r="FHD25" s="13"/>
      <c r="FHE25" s="9"/>
      <c r="FHF25" s="8"/>
      <c r="FHG25" s="8"/>
      <c r="FHH25" s="13"/>
      <c r="FHI25" s="13"/>
      <c r="FHJ25" s="14"/>
      <c r="FHK25" s="15"/>
      <c r="FHL25" s="13"/>
      <c r="FHM25" s="9"/>
      <c r="FHN25" s="8"/>
      <c r="FHO25" s="8"/>
      <c r="FHP25" s="13"/>
      <c r="FHQ25" s="13"/>
      <c r="FHR25" s="14"/>
      <c r="FHS25" s="15"/>
      <c r="FHT25" s="13"/>
      <c r="FHU25" s="9"/>
      <c r="FHV25" s="8"/>
      <c r="FHW25" s="8"/>
      <c r="FHX25" s="13"/>
      <c r="FHY25" s="13"/>
      <c r="FHZ25" s="14"/>
      <c r="FIA25" s="15"/>
      <c r="FIB25" s="13"/>
      <c r="FIC25" s="9"/>
      <c r="FID25" s="8"/>
      <c r="FIE25" s="8"/>
      <c r="FIF25" s="13"/>
      <c r="FIG25" s="13"/>
      <c r="FIH25" s="14"/>
      <c r="FII25" s="15"/>
      <c r="FIJ25" s="13"/>
      <c r="FIK25" s="9"/>
      <c r="FIL25" s="8"/>
      <c r="FIM25" s="8"/>
      <c r="FIN25" s="13"/>
      <c r="FIO25" s="13"/>
      <c r="FIP25" s="14"/>
      <c r="FIQ25" s="15"/>
      <c r="FIR25" s="13"/>
      <c r="FIS25" s="9"/>
      <c r="FIT25" s="8"/>
      <c r="FIU25" s="8"/>
      <c r="FIV25" s="13"/>
      <c r="FIW25" s="13"/>
      <c r="FIX25" s="14"/>
      <c r="FIY25" s="15"/>
      <c r="FIZ25" s="13"/>
      <c r="FJA25" s="9"/>
      <c r="FJB25" s="8"/>
      <c r="FJC25" s="8"/>
      <c r="FJD25" s="13"/>
      <c r="FJE25" s="13"/>
      <c r="FJF25" s="14"/>
      <c r="FJG25" s="15"/>
      <c r="FJH25" s="13"/>
      <c r="FJI25" s="9"/>
      <c r="FJJ25" s="8"/>
      <c r="FJK25" s="8"/>
      <c r="FJL25" s="13"/>
      <c r="FJM25" s="13"/>
      <c r="FJN25" s="14"/>
      <c r="FJO25" s="15"/>
      <c r="FJP25" s="13"/>
      <c r="FJQ25" s="9"/>
      <c r="FJR25" s="8"/>
      <c r="FJS25" s="8"/>
      <c r="FJT25" s="13"/>
      <c r="FJU25" s="13"/>
      <c r="FJV25" s="14"/>
      <c r="FJW25" s="15"/>
      <c r="FJX25" s="13"/>
      <c r="FJY25" s="9"/>
      <c r="FJZ25" s="8"/>
      <c r="FKA25" s="8"/>
      <c r="FKB25" s="13"/>
      <c r="FKC25" s="13"/>
      <c r="FKD25" s="14"/>
      <c r="FKE25" s="15"/>
      <c r="FKF25" s="13"/>
      <c r="FKG25" s="9"/>
      <c r="FKH25" s="8"/>
      <c r="FKI25" s="8"/>
      <c r="FKJ25" s="13"/>
      <c r="FKK25" s="13"/>
      <c r="FKL25" s="14"/>
      <c r="FKM25" s="15"/>
      <c r="FKN25" s="13"/>
      <c r="FKO25" s="9"/>
      <c r="FKP25" s="8"/>
      <c r="FKQ25" s="8"/>
      <c r="FKR25" s="13"/>
      <c r="FKS25" s="13"/>
      <c r="FKT25" s="14"/>
      <c r="FKU25" s="15"/>
      <c r="FKV25" s="13"/>
      <c r="FKW25" s="9"/>
      <c r="FKX25" s="8"/>
      <c r="FKY25" s="8"/>
      <c r="FKZ25" s="13"/>
      <c r="FLA25" s="13"/>
      <c r="FLB25" s="14"/>
      <c r="FLC25" s="15"/>
      <c r="FLD25" s="13"/>
      <c r="FLE25" s="9"/>
      <c r="FLF25" s="8"/>
      <c r="FLG25" s="8"/>
      <c r="FLH25" s="13"/>
      <c r="FLI25" s="13"/>
      <c r="FLJ25" s="14"/>
      <c r="FLK25" s="15"/>
      <c r="FLL25" s="13"/>
      <c r="FLM25" s="9"/>
      <c r="FLN25" s="8"/>
      <c r="FLO25" s="8"/>
      <c r="FLP25" s="13"/>
      <c r="FLQ25" s="13"/>
      <c r="FLR25" s="14"/>
      <c r="FLS25" s="15"/>
      <c r="FLT25" s="13"/>
      <c r="FLU25" s="9"/>
      <c r="FLV25" s="8"/>
      <c r="FLW25" s="8"/>
      <c r="FLX25" s="13"/>
      <c r="FLY25" s="13"/>
      <c r="FLZ25" s="14"/>
      <c r="FMA25" s="15"/>
      <c r="FMB25" s="13"/>
      <c r="FMC25" s="9"/>
      <c r="FMD25" s="8"/>
      <c r="FME25" s="8"/>
      <c r="FMF25" s="13"/>
      <c r="FMG25" s="13"/>
      <c r="FMH25" s="14"/>
      <c r="FMI25" s="15"/>
      <c r="FMJ25" s="13"/>
      <c r="FMK25" s="9"/>
      <c r="FML25" s="8"/>
      <c r="FMM25" s="8"/>
      <c r="FMN25" s="13"/>
      <c r="FMO25" s="13"/>
      <c r="FMP25" s="14"/>
      <c r="FMQ25" s="15"/>
      <c r="FMR25" s="13"/>
      <c r="FMS25" s="9"/>
      <c r="FMT25" s="8"/>
      <c r="FMU25" s="8"/>
      <c r="FMV25" s="13"/>
      <c r="FMW25" s="13"/>
      <c r="FMX25" s="14"/>
      <c r="FMY25" s="15"/>
      <c r="FMZ25" s="13"/>
      <c r="FNA25" s="9"/>
      <c r="FNB25" s="8"/>
      <c r="FNC25" s="8"/>
      <c r="FND25" s="13"/>
      <c r="FNE25" s="13"/>
      <c r="FNF25" s="14"/>
      <c r="FNG25" s="15"/>
      <c r="FNH25" s="13"/>
      <c r="FNI25" s="9"/>
      <c r="FNJ25" s="8"/>
      <c r="FNK25" s="8"/>
      <c r="FNL25" s="13"/>
      <c r="FNM25" s="13"/>
      <c r="FNN25" s="14"/>
      <c r="FNO25" s="15"/>
      <c r="FNP25" s="13"/>
      <c r="FNQ25" s="9"/>
      <c r="FNR25" s="8"/>
      <c r="FNS25" s="8"/>
      <c r="FNT25" s="13"/>
      <c r="FNU25" s="13"/>
      <c r="FNV25" s="14"/>
      <c r="FNW25" s="15"/>
      <c r="FNX25" s="13"/>
      <c r="FNY25" s="9"/>
      <c r="FNZ25" s="8"/>
      <c r="FOA25" s="8"/>
      <c r="FOB25" s="13"/>
      <c r="FOC25" s="13"/>
      <c r="FOD25" s="14"/>
      <c r="FOE25" s="15"/>
      <c r="FOF25" s="13"/>
      <c r="FOG25" s="9"/>
      <c r="FOH25" s="8"/>
      <c r="FOI25" s="8"/>
      <c r="FOJ25" s="13"/>
      <c r="FOK25" s="13"/>
      <c r="FOL25" s="14"/>
      <c r="FOM25" s="15"/>
      <c r="FON25" s="13"/>
      <c r="FOO25" s="9"/>
      <c r="FOP25" s="8"/>
      <c r="FOQ25" s="8"/>
      <c r="FOR25" s="13"/>
      <c r="FOS25" s="13"/>
      <c r="FOT25" s="14"/>
      <c r="FOU25" s="15"/>
      <c r="FOV25" s="13"/>
      <c r="FOW25" s="9"/>
      <c r="FOX25" s="8"/>
      <c r="FOY25" s="8"/>
      <c r="FOZ25" s="13"/>
      <c r="FPA25" s="13"/>
      <c r="FPB25" s="14"/>
      <c r="FPC25" s="15"/>
      <c r="FPD25" s="13"/>
      <c r="FPE25" s="9"/>
      <c r="FPF25" s="8"/>
      <c r="FPG25" s="8"/>
      <c r="FPH25" s="13"/>
      <c r="FPI25" s="13"/>
      <c r="FPJ25" s="14"/>
      <c r="FPK25" s="15"/>
      <c r="FPL25" s="13"/>
      <c r="FPM25" s="9"/>
      <c r="FPN25" s="8"/>
      <c r="FPO25" s="8"/>
      <c r="FPP25" s="13"/>
      <c r="FPQ25" s="13"/>
      <c r="FPR25" s="14"/>
      <c r="FPS25" s="15"/>
      <c r="FPT25" s="13"/>
      <c r="FPU25" s="9"/>
      <c r="FPV25" s="8"/>
      <c r="FPW25" s="8"/>
      <c r="FPX25" s="13"/>
      <c r="FPY25" s="13"/>
      <c r="FPZ25" s="14"/>
      <c r="FQA25" s="15"/>
      <c r="FQB25" s="13"/>
      <c r="FQC25" s="9"/>
      <c r="FQD25" s="8"/>
      <c r="FQE25" s="8"/>
      <c r="FQF25" s="13"/>
      <c r="FQG25" s="13"/>
      <c r="FQH25" s="14"/>
      <c r="FQI25" s="15"/>
      <c r="FQJ25" s="13"/>
      <c r="FQK25" s="9"/>
      <c r="FQL25" s="8"/>
      <c r="FQM25" s="8"/>
      <c r="FQN25" s="13"/>
      <c r="FQO25" s="13"/>
      <c r="FQP25" s="14"/>
      <c r="FQQ25" s="15"/>
      <c r="FQR25" s="13"/>
      <c r="FQS25" s="9"/>
      <c r="FQT25" s="8"/>
      <c r="FQU25" s="8"/>
      <c r="FQV25" s="13"/>
      <c r="FQW25" s="13"/>
      <c r="FQX25" s="14"/>
      <c r="FQY25" s="15"/>
      <c r="FQZ25" s="13"/>
      <c r="FRA25" s="9"/>
      <c r="FRB25" s="8"/>
      <c r="FRC25" s="8"/>
      <c r="FRD25" s="13"/>
      <c r="FRE25" s="13"/>
      <c r="FRF25" s="14"/>
      <c r="FRG25" s="15"/>
      <c r="FRH25" s="13"/>
      <c r="FRI25" s="9"/>
      <c r="FRJ25" s="8"/>
      <c r="FRK25" s="8"/>
      <c r="FRL25" s="13"/>
      <c r="FRM25" s="13"/>
      <c r="FRN25" s="14"/>
      <c r="FRO25" s="15"/>
      <c r="FRP25" s="13"/>
      <c r="FRQ25" s="9"/>
      <c r="FRR25" s="8"/>
      <c r="FRS25" s="8"/>
      <c r="FRT25" s="13"/>
      <c r="FRU25" s="13"/>
      <c r="FRV25" s="14"/>
      <c r="FRW25" s="15"/>
      <c r="FRX25" s="13"/>
      <c r="FRY25" s="9"/>
      <c r="FRZ25" s="8"/>
      <c r="FSA25" s="8"/>
      <c r="FSB25" s="13"/>
      <c r="FSC25" s="13"/>
      <c r="FSD25" s="14"/>
      <c r="FSE25" s="15"/>
      <c r="FSF25" s="13"/>
      <c r="FSG25" s="9"/>
      <c r="FSH25" s="8"/>
      <c r="FSI25" s="8"/>
      <c r="FSJ25" s="13"/>
      <c r="FSK25" s="13"/>
      <c r="FSL25" s="14"/>
      <c r="FSM25" s="15"/>
      <c r="FSN25" s="13"/>
      <c r="FSO25" s="9"/>
      <c r="FSP25" s="8"/>
      <c r="FSQ25" s="8"/>
      <c r="FSR25" s="13"/>
      <c r="FSS25" s="13"/>
      <c r="FST25" s="14"/>
      <c r="FSU25" s="15"/>
      <c r="FSV25" s="13"/>
      <c r="FSW25" s="9"/>
      <c r="FSX25" s="8"/>
      <c r="FSY25" s="8"/>
      <c r="FSZ25" s="13"/>
      <c r="FTA25" s="13"/>
      <c r="FTB25" s="14"/>
      <c r="FTC25" s="15"/>
      <c r="FTD25" s="13"/>
      <c r="FTE25" s="9"/>
      <c r="FTF25" s="8"/>
      <c r="FTG25" s="8"/>
      <c r="FTH25" s="13"/>
      <c r="FTI25" s="13"/>
      <c r="FTJ25" s="14"/>
      <c r="FTK25" s="15"/>
      <c r="FTL25" s="13"/>
      <c r="FTM25" s="9"/>
      <c r="FTN25" s="8"/>
      <c r="FTO25" s="8"/>
      <c r="FTP25" s="13"/>
      <c r="FTQ25" s="13"/>
      <c r="FTR25" s="14"/>
      <c r="FTS25" s="15"/>
      <c r="FTT25" s="13"/>
      <c r="FTU25" s="9"/>
      <c r="FTV25" s="8"/>
      <c r="FTW25" s="8"/>
      <c r="FTX25" s="13"/>
      <c r="FTY25" s="13"/>
      <c r="FTZ25" s="14"/>
      <c r="FUA25" s="15"/>
      <c r="FUB25" s="13"/>
      <c r="FUC25" s="9"/>
      <c r="FUD25" s="8"/>
      <c r="FUE25" s="8"/>
      <c r="FUF25" s="13"/>
      <c r="FUG25" s="13"/>
      <c r="FUH25" s="14"/>
      <c r="FUI25" s="15"/>
      <c r="FUJ25" s="13"/>
      <c r="FUK25" s="9"/>
      <c r="FUL25" s="8"/>
      <c r="FUM25" s="8"/>
      <c r="FUN25" s="13"/>
      <c r="FUO25" s="13"/>
      <c r="FUP25" s="14"/>
      <c r="FUQ25" s="15"/>
      <c r="FUR25" s="13"/>
      <c r="FUS25" s="9"/>
      <c r="FUT25" s="8"/>
      <c r="FUU25" s="8"/>
      <c r="FUV25" s="13"/>
      <c r="FUW25" s="13"/>
      <c r="FUX25" s="14"/>
      <c r="FUY25" s="15"/>
      <c r="FUZ25" s="13"/>
      <c r="FVA25" s="9"/>
      <c r="FVB25" s="8"/>
      <c r="FVC25" s="8"/>
      <c r="FVD25" s="13"/>
      <c r="FVE25" s="13"/>
      <c r="FVF25" s="14"/>
      <c r="FVG25" s="15"/>
      <c r="FVH25" s="13"/>
      <c r="FVI25" s="9"/>
      <c r="FVJ25" s="8"/>
      <c r="FVK25" s="8"/>
      <c r="FVL25" s="13"/>
      <c r="FVM25" s="13"/>
      <c r="FVN25" s="14"/>
      <c r="FVO25" s="15"/>
      <c r="FVP25" s="13"/>
      <c r="FVQ25" s="9"/>
      <c r="FVR25" s="8"/>
      <c r="FVS25" s="8"/>
      <c r="FVT25" s="13"/>
      <c r="FVU25" s="13"/>
      <c r="FVV25" s="14"/>
      <c r="FVW25" s="15"/>
      <c r="FVX25" s="13"/>
      <c r="FVY25" s="9"/>
      <c r="FVZ25" s="8"/>
      <c r="FWA25" s="8"/>
      <c r="FWB25" s="13"/>
      <c r="FWC25" s="13"/>
      <c r="FWD25" s="14"/>
      <c r="FWE25" s="15"/>
      <c r="FWF25" s="13"/>
      <c r="FWG25" s="9"/>
      <c r="FWH25" s="8"/>
      <c r="FWI25" s="8"/>
      <c r="FWJ25" s="13"/>
      <c r="FWK25" s="13"/>
      <c r="FWL25" s="14"/>
      <c r="FWM25" s="15"/>
      <c r="FWN25" s="13"/>
      <c r="FWO25" s="9"/>
      <c r="FWP25" s="8"/>
      <c r="FWQ25" s="8"/>
      <c r="FWR25" s="13"/>
      <c r="FWS25" s="13"/>
      <c r="FWT25" s="14"/>
      <c r="FWU25" s="15"/>
      <c r="FWV25" s="13"/>
      <c r="FWW25" s="9"/>
      <c r="FWX25" s="8"/>
      <c r="FWY25" s="8"/>
      <c r="FWZ25" s="13"/>
      <c r="FXA25" s="13"/>
      <c r="FXB25" s="14"/>
      <c r="FXC25" s="15"/>
      <c r="FXD25" s="13"/>
      <c r="FXE25" s="9"/>
      <c r="FXF25" s="8"/>
      <c r="FXG25" s="8"/>
      <c r="FXH25" s="13"/>
      <c r="FXI25" s="13"/>
      <c r="FXJ25" s="14"/>
      <c r="FXK25" s="15"/>
      <c r="FXL25" s="13"/>
      <c r="FXM25" s="9"/>
      <c r="FXN25" s="8"/>
      <c r="FXO25" s="8"/>
      <c r="FXP25" s="13"/>
      <c r="FXQ25" s="13"/>
      <c r="FXR25" s="14"/>
      <c r="FXS25" s="15"/>
      <c r="FXT25" s="13"/>
      <c r="FXU25" s="9"/>
      <c r="FXV25" s="8"/>
      <c r="FXW25" s="8"/>
      <c r="FXX25" s="13"/>
      <c r="FXY25" s="13"/>
      <c r="FXZ25" s="14"/>
      <c r="FYA25" s="15"/>
      <c r="FYB25" s="13"/>
      <c r="FYC25" s="9"/>
      <c r="FYD25" s="8"/>
      <c r="FYE25" s="8"/>
      <c r="FYF25" s="13"/>
      <c r="FYG25" s="13"/>
      <c r="FYH25" s="14"/>
      <c r="FYI25" s="15"/>
      <c r="FYJ25" s="13"/>
      <c r="FYK25" s="9"/>
      <c r="FYL25" s="8"/>
      <c r="FYM25" s="8"/>
      <c r="FYN25" s="13"/>
      <c r="FYO25" s="13"/>
      <c r="FYP25" s="14"/>
      <c r="FYQ25" s="15"/>
      <c r="FYR25" s="13"/>
      <c r="FYS25" s="9"/>
      <c r="FYT25" s="8"/>
      <c r="FYU25" s="8"/>
      <c r="FYV25" s="13"/>
      <c r="FYW25" s="13"/>
      <c r="FYX25" s="14"/>
      <c r="FYY25" s="15"/>
      <c r="FYZ25" s="13"/>
      <c r="FZA25" s="9"/>
      <c r="FZB25" s="8"/>
      <c r="FZC25" s="8"/>
      <c r="FZD25" s="13"/>
      <c r="FZE25" s="13"/>
      <c r="FZF25" s="14"/>
      <c r="FZG25" s="15"/>
      <c r="FZH25" s="13"/>
      <c r="FZI25" s="9"/>
      <c r="FZJ25" s="8"/>
      <c r="FZK25" s="8"/>
      <c r="FZL25" s="13"/>
      <c r="FZM25" s="13"/>
      <c r="FZN25" s="14"/>
      <c r="FZO25" s="15"/>
      <c r="FZP25" s="13"/>
      <c r="FZQ25" s="9"/>
      <c r="FZR25" s="8"/>
      <c r="FZS25" s="8"/>
      <c r="FZT25" s="13"/>
      <c r="FZU25" s="13"/>
      <c r="FZV25" s="14"/>
      <c r="FZW25" s="15"/>
      <c r="FZX25" s="13"/>
      <c r="FZY25" s="9"/>
      <c r="FZZ25" s="8"/>
      <c r="GAA25" s="8"/>
      <c r="GAB25" s="13"/>
      <c r="GAC25" s="13"/>
      <c r="GAD25" s="14"/>
      <c r="GAE25" s="15"/>
      <c r="GAF25" s="13"/>
      <c r="GAG25" s="9"/>
      <c r="GAH25" s="8"/>
      <c r="GAI25" s="8"/>
      <c r="GAJ25" s="13"/>
      <c r="GAK25" s="13"/>
      <c r="GAL25" s="14"/>
      <c r="GAM25" s="15"/>
      <c r="GAN25" s="13"/>
      <c r="GAO25" s="9"/>
      <c r="GAP25" s="8"/>
      <c r="GAQ25" s="8"/>
      <c r="GAR25" s="13"/>
      <c r="GAS25" s="13"/>
      <c r="GAT25" s="14"/>
      <c r="GAU25" s="15"/>
      <c r="GAV25" s="13"/>
      <c r="GAW25" s="9"/>
      <c r="GAX25" s="8"/>
      <c r="GAY25" s="8"/>
      <c r="GAZ25" s="13"/>
      <c r="GBA25" s="13"/>
      <c r="GBB25" s="14"/>
      <c r="GBC25" s="15"/>
      <c r="GBD25" s="13"/>
      <c r="GBE25" s="9"/>
      <c r="GBF25" s="8"/>
      <c r="GBG25" s="8"/>
      <c r="GBH25" s="13"/>
      <c r="GBI25" s="13"/>
      <c r="GBJ25" s="14"/>
      <c r="GBK25" s="15"/>
      <c r="GBL25" s="13"/>
      <c r="GBM25" s="9"/>
      <c r="GBN25" s="8"/>
      <c r="GBO25" s="8"/>
      <c r="GBP25" s="13"/>
      <c r="GBQ25" s="13"/>
      <c r="GBR25" s="14"/>
      <c r="GBS25" s="15"/>
      <c r="GBT25" s="13"/>
      <c r="GBU25" s="9"/>
      <c r="GBV25" s="8"/>
      <c r="GBW25" s="8"/>
      <c r="GBX25" s="13"/>
      <c r="GBY25" s="13"/>
      <c r="GBZ25" s="14"/>
      <c r="GCA25" s="15"/>
      <c r="GCB25" s="13"/>
      <c r="GCC25" s="9"/>
      <c r="GCD25" s="8"/>
      <c r="GCE25" s="8"/>
      <c r="GCF25" s="13"/>
      <c r="GCG25" s="13"/>
      <c r="GCH25" s="14"/>
      <c r="GCI25" s="15"/>
      <c r="GCJ25" s="13"/>
      <c r="GCK25" s="9"/>
      <c r="GCL25" s="8"/>
      <c r="GCM25" s="8"/>
      <c r="GCN25" s="13"/>
      <c r="GCO25" s="13"/>
      <c r="GCP25" s="14"/>
      <c r="GCQ25" s="15"/>
      <c r="GCR25" s="13"/>
      <c r="GCS25" s="9"/>
      <c r="GCT25" s="8"/>
      <c r="GCU25" s="8"/>
      <c r="GCV25" s="13"/>
      <c r="GCW25" s="13"/>
      <c r="GCX25" s="14"/>
      <c r="GCY25" s="15"/>
      <c r="GCZ25" s="13"/>
      <c r="GDA25" s="9"/>
      <c r="GDB25" s="8"/>
      <c r="GDC25" s="8"/>
      <c r="GDD25" s="13"/>
      <c r="GDE25" s="13"/>
      <c r="GDF25" s="14"/>
      <c r="GDG25" s="15"/>
      <c r="GDH25" s="13"/>
      <c r="GDI25" s="9"/>
      <c r="GDJ25" s="8"/>
      <c r="GDK25" s="8"/>
      <c r="GDL25" s="13"/>
      <c r="GDM25" s="13"/>
      <c r="GDN25" s="14"/>
      <c r="GDO25" s="15"/>
      <c r="GDP25" s="13"/>
      <c r="GDQ25" s="9"/>
      <c r="GDR25" s="8"/>
      <c r="GDS25" s="8"/>
      <c r="GDT25" s="13"/>
      <c r="GDU25" s="13"/>
      <c r="GDV25" s="14"/>
      <c r="GDW25" s="15"/>
      <c r="GDX25" s="13"/>
      <c r="GDY25" s="9"/>
      <c r="GDZ25" s="8"/>
      <c r="GEA25" s="8"/>
      <c r="GEB25" s="13"/>
      <c r="GEC25" s="13"/>
      <c r="GED25" s="14"/>
      <c r="GEE25" s="15"/>
      <c r="GEF25" s="13"/>
      <c r="GEG25" s="9"/>
      <c r="GEH25" s="8"/>
      <c r="GEI25" s="8"/>
      <c r="GEJ25" s="13"/>
      <c r="GEK25" s="13"/>
      <c r="GEL25" s="14"/>
      <c r="GEM25" s="15"/>
      <c r="GEN25" s="13"/>
      <c r="GEO25" s="9"/>
      <c r="GEP25" s="8"/>
      <c r="GEQ25" s="8"/>
      <c r="GER25" s="13"/>
      <c r="GES25" s="13"/>
      <c r="GET25" s="14"/>
      <c r="GEU25" s="15"/>
      <c r="GEV25" s="13"/>
      <c r="GEW25" s="9"/>
      <c r="GEX25" s="8"/>
      <c r="GEY25" s="8"/>
      <c r="GEZ25" s="13"/>
      <c r="GFA25" s="13"/>
      <c r="GFB25" s="14"/>
      <c r="GFC25" s="15"/>
      <c r="GFD25" s="13"/>
      <c r="GFE25" s="9"/>
      <c r="GFF25" s="8"/>
      <c r="GFG25" s="8"/>
      <c r="GFH25" s="13"/>
      <c r="GFI25" s="13"/>
      <c r="GFJ25" s="14"/>
      <c r="GFK25" s="15"/>
      <c r="GFL25" s="13"/>
      <c r="GFM25" s="9"/>
      <c r="GFN25" s="8"/>
      <c r="GFO25" s="8"/>
      <c r="GFP25" s="13"/>
      <c r="GFQ25" s="13"/>
      <c r="GFR25" s="14"/>
      <c r="GFS25" s="15"/>
      <c r="GFT25" s="13"/>
      <c r="GFU25" s="9"/>
      <c r="GFV25" s="8"/>
      <c r="GFW25" s="8"/>
      <c r="GFX25" s="13"/>
      <c r="GFY25" s="13"/>
      <c r="GFZ25" s="14"/>
      <c r="GGA25" s="15"/>
      <c r="GGB25" s="13"/>
      <c r="GGC25" s="9"/>
      <c r="GGD25" s="8"/>
      <c r="GGE25" s="8"/>
      <c r="GGF25" s="13"/>
      <c r="GGG25" s="13"/>
      <c r="GGH25" s="14"/>
      <c r="GGI25" s="15"/>
      <c r="GGJ25" s="13"/>
      <c r="GGK25" s="9"/>
      <c r="GGL25" s="8"/>
      <c r="GGM25" s="8"/>
      <c r="GGN25" s="13"/>
      <c r="GGO25" s="13"/>
      <c r="GGP25" s="14"/>
      <c r="GGQ25" s="15"/>
      <c r="GGR25" s="13"/>
      <c r="GGS25" s="9"/>
      <c r="GGT25" s="8"/>
      <c r="GGU25" s="8"/>
      <c r="GGV25" s="13"/>
      <c r="GGW25" s="13"/>
      <c r="GGX25" s="14"/>
      <c r="GGY25" s="15"/>
      <c r="GGZ25" s="13"/>
      <c r="GHA25" s="9"/>
      <c r="GHB25" s="8"/>
      <c r="GHC25" s="8"/>
      <c r="GHD25" s="13"/>
      <c r="GHE25" s="13"/>
      <c r="GHF25" s="14"/>
      <c r="GHG25" s="15"/>
      <c r="GHH25" s="13"/>
      <c r="GHI25" s="9"/>
      <c r="GHJ25" s="8"/>
      <c r="GHK25" s="8"/>
      <c r="GHL25" s="13"/>
      <c r="GHM25" s="13"/>
      <c r="GHN25" s="14"/>
      <c r="GHO25" s="15"/>
      <c r="GHP25" s="13"/>
      <c r="GHQ25" s="9"/>
      <c r="GHR25" s="8"/>
      <c r="GHS25" s="8"/>
      <c r="GHT25" s="13"/>
      <c r="GHU25" s="13"/>
      <c r="GHV25" s="14"/>
      <c r="GHW25" s="15"/>
      <c r="GHX25" s="13"/>
      <c r="GHY25" s="9"/>
      <c r="GHZ25" s="8"/>
      <c r="GIA25" s="8"/>
      <c r="GIB25" s="13"/>
      <c r="GIC25" s="13"/>
      <c r="GID25" s="14"/>
      <c r="GIE25" s="15"/>
      <c r="GIF25" s="13"/>
      <c r="GIG25" s="9"/>
      <c r="GIH25" s="8"/>
      <c r="GII25" s="8"/>
      <c r="GIJ25" s="13"/>
      <c r="GIK25" s="13"/>
      <c r="GIL25" s="14"/>
      <c r="GIM25" s="15"/>
      <c r="GIN25" s="13"/>
      <c r="GIO25" s="9"/>
      <c r="GIP25" s="8"/>
      <c r="GIQ25" s="8"/>
      <c r="GIR25" s="13"/>
      <c r="GIS25" s="13"/>
      <c r="GIT25" s="14"/>
      <c r="GIU25" s="15"/>
      <c r="GIV25" s="13"/>
      <c r="GIW25" s="9"/>
      <c r="GIX25" s="8"/>
      <c r="GIY25" s="8"/>
      <c r="GIZ25" s="13"/>
      <c r="GJA25" s="13"/>
      <c r="GJB25" s="14"/>
      <c r="GJC25" s="15"/>
      <c r="GJD25" s="13"/>
      <c r="GJE25" s="9"/>
      <c r="GJF25" s="8"/>
      <c r="GJG25" s="8"/>
      <c r="GJH25" s="13"/>
      <c r="GJI25" s="13"/>
      <c r="GJJ25" s="14"/>
      <c r="GJK25" s="15"/>
      <c r="GJL25" s="13"/>
      <c r="GJM25" s="9"/>
      <c r="GJN25" s="8"/>
      <c r="GJO25" s="8"/>
      <c r="GJP25" s="13"/>
      <c r="GJQ25" s="13"/>
      <c r="GJR25" s="14"/>
      <c r="GJS25" s="15"/>
      <c r="GJT25" s="13"/>
      <c r="GJU25" s="9"/>
      <c r="GJV25" s="8"/>
      <c r="GJW25" s="8"/>
      <c r="GJX25" s="13"/>
      <c r="GJY25" s="13"/>
      <c r="GJZ25" s="14"/>
      <c r="GKA25" s="15"/>
      <c r="GKB25" s="13"/>
      <c r="GKC25" s="9"/>
      <c r="GKD25" s="8"/>
      <c r="GKE25" s="8"/>
      <c r="GKF25" s="13"/>
      <c r="GKG25" s="13"/>
      <c r="GKH25" s="14"/>
      <c r="GKI25" s="15"/>
      <c r="GKJ25" s="13"/>
      <c r="GKK25" s="9"/>
      <c r="GKL25" s="8"/>
      <c r="GKM25" s="8"/>
      <c r="GKN25" s="13"/>
      <c r="GKO25" s="13"/>
      <c r="GKP25" s="14"/>
      <c r="GKQ25" s="15"/>
      <c r="GKR25" s="13"/>
      <c r="GKS25" s="9"/>
      <c r="GKT25" s="8"/>
      <c r="GKU25" s="8"/>
      <c r="GKV25" s="13"/>
      <c r="GKW25" s="13"/>
      <c r="GKX25" s="14"/>
      <c r="GKY25" s="15"/>
      <c r="GKZ25" s="13"/>
      <c r="GLA25" s="9"/>
      <c r="GLB25" s="8"/>
      <c r="GLC25" s="8"/>
      <c r="GLD25" s="13"/>
      <c r="GLE25" s="13"/>
      <c r="GLF25" s="14"/>
      <c r="GLG25" s="15"/>
      <c r="GLH25" s="13"/>
      <c r="GLI25" s="9"/>
      <c r="GLJ25" s="8"/>
      <c r="GLK25" s="8"/>
      <c r="GLL25" s="13"/>
      <c r="GLM25" s="13"/>
      <c r="GLN25" s="14"/>
      <c r="GLO25" s="15"/>
      <c r="GLP25" s="13"/>
      <c r="GLQ25" s="9"/>
      <c r="GLR25" s="8"/>
      <c r="GLS25" s="8"/>
      <c r="GLT25" s="13"/>
      <c r="GLU25" s="13"/>
      <c r="GLV25" s="14"/>
      <c r="GLW25" s="15"/>
      <c r="GLX25" s="13"/>
      <c r="GLY25" s="9"/>
      <c r="GLZ25" s="8"/>
      <c r="GMA25" s="8"/>
      <c r="GMB25" s="13"/>
      <c r="GMC25" s="13"/>
      <c r="GMD25" s="14"/>
      <c r="GME25" s="15"/>
      <c r="GMF25" s="13"/>
      <c r="GMG25" s="9"/>
      <c r="GMH25" s="8"/>
      <c r="GMI25" s="8"/>
      <c r="GMJ25" s="13"/>
      <c r="GMK25" s="13"/>
      <c r="GML25" s="14"/>
      <c r="GMM25" s="15"/>
      <c r="GMN25" s="13"/>
      <c r="GMO25" s="9"/>
      <c r="GMP25" s="8"/>
      <c r="GMQ25" s="8"/>
      <c r="GMR25" s="13"/>
      <c r="GMS25" s="13"/>
      <c r="GMT25" s="14"/>
      <c r="GMU25" s="15"/>
      <c r="GMV25" s="13"/>
      <c r="GMW25" s="9"/>
      <c r="GMX25" s="8"/>
      <c r="GMY25" s="8"/>
      <c r="GMZ25" s="13"/>
      <c r="GNA25" s="13"/>
      <c r="GNB25" s="14"/>
      <c r="GNC25" s="15"/>
      <c r="GND25" s="13"/>
      <c r="GNE25" s="9"/>
      <c r="GNF25" s="8"/>
      <c r="GNG25" s="8"/>
      <c r="GNH25" s="13"/>
      <c r="GNI25" s="13"/>
      <c r="GNJ25" s="14"/>
      <c r="GNK25" s="15"/>
      <c r="GNL25" s="13"/>
      <c r="GNM25" s="9"/>
      <c r="GNN25" s="8"/>
      <c r="GNO25" s="8"/>
      <c r="GNP25" s="13"/>
      <c r="GNQ25" s="13"/>
      <c r="GNR25" s="14"/>
      <c r="GNS25" s="15"/>
      <c r="GNT25" s="13"/>
      <c r="GNU25" s="9"/>
      <c r="GNV25" s="8"/>
      <c r="GNW25" s="8"/>
      <c r="GNX25" s="13"/>
      <c r="GNY25" s="13"/>
      <c r="GNZ25" s="14"/>
      <c r="GOA25" s="15"/>
      <c r="GOB25" s="13"/>
      <c r="GOC25" s="9"/>
      <c r="GOD25" s="8"/>
      <c r="GOE25" s="8"/>
      <c r="GOF25" s="13"/>
      <c r="GOG25" s="13"/>
      <c r="GOH25" s="14"/>
      <c r="GOI25" s="15"/>
      <c r="GOJ25" s="13"/>
      <c r="GOK25" s="9"/>
      <c r="GOL25" s="8"/>
      <c r="GOM25" s="8"/>
      <c r="GON25" s="13"/>
      <c r="GOO25" s="13"/>
      <c r="GOP25" s="14"/>
      <c r="GOQ25" s="15"/>
      <c r="GOR25" s="13"/>
      <c r="GOS25" s="9"/>
      <c r="GOT25" s="8"/>
      <c r="GOU25" s="8"/>
      <c r="GOV25" s="13"/>
      <c r="GOW25" s="13"/>
      <c r="GOX25" s="14"/>
      <c r="GOY25" s="15"/>
      <c r="GOZ25" s="13"/>
      <c r="GPA25" s="9"/>
      <c r="GPB25" s="8"/>
      <c r="GPC25" s="8"/>
      <c r="GPD25" s="13"/>
      <c r="GPE25" s="13"/>
      <c r="GPF25" s="14"/>
      <c r="GPG25" s="15"/>
      <c r="GPH25" s="13"/>
      <c r="GPI25" s="9"/>
      <c r="GPJ25" s="8"/>
      <c r="GPK25" s="8"/>
      <c r="GPL25" s="13"/>
      <c r="GPM25" s="13"/>
      <c r="GPN25" s="14"/>
      <c r="GPO25" s="15"/>
      <c r="GPP25" s="13"/>
      <c r="GPQ25" s="9"/>
      <c r="GPR25" s="8"/>
      <c r="GPS25" s="8"/>
      <c r="GPT25" s="13"/>
      <c r="GPU25" s="13"/>
      <c r="GPV25" s="14"/>
      <c r="GPW25" s="15"/>
      <c r="GPX25" s="13"/>
      <c r="GPY25" s="9"/>
      <c r="GPZ25" s="8"/>
      <c r="GQA25" s="8"/>
      <c r="GQB25" s="13"/>
      <c r="GQC25" s="13"/>
      <c r="GQD25" s="14"/>
      <c r="GQE25" s="15"/>
      <c r="GQF25" s="13"/>
      <c r="GQG25" s="9"/>
      <c r="GQH25" s="8"/>
      <c r="GQI25" s="8"/>
      <c r="GQJ25" s="13"/>
      <c r="GQK25" s="13"/>
      <c r="GQL25" s="14"/>
      <c r="GQM25" s="15"/>
      <c r="GQN25" s="13"/>
      <c r="GQO25" s="9"/>
      <c r="GQP25" s="8"/>
      <c r="GQQ25" s="8"/>
      <c r="GQR25" s="13"/>
      <c r="GQS25" s="13"/>
      <c r="GQT25" s="14"/>
      <c r="GQU25" s="15"/>
      <c r="GQV25" s="13"/>
      <c r="GQW25" s="9"/>
      <c r="GQX25" s="8"/>
      <c r="GQY25" s="8"/>
      <c r="GQZ25" s="13"/>
      <c r="GRA25" s="13"/>
      <c r="GRB25" s="14"/>
      <c r="GRC25" s="15"/>
      <c r="GRD25" s="13"/>
      <c r="GRE25" s="9"/>
      <c r="GRF25" s="8"/>
      <c r="GRG25" s="8"/>
      <c r="GRH25" s="13"/>
      <c r="GRI25" s="13"/>
      <c r="GRJ25" s="14"/>
      <c r="GRK25" s="15"/>
      <c r="GRL25" s="13"/>
      <c r="GRM25" s="9"/>
      <c r="GRN25" s="8"/>
      <c r="GRO25" s="8"/>
      <c r="GRP25" s="13"/>
      <c r="GRQ25" s="13"/>
      <c r="GRR25" s="14"/>
      <c r="GRS25" s="15"/>
      <c r="GRT25" s="13"/>
      <c r="GRU25" s="9"/>
      <c r="GRV25" s="8"/>
      <c r="GRW25" s="8"/>
      <c r="GRX25" s="13"/>
      <c r="GRY25" s="13"/>
      <c r="GRZ25" s="14"/>
      <c r="GSA25" s="15"/>
      <c r="GSB25" s="13"/>
      <c r="GSC25" s="9"/>
      <c r="GSD25" s="8"/>
      <c r="GSE25" s="8"/>
      <c r="GSF25" s="13"/>
      <c r="GSG25" s="13"/>
      <c r="GSH25" s="14"/>
      <c r="GSI25" s="15"/>
      <c r="GSJ25" s="13"/>
      <c r="GSK25" s="9"/>
      <c r="GSL25" s="8"/>
      <c r="GSM25" s="8"/>
      <c r="GSN25" s="13"/>
      <c r="GSO25" s="13"/>
      <c r="GSP25" s="14"/>
      <c r="GSQ25" s="15"/>
      <c r="GSR25" s="13"/>
      <c r="GSS25" s="9"/>
      <c r="GST25" s="8"/>
      <c r="GSU25" s="8"/>
      <c r="GSV25" s="13"/>
      <c r="GSW25" s="13"/>
      <c r="GSX25" s="14"/>
      <c r="GSY25" s="15"/>
      <c r="GSZ25" s="13"/>
      <c r="GTA25" s="9"/>
      <c r="GTB25" s="8"/>
      <c r="GTC25" s="8"/>
      <c r="GTD25" s="13"/>
      <c r="GTE25" s="13"/>
      <c r="GTF25" s="14"/>
      <c r="GTG25" s="15"/>
      <c r="GTH25" s="13"/>
      <c r="GTI25" s="9"/>
      <c r="GTJ25" s="8"/>
      <c r="GTK25" s="8"/>
      <c r="GTL25" s="13"/>
      <c r="GTM25" s="13"/>
      <c r="GTN25" s="14"/>
      <c r="GTO25" s="15"/>
      <c r="GTP25" s="13"/>
      <c r="GTQ25" s="9"/>
      <c r="GTR25" s="8"/>
      <c r="GTS25" s="8"/>
      <c r="GTT25" s="13"/>
      <c r="GTU25" s="13"/>
      <c r="GTV25" s="14"/>
      <c r="GTW25" s="15"/>
      <c r="GTX25" s="13"/>
      <c r="GTY25" s="9"/>
      <c r="GTZ25" s="8"/>
      <c r="GUA25" s="8"/>
      <c r="GUB25" s="13"/>
      <c r="GUC25" s="13"/>
      <c r="GUD25" s="14"/>
      <c r="GUE25" s="15"/>
      <c r="GUF25" s="13"/>
      <c r="GUG25" s="9"/>
      <c r="GUH25" s="8"/>
      <c r="GUI25" s="8"/>
      <c r="GUJ25" s="13"/>
      <c r="GUK25" s="13"/>
      <c r="GUL25" s="14"/>
      <c r="GUM25" s="15"/>
      <c r="GUN25" s="13"/>
      <c r="GUO25" s="9"/>
      <c r="GUP25" s="8"/>
      <c r="GUQ25" s="8"/>
      <c r="GUR25" s="13"/>
      <c r="GUS25" s="13"/>
      <c r="GUT25" s="14"/>
      <c r="GUU25" s="15"/>
      <c r="GUV25" s="13"/>
      <c r="GUW25" s="9"/>
      <c r="GUX25" s="8"/>
      <c r="GUY25" s="8"/>
      <c r="GUZ25" s="13"/>
      <c r="GVA25" s="13"/>
      <c r="GVB25" s="14"/>
      <c r="GVC25" s="15"/>
      <c r="GVD25" s="13"/>
      <c r="GVE25" s="9"/>
      <c r="GVF25" s="8"/>
      <c r="GVG25" s="8"/>
      <c r="GVH25" s="13"/>
      <c r="GVI25" s="13"/>
      <c r="GVJ25" s="14"/>
      <c r="GVK25" s="15"/>
      <c r="GVL25" s="13"/>
      <c r="GVM25" s="9"/>
      <c r="GVN25" s="8"/>
      <c r="GVO25" s="8"/>
      <c r="GVP25" s="13"/>
      <c r="GVQ25" s="13"/>
      <c r="GVR25" s="14"/>
      <c r="GVS25" s="15"/>
      <c r="GVT25" s="13"/>
      <c r="GVU25" s="9"/>
      <c r="GVV25" s="8"/>
      <c r="GVW25" s="8"/>
      <c r="GVX25" s="13"/>
      <c r="GVY25" s="13"/>
      <c r="GVZ25" s="14"/>
      <c r="GWA25" s="15"/>
      <c r="GWB25" s="13"/>
      <c r="GWC25" s="9"/>
      <c r="GWD25" s="8"/>
      <c r="GWE25" s="8"/>
      <c r="GWF25" s="13"/>
      <c r="GWG25" s="13"/>
      <c r="GWH25" s="14"/>
      <c r="GWI25" s="15"/>
      <c r="GWJ25" s="13"/>
      <c r="GWK25" s="9"/>
      <c r="GWL25" s="8"/>
      <c r="GWM25" s="8"/>
      <c r="GWN25" s="13"/>
      <c r="GWO25" s="13"/>
      <c r="GWP25" s="14"/>
      <c r="GWQ25" s="15"/>
      <c r="GWR25" s="13"/>
      <c r="GWS25" s="9"/>
      <c r="GWT25" s="8"/>
      <c r="GWU25" s="8"/>
      <c r="GWV25" s="13"/>
      <c r="GWW25" s="13"/>
      <c r="GWX25" s="14"/>
      <c r="GWY25" s="15"/>
      <c r="GWZ25" s="13"/>
      <c r="GXA25" s="9"/>
      <c r="GXB25" s="8"/>
      <c r="GXC25" s="8"/>
      <c r="GXD25" s="13"/>
      <c r="GXE25" s="13"/>
      <c r="GXF25" s="14"/>
      <c r="GXG25" s="15"/>
      <c r="GXH25" s="13"/>
      <c r="GXI25" s="9"/>
      <c r="GXJ25" s="8"/>
      <c r="GXK25" s="8"/>
      <c r="GXL25" s="13"/>
      <c r="GXM25" s="13"/>
      <c r="GXN25" s="14"/>
      <c r="GXO25" s="15"/>
      <c r="GXP25" s="13"/>
      <c r="GXQ25" s="9"/>
      <c r="GXR25" s="8"/>
      <c r="GXS25" s="8"/>
      <c r="GXT25" s="13"/>
      <c r="GXU25" s="13"/>
      <c r="GXV25" s="14"/>
      <c r="GXW25" s="15"/>
      <c r="GXX25" s="13"/>
      <c r="GXY25" s="9"/>
      <c r="GXZ25" s="8"/>
      <c r="GYA25" s="8"/>
      <c r="GYB25" s="13"/>
      <c r="GYC25" s="13"/>
      <c r="GYD25" s="14"/>
      <c r="GYE25" s="15"/>
      <c r="GYF25" s="13"/>
      <c r="GYG25" s="9"/>
      <c r="GYH25" s="8"/>
      <c r="GYI25" s="8"/>
      <c r="GYJ25" s="13"/>
      <c r="GYK25" s="13"/>
      <c r="GYL25" s="14"/>
      <c r="GYM25" s="15"/>
      <c r="GYN25" s="13"/>
      <c r="GYO25" s="9"/>
      <c r="GYP25" s="8"/>
      <c r="GYQ25" s="8"/>
      <c r="GYR25" s="13"/>
      <c r="GYS25" s="13"/>
      <c r="GYT25" s="14"/>
      <c r="GYU25" s="15"/>
      <c r="GYV25" s="13"/>
      <c r="GYW25" s="9"/>
      <c r="GYX25" s="8"/>
      <c r="GYY25" s="8"/>
      <c r="GYZ25" s="13"/>
      <c r="GZA25" s="13"/>
      <c r="GZB25" s="14"/>
      <c r="GZC25" s="15"/>
      <c r="GZD25" s="13"/>
      <c r="GZE25" s="9"/>
      <c r="GZF25" s="8"/>
      <c r="GZG25" s="8"/>
      <c r="GZH25" s="13"/>
      <c r="GZI25" s="13"/>
      <c r="GZJ25" s="14"/>
      <c r="GZK25" s="15"/>
      <c r="GZL25" s="13"/>
      <c r="GZM25" s="9"/>
      <c r="GZN25" s="8"/>
      <c r="GZO25" s="8"/>
      <c r="GZP25" s="13"/>
      <c r="GZQ25" s="13"/>
      <c r="GZR25" s="14"/>
      <c r="GZS25" s="15"/>
      <c r="GZT25" s="13"/>
      <c r="GZU25" s="9"/>
      <c r="GZV25" s="8"/>
      <c r="GZW25" s="8"/>
      <c r="GZX25" s="13"/>
      <c r="GZY25" s="13"/>
      <c r="GZZ25" s="14"/>
      <c r="HAA25" s="15"/>
      <c r="HAB25" s="13"/>
      <c r="HAC25" s="9"/>
      <c r="HAD25" s="8"/>
      <c r="HAE25" s="8"/>
      <c r="HAF25" s="13"/>
      <c r="HAG25" s="13"/>
      <c r="HAH25" s="14"/>
      <c r="HAI25" s="15"/>
      <c r="HAJ25" s="13"/>
      <c r="HAK25" s="9"/>
      <c r="HAL25" s="8"/>
      <c r="HAM25" s="8"/>
      <c r="HAN25" s="13"/>
      <c r="HAO25" s="13"/>
      <c r="HAP25" s="14"/>
      <c r="HAQ25" s="15"/>
      <c r="HAR25" s="13"/>
      <c r="HAS25" s="9"/>
      <c r="HAT25" s="8"/>
      <c r="HAU25" s="8"/>
      <c r="HAV25" s="13"/>
      <c r="HAW25" s="13"/>
      <c r="HAX25" s="14"/>
      <c r="HAY25" s="15"/>
      <c r="HAZ25" s="13"/>
      <c r="HBA25" s="9"/>
      <c r="HBB25" s="8"/>
      <c r="HBC25" s="8"/>
      <c r="HBD25" s="13"/>
      <c r="HBE25" s="13"/>
      <c r="HBF25" s="14"/>
      <c r="HBG25" s="15"/>
      <c r="HBH25" s="13"/>
      <c r="HBI25" s="9"/>
      <c r="HBJ25" s="8"/>
      <c r="HBK25" s="8"/>
      <c r="HBL25" s="13"/>
      <c r="HBM25" s="13"/>
      <c r="HBN25" s="14"/>
      <c r="HBO25" s="15"/>
      <c r="HBP25" s="13"/>
      <c r="HBQ25" s="9"/>
      <c r="HBR25" s="8"/>
      <c r="HBS25" s="8"/>
      <c r="HBT25" s="13"/>
      <c r="HBU25" s="13"/>
      <c r="HBV25" s="14"/>
      <c r="HBW25" s="15"/>
      <c r="HBX25" s="13"/>
      <c r="HBY25" s="9"/>
      <c r="HBZ25" s="8"/>
      <c r="HCA25" s="8"/>
      <c r="HCB25" s="13"/>
      <c r="HCC25" s="13"/>
      <c r="HCD25" s="14"/>
      <c r="HCE25" s="15"/>
      <c r="HCF25" s="13"/>
      <c r="HCG25" s="9"/>
      <c r="HCH25" s="8"/>
      <c r="HCI25" s="8"/>
      <c r="HCJ25" s="13"/>
      <c r="HCK25" s="13"/>
      <c r="HCL25" s="14"/>
      <c r="HCM25" s="15"/>
      <c r="HCN25" s="13"/>
      <c r="HCO25" s="9"/>
      <c r="HCP25" s="8"/>
      <c r="HCQ25" s="8"/>
      <c r="HCR25" s="13"/>
      <c r="HCS25" s="13"/>
      <c r="HCT25" s="14"/>
      <c r="HCU25" s="15"/>
      <c r="HCV25" s="13"/>
      <c r="HCW25" s="9"/>
      <c r="HCX25" s="8"/>
      <c r="HCY25" s="8"/>
      <c r="HCZ25" s="13"/>
      <c r="HDA25" s="13"/>
      <c r="HDB25" s="14"/>
      <c r="HDC25" s="15"/>
      <c r="HDD25" s="13"/>
      <c r="HDE25" s="9"/>
      <c r="HDF25" s="8"/>
      <c r="HDG25" s="8"/>
      <c r="HDH25" s="13"/>
      <c r="HDI25" s="13"/>
      <c r="HDJ25" s="14"/>
      <c r="HDK25" s="15"/>
      <c r="HDL25" s="13"/>
      <c r="HDM25" s="9"/>
      <c r="HDN25" s="8"/>
      <c r="HDO25" s="8"/>
      <c r="HDP25" s="13"/>
      <c r="HDQ25" s="13"/>
      <c r="HDR25" s="14"/>
      <c r="HDS25" s="15"/>
      <c r="HDT25" s="13"/>
      <c r="HDU25" s="9"/>
      <c r="HDV25" s="8"/>
      <c r="HDW25" s="8"/>
      <c r="HDX25" s="13"/>
      <c r="HDY25" s="13"/>
      <c r="HDZ25" s="14"/>
      <c r="HEA25" s="15"/>
      <c r="HEB25" s="13"/>
      <c r="HEC25" s="9"/>
      <c r="HED25" s="8"/>
      <c r="HEE25" s="8"/>
      <c r="HEF25" s="13"/>
      <c r="HEG25" s="13"/>
      <c r="HEH25" s="14"/>
      <c r="HEI25" s="15"/>
      <c r="HEJ25" s="13"/>
      <c r="HEK25" s="9"/>
      <c r="HEL25" s="8"/>
      <c r="HEM25" s="8"/>
      <c r="HEN25" s="13"/>
      <c r="HEO25" s="13"/>
      <c r="HEP25" s="14"/>
      <c r="HEQ25" s="15"/>
      <c r="HER25" s="13"/>
      <c r="HES25" s="9"/>
      <c r="HET25" s="8"/>
      <c r="HEU25" s="8"/>
      <c r="HEV25" s="13"/>
      <c r="HEW25" s="13"/>
      <c r="HEX25" s="14"/>
      <c r="HEY25" s="15"/>
      <c r="HEZ25" s="13"/>
      <c r="HFA25" s="9"/>
      <c r="HFB25" s="8"/>
      <c r="HFC25" s="8"/>
      <c r="HFD25" s="13"/>
      <c r="HFE25" s="13"/>
      <c r="HFF25" s="14"/>
      <c r="HFG25" s="15"/>
      <c r="HFH25" s="13"/>
      <c r="HFI25" s="9"/>
      <c r="HFJ25" s="8"/>
      <c r="HFK25" s="8"/>
      <c r="HFL25" s="13"/>
      <c r="HFM25" s="13"/>
      <c r="HFN25" s="14"/>
      <c r="HFO25" s="15"/>
      <c r="HFP25" s="13"/>
      <c r="HFQ25" s="9"/>
      <c r="HFR25" s="8"/>
      <c r="HFS25" s="8"/>
      <c r="HFT25" s="13"/>
      <c r="HFU25" s="13"/>
      <c r="HFV25" s="14"/>
      <c r="HFW25" s="15"/>
      <c r="HFX25" s="13"/>
      <c r="HFY25" s="9"/>
      <c r="HFZ25" s="8"/>
      <c r="HGA25" s="8"/>
      <c r="HGB25" s="13"/>
      <c r="HGC25" s="13"/>
      <c r="HGD25" s="14"/>
      <c r="HGE25" s="15"/>
      <c r="HGF25" s="13"/>
      <c r="HGG25" s="9"/>
      <c r="HGH25" s="8"/>
      <c r="HGI25" s="8"/>
      <c r="HGJ25" s="13"/>
      <c r="HGK25" s="13"/>
      <c r="HGL25" s="14"/>
      <c r="HGM25" s="15"/>
      <c r="HGN25" s="13"/>
      <c r="HGO25" s="9"/>
      <c r="HGP25" s="8"/>
      <c r="HGQ25" s="8"/>
      <c r="HGR25" s="13"/>
      <c r="HGS25" s="13"/>
      <c r="HGT25" s="14"/>
      <c r="HGU25" s="15"/>
      <c r="HGV25" s="13"/>
      <c r="HGW25" s="9"/>
      <c r="HGX25" s="8"/>
      <c r="HGY25" s="8"/>
      <c r="HGZ25" s="13"/>
      <c r="HHA25" s="13"/>
      <c r="HHB25" s="14"/>
      <c r="HHC25" s="15"/>
      <c r="HHD25" s="13"/>
      <c r="HHE25" s="9"/>
      <c r="HHF25" s="8"/>
      <c r="HHG25" s="8"/>
      <c r="HHH25" s="13"/>
      <c r="HHI25" s="13"/>
      <c r="HHJ25" s="14"/>
      <c r="HHK25" s="15"/>
      <c r="HHL25" s="13"/>
      <c r="HHM25" s="9"/>
      <c r="HHN25" s="8"/>
      <c r="HHO25" s="8"/>
      <c r="HHP25" s="13"/>
      <c r="HHQ25" s="13"/>
      <c r="HHR25" s="14"/>
      <c r="HHS25" s="15"/>
      <c r="HHT25" s="13"/>
      <c r="HHU25" s="9"/>
      <c r="HHV25" s="8"/>
      <c r="HHW25" s="8"/>
      <c r="HHX25" s="13"/>
      <c r="HHY25" s="13"/>
      <c r="HHZ25" s="14"/>
      <c r="HIA25" s="15"/>
      <c r="HIB25" s="13"/>
      <c r="HIC25" s="9"/>
      <c r="HID25" s="8"/>
      <c r="HIE25" s="8"/>
      <c r="HIF25" s="13"/>
      <c r="HIG25" s="13"/>
      <c r="HIH25" s="14"/>
      <c r="HII25" s="15"/>
      <c r="HIJ25" s="13"/>
      <c r="HIK25" s="9"/>
      <c r="HIL25" s="8"/>
      <c r="HIM25" s="8"/>
      <c r="HIN25" s="13"/>
      <c r="HIO25" s="13"/>
      <c r="HIP25" s="14"/>
      <c r="HIQ25" s="15"/>
      <c r="HIR25" s="13"/>
      <c r="HIS25" s="9"/>
      <c r="HIT25" s="8"/>
      <c r="HIU25" s="8"/>
      <c r="HIV25" s="13"/>
      <c r="HIW25" s="13"/>
      <c r="HIX25" s="14"/>
      <c r="HIY25" s="15"/>
      <c r="HIZ25" s="13"/>
      <c r="HJA25" s="9"/>
      <c r="HJB25" s="8"/>
      <c r="HJC25" s="8"/>
      <c r="HJD25" s="13"/>
      <c r="HJE25" s="13"/>
      <c r="HJF25" s="14"/>
      <c r="HJG25" s="15"/>
      <c r="HJH25" s="13"/>
      <c r="HJI25" s="9"/>
      <c r="HJJ25" s="8"/>
      <c r="HJK25" s="8"/>
      <c r="HJL25" s="13"/>
      <c r="HJM25" s="13"/>
      <c r="HJN25" s="14"/>
      <c r="HJO25" s="15"/>
      <c r="HJP25" s="13"/>
      <c r="HJQ25" s="9"/>
      <c r="HJR25" s="8"/>
      <c r="HJS25" s="8"/>
      <c r="HJT25" s="13"/>
      <c r="HJU25" s="13"/>
      <c r="HJV25" s="14"/>
      <c r="HJW25" s="15"/>
      <c r="HJX25" s="13"/>
      <c r="HJY25" s="9"/>
      <c r="HJZ25" s="8"/>
      <c r="HKA25" s="8"/>
      <c r="HKB25" s="13"/>
      <c r="HKC25" s="13"/>
      <c r="HKD25" s="14"/>
      <c r="HKE25" s="15"/>
      <c r="HKF25" s="13"/>
      <c r="HKG25" s="9"/>
      <c r="HKH25" s="8"/>
      <c r="HKI25" s="8"/>
      <c r="HKJ25" s="13"/>
      <c r="HKK25" s="13"/>
      <c r="HKL25" s="14"/>
      <c r="HKM25" s="15"/>
      <c r="HKN25" s="13"/>
      <c r="HKO25" s="9"/>
      <c r="HKP25" s="8"/>
      <c r="HKQ25" s="8"/>
      <c r="HKR25" s="13"/>
      <c r="HKS25" s="13"/>
      <c r="HKT25" s="14"/>
      <c r="HKU25" s="15"/>
      <c r="HKV25" s="13"/>
      <c r="HKW25" s="9"/>
      <c r="HKX25" s="8"/>
      <c r="HKY25" s="8"/>
      <c r="HKZ25" s="13"/>
      <c r="HLA25" s="13"/>
      <c r="HLB25" s="14"/>
      <c r="HLC25" s="15"/>
      <c r="HLD25" s="13"/>
      <c r="HLE25" s="9"/>
      <c r="HLF25" s="8"/>
      <c r="HLG25" s="8"/>
      <c r="HLH25" s="13"/>
      <c r="HLI25" s="13"/>
      <c r="HLJ25" s="14"/>
      <c r="HLK25" s="15"/>
      <c r="HLL25" s="13"/>
      <c r="HLM25" s="9"/>
      <c r="HLN25" s="8"/>
      <c r="HLO25" s="8"/>
      <c r="HLP25" s="13"/>
      <c r="HLQ25" s="13"/>
      <c r="HLR25" s="14"/>
      <c r="HLS25" s="15"/>
      <c r="HLT25" s="13"/>
      <c r="HLU25" s="9"/>
      <c r="HLV25" s="8"/>
      <c r="HLW25" s="8"/>
      <c r="HLX25" s="13"/>
      <c r="HLY25" s="13"/>
      <c r="HLZ25" s="14"/>
      <c r="HMA25" s="15"/>
      <c r="HMB25" s="13"/>
      <c r="HMC25" s="9"/>
      <c r="HMD25" s="8"/>
      <c r="HME25" s="8"/>
      <c r="HMF25" s="13"/>
      <c r="HMG25" s="13"/>
      <c r="HMH25" s="14"/>
      <c r="HMI25" s="15"/>
      <c r="HMJ25" s="13"/>
      <c r="HMK25" s="9"/>
      <c r="HML25" s="8"/>
      <c r="HMM25" s="8"/>
      <c r="HMN25" s="13"/>
      <c r="HMO25" s="13"/>
      <c r="HMP25" s="14"/>
      <c r="HMQ25" s="15"/>
      <c r="HMR25" s="13"/>
      <c r="HMS25" s="9"/>
      <c r="HMT25" s="8"/>
      <c r="HMU25" s="8"/>
      <c r="HMV25" s="13"/>
      <c r="HMW25" s="13"/>
      <c r="HMX25" s="14"/>
      <c r="HMY25" s="15"/>
      <c r="HMZ25" s="13"/>
      <c r="HNA25" s="9"/>
      <c r="HNB25" s="8"/>
      <c r="HNC25" s="8"/>
      <c r="HND25" s="13"/>
      <c r="HNE25" s="13"/>
      <c r="HNF25" s="14"/>
      <c r="HNG25" s="15"/>
      <c r="HNH25" s="13"/>
      <c r="HNI25" s="9"/>
      <c r="HNJ25" s="8"/>
      <c r="HNK25" s="8"/>
      <c r="HNL25" s="13"/>
      <c r="HNM25" s="13"/>
      <c r="HNN25" s="14"/>
      <c r="HNO25" s="15"/>
      <c r="HNP25" s="13"/>
      <c r="HNQ25" s="9"/>
      <c r="HNR25" s="8"/>
      <c r="HNS25" s="8"/>
      <c r="HNT25" s="13"/>
      <c r="HNU25" s="13"/>
      <c r="HNV25" s="14"/>
      <c r="HNW25" s="15"/>
      <c r="HNX25" s="13"/>
      <c r="HNY25" s="9"/>
      <c r="HNZ25" s="8"/>
      <c r="HOA25" s="8"/>
      <c r="HOB25" s="13"/>
      <c r="HOC25" s="13"/>
      <c r="HOD25" s="14"/>
      <c r="HOE25" s="15"/>
      <c r="HOF25" s="13"/>
      <c r="HOG25" s="9"/>
      <c r="HOH25" s="8"/>
      <c r="HOI25" s="8"/>
      <c r="HOJ25" s="13"/>
      <c r="HOK25" s="13"/>
      <c r="HOL25" s="14"/>
      <c r="HOM25" s="15"/>
      <c r="HON25" s="13"/>
      <c r="HOO25" s="9"/>
      <c r="HOP25" s="8"/>
      <c r="HOQ25" s="8"/>
      <c r="HOR25" s="13"/>
      <c r="HOS25" s="13"/>
      <c r="HOT25" s="14"/>
      <c r="HOU25" s="15"/>
      <c r="HOV25" s="13"/>
      <c r="HOW25" s="9"/>
      <c r="HOX25" s="8"/>
      <c r="HOY25" s="8"/>
      <c r="HOZ25" s="13"/>
      <c r="HPA25" s="13"/>
      <c r="HPB25" s="14"/>
      <c r="HPC25" s="15"/>
      <c r="HPD25" s="13"/>
      <c r="HPE25" s="9"/>
      <c r="HPF25" s="8"/>
      <c r="HPG25" s="8"/>
      <c r="HPH25" s="13"/>
      <c r="HPI25" s="13"/>
      <c r="HPJ25" s="14"/>
      <c r="HPK25" s="15"/>
      <c r="HPL25" s="13"/>
      <c r="HPM25" s="9"/>
      <c r="HPN25" s="8"/>
      <c r="HPO25" s="8"/>
      <c r="HPP25" s="13"/>
      <c r="HPQ25" s="13"/>
      <c r="HPR25" s="14"/>
      <c r="HPS25" s="15"/>
      <c r="HPT25" s="13"/>
      <c r="HPU25" s="9"/>
      <c r="HPV25" s="8"/>
      <c r="HPW25" s="8"/>
      <c r="HPX25" s="13"/>
      <c r="HPY25" s="13"/>
      <c r="HPZ25" s="14"/>
      <c r="HQA25" s="15"/>
      <c r="HQB25" s="13"/>
      <c r="HQC25" s="9"/>
      <c r="HQD25" s="8"/>
      <c r="HQE25" s="8"/>
      <c r="HQF25" s="13"/>
      <c r="HQG25" s="13"/>
      <c r="HQH25" s="14"/>
      <c r="HQI25" s="15"/>
      <c r="HQJ25" s="13"/>
      <c r="HQK25" s="9"/>
      <c r="HQL25" s="8"/>
      <c r="HQM25" s="8"/>
      <c r="HQN25" s="13"/>
      <c r="HQO25" s="13"/>
      <c r="HQP25" s="14"/>
      <c r="HQQ25" s="15"/>
      <c r="HQR25" s="13"/>
      <c r="HQS25" s="9"/>
      <c r="HQT25" s="8"/>
      <c r="HQU25" s="8"/>
      <c r="HQV25" s="13"/>
      <c r="HQW25" s="13"/>
      <c r="HQX25" s="14"/>
      <c r="HQY25" s="15"/>
      <c r="HQZ25" s="13"/>
      <c r="HRA25" s="9"/>
      <c r="HRB25" s="8"/>
      <c r="HRC25" s="8"/>
      <c r="HRD25" s="13"/>
      <c r="HRE25" s="13"/>
      <c r="HRF25" s="14"/>
      <c r="HRG25" s="15"/>
      <c r="HRH25" s="13"/>
      <c r="HRI25" s="9"/>
      <c r="HRJ25" s="8"/>
      <c r="HRK25" s="8"/>
      <c r="HRL25" s="13"/>
      <c r="HRM25" s="13"/>
      <c r="HRN25" s="14"/>
      <c r="HRO25" s="15"/>
      <c r="HRP25" s="13"/>
      <c r="HRQ25" s="9"/>
      <c r="HRR25" s="8"/>
      <c r="HRS25" s="8"/>
      <c r="HRT25" s="13"/>
      <c r="HRU25" s="13"/>
      <c r="HRV25" s="14"/>
      <c r="HRW25" s="15"/>
      <c r="HRX25" s="13"/>
      <c r="HRY25" s="9"/>
      <c r="HRZ25" s="8"/>
      <c r="HSA25" s="8"/>
      <c r="HSB25" s="13"/>
      <c r="HSC25" s="13"/>
      <c r="HSD25" s="14"/>
      <c r="HSE25" s="15"/>
      <c r="HSF25" s="13"/>
      <c r="HSG25" s="9"/>
      <c r="HSH25" s="8"/>
      <c r="HSI25" s="8"/>
      <c r="HSJ25" s="13"/>
      <c r="HSK25" s="13"/>
      <c r="HSL25" s="14"/>
      <c r="HSM25" s="15"/>
      <c r="HSN25" s="13"/>
      <c r="HSO25" s="9"/>
      <c r="HSP25" s="8"/>
      <c r="HSQ25" s="8"/>
      <c r="HSR25" s="13"/>
      <c r="HSS25" s="13"/>
      <c r="HST25" s="14"/>
      <c r="HSU25" s="15"/>
      <c r="HSV25" s="13"/>
      <c r="HSW25" s="9"/>
      <c r="HSX25" s="8"/>
      <c r="HSY25" s="8"/>
      <c r="HSZ25" s="13"/>
      <c r="HTA25" s="13"/>
      <c r="HTB25" s="14"/>
      <c r="HTC25" s="15"/>
      <c r="HTD25" s="13"/>
      <c r="HTE25" s="9"/>
      <c r="HTF25" s="8"/>
      <c r="HTG25" s="8"/>
      <c r="HTH25" s="13"/>
      <c r="HTI25" s="13"/>
      <c r="HTJ25" s="14"/>
      <c r="HTK25" s="15"/>
      <c r="HTL25" s="13"/>
      <c r="HTM25" s="9"/>
      <c r="HTN25" s="8"/>
      <c r="HTO25" s="8"/>
      <c r="HTP25" s="13"/>
      <c r="HTQ25" s="13"/>
      <c r="HTR25" s="14"/>
      <c r="HTS25" s="15"/>
      <c r="HTT25" s="13"/>
      <c r="HTU25" s="9"/>
      <c r="HTV25" s="8"/>
      <c r="HTW25" s="8"/>
      <c r="HTX25" s="13"/>
      <c r="HTY25" s="13"/>
      <c r="HTZ25" s="14"/>
      <c r="HUA25" s="15"/>
      <c r="HUB25" s="13"/>
      <c r="HUC25" s="9"/>
      <c r="HUD25" s="8"/>
      <c r="HUE25" s="8"/>
      <c r="HUF25" s="13"/>
      <c r="HUG25" s="13"/>
      <c r="HUH25" s="14"/>
      <c r="HUI25" s="15"/>
      <c r="HUJ25" s="13"/>
      <c r="HUK25" s="9"/>
      <c r="HUL25" s="8"/>
      <c r="HUM25" s="8"/>
      <c r="HUN25" s="13"/>
      <c r="HUO25" s="13"/>
      <c r="HUP25" s="14"/>
      <c r="HUQ25" s="15"/>
      <c r="HUR25" s="13"/>
      <c r="HUS25" s="9"/>
      <c r="HUT25" s="8"/>
      <c r="HUU25" s="8"/>
      <c r="HUV25" s="13"/>
      <c r="HUW25" s="13"/>
      <c r="HUX25" s="14"/>
      <c r="HUY25" s="15"/>
      <c r="HUZ25" s="13"/>
      <c r="HVA25" s="9"/>
      <c r="HVB25" s="8"/>
      <c r="HVC25" s="8"/>
      <c r="HVD25" s="13"/>
      <c r="HVE25" s="13"/>
      <c r="HVF25" s="14"/>
      <c r="HVG25" s="15"/>
      <c r="HVH25" s="13"/>
      <c r="HVI25" s="9"/>
      <c r="HVJ25" s="8"/>
      <c r="HVK25" s="8"/>
      <c r="HVL25" s="13"/>
      <c r="HVM25" s="13"/>
      <c r="HVN25" s="14"/>
      <c r="HVO25" s="15"/>
      <c r="HVP25" s="13"/>
      <c r="HVQ25" s="9"/>
      <c r="HVR25" s="8"/>
      <c r="HVS25" s="8"/>
      <c r="HVT25" s="13"/>
      <c r="HVU25" s="13"/>
      <c r="HVV25" s="14"/>
      <c r="HVW25" s="15"/>
      <c r="HVX25" s="13"/>
      <c r="HVY25" s="9"/>
      <c r="HVZ25" s="8"/>
      <c r="HWA25" s="8"/>
      <c r="HWB25" s="13"/>
      <c r="HWC25" s="13"/>
      <c r="HWD25" s="14"/>
      <c r="HWE25" s="15"/>
      <c r="HWF25" s="13"/>
      <c r="HWG25" s="9"/>
      <c r="HWH25" s="8"/>
      <c r="HWI25" s="8"/>
      <c r="HWJ25" s="13"/>
      <c r="HWK25" s="13"/>
      <c r="HWL25" s="14"/>
      <c r="HWM25" s="15"/>
      <c r="HWN25" s="13"/>
      <c r="HWO25" s="9"/>
      <c r="HWP25" s="8"/>
      <c r="HWQ25" s="8"/>
      <c r="HWR25" s="13"/>
      <c r="HWS25" s="13"/>
      <c r="HWT25" s="14"/>
      <c r="HWU25" s="15"/>
      <c r="HWV25" s="13"/>
      <c r="HWW25" s="9"/>
      <c r="HWX25" s="8"/>
      <c r="HWY25" s="8"/>
      <c r="HWZ25" s="13"/>
      <c r="HXA25" s="13"/>
      <c r="HXB25" s="14"/>
      <c r="HXC25" s="15"/>
      <c r="HXD25" s="13"/>
      <c r="HXE25" s="9"/>
      <c r="HXF25" s="8"/>
      <c r="HXG25" s="8"/>
      <c r="HXH25" s="13"/>
      <c r="HXI25" s="13"/>
      <c r="HXJ25" s="14"/>
      <c r="HXK25" s="15"/>
      <c r="HXL25" s="13"/>
      <c r="HXM25" s="9"/>
      <c r="HXN25" s="8"/>
      <c r="HXO25" s="8"/>
      <c r="HXP25" s="13"/>
      <c r="HXQ25" s="13"/>
      <c r="HXR25" s="14"/>
      <c r="HXS25" s="15"/>
      <c r="HXT25" s="13"/>
      <c r="HXU25" s="9"/>
      <c r="HXV25" s="8"/>
      <c r="HXW25" s="8"/>
      <c r="HXX25" s="13"/>
      <c r="HXY25" s="13"/>
      <c r="HXZ25" s="14"/>
      <c r="HYA25" s="15"/>
      <c r="HYB25" s="13"/>
      <c r="HYC25" s="9"/>
      <c r="HYD25" s="8"/>
      <c r="HYE25" s="8"/>
      <c r="HYF25" s="13"/>
      <c r="HYG25" s="13"/>
      <c r="HYH25" s="14"/>
      <c r="HYI25" s="15"/>
      <c r="HYJ25" s="13"/>
      <c r="HYK25" s="9"/>
      <c r="HYL25" s="8"/>
      <c r="HYM25" s="8"/>
      <c r="HYN25" s="13"/>
      <c r="HYO25" s="13"/>
      <c r="HYP25" s="14"/>
      <c r="HYQ25" s="15"/>
      <c r="HYR25" s="13"/>
      <c r="HYS25" s="9"/>
      <c r="HYT25" s="8"/>
      <c r="HYU25" s="8"/>
      <c r="HYV25" s="13"/>
      <c r="HYW25" s="13"/>
      <c r="HYX25" s="14"/>
      <c r="HYY25" s="15"/>
      <c r="HYZ25" s="13"/>
      <c r="HZA25" s="9"/>
      <c r="HZB25" s="8"/>
      <c r="HZC25" s="8"/>
      <c r="HZD25" s="13"/>
      <c r="HZE25" s="13"/>
      <c r="HZF25" s="14"/>
      <c r="HZG25" s="15"/>
      <c r="HZH25" s="13"/>
      <c r="HZI25" s="9"/>
      <c r="HZJ25" s="8"/>
      <c r="HZK25" s="8"/>
      <c r="HZL25" s="13"/>
      <c r="HZM25" s="13"/>
      <c r="HZN25" s="14"/>
      <c r="HZO25" s="15"/>
      <c r="HZP25" s="13"/>
      <c r="HZQ25" s="9"/>
      <c r="HZR25" s="8"/>
      <c r="HZS25" s="8"/>
      <c r="HZT25" s="13"/>
      <c r="HZU25" s="13"/>
      <c r="HZV25" s="14"/>
      <c r="HZW25" s="15"/>
      <c r="HZX25" s="13"/>
      <c r="HZY25" s="9"/>
      <c r="HZZ25" s="8"/>
      <c r="IAA25" s="8"/>
      <c r="IAB25" s="13"/>
      <c r="IAC25" s="13"/>
      <c r="IAD25" s="14"/>
      <c r="IAE25" s="15"/>
      <c r="IAF25" s="13"/>
      <c r="IAG25" s="9"/>
      <c r="IAH25" s="8"/>
      <c r="IAI25" s="8"/>
      <c r="IAJ25" s="13"/>
      <c r="IAK25" s="13"/>
      <c r="IAL25" s="14"/>
      <c r="IAM25" s="15"/>
      <c r="IAN25" s="13"/>
      <c r="IAO25" s="9"/>
      <c r="IAP25" s="8"/>
      <c r="IAQ25" s="8"/>
      <c r="IAR25" s="13"/>
      <c r="IAS25" s="13"/>
      <c r="IAT25" s="14"/>
      <c r="IAU25" s="15"/>
      <c r="IAV25" s="13"/>
      <c r="IAW25" s="9"/>
      <c r="IAX25" s="8"/>
      <c r="IAY25" s="8"/>
      <c r="IAZ25" s="13"/>
      <c r="IBA25" s="13"/>
      <c r="IBB25" s="14"/>
      <c r="IBC25" s="15"/>
      <c r="IBD25" s="13"/>
      <c r="IBE25" s="9"/>
      <c r="IBF25" s="8"/>
      <c r="IBG25" s="8"/>
      <c r="IBH25" s="13"/>
      <c r="IBI25" s="13"/>
      <c r="IBJ25" s="14"/>
      <c r="IBK25" s="15"/>
      <c r="IBL25" s="13"/>
      <c r="IBM25" s="9"/>
      <c r="IBN25" s="8"/>
      <c r="IBO25" s="8"/>
      <c r="IBP25" s="13"/>
      <c r="IBQ25" s="13"/>
      <c r="IBR25" s="14"/>
      <c r="IBS25" s="15"/>
      <c r="IBT25" s="13"/>
      <c r="IBU25" s="9"/>
      <c r="IBV25" s="8"/>
      <c r="IBW25" s="8"/>
      <c r="IBX25" s="13"/>
      <c r="IBY25" s="13"/>
      <c r="IBZ25" s="14"/>
      <c r="ICA25" s="15"/>
      <c r="ICB25" s="13"/>
      <c r="ICC25" s="9"/>
      <c r="ICD25" s="8"/>
      <c r="ICE25" s="8"/>
      <c r="ICF25" s="13"/>
      <c r="ICG25" s="13"/>
      <c r="ICH25" s="14"/>
      <c r="ICI25" s="15"/>
      <c r="ICJ25" s="13"/>
      <c r="ICK25" s="9"/>
      <c r="ICL25" s="8"/>
      <c r="ICM25" s="8"/>
      <c r="ICN25" s="13"/>
      <c r="ICO25" s="13"/>
      <c r="ICP25" s="14"/>
      <c r="ICQ25" s="15"/>
      <c r="ICR25" s="13"/>
      <c r="ICS25" s="9"/>
      <c r="ICT25" s="8"/>
      <c r="ICU25" s="8"/>
      <c r="ICV25" s="13"/>
      <c r="ICW25" s="13"/>
      <c r="ICX25" s="14"/>
      <c r="ICY25" s="15"/>
      <c r="ICZ25" s="13"/>
      <c r="IDA25" s="9"/>
      <c r="IDB25" s="8"/>
      <c r="IDC25" s="8"/>
      <c r="IDD25" s="13"/>
      <c r="IDE25" s="13"/>
      <c r="IDF25" s="14"/>
      <c r="IDG25" s="15"/>
      <c r="IDH25" s="13"/>
      <c r="IDI25" s="9"/>
      <c r="IDJ25" s="8"/>
      <c r="IDK25" s="8"/>
      <c r="IDL25" s="13"/>
      <c r="IDM25" s="13"/>
      <c r="IDN25" s="14"/>
      <c r="IDO25" s="15"/>
      <c r="IDP25" s="13"/>
      <c r="IDQ25" s="9"/>
      <c r="IDR25" s="8"/>
      <c r="IDS25" s="8"/>
      <c r="IDT25" s="13"/>
      <c r="IDU25" s="13"/>
      <c r="IDV25" s="14"/>
      <c r="IDW25" s="15"/>
      <c r="IDX25" s="13"/>
      <c r="IDY25" s="9"/>
      <c r="IDZ25" s="8"/>
      <c r="IEA25" s="8"/>
      <c r="IEB25" s="13"/>
      <c r="IEC25" s="13"/>
      <c r="IED25" s="14"/>
      <c r="IEE25" s="15"/>
      <c r="IEF25" s="13"/>
      <c r="IEG25" s="9"/>
      <c r="IEH25" s="8"/>
      <c r="IEI25" s="8"/>
      <c r="IEJ25" s="13"/>
      <c r="IEK25" s="13"/>
      <c r="IEL25" s="14"/>
      <c r="IEM25" s="15"/>
      <c r="IEN25" s="13"/>
      <c r="IEO25" s="9"/>
      <c r="IEP25" s="8"/>
      <c r="IEQ25" s="8"/>
      <c r="IER25" s="13"/>
      <c r="IES25" s="13"/>
      <c r="IET25" s="14"/>
      <c r="IEU25" s="15"/>
      <c r="IEV25" s="13"/>
      <c r="IEW25" s="9"/>
      <c r="IEX25" s="8"/>
      <c r="IEY25" s="8"/>
      <c r="IEZ25" s="13"/>
      <c r="IFA25" s="13"/>
      <c r="IFB25" s="14"/>
      <c r="IFC25" s="15"/>
      <c r="IFD25" s="13"/>
      <c r="IFE25" s="9"/>
      <c r="IFF25" s="8"/>
      <c r="IFG25" s="8"/>
      <c r="IFH25" s="13"/>
      <c r="IFI25" s="13"/>
      <c r="IFJ25" s="14"/>
      <c r="IFK25" s="15"/>
      <c r="IFL25" s="13"/>
      <c r="IFM25" s="9"/>
      <c r="IFN25" s="8"/>
      <c r="IFO25" s="8"/>
      <c r="IFP25" s="13"/>
      <c r="IFQ25" s="13"/>
      <c r="IFR25" s="14"/>
      <c r="IFS25" s="15"/>
      <c r="IFT25" s="13"/>
      <c r="IFU25" s="9"/>
      <c r="IFV25" s="8"/>
      <c r="IFW25" s="8"/>
      <c r="IFX25" s="13"/>
      <c r="IFY25" s="13"/>
      <c r="IFZ25" s="14"/>
      <c r="IGA25" s="15"/>
      <c r="IGB25" s="13"/>
      <c r="IGC25" s="9"/>
      <c r="IGD25" s="8"/>
      <c r="IGE25" s="8"/>
      <c r="IGF25" s="13"/>
      <c r="IGG25" s="13"/>
      <c r="IGH25" s="14"/>
      <c r="IGI25" s="15"/>
      <c r="IGJ25" s="13"/>
      <c r="IGK25" s="9"/>
      <c r="IGL25" s="8"/>
      <c r="IGM25" s="8"/>
      <c r="IGN25" s="13"/>
      <c r="IGO25" s="13"/>
      <c r="IGP25" s="14"/>
      <c r="IGQ25" s="15"/>
      <c r="IGR25" s="13"/>
      <c r="IGS25" s="9"/>
      <c r="IGT25" s="8"/>
      <c r="IGU25" s="8"/>
      <c r="IGV25" s="13"/>
      <c r="IGW25" s="13"/>
      <c r="IGX25" s="14"/>
      <c r="IGY25" s="15"/>
      <c r="IGZ25" s="13"/>
      <c r="IHA25" s="9"/>
      <c r="IHB25" s="8"/>
      <c r="IHC25" s="8"/>
      <c r="IHD25" s="13"/>
      <c r="IHE25" s="13"/>
      <c r="IHF25" s="14"/>
      <c r="IHG25" s="15"/>
      <c r="IHH25" s="13"/>
      <c r="IHI25" s="9"/>
      <c r="IHJ25" s="8"/>
      <c r="IHK25" s="8"/>
      <c r="IHL25" s="13"/>
      <c r="IHM25" s="13"/>
      <c r="IHN25" s="14"/>
      <c r="IHO25" s="15"/>
      <c r="IHP25" s="13"/>
      <c r="IHQ25" s="9"/>
      <c r="IHR25" s="8"/>
      <c r="IHS25" s="8"/>
      <c r="IHT25" s="13"/>
      <c r="IHU25" s="13"/>
      <c r="IHV25" s="14"/>
      <c r="IHW25" s="15"/>
      <c r="IHX25" s="13"/>
      <c r="IHY25" s="9"/>
      <c r="IHZ25" s="8"/>
      <c r="IIA25" s="8"/>
      <c r="IIB25" s="13"/>
      <c r="IIC25" s="13"/>
      <c r="IID25" s="14"/>
      <c r="IIE25" s="15"/>
      <c r="IIF25" s="13"/>
      <c r="IIG25" s="9"/>
      <c r="IIH25" s="8"/>
      <c r="III25" s="8"/>
      <c r="IIJ25" s="13"/>
      <c r="IIK25" s="13"/>
      <c r="IIL25" s="14"/>
      <c r="IIM25" s="15"/>
      <c r="IIN25" s="13"/>
      <c r="IIO25" s="9"/>
      <c r="IIP25" s="8"/>
      <c r="IIQ25" s="8"/>
      <c r="IIR25" s="13"/>
      <c r="IIS25" s="13"/>
      <c r="IIT25" s="14"/>
      <c r="IIU25" s="15"/>
      <c r="IIV25" s="13"/>
      <c r="IIW25" s="9"/>
      <c r="IIX25" s="8"/>
      <c r="IIY25" s="8"/>
      <c r="IIZ25" s="13"/>
      <c r="IJA25" s="13"/>
      <c r="IJB25" s="14"/>
      <c r="IJC25" s="15"/>
      <c r="IJD25" s="13"/>
      <c r="IJE25" s="9"/>
      <c r="IJF25" s="8"/>
      <c r="IJG25" s="8"/>
      <c r="IJH25" s="13"/>
      <c r="IJI25" s="13"/>
      <c r="IJJ25" s="14"/>
      <c r="IJK25" s="15"/>
      <c r="IJL25" s="13"/>
      <c r="IJM25" s="9"/>
      <c r="IJN25" s="8"/>
      <c r="IJO25" s="8"/>
      <c r="IJP25" s="13"/>
      <c r="IJQ25" s="13"/>
      <c r="IJR25" s="14"/>
      <c r="IJS25" s="15"/>
      <c r="IJT25" s="13"/>
      <c r="IJU25" s="9"/>
      <c r="IJV25" s="8"/>
      <c r="IJW25" s="8"/>
      <c r="IJX25" s="13"/>
      <c r="IJY25" s="13"/>
      <c r="IJZ25" s="14"/>
      <c r="IKA25" s="15"/>
      <c r="IKB25" s="13"/>
      <c r="IKC25" s="9"/>
      <c r="IKD25" s="8"/>
      <c r="IKE25" s="8"/>
      <c r="IKF25" s="13"/>
      <c r="IKG25" s="13"/>
      <c r="IKH25" s="14"/>
      <c r="IKI25" s="15"/>
      <c r="IKJ25" s="13"/>
      <c r="IKK25" s="9"/>
      <c r="IKL25" s="8"/>
      <c r="IKM25" s="8"/>
      <c r="IKN25" s="13"/>
      <c r="IKO25" s="13"/>
      <c r="IKP25" s="14"/>
      <c r="IKQ25" s="15"/>
      <c r="IKR25" s="13"/>
      <c r="IKS25" s="9"/>
      <c r="IKT25" s="8"/>
      <c r="IKU25" s="8"/>
      <c r="IKV25" s="13"/>
      <c r="IKW25" s="13"/>
      <c r="IKX25" s="14"/>
      <c r="IKY25" s="15"/>
      <c r="IKZ25" s="13"/>
      <c r="ILA25" s="9"/>
      <c r="ILB25" s="8"/>
      <c r="ILC25" s="8"/>
      <c r="ILD25" s="13"/>
      <c r="ILE25" s="13"/>
      <c r="ILF25" s="14"/>
      <c r="ILG25" s="15"/>
      <c r="ILH25" s="13"/>
      <c r="ILI25" s="9"/>
      <c r="ILJ25" s="8"/>
      <c r="ILK25" s="8"/>
      <c r="ILL25" s="13"/>
      <c r="ILM25" s="13"/>
      <c r="ILN25" s="14"/>
      <c r="ILO25" s="15"/>
      <c r="ILP25" s="13"/>
      <c r="ILQ25" s="9"/>
      <c r="ILR25" s="8"/>
      <c r="ILS25" s="8"/>
      <c r="ILT25" s="13"/>
      <c r="ILU25" s="13"/>
      <c r="ILV25" s="14"/>
      <c r="ILW25" s="15"/>
      <c r="ILX25" s="13"/>
      <c r="ILY25" s="9"/>
      <c r="ILZ25" s="8"/>
      <c r="IMA25" s="8"/>
      <c r="IMB25" s="13"/>
      <c r="IMC25" s="13"/>
      <c r="IMD25" s="14"/>
      <c r="IME25" s="15"/>
      <c r="IMF25" s="13"/>
      <c r="IMG25" s="9"/>
      <c r="IMH25" s="8"/>
      <c r="IMI25" s="8"/>
      <c r="IMJ25" s="13"/>
      <c r="IMK25" s="13"/>
      <c r="IML25" s="14"/>
      <c r="IMM25" s="15"/>
      <c r="IMN25" s="13"/>
      <c r="IMO25" s="9"/>
      <c r="IMP25" s="8"/>
      <c r="IMQ25" s="8"/>
      <c r="IMR25" s="13"/>
      <c r="IMS25" s="13"/>
      <c r="IMT25" s="14"/>
      <c r="IMU25" s="15"/>
      <c r="IMV25" s="13"/>
      <c r="IMW25" s="9"/>
      <c r="IMX25" s="8"/>
      <c r="IMY25" s="8"/>
      <c r="IMZ25" s="13"/>
      <c r="INA25" s="13"/>
      <c r="INB25" s="14"/>
      <c r="INC25" s="15"/>
      <c r="IND25" s="13"/>
      <c r="INE25" s="9"/>
      <c r="INF25" s="8"/>
      <c r="ING25" s="8"/>
      <c r="INH25" s="13"/>
      <c r="INI25" s="13"/>
      <c r="INJ25" s="14"/>
      <c r="INK25" s="15"/>
      <c r="INL25" s="13"/>
      <c r="INM25" s="9"/>
      <c r="INN25" s="8"/>
      <c r="INO25" s="8"/>
      <c r="INP25" s="13"/>
      <c r="INQ25" s="13"/>
      <c r="INR25" s="14"/>
      <c r="INS25" s="15"/>
      <c r="INT25" s="13"/>
      <c r="INU25" s="9"/>
      <c r="INV25" s="8"/>
      <c r="INW25" s="8"/>
      <c r="INX25" s="13"/>
      <c r="INY25" s="13"/>
      <c r="INZ25" s="14"/>
      <c r="IOA25" s="15"/>
      <c r="IOB25" s="13"/>
      <c r="IOC25" s="9"/>
      <c r="IOD25" s="8"/>
      <c r="IOE25" s="8"/>
      <c r="IOF25" s="13"/>
      <c r="IOG25" s="13"/>
      <c r="IOH25" s="14"/>
      <c r="IOI25" s="15"/>
      <c r="IOJ25" s="13"/>
      <c r="IOK25" s="9"/>
      <c r="IOL25" s="8"/>
      <c r="IOM25" s="8"/>
      <c r="ION25" s="13"/>
      <c r="IOO25" s="13"/>
      <c r="IOP25" s="14"/>
      <c r="IOQ25" s="15"/>
      <c r="IOR25" s="13"/>
      <c r="IOS25" s="9"/>
      <c r="IOT25" s="8"/>
      <c r="IOU25" s="8"/>
      <c r="IOV25" s="13"/>
      <c r="IOW25" s="13"/>
      <c r="IOX25" s="14"/>
      <c r="IOY25" s="15"/>
      <c r="IOZ25" s="13"/>
      <c r="IPA25" s="9"/>
      <c r="IPB25" s="8"/>
      <c r="IPC25" s="8"/>
      <c r="IPD25" s="13"/>
      <c r="IPE25" s="13"/>
      <c r="IPF25" s="14"/>
      <c r="IPG25" s="15"/>
      <c r="IPH25" s="13"/>
      <c r="IPI25" s="9"/>
      <c r="IPJ25" s="8"/>
      <c r="IPK25" s="8"/>
      <c r="IPL25" s="13"/>
      <c r="IPM25" s="13"/>
      <c r="IPN25" s="14"/>
      <c r="IPO25" s="15"/>
      <c r="IPP25" s="13"/>
      <c r="IPQ25" s="9"/>
      <c r="IPR25" s="8"/>
      <c r="IPS25" s="8"/>
      <c r="IPT25" s="13"/>
      <c r="IPU25" s="13"/>
      <c r="IPV25" s="14"/>
      <c r="IPW25" s="15"/>
      <c r="IPX25" s="13"/>
      <c r="IPY25" s="9"/>
      <c r="IPZ25" s="8"/>
      <c r="IQA25" s="8"/>
      <c r="IQB25" s="13"/>
      <c r="IQC25" s="13"/>
      <c r="IQD25" s="14"/>
      <c r="IQE25" s="15"/>
      <c r="IQF25" s="13"/>
      <c r="IQG25" s="9"/>
      <c r="IQH25" s="8"/>
      <c r="IQI25" s="8"/>
      <c r="IQJ25" s="13"/>
      <c r="IQK25" s="13"/>
      <c r="IQL25" s="14"/>
      <c r="IQM25" s="15"/>
      <c r="IQN25" s="13"/>
      <c r="IQO25" s="9"/>
      <c r="IQP25" s="8"/>
      <c r="IQQ25" s="8"/>
      <c r="IQR25" s="13"/>
      <c r="IQS25" s="13"/>
      <c r="IQT25" s="14"/>
      <c r="IQU25" s="15"/>
      <c r="IQV25" s="13"/>
      <c r="IQW25" s="9"/>
      <c r="IQX25" s="8"/>
      <c r="IQY25" s="8"/>
      <c r="IQZ25" s="13"/>
      <c r="IRA25" s="13"/>
      <c r="IRB25" s="14"/>
      <c r="IRC25" s="15"/>
      <c r="IRD25" s="13"/>
      <c r="IRE25" s="9"/>
      <c r="IRF25" s="8"/>
      <c r="IRG25" s="8"/>
      <c r="IRH25" s="13"/>
      <c r="IRI25" s="13"/>
      <c r="IRJ25" s="14"/>
      <c r="IRK25" s="15"/>
      <c r="IRL25" s="13"/>
      <c r="IRM25" s="9"/>
      <c r="IRN25" s="8"/>
      <c r="IRO25" s="8"/>
      <c r="IRP25" s="13"/>
      <c r="IRQ25" s="13"/>
      <c r="IRR25" s="14"/>
      <c r="IRS25" s="15"/>
      <c r="IRT25" s="13"/>
      <c r="IRU25" s="9"/>
      <c r="IRV25" s="8"/>
      <c r="IRW25" s="8"/>
      <c r="IRX25" s="13"/>
      <c r="IRY25" s="13"/>
      <c r="IRZ25" s="14"/>
      <c r="ISA25" s="15"/>
      <c r="ISB25" s="13"/>
      <c r="ISC25" s="9"/>
      <c r="ISD25" s="8"/>
      <c r="ISE25" s="8"/>
      <c r="ISF25" s="13"/>
      <c r="ISG25" s="13"/>
      <c r="ISH25" s="14"/>
      <c r="ISI25" s="15"/>
      <c r="ISJ25" s="13"/>
      <c r="ISK25" s="9"/>
      <c r="ISL25" s="8"/>
      <c r="ISM25" s="8"/>
      <c r="ISN25" s="13"/>
      <c r="ISO25" s="13"/>
      <c r="ISP25" s="14"/>
      <c r="ISQ25" s="15"/>
      <c r="ISR25" s="13"/>
      <c r="ISS25" s="9"/>
      <c r="IST25" s="8"/>
      <c r="ISU25" s="8"/>
      <c r="ISV25" s="13"/>
      <c r="ISW25" s="13"/>
      <c r="ISX25" s="14"/>
      <c r="ISY25" s="15"/>
      <c r="ISZ25" s="13"/>
      <c r="ITA25" s="9"/>
      <c r="ITB25" s="8"/>
      <c r="ITC25" s="8"/>
      <c r="ITD25" s="13"/>
      <c r="ITE25" s="13"/>
      <c r="ITF25" s="14"/>
      <c r="ITG25" s="15"/>
      <c r="ITH25" s="13"/>
      <c r="ITI25" s="9"/>
      <c r="ITJ25" s="8"/>
      <c r="ITK25" s="8"/>
      <c r="ITL25" s="13"/>
      <c r="ITM25" s="13"/>
      <c r="ITN25" s="14"/>
      <c r="ITO25" s="15"/>
      <c r="ITP25" s="13"/>
      <c r="ITQ25" s="9"/>
      <c r="ITR25" s="8"/>
      <c r="ITS25" s="8"/>
      <c r="ITT25" s="13"/>
      <c r="ITU25" s="13"/>
      <c r="ITV25" s="14"/>
      <c r="ITW25" s="15"/>
      <c r="ITX25" s="13"/>
      <c r="ITY25" s="9"/>
      <c r="ITZ25" s="8"/>
      <c r="IUA25" s="8"/>
      <c r="IUB25" s="13"/>
      <c r="IUC25" s="13"/>
      <c r="IUD25" s="14"/>
      <c r="IUE25" s="15"/>
      <c r="IUF25" s="13"/>
      <c r="IUG25" s="9"/>
      <c r="IUH25" s="8"/>
      <c r="IUI25" s="8"/>
      <c r="IUJ25" s="13"/>
      <c r="IUK25" s="13"/>
      <c r="IUL25" s="14"/>
      <c r="IUM25" s="15"/>
      <c r="IUN25" s="13"/>
      <c r="IUO25" s="9"/>
      <c r="IUP25" s="8"/>
      <c r="IUQ25" s="8"/>
      <c r="IUR25" s="13"/>
      <c r="IUS25" s="13"/>
      <c r="IUT25" s="14"/>
      <c r="IUU25" s="15"/>
      <c r="IUV25" s="13"/>
      <c r="IUW25" s="9"/>
      <c r="IUX25" s="8"/>
      <c r="IUY25" s="8"/>
      <c r="IUZ25" s="13"/>
      <c r="IVA25" s="13"/>
      <c r="IVB25" s="14"/>
      <c r="IVC25" s="15"/>
      <c r="IVD25" s="13"/>
      <c r="IVE25" s="9"/>
      <c r="IVF25" s="8"/>
      <c r="IVG25" s="8"/>
      <c r="IVH25" s="13"/>
      <c r="IVI25" s="13"/>
      <c r="IVJ25" s="14"/>
      <c r="IVK25" s="15"/>
      <c r="IVL25" s="13"/>
      <c r="IVM25" s="9"/>
      <c r="IVN25" s="8"/>
      <c r="IVO25" s="8"/>
      <c r="IVP25" s="13"/>
      <c r="IVQ25" s="13"/>
      <c r="IVR25" s="14"/>
      <c r="IVS25" s="15"/>
      <c r="IVT25" s="13"/>
      <c r="IVU25" s="9"/>
      <c r="IVV25" s="8"/>
      <c r="IVW25" s="8"/>
      <c r="IVX25" s="13"/>
      <c r="IVY25" s="13"/>
      <c r="IVZ25" s="14"/>
      <c r="IWA25" s="15"/>
      <c r="IWB25" s="13"/>
      <c r="IWC25" s="9"/>
      <c r="IWD25" s="8"/>
      <c r="IWE25" s="8"/>
      <c r="IWF25" s="13"/>
      <c r="IWG25" s="13"/>
      <c r="IWH25" s="14"/>
      <c r="IWI25" s="15"/>
      <c r="IWJ25" s="13"/>
      <c r="IWK25" s="9"/>
      <c r="IWL25" s="8"/>
      <c r="IWM25" s="8"/>
      <c r="IWN25" s="13"/>
      <c r="IWO25" s="13"/>
      <c r="IWP25" s="14"/>
      <c r="IWQ25" s="15"/>
      <c r="IWR25" s="13"/>
      <c r="IWS25" s="9"/>
      <c r="IWT25" s="8"/>
      <c r="IWU25" s="8"/>
      <c r="IWV25" s="13"/>
      <c r="IWW25" s="13"/>
      <c r="IWX25" s="14"/>
      <c r="IWY25" s="15"/>
      <c r="IWZ25" s="13"/>
      <c r="IXA25" s="9"/>
      <c r="IXB25" s="8"/>
      <c r="IXC25" s="8"/>
      <c r="IXD25" s="13"/>
      <c r="IXE25" s="13"/>
      <c r="IXF25" s="14"/>
      <c r="IXG25" s="15"/>
      <c r="IXH25" s="13"/>
      <c r="IXI25" s="9"/>
      <c r="IXJ25" s="8"/>
      <c r="IXK25" s="8"/>
      <c r="IXL25" s="13"/>
      <c r="IXM25" s="13"/>
      <c r="IXN25" s="14"/>
      <c r="IXO25" s="15"/>
      <c r="IXP25" s="13"/>
      <c r="IXQ25" s="9"/>
      <c r="IXR25" s="8"/>
      <c r="IXS25" s="8"/>
      <c r="IXT25" s="13"/>
      <c r="IXU25" s="13"/>
      <c r="IXV25" s="14"/>
      <c r="IXW25" s="15"/>
      <c r="IXX25" s="13"/>
      <c r="IXY25" s="9"/>
      <c r="IXZ25" s="8"/>
      <c r="IYA25" s="8"/>
      <c r="IYB25" s="13"/>
      <c r="IYC25" s="13"/>
      <c r="IYD25" s="14"/>
      <c r="IYE25" s="15"/>
      <c r="IYF25" s="13"/>
      <c r="IYG25" s="9"/>
      <c r="IYH25" s="8"/>
      <c r="IYI25" s="8"/>
      <c r="IYJ25" s="13"/>
      <c r="IYK25" s="13"/>
      <c r="IYL25" s="14"/>
      <c r="IYM25" s="15"/>
      <c r="IYN25" s="13"/>
      <c r="IYO25" s="9"/>
      <c r="IYP25" s="8"/>
      <c r="IYQ25" s="8"/>
      <c r="IYR25" s="13"/>
      <c r="IYS25" s="13"/>
      <c r="IYT25" s="14"/>
      <c r="IYU25" s="15"/>
      <c r="IYV25" s="13"/>
      <c r="IYW25" s="9"/>
      <c r="IYX25" s="8"/>
      <c r="IYY25" s="8"/>
      <c r="IYZ25" s="13"/>
      <c r="IZA25" s="13"/>
      <c r="IZB25" s="14"/>
      <c r="IZC25" s="15"/>
      <c r="IZD25" s="13"/>
      <c r="IZE25" s="9"/>
      <c r="IZF25" s="8"/>
      <c r="IZG25" s="8"/>
      <c r="IZH25" s="13"/>
      <c r="IZI25" s="13"/>
      <c r="IZJ25" s="14"/>
      <c r="IZK25" s="15"/>
      <c r="IZL25" s="13"/>
      <c r="IZM25" s="9"/>
      <c r="IZN25" s="8"/>
      <c r="IZO25" s="8"/>
      <c r="IZP25" s="13"/>
      <c r="IZQ25" s="13"/>
      <c r="IZR25" s="14"/>
      <c r="IZS25" s="15"/>
      <c r="IZT25" s="13"/>
      <c r="IZU25" s="9"/>
      <c r="IZV25" s="8"/>
      <c r="IZW25" s="8"/>
      <c r="IZX25" s="13"/>
      <c r="IZY25" s="13"/>
      <c r="IZZ25" s="14"/>
      <c r="JAA25" s="15"/>
      <c r="JAB25" s="13"/>
      <c r="JAC25" s="9"/>
      <c r="JAD25" s="8"/>
      <c r="JAE25" s="8"/>
      <c r="JAF25" s="13"/>
      <c r="JAG25" s="13"/>
      <c r="JAH25" s="14"/>
      <c r="JAI25" s="15"/>
      <c r="JAJ25" s="13"/>
      <c r="JAK25" s="9"/>
      <c r="JAL25" s="8"/>
      <c r="JAM25" s="8"/>
      <c r="JAN25" s="13"/>
      <c r="JAO25" s="13"/>
      <c r="JAP25" s="14"/>
      <c r="JAQ25" s="15"/>
      <c r="JAR25" s="13"/>
      <c r="JAS25" s="9"/>
      <c r="JAT25" s="8"/>
      <c r="JAU25" s="8"/>
      <c r="JAV25" s="13"/>
      <c r="JAW25" s="13"/>
      <c r="JAX25" s="14"/>
      <c r="JAY25" s="15"/>
      <c r="JAZ25" s="13"/>
      <c r="JBA25" s="9"/>
      <c r="JBB25" s="8"/>
      <c r="JBC25" s="8"/>
      <c r="JBD25" s="13"/>
      <c r="JBE25" s="13"/>
      <c r="JBF25" s="14"/>
      <c r="JBG25" s="15"/>
      <c r="JBH25" s="13"/>
      <c r="JBI25" s="9"/>
      <c r="JBJ25" s="8"/>
      <c r="JBK25" s="8"/>
      <c r="JBL25" s="13"/>
      <c r="JBM25" s="13"/>
      <c r="JBN25" s="14"/>
      <c r="JBO25" s="15"/>
      <c r="JBP25" s="13"/>
      <c r="JBQ25" s="9"/>
      <c r="JBR25" s="8"/>
      <c r="JBS25" s="8"/>
      <c r="JBT25" s="13"/>
      <c r="JBU25" s="13"/>
      <c r="JBV25" s="14"/>
      <c r="JBW25" s="15"/>
      <c r="JBX25" s="13"/>
      <c r="JBY25" s="9"/>
      <c r="JBZ25" s="8"/>
      <c r="JCA25" s="8"/>
      <c r="JCB25" s="13"/>
      <c r="JCC25" s="13"/>
      <c r="JCD25" s="14"/>
      <c r="JCE25" s="15"/>
      <c r="JCF25" s="13"/>
      <c r="JCG25" s="9"/>
      <c r="JCH25" s="8"/>
      <c r="JCI25" s="8"/>
      <c r="JCJ25" s="13"/>
      <c r="JCK25" s="13"/>
      <c r="JCL25" s="14"/>
      <c r="JCM25" s="15"/>
      <c r="JCN25" s="13"/>
      <c r="JCO25" s="9"/>
      <c r="JCP25" s="8"/>
      <c r="JCQ25" s="8"/>
      <c r="JCR25" s="13"/>
      <c r="JCS25" s="13"/>
      <c r="JCT25" s="14"/>
      <c r="JCU25" s="15"/>
      <c r="JCV25" s="13"/>
      <c r="JCW25" s="9"/>
      <c r="JCX25" s="8"/>
      <c r="JCY25" s="8"/>
      <c r="JCZ25" s="13"/>
      <c r="JDA25" s="13"/>
      <c r="JDB25" s="14"/>
      <c r="JDC25" s="15"/>
      <c r="JDD25" s="13"/>
      <c r="JDE25" s="9"/>
      <c r="JDF25" s="8"/>
      <c r="JDG25" s="8"/>
      <c r="JDH25" s="13"/>
      <c r="JDI25" s="13"/>
      <c r="JDJ25" s="14"/>
      <c r="JDK25" s="15"/>
      <c r="JDL25" s="13"/>
      <c r="JDM25" s="9"/>
      <c r="JDN25" s="8"/>
      <c r="JDO25" s="8"/>
      <c r="JDP25" s="13"/>
      <c r="JDQ25" s="13"/>
      <c r="JDR25" s="14"/>
      <c r="JDS25" s="15"/>
      <c r="JDT25" s="13"/>
      <c r="JDU25" s="9"/>
      <c r="JDV25" s="8"/>
      <c r="JDW25" s="8"/>
      <c r="JDX25" s="13"/>
      <c r="JDY25" s="13"/>
      <c r="JDZ25" s="14"/>
      <c r="JEA25" s="15"/>
      <c r="JEB25" s="13"/>
      <c r="JEC25" s="9"/>
      <c r="JED25" s="8"/>
      <c r="JEE25" s="8"/>
      <c r="JEF25" s="13"/>
      <c r="JEG25" s="13"/>
      <c r="JEH25" s="14"/>
      <c r="JEI25" s="15"/>
      <c r="JEJ25" s="13"/>
      <c r="JEK25" s="9"/>
      <c r="JEL25" s="8"/>
      <c r="JEM25" s="8"/>
      <c r="JEN25" s="13"/>
      <c r="JEO25" s="13"/>
      <c r="JEP25" s="14"/>
      <c r="JEQ25" s="15"/>
      <c r="JER25" s="13"/>
      <c r="JES25" s="9"/>
      <c r="JET25" s="8"/>
      <c r="JEU25" s="8"/>
      <c r="JEV25" s="13"/>
      <c r="JEW25" s="13"/>
      <c r="JEX25" s="14"/>
      <c r="JEY25" s="15"/>
      <c r="JEZ25" s="13"/>
      <c r="JFA25" s="9"/>
      <c r="JFB25" s="8"/>
      <c r="JFC25" s="8"/>
      <c r="JFD25" s="13"/>
      <c r="JFE25" s="13"/>
      <c r="JFF25" s="14"/>
      <c r="JFG25" s="15"/>
      <c r="JFH25" s="13"/>
      <c r="JFI25" s="9"/>
      <c r="JFJ25" s="8"/>
      <c r="JFK25" s="8"/>
      <c r="JFL25" s="13"/>
      <c r="JFM25" s="13"/>
      <c r="JFN25" s="14"/>
      <c r="JFO25" s="15"/>
      <c r="JFP25" s="13"/>
      <c r="JFQ25" s="9"/>
      <c r="JFR25" s="8"/>
      <c r="JFS25" s="8"/>
      <c r="JFT25" s="13"/>
      <c r="JFU25" s="13"/>
      <c r="JFV25" s="14"/>
      <c r="JFW25" s="15"/>
      <c r="JFX25" s="13"/>
      <c r="JFY25" s="9"/>
      <c r="JFZ25" s="8"/>
      <c r="JGA25" s="8"/>
      <c r="JGB25" s="13"/>
      <c r="JGC25" s="13"/>
      <c r="JGD25" s="14"/>
      <c r="JGE25" s="15"/>
      <c r="JGF25" s="13"/>
      <c r="JGG25" s="9"/>
      <c r="JGH25" s="8"/>
      <c r="JGI25" s="8"/>
      <c r="JGJ25" s="13"/>
      <c r="JGK25" s="13"/>
      <c r="JGL25" s="14"/>
      <c r="JGM25" s="15"/>
      <c r="JGN25" s="13"/>
      <c r="JGO25" s="9"/>
      <c r="JGP25" s="8"/>
      <c r="JGQ25" s="8"/>
      <c r="JGR25" s="13"/>
      <c r="JGS25" s="13"/>
      <c r="JGT25" s="14"/>
      <c r="JGU25" s="15"/>
      <c r="JGV25" s="13"/>
      <c r="JGW25" s="9"/>
      <c r="JGX25" s="8"/>
      <c r="JGY25" s="8"/>
      <c r="JGZ25" s="13"/>
      <c r="JHA25" s="13"/>
      <c r="JHB25" s="14"/>
      <c r="JHC25" s="15"/>
      <c r="JHD25" s="13"/>
      <c r="JHE25" s="9"/>
      <c r="JHF25" s="8"/>
      <c r="JHG25" s="8"/>
      <c r="JHH25" s="13"/>
      <c r="JHI25" s="13"/>
      <c r="JHJ25" s="14"/>
      <c r="JHK25" s="15"/>
      <c r="JHL25" s="13"/>
      <c r="JHM25" s="9"/>
      <c r="JHN25" s="8"/>
      <c r="JHO25" s="8"/>
      <c r="JHP25" s="13"/>
      <c r="JHQ25" s="13"/>
      <c r="JHR25" s="14"/>
      <c r="JHS25" s="15"/>
      <c r="JHT25" s="13"/>
      <c r="JHU25" s="9"/>
      <c r="JHV25" s="8"/>
      <c r="JHW25" s="8"/>
      <c r="JHX25" s="13"/>
      <c r="JHY25" s="13"/>
      <c r="JHZ25" s="14"/>
      <c r="JIA25" s="15"/>
      <c r="JIB25" s="13"/>
      <c r="JIC25" s="9"/>
      <c r="JID25" s="8"/>
      <c r="JIE25" s="8"/>
      <c r="JIF25" s="13"/>
      <c r="JIG25" s="13"/>
      <c r="JIH25" s="14"/>
      <c r="JII25" s="15"/>
      <c r="JIJ25" s="13"/>
      <c r="JIK25" s="9"/>
      <c r="JIL25" s="8"/>
      <c r="JIM25" s="8"/>
      <c r="JIN25" s="13"/>
      <c r="JIO25" s="13"/>
      <c r="JIP25" s="14"/>
      <c r="JIQ25" s="15"/>
      <c r="JIR25" s="13"/>
      <c r="JIS25" s="9"/>
      <c r="JIT25" s="8"/>
      <c r="JIU25" s="8"/>
      <c r="JIV25" s="13"/>
      <c r="JIW25" s="13"/>
      <c r="JIX25" s="14"/>
      <c r="JIY25" s="15"/>
      <c r="JIZ25" s="13"/>
      <c r="JJA25" s="9"/>
      <c r="JJB25" s="8"/>
      <c r="JJC25" s="8"/>
      <c r="JJD25" s="13"/>
      <c r="JJE25" s="13"/>
      <c r="JJF25" s="14"/>
      <c r="JJG25" s="15"/>
      <c r="JJH25" s="13"/>
      <c r="JJI25" s="9"/>
      <c r="JJJ25" s="8"/>
      <c r="JJK25" s="8"/>
      <c r="JJL25" s="13"/>
      <c r="JJM25" s="13"/>
      <c r="JJN25" s="14"/>
      <c r="JJO25" s="15"/>
      <c r="JJP25" s="13"/>
      <c r="JJQ25" s="9"/>
      <c r="JJR25" s="8"/>
      <c r="JJS25" s="8"/>
      <c r="JJT25" s="13"/>
      <c r="JJU25" s="13"/>
      <c r="JJV25" s="14"/>
      <c r="JJW25" s="15"/>
      <c r="JJX25" s="13"/>
      <c r="JJY25" s="9"/>
      <c r="JJZ25" s="8"/>
      <c r="JKA25" s="8"/>
      <c r="JKB25" s="13"/>
      <c r="JKC25" s="13"/>
      <c r="JKD25" s="14"/>
      <c r="JKE25" s="15"/>
      <c r="JKF25" s="13"/>
      <c r="JKG25" s="9"/>
      <c r="JKH25" s="8"/>
      <c r="JKI25" s="8"/>
      <c r="JKJ25" s="13"/>
      <c r="JKK25" s="13"/>
      <c r="JKL25" s="14"/>
      <c r="JKM25" s="15"/>
      <c r="JKN25" s="13"/>
      <c r="JKO25" s="9"/>
      <c r="JKP25" s="8"/>
      <c r="JKQ25" s="8"/>
      <c r="JKR25" s="13"/>
      <c r="JKS25" s="13"/>
      <c r="JKT25" s="14"/>
      <c r="JKU25" s="15"/>
      <c r="JKV25" s="13"/>
      <c r="JKW25" s="9"/>
      <c r="JKX25" s="8"/>
      <c r="JKY25" s="8"/>
      <c r="JKZ25" s="13"/>
      <c r="JLA25" s="13"/>
      <c r="JLB25" s="14"/>
      <c r="JLC25" s="15"/>
      <c r="JLD25" s="13"/>
      <c r="JLE25" s="9"/>
      <c r="JLF25" s="8"/>
      <c r="JLG25" s="8"/>
      <c r="JLH25" s="13"/>
      <c r="JLI25" s="13"/>
      <c r="JLJ25" s="14"/>
      <c r="JLK25" s="15"/>
      <c r="JLL25" s="13"/>
      <c r="JLM25" s="9"/>
      <c r="JLN25" s="8"/>
      <c r="JLO25" s="8"/>
      <c r="JLP25" s="13"/>
      <c r="JLQ25" s="13"/>
      <c r="JLR25" s="14"/>
      <c r="JLS25" s="15"/>
      <c r="JLT25" s="13"/>
      <c r="JLU25" s="9"/>
      <c r="JLV25" s="8"/>
      <c r="JLW25" s="8"/>
      <c r="JLX25" s="13"/>
      <c r="JLY25" s="13"/>
      <c r="JLZ25" s="14"/>
      <c r="JMA25" s="15"/>
      <c r="JMB25" s="13"/>
      <c r="JMC25" s="9"/>
      <c r="JMD25" s="8"/>
      <c r="JME25" s="8"/>
      <c r="JMF25" s="13"/>
      <c r="JMG25" s="13"/>
      <c r="JMH25" s="14"/>
      <c r="JMI25" s="15"/>
      <c r="JMJ25" s="13"/>
      <c r="JMK25" s="9"/>
      <c r="JML25" s="8"/>
      <c r="JMM25" s="8"/>
      <c r="JMN25" s="13"/>
      <c r="JMO25" s="13"/>
      <c r="JMP25" s="14"/>
      <c r="JMQ25" s="15"/>
      <c r="JMR25" s="13"/>
      <c r="JMS25" s="9"/>
      <c r="JMT25" s="8"/>
      <c r="JMU25" s="8"/>
      <c r="JMV25" s="13"/>
      <c r="JMW25" s="13"/>
      <c r="JMX25" s="14"/>
      <c r="JMY25" s="15"/>
      <c r="JMZ25" s="13"/>
      <c r="JNA25" s="9"/>
      <c r="JNB25" s="8"/>
      <c r="JNC25" s="8"/>
      <c r="JND25" s="13"/>
      <c r="JNE25" s="13"/>
      <c r="JNF25" s="14"/>
      <c r="JNG25" s="15"/>
      <c r="JNH25" s="13"/>
      <c r="JNI25" s="9"/>
      <c r="JNJ25" s="8"/>
      <c r="JNK25" s="8"/>
      <c r="JNL25" s="13"/>
      <c r="JNM25" s="13"/>
      <c r="JNN25" s="14"/>
      <c r="JNO25" s="15"/>
      <c r="JNP25" s="13"/>
      <c r="JNQ25" s="9"/>
      <c r="JNR25" s="8"/>
      <c r="JNS25" s="8"/>
      <c r="JNT25" s="13"/>
      <c r="JNU25" s="13"/>
      <c r="JNV25" s="14"/>
      <c r="JNW25" s="15"/>
      <c r="JNX25" s="13"/>
      <c r="JNY25" s="9"/>
      <c r="JNZ25" s="8"/>
      <c r="JOA25" s="8"/>
      <c r="JOB25" s="13"/>
      <c r="JOC25" s="13"/>
      <c r="JOD25" s="14"/>
      <c r="JOE25" s="15"/>
      <c r="JOF25" s="13"/>
      <c r="JOG25" s="9"/>
      <c r="JOH25" s="8"/>
      <c r="JOI25" s="8"/>
      <c r="JOJ25" s="13"/>
      <c r="JOK25" s="13"/>
      <c r="JOL25" s="14"/>
      <c r="JOM25" s="15"/>
      <c r="JON25" s="13"/>
      <c r="JOO25" s="9"/>
      <c r="JOP25" s="8"/>
      <c r="JOQ25" s="8"/>
      <c r="JOR25" s="13"/>
      <c r="JOS25" s="13"/>
      <c r="JOT25" s="14"/>
      <c r="JOU25" s="15"/>
      <c r="JOV25" s="13"/>
      <c r="JOW25" s="9"/>
      <c r="JOX25" s="8"/>
      <c r="JOY25" s="8"/>
      <c r="JOZ25" s="13"/>
      <c r="JPA25" s="13"/>
      <c r="JPB25" s="14"/>
      <c r="JPC25" s="15"/>
      <c r="JPD25" s="13"/>
      <c r="JPE25" s="9"/>
      <c r="JPF25" s="8"/>
      <c r="JPG25" s="8"/>
      <c r="JPH25" s="13"/>
      <c r="JPI25" s="13"/>
      <c r="JPJ25" s="14"/>
      <c r="JPK25" s="15"/>
      <c r="JPL25" s="13"/>
      <c r="JPM25" s="9"/>
      <c r="JPN25" s="8"/>
      <c r="JPO25" s="8"/>
      <c r="JPP25" s="13"/>
      <c r="JPQ25" s="13"/>
      <c r="JPR25" s="14"/>
      <c r="JPS25" s="15"/>
      <c r="JPT25" s="13"/>
      <c r="JPU25" s="9"/>
      <c r="JPV25" s="8"/>
      <c r="JPW25" s="8"/>
      <c r="JPX25" s="13"/>
      <c r="JPY25" s="13"/>
      <c r="JPZ25" s="14"/>
      <c r="JQA25" s="15"/>
      <c r="JQB25" s="13"/>
      <c r="JQC25" s="9"/>
      <c r="JQD25" s="8"/>
      <c r="JQE25" s="8"/>
      <c r="JQF25" s="13"/>
      <c r="JQG25" s="13"/>
      <c r="JQH25" s="14"/>
      <c r="JQI25" s="15"/>
      <c r="JQJ25" s="13"/>
      <c r="JQK25" s="9"/>
      <c r="JQL25" s="8"/>
      <c r="JQM25" s="8"/>
      <c r="JQN25" s="13"/>
      <c r="JQO25" s="13"/>
      <c r="JQP25" s="14"/>
      <c r="JQQ25" s="15"/>
      <c r="JQR25" s="13"/>
      <c r="JQS25" s="9"/>
      <c r="JQT25" s="8"/>
      <c r="JQU25" s="8"/>
      <c r="JQV25" s="13"/>
      <c r="JQW25" s="13"/>
      <c r="JQX25" s="14"/>
      <c r="JQY25" s="15"/>
      <c r="JQZ25" s="13"/>
      <c r="JRA25" s="9"/>
      <c r="JRB25" s="8"/>
      <c r="JRC25" s="8"/>
      <c r="JRD25" s="13"/>
      <c r="JRE25" s="13"/>
      <c r="JRF25" s="14"/>
      <c r="JRG25" s="15"/>
      <c r="JRH25" s="13"/>
      <c r="JRI25" s="9"/>
      <c r="JRJ25" s="8"/>
      <c r="JRK25" s="8"/>
      <c r="JRL25" s="13"/>
      <c r="JRM25" s="13"/>
      <c r="JRN25" s="14"/>
      <c r="JRO25" s="15"/>
      <c r="JRP25" s="13"/>
      <c r="JRQ25" s="9"/>
      <c r="JRR25" s="8"/>
      <c r="JRS25" s="8"/>
      <c r="JRT25" s="13"/>
      <c r="JRU25" s="13"/>
      <c r="JRV25" s="14"/>
      <c r="JRW25" s="15"/>
      <c r="JRX25" s="13"/>
      <c r="JRY25" s="9"/>
      <c r="JRZ25" s="8"/>
      <c r="JSA25" s="8"/>
      <c r="JSB25" s="13"/>
      <c r="JSC25" s="13"/>
      <c r="JSD25" s="14"/>
      <c r="JSE25" s="15"/>
      <c r="JSF25" s="13"/>
      <c r="JSG25" s="9"/>
      <c r="JSH25" s="8"/>
      <c r="JSI25" s="8"/>
      <c r="JSJ25" s="13"/>
      <c r="JSK25" s="13"/>
      <c r="JSL25" s="14"/>
      <c r="JSM25" s="15"/>
      <c r="JSN25" s="13"/>
      <c r="JSO25" s="9"/>
      <c r="JSP25" s="8"/>
      <c r="JSQ25" s="8"/>
      <c r="JSR25" s="13"/>
      <c r="JSS25" s="13"/>
      <c r="JST25" s="14"/>
      <c r="JSU25" s="15"/>
      <c r="JSV25" s="13"/>
      <c r="JSW25" s="9"/>
      <c r="JSX25" s="8"/>
      <c r="JSY25" s="8"/>
      <c r="JSZ25" s="13"/>
      <c r="JTA25" s="13"/>
      <c r="JTB25" s="14"/>
      <c r="JTC25" s="15"/>
      <c r="JTD25" s="13"/>
      <c r="JTE25" s="9"/>
      <c r="JTF25" s="8"/>
      <c r="JTG25" s="8"/>
      <c r="JTH25" s="13"/>
      <c r="JTI25" s="13"/>
      <c r="JTJ25" s="14"/>
      <c r="JTK25" s="15"/>
      <c r="JTL25" s="13"/>
      <c r="JTM25" s="9"/>
      <c r="JTN25" s="8"/>
      <c r="JTO25" s="8"/>
      <c r="JTP25" s="13"/>
      <c r="JTQ25" s="13"/>
      <c r="JTR25" s="14"/>
      <c r="JTS25" s="15"/>
      <c r="JTT25" s="13"/>
      <c r="JTU25" s="9"/>
      <c r="JTV25" s="8"/>
      <c r="JTW25" s="8"/>
      <c r="JTX25" s="13"/>
      <c r="JTY25" s="13"/>
      <c r="JTZ25" s="14"/>
      <c r="JUA25" s="15"/>
      <c r="JUB25" s="13"/>
      <c r="JUC25" s="9"/>
      <c r="JUD25" s="8"/>
      <c r="JUE25" s="8"/>
      <c r="JUF25" s="13"/>
      <c r="JUG25" s="13"/>
      <c r="JUH25" s="14"/>
      <c r="JUI25" s="15"/>
      <c r="JUJ25" s="13"/>
      <c r="JUK25" s="9"/>
      <c r="JUL25" s="8"/>
      <c r="JUM25" s="8"/>
      <c r="JUN25" s="13"/>
      <c r="JUO25" s="13"/>
      <c r="JUP25" s="14"/>
      <c r="JUQ25" s="15"/>
      <c r="JUR25" s="13"/>
      <c r="JUS25" s="9"/>
      <c r="JUT25" s="8"/>
      <c r="JUU25" s="8"/>
      <c r="JUV25" s="13"/>
      <c r="JUW25" s="13"/>
      <c r="JUX25" s="14"/>
      <c r="JUY25" s="15"/>
      <c r="JUZ25" s="13"/>
      <c r="JVA25" s="9"/>
      <c r="JVB25" s="8"/>
      <c r="JVC25" s="8"/>
      <c r="JVD25" s="13"/>
      <c r="JVE25" s="13"/>
      <c r="JVF25" s="14"/>
      <c r="JVG25" s="15"/>
      <c r="JVH25" s="13"/>
      <c r="JVI25" s="9"/>
      <c r="JVJ25" s="8"/>
      <c r="JVK25" s="8"/>
      <c r="JVL25" s="13"/>
      <c r="JVM25" s="13"/>
      <c r="JVN25" s="14"/>
      <c r="JVO25" s="15"/>
      <c r="JVP25" s="13"/>
      <c r="JVQ25" s="9"/>
      <c r="JVR25" s="8"/>
      <c r="JVS25" s="8"/>
      <c r="JVT25" s="13"/>
      <c r="JVU25" s="13"/>
      <c r="JVV25" s="14"/>
      <c r="JVW25" s="15"/>
      <c r="JVX25" s="13"/>
      <c r="JVY25" s="9"/>
      <c r="JVZ25" s="8"/>
      <c r="JWA25" s="8"/>
      <c r="JWB25" s="13"/>
      <c r="JWC25" s="13"/>
      <c r="JWD25" s="14"/>
      <c r="JWE25" s="15"/>
      <c r="JWF25" s="13"/>
      <c r="JWG25" s="9"/>
      <c r="JWH25" s="8"/>
      <c r="JWI25" s="8"/>
      <c r="JWJ25" s="13"/>
      <c r="JWK25" s="13"/>
      <c r="JWL25" s="14"/>
      <c r="JWM25" s="15"/>
      <c r="JWN25" s="13"/>
      <c r="JWO25" s="9"/>
      <c r="JWP25" s="8"/>
      <c r="JWQ25" s="8"/>
      <c r="JWR25" s="13"/>
      <c r="JWS25" s="13"/>
      <c r="JWT25" s="14"/>
      <c r="JWU25" s="15"/>
      <c r="JWV25" s="13"/>
      <c r="JWW25" s="9"/>
      <c r="JWX25" s="8"/>
      <c r="JWY25" s="8"/>
      <c r="JWZ25" s="13"/>
      <c r="JXA25" s="13"/>
      <c r="JXB25" s="14"/>
      <c r="JXC25" s="15"/>
      <c r="JXD25" s="13"/>
      <c r="JXE25" s="9"/>
      <c r="JXF25" s="8"/>
      <c r="JXG25" s="8"/>
      <c r="JXH25" s="13"/>
      <c r="JXI25" s="13"/>
      <c r="JXJ25" s="14"/>
      <c r="JXK25" s="15"/>
      <c r="JXL25" s="13"/>
      <c r="JXM25" s="9"/>
      <c r="JXN25" s="8"/>
      <c r="JXO25" s="8"/>
      <c r="JXP25" s="13"/>
      <c r="JXQ25" s="13"/>
      <c r="JXR25" s="14"/>
      <c r="JXS25" s="15"/>
      <c r="JXT25" s="13"/>
      <c r="JXU25" s="9"/>
      <c r="JXV25" s="8"/>
      <c r="JXW25" s="8"/>
      <c r="JXX25" s="13"/>
      <c r="JXY25" s="13"/>
      <c r="JXZ25" s="14"/>
      <c r="JYA25" s="15"/>
      <c r="JYB25" s="13"/>
      <c r="JYC25" s="9"/>
      <c r="JYD25" s="8"/>
      <c r="JYE25" s="8"/>
      <c r="JYF25" s="13"/>
      <c r="JYG25" s="13"/>
      <c r="JYH25" s="14"/>
      <c r="JYI25" s="15"/>
      <c r="JYJ25" s="13"/>
      <c r="JYK25" s="9"/>
      <c r="JYL25" s="8"/>
      <c r="JYM25" s="8"/>
      <c r="JYN25" s="13"/>
      <c r="JYO25" s="13"/>
      <c r="JYP25" s="14"/>
      <c r="JYQ25" s="15"/>
      <c r="JYR25" s="13"/>
      <c r="JYS25" s="9"/>
      <c r="JYT25" s="8"/>
      <c r="JYU25" s="8"/>
      <c r="JYV25" s="13"/>
      <c r="JYW25" s="13"/>
      <c r="JYX25" s="14"/>
      <c r="JYY25" s="15"/>
      <c r="JYZ25" s="13"/>
      <c r="JZA25" s="9"/>
      <c r="JZB25" s="8"/>
      <c r="JZC25" s="8"/>
      <c r="JZD25" s="13"/>
      <c r="JZE25" s="13"/>
      <c r="JZF25" s="14"/>
      <c r="JZG25" s="15"/>
      <c r="JZH25" s="13"/>
      <c r="JZI25" s="9"/>
      <c r="JZJ25" s="8"/>
      <c r="JZK25" s="8"/>
      <c r="JZL25" s="13"/>
      <c r="JZM25" s="13"/>
      <c r="JZN25" s="14"/>
      <c r="JZO25" s="15"/>
      <c r="JZP25" s="13"/>
      <c r="JZQ25" s="9"/>
      <c r="JZR25" s="8"/>
      <c r="JZS25" s="8"/>
      <c r="JZT25" s="13"/>
      <c r="JZU25" s="13"/>
      <c r="JZV25" s="14"/>
      <c r="JZW25" s="15"/>
      <c r="JZX25" s="13"/>
      <c r="JZY25" s="9"/>
      <c r="JZZ25" s="8"/>
      <c r="KAA25" s="8"/>
      <c r="KAB25" s="13"/>
      <c r="KAC25" s="13"/>
      <c r="KAD25" s="14"/>
      <c r="KAE25" s="15"/>
      <c r="KAF25" s="13"/>
      <c r="KAG25" s="9"/>
      <c r="KAH25" s="8"/>
      <c r="KAI25" s="8"/>
      <c r="KAJ25" s="13"/>
      <c r="KAK25" s="13"/>
      <c r="KAL25" s="14"/>
      <c r="KAM25" s="15"/>
      <c r="KAN25" s="13"/>
      <c r="KAO25" s="9"/>
      <c r="KAP25" s="8"/>
      <c r="KAQ25" s="8"/>
      <c r="KAR25" s="13"/>
      <c r="KAS25" s="13"/>
      <c r="KAT25" s="14"/>
      <c r="KAU25" s="15"/>
      <c r="KAV25" s="13"/>
      <c r="KAW25" s="9"/>
      <c r="KAX25" s="8"/>
      <c r="KAY25" s="8"/>
      <c r="KAZ25" s="13"/>
      <c r="KBA25" s="13"/>
      <c r="KBB25" s="14"/>
      <c r="KBC25" s="15"/>
      <c r="KBD25" s="13"/>
      <c r="KBE25" s="9"/>
      <c r="KBF25" s="8"/>
      <c r="KBG25" s="8"/>
      <c r="KBH25" s="13"/>
      <c r="KBI25" s="13"/>
      <c r="KBJ25" s="14"/>
      <c r="KBK25" s="15"/>
      <c r="KBL25" s="13"/>
      <c r="KBM25" s="9"/>
      <c r="KBN25" s="8"/>
      <c r="KBO25" s="8"/>
      <c r="KBP25" s="13"/>
      <c r="KBQ25" s="13"/>
      <c r="KBR25" s="14"/>
      <c r="KBS25" s="15"/>
      <c r="KBT25" s="13"/>
      <c r="KBU25" s="9"/>
      <c r="KBV25" s="8"/>
      <c r="KBW25" s="8"/>
      <c r="KBX25" s="13"/>
      <c r="KBY25" s="13"/>
      <c r="KBZ25" s="14"/>
      <c r="KCA25" s="15"/>
      <c r="KCB25" s="13"/>
      <c r="KCC25" s="9"/>
      <c r="KCD25" s="8"/>
      <c r="KCE25" s="8"/>
      <c r="KCF25" s="13"/>
      <c r="KCG25" s="13"/>
      <c r="KCH25" s="14"/>
      <c r="KCI25" s="15"/>
      <c r="KCJ25" s="13"/>
      <c r="KCK25" s="9"/>
      <c r="KCL25" s="8"/>
      <c r="KCM25" s="8"/>
      <c r="KCN25" s="13"/>
      <c r="KCO25" s="13"/>
      <c r="KCP25" s="14"/>
      <c r="KCQ25" s="15"/>
      <c r="KCR25" s="13"/>
      <c r="KCS25" s="9"/>
      <c r="KCT25" s="8"/>
      <c r="KCU25" s="8"/>
      <c r="KCV25" s="13"/>
      <c r="KCW25" s="13"/>
      <c r="KCX25" s="14"/>
      <c r="KCY25" s="15"/>
      <c r="KCZ25" s="13"/>
      <c r="KDA25" s="9"/>
      <c r="KDB25" s="8"/>
      <c r="KDC25" s="8"/>
      <c r="KDD25" s="13"/>
      <c r="KDE25" s="13"/>
      <c r="KDF25" s="14"/>
      <c r="KDG25" s="15"/>
      <c r="KDH25" s="13"/>
      <c r="KDI25" s="9"/>
      <c r="KDJ25" s="8"/>
      <c r="KDK25" s="8"/>
      <c r="KDL25" s="13"/>
      <c r="KDM25" s="13"/>
      <c r="KDN25" s="14"/>
      <c r="KDO25" s="15"/>
      <c r="KDP25" s="13"/>
      <c r="KDQ25" s="9"/>
      <c r="KDR25" s="8"/>
      <c r="KDS25" s="8"/>
      <c r="KDT25" s="13"/>
      <c r="KDU25" s="13"/>
      <c r="KDV25" s="14"/>
      <c r="KDW25" s="15"/>
      <c r="KDX25" s="13"/>
      <c r="KDY25" s="9"/>
      <c r="KDZ25" s="8"/>
      <c r="KEA25" s="8"/>
      <c r="KEB25" s="13"/>
      <c r="KEC25" s="13"/>
      <c r="KED25" s="14"/>
      <c r="KEE25" s="15"/>
      <c r="KEF25" s="13"/>
      <c r="KEG25" s="9"/>
      <c r="KEH25" s="8"/>
      <c r="KEI25" s="8"/>
      <c r="KEJ25" s="13"/>
      <c r="KEK25" s="13"/>
      <c r="KEL25" s="14"/>
      <c r="KEM25" s="15"/>
      <c r="KEN25" s="13"/>
      <c r="KEO25" s="9"/>
      <c r="KEP25" s="8"/>
      <c r="KEQ25" s="8"/>
      <c r="KER25" s="13"/>
      <c r="KES25" s="13"/>
      <c r="KET25" s="14"/>
      <c r="KEU25" s="15"/>
      <c r="KEV25" s="13"/>
      <c r="KEW25" s="9"/>
      <c r="KEX25" s="8"/>
      <c r="KEY25" s="8"/>
      <c r="KEZ25" s="13"/>
      <c r="KFA25" s="13"/>
      <c r="KFB25" s="14"/>
      <c r="KFC25" s="15"/>
      <c r="KFD25" s="13"/>
      <c r="KFE25" s="9"/>
      <c r="KFF25" s="8"/>
      <c r="KFG25" s="8"/>
      <c r="KFH25" s="13"/>
      <c r="KFI25" s="13"/>
      <c r="KFJ25" s="14"/>
      <c r="KFK25" s="15"/>
      <c r="KFL25" s="13"/>
      <c r="KFM25" s="9"/>
      <c r="KFN25" s="8"/>
      <c r="KFO25" s="8"/>
      <c r="KFP25" s="13"/>
      <c r="KFQ25" s="13"/>
      <c r="KFR25" s="14"/>
      <c r="KFS25" s="15"/>
      <c r="KFT25" s="13"/>
      <c r="KFU25" s="9"/>
      <c r="KFV25" s="8"/>
      <c r="KFW25" s="8"/>
      <c r="KFX25" s="13"/>
      <c r="KFY25" s="13"/>
      <c r="KFZ25" s="14"/>
      <c r="KGA25" s="15"/>
      <c r="KGB25" s="13"/>
      <c r="KGC25" s="9"/>
      <c r="KGD25" s="8"/>
      <c r="KGE25" s="8"/>
      <c r="KGF25" s="13"/>
      <c r="KGG25" s="13"/>
      <c r="KGH25" s="14"/>
      <c r="KGI25" s="15"/>
      <c r="KGJ25" s="13"/>
      <c r="KGK25" s="9"/>
      <c r="KGL25" s="8"/>
      <c r="KGM25" s="8"/>
      <c r="KGN25" s="13"/>
      <c r="KGO25" s="13"/>
      <c r="KGP25" s="14"/>
      <c r="KGQ25" s="15"/>
      <c r="KGR25" s="13"/>
      <c r="KGS25" s="9"/>
      <c r="KGT25" s="8"/>
      <c r="KGU25" s="8"/>
      <c r="KGV25" s="13"/>
      <c r="KGW25" s="13"/>
      <c r="KGX25" s="14"/>
      <c r="KGY25" s="15"/>
      <c r="KGZ25" s="13"/>
      <c r="KHA25" s="9"/>
      <c r="KHB25" s="8"/>
      <c r="KHC25" s="8"/>
      <c r="KHD25" s="13"/>
      <c r="KHE25" s="13"/>
      <c r="KHF25" s="14"/>
      <c r="KHG25" s="15"/>
      <c r="KHH25" s="13"/>
      <c r="KHI25" s="9"/>
      <c r="KHJ25" s="8"/>
      <c r="KHK25" s="8"/>
      <c r="KHL25" s="13"/>
      <c r="KHM25" s="13"/>
      <c r="KHN25" s="14"/>
      <c r="KHO25" s="15"/>
      <c r="KHP25" s="13"/>
      <c r="KHQ25" s="9"/>
      <c r="KHR25" s="8"/>
      <c r="KHS25" s="8"/>
      <c r="KHT25" s="13"/>
      <c r="KHU25" s="13"/>
      <c r="KHV25" s="14"/>
      <c r="KHW25" s="15"/>
      <c r="KHX25" s="13"/>
      <c r="KHY25" s="9"/>
      <c r="KHZ25" s="8"/>
      <c r="KIA25" s="8"/>
      <c r="KIB25" s="13"/>
      <c r="KIC25" s="13"/>
      <c r="KID25" s="14"/>
      <c r="KIE25" s="15"/>
      <c r="KIF25" s="13"/>
      <c r="KIG25" s="9"/>
      <c r="KIH25" s="8"/>
      <c r="KII25" s="8"/>
      <c r="KIJ25" s="13"/>
      <c r="KIK25" s="13"/>
      <c r="KIL25" s="14"/>
      <c r="KIM25" s="15"/>
      <c r="KIN25" s="13"/>
      <c r="KIO25" s="9"/>
      <c r="KIP25" s="8"/>
      <c r="KIQ25" s="8"/>
      <c r="KIR25" s="13"/>
      <c r="KIS25" s="13"/>
      <c r="KIT25" s="14"/>
      <c r="KIU25" s="15"/>
      <c r="KIV25" s="13"/>
      <c r="KIW25" s="9"/>
      <c r="KIX25" s="8"/>
      <c r="KIY25" s="8"/>
      <c r="KIZ25" s="13"/>
      <c r="KJA25" s="13"/>
      <c r="KJB25" s="14"/>
      <c r="KJC25" s="15"/>
      <c r="KJD25" s="13"/>
      <c r="KJE25" s="9"/>
      <c r="KJF25" s="8"/>
      <c r="KJG25" s="8"/>
      <c r="KJH25" s="13"/>
      <c r="KJI25" s="13"/>
      <c r="KJJ25" s="14"/>
      <c r="KJK25" s="15"/>
      <c r="KJL25" s="13"/>
      <c r="KJM25" s="9"/>
      <c r="KJN25" s="8"/>
      <c r="KJO25" s="8"/>
      <c r="KJP25" s="13"/>
      <c r="KJQ25" s="13"/>
      <c r="KJR25" s="14"/>
      <c r="KJS25" s="15"/>
      <c r="KJT25" s="13"/>
      <c r="KJU25" s="9"/>
      <c r="KJV25" s="8"/>
      <c r="KJW25" s="8"/>
      <c r="KJX25" s="13"/>
      <c r="KJY25" s="13"/>
      <c r="KJZ25" s="14"/>
      <c r="KKA25" s="15"/>
      <c r="KKB25" s="13"/>
      <c r="KKC25" s="9"/>
      <c r="KKD25" s="8"/>
      <c r="KKE25" s="8"/>
      <c r="KKF25" s="13"/>
      <c r="KKG25" s="13"/>
      <c r="KKH25" s="14"/>
      <c r="KKI25" s="15"/>
      <c r="KKJ25" s="13"/>
      <c r="KKK25" s="9"/>
      <c r="KKL25" s="8"/>
      <c r="KKM25" s="8"/>
      <c r="KKN25" s="13"/>
      <c r="KKO25" s="13"/>
      <c r="KKP25" s="14"/>
      <c r="KKQ25" s="15"/>
      <c r="KKR25" s="13"/>
      <c r="KKS25" s="9"/>
      <c r="KKT25" s="8"/>
      <c r="KKU25" s="8"/>
      <c r="KKV25" s="13"/>
      <c r="KKW25" s="13"/>
      <c r="KKX25" s="14"/>
      <c r="KKY25" s="15"/>
      <c r="KKZ25" s="13"/>
      <c r="KLA25" s="9"/>
      <c r="KLB25" s="8"/>
      <c r="KLC25" s="8"/>
      <c r="KLD25" s="13"/>
      <c r="KLE25" s="13"/>
      <c r="KLF25" s="14"/>
      <c r="KLG25" s="15"/>
      <c r="KLH25" s="13"/>
      <c r="KLI25" s="9"/>
      <c r="KLJ25" s="8"/>
      <c r="KLK25" s="8"/>
      <c r="KLL25" s="13"/>
      <c r="KLM25" s="13"/>
      <c r="KLN25" s="14"/>
      <c r="KLO25" s="15"/>
      <c r="KLP25" s="13"/>
      <c r="KLQ25" s="9"/>
      <c r="KLR25" s="8"/>
      <c r="KLS25" s="8"/>
      <c r="KLT25" s="13"/>
      <c r="KLU25" s="13"/>
      <c r="KLV25" s="14"/>
      <c r="KLW25" s="15"/>
      <c r="KLX25" s="13"/>
      <c r="KLY25" s="9"/>
      <c r="KLZ25" s="8"/>
      <c r="KMA25" s="8"/>
      <c r="KMB25" s="13"/>
      <c r="KMC25" s="13"/>
      <c r="KMD25" s="14"/>
      <c r="KME25" s="15"/>
      <c r="KMF25" s="13"/>
      <c r="KMG25" s="9"/>
      <c r="KMH25" s="8"/>
      <c r="KMI25" s="8"/>
      <c r="KMJ25" s="13"/>
      <c r="KMK25" s="13"/>
      <c r="KML25" s="14"/>
      <c r="KMM25" s="15"/>
      <c r="KMN25" s="13"/>
      <c r="KMO25" s="9"/>
      <c r="KMP25" s="8"/>
      <c r="KMQ25" s="8"/>
      <c r="KMR25" s="13"/>
      <c r="KMS25" s="13"/>
      <c r="KMT25" s="14"/>
      <c r="KMU25" s="15"/>
      <c r="KMV25" s="13"/>
      <c r="KMW25" s="9"/>
      <c r="KMX25" s="8"/>
      <c r="KMY25" s="8"/>
      <c r="KMZ25" s="13"/>
      <c r="KNA25" s="13"/>
      <c r="KNB25" s="14"/>
      <c r="KNC25" s="15"/>
      <c r="KND25" s="13"/>
      <c r="KNE25" s="9"/>
      <c r="KNF25" s="8"/>
      <c r="KNG25" s="8"/>
      <c r="KNH25" s="13"/>
      <c r="KNI25" s="13"/>
      <c r="KNJ25" s="14"/>
      <c r="KNK25" s="15"/>
      <c r="KNL25" s="13"/>
      <c r="KNM25" s="9"/>
      <c r="KNN25" s="8"/>
      <c r="KNO25" s="8"/>
      <c r="KNP25" s="13"/>
      <c r="KNQ25" s="13"/>
      <c r="KNR25" s="14"/>
      <c r="KNS25" s="15"/>
      <c r="KNT25" s="13"/>
      <c r="KNU25" s="9"/>
      <c r="KNV25" s="8"/>
      <c r="KNW25" s="8"/>
      <c r="KNX25" s="13"/>
      <c r="KNY25" s="13"/>
      <c r="KNZ25" s="14"/>
      <c r="KOA25" s="15"/>
      <c r="KOB25" s="13"/>
      <c r="KOC25" s="9"/>
      <c r="KOD25" s="8"/>
      <c r="KOE25" s="8"/>
      <c r="KOF25" s="13"/>
      <c r="KOG25" s="13"/>
      <c r="KOH25" s="14"/>
      <c r="KOI25" s="15"/>
      <c r="KOJ25" s="13"/>
      <c r="KOK25" s="9"/>
      <c r="KOL25" s="8"/>
      <c r="KOM25" s="8"/>
      <c r="KON25" s="13"/>
      <c r="KOO25" s="13"/>
      <c r="KOP25" s="14"/>
      <c r="KOQ25" s="15"/>
      <c r="KOR25" s="13"/>
      <c r="KOS25" s="9"/>
      <c r="KOT25" s="8"/>
      <c r="KOU25" s="8"/>
      <c r="KOV25" s="13"/>
      <c r="KOW25" s="13"/>
      <c r="KOX25" s="14"/>
      <c r="KOY25" s="15"/>
      <c r="KOZ25" s="13"/>
      <c r="KPA25" s="9"/>
      <c r="KPB25" s="8"/>
      <c r="KPC25" s="8"/>
      <c r="KPD25" s="13"/>
      <c r="KPE25" s="13"/>
      <c r="KPF25" s="14"/>
      <c r="KPG25" s="15"/>
      <c r="KPH25" s="13"/>
      <c r="KPI25" s="9"/>
      <c r="KPJ25" s="8"/>
      <c r="KPK25" s="8"/>
      <c r="KPL25" s="13"/>
      <c r="KPM25" s="13"/>
      <c r="KPN25" s="14"/>
      <c r="KPO25" s="15"/>
      <c r="KPP25" s="13"/>
      <c r="KPQ25" s="9"/>
      <c r="KPR25" s="8"/>
      <c r="KPS25" s="8"/>
      <c r="KPT25" s="13"/>
      <c r="KPU25" s="13"/>
      <c r="KPV25" s="14"/>
      <c r="KPW25" s="15"/>
      <c r="KPX25" s="13"/>
      <c r="KPY25" s="9"/>
      <c r="KPZ25" s="8"/>
      <c r="KQA25" s="8"/>
      <c r="KQB25" s="13"/>
      <c r="KQC25" s="13"/>
      <c r="KQD25" s="14"/>
      <c r="KQE25" s="15"/>
      <c r="KQF25" s="13"/>
      <c r="KQG25" s="9"/>
      <c r="KQH25" s="8"/>
      <c r="KQI25" s="8"/>
      <c r="KQJ25" s="13"/>
      <c r="KQK25" s="13"/>
      <c r="KQL25" s="14"/>
      <c r="KQM25" s="15"/>
      <c r="KQN25" s="13"/>
      <c r="KQO25" s="9"/>
      <c r="KQP25" s="8"/>
      <c r="KQQ25" s="8"/>
      <c r="KQR25" s="13"/>
      <c r="KQS25" s="13"/>
      <c r="KQT25" s="14"/>
      <c r="KQU25" s="15"/>
      <c r="KQV25" s="13"/>
      <c r="KQW25" s="9"/>
      <c r="KQX25" s="8"/>
      <c r="KQY25" s="8"/>
      <c r="KQZ25" s="13"/>
      <c r="KRA25" s="13"/>
      <c r="KRB25" s="14"/>
      <c r="KRC25" s="15"/>
      <c r="KRD25" s="13"/>
      <c r="KRE25" s="9"/>
      <c r="KRF25" s="8"/>
      <c r="KRG25" s="8"/>
      <c r="KRH25" s="13"/>
      <c r="KRI25" s="13"/>
      <c r="KRJ25" s="14"/>
      <c r="KRK25" s="15"/>
      <c r="KRL25" s="13"/>
      <c r="KRM25" s="9"/>
      <c r="KRN25" s="8"/>
      <c r="KRO25" s="8"/>
      <c r="KRP25" s="13"/>
      <c r="KRQ25" s="13"/>
      <c r="KRR25" s="14"/>
      <c r="KRS25" s="15"/>
      <c r="KRT25" s="13"/>
      <c r="KRU25" s="9"/>
      <c r="KRV25" s="8"/>
      <c r="KRW25" s="8"/>
      <c r="KRX25" s="13"/>
      <c r="KRY25" s="13"/>
      <c r="KRZ25" s="14"/>
      <c r="KSA25" s="15"/>
      <c r="KSB25" s="13"/>
      <c r="KSC25" s="9"/>
      <c r="KSD25" s="8"/>
      <c r="KSE25" s="8"/>
      <c r="KSF25" s="13"/>
      <c r="KSG25" s="13"/>
      <c r="KSH25" s="14"/>
      <c r="KSI25" s="15"/>
      <c r="KSJ25" s="13"/>
      <c r="KSK25" s="9"/>
      <c r="KSL25" s="8"/>
      <c r="KSM25" s="8"/>
      <c r="KSN25" s="13"/>
      <c r="KSO25" s="13"/>
      <c r="KSP25" s="14"/>
      <c r="KSQ25" s="15"/>
      <c r="KSR25" s="13"/>
      <c r="KSS25" s="9"/>
      <c r="KST25" s="8"/>
      <c r="KSU25" s="8"/>
      <c r="KSV25" s="13"/>
      <c r="KSW25" s="13"/>
      <c r="KSX25" s="14"/>
      <c r="KSY25" s="15"/>
      <c r="KSZ25" s="13"/>
      <c r="KTA25" s="9"/>
      <c r="KTB25" s="8"/>
      <c r="KTC25" s="8"/>
      <c r="KTD25" s="13"/>
      <c r="KTE25" s="13"/>
      <c r="KTF25" s="14"/>
      <c r="KTG25" s="15"/>
      <c r="KTH25" s="13"/>
      <c r="KTI25" s="9"/>
      <c r="KTJ25" s="8"/>
      <c r="KTK25" s="8"/>
      <c r="KTL25" s="13"/>
      <c r="KTM25" s="13"/>
      <c r="KTN25" s="14"/>
      <c r="KTO25" s="15"/>
      <c r="KTP25" s="13"/>
      <c r="KTQ25" s="9"/>
      <c r="KTR25" s="8"/>
      <c r="KTS25" s="8"/>
      <c r="KTT25" s="13"/>
      <c r="KTU25" s="13"/>
      <c r="KTV25" s="14"/>
      <c r="KTW25" s="15"/>
      <c r="KTX25" s="13"/>
      <c r="KTY25" s="9"/>
      <c r="KTZ25" s="8"/>
      <c r="KUA25" s="8"/>
      <c r="KUB25" s="13"/>
      <c r="KUC25" s="13"/>
      <c r="KUD25" s="14"/>
      <c r="KUE25" s="15"/>
      <c r="KUF25" s="13"/>
      <c r="KUG25" s="9"/>
      <c r="KUH25" s="8"/>
      <c r="KUI25" s="8"/>
      <c r="KUJ25" s="13"/>
      <c r="KUK25" s="13"/>
      <c r="KUL25" s="14"/>
      <c r="KUM25" s="15"/>
      <c r="KUN25" s="13"/>
      <c r="KUO25" s="9"/>
      <c r="KUP25" s="8"/>
      <c r="KUQ25" s="8"/>
      <c r="KUR25" s="13"/>
      <c r="KUS25" s="13"/>
      <c r="KUT25" s="14"/>
      <c r="KUU25" s="15"/>
      <c r="KUV25" s="13"/>
      <c r="KUW25" s="9"/>
      <c r="KUX25" s="8"/>
      <c r="KUY25" s="8"/>
      <c r="KUZ25" s="13"/>
      <c r="KVA25" s="13"/>
      <c r="KVB25" s="14"/>
      <c r="KVC25" s="15"/>
      <c r="KVD25" s="13"/>
      <c r="KVE25" s="9"/>
      <c r="KVF25" s="8"/>
      <c r="KVG25" s="8"/>
      <c r="KVH25" s="13"/>
      <c r="KVI25" s="13"/>
      <c r="KVJ25" s="14"/>
      <c r="KVK25" s="15"/>
      <c r="KVL25" s="13"/>
      <c r="KVM25" s="9"/>
      <c r="KVN25" s="8"/>
      <c r="KVO25" s="8"/>
      <c r="KVP25" s="13"/>
      <c r="KVQ25" s="13"/>
      <c r="KVR25" s="14"/>
      <c r="KVS25" s="15"/>
      <c r="KVT25" s="13"/>
      <c r="KVU25" s="9"/>
      <c r="KVV25" s="8"/>
      <c r="KVW25" s="8"/>
      <c r="KVX25" s="13"/>
      <c r="KVY25" s="13"/>
      <c r="KVZ25" s="14"/>
      <c r="KWA25" s="15"/>
      <c r="KWB25" s="13"/>
      <c r="KWC25" s="9"/>
      <c r="KWD25" s="8"/>
      <c r="KWE25" s="8"/>
      <c r="KWF25" s="13"/>
      <c r="KWG25" s="13"/>
      <c r="KWH25" s="14"/>
      <c r="KWI25" s="15"/>
      <c r="KWJ25" s="13"/>
      <c r="KWK25" s="9"/>
      <c r="KWL25" s="8"/>
      <c r="KWM25" s="8"/>
      <c r="KWN25" s="13"/>
      <c r="KWO25" s="13"/>
      <c r="KWP25" s="14"/>
      <c r="KWQ25" s="15"/>
      <c r="KWR25" s="13"/>
      <c r="KWS25" s="9"/>
      <c r="KWT25" s="8"/>
      <c r="KWU25" s="8"/>
      <c r="KWV25" s="13"/>
      <c r="KWW25" s="13"/>
      <c r="KWX25" s="14"/>
      <c r="KWY25" s="15"/>
      <c r="KWZ25" s="13"/>
      <c r="KXA25" s="9"/>
      <c r="KXB25" s="8"/>
      <c r="KXC25" s="8"/>
      <c r="KXD25" s="13"/>
      <c r="KXE25" s="13"/>
      <c r="KXF25" s="14"/>
      <c r="KXG25" s="15"/>
      <c r="KXH25" s="13"/>
      <c r="KXI25" s="9"/>
      <c r="KXJ25" s="8"/>
      <c r="KXK25" s="8"/>
      <c r="KXL25" s="13"/>
      <c r="KXM25" s="13"/>
      <c r="KXN25" s="14"/>
      <c r="KXO25" s="15"/>
      <c r="KXP25" s="13"/>
      <c r="KXQ25" s="9"/>
      <c r="KXR25" s="8"/>
      <c r="KXS25" s="8"/>
      <c r="KXT25" s="13"/>
      <c r="KXU25" s="13"/>
      <c r="KXV25" s="14"/>
      <c r="KXW25" s="15"/>
      <c r="KXX25" s="13"/>
      <c r="KXY25" s="9"/>
      <c r="KXZ25" s="8"/>
      <c r="KYA25" s="8"/>
      <c r="KYB25" s="13"/>
      <c r="KYC25" s="13"/>
      <c r="KYD25" s="14"/>
      <c r="KYE25" s="15"/>
      <c r="KYF25" s="13"/>
      <c r="KYG25" s="9"/>
      <c r="KYH25" s="8"/>
      <c r="KYI25" s="8"/>
      <c r="KYJ25" s="13"/>
      <c r="KYK25" s="13"/>
      <c r="KYL25" s="14"/>
      <c r="KYM25" s="15"/>
      <c r="KYN25" s="13"/>
      <c r="KYO25" s="9"/>
      <c r="KYP25" s="8"/>
      <c r="KYQ25" s="8"/>
      <c r="KYR25" s="13"/>
      <c r="KYS25" s="13"/>
      <c r="KYT25" s="14"/>
      <c r="KYU25" s="15"/>
      <c r="KYV25" s="13"/>
      <c r="KYW25" s="9"/>
      <c r="KYX25" s="8"/>
      <c r="KYY25" s="8"/>
      <c r="KYZ25" s="13"/>
      <c r="KZA25" s="13"/>
      <c r="KZB25" s="14"/>
      <c r="KZC25" s="15"/>
      <c r="KZD25" s="13"/>
      <c r="KZE25" s="9"/>
      <c r="KZF25" s="8"/>
      <c r="KZG25" s="8"/>
      <c r="KZH25" s="13"/>
      <c r="KZI25" s="13"/>
      <c r="KZJ25" s="14"/>
      <c r="KZK25" s="15"/>
      <c r="KZL25" s="13"/>
      <c r="KZM25" s="9"/>
      <c r="KZN25" s="8"/>
      <c r="KZO25" s="8"/>
      <c r="KZP25" s="13"/>
      <c r="KZQ25" s="13"/>
      <c r="KZR25" s="14"/>
      <c r="KZS25" s="15"/>
      <c r="KZT25" s="13"/>
      <c r="KZU25" s="9"/>
      <c r="KZV25" s="8"/>
      <c r="KZW25" s="8"/>
      <c r="KZX25" s="13"/>
      <c r="KZY25" s="13"/>
      <c r="KZZ25" s="14"/>
      <c r="LAA25" s="15"/>
      <c r="LAB25" s="13"/>
      <c r="LAC25" s="9"/>
      <c r="LAD25" s="8"/>
      <c r="LAE25" s="8"/>
      <c r="LAF25" s="13"/>
      <c r="LAG25" s="13"/>
      <c r="LAH25" s="14"/>
      <c r="LAI25" s="15"/>
      <c r="LAJ25" s="13"/>
      <c r="LAK25" s="9"/>
      <c r="LAL25" s="8"/>
      <c r="LAM25" s="8"/>
      <c r="LAN25" s="13"/>
      <c r="LAO25" s="13"/>
      <c r="LAP25" s="14"/>
      <c r="LAQ25" s="15"/>
      <c r="LAR25" s="13"/>
      <c r="LAS25" s="9"/>
      <c r="LAT25" s="8"/>
      <c r="LAU25" s="8"/>
      <c r="LAV25" s="13"/>
      <c r="LAW25" s="13"/>
      <c r="LAX25" s="14"/>
      <c r="LAY25" s="15"/>
      <c r="LAZ25" s="13"/>
      <c r="LBA25" s="9"/>
      <c r="LBB25" s="8"/>
      <c r="LBC25" s="8"/>
      <c r="LBD25" s="13"/>
      <c r="LBE25" s="13"/>
      <c r="LBF25" s="14"/>
      <c r="LBG25" s="15"/>
      <c r="LBH25" s="13"/>
      <c r="LBI25" s="9"/>
      <c r="LBJ25" s="8"/>
      <c r="LBK25" s="8"/>
      <c r="LBL25" s="13"/>
      <c r="LBM25" s="13"/>
      <c r="LBN25" s="14"/>
      <c r="LBO25" s="15"/>
      <c r="LBP25" s="13"/>
      <c r="LBQ25" s="9"/>
      <c r="LBR25" s="8"/>
      <c r="LBS25" s="8"/>
      <c r="LBT25" s="13"/>
      <c r="LBU25" s="13"/>
      <c r="LBV25" s="14"/>
      <c r="LBW25" s="15"/>
      <c r="LBX25" s="13"/>
      <c r="LBY25" s="9"/>
      <c r="LBZ25" s="8"/>
      <c r="LCA25" s="8"/>
      <c r="LCB25" s="13"/>
      <c r="LCC25" s="13"/>
      <c r="LCD25" s="14"/>
      <c r="LCE25" s="15"/>
      <c r="LCF25" s="13"/>
      <c r="LCG25" s="9"/>
      <c r="LCH25" s="8"/>
      <c r="LCI25" s="8"/>
      <c r="LCJ25" s="13"/>
      <c r="LCK25" s="13"/>
      <c r="LCL25" s="14"/>
      <c r="LCM25" s="15"/>
      <c r="LCN25" s="13"/>
      <c r="LCO25" s="9"/>
      <c r="LCP25" s="8"/>
      <c r="LCQ25" s="8"/>
      <c r="LCR25" s="13"/>
      <c r="LCS25" s="13"/>
      <c r="LCT25" s="14"/>
      <c r="LCU25" s="15"/>
      <c r="LCV25" s="13"/>
      <c r="LCW25" s="9"/>
      <c r="LCX25" s="8"/>
      <c r="LCY25" s="8"/>
      <c r="LCZ25" s="13"/>
      <c r="LDA25" s="13"/>
      <c r="LDB25" s="14"/>
      <c r="LDC25" s="15"/>
      <c r="LDD25" s="13"/>
      <c r="LDE25" s="9"/>
      <c r="LDF25" s="8"/>
      <c r="LDG25" s="8"/>
      <c r="LDH25" s="13"/>
      <c r="LDI25" s="13"/>
      <c r="LDJ25" s="14"/>
      <c r="LDK25" s="15"/>
      <c r="LDL25" s="13"/>
      <c r="LDM25" s="9"/>
      <c r="LDN25" s="8"/>
      <c r="LDO25" s="8"/>
      <c r="LDP25" s="13"/>
      <c r="LDQ25" s="13"/>
      <c r="LDR25" s="14"/>
      <c r="LDS25" s="15"/>
      <c r="LDT25" s="13"/>
      <c r="LDU25" s="9"/>
      <c r="LDV25" s="8"/>
      <c r="LDW25" s="8"/>
      <c r="LDX25" s="13"/>
      <c r="LDY25" s="13"/>
      <c r="LDZ25" s="14"/>
      <c r="LEA25" s="15"/>
      <c r="LEB25" s="13"/>
      <c r="LEC25" s="9"/>
      <c r="LED25" s="8"/>
      <c r="LEE25" s="8"/>
      <c r="LEF25" s="13"/>
      <c r="LEG25" s="13"/>
      <c r="LEH25" s="14"/>
      <c r="LEI25" s="15"/>
      <c r="LEJ25" s="13"/>
      <c r="LEK25" s="9"/>
      <c r="LEL25" s="8"/>
      <c r="LEM25" s="8"/>
      <c r="LEN25" s="13"/>
      <c r="LEO25" s="13"/>
      <c r="LEP25" s="14"/>
      <c r="LEQ25" s="15"/>
      <c r="LER25" s="13"/>
      <c r="LES25" s="9"/>
      <c r="LET25" s="8"/>
      <c r="LEU25" s="8"/>
      <c r="LEV25" s="13"/>
      <c r="LEW25" s="13"/>
      <c r="LEX25" s="14"/>
      <c r="LEY25" s="15"/>
      <c r="LEZ25" s="13"/>
      <c r="LFA25" s="9"/>
      <c r="LFB25" s="8"/>
      <c r="LFC25" s="8"/>
      <c r="LFD25" s="13"/>
      <c r="LFE25" s="13"/>
      <c r="LFF25" s="14"/>
      <c r="LFG25" s="15"/>
      <c r="LFH25" s="13"/>
      <c r="LFI25" s="9"/>
      <c r="LFJ25" s="8"/>
      <c r="LFK25" s="8"/>
      <c r="LFL25" s="13"/>
      <c r="LFM25" s="13"/>
      <c r="LFN25" s="14"/>
      <c r="LFO25" s="15"/>
      <c r="LFP25" s="13"/>
      <c r="LFQ25" s="9"/>
      <c r="LFR25" s="8"/>
      <c r="LFS25" s="8"/>
      <c r="LFT25" s="13"/>
      <c r="LFU25" s="13"/>
      <c r="LFV25" s="14"/>
      <c r="LFW25" s="15"/>
      <c r="LFX25" s="13"/>
      <c r="LFY25" s="9"/>
      <c r="LFZ25" s="8"/>
      <c r="LGA25" s="8"/>
      <c r="LGB25" s="13"/>
      <c r="LGC25" s="13"/>
      <c r="LGD25" s="14"/>
      <c r="LGE25" s="15"/>
      <c r="LGF25" s="13"/>
      <c r="LGG25" s="9"/>
      <c r="LGH25" s="8"/>
      <c r="LGI25" s="8"/>
      <c r="LGJ25" s="13"/>
      <c r="LGK25" s="13"/>
      <c r="LGL25" s="14"/>
      <c r="LGM25" s="15"/>
      <c r="LGN25" s="13"/>
      <c r="LGO25" s="9"/>
      <c r="LGP25" s="8"/>
      <c r="LGQ25" s="8"/>
      <c r="LGR25" s="13"/>
      <c r="LGS25" s="13"/>
      <c r="LGT25" s="14"/>
      <c r="LGU25" s="15"/>
      <c r="LGV25" s="13"/>
      <c r="LGW25" s="9"/>
      <c r="LGX25" s="8"/>
      <c r="LGY25" s="8"/>
      <c r="LGZ25" s="13"/>
      <c r="LHA25" s="13"/>
      <c r="LHB25" s="14"/>
      <c r="LHC25" s="15"/>
      <c r="LHD25" s="13"/>
      <c r="LHE25" s="9"/>
      <c r="LHF25" s="8"/>
      <c r="LHG25" s="8"/>
      <c r="LHH25" s="13"/>
      <c r="LHI25" s="13"/>
      <c r="LHJ25" s="14"/>
      <c r="LHK25" s="15"/>
      <c r="LHL25" s="13"/>
      <c r="LHM25" s="9"/>
      <c r="LHN25" s="8"/>
      <c r="LHO25" s="8"/>
      <c r="LHP25" s="13"/>
      <c r="LHQ25" s="13"/>
      <c r="LHR25" s="14"/>
      <c r="LHS25" s="15"/>
      <c r="LHT25" s="13"/>
      <c r="LHU25" s="9"/>
      <c r="LHV25" s="8"/>
      <c r="LHW25" s="8"/>
      <c r="LHX25" s="13"/>
      <c r="LHY25" s="13"/>
      <c r="LHZ25" s="14"/>
      <c r="LIA25" s="15"/>
      <c r="LIB25" s="13"/>
      <c r="LIC25" s="9"/>
      <c r="LID25" s="8"/>
      <c r="LIE25" s="8"/>
      <c r="LIF25" s="13"/>
      <c r="LIG25" s="13"/>
      <c r="LIH25" s="14"/>
      <c r="LII25" s="15"/>
      <c r="LIJ25" s="13"/>
      <c r="LIK25" s="9"/>
      <c r="LIL25" s="8"/>
      <c r="LIM25" s="8"/>
      <c r="LIN25" s="13"/>
      <c r="LIO25" s="13"/>
      <c r="LIP25" s="14"/>
      <c r="LIQ25" s="15"/>
      <c r="LIR25" s="13"/>
      <c r="LIS25" s="9"/>
      <c r="LIT25" s="8"/>
      <c r="LIU25" s="8"/>
      <c r="LIV25" s="13"/>
      <c r="LIW25" s="13"/>
      <c r="LIX25" s="14"/>
      <c r="LIY25" s="15"/>
      <c r="LIZ25" s="13"/>
      <c r="LJA25" s="9"/>
      <c r="LJB25" s="8"/>
      <c r="LJC25" s="8"/>
      <c r="LJD25" s="13"/>
      <c r="LJE25" s="13"/>
      <c r="LJF25" s="14"/>
      <c r="LJG25" s="15"/>
      <c r="LJH25" s="13"/>
      <c r="LJI25" s="9"/>
      <c r="LJJ25" s="8"/>
      <c r="LJK25" s="8"/>
      <c r="LJL25" s="13"/>
      <c r="LJM25" s="13"/>
      <c r="LJN25" s="14"/>
      <c r="LJO25" s="15"/>
      <c r="LJP25" s="13"/>
      <c r="LJQ25" s="9"/>
      <c r="LJR25" s="8"/>
      <c r="LJS25" s="8"/>
      <c r="LJT25" s="13"/>
      <c r="LJU25" s="13"/>
      <c r="LJV25" s="14"/>
      <c r="LJW25" s="15"/>
      <c r="LJX25" s="13"/>
      <c r="LJY25" s="9"/>
      <c r="LJZ25" s="8"/>
      <c r="LKA25" s="8"/>
      <c r="LKB25" s="13"/>
      <c r="LKC25" s="13"/>
      <c r="LKD25" s="14"/>
      <c r="LKE25" s="15"/>
      <c r="LKF25" s="13"/>
      <c r="LKG25" s="9"/>
      <c r="LKH25" s="8"/>
      <c r="LKI25" s="8"/>
      <c r="LKJ25" s="13"/>
      <c r="LKK25" s="13"/>
      <c r="LKL25" s="14"/>
      <c r="LKM25" s="15"/>
      <c r="LKN25" s="13"/>
      <c r="LKO25" s="9"/>
      <c r="LKP25" s="8"/>
      <c r="LKQ25" s="8"/>
      <c r="LKR25" s="13"/>
      <c r="LKS25" s="13"/>
      <c r="LKT25" s="14"/>
      <c r="LKU25" s="15"/>
      <c r="LKV25" s="13"/>
      <c r="LKW25" s="9"/>
      <c r="LKX25" s="8"/>
      <c r="LKY25" s="8"/>
      <c r="LKZ25" s="13"/>
      <c r="LLA25" s="13"/>
      <c r="LLB25" s="14"/>
      <c r="LLC25" s="15"/>
      <c r="LLD25" s="13"/>
      <c r="LLE25" s="9"/>
      <c r="LLF25" s="8"/>
      <c r="LLG25" s="8"/>
      <c r="LLH25" s="13"/>
      <c r="LLI25" s="13"/>
      <c r="LLJ25" s="14"/>
      <c r="LLK25" s="15"/>
      <c r="LLL25" s="13"/>
      <c r="LLM25" s="9"/>
      <c r="LLN25" s="8"/>
      <c r="LLO25" s="8"/>
      <c r="LLP25" s="13"/>
      <c r="LLQ25" s="13"/>
      <c r="LLR25" s="14"/>
      <c r="LLS25" s="15"/>
      <c r="LLT25" s="13"/>
      <c r="LLU25" s="9"/>
      <c r="LLV25" s="8"/>
      <c r="LLW25" s="8"/>
      <c r="LLX25" s="13"/>
      <c r="LLY25" s="13"/>
      <c r="LLZ25" s="14"/>
      <c r="LMA25" s="15"/>
      <c r="LMB25" s="13"/>
      <c r="LMC25" s="9"/>
      <c r="LMD25" s="8"/>
      <c r="LME25" s="8"/>
      <c r="LMF25" s="13"/>
      <c r="LMG25" s="13"/>
      <c r="LMH25" s="14"/>
      <c r="LMI25" s="15"/>
      <c r="LMJ25" s="13"/>
      <c r="LMK25" s="9"/>
      <c r="LML25" s="8"/>
      <c r="LMM25" s="8"/>
      <c r="LMN25" s="13"/>
      <c r="LMO25" s="13"/>
      <c r="LMP25" s="14"/>
      <c r="LMQ25" s="15"/>
      <c r="LMR25" s="13"/>
      <c r="LMS25" s="9"/>
      <c r="LMT25" s="8"/>
      <c r="LMU25" s="8"/>
      <c r="LMV25" s="13"/>
      <c r="LMW25" s="13"/>
      <c r="LMX25" s="14"/>
      <c r="LMY25" s="15"/>
      <c r="LMZ25" s="13"/>
      <c r="LNA25" s="9"/>
      <c r="LNB25" s="8"/>
      <c r="LNC25" s="8"/>
      <c r="LND25" s="13"/>
      <c r="LNE25" s="13"/>
      <c r="LNF25" s="14"/>
      <c r="LNG25" s="15"/>
      <c r="LNH25" s="13"/>
      <c r="LNI25" s="9"/>
      <c r="LNJ25" s="8"/>
      <c r="LNK25" s="8"/>
      <c r="LNL25" s="13"/>
      <c r="LNM25" s="13"/>
      <c r="LNN25" s="14"/>
      <c r="LNO25" s="15"/>
      <c r="LNP25" s="13"/>
      <c r="LNQ25" s="9"/>
      <c r="LNR25" s="8"/>
      <c r="LNS25" s="8"/>
      <c r="LNT25" s="13"/>
      <c r="LNU25" s="13"/>
      <c r="LNV25" s="14"/>
      <c r="LNW25" s="15"/>
      <c r="LNX25" s="13"/>
      <c r="LNY25" s="9"/>
      <c r="LNZ25" s="8"/>
      <c r="LOA25" s="8"/>
      <c r="LOB25" s="13"/>
      <c r="LOC25" s="13"/>
      <c r="LOD25" s="14"/>
      <c r="LOE25" s="15"/>
      <c r="LOF25" s="13"/>
      <c r="LOG25" s="9"/>
      <c r="LOH25" s="8"/>
      <c r="LOI25" s="8"/>
      <c r="LOJ25" s="13"/>
      <c r="LOK25" s="13"/>
      <c r="LOL25" s="14"/>
      <c r="LOM25" s="15"/>
      <c r="LON25" s="13"/>
      <c r="LOO25" s="9"/>
      <c r="LOP25" s="8"/>
      <c r="LOQ25" s="8"/>
      <c r="LOR25" s="13"/>
      <c r="LOS25" s="13"/>
      <c r="LOT25" s="14"/>
      <c r="LOU25" s="15"/>
      <c r="LOV25" s="13"/>
      <c r="LOW25" s="9"/>
      <c r="LOX25" s="8"/>
      <c r="LOY25" s="8"/>
      <c r="LOZ25" s="13"/>
      <c r="LPA25" s="13"/>
      <c r="LPB25" s="14"/>
      <c r="LPC25" s="15"/>
      <c r="LPD25" s="13"/>
      <c r="LPE25" s="9"/>
      <c r="LPF25" s="8"/>
      <c r="LPG25" s="8"/>
      <c r="LPH25" s="13"/>
      <c r="LPI25" s="13"/>
      <c r="LPJ25" s="14"/>
      <c r="LPK25" s="15"/>
      <c r="LPL25" s="13"/>
      <c r="LPM25" s="9"/>
      <c r="LPN25" s="8"/>
      <c r="LPO25" s="8"/>
      <c r="LPP25" s="13"/>
      <c r="LPQ25" s="13"/>
      <c r="LPR25" s="14"/>
      <c r="LPS25" s="15"/>
      <c r="LPT25" s="13"/>
      <c r="LPU25" s="9"/>
      <c r="LPV25" s="8"/>
      <c r="LPW25" s="8"/>
      <c r="LPX25" s="13"/>
      <c r="LPY25" s="13"/>
      <c r="LPZ25" s="14"/>
      <c r="LQA25" s="15"/>
      <c r="LQB25" s="13"/>
      <c r="LQC25" s="9"/>
      <c r="LQD25" s="8"/>
      <c r="LQE25" s="8"/>
      <c r="LQF25" s="13"/>
      <c r="LQG25" s="13"/>
      <c r="LQH25" s="14"/>
      <c r="LQI25" s="15"/>
      <c r="LQJ25" s="13"/>
      <c r="LQK25" s="9"/>
      <c r="LQL25" s="8"/>
      <c r="LQM25" s="8"/>
      <c r="LQN25" s="13"/>
      <c r="LQO25" s="13"/>
      <c r="LQP25" s="14"/>
      <c r="LQQ25" s="15"/>
      <c r="LQR25" s="13"/>
      <c r="LQS25" s="9"/>
      <c r="LQT25" s="8"/>
      <c r="LQU25" s="8"/>
      <c r="LQV25" s="13"/>
      <c r="LQW25" s="13"/>
      <c r="LQX25" s="14"/>
      <c r="LQY25" s="15"/>
      <c r="LQZ25" s="13"/>
      <c r="LRA25" s="9"/>
      <c r="LRB25" s="8"/>
      <c r="LRC25" s="8"/>
      <c r="LRD25" s="13"/>
      <c r="LRE25" s="13"/>
      <c r="LRF25" s="14"/>
      <c r="LRG25" s="15"/>
      <c r="LRH25" s="13"/>
      <c r="LRI25" s="9"/>
      <c r="LRJ25" s="8"/>
      <c r="LRK25" s="8"/>
      <c r="LRL25" s="13"/>
      <c r="LRM25" s="13"/>
      <c r="LRN25" s="14"/>
      <c r="LRO25" s="15"/>
      <c r="LRP25" s="13"/>
      <c r="LRQ25" s="9"/>
      <c r="LRR25" s="8"/>
      <c r="LRS25" s="8"/>
      <c r="LRT25" s="13"/>
      <c r="LRU25" s="13"/>
      <c r="LRV25" s="14"/>
      <c r="LRW25" s="15"/>
      <c r="LRX25" s="13"/>
      <c r="LRY25" s="9"/>
      <c r="LRZ25" s="8"/>
      <c r="LSA25" s="8"/>
      <c r="LSB25" s="13"/>
      <c r="LSC25" s="13"/>
      <c r="LSD25" s="14"/>
      <c r="LSE25" s="15"/>
      <c r="LSF25" s="13"/>
      <c r="LSG25" s="9"/>
      <c r="LSH25" s="8"/>
      <c r="LSI25" s="8"/>
      <c r="LSJ25" s="13"/>
      <c r="LSK25" s="13"/>
      <c r="LSL25" s="14"/>
      <c r="LSM25" s="15"/>
      <c r="LSN25" s="13"/>
      <c r="LSO25" s="9"/>
      <c r="LSP25" s="8"/>
      <c r="LSQ25" s="8"/>
      <c r="LSR25" s="13"/>
      <c r="LSS25" s="13"/>
      <c r="LST25" s="14"/>
      <c r="LSU25" s="15"/>
      <c r="LSV25" s="13"/>
      <c r="LSW25" s="9"/>
      <c r="LSX25" s="8"/>
      <c r="LSY25" s="8"/>
      <c r="LSZ25" s="13"/>
      <c r="LTA25" s="13"/>
      <c r="LTB25" s="14"/>
      <c r="LTC25" s="15"/>
      <c r="LTD25" s="13"/>
      <c r="LTE25" s="9"/>
      <c r="LTF25" s="8"/>
      <c r="LTG25" s="8"/>
      <c r="LTH25" s="13"/>
      <c r="LTI25" s="13"/>
      <c r="LTJ25" s="14"/>
      <c r="LTK25" s="15"/>
      <c r="LTL25" s="13"/>
      <c r="LTM25" s="9"/>
      <c r="LTN25" s="8"/>
      <c r="LTO25" s="8"/>
      <c r="LTP25" s="13"/>
      <c r="LTQ25" s="13"/>
      <c r="LTR25" s="14"/>
      <c r="LTS25" s="15"/>
      <c r="LTT25" s="13"/>
      <c r="LTU25" s="9"/>
      <c r="LTV25" s="8"/>
      <c r="LTW25" s="8"/>
      <c r="LTX25" s="13"/>
      <c r="LTY25" s="13"/>
      <c r="LTZ25" s="14"/>
      <c r="LUA25" s="15"/>
      <c r="LUB25" s="13"/>
      <c r="LUC25" s="9"/>
      <c r="LUD25" s="8"/>
      <c r="LUE25" s="8"/>
      <c r="LUF25" s="13"/>
      <c r="LUG25" s="13"/>
      <c r="LUH25" s="14"/>
      <c r="LUI25" s="15"/>
      <c r="LUJ25" s="13"/>
      <c r="LUK25" s="9"/>
      <c r="LUL25" s="8"/>
      <c r="LUM25" s="8"/>
      <c r="LUN25" s="13"/>
      <c r="LUO25" s="13"/>
      <c r="LUP25" s="14"/>
      <c r="LUQ25" s="15"/>
      <c r="LUR25" s="13"/>
      <c r="LUS25" s="9"/>
      <c r="LUT25" s="8"/>
      <c r="LUU25" s="8"/>
      <c r="LUV25" s="13"/>
      <c r="LUW25" s="13"/>
      <c r="LUX25" s="14"/>
      <c r="LUY25" s="15"/>
      <c r="LUZ25" s="13"/>
      <c r="LVA25" s="9"/>
      <c r="LVB25" s="8"/>
      <c r="LVC25" s="8"/>
      <c r="LVD25" s="13"/>
      <c r="LVE25" s="13"/>
      <c r="LVF25" s="14"/>
      <c r="LVG25" s="15"/>
      <c r="LVH25" s="13"/>
      <c r="LVI25" s="9"/>
      <c r="LVJ25" s="8"/>
      <c r="LVK25" s="8"/>
      <c r="LVL25" s="13"/>
      <c r="LVM25" s="13"/>
      <c r="LVN25" s="14"/>
      <c r="LVO25" s="15"/>
      <c r="LVP25" s="13"/>
      <c r="LVQ25" s="9"/>
      <c r="LVR25" s="8"/>
      <c r="LVS25" s="8"/>
      <c r="LVT25" s="13"/>
      <c r="LVU25" s="13"/>
      <c r="LVV25" s="14"/>
      <c r="LVW25" s="15"/>
      <c r="LVX25" s="13"/>
      <c r="LVY25" s="9"/>
      <c r="LVZ25" s="8"/>
      <c r="LWA25" s="8"/>
      <c r="LWB25" s="13"/>
      <c r="LWC25" s="13"/>
      <c r="LWD25" s="14"/>
      <c r="LWE25" s="15"/>
      <c r="LWF25" s="13"/>
      <c r="LWG25" s="9"/>
      <c r="LWH25" s="8"/>
      <c r="LWI25" s="8"/>
      <c r="LWJ25" s="13"/>
      <c r="LWK25" s="13"/>
      <c r="LWL25" s="14"/>
      <c r="LWM25" s="15"/>
      <c r="LWN25" s="13"/>
      <c r="LWO25" s="9"/>
      <c r="LWP25" s="8"/>
      <c r="LWQ25" s="8"/>
      <c r="LWR25" s="13"/>
      <c r="LWS25" s="13"/>
      <c r="LWT25" s="14"/>
      <c r="LWU25" s="15"/>
      <c r="LWV25" s="13"/>
      <c r="LWW25" s="9"/>
      <c r="LWX25" s="8"/>
      <c r="LWY25" s="8"/>
      <c r="LWZ25" s="13"/>
      <c r="LXA25" s="13"/>
      <c r="LXB25" s="14"/>
      <c r="LXC25" s="15"/>
      <c r="LXD25" s="13"/>
      <c r="LXE25" s="9"/>
      <c r="LXF25" s="8"/>
      <c r="LXG25" s="8"/>
      <c r="LXH25" s="13"/>
      <c r="LXI25" s="13"/>
      <c r="LXJ25" s="14"/>
      <c r="LXK25" s="15"/>
      <c r="LXL25" s="13"/>
      <c r="LXM25" s="9"/>
      <c r="LXN25" s="8"/>
      <c r="LXO25" s="8"/>
      <c r="LXP25" s="13"/>
      <c r="LXQ25" s="13"/>
      <c r="LXR25" s="14"/>
      <c r="LXS25" s="15"/>
      <c r="LXT25" s="13"/>
      <c r="LXU25" s="9"/>
      <c r="LXV25" s="8"/>
      <c r="LXW25" s="8"/>
      <c r="LXX25" s="13"/>
      <c r="LXY25" s="13"/>
      <c r="LXZ25" s="14"/>
      <c r="LYA25" s="15"/>
      <c r="LYB25" s="13"/>
      <c r="LYC25" s="9"/>
      <c r="LYD25" s="8"/>
      <c r="LYE25" s="8"/>
      <c r="LYF25" s="13"/>
      <c r="LYG25" s="13"/>
      <c r="LYH25" s="14"/>
      <c r="LYI25" s="15"/>
      <c r="LYJ25" s="13"/>
      <c r="LYK25" s="9"/>
      <c r="LYL25" s="8"/>
      <c r="LYM25" s="8"/>
      <c r="LYN25" s="13"/>
      <c r="LYO25" s="13"/>
      <c r="LYP25" s="14"/>
      <c r="LYQ25" s="15"/>
      <c r="LYR25" s="13"/>
      <c r="LYS25" s="9"/>
      <c r="LYT25" s="8"/>
      <c r="LYU25" s="8"/>
      <c r="LYV25" s="13"/>
      <c r="LYW25" s="13"/>
      <c r="LYX25" s="14"/>
      <c r="LYY25" s="15"/>
      <c r="LYZ25" s="13"/>
      <c r="LZA25" s="9"/>
      <c r="LZB25" s="8"/>
      <c r="LZC25" s="8"/>
      <c r="LZD25" s="13"/>
      <c r="LZE25" s="13"/>
      <c r="LZF25" s="14"/>
      <c r="LZG25" s="15"/>
      <c r="LZH25" s="13"/>
      <c r="LZI25" s="9"/>
      <c r="LZJ25" s="8"/>
      <c r="LZK25" s="8"/>
      <c r="LZL25" s="13"/>
      <c r="LZM25" s="13"/>
      <c r="LZN25" s="14"/>
      <c r="LZO25" s="15"/>
      <c r="LZP25" s="13"/>
      <c r="LZQ25" s="9"/>
      <c r="LZR25" s="8"/>
      <c r="LZS25" s="8"/>
      <c r="LZT25" s="13"/>
      <c r="LZU25" s="13"/>
      <c r="LZV25" s="14"/>
      <c r="LZW25" s="15"/>
      <c r="LZX25" s="13"/>
      <c r="LZY25" s="9"/>
      <c r="LZZ25" s="8"/>
      <c r="MAA25" s="8"/>
      <c r="MAB25" s="13"/>
      <c r="MAC25" s="13"/>
      <c r="MAD25" s="14"/>
      <c r="MAE25" s="15"/>
      <c r="MAF25" s="13"/>
      <c r="MAG25" s="9"/>
      <c r="MAH25" s="8"/>
      <c r="MAI25" s="8"/>
      <c r="MAJ25" s="13"/>
      <c r="MAK25" s="13"/>
      <c r="MAL25" s="14"/>
      <c r="MAM25" s="15"/>
      <c r="MAN25" s="13"/>
      <c r="MAO25" s="9"/>
      <c r="MAP25" s="8"/>
      <c r="MAQ25" s="8"/>
      <c r="MAR25" s="13"/>
      <c r="MAS25" s="13"/>
      <c r="MAT25" s="14"/>
      <c r="MAU25" s="15"/>
      <c r="MAV25" s="13"/>
      <c r="MAW25" s="9"/>
      <c r="MAX25" s="8"/>
      <c r="MAY25" s="8"/>
      <c r="MAZ25" s="13"/>
      <c r="MBA25" s="13"/>
      <c r="MBB25" s="14"/>
      <c r="MBC25" s="15"/>
      <c r="MBD25" s="13"/>
      <c r="MBE25" s="9"/>
      <c r="MBF25" s="8"/>
      <c r="MBG25" s="8"/>
      <c r="MBH25" s="13"/>
      <c r="MBI25" s="13"/>
      <c r="MBJ25" s="14"/>
      <c r="MBK25" s="15"/>
      <c r="MBL25" s="13"/>
      <c r="MBM25" s="9"/>
      <c r="MBN25" s="8"/>
      <c r="MBO25" s="8"/>
      <c r="MBP25" s="13"/>
      <c r="MBQ25" s="13"/>
      <c r="MBR25" s="14"/>
      <c r="MBS25" s="15"/>
      <c r="MBT25" s="13"/>
      <c r="MBU25" s="9"/>
      <c r="MBV25" s="8"/>
      <c r="MBW25" s="8"/>
      <c r="MBX25" s="13"/>
      <c r="MBY25" s="13"/>
      <c r="MBZ25" s="14"/>
      <c r="MCA25" s="15"/>
      <c r="MCB25" s="13"/>
      <c r="MCC25" s="9"/>
      <c r="MCD25" s="8"/>
      <c r="MCE25" s="8"/>
      <c r="MCF25" s="13"/>
      <c r="MCG25" s="13"/>
      <c r="MCH25" s="14"/>
      <c r="MCI25" s="15"/>
      <c r="MCJ25" s="13"/>
      <c r="MCK25" s="9"/>
      <c r="MCL25" s="8"/>
      <c r="MCM25" s="8"/>
      <c r="MCN25" s="13"/>
      <c r="MCO25" s="13"/>
      <c r="MCP25" s="14"/>
      <c r="MCQ25" s="15"/>
      <c r="MCR25" s="13"/>
      <c r="MCS25" s="9"/>
      <c r="MCT25" s="8"/>
      <c r="MCU25" s="8"/>
      <c r="MCV25" s="13"/>
      <c r="MCW25" s="13"/>
      <c r="MCX25" s="14"/>
      <c r="MCY25" s="15"/>
      <c r="MCZ25" s="13"/>
      <c r="MDA25" s="9"/>
      <c r="MDB25" s="8"/>
      <c r="MDC25" s="8"/>
      <c r="MDD25" s="13"/>
      <c r="MDE25" s="13"/>
      <c r="MDF25" s="14"/>
      <c r="MDG25" s="15"/>
      <c r="MDH25" s="13"/>
      <c r="MDI25" s="9"/>
      <c r="MDJ25" s="8"/>
      <c r="MDK25" s="8"/>
      <c r="MDL25" s="13"/>
      <c r="MDM25" s="13"/>
      <c r="MDN25" s="14"/>
      <c r="MDO25" s="15"/>
      <c r="MDP25" s="13"/>
      <c r="MDQ25" s="9"/>
      <c r="MDR25" s="8"/>
      <c r="MDS25" s="8"/>
      <c r="MDT25" s="13"/>
      <c r="MDU25" s="13"/>
      <c r="MDV25" s="14"/>
      <c r="MDW25" s="15"/>
      <c r="MDX25" s="13"/>
      <c r="MDY25" s="9"/>
      <c r="MDZ25" s="8"/>
      <c r="MEA25" s="8"/>
      <c r="MEB25" s="13"/>
      <c r="MEC25" s="13"/>
      <c r="MED25" s="14"/>
      <c r="MEE25" s="15"/>
      <c r="MEF25" s="13"/>
      <c r="MEG25" s="9"/>
      <c r="MEH25" s="8"/>
      <c r="MEI25" s="8"/>
      <c r="MEJ25" s="13"/>
      <c r="MEK25" s="13"/>
      <c r="MEL25" s="14"/>
      <c r="MEM25" s="15"/>
      <c r="MEN25" s="13"/>
      <c r="MEO25" s="9"/>
      <c r="MEP25" s="8"/>
      <c r="MEQ25" s="8"/>
      <c r="MER25" s="13"/>
      <c r="MES25" s="13"/>
      <c r="MET25" s="14"/>
      <c r="MEU25" s="15"/>
      <c r="MEV25" s="13"/>
      <c r="MEW25" s="9"/>
      <c r="MEX25" s="8"/>
      <c r="MEY25" s="8"/>
      <c r="MEZ25" s="13"/>
      <c r="MFA25" s="13"/>
      <c r="MFB25" s="14"/>
      <c r="MFC25" s="15"/>
      <c r="MFD25" s="13"/>
      <c r="MFE25" s="9"/>
      <c r="MFF25" s="8"/>
      <c r="MFG25" s="8"/>
      <c r="MFH25" s="13"/>
      <c r="MFI25" s="13"/>
      <c r="MFJ25" s="14"/>
      <c r="MFK25" s="15"/>
      <c r="MFL25" s="13"/>
      <c r="MFM25" s="9"/>
      <c r="MFN25" s="8"/>
      <c r="MFO25" s="8"/>
      <c r="MFP25" s="13"/>
      <c r="MFQ25" s="13"/>
      <c r="MFR25" s="14"/>
      <c r="MFS25" s="15"/>
      <c r="MFT25" s="13"/>
      <c r="MFU25" s="9"/>
      <c r="MFV25" s="8"/>
      <c r="MFW25" s="8"/>
      <c r="MFX25" s="13"/>
      <c r="MFY25" s="13"/>
      <c r="MFZ25" s="14"/>
      <c r="MGA25" s="15"/>
      <c r="MGB25" s="13"/>
      <c r="MGC25" s="9"/>
      <c r="MGD25" s="8"/>
      <c r="MGE25" s="8"/>
      <c r="MGF25" s="13"/>
      <c r="MGG25" s="13"/>
      <c r="MGH25" s="14"/>
      <c r="MGI25" s="15"/>
      <c r="MGJ25" s="13"/>
      <c r="MGK25" s="9"/>
      <c r="MGL25" s="8"/>
      <c r="MGM25" s="8"/>
      <c r="MGN25" s="13"/>
      <c r="MGO25" s="13"/>
      <c r="MGP25" s="14"/>
      <c r="MGQ25" s="15"/>
      <c r="MGR25" s="13"/>
      <c r="MGS25" s="9"/>
      <c r="MGT25" s="8"/>
      <c r="MGU25" s="8"/>
      <c r="MGV25" s="13"/>
      <c r="MGW25" s="13"/>
      <c r="MGX25" s="14"/>
      <c r="MGY25" s="15"/>
      <c r="MGZ25" s="13"/>
      <c r="MHA25" s="9"/>
      <c r="MHB25" s="8"/>
      <c r="MHC25" s="8"/>
      <c r="MHD25" s="13"/>
      <c r="MHE25" s="13"/>
      <c r="MHF25" s="14"/>
      <c r="MHG25" s="15"/>
      <c r="MHH25" s="13"/>
      <c r="MHI25" s="9"/>
      <c r="MHJ25" s="8"/>
      <c r="MHK25" s="8"/>
      <c r="MHL25" s="13"/>
      <c r="MHM25" s="13"/>
      <c r="MHN25" s="14"/>
      <c r="MHO25" s="15"/>
      <c r="MHP25" s="13"/>
      <c r="MHQ25" s="9"/>
      <c r="MHR25" s="8"/>
      <c r="MHS25" s="8"/>
      <c r="MHT25" s="13"/>
      <c r="MHU25" s="13"/>
      <c r="MHV25" s="14"/>
      <c r="MHW25" s="15"/>
      <c r="MHX25" s="13"/>
      <c r="MHY25" s="9"/>
      <c r="MHZ25" s="8"/>
      <c r="MIA25" s="8"/>
      <c r="MIB25" s="13"/>
      <c r="MIC25" s="13"/>
      <c r="MID25" s="14"/>
      <c r="MIE25" s="15"/>
      <c r="MIF25" s="13"/>
      <c r="MIG25" s="9"/>
      <c r="MIH25" s="8"/>
      <c r="MII25" s="8"/>
      <c r="MIJ25" s="13"/>
      <c r="MIK25" s="13"/>
      <c r="MIL25" s="14"/>
      <c r="MIM25" s="15"/>
      <c r="MIN25" s="13"/>
      <c r="MIO25" s="9"/>
      <c r="MIP25" s="8"/>
      <c r="MIQ25" s="8"/>
      <c r="MIR25" s="13"/>
      <c r="MIS25" s="13"/>
      <c r="MIT25" s="14"/>
      <c r="MIU25" s="15"/>
      <c r="MIV25" s="13"/>
      <c r="MIW25" s="9"/>
      <c r="MIX25" s="8"/>
      <c r="MIY25" s="8"/>
      <c r="MIZ25" s="13"/>
      <c r="MJA25" s="13"/>
      <c r="MJB25" s="14"/>
      <c r="MJC25" s="15"/>
      <c r="MJD25" s="13"/>
      <c r="MJE25" s="9"/>
      <c r="MJF25" s="8"/>
      <c r="MJG25" s="8"/>
      <c r="MJH25" s="13"/>
      <c r="MJI25" s="13"/>
      <c r="MJJ25" s="14"/>
      <c r="MJK25" s="15"/>
      <c r="MJL25" s="13"/>
      <c r="MJM25" s="9"/>
      <c r="MJN25" s="8"/>
      <c r="MJO25" s="8"/>
      <c r="MJP25" s="13"/>
      <c r="MJQ25" s="13"/>
      <c r="MJR25" s="14"/>
      <c r="MJS25" s="15"/>
      <c r="MJT25" s="13"/>
      <c r="MJU25" s="9"/>
      <c r="MJV25" s="8"/>
      <c r="MJW25" s="8"/>
      <c r="MJX25" s="13"/>
      <c r="MJY25" s="13"/>
      <c r="MJZ25" s="14"/>
      <c r="MKA25" s="15"/>
      <c r="MKB25" s="13"/>
      <c r="MKC25" s="9"/>
      <c r="MKD25" s="8"/>
      <c r="MKE25" s="8"/>
      <c r="MKF25" s="13"/>
      <c r="MKG25" s="13"/>
      <c r="MKH25" s="14"/>
      <c r="MKI25" s="15"/>
      <c r="MKJ25" s="13"/>
      <c r="MKK25" s="9"/>
      <c r="MKL25" s="8"/>
      <c r="MKM25" s="8"/>
      <c r="MKN25" s="13"/>
      <c r="MKO25" s="13"/>
      <c r="MKP25" s="14"/>
      <c r="MKQ25" s="15"/>
      <c r="MKR25" s="13"/>
      <c r="MKS25" s="9"/>
      <c r="MKT25" s="8"/>
      <c r="MKU25" s="8"/>
      <c r="MKV25" s="13"/>
      <c r="MKW25" s="13"/>
      <c r="MKX25" s="14"/>
      <c r="MKY25" s="15"/>
      <c r="MKZ25" s="13"/>
      <c r="MLA25" s="9"/>
      <c r="MLB25" s="8"/>
      <c r="MLC25" s="8"/>
      <c r="MLD25" s="13"/>
      <c r="MLE25" s="13"/>
      <c r="MLF25" s="14"/>
      <c r="MLG25" s="15"/>
      <c r="MLH25" s="13"/>
      <c r="MLI25" s="9"/>
      <c r="MLJ25" s="8"/>
      <c r="MLK25" s="8"/>
      <c r="MLL25" s="13"/>
      <c r="MLM25" s="13"/>
      <c r="MLN25" s="14"/>
      <c r="MLO25" s="15"/>
      <c r="MLP25" s="13"/>
      <c r="MLQ25" s="9"/>
      <c r="MLR25" s="8"/>
      <c r="MLS25" s="8"/>
      <c r="MLT25" s="13"/>
      <c r="MLU25" s="13"/>
      <c r="MLV25" s="14"/>
      <c r="MLW25" s="15"/>
      <c r="MLX25" s="13"/>
      <c r="MLY25" s="9"/>
      <c r="MLZ25" s="8"/>
      <c r="MMA25" s="8"/>
      <c r="MMB25" s="13"/>
      <c r="MMC25" s="13"/>
      <c r="MMD25" s="14"/>
      <c r="MME25" s="15"/>
      <c r="MMF25" s="13"/>
      <c r="MMG25" s="9"/>
      <c r="MMH25" s="8"/>
      <c r="MMI25" s="8"/>
      <c r="MMJ25" s="13"/>
      <c r="MMK25" s="13"/>
      <c r="MML25" s="14"/>
      <c r="MMM25" s="15"/>
      <c r="MMN25" s="13"/>
      <c r="MMO25" s="9"/>
      <c r="MMP25" s="8"/>
      <c r="MMQ25" s="8"/>
      <c r="MMR25" s="13"/>
      <c r="MMS25" s="13"/>
      <c r="MMT25" s="14"/>
      <c r="MMU25" s="15"/>
      <c r="MMV25" s="13"/>
      <c r="MMW25" s="9"/>
      <c r="MMX25" s="8"/>
      <c r="MMY25" s="8"/>
      <c r="MMZ25" s="13"/>
      <c r="MNA25" s="13"/>
      <c r="MNB25" s="14"/>
      <c r="MNC25" s="15"/>
      <c r="MND25" s="13"/>
      <c r="MNE25" s="9"/>
      <c r="MNF25" s="8"/>
      <c r="MNG25" s="8"/>
      <c r="MNH25" s="13"/>
      <c r="MNI25" s="13"/>
      <c r="MNJ25" s="14"/>
      <c r="MNK25" s="15"/>
      <c r="MNL25" s="13"/>
      <c r="MNM25" s="9"/>
      <c r="MNN25" s="8"/>
      <c r="MNO25" s="8"/>
      <c r="MNP25" s="13"/>
      <c r="MNQ25" s="13"/>
      <c r="MNR25" s="14"/>
      <c r="MNS25" s="15"/>
      <c r="MNT25" s="13"/>
      <c r="MNU25" s="9"/>
      <c r="MNV25" s="8"/>
      <c r="MNW25" s="8"/>
      <c r="MNX25" s="13"/>
      <c r="MNY25" s="13"/>
      <c r="MNZ25" s="14"/>
      <c r="MOA25" s="15"/>
      <c r="MOB25" s="13"/>
      <c r="MOC25" s="9"/>
      <c r="MOD25" s="8"/>
      <c r="MOE25" s="8"/>
      <c r="MOF25" s="13"/>
      <c r="MOG25" s="13"/>
      <c r="MOH25" s="14"/>
      <c r="MOI25" s="15"/>
      <c r="MOJ25" s="13"/>
      <c r="MOK25" s="9"/>
      <c r="MOL25" s="8"/>
      <c r="MOM25" s="8"/>
      <c r="MON25" s="13"/>
      <c r="MOO25" s="13"/>
      <c r="MOP25" s="14"/>
      <c r="MOQ25" s="15"/>
      <c r="MOR25" s="13"/>
      <c r="MOS25" s="9"/>
      <c r="MOT25" s="8"/>
      <c r="MOU25" s="8"/>
      <c r="MOV25" s="13"/>
      <c r="MOW25" s="13"/>
      <c r="MOX25" s="14"/>
      <c r="MOY25" s="15"/>
      <c r="MOZ25" s="13"/>
      <c r="MPA25" s="9"/>
      <c r="MPB25" s="8"/>
      <c r="MPC25" s="8"/>
      <c r="MPD25" s="13"/>
      <c r="MPE25" s="13"/>
      <c r="MPF25" s="14"/>
      <c r="MPG25" s="15"/>
      <c r="MPH25" s="13"/>
      <c r="MPI25" s="9"/>
      <c r="MPJ25" s="8"/>
      <c r="MPK25" s="8"/>
      <c r="MPL25" s="13"/>
      <c r="MPM25" s="13"/>
      <c r="MPN25" s="14"/>
      <c r="MPO25" s="15"/>
      <c r="MPP25" s="13"/>
      <c r="MPQ25" s="9"/>
      <c r="MPR25" s="8"/>
      <c r="MPS25" s="8"/>
      <c r="MPT25" s="13"/>
      <c r="MPU25" s="13"/>
      <c r="MPV25" s="14"/>
      <c r="MPW25" s="15"/>
      <c r="MPX25" s="13"/>
      <c r="MPY25" s="9"/>
      <c r="MPZ25" s="8"/>
      <c r="MQA25" s="8"/>
      <c r="MQB25" s="13"/>
      <c r="MQC25" s="13"/>
      <c r="MQD25" s="14"/>
      <c r="MQE25" s="15"/>
      <c r="MQF25" s="13"/>
      <c r="MQG25" s="9"/>
      <c r="MQH25" s="8"/>
      <c r="MQI25" s="8"/>
      <c r="MQJ25" s="13"/>
      <c r="MQK25" s="13"/>
      <c r="MQL25" s="14"/>
      <c r="MQM25" s="15"/>
      <c r="MQN25" s="13"/>
      <c r="MQO25" s="9"/>
      <c r="MQP25" s="8"/>
      <c r="MQQ25" s="8"/>
      <c r="MQR25" s="13"/>
      <c r="MQS25" s="13"/>
      <c r="MQT25" s="14"/>
      <c r="MQU25" s="15"/>
      <c r="MQV25" s="13"/>
      <c r="MQW25" s="9"/>
      <c r="MQX25" s="8"/>
      <c r="MQY25" s="8"/>
      <c r="MQZ25" s="13"/>
      <c r="MRA25" s="13"/>
      <c r="MRB25" s="14"/>
      <c r="MRC25" s="15"/>
      <c r="MRD25" s="13"/>
      <c r="MRE25" s="9"/>
      <c r="MRF25" s="8"/>
      <c r="MRG25" s="8"/>
      <c r="MRH25" s="13"/>
      <c r="MRI25" s="13"/>
      <c r="MRJ25" s="14"/>
      <c r="MRK25" s="15"/>
      <c r="MRL25" s="13"/>
      <c r="MRM25" s="9"/>
      <c r="MRN25" s="8"/>
      <c r="MRO25" s="8"/>
      <c r="MRP25" s="13"/>
      <c r="MRQ25" s="13"/>
      <c r="MRR25" s="14"/>
      <c r="MRS25" s="15"/>
      <c r="MRT25" s="13"/>
      <c r="MRU25" s="9"/>
      <c r="MRV25" s="8"/>
      <c r="MRW25" s="8"/>
      <c r="MRX25" s="13"/>
      <c r="MRY25" s="13"/>
      <c r="MRZ25" s="14"/>
      <c r="MSA25" s="15"/>
      <c r="MSB25" s="13"/>
      <c r="MSC25" s="9"/>
      <c r="MSD25" s="8"/>
      <c r="MSE25" s="8"/>
      <c r="MSF25" s="13"/>
      <c r="MSG25" s="13"/>
      <c r="MSH25" s="14"/>
      <c r="MSI25" s="15"/>
      <c r="MSJ25" s="13"/>
      <c r="MSK25" s="9"/>
      <c r="MSL25" s="8"/>
      <c r="MSM25" s="8"/>
      <c r="MSN25" s="13"/>
      <c r="MSO25" s="13"/>
      <c r="MSP25" s="14"/>
      <c r="MSQ25" s="15"/>
      <c r="MSR25" s="13"/>
      <c r="MSS25" s="9"/>
      <c r="MST25" s="8"/>
      <c r="MSU25" s="8"/>
      <c r="MSV25" s="13"/>
      <c r="MSW25" s="13"/>
      <c r="MSX25" s="14"/>
      <c r="MSY25" s="15"/>
      <c r="MSZ25" s="13"/>
      <c r="MTA25" s="9"/>
      <c r="MTB25" s="8"/>
      <c r="MTC25" s="8"/>
      <c r="MTD25" s="13"/>
      <c r="MTE25" s="13"/>
      <c r="MTF25" s="14"/>
      <c r="MTG25" s="15"/>
      <c r="MTH25" s="13"/>
      <c r="MTI25" s="9"/>
      <c r="MTJ25" s="8"/>
      <c r="MTK25" s="8"/>
      <c r="MTL25" s="13"/>
      <c r="MTM25" s="13"/>
      <c r="MTN25" s="14"/>
      <c r="MTO25" s="15"/>
      <c r="MTP25" s="13"/>
      <c r="MTQ25" s="9"/>
      <c r="MTR25" s="8"/>
      <c r="MTS25" s="8"/>
      <c r="MTT25" s="13"/>
      <c r="MTU25" s="13"/>
      <c r="MTV25" s="14"/>
      <c r="MTW25" s="15"/>
      <c r="MTX25" s="13"/>
      <c r="MTY25" s="9"/>
      <c r="MTZ25" s="8"/>
      <c r="MUA25" s="8"/>
      <c r="MUB25" s="13"/>
      <c r="MUC25" s="13"/>
      <c r="MUD25" s="14"/>
      <c r="MUE25" s="15"/>
      <c r="MUF25" s="13"/>
      <c r="MUG25" s="9"/>
      <c r="MUH25" s="8"/>
      <c r="MUI25" s="8"/>
      <c r="MUJ25" s="13"/>
      <c r="MUK25" s="13"/>
      <c r="MUL25" s="14"/>
      <c r="MUM25" s="15"/>
      <c r="MUN25" s="13"/>
      <c r="MUO25" s="9"/>
      <c r="MUP25" s="8"/>
      <c r="MUQ25" s="8"/>
      <c r="MUR25" s="13"/>
      <c r="MUS25" s="13"/>
      <c r="MUT25" s="14"/>
      <c r="MUU25" s="15"/>
      <c r="MUV25" s="13"/>
      <c r="MUW25" s="9"/>
      <c r="MUX25" s="8"/>
      <c r="MUY25" s="8"/>
      <c r="MUZ25" s="13"/>
      <c r="MVA25" s="13"/>
      <c r="MVB25" s="14"/>
      <c r="MVC25" s="15"/>
      <c r="MVD25" s="13"/>
      <c r="MVE25" s="9"/>
      <c r="MVF25" s="8"/>
      <c r="MVG25" s="8"/>
      <c r="MVH25" s="13"/>
      <c r="MVI25" s="13"/>
      <c r="MVJ25" s="14"/>
      <c r="MVK25" s="15"/>
      <c r="MVL25" s="13"/>
      <c r="MVM25" s="9"/>
      <c r="MVN25" s="8"/>
      <c r="MVO25" s="8"/>
      <c r="MVP25" s="13"/>
      <c r="MVQ25" s="13"/>
      <c r="MVR25" s="14"/>
      <c r="MVS25" s="15"/>
      <c r="MVT25" s="13"/>
      <c r="MVU25" s="9"/>
      <c r="MVV25" s="8"/>
      <c r="MVW25" s="8"/>
      <c r="MVX25" s="13"/>
      <c r="MVY25" s="13"/>
      <c r="MVZ25" s="14"/>
      <c r="MWA25" s="15"/>
      <c r="MWB25" s="13"/>
      <c r="MWC25" s="9"/>
      <c r="MWD25" s="8"/>
      <c r="MWE25" s="8"/>
      <c r="MWF25" s="13"/>
      <c r="MWG25" s="13"/>
      <c r="MWH25" s="14"/>
      <c r="MWI25" s="15"/>
      <c r="MWJ25" s="13"/>
      <c r="MWK25" s="9"/>
      <c r="MWL25" s="8"/>
      <c r="MWM25" s="8"/>
      <c r="MWN25" s="13"/>
      <c r="MWO25" s="13"/>
      <c r="MWP25" s="14"/>
      <c r="MWQ25" s="15"/>
      <c r="MWR25" s="13"/>
      <c r="MWS25" s="9"/>
      <c r="MWT25" s="8"/>
      <c r="MWU25" s="8"/>
      <c r="MWV25" s="13"/>
      <c r="MWW25" s="13"/>
      <c r="MWX25" s="14"/>
      <c r="MWY25" s="15"/>
      <c r="MWZ25" s="13"/>
      <c r="MXA25" s="9"/>
      <c r="MXB25" s="8"/>
      <c r="MXC25" s="8"/>
      <c r="MXD25" s="13"/>
      <c r="MXE25" s="13"/>
      <c r="MXF25" s="14"/>
      <c r="MXG25" s="15"/>
      <c r="MXH25" s="13"/>
      <c r="MXI25" s="9"/>
      <c r="MXJ25" s="8"/>
      <c r="MXK25" s="8"/>
      <c r="MXL25" s="13"/>
      <c r="MXM25" s="13"/>
      <c r="MXN25" s="14"/>
      <c r="MXO25" s="15"/>
      <c r="MXP25" s="13"/>
      <c r="MXQ25" s="9"/>
      <c r="MXR25" s="8"/>
      <c r="MXS25" s="8"/>
      <c r="MXT25" s="13"/>
      <c r="MXU25" s="13"/>
      <c r="MXV25" s="14"/>
      <c r="MXW25" s="15"/>
      <c r="MXX25" s="13"/>
      <c r="MXY25" s="9"/>
      <c r="MXZ25" s="8"/>
      <c r="MYA25" s="8"/>
      <c r="MYB25" s="13"/>
      <c r="MYC25" s="13"/>
      <c r="MYD25" s="14"/>
      <c r="MYE25" s="15"/>
      <c r="MYF25" s="13"/>
      <c r="MYG25" s="9"/>
      <c r="MYH25" s="8"/>
      <c r="MYI25" s="8"/>
      <c r="MYJ25" s="13"/>
      <c r="MYK25" s="13"/>
      <c r="MYL25" s="14"/>
      <c r="MYM25" s="15"/>
      <c r="MYN25" s="13"/>
      <c r="MYO25" s="9"/>
      <c r="MYP25" s="8"/>
      <c r="MYQ25" s="8"/>
      <c r="MYR25" s="13"/>
      <c r="MYS25" s="13"/>
      <c r="MYT25" s="14"/>
      <c r="MYU25" s="15"/>
      <c r="MYV25" s="13"/>
      <c r="MYW25" s="9"/>
      <c r="MYX25" s="8"/>
      <c r="MYY25" s="8"/>
      <c r="MYZ25" s="13"/>
      <c r="MZA25" s="13"/>
      <c r="MZB25" s="14"/>
      <c r="MZC25" s="15"/>
      <c r="MZD25" s="13"/>
      <c r="MZE25" s="9"/>
      <c r="MZF25" s="8"/>
      <c r="MZG25" s="8"/>
      <c r="MZH25" s="13"/>
      <c r="MZI25" s="13"/>
      <c r="MZJ25" s="14"/>
      <c r="MZK25" s="15"/>
      <c r="MZL25" s="13"/>
      <c r="MZM25" s="9"/>
      <c r="MZN25" s="8"/>
      <c r="MZO25" s="8"/>
      <c r="MZP25" s="13"/>
      <c r="MZQ25" s="13"/>
      <c r="MZR25" s="14"/>
      <c r="MZS25" s="15"/>
      <c r="MZT25" s="13"/>
      <c r="MZU25" s="9"/>
      <c r="MZV25" s="8"/>
      <c r="MZW25" s="8"/>
      <c r="MZX25" s="13"/>
      <c r="MZY25" s="13"/>
      <c r="MZZ25" s="14"/>
      <c r="NAA25" s="15"/>
      <c r="NAB25" s="13"/>
      <c r="NAC25" s="9"/>
      <c r="NAD25" s="8"/>
      <c r="NAE25" s="8"/>
      <c r="NAF25" s="13"/>
      <c r="NAG25" s="13"/>
      <c r="NAH25" s="14"/>
      <c r="NAI25" s="15"/>
      <c r="NAJ25" s="13"/>
      <c r="NAK25" s="9"/>
      <c r="NAL25" s="8"/>
      <c r="NAM25" s="8"/>
      <c r="NAN25" s="13"/>
      <c r="NAO25" s="13"/>
      <c r="NAP25" s="14"/>
      <c r="NAQ25" s="15"/>
      <c r="NAR25" s="13"/>
      <c r="NAS25" s="9"/>
      <c r="NAT25" s="8"/>
      <c r="NAU25" s="8"/>
      <c r="NAV25" s="13"/>
      <c r="NAW25" s="13"/>
      <c r="NAX25" s="14"/>
      <c r="NAY25" s="15"/>
      <c r="NAZ25" s="13"/>
      <c r="NBA25" s="9"/>
      <c r="NBB25" s="8"/>
      <c r="NBC25" s="8"/>
      <c r="NBD25" s="13"/>
      <c r="NBE25" s="13"/>
      <c r="NBF25" s="14"/>
      <c r="NBG25" s="15"/>
      <c r="NBH25" s="13"/>
      <c r="NBI25" s="9"/>
      <c r="NBJ25" s="8"/>
      <c r="NBK25" s="8"/>
      <c r="NBL25" s="13"/>
      <c r="NBM25" s="13"/>
      <c r="NBN25" s="14"/>
      <c r="NBO25" s="15"/>
      <c r="NBP25" s="13"/>
      <c r="NBQ25" s="9"/>
      <c r="NBR25" s="8"/>
      <c r="NBS25" s="8"/>
      <c r="NBT25" s="13"/>
      <c r="NBU25" s="13"/>
      <c r="NBV25" s="14"/>
      <c r="NBW25" s="15"/>
      <c r="NBX25" s="13"/>
      <c r="NBY25" s="9"/>
      <c r="NBZ25" s="8"/>
      <c r="NCA25" s="8"/>
      <c r="NCB25" s="13"/>
      <c r="NCC25" s="13"/>
      <c r="NCD25" s="14"/>
      <c r="NCE25" s="15"/>
      <c r="NCF25" s="13"/>
      <c r="NCG25" s="9"/>
      <c r="NCH25" s="8"/>
      <c r="NCI25" s="8"/>
      <c r="NCJ25" s="13"/>
      <c r="NCK25" s="13"/>
      <c r="NCL25" s="14"/>
      <c r="NCM25" s="15"/>
      <c r="NCN25" s="13"/>
      <c r="NCO25" s="9"/>
      <c r="NCP25" s="8"/>
      <c r="NCQ25" s="8"/>
      <c r="NCR25" s="13"/>
      <c r="NCS25" s="13"/>
      <c r="NCT25" s="14"/>
      <c r="NCU25" s="15"/>
      <c r="NCV25" s="13"/>
      <c r="NCW25" s="9"/>
      <c r="NCX25" s="8"/>
      <c r="NCY25" s="8"/>
      <c r="NCZ25" s="13"/>
      <c r="NDA25" s="13"/>
      <c r="NDB25" s="14"/>
      <c r="NDC25" s="15"/>
      <c r="NDD25" s="13"/>
      <c r="NDE25" s="9"/>
      <c r="NDF25" s="8"/>
      <c r="NDG25" s="8"/>
      <c r="NDH25" s="13"/>
      <c r="NDI25" s="13"/>
      <c r="NDJ25" s="14"/>
      <c r="NDK25" s="15"/>
      <c r="NDL25" s="13"/>
      <c r="NDM25" s="9"/>
      <c r="NDN25" s="8"/>
      <c r="NDO25" s="8"/>
      <c r="NDP25" s="13"/>
      <c r="NDQ25" s="13"/>
      <c r="NDR25" s="14"/>
      <c r="NDS25" s="15"/>
      <c r="NDT25" s="13"/>
      <c r="NDU25" s="9"/>
      <c r="NDV25" s="8"/>
      <c r="NDW25" s="8"/>
      <c r="NDX25" s="13"/>
      <c r="NDY25" s="13"/>
      <c r="NDZ25" s="14"/>
      <c r="NEA25" s="15"/>
      <c r="NEB25" s="13"/>
      <c r="NEC25" s="9"/>
      <c r="NED25" s="8"/>
      <c r="NEE25" s="8"/>
      <c r="NEF25" s="13"/>
      <c r="NEG25" s="13"/>
      <c r="NEH25" s="14"/>
      <c r="NEI25" s="15"/>
      <c r="NEJ25" s="13"/>
      <c r="NEK25" s="9"/>
      <c r="NEL25" s="8"/>
      <c r="NEM25" s="8"/>
      <c r="NEN25" s="13"/>
      <c r="NEO25" s="13"/>
      <c r="NEP25" s="14"/>
      <c r="NEQ25" s="15"/>
      <c r="NER25" s="13"/>
      <c r="NES25" s="9"/>
      <c r="NET25" s="8"/>
      <c r="NEU25" s="8"/>
      <c r="NEV25" s="13"/>
      <c r="NEW25" s="13"/>
      <c r="NEX25" s="14"/>
      <c r="NEY25" s="15"/>
      <c r="NEZ25" s="13"/>
      <c r="NFA25" s="9"/>
      <c r="NFB25" s="8"/>
      <c r="NFC25" s="8"/>
      <c r="NFD25" s="13"/>
      <c r="NFE25" s="13"/>
      <c r="NFF25" s="14"/>
      <c r="NFG25" s="15"/>
      <c r="NFH25" s="13"/>
      <c r="NFI25" s="9"/>
      <c r="NFJ25" s="8"/>
      <c r="NFK25" s="8"/>
      <c r="NFL25" s="13"/>
      <c r="NFM25" s="13"/>
      <c r="NFN25" s="14"/>
      <c r="NFO25" s="15"/>
      <c r="NFP25" s="13"/>
      <c r="NFQ25" s="9"/>
      <c r="NFR25" s="8"/>
      <c r="NFS25" s="8"/>
      <c r="NFT25" s="13"/>
      <c r="NFU25" s="13"/>
      <c r="NFV25" s="14"/>
      <c r="NFW25" s="15"/>
      <c r="NFX25" s="13"/>
      <c r="NFY25" s="9"/>
      <c r="NFZ25" s="8"/>
      <c r="NGA25" s="8"/>
      <c r="NGB25" s="13"/>
      <c r="NGC25" s="13"/>
      <c r="NGD25" s="14"/>
      <c r="NGE25" s="15"/>
      <c r="NGF25" s="13"/>
      <c r="NGG25" s="9"/>
      <c r="NGH25" s="8"/>
      <c r="NGI25" s="8"/>
      <c r="NGJ25" s="13"/>
      <c r="NGK25" s="13"/>
      <c r="NGL25" s="14"/>
      <c r="NGM25" s="15"/>
      <c r="NGN25" s="13"/>
      <c r="NGO25" s="9"/>
      <c r="NGP25" s="8"/>
      <c r="NGQ25" s="8"/>
      <c r="NGR25" s="13"/>
      <c r="NGS25" s="13"/>
      <c r="NGT25" s="14"/>
      <c r="NGU25" s="15"/>
      <c r="NGV25" s="13"/>
      <c r="NGW25" s="9"/>
      <c r="NGX25" s="8"/>
      <c r="NGY25" s="8"/>
      <c r="NGZ25" s="13"/>
      <c r="NHA25" s="13"/>
      <c r="NHB25" s="14"/>
      <c r="NHC25" s="15"/>
      <c r="NHD25" s="13"/>
      <c r="NHE25" s="9"/>
      <c r="NHF25" s="8"/>
      <c r="NHG25" s="8"/>
      <c r="NHH25" s="13"/>
      <c r="NHI25" s="13"/>
      <c r="NHJ25" s="14"/>
      <c r="NHK25" s="15"/>
      <c r="NHL25" s="13"/>
      <c r="NHM25" s="9"/>
      <c r="NHN25" s="8"/>
      <c r="NHO25" s="8"/>
      <c r="NHP25" s="13"/>
      <c r="NHQ25" s="13"/>
      <c r="NHR25" s="14"/>
      <c r="NHS25" s="15"/>
      <c r="NHT25" s="13"/>
      <c r="NHU25" s="9"/>
      <c r="NHV25" s="8"/>
      <c r="NHW25" s="8"/>
      <c r="NHX25" s="13"/>
      <c r="NHY25" s="13"/>
      <c r="NHZ25" s="14"/>
      <c r="NIA25" s="15"/>
      <c r="NIB25" s="13"/>
      <c r="NIC25" s="9"/>
      <c r="NID25" s="8"/>
      <c r="NIE25" s="8"/>
      <c r="NIF25" s="13"/>
      <c r="NIG25" s="13"/>
      <c r="NIH25" s="14"/>
      <c r="NII25" s="15"/>
      <c r="NIJ25" s="13"/>
      <c r="NIK25" s="9"/>
      <c r="NIL25" s="8"/>
      <c r="NIM25" s="8"/>
      <c r="NIN25" s="13"/>
      <c r="NIO25" s="13"/>
      <c r="NIP25" s="14"/>
      <c r="NIQ25" s="15"/>
      <c r="NIR25" s="13"/>
      <c r="NIS25" s="9"/>
      <c r="NIT25" s="8"/>
      <c r="NIU25" s="8"/>
      <c r="NIV25" s="13"/>
      <c r="NIW25" s="13"/>
      <c r="NIX25" s="14"/>
      <c r="NIY25" s="15"/>
      <c r="NIZ25" s="13"/>
      <c r="NJA25" s="9"/>
      <c r="NJB25" s="8"/>
      <c r="NJC25" s="8"/>
      <c r="NJD25" s="13"/>
      <c r="NJE25" s="13"/>
      <c r="NJF25" s="14"/>
      <c r="NJG25" s="15"/>
      <c r="NJH25" s="13"/>
      <c r="NJI25" s="9"/>
      <c r="NJJ25" s="8"/>
      <c r="NJK25" s="8"/>
      <c r="NJL25" s="13"/>
      <c r="NJM25" s="13"/>
      <c r="NJN25" s="14"/>
      <c r="NJO25" s="15"/>
      <c r="NJP25" s="13"/>
      <c r="NJQ25" s="9"/>
      <c r="NJR25" s="8"/>
      <c r="NJS25" s="8"/>
      <c r="NJT25" s="13"/>
      <c r="NJU25" s="13"/>
      <c r="NJV25" s="14"/>
      <c r="NJW25" s="15"/>
      <c r="NJX25" s="13"/>
      <c r="NJY25" s="9"/>
      <c r="NJZ25" s="8"/>
      <c r="NKA25" s="8"/>
      <c r="NKB25" s="13"/>
      <c r="NKC25" s="13"/>
      <c r="NKD25" s="14"/>
      <c r="NKE25" s="15"/>
      <c r="NKF25" s="13"/>
      <c r="NKG25" s="9"/>
      <c r="NKH25" s="8"/>
      <c r="NKI25" s="8"/>
      <c r="NKJ25" s="13"/>
      <c r="NKK25" s="13"/>
      <c r="NKL25" s="14"/>
      <c r="NKM25" s="15"/>
      <c r="NKN25" s="13"/>
      <c r="NKO25" s="9"/>
      <c r="NKP25" s="8"/>
      <c r="NKQ25" s="8"/>
      <c r="NKR25" s="13"/>
      <c r="NKS25" s="13"/>
      <c r="NKT25" s="14"/>
      <c r="NKU25" s="15"/>
      <c r="NKV25" s="13"/>
      <c r="NKW25" s="9"/>
      <c r="NKX25" s="8"/>
      <c r="NKY25" s="8"/>
      <c r="NKZ25" s="13"/>
      <c r="NLA25" s="13"/>
      <c r="NLB25" s="14"/>
      <c r="NLC25" s="15"/>
      <c r="NLD25" s="13"/>
      <c r="NLE25" s="9"/>
      <c r="NLF25" s="8"/>
      <c r="NLG25" s="8"/>
      <c r="NLH25" s="13"/>
      <c r="NLI25" s="13"/>
      <c r="NLJ25" s="14"/>
      <c r="NLK25" s="15"/>
      <c r="NLL25" s="13"/>
      <c r="NLM25" s="9"/>
      <c r="NLN25" s="8"/>
      <c r="NLO25" s="8"/>
      <c r="NLP25" s="13"/>
      <c r="NLQ25" s="13"/>
      <c r="NLR25" s="14"/>
      <c r="NLS25" s="15"/>
      <c r="NLT25" s="13"/>
      <c r="NLU25" s="9"/>
      <c r="NLV25" s="8"/>
      <c r="NLW25" s="8"/>
      <c r="NLX25" s="13"/>
      <c r="NLY25" s="13"/>
      <c r="NLZ25" s="14"/>
      <c r="NMA25" s="15"/>
      <c r="NMB25" s="13"/>
      <c r="NMC25" s="9"/>
      <c r="NMD25" s="8"/>
      <c r="NME25" s="8"/>
      <c r="NMF25" s="13"/>
      <c r="NMG25" s="13"/>
      <c r="NMH25" s="14"/>
      <c r="NMI25" s="15"/>
      <c r="NMJ25" s="13"/>
      <c r="NMK25" s="9"/>
      <c r="NML25" s="8"/>
      <c r="NMM25" s="8"/>
      <c r="NMN25" s="13"/>
      <c r="NMO25" s="13"/>
      <c r="NMP25" s="14"/>
      <c r="NMQ25" s="15"/>
      <c r="NMR25" s="13"/>
      <c r="NMS25" s="9"/>
      <c r="NMT25" s="8"/>
      <c r="NMU25" s="8"/>
      <c r="NMV25" s="13"/>
      <c r="NMW25" s="13"/>
      <c r="NMX25" s="14"/>
      <c r="NMY25" s="15"/>
      <c r="NMZ25" s="13"/>
      <c r="NNA25" s="9"/>
      <c r="NNB25" s="8"/>
      <c r="NNC25" s="8"/>
      <c r="NND25" s="13"/>
      <c r="NNE25" s="13"/>
      <c r="NNF25" s="14"/>
      <c r="NNG25" s="15"/>
      <c r="NNH25" s="13"/>
      <c r="NNI25" s="9"/>
      <c r="NNJ25" s="8"/>
      <c r="NNK25" s="8"/>
      <c r="NNL25" s="13"/>
      <c r="NNM25" s="13"/>
      <c r="NNN25" s="14"/>
      <c r="NNO25" s="15"/>
      <c r="NNP25" s="13"/>
      <c r="NNQ25" s="9"/>
      <c r="NNR25" s="8"/>
      <c r="NNS25" s="8"/>
      <c r="NNT25" s="13"/>
      <c r="NNU25" s="13"/>
      <c r="NNV25" s="14"/>
      <c r="NNW25" s="15"/>
      <c r="NNX25" s="13"/>
      <c r="NNY25" s="9"/>
      <c r="NNZ25" s="8"/>
      <c r="NOA25" s="8"/>
      <c r="NOB25" s="13"/>
      <c r="NOC25" s="13"/>
      <c r="NOD25" s="14"/>
      <c r="NOE25" s="15"/>
      <c r="NOF25" s="13"/>
      <c r="NOG25" s="9"/>
      <c r="NOH25" s="8"/>
      <c r="NOI25" s="8"/>
      <c r="NOJ25" s="13"/>
      <c r="NOK25" s="13"/>
      <c r="NOL25" s="14"/>
      <c r="NOM25" s="15"/>
      <c r="NON25" s="13"/>
      <c r="NOO25" s="9"/>
      <c r="NOP25" s="8"/>
      <c r="NOQ25" s="8"/>
      <c r="NOR25" s="13"/>
      <c r="NOS25" s="13"/>
      <c r="NOT25" s="14"/>
      <c r="NOU25" s="15"/>
      <c r="NOV25" s="13"/>
      <c r="NOW25" s="9"/>
      <c r="NOX25" s="8"/>
      <c r="NOY25" s="8"/>
      <c r="NOZ25" s="13"/>
      <c r="NPA25" s="13"/>
      <c r="NPB25" s="14"/>
      <c r="NPC25" s="15"/>
      <c r="NPD25" s="13"/>
      <c r="NPE25" s="9"/>
      <c r="NPF25" s="8"/>
      <c r="NPG25" s="8"/>
      <c r="NPH25" s="13"/>
      <c r="NPI25" s="13"/>
      <c r="NPJ25" s="14"/>
      <c r="NPK25" s="15"/>
      <c r="NPL25" s="13"/>
      <c r="NPM25" s="9"/>
      <c r="NPN25" s="8"/>
      <c r="NPO25" s="8"/>
      <c r="NPP25" s="13"/>
      <c r="NPQ25" s="13"/>
      <c r="NPR25" s="14"/>
      <c r="NPS25" s="15"/>
      <c r="NPT25" s="13"/>
      <c r="NPU25" s="9"/>
      <c r="NPV25" s="8"/>
      <c r="NPW25" s="8"/>
      <c r="NPX25" s="13"/>
      <c r="NPY25" s="13"/>
      <c r="NPZ25" s="14"/>
      <c r="NQA25" s="15"/>
      <c r="NQB25" s="13"/>
      <c r="NQC25" s="9"/>
      <c r="NQD25" s="8"/>
      <c r="NQE25" s="8"/>
      <c r="NQF25" s="13"/>
      <c r="NQG25" s="13"/>
      <c r="NQH25" s="14"/>
      <c r="NQI25" s="15"/>
      <c r="NQJ25" s="13"/>
      <c r="NQK25" s="9"/>
      <c r="NQL25" s="8"/>
      <c r="NQM25" s="8"/>
      <c r="NQN25" s="13"/>
      <c r="NQO25" s="13"/>
      <c r="NQP25" s="14"/>
      <c r="NQQ25" s="15"/>
      <c r="NQR25" s="13"/>
      <c r="NQS25" s="9"/>
      <c r="NQT25" s="8"/>
      <c r="NQU25" s="8"/>
      <c r="NQV25" s="13"/>
      <c r="NQW25" s="13"/>
      <c r="NQX25" s="14"/>
      <c r="NQY25" s="15"/>
      <c r="NQZ25" s="13"/>
      <c r="NRA25" s="9"/>
      <c r="NRB25" s="8"/>
      <c r="NRC25" s="8"/>
      <c r="NRD25" s="13"/>
      <c r="NRE25" s="13"/>
      <c r="NRF25" s="14"/>
      <c r="NRG25" s="15"/>
      <c r="NRH25" s="13"/>
      <c r="NRI25" s="9"/>
      <c r="NRJ25" s="8"/>
      <c r="NRK25" s="8"/>
      <c r="NRL25" s="13"/>
      <c r="NRM25" s="13"/>
      <c r="NRN25" s="14"/>
      <c r="NRO25" s="15"/>
      <c r="NRP25" s="13"/>
      <c r="NRQ25" s="9"/>
      <c r="NRR25" s="8"/>
      <c r="NRS25" s="8"/>
      <c r="NRT25" s="13"/>
      <c r="NRU25" s="13"/>
      <c r="NRV25" s="14"/>
      <c r="NRW25" s="15"/>
      <c r="NRX25" s="13"/>
      <c r="NRY25" s="9"/>
      <c r="NRZ25" s="8"/>
      <c r="NSA25" s="8"/>
      <c r="NSB25" s="13"/>
      <c r="NSC25" s="13"/>
      <c r="NSD25" s="14"/>
      <c r="NSE25" s="15"/>
      <c r="NSF25" s="13"/>
      <c r="NSG25" s="9"/>
      <c r="NSH25" s="8"/>
      <c r="NSI25" s="8"/>
      <c r="NSJ25" s="13"/>
      <c r="NSK25" s="13"/>
      <c r="NSL25" s="14"/>
      <c r="NSM25" s="15"/>
      <c r="NSN25" s="13"/>
      <c r="NSO25" s="9"/>
      <c r="NSP25" s="8"/>
      <c r="NSQ25" s="8"/>
      <c r="NSR25" s="13"/>
      <c r="NSS25" s="13"/>
      <c r="NST25" s="14"/>
      <c r="NSU25" s="15"/>
      <c r="NSV25" s="13"/>
      <c r="NSW25" s="9"/>
      <c r="NSX25" s="8"/>
      <c r="NSY25" s="8"/>
      <c r="NSZ25" s="13"/>
      <c r="NTA25" s="13"/>
      <c r="NTB25" s="14"/>
      <c r="NTC25" s="15"/>
      <c r="NTD25" s="13"/>
      <c r="NTE25" s="9"/>
      <c r="NTF25" s="8"/>
      <c r="NTG25" s="8"/>
      <c r="NTH25" s="13"/>
      <c r="NTI25" s="13"/>
      <c r="NTJ25" s="14"/>
      <c r="NTK25" s="15"/>
      <c r="NTL25" s="13"/>
      <c r="NTM25" s="9"/>
      <c r="NTN25" s="8"/>
      <c r="NTO25" s="8"/>
      <c r="NTP25" s="13"/>
      <c r="NTQ25" s="13"/>
      <c r="NTR25" s="14"/>
      <c r="NTS25" s="15"/>
      <c r="NTT25" s="13"/>
      <c r="NTU25" s="9"/>
      <c r="NTV25" s="8"/>
      <c r="NTW25" s="8"/>
      <c r="NTX25" s="13"/>
      <c r="NTY25" s="13"/>
      <c r="NTZ25" s="14"/>
      <c r="NUA25" s="15"/>
      <c r="NUB25" s="13"/>
      <c r="NUC25" s="9"/>
      <c r="NUD25" s="8"/>
      <c r="NUE25" s="8"/>
      <c r="NUF25" s="13"/>
      <c r="NUG25" s="13"/>
      <c r="NUH25" s="14"/>
      <c r="NUI25" s="15"/>
      <c r="NUJ25" s="13"/>
      <c r="NUK25" s="9"/>
      <c r="NUL25" s="8"/>
      <c r="NUM25" s="8"/>
      <c r="NUN25" s="13"/>
      <c r="NUO25" s="13"/>
      <c r="NUP25" s="14"/>
      <c r="NUQ25" s="15"/>
      <c r="NUR25" s="13"/>
      <c r="NUS25" s="9"/>
      <c r="NUT25" s="8"/>
      <c r="NUU25" s="8"/>
      <c r="NUV25" s="13"/>
      <c r="NUW25" s="13"/>
      <c r="NUX25" s="14"/>
      <c r="NUY25" s="15"/>
      <c r="NUZ25" s="13"/>
      <c r="NVA25" s="9"/>
      <c r="NVB25" s="8"/>
      <c r="NVC25" s="8"/>
      <c r="NVD25" s="13"/>
      <c r="NVE25" s="13"/>
      <c r="NVF25" s="14"/>
      <c r="NVG25" s="15"/>
      <c r="NVH25" s="13"/>
      <c r="NVI25" s="9"/>
      <c r="NVJ25" s="8"/>
      <c r="NVK25" s="8"/>
      <c r="NVL25" s="13"/>
      <c r="NVM25" s="13"/>
      <c r="NVN25" s="14"/>
      <c r="NVO25" s="15"/>
      <c r="NVP25" s="13"/>
      <c r="NVQ25" s="9"/>
      <c r="NVR25" s="8"/>
      <c r="NVS25" s="8"/>
      <c r="NVT25" s="13"/>
      <c r="NVU25" s="13"/>
      <c r="NVV25" s="14"/>
      <c r="NVW25" s="15"/>
      <c r="NVX25" s="13"/>
      <c r="NVY25" s="9"/>
      <c r="NVZ25" s="8"/>
      <c r="NWA25" s="8"/>
      <c r="NWB25" s="13"/>
      <c r="NWC25" s="13"/>
      <c r="NWD25" s="14"/>
      <c r="NWE25" s="15"/>
      <c r="NWF25" s="13"/>
      <c r="NWG25" s="9"/>
      <c r="NWH25" s="8"/>
      <c r="NWI25" s="8"/>
      <c r="NWJ25" s="13"/>
      <c r="NWK25" s="13"/>
      <c r="NWL25" s="14"/>
      <c r="NWM25" s="15"/>
      <c r="NWN25" s="13"/>
      <c r="NWO25" s="9"/>
      <c r="NWP25" s="8"/>
      <c r="NWQ25" s="8"/>
      <c r="NWR25" s="13"/>
      <c r="NWS25" s="13"/>
      <c r="NWT25" s="14"/>
      <c r="NWU25" s="15"/>
      <c r="NWV25" s="13"/>
      <c r="NWW25" s="9"/>
      <c r="NWX25" s="8"/>
      <c r="NWY25" s="8"/>
      <c r="NWZ25" s="13"/>
      <c r="NXA25" s="13"/>
      <c r="NXB25" s="14"/>
      <c r="NXC25" s="15"/>
      <c r="NXD25" s="13"/>
      <c r="NXE25" s="9"/>
      <c r="NXF25" s="8"/>
      <c r="NXG25" s="8"/>
      <c r="NXH25" s="13"/>
      <c r="NXI25" s="13"/>
      <c r="NXJ25" s="14"/>
      <c r="NXK25" s="15"/>
      <c r="NXL25" s="13"/>
      <c r="NXM25" s="9"/>
      <c r="NXN25" s="8"/>
      <c r="NXO25" s="8"/>
      <c r="NXP25" s="13"/>
      <c r="NXQ25" s="13"/>
      <c r="NXR25" s="14"/>
      <c r="NXS25" s="15"/>
      <c r="NXT25" s="13"/>
      <c r="NXU25" s="9"/>
      <c r="NXV25" s="8"/>
      <c r="NXW25" s="8"/>
      <c r="NXX25" s="13"/>
      <c r="NXY25" s="13"/>
      <c r="NXZ25" s="14"/>
      <c r="NYA25" s="15"/>
      <c r="NYB25" s="13"/>
      <c r="NYC25" s="9"/>
      <c r="NYD25" s="8"/>
      <c r="NYE25" s="8"/>
      <c r="NYF25" s="13"/>
      <c r="NYG25" s="13"/>
      <c r="NYH25" s="14"/>
      <c r="NYI25" s="15"/>
      <c r="NYJ25" s="13"/>
      <c r="NYK25" s="9"/>
      <c r="NYL25" s="8"/>
      <c r="NYM25" s="8"/>
      <c r="NYN25" s="13"/>
      <c r="NYO25" s="13"/>
      <c r="NYP25" s="14"/>
      <c r="NYQ25" s="15"/>
      <c r="NYR25" s="13"/>
      <c r="NYS25" s="9"/>
      <c r="NYT25" s="8"/>
      <c r="NYU25" s="8"/>
      <c r="NYV25" s="13"/>
      <c r="NYW25" s="13"/>
      <c r="NYX25" s="14"/>
      <c r="NYY25" s="15"/>
      <c r="NYZ25" s="13"/>
      <c r="NZA25" s="9"/>
      <c r="NZB25" s="8"/>
      <c r="NZC25" s="8"/>
      <c r="NZD25" s="13"/>
      <c r="NZE25" s="13"/>
      <c r="NZF25" s="14"/>
      <c r="NZG25" s="15"/>
      <c r="NZH25" s="13"/>
      <c r="NZI25" s="9"/>
      <c r="NZJ25" s="8"/>
      <c r="NZK25" s="8"/>
      <c r="NZL25" s="13"/>
      <c r="NZM25" s="13"/>
      <c r="NZN25" s="14"/>
      <c r="NZO25" s="15"/>
      <c r="NZP25" s="13"/>
      <c r="NZQ25" s="9"/>
      <c r="NZR25" s="8"/>
      <c r="NZS25" s="8"/>
      <c r="NZT25" s="13"/>
      <c r="NZU25" s="13"/>
      <c r="NZV25" s="14"/>
      <c r="NZW25" s="15"/>
      <c r="NZX25" s="13"/>
      <c r="NZY25" s="9"/>
      <c r="NZZ25" s="8"/>
      <c r="OAA25" s="8"/>
      <c r="OAB25" s="13"/>
      <c r="OAC25" s="13"/>
      <c r="OAD25" s="14"/>
      <c r="OAE25" s="15"/>
      <c r="OAF25" s="13"/>
      <c r="OAG25" s="9"/>
      <c r="OAH25" s="8"/>
      <c r="OAI25" s="8"/>
      <c r="OAJ25" s="13"/>
      <c r="OAK25" s="13"/>
      <c r="OAL25" s="14"/>
      <c r="OAM25" s="15"/>
      <c r="OAN25" s="13"/>
      <c r="OAO25" s="9"/>
      <c r="OAP25" s="8"/>
      <c r="OAQ25" s="8"/>
      <c r="OAR25" s="13"/>
      <c r="OAS25" s="13"/>
      <c r="OAT25" s="14"/>
      <c r="OAU25" s="15"/>
      <c r="OAV25" s="13"/>
      <c r="OAW25" s="9"/>
      <c r="OAX25" s="8"/>
      <c r="OAY25" s="8"/>
      <c r="OAZ25" s="13"/>
      <c r="OBA25" s="13"/>
      <c r="OBB25" s="14"/>
      <c r="OBC25" s="15"/>
      <c r="OBD25" s="13"/>
      <c r="OBE25" s="9"/>
      <c r="OBF25" s="8"/>
      <c r="OBG25" s="8"/>
      <c r="OBH25" s="13"/>
      <c r="OBI25" s="13"/>
      <c r="OBJ25" s="14"/>
      <c r="OBK25" s="15"/>
      <c r="OBL25" s="13"/>
      <c r="OBM25" s="9"/>
      <c r="OBN25" s="8"/>
      <c r="OBO25" s="8"/>
      <c r="OBP25" s="13"/>
      <c r="OBQ25" s="13"/>
      <c r="OBR25" s="14"/>
      <c r="OBS25" s="15"/>
      <c r="OBT25" s="13"/>
      <c r="OBU25" s="9"/>
      <c r="OBV25" s="8"/>
      <c r="OBW25" s="8"/>
      <c r="OBX25" s="13"/>
      <c r="OBY25" s="13"/>
      <c r="OBZ25" s="14"/>
      <c r="OCA25" s="15"/>
      <c r="OCB25" s="13"/>
      <c r="OCC25" s="9"/>
      <c r="OCD25" s="8"/>
      <c r="OCE25" s="8"/>
      <c r="OCF25" s="13"/>
      <c r="OCG25" s="13"/>
      <c r="OCH25" s="14"/>
      <c r="OCI25" s="15"/>
      <c r="OCJ25" s="13"/>
      <c r="OCK25" s="9"/>
      <c r="OCL25" s="8"/>
      <c r="OCM25" s="8"/>
      <c r="OCN25" s="13"/>
      <c r="OCO25" s="13"/>
      <c r="OCP25" s="14"/>
      <c r="OCQ25" s="15"/>
      <c r="OCR25" s="13"/>
      <c r="OCS25" s="9"/>
      <c r="OCT25" s="8"/>
      <c r="OCU25" s="8"/>
      <c r="OCV25" s="13"/>
      <c r="OCW25" s="13"/>
      <c r="OCX25" s="14"/>
      <c r="OCY25" s="15"/>
      <c r="OCZ25" s="13"/>
      <c r="ODA25" s="9"/>
      <c r="ODB25" s="8"/>
      <c r="ODC25" s="8"/>
      <c r="ODD25" s="13"/>
      <c r="ODE25" s="13"/>
      <c r="ODF25" s="14"/>
      <c r="ODG25" s="15"/>
      <c r="ODH25" s="13"/>
      <c r="ODI25" s="9"/>
      <c r="ODJ25" s="8"/>
      <c r="ODK25" s="8"/>
      <c r="ODL25" s="13"/>
      <c r="ODM25" s="13"/>
      <c r="ODN25" s="14"/>
      <c r="ODO25" s="15"/>
      <c r="ODP25" s="13"/>
      <c r="ODQ25" s="9"/>
      <c r="ODR25" s="8"/>
      <c r="ODS25" s="8"/>
      <c r="ODT25" s="13"/>
      <c r="ODU25" s="13"/>
      <c r="ODV25" s="14"/>
      <c r="ODW25" s="15"/>
      <c r="ODX25" s="13"/>
      <c r="ODY25" s="9"/>
      <c r="ODZ25" s="8"/>
      <c r="OEA25" s="8"/>
      <c r="OEB25" s="13"/>
      <c r="OEC25" s="13"/>
      <c r="OED25" s="14"/>
      <c r="OEE25" s="15"/>
      <c r="OEF25" s="13"/>
      <c r="OEG25" s="9"/>
      <c r="OEH25" s="8"/>
      <c r="OEI25" s="8"/>
      <c r="OEJ25" s="13"/>
      <c r="OEK25" s="13"/>
      <c r="OEL25" s="14"/>
      <c r="OEM25" s="15"/>
      <c r="OEN25" s="13"/>
      <c r="OEO25" s="9"/>
      <c r="OEP25" s="8"/>
      <c r="OEQ25" s="8"/>
      <c r="OER25" s="13"/>
      <c r="OES25" s="13"/>
      <c r="OET25" s="14"/>
      <c r="OEU25" s="15"/>
      <c r="OEV25" s="13"/>
      <c r="OEW25" s="9"/>
      <c r="OEX25" s="8"/>
      <c r="OEY25" s="8"/>
      <c r="OEZ25" s="13"/>
      <c r="OFA25" s="13"/>
      <c r="OFB25" s="14"/>
      <c r="OFC25" s="15"/>
      <c r="OFD25" s="13"/>
      <c r="OFE25" s="9"/>
      <c r="OFF25" s="8"/>
      <c r="OFG25" s="8"/>
      <c r="OFH25" s="13"/>
      <c r="OFI25" s="13"/>
      <c r="OFJ25" s="14"/>
      <c r="OFK25" s="15"/>
      <c r="OFL25" s="13"/>
      <c r="OFM25" s="9"/>
      <c r="OFN25" s="8"/>
      <c r="OFO25" s="8"/>
      <c r="OFP25" s="13"/>
      <c r="OFQ25" s="13"/>
      <c r="OFR25" s="14"/>
      <c r="OFS25" s="15"/>
      <c r="OFT25" s="13"/>
      <c r="OFU25" s="9"/>
      <c r="OFV25" s="8"/>
      <c r="OFW25" s="8"/>
      <c r="OFX25" s="13"/>
      <c r="OFY25" s="13"/>
      <c r="OFZ25" s="14"/>
      <c r="OGA25" s="15"/>
      <c r="OGB25" s="13"/>
      <c r="OGC25" s="9"/>
      <c r="OGD25" s="8"/>
      <c r="OGE25" s="8"/>
      <c r="OGF25" s="13"/>
      <c r="OGG25" s="13"/>
      <c r="OGH25" s="14"/>
      <c r="OGI25" s="15"/>
      <c r="OGJ25" s="13"/>
      <c r="OGK25" s="9"/>
      <c r="OGL25" s="8"/>
      <c r="OGM25" s="8"/>
      <c r="OGN25" s="13"/>
      <c r="OGO25" s="13"/>
      <c r="OGP25" s="14"/>
      <c r="OGQ25" s="15"/>
      <c r="OGR25" s="13"/>
      <c r="OGS25" s="9"/>
      <c r="OGT25" s="8"/>
      <c r="OGU25" s="8"/>
      <c r="OGV25" s="13"/>
      <c r="OGW25" s="13"/>
      <c r="OGX25" s="14"/>
      <c r="OGY25" s="15"/>
      <c r="OGZ25" s="13"/>
      <c r="OHA25" s="9"/>
      <c r="OHB25" s="8"/>
      <c r="OHC25" s="8"/>
      <c r="OHD25" s="13"/>
      <c r="OHE25" s="13"/>
      <c r="OHF25" s="14"/>
      <c r="OHG25" s="15"/>
      <c r="OHH25" s="13"/>
      <c r="OHI25" s="9"/>
      <c r="OHJ25" s="8"/>
      <c r="OHK25" s="8"/>
      <c r="OHL25" s="13"/>
      <c r="OHM25" s="13"/>
      <c r="OHN25" s="14"/>
      <c r="OHO25" s="15"/>
      <c r="OHP25" s="13"/>
      <c r="OHQ25" s="9"/>
      <c r="OHR25" s="8"/>
      <c r="OHS25" s="8"/>
      <c r="OHT25" s="13"/>
      <c r="OHU25" s="13"/>
      <c r="OHV25" s="14"/>
      <c r="OHW25" s="15"/>
      <c r="OHX25" s="13"/>
      <c r="OHY25" s="9"/>
      <c r="OHZ25" s="8"/>
      <c r="OIA25" s="8"/>
      <c r="OIB25" s="13"/>
      <c r="OIC25" s="13"/>
      <c r="OID25" s="14"/>
      <c r="OIE25" s="15"/>
      <c r="OIF25" s="13"/>
      <c r="OIG25" s="9"/>
      <c r="OIH25" s="8"/>
      <c r="OII25" s="8"/>
      <c r="OIJ25" s="13"/>
      <c r="OIK25" s="13"/>
      <c r="OIL25" s="14"/>
      <c r="OIM25" s="15"/>
      <c r="OIN25" s="13"/>
      <c r="OIO25" s="9"/>
      <c r="OIP25" s="8"/>
      <c r="OIQ25" s="8"/>
      <c r="OIR25" s="13"/>
      <c r="OIS25" s="13"/>
      <c r="OIT25" s="14"/>
      <c r="OIU25" s="15"/>
      <c r="OIV25" s="13"/>
      <c r="OIW25" s="9"/>
      <c r="OIX25" s="8"/>
      <c r="OIY25" s="8"/>
      <c r="OIZ25" s="13"/>
      <c r="OJA25" s="13"/>
      <c r="OJB25" s="14"/>
      <c r="OJC25" s="15"/>
      <c r="OJD25" s="13"/>
      <c r="OJE25" s="9"/>
      <c r="OJF25" s="8"/>
      <c r="OJG25" s="8"/>
      <c r="OJH25" s="13"/>
      <c r="OJI25" s="13"/>
      <c r="OJJ25" s="14"/>
      <c r="OJK25" s="15"/>
      <c r="OJL25" s="13"/>
      <c r="OJM25" s="9"/>
      <c r="OJN25" s="8"/>
      <c r="OJO25" s="8"/>
      <c r="OJP25" s="13"/>
      <c r="OJQ25" s="13"/>
      <c r="OJR25" s="14"/>
      <c r="OJS25" s="15"/>
      <c r="OJT25" s="13"/>
      <c r="OJU25" s="9"/>
      <c r="OJV25" s="8"/>
      <c r="OJW25" s="8"/>
      <c r="OJX25" s="13"/>
      <c r="OJY25" s="13"/>
      <c r="OJZ25" s="14"/>
      <c r="OKA25" s="15"/>
      <c r="OKB25" s="13"/>
      <c r="OKC25" s="9"/>
      <c r="OKD25" s="8"/>
      <c r="OKE25" s="8"/>
      <c r="OKF25" s="13"/>
      <c r="OKG25" s="13"/>
      <c r="OKH25" s="14"/>
      <c r="OKI25" s="15"/>
      <c r="OKJ25" s="13"/>
      <c r="OKK25" s="9"/>
      <c r="OKL25" s="8"/>
      <c r="OKM25" s="8"/>
      <c r="OKN25" s="13"/>
      <c r="OKO25" s="13"/>
      <c r="OKP25" s="14"/>
      <c r="OKQ25" s="15"/>
      <c r="OKR25" s="13"/>
      <c r="OKS25" s="9"/>
      <c r="OKT25" s="8"/>
      <c r="OKU25" s="8"/>
      <c r="OKV25" s="13"/>
      <c r="OKW25" s="13"/>
      <c r="OKX25" s="14"/>
      <c r="OKY25" s="15"/>
      <c r="OKZ25" s="13"/>
      <c r="OLA25" s="9"/>
      <c r="OLB25" s="8"/>
      <c r="OLC25" s="8"/>
      <c r="OLD25" s="13"/>
      <c r="OLE25" s="13"/>
      <c r="OLF25" s="14"/>
      <c r="OLG25" s="15"/>
      <c r="OLH25" s="13"/>
      <c r="OLI25" s="9"/>
      <c r="OLJ25" s="8"/>
      <c r="OLK25" s="8"/>
      <c r="OLL25" s="13"/>
      <c r="OLM25" s="13"/>
      <c r="OLN25" s="14"/>
      <c r="OLO25" s="15"/>
      <c r="OLP25" s="13"/>
      <c r="OLQ25" s="9"/>
      <c r="OLR25" s="8"/>
      <c r="OLS25" s="8"/>
      <c r="OLT25" s="13"/>
      <c r="OLU25" s="13"/>
      <c r="OLV25" s="14"/>
      <c r="OLW25" s="15"/>
      <c r="OLX25" s="13"/>
      <c r="OLY25" s="9"/>
      <c r="OLZ25" s="8"/>
      <c r="OMA25" s="8"/>
      <c r="OMB25" s="13"/>
      <c r="OMC25" s="13"/>
      <c r="OMD25" s="14"/>
      <c r="OME25" s="15"/>
      <c r="OMF25" s="13"/>
      <c r="OMG25" s="9"/>
      <c r="OMH25" s="8"/>
      <c r="OMI25" s="8"/>
      <c r="OMJ25" s="13"/>
      <c r="OMK25" s="13"/>
      <c r="OML25" s="14"/>
      <c r="OMM25" s="15"/>
      <c r="OMN25" s="13"/>
      <c r="OMO25" s="9"/>
      <c r="OMP25" s="8"/>
      <c r="OMQ25" s="8"/>
      <c r="OMR25" s="13"/>
      <c r="OMS25" s="13"/>
      <c r="OMT25" s="14"/>
      <c r="OMU25" s="15"/>
      <c r="OMV25" s="13"/>
      <c r="OMW25" s="9"/>
      <c r="OMX25" s="8"/>
      <c r="OMY25" s="8"/>
      <c r="OMZ25" s="13"/>
      <c r="ONA25" s="13"/>
      <c r="ONB25" s="14"/>
      <c r="ONC25" s="15"/>
      <c r="OND25" s="13"/>
      <c r="ONE25" s="9"/>
      <c r="ONF25" s="8"/>
      <c r="ONG25" s="8"/>
      <c r="ONH25" s="13"/>
      <c r="ONI25" s="13"/>
      <c r="ONJ25" s="14"/>
      <c r="ONK25" s="15"/>
      <c r="ONL25" s="13"/>
      <c r="ONM25" s="9"/>
      <c r="ONN25" s="8"/>
      <c r="ONO25" s="8"/>
      <c r="ONP25" s="13"/>
      <c r="ONQ25" s="13"/>
      <c r="ONR25" s="14"/>
      <c r="ONS25" s="15"/>
      <c r="ONT25" s="13"/>
      <c r="ONU25" s="9"/>
      <c r="ONV25" s="8"/>
      <c r="ONW25" s="8"/>
      <c r="ONX25" s="13"/>
      <c r="ONY25" s="13"/>
      <c r="ONZ25" s="14"/>
      <c r="OOA25" s="15"/>
      <c r="OOB25" s="13"/>
      <c r="OOC25" s="9"/>
      <c r="OOD25" s="8"/>
      <c r="OOE25" s="8"/>
      <c r="OOF25" s="13"/>
      <c r="OOG25" s="13"/>
      <c r="OOH25" s="14"/>
      <c r="OOI25" s="15"/>
      <c r="OOJ25" s="13"/>
      <c r="OOK25" s="9"/>
      <c r="OOL25" s="8"/>
      <c r="OOM25" s="8"/>
      <c r="OON25" s="13"/>
      <c r="OOO25" s="13"/>
      <c r="OOP25" s="14"/>
      <c r="OOQ25" s="15"/>
      <c r="OOR25" s="13"/>
      <c r="OOS25" s="9"/>
      <c r="OOT25" s="8"/>
      <c r="OOU25" s="8"/>
      <c r="OOV25" s="13"/>
      <c r="OOW25" s="13"/>
      <c r="OOX25" s="14"/>
      <c r="OOY25" s="15"/>
      <c r="OOZ25" s="13"/>
      <c r="OPA25" s="9"/>
      <c r="OPB25" s="8"/>
      <c r="OPC25" s="8"/>
      <c r="OPD25" s="13"/>
      <c r="OPE25" s="13"/>
      <c r="OPF25" s="14"/>
      <c r="OPG25" s="15"/>
      <c r="OPH25" s="13"/>
      <c r="OPI25" s="9"/>
      <c r="OPJ25" s="8"/>
      <c r="OPK25" s="8"/>
      <c r="OPL25" s="13"/>
      <c r="OPM25" s="13"/>
      <c r="OPN25" s="14"/>
      <c r="OPO25" s="15"/>
      <c r="OPP25" s="13"/>
      <c r="OPQ25" s="9"/>
      <c r="OPR25" s="8"/>
      <c r="OPS25" s="8"/>
      <c r="OPT25" s="13"/>
      <c r="OPU25" s="13"/>
      <c r="OPV25" s="14"/>
      <c r="OPW25" s="15"/>
      <c r="OPX25" s="13"/>
      <c r="OPY25" s="9"/>
      <c r="OPZ25" s="8"/>
      <c r="OQA25" s="8"/>
      <c r="OQB25" s="13"/>
      <c r="OQC25" s="13"/>
      <c r="OQD25" s="14"/>
      <c r="OQE25" s="15"/>
      <c r="OQF25" s="13"/>
      <c r="OQG25" s="9"/>
      <c r="OQH25" s="8"/>
      <c r="OQI25" s="8"/>
      <c r="OQJ25" s="13"/>
      <c r="OQK25" s="13"/>
      <c r="OQL25" s="14"/>
      <c r="OQM25" s="15"/>
      <c r="OQN25" s="13"/>
      <c r="OQO25" s="9"/>
      <c r="OQP25" s="8"/>
      <c r="OQQ25" s="8"/>
      <c r="OQR25" s="13"/>
      <c r="OQS25" s="13"/>
      <c r="OQT25" s="14"/>
      <c r="OQU25" s="15"/>
      <c r="OQV25" s="13"/>
      <c r="OQW25" s="9"/>
      <c r="OQX25" s="8"/>
      <c r="OQY25" s="8"/>
      <c r="OQZ25" s="13"/>
      <c r="ORA25" s="13"/>
      <c r="ORB25" s="14"/>
      <c r="ORC25" s="15"/>
      <c r="ORD25" s="13"/>
      <c r="ORE25" s="9"/>
      <c r="ORF25" s="8"/>
      <c r="ORG25" s="8"/>
      <c r="ORH25" s="13"/>
      <c r="ORI25" s="13"/>
      <c r="ORJ25" s="14"/>
      <c r="ORK25" s="15"/>
      <c r="ORL25" s="13"/>
      <c r="ORM25" s="9"/>
      <c r="ORN25" s="8"/>
      <c r="ORO25" s="8"/>
      <c r="ORP25" s="13"/>
      <c r="ORQ25" s="13"/>
      <c r="ORR25" s="14"/>
      <c r="ORS25" s="15"/>
      <c r="ORT25" s="13"/>
      <c r="ORU25" s="9"/>
      <c r="ORV25" s="8"/>
      <c r="ORW25" s="8"/>
      <c r="ORX25" s="13"/>
      <c r="ORY25" s="13"/>
      <c r="ORZ25" s="14"/>
      <c r="OSA25" s="15"/>
      <c r="OSB25" s="13"/>
      <c r="OSC25" s="9"/>
      <c r="OSD25" s="8"/>
      <c r="OSE25" s="8"/>
      <c r="OSF25" s="13"/>
      <c r="OSG25" s="13"/>
      <c r="OSH25" s="14"/>
      <c r="OSI25" s="15"/>
      <c r="OSJ25" s="13"/>
      <c r="OSK25" s="9"/>
      <c r="OSL25" s="8"/>
      <c r="OSM25" s="8"/>
      <c r="OSN25" s="13"/>
      <c r="OSO25" s="13"/>
      <c r="OSP25" s="14"/>
      <c r="OSQ25" s="15"/>
      <c r="OSR25" s="13"/>
      <c r="OSS25" s="9"/>
      <c r="OST25" s="8"/>
      <c r="OSU25" s="8"/>
      <c r="OSV25" s="13"/>
      <c r="OSW25" s="13"/>
      <c r="OSX25" s="14"/>
      <c r="OSY25" s="15"/>
      <c r="OSZ25" s="13"/>
      <c r="OTA25" s="9"/>
      <c r="OTB25" s="8"/>
      <c r="OTC25" s="8"/>
      <c r="OTD25" s="13"/>
      <c r="OTE25" s="13"/>
      <c r="OTF25" s="14"/>
      <c r="OTG25" s="15"/>
      <c r="OTH25" s="13"/>
      <c r="OTI25" s="9"/>
      <c r="OTJ25" s="8"/>
      <c r="OTK25" s="8"/>
      <c r="OTL25" s="13"/>
      <c r="OTM25" s="13"/>
      <c r="OTN25" s="14"/>
      <c r="OTO25" s="15"/>
      <c r="OTP25" s="13"/>
      <c r="OTQ25" s="9"/>
      <c r="OTR25" s="8"/>
      <c r="OTS25" s="8"/>
      <c r="OTT25" s="13"/>
      <c r="OTU25" s="13"/>
      <c r="OTV25" s="14"/>
      <c r="OTW25" s="15"/>
      <c r="OTX25" s="13"/>
      <c r="OTY25" s="9"/>
      <c r="OTZ25" s="8"/>
      <c r="OUA25" s="8"/>
      <c r="OUB25" s="13"/>
      <c r="OUC25" s="13"/>
      <c r="OUD25" s="14"/>
      <c r="OUE25" s="15"/>
      <c r="OUF25" s="13"/>
      <c r="OUG25" s="9"/>
      <c r="OUH25" s="8"/>
      <c r="OUI25" s="8"/>
      <c r="OUJ25" s="13"/>
      <c r="OUK25" s="13"/>
      <c r="OUL25" s="14"/>
      <c r="OUM25" s="15"/>
      <c r="OUN25" s="13"/>
      <c r="OUO25" s="9"/>
      <c r="OUP25" s="8"/>
      <c r="OUQ25" s="8"/>
      <c r="OUR25" s="13"/>
      <c r="OUS25" s="13"/>
      <c r="OUT25" s="14"/>
      <c r="OUU25" s="15"/>
      <c r="OUV25" s="13"/>
      <c r="OUW25" s="9"/>
      <c r="OUX25" s="8"/>
      <c r="OUY25" s="8"/>
      <c r="OUZ25" s="13"/>
      <c r="OVA25" s="13"/>
      <c r="OVB25" s="14"/>
      <c r="OVC25" s="15"/>
      <c r="OVD25" s="13"/>
      <c r="OVE25" s="9"/>
      <c r="OVF25" s="8"/>
      <c r="OVG25" s="8"/>
      <c r="OVH25" s="13"/>
      <c r="OVI25" s="13"/>
      <c r="OVJ25" s="14"/>
      <c r="OVK25" s="15"/>
      <c r="OVL25" s="13"/>
      <c r="OVM25" s="9"/>
      <c r="OVN25" s="8"/>
      <c r="OVO25" s="8"/>
      <c r="OVP25" s="13"/>
      <c r="OVQ25" s="13"/>
      <c r="OVR25" s="14"/>
      <c r="OVS25" s="15"/>
      <c r="OVT25" s="13"/>
      <c r="OVU25" s="9"/>
      <c r="OVV25" s="8"/>
      <c r="OVW25" s="8"/>
      <c r="OVX25" s="13"/>
      <c r="OVY25" s="13"/>
      <c r="OVZ25" s="14"/>
      <c r="OWA25" s="15"/>
      <c r="OWB25" s="13"/>
      <c r="OWC25" s="9"/>
      <c r="OWD25" s="8"/>
      <c r="OWE25" s="8"/>
      <c r="OWF25" s="13"/>
      <c r="OWG25" s="13"/>
      <c r="OWH25" s="14"/>
      <c r="OWI25" s="15"/>
      <c r="OWJ25" s="13"/>
      <c r="OWK25" s="9"/>
      <c r="OWL25" s="8"/>
      <c r="OWM25" s="8"/>
      <c r="OWN25" s="13"/>
      <c r="OWO25" s="13"/>
      <c r="OWP25" s="14"/>
      <c r="OWQ25" s="15"/>
      <c r="OWR25" s="13"/>
      <c r="OWS25" s="9"/>
      <c r="OWT25" s="8"/>
      <c r="OWU25" s="8"/>
      <c r="OWV25" s="13"/>
      <c r="OWW25" s="13"/>
      <c r="OWX25" s="14"/>
      <c r="OWY25" s="15"/>
      <c r="OWZ25" s="13"/>
      <c r="OXA25" s="9"/>
      <c r="OXB25" s="8"/>
      <c r="OXC25" s="8"/>
      <c r="OXD25" s="13"/>
      <c r="OXE25" s="13"/>
      <c r="OXF25" s="14"/>
      <c r="OXG25" s="15"/>
      <c r="OXH25" s="13"/>
      <c r="OXI25" s="9"/>
      <c r="OXJ25" s="8"/>
      <c r="OXK25" s="8"/>
      <c r="OXL25" s="13"/>
      <c r="OXM25" s="13"/>
      <c r="OXN25" s="14"/>
      <c r="OXO25" s="15"/>
      <c r="OXP25" s="13"/>
      <c r="OXQ25" s="9"/>
      <c r="OXR25" s="8"/>
      <c r="OXS25" s="8"/>
      <c r="OXT25" s="13"/>
      <c r="OXU25" s="13"/>
      <c r="OXV25" s="14"/>
      <c r="OXW25" s="15"/>
      <c r="OXX25" s="13"/>
      <c r="OXY25" s="9"/>
      <c r="OXZ25" s="8"/>
      <c r="OYA25" s="8"/>
      <c r="OYB25" s="13"/>
      <c r="OYC25" s="13"/>
      <c r="OYD25" s="14"/>
      <c r="OYE25" s="15"/>
      <c r="OYF25" s="13"/>
      <c r="OYG25" s="9"/>
      <c r="OYH25" s="8"/>
      <c r="OYI25" s="8"/>
      <c r="OYJ25" s="13"/>
      <c r="OYK25" s="13"/>
      <c r="OYL25" s="14"/>
      <c r="OYM25" s="15"/>
      <c r="OYN25" s="13"/>
      <c r="OYO25" s="9"/>
      <c r="OYP25" s="8"/>
      <c r="OYQ25" s="8"/>
      <c r="OYR25" s="13"/>
      <c r="OYS25" s="13"/>
      <c r="OYT25" s="14"/>
      <c r="OYU25" s="15"/>
      <c r="OYV25" s="13"/>
      <c r="OYW25" s="9"/>
      <c r="OYX25" s="8"/>
      <c r="OYY25" s="8"/>
      <c r="OYZ25" s="13"/>
      <c r="OZA25" s="13"/>
      <c r="OZB25" s="14"/>
      <c r="OZC25" s="15"/>
      <c r="OZD25" s="13"/>
      <c r="OZE25" s="9"/>
      <c r="OZF25" s="8"/>
      <c r="OZG25" s="8"/>
      <c r="OZH25" s="13"/>
      <c r="OZI25" s="13"/>
      <c r="OZJ25" s="14"/>
      <c r="OZK25" s="15"/>
      <c r="OZL25" s="13"/>
      <c r="OZM25" s="9"/>
      <c r="OZN25" s="8"/>
      <c r="OZO25" s="8"/>
      <c r="OZP25" s="13"/>
      <c r="OZQ25" s="13"/>
      <c r="OZR25" s="14"/>
      <c r="OZS25" s="15"/>
      <c r="OZT25" s="13"/>
      <c r="OZU25" s="9"/>
      <c r="OZV25" s="8"/>
      <c r="OZW25" s="8"/>
      <c r="OZX25" s="13"/>
      <c r="OZY25" s="13"/>
      <c r="OZZ25" s="14"/>
      <c r="PAA25" s="15"/>
      <c r="PAB25" s="13"/>
      <c r="PAC25" s="9"/>
      <c r="PAD25" s="8"/>
      <c r="PAE25" s="8"/>
      <c r="PAF25" s="13"/>
      <c r="PAG25" s="13"/>
      <c r="PAH25" s="14"/>
      <c r="PAI25" s="15"/>
      <c r="PAJ25" s="13"/>
      <c r="PAK25" s="9"/>
      <c r="PAL25" s="8"/>
      <c r="PAM25" s="8"/>
      <c r="PAN25" s="13"/>
      <c r="PAO25" s="13"/>
      <c r="PAP25" s="14"/>
      <c r="PAQ25" s="15"/>
      <c r="PAR25" s="13"/>
      <c r="PAS25" s="9"/>
      <c r="PAT25" s="8"/>
      <c r="PAU25" s="8"/>
      <c r="PAV25" s="13"/>
      <c r="PAW25" s="13"/>
      <c r="PAX25" s="14"/>
      <c r="PAY25" s="15"/>
      <c r="PAZ25" s="13"/>
      <c r="PBA25" s="9"/>
      <c r="PBB25" s="8"/>
      <c r="PBC25" s="8"/>
      <c r="PBD25" s="13"/>
      <c r="PBE25" s="13"/>
      <c r="PBF25" s="14"/>
      <c r="PBG25" s="15"/>
      <c r="PBH25" s="13"/>
      <c r="PBI25" s="9"/>
      <c r="PBJ25" s="8"/>
      <c r="PBK25" s="8"/>
      <c r="PBL25" s="13"/>
      <c r="PBM25" s="13"/>
      <c r="PBN25" s="14"/>
      <c r="PBO25" s="15"/>
      <c r="PBP25" s="13"/>
      <c r="PBQ25" s="9"/>
      <c r="PBR25" s="8"/>
      <c r="PBS25" s="8"/>
      <c r="PBT25" s="13"/>
      <c r="PBU25" s="13"/>
      <c r="PBV25" s="14"/>
      <c r="PBW25" s="15"/>
      <c r="PBX25" s="13"/>
      <c r="PBY25" s="9"/>
      <c r="PBZ25" s="8"/>
      <c r="PCA25" s="8"/>
      <c r="PCB25" s="13"/>
      <c r="PCC25" s="13"/>
      <c r="PCD25" s="14"/>
      <c r="PCE25" s="15"/>
      <c r="PCF25" s="13"/>
      <c r="PCG25" s="9"/>
      <c r="PCH25" s="8"/>
      <c r="PCI25" s="8"/>
      <c r="PCJ25" s="13"/>
      <c r="PCK25" s="13"/>
      <c r="PCL25" s="14"/>
      <c r="PCM25" s="15"/>
      <c r="PCN25" s="13"/>
      <c r="PCO25" s="9"/>
      <c r="PCP25" s="8"/>
      <c r="PCQ25" s="8"/>
      <c r="PCR25" s="13"/>
      <c r="PCS25" s="13"/>
      <c r="PCT25" s="14"/>
      <c r="PCU25" s="15"/>
      <c r="PCV25" s="13"/>
      <c r="PCW25" s="9"/>
      <c r="PCX25" s="8"/>
      <c r="PCY25" s="8"/>
      <c r="PCZ25" s="13"/>
      <c r="PDA25" s="13"/>
      <c r="PDB25" s="14"/>
      <c r="PDC25" s="15"/>
      <c r="PDD25" s="13"/>
      <c r="PDE25" s="9"/>
      <c r="PDF25" s="8"/>
      <c r="PDG25" s="8"/>
      <c r="PDH25" s="13"/>
      <c r="PDI25" s="13"/>
      <c r="PDJ25" s="14"/>
      <c r="PDK25" s="15"/>
      <c r="PDL25" s="13"/>
      <c r="PDM25" s="9"/>
      <c r="PDN25" s="8"/>
      <c r="PDO25" s="8"/>
      <c r="PDP25" s="13"/>
      <c r="PDQ25" s="13"/>
      <c r="PDR25" s="14"/>
      <c r="PDS25" s="15"/>
      <c r="PDT25" s="13"/>
      <c r="PDU25" s="9"/>
      <c r="PDV25" s="8"/>
      <c r="PDW25" s="8"/>
      <c r="PDX25" s="13"/>
      <c r="PDY25" s="13"/>
      <c r="PDZ25" s="14"/>
      <c r="PEA25" s="15"/>
      <c r="PEB25" s="13"/>
      <c r="PEC25" s="9"/>
      <c r="PED25" s="8"/>
      <c r="PEE25" s="8"/>
      <c r="PEF25" s="13"/>
      <c r="PEG25" s="13"/>
      <c r="PEH25" s="14"/>
      <c r="PEI25" s="15"/>
      <c r="PEJ25" s="13"/>
      <c r="PEK25" s="9"/>
      <c r="PEL25" s="8"/>
      <c r="PEM25" s="8"/>
      <c r="PEN25" s="13"/>
      <c r="PEO25" s="13"/>
      <c r="PEP25" s="14"/>
      <c r="PEQ25" s="15"/>
      <c r="PER25" s="13"/>
      <c r="PES25" s="9"/>
      <c r="PET25" s="8"/>
      <c r="PEU25" s="8"/>
      <c r="PEV25" s="13"/>
      <c r="PEW25" s="13"/>
      <c r="PEX25" s="14"/>
      <c r="PEY25" s="15"/>
      <c r="PEZ25" s="13"/>
      <c r="PFA25" s="9"/>
      <c r="PFB25" s="8"/>
      <c r="PFC25" s="8"/>
      <c r="PFD25" s="13"/>
      <c r="PFE25" s="13"/>
      <c r="PFF25" s="14"/>
      <c r="PFG25" s="15"/>
      <c r="PFH25" s="13"/>
      <c r="PFI25" s="9"/>
      <c r="PFJ25" s="8"/>
      <c r="PFK25" s="8"/>
      <c r="PFL25" s="13"/>
      <c r="PFM25" s="13"/>
      <c r="PFN25" s="14"/>
      <c r="PFO25" s="15"/>
      <c r="PFP25" s="13"/>
      <c r="PFQ25" s="9"/>
      <c r="PFR25" s="8"/>
      <c r="PFS25" s="8"/>
      <c r="PFT25" s="13"/>
      <c r="PFU25" s="13"/>
      <c r="PFV25" s="14"/>
      <c r="PFW25" s="15"/>
      <c r="PFX25" s="13"/>
      <c r="PFY25" s="9"/>
      <c r="PFZ25" s="8"/>
      <c r="PGA25" s="8"/>
      <c r="PGB25" s="13"/>
      <c r="PGC25" s="13"/>
      <c r="PGD25" s="14"/>
      <c r="PGE25" s="15"/>
      <c r="PGF25" s="13"/>
      <c r="PGG25" s="9"/>
      <c r="PGH25" s="8"/>
      <c r="PGI25" s="8"/>
      <c r="PGJ25" s="13"/>
      <c r="PGK25" s="13"/>
      <c r="PGL25" s="14"/>
      <c r="PGM25" s="15"/>
      <c r="PGN25" s="13"/>
      <c r="PGO25" s="9"/>
      <c r="PGP25" s="8"/>
      <c r="PGQ25" s="8"/>
      <c r="PGR25" s="13"/>
      <c r="PGS25" s="13"/>
      <c r="PGT25" s="14"/>
      <c r="PGU25" s="15"/>
      <c r="PGV25" s="13"/>
      <c r="PGW25" s="9"/>
      <c r="PGX25" s="8"/>
      <c r="PGY25" s="8"/>
      <c r="PGZ25" s="13"/>
      <c r="PHA25" s="13"/>
      <c r="PHB25" s="14"/>
      <c r="PHC25" s="15"/>
      <c r="PHD25" s="13"/>
      <c r="PHE25" s="9"/>
      <c r="PHF25" s="8"/>
      <c r="PHG25" s="8"/>
      <c r="PHH25" s="13"/>
      <c r="PHI25" s="13"/>
      <c r="PHJ25" s="14"/>
      <c r="PHK25" s="15"/>
      <c r="PHL25" s="13"/>
      <c r="PHM25" s="9"/>
      <c r="PHN25" s="8"/>
      <c r="PHO25" s="8"/>
      <c r="PHP25" s="13"/>
      <c r="PHQ25" s="13"/>
      <c r="PHR25" s="14"/>
      <c r="PHS25" s="15"/>
      <c r="PHT25" s="13"/>
      <c r="PHU25" s="9"/>
      <c r="PHV25" s="8"/>
      <c r="PHW25" s="8"/>
      <c r="PHX25" s="13"/>
      <c r="PHY25" s="13"/>
      <c r="PHZ25" s="14"/>
      <c r="PIA25" s="15"/>
      <c r="PIB25" s="13"/>
      <c r="PIC25" s="9"/>
      <c r="PID25" s="8"/>
      <c r="PIE25" s="8"/>
      <c r="PIF25" s="13"/>
      <c r="PIG25" s="13"/>
      <c r="PIH25" s="14"/>
      <c r="PII25" s="15"/>
      <c r="PIJ25" s="13"/>
      <c r="PIK25" s="9"/>
      <c r="PIL25" s="8"/>
      <c r="PIM25" s="8"/>
      <c r="PIN25" s="13"/>
      <c r="PIO25" s="13"/>
      <c r="PIP25" s="14"/>
      <c r="PIQ25" s="15"/>
      <c r="PIR25" s="13"/>
      <c r="PIS25" s="9"/>
      <c r="PIT25" s="8"/>
      <c r="PIU25" s="8"/>
      <c r="PIV25" s="13"/>
      <c r="PIW25" s="13"/>
      <c r="PIX25" s="14"/>
      <c r="PIY25" s="15"/>
      <c r="PIZ25" s="13"/>
      <c r="PJA25" s="9"/>
      <c r="PJB25" s="8"/>
      <c r="PJC25" s="8"/>
      <c r="PJD25" s="13"/>
      <c r="PJE25" s="13"/>
      <c r="PJF25" s="14"/>
      <c r="PJG25" s="15"/>
      <c r="PJH25" s="13"/>
      <c r="PJI25" s="9"/>
      <c r="PJJ25" s="8"/>
      <c r="PJK25" s="8"/>
      <c r="PJL25" s="13"/>
      <c r="PJM25" s="13"/>
      <c r="PJN25" s="14"/>
      <c r="PJO25" s="15"/>
      <c r="PJP25" s="13"/>
      <c r="PJQ25" s="9"/>
      <c r="PJR25" s="8"/>
      <c r="PJS25" s="8"/>
      <c r="PJT25" s="13"/>
      <c r="PJU25" s="13"/>
      <c r="PJV25" s="14"/>
      <c r="PJW25" s="15"/>
      <c r="PJX25" s="13"/>
      <c r="PJY25" s="9"/>
      <c r="PJZ25" s="8"/>
      <c r="PKA25" s="8"/>
      <c r="PKB25" s="13"/>
      <c r="PKC25" s="13"/>
      <c r="PKD25" s="14"/>
      <c r="PKE25" s="15"/>
      <c r="PKF25" s="13"/>
      <c r="PKG25" s="9"/>
      <c r="PKH25" s="8"/>
      <c r="PKI25" s="8"/>
      <c r="PKJ25" s="13"/>
      <c r="PKK25" s="13"/>
      <c r="PKL25" s="14"/>
      <c r="PKM25" s="15"/>
      <c r="PKN25" s="13"/>
      <c r="PKO25" s="9"/>
      <c r="PKP25" s="8"/>
      <c r="PKQ25" s="8"/>
      <c r="PKR25" s="13"/>
      <c r="PKS25" s="13"/>
      <c r="PKT25" s="14"/>
      <c r="PKU25" s="15"/>
      <c r="PKV25" s="13"/>
      <c r="PKW25" s="9"/>
      <c r="PKX25" s="8"/>
      <c r="PKY25" s="8"/>
      <c r="PKZ25" s="13"/>
      <c r="PLA25" s="13"/>
      <c r="PLB25" s="14"/>
      <c r="PLC25" s="15"/>
      <c r="PLD25" s="13"/>
      <c r="PLE25" s="9"/>
      <c r="PLF25" s="8"/>
      <c r="PLG25" s="8"/>
      <c r="PLH25" s="13"/>
      <c r="PLI25" s="13"/>
      <c r="PLJ25" s="14"/>
      <c r="PLK25" s="15"/>
      <c r="PLL25" s="13"/>
      <c r="PLM25" s="9"/>
      <c r="PLN25" s="8"/>
      <c r="PLO25" s="8"/>
      <c r="PLP25" s="13"/>
      <c r="PLQ25" s="13"/>
      <c r="PLR25" s="14"/>
      <c r="PLS25" s="15"/>
      <c r="PLT25" s="13"/>
      <c r="PLU25" s="9"/>
      <c r="PLV25" s="8"/>
      <c r="PLW25" s="8"/>
      <c r="PLX25" s="13"/>
      <c r="PLY25" s="13"/>
      <c r="PLZ25" s="14"/>
      <c r="PMA25" s="15"/>
      <c r="PMB25" s="13"/>
      <c r="PMC25" s="9"/>
      <c r="PMD25" s="8"/>
      <c r="PME25" s="8"/>
      <c r="PMF25" s="13"/>
      <c r="PMG25" s="13"/>
      <c r="PMH25" s="14"/>
      <c r="PMI25" s="15"/>
      <c r="PMJ25" s="13"/>
      <c r="PMK25" s="9"/>
      <c r="PML25" s="8"/>
      <c r="PMM25" s="8"/>
      <c r="PMN25" s="13"/>
      <c r="PMO25" s="13"/>
      <c r="PMP25" s="14"/>
      <c r="PMQ25" s="15"/>
      <c r="PMR25" s="13"/>
      <c r="PMS25" s="9"/>
      <c r="PMT25" s="8"/>
      <c r="PMU25" s="8"/>
      <c r="PMV25" s="13"/>
      <c r="PMW25" s="13"/>
      <c r="PMX25" s="14"/>
      <c r="PMY25" s="15"/>
      <c r="PMZ25" s="13"/>
      <c r="PNA25" s="9"/>
      <c r="PNB25" s="8"/>
      <c r="PNC25" s="8"/>
      <c r="PND25" s="13"/>
      <c r="PNE25" s="13"/>
      <c r="PNF25" s="14"/>
      <c r="PNG25" s="15"/>
      <c r="PNH25" s="13"/>
      <c r="PNI25" s="9"/>
      <c r="PNJ25" s="8"/>
      <c r="PNK25" s="8"/>
      <c r="PNL25" s="13"/>
      <c r="PNM25" s="13"/>
      <c r="PNN25" s="14"/>
      <c r="PNO25" s="15"/>
      <c r="PNP25" s="13"/>
      <c r="PNQ25" s="9"/>
      <c r="PNR25" s="8"/>
      <c r="PNS25" s="8"/>
      <c r="PNT25" s="13"/>
      <c r="PNU25" s="13"/>
      <c r="PNV25" s="14"/>
      <c r="PNW25" s="15"/>
      <c r="PNX25" s="13"/>
      <c r="PNY25" s="9"/>
      <c r="PNZ25" s="8"/>
      <c r="POA25" s="8"/>
      <c r="POB25" s="13"/>
      <c r="POC25" s="13"/>
      <c r="POD25" s="14"/>
      <c r="POE25" s="15"/>
      <c r="POF25" s="13"/>
      <c r="POG25" s="9"/>
      <c r="POH25" s="8"/>
      <c r="POI25" s="8"/>
      <c r="POJ25" s="13"/>
      <c r="POK25" s="13"/>
      <c r="POL25" s="14"/>
      <c r="POM25" s="15"/>
      <c r="PON25" s="13"/>
      <c r="POO25" s="9"/>
      <c r="POP25" s="8"/>
      <c r="POQ25" s="8"/>
      <c r="POR25" s="13"/>
      <c r="POS25" s="13"/>
      <c r="POT25" s="14"/>
      <c r="POU25" s="15"/>
      <c r="POV25" s="13"/>
      <c r="POW25" s="9"/>
      <c r="POX25" s="8"/>
      <c r="POY25" s="8"/>
      <c r="POZ25" s="13"/>
      <c r="PPA25" s="13"/>
      <c r="PPB25" s="14"/>
      <c r="PPC25" s="15"/>
      <c r="PPD25" s="13"/>
      <c r="PPE25" s="9"/>
      <c r="PPF25" s="8"/>
      <c r="PPG25" s="8"/>
      <c r="PPH25" s="13"/>
      <c r="PPI25" s="13"/>
      <c r="PPJ25" s="14"/>
      <c r="PPK25" s="15"/>
      <c r="PPL25" s="13"/>
      <c r="PPM25" s="9"/>
      <c r="PPN25" s="8"/>
      <c r="PPO25" s="8"/>
      <c r="PPP25" s="13"/>
      <c r="PPQ25" s="13"/>
      <c r="PPR25" s="14"/>
      <c r="PPS25" s="15"/>
      <c r="PPT25" s="13"/>
      <c r="PPU25" s="9"/>
      <c r="PPV25" s="8"/>
      <c r="PPW25" s="8"/>
      <c r="PPX25" s="13"/>
      <c r="PPY25" s="13"/>
      <c r="PPZ25" s="14"/>
      <c r="PQA25" s="15"/>
      <c r="PQB25" s="13"/>
      <c r="PQC25" s="9"/>
      <c r="PQD25" s="8"/>
      <c r="PQE25" s="8"/>
      <c r="PQF25" s="13"/>
      <c r="PQG25" s="13"/>
      <c r="PQH25" s="14"/>
      <c r="PQI25" s="15"/>
      <c r="PQJ25" s="13"/>
      <c r="PQK25" s="9"/>
      <c r="PQL25" s="8"/>
      <c r="PQM25" s="8"/>
      <c r="PQN25" s="13"/>
      <c r="PQO25" s="13"/>
      <c r="PQP25" s="14"/>
      <c r="PQQ25" s="15"/>
      <c r="PQR25" s="13"/>
      <c r="PQS25" s="9"/>
      <c r="PQT25" s="8"/>
      <c r="PQU25" s="8"/>
      <c r="PQV25" s="13"/>
      <c r="PQW25" s="13"/>
      <c r="PQX25" s="14"/>
      <c r="PQY25" s="15"/>
      <c r="PQZ25" s="13"/>
      <c r="PRA25" s="9"/>
      <c r="PRB25" s="8"/>
      <c r="PRC25" s="8"/>
      <c r="PRD25" s="13"/>
      <c r="PRE25" s="13"/>
      <c r="PRF25" s="14"/>
      <c r="PRG25" s="15"/>
      <c r="PRH25" s="13"/>
      <c r="PRI25" s="9"/>
      <c r="PRJ25" s="8"/>
      <c r="PRK25" s="8"/>
      <c r="PRL25" s="13"/>
      <c r="PRM25" s="13"/>
      <c r="PRN25" s="14"/>
      <c r="PRO25" s="15"/>
      <c r="PRP25" s="13"/>
      <c r="PRQ25" s="9"/>
      <c r="PRR25" s="8"/>
      <c r="PRS25" s="8"/>
      <c r="PRT25" s="13"/>
      <c r="PRU25" s="13"/>
      <c r="PRV25" s="14"/>
      <c r="PRW25" s="15"/>
      <c r="PRX25" s="13"/>
      <c r="PRY25" s="9"/>
      <c r="PRZ25" s="8"/>
      <c r="PSA25" s="8"/>
      <c r="PSB25" s="13"/>
      <c r="PSC25" s="13"/>
      <c r="PSD25" s="14"/>
      <c r="PSE25" s="15"/>
      <c r="PSF25" s="13"/>
      <c r="PSG25" s="9"/>
      <c r="PSH25" s="8"/>
      <c r="PSI25" s="8"/>
      <c r="PSJ25" s="13"/>
      <c r="PSK25" s="13"/>
      <c r="PSL25" s="14"/>
      <c r="PSM25" s="15"/>
      <c r="PSN25" s="13"/>
      <c r="PSO25" s="9"/>
      <c r="PSP25" s="8"/>
      <c r="PSQ25" s="8"/>
      <c r="PSR25" s="13"/>
      <c r="PSS25" s="13"/>
      <c r="PST25" s="14"/>
      <c r="PSU25" s="15"/>
      <c r="PSV25" s="13"/>
      <c r="PSW25" s="9"/>
      <c r="PSX25" s="8"/>
      <c r="PSY25" s="8"/>
      <c r="PSZ25" s="13"/>
      <c r="PTA25" s="13"/>
      <c r="PTB25" s="14"/>
      <c r="PTC25" s="15"/>
      <c r="PTD25" s="13"/>
      <c r="PTE25" s="9"/>
      <c r="PTF25" s="8"/>
      <c r="PTG25" s="8"/>
      <c r="PTH25" s="13"/>
      <c r="PTI25" s="13"/>
      <c r="PTJ25" s="14"/>
      <c r="PTK25" s="15"/>
      <c r="PTL25" s="13"/>
      <c r="PTM25" s="9"/>
      <c r="PTN25" s="8"/>
      <c r="PTO25" s="8"/>
      <c r="PTP25" s="13"/>
      <c r="PTQ25" s="13"/>
      <c r="PTR25" s="14"/>
      <c r="PTS25" s="15"/>
      <c r="PTT25" s="13"/>
      <c r="PTU25" s="9"/>
      <c r="PTV25" s="8"/>
      <c r="PTW25" s="8"/>
      <c r="PTX25" s="13"/>
      <c r="PTY25" s="13"/>
      <c r="PTZ25" s="14"/>
      <c r="PUA25" s="15"/>
      <c r="PUB25" s="13"/>
      <c r="PUC25" s="9"/>
      <c r="PUD25" s="8"/>
      <c r="PUE25" s="8"/>
      <c r="PUF25" s="13"/>
      <c r="PUG25" s="13"/>
      <c r="PUH25" s="14"/>
      <c r="PUI25" s="15"/>
      <c r="PUJ25" s="13"/>
      <c r="PUK25" s="9"/>
      <c r="PUL25" s="8"/>
      <c r="PUM25" s="8"/>
      <c r="PUN25" s="13"/>
      <c r="PUO25" s="13"/>
      <c r="PUP25" s="14"/>
      <c r="PUQ25" s="15"/>
      <c r="PUR25" s="13"/>
      <c r="PUS25" s="9"/>
      <c r="PUT25" s="8"/>
      <c r="PUU25" s="8"/>
      <c r="PUV25" s="13"/>
      <c r="PUW25" s="13"/>
      <c r="PUX25" s="14"/>
      <c r="PUY25" s="15"/>
      <c r="PUZ25" s="13"/>
      <c r="PVA25" s="9"/>
      <c r="PVB25" s="8"/>
      <c r="PVC25" s="8"/>
      <c r="PVD25" s="13"/>
      <c r="PVE25" s="13"/>
      <c r="PVF25" s="14"/>
      <c r="PVG25" s="15"/>
      <c r="PVH25" s="13"/>
      <c r="PVI25" s="9"/>
      <c r="PVJ25" s="8"/>
      <c r="PVK25" s="8"/>
      <c r="PVL25" s="13"/>
      <c r="PVM25" s="13"/>
      <c r="PVN25" s="14"/>
      <c r="PVO25" s="15"/>
      <c r="PVP25" s="13"/>
      <c r="PVQ25" s="9"/>
      <c r="PVR25" s="8"/>
      <c r="PVS25" s="8"/>
      <c r="PVT25" s="13"/>
      <c r="PVU25" s="13"/>
      <c r="PVV25" s="14"/>
      <c r="PVW25" s="15"/>
      <c r="PVX25" s="13"/>
      <c r="PVY25" s="9"/>
      <c r="PVZ25" s="8"/>
      <c r="PWA25" s="8"/>
      <c r="PWB25" s="13"/>
      <c r="PWC25" s="13"/>
      <c r="PWD25" s="14"/>
      <c r="PWE25" s="15"/>
      <c r="PWF25" s="13"/>
      <c r="PWG25" s="9"/>
      <c r="PWH25" s="8"/>
      <c r="PWI25" s="8"/>
      <c r="PWJ25" s="13"/>
      <c r="PWK25" s="13"/>
      <c r="PWL25" s="14"/>
      <c r="PWM25" s="15"/>
      <c r="PWN25" s="13"/>
      <c r="PWO25" s="9"/>
      <c r="PWP25" s="8"/>
      <c r="PWQ25" s="8"/>
      <c r="PWR25" s="13"/>
      <c r="PWS25" s="13"/>
      <c r="PWT25" s="14"/>
      <c r="PWU25" s="15"/>
      <c r="PWV25" s="13"/>
      <c r="PWW25" s="9"/>
      <c r="PWX25" s="8"/>
      <c r="PWY25" s="8"/>
      <c r="PWZ25" s="13"/>
      <c r="PXA25" s="13"/>
      <c r="PXB25" s="14"/>
      <c r="PXC25" s="15"/>
      <c r="PXD25" s="13"/>
      <c r="PXE25" s="9"/>
      <c r="PXF25" s="8"/>
      <c r="PXG25" s="8"/>
      <c r="PXH25" s="13"/>
      <c r="PXI25" s="13"/>
      <c r="PXJ25" s="14"/>
      <c r="PXK25" s="15"/>
      <c r="PXL25" s="13"/>
      <c r="PXM25" s="9"/>
      <c r="PXN25" s="8"/>
      <c r="PXO25" s="8"/>
      <c r="PXP25" s="13"/>
      <c r="PXQ25" s="13"/>
      <c r="PXR25" s="14"/>
      <c r="PXS25" s="15"/>
      <c r="PXT25" s="13"/>
      <c r="PXU25" s="9"/>
      <c r="PXV25" s="8"/>
      <c r="PXW25" s="8"/>
      <c r="PXX25" s="13"/>
      <c r="PXY25" s="13"/>
      <c r="PXZ25" s="14"/>
      <c r="PYA25" s="15"/>
      <c r="PYB25" s="13"/>
      <c r="PYC25" s="9"/>
      <c r="PYD25" s="8"/>
      <c r="PYE25" s="8"/>
      <c r="PYF25" s="13"/>
      <c r="PYG25" s="13"/>
      <c r="PYH25" s="14"/>
      <c r="PYI25" s="15"/>
      <c r="PYJ25" s="13"/>
      <c r="PYK25" s="9"/>
      <c r="PYL25" s="8"/>
      <c r="PYM25" s="8"/>
      <c r="PYN25" s="13"/>
      <c r="PYO25" s="13"/>
      <c r="PYP25" s="14"/>
      <c r="PYQ25" s="15"/>
      <c r="PYR25" s="13"/>
      <c r="PYS25" s="9"/>
      <c r="PYT25" s="8"/>
      <c r="PYU25" s="8"/>
      <c r="PYV25" s="13"/>
      <c r="PYW25" s="13"/>
      <c r="PYX25" s="14"/>
      <c r="PYY25" s="15"/>
      <c r="PYZ25" s="13"/>
      <c r="PZA25" s="9"/>
      <c r="PZB25" s="8"/>
      <c r="PZC25" s="8"/>
      <c r="PZD25" s="13"/>
      <c r="PZE25" s="13"/>
      <c r="PZF25" s="14"/>
      <c r="PZG25" s="15"/>
      <c r="PZH25" s="13"/>
      <c r="PZI25" s="9"/>
      <c r="PZJ25" s="8"/>
      <c r="PZK25" s="8"/>
      <c r="PZL25" s="13"/>
      <c r="PZM25" s="13"/>
      <c r="PZN25" s="14"/>
      <c r="PZO25" s="15"/>
      <c r="PZP25" s="13"/>
      <c r="PZQ25" s="9"/>
      <c r="PZR25" s="8"/>
      <c r="PZS25" s="8"/>
      <c r="PZT25" s="13"/>
      <c r="PZU25" s="13"/>
      <c r="PZV25" s="14"/>
      <c r="PZW25" s="15"/>
      <c r="PZX25" s="13"/>
      <c r="PZY25" s="9"/>
      <c r="PZZ25" s="8"/>
      <c r="QAA25" s="8"/>
      <c r="QAB25" s="13"/>
      <c r="QAC25" s="13"/>
      <c r="QAD25" s="14"/>
      <c r="QAE25" s="15"/>
      <c r="QAF25" s="13"/>
      <c r="QAG25" s="9"/>
      <c r="QAH25" s="8"/>
      <c r="QAI25" s="8"/>
      <c r="QAJ25" s="13"/>
      <c r="QAK25" s="13"/>
      <c r="QAL25" s="14"/>
      <c r="QAM25" s="15"/>
      <c r="QAN25" s="13"/>
      <c r="QAO25" s="9"/>
      <c r="QAP25" s="8"/>
      <c r="QAQ25" s="8"/>
      <c r="QAR25" s="13"/>
      <c r="QAS25" s="13"/>
      <c r="QAT25" s="14"/>
      <c r="QAU25" s="15"/>
      <c r="QAV25" s="13"/>
      <c r="QAW25" s="9"/>
      <c r="QAX25" s="8"/>
      <c r="QAY25" s="8"/>
      <c r="QAZ25" s="13"/>
      <c r="QBA25" s="13"/>
      <c r="QBB25" s="14"/>
      <c r="QBC25" s="15"/>
      <c r="QBD25" s="13"/>
      <c r="QBE25" s="9"/>
      <c r="QBF25" s="8"/>
      <c r="QBG25" s="8"/>
      <c r="QBH25" s="13"/>
      <c r="QBI25" s="13"/>
      <c r="QBJ25" s="14"/>
      <c r="QBK25" s="15"/>
      <c r="QBL25" s="13"/>
      <c r="QBM25" s="9"/>
      <c r="QBN25" s="8"/>
      <c r="QBO25" s="8"/>
      <c r="QBP25" s="13"/>
      <c r="QBQ25" s="13"/>
      <c r="QBR25" s="14"/>
      <c r="QBS25" s="15"/>
      <c r="QBT25" s="13"/>
      <c r="QBU25" s="9"/>
      <c r="QBV25" s="8"/>
      <c r="QBW25" s="8"/>
      <c r="QBX25" s="13"/>
      <c r="QBY25" s="13"/>
      <c r="QBZ25" s="14"/>
      <c r="QCA25" s="15"/>
      <c r="QCB25" s="13"/>
      <c r="QCC25" s="9"/>
      <c r="QCD25" s="8"/>
      <c r="QCE25" s="8"/>
      <c r="QCF25" s="13"/>
      <c r="QCG25" s="13"/>
      <c r="QCH25" s="14"/>
      <c r="QCI25" s="15"/>
      <c r="QCJ25" s="13"/>
      <c r="QCK25" s="9"/>
      <c r="QCL25" s="8"/>
      <c r="QCM25" s="8"/>
      <c r="QCN25" s="13"/>
      <c r="QCO25" s="13"/>
      <c r="QCP25" s="14"/>
      <c r="QCQ25" s="15"/>
      <c r="QCR25" s="13"/>
      <c r="QCS25" s="9"/>
      <c r="QCT25" s="8"/>
      <c r="QCU25" s="8"/>
      <c r="QCV25" s="13"/>
      <c r="QCW25" s="13"/>
      <c r="QCX25" s="14"/>
      <c r="QCY25" s="15"/>
      <c r="QCZ25" s="13"/>
      <c r="QDA25" s="9"/>
      <c r="QDB25" s="8"/>
      <c r="QDC25" s="8"/>
      <c r="QDD25" s="13"/>
      <c r="QDE25" s="13"/>
      <c r="QDF25" s="14"/>
      <c r="QDG25" s="15"/>
      <c r="QDH25" s="13"/>
      <c r="QDI25" s="9"/>
      <c r="QDJ25" s="8"/>
      <c r="QDK25" s="8"/>
      <c r="QDL25" s="13"/>
      <c r="QDM25" s="13"/>
      <c r="QDN25" s="14"/>
      <c r="QDO25" s="15"/>
      <c r="QDP25" s="13"/>
      <c r="QDQ25" s="9"/>
      <c r="QDR25" s="8"/>
      <c r="QDS25" s="8"/>
      <c r="QDT25" s="13"/>
      <c r="QDU25" s="13"/>
      <c r="QDV25" s="14"/>
      <c r="QDW25" s="15"/>
      <c r="QDX25" s="13"/>
      <c r="QDY25" s="9"/>
      <c r="QDZ25" s="8"/>
      <c r="QEA25" s="8"/>
      <c r="QEB25" s="13"/>
      <c r="QEC25" s="13"/>
      <c r="QED25" s="14"/>
      <c r="QEE25" s="15"/>
      <c r="QEF25" s="13"/>
      <c r="QEG25" s="9"/>
      <c r="QEH25" s="8"/>
      <c r="QEI25" s="8"/>
      <c r="QEJ25" s="13"/>
      <c r="QEK25" s="13"/>
      <c r="QEL25" s="14"/>
      <c r="QEM25" s="15"/>
      <c r="QEN25" s="13"/>
      <c r="QEO25" s="9"/>
      <c r="QEP25" s="8"/>
      <c r="QEQ25" s="8"/>
      <c r="QER25" s="13"/>
      <c r="QES25" s="13"/>
      <c r="QET25" s="14"/>
      <c r="QEU25" s="15"/>
      <c r="QEV25" s="13"/>
      <c r="QEW25" s="9"/>
      <c r="QEX25" s="8"/>
      <c r="QEY25" s="8"/>
      <c r="QEZ25" s="13"/>
      <c r="QFA25" s="13"/>
      <c r="QFB25" s="14"/>
      <c r="QFC25" s="15"/>
      <c r="QFD25" s="13"/>
      <c r="QFE25" s="9"/>
      <c r="QFF25" s="8"/>
      <c r="QFG25" s="8"/>
      <c r="QFH25" s="13"/>
      <c r="QFI25" s="13"/>
      <c r="QFJ25" s="14"/>
      <c r="QFK25" s="15"/>
      <c r="QFL25" s="13"/>
      <c r="QFM25" s="9"/>
      <c r="QFN25" s="8"/>
      <c r="QFO25" s="8"/>
      <c r="QFP25" s="13"/>
      <c r="QFQ25" s="13"/>
      <c r="QFR25" s="14"/>
      <c r="QFS25" s="15"/>
      <c r="QFT25" s="13"/>
      <c r="QFU25" s="9"/>
      <c r="QFV25" s="8"/>
      <c r="QFW25" s="8"/>
      <c r="QFX25" s="13"/>
      <c r="QFY25" s="13"/>
      <c r="QFZ25" s="14"/>
      <c r="QGA25" s="15"/>
      <c r="QGB25" s="13"/>
      <c r="QGC25" s="9"/>
      <c r="QGD25" s="8"/>
      <c r="QGE25" s="8"/>
      <c r="QGF25" s="13"/>
      <c r="QGG25" s="13"/>
      <c r="QGH25" s="14"/>
      <c r="QGI25" s="15"/>
      <c r="QGJ25" s="13"/>
      <c r="QGK25" s="9"/>
      <c r="QGL25" s="8"/>
      <c r="QGM25" s="8"/>
      <c r="QGN25" s="13"/>
      <c r="QGO25" s="13"/>
      <c r="QGP25" s="14"/>
      <c r="QGQ25" s="15"/>
      <c r="QGR25" s="13"/>
      <c r="QGS25" s="9"/>
      <c r="QGT25" s="8"/>
      <c r="QGU25" s="8"/>
      <c r="QGV25" s="13"/>
      <c r="QGW25" s="13"/>
      <c r="QGX25" s="14"/>
      <c r="QGY25" s="15"/>
      <c r="QGZ25" s="13"/>
      <c r="QHA25" s="9"/>
      <c r="QHB25" s="8"/>
      <c r="QHC25" s="8"/>
      <c r="QHD25" s="13"/>
      <c r="QHE25" s="13"/>
      <c r="QHF25" s="14"/>
      <c r="QHG25" s="15"/>
      <c r="QHH25" s="13"/>
      <c r="QHI25" s="9"/>
      <c r="QHJ25" s="8"/>
      <c r="QHK25" s="8"/>
      <c r="QHL25" s="13"/>
      <c r="QHM25" s="13"/>
      <c r="QHN25" s="14"/>
      <c r="QHO25" s="15"/>
      <c r="QHP25" s="13"/>
      <c r="QHQ25" s="9"/>
      <c r="QHR25" s="8"/>
      <c r="QHS25" s="8"/>
      <c r="QHT25" s="13"/>
      <c r="QHU25" s="13"/>
      <c r="QHV25" s="14"/>
      <c r="QHW25" s="15"/>
      <c r="QHX25" s="13"/>
      <c r="QHY25" s="9"/>
      <c r="QHZ25" s="8"/>
      <c r="QIA25" s="8"/>
      <c r="QIB25" s="13"/>
      <c r="QIC25" s="13"/>
      <c r="QID25" s="14"/>
      <c r="QIE25" s="15"/>
      <c r="QIF25" s="13"/>
      <c r="QIG25" s="9"/>
      <c r="QIH25" s="8"/>
      <c r="QII25" s="8"/>
      <c r="QIJ25" s="13"/>
      <c r="QIK25" s="13"/>
      <c r="QIL25" s="14"/>
      <c r="QIM25" s="15"/>
      <c r="QIN25" s="13"/>
      <c r="QIO25" s="9"/>
      <c r="QIP25" s="8"/>
      <c r="QIQ25" s="8"/>
      <c r="QIR25" s="13"/>
      <c r="QIS25" s="13"/>
      <c r="QIT25" s="14"/>
      <c r="QIU25" s="15"/>
      <c r="QIV25" s="13"/>
      <c r="QIW25" s="9"/>
      <c r="QIX25" s="8"/>
      <c r="QIY25" s="8"/>
      <c r="QIZ25" s="13"/>
      <c r="QJA25" s="13"/>
      <c r="QJB25" s="14"/>
      <c r="QJC25" s="15"/>
      <c r="QJD25" s="13"/>
      <c r="QJE25" s="9"/>
      <c r="QJF25" s="8"/>
      <c r="QJG25" s="8"/>
      <c r="QJH25" s="13"/>
      <c r="QJI25" s="13"/>
      <c r="QJJ25" s="14"/>
      <c r="QJK25" s="15"/>
      <c r="QJL25" s="13"/>
      <c r="QJM25" s="9"/>
      <c r="QJN25" s="8"/>
      <c r="QJO25" s="8"/>
      <c r="QJP25" s="13"/>
      <c r="QJQ25" s="13"/>
      <c r="QJR25" s="14"/>
      <c r="QJS25" s="15"/>
      <c r="QJT25" s="13"/>
      <c r="QJU25" s="9"/>
      <c r="QJV25" s="8"/>
      <c r="QJW25" s="8"/>
      <c r="QJX25" s="13"/>
      <c r="QJY25" s="13"/>
      <c r="QJZ25" s="14"/>
      <c r="QKA25" s="15"/>
      <c r="QKB25" s="13"/>
      <c r="QKC25" s="9"/>
      <c r="QKD25" s="8"/>
      <c r="QKE25" s="8"/>
      <c r="QKF25" s="13"/>
      <c r="QKG25" s="13"/>
      <c r="QKH25" s="14"/>
      <c r="QKI25" s="15"/>
      <c r="QKJ25" s="13"/>
      <c r="QKK25" s="9"/>
      <c r="QKL25" s="8"/>
      <c r="QKM25" s="8"/>
      <c r="QKN25" s="13"/>
      <c r="QKO25" s="13"/>
      <c r="QKP25" s="14"/>
      <c r="QKQ25" s="15"/>
      <c r="QKR25" s="13"/>
      <c r="QKS25" s="9"/>
      <c r="QKT25" s="8"/>
      <c r="QKU25" s="8"/>
      <c r="QKV25" s="13"/>
      <c r="QKW25" s="13"/>
      <c r="QKX25" s="14"/>
      <c r="QKY25" s="15"/>
      <c r="QKZ25" s="13"/>
      <c r="QLA25" s="9"/>
      <c r="QLB25" s="8"/>
      <c r="QLC25" s="8"/>
      <c r="QLD25" s="13"/>
      <c r="QLE25" s="13"/>
      <c r="QLF25" s="14"/>
      <c r="QLG25" s="15"/>
      <c r="QLH25" s="13"/>
      <c r="QLI25" s="9"/>
      <c r="QLJ25" s="8"/>
      <c r="QLK25" s="8"/>
      <c r="QLL25" s="13"/>
      <c r="QLM25" s="13"/>
      <c r="QLN25" s="14"/>
      <c r="QLO25" s="15"/>
      <c r="QLP25" s="13"/>
      <c r="QLQ25" s="9"/>
      <c r="QLR25" s="8"/>
      <c r="QLS25" s="8"/>
      <c r="QLT25" s="13"/>
      <c r="QLU25" s="13"/>
      <c r="QLV25" s="14"/>
      <c r="QLW25" s="15"/>
      <c r="QLX25" s="13"/>
      <c r="QLY25" s="9"/>
      <c r="QLZ25" s="8"/>
      <c r="QMA25" s="8"/>
      <c r="QMB25" s="13"/>
      <c r="QMC25" s="13"/>
      <c r="QMD25" s="14"/>
      <c r="QME25" s="15"/>
      <c r="QMF25" s="13"/>
      <c r="QMG25" s="9"/>
      <c r="QMH25" s="8"/>
      <c r="QMI25" s="8"/>
      <c r="QMJ25" s="13"/>
      <c r="QMK25" s="13"/>
      <c r="QML25" s="14"/>
      <c r="QMM25" s="15"/>
      <c r="QMN25" s="13"/>
      <c r="QMO25" s="9"/>
      <c r="QMP25" s="8"/>
      <c r="QMQ25" s="8"/>
      <c r="QMR25" s="13"/>
      <c r="QMS25" s="13"/>
      <c r="QMT25" s="14"/>
      <c r="QMU25" s="15"/>
      <c r="QMV25" s="13"/>
      <c r="QMW25" s="9"/>
      <c r="QMX25" s="8"/>
      <c r="QMY25" s="8"/>
      <c r="QMZ25" s="13"/>
      <c r="QNA25" s="13"/>
      <c r="QNB25" s="14"/>
      <c r="QNC25" s="15"/>
      <c r="QND25" s="13"/>
      <c r="QNE25" s="9"/>
      <c r="QNF25" s="8"/>
      <c r="QNG25" s="8"/>
      <c r="QNH25" s="13"/>
      <c r="QNI25" s="13"/>
      <c r="QNJ25" s="14"/>
      <c r="QNK25" s="15"/>
      <c r="QNL25" s="13"/>
      <c r="QNM25" s="9"/>
      <c r="QNN25" s="8"/>
      <c r="QNO25" s="8"/>
      <c r="QNP25" s="13"/>
      <c r="QNQ25" s="13"/>
      <c r="QNR25" s="14"/>
      <c r="QNS25" s="15"/>
      <c r="QNT25" s="13"/>
      <c r="QNU25" s="9"/>
      <c r="QNV25" s="8"/>
      <c r="QNW25" s="8"/>
      <c r="QNX25" s="13"/>
      <c r="QNY25" s="13"/>
      <c r="QNZ25" s="14"/>
      <c r="QOA25" s="15"/>
      <c r="QOB25" s="13"/>
      <c r="QOC25" s="9"/>
      <c r="QOD25" s="8"/>
      <c r="QOE25" s="8"/>
      <c r="QOF25" s="13"/>
      <c r="QOG25" s="13"/>
      <c r="QOH25" s="14"/>
      <c r="QOI25" s="15"/>
      <c r="QOJ25" s="13"/>
      <c r="QOK25" s="9"/>
      <c r="QOL25" s="8"/>
      <c r="QOM25" s="8"/>
      <c r="QON25" s="13"/>
      <c r="QOO25" s="13"/>
      <c r="QOP25" s="14"/>
      <c r="QOQ25" s="15"/>
      <c r="QOR25" s="13"/>
      <c r="QOS25" s="9"/>
      <c r="QOT25" s="8"/>
      <c r="QOU25" s="8"/>
      <c r="QOV25" s="13"/>
      <c r="QOW25" s="13"/>
      <c r="QOX25" s="14"/>
      <c r="QOY25" s="15"/>
      <c r="QOZ25" s="13"/>
      <c r="QPA25" s="9"/>
      <c r="QPB25" s="8"/>
      <c r="QPC25" s="8"/>
      <c r="QPD25" s="13"/>
      <c r="QPE25" s="13"/>
      <c r="QPF25" s="14"/>
      <c r="QPG25" s="15"/>
      <c r="QPH25" s="13"/>
      <c r="QPI25" s="9"/>
      <c r="QPJ25" s="8"/>
      <c r="QPK25" s="8"/>
      <c r="QPL25" s="13"/>
      <c r="QPM25" s="13"/>
      <c r="QPN25" s="14"/>
      <c r="QPO25" s="15"/>
      <c r="QPP25" s="13"/>
      <c r="QPQ25" s="9"/>
      <c r="QPR25" s="8"/>
      <c r="QPS25" s="8"/>
      <c r="QPT25" s="13"/>
      <c r="QPU25" s="13"/>
      <c r="QPV25" s="14"/>
      <c r="QPW25" s="15"/>
      <c r="QPX25" s="13"/>
      <c r="QPY25" s="9"/>
      <c r="QPZ25" s="8"/>
      <c r="QQA25" s="8"/>
      <c r="QQB25" s="13"/>
      <c r="QQC25" s="13"/>
      <c r="QQD25" s="14"/>
      <c r="QQE25" s="15"/>
      <c r="QQF25" s="13"/>
      <c r="QQG25" s="9"/>
      <c r="QQH25" s="8"/>
      <c r="QQI25" s="8"/>
      <c r="QQJ25" s="13"/>
      <c r="QQK25" s="13"/>
      <c r="QQL25" s="14"/>
      <c r="QQM25" s="15"/>
      <c r="QQN25" s="13"/>
      <c r="QQO25" s="9"/>
      <c r="QQP25" s="8"/>
      <c r="QQQ25" s="8"/>
      <c r="QQR25" s="13"/>
      <c r="QQS25" s="13"/>
      <c r="QQT25" s="14"/>
      <c r="QQU25" s="15"/>
      <c r="QQV25" s="13"/>
      <c r="QQW25" s="9"/>
      <c r="QQX25" s="8"/>
      <c r="QQY25" s="8"/>
      <c r="QQZ25" s="13"/>
      <c r="QRA25" s="13"/>
      <c r="QRB25" s="14"/>
      <c r="QRC25" s="15"/>
      <c r="QRD25" s="13"/>
      <c r="QRE25" s="9"/>
      <c r="QRF25" s="8"/>
      <c r="QRG25" s="8"/>
      <c r="QRH25" s="13"/>
      <c r="QRI25" s="13"/>
      <c r="QRJ25" s="14"/>
      <c r="QRK25" s="15"/>
      <c r="QRL25" s="13"/>
      <c r="QRM25" s="9"/>
      <c r="QRN25" s="8"/>
      <c r="QRO25" s="8"/>
      <c r="QRP25" s="13"/>
      <c r="QRQ25" s="13"/>
      <c r="QRR25" s="14"/>
      <c r="QRS25" s="15"/>
      <c r="QRT25" s="13"/>
      <c r="QRU25" s="9"/>
      <c r="QRV25" s="8"/>
      <c r="QRW25" s="8"/>
      <c r="QRX25" s="13"/>
      <c r="QRY25" s="13"/>
      <c r="QRZ25" s="14"/>
      <c r="QSA25" s="15"/>
      <c r="QSB25" s="13"/>
      <c r="QSC25" s="9"/>
      <c r="QSD25" s="8"/>
      <c r="QSE25" s="8"/>
      <c r="QSF25" s="13"/>
      <c r="QSG25" s="13"/>
      <c r="QSH25" s="14"/>
      <c r="QSI25" s="15"/>
      <c r="QSJ25" s="13"/>
      <c r="QSK25" s="9"/>
      <c r="QSL25" s="8"/>
      <c r="QSM25" s="8"/>
      <c r="QSN25" s="13"/>
      <c r="QSO25" s="13"/>
      <c r="QSP25" s="14"/>
      <c r="QSQ25" s="15"/>
      <c r="QSR25" s="13"/>
      <c r="QSS25" s="9"/>
      <c r="QST25" s="8"/>
      <c r="QSU25" s="8"/>
      <c r="QSV25" s="13"/>
      <c r="QSW25" s="13"/>
      <c r="QSX25" s="14"/>
      <c r="QSY25" s="15"/>
      <c r="QSZ25" s="13"/>
      <c r="QTA25" s="9"/>
      <c r="QTB25" s="8"/>
      <c r="QTC25" s="8"/>
      <c r="QTD25" s="13"/>
      <c r="QTE25" s="13"/>
      <c r="QTF25" s="14"/>
      <c r="QTG25" s="15"/>
      <c r="QTH25" s="13"/>
      <c r="QTI25" s="9"/>
      <c r="QTJ25" s="8"/>
      <c r="QTK25" s="8"/>
      <c r="QTL25" s="13"/>
      <c r="QTM25" s="13"/>
      <c r="QTN25" s="14"/>
      <c r="QTO25" s="15"/>
      <c r="QTP25" s="13"/>
      <c r="QTQ25" s="9"/>
      <c r="QTR25" s="8"/>
      <c r="QTS25" s="8"/>
      <c r="QTT25" s="13"/>
      <c r="QTU25" s="13"/>
      <c r="QTV25" s="14"/>
      <c r="QTW25" s="15"/>
      <c r="QTX25" s="13"/>
      <c r="QTY25" s="9"/>
      <c r="QTZ25" s="8"/>
      <c r="QUA25" s="8"/>
      <c r="QUB25" s="13"/>
      <c r="QUC25" s="13"/>
      <c r="QUD25" s="14"/>
      <c r="QUE25" s="15"/>
      <c r="QUF25" s="13"/>
      <c r="QUG25" s="9"/>
      <c r="QUH25" s="8"/>
      <c r="QUI25" s="8"/>
      <c r="QUJ25" s="13"/>
      <c r="QUK25" s="13"/>
      <c r="QUL25" s="14"/>
      <c r="QUM25" s="15"/>
      <c r="QUN25" s="13"/>
      <c r="QUO25" s="9"/>
      <c r="QUP25" s="8"/>
      <c r="QUQ25" s="8"/>
      <c r="QUR25" s="13"/>
      <c r="QUS25" s="13"/>
      <c r="QUT25" s="14"/>
      <c r="QUU25" s="15"/>
      <c r="QUV25" s="13"/>
      <c r="QUW25" s="9"/>
      <c r="QUX25" s="8"/>
      <c r="QUY25" s="8"/>
      <c r="QUZ25" s="13"/>
      <c r="QVA25" s="13"/>
      <c r="QVB25" s="14"/>
      <c r="QVC25" s="15"/>
      <c r="QVD25" s="13"/>
      <c r="QVE25" s="9"/>
      <c r="QVF25" s="8"/>
      <c r="QVG25" s="8"/>
      <c r="QVH25" s="13"/>
      <c r="QVI25" s="13"/>
      <c r="QVJ25" s="14"/>
      <c r="QVK25" s="15"/>
      <c r="QVL25" s="13"/>
      <c r="QVM25" s="9"/>
      <c r="QVN25" s="8"/>
      <c r="QVO25" s="8"/>
      <c r="QVP25" s="13"/>
      <c r="QVQ25" s="13"/>
      <c r="QVR25" s="14"/>
      <c r="QVS25" s="15"/>
      <c r="QVT25" s="13"/>
      <c r="QVU25" s="9"/>
      <c r="QVV25" s="8"/>
      <c r="QVW25" s="8"/>
      <c r="QVX25" s="13"/>
      <c r="QVY25" s="13"/>
      <c r="QVZ25" s="14"/>
      <c r="QWA25" s="15"/>
      <c r="QWB25" s="13"/>
      <c r="QWC25" s="9"/>
      <c r="QWD25" s="8"/>
      <c r="QWE25" s="8"/>
      <c r="QWF25" s="13"/>
      <c r="QWG25" s="13"/>
      <c r="QWH25" s="14"/>
      <c r="QWI25" s="15"/>
      <c r="QWJ25" s="13"/>
      <c r="QWK25" s="9"/>
      <c r="QWL25" s="8"/>
      <c r="QWM25" s="8"/>
      <c r="QWN25" s="13"/>
      <c r="QWO25" s="13"/>
      <c r="QWP25" s="14"/>
      <c r="QWQ25" s="15"/>
      <c r="QWR25" s="13"/>
      <c r="QWS25" s="9"/>
      <c r="QWT25" s="8"/>
      <c r="QWU25" s="8"/>
      <c r="QWV25" s="13"/>
      <c r="QWW25" s="13"/>
      <c r="QWX25" s="14"/>
      <c r="QWY25" s="15"/>
      <c r="QWZ25" s="13"/>
      <c r="QXA25" s="9"/>
      <c r="QXB25" s="8"/>
      <c r="QXC25" s="8"/>
      <c r="QXD25" s="13"/>
      <c r="QXE25" s="13"/>
      <c r="QXF25" s="14"/>
      <c r="QXG25" s="15"/>
      <c r="QXH25" s="13"/>
      <c r="QXI25" s="9"/>
      <c r="QXJ25" s="8"/>
      <c r="QXK25" s="8"/>
      <c r="QXL25" s="13"/>
      <c r="QXM25" s="13"/>
      <c r="QXN25" s="14"/>
      <c r="QXO25" s="15"/>
      <c r="QXP25" s="13"/>
      <c r="QXQ25" s="9"/>
      <c r="QXR25" s="8"/>
      <c r="QXS25" s="8"/>
      <c r="QXT25" s="13"/>
      <c r="QXU25" s="13"/>
      <c r="QXV25" s="14"/>
      <c r="QXW25" s="15"/>
      <c r="QXX25" s="13"/>
      <c r="QXY25" s="9"/>
      <c r="QXZ25" s="8"/>
      <c r="QYA25" s="8"/>
      <c r="QYB25" s="13"/>
      <c r="QYC25" s="13"/>
      <c r="QYD25" s="14"/>
      <c r="QYE25" s="15"/>
      <c r="QYF25" s="13"/>
      <c r="QYG25" s="9"/>
      <c r="QYH25" s="8"/>
      <c r="QYI25" s="8"/>
      <c r="QYJ25" s="13"/>
      <c r="QYK25" s="13"/>
      <c r="QYL25" s="14"/>
      <c r="QYM25" s="15"/>
      <c r="QYN25" s="13"/>
      <c r="QYO25" s="9"/>
      <c r="QYP25" s="8"/>
      <c r="QYQ25" s="8"/>
      <c r="QYR25" s="13"/>
      <c r="QYS25" s="13"/>
      <c r="QYT25" s="14"/>
      <c r="QYU25" s="15"/>
      <c r="QYV25" s="13"/>
      <c r="QYW25" s="9"/>
      <c r="QYX25" s="8"/>
      <c r="QYY25" s="8"/>
      <c r="QYZ25" s="13"/>
      <c r="QZA25" s="13"/>
      <c r="QZB25" s="14"/>
      <c r="QZC25" s="15"/>
      <c r="QZD25" s="13"/>
      <c r="QZE25" s="9"/>
      <c r="QZF25" s="8"/>
      <c r="QZG25" s="8"/>
      <c r="QZH25" s="13"/>
      <c r="QZI25" s="13"/>
      <c r="QZJ25" s="14"/>
      <c r="QZK25" s="15"/>
      <c r="QZL25" s="13"/>
      <c r="QZM25" s="9"/>
      <c r="QZN25" s="8"/>
      <c r="QZO25" s="8"/>
      <c r="QZP25" s="13"/>
      <c r="QZQ25" s="13"/>
      <c r="QZR25" s="14"/>
      <c r="QZS25" s="15"/>
      <c r="QZT25" s="13"/>
      <c r="QZU25" s="9"/>
      <c r="QZV25" s="8"/>
      <c r="QZW25" s="8"/>
      <c r="QZX25" s="13"/>
      <c r="QZY25" s="13"/>
      <c r="QZZ25" s="14"/>
      <c r="RAA25" s="15"/>
      <c r="RAB25" s="13"/>
      <c r="RAC25" s="9"/>
      <c r="RAD25" s="8"/>
      <c r="RAE25" s="8"/>
      <c r="RAF25" s="13"/>
      <c r="RAG25" s="13"/>
      <c r="RAH25" s="14"/>
      <c r="RAI25" s="15"/>
      <c r="RAJ25" s="13"/>
      <c r="RAK25" s="9"/>
      <c r="RAL25" s="8"/>
      <c r="RAM25" s="8"/>
      <c r="RAN25" s="13"/>
      <c r="RAO25" s="13"/>
      <c r="RAP25" s="14"/>
      <c r="RAQ25" s="15"/>
      <c r="RAR25" s="13"/>
      <c r="RAS25" s="9"/>
      <c r="RAT25" s="8"/>
      <c r="RAU25" s="8"/>
      <c r="RAV25" s="13"/>
      <c r="RAW25" s="13"/>
      <c r="RAX25" s="14"/>
      <c r="RAY25" s="15"/>
      <c r="RAZ25" s="13"/>
      <c r="RBA25" s="9"/>
      <c r="RBB25" s="8"/>
      <c r="RBC25" s="8"/>
      <c r="RBD25" s="13"/>
      <c r="RBE25" s="13"/>
      <c r="RBF25" s="14"/>
      <c r="RBG25" s="15"/>
      <c r="RBH25" s="13"/>
      <c r="RBI25" s="9"/>
      <c r="RBJ25" s="8"/>
      <c r="RBK25" s="8"/>
      <c r="RBL25" s="13"/>
      <c r="RBM25" s="13"/>
      <c r="RBN25" s="14"/>
      <c r="RBO25" s="15"/>
      <c r="RBP25" s="13"/>
      <c r="RBQ25" s="9"/>
      <c r="RBR25" s="8"/>
      <c r="RBS25" s="8"/>
      <c r="RBT25" s="13"/>
      <c r="RBU25" s="13"/>
      <c r="RBV25" s="14"/>
      <c r="RBW25" s="15"/>
      <c r="RBX25" s="13"/>
      <c r="RBY25" s="9"/>
      <c r="RBZ25" s="8"/>
      <c r="RCA25" s="8"/>
      <c r="RCB25" s="13"/>
      <c r="RCC25" s="13"/>
      <c r="RCD25" s="14"/>
      <c r="RCE25" s="15"/>
      <c r="RCF25" s="13"/>
      <c r="RCG25" s="9"/>
      <c r="RCH25" s="8"/>
      <c r="RCI25" s="8"/>
      <c r="RCJ25" s="13"/>
      <c r="RCK25" s="13"/>
      <c r="RCL25" s="14"/>
      <c r="RCM25" s="15"/>
      <c r="RCN25" s="13"/>
      <c r="RCO25" s="9"/>
      <c r="RCP25" s="8"/>
      <c r="RCQ25" s="8"/>
      <c r="RCR25" s="13"/>
      <c r="RCS25" s="13"/>
      <c r="RCT25" s="14"/>
      <c r="RCU25" s="15"/>
      <c r="RCV25" s="13"/>
      <c r="RCW25" s="9"/>
      <c r="RCX25" s="8"/>
      <c r="RCY25" s="8"/>
      <c r="RCZ25" s="13"/>
      <c r="RDA25" s="13"/>
      <c r="RDB25" s="14"/>
      <c r="RDC25" s="15"/>
      <c r="RDD25" s="13"/>
      <c r="RDE25" s="9"/>
      <c r="RDF25" s="8"/>
      <c r="RDG25" s="8"/>
      <c r="RDH25" s="13"/>
      <c r="RDI25" s="13"/>
      <c r="RDJ25" s="14"/>
      <c r="RDK25" s="15"/>
      <c r="RDL25" s="13"/>
      <c r="RDM25" s="9"/>
      <c r="RDN25" s="8"/>
      <c r="RDO25" s="8"/>
      <c r="RDP25" s="13"/>
      <c r="RDQ25" s="13"/>
      <c r="RDR25" s="14"/>
      <c r="RDS25" s="15"/>
      <c r="RDT25" s="13"/>
      <c r="RDU25" s="9"/>
      <c r="RDV25" s="8"/>
      <c r="RDW25" s="8"/>
      <c r="RDX25" s="13"/>
      <c r="RDY25" s="13"/>
      <c r="RDZ25" s="14"/>
      <c r="REA25" s="15"/>
      <c r="REB25" s="13"/>
      <c r="REC25" s="9"/>
      <c r="RED25" s="8"/>
      <c r="REE25" s="8"/>
      <c r="REF25" s="13"/>
      <c r="REG25" s="13"/>
      <c r="REH25" s="14"/>
      <c r="REI25" s="15"/>
      <c r="REJ25" s="13"/>
      <c r="REK25" s="9"/>
      <c r="REL25" s="8"/>
      <c r="REM25" s="8"/>
      <c r="REN25" s="13"/>
      <c r="REO25" s="13"/>
      <c r="REP25" s="14"/>
      <c r="REQ25" s="15"/>
      <c r="RER25" s="13"/>
      <c r="RES25" s="9"/>
      <c r="RET25" s="8"/>
      <c r="REU25" s="8"/>
      <c r="REV25" s="13"/>
      <c r="REW25" s="13"/>
      <c r="REX25" s="14"/>
      <c r="REY25" s="15"/>
      <c r="REZ25" s="13"/>
      <c r="RFA25" s="9"/>
      <c r="RFB25" s="8"/>
      <c r="RFC25" s="8"/>
      <c r="RFD25" s="13"/>
      <c r="RFE25" s="13"/>
      <c r="RFF25" s="14"/>
      <c r="RFG25" s="15"/>
      <c r="RFH25" s="13"/>
      <c r="RFI25" s="9"/>
      <c r="RFJ25" s="8"/>
      <c r="RFK25" s="8"/>
      <c r="RFL25" s="13"/>
      <c r="RFM25" s="13"/>
      <c r="RFN25" s="14"/>
      <c r="RFO25" s="15"/>
      <c r="RFP25" s="13"/>
      <c r="RFQ25" s="9"/>
      <c r="RFR25" s="8"/>
      <c r="RFS25" s="8"/>
      <c r="RFT25" s="13"/>
      <c r="RFU25" s="13"/>
      <c r="RFV25" s="14"/>
      <c r="RFW25" s="15"/>
      <c r="RFX25" s="13"/>
      <c r="RFY25" s="9"/>
      <c r="RFZ25" s="8"/>
      <c r="RGA25" s="8"/>
      <c r="RGB25" s="13"/>
      <c r="RGC25" s="13"/>
      <c r="RGD25" s="14"/>
      <c r="RGE25" s="15"/>
      <c r="RGF25" s="13"/>
      <c r="RGG25" s="9"/>
      <c r="RGH25" s="8"/>
      <c r="RGI25" s="8"/>
      <c r="RGJ25" s="13"/>
      <c r="RGK25" s="13"/>
      <c r="RGL25" s="14"/>
      <c r="RGM25" s="15"/>
      <c r="RGN25" s="13"/>
      <c r="RGO25" s="9"/>
      <c r="RGP25" s="8"/>
      <c r="RGQ25" s="8"/>
      <c r="RGR25" s="13"/>
      <c r="RGS25" s="13"/>
      <c r="RGT25" s="14"/>
      <c r="RGU25" s="15"/>
      <c r="RGV25" s="13"/>
      <c r="RGW25" s="9"/>
      <c r="RGX25" s="8"/>
      <c r="RGY25" s="8"/>
      <c r="RGZ25" s="13"/>
      <c r="RHA25" s="13"/>
      <c r="RHB25" s="14"/>
      <c r="RHC25" s="15"/>
      <c r="RHD25" s="13"/>
      <c r="RHE25" s="9"/>
      <c r="RHF25" s="8"/>
      <c r="RHG25" s="8"/>
      <c r="RHH25" s="13"/>
      <c r="RHI25" s="13"/>
      <c r="RHJ25" s="14"/>
      <c r="RHK25" s="15"/>
      <c r="RHL25" s="13"/>
      <c r="RHM25" s="9"/>
      <c r="RHN25" s="8"/>
      <c r="RHO25" s="8"/>
      <c r="RHP25" s="13"/>
      <c r="RHQ25" s="13"/>
      <c r="RHR25" s="14"/>
      <c r="RHS25" s="15"/>
      <c r="RHT25" s="13"/>
      <c r="RHU25" s="9"/>
      <c r="RHV25" s="8"/>
      <c r="RHW25" s="8"/>
      <c r="RHX25" s="13"/>
      <c r="RHY25" s="13"/>
      <c r="RHZ25" s="14"/>
      <c r="RIA25" s="15"/>
      <c r="RIB25" s="13"/>
      <c r="RIC25" s="9"/>
      <c r="RID25" s="8"/>
      <c r="RIE25" s="8"/>
      <c r="RIF25" s="13"/>
      <c r="RIG25" s="13"/>
      <c r="RIH25" s="14"/>
      <c r="RII25" s="15"/>
      <c r="RIJ25" s="13"/>
      <c r="RIK25" s="9"/>
      <c r="RIL25" s="8"/>
      <c r="RIM25" s="8"/>
      <c r="RIN25" s="13"/>
      <c r="RIO25" s="13"/>
      <c r="RIP25" s="14"/>
      <c r="RIQ25" s="15"/>
      <c r="RIR25" s="13"/>
      <c r="RIS25" s="9"/>
      <c r="RIT25" s="8"/>
      <c r="RIU25" s="8"/>
      <c r="RIV25" s="13"/>
      <c r="RIW25" s="13"/>
      <c r="RIX25" s="14"/>
      <c r="RIY25" s="15"/>
      <c r="RIZ25" s="13"/>
      <c r="RJA25" s="9"/>
      <c r="RJB25" s="8"/>
      <c r="RJC25" s="8"/>
      <c r="RJD25" s="13"/>
      <c r="RJE25" s="13"/>
      <c r="RJF25" s="14"/>
      <c r="RJG25" s="15"/>
      <c r="RJH25" s="13"/>
      <c r="RJI25" s="9"/>
      <c r="RJJ25" s="8"/>
      <c r="RJK25" s="8"/>
      <c r="RJL25" s="13"/>
      <c r="RJM25" s="13"/>
      <c r="RJN25" s="14"/>
      <c r="RJO25" s="15"/>
      <c r="RJP25" s="13"/>
      <c r="RJQ25" s="9"/>
      <c r="RJR25" s="8"/>
      <c r="RJS25" s="8"/>
      <c r="RJT25" s="13"/>
      <c r="RJU25" s="13"/>
      <c r="RJV25" s="14"/>
      <c r="RJW25" s="15"/>
      <c r="RJX25" s="13"/>
      <c r="RJY25" s="9"/>
      <c r="RJZ25" s="8"/>
      <c r="RKA25" s="8"/>
      <c r="RKB25" s="13"/>
      <c r="RKC25" s="13"/>
      <c r="RKD25" s="14"/>
      <c r="RKE25" s="15"/>
      <c r="RKF25" s="13"/>
      <c r="RKG25" s="9"/>
      <c r="RKH25" s="8"/>
      <c r="RKI25" s="8"/>
      <c r="RKJ25" s="13"/>
      <c r="RKK25" s="13"/>
      <c r="RKL25" s="14"/>
      <c r="RKM25" s="15"/>
      <c r="RKN25" s="13"/>
      <c r="RKO25" s="9"/>
      <c r="RKP25" s="8"/>
      <c r="RKQ25" s="8"/>
      <c r="RKR25" s="13"/>
      <c r="RKS25" s="13"/>
      <c r="RKT25" s="14"/>
      <c r="RKU25" s="15"/>
      <c r="RKV25" s="13"/>
      <c r="RKW25" s="9"/>
      <c r="RKX25" s="8"/>
      <c r="RKY25" s="8"/>
      <c r="RKZ25" s="13"/>
      <c r="RLA25" s="13"/>
      <c r="RLB25" s="14"/>
      <c r="RLC25" s="15"/>
      <c r="RLD25" s="13"/>
      <c r="RLE25" s="9"/>
      <c r="RLF25" s="8"/>
      <c r="RLG25" s="8"/>
      <c r="RLH25" s="13"/>
      <c r="RLI25" s="13"/>
      <c r="RLJ25" s="14"/>
      <c r="RLK25" s="15"/>
      <c r="RLL25" s="13"/>
      <c r="RLM25" s="9"/>
      <c r="RLN25" s="8"/>
      <c r="RLO25" s="8"/>
      <c r="RLP25" s="13"/>
      <c r="RLQ25" s="13"/>
      <c r="RLR25" s="14"/>
      <c r="RLS25" s="15"/>
      <c r="RLT25" s="13"/>
      <c r="RLU25" s="9"/>
      <c r="RLV25" s="8"/>
      <c r="RLW25" s="8"/>
      <c r="RLX25" s="13"/>
      <c r="RLY25" s="13"/>
      <c r="RLZ25" s="14"/>
      <c r="RMA25" s="15"/>
      <c r="RMB25" s="13"/>
      <c r="RMC25" s="9"/>
      <c r="RMD25" s="8"/>
      <c r="RME25" s="8"/>
      <c r="RMF25" s="13"/>
      <c r="RMG25" s="13"/>
      <c r="RMH25" s="14"/>
      <c r="RMI25" s="15"/>
      <c r="RMJ25" s="13"/>
      <c r="RMK25" s="9"/>
      <c r="RML25" s="8"/>
      <c r="RMM25" s="8"/>
      <c r="RMN25" s="13"/>
      <c r="RMO25" s="13"/>
      <c r="RMP25" s="14"/>
      <c r="RMQ25" s="15"/>
      <c r="RMR25" s="13"/>
      <c r="RMS25" s="9"/>
      <c r="RMT25" s="8"/>
      <c r="RMU25" s="8"/>
      <c r="RMV25" s="13"/>
      <c r="RMW25" s="13"/>
      <c r="RMX25" s="14"/>
      <c r="RMY25" s="15"/>
      <c r="RMZ25" s="13"/>
      <c r="RNA25" s="9"/>
      <c r="RNB25" s="8"/>
      <c r="RNC25" s="8"/>
      <c r="RND25" s="13"/>
      <c r="RNE25" s="13"/>
      <c r="RNF25" s="14"/>
      <c r="RNG25" s="15"/>
      <c r="RNH25" s="13"/>
      <c r="RNI25" s="9"/>
      <c r="RNJ25" s="8"/>
      <c r="RNK25" s="8"/>
      <c r="RNL25" s="13"/>
      <c r="RNM25" s="13"/>
      <c r="RNN25" s="14"/>
      <c r="RNO25" s="15"/>
      <c r="RNP25" s="13"/>
      <c r="RNQ25" s="9"/>
      <c r="RNR25" s="8"/>
      <c r="RNS25" s="8"/>
      <c r="RNT25" s="13"/>
      <c r="RNU25" s="13"/>
      <c r="RNV25" s="14"/>
      <c r="RNW25" s="15"/>
      <c r="RNX25" s="13"/>
      <c r="RNY25" s="9"/>
      <c r="RNZ25" s="8"/>
      <c r="ROA25" s="8"/>
      <c r="ROB25" s="13"/>
      <c r="ROC25" s="13"/>
      <c r="ROD25" s="14"/>
      <c r="ROE25" s="15"/>
      <c r="ROF25" s="13"/>
      <c r="ROG25" s="9"/>
      <c r="ROH25" s="8"/>
      <c r="ROI25" s="8"/>
      <c r="ROJ25" s="13"/>
      <c r="ROK25" s="13"/>
      <c r="ROL25" s="14"/>
      <c r="ROM25" s="15"/>
      <c r="RON25" s="13"/>
      <c r="ROO25" s="9"/>
      <c r="ROP25" s="8"/>
      <c r="ROQ25" s="8"/>
      <c r="ROR25" s="13"/>
      <c r="ROS25" s="13"/>
      <c r="ROT25" s="14"/>
      <c r="ROU25" s="15"/>
      <c r="ROV25" s="13"/>
      <c r="ROW25" s="9"/>
      <c r="ROX25" s="8"/>
      <c r="ROY25" s="8"/>
      <c r="ROZ25" s="13"/>
      <c r="RPA25" s="13"/>
      <c r="RPB25" s="14"/>
      <c r="RPC25" s="15"/>
      <c r="RPD25" s="13"/>
      <c r="RPE25" s="9"/>
      <c r="RPF25" s="8"/>
      <c r="RPG25" s="8"/>
      <c r="RPH25" s="13"/>
      <c r="RPI25" s="13"/>
      <c r="RPJ25" s="14"/>
      <c r="RPK25" s="15"/>
      <c r="RPL25" s="13"/>
      <c r="RPM25" s="9"/>
      <c r="RPN25" s="8"/>
      <c r="RPO25" s="8"/>
      <c r="RPP25" s="13"/>
      <c r="RPQ25" s="13"/>
      <c r="RPR25" s="14"/>
      <c r="RPS25" s="15"/>
      <c r="RPT25" s="13"/>
      <c r="RPU25" s="9"/>
      <c r="RPV25" s="8"/>
      <c r="RPW25" s="8"/>
      <c r="RPX25" s="13"/>
      <c r="RPY25" s="13"/>
      <c r="RPZ25" s="14"/>
      <c r="RQA25" s="15"/>
      <c r="RQB25" s="13"/>
      <c r="RQC25" s="9"/>
      <c r="RQD25" s="8"/>
      <c r="RQE25" s="8"/>
      <c r="RQF25" s="13"/>
      <c r="RQG25" s="13"/>
      <c r="RQH25" s="14"/>
      <c r="RQI25" s="15"/>
      <c r="RQJ25" s="13"/>
      <c r="RQK25" s="9"/>
      <c r="RQL25" s="8"/>
      <c r="RQM25" s="8"/>
      <c r="RQN25" s="13"/>
      <c r="RQO25" s="13"/>
      <c r="RQP25" s="14"/>
      <c r="RQQ25" s="15"/>
      <c r="RQR25" s="13"/>
      <c r="RQS25" s="9"/>
      <c r="RQT25" s="8"/>
      <c r="RQU25" s="8"/>
      <c r="RQV25" s="13"/>
      <c r="RQW25" s="13"/>
      <c r="RQX25" s="14"/>
      <c r="RQY25" s="15"/>
      <c r="RQZ25" s="13"/>
      <c r="RRA25" s="9"/>
      <c r="RRB25" s="8"/>
      <c r="RRC25" s="8"/>
      <c r="RRD25" s="13"/>
      <c r="RRE25" s="13"/>
      <c r="RRF25" s="14"/>
      <c r="RRG25" s="15"/>
      <c r="RRH25" s="13"/>
      <c r="RRI25" s="9"/>
      <c r="RRJ25" s="8"/>
      <c r="RRK25" s="8"/>
      <c r="RRL25" s="13"/>
      <c r="RRM25" s="13"/>
      <c r="RRN25" s="14"/>
      <c r="RRO25" s="15"/>
      <c r="RRP25" s="13"/>
      <c r="RRQ25" s="9"/>
      <c r="RRR25" s="8"/>
      <c r="RRS25" s="8"/>
      <c r="RRT25" s="13"/>
      <c r="RRU25" s="13"/>
      <c r="RRV25" s="14"/>
      <c r="RRW25" s="15"/>
      <c r="RRX25" s="13"/>
      <c r="RRY25" s="9"/>
      <c r="RRZ25" s="8"/>
      <c r="RSA25" s="8"/>
      <c r="RSB25" s="13"/>
      <c r="RSC25" s="13"/>
      <c r="RSD25" s="14"/>
      <c r="RSE25" s="15"/>
      <c r="RSF25" s="13"/>
      <c r="RSG25" s="9"/>
      <c r="RSH25" s="8"/>
      <c r="RSI25" s="8"/>
      <c r="RSJ25" s="13"/>
      <c r="RSK25" s="13"/>
      <c r="RSL25" s="14"/>
      <c r="RSM25" s="15"/>
      <c r="RSN25" s="13"/>
      <c r="RSO25" s="9"/>
      <c r="RSP25" s="8"/>
      <c r="RSQ25" s="8"/>
      <c r="RSR25" s="13"/>
      <c r="RSS25" s="13"/>
      <c r="RST25" s="14"/>
      <c r="RSU25" s="15"/>
      <c r="RSV25" s="13"/>
      <c r="RSW25" s="9"/>
      <c r="RSX25" s="8"/>
      <c r="RSY25" s="8"/>
      <c r="RSZ25" s="13"/>
      <c r="RTA25" s="13"/>
      <c r="RTB25" s="14"/>
      <c r="RTC25" s="15"/>
      <c r="RTD25" s="13"/>
      <c r="RTE25" s="9"/>
      <c r="RTF25" s="8"/>
      <c r="RTG25" s="8"/>
      <c r="RTH25" s="13"/>
      <c r="RTI25" s="13"/>
      <c r="RTJ25" s="14"/>
      <c r="RTK25" s="15"/>
      <c r="RTL25" s="13"/>
      <c r="RTM25" s="9"/>
      <c r="RTN25" s="8"/>
      <c r="RTO25" s="8"/>
      <c r="RTP25" s="13"/>
      <c r="RTQ25" s="13"/>
      <c r="RTR25" s="14"/>
      <c r="RTS25" s="15"/>
      <c r="RTT25" s="13"/>
      <c r="RTU25" s="9"/>
      <c r="RTV25" s="8"/>
      <c r="RTW25" s="8"/>
      <c r="RTX25" s="13"/>
      <c r="RTY25" s="13"/>
      <c r="RTZ25" s="14"/>
      <c r="RUA25" s="15"/>
      <c r="RUB25" s="13"/>
      <c r="RUC25" s="9"/>
      <c r="RUD25" s="8"/>
      <c r="RUE25" s="8"/>
      <c r="RUF25" s="13"/>
      <c r="RUG25" s="13"/>
      <c r="RUH25" s="14"/>
      <c r="RUI25" s="15"/>
      <c r="RUJ25" s="13"/>
      <c r="RUK25" s="9"/>
      <c r="RUL25" s="8"/>
      <c r="RUM25" s="8"/>
      <c r="RUN25" s="13"/>
      <c r="RUO25" s="13"/>
      <c r="RUP25" s="14"/>
      <c r="RUQ25" s="15"/>
      <c r="RUR25" s="13"/>
      <c r="RUS25" s="9"/>
      <c r="RUT25" s="8"/>
      <c r="RUU25" s="8"/>
      <c r="RUV25" s="13"/>
      <c r="RUW25" s="13"/>
      <c r="RUX25" s="14"/>
      <c r="RUY25" s="15"/>
      <c r="RUZ25" s="13"/>
      <c r="RVA25" s="9"/>
      <c r="RVB25" s="8"/>
      <c r="RVC25" s="8"/>
      <c r="RVD25" s="13"/>
      <c r="RVE25" s="13"/>
      <c r="RVF25" s="14"/>
      <c r="RVG25" s="15"/>
      <c r="RVH25" s="13"/>
      <c r="RVI25" s="9"/>
      <c r="RVJ25" s="8"/>
      <c r="RVK25" s="8"/>
      <c r="RVL25" s="13"/>
      <c r="RVM25" s="13"/>
      <c r="RVN25" s="14"/>
      <c r="RVO25" s="15"/>
      <c r="RVP25" s="13"/>
      <c r="RVQ25" s="9"/>
      <c r="RVR25" s="8"/>
      <c r="RVS25" s="8"/>
      <c r="RVT25" s="13"/>
      <c r="RVU25" s="13"/>
      <c r="RVV25" s="14"/>
      <c r="RVW25" s="15"/>
      <c r="RVX25" s="13"/>
      <c r="RVY25" s="9"/>
      <c r="RVZ25" s="8"/>
      <c r="RWA25" s="8"/>
      <c r="RWB25" s="13"/>
      <c r="RWC25" s="13"/>
      <c r="RWD25" s="14"/>
      <c r="RWE25" s="15"/>
      <c r="RWF25" s="13"/>
      <c r="RWG25" s="9"/>
      <c r="RWH25" s="8"/>
      <c r="RWI25" s="8"/>
      <c r="RWJ25" s="13"/>
      <c r="RWK25" s="13"/>
      <c r="RWL25" s="14"/>
      <c r="RWM25" s="15"/>
      <c r="RWN25" s="13"/>
      <c r="RWO25" s="9"/>
      <c r="RWP25" s="8"/>
      <c r="RWQ25" s="8"/>
      <c r="RWR25" s="13"/>
      <c r="RWS25" s="13"/>
      <c r="RWT25" s="14"/>
      <c r="RWU25" s="15"/>
      <c r="RWV25" s="13"/>
      <c r="RWW25" s="9"/>
      <c r="RWX25" s="8"/>
      <c r="RWY25" s="8"/>
      <c r="RWZ25" s="13"/>
      <c r="RXA25" s="13"/>
      <c r="RXB25" s="14"/>
      <c r="RXC25" s="15"/>
      <c r="RXD25" s="13"/>
      <c r="RXE25" s="9"/>
      <c r="RXF25" s="8"/>
      <c r="RXG25" s="8"/>
      <c r="RXH25" s="13"/>
      <c r="RXI25" s="13"/>
      <c r="RXJ25" s="14"/>
      <c r="RXK25" s="15"/>
      <c r="RXL25" s="13"/>
      <c r="RXM25" s="9"/>
      <c r="RXN25" s="8"/>
      <c r="RXO25" s="8"/>
      <c r="RXP25" s="13"/>
      <c r="RXQ25" s="13"/>
      <c r="RXR25" s="14"/>
      <c r="RXS25" s="15"/>
      <c r="RXT25" s="13"/>
      <c r="RXU25" s="9"/>
      <c r="RXV25" s="8"/>
      <c r="RXW25" s="8"/>
      <c r="RXX25" s="13"/>
      <c r="RXY25" s="13"/>
      <c r="RXZ25" s="14"/>
      <c r="RYA25" s="15"/>
      <c r="RYB25" s="13"/>
      <c r="RYC25" s="9"/>
      <c r="RYD25" s="8"/>
      <c r="RYE25" s="8"/>
      <c r="RYF25" s="13"/>
      <c r="RYG25" s="13"/>
      <c r="RYH25" s="14"/>
      <c r="RYI25" s="15"/>
      <c r="RYJ25" s="13"/>
      <c r="RYK25" s="9"/>
      <c r="RYL25" s="8"/>
      <c r="RYM25" s="8"/>
      <c r="RYN25" s="13"/>
      <c r="RYO25" s="13"/>
      <c r="RYP25" s="14"/>
      <c r="RYQ25" s="15"/>
      <c r="RYR25" s="13"/>
      <c r="RYS25" s="9"/>
      <c r="RYT25" s="8"/>
      <c r="RYU25" s="8"/>
      <c r="RYV25" s="13"/>
      <c r="RYW25" s="13"/>
      <c r="RYX25" s="14"/>
      <c r="RYY25" s="15"/>
      <c r="RYZ25" s="13"/>
      <c r="RZA25" s="9"/>
      <c r="RZB25" s="8"/>
      <c r="RZC25" s="8"/>
      <c r="RZD25" s="13"/>
      <c r="RZE25" s="13"/>
      <c r="RZF25" s="14"/>
      <c r="RZG25" s="15"/>
      <c r="RZH25" s="13"/>
      <c r="RZI25" s="9"/>
      <c r="RZJ25" s="8"/>
      <c r="RZK25" s="8"/>
      <c r="RZL25" s="13"/>
      <c r="RZM25" s="13"/>
      <c r="RZN25" s="14"/>
      <c r="RZO25" s="15"/>
      <c r="RZP25" s="13"/>
      <c r="RZQ25" s="9"/>
      <c r="RZR25" s="8"/>
      <c r="RZS25" s="8"/>
      <c r="RZT25" s="13"/>
      <c r="RZU25" s="13"/>
      <c r="RZV25" s="14"/>
      <c r="RZW25" s="15"/>
      <c r="RZX25" s="13"/>
      <c r="RZY25" s="9"/>
      <c r="RZZ25" s="8"/>
      <c r="SAA25" s="8"/>
      <c r="SAB25" s="13"/>
      <c r="SAC25" s="13"/>
      <c r="SAD25" s="14"/>
      <c r="SAE25" s="15"/>
      <c r="SAF25" s="13"/>
      <c r="SAG25" s="9"/>
      <c r="SAH25" s="8"/>
      <c r="SAI25" s="8"/>
      <c r="SAJ25" s="13"/>
      <c r="SAK25" s="13"/>
      <c r="SAL25" s="14"/>
      <c r="SAM25" s="15"/>
      <c r="SAN25" s="13"/>
      <c r="SAO25" s="9"/>
      <c r="SAP25" s="8"/>
      <c r="SAQ25" s="8"/>
      <c r="SAR25" s="13"/>
      <c r="SAS25" s="13"/>
      <c r="SAT25" s="14"/>
      <c r="SAU25" s="15"/>
      <c r="SAV25" s="13"/>
      <c r="SAW25" s="9"/>
      <c r="SAX25" s="8"/>
      <c r="SAY25" s="8"/>
      <c r="SAZ25" s="13"/>
      <c r="SBA25" s="13"/>
      <c r="SBB25" s="14"/>
      <c r="SBC25" s="15"/>
      <c r="SBD25" s="13"/>
      <c r="SBE25" s="9"/>
      <c r="SBF25" s="8"/>
      <c r="SBG25" s="8"/>
      <c r="SBH25" s="13"/>
      <c r="SBI25" s="13"/>
      <c r="SBJ25" s="14"/>
      <c r="SBK25" s="15"/>
      <c r="SBL25" s="13"/>
      <c r="SBM25" s="9"/>
      <c r="SBN25" s="8"/>
      <c r="SBO25" s="8"/>
      <c r="SBP25" s="13"/>
      <c r="SBQ25" s="13"/>
      <c r="SBR25" s="14"/>
      <c r="SBS25" s="15"/>
      <c r="SBT25" s="13"/>
      <c r="SBU25" s="9"/>
      <c r="SBV25" s="8"/>
      <c r="SBW25" s="8"/>
      <c r="SBX25" s="13"/>
      <c r="SBY25" s="13"/>
      <c r="SBZ25" s="14"/>
      <c r="SCA25" s="15"/>
      <c r="SCB25" s="13"/>
      <c r="SCC25" s="9"/>
      <c r="SCD25" s="8"/>
      <c r="SCE25" s="8"/>
      <c r="SCF25" s="13"/>
      <c r="SCG25" s="13"/>
      <c r="SCH25" s="14"/>
      <c r="SCI25" s="15"/>
      <c r="SCJ25" s="13"/>
      <c r="SCK25" s="9"/>
      <c r="SCL25" s="8"/>
      <c r="SCM25" s="8"/>
      <c r="SCN25" s="13"/>
      <c r="SCO25" s="13"/>
      <c r="SCP25" s="14"/>
      <c r="SCQ25" s="15"/>
      <c r="SCR25" s="13"/>
      <c r="SCS25" s="9"/>
      <c r="SCT25" s="8"/>
      <c r="SCU25" s="8"/>
      <c r="SCV25" s="13"/>
      <c r="SCW25" s="13"/>
      <c r="SCX25" s="14"/>
      <c r="SCY25" s="15"/>
      <c r="SCZ25" s="13"/>
      <c r="SDA25" s="9"/>
      <c r="SDB25" s="8"/>
      <c r="SDC25" s="8"/>
      <c r="SDD25" s="13"/>
      <c r="SDE25" s="13"/>
      <c r="SDF25" s="14"/>
      <c r="SDG25" s="15"/>
      <c r="SDH25" s="13"/>
      <c r="SDI25" s="9"/>
      <c r="SDJ25" s="8"/>
      <c r="SDK25" s="8"/>
      <c r="SDL25" s="13"/>
      <c r="SDM25" s="13"/>
      <c r="SDN25" s="14"/>
      <c r="SDO25" s="15"/>
      <c r="SDP25" s="13"/>
      <c r="SDQ25" s="9"/>
      <c r="SDR25" s="8"/>
      <c r="SDS25" s="8"/>
      <c r="SDT25" s="13"/>
      <c r="SDU25" s="13"/>
      <c r="SDV25" s="14"/>
      <c r="SDW25" s="15"/>
      <c r="SDX25" s="13"/>
      <c r="SDY25" s="9"/>
      <c r="SDZ25" s="8"/>
      <c r="SEA25" s="8"/>
      <c r="SEB25" s="13"/>
      <c r="SEC25" s="13"/>
      <c r="SED25" s="14"/>
      <c r="SEE25" s="15"/>
      <c r="SEF25" s="13"/>
      <c r="SEG25" s="9"/>
      <c r="SEH25" s="8"/>
      <c r="SEI25" s="8"/>
      <c r="SEJ25" s="13"/>
      <c r="SEK25" s="13"/>
      <c r="SEL25" s="14"/>
      <c r="SEM25" s="15"/>
      <c r="SEN25" s="13"/>
      <c r="SEO25" s="9"/>
      <c r="SEP25" s="8"/>
      <c r="SEQ25" s="8"/>
      <c r="SER25" s="13"/>
      <c r="SES25" s="13"/>
      <c r="SET25" s="14"/>
      <c r="SEU25" s="15"/>
      <c r="SEV25" s="13"/>
      <c r="SEW25" s="9"/>
      <c r="SEX25" s="8"/>
      <c r="SEY25" s="8"/>
      <c r="SEZ25" s="13"/>
      <c r="SFA25" s="13"/>
      <c r="SFB25" s="14"/>
      <c r="SFC25" s="15"/>
      <c r="SFD25" s="13"/>
      <c r="SFE25" s="9"/>
      <c r="SFF25" s="8"/>
      <c r="SFG25" s="8"/>
      <c r="SFH25" s="13"/>
      <c r="SFI25" s="13"/>
      <c r="SFJ25" s="14"/>
      <c r="SFK25" s="15"/>
      <c r="SFL25" s="13"/>
      <c r="SFM25" s="9"/>
      <c r="SFN25" s="8"/>
      <c r="SFO25" s="8"/>
      <c r="SFP25" s="13"/>
      <c r="SFQ25" s="13"/>
      <c r="SFR25" s="14"/>
      <c r="SFS25" s="15"/>
      <c r="SFT25" s="13"/>
      <c r="SFU25" s="9"/>
      <c r="SFV25" s="8"/>
      <c r="SFW25" s="8"/>
      <c r="SFX25" s="13"/>
      <c r="SFY25" s="13"/>
      <c r="SFZ25" s="14"/>
      <c r="SGA25" s="15"/>
      <c r="SGB25" s="13"/>
      <c r="SGC25" s="9"/>
      <c r="SGD25" s="8"/>
      <c r="SGE25" s="8"/>
      <c r="SGF25" s="13"/>
      <c r="SGG25" s="13"/>
      <c r="SGH25" s="14"/>
      <c r="SGI25" s="15"/>
      <c r="SGJ25" s="13"/>
      <c r="SGK25" s="9"/>
      <c r="SGL25" s="8"/>
      <c r="SGM25" s="8"/>
      <c r="SGN25" s="13"/>
      <c r="SGO25" s="13"/>
      <c r="SGP25" s="14"/>
      <c r="SGQ25" s="15"/>
      <c r="SGR25" s="13"/>
      <c r="SGS25" s="9"/>
      <c r="SGT25" s="8"/>
      <c r="SGU25" s="8"/>
      <c r="SGV25" s="13"/>
      <c r="SGW25" s="13"/>
      <c r="SGX25" s="14"/>
      <c r="SGY25" s="15"/>
      <c r="SGZ25" s="13"/>
      <c r="SHA25" s="9"/>
      <c r="SHB25" s="8"/>
      <c r="SHC25" s="8"/>
      <c r="SHD25" s="13"/>
      <c r="SHE25" s="13"/>
      <c r="SHF25" s="14"/>
      <c r="SHG25" s="15"/>
      <c r="SHH25" s="13"/>
      <c r="SHI25" s="9"/>
      <c r="SHJ25" s="8"/>
      <c r="SHK25" s="8"/>
      <c r="SHL25" s="13"/>
      <c r="SHM25" s="13"/>
      <c r="SHN25" s="14"/>
      <c r="SHO25" s="15"/>
      <c r="SHP25" s="13"/>
      <c r="SHQ25" s="9"/>
      <c r="SHR25" s="8"/>
      <c r="SHS25" s="8"/>
      <c r="SHT25" s="13"/>
      <c r="SHU25" s="13"/>
      <c r="SHV25" s="14"/>
      <c r="SHW25" s="15"/>
      <c r="SHX25" s="13"/>
      <c r="SHY25" s="9"/>
      <c r="SHZ25" s="8"/>
      <c r="SIA25" s="8"/>
      <c r="SIB25" s="13"/>
      <c r="SIC25" s="13"/>
      <c r="SID25" s="14"/>
      <c r="SIE25" s="15"/>
      <c r="SIF25" s="13"/>
      <c r="SIG25" s="9"/>
      <c r="SIH25" s="8"/>
      <c r="SII25" s="8"/>
      <c r="SIJ25" s="13"/>
      <c r="SIK25" s="13"/>
      <c r="SIL25" s="14"/>
      <c r="SIM25" s="15"/>
      <c r="SIN25" s="13"/>
      <c r="SIO25" s="9"/>
      <c r="SIP25" s="8"/>
      <c r="SIQ25" s="8"/>
      <c r="SIR25" s="13"/>
      <c r="SIS25" s="13"/>
      <c r="SIT25" s="14"/>
      <c r="SIU25" s="15"/>
      <c r="SIV25" s="13"/>
      <c r="SIW25" s="9"/>
      <c r="SIX25" s="8"/>
      <c r="SIY25" s="8"/>
      <c r="SIZ25" s="13"/>
      <c r="SJA25" s="13"/>
      <c r="SJB25" s="14"/>
      <c r="SJC25" s="15"/>
      <c r="SJD25" s="13"/>
      <c r="SJE25" s="9"/>
      <c r="SJF25" s="8"/>
      <c r="SJG25" s="8"/>
      <c r="SJH25" s="13"/>
      <c r="SJI25" s="13"/>
      <c r="SJJ25" s="14"/>
      <c r="SJK25" s="15"/>
      <c r="SJL25" s="13"/>
      <c r="SJM25" s="9"/>
      <c r="SJN25" s="8"/>
      <c r="SJO25" s="8"/>
      <c r="SJP25" s="13"/>
      <c r="SJQ25" s="13"/>
      <c r="SJR25" s="14"/>
      <c r="SJS25" s="15"/>
      <c r="SJT25" s="13"/>
      <c r="SJU25" s="9"/>
      <c r="SJV25" s="8"/>
      <c r="SJW25" s="8"/>
      <c r="SJX25" s="13"/>
      <c r="SJY25" s="13"/>
      <c r="SJZ25" s="14"/>
      <c r="SKA25" s="15"/>
      <c r="SKB25" s="13"/>
      <c r="SKC25" s="9"/>
      <c r="SKD25" s="8"/>
      <c r="SKE25" s="8"/>
      <c r="SKF25" s="13"/>
      <c r="SKG25" s="13"/>
      <c r="SKH25" s="14"/>
      <c r="SKI25" s="15"/>
      <c r="SKJ25" s="13"/>
      <c r="SKK25" s="9"/>
      <c r="SKL25" s="8"/>
      <c r="SKM25" s="8"/>
      <c r="SKN25" s="13"/>
      <c r="SKO25" s="13"/>
      <c r="SKP25" s="14"/>
      <c r="SKQ25" s="15"/>
      <c r="SKR25" s="13"/>
      <c r="SKS25" s="9"/>
      <c r="SKT25" s="8"/>
      <c r="SKU25" s="8"/>
      <c r="SKV25" s="13"/>
      <c r="SKW25" s="13"/>
      <c r="SKX25" s="14"/>
      <c r="SKY25" s="15"/>
      <c r="SKZ25" s="13"/>
      <c r="SLA25" s="9"/>
      <c r="SLB25" s="8"/>
      <c r="SLC25" s="8"/>
      <c r="SLD25" s="13"/>
      <c r="SLE25" s="13"/>
      <c r="SLF25" s="14"/>
      <c r="SLG25" s="15"/>
      <c r="SLH25" s="13"/>
      <c r="SLI25" s="9"/>
      <c r="SLJ25" s="8"/>
      <c r="SLK25" s="8"/>
      <c r="SLL25" s="13"/>
      <c r="SLM25" s="13"/>
      <c r="SLN25" s="14"/>
      <c r="SLO25" s="15"/>
      <c r="SLP25" s="13"/>
      <c r="SLQ25" s="9"/>
      <c r="SLR25" s="8"/>
      <c r="SLS25" s="8"/>
      <c r="SLT25" s="13"/>
      <c r="SLU25" s="13"/>
      <c r="SLV25" s="14"/>
      <c r="SLW25" s="15"/>
      <c r="SLX25" s="13"/>
      <c r="SLY25" s="9"/>
      <c r="SLZ25" s="8"/>
      <c r="SMA25" s="8"/>
      <c r="SMB25" s="13"/>
      <c r="SMC25" s="13"/>
      <c r="SMD25" s="14"/>
      <c r="SME25" s="15"/>
      <c r="SMF25" s="13"/>
      <c r="SMG25" s="9"/>
      <c r="SMH25" s="8"/>
      <c r="SMI25" s="8"/>
      <c r="SMJ25" s="13"/>
      <c r="SMK25" s="13"/>
      <c r="SML25" s="14"/>
      <c r="SMM25" s="15"/>
      <c r="SMN25" s="13"/>
      <c r="SMO25" s="9"/>
      <c r="SMP25" s="8"/>
      <c r="SMQ25" s="8"/>
      <c r="SMR25" s="13"/>
      <c r="SMS25" s="13"/>
      <c r="SMT25" s="14"/>
      <c r="SMU25" s="15"/>
      <c r="SMV25" s="13"/>
      <c r="SMW25" s="9"/>
      <c r="SMX25" s="8"/>
      <c r="SMY25" s="8"/>
      <c r="SMZ25" s="13"/>
      <c r="SNA25" s="13"/>
      <c r="SNB25" s="14"/>
      <c r="SNC25" s="15"/>
      <c r="SND25" s="13"/>
      <c r="SNE25" s="9"/>
      <c r="SNF25" s="8"/>
      <c r="SNG25" s="8"/>
      <c r="SNH25" s="13"/>
      <c r="SNI25" s="13"/>
      <c r="SNJ25" s="14"/>
      <c r="SNK25" s="15"/>
      <c r="SNL25" s="13"/>
      <c r="SNM25" s="9"/>
      <c r="SNN25" s="8"/>
      <c r="SNO25" s="8"/>
      <c r="SNP25" s="13"/>
      <c r="SNQ25" s="13"/>
      <c r="SNR25" s="14"/>
      <c r="SNS25" s="15"/>
      <c r="SNT25" s="13"/>
      <c r="SNU25" s="9"/>
      <c r="SNV25" s="8"/>
      <c r="SNW25" s="8"/>
      <c r="SNX25" s="13"/>
      <c r="SNY25" s="13"/>
      <c r="SNZ25" s="14"/>
      <c r="SOA25" s="15"/>
      <c r="SOB25" s="13"/>
      <c r="SOC25" s="9"/>
      <c r="SOD25" s="8"/>
      <c r="SOE25" s="8"/>
      <c r="SOF25" s="13"/>
      <c r="SOG25" s="13"/>
      <c r="SOH25" s="14"/>
      <c r="SOI25" s="15"/>
      <c r="SOJ25" s="13"/>
      <c r="SOK25" s="9"/>
      <c r="SOL25" s="8"/>
      <c r="SOM25" s="8"/>
      <c r="SON25" s="13"/>
      <c r="SOO25" s="13"/>
      <c r="SOP25" s="14"/>
      <c r="SOQ25" s="15"/>
      <c r="SOR25" s="13"/>
      <c r="SOS25" s="9"/>
      <c r="SOT25" s="8"/>
      <c r="SOU25" s="8"/>
      <c r="SOV25" s="13"/>
      <c r="SOW25" s="13"/>
      <c r="SOX25" s="14"/>
      <c r="SOY25" s="15"/>
      <c r="SOZ25" s="13"/>
      <c r="SPA25" s="9"/>
      <c r="SPB25" s="8"/>
      <c r="SPC25" s="8"/>
      <c r="SPD25" s="13"/>
      <c r="SPE25" s="13"/>
      <c r="SPF25" s="14"/>
      <c r="SPG25" s="15"/>
      <c r="SPH25" s="13"/>
      <c r="SPI25" s="9"/>
      <c r="SPJ25" s="8"/>
      <c r="SPK25" s="8"/>
      <c r="SPL25" s="13"/>
      <c r="SPM25" s="13"/>
      <c r="SPN25" s="14"/>
      <c r="SPO25" s="15"/>
      <c r="SPP25" s="13"/>
      <c r="SPQ25" s="9"/>
      <c r="SPR25" s="8"/>
      <c r="SPS25" s="8"/>
      <c r="SPT25" s="13"/>
      <c r="SPU25" s="13"/>
      <c r="SPV25" s="14"/>
      <c r="SPW25" s="15"/>
      <c r="SPX25" s="13"/>
      <c r="SPY25" s="9"/>
      <c r="SPZ25" s="8"/>
      <c r="SQA25" s="8"/>
      <c r="SQB25" s="13"/>
      <c r="SQC25" s="13"/>
      <c r="SQD25" s="14"/>
      <c r="SQE25" s="15"/>
      <c r="SQF25" s="13"/>
      <c r="SQG25" s="9"/>
      <c r="SQH25" s="8"/>
      <c r="SQI25" s="8"/>
      <c r="SQJ25" s="13"/>
      <c r="SQK25" s="13"/>
      <c r="SQL25" s="14"/>
      <c r="SQM25" s="15"/>
      <c r="SQN25" s="13"/>
      <c r="SQO25" s="9"/>
      <c r="SQP25" s="8"/>
      <c r="SQQ25" s="8"/>
      <c r="SQR25" s="13"/>
      <c r="SQS25" s="13"/>
      <c r="SQT25" s="14"/>
      <c r="SQU25" s="15"/>
      <c r="SQV25" s="13"/>
      <c r="SQW25" s="9"/>
      <c r="SQX25" s="8"/>
      <c r="SQY25" s="8"/>
      <c r="SQZ25" s="13"/>
      <c r="SRA25" s="13"/>
      <c r="SRB25" s="14"/>
      <c r="SRC25" s="15"/>
      <c r="SRD25" s="13"/>
      <c r="SRE25" s="9"/>
      <c r="SRF25" s="8"/>
      <c r="SRG25" s="8"/>
      <c r="SRH25" s="13"/>
      <c r="SRI25" s="13"/>
      <c r="SRJ25" s="14"/>
      <c r="SRK25" s="15"/>
      <c r="SRL25" s="13"/>
      <c r="SRM25" s="9"/>
      <c r="SRN25" s="8"/>
      <c r="SRO25" s="8"/>
      <c r="SRP25" s="13"/>
      <c r="SRQ25" s="13"/>
      <c r="SRR25" s="14"/>
      <c r="SRS25" s="15"/>
      <c r="SRT25" s="13"/>
      <c r="SRU25" s="9"/>
      <c r="SRV25" s="8"/>
      <c r="SRW25" s="8"/>
      <c r="SRX25" s="13"/>
      <c r="SRY25" s="13"/>
      <c r="SRZ25" s="14"/>
      <c r="SSA25" s="15"/>
      <c r="SSB25" s="13"/>
      <c r="SSC25" s="9"/>
      <c r="SSD25" s="8"/>
      <c r="SSE25" s="8"/>
      <c r="SSF25" s="13"/>
      <c r="SSG25" s="13"/>
      <c r="SSH25" s="14"/>
      <c r="SSI25" s="15"/>
      <c r="SSJ25" s="13"/>
      <c r="SSK25" s="9"/>
      <c r="SSL25" s="8"/>
      <c r="SSM25" s="8"/>
      <c r="SSN25" s="13"/>
      <c r="SSO25" s="13"/>
      <c r="SSP25" s="14"/>
      <c r="SSQ25" s="15"/>
      <c r="SSR25" s="13"/>
      <c r="SSS25" s="9"/>
      <c r="SST25" s="8"/>
      <c r="SSU25" s="8"/>
      <c r="SSV25" s="13"/>
      <c r="SSW25" s="13"/>
      <c r="SSX25" s="14"/>
      <c r="SSY25" s="15"/>
      <c r="SSZ25" s="13"/>
      <c r="STA25" s="9"/>
      <c r="STB25" s="8"/>
      <c r="STC25" s="8"/>
      <c r="STD25" s="13"/>
      <c r="STE25" s="13"/>
      <c r="STF25" s="14"/>
      <c r="STG25" s="15"/>
      <c r="STH25" s="13"/>
      <c r="STI25" s="9"/>
      <c r="STJ25" s="8"/>
      <c r="STK25" s="8"/>
      <c r="STL25" s="13"/>
      <c r="STM25" s="13"/>
      <c r="STN25" s="14"/>
      <c r="STO25" s="15"/>
      <c r="STP25" s="13"/>
      <c r="STQ25" s="9"/>
      <c r="STR25" s="8"/>
      <c r="STS25" s="8"/>
      <c r="STT25" s="13"/>
      <c r="STU25" s="13"/>
      <c r="STV25" s="14"/>
      <c r="STW25" s="15"/>
      <c r="STX25" s="13"/>
      <c r="STY25" s="9"/>
      <c r="STZ25" s="8"/>
      <c r="SUA25" s="8"/>
      <c r="SUB25" s="13"/>
      <c r="SUC25" s="13"/>
      <c r="SUD25" s="14"/>
      <c r="SUE25" s="15"/>
      <c r="SUF25" s="13"/>
      <c r="SUG25" s="9"/>
      <c r="SUH25" s="8"/>
      <c r="SUI25" s="8"/>
      <c r="SUJ25" s="13"/>
      <c r="SUK25" s="13"/>
      <c r="SUL25" s="14"/>
      <c r="SUM25" s="15"/>
      <c r="SUN25" s="13"/>
      <c r="SUO25" s="9"/>
      <c r="SUP25" s="8"/>
      <c r="SUQ25" s="8"/>
      <c r="SUR25" s="13"/>
      <c r="SUS25" s="13"/>
      <c r="SUT25" s="14"/>
      <c r="SUU25" s="15"/>
      <c r="SUV25" s="13"/>
      <c r="SUW25" s="9"/>
      <c r="SUX25" s="8"/>
      <c r="SUY25" s="8"/>
      <c r="SUZ25" s="13"/>
      <c r="SVA25" s="13"/>
      <c r="SVB25" s="14"/>
      <c r="SVC25" s="15"/>
      <c r="SVD25" s="13"/>
      <c r="SVE25" s="9"/>
      <c r="SVF25" s="8"/>
      <c r="SVG25" s="8"/>
      <c r="SVH25" s="13"/>
      <c r="SVI25" s="13"/>
      <c r="SVJ25" s="14"/>
      <c r="SVK25" s="15"/>
      <c r="SVL25" s="13"/>
      <c r="SVM25" s="9"/>
      <c r="SVN25" s="8"/>
      <c r="SVO25" s="8"/>
      <c r="SVP25" s="13"/>
      <c r="SVQ25" s="13"/>
      <c r="SVR25" s="14"/>
      <c r="SVS25" s="15"/>
      <c r="SVT25" s="13"/>
      <c r="SVU25" s="9"/>
      <c r="SVV25" s="8"/>
      <c r="SVW25" s="8"/>
      <c r="SVX25" s="13"/>
      <c r="SVY25" s="13"/>
      <c r="SVZ25" s="14"/>
      <c r="SWA25" s="15"/>
      <c r="SWB25" s="13"/>
      <c r="SWC25" s="9"/>
      <c r="SWD25" s="8"/>
      <c r="SWE25" s="8"/>
      <c r="SWF25" s="13"/>
      <c r="SWG25" s="13"/>
      <c r="SWH25" s="14"/>
      <c r="SWI25" s="15"/>
      <c r="SWJ25" s="13"/>
      <c r="SWK25" s="9"/>
      <c r="SWL25" s="8"/>
      <c r="SWM25" s="8"/>
      <c r="SWN25" s="13"/>
      <c r="SWO25" s="13"/>
      <c r="SWP25" s="14"/>
      <c r="SWQ25" s="15"/>
      <c r="SWR25" s="13"/>
      <c r="SWS25" s="9"/>
      <c r="SWT25" s="8"/>
      <c r="SWU25" s="8"/>
      <c r="SWV25" s="13"/>
      <c r="SWW25" s="13"/>
      <c r="SWX25" s="14"/>
      <c r="SWY25" s="15"/>
      <c r="SWZ25" s="13"/>
      <c r="SXA25" s="9"/>
      <c r="SXB25" s="8"/>
      <c r="SXC25" s="8"/>
      <c r="SXD25" s="13"/>
      <c r="SXE25" s="13"/>
      <c r="SXF25" s="14"/>
      <c r="SXG25" s="15"/>
      <c r="SXH25" s="13"/>
      <c r="SXI25" s="9"/>
      <c r="SXJ25" s="8"/>
      <c r="SXK25" s="8"/>
      <c r="SXL25" s="13"/>
      <c r="SXM25" s="13"/>
      <c r="SXN25" s="14"/>
      <c r="SXO25" s="15"/>
      <c r="SXP25" s="13"/>
      <c r="SXQ25" s="9"/>
      <c r="SXR25" s="8"/>
      <c r="SXS25" s="8"/>
      <c r="SXT25" s="13"/>
      <c r="SXU25" s="13"/>
      <c r="SXV25" s="14"/>
      <c r="SXW25" s="15"/>
      <c r="SXX25" s="13"/>
      <c r="SXY25" s="9"/>
      <c r="SXZ25" s="8"/>
      <c r="SYA25" s="8"/>
      <c r="SYB25" s="13"/>
      <c r="SYC25" s="13"/>
      <c r="SYD25" s="14"/>
      <c r="SYE25" s="15"/>
      <c r="SYF25" s="13"/>
      <c r="SYG25" s="9"/>
      <c r="SYH25" s="8"/>
      <c r="SYI25" s="8"/>
      <c r="SYJ25" s="13"/>
      <c r="SYK25" s="13"/>
      <c r="SYL25" s="14"/>
      <c r="SYM25" s="15"/>
      <c r="SYN25" s="13"/>
      <c r="SYO25" s="9"/>
      <c r="SYP25" s="8"/>
      <c r="SYQ25" s="8"/>
      <c r="SYR25" s="13"/>
      <c r="SYS25" s="13"/>
      <c r="SYT25" s="14"/>
      <c r="SYU25" s="15"/>
      <c r="SYV25" s="13"/>
      <c r="SYW25" s="9"/>
      <c r="SYX25" s="8"/>
      <c r="SYY25" s="8"/>
      <c r="SYZ25" s="13"/>
      <c r="SZA25" s="13"/>
      <c r="SZB25" s="14"/>
      <c r="SZC25" s="15"/>
      <c r="SZD25" s="13"/>
      <c r="SZE25" s="9"/>
      <c r="SZF25" s="8"/>
      <c r="SZG25" s="8"/>
      <c r="SZH25" s="13"/>
      <c r="SZI25" s="13"/>
      <c r="SZJ25" s="14"/>
      <c r="SZK25" s="15"/>
      <c r="SZL25" s="13"/>
      <c r="SZM25" s="9"/>
      <c r="SZN25" s="8"/>
      <c r="SZO25" s="8"/>
      <c r="SZP25" s="13"/>
      <c r="SZQ25" s="13"/>
      <c r="SZR25" s="14"/>
      <c r="SZS25" s="15"/>
      <c r="SZT25" s="13"/>
      <c r="SZU25" s="9"/>
      <c r="SZV25" s="8"/>
      <c r="SZW25" s="8"/>
      <c r="SZX25" s="13"/>
      <c r="SZY25" s="13"/>
      <c r="SZZ25" s="14"/>
      <c r="TAA25" s="15"/>
      <c r="TAB25" s="13"/>
      <c r="TAC25" s="9"/>
      <c r="TAD25" s="8"/>
      <c r="TAE25" s="8"/>
      <c r="TAF25" s="13"/>
      <c r="TAG25" s="13"/>
      <c r="TAH25" s="14"/>
      <c r="TAI25" s="15"/>
      <c r="TAJ25" s="13"/>
      <c r="TAK25" s="9"/>
      <c r="TAL25" s="8"/>
      <c r="TAM25" s="8"/>
      <c r="TAN25" s="13"/>
      <c r="TAO25" s="13"/>
      <c r="TAP25" s="14"/>
      <c r="TAQ25" s="15"/>
      <c r="TAR25" s="13"/>
      <c r="TAS25" s="9"/>
      <c r="TAT25" s="8"/>
      <c r="TAU25" s="8"/>
      <c r="TAV25" s="13"/>
      <c r="TAW25" s="13"/>
      <c r="TAX25" s="14"/>
      <c r="TAY25" s="15"/>
      <c r="TAZ25" s="13"/>
      <c r="TBA25" s="9"/>
      <c r="TBB25" s="8"/>
      <c r="TBC25" s="8"/>
      <c r="TBD25" s="13"/>
      <c r="TBE25" s="13"/>
      <c r="TBF25" s="14"/>
      <c r="TBG25" s="15"/>
      <c r="TBH25" s="13"/>
      <c r="TBI25" s="9"/>
      <c r="TBJ25" s="8"/>
      <c r="TBK25" s="8"/>
      <c r="TBL25" s="13"/>
      <c r="TBM25" s="13"/>
      <c r="TBN25" s="14"/>
      <c r="TBO25" s="15"/>
      <c r="TBP25" s="13"/>
      <c r="TBQ25" s="9"/>
      <c r="TBR25" s="8"/>
      <c r="TBS25" s="8"/>
      <c r="TBT25" s="13"/>
      <c r="TBU25" s="13"/>
      <c r="TBV25" s="14"/>
      <c r="TBW25" s="15"/>
      <c r="TBX25" s="13"/>
      <c r="TBY25" s="9"/>
      <c r="TBZ25" s="8"/>
      <c r="TCA25" s="8"/>
      <c r="TCB25" s="13"/>
      <c r="TCC25" s="13"/>
      <c r="TCD25" s="14"/>
      <c r="TCE25" s="15"/>
      <c r="TCF25" s="13"/>
      <c r="TCG25" s="9"/>
      <c r="TCH25" s="8"/>
      <c r="TCI25" s="8"/>
      <c r="TCJ25" s="13"/>
      <c r="TCK25" s="13"/>
      <c r="TCL25" s="14"/>
      <c r="TCM25" s="15"/>
      <c r="TCN25" s="13"/>
      <c r="TCO25" s="9"/>
      <c r="TCP25" s="8"/>
      <c r="TCQ25" s="8"/>
      <c r="TCR25" s="13"/>
      <c r="TCS25" s="13"/>
      <c r="TCT25" s="14"/>
      <c r="TCU25" s="15"/>
      <c r="TCV25" s="13"/>
      <c r="TCW25" s="9"/>
      <c r="TCX25" s="8"/>
      <c r="TCY25" s="8"/>
      <c r="TCZ25" s="13"/>
      <c r="TDA25" s="13"/>
      <c r="TDB25" s="14"/>
      <c r="TDC25" s="15"/>
      <c r="TDD25" s="13"/>
      <c r="TDE25" s="9"/>
      <c r="TDF25" s="8"/>
      <c r="TDG25" s="8"/>
      <c r="TDH25" s="13"/>
      <c r="TDI25" s="13"/>
      <c r="TDJ25" s="14"/>
      <c r="TDK25" s="15"/>
      <c r="TDL25" s="13"/>
      <c r="TDM25" s="9"/>
      <c r="TDN25" s="8"/>
      <c r="TDO25" s="8"/>
      <c r="TDP25" s="13"/>
      <c r="TDQ25" s="13"/>
      <c r="TDR25" s="14"/>
      <c r="TDS25" s="15"/>
      <c r="TDT25" s="13"/>
      <c r="TDU25" s="9"/>
      <c r="TDV25" s="8"/>
      <c r="TDW25" s="8"/>
      <c r="TDX25" s="13"/>
      <c r="TDY25" s="13"/>
      <c r="TDZ25" s="14"/>
      <c r="TEA25" s="15"/>
      <c r="TEB25" s="13"/>
      <c r="TEC25" s="9"/>
      <c r="TED25" s="8"/>
      <c r="TEE25" s="8"/>
      <c r="TEF25" s="13"/>
      <c r="TEG25" s="13"/>
      <c r="TEH25" s="14"/>
      <c r="TEI25" s="15"/>
      <c r="TEJ25" s="13"/>
      <c r="TEK25" s="9"/>
      <c r="TEL25" s="8"/>
      <c r="TEM25" s="8"/>
      <c r="TEN25" s="13"/>
      <c r="TEO25" s="13"/>
      <c r="TEP25" s="14"/>
      <c r="TEQ25" s="15"/>
      <c r="TER25" s="13"/>
      <c r="TES25" s="9"/>
      <c r="TET25" s="8"/>
      <c r="TEU25" s="8"/>
      <c r="TEV25" s="13"/>
      <c r="TEW25" s="13"/>
      <c r="TEX25" s="14"/>
      <c r="TEY25" s="15"/>
      <c r="TEZ25" s="13"/>
      <c r="TFA25" s="9"/>
      <c r="TFB25" s="8"/>
      <c r="TFC25" s="8"/>
      <c r="TFD25" s="13"/>
      <c r="TFE25" s="13"/>
      <c r="TFF25" s="14"/>
      <c r="TFG25" s="15"/>
      <c r="TFH25" s="13"/>
      <c r="TFI25" s="9"/>
      <c r="TFJ25" s="8"/>
      <c r="TFK25" s="8"/>
      <c r="TFL25" s="13"/>
      <c r="TFM25" s="13"/>
      <c r="TFN25" s="14"/>
      <c r="TFO25" s="15"/>
      <c r="TFP25" s="13"/>
      <c r="TFQ25" s="9"/>
      <c r="TFR25" s="8"/>
      <c r="TFS25" s="8"/>
      <c r="TFT25" s="13"/>
      <c r="TFU25" s="13"/>
      <c r="TFV25" s="14"/>
      <c r="TFW25" s="15"/>
      <c r="TFX25" s="13"/>
      <c r="TFY25" s="9"/>
      <c r="TFZ25" s="8"/>
      <c r="TGA25" s="8"/>
      <c r="TGB25" s="13"/>
      <c r="TGC25" s="13"/>
      <c r="TGD25" s="14"/>
      <c r="TGE25" s="15"/>
      <c r="TGF25" s="13"/>
      <c r="TGG25" s="9"/>
      <c r="TGH25" s="8"/>
      <c r="TGI25" s="8"/>
      <c r="TGJ25" s="13"/>
      <c r="TGK25" s="13"/>
      <c r="TGL25" s="14"/>
      <c r="TGM25" s="15"/>
      <c r="TGN25" s="13"/>
      <c r="TGO25" s="9"/>
      <c r="TGP25" s="8"/>
      <c r="TGQ25" s="8"/>
      <c r="TGR25" s="13"/>
      <c r="TGS25" s="13"/>
      <c r="TGT25" s="14"/>
      <c r="TGU25" s="15"/>
      <c r="TGV25" s="13"/>
      <c r="TGW25" s="9"/>
      <c r="TGX25" s="8"/>
      <c r="TGY25" s="8"/>
      <c r="TGZ25" s="13"/>
      <c r="THA25" s="13"/>
      <c r="THB25" s="14"/>
      <c r="THC25" s="15"/>
      <c r="THD25" s="13"/>
      <c r="THE25" s="9"/>
      <c r="THF25" s="8"/>
      <c r="THG25" s="8"/>
      <c r="THH25" s="13"/>
      <c r="THI25" s="13"/>
      <c r="THJ25" s="14"/>
      <c r="THK25" s="15"/>
      <c r="THL25" s="13"/>
      <c r="THM25" s="9"/>
      <c r="THN25" s="8"/>
      <c r="THO25" s="8"/>
      <c r="THP25" s="13"/>
      <c r="THQ25" s="13"/>
      <c r="THR25" s="14"/>
      <c r="THS25" s="15"/>
      <c r="THT25" s="13"/>
      <c r="THU25" s="9"/>
      <c r="THV25" s="8"/>
      <c r="THW25" s="8"/>
      <c r="THX25" s="13"/>
      <c r="THY25" s="13"/>
      <c r="THZ25" s="14"/>
      <c r="TIA25" s="15"/>
      <c r="TIB25" s="13"/>
      <c r="TIC25" s="9"/>
      <c r="TID25" s="8"/>
      <c r="TIE25" s="8"/>
      <c r="TIF25" s="13"/>
      <c r="TIG25" s="13"/>
      <c r="TIH25" s="14"/>
      <c r="TII25" s="15"/>
      <c r="TIJ25" s="13"/>
      <c r="TIK25" s="9"/>
      <c r="TIL25" s="8"/>
      <c r="TIM25" s="8"/>
      <c r="TIN25" s="13"/>
      <c r="TIO25" s="13"/>
      <c r="TIP25" s="14"/>
      <c r="TIQ25" s="15"/>
      <c r="TIR25" s="13"/>
      <c r="TIS25" s="9"/>
      <c r="TIT25" s="8"/>
      <c r="TIU25" s="8"/>
      <c r="TIV25" s="13"/>
      <c r="TIW25" s="13"/>
      <c r="TIX25" s="14"/>
      <c r="TIY25" s="15"/>
      <c r="TIZ25" s="13"/>
      <c r="TJA25" s="9"/>
      <c r="TJB25" s="8"/>
      <c r="TJC25" s="8"/>
      <c r="TJD25" s="13"/>
      <c r="TJE25" s="13"/>
      <c r="TJF25" s="14"/>
      <c r="TJG25" s="15"/>
      <c r="TJH25" s="13"/>
      <c r="TJI25" s="9"/>
      <c r="TJJ25" s="8"/>
      <c r="TJK25" s="8"/>
      <c r="TJL25" s="13"/>
      <c r="TJM25" s="13"/>
      <c r="TJN25" s="14"/>
      <c r="TJO25" s="15"/>
      <c r="TJP25" s="13"/>
      <c r="TJQ25" s="9"/>
      <c r="TJR25" s="8"/>
      <c r="TJS25" s="8"/>
      <c r="TJT25" s="13"/>
      <c r="TJU25" s="13"/>
      <c r="TJV25" s="14"/>
      <c r="TJW25" s="15"/>
      <c r="TJX25" s="13"/>
      <c r="TJY25" s="9"/>
      <c r="TJZ25" s="8"/>
      <c r="TKA25" s="8"/>
      <c r="TKB25" s="13"/>
      <c r="TKC25" s="13"/>
      <c r="TKD25" s="14"/>
      <c r="TKE25" s="15"/>
      <c r="TKF25" s="13"/>
      <c r="TKG25" s="9"/>
      <c r="TKH25" s="8"/>
      <c r="TKI25" s="8"/>
      <c r="TKJ25" s="13"/>
      <c r="TKK25" s="13"/>
      <c r="TKL25" s="14"/>
      <c r="TKM25" s="15"/>
      <c r="TKN25" s="13"/>
      <c r="TKO25" s="9"/>
      <c r="TKP25" s="8"/>
      <c r="TKQ25" s="8"/>
      <c r="TKR25" s="13"/>
      <c r="TKS25" s="13"/>
      <c r="TKT25" s="14"/>
      <c r="TKU25" s="15"/>
      <c r="TKV25" s="13"/>
      <c r="TKW25" s="9"/>
      <c r="TKX25" s="8"/>
      <c r="TKY25" s="8"/>
      <c r="TKZ25" s="13"/>
      <c r="TLA25" s="13"/>
      <c r="TLB25" s="14"/>
      <c r="TLC25" s="15"/>
      <c r="TLD25" s="13"/>
      <c r="TLE25" s="9"/>
      <c r="TLF25" s="8"/>
      <c r="TLG25" s="8"/>
      <c r="TLH25" s="13"/>
      <c r="TLI25" s="13"/>
      <c r="TLJ25" s="14"/>
      <c r="TLK25" s="15"/>
      <c r="TLL25" s="13"/>
      <c r="TLM25" s="9"/>
      <c r="TLN25" s="8"/>
      <c r="TLO25" s="8"/>
      <c r="TLP25" s="13"/>
      <c r="TLQ25" s="13"/>
      <c r="TLR25" s="14"/>
      <c r="TLS25" s="15"/>
      <c r="TLT25" s="13"/>
      <c r="TLU25" s="9"/>
      <c r="TLV25" s="8"/>
      <c r="TLW25" s="8"/>
      <c r="TLX25" s="13"/>
      <c r="TLY25" s="13"/>
      <c r="TLZ25" s="14"/>
      <c r="TMA25" s="15"/>
      <c r="TMB25" s="13"/>
      <c r="TMC25" s="9"/>
      <c r="TMD25" s="8"/>
      <c r="TME25" s="8"/>
      <c r="TMF25" s="13"/>
      <c r="TMG25" s="13"/>
      <c r="TMH25" s="14"/>
      <c r="TMI25" s="15"/>
      <c r="TMJ25" s="13"/>
      <c r="TMK25" s="9"/>
      <c r="TML25" s="8"/>
      <c r="TMM25" s="8"/>
      <c r="TMN25" s="13"/>
      <c r="TMO25" s="13"/>
      <c r="TMP25" s="14"/>
      <c r="TMQ25" s="15"/>
      <c r="TMR25" s="13"/>
      <c r="TMS25" s="9"/>
      <c r="TMT25" s="8"/>
      <c r="TMU25" s="8"/>
      <c r="TMV25" s="13"/>
      <c r="TMW25" s="13"/>
      <c r="TMX25" s="14"/>
      <c r="TMY25" s="15"/>
      <c r="TMZ25" s="13"/>
      <c r="TNA25" s="9"/>
      <c r="TNB25" s="8"/>
      <c r="TNC25" s="8"/>
      <c r="TND25" s="13"/>
      <c r="TNE25" s="13"/>
      <c r="TNF25" s="14"/>
      <c r="TNG25" s="15"/>
      <c r="TNH25" s="13"/>
      <c r="TNI25" s="9"/>
      <c r="TNJ25" s="8"/>
      <c r="TNK25" s="8"/>
      <c r="TNL25" s="13"/>
      <c r="TNM25" s="13"/>
      <c r="TNN25" s="14"/>
      <c r="TNO25" s="15"/>
      <c r="TNP25" s="13"/>
      <c r="TNQ25" s="9"/>
      <c r="TNR25" s="8"/>
      <c r="TNS25" s="8"/>
      <c r="TNT25" s="13"/>
      <c r="TNU25" s="13"/>
      <c r="TNV25" s="14"/>
      <c r="TNW25" s="15"/>
      <c r="TNX25" s="13"/>
      <c r="TNY25" s="9"/>
      <c r="TNZ25" s="8"/>
      <c r="TOA25" s="8"/>
      <c r="TOB25" s="13"/>
      <c r="TOC25" s="13"/>
      <c r="TOD25" s="14"/>
      <c r="TOE25" s="15"/>
      <c r="TOF25" s="13"/>
      <c r="TOG25" s="9"/>
      <c r="TOH25" s="8"/>
      <c r="TOI25" s="8"/>
      <c r="TOJ25" s="13"/>
      <c r="TOK25" s="13"/>
      <c r="TOL25" s="14"/>
      <c r="TOM25" s="15"/>
      <c r="TON25" s="13"/>
      <c r="TOO25" s="9"/>
      <c r="TOP25" s="8"/>
      <c r="TOQ25" s="8"/>
      <c r="TOR25" s="13"/>
      <c r="TOS25" s="13"/>
      <c r="TOT25" s="14"/>
      <c r="TOU25" s="15"/>
      <c r="TOV25" s="13"/>
      <c r="TOW25" s="9"/>
      <c r="TOX25" s="8"/>
      <c r="TOY25" s="8"/>
      <c r="TOZ25" s="13"/>
      <c r="TPA25" s="13"/>
      <c r="TPB25" s="14"/>
      <c r="TPC25" s="15"/>
      <c r="TPD25" s="13"/>
      <c r="TPE25" s="9"/>
      <c r="TPF25" s="8"/>
      <c r="TPG25" s="8"/>
      <c r="TPH25" s="13"/>
      <c r="TPI25" s="13"/>
      <c r="TPJ25" s="14"/>
      <c r="TPK25" s="15"/>
      <c r="TPL25" s="13"/>
      <c r="TPM25" s="9"/>
      <c r="TPN25" s="8"/>
      <c r="TPO25" s="8"/>
      <c r="TPP25" s="13"/>
      <c r="TPQ25" s="13"/>
      <c r="TPR25" s="14"/>
      <c r="TPS25" s="15"/>
      <c r="TPT25" s="13"/>
      <c r="TPU25" s="9"/>
      <c r="TPV25" s="8"/>
      <c r="TPW25" s="8"/>
      <c r="TPX25" s="13"/>
      <c r="TPY25" s="13"/>
      <c r="TPZ25" s="14"/>
      <c r="TQA25" s="15"/>
      <c r="TQB25" s="13"/>
      <c r="TQC25" s="9"/>
      <c r="TQD25" s="8"/>
      <c r="TQE25" s="8"/>
      <c r="TQF25" s="13"/>
      <c r="TQG25" s="13"/>
      <c r="TQH25" s="14"/>
      <c r="TQI25" s="15"/>
      <c r="TQJ25" s="13"/>
      <c r="TQK25" s="9"/>
      <c r="TQL25" s="8"/>
      <c r="TQM25" s="8"/>
      <c r="TQN25" s="13"/>
      <c r="TQO25" s="13"/>
      <c r="TQP25" s="14"/>
      <c r="TQQ25" s="15"/>
      <c r="TQR25" s="13"/>
      <c r="TQS25" s="9"/>
      <c r="TQT25" s="8"/>
      <c r="TQU25" s="8"/>
      <c r="TQV25" s="13"/>
      <c r="TQW25" s="13"/>
      <c r="TQX25" s="14"/>
      <c r="TQY25" s="15"/>
      <c r="TQZ25" s="13"/>
      <c r="TRA25" s="9"/>
      <c r="TRB25" s="8"/>
      <c r="TRC25" s="8"/>
      <c r="TRD25" s="13"/>
      <c r="TRE25" s="13"/>
      <c r="TRF25" s="14"/>
      <c r="TRG25" s="15"/>
      <c r="TRH25" s="13"/>
      <c r="TRI25" s="9"/>
      <c r="TRJ25" s="8"/>
      <c r="TRK25" s="8"/>
      <c r="TRL25" s="13"/>
      <c r="TRM25" s="13"/>
      <c r="TRN25" s="14"/>
      <c r="TRO25" s="15"/>
      <c r="TRP25" s="13"/>
      <c r="TRQ25" s="9"/>
      <c r="TRR25" s="8"/>
      <c r="TRS25" s="8"/>
      <c r="TRT25" s="13"/>
      <c r="TRU25" s="13"/>
      <c r="TRV25" s="14"/>
      <c r="TRW25" s="15"/>
      <c r="TRX25" s="13"/>
      <c r="TRY25" s="9"/>
      <c r="TRZ25" s="8"/>
      <c r="TSA25" s="8"/>
      <c r="TSB25" s="13"/>
      <c r="TSC25" s="13"/>
      <c r="TSD25" s="14"/>
      <c r="TSE25" s="15"/>
      <c r="TSF25" s="13"/>
      <c r="TSG25" s="9"/>
      <c r="TSH25" s="8"/>
      <c r="TSI25" s="8"/>
      <c r="TSJ25" s="13"/>
      <c r="TSK25" s="13"/>
      <c r="TSL25" s="14"/>
      <c r="TSM25" s="15"/>
      <c r="TSN25" s="13"/>
      <c r="TSO25" s="9"/>
      <c r="TSP25" s="8"/>
      <c r="TSQ25" s="8"/>
      <c r="TSR25" s="13"/>
      <c r="TSS25" s="13"/>
      <c r="TST25" s="14"/>
      <c r="TSU25" s="15"/>
      <c r="TSV25" s="13"/>
      <c r="TSW25" s="9"/>
      <c r="TSX25" s="8"/>
      <c r="TSY25" s="8"/>
      <c r="TSZ25" s="13"/>
      <c r="TTA25" s="13"/>
      <c r="TTB25" s="14"/>
      <c r="TTC25" s="15"/>
      <c r="TTD25" s="13"/>
      <c r="TTE25" s="9"/>
      <c r="TTF25" s="8"/>
      <c r="TTG25" s="8"/>
      <c r="TTH25" s="13"/>
      <c r="TTI25" s="13"/>
      <c r="TTJ25" s="14"/>
      <c r="TTK25" s="15"/>
      <c r="TTL25" s="13"/>
      <c r="TTM25" s="9"/>
      <c r="TTN25" s="8"/>
      <c r="TTO25" s="8"/>
      <c r="TTP25" s="13"/>
      <c r="TTQ25" s="13"/>
      <c r="TTR25" s="14"/>
      <c r="TTS25" s="15"/>
      <c r="TTT25" s="13"/>
      <c r="TTU25" s="9"/>
      <c r="TTV25" s="8"/>
      <c r="TTW25" s="8"/>
      <c r="TTX25" s="13"/>
      <c r="TTY25" s="13"/>
      <c r="TTZ25" s="14"/>
      <c r="TUA25" s="15"/>
      <c r="TUB25" s="13"/>
      <c r="TUC25" s="9"/>
      <c r="TUD25" s="8"/>
      <c r="TUE25" s="8"/>
      <c r="TUF25" s="13"/>
      <c r="TUG25" s="13"/>
      <c r="TUH25" s="14"/>
      <c r="TUI25" s="15"/>
      <c r="TUJ25" s="13"/>
      <c r="TUK25" s="9"/>
      <c r="TUL25" s="8"/>
      <c r="TUM25" s="8"/>
      <c r="TUN25" s="13"/>
      <c r="TUO25" s="13"/>
      <c r="TUP25" s="14"/>
      <c r="TUQ25" s="15"/>
      <c r="TUR25" s="13"/>
      <c r="TUS25" s="9"/>
      <c r="TUT25" s="8"/>
      <c r="TUU25" s="8"/>
      <c r="TUV25" s="13"/>
      <c r="TUW25" s="13"/>
      <c r="TUX25" s="14"/>
      <c r="TUY25" s="15"/>
      <c r="TUZ25" s="13"/>
      <c r="TVA25" s="9"/>
      <c r="TVB25" s="8"/>
      <c r="TVC25" s="8"/>
      <c r="TVD25" s="13"/>
      <c r="TVE25" s="13"/>
      <c r="TVF25" s="14"/>
      <c r="TVG25" s="15"/>
      <c r="TVH25" s="13"/>
      <c r="TVI25" s="9"/>
      <c r="TVJ25" s="8"/>
      <c r="TVK25" s="8"/>
      <c r="TVL25" s="13"/>
      <c r="TVM25" s="13"/>
      <c r="TVN25" s="14"/>
      <c r="TVO25" s="15"/>
      <c r="TVP25" s="13"/>
      <c r="TVQ25" s="9"/>
      <c r="TVR25" s="8"/>
      <c r="TVS25" s="8"/>
      <c r="TVT25" s="13"/>
      <c r="TVU25" s="13"/>
      <c r="TVV25" s="14"/>
      <c r="TVW25" s="15"/>
      <c r="TVX25" s="13"/>
      <c r="TVY25" s="9"/>
      <c r="TVZ25" s="8"/>
      <c r="TWA25" s="8"/>
      <c r="TWB25" s="13"/>
      <c r="TWC25" s="13"/>
      <c r="TWD25" s="14"/>
      <c r="TWE25" s="15"/>
      <c r="TWF25" s="13"/>
      <c r="TWG25" s="9"/>
      <c r="TWH25" s="8"/>
      <c r="TWI25" s="8"/>
      <c r="TWJ25" s="13"/>
      <c r="TWK25" s="13"/>
      <c r="TWL25" s="14"/>
      <c r="TWM25" s="15"/>
      <c r="TWN25" s="13"/>
      <c r="TWO25" s="9"/>
      <c r="TWP25" s="8"/>
      <c r="TWQ25" s="8"/>
      <c r="TWR25" s="13"/>
      <c r="TWS25" s="13"/>
      <c r="TWT25" s="14"/>
      <c r="TWU25" s="15"/>
      <c r="TWV25" s="13"/>
      <c r="TWW25" s="9"/>
      <c r="TWX25" s="8"/>
      <c r="TWY25" s="8"/>
      <c r="TWZ25" s="13"/>
      <c r="TXA25" s="13"/>
      <c r="TXB25" s="14"/>
      <c r="TXC25" s="15"/>
      <c r="TXD25" s="13"/>
      <c r="TXE25" s="9"/>
      <c r="TXF25" s="8"/>
      <c r="TXG25" s="8"/>
      <c r="TXH25" s="13"/>
      <c r="TXI25" s="13"/>
      <c r="TXJ25" s="14"/>
      <c r="TXK25" s="15"/>
      <c r="TXL25" s="13"/>
      <c r="TXM25" s="9"/>
      <c r="TXN25" s="8"/>
      <c r="TXO25" s="8"/>
      <c r="TXP25" s="13"/>
      <c r="TXQ25" s="13"/>
      <c r="TXR25" s="14"/>
      <c r="TXS25" s="15"/>
      <c r="TXT25" s="13"/>
      <c r="TXU25" s="9"/>
      <c r="TXV25" s="8"/>
      <c r="TXW25" s="8"/>
      <c r="TXX25" s="13"/>
      <c r="TXY25" s="13"/>
      <c r="TXZ25" s="14"/>
      <c r="TYA25" s="15"/>
      <c r="TYB25" s="13"/>
      <c r="TYC25" s="9"/>
      <c r="TYD25" s="8"/>
      <c r="TYE25" s="8"/>
      <c r="TYF25" s="13"/>
      <c r="TYG25" s="13"/>
      <c r="TYH25" s="14"/>
      <c r="TYI25" s="15"/>
      <c r="TYJ25" s="13"/>
      <c r="TYK25" s="9"/>
      <c r="TYL25" s="8"/>
      <c r="TYM25" s="8"/>
      <c r="TYN25" s="13"/>
      <c r="TYO25" s="13"/>
      <c r="TYP25" s="14"/>
      <c r="TYQ25" s="15"/>
      <c r="TYR25" s="13"/>
      <c r="TYS25" s="9"/>
      <c r="TYT25" s="8"/>
      <c r="TYU25" s="8"/>
      <c r="TYV25" s="13"/>
      <c r="TYW25" s="13"/>
      <c r="TYX25" s="14"/>
      <c r="TYY25" s="15"/>
      <c r="TYZ25" s="13"/>
      <c r="TZA25" s="9"/>
      <c r="TZB25" s="8"/>
      <c r="TZC25" s="8"/>
      <c r="TZD25" s="13"/>
      <c r="TZE25" s="13"/>
      <c r="TZF25" s="14"/>
      <c r="TZG25" s="15"/>
      <c r="TZH25" s="13"/>
      <c r="TZI25" s="9"/>
      <c r="TZJ25" s="8"/>
      <c r="TZK25" s="8"/>
      <c r="TZL25" s="13"/>
      <c r="TZM25" s="13"/>
      <c r="TZN25" s="14"/>
      <c r="TZO25" s="15"/>
      <c r="TZP25" s="13"/>
      <c r="TZQ25" s="9"/>
      <c r="TZR25" s="8"/>
      <c r="TZS25" s="8"/>
      <c r="TZT25" s="13"/>
      <c r="TZU25" s="13"/>
      <c r="TZV25" s="14"/>
      <c r="TZW25" s="15"/>
      <c r="TZX25" s="13"/>
      <c r="TZY25" s="9"/>
      <c r="TZZ25" s="8"/>
      <c r="UAA25" s="8"/>
      <c r="UAB25" s="13"/>
      <c r="UAC25" s="13"/>
      <c r="UAD25" s="14"/>
      <c r="UAE25" s="15"/>
      <c r="UAF25" s="13"/>
      <c r="UAG25" s="9"/>
      <c r="UAH25" s="8"/>
      <c r="UAI25" s="8"/>
      <c r="UAJ25" s="13"/>
      <c r="UAK25" s="13"/>
      <c r="UAL25" s="14"/>
      <c r="UAM25" s="15"/>
      <c r="UAN25" s="13"/>
      <c r="UAO25" s="9"/>
      <c r="UAP25" s="8"/>
      <c r="UAQ25" s="8"/>
      <c r="UAR25" s="13"/>
      <c r="UAS25" s="13"/>
      <c r="UAT25" s="14"/>
      <c r="UAU25" s="15"/>
      <c r="UAV25" s="13"/>
      <c r="UAW25" s="9"/>
      <c r="UAX25" s="8"/>
      <c r="UAY25" s="8"/>
      <c r="UAZ25" s="13"/>
      <c r="UBA25" s="13"/>
      <c r="UBB25" s="14"/>
      <c r="UBC25" s="15"/>
      <c r="UBD25" s="13"/>
      <c r="UBE25" s="9"/>
      <c r="UBF25" s="8"/>
      <c r="UBG25" s="8"/>
      <c r="UBH25" s="13"/>
      <c r="UBI25" s="13"/>
      <c r="UBJ25" s="14"/>
      <c r="UBK25" s="15"/>
      <c r="UBL25" s="13"/>
      <c r="UBM25" s="9"/>
      <c r="UBN25" s="8"/>
      <c r="UBO25" s="8"/>
      <c r="UBP25" s="13"/>
      <c r="UBQ25" s="13"/>
      <c r="UBR25" s="14"/>
      <c r="UBS25" s="15"/>
      <c r="UBT25" s="13"/>
      <c r="UBU25" s="9"/>
      <c r="UBV25" s="8"/>
      <c r="UBW25" s="8"/>
      <c r="UBX25" s="13"/>
      <c r="UBY25" s="13"/>
      <c r="UBZ25" s="14"/>
      <c r="UCA25" s="15"/>
      <c r="UCB25" s="13"/>
      <c r="UCC25" s="9"/>
      <c r="UCD25" s="8"/>
      <c r="UCE25" s="8"/>
      <c r="UCF25" s="13"/>
      <c r="UCG25" s="13"/>
      <c r="UCH25" s="14"/>
      <c r="UCI25" s="15"/>
      <c r="UCJ25" s="13"/>
      <c r="UCK25" s="9"/>
      <c r="UCL25" s="8"/>
      <c r="UCM25" s="8"/>
      <c r="UCN25" s="13"/>
      <c r="UCO25" s="13"/>
      <c r="UCP25" s="14"/>
      <c r="UCQ25" s="15"/>
      <c r="UCR25" s="13"/>
      <c r="UCS25" s="9"/>
      <c r="UCT25" s="8"/>
      <c r="UCU25" s="8"/>
      <c r="UCV25" s="13"/>
      <c r="UCW25" s="13"/>
      <c r="UCX25" s="14"/>
      <c r="UCY25" s="15"/>
      <c r="UCZ25" s="13"/>
      <c r="UDA25" s="9"/>
      <c r="UDB25" s="8"/>
      <c r="UDC25" s="8"/>
      <c r="UDD25" s="13"/>
      <c r="UDE25" s="13"/>
      <c r="UDF25" s="14"/>
      <c r="UDG25" s="15"/>
      <c r="UDH25" s="13"/>
      <c r="UDI25" s="9"/>
      <c r="UDJ25" s="8"/>
      <c r="UDK25" s="8"/>
      <c r="UDL25" s="13"/>
      <c r="UDM25" s="13"/>
      <c r="UDN25" s="14"/>
      <c r="UDO25" s="15"/>
      <c r="UDP25" s="13"/>
      <c r="UDQ25" s="9"/>
      <c r="UDR25" s="8"/>
      <c r="UDS25" s="8"/>
      <c r="UDT25" s="13"/>
      <c r="UDU25" s="13"/>
      <c r="UDV25" s="14"/>
      <c r="UDW25" s="15"/>
      <c r="UDX25" s="13"/>
      <c r="UDY25" s="9"/>
      <c r="UDZ25" s="8"/>
      <c r="UEA25" s="8"/>
      <c r="UEB25" s="13"/>
      <c r="UEC25" s="13"/>
      <c r="UED25" s="14"/>
      <c r="UEE25" s="15"/>
      <c r="UEF25" s="13"/>
      <c r="UEG25" s="9"/>
      <c r="UEH25" s="8"/>
      <c r="UEI25" s="8"/>
      <c r="UEJ25" s="13"/>
      <c r="UEK25" s="13"/>
      <c r="UEL25" s="14"/>
      <c r="UEM25" s="15"/>
      <c r="UEN25" s="13"/>
      <c r="UEO25" s="9"/>
      <c r="UEP25" s="8"/>
      <c r="UEQ25" s="8"/>
      <c r="UER25" s="13"/>
      <c r="UES25" s="13"/>
      <c r="UET25" s="14"/>
      <c r="UEU25" s="15"/>
      <c r="UEV25" s="13"/>
      <c r="UEW25" s="9"/>
      <c r="UEX25" s="8"/>
      <c r="UEY25" s="8"/>
      <c r="UEZ25" s="13"/>
      <c r="UFA25" s="13"/>
      <c r="UFB25" s="14"/>
      <c r="UFC25" s="15"/>
      <c r="UFD25" s="13"/>
      <c r="UFE25" s="9"/>
      <c r="UFF25" s="8"/>
      <c r="UFG25" s="8"/>
      <c r="UFH25" s="13"/>
      <c r="UFI25" s="13"/>
      <c r="UFJ25" s="14"/>
      <c r="UFK25" s="15"/>
      <c r="UFL25" s="13"/>
      <c r="UFM25" s="9"/>
      <c r="UFN25" s="8"/>
      <c r="UFO25" s="8"/>
      <c r="UFP25" s="13"/>
      <c r="UFQ25" s="13"/>
      <c r="UFR25" s="14"/>
      <c r="UFS25" s="15"/>
      <c r="UFT25" s="13"/>
      <c r="UFU25" s="9"/>
      <c r="UFV25" s="8"/>
      <c r="UFW25" s="8"/>
      <c r="UFX25" s="13"/>
      <c r="UFY25" s="13"/>
      <c r="UFZ25" s="14"/>
      <c r="UGA25" s="15"/>
      <c r="UGB25" s="13"/>
      <c r="UGC25" s="9"/>
      <c r="UGD25" s="8"/>
      <c r="UGE25" s="8"/>
      <c r="UGF25" s="13"/>
      <c r="UGG25" s="13"/>
      <c r="UGH25" s="14"/>
      <c r="UGI25" s="15"/>
      <c r="UGJ25" s="13"/>
      <c r="UGK25" s="9"/>
      <c r="UGL25" s="8"/>
      <c r="UGM25" s="8"/>
      <c r="UGN25" s="13"/>
      <c r="UGO25" s="13"/>
      <c r="UGP25" s="14"/>
      <c r="UGQ25" s="15"/>
      <c r="UGR25" s="13"/>
      <c r="UGS25" s="9"/>
      <c r="UGT25" s="8"/>
      <c r="UGU25" s="8"/>
      <c r="UGV25" s="13"/>
      <c r="UGW25" s="13"/>
      <c r="UGX25" s="14"/>
      <c r="UGY25" s="15"/>
      <c r="UGZ25" s="13"/>
      <c r="UHA25" s="9"/>
      <c r="UHB25" s="8"/>
      <c r="UHC25" s="8"/>
      <c r="UHD25" s="13"/>
      <c r="UHE25" s="13"/>
      <c r="UHF25" s="14"/>
      <c r="UHG25" s="15"/>
      <c r="UHH25" s="13"/>
      <c r="UHI25" s="9"/>
      <c r="UHJ25" s="8"/>
      <c r="UHK25" s="8"/>
      <c r="UHL25" s="13"/>
      <c r="UHM25" s="13"/>
      <c r="UHN25" s="14"/>
      <c r="UHO25" s="15"/>
      <c r="UHP25" s="13"/>
      <c r="UHQ25" s="9"/>
      <c r="UHR25" s="8"/>
      <c r="UHS25" s="8"/>
      <c r="UHT25" s="13"/>
      <c r="UHU25" s="13"/>
      <c r="UHV25" s="14"/>
      <c r="UHW25" s="15"/>
      <c r="UHX25" s="13"/>
      <c r="UHY25" s="9"/>
      <c r="UHZ25" s="8"/>
      <c r="UIA25" s="8"/>
      <c r="UIB25" s="13"/>
      <c r="UIC25" s="13"/>
      <c r="UID25" s="14"/>
      <c r="UIE25" s="15"/>
      <c r="UIF25" s="13"/>
      <c r="UIG25" s="9"/>
      <c r="UIH25" s="8"/>
      <c r="UII25" s="8"/>
      <c r="UIJ25" s="13"/>
      <c r="UIK25" s="13"/>
      <c r="UIL25" s="14"/>
      <c r="UIM25" s="15"/>
      <c r="UIN25" s="13"/>
      <c r="UIO25" s="9"/>
      <c r="UIP25" s="8"/>
      <c r="UIQ25" s="8"/>
      <c r="UIR25" s="13"/>
      <c r="UIS25" s="13"/>
      <c r="UIT25" s="14"/>
      <c r="UIU25" s="15"/>
      <c r="UIV25" s="13"/>
      <c r="UIW25" s="9"/>
      <c r="UIX25" s="8"/>
      <c r="UIY25" s="8"/>
      <c r="UIZ25" s="13"/>
      <c r="UJA25" s="13"/>
      <c r="UJB25" s="14"/>
      <c r="UJC25" s="15"/>
      <c r="UJD25" s="13"/>
      <c r="UJE25" s="9"/>
      <c r="UJF25" s="8"/>
      <c r="UJG25" s="8"/>
      <c r="UJH25" s="13"/>
      <c r="UJI25" s="13"/>
      <c r="UJJ25" s="14"/>
      <c r="UJK25" s="15"/>
      <c r="UJL25" s="13"/>
      <c r="UJM25" s="9"/>
      <c r="UJN25" s="8"/>
      <c r="UJO25" s="8"/>
      <c r="UJP25" s="13"/>
      <c r="UJQ25" s="13"/>
      <c r="UJR25" s="14"/>
      <c r="UJS25" s="15"/>
      <c r="UJT25" s="13"/>
      <c r="UJU25" s="9"/>
      <c r="UJV25" s="8"/>
      <c r="UJW25" s="8"/>
      <c r="UJX25" s="13"/>
      <c r="UJY25" s="13"/>
      <c r="UJZ25" s="14"/>
      <c r="UKA25" s="15"/>
      <c r="UKB25" s="13"/>
      <c r="UKC25" s="9"/>
      <c r="UKD25" s="8"/>
      <c r="UKE25" s="8"/>
      <c r="UKF25" s="13"/>
      <c r="UKG25" s="13"/>
      <c r="UKH25" s="14"/>
      <c r="UKI25" s="15"/>
      <c r="UKJ25" s="13"/>
      <c r="UKK25" s="9"/>
      <c r="UKL25" s="8"/>
      <c r="UKM25" s="8"/>
      <c r="UKN25" s="13"/>
      <c r="UKO25" s="13"/>
      <c r="UKP25" s="14"/>
      <c r="UKQ25" s="15"/>
      <c r="UKR25" s="13"/>
      <c r="UKS25" s="9"/>
      <c r="UKT25" s="8"/>
      <c r="UKU25" s="8"/>
      <c r="UKV25" s="13"/>
      <c r="UKW25" s="13"/>
      <c r="UKX25" s="14"/>
      <c r="UKY25" s="15"/>
      <c r="UKZ25" s="13"/>
      <c r="ULA25" s="9"/>
      <c r="ULB25" s="8"/>
      <c r="ULC25" s="8"/>
      <c r="ULD25" s="13"/>
      <c r="ULE25" s="13"/>
      <c r="ULF25" s="14"/>
      <c r="ULG25" s="15"/>
      <c r="ULH25" s="13"/>
      <c r="ULI25" s="9"/>
      <c r="ULJ25" s="8"/>
      <c r="ULK25" s="8"/>
      <c r="ULL25" s="13"/>
      <c r="ULM25" s="13"/>
      <c r="ULN25" s="14"/>
      <c r="ULO25" s="15"/>
      <c r="ULP25" s="13"/>
      <c r="ULQ25" s="9"/>
      <c r="ULR25" s="8"/>
      <c r="ULS25" s="8"/>
      <c r="ULT25" s="13"/>
      <c r="ULU25" s="13"/>
      <c r="ULV25" s="14"/>
      <c r="ULW25" s="15"/>
      <c r="ULX25" s="13"/>
      <c r="ULY25" s="9"/>
      <c r="ULZ25" s="8"/>
      <c r="UMA25" s="8"/>
      <c r="UMB25" s="13"/>
      <c r="UMC25" s="13"/>
      <c r="UMD25" s="14"/>
      <c r="UME25" s="15"/>
      <c r="UMF25" s="13"/>
      <c r="UMG25" s="9"/>
      <c r="UMH25" s="8"/>
      <c r="UMI25" s="8"/>
      <c r="UMJ25" s="13"/>
      <c r="UMK25" s="13"/>
      <c r="UML25" s="14"/>
      <c r="UMM25" s="15"/>
      <c r="UMN25" s="13"/>
      <c r="UMO25" s="9"/>
      <c r="UMP25" s="8"/>
      <c r="UMQ25" s="8"/>
      <c r="UMR25" s="13"/>
      <c r="UMS25" s="13"/>
      <c r="UMT25" s="14"/>
      <c r="UMU25" s="15"/>
      <c r="UMV25" s="13"/>
      <c r="UMW25" s="9"/>
      <c r="UMX25" s="8"/>
      <c r="UMY25" s="8"/>
      <c r="UMZ25" s="13"/>
      <c r="UNA25" s="13"/>
      <c r="UNB25" s="14"/>
      <c r="UNC25" s="15"/>
      <c r="UND25" s="13"/>
      <c r="UNE25" s="9"/>
      <c r="UNF25" s="8"/>
      <c r="UNG25" s="8"/>
      <c r="UNH25" s="13"/>
      <c r="UNI25" s="13"/>
      <c r="UNJ25" s="14"/>
      <c r="UNK25" s="15"/>
      <c r="UNL25" s="13"/>
      <c r="UNM25" s="9"/>
      <c r="UNN25" s="8"/>
      <c r="UNO25" s="8"/>
      <c r="UNP25" s="13"/>
      <c r="UNQ25" s="13"/>
      <c r="UNR25" s="14"/>
      <c r="UNS25" s="15"/>
      <c r="UNT25" s="13"/>
      <c r="UNU25" s="9"/>
      <c r="UNV25" s="8"/>
      <c r="UNW25" s="8"/>
      <c r="UNX25" s="13"/>
      <c r="UNY25" s="13"/>
      <c r="UNZ25" s="14"/>
      <c r="UOA25" s="15"/>
      <c r="UOB25" s="13"/>
      <c r="UOC25" s="9"/>
      <c r="UOD25" s="8"/>
      <c r="UOE25" s="8"/>
      <c r="UOF25" s="13"/>
      <c r="UOG25" s="13"/>
      <c r="UOH25" s="14"/>
      <c r="UOI25" s="15"/>
      <c r="UOJ25" s="13"/>
      <c r="UOK25" s="9"/>
      <c r="UOL25" s="8"/>
      <c r="UOM25" s="8"/>
      <c r="UON25" s="13"/>
      <c r="UOO25" s="13"/>
      <c r="UOP25" s="14"/>
      <c r="UOQ25" s="15"/>
      <c r="UOR25" s="13"/>
      <c r="UOS25" s="9"/>
      <c r="UOT25" s="8"/>
      <c r="UOU25" s="8"/>
      <c r="UOV25" s="13"/>
      <c r="UOW25" s="13"/>
      <c r="UOX25" s="14"/>
      <c r="UOY25" s="15"/>
      <c r="UOZ25" s="13"/>
      <c r="UPA25" s="9"/>
      <c r="UPB25" s="8"/>
      <c r="UPC25" s="8"/>
      <c r="UPD25" s="13"/>
      <c r="UPE25" s="13"/>
      <c r="UPF25" s="14"/>
      <c r="UPG25" s="15"/>
      <c r="UPH25" s="13"/>
      <c r="UPI25" s="9"/>
      <c r="UPJ25" s="8"/>
      <c r="UPK25" s="8"/>
      <c r="UPL25" s="13"/>
      <c r="UPM25" s="13"/>
      <c r="UPN25" s="14"/>
      <c r="UPO25" s="15"/>
      <c r="UPP25" s="13"/>
      <c r="UPQ25" s="9"/>
      <c r="UPR25" s="8"/>
      <c r="UPS25" s="8"/>
      <c r="UPT25" s="13"/>
      <c r="UPU25" s="13"/>
      <c r="UPV25" s="14"/>
      <c r="UPW25" s="15"/>
      <c r="UPX25" s="13"/>
      <c r="UPY25" s="9"/>
      <c r="UPZ25" s="8"/>
      <c r="UQA25" s="8"/>
      <c r="UQB25" s="13"/>
      <c r="UQC25" s="13"/>
      <c r="UQD25" s="14"/>
      <c r="UQE25" s="15"/>
      <c r="UQF25" s="13"/>
      <c r="UQG25" s="9"/>
      <c r="UQH25" s="8"/>
      <c r="UQI25" s="8"/>
      <c r="UQJ25" s="13"/>
      <c r="UQK25" s="13"/>
      <c r="UQL25" s="14"/>
      <c r="UQM25" s="15"/>
      <c r="UQN25" s="13"/>
      <c r="UQO25" s="9"/>
      <c r="UQP25" s="8"/>
      <c r="UQQ25" s="8"/>
      <c r="UQR25" s="13"/>
      <c r="UQS25" s="13"/>
      <c r="UQT25" s="14"/>
      <c r="UQU25" s="15"/>
      <c r="UQV25" s="13"/>
      <c r="UQW25" s="9"/>
      <c r="UQX25" s="8"/>
      <c r="UQY25" s="8"/>
      <c r="UQZ25" s="13"/>
      <c r="URA25" s="13"/>
      <c r="URB25" s="14"/>
      <c r="URC25" s="15"/>
      <c r="URD25" s="13"/>
      <c r="URE25" s="9"/>
      <c r="URF25" s="8"/>
      <c r="URG25" s="8"/>
      <c r="URH25" s="13"/>
      <c r="URI25" s="13"/>
      <c r="URJ25" s="14"/>
      <c r="URK25" s="15"/>
      <c r="URL25" s="13"/>
      <c r="URM25" s="9"/>
      <c r="URN25" s="8"/>
      <c r="URO25" s="8"/>
      <c r="URP25" s="13"/>
      <c r="URQ25" s="13"/>
      <c r="URR25" s="14"/>
      <c r="URS25" s="15"/>
      <c r="URT25" s="13"/>
      <c r="URU25" s="9"/>
      <c r="URV25" s="8"/>
      <c r="URW25" s="8"/>
      <c r="URX25" s="13"/>
      <c r="URY25" s="13"/>
      <c r="URZ25" s="14"/>
      <c r="USA25" s="15"/>
      <c r="USB25" s="13"/>
      <c r="USC25" s="9"/>
      <c r="USD25" s="8"/>
      <c r="USE25" s="8"/>
      <c r="USF25" s="13"/>
      <c r="USG25" s="13"/>
      <c r="USH25" s="14"/>
      <c r="USI25" s="15"/>
      <c r="USJ25" s="13"/>
      <c r="USK25" s="9"/>
      <c r="USL25" s="8"/>
      <c r="USM25" s="8"/>
      <c r="USN25" s="13"/>
      <c r="USO25" s="13"/>
      <c r="USP25" s="14"/>
      <c r="USQ25" s="15"/>
      <c r="USR25" s="13"/>
      <c r="USS25" s="9"/>
      <c r="UST25" s="8"/>
      <c r="USU25" s="8"/>
      <c r="USV25" s="13"/>
      <c r="USW25" s="13"/>
      <c r="USX25" s="14"/>
      <c r="USY25" s="15"/>
      <c r="USZ25" s="13"/>
      <c r="UTA25" s="9"/>
      <c r="UTB25" s="8"/>
      <c r="UTC25" s="8"/>
      <c r="UTD25" s="13"/>
      <c r="UTE25" s="13"/>
      <c r="UTF25" s="14"/>
      <c r="UTG25" s="15"/>
      <c r="UTH25" s="13"/>
      <c r="UTI25" s="9"/>
      <c r="UTJ25" s="8"/>
      <c r="UTK25" s="8"/>
      <c r="UTL25" s="13"/>
      <c r="UTM25" s="13"/>
      <c r="UTN25" s="14"/>
      <c r="UTO25" s="15"/>
      <c r="UTP25" s="13"/>
      <c r="UTQ25" s="9"/>
      <c r="UTR25" s="8"/>
      <c r="UTS25" s="8"/>
      <c r="UTT25" s="13"/>
      <c r="UTU25" s="13"/>
      <c r="UTV25" s="14"/>
      <c r="UTW25" s="15"/>
      <c r="UTX25" s="13"/>
      <c r="UTY25" s="9"/>
      <c r="UTZ25" s="8"/>
      <c r="UUA25" s="8"/>
      <c r="UUB25" s="13"/>
      <c r="UUC25" s="13"/>
      <c r="UUD25" s="14"/>
      <c r="UUE25" s="15"/>
      <c r="UUF25" s="13"/>
      <c r="UUG25" s="9"/>
      <c r="UUH25" s="8"/>
      <c r="UUI25" s="8"/>
      <c r="UUJ25" s="13"/>
      <c r="UUK25" s="13"/>
      <c r="UUL25" s="14"/>
      <c r="UUM25" s="15"/>
      <c r="UUN25" s="13"/>
      <c r="UUO25" s="9"/>
      <c r="UUP25" s="8"/>
      <c r="UUQ25" s="8"/>
      <c r="UUR25" s="13"/>
      <c r="UUS25" s="13"/>
      <c r="UUT25" s="14"/>
      <c r="UUU25" s="15"/>
      <c r="UUV25" s="13"/>
      <c r="UUW25" s="9"/>
      <c r="UUX25" s="8"/>
      <c r="UUY25" s="8"/>
      <c r="UUZ25" s="13"/>
      <c r="UVA25" s="13"/>
      <c r="UVB25" s="14"/>
      <c r="UVC25" s="15"/>
      <c r="UVD25" s="13"/>
      <c r="UVE25" s="9"/>
      <c r="UVF25" s="8"/>
      <c r="UVG25" s="8"/>
      <c r="UVH25" s="13"/>
      <c r="UVI25" s="13"/>
      <c r="UVJ25" s="14"/>
      <c r="UVK25" s="15"/>
      <c r="UVL25" s="13"/>
      <c r="UVM25" s="9"/>
      <c r="UVN25" s="8"/>
      <c r="UVO25" s="8"/>
      <c r="UVP25" s="13"/>
      <c r="UVQ25" s="13"/>
      <c r="UVR25" s="14"/>
      <c r="UVS25" s="15"/>
      <c r="UVT25" s="13"/>
      <c r="UVU25" s="9"/>
      <c r="UVV25" s="8"/>
      <c r="UVW25" s="8"/>
      <c r="UVX25" s="13"/>
      <c r="UVY25" s="13"/>
      <c r="UVZ25" s="14"/>
      <c r="UWA25" s="15"/>
      <c r="UWB25" s="13"/>
      <c r="UWC25" s="9"/>
      <c r="UWD25" s="8"/>
      <c r="UWE25" s="8"/>
      <c r="UWF25" s="13"/>
      <c r="UWG25" s="13"/>
      <c r="UWH25" s="14"/>
      <c r="UWI25" s="15"/>
      <c r="UWJ25" s="13"/>
      <c r="UWK25" s="9"/>
      <c r="UWL25" s="8"/>
      <c r="UWM25" s="8"/>
      <c r="UWN25" s="13"/>
      <c r="UWO25" s="13"/>
      <c r="UWP25" s="14"/>
      <c r="UWQ25" s="15"/>
      <c r="UWR25" s="13"/>
      <c r="UWS25" s="9"/>
      <c r="UWT25" s="8"/>
      <c r="UWU25" s="8"/>
      <c r="UWV25" s="13"/>
      <c r="UWW25" s="13"/>
      <c r="UWX25" s="14"/>
      <c r="UWY25" s="15"/>
      <c r="UWZ25" s="13"/>
      <c r="UXA25" s="9"/>
      <c r="UXB25" s="8"/>
      <c r="UXC25" s="8"/>
      <c r="UXD25" s="13"/>
      <c r="UXE25" s="13"/>
      <c r="UXF25" s="14"/>
      <c r="UXG25" s="15"/>
      <c r="UXH25" s="13"/>
      <c r="UXI25" s="9"/>
      <c r="UXJ25" s="8"/>
      <c r="UXK25" s="8"/>
      <c r="UXL25" s="13"/>
      <c r="UXM25" s="13"/>
      <c r="UXN25" s="14"/>
      <c r="UXO25" s="15"/>
      <c r="UXP25" s="13"/>
      <c r="UXQ25" s="9"/>
      <c r="UXR25" s="8"/>
      <c r="UXS25" s="8"/>
      <c r="UXT25" s="13"/>
      <c r="UXU25" s="13"/>
      <c r="UXV25" s="14"/>
      <c r="UXW25" s="15"/>
      <c r="UXX25" s="13"/>
      <c r="UXY25" s="9"/>
      <c r="UXZ25" s="8"/>
      <c r="UYA25" s="8"/>
      <c r="UYB25" s="13"/>
      <c r="UYC25" s="13"/>
      <c r="UYD25" s="14"/>
      <c r="UYE25" s="15"/>
      <c r="UYF25" s="13"/>
      <c r="UYG25" s="9"/>
      <c r="UYH25" s="8"/>
      <c r="UYI25" s="8"/>
      <c r="UYJ25" s="13"/>
      <c r="UYK25" s="13"/>
      <c r="UYL25" s="14"/>
      <c r="UYM25" s="15"/>
      <c r="UYN25" s="13"/>
      <c r="UYO25" s="9"/>
      <c r="UYP25" s="8"/>
      <c r="UYQ25" s="8"/>
      <c r="UYR25" s="13"/>
      <c r="UYS25" s="13"/>
      <c r="UYT25" s="14"/>
      <c r="UYU25" s="15"/>
      <c r="UYV25" s="13"/>
      <c r="UYW25" s="9"/>
      <c r="UYX25" s="8"/>
      <c r="UYY25" s="8"/>
      <c r="UYZ25" s="13"/>
      <c r="UZA25" s="13"/>
      <c r="UZB25" s="14"/>
      <c r="UZC25" s="15"/>
      <c r="UZD25" s="13"/>
      <c r="UZE25" s="9"/>
      <c r="UZF25" s="8"/>
      <c r="UZG25" s="8"/>
      <c r="UZH25" s="13"/>
      <c r="UZI25" s="13"/>
      <c r="UZJ25" s="14"/>
      <c r="UZK25" s="15"/>
      <c r="UZL25" s="13"/>
      <c r="UZM25" s="9"/>
      <c r="UZN25" s="8"/>
      <c r="UZO25" s="8"/>
      <c r="UZP25" s="13"/>
      <c r="UZQ25" s="13"/>
      <c r="UZR25" s="14"/>
      <c r="UZS25" s="15"/>
      <c r="UZT25" s="13"/>
      <c r="UZU25" s="9"/>
      <c r="UZV25" s="8"/>
      <c r="UZW25" s="8"/>
      <c r="UZX25" s="13"/>
      <c r="UZY25" s="13"/>
      <c r="UZZ25" s="14"/>
      <c r="VAA25" s="15"/>
      <c r="VAB25" s="13"/>
      <c r="VAC25" s="9"/>
      <c r="VAD25" s="8"/>
      <c r="VAE25" s="8"/>
      <c r="VAF25" s="13"/>
      <c r="VAG25" s="13"/>
      <c r="VAH25" s="14"/>
      <c r="VAI25" s="15"/>
      <c r="VAJ25" s="13"/>
      <c r="VAK25" s="9"/>
      <c r="VAL25" s="8"/>
      <c r="VAM25" s="8"/>
      <c r="VAN25" s="13"/>
      <c r="VAO25" s="13"/>
      <c r="VAP25" s="14"/>
      <c r="VAQ25" s="15"/>
      <c r="VAR25" s="13"/>
      <c r="VAS25" s="9"/>
      <c r="VAT25" s="8"/>
      <c r="VAU25" s="8"/>
      <c r="VAV25" s="13"/>
      <c r="VAW25" s="13"/>
      <c r="VAX25" s="14"/>
      <c r="VAY25" s="15"/>
      <c r="VAZ25" s="13"/>
      <c r="VBA25" s="9"/>
      <c r="VBB25" s="8"/>
      <c r="VBC25" s="8"/>
      <c r="VBD25" s="13"/>
      <c r="VBE25" s="13"/>
      <c r="VBF25" s="14"/>
      <c r="VBG25" s="15"/>
      <c r="VBH25" s="13"/>
      <c r="VBI25" s="9"/>
      <c r="VBJ25" s="8"/>
      <c r="VBK25" s="8"/>
      <c r="VBL25" s="13"/>
      <c r="VBM25" s="13"/>
      <c r="VBN25" s="14"/>
      <c r="VBO25" s="15"/>
      <c r="VBP25" s="13"/>
      <c r="VBQ25" s="9"/>
      <c r="VBR25" s="8"/>
      <c r="VBS25" s="8"/>
      <c r="VBT25" s="13"/>
      <c r="VBU25" s="13"/>
      <c r="VBV25" s="14"/>
      <c r="VBW25" s="15"/>
      <c r="VBX25" s="13"/>
      <c r="VBY25" s="9"/>
      <c r="VBZ25" s="8"/>
      <c r="VCA25" s="8"/>
      <c r="VCB25" s="13"/>
      <c r="VCC25" s="13"/>
      <c r="VCD25" s="14"/>
      <c r="VCE25" s="15"/>
      <c r="VCF25" s="13"/>
      <c r="VCG25" s="9"/>
      <c r="VCH25" s="8"/>
      <c r="VCI25" s="8"/>
      <c r="VCJ25" s="13"/>
      <c r="VCK25" s="13"/>
      <c r="VCL25" s="14"/>
      <c r="VCM25" s="15"/>
      <c r="VCN25" s="13"/>
      <c r="VCO25" s="9"/>
      <c r="VCP25" s="8"/>
      <c r="VCQ25" s="8"/>
      <c r="VCR25" s="13"/>
      <c r="VCS25" s="13"/>
      <c r="VCT25" s="14"/>
      <c r="VCU25" s="15"/>
      <c r="VCV25" s="13"/>
      <c r="VCW25" s="9"/>
      <c r="VCX25" s="8"/>
      <c r="VCY25" s="8"/>
      <c r="VCZ25" s="13"/>
      <c r="VDA25" s="13"/>
      <c r="VDB25" s="14"/>
      <c r="VDC25" s="15"/>
      <c r="VDD25" s="13"/>
      <c r="VDE25" s="9"/>
      <c r="VDF25" s="8"/>
      <c r="VDG25" s="8"/>
      <c r="VDH25" s="13"/>
      <c r="VDI25" s="13"/>
      <c r="VDJ25" s="14"/>
      <c r="VDK25" s="15"/>
      <c r="VDL25" s="13"/>
      <c r="VDM25" s="9"/>
      <c r="VDN25" s="8"/>
      <c r="VDO25" s="8"/>
      <c r="VDP25" s="13"/>
      <c r="VDQ25" s="13"/>
      <c r="VDR25" s="14"/>
      <c r="VDS25" s="15"/>
      <c r="VDT25" s="13"/>
      <c r="VDU25" s="9"/>
      <c r="VDV25" s="8"/>
      <c r="VDW25" s="8"/>
      <c r="VDX25" s="13"/>
      <c r="VDY25" s="13"/>
      <c r="VDZ25" s="14"/>
      <c r="VEA25" s="15"/>
      <c r="VEB25" s="13"/>
      <c r="VEC25" s="9"/>
      <c r="VED25" s="8"/>
      <c r="VEE25" s="8"/>
      <c r="VEF25" s="13"/>
      <c r="VEG25" s="13"/>
      <c r="VEH25" s="14"/>
      <c r="VEI25" s="15"/>
      <c r="VEJ25" s="13"/>
      <c r="VEK25" s="9"/>
      <c r="VEL25" s="8"/>
      <c r="VEM25" s="8"/>
      <c r="VEN25" s="13"/>
      <c r="VEO25" s="13"/>
      <c r="VEP25" s="14"/>
      <c r="VEQ25" s="15"/>
      <c r="VER25" s="13"/>
      <c r="VES25" s="9"/>
      <c r="VET25" s="8"/>
      <c r="VEU25" s="8"/>
      <c r="VEV25" s="13"/>
      <c r="VEW25" s="13"/>
      <c r="VEX25" s="14"/>
      <c r="VEY25" s="15"/>
      <c r="VEZ25" s="13"/>
      <c r="VFA25" s="9"/>
      <c r="VFB25" s="8"/>
      <c r="VFC25" s="8"/>
      <c r="VFD25" s="13"/>
      <c r="VFE25" s="13"/>
      <c r="VFF25" s="14"/>
      <c r="VFG25" s="15"/>
      <c r="VFH25" s="13"/>
      <c r="VFI25" s="9"/>
      <c r="VFJ25" s="8"/>
      <c r="VFK25" s="8"/>
      <c r="VFL25" s="13"/>
      <c r="VFM25" s="13"/>
      <c r="VFN25" s="14"/>
      <c r="VFO25" s="15"/>
      <c r="VFP25" s="13"/>
      <c r="VFQ25" s="9"/>
      <c r="VFR25" s="8"/>
      <c r="VFS25" s="8"/>
      <c r="VFT25" s="13"/>
      <c r="VFU25" s="13"/>
      <c r="VFV25" s="14"/>
      <c r="VFW25" s="15"/>
      <c r="VFX25" s="13"/>
      <c r="VFY25" s="9"/>
      <c r="VFZ25" s="8"/>
      <c r="VGA25" s="8"/>
      <c r="VGB25" s="13"/>
      <c r="VGC25" s="13"/>
      <c r="VGD25" s="14"/>
      <c r="VGE25" s="15"/>
      <c r="VGF25" s="13"/>
      <c r="VGG25" s="9"/>
      <c r="VGH25" s="8"/>
      <c r="VGI25" s="8"/>
      <c r="VGJ25" s="13"/>
      <c r="VGK25" s="13"/>
      <c r="VGL25" s="14"/>
      <c r="VGM25" s="15"/>
      <c r="VGN25" s="13"/>
      <c r="VGO25" s="9"/>
      <c r="VGP25" s="8"/>
      <c r="VGQ25" s="8"/>
      <c r="VGR25" s="13"/>
      <c r="VGS25" s="13"/>
      <c r="VGT25" s="14"/>
      <c r="VGU25" s="15"/>
      <c r="VGV25" s="13"/>
      <c r="VGW25" s="9"/>
      <c r="VGX25" s="8"/>
      <c r="VGY25" s="8"/>
      <c r="VGZ25" s="13"/>
      <c r="VHA25" s="13"/>
      <c r="VHB25" s="14"/>
      <c r="VHC25" s="15"/>
      <c r="VHD25" s="13"/>
      <c r="VHE25" s="9"/>
      <c r="VHF25" s="8"/>
      <c r="VHG25" s="8"/>
      <c r="VHH25" s="13"/>
      <c r="VHI25" s="13"/>
      <c r="VHJ25" s="14"/>
      <c r="VHK25" s="15"/>
      <c r="VHL25" s="13"/>
      <c r="VHM25" s="9"/>
      <c r="VHN25" s="8"/>
      <c r="VHO25" s="8"/>
      <c r="VHP25" s="13"/>
      <c r="VHQ25" s="13"/>
      <c r="VHR25" s="14"/>
      <c r="VHS25" s="15"/>
      <c r="VHT25" s="13"/>
      <c r="VHU25" s="9"/>
      <c r="VHV25" s="8"/>
      <c r="VHW25" s="8"/>
      <c r="VHX25" s="13"/>
      <c r="VHY25" s="13"/>
      <c r="VHZ25" s="14"/>
      <c r="VIA25" s="15"/>
      <c r="VIB25" s="13"/>
      <c r="VIC25" s="9"/>
      <c r="VID25" s="8"/>
      <c r="VIE25" s="8"/>
      <c r="VIF25" s="13"/>
      <c r="VIG25" s="13"/>
      <c r="VIH25" s="14"/>
      <c r="VII25" s="15"/>
      <c r="VIJ25" s="13"/>
      <c r="VIK25" s="9"/>
      <c r="VIL25" s="8"/>
      <c r="VIM25" s="8"/>
      <c r="VIN25" s="13"/>
      <c r="VIO25" s="13"/>
      <c r="VIP25" s="14"/>
      <c r="VIQ25" s="15"/>
      <c r="VIR25" s="13"/>
      <c r="VIS25" s="9"/>
      <c r="VIT25" s="8"/>
      <c r="VIU25" s="8"/>
      <c r="VIV25" s="13"/>
      <c r="VIW25" s="13"/>
      <c r="VIX25" s="14"/>
      <c r="VIY25" s="15"/>
      <c r="VIZ25" s="13"/>
      <c r="VJA25" s="9"/>
      <c r="VJB25" s="8"/>
      <c r="VJC25" s="8"/>
      <c r="VJD25" s="13"/>
      <c r="VJE25" s="13"/>
      <c r="VJF25" s="14"/>
      <c r="VJG25" s="15"/>
      <c r="VJH25" s="13"/>
      <c r="VJI25" s="9"/>
      <c r="VJJ25" s="8"/>
      <c r="VJK25" s="8"/>
      <c r="VJL25" s="13"/>
      <c r="VJM25" s="13"/>
      <c r="VJN25" s="14"/>
      <c r="VJO25" s="15"/>
      <c r="VJP25" s="13"/>
      <c r="VJQ25" s="9"/>
      <c r="VJR25" s="8"/>
      <c r="VJS25" s="8"/>
      <c r="VJT25" s="13"/>
      <c r="VJU25" s="13"/>
      <c r="VJV25" s="14"/>
      <c r="VJW25" s="15"/>
      <c r="VJX25" s="13"/>
      <c r="VJY25" s="9"/>
      <c r="VJZ25" s="8"/>
      <c r="VKA25" s="8"/>
      <c r="VKB25" s="13"/>
      <c r="VKC25" s="13"/>
      <c r="VKD25" s="14"/>
      <c r="VKE25" s="15"/>
      <c r="VKF25" s="13"/>
      <c r="VKG25" s="9"/>
      <c r="VKH25" s="8"/>
      <c r="VKI25" s="8"/>
      <c r="VKJ25" s="13"/>
      <c r="VKK25" s="13"/>
      <c r="VKL25" s="14"/>
      <c r="VKM25" s="15"/>
      <c r="VKN25" s="13"/>
      <c r="VKO25" s="9"/>
      <c r="VKP25" s="8"/>
      <c r="VKQ25" s="8"/>
      <c r="VKR25" s="13"/>
      <c r="VKS25" s="13"/>
      <c r="VKT25" s="14"/>
      <c r="VKU25" s="15"/>
      <c r="VKV25" s="13"/>
      <c r="VKW25" s="9"/>
      <c r="VKX25" s="8"/>
      <c r="VKY25" s="8"/>
      <c r="VKZ25" s="13"/>
      <c r="VLA25" s="13"/>
      <c r="VLB25" s="14"/>
      <c r="VLC25" s="15"/>
      <c r="VLD25" s="13"/>
      <c r="VLE25" s="9"/>
      <c r="VLF25" s="8"/>
      <c r="VLG25" s="8"/>
      <c r="VLH25" s="13"/>
      <c r="VLI25" s="13"/>
      <c r="VLJ25" s="14"/>
      <c r="VLK25" s="15"/>
      <c r="VLL25" s="13"/>
      <c r="VLM25" s="9"/>
      <c r="VLN25" s="8"/>
      <c r="VLO25" s="8"/>
      <c r="VLP25" s="13"/>
      <c r="VLQ25" s="13"/>
      <c r="VLR25" s="14"/>
      <c r="VLS25" s="15"/>
      <c r="VLT25" s="13"/>
      <c r="VLU25" s="9"/>
      <c r="VLV25" s="8"/>
      <c r="VLW25" s="8"/>
      <c r="VLX25" s="13"/>
      <c r="VLY25" s="13"/>
      <c r="VLZ25" s="14"/>
      <c r="VMA25" s="15"/>
      <c r="VMB25" s="13"/>
      <c r="VMC25" s="9"/>
      <c r="VMD25" s="8"/>
      <c r="VME25" s="8"/>
      <c r="VMF25" s="13"/>
      <c r="VMG25" s="13"/>
      <c r="VMH25" s="14"/>
      <c r="VMI25" s="15"/>
      <c r="VMJ25" s="13"/>
      <c r="VMK25" s="9"/>
      <c r="VML25" s="8"/>
      <c r="VMM25" s="8"/>
      <c r="VMN25" s="13"/>
      <c r="VMO25" s="13"/>
      <c r="VMP25" s="14"/>
      <c r="VMQ25" s="15"/>
      <c r="VMR25" s="13"/>
      <c r="VMS25" s="9"/>
      <c r="VMT25" s="8"/>
      <c r="VMU25" s="8"/>
      <c r="VMV25" s="13"/>
      <c r="VMW25" s="13"/>
      <c r="VMX25" s="14"/>
      <c r="VMY25" s="15"/>
      <c r="VMZ25" s="13"/>
      <c r="VNA25" s="9"/>
      <c r="VNB25" s="8"/>
      <c r="VNC25" s="8"/>
      <c r="VND25" s="13"/>
      <c r="VNE25" s="13"/>
      <c r="VNF25" s="14"/>
      <c r="VNG25" s="15"/>
      <c r="VNH25" s="13"/>
      <c r="VNI25" s="9"/>
      <c r="VNJ25" s="8"/>
      <c r="VNK25" s="8"/>
      <c r="VNL25" s="13"/>
      <c r="VNM25" s="13"/>
      <c r="VNN25" s="14"/>
      <c r="VNO25" s="15"/>
      <c r="VNP25" s="13"/>
      <c r="VNQ25" s="9"/>
      <c r="VNR25" s="8"/>
      <c r="VNS25" s="8"/>
      <c r="VNT25" s="13"/>
      <c r="VNU25" s="13"/>
      <c r="VNV25" s="14"/>
      <c r="VNW25" s="15"/>
      <c r="VNX25" s="13"/>
      <c r="VNY25" s="9"/>
      <c r="VNZ25" s="8"/>
      <c r="VOA25" s="8"/>
      <c r="VOB25" s="13"/>
      <c r="VOC25" s="13"/>
      <c r="VOD25" s="14"/>
      <c r="VOE25" s="15"/>
      <c r="VOF25" s="13"/>
      <c r="VOG25" s="9"/>
      <c r="VOH25" s="8"/>
      <c r="VOI25" s="8"/>
      <c r="VOJ25" s="13"/>
      <c r="VOK25" s="13"/>
      <c r="VOL25" s="14"/>
      <c r="VOM25" s="15"/>
      <c r="VON25" s="13"/>
      <c r="VOO25" s="9"/>
      <c r="VOP25" s="8"/>
      <c r="VOQ25" s="8"/>
      <c r="VOR25" s="13"/>
      <c r="VOS25" s="13"/>
      <c r="VOT25" s="14"/>
      <c r="VOU25" s="15"/>
      <c r="VOV25" s="13"/>
      <c r="VOW25" s="9"/>
      <c r="VOX25" s="8"/>
      <c r="VOY25" s="8"/>
      <c r="VOZ25" s="13"/>
      <c r="VPA25" s="13"/>
      <c r="VPB25" s="14"/>
      <c r="VPC25" s="15"/>
      <c r="VPD25" s="13"/>
      <c r="VPE25" s="9"/>
      <c r="VPF25" s="8"/>
      <c r="VPG25" s="8"/>
      <c r="VPH25" s="13"/>
      <c r="VPI25" s="13"/>
      <c r="VPJ25" s="14"/>
      <c r="VPK25" s="15"/>
      <c r="VPL25" s="13"/>
      <c r="VPM25" s="9"/>
      <c r="VPN25" s="8"/>
      <c r="VPO25" s="8"/>
      <c r="VPP25" s="13"/>
      <c r="VPQ25" s="13"/>
      <c r="VPR25" s="14"/>
      <c r="VPS25" s="15"/>
      <c r="VPT25" s="13"/>
      <c r="VPU25" s="9"/>
      <c r="VPV25" s="8"/>
      <c r="VPW25" s="8"/>
      <c r="VPX25" s="13"/>
      <c r="VPY25" s="13"/>
      <c r="VPZ25" s="14"/>
      <c r="VQA25" s="15"/>
      <c r="VQB25" s="13"/>
      <c r="VQC25" s="9"/>
      <c r="VQD25" s="8"/>
      <c r="VQE25" s="8"/>
      <c r="VQF25" s="13"/>
      <c r="VQG25" s="13"/>
      <c r="VQH25" s="14"/>
      <c r="VQI25" s="15"/>
      <c r="VQJ25" s="13"/>
      <c r="VQK25" s="9"/>
      <c r="VQL25" s="8"/>
      <c r="VQM25" s="8"/>
      <c r="VQN25" s="13"/>
      <c r="VQO25" s="13"/>
      <c r="VQP25" s="14"/>
      <c r="VQQ25" s="15"/>
      <c r="VQR25" s="13"/>
      <c r="VQS25" s="9"/>
      <c r="VQT25" s="8"/>
      <c r="VQU25" s="8"/>
      <c r="VQV25" s="13"/>
      <c r="VQW25" s="13"/>
      <c r="VQX25" s="14"/>
      <c r="VQY25" s="15"/>
      <c r="VQZ25" s="13"/>
      <c r="VRA25" s="9"/>
      <c r="VRB25" s="8"/>
      <c r="VRC25" s="8"/>
      <c r="VRD25" s="13"/>
      <c r="VRE25" s="13"/>
      <c r="VRF25" s="14"/>
      <c r="VRG25" s="15"/>
      <c r="VRH25" s="13"/>
      <c r="VRI25" s="9"/>
      <c r="VRJ25" s="8"/>
      <c r="VRK25" s="8"/>
      <c r="VRL25" s="13"/>
      <c r="VRM25" s="13"/>
      <c r="VRN25" s="14"/>
      <c r="VRO25" s="15"/>
      <c r="VRP25" s="13"/>
      <c r="VRQ25" s="9"/>
      <c r="VRR25" s="8"/>
      <c r="VRS25" s="8"/>
      <c r="VRT25" s="13"/>
      <c r="VRU25" s="13"/>
      <c r="VRV25" s="14"/>
      <c r="VRW25" s="15"/>
      <c r="VRX25" s="13"/>
      <c r="VRY25" s="9"/>
      <c r="VRZ25" s="8"/>
      <c r="VSA25" s="8"/>
      <c r="VSB25" s="13"/>
      <c r="VSC25" s="13"/>
      <c r="VSD25" s="14"/>
      <c r="VSE25" s="15"/>
      <c r="VSF25" s="13"/>
      <c r="VSG25" s="9"/>
      <c r="VSH25" s="8"/>
      <c r="VSI25" s="8"/>
      <c r="VSJ25" s="13"/>
      <c r="VSK25" s="13"/>
      <c r="VSL25" s="14"/>
      <c r="VSM25" s="15"/>
      <c r="VSN25" s="13"/>
      <c r="VSO25" s="9"/>
      <c r="VSP25" s="8"/>
      <c r="VSQ25" s="8"/>
      <c r="VSR25" s="13"/>
      <c r="VSS25" s="13"/>
      <c r="VST25" s="14"/>
      <c r="VSU25" s="15"/>
      <c r="VSV25" s="13"/>
      <c r="VSW25" s="9"/>
      <c r="VSX25" s="8"/>
      <c r="VSY25" s="8"/>
      <c r="VSZ25" s="13"/>
      <c r="VTA25" s="13"/>
      <c r="VTB25" s="14"/>
      <c r="VTC25" s="15"/>
      <c r="VTD25" s="13"/>
      <c r="VTE25" s="9"/>
      <c r="VTF25" s="8"/>
      <c r="VTG25" s="8"/>
      <c r="VTH25" s="13"/>
      <c r="VTI25" s="13"/>
      <c r="VTJ25" s="14"/>
      <c r="VTK25" s="15"/>
      <c r="VTL25" s="13"/>
      <c r="VTM25" s="9"/>
      <c r="VTN25" s="8"/>
      <c r="VTO25" s="8"/>
      <c r="VTP25" s="13"/>
      <c r="VTQ25" s="13"/>
      <c r="VTR25" s="14"/>
      <c r="VTS25" s="15"/>
      <c r="VTT25" s="13"/>
      <c r="VTU25" s="9"/>
      <c r="VTV25" s="8"/>
      <c r="VTW25" s="8"/>
      <c r="VTX25" s="13"/>
      <c r="VTY25" s="13"/>
      <c r="VTZ25" s="14"/>
      <c r="VUA25" s="15"/>
      <c r="VUB25" s="13"/>
      <c r="VUC25" s="9"/>
      <c r="VUD25" s="8"/>
      <c r="VUE25" s="8"/>
      <c r="VUF25" s="13"/>
      <c r="VUG25" s="13"/>
      <c r="VUH25" s="14"/>
      <c r="VUI25" s="15"/>
      <c r="VUJ25" s="13"/>
      <c r="VUK25" s="9"/>
      <c r="VUL25" s="8"/>
      <c r="VUM25" s="8"/>
      <c r="VUN25" s="13"/>
      <c r="VUO25" s="13"/>
      <c r="VUP25" s="14"/>
      <c r="VUQ25" s="15"/>
      <c r="VUR25" s="13"/>
      <c r="VUS25" s="9"/>
      <c r="VUT25" s="8"/>
      <c r="VUU25" s="8"/>
      <c r="VUV25" s="13"/>
      <c r="VUW25" s="13"/>
      <c r="VUX25" s="14"/>
      <c r="VUY25" s="15"/>
      <c r="VUZ25" s="13"/>
      <c r="VVA25" s="9"/>
      <c r="VVB25" s="8"/>
      <c r="VVC25" s="8"/>
      <c r="VVD25" s="13"/>
      <c r="VVE25" s="13"/>
      <c r="VVF25" s="14"/>
      <c r="VVG25" s="15"/>
      <c r="VVH25" s="13"/>
      <c r="VVI25" s="9"/>
      <c r="VVJ25" s="8"/>
      <c r="VVK25" s="8"/>
      <c r="VVL25" s="13"/>
      <c r="VVM25" s="13"/>
      <c r="VVN25" s="14"/>
      <c r="VVO25" s="15"/>
      <c r="VVP25" s="13"/>
      <c r="VVQ25" s="9"/>
      <c r="VVR25" s="8"/>
      <c r="VVS25" s="8"/>
      <c r="VVT25" s="13"/>
      <c r="VVU25" s="13"/>
      <c r="VVV25" s="14"/>
      <c r="VVW25" s="15"/>
      <c r="VVX25" s="13"/>
      <c r="VVY25" s="9"/>
      <c r="VVZ25" s="8"/>
      <c r="VWA25" s="8"/>
      <c r="VWB25" s="13"/>
      <c r="VWC25" s="13"/>
      <c r="VWD25" s="14"/>
      <c r="VWE25" s="15"/>
      <c r="VWF25" s="13"/>
      <c r="VWG25" s="9"/>
      <c r="VWH25" s="8"/>
      <c r="VWI25" s="8"/>
      <c r="VWJ25" s="13"/>
      <c r="VWK25" s="13"/>
      <c r="VWL25" s="14"/>
      <c r="VWM25" s="15"/>
      <c r="VWN25" s="13"/>
      <c r="VWO25" s="9"/>
      <c r="VWP25" s="8"/>
      <c r="VWQ25" s="8"/>
      <c r="VWR25" s="13"/>
      <c r="VWS25" s="13"/>
      <c r="VWT25" s="14"/>
      <c r="VWU25" s="15"/>
      <c r="VWV25" s="13"/>
      <c r="VWW25" s="9"/>
      <c r="VWX25" s="8"/>
      <c r="VWY25" s="8"/>
      <c r="VWZ25" s="13"/>
      <c r="VXA25" s="13"/>
      <c r="VXB25" s="14"/>
      <c r="VXC25" s="15"/>
      <c r="VXD25" s="13"/>
      <c r="VXE25" s="9"/>
      <c r="VXF25" s="8"/>
      <c r="VXG25" s="8"/>
      <c r="VXH25" s="13"/>
      <c r="VXI25" s="13"/>
      <c r="VXJ25" s="14"/>
      <c r="VXK25" s="15"/>
      <c r="VXL25" s="13"/>
      <c r="VXM25" s="9"/>
      <c r="VXN25" s="8"/>
      <c r="VXO25" s="8"/>
      <c r="VXP25" s="13"/>
      <c r="VXQ25" s="13"/>
      <c r="VXR25" s="14"/>
      <c r="VXS25" s="15"/>
      <c r="VXT25" s="13"/>
      <c r="VXU25" s="9"/>
      <c r="VXV25" s="8"/>
      <c r="VXW25" s="8"/>
      <c r="VXX25" s="13"/>
      <c r="VXY25" s="13"/>
      <c r="VXZ25" s="14"/>
      <c r="VYA25" s="15"/>
      <c r="VYB25" s="13"/>
      <c r="VYC25" s="9"/>
      <c r="VYD25" s="8"/>
      <c r="VYE25" s="8"/>
      <c r="VYF25" s="13"/>
      <c r="VYG25" s="13"/>
      <c r="VYH25" s="14"/>
      <c r="VYI25" s="15"/>
      <c r="VYJ25" s="13"/>
      <c r="VYK25" s="9"/>
      <c r="VYL25" s="8"/>
      <c r="VYM25" s="8"/>
      <c r="VYN25" s="13"/>
      <c r="VYO25" s="13"/>
      <c r="VYP25" s="14"/>
      <c r="VYQ25" s="15"/>
      <c r="VYR25" s="13"/>
      <c r="VYS25" s="9"/>
      <c r="VYT25" s="8"/>
      <c r="VYU25" s="8"/>
      <c r="VYV25" s="13"/>
      <c r="VYW25" s="13"/>
      <c r="VYX25" s="14"/>
      <c r="VYY25" s="15"/>
      <c r="VYZ25" s="13"/>
      <c r="VZA25" s="9"/>
      <c r="VZB25" s="8"/>
      <c r="VZC25" s="8"/>
      <c r="VZD25" s="13"/>
      <c r="VZE25" s="13"/>
      <c r="VZF25" s="14"/>
      <c r="VZG25" s="15"/>
      <c r="VZH25" s="13"/>
      <c r="VZI25" s="9"/>
      <c r="VZJ25" s="8"/>
      <c r="VZK25" s="8"/>
      <c r="VZL25" s="13"/>
      <c r="VZM25" s="13"/>
      <c r="VZN25" s="14"/>
      <c r="VZO25" s="15"/>
      <c r="VZP25" s="13"/>
      <c r="VZQ25" s="9"/>
      <c r="VZR25" s="8"/>
      <c r="VZS25" s="8"/>
      <c r="VZT25" s="13"/>
      <c r="VZU25" s="13"/>
      <c r="VZV25" s="14"/>
      <c r="VZW25" s="15"/>
      <c r="VZX25" s="13"/>
      <c r="VZY25" s="9"/>
      <c r="VZZ25" s="8"/>
      <c r="WAA25" s="8"/>
      <c r="WAB25" s="13"/>
      <c r="WAC25" s="13"/>
      <c r="WAD25" s="14"/>
      <c r="WAE25" s="15"/>
      <c r="WAF25" s="13"/>
      <c r="WAG25" s="9"/>
      <c r="WAH25" s="8"/>
      <c r="WAI25" s="8"/>
      <c r="WAJ25" s="13"/>
      <c r="WAK25" s="13"/>
      <c r="WAL25" s="14"/>
      <c r="WAM25" s="15"/>
      <c r="WAN25" s="13"/>
      <c r="WAO25" s="9"/>
      <c r="WAP25" s="8"/>
      <c r="WAQ25" s="8"/>
      <c r="WAR25" s="13"/>
      <c r="WAS25" s="13"/>
      <c r="WAT25" s="14"/>
      <c r="WAU25" s="15"/>
      <c r="WAV25" s="13"/>
      <c r="WAW25" s="9"/>
      <c r="WAX25" s="8"/>
      <c r="WAY25" s="8"/>
      <c r="WAZ25" s="13"/>
      <c r="WBA25" s="13"/>
      <c r="WBB25" s="14"/>
      <c r="WBC25" s="15"/>
      <c r="WBD25" s="13"/>
      <c r="WBE25" s="9"/>
      <c r="WBF25" s="8"/>
      <c r="WBG25" s="8"/>
      <c r="WBH25" s="13"/>
      <c r="WBI25" s="13"/>
      <c r="WBJ25" s="14"/>
      <c r="WBK25" s="15"/>
      <c r="WBL25" s="13"/>
      <c r="WBM25" s="9"/>
      <c r="WBN25" s="8"/>
      <c r="WBO25" s="8"/>
      <c r="WBP25" s="13"/>
      <c r="WBQ25" s="13"/>
      <c r="WBR25" s="14"/>
      <c r="WBS25" s="15"/>
      <c r="WBT25" s="13"/>
      <c r="WBU25" s="9"/>
      <c r="WBV25" s="8"/>
      <c r="WBW25" s="8"/>
      <c r="WBX25" s="13"/>
      <c r="WBY25" s="13"/>
      <c r="WBZ25" s="14"/>
      <c r="WCA25" s="15"/>
      <c r="WCB25" s="13"/>
      <c r="WCC25" s="9"/>
      <c r="WCD25" s="8"/>
      <c r="WCE25" s="8"/>
      <c r="WCF25" s="13"/>
      <c r="WCG25" s="13"/>
      <c r="WCH25" s="14"/>
      <c r="WCI25" s="15"/>
      <c r="WCJ25" s="13"/>
      <c r="WCK25" s="9"/>
      <c r="WCL25" s="8"/>
      <c r="WCM25" s="8"/>
      <c r="WCN25" s="13"/>
      <c r="WCO25" s="13"/>
      <c r="WCP25" s="14"/>
      <c r="WCQ25" s="15"/>
      <c r="WCR25" s="13"/>
      <c r="WCS25" s="9"/>
      <c r="WCT25" s="8"/>
      <c r="WCU25" s="8"/>
      <c r="WCV25" s="13"/>
      <c r="WCW25" s="13"/>
      <c r="WCX25" s="14"/>
      <c r="WCY25" s="15"/>
      <c r="WCZ25" s="13"/>
      <c r="WDA25" s="9"/>
      <c r="WDB25" s="8"/>
      <c r="WDC25" s="8"/>
      <c r="WDD25" s="13"/>
      <c r="WDE25" s="13"/>
      <c r="WDF25" s="14"/>
      <c r="WDG25" s="15"/>
      <c r="WDH25" s="13"/>
      <c r="WDI25" s="9"/>
      <c r="WDJ25" s="8"/>
      <c r="WDK25" s="8"/>
      <c r="WDL25" s="13"/>
      <c r="WDM25" s="13"/>
      <c r="WDN25" s="14"/>
      <c r="WDO25" s="15"/>
      <c r="WDP25" s="13"/>
      <c r="WDQ25" s="9"/>
      <c r="WDR25" s="8"/>
      <c r="WDS25" s="8"/>
      <c r="WDT25" s="13"/>
      <c r="WDU25" s="13"/>
      <c r="WDV25" s="14"/>
      <c r="WDW25" s="15"/>
      <c r="WDX25" s="13"/>
      <c r="WDY25" s="9"/>
      <c r="WDZ25" s="8"/>
      <c r="WEA25" s="8"/>
      <c r="WEB25" s="13"/>
      <c r="WEC25" s="13"/>
      <c r="WED25" s="14"/>
      <c r="WEE25" s="15"/>
      <c r="WEF25" s="13"/>
      <c r="WEG25" s="9"/>
      <c r="WEH25" s="8"/>
      <c r="WEI25" s="8"/>
      <c r="WEJ25" s="13"/>
      <c r="WEK25" s="13"/>
      <c r="WEL25" s="14"/>
      <c r="WEM25" s="15"/>
      <c r="WEN25" s="13"/>
      <c r="WEO25" s="9"/>
      <c r="WEP25" s="8"/>
      <c r="WEQ25" s="8"/>
      <c r="WER25" s="13"/>
      <c r="WES25" s="13"/>
      <c r="WET25" s="14"/>
      <c r="WEU25" s="15"/>
      <c r="WEV25" s="13"/>
      <c r="WEW25" s="9"/>
      <c r="WEX25" s="8"/>
      <c r="WEY25" s="8"/>
      <c r="WEZ25" s="13"/>
      <c r="WFA25" s="13"/>
      <c r="WFB25" s="14"/>
      <c r="WFC25" s="15"/>
      <c r="WFD25" s="13"/>
      <c r="WFE25" s="9"/>
      <c r="WFF25" s="8"/>
      <c r="WFG25" s="8"/>
      <c r="WFH25" s="13"/>
      <c r="WFI25" s="13"/>
      <c r="WFJ25" s="14"/>
      <c r="WFK25" s="15"/>
      <c r="WFL25" s="13"/>
      <c r="WFM25" s="9"/>
      <c r="WFN25" s="8"/>
      <c r="WFO25" s="8"/>
      <c r="WFP25" s="13"/>
      <c r="WFQ25" s="13"/>
      <c r="WFR25" s="14"/>
      <c r="WFS25" s="15"/>
      <c r="WFT25" s="13"/>
      <c r="WFU25" s="9"/>
      <c r="WFV25" s="8"/>
      <c r="WFW25" s="8"/>
      <c r="WFX25" s="13"/>
      <c r="WFY25" s="13"/>
      <c r="WFZ25" s="14"/>
      <c r="WGA25" s="15"/>
      <c r="WGB25" s="13"/>
      <c r="WGC25" s="9"/>
      <c r="WGD25" s="8"/>
      <c r="WGE25" s="8"/>
      <c r="WGF25" s="13"/>
      <c r="WGG25" s="13"/>
      <c r="WGH25" s="14"/>
      <c r="WGI25" s="15"/>
      <c r="WGJ25" s="13"/>
      <c r="WGK25" s="9"/>
      <c r="WGL25" s="8"/>
      <c r="WGM25" s="8"/>
      <c r="WGN25" s="13"/>
      <c r="WGO25" s="13"/>
      <c r="WGP25" s="14"/>
      <c r="WGQ25" s="15"/>
      <c r="WGR25" s="13"/>
      <c r="WGS25" s="9"/>
      <c r="WGT25" s="8"/>
      <c r="WGU25" s="8"/>
      <c r="WGV25" s="13"/>
      <c r="WGW25" s="13"/>
      <c r="WGX25" s="14"/>
      <c r="WGY25" s="15"/>
      <c r="WGZ25" s="13"/>
      <c r="WHA25" s="9"/>
      <c r="WHB25" s="8"/>
      <c r="WHC25" s="8"/>
      <c r="WHD25" s="13"/>
      <c r="WHE25" s="13"/>
      <c r="WHF25" s="14"/>
      <c r="WHG25" s="15"/>
      <c r="WHH25" s="13"/>
      <c r="WHI25" s="9"/>
      <c r="WHJ25" s="8"/>
      <c r="WHK25" s="8"/>
      <c r="WHL25" s="13"/>
      <c r="WHM25" s="13"/>
      <c r="WHN25" s="14"/>
      <c r="WHO25" s="15"/>
      <c r="WHP25" s="13"/>
      <c r="WHQ25" s="9"/>
      <c r="WHR25" s="8"/>
      <c r="WHS25" s="8"/>
      <c r="WHT25" s="13"/>
      <c r="WHU25" s="13"/>
      <c r="WHV25" s="14"/>
      <c r="WHW25" s="15"/>
      <c r="WHX25" s="13"/>
      <c r="WHY25" s="9"/>
      <c r="WHZ25" s="8"/>
      <c r="WIA25" s="8"/>
      <c r="WIB25" s="13"/>
      <c r="WIC25" s="13"/>
      <c r="WID25" s="14"/>
      <c r="WIE25" s="15"/>
      <c r="WIF25" s="13"/>
      <c r="WIG25" s="9"/>
      <c r="WIH25" s="8"/>
      <c r="WII25" s="8"/>
      <c r="WIJ25" s="13"/>
      <c r="WIK25" s="13"/>
      <c r="WIL25" s="14"/>
      <c r="WIM25" s="15"/>
      <c r="WIN25" s="13"/>
      <c r="WIO25" s="9"/>
      <c r="WIP25" s="8"/>
      <c r="WIQ25" s="8"/>
      <c r="WIR25" s="13"/>
      <c r="WIS25" s="13"/>
      <c r="WIT25" s="14"/>
      <c r="WIU25" s="15"/>
      <c r="WIV25" s="13"/>
      <c r="WIW25" s="9"/>
      <c r="WIX25" s="8"/>
      <c r="WIY25" s="8"/>
      <c r="WIZ25" s="13"/>
      <c r="WJA25" s="13"/>
      <c r="WJB25" s="14"/>
      <c r="WJC25" s="15"/>
      <c r="WJD25" s="13"/>
      <c r="WJE25" s="9"/>
      <c r="WJF25" s="8"/>
      <c r="WJG25" s="8"/>
      <c r="WJH25" s="13"/>
      <c r="WJI25" s="13"/>
      <c r="WJJ25" s="14"/>
      <c r="WJK25" s="15"/>
      <c r="WJL25" s="13"/>
      <c r="WJM25" s="9"/>
      <c r="WJN25" s="8"/>
      <c r="WJO25" s="8"/>
      <c r="WJP25" s="13"/>
      <c r="WJQ25" s="13"/>
      <c r="WJR25" s="14"/>
      <c r="WJS25" s="15"/>
      <c r="WJT25" s="13"/>
      <c r="WJU25" s="9"/>
      <c r="WJV25" s="8"/>
      <c r="WJW25" s="8"/>
      <c r="WJX25" s="13"/>
      <c r="WJY25" s="13"/>
      <c r="WJZ25" s="14"/>
      <c r="WKA25" s="15"/>
      <c r="WKB25" s="13"/>
      <c r="WKC25" s="9"/>
      <c r="WKD25" s="8"/>
      <c r="WKE25" s="8"/>
      <c r="WKF25" s="13"/>
      <c r="WKG25" s="13"/>
      <c r="WKH25" s="14"/>
      <c r="WKI25" s="15"/>
      <c r="WKJ25" s="13"/>
      <c r="WKK25" s="9"/>
      <c r="WKL25" s="8"/>
      <c r="WKM25" s="8"/>
      <c r="WKN25" s="13"/>
      <c r="WKO25" s="13"/>
      <c r="WKP25" s="14"/>
      <c r="WKQ25" s="15"/>
      <c r="WKR25" s="13"/>
      <c r="WKS25" s="9"/>
      <c r="WKT25" s="8"/>
      <c r="WKU25" s="8"/>
      <c r="WKV25" s="13"/>
      <c r="WKW25" s="13"/>
      <c r="WKX25" s="14"/>
      <c r="WKY25" s="15"/>
      <c r="WKZ25" s="13"/>
      <c r="WLA25" s="9"/>
      <c r="WLB25" s="8"/>
      <c r="WLC25" s="8"/>
      <c r="WLD25" s="13"/>
      <c r="WLE25" s="13"/>
      <c r="WLF25" s="14"/>
      <c r="WLG25" s="15"/>
      <c r="WLH25" s="13"/>
      <c r="WLI25" s="9"/>
      <c r="WLJ25" s="8"/>
      <c r="WLK25" s="8"/>
      <c r="WLL25" s="13"/>
      <c r="WLM25" s="13"/>
      <c r="WLN25" s="14"/>
      <c r="WLO25" s="15"/>
      <c r="WLP25" s="13"/>
      <c r="WLQ25" s="9"/>
      <c r="WLR25" s="8"/>
      <c r="WLS25" s="8"/>
      <c r="WLT25" s="13"/>
      <c r="WLU25" s="13"/>
      <c r="WLV25" s="14"/>
      <c r="WLW25" s="15"/>
      <c r="WLX25" s="13"/>
      <c r="WLY25" s="9"/>
      <c r="WLZ25" s="8"/>
      <c r="WMA25" s="8"/>
      <c r="WMB25" s="13"/>
      <c r="WMC25" s="13"/>
      <c r="WMD25" s="14"/>
      <c r="WME25" s="15"/>
      <c r="WMF25" s="13"/>
      <c r="WMG25" s="9"/>
      <c r="WMH25" s="8"/>
      <c r="WMI25" s="8"/>
      <c r="WMJ25" s="13"/>
      <c r="WMK25" s="13"/>
      <c r="WML25" s="14"/>
      <c r="WMM25" s="15"/>
      <c r="WMN25" s="13"/>
      <c r="WMO25" s="9"/>
      <c r="WMP25" s="8"/>
      <c r="WMQ25" s="8"/>
      <c r="WMR25" s="13"/>
      <c r="WMS25" s="13"/>
      <c r="WMT25" s="14"/>
      <c r="WMU25" s="15"/>
      <c r="WMV25" s="13"/>
      <c r="WMW25" s="9"/>
      <c r="WMX25" s="8"/>
      <c r="WMY25" s="8"/>
      <c r="WMZ25" s="13"/>
      <c r="WNA25" s="13"/>
      <c r="WNB25" s="14"/>
      <c r="WNC25" s="15"/>
      <c r="WND25" s="13"/>
      <c r="WNE25" s="9"/>
      <c r="WNF25" s="8"/>
      <c r="WNG25" s="8"/>
      <c r="WNH25" s="13"/>
      <c r="WNI25" s="13"/>
      <c r="WNJ25" s="14"/>
      <c r="WNK25" s="15"/>
      <c r="WNL25" s="13"/>
      <c r="WNM25" s="9"/>
      <c r="WNN25" s="8"/>
      <c r="WNO25" s="8"/>
      <c r="WNP25" s="13"/>
      <c r="WNQ25" s="13"/>
      <c r="WNR25" s="14"/>
      <c r="WNS25" s="15"/>
      <c r="WNT25" s="13"/>
      <c r="WNU25" s="9"/>
      <c r="WNV25" s="8"/>
      <c r="WNW25" s="8"/>
      <c r="WNX25" s="13"/>
      <c r="WNY25" s="13"/>
      <c r="WNZ25" s="14"/>
      <c r="WOA25" s="15"/>
      <c r="WOB25" s="13"/>
      <c r="WOC25" s="9"/>
      <c r="WOD25" s="8"/>
      <c r="WOE25" s="8"/>
      <c r="WOF25" s="13"/>
      <c r="WOG25" s="13"/>
      <c r="WOH25" s="14"/>
      <c r="WOI25" s="15"/>
      <c r="WOJ25" s="13"/>
      <c r="WOK25" s="9"/>
      <c r="WOL25" s="8"/>
      <c r="WOM25" s="8"/>
      <c r="WON25" s="13"/>
      <c r="WOO25" s="13"/>
      <c r="WOP25" s="14"/>
      <c r="WOQ25" s="15"/>
      <c r="WOR25" s="13"/>
      <c r="WOS25" s="9"/>
      <c r="WOT25" s="8"/>
      <c r="WOU25" s="8"/>
      <c r="WOV25" s="13"/>
      <c r="WOW25" s="13"/>
      <c r="WOX25" s="14"/>
      <c r="WOY25" s="15"/>
      <c r="WOZ25" s="13"/>
      <c r="WPA25" s="9"/>
      <c r="WPB25" s="8"/>
      <c r="WPC25" s="8"/>
      <c r="WPD25" s="13"/>
      <c r="WPE25" s="13"/>
      <c r="WPF25" s="14"/>
      <c r="WPG25" s="15"/>
      <c r="WPH25" s="13"/>
      <c r="WPI25" s="9"/>
      <c r="WPJ25" s="8"/>
      <c r="WPK25" s="8"/>
      <c r="WPL25" s="13"/>
      <c r="WPM25" s="13"/>
      <c r="WPN25" s="14"/>
      <c r="WPO25" s="15"/>
      <c r="WPP25" s="13"/>
      <c r="WPQ25" s="9"/>
      <c r="WPR25" s="8"/>
      <c r="WPS25" s="8"/>
      <c r="WPT25" s="13"/>
      <c r="WPU25" s="13"/>
      <c r="WPV25" s="14"/>
      <c r="WPW25" s="15"/>
      <c r="WPX25" s="13"/>
      <c r="WPY25" s="9"/>
      <c r="WPZ25" s="8"/>
      <c r="WQA25" s="8"/>
      <c r="WQB25" s="13"/>
      <c r="WQC25" s="13"/>
      <c r="WQD25" s="14"/>
      <c r="WQE25" s="15"/>
      <c r="WQF25" s="13"/>
      <c r="WQG25" s="9"/>
      <c r="WQH25" s="8"/>
      <c r="WQI25" s="8"/>
      <c r="WQJ25" s="13"/>
      <c r="WQK25" s="13"/>
      <c r="WQL25" s="14"/>
      <c r="WQM25" s="15"/>
      <c r="WQN25" s="13"/>
      <c r="WQO25" s="9"/>
      <c r="WQP25" s="8"/>
      <c r="WQQ25" s="8"/>
      <c r="WQR25" s="13"/>
      <c r="WQS25" s="13"/>
      <c r="WQT25" s="14"/>
      <c r="WQU25" s="15"/>
      <c r="WQV25" s="13"/>
      <c r="WQW25" s="9"/>
      <c r="WQX25" s="8"/>
      <c r="WQY25" s="8"/>
      <c r="WQZ25" s="13"/>
      <c r="WRA25" s="13"/>
      <c r="WRB25" s="14"/>
      <c r="WRC25" s="15"/>
      <c r="WRD25" s="13"/>
      <c r="WRE25" s="9"/>
      <c r="WRF25" s="8"/>
      <c r="WRG25" s="8"/>
      <c r="WRH25" s="13"/>
      <c r="WRI25" s="13"/>
      <c r="WRJ25" s="14"/>
      <c r="WRK25" s="15"/>
      <c r="WRL25" s="13"/>
      <c r="WRM25" s="9"/>
      <c r="WRN25" s="8"/>
      <c r="WRO25" s="8"/>
      <c r="WRP25" s="13"/>
      <c r="WRQ25" s="13"/>
      <c r="WRR25" s="14"/>
      <c r="WRS25" s="15"/>
      <c r="WRT25" s="13"/>
      <c r="WRU25" s="9"/>
      <c r="WRV25" s="8"/>
      <c r="WRW25" s="8"/>
      <c r="WRX25" s="13"/>
      <c r="WRY25" s="13"/>
      <c r="WRZ25" s="14"/>
      <c r="WSA25" s="15"/>
      <c r="WSB25" s="13"/>
      <c r="WSC25" s="9"/>
      <c r="WSD25" s="8"/>
      <c r="WSE25" s="8"/>
      <c r="WSF25" s="13"/>
      <c r="WSG25" s="13"/>
      <c r="WSH25" s="14"/>
      <c r="WSI25" s="15"/>
      <c r="WSJ25" s="13"/>
      <c r="WSK25" s="9"/>
      <c r="WSL25" s="8"/>
      <c r="WSM25" s="8"/>
      <c r="WSN25" s="13"/>
      <c r="WSO25" s="13"/>
      <c r="WSP25" s="14"/>
      <c r="WSQ25" s="15"/>
      <c r="WSR25" s="13"/>
      <c r="WSS25" s="9"/>
      <c r="WST25" s="8"/>
      <c r="WSU25" s="8"/>
      <c r="WSV25" s="13"/>
      <c r="WSW25" s="13"/>
      <c r="WSX25" s="14"/>
      <c r="WSY25" s="15"/>
      <c r="WSZ25" s="13"/>
      <c r="WTA25" s="9"/>
      <c r="WTB25" s="8"/>
      <c r="WTC25" s="8"/>
      <c r="WTD25" s="13"/>
      <c r="WTE25" s="13"/>
      <c r="WTF25" s="14"/>
      <c r="WTG25" s="15"/>
      <c r="WTH25" s="13"/>
      <c r="WTI25" s="9"/>
      <c r="WTJ25" s="8"/>
      <c r="WTK25" s="8"/>
      <c r="WTL25" s="13"/>
      <c r="WTM25" s="13"/>
      <c r="WTN25" s="14"/>
      <c r="WTO25" s="15"/>
      <c r="WTP25" s="13"/>
      <c r="WTQ25" s="9"/>
      <c r="WTR25" s="8"/>
      <c r="WTS25" s="8"/>
      <c r="WTT25" s="13"/>
      <c r="WTU25" s="13"/>
      <c r="WTV25" s="14"/>
      <c r="WTW25" s="15"/>
      <c r="WTX25" s="13"/>
      <c r="WTY25" s="9"/>
      <c r="WTZ25" s="8"/>
      <c r="WUA25" s="8"/>
      <c r="WUB25" s="13"/>
      <c r="WUC25" s="13"/>
      <c r="WUD25" s="14"/>
      <c r="WUE25" s="15"/>
      <c r="WUF25" s="13"/>
      <c r="WUG25" s="9"/>
      <c r="WUH25" s="8"/>
      <c r="WUI25" s="8"/>
      <c r="WUJ25" s="13"/>
      <c r="WUK25" s="13"/>
      <c r="WUL25" s="14"/>
      <c r="WUM25" s="15"/>
      <c r="WUN25" s="13"/>
      <c r="WUO25" s="9"/>
      <c r="WUP25" s="8"/>
      <c r="WUQ25" s="8"/>
      <c r="WUR25" s="13"/>
      <c r="WUS25" s="13"/>
      <c r="WUT25" s="14"/>
      <c r="WUU25" s="15"/>
      <c r="WUV25" s="13"/>
      <c r="WUW25" s="9"/>
      <c r="WUX25" s="8"/>
      <c r="WUY25" s="8"/>
      <c r="WUZ25" s="13"/>
      <c r="WVA25" s="13"/>
      <c r="WVB25" s="14"/>
      <c r="WVC25" s="15"/>
      <c r="WVD25" s="13"/>
      <c r="WVE25" s="9"/>
      <c r="WVF25" s="8"/>
      <c r="WVG25" s="8"/>
      <c r="WVH25" s="13"/>
      <c r="WVI25" s="13"/>
      <c r="WVJ25" s="14"/>
      <c r="WVK25" s="15"/>
      <c r="WVL25" s="13"/>
      <c r="WVM25" s="9"/>
      <c r="WVN25" s="8"/>
      <c r="WVO25" s="8"/>
      <c r="WVP25" s="13"/>
      <c r="WVQ25" s="13"/>
      <c r="WVR25" s="14"/>
      <c r="WVS25" s="15"/>
      <c r="WVT25" s="13"/>
      <c r="WVU25" s="9"/>
      <c r="WVV25" s="8"/>
      <c r="WVW25" s="8"/>
      <c r="WVX25" s="13"/>
      <c r="WVY25" s="13"/>
      <c r="WVZ25" s="14"/>
      <c r="WWA25" s="15"/>
      <c r="WWB25" s="13"/>
      <c r="WWC25" s="9"/>
      <c r="WWD25" s="8"/>
      <c r="WWE25" s="8"/>
      <c r="WWF25" s="13"/>
      <c r="WWG25" s="13"/>
      <c r="WWH25" s="14"/>
      <c r="WWI25" s="15"/>
      <c r="WWJ25" s="13"/>
      <c r="WWK25" s="9"/>
      <c r="WWL25" s="8"/>
      <c r="WWM25" s="8"/>
      <c r="WWN25" s="13"/>
      <c r="WWO25" s="13"/>
      <c r="WWP25" s="14"/>
      <c r="WWQ25" s="15"/>
      <c r="WWR25" s="13"/>
      <c r="WWS25" s="9"/>
      <c r="WWT25" s="8"/>
      <c r="WWU25" s="8"/>
      <c r="WWV25" s="13"/>
      <c r="WWW25" s="13"/>
      <c r="WWX25" s="14"/>
      <c r="WWY25" s="15"/>
      <c r="WWZ25" s="13"/>
      <c r="WXA25" s="9"/>
      <c r="WXB25" s="8"/>
      <c r="WXC25" s="8"/>
      <c r="WXD25" s="13"/>
      <c r="WXE25" s="13"/>
      <c r="WXF25" s="14"/>
      <c r="WXG25" s="15"/>
      <c r="WXH25" s="13"/>
      <c r="WXI25" s="9"/>
      <c r="WXJ25" s="8"/>
      <c r="WXK25" s="8"/>
      <c r="WXL25" s="13"/>
      <c r="WXM25" s="13"/>
      <c r="WXN25" s="14"/>
      <c r="WXO25" s="15"/>
      <c r="WXP25" s="13"/>
      <c r="WXQ25" s="9"/>
      <c r="WXR25" s="8"/>
      <c r="WXS25" s="8"/>
      <c r="WXT25" s="13"/>
      <c r="WXU25" s="13"/>
      <c r="WXV25" s="14"/>
      <c r="WXW25" s="15"/>
      <c r="WXX25" s="13"/>
      <c r="WXY25" s="9"/>
      <c r="WXZ25" s="8"/>
      <c r="WYA25" s="8"/>
      <c r="WYB25" s="13"/>
      <c r="WYC25" s="13"/>
      <c r="WYD25" s="14"/>
      <c r="WYE25" s="15"/>
      <c r="WYF25" s="13"/>
      <c r="WYG25" s="9"/>
      <c r="WYH25" s="8"/>
      <c r="WYI25" s="8"/>
      <c r="WYJ25" s="13"/>
      <c r="WYK25" s="13"/>
      <c r="WYL25" s="14"/>
      <c r="WYM25" s="15"/>
      <c r="WYN25" s="13"/>
      <c r="WYO25" s="9"/>
      <c r="WYP25" s="8"/>
      <c r="WYQ25" s="8"/>
      <c r="WYR25" s="13"/>
      <c r="WYS25" s="13"/>
      <c r="WYT25" s="14"/>
      <c r="WYU25" s="15"/>
      <c r="WYV25" s="13"/>
      <c r="WYW25" s="9"/>
      <c r="WYX25" s="8"/>
      <c r="WYY25" s="8"/>
      <c r="WYZ25" s="13"/>
      <c r="WZA25" s="13"/>
      <c r="WZB25" s="14"/>
      <c r="WZC25" s="15"/>
      <c r="WZD25" s="13"/>
      <c r="WZE25" s="9"/>
      <c r="WZF25" s="8"/>
      <c r="WZG25" s="8"/>
      <c r="WZH25" s="13"/>
      <c r="WZI25" s="13"/>
      <c r="WZJ25" s="14"/>
      <c r="WZK25" s="15"/>
      <c r="WZL25" s="13"/>
      <c r="WZM25" s="9"/>
      <c r="WZN25" s="8"/>
      <c r="WZO25" s="8"/>
      <c r="WZP25" s="13"/>
      <c r="WZQ25" s="13"/>
      <c r="WZR25" s="14"/>
      <c r="WZS25" s="15"/>
      <c r="WZT25" s="13"/>
      <c r="WZU25" s="9"/>
      <c r="WZV25" s="8"/>
      <c r="WZW25" s="8"/>
      <c r="WZX25" s="13"/>
      <c r="WZY25" s="13"/>
      <c r="WZZ25" s="14"/>
      <c r="XAA25" s="15"/>
      <c r="XAB25" s="13"/>
      <c r="XAC25" s="9"/>
      <c r="XAD25" s="8"/>
      <c r="XAE25" s="8"/>
      <c r="XAF25" s="13"/>
      <c r="XAG25" s="13"/>
      <c r="XAH25" s="14"/>
      <c r="XAI25" s="15"/>
      <c r="XAJ25" s="13"/>
      <c r="XAK25" s="9"/>
      <c r="XAL25" s="8"/>
      <c r="XAM25" s="8"/>
      <c r="XAN25" s="13"/>
      <c r="XAO25" s="13"/>
      <c r="XAP25" s="14"/>
      <c r="XAQ25" s="15"/>
      <c r="XAR25" s="13"/>
      <c r="XAS25" s="9"/>
      <c r="XAT25" s="8"/>
      <c r="XAU25" s="8"/>
      <c r="XAV25" s="13"/>
      <c r="XAW25" s="13"/>
      <c r="XAX25" s="14"/>
      <c r="XAY25" s="15"/>
      <c r="XAZ25" s="13"/>
      <c r="XBA25" s="9"/>
      <c r="XBB25" s="8"/>
      <c r="XBC25" s="8"/>
      <c r="XBD25" s="13"/>
      <c r="XBE25" s="13"/>
      <c r="XBF25" s="14"/>
      <c r="XBG25" s="15"/>
      <c r="XBH25" s="13"/>
      <c r="XBI25" s="9"/>
      <c r="XBJ25" s="8"/>
      <c r="XBK25" s="8"/>
      <c r="XBL25" s="13"/>
      <c r="XBM25" s="13"/>
      <c r="XBN25" s="14"/>
      <c r="XBO25" s="15"/>
      <c r="XBP25" s="13"/>
      <c r="XBQ25" s="9"/>
      <c r="XBR25" s="8"/>
      <c r="XBS25" s="8"/>
      <c r="XBT25" s="13"/>
      <c r="XBU25" s="13"/>
      <c r="XBV25" s="14"/>
      <c r="XBW25" s="15"/>
      <c r="XBX25" s="13"/>
      <c r="XBY25" s="9"/>
      <c r="XBZ25" s="8"/>
      <c r="XCA25" s="8"/>
      <c r="XCB25" s="13"/>
      <c r="XCC25" s="13"/>
      <c r="XCD25" s="14"/>
      <c r="XCE25" s="15"/>
      <c r="XCF25" s="13"/>
      <c r="XCG25" s="9"/>
      <c r="XCH25" s="8"/>
      <c r="XCI25" s="8"/>
      <c r="XCJ25" s="13"/>
      <c r="XCK25" s="13"/>
      <c r="XCL25" s="14"/>
      <c r="XCM25" s="15"/>
      <c r="XCN25" s="13"/>
      <c r="XCO25" s="9"/>
      <c r="XCP25" s="8"/>
      <c r="XCQ25" s="8"/>
      <c r="XCR25" s="13"/>
      <c r="XCS25" s="13"/>
      <c r="XCT25" s="14"/>
      <c r="XCU25" s="15"/>
      <c r="XCV25" s="13"/>
      <c r="XCW25" s="9"/>
      <c r="XCX25" s="8"/>
      <c r="XCY25" s="8"/>
      <c r="XCZ25" s="13"/>
      <c r="XDA25" s="13"/>
      <c r="XDB25" s="14"/>
      <c r="XDC25" s="15"/>
      <c r="XDD25" s="13"/>
      <c r="XDE25" s="9"/>
      <c r="XDF25" s="8"/>
      <c r="XDG25" s="8"/>
      <c r="XDH25" s="13"/>
      <c r="XDI25" s="13"/>
      <c r="XDJ25" s="14"/>
      <c r="XDK25" s="15"/>
      <c r="XDL25" s="13"/>
      <c r="XDM25" s="9"/>
      <c r="XDN25" s="8"/>
      <c r="XDO25" s="8"/>
      <c r="XDP25" s="13"/>
      <c r="XDQ25" s="13"/>
      <c r="XDR25" s="14"/>
      <c r="XDS25" s="15"/>
      <c r="XDT25" s="13"/>
      <c r="XDU25" s="9"/>
      <c r="XDV25" s="8"/>
      <c r="XDW25" s="8"/>
      <c r="XDX25" s="13"/>
      <c r="XDY25" s="13"/>
      <c r="XDZ25" s="14"/>
      <c r="XEA25" s="15"/>
      <c r="XEB25" s="13"/>
      <c r="XEC25" s="9"/>
      <c r="XED25" s="8"/>
      <c r="XEE25" s="8"/>
      <c r="XEF25" s="13"/>
      <c r="XEG25" s="13"/>
      <c r="XEH25" s="14"/>
      <c r="XEI25" s="15"/>
      <c r="XEJ25" s="13"/>
      <c r="XEK25" s="9"/>
      <c r="XEL25" s="8"/>
      <c r="XEM25" s="8"/>
      <c r="XEN25" s="13"/>
      <c r="XEO25" s="13"/>
      <c r="XEP25" s="14"/>
      <c r="XEQ25" s="15"/>
      <c r="XER25" s="13"/>
      <c r="XES25" s="9"/>
      <c r="XET25" s="8"/>
      <c r="XEU25" s="8"/>
      <c r="XEV25" s="13"/>
      <c r="XEW25" s="13"/>
      <c r="XEX25" s="14"/>
      <c r="XEY25" s="15"/>
      <c r="XEZ25" s="13"/>
      <c r="XFA25" s="9"/>
      <c r="XFB25" s="8"/>
      <c r="XFC25" s="8"/>
    </row>
    <row r="26" spans="1:16383" ht="15.75" thickTop="1" x14ac:dyDescent="0.25">
      <c r="A26" s="276" t="s">
        <v>348</v>
      </c>
      <c r="B26" s="276"/>
      <c r="C26" s="276"/>
      <c r="D26" s="276"/>
      <c r="E26" s="276"/>
      <c r="F26" s="276"/>
      <c r="G26" s="276"/>
      <c r="H26" s="276"/>
      <c r="I26" s="277"/>
    </row>
    <row r="27" spans="1:16383" ht="31.5" customHeight="1" x14ac:dyDescent="0.25">
      <c r="A27" s="10" t="s">
        <v>373</v>
      </c>
      <c r="B27" s="278" t="s">
        <v>54</v>
      </c>
      <c r="C27" s="279"/>
      <c r="D27" s="11" t="s">
        <v>79</v>
      </c>
      <c r="E27" s="243" t="s">
        <v>55</v>
      </c>
      <c r="F27" s="11" t="s">
        <v>108</v>
      </c>
      <c r="G27" s="12" t="s">
        <v>109</v>
      </c>
      <c r="H27" s="16" t="s">
        <v>345</v>
      </c>
      <c r="I27" s="268"/>
    </row>
    <row r="28" spans="1:16383" x14ac:dyDescent="0.25">
      <c r="A28" s="269" t="s">
        <v>388</v>
      </c>
      <c r="B28" s="247" t="str">
        <f ca="1">INDIRECT("' "&amp;A28&amp;"'!A2")</f>
        <v>RWZI - Thermofiele gisting van secundair slib</v>
      </c>
      <c r="C28" s="248"/>
      <c r="D28" s="48">
        <f t="shared" ref="D28:D30" ca="1" si="12">IF(INDIRECT("' "&amp;A28&amp;"'!C5")&gt;0.2,"&gt; 0,200",INDIRECT("' "&amp;A28&amp;"'!C5"))</f>
        <v>5.9913107142290499E-2</v>
      </c>
      <c r="E28" s="49" t="str">
        <f ca="1">INDIRECT("' "&amp;A28&amp;"'!D5")</f>
        <v>Euro/kWh</v>
      </c>
      <c r="F28" s="50" t="str">
        <f t="shared" ref="F28:F30" ca="1" si="13">IF(AND(INDIRECT("' "&amp;A28&amp;"'!C13")&gt;0,INDIRECT("' "&amp;A28&amp;"'!C14")&gt;0),CONCATENATE(INDIRECT("' "&amp;A28&amp;"'!C13"),"/",INDIRECT("' "&amp;A28&amp;"'!C14")),MAX(INDIRECT("' "&amp;A28&amp;"'!C13"),INDIRECT("' "&amp;A28&amp;"'!C14"),INDIRECT("' "&amp;A28&amp;"'!C15")))</f>
        <v>8000/4000</v>
      </c>
      <c r="G28" s="50">
        <f t="shared" ref="G28:G30" ca="1" si="14">IF(LEN(F28)&gt;4,INDIRECT("' "&amp;A28&amp;"'!D137"),"-")</f>
        <v>5729.4626312538603</v>
      </c>
      <c r="H28" s="246">
        <f t="shared" ref="H28:H30" ca="1" si="15">IF(LEN(F28)&gt;4,INDIRECT("' "&amp;A28&amp;"'!D136"),"-")</f>
        <v>0.65642857142857147</v>
      </c>
      <c r="I28" s="55">
        <f ca="1">INDIRECT("' "&amp;A28&amp;"'!D130")</f>
        <v>6.225E-2</v>
      </c>
      <c r="J28" s="14"/>
      <c r="K28" s="15"/>
      <c r="L28" s="13"/>
      <c r="M28" s="9"/>
      <c r="N28" s="8"/>
      <c r="O28" s="8"/>
      <c r="P28" s="13"/>
      <c r="Q28" s="13"/>
      <c r="R28" s="14"/>
      <c r="S28" s="15"/>
      <c r="T28" s="13"/>
      <c r="U28" s="9"/>
      <c r="V28" s="8"/>
      <c r="W28" s="8"/>
      <c r="X28" s="13"/>
      <c r="Y28" s="13"/>
      <c r="Z28" s="14"/>
      <c r="AA28" s="15"/>
      <c r="AB28" s="13"/>
      <c r="AC28" s="9"/>
      <c r="AD28" s="8"/>
      <c r="AE28" s="8"/>
      <c r="AF28" s="13"/>
      <c r="AG28" s="13"/>
      <c r="AH28" s="14"/>
      <c r="AI28" s="15"/>
      <c r="AJ28" s="13"/>
      <c r="AK28" s="9"/>
      <c r="AL28" s="8"/>
      <c r="AM28" s="8"/>
      <c r="AN28" s="13"/>
      <c r="AO28" s="13"/>
      <c r="AP28" s="14"/>
      <c r="AQ28" s="15"/>
      <c r="AR28" s="13"/>
      <c r="AS28" s="9"/>
      <c r="AT28" s="8"/>
      <c r="AU28" s="8"/>
      <c r="AV28" s="13"/>
      <c r="AW28" s="13"/>
      <c r="AX28" s="14"/>
      <c r="AY28" s="15"/>
      <c r="AZ28" s="13"/>
      <c r="BA28" s="9"/>
      <c r="BB28" s="8"/>
      <c r="BC28" s="8"/>
      <c r="BD28" s="13"/>
      <c r="BE28" s="13"/>
      <c r="BF28" s="14"/>
      <c r="BG28" s="15"/>
      <c r="BH28" s="13"/>
      <c r="BI28" s="9"/>
      <c r="BJ28" s="8"/>
      <c r="BK28" s="8"/>
      <c r="BL28" s="13"/>
      <c r="BM28" s="13"/>
      <c r="BN28" s="14"/>
      <c r="BO28" s="15"/>
      <c r="BP28" s="13"/>
      <c r="BQ28" s="9"/>
      <c r="BR28" s="8"/>
      <c r="BS28" s="8"/>
      <c r="BT28" s="13"/>
      <c r="BU28" s="13"/>
      <c r="BV28" s="14"/>
      <c r="BW28" s="15"/>
      <c r="BX28" s="13"/>
      <c r="BY28" s="9"/>
      <c r="BZ28" s="8"/>
      <c r="CA28" s="8"/>
      <c r="CB28" s="13"/>
      <c r="CC28" s="13"/>
      <c r="CD28" s="14"/>
      <c r="CE28" s="15"/>
      <c r="CF28" s="13"/>
      <c r="CG28" s="9"/>
      <c r="CH28" s="8"/>
      <c r="CI28" s="8"/>
      <c r="CJ28" s="13"/>
      <c r="CK28" s="13"/>
      <c r="CL28" s="14"/>
      <c r="CM28" s="15"/>
      <c r="CN28" s="13"/>
      <c r="CO28" s="9"/>
      <c r="CP28" s="8"/>
      <c r="CQ28" s="8"/>
      <c r="CR28" s="13"/>
      <c r="CS28" s="13"/>
      <c r="CT28" s="14"/>
      <c r="CU28" s="15"/>
      <c r="CV28" s="13"/>
      <c r="CW28" s="9"/>
      <c r="CX28" s="8"/>
      <c r="CY28" s="8"/>
      <c r="CZ28" s="13"/>
      <c r="DA28" s="13"/>
      <c r="DB28" s="14"/>
      <c r="DC28" s="15"/>
      <c r="DD28" s="13"/>
      <c r="DE28" s="9"/>
      <c r="DF28" s="8"/>
      <c r="DG28" s="8"/>
      <c r="DH28" s="13"/>
      <c r="DI28" s="13"/>
      <c r="DJ28" s="14"/>
      <c r="DK28" s="15"/>
      <c r="DL28" s="13"/>
      <c r="DM28" s="9"/>
      <c r="DN28" s="8"/>
      <c r="DO28" s="8"/>
      <c r="DP28" s="13"/>
      <c r="DQ28" s="13"/>
      <c r="DR28" s="14"/>
      <c r="DS28" s="15"/>
      <c r="DT28" s="13"/>
      <c r="DU28" s="9"/>
      <c r="DV28" s="8"/>
      <c r="DW28" s="8"/>
      <c r="DX28" s="13"/>
      <c r="DY28" s="13"/>
      <c r="DZ28" s="14"/>
      <c r="EA28" s="15"/>
      <c r="EB28" s="13"/>
      <c r="EC28" s="9"/>
      <c r="ED28" s="8"/>
      <c r="EE28" s="8"/>
      <c r="EF28" s="13"/>
      <c r="EG28" s="13"/>
      <c r="EH28" s="14"/>
      <c r="EI28" s="15"/>
      <c r="EJ28" s="13"/>
      <c r="EK28" s="9"/>
      <c r="EL28" s="8"/>
      <c r="EM28" s="8"/>
      <c r="EN28" s="13"/>
      <c r="EO28" s="13"/>
      <c r="EP28" s="14"/>
      <c r="EQ28" s="15"/>
      <c r="ER28" s="13"/>
      <c r="ES28" s="9"/>
      <c r="ET28" s="8"/>
      <c r="EU28" s="8"/>
      <c r="EV28" s="13"/>
      <c r="EW28" s="13"/>
      <c r="EX28" s="14"/>
      <c r="EY28" s="15"/>
      <c r="EZ28" s="13"/>
      <c r="FA28" s="9"/>
      <c r="FB28" s="8"/>
      <c r="FC28" s="8"/>
      <c r="FD28" s="13"/>
      <c r="FE28" s="13"/>
      <c r="FF28" s="14"/>
      <c r="FG28" s="15"/>
      <c r="FH28" s="13"/>
      <c r="FI28" s="9"/>
      <c r="FJ28" s="8"/>
      <c r="FK28" s="8"/>
      <c r="FL28" s="13"/>
      <c r="FM28" s="13"/>
      <c r="FN28" s="14"/>
      <c r="FO28" s="15"/>
      <c r="FP28" s="13"/>
      <c r="FQ28" s="9"/>
      <c r="FR28" s="8"/>
      <c r="FS28" s="8"/>
      <c r="FT28" s="13"/>
      <c r="FU28" s="13"/>
      <c r="FV28" s="14"/>
      <c r="FW28" s="15"/>
      <c r="FX28" s="13"/>
      <c r="FY28" s="9"/>
      <c r="FZ28" s="8"/>
      <c r="GA28" s="8"/>
      <c r="GB28" s="13"/>
      <c r="GC28" s="13"/>
      <c r="GD28" s="14"/>
      <c r="GE28" s="15"/>
      <c r="GF28" s="13"/>
      <c r="GG28" s="9"/>
      <c r="GH28" s="8"/>
      <c r="GI28" s="8"/>
      <c r="GJ28" s="13"/>
      <c r="GK28" s="13"/>
      <c r="GL28" s="14"/>
      <c r="GM28" s="15"/>
      <c r="GN28" s="13"/>
      <c r="GO28" s="9"/>
      <c r="GP28" s="8"/>
      <c r="GQ28" s="8"/>
      <c r="GR28" s="13"/>
      <c r="GS28" s="13"/>
      <c r="GT28" s="14"/>
      <c r="GU28" s="15"/>
      <c r="GV28" s="13"/>
      <c r="GW28" s="9"/>
      <c r="GX28" s="8"/>
      <c r="GY28" s="8"/>
      <c r="GZ28" s="13"/>
      <c r="HA28" s="13"/>
      <c r="HB28" s="14"/>
      <c r="HC28" s="15"/>
      <c r="HD28" s="13"/>
      <c r="HE28" s="9"/>
      <c r="HF28" s="8"/>
      <c r="HG28" s="8"/>
      <c r="HH28" s="13"/>
      <c r="HI28" s="13"/>
      <c r="HJ28" s="14"/>
      <c r="HK28" s="15"/>
      <c r="HL28" s="13"/>
      <c r="HM28" s="9"/>
      <c r="HN28" s="8"/>
      <c r="HO28" s="8"/>
      <c r="HP28" s="13"/>
      <c r="HQ28" s="13"/>
      <c r="HR28" s="14"/>
      <c r="HS28" s="15"/>
      <c r="HT28" s="13"/>
      <c r="HU28" s="9"/>
      <c r="HV28" s="8"/>
      <c r="HW28" s="8"/>
      <c r="HX28" s="13"/>
      <c r="HY28" s="13"/>
      <c r="HZ28" s="14"/>
      <c r="IA28" s="15"/>
      <c r="IB28" s="13"/>
      <c r="IC28" s="9"/>
      <c r="ID28" s="8"/>
      <c r="IE28" s="8"/>
      <c r="IF28" s="13"/>
      <c r="IG28" s="13"/>
      <c r="IH28" s="14"/>
      <c r="II28" s="15"/>
      <c r="IJ28" s="13"/>
      <c r="IK28" s="9"/>
      <c r="IL28" s="8"/>
      <c r="IM28" s="8"/>
      <c r="IN28" s="13"/>
      <c r="IO28" s="13"/>
      <c r="IP28" s="14"/>
      <c r="IQ28" s="15"/>
      <c r="IR28" s="13"/>
      <c r="IS28" s="9"/>
      <c r="IT28" s="8"/>
      <c r="IU28" s="8"/>
      <c r="IV28" s="13"/>
      <c r="IW28" s="13"/>
      <c r="IX28" s="14"/>
      <c r="IY28" s="15"/>
      <c r="IZ28" s="13"/>
      <c r="JA28" s="9"/>
      <c r="JB28" s="8"/>
      <c r="JC28" s="8"/>
      <c r="JD28" s="13"/>
      <c r="JE28" s="13"/>
      <c r="JF28" s="14"/>
      <c r="JG28" s="15"/>
      <c r="JH28" s="13"/>
      <c r="JI28" s="9"/>
      <c r="JJ28" s="8"/>
      <c r="JK28" s="8"/>
      <c r="JL28" s="13"/>
      <c r="JM28" s="13"/>
      <c r="JN28" s="14"/>
      <c r="JO28" s="15"/>
      <c r="JP28" s="13"/>
      <c r="JQ28" s="9"/>
      <c r="JR28" s="8"/>
      <c r="JS28" s="8"/>
      <c r="JT28" s="13"/>
      <c r="JU28" s="13"/>
      <c r="JV28" s="14"/>
      <c r="JW28" s="15"/>
      <c r="JX28" s="13"/>
      <c r="JY28" s="9"/>
      <c r="JZ28" s="8"/>
      <c r="KA28" s="8"/>
      <c r="KB28" s="13"/>
      <c r="KC28" s="13"/>
      <c r="KD28" s="14"/>
      <c r="KE28" s="15"/>
      <c r="KF28" s="13"/>
      <c r="KG28" s="9"/>
      <c r="KH28" s="8"/>
      <c r="KI28" s="8"/>
      <c r="KJ28" s="13"/>
      <c r="KK28" s="13"/>
      <c r="KL28" s="14"/>
      <c r="KM28" s="15"/>
      <c r="KN28" s="13"/>
      <c r="KO28" s="9"/>
      <c r="KP28" s="8"/>
      <c r="KQ28" s="8"/>
      <c r="KR28" s="13"/>
      <c r="KS28" s="13"/>
      <c r="KT28" s="14"/>
      <c r="KU28" s="15"/>
      <c r="KV28" s="13"/>
      <c r="KW28" s="9"/>
      <c r="KX28" s="8"/>
      <c r="KY28" s="8"/>
      <c r="KZ28" s="13"/>
      <c r="LA28" s="13"/>
      <c r="LB28" s="14"/>
      <c r="LC28" s="15"/>
      <c r="LD28" s="13"/>
      <c r="LE28" s="9"/>
      <c r="LF28" s="8"/>
      <c r="LG28" s="8"/>
      <c r="LH28" s="13"/>
      <c r="LI28" s="13"/>
      <c r="LJ28" s="14"/>
      <c r="LK28" s="15"/>
      <c r="LL28" s="13"/>
      <c r="LM28" s="9"/>
      <c r="LN28" s="8"/>
      <c r="LO28" s="8"/>
      <c r="LP28" s="13"/>
      <c r="LQ28" s="13"/>
      <c r="LR28" s="14"/>
      <c r="LS28" s="15"/>
      <c r="LT28" s="13"/>
      <c r="LU28" s="9"/>
      <c r="LV28" s="8"/>
      <c r="LW28" s="8"/>
      <c r="LX28" s="13"/>
      <c r="LY28" s="13"/>
      <c r="LZ28" s="14"/>
      <c r="MA28" s="15"/>
      <c r="MB28" s="13"/>
      <c r="MC28" s="9"/>
      <c r="MD28" s="8"/>
      <c r="ME28" s="8"/>
      <c r="MF28" s="13"/>
      <c r="MG28" s="13"/>
      <c r="MH28" s="14"/>
      <c r="MI28" s="15"/>
      <c r="MJ28" s="13"/>
      <c r="MK28" s="9"/>
      <c r="ML28" s="8"/>
      <c r="MM28" s="8"/>
      <c r="MN28" s="13"/>
      <c r="MO28" s="13"/>
      <c r="MP28" s="14"/>
      <c r="MQ28" s="15"/>
      <c r="MR28" s="13"/>
      <c r="MS28" s="9"/>
      <c r="MT28" s="8"/>
      <c r="MU28" s="8"/>
      <c r="MV28" s="13"/>
      <c r="MW28" s="13"/>
      <c r="MX28" s="14"/>
      <c r="MY28" s="15"/>
      <c r="MZ28" s="13"/>
      <c r="NA28" s="9"/>
      <c r="NB28" s="8"/>
      <c r="NC28" s="8"/>
      <c r="ND28" s="13"/>
      <c r="NE28" s="13"/>
      <c r="NF28" s="14"/>
      <c r="NG28" s="15"/>
      <c r="NH28" s="13"/>
      <c r="NI28" s="9"/>
      <c r="NJ28" s="8"/>
      <c r="NK28" s="8"/>
      <c r="NL28" s="13"/>
      <c r="NM28" s="13"/>
      <c r="NN28" s="14"/>
      <c r="NO28" s="15"/>
      <c r="NP28" s="13"/>
      <c r="NQ28" s="9"/>
      <c r="NR28" s="8"/>
      <c r="NS28" s="8"/>
      <c r="NT28" s="13"/>
      <c r="NU28" s="13"/>
      <c r="NV28" s="14"/>
      <c r="NW28" s="15"/>
      <c r="NX28" s="13"/>
      <c r="NY28" s="9"/>
      <c r="NZ28" s="8"/>
      <c r="OA28" s="8"/>
      <c r="OB28" s="13"/>
      <c r="OC28" s="13"/>
      <c r="OD28" s="14"/>
      <c r="OE28" s="15"/>
      <c r="OF28" s="13"/>
      <c r="OG28" s="9"/>
      <c r="OH28" s="8"/>
      <c r="OI28" s="8"/>
      <c r="OJ28" s="13"/>
      <c r="OK28" s="13"/>
      <c r="OL28" s="14"/>
      <c r="OM28" s="15"/>
      <c r="ON28" s="13"/>
      <c r="OO28" s="9"/>
      <c r="OP28" s="8"/>
      <c r="OQ28" s="8"/>
      <c r="OR28" s="13"/>
      <c r="OS28" s="13"/>
      <c r="OT28" s="14"/>
      <c r="OU28" s="15"/>
      <c r="OV28" s="13"/>
      <c r="OW28" s="9"/>
      <c r="OX28" s="8"/>
      <c r="OY28" s="8"/>
      <c r="OZ28" s="13"/>
      <c r="PA28" s="13"/>
      <c r="PB28" s="14"/>
      <c r="PC28" s="15"/>
      <c r="PD28" s="13"/>
      <c r="PE28" s="9"/>
      <c r="PF28" s="8"/>
      <c r="PG28" s="8"/>
      <c r="PH28" s="13"/>
      <c r="PI28" s="13"/>
      <c r="PJ28" s="14"/>
      <c r="PK28" s="15"/>
      <c r="PL28" s="13"/>
      <c r="PM28" s="9"/>
      <c r="PN28" s="8"/>
      <c r="PO28" s="8"/>
      <c r="PP28" s="13"/>
      <c r="PQ28" s="13"/>
      <c r="PR28" s="14"/>
      <c r="PS28" s="15"/>
      <c r="PT28" s="13"/>
      <c r="PU28" s="9"/>
      <c r="PV28" s="8"/>
      <c r="PW28" s="8"/>
      <c r="PX28" s="13"/>
      <c r="PY28" s="13"/>
      <c r="PZ28" s="14"/>
      <c r="QA28" s="15"/>
      <c r="QB28" s="13"/>
      <c r="QC28" s="9"/>
      <c r="QD28" s="8"/>
      <c r="QE28" s="8"/>
      <c r="QF28" s="13"/>
      <c r="QG28" s="13"/>
      <c r="QH28" s="14"/>
      <c r="QI28" s="15"/>
      <c r="QJ28" s="13"/>
      <c r="QK28" s="9"/>
      <c r="QL28" s="8"/>
      <c r="QM28" s="8"/>
      <c r="QN28" s="13"/>
      <c r="QO28" s="13"/>
      <c r="QP28" s="14"/>
      <c r="QQ28" s="15"/>
      <c r="QR28" s="13"/>
      <c r="QS28" s="9"/>
      <c r="QT28" s="8"/>
      <c r="QU28" s="8"/>
      <c r="QV28" s="13"/>
      <c r="QW28" s="13"/>
      <c r="QX28" s="14"/>
      <c r="QY28" s="15"/>
      <c r="QZ28" s="13"/>
      <c r="RA28" s="9"/>
      <c r="RB28" s="8"/>
      <c r="RC28" s="8"/>
      <c r="RD28" s="13"/>
      <c r="RE28" s="13"/>
      <c r="RF28" s="14"/>
      <c r="RG28" s="15"/>
      <c r="RH28" s="13"/>
      <c r="RI28" s="9"/>
      <c r="RJ28" s="8"/>
      <c r="RK28" s="8"/>
      <c r="RL28" s="13"/>
      <c r="RM28" s="13"/>
      <c r="RN28" s="14"/>
      <c r="RO28" s="15"/>
      <c r="RP28" s="13"/>
      <c r="RQ28" s="9"/>
      <c r="RR28" s="8"/>
      <c r="RS28" s="8"/>
      <c r="RT28" s="13"/>
      <c r="RU28" s="13"/>
      <c r="RV28" s="14"/>
      <c r="RW28" s="15"/>
      <c r="RX28" s="13"/>
      <c r="RY28" s="9"/>
      <c r="RZ28" s="8"/>
      <c r="SA28" s="8"/>
      <c r="SB28" s="13"/>
      <c r="SC28" s="13"/>
      <c r="SD28" s="14"/>
      <c r="SE28" s="15"/>
      <c r="SF28" s="13"/>
      <c r="SG28" s="9"/>
      <c r="SH28" s="8"/>
      <c r="SI28" s="8"/>
      <c r="SJ28" s="13"/>
      <c r="SK28" s="13"/>
      <c r="SL28" s="14"/>
      <c r="SM28" s="15"/>
      <c r="SN28" s="13"/>
      <c r="SO28" s="9"/>
      <c r="SP28" s="8"/>
      <c r="SQ28" s="8"/>
      <c r="SR28" s="13"/>
      <c r="SS28" s="13"/>
      <c r="ST28" s="14"/>
      <c r="SU28" s="15"/>
      <c r="SV28" s="13"/>
      <c r="SW28" s="9"/>
      <c r="SX28" s="8"/>
      <c r="SY28" s="8"/>
      <c r="SZ28" s="13"/>
      <c r="TA28" s="13"/>
      <c r="TB28" s="14"/>
      <c r="TC28" s="15"/>
      <c r="TD28" s="13"/>
      <c r="TE28" s="9"/>
      <c r="TF28" s="8"/>
      <c r="TG28" s="8"/>
      <c r="TH28" s="13"/>
      <c r="TI28" s="13"/>
      <c r="TJ28" s="14"/>
      <c r="TK28" s="15"/>
      <c r="TL28" s="13"/>
      <c r="TM28" s="9"/>
      <c r="TN28" s="8"/>
      <c r="TO28" s="8"/>
      <c r="TP28" s="13"/>
      <c r="TQ28" s="13"/>
      <c r="TR28" s="14"/>
      <c r="TS28" s="15"/>
      <c r="TT28" s="13"/>
      <c r="TU28" s="9"/>
      <c r="TV28" s="8"/>
      <c r="TW28" s="8"/>
      <c r="TX28" s="13"/>
      <c r="TY28" s="13"/>
      <c r="TZ28" s="14"/>
      <c r="UA28" s="15"/>
      <c r="UB28" s="13"/>
      <c r="UC28" s="9"/>
      <c r="UD28" s="8"/>
      <c r="UE28" s="8"/>
      <c r="UF28" s="13"/>
      <c r="UG28" s="13"/>
      <c r="UH28" s="14"/>
      <c r="UI28" s="15"/>
      <c r="UJ28" s="13"/>
      <c r="UK28" s="9"/>
      <c r="UL28" s="8"/>
      <c r="UM28" s="8"/>
      <c r="UN28" s="13"/>
      <c r="UO28" s="13"/>
      <c r="UP28" s="14"/>
      <c r="UQ28" s="15"/>
      <c r="UR28" s="13"/>
      <c r="US28" s="9"/>
      <c r="UT28" s="8"/>
      <c r="UU28" s="8"/>
      <c r="UV28" s="13"/>
      <c r="UW28" s="13"/>
      <c r="UX28" s="14"/>
      <c r="UY28" s="15"/>
      <c r="UZ28" s="13"/>
      <c r="VA28" s="9"/>
      <c r="VB28" s="8"/>
      <c r="VC28" s="8"/>
      <c r="VD28" s="13"/>
      <c r="VE28" s="13"/>
      <c r="VF28" s="14"/>
      <c r="VG28" s="15"/>
      <c r="VH28" s="13"/>
      <c r="VI28" s="9"/>
      <c r="VJ28" s="8"/>
      <c r="VK28" s="8"/>
      <c r="VL28" s="13"/>
      <c r="VM28" s="13"/>
      <c r="VN28" s="14"/>
      <c r="VO28" s="15"/>
      <c r="VP28" s="13"/>
      <c r="VQ28" s="9"/>
      <c r="VR28" s="8"/>
      <c r="VS28" s="8"/>
      <c r="VT28" s="13"/>
      <c r="VU28" s="13"/>
      <c r="VV28" s="14"/>
      <c r="VW28" s="15"/>
      <c r="VX28" s="13"/>
      <c r="VY28" s="9"/>
      <c r="VZ28" s="8"/>
      <c r="WA28" s="8"/>
      <c r="WB28" s="13"/>
      <c r="WC28" s="13"/>
      <c r="WD28" s="14"/>
      <c r="WE28" s="15"/>
      <c r="WF28" s="13"/>
      <c r="WG28" s="9"/>
      <c r="WH28" s="8"/>
      <c r="WI28" s="8"/>
      <c r="WJ28" s="13"/>
      <c r="WK28" s="13"/>
      <c r="WL28" s="14"/>
      <c r="WM28" s="15"/>
      <c r="WN28" s="13"/>
      <c r="WO28" s="9"/>
      <c r="WP28" s="8"/>
      <c r="WQ28" s="8"/>
      <c r="WR28" s="13"/>
      <c r="WS28" s="13"/>
      <c r="WT28" s="14"/>
      <c r="WU28" s="15"/>
      <c r="WV28" s="13"/>
      <c r="WW28" s="9"/>
      <c r="WX28" s="8"/>
      <c r="WY28" s="8"/>
      <c r="WZ28" s="13"/>
      <c r="XA28" s="13"/>
      <c r="XB28" s="14"/>
      <c r="XC28" s="15"/>
      <c r="XD28" s="13"/>
      <c r="XE28" s="9"/>
      <c r="XF28" s="8"/>
      <c r="XG28" s="8"/>
      <c r="XH28" s="13"/>
      <c r="XI28" s="13"/>
      <c r="XJ28" s="14"/>
      <c r="XK28" s="15"/>
      <c r="XL28" s="13"/>
      <c r="XM28" s="9"/>
      <c r="XN28" s="8"/>
      <c r="XO28" s="8"/>
      <c r="XP28" s="13"/>
      <c r="XQ28" s="13"/>
      <c r="XR28" s="14"/>
      <c r="XS28" s="15"/>
      <c r="XT28" s="13"/>
      <c r="XU28" s="9"/>
      <c r="XV28" s="8"/>
      <c r="XW28" s="8"/>
      <c r="XX28" s="13"/>
      <c r="XY28" s="13"/>
      <c r="XZ28" s="14"/>
      <c r="YA28" s="15"/>
      <c r="YB28" s="13"/>
      <c r="YC28" s="9"/>
      <c r="YD28" s="8"/>
      <c r="YE28" s="8"/>
      <c r="YF28" s="13"/>
      <c r="YG28" s="13"/>
      <c r="YH28" s="14"/>
      <c r="YI28" s="15"/>
      <c r="YJ28" s="13"/>
      <c r="YK28" s="9"/>
      <c r="YL28" s="8"/>
      <c r="YM28" s="8"/>
      <c r="YN28" s="13"/>
      <c r="YO28" s="13"/>
      <c r="YP28" s="14"/>
      <c r="YQ28" s="15"/>
      <c r="YR28" s="13"/>
      <c r="YS28" s="9"/>
      <c r="YT28" s="8"/>
      <c r="YU28" s="8"/>
      <c r="YV28" s="13"/>
      <c r="YW28" s="13"/>
      <c r="YX28" s="14"/>
      <c r="YY28" s="15"/>
      <c r="YZ28" s="13"/>
      <c r="ZA28" s="9"/>
      <c r="ZB28" s="8"/>
      <c r="ZC28" s="8"/>
      <c r="ZD28" s="13"/>
      <c r="ZE28" s="13"/>
      <c r="ZF28" s="14"/>
      <c r="ZG28" s="15"/>
      <c r="ZH28" s="13"/>
      <c r="ZI28" s="9"/>
      <c r="ZJ28" s="8"/>
      <c r="ZK28" s="8"/>
      <c r="ZL28" s="13"/>
      <c r="ZM28" s="13"/>
      <c r="ZN28" s="14"/>
      <c r="ZO28" s="15"/>
      <c r="ZP28" s="13"/>
      <c r="ZQ28" s="9"/>
      <c r="ZR28" s="8"/>
      <c r="ZS28" s="8"/>
      <c r="ZT28" s="13"/>
      <c r="ZU28" s="13"/>
      <c r="ZV28" s="14"/>
      <c r="ZW28" s="15"/>
      <c r="ZX28" s="13"/>
      <c r="ZY28" s="9"/>
      <c r="ZZ28" s="8"/>
      <c r="AAA28" s="8"/>
      <c r="AAB28" s="13"/>
      <c r="AAC28" s="13"/>
      <c r="AAD28" s="14"/>
      <c r="AAE28" s="15"/>
      <c r="AAF28" s="13"/>
      <c r="AAG28" s="9"/>
      <c r="AAH28" s="8"/>
      <c r="AAI28" s="8"/>
      <c r="AAJ28" s="13"/>
      <c r="AAK28" s="13"/>
      <c r="AAL28" s="14"/>
      <c r="AAM28" s="15"/>
      <c r="AAN28" s="13"/>
      <c r="AAO28" s="9"/>
      <c r="AAP28" s="8"/>
      <c r="AAQ28" s="8"/>
      <c r="AAR28" s="13"/>
      <c r="AAS28" s="13"/>
      <c r="AAT28" s="14"/>
      <c r="AAU28" s="15"/>
      <c r="AAV28" s="13"/>
      <c r="AAW28" s="9"/>
      <c r="AAX28" s="8"/>
      <c r="AAY28" s="8"/>
      <c r="AAZ28" s="13"/>
      <c r="ABA28" s="13"/>
      <c r="ABB28" s="14"/>
      <c r="ABC28" s="15"/>
      <c r="ABD28" s="13"/>
      <c r="ABE28" s="9"/>
      <c r="ABF28" s="8"/>
      <c r="ABG28" s="8"/>
      <c r="ABH28" s="13"/>
      <c r="ABI28" s="13"/>
      <c r="ABJ28" s="14"/>
      <c r="ABK28" s="15"/>
      <c r="ABL28" s="13"/>
      <c r="ABM28" s="9"/>
      <c r="ABN28" s="8"/>
      <c r="ABO28" s="8"/>
      <c r="ABP28" s="13"/>
      <c r="ABQ28" s="13"/>
      <c r="ABR28" s="14"/>
      <c r="ABS28" s="15"/>
      <c r="ABT28" s="13"/>
      <c r="ABU28" s="9"/>
      <c r="ABV28" s="8"/>
      <c r="ABW28" s="8"/>
      <c r="ABX28" s="13"/>
      <c r="ABY28" s="13"/>
      <c r="ABZ28" s="14"/>
      <c r="ACA28" s="15"/>
      <c r="ACB28" s="13"/>
      <c r="ACC28" s="9"/>
      <c r="ACD28" s="8"/>
      <c r="ACE28" s="8"/>
      <c r="ACF28" s="13"/>
      <c r="ACG28" s="13"/>
      <c r="ACH28" s="14"/>
      <c r="ACI28" s="15"/>
      <c r="ACJ28" s="13"/>
      <c r="ACK28" s="9"/>
      <c r="ACL28" s="8"/>
      <c r="ACM28" s="8"/>
      <c r="ACN28" s="13"/>
      <c r="ACO28" s="13"/>
      <c r="ACP28" s="14"/>
      <c r="ACQ28" s="15"/>
      <c r="ACR28" s="13"/>
      <c r="ACS28" s="9"/>
      <c r="ACT28" s="8"/>
      <c r="ACU28" s="8"/>
      <c r="ACV28" s="13"/>
      <c r="ACW28" s="13"/>
      <c r="ACX28" s="14"/>
      <c r="ACY28" s="15"/>
      <c r="ACZ28" s="13"/>
      <c r="ADA28" s="9"/>
      <c r="ADB28" s="8"/>
      <c r="ADC28" s="8"/>
      <c r="ADD28" s="13"/>
      <c r="ADE28" s="13"/>
      <c r="ADF28" s="14"/>
      <c r="ADG28" s="15"/>
      <c r="ADH28" s="13"/>
      <c r="ADI28" s="9"/>
      <c r="ADJ28" s="8"/>
      <c r="ADK28" s="8"/>
      <c r="ADL28" s="13"/>
      <c r="ADM28" s="13"/>
      <c r="ADN28" s="14"/>
      <c r="ADO28" s="15"/>
      <c r="ADP28" s="13"/>
      <c r="ADQ28" s="9"/>
      <c r="ADR28" s="8"/>
      <c r="ADS28" s="8"/>
      <c r="ADT28" s="13"/>
      <c r="ADU28" s="13"/>
      <c r="ADV28" s="14"/>
      <c r="ADW28" s="15"/>
      <c r="ADX28" s="13"/>
      <c r="ADY28" s="9"/>
      <c r="ADZ28" s="8"/>
      <c r="AEA28" s="8"/>
      <c r="AEB28" s="13"/>
      <c r="AEC28" s="13"/>
      <c r="AED28" s="14"/>
      <c r="AEE28" s="15"/>
      <c r="AEF28" s="13"/>
      <c r="AEG28" s="9"/>
      <c r="AEH28" s="8"/>
      <c r="AEI28" s="8"/>
      <c r="AEJ28" s="13"/>
      <c r="AEK28" s="13"/>
      <c r="AEL28" s="14"/>
      <c r="AEM28" s="15"/>
      <c r="AEN28" s="13"/>
      <c r="AEO28" s="9"/>
      <c r="AEP28" s="8"/>
      <c r="AEQ28" s="8"/>
      <c r="AER28" s="13"/>
      <c r="AES28" s="13"/>
      <c r="AET28" s="14"/>
      <c r="AEU28" s="15"/>
      <c r="AEV28" s="13"/>
      <c r="AEW28" s="9"/>
      <c r="AEX28" s="8"/>
      <c r="AEY28" s="8"/>
      <c r="AEZ28" s="13"/>
      <c r="AFA28" s="13"/>
      <c r="AFB28" s="14"/>
      <c r="AFC28" s="15"/>
      <c r="AFD28" s="13"/>
      <c r="AFE28" s="9"/>
      <c r="AFF28" s="8"/>
      <c r="AFG28" s="8"/>
      <c r="AFH28" s="13"/>
      <c r="AFI28" s="13"/>
      <c r="AFJ28" s="14"/>
      <c r="AFK28" s="15"/>
      <c r="AFL28" s="13"/>
      <c r="AFM28" s="9"/>
      <c r="AFN28" s="8"/>
      <c r="AFO28" s="8"/>
      <c r="AFP28" s="13"/>
      <c r="AFQ28" s="13"/>
      <c r="AFR28" s="14"/>
      <c r="AFS28" s="15"/>
      <c r="AFT28" s="13"/>
      <c r="AFU28" s="9"/>
      <c r="AFV28" s="8"/>
      <c r="AFW28" s="8"/>
      <c r="AFX28" s="13"/>
      <c r="AFY28" s="13"/>
      <c r="AFZ28" s="14"/>
      <c r="AGA28" s="15"/>
      <c r="AGB28" s="13"/>
      <c r="AGC28" s="9"/>
      <c r="AGD28" s="8"/>
      <c r="AGE28" s="8"/>
      <c r="AGF28" s="13"/>
      <c r="AGG28" s="13"/>
      <c r="AGH28" s="14"/>
      <c r="AGI28" s="15"/>
      <c r="AGJ28" s="13"/>
      <c r="AGK28" s="9"/>
      <c r="AGL28" s="8"/>
      <c r="AGM28" s="8"/>
      <c r="AGN28" s="13"/>
      <c r="AGO28" s="13"/>
      <c r="AGP28" s="14"/>
      <c r="AGQ28" s="15"/>
      <c r="AGR28" s="13"/>
      <c r="AGS28" s="9"/>
      <c r="AGT28" s="8"/>
      <c r="AGU28" s="8"/>
      <c r="AGV28" s="13"/>
      <c r="AGW28" s="13"/>
      <c r="AGX28" s="14"/>
      <c r="AGY28" s="15"/>
      <c r="AGZ28" s="13"/>
      <c r="AHA28" s="9"/>
      <c r="AHB28" s="8"/>
      <c r="AHC28" s="8"/>
      <c r="AHD28" s="13"/>
      <c r="AHE28" s="13"/>
      <c r="AHF28" s="14"/>
      <c r="AHG28" s="15"/>
      <c r="AHH28" s="13"/>
      <c r="AHI28" s="9"/>
      <c r="AHJ28" s="8"/>
      <c r="AHK28" s="8"/>
      <c r="AHL28" s="13"/>
      <c r="AHM28" s="13"/>
      <c r="AHN28" s="14"/>
      <c r="AHO28" s="15"/>
      <c r="AHP28" s="13"/>
      <c r="AHQ28" s="9"/>
      <c r="AHR28" s="8"/>
      <c r="AHS28" s="8"/>
      <c r="AHT28" s="13"/>
      <c r="AHU28" s="13"/>
      <c r="AHV28" s="14"/>
      <c r="AHW28" s="15"/>
      <c r="AHX28" s="13"/>
      <c r="AHY28" s="9"/>
      <c r="AHZ28" s="8"/>
      <c r="AIA28" s="8"/>
      <c r="AIB28" s="13"/>
      <c r="AIC28" s="13"/>
      <c r="AID28" s="14"/>
      <c r="AIE28" s="15"/>
      <c r="AIF28" s="13"/>
      <c r="AIG28" s="9"/>
      <c r="AIH28" s="8"/>
      <c r="AII28" s="8"/>
      <c r="AIJ28" s="13"/>
      <c r="AIK28" s="13"/>
      <c r="AIL28" s="14"/>
      <c r="AIM28" s="15"/>
      <c r="AIN28" s="13"/>
      <c r="AIO28" s="9"/>
      <c r="AIP28" s="8"/>
      <c r="AIQ28" s="8"/>
      <c r="AIR28" s="13"/>
      <c r="AIS28" s="13"/>
      <c r="AIT28" s="14"/>
      <c r="AIU28" s="15"/>
      <c r="AIV28" s="13"/>
      <c r="AIW28" s="9"/>
      <c r="AIX28" s="8"/>
      <c r="AIY28" s="8"/>
      <c r="AIZ28" s="13"/>
      <c r="AJA28" s="13"/>
      <c r="AJB28" s="14"/>
      <c r="AJC28" s="15"/>
      <c r="AJD28" s="13"/>
      <c r="AJE28" s="9"/>
      <c r="AJF28" s="8"/>
      <c r="AJG28" s="8"/>
      <c r="AJH28" s="13"/>
      <c r="AJI28" s="13"/>
      <c r="AJJ28" s="14"/>
      <c r="AJK28" s="15"/>
      <c r="AJL28" s="13"/>
      <c r="AJM28" s="9"/>
      <c r="AJN28" s="8"/>
      <c r="AJO28" s="8"/>
      <c r="AJP28" s="13"/>
      <c r="AJQ28" s="13"/>
      <c r="AJR28" s="14"/>
      <c r="AJS28" s="15"/>
      <c r="AJT28" s="13"/>
      <c r="AJU28" s="9"/>
      <c r="AJV28" s="8"/>
      <c r="AJW28" s="8"/>
      <c r="AJX28" s="13"/>
      <c r="AJY28" s="13"/>
      <c r="AJZ28" s="14"/>
      <c r="AKA28" s="15"/>
      <c r="AKB28" s="13"/>
      <c r="AKC28" s="9"/>
      <c r="AKD28" s="8"/>
      <c r="AKE28" s="8"/>
      <c r="AKF28" s="13"/>
      <c r="AKG28" s="13"/>
      <c r="AKH28" s="14"/>
      <c r="AKI28" s="15"/>
      <c r="AKJ28" s="13"/>
      <c r="AKK28" s="9"/>
      <c r="AKL28" s="8"/>
      <c r="AKM28" s="8"/>
      <c r="AKN28" s="13"/>
      <c r="AKO28" s="13"/>
      <c r="AKP28" s="14"/>
      <c r="AKQ28" s="15"/>
      <c r="AKR28" s="13"/>
      <c r="AKS28" s="9"/>
      <c r="AKT28" s="8"/>
      <c r="AKU28" s="8"/>
      <c r="AKV28" s="13"/>
      <c r="AKW28" s="13"/>
      <c r="AKX28" s="14"/>
      <c r="AKY28" s="15"/>
      <c r="AKZ28" s="13"/>
      <c r="ALA28" s="9"/>
      <c r="ALB28" s="8"/>
      <c r="ALC28" s="8"/>
      <c r="ALD28" s="13"/>
      <c r="ALE28" s="13"/>
      <c r="ALF28" s="14"/>
      <c r="ALG28" s="15"/>
      <c r="ALH28" s="13"/>
      <c r="ALI28" s="9"/>
      <c r="ALJ28" s="8"/>
      <c r="ALK28" s="8"/>
      <c r="ALL28" s="13"/>
      <c r="ALM28" s="13"/>
      <c r="ALN28" s="14"/>
      <c r="ALO28" s="15"/>
      <c r="ALP28" s="13"/>
      <c r="ALQ28" s="9"/>
      <c r="ALR28" s="8"/>
      <c r="ALS28" s="8"/>
      <c r="ALT28" s="13"/>
      <c r="ALU28" s="13"/>
      <c r="ALV28" s="14"/>
      <c r="ALW28" s="15"/>
      <c r="ALX28" s="13"/>
      <c r="ALY28" s="9"/>
      <c r="ALZ28" s="8"/>
      <c r="AMA28" s="8"/>
      <c r="AMB28" s="13"/>
      <c r="AMC28" s="13"/>
      <c r="AMD28" s="14"/>
      <c r="AME28" s="15"/>
      <c r="AMF28" s="13"/>
      <c r="AMG28" s="9"/>
      <c r="AMH28" s="8"/>
      <c r="AMI28" s="8"/>
      <c r="AMJ28" s="13"/>
      <c r="AMK28" s="13"/>
      <c r="AML28" s="14"/>
      <c r="AMM28" s="15"/>
      <c r="AMN28" s="13"/>
      <c r="AMO28" s="9"/>
      <c r="AMP28" s="8"/>
      <c r="AMQ28" s="8"/>
      <c r="AMR28" s="13"/>
      <c r="AMS28" s="13"/>
      <c r="AMT28" s="14"/>
      <c r="AMU28" s="15"/>
      <c r="AMV28" s="13"/>
      <c r="AMW28" s="9"/>
      <c r="AMX28" s="8"/>
      <c r="AMY28" s="8"/>
      <c r="AMZ28" s="13"/>
      <c r="ANA28" s="13"/>
      <c r="ANB28" s="14"/>
      <c r="ANC28" s="15"/>
      <c r="AND28" s="13"/>
      <c r="ANE28" s="9"/>
      <c r="ANF28" s="8"/>
      <c r="ANG28" s="8"/>
      <c r="ANH28" s="13"/>
      <c r="ANI28" s="13"/>
      <c r="ANJ28" s="14"/>
      <c r="ANK28" s="15"/>
      <c r="ANL28" s="13"/>
      <c r="ANM28" s="9"/>
      <c r="ANN28" s="8"/>
      <c r="ANO28" s="8"/>
      <c r="ANP28" s="13"/>
      <c r="ANQ28" s="13"/>
      <c r="ANR28" s="14"/>
      <c r="ANS28" s="15"/>
      <c r="ANT28" s="13"/>
      <c r="ANU28" s="9"/>
      <c r="ANV28" s="8"/>
      <c r="ANW28" s="8"/>
      <c r="ANX28" s="13"/>
      <c r="ANY28" s="13"/>
      <c r="ANZ28" s="14"/>
      <c r="AOA28" s="15"/>
      <c r="AOB28" s="13"/>
      <c r="AOC28" s="9"/>
      <c r="AOD28" s="8"/>
      <c r="AOE28" s="8"/>
      <c r="AOF28" s="13"/>
      <c r="AOG28" s="13"/>
      <c r="AOH28" s="14"/>
      <c r="AOI28" s="15"/>
      <c r="AOJ28" s="13"/>
      <c r="AOK28" s="9"/>
      <c r="AOL28" s="8"/>
      <c r="AOM28" s="8"/>
      <c r="AON28" s="13"/>
      <c r="AOO28" s="13"/>
      <c r="AOP28" s="14"/>
      <c r="AOQ28" s="15"/>
      <c r="AOR28" s="13"/>
      <c r="AOS28" s="9"/>
      <c r="AOT28" s="8"/>
      <c r="AOU28" s="8"/>
      <c r="AOV28" s="13"/>
      <c r="AOW28" s="13"/>
      <c r="AOX28" s="14"/>
      <c r="AOY28" s="15"/>
      <c r="AOZ28" s="13"/>
      <c r="APA28" s="9"/>
      <c r="APB28" s="8"/>
      <c r="APC28" s="8"/>
      <c r="APD28" s="13"/>
      <c r="APE28" s="13"/>
      <c r="APF28" s="14"/>
      <c r="APG28" s="15"/>
      <c r="APH28" s="13"/>
      <c r="API28" s="9"/>
      <c r="APJ28" s="8"/>
      <c r="APK28" s="8"/>
      <c r="APL28" s="13"/>
      <c r="APM28" s="13"/>
      <c r="APN28" s="14"/>
      <c r="APO28" s="15"/>
      <c r="APP28" s="13"/>
      <c r="APQ28" s="9"/>
      <c r="APR28" s="8"/>
      <c r="APS28" s="8"/>
      <c r="APT28" s="13"/>
      <c r="APU28" s="13"/>
      <c r="APV28" s="14"/>
      <c r="APW28" s="15"/>
      <c r="APX28" s="13"/>
      <c r="APY28" s="9"/>
      <c r="APZ28" s="8"/>
      <c r="AQA28" s="8"/>
      <c r="AQB28" s="13"/>
      <c r="AQC28" s="13"/>
      <c r="AQD28" s="14"/>
      <c r="AQE28" s="15"/>
      <c r="AQF28" s="13"/>
      <c r="AQG28" s="9"/>
      <c r="AQH28" s="8"/>
      <c r="AQI28" s="8"/>
      <c r="AQJ28" s="13"/>
      <c r="AQK28" s="13"/>
      <c r="AQL28" s="14"/>
      <c r="AQM28" s="15"/>
      <c r="AQN28" s="13"/>
      <c r="AQO28" s="9"/>
      <c r="AQP28" s="8"/>
      <c r="AQQ28" s="8"/>
      <c r="AQR28" s="13"/>
      <c r="AQS28" s="13"/>
      <c r="AQT28" s="14"/>
      <c r="AQU28" s="15"/>
      <c r="AQV28" s="13"/>
      <c r="AQW28" s="9"/>
      <c r="AQX28" s="8"/>
      <c r="AQY28" s="8"/>
      <c r="AQZ28" s="13"/>
      <c r="ARA28" s="13"/>
      <c r="ARB28" s="14"/>
      <c r="ARC28" s="15"/>
      <c r="ARD28" s="13"/>
      <c r="ARE28" s="9"/>
      <c r="ARF28" s="8"/>
      <c r="ARG28" s="8"/>
      <c r="ARH28" s="13"/>
      <c r="ARI28" s="13"/>
      <c r="ARJ28" s="14"/>
      <c r="ARK28" s="15"/>
      <c r="ARL28" s="13"/>
      <c r="ARM28" s="9"/>
      <c r="ARN28" s="8"/>
      <c r="ARO28" s="8"/>
      <c r="ARP28" s="13"/>
      <c r="ARQ28" s="13"/>
      <c r="ARR28" s="14"/>
      <c r="ARS28" s="15"/>
      <c r="ART28" s="13"/>
      <c r="ARU28" s="9"/>
      <c r="ARV28" s="8"/>
      <c r="ARW28" s="8"/>
      <c r="ARX28" s="13"/>
      <c r="ARY28" s="13"/>
      <c r="ARZ28" s="14"/>
      <c r="ASA28" s="15"/>
      <c r="ASB28" s="13"/>
      <c r="ASC28" s="9"/>
      <c r="ASD28" s="8"/>
      <c r="ASE28" s="8"/>
      <c r="ASF28" s="13"/>
      <c r="ASG28" s="13"/>
      <c r="ASH28" s="14"/>
      <c r="ASI28" s="15"/>
      <c r="ASJ28" s="13"/>
      <c r="ASK28" s="9"/>
      <c r="ASL28" s="8"/>
      <c r="ASM28" s="8"/>
      <c r="ASN28" s="13"/>
      <c r="ASO28" s="13"/>
      <c r="ASP28" s="14"/>
      <c r="ASQ28" s="15"/>
      <c r="ASR28" s="13"/>
      <c r="ASS28" s="9"/>
      <c r="AST28" s="8"/>
      <c r="ASU28" s="8"/>
      <c r="ASV28" s="13"/>
      <c r="ASW28" s="13"/>
      <c r="ASX28" s="14"/>
      <c r="ASY28" s="15"/>
      <c r="ASZ28" s="13"/>
      <c r="ATA28" s="9"/>
      <c r="ATB28" s="8"/>
      <c r="ATC28" s="8"/>
      <c r="ATD28" s="13"/>
      <c r="ATE28" s="13"/>
      <c r="ATF28" s="14"/>
      <c r="ATG28" s="15"/>
      <c r="ATH28" s="13"/>
      <c r="ATI28" s="9"/>
      <c r="ATJ28" s="8"/>
      <c r="ATK28" s="8"/>
      <c r="ATL28" s="13"/>
      <c r="ATM28" s="13"/>
      <c r="ATN28" s="14"/>
      <c r="ATO28" s="15"/>
      <c r="ATP28" s="13"/>
      <c r="ATQ28" s="9"/>
      <c r="ATR28" s="8"/>
      <c r="ATS28" s="8"/>
      <c r="ATT28" s="13"/>
      <c r="ATU28" s="13"/>
      <c r="ATV28" s="14"/>
      <c r="ATW28" s="15"/>
      <c r="ATX28" s="13"/>
      <c r="ATY28" s="9"/>
      <c r="ATZ28" s="8"/>
      <c r="AUA28" s="8"/>
      <c r="AUB28" s="13"/>
      <c r="AUC28" s="13"/>
      <c r="AUD28" s="14"/>
      <c r="AUE28" s="15"/>
      <c r="AUF28" s="13"/>
      <c r="AUG28" s="9"/>
      <c r="AUH28" s="8"/>
      <c r="AUI28" s="8"/>
      <c r="AUJ28" s="13"/>
      <c r="AUK28" s="13"/>
      <c r="AUL28" s="14"/>
      <c r="AUM28" s="15"/>
      <c r="AUN28" s="13"/>
      <c r="AUO28" s="9"/>
      <c r="AUP28" s="8"/>
      <c r="AUQ28" s="8"/>
      <c r="AUR28" s="13"/>
      <c r="AUS28" s="13"/>
      <c r="AUT28" s="14"/>
      <c r="AUU28" s="15"/>
      <c r="AUV28" s="13"/>
      <c r="AUW28" s="9"/>
      <c r="AUX28" s="8"/>
      <c r="AUY28" s="8"/>
      <c r="AUZ28" s="13"/>
      <c r="AVA28" s="13"/>
      <c r="AVB28" s="14"/>
      <c r="AVC28" s="15"/>
      <c r="AVD28" s="13"/>
      <c r="AVE28" s="9"/>
      <c r="AVF28" s="8"/>
      <c r="AVG28" s="8"/>
      <c r="AVH28" s="13"/>
      <c r="AVI28" s="13"/>
      <c r="AVJ28" s="14"/>
      <c r="AVK28" s="15"/>
      <c r="AVL28" s="13"/>
      <c r="AVM28" s="9"/>
      <c r="AVN28" s="8"/>
      <c r="AVO28" s="8"/>
      <c r="AVP28" s="13"/>
      <c r="AVQ28" s="13"/>
      <c r="AVR28" s="14"/>
      <c r="AVS28" s="15"/>
      <c r="AVT28" s="13"/>
      <c r="AVU28" s="9"/>
      <c r="AVV28" s="8"/>
      <c r="AVW28" s="8"/>
      <c r="AVX28" s="13"/>
      <c r="AVY28" s="13"/>
      <c r="AVZ28" s="14"/>
      <c r="AWA28" s="15"/>
      <c r="AWB28" s="13"/>
      <c r="AWC28" s="9"/>
      <c r="AWD28" s="8"/>
      <c r="AWE28" s="8"/>
      <c r="AWF28" s="13"/>
      <c r="AWG28" s="13"/>
      <c r="AWH28" s="14"/>
      <c r="AWI28" s="15"/>
      <c r="AWJ28" s="13"/>
      <c r="AWK28" s="9"/>
      <c r="AWL28" s="8"/>
      <c r="AWM28" s="8"/>
      <c r="AWN28" s="13"/>
      <c r="AWO28" s="13"/>
      <c r="AWP28" s="14"/>
      <c r="AWQ28" s="15"/>
      <c r="AWR28" s="13"/>
      <c r="AWS28" s="9"/>
      <c r="AWT28" s="8"/>
      <c r="AWU28" s="8"/>
      <c r="AWV28" s="13"/>
      <c r="AWW28" s="13"/>
      <c r="AWX28" s="14"/>
      <c r="AWY28" s="15"/>
      <c r="AWZ28" s="13"/>
      <c r="AXA28" s="9"/>
      <c r="AXB28" s="8"/>
      <c r="AXC28" s="8"/>
      <c r="AXD28" s="13"/>
      <c r="AXE28" s="13"/>
      <c r="AXF28" s="14"/>
      <c r="AXG28" s="15"/>
      <c r="AXH28" s="13"/>
      <c r="AXI28" s="9"/>
      <c r="AXJ28" s="8"/>
      <c r="AXK28" s="8"/>
      <c r="AXL28" s="13"/>
      <c r="AXM28" s="13"/>
      <c r="AXN28" s="14"/>
      <c r="AXO28" s="15"/>
      <c r="AXP28" s="13"/>
      <c r="AXQ28" s="9"/>
      <c r="AXR28" s="8"/>
      <c r="AXS28" s="8"/>
      <c r="AXT28" s="13"/>
      <c r="AXU28" s="13"/>
      <c r="AXV28" s="14"/>
      <c r="AXW28" s="15"/>
      <c r="AXX28" s="13"/>
      <c r="AXY28" s="9"/>
      <c r="AXZ28" s="8"/>
      <c r="AYA28" s="8"/>
      <c r="AYB28" s="13"/>
      <c r="AYC28" s="13"/>
      <c r="AYD28" s="14"/>
      <c r="AYE28" s="15"/>
      <c r="AYF28" s="13"/>
      <c r="AYG28" s="9"/>
      <c r="AYH28" s="8"/>
      <c r="AYI28" s="8"/>
      <c r="AYJ28" s="13"/>
      <c r="AYK28" s="13"/>
      <c r="AYL28" s="14"/>
      <c r="AYM28" s="15"/>
      <c r="AYN28" s="13"/>
      <c r="AYO28" s="9"/>
      <c r="AYP28" s="8"/>
      <c r="AYQ28" s="8"/>
      <c r="AYR28" s="13"/>
      <c r="AYS28" s="13"/>
      <c r="AYT28" s="14"/>
      <c r="AYU28" s="15"/>
      <c r="AYV28" s="13"/>
      <c r="AYW28" s="9"/>
      <c r="AYX28" s="8"/>
      <c r="AYY28" s="8"/>
      <c r="AYZ28" s="13"/>
      <c r="AZA28" s="13"/>
      <c r="AZB28" s="14"/>
      <c r="AZC28" s="15"/>
      <c r="AZD28" s="13"/>
      <c r="AZE28" s="9"/>
      <c r="AZF28" s="8"/>
      <c r="AZG28" s="8"/>
      <c r="AZH28" s="13"/>
      <c r="AZI28" s="13"/>
      <c r="AZJ28" s="14"/>
      <c r="AZK28" s="15"/>
      <c r="AZL28" s="13"/>
      <c r="AZM28" s="9"/>
      <c r="AZN28" s="8"/>
      <c r="AZO28" s="8"/>
      <c r="AZP28" s="13"/>
      <c r="AZQ28" s="13"/>
      <c r="AZR28" s="14"/>
      <c r="AZS28" s="15"/>
      <c r="AZT28" s="13"/>
      <c r="AZU28" s="9"/>
      <c r="AZV28" s="8"/>
      <c r="AZW28" s="8"/>
      <c r="AZX28" s="13"/>
      <c r="AZY28" s="13"/>
      <c r="AZZ28" s="14"/>
      <c r="BAA28" s="15"/>
      <c r="BAB28" s="13"/>
      <c r="BAC28" s="9"/>
      <c r="BAD28" s="8"/>
      <c r="BAE28" s="8"/>
      <c r="BAF28" s="13"/>
      <c r="BAG28" s="13"/>
      <c r="BAH28" s="14"/>
      <c r="BAI28" s="15"/>
      <c r="BAJ28" s="13"/>
      <c r="BAK28" s="9"/>
      <c r="BAL28" s="8"/>
      <c r="BAM28" s="8"/>
      <c r="BAN28" s="13"/>
      <c r="BAO28" s="13"/>
      <c r="BAP28" s="14"/>
      <c r="BAQ28" s="15"/>
      <c r="BAR28" s="13"/>
      <c r="BAS28" s="9"/>
      <c r="BAT28" s="8"/>
      <c r="BAU28" s="8"/>
      <c r="BAV28" s="13"/>
      <c r="BAW28" s="13"/>
      <c r="BAX28" s="14"/>
      <c r="BAY28" s="15"/>
      <c r="BAZ28" s="13"/>
      <c r="BBA28" s="9"/>
      <c r="BBB28" s="8"/>
      <c r="BBC28" s="8"/>
      <c r="BBD28" s="13"/>
      <c r="BBE28" s="13"/>
      <c r="BBF28" s="14"/>
      <c r="BBG28" s="15"/>
      <c r="BBH28" s="13"/>
      <c r="BBI28" s="9"/>
      <c r="BBJ28" s="8"/>
      <c r="BBK28" s="8"/>
      <c r="BBL28" s="13"/>
      <c r="BBM28" s="13"/>
      <c r="BBN28" s="14"/>
      <c r="BBO28" s="15"/>
      <c r="BBP28" s="13"/>
      <c r="BBQ28" s="9"/>
      <c r="BBR28" s="8"/>
      <c r="BBS28" s="8"/>
      <c r="BBT28" s="13"/>
      <c r="BBU28" s="13"/>
      <c r="BBV28" s="14"/>
      <c r="BBW28" s="15"/>
      <c r="BBX28" s="13"/>
      <c r="BBY28" s="9"/>
      <c r="BBZ28" s="8"/>
      <c r="BCA28" s="8"/>
      <c r="BCB28" s="13"/>
      <c r="BCC28" s="13"/>
      <c r="BCD28" s="14"/>
      <c r="BCE28" s="15"/>
      <c r="BCF28" s="13"/>
      <c r="BCG28" s="9"/>
      <c r="BCH28" s="8"/>
      <c r="BCI28" s="8"/>
      <c r="BCJ28" s="13"/>
      <c r="BCK28" s="13"/>
      <c r="BCL28" s="14"/>
      <c r="BCM28" s="15"/>
      <c r="BCN28" s="13"/>
      <c r="BCO28" s="9"/>
      <c r="BCP28" s="8"/>
      <c r="BCQ28" s="8"/>
      <c r="BCR28" s="13"/>
      <c r="BCS28" s="13"/>
      <c r="BCT28" s="14"/>
      <c r="BCU28" s="15"/>
      <c r="BCV28" s="13"/>
      <c r="BCW28" s="9"/>
      <c r="BCX28" s="8"/>
      <c r="BCY28" s="8"/>
      <c r="BCZ28" s="13"/>
      <c r="BDA28" s="13"/>
      <c r="BDB28" s="14"/>
      <c r="BDC28" s="15"/>
      <c r="BDD28" s="13"/>
      <c r="BDE28" s="9"/>
      <c r="BDF28" s="8"/>
      <c r="BDG28" s="8"/>
      <c r="BDH28" s="13"/>
      <c r="BDI28" s="13"/>
      <c r="BDJ28" s="14"/>
      <c r="BDK28" s="15"/>
      <c r="BDL28" s="13"/>
      <c r="BDM28" s="9"/>
      <c r="BDN28" s="8"/>
      <c r="BDO28" s="8"/>
      <c r="BDP28" s="13"/>
      <c r="BDQ28" s="13"/>
      <c r="BDR28" s="14"/>
      <c r="BDS28" s="15"/>
      <c r="BDT28" s="13"/>
      <c r="BDU28" s="9"/>
      <c r="BDV28" s="8"/>
      <c r="BDW28" s="8"/>
      <c r="BDX28" s="13"/>
      <c r="BDY28" s="13"/>
      <c r="BDZ28" s="14"/>
      <c r="BEA28" s="15"/>
      <c r="BEB28" s="13"/>
      <c r="BEC28" s="9"/>
      <c r="BED28" s="8"/>
      <c r="BEE28" s="8"/>
      <c r="BEF28" s="13"/>
      <c r="BEG28" s="13"/>
      <c r="BEH28" s="14"/>
      <c r="BEI28" s="15"/>
      <c r="BEJ28" s="13"/>
      <c r="BEK28" s="9"/>
      <c r="BEL28" s="8"/>
      <c r="BEM28" s="8"/>
      <c r="BEN28" s="13"/>
      <c r="BEO28" s="13"/>
      <c r="BEP28" s="14"/>
      <c r="BEQ28" s="15"/>
      <c r="BER28" s="13"/>
      <c r="BES28" s="9"/>
      <c r="BET28" s="8"/>
      <c r="BEU28" s="8"/>
      <c r="BEV28" s="13"/>
      <c r="BEW28" s="13"/>
      <c r="BEX28" s="14"/>
      <c r="BEY28" s="15"/>
      <c r="BEZ28" s="13"/>
      <c r="BFA28" s="9"/>
      <c r="BFB28" s="8"/>
      <c r="BFC28" s="8"/>
      <c r="BFD28" s="13"/>
      <c r="BFE28" s="13"/>
      <c r="BFF28" s="14"/>
      <c r="BFG28" s="15"/>
      <c r="BFH28" s="13"/>
      <c r="BFI28" s="9"/>
      <c r="BFJ28" s="8"/>
      <c r="BFK28" s="8"/>
      <c r="BFL28" s="13"/>
      <c r="BFM28" s="13"/>
      <c r="BFN28" s="14"/>
      <c r="BFO28" s="15"/>
      <c r="BFP28" s="13"/>
      <c r="BFQ28" s="9"/>
      <c r="BFR28" s="8"/>
      <c r="BFS28" s="8"/>
      <c r="BFT28" s="13"/>
      <c r="BFU28" s="13"/>
      <c r="BFV28" s="14"/>
      <c r="BFW28" s="15"/>
      <c r="BFX28" s="13"/>
      <c r="BFY28" s="9"/>
      <c r="BFZ28" s="8"/>
      <c r="BGA28" s="8"/>
      <c r="BGB28" s="13"/>
      <c r="BGC28" s="13"/>
      <c r="BGD28" s="14"/>
      <c r="BGE28" s="15"/>
      <c r="BGF28" s="13"/>
      <c r="BGG28" s="9"/>
      <c r="BGH28" s="8"/>
      <c r="BGI28" s="8"/>
      <c r="BGJ28" s="13"/>
      <c r="BGK28" s="13"/>
      <c r="BGL28" s="14"/>
      <c r="BGM28" s="15"/>
      <c r="BGN28" s="13"/>
      <c r="BGO28" s="9"/>
      <c r="BGP28" s="8"/>
      <c r="BGQ28" s="8"/>
      <c r="BGR28" s="13"/>
      <c r="BGS28" s="13"/>
      <c r="BGT28" s="14"/>
      <c r="BGU28" s="15"/>
      <c r="BGV28" s="13"/>
      <c r="BGW28" s="9"/>
      <c r="BGX28" s="8"/>
      <c r="BGY28" s="8"/>
      <c r="BGZ28" s="13"/>
      <c r="BHA28" s="13"/>
      <c r="BHB28" s="14"/>
      <c r="BHC28" s="15"/>
      <c r="BHD28" s="13"/>
      <c r="BHE28" s="9"/>
      <c r="BHF28" s="8"/>
      <c r="BHG28" s="8"/>
      <c r="BHH28" s="13"/>
      <c r="BHI28" s="13"/>
      <c r="BHJ28" s="14"/>
      <c r="BHK28" s="15"/>
      <c r="BHL28" s="13"/>
      <c r="BHM28" s="9"/>
      <c r="BHN28" s="8"/>
      <c r="BHO28" s="8"/>
      <c r="BHP28" s="13"/>
      <c r="BHQ28" s="13"/>
      <c r="BHR28" s="14"/>
      <c r="BHS28" s="15"/>
      <c r="BHT28" s="13"/>
      <c r="BHU28" s="9"/>
      <c r="BHV28" s="8"/>
      <c r="BHW28" s="8"/>
      <c r="BHX28" s="13"/>
      <c r="BHY28" s="13"/>
      <c r="BHZ28" s="14"/>
      <c r="BIA28" s="15"/>
      <c r="BIB28" s="13"/>
      <c r="BIC28" s="9"/>
      <c r="BID28" s="8"/>
      <c r="BIE28" s="8"/>
      <c r="BIF28" s="13"/>
      <c r="BIG28" s="13"/>
      <c r="BIH28" s="14"/>
      <c r="BII28" s="15"/>
      <c r="BIJ28" s="13"/>
      <c r="BIK28" s="9"/>
      <c r="BIL28" s="8"/>
      <c r="BIM28" s="8"/>
      <c r="BIN28" s="13"/>
      <c r="BIO28" s="13"/>
      <c r="BIP28" s="14"/>
      <c r="BIQ28" s="15"/>
      <c r="BIR28" s="13"/>
      <c r="BIS28" s="9"/>
      <c r="BIT28" s="8"/>
      <c r="BIU28" s="8"/>
      <c r="BIV28" s="13"/>
      <c r="BIW28" s="13"/>
      <c r="BIX28" s="14"/>
      <c r="BIY28" s="15"/>
      <c r="BIZ28" s="13"/>
      <c r="BJA28" s="9"/>
      <c r="BJB28" s="8"/>
      <c r="BJC28" s="8"/>
      <c r="BJD28" s="13"/>
      <c r="BJE28" s="13"/>
      <c r="BJF28" s="14"/>
      <c r="BJG28" s="15"/>
      <c r="BJH28" s="13"/>
      <c r="BJI28" s="9"/>
      <c r="BJJ28" s="8"/>
      <c r="BJK28" s="8"/>
      <c r="BJL28" s="13"/>
      <c r="BJM28" s="13"/>
      <c r="BJN28" s="14"/>
      <c r="BJO28" s="15"/>
      <c r="BJP28" s="13"/>
      <c r="BJQ28" s="9"/>
      <c r="BJR28" s="8"/>
      <c r="BJS28" s="8"/>
      <c r="BJT28" s="13"/>
      <c r="BJU28" s="13"/>
      <c r="BJV28" s="14"/>
      <c r="BJW28" s="15"/>
      <c r="BJX28" s="13"/>
      <c r="BJY28" s="9"/>
      <c r="BJZ28" s="8"/>
      <c r="BKA28" s="8"/>
      <c r="BKB28" s="13"/>
      <c r="BKC28" s="13"/>
      <c r="BKD28" s="14"/>
      <c r="BKE28" s="15"/>
      <c r="BKF28" s="13"/>
      <c r="BKG28" s="9"/>
      <c r="BKH28" s="8"/>
      <c r="BKI28" s="8"/>
      <c r="BKJ28" s="13"/>
      <c r="BKK28" s="13"/>
      <c r="BKL28" s="14"/>
      <c r="BKM28" s="15"/>
      <c r="BKN28" s="13"/>
      <c r="BKO28" s="9"/>
      <c r="BKP28" s="8"/>
      <c r="BKQ28" s="8"/>
      <c r="BKR28" s="13"/>
      <c r="BKS28" s="13"/>
      <c r="BKT28" s="14"/>
      <c r="BKU28" s="15"/>
      <c r="BKV28" s="13"/>
      <c r="BKW28" s="9"/>
      <c r="BKX28" s="8"/>
      <c r="BKY28" s="8"/>
      <c r="BKZ28" s="13"/>
      <c r="BLA28" s="13"/>
      <c r="BLB28" s="14"/>
      <c r="BLC28" s="15"/>
      <c r="BLD28" s="13"/>
      <c r="BLE28" s="9"/>
      <c r="BLF28" s="8"/>
      <c r="BLG28" s="8"/>
      <c r="BLH28" s="13"/>
      <c r="BLI28" s="13"/>
      <c r="BLJ28" s="14"/>
      <c r="BLK28" s="15"/>
      <c r="BLL28" s="13"/>
      <c r="BLM28" s="9"/>
      <c r="BLN28" s="8"/>
      <c r="BLO28" s="8"/>
      <c r="BLP28" s="13"/>
      <c r="BLQ28" s="13"/>
      <c r="BLR28" s="14"/>
      <c r="BLS28" s="15"/>
      <c r="BLT28" s="13"/>
      <c r="BLU28" s="9"/>
      <c r="BLV28" s="8"/>
      <c r="BLW28" s="8"/>
      <c r="BLX28" s="13"/>
      <c r="BLY28" s="13"/>
      <c r="BLZ28" s="14"/>
      <c r="BMA28" s="15"/>
      <c r="BMB28" s="13"/>
      <c r="BMC28" s="9"/>
      <c r="BMD28" s="8"/>
      <c r="BME28" s="8"/>
      <c r="BMF28" s="13"/>
      <c r="BMG28" s="13"/>
      <c r="BMH28" s="14"/>
      <c r="BMI28" s="15"/>
      <c r="BMJ28" s="13"/>
      <c r="BMK28" s="9"/>
      <c r="BML28" s="8"/>
      <c r="BMM28" s="8"/>
      <c r="BMN28" s="13"/>
      <c r="BMO28" s="13"/>
      <c r="BMP28" s="14"/>
      <c r="BMQ28" s="15"/>
      <c r="BMR28" s="13"/>
      <c r="BMS28" s="9"/>
      <c r="BMT28" s="8"/>
      <c r="BMU28" s="8"/>
      <c r="BMV28" s="13"/>
      <c r="BMW28" s="13"/>
      <c r="BMX28" s="14"/>
      <c r="BMY28" s="15"/>
      <c r="BMZ28" s="13"/>
      <c r="BNA28" s="9"/>
      <c r="BNB28" s="8"/>
      <c r="BNC28" s="8"/>
      <c r="BND28" s="13"/>
      <c r="BNE28" s="13"/>
      <c r="BNF28" s="14"/>
      <c r="BNG28" s="15"/>
      <c r="BNH28" s="13"/>
      <c r="BNI28" s="9"/>
      <c r="BNJ28" s="8"/>
      <c r="BNK28" s="8"/>
      <c r="BNL28" s="13"/>
      <c r="BNM28" s="13"/>
      <c r="BNN28" s="14"/>
      <c r="BNO28" s="15"/>
      <c r="BNP28" s="13"/>
      <c r="BNQ28" s="9"/>
      <c r="BNR28" s="8"/>
      <c r="BNS28" s="8"/>
      <c r="BNT28" s="13"/>
      <c r="BNU28" s="13"/>
      <c r="BNV28" s="14"/>
      <c r="BNW28" s="15"/>
      <c r="BNX28" s="13"/>
      <c r="BNY28" s="9"/>
      <c r="BNZ28" s="8"/>
      <c r="BOA28" s="8"/>
      <c r="BOB28" s="13"/>
      <c r="BOC28" s="13"/>
      <c r="BOD28" s="14"/>
      <c r="BOE28" s="15"/>
      <c r="BOF28" s="13"/>
      <c r="BOG28" s="9"/>
      <c r="BOH28" s="8"/>
      <c r="BOI28" s="8"/>
      <c r="BOJ28" s="13"/>
      <c r="BOK28" s="13"/>
      <c r="BOL28" s="14"/>
      <c r="BOM28" s="15"/>
      <c r="BON28" s="13"/>
      <c r="BOO28" s="9"/>
      <c r="BOP28" s="8"/>
      <c r="BOQ28" s="8"/>
      <c r="BOR28" s="13"/>
      <c r="BOS28" s="13"/>
      <c r="BOT28" s="14"/>
      <c r="BOU28" s="15"/>
      <c r="BOV28" s="13"/>
      <c r="BOW28" s="9"/>
      <c r="BOX28" s="8"/>
      <c r="BOY28" s="8"/>
      <c r="BOZ28" s="13"/>
      <c r="BPA28" s="13"/>
      <c r="BPB28" s="14"/>
      <c r="BPC28" s="15"/>
      <c r="BPD28" s="13"/>
      <c r="BPE28" s="9"/>
      <c r="BPF28" s="8"/>
      <c r="BPG28" s="8"/>
      <c r="BPH28" s="13"/>
      <c r="BPI28" s="13"/>
      <c r="BPJ28" s="14"/>
      <c r="BPK28" s="15"/>
      <c r="BPL28" s="13"/>
      <c r="BPM28" s="9"/>
      <c r="BPN28" s="8"/>
      <c r="BPO28" s="8"/>
      <c r="BPP28" s="13"/>
      <c r="BPQ28" s="13"/>
      <c r="BPR28" s="14"/>
      <c r="BPS28" s="15"/>
      <c r="BPT28" s="13"/>
      <c r="BPU28" s="9"/>
      <c r="BPV28" s="8"/>
      <c r="BPW28" s="8"/>
      <c r="BPX28" s="13"/>
      <c r="BPY28" s="13"/>
      <c r="BPZ28" s="14"/>
      <c r="BQA28" s="15"/>
      <c r="BQB28" s="13"/>
      <c r="BQC28" s="9"/>
      <c r="BQD28" s="8"/>
      <c r="BQE28" s="8"/>
      <c r="BQF28" s="13"/>
      <c r="BQG28" s="13"/>
      <c r="BQH28" s="14"/>
      <c r="BQI28" s="15"/>
      <c r="BQJ28" s="13"/>
      <c r="BQK28" s="9"/>
      <c r="BQL28" s="8"/>
      <c r="BQM28" s="8"/>
      <c r="BQN28" s="13"/>
      <c r="BQO28" s="13"/>
      <c r="BQP28" s="14"/>
      <c r="BQQ28" s="15"/>
      <c r="BQR28" s="13"/>
      <c r="BQS28" s="9"/>
      <c r="BQT28" s="8"/>
      <c r="BQU28" s="8"/>
      <c r="BQV28" s="13"/>
      <c r="BQW28" s="13"/>
      <c r="BQX28" s="14"/>
      <c r="BQY28" s="15"/>
      <c r="BQZ28" s="13"/>
      <c r="BRA28" s="9"/>
      <c r="BRB28" s="8"/>
      <c r="BRC28" s="8"/>
      <c r="BRD28" s="13"/>
      <c r="BRE28" s="13"/>
      <c r="BRF28" s="14"/>
      <c r="BRG28" s="15"/>
      <c r="BRH28" s="13"/>
      <c r="BRI28" s="9"/>
      <c r="BRJ28" s="8"/>
      <c r="BRK28" s="8"/>
      <c r="BRL28" s="13"/>
      <c r="BRM28" s="13"/>
      <c r="BRN28" s="14"/>
      <c r="BRO28" s="15"/>
      <c r="BRP28" s="13"/>
      <c r="BRQ28" s="9"/>
      <c r="BRR28" s="8"/>
      <c r="BRS28" s="8"/>
      <c r="BRT28" s="13"/>
      <c r="BRU28" s="13"/>
      <c r="BRV28" s="14"/>
      <c r="BRW28" s="15"/>
      <c r="BRX28" s="13"/>
      <c r="BRY28" s="9"/>
      <c r="BRZ28" s="8"/>
      <c r="BSA28" s="8"/>
      <c r="BSB28" s="13"/>
      <c r="BSC28" s="13"/>
      <c r="BSD28" s="14"/>
      <c r="BSE28" s="15"/>
      <c r="BSF28" s="13"/>
      <c r="BSG28" s="9"/>
      <c r="BSH28" s="8"/>
      <c r="BSI28" s="8"/>
      <c r="BSJ28" s="13"/>
      <c r="BSK28" s="13"/>
      <c r="BSL28" s="14"/>
      <c r="BSM28" s="15"/>
      <c r="BSN28" s="13"/>
      <c r="BSO28" s="9"/>
      <c r="BSP28" s="8"/>
      <c r="BSQ28" s="8"/>
      <c r="BSR28" s="13"/>
      <c r="BSS28" s="13"/>
      <c r="BST28" s="14"/>
      <c r="BSU28" s="15"/>
      <c r="BSV28" s="13"/>
      <c r="BSW28" s="9"/>
      <c r="BSX28" s="8"/>
      <c r="BSY28" s="8"/>
      <c r="BSZ28" s="13"/>
      <c r="BTA28" s="13"/>
      <c r="BTB28" s="14"/>
      <c r="BTC28" s="15"/>
      <c r="BTD28" s="13"/>
      <c r="BTE28" s="9"/>
      <c r="BTF28" s="8"/>
      <c r="BTG28" s="8"/>
      <c r="BTH28" s="13"/>
      <c r="BTI28" s="13"/>
      <c r="BTJ28" s="14"/>
      <c r="BTK28" s="15"/>
      <c r="BTL28" s="13"/>
      <c r="BTM28" s="9"/>
      <c r="BTN28" s="8"/>
      <c r="BTO28" s="8"/>
      <c r="BTP28" s="13"/>
      <c r="BTQ28" s="13"/>
      <c r="BTR28" s="14"/>
      <c r="BTS28" s="15"/>
      <c r="BTT28" s="13"/>
      <c r="BTU28" s="9"/>
      <c r="BTV28" s="8"/>
      <c r="BTW28" s="8"/>
      <c r="BTX28" s="13"/>
      <c r="BTY28" s="13"/>
      <c r="BTZ28" s="14"/>
      <c r="BUA28" s="15"/>
      <c r="BUB28" s="13"/>
      <c r="BUC28" s="9"/>
      <c r="BUD28" s="8"/>
      <c r="BUE28" s="8"/>
      <c r="BUF28" s="13"/>
      <c r="BUG28" s="13"/>
      <c r="BUH28" s="14"/>
      <c r="BUI28" s="15"/>
      <c r="BUJ28" s="13"/>
      <c r="BUK28" s="9"/>
      <c r="BUL28" s="8"/>
      <c r="BUM28" s="8"/>
      <c r="BUN28" s="13"/>
      <c r="BUO28" s="13"/>
      <c r="BUP28" s="14"/>
      <c r="BUQ28" s="15"/>
      <c r="BUR28" s="13"/>
      <c r="BUS28" s="9"/>
      <c r="BUT28" s="8"/>
      <c r="BUU28" s="8"/>
      <c r="BUV28" s="13"/>
      <c r="BUW28" s="13"/>
      <c r="BUX28" s="14"/>
      <c r="BUY28" s="15"/>
      <c r="BUZ28" s="13"/>
      <c r="BVA28" s="9"/>
      <c r="BVB28" s="8"/>
      <c r="BVC28" s="8"/>
      <c r="BVD28" s="13"/>
      <c r="BVE28" s="13"/>
      <c r="BVF28" s="14"/>
      <c r="BVG28" s="15"/>
      <c r="BVH28" s="13"/>
      <c r="BVI28" s="9"/>
      <c r="BVJ28" s="8"/>
      <c r="BVK28" s="8"/>
      <c r="BVL28" s="13"/>
      <c r="BVM28" s="13"/>
      <c r="BVN28" s="14"/>
      <c r="BVO28" s="15"/>
      <c r="BVP28" s="13"/>
      <c r="BVQ28" s="9"/>
      <c r="BVR28" s="8"/>
      <c r="BVS28" s="8"/>
      <c r="BVT28" s="13"/>
      <c r="BVU28" s="13"/>
      <c r="BVV28" s="14"/>
      <c r="BVW28" s="15"/>
      <c r="BVX28" s="13"/>
      <c r="BVY28" s="9"/>
      <c r="BVZ28" s="8"/>
      <c r="BWA28" s="8"/>
      <c r="BWB28" s="13"/>
      <c r="BWC28" s="13"/>
      <c r="BWD28" s="14"/>
      <c r="BWE28" s="15"/>
      <c r="BWF28" s="13"/>
      <c r="BWG28" s="9"/>
      <c r="BWH28" s="8"/>
      <c r="BWI28" s="8"/>
      <c r="BWJ28" s="13"/>
      <c r="BWK28" s="13"/>
      <c r="BWL28" s="14"/>
      <c r="BWM28" s="15"/>
      <c r="BWN28" s="13"/>
      <c r="BWO28" s="9"/>
      <c r="BWP28" s="8"/>
      <c r="BWQ28" s="8"/>
      <c r="BWR28" s="13"/>
      <c r="BWS28" s="13"/>
      <c r="BWT28" s="14"/>
      <c r="BWU28" s="15"/>
      <c r="BWV28" s="13"/>
      <c r="BWW28" s="9"/>
      <c r="BWX28" s="8"/>
      <c r="BWY28" s="8"/>
      <c r="BWZ28" s="13"/>
      <c r="BXA28" s="13"/>
      <c r="BXB28" s="14"/>
      <c r="BXC28" s="15"/>
      <c r="BXD28" s="13"/>
      <c r="BXE28" s="9"/>
      <c r="BXF28" s="8"/>
      <c r="BXG28" s="8"/>
      <c r="BXH28" s="13"/>
      <c r="BXI28" s="13"/>
      <c r="BXJ28" s="14"/>
      <c r="BXK28" s="15"/>
      <c r="BXL28" s="13"/>
      <c r="BXM28" s="9"/>
      <c r="BXN28" s="8"/>
      <c r="BXO28" s="8"/>
      <c r="BXP28" s="13"/>
      <c r="BXQ28" s="13"/>
      <c r="BXR28" s="14"/>
      <c r="BXS28" s="15"/>
      <c r="BXT28" s="13"/>
      <c r="BXU28" s="9"/>
      <c r="BXV28" s="8"/>
      <c r="BXW28" s="8"/>
      <c r="BXX28" s="13"/>
      <c r="BXY28" s="13"/>
      <c r="BXZ28" s="14"/>
      <c r="BYA28" s="15"/>
      <c r="BYB28" s="13"/>
      <c r="BYC28" s="9"/>
      <c r="BYD28" s="8"/>
      <c r="BYE28" s="8"/>
      <c r="BYF28" s="13"/>
      <c r="BYG28" s="13"/>
      <c r="BYH28" s="14"/>
      <c r="BYI28" s="15"/>
      <c r="BYJ28" s="13"/>
      <c r="BYK28" s="9"/>
      <c r="BYL28" s="8"/>
      <c r="BYM28" s="8"/>
      <c r="BYN28" s="13"/>
      <c r="BYO28" s="13"/>
      <c r="BYP28" s="14"/>
      <c r="BYQ28" s="15"/>
      <c r="BYR28" s="13"/>
      <c r="BYS28" s="9"/>
      <c r="BYT28" s="8"/>
      <c r="BYU28" s="8"/>
      <c r="BYV28" s="13"/>
      <c r="BYW28" s="13"/>
      <c r="BYX28" s="14"/>
      <c r="BYY28" s="15"/>
      <c r="BYZ28" s="13"/>
      <c r="BZA28" s="9"/>
      <c r="BZB28" s="8"/>
      <c r="BZC28" s="8"/>
      <c r="BZD28" s="13"/>
      <c r="BZE28" s="13"/>
      <c r="BZF28" s="14"/>
      <c r="BZG28" s="15"/>
      <c r="BZH28" s="13"/>
      <c r="BZI28" s="9"/>
      <c r="BZJ28" s="8"/>
      <c r="BZK28" s="8"/>
      <c r="BZL28" s="13"/>
      <c r="BZM28" s="13"/>
      <c r="BZN28" s="14"/>
      <c r="BZO28" s="15"/>
      <c r="BZP28" s="13"/>
      <c r="BZQ28" s="9"/>
      <c r="BZR28" s="8"/>
      <c r="BZS28" s="8"/>
      <c r="BZT28" s="13"/>
      <c r="BZU28" s="13"/>
      <c r="BZV28" s="14"/>
      <c r="BZW28" s="15"/>
      <c r="BZX28" s="13"/>
      <c r="BZY28" s="9"/>
      <c r="BZZ28" s="8"/>
      <c r="CAA28" s="8"/>
      <c r="CAB28" s="13"/>
      <c r="CAC28" s="13"/>
      <c r="CAD28" s="14"/>
      <c r="CAE28" s="15"/>
      <c r="CAF28" s="13"/>
      <c r="CAG28" s="9"/>
      <c r="CAH28" s="8"/>
      <c r="CAI28" s="8"/>
      <c r="CAJ28" s="13"/>
      <c r="CAK28" s="13"/>
      <c r="CAL28" s="14"/>
      <c r="CAM28" s="15"/>
      <c r="CAN28" s="13"/>
      <c r="CAO28" s="9"/>
      <c r="CAP28" s="8"/>
      <c r="CAQ28" s="8"/>
      <c r="CAR28" s="13"/>
      <c r="CAS28" s="13"/>
      <c r="CAT28" s="14"/>
      <c r="CAU28" s="15"/>
      <c r="CAV28" s="13"/>
      <c r="CAW28" s="9"/>
      <c r="CAX28" s="8"/>
      <c r="CAY28" s="8"/>
      <c r="CAZ28" s="13"/>
      <c r="CBA28" s="13"/>
      <c r="CBB28" s="14"/>
      <c r="CBC28" s="15"/>
      <c r="CBD28" s="13"/>
      <c r="CBE28" s="9"/>
      <c r="CBF28" s="8"/>
      <c r="CBG28" s="8"/>
      <c r="CBH28" s="13"/>
      <c r="CBI28" s="13"/>
      <c r="CBJ28" s="14"/>
      <c r="CBK28" s="15"/>
      <c r="CBL28" s="13"/>
      <c r="CBM28" s="9"/>
      <c r="CBN28" s="8"/>
      <c r="CBO28" s="8"/>
      <c r="CBP28" s="13"/>
      <c r="CBQ28" s="13"/>
      <c r="CBR28" s="14"/>
      <c r="CBS28" s="15"/>
      <c r="CBT28" s="13"/>
      <c r="CBU28" s="9"/>
      <c r="CBV28" s="8"/>
      <c r="CBW28" s="8"/>
      <c r="CBX28" s="13"/>
      <c r="CBY28" s="13"/>
      <c r="CBZ28" s="14"/>
      <c r="CCA28" s="15"/>
      <c r="CCB28" s="13"/>
      <c r="CCC28" s="9"/>
      <c r="CCD28" s="8"/>
      <c r="CCE28" s="8"/>
      <c r="CCF28" s="13"/>
      <c r="CCG28" s="13"/>
      <c r="CCH28" s="14"/>
      <c r="CCI28" s="15"/>
      <c r="CCJ28" s="13"/>
      <c r="CCK28" s="9"/>
      <c r="CCL28" s="8"/>
      <c r="CCM28" s="8"/>
      <c r="CCN28" s="13"/>
      <c r="CCO28" s="13"/>
      <c r="CCP28" s="14"/>
      <c r="CCQ28" s="15"/>
      <c r="CCR28" s="13"/>
      <c r="CCS28" s="9"/>
      <c r="CCT28" s="8"/>
      <c r="CCU28" s="8"/>
      <c r="CCV28" s="13"/>
      <c r="CCW28" s="13"/>
      <c r="CCX28" s="14"/>
      <c r="CCY28" s="15"/>
      <c r="CCZ28" s="13"/>
      <c r="CDA28" s="9"/>
      <c r="CDB28" s="8"/>
      <c r="CDC28" s="8"/>
      <c r="CDD28" s="13"/>
      <c r="CDE28" s="13"/>
      <c r="CDF28" s="14"/>
      <c r="CDG28" s="15"/>
      <c r="CDH28" s="13"/>
      <c r="CDI28" s="9"/>
      <c r="CDJ28" s="8"/>
      <c r="CDK28" s="8"/>
      <c r="CDL28" s="13"/>
      <c r="CDM28" s="13"/>
      <c r="CDN28" s="14"/>
      <c r="CDO28" s="15"/>
      <c r="CDP28" s="13"/>
      <c r="CDQ28" s="9"/>
      <c r="CDR28" s="8"/>
      <c r="CDS28" s="8"/>
      <c r="CDT28" s="13"/>
      <c r="CDU28" s="13"/>
      <c r="CDV28" s="14"/>
      <c r="CDW28" s="15"/>
      <c r="CDX28" s="13"/>
      <c r="CDY28" s="9"/>
      <c r="CDZ28" s="8"/>
      <c r="CEA28" s="8"/>
      <c r="CEB28" s="13"/>
      <c r="CEC28" s="13"/>
      <c r="CED28" s="14"/>
      <c r="CEE28" s="15"/>
      <c r="CEF28" s="13"/>
      <c r="CEG28" s="9"/>
      <c r="CEH28" s="8"/>
      <c r="CEI28" s="8"/>
      <c r="CEJ28" s="13"/>
      <c r="CEK28" s="13"/>
      <c r="CEL28" s="14"/>
      <c r="CEM28" s="15"/>
      <c r="CEN28" s="13"/>
      <c r="CEO28" s="9"/>
      <c r="CEP28" s="8"/>
      <c r="CEQ28" s="8"/>
      <c r="CER28" s="13"/>
      <c r="CES28" s="13"/>
      <c r="CET28" s="14"/>
      <c r="CEU28" s="15"/>
      <c r="CEV28" s="13"/>
      <c r="CEW28" s="9"/>
      <c r="CEX28" s="8"/>
      <c r="CEY28" s="8"/>
      <c r="CEZ28" s="13"/>
      <c r="CFA28" s="13"/>
      <c r="CFB28" s="14"/>
      <c r="CFC28" s="15"/>
      <c r="CFD28" s="13"/>
      <c r="CFE28" s="9"/>
      <c r="CFF28" s="8"/>
      <c r="CFG28" s="8"/>
      <c r="CFH28" s="13"/>
      <c r="CFI28" s="13"/>
      <c r="CFJ28" s="14"/>
      <c r="CFK28" s="15"/>
      <c r="CFL28" s="13"/>
      <c r="CFM28" s="9"/>
      <c r="CFN28" s="8"/>
      <c r="CFO28" s="8"/>
      <c r="CFP28" s="13"/>
      <c r="CFQ28" s="13"/>
      <c r="CFR28" s="14"/>
      <c r="CFS28" s="15"/>
      <c r="CFT28" s="13"/>
      <c r="CFU28" s="9"/>
      <c r="CFV28" s="8"/>
      <c r="CFW28" s="8"/>
      <c r="CFX28" s="13"/>
      <c r="CFY28" s="13"/>
      <c r="CFZ28" s="14"/>
      <c r="CGA28" s="15"/>
      <c r="CGB28" s="13"/>
      <c r="CGC28" s="9"/>
      <c r="CGD28" s="8"/>
      <c r="CGE28" s="8"/>
      <c r="CGF28" s="13"/>
      <c r="CGG28" s="13"/>
      <c r="CGH28" s="14"/>
      <c r="CGI28" s="15"/>
      <c r="CGJ28" s="13"/>
      <c r="CGK28" s="9"/>
      <c r="CGL28" s="8"/>
      <c r="CGM28" s="8"/>
      <c r="CGN28" s="13"/>
      <c r="CGO28" s="13"/>
      <c r="CGP28" s="14"/>
      <c r="CGQ28" s="15"/>
      <c r="CGR28" s="13"/>
      <c r="CGS28" s="9"/>
      <c r="CGT28" s="8"/>
      <c r="CGU28" s="8"/>
      <c r="CGV28" s="13"/>
      <c r="CGW28" s="13"/>
      <c r="CGX28" s="14"/>
      <c r="CGY28" s="15"/>
      <c r="CGZ28" s="13"/>
      <c r="CHA28" s="9"/>
      <c r="CHB28" s="8"/>
      <c r="CHC28" s="8"/>
      <c r="CHD28" s="13"/>
      <c r="CHE28" s="13"/>
      <c r="CHF28" s="14"/>
      <c r="CHG28" s="15"/>
      <c r="CHH28" s="13"/>
      <c r="CHI28" s="9"/>
      <c r="CHJ28" s="8"/>
      <c r="CHK28" s="8"/>
      <c r="CHL28" s="13"/>
      <c r="CHM28" s="13"/>
      <c r="CHN28" s="14"/>
      <c r="CHO28" s="15"/>
      <c r="CHP28" s="13"/>
      <c r="CHQ28" s="9"/>
      <c r="CHR28" s="8"/>
      <c r="CHS28" s="8"/>
      <c r="CHT28" s="13"/>
      <c r="CHU28" s="13"/>
      <c r="CHV28" s="14"/>
      <c r="CHW28" s="15"/>
      <c r="CHX28" s="13"/>
      <c r="CHY28" s="9"/>
      <c r="CHZ28" s="8"/>
      <c r="CIA28" s="8"/>
      <c r="CIB28" s="13"/>
      <c r="CIC28" s="13"/>
      <c r="CID28" s="14"/>
      <c r="CIE28" s="15"/>
      <c r="CIF28" s="13"/>
      <c r="CIG28" s="9"/>
      <c r="CIH28" s="8"/>
      <c r="CII28" s="8"/>
      <c r="CIJ28" s="13"/>
      <c r="CIK28" s="13"/>
      <c r="CIL28" s="14"/>
      <c r="CIM28" s="15"/>
      <c r="CIN28" s="13"/>
      <c r="CIO28" s="9"/>
      <c r="CIP28" s="8"/>
      <c r="CIQ28" s="8"/>
      <c r="CIR28" s="13"/>
      <c r="CIS28" s="13"/>
      <c r="CIT28" s="14"/>
      <c r="CIU28" s="15"/>
      <c r="CIV28" s="13"/>
      <c r="CIW28" s="9"/>
      <c r="CIX28" s="8"/>
      <c r="CIY28" s="8"/>
      <c r="CIZ28" s="13"/>
      <c r="CJA28" s="13"/>
      <c r="CJB28" s="14"/>
      <c r="CJC28" s="15"/>
      <c r="CJD28" s="13"/>
      <c r="CJE28" s="9"/>
      <c r="CJF28" s="8"/>
      <c r="CJG28" s="8"/>
      <c r="CJH28" s="13"/>
      <c r="CJI28" s="13"/>
      <c r="CJJ28" s="14"/>
      <c r="CJK28" s="15"/>
      <c r="CJL28" s="13"/>
      <c r="CJM28" s="9"/>
      <c r="CJN28" s="8"/>
      <c r="CJO28" s="8"/>
      <c r="CJP28" s="13"/>
      <c r="CJQ28" s="13"/>
      <c r="CJR28" s="14"/>
      <c r="CJS28" s="15"/>
      <c r="CJT28" s="13"/>
      <c r="CJU28" s="9"/>
      <c r="CJV28" s="8"/>
      <c r="CJW28" s="8"/>
      <c r="CJX28" s="13"/>
      <c r="CJY28" s="13"/>
      <c r="CJZ28" s="14"/>
      <c r="CKA28" s="15"/>
      <c r="CKB28" s="13"/>
      <c r="CKC28" s="9"/>
      <c r="CKD28" s="8"/>
      <c r="CKE28" s="8"/>
      <c r="CKF28" s="13"/>
      <c r="CKG28" s="13"/>
      <c r="CKH28" s="14"/>
      <c r="CKI28" s="15"/>
      <c r="CKJ28" s="13"/>
      <c r="CKK28" s="9"/>
      <c r="CKL28" s="8"/>
      <c r="CKM28" s="8"/>
      <c r="CKN28" s="13"/>
      <c r="CKO28" s="13"/>
      <c r="CKP28" s="14"/>
      <c r="CKQ28" s="15"/>
      <c r="CKR28" s="13"/>
      <c r="CKS28" s="9"/>
      <c r="CKT28" s="8"/>
      <c r="CKU28" s="8"/>
      <c r="CKV28" s="13"/>
      <c r="CKW28" s="13"/>
      <c r="CKX28" s="14"/>
      <c r="CKY28" s="15"/>
      <c r="CKZ28" s="13"/>
      <c r="CLA28" s="9"/>
      <c r="CLB28" s="8"/>
      <c r="CLC28" s="8"/>
      <c r="CLD28" s="13"/>
      <c r="CLE28" s="13"/>
      <c r="CLF28" s="14"/>
      <c r="CLG28" s="15"/>
      <c r="CLH28" s="13"/>
      <c r="CLI28" s="9"/>
      <c r="CLJ28" s="8"/>
      <c r="CLK28" s="8"/>
      <c r="CLL28" s="13"/>
      <c r="CLM28" s="13"/>
      <c r="CLN28" s="14"/>
      <c r="CLO28" s="15"/>
      <c r="CLP28" s="13"/>
      <c r="CLQ28" s="9"/>
      <c r="CLR28" s="8"/>
      <c r="CLS28" s="8"/>
      <c r="CLT28" s="13"/>
      <c r="CLU28" s="13"/>
      <c r="CLV28" s="14"/>
      <c r="CLW28" s="15"/>
      <c r="CLX28" s="13"/>
      <c r="CLY28" s="9"/>
      <c r="CLZ28" s="8"/>
      <c r="CMA28" s="8"/>
      <c r="CMB28" s="13"/>
      <c r="CMC28" s="13"/>
      <c r="CMD28" s="14"/>
      <c r="CME28" s="15"/>
      <c r="CMF28" s="13"/>
      <c r="CMG28" s="9"/>
      <c r="CMH28" s="8"/>
      <c r="CMI28" s="8"/>
      <c r="CMJ28" s="13"/>
      <c r="CMK28" s="13"/>
      <c r="CML28" s="14"/>
      <c r="CMM28" s="15"/>
      <c r="CMN28" s="13"/>
      <c r="CMO28" s="9"/>
      <c r="CMP28" s="8"/>
      <c r="CMQ28" s="8"/>
      <c r="CMR28" s="13"/>
      <c r="CMS28" s="13"/>
      <c r="CMT28" s="14"/>
      <c r="CMU28" s="15"/>
      <c r="CMV28" s="13"/>
      <c r="CMW28" s="9"/>
      <c r="CMX28" s="8"/>
      <c r="CMY28" s="8"/>
      <c r="CMZ28" s="13"/>
      <c r="CNA28" s="13"/>
      <c r="CNB28" s="14"/>
      <c r="CNC28" s="15"/>
      <c r="CND28" s="13"/>
      <c r="CNE28" s="9"/>
      <c r="CNF28" s="8"/>
      <c r="CNG28" s="8"/>
      <c r="CNH28" s="13"/>
      <c r="CNI28" s="13"/>
      <c r="CNJ28" s="14"/>
      <c r="CNK28" s="15"/>
      <c r="CNL28" s="13"/>
      <c r="CNM28" s="9"/>
      <c r="CNN28" s="8"/>
      <c r="CNO28" s="8"/>
      <c r="CNP28" s="13"/>
      <c r="CNQ28" s="13"/>
      <c r="CNR28" s="14"/>
      <c r="CNS28" s="15"/>
      <c r="CNT28" s="13"/>
      <c r="CNU28" s="9"/>
      <c r="CNV28" s="8"/>
      <c r="CNW28" s="8"/>
      <c r="CNX28" s="13"/>
      <c r="CNY28" s="13"/>
      <c r="CNZ28" s="14"/>
      <c r="COA28" s="15"/>
      <c r="COB28" s="13"/>
      <c r="COC28" s="9"/>
      <c r="COD28" s="8"/>
      <c r="COE28" s="8"/>
      <c r="COF28" s="13"/>
      <c r="COG28" s="13"/>
      <c r="COH28" s="14"/>
      <c r="COI28" s="15"/>
      <c r="COJ28" s="13"/>
      <c r="COK28" s="9"/>
      <c r="COL28" s="8"/>
      <c r="COM28" s="8"/>
      <c r="CON28" s="13"/>
      <c r="COO28" s="13"/>
      <c r="COP28" s="14"/>
      <c r="COQ28" s="15"/>
      <c r="COR28" s="13"/>
      <c r="COS28" s="9"/>
      <c r="COT28" s="8"/>
      <c r="COU28" s="8"/>
      <c r="COV28" s="13"/>
      <c r="COW28" s="13"/>
      <c r="COX28" s="14"/>
      <c r="COY28" s="15"/>
      <c r="COZ28" s="13"/>
      <c r="CPA28" s="9"/>
      <c r="CPB28" s="8"/>
      <c r="CPC28" s="8"/>
      <c r="CPD28" s="13"/>
      <c r="CPE28" s="13"/>
      <c r="CPF28" s="14"/>
      <c r="CPG28" s="15"/>
      <c r="CPH28" s="13"/>
      <c r="CPI28" s="9"/>
      <c r="CPJ28" s="8"/>
      <c r="CPK28" s="8"/>
      <c r="CPL28" s="13"/>
      <c r="CPM28" s="13"/>
      <c r="CPN28" s="14"/>
      <c r="CPO28" s="15"/>
      <c r="CPP28" s="13"/>
      <c r="CPQ28" s="9"/>
      <c r="CPR28" s="8"/>
      <c r="CPS28" s="8"/>
      <c r="CPT28" s="13"/>
      <c r="CPU28" s="13"/>
      <c r="CPV28" s="14"/>
      <c r="CPW28" s="15"/>
      <c r="CPX28" s="13"/>
      <c r="CPY28" s="9"/>
      <c r="CPZ28" s="8"/>
      <c r="CQA28" s="8"/>
      <c r="CQB28" s="13"/>
      <c r="CQC28" s="13"/>
      <c r="CQD28" s="14"/>
      <c r="CQE28" s="15"/>
      <c r="CQF28" s="13"/>
      <c r="CQG28" s="9"/>
      <c r="CQH28" s="8"/>
      <c r="CQI28" s="8"/>
      <c r="CQJ28" s="13"/>
      <c r="CQK28" s="13"/>
      <c r="CQL28" s="14"/>
      <c r="CQM28" s="15"/>
      <c r="CQN28" s="13"/>
      <c r="CQO28" s="9"/>
      <c r="CQP28" s="8"/>
      <c r="CQQ28" s="8"/>
      <c r="CQR28" s="13"/>
      <c r="CQS28" s="13"/>
      <c r="CQT28" s="14"/>
      <c r="CQU28" s="15"/>
      <c r="CQV28" s="13"/>
      <c r="CQW28" s="9"/>
      <c r="CQX28" s="8"/>
      <c r="CQY28" s="8"/>
      <c r="CQZ28" s="13"/>
      <c r="CRA28" s="13"/>
      <c r="CRB28" s="14"/>
      <c r="CRC28" s="15"/>
      <c r="CRD28" s="13"/>
      <c r="CRE28" s="9"/>
      <c r="CRF28" s="8"/>
      <c r="CRG28" s="8"/>
      <c r="CRH28" s="13"/>
      <c r="CRI28" s="13"/>
      <c r="CRJ28" s="14"/>
      <c r="CRK28" s="15"/>
      <c r="CRL28" s="13"/>
      <c r="CRM28" s="9"/>
      <c r="CRN28" s="8"/>
      <c r="CRO28" s="8"/>
      <c r="CRP28" s="13"/>
      <c r="CRQ28" s="13"/>
      <c r="CRR28" s="14"/>
      <c r="CRS28" s="15"/>
      <c r="CRT28" s="13"/>
      <c r="CRU28" s="9"/>
      <c r="CRV28" s="8"/>
      <c r="CRW28" s="8"/>
      <c r="CRX28" s="13"/>
      <c r="CRY28" s="13"/>
      <c r="CRZ28" s="14"/>
      <c r="CSA28" s="15"/>
      <c r="CSB28" s="13"/>
      <c r="CSC28" s="9"/>
      <c r="CSD28" s="8"/>
      <c r="CSE28" s="8"/>
      <c r="CSF28" s="13"/>
      <c r="CSG28" s="13"/>
      <c r="CSH28" s="14"/>
      <c r="CSI28" s="15"/>
      <c r="CSJ28" s="13"/>
      <c r="CSK28" s="9"/>
      <c r="CSL28" s="8"/>
      <c r="CSM28" s="8"/>
      <c r="CSN28" s="13"/>
      <c r="CSO28" s="13"/>
      <c r="CSP28" s="14"/>
      <c r="CSQ28" s="15"/>
      <c r="CSR28" s="13"/>
      <c r="CSS28" s="9"/>
      <c r="CST28" s="8"/>
      <c r="CSU28" s="8"/>
      <c r="CSV28" s="13"/>
      <c r="CSW28" s="13"/>
      <c r="CSX28" s="14"/>
      <c r="CSY28" s="15"/>
      <c r="CSZ28" s="13"/>
      <c r="CTA28" s="9"/>
      <c r="CTB28" s="8"/>
      <c r="CTC28" s="8"/>
      <c r="CTD28" s="13"/>
      <c r="CTE28" s="13"/>
      <c r="CTF28" s="14"/>
      <c r="CTG28" s="15"/>
      <c r="CTH28" s="13"/>
      <c r="CTI28" s="9"/>
      <c r="CTJ28" s="8"/>
      <c r="CTK28" s="8"/>
      <c r="CTL28" s="13"/>
      <c r="CTM28" s="13"/>
      <c r="CTN28" s="14"/>
      <c r="CTO28" s="15"/>
      <c r="CTP28" s="13"/>
      <c r="CTQ28" s="9"/>
      <c r="CTR28" s="8"/>
      <c r="CTS28" s="8"/>
      <c r="CTT28" s="13"/>
      <c r="CTU28" s="13"/>
      <c r="CTV28" s="14"/>
      <c r="CTW28" s="15"/>
      <c r="CTX28" s="13"/>
      <c r="CTY28" s="9"/>
      <c r="CTZ28" s="8"/>
      <c r="CUA28" s="8"/>
      <c r="CUB28" s="13"/>
      <c r="CUC28" s="13"/>
      <c r="CUD28" s="14"/>
      <c r="CUE28" s="15"/>
      <c r="CUF28" s="13"/>
      <c r="CUG28" s="9"/>
      <c r="CUH28" s="8"/>
      <c r="CUI28" s="8"/>
      <c r="CUJ28" s="13"/>
      <c r="CUK28" s="13"/>
      <c r="CUL28" s="14"/>
      <c r="CUM28" s="15"/>
      <c r="CUN28" s="13"/>
      <c r="CUO28" s="9"/>
      <c r="CUP28" s="8"/>
      <c r="CUQ28" s="8"/>
      <c r="CUR28" s="13"/>
      <c r="CUS28" s="13"/>
      <c r="CUT28" s="14"/>
      <c r="CUU28" s="15"/>
      <c r="CUV28" s="13"/>
      <c r="CUW28" s="9"/>
      <c r="CUX28" s="8"/>
      <c r="CUY28" s="8"/>
      <c r="CUZ28" s="13"/>
      <c r="CVA28" s="13"/>
      <c r="CVB28" s="14"/>
      <c r="CVC28" s="15"/>
      <c r="CVD28" s="13"/>
      <c r="CVE28" s="9"/>
      <c r="CVF28" s="8"/>
      <c r="CVG28" s="8"/>
      <c r="CVH28" s="13"/>
      <c r="CVI28" s="13"/>
      <c r="CVJ28" s="14"/>
      <c r="CVK28" s="15"/>
      <c r="CVL28" s="13"/>
      <c r="CVM28" s="9"/>
      <c r="CVN28" s="8"/>
      <c r="CVO28" s="8"/>
      <c r="CVP28" s="13"/>
      <c r="CVQ28" s="13"/>
      <c r="CVR28" s="14"/>
      <c r="CVS28" s="15"/>
      <c r="CVT28" s="13"/>
      <c r="CVU28" s="9"/>
      <c r="CVV28" s="8"/>
      <c r="CVW28" s="8"/>
      <c r="CVX28" s="13"/>
      <c r="CVY28" s="13"/>
      <c r="CVZ28" s="14"/>
      <c r="CWA28" s="15"/>
      <c r="CWB28" s="13"/>
      <c r="CWC28" s="9"/>
      <c r="CWD28" s="8"/>
      <c r="CWE28" s="8"/>
      <c r="CWF28" s="13"/>
      <c r="CWG28" s="13"/>
      <c r="CWH28" s="14"/>
      <c r="CWI28" s="15"/>
      <c r="CWJ28" s="13"/>
      <c r="CWK28" s="9"/>
      <c r="CWL28" s="8"/>
      <c r="CWM28" s="8"/>
      <c r="CWN28" s="13"/>
      <c r="CWO28" s="13"/>
      <c r="CWP28" s="14"/>
      <c r="CWQ28" s="15"/>
      <c r="CWR28" s="13"/>
      <c r="CWS28" s="9"/>
      <c r="CWT28" s="8"/>
      <c r="CWU28" s="8"/>
      <c r="CWV28" s="13"/>
      <c r="CWW28" s="13"/>
      <c r="CWX28" s="14"/>
      <c r="CWY28" s="15"/>
      <c r="CWZ28" s="13"/>
      <c r="CXA28" s="9"/>
      <c r="CXB28" s="8"/>
      <c r="CXC28" s="8"/>
      <c r="CXD28" s="13"/>
      <c r="CXE28" s="13"/>
      <c r="CXF28" s="14"/>
      <c r="CXG28" s="15"/>
      <c r="CXH28" s="13"/>
      <c r="CXI28" s="9"/>
      <c r="CXJ28" s="8"/>
      <c r="CXK28" s="8"/>
      <c r="CXL28" s="13"/>
      <c r="CXM28" s="13"/>
      <c r="CXN28" s="14"/>
      <c r="CXO28" s="15"/>
      <c r="CXP28" s="13"/>
      <c r="CXQ28" s="9"/>
      <c r="CXR28" s="8"/>
      <c r="CXS28" s="8"/>
      <c r="CXT28" s="13"/>
      <c r="CXU28" s="13"/>
      <c r="CXV28" s="14"/>
      <c r="CXW28" s="15"/>
      <c r="CXX28" s="13"/>
      <c r="CXY28" s="9"/>
      <c r="CXZ28" s="8"/>
      <c r="CYA28" s="8"/>
      <c r="CYB28" s="13"/>
      <c r="CYC28" s="13"/>
      <c r="CYD28" s="14"/>
      <c r="CYE28" s="15"/>
      <c r="CYF28" s="13"/>
      <c r="CYG28" s="9"/>
      <c r="CYH28" s="8"/>
      <c r="CYI28" s="8"/>
      <c r="CYJ28" s="13"/>
      <c r="CYK28" s="13"/>
      <c r="CYL28" s="14"/>
      <c r="CYM28" s="15"/>
      <c r="CYN28" s="13"/>
      <c r="CYO28" s="9"/>
      <c r="CYP28" s="8"/>
      <c r="CYQ28" s="8"/>
      <c r="CYR28" s="13"/>
      <c r="CYS28" s="13"/>
      <c r="CYT28" s="14"/>
      <c r="CYU28" s="15"/>
      <c r="CYV28" s="13"/>
      <c r="CYW28" s="9"/>
      <c r="CYX28" s="8"/>
      <c r="CYY28" s="8"/>
      <c r="CYZ28" s="13"/>
      <c r="CZA28" s="13"/>
      <c r="CZB28" s="14"/>
      <c r="CZC28" s="15"/>
      <c r="CZD28" s="13"/>
      <c r="CZE28" s="9"/>
      <c r="CZF28" s="8"/>
      <c r="CZG28" s="8"/>
      <c r="CZH28" s="13"/>
      <c r="CZI28" s="13"/>
      <c r="CZJ28" s="14"/>
      <c r="CZK28" s="15"/>
      <c r="CZL28" s="13"/>
      <c r="CZM28" s="9"/>
      <c r="CZN28" s="8"/>
      <c r="CZO28" s="8"/>
      <c r="CZP28" s="13"/>
      <c r="CZQ28" s="13"/>
      <c r="CZR28" s="14"/>
      <c r="CZS28" s="15"/>
      <c r="CZT28" s="13"/>
      <c r="CZU28" s="9"/>
      <c r="CZV28" s="8"/>
      <c r="CZW28" s="8"/>
      <c r="CZX28" s="13"/>
      <c r="CZY28" s="13"/>
      <c r="CZZ28" s="14"/>
      <c r="DAA28" s="15"/>
      <c r="DAB28" s="13"/>
      <c r="DAC28" s="9"/>
      <c r="DAD28" s="8"/>
      <c r="DAE28" s="8"/>
      <c r="DAF28" s="13"/>
      <c r="DAG28" s="13"/>
      <c r="DAH28" s="14"/>
      <c r="DAI28" s="15"/>
      <c r="DAJ28" s="13"/>
      <c r="DAK28" s="9"/>
      <c r="DAL28" s="8"/>
      <c r="DAM28" s="8"/>
      <c r="DAN28" s="13"/>
      <c r="DAO28" s="13"/>
      <c r="DAP28" s="14"/>
      <c r="DAQ28" s="15"/>
      <c r="DAR28" s="13"/>
      <c r="DAS28" s="9"/>
      <c r="DAT28" s="8"/>
      <c r="DAU28" s="8"/>
      <c r="DAV28" s="13"/>
      <c r="DAW28" s="13"/>
      <c r="DAX28" s="14"/>
      <c r="DAY28" s="15"/>
      <c r="DAZ28" s="13"/>
      <c r="DBA28" s="9"/>
      <c r="DBB28" s="8"/>
      <c r="DBC28" s="8"/>
      <c r="DBD28" s="13"/>
      <c r="DBE28" s="13"/>
      <c r="DBF28" s="14"/>
      <c r="DBG28" s="15"/>
      <c r="DBH28" s="13"/>
      <c r="DBI28" s="9"/>
      <c r="DBJ28" s="8"/>
      <c r="DBK28" s="8"/>
      <c r="DBL28" s="13"/>
      <c r="DBM28" s="13"/>
      <c r="DBN28" s="14"/>
      <c r="DBO28" s="15"/>
      <c r="DBP28" s="13"/>
      <c r="DBQ28" s="9"/>
      <c r="DBR28" s="8"/>
      <c r="DBS28" s="8"/>
      <c r="DBT28" s="13"/>
      <c r="DBU28" s="13"/>
      <c r="DBV28" s="14"/>
      <c r="DBW28" s="15"/>
      <c r="DBX28" s="13"/>
      <c r="DBY28" s="9"/>
      <c r="DBZ28" s="8"/>
      <c r="DCA28" s="8"/>
      <c r="DCB28" s="13"/>
      <c r="DCC28" s="13"/>
      <c r="DCD28" s="14"/>
      <c r="DCE28" s="15"/>
      <c r="DCF28" s="13"/>
      <c r="DCG28" s="9"/>
      <c r="DCH28" s="8"/>
      <c r="DCI28" s="8"/>
      <c r="DCJ28" s="13"/>
      <c r="DCK28" s="13"/>
      <c r="DCL28" s="14"/>
      <c r="DCM28" s="15"/>
      <c r="DCN28" s="13"/>
      <c r="DCO28" s="9"/>
      <c r="DCP28" s="8"/>
      <c r="DCQ28" s="8"/>
      <c r="DCR28" s="13"/>
      <c r="DCS28" s="13"/>
      <c r="DCT28" s="14"/>
      <c r="DCU28" s="15"/>
      <c r="DCV28" s="13"/>
      <c r="DCW28" s="9"/>
      <c r="DCX28" s="8"/>
      <c r="DCY28" s="8"/>
      <c r="DCZ28" s="13"/>
      <c r="DDA28" s="13"/>
      <c r="DDB28" s="14"/>
      <c r="DDC28" s="15"/>
      <c r="DDD28" s="13"/>
      <c r="DDE28" s="9"/>
      <c r="DDF28" s="8"/>
      <c r="DDG28" s="8"/>
      <c r="DDH28" s="13"/>
      <c r="DDI28" s="13"/>
      <c r="DDJ28" s="14"/>
      <c r="DDK28" s="15"/>
      <c r="DDL28" s="13"/>
      <c r="DDM28" s="9"/>
      <c r="DDN28" s="8"/>
      <c r="DDO28" s="8"/>
      <c r="DDP28" s="13"/>
      <c r="DDQ28" s="13"/>
      <c r="DDR28" s="14"/>
      <c r="DDS28" s="15"/>
      <c r="DDT28" s="13"/>
      <c r="DDU28" s="9"/>
      <c r="DDV28" s="8"/>
      <c r="DDW28" s="8"/>
      <c r="DDX28" s="13"/>
      <c r="DDY28" s="13"/>
      <c r="DDZ28" s="14"/>
      <c r="DEA28" s="15"/>
      <c r="DEB28" s="13"/>
      <c r="DEC28" s="9"/>
      <c r="DED28" s="8"/>
      <c r="DEE28" s="8"/>
      <c r="DEF28" s="13"/>
      <c r="DEG28" s="13"/>
      <c r="DEH28" s="14"/>
      <c r="DEI28" s="15"/>
      <c r="DEJ28" s="13"/>
      <c r="DEK28" s="9"/>
      <c r="DEL28" s="8"/>
      <c r="DEM28" s="8"/>
      <c r="DEN28" s="13"/>
      <c r="DEO28" s="13"/>
      <c r="DEP28" s="14"/>
      <c r="DEQ28" s="15"/>
      <c r="DER28" s="13"/>
      <c r="DES28" s="9"/>
      <c r="DET28" s="8"/>
      <c r="DEU28" s="8"/>
      <c r="DEV28" s="13"/>
      <c r="DEW28" s="13"/>
      <c r="DEX28" s="14"/>
      <c r="DEY28" s="15"/>
      <c r="DEZ28" s="13"/>
      <c r="DFA28" s="9"/>
      <c r="DFB28" s="8"/>
      <c r="DFC28" s="8"/>
      <c r="DFD28" s="13"/>
      <c r="DFE28" s="13"/>
      <c r="DFF28" s="14"/>
      <c r="DFG28" s="15"/>
      <c r="DFH28" s="13"/>
      <c r="DFI28" s="9"/>
      <c r="DFJ28" s="8"/>
      <c r="DFK28" s="8"/>
      <c r="DFL28" s="13"/>
      <c r="DFM28" s="13"/>
      <c r="DFN28" s="14"/>
      <c r="DFO28" s="15"/>
      <c r="DFP28" s="13"/>
      <c r="DFQ28" s="9"/>
      <c r="DFR28" s="8"/>
      <c r="DFS28" s="8"/>
      <c r="DFT28" s="13"/>
      <c r="DFU28" s="13"/>
      <c r="DFV28" s="14"/>
      <c r="DFW28" s="15"/>
      <c r="DFX28" s="13"/>
      <c r="DFY28" s="9"/>
      <c r="DFZ28" s="8"/>
      <c r="DGA28" s="8"/>
      <c r="DGB28" s="13"/>
      <c r="DGC28" s="13"/>
      <c r="DGD28" s="14"/>
      <c r="DGE28" s="15"/>
      <c r="DGF28" s="13"/>
      <c r="DGG28" s="9"/>
      <c r="DGH28" s="8"/>
      <c r="DGI28" s="8"/>
      <c r="DGJ28" s="13"/>
      <c r="DGK28" s="13"/>
      <c r="DGL28" s="14"/>
      <c r="DGM28" s="15"/>
      <c r="DGN28" s="13"/>
      <c r="DGO28" s="9"/>
      <c r="DGP28" s="8"/>
      <c r="DGQ28" s="8"/>
      <c r="DGR28" s="13"/>
      <c r="DGS28" s="13"/>
      <c r="DGT28" s="14"/>
      <c r="DGU28" s="15"/>
      <c r="DGV28" s="13"/>
      <c r="DGW28" s="9"/>
      <c r="DGX28" s="8"/>
      <c r="DGY28" s="8"/>
      <c r="DGZ28" s="13"/>
      <c r="DHA28" s="13"/>
      <c r="DHB28" s="14"/>
      <c r="DHC28" s="15"/>
      <c r="DHD28" s="13"/>
      <c r="DHE28" s="9"/>
      <c r="DHF28" s="8"/>
      <c r="DHG28" s="8"/>
      <c r="DHH28" s="13"/>
      <c r="DHI28" s="13"/>
      <c r="DHJ28" s="14"/>
      <c r="DHK28" s="15"/>
      <c r="DHL28" s="13"/>
      <c r="DHM28" s="9"/>
      <c r="DHN28" s="8"/>
      <c r="DHO28" s="8"/>
      <c r="DHP28" s="13"/>
      <c r="DHQ28" s="13"/>
      <c r="DHR28" s="14"/>
      <c r="DHS28" s="15"/>
      <c r="DHT28" s="13"/>
      <c r="DHU28" s="9"/>
      <c r="DHV28" s="8"/>
      <c r="DHW28" s="8"/>
      <c r="DHX28" s="13"/>
      <c r="DHY28" s="13"/>
      <c r="DHZ28" s="14"/>
      <c r="DIA28" s="15"/>
      <c r="DIB28" s="13"/>
      <c r="DIC28" s="9"/>
      <c r="DID28" s="8"/>
      <c r="DIE28" s="8"/>
      <c r="DIF28" s="13"/>
      <c r="DIG28" s="13"/>
      <c r="DIH28" s="14"/>
      <c r="DII28" s="15"/>
      <c r="DIJ28" s="13"/>
      <c r="DIK28" s="9"/>
      <c r="DIL28" s="8"/>
      <c r="DIM28" s="8"/>
      <c r="DIN28" s="13"/>
      <c r="DIO28" s="13"/>
      <c r="DIP28" s="14"/>
      <c r="DIQ28" s="15"/>
      <c r="DIR28" s="13"/>
      <c r="DIS28" s="9"/>
      <c r="DIT28" s="8"/>
      <c r="DIU28" s="8"/>
      <c r="DIV28" s="13"/>
      <c r="DIW28" s="13"/>
      <c r="DIX28" s="14"/>
      <c r="DIY28" s="15"/>
      <c r="DIZ28" s="13"/>
      <c r="DJA28" s="9"/>
      <c r="DJB28" s="8"/>
      <c r="DJC28" s="8"/>
      <c r="DJD28" s="13"/>
      <c r="DJE28" s="13"/>
      <c r="DJF28" s="14"/>
      <c r="DJG28" s="15"/>
      <c r="DJH28" s="13"/>
      <c r="DJI28" s="9"/>
      <c r="DJJ28" s="8"/>
      <c r="DJK28" s="8"/>
      <c r="DJL28" s="13"/>
      <c r="DJM28" s="13"/>
      <c r="DJN28" s="14"/>
      <c r="DJO28" s="15"/>
      <c r="DJP28" s="13"/>
      <c r="DJQ28" s="9"/>
      <c r="DJR28" s="8"/>
      <c r="DJS28" s="8"/>
      <c r="DJT28" s="13"/>
      <c r="DJU28" s="13"/>
      <c r="DJV28" s="14"/>
      <c r="DJW28" s="15"/>
      <c r="DJX28" s="13"/>
      <c r="DJY28" s="9"/>
      <c r="DJZ28" s="8"/>
      <c r="DKA28" s="8"/>
      <c r="DKB28" s="13"/>
      <c r="DKC28" s="13"/>
      <c r="DKD28" s="14"/>
      <c r="DKE28" s="15"/>
      <c r="DKF28" s="13"/>
      <c r="DKG28" s="9"/>
      <c r="DKH28" s="8"/>
      <c r="DKI28" s="8"/>
      <c r="DKJ28" s="13"/>
      <c r="DKK28" s="13"/>
      <c r="DKL28" s="14"/>
      <c r="DKM28" s="15"/>
      <c r="DKN28" s="13"/>
      <c r="DKO28" s="9"/>
      <c r="DKP28" s="8"/>
      <c r="DKQ28" s="8"/>
      <c r="DKR28" s="13"/>
      <c r="DKS28" s="13"/>
      <c r="DKT28" s="14"/>
      <c r="DKU28" s="15"/>
      <c r="DKV28" s="13"/>
      <c r="DKW28" s="9"/>
      <c r="DKX28" s="8"/>
      <c r="DKY28" s="8"/>
      <c r="DKZ28" s="13"/>
      <c r="DLA28" s="13"/>
      <c r="DLB28" s="14"/>
      <c r="DLC28" s="15"/>
      <c r="DLD28" s="13"/>
      <c r="DLE28" s="9"/>
      <c r="DLF28" s="8"/>
      <c r="DLG28" s="8"/>
      <c r="DLH28" s="13"/>
      <c r="DLI28" s="13"/>
      <c r="DLJ28" s="14"/>
      <c r="DLK28" s="15"/>
      <c r="DLL28" s="13"/>
      <c r="DLM28" s="9"/>
      <c r="DLN28" s="8"/>
      <c r="DLO28" s="8"/>
      <c r="DLP28" s="13"/>
      <c r="DLQ28" s="13"/>
      <c r="DLR28" s="14"/>
      <c r="DLS28" s="15"/>
      <c r="DLT28" s="13"/>
      <c r="DLU28" s="9"/>
      <c r="DLV28" s="8"/>
      <c r="DLW28" s="8"/>
      <c r="DLX28" s="13"/>
      <c r="DLY28" s="13"/>
      <c r="DLZ28" s="14"/>
      <c r="DMA28" s="15"/>
      <c r="DMB28" s="13"/>
      <c r="DMC28" s="9"/>
      <c r="DMD28" s="8"/>
      <c r="DME28" s="8"/>
      <c r="DMF28" s="13"/>
      <c r="DMG28" s="13"/>
      <c r="DMH28" s="14"/>
      <c r="DMI28" s="15"/>
      <c r="DMJ28" s="13"/>
      <c r="DMK28" s="9"/>
      <c r="DML28" s="8"/>
      <c r="DMM28" s="8"/>
      <c r="DMN28" s="13"/>
      <c r="DMO28" s="13"/>
      <c r="DMP28" s="14"/>
      <c r="DMQ28" s="15"/>
      <c r="DMR28" s="13"/>
      <c r="DMS28" s="9"/>
      <c r="DMT28" s="8"/>
      <c r="DMU28" s="8"/>
      <c r="DMV28" s="13"/>
      <c r="DMW28" s="13"/>
      <c r="DMX28" s="14"/>
      <c r="DMY28" s="15"/>
      <c r="DMZ28" s="13"/>
      <c r="DNA28" s="9"/>
      <c r="DNB28" s="8"/>
      <c r="DNC28" s="8"/>
      <c r="DND28" s="13"/>
      <c r="DNE28" s="13"/>
      <c r="DNF28" s="14"/>
      <c r="DNG28" s="15"/>
      <c r="DNH28" s="13"/>
      <c r="DNI28" s="9"/>
      <c r="DNJ28" s="8"/>
      <c r="DNK28" s="8"/>
      <c r="DNL28" s="13"/>
      <c r="DNM28" s="13"/>
      <c r="DNN28" s="14"/>
      <c r="DNO28" s="15"/>
      <c r="DNP28" s="13"/>
      <c r="DNQ28" s="9"/>
      <c r="DNR28" s="8"/>
      <c r="DNS28" s="8"/>
      <c r="DNT28" s="13"/>
      <c r="DNU28" s="13"/>
      <c r="DNV28" s="14"/>
      <c r="DNW28" s="15"/>
      <c r="DNX28" s="13"/>
      <c r="DNY28" s="9"/>
      <c r="DNZ28" s="8"/>
      <c r="DOA28" s="8"/>
      <c r="DOB28" s="13"/>
      <c r="DOC28" s="13"/>
      <c r="DOD28" s="14"/>
      <c r="DOE28" s="15"/>
      <c r="DOF28" s="13"/>
      <c r="DOG28" s="9"/>
      <c r="DOH28" s="8"/>
      <c r="DOI28" s="8"/>
      <c r="DOJ28" s="13"/>
      <c r="DOK28" s="13"/>
      <c r="DOL28" s="14"/>
      <c r="DOM28" s="15"/>
      <c r="DON28" s="13"/>
      <c r="DOO28" s="9"/>
      <c r="DOP28" s="8"/>
      <c r="DOQ28" s="8"/>
      <c r="DOR28" s="13"/>
      <c r="DOS28" s="13"/>
      <c r="DOT28" s="14"/>
      <c r="DOU28" s="15"/>
      <c r="DOV28" s="13"/>
      <c r="DOW28" s="9"/>
      <c r="DOX28" s="8"/>
      <c r="DOY28" s="8"/>
      <c r="DOZ28" s="13"/>
      <c r="DPA28" s="13"/>
      <c r="DPB28" s="14"/>
      <c r="DPC28" s="15"/>
      <c r="DPD28" s="13"/>
      <c r="DPE28" s="9"/>
      <c r="DPF28" s="8"/>
      <c r="DPG28" s="8"/>
      <c r="DPH28" s="13"/>
      <c r="DPI28" s="13"/>
      <c r="DPJ28" s="14"/>
      <c r="DPK28" s="15"/>
      <c r="DPL28" s="13"/>
      <c r="DPM28" s="9"/>
      <c r="DPN28" s="8"/>
      <c r="DPO28" s="8"/>
      <c r="DPP28" s="13"/>
      <c r="DPQ28" s="13"/>
      <c r="DPR28" s="14"/>
      <c r="DPS28" s="15"/>
      <c r="DPT28" s="13"/>
      <c r="DPU28" s="9"/>
      <c r="DPV28" s="8"/>
      <c r="DPW28" s="8"/>
      <c r="DPX28" s="13"/>
      <c r="DPY28" s="13"/>
      <c r="DPZ28" s="14"/>
      <c r="DQA28" s="15"/>
      <c r="DQB28" s="13"/>
      <c r="DQC28" s="9"/>
      <c r="DQD28" s="8"/>
      <c r="DQE28" s="8"/>
      <c r="DQF28" s="13"/>
      <c r="DQG28" s="13"/>
      <c r="DQH28" s="14"/>
      <c r="DQI28" s="15"/>
      <c r="DQJ28" s="13"/>
      <c r="DQK28" s="9"/>
      <c r="DQL28" s="8"/>
      <c r="DQM28" s="8"/>
      <c r="DQN28" s="13"/>
      <c r="DQO28" s="13"/>
      <c r="DQP28" s="14"/>
      <c r="DQQ28" s="15"/>
      <c r="DQR28" s="13"/>
      <c r="DQS28" s="9"/>
      <c r="DQT28" s="8"/>
      <c r="DQU28" s="8"/>
      <c r="DQV28" s="13"/>
      <c r="DQW28" s="13"/>
      <c r="DQX28" s="14"/>
      <c r="DQY28" s="15"/>
      <c r="DQZ28" s="13"/>
      <c r="DRA28" s="9"/>
      <c r="DRB28" s="8"/>
      <c r="DRC28" s="8"/>
      <c r="DRD28" s="13"/>
      <c r="DRE28" s="13"/>
      <c r="DRF28" s="14"/>
      <c r="DRG28" s="15"/>
      <c r="DRH28" s="13"/>
      <c r="DRI28" s="9"/>
      <c r="DRJ28" s="8"/>
      <c r="DRK28" s="8"/>
      <c r="DRL28" s="13"/>
      <c r="DRM28" s="13"/>
      <c r="DRN28" s="14"/>
      <c r="DRO28" s="15"/>
      <c r="DRP28" s="13"/>
      <c r="DRQ28" s="9"/>
      <c r="DRR28" s="8"/>
      <c r="DRS28" s="8"/>
      <c r="DRT28" s="13"/>
      <c r="DRU28" s="13"/>
      <c r="DRV28" s="14"/>
      <c r="DRW28" s="15"/>
      <c r="DRX28" s="13"/>
      <c r="DRY28" s="9"/>
      <c r="DRZ28" s="8"/>
      <c r="DSA28" s="8"/>
      <c r="DSB28" s="13"/>
      <c r="DSC28" s="13"/>
      <c r="DSD28" s="14"/>
      <c r="DSE28" s="15"/>
      <c r="DSF28" s="13"/>
      <c r="DSG28" s="9"/>
      <c r="DSH28" s="8"/>
      <c r="DSI28" s="8"/>
      <c r="DSJ28" s="13"/>
      <c r="DSK28" s="13"/>
      <c r="DSL28" s="14"/>
      <c r="DSM28" s="15"/>
      <c r="DSN28" s="13"/>
      <c r="DSO28" s="9"/>
      <c r="DSP28" s="8"/>
      <c r="DSQ28" s="8"/>
      <c r="DSR28" s="13"/>
      <c r="DSS28" s="13"/>
      <c r="DST28" s="14"/>
      <c r="DSU28" s="15"/>
      <c r="DSV28" s="13"/>
      <c r="DSW28" s="9"/>
      <c r="DSX28" s="8"/>
      <c r="DSY28" s="8"/>
      <c r="DSZ28" s="13"/>
      <c r="DTA28" s="13"/>
      <c r="DTB28" s="14"/>
      <c r="DTC28" s="15"/>
      <c r="DTD28" s="13"/>
      <c r="DTE28" s="9"/>
      <c r="DTF28" s="8"/>
      <c r="DTG28" s="8"/>
      <c r="DTH28" s="13"/>
      <c r="DTI28" s="13"/>
      <c r="DTJ28" s="14"/>
      <c r="DTK28" s="15"/>
      <c r="DTL28" s="13"/>
      <c r="DTM28" s="9"/>
      <c r="DTN28" s="8"/>
      <c r="DTO28" s="8"/>
      <c r="DTP28" s="13"/>
      <c r="DTQ28" s="13"/>
      <c r="DTR28" s="14"/>
      <c r="DTS28" s="15"/>
      <c r="DTT28" s="13"/>
      <c r="DTU28" s="9"/>
      <c r="DTV28" s="8"/>
      <c r="DTW28" s="8"/>
      <c r="DTX28" s="13"/>
      <c r="DTY28" s="13"/>
      <c r="DTZ28" s="14"/>
      <c r="DUA28" s="15"/>
      <c r="DUB28" s="13"/>
      <c r="DUC28" s="9"/>
      <c r="DUD28" s="8"/>
      <c r="DUE28" s="8"/>
      <c r="DUF28" s="13"/>
      <c r="DUG28" s="13"/>
      <c r="DUH28" s="14"/>
      <c r="DUI28" s="15"/>
      <c r="DUJ28" s="13"/>
      <c r="DUK28" s="9"/>
      <c r="DUL28" s="8"/>
      <c r="DUM28" s="8"/>
      <c r="DUN28" s="13"/>
      <c r="DUO28" s="13"/>
      <c r="DUP28" s="14"/>
      <c r="DUQ28" s="15"/>
      <c r="DUR28" s="13"/>
      <c r="DUS28" s="9"/>
      <c r="DUT28" s="8"/>
      <c r="DUU28" s="8"/>
      <c r="DUV28" s="13"/>
      <c r="DUW28" s="13"/>
      <c r="DUX28" s="14"/>
      <c r="DUY28" s="15"/>
      <c r="DUZ28" s="13"/>
      <c r="DVA28" s="9"/>
      <c r="DVB28" s="8"/>
      <c r="DVC28" s="8"/>
      <c r="DVD28" s="13"/>
      <c r="DVE28" s="13"/>
      <c r="DVF28" s="14"/>
      <c r="DVG28" s="15"/>
      <c r="DVH28" s="13"/>
      <c r="DVI28" s="9"/>
      <c r="DVJ28" s="8"/>
      <c r="DVK28" s="8"/>
      <c r="DVL28" s="13"/>
      <c r="DVM28" s="13"/>
      <c r="DVN28" s="14"/>
      <c r="DVO28" s="15"/>
      <c r="DVP28" s="13"/>
      <c r="DVQ28" s="9"/>
      <c r="DVR28" s="8"/>
      <c r="DVS28" s="8"/>
      <c r="DVT28" s="13"/>
      <c r="DVU28" s="13"/>
      <c r="DVV28" s="14"/>
      <c r="DVW28" s="15"/>
      <c r="DVX28" s="13"/>
      <c r="DVY28" s="9"/>
      <c r="DVZ28" s="8"/>
      <c r="DWA28" s="8"/>
      <c r="DWB28" s="13"/>
      <c r="DWC28" s="13"/>
      <c r="DWD28" s="14"/>
      <c r="DWE28" s="15"/>
      <c r="DWF28" s="13"/>
      <c r="DWG28" s="9"/>
      <c r="DWH28" s="8"/>
      <c r="DWI28" s="8"/>
      <c r="DWJ28" s="13"/>
      <c r="DWK28" s="13"/>
      <c r="DWL28" s="14"/>
      <c r="DWM28" s="15"/>
      <c r="DWN28" s="13"/>
      <c r="DWO28" s="9"/>
      <c r="DWP28" s="8"/>
      <c r="DWQ28" s="8"/>
      <c r="DWR28" s="13"/>
      <c r="DWS28" s="13"/>
      <c r="DWT28" s="14"/>
      <c r="DWU28" s="15"/>
      <c r="DWV28" s="13"/>
      <c r="DWW28" s="9"/>
      <c r="DWX28" s="8"/>
      <c r="DWY28" s="8"/>
      <c r="DWZ28" s="13"/>
      <c r="DXA28" s="13"/>
      <c r="DXB28" s="14"/>
      <c r="DXC28" s="15"/>
      <c r="DXD28" s="13"/>
      <c r="DXE28" s="9"/>
      <c r="DXF28" s="8"/>
      <c r="DXG28" s="8"/>
      <c r="DXH28" s="13"/>
      <c r="DXI28" s="13"/>
      <c r="DXJ28" s="14"/>
      <c r="DXK28" s="15"/>
      <c r="DXL28" s="13"/>
      <c r="DXM28" s="9"/>
      <c r="DXN28" s="8"/>
      <c r="DXO28" s="8"/>
      <c r="DXP28" s="13"/>
      <c r="DXQ28" s="13"/>
      <c r="DXR28" s="14"/>
      <c r="DXS28" s="15"/>
      <c r="DXT28" s="13"/>
      <c r="DXU28" s="9"/>
      <c r="DXV28" s="8"/>
      <c r="DXW28" s="8"/>
      <c r="DXX28" s="13"/>
      <c r="DXY28" s="13"/>
      <c r="DXZ28" s="14"/>
      <c r="DYA28" s="15"/>
      <c r="DYB28" s="13"/>
      <c r="DYC28" s="9"/>
      <c r="DYD28" s="8"/>
      <c r="DYE28" s="8"/>
      <c r="DYF28" s="13"/>
      <c r="DYG28" s="13"/>
      <c r="DYH28" s="14"/>
      <c r="DYI28" s="15"/>
      <c r="DYJ28" s="13"/>
      <c r="DYK28" s="9"/>
      <c r="DYL28" s="8"/>
      <c r="DYM28" s="8"/>
      <c r="DYN28" s="13"/>
      <c r="DYO28" s="13"/>
      <c r="DYP28" s="14"/>
      <c r="DYQ28" s="15"/>
      <c r="DYR28" s="13"/>
      <c r="DYS28" s="9"/>
      <c r="DYT28" s="8"/>
      <c r="DYU28" s="8"/>
      <c r="DYV28" s="13"/>
      <c r="DYW28" s="13"/>
      <c r="DYX28" s="14"/>
      <c r="DYY28" s="15"/>
      <c r="DYZ28" s="13"/>
      <c r="DZA28" s="9"/>
      <c r="DZB28" s="8"/>
      <c r="DZC28" s="8"/>
      <c r="DZD28" s="13"/>
      <c r="DZE28" s="13"/>
      <c r="DZF28" s="14"/>
      <c r="DZG28" s="15"/>
      <c r="DZH28" s="13"/>
      <c r="DZI28" s="9"/>
      <c r="DZJ28" s="8"/>
      <c r="DZK28" s="8"/>
      <c r="DZL28" s="13"/>
      <c r="DZM28" s="13"/>
      <c r="DZN28" s="14"/>
      <c r="DZO28" s="15"/>
      <c r="DZP28" s="13"/>
      <c r="DZQ28" s="9"/>
      <c r="DZR28" s="8"/>
      <c r="DZS28" s="8"/>
      <c r="DZT28" s="13"/>
      <c r="DZU28" s="13"/>
      <c r="DZV28" s="14"/>
      <c r="DZW28" s="15"/>
      <c r="DZX28" s="13"/>
      <c r="DZY28" s="9"/>
      <c r="DZZ28" s="8"/>
      <c r="EAA28" s="8"/>
      <c r="EAB28" s="13"/>
      <c r="EAC28" s="13"/>
      <c r="EAD28" s="14"/>
      <c r="EAE28" s="15"/>
      <c r="EAF28" s="13"/>
      <c r="EAG28" s="9"/>
      <c r="EAH28" s="8"/>
      <c r="EAI28" s="8"/>
      <c r="EAJ28" s="13"/>
      <c r="EAK28" s="13"/>
      <c r="EAL28" s="14"/>
      <c r="EAM28" s="15"/>
      <c r="EAN28" s="13"/>
      <c r="EAO28" s="9"/>
      <c r="EAP28" s="8"/>
      <c r="EAQ28" s="8"/>
      <c r="EAR28" s="13"/>
      <c r="EAS28" s="13"/>
      <c r="EAT28" s="14"/>
      <c r="EAU28" s="15"/>
      <c r="EAV28" s="13"/>
      <c r="EAW28" s="9"/>
      <c r="EAX28" s="8"/>
      <c r="EAY28" s="8"/>
      <c r="EAZ28" s="13"/>
      <c r="EBA28" s="13"/>
      <c r="EBB28" s="14"/>
      <c r="EBC28" s="15"/>
      <c r="EBD28" s="13"/>
      <c r="EBE28" s="9"/>
      <c r="EBF28" s="8"/>
      <c r="EBG28" s="8"/>
      <c r="EBH28" s="13"/>
      <c r="EBI28" s="13"/>
      <c r="EBJ28" s="14"/>
      <c r="EBK28" s="15"/>
      <c r="EBL28" s="13"/>
      <c r="EBM28" s="9"/>
      <c r="EBN28" s="8"/>
      <c r="EBO28" s="8"/>
      <c r="EBP28" s="13"/>
      <c r="EBQ28" s="13"/>
      <c r="EBR28" s="14"/>
      <c r="EBS28" s="15"/>
      <c r="EBT28" s="13"/>
      <c r="EBU28" s="9"/>
      <c r="EBV28" s="8"/>
      <c r="EBW28" s="8"/>
      <c r="EBX28" s="13"/>
      <c r="EBY28" s="13"/>
      <c r="EBZ28" s="14"/>
      <c r="ECA28" s="15"/>
      <c r="ECB28" s="13"/>
      <c r="ECC28" s="9"/>
      <c r="ECD28" s="8"/>
      <c r="ECE28" s="8"/>
      <c r="ECF28" s="13"/>
      <c r="ECG28" s="13"/>
      <c r="ECH28" s="14"/>
      <c r="ECI28" s="15"/>
      <c r="ECJ28" s="13"/>
      <c r="ECK28" s="9"/>
      <c r="ECL28" s="8"/>
      <c r="ECM28" s="8"/>
      <c r="ECN28" s="13"/>
      <c r="ECO28" s="13"/>
      <c r="ECP28" s="14"/>
      <c r="ECQ28" s="15"/>
      <c r="ECR28" s="13"/>
      <c r="ECS28" s="9"/>
      <c r="ECT28" s="8"/>
      <c r="ECU28" s="8"/>
      <c r="ECV28" s="13"/>
      <c r="ECW28" s="13"/>
      <c r="ECX28" s="14"/>
      <c r="ECY28" s="15"/>
      <c r="ECZ28" s="13"/>
      <c r="EDA28" s="9"/>
      <c r="EDB28" s="8"/>
      <c r="EDC28" s="8"/>
      <c r="EDD28" s="13"/>
      <c r="EDE28" s="13"/>
      <c r="EDF28" s="14"/>
      <c r="EDG28" s="15"/>
      <c r="EDH28" s="13"/>
      <c r="EDI28" s="9"/>
      <c r="EDJ28" s="8"/>
      <c r="EDK28" s="8"/>
      <c r="EDL28" s="13"/>
      <c r="EDM28" s="13"/>
      <c r="EDN28" s="14"/>
      <c r="EDO28" s="15"/>
      <c r="EDP28" s="13"/>
      <c r="EDQ28" s="9"/>
      <c r="EDR28" s="8"/>
      <c r="EDS28" s="8"/>
      <c r="EDT28" s="13"/>
      <c r="EDU28" s="13"/>
      <c r="EDV28" s="14"/>
      <c r="EDW28" s="15"/>
      <c r="EDX28" s="13"/>
      <c r="EDY28" s="9"/>
      <c r="EDZ28" s="8"/>
      <c r="EEA28" s="8"/>
      <c r="EEB28" s="13"/>
      <c r="EEC28" s="13"/>
      <c r="EED28" s="14"/>
      <c r="EEE28" s="15"/>
      <c r="EEF28" s="13"/>
      <c r="EEG28" s="9"/>
      <c r="EEH28" s="8"/>
      <c r="EEI28" s="8"/>
      <c r="EEJ28" s="13"/>
      <c r="EEK28" s="13"/>
      <c r="EEL28" s="14"/>
      <c r="EEM28" s="15"/>
      <c r="EEN28" s="13"/>
      <c r="EEO28" s="9"/>
      <c r="EEP28" s="8"/>
      <c r="EEQ28" s="8"/>
      <c r="EER28" s="13"/>
      <c r="EES28" s="13"/>
      <c r="EET28" s="14"/>
      <c r="EEU28" s="15"/>
      <c r="EEV28" s="13"/>
      <c r="EEW28" s="9"/>
      <c r="EEX28" s="8"/>
      <c r="EEY28" s="8"/>
      <c r="EEZ28" s="13"/>
      <c r="EFA28" s="13"/>
      <c r="EFB28" s="14"/>
      <c r="EFC28" s="15"/>
      <c r="EFD28" s="13"/>
      <c r="EFE28" s="9"/>
      <c r="EFF28" s="8"/>
      <c r="EFG28" s="8"/>
      <c r="EFH28" s="13"/>
      <c r="EFI28" s="13"/>
      <c r="EFJ28" s="14"/>
      <c r="EFK28" s="15"/>
      <c r="EFL28" s="13"/>
      <c r="EFM28" s="9"/>
      <c r="EFN28" s="8"/>
      <c r="EFO28" s="8"/>
      <c r="EFP28" s="13"/>
      <c r="EFQ28" s="13"/>
      <c r="EFR28" s="14"/>
      <c r="EFS28" s="15"/>
      <c r="EFT28" s="13"/>
      <c r="EFU28" s="9"/>
      <c r="EFV28" s="8"/>
      <c r="EFW28" s="8"/>
      <c r="EFX28" s="13"/>
      <c r="EFY28" s="13"/>
      <c r="EFZ28" s="14"/>
      <c r="EGA28" s="15"/>
      <c r="EGB28" s="13"/>
      <c r="EGC28" s="9"/>
      <c r="EGD28" s="8"/>
      <c r="EGE28" s="8"/>
      <c r="EGF28" s="13"/>
      <c r="EGG28" s="13"/>
      <c r="EGH28" s="14"/>
      <c r="EGI28" s="15"/>
      <c r="EGJ28" s="13"/>
      <c r="EGK28" s="9"/>
      <c r="EGL28" s="8"/>
      <c r="EGM28" s="8"/>
      <c r="EGN28" s="13"/>
      <c r="EGO28" s="13"/>
      <c r="EGP28" s="14"/>
      <c r="EGQ28" s="15"/>
      <c r="EGR28" s="13"/>
      <c r="EGS28" s="9"/>
      <c r="EGT28" s="8"/>
      <c r="EGU28" s="8"/>
      <c r="EGV28" s="13"/>
      <c r="EGW28" s="13"/>
      <c r="EGX28" s="14"/>
      <c r="EGY28" s="15"/>
      <c r="EGZ28" s="13"/>
      <c r="EHA28" s="9"/>
      <c r="EHB28" s="8"/>
      <c r="EHC28" s="8"/>
      <c r="EHD28" s="13"/>
      <c r="EHE28" s="13"/>
      <c r="EHF28" s="14"/>
      <c r="EHG28" s="15"/>
      <c r="EHH28" s="13"/>
      <c r="EHI28" s="9"/>
      <c r="EHJ28" s="8"/>
      <c r="EHK28" s="8"/>
      <c r="EHL28" s="13"/>
      <c r="EHM28" s="13"/>
      <c r="EHN28" s="14"/>
      <c r="EHO28" s="15"/>
      <c r="EHP28" s="13"/>
      <c r="EHQ28" s="9"/>
      <c r="EHR28" s="8"/>
      <c r="EHS28" s="8"/>
      <c r="EHT28" s="13"/>
      <c r="EHU28" s="13"/>
      <c r="EHV28" s="14"/>
      <c r="EHW28" s="15"/>
      <c r="EHX28" s="13"/>
      <c r="EHY28" s="9"/>
      <c r="EHZ28" s="8"/>
      <c r="EIA28" s="8"/>
      <c r="EIB28" s="13"/>
      <c r="EIC28" s="13"/>
      <c r="EID28" s="14"/>
      <c r="EIE28" s="15"/>
      <c r="EIF28" s="13"/>
      <c r="EIG28" s="9"/>
      <c r="EIH28" s="8"/>
      <c r="EII28" s="8"/>
      <c r="EIJ28" s="13"/>
      <c r="EIK28" s="13"/>
      <c r="EIL28" s="14"/>
      <c r="EIM28" s="15"/>
      <c r="EIN28" s="13"/>
      <c r="EIO28" s="9"/>
      <c r="EIP28" s="8"/>
      <c r="EIQ28" s="8"/>
      <c r="EIR28" s="13"/>
      <c r="EIS28" s="13"/>
      <c r="EIT28" s="14"/>
      <c r="EIU28" s="15"/>
      <c r="EIV28" s="13"/>
      <c r="EIW28" s="9"/>
      <c r="EIX28" s="8"/>
      <c r="EIY28" s="8"/>
      <c r="EIZ28" s="13"/>
      <c r="EJA28" s="13"/>
      <c r="EJB28" s="14"/>
      <c r="EJC28" s="15"/>
      <c r="EJD28" s="13"/>
      <c r="EJE28" s="9"/>
      <c r="EJF28" s="8"/>
      <c r="EJG28" s="8"/>
      <c r="EJH28" s="13"/>
      <c r="EJI28" s="13"/>
      <c r="EJJ28" s="14"/>
      <c r="EJK28" s="15"/>
      <c r="EJL28" s="13"/>
      <c r="EJM28" s="9"/>
      <c r="EJN28" s="8"/>
      <c r="EJO28" s="8"/>
      <c r="EJP28" s="13"/>
      <c r="EJQ28" s="13"/>
      <c r="EJR28" s="14"/>
      <c r="EJS28" s="15"/>
      <c r="EJT28" s="13"/>
      <c r="EJU28" s="9"/>
      <c r="EJV28" s="8"/>
      <c r="EJW28" s="8"/>
      <c r="EJX28" s="13"/>
      <c r="EJY28" s="13"/>
      <c r="EJZ28" s="14"/>
      <c r="EKA28" s="15"/>
      <c r="EKB28" s="13"/>
      <c r="EKC28" s="9"/>
      <c r="EKD28" s="8"/>
      <c r="EKE28" s="8"/>
      <c r="EKF28" s="13"/>
      <c r="EKG28" s="13"/>
      <c r="EKH28" s="14"/>
      <c r="EKI28" s="15"/>
      <c r="EKJ28" s="13"/>
      <c r="EKK28" s="9"/>
      <c r="EKL28" s="8"/>
      <c r="EKM28" s="8"/>
      <c r="EKN28" s="13"/>
      <c r="EKO28" s="13"/>
      <c r="EKP28" s="14"/>
      <c r="EKQ28" s="15"/>
      <c r="EKR28" s="13"/>
      <c r="EKS28" s="9"/>
      <c r="EKT28" s="8"/>
      <c r="EKU28" s="8"/>
      <c r="EKV28" s="13"/>
      <c r="EKW28" s="13"/>
      <c r="EKX28" s="14"/>
      <c r="EKY28" s="15"/>
      <c r="EKZ28" s="13"/>
      <c r="ELA28" s="9"/>
      <c r="ELB28" s="8"/>
      <c r="ELC28" s="8"/>
      <c r="ELD28" s="13"/>
      <c r="ELE28" s="13"/>
      <c r="ELF28" s="14"/>
      <c r="ELG28" s="15"/>
      <c r="ELH28" s="13"/>
      <c r="ELI28" s="9"/>
      <c r="ELJ28" s="8"/>
      <c r="ELK28" s="8"/>
      <c r="ELL28" s="13"/>
      <c r="ELM28" s="13"/>
      <c r="ELN28" s="14"/>
      <c r="ELO28" s="15"/>
      <c r="ELP28" s="13"/>
      <c r="ELQ28" s="9"/>
      <c r="ELR28" s="8"/>
      <c r="ELS28" s="8"/>
      <c r="ELT28" s="13"/>
      <c r="ELU28" s="13"/>
      <c r="ELV28" s="14"/>
      <c r="ELW28" s="15"/>
      <c r="ELX28" s="13"/>
      <c r="ELY28" s="9"/>
      <c r="ELZ28" s="8"/>
      <c r="EMA28" s="8"/>
      <c r="EMB28" s="13"/>
      <c r="EMC28" s="13"/>
      <c r="EMD28" s="14"/>
      <c r="EME28" s="15"/>
      <c r="EMF28" s="13"/>
      <c r="EMG28" s="9"/>
      <c r="EMH28" s="8"/>
      <c r="EMI28" s="8"/>
      <c r="EMJ28" s="13"/>
      <c r="EMK28" s="13"/>
      <c r="EML28" s="14"/>
      <c r="EMM28" s="15"/>
      <c r="EMN28" s="13"/>
      <c r="EMO28" s="9"/>
      <c r="EMP28" s="8"/>
      <c r="EMQ28" s="8"/>
      <c r="EMR28" s="13"/>
      <c r="EMS28" s="13"/>
      <c r="EMT28" s="14"/>
      <c r="EMU28" s="15"/>
      <c r="EMV28" s="13"/>
      <c r="EMW28" s="9"/>
      <c r="EMX28" s="8"/>
      <c r="EMY28" s="8"/>
      <c r="EMZ28" s="13"/>
      <c r="ENA28" s="13"/>
      <c r="ENB28" s="14"/>
      <c r="ENC28" s="15"/>
      <c r="END28" s="13"/>
      <c r="ENE28" s="9"/>
      <c r="ENF28" s="8"/>
      <c r="ENG28" s="8"/>
      <c r="ENH28" s="13"/>
      <c r="ENI28" s="13"/>
      <c r="ENJ28" s="14"/>
      <c r="ENK28" s="15"/>
      <c r="ENL28" s="13"/>
      <c r="ENM28" s="9"/>
      <c r="ENN28" s="8"/>
      <c r="ENO28" s="8"/>
      <c r="ENP28" s="13"/>
      <c r="ENQ28" s="13"/>
      <c r="ENR28" s="14"/>
      <c r="ENS28" s="15"/>
      <c r="ENT28" s="13"/>
      <c r="ENU28" s="9"/>
      <c r="ENV28" s="8"/>
      <c r="ENW28" s="8"/>
      <c r="ENX28" s="13"/>
      <c r="ENY28" s="13"/>
      <c r="ENZ28" s="14"/>
      <c r="EOA28" s="15"/>
      <c r="EOB28" s="13"/>
      <c r="EOC28" s="9"/>
      <c r="EOD28" s="8"/>
      <c r="EOE28" s="8"/>
      <c r="EOF28" s="13"/>
      <c r="EOG28" s="13"/>
      <c r="EOH28" s="14"/>
      <c r="EOI28" s="15"/>
      <c r="EOJ28" s="13"/>
      <c r="EOK28" s="9"/>
      <c r="EOL28" s="8"/>
      <c r="EOM28" s="8"/>
      <c r="EON28" s="13"/>
      <c r="EOO28" s="13"/>
      <c r="EOP28" s="14"/>
      <c r="EOQ28" s="15"/>
      <c r="EOR28" s="13"/>
      <c r="EOS28" s="9"/>
      <c r="EOT28" s="8"/>
      <c r="EOU28" s="8"/>
      <c r="EOV28" s="13"/>
      <c r="EOW28" s="13"/>
      <c r="EOX28" s="14"/>
      <c r="EOY28" s="15"/>
      <c r="EOZ28" s="13"/>
      <c r="EPA28" s="9"/>
      <c r="EPB28" s="8"/>
      <c r="EPC28" s="8"/>
      <c r="EPD28" s="13"/>
      <c r="EPE28" s="13"/>
      <c r="EPF28" s="14"/>
      <c r="EPG28" s="15"/>
      <c r="EPH28" s="13"/>
      <c r="EPI28" s="9"/>
      <c r="EPJ28" s="8"/>
      <c r="EPK28" s="8"/>
      <c r="EPL28" s="13"/>
      <c r="EPM28" s="13"/>
      <c r="EPN28" s="14"/>
      <c r="EPO28" s="15"/>
      <c r="EPP28" s="13"/>
      <c r="EPQ28" s="9"/>
      <c r="EPR28" s="8"/>
      <c r="EPS28" s="8"/>
      <c r="EPT28" s="13"/>
      <c r="EPU28" s="13"/>
      <c r="EPV28" s="14"/>
      <c r="EPW28" s="15"/>
      <c r="EPX28" s="13"/>
      <c r="EPY28" s="9"/>
      <c r="EPZ28" s="8"/>
      <c r="EQA28" s="8"/>
      <c r="EQB28" s="13"/>
      <c r="EQC28" s="13"/>
      <c r="EQD28" s="14"/>
      <c r="EQE28" s="15"/>
      <c r="EQF28" s="13"/>
      <c r="EQG28" s="9"/>
      <c r="EQH28" s="8"/>
      <c r="EQI28" s="8"/>
      <c r="EQJ28" s="13"/>
      <c r="EQK28" s="13"/>
      <c r="EQL28" s="14"/>
      <c r="EQM28" s="15"/>
      <c r="EQN28" s="13"/>
      <c r="EQO28" s="9"/>
      <c r="EQP28" s="8"/>
      <c r="EQQ28" s="8"/>
      <c r="EQR28" s="13"/>
      <c r="EQS28" s="13"/>
      <c r="EQT28" s="14"/>
      <c r="EQU28" s="15"/>
      <c r="EQV28" s="13"/>
      <c r="EQW28" s="9"/>
      <c r="EQX28" s="8"/>
      <c r="EQY28" s="8"/>
      <c r="EQZ28" s="13"/>
      <c r="ERA28" s="13"/>
      <c r="ERB28" s="14"/>
      <c r="ERC28" s="15"/>
      <c r="ERD28" s="13"/>
      <c r="ERE28" s="9"/>
      <c r="ERF28" s="8"/>
      <c r="ERG28" s="8"/>
      <c r="ERH28" s="13"/>
      <c r="ERI28" s="13"/>
      <c r="ERJ28" s="14"/>
      <c r="ERK28" s="15"/>
      <c r="ERL28" s="13"/>
      <c r="ERM28" s="9"/>
      <c r="ERN28" s="8"/>
      <c r="ERO28" s="8"/>
      <c r="ERP28" s="13"/>
      <c r="ERQ28" s="13"/>
      <c r="ERR28" s="14"/>
      <c r="ERS28" s="15"/>
      <c r="ERT28" s="13"/>
      <c r="ERU28" s="9"/>
      <c r="ERV28" s="8"/>
      <c r="ERW28" s="8"/>
      <c r="ERX28" s="13"/>
      <c r="ERY28" s="13"/>
      <c r="ERZ28" s="14"/>
      <c r="ESA28" s="15"/>
      <c r="ESB28" s="13"/>
      <c r="ESC28" s="9"/>
      <c r="ESD28" s="8"/>
      <c r="ESE28" s="8"/>
      <c r="ESF28" s="13"/>
      <c r="ESG28" s="13"/>
      <c r="ESH28" s="14"/>
      <c r="ESI28" s="15"/>
      <c r="ESJ28" s="13"/>
      <c r="ESK28" s="9"/>
      <c r="ESL28" s="8"/>
      <c r="ESM28" s="8"/>
      <c r="ESN28" s="13"/>
      <c r="ESO28" s="13"/>
      <c r="ESP28" s="14"/>
      <c r="ESQ28" s="15"/>
      <c r="ESR28" s="13"/>
      <c r="ESS28" s="9"/>
      <c r="EST28" s="8"/>
      <c r="ESU28" s="8"/>
      <c r="ESV28" s="13"/>
      <c r="ESW28" s="13"/>
      <c r="ESX28" s="14"/>
      <c r="ESY28" s="15"/>
      <c r="ESZ28" s="13"/>
      <c r="ETA28" s="9"/>
      <c r="ETB28" s="8"/>
      <c r="ETC28" s="8"/>
      <c r="ETD28" s="13"/>
      <c r="ETE28" s="13"/>
      <c r="ETF28" s="14"/>
      <c r="ETG28" s="15"/>
      <c r="ETH28" s="13"/>
      <c r="ETI28" s="9"/>
      <c r="ETJ28" s="8"/>
      <c r="ETK28" s="8"/>
      <c r="ETL28" s="13"/>
      <c r="ETM28" s="13"/>
      <c r="ETN28" s="14"/>
      <c r="ETO28" s="15"/>
      <c r="ETP28" s="13"/>
      <c r="ETQ28" s="9"/>
      <c r="ETR28" s="8"/>
      <c r="ETS28" s="8"/>
      <c r="ETT28" s="13"/>
      <c r="ETU28" s="13"/>
      <c r="ETV28" s="14"/>
      <c r="ETW28" s="15"/>
      <c r="ETX28" s="13"/>
      <c r="ETY28" s="9"/>
      <c r="ETZ28" s="8"/>
      <c r="EUA28" s="8"/>
      <c r="EUB28" s="13"/>
      <c r="EUC28" s="13"/>
      <c r="EUD28" s="14"/>
      <c r="EUE28" s="15"/>
      <c r="EUF28" s="13"/>
      <c r="EUG28" s="9"/>
      <c r="EUH28" s="8"/>
      <c r="EUI28" s="8"/>
      <c r="EUJ28" s="13"/>
      <c r="EUK28" s="13"/>
      <c r="EUL28" s="14"/>
      <c r="EUM28" s="15"/>
      <c r="EUN28" s="13"/>
      <c r="EUO28" s="9"/>
      <c r="EUP28" s="8"/>
      <c r="EUQ28" s="8"/>
      <c r="EUR28" s="13"/>
      <c r="EUS28" s="13"/>
      <c r="EUT28" s="14"/>
      <c r="EUU28" s="15"/>
      <c r="EUV28" s="13"/>
      <c r="EUW28" s="9"/>
      <c r="EUX28" s="8"/>
      <c r="EUY28" s="8"/>
      <c r="EUZ28" s="13"/>
      <c r="EVA28" s="13"/>
      <c r="EVB28" s="14"/>
      <c r="EVC28" s="15"/>
      <c r="EVD28" s="13"/>
      <c r="EVE28" s="9"/>
      <c r="EVF28" s="8"/>
      <c r="EVG28" s="8"/>
      <c r="EVH28" s="13"/>
      <c r="EVI28" s="13"/>
      <c r="EVJ28" s="14"/>
      <c r="EVK28" s="15"/>
      <c r="EVL28" s="13"/>
      <c r="EVM28" s="9"/>
      <c r="EVN28" s="8"/>
      <c r="EVO28" s="8"/>
      <c r="EVP28" s="13"/>
      <c r="EVQ28" s="13"/>
      <c r="EVR28" s="14"/>
      <c r="EVS28" s="15"/>
      <c r="EVT28" s="13"/>
      <c r="EVU28" s="9"/>
      <c r="EVV28" s="8"/>
      <c r="EVW28" s="8"/>
      <c r="EVX28" s="13"/>
      <c r="EVY28" s="13"/>
      <c r="EVZ28" s="14"/>
      <c r="EWA28" s="15"/>
      <c r="EWB28" s="13"/>
      <c r="EWC28" s="9"/>
      <c r="EWD28" s="8"/>
      <c r="EWE28" s="8"/>
      <c r="EWF28" s="13"/>
      <c r="EWG28" s="13"/>
      <c r="EWH28" s="14"/>
      <c r="EWI28" s="15"/>
      <c r="EWJ28" s="13"/>
      <c r="EWK28" s="9"/>
      <c r="EWL28" s="8"/>
      <c r="EWM28" s="8"/>
      <c r="EWN28" s="13"/>
      <c r="EWO28" s="13"/>
      <c r="EWP28" s="14"/>
      <c r="EWQ28" s="15"/>
      <c r="EWR28" s="13"/>
      <c r="EWS28" s="9"/>
      <c r="EWT28" s="8"/>
      <c r="EWU28" s="8"/>
      <c r="EWV28" s="13"/>
      <c r="EWW28" s="13"/>
      <c r="EWX28" s="14"/>
      <c r="EWY28" s="15"/>
      <c r="EWZ28" s="13"/>
      <c r="EXA28" s="9"/>
      <c r="EXB28" s="8"/>
      <c r="EXC28" s="8"/>
      <c r="EXD28" s="13"/>
      <c r="EXE28" s="13"/>
      <c r="EXF28" s="14"/>
      <c r="EXG28" s="15"/>
      <c r="EXH28" s="13"/>
      <c r="EXI28" s="9"/>
      <c r="EXJ28" s="8"/>
      <c r="EXK28" s="8"/>
      <c r="EXL28" s="13"/>
      <c r="EXM28" s="13"/>
      <c r="EXN28" s="14"/>
      <c r="EXO28" s="15"/>
      <c r="EXP28" s="13"/>
      <c r="EXQ28" s="9"/>
      <c r="EXR28" s="8"/>
      <c r="EXS28" s="8"/>
      <c r="EXT28" s="13"/>
      <c r="EXU28" s="13"/>
      <c r="EXV28" s="14"/>
      <c r="EXW28" s="15"/>
      <c r="EXX28" s="13"/>
      <c r="EXY28" s="9"/>
      <c r="EXZ28" s="8"/>
      <c r="EYA28" s="8"/>
      <c r="EYB28" s="13"/>
      <c r="EYC28" s="13"/>
      <c r="EYD28" s="14"/>
      <c r="EYE28" s="15"/>
      <c r="EYF28" s="13"/>
      <c r="EYG28" s="9"/>
      <c r="EYH28" s="8"/>
      <c r="EYI28" s="8"/>
      <c r="EYJ28" s="13"/>
      <c r="EYK28" s="13"/>
      <c r="EYL28" s="14"/>
      <c r="EYM28" s="15"/>
      <c r="EYN28" s="13"/>
      <c r="EYO28" s="9"/>
      <c r="EYP28" s="8"/>
      <c r="EYQ28" s="8"/>
      <c r="EYR28" s="13"/>
      <c r="EYS28" s="13"/>
      <c r="EYT28" s="14"/>
      <c r="EYU28" s="15"/>
      <c r="EYV28" s="13"/>
      <c r="EYW28" s="9"/>
      <c r="EYX28" s="8"/>
      <c r="EYY28" s="8"/>
      <c r="EYZ28" s="13"/>
      <c r="EZA28" s="13"/>
      <c r="EZB28" s="14"/>
      <c r="EZC28" s="15"/>
      <c r="EZD28" s="13"/>
      <c r="EZE28" s="9"/>
      <c r="EZF28" s="8"/>
      <c r="EZG28" s="8"/>
      <c r="EZH28" s="13"/>
      <c r="EZI28" s="13"/>
      <c r="EZJ28" s="14"/>
      <c r="EZK28" s="15"/>
      <c r="EZL28" s="13"/>
      <c r="EZM28" s="9"/>
      <c r="EZN28" s="8"/>
      <c r="EZO28" s="8"/>
      <c r="EZP28" s="13"/>
      <c r="EZQ28" s="13"/>
      <c r="EZR28" s="14"/>
      <c r="EZS28" s="15"/>
      <c r="EZT28" s="13"/>
      <c r="EZU28" s="9"/>
      <c r="EZV28" s="8"/>
      <c r="EZW28" s="8"/>
      <c r="EZX28" s="13"/>
      <c r="EZY28" s="13"/>
      <c r="EZZ28" s="14"/>
      <c r="FAA28" s="15"/>
      <c r="FAB28" s="13"/>
      <c r="FAC28" s="9"/>
      <c r="FAD28" s="8"/>
      <c r="FAE28" s="8"/>
      <c r="FAF28" s="13"/>
      <c r="FAG28" s="13"/>
      <c r="FAH28" s="14"/>
      <c r="FAI28" s="15"/>
      <c r="FAJ28" s="13"/>
      <c r="FAK28" s="9"/>
      <c r="FAL28" s="8"/>
      <c r="FAM28" s="8"/>
      <c r="FAN28" s="13"/>
      <c r="FAO28" s="13"/>
      <c r="FAP28" s="14"/>
      <c r="FAQ28" s="15"/>
      <c r="FAR28" s="13"/>
      <c r="FAS28" s="9"/>
      <c r="FAT28" s="8"/>
      <c r="FAU28" s="8"/>
      <c r="FAV28" s="13"/>
      <c r="FAW28" s="13"/>
      <c r="FAX28" s="14"/>
      <c r="FAY28" s="15"/>
      <c r="FAZ28" s="13"/>
      <c r="FBA28" s="9"/>
      <c r="FBB28" s="8"/>
      <c r="FBC28" s="8"/>
      <c r="FBD28" s="13"/>
      <c r="FBE28" s="13"/>
      <c r="FBF28" s="14"/>
      <c r="FBG28" s="15"/>
      <c r="FBH28" s="13"/>
      <c r="FBI28" s="9"/>
      <c r="FBJ28" s="8"/>
      <c r="FBK28" s="8"/>
      <c r="FBL28" s="13"/>
      <c r="FBM28" s="13"/>
      <c r="FBN28" s="14"/>
      <c r="FBO28" s="15"/>
      <c r="FBP28" s="13"/>
      <c r="FBQ28" s="9"/>
      <c r="FBR28" s="8"/>
      <c r="FBS28" s="8"/>
      <c r="FBT28" s="13"/>
      <c r="FBU28" s="13"/>
      <c r="FBV28" s="14"/>
      <c r="FBW28" s="15"/>
      <c r="FBX28" s="13"/>
      <c r="FBY28" s="9"/>
      <c r="FBZ28" s="8"/>
      <c r="FCA28" s="8"/>
      <c r="FCB28" s="13"/>
      <c r="FCC28" s="13"/>
      <c r="FCD28" s="14"/>
      <c r="FCE28" s="15"/>
      <c r="FCF28" s="13"/>
      <c r="FCG28" s="9"/>
      <c r="FCH28" s="8"/>
      <c r="FCI28" s="8"/>
      <c r="FCJ28" s="13"/>
      <c r="FCK28" s="13"/>
      <c r="FCL28" s="14"/>
      <c r="FCM28" s="15"/>
      <c r="FCN28" s="13"/>
      <c r="FCO28" s="9"/>
      <c r="FCP28" s="8"/>
      <c r="FCQ28" s="8"/>
      <c r="FCR28" s="13"/>
      <c r="FCS28" s="13"/>
      <c r="FCT28" s="14"/>
      <c r="FCU28" s="15"/>
      <c r="FCV28" s="13"/>
      <c r="FCW28" s="9"/>
      <c r="FCX28" s="8"/>
      <c r="FCY28" s="8"/>
      <c r="FCZ28" s="13"/>
      <c r="FDA28" s="13"/>
      <c r="FDB28" s="14"/>
      <c r="FDC28" s="15"/>
      <c r="FDD28" s="13"/>
      <c r="FDE28" s="9"/>
      <c r="FDF28" s="8"/>
      <c r="FDG28" s="8"/>
      <c r="FDH28" s="13"/>
      <c r="FDI28" s="13"/>
      <c r="FDJ28" s="14"/>
      <c r="FDK28" s="15"/>
      <c r="FDL28" s="13"/>
      <c r="FDM28" s="9"/>
      <c r="FDN28" s="8"/>
      <c r="FDO28" s="8"/>
      <c r="FDP28" s="13"/>
      <c r="FDQ28" s="13"/>
      <c r="FDR28" s="14"/>
      <c r="FDS28" s="15"/>
      <c r="FDT28" s="13"/>
      <c r="FDU28" s="9"/>
      <c r="FDV28" s="8"/>
      <c r="FDW28" s="8"/>
      <c r="FDX28" s="13"/>
      <c r="FDY28" s="13"/>
      <c r="FDZ28" s="14"/>
      <c r="FEA28" s="15"/>
      <c r="FEB28" s="13"/>
      <c r="FEC28" s="9"/>
      <c r="FED28" s="8"/>
      <c r="FEE28" s="8"/>
      <c r="FEF28" s="13"/>
      <c r="FEG28" s="13"/>
      <c r="FEH28" s="14"/>
      <c r="FEI28" s="15"/>
      <c r="FEJ28" s="13"/>
      <c r="FEK28" s="9"/>
      <c r="FEL28" s="8"/>
      <c r="FEM28" s="8"/>
      <c r="FEN28" s="13"/>
      <c r="FEO28" s="13"/>
      <c r="FEP28" s="14"/>
      <c r="FEQ28" s="15"/>
      <c r="FER28" s="13"/>
      <c r="FES28" s="9"/>
      <c r="FET28" s="8"/>
      <c r="FEU28" s="8"/>
      <c r="FEV28" s="13"/>
      <c r="FEW28" s="13"/>
      <c r="FEX28" s="14"/>
      <c r="FEY28" s="15"/>
      <c r="FEZ28" s="13"/>
      <c r="FFA28" s="9"/>
      <c r="FFB28" s="8"/>
      <c r="FFC28" s="8"/>
      <c r="FFD28" s="13"/>
      <c r="FFE28" s="13"/>
      <c r="FFF28" s="14"/>
      <c r="FFG28" s="15"/>
      <c r="FFH28" s="13"/>
      <c r="FFI28" s="9"/>
      <c r="FFJ28" s="8"/>
      <c r="FFK28" s="8"/>
      <c r="FFL28" s="13"/>
      <c r="FFM28" s="13"/>
      <c r="FFN28" s="14"/>
      <c r="FFO28" s="15"/>
      <c r="FFP28" s="13"/>
      <c r="FFQ28" s="9"/>
      <c r="FFR28" s="8"/>
      <c r="FFS28" s="8"/>
      <c r="FFT28" s="13"/>
      <c r="FFU28" s="13"/>
      <c r="FFV28" s="14"/>
      <c r="FFW28" s="15"/>
      <c r="FFX28" s="13"/>
      <c r="FFY28" s="9"/>
      <c r="FFZ28" s="8"/>
      <c r="FGA28" s="8"/>
      <c r="FGB28" s="13"/>
      <c r="FGC28" s="13"/>
      <c r="FGD28" s="14"/>
      <c r="FGE28" s="15"/>
      <c r="FGF28" s="13"/>
      <c r="FGG28" s="9"/>
      <c r="FGH28" s="8"/>
      <c r="FGI28" s="8"/>
      <c r="FGJ28" s="13"/>
      <c r="FGK28" s="13"/>
      <c r="FGL28" s="14"/>
      <c r="FGM28" s="15"/>
      <c r="FGN28" s="13"/>
      <c r="FGO28" s="9"/>
      <c r="FGP28" s="8"/>
      <c r="FGQ28" s="8"/>
      <c r="FGR28" s="13"/>
      <c r="FGS28" s="13"/>
      <c r="FGT28" s="14"/>
      <c r="FGU28" s="15"/>
      <c r="FGV28" s="13"/>
      <c r="FGW28" s="9"/>
      <c r="FGX28" s="8"/>
      <c r="FGY28" s="8"/>
      <c r="FGZ28" s="13"/>
      <c r="FHA28" s="13"/>
      <c r="FHB28" s="14"/>
      <c r="FHC28" s="15"/>
      <c r="FHD28" s="13"/>
      <c r="FHE28" s="9"/>
      <c r="FHF28" s="8"/>
      <c r="FHG28" s="8"/>
      <c r="FHH28" s="13"/>
      <c r="FHI28" s="13"/>
      <c r="FHJ28" s="14"/>
      <c r="FHK28" s="15"/>
      <c r="FHL28" s="13"/>
      <c r="FHM28" s="9"/>
      <c r="FHN28" s="8"/>
      <c r="FHO28" s="8"/>
      <c r="FHP28" s="13"/>
      <c r="FHQ28" s="13"/>
      <c r="FHR28" s="14"/>
      <c r="FHS28" s="15"/>
      <c r="FHT28" s="13"/>
      <c r="FHU28" s="9"/>
      <c r="FHV28" s="8"/>
      <c r="FHW28" s="8"/>
      <c r="FHX28" s="13"/>
      <c r="FHY28" s="13"/>
      <c r="FHZ28" s="14"/>
      <c r="FIA28" s="15"/>
      <c r="FIB28" s="13"/>
      <c r="FIC28" s="9"/>
      <c r="FID28" s="8"/>
      <c r="FIE28" s="8"/>
      <c r="FIF28" s="13"/>
      <c r="FIG28" s="13"/>
      <c r="FIH28" s="14"/>
      <c r="FII28" s="15"/>
      <c r="FIJ28" s="13"/>
      <c r="FIK28" s="9"/>
      <c r="FIL28" s="8"/>
      <c r="FIM28" s="8"/>
      <c r="FIN28" s="13"/>
      <c r="FIO28" s="13"/>
      <c r="FIP28" s="14"/>
      <c r="FIQ28" s="15"/>
      <c r="FIR28" s="13"/>
      <c r="FIS28" s="9"/>
      <c r="FIT28" s="8"/>
      <c r="FIU28" s="8"/>
      <c r="FIV28" s="13"/>
      <c r="FIW28" s="13"/>
      <c r="FIX28" s="14"/>
      <c r="FIY28" s="15"/>
      <c r="FIZ28" s="13"/>
      <c r="FJA28" s="9"/>
      <c r="FJB28" s="8"/>
      <c r="FJC28" s="8"/>
      <c r="FJD28" s="13"/>
      <c r="FJE28" s="13"/>
      <c r="FJF28" s="14"/>
      <c r="FJG28" s="15"/>
      <c r="FJH28" s="13"/>
      <c r="FJI28" s="9"/>
      <c r="FJJ28" s="8"/>
      <c r="FJK28" s="8"/>
      <c r="FJL28" s="13"/>
      <c r="FJM28" s="13"/>
      <c r="FJN28" s="14"/>
      <c r="FJO28" s="15"/>
      <c r="FJP28" s="13"/>
      <c r="FJQ28" s="9"/>
      <c r="FJR28" s="8"/>
      <c r="FJS28" s="8"/>
      <c r="FJT28" s="13"/>
      <c r="FJU28" s="13"/>
      <c r="FJV28" s="14"/>
      <c r="FJW28" s="15"/>
      <c r="FJX28" s="13"/>
      <c r="FJY28" s="9"/>
      <c r="FJZ28" s="8"/>
      <c r="FKA28" s="8"/>
      <c r="FKB28" s="13"/>
      <c r="FKC28" s="13"/>
      <c r="FKD28" s="14"/>
      <c r="FKE28" s="15"/>
      <c r="FKF28" s="13"/>
      <c r="FKG28" s="9"/>
      <c r="FKH28" s="8"/>
      <c r="FKI28" s="8"/>
      <c r="FKJ28" s="13"/>
      <c r="FKK28" s="13"/>
      <c r="FKL28" s="14"/>
      <c r="FKM28" s="15"/>
      <c r="FKN28" s="13"/>
      <c r="FKO28" s="9"/>
      <c r="FKP28" s="8"/>
      <c r="FKQ28" s="8"/>
      <c r="FKR28" s="13"/>
      <c r="FKS28" s="13"/>
      <c r="FKT28" s="14"/>
      <c r="FKU28" s="15"/>
      <c r="FKV28" s="13"/>
      <c r="FKW28" s="9"/>
      <c r="FKX28" s="8"/>
      <c r="FKY28" s="8"/>
      <c r="FKZ28" s="13"/>
      <c r="FLA28" s="13"/>
      <c r="FLB28" s="14"/>
      <c r="FLC28" s="15"/>
      <c r="FLD28" s="13"/>
      <c r="FLE28" s="9"/>
      <c r="FLF28" s="8"/>
      <c r="FLG28" s="8"/>
      <c r="FLH28" s="13"/>
      <c r="FLI28" s="13"/>
      <c r="FLJ28" s="14"/>
      <c r="FLK28" s="15"/>
      <c r="FLL28" s="13"/>
      <c r="FLM28" s="9"/>
      <c r="FLN28" s="8"/>
      <c r="FLO28" s="8"/>
      <c r="FLP28" s="13"/>
      <c r="FLQ28" s="13"/>
      <c r="FLR28" s="14"/>
      <c r="FLS28" s="15"/>
      <c r="FLT28" s="13"/>
      <c r="FLU28" s="9"/>
      <c r="FLV28" s="8"/>
      <c r="FLW28" s="8"/>
      <c r="FLX28" s="13"/>
      <c r="FLY28" s="13"/>
      <c r="FLZ28" s="14"/>
      <c r="FMA28" s="15"/>
      <c r="FMB28" s="13"/>
      <c r="FMC28" s="9"/>
      <c r="FMD28" s="8"/>
      <c r="FME28" s="8"/>
      <c r="FMF28" s="13"/>
      <c r="FMG28" s="13"/>
      <c r="FMH28" s="14"/>
      <c r="FMI28" s="15"/>
      <c r="FMJ28" s="13"/>
      <c r="FMK28" s="9"/>
      <c r="FML28" s="8"/>
      <c r="FMM28" s="8"/>
      <c r="FMN28" s="13"/>
      <c r="FMO28" s="13"/>
      <c r="FMP28" s="14"/>
      <c r="FMQ28" s="15"/>
      <c r="FMR28" s="13"/>
      <c r="FMS28" s="9"/>
      <c r="FMT28" s="8"/>
      <c r="FMU28" s="8"/>
      <c r="FMV28" s="13"/>
      <c r="FMW28" s="13"/>
      <c r="FMX28" s="14"/>
      <c r="FMY28" s="15"/>
      <c r="FMZ28" s="13"/>
      <c r="FNA28" s="9"/>
      <c r="FNB28" s="8"/>
      <c r="FNC28" s="8"/>
      <c r="FND28" s="13"/>
      <c r="FNE28" s="13"/>
      <c r="FNF28" s="14"/>
      <c r="FNG28" s="15"/>
      <c r="FNH28" s="13"/>
      <c r="FNI28" s="9"/>
      <c r="FNJ28" s="8"/>
      <c r="FNK28" s="8"/>
      <c r="FNL28" s="13"/>
      <c r="FNM28" s="13"/>
      <c r="FNN28" s="14"/>
      <c r="FNO28" s="15"/>
      <c r="FNP28" s="13"/>
      <c r="FNQ28" s="9"/>
      <c r="FNR28" s="8"/>
      <c r="FNS28" s="8"/>
      <c r="FNT28" s="13"/>
      <c r="FNU28" s="13"/>
      <c r="FNV28" s="14"/>
      <c r="FNW28" s="15"/>
      <c r="FNX28" s="13"/>
      <c r="FNY28" s="9"/>
      <c r="FNZ28" s="8"/>
      <c r="FOA28" s="8"/>
      <c r="FOB28" s="13"/>
      <c r="FOC28" s="13"/>
      <c r="FOD28" s="14"/>
      <c r="FOE28" s="15"/>
      <c r="FOF28" s="13"/>
      <c r="FOG28" s="9"/>
      <c r="FOH28" s="8"/>
      <c r="FOI28" s="8"/>
      <c r="FOJ28" s="13"/>
      <c r="FOK28" s="13"/>
      <c r="FOL28" s="14"/>
      <c r="FOM28" s="15"/>
      <c r="FON28" s="13"/>
      <c r="FOO28" s="9"/>
      <c r="FOP28" s="8"/>
      <c r="FOQ28" s="8"/>
      <c r="FOR28" s="13"/>
      <c r="FOS28" s="13"/>
      <c r="FOT28" s="14"/>
      <c r="FOU28" s="15"/>
      <c r="FOV28" s="13"/>
      <c r="FOW28" s="9"/>
      <c r="FOX28" s="8"/>
      <c r="FOY28" s="8"/>
      <c r="FOZ28" s="13"/>
      <c r="FPA28" s="13"/>
      <c r="FPB28" s="14"/>
      <c r="FPC28" s="15"/>
      <c r="FPD28" s="13"/>
      <c r="FPE28" s="9"/>
      <c r="FPF28" s="8"/>
      <c r="FPG28" s="8"/>
      <c r="FPH28" s="13"/>
      <c r="FPI28" s="13"/>
      <c r="FPJ28" s="14"/>
      <c r="FPK28" s="15"/>
      <c r="FPL28" s="13"/>
      <c r="FPM28" s="9"/>
      <c r="FPN28" s="8"/>
      <c r="FPO28" s="8"/>
      <c r="FPP28" s="13"/>
      <c r="FPQ28" s="13"/>
      <c r="FPR28" s="14"/>
      <c r="FPS28" s="15"/>
      <c r="FPT28" s="13"/>
      <c r="FPU28" s="9"/>
      <c r="FPV28" s="8"/>
      <c r="FPW28" s="8"/>
      <c r="FPX28" s="13"/>
      <c r="FPY28" s="13"/>
      <c r="FPZ28" s="14"/>
      <c r="FQA28" s="15"/>
      <c r="FQB28" s="13"/>
      <c r="FQC28" s="9"/>
      <c r="FQD28" s="8"/>
      <c r="FQE28" s="8"/>
      <c r="FQF28" s="13"/>
      <c r="FQG28" s="13"/>
      <c r="FQH28" s="14"/>
      <c r="FQI28" s="15"/>
      <c r="FQJ28" s="13"/>
      <c r="FQK28" s="9"/>
      <c r="FQL28" s="8"/>
      <c r="FQM28" s="8"/>
      <c r="FQN28" s="13"/>
      <c r="FQO28" s="13"/>
      <c r="FQP28" s="14"/>
      <c r="FQQ28" s="15"/>
      <c r="FQR28" s="13"/>
      <c r="FQS28" s="9"/>
      <c r="FQT28" s="8"/>
      <c r="FQU28" s="8"/>
      <c r="FQV28" s="13"/>
      <c r="FQW28" s="13"/>
      <c r="FQX28" s="14"/>
      <c r="FQY28" s="15"/>
      <c r="FQZ28" s="13"/>
      <c r="FRA28" s="9"/>
      <c r="FRB28" s="8"/>
      <c r="FRC28" s="8"/>
      <c r="FRD28" s="13"/>
      <c r="FRE28" s="13"/>
      <c r="FRF28" s="14"/>
      <c r="FRG28" s="15"/>
      <c r="FRH28" s="13"/>
      <c r="FRI28" s="9"/>
      <c r="FRJ28" s="8"/>
      <c r="FRK28" s="8"/>
      <c r="FRL28" s="13"/>
      <c r="FRM28" s="13"/>
      <c r="FRN28" s="14"/>
      <c r="FRO28" s="15"/>
      <c r="FRP28" s="13"/>
      <c r="FRQ28" s="9"/>
      <c r="FRR28" s="8"/>
      <c r="FRS28" s="8"/>
      <c r="FRT28" s="13"/>
      <c r="FRU28" s="13"/>
      <c r="FRV28" s="14"/>
      <c r="FRW28" s="15"/>
      <c r="FRX28" s="13"/>
      <c r="FRY28" s="9"/>
      <c r="FRZ28" s="8"/>
      <c r="FSA28" s="8"/>
      <c r="FSB28" s="13"/>
      <c r="FSC28" s="13"/>
      <c r="FSD28" s="14"/>
      <c r="FSE28" s="15"/>
      <c r="FSF28" s="13"/>
      <c r="FSG28" s="9"/>
      <c r="FSH28" s="8"/>
      <c r="FSI28" s="8"/>
      <c r="FSJ28" s="13"/>
      <c r="FSK28" s="13"/>
      <c r="FSL28" s="14"/>
      <c r="FSM28" s="15"/>
      <c r="FSN28" s="13"/>
      <c r="FSO28" s="9"/>
      <c r="FSP28" s="8"/>
      <c r="FSQ28" s="8"/>
      <c r="FSR28" s="13"/>
      <c r="FSS28" s="13"/>
      <c r="FST28" s="14"/>
      <c r="FSU28" s="15"/>
      <c r="FSV28" s="13"/>
      <c r="FSW28" s="9"/>
      <c r="FSX28" s="8"/>
      <c r="FSY28" s="8"/>
      <c r="FSZ28" s="13"/>
      <c r="FTA28" s="13"/>
      <c r="FTB28" s="14"/>
      <c r="FTC28" s="15"/>
      <c r="FTD28" s="13"/>
      <c r="FTE28" s="9"/>
      <c r="FTF28" s="8"/>
      <c r="FTG28" s="8"/>
      <c r="FTH28" s="13"/>
      <c r="FTI28" s="13"/>
      <c r="FTJ28" s="14"/>
      <c r="FTK28" s="15"/>
      <c r="FTL28" s="13"/>
      <c r="FTM28" s="9"/>
      <c r="FTN28" s="8"/>
      <c r="FTO28" s="8"/>
      <c r="FTP28" s="13"/>
      <c r="FTQ28" s="13"/>
      <c r="FTR28" s="14"/>
      <c r="FTS28" s="15"/>
      <c r="FTT28" s="13"/>
      <c r="FTU28" s="9"/>
      <c r="FTV28" s="8"/>
      <c r="FTW28" s="8"/>
      <c r="FTX28" s="13"/>
      <c r="FTY28" s="13"/>
      <c r="FTZ28" s="14"/>
      <c r="FUA28" s="15"/>
      <c r="FUB28" s="13"/>
      <c r="FUC28" s="9"/>
      <c r="FUD28" s="8"/>
      <c r="FUE28" s="8"/>
      <c r="FUF28" s="13"/>
      <c r="FUG28" s="13"/>
      <c r="FUH28" s="14"/>
      <c r="FUI28" s="15"/>
      <c r="FUJ28" s="13"/>
      <c r="FUK28" s="9"/>
      <c r="FUL28" s="8"/>
      <c r="FUM28" s="8"/>
      <c r="FUN28" s="13"/>
      <c r="FUO28" s="13"/>
      <c r="FUP28" s="14"/>
      <c r="FUQ28" s="15"/>
      <c r="FUR28" s="13"/>
      <c r="FUS28" s="9"/>
      <c r="FUT28" s="8"/>
      <c r="FUU28" s="8"/>
      <c r="FUV28" s="13"/>
      <c r="FUW28" s="13"/>
      <c r="FUX28" s="14"/>
      <c r="FUY28" s="15"/>
      <c r="FUZ28" s="13"/>
      <c r="FVA28" s="9"/>
      <c r="FVB28" s="8"/>
      <c r="FVC28" s="8"/>
      <c r="FVD28" s="13"/>
      <c r="FVE28" s="13"/>
      <c r="FVF28" s="14"/>
      <c r="FVG28" s="15"/>
      <c r="FVH28" s="13"/>
      <c r="FVI28" s="9"/>
      <c r="FVJ28" s="8"/>
      <c r="FVK28" s="8"/>
      <c r="FVL28" s="13"/>
      <c r="FVM28" s="13"/>
      <c r="FVN28" s="14"/>
      <c r="FVO28" s="15"/>
      <c r="FVP28" s="13"/>
      <c r="FVQ28" s="9"/>
      <c r="FVR28" s="8"/>
      <c r="FVS28" s="8"/>
      <c r="FVT28" s="13"/>
      <c r="FVU28" s="13"/>
      <c r="FVV28" s="14"/>
      <c r="FVW28" s="15"/>
      <c r="FVX28" s="13"/>
      <c r="FVY28" s="9"/>
      <c r="FVZ28" s="8"/>
      <c r="FWA28" s="8"/>
      <c r="FWB28" s="13"/>
      <c r="FWC28" s="13"/>
      <c r="FWD28" s="14"/>
      <c r="FWE28" s="15"/>
      <c r="FWF28" s="13"/>
      <c r="FWG28" s="9"/>
      <c r="FWH28" s="8"/>
      <c r="FWI28" s="8"/>
      <c r="FWJ28" s="13"/>
      <c r="FWK28" s="13"/>
      <c r="FWL28" s="14"/>
      <c r="FWM28" s="15"/>
      <c r="FWN28" s="13"/>
      <c r="FWO28" s="9"/>
      <c r="FWP28" s="8"/>
      <c r="FWQ28" s="8"/>
      <c r="FWR28" s="13"/>
      <c r="FWS28" s="13"/>
      <c r="FWT28" s="14"/>
      <c r="FWU28" s="15"/>
      <c r="FWV28" s="13"/>
      <c r="FWW28" s="9"/>
      <c r="FWX28" s="8"/>
      <c r="FWY28" s="8"/>
      <c r="FWZ28" s="13"/>
      <c r="FXA28" s="13"/>
      <c r="FXB28" s="14"/>
      <c r="FXC28" s="15"/>
      <c r="FXD28" s="13"/>
      <c r="FXE28" s="9"/>
      <c r="FXF28" s="8"/>
      <c r="FXG28" s="8"/>
      <c r="FXH28" s="13"/>
      <c r="FXI28" s="13"/>
      <c r="FXJ28" s="14"/>
      <c r="FXK28" s="15"/>
      <c r="FXL28" s="13"/>
      <c r="FXM28" s="9"/>
      <c r="FXN28" s="8"/>
      <c r="FXO28" s="8"/>
      <c r="FXP28" s="13"/>
      <c r="FXQ28" s="13"/>
      <c r="FXR28" s="14"/>
      <c r="FXS28" s="15"/>
      <c r="FXT28" s="13"/>
      <c r="FXU28" s="9"/>
      <c r="FXV28" s="8"/>
      <c r="FXW28" s="8"/>
      <c r="FXX28" s="13"/>
      <c r="FXY28" s="13"/>
      <c r="FXZ28" s="14"/>
      <c r="FYA28" s="15"/>
      <c r="FYB28" s="13"/>
      <c r="FYC28" s="9"/>
      <c r="FYD28" s="8"/>
      <c r="FYE28" s="8"/>
      <c r="FYF28" s="13"/>
      <c r="FYG28" s="13"/>
      <c r="FYH28" s="14"/>
      <c r="FYI28" s="15"/>
      <c r="FYJ28" s="13"/>
      <c r="FYK28" s="9"/>
      <c r="FYL28" s="8"/>
      <c r="FYM28" s="8"/>
      <c r="FYN28" s="13"/>
      <c r="FYO28" s="13"/>
      <c r="FYP28" s="14"/>
      <c r="FYQ28" s="15"/>
      <c r="FYR28" s="13"/>
      <c r="FYS28" s="9"/>
      <c r="FYT28" s="8"/>
      <c r="FYU28" s="8"/>
      <c r="FYV28" s="13"/>
      <c r="FYW28" s="13"/>
      <c r="FYX28" s="14"/>
      <c r="FYY28" s="15"/>
      <c r="FYZ28" s="13"/>
      <c r="FZA28" s="9"/>
      <c r="FZB28" s="8"/>
      <c r="FZC28" s="8"/>
      <c r="FZD28" s="13"/>
      <c r="FZE28" s="13"/>
      <c r="FZF28" s="14"/>
      <c r="FZG28" s="15"/>
      <c r="FZH28" s="13"/>
      <c r="FZI28" s="9"/>
      <c r="FZJ28" s="8"/>
      <c r="FZK28" s="8"/>
      <c r="FZL28" s="13"/>
      <c r="FZM28" s="13"/>
      <c r="FZN28" s="14"/>
      <c r="FZO28" s="15"/>
      <c r="FZP28" s="13"/>
      <c r="FZQ28" s="9"/>
      <c r="FZR28" s="8"/>
      <c r="FZS28" s="8"/>
      <c r="FZT28" s="13"/>
      <c r="FZU28" s="13"/>
      <c r="FZV28" s="14"/>
      <c r="FZW28" s="15"/>
      <c r="FZX28" s="13"/>
      <c r="FZY28" s="9"/>
      <c r="FZZ28" s="8"/>
      <c r="GAA28" s="8"/>
      <c r="GAB28" s="13"/>
      <c r="GAC28" s="13"/>
      <c r="GAD28" s="14"/>
      <c r="GAE28" s="15"/>
      <c r="GAF28" s="13"/>
      <c r="GAG28" s="9"/>
      <c r="GAH28" s="8"/>
      <c r="GAI28" s="8"/>
      <c r="GAJ28" s="13"/>
      <c r="GAK28" s="13"/>
      <c r="GAL28" s="14"/>
      <c r="GAM28" s="15"/>
      <c r="GAN28" s="13"/>
      <c r="GAO28" s="9"/>
      <c r="GAP28" s="8"/>
      <c r="GAQ28" s="8"/>
      <c r="GAR28" s="13"/>
      <c r="GAS28" s="13"/>
      <c r="GAT28" s="14"/>
      <c r="GAU28" s="15"/>
      <c r="GAV28" s="13"/>
      <c r="GAW28" s="9"/>
      <c r="GAX28" s="8"/>
      <c r="GAY28" s="8"/>
      <c r="GAZ28" s="13"/>
      <c r="GBA28" s="13"/>
      <c r="GBB28" s="14"/>
      <c r="GBC28" s="15"/>
      <c r="GBD28" s="13"/>
      <c r="GBE28" s="9"/>
      <c r="GBF28" s="8"/>
      <c r="GBG28" s="8"/>
      <c r="GBH28" s="13"/>
      <c r="GBI28" s="13"/>
      <c r="GBJ28" s="14"/>
      <c r="GBK28" s="15"/>
      <c r="GBL28" s="13"/>
      <c r="GBM28" s="9"/>
      <c r="GBN28" s="8"/>
      <c r="GBO28" s="8"/>
      <c r="GBP28" s="13"/>
      <c r="GBQ28" s="13"/>
      <c r="GBR28" s="14"/>
      <c r="GBS28" s="15"/>
      <c r="GBT28" s="13"/>
      <c r="GBU28" s="9"/>
      <c r="GBV28" s="8"/>
      <c r="GBW28" s="8"/>
      <c r="GBX28" s="13"/>
      <c r="GBY28" s="13"/>
      <c r="GBZ28" s="14"/>
      <c r="GCA28" s="15"/>
      <c r="GCB28" s="13"/>
      <c r="GCC28" s="9"/>
      <c r="GCD28" s="8"/>
      <c r="GCE28" s="8"/>
      <c r="GCF28" s="13"/>
      <c r="GCG28" s="13"/>
      <c r="GCH28" s="14"/>
      <c r="GCI28" s="15"/>
      <c r="GCJ28" s="13"/>
      <c r="GCK28" s="9"/>
      <c r="GCL28" s="8"/>
      <c r="GCM28" s="8"/>
      <c r="GCN28" s="13"/>
      <c r="GCO28" s="13"/>
      <c r="GCP28" s="14"/>
      <c r="GCQ28" s="15"/>
      <c r="GCR28" s="13"/>
      <c r="GCS28" s="9"/>
      <c r="GCT28" s="8"/>
      <c r="GCU28" s="8"/>
      <c r="GCV28" s="13"/>
      <c r="GCW28" s="13"/>
      <c r="GCX28" s="14"/>
      <c r="GCY28" s="15"/>
      <c r="GCZ28" s="13"/>
      <c r="GDA28" s="9"/>
      <c r="GDB28" s="8"/>
      <c r="GDC28" s="8"/>
      <c r="GDD28" s="13"/>
      <c r="GDE28" s="13"/>
      <c r="GDF28" s="14"/>
      <c r="GDG28" s="15"/>
      <c r="GDH28" s="13"/>
      <c r="GDI28" s="9"/>
      <c r="GDJ28" s="8"/>
      <c r="GDK28" s="8"/>
      <c r="GDL28" s="13"/>
      <c r="GDM28" s="13"/>
      <c r="GDN28" s="14"/>
      <c r="GDO28" s="15"/>
      <c r="GDP28" s="13"/>
      <c r="GDQ28" s="9"/>
      <c r="GDR28" s="8"/>
      <c r="GDS28" s="8"/>
      <c r="GDT28" s="13"/>
      <c r="GDU28" s="13"/>
      <c r="GDV28" s="14"/>
      <c r="GDW28" s="15"/>
      <c r="GDX28" s="13"/>
      <c r="GDY28" s="9"/>
      <c r="GDZ28" s="8"/>
      <c r="GEA28" s="8"/>
      <c r="GEB28" s="13"/>
      <c r="GEC28" s="13"/>
      <c r="GED28" s="14"/>
      <c r="GEE28" s="15"/>
      <c r="GEF28" s="13"/>
      <c r="GEG28" s="9"/>
      <c r="GEH28" s="8"/>
      <c r="GEI28" s="8"/>
      <c r="GEJ28" s="13"/>
      <c r="GEK28" s="13"/>
      <c r="GEL28" s="14"/>
      <c r="GEM28" s="15"/>
      <c r="GEN28" s="13"/>
      <c r="GEO28" s="9"/>
      <c r="GEP28" s="8"/>
      <c r="GEQ28" s="8"/>
      <c r="GER28" s="13"/>
      <c r="GES28" s="13"/>
      <c r="GET28" s="14"/>
      <c r="GEU28" s="15"/>
      <c r="GEV28" s="13"/>
      <c r="GEW28" s="9"/>
      <c r="GEX28" s="8"/>
      <c r="GEY28" s="8"/>
      <c r="GEZ28" s="13"/>
      <c r="GFA28" s="13"/>
      <c r="GFB28" s="14"/>
      <c r="GFC28" s="15"/>
      <c r="GFD28" s="13"/>
      <c r="GFE28" s="9"/>
      <c r="GFF28" s="8"/>
      <c r="GFG28" s="8"/>
      <c r="GFH28" s="13"/>
      <c r="GFI28" s="13"/>
      <c r="GFJ28" s="14"/>
      <c r="GFK28" s="15"/>
      <c r="GFL28" s="13"/>
      <c r="GFM28" s="9"/>
      <c r="GFN28" s="8"/>
      <c r="GFO28" s="8"/>
      <c r="GFP28" s="13"/>
      <c r="GFQ28" s="13"/>
      <c r="GFR28" s="14"/>
      <c r="GFS28" s="15"/>
      <c r="GFT28" s="13"/>
      <c r="GFU28" s="9"/>
      <c r="GFV28" s="8"/>
      <c r="GFW28" s="8"/>
      <c r="GFX28" s="13"/>
      <c r="GFY28" s="13"/>
      <c r="GFZ28" s="14"/>
      <c r="GGA28" s="15"/>
      <c r="GGB28" s="13"/>
      <c r="GGC28" s="9"/>
      <c r="GGD28" s="8"/>
      <c r="GGE28" s="8"/>
      <c r="GGF28" s="13"/>
      <c r="GGG28" s="13"/>
      <c r="GGH28" s="14"/>
      <c r="GGI28" s="15"/>
      <c r="GGJ28" s="13"/>
      <c r="GGK28" s="9"/>
      <c r="GGL28" s="8"/>
      <c r="GGM28" s="8"/>
      <c r="GGN28" s="13"/>
      <c r="GGO28" s="13"/>
      <c r="GGP28" s="14"/>
      <c r="GGQ28" s="15"/>
      <c r="GGR28" s="13"/>
      <c r="GGS28" s="9"/>
      <c r="GGT28" s="8"/>
      <c r="GGU28" s="8"/>
      <c r="GGV28" s="13"/>
      <c r="GGW28" s="13"/>
      <c r="GGX28" s="14"/>
      <c r="GGY28" s="15"/>
      <c r="GGZ28" s="13"/>
      <c r="GHA28" s="9"/>
      <c r="GHB28" s="8"/>
      <c r="GHC28" s="8"/>
      <c r="GHD28" s="13"/>
      <c r="GHE28" s="13"/>
      <c r="GHF28" s="14"/>
      <c r="GHG28" s="15"/>
      <c r="GHH28" s="13"/>
      <c r="GHI28" s="9"/>
      <c r="GHJ28" s="8"/>
      <c r="GHK28" s="8"/>
      <c r="GHL28" s="13"/>
      <c r="GHM28" s="13"/>
      <c r="GHN28" s="14"/>
      <c r="GHO28" s="15"/>
      <c r="GHP28" s="13"/>
      <c r="GHQ28" s="9"/>
      <c r="GHR28" s="8"/>
      <c r="GHS28" s="8"/>
      <c r="GHT28" s="13"/>
      <c r="GHU28" s="13"/>
      <c r="GHV28" s="14"/>
      <c r="GHW28" s="15"/>
      <c r="GHX28" s="13"/>
      <c r="GHY28" s="9"/>
      <c r="GHZ28" s="8"/>
      <c r="GIA28" s="8"/>
      <c r="GIB28" s="13"/>
      <c r="GIC28" s="13"/>
      <c r="GID28" s="14"/>
      <c r="GIE28" s="15"/>
      <c r="GIF28" s="13"/>
      <c r="GIG28" s="9"/>
      <c r="GIH28" s="8"/>
      <c r="GII28" s="8"/>
      <c r="GIJ28" s="13"/>
      <c r="GIK28" s="13"/>
      <c r="GIL28" s="14"/>
      <c r="GIM28" s="15"/>
      <c r="GIN28" s="13"/>
      <c r="GIO28" s="9"/>
      <c r="GIP28" s="8"/>
      <c r="GIQ28" s="8"/>
      <c r="GIR28" s="13"/>
      <c r="GIS28" s="13"/>
      <c r="GIT28" s="14"/>
      <c r="GIU28" s="15"/>
      <c r="GIV28" s="13"/>
      <c r="GIW28" s="9"/>
      <c r="GIX28" s="8"/>
      <c r="GIY28" s="8"/>
      <c r="GIZ28" s="13"/>
      <c r="GJA28" s="13"/>
      <c r="GJB28" s="14"/>
      <c r="GJC28" s="15"/>
      <c r="GJD28" s="13"/>
      <c r="GJE28" s="9"/>
      <c r="GJF28" s="8"/>
      <c r="GJG28" s="8"/>
      <c r="GJH28" s="13"/>
      <c r="GJI28" s="13"/>
      <c r="GJJ28" s="14"/>
      <c r="GJK28" s="15"/>
      <c r="GJL28" s="13"/>
      <c r="GJM28" s="9"/>
      <c r="GJN28" s="8"/>
      <c r="GJO28" s="8"/>
      <c r="GJP28" s="13"/>
      <c r="GJQ28" s="13"/>
      <c r="GJR28" s="14"/>
      <c r="GJS28" s="15"/>
      <c r="GJT28" s="13"/>
      <c r="GJU28" s="9"/>
      <c r="GJV28" s="8"/>
      <c r="GJW28" s="8"/>
      <c r="GJX28" s="13"/>
      <c r="GJY28" s="13"/>
      <c r="GJZ28" s="14"/>
      <c r="GKA28" s="15"/>
      <c r="GKB28" s="13"/>
      <c r="GKC28" s="9"/>
      <c r="GKD28" s="8"/>
      <c r="GKE28" s="8"/>
      <c r="GKF28" s="13"/>
      <c r="GKG28" s="13"/>
      <c r="GKH28" s="14"/>
      <c r="GKI28" s="15"/>
      <c r="GKJ28" s="13"/>
      <c r="GKK28" s="9"/>
      <c r="GKL28" s="8"/>
      <c r="GKM28" s="8"/>
      <c r="GKN28" s="13"/>
      <c r="GKO28" s="13"/>
      <c r="GKP28" s="14"/>
      <c r="GKQ28" s="15"/>
      <c r="GKR28" s="13"/>
      <c r="GKS28" s="9"/>
      <c r="GKT28" s="8"/>
      <c r="GKU28" s="8"/>
      <c r="GKV28" s="13"/>
      <c r="GKW28" s="13"/>
      <c r="GKX28" s="14"/>
      <c r="GKY28" s="15"/>
      <c r="GKZ28" s="13"/>
      <c r="GLA28" s="9"/>
      <c r="GLB28" s="8"/>
      <c r="GLC28" s="8"/>
      <c r="GLD28" s="13"/>
      <c r="GLE28" s="13"/>
      <c r="GLF28" s="14"/>
      <c r="GLG28" s="15"/>
      <c r="GLH28" s="13"/>
      <c r="GLI28" s="9"/>
      <c r="GLJ28" s="8"/>
      <c r="GLK28" s="8"/>
      <c r="GLL28" s="13"/>
      <c r="GLM28" s="13"/>
      <c r="GLN28" s="14"/>
      <c r="GLO28" s="15"/>
      <c r="GLP28" s="13"/>
      <c r="GLQ28" s="9"/>
      <c r="GLR28" s="8"/>
      <c r="GLS28" s="8"/>
      <c r="GLT28" s="13"/>
      <c r="GLU28" s="13"/>
      <c r="GLV28" s="14"/>
      <c r="GLW28" s="15"/>
      <c r="GLX28" s="13"/>
      <c r="GLY28" s="9"/>
      <c r="GLZ28" s="8"/>
      <c r="GMA28" s="8"/>
      <c r="GMB28" s="13"/>
      <c r="GMC28" s="13"/>
      <c r="GMD28" s="14"/>
      <c r="GME28" s="15"/>
      <c r="GMF28" s="13"/>
      <c r="GMG28" s="9"/>
      <c r="GMH28" s="8"/>
      <c r="GMI28" s="8"/>
      <c r="GMJ28" s="13"/>
      <c r="GMK28" s="13"/>
      <c r="GML28" s="14"/>
      <c r="GMM28" s="15"/>
      <c r="GMN28" s="13"/>
      <c r="GMO28" s="9"/>
      <c r="GMP28" s="8"/>
      <c r="GMQ28" s="8"/>
      <c r="GMR28" s="13"/>
      <c r="GMS28" s="13"/>
      <c r="GMT28" s="14"/>
      <c r="GMU28" s="15"/>
      <c r="GMV28" s="13"/>
      <c r="GMW28" s="9"/>
      <c r="GMX28" s="8"/>
      <c r="GMY28" s="8"/>
      <c r="GMZ28" s="13"/>
      <c r="GNA28" s="13"/>
      <c r="GNB28" s="14"/>
      <c r="GNC28" s="15"/>
      <c r="GND28" s="13"/>
      <c r="GNE28" s="9"/>
      <c r="GNF28" s="8"/>
      <c r="GNG28" s="8"/>
      <c r="GNH28" s="13"/>
      <c r="GNI28" s="13"/>
      <c r="GNJ28" s="14"/>
      <c r="GNK28" s="15"/>
      <c r="GNL28" s="13"/>
      <c r="GNM28" s="9"/>
      <c r="GNN28" s="8"/>
      <c r="GNO28" s="8"/>
      <c r="GNP28" s="13"/>
      <c r="GNQ28" s="13"/>
      <c r="GNR28" s="14"/>
      <c r="GNS28" s="15"/>
      <c r="GNT28" s="13"/>
      <c r="GNU28" s="9"/>
      <c r="GNV28" s="8"/>
      <c r="GNW28" s="8"/>
      <c r="GNX28" s="13"/>
      <c r="GNY28" s="13"/>
      <c r="GNZ28" s="14"/>
      <c r="GOA28" s="15"/>
      <c r="GOB28" s="13"/>
      <c r="GOC28" s="9"/>
      <c r="GOD28" s="8"/>
      <c r="GOE28" s="8"/>
      <c r="GOF28" s="13"/>
      <c r="GOG28" s="13"/>
      <c r="GOH28" s="14"/>
      <c r="GOI28" s="15"/>
      <c r="GOJ28" s="13"/>
      <c r="GOK28" s="9"/>
      <c r="GOL28" s="8"/>
      <c r="GOM28" s="8"/>
      <c r="GON28" s="13"/>
      <c r="GOO28" s="13"/>
      <c r="GOP28" s="14"/>
      <c r="GOQ28" s="15"/>
      <c r="GOR28" s="13"/>
      <c r="GOS28" s="9"/>
      <c r="GOT28" s="8"/>
      <c r="GOU28" s="8"/>
      <c r="GOV28" s="13"/>
      <c r="GOW28" s="13"/>
      <c r="GOX28" s="14"/>
      <c r="GOY28" s="15"/>
      <c r="GOZ28" s="13"/>
      <c r="GPA28" s="9"/>
      <c r="GPB28" s="8"/>
      <c r="GPC28" s="8"/>
      <c r="GPD28" s="13"/>
      <c r="GPE28" s="13"/>
      <c r="GPF28" s="14"/>
      <c r="GPG28" s="15"/>
      <c r="GPH28" s="13"/>
      <c r="GPI28" s="9"/>
      <c r="GPJ28" s="8"/>
      <c r="GPK28" s="8"/>
      <c r="GPL28" s="13"/>
      <c r="GPM28" s="13"/>
      <c r="GPN28" s="14"/>
      <c r="GPO28" s="15"/>
      <c r="GPP28" s="13"/>
      <c r="GPQ28" s="9"/>
      <c r="GPR28" s="8"/>
      <c r="GPS28" s="8"/>
      <c r="GPT28" s="13"/>
      <c r="GPU28" s="13"/>
      <c r="GPV28" s="14"/>
      <c r="GPW28" s="15"/>
      <c r="GPX28" s="13"/>
      <c r="GPY28" s="9"/>
      <c r="GPZ28" s="8"/>
      <c r="GQA28" s="8"/>
      <c r="GQB28" s="13"/>
      <c r="GQC28" s="13"/>
      <c r="GQD28" s="14"/>
      <c r="GQE28" s="15"/>
      <c r="GQF28" s="13"/>
      <c r="GQG28" s="9"/>
      <c r="GQH28" s="8"/>
      <c r="GQI28" s="8"/>
      <c r="GQJ28" s="13"/>
      <c r="GQK28" s="13"/>
      <c r="GQL28" s="14"/>
      <c r="GQM28" s="15"/>
      <c r="GQN28" s="13"/>
      <c r="GQO28" s="9"/>
      <c r="GQP28" s="8"/>
      <c r="GQQ28" s="8"/>
      <c r="GQR28" s="13"/>
      <c r="GQS28" s="13"/>
      <c r="GQT28" s="14"/>
      <c r="GQU28" s="15"/>
      <c r="GQV28" s="13"/>
      <c r="GQW28" s="9"/>
      <c r="GQX28" s="8"/>
      <c r="GQY28" s="8"/>
      <c r="GQZ28" s="13"/>
      <c r="GRA28" s="13"/>
      <c r="GRB28" s="14"/>
      <c r="GRC28" s="15"/>
      <c r="GRD28" s="13"/>
      <c r="GRE28" s="9"/>
      <c r="GRF28" s="8"/>
      <c r="GRG28" s="8"/>
      <c r="GRH28" s="13"/>
      <c r="GRI28" s="13"/>
      <c r="GRJ28" s="14"/>
      <c r="GRK28" s="15"/>
      <c r="GRL28" s="13"/>
      <c r="GRM28" s="9"/>
      <c r="GRN28" s="8"/>
      <c r="GRO28" s="8"/>
      <c r="GRP28" s="13"/>
      <c r="GRQ28" s="13"/>
      <c r="GRR28" s="14"/>
      <c r="GRS28" s="15"/>
      <c r="GRT28" s="13"/>
      <c r="GRU28" s="9"/>
      <c r="GRV28" s="8"/>
      <c r="GRW28" s="8"/>
      <c r="GRX28" s="13"/>
      <c r="GRY28" s="13"/>
      <c r="GRZ28" s="14"/>
      <c r="GSA28" s="15"/>
      <c r="GSB28" s="13"/>
      <c r="GSC28" s="9"/>
      <c r="GSD28" s="8"/>
      <c r="GSE28" s="8"/>
      <c r="GSF28" s="13"/>
      <c r="GSG28" s="13"/>
      <c r="GSH28" s="14"/>
      <c r="GSI28" s="15"/>
      <c r="GSJ28" s="13"/>
      <c r="GSK28" s="9"/>
      <c r="GSL28" s="8"/>
      <c r="GSM28" s="8"/>
      <c r="GSN28" s="13"/>
      <c r="GSO28" s="13"/>
      <c r="GSP28" s="14"/>
      <c r="GSQ28" s="15"/>
      <c r="GSR28" s="13"/>
      <c r="GSS28" s="9"/>
      <c r="GST28" s="8"/>
      <c r="GSU28" s="8"/>
      <c r="GSV28" s="13"/>
      <c r="GSW28" s="13"/>
      <c r="GSX28" s="14"/>
      <c r="GSY28" s="15"/>
      <c r="GSZ28" s="13"/>
      <c r="GTA28" s="9"/>
      <c r="GTB28" s="8"/>
      <c r="GTC28" s="8"/>
      <c r="GTD28" s="13"/>
      <c r="GTE28" s="13"/>
      <c r="GTF28" s="14"/>
      <c r="GTG28" s="15"/>
      <c r="GTH28" s="13"/>
      <c r="GTI28" s="9"/>
      <c r="GTJ28" s="8"/>
      <c r="GTK28" s="8"/>
      <c r="GTL28" s="13"/>
      <c r="GTM28" s="13"/>
      <c r="GTN28" s="14"/>
      <c r="GTO28" s="15"/>
      <c r="GTP28" s="13"/>
      <c r="GTQ28" s="9"/>
      <c r="GTR28" s="8"/>
      <c r="GTS28" s="8"/>
      <c r="GTT28" s="13"/>
      <c r="GTU28" s="13"/>
      <c r="GTV28" s="14"/>
      <c r="GTW28" s="15"/>
      <c r="GTX28" s="13"/>
      <c r="GTY28" s="9"/>
      <c r="GTZ28" s="8"/>
      <c r="GUA28" s="8"/>
      <c r="GUB28" s="13"/>
      <c r="GUC28" s="13"/>
      <c r="GUD28" s="14"/>
      <c r="GUE28" s="15"/>
      <c r="GUF28" s="13"/>
      <c r="GUG28" s="9"/>
      <c r="GUH28" s="8"/>
      <c r="GUI28" s="8"/>
      <c r="GUJ28" s="13"/>
      <c r="GUK28" s="13"/>
      <c r="GUL28" s="14"/>
      <c r="GUM28" s="15"/>
      <c r="GUN28" s="13"/>
      <c r="GUO28" s="9"/>
      <c r="GUP28" s="8"/>
      <c r="GUQ28" s="8"/>
      <c r="GUR28" s="13"/>
      <c r="GUS28" s="13"/>
      <c r="GUT28" s="14"/>
      <c r="GUU28" s="15"/>
      <c r="GUV28" s="13"/>
      <c r="GUW28" s="9"/>
      <c r="GUX28" s="8"/>
      <c r="GUY28" s="8"/>
      <c r="GUZ28" s="13"/>
      <c r="GVA28" s="13"/>
      <c r="GVB28" s="14"/>
      <c r="GVC28" s="15"/>
      <c r="GVD28" s="13"/>
      <c r="GVE28" s="9"/>
      <c r="GVF28" s="8"/>
      <c r="GVG28" s="8"/>
      <c r="GVH28" s="13"/>
      <c r="GVI28" s="13"/>
      <c r="GVJ28" s="14"/>
      <c r="GVK28" s="15"/>
      <c r="GVL28" s="13"/>
      <c r="GVM28" s="9"/>
      <c r="GVN28" s="8"/>
      <c r="GVO28" s="8"/>
      <c r="GVP28" s="13"/>
      <c r="GVQ28" s="13"/>
      <c r="GVR28" s="14"/>
      <c r="GVS28" s="15"/>
      <c r="GVT28" s="13"/>
      <c r="GVU28" s="9"/>
      <c r="GVV28" s="8"/>
      <c r="GVW28" s="8"/>
      <c r="GVX28" s="13"/>
      <c r="GVY28" s="13"/>
      <c r="GVZ28" s="14"/>
      <c r="GWA28" s="15"/>
      <c r="GWB28" s="13"/>
      <c r="GWC28" s="9"/>
      <c r="GWD28" s="8"/>
      <c r="GWE28" s="8"/>
      <c r="GWF28" s="13"/>
      <c r="GWG28" s="13"/>
      <c r="GWH28" s="14"/>
      <c r="GWI28" s="15"/>
      <c r="GWJ28" s="13"/>
      <c r="GWK28" s="9"/>
      <c r="GWL28" s="8"/>
      <c r="GWM28" s="8"/>
      <c r="GWN28" s="13"/>
      <c r="GWO28" s="13"/>
      <c r="GWP28" s="14"/>
      <c r="GWQ28" s="15"/>
      <c r="GWR28" s="13"/>
      <c r="GWS28" s="9"/>
      <c r="GWT28" s="8"/>
      <c r="GWU28" s="8"/>
      <c r="GWV28" s="13"/>
      <c r="GWW28" s="13"/>
      <c r="GWX28" s="14"/>
      <c r="GWY28" s="15"/>
      <c r="GWZ28" s="13"/>
      <c r="GXA28" s="9"/>
      <c r="GXB28" s="8"/>
      <c r="GXC28" s="8"/>
      <c r="GXD28" s="13"/>
      <c r="GXE28" s="13"/>
      <c r="GXF28" s="14"/>
      <c r="GXG28" s="15"/>
      <c r="GXH28" s="13"/>
      <c r="GXI28" s="9"/>
      <c r="GXJ28" s="8"/>
      <c r="GXK28" s="8"/>
      <c r="GXL28" s="13"/>
      <c r="GXM28" s="13"/>
      <c r="GXN28" s="14"/>
      <c r="GXO28" s="15"/>
      <c r="GXP28" s="13"/>
      <c r="GXQ28" s="9"/>
      <c r="GXR28" s="8"/>
      <c r="GXS28" s="8"/>
      <c r="GXT28" s="13"/>
      <c r="GXU28" s="13"/>
      <c r="GXV28" s="14"/>
      <c r="GXW28" s="15"/>
      <c r="GXX28" s="13"/>
      <c r="GXY28" s="9"/>
      <c r="GXZ28" s="8"/>
      <c r="GYA28" s="8"/>
      <c r="GYB28" s="13"/>
      <c r="GYC28" s="13"/>
      <c r="GYD28" s="14"/>
      <c r="GYE28" s="15"/>
      <c r="GYF28" s="13"/>
      <c r="GYG28" s="9"/>
      <c r="GYH28" s="8"/>
      <c r="GYI28" s="8"/>
      <c r="GYJ28" s="13"/>
      <c r="GYK28" s="13"/>
      <c r="GYL28" s="14"/>
      <c r="GYM28" s="15"/>
      <c r="GYN28" s="13"/>
      <c r="GYO28" s="9"/>
      <c r="GYP28" s="8"/>
      <c r="GYQ28" s="8"/>
      <c r="GYR28" s="13"/>
      <c r="GYS28" s="13"/>
      <c r="GYT28" s="14"/>
      <c r="GYU28" s="15"/>
      <c r="GYV28" s="13"/>
      <c r="GYW28" s="9"/>
      <c r="GYX28" s="8"/>
      <c r="GYY28" s="8"/>
      <c r="GYZ28" s="13"/>
      <c r="GZA28" s="13"/>
      <c r="GZB28" s="14"/>
      <c r="GZC28" s="15"/>
      <c r="GZD28" s="13"/>
      <c r="GZE28" s="9"/>
      <c r="GZF28" s="8"/>
      <c r="GZG28" s="8"/>
      <c r="GZH28" s="13"/>
      <c r="GZI28" s="13"/>
      <c r="GZJ28" s="14"/>
      <c r="GZK28" s="15"/>
      <c r="GZL28" s="13"/>
      <c r="GZM28" s="9"/>
      <c r="GZN28" s="8"/>
      <c r="GZO28" s="8"/>
      <c r="GZP28" s="13"/>
      <c r="GZQ28" s="13"/>
      <c r="GZR28" s="14"/>
      <c r="GZS28" s="15"/>
      <c r="GZT28" s="13"/>
      <c r="GZU28" s="9"/>
      <c r="GZV28" s="8"/>
      <c r="GZW28" s="8"/>
      <c r="GZX28" s="13"/>
      <c r="GZY28" s="13"/>
      <c r="GZZ28" s="14"/>
      <c r="HAA28" s="15"/>
      <c r="HAB28" s="13"/>
      <c r="HAC28" s="9"/>
      <c r="HAD28" s="8"/>
      <c r="HAE28" s="8"/>
      <c r="HAF28" s="13"/>
      <c r="HAG28" s="13"/>
      <c r="HAH28" s="14"/>
      <c r="HAI28" s="15"/>
      <c r="HAJ28" s="13"/>
      <c r="HAK28" s="9"/>
      <c r="HAL28" s="8"/>
      <c r="HAM28" s="8"/>
      <c r="HAN28" s="13"/>
      <c r="HAO28" s="13"/>
      <c r="HAP28" s="14"/>
      <c r="HAQ28" s="15"/>
      <c r="HAR28" s="13"/>
      <c r="HAS28" s="9"/>
      <c r="HAT28" s="8"/>
      <c r="HAU28" s="8"/>
      <c r="HAV28" s="13"/>
      <c r="HAW28" s="13"/>
      <c r="HAX28" s="14"/>
      <c r="HAY28" s="15"/>
      <c r="HAZ28" s="13"/>
      <c r="HBA28" s="9"/>
      <c r="HBB28" s="8"/>
      <c r="HBC28" s="8"/>
      <c r="HBD28" s="13"/>
      <c r="HBE28" s="13"/>
      <c r="HBF28" s="14"/>
      <c r="HBG28" s="15"/>
      <c r="HBH28" s="13"/>
      <c r="HBI28" s="9"/>
      <c r="HBJ28" s="8"/>
      <c r="HBK28" s="8"/>
      <c r="HBL28" s="13"/>
      <c r="HBM28" s="13"/>
      <c r="HBN28" s="14"/>
      <c r="HBO28" s="15"/>
      <c r="HBP28" s="13"/>
      <c r="HBQ28" s="9"/>
      <c r="HBR28" s="8"/>
      <c r="HBS28" s="8"/>
      <c r="HBT28" s="13"/>
      <c r="HBU28" s="13"/>
      <c r="HBV28" s="14"/>
      <c r="HBW28" s="15"/>
      <c r="HBX28" s="13"/>
      <c r="HBY28" s="9"/>
      <c r="HBZ28" s="8"/>
      <c r="HCA28" s="8"/>
      <c r="HCB28" s="13"/>
      <c r="HCC28" s="13"/>
      <c r="HCD28" s="14"/>
      <c r="HCE28" s="15"/>
      <c r="HCF28" s="13"/>
      <c r="HCG28" s="9"/>
      <c r="HCH28" s="8"/>
      <c r="HCI28" s="8"/>
      <c r="HCJ28" s="13"/>
      <c r="HCK28" s="13"/>
      <c r="HCL28" s="14"/>
      <c r="HCM28" s="15"/>
      <c r="HCN28" s="13"/>
      <c r="HCO28" s="9"/>
      <c r="HCP28" s="8"/>
      <c r="HCQ28" s="8"/>
      <c r="HCR28" s="13"/>
      <c r="HCS28" s="13"/>
      <c r="HCT28" s="14"/>
      <c r="HCU28" s="15"/>
      <c r="HCV28" s="13"/>
      <c r="HCW28" s="9"/>
      <c r="HCX28" s="8"/>
      <c r="HCY28" s="8"/>
      <c r="HCZ28" s="13"/>
      <c r="HDA28" s="13"/>
      <c r="HDB28" s="14"/>
      <c r="HDC28" s="15"/>
      <c r="HDD28" s="13"/>
      <c r="HDE28" s="9"/>
      <c r="HDF28" s="8"/>
      <c r="HDG28" s="8"/>
      <c r="HDH28" s="13"/>
      <c r="HDI28" s="13"/>
      <c r="HDJ28" s="14"/>
      <c r="HDK28" s="15"/>
      <c r="HDL28" s="13"/>
      <c r="HDM28" s="9"/>
      <c r="HDN28" s="8"/>
      <c r="HDO28" s="8"/>
      <c r="HDP28" s="13"/>
      <c r="HDQ28" s="13"/>
      <c r="HDR28" s="14"/>
      <c r="HDS28" s="15"/>
      <c r="HDT28" s="13"/>
      <c r="HDU28" s="9"/>
      <c r="HDV28" s="8"/>
      <c r="HDW28" s="8"/>
      <c r="HDX28" s="13"/>
      <c r="HDY28" s="13"/>
      <c r="HDZ28" s="14"/>
      <c r="HEA28" s="15"/>
      <c r="HEB28" s="13"/>
      <c r="HEC28" s="9"/>
      <c r="HED28" s="8"/>
      <c r="HEE28" s="8"/>
      <c r="HEF28" s="13"/>
      <c r="HEG28" s="13"/>
      <c r="HEH28" s="14"/>
      <c r="HEI28" s="15"/>
      <c r="HEJ28" s="13"/>
      <c r="HEK28" s="9"/>
      <c r="HEL28" s="8"/>
      <c r="HEM28" s="8"/>
      <c r="HEN28" s="13"/>
      <c r="HEO28" s="13"/>
      <c r="HEP28" s="14"/>
      <c r="HEQ28" s="15"/>
      <c r="HER28" s="13"/>
      <c r="HES28" s="9"/>
      <c r="HET28" s="8"/>
      <c r="HEU28" s="8"/>
      <c r="HEV28" s="13"/>
      <c r="HEW28" s="13"/>
      <c r="HEX28" s="14"/>
      <c r="HEY28" s="15"/>
      <c r="HEZ28" s="13"/>
      <c r="HFA28" s="9"/>
      <c r="HFB28" s="8"/>
      <c r="HFC28" s="8"/>
      <c r="HFD28" s="13"/>
      <c r="HFE28" s="13"/>
      <c r="HFF28" s="14"/>
      <c r="HFG28" s="15"/>
      <c r="HFH28" s="13"/>
      <c r="HFI28" s="9"/>
      <c r="HFJ28" s="8"/>
      <c r="HFK28" s="8"/>
      <c r="HFL28" s="13"/>
      <c r="HFM28" s="13"/>
      <c r="HFN28" s="14"/>
      <c r="HFO28" s="15"/>
      <c r="HFP28" s="13"/>
      <c r="HFQ28" s="9"/>
      <c r="HFR28" s="8"/>
      <c r="HFS28" s="8"/>
      <c r="HFT28" s="13"/>
      <c r="HFU28" s="13"/>
      <c r="HFV28" s="14"/>
      <c r="HFW28" s="15"/>
      <c r="HFX28" s="13"/>
      <c r="HFY28" s="9"/>
      <c r="HFZ28" s="8"/>
      <c r="HGA28" s="8"/>
      <c r="HGB28" s="13"/>
      <c r="HGC28" s="13"/>
      <c r="HGD28" s="14"/>
      <c r="HGE28" s="15"/>
      <c r="HGF28" s="13"/>
      <c r="HGG28" s="9"/>
      <c r="HGH28" s="8"/>
      <c r="HGI28" s="8"/>
      <c r="HGJ28" s="13"/>
      <c r="HGK28" s="13"/>
      <c r="HGL28" s="14"/>
      <c r="HGM28" s="15"/>
      <c r="HGN28" s="13"/>
      <c r="HGO28" s="9"/>
      <c r="HGP28" s="8"/>
      <c r="HGQ28" s="8"/>
      <c r="HGR28" s="13"/>
      <c r="HGS28" s="13"/>
      <c r="HGT28" s="14"/>
      <c r="HGU28" s="15"/>
      <c r="HGV28" s="13"/>
      <c r="HGW28" s="9"/>
      <c r="HGX28" s="8"/>
      <c r="HGY28" s="8"/>
      <c r="HGZ28" s="13"/>
      <c r="HHA28" s="13"/>
      <c r="HHB28" s="14"/>
      <c r="HHC28" s="15"/>
      <c r="HHD28" s="13"/>
      <c r="HHE28" s="9"/>
      <c r="HHF28" s="8"/>
      <c r="HHG28" s="8"/>
      <c r="HHH28" s="13"/>
      <c r="HHI28" s="13"/>
      <c r="HHJ28" s="14"/>
      <c r="HHK28" s="15"/>
      <c r="HHL28" s="13"/>
      <c r="HHM28" s="9"/>
      <c r="HHN28" s="8"/>
      <c r="HHO28" s="8"/>
      <c r="HHP28" s="13"/>
      <c r="HHQ28" s="13"/>
      <c r="HHR28" s="14"/>
      <c r="HHS28" s="15"/>
      <c r="HHT28" s="13"/>
      <c r="HHU28" s="9"/>
      <c r="HHV28" s="8"/>
      <c r="HHW28" s="8"/>
      <c r="HHX28" s="13"/>
      <c r="HHY28" s="13"/>
      <c r="HHZ28" s="14"/>
      <c r="HIA28" s="15"/>
      <c r="HIB28" s="13"/>
      <c r="HIC28" s="9"/>
      <c r="HID28" s="8"/>
      <c r="HIE28" s="8"/>
      <c r="HIF28" s="13"/>
      <c r="HIG28" s="13"/>
      <c r="HIH28" s="14"/>
      <c r="HII28" s="15"/>
      <c r="HIJ28" s="13"/>
      <c r="HIK28" s="9"/>
      <c r="HIL28" s="8"/>
      <c r="HIM28" s="8"/>
      <c r="HIN28" s="13"/>
      <c r="HIO28" s="13"/>
      <c r="HIP28" s="14"/>
      <c r="HIQ28" s="15"/>
      <c r="HIR28" s="13"/>
      <c r="HIS28" s="9"/>
      <c r="HIT28" s="8"/>
      <c r="HIU28" s="8"/>
      <c r="HIV28" s="13"/>
      <c r="HIW28" s="13"/>
      <c r="HIX28" s="14"/>
      <c r="HIY28" s="15"/>
      <c r="HIZ28" s="13"/>
      <c r="HJA28" s="9"/>
      <c r="HJB28" s="8"/>
      <c r="HJC28" s="8"/>
      <c r="HJD28" s="13"/>
      <c r="HJE28" s="13"/>
      <c r="HJF28" s="14"/>
      <c r="HJG28" s="15"/>
      <c r="HJH28" s="13"/>
      <c r="HJI28" s="9"/>
      <c r="HJJ28" s="8"/>
      <c r="HJK28" s="8"/>
      <c r="HJL28" s="13"/>
      <c r="HJM28" s="13"/>
      <c r="HJN28" s="14"/>
      <c r="HJO28" s="15"/>
      <c r="HJP28" s="13"/>
      <c r="HJQ28" s="9"/>
      <c r="HJR28" s="8"/>
      <c r="HJS28" s="8"/>
      <c r="HJT28" s="13"/>
      <c r="HJU28" s="13"/>
      <c r="HJV28" s="14"/>
      <c r="HJW28" s="15"/>
      <c r="HJX28" s="13"/>
      <c r="HJY28" s="9"/>
      <c r="HJZ28" s="8"/>
      <c r="HKA28" s="8"/>
      <c r="HKB28" s="13"/>
      <c r="HKC28" s="13"/>
      <c r="HKD28" s="14"/>
      <c r="HKE28" s="15"/>
      <c r="HKF28" s="13"/>
      <c r="HKG28" s="9"/>
      <c r="HKH28" s="8"/>
      <c r="HKI28" s="8"/>
      <c r="HKJ28" s="13"/>
      <c r="HKK28" s="13"/>
      <c r="HKL28" s="14"/>
      <c r="HKM28" s="15"/>
      <c r="HKN28" s="13"/>
      <c r="HKO28" s="9"/>
      <c r="HKP28" s="8"/>
      <c r="HKQ28" s="8"/>
      <c r="HKR28" s="13"/>
      <c r="HKS28" s="13"/>
      <c r="HKT28" s="14"/>
      <c r="HKU28" s="15"/>
      <c r="HKV28" s="13"/>
      <c r="HKW28" s="9"/>
      <c r="HKX28" s="8"/>
      <c r="HKY28" s="8"/>
      <c r="HKZ28" s="13"/>
      <c r="HLA28" s="13"/>
      <c r="HLB28" s="14"/>
      <c r="HLC28" s="15"/>
      <c r="HLD28" s="13"/>
      <c r="HLE28" s="9"/>
      <c r="HLF28" s="8"/>
      <c r="HLG28" s="8"/>
      <c r="HLH28" s="13"/>
      <c r="HLI28" s="13"/>
      <c r="HLJ28" s="14"/>
      <c r="HLK28" s="15"/>
      <c r="HLL28" s="13"/>
      <c r="HLM28" s="9"/>
      <c r="HLN28" s="8"/>
      <c r="HLO28" s="8"/>
      <c r="HLP28" s="13"/>
      <c r="HLQ28" s="13"/>
      <c r="HLR28" s="14"/>
      <c r="HLS28" s="15"/>
      <c r="HLT28" s="13"/>
      <c r="HLU28" s="9"/>
      <c r="HLV28" s="8"/>
      <c r="HLW28" s="8"/>
      <c r="HLX28" s="13"/>
      <c r="HLY28" s="13"/>
      <c r="HLZ28" s="14"/>
      <c r="HMA28" s="15"/>
      <c r="HMB28" s="13"/>
      <c r="HMC28" s="9"/>
      <c r="HMD28" s="8"/>
      <c r="HME28" s="8"/>
      <c r="HMF28" s="13"/>
      <c r="HMG28" s="13"/>
      <c r="HMH28" s="14"/>
      <c r="HMI28" s="15"/>
      <c r="HMJ28" s="13"/>
      <c r="HMK28" s="9"/>
      <c r="HML28" s="8"/>
      <c r="HMM28" s="8"/>
      <c r="HMN28" s="13"/>
      <c r="HMO28" s="13"/>
      <c r="HMP28" s="14"/>
      <c r="HMQ28" s="15"/>
      <c r="HMR28" s="13"/>
      <c r="HMS28" s="9"/>
      <c r="HMT28" s="8"/>
      <c r="HMU28" s="8"/>
      <c r="HMV28" s="13"/>
      <c r="HMW28" s="13"/>
      <c r="HMX28" s="14"/>
      <c r="HMY28" s="15"/>
      <c r="HMZ28" s="13"/>
      <c r="HNA28" s="9"/>
      <c r="HNB28" s="8"/>
      <c r="HNC28" s="8"/>
      <c r="HND28" s="13"/>
      <c r="HNE28" s="13"/>
      <c r="HNF28" s="14"/>
      <c r="HNG28" s="15"/>
      <c r="HNH28" s="13"/>
      <c r="HNI28" s="9"/>
      <c r="HNJ28" s="8"/>
      <c r="HNK28" s="8"/>
      <c r="HNL28" s="13"/>
      <c r="HNM28" s="13"/>
      <c r="HNN28" s="14"/>
      <c r="HNO28" s="15"/>
      <c r="HNP28" s="13"/>
      <c r="HNQ28" s="9"/>
      <c r="HNR28" s="8"/>
      <c r="HNS28" s="8"/>
      <c r="HNT28" s="13"/>
      <c r="HNU28" s="13"/>
      <c r="HNV28" s="14"/>
      <c r="HNW28" s="15"/>
      <c r="HNX28" s="13"/>
      <c r="HNY28" s="9"/>
      <c r="HNZ28" s="8"/>
      <c r="HOA28" s="8"/>
      <c r="HOB28" s="13"/>
      <c r="HOC28" s="13"/>
      <c r="HOD28" s="14"/>
      <c r="HOE28" s="15"/>
      <c r="HOF28" s="13"/>
      <c r="HOG28" s="9"/>
      <c r="HOH28" s="8"/>
      <c r="HOI28" s="8"/>
      <c r="HOJ28" s="13"/>
      <c r="HOK28" s="13"/>
      <c r="HOL28" s="14"/>
      <c r="HOM28" s="15"/>
      <c r="HON28" s="13"/>
      <c r="HOO28" s="9"/>
      <c r="HOP28" s="8"/>
      <c r="HOQ28" s="8"/>
      <c r="HOR28" s="13"/>
      <c r="HOS28" s="13"/>
      <c r="HOT28" s="14"/>
      <c r="HOU28" s="15"/>
      <c r="HOV28" s="13"/>
      <c r="HOW28" s="9"/>
      <c r="HOX28" s="8"/>
      <c r="HOY28" s="8"/>
      <c r="HOZ28" s="13"/>
      <c r="HPA28" s="13"/>
      <c r="HPB28" s="14"/>
      <c r="HPC28" s="15"/>
      <c r="HPD28" s="13"/>
      <c r="HPE28" s="9"/>
      <c r="HPF28" s="8"/>
      <c r="HPG28" s="8"/>
      <c r="HPH28" s="13"/>
      <c r="HPI28" s="13"/>
      <c r="HPJ28" s="14"/>
      <c r="HPK28" s="15"/>
      <c r="HPL28" s="13"/>
      <c r="HPM28" s="9"/>
      <c r="HPN28" s="8"/>
      <c r="HPO28" s="8"/>
      <c r="HPP28" s="13"/>
      <c r="HPQ28" s="13"/>
      <c r="HPR28" s="14"/>
      <c r="HPS28" s="15"/>
      <c r="HPT28" s="13"/>
      <c r="HPU28" s="9"/>
      <c r="HPV28" s="8"/>
      <c r="HPW28" s="8"/>
      <c r="HPX28" s="13"/>
      <c r="HPY28" s="13"/>
      <c r="HPZ28" s="14"/>
      <c r="HQA28" s="15"/>
      <c r="HQB28" s="13"/>
      <c r="HQC28" s="9"/>
      <c r="HQD28" s="8"/>
      <c r="HQE28" s="8"/>
      <c r="HQF28" s="13"/>
      <c r="HQG28" s="13"/>
      <c r="HQH28" s="14"/>
      <c r="HQI28" s="15"/>
      <c r="HQJ28" s="13"/>
      <c r="HQK28" s="9"/>
      <c r="HQL28" s="8"/>
      <c r="HQM28" s="8"/>
      <c r="HQN28" s="13"/>
      <c r="HQO28" s="13"/>
      <c r="HQP28" s="14"/>
      <c r="HQQ28" s="15"/>
      <c r="HQR28" s="13"/>
      <c r="HQS28" s="9"/>
      <c r="HQT28" s="8"/>
      <c r="HQU28" s="8"/>
      <c r="HQV28" s="13"/>
      <c r="HQW28" s="13"/>
      <c r="HQX28" s="14"/>
      <c r="HQY28" s="15"/>
      <c r="HQZ28" s="13"/>
      <c r="HRA28" s="9"/>
      <c r="HRB28" s="8"/>
      <c r="HRC28" s="8"/>
      <c r="HRD28" s="13"/>
      <c r="HRE28" s="13"/>
      <c r="HRF28" s="14"/>
      <c r="HRG28" s="15"/>
      <c r="HRH28" s="13"/>
      <c r="HRI28" s="9"/>
      <c r="HRJ28" s="8"/>
      <c r="HRK28" s="8"/>
      <c r="HRL28" s="13"/>
      <c r="HRM28" s="13"/>
      <c r="HRN28" s="14"/>
      <c r="HRO28" s="15"/>
      <c r="HRP28" s="13"/>
      <c r="HRQ28" s="9"/>
      <c r="HRR28" s="8"/>
      <c r="HRS28" s="8"/>
      <c r="HRT28" s="13"/>
      <c r="HRU28" s="13"/>
      <c r="HRV28" s="14"/>
      <c r="HRW28" s="15"/>
      <c r="HRX28" s="13"/>
      <c r="HRY28" s="9"/>
      <c r="HRZ28" s="8"/>
      <c r="HSA28" s="8"/>
      <c r="HSB28" s="13"/>
      <c r="HSC28" s="13"/>
      <c r="HSD28" s="14"/>
      <c r="HSE28" s="15"/>
      <c r="HSF28" s="13"/>
      <c r="HSG28" s="9"/>
      <c r="HSH28" s="8"/>
      <c r="HSI28" s="8"/>
      <c r="HSJ28" s="13"/>
      <c r="HSK28" s="13"/>
      <c r="HSL28" s="14"/>
      <c r="HSM28" s="15"/>
      <c r="HSN28" s="13"/>
      <c r="HSO28" s="9"/>
      <c r="HSP28" s="8"/>
      <c r="HSQ28" s="8"/>
      <c r="HSR28" s="13"/>
      <c r="HSS28" s="13"/>
      <c r="HST28" s="14"/>
      <c r="HSU28" s="15"/>
      <c r="HSV28" s="13"/>
      <c r="HSW28" s="9"/>
      <c r="HSX28" s="8"/>
      <c r="HSY28" s="8"/>
      <c r="HSZ28" s="13"/>
      <c r="HTA28" s="13"/>
      <c r="HTB28" s="14"/>
      <c r="HTC28" s="15"/>
      <c r="HTD28" s="13"/>
      <c r="HTE28" s="9"/>
      <c r="HTF28" s="8"/>
      <c r="HTG28" s="8"/>
      <c r="HTH28" s="13"/>
      <c r="HTI28" s="13"/>
      <c r="HTJ28" s="14"/>
      <c r="HTK28" s="15"/>
      <c r="HTL28" s="13"/>
      <c r="HTM28" s="9"/>
      <c r="HTN28" s="8"/>
      <c r="HTO28" s="8"/>
      <c r="HTP28" s="13"/>
      <c r="HTQ28" s="13"/>
      <c r="HTR28" s="14"/>
      <c r="HTS28" s="15"/>
      <c r="HTT28" s="13"/>
      <c r="HTU28" s="9"/>
      <c r="HTV28" s="8"/>
      <c r="HTW28" s="8"/>
      <c r="HTX28" s="13"/>
      <c r="HTY28" s="13"/>
      <c r="HTZ28" s="14"/>
      <c r="HUA28" s="15"/>
      <c r="HUB28" s="13"/>
      <c r="HUC28" s="9"/>
      <c r="HUD28" s="8"/>
      <c r="HUE28" s="8"/>
      <c r="HUF28" s="13"/>
      <c r="HUG28" s="13"/>
      <c r="HUH28" s="14"/>
      <c r="HUI28" s="15"/>
      <c r="HUJ28" s="13"/>
      <c r="HUK28" s="9"/>
      <c r="HUL28" s="8"/>
      <c r="HUM28" s="8"/>
      <c r="HUN28" s="13"/>
      <c r="HUO28" s="13"/>
      <c r="HUP28" s="14"/>
      <c r="HUQ28" s="15"/>
      <c r="HUR28" s="13"/>
      <c r="HUS28" s="9"/>
      <c r="HUT28" s="8"/>
      <c r="HUU28" s="8"/>
      <c r="HUV28" s="13"/>
      <c r="HUW28" s="13"/>
      <c r="HUX28" s="14"/>
      <c r="HUY28" s="15"/>
      <c r="HUZ28" s="13"/>
      <c r="HVA28" s="9"/>
      <c r="HVB28" s="8"/>
      <c r="HVC28" s="8"/>
      <c r="HVD28" s="13"/>
      <c r="HVE28" s="13"/>
      <c r="HVF28" s="14"/>
      <c r="HVG28" s="15"/>
      <c r="HVH28" s="13"/>
      <c r="HVI28" s="9"/>
      <c r="HVJ28" s="8"/>
      <c r="HVK28" s="8"/>
      <c r="HVL28" s="13"/>
      <c r="HVM28" s="13"/>
      <c r="HVN28" s="14"/>
      <c r="HVO28" s="15"/>
      <c r="HVP28" s="13"/>
      <c r="HVQ28" s="9"/>
      <c r="HVR28" s="8"/>
      <c r="HVS28" s="8"/>
      <c r="HVT28" s="13"/>
      <c r="HVU28" s="13"/>
      <c r="HVV28" s="14"/>
      <c r="HVW28" s="15"/>
      <c r="HVX28" s="13"/>
      <c r="HVY28" s="9"/>
      <c r="HVZ28" s="8"/>
      <c r="HWA28" s="8"/>
      <c r="HWB28" s="13"/>
      <c r="HWC28" s="13"/>
      <c r="HWD28" s="14"/>
      <c r="HWE28" s="15"/>
      <c r="HWF28" s="13"/>
      <c r="HWG28" s="9"/>
      <c r="HWH28" s="8"/>
      <c r="HWI28" s="8"/>
      <c r="HWJ28" s="13"/>
      <c r="HWK28" s="13"/>
      <c r="HWL28" s="14"/>
      <c r="HWM28" s="15"/>
      <c r="HWN28" s="13"/>
      <c r="HWO28" s="9"/>
      <c r="HWP28" s="8"/>
      <c r="HWQ28" s="8"/>
      <c r="HWR28" s="13"/>
      <c r="HWS28" s="13"/>
      <c r="HWT28" s="14"/>
      <c r="HWU28" s="15"/>
      <c r="HWV28" s="13"/>
      <c r="HWW28" s="9"/>
      <c r="HWX28" s="8"/>
      <c r="HWY28" s="8"/>
      <c r="HWZ28" s="13"/>
      <c r="HXA28" s="13"/>
      <c r="HXB28" s="14"/>
      <c r="HXC28" s="15"/>
      <c r="HXD28" s="13"/>
      <c r="HXE28" s="9"/>
      <c r="HXF28" s="8"/>
      <c r="HXG28" s="8"/>
      <c r="HXH28" s="13"/>
      <c r="HXI28" s="13"/>
      <c r="HXJ28" s="14"/>
      <c r="HXK28" s="15"/>
      <c r="HXL28" s="13"/>
      <c r="HXM28" s="9"/>
      <c r="HXN28" s="8"/>
      <c r="HXO28" s="8"/>
      <c r="HXP28" s="13"/>
      <c r="HXQ28" s="13"/>
      <c r="HXR28" s="14"/>
      <c r="HXS28" s="15"/>
      <c r="HXT28" s="13"/>
      <c r="HXU28" s="9"/>
      <c r="HXV28" s="8"/>
      <c r="HXW28" s="8"/>
      <c r="HXX28" s="13"/>
      <c r="HXY28" s="13"/>
      <c r="HXZ28" s="14"/>
      <c r="HYA28" s="15"/>
      <c r="HYB28" s="13"/>
      <c r="HYC28" s="9"/>
      <c r="HYD28" s="8"/>
      <c r="HYE28" s="8"/>
      <c r="HYF28" s="13"/>
      <c r="HYG28" s="13"/>
      <c r="HYH28" s="14"/>
      <c r="HYI28" s="15"/>
      <c r="HYJ28" s="13"/>
      <c r="HYK28" s="9"/>
      <c r="HYL28" s="8"/>
      <c r="HYM28" s="8"/>
      <c r="HYN28" s="13"/>
      <c r="HYO28" s="13"/>
      <c r="HYP28" s="14"/>
      <c r="HYQ28" s="15"/>
      <c r="HYR28" s="13"/>
      <c r="HYS28" s="9"/>
      <c r="HYT28" s="8"/>
      <c r="HYU28" s="8"/>
      <c r="HYV28" s="13"/>
      <c r="HYW28" s="13"/>
      <c r="HYX28" s="14"/>
      <c r="HYY28" s="15"/>
      <c r="HYZ28" s="13"/>
      <c r="HZA28" s="9"/>
      <c r="HZB28" s="8"/>
      <c r="HZC28" s="8"/>
      <c r="HZD28" s="13"/>
      <c r="HZE28" s="13"/>
      <c r="HZF28" s="14"/>
      <c r="HZG28" s="15"/>
      <c r="HZH28" s="13"/>
      <c r="HZI28" s="9"/>
      <c r="HZJ28" s="8"/>
      <c r="HZK28" s="8"/>
      <c r="HZL28" s="13"/>
      <c r="HZM28" s="13"/>
      <c r="HZN28" s="14"/>
      <c r="HZO28" s="15"/>
      <c r="HZP28" s="13"/>
      <c r="HZQ28" s="9"/>
      <c r="HZR28" s="8"/>
      <c r="HZS28" s="8"/>
      <c r="HZT28" s="13"/>
      <c r="HZU28" s="13"/>
      <c r="HZV28" s="14"/>
      <c r="HZW28" s="15"/>
      <c r="HZX28" s="13"/>
      <c r="HZY28" s="9"/>
      <c r="HZZ28" s="8"/>
      <c r="IAA28" s="8"/>
      <c r="IAB28" s="13"/>
      <c r="IAC28" s="13"/>
      <c r="IAD28" s="14"/>
      <c r="IAE28" s="15"/>
      <c r="IAF28" s="13"/>
      <c r="IAG28" s="9"/>
      <c r="IAH28" s="8"/>
      <c r="IAI28" s="8"/>
      <c r="IAJ28" s="13"/>
      <c r="IAK28" s="13"/>
      <c r="IAL28" s="14"/>
      <c r="IAM28" s="15"/>
      <c r="IAN28" s="13"/>
      <c r="IAO28" s="9"/>
      <c r="IAP28" s="8"/>
      <c r="IAQ28" s="8"/>
      <c r="IAR28" s="13"/>
      <c r="IAS28" s="13"/>
      <c r="IAT28" s="14"/>
      <c r="IAU28" s="15"/>
      <c r="IAV28" s="13"/>
      <c r="IAW28" s="9"/>
      <c r="IAX28" s="8"/>
      <c r="IAY28" s="8"/>
      <c r="IAZ28" s="13"/>
      <c r="IBA28" s="13"/>
      <c r="IBB28" s="14"/>
      <c r="IBC28" s="15"/>
      <c r="IBD28" s="13"/>
      <c r="IBE28" s="9"/>
      <c r="IBF28" s="8"/>
      <c r="IBG28" s="8"/>
      <c r="IBH28" s="13"/>
      <c r="IBI28" s="13"/>
      <c r="IBJ28" s="14"/>
      <c r="IBK28" s="15"/>
      <c r="IBL28" s="13"/>
      <c r="IBM28" s="9"/>
      <c r="IBN28" s="8"/>
      <c r="IBO28" s="8"/>
      <c r="IBP28" s="13"/>
      <c r="IBQ28" s="13"/>
      <c r="IBR28" s="14"/>
      <c r="IBS28" s="15"/>
      <c r="IBT28" s="13"/>
      <c r="IBU28" s="9"/>
      <c r="IBV28" s="8"/>
      <c r="IBW28" s="8"/>
      <c r="IBX28" s="13"/>
      <c r="IBY28" s="13"/>
      <c r="IBZ28" s="14"/>
      <c r="ICA28" s="15"/>
      <c r="ICB28" s="13"/>
      <c r="ICC28" s="9"/>
      <c r="ICD28" s="8"/>
      <c r="ICE28" s="8"/>
      <c r="ICF28" s="13"/>
      <c r="ICG28" s="13"/>
      <c r="ICH28" s="14"/>
      <c r="ICI28" s="15"/>
      <c r="ICJ28" s="13"/>
      <c r="ICK28" s="9"/>
      <c r="ICL28" s="8"/>
      <c r="ICM28" s="8"/>
      <c r="ICN28" s="13"/>
      <c r="ICO28" s="13"/>
      <c r="ICP28" s="14"/>
      <c r="ICQ28" s="15"/>
      <c r="ICR28" s="13"/>
      <c r="ICS28" s="9"/>
      <c r="ICT28" s="8"/>
      <c r="ICU28" s="8"/>
      <c r="ICV28" s="13"/>
      <c r="ICW28" s="13"/>
      <c r="ICX28" s="14"/>
      <c r="ICY28" s="15"/>
      <c r="ICZ28" s="13"/>
      <c r="IDA28" s="9"/>
      <c r="IDB28" s="8"/>
      <c r="IDC28" s="8"/>
      <c r="IDD28" s="13"/>
      <c r="IDE28" s="13"/>
      <c r="IDF28" s="14"/>
      <c r="IDG28" s="15"/>
      <c r="IDH28" s="13"/>
      <c r="IDI28" s="9"/>
      <c r="IDJ28" s="8"/>
      <c r="IDK28" s="8"/>
      <c r="IDL28" s="13"/>
      <c r="IDM28" s="13"/>
      <c r="IDN28" s="14"/>
      <c r="IDO28" s="15"/>
      <c r="IDP28" s="13"/>
      <c r="IDQ28" s="9"/>
      <c r="IDR28" s="8"/>
      <c r="IDS28" s="8"/>
      <c r="IDT28" s="13"/>
      <c r="IDU28" s="13"/>
      <c r="IDV28" s="14"/>
      <c r="IDW28" s="15"/>
      <c r="IDX28" s="13"/>
      <c r="IDY28" s="9"/>
      <c r="IDZ28" s="8"/>
      <c r="IEA28" s="8"/>
      <c r="IEB28" s="13"/>
      <c r="IEC28" s="13"/>
      <c r="IED28" s="14"/>
      <c r="IEE28" s="15"/>
      <c r="IEF28" s="13"/>
      <c r="IEG28" s="9"/>
      <c r="IEH28" s="8"/>
      <c r="IEI28" s="8"/>
      <c r="IEJ28" s="13"/>
      <c r="IEK28" s="13"/>
      <c r="IEL28" s="14"/>
      <c r="IEM28" s="15"/>
      <c r="IEN28" s="13"/>
      <c r="IEO28" s="9"/>
      <c r="IEP28" s="8"/>
      <c r="IEQ28" s="8"/>
      <c r="IER28" s="13"/>
      <c r="IES28" s="13"/>
      <c r="IET28" s="14"/>
      <c r="IEU28" s="15"/>
      <c r="IEV28" s="13"/>
      <c r="IEW28" s="9"/>
      <c r="IEX28" s="8"/>
      <c r="IEY28" s="8"/>
      <c r="IEZ28" s="13"/>
      <c r="IFA28" s="13"/>
      <c r="IFB28" s="14"/>
      <c r="IFC28" s="15"/>
      <c r="IFD28" s="13"/>
      <c r="IFE28" s="9"/>
      <c r="IFF28" s="8"/>
      <c r="IFG28" s="8"/>
      <c r="IFH28" s="13"/>
      <c r="IFI28" s="13"/>
      <c r="IFJ28" s="14"/>
      <c r="IFK28" s="15"/>
      <c r="IFL28" s="13"/>
      <c r="IFM28" s="9"/>
      <c r="IFN28" s="8"/>
      <c r="IFO28" s="8"/>
      <c r="IFP28" s="13"/>
      <c r="IFQ28" s="13"/>
      <c r="IFR28" s="14"/>
      <c r="IFS28" s="15"/>
      <c r="IFT28" s="13"/>
      <c r="IFU28" s="9"/>
      <c r="IFV28" s="8"/>
      <c r="IFW28" s="8"/>
      <c r="IFX28" s="13"/>
      <c r="IFY28" s="13"/>
      <c r="IFZ28" s="14"/>
      <c r="IGA28" s="15"/>
      <c r="IGB28" s="13"/>
      <c r="IGC28" s="9"/>
      <c r="IGD28" s="8"/>
      <c r="IGE28" s="8"/>
      <c r="IGF28" s="13"/>
      <c r="IGG28" s="13"/>
      <c r="IGH28" s="14"/>
      <c r="IGI28" s="15"/>
      <c r="IGJ28" s="13"/>
      <c r="IGK28" s="9"/>
      <c r="IGL28" s="8"/>
      <c r="IGM28" s="8"/>
      <c r="IGN28" s="13"/>
      <c r="IGO28" s="13"/>
      <c r="IGP28" s="14"/>
      <c r="IGQ28" s="15"/>
      <c r="IGR28" s="13"/>
      <c r="IGS28" s="9"/>
      <c r="IGT28" s="8"/>
      <c r="IGU28" s="8"/>
      <c r="IGV28" s="13"/>
      <c r="IGW28" s="13"/>
      <c r="IGX28" s="14"/>
      <c r="IGY28" s="15"/>
      <c r="IGZ28" s="13"/>
      <c r="IHA28" s="9"/>
      <c r="IHB28" s="8"/>
      <c r="IHC28" s="8"/>
      <c r="IHD28" s="13"/>
      <c r="IHE28" s="13"/>
      <c r="IHF28" s="14"/>
      <c r="IHG28" s="15"/>
      <c r="IHH28" s="13"/>
      <c r="IHI28" s="9"/>
      <c r="IHJ28" s="8"/>
      <c r="IHK28" s="8"/>
      <c r="IHL28" s="13"/>
      <c r="IHM28" s="13"/>
      <c r="IHN28" s="14"/>
      <c r="IHO28" s="15"/>
      <c r="IHP28" s="13"/>
      <c r="IHQ28" s="9"/>
      <c r="IHR28" s="8"/>
      <c r="IHS28" s="8"/>
      <c r="IHT28" s="13"/>
      <c r="IHU28" s="13"/>
      <c r="IHV28" s="14"/>
      <c r="IHW28" s="15"/>
      <c r="IHX28" s="13"/>
      <c r="IHY28" s="9"/>
      <c r="IHZ28" s="8"/>
      <c r="IIA28" s="8"/>
      <c r="IIB28" s="13"/>
      <c r="IIC28" s="13"/>
      <c r="IID28" s="14"/>
      <c r="IIE28" s="15"/>
      <c r="IIF28" s="13"/>
      <c r="IIG28" s="9"/>
      <c r="IIH28" s="8"/>
      <c r="III28" s="8"/>
      <c r="IIJ28" s="13"/>
      <c r="IIK28" s="13"/>
      <c r="IIL28" s="14"/>
      <c r="IIM28" s="15"/>
      <c r="IIN28" s="13"/>
      <c r="IIO28" s="9"/>
      <c r="IIP28" s="8"/>
      <c r="IIQ28" s="8"/>
      <c r="IIR28" s="13"/>
      <c r="IIS28" s="13"/>
      <c r="IIT28" s="14"/>
      <c r="IIU28" s="15"/>
      <c r="IIV28" s="13"/>
      <c r="IIW28" s="9"/>
      <c r="IIX28" s="8"/>
      <c r="IIY28" s="8"/>
      <c r="IIZ28" s="13"/>
      <c r="IJA28" s="13"/>
      <c r="IJB28" s="14"/>
      <c r="IJC28" s="15"/>
      <c r="IJD28" s="13"/>
      <c r="IJE28" s="9"/>
      <c r="IJF28" s="8"/>
      <c r="IJG28" s="8"/>
      <c r="IJH28" s="13"/>
      <c r="IJI28" s="13"/>
      <c r="IJJ28" s="14"/>
      <c r="IJK28" s="15"/>
      <c r="IJL28" s="13"/>
      <c r="IJM28" s="9"/>
      <c r="IJN28" s="8"/>
      <c r="IJO28" s="8"/>
      <c r="IJP28" s="13"/>
      <c r="IJQ28" s="13"/>
      <c r="IJR28" s="14"/>
      <c r="IJS28" s="15"/>
      <c r="IJT28" s="13"/>
      <c r="IJU28" s="9"/>
      <c r="IJV28" s="8"/>
      <c r="IJW28" s="8"/>
      <c r="IJX28" s="13"/>
      <c r="IJY28" s="13"/>
      <c r="IJZ28" s="14"/>
      <c r="IKA28" s="15"/>
      <c r="IKB28" s="13"/>
      <c r="IKC28" s="9"/>
      <c r="IKD28" s="8"/>
      <c r="IKE28" s="8"/>
      <c r="IKF28" s="13"/>
      <c r="IKG28" s="13"/>
      <c r="IKH28" s="14"/>
      <c r="IKI28" s="15"/>
      <c r="IKJ28" s="13"/>
      <c r="IKK28" s="9"/>
      <c r="IKL28" s="8"/>
      <c r="IKM28" s="8"/>
      <c r="IKN28" s="13"/>
      <c r="IKO28" s="13"/>
      <c r="IKP28" s="14"/>
      <c r="IKQ28" s="15"/>
      <c r="IKR28" s="13"/>
      <c r="IKS28" s="9"/>
      <c r="IKT28" s="8"/>
      <c r="IKU28" s="8"/>
      <c r="IKV28" s="13"/>
      <c r="IKW28" s="13"/>
      <c r="IKX28" s="14"/>
      <c r="IKY28" s="15"/>
      <c r="IKZ28" s="13"/>
      <c r="ILA28" s="9"/>
      <c r="ILB28" s="8"/>
      <c r="ILC28" s="8"/>
      <c r="ILD28" s="13"/>
      <c r="ILE28" s="13"/>
      <c r="ILF28" s="14"/>
      <c r="ILG28" s="15"/>
      <c r="ILH28" s="13"/>
      <c r="ILI28" s="9"/>
      <c r="ILJ28" s="8"/>
      <c r="ILK28" s="8"/>
      <c r="ILL28" s="13"/>
      <c r="ILM28" s="13"/>
      <c r="ILN28" s="14"/>
      <c r="ILO28" s="15"/>
      <c r="ILP28" s="13"/>
      <c r="ILQ28" s="9"/>
      <c r="ILR28" s="8"/>
      <c r="ILS28" s="8"/>
      <c r="ILT28" s="13"/>
      <c r="ILU28" s="13"/>
      <c r="ILV28" s="14"/>
      <c r="ILW28" s="15"/>
      <c r="ILX28" s="13"/>
      <c r="ILY28" s="9"/>
      <c r="ILZ28" s="8"/>
      <c r="IMA28" s="8"/>
      <c r="IMB28" s="13"/>
      <c r="IMC28" s="13"/>
      <c r="IMD28" s="14"/>
      <c r="IME28" s="15"/>
      <c r="IMF28" s="13"/>
      <c r="IMG28" s="9"/>
      <c r="IMH28" s="8"/>
      <c r="IMI28" s="8"/>
      <c r="IMJ28" s="13"/>
      <c r="IMK28" s="13"/>
      <c r="IML28" s="14"/>
      <c r="IMM28" s="15"/>
      <c r="IMN28" s="13"/>
      <c r="IMO28" s="9"/>
      <c r="IMP28" s="8"/>
      <c r="IMQ28" s="8"/>
      <c r="IMR28" s="13"/>
      <c r="IMS28" s="13"/>
      <c r="IMT28" s="14"/>
      <c r="IMU28" s="15"/>
      <c r="IMV28" s="13"/>
      <c r="IMW28" s="9"/>
      <c r="IMX28" s="8"/>
      <c r="IMY28" s="8"/>
      <c r="IMZ28" s="13"/>
      <c r="INA28" s="13"/>
      <c r="INB28" s="14"/>
      <c r="INC28" s="15"/>
      <c r="IND28" s="13"/>
      <c r="INE28" s="9"/>
      <c r="INF28" s="8"/>
      <c r="ING28" s="8"/>
      <c r="INH28" s="13"/>
      <c r="INI28" s="13"/>
      <c r="INJ28" s="14"/>
      <c r="INK28" s="15"/>
      <c r="INL28" s="13"/>
      <c r="INM28" s="9"/>
      <c r="INN28" s="8"/>
      <c r="INO28" s="8"/>
      <c r="INP28" s="13"/>
      <c r="INQ28" s="13"/>
      <c r="INR28" s="14"/>
      <c r="INS28" s="15"/>
      <c r="INT28" s="13"/>
      <c r="INU28" s="9"/>
      <c r="INV28" s="8"/>
      <c r="INW28" s="8"/>
      <c r="INX28" s="13"/>
      <c r="INY28" s="13"/>
      <c r="INZ28" s="14"/>
      <c r="IOA28" s="15"/>
      <c r="IOB28" s="13"/>
      <c r="IOC28" s="9"/>
      <c r="IOD28" s="8"/>
      <c r="IOE28" s="8"/>
      <c r="IOF28" s="13"/>
      <c r="IOG28" s="13"/>
      <c r="IOH28" s="14"/>
      <c r="IOI28" s="15"/>
      <c r="IOJ28" s="13"/>
      <c r="IOK28" s="9"/>
      <c r="IOL28" s="8"/>
      <c r="IOM28" s="8"/>
      <c r="ION28" s="13"/>
      <c r="IOO28" s="13"/>
      <c r="IOP28" s="14"/>
      <c r="IOQ28" s="15"/>
      <c r="IOR28" s="13"/>
      <c r="IOS28" s="9"/>
      <c r="IOT28" s="8"/>
      <c r="IOU28" s="8"/>
      <c r="IOV28" s="13"/>
      <c r="IOW28" s="13"/>
      <c r="IOX28" s="14"/>
      <c r="IOY28" s="15"/>
      <c r="IOZ28" s="13"/>
      <c r="IPA28" s="9"/>
      <c r="IPB28" s="8"/>
      <c r="IPC28" s="8"/>
      <c r="IPD28" s="13"/>
      <c r="IPE28" s="13"/>
      <c r="IPF28" s="14"/>
      <c r="IPG28" s="15"/>
      <c r="IPH28" s="13"/>
      <c r="IPI28" s="9"/>
      <c r="IPJ28" s="8"/>
      <c r="IPK28" s="8"/>
      <c r="IPL28" s="13"/>
      <c r="IPM28" s="13"/>
      <c r="IPN28" s="14"/>
      <c r="IPO28" s="15"/>
      <c r="IPP28" s="13"/>
      <c r="IPQ28" s="9"/>
      <c r="IPR28" s="8"/>
      <c r="IPS28" s="8"/>
      <c r="IPT28" s="13"/>
      <c r="IPU28" s="13"/>
      <c r="IPV28" s="14"/>
      <c r="IPW28" s="15"/>
      <c r="IPX28" s="13"/>
      <c r="IPY28" s="9"/>
      <c r="IPZ28" s="8"/>
      <c r="IQA28" s="8"/>
      <c r="IQB28" s="13"/>
      <c r="IQC28" s="13"/>
      <c r="IQD28" s="14"/>
      <c r="IQE28" s="15"/>
      <c r="IQF28" s="13"/>
      <c r="IQG28" s="9"/>
      <c r="IQH28" s="8"/>
      <c r="IQI28" s="8"/>
      <c r="IQJ28" s="13"/>
      <c r="IQK28" s="13"/>
      <c r="IQL28" s="14"/>
      <c r="IQM28" s="15"/>
      <c r="IQN28" s="13"/>
      <c r="IQO28" s="9"/>
      <c r="IQP28" s="8"/>
      <c r="IQQ28" s="8"/>
      <c r="IQR28" s="13"/>
      <c r="IQS28" s="13"/>
      <c r="IQT28" s="14"/>
      <c r="IQU28" s="15"/>
      <c r="IQV28" s="13"/>
      <c r="IQW28" s="9"/>
      <c r="IQX28" s="8"/>
      <c r="IQY28" s="8"/>
      <c r="IQZ28" s="13"/>
      <c r="IRA28" s="13"/>
      <c r="IRB28" s="14"/>
      <c r="IRC28" s="15"/>
      <c r="IRD28" s="13"/>
      <c r="IRE28" s="9"/>
      <c r="IRF28" s="8"/>
      <c r="IRG28" s="8"/>
      <c r="IRH28" s="13"/>
      <c r="IRI28" s="13"/>
      <c r="IRJ28" s="14"/>
      <c r="IRK28" s="15"/>
      <c r="IRL28" s="13"/>
      <c r="IRM28" s="9"/>
      <c r="IRN28" s="8"/>
      <c r="IRO28" s="8"/>
      <c r="IRP28" s="13"/>
      <c r="IRQ28" s="13"/>
      <c r="IRR28" s="14"/>
      <c r="IRS28" s="15"/>
      <c r="IRT28" s="13"/>
      <c r="IRU28" s="9"/>
      <c r="IRV28" s="8"/>
      <c r="IRW28" s="8"/>
      <c r="IRX28" s="13"/>
      <c r="IRY28" s="13"/>
      <c r="IRZ28" s="14"/>
      <c r="ISA28" s="15"/>
      <c r="ISB28" s="13"/>
      <c r="ISC28" s="9"/>
      <c r="ISD28" s="8"/>
      <c r="ISE28" s="8"/>
      <c r="ISF28" s="13"/>
      <c r="ISG28" s="13"/>
      <c r="ISH28" s="14"/>
      <c r="ISI28" s="15"/>
      <c r="ISJ28" s="13"/>
      <c r="ISK28" s="9"/>
      <c r="ISL28" s="8"/>
      <c r="ISM28" s="8"/>
      <c r="ISN28" s="13"/>
      <c r="ISO28" s="13"/>
      <c r="ISP28" s="14"/>
      <c r="ISQ28" s="15"/>
      <c r="ISR28" s="13"/>
      <c r="ISS28" s="9"/>
      <c r="IST28" s="8"/>
      <c r="ISU28" s="8"/>
      <c r="ISV28" s="13"/>
      <c r="ISW28" s="13"/>
      <c r="ISX28" s="14"/>
      <c r="ISY28" s="15"/>
      <c r="ISZ28" s="13"/>
      <c r="ITA28" s="9"/>
      <c r="ITB28" s="8"/>
      <c r="ITC28" s="8"/>
      <c r="ITD28" s="13"/>
      <c r="ITE28" s="13"/>
      <c r="ITF28" s="14"/>
      <c r="ITG28" s="15"/>
      <c r="ITH28" s="13"/>
      <c r="ITI28" s="9"/>
      <c r="ITJ28" s="8"/>
      <c r="ITK28" s="8"/>
      <c r="ITL28" s="13"/>
      <c r="ITM28" s="13"/>
      <c r="ITN28" s="14"/>
      <c r="ITO28" s="15"/>
      <c r="ITP28" s="13"/>
      <c r="ITQ28" s="9"/>
      <c r="ITR28" s="8"/>
      <c r="ITS28" s="8"/>
      <c r="ITT28" s="13"/>
      <c r="ITU28" s="13"/>
      <c r="ITV28" s="14"/>
      <c r="ITW28" s="15"/>
      <c r="ITX28" s="13"/>
      <c r="ITY28" s="9"/>
      <c r="ITZ28" s="8"/>
      <c r="IUA28" s="8"/>
      <c r="IUB28" s="13"/>
      <c r="IUC28" s="13"/>
      <c r="IUD28" s="14"/>
      <c r="IUE28" s="15"/>
      <c r="IUF28" s="13"/>
      <c r="IUG28" s="9"/>
      <c r="IUH28" s="8"/>
      <c r="IUI28" s="8"/>
      <c r="IUJ28" s="13"/>
      <c r="IUK28" s="13"/>
      <c r="IUL28" s="14"/>
      <c r="IUM28" s="15"/>
      <c r="IUN28" s="13"/>
      <c r="IUO28" s="9"/>
      <c r="IUP28" s="8"/>
      <c r="IUQ28" s="8"/>
      <c r="IUR28" s="13"/>
      <c r="IUS28" s="13"/>
      <c r="IUT28" s="14"/>
      <c r="IUU28" s="15"/>
      <c r="IUV28" s="13"/>
      <c r="IUW28" s="9"/>
      <c r="IUX28" s="8"/>
      <c r="IUY28" s="8"/>
      <c r="IUZ28" s="13"/>
      <c r="IVA28" s="13"/>
      <c r="IVB28" s="14"/>
      <c r="IVC28" s="15"/>
      <c r="IVD28" s="13"/>
      <c r="IVE28" s="9"/>
      <c r="IVF28" s="8"/>
      <c r="IVG28" s="8"/>
      <c r="IVH28" s="13"/>
      <c r="IVI28" s="13"/>
      <c r="IVJ28" s="14"/>
      <c r="IVK28" s="15"/>
      <c r="IVL28" s="13"/>
      <c r="IVM28" s="9"/>
      <c r="IVN28" s="8"/>
      <c r="IVO28" s="8"/>
      <c r="IVP28" s="13"/>
      <c r="IVQ28" s="13"/>
      <c r="IVR28" s="14"/>
      <c r="IVS28" s="15"/>
      <c r="IVT28" s="13"/>
      <c r="IVU28" s="9"/>
      <c r="IVV28" s="8"/>
      <c r="IVW28" s="8"/>
      <c r="IVX28" s="13"/>
      <c r="IVY28" s="13"/>
      <c r="IVZ28" s="14"/>
      <c r="IWA28" s="15"/>
      <c r="IWB28" s="13"/>
      <c r="IWC28" s="9"/>
      <c r="IWD28" s="8"/>
      <c r="IWE28" s="8"/>
      <c r="IWF28" s="13"/>
      <c r="IWG28" s="13"/>
      <c r="IWH28" s="14"/>
      <c r="IWI28" s="15"/>
      <c r="IWJ28" s="13"/>
      <c r="IWK28" s="9"/>
      <c r="IWL28" s="8"/>
      <c r="IWM28" s="8"/>
      <c r="IWN28" s="13"/>
      <c r="IWO28" s="13"/>
      <c r="IWP28" s="14"/>
      <c r="IWQ28" s="15"/>
      <c r="IWR28" s="13"/>
      <c r="IWS28" s="9"/>
      <c r="IWT28" s="8"/>
      <c r="IWU28" s="8"/>
      <c r="IWV28" s="13"/>
      <c r="IWW28" s="13"/>
      <c r="IWX28" s="14"/>
      <c r="IWY28" s="15"/>
      <c r="IWZ28" s="13"/>
      <c r="IXA28" s="9"/>
      <c r="IXB28" s="8"/>
      <c r="IXC28" s="8"/>
      <c r="IXD28" s="13"/>
      <c r="IXE28" s="13"/>
      <c r="IXF28" s="14"/>
      <c r="IXG28" s="15"/>
      <c r="IXH28" s="13"/>
      <c r="IXI28" s="9"/>
      <c r="IXJ28" s="8"/>
      <c r="IXK28" s="8"/>
      <c r="IXL28" s="13"/>
      <c r="IXM28" s="13"/>
      <c r="IXN28" s="14"/>
      <c r="IXO28" s="15"/>
      <c r="IXP28" s="13"/>
      <c r="IXQ28" s="9"/>
      <c r="IXR28" s="8"/>
      <c r="IXS28" s="8"/>
      <c r="IXT28" s="13"/>
      <c r="IXU28" s="13"/>
      <c r="IXV28" s="14"/>
      <c r="IXW28" s="15"/>
      <c r="IXX28" s="13"/>
      <c r="IXY28" s="9"/>
      <c r="IXZ28" s="8"/>
      <c r="IYA28" s="8"/>
      <c r="IYB28" s="13"/>
      <c r="IYC28" s="13"/>
      <c r="IYD28" s="14"/>
      <c r="IYE28" s="15"/>
      <c r="IYF28" s="13"/>
      <c r="IYG28" s="9"/>
      <c r="IYH28" s="8"/>
      <c r="IYI28" s="8"/>
      <c r="IYJ28" s="13"/>
      <c r="IYK28" s="13"/>
      <c r="IYL28" s="14"/>
      <c r="IYM28" s="15"/>
      <c r="IYN28" s="13"/>
      <c r="IYO28" s="9"/>
      <c r="IYP28" s="8"/>
      <c r="IYQ28" s="8"/>
      <c r="IYR28" s="13"/>
      <c r="IYS28" s="13"/>
      <c r="IYT28" s="14"/>
      <c r="IYU28" s="15"/>
      <c r="IYV28" s="13"/>
      <c r="IYW28" s="9"/>
      <c r="IYX28" s="8"/>
      <c r="IYY28" s="8"/>
      <c r="IYZ28" s="13"/>
      <c r="IZA28" s="13"/>
      <c r="IZB28" s="14"/>
      <c r="IZC28" s="15"/>
      <c r="IZD28" s="13"/>
      <c r="IZE28" s="9"/>
      <c r="IZF28" s="8"/>
      <c r="IZG28" s="8"/>
      <c r="IZH28" s="13"/>
      <c r="IZI28" s="13"/>
      <c r="IZJ28" s="14"/>
      <c r="IZK28" s="15"/>
      <c r="IZL28" s="13"/>
      <c r="IZM28" s="9"/>
      <c r="IZN28" s="8"/>
      <c r="IZO28" s="8"/>
      <c r="IZP28" s="13"/>
      <c r="IZQ28" s="13"/>
      <c r="IZR28" s="14"/>
      <c r="IZS28" s="15"/>
      <c r="IZT28" s="13"/>
      <c r="IZU28" s="9"/>
      <c r="IZV28" s="8"/>
      <c r="IZW28" s="8"/>
      <c r="IZX28" s="13"/>
      <c r="IZY28" s="13"/>
      <c r="IZZ28" s="14"/>
      <c r="JAA28" s="15"/>
      <c r="JAB28" s="13"/>
      <c r="JAC28" s="9"/>
      <c r="JAD28" s="8"/>
      <c r="JAE28" s="8"/>
      <c r="JAF28" s="13"/>
      <c r="JAG28" s="13"/>
      <c r="JAH28" s="14"/>
      <c r="JAI28" s="15"/>
      <c r="JAJ28" s="13"/>
      <c r="JAK28" s="9"/>
      <c r="JAL28" s="8"/>
      <c r="JAM28" s="8"/>
      <c r="JAN28" s="13"/>
      <c r="JAO28" s="13"/>
      <c r="JAP28" s="14"/>
      <c r="JAQ28" s="15"/>
      <c r="JAR28" s="13"/>
      <c r="JAS28" s="9"/>
      <c r="JAT28" s="8"/>
      <c r="JAU28" s="8"/>
      <c r="JAV28" s="13"/>
      <c r="JAW28" s="13"/>
      <c r="JAX28" s="14"/>
      <c r="JAY28" s="15"/>
      <c r="JAZ28" s="13"/>
      <c r="JBA28" s="9"/>
      <c r="JBB28" s="8"/>
      <c r="JBC28" s="8"/>
      <c r="JBD28" s="13"/>
      <c r="JBE28" s="13"/>
      <c r="JBF28" s="14"/>
      <c r="JBG28" s="15"/>
      <c r="JBH28" s="13"/>
      <c r="JBI28" s="9"/>
      <c r="JBJ28" s="8"/>
      <c r="JBK28" s="8"/>
      <c r="JBL28" s="13"/>
      <c r="JBM28" s="13"/>
      <c r="JBN28" s="14"/>
      <c r="JBO28" s="15"/>
      <c r="JBP28" s="13"/>
      <c r="JBQ28" s="9"/>
      <c r="JBR28" s="8"/>
      <c r="JBS28" s="8"/>
      <c r="JBT28" s="13"/>
      <c r="JBU28" s="13"/>
      <c r="JBV28" s="14"/>
      <c r="JBW28" s="15"/>
      <c r="JBX28" s="13"/>
      <c r="JBY28" s="9"/>
      <c r="JBZ28" s="8"/>
      <c r="JCA28" s="8"/>
      <c r="JCB28" s="13"/>
      <c r="JCC28" s="13"/>
      <c r="JCD28" s="14"/>
      <c r="JCE28" s="15"/>
      <c r="JCF28" s="13"/>
      <c r="JCG28" s="9"/>
      <c r="JCH28" s="8"/>
      <c r="JCI28" s="8"/>
      <c r="JCJ28" s="13"/>
      <c r="JCK28" s="13"/>
      <c r="JCL28" s="14"/>
      <c r="JCM28" s="15"/>
      <c r="JCN28" s="13"/>
      <c r="JCO28" s="9"/>
      <c r="JCP28" s="8"/>
      <c r="JCQ28" s="8"/>
      <c r="JCR28" s="13"/>
      <c r="JCS28" s="13"/>
      <c r="JCT28" s="14"/>
      <c r="JCU28" s="15"/>
      <c r="JCV28" s="13"/>
      <c r="JCW28" s="9"/>
      <c r="JCX28" s="8"/>
      <c r="JCY28" s="8"/>
      <c r="JCZ28" s="13"/>
      <c r="JDA28" s="13"/>
      <c r="JDB28" s="14"/>
      <c r="JDC28" s="15"/>
      <c r="JDD28" s="13"/>
      <c r="JDE28" s="9"/>
      <c r="JDF28" s="8"/>
      <c r="JDG28" s="8"/>
      <c r="JDH28" s="13"/>
      <c r="JDI28" s="13"/>
      <c r="JDJ28" s="14"/>
      <c r="JDK28" s="15"/>
      <c r="JDL28" s="13"/>
      <c r="JDM28" s="9"/>
      <c r="JDN28" s="8"/>
      <c r="JDO28" s="8"/>
      <c r="JDP28" s="13"/>
      <c r="JDQ28" s="13"/>
      <c r="JDR28" s="14"/>
      <c r="JDS28" s="15"/>
      <c r="JDT28" s="13"/>
      <c r="JDU28" s="9"/>
      <c r="JDV28" s="8"/>
      <c r="JDW28" s="8"/>
      <c r="JDX28" s="13"/>
      <c r="JDY28" s="13"/>
      <c r="JDZ28" s="14"/>
      <c r="JEA28" s="15"/>
      <c r="JEB28" s="13"/>
      <c r="JEC28" s="9"/>
      <c r="JED28" s="8"/>
      <c r="JEE28" s="8"/>
      <c r="JEF28" s="13"/>
      <c r="JEG28" s="13"/>
      <c r="JEH28" s="14"/>
      <c r="JEI28" s="15"/>
      <c r="JEJ28" s="13"/>
      <c r="JEK28" s="9"/>
      <c r="JEL28" s="8"/>
      <c r="JEM28" s="8"/>
      <c r="JEN28" s="13"/>
      <c r="JEO28" s="13"/>
      <c r="JEP28" s="14"/>
      <c r="JEQ28" s="15"/>
      <c r="JER28" s="13"/>
      <c r="JES28" s="9"/>
      <c r="JET28" s="8"/>
      <c r="JEU28" s="8"/>
      <c r="JEV28" s="13"/>
      <c r="JEW28" s="13"/>
      <c r="JEX28" s="14"/>
      <c r="JEY28" s="15"/>
      <c r="JEZ28" s="13"/>
      <c r="JFA28" s="9"/>
      <c r="JFB28" s="8"/>
      <c r="JFC28" s="8"/>
      <c r="JFD28" s="13"/>
      <c r="JFE28" s="13"/>
      <c r="JFF28" s="14"/>
      <c r="JFG28" s="15"/>
      <c r="JFH28" s="13"/>
      <c r="JFI28" s="9"/>
      <c r="JFJ28" s="8"/>
      <c r="JFK28" s="8"/>
      <c r="JFL28" s="13"/>
      <c r="JFM28" s="13"/>
      <c r="JFN28" s="14"/>
      <c r="JFO28" s="15"/>
      <c r="JFP28" s="13"/>
      <c r="JFQ28" s="9"/>
      <c r="JFR28" s="8"/>
      <c r="JFS28" s="8"/>
      <c r="JFT28" s="13"/>
      <c r="JFU28" s="13"/>
      <c r="JFV28" s="14"/>
      <c r="JFW28" s="15"/>
      <c r="JFX28" s="13"/>
      <c r="JFY28" s="9"/>
      <c r="JFZ28" s="8"/>
      <c r="JGA28" s="8"/>
      <c r="JGB28" s="13"/>
      <c r="JGC28" s="13"/>
      <c r="JGD28" s="14"/>
      <c r="JGE28" s="15"/>
      <c r="JGF28" s="13"/>
      <c r="JGG28" s="9"/>
      <c r="JGH28" s="8"/>
      <c r="JGI28" s="8"/>
      <c r="JGJ28" s="13"/>
      <c r="JGK28" s="13"/>
      <c r="JGL28" s="14"/>
      <c r="JGM28" s="15"/>
      <c r="JGN28" s="13"/>
      <c r="JGO28" s="9"/>
      <c r="JGP28" s="8"/>
      <c r="JGQ28" s="8"/>
      <c r="JGR28" s="13"/>
      <c r="JGS28" s="13"/>
      <c r="JGT28" s="14"/>
      <c r="JGU28" s="15"/>
      <c r="JGV28" s="13"/>
      <c r="JGW28" s="9"/>
      <c r="JGX28" s="8"/>
      <c r="JGY28" s="8"/>
      <c r="JGZ28" s="13"/>
      <c r="JHA28" s="13"/>
      <c r="JHB28" s="14"/>
      <c r="JHC28" s="15"/>
      <c r="JHD28" s="13"/>
      <c r="JHE28" s="9"/>
      <c r="JHF28" s="8"/>
      <c r="JHG28" s="8"/>
      <c r="JHH28" s="13"/>
      <c r="JHI28" s="13"/>
      <c r="JHJ28" s="14"/>
      <c r="JHK28" s="15"/>
      <c r="JHL28" s="13"/>
      <c r="JHM28" s="9"/>
      <c r="JHN28" s="8"/>
      <c r="JHO28" s="8"/>
      <c r="JHP28" s="13"/>
      <c r="JHQ28" s="13"/>
      <c r="JHR28" s="14"/>
      <c r="JHS28" s="15"/>
      <c r="JHT28" s="13"/>
      <c r="JHU28" s="9"/>
      <c r="JHV28" s="8"/>
      <c r="JHW28" s="8"/>
      <c r="JHX28" s="13"/>
      <c r="JHY28" s="13"/>
      <c r="JHZ28" s="14"/>
      <c r="JIA28" s="15"/>
      <c r="JIB28" s="13"/>
      <c r="JIC28" s="9"/>
      <c r="JID28" s="8"/>
      <c r="JIE28" s="8"/>
      <c r="JIF28" s="13"/>
      <c r="JIG28" s="13"/>
      <c r="JIH28" s="14"/>
      <c r="JII28" s="15"/>
      <c r="JIJ28" s="13"/>
      <c r="JIK28" s="9"/>
      <c r="JIL28" s="8"/>
      <c r="JIM28" s="8"/>
      <c r="JIN28" s="13"/>
      <c r="JIO28" s="13"/>
      <c r="JIP28" s="14"/>
      <c r="JIQ28" s="15"/>
      <c r="JIR28" s="13"/>
      <c r="JIS28" s="9"/>
      <c r="JIT28" s="8"/>
      <c r="JIU28" s="8"/>
      <c r="JIV28" s="13"/>
      <c r="JIW28" s="13"/>
      <c r="JIX28" s="14"/>
      <c r="JIY28" s="15"/>
      <c r="JIZ28" s="13"/>
      <c r="JJA28" s="9"/>
      <c r="JJB28" s="8"/>
      <c r="JJC28" s="8"/>
      <c r="JJD28" s="13"/>
      <c r="JJE28" s="13"/>
      <c r="JJF28" s="14"/>
      <c r="JJG28" s="15"/>
      <c r="JJH28" s="13"/>
      <c r="JJI28" s="9"/>
      <c r="JJJ28" s="8"/>
      <c r="JJK28" s="8"/>
      <c r="JJL28" s="13"/>
      <c r="JJM28" s="13"/>
      <c r="JJN28" s="14"/>
      <c r="JJO28" s="15"/>
      <c r="JJP28" s="13"/>
      <c r="JJQ28" s="9"/>
      <c r="JJR28" s="8"/>
      <c r="JJS28" s="8"/>
      <c r="JJT28" s="13"/>
      <c r="JJU28" s="13"/>
      <c r="JJV28" s="14"/>
      <c r="JJW28" s="15"/>
      <c r="JJX28" s="13"/>
      <c r="JJY28" s="9"/>
      <c r="JJZ28" s="8"/>
      <c r="JKA28" s="8"/>
      <c r="JKB28" s="13"/>
      <c r="JKC28" s="13"/>
      <c r="JKD28" s="14"/>
      <c r="JKE28" s="15"/>
      <c r="JKF28" s="13"/>
      <c r="JKG28" s="9"/>
      <c r="JKH28" s="8"/>
      <c r="JKI28" s="8"/>
      <c r="JKJ28" s="13"/>
      <c r="JKK28" s="13"/>
      <c r="JKL28" s="14"/>
      <c r="JKM28" s="15"/>
      <c r="JKN28" s="13"/>
      <c r="JKO28" s="9"/>
      <c r="JKP28" s="8"/>
      <c r="JKQ28" s="8"/>
      <c r="JKR28" s="13"/>
      <c r="JKS28" s="13"/>
      <c r="JKT28" s="14"/>
      <c r="JKU28" s="15"/>
      <c r="JKV28" s="13"/>
      <c r="JKW28" s="9"/>
      <c r="JKX28" s="8"/>
      <c r="JKY28" s="8"/>
      <c r="JKZ28" s="13"/>
      <c r="JLA28" s="13"/>
      <c r="JLB28" s="14"/>
      <c r="JLC28" s="15"/>
      <c r="JLD28" s="13"/>
      <c r="JLE28" s="9"/>
      <c r="JLF28" s="8"/>
      <c r="JLG28" s="8"/>
      <c r="JLH28" s="13"/>
      <c r="JLI28" s="13"/>
      <c r="JLJ28" s="14"/>
      <c r="JLK28" s="15"/>
      <c r="JLL28" s="13"/>
      <c r="JLM28" s="9"/>
      <c r="JLN28" s="8"/>
      <c r="JLO28" s="8"/>
      <c r="JLP28" s="13"/>
      <c r="JLQ28" s="13"/>
      <c r="JLR28" s="14"/>
      <c r="JLS28" s="15"/>
      <c r="JLT28" s="13"/>
      <c r="JLU28" s="9"/>
      <c r="JLV28" s="8"/>
      <c r="JLW28" s="8"/>
      <c r="JLX28" s="13"/>
      <c r="JLY28" s="13"/>
      <c r="JLZ28" s="14"/>
      <c r="JMA28" s="15"/>
      <c r="JMB28" s="13"/>
      <c r="JMC28" s="9"/>
      <c r="JMD28" s="8"/>
      <c r="JME28" s="8"/>
      <c r="JMF28" s="13"/>
      <c r="JMG28" s="13"/>
      <c r="JMH28" s="14"/>
      <c r="JMI28" s="15"/>
      <c r="JMJ28" s="13"/>
      <c r="JMK28" s="9"/>
      <c r="JML28" s="8"/>
      <c r="JMM28" s="8"/>
      <c r="JMN28" s="13"/>
      <c r="JMO28" s="13"/>
      <c r="JMP28" s="14"/>
      <c r="JMQ28" s="15"/>
      <c r="JMR28" s="13"/>
      <c r="JMS28" s="9"/>
      <c r="JMT28" s="8"/>
      <c r="JMU28" s="8"/>
      <c r="JMV28" s="13"/>
      <c r="JMW28" s="13"/>
      <c r="JMX28" s="14"/>
      <c r="JMY28" s="15"/>
      <c r="JMZ28" s="13"/>
      <c r="JNA28" s="9"/>
      <c r="JNB28" s="8"/>
      <c r="JNC28" s="8"/>
      <c r="JND28" s="13"/>
      <c r="JNE28" s="13"/>
      <c r="JNF28" s="14"/>
      <c r="JNG28" s="15"/>
      <c r="JNH28" s="13"/>
      <c r="JNI28" s="9"/>
      <c r="JNJ28" s="8"/>
      <c r="JNK28" s="8"/>
      <c r="JNL28" s="13"/>
      <c r="JNM28" s="13"/>
      <c r="JNN28" s="14"/>
      <c r="JNO28" s="15"/>
      <c r="JNP28" s="13"/>
      <c r="JNQ28" s="9"/>
      <c r="JNR28" s="8"/>
      <c r="JNS28" s="8"/>
      <c r="JNT28" s="13"/>
      <c r="JNU28" s="13"/>
      <c r="JNV28" s="14"/>
      <c r="JNW28" s="15"/>
      <c r="JNX28" s="13"/>
      <c r="JNY28" s="9"/>
      <c r="JNZ28" s="8"/>
      <c r="JOA28" s="8"/>
      <c r="JOB28" s="13"/>
      <c r="JOC28" s="13"/>
      <c r="JOD28" s="14"/>
      <c r="JOE28" s="15"/>
      <c r="JOF28" s="13"/>
      <c r="JOG28" s="9"/>
      <c r="JOH28" s="8"/>
      <c r="JOI28" s="8"/>
      <c r="JOJ28" s="13"/>
      <c r="JOK28" s="13"/>
      <c r="JOL28" s="14"/>
      <c r="JOM28" s="15"/>
      <c r="JON28" s="13"/>
      <c r="JOO28" s="9"/>
      <c r="JOP28" s="8"/>
      <c r="JOQ28" s="8"/>
      <c r="JOR28" s="13"/>
      <c r="JOS28" s="13"/>
      <c r="JOT28" s="14"/>
      <c r="JOU28" s="15"/>
      <c r="JOV28" s="13"/>
      <c r="JOW28" s="9"/>
      <c r="JOX28" s="8"/>
      <c r="JOY28" s="8"/>
      <c r="JOZ28" s="13"/>
      <c r="JPA28" s="13"/>
      <c r="JPB28" s="14"/>
      <c r="JPC28" s="15"/>
      <c r="JPD28" s="13"/>
      <c r="JPE28" s="9"/>
      <c r="JPF28" s="8"/>
      <c r="JPG28" s="8"/>
      <c r="JPH28" s="13"/>
      <c r="JPI28" s="13"/>
      <c r="JPJ28" s="14"/>
      <c r="JPK28" s="15"/>
      <c r="JPL28" s="13"/>
      <c r="JPM28" s="9"/>
      <c r="JPN28" s="8"/>
      <c r="JPO28" s="8"/>
      <c r="JPP28" s="13"/>
      <c r="JPQ28" s="13"/>
      <c r="JPR28" s="14"/>
      <c r="JPS28" s="15"/>
      <c r="JPT28" s="13"/>
      <c r="JPU28" s="9"/>
      <c r="JPV28" s="8"/>
      <c r="JPW28" s="8"/>
      <c r="JPX28" s="13"/>
      <c r="JPY28" s="13"/>
      <c r="JPZ28" s="14"/>
      <c r="JQA28" s="15"/>
      <c r="JQB28" s="13"/>
      <c r="JQC28" s="9"/>
      <c r="JQD28" s="8"/>
      <c r="JQE28" s="8"/>
      <c r="JQF28" s="13"/>
      <c r="JQG28" s="13"/>
      <c r="JQH28" s="14"/>
      <c r="JQI28" s="15"/>
      <c r="JQJ28" s="13"/>
      <c r="JQK28" s="9"/>
      <c r="JQL28" s="8"/>
      <c r="JQM28" s="8"/>
      <c r="JQN28" s="13"/>
      <c r="JQO28" s="13"/>
      <c r="JQP28" s="14"/>
      <c r="JQQ28" s="15"/>
      <c r="JQR28" s="13"/>
      <c r="JQS28" s="9"/>
      <c r="JQT28" s="8"/>
      <c r="JQU28" s="8"/>
      <c r="JQV28" s="13"/>
      <c r="JQW28" s="13"/>
      <c r="JQX28" s="14"/>
      <c r="JQY28" s="15"/>
      <c r="JQZ28" s="13"/>
      <c r="JRA28" s="9"/>
      <c r="JRB28" s="8"/>
      <c r="JRC28" s="8"/>
      <c r="JRD28" s="13"/>
      <c r="JRE28" s="13"/>
      <c r="JRF28" s="14"/>
      <c r="JRG28" s="15"/>
      <c r="JRH28" s="13"/>
      <c r="JRI28" s="9"/>
      <c r="JRJ28" s="8"/>
      <c r="JRK28" s="8"/>
      <c r="JRL28" s="13"/>
      <c r="JRM28" s="13"/>
      <c r="JRN28" s="14"/>
      <c r="JRO28" s="15"/>
      <c r="JRP28" s="13"/>
      <c r="JRQ28" s="9"/>
      <c r="JRR28" s="8"/>
      <c r="JRS28" s="8"/>
      <c r="JRT28" s="13"/>
      <c r="JRU28" s="13"/>
      <c r="JRV28" s="14"/>
      <c r="JRW28" s="15"/>
      <c r="JRX28" s="13"/>
      <c r="JRY28" s="9"/>
      <c r="JRZ28" s="8"/>
      <c r="JSA28" s="8"/>
      <c r="JSB28" s="13"/>
      <c r="JSC28" s="13"/>
      <c r="JSD28" s="14"/>
      <c r="JSE28" s="15"/>
      <c r="JSF28" s="13"/>
      <c r="JSG28" s="9"/>
      <c r="JSH28" s="8"/>
      <c r="JSI28" s="8"/>
      <c r="JSJ28" s="13"/>
      <c r="JSK28" s="13"/>
      <c r="JSL28" s="14"/>
      <c r="JSM28" s="15"/>
      <c r="JSN28" s="13"/>
      <c r="JSO28" s="9"/>
      <c r="JSP28" s="8"/>
      <c r="JSQ28" s="8"/>
      <c r="JSR28" s="13"/>
      <c r="JSS28" s="13"/>
      <c r="JST28" s="14"/>
      <c r="JSU28" s="15"/>
      <c r="JSV28" s="13"/>
      <c r="JSW28" s="9"/>
      <c r="JSX28" s="8"/>
      <c r="JSY28" s="8"/>
      <c r="JSZ28" s="13"/>
      <c r="JTA28" s="13"/>
      <c r="JTB28" s="14"/>
      <c r="JTC28" s="15"/>
      <c r="JTD28" s="13"/>
      <c r="JTE28" s="9"/>
      <c r="JTF28" s="8"/>
      <c r="JTG28" s="8"/>
      <c r="JTH28" s="13"/>
      <c r="JTI28" s="13"/>
      <c r="JTJ28" s="14"/>
      <c r="JTK28" s="15"/>
      <c r="JTL28" s="13"/>
      <c r="JTM28" s="9"/>
      <c r="JTN28" s="8"/>
      <c r="JTO28" s="8"/>
      <c r="JTP28" s="13"/>
      <c r="JTQ28" s="13"/>
      <c r="JTR28" s="14"/>
      <c r="JTS28" s="15"/>
      <c r="JTT28" s="13"/>
      <c r="JTU28" s="9"/>
      <c r="JTV28" s="8"/>
      <c r="JTW28" s="8"/>
      <c r="JTX28" s="13"/>
      <c r="JTY28" s="13"/>
      <c r="JTZ28" s="14"/>
      <c r="JUA28" s="15"/>
      <c r="JUB28" s="13"/>
      <c r="JUC28" s="9"/>
      <c r="JUD28" s="8"/>
      <c r="JUE28" s="8"/>
      <c r="JUF28" s="13"/>
      <c r="JUG28" s="13"/>
      <c r="JUH28" s="14"/>
      <c r="JUI28" s="15"/>
      <c r="JUJ28" s="13"/>
      <c r="JUK28" s="9"/>
      <c r="JUL28" s="8"/>
      <c r="JUM28" s="8"/>
      <c r="JUN28" s="13"/>
      <c r="JUO28" s="13"/>
      <c r="JUP28" s="14"/>
      <c r="JUQ28" s="15"/>
      <c r="JUR28" s="13"/>
      <c r="JUS28" s="9"/>
      <c r="JUT28" s="8"/>
      <c r="JUU28" s="8"/>
      <c r="JUV28" s="13"/>
      <c r="JUW28" s="13"/>
      <c r="JUX28" s="14"/>
      <c r="JUY28" s="15"/>
      <c r="JUZ28" s="13"/>
      <c r="JVA28" s="9"/>
      <c r="JVB28" s="8"/>
      <c r="JVC28" s="8"/>
      <c r="JVD28" s="13"/>
      <c r="JVE28" s="13"/>
      <c r="JVF28" s="14"/>
      <c r="JVG28" s="15"/>
      <c r="JVH28" s="13"/>
      <c r="JVI28" s="9"/>
      <c r="JVJ28" s="8"/>
      <c r="JVK28" s="8"/>
      <c r="JVL28" s="13"/>
      <c r="JVM28" s="13"/>
      <c r="JVN28" s="14"/>
      <c r="JVO28" s="15"/>
      <c r="JVP28" s="13"/>
      <c r="JVQ28" s="9"/>
      <c r="JVR28" s="8"/>
      <c r="JVS28" s="8"/>
      <c r="JVT28" s="13"/>
      <c r="JVU28" s="13"/>
      <c r="JVV28" s="14"/>
      <c r="JVW28" s="15"/>
      <c r="JVX28" s="13"/>
      <c r="JVY28" s="9"/>
      <c r="JVZ28" s="8"/>
      <c r="JWA28" s="8"/>
      <c r="JWB28" s="13"/>
      <c r="JWC28" s="13"/>
      <c r="JWD28" s="14"/>
      <c r="JWE28" s="15"/>
      <c r="JWF28" s="13"/>
      <c r="JWG28" s="9"/>
      <c r="JWH28" s="8"/>
      <c r="JWI28" s="8"/>
      <c r="JWJ28" s="13"/>
      <c r="JWK28" s="13"/>
      <c r="JWL28" s="14"/>
      <c r="JWM28" s="15"/>
      <c r="JWN28" s="13"/>
      <c r="JWO28" s="9"/>
      <c r="JWP28" s="8"/>
      <c r="JWQ28" s="8"/>
      <c r="JWR28" s="13"/>
      <c r="JWS28" s="13"/>
      <c r="JWT28" s="14"/>
      <c r="JWU28" s="15"/>
      <c r="JWV28" s="13"/>
      <c r="JWW28" s="9"/>
      <c r="JWX28" s="8"/>
      <c r="JWY28" s="8"/>
      <c r="JWZ28" s="13"/>
      <c r="JXA28" s="13"/>
      <c r="JXB28" s="14"/>
      <c r="JXC28" s="15"/>
      <c r="JXD28" s="13"/>
      <c r="JXE28" s="9"/>
      <c r="JXF28" s="8"/>
      <c r="JXG28" s="8"/>
      <c r="JXH28" s="13"/>
      <c r="JXI28" s="13"/>
      <c r="JXJ28" s="14"/>
      <c r="JXK28" s="15"/>
      <c r="JXL28" s="13"/>
      <c r="JXM28" s="9"/>
      <c r="JXN28" s="8"/>
      <c r="JXO28" s="8"/>
      <c r="JXP28" s="13"/>
      <c r="JXQ28" s="13"/>
      <c r="JXR28" s="14"/>
      <c r="JXS28" s="15"/>
      <c r="JXT28" s="13"/>
      <c r="JXU28" s="9"/>
      <c r="JXV28" s="8"/>
      <c r="JXW28" s="8"/>
      <c r="JXX28" s="13"/>
      <c r="JXY28" s="13"/>
      <c r="JXZ28" s="14"/>
      <c r="JYA28" s="15"/>
      <c r="JYB28" s="13"/>
      <c r="JYC28" s="9"/>
      <c r="JYD28" s="8"/>
      <c r="JYE28" s="8"/>
      <c r="JYF28" s="13"/>
      <c r="JYG28" s="13"/>
      <c r="JYH28" s="14"/>
      <c r="JYI28" s="15"/>
      <c r="JYJ28" s="13"/>
      <c r="JYK28" s="9"/>
      <c r="JYL28" s="8"/>
      <c r="JYM28" s="8"/>
      <c r="JYN28" s="13"/>
      <c r="JYO28" s="13"/>
      <c r="JYP28" s="14"/>
      <c r="JYQ28" s="15"/>
      <c r="JYR28" s="13"/>
      <c r="JYS28" s="9"/>
      <c r="JYT28" s="8"/>
      <c r="JYU28" s="8"/>
      <c r="JYV28" s="13"/>
      <c r="JYW28" s="13"/>
      <c r="JYX28" s="14"/>
      <c r="JYY28" s="15"/>
      <c r="JYZ28" s="13"/>
      <c r="JZA28" s="9"/>
      <c r="JZB28" s="8"/>
      <c r="JZC28" s="8"/>
      <c r="JZD28" s="13"/>
      <c r="JZE28" s="13"/>
      <c r="JZF28" s="14"/>
      <c r="JZG28" s="15"/>
      <c r="JZH28" s="13"/>
      <c r="JZI28" s="9"/>
      <c r="JZJ28" s="8"/>
      <c r="JZK28" s="8"/>
      <c r="JZL28" s="13"/>
      <c r="JZM28" s="13"/>
      <c r="JZN28" s="14"/>
      <c r="JZO28" s="15"/>
      <c r="JZP28" s="13"/>
      <c r="JZQ28" s="9"/>
      <c r="JZR28" s="8"/>
      <c r="JZS28" s="8"/>
      <c r="JZT28" s="13"/>
      <c r="JZU28" s="13"/>
      <c r="JZV28" s="14"/>
      <c r="JZW28" s="15"/>
      <c r="JZX28" s="13"/>
      <c r="JZY28" s="9"/>
      <c r="JZZ28" s="8"/>
      <c r="KAA28" s="8"/>
      <c r="KAB28" s="13"/>
      <c r="KAC28" s="13"/>
      <c r="KAD28" s="14"/>
      <c r="KAE28" s="15"/>
      <c r="KAF28" s="13"/>
      <c r="KAG28" s="9"/>
      <c r="KAH28" s="8"/>
      <c r="KAI28" s="8"/>
      <c r="KAJ28" s="13"/>
      <c r="KAK28" s="13"/>
      <c r="KAL28" s="14"/>
      <c r="KAM28" s="15"/>
      <c r="KAN28" s="13"/>
      <c r="KAO28" s="9"/>
      <c r="KAP28" s="8"/>
      <c r="KAQ28" s="8"/>
      <c r="KAR28" s="13"/>
      <c r="KAS28" s="13"/>
      <c r="KAT28" s="14"/>
      <c r="KAU28" s="15"/>
      <c r="KAV28" s="13"/>
      <c r="KAW28" s="9"/>
      <c r="KAX28" s="8"/>
      <c r="KAY28" s="8"/>
      <c r="KAZ28" s="13"/>
      <c r="KBA28" s="13"/>
      <c r="KBB28" s="14"/>
      <c r="KBC28" s="15"/>
      <c r="KBD28" s="13"/>
      <c r="KBE28" s="9"/>
      <c r="KBF28" s="8"/>
      <c r="KBG28" s="8"/>
      <c r="KBH28" s="13"/>
      <c r="KBI28" s="13"/>
      <c r="KBJ28" s="14"/>
      <c r="KBK28" s="15"/>
      <c r="KBL28" s="13"/>
      <c r="KBM28" s="9"/>
      <c r="KBN28" s="8"/>
      <c r="KBO28" s="8"/>
      <c r="KBP28" s="13"/>
      <c r="KBQ28" s="13"/>
      <c r="KBR28" s="14"/>
      <c r="KBS28" s="15"/>
      <c r="KBT28" s="13"/>
      <c r="KBU28" s="9"/>
      <c r="KBV28" s="8"/>
      <c r="KBW28" s="8"/>
      <c r="KBX28" s="13"/>
      <c r="KBY28" s="13"/>
      <c r="KBZ28" s="14"/>
      <c r="KCA28" s="15"/>
      <c r="KCB28" s="13"/>
      <c r="KCC28" s="9"/>
      <c r="KCD28" s="8"/>
      <c r="KCE28" s="8"/>
      <c r="KCF28" s="13"/>
      <c r="KCG28" s="13"/>
      <c r="KCH28" s="14"/>
      <c r="KCI28" s="15"/>
      <c r="KCJ28" s="13"/>
      <c r="KCK28" s="9"/>
      <c r="KCL28" s="8"/>
      <c r="KCM28" s="8"/>
      <c r="KCN28" s="13"/>
      <c r="KCO28" s="13"/>
      <c r="KCP28" s="14"/>
      <c r="KCQ28" s="15"/>
      <c r="KCR28" s="13"/>
      <c r="KCS28" s="9"/>
      <c r="KCT28" s="8"/>
      <c r="KCU28" s="8"/>
      <c r="KCV28" s="13"/>
      <c r="KCW28" s="13"/>
      <c r="KCX28" s="14"/>
      <c r="KCY28" s="15"/>
      <c r="KCZ28" s="13"/>
      <c r="KDA28" s="9"/>
      <c r="KDB28" s="8"/>
      <c r="KDC28" s="8"/>
      <c r="KDD28" s="13"/>
      <c r="KDE28" s="13"/>
      <c r="KDF28" s="14"/>
      <c r="KDG28" s="15"/>
      <c r="KDH28" s="13"/>
      <c r="KDI28" s="9"/>
      <c r="KDJ28" s="8"/>
      <c r="KDK28" s="8"/>
      <c r="KDL28" s="13"/>
      <c r="KDM28" s="13"/>
      <c r="KDN28" s="14"/>
      <c r="KDO28" s="15"/>
      <c r="KDP28" s="13"/>
      <c r="KDQ28" s="9"/>
      <c r="KDR28" s="8"/>
      <c r="KDS28" s="8"/>
      <c r="KDT28" s="13"/>
      <c r="KDU28" s="13"/>
      <c r="KDV28" s="14"/>
      <c r="KDW28" s="15"/>
      <c r="KDX28" s="13"/>
      <c r="KDY28" s="9"/>
      <c r="KDZ28" s="8"/>
      <c r="KEA28" s="8"/>
      <c r="KEB28" s="13"/>
      <c r="KEC28" s="13"/>
      <c r="KED28" s="14"/>
      <c r="KEE28" s="15"/>
      <c r="KEF28" s="13"/>
      <c r="KEG28" s="9"/>
      <c r="KEH28" s="8"/>
      <c r="KEI28" s="8"/>
      <c r="KEJ28" s="13"/>
      <c r="KEK28" s="13"/>
      <c r="KEL28" s="14"/>
      <c r="KEM28" s="15"/>
      <c r="KEN28" s="13"/>
      <c r="KEO28" s="9"/>
      <c r="KEP28" s="8"/>
      <c r="KEQ28" s="8"/>
      <c r="KER28" s="13"/>
      <c r="KES28" s="13"/>
      <c r="KET28" s="14"/>
      <c r="KEU28" s="15"/>
      <c r="KEV28" s="13"/>
      <c r="KEW28" s="9"/>
      <c r="KEX28" s="8"/>
      <c r="KEY28" s="8"/>
      <c r="KEZ28" s="13"/>
      <c r="KFA28" s="13"/>
      <c r="KFB28" s="14"/>
      <c r="KFC28" s="15"/>
      <c r="KFD28" s="13"/>
      <c r="KFE28" s="9"/>
      <c r="KFF28" s="8"/>
      <c r="KFG28" s="8"/>
      <c r="KFH28" s="13"/>
      <c r="KFI28" s="13"/>
      <c r="KFJ28" s="14"/>
      <c r="KFK28" s="15"/>
      <c r="KFL28" s="13"/>
      <c r="KFM28" s="9"/>
      <c r="KFN28" s="8"/>
      <c r="KFO28" s="8"/>
      <c r="KFP28" s="13"/>
      <c r="KFQ28" s="13"/>
      <c r="KFR28" s="14"/>
      <c r="KFS28" s="15"/>
      <c r="KFT28" s="13"/>
      <c r="KFU28" s="9"/>
      <c r="KFV28" s="8"/>
      <c r="KFW28" s="8"/>
      <c r="KFX28" s="13"/>
      <c r="KFY28" s="13"/>
      <c r="KFZ28" s="14"/>
      <c r="KGA28" s="15"/>
      <c r="KGB28" s="13"/>
      <c r="KGC28" s="9"/>
      <c r="KGD28" s="8"/>
      <c r="KGE28" s="8"/>
      <c r="KGF28" s="13"/>
      <c r="KGG28" s="13"/>
      <c r="KGH28" s="14"/>
      <c r="KGI28" s="15"/>
      <c r="KGJ28" s="13"/>
      <c r="KGK28" s="9"/>
      <c r="KGL28" s="8"/>
      <c r="KGM28" s="8"/>
      <c r="KGN28" s="13"/>
      <c r="KGO28" s="13"/>
      <c r="KGP28" s="14"/>
      <c r="KGQ28" s="15"/>
      <c r="KGR28" s="13"/>
      <c r="KGS28" s="9"/>
      <c r="KGT28" s="8"/>
      <c r="KGU28" s="8"/>
      <c r="KGV28" s="13"/>
      <c r="KGW28" s="13"/>
      <c r="KGX28" s="14"/>
      <c r="KGY28" s="15"/>
      <c r="KGZ28" s="13"/>
      <c r="KHA28" s="9"/>
      <c r="KHB28" s="8"/>
      <c r="KHC28" s="8"/>
      <c r="KHD28" s="13"/>
      <c r="KHE28" s="13"/>
      <c r="KHF28" s="14"/>
      <c r="KHG28" s="15"/>
      <c r="KHH28" s="13"/>
      <c r="KHI28" s="9"/>
      <c r="KHJ28" s="8"/>
      <c r="KHK28" s="8"/>
      <c r="KHL28" s="13"/>
      <c r="KHM28" s="13"/>
      <c r="KHN28" s="14"/>
      <c r="KHO28" s="15"/>
      <c r="KHP28" s="13"/>
      <c r="KHQ28" s="9"/>
      <c r="KHR28" s="8"/>
      <c r="KHS28" s="8"/>
      <c r="KHT28" s="13"/>
      <c r="KHU28" s="13"/>
      <c r="KHV28" s="14"/>
      <c r="KHW28" s="15"/>
      <c r="KHX28" s="13"/>
      <c r="KHY28" s="9"/>
      <c r="KHZ28" s="8"/>
      <c r="KIA28" s="8"/>
      <c r="KIB28" s="13"/>
      <c r="KIC28" s="13"/>
      <c r="KID28" s="14"/>
      <c r="KIE28" s="15"/>
      <c r="KIF28" s="13"/>
      <c r="KIG28" s="9"/>
      <c r="KIH28" s="8"/>
      <c r="KII28" s="8"/>
      <c r="KIJ28" s="13"/>
      <c r="KIK28" s="13"/>
      <c r="KIL28" s="14"/>
      <c r="KIM28" s="15"/>
      <c r="KIN28" s="13"/>
      <c r="KIO28" s="9"/>
      <c r="KIP28" s="8"/>
      <c r="KIQ28" s="8"/>
      <c r="KIR28" s="13"/>
      <c r="KIS28" s="13"/>
      <c r="KIT28" s="14"/>
      <c r="KIU28" s="15"/>
      <c r="KIV28" s="13"/>
      <c r="KIW28" s="9"/>
      <c r="KIX28" s="8"/>
      <c r="KIY28" s="8"/>
      <c r="KIZ28" s="13"/>
      <c r="KJA28" s="13"/>
      <c r="KJB28" s="14"/>
      <c r="KJC28" s="15"/>
      <c r="KJD28" s="13"/>
      <c r="KJE28" s="9"/>
      <c r="KJF28" s="8"/>
      <c r="KJG28" s="8"/>
      <c r="KJH28" s="13"/>
      <c r="KJI28" s="13"/>
      <c r="KJJ28" s="14"/>
      <c r="KJK28" s="15"/>
      <c r="KJL28" s="13"/>
      <c r="KJM28" s="9"/>
      <c r="KJN28" s="8"/>
      <c r="KJO28" s="8"/>
      <c r="KJP28" s="13"/>
      <c r="KJQ28" s="13"/>
      <c r="KJR28" s="14"/>
      <c r="KJS28" s="15"/>
      <c r="KJT28" s="13"/>
      <c r="KJU28" s="9"/>
      <c r="KJV28" s="8"/>
      <c r="KJW28" s="8"/>
      <c r="KJX28" s="13"/>
      <c r="KJY28" s="13"/>
      <c r="KJZ28" s="14"/>
      <c r="KKA28" s="15"/>
      <c r="KKB28" s="13"/>
      <c r="KKC28" s="9"/>
      <c r="KKD28" s="8"/>
      <c r="KKE28" s="8"/>
      <c r="KKF28" s="13"/>
      <c r="KKG28" s="13"/>
      <c r="KKH28" s="14"/>
      <c r="KKI28" s="15"/>
      <c r="KKJ28" s="13"/>
      <c r="KKK28" s="9"/>
      <c r="KKL28" s="8"/>
      <c r="KKM28" s="8"/>
      <c r="KKN28" s="13"/>
      <c r="KKO28" s="13"/>
      <c r="KKP28" s="14"/>
      <c r="KKQ28" s="15"/>
      <c r="KKR28" s="13"/>
      <c r="KKS28" s="9"/>
      <c r="KKT28" s="8"/>
      <c r="KKU28" s="8"/>
      <c r="KKV28" s="13"/>
      <c r="KKW28" s="13"/>
      <c r="KKX28" s="14"/>
      <c r="KKY28" s="15"/>
      <c r="KKZ28" s="13"/>
      <c r="KLA28" s="9"/>
      <c r="KLB28" s="8"/>
      <c r="KLC28" s="8"/>
      <c r="KLD28" s="13"/>
      <c r="KLE28" s="13"/>
      <c r="KLF28" s="14"/>
      <c r="KLG28" s="15"/>
      <c r="KLH28" s="13"/>
      <c r="KLI28" s="9"/>
      <c r="KLJ28" s="8"/>
      <c r="KLK28" s="8"/>
      <c r="KLL28" s="13"/>
      <c r="KLM28" s="13"/>
      <c r="KLN28" s="14"/>
      <c r="KLO28" s="15"/>
      <c r="KLP28" s="13"/>
      <c r="KLQ28" s="9"/>
      <c r="KLR28" s="8"/>
      <c r="KLS28" s="8"/>
      <c r="KLT28" s="13"/>
      <c r="KLU28" s="13"/>
      <c r="KLV28" s="14"/>
      <c r="KLW28" s="15"/>
      <c r="KLX28" s="13"/>
      <c r="KLY28" s="9"/>
      <c r="KLZ28" s="8"/>
      <c r="KMA28" s="8"/>
      <c r="KMB28" s="13"/>
      <c r="KMC28" s="13"/>
      <c r="KMD28" s="14"/>
      <c r="KME28" s="15"/>
      <c r="KMF28" s="13"/>
      <c r="KMG28" s="9"/>
      <c r="KMH28" s="8"/>
      <c r="KMI28" s="8"/>
      <c r="KMJ28" s="13"/>
      <c r="KMK28" s="13"/>
      <c r="KML28" s="14"/>
      <c r="KMM28" s="15"/>
      <c r="KMN28" s="13"/>
      <c r="KMO28" s="9"/>
      <c r="KMP28" s="8"/>
      <c r="KMQ28" s="8"/>
      <c r="KMR28" s="13"/>
      <c r="KMS28" s="13"/>
      <c r="KMT28" s="14"/>
      <c r="KMU28" s="15"/>
      <c r="KMV28" s="13"/>
      <c r="KMW28" s="9"/>
      <c r="KMX28" s="8"/>
      <c r="KMY28" s="8"/>
      <c r="KMZ28" s="13"/>
      <c r="KNA28" s="13"/>
      <c r="KNB28" s="14"/>
      <c r="KNC28" s="15"/>
      <c r="KND28" s="13"/>
      <c r="KNE28" s="9"/>
      <c r="KNF28" s="8"/>
      <c r="KNG28" s="8"/>
      <c r="KNH28" s="13"/>
      <c r="KNI28" s="13"/>
      <c r="KNJ28" s="14"/>
      <c r="KNK28" s="15"/>
      <c r="KNL28" s="13"/>
      <c r="KNM28" s="9"/>
      <c r="KNN28" s="8"/>
      <c r="KNO28" s="8"/>
      <c r="KNP28" s="13"/>
      <c r="KNQ28" s="13"/>
      <c r="KNR28" s="14"/>
      <c r="KNS28" s="15"/>
      <c r="KNT28" s="13"/>
      <c r="KNU28" s="9"/>
      <c r="KNV28" s="8"/>
      <c r="KNW28" s="8"/>
      <c r="KNX28" s="13"/>
      <c r="KNY28" s="13"/>
      <c r="KNZ28" s="14"/>
      <c r="KOA28" s="15"/>
      <c r="KOB28" s="13"/>
      <c r="KOC28" s="9"/>
      <c r="KOD28" s="8"/>
      <c r="KOE28" s="8"/>
      <c r="KOF28" s="13"/>
      <c r="KOG28" s="13"/>
      <c r="KOH28" s="14"/>
      <c r="KOI28" s="15"/>
      <c r="KOJ28" s="13"/>
      <c r="KOK28" s="9"/>
      <c r="KOL28" s="8"/>
      <c r="KOM28" s="8"/>
      <c r="KON28" s="13"/>
      <c r="KOO28" s="13"/>
      <c r="KOP28" s="14"/>
      <c r="KOQ28" s="15"/>
      <c r="KOR28" s="13"/>
      <c r="KOS28" s="9"/>
      <c r="KOT28" s="8"/>
      <c r="KOU28" s="8"/>
      <c r="KOV28" s="13"/>
      <c r="KOW28" s="13"/>
      <c r="KOX28" s="14"/>
      <c r="KOY28" s="15"/>
      <c r="KOZ28" s="13"/>
      <c r="KPA28" s="9"/>
      <c r="KPB28" s="8"/>
      <c r="KPC28" s="8"/>
      <c r="KPD28" s="13"/>
      <c r="KPE28" s="13"/>
      <c r="KPF28" s="14"/>
      <c r="KPG28" s="15"/>
      <c r="KPH28" s="13"/>
      <c r="KPI28" s="9"/>
      <c r="KPJ28" s="8"/>
      <c r="KPK28" s="8"/>
      <c r="KPL28" s="13"/>
      <c r="KPM28" s="13"/>
      <c r="KPN28" s="14"/>
      <c r="KPO28" s="15"/>
      <c r="KPP28" s="13"/>
      <c r="KPQ28" s="9"/>
      <c r="KPR28" s="8"/>
      <c r="KPS28" s="8"/>
      <c r="KPT28" s="13"/>
      <c r="KPU28" s="13"/>
      <c r="KPV28" s="14"/>
      <c r="KPW28" s="15"/>
      <c r="KPX28" s="13"/>
      <c r="KPY28" s="9"/>
      <c r="KPZ28" s="8"/>
      <c r="KQA28" s="8"/>
      <c r="KQB28" s="13"/>
      <c r="KQC28" s="13"/>
      <c r="KQD28" s="14"/>
      <c r="KQE28" s="15"/>
      <c r="KQF28" s="13"/>
      <c r="KQG28" s="9"/>
      <c r="KQH28" s="8"/>
      <c r="KQI28" s="8"/>
      <c r="KQJ28" s="13"/>
      <c r="KQK28" s="13"/>
      <c r="KQL28" s="14"/>
      <c r="KQM28" s="15"/>
      <c r="KQN28" s="13"/>
      <c r="KQO28" s="9"/>
      <c r="KQP28" s="8"/>
      <c r="KQQ28" s="8"/>
      <c r="KQR28" s="13"/>
      <c r="KQS28" s="13"/>
      <c r="KQT28" s="14"/>
      <c r="KQU28" s="15"/>
      <c r="KQV28" s="13"/>
      <c r="KQW28" s="9"/>
      <c r="KQX28" s="8"/>
      <c r="KQY28" s="8"/>
      <c r="KQZ28" s="13"/>
      <c r="KRA28" s="13"/>
      <c r="KRB28" s="14"/>
      <c r="KRC28" s="15"/>
      <c r="KRD28" s="13"/>
      <c r="KRE28" s="9"/>
      <c r="KRF28" s="8"/>
      <c r="KRG28" s="8"/>
      <c r="KRH28" s="13"/>
      <c r="KRI28" s="13"/>
      <c r="KRJ28" s="14"/>
      <c r="KRK28" s="15"/>
      <c r="KRL28" s="13"/>
      <c r="KRM28" s="9"/>
      <c r="KRN28" s="8"/>
      <c r="KRO28" s="8"/>
      <c r="KRP28" s="13"/>
      <c r="KRQ28" s="13"/>
      <c r="KRR28" s="14"/>
      <c r="KRS28" s="15"/>
      <c r="KRT28" s="13"/>
      <c r="KRU28" s="9"/>
      <c r="KRV28" s="8"/>
      <c r="KRW28" s="8"/>
      <c r="KRX28" s="13"/>
      <c r="KRY28" s="13"/>
      <c r="KRZ28" s="14"/>
      <c r="KSA28" s="15"/>
      <c r="KSB28" s="13"/>
      <c r="KSC28" s="9"/>
      <c r="KSD28" s="8"/>
      <c r="KSE28" s="8"/>
      <c r="KSF28" s="13"/>
      <c r="KSG28" s="13"/>
      <c r="KSH28" s="14"/>
      <c r="KSI28" s="15"/>
      <c r="KSJ28" s="13"/>
      <c r="KSK28" s="9"/>
      <c r="KSL28" s="8"/>
      <c r="KSM28" s="8"/>
      <c r="KSN28" s="13"/>
      <c r="KSO28" s="13"/>
      <c r="KSP28" s="14"/>
      <c r="KSQ28" s="15"/>
      <c r="KSR28" s="13"/>
      <c r="KSS28" s="9"/>
      <c r="KST28" s="8"/>
      <c r="KSU28" s="8"/>
      <c r="KSV28" s="13"/>
      <c r="KSW28" s="13"/>
      <c r="KSX28" s="14"/>
      <c r="KSY28" s="15"/>
      <c r="KSZ28" s="13"/>
      <c r="KTA28" s="9"/>
      <c r="KTB28" s="8"/>
      <c r="KTC28" s="8"/>
      <c r="KTD28" s="13"/>
      <c r="KTE28" s="13"/>
      <c r="KTF28" s="14"/>
      <c r="KTG28" s="15"/>
      <c r="KTH28" s="13"/>
      <c r="KTI28" s="9"/>
      <c r="KTJ28" s="8"/>
      <c r="KTK28" s="8"/>
      <c r="KTL28" s="13"/>
      <c r="KTM28" s="13"/>
      <c r="KTN28" s="14"/>
      <c r="KTO28" s="15"/>
      <c r="KTP28" s="13"/>
      <c r="KTQ28" s="9"/>
      <c r="KTR28" s="8"/>
      <c r="KTS28" s="8"/>
      <c r="KTT28" s="13"/>
      <c r="KTU28" s="13"/>
      <c r="KTV28" s="14"/>
      <c r="KTW28" s="15"/>
      <c r="KTX28" s="13"/>
      <c r="KTY28" s="9"/>
      <c r="KTZ28" s="8"/>
      <c r="KUA28" s="8"/>
      <c r="KUB28" s="13"/>
      <c r="KUC28" s="13"/>
      <c r="KUD28" s="14"/>
      <c r="KUE28" s="15"/>
      <c r="KUF28" s="13"/>
      <c r="KUG28" s="9"/>
      <c r="KUH28" s="8"/>
      <c r="KUI28" s="8"/>
      <c r="KUJ28" s="13"/>
      <c r="KUK28" s="13"/>
      <c r="KUL28" s="14"/>
      <c r="KUM28" s="15"/>
      <c r="KUN28" s="13"/>
      <c r="KUO28" s="9"/>
      <c r="KUP28" s="8"/>
      <c r="KUQ28" s="8"/>
      <c r="KUR28" s="13"/>
      <c r="KUS28" s="13"/>
      <c r="KUT28" s="14"/>
      <c r="KUU28" s="15"/>
      <c r="KUV28" s="13"/>
      <c r="KUW28" s="9"/>
      <c r="KUX28" s="8"/>
      <c r="KUY28" s="8"/>
      <c r="KUZ28" s="13"/>
      <c r="KVA28" s="13"/>
      <c r="KVB28" s="14"/>
      <c r="KVC28" s="15"/>
      <c r="KVD28" s="13"/>
      <c r="KVE28" s="9"/>
      <c r="KVF28" s="8"/>
      <c r="KVG28" s="8"/>
      <c r="KVH28" s="13"/>
      <c r="KVI28" s="13"/>
      <c r="KVJ28" s="14"/>
      <c r="KVK28" s="15"/>
      <c r="KVL28" s="13"/>
      <c r="KVM28" s="9"/>
      <c r="KVN28" s="8"/>
      <c r="KVO28" s="8"/>
      <c r="KVP28" s="13"/>
      <c r="KVQ28" s="13"/>
      <c r="KVR28" s="14"/>
      <c r="KVS28" s="15"/>
      <c r="KVT28" s="13"/>
      <c r="KVU28" s="9"/>
      <c r="KVV28" s="8"/>
      <c r="KVW28" s="8"/>
      <c r="KVX28" s="13"/>
      <c r="KVY28" s="13"/>
      <c r="KVZ28" s="14"/>
      <c r="KWA28" s="15"/>
      <c r="KWB28" s="13"/>
      <c r="KWC28" s="9"/>
      <c r="KWD28" s="8"/>
      <c r="KWE28" s="8"/>
      <c r="KWF28" s="13"/>
      <c r="KWG28" s="13"/>
      <c r="KWH28" s="14"/>
      <c r="KWI28" s="15"/>
      <c r="KWJ28" s="13"/>
      <c r="KWK28" s="9"/>
      <c r="KWL28" s="8"/>
      <c r="KWM28" s="8"/>
      <c r="KWN28" s="13"/>
      <c r="KWO28" s="13"/>
      <c r="KWP28" s="14"/>
      <c r="KWQ28" s="15"/>
      <c r="KWR28" s="13"/>
      <c r="KWS28" s="9"/>
      <c r="KWT28" s="8"/>
      <c r="KWU28" s="8"/>
      <c r="KWV28" s="13"/>
      <c r="KWW28" s="13"/>
      <c r="KWX28" s="14"/>
      <c r="KWY28" s="15"/>
      <c r="KWZ28" s="13"/>
      <c r="KXA28" s="9"/>
      <c r="KXB28" s="8"/>
      <c r="KXC28" s="8"/>
      <c r="KXD28" s="13"/>
      <c r="KXE28" s="13"/>
      <c r="KXF28" s="14"/>
      <c r="KXG28" s="15"/>
      <c r="KXH28" s="13"/>
      <c r="KXI28" s="9"/>
      <c r="KXJ28" s="8"/>
      <c r="KXK28" s="8"/>
      <c r="KXL28" s="13"/>
      <c r="KXM28" s="13"/>
      <c r="KXN28" s="14"/>
      <c r="KXO28" s="15"/>
      <c r="KXP28" s="13"/>
      <c r="KXQ28" s="9"/>
      <c r="KXR28" s="8"/>
      <c r="KXS28" s="8"/>
      <c r="KXT28" s="13"/>
      <c r="KXU28" s="13"/>
      <c r="KXV28" s="14"/>
      <c r="KXW28" s="15"/>
      <c r="KXX28" s="13"/>
      <c r="KXY28" s="9"/>
      <c r="KXZ28" s="8"/>
      <c r="KYA28" s="8"/>
      <c r="KYB28" s="13"/>
      <c r="KYC28" s="13"/>
      <c r="KYD28" s="14"/>
      <c r="KYE28" s="15"/>
      <c r="KYF28" s="13"/>
      <c r="KYG28" s="9"/>
      <c r="KYH28" s="8"/>
      <c r="KYI28" s="8"/>
      <c r="KYJ28" s="13"/>
      <c r="KYK28" s="13"/>
      <c r="KYL28" s="14"/>
      <c r="KYM28" s="15"/>
      <c r="KYN28" s="13"/>
      <c r="KYO28" s="9"/>
      <c r="KYP28" s="8"/>
      <c r="KYQ28" s="8"/>
      <c r="KYR28" s="13"/>
      <c r="KYS28" s="13"/>
      <c r="KYT28" s="14"/>
      <c r="KYU28" s="15"/>
      <c r="KYV28" s="13"/>
      <c r="KYW28" s="9"/>
      <c r="KYX28" s="8"/>
      <c r="KYY28" s="8"/>
      <c r="KYZ28" s="13"/>
      <c r="KZA28" s="13"/>
      <c r="KZB28" s="14"/>
      <c r="KZC28" s="15"/>
      <c r="KZD28" s="13"/>
      <c r="KZE28" s="9"/>
      <c r="KZF28" s="8"/>
      <c r="KZG28" s="8"/>
      <c r="KZH28" s="13"/>
      <c r="KZI28" s="13"/>
      <c r="KZJ28" s="14"/>
      <c r="KZK28" s="15"/>
      <c r="KZL28" s="13"/>
      <c r="KZM28" s="9"/>
      <c r="KZN28" s="8"/>
      <c r="KZO28" s="8"/>
      <c r="KZP28" s="13"/>
      <c r="KZQ28" s="13"/>
      <c r="KZR28" s="14"/>
      <c r="KZS28" s="15"/>
      <c r="KZT28" s="13"/>
      <c r="KZU28" s="9"/>
      <c r="KZV28" s="8"/>
      <c r="KZW28" s="8"/>
      <c r="KZX28" s="13"/>
      <c r="KZY28" s="13"/>
      <c r="KZZ28" s="14"/>
      <c r="LAA28" s="15"/>
      <c r="LAB28" s="13"/>
      <c r="LAC28" s="9"/>
      <c r="LAD28" s="8"/>
      <c r="LAE28" s="8"/>
      <c r="LAF28" s="13"/>
      <c r="LAG28" s="13"/>
      <c r="LAH28" s="14"/>
      <c r="LAI28" s="15"/>
      <c r="LAJ28" s="13"/>
      <c r="LAK28" s="9"/>
      <c r="LAL28" s="8"/>
      <c r="LAM28" s="8"/>
      <c r="LAN28" s="13"/>
      <c r="LAO28" s="13"/>
      <c r="LAP28" s="14"/>
      <c r="LAQ28" s="15"/>
      <c r="LAR28" s="13"/>
      <c r="LAS28" s="9"/>
      <c r="LAT28" s="8"/>
      <c r="LAU28" s="8"/>
      <c r="LAV28" s="13"/>
      <c r="LAW28" s="13"/>
      <c r="LAX28" s="14"/>
      <c r="LAY28" s="15"/>
      <c r="LAZ28" s="13"/>
      <c r="LBA28" s="9"/>
      <c r="LBB28" s="8"/>
      <c r="LBC28" s="8"/>
      <c r="LBD28" s="13"/>
      <c r="LBE28" s="13"/>
      <c r="LBF28" s="14"/>
      <c r="LBG28" s="15"/>
      <c r="LBH28" s="13"/>
      <c r="LBI28" s="9"/>
      <c r="LBJ28" s="8"/>
      <c r="LBK28" s="8"/>
      <c r="LBL28" s="13"/>
      <c r="LBM28" s="13"/>
      <c r="LBN28" s="14"/>
      <c r="LBO28" s="15"/>
      <c r="LBP28" s="13"/>
      <c r="LBQ28" s="9"/>
      <c r="LBR28" s="8"/>
      <c r="LBS28" s="8"/>
      <c r="LBT28" s="13"/>
      <c r="LBU28" s="13"/>
      <c r="LBV28" s="14"/>
      <c r="LBW28" s="15"/>
      <c r="LBX28" s="13"/>
      <c r="LBY28" s="9"/>
      <c r="LBZ28" s="8"/>
      <c r="LCA28" s="8"/>
      <c r="LCB28" s="13"/>
      <c r="LCC28" s="13"/>
      <c r="LCD28" s="14"/>
      <c r="LCE28" s="15"/>
      <c r="LCF28" s="13"/>
      <c r="LCG28" s="9"/>
      <c r="LCH28" s="8"/>
      <c r="LCI28" s="8"/>
      <c r="LCJ28" s="13"/>
      <c r="LCK28" s="13"/>
      <c r="LCL28" s="14"/>
      <c r="LCM28" s="15"/>
      <c r="LCN28" s="13"/>
      <c r="LCO28" s="9"/>
      <c r="LCP28" s="8"/>
      <c r="LCQ28" s="8"/>
      <c r="LCR28" s="13"/>
      <c r="LCS28" s="13"/>
      <c r="LCT28" s="14"/>
      <c r="LCU28" s="15"/>
      <c r="LCV28" s="13"/>
      <c r="LCW28" s="9"/>
      <c r="LCX28" s="8"/>
      <c r="LCY28" s="8"/>
      <c r="LCZ28" s="13"/>
      <c r="LDA28" s="13"/>
      <c r="LDB28" s="14"/>
      <c r="LDC28" s="15"/>
      <c r="LDD28" s="13"/>
      <c r="LDE28" s="9"/>
      <c r="LDF28" s="8"/>
      <c r="LDG28" s="8"/>
      <c r="LDH28" s="13"/>
      <c r="LDI28" s="13"/>
      <c r="LDJ28" s="14"/>
      <c r="LDK28" s="15"/>
      <c r="LDL28" s="13"/>
      <c r="LDM28" s="9"/>
      <c r="LDN28" s="8"/>
      <c r="LDO28" s="8"/>
      <c r="LDP28" s="13"/>
      <c r="LDQ28" s="13"/>
      <c r="LDR28" s="14"/>
      <c r="LDS28" s="15"/>
      <c r="LDT28" s="13"/>
      <c r="LDU28" s="9"/>
      <c r="LDV28" s="8"/>
      <c r="LDW28" s="8"/>
      <c r="LDX28" s="13"/>
      <c r="LDY28" s="13"/>
      <c r="LDZ28" s="14"/>
      <c r="LEA28" s="15"/>
      <c r="LEB28" s="13"/>
      <c r="LEC28" s="9"/>
      <c r="LED28" s="8"/>
      <c r="LEE28" s="8"/>
      <c r="LEF28" s="13"/>
      <c r="LEG28" s="13"/>
      <c r="LEH28" s="14"/>
      <c r="LEI28" s="15"/>
      <c r="LEJ28" s="13"/>
      <c r="LEK28" s="9"/>
      <c r="LEL28" s="8"/>
      <c r="LEM28" s="8"/>
      <c r="LEN28" s="13"/>
      <c r="LEO28" s="13"/>
      <c r="LEP28" s="14"/>
      <c r="LEQ28" s="15"/>
      <c r="LER28" s="13"/>
      <c r="LES28" s="9"/>
      <c r="LET28" s="8"/>
      <c r="LEU28" s="8"/>
      <c r="LEV28" s="13"/>
      <c r="LEW28" s="13"/>
      <c r="LEX28" s="14"/>
      <c r="LEY28" s="15"/>
      <c r="LEZ28" s="13"/>
      <c r="LFA28" s="9"/>
      <c r="LFB28" s="8"/>
      <c r="LFC28" s="8"/>
      <c r="LFD28" s="13"/>
      <c r="LFE28" s="13"/>
      <c r="LFF28" s="14"/>
      <c r="LFG28" s="15"/>
      <c r="LFH28" s="13"/>
      <c r="LFI28" s="9"/>
      <c r="LFJ28" s="8"/>
      <c r="LFK28" s="8"/>
      <c r="LFL28" s="13"/>
      <c r="LFM28" s="13"/>
      <c r="LFN28" s="14"/>
      <c r="LFO28" s="15"/>
      <c r="LFP28" s="13"/>
      <c r="LFQ28" s="9"/>
      <c r="LFR28" s="8"/>
      <c r="LFS28" s="8"/>
      <c r="LFT28" s="13"/>
      <c r="LFU28" s="13"/>
      <c r="LFV28" s="14"/>
      <c r="LFW28" s="15"/>
      <c r="LFX28" s="13"/>
      <c r="LFY28" s="9"/>
      <c r="LFZ28" s="8"/>
      <c r="LGA28" s="8"/>
      <c r="LGB28" s="13"/>
      <c r="LGC28" s="13"/>
      <c r="LGD28" s="14"/>
      <c r="LGE28" s="15"/>
      <c r="LGF28" s="13"/>
      <c r="LGG28" s="9"/>
      <c r="LGH28" s="8"/>
      <c r="LGI28" s="8"/>
      <c r="LGJ28" s="13"/>
      <c r="LGK28" s="13"/>
      <c r="LGL28" s="14"/>
      <c r="LGM28" s="15"/>
      <c r="LGN28" s="13"/>
      <c r="LGO28" s="9"/>
      <c r="LGP28" s="8"/>
      <c r="LGQ28" s="8"/>
      <c r="LGR28" s="13"/>
      <c r="LGS28" s="13"/>
      <c r="LGT28" s="14"/>
      <c r="LGU28" s="15"/>
      <c r="LGV28" s="13"/>
      <c r="LGW28" s="9"/>
      <c r="LGX28" s="8"/>
      <c r="LGY28" s="8"/>
      <c r="LGZ28" s="13"/>
      <c r="LHA28" s="13"/>
      <c r="LHB28" s="14"/>
      <c r="LHC28" s="15"/>
      <c r="LHD28" s="13"/>
      <c r="LHE28" s="9"/>
      <c r="LHF28" s="8"/>
      <c r="LHG28" s="8"/>
      <c r="LHH28" s="13"/>
      <c r="LHI28" s="13"/>
      <c r="LHJ28" s="14"/>
      <c r="LHK28" s="15"/>
      <c r="LHL28" s="13"/>
      <c r="LHM28" s="9"/>
      <c r="LHN28" s="8"/>
      <c r="LHO28" s="8"/>
      <c r="LHP28" s="13"/>
      <c r="LHQ28" s="13"/>
      <c r="LHR28" s="14"/>
      <c r="LHS28" s="15"/>
      <c r="LHT28" s="13"/>
      <c r="LHU28" s="9"/>
      <c r="LHV28" s="8"/>
      <c r="LHW28" s="8"/>
      <c r="LHX28" s="13"/>
      <c r="LHY28" s="13"/>
      <c r="LHZ28" s="14"/>
      <c r="LIA28" s="15"/>
      <c r="LIB28" s="13"/>
      <c r="LIC28" s="9"/>
      <c r="LID28" s="8"/>
      <c r="LIE28" s="8"/>
      <c r="LIF28" s="13"/>
      <c r="LIG28" s="13"/>
      <c r="LIH28" s="14"/>
      <c r="LII28" s="15"/>
      <c r="LIJ28" s="13"/>
      <c r="LIK28" s="9"/>
      <c r="LIL28" s="8"/>
      <c r="LIM28" s="8"/>
      <c r="LIN28" s="13"/>
      <c r="LIO28" s="13"/>
      <c r="LIP28" s="14"/>
      <c r="LIQ28" s="15"/>
      <c r="LIR28" s="13"/>
      <c r="LIS28" s="9"/>
      <c r="LIT28" s="8"/>
      <c r="LIU28" s="8"/>
      <c r="LIV28" s="13"/>
      <c r="LIW28" s="13"/>
      <c r="LIX28" s="14"/>
      <c r="LIY28" s="15"/>
      <c r="LIZ28" s="13"/>
      <c r="LJA28" s="9"/>
      <c r="LJB28" s="8"/>
      <c r="LJC28" s="8"/>
      <c r="LJD28" s="13"/>
      <c r="LJE28" s="13"/>
      <c r="LJF28" s="14"/>
      <c r="LJG28" s="15"/>
      <c r="LJH28" s="13"/>
      <c r="LJI28" s="9"/>
      <c r="LJJ28" s="8"/>
      <c r="LJK28" s="8"/>
      <c r="LJL28" s="13"/>
      <c r="LJM28" s="13"/>
      <c r="LJN28" s="14"/>
      <c r="LJO28" s="15"/>
      <c r="LJP28" s="13"/>
      <c r="LJQ28" s="9"/>
      <c r="LJR28" s="8"/>
      <c r="LJS28" s="8"/>
      <c r="LJT28" s="13"/>
      <c r="LJU28" s="13"/>
      <c r="LJV28" s="14"/>
      <c r="LJW28" s="15"/>
      <c r="LJX28" s="13"/>
      <c r="LJY28" s="9"/>
      <c r="LJZ28" s="8"/>
      <c r="LKA28" s="8"/>
      <c r="LKB28" s="13"/>
      <c r="LKC28" s="13"/>
      <c r="LKD28" s="14"/>
      <c r="LKE28" s="15"/>
      <c r="LKF28" s="13"/>
      <c r="LKG28" s="9"/>
      <c r="LKH28" s="8"/>
      <c r="LKI28" s="8"/>
      <c r="LKJ28" s="13"/>
      <c r="LKK28" s="13"/>
      <c r="LKL28" s="14"/>
      <c r="LKM28" s="15"/>
      <c r="LKN28" s="13"/>
      <c r="LKO28" s="9"/>
      <c r="LKP28" s="8"/>
      <c r="LKQ28" s="8"/>
      <c r="LKR28" s="13"/>
      <c r="LKS28" s="13"/>
      <c r="LKT28" s="14"/>
      <c r="LKU28" s="15"/>
      <c r="LKV28" s="13"/>
      <c r="LKW28" s="9"/>
      <c r="LKX28" s="8"/>
      <c r="LKY28" s="8"/>
      <c r="LKZ28" s="13"/>
      <c r="LLA28" s="13"/>
      <c r="LLB28" s="14"/>
      <c r="LLC28" s="15"/>
      <c r="LLD28" s="13"/>
      <c r="LLE28" s="9"/>
      <c r="LLF28" s="8"/>
      <c r="LLG28" s="8"/>
      <c r="LLH28" s="13"/>
      <c r="LLI28" s="13"/>
      <c r="LLJ28" s="14"/>
      <c r="LLK28" s="15"/>
      <c r="LLL28" s="13"/>
      <c r="LLM28" s="9"/>
      <c r="LLN28" s="8"/>
      <c r="LLO28" s="8"/>
      <c r="LLP28" s="13"/>
      <c r="LLQ28" s="13"/>
      <c r="LLR28" s="14"/>
      <c r="LLS28" s="15"/>
      <c r="LLT28" s="13"/>
      <c r="LLU28" s="9"/>
      <c r="LLV28" s="8"/>
      <c r="LLW28" s="8"/>
      <c r="LLX28" s="13"/>
      <c r="LLY28" s="13"/>
      <c r="LLZ28" s="14"/>
      <c r="LMA28" s="15"/>
      <c r="LMB28" s="13"/>
      <c r="LMC28" s="9"/>
      <c r="LMD28" s="8"/>
      <c r="LME28" s="8"/>
      <c r="LMF28" s="13"/>
      <c r="LMG28" s="13"/>
      <c r="LMH28" s="14"/>
      <c r="LMI28" s="15"/>
      <c r="LMJ28" s="13"/>
      <c r="LMK28" s="9"/>
      <c r="LML28" s="8"/>
      <c r="LMM28" s="8"/>
      <c r="LMN28" s="13"/>
      <c r="LMO28" s="13"/>
      <c r="LMP28" s="14"/>
      <c r="LMQ28" s="15"/>
      <c r="LMR28" s="13"/>
      <c r="LMS28" s="9"/>
      <c r="LMT28" s="8"/>
      <c r="LMU28" s="8"/>
      <c r="LMV28" s="13"/>
      <c r="LMW28" s="13"/>
      <c r="LMX28" s="14"/>
      <c r="LMY28" s="15"/>
      <c r="LMZ28" s="13"/>
      <c r="LNA28" s="9"/>
      <c r="LNB28" s="8"/>
      <c r="LNC28" s="8"/>
      <c r="LND28" s="13"/>
      <c r="LNE28" s="13"/>
      <c r="LNF28" s="14"/>
      <c r="LNG28" s="15"/>
      <c r="LNH28" s="13"/>
      <c r="LNI28" s="9"/>
      <c r="LNJ28" s="8"/>
      <c r="LNK28" s="8"/>
      <c r="LNL28" s="13"/>
      <c r="LNM28" s="13"/>
      <c r="LNN28" s="14"/>
      <c r="LNO28" s="15"/>
      <c r="LNP28" s="13"/>
      <c r="LNQ28" s="9"/>
      <c r="LNR28" s="8"/>
      <c r="LNS28" s="8"/>
      <c r="LNT28" s="13"/>
      <c r="LNU28" s="13"/>
      <c r="LNV28" s="14"/>
      <c r="LNW28" s="15"/>
      <c r="LNX28" s="13"/>
      <c r="LNY28" s="9"/>
      <c r="LNZ28" s="8"/>
      <c r="LOA28" s="8"/>
      <c r="LOB28" s="13"/>
      <c r="LOC28" s="13"/>
      <c r="LOD28" s="14"/>
      <c r="LOE28" s="15"/>
      <c r="LOF28" s="13"/>
      <c r="LOG28" s="9"/>
      <c r="LOH28" s="8"/>
      <c r="LOI28" s="8"/>
      <c r="LOJ28" s="13"/>
      <c r="LOK28" s="13"/>
      <c r="LOL28" s="14"/>
      <c r="LOM28" s="15"/>
      <c r="LON28" s="13"/>
      <c r="LOO28" s="9"/>
      <c r="LOP28" s="8"/>
      <c r="LOQ28" s="8"/>
      <c r="LOR28" s="13"/>
      <c r="LOS28" s="13"/>
      <c r="LOT28" s="14"/>
      <c r="LOU28" s="15"/>
      <c r="LOV28" s="13"/>
      <c r="LOW28" s="9"/>
      <c r="LOX28" s="8"/>
      <c r="LOY28" s="8"/>
      <c r="LOZ28" s="13"/>
      <c r="LPA28" s="13"/>
      <c r="LPB28" s="14"/>
      <c r="LPC28" s="15"/>
      <c r="LPD28" s="13"/>
      <c r="LPE28" s="9"/>
      <c r="LPF28" s="8"/>
      <c r="LPG28" s="8"/>
      <c r="LPH28" s="13"/>
      <c r="LPI28" s="13"/>
      <c r="LPJ28" s="14"/>
      <c r="LPK28" s="15"/>
      <c r="LPL28" s="13"/>
      <c r="LPM28" s="9"/>
      <c r="LPN28" s="8"/>
      <c r="LPO28" s="8"/>
      <c r="LPP28" s="13"/>
      <c r="LPQ28" s="13"/>
      <c r="LPR28" s="14"/>
      <c r="LPS28" s="15"/>
      <c r="LPT28" s="13"/>
      <c r="LPU28" s="9"/>
      <c r="LPV28" s="8"/>
      <c r="LPW28" s="8"/>
      <c r="LPX28" s="13"/>
      <c r="LPY28" s="13"/>
      <c r="LPZ28" s="14"/>
      <c r="LQA28" s="15"/>
      <c r="LQB28" s="13"/>
      <c r="LQC28" s="9"/>
      <c r="LQD28" s="8"/>
      <c r="LQE28" s="8"/>
      <c r="LQF28" s="13"/>
      <c r="LQG28" s="13"/>
      <c r="LQH28" s="14"/>
      <c r="LQI28" s="15"/>
      <c r="LQJ28" s="13"/>
      <c r="LQK28" s="9"/>
      <c r="LQL28" s="8"/>
      <c r="LQM28" s="8"/>
      <c r="LQN28" s="13"/>
      <c r="LQO28" s="13"/>
      <c r="LQP28" s="14"/>
      <c r="LQQ28" s="15"/>
      <c r="LQR28" s="13"/>
      <c r="LQS28" s="9"/>
      <c r="LQT28" s="8"/>
      <c r="LQU28" s="8"/>
      <c r="LQV28" s="13"/>
      <c r="LQW28" s="13"/>
      <c r="LQX28" s="14"/>
      <c r="LQY28" s="15"/>
      <c r="LQZ28" s="13"/>
      <c r="LRA28" s="9"/>
      <c r="LRB28" s="8"/>
      <c r="LRC28" s="8"/>
      <c r="LRD28" s="13"/>
      <c r="LRE28" s="13"/>
      <c r="LRF28" s="14"/>
      <c r="LRG28" s="15"/>
      <c r="LRH28" s="13"/>
      <c r="LRI28" s="9"/>
      <c r="LRJ28" s="8"/>
      <c r="LRK28" s="8"/>
      <c r="LRL28" s="13"/>
      <c r="LRM28" s="13"/>
      <c r="LRN28" s="14"/>
      <c r="LRO28" s="15"/>
      <c r="LRP28" s="13"/>
      <c r="LRQ28" s="9"/>
      <c r="LRR28" s="8"/>
      <c r="LRS28" s="8"/>
      <c r="LRT28" s="13"/>
      <c r="LRU28" s="13"/>
      <c r="LRV28" s="14"/>
      <c r="LRW28" s="15"/>
      <c r="LRX28" s="13"/>
      <c r="LRY28" s="9"/>
      <c r="LRZ28" s="8"/>
      <c r="LSA28" s="8"/>
      <c r="LSB28" s="13"/>
      <c r="LSC28" s="13"/>
      <c r="LSD28" s="14"/>
      <c r="LSE28" s="15"/>
      <c r="LSF28" s="13"/>
      <c r="LSG28" s="9"/>
      <c r="LSH28" s="8"/>
      <c r="LSI28" s="8"/>
      <c r="LSJ28" s="13"/>
      <c r="LSK28" s="13"/>
      <c r="LSL28" s="14"/>
      <c r="LSM28" s="15"/>
      <c r="LSN28" s="13"/>
      <c r="LSO28" s="9"/>
      <c r="LSP28" s="8"/>
      <c r="LSQ28" s="8"/>
      <c r="LSR28" s="13"/>
      <c r="LSS28" s="13"/>
      <c r="LST28" s="14"/>
      <c r="LSU28" s="15"/>
      <c r="LSV28" s="13"/>
      <c r="LSW28" s="9"/>
      <c r="LSX28" s="8"/>
      <c r="LSY28" s="8"/>
      <c r="LSZ28" s="13"/>
      <c r="LTA28" s="13"/>
      <c r="LTB28" s="14"/>
      <c r="LTC28" s="15"/>
      <c r="LTD28" s="13"/>
      <c r="LTE28" s="9"/>
      <c r="LTF28" s="8"/>
      <c r="LTG28" s="8"/>
      <c r="LTH28" s="13"/>
      <c r="LTI28" s="13"/>
      <c r="LTJ28" s="14"/>
      <c r="LTK28" s="15"/>
      <c r="LTL28" s="13"/>
      <c r="LTM28" s="9"/>
      <c r="LTN28" s="8"/>
      <c r="LTO28" s="8"/>
      <c r="LTP28" s="13"/>
      <c r="LTQ28" s="13"/>
      <c r="LTR28" s="14"/>
      <c r="LTS28" s="15"/>
      <c r="LTT28" s="13"/>
      <c r="LTU28" s="9"/>
      <c r="LTV28" s="8"/>
      <c r="LTW28" s="8"/>
      <c r="LTX28" s="13"/>
      <c r="LTY28" s="13"/>
      <c r="LTZ28" s="14"/>
      <c r="LUA28" s="15"/>
      <c r="LUB28" s="13"/>
      <c r="LUC28" s="9"/>
      <c r="LUD28" s="8"/>
      <c r="LUE28" s="8"/>
      <c r="LUF28" s="13"/>
      <c r="LUG28" s="13"/>
      <c r="LUH28" s="14"/>
      <c r="LUI28" s="15"/>
      <c r="LUJ28" s="13"/>
      <c r="LUK28" s="9"/>
      <c r="LUL28" s="8"/>
      <c r="LUM28" s="8"/>
      <c r="LUN28" s="13"/>
      <c r="LUO28" s="13"/>
      <c r="LUP28" s="14"/>
      <c r="LUQ28" s="15"/>
      <c r="LUR28" s="13"/>
      <c r="LUS28" s="9"/>
      <c r="LUT28" s="8"/>
      <c r="LUU28" s="8"/>
      <c r="LUV28" s="13"/>
      <c r="LUW28" s="13"/>
      <c r="LUX28" s="14"/>
      <c r="LUY28" s="15"/>
      <c r="LUZ28" s="13"/>
      <c r="LVA28" s="9"/>
      <c r="LVB28" s="8"/>
      <c r="LVC28" s="8"/>
      <c r="LVD28" s="13"/>
      <c r="LVE28" s="13"/>
      <c r="LVF28" s="14"/>
      <c r="LVG28" s="15"/>
      <c r="LVH28" s="13"/>
      <c r="LVI28" s="9"/>
      <c r="LVJ28" s="8"/>
      <c r="LVK28" s="8"/>
      <c r="LVL28" s="13"/>
      <c r="LVM28" s="13"/>
      <c r="LVN28" s="14"/>
      <c r="LVO28" s="15"/>
      <c r="LVP28" s="13"/>
      <c r="LVQ28" s="9"/>
      <c r="LVR28" s="8"/>
      <c r="LVS28" s="8"/>
      <c r="LVT28" s="13"/>
      <c r="LVU28" s="13"/>
      <c r="LVV28" s="14"/>
      <c r="LVW28" s="15"/>
      <c r="LVX28" s="13"/>
      <c r="LVY28" s="9"/>
      <c r="LVZ28" s="8"/>
      <c r="LWA28" s="8"/>
      <c r="LWB28" s="13"/>
      <c r="LWC28" s="13"/>
      <c r="LWD28" s="14"/>
      <c r="LWE28" s="15"/>
      <c r="LWF28" s="13"/>
      <c r="LWG28" s="9"/>
      <c r="LWH28" s="8"/>
      <c r="LWI28" s="8"/>
      <c r="LWJ28" s="13"/>
      <c r="LWK28" s="13"/>
      <c r="LWL28" s="14"/>
      <c r="LWM28" s="15"/>
      <c r="LWN28" s="13"/>
      <c r="LWO28" s="9"/>
      <c r="LWP28" s="8"/>
      <c r="LWQ28" s="8"/>
      <c r="LWR28" s="13"/>
      <c r="LWS28" s="13"/>
      <c r="LWT28" s="14"/>
      <c r="LWU28" s="15"/>
      <c r="LWV28" s="13"/>
      <c r="LWW28" s="9"/>
      <c r="LWX28" s="8"/>
      <c r="LWY28" s="8"/>
      <c r="LWZ28" s="13"/>
      <c r="LXA28" s="13"/>
      <c r="LXB28" s="14"/>
      <c r="LXC28" s="15"/>
      <c r="LXD28" s="13"/>
      <c r="LXE28" s="9"/>
      <c r="LXF28" s="8"/>
      <c r="LXG28" s="8"/>
      <c r="LXH28" s="13"/>
      <c r="LXI28" s="13"/>
      <c r="LXJ28" s="14"/>
      <c r="LXK28" s="15"/>
      <c r="LXL28" s="13"/>
      <c r="LXM28" s="9"/>
      <c r="LXN28" s="8"/>
      <c r="LXO28" s="8"/>
      <c r="LXP28" s="13"/>
      <c r="LXQ28" s="13"/>
      <c r="LXR28" s="14"/>
      <c r="LXS28" s="15"/>
      <c r="LXT28" s="13"/>
      <c r="LXU28" s="9"/>
      <c r="LXV28" s="8"/>
      <c r="LXW28" s="8"/>
      <c r="LXX28" s="13"/>
      <c r="LXY28" s="13"/>
      <c r="LXZ28" s="14"/>
      <c r="LYA28" s="15"/>
      <c r="LYB28" s="13"/>
      <c r="LYC28" s="9"/>
      <c r="LYD28" s="8"/>
      <c r="LYE28" s="8"/>
      <c r="LYF28" s="13"/>
      <c r="LYG28" s="13"/>
      <c r="LYH28" s="14"/>
      <c r="LYI28" s="15"/>
      <c r="LYJ28" s="13"/>
      <c r="LYK28" s="9"/>
      <c r="LYL28" s="8"/>
      <c r="LYM28" s="8"/>
      <c r="LYN28" s="13"/>
      <c r="LYO28" s="13"/>
      <c r="LYP28" s="14"/>
      <c r="LYQ28" s="15"/>
      <c r="LYR28" s="13"/>
      <c r="LYS28" s="9"/>
      <c r="LYT28" s="8"/>
      <c r="LYU28" s="8"/>
      <c r="LYV28" s="13"/>
      <c r="LYW28" s="13"/>
      <c r="LYX28" s="14"/>
      <c r="LYY28" s="15"/>
      <c r="LYZ28" s="13"/>
      <c r="LZA28" s="9"/>
      <c r="LZB28" s="8"/>
      <c r="LZC28" s="8"/>
      <c r="LZD28" s="13"/>
      <c r="LZE28" s="13"/>
      <c r="LZF28" s="14"/>
      <c r="LZG28" s="15"/>
      <c r="LZH28" s="13"/>
      <c r="LZI28" s="9"/>
      <c r="LZJ28" s="8"/>
      <c r="LZK28" s="8"/>
      <c r="LZL28" s="13"/>
      <c r="LZM28" s="13"/>
      <c r="LZN28" s="14"/>
      <c r="LZO28" s="15"/>
      <c r="LZP28" s="13"/>
      <c r="LZQ28" s="9"/>
      <c r="LZR28" s="8"/>
      <c r="LZS28" s="8"/>
      <c r="LZT28" s="13"/>
      <c r="LZU28" s="13"/>
      <c r="LZV28" s="14"/>
      <c r="LZW28" s="15"/>
      <c r="LZX28" s="13"/>
      <c r="LZY28" s="9"/>
      <c r="LZZ28" s="8"/>
      <c r="MAA28" s="8"/>
      <c r="MAB28" s="13"/>
      <c r="MAC28" s="13"/>
      <c r="MAD28" s="14"/>
      <c r="MAE28" s="15"/>
      <c r="MAF28" s="13"/>
      <c r="MAG28" s="9"/>
      <c r="MAH28" s="8"/>
      <c r="MAI28" s="8"/>
      <c r="MAJ28" s="13"/>
      <c r="MAK28" s="13"/>
      <c r="MAL28" s="14"/>
      <c r="MAM28" s="15"/>
      <c r="MAN28" s="13"/>
      <c r="MAO28" s="9"/>
      <c r="MAP28" s="8"/>
      <c r="MAQ28" s="8"/>
      <c r="MAR28" s="13"/>
      <c r="MAS28" s="13"/>
      <c r="MAT28" s="14"/>
      <c r="MAU28" s="15"/>
      <c r="MAV28" s="13"/>
      <c r="MAW28" s="9"/>
      <c r="MAX28" s="8"/>
      <c r="MAY28" s="8"/>
      <c r="MAZ28" s="13"/>
      <c r="MBA28" s="13"/>
      <c r="MBB28" s="14"/>
      <c r="MBC28" s="15"/>
      <c r="MBD28" s="13"/>
      <c r="MBE28" s="9"/>
      <c r="MBF28" s="8"/>
      <c r="MBG28" s="8"/>
      <c r="MBH28" s="13"/>
      <c r="MBI28" s="13"/>
      <c r="MBJ28" s="14"/>
      <c r="MBK28" s="15"/>
      <c r="MBL28" s="13"/>
      <c r="MBM28" s="9"/>
      <c r="MBN28" s="8"/>
      <c r="MBO28" s="8"/>
      <c r="MBP28" s="13"/>
      <c r="MBQ28" s="13"/>
      <c r="MBR28" s="14"/>
      <c r="MBS28" s="15"/>
      <c r="MBT28" s="13"/>
      <c r="MBU28" s="9"/>
      <c r="MBV28" s="8"/>
      <c r="MBW28" s="8"/>
      <c r="MBX28" s="13"/>
      <c r="MBY28" s="13"/>
      <c r="MBZ28" s="14"/>
      <c r="MCA28" s="15"/>
      <c r="MCB28" s="13"/>
      <c r="MCC28" s="9"/>
      <c r="MCD28" s="8"/>
      <c r="MCE28" s="8"/>
      <c r="MCF28" s="13"/>
      <c r="MCG28" s="13"/>
      <c r="MCH28" s="14"/>
      <c r="MCI28" s="15"/>
      <c r="MCJ28" s="13"/>
      <c r="MCK28" s="9"/>
      <c r="MCL28" s="8"/>
      <c r="MCM28" s="8"/>
      <c r="MCN28" s="13"/>
      <c r="MCO28" s="13"/>
      <c r="MCP28" s="14"/>
      <c r="MCQ28" s="15"/>
      <c r="MCR28" s="13"/>
      <c r="MCS28" s="9"/>
      <c r="MCT28" s="8"/>
      <c r="MCU28" s="8"/>
      <c r="MCV28" s="13"/>
      <c r="MCW28" s="13"/>
      <c r="MCX28" s="14"/>
      <c r="MCY28" s="15"/>
      <c r="MCZ28" s="13"/>
      <c r="MDA28" s="9"/>
      <c r="MDB28" s="8"/>
      <c r="MDC28" s="8"/>
      <c r="MDD28" s="13"/>
      <c r="MDE28" s="13"/>
      <c r="MDF28" s="14"/>
      <c r="MDG28" s="15"/>
      <c r="MDH28" s="13"/>
      <c r="MDI28" s="9"/>
      <c r="MDJ28" s="8"/>
      <c r="MDK28" s="8"/>
      <c r="MDL28" s="13"/>
      <c r="MDM28" s="13"/>
      <c r="MDN28" s="14"/>
      <c r="MDO28" s="15"/>
      <c r="MDP28" s="13"/>
      <c r="MDQ28" s="9"/>
      <c r="MDR28" s="8"/>
      <c r="MDS28" s="8"/>
      <c r="MDT28" s="13"/>
      <c r="MDU28" s="13"/>
      <c r="MDV28" s="14"/>
      <c r="MDW28" s="15"/>
      <c r="MDX28" s="13"/>
      <c r="MDY28" s="9"/>
      <c r="MDZ28" s="8"/>
      <c r="MEA28" s="8"/>
      <c r="MEB28" s="13"/>
      <c r="MEC28" s="13"/>
      <c r="MED28" s="14"/>
      <c r="MEE28" s="15"/>
      <c r="MEF28" s="13"/>
      <c r="MEG28" s="9"/>
      <c r="MEH28" s="8"/>
      <c r="MEI28" s="8"/>
      <c r="MEJ28" s="13"/>
      <c r="MEK28" s="13"/>
      <c r="MEL28" s="14"/>
      <c r="MEM28" s="15"/>
      <c r="MEN28" s="13"/>
      <c r="MEO28" s="9"/>
      <c r="MEP28" s="8"/>
      <c r="MEQ28" s="8"/>
      <c r="MER28" s="13"/>
      <c r="MES28" s="13"/>
      <c r="MET28" s="14"/>
      <c r="MEU28" s="15"/>
      <c r="MEV28" s="13"/>
      <c r="MEW28" s="9"/>
      <c r="MEX28" s="8"/>
      <c r="MEY28" s="8"/>
      <c r="MEZ28" s="13"/>
      <c r="MFA28" s="13"/>
      <c r="MFB28" s="14"/>
      <c r="MFC28" s="15"/>
      <c r="MFD28" s="13"/>
      <c r="MFE28" s="9"/>
      <c r="MFF28" s="8"/>
      <c r="MFG28" s="8"/>
      <c r="MFH28" s="13"/>
      <c r="MFI28" s="13"/>
      <c r="MFJ28" s="14"/>
      <c r="MFK28" s="15"/>
      <c r="MFL28" s="13"/>
      <c r="MFM28" s="9"/>
      <c r="MFN28" s="8"/>
      <c r="MFO28" s="8"/>
      <c r="MFP28" s="13"/>
      <c r="MFQ28" s="13"/>
      <c r="MFR28" s="14"/>
      <c r="MFS28" s="15"/>
      <c r="MFT28" s="13"/>
      <c r="MFU28" s="9"/>
      <c r="MFV28" s="8"/>
      <c r="MFW28" s="8"/>
      <c r="MFX28" s="13"/>
      <c r="MFY28" s="13"/>
      <c r="MFZ28" s="14"/>
      <c r="MGA28" s="15"/>
      <c r="MGB28" s="13"/>
      <c r="MGC28" s="9"/>
      <c r="MGD28" s="8"/>
      <c r="MGE28" s="8"/>
      <c r="MGF28" s="13"/>
      <c r="MGG28" s="13"/>
      <c r="MGH28" s="14"/>
      <c r="MGI28" s="15"/>
      <c r="MGJ28" s="13"/>
      <c r="MGK28" s="9"/>
      <c r="MGL28" s="8"/>
      <c r="MGM28" s="8"/>
      <c r="MGN28" s="13"/>
      <c r="MGO28" s="13"/>
      <c r="MGP28" s="14"/>
      <c r="MGQ28" s="15"/>
      <c r="MGR28" s="13"/>
      <c r="MGS28" s="9"/>
      <c r="MGT28" s="8"/>
      <c r="MGU28" s="8"/>
      <c r="MGV28" s="13"/>
      <c r="MGW28" s="13"/>
      <c r="MGX28" s="14"/>
      <c r="MGY28" s="15"/>
      <c r="MGZ28" s="13"/>
      <c r="MHA28" s="9"/>
      <c r="MHB28" s="8"/>
      <c r="MHC28" s="8"/>
      <c r="MHD28" s="13"/>
      <c r="MHE28" s="13"/>
      <c r="MHF28" s="14"/>
      <c r="MHG28" s="15"/>
      <c r="MHH28" s="13"/>
      <c r="MHI28" s="9"/>
      <c r="MHJ28" s="8"/>
      <c r="MHK28" s="8"/>
      <c r="MHL28" s="13"/>
      <c r="MHM28" s="13"/>
      <c r="MHN28" s="14"/>
      <c r="MHO28" s="15"/>
      <c r="MHP28" s="13"/>
      <c r="MHQ28" s="9"/>
      <c r="MHR28" s="8"/>
      <c r="MHS28" s="8"/>
      <c r="MHT28" s="13"/>
      <c r="MHU28" s="13"/>
      <c r="MHV28" s="14"/>
      <c r="MHW28" s="15"/>
      <c r="MHX28" s="13"/>
      <c r="MHY28" s="9"/>
      <c r="MHZ28" s="8"/>
      <c r="MIA28" s="8"/>
      <c r="MIB28" s="13"/>
      <c r="MIC28" s="13"/>
      <c r="MID28" s="14"/>
      <c r="MIE28" s="15"/>
      <c r="MIF28" s="13"/>
      <c r="MIG28" s="9"/>
      <c r="MIH28" s="8"/>
      <c r="MII28" s="8"/>
      <c r="MIJ28" s="13"/>
      <c r="MIK28" s="13"/>
      <c r="MIL28" s="14"/>
      <c r="MIM28" s="15"/>
      <c r="MIN28" s="13"/>
      <c r="MIO28" s="9"/>
      <c r="MIP28" s="8"/>
      <c r="MIQ28" s="8"/>
      <c r="MIR28" s="13"/>
      <c r="MIS28" s="13"/>
      <c r="MIT28" s="14"/>
      <c r="MIU28" s="15"/>
      <c r="MIV28" s="13"/>
      <c r="MIW28" s="9"/>
      <c r="MIX28" s="8"/>
      <c r="MIY28" s="8"/>
      <c r="MIZ28" s="13"/>
      <c r="MJA28" s="13"/>
      <c r="MJB28" s="14"/>
      <c r="MJC28" s="15"/>
      <c r="MJD28" s="13"/>
      <c r="MJE28" s="9"/>
      <c r="MJF28" s="8"/>
      <c r="MJG28" s="8"/>
      <c r="MJH28" s="13"/>
      <c r="MJI28" s="13"/>
      <c r="MJJ28" s="14"/>
      <c r="MJK28" s="15"/>
      <c r="MJL28" s="13"/>
      <c r="MJM28" s="9"/>
      <c r="MJN28" s="8"/>
      <c r="MJO28" s="8"/>
      <c r="MJP28" s="13"/>
      <c r="MJQ28" s="13"/>
      <c r="MJR28" s="14"/>
      <c r="MJS28" s="15"/>
      <c r="MJT28" s="13"/>
      <c r="MJU28" s="9"/>
      <c r="MJV28" s="8"/>
      <c r="MJW28" s="8"/>
      <c r="MJX28" s="13"/>
      <c r="MJY28" s="13"/>
      <c r="MJZ28" s="14"/>
      <c r="MKA28" s="15"/>
      <c r="MKB28" s="13"/>
      <c r="MKC28" s="9"/>
      <c r="MKD28" s="8"/>
      <c r="MKE28" s="8"/>
      <c r="MKF28" s="13"/>
      <c r="MKG28" s="13"/>
      <c r="MKH28" s="14"/>
      <c r="MKI28" s="15"/>
      <c r="MKJ28" s="13"/>
      <c r="MKK28" s="9"/>
      <c r="MKL28" s="8"/>
      <c r="MKM28" s="8"/>
      <c r="MKN28" s="13"/>
      <c r="MKO28" s="13"/>
      <c r="MKP28" s="14"/>
      <c r="MKQ28" s="15"/>
      <c r="MKR28" s="13"/>
      <c r="MKS28" s="9"/>
      <c r="MKT28" s="8"/>
      <c r="MKU28" s="8"/>
      <c r="MKV28" s="13"/>
      <c r="MKW28" s="13"/>
      <c r="MKX28" s="14"/>
      <c r="MKY28" s="15"/>
      <c r="MKZ28" s="13"/>
      <c r="MLA28" s="9"/>
      <c r="MLB28" s="8"/>
      <c r="MLC28" s="8"/>
      <c r="MLD28" s="13"/>
      <c r="MLE28" s="13"/>
      <c r="MLF28" s="14"/>
      <c r="MLG28" s="15"/>
      <c r="MLH28" s="13"/>
      <c r="MLI28" s="9"/>
      <c r="MLJ28" s="8"/>
      <c r="MLK28" s="8"/>
      <c r="MLL28" s="13"/>
      <c r="MLM28" s="13"/>
      <c r="MLN28" s="14"/>
      <c r="MLO28" s="15"/>
      <c r="MLP28" s="13"/>
      <c r="MLQ28" s="9"/>
      <c r="MLR28" s="8"/>
      <c r="MLS28" s="8"/>
      <c r="MLT28" s="13"/>
      <c r="MLU28" s="13"/>
      <c r="MLV28" s="14"/>
      <c r="MLW28" s="15"/>
      <c r="MLX28" s="13"/>
      <c r="MLY28" s="9"/>
      <c r="MLZ28" s="8"/>
      <c r="MMA28" s="8"/>
      <c r="MMB28" s="13"/>
      <c r="MMC28" s="13"/>
      <c r="MMD28" s="14"/>
      <c r="MME28" s="15"/>
      <c r="MMF28" s="13"/>
      <c r="MMG28" s="9"/>
      <c r="MMH28" s="8"/>
      <c r="MMI28" s="8"/>
      <c r="MMJ28" s="13"/>
      <c r="MMK28" s="13"/>
      <c r="MML28" s="14"/>
      <c r="MMM28" s="15"/>
      <c r="MMN28" s="13"/>
      <c r="MMO28" s="9"/>
      <c r="MMP28" s="8"/>
      <c r="MMQ28" s="8"/>
      <c r="MMR28" s="13"/>
      <c r="MMS28" s="13"/>
      <c r="MMT28" s="14"/>
      <c r="MMU28" s="15"/>
      <c r="MMV28" s="13"/>
      <c r="MMW28" s="9"/>
      <c r="MMX28" s="8"/>
      <c r="MMY28" s="8"/>
      <c r="MMZ28" s="13"/>
      <c r="MNA28" s="13"/>
      <c r="MNB28" s="14"/>
      <c r="MNC28" s="15"/>
      <c r="MND28" s="13"/>
      <c r="MNE28" s="9"/>
      <c r="MNF28" s="8"/>
      <c r="MNG28" s="8"/>
      <c r="MNH28" s="13"/>
      <c r="MNI28" s="13"/>
      <c r="MNJ28" s="14"/>
      <c r="MNK28" s="15"/>
      <c r="MNL28" s="13"/>
      <c r="MNM28" s="9"/>
      <c r="MNN28" s="8"/>
      <c r="MNO28" s="8"/>
      <c r="MNP28" s="13"/>
      <c r="MNQ28" s="13"/>
      <c r="MNR28" s="14"/>
      <c r="MNS28" s="15"/>
      <c r="MNT28" s="13"/>
      <c r="MNU28" s="9"/>
      <c r="MNV28" s="8"/>
      <c r="MNW28" s="8"/>
      <c r="MNX28" s="13"/>
      <c r="MNY28" s="13"/>
      <c r="MNZ28" s="14"/>
      <c r="MOA28" s="15"/>
      <c r="MOB28" s="13"/>
      <c r="MOC28" s="9"/>
      <c r="MOD28" s="8"/>
      <c r="MOE28" s="8"/>
      <c r="MOF28" s="13"/>
      <c r="MOG28" s="13"/>
      <c r="MOH28" s="14"/>
      <c r="MOI28" s="15"/>
      <c r="MOJ28" s="13"/>
      <c r="MOK28" s="9"/>
      <c r="MOL28" s="8"/>
      <c r="MOM28" s="8"/>
      <c r="MON28" s="13"/>
      <c r="MOO28" s="13"/>
      <c r="MOP28" s="14"/>
      <c r="MOQ28" s="15"/>
      <c r="MOR28" s="13"/>
      <c r="MOS28" s="9"/>
      <c r="MOT28" s="8"/>
      <c r="MOU28" s="8"/>
      <c r="MOV28" s="13"/>
      <c r="MOW28" s="13"/>
      <c r="MOX28" s="14"/>
      <c r="MOY28" s="15"/>
      <c r="MOZ28" s="13"/>
      <c r="MPA28" s="9"/>
      <c r="MPB28" s="8"/>
      <c r="MPC28" s="8"/>
      <c r="MPD28" s="13"/>
      <c r="MPE28" s="13"/>
      <c r="MPF28" s="14"/>
      <c r="MPG28" s="15"/>
      <c r="MPH28" s="13"/>
      <c r="MPI28" s="9"/>
      <c r="MPJ28" s="8"/>
      <c r="MPK28" s="8"/>
      <c r="MPL28" s="13"/>
      <c r="MPM28" s="13"/>
      <c r="MPN28" s="14"/>
      <c r="MPO28" s="15"/>
      <c r="MPP28" s="13"/>
      <c r="MPQ28" s="9"/>
      <c r="MPR28" s="8"/>
      <c r="MPS28" s="8"/>
      <c r="MPT28" s="13"/>
      <c r="MPU28" s="13"/>
      <c r="MPV28" s="14"/>
      <c r="MPW28" s="15"/>
      <c r="MPX28" s="13"/>
      <c r="MPY28" s="9"/>
      <c r="MPZ28" s="8"/>
      <c r="MQA28" s="8"/>
      <c r="MQB28" s="13"/>
      <c r="MQC28" s="13"/>
      <c r="MQD28" s="14"/>
      <c r="MQE28" s="15"/>
      <c r="MQF28" s="13"/>
      <c r="MQG28" s="9"/>
      <c r="MQH28" s="8"/>
      <c r="MQI28" s="8"/>
      <c r="MQJ28" s="13"/>
      <c r="MQK28" s="13"/>
      <c r="MQL28" s="14"/>
      <c r="MQM28" s="15"/>
      <c r="MQN28" s="13"/>
      <c r="MQO28" s="9"/>
      <c r="MQP28" s="8"/>
      <c r="MQQ28" s="8"/>
      <c r="MQR28" s="13"/>
      <c r="MQS28" s="13"/>
      <c r="MQT28" s="14"/>
      <c r="MQU28" s="15"/>
      <c r="MQV28" s="13"/>
      <c r="MQW28" s="9"/>
      <c r="MQX28" s="8"/>
      <c r="MQY28" s="8"/>
      <c r="MQZ28" s="13"/>
      <c r="MRA28" s="13"/>
      <c r="MRB28" s="14"/>
      <c r="MRC28" s="15"/>
      <c r="MRD28" s="13"/>
      <c r="MRE28" s="9"/>
      <c r="MRF28" s="8"/>
      <c r="MRG28" s="8"/>
      <c r="MRH28" s="13"/>
      <c r="MRI28" s="13"/>
      <c r="MRJ28" s="14"/>
      <c r="MRK28" s="15"/>
      <c r="MRL28" s="13"/>
      <c r="MRM28" s="9"/>
      <c r="MRN28" s="8"/>
      <c r="MRO28" s="8"/>
      <c r="MRP28" s="13"/>
      <c r="MRQ28" s="13"/>
      <c r="MRR28" s="14"/>
      <c r="MRS28" s="15"/>
      <c r="MRT28" s="13"/>
      <c r="MRU28" s="9"/>
      <c r="MRV28" s="8"/>
      <c r="MRW28" s="8"/>
      <c r="MRX28" s="13"/>
      <c r="MRY28" s="13"/>
      <c r="MRZ28" s="14"/>
      <c r="MSA28" s="15"/>
      <c r="MSB28" s="13"/>
      <c r="MSC28" s="9"/>
      <c r="MSD28" s="8"/>
      <c r="MSE28" s="8"/>
      <c r="MSF28" s="13"/>
      <c r="MSG28" s="13"/>
      <c r="MSH28" s="14"/>
      <c r="MSI28" s="15"/>
      <c r="MSJ28" s="13"/>
      <c r="MSK28" s="9"/>
      <c r="MSL28" s="8"/>
      <c r="MSM28" s="8"/>
      <c r="MSN28" s="13"/>
      <c r="MSO28" s="13"/>
      <c r="MSP28" s="14"/>
      <c r="MSQ28" s="15"/>
      <c r="MSR28" s="13"/>
      <c r="MSS28" s="9"/>
      <c r="MST28" s="8"/>
      <c r="MSU28" s="8"/>
      <c r="MSV28" s="13"/>
      <c r="MSW28" s="13"/>
      <c r="MSX28" s="14"/>
      <c r="MSY28" s="15"/>
      <c r="MSZ28" s="13"/>
      <c r="MTA28" s="9"/>
      <c r="MTB28" s="8"/>
      <c r="MTC28" s="8"/>
      <c r="MTD28" s="13"/>
      <c r="MTE28" s="13"/>
      <c r="MTF28" s="14"/>
      <c r="MTG28" s="15"/>
      <c r="MTH28" s="13"/>
      <c r="MTI28" s="9"/>
      <c r="MTJ28" s="8"/>
      <c r="MTK28" s="8"/>
      <c r="MTL28" s="13"/>
      <c r="MTM28" s="13"/>
      <c r="MTN28" s="14"/>
      <c r="MTO28" s="15"/>
      <c r="MTP28" s="13"/>
      <c r="MTQ28" s="9"/>
      <c r="MTR28" s="8"/>
      <c r="MTS28" s="8"/>
      <c r="MTT28" s="13"/>
      <c r="MTU28" s="13"/>
      <c r="MTV28" s="14"/>
      <c r="MTW28" s="15"/>
      <c r="MTX28" s="13"/>
      <c r="MTY28" s="9"/>
      <c r="MTZ28" s="8"/>
      <c r="MUA28" s="8"/>
      <c r="MUB28" s="13"/>
      <c r="MUC28" s="13"/>
      <c r="MUD28" s="14"/>
      <c r="MUE28" s="15"/>
      <c r="MUF28" s="13"/>
      <c r="MUG28" s="9"/>
      <c r="MUH28" s="8"/>
      <c r="MUI28" s="8"/>
      <c r="MUJ28" s="13"/>
      <c r="MUK28" s="13"/>
      <c r="MUL28" s="14"/>
      <c r="MUM28" s="15"/>
      <c r="MUN28" s="13"/>
      <c r="MUO28" s="9"/>
      <c r="MUP28" s="8"/>
      <c r="MUQ28" s="8"/>
      <c r="MUR28" s="13"/>
      <c r="MUS28" s="13"/>
      <c r="MUT28" s="14"/>
      <c r="MUU28" s="15"/>
      <c r="MUV28" s="13"/>
      <c r="MUW28" s="9"/>
      <c r="MUX28" s="8"/>
      <c r="MUY28" s="8"/>
      <c r="MUZ28" s="13"/>
      <c r="MVA28" s="13"/>
      <c r="MVB28" s="14"/>
      <c r="MVC28" s="15"/>
      <c r="MVD28" s="13"/>
      <c r="MVE28" s="9"/>
      <c r="MVF28" s="8"/>
      <c r="MVG28" s="8"/>
      <c r="MVH28" s="13"/>
      <c r="MVI28" s="13"/>
      <c r="MVJ28" s="14"/>
      <c r="MVK28" s="15"/>
      <c r="MVL28" s="13"/>
      <c r="MVM28" s="9"/>
      <c r="MVN28" s="8"/>
      <c r="MVO28" s="8"/>
      <c r="MVP28" s="13"/>
      <c r="MVQ28" s="13"/>
      <c r="MVR28" s="14"/>
      <c r="MVS28" s="15"/>
      <c r="MVT28" s="13"/>
      <c r="MVU28" s="9"/>
      <c r="MVV28" s="8"/>
      <c r="MVW28" s="8"/>
      <c r="MVX28" s="13"/>
      <c r="MVY28" s="13"/>
      <c r="MVZ28" s="14"/>
      <c r="MWA28" s="15"/>
      <c r="MWB28" s="13"/>
      <c r="MWC28" s="9"/>
      <c r="MWD28" s="8"/>
      <c r="MWE28" s="8"/>
      <c r="MWF28" s="13"/>
      <c r="MWG28" s="13"/>
      <c r="MWH28" s="14"/>
      <c r="MWI28" s="15"/>
      <c r="MWJ28" s="13"/>
      <c r="MWK28" s="9"/>
      <c r="MWL28" s="8"/>
      <c r="MWM28" s="8"/>
      <c r="MWN28" s="13"/>
      <c r="MWO28" s="13"/>
      <c r="MWP28" s="14"/>
      <c r="MWQ28" s="15"/>
      <c r="MWR28" s="13"/>
      <c r="MWS28" s="9"/>
      <c r="MWT28" s="8"/>
      <c r="MWU28" s="8"/>
      <c r="MWV28" s="13"/>
      <c r="MWW28" s="13"/>
      <c r="MWX28" s="14"/>
      <c r="MWY28" s="15"/>
      <c r="MWZ28" s="13"/>
      <c r="MXA28" s="9"/>
      <c r="MXB28" s="8"/>
      <c r="MXC28" s="8"/>
      <c r="MXD28" s="13"/>
      <c r="MXE28" s="13"/>
      <c r="MXF28" s="14"/>
      <c r="MXG28" s="15"/>
      <c r="MXH28" s="13"/>
      <c r="MXI28" s="9"/>
      <c r="MXJ28" s="8"/>
      <c r="MXK28" s="8"/>
      <c r="MXL28" s="13"/>
      <c r="MXM28" s="13"/>
      <c r="MXN28" s="14"/>
      <c r="MXO28" s="15"/>
      <c r="MXP28" s="13"/>
      <c r="MXQ28" s="9"/>
      <c r="MXR28" s="8"/>
      <c r="MXS28" s="8"/>
      <c r="MXT28" s="13"/>
      <c r="MXU28" s="13"/>
      <c r="MXV28" s="14"/>
      <c r="MXW28" s="15"/>
      <c r="MXX28" s="13"/>
      <c r="MXY28" s="9"/>
      <c r="MXZ28" s="8"/>
      <c r="MYA28" s="8"/>
      <c r="MYB28" s="13"/>
      <c r="MYC28" s="13"/>
      <c r="MYD28" s="14"/>
      <c r="MYE28" s="15"/>
      <c r="MYF28" s="13"/>
      <c r="MYG28" s="9"/>
      <c r="MYH28" s="8"/>
      <c r="MYI28" s="8"/>
      <c r="MYJ28" s="13"/>
      <c r="MYK28" s="13"/>
      <c r="MYL28" s="14"/>
      <c r="MYM28" s="15"/>
      <c r="MYN28" s="13"/>
      <c r="MYO28" s="9"/>
      <c r="MYP28" s="8"/>
      <c r="MYQ28" s="8"/>
      <c r="MYR28" s="13"/>
      <c r="MYS28" s="13"/>
      <c r="MYT28" s="14"/>
      <c r="MYU28" s="15"/>
      <c r="MYV28" s="13"/>
      <c r="MYW28" s="9"/>
      <c r="MYX28" s="8"/>
      <c r="MYY28" s="8"/>
      <c r="MYZ28" s="13"/>
      <c r="MZA28" s="13"/>
      <c r="MZB28" s="14"/>
      <c r="MZC28" s="15"/>
      <c r="MZD28" s="13"/>
      <c r="MZE28" s="9"/>
      <c r="MZF28" s="8"/>
      <c r="MZG28" s="8"/>
      <c r="MZH28" s="13"/>
      <c r="MZI28" s="13"/>
      <c r="MZJ28" s="14"/>
      <c r="MZK28" s="15"/>
      <c r="MZL28" s="13"/>
      <c r="MZM28" s="9"/>
      <c r="MZN28" s="8"/>
      <c r="MZO28" s="8"/>
      <c r="MZP28" s="13"/>
      <c r="MZQ28" s="13"/>
      <c r="MZR28" s="14"/>
      <c r="MZS28" s="15"/>
      <c r="MZT28" s="13"/>
      <c r="MZU28" s="9"/>
      <c r="MZV28" s="8"/>
      <c r="MZW28" s="8"/>
      <c r="MZX28" s="13"/>
      <c r="MZY28" s="13"/>
      <c r="MZZ28" s="14"/>
      <c r="NAA28" s="15"/>
      <c r="NAB28" s="13"/>
      <c r="NAC28" s="9"/>
      <c r="NAD28" s="8"/>
      <c r="NAE28" s="8"/>
      <c r="NAF28" s="13"/>
      <c r="NAG28" s="13"/>
      <c r="NAH28" s="14"/>
      <c r="NAI28" s="15"/>
      <c r="NAJ28" s="13"/>
      <c r="NAK28" s="9"/>
      <c r="NAL28" s="8"/>
      <c r="NAM28" s="8"/>
      <c r="NAN28" s="13"/>
      <c r="NAO28" s="13"/>
      <c r="NAP28" s="14"/>
      <c r="NAQ28" s="15"/>
      <c r="NAR28" s="13"/>
      <c r="NAS28" s="9"/>
      <c r="NAT28" s="8"/>
      <c r="NAU28" s="8"/>
      <c r="NAV28" s="13"/>
      <c r="NAW28" s="13"/>
      <c r="NAX28" s="14"/>
      <c r="NAY28" s="15"/>
      <c r="NAZ28" s="13"/>
      <c r="NBA28" s="9"/>
      <c r="NBB28" s="8"/>
      <c r="NBC28" s="8"/>
      <c r="NBD28" s="13"/>
      <c r="NBE28" s="13"/>
      <c r="NBF28" s="14"/>
      <c r="NBG28" s="15"/>
      <c r="NBH28" s="13"/>
      <c r="NBI28" s="9"/>
      <c r="NBJ28" s="8"/>
      <c r="NBK28" s="8"/>
      <c r="NBL28" s="13"/>
      <c r="NBM28" s="13"/>
      <c r="NBN28" s="14"/>
      <c r="NBO28" s="15"/>
      <c r="NBP28" s="13"/>
      <c r="NBQ28" s="9"/>
      <c r="NBR28" s="8"/>
      <c r="NBS28" s="8"/>
      <c r="NBT28" s="13"/>
      <c r="NBU28" s="13"/>
      <c r="NBV28" s="14"/>
      <c r="NBW28" s="15"/>
      <c r="NBX28" s="13"/>
      <c r="NBY28" s="9"/>
      <c r="NBZ28" s="8"/>
      <c r="NCA28" s="8"/>
      <c r="NCB28" s="13"/>
      <c r="NCC28" s="13"/>
      <c r="NCD28" s="14"/>
      <c r="NCE28" s="15"/>
      <c r="NCF28" s="13"/>
      <c r="NCG28" s="9"/>
      <c r="NCH28" s="8"/>
      <c r="NCI28" s="8"/>
      <c r="NCJ28" s="13"/>
      <c r="NCK28" s="13"/>
      <c r="NCL28" s="14"/>
      <c r="NCM28" s="15"/>
      <c r="NCN28" s="13"/>
      <c r="NCO28" s="9"/>
      <c r="NCP28" s="8"/>
      <c r="NCQ28" s="8"/>
      <c r="NCR28" s="13"/>
      <c r="NCS28" s="13"/>
      <c r="NCT28" s="14"/>
      <c r="NCU28" s="15"/>
      <c r="NCV28" s="13"/>
      <c r="NCW28" s="9"/>
      <c r="NCX28" s="8"/>
      <c r="NCY28" s="8"/>
      <c r="NCZ28" s="13"/>
      <c r="NDA28" s="13"/>
      <c r="NDB28" s="14"/>
      <c r="NDC28" s="15"/>
      <c r="NDD28" s="13"/>
      <c r="NDE28" s="9"/>
      <c r="NDF28" s="8"/>
      <c r="NDG28" s="8"/>
      <c r="NDH28" s="13"/>
      <c r="NDI28" s="13"/>
      <c r="NDJ28" s="14"/>
      <c r="NDK28" s="15"/>
      <c r="NDL28" s="13"/>
      <c r="NDM28" s="9"/>
      <c r="NDN28" s="8"/>
      <c r="NDO28" s="8"/>
      <c r="NDP28" s="13"/>
      <c r="NDQ28" s="13"/>
      <c r="NDR28" s="14"/>
      <c r="NDS28" s="15"/>
      <c r="NDT28" s="13"/>
      <c r="NDU28" s="9"/>
      <c r="NDV28" s="8"/>
      <c r="NDW28" s="8"/>
      <c r="NDX28" s="13"/>
      <c r="NDY28" s="13"/>
      <c r="NDZ28" s="14"/>
      <c r="NEA28" s="15"/>
      <c r="NEB28" s="13"/>
      <c r="NEC28" s="9"/>
      <c r="NED28" s="8"/>
      <c r="NEE28" s="8"/>
      <c r="NEF28" s="13"/>
      <c r="NEG28" s="13"/>
      <c r="NEH28" s="14"/>
      <c r="NEI28" s="15"/>
      <c r="NEJ28" s="13"/>
      <c r="NEK28" s="9"/>
      <c r="NEL28" s="8"/>
      <c r="NEM28" s="8"/>
      <c r="NEN28" s="13"/>
      <c r="NEO28" s="13"/>
      <c r="NEP28" s="14"/>
      <c r="NEQ28" s="15"/>
      <c r="NER28" s="13"/>
      <c r="NES28" s="9"/>
      <c r="NET28" s="8"/>
      <c r="NEU28" s="8"/>
      <c r="NEV28" s="13"/>
      <c r="NEW28" s="13"/>
      <c r="NEX28" s="14"/>
      <c r="NEY28" s="15"/>
      <c r="NEZ28" s="13"/>
      <c r="NFA28" s="9"/>
      <c r="NFB28" s="8"/>
      <c r="NFC28" s="8"/>
      <c r="NFD28" s="13"/>
      <c r="NFE28" s="13"/>
      <c r="NFF28" s="14"/>
      <c r="NFG28" s="15"/>
      <c r="NFH28" s="13"/>
      <c r="NFI28" s="9"/>
      <c r="NFJ28" s="8"/>
      <c r="NFK28" s="8"/>
      <c r="NFL28" s="13"/>
      <c r="NFM28" s="13"/>
      <c r="NFN28" s="14"/>
      <c r="NFO28" s="15"/>
      <c r="NFP28" s="13"/>
      <c r="NFQ28" s="9"/>
      <c r="NFR28" s="8"/>
      <c r="NFS28" s="8"/>
      <c r="NFT28" s="13"/>
      <c r="NFU28" s="13"/>
      <c r="NFV28" s="14"/>
      <c r="NFW28" s="15"/>
      <c r="NFX28" s="13"/>
      <c r="NFY28" s="9"/>
      <c r="NFZ28" s="8"/>
      <c r="NGA28" s="8"/>
      <c r="NGB28" s="13"/>
      <c r="NGC28" s="13"/>
      <c r="NGD28" s="14"/>
      <c r="NGE28" s="15"/>
      <c r="NGF28" s="13"/>
      <c r="NGG28" s="9"/>
      <c r="NGH28" s="8"/>
      <c r="NGI28" s="8"/>
      <c r="NGJ28" s="13"/>
      <c r="NGK28" s="13"/>
      <c r="NGL28" s="14"/>
      <c r="NGM28" s="15"/>
      <c r="NGN28" s="13"/>
      <c r="NGO28" s="9"/>
      <c r="NGP28" s="8"/>
      <c r="NGQ28" s="8"/>
      <c r="NGR28" s="13"/>
      <c r="NGS28" s="13"/>
      <c r="NGT28" s="14"/>
      <c r="NGU28" s="15"/>
      <c r="NGV28" s="13"/>
      <c r="NGW28" s="9"/>
      <c r="NGX28" s="8"/>
      <c r="NGY28" s="8"/>
      <c r="NGZ28" s="13"/>
      <c r="NHA28" s="13"/>
      <c r="NHB28" s="14"/>
      <c r="NHC28" s="15"/>
      <c r="NHD28" s="13"/>
      <c r="NHE28" s="9"/>
      <c r="NHF28" s="8"/>
      <c r="NHG28" s="8"/>
      <c r="NHH28" s="13"/>
      <c r="NHI28" s="13"/>
      <c r="NHJ28" s="14"/>
      <c r="NHK28" s="15"/>
      <c r="NHL28" s="13"/>
      <c r="NHM28" s="9"/>
      <c r="NHN28" s="8"/>
      <c r="NHO28" s="8"/>
      <c r="NHP28" s="13"/>
      <c r="NHQ28" s="13"/>
      <c r="NHR28" s="14"/>
      <c r="NHS28" s="15"/>
      <c r="NHT28" s="13"/>
      <c r="NHU28" s="9"/>
      <c r="NHV28" s="8"/>
      <c r="NHW28" s="8"/>
      <c r="NHX28" s="13"/>
      <c r="NHY28" s="13"/>
      <c r="NHZ28" s="14"/>
      <c r="NIA28" s="15"/>
      <c r="NIB28" s="13"/>
      <c r="NIC28" s="9"/>
      <c r="NID28" s="8"/>
      <c r="NIE28" s="8"/>
      <c r="NIF28" s="13"/>
      <c r="NIG28" s="13"/>
      <c r="NIH28" s="14"/>
      <c r="NII28" s="15"/>
      <c r="NIJ28" s="13"/>
      <c r="NIK28" s="9"/>
      <c r="NIL28" s="8"/>
      <c r="NIM28" s="8"/>
      <c r="NIN28" s="13"/>
      <c r="NIO28" s="13"/>
      <c r="NIP28" s="14"/>
      <c r="NIQ28" s="15"/>
      <c r="NIR28" s="13"/>
      <c r="NIS28" s="9"/>
      <c r="NIT28" s="8"/>
      <c r="NIU28" s="8"/>
      <c r="NIV28" s="13"/>
      <c r="NIW28" s="13"/>
      <c r="NIX28" s="14"/>
      <c r="NIY28" s="15"/>
      <c r="NIZ28" s="13"/>
      <c r="NJA28" s="9"/>
      <c r="NJB28" s="8"/>
      <c r="NJC28" s="8"/>
      <c r="NJD28" s="13"/>
      <c r="NJE28" s="13"/>
      <c r="NJF28" s="14"/>
      <c r="NJG28" s="15"/>
      <c r="NJH28" s="13"/>
      <c r="NJI28" s="9"/>
      <c r="NJJ28" s="8"/>
      <c r="NJK28" s="8"/>
      <c r="NJL28" s="13"/>
      <c r="NJM28" s="13"/>
      <c r="NJN28" s="14"/>
      <c r="NJO28" s="15"/>
      <c r="NJP28" s="13"/>
      <c r="NJQ28" s="9"/>
      <c r="NJR28" s="8"/>
      <c r="NJS28" s="8"/>
      <c r="NJT28" s="13"/>
      <c r="NJU28" s="13"/>
      <c r="NJV28" s="14"/>
      <c r="NJW28" s="15"/>
      <c r="NJX28" s="13"/>
      <c r="NJY28" s="9"/>
      <c r="NJZ28" s="8"/>
      <c r="NKA28" s="8"/>
      <c r="NKB28" s="13"/>
      <c r="NKC28" s="13"/>
      <c r="NKD28" s="14"/>
      <c r="NKE28" s="15"/>
      <c r="NKF28" s="13"/>
      <c r="NKG28" s="9"/>
      <c r="NKH28" s="8"/>
      <c r="NKI28" s="8"/>
      <c r="NKJ28" s="13"/>
      <c r="NKK28" s="13"/>
      <c r="NKL28" s="14"/>
      <c r="NKM28" s="15"/>
      <c r="NKN28" s="13"/>
      <c r="NKO28" s="9"/>
      <c r="NKP28" s="8"/>
      <c r="NKQ28" s="8"/>
      <c r="NKR28" s="13"/>
      <c r="NKS28" s="13"/>
      <c r="NKT28" s="14"/>
      <c r="NKU28" s="15"/>
      <c r="NKV28" s="13"/>
      <c r="NKW28" s="9"/>
      <c r="NKX28" s="8"/>
      <c r="NKY28" s="8"/>
      <c r="NKZ28" s="13"/>
      <c r="NLA28" s="13"/>
      <c r="NLB28" s="14"/>
      <c r="NLC28" s="15"/>
      <c r="NLD28" s="13"/>
      <c r="NLE28" s="9"/>
      <c r="NLF28" s="8"/>
      <c r="NLG28" s="8"/>
      <c r="NLH28" s="13"/>
      <c r="NLI28" s="13"/>
      <c r="NLJ28" s="14"/>
      <c r="NLK28" s="15"/>
      <c r="NLL28" s="13"/>
      <c r="NLM28" s="9"/>
      <c r="NLN28" s="8"/>
      <c r="NLO28" s="8"/>
      <c r="NLP28" s="13"/>
      <c r="NLQ28" s="13"/>
      <c r="NLR28" s="14"/>
      <c r="NLS28" s="15"/>
      <c r="NLT28" s="13"/>
      <c r="NLU28" s="9"/>
      <c r="NLV28" s="8"/>
      <c r="NLW28" s="8"/>
      <c r="NLX28" s="13"/>
      <c r="NLY28" s="13"/>
      <c r="NLZ28" s="14"/>
      <c r="NMA28" s="15"/>
      <c r="NMB28" s="13"/>
      <c r="NMC28" s="9"/>
      <c r="NMD28" s="8"/>
      <c r="NME28" s="8"/>
      <c r="NMF28" s="13"/>
      <c r="NMG28" s="13"/>
      <c r="NMH28" s="14"/>
      <c r="NMI28" s="15"/>
      <c r="NMJ28" s="13"/>
      <c r="NMK28" s="9"/>
      <c r="NML28" s="8"/>
      <c r="NMM28" s="8"/>
      <c r="NMN28" s="13"/>
      <c r="NMO28" s="13"/>
      <c r="NMP28" s="14"/>
      <c r="NMQ28" s="15"/>
      <c r="NMR28" s="13"/>
      <c r="NMS28" s="9"/>
      <c r="NMT28" s="8"/>
      <c r="NMU28" s="8"/>
      <c r="NMV28" s="13"/>
      <c r="NMW28" s="13"/>
      <c r="NMX28" s="14"/>
      <c r="NMY28" s="15"/>
      <c r="NMZ28" s="13"/>
      <c r="NNA28" s="9"/>
      <c r="NNB28" s="8"/>
      <c r="NNC28" s="8"/>
      <c r="NND28" s="13"/>
      <c r="NNE28" s="13"/>
      <c r="NNF28" s="14"/>
      <c r="NNG28" s="15"/>
      <c r="NNH28" s="13"/>
      <c r="NNI28" s="9"/>
      <c r="NNJ28" s="8"/>
      <c r="NNK28" s="8"/>
      <c r="NNL28" s="13"/>
      <c r="NNM28" s="13"/>
      <c r="NNN28" s="14"/>
      <c r="NNO28" s="15"/>
      <c r="NNP28" s="13"/>
      <c r="NNQ28" s="9"/>
      <c r="NNR28" s="8"/>
      <c r="NNS28" s="8"/>
      <c r="NNT28" s="13"/>
      <c r="NNU28" s="13"/>
      <c r="NNV28" s="14"/>
      <c r="NNW28" s="15"/>
      <c r="NNX28" s="13"/>
      <c r="NNY28" s="9"/>
      <c r="NNZ28" s="8"/>
      <c r="NOA28" s="8"/>
      <c r="NOB28" s="13"/>
      <c r="NOC28" s="13"/>
      <c r="NOD28" s="14"/>
      <c r="NOE28" s="15"/>
      <c r="NOF28" s="13"/>
      <c r="NOG28" s="9"/>
      <c r="NOH28" s="8"/>
      <c r="NOI28" s="8"/>
      <c r="NOJ28" s="13"/>
      <c r="NOK28" s="13"/>
      <c r="NOL28" s="14"/>
      <c r="NOM28" s="15"/>
      <c r="NON28" s="13"/>
      <c r="NOO28" s="9"/>
      <c r="NOP28" s="8"/>
      <c r="NOQ28" s="8"/>
      <c r="NOR28" s="13"/>
      <c r="NOS28" s="13"/>
      <c r="NOT28" s="14"/>
      <c r="NOU28" s="15"/>
      <c r="NOV28" s="13"/>
      <c r="NOW28" s="9"/>
      <c r="NOX28" s="8"/>
      <c r="NOY28" s="8"/>
      <c r="NOZ28" s="13"/>
      <c r="NPA28" s="13"/>
      <c r="NPB28" s="14"/>
      <c r="NPC28" s="15"/>
      <c r="NPD28" s="13"/>
      <c r="NPE28" s="9"/>
      <c r="NPF28" s="8"/>
      <c r="NPG28" s="8"/>
      <c r="NPH28" s="13"/>
      <c r="NPI28" s="13"/>
      <c r="NPJ28" s="14"/>
      <c r="NPK28" s="15"/>
      <c r="NPL28" s="13"/>
      <c r="NPM28" s="9"/>
      <c r="NPN28" s="8"/>
      <c r="NPO28" s="8"/>
      <c r="NPP28" s="13"/>
      <c r="NPQ28" s="13"/>
      <c r="NPR28" s="14"/>
      <c r="NPS28" s="15"/>
      <c r="NPT28" s="13"/>
      <c r="NPU28" s="9"/>
      <c r="NPV28" s="8"/>
      <c r="NPW28" s="8"/>
      <c r="NPX28" s="13"/>
      <c r="NPY28" s="13"/>
      <c r="NPZ28" s="14"/>
      <c r="NQA28" s="15"/>
      <c r="NQB28" s="13"/>
      <c r="NQC28" s="9"/>
      <c r="NQD28" s="8"/>
      <c r="NQE28" s="8"/>
      <c r="NQF28" s="13"/>
      <c r="NQG28" s="13"/>
      <c r="NQH28" s="14"/>
      <c r="NQI28" s="15"/>
      <c r="NQJ28" s="13"/>
      <c r="NQK28" s="9"/>
      <c r="NQL28" s="8"/>
      <c r="NQM28" s="8"/>
      <c r="NQN28" s="13"/>
      <c r="NQO28" s="13"/>
      <c r="NQP28" s="14"/>
      <c r="NQQ28" s="15"/>
      <c r="NQR28" s="13"/>
      <c r="NQS28" s="9"/>
      <c r="NQT28" s="8"/>
      <c r="NQU28" s="8"/>
      <c r="NQV28" s="13"/>
      <c r="NQW28" s="13"/>
      <c r="NQX28" s="14"/>
      <c r="NQY28" s="15"/>
      <c r="NQZ28" s="13"/>
      <c r="NRA28" s="9"/>
      <c r="NRB28" s="8"/>
      <c r="NRC28" s="8"/>
      <c r="NRD28" s="13"/>
      <c r="NRE28" s="13"/>
      <c r="NRF28" s="14"/>
      <c r="NRG28" s="15"/>
      <c r="NRH28" s="13"/>
      <c r="NRI28" s="9"/>
      <c r="NRJ28" s="8"/>
      <c r="NRK28" s="8"/>
      <c r="NRL28" s="13"/>
      <c r="NRM28" s="13"/>
      <c r="NRN28" s="14"/>
      <c r="NRO28" s="15"/>
      <c r="NRP28" s="13"/>
      <c r="NRQ28" s="9"/>
      <c r="NRR28" s="8"/>
      <c r="NRS28" s="8"/>
      <c r="NRT28" s="13"/>
      <c r="NRU28" s="13"/>
      <c r="NRV28" s="14"/>
      <c r="NRW28" s="15"/>
      <c r="NRX28" s="13"/>
      <c r="NRY28" s="9"/>
      <c r="NRZ28" s="8"/>
      <c r="NSA28" s="8"/>
      <c r="NSB28" s="13"/>
      <c r="NSC28" s="13"/>
      <c r="NSD28" s="14"/>
      <c r="NSE28" s="15"/>
      <c r="NSF28" s="13"/>
      <c r="NSG28" s="9"/>
      <c r="NSH28" s="8"/>
      <c r="NSI28" s="8"/>
      <c r="NSJ28" s="13"/>
      <c r="NSK28" s="13"/>
      <c r="NSL28" s="14"/>
      <c r="NSM28" s="15"/>
      <c r="NSN28" s="13"/>
      <c r="NSO28" s="9"/>
      <c r="NSP28" s="8"/>
      <c r="NSQ28" s="8"/>
      <c r="NSR28" s="13"/>
      <c r="NSS28" s="13"/>
      <c r="NST28" s="14"/>
      <c r="NSU28" s="15"/>
      <c r="NSV28" s="13"/>
      <c r="NSW28" s="9"/>
      <c r="NSX28" s="8"/>
      <c r="NSY28" s="8"/>
      <c r="NSZ28" s="13"/>
      <c r="NTA28" s="13"/>
      <c r="NTB28" s="14"/>
      <c r="NTC28" s="15"/>
      <c r="NTD28" s="13"/>
      <c r="NTE28" s="9"/>
      <c r="NTF28" s="8"/>
      <c r="NTG28" s="8"/>
      <c r="NTH28" s="13"/>
      <c r="NTI28" s="13"/>
      <c r="NTJ28" s="14"/>
      <c r="NTK28" s="15"/>
      <c r="NTL28" s="13"/>
      <c r="NTM28" s="9"/>
      <c r="NTN28" s="8"/>
      <c r="NTO28" s="8"/>
      <c r="NTP28" s="13"/>
      <c r="NTQ28" s="13"/>
      <c r="NTR28" s="14"/>
      <c r="NTS28" s="15"/>
      <c r="NTT28" s="13"/>
      <c r="NTU28" s="9"/>
      <c r="NTV28" s="8"/>
      <c r="NTW28" s="8"/>
      <c r="NTX28" s="13"/>
      <c r="NTY28" s="13"/>
      <c r="NTZ28" s="14"/>
      <c r="NUA28" s="15"/>
      <c r="NUB28" s="13"/>
      <c r="NUC28" s="9"/>
      <c r="NUD28" s="8"/>
      <c r="NUE28" s="8"/>
      <c r="NUF28" s="13"/>
      <c r="NUG28" s="13"/>
      <c r="NUH28" s="14"/>
      <c r="NUI28" s="15"/>
      <c r="NUJ28" s="13"/>
      <c r="NUK28" s="9"/>
      <c r="NUL28" s="8"/>
      <c r="NUM28" s="8"/>
      <c r="NUN28" s="13"/>
      <c r="NUO28" s="13"/>
      <c r="NUP28" s="14"/>
      <c r="NUQ28" s="15"/>
      <c r="NUR28" s="13"/>
      <c r="NUS28" s="9"/>
      <c r="NUT28" s="8"/>
      <c r="NUU28" s="8"/>
      <c r="NUV28" s="13"/>
      <c r="NUW28" s="13"/>
      <c r="NUX28" s="14"/>
      <c r="NUY28" s="15"/>
      <c r="NUZ28" s="13"/>
      <c r="NVA28" s="9"/>
      <c r="NVB28" s="8"/>
      <c r="NVC28" s="8"/>
      <c r="NVD28" s="13"/>
      <c r="NVE28" s="13"/>
      <c r="NVF28" s="14"/>
      <c r="NVG28" s="15"/>
      <c r="NVH28" s="13"/>
      <c r="NVI28" s="9"/>
      <c r="NVJ28" s="8"/>
      <c r="NVK28" s="8"/>
      <c r="NVL28" s="13"/>
      <c r="NVM28" s="13"/>
      <c r="NVN28" s="14"/>
      <c r="NVO28" s="15"/>
      <c r="NVP28" s="13"/>
      <c r="NVQ28" s="9"/>
      <c r="NVR28" s="8"/>
      <c r="NVS28" s="8"/>
      <c r="NVT28" s="13"/>
      <c r="NVU28" s="13"/>
      <c r="NVV28" s="14"/>
      <c r="NVW28" s="15"/>
      <c r="NVX28" s="13"/>
      <c r="NVY28" s="9"/>
      <c r="NVZ28" s="8"/>
      <c r="NWA28" s="8"/>
      <c r="NWB28" s="13"/>
      <c r="NWC28" s="13"/>
      <c r="NWD28" s="14"/>
      <c r="NWE28" s="15"/>
      <c r="NWF28" s="13"/>
      <c r="NWG28" s="9"/>
      <c r="NWH28" s="8"/>
      <c r="NWI28" s="8"/>
      <c r="NWJ28" s="13"/>
      <c r="NWK28" s="13"/>
      <c r="NWL28" s="14"/>
      <c r="NWM28" s="15"/>
      <c r="NWN28" s="13"/>
      <c r="NWO28" s="9"/>
      <c r="NWP28" s="8"/>
      <c r="NWQ28" s="8"/>
      <c r="NWR28" s="13"/>
      <c r="NWS28" s="13"/>
      <c r="NWT28" s="14"/>
      <c r="NWU28" s="15"/>
      <c r="NWV28" s="13"/>
      <c r="NWW28" s="9"/>
      <c r="NWX28" s="8"/>
      <c r="NWY28" s="8"/>
      <c r="NWZ28" s="13"/>
      <c r="NXA28" s="13"/>
      <c r="NXB28" s="14"/>
      <c r="NXC28" s="15"/>
      <c r="NXD28" s="13"/>
      <c r="NXE28" s="9"/>
      <c r="NXF28" s="8"/>
      <c r="NXG28" s="8"/>
      <c r="NXH28" s="13"/>
      <c r="NXI28" s="13"/>
      <c r="NXJ28" s="14"/>
      <c r="NXK28" s="15"/>
      <c r="NXL28" s="13"/>
      <c r="NXM28" s="9"/>
      <c r="NXN28" s="8"/>
      <c r="NXO28" s="8"/>
      <c r="NXP28" s="13"/>
      <c r="NXQ28" s="13"/>
      <c r="NXR28" s="14"/>
      <c r="NXS28" s="15"/>
      <c r="NXT28" s="13"/>
      <c r="NXU28" s="9"/>
      <c r="NXV28" s="8"/>
      <c r="NXW28" s="8"/>
      <c r="NXX28" s="13"/>
      <c r="NXY28" s="13"/>
      <c r="NXZ28" s="14"/>
      <c r="NYA28" s="15"/>
      <c r="NYB28" s="13"/>
      <c r="NYC28" s="9"/>
      <c r="NYD28" s="8"/>
      <c r="NYE28" s="8"/>
      <c r="NYF28" s="13"/>
      <c r="NYG28" s="13"/>
      <c r="NYH28" s="14"/>
      <c r="NYI28" s="15"/>
      <c r="NYJ28" s="13"/>
      <c r="NYK28" s="9"/>
      <c r="NYL28" s="8"/>
      <c r="NYM28" s="8"/>
      <c r="NYN28" s="13"/>
      <c r="NYO28" s="13"/>
      <c r="NYP28" s="14"/>
      <c r="NYQ28" s="15"/>
      <c r="NYR28" s="13"/>
      <c r="NYS28" s="9"/>
      <c r="NYT28" s="8"/>
      <c r="NYU28" s="8"/>
      <c r="NYV28" s="13"/>
      <c r="NYW28" s="13"/>
      <c r="NYX28" s="14"/>
      <c r="NYY28" s="15"/>
      <c r="NYZ28" s="13"/>
      <c r="NZA28" s="9"/>
      <c r="NZB28" s="8"/>
      <c r="NZC28" s="8"/>
      <c r="NZD28" s="13"/>
      <c r="NZE28" s="13"/>
      <c r="NZF28" s="14"/>
      <c r="NZG28" s="15"/>
      <c r="NZH28" s="13"/>
      <c r="NZI28" s="9"/>
      <c r="NZJ28" s="8"/>
      <c r="NZK28" s="8"/>
      <c r="NZL28" s="13"/>
      <c r="NZM28" s="13"/>
      <c r="NZN28" s="14"/>
      <c r="NZO28" s="15"/>
      <c r="NZP28" s="13"/>
      <c r="NZQ28" s="9"/>
      <c r="NZR28" s="8"/>
      <c r="NZS28" s="8"/>
      <c r="NZT28" s="13"/>
      <c r="NZU28" s="13"/>
      <c r="NZV28" s="14"/>
      <c r="NZW28" s="15"/>
      <c r="NZX28" s="13"/>
      <c r="NZY28" s="9"/>
      <c r="NZZ28" s="8"/>
      <c r="OAA28" s="8"/>
      <c r="OAB28" s="13"/>
      <c r="OAC28" s="13"/>
      <c r="OAD28" s="14"/>
      <c r="OAE28" s="15"/>
      <c r="OAF28" s="13"/>
      <c r="OAG28" s="9"/>
      <c r="OAH28" s="8"/>
      <c r="OAI28" s="8"/>
      <c r="OAJ28" s="13"/>
      <c r="OAK28" s="13"/>
      <c r="OAL28" s="14"/>
      <c r="OAM28" s="15"/>
      <c r="OAN28" s="13"/>
      <c r="OAO28" s="9"/>
      <c r="OAP28" s="8"/>
      <c r="OAQ28" s="8"/>
      <c r="OAR28" s="13"/>
      <c r="OAS28" s="13"/>
      <c r="OAT28" s="14"/>
      <c r="OAU28" s="15"/>
      <c r="OAV28" s="13"/>
      <c r="OAW28" s="9"/>
      <c r="OAX28" s="8"/>
      <c r="OAY28" s="8"/>
      <c r="OAZ28" s="13"/>
      <c r="OBA28" s="13"/>
      <c r="OBB28" s="14"/>
      <c r="OBC28" s="15"/>
      <c r="OBD28" s="13"/>
      <c r="OBE28" s="9"/>
      <c r="OBF28" s="8"/>
      <c r="OBG28" s="8"/>
      <c r="OBH28" s="13"/>
      <c r="OBI28" s="13"/>
      <c r="OBJ28" s="14"/>
      <c r="OBK28" s="15"/>
      <c r="OBL28" s="13"/>
      <c r="OBM28" s="9"/>
      <c r="OBN28" s="8"/>
      <c r="OBO28" s="8"/>
      <c r="OBP28" s="13"/>
      <c r="OBQ28" s="13"/>
      <c r="OBR28" s="14"/>
      <c r="OBS28" s="15"/>
      <c r="OBT28" s="13"/>
      <c r="OBU28" s="9"/>
      <c r="OBV28" s="8"/>
      <c r="OBW28" s="8"/>
      <c r="OBX28" s="13"/>
      <c r="OBY28" s="13"/>
      <c r="OBZ28" s="14"/>
      <c r="OCA28" s="15"/>
      <c r="OCB28" s="13"/>
      <c r="OCC28" s="9"/>
      <c r="OCD28" s="8"/>
      <c r="OCE28" s="8"/>
      <c r="OCF28" s="13"/>
      <c r="OCG28" s="13"/>
      <c r="OCH28" s="14"/>
      <c r="OCI28" s="15"/>
      <c r="OCJ28" s="13"/>
      <c r="OCK28" s="9"/>
      <c r="OCL28" s="8"/>
      <c r="OCM28" s="8"/>
      <c r="OCN28" s="13"/>
      <c r="OCO28" s="13"/>
      <c r="OCP28" s="14"/>
      <c r="OCQ28" s="15"/>
      <c r="OCR28" s="13"/>
      <c r="OCS28" s="9"/>
      <c r="OCT28" s="8"/>
      <c r="OCU28" s="8"/>
      <c r="OCV28" s="13"/>
      <c r="OCW28" s="13"/>
      <c r="OCX28" s="14"/>
      <c r="OCY28" s="15"/>
      <c r="OCZ28" s="13"/>
      <c r="ODA28" s="9"/>
      <c r="ODB28" s="8"/>
      <c r="ODC28" s="8"/>
      <c r="ODD28" s="13"/>
      <c r="ODE28" s="13"/>
      <c r="ODF28" s="14"/>
      <c r="ODG28" s="15"/>
      <c r="ODH28" s="13"/>
      <c r="ODI28" s="9"/>
      <c r="ODJ28" s="8"/>
      <c r="ODK28" s="8"/>
      <c r="ODL28" s="13"/>
      <c r="ODM28" s="13"/>
      <c r="ODN28" s="14"/>
      <c r="ODO28" s="15"/>
      <c r="ODP28" s="13"/>
      <c r="ODQ28" s="9"/>
      <c r="ODR28" s="8"/>
      <c r="ODS28" s="8"/>
      <c r="ODT28" s="13"/>
      <c r="ODU28" s="13"/>
      <c r="ODV28" s="14"/>
      <c r="ODW28" s="15"/>
      <c r="ODX28" s="13"/>
      <c r="ODY28" s="9"/>
      <c r="ODZ28" s="8"/>
      <c r="OEA28" s="8"/>
      <c r="OEB28" s="13"/>
      <c r="OEC28" s="13"/>
      <c r="OED28" s="14"/>
      <c r="OEE28" s="15"/>
      <c r="OEF28" s="13"/>
      <c r="OEG28" s="9"/>
      <c r="OEH28" s="8"/>
      <c r="OEI28" s="8"/>
      <c r="OEJ28" s="13"/>
      <c r="OEK28" s="13"/>
      <c r="OEL28" s="14"/>
      <c r="OEM28" s="15"/>
      <c r="OEN28" s="13"/>
      <c r="OEO28" s="9"/>
      <c r="OEP28" s="8"/>
      <c r="OEQ28" s="8"/>
      <c r="OER28" s="13"/>
      <c r="OES28" s="13"/>
      <c r="OET28" s="14"/>
      <c r="OEU28" s="15"/>
      <c r="OEV28" s="13"/>
      <c r="OEW28" s="9"/>
      <c r="OEX28" s="8"/>
      <c r="OEY28" s="8"/>
      <c r="OEZ28" s="13"/>
      <c r="OFA28" s="13"/>
      <c r="OFB28" s="14"/>
      <c r="OFC28" s="15"/>
      <c r="OFD28" s="13"/>
      <c r="OFE28" s="9"/>
      <c r="OFF28" s="8"/>
      <c r="OFG28" s="8"/>
      <c r="OFH28" s="13"/>
      <c r="OFI28" s="13"/>
      <c r="OFJ28" s="14"/>
      <c r="OFK28" s="15"/>
      <c r="OFL28" s="13"/>
      <c r="OFM28" s="9"/>
      <c r="OFN28" s="8"/>
      <c r="OFO28" s="8"/>
      <c r="OFP28" s="13"/>
      <c r="OFQ28" s="13"/>
      <c r="OFR28" s="14"/>
      <c r="OFS28" s="15"/>
      <c r="OFT28" s="13"/>
      <c r="OFU28" s="9"/>
      <c r="OFV28" s="8"/>
      <c r="OFW28" s="8"/>
      <c r="OFX28" s="13"/>
      <c r="OFY28" s="13"/>
      <c r="OFZ28" s="14"/>
      <c r="OGA28" s="15"/>
      <c r="OGB28" s="13"/>
      <c r="OGC28" s="9"/>
      <c r="OGD28" s="8"/>
      <c r="OGE28" s="8"/>
      <c r="OGF28" s="13"/>
      <c r="OGG28" s="13"/>
      <c r="OGH28" s="14"/>
      <c r="OGI28" s="15"/>
      <c r="OGJ28" s="13"/>
      <c r="OGK28" s="9"/>
      <c r="OGL28" s="8"/>
      <c r="OGM28" s="8"/>
      <c r="OGN28" s="13"/>
      <c r="OGO28" s="13"/>
      <c r="OGP28" s="14"/>
      <c r="OGQ28" s="15"/>
      <c r="OGR28" s="13"/>
      <c r="OGS28" s="9"/>
      <c r="OGT28" s="8"/>
      <c r="OGU28" s="8"/>
      <c r="OGV28" s="13"/>
      <c r="OGW28" s="13"/>
      <c r="OGX28" s="14"/>
      <c r="OGY28" s="15"/>
      <c r="OGZ28" s="13"/>
      <c r="OHA28" s="9"/>
      <c r="OHB28" s="8"/>
      <c r="OHC28" s="8"/>
      <c r="OHD28" s="13"/>
      <c r="OHE28" s="13"/>
      <c r="OHF28" s="14"/>
      <c r="OHG28" s="15"/>
      <c r="OHH28" s="13"/>
      <c r="OHI28" s="9"/>
      <c r="OHJ28" s="8"/>
      <c r="OHK28" s="8"/>
      <c r="OHL28" s="13"/>
      <c r="OHM28" s="13"/>
      <c r="OHN28" s="14"/>
      <c r="OHO28" s="15"/>
      <c r="OHP28" s="13"/>
      <c r="OHQ28" s="9"/>
      <c r="OHR28" s="8"/>
      <c r="OHS28" s="8"/>
      <c r="OHT28" s="13"/>
      <c r="OHU28" s="13"/>
      <c r="OHV28" s="14"/>
      <c r="OHW28" s="15"/>
      <c r="OHX28" s="13"/>
      <c r="OHY28" s="9"/>
      <c r="OHZ28" s="8"/>
      <c r="OIA28" s="8"/>
      <c r="OIB28" s="13"/>
      <c r="OIC28" s="13"/>
      <c r="OID28" s="14"/>
      <c r="OIE28" s="15"/>
      <c r="OIF28" s="13"/>
      <c r="OIG28" s="9"/>
      <c r="OIH28" s="8"/>
      <c r="OII28" s="8"/>
      <c r="OIJ28" s="13"/>
      <c r="OIK28" s="13"/>
      <c r="OIL28" s="14"/>
      <c r="OIM28" s="15"/>
      <c r="OIN28" s="13"/>
      <c r="OIO28" s="9"/>
      <c r="OIP28" s="8"/>
      <c r="OIQ28" s="8"/>
      <c r="OIR28" s="13"/>
      <c r="OIS28" s="13"/>
      <c r="OIT28" s="14"/>
      <c r="OIU28" s="15"/>
      <c r="OIV28" s="13"/>
      <c r="OIW28" s="9"/>
      <c r="OIX28" s="8"/>
      <c r="OIY28" s="8"/>
      <c r="OIZ28" s="13"/>
      <c r="OJA28" s="13"/>
      <c r="OJB28" s="14"/>
      <c r="OJC28" s="15"/>
      <c r="OJD28" s="13"/>
      <c r="OJE28" s="9"/>
      <c r="OJF28" s="8"/>
      <c r="OJG28" s="8"/>
      <c r="OJH28" s="13"/>
      <c r="OJI28" s="13"/>
      <c r="OJJ28" s="14"/>
      <c r="OJK28" s="15"/>
      <c r="OJL28" s="13"/>
      <c r="OJM28" s="9"/>
      <c r="OJN28" s="8"/>
      <c r="OJO28" s="8"/>
      <c r="OJP28" s="13"/>
      <c r="OJQ28" s="13"/>
      <c r="OJR28" s="14"/>
      <c r="OJS28" s="15"/>
      <c r="OJT28" s="13"/>
      <c r="OJU28" s="9"/>
      <c r="OJV28" s="8"/>
      <c r="OJW28" s="8"/>
      <c r="OJX28" s="13"/>
      <c r="OJY28" s="13"/>
      <c r="OJZ28" s="14"/>
      <c r="OKA28" s="15"/>
      <c r="OKB28" s="13"/>
      <c r="OKC28" s="9"/>
      <c r="OKD28" s="8"/>
      <c r="OKE28" s="8"/>
      <c r="OKF28" s="13"/>
      <c r="OKG28" s="13"/>
      <c r="OKH28" s="14"/>
      <c r="OKI28" s="15"/>
      <c r="OKJ28" s="13"/>
      <c r="OKK28" s="9"/>
      <c r="OKL28" s="8"/>
      <c r="OKM28" s="8"/>
      <c r="OKN28" s="13"/>
      <c r="OKO28" s="13"/>
      <c r="OKP28" s="14"/>
      <c r="OKQ28" s="15"/>
      <c r="OKR28" s="13"/>
      <c r="OKS28" s="9"/>
      <c r="OKT28" s="8"/>
      <c r="OKU28" s="8"/>
      <c r="OKV28" s="13"/>
      <c r="OKW28" s="13"/>
      <c r="OKX28" s="14"/>
      <c r="OKY28" s="15"/>
      <c r="OKZ28" s="13"/>
      <c r="OLA28" s="9"/>
      <c r="OLB28" s="8"/>
      <c r="OLC28" s="8"/>
      <c r="OLD28" s="13"/>
      <c r="OLE28" s="13"/>
      <c r="OLF28" s="14"/>
      <c r="OLG28" s="15"/>
      <c r="OLH28" s="13"/>
      <c r="OLI28" s="9"/>
      <c r="OLJ28" s="8"/>
      <c r="OLK28" s="8"/>
      <c r="OLL28" s="13"/>
      <c r="OLM28" s="13"/>
      <c r="OLN28" s="14"/>
      <c r="OLO28" s="15"/>
      <c r="OLP28" s="13"/>
      <c r="OLQ28" s="9"/>
      <c r="OLR28" s="8"/>
      <c r="OLS28" s="8"/>
      <c r="OLT28" s="13"/>
      <c r="OLU28" s="13"/>
      <c r="OLV28" s="14"/>
      <c r="OLW28" s="15"/>
      <c r="OLX28" s="13"/>
      <c r="OLY28" s="9"/>
      <c r="OLZ28" s="8"/>
      <c r="OMA28" s="8"/>
      <c r="OMB28" s="13"/>
      <c r="OMC28" s="13"/>
      <c r="OMD28" s="14"/>
      <c r="OME28" s="15"/>
      <c r="OMF28" s="13"/>
      <c r="OMG28" s="9"/>
      <c r="OMH28" s="8"/>
      <c r="OMI28" s="8"/>
      <c r="OMJ28" s="13"/>
      <c r="OMK28" s="13"/>
      <c r="OML28" s="14"/>
      <c r="OMM28" s="15"/>
      <c r="OMN28" s="13"/>
      <c r="OMO28" s="9"/>
      <c r="OMP28" s="8"/>
      <c r="OMQ28" s="8"/>
      <c r="OMR28" s="13"/>
      <c r="OMS28" s="13"/>
      <c r="OMT28" s="14"/>
      <c r="OMU28" s="15"/>
      <c r="OMV28" s="13"/>
      <c r="OMW28" s="9"/>
      <c r="OMX28" s="8"/>
      <c r="OMY28" s="8"/>
      <c r="OMZ28" s="13"/>
      <c r="ONA28" s="13"/>
      <c r="ONB28" s="14"/>
      <c r="ONC28" s="15"/>
      <c r="OND28" s="13"/>
      <c r="ONE28" s="9"/>
      <c r="ONF28" s="8"/>
      <c r="ONG28" s="8"/>
      <c r="ONH28" s="13"/>
      <c r="ONI28" s="13"/>
      <c r="ONJ28" s="14"/>
      <c r="ONK28" s="15"/>
      <c r="ONL28" s="13"/>
      <c r="ONM28" s="9"/>
      <c r="ONN28" s="8"/>
      <c r="ONO28" s="8"/>
      <c r="ONP28" s="13"/>
      <c r="ONQ28" s="13"/>
      <c r="ONR28" s="14"/>
      <c r="ONS28" s="15"/>
      <c r="ONT28" s="13"/>
      <c r="ONU28" s="9"/>
      <c r="ONV28" s="8"/>
      <c r="ONW28" s="8"/>
      <c r="ONX28" s="13"/>
      <c r="ONY28" s="13"/>
      <c r="ONZ28" s="14"/>
      <c r="OOA28" s="15"/>
      <c r="OOB28" s="13"/>
      <c r="OOC28" s="9"/>
      <c r="OOD28" s="8"/>
      <c r="OOE28" s="8"/>
      <c r="OOF28" s="13"/>
      <c r="OOG28" s="13"/>
      <c r="OOH28" s="14"/>
      <c r="OOI28" s="15"/>
      <c r="OOJ28" s="13"/>
      <c r="OOK28" s="9"/>
      <c r="OOL28" s="8"/>
      <c r="OOM28" s="8"/>
      <c r="OON28" s="13"/>
      <c r="OOO28" s="13"/>
      <c r="OOP28" s="14"/>
      <c r="OOQ28" s="15"/>
      <c r="OOR28" s="13"/>
      <c r="OOS28" s="9"/>
      <c r="OOT28" s="8"/>
      <c r="OOU28" s="8"/>
      <c r="OOV28" s="13"/>
      <c r="OOW28" s="13"/>
      <c r="OOX28" s="14"/>
      <c r="OOY28" s="15"/>
      <c r="OOZ28" s="13"/>
      <c r="OPA28" s="9"/>
      <c r="OPB28" s="8"/>
      <c r="OPC28" s="8"/>
      <c r="OPD28" s="13"/>
      <c r="OPE28" s="13"/>
      <c r="OPF28" s="14"/>
      <c r="OPG28" s="15"/>
      <c r="OPH28" s="13"/>
      <c r="OPI28" s="9"/>
      <c r="OPJ28" s="8"/>
      <c r="OPK28" s="8"/>
      <c r="OPL28" s="13"/>
      <c r="OPM28" s="13"/>
      <c r="OPN28" s="14"/>
      <c r="OPO28" s="15"/>
      <c r="OPP28" s="13"/>
      <c r="OPQ28" s="9"/>
      <c r="OPR28" s="8"/>
      <c r="OPS28" s="8"/>
      <c r="OPT28" s="13"/>
      <c r="OPU28" s="13"/>
      <c r="OPV28" s="14"/>
      <c r="OPW28" s="15"/>
      <c r="OPX28" s="13"/>
      <c r="OPY28" s="9"/>
      <c r="OPZ28" s="8"/>
      <c r="OQA28" s="8"/>
      <c r="OQB28" s="13"/>
      <c r="OQC28" s="13"/>
      <c r="OQD28" s="14"/>
      <c r="OQE28" s="15"/>
      <c r="OQF28" s="13"/>
      <c r="OQG28" s="9"/>
      <c r="OQH28" s="8"/>
      <c r="OQI28" s="8"/>
      <c r="OQJ28" s="13"/>
      <c r="OQK28" s="13"/>
      <c r="OQL28" s="14"/>
      <c r="OQM28" s="15"/>
      <c r="OQN28" s="13"/>
      <c r="OQO28" s="9"/>
      <c r="OQP28" s="8"/>
      <c r="OQQ28" s="8"/>
      <c r="OQR28" s="13"/>
      <c r="OQS28" s="13"/>
      <c r="OQT28" s="14"/>
      <c r="OQU28" s="15"/>
      <c r="OQV28" s="13"/>
      <c r="OQW28" s="9"/>
      <c r="OQX28" s="8"/>
      <c r="OQY28" s="8"/>
      <c r="OQZ28" s="13"/>
      <c r="ORA28" s="13"/>
      <c r="ORB28" s="14"/>
      <c r="ORC28" s="15"/>
      <c r="ORD28" s="13"/>
      <c r="ORE28" s="9"/>
      <c r="ORF28" s="8"/>
      <c r="ORG28" s="8"/>
      <c r="ORH28" s="13"/>
      <c r="ORI28" s="13"/>
      <c r="ORJ28" s="14"/>
      <c r="ORK28" s="15"/>
      <c r="ORL28" s="13"/>
      <c r="ORM28" s="9"/>
      <c r="ORN28" s="8"/>
      <c r="ORO28" s="8"/>
      <c r="ORP28" s="13"/>
      <c r="ORQ28" s="13"/>
      <c r="ORR28" s="14"/>
      <c r="ORS28" s="15"/>
      <c r="ORT28" s="13"/>
      <c r="ORU28" s="9"/>
      <c r="ORV28" s="8"/>
      <c r="ORW28" s="8"/>
      <c r="ORX28" s="13"/>
      <c r="ORY28" s="13"/>
      <c r="ORZ28" s="14"/>
      <c r="OSA28" s="15"/>
      <c r="OSB28" s="13"/>
      <c r="OSC28" s="9"/>
      <c r="OSD28" s="8"/>
      <c r="OSE28" s="8"/>
      <c r="OSF28" s="13"/>
      <c r="OSG28" s="13"/>
      <c r="OSH28" s="14"/>
      <c r="OSI28" s="15"/>
      <c r="OSJ28" s="13"/>
      <c r="OSK28" s="9"/>
      <c r="OSL28" s="8"/>
      <c r="OSM28" s="8"/>
      <c r="OSN28" s="13"/>
      <c r="OSO28" s="13"/>
      <c r="OSP28" s="14"/>
      <c r="OSQ28" s="15"/>
      <c r="OSR28" s="13"/>
      <c r="OSS28" s="9"/>
      <c r="OST28" s="8"/>
      <c r="OSU28" s="8"/>
      <c r="OSV28" s="13"/>
      <c r="OSW28" s="13"/>
      <c r="OSX28" s="14"/>
      <c r="OSY28" s="15"/>
      <c r="OSZ28" s="13"/>
      <c r="OTA28" s="9"/>
      <c r="OTB28" s="8"/>
      <c r="OTC28" s="8"/>
      <c r="OTD28" s="13"/>
      <c r="OTE28" s="13"/>
      <c r="OTF28" s="14"/>
      <c r="OTG28" s="15"/>
      <c r="OTH28" s="13"/>
      <c r="OTI28" s="9"/>
      <c r="OTJ28" s="8"/>
      <c r="OTK28" s="8"/>
      <c r="OTL28" s="13"/>
      <c r="OTM28" s="13"/>
      <c r="OTN28" s="14"/>
      <c r="OTO28" s="15"/>
      <c r="OTP28" s="13"/>
      <c r="OTQ28" s="9"/>
      <c r="OTR28" s="8"/>
      <c r="OTS28" s="8"/>
      <c r="OTT28" s="13"/>
      <c r="OTU28" s="13"/>
      <c r="OTV28" s="14"/>
      <c r="OTW28" s="15"/>
      <c r="OTX28" s="13"/>
      <c r="OTY28" s="9"/>
      <c r="OTZ28" s="8"/>
      <c r="OUA28" s="8"/>
      <c r="OUB28" s="13"/>
      <c r="OUC28" s="13"/>
      <c r="OUD28" s="14"/>
      <c r="OUE28" s="15"/>
      <c r="OUF28" s="13"/>
      <c r="OUG28" s="9"/>
      <c r="OUH28" s="8"/>
      <c r="OUI28" s="8"/>
      <c r="OUJ28" s="13"/>
      <c r="OUK28" s="13"/>
      <c r="OUL28" s="14"/>
      <c r="OUM28" s="15"/>
      <c r="OUN28" s="13"/>
      <c r="OUO28" s="9"/>
      <c r="OUP28" s="8"/>
      <c r="OUQ28" s="8"/>
      <c r="OUR28" s="13"/>
      <c r="OUS28" s="13"/>
      <c r="OUT28" s="14"/>
      <c r="OUU28" s="15"/>
      <c r="OUV28" s="13"/>
      <c r="OUW28" s="9"/>
      <c r="OUX28" s="8"/>
      <c r="OUY28" s="8"/>
      <c r="OUZ28" s="13"/>
      <c r="OVA28" s="13"/>
      <c r="OVB28" s="14"/>
      <c r="OVC28" s="15"/>
      <c r="OVD28" s="13"/>
      <c r="OVE28" s="9"/>
      <c r="OVF28" s="8"/>
      <c r="OVG28" s="8"/>
      <c r="OVH28" s="13"/>
      <c r="OVI28" s="13"/>
      <c r="OVJ28" s="14"/>
      <c r="OVK28" s="15"/>
      <c r="OVL28" s="13"/>
      <c r="OVM28" s="9"/>
      <c r="OVN28" s="8"/>
      <c r="OVO28" s="8"/>
      <c r="OVP28" s="13"/>
      <c r="OVQ28" s="13"/>
      <c r="OVR28" s="14"/>
      <c r="OVS28" s="15"/>
      <c r="OVT28" s="13"/>
      <c r="OVU28" s="9"/>
      <c r="OVV28" s="8"/>
      <c r="OVW28" s="8"/>
      <c r="OVX28" s="13"/>
      <c r="OVY28" s="13"/>
      <c r="OVZ28" s="14"/>
      <c r="OWA28" s="15"/>
      <c r="OWB28" s="13"/>
      <c r="OWC28" s="9"/>
      <c r="OWD28" s="8"/>
      <c r="OWE28" s="8"/>
      <c r="OWF28" s="13"/>
      <c r="OWG28" s="13"/>
      <c r="OWH28" s="14"/>
      <c r="OWI28" s="15"/>
      <c r="OWJ28" s="13"/>
      <c r="OWK28" s="9"/>
      <c r="OWL28" s="8"/>
      <c r="OWM28" s="8"/>
      <c r="OWN28" s="13"/>
      <c r="OWO28" s="13"/>
      <c r="OWP28" s="14"/>
      <c r="OWQ28" s="15"/>
      <c r="OWR28" s="13"/>
      <c r="OWS28" s="9"/>
      <c r="OWT28" s="8"/>
      <c r="OWU28" s="8"/>
      <c r="OWV28" s="13"/>
      <c r="OWW28" s="13"/>
      <c r="OWX28" s="14"/>
      <c r="OWY28" s="15"/>
      <c r="OWZ28" s="13"/>
      <c r="OXA28" s="9"/>
      <c r="OXB28" s="8"/>
      <c r="OXC28" s="8"/>
      <c r="OXD28" s="13"/>
      <c r="OXE28" s="13"/>
      <c r="OXF28" s="14"/>
      <c r="OXG28" s="15"/>
      <c r="OXH28" s="13"/>
      <c r="OXI28" s="9"/>
      <c r="OXJ28" s="8"/>
      <c r="OXK28" s="8"/>
      <c r="OXL28" s="13"/>
      <c r="OXM28" s="13"/>
      <c r="OXN28" s="14"/>
      <c r="OXO28" s="15"/>
      <c r="OXP28" s="13"/>
      <c r="OXQ28" s="9"/>
      <c r="OXR28" s="8"/>
      <c r="OXS28" s="8"/>
      <c r="OXT28" s="13"/>
      <c r="OXU28" s="13"/>
      <c r="OXV28" s="14"/>
      <c r="OXW28" s="15"/>
      <c r="OXX28" s="13"/>
      <c r="OXY28" s="9"/>
      <c r="OXZ28" s="8"/>
      <c r="OYA28" s="8"/>
      <c r="OYB28" s="13"/>
      <c r="OYC28" s="13"/>
      <c r="OYD28" s="14"/>
      <c r="OYE28" s="15"/>
      <c r="OYF28" s="13"/>
      <c r="OYG28" s="9"/>
      <c r="OYH28" s="8"/>
      <c r="OYI28" s="8"/>
      <c r="OYJ28" s="13"/>
      <c r="OYK28" s="13"/>
      <c r="OYL28" s="14"/>
      <c r="OYM28" s="15"/>
      <c r="OYN28" s="13"/>
      <c r="OYO28" s="9"/>
      <c r="OYP28" s="8"/>
      <c r="OYQ28" s="8"/>
      <c r="OYR28" s="13"/>
      <c r="OYS28" s="13"/>
      <c r="OYT28" s="14"/>
      <c r="OYU28" s="15"/>
      <c r="OYV28" s="13"/>
      <c r="OYW28" s="9"/>
      <c r="OYX28" s="8"/>
      <c r="OYY28" s="8"/>
      <c r="OYZ28" s="13"/>
      <c r="OZA28" s="13"/>
      <c r="OZB28" s="14"/>
      <c r="OZC28" s="15"/>
      <c r="OZD28" s="13"/>
      <c r="OZE28" s="9"/>
      <c r="OZF28" s="8"/>
      <c r="OZG28" s="8"/>
      <c r="OZH28" s="13"/>
      <c r="OZI28" s="13"/>
      <c r="OZJ28" s="14"/>
      <c r="OZK28" s="15"/>
      <c r="OZL28" s="13"/>
      <c r="OZM28" s="9"/>
      <c r="OZN28" s="8"/>
      <c r="OZO28" s="8"/>
      <c r="OZP28" s="13"/>
      <c r="OZQ28" s="13"/>
      <c r="OZR28" s="14"/>
      <c r="OZS28" s="15"/>
      <c r="OZT28" s="13"/>
      <c r="OZU28" s="9"/>
      <c r="OZV28" s="8"/>
      <c r="OZW28" s="8"/>
      <c r="OZX28" s="13"/>
      <c r="OZY28" s="13"/>
      <c r="OZZ28" s="14"/>
      <c r="PAA28" s="15"/>
      <c r="PAB28" s="13"/>
      <c r="PAC28" s="9"/>
      <c r="PAD28" s="8"/>
      <c r="PAE28" s="8"/>
      <c r="PAF28" s="13"/>
      <c r="PAG28" s="13"/>
      <c r="PAH28" s="14"/>
      <c r="PAI28" s="15"/>
      <c r="PAJ28" s="13"/>
      <c r="PAK28" s="9"/>
      <c r="PAL28" s="8"/>
      <c r="PAM28" s="8"/>
      <c r="PAN28" s="13"/>
      <c r="PAO28" s="13"/>
      <c r="PAP28" s="14"/>
      <c r="PAQ28" s="15"/>
      <c r="PAR28" s="13"/>
      <c r="PAS28" s="9"/>
      <c r="PAT28" s="8"/>
      <c r="PAU28" s="8"/>
      <c r="PAV28" s="13"/>
      <c r="PAW28" s="13"/>
      <c r="PAX28" s="14"/>
      <c r="PAY28" s="15"/>
      <c r="PAZ28" s="13"/>
      <c r="PBA28" s="9"/>
      <c r="PBB28" s="8"/>
      <c r="PBC28" s="8"/>
      <c r="PBD28" s="13"/>
      <c r="PBE28" s="13"/>
      <c r="PBF28" s="14"/>
      <c r="PBG28" s="15"/>
      <c r="PBH28" s="13"/>
      <c r="PBI28" s="9"/>
      <c r="PBJ28" s="8"/>
      <c r="PBK28" s="8"/>
      <c r="PBL28" s="13"/>
      <c r="PBM28" s="13"/>
      <c r="PBN28" s="14"/>
      <c r="PBO28" s="15"/>
      <c r="PBP28" s="13"/>
      <c r="PBQ28" s="9"/>
      <c r="PBR28" s="8"/>
      <c r="PBS28" s="8"/>
      <c r="PBT28" s="13"/>
      <c r="PBU28" s="13"/>
      <c r="PBV28" s="14"/>
      <c r="PBW28" s="15"/>
      <c r="PBX28" s="13"/>
      <c r="PBY28" s="9"/>
      <c r="PBZ28" s="8"/>
      <c r="PCA28" s="8"/>
      <c r="PCB28" s="13"/>
      <c r="PCC28" s="13"/>
      <c r="PCD28" s="14"/>
      <c r="PCE28" s="15"/>
      <c r="PCF28" s="13"/>
      <c r="PCG28" s="9"/>
      <c r="PCH28" s="8"/>
      <c r="PCI28" s="8"/>
      <c r="PCJ28" s="13"/>
      <c r="PCK28" s="13"/>
      <c r="PCL28" s="14"/>
      <c r="PCM28" s="15"/>
      <c r="PCN28" s="13"/>
      <c r="PCO28" s="9"/>
      <c r="PCP28" s="8"/>
      <c r="PCQ28" s="8"/>
      <c r="PCR28" s="13"/>
      <c r="PCS28" s="13"/>
      <c r="PCT28" s="14"/>
      <c r="PCU28" s="15"/>
      <c r="PCV28" s="13"/>
      <c r="PCW28" s="9"/>
      <c r="PCX28" s="8"/>
      <c r="PCY28" s="8"/>
      <c r="PCZ28" s="13"/>
      <c r="PDA28" s="13"/>
      <c r="PDB28" s="14"/>
      <c r="PDC28" s="15"/>
      <c r="PDD28" s="13"/>
      <c r="PDE28" s="9"/>
      <c r="PDF28" s="8"/>
      <c r="PDG28" s="8"/>
      <c r="PDH28" s="13"/>
      <c r="PDI28" s="13"/>
      <c r="PDJ28" s="14"/>
      <c r="PDK28" s="15"/>
      <c r="PDL28" s="13"/>
      <c r="PDM28" s="9"/>
      <c r="PDN28" s="8"/>
      <c r="PDO28" s="8"/>
      <c r="PDP28" s="13"/>
      <c r="PDQ28" s="13"/>
      <c r="PDR28" s="14"/>
      <c r="PDS28" s="15"/>
      <c r="PDT28" s="13"/>
      <c r="PDU28" s="9"/>
      <c r="PDV28" s="8"/>
      <c r="PDW28" s="8"/>
      <c r="PDX28" s="13"/>
      <c r="PDY28" s="13"/>
      <c r="PDZ28" s="14"/>
      <c r="PEA28" s="15"/>
      <c r="PEB28" s="13"/>
      <c r="PEC28" s="9"/>
      <c r="PED28" s="8"/>
      <c r="PEE28" s="8"/>
      <c r="PEF28" s="13"/>
      <c r="PEG28" s="13"/>
      <c r="PEH28" s="14"/>
      <c r="PEI28" s="15"/>
      <c r="PEJ28" s="13"/>
      <c r="PEK28" s="9"/>
      <c r="PEL28" s="8"/>
      <c r="PEM28" s="8"/>
      <c r="PEN28" s="13"/>
      <c r="PEO28" s="13"/>
      <c r="PEP28" s="14"/>
      <c r="PEQ28" s="15"/>
      <c r="PER28" s="13"/>
      <c r="PES28" s="9"/>
      <c r="PET28" s="8"/>
      <c r="PEU28" s="8"/>
      <c r="PEV28" s="13"/>
      <c r="PEW28" s="13"/>
      <c r="PEX28" s="14"/>
      <c r="PEY28" s="15"/>
      <c r="PEZ28" s="13"/>
      <c r="PFA28" s="9"/>
      <c r="PFB28" s="8"/>
      <c r="PFC28" s="8"/>
      <c r="PFD28" s="13"/>
      <c r="PFE28" s="13"/>
      <c r="PFF28" s="14"/>
      <c r="PFG28" s="15"/>
      <c r="PFH28" s="13"/>
      <c r="PFI28" s="9"/>
      <c r="PFJ28" s="8"/>
      <c r="PFK28" s="8"/>
      <c r="PFL28" s="13"/>
      <c r="PFM28" s="13"/>
      <c r="PFN28" s="14"/>
      <c r="PFO28" s="15"/>
      <c r="PFP28" s="13"/>
      <c r="PFQ28" s="9"/>
      <c r="PFR28" s="8"/>
      <c r="PFS28" s="8"/>
      <c r="PFT28" s="13"/>
      <c r="PFU28" s="13"/>
      <c r="PFV28" s="14"/>
      <c r="PFW28" s="15"/>
      <c r="PFX28" s="13"/>
      <c r="PFY28" s="9"/>
      <c r="PFZ28" s="8"/>
      <c r="PGA28" s="8"/>
      <c r="PGB28" s="13"/>
      <c r="PGC28" s="13"/>
      <c r="PGD28" s="14"/>
      <c r="PGE28" s="15"/>
      <c r="PGF28" s="13"/>
      <c r="PGG28" s="9"/>
      <c r="PGH28" s="8"/>
      <c r="PGI28" s="8"/>
      <c r="PGJ28" s="13"/>
      <c r="PGK28" s="13"/>
      <c r="PGL28" s="14"/>
      <c r="PGM28" s="15"/>
      <c r="PGN28" s="13"/>
      <c r="PGO28" s="9"/>
      <c r="PGP28" s="8"/>
      <c r="PGQ28" s="8"/>
      <c r="PGR28" s="13"/>
      <c r="PGS28" s="13"/>
      <c r="PGT28" s="14"/>
      <c r="PGU28" s="15"/>
      <c r="PGV28" s="13"/>
      <c r="PGW28" s="9"/>
      <c r="PGX28" s="8"/>
      <c r="PGY28" s="8"/>
      <c r="PGZ28" s="13"/>
      <c r="PHA28" s="13"/>
      <c r="PHB28" s="14"/>
      <c r="PHC28" s="15"/>
      <c r="PHD28" s="13"/>
      <c r="PHE28" s="9"/>
      <c r="PHF28" s="8"/>
      <c r="PHG28" s="8"/>
      <c r="PHH28" s="13"/>
      <c r="PHI28" s="13"/>
      <c r="PHJ28" s="14"/>
      <c r="PHK28" s="15"/>
      <c r="PHL28" s="13"/>
      <c r="PHM28" s="9"/>
      <c r="PHN28" s="8"/>
      <c r="PHO28" s="8"/>
      <c r="PHP28" s="13"/>
      <c r="PHQ28" s="13"/>
      <c r="PHR28" s="14"/>
      <c r="PHS28" s="15"/>
      <c r="PHT28" s="13"/>
      <c r="PHU28" s="9"/>
      <c r="PHV28" s="8"/>
      <c r="PHW28" s="8"/>
      <c r="PHX28" s="13"/>
      <c r="PHY28" s="13"/>
      <c r="PHZ28" s="14"/>
      <c r="PIA28" s="15"/>
      <c r="PIB28" s="13"/>
      <c r="PIC28" s="9"/>
      <c r="PID28" s="8"/>
      <c r="PIE28" s="8"/>
      <c r="PIF28" s="13"/>
      <c r="PIG28" s="13"/>
      <c r="PIH28" s="14"/>
      <c r="PII28" s="15"/>
      <c r="PIJ28" s="13"/>
      <c r="PIK28" s="9"/>
      <c r="PIL28" s="8"/>
      <c r="PIM28" s="8"/>
      <c r="PIN28" s="13"/>
      <c r="PIO28" s="13"/>
      <c r="PIP28" s="14"/>
      <c r="PIQ28" s="15"/>
      <c r="PIR28" s="13"/>
      <c r="PIS28" s="9"/>
      <c r="PIT28" s="8"/>
      <c r="PIU28" s="8"/>
      <c r="PIV28" s="13"/>
      <c r="PIW28" s="13"/>
      <c r="PIX28" s="14"/>
      <c r="PIY28" s="15"/>
      <c r="PIZ28" s="13"/>
      <c r="PJA28" s="9"/>
      <c r="PJB28" s="8"/>
      <c r="PJC28" s="8"/>
      <c r="PJD28" s="13"/>
      <c r="PJE28" s="13"/>
      <c r="PJF28" s="14"/>
      <c r="PJG28" s="15"/>
      <c r="PJH28" s="13"/>
      <c r="PJI28" s="9"/>
      <c r="PJJ28" s="8"/>
      <c r="PJK28" s="8"/>
      <c r="PJL28" s="13"/>
      <c r="PJM28" s="13"/>
      <c r="PJN28" s="14"/>
      <c r="PJO28" s="15"/>
      <c r="PJP28" s="13"/>
      <c r="PJQ28" s="9"/>
      <c r="PJR28" s="8"/>
      <c r="PJS28" s="8"/>
      <c r="PJT28" s="13"/>
      <c r="PJU28" s="13"/>
      <c r="PJV28" s="14"/>
      <c r="PJW28" s="15"/>
      <c r="PJX28" s="13"/>
      <c r="PJY28" s="9"/>
      <c r="PJZ28" s="8"/>
      <c r="PKA28" s="8"/>
      <c r="PKB28" s="13"/>
      <c r="PKC28" s="13"/>
      <c r="PKD28" s="14"/>
      <c r="PKE28" s="15"/>
      <c r="PKF28" s="13"/>
      <c r="PKG28" s="9"/>
      <c r="PKH28" s="8"/>
      <c r="PKI28" s="8"/>
      <c r="PKJ28" s="13"/>
      <c r="PKK28" s="13"/>
      <c r="PKL28" s="14"/>
      <c r="PKM28" s="15"/>
      <c r="PKN28" s="13"/>
      <c r="PKO28" s="9"/>
      <c r="PKP28" s="8"/>
      <c r="PKQ28" s="8"/>
      <c r="PKR28" s="13"/>
      <c r="PKS28" s="13"/>
      <c r="PKT28" s="14"/>
      <c r="PKU28" s="15"/>
      <c r="PKV28" s="13"/>
      <c r="PKW28" s="9"/>
      <c r="PKX28" s="8"/>
      <c r="PKY28" s="8"/>
      <c r="PKZ28" s="13"/>
      <c r="PLA28" s="13"/>
      <c r="PLB28" s="14"/>
      <c r="PLC28" s="15"/>
      <c r="PLD28" s="13"/>
      <c r="PLE28" s="9"/>
      <c r="PLF28" s="8"/>
      <c r="PLG28" s="8"/>
      <c r="PLH28" s="13"/>
      <c r="PLI28" s="13"/>
      <c r="PLJ28" s="14"/>
      <c r="PLK28" s="15"/>
      <c r="PLL28" s="13"/>
      <c r="PLM28" s="9"/>
      <c r="PLN28" s="8"/>
      <c r="PLO28" s="8"/>
      <c r="PLP28" s="13"/>
      <c r="PLQ28" s="13"/>
      <c r="PLR28" s="14"/>
      <c r="PLS28" s="15"/>
      <c r="PLT28" s="13"/>
      <c r="PLU28" s="9"/>
      <c r="PLV28" s="8"/>
      <c r="PLW28" s="8"/>
      <c r="PLX28" s="13"/>
      <c r="PLY28" s="13"/>
      <c r="PLZ28" s="14"/>
      <c r="PMA28" s="15"/>
      <c r="PMB28" s="13"/>
      <c r="PMC28" s="9"/>
      <c r="PMD28" s="8"/>
      <c r="PME28" s="8"/>
      <c r="PMF28" s="13"/>
      <c r="PMG28" s="13"/>
      <c r="PMH28" s="14"/>
      <c r="PMI28" s="15"/>
      <c r="PMJ28" s="13"/>
      <c r="PMK28" s="9"/>
      <c r="PML28" s="8"/>
      <c r="PMM28" s="8"/>
      <c r="PMN28" s="13"/>
      <c r="PMO28" s="13"/>
      <c r="PMP28" s="14"/>
      <c r="PMQ28" s="15"/>
      <c r="PMR28" s="13"/>
      <c r="PMS28" s="9"/>
      <c r="PMT28" s="8"/>
      <c r="PMU28" s="8"/>
      <c r="PMV28" s="13"/>
      <c r="PMW28" s="13"/>
      <c r="PMX28" s="14"/>
      <c r="PMY28" s="15"/>
      <c r="PMZ28" s="13"/>
      <c r="PNA28" s="9"/>
      <c r="PNB28" s="8"/>
      <c r="PNC28" s="8"/>
      <c r="PND28" s="13"/>
      <c r="PNE28" s="13"/>
      <c r="PNF28" s="14"/>
      <c r="PNG28" s="15"/>
      <c r="PNH28" s="13"/>
      <c r="PNI28" s="9"/>
      <c r="PNJ28" s="8"/>
      <c r="PNK28" s="8"/>
      <c r="PNL28" s="13"/>
      <c r="PNM28" s="13"/>
      <c r="PNN28" s="14"/>
      <c r="PNO28" s="15"/>
      <c r="PNP28" s="13"/>
      <c r="PNQ28" s="9"/>
      <c r="PNR28" s="8"/>
      <c r="PNS28" s="8"/>
      <c r="PNT28" s="13"/>
      <c r="PNU28" s="13"/>
      <c r="PNV28" s="14"/>
      <c r="PNW28" s="15"/>
      <c r="PNX28" s="13"/>
      <c r="PNY28" s="9"/>
      <c r="PNZ28" s="8"/>
      <c r="POA28" s="8"/>
      <c r="POB28" s="13"/>
      <c r="POC28" s="13"/>
      <c r="POD28" s="14"/>
      <c r="POE28" s="15"/>
      <c r="POF28" s="13"/>
      <c r="POG28" s="9"/>
      <c r="POH28" s="8"/>
      <c r="POI28" s="8"/>
      <c r="POJ28" s="13"/>
      <c r="POK28" s="13"/>
      <c r="POL28" s="14"/>
      <c r="POM28" s="15"/>
      <c r="PON28" s="13"/>
      <c r="POO28" s="9"/>
      <c r="POP28" s="8"/>
      <c r="POQ28" s="8"/>
      <c r="POR28" s="13"/>
      <c r="POS28" s="13"/>
      <c r="POT28" s="14"/>
      <c r="POU28" s="15"/>
      <c r="POV28" s="13"/>
      <c r="POW28" s="9"/>
      <c r="POX28" s="8"/>
      <c r="POY28" s="8"/>
      <c r="POZ28" s="13"/>
      <c r="PPA28" s="13"/>
      <c r="PPB28" s="14"/>
      <c r="PPC28" s="15"/>
      <c r="PPD28" s="13"/>
      <c r="PPE28" s="9"/>
      <c r="PPF28" s="8"/>
      <c r="PPG28" s="8"/>
      <c r="PPH28" s="13"/>
      <c r="PPI28" s="13"/>
      <c r="PPJ28" s="14"/>
      <c r="PPK28" s="15"/>
      <c r="PPL28" s="13"/>
      <c r="PPM28" s="9"/>
      <c r="PPN28" s="8"/>
      <c r="PPO28" s="8"/>
      <c r="PPP28" s="13"/>
      <c r="PPQ28" s="13"/>
      <c r="PPR28" s="14"/>
      <c r="PPS28" s="15"/>
      <c r="PPT28" s="13"/>
      <c r="PPU28" s="9"/>
      <c r="PPV28" s="8"/>
      <c r="PPW28" s="8"/>
      <c r="PPX28" s="13"/>
      <c r="PPY28" s="13"/>
      <c r="PPZ28" s="14"/>
      <c r="PQA28" s="15"/>
      <c r="PQB28" s="13"/>
      <c r="PQC28" s="9"/>
      <c r="PQD28" s="8"/>
      <c r="PQE28" s="8"/>
      <c r="PQF28" s="13"/>
      <c r="PQG28" s="13"/>
      <c r="PQH28" s="14"/>
      <c r="PQI28" s="15"/>
      <c r="PQJ28" s="13"/>
      <c r="PQK28" s="9"/>
      <c r="PQL28" s="8"/>
      <c r="PQM28" s="8"/>
      <c r="PQN28" s="13"/>
      <c r="PQO28" s="13"/>
      <c r="PQP28" s="14"/>
      <c r="PQQ28" s="15"/>
      <c r="PQR28" s="13"/>
      <c r="PQS28" s="9"/>
      <c r="PQT28" s="8"/>
      <c r="PQU28" s="8"/>
      <c r="PQV28" s="13"/>
      <c r="PQW28" s="13"/>
      <c r="PQX28" s="14"/>
      <c r="PQY28" s="15"/>
      <c r="PQZ28" s="13"/>
      <c r="PRA28" s="9"/>
      <c r="PRB28" s="8"/>
      <c r="PRC28" s="8"/>
      <c r="PRD28" s="13"/>
      <c r="PRE28" s="13"/>
      <c r="PRF28" s="14"/>
      <c r="PRG28" s="15"/>
      <c r="PRH28" s="13"/>
      <c r="PRI28" s="9"/>
      <c r="PRJ28" s="8"/>
      <c r="PRK28" s="8"/>
      <c r="PRL28" s="13"/>
      <c r="PRM28" s="13"/>
      <c r="PRN28" s="14"/>
      <c r="PRO28" s="15"/>
      <c r="PRP28" s="13"/>
      <c r="PRQ28" s="9"/>
      <c r="PRR28" s="8"/>
      <c r="PRS28" s="8"/>
      <c r="PRT28" s="13"/>
      <c r="PRU28" s="13"/>
      <c r="PRV28" s="14"/>
      <c r="PRW28" s="15"/>
      <c r="PRX28" s="13"/>
      <c r="PRY28" s="9"/>
      <c r="PRZ28" s="8"/>
      <c r="PSA28" s="8"/>
      <c r="PSB28" s="13"/>
      <c r="PSC28" s="13"/>
      <c r="PSD28" s="14"/>
      <c r="PSE28" s="15"/>
      <c r="PSF28" s="13"/>
      <c r="PSG28" s="9"/>
      <c r="PSH28" s="8"/>
      <c r="PSI28" s="8"/>
      <c r="PSJ28" s="13"/>
      <c r="PSK28" s="13"/>
      <c r="PSL28" s="14"/>
      <c r="PSM28" s="15"/>
      <c r="PSN28" s="13"/>
      <c r="PSO28" s="9"/>
      <c r="PSP28" s="8"/>
      <c r="PSQ28" s="8"/>
      <c r="PSR28" s="13"/>
      <c r="PSS28" s="13"/>
      <c r="PST28" s="14"/>
      <c r="PSU28" s="15"/>
      <c r="PSV28" s="13"/>
      <c r="PSW28" s="9"/>
      <c r="PSX28" s="8"/>
      <c r="PSY28" s="8"/>
      <c r="PSZ28" s="13"/>
      <c r="PTA28" s="13"/>
      <c r="PTB28" s="14"/>
      <c r="PTC28" s="15"/>
      <c r="PTD28" s="13"/>
      <c r="PTE28" s="9"/>
      <c r="PTF28" s="8"/>
      <c r="PTG28" s="8"/>
      <c r="PTH28" s="13"/>
      <c r="PTI28" s="13"/>
      <c r="PTJ28" s="14"/>
      <c r="PTK28" s="15"/>
      <c r="PTL28" s="13"/>
      <c r="PTM28" s="9"/>
      <c r="PTN28" s="8"/>
      <c r="PTO28" s="8"/>
      <c r="PTP28" s="13"/>
      <c r="PTQ28" s="13"/>
      <c r="PTR28" s="14"/>
      <c r="PTS28" s="15"/>
      <c r="PTT28" s="13"/>
      <c r="PTU28" s="9"/>
      <c r="PTV28" s="8"/>
      <c r="PTW28" s="8"/>
      <c r="PTX28" s="13"/>
      <c r="PTY28" s="13"/>
      <c r="PTZ28" s="14"/>
      <c r="PUA28" s="15"/>
      <c r="PUB28" s="13"/>
      <c r="PUC28" s="9"/>
      <c r="PUD28" s="8"/>
      <c r="PUE28" s="8"/>
      <c r="PUF28" s="13"/>
      <c r="PUG28" s="13"/>
      <c r="PUH28" s="14"/>
      <c r="PUI28" s="15"/>
      <c r="PUJ28" s="13"/>
      <c r="PUK28" s="9"/>
      <c r="PUL28" s="8"/>
      <c r="PUM28" s="8"/>
      <c r="PUN28" s="13"/>
      <c r="PUO28" s="13"/>
      <c r="PUP28" s="14"/>
      <c r="PUQ28" s="15"/>
      <c r="PUR28" s="13"/>
      <c r="PUS28" s="9"/>
      <c r="PUT28" s="8"/>
      <c r="PUU28" s="8"/>
      <c r="PUV28" s="13"/>
      <c r="PUW28" s="13"/>
      <c r="PUX28" s="14"/>
      <c r="PUY28" s="15"/>
      <c r="PUZ28" s="13"/>
      <c r="PVA28" s="9"/>
      <c r="PVB28" s="8"/>
      <c r="PVC28" s="8"/>
      <c r="PVD28" s="13"/>
      <c r="PVE28" s="13"/>
      <c r="PVF28" s="14"/>
      <c r="PVG28" s="15"/>
      <c r="PVH28" s="13"/>
      <c r="PVI28" s="9"/>
      <c r="PVJ28" s="8"/>
      <c r="PVK28" s="8"/>
      <c r="PVL28" s="13"/>
      <c r="PVM28" s="13"/>
      <c r="PVN28" s="14"/>
      <c r="PVO28" s="15"/>
      <c r="PVP28" s="13"/>
      <c r="PVQ28" s="9"/>
      <c r="PVR28" s="8"/>
      <c r="PVS28" s="8"/>
      <c r="PVT28" s="13"/>
      <c r="PVU28" s="13"/>
      <c r="PVV28" s="14"/>
      <c r="PVW28" s="15"/>
      <c r="PVX28" s="13"/>
      <c r="PVY28" s="9"/>
      <c r="PVZ28" s="8"/>
      <c r="PWA28" s="8"/>
      <c r="PWB28" s="13"/>
      <c r="PWC28" s="13"/>
      <c r="PWD28" s="14"/>
      <c r="PWE28" s="15"/>
      <c r="PWF28" s="13"/>
      <c r="PWG28" s="9"/>
      <c r="PWH28" s="8"/>
      <c r="PWI28" s="8"/>
      <c r="PWJ28" s="13"/>
      <c r="PWK28" s="13"/>
      <c r="PWL28" s="14"/>
      <c r="PWM28" s="15"/>
      <c r="PWN28" s="13"/>
      <c r="PWO28" s="9"/>
      <c r="PWP28" s="8"/>
      <c r="PWQ28" s="8"/>
      <c r="PWR28" s="13"/>
      <c r="PWS28" s="13"/>
      <c r="PWT28" s="14"/>
      <c r="PWU28" s="15"/>
      <c r="PWV28" s="13"/>
      <c r="PWW28" s="9"/>
      <c r="PWX28" s="8"/>
      <c r="PWY28" s="8"/>
      <c r="PWZ28" s="13"/>
      <c r="PXA28" s="13"/>
      <c r="PXB28" s="14"/>
      <c r="PXC28" s="15"/>
      <c r="PXD28" s="13"/>
      <c r="PXE28" s="9"/>
      <c r="PXF28" s="8"/>
      <c r="PXG28" s="8"/>
      <c r="PXH28" s="13"/>
      <c r="PXI28" s="13"/>
      <c r="PXJ28" s="14"/>
      <c r="PXK28" s="15"/>
      <c r="PXL28" s="13"/>
      <c r="PXM28" s="9"/>
      <c r="PXN28" s="8"/>
      <c r="PXO28" s="8"/>
      <c r="PXP28" s="13"/>
      <c r="PXQ28" s="13"/>
      <c r="PXR28" s="14"/>
      <c r="PXS28" s="15"/>
      <c r="PXT28" s="13"/>
      <c r="PXU28" s="9"/>
      <c r="PXV28" s="8"/>
      <c r="PXW28" s="8"/>
      <c r="PXX28" s="13"/>
      <c r="PXY28" s="13"/>
      <c r="PXZ28" s="14"/>
      <c r="PYA28" s="15"/>
      <c r="PYB28" s="13"/>
      <c r="PYC28" s="9"/>
      <c r="PYD28" s="8"/>
      <c r="PYE28" s="8"/>
      <c r="PYF28" s="13"/>
      <c r="PYG28" s="13"/>
      <c r="PYH28" s="14"/>
      <c r="PYI28" s="15"/>
      <c r="PYJ28" s="13"/>
      <c r="PYK28" s="9"/>
      <c r="PYL28" s="8"/>
      <c r="PYM28" s="8"/>
      <c r="PYN28" s="13"/>
      <c r="PYO28" s="13"/>
      <c r="PYP28" s="14"/>
      <c r="PYQ28" s="15"/>
      <c r="PYR28" s="13"/>
      <c r="PYS28" s="9"/>
      <c r="PYT28" s="8"/>
      <c r="PYU28" s="8"/>
      <c r="PYV28" s="13"/>
      <c r="PYW28" s="13"/>
      <c r="PYX28" s="14"/>
      <c r="PYY28" s="15"/>
      <c r="PYZ28" s="13"/>
      <c r="PZA28" s="9"/>
      <c r="PZB28" s="8"/>
      <c r="PZC28" s="8"/>
      <c r="PZD28" s="13"/>
      <c r="PZE28" s="13"/>
      <c r="PZF28" s="14"/>
      <c r="PZG28" s="15"/>
      <c r="PZH28" s="13"/>
      <c r="PZI28" s="9"/>
      <c r="PZJ28" s="8"/>
      <c r="PZK28" s="8"/>
      <c r="PZL28" s="13"/>
      <c r="PZM28" s="13"/>
      <c r="PZN28" s="14"/>
      <c r="PZO28" s="15"/>
      <c r="PZP28" s="13"/>
      <c r="PZQ28" s="9"/>
      <c r="PZR28" s="8"/>
      <c r="PZS28" s="8"/>
      <c r="PZT28" s="13"/>
      <c r="PZU28" s="13"/>
      <c r="PZV28" s="14"/>
      <c r="PZW28" s="15"/>
      <c r="PZX28" s="13"/>
      <c r="PZY28" s="9"/>
      <c r="PZZ28" s="8"/>
      <c r="QAA28" s="8"/>
      <c r="QAB28" s="13"/>
      <c r="QAC28" s="13"/>
      <c r="QAD28" s="14"/>
      <c r="QAE28" s="15"/>
      <c r="QAF28" s="13"/>
      <c r="QAG28" s="9"/>
      <c r="QAH28" s="8"/>
      <c r="QAI28" s="8"/>
      <c r="QAJ28" s="13"/>
      <c r="QAK28" s="13"/>
      <c r="QAL28" s="14"/>
      <c r="QAM28" s="15"/>
      <c r="QAN28" s="13"/>
      <c r="QAO28" s="9"/>
      <c r="QAP28" s="8"/>
      <c r="QAQ28" s="8"/>
      <c r="QAR28" s="13"/>
      <c r="QAS28" s="13"/>
      <c r="QAT28" s="14"/>
      <c r="QAU28" s="15"/>
      <c r="QAV28" s="13"/>
      <c r="QAW28" s="9"/>
      <c r="QAX28" s="8"/>
      <c r="QAY28" s="8"/>
      <c r="QAZ28" s="13"/>
      <c r="QBA28" s="13"/>
      <c r="QBB28" s="14"/>
      <c r="QBC28" s="15"/>
      <c r="QBD28" s="13"/>
      <c r="QBE28" s="9"/>
      <c r="QBF28" s="8"/>
      <c r="QBG28" s="8"/>
      <c r="QBH28" s="13"/>
      <c r="QBI28" s="13"/>
      <c r="QBJ28" s="14"/>
      <c r="QBK28" s="15"/>
      <c r="QBL28" s="13"/>
      <c r="QBM28" s="9"/>
      <c r="QBN28" s="8"/>
      <c r="QBO28" s="8"/>
      <c r="QBP28" s="13"/>
      <c r="QBQ28" s="13"/>
      <c r="QBR28" s="14"/>
      <c r="QBS28" s="15"/>
      <c r="QBT28" s="13"/>
      <c r="QBU28" s="9"/>
      <c r="QBV28" s="8"/>
      <c r="QBW28" s="8"/>
      <c r="QBX28" s="13"/>
      <c r="QBY28" s="13"/>
      <c r="QBZ28" s="14"/>
      <c r="QCA28" s="15"/>
      <c r="QCB28" s="13"/>
      <c r="QCC28" s="9"/>
      <c r="QCD28" s="8"/>
      <c r="QCE28" s="8"/>
      <c r="QCF28" s="13"/>
      <c r="QCG28" s="13"/>
      <c r="QCH28" s="14"/>
      <c r="QCI28" s="15"/>
      <c r="QCJ28" s="13"/>
      <c r="QCK28" s="9"/>
      <c r="QCL28" s="8"/>
      <c r="QCM28" s="8"/>
      <c r="QCN28" s="13"/>
      <c r="QCO28" s="13"/>
      <c r="QCP28" s="14"/>
      <c r="QCQ28" s="15"/>
      <c r="QCR28" s="13"/>
      <c r="QCS28" s="9"/>
      <c r="QCT28" s="8"/>
      <c r="QCU28" s="8"/>
      <c r="QCV28" s="13"/>
      <c r="QCW28" s="13"/>
      <c r="QCX28" s="14"/>
      <c r="QCY28" s="15"/>
      <c r="QCZ28" s="13"/>
      <c r="QDA28" s="9"/>
      <c r="QDB28" s="8"/>
      <c r="QDC28" s="8"/>
      <c r="QDD28" s="13"/>
      <c r="QDE28" s="13"/>
      <c r="QDF28" s="14"/>
      <c r="QDG28" s="15"/>
      <c r="QDH28" s="13"/>
      <c r="QDI28" s="9"/>
      <c r="QDJ28" s="8"/>
      <c r="QDK28" s="8"/>
      <c r="QDL28" s="13"/>
      <c r="QDM28" s="13"/>
      <c r="QDN28" s="14"/>
      <c r="QDO28" s="15"/>
      <c r="QDP28" s="13"/>
      <c r="QDQ28" s="9"/>
      <c r="QDR28" s="8"/>
      <c r="QDS28" s="8"/>
      <c r="QDT28" s="13"/>
      <c r="QDU28" s="13"/>
      <c r="QDV28" s="14"/>
      <c r="QDW28" s="15"/>
      <c r="QDX28" s="13"/>
      <c r="QDY28" s="9"/>
      <c r="QDZ28" s="8"/>
      <c r="QEA28" s="8"/>
      <c r="QEB28" s="13"/>
      <c r="QEC28" s="13"/>
      <c r="QED28" s="14"/>
      <c r="QEE28" s="15"/>
      <c r="QEF28" s="13"/>
      <c r="QEG28" s="9"/>
      <c r="QEH28" s="8"/>
      <c r="QEI28" s="8"/>
      <c r="QEJ28" s="13"/>
      <c r="QEK28" s="13"/>
      <c r="QEL28" s="14"/>
      <c r="QEM28" s="15"/>
      <c r="QEN28" s="13"/>
      <c r="QEO28" s="9"/>
      <c r="QEP28" s="8"/>
      <c r="QEQ28" s="8"/>
      <c r="QER28" s="13"/>
      <c r="QES28" s="13"/>
      <c r="QET28" s="14"/>
      <c r="QEU28" s="15"/>
      <c r="QEV28" s="13"/>
      <c r="QEW28" s="9"/>
      <c r="QEX28" s="8"/>
      <c r="QEY28" s="8"/>
      <c r="QEZ28" s="13"/>
      <c r="QFA28" s="13"/>
      <c r="QFB28" s="14"/>
      <c r="QFC28" s="15"/>
      <c r="QFD28" s="13"/>
      <c r="QFE28" s="9"/>
      <c r="QFF28" s="8"/>
      <c r="QFG28" s="8"/>
      <c r="QFH28" s="13"/>
      <c r="QFI28" s="13"/>
      <c r="QFJ28" s="14"/>
      <c r="QFK28" s="15"/>
      <c r="QFL28" s="13"/>
      <c r="QFM28" s="9"/>
      <c r="QFN28" s="8"/>
      <c r="QFO28" s="8"/>
      <c r="QFP28" s="13"/>
      <c r="QFQ28" s="13"/>
      <c r="QFR28" s="14"/>
      <c r="QFS28" s="15"/>
      <c r="QFT28" s="13"/>
      <c r="QFU28" s="9"/>
      <c r="QFV28" s="8"/>
      <c r="QFW28" s="8"/>
      <c r="QFX28" s="13"/>
      <c r="QFY28" s="13"/>
      <c r="QFZ28" s="14"/>
      <c r="QGA28" s="15"/>
      <c r="QGB28" s="13"/>
      <c r="QGC28" s="9"/>
      <c r="QGD28" s="8"/>
      <c r="QGE28" s="8"/>
      <c r="QGF28" s="13"/>
      <c r="QGG28" s="13"/>
      <c r="QGH28" s="14"/>
      <c r="QGI28" s="15"/>
      <c r="QGJ28" s="13"/>
      <c r="QGK28" s="9"/>
      <c r="QGL28" s="8"/>
      <c r="QGM28" s="8"/>
      <c r="QGN28" s="13"/>
      <c r="QGO28" s="13"/>
      <c r="QGP28" s="14"/>
      <c r="QGQ28" s="15"/>
      <c r="QGR28" s="13"/>
      <c r="QGS28" s="9"/>
      <c r="QGT28" s="8"/>
      <c r="QGU28" s="8"/>
      <c r="QGV28" s="13"/>
      <c r="QGW28" s="13"/>
      <c r="QGX28" s="14"/>
      <c r="QGY28" s="15"/>
      <c r="QGZ28" s="13"/>
      <c r="QHA28" s="9"/>
      <c r="QHB28" s="8"/>
      <c r="QHC28" s="8"/>
      <c r="QHD28" s="13"/>
      <c r="QHE28" s="13"/>
      <c r="QHF28" s="14"/>
      <c r="QHG28" s="15"/>
      <c r="QHH28" s="13"/>
      <c r="QHI28" s="9"/>
      <c r="QHJ28" s="8"/>
      <c r="QHK28" s="8"/>
      <c r="QHL28" s="13"/>
      <c r="QHM28" s="13"/>
      <c r="QHN28" s="14"/>
      <c r="QHO28" s="15"/>
      <c r="QHP28" s="13"/>
      <c r="QHQ28" s="9"/>
      <c r="QHR28" s="8"/>
      <c r="QHS28" s="8"/>
      <c r="QHT28" s="13"/>
      <c r="QHU28" s="13"/>
      <c r="QHV28" s="14"/>
      <c r="QHW28" s="15"/>
      <c r="QHX28" s="13"/>
      <c r="QHY28" s="9"/>
      <c r="QHZ28" s="8"/>
      <c r="QIA28" s="8"/>
      <c r="QIB28" s="13"/>
      <c r="QIC28" s="13"/>
      <c r="QID28" s="14"/>
      <c r="QIE28" s="15"/>
      <c r="QIF28" s="13"/>
      <c r="QIG28" s="9"/>
      <c r="QIH28" s="8"/>
      <c r="QII28" s="8"/>
      <c r="QIJ28" s="13"/>
      <c r="QIK28" s="13"/>
      <c r="QIL28" s="14"/>
      <c r="QIM28" s="15"/>
      <c r="QIN28" s="13"/>
      <c r="QIO28" s="9"/>
      <c r="QIP28" s="8"/>
      <c r="QIQ28" s="8"/>
      <c r="QIR28" s="13"/>
      <c r="QIS28" s="13"/>
      <c r="QIT28" s="14"/>
      <c r="QIU28" s="15"/>
      <c r="QIV28" s="13"/>
      <c r="QIW28" s="9"/>
      <c r="QIX28" s="8"/>
      <c r="QIY28" s="8"/>
      <c r="QIZ28" s="13"/>
      <c r="QJA28" s="13"/>
      <c r="QJB28" s="14"/>
      <c r="QJC28" s="15"/>
      <c r="QJD28" s="13"/>
      <c r="QJE28" s="9"/>
      <c r="QJF28" s="8"/>
      <c r="QJG28" s="8"/>
      <c r="QJH28" s="13"/>
      <c r="QJI28" s="13"/>
      <c r="QJJ28" s="14"/>
      <c r="QJK28" s="15"/>
      <c r="QJL28" s="13"/>
      <c r="QJM28" s="9"/>
      <c r="QJN28" s="8"/>
      <c r="QJO28" s="8"/>
      <c r="QJP28" s="13"/>
      <c r="QJQ28" s="13"/>
      <c r="QJR28" s="14"/>
      <c r="QJS28" s="15"/>
      <c r="QJT28" s="13"/>
      <c r="QJU28" s="9"/>
      <c r="QJV28" s="8"/>
      <c r="QJW28" s="8"/>
      <c r="QJX28" s="13"/>
      <c r="QJY28" s="13"/>
      <c r="QJZ28" s="14"/>
      <c r="QKA28" s="15"/>
      <c r="QKB28" s="13"/>
      <c r="QKC28" s="9"/>
      <c r="QKD28" s="8"/>
      <c r="QKE28" s="8"/>
      <c r="QKF28" s="13"/>
      <c r="QKG28" s="13"/>
      <c r="QKH28" s="14"/>
      <c r="QKI28" s="15"/>
      <c r="QKJ28" s="13"/>
      <c r="QKK28" s="9"/>
      <c r="QKL28" s="8"/>
      <c r="QKM28" s="8"/>
      <c r="QKN28" s="13"/>
      <c r="QKO28" s="13"/>
      <c r="QKP28" s="14"/>
      <c r="QKQ28" s="15"/>
      <c r="QKR28" s="13"/>
      <c r="QKS28" s="9"/>
      <c r="QKT28" s="8"/>
      <c r="QKU28" s="8"/>
      <c r="QKV28" s="13"/>
      <c r="QKW28" s="13"/>
      <c r="QKX28" s="14"/>
      <c r="QKY28" s="15"/>
      <c r="QKZ28" s="13"/>
      <c r="QLA28" s="9"/>
      <c r="QLB28" s="8"/>
      <c r="QLC28" s="8"/>
      <c r="QLD28" s="13"/>
      <c r="QLE28" s="13"/>
      <c r="QLF28" s="14"/>
      <c r="QLG28" s="15"/>
      <c r="QLH28" s="13"/>
      <c r="QLI28" s="9"/>
      <c r="QLJ28" s="8"/>
      <c r="QLK28" s="8"/>
      <c r="QLL28" s="13"/>
      <c r="QLM28" s="13"/>
      <c r="QLN28" s="14"/>
      <c r="QLO28" s="15"/>
      <c r="QLP28" s="13"/>
      <c r="QLQ28" s="9"/>
      <c r="QLR28" s="8"/>
      <c r="QLS28" s="8"/>
      <c r="QLT28" s="13"/>
      <c r="QLU28" s="13"/>
      <c r="QLV28" s="14"/>
      <c r="QLW28" s="15"/>
      <c r="QLX28" s="13"/>
      <c r="QLY28" s="9"/>
      <c r="QLZ28" s="8"/>
      <c r="QMA28" s="8"/>
      <c r="QMB28" s="13"/>
      <c r="QMC28" s="13"/>
      <c r="QMD28" s="14"/>
      <c r="QME28" s="15"/>
      <c r="QMF28" s="13"/>
      <c r="QMG28" s="9"/>
      <c r="QMH28" s="8"/>
      <c r="QMI28" s="8"/>
      <c r="QMJ28" s="13"/>
      <c r="QMK28" s="13"/>
      <c r="QML28" s="14"/>
      <c r="QMM28" s="15"/>
      <c r="QMN28" s="13"/>
      <c r="QMO28" s="9"/>
      <c r="QMP28" s="8"/>
      <c r="QMQ28" s="8"/>
      <c r="QMR28" s="13"/>
      <c r="QMS28" s="13"/>
      <c r="QMT28" s="14"/>
      <c r="QMU28" s="15"/>
      <c r="QMV28" s="13"/>
      <c r="QMW28" s="9"/>
      <c r="QMX28" s="8"/>
      <c r="QMY28" s="8"/>
      <c r="QMZ28" s="13"/>
      <c r="QNA28" s="13"/>
      <c r="QNB28" s="14"/>
      <c r="QNC28" s="15"/>
      <c r="QND28" s="13"/>
      <c r="QNE28" s="9"/>
      <c r="QNF28" s="8"/>
      <c r="QNG28" s="8"/>
      <c r="QNH28" s="13"/>
      <c r="QNI28" s="13"/>
      <c r="QNJ28" s="14"/>
      <c r="QNK28" s="15"/>
      <c r="QNL28" s="13"/>
      <c r="QNM28" s="9"/>
      <c r="QNN28" s="8"/>
      <c r="QNO28" s="8"/>
      <c r="QNP28" s="13"/>
      <c r="QNQ28" s="13"/>
      <c r="QNR28" s="14"/>
      <c r="QNS28" s="15"/>
      <c r="QNT28" s="13"/>
      <c r="QNU28" s="9"/>
      <c r="QNV28" s="8"/>
      <c r="QNW28" s="8"/>
      <c r="QNX28" s="13"/>
      <c r="QNY28" s="13"/>
      <c r="QNZ28" s="14"/>
      <c r="QOA28" s="15"/>
      <c r="QOB28" s="13"/>
      <c r="QOC28" s="9"/>
      <c r="QOD28" s="8"/>
      <c r="QOE28" s="8"/>
      <c r="QOF28" s="13"/>
      <c r="QOG28" s="13"/>
      <c r="QOH28" s="14"/>
      <c r="QOI28" s="15"/>
      <c r="QOJ28" s="13"/>
      <c r="QOK28" s="9"/>
      <c r="QOL28" s="8"/>
      <c r="QOM28" s="8"/>
      <c r="QON28" s="13"/>
      <c r="QOO28" s="13"/>
      <c r="QOP28" s="14"/>
      <c r="QOQ28" s="15"/>
      <c r="QOR28" s="13"/>
      <c r="QOS28" s="9"/>
      <c r="QOT28" s="8"/>
      <c r="QOU28" s="8"/>
      <c r="QOV28" s="13"/>
      <c r="QOW28" s="13"/>
      <c r="QOX28" s="14"/>
      <c r="QOY28" s="15"/>
      <c r="QOZ28" s="13"/>
      <c r="QPA28" s="9"/>
      <c r="QPB28" s="8"/>
      <c r="QPC28" s="8"/>
      <c r="QPD28" s="13"/>
      <c r="QPE28" s="13"/>
      <c r="QPF28" s="14"/>
      <c r="QPG28" s="15"/>
      <c r="QPH28" s="13"/>
      <c r="QPI28" s="9"/>
      <c r="QPJ28" s="8"/>
      <c r="QPK28" s="8"/>
      <c r="QPL28" s="13"/>
      <c r="QPM28" s="13"/>
      <c r="QPN28" s="14"/>
      <c r="QPO28" s="15"/>
      <c r="QPP28" s="13"/>
      <c r="QPQ28" s="9"/>
      <c r="QPR28" s="8"/>
      <c r="QPS28" s="8"/>
      <c r="QPT28" s="13"/>
      <c r="QPU28" s="13"/>
      <c r="QPV28" s="14"/>
      <c r="QPW28" s="15"/>
      <c r="QPX28" s="13"/>
      <c r="QPY28" s="9"/>
      <c r="QPZ28" s="8"/>
      <c r="QQA28" s="8"/>
      <c r="QQB28" s="13"/>
      <c r="QQC28" s="13"/>
      <c r="QQD28" s="14"/>
      <c r="QQE28" s="15"/>
      <c r="QQF28" s="13"/>
      <c r="QQG28" s="9"/>
      <c r="QQH28" s="8"/>
      <c r="QQI28" s="8"/>
      <c r="QQJ28" s="13"/>
      <c r="QQK28" s="13"/>
      <c r="QQL28" s="14"/>
      <c r="QQM28" s="15"/>
      <c r="QQN28" s="13"/>
      <c r="QQO28" s="9"/>
      <c r="QQP28" s="8"/>
      <c r="QQQ28" s="8"/>
      <c r="QQR28" s="13"/>
      <c r="QQS28" s="13"/>
      <c r="QQT28" s="14"/>
      <c r="QQU28" s="15"/>
      <c r="QQV28" s="13"/>
      <c r="QQW28" s="9"/>
      <c r="QQX28" s="8"/>
      <c r="QQY28" s="8"/>
      <c r="QQZ28" s="13"/>
      <c r="QRA28" s="13"/>
      <c r="QRB28" s="14"/>
      <c r="QRC28" s="15"/>
      <c r="QRD28" s="13"/>
      <c r="QRE28" s="9"/>
      <c r="QRF28" s="8"/>
      <c r="QRG28" s="8"/>
      <c r="QRH28" s="13"/>
      <c r="QRI28" s="13"/>
      <c r="QRJ28" s="14"/>
      <c r="QRK28" s="15"/>
      <c r="QRL28" s="13"/>
      <c r="QRM28" s="9"/>
      <c r="QRN28" s="8"/>
      <c r="QRO28" s="8"/>
      <c r="QRP28" s="13"/>
      <c r="QRQ28" s="13"/>
      <c r="QRR28" s="14"/>
      <c r="QRS28" s="15"/>
      <c r="QRT28" s="13"/>
      <c r="QRU28" s="9"/>
      <c r="QRV28" s="8"/>
      <c r="QRW28" s="8"/>
      <c r="QRX28" s="13"/>
      <c r="QRY28" s="13"/>
      <c r="QRZ28" s="14"/>
      <c r="QSA28" s="15"/>
      <c r="QSB28" s="13"/>
      <c r="QSC28" s="9"/>
      <c r="QSD28" s="8"/>
      <c r="QSE28" s="8"/>
      <c r="QSF28" s="13"/>
      <c r="QSG28" s="13"/>
      <c r="QSH28" s="14"/>
      <c r="QSI28" s="15"/>
      <c r="QSJ28" s="13"/>
      <c r="QSK28" s="9"/>
      <c r="QSL28" s="8"/>
      <c r="QSM28" s="8"/>
      <c r="QSN28" s="13"/>
      <c r="QSO28" s="13"/>
      <c r="QSP28" s="14"/>
      <c r="QSQ28" s="15"/>
      <c r="QSR28" s="13"/>
      <c r="QSS28" s="9"/>
      <c r="QST28" s="8"/>
      <c r="QSU28" s="8"/>
      <c r="QSV28" s="13"/>
      <c r="QSW28" s="13"/>
      <c r="QSX28" s="14"/>
      <c r="QSY28" s="15"/>
      <c r="QSZ28" s="13"/>
      <c r="QTA28" s="9"/>
      <c r="QTB28" s="8"/>
      <c r="QTC28" s="8"/>
      <c r="QTD28" s="13"/>
      <c r="QTE28" s="13"/>
      <c r="QTF28" s="14"/>
      <c r="QTG28" s="15"/>
      <c r="QTH28" s="13"/>
      <c r="QTI28" s="9"/>
      <c r="QTJ28" s="8"/>
      <c r="QTK28" s="8"/>
      <c r="QTL28" s="13"/>
      <c r="QTM28" s="13"/>
      <c r="QTN28" s="14"/>
      <c r="QTO28" s="15"/>
      <c r="QTP28" s="13"/>
      <c r="QTQ28" s="9"/>
      <c r="QTR28" s="8"/>
      <c r="QTS28" s="8"/>
      <c r="QTT28" s="13"/>
      <c r="QTU28" s="13"/>
      <c r="QTV28" s="14"/>
      <c r="QTW28" s="15"/>
      <c r="QTX28" s="13"/>
      <c r="QTY28" s="9"/>
      <c r="QTZ28" s="8"/>
      <c r="QUA28" s="8"/>
      <c r="QUB28" s="13"/>
      <c r="QUC28" s="13"/>
      <c r="QUD28" s="14"/>
      <c r="QUE28" s="15"/>
      <c r="QUF28" s="13"/>
      <c r="QUG28" s="9"/>
      <c r="QUH28" s="8"/>
      <c r="QUI28" s="8"/>
      <c r="QUJ28" s="13"/>
      <c r="QUK28" s="13"/>
      <c r="QUL28" s="14"/>
      <c r="QUM28" s="15"/>
      <c r="QUN28" s="13"/>
      <c r="QUO28" s="9"/>
      <c r="QUP28" s="8"/>
      <c r="QUQ28" s="8"/>
      <c r="QUR28" s="13"/>
      <c r="QUS28" s="13"/>
      <c r="QUT28" s="14"/>
      <c r="QUU28" s="15"/>
      <c r="QUV28" s="13"/>
      <c r="QUW28" s="9"/>
      <c r="QUX28" s="8"/>
      <c r="QUY28" s="8"/>
      <c r="QUZ28" s="13"/>
      <c r="QVA28" s="13"/>
      <c r="QVB28" s="14"/>
      <c r="QVC28" s="15"/>
      <c r="QVD28" s="13"/>
      <c r="QVE28" s="9"/>
      <c r="QVF28" s="8"/>
      <c r="QVG28" s="8"/>
      <c r="QVH28" s="13"/>
      <c r="QVI28" s="13"/>
      <c r="QVJ28" s="14"/>
      <c r="QVK28" s="15"/>
      <c r="QVL28" s="13"/>
      <c r="QVM28" s="9"/>
      <c r="QVN28" s="8"/>
      <c r="QVO28" s="8"/>
      <c r="QVP28" s="13"/>
      <c r="QVQ28" s="13"/>
      <c r="QVR28" s="14"/>
      <c r="QVS28" s="15"/>
      <c r="QVT28" s="13"/>
      <c r="QVU28" s="9"/>
      <c r="QVV28" s="8"/>
      <c r="QVW28" s="8"/>
      <c r="QVX28" s="13"/>
      <c r="QVY28" s="13"/>
      <c r="QVZ28" s="14"/>
      <c r="QWA28" s="15"/>
      <c r="QWB28" s="13"/>
      <c r="QWC28" s="9"/>
      <c r="QWD28" s="8"/>
      <c r="QWE28" s="8"/>
      <c r="QWF28" s="13"/>
      <c r="QWG28" s="13"/>
      <c r="QWH28" s="14"/>
      <c r="QWI28" s="15"/>
      <c r="QWJ28" s="13"/>
      <c r="QWK28" s="9"/>
      <c r="QWL28" s="8"/>
      <c r="QWM28" s="8"/>
      <c r="QWN28" s="13"/>
      <c r="QWO28" s="13"/>
      <c r="QWP28" s="14"/>
      <c r="QWQ28" s="15"/>
      <c r="QWR28" s="13"/>
      <c r="QWS28" s="9"/>
      <c r="QWT28" s="8"/>
      <c r="QWU28" s="8"/>
      <c r="QWV28" s="13"/>
      <c r="QWW28" s="13"/>
      <c r="QWX28" s="14"/>
      <c r="QWY28" s="15"/>
      <c r="QWZ28" s="13"/>
      <c r="QXA28" s="9"/>
      <c r="QXB28" s="8"/>
      <c r="QXC28" s="8"/>
      <c r="QXD28" s="13"/>
      <c r="QXE28" s="13"/>
      <c r="QXF28" s="14"/>
      <c r="QXG28" s="15"/>
      <c r="QXH28" s="13"/>
      <c r="QXI28" s="9"/>
      <c r="QXJ28" s="8"/>
      <c r="QXK28" s="8"/>
      <c r="QXL28" s="13"/>
      <c r="QXM28" s="13"/>
      <c r="QXN28" s="14"/>
      <c r="QXO28" s="15"/>
      <c r="QXP28" s="13"/>
      <c r="QXQ28" s="9"/>
      <c r="QXR28" s="8"/>
      <c r="QXS28" s="8"/>
      <c r="QXT28" s="13"/>
      <c r="QXU28" s="13"/>
      <c r="QXV28" s="14"/>
      <c r="QXW28" s="15"/>
      <c r="QXX28" s="13"/>
      <c r="QXY28" s="9"/>
      <c r="QXZ28" s="8"/>
      <c r="QYA28" s="8"/>
      <c r="QYB28" s="13"/>
      <c r="QYC28" s="13"/>
      <c r="QYD28" s="14"/>
      <c r="QYE28" s="15"/>
      <c r="QYF28" s="13"/>
      <c r="QYG28" s="9"/>
      <c r="QYH28" s="8"/>
      <c r="QYI28" s="8"/>
      <c r="QYJ28" s="13"/>
      <c r="QYK28" s="13"/>
      <c r="QYL28" s="14"/>
      <c r="QYM28" s="15"/>
      <c r="QYN28" s="13"/>
      <c r="QYO28" s="9"/>
      <c r="QYP28" s="8"/>
      <c r="QYQ28" s="8"/>
      <c r="QYR28" s="13"/>
      <c r="QYS28" s="13"/>
      <c r="QYT28" s="14"/>
      <c r="QYU28" s="15"/>
      <c r="QYV28" s="13"/>
      <c r="QYW28" s="9"/>
      <c r="QYX28" s="8"/>
      <c r="QYY28" s="8"/>
      <c r="QYZ28" s="13"/>
      <c r="QZA28" s="13"/>
      <c r="QZB28" s="14"/>
      <c r="QZC28" s="15"/>
      <c r="QZD28" s="13"/>
      <c r="QZE28" s="9"/>
      <c r="QZF28" s="8"/>
      <c r="QZG28" s="8"/>
      <c r="QZH28" s="13"/>
      <c r="QZI28" s="13"/>
      <c r="QZJ28" s="14"/>
      <c r="QZK28" s="15"/>
      <c r="QZL28" s="13"/>
      <c r="QZM28" s="9"/>
      <c r="QZN28" s="8"/>
      <c r="QZO28" s="8"/>
      <c r="QZP28" s="13"/>
      <c r="QZQ28" s="13"/>
      <c r="QZR28" s="14"/>
      <c r="QZS28" s="15"/>
      <c r="QZT28" s="13"/>
      <c r="QZU28" s="9"/>
      <c r="QZV28" s="8"/>
      <c r="QZW28" s="8"/>
      <c r="QZX28" s="13"/>
      <c r="QZY28" s="13"/>
      <c r="QZZ28" s="14"/>
      <c r="RAA28" s="15"/>
      <c r="RAB28" s="13"/>
      <c r="RAC28" s="9"/>
      <c r="RAD28" s="8"/>
      <c r="RAE28" s="8"/>
      <c r="RAF28" s="13"/>
      <c r="RAG28" s="13"/>
      <c r="RAH28" s="14"/>
      <c r="RAI28" s="15"/>
      <c r="RAJ28" s="13"/>
      <c r="RAK28" s="9"/>
      <c r="RAL28" s="8"/>
      <c r="RAM28" s="8"/>
      <c r="RAN28" s="13"/>
      <c r="RAO28" s="13"/>
      <c r="RAP28" s="14"/>
      <c r="RAQ28" s="15"/>
      <c r="RAR28" s="13"/>
      <c r="RAS28" s="9"/>
      <c r="RAT28" s="8"/>
      <c r="RAU28" s="8"/>
      <c r="RAV28" s="13"/>
      <c r="RAW28" s="13"/>
      <c r="RAX28" s="14"/>
      <c r="RAY28" s="15"/>
      <c r="RAZ28" s="13"/>
      <c r="RBA28" s="9"/>
      <c r="RBB28" s="8"/>
      <c r="RBC28" s="8"/>
      <c r="RBD28" s="13"/>
      <c r="RBE28" s="13"/>
      <c r="RBF28" s="14"/>
      <c r="RBG28" s="15"/>
      <c r="RBH28" s="13"/>
      <c r="RBI28" s="9"/>
      <c r="RBJ28" s="8"/>
      <c r="RBK28" s="8"/>
      <c r="RBL28" s="13"/>
      <c r="RBM28" s="13"/>
      <c r="RBN28" s="14"/>
      <c r="RBO28" s="15"/>
      <c r="RBP28" s="13"/>
      <c r="RBQ28" s="9"/>
      <c r="RBR28" s="8"/>
      <c r="RBS28" s="8"/>
      <c r="RBT28" s="13"/>
      <c r="RBU28" s="13"/>
      <c r="RBV28" s="14"/>
      <c r="RBW28" s="15"/>
      <c r="RBX28" s="13"/>
      <c r="RBY28" s="9"/>
      <c r="RBZ28" s="8"/>
      <c r="RCA28" s="8"/>
      <c r="RCB28" s="13"/>
      <c r="RCC28" s="13"/>
      <c r="RCD28" s="14"/>
      <c r="RCE28" s="15"/>
      <c r="RCF28" s="13"/>
      <c r="RCG28" s="9"/>
      <c r="RCH28" s="8"/>
      <c r="RCI28" s="8"/>
      <c r="RCJ28" s="13"/>
      <c r="RCK28" s="13"/>
      <c r="RCL28" s="14"/>
      <c r="RCM28" s="15"/>
      <c r="RCN28" s="13"/>
      <c r="RCO28" s="9"/>
      <c r="RCP28" s="8"/>
      <c r="RCQ28" s="8"/>
      <c r="RCR28" s="13"/>
      <c r="RCS28" s="13"/>
      <c r="RCT28" s="14"/>
      <c r="RCU28" s="15"/>
      <c r="RCV28" s="13"/>
      <c r="RCW28" s="9"/>
      <c r="RCX28" s="8"/>
      <c r="RCY28" s="8"/>
      <c r="RCZ28" s="13"/>
      <c r="RDA28" s="13"/>
      <c r="RDB28" s="14"/>
      <c r="RDC28" s="15"/>
      <c r="RDD28" s="13"/>
      <c r="RDE28" s="9"/>
      <c r="RDF28" s="8"/>
      <c r="RDG28" s="8"/>
      <c r="RDH28" s="13"/>
      <c r="RDI28" s="13"/>
      <c r="RDJ28" s="14"/>
      <c r="RDK28" s="15"/>
      <c r="RDL28" s="13"/>
      <c r="RDM28" s="9"/>
      <c r="RDN28" s="8"/>
      <c r="RDO28" s="8"/>
      <c r="RDP28" s="13"/>
      <c r="RDQ28" s="13"/>
      <c r="RDR28" s="14"/>
      <c r="RDS28" s="15"/>
      <c r="RDT28" s="13"/>
      <c r="RDU28" s="9"/>
      <c r="RDV28" s="8"/>
      <c r="RDW28" s="8"/>
      <c r="RDX28" s="13"/>
      <c r="RDY28" s="13"/>
      <c r="RDZ28" s="14"/>
      <c r="REA28" s="15"/>
      <c r="REB28" s="13"/>
      <c r="REC28" s="9"/>
      <c r="RED28" s="8"/>
      <c r="REE28" s="8"/>
      <c r="REF28" s="13"/>
      <c r="REG28" s="13"/>
      <c r="REH28" s="14"/>
      <c r="REI28" s="15"/>
      <c r="REJ28" s="13"/>
      <c r="REK28" s="9"/>
      <c r="REL28" s="8"/>
      <c r="REM28" s="8"/>
      <c r="REN28" s="13"/>
      <c r="REO28" s="13"/>
      <c r="REP28" s="14"/>
      <c r="REQ28" s="15"/>
      <c r="RER28" s="13"/>
      <c r="RES28" s="9"/>
      <c r="RET28" s="8"/>
      <c r="REU28" s="8"/>
      <c r="REV28" s="13"/>
      <c r="REW28" s="13"/>
      <c r="REX28" s="14"/>
      <c r="REY28" s="15"/>
      <c r="REZ28" s="13"/>
      <c r="RFA28" s="9"/>
      <c r="RFB28" s="8"/>
      <c r="RFC28" s="8"/>
      <c r="RFD28" s="13"/>
      <c r="RFE28" s="13"/>
      <c r="RFF28" s="14"/>
      <c r="RFG28" s="15"/>
      <c r="RFH28" s="13"/>
      <c r="RFI28" s="9"/>
      <c r="RFJ28" s="8"/>
      <c r="RFK28" s="8"/>
      <c r="RFL28" s="13"/>
      <c r="RFM28" s="13"/>
      <c r="RFN28" s="14"/>
      <c r="RFO28" s="15"/>
      <c r="RFP28" s="13"/>
      <c r="RFQ28" s="9"/>
      <c r="RFR28" s="8"/>
      <c r="RFS28" s="8"/>
      <c r="RFT28" s="13"/>
      <c r="RFU28" s="13"/>
      <c r="RFV28" s="14"/>
      <c r="RFW28" s="15"/>
      <c r="RFX28" s="13"/>
      <c r="RFY28" s="9"/>
      <c r="RFZ28" s="8"/>
      <c r="RGA28" s="8"/>
      <c r="RGB28" s="13"/>
      <c r="RGC28" s="13"/>
      <c r="RGD28" s="14"/>
      <c r="RGE28" s="15"/>
      <c r="RGF28" s="13"/>
      <c r="RGG28" s="9"/>
      <c r="RGH28" s="8"/>
      <c r="RGI28" s="8"/>
      <c r="RGJ28" s="13"/>
      <c r="RGK28" s="13"/>
      <c r="RGL28" s="14"/>
      <c r="RGM28" s="15"/>
      <c r="RGN28" s="13"/>
      <c r="RGO28" s="9"/>
      <c r="RGP28" s="8"/>
      <c r="RGQ28" s="8"/>
      <c r="RGR28" s="13"/>
      <c r="RGS28" s="13"/>
      <c r="RGT28" s="14"/>
      <c r="RGU28" s="15"/>
      <c r="RGV28" s="13"/>
      <c r="RGW28" s="9"/>
      <c r="RGX28" s="8"/>
      <c r="RGY28" s="8"/>
      <c r="RGZ28" s="13"/>
      <c r="RHA28" s="13"/>
      <c r="RHB28" s="14"/>
      <c r="RHC28" s="15"/>
      <c r="RHD28" s="13"/>
      <c r="RHE28" s="9"/>
      <c r="RHF28" s="8"/>
      <c r="RHG28" s="8"/>
      <c r="RHH28" s="13"/>
      <c r="RHI28" s="13"/>
      <c r="RHJ28" s="14"/>
      <c r="RHK28" s="15"/>
      <c r="RHL28" s="13"/>
      <c r="RHM28" s="9"/>
      <c r="RHN28" s="8"/>
      <c r="RHO28" s="8"/>
      <c r="RHP28" s="13"/>
      <c r="RHQ28" s="13"/>
      <c r="RHR28" s="14"/>
      <c r="RHS28" s="15"/>
      <c r="RHT28" s="13"/>
      <c r="RHU28" s="9"/>
      <c r="RHV28" s="8"/>
      <c r="RHW28" s="8"/>
      <c r="RHX28" s="13"/>
      <c r="RHY28" s="13"/>
      <c r="RHZ28" s="14"/>
      <c r="RIA28" s="15"/>
      <c r="RIB28" s="13"/>
      <c r="RIC28" s="9"/>
      <c r="RID28" s="8"/>
      <c r="RIE28" s="8"/>
      <c r="RIF28" s="13"/>
      <c r="RIG28" s="13"/>
      <c r="RIH28" s="14"/>
      <c r="RII28" s="15"/>
      <c r="RIJ28" s="13"/>
      <c r="RIK28" s="9"/>
      <c r="RIL28" s="8"/>
      <c r="RIM28" s="8"/>
      <c r="RIN28" s="13"/>
      <c r="RIO28" s="13"/>
      <c r="RIP28" s="14"/>
      <c r="RIQ28" s="15"/>
      <c r="RIR28" s="13"/>
      <c r="RIS28" s="9"/>
      <c r="RIT28" s="8"/>
      <c r="RIU28" s="8"/>
      <c r="RIV28" s="13"/>
      <c r="RIW28" s="13"/>
      <c r="RIX28" s="14"/>
      <c r="RIY28" s="15"/>
      <c r="RIZ28" s="13"/>
      <c r="RJA28" s="9"/>
      <c r="RJB28" s="8"/>
      <c r="RJC28" s="8"/>
      <c r="RJD28" s="13"/>
      <c r="RJE28" s="13"/>
      <c r="RJF28" s="14"/>
      <c r="RJG28" s="15"/>
      <c r="RJH28" s="13"/>
      <c r="RJI28" s="9"/>
      <c r="RJJ28" s="8"/>
      <c r="RJK28" s="8"/>
      <c r="RJL28" s="13"/>
      <c r="RJM28" s="13"/>
      <c r="RJN28" s="14"/>
      <c r="RJO28" s="15"/>
      <c r="RJP28" s="13"/>
      <c r="RJQ28" s="9"/>
      <c r="RJR28" s="8"/>
      <c r="RJS28" s="8"/>
      <c r="RJT28" s="13"/>
      <c r="RJU28" s="13"/>
      <c r="RJV28" s="14"/>
      <c r="RJW28" s="15"/>
      <c r="RJX28" s="13"/>
      <c r="RJY28" s="9"/>
      <c r="RJZ28" s="8"/>
      <c r="RKA28" s="8"/>
      <c r="RKB28" s="13"/>
      <c r="RKC28" s="13"/>
      <c r="RKD28" s="14"/>
      <c r="RKE28" s="15"/>
      <c r="RKF28" s="13"/>
      <c r="RKG28" s="9"/>
      <c r="RKH28" s="8"/>
      <c r="RKI28" s="8"/>
      <c r="RKJ28" s="13"/>
      <c r="RKK28" s="13"/>
      <c r="RKL28" s="14"/>
      <c r="RKM28" s="15"/>
      <c r="RKN28" s="13"/>
      <c r="RKO28" s="9"/>
      <c r="RKP28" s="8"/>
      <c r="RKQ28" s="8"/>
      <c r="RKR28" s="13"/>
      <c r="RKS28" s="13"/>
      <c r="RKT28" s="14"/>
      <c r="RKU28" s="15"/>
      <c r="RKV28" s="13"/>
      <c r="RKW28" s="9"/>
      <c r="RKX28" s="8"/>
      <c r="RKY28" s="8"/>
      <c r="RKZ28" s="13"/>
      <c r="RLA28" s="13"/>
      <c r="RLB28" s="14"/>
      <c r="RLC28" s="15"/>
      <c r="RLD28" s="13"/>
      <c r="RLE28" s="9"/>
      <c r="RLF28" s="8"/>
      <c r="RLG28" s="8"/>
      <c r="RLH28" s="13"/>
      <c r="RLI28" s="13"/>
      <c r="RLJ28" s="14"/>
      <c r="RLK28" s="15"/>
      <c r="RLL28" s="13"/>
      <c r="RLM28" s="9"/>
      <c r="RLN28" s="8"/>
      <c r="RLO28" s="8"/>
      <c r="RLP28" s="13"/>
      <c r="RLQ28" s="13"/>
      <c r="RLR28" s="14"/>
      <c r="RLS28" s="15"/>
      <c r="RLT28" s="13"/>
      <c r="RLU28" s="9"/>
      <c r="RLV28" s="8"/>
      <c r="RLW28" s="8"/>
      <c r="RLX28" s="13"/>
      <c r="RLY28" s="13"/>
      <c r="RLZ28" s="14"/>
      <c r="RMA28" s="15"/>
      <c r="RMB28" s="13"/>
      <c r="RMC28" s="9"/>
      <c r="RMD28" s="8"/>
      <c r="RME28" s="8"/>
      <c r="RMF28" s="13"/>
      <c r="RMG28" s="13"/>
      <c r="RMH28" s="14"/>
      <c r="RMI28" s="15"/>
      <c r="RMJ28" s="13"/>
      <c r="RMK28" s="9"/>
      <c r="RML28" s="8"/>
      <c r="RMM28" s="8"/>
      <c r="RMN28" s="13"/>
      <c r="RMO28" s="13"/>
      <c r="RMP28" s="14"/>
      <c r="RMQ28" s="15"/>
      <c r="RMR28" s="13"/>
      <c r="RMS28" s="9"/>
      <c r="RMT28" s="8"/>
      <c r="RMU28" s="8"/>
      <c r="RMV28" s="13"/>
      <c r="RMW28" s="13"/>
      <c r="RMX28" s="14"/>
      <c r="RMY28" s="15"/>
      <c r="RMZ28" s="13"/>
      <c r="RNA28" s="9"/>
      <c r="RNB28" s="8"/>
      <c r="RNC28" s="8"/>
      <c r="RND28" s="13"/>
      <c r="RNE28" s="13"/>
      <c r="RNF28" s="14"/>
      <c r="RNG28" s="15"/>
      <c r="RNH28" s="13"/>
      <c r="RNI28" s="9"/>
      <c r="RNJ28" s="8"/>
      <c r="RNK28" s="8"/>
      <c r="RNL28" s="13"/>
      <c r="RNM28" s="13"/>
      <c r="RNN28" s="14"/>
      <c r="RNO28" s="15"/>
      <c r="RNP28" s="13"/>
      <c r="RNQ28" s="9"/>
      <c r="RNR28" s="8"/>
      <c r="RNS28" s="8"/>
      <c r="RNT28" s="13"/>
      <c r="RNU28" s="13"/>
      <c r="RNV28" s="14"/>
      <c r="RNW28" s="15"/>
      <c r="RNX28" s="13"/>
      <c r="RNY28" s="9"/>
      <c r="RNZ28" s="8"/>
      <c r="ROA28" s="8"/>
      <c r="ROB28" s="13"/>
      <c r="ROC28" s="13"/>
      <c r="ROD28" s="14"/>
      <c r="ROE28" s="15"/>
      <c r="ROF28" s="13"/>
      <c r="ROG28" s="9"/>
      <c r="ROH28" s="8"/>
      <c r="ROI28" s="8"/>
      <c r="ROJ28" s="13"/>
      <c r="ROK28" s="13"/>
      <c r="ROL28" s="14"/>
      <c r="ROM28" s="15"/>
      <c r="RON28" s="13"/>
      <c r="ROO28" s="9"/>
      <c r="ROP28" s="8"/>
      <c r="ROQ28" s="8"/>
      <c r="ROR28" s="13"/>
      <c r="ROS28" s="13"/>
      <c r="ROT28" s="14"/>
      <c r="ROU28" s="15"/>
      <c r="ROV28" s="13"/>
      <c r="ROW28" s="9"/>
      <c r="ROX28" s="8"/>
      <c r="ROY28" s="8"/>
      <c r="ROZ28" s="13"/>
      <c r="RPA28" s="13"/>
      <c r="RPB28" s="14"/>
      <c r="RPC28" s="15"/>
      <c r="RPD28" s="13"/>
      <c r="RPE28" s="9"/>
      <c r="RPF28" s="8"/>
      <c r="RPG28" s="8"/>
      <c r="RPH28" s="13"/>
      <c r="RPI28" s="13"/>
      <c r="RPJ28" s="14"/>
      <c r="RPK28" s="15"/>
      <c r="RPL28" s="13"/>
      <c r="RPM28" s="9"/>
      <c r="RPN28" s="8"/>
      <c r="RPO28" s="8"/>
      <c r="RPP28" s="13"/>
      <c r="RPQ28" s="13"/>
      <c r="RPR28" s="14"/>
      <c r="RPS28" s="15"/>
      <c r="RPT28" s="13"/>
      <c r="RPU28" s="9"/>
      <c r="RPV28" s="8"/>
      <c r="RPW28" s="8"/>
      <c r="RPX28" s="13"/>
      <c r="RPY28" s="13"/>
      <c r="RPZ28" s="14"/>
      <c r="RQA28" s="15"/>
      <c r="RQB28" s="13"/>
      <c r="RQC28" s="9"/>
      <c r="RQD28" s="8"/>
      <c r="RQE28" s="8"/>
      <c r="RQF28" s="13"/>
      <c r="RQG28" s="13"/>
      <c r="RQH28" s="14"/>
      <c r="RQI28" s="15"/>
      <c r="RQJ28" s="13"/>
      <c r="RQK28" s="9"/>
      <c r="RQL28" s="8"/>
      <c r="RQM28" s="8"/>
      <c r="RQN28" s="13"/>
      <c r="RQO28" s="13"/>
      <c r="RQP28" s="14"/>
      <c r="RQQ28" s="15"/>
      <c r="RQR28" s="13"/>
      <c r="RQS28" s="9"/>
      <c r="RQT28" s="8"/>
      <c r="RQU28" s="8"/>
      <c r="RQV28" s="13"/>
      <c r="RQW28" s="13"/>
      <c r="RQX28" s="14"/>
      <c r="RQY28" s="15"/>
      <c r="RQZ28" s="13"/>
      <c r="RRA28" s="9"/>
      <c r="RRB28" s="8"/>
      <c r="RRC28" s="8"/>
      <c r="RRD28" s="13"/>
      <c r="RRE28" s="13"/>
      <c r="RRF28" s="14"/>
      <c r="RRG28" s="15"/>
      <c r="RRH28" s="13"/>
      <c r="RRI28" s="9"/>
      <c r="RRJ28" s="8"/>
      <c r="RRK28" s="8"/>
      <c r="RRL28" s="13"/>
      <c r="RRM28" s="13"/>
      <c r="RRN28" s="14"/>
      <c r="RRO28" s="15"/>
      <c r="RRP28" s="13"/>
      <c r="RRQ28" s="9"/>
      <c r="RRR28" s="8"/>
      <c r="RRS28" s="8"/>
      <c r="RRT28" s="13"/>
      <c r="RRU28" s="13"/>
      <c r="RRV28" s="14"/>
      <c r="RRW28" s="15"/>
      <c r="RRX28" s="13"/>
      <c r="RRY28" s="9"/>
      <c r="RRZ28" s="8"/>
      <c r="RSA28" s="8"/>
      <c r="RSB28" s="13"/>
      <c r="RSC28" s="13"/>
      <c r="RSD28" s="14"/>
      <c r="RSE28" s="15"/>
      <c r="RSF28" s="13"/>
      <c r="RSG28" s="9"/>
      <c r="RSH28" s="8"/>
      <c r="RSI28" s="8"/>
      <c r="RSJ28" s="13"/>
      <c r="RSK28" s="13"/>
      <c r="RSL28" s="14"/>
      <c r="RSM28" s="15"/>
      <c r="RSN28" s="13"/>
      <c r="RSO28" s="9"/>
      <c r="RSP28" s="8"/>
      <c r="RSQ28" s="8"/>
      <c r="RSR28" s="13"/>
      <c r="RSS28" s="13"/>
      <c r="RST28" s="14"/>
      <c r="RSU28" s="15"/>
      <c r="RSV28" s="13"/>
      <c r="RSW28" s="9"/>
      <c r="RSX28" s="8"/>
      <c r="RSY28" s="8"/>
      <c r="RSZ28" s="13"/>
      <c r="RTA28" s="13"/>
      <c r="RTB28" s="14"/>
      <c r="RTC28" s="15"/>
      <c r="RTD28" s="13"/>
      <c r="RTE28" s="9"/>
      <c r="RTF28" s="8"/>
      <c r="RTG28" s="8"/>
      <c r="RTH28" s="13"/>
      <c r="RTI28" s="13"/>
      <c r="RTJ28" s="14"/>
      <c r="RTK28" s="15"/>
      <c r="RTL28" s="13"/>
      <c r="RTM28" s="9"/>
      <c r="RTN28" s="8"/>
      <c r="RTO28" s="8"/>
      <c r="RTP28" s="13"/>
      <c r="RTQ28" s="13"/>
      <c r="RTR28" s="14"/>
      <c r="RTS28" s="15"/>
      <c r="RTT28" s="13"/>
      <c r="RTU28" s="9"/>
      <c r="RTV28" s="8"/>
      <c r="RTW28" s="8"/>
      <c r="RTX28" s="13"/>
      <c r="RTY28" s="13"/>
      <c r="RTZ28" s="14"/>
      <c r="RUA28" s="15"/>
      <c r="RUB28" s="13"/>
      <c r="RUC28" s="9"/>
      <c r="RUD28" s="8"/>
      <c r="RUE28" s="8"/>
      <c r="RUF28" s="13"/>
      <c r="RUG28" s="13"/>
      <c r="RUH28" s="14"/>
      <c r="RUI28" s="15"/>
      <c r="RUJ28" s="13"/>
      <c r="RUK28" s="9"/>
      <c r="RUL28" s="8"/>
      <c r="RUM28" s="8"/>
      <c r="RUN28" s="13"/>
      <c r="RUO28" s="13"/>
      <c r="RUP28" s="14"/>
      <c r="RUQ28" s="15"/>
      <c r="RUR28" s="13"/>
      <c r="RUS28" s="9"/>
      <c r="RUT28" s="8"/>
      <c r="RUU28" s="8"/>
      <c r="RUV28" s="13"/>
      <c r="RUW28" s="13"/>
      <c r="RUX28" s="14"/>
      <c r="RUY28" s="15"/>
      <c r="RUZ28" s="13"/>
      <c r="RVA28" s="9"/>
      <c r="RVB28" s="8"/>
      <c r="RVC28" s="8"/>
      <c r="RVD28" s="13"/>
      <c r="RVE28" s="13"/>
      <c r="RVF28" s="14"/>
      <c r="RVG28" s="15"/>
      <c r="RVH28" s="13"/>
      <c r="RVI28" s="9"/>
      <c r="RVJ28" s="8"/>
      <c r="RVK28" s="8"/>
      <c r="RVL28" s="13"/>
      <c r="RVM28" s="13"/>
      <c r="RVN28" s="14"/>
      <c r="RVO28" s="15"/>
      <c r="RVP28" s="13"/>
      <c r="RVQ28" s="9"/>
      <c r="RVR28" s="8"/>
      <c r="RVS28" s="8"/>
      <c r="RVT28" s="13"/>
      <c r="RVU28" s="13"/>
      <c r="RVV28" s="14"/>
      <c r="RVW28" s="15"/>
      <c r="RVX28" s="13"/>
      <c r="RVY28" s="9"/>
      <c r="RVZ28" s="8"/>
      <c r="RWA28" s="8"/>
      <c r="RWB28" s="13"/>
      <c r="RWC28" s="13"/>
      <c r="RWD28" s="14"/>
      <c r="RWE28" s="15"/>
      <c r="RWF28" s="13"/>
      <c r="RWG28" s="9"/>
      <c r="RWH28" s="8"/>
      <c r="RWI28" s="8"/>
      <c r="RWJ28" s="13"/>
      <c r="RWK28" s="13"/>
      <c r="RWL28" s="14"/>
      <c r="RWM28" s="15"/>
      <c r="RWN28" s="13"/>
      <c r="RWO28" s="9"/>
      <c r="RWP28" s="8"/>
      <c r="RWQ28" s="8"/>
      <c r="RWR28" s="13"/>
      <c r="RWS28" s="13"/>
      <c r="RWT28" s="14"/>
      <c r="RWU28" s="15"/>
      <c r="RWV28" s="13"/>
      <c r="RWW28" s="9"/>
      <c r="RWX28" s="8"/>
      <c r="RWY28" s="8"/>
      <c r="RWZ28" s="13"/>
      <c r="RXA28" s="13"/>
      <c r="RXB28" s="14"/>
      <c r="RXC28" s="15"/>
      <c r="RXD28" s="13"/>
      <c r="RXE28" s="9"/>
      <c r="RXF28" s="8"/>
      <c r="RXG28" s="8"/>
      <c r="RXH28" s="13"/>
      <c r="RXI28" s="13"/>
      <c r="RXJ28" s="14"/>
      <c r="RXK28" s="15"/>
      <c r="RXL28" s="13"/>
      <c r="RXM28" s="9"/>
      <c r="RXN28" s="8"/>
      <c r="RXO28" s="8"/>
      <c r="RXP28" s="13"/>
      <c r="RXQ28" s="13"/>
      <c r="RXR28" s="14"/>
      <c r="RXS28" s="15"/>
      <c r="RXT28" s="13"/>
      <c r="RXU28" s="9"/>
      <c r="RXV28" s="8"/>
      <c r="RXW28" s="8"/>
      <c r="RXX28" s="13"/>
      <c r="RXY28" s="13"/>
      <c r="RXZ28" s="14"/>
      <c r="RYA28" s="15"/>
      <c r="RYB28" s="13"/>
      <c r="RYC28" s="9"/>
      <c r="RYD28" s="8"/>
      <c r="RYE28" s="8"/>
      <c r="RYF28" s="13"/>
      <c r="RYG28" s="13"/>
      <c r="RYH28" s="14"/>
      <c r="RYI28" s="15"/>
      <c r="RYJ28" s="13"/>
      <c r="RYK28" s="9"/>
      <c r="RYL28" s="8"/>
      <c r="RYM28" s="8"/>
      <c r="RYN28" s="13"/>
      <c r="RYO28" s="13"/>
      <c r="RYP28" s="14"/>
      <c r="RYQ28" s="15"/>
      <c r="RYR28" s="13"/>
      <c r="RYS28" s="9"/>
      <c r="RYT28" s="8"/>
      <c r="RYU28" s="8"/>
      <c r="RYV28" s="13"/>
      <c r="RYW28" s="13"/>
      <c r="RYX28" s="14"/>
      <c r="RYY28" s="15"/>
      <c r="RYZ28" s="13"/>
      <c r="RZA28" s="9"/>
      <c r="RZB28" s="8"/>
      <c r="RZC28" s="8"/>
      <c r="RZD28" s="13"/>
      <c r="RZE28" s="13"/>
      <c r="RZF28" s="14"/>
      <c r="RZG28" s="15"/>
      <c r="RZH28" s="13"/>
      <c r="RZI28" s="9"/>
      <c r="RZJ28" s="8"/>
      <c r="RZK28" s="8"/>
      <c r="RZL28" s="13"/>
      <c r="RZM28" s="13"/>
      <c r="RZN28" s="14"/>
      <c r="RZO28" s="15"/>
      <c r="RZP28" s="13"/>
      <c r="RZQ28" s="9"/>
      <c r="RZR28" s="8"/>
      <c r="RZS28" s="8"/>
      <c r="RZT28" s="13"/>
      <c r="RZU28" s="13"/>
      <c r="RZV28" s="14"/>
      <c r="RZW28" s="15"/>
      <c r="RZX28" s="13"/>
      <c r="RZY28" s="9"/>
      <c r="RZZ28" s="8"/>
      <c r="SAA28" s="8"/>
      <c r="SAB28" s="13"/>
      <c r="SAC28" s="13"/>
      <c r="SAD28" s="14"/>
      <c r="SAE28" s="15"/>
      <c r="SAF28" s="13"/>
      <c r="SAG28" s="9"/>
      <c r="SAH28" s="8"/>
      <c r="SAI28" s="8"/>
      <c r="SAJ28" s="13"/>
      <c r="SAK28" s="13"/>
      <c r="SAL28" s="14"/>
      <c r="SAM28" s="15"/>
      <c r="SAN28" s="13"/>
      <c r="SAO28" s="9"/>
      <c r="SAP28" s="8"/>
      <c r="SAQ28" s="8"/>
      <c r="SAR28" s="13"/>
      <c r="SAS28" s="13"/>
      <c r="SAT28" s="14"/>
      <c r="SAU28" s="15"/>
      <c r="SAV28" s="13"/>
      <c r="SAW28" s="9"/>
      <c r="SAX28" s="8"/>
      <c r="SAY28" s="8"/>
      <c r="SAZ28" s="13"/>
      <c r="SBA28" s="13"/>
      <c r="SBB28" s="14"/>
      <c r="SBC28" s="15"/>
      <c r="SBD28" s="13"/>
      <c r="SBE28" s="9"/>
      <c r="SBF28" s="8"/>
      <c r="SBG28" s="8"/>
      <c r="SBH28" s="13"/>
      <c r="SBI28" s="13"/>
      <c r="SBJ28" s="14"/>
      <c r="SBK28" s="15"/>
      <c r="SBL28" s="13"/>
      <c r="SBM28" s="9"/>
      <c r="SBN28" s="8"/>
      <c r="SBO28" s="8"/>
      <c r="SBP28" s="13"/>
      <c r="SBQ28" s="13"/>
      <c r="SBR28" s="14"/>
      <c r="SBS28" s="15"/>
      <c r="SBT28" s="13"/>
      <c r="SBU28" s="9"/>
      <c r="SBV28" s="8"/>
      <c r="SBW28" s="8"/>
      <c r="SBX28" s="13"/>
      <c r="SBY28" s="13"/>
      <c r="SBZ28" s="14"/>
      <c r="SCA28" s="15"/>
      <c r="SCB28" s="13"/>
      <c r="SCC28" s="9"/>
      <c r="SCD28" s="8"/>
      <c r="SCE28" s="8"/>
      <c r="SCF28" s="13"/>
      <c r="SCG28" s="13"/>
      <c r="SCH28" s="14"/>
      <c r="SCI28" s="15"/>
      <c r="SCJ28" s="13"/>
      <c r="SCK28" s="9"/>
      <c r="SCL28" s="8"/>
      <c r="SCM28" s="8"/>
      <c r="SCN28" s="13"/>
      <c r="SCO28" s="13"/>
      <c r="SCP28" s="14"/>
      <c r="SCQ28" s="15"/>
      <c r="SCR28" s="13"/>
      <c r="SCS28" s="9"/>
      <c r="SCT28" s="8"/>
      <c r="SCU28" s="8"/>
      <c r="SCV28" s="13"/>
      <c r="SCW28" s="13"/>
      <c r="SCX28" s="14"/>
      <c r="SCY28" s="15"/>
      <c r="SCZ28" s="13"/>
      <c r="SDA28" s="9"/>
      <c r="SDB28" s="8"/>
      <c r="SDC28" s="8"/>
      <c r="SDD28" s="13"/>
      <c r="SDE28" s="13"/>
      <c r="SDF28" s="14"/>
      <c r="SDG28" s="15"/>
      <c r="SDH28" s="13"/>
      <c r="SDI28" s="9"/>
      <c r="SDJ28" s="8"/>
      <c r="SDK28" s="8"/>
      <c r="SDL28" s="13"/>
      <c r="SDM28" s="13"/>
      <c r="SDN28" s="14"/>
      <c r="SDO28" s="15"/>
      <c r="SDP28" s="13"/>
      <c r="SDQ28" s="9"/>
      <c r="SDR28" s="8"/>
      <c r="SDS28" s="8"/>
      <c r="SDT28" s="13"/>
      <c r="SDU28" s="13"/>
      <c r="SDV28" s="14"/>
      <c r="SDW28" s="15"/>
      <c r="SDX28" s="13"/>
      <c r="SDY28" s="9"/>
      <c r="SDZ28" s="8"/>
      <c r="SEA28" s="8"/>
      <c r="SEB28" s="13"/>
      <c r="SEC28" s="13"/>
      <c r="SED28" s="14"/>
      <c r="SEE28" s="15"/>
      <c r="SEF28" s="13"/>
      <c r="SEG28" s="9"/>
      <c r="SEH28" s="8"/>
      <c r="SEI28" s="8"/>
      <c r="SEJ28" s="13"/>
      <c r="SEK28" s="13"/>
      <c r="SEL28" s="14"/>
      <c r="SEM28" s="15"/>
      <c r="SEN28" s="13"/>
      <c r="SEO28" s="9"/>
      <c r="SEP28" s="8"/>
      <c r="SEQ28" s="8"/>
      <c r="SER28" s="13"/>
      <c r="SES28" s="13"/>
      <c r="SET28" s="14"/>
      <c r="SEU28" s="15"/>
      <c r="SEV28" s="13"/>
      <c r="SEW28" s="9"/>
      <c r="SEX28" s="8"/>
      <c r="SEY28" s="8"/>
      <c r="SEZ28" s="13"/>
      <c r="SFA28" s="13"/>
      <c r="SFB28" s="14"/>
      <c r="SFC28" s="15"/>
      <c r="SFD28" s="13"/>
      <c r="SFE28" s="9"/>
      <c r="SFF28" s="8"/>
      <c r="SFG28" s="8"/>
      <c r="SFH28" s="13"/>
      <c r="SFI28" s="13"/>
      <c r="SFJ28" s="14"/>
      <c r="SFK28" s="15"/>
      <c r="SFL28" s="13"/>
      <c r="SFM28" s="9"/>
      <c r="SFN28" s="8"/>
      <c r="SFO28" s="8"/>
      <c r="SFP28" s="13"/>
      <c r="SFQ28" s="13"/>
      <c r="SFR28" s="14"/>
      <c r="SFS28" s="15"/>
      <c r="SFT28" s="13"/>
      <c r="SFU28" s="9"/>
      <c r="SFV28" s="8"/>
      <c r="SFW28" s="8"/>
      <c r="SFX28" s="13"/>
      <c r="SFY28" s="13"/>
      <c r="SFZ28" s="14"/>
      <c r="SGA28" s="15"/>
      <c r="SGB28" s="13"/>
      <c r="SGC28" s="9"/>
      <c r="SGD28" s="8"/>
      <c r="SGE28" s="8"/>
      <c r="SGF28" s="13"/>
      <c r="SGG28" s="13"/>
      <c r="SGH28" s="14"/>
      <c r="SGI28" s="15"/>
      <c r="SGJ28" s="13"/>
      <c r="SGK28" s="9"/>
      <c r="SGL28" s="8"/>
      <c r="SGM28" s="8"/>
      <c r="SGN28" s="13"/>
      <c r="SGO28" s="13"/>
      <c r="SGP28" s="14"/>
      <c r="SGQ28" s="15"/>
      <c r="SGR28" s="13"/>
      <c r="SGS28" s="9"/>
      <c r="SGT28" s="8"/>
      <c r="SGU28" s="8"/>
      <c r="SGV28" s="13"/>
      <c r="SGW28" s="13"/>
      <c r="SGX28" s="14"/>
      <c r="SGY28" s="15"/>
      <c r="SGZ28" s="13"/>
      <c r="SHA28" s="9"/>
      <c r="SHB28" s="8"/>
      <c r="SHC28" s="8"/>
      <c r="SHD28" s="13"/>
      <c r="SHE28" s="13"/>
      <c r="SHF28" s="14"/>
      <c r="SHG28" s="15"/>
      <c r="SHH28" s="13"/>
      <c r="SHI28" s="9"/>
      <c r="SHJ28" s="8"/>
      <c r="SHK28" s="8"/>
      <c r="SHL28" s="13"/>
      <c r="SHM28" s="13"/>
      <c r="SHN28" s="14"/>
      <c r="SHO28" s="15"/>
      <c r="SHP28" s="13"/>
      <c r="SHQ28" s="9"/>
      <c r="SHR28" s="8"/>
      <c r="SHS28" s="8"/>
      <c r="SHT28" s="13"/>
      <c r="SHU28" s="13"/>
      <c r="SHV28" s="14"/>
      <c r="SHW28" s="15"/>
      <c r="SHX28" s="13"/>
      <c r="SHY28" s="9"/>
      <c r="SHZ28" s="8"/>
      <c r="SIA28" s="8"/>
      <c r="SIB28" s="13"/>
      <c r="SIC28" s="13"/>
      <c r="SID28" s="14"/>
      <c r="SIE28" s="15"/>
      <c r="SIF28" s="13"/>
      <c r="SIG28" s="9"/>
      <c r="SIH28" s="8"/>
      <c r="SII28" s="8"/>
      <c r="SIJ28" s="13"/>
      <c r="SIK28" s="13"/>
      <c r="SIL28" s="14"/>
      <c r="SIM28" s="15"/>
      <c r="SIN28" s="13"/>
      <c r="SIO28" s="9"/>
      <c r="SIP28" s="8"/>
      <c r="SIQ28" s="8"/>
      <c r="SIR28" s="13"/>
      <c r="SIS28" s="13"/>
      <c r="SIT28" s="14"/>
      <c r="SIU28" s="15"/>
      <c r="SIV28" s="13"/>
      <c r="SIW28" s="9"/>
      <c r="SIX28" s="8"/>
      <c r="SIY28" s="8"/>
      <c r="SIZ28" s="13"/>
      <c r="SJA28" s="13"/>
      <c r="SJB28" s="14"/>
      <c r="SJC28" s="15"/>
      <c r="SJD28" s="13"/>
      <c r="SJE28" s="9"/>
      <c r="SJF28" s="8"/>
      <c r="SJG28" s="8"/>
      <c r="SJH28" s="13"/>
      <c r="SJI28" s="13"/>
      <c r="SJJ28" s="14"/>
      <c r="SJK28" s="15"/>
      <c r="SJL28" s="13"/>
      <c r="SJM28" s="9"/>
      <c r="SJN28" s="8"/>
      <c r="SJO28" s="8"/>
      <c r="SJP28" s="13"/>
      <c r="SJQ28" s="13"/>
      <c r="SJR28" s="14"/>
      <c r="SJS28" s="15"/>
      <c r="SJT28" s="13"/>
      <c r="SJU28" s="9"/>
      <c r="SJV28" s="8"/>
      <c r="SJW28" s="8"/>
      <c r="SJX28" s="13"/>
      <c r="SJY28" s="13"/>
      <c r="SJZ28" s="14"/>
      <c r="SKA28" s="15"/>
      <c r="SKB28" s="13"/>
      <c r="SKC28" s="9"/>
      <c r="SKD28" s="8"/>
      <c r="SKE28" s="8"/>
      <c r="SKF28" s="13"/>
      <c r="SKG28" s="13"/>
      <c r="SKH28" s="14"/>
      <c r="SKI28" s="15"/>
      <c r="SKJ28" s="13"/>
      <c r="SKK28" s="9"/>
      <c r="SKL28" s="8"/>
      <c r="SKM28" s="8"/>
      <c r="SKN28" s="13"/>
      <c r="SKO28" s="13"/>
      <c r="SKP28" s="14"/>
      <c r="SKQ28" s="15"/>
      <c r="SKR28" s="13"/>
      <c r="SKS28" s="9"/>
      <c r="SKT28" s="8"/>
      <c r="SKU28" s="8"/>
      <c r="SKV28" s="13"/>
      <c r="SKW28" s="13"/>
      <c r="SKX28" s="14"/>
      <c r="SKY28" s="15"/>
      <c r="SKZ28" s="13"/>
      <c r="SLA28" s="9"/>
      <c r="SLB28" s="8"/>
      <c r="SLC28" s="8"/>
      <c r="SLD28" s="13"/>
      <c r="SLE28" s="13"/>
      <c r="SLF28" s="14"/>
      <c r="SLG28" s="15"/>
      <c r="SLH28" s="13"/>
      <c r="SLI28" s="9"/>
      <c r="SLJ28" s="8"/>
      <c r="SLK28" s="8"/>
      <c r="SLL28" s="13"/>
      <c r="SLM28" s="13"/>
      <c r="SLN28" s="14"/>
      <c r="SLO28" s="15"/>
      <c r="SLP28" s="13"/>
      <c r="SLQ28" s="9"/>
      <c r="SLR28" s="8"/>
      <c r="SLS28" s="8"/>
      <c r="SLT28" s="13"/>
      <c r="SLU28" s="13"/>
      <c r="SLV28" s="14"/>
      <c r="SLW28" s="15"/>
      <c r="SLX28" s="13"/>
      <c r="SLY28" s="9"/>
      <c r="SLZ28" s="8"/>
      <c r="SMA28" s="8"/>
      <c r="SMB28" s="13"/>
      <c r="SMC28" s="13"/>
      <c r="SMD28" s="14"/>
      <c r="SME28" s="15"/>
      <c r="SMF28" s="13"/>
      <c r="SMG28" s="9"/>
      <c r="SMH28" s="8"/>
      <c r="SMI28" s="8"/>
      <c r="SMJ28" s="13"/>
      <c r="SMK28" s="13"/>
      <c r="SML28" s="14"/>
      <c r="SMM28" s="15"/>
      <c r="SMN28" s="13"/>
      <c r="SMO28" s="9"/>
      <c r="SMP28" s="8"/>
      <c r="SMQ28" s="8"/>
      <c r="SMR28" s="13"/>
      <c r="SMS28" s="13"/>
      <c r="SMT28" s="14"/>
      <c r="SMU28" s="15"/>
      <c r="SMV28" s="13"/>
      <c r="SMW28" s="9"/>
      <c r="SMX28" s="8"/>
      <c r="SMY28" s="8"/>
      <c r="SMZ28" s="13"/>
      <c r="SNA28" s="13"/>
      <c r="SNB28" s="14"/>
      <c r="SNC28" s="15"/>
      <c r="SND28" s="13"/>
      <c r="SNE28" s="9"/>
      <c r="SNF28" s="8"/>
      <c r="SNG28" s="8"/>
      <c r="SNH28" s="13"/>
      <c r="SNI28" s="13"/>
      <c r="SNJ28" s="14"/>
      <c r="SNK28" s="15"/>
      <c r="SNL28" s="13"/>
      <c r="SNM28" s="9"/>
      <c r="SNN28" s="8"/>
      <c r="SNO28" s="8"/>
      <c r="SNP28" s="13"/>
      <c r="SNQ28" s="13"/>
      <c r="SNR28" s="14"/>
      <c r="SNS28" s="15"/>
      <c r="SNT28" s="13"/>
      <c r="SNU28" s="9"/>
      <c r="SNV28" s="8"/>
      <c r="SNW28" s="8"/>
      <c r="SNX28" s="13"/>
      <c r="SNY28" s="13"/>
      <c r="SNZ28" s="14"/>
      <c r="SOA28" s="15"/>
      <c r="SOB28" s="13"/>
      <c r="SOC28" s="9"/>
      <c r="SOD28" s="8"/>
      <c r="SOE28" s="8"/>
      <c r="SOF28" s="13"/>
      <c r="SOG28" s="13"/>
      <c r="SOH28" s="14"/>
      <c r="SOI28" s="15"/>
      <c r="SOJ28" s="13"/>
      <c r="SOK28" s="9"/>
      <c r="SOL28" s="8"/>
      <c r="SOM28" s="8"/>
      <c r="SON28" s="13"/>
      <c r="SOO28" s="13"/>
      <c r="SOP28" s="14"/>
      <c r="SOQ28" s="15"/>
      <c r="SOR28" s="13"/>
      <c r="SOS28" s="9"/>
      <c r="SOT28" s="8"/>
      <c r="SOU28" s="8"/>
      <c r="SOV28" s="13"/>
      <c r="SOW28" s="13"/>
      <c r="SOX28" s="14"/>
      <c r="SOY28" s="15"/>
      <c r="SOZ28" s="13"/>
      <c r="SPA28" s="9"/>
      <c r="SPB28" s="8"/>
      <c r="SPC28" s="8"/>
      <c r="SPD28" s="13"/>
      <c r="SPE28" s="13"/>
      <c r="SPF28" s="14"/>
      <c r="SPG28" s="15"/>
      <c r="SPH28" s="13"/>
      <c r="SPI28" s="9"/>
      <c r="SPJ28" s="8"/>
      <c r="SPK28" s="8"/>
      <c r="SPL28" s="13"/>
      <c r="SPM28" s="13"/>
      <c r="SPN28" s="14"/>
      <c r="SPO28" s="15"/>
      <c r="SPP28" s="13"/>
      <c r="SPQ28" s="9"/>
      <c r="SPR28" s="8"/>
      <c r="SPS28" s="8"/>
      <c r="SPT28" s="13"/>
      <c r="SPU28" s="13"/>
      <c r="SPV28" s="14"/>
      <c r="SPW28" s="15"/>
      <c r="SPX28" s="13"/>
      <c r="SPY28" s="9"/>
      <c r="SPZ28" s="8"/>
      <c r="SQA28" s="8"/>
      <c r="SQB28" s="13"/>
      <c r="SQC28" s="13"/>
      <c r="SQD28" s="14"/>
      <c r="SQE28" s="15"/>
      <c r="SQF28" s="13"/>
      <c r="SQG28" s="9"/>
      <c r="SQH28" s="8"/>
      <c r="SQI28" s="8"/>
      <c r="SQJ28" s="13"/>
      <c r="SQK28" s="13"/>
      <c r="SQL28" s="14"/>
      <c r="SQM28" s="15"/>
      <c r="SQN28" s="13"/>
      <c r="SQO28" s="9"/>
      <c r="SQP28" s="8"/>
      <c r="SQQ28" s="8"/>
      <c r="SQR28" s="13"/>
      <c r="SQS28" s="13"/>
      <c r="SQT28" s="14"/>
      <c r="SQU28" s="15"/>
      <c r="SQV28" s="13"/>
      <c r="SQW28" s="9"/>
      <c r="SQX28" s="8"/>
      <c r="SQY28" s="8"/>
      <c r="SQZ28" s="13"/>
      <c r="SRA28" s="13"/>
      <c r="SRB28" s="14"/>
      <c r="SRC28" s="15"/>
      <c r="SRD28" s="13"/>
      <c r="SRE28" s="9"/>
      <c r="SRF28" s="8"/>
      <c r="SRG28" s="8"/>
      <c r="SRH28" s="13"/>
      <c r="SRI28" s="13"/>
      <c r="SRJ28" s="14"/>
      <c r="SRK28" s="15"/>
      <c r="SRL28" s="13"/>
      <c r="SRM28" s="9"/>
      <c r="SRN28" s="8"/>
      <c r="SRO28" s="8"/>
      <c r="SRP28" s="13"/>
      <c r="SRQ28" s="13"/>
      <c r="SRR28" s="14"/>
      <c r="SRS28" s="15"/>
      <c r="SRT28" s="13"/>
      <c r="SRU28" s="9"/>
      <c r="SRV28" s="8"/>
      <c r="SRW28" s="8"/>
      <c r="SRX28" s="13"/>
      <c r="SRY28" s="13"/>
      <c r="SRZ28" s="14"/>
      <c r="SSA28" s="15"/>
      <c r="SSB28" s="13"/>
      <c r="SSC28" s="9"/>
      <c r="SSD28" s="8"/>
      <c r="SSE28" s="8"/>
      <c r="SSF28" s="13"/>
      <c r="SSG28" s="13"/>
      <c r="SSH28" s="14"/>
      <c r="SSI28" s="15"/>
      <c r="SSJ28" s="13"/>
      <c r="SSK28" s="9"/>
      <c r="SSL28" s="8"/>
      <c r="SSM28" s="8"/>
      <c r="SSN28" s="13"/>
      <c r="SSO28" s="13"/>
      <c r="SSP28" s="14"/>
      <c r="SSQ28" s="15"/>
      <c r="SSR28" s="13"/>
      <c r="SSS28" s="9"/>
      <c r="SST28" s="8"/>
      <c r="SSU28" s="8"/>
      <c r="SSV28" s="13"/>
      <c r="SSW28" s="13"/>
      <c r="SSX28" s="14"/>
      <c r="SSY28" s="15"/>
      <c r="SSZ28" s="13"/>
      <c r="STA28" s="9"/>
      <c r="STB28" s="8"/>
      <c r="STC28" s="8"/>
      <c r="STD28" s="13"/>
      <c r="STE28" s="13"/>
      <c r="STF28" s="14"/>
      <c r="STG28" s="15"/>
      <c r="STH28" s="13"/>
      <c r="STI28" s="9"/>
      <c r="STJ28" s="8"/>
      <c r="STK28" s="8"/>
      <c r="STL28" s="13"/>
      <c r="STM28" s="13"/>
      <c r="STN28" s="14"/>
      <c r="STO28" s="15"/>
      <c r="STP28" s="13"/>
      <c r="STQ28" s="9"/>
      <c r="STR28" s="8"/>
      <c r="STS28" s="8"/>
      <c r="STT28" s="13"/>
      <c r="STU28" s="13"/>
      <c r="STV28" s="14"/>
      <c r="STW28" s="15"/>
      <c r="STX28" s="13"/>
      <c r="STY28" s="9"/>
      <c r="STZ28" s="8"/>
      <c r="SUA28" s="8"/>
      <c r="SUB28" s="13"/>
      <c r="SUC28" s="13"/>
      <c r="SUD28" s="14"/>
      <c r="SUE28" s="15"/>
      <c r="SUF28" s="13"/>
      <c r="SUG28" s="9"/>
      <c r="SUH28" s="8"/>
      <c r="SUI28" s="8"/>
      <c r="SUJ28" s="13"/>
      <c r="SUK28" s="13"/>
      <c r="SUL28" s="14"/>
      <c r="SUM28" s="15"/>
      <c r="SUN28" s="13"/>
      <c r="SUO28" s="9"/>
      <c r="SUP28" s="8"/>
      <c r="SUQ28" s="8"/>
      <c r="SUR28" s="13"/>
      <c r="SUS28" s="13"/>
      <c r="SUT28" s="14"/>
      <c r="SUU28" s="15"/>
      <c r="SUV28" s="13"/>
      <c r="SUW28" s="9"/>
      <c r="SUX28" s="8"/>
      <c r="SUY28" s="8"/>
      <c r="SUZ28" s="13"/>
      <c r="SVA28" s="13"/>
      <c r="SVB28" s="14"/>
      <c r="SVC28" s="15"/>
      <c r="SVD28" s="13"/>
      <c r="SVE28" s="9"/>
      <c r="SVF28" s="8"/>
      <c r="SVG28" s="8"/>
      <c r="SVH28" s="13"/>
      <c r="SVI28" s="13"/>
      <c r="SVJ28" s="14"/>
      <c r="SVK28" s="15"/>
      <c r="SVL28" s="13"/>
      <c r="SVM28" s="9"/>
      <c r="SVN28" s="8"/>
      <c r="SVO28" s="8"/>
      <c r="SVP28" s="13"/>
      <c r="SVQ28" s="13"/>
      <c r="SVR28" s="14"/>
      <c r="SVS28" s="15"/>
      <c r="SVT28" s="13"/>
      <c r="SVU28" s="9"/>
      <c r="SVV28" s="8"/>
      <c r="SVW28" s="8"/>
      <c r="SVX28" s="13"/>
      <c r="SVY28" s="13"/>
      <c r="SVZ28" s="14"/>
      <c r="SWA28" s="15"/>
      <c r="SWB28" s="13"/>
      <c r="SWC28" s="9"/>
      <c r="SWD28" s="8"/>
      <c r="SWE28" s="8"/>
      <c r="SWF28" s="13"/>
      <c r="SWG28" s="13"/>
      <c r="SWH28" s="14"/>
      <c r="SWI28" s="15"/>
      <c r="SWJ28" s="13"/>
      <c r="SWK28" s="9"/>
      <c r="SWL28" s="8"/>
      <c r="SWM28" s="8"/>
      <c r="SWN28" s="13"/>
      <c r="SWO28" s="13"/>
      <c r="SWP28" s="14"/>
      <c r="SWQ28" s="15"/>
      <c r="SWR28" s="13"/>
      <c r="SWS28" s="9"/>
      <c r="SWT28" s="8"/>
      <c r="SWU28" s="8"/>
      <c r="SWV28" s="13"/>
      <c r="SWW28" s="13"/>
      <c r="SWX28" s="14"/>
      <c r="SWY28" s="15"/>
      <c r="SWZ28" s="13"/>
      <c r="SXA28" s="9"/>
      <c r="SXB28" s="8"/>
      <c r="SXC28" s="8"/>
      <c r="SXD28" s="13"/>
      <c r="SXE28" s="13"/>
      <c r="SXF28" s="14"/>
      <c r="SXG28" s="15"/>
      <c r="SXH28" s="13"/>
      <c r="SXI28" s="9"/>
      <c r="SXJ28" s="8"/>
      <c r="SXK28" s="8"/>
      <c r="SXL28" s="13"/>
      <c r="SXM28" s="13"/>
      <c r="SXN28" s="14"/>
      <c r="SXO28" s="15"/>
      <c r="SXP28" s="13"/>
      <c r="SXQ28" s="9"/>
      <c r="SXR28" s="8"/>
      <c r="SXS28" s="8"/>
      <c r="SXT28" s="13"/>
      <c r="SXU28" s="13"/>
      <c r="SXV28" s="14"/>
      <c r="SXW28" s="15"/>
      <c r="SXX28" s="13"/>
      <c r="SXY28" s="9"/>
      <c r="SXZ28" s="8"/>
      <c r="SYA28" s="8"/>
      <c r="SYB28" s="13"/>
      <c r="SYC28" s="13"/>
      <c r="SYD28" s="14"/>
      <c r="SYE28" s="15"/>
      <c r="SYF28" s="13"/>
      <c r="SYG28" s="9"/>
      <c r="SYH28" s="8"/>
      <c r="SYI28" s="8"/>
      <c r="SYJ28" s="13"/>
      <c r="SYK28" s="13"/>
      <c r="SYL28" s="14"/>
      <c r="SYM28" s="15"/>
      <c r="SYN28" s="13"/>
      <c r="SYO28" s="9"/>
      <c r="SYP28" s="8"/>
      <c r="SYQ28" s="8"/>
      <c r="SYR28" s="13"/>
      <c r="SYS28" s="13"/>
      <c r="SYT28" s="14"/>
      <c r="SYU28" s="15"/>
      <c r="SYV28" s="13"/>
      <c r="SYW28" s="9"/>
      <c r="SYX28" s="8"/>
      <c r="SYY28" s="8"/>
      <c r="SYZ28" s="13"/>
      <c r="SZA28" s="13"/>
      <c r="SZB28" s="14"/>
      <c r="SZC28" s="15"/>
      <c r="SZD28" s="13"/>
      <c r="SZE28" s="9"/>
      <c r="SZF28" s="8"/>
      <c r="SZG28" s="8"/>
      <c r="SZH28" s="13"/>
      <c r="SZI28" s="13"/>
      <c r="SZJ28" s="14"/>
      <c r="SZK28" s="15"/>
      <c r="SZL28" s="13"/>
      <c r="SZM28" s="9"/>
      <c r="SZN28" s="8"/>
      <c r="SZO28" s="8"/>
      <c r="SZP28" s="13"/>
      <c r="SZQ28" s="13"/>
      <c r="SZR28" s="14"/>
      <c r="SZS28" s="15"/>
      <c r="SZT28" s="13"/>
      <c r="SZU28" s="9"/>
      <c r="SZV28" s="8"/>
      <c r="SZW28" s="8"/>
      <c r="SZX28" s="13"/>
      <c r="SZY28" s="13"/>
      <c r="SZZ28" s="14"/>
      <c r="TAA28" s="15"/>
      <c r="TAB28" s="13"/>
      <c r="TAC28" s="9"/>
      <c r="TAD28" s="8"/>
      <c r="TAE28" s="8"/>
      <c r="TAF28" s="13"/>
      <c r="TAG28" s="13"/>
      <c r="TAH28" s="14"/>
      <c r="TAI28" s="15"/>
      <c r="TAJ28" s="13"/>
      <c r="TAK28" s="9"/>
      <c r="TAL28" s="8"/>
      <c r="TAM28" s="8"/>
      <c r="TAN28" s="13"/>
      <c r="TAO28" s="13"/>
      <c r="TAP28" s="14"/>
      <c r="TAQ28" s="15"/>
      <c r="TAR28" s="13"/>
      <c r="TAS28" s="9"/>
      <c r="TAT28" s="8"/>
      <c r="TAU28" s="8"/>
      <c r="TAV28" s="13"/>
      <c r="TAW28" s="13"/>
      <c r="TAX28" s="14"/>
      <c r="TAY28" s="15"/>
      <c r="TAZ28" s="13"/>
      <c r="TBA28" s="9"/>
      <c r="TBB28" s="8"/>
      <c r="TBC28" s="8"/>
      <c r="TBD28" s="13"/>
      <c r="TBE28" s="13"/>
      <c r="TBF28" s="14"/>
      <c r="TBG28" s="15"/>
      <c r="TBH28" s="13"/>
      <c r="TBI28" s="9"/>
      <c r="TBJ28" s="8"/>
      <c r="TBK28" s="8"/>
      <c r="TBL28" s="13"/>
      <c r="TBM28" s="13"/>
      <c r="TBN28" s="14"/>
      <c r="TBO28" s="15"/>
      <c r="TBP28" s="13"/>
      <c r="TBQ28" s="9"/>
      <c r="TBR28" s="8"/>
      <c r="TBS28" s="8"/>
      <c r="TBT28" s="13"/>
      <c r="TBU28" s="13"/>
      <c r="TBV28" s="14"/>
      <c r="TBW28" s="15"/>
      <c r="TBX28" s="13"/>
      <c r="TBY28" s="9"/>
      <c r="TBZ28" s="8"/>
      <c r="TCA28" s="8"/>
      <c r="TCB28" s="13"/>
      <c r="TCC28" s="13"/>
      <c r="TCD28" s="14"/>
      <c r="TCE28" s="15"/>
      <c r="TCF28" s="13"/>
      <c r="TCG28" s="9"/>
      <c r="TCH28" s="8"/>
      <c r="TCI28" s="8"/>
      <c r="TCJ28" s="13"/>
      <c r="TCK28" s="13"/>
      <c r="TCL28" s="14"/>
      <c r="TCM28" s="15"/>
      <c r="TCN28" s="13"/>
      <c r="TCO28" s="9"/>
      <c r="TCP28" s="8"/>
      <c r="TCQ28" s="8"/>
      <c r="TCR28" s="13"/>
      <c r="TCS28" s="13"/>
      <c r="TCT28" s="14"/>
      <c r="TCU28" s="15"/>
      <c r="TCV28" s="13"/>
      <c r="TCW28" s="9"/>
      <c r="TCX28" s="8"/>
      <c r="TCY28" s="8"/>
      <c r="TCZ28" s="13"/>
      <c r="TDA28" s="13"/>
      <c r="TDB28" s="14"/>
      <c r="TDC28" s="15"/>
      <c r="TDD28" s="13"/>
      <c r="TDE28" s="9"/>
      <c r="TDF28" s="8"/>
      <c r="TDG28" s="8"/>
      <c r="TDH28" s="13"/>
      <c r="TDI28" s="13"/>
      <c r="TDJ28" s="14"/>
      <c r="TDK28" s="15"/>
      <c r="TDL28" s="13"/>
      <c r="TDM28" s="9"/>
      <c r="TDN28" s="8"/>
      <c r="TDO28" s="8"/>
      <c r="TDP28" s="13"/>
      <c r="TDQ28" s="13"/>
      <c r="TDR28" s="14"/>
      <c r="TDS28" s="15"/>
      <c r="TDT28" s="13"/>
      <c r="TDU28" s="9"/>
      <c r="TDV28" s="8"/>
      <c r="TDW28" s="8"/>
      <c r="TDX28" s="13"/>
      <c r="TDY28" s="13"/>
      <c r="TDZ28" s="14"/>
      <c r="TEA28" s="15"/>
      <c r="TEB28" s="13"/>
      <c r="TEC28" s="9"/>
      <c r="TED28" s="8"/>
      <c r="TEE28" s="8"/>
      <c r="TEF28" s="13"/>
      <c r="TEG28" s="13"/>
      <c r="TEH28" s="14"/>
      <c r="TEI28" s="15"/>
      <c r="TEJ28" s="13"/>
      <c r="TEK28" s="9"/>
      <c r="TEL28" s="8"/>
      <c r="TEM28" s="8"/>
      <c r="TEN28" s="13"/>
      <c r="TEO28" s="13"/>
      <c r="TEP28" s="14"/>
      <c r="TEQ28" s="15"/>
      <c r="TER28" s="13"/>
      <c r="TES28" s="9"/>
      <c r="TET28" s="8"/>
      <c r="TEU28" s="8"/>
      <c r="TEV28" s="13"/>
      <c r="TEW28" s="13"/>
      <c r="TEX28" s="14"/>
      <c r="TEY28" s="15"/>
      <c r="TEZ28" s="13"/>
      <c r="TFA28" s="9"/>
      <c r="TFB28" s="8"/>
      <c r="TFC28" s="8"/>
      <c r="TFD28" s="13"/>
      <c r="TFE28" s="13"/>
      <c r="TFF28" s="14"/>
      <c r="TFG28" s="15"/>
      <c r="TFH28" s="13"/>
      <c r="TFI28" s="9"/>
      <c r="TFJ28" s="8"/>
      <c r="TFK28" s="8"/>
      <c r="TFL28" s="13"/>
      <c r="TFM28" s="13"/>
      <c r="TFN28" s="14"/>
      <c r="TFO28" s="15"/>
      <c r="TFP28" s="13"/>
      <c r="TFQ28" s="9"/>
      <c r="TFR28" s="8"/>
      <c r="TFS28" s="8"/>
      <c r="TFT28" s="13"/>
      <c r="TFU28" s="13"/>
      <c r="TFV28" s="14"/>
      <c r="TFW28" s="15"/>
      <c r="TFX28" s="13"/>
      <c r="TFY28" s="9"/>
      <c r="TFZ28" s="8"/>
      <c r="TGA28" s="8"/>
      <c r="TGB28" s="13"/>
      <c r="TGC28" s="13"/>
      <c r="TGD28" s="14"/>
      <c r="TGE28" s="15"/>
      <c r="TGF28" s="13"/>
      <c r="TGG28" s="9"/>
      <c r="TGH28" s="8"/>
      <c r="TGI28" s="8"/>
      <c r="TGJ28" s="13"/>
      <c r="TGK28" s="13"/>
      <c r="TGL28" s="14"/>
      <c r="TGM28" s="15"/>
      <c r="TGN28" s="13"/>
      <c r="TGO28" s="9"/>
      <c r="TGP28" s="8"/>
      <c r="TGQ28" s="8"/>
      <c r="TGR28" s="13"/>
      <c r="TGS28" s="13"/>
      <c r="TGT28" s="14"/>
      <c r="TGU28" s="15"/>
      <c r="TGV28" s="13"/>
      <c r="TGW28" s="9"/>
      <c r="TGX28" s="8"/>
      <c r="TGY28" s="8"/>
      <c r="TGZ28" s="13"/>
      <c r="THA28" s="13"/>
      <c r="THB28" s="14"/>
      <c r="THC28" s="15"/>
      <c r="THD28" s="13"/>
      <c r="THE28" s="9"/>
      <c r="THF28" s="8"/>
      <c r="THG28" s="8"/>
      <c r="THH28" s="13"/>
      <c r="THI28" s="13"/>
      <c r="THJ28" s="14"/>
      <c r="THK28" s="15"/>
      <c r="THL28" s="13"/>
      <c r="THM28" s="9"/>
      <c r="THN28" s="8"/>
      <c r="THO28" s="8"/>
      <c r="THP28" s="13"/>
      <c r="THQ28" s="13"/>
      <c r="THR28" s="14"/>
      <c r="THS28" s="15"/>
      <c r="THT28" s="13"/>
      <c r="THU28" s="9"/>
      <c r="THV28" s="8"/>
      <c r="THW28" s="8"/>
      <c r="THX28" s="13"/>
      <c r="THY28" s="13"/>
      <c r="THZ28" s="14"/>
      <c r="TIA28" s="15"/>
      <c r="TIB28" s="13"/>
      <c r="TIC28" s="9"/>
      <c r="TID28" s="8"/>
      <c r="TIE28" s="8"/>
      <c r="TIF28" s="13"/>
      <c r="TIG28" s="13"/>
      <c r="TIH28" s="14"/>
      <c r="TII28" s="15"/>
      <c r="TIJ28" s="13"/>
      <c r="TIK28" s="9"/>
      <c r="TIL28" s="8"/>
      <c r="TIM28" s="8"/>
      <c r="TIN28" s="13"/>
      <c r="TIO28" s="13"/>
      <c r="TIP28" s="14"/>
      <c r="TIQ28" s="15"/>
      <c r="TIR28" s="13"/>
      <c r="TIS28" s="9"/>
      <c r="TIT28" s="8"/>
      <c r="TIU28" s="8"/>
      <c r="TIV28" s="13"/>
      <c r="TIW28" s="13"/>
      <c r="TIX28" s="14"/>
      <c r="TIY28" s="15"/>
      <c r="TIZ28" s="13"/>
      <c r="TJA28" s="9"/>
      <c r="TJB28" s="8"/>
      <c r="TJC28" s="8"/>
      <c r="TJD28" s="13"/>
      <c r="TJE28" s="13"/>
      <c r="TJF28" s="14"/>
      <c r="TJG28" s="15"/>
      <c r="TJH28" s="13"/>
      <c r="TJI28" s="9"/>
      <c r="TJJ28" s="8"/>
      <c r="TJK28" s="8"/>
      <c r="TJL28" s="13"/>
      <c r="TJM28" s="13"/>
      <c r="TJN28" s="14"/>
      <c r="TJO28" s="15"/>
      <c r="TJP28" s="13"/>
      <c r="TJQ28" s="9"/>
      <c r="TJR28" s="8"/>
      <c r="TJS28" s="8"/>
      <c r="TJT28" s="13"/>
      <c r="TJU28" s="13"/>
      <c r="TJV28" s="14"/>
      <c r="TJW28" s="15"/>
      <c r="TJX28" s="13"/>
      <c r="TJY28" s="9"/>
      <c r="TJZ28" s="8"/>
      <c r="TKA28" s="8"/>
      <c r="TKB28" s="13"/>
      <c r="TKC28" s="13"/>
      <c r="TKD28" s="14"/>
      <c r="TKE28" s="15"/>
      <c r="TKF28" s="13"/>
      <c r="TKG28" s="9"/>
      <c r="TKH28" s="8"/>
      <c r="TKI28" s="8"/>
      <c r="TKJ28" s="13"/>
      <c r="TKK28" s="13"/>
      <c r="TKL28" s="14"/>
      <c r="TKM28" s="15"/>
      <c r="TKN28" s="13"/>
      <c r="TKO28" s="9"/>
      <c r="TKP28" s="8"/>
      <c r="TKQ28" s="8"/>
      <c r="TKR28" s="13"/>
      <c r="TKS28" s="13"/>
      <c r="TKT28" s="14"/>
      <c r="TKU28" s="15"/>
      <c r="TKV28" s="13"/>
      <c r="TKW28" s="9"/>
      <c r="TKX28" s="8"/>
      <c r="TKY28" s="8"/>
      <c r="TKZ28" s="13"/>
      <c r="TLA28" s="13"/>
      <c r="TLB28" s="14"/>
      <c r="TLC28" s="15"/>
      <c r="TLD28" s="13"/>
      <c r="TLE28" s="9"/>
      <c r="TLF28" s="8"/>
      <c r="TLG28" s="8"/>
      <c r="TLH28" s="13"/>
      <c r="TLI28" s="13"/>
      <c r="TLJ28" s="14"/>
      <c r="TLK28" s="15"/>
      <c r="TLL28" s="13"/>
      <c r="TLM28" s="9"/>
      <c r="TLN28" s="8"/>
      <c r="TLO28" s="8"/>
      <c r="TLP28" s="13"/>
      <c r="TLQ28" s="13"/>
      <c r="TLR28" s="14"/>
      <c r="TLS28" s="15"/>
      <c r="TLT28" s="13"/>
      <c r="TLU28" s="9"/>
      <c r="TLV28" s="8"/>
      <c r="TLW28" s="8"/>
      <c r="TLX28" s="13"/>
      <c r="TLY28" s="13"/>
      <c r="TLZ28" s="14"/>
      <c r="TMA28" s="15"/>
      <c r="TMB28" s="13"/>
      <c r="TMC28" s="9"/>
      <c r="TMD28" s="8"/>
      <c r="TME28" s="8"/>
      <c r="TMF28" s="13"/>
      <c r="TMG28" s="13"/>
      <c r="TMH28" s="14"/>
      <c r="TMI28" s="15"/>
      <c r="TMJ28" s="13"/>
      <c r="TMK28" s="9"/>
      <c r="TML28" s="8"/>
      <c r="TMM28" s="8"/>
      <c r="TMN28" s="13"/>
      <c r="TMO28" s="13"/>
      <c r="TMP28" s="14"/>
      <c r="TMQ28" s="15"/>
      <c r="TMR28" s="13"/>
      <c r="TMS28" s="9"/>
      <c r="TMT28" s="8"/>
      <c r="TMU28" s="8"/>
      <c r="TMV28" s="13"/>
      <c r="TMW28" s="13"/>
      <c r="TMX28" s="14"/>
      <c r="TMY28" s="15"/>
      <c r="TMZ28" s="13"/>
      <c r="TNA28" s="9"/>
      <c r="TNB28" s="8"/>
      <c r="TNC28" s="8"/>
      <c r="TND28" s="13"/>
      <c r="TNE28" s="13"/>
      <c r="TNF28" s="14"/>
      <c r="TNG28" s="15"/>
      <c r="TNH28" s="13"/>
      <c r="TNI28" s="9"/>
      <c r="TNJ28" s="8"/>
      <c r="TNK28" s="8"/>
      <c r="TNL28" s="13"/>
      <c r="TNM28" s="13"/>
      <c r="TNN28" s="14"/>
      <c r="TNO28" s="15"/>
      <c r="TNP28" s="13"/>
      <c r="TNQ28" s="9"/>
      <c r="TNR28" s="8"/>
      <c r="TNS28" s="8"/>
      <c r="TNT28" s="13"/>
      <c r="TNU28" s="13"/>
      <c r="TNV28" s="14"/>
      <c r="TNW28" s="15"/>
      <c r="TNX28" s="13"/>
      <c r="TNY28" s="9"/>
      <c r="TNZ28" s="8"/>
      <c r="TOA28" s="8"/>
      <c r="TOB28" s="13"/>
      <c r="TOC28" s="13"/>
      <c r="TOD28" s="14"/>
      <c r="TOE28" s="15"/>
      <c r="TOF28" s="13"/>
      <c r="TOG28" s="9"/>
      <c r="TOH28" s="8"/>
      <c r="TOI28" s="8"/>
      <c r="TOJ28" s="13"/>
      <c r="TOK28" s="13"/>
      <c r="TOL28" s="14"/>
      <c r="TOM28" s="15"/>
      <c r="TON28" s="13"/>
      <c r="TOO28" s="9"/>
      <c r="TOP28" s="8"/>
      <c r="TOQ28" s="8"/>
      <c r="TOR28" s="13"/>
      <c r="TOS28" s="13"/>
      <c r="TOT28" s="14"/>
      <c r="TOU28" s="15"/>
      <c r="TOV28" s="13"/>
      <c r="TOW28" s="9"/>
      <c r="TOX28" s="8"/>
      <c r="TOY28" s="8"/>
      <c r="TOZ28" s="13"/>
      <c r="TPA28" s="13"/>
      <c r="TPB28" s="14"/>
      <c r="TPC28" s="15"/>
      <c r="TPD28" s="13"/>
      <c r="TPE28" s="9"/>
      <c r="TPF28" s="8"/>
      <c r="TPG28" s="8"/>
      <c r="TPH28" s="13"/>
      <c r="TPI28" s="13"/>
      <c r="TPJ28" s="14"/>
      <c r="TPK28" s="15"/>
      <c r="TPL28" s="13"/>
      <c r="TPM28" s="9"/>
      <c r="TPN28" s="8"/>
      <c r="TPO28" s="8"/>
      <c r="TPP28" s="13"/>
      <c r="TPQ28" s="13"/>
      <c r="TPR28" s="14"/>
      <c r="TPS28" s="15"/>
      <c r="TPT28" s="13"/>
      <c r="TPU28" s="9"/>
      <c r="TPV28" s="8"/>
      <c r="TPW28" s="8"/>
      <c r="TPX28" s="13"/>
      <c r="TPY28" s="13"/>
      <c r="TPZ28" s="14"/>
      <c r="TQA28" s="15"/>
      <c r="TQB28" s="13"/>
      <c r="TQC28" s="9"/>
      <c r="TQD28" s="8"/>
      <c r="TQE28" s="8"/>
      <c r="TQF28" s="13"/>
      <c r="TQG28" s="13"/>
      <c r="TQH28" s="14"/>
      <c r="TQI28" s="15"/>
      <c r="TQJ28" s="13"/>
      <c r="TQK28" s="9"/>
      <c r="TQL28" s="8"/>
      <c r="TQM28" s="8"/>
      <c r="TQN28" s="13"/>
      <c r="TQO28" s="13"/>
      <c r="TQP28" s="14"/>
      <c r="TQQ28" s="15"/>
      <c r="TQR28" s="13"/>
      <c r="TQS28" s="9"/>
      <c r="TQT28" s="8"/>
      <c r="TQU28" s="8"/>
      <c r="TQV28" s="13"/>
      <c r="TQW28" s="13"/>
      <c r="TQX28" s="14"/>
      <c r="TQY28" s="15"/>
      <c r="TQZ28" s="13"/>
      <c r="TRA28" s="9"/>
      <c r="TRB28" s="8"/>
      <c r="TRC28" s="8"/>
      <c r="TRD28" s="13"/>
      <c r="TRE28" s="13"/>
      <c r="TRF28" s="14"/>
      <c r="TRG28" s="15"/>
      <c r="TRH28" s="13"/>
      <c r="TRI28" s="9"/>
      <c r="TRJ28" s="8"/>
      <c r="TRK28" s="8"/>
      <c r="TRL28" s="13"/>
      <c r="TRM28" s="13"/>
      <c r="TRN28" s="14"/>
      <c r="TRO28" s="15"/>
      <c r="TRP28" s="13"/>
      <c r="TRQ28" s="9"/>
      <c r="TRR28" s="8"/>
      <c r="TRS28" s="8"/>
      <c r="TRT28" s="13"/>
      <c r="TRU28" s="13"/>
      <c r="TRV28" s="14"/>
      <c r="TRW28" s="15"/>
      <c r="TRX28" s="13"/>
      <c r="TRY28" s="9"/>
      <c r="TRZ28" s="8"/>
      <c r="TSA28" s="8"/>
      <c r="TSB28" s="13"/>
      <c r="TSC28" s="13"/>
      <c r="TSD28" s="14"/>
      <c r="TSE28" s="15"/>
      <c r="TSF28" s="13"/>
      <c r="TSG28" s="9"/>
      <c r="TSH28" s="8"/>
      <c r="TSI28" s="8"/>
      <c r="TSJ28" s="13"/>
      <c r="TSK28" s="13"/>
      <c r="TSL28" s="14"/>
      <c r="TSM28" s="15"/>
      <c r="TSN28" s="13"/>
      <c r="TSO28" s="9"/>
      <c r="TSP28" s="8"/>
      <c r="TSQ28" s="8"/>
      <c r="TSR28" s="13"/>
      <c r="TSS28" s="13"/>
      <c r="TST28" s="14"/>
      <c r="TSU28" s="15"/>
      <c r="TSV28" s="13"/>
      <c r="TSW28" s="9"/>
      <c r="TSX28" s="8"/>
      <c r="TSY28" s="8"/>
      <c r="TSZ28" s="13"/>
      <c r="TTA28" s="13"/>
      <c r="TTB28" s="14"/>
      <c r="TTC28" s="15"/>
      <c r="TTD28" s="13"/>
      <c r="TTE28" s="9"/>
      <c r="TTF28" s="8"/>
      <c r="TTG28" s="8"/>
      <c r="TTH28" s="13"/>
      <c r="TTI28" s="13"/>
      <c r="TTJ28" s="14"/>
      <c r="TTK28" s="15"/>
      <c r="TTL28" s="13"/>
      <c r="TTM28" s="9"/>
      <c r="TTN28" s="8"/>
      <c r="TTO28" s="8"/>
      <c r="TTP28" s="13"/>
      <c r="TTQ28" s="13"/>
      <c r="TTR28" s="14"/>
      <c r="TTS28" s="15"/>
      <c r="TTT28" s="13"/>
      <c r="TTU28" s="9"/>
      <c r="TTV28" s="8"/>
      <c r="TTW28" s="8"/>
      <c r="TTX28" s="13"/>
      <c r="TTY28" s="13"/>
      <c r="TTZ28" s="14"/>
      <c r="TUA28" s="15"/>
      <c r="TUB28" s="13"/>
      <c r="TUC28" s="9"/>
      <c r="TUD28" s="8"/>
      <c r="TUE28" s="8"/>
      <c r="TUF28" s="13"/>
      <c r="TUG28" s="13"/>
      <c r="TUH28" s="14"/>
      <c r="TUI28" s="15"/>
      <c r="TUJ28" s="13"/>
      <c r="TUK28" s="9"/>
      <c r="TUL28" s="8"/>
      <c r="TUM28" s="8"/>
      <c r="TUN28" s="13"/>
      <c r="TUO28" s="13"/>
      <c r="TUP28" s="14"/>
      <c r="TUQ28" s="15"/>
      <c r="TUR28" s="13"/>
      <c r="TUS28" s="9"/>
      <c r="TUT28" s="8"/>
      <c r="TUU28" s="8"/>
      <c r="TUV28" s="13"/>
      <c r="TUW28" s="13"/>
      <c r="TUX28" s="14"/>
      <c r="TUY28" s="15"/>
      <c r="TUZ28" s="13"/>
      <c r="TVA28" s="9"/>
      <c r="TVB28" s="8"/>
      <c r="TVC28" s="8"/>
      <c r="TVD28" s="13"/>
      <c r="TVE28" s="13"/>
      <c r="TVF28" s="14"/>
      <c r="TVG28" s="15"/>
      <c r="TVH28" s="13"/>
      <c r="TVI28" s="9"/>
      <c r="TVJ28" s="8"/>
      <c r="TVK28" s="8"/>
      <c r="TVL28" s="13"/>
      <c r="TVM28" s="13"/>
      <c r="TVN28" s="14"/>
      <c r="TVO28" s="15"/>
      <c r="TVP28" s="13"/>
      <c r="TVQ28" s="9"/>
      <c r="TVR28" s="8"/>
      <c r="TVS28" s="8"/>
      <c r="TVT28" s="13"/>
      <c r="TVU28" s="13"/>
      <c r="TVV28" s="14"/>
      <c r="TVW28" s="15"/>
      <c r="TVX28" s="13"/>
      <c r="TVY28" s="9"/>
      <c r="TVZ28" s="8"/>
      <c r="TWA28" s="8"/>
      <c r="TWB28" s="13"/>
      <c r="TWC28" s="13"/>
      <c r="TWD28" s="14"/>
      <c r="TWE28" s="15"/>
      <c r="TWF28" s="13"/>
      <c r="TWG28" s="9"/>
      <c r="TWH28" s="8"/>
      <c r="TWI28" s="8"/>
      <c r="TWJ28" s="13"/>
      <c r="TWK28" s="13"/>
      <c r="TWL28" s="14"/>
      <c r="TWM28" s="15"/>
      <c r="TWN28" s="13"/>
      <c r="TWO28" s="9"/>
      <c r="TWP28" s="8"/>
      <c r="TWQ28" s="8"/>
      <c r="TWR28" s="13"/>
      <c r="TWS28" s="13"/>
      <c r="TWT28" s="14"/>
      <c r="TWU28" s="15"/>
      <c r="TWV28" s="13"/>
      <c r="TWW28" s="9"/>
      <c r="TWX28" s="8"/>
      <c r="TWY28" s="8"/>
      <c r="TWZ28" s="13"/>
      <c r="TXA28" s="13"/>
      <c r="TXB28" s="14"/>
      <c r="TXC28" s="15"/>
      <c r="TXD28" s="13"/>
      <c r="TXE28" s="9"/>
      <c r="TXF28" s="8"/>
      <c r="TXG28" s="8"/>
      <c r="TXH28" s="13"/>
      <c r="TXI28" s="13"/>
      <c r="TXJ28" s="14"/>
      <c r="TXK28" s="15"/>
      <c r="TXL28" s="13"/>
      <c r="TXM28" s="9"/>
      <c r="TXN28" s="8"/>
      <c r="TXO28" s="8"/>
      <c r="TXP28" s="13"/>
      <c r="TXQ28" s="13"/>
      <c r="TXR28" s="14"/>
      <c r="TXS28" s="15"/>
      <c r="TXT28" s="13"/>
      <c r="TXU28" s="9"/>
      <c r="TXV28" s="8"/>
      <c r="TXW28" s="8"/>
      <c r="TXX28" s="13"/>
      <c r="TXY28" s="13"/>
      <c r="TXZ28" s="14"/>
      <c r="TYA28" s="15"/>
      <c r="TYB28" s="13"/>
      <c r="TYC28" s="9"/>
      <c r="TYD28" s="8"/>
      <c r="TYE28" s="8"/>
      <c r="TYF28" s="13"/>
      <c r="TYG28" s="13"/>
      <c r="TYH28" s="14"/>
      <c r="TYI28" s="15"/>
      <c r="TYJ28" s="13"/>
      <c r="TYK28" s="9"/>
      <c r="TYL28" s="8"/>
      <c r="TYM28" s="8"/>
      <c r="TYN28" s="13"/>
      <c r="TYO28" s="13"/>
      <c r="TYP28" s="14"/>
      <c r="TYQ28" s="15"/>
      <c r="TYR28" s="13"/>
      <c r="TYS28" s="9"/>
      <c r="TYT28" s="8"/>
      <c r="TYU28" s="8"/>
      <c r="TYV28" s="13"/>
      <c r="TYW28" s="13"/>
      <c r="TYX28" s="14"/>
      <c r="TYY28" s="15"/>
      <c r="TYZ28" s="13"/>
      <c r="TZA28" s="9"/>
      <c r="TZB28" s="8"/>
      <c r="TZC28" s="8"/>
      <c r="TZD28" s="13"/>
      <c r="TZE28" s="13"/>
      <c r="TZF28" s="14"/>
      <c r="TZG28" s="15"/>
      <c r="TZH28" s="13"/>
      <c r="TZI28" s="9"/>
      <c r="TZJ28" s="8"/>
      <c r="TZK28" s="8"/>
      <c r="TZL28" s="13"/>
      <c r="TZM28" s="13"/>
      <c r="TZN28" s="14"/>
      <c r="TZO28" s="15"/>
      <c r="TZP28" s="13"/>
      <c r="TZQ28" s="9"/>
      <c r="TZR28" s="8"/>
      <c r="TZS28" s="8"/>
      <c r="TZT28" s="13"/>
      <c r="TZU28" s="13"/>
      <c r="TZV28" s="14"/>
      <c r="TZW28" s="15"/>
      <c r="TZX28" s="13"/>
      <c r="TZY28" s="9"/>
      <c r="TZZ28" s="8"/>
      <c r="UAA28" s="8"/>
      <c r="UAB28" s="13"/>
      <c r="UAC28" s="13"/>
      <c r="UAD28" s="14"/>
      <c r="UAE28" s="15"/>
      <c r="UAF28" s="13"/>
      <c r="UAG28" s="9"/>
      <c r="UAH28" s="8"/>
      <c r="UAI28" s="8"/>
      <c r="UAJ28" s="13"/>
      <c r="UAK28" s="13"/>
      <c r="UAL28" s="14"/>
      <c r="UAM28" s="15"/>
      <c r="UAN28" s="13"/>
      <c r="UAO28" s="9"/>
      <c r="UAP28" s="8"/>
      <c r="UAQ28" s="8"/>
      <c r="UAR28" s="13"/>
      <c r="UAS28" s="13"/>
      <c r="UAT28" s="14"/>
      <c r="UAU28" s="15"/>
      <c r="UAV28" s="13"/>
      <c r="UAW28" s="9"/>
      <c r="UAX28" s="8"/>
      <c r="UAY28" s="8"/>
      <c r="UAZ28" s="13"/>
      <c r="UBA28" s="13"/>
      <c r="UBB28" s="14"/>
      <c r="UBC28" s="15"/>
      <c r="UBD28" s="13"/>
      <c r="UBE28" s="9"/>
      <c r="UBF28" s="8"/>
      <c r="UBG28" s="8"/>
      <c r="UBH28" s="13"/>
      <c r="UBI28" s="13"/>
      <c r="UBJ28" s="14"/>
      <c r="UBK28" s="15"/>
      <c r="UBL28" s="13"/>
      <c r="UBM28" s="9"/>
      <c r="UBN28" s="8"/>
      <c r="UBO28" s="8"/>
      <c r="UBP28" s="13"/>
      <c r="UBQ28" s="13"/>
      <c r="UBR28" s="14"/>
      <c r="UBS28" s="15"/>
      <c r="UBT28" s="13"/>
      <c r="UBU28" s="9"/>
      <c r="UBV28" s="8"/>
      <c r="UBW28" s="8"/>
      <c r="UBX28" s="13"/>
      <c r="UBY28" s="13"/>
      <c r="UBZ28" s="14"/>
      <c r="UCA28" s="15"/>
      <c r="UCB28" s="13"/>
      <c r="UCC28" s="9"/>
      <c r="UCD28" s="8"/>
      <c r="UCE28" s="8"/>
      <c r="UCF28" s="13"/>
      <c r="UCG28" s="13"/>
      <c r="UCH28" s="14"/>
      <c r="UCI28" s="15"/>
      <c r="UCJ28" s="13"/>
      <c r="UCK28" s="9"/>
      <c r="UCL28" s="8"/>
      <c r="UCM28" s="8"/>
      <c r="UCN28" s="13"/>
      <c r="UCO28" s="13"/>
      <c r="UCP28" s="14"/>
      <c r="UCQ28" s="15"/>
      <c r="UCR28" s="13"/>
      <c r="UCS28" s="9"/>
      <c r="UCT28" s="8"/>
      <c r="UCU28" s="8"/>
      <c r="UCV28" s="13"/>
      <c r="UCW28" s="13"/>
      <c r="UCX28" s="14"/>
      <c r="UCY28" s="15"/>
      <c r="UCZ28" s="13"/>
      <c r="UDA28" s="9"/>
      <c r="UDB28" s="8"/>
      <c r="UDC28" s="8"/>
      <c r="UDD28" s="13"/>
      <c r="UDE28" s="13"/>
      <c r="UDF28" s="14"/>
      <c r="UDG28" s="15"/>
      <c r="UDH28" s="13"/>
      <c r="UDI28" s="9"/>
      <c r="UDJ28" s="8"/>
      <c r="UDK28" s="8"/>
      <c r="UDL28" s="13"/>
      <c r="UDM28" s="13"/>
      <c r="UDN28" s="14"/>
      <c r="UDO28" s="15"/>
      <c r="UDP28" s="13"/>
      <c r="UDQ28" s="9"/>
      <c r="UDR28" s="8"/>
      <c r="UDS28" s="8"/>
      <c r="UDT28" s="13"/>
      <c r="UDU28" s="13"/>
      <c r="UDV28" s="14"/>
      <c r="UDW28" s="15"/>
      <c r="UDX28" s="13"/>
      <c r="UDY28" s="9"/>
      <c r="UDZ28" s="8"/>
      <c r="UEA28" s="8"/>
      <c r="UEB28" s="13"/>
      <c r="UEC28" s="13"/>
      <c r="UED28" s="14"/>
      <c r="UEE28" s="15"/>
      <c r="UEF28" s="13"/>
      <c r="UEG28" s="9"/>
      <c r="UEH28" s="8"/>
      <c r="UEI28" s="8"/>
      <c r="UEJ28" s="13"/>
      <c r="UEK28" s="13"/>
      <c r="UEL28" s="14"/>
      <c r="UEM28" s="15"/>
      <c r="UEN28" s="13"/>
      <c r="UEO28" s="9"/>
      <c r="UEP28" s="8"/>
      <c r="UEQ28" s="8"/>
      <c r="UER28" s="13"/>
      <c r="UES28" s="13"/>
      <c r="UET28" s="14"/>
      <c r="UEU28" s="15"/>
      <c r="UEV28" s="13"/>
      <c r="UEW28" s="9"/>
      <c r="UEX28" s="8"/>
      <c r="UEY28" s="8"/>
      <c r="UEZ28" s="13"/>
      <c r="UFA28" s="13"/>
      <c r="UFB28" s="14"/>
      <c r="UFC28" s="15"/>
      <c r="UFD28" s="13"/>
      <c r="UFE28" s="9"/>
      <c r="UFF28" s="8"/>
      <c r="UFG28" s="8"/>
      <c r="UFH28" s="13"/>
      <c r="UFI28" s="13"/>
      <c r="UFJ28" s="14"/>
      <c r="UFK28" s="15"/>
      <c r="UFL28" s="13"/>
      <c r="UFM28" s="9"/>
      <c r="UFN28" s="8"/>
      <c r="UFO28" s="8"/>
      <c r="UFP28" s="13"/>
      <c r="UFQ28" s="13"/>
      <c r="UFR28" s="14"/>
      <c r="UFS28" s="15"/>
      <c r="UFT28" s="13"/>
      <c r="UFU28" s="9"/>
      <c r="UFV28" s="8"/>
      <c r="UFW28" s="8"/>
      <c r="UFX28" s="13"/>
      <c r="UFY28" s="13"/>
      <c r="UFZ28" s="14"/>
      <c r="UGA28" s="15"/>
      <c r="UGB28" s="13"/>
      <c r="UGC28" s="9"/>
      <c r="UGD28" s="8"/>
      <c r="UGE28" s="8"/>
      <c r="UGF28" s="13"/>
      <c r="UGG28" s="13"/>
      <c r="UGH28" s="14"/>
      <c r="UGI28" s="15"/>
      <c r="UGJ28" s="13"/>
      <c r="UGK28" s="9"/>
      <c r="UGL28" s="8"/>
      <c r="UGM28" s="8"/>
      <c r="UGN28" s="13"/>
      <c r="UGO28" s="13"/>
      <c r="UGP28" s="14"/>
      <c r="UGQ28" s="15"/>
      <c r="UGR28" s="13"/>
      <c r="UGS28" s="9"/>
      <c r="UGT28" s="8"/>
      <c r="UGU28" s="8"/>
      <c r="UGV28" s="13"/>
      <c r="UGW28" s="13"/>
      <c r="UGX28" s="14"/>
      <c r="UGY28" s="15"/>
      <c r="UGZ28" s="13"/>
      <c r="UHA28" s="9"/>
      <c r="UHB28" s="8"/>
      <c r="UHC28" s="8"/>
      <c r="UHD28" s="13"/>
      <c r="UHE28" s="13"/>
      <c r="UHF28" s="14"/>
      <c r="UHG28" s="15"/>
      <c r="UHH28" s="13"/>
      <c r="UHI28" s="9"/>
      <c r="UHJ28" s="8"/>
      <c r="UHK28" s="8"/>
      <c r="UHL28" s="13"/>
      <c r="UHM28" s="13"/>
      <c r="UHN28" s="14"/>
      <c r="UHO28" s="15"/>
      <c r="UHP28" s="13"/>
      <c r="UHQ28" s="9"/>
      <c r="UHR28" s="8"/>
      <c r="UHS28" s="8"/>
      <c r="UHT28" s="13"/>
      <c r="UHU28" s="13"/>
      <c r="UHV28" s="14"/>
      <c r="UHW28" s="15"/>
      <c r="UHX28" s="13"/>
      <c r="UHY28" s="9"/>
      <c r="UHZ28" s="8"/>
      <c r="UIA28" s="8"/>
      <c r="UIB28" s="13"/>
      <c r="UIC28" s="13"/>
      <c r="UID28" s="14"/>
      <c r="UIE28" s="15"/>
      <c r="UIF28" s="13"/>
      <c r="UIG28" s="9"/>
      <c r="UIH28" s="8"/>
      <c r="UII28" s="8"/>
      <c r="UIJ28" s="13"/>
      <c r="UIK28" s="13"/>
      <c r="UIL28" s="14"/>
      <c r="UIM28" s="15"/>
      <c r="UIN28" s="13"/>
      <c r="UIO28" s="9"/>
      <c r="UIP28" s="8"/>
      <c r="UIQ28" s="8"/>
      <c r="UIR28" s="13"/>
      <c r="UIS28" s="13"/>
      <c r="UIT28" s="14"/>
      <c r="UIU28" s="15"/>
      <c r="UIV28" s="13"/>
      <c r="UIW28" s="9"/>
      <c r="UIX28" s="8"/>
      <c r="UIY28" s="8"/>
      <c r="UIZ28" s="13"/>
      <c r="UJA28" s="13"/>
      <c r="UJB28" s="14"/>
      <c r="UJC28" s="15"/>
      <c r="UJD28" s="13"/>
      <c r="UJE28" s="9"/>
      <c r="UJF28" s="8"/>
      <c r="UJG28" s="8"/>
      <c r="UJH28" s="13"/>
      <c r="UJI28" s="13"/>
      <c r="UJJ28" s="14"/>
      <c r="UJK28" s="15"/>
      <c r="UJL28" s="13"/>
      <c r="UJM28" s="9"/>
      <c r="UJN28" s="8"/>
      <c r="UJO28" s="8"/>
      <c r="UJP28" s="13"/>
      <c r="UJQ28" s="13"/>
      <c r="UJR28" s="14"/>
      <c r="UJS28" s="15"/>
      <c r="UJT28" s="13"/>
      <c r="UJU28" s="9"/>
      <c r="UJV28" s="8"/>
      <c r="UJW28" s="8"/>
      <c r="UJX28" s="13"/>
      <c r="UJY28" s="13"/>
      <c r="UJZ28" s="14"/>
      <c r="UKA28" s="15"/>
      <c r="UKB28" s="13"/>
      <c r="UKC28" s="9"/>
      <c r="UKD28" s="8"/>
      <c r="UKE28" s="8"/>
      <c r="UKF28" s="13"/>
      <c r="UKG28" s="13"/>
      <c r="UKH28" s="14"/>
      <c r="UKI28" s="15"/>
      <c r="UKJ28" s="13"/>
      <c r="UKK28" s="9"/>
      <c r="UKL28" s="8"/>
      <c r="UKM28" s="8"/>
      <c r="UKN28" s="13"/>
      <c r="UKO28" s="13"/>
      <c r="UKP28" s="14"/>
      <c r="UKQ28" s="15"/>
      <c r="UKR28" s="13"/>
      <c r="UKS28" s="9"/>
      <c r="UKT28" s="8"/>
      <c r="UKU28" s="8"/>
      <c r="UKV28" s="13"/>
      <c r="UKW28" s="13"/>
      <c r="UKX28" s="14"/>
      <c r="UKY28" s="15"/>
      <c r="UKZ28" s="13"/>
      <c r="ULA28" s="9"/>
      <c r="ULB28" s="8"/>
      <c r="ULC28" s="8"/>
      <c r="ULD28" s="13"/>
      <c r="ULE28" s="13"/>
      <c r="ULF28" s="14"/>
      <c r="ULG28" s="15"/>
      <c r="ULH28" s="13"/>
      <c r="ULI28" s="9"/>
      <c r="ULJ28" s="8"/>
      <c r="ULK28" s="8"/>
      <c r="ULL28" s="13"/>
      <c r="ULM28" s="13"/>
      <c r="ULN28" s="14"/>
      <c r="ULO28" s="15"/>
      <c r="ULP28" s="13"/>
      <c r="ULQ28" s="9"/>
      <c r="ULR28" s="8"/>
      <c r="ULS28" s="8"/>
      <c r="ULT28" s="13"/>
      <c r="ULU28" s="13"/>
      <c r="ULV28" s="14"/>
      <c r="ULW28" s="15"/>
      <c r="ULX28" s="13"/>
      <c r="ULY28" s="9"/>
      <c r="ULZ28" s="8"/>
      <c r="UMA28" s="8"/>
      <c r="UMB28" s="13"/>
      <c r="UMC28" s="13"/>
      <c r="UMD28" s="14"/>
      <c r="UME28" s="15"/>
      <c r="UMF28" s="13"/>
      <c r="UMG28" s="9"/>
      <c r="UMH28" s="8"/>
      <c r="UMI28" s="8"/>
      <c r="UMJ28" s="13"/>
      <c r="UMK28" s="13"/>
      <c r="UML28" s="14"/>
      <c r="UMM28" s="15"/>
      <c r="UMN28" s="13"/>
      <c r="UMO28" s="9"/>
      <c r="UMP28" s="8"/>
      <c r="UMQ28" s="8"/>
      <c r="UMR28" s="13"/>
      <c r="UMS28" s="13"/>
      <c r="UMT28" s="14"/>
      <c r="UMU28" s="15"/>
      <c r="UMV28" s="13"/>
      <c r="UMW28" s="9"/>
      <c r="UMX28" s="8"/>
      <c r="UMY28" s="8"/>
      <c r="UMZ28" s="13"/>
      <c r="UNA28" s="13"/>
      <c r="UNB28" s="14"/>
      <c r="UNC28" s="15"/>
      <c r="UND28" s="13"/>
      <c r="UNE28" s="9"/>
      <c r="UNF28" s="8"/>
      <c r="UNG28" s="8"/>
      <c r="UNH28" s="13"/>
      <c r="UNI28" s="13"/>
      <c r="UNJ28" s="14"/>
      <c r="UNK28" s="15"/>
      <c r="UNL28" s="13"/>
      <c r="UNM28" s="9"/>
      <c r="UNN28" s="8"/>
      <c r="UNO28" s="8"/>
      <c r="UNP28" s="13"/>
      <c r="UNQ28" s="13"/>
      <c r="UNR28" s="14"/>
      <c r="UNS28" s="15"/>
      <c r="UNT28" s="13"/>
      <c r="UNU28" s="9"/>
      <c r="UNV28" s="8"/>
      <c r="UNW28" s="8"/>
      <c r="UNX28" s="13"/>
      <c r="UNY28" s="13"/>
      <c r="UNZ28" s="14"/>
      <c r="UOA28" s="15"/>
      <c r="UOB28" s="13"/>
      <c r="UOC28" s="9"/>
      <c r="UOD28" s="8"/>
      <c r="UOE28" s="8"/>
      <c r="UOF28" s="13"/>
      <c r="UOG28" s="13"/>
      <c r="UOH28" s="14"/>
      <c r="UOI28" s="15"/>
      <c r="UOJ28" s="13"/>
      <c r="UOK28" s="9"/>
      <c r="UOL28" s="8"/>
      <c r="UOM28" s="8"/>
      <c r="UON28" s="13"/>
      <c r="UOO28" s="13"/>
      <c r="UOP28" s="14"/>
      <c r="UOQ28" s="15"/>
      <c r="UOR28" s="13"/>
      <c r="UOS28" s="9"/>
      <c r="UOT28" s="8"/>
      <c r="UOU28" s="8"/>
      <c r="UOV28" s="13"/>
      <c r="UOW28" s="13"/>
      <c r="UOX28" s="14"/>
      <c r="UOY28" s="15"/>
      <c r="UOZ28" s="13"/>
      <c r="UPA28" s="9"/>
      <c r="UPB28" s="8"/>
      <c r="UPC28" s="8"/>
      <c r="UPD28" s="13"/>
      <c r="UPE28" s="13"/>
      <c r="UPF28" s="14"/>
      <c r="UPG28" s="15"/>
      <c r="UPH28" s="13"/>
      <c r="UPI28" s="9"/>
      <c r="UPJ28" s="8"/>
      <c r="UPK28" s="8"/>
      <c r="UPL28" s="13"/>
      <c r="UPM28" s="13"/>
      <c r="UPN28" s="14"/>
      <c r="UPO28" s="15"/>
      <c r="UPP28" s="13"/>
      <c r="UPQ28" s="9"/>
      <c r="UPR28" s="8"/>
      <c r="UPS28" s="8"/>
      <c r="UPT28" s="13"/>
      <c r="UPU28" s="13"/>
      <c r="UPV28" s="14"/>
      <c r="UPW28" s="15"/>
      <c r="UPX28" s="13"/>
      <c r="UPY28" s="9"/>
      <c r="UPZ28" s="8"/>
      <c r="UQA28" s="8"/>
      <c r="UQB28" s="13"/>
      <c r="UQC28" s="13"/>
      <c r="UQD28" s="14"/>
      <c r="UQE28" s="15"/>
      <c r="UQF28" s="13"/>
      <c r="UQG28" s="9"/>
      <c r="UQH28" s="8"/>
      <c r="UQI28" s="8"/>
      <c r="UQJ28" s="13"/>
      <c r="UQK28" s="13"/>
      <c r="UQL28" s="14"/>
      <c r="UQM28" s="15"/>
      <c r="UQN28" s="13"/>
      <c r="UQO28" s="9"/>
      <c r="UQP28" s="8"/>
      <c r="UQQ28" s="8"/>
      <c r="UQR28" s="13"/>
      <c r="UQS28" s="13"/>
      <c r="UQT28" s="14"/>
      <c r="UQU28" s="15"/>
      <c r="UQV28" s="13"/>
      <c r="UQW28" s="9"/>
      <c r="UQX28" s="8"/>
      <c r="UQY28" s="8"/>
      <c r="UQZ28" s="13"/>
      <c r="URA28" s="13"/>
      <c r="URB28" s="14"/>
      <c r="URC28" s="15"/>
      <c r="URD28" s="13"/>
      <c r="URE28" s="9"/>
      <c r="URF28" s="8"/>
      <c r="URG28" s="8"/>
      <c r="URH28" s="13"/>
      <c r="URI28" s="13"/>
      <c r="URJ28" s="14"/>
      <c r="URK28" s="15"/>
      <c r="URL28" s="13"/>
      <c r="URM28" s="9"/>
      <c r="URN28" s="8"/>
      <c r="URO28" s="8"/>
      <c r="URP28" s="13"/>
      <c r="URQ28" s="13"/>
      <c r="URR28" s="14"/>
      <c r="URS28" s="15"/>
      <c r="URT28" s="13"/>
      <c r="URU28" s="9"/>
      <c r="URV28" s="8"/>
      <c r="URW28" s="8"/>
      <c r="URX28" s="13"/>
      <c r="URY28" s="13"/>
      <c r="URZ28" s="14"/>
      <c r="USA28" s="15"/>
      <c r="USB28" s="13"/>
      <c r="USC28" s="9"/>
      <c r="USD28" s="8"/>
      <c r="USE28" s="8"/>
      <c r="USF28" s="13"/>
      <c r="USG28" s="13"/>
      <c r="USH28" s="14"/>
      <c r="USI28" s="15"/>
      <c r="USJ28" s="13"/>
      <c r="USK28" s="9"/>
      <c r="USL28" s="8"/>
      <c r="USM28" s="8"/>
      <c r="USN28" s="13"/>
      <c r="USO28" s="13"/>
      <c r="USP28" s="14"/>
      <c r="USQ28" s="15"/>
      <c r="USR28" s="13"/>
      <c r="USS28" s="9"/>
      <c r="UST28" s="8"/>
      <c r="USU28" s="8"/>
      <c r="USV28" s="13"/>
      <c r="USW28" s="13"/>
      <c r="USX28" s="14"/>
      <c r="USY28" s="15"/>
      <c r="USZ28" s="13"/>
      <c r="UTA28" s="9"/>
      <c r="UTB28" s="8"/>
      <c r="UTC28" s="8"/>
      <c r="UTD28" s="13"/>
      <c r="UTE28" s="13"/>
      <c r="UTF28" s="14"/>
      <c r="UTG28" s="15"/>
      <c r="UTH28" s="13"/>
      <c r="UTI28" s="9"/>
      <c r="UTJ28" s="8"/>
      <c r="UTK28" s="8"/>
      <c r="UTL28" s="13"/>
      <c r="UTM28" s="13"/>
      <c r="UTN28" s="14"/>
      <c r="UTO28" s="15"/>
      <c r="UTP28" s="13"/>
      <c r="UTQ28" s="9"/>
      <c r="UTR28" s="8"/>
      <c r="UTS28" s="8"/>
      <c r="UTT28" s="13"/>
      <c r="UTU28" s="13"/>
      <c r="UTV28" s="14"/>
      <c r="UTW28" s="15"/>
      <c r="UTX28" s="13"/>
      <c r="UTY28" s="9"/>
      <c r="UTZ28" s="8"/>
      <c r="UUA28" s="8"/>
      <c r="UUB28" s="13"/>
      <c r="UUC28" s="13"/>
      <c r="UUD28" s="14"/>
      <c r="UUE28" s="15"/>
      <c r="UUF28" s="13"/>
      <c r="UUG28" s="9"/>
      <c r="UUH28" s="8"/>
      <c r="UUI28" s="8"/>
      <c r="UUJ28" s="13"/>
      <c r="UUK28" s="13"/>
      <c r="UUL28" s="14"/>
      <c r="UUM28" s="15"/>
      <c r="UUN28" s="13"/>
      <c r="UUO28" s="9"/>
      <c r="UUP28" s="8"/>
      <c r="UUQ28" s="8"/>
      <c r="UUR28" s="13"/>
      <c r="UUS28" s="13"/>
      <c r="UUT28" s="14"/>
      <c r="UUU28" s="15"/>
      <c r="UUV28" s="13"/>
      <c r="UUW28" s="9"/>
      <c r="UUX28" s="8"/>
      <c r="UUY28" s="8"/>
      <c r="UUZ28" s="13"/>
      <c r="UVA28" s="13"/>
      <c r="UVB28" s="14"/>
      <c r="UVC28" s="15"/>
      <c r="UVD28" s="13"/>
      <c r="UVE28" s="9"/>
      <c r="UVF28" s="8"/>
      <c r="UVG28" s="8"/>
      <c r="UVH28" s="13"/>
      <c r="UVI28" s="13"/>
      <c r="UVJ28" s="14"/>
      <c r="UVK28" s="15"/>
      <c r="UVL28" s="13"/>
      <c r="UVM28" s="9"/>
      <c r="UVN28" s="8"/>
      <c r="UVO28" s="8"/>
      <c r="UVP28" s="13"/>
      <c r="UVQ28" s="13"/>
      <c r="UVR28" s="14"/>
      <c r="UVS28" s="15"/>
      <c r="UVT28" s="13"/>
      <c r="UVU28" s="9"/>
      <c r="UVV28" s="8"/>
      <c r="UVW28" s="8"/>
      <c r="UVX28" s="13"/>
      <c r="UVY28" s="13"/>
      <c r="UVZ28" s="14"/>
      <c r="UWA28" s="15"/>
      <c r="UWB28" s="13"/>
      <c r="UWC28" s="9"/>
      <c r="UWD28" s="8"/>
      <c r="UWE28" s="8"/>
      <c r="UWF28" s="13"/>
      <c r="UWG28" s="13"/>
      <c r="UWH28" s="14"/>
      <c r="UWI28" s="15"/>
      <c r="UWJ28" s="13"/>
      <c r="UWK28" s="9"/>
      <c r="UWL28" s="8"/>
      <c r="UWM28" s="8"/>
      <c r="UWN28" s="13"/>
      <c r="UWO28" s="13"/>
      <c r="UWP28" s="14"/>
      <c r="UWQ28" s="15"/>
      <c r="UWR28" s="13"/>
      <c r="UWS28" s="9"/>
      <c r="UWT28" s="8"/>
      <c r="UWU28" s="8"/>
      <c r="UWV28" s="13"/>
      <c r="UWW28" s="13"/>
      <c r="UWX28" s="14"/>
      <c r="UWY28" s="15"/>
      <c r="UWZ28" s="13"/>
      <c r="UXA28" s="9"/>
      <c r="UXB28" s="8"/>
      <c r="UXC28" s="8"/>
      <c r="UXD28" s="13"/>
      <c r="UXE28" s="13"/>
      <c r="UXF28" s="14"/>
      <c r="UXG28" s="15"/>
      <c r="UXH28" s="13"/>
      <c r="UXI28" s="9"/>
      <c r="UXJ28" s="8"/>
      <c r="UXK28" s="8"/>
      <c r="UXL28" s="13"/>
      <c r="UXM28" s="13"/>
      <c r="UXN28" s="14"/>
      <c r="UXO28" s="15"/>
      <c r="UXP28" s="13"/>
      <c r="UXQ28" s="9"/>
      <c r="UXR28" s="8"/>
      <c r="UXS28" s="8"/>
      <c r="UXT28" s="13"/>
      <c r="UXU28" s="13"/>
      <c r="UXV28" s="14"/>
      <c r="UXW28" s="15"/>
      <c r="UXX28" s="13"/>
      <c r="UXY28" s="9"/>
      <c r="UXZ28" s="8"/>
      <c r="UYA28" s="8"/>
      <c r="UYB28" s="13"/>
      <c r="UYC28" s="13"/>
      <c r="UYD28" s="14"/>
      <c r="UYE28" s="15"/>
      <c r="UYF28" s="13"/>
      <c r="UYG28" s="9"/>
      <c r="UYH28" s="8"/>
      <c r="UYI28" s="8"/>
      <c r="UYJ28" s="13"/>
      <c r="UYK28" s="13"/>
      <c r="UYL28" s="14"/>
      <c r="UYM28" s="15"/>
      <c r="UYN28" s="13"/>
      <c r="UYO28" s="9"/>
      <c r="UYP28" s="8"/>
      <c r="UYQ28" s="8"/>
      <c r="UYR28" s="13"/>
      <c r="UYS28" s="13"/>
      <c r="UYT28" s="14"/>
      <c r="UYU28" s="15"/>
      <c r="UYV28" s="13"/>
      <c r="UYW28" s="9"/>
      <c r="UYX28" s="8"/>
      <c r="UYY28" s="8"/>
      <c r="UYZ28" s="13"/>
      <c r="UZA28" s="13"/>
      <c r="UZB28" s="14"/>
      <c r="UZC28" s="15"/>
      <c r="UZD28" s="13"/>
      <c r="UZE28" s="9"/>
      <c r="UZF28" s="8"/>
      <c r="UZG28" s="8"/>
      <c r="UZH28" s="13"/>
      <c r="UZI28" s="13"/>
      <c r="UZJ28" s="14"/>
      <c r="UZK28" s="15"/>
      <c r="UZL28" s="13"/>
      <c r="UZM28" s="9"/>
      <c r="UZN28" s="8"/>
      <c r="UZO28" s="8"/>
      <c r="UZP28" s="13"/>
      <c r="UZQ28" s="13"/>
      <c r="UZR28" s="14"/>
      <c r="UZS28" s="15"/>
      <c r="UZT28" s="13"/>
      <c r="UZU28" s="9"/>
      <c r="UZV28" s="8"/>
      <c r="UZW28" s="8"/>
      <c r="UZX28" s="13"/>
      <c r="UZY28" s="13"/>
      <c r="UZZ28" s="14"/>
      <c r="VAA28" s="15"/>
      <c r="VAB28" s="13"/>
      <c r="VAC28" s="9"/>
      <c r="VAD28" s="8"/>
      <c r="VAE28" s="8"/>
      <c r="VAF28" s="13"/>
      <c r="VAG28" s="13"/>
      <c r="VAH28" s="14"/>
      <c r="VAI28" s="15"/>
      <c r="VAJ28" s="13"/>
      <c r="VAK28" s="9"/>
      <c r="VAL28" s="8"/>
      <c r="VAM28" s="8"/>
      <c r="VAN28" s="13"/>
      <c r="VAO28" s="13"/>
      <c r="VAP28" s="14"/>
      <c r="VAQ28" s="15"/>
      <c r="VAR28" s="13"/>
      <c r="VAS28" s="9"/>
      <c r="VAT28" s="8"/>
      <c r="VAU28" s="8"/>
      <c r="VAV28" s="13"/>
      <c r="VAW28" s="13"/>
      <c r="VAX28" s="14"/>
      <c r="VAY28" s="15"/>
      <c r="VAZ28" s="13"/>
      <c r="VBA28" s="9"/>
      <c r="VBB28" s="8"/>
      <c r="VBC28" s="8"/>
      <c r="VBD28" s="13"/>
      <c r="VBE28" s="13"/>
      <c r="VBF28" s="14"/>
      <c r="VBG28" s="15"/>
      <c r="VBH28" s="13"/>
      <c r="VBI28" s="9"/>
      <c r="VBJ28" s="8"/>
      <c r="VBK28" s="8"/>
      <c r="VBL28" s="13"/>
      <c r="VBM28" s="13"/>
      <c r="VBN28" s="14"/>
      <c r="VBO28" s="15"/>
      <c r="VBP28" s="13"/>
      <c r="VBQ28" s="9"/>
      <c r="VBR28" s="8"/>
      <c r="VBS28" s="8"/>
      <c r="VBT28" s="13"/>
      <c r="VBU28" s="13"/>
      <c r="VBV28" s="14"/>
      <c r="VBW28" s="15"/>
      <c r="VBX28" s="13"/>
      <c r="VBY28" s="9"/>
      <c r="VBZ28" s="8"/>
      <c r="VCA28" s="8"/>
      <c r="VCB28" s="13"/>
      <c r="VCC28" s="13"/>
      <c r="VCD28" s="14"/>
      <c r="VCE28" s="15"/>
      <c r="VCF28" s="13"/>
      <c r="VCG28" s="9"/>
      <c r="VCH28" s="8"/>
      <c r="VCI28" s="8"/>
      <c r="VCJ28" s="13"/>
      <c r="VCK28" s="13"/>
      <c r="VCL28" s="14"/>
      <c r="VCM28" s="15"/>
      <c r="VCN28" s="13"/>
      <c r="VCO28" s="9"/>
      <c r="VCP28" s="8"/>
      <c r="VCQ28" s="8"/>
      <c r="VCR28" s="13"/>
      <c r="VCS28" s="13"/>
      <c r="VCT28" s="14"/>
      <c r="VCU28" s="15"/>
      <c r="VCV28" s="13"/>
      <c r="VCW28" s="9"/>
      <c r="VCX28" s="8"/>
      <c r="VCY28" s="8"/>
      <c r="VCZ28" s="13"/>
      <c r="VDA28" s="13"/>
      <c r="VDB28" s="14"/>
      <c r="VDC28" s="15"/>
      <c r="VDD28" s="13"/>
      <c r="VDE28" s="9"/>
      <c r="VDF28" s="8"/>
      <c r="VDG28" s="8"/>
      <c r="VDH28" s="13"/>
      <c r="VDI28" s="13"/>
      <c r="VDJ28" s="14"/>
      <c r="VDK28" s="15"/>
      <c r="VDL28" s="13"/>
      <c r="VDM28" s="9"/>
      <c r="VDN28" s="8"/>
      <c r="VDO28" s="8"/>
      <c r="VDP28" s="13"/>
      <c r="VDQ28" s="13"/>
      <c r="VDR28" s="14"/>
      <c r="VDS28" s="15"/>
      <c r="VDT28" s="13"/>
      <c r="VDU28" s="9"/>
      <c r="VDV28" s="8"/>
      <c r="VDW28" s="8"/>
      <c r="VDX28" s="13"/>
      <c r="VDY28" s="13"/>
      <c r="VDZ28" s="14"/>
      <c r="VEA28" s="15"/>
      <c r="VEB28" s="13"/>
      <c r="VEC28" s="9"/>
      <c r="VED28" s="8"/>
      <c r="VEE28" s="8"/>
      <c r="VEF28" s="13"/>
      <c r="VEG28" s="13"/>
      <c r="VEH28" s="14"/>
      <c r="VEI28" s="15"/>
      <c r="VEJ28" s="13"/>
      <c r="VEK28" s="9"/>
      <c r="VEL28" s="8"/>
      <c r="VEM28" s="8"/>
      <c r="VEN28" s="13"/>
      <c r="VEO28" s="13"/>
      <c r="VEP28" s="14"/>
      <c r="VEQ28" s="15"/>
      <c r="VER28" s="13"/>
      <c r="VES28" s="9"/>
      <c r="VET28" s="8"/>
      <c r="VEU28" s="8"/>
      <c r="VEV28" s="13"/>
      <c r="VEW28" s="13"/>
      <c r="VEX28" s="14"/>
      <c r="VEY28" s="15"/>
      <c r="VEZ28" s="13"/>
      <c r="VFA28" s="9"/>
      <c r="VFB28" s="8"/>
      <c r="VFC28" s="8"/>
      <c r="VFD28" s="13"/>
      <c r="VFE28" s="13"/>
      <c r="VFF28" s="14"/>
      <c r="VFG28" s="15"/>
      <c r="VFH28" s="13"/>
      <c r="VFI28" s="9"/>
      <c r="VFJ28" s="8"/>
      <c r="VFK28" s="8"/>
      <c r="VFL28" s="13"/>
      <c r="VFM28" s="13"/>
      <c r="VFN28" s="14"/>
      <c r="VFO28" s="15"/>
      <c r="VFP28" s="13"/>
      <c r="VFQ28" s="9"/>
      <c r="VFR28" s="8"/>
      <c r="VFS28" s="8"/>
      <c r="VFT28" s="13"/>
      <c r="VFU28" s="13"/>
      <c r="VFV28" s="14"/>
      <c r="VFW28" s="15"/>
      <c r="VFX28" s="13"/>
      <c r="VFY28" s="9"/>
      <c r="VFZ28" s="8"/>
      <c r="VGA28" s="8"/>
      <c r="VGB28" s="13"/>
      <c r="VGC28" s="13"/>
      <c r="VGD28" s="14"/>
      <c r="VGE28" s="15"/>
      <c r="VGF28" s="13"/>
      <c r="VGG28" s="9"/>
      <c r="VGH28" s="8"/>
      <c r="VGI28" s="8"/>
      <c r="VGJ28" s="13"/>
      <c r="VGK28" s="13"/>
      <c r="VGL28" s="14"/>
      <c r="VGM28" s="15"/>
      <c r="VGN28" s="13"/>
      <c r="VGO28" s="9"/>
      <c r="VGP28" s="8"/>
      <c r="VGQ28" s="8"/>
      <c r="VGR28" s="13"/>
      <c r="VGS28" s="13"/>
      <c r="VGT28" s="14"/>
      <c r="VGU28" s="15"/>
      <c r="VGV28" s="13"/>
      <c r="VGW28" s="9"/>
      <c r="VGX28" s="8"/>
      <c r="VGY28" s="8"/>
      <c r="VGZ28" s="13"/>
      <c r="VHA28" s="13"/>
      <c r="VHB28" s="14"/>
      <c r="VHC28" s="15"/>
      <c r="VHD28" s="13"/>
      <c r="VHE28" s="9"/>
      <c r="VHF28" s="8"/>
      <c r="VHG28" s="8"/>
      <c r="VHH28" s="13"/>
      <c r="VHI28" s="13"/>
      <c r="VHJ28" s="14"/>
      <c r="VHK28" s="15"/>
      <c r="VHL28" s="13"/>
      <c r="VHM28" s="9"/>
      <c r="VHN28" s="8"/>
      <c r="VHO28" s="8"/>
      <c r="VHP28" s="13"/>
      <c r="VHQ28" s="13"/>
      <c r="VHR28" s="14"/>
      <c r="VHS28" s="15"/>
      <c r="VHT28" s="13"/>
      <c r="VHU28" s="9"/>
      <c r="VHV28" s="8"/>
      <c r="VHW28" s="8"/>
      <c r="VHX28" s="13"/>
      <c r="VHY28" s="13"/>
      <c r="VHZ28" s="14"/>
      <c r="VIA28" s="15"/>
      <c r="VIB28" s="13"/>
      <c r="VIC28" s="9"/>
      <c r="VID28" s="8"/>
      <c r="VIE28" s="8"/>
      <c r="VIF28" s="13"/>
      <c r="VIG28" s="13"/>
      <c r="VIH28" s="14"/>
      <c r="VII28" s="15"/>
      <c r="VIJ28" s="13"/>
      <c r="VIK28" s="9"/>
      <c r="VIL28" s="8"/>
      <c r="VIM28" s="8"/>
      <c r="VIN28" s="13"/>
      <c r="VIO28" s="13"/>
      <c r="VIP28" s="14"/>
      <c r="VIQ28" s="15"/>
      <c r="VIR28" s="13"/>
      <c r="VIS28" s="9"/>
      <c r="VIT28" s="8"/>
      <c r="VIU28" s="8"/>
      <c r="VIV28" s="13"/>
      <c r="VIW28" s="13"/>
      <c r="VIX28" s="14"/>
      <c r="VIY28" s="15"/>
      <c r="VIZ28" s="13"/>
      <c r="VJA28" s="9"/>
      <c r="VJB28" s="8"/>
      <c r="VJC28" s="8"/>
      <c r="VJD28" s="13"/>
      <c r="VJE28" s="13"/>
      <c r="VJF28" s="14"/>
      <c r="VJG28" s="15"/>
      <c r="VJH28" s="13"/>
      <c r="VJI28" s="9"/>
      <c r="VJJ28" s="8"/>
      <c r="VJK28" s="8"/>
      <c r="VJL28" s="13"/>
      <c r="VJM28" s="13"/>
      <c r="VJN28" s="14"/>
      <c r="VJO28" s="15"/>
      <c r="VJP28" s="13"/>
      <c r="VJQ28" s="9"/>
      <c r="VJR28" s="8"/>
      <c r="VJS28" s="8"/>
      <c r="VJT28" s="13"/>
      <c r="VJU28" s="13"/>
      <c r="VJV28" s="14"/>
      <c r="VJW28" s="15"/>
      <c r="VJX28" s="13"/>
      <c r="VJY28" s="9"/>
      <c r="VJZ28" s="8"/>
      <c r="VKA28" s="8"/>
      <c r="VKB28" s="13"/>
      <c r="VKC28" s="13"/>
      <c r="VKD28" s="14"/>
      <c r="VKE28" s="15"/>
      <c r="VKF28" s="13"/>
      <c r="VKG28" s="9"/>
      <c r="VKH28" s="8"/>
      <c r="VKI28" s="8"/>
      <c r="VKJ28" s="13"/>
      <c r="VKK28" s="13"/>
      <c r="VKL28" s="14"/>
      <c r="VKM28" s="15"/>
      <c r="VKN28" s="13"/>
      <c r="VKO28" s="9"/>
      <c r="VKP28" s="8"/>
      <c r="VKQ28" s="8"/>
      <c r="VKR28" s="13"/>
      <c r="VKS28" s="13"/>
      <c r="VKT28" s="14"/>
      <c r="VKU28" s="15"/>
      <c r="VKV28" s="13"/>
      <c r="VKW28" s="9"/>
      <c r="VKX28" s="8"/>
      <c r="VKY28" s="8"/>
      <c r="VKZ28" s="13"/>
      <c r="VLA28" s="13"/>
      <c r="VLB28" s="14"/>
      <c r="VLC28" s="15"/>
      <c r="VLD28" s="13"/>
      <c r="VLE28" s="9"/>
      <c r="VLF28" s="8"/>
      <c r="VLG28" s="8"/>
      <c r="VLH28" s="13"/>
      <c r="VLI28" s="13"/>
      <c r="VLJ28" s="14"/>
      <c r="VLK28" s="15"/>
      <c r="VLL28" s="13"/>
      <c r="VLM28" s="9"/>
      <c r="VLN28" s="8"/>
      <c r="VLO28" s="8"/>
      <c r="VLP28" s="13"/>
      <c r="VLQ28" s="13"/>
      <c r="VLR28" s="14"/>
      <c r="VLS28" s="15"/>
      <c r="VLT28" s="13"/>
      <c r="VLU28" s="9"/>
      <c r="VLV28" s="8"/>
      <c r="VLW28" s="8"/>
      <c r="VLX28" s="13"/>
      <c r="VLY28" s="13"/>
      <c r="VLZ28" s="14"/>
      <c r="VMA28" s="15"/>
      <c r="VMB28" s="13"/>
      <c r="VMC28" s="9"/>
      <c r="VMD28" s="8"/>
      <c r="VME28" s="8"/>
      <c r="VMF28" s="13"/>
      <c r="VMG28" s="13"/>
      <c r="VMH28" s="14"/>
      <c r="VMI28" s="15"/>
      <c r="VMJ28" s="13"/>
      <c r="VMK28" s="9"/>
      <c r="VML28" s="8"/>
      <c r="VMM28" s="8"/>
      <c r="VMN28" s="13"/>
      <c r="VMO28" s="13"/>
      <c r="VMP28" s="14"/>
      <c r="VMQ28" s="15"/>
      <c r="VMR28" s="13"/>
      <c r="VMS28" s="9"/>
      <c r="VMT28" s="8"/>
      <c r="VMU28" s="8"/>
      <c r="VMV28" s="13"/>
      <c r="VMW28" s="13"/>
      <c r="VMX28" s="14"/>
      <c r="VMY28" s="15"/>
      <c r="VMZ28" s="13"/>
      <c r="VNA28" s="9"/>
      <c r="VNB28" s="8"/>
      <c r="VNC28" s="8"/>
      <c r="VND28" s="13"/>
      <c r="VNE28" s="13"/>
      <c r="VNF28" s="14"/>
      <c r="VNG28" s="15"/>
      <c r="VNH28" s="13"/>
      <c r="VNI28" s="9"/>
      <c r="VNJ28" s="8"/>
      <c r="VNK28" s="8"/>
      <c r="VNL28" s="13"/>
      <c r="VNM28" s="13"/>
      <c r="VNN28" s="14"/>
      <c r="VNO28" s="15"/>
      <c r="VNP28" s="13"/>
      <c r="VNQ28" s="9"/>
      <c r="VNR28" s="8"/>
      <c r="VNS28" s="8"/>
      <c r="VNT28" s="13"/>
      <c r="VNU28" s="13"/>
      <c r="VNV28" s="14"/>
      <c r="VNW28" s="15"/>
      <c r="VNX28" s="13"/>
      <c r="VNY28" s="9"/>
      <c r="VNZ28" s="8"/>
      <c r="VOA28" s="8"/>
      <c r="VOB28" s="13"/>
      <c r="VOC28" s="13"/>
      <c r="VOD28" s="14"/>
      <c r="VOE28" s="15"/>
      <c r="VOF28" s="13"/>
      <c r="VOG28" s="9"/>
      <c r="VOH28" s="8"/>
      <c r="VOI28" s="8"/>
      <c r="VOJ28" s="13"/>
      <c r="VOK28" s="13"/>
      <c r="VOL28" s="14"/>
      <c r="VOM28" s="15"/>
      <c r="VON28" s="13"/>
      <c r="VOO28" s="9"/>
      <c r="VOP28" s="8"/>
      <c r="VOQ28" s="8"/>
      <c r="VOR28" s="13"/>
      <c r="VOS28" s="13"/>
      <c r="VOT28" s="14"/>
      <c r="VOU28" s="15"/>
      <c r="VOV28" s="13"/>
      <c r="VOW28" s="9"/>
      <c r="VOX28" s="8"/>
      <c r="VOY28" s="8"/>
      <c r="VOZ28" s="13"/>
      <c r="VPA28" s="13"/>
      <c r="VPB28" s="14"/>
      <c r="VPC28" s="15"/>
      <c r="VPD28" s="13"/>
      <c r="VPE28" s="9"/>
      <c r="VPF28" s="8"/>
      <c r="VPG28" s="8"/>
      <c r="VPH28" s="13"/>
      <c r="VPI28" s="13"/>
      <c r="VPJ28" s="14"/>
      <c r="VPK28" s="15"/>
      <c r="VPL28" s="13"/>
      <c r="VPM28" s="9"/>
      <c r="VPN28" s="8"/>
      <c r="VPO28" s="8"/>
      <c r="VPP28" s="13"/>
      <c r="VPQ28" s="13"/>
      <c r="VPR28" s="14"/>
      <c r="VPS28" s="15"/>
      <c r="VPT28" s="13"/>
      <c r="VPU28" s="9"/>
      <c r="VPV28" s="8"/>
      <c r="VPW28" s="8"/>
      <c r="VPX28" s="13"/>
      <c r="VPY28" s="13"/>
      <c r="VPZ28" s="14"/>
      <c r="VQA28" s="15"/>
      <c r="VQB28" s="13"/>
      <c r="VQC28" s="9"/>
      <c r="VQD28" s="8"/>
      <c r="VQE28" s="8"/>
      <c r="VQF28" s="13"/>
      <c r="VQG28" s="13"/>
      <c r="VQH28" s="14"/>
      <c r="VQI28" s="15"/>
      <c r="VQJ28" s="13"/>
      <c r="VQK28" s="9"/>
      <c r="VQL28" s="8"/>
      <c r="VQM28" s="8"/>
      <c r="VQN28" s="13"/>
      <c r="VQO28" s="13"/>
      <c r="VQP28" s="14"/>
      <c r="VQQ28" s="15"/>
      <c r="VQR28" s="13"/>
      <c r="VQS28" s="9"/>
      <c r="VQT28" s="8"/>
      <c r="VQU28" s="8"/>
      <c r="VQV28" s="13"/>
      <c r="VQW28" s="13"/>
      <c r="VQX28" s="14"/>
      <c r="VQY28" s="15"/>
      <c r="VQZ28" s="13"/>
      <c r="VRA28" s="9"/>
      <c r="VRB28" s="8"/>
      <c r="VRC28" s="8"/>
      <c r="VRD28" s="13"/>
      <c r="VRE28" s="13"/>
      <c r="VRF28" s="14"/>
      <c r="VRG28" s="15"/>
      <c r="VRH28" s="13"/>
      <c r="VRI28" s="9"/>
      <c r="VRJ28" s="8"/>
      <c r="VRK28" s="8"/>
      <c r="VRL28" s="13"/>
      <c r="VRM28" s="13"/>
      <c r="VRN28" s="14"/>
      <c r="VRO28" s="15"/>
      <c r="VRP28" s="13"/>
      <c r="VRQ28" s="9"/>
      <c r="VRR28" s="8"/>
      <c r="VRS28" s="8"/>
      <c r="VRT28" s="13"/>
      <c r="VRU28" s="13"/>
      <c r="VRV28" s="14"/>
      <c r="VRW28" s="15"/>
      <c r="VRX28" s="13"/>
      <c r="VRY28" s="9"/>
      <c r="VRZ28" s="8"/>
      <c r="VSA28" s="8"/>
      <c r="VSB28" s="13"/>
      <c r="VSC28" s="13"/>
      <c r="VSD28" s="14"/>
      <c r="VSE28" s="15"/>
      <c r="VSF28" s="13"/>
      <c r="VSG28" s="9"/>
      <c r="VSH28" s="8"/>
      <c r="VSI28" s="8"/>
      <c r="VSJ28" s="13"/>
      <c r="VSK28" s="13"/>
      <c r="VSL28" s="14"/>
      <c r="VSM28" s="15"/>
      <c r="VSN28" s="13"/>
      <c r="VSO28" s="9"/>
      <c r="VSP28" s="8"/>
      <c r="VSQ28" s="8"/>
      <c r="VSR28" s="13"/>
      <c r="VSS28" s="13"/>
      <c r="VST28" s="14"/>
      <c r="VSU28" s="15"/>
      <c r="VSV28" s="13"/>
      <c r="VSW28" s="9"/>
      <c r="VSX28" s="8"/>
      <c r="VSY28" s="8"/>
      <c r="VSZ28" s="13"/>
      <c r="VTA28" s="13"/>
      <c r="VTB28" s="14"/>
      <c r="VTC28" s="15"/>
      <c r="VTD28" s="13"/>
      <c r="VTE28" s="9"/>
      <c r="VTF28" s="8"/>
      <c r="VTG28" s="8"/>
      <c r="VTH28" s="13"/>
      <c r="VTI28" s="13"/>
      <c r="VTJ28" s="14"/>
      <c r="VTK28" s="15"/>
      <c r="VTL28" s="13"/>
      <c r="VTM28" s="9"/>
      <c r="VTN28" s="8"/>
      <c r="VTO28" s="8"/>
      <c r="VTP28" s="13"/>
      <c r="VTQ28" s="13"/>
      <c r="VTR28" s="14"/>
      <c r="VTS28" s="15"/>
      <c r="VTT28" s="13"/>
      <c r="VTU28" s="9"/>
      <c r="VTV28" s="8"/>
      <c r="VTW28" s="8"/>
      <c r="VTX28" s="13"/>
      <c r="VTY28" s="13"/>
      <c r="VTZ28" s="14"/>
      <c r="VUA28" s="15"/>
      <c r="VUB28" s="13"/>
      <c r="VUC28" s="9"/>
      <c r="VUD28" s="8"/>
      <c r="VUE28" s="8"/>
      <c r="VUF28" s="13"/>
      <c r="VUG28" s="13"/>
      <c r="VUH28" s="14"/>
      <c r="VUI28" s="15"/>
      <c r="VUJ28" s="13"/>
      <c r="VUK28" s="9"/>
      <c r="VUL28" s="8"/>
      <c r="VUM28" s="8"/>
      <c r="VUN28" s="13"/>
      <c r="VUO28" s="13"/>
      <c r="VUP28" s="14"/>
      <c r="VUQ28" s="15"/>
      <c r="VUR28" s="13"/>
      <c r="VUS28" s="9"/>
      <c r="VUT28" s="8"/>
      <c r="VUU28" s="8"/>
      <c r="VUV28" s="13"/>
      <c r="VUW28" s="13"/>
      <c r="VUX28" s="14"/>
      <c r="VUY28" s="15"/>
      <c r="VUZ28" s="13"/>
      <c r="VVA28" s="9"/>
      <c r="VVB28" s="8"/>
      <c r="VVC28" s="8"/>
      <c r="VVD28" s="13"/>
      <c r="VVE28" s="13"/>
      <c r="VVF28" s="14"/>
      <c r="VVG28" s="15"/>
      <c r="VVH28" s="13"/>
      <c r="VVI28" s="9"/>
      <c r="VVJ28" s="8"/>
      <c r="VVK28" s="8"/>
      <c r="VVL28" s="13"/>
      <c r="VVM28" s="13"/>
      <c r="VVN28" s="14"/>
      <c r="VVO28" s="15"/>
      <c r="VVP28" s="13"/>
      <c r="VVQ28" s="9"/>
      <c r="VVR28" s="8"/>
      <c r="VVS28" s="8"/>
      <c r="VVT28" s="13"/>
      <c r="VVU28" s="13"/>
      <c r="VVV28" s="14"/>
      <c r="VVW28" s="15"/>
      <c r="VVX28" s="13"/>
      <c r="VVY28" s="9"/>
      <c r="VVZ28" s="8"/>
      <c r="VWA28" s="8"/>
      <c r="VWB28" s="13"/>
      <c r="VWC28" s="13"/>
      <c r="VWD28" s="14"/>
      <c r="VWE28" s="15"/>
      <c r="VWF28" s="13"/>
      <c r="VWG28" s="9"/>
      <c r="VWH28" s="8"/>
      <c r="VWI28" s="8"/>
      <c r="VWJ28" s="13"/>
      <c r="VWK28" s="13"/>
      <c r="VWL28" s="14"/>
      <c r="VWM28" s="15"/>
      <c r="VWN28" s="13"/>
      <c r="VWO28" s="9"/>
      <c r="VWP28" s="8"/>
      <c r="VWQ28" s="8"/>
      <c r="VWR28" s="13"/>
      <c r="VWS28" s="13"/>
      <c r="VWT28" s="14"/>
      <c r="VWU28" s="15"/>
      <c r="VWV28" s="13"/>
      <c r="VWW28" s="9"/>
      <c r="VWX28" s="8"/>
      <c r="VWY28" s="8"/>
      <c r="VWZ28" s="13"/>
      <c r="VXA28" s="13"/>
      <c r="VXB28" s="14"/>
      <c r="VXC28" s="15"/>
      <c r="VXD28" s="13"/>
      <c r="VXE28" s="9"/>
      <c r="VXF28" s="8"/>
      <c r="VXG28" s="8"/>
      <c r="VXH28" s="13"/>
      <c r="VXI28" s="13"/>
      <c r="VXJ28" s="14"/>
      <c r="VXK28" s="15"/>
      <c r="VXL28" s="13"/>
      <c r="VXM28" s="9"/>
      <c r="VXN28" s="8"/>
      <c r="VXO28" s="8"/>
      <c r="VXP28" s="13"/>
      <c r="VXQ28" s="13"/>
      <c r="VXR28" s="14"/>
      <c r="VXS28" s="15"/>
      <c r="VXT28" s="13"/>
      <c r="VXU28" s="9"/>
      <c r="VXV28" s="8"/>
      <c r="VXW28" s="8"/>
      <c r="VXX28" s="13"/>
      <c r="VXY28" s="13"/>
      <c r="VXZ28" s="14"/>
      <c r="VYA28" s="15"/>
      <c r="VYB28" s="13"/>
      <c r="VYC28" s="9"/>
      <c r="VYD28" s="8"/>
      <c r="VYE28" s="8"/>
      <c r="VYF28" s="13"/>
      <c r="VYG28" s="13"/>
      <c r="VYH28" s="14"/>
      <c r="VYI28" s="15"/>
      <c r="VYJ28" s="13"/>
      <c r="VYK28" s="9"/>
      <c r="VYL28" s="8"/>
      <c r="VYM28" s="8"/>
      <c r="VYN28" s="13"/>
      <c r="VYO28" s="13"/>
      <c r="VYP28" s="14"/>
      <c r="VYQ28" s="15"/>
      <c r="VYR28" s="13"/>
      <c r="VYS28" s="9"/>
      <c r="VYT28" s="8"/>
      <c r="VYU28" s="8"/>
      <c r="VYV28" s="13"/>
      <c r="VYW28" s="13"/>
      <c r="VYX28" s="14"/>
      <c r="VYY28" s="15"/>
      <c r="VYZ28" s="13"/>
      <c r="VZA28" s="9"/>
      <c r="VZB28" s="8"/>
      <c r="VZC28" s="8"/>
      <c r="VZD28" s="13"/>
      <c r="VZE28" s="13"/>
      <c r="VZF28" s="14"/>
      <c r="VZG28" s="15"/>
      <c r="VZH28" s="13"/>
      <c r="VZI28" s="9"/>
      <c r="VZJ28" s="8"/>
      <c r="VZK28" s="8"/>
      <c r="VZL28" s="13"/>
      <c r="VZM28" s="13"/>
      <c r="VZN28" s="14"/>
      <c r="VZO28" s="15"/>
      <c r="VZP28" s="13"/>
      <c r="VZQ28" s="9"/>
      <c r="VZR28" s="8"/>
      <c r="VZS28" s="8"/>
      <c r="VZT28" s="13"/>
      <c r="VZU28" s="13"/>
      <c r="VZV28" s="14"/>
      <c r="VZW28" s="15"/>
      <c r="VZX28" s="13"/>
      <c r="VZY28" s="9"/>
      <c r="VZZ28" s="8"/>
      <c r="WAA28" s="8"/>
      <c r="WAB28" s="13"/>
      <c r="WAC28" s="13"/>
      <c r="WAD28" s="14"/>
      <c r="WAE28" s="15"/>
      <c r="WAF28" s="13"/>
      <c r="WAG28" s="9"/>
      <c r="WAH28" s="8"/>
      <c r="WAI28" s="8"/>
      <c r="WAJ28" s="13"/>
      <c r="WAK28" s="13"/>
      <c r="WAL28" s="14"/>
      <c r="WAM28" s="15"/>
      <c r="WAN28" s="13"/>
      <c r="WAO28" s="9"/>
      <c r="WAP28" s="8"/>
      <c r="WAQ28" s="8"/>
      <c r="WAR28" s="13"/>
      <c r="WAS28" s="13"/>
      <c r="WAT28" s="14"/>
      <c r="WAU28" s="15"/>
      <c r="WAV28" s="13"/>
      <c r="WAW28" s="9"/>
      <c r="WAX28" s="8"/>
      <c r="WAY28" s="8"/>
      <c r="WAZ28" s="13"/>
      <c r="WBA28" s="13"/>
      <c r="WBB28" s="14"/>
      <c r="WBC28" s="15"/>
      <c r="WBD28" s="13"/>
      <c r="WBE28" s="9"/>
      <c r="WBF28" s="8"/>
      <c r="WBG28" s="8"/>
      <c r="WBH28" s="13"/>
      <c r="WBI28" s="13"/>
      <c r="WBJ28" s="14"/>
      <c r="WBK28" s="15"/>
      <c r="WBL28" s="13"/>
      <c r="WBM28" s="9"/>
      <c r="WBN28" s="8"/>
      <c r="WBO28" s="8"/>
      <c r="WBP28" s="13"/>
      <c r="WBQ28" s="13"/>
      <c r="WBR28" s="14"/>
      <c r="WBS28" s="15"/>
      <c r="WBT28" s="13"/>
      <c r="WBU28" s="9"/>
      <c r="WBV28" s="8"/>
      <c r="WBW28" s="8"/>
      <c r="WBX28" s="13"/>
      <c r="WBY28" s="13"/>
      <c r="WBZ28" s="14"/>
      <c r="WCA28" s="15"/>
      <c r="WCB28" s="13"/>
      <c r="WCC28" s="9"/>
      <c r="WCD28" s="8"/>
      <c r="WCE28" s="8"/>
      <c r="WCF28" s="13"/>
      <c r="WCG28" s="13"/>
      <c r="WCH28" s="14"/>
      <c r="WCI28" s="15"/>
      <c r="WCJ28" s="13"/>
      <c r="WCK28" s="9"/>
      <c r="WCL28" s="8"/>
      <c r="WCM28" s="8"/>
      <c r="WCN28" s="13"/>
      <c r="WCO28" s="13"/>
      <c r="WCP28" s="14"/>
      <c r="WCQ28" s="15"/>
      <c r="WCR28" s="13"/>
      <c r="WCS28" s="9"/>
      <c r="WCT28" s="8"/>
      <c r="WCU28" s="8"/>
      <c r="WCV28" s="13"/>
      <c r="WCW28" s="13"/>
      <c r="WCX28" s="14"/>
      <c r="WCY28" s="15"/>
      <c r="WCZ28" s="13"/>
      <c r="WDA28" s="9"/>
      <c r="WDB28" s="8"/>
      <c r="WDC28" s="8"/>
      <c r="WDD28" s="13"/>
      <c r="WDE28" s="13"/>
      <c r="WDF28" s="14"/>
      <c r="WDG28" s="15"/>
      <c r="WDH28" s="13"/>
      <c r="WDI28" s="9"/>
      <c r="WDJ28" s="8"/>
      <c r="WDK28" s="8"/>
      <c r="WDL28" s="13"/>
      <c r="WDM28" s="13"/>
      <c r="WDN28" s="14"/>
      <c r="WDO28" s="15"/>
      <c r="WDP28" s="13"/>
      <c r="WDQ28" s="9"/>
      <c r="WDR28" s="8"/>
      <c r="WDS28" s="8"/>
      <c r="WDT28" s="13"/>
      <c r="WDU28" s="13"/>
      <c r="WDV28" s="14"/>
      <c r="WDW28" s="15"/>
      <c r="WDX28" s="13"/>
      <c r="WDY28" s="9"/>
      <c r="WDZ28" s="8"/>
      <c r="WEA28" s="8"/>
      <c r="WEB28" s="13"/>
      <c r="WEC28" s="13"/>
      <c r="WED28" s="14"/>
      <c r="WEE28" s="15"/>
      <c r="WEF28" s="13"/>
      <c r="WEG28" s="9"/>
      <c r="WEH28" s="8"/>
      <c r="WEI28" s="8"/>
      <c r="WEJ28" s="13"/>
      <c r="WEK28" s="13"/>
      <c r="WEL28" s="14"/>
      <c r="WEM28" s="15"/>
      <c r="WEN28" s="13"/>
      <c r="WEO28" s="9"/>
      <c r="WEP28" s="8"/>
      <c r="WEQ28" s="8"/>
      <c r="WER28" s="13"/>
      <c r="WES28" s="13"/>
      <c r="WET28" s="14"/>
      <c r="WEU28" s="15"/>
      <c r="WEV28" s="13"/>
      <c r="WEW28" s="9"/>
      <c r="WEX28" s="8"/>
      <c r="WEY28" s="8"/>
      <c r="WEZ28" s="13"/>
      <c r="WFA28" s="13"/>
      <c r="WFB28" s="14"/>
      <c r="WFC28" s="15"/>
      <c r="WFD28" s="13"/>
      <c r="WFE28" s="9"/>
      <c r="WFF28" s="8"/>
      <c r="WFG28" s="8"/>
      <c r="WFH28" s="13"/>
      <c r="WFI28" s="13"/>
      <c r="WFJ28" s="14"/>
      <c r="WFK28" s="15"/>
      <c r="WFL28" s="13"/>
      <c r="WFM28" s="9"/>
      <c r="WFN28" s="8"/>
      <c r="WFO28" s="8"/>
      <c r="WFP28" s="13"/>
      <c r="WFQ28" s="13"/>
      <c r="WFR28" s="14"/>
      <c r="WFS28" s="15"/>
      <c r="WFT28" s="13"/>
      <c r="WFU28" s="9"/>
      <c r="WFV28" s="8"/>
      <c r="WFW28" s="8"/>
      <c r="WFX28" s="13"/>
      <c r="WFY28" s="13"/>
      <c r="WFZ28" s="14"/>
      <c r="WGA28" s="15"/>
      <c r="WGB28" s="13"/>
      <c r="WGC28" s="9"/>
      <c r="WGD28" s="8"/>
      <c r="WGE28" s="8"/>
      <c r="WGF28" s="13"/>
      <c r="WGG28" s="13"/>
      <c r="WGH28" s="14"/>
      <c r="WGI28" s="15"/>
      <c r="WGJ28" s="13"/>
      <c r="WGK28" s="9"/>
      <c r="WGL28" s="8"/>
      <c r="WGM28" s="8"/>
      <c r="WGN28" s="13"/>
      <c r="WGO28" s="13"/>
      <c r="WGP28" s="14"/>
      <c r="WGQ28" s="15"/>
      <c r="WGR28" s="13"/>
      <c r="WGS28" s="9"/>
      <c r="WGT28" s="8"/>
      <c r="WGU28" s="8"/>
      <c r="WGV28" s="13"/>
      <c r="WGW28" s="13"/>
      <c r="WGX28" s="14"/>
      <c r="WGY28" s="15"/>
      <c r="WGZ28" s="13"/>
      <c r="WHA28" s="9"/>
      <c r="WHB28" s="8"/>
      <c r="WHC28" s="8"/>
      <c r="WHD28" s="13"/>
      <c r="WHE28" s="13"/>
      <c r="WHF28" s="14"/>
      <c r="WHG28" s="15"/>
      <c r="WHH28" s="13"/>
      <c r="WHI28" s="9"/>
      <c r="WHJ28" s="8"/>
      <c r="WHK28" s="8"/>
      <c r="WHL28" s="13"/>
      <c r="WHM28" s="13"/>
      <c r="WHN28" s="14"/>
      <c r="WHO28" s="15"/>
      <c r="WHP28" s="13"/>
      <c r="WHQ28" s="9"/>
      <c r="WHR28" s="8"/>
      <c r="WHS28" s="8"/>
      <c r="WHT28" s="13"/>
      <c r="WHU28" s="13"/>
      <c r="WHV28" s="14"/>
      <c r="WHW28" s="15"/>
      <c r="WHX28" s="13"/>
      <c r="WHY28" s="9"/>
      <c r="WHZ28" s="8"/>
      <c r="WIA28" s="8"/>
      <c r="WIB28" s="13"/>
      <c r="WIC28" s="13"/>
      <c r="WID28" s="14"/>
      <c r="WIE28" s="15"/>
      <c r="WIF28" s="13"/>
      <c r="WIG28" s="9"/>
      <c r="WIH28" s="8"/>
      <c r="WII28" s="8"/>
      <c r="WIJ28" s="13"/>
      <c r="WIK28" s="13"/>
      <c r="WIL28" s="14"/>
      <c r="WIM28" s="15"/>
      <c r="WIN28" s="13"/>
      <c r="WIO28" s="9"/>
      <c r="WIP28" s="8"/>
      <c r="WIQ28" s="8"/>
      <c r="WIR28" s="13"/>
      <c r="WIS28" s="13"/>
      <c r="WIT28" s="14"/>
      <c r="WIU28" s="15"/>
      <c r="WIV28" s="13"/>
      <c r="WIW28" s="9"/>
      <c r="WIX28" s="8"/>
      <c r="WIY28" s="8"/>
      <c r="WIZ28" s="13"/>
      <c r="WJA28" s="13"/>
      <c r="WJB28" s="14"/>
      <c r="WJC28" s="15"/>
      <c r="WJD28" s="13"/>
      <c r="WJE28" s="9"/>
      <c r="WJF28" s="8"/>
      <c r="WJG28" s="8"/>
      <c r="WJH28" s="13"/>
      <c r="WJI28" s="13"/>
      <c r="WJJ28" s="14"/>
      <c r="WJK28" s="15"/>
      <c r="WJL28" s="13"/>
      <c r="WJM28" s="9"/>
      <c r="WJN28" s="8"/>
      <c r="WJO28" s="8"/>
      <c r="WJP28" s="13"/>
      <c r="WJQ28" s="13"/>
      <c r="WJR28" s="14"/>
      <c r="WJS28" s="15"/>
      <c r="WJT28" s="13"/>
      <c r="WJU28" s="9"/>
      <c r="WJV28" s="8"/>
      <c r="WJW28" s="8"/>
      <c r="WJX28" s="13"/>
      <c r="WJY28" s="13"/>
      <c r="WJZ28" s="14"/>
      <c r="WKA28" s="15"/>
      <c r="WKB28" s="13"/>
      <c r="WKC28" s="9"/>
      <c r="WKD28" s="8"/>
      <c r="WKE28" s="8"/>
      <c r="WKF28" s="13"/>
      <c r="WKG28" s="13"/>
      <c r="WKH28" s="14"/>
      <c r="WKI28" s="15"/>
      <c r="WKJ28" s="13"/>
      <c r="WKK28" s="9"/>
      <c r="WKL28" s="8"/>
      <c r="WKM28" s="8"/>
      <c r="WKN28" s="13"/>
      <c r="WKO28" s="13"/>
      <c r="WKP28" s="14"/>
      <c r="WKQ28" s="15"/>
      <c r="WKR28" s="13"/>
      <c r="WKS28" s="9"/>
      <c r="WKT28" s="8"/>
      <c r="WKU28" s="8"/>
      <c r="WKV28" s="13"/>
      <c r="WKW28" s="13"/>
      <c r="WKX28" s="14"/>
      <c r="WKY28" s="15"/>
      <c r="WKZ28" s="13"/>
      <c r="WLA28" s="9"/>
      <c r="WLB28" s="8"/>
      <c r="WLC28" s="8"/>
      <c r="WLD28" s="13"/>
      <c r="WLE28" s="13"/>
      <c r="WLF28" s="14"/>
      <c r="WLG28" s="15"/>
      <c r="WLH28" s="13"/>
      <c r="WLI28" s="9"/>
      <c r="WLJ28" s="8"/>
      <c r="WLK28" s="8"/>
      <c r="WLL28" s="13"/>
      <c r="WLM28" s="13"/>
      <c r="WLN28" s="14"/>
      <c r="WLO28" s="15"/>
      <c r="WLP28" s="13"/>
      <c r="WLQ28" s="9"/>
      <c r="WLR28" s="8"/>
      <c r="WLS28" s="8"/>
      <c r="WLT28" s="13"/>
      <c r="WLU28" s="13"/>
      <c r="WLV28" s="14"/>
      <c r="WLW28" s="15"/>
      <c r="WLX28" s="13"/>
      <c r="WLY28" s="9"/>
      <c r="WLZ28" s="8"/>
      <c r="WMA28" s="8"/>
      <c r="WMB28" s="13"/>
      <c r="WMC28" s="13"/>
      <c r="WMD28" s="14"/>
      <c r="WME28" s="15"/>
      <c r="WMF28" s="13"/>
      <c r="WMG28" s="9"/>
      <c r="WMH28" s="8"/>
      <c r="WMI28" s="8"/>
      <c r="WMJ28" s="13"/>
      <c r="WMK28" s="13"/>
      <c r="WML28" s="14"/>
      <c r="WMM28" s="15"/>
      <c r="WMN28" s="13"/>
      <c r="WMO28" s="9"/>
      <c r="WMP28" s="8"/>
      <c r="WMQ28" s="8"/>
      <c r="WMR28" s="13"/>
      <c r="WMS28" s="13"/>
      <c r="WMT28" s="14"/>
      <c r="WMU28" s="15"/>
      <c r="WMV28" s="13"/>
      <c r="WMW28" s="9"/>
      <c r="WMX28" s="8"/>
      <c r="WMY28" s="8"/>
      <c r="WMZ28" s="13"/>
      <c r="WNA28" s="13"/>
      <c r="WNB28" s="14"/>
      <c r="WNC28" s="15"/>
      <c r="WND28" s="13"/>
      <c r="WNE28" s="9"/>
      <c r="WNF28" s="8"/>
      <c r="WNG28" s="8"/>
      <c r="WNH28" s="13"/>
      <c r="WNI28" s="13"/>
      <c r="WNJ28" s="14"/>
      <c r="WNK28" s="15"/>
      <c r="WNL28" s="13"/>
      <c r="WNM28" s="9"/>
      <c r="WNN28" s="8"/>
      <c r="WNO28" s="8"/>
      <c r="WNP28" s="13"/>
      <c r="WNQ28" s="13"/>
      <c r="WNR28" s="14"/>
      <c r="WNS28" s="15"/>
      <c r="WNT28" s="13"/>
      <c r="WNU28" s="9"/>
      <c r="WNV28" s="8"/>
      <c r="WNW28" s="8"/>
      <c r="WNX28" s="13"/>
      <c r="WNY28" s="13"/>
      <c r="WNZ28" s="14"/>
      <c r="WOA28" s="15"/>
      <c r="WOB28" s="13"/>
      <c r="WOC28" s="9"/>
      <c r="WOD28" s="8"/>
      <c r="WOE28" s="8"/>
      <c r="WOF28" s="13"/>
      <c r="WOG28" s="13"/>
      <c r="WOH28" s="14"/>
      <c r="WOI28" s="15"/>
      <c r="WOJ28" s="13"/>
      <c r="WOK28" s="9"/>
      <c r="WOL28" s="8"/>
      <c r="WOM28" s="8"/>
      <c r="WON28" s="13"/>
      <c r="WOO28" s="13"/>
      <c r="WOP28" s="14"/>
      <c r="WOQ28" s="15"/>
      <c r="WOR28" s="13"/>
      <c r="WOS28" s="9"/>
      <c r="WOT28" s="8"/>
      <c r="WOU28" s="8"/>
      <c r="WOV28" s="13"/>
      <c r="WOW28" s="13"/>
      <c r="WOX28" s="14"/>
      <c r="WOY28" s="15"/>
      <c r="WOZ28" s="13"/>
      <c r="WPA28" s="9"/>
      <c r="WPB28" s="8"/>
      <c r="WPC28" s="8"/>
      <c r="WPD28" s="13"/>
      <c r="WPE28" s="13"/>
      <c r="WPF28" s="14"/>
      <c r="WPG28" s="15"/>
      <c r="WPH28" s="13"/>
      <c r="WPI28" s="9"/>
      <c r="WPJ28" s="8"/>
      <c r="WPK28" s="8"/>
      <c r="WPL28" s="13"/>
      <c r="WPM28" s="13"/>
      <c r="WPN28" s="14"/>
      <c r="WPO28" s="15"/>
      <c r="WPP28" s="13"/>
      <c r="WPQ28" s="9"/>
      <c r="WPR28" s="8"/>
      <c r="WPS28" s="8"/>
      <c r="WPT28" s="13"/>
      <c r="WPU28" s="13"/>
      <c r="WPV28" s="14"/>
      <c r="WPW28" s="15"/>
      <c r="WPX28" s="13"/>
      <c r="WPY28" s="9"/>
      <c r="WPZ28" s="8"/>
      <c r="WQA28" s="8"/>
      <c r="WQB28" s="13"/>
      <c r="WQC28" s="13"/>
      <c r="WQD28" s="14"/>
      <c r="WQE28" s="15"/>
      <c r="WQF28" s="13"/>
      <c r="WQG28" s="9"/>
      <c r="WQH28" s="8"/>
      <c r="WQI28" s="8"/>
      <c r="WQJ28" s="13"/>
      <c r="WQK28" s="13"/>
      <c r="WQL28" s="14"/>
      <c r="WQM28" s="15"/>
      <c r="WQN28" s="13"/>
      <c r="WQO28" s="9"/>
      <c r="WQP28" s="8"/>
      <c r="WQQ28" s="8"/>
      <c r="WQR28" s="13"/>
      <c r="WQS28" s="13"/>
      <c r="WQT28" s="14"/>
      <c r="WQU28" s="15"/>
      <c r="WQV28" s="13"/>
      <c r="WQW28" s="9"/>
      <c r="WQX28" s="8"/>
      <c r="WQY28" s="8"/>
      <c r="WQZ28" s="13"/>
      <c r="WRA28" s="13"/>
      <c r="WRB28" s="14"/>
      <c r="WRC28" s="15"/>
      <c r="WRD28" s="13"/>
      <c r="WRE28" s="9"/>
      <c r="WRF28" s="8"/>
      <c r="WRG28" s="8"/>
      <c r="WRH28" s="13"/>
      <c r="WRI28" s="13"/>
      <c r="WRJ28" s="14"/>
      <c r="WRK28" s="15"/>
      <c r="WRL28" s="13"/>
      <c r="WRM28" s="9"/>
      <c r="WRN28" s="8"/>
      <c r="WRO28" s="8"/>
      <c r="WRP28" s="13"/>
      <c r="WRQ28" s="13"/>
      <c r="WRR28" s="14"/>
      <c r="WRS28" s="15"/>
      <c r="WRT28" s="13"/>
      <c r="WRU28" s="9"/>
      <c r="WRV28" s="8"/>
      <c r="WRW28" s="8"/>
      <c r="WRX28" s="13"/>
      <c r="WRY28" s="13"/>
      <c r="WRZ28" s="14"/>
      <c r="WSA28" s="15"/>
      <c r="WSB28" s="13"/>
      <c r="WSC28" s="9"/>
      <c r="WSD28" s="8"/>
      <c r="WSE28" s="8"/>
      <c r="WSF28" s="13"/>
      <c r="WSG28" s="13"/>
      <c r="WSH28" s="14"/>
      <c r="WSI28" s="15"/>
      <c r="WSJ28" s="13"/>
      <c r="WSK28" s="9"/>
      <c r="WSL28" s="8"/>
      <c r="WSM28" s="8"/>
      <c r="WSN28" s="13"/>
      <c r="WSO28" s="13"/>
      <c r="WSP28" s="14"/>
      <c r="WSQ28" s="15"/>
      <c r="WSR28" s="13"/>
      <c r="WSS28" s="9"/>
      <c r="WST28" s="8"/>
      <c r="WSU28" s="8"/>
      <c r="WSV28" s="13"/>
      <c r="WSW28" s="13"/>
      <c r="WSX28" s="14"/>
      <c r="WSY28" s="15"/>
      <c r="WSZ28" s="13"/>
      <c r="WTA28" s="9"/>
      <c r="WTB28" s="8"/>
      <c r="WTC28" s="8"/>
      <c r="WTD28" s="13"/>
      <c r="WTE28" s="13"/>
      <c r="WTF28" s="14"/>
      <c r="WTG28" s="15"/>
      <c r="WTH28" s="13"/>
      <c r="WTI28" s="9"/>
      <c r="WTJ28" s="8"/>
      <c r="WTK28" s="8"/>
      <c r="WTL28" s="13"/>
      <c r="WTM28" s="13"/>
      <c r="WTN28" s="14"/>
      <c r="WTO28" s="15"/>
      <c r="WTP28" s="13"/>
      <c r="WTQ28" s="9"/>
      <c r="WTR28" s="8"/>
      <c r="WTS28" s="8"/>
      <c r="WTT28" s="13"/>
      <c r="WTU28" s="13"/>
      <c r="WTV28" s="14"/>
      <c r="WTW28" s="15"/>
      <c r="WTX28" s="13"/>
      <c r="WTY28" s="9"/>
      <c r="WTZ28" s="8"/>
      <c r="WUA28" s="8"/>
      <c r="WUB28" s="13"/>
      <c r="WUC28" s="13"/>
      <c r="WUD28" s="14"/>
      <c r="WUE28" s="15"/>
      <c r="WUF28" s="13"/>
      <c r="WUG28" s="9"/>
      <c r="WUH28" s="8"/>
      <c r="WUI28" s="8"/>
      <c r="WUJ28" s="13"/>
      <c r="WUK28" s="13"/>
      <c r="WUL28" s="14"/>
      <c r="WUM28" s="15"/>
      <c r="WUN28" s="13"/>
      <c r="WUO28" s="9"/>
      <c r="WUP28" s="8"/>
      <c r="WUQ28" s="8"/>
      <c r="WUR28" s="13"/>
      <c r="WUS28" s="13"/>
      <c r="WUT28" s="14"/>
      <c r="WUU28" s="15"/>
      <c r="WUV28" s="13"/>
      <c r="WUW28" s="9"/>
      <c r="WUX28" s="8"/>
      <c r="WUY28" s="8"/>
      <c r="WUZ28" s="13"/>
      <c r="WVA28" s="13"/>
      <c r="WVB28" s="14"/>
      <c r="WVC28" s="15"/>
      <c r="WVD28" s="13"/>
      <c r="WVE28" s="9"/>
      <c r="WVF28" s="8"/>
      <c r="WVG28" s="8"/>
      <c r="WVH28" s="13"/>
      <c r="WVI28" s="13"/>
      <c r="WVJ28" s="14"/>
      <c r="WVK28" s="15"/>
      <c r="WVL28" s="13"/>
      <c r="WVM28" s="9"/>
      <c r="WVN28" s="8"/>
      <c r="WVO28" s="8"/>
      <c r="WVP28" s="13"/>
      <c r="WVQ28" s="13"/>
      <c r="WVR28" s="14"/>
      <c r="WVS28" s="15"/>
      <c r="WVT28" s="13"/>
      <c r="WVU28" s="9"/>
      <c r="WVV28" s="8"/>
      <c r="WVW28" s="8"/>
      <c r="WVX28" s="13"/>
      <c r="WVY28" s="13"/>
      <c r="WVZ28" s="14"/>
      <c r="WWA28" s="15"/>
      <c r="WWB28" s="13"/>
      <c r="WWC28" s="9"/>
      <c r="WWD28" s="8"/>
      <c r="WWE28" s="8"/>
      <c r="WWF28" s="13"/>
      <c r="WWG28" s="13"/>
      <c r="WWH28" s="14"/>
      <c r="WWI28" s="15"/>
      <c r="WWJ28" s="13"/>
      <c r="WWK28" s="9"/>
      <c r="WWL28" s="8"/>
      <c r="WWM28" s="8"/>
      <c r="WWN28" s="13"/>
      <c r="WWO28" s="13"/>
      <c r="WWP28" s="14"/>
      <c r="WWQ28" s="15"/>
      <c r="WWR28" s="13"/>
      <c r="WWS28" s="9"/>
      <c r="WWT28" s="8"/>
      <c r="WWU28" s="8"/>
      <c r="WWV28" s="13"/>
      <c r="WWW28" s="13"/>
      <c r="WWX28" s="14"/>
      <c r="WWY28" s="15"/>
      <c r="WWZ28" s="13"/>
      <c r="WXA28" s="9"/>
      <c r="WXB28" s="8"/>
      <c r="WXC28" s="8"/>
      <c r="WXD28" s="13"/>
      <c r="WXE28" s="13"/>
      <c r="WXF28" s="14"/>
      <c r="WXG28" s="15"/>
      <c r="WXH28" s="13"/>
      <c r="WXI28" s="9"/>
      <c r="WXJ28" s="8"/>
      <c r="WXK28" s="8"/>
      <c r="WXL28" s="13"/>
      <c r="WXM28" s="13"/>
      <c r="WXN28" s="14"/>
      <c r="WXO28" s="15"/>
      <c r="WXP28" s="13"/>
      <c r="WXQ28" s="9"/>
      <c r="WXR28" s="8"/>
      <c r="WXS28" s="8"/>
      <c r="WXT28" s="13"/>
      <c r="WXU28" s="13"/>
      <c r="WXV28" s="14"/>
      <c r="WXW28" s="15"/>
      <c r="WXX28" s="13"/>
      <c r="WXY28" s="9"/>
      <c r="WXZ28" s="8"/>
      <c r="WYA28" s="8"/>
      <c r="WYB28" s="13"/>
      <c r="WYC28" s="13"/>
      <c r="WYD28" s="14"/>
      <c r="WYE28" s="15"/>
      <c r="WYF28" s="13"/>
      <c r="WYG28" s="9"/>
      <c r="WYH28" s="8"/>
      <c r="WYI28" s="8"/>
      <c r="WYJ28" s="13"/>
      <c r="WYK28" s="13"/>
      <c r="WYL28" s="14"/>
      <c r="WYM28" s="15"/>
      <c r="WYN28" s="13"/>
      <c r="WYO28" s="9"/>
      <c r="WYP28" s="8"/>
      <c r="WYQ28" s="8"/>
      <c r="WYR28" s="13"/>
      <c r="WYS28" s="13"/>
      <c r="WYT28" s="14"/>
      <c r="WYU28" s="15"/>
      <c r="WYV28" s="13"/>
      <c r="WYW28" s="9"/>
      <c r="WYX28" s="8"/>
      <c r="WYY28" s="8"/>
      <c r="WYZ28" s="13"/>
      <c r="WZA28" s="13"/>
      <c r="WZB28" s="14"/>
      <c r="WZC28" s="15"/>
      <c r="WZD28" s="13"/>
      <c r="WZE28" s="9"/>
      <c r="WZF28" s="8"/>
      <c r="WZG28" s="8"/>
      <c r="WZH28" s="13"/>
      <c r="WZI28" s="13"/>
      <c r="WZJ28" s="14"/>
      <c r="WZK28" s="15"/>
      <c r="WZL28" s="13"/>
      <c r="WZM28" s="9"/>
      <c r="WZN28" s="8"/>
      <c r="WZO28" s="8"/>
      <c r="WZP28" s="13"/>
      <c r="WZQ28" s="13"/>
      <c r="WZR28" s="14"/>
      <c r="WZS28" s="15"/>
      <c r="WZT28" s="13"/>
      <c r="WZU28" s="9"/>
      <c r="WZV28" s="8"/>
      <c r="WZW28" s="8"/>
      <c r="WZX28" s="13"/>
      <c r="WZY28" s="13"/>
      <c r="WZZ28" s="14"/>
      <c r="XAA28" s="15"/>
      <c r="XAB28" s="13"/>
      <c r="XAC28" s="9"/>
      <c r="XAD28" s="8"/>
      <c r="XAE28" s="8"/>
      <c r="XAF28" s="13"/>
      <c r="XAG28" s="13"/>
      <c r="XAH28" s="14"/>
      <c r="XAI28" s="15"/>
      <c r="XAJ28" s="13"/>
      <c r="XAK28" s="9"/>
      <c r="XAL28" s="8"/>
      <c r="XAM28" s="8"/>
      <c r="XAN28" s="13"/>
      <c r="XAO28" s="13"/>
      <c r="XAP28" s="14"/>
      <c r="XAQ28" s="15"/>
      <c r="XAR28" s="13"/>
      <c r="XAS28" s="9"/>
      <c r="XAT28" s="8"/>
      <c r="XAU28" s="8"/>
      <c r="XAV28" s="13"/>
      <c r="XAW28" s="13"/>
      <c r="XAX28" s="14"/>
      <c r="XAY28" s="15"/>
      <c r="XAZ28" s="13"/>
      <c r="XBA28" s="9"/>
      <c r="XBB28" s="8"/>
      <c r="XBC28" s="8"/>
      <c r="XBD28" s="13"/>
      <c r="XBE28" s="13"/>
      <c r="XBF28" s="14"/>
      <c r="XBG28" s="15"/>
      <c r="XBH28" s="13"/>
      <c r="XBI28" s="9"/>
      <c r="XBJ28" s="8"/>
      <c r="XBK28" s="8"/>
      <c r="XBL28" s="13"/>
      <c r="XBM28" s="13"/>
      <c r="XBN28" s="14"/>
      <c r="XBO28" s="15"/>
      <c r="XBP28" s="13"/>
      <c r="XBQ28" s="9"/>
      <c r="XBR28" s="8"/>
      <c r="XBS28" s="8"/>
      <c r="XBT28" s="13"/>
      <c r="XBU28" s="13"/>
      <c r="XBV28" s="14"/>
      <c r="XBW28" s="15"/>
      <c r="XBX28" s="13"/>
      <c r="XBY28" s="9"/>
      <c r="XBZ28" s="8"/>
      <c r="XCA28" s="8"/>
      <c r="XCB28" s="13"/>
      <c r="XCC28" s="13"/>
      <c r="XCD28" s="14"/>
      <c r="XCE28" s="15"/>
      <c r="XCF28" s="13"/>
      <c r="XCG28" s="9"/>
      <c r="XCH28" s="8"/>
      <c r="XCI28" s="8"/>
      <c r="XCJ28" s="13"/>
      <c r="XCK28" s="13"/>
      <c r="XCL28" s="14"/>
      <c r="XCM28" s="15"/>
      <c r="XCN28" s="13"/>
      <c r="XCO28" s="9"/>
      <c r="XCP28" s="8"/>
      <c r="XCQ28" s="8"/>
      <c r="XCR28" s="13"/>
      <c r="XCS28" s="13"/>
      <c r="XCT28" s="14"/>
      <c r="XCU28" s="15"/>
      <c r="XCV28" s="13"/>
      <c r="XCW28" s="9"/>
      <c r="XCX28" s="8"/>
      <c r="XCY28" s="8"/>
      <c r="XCZ28" s="13"/>
      <c r="XDA28" s="13"/>
      <c r="XDB28" s="14"/>
      <c r="XDC28" s="15"/>
      <c r="XDD28" s="13"/>
      <c r="XDE28" s="9"/>
      <c r="XDF28" s="8"/>
      <c r="XDG28" s="8"/>
      <c r="XDH28" s="13"/>
      <c r="XDI28" s="13"/>
      <c r="XDJ28" s="14"/>
      <c r="XDK28" s="15"/>
      <c r="XDL28" s="13"/>
      <c r="XDM28" s="9"/>
      <c r="XDN28" s="8"/>
      <c r="XDO28" s="8"/>
      <c r="XDP28" s="13"/>
      <c r="XDQ28" s="13"/>
      <c r="XDR28" s="14"/>
      <c r="XDS28" s="15"/>
      <c r="XDT28" s="13"/>
      <c r="XDU28" s="9"/>
      <c r="XDV28" s="8"/>
      <c r="XDW28" s="8"/>
      <c r="XDX28" s="13"/>
      <c r="XDY28" s="13"/>
      <c r="XDZ28" s="14"/>
      <c r="XEA28" s="15"/>
      <c r="XEB28" s="13"/>
      <c r="XEC28" s="9"/>
      <c r="XED28" s="8"/>
      <c r="XEE28" s="8"/>
      <c r="XEF28" s="13"/>
      <c r="XEG28" s="13"/>
      <c r="XEH28" s="14"/>
      <c r="XEI28" s="15"/>
      <c r="XEJ28" s="13"/>
      <c r="XEK28" s="9"/>
      <c r="XEL28" s="8"/>
      <c r="XEM28" s="8"/>
      <c r="XEN28" s="13"/>
      <c r="XEO28" s="13"/>
      <c r="XEP28" s="14"/>
      <c r="XEQ28" s="15"/>
      <c r="XER28" s="13"/>
      <c r="XES28" s="9"/>
      <c r="XET28" s="8"/>
      <c r="XEU28" s="8"/>
      <c r="XEV28" s="13"/>
      <c r="XEW28" s="13"/>
      <c r="XEX28" s="14"/>
      <c r="XEY28" s="15"/>
      <c r="XEZ28" s="13"/>
      <c r="XFA28" s="9"/>
      <c r="XFB28" s="8"/>
      <c r="XFC28" s="8"/>
    </row>
    <row r="29" spans="1:16383" x14ac:dyDescent="0.25">
      <c r="A29" s="269" t="s">
        <v>389</v>
      </c>
      <c r="B29" s="247" t="str">
        <f ca="1">INDIRECT("' "&amp;A29&amp;"'!A2")</f>
        <v>AWZI/RWZI - thermische drukhydrolyse</v>
      </c>
      <c r="C29" s="248"/>
      <c r="D29" s="48">
        <f t="shared" ca="1" si="12"/>
        <v>9.3013082375900488E-2</v>
      </c>
      <c r="E29" s="49" t="str">
        <f ca="1">INDIRECT("' "&amp;A29&amp;"'!D5")</f>
        <v>Euro/kWh</v>
      </c>
      <c r="F29" s="50">
        <f t="shared" ca="1" si="13"/>
        <v>8000</v>
      </c>
      <c r="G29" s="50" t="str">
        <f t="shared" ca="1" si="14"/>
        <v>-</v>
      </c>
      <c r="H29" s="246" t="str">
        <f t="shared" ca="1" si="15"/>
        <v>-</v>
      </c>
      <c r="I29" s="55">
        <f ca="1">INDIRECT("' "&amp;A29&amp;"'!D130")</f>
        <v>6.225E-2</v>
      </c>
      <c r="J29" s="14"/>
      <c r="K29" s="15"/>
      <c r="L29" s="13"/>
      <c r="M29" s="9"/>
      <c r="N29" s="8"/>
      <c r="O29" s="8"/>
      <c r="P29" s="13"/>
      <c r="Q29" s="13"/>
      <c r="R29" s="14"/>
      <c r="S29" s="15"/>
      <c r="T29" s="13"/>
      <c r="U29" s="9"/>
      <c r="V29" s="8"/>
      <c r="W29" s="8"/>
      <c r="X29" s="13"/>
      <c r="Y29" s="13"/>
      <c r="Z29" s="14"/>
      <c r="AA29" s="15"/>
      <c r="AB29" s="13"/>
      <c r="AC29" s="9"/>
      <c r="AD29" s="8"/>
      <c r="AE29" s="8"/>
      <c r="AF29" s="13"/>
      <c r="AG29" s="13"/>
      <c r="AH29" s="14"/>
      <c r="AI29" s="15"/>
      <c r="AJ29" s="13"/>
      <c r="AK29" s="9"/>
      <c r="AL29" s="8"/>
      <c r="AM29" s="8"/>
      <c r="AN29" s="13"/>
      <c r="AO29" s="13"/>
      <c r="AP29" s="14"/>
      <c r="AQ29" s="15"/>
      <c r="AR29" s="13"/>
      <c r="AS29" s="9"/>
      <c r="AT29" s="8"/>
      <c r="AU29" s="8"/>
      <c r="AV29" s="13"/>
      <c r="AW29" s="13"/>
      <c r="AX29" s="14"/>
      <c r="AY29" s="15"/>
      <c r="AZ29" s="13"/>
      <c r="BA29" s="9"/>
      <c r="BB29" s="8"/>
      <c r="BC29" s="8"/>
      <c r="BD29" s="13"/>
      <c r="BE29" s="13"/>
      <c r="BF29" s="14"/>
      <c r="BG29" s="15"/>
      <c r="BH29" s="13"/>
      <c r="BI29" s="9"/>
      <c r="BJ29" s="8"/>
      <c r="BK29" s="8"/>
      <c r="BL29" s="13"/>
      <c r="BM29" s="13"/>
      <c r="BN29" s="14"/>
      <c r="BO29" s="15"/>
      <c r="BP29" s="13"/>
      <c r="BQ29" s="9"/>
      <c r="BR29" s="8"/>
      <c r="BS29" s="8"/>
      <c r="BT29" s="13"/>
      <c r="BU29" s="13"/>
      <c r="BV29" s="14"/>
      <c r="BW29" s="15"/>
      <c r="BX29" s="13"/>
      <c r="BY29" s="9"/>
      <c r="BZ29" s="8"/>
      <c r="CA29" s="8"/>
      <c r="CB29" s="13"/>
      <c r="CC29" s="13"/>
      <c r="CD29" s="14"/>
      <c r="CE29" s="15"/>
      <c r="CF29" s="13"/>
      <c r="CG29" s="9"/>
      <c r="CH29" s="8"/>
      <c r="CI29" s="8"/>
      <c r="CJ29" s="13"/>
      <c r="CK29" s="13"/>
      <c r="CL29" s="14"/>
      <c r="CM29" s="15"/>
      <c r="CN29" s="13"/>
      <c r="CO29" s="9"/>
      <c r="CP29" s="8"/>
      <c r="CQ29" s="8"/>
      <c r="CR29" s="13"/>
      <c r="CS29" s="13"/>
      <c r="CT29" s="14"/>
      <c r="CU29" s="15"/>
      <c r="CV29" s="13"/>
      <c r="CW29" s="9"/>
      <c r="CX29" s="8"/>
      <c r="CY29" s="8"/>
      <c r="CZ29" s="13"/>
      <c r="DA29" s="13"/>
      <c r="DB29" s="14"/>
      <c r="DC29" s="15"/>
      <c r="DD29" s="13"/>
      <c r="DE29" s="9"/>
      <c r="DF29" s="8"/>
      <c r="DG29" s="8"/>
      <c r="DH29" s="13"/>
      <c r="DI29" s="13"/>
      <c r="DJ29" s="14"/>
      <c r="DK29" s="15"/>
      <c r="DL29" s="13"/>
      <c r="DM29" s="9"/>
      <c r="DN29" s="8"/>
      <c r="DO29" s="8"/>
      <c r="DP29" s="13"/>
      <c r="DQ29" s="13"/>
      <c r="DR29" s="14"/>
      <c r="DS29" s="15"/>
      <c r="DT29" s="13"/>
      <c r="DU29" s="9"/>
      <c r="DV29" s="8"/>
      <c r="DW29" s="8"/>
      <c r="DX29" s="13"/>
      <c r="DY29" s="13"/>
      <c r="DZ29" s="14"/>
      <c r="EA29" s="15"/>
      <c r="EB29" s="13"/>
      <c r="EC29" s="9"/>
      <c r="ED29" s="8"/>
      <c r="EE29" s="8"/>
      <c r="EF29" s="13"/>
      <c r="EG29" s="13"/>
      <c r="EH29" s="14"/>
      <c r="EI29" s="15"/>
      <c r="EJ29" s="13"/>
      <c r="EK29" s="9"/>
      <c r="EL29" s="8"/>
      <c r="EM29" s="8"/>
      <c r="EN29" s="13"/>
      <c r="EO29" s="13"/>
      <c r="EP29" s="14"/>
      <c r="EQ29" s="15"/>
      <c r="ER29" s="13"/>
      <c r="ES29" s="9"/>
      <c r="ET29" s="8"/>
      <c r="EU29" s="8"/>
      <c r="EV29" s="13"/>
      <c r="EW29" s="13"/>
      <c r="EX29" s="14"/>
      <c r="EY29" s="15"/>
      <c r="EZ29" s="13"/>
      <c r="FA29" s="9"/>
      <c r="FB29" s="8"/>
      <c r="FC29" s="8"/>
      <c r="FD29" s="13"/>
      <c r="FE29" s="13"/>
      <c r="FF29" s="14"/>
      <c r="FG29" s="15"/>
      <c r="FH29" s="13"/>
      <c r="FI29" s="9"/>
      <c r="FJ29" s="8"/>
      <c r="FK29" s="8"/>
      <c r="FL29" s="13"/>
      <c r="FM29" s="13"/>
      <c r="FN29" s="14"/>
      <c r="FO29" s="15"/>
      <c r="FP29" s="13"/>
      <c r="FQ29" s="9"/>
      <c r="FR29" s="8"/>
      <c r="FS29" s="8"/>
      <c r="FT29" s="13"/>
      <c r="FU29" s="13"/>
      <c r="FV29" s="14"/>
      <c r="FW29" s="15"/>
      <c r="FX29" s="13"/>
      <c r="FY29" s="9"/>
      <c r="FZ29" s="8"/>
      <c r="GA29" s="8"/>
      <c r="GB29" s="13"/>
      <c r="GC29" s="13"/>
      <c r="GD29" s="14"/>
      <c r="GE29" s="15"/>
      <c r="GF29" s="13"/>
      <c r="GG29" s="9"/>
      <c r="GH29" s="8"/>
      <c r="GI29" s="8"/>
      <c r="GJ29" s="13"/>
      <c r="GK29" s="13"/>
      <c r="GL29" s="14"/>
      <c r="GM29" s="15"/>
      <c r="GN29" s="13"/>
      <c r="GO29" s="9"/>
      <c r="GP29" s="8"/>
      <c r="GQ29" s="8"/>
      <c r="GR29" s="13"/>
      <c r="GS29" s="13"/>
      <c r="GT29" s="14"/>
      <c r="GU29" s="15"/>
      <c r="GV29" s="13"/>
      <c r="GW29" s="9"/>
      <c r="GX29" s="8"/>
      <c r="GY29" s="8"/>
      <c r="GZ29" s="13"/>
      <c r="HA29" s="13"/>
      <c r="HB29" s="14"/>
      <c r="HC29" s="15"/>
      <c r="HD29" s="13"/>
      <c r="HE29" s="9"/>
      <c r="HF29" s="8"/>
      <c r="HG29" s="8"/>
      <c r="HH29" s="13"/>
      <c r="HI29" s="13"/>
      <c r="HJ29" s="14"/>
      <c r="HK29" s="15"/>
      <c r="HL29" s="13"/>
      <c r="HM29" s="9"/>
      <c r="HN29" s="8"/>
      <c r="HO29" s="8"/>
      <c r="HP29" s="13"/>
      <c r="HQ29" s="13"/>
      <c r="HR29" s="14"/>
      <c r="HS29" s="15"/>
      <c r="HT29" s="13"/>
      <c r="HU29" s="9"/>
      <c r="HV29" s="8"/>
      <c r="HW29" s="8"/>
      <c r="HX29" s="13"/>
      <c r="HY29" s="13"/>
      <c r="HZ29" s="14"/>
      <c r="IA29" s="15"/>
      <c r="IB29" s="13"/>
      <c r="IC29" s="9"/>
      <c r="ID29" s="8"/>
      <c r="IE29" s="8"/>
      <c r="IF29" s="13"/>
      <c r="IG29" s="13"/>
      <c r="IH29" s="14"/>
      <c r="II29" s="15"/>
      <c r="IJ29" s="13"/>
      <c r="IK29" s="9"/>
      <c r="IL29" s="8"/>
      <c r="IM29" s="8"/>
      <c r="IN29" s="13"/>
      <c r="IO29" s="13"/>
      <c r="IP29" s="14"/>
      <c r="IQ29" s="15"/>
      <c r="IR29" s="13"/>
      <c r="IS29" s="9"/>
      <c r="IT29" s="8"/>
      <c r="IU29" s="8"/>
      <c r="IV29" s="13"/>
      <c r="IW29" s="13"/>
      <c r="IX29" s="14"/>
      <c r="IY29" s="15"/>
      <c r="IZ29" s="13"/>
      <c r="JA29" s="9"/>
      <c r="JB29" s="8"/>
      <c r="JC29" s="8"/>
      <c r="JD29" s="13"/>
      <c r="JE29" s="13"/>
      <c r="JF29" s="14"/>
      <c r="JG29" s="15"/>
      <c r="JH29" s="13"/>
      <c r="JI29" s="9"/>
      <c r="JJ29" s="8"/>
      <c r="JK29" s="8"/>
      <c r="JL29" s="13"/>
      <c r="JM29" s="13"/>
      <c r="JN29" s="14"/>
      <c r="JO29" s="15"/>
      <c r="JP29" s="13"/>
      <c r="JQ29" s="9"/>
      <c r="JR29" s="8"/>
      <c r="JS29" s="8"/>
      <c r="JT29" s="13"/>
      <c r="JU29" s="13"/>
      <c r="JV29" s="14"/>
      <c r="JW29" s="15"/>
      <c r="JX29" s="13"/>
      <c r="JY29" s="9"/>
      <c r="JZ29" s="8"/>
      <c r="KA29" s="8"/>
      <c r="KB29" s="13"/>
      <c r="KC29" s="13"/>
      <c r="KD29" s="14"/>
      <c r="KE29" s="15"/>
      <c r="KF29" s="13"/>
      <c r="KG29" s="9"/>
      <c r="KH29" s="8"/>
      <c r="KI29" s="8"/>
      <c r="KJ29" s="13"/>
      <c r="KK29" s="13"/>
      <c r="KL29" s="14"/>
      <c r="KM29" s="15"/>
      <c r="KN29" s="13"/>
      <c r="KO29" s="9"/>
      <c r="KP29" s="8"/>
      <c r="KQ29" s="8"/>
      <c r="KR29" s="13"/>
      <c r="KS29" s="13"/>
      <c r="KT29" s="14"/>
      <c r="KU29" s="15"/>
      <c r="KV29" s="13"/>
      <c r="KW29" s="9"/>
      <c r="KX29" s="8"/>
      <c r="KY29" s="8"/>
      <c r="KZ29" s="13"/>
      <c r="LA29" s="13"/>
      <c r="LB29" s="14"/>
      <c r="LC29" s="15"/>
      <c r="LD29" s="13"/>
      <c r="LE29" s="9"/>
      <c r="LF29" s="8"/>
      <c r="LG29" s="8"/>
      <c r="LH29" s="13"/>
      <c r="LI29" s="13"/>
      <c r="LJ29" s="14"/>
      <c r="LK29" s="15"/>
      <c r="LL29" s="13"/>
      <c r="LM29" s="9"/>
      <c r="LN29" s="8"/>
      <c r="LO29" s="8"/>
      <c r="LP29" s="13"/>
      <c r="LQ29" s="13"/>
      <c r="LR29" s="14"/>
      <c r="LS29" s="15"/>
      <c r="LT29" s="13"/>
      <c r="LU29" s="9"/>
      <c r="LV29" s="8"/>
      <c r="LW29" s="8"/>
      <c r="LX29" s="13"/>
      <c r="LY29" s="13"/>
      <c r="LZ29" s="14"/>
      <c r="MA29" s="15"/>
      <c r="MB29" s="13"/>
      <c r="MC29" s="9"/>
      <c r="MD29" s="8"/>
      <c r="ME29" s="8"/>
      <c r="MF29" s="13"/>
      <c r="MG29" s="13"/>
      <c r="MH29" s="14"/>
      <c r="MI29" s="15"/>
      <c r="MJ29" s="13"/>
      <c r="MK29" s="9"/>
      <c r="ML29" s="8"/>
      <c r="MM29" s="8"/>
      <c r="MN29" s="13"/>
      <c r="MO29" s="13"/>
      <c r="MP29" s="14"/>
      <c r="MQ29" s="15"/>
      <c r="MR29" s="13"/>
      <c r="MS29" s="9"/>
      <c r="MT29" s="8"/>
      <c r="MU29" s="8"/>
      <c r="MV29" s="13"/>
      <c r="MW29" s="13"/>
      <c r="MX29" s="14"/>
      <c r="MY29" s="15"/>
      <c r="MZ29" s="13"/>
      <c r="NA29" s="9"/>
      <c r="NB29" s="8"/>
      <c r="NC29" s="8"/>
      <c r="ND29" s="13"/>
      <c r="NE29" s="13"/>
      <c r="NF29" s="14"/>
      <c r="NG29" s="15"/>
      <c r="NH29" s="13"/>
      <c r="NI29" s="9"/>
      <c r="NJ29" s="8"/>
      <c r="NK29" s="8"/>
      <c r="NL29" s="13"/>
      <c r="NM29" s="13"/>
      <c r="NN29" s="14"/>
      <c r="NO29" s="15"/>
      <c r="NP29" s="13"/>
      <c r="NQ29" s="9"/>
      <c r="NR29" s="8"/>
      <c r="NS29" s="8"/>
      <c r="NT29" s="13"/>
      <c r="NU29" s="13"/>
      <c r="NV29" s="14"/>
      <c r="NW29" s="15"/>
      <c r="NX29" s="13"/>
      <c r="NY29" s="9"/>
      <c r="NZ29" s="8"/>
      <c r="OA29" s="8"/>
      <c r="OB29" s="13"/>
      <c r="OC29" s="13"/>
      <c r="OD29" s="14"/>
      <c r="OE29" s="15"/>
      <c r="OF29" s="13"/>
      <c r="OG29" s="9"/>
      <c r="OH29" s="8"/>
      <c r="OI29" s="8"/>
      <c r="OJ29" s="13"/>
      <c r="OK29" s="13"/>
      <c r="OL29" s="14"/>
      <c r="OM29" s="15"/>
      <c r="ON29" s="13"/>
      <c r="OO29" s="9"/>
      <c r="OP29" s="8"/>
      <c r="OQ29" s="8"/>
      <c r="OR29" s="13"/>
      <c r="OS29" s="13"/>
      <c r="OT29" s="14"/>
      <c r="OU29" s="15"/>
      <c r="OV29" s="13"/>
      <c r="OW29" s="9"/>
      <c r="OX29" s="8"/>
      <c r="OY29" s="8"/>
      <c r="OZ29" s="13"/>
      <c r="PA29" s="13"/>
      <c r="PB29" s="14"/>
      <c r="PC29" s="15"/>
      <c r="PD29" s="13"/>
      <c r="PE29" s="9"/>
      <c r="PF29" s="8"/>
      <c r="PG29" s="8"/>
      <c r="PH29" s="13"/>
      <c r="PI29" s="13"/>
      <c r="PJ29" s="14"/>
      <c r="PK29" s="15"/>
      <c r="PL29" s="13"/>
      <c r="PM29" s="9"/>
      <c r="PN29" s="8"/>
      <c r="PO29" s="8"/>
      <c r="PP29" s="13"/>
      <c r="PQ29" s="13"/>
      <c r="PR29" s="14"/>
      <c r="PS29" s="15"/>
      <c r="PT29" s="13"/>
      <c r="PU29" s="9"/>
      <c r="PV29" s="8"/>
      <c r="PW29" s="8"/>
      <c r="PX29" s="13"/>
      <c r="PY29" s="13"/>
      <c r="PZ29" s="14"/>
      <c r="QA29" s="15"/>
      <c r="QB29" s="13"/>
      <c r="QC29" s="9"/>
      <c r="QD29" s="8"/>
      <c r="QE29" s="8"/>
      <c r="QF29" s="13"/>
      <c r="QG29" s="13"/>
      <c r="QH29" s="14"/>
      <c r="QI29" s="15"/>
      <c r="QJ29" s="13"/>
      <c r="QK29" s="9"/>
      <c r="QL29" s="8"/>
      <c r="QM29" s="8"/>
      <c r="QN29" s="13"/>
      <c r="QO29" s="13"/>
      <c r="QP29" s="14"/>
      <c r="QQ29" s="15"/>
      <c r="QR29" s="13"/>
      <c r="QS29" s="9"/>
      <c r="QT29" s="8"/>
      <c r="QU29" s="8"/>
      <c r="QV29" s="13"/>
      <c r="QW29" s="13"/>
      <c r="QX29" s="14"/>
      <c r="QY29" s="15"/>
      <c r="QZ29" s="13"/>
      <c r="RA29" s="9"/>
      <c r="RB29" s="8"/>
      <c r="RC29" s="8"/>
      <c r="RD29" s="13"/>
      <c r="RE29" s="13"/>
      <c r="RF29" s="14"/>
      <c r="RG29" s="15"/>
      <c r="RH29" s="13"/>
      <c r="RI29" s="9"/>
      <c r="RJ29" s="8"/>
      <c r="RK29" s="8"/>
      <c r="RL29" s="13"/>
      <c r="RM29" s="13"/>
      <c r="RN29" s="14"/>
      <c r="RO29" s="15"/>
      <c r="RP29" s="13"/>
      <c r="RQ29" s="9"/>
      <c r="RR29" s="8"/>
      <c r="RS29" s="8"/>
      <c r="RT29" s="13"/>
      <c r="RU29" s="13"/>
      <c r="RV29" s="14"/>
      <c r="RW29" s="15"/>
      <c r="RX29" s="13"/>
      <c r="RY29" s="9"/>
      <c r="RZ29" s="8"/>
      <c r="SA29" s="8"/>
      <c r="SB29" s="13"/>
      <c r="SC29" s="13"/>
      <c r="SD29" s="14"/>
      <c r="SE29" s="15"/>
      <c r="SF29" s="13"/>
      <c r="SG29" s="9"/>
      <c r="SH29" s="8"/>
      <c r="SI29" s="8"/>
      <c r="SJ29" s="13"/>
      <c r="SK29" s="13"/>
      <c r="SL29" s="14"/>
      <c r="SM29" s="15"/>
      <c r="SN29" s="13"/>
      <c r="SO29" s="9"/>
      <c r="SP29" s="8"/>
      <c r="SQ29" s="8"/>
      <c r="SR29" s="13"/>
      <c r="SS29" s="13"/>
      <c r="ST29" s="14"/>
      <c r="SU29" s="15"/>
      <c r="SV29" s="13"/>
      <c r="SW29" s="9"/>
      <c r="SX29" s="8"/>
      <c r="SY29" s="8"/>
      <c r="SZ29" s="13"/>
      <c r="TA29" s="13"/>
      <c r="TB29" s="14"/>
      <c r="TC29" s="15"/>
      <c r="TD29" s="13"/>
      <c r="TE29" s="9"/>
      <c r="TF29" s="8"/>
      <c r="TG29" s="8"/>
      <c r="TH29" s="13"/>
      <c r="TI29" s="13"/>
      <c r="TJ29" s="14"/>
      <c r="TK29" s="15"/>
      <c r="TL29" s="13"/>
      <c r="TM29" s="9"/>
      <c r="TN29" s="8"/>
      <c r="TO29" s="8"/>
      <c r="TP29" s="13"/>
      <c r="TQ29" s="13"/>
      <c r="TR29" s="14"/>
      <c r="TS29" s="15"/>
      <c r="TT29" s="13"/>
      <c r="TU29" s="9"/>
      <c r="TV29" s="8"/>
      <c r="TW29" s="8"/>
      <c r="TX29" s="13"/>
      <c r="TY29" s="13"/>
      <c r="TZ29" s="14"/>
      <c r="UA29" s="15"/>
      <c r="UB29" s="13"/>
      <c r="UC29" s="9"/>
      <c r="UD29" s="8"/>
      <c r="UE29" s="8"/>
      <c r="UF29" s="13"/>
      <c r="UG29" s="13"/>
      <c r="UH29" s="14"/>
      <c r="UI29" s="15"/>
      <c r="UJ29" s="13"/>
      <c r="UK29" s="9"/>
      <c r="UL29" s="8"/>
      <c r="UM29" s="8"/>
      <c r="UN29" s="13"/>
      <c r="UO29" s="13"/>
      <c r="UP29" s="14"/>
      <c r="UQ29" s="15"/>
      <c r="UR29" s="13"/>
      <c r="US29" s="9"/>
      <c r="UT29" s="8"/>
      <c r="UU29" s="8"/>
      <c r="UV29" s="13"/>
      <c r="UW29" s="13"/>
      <c r="UX29" s="14"/>
      <c r="UY29" s="15"/>
      <c r="UZ29" s="13"/>
      <c r="VA29" s="9"/>
      <c r="VB29" s="8"/>
      <c r="VC29" s="8"/>
      <c r="VD29" s="13"/>
      <c r="VE29" s="13"/>
      <c r="VF29" s="14"/>
      <c r="VG29" s="15"/>
      <c r="VH29" s="13"/>
      <c r="VI29" s="9"/>
      <c r="VJ29" s="8"/>
      <c r="VK29" s="8"/>
      <c r="VL29" s="13"/>
      <c r="VM29" s="13"/>
      <c r="VN29" s="14"/>
      <c r="VO29" s="15"/>
      <c r="VP29" s="13"/>
      <c r="VQ29" s="9"/>
      <c r="VR29" s="8"/>
      <c r="VS29" s="8"/>
      <c r="VT29" s="13"/>
      <c r="VU29" s="13"/>
      <c r="VV29" s="14"/>
      <c r="VW29" s="15"/>
      <c r="VX29" s="13"/>
      <c r="VY29" s="9"/>
      <c r="VZ29" s="8"/>
      <c r="WA29" s="8"/>
      <c r="WB29" s="13"/>
      <c r="WC29" s="13"/>
      <c r="WD29" s="14"/>
      <c r="WE29" s="15"/>
      <c r="WF29" s="13"/>
      <c r="WG29" s="9"/>
      <c r="WH29" s="8"/>
      <c r="WI29" s="8"/>
      <c r="WJ29" s="13"/>
      <c r="WK29" s="13"/>
      <c r="WL29" s="14"/>
      <c r="WM29" s="15"/>
      <c r="WN29" s="13"/>
      <c r="WO29" s="9"/>
      <c r="WP29" s="8"/>
      <c r="WQ29" s="8"/>
      <c r="WR29" s="13"/>
      <c r="WS29" s="13"/>
      <c r="WT29" s="14"/>
      <c r="WU29" s="15"/>
      <c r="WV29" s="13"/>
      <c r="WW29" s="9"/>
      <c r="WX29" s="8"/>
      <c r="WY29" s="8"/>
      <c r="WZ29" s="13"/>
      <c r="XA29" s="13"/>
      <c r="XB29" s="14"/>
      <c r="XC29" s="15"/>
      <c r="XD29" s="13"/>
      <c r="XE29" s="9"/>
      <c r="XF29" s="8"/>
      <c r="XG29" s="8"/>
      <c r="XH29" s="13"/>
      <c r="XI29" s="13"/>
      <c r="XJ29" s="14"/>
      <c r="XK29" s="15"/>
      <c r="XL29" s="13"/>
      <c r="XM29" s="9"/>
      <c r="XN29" s="8"/>
      <c r="XO29" s="8"/>
      <c r="XP29" s="13"/>
      <c r="XQ29" s="13"/>
      <c r="XR29" s="14"/>
      <c r="XS29" s="15"/>
      <c r="XT29" s="13"/>
      <c r="XU29" s="9"/>
      <c r="XV29" s="8"/>
      <c r="XW29" s="8"/>
      <c r="XX29" s="13"/>
      <c r="XY29" s="13"/>
      <c r="XZ29" s="14"/>
      <c r="YA29" s="15"/>
      <c r="YB29" s="13"/>
      <c r="YC29" s="9"/>
      <c r="YD29" s="8"/>
      <c r="YE29" s="8"/>
      <c r="YF29" s="13"/>
      <c r="YG29" s="13"/>
      <c r="YH29" s="14"/>
      <c r="YI29" s="15"/>
      <c r="YJ29" s="13"/>
      <c r="YK29" s="9"/>
      <c r="YL29" s="8"/>
      <c r="YM29" s="8"/>
      <c r="YN29" s="13"/>
      <c r="YO29" s="13"/>
      <c r="YP29" s="14"/>
      <c r="YQ29" s="15"/>
      <c r="YR29" s="13"/>
      <c r="YS29" s="9"/>
      <c r="YT29" s="8"/>
      <c r="YU29" s="8"/>
      <c r="YV29" s="13"/>
      <c r="YW29" s="13"/>
      <c r="YX29" s="14"/>
      <c r="YY29" s="15"/>
      <c r="YZ29" s="13"/>
      <c r="ZA29" s="9"/>
      <c r="ZB29" s="8"/>
      <c r="ZC29" s="8"/>
      <c r="ZD29" s="13"/>
      <c r="ZE29" s="13"/>
      <c r="ZF29" s="14"/>
      <c r="ZG29" s="15"/>
      <c r="ZH29" s="13"/>
      <c r="ZI29" s="9"/>
      <c r="ZJ29" s="8"/>
      <c r="ZK29" s="8"/>
      <c r="ZL29" s="13"/>
      <c r="ZM29" s="13"/>
      <c r="ZN29" s="14"/>
      <c r="ZO29" s="15"/>
      <c r="ZP29" s="13"/>
      <c r="ZQ29" s="9"/>
      <c r="ZR29" s="8"/>
      <c r="ZS29" s="8"/>
      <c r="ZT29" s="13"/>
      <c r="ZU29" s="13"/>
      <c r="ZV29" s="14"/>
      <c r="ZW29" s="15"/>
      <c r="ZX29" s="13"/>
      <c r="ZY29" s="9"/>
      <c r="ZZ29" s="8"/>
      <c r="AAA29" s="8"/>
      <c r="AAB29" s="13"/>
      <c r="AAC29" s="13"/>
      <c r="AAD29" s="14"/>
      <c r="AAE29" s="15"/>
      <c r="AAF29" s="13"/>
      <c r="AAG29" s="9"/>
      <c r="AAH29" s="8"/>
      <c r="AAI29" s="8"/>
      <c r="AAJ29" s="13"/>
      <c r="AAK29" s="13"/>
      <c r="AAL29" s="14"/>
      <c r="AAM29" s="15"/>
      <c r="AAN29" s="13"/>
      <c r="AAO29" s="9"/>
      <c r="AAP29" s="8"/>
      <c r="AAQ29" s="8"/>
      <c r="AAR29" s="13"/>
      <c r="AAS29" s="13"/>
      <c r="AAT29" s="14"/>
      <c r="AAU29" s="15"/>
      <c r="AAV29" s="13"/>
      <c r="AAW29" s="9"/>
      <c r="AAX29" s="8"/>
      <c r="AAY29" s="8"/>
      <c r="AAZ29" s="13"/>
      <c r="ABA29" s="13"/>
      <c r="ABB29" s="14"/>
      <c r="ABC29" s="15"/>
      <c r="ABD29" s="13"/>
      <c r="ABE29" s="9"/>
      <c r="ABF29" s="8"/>
      <c r="ABG29" s="8"/>
      <c r="ABH29" s="13"/>
      <c r="ABI29" s="13"/>
      <c r="ABJ29" s="14"/>
      <c r="ABK29" s="15"/>
      <c r="ABL29" s="13"/>
      <c r="ABM29" s="9"/>
      <c r="ABN29" s="8"/>
      <c r="ABO29" s="8"/>
      <c r="ABP29" s="13"/>
      <c r="ABQ29" s="13"/>
      <c r="ABR29" s="14"/>
      <c r="ABS29" s="15"/>
      <c r="ABT29" s="13"/>
      <c r="ABU29" s="9"/>
      <c r="ABV29" s="8"/>
      <c r="ABW29" s="8"/>
      <c r="ABX29" s="13"/>
      <c r="ABY29" s="13"/>
      <c r="ABZ29" s="14"/>
      <c r="ACA29" s="15"/>
      <c r="ACB29" s="13"/>
      <c r="ACC29" s="9"/>
      <c r="ACD29" s="8"/>
      <c r="ACE29" s="8"/>
      <c r="ACF29" s="13"/>
      <c r="ACG29" s="13"/>
      <c r="ACH29" s="14"/>
      <c r="ACI29" s="15"/>
      <c r="ACJ29" s="13"/>
      <c r="ACK29" s="9"/>
      <c r="ACL29" s="8"/>
      <c r="ACM29" s="8"/>
      <c r="ACN29" s="13"/>
      <c r="ACO29" s="13"/>
      <c r="ACP29" s="14"/>
      <c r="ACQ29" s="15"/>
      <c r="ACR29" s="13"/>
      <c r="ACS29" s="9"/>
      <c r="ACT29" s="8"/>
      <c r="ACU29" s="8"/>
      <c r="ACV29" s="13"/>
      <c r="ACW29" s="13"/>
      <c r="ACX29" s="14"/>
      <c r="ACY29" s="15"/>
      <c r="ACZ29" s="13"/>
      <c r="ADA29" s="9"/>
      <c r="ADB29" s="8"/>
      <c r="ADC29" s="8"/>
      <c r="ADD29" s="13"/>
      <c r="ADE29" s="13"/>
      <c r="ADF29" s="14"/>
      <c r="ADG29" s="15"/>
      <c r="ADH29" s="13"/>
      <c r="ADI29" s="9"/>
      <c r="ADJ29" s="8"/>
      <c r="ADK29" s="8"/>
      <c r="ADL29" s="13"/>
      <c r="ADM29" s="13"/>
      <c r="ADN29" s="14"/>
      <c r="ADO29" s="15"/>
      <c r="ADP29" s="13"/>
      <c r="ADQ29" s="9"/>
      <c r="ADR29" s="8"/>
      <c r="ADS29" s="8"/>
      <c r="ADT29" s="13"/>
      <c r="ADU29" s="13"/>
      <c r="ADV29" s="14"/>
      <c r="ADW29" s="15"/>
      <c r="ADX29" s="13"/>
      <c r="ADY29" s="9"/>
      <c r="ADZ29" s="8"/>
      <c r="AEA29" s="8"/>
      <c r="AEB29" s="13"/>
      <c r="AEC29" s="13"/>
      <c r="AED29" s="14"/>
      <c r="AEE29" s="15"/>
      <c r="AEF29" s="13"/>
      <c r="AEG29" s="9"/>
      <c r="AEH29" s="8"/>
      <c r="AEI29" s="8"/>
      <c r="AEJ29" s="13"/>
      <c r="AEK29" s="13"/>
      <c r="AEL29" s="14"/>
      <c r="AEM29" s="15"/>
      <c r="AEN29" s="13"/>
      <c r="AEO29" s="9"/>
      <c r="AEP29" s="8"/>
      <c r="AEQ29" s="8"/>
      <c r="AER29" s="13"/>
      <c r="AES29" s="13"/>
      <c r="AET29" s="14"/>
      <c r="AEU29" s="15"/>
      <c r="AEV29" s="13"/>
      <c r="AEW29" s="9"/>
      <c r="AEX29" s="8"/>
      <c r="AEY29" s="8"/>
      <c r="AEZ29" s="13"/>
      <c r="AFA29" s="13"/>
      <c r="AFB29" s="14"/>
      <c r="AFC29" s="15"/>
      <c r="AFD29" s="13"/>
      <c r="AFE29" s="9"/>
      <c r="AFF29" s="8"/>
      <c r="AFG29" s="8"/>
      <c r="AFH29" s="13"/>
      <c r="AFI29" s="13"/>
      <c r="AFJ29" s="14"/>
      <c r="AFK29" s="15"/>
      <c r="AFL29" s="13"/>
      <c r="AFM29" s="9"/>
      <c r="AFN29" s="8"/>
      <c r="AFO29" s="8"/>
      <c r="AFP29" s="13"/>
      <c r="AFQ29" s="13"/>
      <c r="AFR29" s="14"/>
      <c r="AFS29" s="15"/>
      <c r="AFT29" s="13"/>
      <c r="AFU29" s="9"/>
      <c r="AFV29" s="8"/>
      <c r="AFW29" s="8"/>
      <c r="AFX29" s="13"/>
      <c r="AFY29" s="13"/>
      <c r="AFZ29" s="14"/>
      <c r="AGA29" s="15"/>
      <c r="AGB29" s="13"/>
      <c r="AGC29" s="9"/>
      <c r="AGD29" s="8"/>
      <c r="AGE29" s="8"/>
      <c r="AGF29" s="13"/>
      <c r="AGG29" s="13"/>
      <c r="AGH29" s="14"/>
      <c r="AGI29" s="15"/>
      <c r="AGJ29" s="13"/>
      <c r="AGK29" s="9"/>
      <c r="AGL29" s="8"/>
      <c r="AGM29" s="8"/>
      <c r="AGN29" s="13"/>
      <c r="AGO29" s="13"/>
      <c r="AGP29" s="14"/>
      <c r="AGQ29" s="15"/>
      <c r="AGR29" s="13"/>
      <c r="AGS29" s="9"/>
      <c r="AGT29" s="8"/>
      <c r="AGU29" s="8"/>
      <c r="AGV29" s="13"/>
      <c r="AGW29" s="13"/>
      <c r="AGX29" s="14"/>
      <c r="AGY29" s="15"/>
      <c r="AGZ29" s="13"/>
      <c r="AHA29" s="9"/>
      <c r="AHB29" s="8"/>
      <c r="AHC29" s="8"/>
      <c r="AHD29" s="13"/>
      <c r="AHE29" s="13"/>
      <c r="AHF29" s="14"/>
      <c r="AHG29" s="15"/>
      <c r="AHH29" s="13"/>
      <c r="AHI29" s="9"/>
      <c r="AHJ29" s="8"/>
      <c r="AHK29" s="8"/>
      <c r="AHL29" s="13"/>
      <c r="AHM29" s="13"/>
      <c r="AHN29" s="14"/>
      <c r="AHO29" s="15"/>
      <c r="AHP29" s="13"/>
      <c r="AHQ29" s="9"/>
      <c r="AHR29" s="8"/>
      <c r="AHS29" s="8"/>
      <c r="AHT29" s="13"/>
      <c r="AHU29" s="13"/>
      <c r="AHV29" s="14"/>
      <c r="AHW29" s="15"/>
      <c r="AHX29" s="13"/>
      <c r="AHY29" s="9"/>
      <c r="AHZ29" s="8"/>
      <c r="AIA29" s="8"/>
      <c r="AIB29" s="13"/>
      <c r="AIC29" s="13"/>
      <c r="AID29" s="14"/>
      <c r="AIE29" s="15"/>
      <c r="AIF29" s="13"/>
      <c r="AIG29" s="9"/>
      <c r="AIH29" s="8"/>
      <c r="AII29" s="8"/>
      <c r="AIJ29" s="13"/>
      <c r="AIK29" s="13"/>
      <c r="AIL29" s="14"/>
      <c r="AIM29" s="15"/>
      <c r="AIN29" s="13"/>
      <c r="AIO29" s="9"/>
      <c r="AIP29" s="8"/>
      <c r="AIQ29" s="8"/>
      <c r="AIR29" s="13"/>
      <c r="AIS29" s="13"/>
      <c r="AIT29" s="14"/>
      <c r="AIU29" s="15"/>
      <c r="AIV29" s="13"/>
      <c r="AIW29" s="9"/>
      <c r="AIX29" s="8"/>
      <c r="AIY29" s="8"/>
      <c r="AIZ29" s="13"/>
      <c r="AJA29" s="13"/>
      <c r="AJB29" s="14"/>
      <c r="AJC29" s="15"/>
      <c r="AJD29" s="13"/>
      <c r="AJE29" s="9"/>
      <c r="AJF29" s="8"/>
      <c r="AJG29" s="8"/>
      <c r="AJH29" s="13"/>
      <c r="AJI29" s="13"/>
      <c r="AJJ29" s="14"/>
      <c r="AJK29" s="15"/>
      <c r="AJL29" s="13"/>
      <c r="AJM29" s="9"/>
      <c r="AJN29" s="8"/>
      <c r="AJO29" s="8"/>
      <c r="AJP29" s="13"/>
      <c r="AJQ29" s="13"/>
      <c r="AJR29" s="14"/>
      <c r="AJS29" s="15"/>
      <c r="AJT29" s="13"/>
      <c r="AJU29" s="9"/>
      <c r="AJV29" s="8"/>
      <c r="AJW29" s="8"/>
      <c r="AJX29" s="13"/>
      <c r="AJY29" s="13"/>
      <c r="AJZ29" s="14"/>
      <c r="AKA29" s="15"/>
      <c r="AKB29" s="13"/>
      <c r="AKC29" s="9"/>
      <c r="AKD29" s="8"/>
      <c r="AKE29" s="8"/>
      <c r="AKF29" s="13"/>
      <c r="AKG29" s="13"/>
      <c r="AKH29" s="14"/>
      <c r="AKI29" s="15"/>
      <c r="AKJ29" s="13"/>
      <c r="AKK29" s="9"/>
      <c r="AKL29" s="8"/>
      <c r="AKM29" s="8"/>
      <c r="AKN29" s="13"/>
      <c r="AKO29" s="13"/>
      <c r="AKP29" s="14"/>
      <c r="AKQ29" s="15"/>
      <c r="AKR29" s="13"/>
      <c r="AKS29" s="9"/>
      <c r="AKT29" s="8"/>
      <c r="AKU29" s="8"/>
      <c r="AKV29" s="13"/>
      <c r="AKW29" s="13"/>
      <c r="AKX29" s="14"/>
      <c r="AKY29" s="15"/>
      <c r="AKZ29" s="13"/>
      <c r="ALA29" s="9"/>
      <c r="ALB29" s="8"/>
      <c r="ALC29" s="8"/>
      <c r="ALD29" s="13"/>
      <c r="ALE29" s="13"/>
      <c r="ALF29" s="14"/>
      <c r="ALG29" s="15"/>
      <c r="ALH29" s="13"/>
      <c r="ALI29" s="9"/>
      <c r="ALJ29" s="8"/>
      <c r="ALK29" s="8"/>
      <c r="ALL29" s="13"/>
      <c r="ALM29" s="13"/>
      <c r="ALN29" s="14"/>
      <c r="ALO29" s="15"/>
      <c r="ALP29" s="13"/>
      <c r="ALQ29" s="9"/>
      <c r="ALR29" s="8"/>
      <c r="ALS29" s="8"/>
      <c r="ALT29" s="13"/>
      <c r="ALU29" s="13"/>
      <c r="ALV29" s="14"/>
      <c r="ALW29" s="15"/>
      <c r="ALX29" s="13"/>
      <c r="ALY29" s="9"/>
      <c r="ALZ29" s="8"/>
      <c r="AMA29" s="8"/>
      <c r="AMB29" s="13"/>
      <c r="AMC29" s="13"/>
      <c r="AMD29" s="14"/>
      <c r="AME29" s="15"/>
      <c r="AMF29" s="13"/>
      <c r="AMG29" s="9"/>
      <c r="AMH29" s="8"/>
      <c r="AMI29" s="8"/>
      <c r="AMJ29" s="13"/>
      <c r="AMK29" s="13"/>
      <c r="AML29" s="14"/>
      <c r="AMM29" s="15"/>
      <c r="AMN29" s="13"/>
      <c r="AMO29" s="9"/>
      <c r="AMP29" s="8"/>
      <c r="AMQ29" s="8"/>
      <c r="AMR29" s="13"/>
      <c r="AMS29" s="13"/>
      <c r="AMT29" s="14"/>
      <c r="AMU29" s="15"/>
      <c r="AMV29" s="13"/>
      <c r="AMW29" s="9"/>
      <c r="AMX29" s="8"/>
      <c r="AMY29" s="8"/>
      <c r="AMZ29" s="13"/>
      <c r="ANA29" s="13"/>
      <c r="ANB29" s="14"/>
      <c r="ANC29" s="15"/>
      <c r="AND29" s="13"/>
      <c r="ANE29" s="9"/>
      <c r="ANF29" s="8"/>
      <c r="ANG29" s="8"/>
      <c r="ANH29" s="13"/>
      <c r="ANI29" s="13"/>
      <c r="ANJ29" s="14"/>
      <c r="ANK29" s="15"/>
      <c r="ANL29" s="13"/>
      <c r="ANM29" s="9"/>
      <c r="ANN29" s="8"/>
      <c r="ANO29" s="8"/>
      <c r="ANP29" s="13"/>
      <c r="ANQ29" s="13"/>
      <c r="ANR29" s="14"/>
      <c r="ANS29" s="15"/>
      <c r="ANT29" s="13"/>
      <c r="ANU29" s="9"/>
      <c r="ANV29" s="8"/>
      <c r="ANW29" s="8"/>
      <c r="ANX29" s="13"/>
      <c r="ANY29" s="13"/>
      <c r="ANZ29" s="14"/>
      <c r="AOA29" s="15"/>
      <c r="AOB29" s="13"/>
      <c r="AOC29" s="9"/>
      <c r="AOD29" s="8"/>
      <c r="AOE29" s="8"/>
      <c r="AOF29" s="13"/>
      <c r="AOG29" s="13"/>
      <c r="AOH29" s="14"/>
      <c r="AOI29" s="15"/>
      <c r="AOJ29" s="13"/>
      <c r="AOK29" s="9"/>
      <c r="AOL29" s="8"/>
      <c r="AOM29" s="8"/>
      <c r="AON29" s="13"/>
      <c r="AOO29" s="13"/>
      <c r="AOP29" s="14"/>
      <c r="AOQ29" s="15"/>
      <c r="AOR29" s="13"/>
      <c r="AOS29" s="9"/>
      <c r="AOT29" s="8"/>
      <c r="AOU29" s="8"/>
      <c r="AOV29" s="13"/>
      <c r="AOW29" s="13"/>
      <c r="AOX29" s="14"/>
      <c r="AOY29" s="15"/>
      <c r="AOZ29" s="13"/>
      <c r="APA29" s="9"/>
      <c r="APB29" s="8"/>
      <c r="APC29" s="8"/>
      <c r="APD29" s="13"/>
      <c r="APE29" s="13"/>
      <c r="APF29" s="14"/>
      <c r="APG29" s="15"/>
      <c r="APH29" s="13"/>
      <c r="API29" s="9"/>
      <c r="APJ29" s="8"/>
      <c r="APK29" s="8"/>
      <c r="APL29" s="13"/>
      <c r="APM29" s="13"/>
      <c r="APN29" s="14"/>
      <c r="APO29" s="15"/>
      <c r="APP29" s="13"/>
      <c r="APQ29" s="9"/>
      <c r="APR29" s="8"/>
      <c r="APS29" s="8"/>
      <c r="APT29" s="13"/>
      <c r="APU29" s="13"/>
      <c r="APV29" s="14"/>
      <c r="APW29" s="15"/>
      <c r="APX29" s="13"/>
      <c r="APY29" s="9"/>
      <c r="APZ29" s="8"/>
      <c r="AQA29" s="8"/>
      <c r="AQB29" s="13"/>
      <c r="AQC29" s="13"/>
      <c r="AQD29" s="14"/>
      <c r="AQE29" s="15"/>
      <c r="AQF29" s="13"/>
      <c r="AQG29" s="9"/>
      <c r="AQH29" s="8"/>
      <c r="AQI29" s="8"/>
      <c r="AQJ29" s="13"/>
      <c r="AQK29" s="13"/>
      <c r="AQL29" s="14"/>
      <c r="AQM29" s="15"/>
      <c r="AQN29" s="13"/>
      <c r="AQO29" s="9"/>
      <c r="AQP29" s="8"/>
      <c r="AQQ29" s="8"/>
      <c r="AQR29" s="13"/>
      <c r="AQS29" s="13"/>
      <c r="AQT29" s="14"/>
      <c r="AQU29" s="15"/>
      <c r="AQV29" s="13"/>
      <c r="AQW29" s="9"/>
      <c r="AQX29" s="8"/>
      <c r="AQY29" s="8"/>
      <c r="AQZ29" s="13"/>
      <c r="ARA29" s="13"/>
      <c r="ARB29" s="14"/>
      <c r="ARC29" s="15"/>
      <c r="ARD29" s="13"/>
      <c r="ARE29" s="9"/>
      <c r="ARF29" s="8"/>
      <c r="ARG29" s="8"/>
      <c r="ARH29" s="13"/>
      <c r="ARI29" s="13"/>
      <c r="ARJ29" s="14"/>
      <c r="ARK29" s="15"/>
      <c r="ARL29" s="13"/>
      <c r="ARM29" s="9"/>
      <c r="ARN29" s="8"/>
      <c r="ARO29" s="8"/>
      <c r="ARP29" s="13"/>
      <c r="ARQ29" s="13"/>
      <c r="ARR29" s="14"/>
      <c r="ARS29" s="15"/>
      <c r="ART29" s="13"/>
      <c r="ARU29" s="9"/>
      <c r="ARV29" s="8"/>
      <c r="ARW29" s="8"/>
      <c r="ARX29" s="13"/>
      <c r="ARY29" s="13"/>
      <c r="ARZ29" s="14"/>
      <c r="ASA29" s="15"/>
      <c r="ASB29" s="13"/>
      <c r="ASC29" s="9"/>
      <c r="ASD29" s="8"/>
      <c r="ASE29" s="8"/>
      <c r="ASF29" s="13"/>
      <c r="ASG29" s="13"/>
      <c r="ASH29" s="14"/>
      <c r="ASI29" s="15"/>
      <c r="ASJ29" s="13"/>
      <c r="ASK29" s="9"/>
      <c r="ASL29" s="8"/>
      <c r="ASM29" s="8"/>
      <c r="ASN29" s="13"/>
      <c r="ASO29" s="13"/>
      <c r="ASP29" s="14"/>
      <c r="ASQ29" s="15"/>
      <c r="ASR29" s="13"/>
      <c r="ASS29" s="9"/>
      <c r="AST29" s="8"/>
      <c r="ASU29" s="8"/>
      <c r="ASV29" s="13"/>
      <c r="ASW29" s="13"/>
      <c r="ASX29" s="14"/>
      <c r="ASY29" s="15"/>
      <c r="ASZ29" s="13"/>
      <c r="ATA29" s="9"/>
      <c r="ATB29" s="8"/>
      <c r="ATC29" s="8"/>
      <c r="ATD29" s="13"/>
      <c r="ATE29" s="13"/>
      <c r="ATF29" s="14"/>
      <c r="ATG29" s="15"/>
      <c r="ATH29" s="13"/>
      <c r="ATI29" s="9"/>
      <c r="ATJ29" s="8"/>
      <c r="ATK29" s="8"/>
      <c r="ATL29" s="13"/>
      <c r="ATM29" s="13"/>
      <c r="ATN29" s="14"/>
      <c r="ATO29" s="15"/>
      <c r="ATP29" s="13"/>
      <c r="ATQ29" s="9"/>
      <c r="ATR29" s="8"/>
      <c r="ATS29" s="8"/>
      <c r="ATT29" s="13"/>
      <c r="ATU29" s="13"/>
      <c r="ATV29" s="14"/>
      <c r="ATW29" s="15"/>
      <c r="ATX29" s="13"/>
      <c r="ATY29" s="9"/>
      <c r="ATZ29" s="8"/>
      <c r="AUA29" s="8"/>
      <c r="AUB29" s="13"/>
      <c r="AUC29" s="13"/>
      <c r="AUD29" s="14"/>
      <c r="AUE29" s="15"/>
      <c r="AUF29" s="13"/>
      <c r="AUG29" s="9"/>
      <c r="AUH29" s="8"/>
      <c r="AUI29" s="8"/>
      <c r="AUJ29" s="13"/>
      <c r="AUK29" s="13"/>
      <c r="AUL29" s="14"/>
      <c r="AUM29" s="15"/>
      <c r="AUN29" s="13"/>
      <c r="AUO29" s="9"/>
      <c r="AUP29" s="8"/>
      <c r="AUQ29" s="8"/>
      <c r="AUR29" s="13"/>
      <c r="AUS29" s="13"/>
      <c r="AUT29" s="14"/>
      <c r="AUU29" s="15"/>
      <c r="AUV29" s="13"/>
      <c r="AUW29" s="9"/>
      <c r="AUX29" s="8"/>
      <c r="AUY29" s="8"/>
      <c r="AUZ29" s="13"/>
      <c r="AVA29" s="13"/>
      <c r="AVB29" s="14"/>
      <c r="AVC29" s="15"/>
      <c r="AVD29" s="13"/>
      <c r="AVE29" s="9"/>
      <c r="AVF29" s="8"/>
      <c r="AVG29" s="8"/>
      <c r="AVH29" s="13"/>
      <c r="AVI29" s="13"/>
      <c r="AVJ29" s="14"/>
      <c r="AVK29" s="15"/>
      <c r="AVL29" s="13"/>
      <c r="AVM29" s="9"/>
      <c r="AVN29" s="8"/>
      <c r="AVO29" s="8"/>
      <c r="AVP29" s="13"/>
      <c r="AVQ29" s="13"/>
      <c r="AVR29" s="14"/>
      <c r="AVS29" s="15"/>
      <c r="AVT29" s="13"/>
      <c r="AVU29" s="9"/>
      <c r="AVV29" s="8"/>
      <c r="AVW29" s="8"/>
      <c r="AVX29" s="13"/>
      <c r="AVY29" s="13"/>
      <c r="AVZ29" s="14"/>
      <c r="AWA29" s="15"/>
      <c r="AWB29" s="13"/>
      <c r="AWC29" s="9"/>
      <c r="AWD29" s="8"/>
      <c r="AWE29" s="8"/>
      <c r="AWF29" s="13"/>
      <c r="AWG29" s="13"/>
      <c r="AWH29" s="14"/>
      <c r="AWI29" s="15"/>
      <c r="AWJ29" s="13"/>
      <c r="AWK29" s="9"/>
      <c r="AWL29" s="8"/>
      <c r="AWM29" s="8"/>
      <c r="AWN29" s="13"/>
      <c r="AWO29" s="13"/>
      <c r="AWP29" s="14"/>
      <c r="AWQ29" s="15"/>
      <c r="AWR29" s="13"/>
      <c r="AWS29" s="9"/>
      <c r="AWT29" s="8"/>
      <c r="AWU29" s="8"/>
      <c r="AWV29" s="13"/>
      <c r="AWW29" s="13"/>
      <c r="AWX29" s="14"/>
      <c r="AWY29" s="15"/>
      <c r="AWZ29" s="13"/>
      <c r="AXA29" s="9"/>
      <c r="AXB29" s="8"/>
      <c r="AXC29" s="8"/>
      <c r="AXD29" s="13"/>
      <c r="AXE29" s="13"/>
      <c r="AXF29" s="14"/>
      <c r="AXG29" s="15"/>
      <c r="AXH29" s="13"/>
      <c r="AXI29" s="9"/>
      <c r="AXJ29" s="8"/>
      <c r="AXK29" s="8"/>
      <c r="AXL29" s="13"/>
      <c r="AXM29" s="13"/>
      <c r="AXN29" s="14"/>
      <c r="AXO29" s="15"/>
      <c r="AXP29" s="13"/>
      <c r="AXQ29" s="9"/>
      <c r="AXR29" s="8"/>
      <c r="AXS29" s="8"/>
      <c r="AXT29" s="13"/>
      <c r="AXU29" s="13"/>
      <c r="AXV29" s="14"/>
      <c r="AXW29" s="15"/>
      <c r="AXX29" s="13"/>
      <c r="AXY29" s="9"/>
      <c r="AXZ29" s="8"/>
      <c r="AYA29" s="8"/>
      <c r="AYB29" s="13"/>
      <c r="AYC29" s="13"/>
      <c r="AYD29" s="14"/>
      <c r="AYE29" s="15"/>
      <c r="AYF29" s="13"/>
      <c r="AYG29" s="9"/>
      <c r="AYH29" s="8"/>
      <c r="AYI29" s="8"/>
      <c r="AYJ29" s="13"/>
      <c r="AYK29" s="13"/>
      <c r="AYL29" s="14"/>
      <c r="AYM29" s="15"/>
      <c r="AYN29" s="13"/>
      <c r="AYO29" s="9"/>
      <c r="AYP29" s="8"/>
      <c r="AYQ29" s="8"/>
      <c r="AYR29" s="13"/>
      <c r="AYS29" s="13"/>
      <c r="AYT29" s="14"/>
      <c r="AYU29" s="15"/>
      <c r="AYV29" s="13"/>
      <c r="AYW29" s="9"/>
      <c r="AYX29" s="8"/>
      <c r="AYY29" s="8"/>
      <c r="AYZ29" s="13"/>
      <c r="AZA29" s="13"/>
      <c r="AZB29" s="14"/>
      <c r="AZC29" s="15"/>
      <c r="AZD29" s="13"/>
      <c r="AZE29" s="9"/>
      <c r="AZF29" s="8"/>
      <c r="AZG29" s="8"/>
      <c r="AZH29" s="13"/>
      <c r="AZI29" s="13"/>
      <c r="AZJ29" s="14"/>
      <c r="AZK29" s="15"/>
      <c r="AZL29" s="13"/>
      <c r="AZM29" s="9"/>
      <c r="AZN29" s="8"/>
      <c r="AZO29" s="8"/>
      <c r="AZP29" s="13"/>
      <c r="AZQ29" s="13"/>
      <c r="AZR29" s="14"/>
      <c r="AZS29" s="15"/>
      <c r="AZT29" s="13"/>
      <c r="AZU29" s="9"/>
      <c r="AZV29" s="8"/>
      <c r="AZW29" s="8"/>
      <c r="AZX29" s="13"/>
      <c r="AZY29" s="13"/>
      <c r="AZZ29" s="14"/>
      <c r="BAA29" s="15"/>
      <c r="BAB29" s="13"/>
      <c r="BAC29" s="9"/>
      <c r="BAD29" s="8"/>
      <c r="BAE29" s="8"/>
      <c r="BAF29" s="13"/>
      <c r="BAG29" s="13"/>
      <c r="BAH29" s="14"/>
      <c r="BAI29" s="15"/>
      <c r="BAJ29" s="13"/>
      <c r="BAK29" s="9"/>
      <c r="BAL29" s="8"/>
      <c r="BAM29" s="8"/>
      <c r="BAN29" s="13"/>
      <c r="BAO29" s="13"/>
      <c r="BAP29" s="14"/>
      <c r="BAQ29" s="15"/>
      <c r="BAR29" s="13"/>
      <c r="BAS29" s="9"/>
      <c r="BAT29" s="8"/>
      <c r="BAU29" s="8"/>
      <c r="BAV29" s="13"/>
      <c r="BAW29" s="13"/>
      <c r="BAX29" s="14"/>
      <c r="BAY29" s="15"/>
      <c r="BAZ29" s="13"/>
      <c r="BBA29" s="9"/>
      <c r="BBB29" s="8"/>
      <c r="BBC29" s="8"/>
      <c r="BBD29" s="13"/>
      <c r="BBE29" s="13"/>
      <c r="BBF29" s="14"/>
      <c r="BBG29" s="15"/>
      <c r="BBH29" s="13"/>
      <c r="BBI29" s="9"/>
      <c r="BBJ29" s="8"/>
      <c r="BBK29" s="8"/>
      <c r="BBL29" s="13"/>
      <c r="BBM29" s="13"/>
      <c r="BBN29" s="14"/>
      <c r="BBO29" s="15"/>
      <c r="BBP29" s="13"/>
      <c r="BBQ29" s="9"/>
      <c r="BBR29" s="8"/>
      <c r="BBS29" s="8"/>
      <c r="BBT29" s="13"/>
      <c r="BBU29" s="13"/>
      <c r="BBV29" s="14"/>
      <c r="BBW29" s="15"/>
      <c r="BBX29" s="13"/>
      <c r="BBY29" s="9"/>
      <c r="BBZ29" s="8"/>
      <c r="BCA29" s="8"/>
      <c r="BCB29" s="13"/>
      <c r="BCC29" s="13"/>
      <c r="BCD29" s="14"/>
      <c r="BCE29" s="15"/>
      <c r="BCF29" s="13"/>
      <c r="BCG29" s="9"/>
      <c r="BCH29" s="8"/>
      <c r="BCI29" s="8"/>
      <c r="BCJ29" s="13"/>
      <c r="BCK29" s="13"/>
      <c r="BCL29" s="14"/>
      <c r="BCM29" s="15"/>
      <c r="BCN29" s="13"/>
      <c r="BCO29" s="9"/>
      <c r="BCP29" s="8"/>
      <c r="BCQ29" s="8"/>
      <c r="BCR29" s="13"/>
      <c r="BCS29" s="13"/>
      <c r="BCT29" s="14"/>
      <c r="BCU29" s="15"/>
      <c r="BCV29" s="13"/>
      <c r="BCW29" s="9"/>
      <c r="BCX29" s="8"/>
      <c r="BCY29" s="8"/>
      <c r="BCZ29" s="13"/>
      <c r="BDA29" s="13"/>
      <c r="BDB29" s="14"/>
      <c r="BDC29" s="15"/>
      <c r="BDD29" s="13"/>
      <c r="BDE29" s="9"/>
      <c r="BDF29" s="8"/>
      <c r="BDG29" s="8"/>
      <c r="BDH29" s="13"/>
      <c r="BDI29" s="13"/>
      <c r="BDJ29" s="14"/>
      <c r="BDK29" s="15"/>
      <c r="BDL29" s="13"/>
      <c r="BDM29" s="9"/>
      <c r="BDN29" s="8"/>
      <c r="BDO29" s="8"/>
      <c r="BDP29" s="13"/>
      <c r="BDQ29" s="13"/>
      <c r="BDR29" s="14"/>
      <c r="BDS29" s="15"/>
      <c r="BDT29" s="13"/>
      <c r="BDU29" s="9"/>
      <c r="BDV29" s="8"/>
      <c r="BDW29" s="8"/>
      <c r="BDX29" s="13"/>
      <c r="BDY29" s="13"/>
      <c r="BDZ29" s="14"/>
      <c r="BEA29" s="15"/>
      <c r="BEB29" s="13"/>
      <c r="BEC29" s="9"/>
      <c r="BED29" s="8"/>
      <c r="BEE29" s="8"/>
      <c r="BEF29" s="13"/>
      <c r="BEG29" s="13"/>
      <c r="BEH29" s="14"/>
      <c r="BEI29" s="15"/>
      <c r="BEJ29" s="13"/>
      <c r="BEK29" s="9"/>
      <c r="BEL29" s="8"/>
      <c r="BEM29" s="8"/>
      <c r="BEN29" s="13"/>
      <c r="BEO29" s="13"/>
      <c r="BEP29" s="14"/>
      <c r="BEQ29" s="15"/>
      <c r="BER29" s="13"/>
      <c r="BES29" s="9"/>
      <c r="BET29" s="8"/>
      <c r="BEU29" s="8"/>
      <c r="BEV29" s="13"/>
      <c r="BEW29" s="13"/>
      <c r="BEX29" s="14"/>
      <c r="BEY29" s="15"/>
      <c r="BEZ29" s="13"/>
      <c r="BFA29" s="9"/>
      <c r="BFB29" s="8"/>
      <c r="BFC29" s="8"/>
      <c r="BFD29" s="13"/>
      <c r="BFE29" s="13"/>
      <c r="BFF29" s="14"/>
      <c r="BFG29" s="15"/>
      <c r="BFH29" s="13"/>
      <c r="BFI29" s="9"/>
      <c r="BFJ29" s="8"/>
      <c r="BFK29" s="8"/>
      <c r="BFL29" s="13"/>
      <c r="BFM29" s="13"/>
      <c r="BFN29" s="14"/>
      <c r="BFO29" s="15"/>
      <c r="BFP29" s="13"/>
      <c r="BFQ29" s="9"/>
      <c r="BFR29" s="8"/>
      <c r="BFS29" s="8"/>
      <c r="BFT29" s="13"/>
      <c r="BFU29" s="13"/>
      <c r="BFV29" s="14"/>
      <c r="BFW29" s="15"/>
      <c r="BFX29" s="13"/>
      <c r="BFY29" s="9"/>
      <c r="BFZ29" s="8"/>
      <c r="BGA29" s="8"/>
      <c r="BGB29" s="13"/>
      <c r="BGC29" s="13"/>
      <c r="BGD29" s="14"/>
      <c r="BGE29" s="15"/>
      <c r="BGF29" s="13"/>
      <c r="BGG29" s="9"/>
      <c r="BGH29" s="8"/>
      <c r="BGI29" s="8"/>
      <c r="BGJ29" s="13"/>
      <c r="BGK29" s="13"/>
      <c r="BGL29" s="14"/>
      <c r="BGM29" s="15"/>
      <c r="BGN29" s="13"/>
      <c r="BGO29" s="9"/>
      <c r="BGP29" s="8"/>
      <c r="BGQ29" s="8"/>
      <c r="BGR29" s="13"/>
      <c r="BGS29" s="13"/>
      <c r="BGT29" s="14"/>
      <c r="BGU29" s="15"/>
      <c r="BGV29" s="13"/>
      <c r="BGW29" s="9"/>
      <c r="BGX29" s="8"/>
      <c r="BGY29" s="8"/>
      <c r="BGZ29" s="13"/>
      <c r="BHA29" s="13"/>
      <c r="BHB29" s="14"/>
      <c r="BHC29" s="15"/>
      <c r="BHD29" s="13"/>
      <c r="BHE29" s="9"/>
      <c r="BHF29" s="8"/>
      <c r="BHG29" s="8"/>
      <c r="BHH29" s="13"/>
      <c r="BHI29" s="13"/>
      <c r="BHJ29" s="14"/>
      <c r="BHK29" s="15"/>
      <c r="BHL29" s="13"/>
      <c r="BHM29" s="9"/>
      <c r="BHN29" s="8"/>
      <c r="BHO29" s="8"/>
      <c r="BHP29" s="13"/>
      <c r="BHQ29" s="13"/>
      <c r="BHR29" s="14"/>
      <c r="BHS29" s="15"/>
      <c r="BHT29" s="13"/>
      <c r="BHU29" s="9"/>
      <c r="BHV29" s="8"/>
      <c r="BHW29" s="8"/>
      <c r="BHX29" s="13"/>
      <c r="BHY29" s="13"/>
      <c r="BHZ29" s="14"/>
      <c r="BIA29" s="15"/>
      <c r="BIB29" s="13"/>
      <c r="BIC29" s="9"/>
      <c r="BID29" s="8"/>
      <c r="BIE29" s="8"/>
      <c r="BIF29" s="13"/>
      <c r="BIG29" s="13"/>
      <c r="BIH29" s="14"/>
      <c r="BII29" s="15"/>
      <c r="BIJ29" s="13"/>
      <c r="BIK29" s="9"/>
      <c r="BIL29" s="8"/>
      <c r="BIM29" s="8"/>
      <c r="BIN29" s="13"/>
      <c r="BIO29" s="13"/>
      <c r="BIP29" s="14"/>
      <c r="BIQ29" s="15"/>
      <c r="BIR29" s="13"/>
      <c r="BIS29" s="9"/>
      <c r="BIT29" s="8"/>
      <c r="BIU29" s="8"/>
      <c r="BIV29" s="13"/>
      <c r="BIW29" s="13"/>
      <c r="BIX29" s="14"/>
      <c r="BIY29" s="15"/>
      <c r="BIZ29" s="13"/>
      <c r="BJA29" s="9"/>
      <c r="BJB29" s="8"/>
      <c r="BJC29" s="8"/>
      <c r="BJD29" s="13"/>
      <c r="BJE29" s="13"/>
      <c r="BJF29" s="14"/>
      <c r="BJG29" s="15"/>
      <c r="BJH29" s="13"/>
      <c r="BJI29" s="9"/>
      <c r="BJJ29" s="8"/>
      <c r="BJK29" s="8"/>
      <c r="BJL29" s="13"/>
      <c r="BJM29" s="13"/>
      <c r="BJN29" s="14"/>
      <c r="BJO29" s="15"/>
      <c r="BJP29" s="13"/>
      <c r="BJQ29" s="9"/>
      <c r="BJR29" s="8"/>
      <c r="BJS29" s="8"/>
      <c r="BJT29" s="13"/>
      <c r="BJU29" s="13"/>
      <c r="BJV29" s="14"/>
      <c r="BJW29" s="15"/>
      <c r="BJX29" s="13"/>
      <c r="BJY29" s="9"/>
      <c r="BJZ29" s="8"/>
      <c r="BKA29" s="8"/>
      <c r="BKB29" s="13"/>
      <c r="BKC29" s="13"/>
      <c r="BKD29" s="14"/>
      <c r="BKE29" s="15"/>
      <c r="BKF29" s="13"/>
      <c r="BKG29" s="9"/>
      <c r="BKH29" s="8"/>
      <c r="BKI29" s="8"/>
      <c r="BKJ29" s="13"/>
      <c r="BKK29" s="13"/>
      <c r="BKL29" s="14"/>
      <c r="BKM29" s="15"/>
      <c r="BKN29" s="13"/>
      <c r="BKO29" s="9"/>
      <c r="BKP29" s="8"/>
      <c r="BKQ29" s="8"/>
      <c r="BKR29" s="13"/>
      <c r="BKS29" s="13"/>
      <c r="BKT29" s="14"/>
      <c r="BKU29" s="15"/>
      <c r="BKV29" s="13"/>
      <c r="BKW29" s="9"/>
      <c r="BKX29" s="8"/>
      <c r="BKY29" s="8"/>
      <c r="BKZ29" s="13"/>
      <c r="BLA29" s="13"/>
      <c r="BLB29" s="14"/>
      <c r="BLC29" s="15"/>
      <c r="BLD29" s="13"/>
      <c r="BLE29" s="9"/>
      <c r="BLF29" s="8"/>
      <c r="BLG29" s="8"/>
      <c r="BLH29" s="13"/>
      <c r="BLI29" s="13"/>
      <c r="BLJ29" s="14"/>
      <c r="BLK29" s="15"/>
      <c r="BLL29" s="13"/>
      <c r="BLM29" s="9"/>
      <c r="BLN29" s="8"/>
      <c r="BLO29" s="8"/>
      <c r="BLP29" s="13"/>
      <c r="BLQ29" s="13"/>
      <c r="BLR29" s="14"/>
      <c r="BLS29" s="15"/>
      <c r="BLT29" s="13"/>
      <c r="BLU29" s="9"/>
      <c r="BLV29" s="8"/>
      <c r="BLW29" s="8"/>
      <c r="BLX29" s="13"/>
      <c r="BLY29" s="13"/>
      <c r="BLZ29" s="14"/>
      <c r="BMA29" s="15"/>
      <c r="BMB29" s="13"/>
      <c r="BMC29" s="9"/>
      <c r="BMD29" s="8"/>
      <c r="BME29" s="8"/>
      <c r="BMF29" s="13"/>
      <c r="BMG29" s="13"/>
      <c r="BMH29" s="14"/>
      <c r="BMI29" s="15"/>
      <c r="BMJ29" s="13"/>
      <c r="BMK29" s="9"/>
      <c r="BML29" s="8"/>
      <c r="BMM29" s="8"/>
      <c r="BMN29" s="13"/>
      <c r="BMO29" s="13"/>
      <c r="BMP29" s="14"/>
      <c r="BMQ29" s="15"/>
      <c r="BMR29" s="13"/>
      <c r="BMS29" s="9"/>
      <c r="BMT29" s="8"/>
      <c r="BMU29" s="8"/>
      <c r="BMV29" s="13"/>
      <c r="BMW29" s="13"/>
      <c r="BMX29" s="14"/>
      <c r="BMY29" s="15"/>
      <c r="BMZ29" s="13"/>
      <c r="BNA29" s="9"/>
      <c r="BNB29" s="8"/>
      <c r="BNC29" s="8"/>
      <c r="BND29" s="13"/>
      <c r="BNE29" s="13"/>
      <c r="BNF29" s="14"/>
      <c r="BNG29" s="15"/>
      <c r="BNH29" s="13"/>
      <c r="BNI29" s="9"/>
      <c r="BNJ29" s="8"/>
      <c r="BNK29" s="8"/>
      <c r="BNL29" s="13"/>
      <c r="BNM29" s="13"/>
      <c r="BNN29" s="14"/>
      <c r="BNO29" s="15"/>
      <c r="BNP29" s="13"/>
      <c r="BNQ29" s="9"/>
      <c r="BNR29" s="8"/>
      <c r="BNS29" s="8"/>
      <c r="BNT29" s="13"/>
      <c r="BNU29" s="13"/>
      <c r="BNV29" s="14"/>
      <c r="BNW29" s="15"/>
      <c r="BNX29" s="13"/>
      <c r="BNY29" s="9"/>
      <c r="BNZ29" s="8"/>
      <c r="BOA29" s="8"/>
      <c r="BOB29" s="13"/>
      <c r="BOC29" s="13"/>
      <c r="BOD29" s="14"/>
      <c r="BOE29" s="15"/>
      <c r="BOF29" s="13"/>
      <c r="BOG29" s="9"/>
      <c r="BOH29" s="8"/>
      <c r="BOI29" s="8"/>
      <c r="BOJ29" s="13"/>
      <c r="BOK29" s="13"/>
      <c r="BOL29" s="14"/>
      <c r="BOM29" s="15"/>
      <c r="BON29" s="13"/>
      <c r="BOO29" s="9"/>
      <c r="BOP29" s="8"/>
      <c r="BOQ29" s="8"/>
      <c r="BOR29" s="13"/>
      <c r="BOS29" s="13"/>
      <c r="BOT29" s="14"/>
      <c r="BOU29" s="15"/>
      <c r="BOV29" s="13"/>
      <c r="BOW29" s="9"/>
      <c r="BOX29" s="8"/>
      <c r="BOY29" s="8"/>
      <c r="BOZ29" s="13"/>
      <c r="BPA29" s="13"/>
      <c r="BPB29" s="14"/>
      <c r="BPC29" s="15"/>
      <c r="BPD29" s="13"/>
      <c r="BPE29" s="9"/>
      <c r="BPF29" s="8"/>
      <c r="BPG29" s="8"/>
      <c r="BPH29" s="13"/>
      <c r="BPI29" s="13"/>
      <c r="BPJ29" s="14"/>
      <c r="BPK29" s="15"/>
      <c r="BPL29" s="13"/>
      <c r="BPM29" s="9"/>
      <c r="BPN29" s="8"/>
      <c r="BPO29" s="8"/>
      <c r="BPP29" s="13"/>
      <c r="BPQ29" s="13"/>
      <c r="BPR29" s="14"/>
      <c r="BPS29" s="15"/>
      <c r="BPT29" s="13"/>
      <c r="BPU29" s="9"/>
      <c r="BPV29" s="8"/>
      <c r="BPW29" s="8"/>
      <c r="BPX29" s="13"/>
      <c r="BPY29" s="13"/>
      <c r="BPZ29" s="14"/>
      <c r="BQA29" s="15"/>
      <c r="BQB29" s="13"/>
      <c r="BQC29" s="9"/>
      <c r="BQD29" s="8"/>
      <c r="BQE29" s="8"/>
      <c r="BQF29" s="13"/>
      <c r="BQG29" s="13"/>
      <c r="BQH29" s="14"/>
      <c r="BQI29" s="15"/>
      <c r="BQJ29" s="13"/>
      <c r="BQK29" s="9"/>
      <c r="BQL29" s="8"/>
      <c r="BQM29" s="8"/>
      <c r="BQN29" s="13"/>
      <c r="BQO29" s="13"/>
      <c r="BQP29" s="14"/>
      <c r="BQQ29" s="15"/>
      <c r="BQR29" s="13"/>
      <c r="BQS29" s="9"/>
      <c r="BQT29" s="8"/>
      <c r="BQU29" s="8"/>
      <c r="BQV29" s="13"/>
      <c r="BQW29" s="13"/>
      <c r="BQX29" s="14"/>
      <c r="BQY29" s="15"/>
      <c r="BQZ29" s="13"/>
      <c r="BRA29" s="9"/>
      <c r="BRB29" s="8"/>
      <c r="BRC29" s="8"/>
      <c r="BRD29" s="13"/>
      <c r="BRE29" s="13"/>
      <c r="BRF29" s="14"/>
      <c r="BRG29" s="15"/>
      <c r="BRH29" s="13"/>
      <c r="BRI29" s="9"/>
      <c r="BRJ29" s="8"/>
      <c r="BRK29" s="8"/>
      <c r="BRL29" s="13"/>
      <c r="BRM29" s="13"/>
      <c r="BRN29" s="14"/>
      <c r="BRO29" s="15"/>
      <c r="BRP29" s="13"/>
      <c r="BRQ29" s="9"/>
      <c r="BRR29" s="8"/>
      <c r="BRS29" s="8"/>
      <c r="BRT29" s="13"/>
      <c r="BRU29" s="13"/>
      <c r="BRV29" s="14"/>
      <c r="BRW29" s="15"/>
      <c r="BRX29" s="13"/>
      <c r="BRY29" s="9"/>
      <c r="BRZ29" s="8"/>
      <c r="BSA29" s="8"/>
      <c r="BSB29" s="13"/>
      <c r="BSC29" s="13"/>
      <c r="BSD29" s="14"/>
      <c r="BSE29" s="15"/>
      <c r="BSF29" s="13"/>
      <c r="BSG29" s="9"/>
      <c r="BSH29" s="8"/>
      <c r="BSI29" s="8"/>
      <c r="BSJ29" s="13"/>
      <c r="BSK29" s="13"/>
      <c r="BSL29" s="14"/>
      <c r="BSM29" s="15"/>
      <c r="BSN29" s="13"/>
      <c r="BSO29" s="9"/>
      <c r="BSP29" s="8"/>
      <c r="BSQ29" s="8"/>
      <c r="BSR29" s="13"/>
      <c r="BSS29" s="13"/>
      <c r="BST29" s="14"/>
      <c r="BSU29" s="15"/>
      <c r="BSV29" s="13"/>
      <c r="BSW29" s="9"/>
      <c r="BSX29" s="8"/>
      <c r="BSY29" s="8"/>
      <c r="BSZ29" s="13"/>
      <c r="BTA29" s="13"/>
      <c r="BTB29" s="14"/>
      <c r="BTC29" s="15"/>
      <c r="BTD29" s="13"/>
      <c r="BTE29" s="9"/>
      <c r="BTF29" s="8"/>
      <c r="BTG29" s="8"/>
      <c r="BTH29" s="13"/>
      <c r="BTI29" s="13"/>
      <c r="BTJ29" s="14"/>
      <c r="BTK29" s="15"/>
      <c r="BTL29" s="13"/>
      <c r="BTM29" s="9"/>
      <c r="BTN29" s="8"/>
      <c r="BTO29" s="8"/>
      <c r="BTP29" s="13"/>
      <c r="BTQ29" s="13"/>
      <c r="BTR29" s="14"/>
      <c r="BTS29" s="15"/>
      <c r="BTT29" s="13"/>
      <c r="BTU29" s="9"/>
      <c r="BTV29" s="8"/>
      <c r="BTW29" s="8"/>
      <c r="BTX29" s="13"/>
      <c r="BTY29" s="13"/>
      <c r="BTZ29" s="14"/>
      <c r="BUA29" s="15"/>
      <c r="BUB29" s="13"/>
      <c r="BUC29" s="9"/>
      <c r="BUD29" s="8"/>
      <c r="BUE29" s="8"/>
      <c r="BUF29" s="13"/>
      <c r="BUG29" s="13"/>
      <c r="BUH29" s="14"/>
      <c r="BUI29" s="15"/>
      <c r="BUJ29" s="13"/>
      <c r="BUK29" s="9"/>
      <c r="BUL29" s="8"/>
      <c r="BUM29" s="8"/>
      <c r="BUN29" s="13"/>
      <c r="BUO29" s="13"/>
      <c r="BUP29" s="14"/>
      <c r="BUQ29" s="15"/>
      <c r="BUR29" s="13"/>
      <c r="BUS29" s="9"/>
      <c r="BUT29" s="8"/>
      <c r="BUU29" s="8"/>
      <c r="BUV29" s="13"/>
      <c r="BUW29" s="13"/>
      <c r="BUX29" s="14"/>
      <c r="BUY29" s="15"/>
      <c r="BUZ29" s="13"/>
      <c r="BVA29" s="9"/>
      <c r="BVB29" s="8"/>
      <c r="BVC29" s="8"/>
      <c r="BVD29" s="13"/>
      <c r="BVE29" s="13"/>
      <c r="BVF29" s="14"/>
      <c r="BVG29" s="15"/>
      <c r="BVH29" s="13"/>
      <c r="BVI29" s="9"/>
      <c r="BVJ29" s="8"/>
      <c r="BVK29" s="8"/>
      <c r="BVL29" s="13"/>
      <c r="BVM29" s="13"/>
      <c r="BVN29" s="14"/>
      <c r="BVO29" s="15"/>
      <c r="BVP29" s="13"/>
      <c r="BVQ29" s="9"/>
      <c r="BVR29" s="8"/>
      <c r="BVS29" s="8"/>
      <c r="BVT29" s="13"/>
      <c r="BVU29" s="13"/>
      <c r="BVV29" s="14"/>
      <c r="BVW29" s="15"/>
      <c r="BVX29" s="13"/>
      <c r="BVY29" s="9"/>
      <c r="BVZ29" s="8"/>
      <c r="BWA29" s="8"/>
      <c r="BWB29" s="13"/>
      <c r="BWC29" s="13"/>
      <c r="BWD29" s="14"/>
      <c r="BWE29" s="15"/>
      <c r="BWF29" s="13"/>
      <c r="BWG29" s="9"/>
      <c r="BWH29" s="8"/>
      <c r="BWI29" s="8"/>
      <c r="BWJ29" s="13"/>
      <c r="BWK29" s="13"/>
      <c r="BWL29" s="14"/>
      <c r="BWM29" s="15"/>
      <c r="BWN29" s="13"/>
      <c r="BWO29" s="9"/>
      <c r="BWP29" s="8"/>
      <c r="BWQ29" s="8"/>
      <c r="BWR29" s="13"/>
      <c r="BWS29" s="13"/>
      <c r="BWT29" s="14"/>
      <c r="BWU29" s="15"/>
      <c r="BWV29" s="13"/>
      <c r="BWW29" s="9"/>
      <c r="BWX29" s="8"/>
      <c r="BWY29" s="8"/>
      <c r="BWZ29" s="13"/>
      <c r="BXA29" s="13"/>
      <c r="BXB29" s="14"/>
      <c r="BXC29" s="15"/>
      <c r="BXD29" s="13"/>
      <c r="BXE29" s="9"/>
      <c r="BXF29" s="8"/>
      <c r="BXG29" s="8"/>
      <c r="BXH29" s="13"/>
      <c r="BXI29" s="13"/>
      <c r="BXJ29" s="14"/>
      <c r="BXK29" s="15"/>
      <c r="BXL29" s="13"/>
      <c r="BXM29" s="9"/>
      <c r="BXN29" s="8"/>
      <c r="BXO29" s="8"/>
      <c r="BXP29" s="13"/>
      <c r="BXQ29" s="13"/>
      <c r="BXR29" s="14"/>
      <c r="BXS29" s="15"/>
      <c r="BXT29" s="13"/>
      <c r="BXU29" s="9"/>
      <c r="BXV29" s="8"/>
      <c r="BXW29" s="8"/>
      <c r="BXX29" s="13"/>
      <c r="BXY29" s="13"/>
      <c r="BXZ29" s="14"/>
      <c r="BYA29" s="15"/>
      <c r="BYB29" s="13"/>
      <c r="BYC29" s="9"/>
      <c r="BYD29" s="8"/>
      <c r="BYE29" s="8"/>
      <c r="BYF29" s="13"/>
      <c r="BYG29" s="13"/>
      <c r="BYH29" s="14"/>
      <c r="BYI29" s="15"/>
      <c r="BYJ29" s="13"/>
      <c r="BYK29" s="9"/>
      <c r="BYL29" s="8"/>
      <c r="BYM29" s="8"/>
      <c r="BYN29" s="13"/>
      <c r="BYO29" s="13"/>
      <c r="BYP29" s="14"/>
      <c r="BYQ29" s="15"/>
      <c r="BYR29" s="13"/>
      <c r="BYS29" s="9"/>
      <c r="BYT29" s="8"/>
      <c r="BYU29" s="8"/>
      <c r="BYV29" s="13"/>
      <c r="BYW29" s="13"/>
      <c r="BYX29" s="14"/>
      <c r="BYY29" s="15"/>
      <c r="BYZ29" s="13"/>
      <c r="BZA29" s="9"/>
      <c r="BZB29" s="8"/>
      <c r="BZC29" s="8"/>
      <c r="BZD29" s="13"/>
      <c r="BZE29" s="13"/>
      <c r="BZF29" s="14"/>
      <c r="BZG29" s="15"/>
      <c r="BZH29" s="13"/>
      <c r="BZI29" s="9"/>
      <c r="BZJ29" s="8"/>
      <c r="BZK29" s="8"/>
      <c r="BZL29" s="13"/>
      <c r="BZM29" s="13"/>
      <c r="BZN29" s="14"/>
      <c r="BZO29" s="15"/>
      <c r="BZP29" s="13"/>
      <c r="BZQ29" s="9"/>
      <c r="BZR29" s="8"/>
      <c r="BZS29" s="8"/>
      <c r="BZT29" s="13"/>
      <c r="BZU29" s="13"/>
      <c r="BZV29" s="14"/>
      <c r="BZW29" s="15"/>
      <c r="BZX29" s="13"/>
      <c r="BZY29" s="9"/>
      <c r="BZZ29" s="8"/>
      <c r="CAA29" s="8"/>
      <c r="CAB29" s="13"/>
      <c r="CAC29" s="13"/>
      <c r="CAD29" s="14"/>
      <c r="CAE29" s="15"/>
      <c r="CAF29" s="13"/>
      <c r="CAG29" s="9"/>
      <c r="CAH29" s="8"/>
      <c r="CAI29" s="8"/>
      <c r="CAJ29" s="13"/>
      <c r="CAK29" s="13"/>
      <c r="CAL29" s="14"/>
      <c r="CAM29" s="15"/>
      <c r="CAN29" s="13"/>
      <c r="CAO29" s="9"/>
      <c r="CAP29" s="8"/>
      <c r="CAQ29" s="8"/>
      <c r="CAR29" s="13"/>
      <c r="CAS29" s="13"/>
      <c r="CAT29" s="14"/>
      <c r="CAU29" s="15"/>
      <c r="CAV29" s="13"/>
      <c r="CAW29" s="9"/>
      <c r="CAX29" s="8"/>
      <c r="CAY29" s="8"/>
      <c r="CAZ29" s="13"/>
      <c r="CBA29" s="13"/>
      <c r="CBB29" s="14"/>
      <c r="CBC29" s="15"/>
      <c r="CBD29" s="13"/>
      <c r="CBE29" s="9"/>
      <c r="CBF29" s="8"/>
      <c r="CBG29" s="8"/>
      <c r="CBH29" s="13"/>
      <c r="CBI29" s="13"/>
      <c r="CBJ29" s="14"/>
      <c r="CBK29" s="15"/>
      <c r="CBL29" s="13"/>
      <c r="CBM29" s="9"/>
      <c r="CBN29" s="8"/>
      <c r="CBO29" s="8"/>
      <c r="CBP29" s="13"/>
      <c r="CBQ29" s="13"/>
      <c r="CBR29" s="14"/>
      <c r="CBS29" s="15"/>
      <c r="CBT29" s="13"/>
      <c r="CBU29" s="9"/>
      <c r="CBV29" s="8"/>
      <c r="CBW29" s="8"/>
      <c r="CBX29" s="13"/>
      <c r="CBY29" s="13"/>
      <c r="CBZ29" s="14"/>
      <c r="CCA29" s="15"/>
      <c r="CCB29" s="13"/>
      <c r="CCC29" s="9"/>
      <c r="CCD29" s="8"/>
      <c r="CCE29" s="8"/>
      <c r="CCF29" s="13"/>
      <c r="CCG29" s="13"/>
      <c r="CCH29" s="14"/>
      <c r="CCI29" s="15"/>
      <c r="CCJ29" s="13"/>
      <c r="CCK29" s="9"/>
      <c r="CCL29" s="8"/>
      <c r="CCM29" s="8"/>
      <c r="CCN29" s="13"/>
      <c r="CCO29" s="13"/>
      <c r="CCP29" s="14"/>
      <c r="CCQ29" s="15"/>
      <c r="CCR29" s="13"/>
      <c r="CCS29" s="9"/>
      <c r="CCT29" s="8"/>
      <c r="CCU29" s="8"/>
      <c r="CCV29" s="13"/>
      <c r="CCW29" s="13"/>
      <c r="CCX29" s="14"/>
      <c r="CCY29" s="15"/>
      <c r="CCZ29" s="13"/>
      <c r="CDA29" s="9"/>
      <c r="CDB29" s="8"/>
      <c r="CDC29" s="8"/>
      <c r="CDD29" s="13"/>
      <c r="CDE29" s="13"/>
      <c r="CDF29" s="14"/>
      <c r="CDG29" s="15"/>
      <c r="CDH29" s="13"/>
      <c r="CDI29" s="9"/>
      <c r="CDJ29" s="8"/>
      <c r="CDK29" s="8"/>
      <c r="CDL29" s="13"/>
      <c r="CDM29" s="13"/>
      <c r="CDN29" s="14"/>
      <c r="CDO29" s="15"/>
      <c r="CDP29" s="13"/>
      <c r="CDQ29" s="9"/>
      <c r="CDR29" s="8"/>
      <c r="CDS29" s="8"/>
      <c r="CDT29" s="13"/>
      <c r="CDU29" s="13"/>
      <c r="CDV29" s="14"/>
      <c r="CDW29" s="15"/>
      <c r="CDX29" s="13"/>
      <c r="CDY29" s="9"/>
      <c r="CDZ29" s="8"/>
      <c r="CEA29" s="8"/>
      <c r="CEB29" s="13"/>
      <c r="CEC29" s="13"/>
      <c r="CED29" s="14"/>
      <c r="CEE29" s="15"/>
      <c r="CEF29" s="13"/>
      <c r="CEG29" s="9"/>
      <c r="CEH29" s="8"/>
      <c r="CEI29" s="8"/>
      <c r="CEJ29" s="13"/>
      <c r="CEK29" s="13"/>
      <c r="CEL29" s="14"/>
      <c r="CEM29" s="15"/>
      <c r="CEN29" s="13"/>
      <c r="CEO29" s="9"/>
      <c r="CEP29" s="8"/>
      <c r="CEQ29" s="8"/>
      <c r="CER29" s="13"/>
      <c r="CES29" s="13"/>
      <c r="CET29" s="14"/>
      <c r="CEU29" s="15"/>
      <c r="CEV29" s="13"/>
      <c r="CEW29" s="9"/>
      <c r="CEX29" s="8"/>
      <c r="CEY29" s="8"/>
      <c r="CEZ29" s="13"/>
      <c r="CFA29" s="13"/>
      <c r="CFB29" s="14"/>
      <c r="CFC29" s="15"/>
      <c r="CFD29" s="13"/>
      <c r="CFE29" s="9"/>
      <c r="CFF29" s="8"/>
      <c r="CFG29" s="8"/>
      <c r="CFH29" s="13"/>
      <c r="CFI29" s="13"/>
      <c r="CFJ29" s="14"/>
      <c r="CFK29" s="15"/>
      <c r="CFL29" s="13"/>
      <c r="CFM29" s="9"/>
      <c r="CFN29" s="8"/>
      <c r="CFO29" s="8"/>
      <c r="CFP29" s="13"/>
      <c r="CFQ29" s="13"/>
      <c r="CFR29" s="14"/>
      <c r="CFS29" s="15"/>
      <c r="CFT29" s="13"/>
      <c r="CFU29" s="9"/>
      <c r="CFV29" s="8"/>
      <c r="CFW29" s="8"/>
      <c r="CFX29" s="13"/>
      <c r="CFY29" s="13"/>
      <c r="CFZ29" s="14"/>
      <c r="CGA29" s="15"/>
      <c r="CGB29" s="13"/>
      <c r="CGC29" s="9"/>
      <c r="CGD29" s="8"/>
      <c r="CGE29" s="8"/>
      <c r="CGF29" s="13"/>
      <c r="CGG29" s="13"/>
      <c r="CGH29" s="14"/>
      <c r="CGI29" s="15"/>
      <c r="CGJ29" s="13"/>
      <c r="CGK29" s="9"/>
      <c r="CGL29" s="8"/>
      <c r="CGM29" s="8"/>
      <c r="CGN29" s="13"/>
      <c r="CGO29" s="13"/>
      <c r="CGP29" s="14"/>
      <c r="CGQ29" s="15"/>
      <c r="CGR29" s="13"/>
      <c r="CGS29" s="9"/>
      <c r="CGT29" s="8"/>
      <c r="CGU29" s="8"/>
      <c r="CGV29" s="13"/>
      <c r="CGW29" s="13"/>
      <c r="CGX29" s="14"/>
      <c r="CGY29" s="15"/>
      <c r="CGZ29" s="13"/>
      <c r="CHA29" s="9"/>
      <c r="CHB29" s="8"/>
      <c r="CHC29" s="8"/>
      <c r="CHD29" s="13"/>
      <c r="CHE29" s="13"/>
      <c r="CHF29" s="14"/>
      <c r="CHG29" s="15"/>
      <c r="CHH29" s="13"/>
      <c r="CHI29" s="9"/>
      <c r="CHJ29" s="8"/>
      <c r="CHK29" s="8"/>
      <c r="CHL29" s="13"/>
      <c r="CHM29" s="13"/>
      <c r="CHN29" s="14"/>
      <c r="CHO29" s="15"/>
      <c r="CHP29" s="13"/>
      <c r="CHQ29" s="9"/>
      <c r="CHR29" s="8"/>
      <c r="CHS29" s="8"/>
      <c r="CHT29" s="13"/>
      <c r="CHU29" s="13"/>
      <c r="CHV29" s="14"/>
      <c r="CHW29" s="15"/>
      <c r="CHX29" s="13"/>
      <c r="CHY29" s="9"/>
      <c r="CHZ29" s="8"/>
      <c r="CIA29" s="8"/>
      <c r="CIB29" s="13"/>
      <c r="CIC29" s="13"/>
      <c r="CID29" s="14"/>
      <c r="CIE29" s="15"/>
      <c r="CIF29" s="13"/>
      <c r="CIG29" s="9"/>
      <c r="CIH29" s="8"/>
      <c r="CII29" s="8"/>
      <c r="CIJ29" s="13"/>
      <c r="CIK29" s="13"/>
      <c r="CIL29" s="14"/>
      <c r="CIM29" s="15"/>
      <c r="CIN29" s="13"/>
      <c r="CIO29" s="9"/>
      <c r="CIP29" s="8"/>
      <c r="CIQ29" s="8"/>
      <c r="CIR29" s="13"/>
      <c r="CIS29" s="13"/>
      <c r="CIT29" s="14"/>
      <c r="CIU29" s="15"/>
      <c r="CIV29" s="13"/>
      <c r="CIW29" s="9"/>
      <c r="CIX29" s="8"/>
      <c r="CIY29" s="8"/>
      <c r="CIZ29" s="13"/>
      <c r="CJA29" s="13"/>
      <c r="CJB29" s="14"/>
      <c r="CJC29" s="15"/>
      <c r="CJD29" s="13"/>
      <c r="CJE29" s="9"/>
      <c r="CJF29" s="8"/>
      <c r="CJG29" s="8"/>
      <c r="CJH29" s="13"/>
      <c r="CJI29" s="13"/>
      <c r="CJJ29" s="14"/>
      <c r="CJK29" s="15"/>
      <c r="CJL29" s="13"/>
      <c r="CJM29" s="9"/>
      <c r="CJN29" s="8"/>
      <c r="CJO29" s="8"/>
      <c r="CJP29" s="13"/>
      <c r="CJQ29" s="13"/>
      <c r="CJR29" s="14"/>
      <c r="CJS29" s="15"/>
      <c r="CJT29" s="13"/>
      <c r="CJU29" s="9"/>
      <c r="CJV29" s="8"/>
      <c r="CJW29" s="8"/>
      <c r="CJX29" s="13"/>
      <c r="CJY29" s="13"/>
      <c r="CJZ29" s="14"/>
      <c r="CKA29" s="15"/>
      <c r="CKB29" s="13"/>
      <c r="CKC29" s="9"/>
      <c r="CKD29" s="8"/>
      <c r="CKE29" s="8"/>
      <c r="CKF29" s="13"/>
      <c r="CKG29" s="13"/>
      <c r="CKH29" s="14"/>
      <c r="CKI29" s="15"/>
      <c r="CKJ29" s="13"/>
      <c r="CKK29" s="9"/>
      <c r="CKL29" s="8"/>
      <c r="CKM29" s="8"/>
      <c r="CKN29" s="13"/>
      <c r="CKO29" s="13"/>
      <c r="CKP29" s="14"/>
      <c r="CKQ29" s="15"/>
      <c r="CKR29" s="13"/>
      <c r="CKS29" s="9"/>
      <c r="CKT29" s="8"/>
      <c r="CKU29" s="8"/>
      <c r="CKV29" s="13"/>
      <c r="CKW29" s="13"/>
      <c r="CKX29" s="14"/>
      <c r="CKY29" s="15"/>
      <c r="CKZ29" s="13"/>
      <c r="CLA29" s="9"/>
      <c r="CLB29" s="8"/>
      <c r="CLC29" s="8"/>
      <c r="CLD29" s="13"/>
      <c r="CLE29" s="13"/>
      <c r="CLF29" s="14"/>
      <c r="CLG29" s="15"/>
      <c r="CLH29" s="13"/>
      <c r="CLI29" s="9"/>
      <c r="CLJ29" s="8"/>
      <c r="CLK29" s="8"/>
      <c r="CLL29" s="13"/>
      <c r="CLM29" s="13"/>
      <c r="CLN29" s="14"/>
      <c r="CLO29" s="15"/>
      <c r="CLP29" s="13"/>
      <c r="CLQ29" s="9"/>
      <c r="CLR29" s="8"/>
      <c r="CLS29" s="8"/>
      <c r="CLT29" s="13"/>
      <c r="CLU29" s="13"/>
      <c r="CLV29" s="14"/>
      <c r="CLW29" s="15"/>
      <c r="CLX29" s="13"/>
      <c r="CLY29" s="9"/>
      <c r="CLZ29" s="8"/>
      <c r="CMA29" s="8"/>
      <c r="CMB29" s="13"/>
      <c r="CMC29" s="13"/>
      <c r="CMD29" s="14"/>
      <c r="CME29" s="15"/>
      <c r="CMF29" s="13"/>
      <c r="CMG29" s="9"/>
      <c r="CMH29" s="8"/>
      <c r="CMI29" s="8"/>
      <c r="CMJ29" s="13"/>
      <c r="CMK29" s="13"/>
      <c r="CML29" s="14"/>
      <c r="CMM29" s="15"/>
      <c r="CMN29" s="13"/>
      <c r="CMO29" s="9"/>
      <c r="CMP29" s="8"/>
      <c r="CMQ29" s="8"/>
      <c r="CMR29" s="13"/>
      <c r="CMS29" s="13"/>
      <c r="CMT29" s="14"/>
      <c r="CMU29" s="15"/>
      <c r="CMV29" s="13"/>
      <c r="CMW29" s="9"/>
      <c r="CMX29" s="8"/>
      <c r="CMY29" s="8"/>
      <c r="CMZ29" s="13"/>
      <c r="CNA29" s="13"/>
      <c r="CNB29" s="14"/>
      <c r="CNC29" s="15"/>
      <c r="CND29" s="13"/>
      <c r="CNE29" s="9"/>
      <c r="CNF29" s="8"/>
      <c r="CNG29" s="8"/>
      <c r="CNH29" s="13"/>
      <c r="CNI29" s="13"/>
      <c r="CNJ29" s="14"/>
      <c r="CNK29" s="15"/>
      <c r="CNL29" s="13"/>
      <c r="CNM29" s="9"/>
      <c r="CNN29" s="8"/>
      <c r="CNO29" s="8"/>
      <c r="CNP29" s="13"/>
      <c r="CNQ29" s="13"/>
      <c r="CNR29" s="14"/>
      <c r="CNS29" s="15"/>
      <c r="CNT29" s="13"/>
      <c r="CNU29" s="9"/>
      <c r="CNV29" s="8"/>
      <c r="CNW29" s="8"/>
      <c r="CNX29" s="13"/>
      <c r="CNY29" s="13"/>
      <c r="CNZ29" s="14"/>
      <c r="COA29" s="15"/>
      <c r="COB29" s="13"/>
      <c r="COC29" s="9"/>
      <c r="COD29" s="8"/>
      <c r="COE29" s="8"/>
      <c r="COF29" s="13"/>
      <c r="COG29" s="13"/>
      <c r="COH29" s="14"/>
      <c r="COI29" s="15"/>
      <c r="COJ29" s="13"/>
      <c r="COK29" s="9"/>
      <c r="COL29" s="8"/>
      <c r="COM29" s="8"/>
      <c r="CON29" s="13"/>
      <c r="COO29" s="13"/>
      <c r="COP29" s="14"/>
      <c r="COQ29" s="15"/>
      <c r="COR29" s="13"/>
      <c r="COS29" s="9"/>
      <c r="COT29" s="8"/>
      <c r="COU29" s="8"/>
      <c r="COV29" s="13"/>
      <c r="COW29" s="13"/>
      <c r="COX29" s="14"/>
      <c r="COY29" s="15"/>
      <c r="COZ29" s="13"/>
      <c r="CPA29" s="9"/>
      <c r="CPB29" s="8"/>
      <c r="CPC29" s="8"/>
      <c r="CPD29" s="13"/>
      <c r="CPE29" s="13"/>
      <c r="CPF29" s="14"/>
      <c r="CPG29" s="15"/>
      <c r="CPH29" s="13"/>
      <c r="CPI29" s="9"/>
      <c r="CPJ29" s="8"/>
      <c r="CPK29" s="8"/>
      <c r="CPL29" s="13"/>
      <c r="CPM29" s="13"/>
      <c r="CPN29" s="14"/>
      <c r="CPO29" s="15"/>
      <c r="CPP29" s="13"/>
      <c r="CPQ29" s="9"/>
      <c r="CPR29" s="8"/>
      <c r="CPS29" s="8"/>
      <c r="CPT29" s="13"/>
      <c r="CPU29" s="13"/>
      <c r="CPV29" s="14"/>
      <c r="CPW29" s="15"/>
      <c r="CPX29" s="13"/>
      <c r="CPY29" s="9"/>
      <c r="CPZ29" s="8"/>
      <c r="CQA29" s="8"/>
      <c r="CQB29" s="13"/>
      <c r="CQC29" s="13"/>
      <c r="CQD29" s="14"/>
      <c r="CQE29" s="15"/>
      <c r="CQF29" s="13"/>
      <c r="CQG29" s="9"/>
      <c r="CQH29" s="8"/>
      <c r="CQI29" s="8"/>
      <c r="CQJ29" s="13"/>
      <c r="CQK29" s="13"/>
      <c r="CQL29" s="14"/>
      <c r="CQM29" s="15"/>
      <c r="CQN29" s="13"/>
      <c r="CQO29" s="9"/>
      <c r="CQP29" s="8"/>
      <c r="CQQ29" s="8"/>
      <c r="CQR29" s="13"/>
      <c r="CQS29" s="13"/>
      <c r="CQT29" s="14"/>
      <c r="CQU29" s="15"/>
      <c r="CQV29" s="13"/>
      <c r="CQW29" s="9"/>
      <c r="CQX29" s="8"/>
      <c r="CQY29" s="8"/>
      <c r="CQZ29" s="13"/>
      <c r="CRA29" s="13"/>
      <c r="CRB29" s="14"/>
      <c r="CRC29" s="15"/>
      <c r="CRD29" s="13"/>
      <c r="CRE29" s="9"/>
      <c r="CRF29" s="8"/>
      <c r="CRG29" s="8"/>
      <c r="CRH29" s="13"/>
      <c r="CRI29" s="13"/>
      <c r="CRJ29" s="14"/>
      <c r="CRK29" s="15"/>
      <c r="CRL29" s="13"/>
      <c r="CRM29" s="9"/>
      <c r="CRN29" s="8"/>
      <c r="CRO29" s="8"/>
      <c r="CRP29" s="13"/>
      <c r="CRQ29" s="13"/>
      <c r="CRR29" s="14"/>
      <c r="CRS29" s="15"/>
      <c r="CRT29" s="13"/>
      <c r="CRU29" s="9"/>
      <c r="CRV29" s="8"/>
      <c r="CRW29" s="8"/>
      <c r="CRX29" s="13"/>
      <c r="CRY29" s="13"/>
      <c r="CRZ29" s="14"/>
      <c r="CSA29" s="15"/>
      <c r="CSB29" s="13"/>
      <c r="CSC29" s="9"/>
      <c r="CSD29" s="8"/>
      <c r="CSE29" s="8"/>
      <c r="CSF29" s="13"/>
      <c r="CSG29" s="13"/>
      <c r="CSH29" s="14"/>
      <c r="CSI29" s="15"/>
      <c r="CSJ29" s="13"/>
      <c r="CSK29" s="9"/>
      <c r="CSL29" s="8"/>
      <c r="CSM29" s="8"/>
      <c r="CSN29" s="13"/>
      <c r="CSO29" s="13"/>
      <c r="CSP29" s="14"/>
      <c r="CSQ29" s="15"/>
      <c r="CSR29" s="13"/>
      <c r="CSS29" s="9"/>
      <c r="CST29" s="8"/>
      <c r="CSU29" s="8"/>
      <c r="CSV29" s="13"/>
      <c r="CSW29" s="13"/>
      <c r="CSX29" s="14"/>
      <c r="CSY29" s="15"/>
      <c r="CSZ29" s="13"/>
      <c r="CTA29" s="9"/>
      <c r="CTB29" s="8"/>
      <c r="CTC29" s="8"/>
      <c r="CTD29" s="13"/>
      <c r="CTE29" s="13"/>
      <c r="CTF29" s="14"/>
      <c r="CTG29" s="15"/>
      <c r="CTH29" s="13"/>
      <c r="CTI29" s="9"/>
      <c r="CTJ29" s="8"/>
      <c r="CTK29" s="8"/>
      <c r="CTL29" s="13"/>
      <c r="CTM29" s="13"/>
      <c r="CTN29" s="14"/>
      <c r="CTO29" s="15"/>
      <c r="CTP29" s="13"/>
      <c r="CTQ29" s="9"/>
      <c r="CTR29" s="8"/>
      <c r="CTS29" s="8"/>
      <c r="CTT29" s="13"/>
      <c r="CTU29" s="13"/>
      <c r="CTV29" s="14"/>
      <c r="CTW29" s="15"/>
      <c r="CTX29" s="13"/>
      <c r="CTY29" s="9"/>
      <c r="CTZ29" s="8"/>
      <c r="CUA29" s="8"/>
      <c r="CUB29" s="13"/>
      <c r="CUC29" s="13"/>
      <c r="CUD29" s="14"/>
      <c r="CUE29" s="15"/>
      <c r="CUF29" s="13"/>
      <c r="CUG29" s="9"/>
      <c r="CUH29" s="8"/>
      <c r="CUI29" s="8"/>
      <c r="CUJ29" s="13"/>
      <c r="CUK29" s="13"/>
      <c r="CUL29" s="14"/>
      <c r="CUM29" s="15"/>
      <c r="CUN29" s="13"/>
      <c r="CUO29" s="9"/>
      <c r="CUP29" s="8"/>
      <c r="CUQ29" s="8"/>
      <c r="CUR29" s="13"/>
      <c r="CUS29" s="13"/>
      <c r="CUT29" s="14"/>
      <c r="CUU29" s="15"/>
      <c r="CUV29" s="13"/>
      <c r="CUW29" s="9"/>
      <c r="CUX29" s="8"/>
      <c r="CUY29" s="8"/>
      <c r="CUZ29" s="13"/>
      <c r="CVA29" s="13"/>
      <c r="CVB29" s="14"/>
      <c r="CVC29" s="15"/>
      <c r="CVD29" s="13"/>
      <c r="CVE29" s="9"/>
      <c r="CVF29" s="8"/>
      <c r="CVG29" s="8"/>
      <c r="CVH29" s="13"/>
      <c r="CVI29" s="13"/>
      <c r="CVJ29" s="14"/>
      <c r="CVK29" s="15"/>
      <c r="CVL29" s="13"/>
      <c r="CVM29" s="9"/>
      <c r="CVN29" s="8"/>
      <c r="CVO29" s="8"/>
      <c r="CVP29" s="13"/>
      <c r="CVQ29" s="13"/>
      <c r="CVR29" s="14"/>
      <c r="CVS29" s="15"/>
      <c r="CVT29" s="13"/>
      <c r="CVU29" s="9"/>
      <c r="CVV29" s="8"/>
      <c r="CVW29" s="8"/>
      <c r="CVX29" s="13"/>
      <c r="CVY29" s="13"/>
      <c r="CVZ29" s="14"/>
      <c r="CWA29" s="15"/>
      <c r="CWB29" s="13"/>
      <c r="CWC29" s="9"/>
      <c r="CWD29" s="8"/>
      <c r="CWE29" s="8"/>
      <c r="CWF29" s="13"/>
      <c r="CWG29" s="13"/>
      <c r="CWH29" s="14"/>
      <c r="CWI29" s="15"/>
      <c r="CWJ29" s="13"/>
      <c r="CWK29" s="9"/>
      <c r="CWL29" s="8"/>
      <c r="CWM29" s="8"/>
      <c r="CWN29" s="13"/>
      <c r="CWO29" s="13"/>
      <c r="CWP29" s="14"/>
      <c r="CWQ29" s="15"/>
      <c r="CWR29" s="13"/>
      <c r="CWS29" s="9"/>
      <c r="CWT29" s="8"/>
      <c r="CWU29" s="8"/>
      <c r="CWV29" s="13"/>
      <c r="CWW29" s="13"/>
      <c r="CWX29" s="14"/>
      <c r="CWY29" s="15"/>
      <c r="CWZ29" s="13"/>
      <c r="CXA29" s="9"/>
      <c r="CXB29" s="8"/>
      <c r="CXC29" s="8"/>
      <c r="CXD29" s="13"/>
      <c r="CXE29" s="13"/>
      <c r="CXF29" s="14"/>
      <c r="CXG29" s="15"/>
      <c r="CXH29" s="13"/>
      <c r="CXI29" s="9"/>
      <c r="CXJ29" s="8"/>
      <c r="CXK29" s="8"/>
      <c r="CXL29" s="13"/>
      <c r="CXM29" s="13"/>
      <c r="CXN29" s="14"/>
      <c r="CXO29" s="15"/>
      <c r="CXP29" s="13"/>
      <c r="CXQ29" s="9"/>
      <c r="CXR29" s="8"/>
      <c r="CXS29" s="8"/>
      <c r="CXT29" s="13"/>
      <c r="CXU29" s="13"/>
      <c r="CXV29" s="14"/>
      <c r="CXW29" s="15"/>
      <c r="CXX29" s="13"/>
      <c r="CXY29" s="9"/>
      <c r="CXZ29" s="8"/>
      <c r="CYA29" s="8"/>
      <c r="CYB29" s="13"/>
      <c r="CYC29" s="13"/>
      <c r="CYD29" s="14"/>
      <c r="CYE29" s="15"/>
      <c r="CYF29" s="13"/>
      <c r="CYG29" s="9"/>
      <c r="CYH29" s="8"/>
      <c r="CYI29" s="8"/>
      <c r="CYJ29" s="13"/>
      <c r="CYK29" s="13"/>
      <c r="CYL29" s="14"/>
      <c r="CYM29" s="15"/>
      <c r="CYN29" s="13"/>
      <c r="CYO29" s="9"/>
      <c r="CYP29" s="8"/>
      <c r="CYQ29" s="8"/>
      <c r="CYR29" s="13"/>
      <c r="CYS29" s="13"/>
      <c r="CYT29" s="14"/>
      <c r="CYU29" s="15"/>
      <c r="CYV29" s="13"/>
      <c r="CYW29" s="9"/>
      <c r="CYX29" s="8"/>
      <c r="CYY29" s="8"/>
      <c r="CYZ29" s="13"/>
      <c r="CZA29" s="13"/>
      <c r="CZB29" s="14"/>
      <c r="CZC29" s="15"/>
      <c r="CZD29" s="13"/>
      <c r="CZE29" s="9"/>
      <c r="CZF29" s="8"/>
      <c r="CZG29" s="8"/>
      <c r="CZH29" s="13"/>
      <c r="CZI29" s="13"/>
      <c r="CZJ29" s="14"/>
      <c r="CZK29" s="15"/>
      <c r="CZL29" s="13"/>
      <c r="CZM29" s="9"/>
      <c r="CZN29" s="8"/>
      <c r="CZO29" s="8"/>
      <c r="CZP29" s="13"/>
      <c r="CZQ29" s="13"/>
      <c r="CZR29" s="14"/>
      <c r="CZS29" s="15"/>
      <c r="CZT29" s="13"/>
      <c r="CZU29" s="9"/>
      <c r="CZV29" s="8"/>
      <c r="CZW29" s="8"/>
      <c r="CZX29" s="13"/>
      <c r="CZY29" s="13"/>
      <c r="CZZ29" s="14"/>
      <c r="DAA29" s="15"/>
      <c r="DAB29" s="13"/>
      <c r="DAC29" s="9"/>
      <c r="DAD29" s="8"/>
      <c r="DAE29" s="8"/>
      <c r="DAF29" s="13"/>
      <c r="DAG29" s="13"/>
      <c r="DAH29" s="14"/>
      <c r="DAI29" s="15"/>
      <c r="DAJ29" s="13"/>
      <c r="DAK29" s="9"/>
      <c r="DAL29" s="8"/>
      <c r="DAM29" s="8"/>
      <c r="DAN29" s="13"/>
      <c r="DAO29" s="13"/>
      <c r="DAP29" s="14"/>
      <c r="DAQ29" s="15"/>
      <c r="DAR29" s="13"/>
      <c r="DAS29" s="9"/>
      <c r="DAT29" s="8"/>
      <c r="DAU29" s="8"/>
      <c r="DAV29" s="13"/>
      <c r="DAW29" s="13"/>
      <c r="DAX29" s="14"/>
      <c r="DAY29" s="15"/>
      <c r="DAZ29" s="13"/>
      <c r="DBA29" s="9"/>
      <c r="DBB29" s="8"/>
      <c r="DBC29" s="8"/>
      <c r="DBD29" s="13"/>
      <c r="DBE29" s="13"/>
      <c r="DBF29" s="14"/>
      <c r="DBG29" s="15"/>
      <c r="DBH29" s="13"/>
      <c r="DBI29" s="9"/>
      <c r="DBJ29" s="8"/>
      <c r="DBK29" s="8"/>
      <c r="DBL29" s="13"/>
      <c r="DBM29" s="13"/>
      <c r="DBN29" s="14"/>
      <c r="DBO29" s="15"/>
      <c r="DBP29" s="13"/>
      <c r="DBQ29" s="9"/>
      <c r="DBR29" s="8"/>
      <c r="DBS29" s="8"/>
      <c r="DBT29" s="13"/>
      <c r="DBU29" s="13"/>
      <c r="DBV29" s="14"/>
      <c r="DBW29" s="15"/>
      <c r="DBX29" s="13"/>
      <c r="DBY29" s="9"/>
      <c r="DBZ29" s="8"/>
      <c r="DCA29" s="8"/>
      <c r="DCB29" s="13"/>
      <c r="DCC29" s="13"/>
      <c r="DCD29" s="14"/>
      <c r="DCE29" s="15"/>
      <c r="DCF29" s="13"/>
      <c r="DCG29" s="9"/>
      <c r="DCH29" s="8"/>
      <c r="DCI29" s="8"/>
      <c r="DCJ29" s="13"/>
      <c r="DCK29" s="13"/>
      <c r="DCL29" s="14"/>
      <c r="DCM29" s="15"/>
      <c r="DCN29" s="13"/>
      <c r="DCO29" s="9"/>
      <c r="DCP29" s="8"/>
      <c r="DCQ29" s="8"/>
      <c r="DCR29" s="13"/>
      <c r="DCS29" s="13"/>
      <c r="DCT29" s="14"/>
      <c r="DCU29" s="15"/>
      <c r="DCV29" s="13"/>
      <c r="DCW29" s="9"/>
      <c r="DCX29" s="8"/>
      <c r="DCY29" s="8"/>
      <c r="DCZ29" s="13"/>
      <c r="DDA29" s="13"/>
      <c r="DDB29" s="14"/>
      <c r="DDC29" s="15"/>
      <c r="DDD29" s="13"/>
      <c r="DDE29" s="9"/>
      <c r="DDF29" s="8"/>
      <c r="DDG29" s="8"/>
      <c r="DDH29" s="13"/>
      <c r="DDI29" s="13"/>
      <c r="DDJ29" s="14"/>
      <c r="DDK29" s="15"/>
      <c r="DDL29" s="13"/>
      <c r="DDM29" s="9"/>
      <c r="DDN29" s="8"/>
      <c r="DDO29" s="8"/>
      <c r="DDP29" s="13"/>
      <c r="DDQ29" s="13"/>
      <c r="DDR29" s="14"/>
      <c r="DDS29" s="15"/>
      <c r="DDT29" s="13"/>
      <c r="DDU29" s="9"/>
      <c r="DDV29" s="8"/>
      <c r="DDW29" s="8"/>
      <c r="DDX29" s="13"/>
      <c r="DDY29" s="13"/>
      <c r="DDZ29" s="14"/>
      <c r="DEA29" s="15"/>
      <c r="DEB29" s="13"/>
      <c r="DEC29" s="9"/>
      <c r="DED29" s="8"/>
      <c r="DEE29" s="8"/>
      <c r="DEF29" s="13"/>
      <c r="DEG29" s="13"/>
      <c r="DEH29" s="14"/>
      <c r="DEI29" s="15"/>
      <c r="DEJ29" s="13"/>
      <c r="DEK29" s="9"/>
      <c r="DEL29" s="8"/>
      <c r="DEM29" s="8"/>
      <c r="DEN29" s="13"/>
      <c r="DEO29" s="13"/>
      <c r="DEP29" s="14"/>
      <c r="DEQ29" s="15"/>
      <c r="DER29" s="13"/>
      <c r="DES29" s="9"/>
      <c r="DET29" s="8"/>
      <c r="DEU29" s="8"/>
      <c r="DEV29" s="13"/>
      <c r="DEW29" s="13"/>
      <c r="DEX29" s="14"/>
      <c r="DEY29" s="15"/>
      <c r="DEZ29" s="13"/>
      <c r="DFA29" s="9"/>
      <c r="DFB29" s="8"/>
      <c r="DFC29" s="8"/>
      <c r="DFD29" s="13"/>
      <c r="DFE29" s="13"/>
      <c r="DFF29" s="14"/>
      <c r="DFG29" s="15"/>
      <c r="DFH29" s="13"/>
      <c r="DFI29" s="9"/>
      <c r="DFJ29" s="8"/>
      <c r="DFK29" s="8"/>
      <c r="DFL29" s="13"/>
      <c r="DFM29" s="13"/>
      <c r="DFN29" s="14"/>
      <c r="DFO29" s="15"/>
      <c r="DFP29" s="13"/>
      <c r="DFQ29" s="9"/>
      <c r="DFR29" s="8"/>
      <c r="DFS29" s="8"/>
      <c r="DFT29" s="13"/>
      <c r="DFU29" s="13"/>
      <c r="DFV29" s="14"/>
      <c r="DFW29" s="15"/>
      <c r="DFX29" s="13"/>
      <c r="DFY29" s="9"/>
      <c r="DFZ29" s="8"/>
      <c r="DGA29" s="8"/>
      <c r="DGB29" s="13"/>
      <c r="DGC29" s="13"/>
      <c r="DGD29" s="14"/>
      <c r="DGE29" s="15"/>
      <c r="DGF29" s="13"/>
      <c r="DGG29" s="9"/>
      <c r="DGH29" s="8"/>
      <c r="DGI29" s="8"/>
      <c r="DGJ29" s="13"/>
      <c r="DGK29" s="13"/>
      <c r="DGL29" s="14"/>
      <c r="DGM29" s="15"/>
      <c r="DGN29" s="13"/>
      <c r="DGO29" s="9"/>
      <c r="DGP29" s="8"/>
      <c r="DGQ29" s="8"/>
      <c r="DGR29" s="13"/>
      <c r="DGS29" s="13"/>
      <c r="DGT29" s="14"/>
      <c r="DGU29" s="15"/>
      <c r="DGV29" s="13"/>
      <c r="DGW29" s="9"/>
      <c r="DGX29" s="8"/>
      <c r="DGY29" s="8"/>
      <c r="DGZ29" s="13"/>
      <c r="DHA29" s="13"/>
      <c r="DHB29" s="14"/>
      <c r="DHC29" s="15"/>
      <c r="DHD29" s="13"/>
      <c r="DHE29" s="9"/>
      <c r="DHF29" s="8"/>
      <c r="DHG29" s="8"/>
      <c r="DHH29" s="13"/>
      <c r="DHI29" s="13"/>
      <c r="DHJ29" s="14"/>
      <c r="DHK29" s="15"/>
      <c r="DHL29" s="13"/>
      <c r="DHM29" s="9"/>
      <c r="DHN29" s="8"/>
      <c r="DHO29" s="8"/>
      <c r="DHP29" s="13"/>
      <c r="DHQ29" s="13"/>
      <c r="DHR29" s="14"/>
      <c r="DHS29" s="15"/>
      <c r="DHT29" s="13"/>
      <c r="DHU29" s="9"/>
      <c r="DHV29" s="8"/>
      <c r="DHW29" s="8"/>
      <c r="DHX29" s="13"/>
      <c r="DHY29" s="13"/>
      <c r="DHZ29" s="14"/>
      <c r="DIA29" s="15"/>
      <c r="DIB29" s="13"/>
      <c r="DIC29" s="9"/>
      <c r="DID29" s="8"/>
      <c r="DIE29" s="8"/>
      <c r="DIF29" s="13"/>
      <c r="DIG29" s="13"/>
      <c r="DIH29" s="14"/>
      <c r="DII29" s="15"/>
      <c r="DIJ29" s="13"/>
      <c r="DIK29" s="9"/>
      <c r="DIL29" s="8"/>
      <c r="DIM29" s="8"/>
      <c r="DIN29" s="13"/>
      <c r="DIO29" s="13"/>
      <c r="DIP29" s="14"/>
      <c r="DIQ29" s="15"/>
      <c r="DIR29" s="13"/>
      <c r="DIS29" s="9"/>
      <c r="DIT29" s="8"/>
      <c r="DIU29" s="8"/>
      <c r="DIV29" s="13"/>
      <c r="DIW29" s="13"/>
      <c r="DIX29" s="14"/>
      <c r="DIY29" s="15"/>
      <c r="DIZ29" s="13"/>
      <c r="DJA29" s="9"/>
      <c r="DJB29" s="8"/>
      <c r="DJC29" s="8"/>
      <c r="DJD29" s="13"/>
      <c r="DJE29" s="13"/>
      <c r="DJF29" s="14"/>
      <c r="DJG29" s="15"/>
      <c r="DJH29" s="13"/>
      <c r="DJI29" s="9"/>
      <c r="DJJ29" s="8"/>
      <c r="DJK29" s="8"/>
      <c r="DJL29" s="13"/>
      <c r="DJM29" s="13"/>
      <c r="DJN29" s="14"/>
      <c r="DJO29" s="15"/>
      <c r="DJP29" s="13"/>
      <c r="DJQ29" s="9"/>
      <c r="DJR29" s="8"/>
      <c r="DJS29" s="8"/>
      <c r="DJT29" s="13"/>
      <c r="DJU29" s="13"/>
      <c r="DJV29" s="14"/>
      <c r="DJW29" s="15"/>
      <c r="DJX29" s="13"/>
      <c r="DJY29" s="9"/>
      <c r="DJZ29" s="8"/>
      <c r="DKA29" s="8"/>
      <c r="DKB29" s="13"/>
      <c r="DKC29" s="13"/>
      <c r="DKD29" s="14"/>
      <c r="DKE29" s="15"/>
      <c r="DKF29" s="13"/>
      <c r="DKG29" s="9"/>
      <c r="DKH29" s="8"/>
      <c r="DKI29" s="8"/>
      <c r="DKJ29" s="13"/>
      <c r="DKK29" s="13"/>
      <c r="DKL29" s="14"/>
      <c r="DKM29" s="15"/>
      <c r="DKN29" s="13"/>
      <c r="DKO29" s="9"/>
      <c r="DKP29" s="8"/>
      <c r="DKQ29" s="8"/>
      <c r="DKR29" s="13"/>
      <c r="DKS29" s="13"/>
      <c r="DKT29" s="14"/>
      <c r="DKU29" s="15"/>
      <c r="DKV29" s="13"/>
      <c r="DKW29" s="9"/>
      <c r="DKX29" s="8"/>
      <c r="DKY29" s="8"/>
      <c r="DKZ29" s="13"/>
      <c r="DLA29" s="13"/>
      <c r="DLB29" s="14"/>
      <c r="DLC29" s="15"/>
      <c r="DLD29" s="13"/>
      <c r="DLE29" s="9"/>
      <c r="DLF29" s="8"/>
      <c r="DLG29" s="8"/>
      <c r="DLH29" s="13"/>
      <c r="DLI29" s="13"/>
      <c r="DLJ29" s="14"/>
      <c r="DLK29" s="15"/>
      <c r="DLL29" s="13"/>
      <c r="DLM29" s="9"/>
      <c r="DLN29" s="8"/>
      <c r="DLO29" s="8"/>
      <c r="DLP29" s="13"/>
      <c r="DLQ29" s="13"/>
      <c r="DLR29" s="14"/>
      <c r="DLS29" s="15"/>
      <c r="DLT29" s="13"/>
      <c r="DLU29" s="9"/>
      <c r="DLV29" s="8"/>
      <c r="DLW29" s="8"/>
      <c r="DLX29" s="13"/>
      <c r="DLY29" s="13"/>
      <c r="DLZ29" s="14"/>
      <c r="DMA29" s="15"/>
      <c r="DMB29" s="13"/>
      <c r="DMC29" s="9"/>
      <c r="DMD29" s="8"/>
      <c r="DME29" s="8"/>
      <c r="DMF29" s="13"/>
      <c r="DMG29" s="13"/>
      <c r="DMH29" s="14"/>
      <c r="DMI29" s="15"/>
      <c r="DMJ29" s="13"/>
      <c r="DMK29" s="9"/>
      <c r="DML29" s="8"/>
      <c r="DMM29" s="8"/>
      <c r="DMN29" s="13"/>
      <c r="DMO29" s="13"/>
      <c r="DMP29" s="14"/>
      <c r="DMQ29" s="15"/>
      <c r="DMR29" s="13"/>
      <c r="DMS29" s="9"/>
      <c r="DMT29" s="8"/>
      <c r="DMU29" s="8"/>
      <c r="DMV29" s="13"/>
      <c r="DMW29" s="13"/>
      <c r="DMX29" s="14"/>
      <c r="DMY29" s="15"/>
      <c r="DMZ29" s="13"/>
      <c r="DNA29" s="9"/>
      <c r="DNB29" s="8"/>
      <c r="DNC29" s="8"/>
      <c r="DND29" s="13"/>
      <c r="DNE29" s="13"/>
      <c r="DNF29" s="14"/>
      <c r="DNG29" s="15"/>
      <c r="DNH29" s="13"/>
      <c r="DNI29" s="9"/>
      <c r="DNJ29" s="8"/>
      <c r="DNK29" s="8"/>
      <c r="DNL29" s="13"/>
      <c r="DNM29" s="13"/>
      <c r="DNN29" s="14"/>
      <c r="DNO29" s="15"/>
      <c r="DNP29" s="13"/>
      <c r="DNQ29" s="9"/>
      <c r="DNR29" s="8"/>
      <c r="DNS29" s="8"/>
      <c r="DNT29" s="13"/>
      <c r="DNU29" s="13"/>
      <c r="DNV29" s="14"/>
      <c r="DNW29" s="15"/>
      <c r="DNX29" s="13"/>
      <c r="DNY29" s="9"/>
      <c r="DNZ29" s="8"/>
      <c r="DOA29" s="8"/>
      <c r="DOB29" s="13"/>
      <c r="DOC29" s="13"/>
      <c r="DOD29" s="14"/>
      <c r="DOE29" s="15"/>
      <c r="DOF29" s="13"/>
      <c r="DOG29" s="9"/>
      <c r="DOH29" s="8"/>
      <c r="DOI29" s="8"/>
      <c r="DOJ29" s="13"/>
      <c r="DOK29" s="13"/>
      <c r="DOL29" s="14"/>
      <c r="DOM29" s="15"/>
      <c r="DON29" s="13"/>
      <c r="DOO29" s="9"/>
      <c r="DOP29" s="8"/>
      <c r="DOQ29" s="8"/>
      <c r="DOR29" s="13"/>
      <c r="DOS29" s="13"/>
      <c r="DOT29" s="14"/>
      <c r="DOU29" s="15"/>
      <c r="DOV29" s="13"/>
      <c r="DOW29" s="9"/>
      <c r="DOX29" s="8"/>
      <c r="DOY29" s="8"/>
      <c r="DOZ29" s="13"/>
      <c r="DPA29" s="13"/>
      <c r="DPB29" s="14"/>
      <c r="DPC29" s="15"/>
      <c r="DPD29" s="13"/>
      <c r="DPE29" s="9"/>
      <c r="DPF29" s="8"/>
      <c r="DPG29" s="8"/>
      <c r="DPH29" s="13"/>
      <c r="DPI29" s="13"/>
      <c r="DPJ29" s="14"/>
      <c r="DPK29" s="15"/>
      <c r="DPL29" s="13"/>
      <c r="DPM29" s="9"/>
      <c r="DPN29" s="8"/>
      <c r="DPO29" s="8"/>
      <c r="DPP29" s="13"/>
      <c r="DPQ29" s="13"/>
      <c r="DPR29" s="14"/>
      <c r="DPS29" s="15"/>
      <c r="DPT29" s="13"/>
      <c r="DPU29" s="9"/>
      <c r="DPV29" s="8"/>
      <c r="DPW29" s="8"/>
      <c r="DPX29" s="13"/>
      <c r="DPY29" s="13"/>
      <c r="DPZ29" s="14"/>
      <c r="DQA29" s="15"/>
      <c r="DQB29" s="13"/>
      <c r="DQC29" s="9"/>
      <c r="DQD29" s="8"/>
      <c r="DQE29" s="8"/>
      <c r="DQF29" s="13"/>
      <c r="DQG29" s="13"/>
      <c r="DQH29" s="14"/>
      <c r="DQI29" s="15"/>
      <c r="DQJ29" s="13"/>
      <c r="DQK29" s="9"/>
      <c r="DQL29" s="8"/>
      <c r="DQM29" s="8"/>
      <c r="DQN29" s="13"/>
      <c r="DQO29" s="13"/>
      <c r="DQP29" s="14"/>
      <c r="DQQ29" s="15"/>
      <c r="DQR29" s="13"/>
      <c r="DQS29" s="9"/>
      <c r="DQT29" s="8"/>
      <c r="DQU29" s="8"/>
      <c r="DQV29" s="13"/>
      <c r="DQW29" s="13"/>
      <c r="DQX29" s="14"/>
      <c r="DQY29" s="15"/>
      <c r="DQZ29" s="13"/>
      <c r="DRA29" s="9"/>
      <c r="DRB29" s="8"/>
      <c r="DRC29" s="8"/>
      <c r="DRD29" s="13"/>
      <c r="DRE29" s="13"/>
      <c r="DRF29" s="14"/>
      <c r="DRG29" s="15"/>
      <c r="DRH29" s="13"/>
      <c r="DRI29" s="9"/>
      <c r="DRJ29" s="8"/>
      <c r="DRK29" s="8"/>
      <c r="DRL29" s="13"/>
      <c r="DRM29" s="13"/>
      <c r="DRN29" s="14"/>
      <c r="DRO29" s="15"/>
      <c r="DRP29" s="13"/>
      <c r="DRQ29" s="9"/>
      <c r="DRR29" s="8"/>
      <c r="DRS29" s="8"/>
      <c r="DRT29" s="13"/>
      <c r="DRU29" s="13"/>
      <c r="DRV29" s="14"/>
      <c r="DRW29" s="15"/>
      <c r="DRX29" s="13"/>
      <c r="DRY29" s="9"/>
      <c r="DRZ29" s="8"/>
      <c r="DSA29" s="8"/>
      <c r="DSB29" s="13"/>
      <c r="DSC29" s="13"/>
      <c r="DSD29" s="14"/>
      <c r="DSE29" s="15"/>
      <c r="DSF29" s="13"/>
      <c r="DSG29" s="9"/>
      <c r="DSH29" s="8"/>
      <c r="DSI29" s="8"/>
      <c r="DSJ29" s="13"/>
      <c r="DSK29" s="13"/>
      <c r="DSL29" s="14"/>
      <c r="DSM29" s="15"/>
      <c r="DSN29" s="13"/>
      <c r="DSO29" s="9"/>
      <c r="DSP29" s="8"/>
      <c r="DSQ29" s="8"/>
      <c r="DSR29" s="13"/>
      <c r="DSS29" s="13"/>
      <c r="DST29" s="14"/>
      <c r="DSU29" s="15"/>
      <c r="DSV29" s="13"/>
      <c r="DSW29" s="9"/>
      <c r="DSX29" s="8"/>
      <c r="DSY29" s="8"/>
      <c r="DSZ29" s="13"/>
      <c r="DTA29" s="13"/>
      <c r="DTB29" s="14"/>
      <c r="DTC29" s="15"/>
      <c r="DTD29" s="13"/>
      <c r="DTE29" s="9"/>
      <c r="DTF29" s="8"/>
      <c r="DTG29" s="8"/>
      <c r="DTH29" s="13"/>
      <c r="DTI29" s="13"/>
      <c r="DTJ29" s="14"/>
      <c r="DTK29" s="15"/>
      <c r="DTL29" s="13"/>
      <c r="DTM29" s="9"/>
      <c r="DTN29" s="8"/>
      <c r="DTO29" s="8"/>
      <c r="DTP29" s="13"/>
      <c r="DTQ29" s="13"/>
      <c r="DTR29" s="14"/>
      <c r="DTS29" s="15"/>
      <c r="DTT29" s="13"/>
      <c r="DTU29" s="9"/>
      <c r="DTV29" s="8"/>
      <c r="DTW29" s="8"/>
      <c r="DTX29" s="13"/>
      <c r="DTY29" s="13"/>
      <c r="DTZ29" s="14"/>
      <c r="DUA29" s="15"/>
      <c r="DUB29" s="13"/>
      <c r="DUC29" s="9"/>
      <c r="DUD29" s="8"/>
      <c r="DUE29" s="8"/>
      <c r="DUF29" s="13"/>
      <c r="DUG29" s="13"/>
      <c r="DUH29" s="14"/>
      <c r="DUI29" s="15"/>
      <c r="DUJ29" s="13"/>
      <c r="DUK29" s="9"/>
      <c r="DUL29" s="8"/>
      <c r="DUM29" s="8"/>
      <c r="DUN29" s="13"/>
      <c r="DUO29" s="13"/>
      <c r="DUP29" s="14"/>
      <c r="DUQ29" s="15"/>
      <c r="DUR29" s="13"/>
      <c r="DUS29" s="9"/>
      <c r="DUT29" s="8"/>
      <c r="DUU29" s="8"/>
      <c r="DUV29" s="13"/>
      <c r="DUW29" s="13"/>
      <c r="DUX29" s="14"/>
      <c r="DUY29" s="15"/>
      <c r="DUZ29" s="13"/>
      <c r="DVA29" s="9"/>
      <c r="DVB29" s="8"/>
      <c r="DVC29" s="8"/>
      <c r="DVD29" s="13"/>
      <c r="DVE29" s="13"/>
      <c r="DVF29" s="14"/>
      <c r="DVG29" s="15"/>
      <c r="DVH29" s="13"/>
      <c r="DVI29" s="9"/>
      <c r="DVJ29" s="8"/>
      <c r="DVK29" s="8"/>
      <c r="DVL29" s="13"/>
      <c r="DVM29" s="13"/>
      <c r="DVN29" s="14"/>
      <c r="DVO29" s="15"/>
      <c r="DVP29" s="13"/>
      <c r="DVQ29" s="9"/>
      <c r="DVR29" s="8"/>
      <c r="DVS29" s="8"/>
      <c r="DVT29" s="13"/>
      <c r="DVU29" s="13"/>
      <c r="DVV29" s="14"/>
      <c r="DVW29" s="15"/>
      <c r="DVX29" s="13"/>
      <c r="DVY29" s="9"/>
      <c r="DVZ29" s="8"/>
      <c r="DWA29" s="8"/>
      <c r="DWB29" s="13"/>
      <c r="DWC29" s="13"/>
      <c r="DWD29" s="14"/>
      <c r="DWE29" s="15"/>
      <c r="DWF29" s="13"/>
      <c r="DWG29" s="9"/>
      <c r="DWH29" s="8"/>
      <c r="DWI29" s="8"/>
      <c r="DWJ29" s="13"/>
      <c r="DWK29" s="13"/>
      <c r="DWL29" s="14"/>
      <c r="DWM29" s="15"/>
      <c r="DWN29" s="13"/>
      <c r="DWO29" s="9"/>
      <c r="DWP29" s="8"/>
      <c r="DWQ29" s="8"/>
      <c r="DWR29" s="13"/>
      <c r="DWS29" s="13"/>
      <c r="DWT29" s="14"/>
      <c r="DWU29" s="15"/>
      <c r="DWV29" s="13"/>
      <c r="DWW29" s="9"/>
      <c r="DWX29" s="8"/>
      <c r="DWY29" s="8"/>
      <c r="DWZ29" s="13"/>
      <c r="DXA29" s="13"/>
      <c r="DXB29" s="14"/>
      <c r="DXC29" s="15"/>
      <c r="DXD29" s="13"/>
      <c r="DXE29" s="9"/>
      <c r="DXF29" s="8"/>
      <c r="DXG29" s="8"/>
      <c r="DXH29" s="13"/>
      <c r="DXI29" s="13"/>
      <c r="DXJ29" s="14"/>
      <c r="DXK29" s="15"/>
      <c r="DXL29" s="13"/>
      <c r="DXM29" s="9"/>
      <c r="DXN29" s="8"/>
      <c r="DXO29" s="8"/>
      <c r="DXP29" s="13"/>
      <c r="DXQ29" s="13"/>
      <c r="DXR29" s="14"/>
      <c r="DXS29" s="15"/>
      <c r="DXT29" s="13"/>
      <c r="DXU29" s="9"/>
      <c r="DXV29" s="8"/>
      <c r="DXW29" s="8"/>
      <c r="DXX29" s="13"/>
      <c r="DXY29" s="13"/>
      <c r="DXZ29" s="14"/>
      <c r="DYA29" s="15"/>
      <c r="DYB29" s="13"/>
      <c r="DYC29" s="9"/>
      <c r="DYD29" s="8"/>
      <c r="DYE29" s="8"/>
      <c r="DYF29" s="13"/>
      <c r="DYG29" s="13"/>
      <c r="DYH29" s="14"/>
      <c r="DYI29" s="15"/>
      <c r="DYJ29" s="13"/>
      <c r="DYK29" s="9"/>
      <c r="DYL29" s="8"/>
      <c r="DYM29" s="8"/>
      <c r="DYN29" s="13"/>
      <c r="DYO29" s="13"/>
      <c r="DYP29" s="14"/>
      <c r="DYQ29" s="15"/>
      <c r="DYR29" s="13"/>
      <c r="DYS29" s="9"/>
      <c r="DYT29" s="8"/>
      <c r="DYU29" s="8"/>
      <c r="DYV29" s="13"/>
      <c r="DYW29" s="13"/>
      <c r="DYX29" s="14"/>
      <c r="DYY29" s="15"/>
      <c r="DYZ29" s="13"/>
      <c r="DZA29" s="9"/>
      <c r="DZB29" s="8"/>
      <c r="DZC29" s="8"/>
      <c r="DZD29" s="13"/>
      <c r="DZE29" s="13"/>
      <c r="DZF29" s="14"/>
      <c r="DZG29" s="15"/>
      <c r="DZH29" s="13"/>
      <c r="DZI29" s="9"/>
      <c r="DZJ29" s="8"/>
      <c r="DZK29" s="8"/>
      <c r="DZL29" s="13"/>
      <c r="DZM29" s="13"/>
      <c r="DZN29" s="14"/>
      <c r="DZO29" s="15"/>
      <c r="DZP29" s="13"/>
      <c r="DZQ29" s="9"/>
      <c r="DZR29" s="8"/>
      <c r="DZS29" s="8"/>
      <c r="DZT29" s="13"/>
      <c r="DZU29" s="13"/>
      <c r="DZV29" s="14"/>
      <c r="DZW29" s="15"/>
      <c r="DZX29" s="13"/>
      <c r="DZY29" s="9"/>
      <c r="DZZ29" s="8"/>
      <c r="EAA29" s="8"/>
      <c r="EAB29" s="13"/>
      <c r="EAC29" s="13"/>
      <c r="EAD29" s="14"/>
      <c r="EAE29" s="15"/>
      <c r="EAF29" s="13"/>
      <c r="EAG29" s="9"/>
      <c r="EAH29" s="8"/>
      <c r="EAI29" s="8"/>
      <c r="EAJ29" s="13"/>
      <c r="EAK29" s="13"/>
      <c r="EAL29" s="14"/>
      <c r="EAM29" s="15"/>
      <c r="EAN29" s="13"/>
      <c r="EAO29" s="9"/>
      <c r="EAP29" s="8"/>
      <c r="EAQ29" s="8"/>
      <c r="EAR29" s="13"/>
      <c r="EAS29" s="13"/>
      <c r="EAT29" s="14"/>
      <c r="EAU29" s="15"/>
      <c r="EAV29" s="13"/>
      <c r="EAW29" s="9"/>
      <c r="EAX29" s="8"/>
      <c r="EAY29" s="8"/>
      <c r="EAZ29" s="13"/>
      <c r="EBA29" s="13"/>
      <c r="EBB29" s="14"/>
      <c r="EBC29" s="15"/>
      <c r="EBD29" s="13"/>
      <c r="EBE29" s="9"/>
      <c r="EBF29" s="8"/>
      <c r="EBG29" s="8"/>
      <c r="EBH29" s="13"/>
      <c r="EBI29" s="13"/>
      <c r="EBJ29" s="14"/>
      <c r="EBK29" s="15"/>
      <c r="EBL29" s="13"/>
      <c r="EBM29" s="9"/>
      <c r="EBN29" s="8"/>
      <c r="EBO29" s="8"/>
      <c r="EBP29" s="13"/>
      <c r="EBQ29" s="13"/>
      <c r="EBR29" s="14"/>
      <c r="EBS29" s="15"/>
      <c r="EBT29" s="13"/>
      <c r="EBU29" s="9"/>
      <c r="EBV29" s="8"/>
      <c r="EBW29" s="8"/>
      <c r="EBX29" s="13"/>
      <c r="EBY29" s="13"/>
      <c r="EBZ29" s="14"/>
      <c r="ECA29" s="15"/>
      <c r="ECB29" s="13"/>
      <c r="ECC29" s="9"/>
      <c r="ECD29" s="8"/>
      <c r="ECE29" s="8"/>
      <c r="ECF29" s="13"/>
      <c r="ECG29" s="13"/>
      <c r="ECH29" s="14"/>
      <c r="ECI29" s="15"/>
      <c r="ECJ29" s="13"/>
      <c r="ECK29" s="9"/>
      <c r="ECL29" s="8"/>
      <c r="ECM29" s="8"/>
      <c r="ECN29" s="13"/>
      <c r="ECO29" s="13"/>
      <c r="ECP29" s="14"/>
      <c r="ECQ29" s="15"/>
      <c r="ECR29" s="13"/>
      <c r="ECS29" s="9"/>
      <c r="ECT29" s="8"/>
      <c r="ECU29" s="8"/>
      <c r="ECV29" s="13"/>
      <c r="ECW29" s="13"/>
      <c r="ECX29" s="14"/>
      <c r="ECY29" s="15"/>
      <c r="ECZ29" s="13"/>
      <c r="EDA29" s="9"/>
      <c r="EDB29" s="8"/>
      <c r="EDC29" s="8"/>
      <c r="EDD29" s="13"/>
      <c r="EDE29" s="13"/>
      <c r="EDF29" s="14"/>
      <c r="EDG29" s="15"/>
      <c r="EDH29" s="13"/>
      <c r="EDI29" s="9"/>
      <c r="EDJ29" s="8"/>
      <c r="EDK29" s="8"/>
      <c r="EDL29" s="13"/>
      <c r="EDM29" s="13"/>
      <c r="EDN29" s="14"/>
      <c r="EDO29" s="15"/>
      <c r="EDP29" s="13"/>
      <c r="EDQ29" s="9"/>
      <c r="EDR29" s="8"/>
      <c r="EDS29" s="8"/>
      <c r="EDT29" s="13"/>
      <c r="EDU29" s="13"/>
      <c r="EDV29" s="14"/>
      <c r="EDW29" s="15"/>
      <c r="EDX29" s="13"/>
      <c r="EDY29" s="9"/>
      <c r="EDZ29" s="8"/>
      <c r="EEA29" s="8"/>
      <c r="EEB29" s="13"/>
      <c r="EEC29" s="13"/>
      <c r="EED29" s="14"/>
      <c r="EEE29" s="15"/>
      <c r="EEF29" s="13"/>
      <c r="EEG29" s="9"/>
      <c r="EEH29" s="8"/>
      <c r="EEI29" s="8"/>
      <c r="EEJ29" s="13"/>
      <c r="EEK29" s="13"/>
      <c r="EEL29" s="14"/>
      <c r="EEM29" s="15"/>
      <c r="EEN29" s="13"/>
      <c r="EEO29" s="9"/>
      <c r="EEP29" s="8"/>
      <c r="EEQ29" s="8"/>
      <c r="EER29" s="13"/>
      <c r="EES29" s="13"/>
      <c r="EET29" s="14"/>
      <c r="EEU29" s="15"/>
      <c r="EEV29" s="13"/>
      <c r="EEW29" s="9"/>
      <c r="EEX29" s="8"/>
      <c r="EEY29" s="8"/>
      <c r="EEZ29" s="13"/>
      <c r="EFA29" s="13"/>
      <c r="EFB29" s="14"/>
      <c r="EFC29" s="15"/>
      <c r="EFD29" s="13"/>
      <c r="EFE29" s="9"/>
      <c r="EFF29" s="8"/>
      <c r="EFG29" s="8"/>
      <c r="EFH29" s="13"/>
      <c r="EFI29" s="13"/>
      <c r="EFJ29" s="14"/>
      <c r="EFK29" s="15"/>
      <c r="EFL29" s="13"/>
      <c r="EFM29" s="9"/>
      <c r="EFN29" s="8"/>
      <c r="EFO29" s="8"/>
      <c r="EFP29" s="13"/>
      <c r="EFQ29" s="13"/>
      <c r="EFR29" s="14"/>
      <c r="EFS29" s="15"/>
      <c r="EFT29" s="13"/>
      <c r="EFU29" s="9"/>
      <c r="EFV29" s="8"/>
      <c r="EFW29" s="8"/>
      <c r="EFX29" s="13"/>
      <c r="EFY29" s="13"/>
      <c r="EFZ29" s="14"/>
      <c r="EGA29" s="15"/>
      <c r="EGB29" s="13"/>
      <c r="EGC29" s="9"/>
      <c r="EGD29" s="8"/>
      <c r="EGE29" s="8"/>
      <c r="EGF29" s="13"/>
      <c r="EGG29" s="13"/>
      <c r="EGH29" s="14"/>
      <c r="EGI29" s="15"/>
      <c r="EGJ29" s="13"/>
      <c r="EGK29" s="9"/>
      <c r="EGL29" s="8"/>
      <c r="EGM29" s="8"/>
      <c r="EGN29" s="13"/>
      <c r="EGO29" s="13"/>
      <c r="EGP29" s="14"/>
      <c r="EGQ29" s="15"/>
      <c r="EGR29" s="13"/>
      <c r="EGS29" s="9"/>
      <c r="EGT29" s="8"/>
      <c r="EGU29" s="8"/>
      <c r="EGV29" s="13"/>
      <c r="EGW29" s="13"/>
      <c r="EGX29" s="14"/>
      <c r="EGY29" s="15"/>
      <c r="EGZ29" s="13"/>
      <c r="EHA29" s="9"/>
      <c r="EHB29" s="8"/>
      <c r="EHC29" s="8"/>
      <c r="EHD29" s="13"/>
      <c r="EHE29" s="13"/>
      <c r="EHF29" s="14"/>
      <c r="EHG29" s="15"/>
      <c r="EHH29" s="13"/>
      <c r="EHI29" s="9"/>
      <c r="EHJ29" s="8"/>
      <c r="EHK29" s="8"/>
      <c r="EHL29" s="13"/>
      <c r="EHM29" s="13"/>
      <c r="EHN29" s="14"/>
      <c r="EHO29" s="15"/>
      <c r="EHP29" s="13"/>
      <c r="EHQ29" s="9"/>
      <c r="EHR29" s="8"/>
      <c r="EHS29" s="8"/>
      <c r="EHT29" s="13"/>
      <c r="EHU29" s="13"/>
      <c r="EHV29" s="14"/>
      <c r="EHW29" s="15"/>
      <c r="EHX29" s="13"/>
      <c r="EHY29" s="9"/>
      <c r="EHZ29" s="8"/>
      <c r="EIA29" s="8"/>
      <c r="EIB29" s="13"/>
      <c r="EIC29" s="13"/>
      <c r="EID29" s="14"/>
      <c r="EIE29" s="15"/>
      <c r="EIF29" s="13"/>
      <c r="EIG29" s="9"/>
      <c r="EIH29" s="8"/>
      <c r="EII29" s="8"/>
      <c r="EIJ29" s="13"/>
      <c r="EIK29" s="13"/>
      <c r="EIL29" s="14"/>
      <c r="EIM29" s="15"/>
      <c r="EIN29" s="13"/>
      <c r="EIO29" s="9"/>
      <c r="EIP29" s="8"/>
      <c r="EIQ29" s="8"/>
      <c r="EIR29" s="13"/>
      <c r="EIS29" s="13"/>
      <c r="EIT29" s="14"/>
      <c r="EIU29" s="15"/>
      <c r="EIV29" s="13"/>
      <c r="EIW29" s="9"/>
      <c r="EIX29" s="8"/>
      <c r="EIY29" s="8"/>
      <c r="EIZ29" s="13"/>
      <c r="EJA29" s="13"/>
      <c r="EJB29" s="14"/>
      <c r="EJC29" s="15"/>
      <c r="EJD29" s="13"/>
      <c r="EJE29" s="9"/>
      <c r="EJF29" s="8"/>
      <c r="EJG29" s="8"/>
      <c r="EJH29" s="13"/>
      <c r="EJI29" s="13"/>
      <c r="EJJ29" s="14"/>
      <c r="EJK29" s="15"/>
      <c r="EJL29" s="13"/>
      <c r="EJM29" s="9"/>
      <c r="EJN29" s="8"/>
      <c r="EJO29" s="8"/>
      <c r="EJP29" s="13"/>
      <c r="EJQ29" s="13"/>
      <c r="EJR29" s="14"/>
      <c r="EJS29" s="15"/>
      <c r="EJT29" s="13"/>
      <c r="EJU29" s="9"/>
      <c r="EJV29" s="8"/>
      <c r="EJW29" s="8"/>
      <c r="EJX29" s="13"/>
      <c r="EJY29" s="13"/>
      <c r="EJZ29" s="14"/>
      <c r="EKA29" s="15"/>
      <c r="EKB29" s="13"/>
      <c r="EKC29" s="9"/>
      <c r="EKD29" s="8"/>
      <c r="EKE29" s="8"/>
      <c r="EKF29" s="13"/>
      <c r="EKG29" s="13"/>
      <c r="EKH29" s="14"/>
      <c r="EKI29" s="15"/>
      <c r="EKJ29" s="13"/>
      <c r="EKK29" s="9"/>
      <c r="EKL29" s="8"/>
      <c r="EKM29" s="8"/>
      <c r="EKN29" s="13"/>
      <c r="EKO29" s="13"/>
      <c r="EKP29" s="14"/>
      <c r="EKQ29" s="15"/>
      <c r="EKR29" s="13"/>
      <c r="EKS29" s="9"/>
      <c r="EKT29" s="8"/>
      <c r="EKU29" s="8"/>
      <c r="EKV29" s="13"/>
      <c r="EKW29" s="13"/>
      <c r="EKX29" s="14"/>
      <c r="EKY29" s="15"/>
      <c r="EKZ29" s="13"/>
      <c r="ELA29" s="9"/>
      <c r="ELB29" s="8"/>
      <c r="ELC29" s="8"/>
      <c r="ELD29" s="13"/>
      <c r="ELE29" s="13"/>
      <c r="ELF29" s="14"/>
      <c r="ELG29" s="15"/>
      <c r="ELH29" s="13"/>
      <c r="ELI29" s="9"/>
      <c r="ELJ29" s="8"/>
      <c r="ELK29" s="8"/>
      <c r="ELL29" s="13"/>
      <c r="ELM29" s="13"/>
      <c r="ELN29" s="14"/>
      <c r="ELO29" s="15"/>
      <c r="ELP29" s="13"/>
      <c r="ELQ29" s="9"/>
      <c r="ELR29" s="8"/>
      <c r="ELS29" s="8"/>
      <c r="ELT29" s="13"/>
      <c r="ELU29" s="13"/>
      <c r="ELV29" s="14"/>
      <c r="ELW29" s="15"/>
      <c r="ELX29" s="13"/>
      <c r="ELY29" s="9"/>
      <c r="ELZ29" s="8"/>
      <c r="EMA29" s="8"/>
      <c r="EMB29" s="13"/>
      <c r="EMC29" s="13"/>
      <c r="EMD29" s="14"/>
      <c r="EME29" s="15"/>
      <c r="EMF29" s="13"/>
      <c r="EMG29" s="9"/>
      <c r="EMH29" s="8"/>
      <c r="EMI29" s="8"/>
      <c r="EMJ29" s="13"/>
      <c r="EMK29" s="13"/>
      <c r="EML29" s="14"/>
      <c r="EMM29" s="15"/>
      <c r="EMN29" s="13"/>
      <c r="EMO29" s="9"/>
      <c r="EMP29" s="8"/>
      <c r="EMQ29" s="8"/>
      <c r="EMR29" s="13"/>
      <c r="EMS29" s="13"/>
      <c r="EMT29" s="14"/>
      <c r="EMU29" s="15"/>
      <c r="EMV29" s="13"/>
      <c r="EMW29" s="9"/>
      <c r="EMX29" s="8"/>
      <c r="EMY29" s="8"/>
      <c r="EMZ29" s="13"/>
      <c r="ENA29" s="13"/>
      <c r="ENB29" s="14"/>
      <c r="ENC29" s="15"/>
      <c r="END29" s="13"/>
      <c r="ENE29" s="9"/>
      <c r="ENF29" s="8"/>
      <c r="ENG29" s="8"/>
      <c r="ENH29" s="13"/>
      <c r="ENI29" s="13"/>
      <c r="ENJ29" s="14"/>
      <c r="ENK29" s="15"/>
      <c r="ENL29" s="13"/>
      <c r="ENM29" s="9"/>
      <c r="ENN29" s="8"/>
      <c r="ENO29" s="8"/>
      <c r="ENP29" s="13"/>
      <c r="ENQ29" s="13"/>
      <c r="ENR29" s="14"/>
      <c r="ENS29" s="15"/>
      <c r="ENT29" s="13"/>
      <c r="ENU29" s="9"/>
      <c r="ENV29" s="8"/>
      <c r="ENW29" s="8"/>
      <c r="ENX29" s="13"/>
      <c r="ENY29" s="13"/>
      <c r="ENZ29" s="14"/>
      <c r="EOA29" s="15"/>
      <c r="EOB29" s="13"/>
      <c r="EOC29" s="9"/>
      <c r="EOD29" s="8"/>
      <c r="EOE29" s="8"/>
      <c r="EOF29" s="13"/>
      <c r="EOG29" s="13"/>
      <c r="EOH29" s="14"/>
      <c r="EOI29" s="15"/>
      <c r="EOJ29" s="13"/>
      <c r="EOK29" s="9"/>
      <c r="EOL29" s="8"/>
      <c r="EOM29" s="8"/>
      <c r="EON29" s="13"/>
      <c r="EOO29" s="13"/>
      <c r="EOP29" s="14"/>
      <c r="EOQ29" s="15"/>
      <c r="EOR29" s="13"/>
      <c r="EOS29" s="9"/>
      <c r="EOT29" s="8"/>
      <c r="EOU29" s="8"/>
      <c r="EOV29" s="13"/>
      <c r="EOW29" s="13"/>
      <c r="EOX29" s="14"/>
      <c r="EOY29" s="15"/>
      <c r="EOZ29" s="13"/>
      <c r="EPA29" s="9"/>
      <c r="EPB29" s="8"/>
      <c r="EPC29" s="8"/>
      <c r="EPD29" s="13"/>
      <c r="EPE29" s="13"/>
      <c r="EPF29" s="14"/>
      <c r="EPG29" s="15"/>
      <c r="EPH29" s="13"/>
      <c r="EPI29" s="9"/>
      <c r="EPJ29" s="8"/>
      <c r="EPK29" s="8"/>
      <c r="EPL29" s="13"/>
      <c r="EPM29" s="13"/>
      <c r="EPN29" s="14"/>
      <c r="EPO29" s="15"/>
      <c r="EPP29" s="13"/>
      <c r="EPQ29" s="9"/>
      <c r="EPR29" s="8"/>
      <c r="EPS29" s="8"/>
      <c r="EPT29" s="13"/>
      <c r="EPU29" s="13"/>
      <c r="EPV29" s="14"/>
      <c r="EPW29" s="15"/>
      <c r="EPX29" s="13"/>
      <c r="EPY29" s="9"/>
      <c r="EPZ29" s="8"/>
      <c r="EQA29" s="8"/>
      <c r="EQB29" s="13"/>
      <c r="EQC29" s="13"/>
      <c r="EQD29" s="14"/>
      <c r="EQE29" s="15"/>
      <c r="EQF29" s="13"/>
      <c r="EQG29" s="9"/>
      <c r="EQH29" s="8"/>
      <c r="EQI29" s="8"/>
      <c r="EQJ29" s="13"/>
      <c r="EQK29" s="13"/>
      <c r="EQL29" s="14"/>
      <c r="EQM29" s="15"/>
      <c r="EQN29" s="13"/>
      <c r="EQO29" s="9"/>
      <c r="EQP29" s="8"/>
      <c r="EQQ29" s="8"/>
      <c r="EQR29" s="13"/>
      <c r="EQS29" s="13"/>
      <c r="EQT29" s="14"/>
      <c r="EQU29" s="15"/>
      <c r="EQV29" s="13"/>
      <c r="EQW29" s="9"/>
      <c r="EQX29" s="8"/>
      <c r="EQY29" s="8"/>
      <c r="EQZ29" s="13"/>
      <c r="ERA29" s="13"/>
      <c r="ERB29" s="14"/>
      <c r="ERC29" s="15"/>
      <c r="ERD29" s="13"/>
      <c r="ERE29" s="9"/>
      <c r="ERF29" s="8"/>
      <c r="ERG29" s="8"/>
      <c r="ERH29" s="13"/>
      <c r="ERI29" s="13"/>
      <c r="ERJ29" s="14"/>
      <c r="ERK29" s="15"/>
      <c r="ERL29" s="13"/>
      <c r="ERM29" s="9"/>
      <c r="ERN29" s="8"/>
      <c r="ERO29" s="8"/>
      <c r="ERP29" s="13"/>
      <c r="ERQ29" s="13"/>
      <c r="ERR29" s="14"/>
      <c r="ERS29" s="15"/>
      <c r="ERT29" s="13"/>
      <c r="ERU29" s="9"/>
      <c r="ERV29" s="8"/>
      <c r="ERW29" s="8"/>
      <c r="ERX29" s="13"/>
      <c r="ERY29" s="13"/>
      <c r="ERZ29" s="14"/>
      <c r="ESA29" s="15"/>
      <c r="ESB29" s="13"/>
      <c r="ESC29" s="9"/>
      <c r="ESD29" s="8"/>
      <c r="ESE29" s="8"/>
      <c r="ESF29" s="13"/>
      <c r="ESG29" s="13"/>
      <c r="ESH29" s="14"/>
      <c r="ESI29" s="15"/>
      <c r="ESJ29" s="13"/>
      <c r="ESK29" s="9"/>
      <c r="ESL29" s="8"/>
      <c r="ESM29" s="8"/>
      <c r="ESN29" s="13"/>
      <c r="ESO29" s="13"/>
      <c r="ESP29" s="14"/>
      <c r="ESQ29" s="15"/>
      <c r="ESR29" s="13"/>
      <c r="ESS29" s="9"/>
      <c r="EST29" s="8"/>
      <c r="ESU29" s="8"/>
      <c r="ESV29" s="13"/>
      <c r="ESW29" s="13"/>
      <c r="ESX29" s="14"/>
      <c r="ESY29" s="15"/>
      <c r="ESZ29" s="13"/>
      <c r="ETA29" s="9"/>
      <c r="ETB29" s="8"/>
      <c r="ETC29" s="8"/>
      <c r="ETD29" s="13"/>
      <c r="ETE29" s="13"/>
      <c r="ETF29" s="14"/>
      <c r="ETG29" s="15"/>
      <c r="ETH29" s="13"/>
      <c r="ETI29" s="9"/>
      <c r="ETJ29" s="8"/>
      <c r="ETK29" s="8"/>
      <c r="ETL29" s="13"/>
      <c r="ETM29" s="13"/>
      <c r="ETN29" s="14"/>
      <c r="ETO29" s="15"/>
      <c r="ETP29" s="13"/>
      <c r="ETQ29" s="9"/>
      <c r="ETR29" s="8"/>
      <c r="ETS29" s="8"/>
      <c r="ETT29" s="13"/>
      <c r="ETU29" s="13"/>
      <c r="ETV29" s="14"/>
      <c r="ETW29" s="15"/>
      <c r="ETX29" s="13"/>
      <c r="ETY29" s="9"/>
      <c r="ETZ29" s="8"/>
      <c r="EUA29" s="8"/>
      <c r="EUB29" s="13"/>
      <c r="EUC29" s="13"/>
      <c r="EUD29" s="14"/>
      <c r="EUE29" s="15"/>
      <c r="EUF29" s="13"/>
      <c r="EUG29" s="9"/>
      <c r="EUH29" s="8"/>
      <c r="EUI29" s="8"/>
      <c r="EUJ29" s="13"/>
      <c r="EUK29" s="13"/>
      <c r="EUL29" s="14"/>
      <c r="EUM29" s="15"/>
      <c r="EUN29" s="13"/>
      <c r="EUO29" s="9"/>
      <c r="EUP29" s="8"/>
      <c r="EUQ29" s="8"/>
      <c r="EUR29" s="13"/>
      <c r="EUS29" s="13"/>
      <c r="EUT29" s="14"/>
      <c r="EUU29" s="15"/>
      <c r="EUV29" s="13"/>
      <c r="EUW29" s="9"/>
      <c r="EUX29" s="8"/>
      <c r="EUY29" s="8"/>
      <c r="EUZ29" s="13"/>
      <c r="EVA29" s="13"/>
      <c r="EVB29" s="14"/>
      <c r="EVC29" s="15"/>
      <c r="EVD29" s="13"/>
      <c r="EVE29" s="9"/>
      <c r="EVF29" s="8"/>
      <c r="EVG29" s="8"/>
      <c r="EVH29" s="13"/>
      <c r="EVI29" s="13"/>
      <c r="EVJ29" s="14"/>
      <c r="EVK29" s="15"/>
      <c r="EVL29" s="13"/>
      <c r="EVM29" s="9"/>
      <c r="EVN29" s="8"/>
      <c r="EVO29" s="8"/>
      <c r="EVP29" s="13"/>
      <c r="EVQ29" s="13"/>
      <c r="EVR29" s="14"/>
      <c r="EVS29" s="15"/>
      <c r="EVT29" s="13"/>
      <c r="EVU29" s="9"/>
      <c r="EVV29" s="8"/>
      <c r="EVW29" s="8"/>
      <c r="EVX29" s="13"/>
      <c r="EVY29" s="13"/>
      <c r="EVZ29" s="14"/>
      <c r="EWA29" s="15"/>
      <c r="EWB29" s="13"/>
      <c r="EWC29" s="9"/>
      <c r="EWD29" s="8"/>
      <c r="EWE29" s="8"/>
      <c r="EWF29" s="13"/>
      <c r="EWG29" s="13"/>
      <c r="EWH29" s="14"/>
      <c r="EWI29" s="15"/>
      <c r="EWJ29" s="13"/>
      <c r="EWK29" s="9"/>
      <c r="EWL29" s="8"/>
      <c r="EWM29" s="8"/>
      <c r="EWN29" s="13"/>
      <c r="EWO29" s="13"/>
      <c r="EWP29" s="14"/>
      <c r="EWQ29" s="15"/>
      <c r="EWR29" s="13"/>
      <c r="EWS29" s="9"/>
      <c r="EWT29" s="8"/>
      <c r="EWU29" s="8"/>
      <c r="EWV29" s="13"/>
      <c r="EWW29" s="13"/>
      <c r="EWX29" s="14"/>
      <c r="EWY29" s="15"/>
      <c r="EWZ29" s="13"/>
      <c r="EXA29" s="9"/>
      <c r="EXB29" s="8"/>
      <c r="EXC29" s="8"/>
      <c r="EXD29" s="13"/>
      <c r="EXE29" s="13"/>
      <c r="EXF29" s="14"/>
      <c r="EXG29" s="15"/>
      <c r="EXH29" s="13"/>
      <c r="EXI29" s="9"/>
      <c r="EXJ29" s="8"/>
      <c r="EXK29" s="8"/>
      <c r="EXL29" s="13"/>
      <c r="EXM29" s="13"/>
      <c r="EXN29" s="14"/>
      <c r="EXO29" s="15"/>
      <c r="EXP29" s="13"/>
      <c r="EXQ29" s="9"/>
      <c r="EXR29" s="8"/>
      <c r="EXS29" s="8"/>
      <c r="EXT29" s="13"/>
      <c r="EXU29" s="13"/>
      <c r="EXV29" s="14"/>
      <c r="EXW29" s="15"/>
      <c r="EXX29" s="13"/>
      <c r="EXY29" s="9"/>
      <c r="EXZ29" s="8"/>
      <c r="EYA29" s="8"/>
      <c r="EYB29" s="13"/>
      <c r="EYC29" s="13"/>
      <c r="EYD29" s="14"/>
      <c r="EYE29" s="15"/>
      <c r="EYF29" s="13"/>
      <c r="EYG29" s="9"/>
      <c r="EYH29" s="8"/>
      <c r="EYI29" s="8"/>
      <c r="EYJ29" s="13"/>
      <c r="EYK29" s="13"/>
      <c r="EYL29" s="14"/>
      <c r="EYM29" s="15"/>
      <c r="EYN29" s="13"/>
      <c r="EYO29" s="9"/>
      <c r="EYP29" s="8"/>
      <c r="EYQ29" s="8"/>
      <c r="EYR29" s="13"/>
      <c r="EYS29" s="13"/>
      <c r="EYT29" s="14"/>
      <c r="EYU29" s="15"/>
      <c r="EYV29" s="13"/>
      <c r="EYW29" s="9"/>
      <c r="EYX29" s="8"/>
      <c r="EYY29" s="8"/>
      <c r="EYZ29" s="13"/>
      <c r="EZA29" s="13"/>
      <c r="EZB29" s="14"/>
      <c r="EZC29" s="15"/>
      <c r="EZD29" s="13"/>
      <c r="EZE29" s="9"/>
      <c r="EZF29" s="8"/>
      <c r="EZG29" s="8"/>
      <c r="EZH29" s="13"/>
      <c r="EZI29" s="13"/>
      <c r="EZJ29" s="14"/>
      <c r="EZK29" s="15"/>
      <c r="EZL29" s="13"/>
      <c r="EZM29" s="9"/>
      <c r="EZN29" s="8"/>
      <c r="EZO29" s="8"/>
      <c r="EZP29" s="13"/>
      <c r="EZQ29" s="13"/>
      <c r="EZR29" s="14"/>
      <c r="EZS29" s="15"/>
      <c r="EZT29" s="13"/>
      <c r="EZU29" s="9"/>
      <c r="EZV29" s="8"/>
      <c r="EZW29" s="8"/>
      <c r="EZX29" s="13"/>
      <c r="EZY29" s="13"/>
      <c r="EZZ29" s="14"/>
      <c r="FAA29" s="15"/>
      <c r="FAB29" s="13"/>
      <c r="FAC29" s="9"/>
      <c r="FAD29" s="8"/>
      <c r="FAE29" s="8"/>
      <c r="FAF29" s="13"/>
      <c r="FAG29" s="13"/>
      <c r="FAH29" s="14"/>
      <c r="FAI29" s="15"/>
      <c r="FAJ29" s="13"/>
      <c r="FAK29" s="9"/>
      <c r="FAL29" s="8"/>
      <c r="FAM29" s="8"/>
      <c r="FAN29" s="13"/>
      <c r="FAO29" s="13"/>
      <c r="FAP29" s="14"/>
      <c r="FAQ29" s="15"/>
      <c r="FAR29" s="13"/>
      <c r="FAS29" s="9"/>
      <c r="FAT29" s="8"/>
      <c r="FAU29" s="8"/>
      <c r="FAV29" s="13"/>
      <c r="FAW29" s="13"/>
      <c r="FAX29" s="14"/>
      <c r="FAY29" s="15"/>
      <c r="FAZ29" s="13"/>
      <c r="FBA29" s="9"/>
      <c r="FBB29" s="8"/>
      <c r="FBC29" s="8"/>
      <c r="FBD29" s="13"/>
      <c r="FBE29" s="13"/>
      <c r="FBF29" s="14"/>
      <c r="FBG29" s="15"/>
      <c r="FBH29" s="13"/>
      <c r="FBI29" s="9"/>
      <c r="FBJ29" s="8"/>
      <c r="FBK29" s="8"/>
      <c r="FBL29" s="13"/>
      <c r="FBM29" s="13"/>
      <c r="FBN29" s="14"/>
      <c r="FBO29" s="15"/>
      <c r="FBP29" s="13"/>
      <c r="FBQ29" s="9"/>
      <c r="FBR29" s="8"/>
      <c r="FBS29" s="8"/>
      <c r="FBT29" s="13"/>
      <c r="FBU29" s="13"/>
      <c r="FBV29" s="14"/>
      <c r="FBW29" s="15"/>
      <c r="FBX29" s="13"/>
      <c r="FBY29" s="9"/>
      <c r="FBZ29" s="8"/>
      <c r="FCA29" s="8"/>
      <c r="FCB29" s="13"/>
      <c r="FCC29" s="13"/>
      <c r="FCD29" s="14"/>
      <c r="FCE29" s="15"/>
      <c r="FCF29" s="13"/>
      <c r="FCG29" s="9"/>
      <c r="FCH29" s="8"/>
      <c r="FCI29" s="8"/>
      <c r="FCJ29" s="13"/>
      <c r="FCK29" s="13"/>
      <c r="FCL29" s="14"/>
      <c r="FCM29" s="15"/>
      <c r="FCN29" s="13"/>
      <c r="FCO29" s="9"/>
      <c r="FCP29" s="8"/>
      <c r="FCQ29" s="8"/>
      <c r="FCR29" s="13"/>
      <c r="FCS29" s="13"/>
      <c r="FCT29" s="14"/>
      <c r="FCU29" s="15"/>
      <c r="FCV29" s="13"/>
      <c r="FCW29" s="9"/>
      <c r="FCX29" s="8"/>
      <c r="FCY29" s="8"/>
      <c r="FCZ29" s="13"/>
      <c r="FDA29" s="13"/>
      <c r="FDB29" s="14"/>
      <c r="FDC29" s="15"/>
      <c r="FDD29" s="13"/>
      <c r="FDE29" s="9"/>
      <c r="FDF29" s="8"/>
      <c r="FDG29" s="8"/>
      <c r="FDH29" s="13"/>
      <c r="FDI29" s="13"/>
      <c r="FDJ29" s="14"/>
      <c r="FDK29" s="15"/>
      <c r="FDL29" s="13"/>
      <c r="FDM29" s="9"/>
      <c r="FDN29" s="8"/>
      <c r="FDO29" s="8"/>
      <c r="FDP29" s="13"/>
      <c r="FDQ29" s="13"/>
      <c r="FDR29" s="14"/>
      <c r="FDS29" s="15"/>
      <c r="FDT29" s="13"/>
      <c r="FDU29" s="9"/>
      <c r="FDV29" s="8"/>
      <c r="FDW29" s="8"/>
      <c r="FDX29" s="13"/>
      <c r="FDY29" s="13"/>
      <c r="FDZ29" s="14"/>
      <c r="FEA29" s="15"/>
      <c r="FEB29" s="13"/>
      <c r="FEC29" s="9"/>
      <c r="FED29" s="8"/>
      <c r="FEE29" s="8"/>
      <c r="FEF29" s="13"/>
      <c r="FEG29" s="13"/>
      <c r="FEH29" s="14"/>
      <c r="FEI29" s="15"/>
      <c r="FEJ29" s="13"/>
      <c r="FEK29" s="9"/>
      <c r="FEL29" s="8"/>
      <c r="FEM29" s="8"/>
      <c r="FEN29" s="13"/>
      <c r="FEO29" s="13"/>
      <c r="FEP29" s="14"/>
      <c r="FEQ29" s="15"/>
      <c r="FER29" s="13"/>
      <c r="FES29" s="9"/>
      <c r="FET29" s="8"/>
      <c r="FEU29" s="8"/>
      <c r="FEV29" s="13"/>
      <c r="FEW29" s="13"/>
      <c r="FEX29" s="14"/>
      <c r="FEY29" s="15"/>
      <c r="FEZ29" s="13"/>
      <c r="FFA29" s="9"/>
      <c r="FFB29" s="8"/>
      <c r="FFC29" s="8"/>
      <c r="FFD29" s="13"/>
      <c r="FFE29" s="13"/>
      <c r="FFF29" s="14"/>
      <c r="FFG29" s="15"/>
      <c r="FFH29" s="13"/>
      <c r="FFI29" s="9"/>
      <c r="FFJ29" s="8"/>
      <c r="FFK29" s="8"/>
      <c r="FFL29" s="13"/>
      <c r="FFM29" s="13"/>
      <c r="FFN29" s="14"/>
      <c r="FFO29" s="15"/>
      <c r="FFP29" s="13"/>
      <c r="FFQ29" s="9"/>
      <c r="FFR29" s="8"/>
      <c r="FFS29" s="8"/>
      <c r="FFT29" s="13"/>
      <c r="FFU29" s="13"/>
      <c r="FFV29" s="14"/>
      <c r="FFW29" s="15"/>
      <c r="FFX29" s="13"/>
      <c r="FFY29" s="9"/>
      <c r="FFZ29" s="8"/>
      <c r="FGA29" s="8"/>
      <c r="FGB29" s="13"/>
      <c r="FGC29" s="13"/>
      <c r="FGD29" s="14"/>
      <c r="FGE29" s="15"/>
      <c r="FGF29" s="13"/>
      <c r="FGG29" s="9"/>
      <c r="FGH29" s="8"/>
      <c r="FGI29" s="8"/>
      <c r="FGJ29" s="13"/>
      <c r="FGK29" s="13"/>
      <c r="FGL29" s="14"/>
      <c r="FGM29" s="15"/>
      <c r="FGN29" s="13"/>
      <c r="FGO29" s="9"/>
      <c r="FGP29" s="8"/>
      <c r="FGQ29" s="8"/>
      <c r="FGR29" s="13"/>
      <c r="FGS29" s="13"/>
      <c r="FGT29" s="14"/>
      <c r="FGU29" s="15"/>
      <c r="FGV29" s="13"/>
      <c r="FGW29" s="9"/>
      <c r="FGX29" s="8"/>
      <c r="FGY29" s="8"/>
      <c r="FGZ29" s="13"/>
      <c r="FHA29" s="13"/>
      <c r="FHB29" s="14"/>
      <c r="FHC29" s="15"/>
      <c r="FHD29" s="13"/>
      <c r="FHE29" s="9"/>
      <c r="FHF29" s="8"/>
      <c r="FHG29" s="8"/>
      <c r="FHH29" s="13"/>
      <c r="FHI29" s="13"/>
      <c r="FHJ29" s="14"/>
      <c r="FHK29" s="15"/>
      <c r="FHL29" s="13"/>
      <c r="FHM29" s="9"/>
      <c r="FHN29" s="8"/>
      <c r="FHO29" s="8"/>
      <c r="FHP29" s="13"/>
      <c r="FHQ29" s="13"/>
      <c r="FHR29" s="14"/>
      <c r="FHS29" s="15"/>
      <c r="FHT29" s="13"/>
      <c r="FHU29" s="9"/>
      <c r="FHV29" s="8"/>
      <c r="FHW29" s="8"/>
      <c r="FHX29" s="13"/>
      <c r="FHY29" s="13"/>
      <c r="FHZ29" s="14"/>
      <c r="FIA29" s="15"/>
      <c r="FIB29" s="13"/>
      <c r="FIC29" s="9"/>
      <c r="FID29" s="8"/>
      <c r="FIE29" s="8"/>
      <c r="FIF29" s="13"/>
      <c r="FIG29" s="13"/>
      <c r="FIH29" s="14"/>
      <c r="FII29" s="15"/>
      <c r="FIJ29" s="13"/>
      <c r="FIK29" s="9"/>
      <c r="FIL29" s="8"/>
      <c r="FIM29" s="8"/>
      <c r="FIN29" s="13"/>
      <c r="FIO29" s="13"/>
      <c r="FIP29" s="14"/>
      <c r="FIQ29" s="15"/>
      <c r="FIR29" s="13"/>
      <c r="FIS29" s="9"/>
      <c r="FIT29" s="8"/>
      <c r="FIU29" s="8"/>
      <c r="FIV29" s="13"/>
      <c r="FIW29" s="13"/>
      <c r="FIX29" s="14"/>
      <c r="FIY29" s="15"/>
      <c r="FIZ29" s="13"/>
      <c r="FJA29" s="9"/>
      <c r="FJB29" s="8"/>
      <c r="FJC29" s="8"/>
      <c r="FJD29" s="13"/>
      <c r="FJE29" s="13"/>
      <c r="FJF29" s="14"/>
      <c r="FJG29" s="15"/>
      <c r="FJH29" s="13"/>
      <c r="FJI29" s="9"/>
      <c r="FJJ29" s="8"/>
      <c r="FJK29" s="8"/>
      <c r="FJL29" s="13"/>
      <c r="FJM29" s="13"/>
      <c r="FJN29" s="14"/>
      <c r="FJO29" s="15"/>
      <c r="FJP29" s="13"/>
      <c r="FJQ29" s="9"/>
      <c r="FJR29" s="8"/>
      <c r="FJS29" s="8"/>
      <c r="FJT29" s="13"/>
      <c r="FJU29" s="13"/>
      <c r="FJV29" s="14"/>
      <c r="FJW29" s="15"/>
      <c r="FJX29" s="13"/>
      <c r="FJY29" s="9"/>
      <c r="FJZ29" s="8"/>
      <c r="FKA29" s="8"/>
      <c r="FKB29" s="13"/>
      <c r="FKC29" s="13"/>
      <c r="FKD29" s="14"/>
      <c r="FKE29" s="15"/>
      <c r="FKF29" s="13"/>
      <c r="FKG29" s="9"/>
      <c r="FKH29" s="8"/>
      <c r="FKI29" s="8"/>
      <c r="FKJ29" s="13"/>
      <c r="FKK29" s="13"/>
      <c r="FKL29" s="14"/>
      <c r="FKM29" s="15"/>
      <c r="FKN29" s="13"/>
      <c r="FKO29" s="9"/>
      <c r="FKP29" s="8"/>
      <c r="FKQ29" s="8"/>
      <c r="FKR29" s="13"/>
      <c r="FKS29" s="13"/>
      <c r="FKT29" s="14"/>
      <c r="FKU29" s="15"/>
      <c r="FKV29" s="13"/>
      <c r="FKW29" s="9"/>
      <c r="FKX29" s="8"/>
      <c r="FKY29" s="8"/>
      <c r="FKZ29" s="13"/>
      <c r="FLA29" s="13"/>
      <c r="FLB29" s="14"/>
      <c r="FLC29" s="15"/>
      <c r="FLD29" s="13"/>
      <c r="FLE29" s="9"/>
      <c r="FLF29" s="8"/>
      <c r="FLG29" s="8"/>
      <c r="FLH29" s="13"/>
      <c r="FLI29" s="13"/>
      <c r="FLJ29" s="14"/>
      <c r="FLK29" s="15"/>
      <c r="FLL29" s="13"/>
      <c r="FLM29" s="9"/>
      <c r="FLN29" s="8"/>
      <c r="FLO29" s="8"/>
      <c r="FLP29" s="13"/>
      <c r="FLQ29" s="13"/>
      <c r="FLR29" s="14"/>
      <c r="FLS29" s="15"/>
      <c r="FLT29" s="13"/>
      <c r="FLU29" s="9"/>
      <c r="FLV29" s="8"/>
      <c r="FLW29" s="8"/>
      <c r="FLX29" s="13"/>
      <c r="FLY29" s="13"/>
      <c r="FLZ29" s="14"/>
      <c r="FMA29" s="15"/>
      <c r="FMB29" s="13"/>
      <c r="FMC29" s="9"/>
      <c r="FMD29" s="8"/>
      <c r="FME29" s="8"/>
      <c r="FMF29" s="13"/>
      <c r="FMG29" s="13"/>
      <c r="FMH29" s="14"/>
      <c r="FMI29" s="15"/>
      <c r="FMJ29" s="13"/>
      <c r="FMK29" s="9"/>
      <c r="FML29" s="8"/>
      <c r="FMM29" s="8"/>
      <c r="FMN29" s="13"/>
      <c r="FMO29" s="13"/>
      <c r="FMP29" s="14"/>
      <c r="FMQ29" s="15"/>
      <c r="FMR29" s="13"/>
      <c r="FMS29" s="9"/>
      <c r="FMT29" s="8"/>
      <c r="FMU29" s="8"/>
      <c r="FMV29" s="13"/>
      <c r="FMW29" s="13"/>
      <c r="FMX29" s="14"/>
      <c r="FMY29" s="15"/>
      <c r="FMZ29" s="13"/>
      <c r="FNA29" s="9"/>
      <c r="FNB29" s="8"/>
      <c r="FNC29" s="8"/>
      <c r="FND29" s="13"/>
      <c r="FNE29" s="13"/>
      <c r="FNF29" s="14"/>
      <c r="FNG29" s="15"/>
      <c r="FNH29" s="13"/>
      <c r="FNI29" s="9"/>
      <c r="FNJ29" s="8"/>
      <c r="FNK29" s="8"/>
      <c r="FNL29" s="13"/>
      <c r="FNM29" s="13"/>
      <c r="FNN29" s="14"/>
      <c r="FNO29" s="15"/>
      <c r="FNP29" s="13"/>
      <c r="FNQ29" s="9"/>
      <c r="FNR29" s="8"/>
      <c r="FNS29" s="8"/>
      <c r="FNT29" s="13"/>
      <c r="FNU29" s="13"/>
      <c r="FNV29" s="14"/>
      <c r="FNW29" s="15"/>
      <c r="FNX29" s="13"/>
      <c r="FNY29" s="9"/>
      <c r="FNZ29" s="8"/>
      <c r="FOA29" s="8"/>
      <c r="FOB29" s="13"/>
      <c r="FOC29" s="13"/>
      <c r="FOD29" s="14"/>
      <c r="FOE29" s="15"/>
      <c r="FOF29" s="13"/>
      <c r="FOG29" s="9"/>
      <c r="FOH29" s="8"/>
      <c r="FOI29" s="8"/>
      <c r="FOJ29" s="13"/>
      <c r="FOK29" s="13"/>
      <c r="FOL29" s="14"/>
      <c r="FOM29" s="15"/>
      <c r="FON29" s="13"/>
      <c r="FOO29" s="9"/>
      <c r="FOP29" s="8"/>
      <c r="FOQ29" s="8"/>
      <c r="FOR29" s="13"/>
      <c r="FOS29" s="13"/>
      <c r="FOT29" s="14"/>
      <c r="FOU29" s="15"/>
      <c r="FOV29" s="13"/>
      <c r="FOW29" s="9"/>
      <c r="FOX29" s="8"/>
      <c r="FOY29" s="8"/>
      <c r="FOZ29" s="13"/>
      <c r="FPA29" s="13"/>
      <c r="FPB29" s="14"/>
      <c r="FPC29" s="15"/>
      <c r="FPD29" s="13"/>
      <c r="FPE29" s="9"/>
      <c r="FPF29" s="8"/>
      <c r="FPG29" s="8"/>
      <c r="FPH29" s="13"/>
      <c r="FPI29" s="13"/>
      <c r="FPJ29" s="14"/>
      <c r="FPK29" s="15"/>
      <c r="FPL29" s="13"/>
      <c r="FPM29" s="9"/>
      <c r="FPN29" s="8"/>
      <c r="FPO29" s="8"/>
      <c r="FPP29" s="13"/>
      <c r="FPQ29" s="13"/>
      <c r="FPR29" s="14"/>
      <c r="FPS29" s="15"/>
      <c r="FPT29" s="13"/>
      <c r="FPU29" s="9"/>
      <c r="FPV29" s="8"/>
      <c r="FPW29" s="8"/>
      <c r="FPX29" s="13"/>
      <c r="FPY29" s="13"/>
      <c r="FPZ29" s="14"/>
      <c r="FQA29" s="15"/>
      <c r="FQB29" s="13"/>
      <c r="FQC29" s="9"/>
      <c r="FQD29" s="8"/>
      <c r="FQE29" s="8"/>
      <c r="FQF29" s="13"/>
      <c r="FQG29" s="13"/>
      <c r="FQH29" s="14"/>
      <c r="FQI29" s="15"/>
      <c r="FQJ29" s="13"/>
      <c r="FQK29" s="9"/>
      <c r="FQL29" s="8"/>
      <c r="FQM29" s="8"/>
      <c r="FQN29" s="13"/>
      <c r="FQO29" s="13"/>
      <c r="FQP29" s="14"/>
      <c r="FQQ29" s="15"/>
      <c r="FQR29" s="13"/>
      <c r="FQS29" s="9"/>
      <c r="FQT29" s="8"/>
      <c r="FQU29" s="8"/>
      <c r="FQV29" s="13"/>
      <c r="FQW29" s="13"/>
      <c r="FQX29" s="14"/>
      <c r="FQY29" s="15"/>
      <c r="FQZ29" s="13"/>
      <c r="FRA29" s="9"/>
      <c r="FRB29" s="8"/>
      <c r="FRC29" s="8"/>
      <c r="FRD29" s="13"/>
      <c r="FRE29" s="13"/>
      <c r="FRF29" s="14"/>
      <c r="FRG29" s="15"/>
      <c r="FRH29" s="13"/>
      <c r="FRI29" s="9"/>
      <c r="FRJ29" s="8"/>
      <c r="FRK29" s="8"/>
      <c r="FRL29" s="13"/>
      <c r="FRM29" s="13"/>
      <c r="FRN29" s="14"/>
      <c r="FRO29" s="15"/>
      <c r="FRP29" s="13"/>
      <c r="FRQ29" s="9"/>
      <c r="FRR29" s="8"/>
      <c r="FRS29" s="8"/>
      <c r="FRT29" s="13"/>
      <c r="FRU29" s="13"/>
      <c r="FRV29" s="14"/>
      <c r="FRW29" s="15"/>
      <c r="FRX29" s="13"/>
      <c r="FRY29" s="9"/>
      <c r="FRZ29" s="8"/>
      <c r="FSA29" s="8"/>
      <c r="FSB29" s="13"/>
      <c r="FSC29" s="13"/>
      <c r="FSD29" s="14"/>
      <c r="FSE29" s="15"/>
      <c r="FSF29" s="13"/>
      <c r="FSG29" s="9"/>
      <c r="FSH29" s="8"/>
      <c r="FSI29" s="8"/>
      <c r="FSJ29" s="13"/>
      <c r="FSK29" s="13"/>
      <c r="FSL29" s="14"/>
      <c r="FSM29" s="15"/>
      <c r="FSN29" s="13"/>
      <c r="FSO29" s="9"/>
      <c r="FSP29" s="8"/>
      <c r="FSQ29" s="8"/>
      <c r="FSR29" s="13"/>
      <c r="FSS29" s="13"/>
      <c r="FST29" s="14"/>
      <c r="FSU29" s="15"/>
      <c r="FSV29" s="13"/>
      <c r="FSW29" s="9"/>
      <c r="FSX29" s="8"/>
      <c r="FSY29" s="8"/>
      <c r="FSZ29" s="13"/>
      <c r="FTA29" s="13"/>
      <c r="FTB29" s="14"/>
      <c r="FTC29" s="15"/>
      <c r="FTD29" s="13"/>
      <c r="FTE29" s="9"/>
      <c r="FTF29" s="8"/>
      <c r="FTG29" s="8"/>
      <c r="FTH29" s="13"/>
      <c r="FTI29" s="13"/>
      <c r="FTJ29" s="14"/>
      <c r="FTK29" s="15"/>
      <c r="FTL29" s="13"/>
      <c r="FTM29" s="9"/>
      <c r="FTN29" s="8"/>
      <c r="FTO29" s="8"/>
      <c r="FTP29" s="13"/>
      <c r="FTQ29" s="13"/>
      <c r="FTR29" s="14"/>
      <c r="FTS29" s="15"/>
      <c r="FTT29" s="13"/>
      <c r="FTU29" s="9"/>
      <c r="FTV29" s="8"/>
      <c r="FTW29" s="8"/>
      <c r="FTX29" s="13"/>
      <c r="FTY29" s="13"/>
      <c r="FTZ29" s="14"/>
      <c r="FUA29" s="15"/>
      <c r="FUB29" s="13"/>
      <c r="FUC29" s="9"/>
      <c r="FUD29" s="8"/>
      <c r="FUE29" s="8"/>
      <c r="FUF29" s="13"/>
      <c r="FUG29" s="13"/>
      <c r="FUH29" s="14"/>
      <c r="FUI29" s="15"/>
      <c r="FUJ29" s="13"/>
      <c r="FUK29" s="9"/>
      <c r="FUL29" s="8"/>
      <c r="FUM29" s="8"/>
      <c r="FUN29" s="13"/>
      <c r="FUO29" s="13"/>
      <c r="FUP29" s="14"/>
      <c r="FUQ29" s="15"/>
      <c r="FUR29" s="13"/>
      <c r="FUS29" s="9"/>
      <c r="FUT29" s="8"/>
      <c r="FUU29" s="8"/>
      <c r="FUV29" s="13"/>
      <c r="FUW29" s="13"/>
      <c r="FUX29" s="14"/>
      <c r="FUY29" s="15"/>
      <c r="FUZ29" s="13"/>
      <c r="FVA29" s="9"/>
      <c r="FVB29" s="8"/>
      <c r="FVC29" s="8"/>
      <c r="FVD29" s="13"/>
      <c r="FVE29" s="13"/>
      <c r="FVF29" s="14"/>
      <c r="FVG29" s="15"/>
      <c r="FVH29" s="13"/>
      <c r="FVI29" s="9"/>
      <c r="FVJ29" s="8"/>
      <c r="FVK29" s="8"/>
      <c r="FVL29" s="13"/>
      <c r="FVM29" s="13"/>
      <c r="FVN29" s="14"/>
      <c r="FVO29" s="15"/>
      <c r="FVP29" s="13"/>
      <c r="FVQ29" s="9"/>
      <c r="FVR29" s="8"/>
      <c r="FVS29" s="8"/>
      <c r="FVT29" s="13"/>
      <c r="FVU29" s="13"/>
      <c r="FVV29" s="14"/>
      <c r="FVW29" s="15"/>
      <c r="FVX29" s="13"/>
      <c r="FVY29" s="9"/>
      <c r="FVZ29" s="8"/>
      <c r="FWA29" s="8"/>
      <c r="FWB29" s="13"/>
      <c r="FWC29" s="13"/>
      <c r="FWD29" s="14"/>
      <c r="FWE29" s="15"/>
      <c r="FWF29" s="13"/>
      <c r="FWG29" s="9"/>
      <c r="FWH29" s="8"/>
      <c r="FWI29" s="8"/>
      <c r="FWJ29" s="13"/>
      <c r="FWK29" s="13"/>
      <c r="FWL29" s="14"/>
      <c r="FWM29" s="15"/>
      <c r="FWN29" s="13"/>
      <c r="FWO29" s="9"/>
      <c r="FWP29" s="8"/>
      <c r="FWQ29" s="8"/>
      <c r="FWR29" s="13"/>
      <c r="FWS29" s="13"/>
      <c r="FWT29" s="14"/>
      <c r="FWU29" s="15"/>
      <c r="FWV29" s="13"/>
      <c r="FWW29" s="9"/>
      <c r="FWX29" s="8"/>
      <c r="FWY29" s="8"/>
      <c r="FWZ29" s="13"/>
      <c r="FXA29" s="13"/>
      <c r="FXB29" s="14"/>
      <c r="FXC29" s="15"/>
      <c r="FXD29" s="13"/>
      <c r="FXE29" s="9"/>
      <c r="FXF29" s="8"/>
      <c r="FXG29" s="8"/>
      <c r="FXH29" s="13"/>
      <c r="FXI29" s="13"/>
      <c r="FXJ29" s="14"/>
      <c r="FXK29" s="15"/>
      <c r="FXL29" s="13"/>
      <c r="FXM29" s="9"/>
      <c r="FXN29" s="8"/>
      <c r="FXO29" s="8"/>
      <c r="FXP29" s="13"/>
      <c r="FXQ29" s="13"/>
      <c r="FXR29" s="14"/>
      <c r="FXS29" s="15"/>
      <c r="FXT29" s="13"/>
      <c r="FXU29" s="9"/>
      <c r="FXV29" s="8"/>
      <c r="FXW29" s="8"/>
      <c r="FXX29" s="13"/>
      <c r="FXY29" s="13"/>
      <c r="FXZ29" s="14"/>
      <c r="FYA29" s="15"/>
      <c r="FYB29" s="13"/>
      <c r="FYC29" s="9"/>
      <c r="FYD29" s="8"/>
      <c r="FYE29" s="8"/>
      <c r="FYF29" s="13"/>
      <c r="FYG29" s="13"/>
      <c r="FYH29" s="14"/>
      <c r="FYI29" s="15"/>
      <c r="FYJ29" s="13"/>
      <c r="FYK29" s="9"/>
      <c r="FYL29" s="8"/>
      <c r="FYM29" s="8"/>
      <c r="FYN29" s="13"/>
      <c r="FYO29" s="13"/>
      <c r="FYP29" s="14"/>
      <c r="FYQ29" s="15"/>
      <c r="FYR29" s="13"/>
      <c r="FYS29" s="9"/>
      <c r="FYT29" s="8"/>
      <c r="FYU29" s="8"/>
      <c r="FYV29" s="13"/>
      <c r="FYW29" s="13"/>
      <c r="FYX29" s="14"/>
      <c r="FYY29" s="15"/>
      <c r="FYZ29" s="13"/>
      <c r="FZA29" s="9"/>
      <c r="FZB29" s="8"/>
      <c r="FZC29" s="8"/>
      <c r="FZD29" s="13"/>
      <c r="FZE29" s="13"/>
      <c r="FZF29" s="14"/>
      <c r="FZG29" s="15"/>
      <c r="FZH29" s="13"/>
      <c r="FZI29" s="9"/>
      <c r="FZJ29" s="8"/>
      <c r="FZK29" s="8"/>
      <c r="FZL29" s="13"/>
      <c r="FZM29" s="13"/>
      <c r="FZN29" s="14"/>
      <c r="FZO29" s="15"/>
      <c r="FZP29" s="13"/>
      <c r="FZQ29" s="9"/>
      <c r="FZR29" s="8"/>
      <c r="FZS29" s="8"/>
      <c r="FZT29" s="13"/>
      <c r="FZU29" s="13"/>
      <c r="FZV29" s="14"/>
      <c r="FZW29" s="15"/>
      <c r="FZX29" s="13"/>
      <c r="FZY29" s="9"/>
      <c r="FZZ29" s="8"/>
      <c r="GAA29" s="8"/>
      <c r="GAB29" s="13"/>
      <c r="GAC29" s="13"/>
      <c r="GAD29" s="14"/>
      <c r="GAE29" s="15"/>
      <c r="GAF29" s="13"/>
      <c r="GAG29" s="9"/>
      <c r="GAH29" s="8"/>
      <c r="GAI29" s="8"/>
      <c r="GAJ29" s="13"/>
      <c r="GAK29" s="13"/>
      <c r="GAL29" s="14"/>
      <c r="GAM29" s="15"/>
      <c r="GAN29" s="13"/>
      <c r="GAO29" s="9"/>
      <c r="GAP29" s="8"/>
      <c r="GAQ29" s="8"/>
      <c r="GAR29" s="13"/>
      <c r="GAS29" s="13"/>
      <c r="GAT29" s="14"/>
      <c r="GAU29" s="15"/>
      <c r="GAV29" s="13"/>
      <c r="GAW29" s="9"/>
      <c r="GAX29" s="8"/>
      <c r="GAY29" s="8"/>
      <c r="GAZ29" s="13"/>
      <c r="GBA29" s="13"/>
      <c r="GBB29" s="14"/>
      <c r="GBC29" s="15"/>
      <c r="GBD29" s="13"/>
      <c r="GBE29" s="9"/>
      <c r="GBF29" s="8"/>
      <c r="GBG29" s="8"/>
      <c r="GBH29" s="13"/>
      <c r="GBI29" s="13"/>
      <c r="GBJ29" s="14"/>
      <c r="GBK29" s="15"/>
      <c r="GBL29" s="13"/>
      <c r="GBM29" s="9"/>
      <c r="GBN29" s="8"/>
      <c r="GBO29" s="8"/>
      <c r="GBP29" s="13"/>
      <c r="GBQ29" s="13"/>
      <c r="GBR29" s="14"/>
      <c r="GBS29" s="15"/>
      <c r="GBT29" s="13"/>
      <c r="GBU29" s="9"/>
      <c r="GBV29" s="8"/>
      <c r="GBW29" s="8"/>
      <c r="GBX29" s="13"/>
      <c r="GBY29" s="13"/>
      <c r="GBZ29" s="14"/>
      <c r="GCA29" s="15"/>
      <c r="GCB29" s="13"/>
      <c r="GCC29" s="9"/>
      <c r="GCD29" s="8"/>
      <c r="GCE29" s="8"/>
      <c r="GCF29" s="13"/>
      <c r="GCG29" s="13"/>
      <c r="GCH29" s="14"/>
      <c r="GCI29" s="15"/>
      <c r="GCJ29" s="13"/>
      <c r="GCK29" s="9"/>
      <c r="GCL29" s="8"/>
      <c r="GCM29" s="8"/>
      <c r="GCN29" s="13"/>
      <c r="GCO29" s="13"/>
      <c r="GCP29" s="14"/>
      <c r="GCQ29" s="15"/>
      <c r="GCR29" s="13"/>
      <c r="GCS29" s="9"/>
      <c r="GCT29" s="8"/>
      <c r="GCU29" s="8"/>
      <c r="GCV29" s="13"/>
      <c r="GCW29" s="13"/>
      <c r="GCX29" s="14"/>
      <c r="GCY29" s="15"/>
      <c r="GCZ29" s="13"/>
      <c r="GDA29" s="9"/>
      <c r="GDB29" s="8"/>
      <c r="GDC29" s="8"/>
      <c r="GDD29" s="13"/>
      <c r="GDE29" s="13"/>
      <c r="GDF29" s="14"/>
      <c r="GDG29" s="15"/>
      <c r="GDH29" s="13"/>
      <c r="GDI29" s="9"/>
      <c r="GDJ29" s="8"/>
      <c r="GDK29" s="8"/>
      <c r="GDL29" s="13"/>
      <c r="GDM29" s="13"/>
      <c r="GDN29" s="14"/>
      <c r="GDO29" s="15"/>
      <c r="GDP29" s="13"/>
      <c r="GDQ29" s="9"/>
      <c r="GDR29" s="8"/>
      <c r="GDS29" s="8"/>
      <c r="GDT29" s="13"/>
      <c r="GDU29" s="13"/>
      <c r="GDV29" s="14"/>
      <c r="GDW29" s="15"/>
      <c r="GDX29" s="13"/>
      <c r="GDY29" s="9"/>
      <c r="GDZ29" s="8"/>
      <c r="GEA29" s="8"/>
      <c r="GEB29" s="13"/>
      <c r="GEC29" s="13"/>
      <c r="GED29" s="14"/>
      <c r="GEE29" s="15"/>
      <c r="GEF29" s="13"/>
      <c r="GEG29" s="9"/>
      <c r="GEH29" s="8"/>
      <c r="GEI29" s="8"/>
      <c r="GEJ29" s="13"/>
      <c r="GEK29" s="13"/>
      <c r="GEL29" s="14"/>
      <c r="GEM29" s="15"/>
      <c r="GEN29" s="13"/>
      <c r="GEO29" s="9"/>
      <c r="GEP29" s="8"/>
      <c r="GEQ29" s="8"/>
      <c r="GER29" s="13"/>
      <c r="GES29" s="13"/>
      <c r="GET29" s="14"/>
      <c r="GEU29" s="15"/>
      <c r="GEV29" s="13"/>
      <c r="GEW29" s="9"/>
      <c r="GEX29" s="8"/>
      <c r="GEY29" s="8"/>
      <c r="GEZ29" s="13"/>
      <c r="GFA29" s="13"/>
      <c r="GFB29" s="14"/>
      <c r="GFC29" s="15"/>
      <c r="GFD29" s="13"/>
      <c r="GFE29" s="9"/>
      <c r="GFF29" s="8"/>
      <c r="GFG29" s="8"/>
      <c r="GFH29" s="13"/>
      <c r="GFI29" s="13"/>
      <c r="GFJ29" s="14"/>
      <c r="GFK29" s="15"/>
      <c r="GFL29" s="13"/>
      <c r="GFM29" s="9"/>
      <c r="GFN29" s="8"/>
      <c r="GFO29" s="8"/>
      <c r="GFP29" s="13"/>
      <c r="GFQ29" s="13"/>
      <c r="GFR29" s="14"/>
      <c r="GFS29" s="15"/>
      <c r="GFT29" s="13"/>
      <c r="GFU29" s="9"/>
      <c r="GFV29" s="8"/>
      <c r="GFW29" s="8"/>
      <c r="GFX29" s="13"/>
      <c r="GFY29" s="13"/>
      <c r="GFZ29" s="14"/>
      <c r="GGA29" s="15"/>
      <c r="GGB29" s="13"/>
      <c r="GGC29" s="9"/>
      <c r="GGD29" s="8"/>
      <c r="GGE29" s="8"/>
      <c r="GGF29" s="13"/>
      <c r="GGG29" s="13"/>
      <c r="GGH29" s="14"/>
      <c r="GGI29" s="15"/>
      <c r="GGJ29" s="13"/>
      <c r="GGK29" s="9"/>
      <c r="GGL29" s="8"/>
      <c r="GGM29" s="8"/>
      <c r="GGN29" s="13"/>
      <c r="GGO29" s="13"/>
      <c r="GGP29" s="14"/>
      <c r="GGQ29" s="15"/>
      <c r="GGR29" s="13"/>
      <c r="GGS29" s="9"/>
      <c r="GGT29" s="8"/>
      <c r="GGU29" s="8"/>
      <c r="GGV29" s="13"/>
      <c r="GGW29" s="13"/>
      <c r="GGX29" s="14"/>
      <c r="GGY29" s="15"/>
      <c r="GGZ29" s="13"/>
      <c r="GHA29" s="9"/>
      <c r="GHB29" s="8"/>
      <c r="GHC29" s="8"/>
      <c r="GHD29" s="13"/>
      <c r="GHE29" s="13"/>
      <c r="GHF29" s="14"/>
      <c r="GHG29" s="15"/>
      <c r="GHH29" s="13"/>
      <c r="GHI29" s="9"/>
      <c r="GHJ29" s="8"/>
      <c r="GHK29" s="8"/>
      <c r="GHL29" s="13"/>
      <c r="GHM29" s="13"/>
      <c r="GHN29" s="14"/>
      <c r="GHO29" s="15"/>
      <c r="GHP29" s="13"/>
      <c r="GHQ29" s="9"/>
      <c r="GHR29" s="8"/>
      <c r="GHS29" s="8"/>
      <c r="GHT29" s="13"/>
      <c r="GHU29" s="13"/>
      <c r="GHV29" s="14"/>
      <c r="GHW29" s="15"/>
      <c r="GHX29" s="13"/>
      <c r="GHY29" s="9"/>
      <c r="GHZ29" s="8"/>
      <c r="GIA29" s="8"/>
      <c r="GIB29" s="13"/>
      <c r="GIC29" s="13"/>
      <c r="GID29" s="14"/>
      <c r="GIE29" s="15"/>
      <c r="GIF29" s="13"/>
      <c r="GIG29" s="9"/>
      <c r="GIH29" s="8"/>
      <c r="GII29" s="8"/>
      <c r="GIJ29" s="13"/>
      <c r="GIK29" s="13"/>
      <c r="GIL29" s="14"/>
      <c r="GIM29" s="15"/>
      <c r="GIN29" s="13"/>
      <c r="GIO29" s="9"/>
      <c r="GIP29" s="8"/>
      <c r="GIQ29" s="8"/>
      <c r="GIR29" s="13"/>
      <c r="GIS29" s="13"/>
      <c r="GIT29" s="14"/>
      <c r="GIU29" s="15"/>
      <c r="GIV29" s="13"/>
      <c r="GIW29" s="9"/>
      <c r="GIX29" s="8"/>
      <c r="GIY29" s="8"/>
      <c r="GIZ29" s="13"/>
      <c r="GJA29" s="13"/>
      <c r="GJB29" s="14"/>
      <c r="GJC29" s="15"/>
      <c r="GJD29" s="13"/>
      <c r="GJE29" s="9"/>
      <c r="GJF29" s="8"/>
      <c r="GJG29" s="8"/>
      <c r="GJH29" s="13"/>
      <c r="GJI29" s="13"/>
      <c r="GJJ29" s="14"/>
      <c r="GJK29" s="15"/>
      <c r="GJL29" s="13"/>
      <c r="GJM29" s="9"/>
      <c r="GJN29" s="8"/>
      <c r="GJO29" s="8"/>
      <c r="GJP29" s="13"/>
      <c r="GJQ29" s="13"/>
      <c r="GJR29" s="14"/>
      <c r="GJS29" s="15"/>
      <c r="GJT29" s="13"/>
      <c r="GJU29" s="9"/>
      <c r="GJV29" s="8"/>
      <c r="GJW29" s="8"/>
      <c r="GJX29" s="13"/>
      <c r="GJY29" s="13"/>
      <c r="GJZ29" s="14"/>
      <c r="GKA29" s="15"/>
      <c r="GKB29" s="13"/>
      <c r="GKC29" s="9"/>
      <c r="GKD29" s="8"/>
      <c r="GKE29" s="8"/>
      <c r="GKF29" s="13"/>
      <c r="GKG29" s="13"/>
      <c r="GKH29" s="14"/>
      <c r="GKI29" s="15"/>
      <c r="GKJ29" s="13"/>
      <c r="GKK29" s="9"/>
      <c r="GKL29" s="8"/>
      <c r="GKM29" s="8"/>
      <c r="GKN29" s="13"/>
      <c r="GKO29" s="13"/>
      <c r="GKP29" s="14"/>
      <c r="GKQ29" s="15"/>
      <c r="GKR29" s="13"/>
      <c r="GKS29" s="9"/>
      <c r="GKT29" s="8"/>
      <c r="GKU29" s="8"/>
      <c r="GKV29" s="13"/>
      <c r="GKW29" s="13"/>
      <c r="GKX29" s="14"/>
      <c r="GKY29" s="15"/>
      <c r="GKZ29" s="13"/>
      <c r="GLA29" s="9"/>
      <c r="GLB29" s="8"/>
      <c r="GLC29" s="8"/>
      <c r="GLD29" s="13"/>
      <c r="GLE29" s="13"/>
      <c r="GLF29" s="14"/>
      <c r="GLG29" s="15"/>
      <c r="GLH29" s="13"/>
      <c r="GLI29" s="9"/>
      <c r="GLJ29" s="8"/>
      <c r="GLK29" s="8"/>
      <c r="GLL29" s="13"/>
      <c r="GLM29" s="13"/>
      <c r="GLN29" s="14"/>
      <c r="GLO29" s="15"/>
      <c r="GLP29" s="13"/>
      <c r="GLQ29" s="9"/>
      <c r="GLR29" s="8"/>
      <c r="GLS29" s="8"/>
      <c r="GLT29" s="13"/>
      <c r="GLU29" s="13"/>
      <c r="GLV29" s="14"/>
      <c r="GLW29" s="15"/>
      <c r="GLX29" s="13"/>
      <c r="GLY29" s="9"/>
      <c r="GLZ29" s="8"/>
      <c r="GMA29" s="8"/>
      <c r="GMB29" s="13"/>
      <c r="GMC29" s="13"/>
      <c r="GMD29" s="14"/>
      <c r="GME29" s="15"/>
      <c r="GMF29" s="13"/>
      <c r="GMG29" s="9"/>
      <c r="GMH29" s="8"/>
      <c r="GMI29" s="8"/>
      <c r="GMJ29" s="13"/>
      <c r="GMK29" s="13"/>
      <c r="GML29" s="14"/>
      <c r="GMM29" s="15"/>
      <c r="GMN29" s="13"/>
      <c r="GMO29" s="9"/>
      <c r="GMP29" s="8"/>
      <c r="GMQ29" s="8"/>
      <c r="GMR29" s="13"/>
      <c r="GMS29" s="13"/>
      <c r="GMT29" s="14"/>
      <c r="GMU29" s="15"/>
      <c r="GMV29" s="13"/>
      <c r="GMW29" s="9"/>
      <c r="GMX29" s="8"/>
      <c r="GMY29" s="8"/>
      <c r="GMZ29" s="13"/>
      <c r="GNA29" s="13"/>
      <c r="GNB29" s="14"/>
      <c r="GNC29" s="15"/>
      <c r="GND29" s="13"/>
      <c r="GNE29" s="9"/>
      <c r="GNF29" s="8"/>
      <c r="GNG29" s="8"/>
      <c r="GNH29" s="13"/>
      <c r="GNI29" s="13"/>
      <c r="GNJ29" s="14"/>
      <c r="GNK29" s="15"/>
      <c r="GNL29" s="13"/>
      <c r="GNM29" s="9"/>
      <c r="GNN29" s="8"/>
      <c r="GNO29" s="8"/>
      <c r="GNP29" s="13"/>
      <c r="GNQ29" s="13"/>
      <c r="GNR29" s="14"/>
      <c r="GNS29" s="15"/>
      <c r="GNT29" s="13"/>
      <c r="GNU29" s="9"/>
      <c r="GNV29" s="8"/>
      <c r="GNW29" s="8"/>
      <c r="GNX29" s="13"/>
      <c r="GNY29" s="13"/>
      <c r="GNZ29" s="14"/>
      <c r="GOA29" s="15"/>
      <c r="GOB29" s="13"/>
      <c r="GOC29" s="9"/>
      <c r="GOD29" s="8"/>
      <c r="GOE29" s="8"/>
      <c r="GOF29" s="13"/>
      <c r="GOG29" s="13"/>
      <c r="GOH29" s="14"/>
      <c r="GOI29" s="15"/>
      <c r="GOJ29" s="13"/>
      <c r="GOK29" s="9"/>
      <c r="GOL29" s="8"/>
      <c r="GOM29" s="8"/>
      <c r="GON29" s="13"/>
      <c r="GOO29" s="13"/>
      <c r="GOP29" s="14"/>
      <c r="GOQ29" s="15"/>
      <c r="GOR29" s="13"/>
      <c r="GOS29" s="9"/>
      <c r="GOT29" s="8"/>
      <c r="GOU29" s="8"/>
      <c r="GOV29" s="13"/>
      <c r="GOW29" s="13"/>
      <c r="GOX29" s="14"/>
      <c r="GOY29" s="15"/>
      <c r="GOZ29" s="13"/>
      <c r="GPA29" s="9"/>
      <c r="GPB29" s="8"/>
      <c r="GPC29" s="8"/>
      <c r="GPD29" s="13"/>
      <c r="GPE29" s="13"/>
      <c r="GPF29" s="14"/>
      <c r="GPG29" s="15"/>
      <c r="GPH29" s="13"/>
      <c r="GPI29" s="9"/>
      <c r="GPJ29" s="8"/>
      <c r="GPK29" s="8"/>
      <c r="GPL29" s="13"/>
      <c r="GPM29" s="13"/>
      <c r="GPN29" s="14"/>
      <c r="GPO29" s="15"/>
      <c r="GPP29" s="13"/>
      <c r="GPQ29" s="9"/>
      <c r="GPR29" s="8"/>
      <c r="GPS29" s="8"/>
      <c r="GPT29" s="13"/>
      <c r="GPU29" s="13"/>
      <c r="GPV29" s="14"/>
      <c r="GPW29" s="15"/>
      <c r="GPX29" s="13"/>
      <c r="GPY29" s="9"/>
      <c r="GPZ29" s="8"/>
      <c r="GQA29" s="8"/>
      <c r="GQB29" s="13"/>
      <c r="GQC29" s="13"/>
      <c r="GQD29" s="14"/>
      <c r="GQE29" s="15"/>
      <c r="GQF29" s="13"/>
      <c r="GQG29" s="9"/>
      <c r="GQH29" s="8"/>
      <c r="GQI29" s="8"/>
      <c r="GQJ29" s="13"/>
      <c r="GQK29" s="13"/>
      <c r="GQL29" s="14"/>
      <c r="GQM29" s="15"/>
      <c r="GQN29" s="13"/>
      <c r="GQO29" s="9"/>
      <c r="GQP29" s="8"/>
      <c r="GQQ29" s="8"/>
      <c r="GQR29" s="13"/>
      <c r="GQS29" s="13"/>
      <c r="GQT29" s="14"/>
      <c r="GQU29" s="15"/>
      <c r="GQV29" s="13"/>
      <c r="GQW29" s="9"/>
      <c r="GQX29" s="8"/>
      <c r="GQY29" s="8"/>
      <c r="GQZ29" s="13"/>
      <c r="GRA29" s="13"/>
      <c r="GRB29" s="14"/>
      <c r="GRC29" s="15"/>
      <c r="GRD29" s="13"/>
      <c r="GRE29" s="9"/>
      <c r="GRF29" s="8"/>
      <c r="GRG29" s="8"/>
      <c r="GRH29" s="13"/>
      <c r="GRI29" s="13"/>
      <c r="GRJ29" s="14"/>
      <c r="GRK29" s="15"/>
      <c r="GRL29" s="13"/>
      <c r="GRM29" s="9"/>
      <c r="GRN29" s="8"/>
      <c r="GRO29" s="8"/>
      <c r="GRP29" s="13"/>
      <c r="GRQ29" s="13"/>
      <c r="GRR29" s="14"/>
      <c r="GRS29" s="15"/>
      <c r="GRT29" s="13"/>
      <c r="GRU29" s="9"/>
      <c r="GRV29" s="8"/>
      <c r="GRW29" s="8"/>
      <c r="GRX29" s="13"/>
      <c r="GRY29" s="13"/>
      <c r="GRZ29" s="14"/>
      <c r="GSA29" s="15"/>
      <c r="GSB29" s="13"/>
      <c r="GSC29" s="9"/>
      <c r="GSD29" s="8"/>
      <c r="GSE29" s="8"/>
      <c r="GSF29" s="13"/>
      <c r="GSG29" s="13"/>
      <c r="GSH29" s="14"/>
      <c r="GSI29" s="15"/>
      <c r="GSJ29" s="13"/>
      <c r="GSK29" s="9"/>
      <c r="GSL29" s="8"/>
      <c r="GSM29" s="8"/>
      <c r="GSN29" s="13"/>
      <c r="GSO29" s="13"/>
      <c r="GSP29" s="14"/>
      <c r="GSQ29" s="15"/>
      <c r="GSR29" s="13"/>
      <c r="GSS29" s="9"/>
      <c r="GST29" s="8"/>
      <c r="GSU29" s="8"/>
      <c r="GSV29" s="13"/>
      <c r="GSW29" s="13"/>
      <c r="GSX29" s="14"/>
      <c r="GSY29" s="15"/>
      <c r="GSZ29" s="13"/>
      <c r="GTA29" s="9"/>
      <c r="GTB29" s="8"/>
      <c r="GTC29" s="8"/>
      <c r="GTD29" s="13"/>
      <c r="GTE29" s="13"/>
      <c r="GTF29" s="14"/>
      <c r="GTG29" s="15"/>
      <c r="GTH29" s="13"/>
      <c r="GTI29" s="9"/>
      <c r="GTJ29" s="8"/>
      <c r="GTK29" s="8"/>
      <c r="GTL29" s="13"/>
      <c r="GTM29" s="13"/>
      <c r="GTN29" s="14"/>
      <c r="GTO29" s="15"/>
      <c r="GTP29" s="13"/>
      <c r="GTQ29" s="9"/>
      <c r="GTR29" s="8"/>
      <c r="GTS29" s="8"/>
      <c r="GTT29" s="13"/>
      <c r="GTU29" s="13"/>
      <c r="GTV29" s="14"/>
      <c r="GTW29" s="15"/>
      <c r="GTX29" s="13"/>
      <c r="GTY29" s="9"/>
      <c r="GTZ29" s="8"/>
      <c r="GUA29" s="8"/>
      <c r="GUB29" s="13"/>
      <c r="GUC29" s="13"/>
      <c r="GUD29" s="14"/>
      <c r="GUE29" s="15"/>
      <c r="GUF29" s="13"/>
      <c r="GUG29" s="9"/>
      <c r="GUH29" s="8"/>
      <c r="GUI29" s="8"/>
      <c r="GUJ29" s="13"/>
      <c r="GUK29" s="13"/>
      <c r="GUL29" s="14"/>
      <c r="GUM29" s="15"/>
      <c r="GUN29" s="13"/>
      <c r="GUO29" s="9"/>
      <c r="GUP29" s="8"/>
      <c r="GUQ29" s="8"/>
      <c r="GUR29" s="13"/>
      <c r="GUS29" s="13"/>
      <c r="GUT29" s="14"/>
      <c r="GUU29" s="15"/>
      <c r="GUV29" s="13"/>
      <c r="GUW29" s="9"/>
      <c r="GUX29" s="8"/>
      <c r="GUY29" s="8"/>
      <c r="GUZ29" s="13"/>
      <c r="GVA29" s="13"/>
      <c r="GVB29" s="14"/>
      <c r="GVC29" s="15"/>
      <c r="GVD29" s="13"/>
      <c r="GVE29" s="9"/>
      <c r="GVF29" s="8"/>
      <c r="GVG29" s="8"/>
      <c r="GVH29" s="13"/>
      <c r="GVI29" s="13"/>
      <c r="GVJ29" s="14"/>
      <c r="GVK29" s="15"/>
      <c r="GVL29" s="13"/>
      <c r="GVM29" s="9"/>
      <c r="GVN29" s="8"/>
      <c r="GVO29" s="8"/>
      <c r="GVP29" s="13"/>
      <c r="GVQ29" s="13"/>
      <c r="GVR29" s="14"/>
      <c r="GVS29" s="15"/>
      <c r="GVT29" s="13"/>
      <c r="GVU29" s="9"/>
      <c r="GVV29" s="8"/>
      <c r="GVW29" s="8"/>
      <c r="GVX29" s="13"/>
      <c r="GVY29" s="13"/>
      <c r="GVZ29" s="14"/>
      <c r="GWA29" s="15"/>
      <c r="GWB29" s="13"/>
      <c r="GWC29" s="9"/>
      <c r="GWD29" s="8"/>
      <c r="GWE29" s="8"/>
      <c r="GWF29" s="13"/>
      <c r="GWG29" s="13"/>
      <c r="GWH29" s="14"/>
      <c r="GWI29" s="15"/>
      <c r="GWJ29" s="13"/>
      <c r="GWK29" s="9"/>
      <c r="GWL29" s="8"/>
      <c r="GWM29" s="8"/>
      <c r="GWN29" s="13"/>
      <c r="GWO29" s="13"/>
      <c r="GWP29" s="14"/>
      <c r="GWQ29" s="15"/>
      <c r="GWR29" s="13"/>
      <c r="GWS29" s="9"/>
      <c r="GWT29" s="8"/>
      <c r="GWU29" s="8"/>
      <c r="GWV29" s="13"/>
      <c r="GWW29" s="13"/>
      <c r="GWX29" s="14"/>
      <c r="GWY29" s="15"/>
      <c r="GWZ29" s="13"/>
      <c r="GXA29" s="9"/>
      <c r="GXB29" s="8"/>
      <c r="GXC29" s="8"/>
      <c r="GXD29" s="13"/>
      <c r="GXE29" s="13"/>
      <c r="GXF29" s="14"/>
      <c r="GXG29" s="15"/>
      <c r="GXH29" s="13"/>
      <c r="GXI29" s="9"/>
      <c r="GXJ29" s="8"/>
      <c r="GXK29" s="8"/>
      <c r="GXL29" s="13"/>
      <c r="GXM29" s="13"/>
      <c r="GXN29" s="14"/>
      <c r="GXO29" s="15"/>
      <c r="GXP29" s="13"/>
      <c r="GXQ29" s="9"/>
      <c r="GXR29" s="8"/>
      <c r="GXS29" s="8"/>
      <c r="GXT29" s="13"/>
      <c r="GXU29" s="13"/>
      <c r="GXV29" s="14"/>
      <c r="GXW29" s="15"/>
      <c r="GXX29" s="13"/>
      <c r="GXY29" s="9"/>
      <c r="GXZ29" s="8"/>
      <c r="GYA29" s="8"/>
      <c r="GYB29" s="13"/>
      <c r="GYC29" s="13"/>
      <c r="GYD29" s="14"/>
      <c r="GYE29" s="15"/>
      <c r="GYF29" s="13"/>
      <c r="GYG29" s="9"/>
      <c r="GYH29" s="8"/>
      <c r="GYI29" s="8"/>
      <c r="GYJ29" s="13"/>
      <c r="GYK29" s="13"/>
      <c r="GYL29" s="14"/>
      <c r="GYM29" s="15"/>
      <c r="GYN29" s="13"/>
      <c r="GYO29" s="9"/>
      <c r="GYP29" s="8"/>
      <c r="GYQ29" s="8"/>
      <c r="GYR29" s="13"/>
      <c r="GYS29" s="13"/>
      <c r="GYT29" s="14"/>
      <c r="GYU29" s="15"/>
      <c r="GYV29" s="13"/>
      <c r="GYW29" s="9"/>
      <c r="GYX29" s="8"/>
      <c r="GYY29" s="8"/>
      <c r="GYZ29" s="13"/>
      <c r="GZA29" s="13"/>
      <c r="GZB29" s="14"/>
      <c r="GZC29" s="15"/>
      <c r="GZD29" s="13"/>
      <c r="GZE29" s="9"/>
      <c r="GZF29" s="8"/>
      <c r="GZG29" s="8"/>
      <c r="GZH29" s="13"/>
      <c r="GZI29" s="13"/>
      <c r="GZJ29" s="14"/>
      <c r="GZK29" s="15"/>
      <c r="GZL29" s="13"/>
      <c r="GZM29" s="9"/>
      <c r="GZN29" s="8"/>
      <c r="GZO29" s="8"/>
      <c r="GZP29" s="13"/>
      <c r="GZQ29" s="13"/>
      <c r="GZR29" s="14"/>
      <c r="GZS29" s="15"/>
      <c r="GZT29" s="13"/>
      <c r="GZU29" s="9"/>
      <c r="GZV29" s="8"/>
      <c r="GZW29" s="8"/>
      <c r="GZX29" s="13"/>
      <c r="GZY29" s="13"/>
      <c r="GZZ29" s="14"/>
      <c r="HAA29" s="15"/>
      <c r="HAB29" s="13"/>
      <c r="HAC29" s="9"/>
      <c r="HAD29" s="8"/>
      <c r="HAE29" s="8"/>
      <c r="HAF29" s="13"/>
      <c r="HAG29" s="13"/>
      <c r="HAH29" s="14"/>
      <c r="HAI29" s="15"/>
      <c r="HAJ29" s="13"/>
      <c r="HAK29" s="9"/>
      <c r="HAL29" s="8"/>
      <c r="HAM29" s="8"/>
      <c r="HAN29" s="13"/>
      <c r="HAO29" s="13"/>
      <c r="HAP29" s="14"/>
      <c r="HAQ29" s="15"/>
      <c r="HAR29" s="13"/>
      <c r="HAS29" s="9"/>
      <c r="HAT29" s="8"/>
      <c r="HAU29" s="8"/>
      <c r="HAV29" s="13"/>
      <c r="HAW29" s="13"/>
      <c r="HAX29" s="14"/>
      <c r="HAY29" s="15"/>
      <c r="HAZ29" s="13"/>
      <c r="HBA29" s="9"/>
      <c r="HBB29" s="8"/>
      <c r="HBC29" s="8"/>
      <c r="HBD29" s="13"/>
      <c r="HBE29" s="13"/>
      <c r="HBF29" s="14"/>
      <c r="HBG29" s="15"/>
      <c r="HBH29" s="13"/>
      <c r="HBI29" s="9"/>
      <c r="HBJ29" s="8"/>
      <c r="HBK29" s="8"/>
      <c r="HBL29" s="13"/>
      <c r="HBM29" s="13"/>
      <c r="HBN29" s="14"/>
      <c r="HBO29" s="15"/>
      <c r="HBP29" s="13"/>
      <c r="HBQ29" s="9"/>
      <c r="HBR29" s="8"/>
      <c r="HBS29" s="8"/>
      <c r="HBT29" s="13"/>
      <c r="HBU29" s="13"/>
      <c r="HBV29" s="14"/>
      <c r="HBW29" s="15"/>
      <c r="HBX29" s="13"/>
      <c r="HBY29" s="9"/>
      <c r="HBZ29" s="8"/>
      <c r="HCA29" s="8"/>
      <c r="HCB29" s="13"/>
      <c r="HCC29" s="13"/>
      <c r="HCD29" s="14"/>
      <c r="HCE29" s="15"/>
      <c r="HCF29" s="13"/>
      <c r="HCG29" s="9"/>
      <c r="HCH29" s="8"/>
      <c r="HCI29" s="8"/>
      <c r="HCJ29" s="13"/>
      <c r="HCK29" s="13"/>
      <c r="HCL29" s="14"/>
      <c r="HCM29" s="15"/>
      <c r="HCN29" s="13"/>
      <c r="HCO29" s="9"/>
      <c r="HCP29" s="8"/>
      <c r="HCQ29" s="8"/>
      <c r="HCR29" s="13"/>
      <c r="HCS29" s="13"/>
      <c r="HCT29" s="14"/>
      <c r="HCU29" s="15"/>
      <c r="HCV29" s="13"/>
      <c r="HCW29" s="9"/>
      <c r="HCX29" s="8"/>
      <c r="HCY29" s="8"/>
      <c r="HCZ29" s="13"/>
      <c r="HDA29" s="13"/>
      <c r="HDB29" s="14"/>
      <c r="HDC29" s="15"/>
      <c r="HDD29" s="13"/>
      <c r="HDE29" s="9"/>
      <c r="HDF29" s="8"/>
      <c r="HDG29" s="8"/>
      <c r="HDH29" s="13"/>
      <c r="HDI29" s="13"/>
      <c r="HDJ29" s="14"/>
      <c r="HDK29" s="15"/>
      <c r="HDL29" s="13"/>
      <c r="HDM29" s="9"/>
      <c r="HDN29" s="8"/>
      <c r="HDO29" s="8"/>
      <c r="HDP29" s="13"/>
      <c r="HDQ29" s="13"/>
      <c r="HDR29" s="14"/>
      <c r="HDS29" s="15"/>
      <c r="HDT29" s="13"/>
      <c r="HDU29" s="9"/>
      <c r="HDV29" s="8"/>
      <c r="HDW29" s="8"/>
      <c r="HDX29" s="13"/>
      <c r="HDY29" s="13"/>
      <c r="HDZ29" s="14"/>
      <c r="HEA29" s="15"/>
      <c r="HEB29" s="13"/>
      <c r="HEC29" s="9"/>
      <c r="HED29" s="8"/>
      <c r="HEE29" s="8"/>
      <c r="HEF29" s="13"/>
      <c r="HEG29" s="13"/>
      <c r="HEH29" s="14"/>
      <c r="HEI29" s="15"/>
      <c r="HEJ29" s="13"/>
      <c r="HEK29" s="9"/>
      <c r="HEL29" s="8"/>
      <c r="HEM29" s="8"/>
      <c r="HEN29" s="13"/>
      <c r="HEO29" s="13"/>
      <c r="HEP29" s="14"/>
      <c r="HEQ29" s="15"/>
      <c r="HER29" s="13"/>
      <c r="HES29" s="9"/>
      <c r="HET29" s="8"/>
      <c r="HEU29" s="8"/>
      <c r="HEV29" s="13"/>
      <c r="HEW29" s="13"/>
      <c r="HEX29" s="14"/>
      <c r="HEY29" s="15"/>
      <c r="HEZ29" s="13"/>
      <c r="HFA29" s="9"/>
      <c r="HFB29" s="8"/>
      <c r="HFC29" s="8"/>
      <c r="HFD29" s="13"/>
      <c r="HFE29" s="13"/>
      <c r="HFF29" s="14"/>
      <c r="HFG29" s="15"/>
      <c r="HFH29" s="13"/>
      <c r="HFI29" s="9"/>
      <c r="HFJ29" s="8"/>
      <c r="HFK29" s="8"/>
      <c r="HFL29" s="13"/>
      <c r="HFM29" s="13"/>
      <c r="HFN29" s="14"/>
      <c r="HFO29" s="15"/>
      <c r="HFP29" s="13"/>
      <c r="HFQ29" s="9"/>
      <c r="HFR29" s="8"/>
      <c r="HFS29" s="8"/>
      <c r="HFT29" s="13"/>
      <c r="HFU29" s="13"/>
      <c r="HFV29" s="14"/>
      <c r="HFW29" s="15"/>
      <c r="HFX29" s="13"/>
      <c r="HFY29" s="9"/>
      <c r="HFZ29" s="8"/>
      <c r="HGA29" s="8"/>
      <c r="HGB29" s="13"/>
      <c r="HGC29" s="13"/>
      <c r="HGD29" s="14"/>
      <c r="HGE29" s="15"/>
      <c r="HGF29" s="13"/>
      <c r="HGG29" s="9"/>
      <c r="HGH29" s="8"/>
      <c r="HGI29" s="8"/>
      <c r="HGJ29" s="13"/>
      <c r="HGK29" s="13"/>
      <c r="HGL29" s="14"/>
      <c r="HGM29" s="15"/>
      <c r="HGN29" s="13"/>
      <c r="HGO29" s="9"/>
      <c r="HGP29" s="8"/>
      <c r="HGQ29" s="8"/>
      <c r="HGR29" s="13"/>
      <c r="HGS29" s="13"/>
      <c r="HGT29" s="14"/>
      <c r="HGU29" s="15"/>
      <c r="HGV29" s="13"/>
      <c r="HGW29" s="9"/>
      <c r="HGX29" s="8"/>
      <c r="HGY29" s="8"/>
      <c r="HGZ29" s="13"/>
      <c r="HHA29" s="13"/>
      <c r="HHB29" s="14"/>
      <c r="HHC29" s="15"/>
      <c r="HHD29" s="13"/>
      <c r="HHE29" s="9"/>
      <c r="HHF29" s="8"/>
      <c r="HHG29" s="8"/>
      <c r="HHH29" s="13"/>
      <c r="HHI29" s="13"/>
      <c r="HHJ29" s="14"/>
      <c r="HHK29" s="15"/>
      <c r="HHL29" s="13"/>
      <c r="HHM29" s="9"/>
      <c r="HHN29" s="8"/>
      <c r="HHO29" s="8"/>
      <c r="HHP29" s="13"/>
      <c r="HHQ29" s="13"/>
      <c r="HHR29" s="14"/>
      <c r="HHS29" s="15"/>
      <c r="HHT29" s="13"/>
      <c r="HHU29" s="9"/>
      <c r="HHV29" s="8"/>
      <c r="HHW29" s="8"/>
      <c r="HHX29" s="13"/>
      <c r="HHY29" s="13"/>
      <c r="HHZ29" s="14"/>
      <c r="HIA29" s="15"/>
      <c r="HIB29" s="13"/>
      <c r="HIC29" s="9"/>
      <c r="HID29" s="8"/>
      <c r="HIE29" s="8"/>
      <c r="HIF29" s="13"/>
      <c r="HIG29" s="13"/>
      <c r="HIH29" s="14"/>
      <c r="HII29" s="15"/>
      <c r="HIJ29" s="13"/>
      <c r="HIK29" s="9"/>
      <c r="HIL29" s="8"/>
      <c r="HIM29" s="8"/>
      <c r="HIN29" s="13"/>
      <c r="HIO29" s="13"/>
      <c r="HIP29" s="14"/>
      <c r="HIQ29" s="15"/>
      <c r="HIR29" s="13"/>
      <c r="HIS29" s="9"/>
      <c r="HIT29" s="8"/>
      <c r="HIU29" s="8"/>
      <c r="HIV29" s="13"/>
      <c r="HIW29" s="13"/>
      <c r="HIX29" s="14"/>
      <c r="HIY29" s="15"/>
      <c r="HIZ29" s="13"/>
      <c r="HJA29" s="9"/>
      <c r="HJB29" s="8"/>
      <c r="HJC29" s="8"/>
      <c r="HJD29" s="13"/>
      <c r="HJE29" s="13"/>
      <c r="HJF29" s="14"/>
      <c r="HJG29" s="15"/>
      <c r="HJH29" s="13"/>
      <c r="HJI29" s="9"/>
      <c r="HJJ29" s="8"/>
      <c r="HJK29" s="8"/>
      <c r="HJL29" s="13"/>
      <c r="HJM29" s="13"/>
      <c r="HJN29" s="14"/>
      <c r="HJO29" s="15"/>
      <c r="HJP29" s="13"/>
      <c r="HJQ29" s="9"/>
      <c r="HJR29" s="8"/>
      <c r="HJS29" s="8"/>
      <c r="HJT29" s="13"/>
      <c r="HJU29" s="13"/>
      <c r="HJV29" s="14"/>
      <c r="HJW29" s="15"/>
      <c r="HJX29" s="13"/>
      <c r="HJY29" s="9"/>
      <c r="HJZ29" s="8"/>
      <c r="HKA29" s="8"/>
      <c r="HKB29" s="13"/>
      <c r="HKC29" s="13"/>
      <c r="HKD29" s="14"/>
      <c r="HKE29" s="15"/>
      <c r="HKF29" s="13"/>
      <c r="HKG29" s="9"/>
      <c r="HKH29" s="8"/>
      <c r="HKI29" s="8"/>
      <c r="HKJ29" s="13"/>
      <c r="HKK29" s="13"/>
      <c r="HKL29" s="14"/>
      <c r="HKM29" s="15"/>
      <c r="HKN29" s="13"/>
      <c r="HKO29" s="9"/>
      <c r="HKP29" s="8"/>
      <c r="HKQ29" s="8"/>
      <c r="HKR29" s="13"/>
      <c r="HKS29" s="13"/>
      <c r="HKT29" s="14"/>
      <c r="HKU29" s="15"/>
      <c r="HKV29" s="13"/>
      <c r="HKW29" s="9"/>
      <c r="HKX29" s="8"/>
      <c r="HKY29" s="8"/>
      <c r="HKZ29" s="13"/>
      <c r="HLA29" s="13"/>
      <c r="HLB29" s="14"/>
      <c r="HLC29" s="15"/>
      <c r="HLD29" s="13"/>
      <c r="HLE29" s="9"/>
      <c r="HLF29" s="8"/>
      <c r="HLG29" s="8"/>
      <c r="HLH29" s="13"/>
      <c r="HLI29" s="13"/>
      <c r="HLJ29" s="14"/>
      <c r="HLK29" s="15"/>
      <c r="HLL29" s="13"/>
      <c r="HLM29" s="9"/>
      <c r="HLN29" s="8"/>
      <c r="HLO29" s="8"/>
      <c r="HLP29" s="13"/>
      <c r="HLQ29" s="13"/>
      <c r="HLR29" s="14"/>
      <c r="HLS29" s="15"/>
      <c r="HLT29" s="13"/>
      <c r="HLU29" s="9"/>
      <c r="HLV29" s="8"/>
      <c r="HLW29" s="8"/>
      <c r="HLX29" s="13"/>
      <c r="HLY29" s="13"/>
      <c r="HLZ29" s="14"/>
      <c r="HMA29" s="15"/>
      <c r="HMB29" s="13"/>
      <c r="HMC29" s="9"/>
      <c r="HMD29" s="8"/>
      <c r="HME29" s="8"/>
      <c r="HMF29" s="13"/>
      <c r="HMG29" s="13"/>
      <c r="HMH29" s="14"/>
      <c r="HMI29" s="15"/>
      <c r="HMJ29" s="13"/>
      <c r="HMK29" s="9"/>
      <c r="HML29" s="8"/>
      <c r="HMM29" s="8"/>
      <c r="HMN29" s="13"/>
      <c r="HMO29" s="13"/>
      <c r="HMP29" s="14"/>
      <c r="HMQ29" s="15"/>
      <c r="HMR29" s="13"/>
      <c r="HMS29" s="9"/>
      <c r="HMT29" s="8"/>
      <c r="HMU29" s="8"/>
      <c r="HMV29" s="13"/>
      <c r="HMW29" s="13"/>
      <c r="HMX29" s="14"/>
      <c r="HMY29" s="15"/>
      <c r="HMZ29" s="13"/>
      <c r="HNA29" s="9"/>
      <c r="HNB29" s="8"/>
      <c r="HNC29" s="8"/>
      <c r="HND29" s="13"/>
      <c r="HNE29" s="13"/>
      <c r="HNF29" s="14"/>
      <c r="HNG29" s="15"/>
      <c r="HNH29" s="13"/>
      <c r="HNI29" s="9"/>
      <c r="HNJ29" s="8"/>
      <c r="HNK29" s="8"/>
      <c r="HNL29" s="13"/>
      <c r="HNM29" s="13"/>
      <c r="HNN29" s="14"/>
      <c r="HNO29" s="15"/>
      <c r="HNP29" s="13"/>
      <c r="HNQ29" s="9"/>
      <c r="HNR29" s="8"/>
      <c r="HNS29" s="8"/>
      <c r="HNT29" s="13"/>
      <c r="HNU29" s="13"/>
      <c r="HNV29" s="14"/>
      <c r="HNW29" s="15"/>
      <c r="HNX29" s="13"/>
      <c r="HNY29" s="9"/>
      <c r="HNZ29" s="8"/>
      <c r="HOA29" s="8"/>
      <c r="HOB29" s="13"/>
      <c r="HOC29" s="13"/>
      <c r="HOD29" s="14"/>
      <c r="HOE29" s="15"/>
      <c r="HOF29" s="13"/>
      <c r="HOG29" s="9"/>
      <c r="HOH29" s="8"/>
      <c r="HOI29" s="8"/>
      <c r="HOJ29" s="13"/>
      <c r="HOK29" s="13"/>
      <c r="HOL29" s="14"/>
      <c r="HOM29" s="15"/>
      <c r="HON29" s="13"/>
      <c r="HOO29" s="9"/>
      <c r="HOP29" s="8"/>
      <c r="HOQ29" s="8"/>
      <c r="HOR29" s="13"/>
      <c r="HOS29" s="13"/>
      <c r="HOT29" s="14"/>
      <c r="HOU29" s="15"/>
      <c r="HOV29" s="13"/>
      <c r="HOW29" s="9"/>
      <c r="HOX29" s="8"/>
      <c r="HOY29" s="8"/>
      <c r="HOZ29" s="13"/>
      <c r="HPA29" s="13"/>
      <c r="HPB29" s="14"/>
      <c r="HPC29" s="15"/>
      <c r="HPD29" s="13"/>
      <c r="HPE29" s="9"/>
      <c r="HPF29" s="8"/>
      <c r="HPG29" s="8"/>
      <c r="HPH29" s="13"/>
      <c r="HPI29" s="13"/>
      <c r="HPJ29" s="14"/>
      <c r="HPK29" s="15"/>
      <c r="HPL29" s="13"/>
      <c r="HPM29" s="9"/>
      <c r="HPN29" s="8"/>
      <c r="HPO29" s="8"/>
      <c r="HPP29" s="13"/>
      <c r="HPQ29" s="13"/>
      <c r="HPR29" s="14"/>
      <c r="HPS29" s="15"/>
      <c r="HPT29" s="13"/>
      <c r="HPU29" s="9"/>
      <c r="HPV29" s="8"/>
      <c r="HPW29" s="8"/>
      <c r="HPX29" s="13"/>
      <c r="HPY29" s="13"/>
      <c r="HPZ29" s="14"/>
      <c r="HQA29" s="15"/>
      <c r="HQB29" s="13"/>
      <c r="HQC29" s="9"/>
      <c r="HQD29" s="8"/>
      <c r="HQE29" s="8"/>
      <c r="HQF29" s="13"/>
      <c r="HQG29" s="13"/>
      <c r="HQH29" s="14"/>
      <c r="HQI29" s="15"/>
      <c r="HQJ29" s="13"/>
      <c r="HQK29" s="9"/>
      <c r="HQL29" s="8"/>
      <c r="HQM29" s="8"/>
      <c r="HQN29" s="13"/>
      <c r="HQO29" s="13"/>
      <c r="HQP29" s="14"/>
      <c r="HQQ29" s="15"/>
      <c r="HQR29" s="13"/>
      <c r="HQS29" s="9"/>
      <c r="HQT29" s="8"/>
      <c r="HQU29" s="8"/>
      <c r="HQV29" s="13"/>
      <c r="HQW29" s="13"/>
      <c r="HQX29" s="14"/>
      <c r="HQY29" s="15"/>
      <c r="HQZ29" s="13"/>
      <c r="HRA29" s="9"/>
      <c r="HRB29" s="8"/>
      <c r="HRC29" s="8"/>
      <c r="HRD29" s="13"/>
      <c r="HRE29" s="13"/>
      <c r="HRF29" s="14"/>
      <c r="HRG29" s="15"/>
      <c r="HRH29" s="13"/>
      <c r="HRI29" s="9"/>
      <c r="HRJ29" s="8"/>
      <c r="HRK29" s="8"/>
      <c r="HRL29" s="13"/>
      <c r="HRM29" s="13"/>
      <c r="HRN29" s="14"/>
      <c r="HRO29" s="15"/>
      <c r="HRP29" s="13"/>
      <c r="HRQ29" s="9"/>
      <c r="HRR29" s="8"/>
      <c r="HRS29" s="8"/>
      <c r="HRT29" s="13"/>
      <c r="HRU29" s="13"/>
      <c r="HRV29" s="14"/>
      <c r="HRW29" s="15"/>
      <c r="HRX29" s="13"/>
      <c r="HRY29" s="9"/>
      <c r="HRZ29" s="8"/>
      <c r="HSA29" s="8"/>
      <c r="HSB29" s="13"/>
      <c r="HSC29" s="13"/>
      <c r="HSD29" s="14"/>
      <c r="HSE29" s="15"/>
      <c r="HSF29" s="13"/>
      <c r="HSG29" s="9"/>
      <c r="HSH29" s="8"/>
      <c r="HSI29" s="8"/>
      <c r="HSJ29" s="13"/>
      <c r="HSK29" s="13"/>
      <c r="HSL29" s="14"/>
      <c r="HSM29" s="15"/>
      <c r="HSN29" s="13"/>
      <c r="HSO29" s="9"/>
      <c r="HSP29" s="8"/>
      <c r="HSQ29" s="8"/>
      <c r="HSR29" s="13"/>
      <c r="HSS29" s="13"/>
      <c r="HST29" s="14"/>
      <c r="HSU29" s="15"/>
      <c r="HSV29" s="13"/>
      <c r="HSW29" s="9"/>
      <c r="HSX29" s="8"/>
      <c r="HSY29" s="8"/>
      <c r="HSZ29" s="13"/>
      <c r="HTA29" s="13"/>
      <c r="HTB29" s="14"/>
      <c r="HTC29" s="15"/>
      <c r="HTD29" s="13"/>
      <c r="HTE29" s="9"/>
      <c r="HTF29" s="8"/>
      <c r="HTG29" s="8"/>
      <c r="HTH29" s="13"/>
      <c r="HTI29" s="13"/>
      <c r="HTJ29" s="14"/>
      <c r="HTK29" s="15"/>
      <c r="HTL29" s="13"/>
      <c r="HTM29" s="9"/>
      <c r="HTN29" s="8"/>
      <c r="HTO29" s="8"/>
      <c r="HTP29" s="13"/>
      <c r="HTQ29" s="13"/>
      <c r="HTR29" s="14"/>
      <c r="HTS29" s="15"/>
      <c r="HTT29" s="13"/>
      <c r="HTU29" s="9"/>
      <c r="HTV29" s="8"/>
      <c r="HTW29" s="8"/>
      <c r="HTX29" s="13"/>
      <c r="HTY29" s="13"/>
      <c r="HTZ29" s="14"/>
      <c r="HUA29" s="15"/>
      <c r="HUB29" s="13"/>
      <c r="HUC29" s="9"/>
      <c r="HUD29" s="8"/>
      <c r="HUE29" s="8"/>
      <c r="HUF29" s="13"/>
      <c r="HUG29" s="13"/>
      <c r="HUH29" s="14"/>
      <c r="HUI29" s="15"/>
      <c r="HUJ29" s="13"/>
      <c r="HUK29" s="9"/>
      <c r="HUL29" s="8"/>
      <c r="HUM29" s="8"/>
      <c r="HUN29" s="13"/>
      <c r="HUO29" s="13"/>
      <c r="HUP29" s="14"/>
      <c r="HUQ29" s="15"/>
      <c r="HUR29" s="13"/>
      <c r="HUS29" s="9"/>
      <c r="HUT29" s="8"/>
      <c r="HUU29" s="8"/>
      <c r="HUV29" s="13"/>
      <c r="HUW29" s="13"/>
      <c r="HUX29" s="14"/>
      <c r="HUY29" s="15"/>
      <c r="HUZ29" s="13"/>
      <c r="HVA29" s="9"/>
      <c r="HVB29" s="8"/>
      <c r="HVC29" s="8"/>
      <c r="HVD29" s="13"/>
      <c r="HVE29" s="13"/>
      <c r="HVF29" s="14"/>
      <c r="HVG29" s="15"/>
      <c r="HVH29" s="13"/>
      <c r="HVI29" s="9"/>
      <c r="HVJ29" s="8"/>
      <c r="HVK29" s="8"/>
      <c r="HVL29" s="13"/>
      <c r="HVM29" s="13"/>
      <c r="HVN29" s="14"/>
      <c r="HVO29" s="15"/>
      <c r="HVP29" s="13"/>
      <c r="HVQ29" s="9"/>
      <c r="HVR29" s="8"/>
      <c r="HVS29" s="8"/>
      <c r="HVT29" s="13"/>
      <c r="HVU29" s="13"/>
      <c r="HVV29" s="14"/>
      <c r="HVW29" s="15"/>
      <c r="HVX29" s="13"/>
      <c r="HVY29" s="9"/>
      <c r="HVZ29" s="8"/>
      <c r="HWA29" s="8"/>
      <c r="HWB29" s="13"/>
      <c r="HWC29" s="13"/>
      <c r="HWD29" s="14"/>
      <c r="HWE29" s="15"/>
      <c r="HWF29" s="13"/>
      <c r="HWG29" s="9"/>
      <c r="HWH29" s="8"/>
      <c r="HWI29" s="8"/>
      <c r="HWJ29" s="13"/>
      <c r="HWK29" s="13"/>
      <c r="HWL29" s="14"/>
      <c r="HWM29" s="15"/>
      <c r="HWN29" s="13"/>
      <c r="HWO29" s="9"/>
      <c r="HWP29" s="8"/>
      <c r="HWQ29" s="8"/>
      <c r="HWR29" s="13"/>
      <c r="HWS29" s="13"/>
      <c r="HWT29" s="14"/>
      <c r="HWU29" s="15"/>
      <c r="HWV29" s="13"/>
      <c r="HWW29" s="9"/>
      <c r="HWX29" s="8"/>
      <c r="HWY29" s="8"/>
      <c r="HWZ29" s="13"/>
      <c r="HXA29" s="13"/>
      <c r="HXB29" s="14"/>
      <c r="HXC29" s="15"/>
      <c r="HXD29" s="13"/>
      <c r="HXE29" s="9"/>
      <c r="HXF29" s="8"/>
      <c r="HXG29" s="8"/>
      <c r="HXH29" s="13"/>
      <c r="HXI29" s="13"/>
      <c r="HXJ29" s="14"/>
      <c r="HXK29" s="15"/>
      <c r="HXL29" s="13"/>
      <c r="HXM29" s="9"/>
      <c r="HXN29" s="8"/>
      <c r="HXO29" s="8"/>
      <c r="HXP29" s="13"/>
      <c r="HXQ29" s="13"/>
      <c r="HXR29" s="14"/>
      <c r="HXS29" s="15"/>
      <c r="HXT29" s="13"/>
      <c r="HXU29" s="9"/>
      <c r="HXV29" s="8"/>
      <c r="HXW29" s="8"/>
      <c r="HXX29" s="13"/>
      <c r="HXY29" s="13"/>
      <c r="HXZ29" s="14"/>
      <c r="HYA29" s="15"/>
      <c r="HYB29" s="13"/>
      <c r="HYC29" s="9"/>
      <c r="HYD29" s="8"/>
      <c r="HYE29" s="8"/>
      <c r="HYF29" s="13"/>
      <c r="HYG29" s="13"/>
      <c r="HYH29" s="14"/>
      <c r="HYI29" s="15"/>
      <c r="HYJ29" s="13"/>
      <c r="HYK29" s="9"/>
      <c r="HYL29" s="8"/>
      <c r="HYM29" s="8"/>
      <c r="HYN29" s="13"/>
      <c r="HYO29" s="13"/>
      <c r="HYP29" s="14"/>
      <c r="HYQ29" s="15"/>
      <c r="HYR29" s="13"/>
      <c r="HYS29" s="9"/>
      <c r="HYT29" s="8"/>
      <c r="HYU29" s="8"/>
      <c r="HYV29" s="13"/>
      <c r="HYW29" s="13"/>
      <c r="HYX29" s="14"/>
      <c r="HYY29" s="15"/>
      <c r="HYZ29" s="13"/>
      <c r="HZA29" s="9"/>
      <c r="HZB29" s="8"/>
      <c r="HZC29" s="8"/>
      <c r="HZD29" s="13"/>
      <c r="HZE29" s="13"/>
      <c r="HZF29" s="14"/>
      <c r="HZG29" s="15"/>
      <c r="HZH29" s="13"/>
      <c r="HZI29" s="9"/>
      <c r="HZJ29" s="8"/>
      <c r="HZK29" s="8"/>
      <c r="HZL29" s="13"/>
      <c r="HZM29" s="13"/>
      <c r="HZN29" s="14"/>
      <c r="HZO29" s="15"/>
      <c r="HZP29" s="13"/>
      <c r="HZQ29" s="9"/>
      <c r="HZR29" s="8"/>
      <c r="HZS29" s="8"/>
      <c r="HZT29" s="13"/>
      <c r="HZU29" s="13"/>
      <c r="HZV29" s="14"/>
      <c r="HZW29" s="15"/>
      <c r="HZX29" s="13"/>
      <c r="HZY29" s="9"/>
      <c r="HZZ29" s="8"/>
      <c r="IAA29" s="8"/>
      <c r="IAB29" s="13"/>
      <c r="IAC29" s="13"/>
      <c r="IAD29" s="14"/>
      <c r="IAE29" s="15"/>
      <c r="IAF29" s="13"/>
      <c r="IAG29" s="9"/>
      <c r="IAH29" s="8"/>
      <c r="IAI29" s="8"/>
      <c r="IAJ29" s="13"/>
      <c r="IAK29" s="13"/>
      <c r="IAL29" s="14"/>
      <c r="IAM29" s="15"/>
      <c r="IAN29" s="13"/>
      <c r="IAO29" s="9"/>
      <c r="IAP29" s="8"/>
      <c r="IAQ29" s="8"/>
      <c r="IAR29" s="13"/>
      <c r="IAS29" s="13"/>
      <c r="IAT29" s="14"/>
      <c r="IAU29" s="15"/>
      <c r="IAV29" s="13"/>
      <c r="IAW29" s="9"/>
      <c r="IAX29" s="8"/>
      <c r="IAY29" s="8"/>
      <c r="IAZ29" s="13"/>
      <c r="IBA29" s="13"/>
      <c r="IBB29" s="14"/>
      <c r="IBC29" s="15"/>
      <c r="IBD29" s="13"/>
      <c r="IBE29" s="9"/>
      <c r="IBF29" s="8"/>
      <c r="IBG29" s="8"/>
      <c r="IBH29" s="13"/>
      <c r="IBI29" s="13"/>
      <c r="IBJ29" s="14"/>
      <c r="IBK29" s="15"/>
      <c r="IBL29" s="13"/>
      <c r="IBM29" s="9"/>
      <c r="IBN29" s="8"/>
      <c r="IBO29" s="8"/>
      <c r="IBP29" s="13"/>
      <c r="IBQ29" s="13"/>
      <c r="IBR29" s="14"/>
      <c r="IBS29" s="15"/>
      <c r="IBT29" s="13"/>
      <c r="IBU29" s="9"/>
      <c r="IBV29" s="8"/>
      <c r="IBW29" s="8"/>
      <c r="IBX29" s="13"/>
      <c r="IBY29" s="13"/>
      <c r="IBZ29" s="14"/>
      <c r="ICA29" s="15"/>
      <c r="ICB29" s="13"/>
      <c r="ICC29" s="9"/>
      <c r="ICD29" s="8"/>
      <c r="ICE29" s="8"/>
      <c r="ICF29" s="13"/>
      <c r="ICG29" s="13"/>
      <c r="ICH29" s="14"/>
      <c r="ICI29" s="15"/>
      <c r="ICJ29" s="13"/>
      <c r="ICK29" s="9"/>
      <c r="ICL29" s="8"/>
      <c r="ICM29" s="8"/>
      <c r="ICN29" s="13"/>
      <c r="ICO29" s="13"/>
      <c r="ICP29" s="14"/>
      <c r="ICQ29" s="15"/>
      <c r="ICR29" s="13"/>
      <c r="ICS29" s="9"/>
      <c r="ICT29" s="8"/>
      <c r="ICU29" s="8"/>
      <c r="ICV29" s="13"/>
      <c r="ICW29" s="13"/>
      <c r="ICX29" s="14"/>
      <c r="ICY29" s="15"/>
      <c r="ICZ29" s="13"/>
      <c r="IDA29" s="9"/>
      <c r="IDB29" s="8"/>
      <c r="IDC29" s="8"/>
      <c r="IDD29" s="13"/>
      <c r="IDE29" s="13"/>
      <c r="IDF29" s="14"/>
      <c r="IDG29" s="15"/>
      <c r="IDH29" s="13"/>
      <c r="IDI29" s="9"/>
      <c r="IDJ29" s="8"/>
      <c r="IDK29" s="8"/>
      <c r="IDL29" s="13"/>
      <c r="IDM29" s="13"/>
      <c r="IDN29" s="14"/>
      <c r="IDO29" s="15"/>
      <c r="IDP29" s="13"/>
      <c r="IDQ29" s="9"/>
      <c r="IDR29" s="8"/>
      <c r="IDS29" s="8"/>
      <c r="IDT29" s="13"/>
      <c r="IDU29" s="13"/>
      <c r="IDV29" s="14"/>
      <c r="IDW29" s="15"/>
      <c r="IDX29" s="13"/>
      <c r="IDY29" s="9"/>
      <c r="IDZ29" s="8"/>
      <c r="IEA29" s="8"/>
      <c r="IEB29" s="13"/>
      <c r="IEC29" s="13"/>
      <c r="IED29" s="14"/>
      <c r="IEE29" s="15"/>
      <c r="IEF29" s="13"/>
      <c r="IEG29" s="9"/>
      <c r="IEH29" s="8"/>
      <c r="IEI29" s="8"/>
      <c r="IEJ29" s="13"/>
      <c r="IEK29" s="13"/>
      <c r="IEL29" s="14"/>
      <c r="IEM29" s="15"/>
      <c r="IEN29" s="13"/>
      <c r="IEO29" s="9"/>
      <c r="IEP29" s="8"/>
      <c r="IEQ29" s="8"/>
      <c r="IER29" s="13"/>
      <c r="IES29" s="13"/>
      <c r="IET29" s="14"/>
      <c r="IEU29" s="15"/>
      <c r="IEV29" s="13"/>
      <c r="IEW29" s="9"/>
      <c r="IEX29" s="8"/>
      <c r="IEY29" s="8"/>
      <c r="IEZ29" s="13"/>
      <c r="IFA29" s="13"/>
      <c r="IFB29" s="14"/>
      <c r="IFC29" s="15"/>
      <c r="IFD29" s="13"/>
      <c r="IFE29" s="9"/>
      <c r="IFF29" s="8"/>
      <c r="IFG29" s="8"/>
      <c r="IFH29" s="13"/>
      <c r="IFI29" s="13"/>
      <c r="IFJ29" s="14"/>
      <c r="IFK29" s="15"/>
      <c r="IFL29" s="13"/>
      <c r="IFM29" s="9"/>
      <c r="IFN29" s="8"/>
      <c r="IFO29" s="8"/>
      <c r="IFP29" s="13"/>
      <c r="IFQ29" s="13"/>
      <c r="IFR29" s="14"/>
      <c r="IFS29" s="15"/>
      <c r="IFT29" s="13"/>
      <c r="IFU29" s="9"/>
      <c r="IFV29" s="8"/>
      <c r="IFW29" s="8"/>
      <c r="IFX29" s="13"/>
      <c r="IFY29" s="13"/>
      <c r="IFZ29" s="14"/>
      <c r="IGA29" s="15"/>
      <c r="IGB29" s="13"/>
      <c r="IGC29" s="9"/>
      <c r="IGD29" s="8"/>
      <c r="IGE29" s="8"/>
      <c r="IGF29" s="13"/>
      <c r="IGG29" s="13"/>
      <c r="IGH29" s="14"/>
      <c r="IGI29" s="15"/>
      <c r="IGJ29" s="13"/>
      <c r="IGK29" s="9"/>
      <c r="IGL29" s="8"/>
      <c r="IGM29" s="8"/>
      <c r="IGN29" s="13"/>
      <c r="IGO29" s="13"/>
      <c r="IGP29" s="14"/>
      <c r="IGQ29" s="15"/>
      <c r="IGR29" s="13"/>
      <c r="IGS29" s="9"/>
      <c r="IGT29" s="8"/>
      <c r="IGU29" s="8"/>
      <c r="IGV29" s="13"/>
      <c r="IGW29" s="13"/>
      <c r="IGX29" s="14"/>
      <c r="IGY29" s="15"/>
      <c r="IGZ29" s="13"/>
      <c r="IHA29" s="9"/>
      <c r="IHB29" s="8"/>
      <c r="IHC29" s="8"/>
      <c r="IHD29" s="13"/>
      <c r="IHE29" s="13"/>
      <c r="IHF29" s="14"/>
      <c r="IHG29" s="15"/>
      <c r="IHH29" s="13"/>
      <c r="IHI29" s="9"/>
      <c r="IHJ29" s="8"/>
      <c r="IHK29" s="8"/>
      <c r="IHL29" s="13"/>
      <c r="IHM29" s="13"/>
      <c r="IHN29" s="14"/>
      <c r="IHO29" s="15"/>
      <c r="IHP29" s="13"/>
      <c r="IHQ29" s="9"/>
      <c r="IHR29" s="8"/>
      <c r="IHS29" s="8"/>
      <c r="IHT29" s="13"/>
      <c r="IHU29" s="13"/>
      <c r="IHV29" s="14"/>
      <c r="IHW29" s="15"/>
      <c r="IHX29" s="13"/>
      <c r="IHY29" s="9"/>
      <c r="IHZ29" s="8"/>
      <c r="IIA29" s="8"/>
      <c r="IIB29" s="13"/>
      <c r="IIC29" s="13"/>
      <c r="IID29" s="14"/>
      <c r="IIE29" s="15"/>
      <c r="IIF29" s="13"/>
      <c r="IIG29" s="9"/>
      <c r="IIH29" s="8"/>
      <c r="III29" s="8"/>
      <c r="IIJ29" s="13"/>
      <c r="IIK29" s="13"/>
      <c r="IIL29" s="14"/>
      <c r="IIM29" s="15"/>
      <c r="IIN29" s="13"/>
      <c r="IIO29" s="9"/>
      <c r="IIP29" s="8"/>
      <c r="IIQ29" s="8"/>
      <c r="IIR29" s="13"/>
      <c r="IIS29" s="13"/>
      <c r="IIT29" s="14"/>
      <c r="IIU29" s="15"/>
      <c r="IIV29" s="13"/>
      <c r="IIW29" s="9"/>
      <c r="IIX29" s="8"/>
      <c r="IIY29" s="8"/>
      <c r="IIZ29" s="13"/>
      <c r="IJA29" s="13"/>
      <c r="IJB29" s="14"/>
      <c r="IJC29" s="15"/>
      <c r="IJD29" s="13"/>
      <c r="IJE29" s="9"/>
      <c r="IJF29" s="8"/>
      <c r="IJG29" s="8"/>
      <c r="IJH29" s="13"/>
      <c r="IJI29" s="13"/>
      <c r="IJJ29" s="14"/>
      <c r="IJK29" s="15"/>
      <c r="IJL29" s="13"/>
      <c r="IJM29" s="9"/>
      <c r="IJN29" s="8"/>
      <c r="IJO29" s="8"/>
      <c r="IJP29" s="13"/>
      <c r="IJQ29" s="13"/>
      <c r="IJR29" s="14"/>
      <c r="IJS29" s="15"/>
      <c r="IJT29" s="13"/>
      <c r="IJU29" s="9"/>
      <c r="IJV29" s="8"/>
      <c r="IJW29" s="8"/>
      <c r="IJX29" s="13"/>
      <c r="IJY29" s="13"/>
      <c r="IJZ29" s="14"/>
      <c r="IKA29" s="15"/>
      <c r="IKB29" s="13"/>
      <c r="IKC29" s="9"/>
      <c r="IKD29" s="8"/>
      <c r="IKE29" s="8"/>
      <c r="IKF29" s="13"/>
      <c r="IKG29" s="13"/>
      <c r="IKH29" s="14"/>
      <c r="IKI29" s="15"/>
      <c r="IKJ29" s="13"/>
      <c r="IKK29" s="9"/>
      <c r="IKL29" s="8"/>
      <c r="IKM29" s="8"/>
      <c r="IKN29" s="13"/>
      <c r="IKO29" s="13"/>
      <c r="IKP29" s="14"/>
      <c r="IKQ29" s="15"/>
      <c r="IKR29" s="13"/>
      <c r="IKS29" s="9"/>
      <c r="IKT29" s="8"/>
      <c r="IKU29" s="8"/>
      <c r="IKV29" s="13"/>
      <c r="IKW29" s="13"/>
      <c r="IKX29" s="14"/>
      <c r="IKY29" s="15"/>
      <c r="IKZ29" s="13"/>
      <c r="ILA29" s="9"/>
      <c r="ILB29" s="8"/>
      <c r="ILC29" s="8"/>
      <c r="ILD29" s="13"/>
      <c r="ILE29" s="13"/>
      <c r="ILF29" s="14"/>
      <c r="ILG29" s="15"/>
      <c r="ILH29" s="13"/>
      <c r="ILI29" s="9"/>
      <c r="ILJ29" s="8"/>
      <c r="ILK29" s="8"/>
      <c r="ILL29" s="13"/>
      <c r="ILM29" s="13"/>
      <c r="ILN29" s="14"/>
      <c r="ILO29" s="15"/>
      <c r="ILP29" s="13"/>
      <c r="ILQ29" s="9"/>
      <c r="ILR29" s="8"/>
      <c r="ILS29" s="8"/>
      <c r="ILT29" s="13"/>
      <c r="ILU29" s="13"/>
      <c r="ILV29" s="14"/>
      <c r="ILW29" s="15"/>
      <c r="ILX29" s="13"/>
      <c r="ILY29" s="9"/>
      <c r="ILZ29" s="8"/>
      <c r="IMA29" s="8"/>
      <c r="IMB29" s="13"/>
      <c r="IMC29" s="13"/>
      <c r="IMD29" s="14"/>
      <c r="IME29" s="15"/>
      <c r="IMF29" s="13"/>
      <c r="IMG29" s="9"/>
      <c r="IMH29" s="8"/>
      <c r="IMI29" s="8"/>
      <c r="IMJ29" s="13"/>
      <c r="IMK29" s="13"/>
      <c r="IML29" s="14"/>
      <c r="IMM29" s="15"/>
      <c r="IMN29" s="13"/>
      <c r="IMO29" s="9"/>
      <c r="IMP29" s="8"/>
      <c r="IMQ29" s="8"/>
      <c r="IMR29" s="13"/>
      <c r="IMS29" s="13"/>
      <c r="IMT29" s="14"/>
      <c r="IMU29" s="15"/>
      <c r="IMV29" s="13"/>
      <c r="IMW29" s="9"/>
      <c r="IMX29" s="8"/>
      <c r="IMY29" s="8"/>
      <c r="IMZ29" s="13"/>
      <c r="INA29" s="13"/>
      <c r="INB29" s="14"/>
      <c r="INC29" s="15"/>
      <c r="IND29" s="13"/>
      <c r="INE29" s="9"/>
      <c r="INF29" s="8"/>
      <c r="ING29" s="8"/>
      <c r="INH29" s="13"/>
      <c r="INI29" s="13"/>
      <c r="INJ29" s="14"/>
      <c r="INK29" s="15"/>
      <c r="INL29" s="13"/>
      <c r="INM29" s="9"/>
      <c r="INN29" s="8"/>
      <c r="INO29" s="8"/>
      <c r="INP29" s="13"/>
      <c r="INQ29" s="13"/>
      <c r="INR29" s="14"/>
      <c r="INS29" s="15"/>
      <c r="INT29" s="13"/>
      <c r="INU29" s="9"/>
      <c r="INV29" s="8"/>
      <c r="INW29" s="8"/>
      <c r="INX29" s="13"/>
      <c r="INY29" s="13"/>
      <c r="INZ29" s="14"/>
      <c r="IOA29" s="15"/>
      <c r="IOB29" s="13"/>
      <c r="IOC29" s="9"/>
      <c r="IOD29" s="8"/>
      <c r="IOE29" s="8"/>
      <c r="IOF29" s="13"/>
      <c r="IOG29" s="13"/>
      <c r="IOH29" s="14"/>
      <c r="IOI29" s="15"/>
      <c r="IOJ29" s="13"/>
      <c r="IOK29" s="9"/>
      <c r="IOL29" s="8"/>
      <c r="IOM29" s="8"/>
      <c r="ION29" s="13"/>
      <c r="IOO29" s="13"/>
      <c r="IOP29" s="14"/>
      <c r="IOQ29" s="15"/>
      <c r="IOR29" s="13"/>
      <c r="IOS29" s="9"/>
      <c r="IOT29" s="8"/>
      <c r="IOU29" s="8"/>
      <c r="IOV29" s="13"/>
      <c r="IOW29" s="13"/>
      <c r="IOX29" s="14"/>
      <c r="IOY29" s="15"/>
      <c r="IOZ29" s="13"/>
      <c r="IPA29" s="9"/>
      <c r="IPB29" s="8"/>
      <c r="IPC29" s="8"/>
      <c r="IPD29" s="13"/>
      <c r="IPE29" s="13"/>
      <c r="IPF29" s="14"/>
      <c r="IPG29" s="15"/>
      <c r="IPH29" s="13"/>
      <c r="IPI29" s="9"/>
      <c r="IPJ29" s="8"/>
      <c r="IPK29" s="8"/>
      <c r="IPL29" s="13"/>
      <c r="IPM29" s="13"/>
      <c r="IPN29" s="14"/>
      <c r="IPO29" s="15"/>
      <c r="IPP29" s="13"/>
      <c r="IPQ29" s="9"/>
      <c r="IPR29" s="8"/>
      <c r="IPS29" s="8"/>
      <c r="IPT29" s="13"/>
      <c r="IPU29" s="13"/>
      <c r="IPV29" s="14"/>
      <c r="IPW29" s="15"/>
      <c r="IPX29" s="13"/>
      <c r="IPY29" s="9"/>
      <c r="IPZ29" s="8"/>
      <c r="IQA29" s="8"/>
      <c r="IQB29" s="13"/>
      <c r="IQC29" s="13"/>
      <c r="IQD29" s="14"/>
      <c r="IQE29" s="15"/>
      <c r="IQF29" s="13"/>
      <c r="IQG29" s="9"/>
      <c r="IQH29" s="8"/>
      <c r="IQI29" s="8"/>
      <c r="IQJ29" s="13"/>
      <c r="IQK29" s="13"/>
      <c r="IQL29" s="14"/>
      <c r="IQM29" s="15"/>
      <c r="IQN29" s="13"/>
      <c r="IQO29" s="9"/>
      <c r="IQP29" s="8"/>
      <c r="IQQ29" s="8"/>
      <c r="IQR29" s="13"/>
      <c r="IQS29" s="13"/>
      <c r="IQT29" s="14"/>
      <c r="IQU29" s="15"/>
      <c r="IQV29" s="13"/>
      <c r="IQW29" s="9"/>
      <c r="IQX29" s="8"/>
      <c r="IQY29" s="8"/>
      <c r="IQZ29" s="13"/>
      <c r="IRA29" s="13"/>
      <c r="IRB29" s="14"/>
      <c r="IRC29" s="15"/>
      <c r="IRD29" s="13"/>
      <c r="IRE29" s="9"/>
      <c r="IRF29" s="8"/>
      <c r="IRG29" s="8"/>
      <c r="IRH29" s="13"/>
      <c r="IRI29" s="13"/>
      <c r="IRJ29" s="14"/>
      <c r="IRK29" s="15"/>
      <c r="IRL29" s="13"/>
      <c r="IRM29" s="9"/>
      <c r="IRN29" s="8"/>
      <c r="IRO29" s="8"/>
      <c r="IRP29" s="13"/>
      <c r="IRQ29" s="13"/>
      <c r="IRR29" s="14"/>
      <c r="IRS29" s="15"/>
      <c r="IRT29" s="13"/>
      <c r="IRU29" s="9"/>
      <c r="IRV29" s="8"/>
      <c r="IRW29" s="8"/>
      <c r="IRX29" s="13"/>
      <c r="IRY29" s="13"/>
      <c r="IRZ29" s="14"/>
      <c r="ISA29" s="15"/>
      <c r="ISB29" s="13"/>
      <c r="ISC29" s="9"/>
      <c r="ISD29" s="8"/>
      <c r="ISE29" s="8"/>
      <c r="ISF29" s="13"/>
      <c r="ISG29" s="13"/>
      <c r="ISH29" s="14"/>
      <c r="ISI29" s="15"/>
      <c r="ISJ29" s="13"/>
      <c r="ISK29" s="9"/>
      <c r="ISL29" s="8"/>
      <c r="ISM29" s="8"/>
      <c r="ISN29" s="13"/>
      <c r="ISO29" s="13"/>
      <c r="ISP29" s="14"/>
      <c r="ISQ29" s="15"/>
      <c r="ISR29" s="13"/>
      <c r="ISS29" s="9"/>
      <c r="IST29" s="8"/>
      <c r="ISU29" s="8"/>
      <c r="ISV29" s="13"/>
      <c r="ISW29" s="13"/>
      <c r="ISX29" s="14"/>
      <c r="ISY29" s="15"/>
      <c r="ISZ29" s="13"/>
      <c r="ITA29" s="9"/>
      <c r="ITB29" s="8"/>
      <c r="ITC29" s="8"/>
      <c r="ITD29" s="13"/>
      <c r="ITE29" s="13"/>
      <c r="ITF29" s="14"/>
      <c r="ITG29" s="15"/>
      <c r="ITH29" s="13"/>
      <c r="ITI29" s="9"/>
      <c r="ITJ29" s="8"/>
      <c r="ITK29" s="8"/>
      <c r="ITL29" s="13"/>
      <c r="ITM29" s="13"/>
      <c r="ITN29" s="14"/>
      <c r="ITO29" s="15"/>
      <c r="ITP29" s="13"/>
      <c r="ITQ29" s="9"/>
      <c r="ITR29" s="8"/>
      <c r="ITS29" s="8"/>
      <c r="ITT29" s="13"/>
      <c r="ITU29" s="13"/>
      <c r="ITV29" s="14"/>
      <c r="ITW29" s="15"/>
      <c r="ITX29" s="13"/>
      <c r="ITY29" s="9"/>
      <c r="ITZ29" s="8"/>
      <c r="IUA29" s="8"/>
      <c r="IUB29" s="13"/>
      <c r="IUC29" s="13"/>
      <c r="IUD29" s="14"/>
      <c r="IUE29" s="15"/>
      <c r="IUF29" s="13"/>
      <c r="IUG29" s="9"/>
      <c r="IUH29" s="8"/>
      <c r="IUI29" s="8"/>
      <c r="IUJ29" s="13"/>
      <c r="IUK29" s="13"/>
      <c r="IUL29" s="14"/>
      <c r="IUM29" s="15"/>
      <c r="IUN29" s="13"/>
      <c r="IUO29" s="9"/>
      <c r="IUP29" s="8"/>
      <c r="IUQ29" s="8"/>
      <c r="IUR29" s="13"/>
      <c r="IUS29" s="13"/>
      <c r="IUT29" s="14"/>
      <c r="IUU29" s="15"/>
      <c r="IUV29" s="13"/>
      <c r="IUW29" s="9"/>
      <c r="IUX29" s="8"/>
      <c r="IUY29" s="8"/>
      <c r="IUZ29" s="13"/>
      <c r="IVA29" s="13"/>
      <c r="IVB29" s="14"/>
      <c r="IVC29" s="15"/>
      <c r="IVD29" s="13"/>
      <c r="IVE29" s="9"/>
      <c r="IVF29" s="8"/>
      <c r="IVG29" s="8"/>
      <c r="IVH29" s="13"/>
      <c r="IVI29" s="13"/>
      <c r="IVJ29" s="14"/>
      <c r="IVK29" s="15"/>
      <c r="IVL29" s="13"/>
      <c r="IVM29" s="9"/>
      <c r="IVN29" s="8"/>
      <c r="IVO29" s="8"/>
      <c r="IVP29" s="13"/>
      <c r="IVQ29" s="13"/>
      <c r="IVR29" s="14"/>
      <c r="IVS29" s="15"/>
      <c r="IVT29" s="13"/>
      <c r="IVU29" s="9"/>
      <c r="IVV29" s="8"/>
      <c r="IVW29" s="8"/>
      <c r="IVX29" s="13"/>
      <c r="IVY29" s="13"/>
      <c r="IVZ29" s="14"/>
      <c r="IWA29" s="15"/>
      <c r="IWB29" s="13"/>
      <c r="IWC29" s="9"/>
      <c r="IWD29" s="8"/>
      <c r="IWE29" s="8"/>
      <c r="IWF29" s="13"/>
      <c r="IWG29" s="13"/>
      <c r="IWH29" s="14"/>
      <c r="IWI29" s="15"/>
      <c r="IWJ29" s="13"/>
      <c r="IWK29" s="9"/>
      <c r="IWL29" s="8"/>
      <c r="IWM29" s="8"/>
      <c r="IWN29" s="13"/>
      <c r="IWO29" s="13"/>
      <c r="IWP29" s="14"/>
      <c r="IWQ29" s="15"/>
      <c r="IWR29" s="13"/>
      <c r="IWS29" s="9"/>
      <c r="IWT29" s="8"/>
      <c r="IWU29" s="8"/>
      <c r="IWV29" s="13"/>
      <c r="IWW29" s="13"/>
      <c r="IWX29" s="14"/>
      <c r="IWY29" s="15"/>
      <c r="IWZ29" s="13"/>
      <c r="IXA29" s="9"/>
      <c r="IXB29" s="8"/>
      <c r="IXC29" s="8"/>
      <c r="IXD29" s="13"/>
      <c r="IXE29" s="13"/>
      <c r="IXF29" s="14"/>
      <c r="IXG29" s="15"/>
      <c r="IXH29" s="13"/>
      <c r="IXI29" s="9"/>
      <c r="IXJ29" s="8"/>
      <c r="IXK29" s="8"/>
      <c r="IXL29" s="13"/>
      <c r="IXM29" s="13"/>
      <c r="IXN29" s="14"/>
      <c r="IXO29" s="15"/>
      <c r="IXP29" s="13"/>
      <c r="IXQ29" s="9"/>
      <c r="IXR29" s="8"/>
      <c r="IXS29" s="8"/>
      <c r="IXT29" s="13"/>
      <c r="IXU29" s="13"/>
      <c r="IXV29" s="14"/>
      <c r="IXW29" s="15"/>
      <c r="IXX29" s="13"/>
      <c r="IXY29" s="9"/>
      <c r="IXZ29" s="8"/>
      <c r="IYA29" s="8"/>
      <c r="IYB29" s="13"/>
      <c r="IYC29" s="13"/>
      <c r="IYD29" s="14"/>
      <c r="IYE29" s="15"/>
      <c r="IYF29" s="13"/>
      <c r="IYG29" s="9"/>
      <c r="IYH29" s="8"/>
      <c r="IYI29" s="8"/>
      <c r="IYJ29" s="13"/>
      <c r="IYK29" s="13"/>
      <c r="IYL29" s="14"/>
      <c r="IYM29" s="15"/>
      <c r="IYN29" s="13"/>
      <c r="IYO29" s="9"/>
      <c r="IYP29" s="8"/>
      <c r="IYQ29" s="8"/>
      <c r="IYR29" s="13"/>
      <c r="IYS29" s="13"/>
      <c r="IYT29" s="14"/>
      <c r="IYU29" s="15"/>
      <c r="IYV29" s="13"/>
      <c r="IYW29" s="9"/>
      <c r="IYX29" s="8"/>
      <c r="IYY29" s="8"/>
      <c r="IYZ29" s="13"/>
      <c r="IZA29" s="13"/>
      <c r="IZB29" s="14"/>
      <c r="IZC29" s="15"/>
      <c r="IZD29" s="13"/>
      <c r="IZE29" s="9"/>
      <c r="IZF29" s="8"/>
      <c r="IZG29" s="8"/>
      <c r="IZH29" s="13"/>
      <c r="IZI29" s="13"/>
      <c r="IZJ29" s="14"/>
      <c r="IZK29" s="15"/>
      <c r="IZL29" s="13"/>
      <c r="IZM29" s="9"/>
      <c r="IZN29" s="8"/>
      <c r="IZO29" s="8"/>
      <c r="IZP29" s="13"/>
      <c r="IZQ29" s="13"/>
      <c r="IZR29" s="14"/>
      <c r="IZS29" s="15"/>
      <c r="IZT29" s="13"/>
      <c r="IZU29" s="9"/>
      <c r="IZV29" s="8"/>
      <c r="IZW29" s="8"/>
      <c r="IZX29" s="13"/>
      <c r="IZY29" s="13"/>
      <c r="IZZ29" s="14"/>
      <c r="JAA29" s="15"/>
      <c r="JAB29" s="13"/>
      <c r="JAC29" s="9"/>
      <c r="JAD29" s="8"/>
      <c r="JAE29" s="8"/>
      <c r="JAF29" s="13"/>
      <c r="JAG29" s="13"/>
      <c r="JAH29" s="14"/>
      <c r="JAI29" s="15"/>
      <c r="JAJ29" s="13"/>
      <c r="JAK29" s="9"/>
      <c r="JAL29" s="8"/>
      <c r="JAM29" s="8"/>
      <c r="JAN29" s="13"/>
      <c r="JAO29" s="13"/>
      <c r="JAP29" s="14"/>
      <c r="JAQ29" s="15"/>
      <c r="JAR29" s="13"/>
      <c r="JAS29" s="9"/>
      <c r="JAT29" s="8"/>
      <c r="JAU29" s="8"/>
      <c r="JAV29" s="13"/>
      <c r="JAW29" s="13"/>
      <c r="JAX29" s="14"/>
      <c r="JAY29" s="15"/>
      <c r="JAZ29" s="13"/>
      <c r="JBA29" s="9"/>
      <c r="JBB29" s="8"/>
      <c r="JBC29" s="8"/>
      <c r="JBD29" s="13"/>
      <c r="JBE29" s="13"/>
      <c r="JBF29" s="14"/>
      <c r="JBG29" s="15"/>
      <c r="JBH29" s="13"/>
      <c r="JBI29" s="9"/>
      <c r="JBJ29" s="8"/>
      <c r="JBK29" s="8"/>
      <c r="JBL29" s="13"/>
      <c r="JBM29" s="13"/>
      <c r="JBN29" s="14"/>
      <c r="JBO29" s="15"/>
      <c r="JBP29" s="13"/>
      <c r="JBQ29" s="9"/>
      <c r="JBR29" s="8"/>
      <c r="JBS29" s="8"/>
      <c r="JBT29" s="13"/>
      <c r="JBU29" s="13"/>
      <c r="JBV29" s="14"/>
      <c r="JBW29" s="15"/>
      <c r="JBX29" s="13"/>
      <c r="JBY29" s="9"/>
      <c r="JBZ29" s="8"/>
      <c r="JCA29" s="8"/>
      <c r="JCB29" s="13"/>
      <c r="JCC29" s="13"/>
      <c r="JCD29" s="14"/>
      <c r="JCE29" s="15"/>
      <c r="JCF29" s="13"/>
      <c r="JCG29" s="9"/>
      <c r="JCH29" s="8"/>
      <c r="JCI29" s="8"/>
      <c r="JCJ29" s="13"/>
      <c r="JCK29" s="13"/>
      <c r="JCL29" s="14"/>
      <c r="JCM29" s="15"/>
      <c r="JCN29" s="13"/>
      <c r="JCO29" s="9"/>
      <c r="JCP29" s="8"/>
      <c r="JCQ29" s="8"/>
      <c r="JCR29" s="13"/>
      <c r="JCS29" s="13"/>
      <c r="JCT29" s="14"/>
      <c r="JCU29" s="15"/>
      <c r="JCV29" s="13"/>
      <c r="JCW29" s="9"/>
      <c r="JCX29" s="8"/>
      <c r="JCY29" s="8"/>
      <c r="JCZ29" s="13"/>
      <c r="JDA29" s="13"/>
      <c r="JDB29" s="14"/>
      <c r="JDC29" s="15"/>
      <c r="JDD29" s="13"/>
      <c r="JDE29" s="9"/>
      <c r="JDF29" s="8"/>
      <c r="JDG29" s="8"/>
      <c r="JDH29" s="13"/>
      <c r="JDI29" s="13"/>
      <c r="JDJ29" s="14"/>
      <c r="JDK29" s="15"/>
      <c r="JDL29" s="13"/>
      <c r="JDM29" s="9"/>
      <c r="JDN29" s="8"/>
      <c r="JDO29" s="8"/>
      <c r="JDP29" s="13"/>
      <c r="JDQ29" s="13"/>
      <c r="JDR29" s="14"/>
      <c r="JDS29" s="15"/>
      <c r="JDT29" s="13"/>
      <c r="JDU29" s="9"/>
      <c r="JDV29" s="8"/>
      <c r="JDW29" s="8"/>
      <c r="JDX29" s="13"/>
      <c r="JDY29" s="13"/>
      <c r="JDZ29" s="14"/>
      <c r="JEA29" s="15"/>
      <c r="JEB29" s="13"/>
      <c r="JEC29" s="9"/>
      <c r="JED29" s="8"/>
      <c r="JEE29" s="8"/>
      <c r="JEF29" s="13"/>
      <c r="JEG29" s="13"/>
      <c r="JEH29" s="14"/>
      <c r="JEI29" s="15"/>
      <c r="JEJ29" s="13"/>
      <c r="JEK29" s="9"/>
      <c r="JEL29" s="8"/>
      <c r="JEM29" s="8"/>
      <c r="JEN29" s="13"/>
      <c r="JEO29" s="13"/>
      <c r="JEP29" s="14"/>
      <c r="JEQ29" s="15"/>
      <c r="JER29" s="13"/>
      <c r="JES29" s="9"/>
      <c r="JET29" s="8"/>
      <c r="JEU29" s="8"/>
      <c r="JEV29" s="13"/>
      <c r="JEW29" s="13"/>
      <c r="JEX29" s="14"/>
      <c r="JEY29" s="15"/>
      <c r="JEZ29" s="13"/>
      <c r="JFA29" s="9"/>
      <c r="JFB29" s="8"/>
      <c r="JFC29" s="8"/>
      <c r="JFD29" s="13"/>
      <c r="JFE29" s="13"/>
      <c r="JFF29" s="14"/>
      <c r="JFG29" s="15"/>
      <c r="JFH29" s="13"/>
      <c r="JFI29" s="9"/>
      <c r="JFJ29" s="8"/>
      <c r="JFK29" s="8"/>
      <c r="JFL29" s="13"/>
      <c r="JFM29" s="13"/>
      <c r="JFN29" s="14"/>
      <c r="JFO29" s="15"/>
      <c r="JFP29" s="13"/>
      <c r="JFQ29" s="9"/>
      <c r="JFR29" s="8"/>
      <c r="JFS29" s="8"/>
      <c r="JFT29" s="13"/>
      <c r="JFU29" s="13"/>
      <c r="JFV29" s="14"/>
      <c r="JFW29" s="15"/>
      <c r="JFX29" s="13"/>
      <c r="JFY29" s="9"/>
      <c r="JFZ29" s="8"/>
      <c r="JGA29" s="8"/>
      <c r="JGB29" s="13"/>
      <c r="JGC29" s="13"/>
      <c r="JGD29" s="14"/>
      <c r="JGE29" s="15"/>
      <c r="JGF29" s="13"/>
      <c r="JGG29" s="9"/>
      <c r="JGH29" s="8"/>
      <c r="JGI29" s="8"/>
      <c r="JGJ29" s="13"/>
      <c r="JGK29" s="13"/>
      <c r="JGL29" s="14"/>
      <c r="JGM29" s="15"/>
      <c r="JGN29" s="13"/>
      <c r="JGO29" s="9"/>
      <c r="JGP29" s="8"/>
      <c r="JGQ29" s="8"/>
      <c r="JGR29" s="13"/>
      <c r="JGS29" s="13"/>
      <c r="JGT29" s="14"/>
      <c r="JGU29" s="15"/>
      <c r="JGV29" s="13"/>
      <c r="JGW29" s="9"/>
      <c r="JGX29" s="8"/>
      <c r="JGY29" s="8"/>
      <c r="JGZ29" s="13"/>
      <c r="JHA29" s="13"/>
      <c r="JHB29" s="14"/>
      <c r="JHC29" s="15"/>
      <c r="JHD29" s="13"/>
      <c r="JHE29" s="9"/>
      <c r="JHF29" s="8"/>
      <c r="JHG29" s="8"/>
      <c r="JHH29" s="13"/>
      <c r="JHI29" s="13"/>
      <c r="JHJ29" s="14"/>
      <c r="JHK29" s="15"/>
      <c r="JHL29" s="13"/>
      <c r="JHM29" s="9"/>
      <c r="JHN29" s="8"/>
      <c r="JHO29" s="8"/>
      <c r="JHP29" s="13"/>
      <c r="JHQ29" s="13"/>
      <c r="JHR29" s="14"/>
      <c r="JHS29" s="15"/>
      <c r="JHT29" s="13"/>
      <c r="JHU29" s="9"/>
      <c r="JHV29" s="8"/>
      <c r="JHW29" s="8"/>
      <c r="JHX29" s="13"/>
      <c r="JHY29" s="13"/>
      <c r="JHZ29" s="14"/>
      <c r="JIA29" s="15"/>
      <c r="JIB29" s="13"/>
      <c r="JIC29" s="9"/>
      <c r="JID29" s="8"/>
      <c r="JIE29" s="8"/>
      <c r="JIF29" s="13"/>
      <c r="JIG29" s="13"/>
      <c r="JIH29" s="14"/>
      <c r="JII29" s="15"/>
      <c r="JIJ29" s="13"/>
      <c r="JIK29" s="9"/>
      <c r="JIL29" s="8"/>
      <c r="JIM29" s="8"/>
      <c r="JIN29" s="13"/>
      <c r="JIO29" s="13"/>
      <c r="JIP29" s="14"/>
      <c r="JIQ29" s="15"/>
      <c r="JIR29" s="13"/>
      <c r="JIS29" s="9"/>
      <c r="JIT29" s="8"/>
      <c r="JIU29" s="8"/>
      <c r="JIV29" s="13"/>
      <c r="JIW29" s="13"/>
      <c r="JIX29" s="14"/>
      <c r="JIY29" s="15"/>
      <c r="JIZ29" s="13"/>
      <c r="JJA29" s="9"/>
      <c r="JJB29" s="8"/>
      <c r="JJC29" s="8"/>
      <c r="JJD29" s="13"/>
      <c r="JJE29" s="13"/>
      <c r="JJF29" s="14"/>
      <c r="JJG29" s="15"/>
      <c r="JJH29" s="13"/>
      <c r="JJI29" s="9"/>
      <c r="JJJ29" s="8"/>
      <c r="JJK29" s="8"/>
      <c r="JJL29" s="13"/>
      <c r="JJM29" s="13"/>
      <c r="JJN29" s="14"/>
      <c r="JJO29" s="15"/>
      <c r="JJP29" s="13"/>
      <c r="JJQ29" s="9"/>
      <c r="JJR29" s="8"/>
      <c r="JJS29" s="8"/>
      <c r="JJT29" s="13"/>
      <c r="JJU29" s="13"/>
      <c r="JJV29" s="14"/>
      <c r="JJW29" s="15"/>
      <c r="JJX29" s="13"/>
      <c r="JJY29" s="9"/>
      <c r="JJZ29" s="8"/>
      <c r="JKA29" s="8"/>
      <c r="JKB29" s="13"/>
      <c r="JKC29" s="13"/>
      <c r="JKD29" s="14"/>
      <c r="JKE29" s="15"/>
      <c r="JKF29" s="13"/>
      <c r="JKG29" s="9"/>
      <c r="JKH29" s="8"/>
      <c r="JKI29" s="8"/>
      <c r="JKJ29" s="13"/>
      <c r="JKK29" s="13"/>
      <c r="JKL29" s="14"/>
      <c r="JKM29" s="15"/>
      <c r="JKN29" s="13"/>
      <c r="JKO29" s="9"/>
      <c r="JKP29" s="8"/>
      <c r="JKQ29" s="8"/>
      <c r="JKR29" s="13"/>
      <c r="JKS29" s="13"/>
      <c r="JKT29" s="14"/>
      <c r="JKU29" s="15"/>
      <c r="JKV29" s="13"/>
      <c r="JKW29" s="9"/>
      <c r="JKX29" s="8"/>
      <c r="JKY29" s="8"/>
      <c r="JKZ29" s="13"/>
      <c r="JLA29" s="13"/>
      <c r="JLB29" s="14"/>
      <c r="JLC29" s="15"/>
      <c r="JLD29" s="13"/>
      <c r="JLE29" s="9"/>
      <c r="JLF29" s="8"/>
      <c r="JLG29" s="8"/>
      <c r="JLH29" s="13"/>
      <c r="JLI29" s="13"/>
      <c r="JLJ29" s="14"/>
      <c r="JLK29" s="15"/>
      <c r="JLL29" s="13"/>
      <c r="JLM29" s="9"/>
      <c r="JLN29" s="8"/>
      <c r="JLO29" s="8"/>
      <c r="JLP29" s="13"/>
      <c r="JLQ29" s="13"/>
      <c r="JLR29" s="14"/>
      <c r="JLS29" s="15"/>
      <c r="JLT29" s="13"/>
      <c r="JLU29" s="9"/>
      <c r="JLV29" s="8"/>
      <c r="JLW29" s="8"/>
      <c r="JLX29" s="13"/>
      <c r="JLY29" s="13"/>
      <c r="JLZ29" s="14"/>
      <c r="JMA29" s="15"/>
      <c r="JMB29" s="13"/>
      <c r="JMC29" s="9"/>
      <c r="JMD29" s="8"/>
      <c r="JME29" s="8"/>
      <c r="JMF29" s="13"/>
      <c r="JMG29" s="13"/>
      <c r="JMH29" s="14"/>
      <c r="JMI29" s="15"/>
      <c r="JMJ29" s="13"/>
      <c r="JMK29" s="9"/>
      <c r="JML29" s="8"/>
      <c r="JMM29" s="8"/>
      <c r="JMN29" s="13"/>
      <c r="JMO29" s="13"/>
      <c r="JMP29" s="14"/>
      <c r="JMQ29" s="15"/>
      <c r="JMR29" s="13"/>
      <c r="JMS29" s="9"/>
      <c r="JMT29" s="8"/>
      <c r="JMU29" s="8"/>
      <c r="JMV29" s="13"/>
      <c r="JMW29" s="13"/>
      <c r="JMX29" s="14"/>
      <c r="JMY29" s="15"/>
      <c r="JMZ29" s="13"/>
      <c r="JNA29" s="9"/>
      <c r="JNB29" s="8"/>
      <c r="JNC29" s="8"/>
      <c r="JND29" s="13"/>
      <c r="JNE29" s="13"/>
      <c r="JNF29" s="14"/>
      <c r="JNG29" s="15"/>
      <c r="JNH29" s="13"/>
      <c r="JNI29" s="9"/>
      <c r="JNJ29" s="8"/>
      <c r="JNK29" s="8"/>
      <c r="JNL29" s="13"/>
      <c r="JNM29" s="13"/>
      <c r="JNN29" s="14"/>
      <c r="JNO29" s="15"/>
      <c r="JNP29" s="13"/>
      <c r="JNQ29" s="9"/>
      <c r="JNR29" s="8"/>
      <c r="JNS29" s="8"/>
      <c r="JNT29" s="13"/>
      <c r="JNU29" s="13"/>
      <c r="JNV29" s="14"/>
      <c r="JNW29" s="15"/>
      <c r="JNX29" s="13"/>
      <c r="JNY29" s="9"/>
      <c r="JNZ29" s="8"/>
      <c r="JOA29" s="8"/>
      <c r="JOB29" s="13"/>
      <c r="JOC29" s="13"/>
      <c r="JOD29" s="14"/>
      <c r="JOE29" s="15"/>
      <c r="JOF29" s="13"/>
      <c r="JOG29" s="9"/>
      <c r="JOH29" s="8"/>
      <c r="JOI29" s="8"/>
      <c r="JOJ29" s="13"/>
      <c r="JOK29" s="13"/>
      <c r="JOL29" s="14"/>
      <c r="JOM29" s="15"/>
      <c r="JON29" s="13"/>
      <c r="JOO29" s="9"/>
      <c r="JOP29" s="8"/>
      <c r="JOQ29" s="8"/>
      <c r="JOR29" s="13"/>
      <c r="JOS29" s="13"/>
      <c r="JOT29" s="14"/>
      <c r="JOU29" s="15"/>
      <c r="JOV29" s="13"/>
      <c r="JOW29" s="9"/>
      <c r="JOX29" s="8"/>
      <c r="JOY29" s="8"/>
      <c r="JOZ29" s="13"/>
      <c r="JPA29" s="13"/>
      <c r="JPB29" s="14"/>
      <c r="JPC29" s="15"/>
      <c r="JPD29" s="13"/>
      <c r="JPE29" s="9"/>
      <c r="JPF29" s="8"/>
      <c r="JPG29" s="8"/>
      <c r="JPH29" s="13"/>
      <c r="JPI29" s="13"/>
      <c r="JPJ29" s="14"/>
      <c r="JPK29" s="15"/>
      <c r="JPL29" s="13"/>
      <c r="JPM29" s="9"/>
      <c r="JPN29" s="8"/>
      <c r="JPO29" s="8"/>
      <c r="JPP29" s="13"/>
      <c r="JPQ29" s="13"/>
      <c r="JPR29" s="14"/>
      <c r="JPS29" s="15"/>
      <c r="JPT29" s="13"/>
      <c r="JPU29" s="9"/>
      <c r="JPV29" s="8"/>
      <c r="JPW29" s="8"/>
      <c r="JPX29" s="13"/>
      <c r="JPY29" s="13"/>
      <c r="JPZ29" s="14"/>
      <c r="JQA29" s="15"/>
      <c r="JQB29" s="13"/>
      <c r="JQC29" s="9"/>
      <c r="JQD29" s="8"/>
      <c r="JQE29" s="8"/>
      <c r="JQF29" s="13"/>
      <c r="JQG29" s="13"/>
      <c r="JQH29" s="14"/>
      <c r="JQI29" s="15"/>
      <c r="JQJ29" s="13"/>
      <c r="JQK29" s="9"/>
      <c r="JQL29" s="8"/>
      <c r="JQM29" s="8"/>
      <c r="JQN29" s="13"/>
      <c r="JQO29" s="13"/>
      <c r="JQP29" s="14"/>
      <c r="JQQ29" s="15"/>
      <c r="JQR29" s="13"/>
      <c r="JQS29" s="9"/>
      <c r="JQT29" s="8"/>
      <c r="JQU29" s="8"/>
      <c r="JQV29" s="13"/>
      <c r="JQW29" s="13"/>
      <c r="JQX29" s="14"/>
      <c r="JQY29" s="15"/>
      <c r="JQZ29" s="13"/>
      <c r="JRA29" s="9"/>
      <c r="JRB29" s="8"/>
      <c r="JRC29" s="8"/>
      <c r="JRD29" s="13"/>
      <c r="JRE29" s="13"/>
      <c r="JRF29" s="14"/>
      <c r="JRG29" s="15"/>
      <c r="JRH29" s="13"/>
      <c r="JRI29" s="9"/>
      <c r="JRJ29" s="8"/>
      <c r="JRK29" s="8"/>
      <c r="JRL29" s="13"/>
      <c r="JRM29" s="13"/>
      <c r="JRN29" s="14"/>
      <c r="JRO29" s="15"/>
      <c r="JRP29" s="13"/>
      <c r="JRQ29" s="9"/>
      <c r="JRR29" s="8"/>
      <c r="JRS29" s="8"/>
      <c r="JRT29" s="13"/>
      <c r="JRU29" s="13"/>
      <c r="JRV29" s="14"/>
      <c r="JRW29" s="15"/>
      <c r="JRX29" s="13"/>
      <c r="JRY29" s="9"/>
      <c r="JRZ29" s="8"/>
      <c r="JSA29" s="8"/>
      <c r="JSB29" s="13"/>
      <c r="JSC29" s="13"/>
      <c r="JSD29" s="14"/>
      <c r="JSE29" s="15"/>
      <c r="JSF29" s="13"/>
      <c r="JSG29" s="9"/>
      <c r="JSH29" s="8"/>
      <c r="JSI29" s="8"/>
      <c r="JSJ29" s="13"/>
      <c r="JSK29" s="13"/>
      <c r="JSL29" s="14"/>
      <c r="JSM29" s="15"/>
      <c r="JSN29" s="13"/>
      <c r="JSO29" s="9"/>
      <c r="JSP29" s="8"/>
      <c r="JSQ29" s="8"/>
      <c r="JSR29" s="13"/>
      <c r="JSS29" s="13"/>
      <c r="JST29" s="14"/>
      <c r="JSU29" s="15"/>
      <c r="JSV29" s="13"/>
      <c r="JSW29" s="9"/>
      <c r="JSX29" s="8"/>
      <c r="JSY29" s="8"/>
      <c r="JSZ29" s="13"/>
      <c r="JTA29" s="13"/>
      <c r="JTB29" s="14"/>
      <c r="JTC29" s="15"/>
      <c r="JTD29" s="13"/>
      <c r="JTE29" s="9"/>
      <c r="JTF29" s="8"/>
      <c r="JTG29" s="8"/>
      <c r="JTH29" s="13"/>
      <c r="JTI29" s="13"/>
      <c r="JTJ29" s="14"/>
      <c r="JTK29" s="15"/>
      <c r="JTL29" s="13"/>
      <c r="JTM29" s="9"/>
      <c r="JTN29" s="8"/>
      <c r="JTO29" s="8"/>
      <c r="JTP29" s="13"/>
      <c r="JTQ29" s="13"/>
      <c r="JTR29" s="14"/>
      <c r="JTS29" s="15"/>
      <c r="JTT29" s="13"/>
      <c r="JTU29" s="9"/>
      <c r="JTV29" s="8"/>
      <c r="JTW29" s="8"/>
      <c r="JTX29" s="13"/>
      <c r="JTY29" s="13"/>
      <c r="JTZ29" s="14"/>
      <c r="JUA29" s="15"/>
      <c r="JUB29" s="13"/>
      <c r="JUC29" s="9"/>
      <c r="JUD29" s="8"/>
      <c r="JUE29" s="8"/>
      <c r="JUF29" s="13"/>
      <c r="JUG29" s="13"/>
      <c r="JUH29" s="14"/>
      <c r="JUI29" s="15"/>
      <c r="JUJ29" s="13"/>
      <c r="JUK29" s="9"/>
      <c r="JUL29" s="8"/>
      <c r="JUM29" s="8"/>
      <c r="JUN29" s="13"/>
      <c r="JUO29" s="13"/>
      <c r="JUP29" s="14"/>
      <c r="JUQ29" s="15"/>
      <c r="JUR29" s="13"/>
      <c r="JUS29" s="9"/>
      <c r="JUT29" s="8"/>
      <c r="JUU29" s="8"/>
      <c r="JUV29" s="13"/>
      <c r="JUW29" s="13"/>
      <c r="JUX29" s="14"/>
      <c r="JUY29" s="15"/>
      <c r="JUZ29" s="13"/>
      <c r="JVA29" s="9"/>
      <c r="JVB29" s="8"/>
      <c r="JVC29" s="8"/>
      <c r="JVD29" s="13"/>
      <c r="JVE29" s="13"/>
      <c r="JVF29" s="14"/>
      <c r="JVG29" s="15"/>
      <c r="JVH29" s="13"/>
      <c r="JVI29" s="9"/>
      <c r="JVJ29" s="8"/>
      <c r="JVK29" s="8"/>
      <c r="JVL29" s="13"/>
      <c r="JVM29" s="13"/>
      <c r="JVN29" s="14"/>
      <c r="JVO29" s="15"/>
      <c r="JVP29" s="13"/>
      <c r="JVQ29" s="9"/>
      <c r="JVR29" s="8"/>
      <c r="JVS29" s="8"/>
      <c r="JVT29" s="13"/>
      <c r="JVU29" s="13"/>
      <c r="JVV29" s="14"/>
      <c r="JVW29" s="15"/>
      <c r="JVX29" s="13"/>
      <c r="JVY29" s="9"/>
      <c r="JVZ29" s="8"/>
      <c r="JWA29" s="8"/>
      <c r="JWB29" s="13"/>
      <c r="JWC29" s="13"/>
      <c r="JWD29" s="14"/>
      <c r="JWE29" s="15"/>
      <c r="JWF29" s="13"/>
      <c r="JWG29" s="9"/>
      <c r="JWH29" s="8"/>
      <c r="JWI29" s="8"/>
      <c r="JWJ29" s="13"/>
      <c r="JWK29" s="13"/>
      <c r="JWL29" s="14"/>
      <c r="JWM29" s="15"/>
      <c r="JWN29" s="13"/>
      <c r="JWO29" s="9"/>
      <c r="JWP29" s="8"/>
      <c r="JWQ29" s="8"/>
      <c r="JWR29" s="13"/>
      <c r="JWS29" s="13"/>
      <c r="JWT29" s="14"/>
      <c r="JWU29" s="15"/>
      <c r="JWV29" s="13"/>
      <c r="JWW29" s="9"/>
      <c r="JWX29" s="8"/>
      <c r="JWY29" s="8"/>
      <c r="JWZ29" s="13"/>
      <c r="JXA29" s="13"/>
      <c r="JXB29" s="14"/>
      <c r="JXC29" s="15"/>
      <c r="JXD29" s="13"/>
      <c r="JXE29" s="9"/>
      <c r="JXF29" s="8"/>
      <c r="JXG29" s="8"/>
      <c r="JXH29" s="13"/>
      <c r="JXI29" s="13"/>
      <c r="JXJ29" s="14"/>
      <c r="JXK29" s="15"/>
      <c r="JXL29" s="13"/>
      <c r="JXM29" s="9"/>
      <c r="JXN29" s="8"/>
      <c r="JXO29" s="8"/>
      <c r="JXP29" s="13"/>
      <c r="JXQ29" s="13"/>
      <c r="JXR29" s="14"/>
      <c r="JXS29" s="15"/>
      <c r="JXT29" s="13"/>
      <c r="JXU29" s="9"/>
      <c r="JXV29" s="8"/>
      <c r="JXW29" s="8"/>
      <c r="JXX29" s="13"/>
      <c r="JXY29" s="13"/>
      <c r="JXZ29" s="14"/>
      <c r="JYA29" s="15"/>
      <c r="JYB29" s="13"/>
      <c r="JYC29" s="9"/>
      <c r="JYD29" s="8"/>
      <c r="JYE29" s="8"/>
      <c r="JYF29" s="13"/>
      <c r="JYG29" s="13"/>
      <c r="JYH29" s="14"/>
      <c r="JYI29" s="15"/>
      <c r="JYJ29" s="13"/>
      <c r="JYK29" s="9"/>
      <c r="JYL29" s="8"/>
      <c r="JYM29" s="8"/>
      <c r="JYN29" s="13"/>
      <c r="JYO29" s="13"/>
      <c r="JYP29" s="14"/>
      <c r="JYQ29" s="15"/>
      <c r="JYR29" s="13"/>
      <c r="JYS29" s="9"/>
      <c r="JYT29" s="8"/>
      <c r="JYU29" s="8"/>
      <c r="JYV29" s="13"/>
      <c r="JYW29" s="13"/>
      <c r="JYX29" s="14"/>
      <c r="JYY29" s="15"/>
      <c r="JYZ29" s="13"/>
      <c r="JZA29" s="9"/>
      <c r="JZB29" s="8"/>
      <c r="JZC29" s="8"/>
      <c r="JZD29" s="13"/>
      <c r="JZE29" s="13"/>
      <c r="JZF29" s="14"/>
      <c r="JZG29" s="15"/>
      <c r="JZH29" s="13"/>
      <c r="JZI29" s="9"/>
      <c r="JZJ29" s="8"/>
      <c r="JZK29" s="8"/>
      <c r="JZL29" s="13"/>
      <c r="JZM29" s="13"/>
      <c r="JZN29" s="14"/>
      <c r="JZO29" s="15"/>
      <c r="JZP29" s="13"/>
      <c r="JZQ29" s="9"/>
      <c r="JZR29" s="8"/>
      <c r="JZS29" s="8"/>
      <c r="JZT29" s="13"/>
      <c r="JZU29" s="13"/>
      <c r="JZV29" s="14"/>
      <c r="JZW29" s="15"/>
      <c r="JZX29" s="13"/>
      <c r="JZY29" s="9"/>
      <c r="JZZ29" s="8"/>
      <c r="KAA29" s="8"/>
      <c r="KAB29" s="13"/>
      <c r="KAC29" s="13"/>
      <c r="KAD29" s="14"/>
      <c r="KAE29" s="15"/>
      <c r="KAF29" s="13"/>
      <c r="KAG29" s="9"/>
      <c r="KAH29" s="8"/>
      <c r="KAI29" s="8"/>
      <c r="KAJ29" s="13"/>
      <c r="KAK29" s="13"/>
      <c r="KAL29" s="14"/>
      <c r="KAM29" s="15"/>
      <c r="KAN29" s="13"/>
      <c r="KAO29" s="9"/>
      <c r="KAP29" s="8"/>
      <c r="KAQ29" s="8"/>
      <c r="KAR29" s="13"/>
      <c r="KAS29" s="13"/>
      <c r="KAT29" s="14"/>
      <c r="KAU29" s="15"/>
      <c r="KAV29" s="13"/>
      <c r="KAW29" s="9"/>
      <c r="KAX29" s="8"/>
      <c r="KAY29" s="8"/>
      <c r="KAZ29" s="13"/>
      <c r="KBA29" s="13"/>
      <c r="KBB29" s="14"/>
      <c r="KBC29" s="15"/>
      <c r="KBD29" s="13"/>
      <c r="KBE29" s="9"/>
      <c r="KBF29" s="8"/>
      <c r="KBG29" s="8"/>
      <c r="KBH29" s="13"/>
      <c r="KBI29" s="13"/>
      <c r="KBJ29" s="14"/>
      <c r="KBK29" s="15"/>
      <c r="KBL29" s="13"/>
      <c r="KBM29" s="9"/>
      <c r="KBN29" s="8"/>
      <c r="KBO29" s="8"/>
      <c r="KBP29" s="13"/>
      <c r="KBQ29" s="13"/>
      <c r="KBR29" s="14"/>
      <c r="KBS29" s="15"/>
      <c r="KBT29" s="13"/>
      <c r="KBU29" s="9"/>
      <c r="KBV29" s="8"/>
      <c r="KBW29" s="8"/>
      <c r="KBX29" s="13"/>
      <c r="KBY29" s="13"/>
      <c r="KBZ29" s="14"/>
      <c r="KCA29" s="15"/>
      <c r="KCB29" s="13"/>
      <c r="KCC29" s="9"/>
      <c r="KCD29" s="8"/>
      <c r="KCE29" s="8"/>
      <c r="KCF29" s="13"/>
      <c r="KCG29" s="13"/>
      <c r="KCH29" s="14"/>
      <c r="KCI29" s="15"/>
      <c r="KCJ29" s="13"/>
      <c r="KCK29" s="9"/>
      <c r="KCL29" s="8"/>
      <c r="KCM29" s="8"/>
      <c r="KCN29" s="13"/>
      <c r="KCO29" s="13"/>
      <c r="KCP29" s="14"/>
      <c r="KCQ29" s="15"/>
      <c r="KCR29" s="13"/>
      <c r="KCS29" s="9"/>
      <c r="KCT29" s="8"/>
      <c r="KCU29" s="8"/>
      <c r="KCV29" s="13"/>
      <c r="KCW29" s="13"/>
      <c r="KCX29" s="14"/>
      <c r="KCY29" s="15"/>
      <c r="KCZ29" s="13"/>
      <c r="KDA29" s="9"/>
      <c r="KDB29" s="8"/>
      <c r="KDC29" s="8"/>
      <c r="KDD29" s="13"/>
      <c r="KDE29" s="13"/>
      <c r="KDF29" s="14"/>
      <c r="KDG29" s="15"/>
      <c r="KDH29" s="13"/>
      <c r="KDI29" s="9"/>
      <c r="KDJ29" s="8"/>
      <c r="KDK29" s="8"/>
      <c r="KDL29" s="13"/>
      <c r="KDM29" s="13"/>
      <c r="KDN29" s="14"/>
      <c r="KDO29" s="15"/>
      <c r="KDP29" s="13"/>
      <c r="KDQ29" s="9"/>
      <c r="KDR29" s="8"/>
      <c r="KDS29" s="8"/>
      <c r="KDT29" s="13"/>
      <c r="KDU29" s="13"/>
      <c r="KDV29" s="14"/>
      <c r="KDW29" s="15"/>
      <c r="KDX29" s="13"/>
      <c r="KDY29" s="9"/>
      <c r="KDZ29" s="8"/>
      <c r="KEA29" s="8"/>
      <c r="KEB29" s="13"/>
      <c r="KEC29" s="13"/>
      <c r="KED29" s="14"/>
      <c r="KEE29" s="15"/>
      <c r="KEF29" s="13"/>
      <c r="KEG29" s="9"/>
      <c r="KEH29" s="8"/>
      <c r="KEI29" s="8"/>
      <c r="KEJ29" s="13"/>
      <c r="KEK29" s="13"/>
      <c r="KEL29" s="14"/>
      <c r="KEM29" s="15"/>
      <c r="KEN29" s="13"/>
      <c r="KEO29" s="9"/>
      <c r="KEP29" s="8"/>
      <c r="KEQ29" s="8"/>
      <c r="KER29" s="13"/>
      <c r="KES29" s="13"/>
      <c r="KET29" s="14"/>
      <c r="KEU29" s="15"/>
      <c r="KEV29" s="13"/>
      <c r="KEW29" s="9"/>
      <c r="KEX29" s="8"/>
      <c r="KEY29" s="8"/>
      <c r="KEZ29" s="13"/>
      <c r="KFA29" s="13"/>
      <c r="KFB29" s="14"/>
      <c r="KFC29" s="15"/>
      <c r="KFD29" s="13"/>
      <c r="KFE29" s="9"/>
      <c r="KFF29" s="8"/>
      <c r="KFG29" s="8"/>
      <c r="KFH29" s="13"/>
      <c r="KFI29" s="13"/>
      <c r="KFJ29" s="14"/>
      <c r="KFK29" s="15"/>
      <c r="KFL29" s="13"/>
      <c r="KFM29" s="9"/>
      <c r="KFN29" s="8"/>
      <c r="KFO29" s="8"/>
      <c r="KFP29" s="13"/>
      <c r="KFQ29" s="13"/>
      <c r="KFR29" s="14"/>
      <c r="KFS29" s="15"/>
      <c r="KFT29" s="13"/>
      <c r="KFU29" s="9"/>
      <c r="KFV29" s="8"/>
      <c r="KFW29" s="8"/>
      <c r="KFX29" s="13"/>
      <c r="KFY29" s="13"/>
      <c r="KFZ29" s="14"/>
      <c r="KGA29" s="15"/>
      <c r="KGB29" s="13"/>
      <c r="KGC29" s="9"/>
      <c r="KGD29" s="8"/>
      <c r="KGE29" s="8"/>
      <c r="KGF29" s="13"/>
      <c r="KGG29" s="13"/>
      <c r="KGH29" s="14"/>
      <c r="KGI29" s="15"/>
      <c r="KGJ29" s="13"/>
      <c r="KGK29" s="9"/>
      <c r="KGL29" s="8"/>
      <c r="KGM29" s="8"/>
      <c r="KGN29" s="13"/>
      <c r="KGO29" s="13"/>
      <c r="KGP29" s="14"/>
      <c r="KGQ29" s="15"/>
      <c r="KGR29" s="13"/>
      <c r="KGS29" s="9"/>
      <c r="KGT29" s="8"/>
      <c r="KGU29" s="8"/>
      <c r="KGV29" s="13"/>
      <c r="KGW29" s="13"/>
      <c r="KGX29" s="14"/>
      <c r="KGY29" s="15"/>
      <c r="KGZ29" s="13"/>
      <c r="KHA29" s="9"/>
      <c r="KHB29" s="8"/>
      <c r="KHC29" s="8"/>
      <c r="KHD29" s="13"/>
      <c r="KHE29" s="13"/>
      <c r="KHF29" s="14"/>
      <c r="KHG29" s="15"/>
      <c r="KHH29" s="13"/>
      <c r="KHI29" s="9"/>
      <c r="KHJ29" s="8"/>
      <c r="KHK29" s="8"/>
      <c r="KHL29" s="13"/>
      <c r="KHM29" s="13"/>
      <c r="KHN29" s="14"/>
      <c r="KHO29" s="15"/>
      <c r="KHP29" s="13"/>
      <c r="KHQ29" s="9"/>
      <c r="KHR29" s="8"/>
      <c r="KHS29" s="8"/>
      <c r="KHT29" s="13"/>
      <c r="KHU29" s="13"/>
      <c r="KHV29" s="14"/>
      <c r="KHW29" s="15"/>
      <c r="KHX29" s="13"/>
      <c r="KHY29" s="9"/>
      <c r="KHZ29" s="8"/>
      <c r="KIA29" s="8"/>
      <c r="KIB29" s="13"/>
      <c r="KIC29" s="13"/>
      <c r="KID29" s="14"/>
      <c r="KIE29" s="15"/>
      <c r="KIF29" s="13"/>
      <c r="KIG29" s="9"/>
      <c r="KIH29" s="8"/>
      <c r="KII29" s="8"/>
      <c r="KIJ29" s="13"/>
      <c r="KIK29" s="13"/>
      <c r="KIL29" s="14"/>
      <c r="KIM29" s="15"/>
      <c r="KIN29" s="13"/>
      <c r="KIO29" s="9"/>
      <c r="KIP29" s="8"/>
      <c r="KIQ29" s="8"/>
      <c r="KIR29" s="13"/>
      <c r="KIS29" s="13"/>
      <c r="KIT29" s="14"/>
      <c r="KIU29" s="15"/>
      <c r="KIV29" s="13"/>
      <c r="KIW29" s="9"/>
      <c r="KIX29" s="8"/>
      <c r="KIY29" s="8"/>
      <c r="KIZ29" s="13"/>
      <c r="KJA29" s="13"/>
      <c r="KJB29" s="14"/>
      <c r="KJC29" s="15"/>
      <c r="KJD29" s="13"/>
      <c r="KJE29" s="9"/>
      <c r="KJF29" s="8"/>
      <c r="KJG29" s="8"/>
      <c r="KJH29" s="13"/>
      <c r="KJI29" s="13"/>
      <c r="KJJ29" s="14"/>
      <c r="KJK29" s="15"/>
      <c r="KJL29" s="13"/>
      <c r="KJM29" s="9"/>
      <c r="KJN29" s="8"/>
      <c r="KJO29" s="8"/>
      <c r="KJP29" s="13"/>
      <c r="KJQ29" s="13"/>
      <c r="KJR29" s="14"/>
      <c r="KJS29" s="15"/>
      <c r="KJT29" s="13"/>
      <c r="KJU29" s="9"/>
      <c r="KJV29" s="8"/>
      <c r="KJW29" s="8"/>
      <c r="KJX29" s="13"/>
      <c r="KJY29" s="13"/>
      <c r="KJZ29" s="14"/>
      <c r="KKA29" s="15"/>
      <c r="KKB29" s="13"/>
      <c r="KKC29" s="9"/>
      <c r="KKD29" s="8"/>
      <c r="KKE29" s="8"/>
      <c r="KKF29" s="13"/>
      <c r="KKG29" s="13"/>
      <c r="KKH29" s="14"/>
      <c r="KKI29" s="15"/>
      <c r="KKJ29" s="13"/>
      <c r="KKK29" s="9"/>
      <c r="KKL29" s="8"/>
      <c r="KKM29" s="8"/>
      <c r="KKN29" s="13"/>
      <c r="KKO29" s="13"/>
      <c r="KKP29" s="14"/>
      <c r="KKQ29" s="15"/>
      <c r="KKR29" s="13"/>
      <c r="KKS29" s="9"/>
      <c r="KKT29" s="8"/>
      <c r="KKU29" s="8"/>
      <c r="KKV29" s="13"/>
      <c r="KKW29" s="13"/>
      <c r="KKX29" s="14"/>
      <c r="KKY29" s="15"/>
      <c r="KKZ29" s="13"/>
      <c r="KLA29" s="9"/>
      <c r="KLB29" s="8"/>
      <c r="KLC29" s="8"/>
      <c r="KLD29" s="13"/>
      <c r="KLE29" s="13"/>
      <c r="KLF29" s="14"/>
      <c r="KLG29" s="15"/>
      <c r="KLH29" s="13"/>
      <c r="KLI29" s="9"/>
      <c r="KLJ29" s="8"/>
      <c r="KLK29" s="8"/>
      <c r="KLL29" s="13"/>
      <c r="KLM29" s="13"/>
      <c r="KLN29" s="14"/>
      <c r="KLO29" s="15"/>
      <c r="KLP29" s="13"/>
      <c r="KLQ29" s="9"/>
      <c r="KLR29" s="8"/>
      <c r="KLS29" s="8"/>
      <c r="KLT29" s="13"/>
      <c r="KLU29" s="13"/>
      <c r="KLV29" s="14"/>
      <c r="KLW29" s="15"/>
      <c r="KLX29" s="13"/>
      <c r="KLY29" s="9"/>
      <c r="KLZ29" s="8"/>
      <c r="KMA29" s="8"/>
      <c r="KMB29" s="13"/>
      <c r="KMC29" s="13"/>
      <c r="KMD29" s="14"/>
      <c r="KME29" s="15"/>
      <c r="KMF29" s="13"/>
      <c r="KMG29" s="9"/>
      <c r="KMH29" s="8"/>
      <c r="KMI29" s="8"/>
      <c r="KMJ29" s="13"/>
      <c r="KMK29" s="13"/>
      <c r="KML29" s="14"/>
      <c r="KMM29" s="15"/>
      <c r="KMN29" s="13"/>
      <c r="KMO29" s="9"/>
      <c r="KMP29" s="8"/>
      <c r="KMQ29" s="8"/>
      <c r="KMR29" s="13"/>
      <c r="KMS29" s="13"/>
      <c r="KMT29" s="14"/>
      <c r="KMU29" s="15"/>
      <c r="KMV29" s="13"/>
      <c r="KMW29" s="9"/>
      <c r="KMX29" s="8"/>
      <c r="KMY29" s="8"/>
      <c r="KMZ29" s="13"/>
      <c r="KNA29" s="13"/>
      <c r="KNB29" s="14"/>
      <c r="KNC29" s="15"/>
      <c r="KND29" s="13"/>
      <c r="KNE29" s="9"/>
      <c r="KNF29" s="8"/>
      <c r="KNG29" s="8"/>
      <c r="KNH29" s="13"/>
      <c r="KNI29" s="13"/>
      <c r="KNJ29" s="14"/>
      <c r="KNK29" s="15"/>
      <c r="KNL29" s="13"/>
      <c r="KNM29" s="9"/>
      <c r="KNN29" s="8"/>
      <c r="KNO29" s="8"/>
      <c r="KNP29" s="13"/>
      <c r="KNQ29" s="13"/>
      <c r="KNR29" s="14"/>
      <c r="KNS29" s="15"/>
      <c r="KNT29" s="13"/>
      <c r="KNU29" s="9"/>
      <c r="KNV29" s="8"/>
      <c r="KNW29" s="8"/>
      <c r="KNX29" s="13"/>
      <c r="KNY29" s="13"/>
      <c r="KNZ29" s="14"/>
      <c r="KOA29" s="15"/>
      <c r="KOB29" s="13"/>
      <c r="KOC29" s="9"/>
      <c r="KOD29" s="8"/>
      <c r="KOE29" s="8"/>
      <c r="KOF29" s="13"/>
      <c r="KOG29" s="13"/>
      <c r="KOH29" s="14"/>
      <c r="KOI29" s="15"/>
      <c r="KOJ29" s="13"/>
      <c r="KOK29" s="9"/>
      <c r="KOL29" s="8"/>
      <c r="KOM29" s="8"/>
      <c r="KON29" s="13"/>
      <c r="KOO29" s="13"/>
      <c r="KOP29" s="14"/>
      <c r="KOQ29" s="15"/>
      <c r="KOR29" s="13"/>
      <c r="KOS29" s="9"/>
      <c r="KOT29" s="8"/>
      <c r="KOU29" s="8"/>
      <c r="KOV29" s="13"/>
      <c r="KOW29" s="13"/>
      <c r="KOX29" s="14"/>
      <c r="KOY29" s="15"/>
      <c r="KOZ29" s="13"/>
      <c r="KPA29" s="9"/>
      <c r="KPB29" s="8"/>
      <c r="KPC29" s="8"/>
      <c r="KPD29" s="13"/>
      <c r="KPE29" s="13"/>
      <c r="KPF29" s="14"/>
      <c r="KPG29" s="15"/>
      <c r="KPH29" s="13"/>
      <c r="KPI29" s="9"/>
      <c r="KPJ29" s="8"/>
      <c r="KPK29" s="8"/>
      <c r="KPL29" s="13"/>
      <c r="KPM29" s="13"/>
      <c r="KPN29" s="14"/>
      <c r="KPO29" s="15"/>
      <c r="KPP29" s="13"/>
      <c r="KPQ29" s="9"/>
      <c r="KPR29" s="8"/>
      <c r="KPS29" s="8"/>
      <c r="KPT29" s="13"/>
      <c r="KPU29" s="13"/>
      <c r="KPV29" s="14"/>
      <c r="KPW29" s="15"/>
      <c r="KPX29" s="13"/>
      <c r="KPY29" s="9"/>
      <c r="KPZ29" s="8"/>
      <c r="KQA29" s="8"/>
      <c r="KQB29" s="13"/>
      <c r="KQC29" s="13"/>
      <c r="KQD29" s="14"/>
      <c r="KQE29" s="15"/>
      <c r="KQF29" s="13"/>
      <c r="KQG29" s="9"/>
      <c r="KQH29" s="8"/>
      <c r="KQI29" s="8"/>
      <c r="KQJ29" s="13"/>
      <c r="KQK29" s="13"/>
      <c r="KQL29" s="14"/>
      <c r="KQM29" s="15"/>
      <c r="KQN29" s="13"/>
      <c r="KQO29" s="9"/>
      <c r="KQP29" s="8"/>
      <c r="KQQ29" s="8"/>
      <c r="KQR29" s="13"/>
      <c r="KQS29" s="13"/>
      <c r="KQT29" s="14"/>
      <c r="KQU29" s="15"/>
      <c r="KQV29" s="13"/>
      <c r="KQW29" s="9"/>
      <c r="KQX29" s="8"/>
      <c r="KQY29" s="8"/>
      <c r="KQZ29" s="13"/>
      <c r="KRA29" s="13"/>
      <c r="KRB29" s="14"/>
      <c r="KRC29" s="15"/>
      <c r="KRD29" s="13"/>
      <c r="KRE29" s="9"/>
      <c r="KRF29" s="8"/>
      <c r="KRG29" s="8"/>
      <c r="KRH29" s="13"/>
      <c r="KRI29" s="13"/>
      <c r="KRJ29" s="14"/>
      <c r="KRK29" s="15"/>
      <c r="KRL29" s="13"/>
      <c r="KRM29" s="9"/>
      <c r="KRN29" s="8"/>
      <c r="KRO29" s="8"/>
      <c r="KRP29" s="13"/>
      <c r="KRQ29" s="13"/>
      <c r="KRR29" s="14"/>
      <c r="KRS29" s="15"/>
      <c r="KRT29" s="13"/>
      <c r="KRU29" s="9"/>
      <c r="KRV29" s="8"/>
      <c r="KRW29" s="8"/>
      <c r="KRX29" s="13"/>
      <c r="KRY29" s="13"/>
      <c r="KRZ29" s="14"/>
      <c r="KSA29" s="15"/>
      <c r="KSB29" s="13"/>
      <c r="KSC29" s="9"/>
      <c r="KSD29" s="8"/>
      <c r="KSE29" s="8"/>
      <c r="KSF29" s="13"/>
      <c r="KSG29" s="13"/>
      <c r="KSH29" s="14"/>
      <c r="KSI29" s="15"/>
      <c r="KSJ29" s="13"/>
      <c r="KSK29" s="9"/>
      <c r="KSL29" s="8"/>
      <c r="KSM29" s="8"/>
      <c r="KSN29" s="13"/>
      <c r="KSO29" s="13"/>
      <c r="KSP29" s="14"/>
      <c r="KSQ29" s="15"/>
      <c r="KSR29" s="13"/>
      <c r="KSS29" s="9"/>
      <c r="KST29" s="8"/>
      <c r="KSU29" s="8"/>
      <c r="KSV29" s="13"/>
      <c r="KSW29" s="13"/>
      <c r="KSX29" s="14"/>
      <c r="KSY29" s="15"/>
      <c r="KSZ29" s="13"/>
      <c r="KTA29" s="9"/>
      <c r="KTB29" s="8"/>
      <c r="KTC29" s="8"/>
      <c r="KTD29" s="13"/>
      <c r="KTE29" s="13"/>
      <c r="KTF29" s="14"/>
      <c r="KTG29" s="15"/>
      <c r="KTH29" s="13"/>
      <c r="KTI29" s="9"/>
      <c r="KTJ29" s="8"/>
      <c r="KTK29" s="8"/>
      <c r="KTL29" s="13"/>
      <c r="KTM29" s="13"/>
      <c r="KTN29" s="14"/>
      <c r="KTO29" s="15"/>
      <c r="KTP29" s="13"/>
      <c r="KTQ29" s="9"/>
      <c r="KTR29" s="8"/>
      <c r="KTS29" s="8"/>
      <c r="KTT29" s="13"/>
      <c r="KTU29" s="13"/>
      <c r="KTV29" s="14"/>
      <c r="KTW29" s="15"/>
      <c r="KTX29" s="13"/>
      <c r="KTY29" s="9"/>
      <c r="KTZ29" s="8"/>
      <c r="KUA29" s="8"/>
      <c r="KUB29" s="13"/>
      <c r="KUC29" s="13"/>
      <c r="KUD29" s="14"/>
      <c r="KUE29" s="15"/>
      <c r="KUF29" s="13"/>
      <c r="KUG29" s="9"/>
      <c r="KUH29" s="8"/>
      <c r="KUI29" s="8"/>
      <c r="KUJ29" s="13"/>
      <c r="KUK29" s="13"/>
      <c r="KUL29" s="14"/>
      <c r="KUM29" s="15"/>
      <c r="KUN29" s="13"/>
      <c r="KUO29" s="9"/>
      <c r="KUP29" s="8"/>
      <c r="KUQ29" s="8"/>
      <c r="KUR29" s="13"/>
      <c r="KUS29" s="13"/>
      <c r="KUT29" s="14"/>
      <c r="KUU29" s="15"/>
      <c r="KUV29" s="13"/>
      <c r="KUW29" s="9"/>
      <c r="KUX29" s="8"/>
      <c r="KUY29" s="8"/>
      <c r="KUZ29" s="13"/>
      <c r="KVA29" s="13"/>
      <c r="KVB29" s="14"/>
      <c r="KVC29" s="15"/>
      <c r="KVD29" s="13"/>
      <c r="KVE29" s="9"/>
      <c r="KVF29" s="8"/>
      <c r="KVG29" s="8"/>
      <c r="KVH29" s="13"/>
      <c r="KVI29" s="13"/>
      <c r="KVJ29" s="14"/>
      <c r="KVK29" s="15"/>
      <c r="KVL29" s="13"/>
      <c r="KVM29" s="9"/>
      <c r="KVN29" s="8"/>
      <c r="KVO29" s="8"/>
      <c r="KVP29" s="13"/>
      <c r="KVQ29" s="13"/>
      <c r="KVR29" s="14"/>
      <c r="KVS29" s="15"/>
      <c r="KVT29" s="13"/>
      <c r="KVU29" s="9"/>
      <c r="KVV29" s="8"/>
      <c r="KVW29" s="8"/>
      <c r="KVX29" s="13"/>
      <c r="KVY29" s="13"/>
      <c r="KVZ29" s="14"/>
      <c r="KWA29" s="15"/>
      <c r="KWB29" s="13"/>
      <c r="KWC29" s="9"/>
      <c r="KWD29" s="8"/>
      <c r="KWE29" s="8"/>
      <c r="KWF29" s="13"/>
      <c r="KWG29" s="13"/>
      <c r="KWH29" s="14"/>
      <c r="KWI29" s="15"/>
      <c r="KWJ29" s="13"/>
      <c r="KWK29" s="9"/>
      <c r="KWL29" s="8"/>
      <c r="KWM29" s="8"/>
      <c r="KWN29" s="13"/>
      <c r="KWO29" s="13"/>
      <c r="KWP29" s="14"/>
      <c r="KWQ29" s="15"/>
      <c r="KWR29" s="13"/>
      <c r="KWS29" s="9"/>
      <c r="KWT29" s="8"/>
      <c r="KWU29" s="8"/>
      <c r="KWV29" s="13"/>
      <c r="KWW29" s="13"/>
      <c r="KWX29" s="14"/>
      <c r="KWY29" s="15"/>
      <c r="KWZ29" s="13"/>
      <c r="KXA29" s="9"/>
      <c r="KXB29" s="8"/>
      <c r="KXC29" s="8"/>
      <c r="KXD29" s="13"/>
      <c r="KXE29" s="13"/>
      <c r="KXF29" s="14"/>
      <c r="KXG29" s="15"/>
      <c r="KXH29" s="13"/>
      <c r="KXI29" s="9"/>
      <c r="KXJ29" s="8"/>
      <c r="KXK29" s="8"/>
      <c r="KXL29" s="13"/>
      <c r="KXM29" s="13"/>
      <c r="KXN29" s="14"/>
      <c r="KXO29" s="15"/>
      <c r="KXP29" s="13"/>
      <c r="KXQ29" s="9"/>
      <c r="KXR29" s="8"/>
      <c r="KXS29" s="8"/>
      <c r="KXT29" s="13"/>
      <c r="KXU29" s="13"/>
      <c r="KXV29" s="14"/>
      <c r="KXW29" s="15"/>
      <c r="KXX29" s="13"/>
      <c r="KXY29" s="9"/>
      <c r="KXZ29" s="8"/>
      <c r="KYA29" s="8"/>
      <c r="KYB29" s="13"/>
      <c r="KYC29" s="13"/>
      <c r="KYD29" s="14"/>
      <c r="KYE29" s="15"/>
      <c r="KYF29" s="13"/>
      <c r="KYG29" s="9"/>
      <c r="KYH29" s="8"/>
      <c r="KYI29" s="8"/>
      <c r="KYJ29" s="13"/>
      <c r="KYK29" s="13"/>
      <c r="KYL29" s="14"/>
      <c r="KYM29" s="15"/>
      <c r="KYN29" s="13"/>
      <c r="KYO29" s="9"/>
      <c r="KYP29" s="8"/>
      <c r="KYQ29" s="8"/>
      <c r="KYR29" s="13"/>
      <c r="KYS29" s="13"/>
      <c r="KYT29" s="14"/>
      <c r="KYU29" s="15"/>
      <c r="KYV29" s="13"/>
      <c r="KYW29" s="9"/>
      <c r="KYX29" s="8"/>
      <c r="KYY29" s="8"/>
      <c r="KYZ29" s="13"/>
      <c r="KZA29" s="13"/>
      <c r="KZB29" s="14"/>
      <c r="KZC29" s="15"/>
      <c r="KZD29" s="13"/>
      <c r="KZE29" s="9"/>
      <c r="KZF29" s="8"/>
      <c r="KZG29" s="8"/>
      <c r="KZH29" s="13"/>
      <c r="KZI29" s="13"/>
      <c r="KZJ29" s="14"/>
      <c r="KZK29" s="15"/>
      <c r="KZL29" s="13"/>
      <c r="KZM29" s="9"/>
      <c r="KZN29" s="8"/>
      <c r="KZO29" s="8"/>
      <c r="KZP29" s="13"/>
      <c r="KZQ29" s="13"/>
      <c r="KZR29" s="14"/>
      <c r="KZS29" s="15"/>
      <c r="KZT29" s="13"/>
      <c r="KZU29" s="9"/>
      <c r="KZV29" s="8"/>
      <c r="KZW29" s="8"/>
      <c r="KZX29" s="13"/>
      <c r="KZY29" s="13"/>
      <c r="KZZ29" s="14"/>
      <c r="LAA29" s="15"/>
      <c r="LAB29" s="13"/>
      <c r="LAC29" s="9"/>
      <c r="LAD29" s="8"/>
      <c r="LAE29" s="8"/>
      <c r="LAF29" s="13"/>
      <c r="LAG29" s="13"/>
      <c r="LAH29" s="14"/>
      <c r="LAI29" s="15"/>
      <c r="LAJ29" s="13"/>
      <c r="LAK29" s="9"/>
      <c r="LAL29" s="8"/>
      <c r="LAM29" s="8"/>
      <c r="LAN29" s="13"/>
      <c r="LAO29" s="13"/>
      <c r="LAP29" s="14"/>
      <c r="LAQ29" s="15"/>
      <c r="LAR29" s="13"/>
      <c r="LAS29" s="9"/>
      <c r="LAT29" s="8"/>
      <c r="LAU29" s="8"/>
      <c r="LAV29" s="13"/>
      <c r="LAW29" s="13"/>
      <c r="LAX29" s="14"/>
      <c r="LAY29" s="15"/>
      <c r="LAZ29" s="13"/>
      <c r="LBA29" s="9"/>
      <c r="LBB29" s="8"/>
      <c r="LBC29" s="8"/>
      <c r="LBD29" s="13"/>
      <c r="LBE29" s="13"/>
      <c r="LBF29" s="14"/>
      <c r="LBG29" s="15"/>
      <c r="LBH29" s="13"/>
      <c r="LBI29" s="9"/>
      <c r="LBJ29" s="8"/>
      <c r="LBK29" s="8"/>
      <c r="LBL29" s="13"/>
      <c r="LBM29" s="13"/>
      <c r="LBN29" s="14"/>
      <c r="LBO29" s="15"/>
      <c r="LBP29" s="13"/>
      <c r="LBQ29" s="9"/>
      <c r="LBR29" s="8"/>
      <c r="LBS29" s="8"/>
      <c r="LBT29" s="13"/>
      <c r="LBU29" s="13"/>
      <c r="LBV29" s="14"/>
      <c r="LBW29" s="15"/>
      <c r="LBX29" s="13"/>
      <c r="LBY29" s="9"/>
      <c r="LBZ29" s="8"/>
      <c r="LCA29" s="8"/>
      <c r="LCB29" s="13"/>
      <c r="LCC29" s="13"/>
      <c r="LCD29" s="14"/>
      <c r="LCE29" s="15"/>
      <c r="LCF29" s="13"/>
      <c r="LCG29" s="9"/>
      <c r="LCH29" s="8"/>
      <c r="LCI29" s="8"/>
      <c r="LCJ29" s="13"/>
      <c r="LCK29" s="13"/>
      <c r="LCL29" s="14"/>
      <c r="LCM29" s="15"/>
      <c r="LCN29" s="13"/>
      <c r="LCO29" s="9"/>
      <c r="LCP29" s="8"/>
      <c r="LCQ29" s="8"/>
      <c r="LCR29" s="13"/>
      <c r="LCS29" s="13"/>
      <c r="LCT29" s="14"/>
      <c r="LCU29" s="15"/>
      <c r="LCV29" s="13"/>
      <c r="LCW29" s="9"/>
      <c r="LCX29" s="8"/>
      <c r="LCY29" s="8"/>
      <c r="LCZ29" s="13"/>
      <c r="LDA29" s="13"/>
      <c r="LDB29" s="14"/>
      <c r="LDC29" s="15"/>
      <c r="LDD29" s="13"/>
      <c r="LDE29" s="9"/>
      <c r="LDF29" s="8"/>
      <c r="LDG29" s="8"/>
      <c r="LDH29" s="13"/>
      <c r="LDI29" s="13"/>
      <c r="LDJ29" s="14"/>
      <c r="LDK29" s="15"/>
      <c r="LDL29" s="13"/>
      <c r="LDM29" s="9"/>
      <c r="LDN29" s="8"/>
      <c r="LDO29" s="8"/>
      <c r="LDP29" s="13"/>
      <c r="LDQ29" s="13"/>
      <c r="LDR29" s="14"/>
      <c r="LDS29" s="15"/>
      <c r="LDT29" s="13"/>
      <c r="LDU29" s="9"/>
      <c r="LDV29" s="8"/>
      <c r="LDW29" s="8"/>
      <c r="LDX29" s="13"/>
      <c r="LDY29" s="13"/>
      <c r="LDZ29" s="14"/>
      <c r="LEA29" s="15"/>
      <c r="LEB29" s="13"/>
      <c r="LEC29" s="9"/>
      <c r="LED29" s="8"/>
      <c r="LEE29" s="8"/>
      <c r="LEF29" s="13"/>
      <c r="LEG29" s="13"/>
      <c r="LEH29" s="14"/>
      <c r="LEI29" s="15"/>
      <c r="LEJ29" s="13"/>
      <c r="LEK29" s="9"/>
      <c r="LEL29" s="8"/>
      <c r="LEM29" s="8"/>
      <c r="LEN29" s="13"/>
      <c r="LEO29" s="13"/>
      <c r="LEP29" s="14"/>
      <c r="LEQ29" s="15"/>
      <c r="LER29" s="13"/>
      <c r="LES29" s="9"/>
      <c r="LET29" s="8"/>
      <c r="LEU29" s="8"/>
      <c r="LEV29" s="13"/>
      <c r="LEW29" s="13"/>
      <c r="LEX29" s="14"/>
      <c r="LEY29" s="15"/>
      <c r="LEZ29" s="13"/>
      <c r="LFA29" s="9"/>
      <c r="LFB29" s="8"/>
      <c r="LFC29" s="8"/>
      <c r="LFD29" s="13"/>
      <c r="LFE29" s="13"/>
      <c r="LFF29" s="14"/>
      <c r="LFG29" s="15"/>
      <c r="LFH29" s="13"/>
      <c r="LFI29" s="9"/>
      <c r="LFJ29" s="8"/>
      <c r="LFK29" s="8"/>
      <c r="LFL29" s="13"/>
      <c r="LFM29" s="13"/>
      <c r="LFN29" s="14"/>
      <c r="LFO29" s="15"/>
      <c r="LFP29" s="13"/>
      <c r="LFQ29" s="9"/>
      <c r="LFR29" s="8"/>
      <c r="LFS29" s="8"/>
      <c r="LFT29" s="13"/>
      <c r="LFU29" s="13"/>
      <c r="LFV29" s="14"/>
      <c r="LFW29" s="15"/>
      <c r="LFX29" s="13"/>
      <c r="LFY29" s="9"/>
      <c r="LFZ29" s="8"/>
      <c r="LGA29" s="8"/>
      <c r="LGB29" s="13"/>
      <c r="LGC29" s="13"/>
      <c r="LGD29" s="14"/>
      <c r="LGE29" s="15"/>
      <c r="LGF29" s="13"/>
      <c r="LGG29" s="9"/>
      <c r="LGH29" s="8"/>
      <c r="LGI29" s="8"/>
      <c r="LGJ29" s="13"/>
      <c r="LGK29" s="13"/>
      <c r="LGL29" s="14"/>
      <c r="LGM29" s="15"/>
      <c r="LGN29" s="13"/>
      <c r="LGO29" s="9"/>
      <c r="LGP29" s="8"/>
      <c r="LGQ29" s="8"/>
      <c r="LGR29" s="13"/>
      <c r="LGS29" s="13"/>
      <c r="LGT29" s="14"/>
      <c r="LGU29" s="15"/>
      <c r="LGV29" s="13"/>
      <c r="LGW29" s="9"/>
      <c r="LGX29" s="8"/>
      <c r="LGY29" s="8"/>
      <c r="LGZ29" s="13"/>
      <c r="LHA29" s="13"/>
      <c r="LHB29" s="14"/>
      <c r="LHC29" s="15"/>
      <c r="LHD29" s="13"/>
      <c r="LHE29" s="9"/>
      <c r="LHF29" s="8"/>
      <c r="LHG29" s="8"/>
      <c r="LHH29" s="13"/>
      <c r="LHI29" s="13"/>
      <c r="LHJ29" s="14"/>
      <c r="LHK29" s="15"/>
      <c r="LHL29" s="13"/>
      <c r="LHM29" s="9"/>
      <c r="LHN29" s="8"/>
      <c r="LHO29" s="8"/>
      <c r="LHP29" s="13"/>
      <c r="LHQ29" s="13"/>
      <c r="LHR29" s="14"/>
      <c r="LHS29" s="15"/>
      <c r="LHT29" s="13"/>
      <c r="LHU29" s="9"/>
      <c r="LHV29" s="8"/>
      <c r="LHW29" s="8"/>
      <c r="LHX29" s="13"/>
      <c r="LHY29" s="13"/>
      <c r="LHZ29" s="14"/>
      <c r="LIA29" s="15"/>
      <c r="LIB29" s="13"/>
      <c r="LIC29" s="9"/>
      <c r="LID29" s="8"/>
      <c r="LIE29" s="8"/>
      <c r="LIF29" s="13"/>
      <c r="LIG29" s="13"/>
      <c r="LIH29" s="14"/>
      <c r="LII29" s="15"/>
      <c r="LIJ29" s="13"/>
      <c r="LIK29" s="9"/>
      <c r="LIL29" s="8"/>
      <c r="LIM29" s="8"/>
      <c r="LIN29" s="13"/>
      <c r="LIO29" s="13"/>
      <c r="LIP29" s="14"/>
      <c r="LIQ29" s="15"/>
      <c r="LIR29" s="13"/>
      <c r="LIS29" s="9"/>
      <c r="LIT29" s="8"/>
      <c r="LIU29" s="8"/>
      <c r="LIV29" s="13"/>
      <c r="LIW29" s="13"/>
      <c r="LIX29" s="14"/>
      <c r="LIY29" s="15"/>
      <c r="LIZ29" s="13"/>
      <c r="LJA29" s="9"/>
      <c r="LJB29" s="8"/>
      <c r="LJC29" s="8"/>
      <c r="LJD29" s="13"/>
      <c r="LJE29" s="13"/>
      <c r="LJF29" s="14"/>
      <c r="LJG29" s="15"/>
      <c r="LJH29" s="13"/>
      <c r="LJI29" s="9"/>
      <c r="LJJ29" s="8"/>
      <c r="LJK29" s="8"/>
      <c r="LJL29" s="13"/>
      <c r="LJM29" s="13"/>
      <c r="LJN29" s="14"/>
      <c r="LJO29" s="15"/>
      <c r="LJP29" s="13"/>
      <c r="LJQ29" s="9"/>
      <c r="LJR29" s="8"/>
      <c r="LJS29" s="8"/>
      <c r="LJT29" s="13"/>
      <c r="LJU29" s="13"/>
      <c r="LJV29" s="14"/>
      <c r="LJW29" s="15"/>
      <c r="LJX29" s="13"/>
      <c r="LJY29" s="9"/>
      <c r="LJZ29" s="8"/>
      <c r="LKA29" s="8"/>
      <c r="LKB29" s="13"/>
      <c r="LKC29" s="13"/>
      <c r="LKD29" s="14"/>
      <c r="LKE29" s="15"/>
      <c r="LKF29" s="13"/>
      <c r="LKG29" s="9"/>
      <c r="LKH29" s="8"/>
      <c r="LKI29" s="8"/>
      <c r="LKJ29" s="13"/>
      <c r="LKK29" s="13"/>
      <c r="LKL29" s="14"/>
      <c r="LKM29" s="15"/>
      <c r="LKN29" s="13"/>
      <c r="LKO29" s="9"/>
      <c r="LKP29" s="8"/>
      <c r="LKQ29" s="8"/>
      <c r="LKR29" s="13"/>
      <c r="LKS29" s="13"/>
      <c r="LKT29" s="14"/>
      <c r="LKU29" s="15"/>
      <c r="LKV29" s="13"/>
      <c r="LKW29" s="9"/>
      <c r="LKX29" s="8"/>
      <c r="LKY29" s="8"/>
      <c r="LKZ29" s="13"/>
      <c r="LLA29" s="13"/>
      <c r="LLB29" s="14"/>
      <c r="LLC29" s="15"/>
      <c r="LLD29" s="13"/>
      <c r="LLE29" s="9"/>
      <c r="LLF29" s="8"/>
      <c r="LLG29" s="8"/>
      <c r="LLH29" s="13"/>
      <c r="LLI29" s="13"/>
      <c r="LLJ29" s="14"/>
      <c r="LLK29" s="15"/>
      <c r="LLL29" s="13"/>
      <c r="LLM29" s="9"/>
      <c r="LLN29" s="8"/>
      <c r="LLO29" s="8"/>
      <c r="LLP29" s="13"/>
      <c r="LLQ29" s="13"/>
      <c r="LLR29" s="14"/>
      <c r="LLS29" s="15"/>
      <c r="LLT29" s="13"/>
      <c r="LLU29" s="9"/>
      <c r="LLV29" s="8"/>
      <c r="LLW29" s="8"/>
      <c r="LLX29" s="13"/>
      <c r="LLY29" s="13"/>
      <c r="LLZ29" s="14"/>
      <c r="LMA29" s="15"/>
      <c r="LMB29" s="13"/>
      <c r="LMC29" s="9"/>
      <c r="LMD29" s="8"/>
      <c r="LME29" s="8"/>
      <c r="LMF29" s="13"/>
      <c r="LMG29" s="13"/>
      <c r="LMH29" s="14"/>
      <c r="LMI29" s="15"/>
      <c r="LMJ29" s="13"/>
      <c r="LMK29" s="9"/>
      <c r="LML29" s="8"/>
      <c r="LMM29" s="8"/>
      <c r="LMN29" s="13"/>
      <c r="LMO29" s="13"/>
      <c r="LMP29" s="14"/>
      <c r="LMQ29" s="15"/>
      <c r="LMR29" s="13"/>
      <c r="LMS29" s="9"/>
      <c r="LMT29" s="8"/>
      <c r="LMU29" s="8"/>
      <c r="LMV29" s="13"/>
      <c r="LMW29" s="13"/>
      <c r="LMX29" s="14"/>
      <c r="LMY29" s="15"/>
      <c r="LMZ29" s="13"/>
      <c r="LNA29" s="9"/>
      <c r="LNB29" s="8"/>
      <c r="LNC29" s="8"/>
      <c r="LND29" s="13"/>
      <c r="LNE29" s="13"/>
      <c r="LNF29" s="14"/>
      <c r="LNG29" s="15"/>
      <c r="LNH29" s="13"/>
      <c r="LNI29" s="9"/>
      <c r="LNJ29" s="8"/>
      <c r="LNK29" s="8"/>
      <c r="LNL29" s="13"/>
      <c r="LNM29" s="13"/>
      <c r="LNN29" s="14"/>
      <c r="LNO29" s="15"/>
      <c r="LNP29" s="13"/>
      <c r="LNQ29" s="9"/>
      <c r="LNR29" s="8"/>
      <c r="LNS29" s="8"/>
      <c r="LNT29" s="13"/>
      <c r="LNU29" s="13"/>
      <c r="LNV29" s="14"/>
      <c r="LNW29" s="15"/>
      <c r="LNX29" s="13"/>
      <c r="LNY29" s="9"/>
      <c r="LNZ29" s="8"/>
      <c r="LOA29" s="8"/>
      <c r="LOB29" s="13"/>
      <c r="LOC29" s="13"/>
      <c r="LOD29" s="14"/>
      <c r="LOE29" s="15"/>
      <c r="LOF29" s="13"/>
      <c r="LOG29" s="9"/>
      <c r="LOH29" s="8"/>
      <c r="LOI29" s="8"/>
      <c r="LOJ29" s="13"/>
      <c r="LOK29" s="13"/>
      <c r="LOL29" s="14"/>
      <c r="LOM29" s="15"/>
      <c r="LON29" s="13"/>
      <c r="LOO29" s="9"/>
      <c r="LOP29" s="8"/>
      <c r="LOQ29" s="8"/>
      <c r="LOR29" s="13"/>
      <c r="LOS29" s="13"/>
      <c r="LOT29" s="14"/>
      <c r="LOU29" s="15"/>
      <c r="LOV29" s="13"/>
      <c r="LOW29" s="9"/>
      <c r="LOX29" s="8"/>
      <c r="LOY29" s="8"/>
      <c r="LOZ29" s="13"/>
      <c r="LPA29" s="13"/>
      <c r="LPB29" s="14"/>
      <c r="LPC29" s="15"/>
      <c r="LPD29" s="13"/>
      <c r="LPE29" s="9"/>
      <c r="LPF29" s="8"/>
      <c r="LPG29" s="8"/>
      <c r="LPH29" s="13"/>
      <c r="LPI29" s="13"/>
      <c r="LPJ29" s="14"/>
      <c r="LPK29" s="15"/>
      <c r="LPL29" s="13"/>
      <c r="LPM29" s="9"/>
      <c r="LPN29" s="8"/>
      <c r="LPO29" s="8"/>
      <c r="LPP29" s="13"/>
      <c r="LPQ29" s="13"/>
      <c r="LPR29" s="14"/>
      <c r="LPS29" s="15"/>
      <c r="LPT29" s="13"/>
      <c r="LPU29" s="9"/>
      <c r="LPV29" s="8"/>
      <c r="LPW29" s="8"/>
      <c r="LPX29" s="13"/>
      <c r="LPY29" s="13"/>
      <c r="LPZ29" s="14"/>
      <c r="LQA29" s="15"/>
      <c r="LQB29" s="13"/>
      <c r="LQC29" s="9"/>
      <c r="LQD29" s="8"/>
      <c r="LQE29" s="8"/>
      <c r="LQF29" s="13"/>
      <c r="LQG29" s="13"/>
      <c r="LQH29" s="14"/>
      <c r="LQI29" s="15"/>
      <c r="LQJ29" s="13"/>
      <c r="LQK29" s="9"/>
      <c r="LQL29" s="8"/>
      <c r="LQM29" s="8"/>
      <c r="LQN29" s="13"/>
      <c r="LQO29" s="13"/>
      <c r="LQP29" s="14"/>
      <c r="LQQ29" s="15"/>
      <c r="LQR29" s="13"/>
      <c r="LQS29" s="9"/>
      <c r="LQT29" s="8"/>
      <c r="LQU29" s="8"/>
      <c r="LQV29" s="13"/>
      <c r="LQW29" s="13"/>
      <c r="LQX29" s="14"/>
      <c r="LQY29" s="15"/>
      <c r="LQZ29" s="13"/>
      <c r="LRA29" s="9"/>
      <c r="LRB29" s="8"/>
      <c r="LRC29" s="8"/>
      <c r="LRD29" s="13"/>
      <c r="LRE29" s="13"/>
      <c r="LRF29" s="14"/>
      <c r="LRG29" s="15"/>
      <c r="LRH29" s="13"/>
      <c r="LRI29" s="9"/>
      <c r="LRJ29" s="8"/>
      <c r="LRK29" s="8"/>
      <c r="LRL29" s="13"/>
      <c r="LRM29" s="13"/>
      <c r="LRN29" s="14"/>
      <c r="LRO29" s="15"/>
      <c r="LRP29" s="13"/>
      <c r="LRQ29" s="9"/>
      <c r="LRR29" s="8"/>
      <c r="LRS29" s="8"/>
      <c r="LRT29" s="13"/>
      <c r="LRU29" s="13"/>
      <c r="LRV29" s="14"/>
      <c r="LRW29" s="15"/>
      <c r="LRX29" s="13"/>
      <c r="LRY29" s="9"/>
      <c r="LRZ29" s="8"/>
      <c r="LSA29" s="8"/>
      <c r="LSB29" s="13"/>
      <c r="LSC29" s="13"/>
      <c r="LSD29" s="14"/>
      <c r="LSE29" s="15"/>
      <c r="LSF29" s="13"/>
      <c r="LSG29" s="9"/>
      <c r="LSH29" s="8"/>
      <c r="LSI29" s="8"/>
      <c r="LSJ29" s="13"/>
      <c r="LSK29" s="13"/>
      <c r="LSL29" s="14"/>
      <c r="LSM29" s="15"/>
      <c r="LSN29" s="13"/>
      <c r="LSO29" s="9"/>
      <c r="LSP29" s="8"/>
      <c r="LSQ29" s="8"/>
      <c r="LSR29" s="13"/>
      <c r="LSS29" s="13"/>
      <c r="LST29" s="14"/>
      <c r="LSU29" s="15"/>
      <c r="LSV29" s="13"/>
      <c r="LSW29" s="9"/>
      <c r="LSX29" s="8"/>
      <c r="LSY29" s="8"/>
      <c r="LSZ29" s="13"/>
      <c r="LTA29" s="13"/>
      <c r="LTB29" s="14"/>
      <c r="LTC29" s="15"/>
      <c r="LTD29" s="13"/>
      <c r="LTE29" s="9"/>
      <c r="LTF29" s="8"/>
      <c r="LTG29" s="8"/>
      <c r="LTH29" s="13"/>
      <c r="LTI29" s="13"/>
      <c r="LTJ29" s="14"/>
      <c r="LTK29" s="15"/>
      <c r="LTL29" s="13"/>
      <c r="LTM29" s="9"/>
      <c r="LTN29" s="8"/>
      <c r="LTO29" s="8"/>
      <c r="LTP29" s="13"/>
      <c r="LTQ29" s="13"/>
      <c r="LTR29" s="14"/>
      <c r="LTS29" s="15"/>
      <c r="LTT29" s="13"/>
      <c r="LTU29" s="9"/>
      <c r="LTV29" s="8"/>
      <c r="LTW29" s="8"/>
      <c r="LTX29" s="13"/>
      <c r="LTY29" s="13"/>
      <c r="LTZ29" s="14"/>
      <c r="LUA29" s="15"/>
      <c r="LUB29" s="13"/>
      <c r="LUC29" s="9"/>
      <c r="LUD29" s="8"/>
      <c r="LUE29" s="8"/>
      <c r="LUF29" s="13"/>
      <c r="LUG29" s="13"/>
      <c r="LUH29" s="14"/>
      <c r="LUI29" s="15"/>
      <c r="LUJ29" s="13"/>
      <c r="LUK29" s="9"/>
      <c r="LUL29" s="8"/>
      <c r="LUM29" s="8"/>
      <c r="LUN29" s="13"/>
      <c r="LUO29" s="13"/>
      <c r="LUP29" s="14"/>
      <c r="LUQ29" s="15"/>
      <c r="LUR29" s="13"/>
      <c r="LUS29" s="9"/>
      <c r="LUT29" s="8"/>
      <c r="LUU29" s="8"/>
      <c r="LUV29" s="13"/>
      <c r="LUW29" s="13"/>
      <c r="LUX29" s="14"/>
      <c r="LUY29" s="15"/>
      <c r="LUZ29" s="13"/>
      <c r="LVA29" s="9"/>
      <c r="LVB29" s="8"/>
      <c r="LVC29" s="8"/>
      <c r="LVD29" s="13"/>
      <c r="LVE29" s="13"/>
      <c r="LVF29" s="14"/>
      <c r="LVG29" s="15"/>
      <c r="LVH29" s="13"/>
      <c r="LVI29" s="9"/>
      <c r="LVJ29" s="8"/>
      <c r="LVK29" s="8"/>
      <c r="LVL29" s="13"/>
      <c r="LVM29" s="13"/>
      <c r="LVN29" s="14"/>
      <c r="LVO29" s="15"/>
      <c r="LVP29" s="13"/>
      <c r="LVQ29" s="9"/>
      <c r="LVR29" s="8"/>
      <c r="LVS29" s="8"/>
      <c r="LVT29" s="13"/>
      <c r="LVU29" s="13"/>
      <c r="LVV29" s="14"/>
      <c r="LVW29" s="15"/>
      <c r="LVX29" s="13"/>
      <c r="LVY29" s="9"/>
      <c r="LVZ29" s="8"/>
      <c r="LWA29" s="8"/>
      <c r="LWB29" s="13"/>
      <c r="LWC29" s="13"/>
      <c r="LWD29" s="14"/>
      <c r="LWE29" s="15"/>
      <c r="LWF29" s="13"/>
      <c r="LWG29" s="9"/>
      <c r="LWH29" s="8"/>
      <c r="LWI29" s="8"/>
      <c r="LWJ29" s="13"/>
      <c r="LWK29" s="13"/>
      <c r="LWL29" s="14"/>
      <c r="LWM29" s="15"/>
      <c r="LWN29" s="13"/>
      <c r="LWO29" s="9"/>
      <c r="LWP29" s="8"/>
      <c r="LWQ29" s="8"/>
      <c r="LWR29" s="13"/>
      <c r="LWS29" s="13"/>
      <c r="LWT29" s="14"/>
      <c r="LWU29" s="15"/>
      <c r="LWV29" s="13"/>
      <c r="LWW29" s="9"/>
      <c r="LWX29" s="8"/>
      <c r="LWY29" s="8"/>
      <c r="LWZ29" s="13"/>
      <c r="LXA29" s="13"/>
      <c r="LXB29" s="14"/>
      <c r="LXC29" s="15"/>
      <c r="LXD29" s="13"/>
      <c r="LXE29" s="9"/>
      <c r="LXF29" s="8"/>
      <c r="LXG29" s="8"/>
      <c r="LXH29" s="13"/>
      <c r="LXI29" s="13"/>
      <c r="LXJ29" s="14"/>
      <c r="LXK29" s="15"/>
      <c r="LXL29" s="13"/>
      <c r="LXM29" s="9"/>
      <c r="LXN29" s="8"/>
      <c r="LXO29" s="8"/>
      <c r="LXP29" s="13"/>
      <c r="LXQ29" s="13"/>
      <c r="LXR29" s="14"/>
      <c r="LXS29" s="15"/>
      <c r="LXT29" s="13"/>
      <c r="LXU29" s="9"/>
      <c r="LXV29" s="8"/>
      <c r="LXW29" s="8"/>
      <c r="LXX29" s="13"/>
      <c r="LXY29" s="13"/>
      <c r="LXZ29" s="14"/>
      <c r="LYA29" s="15"/>
      <c r="LYB29" s="13"/>
      <c r="LYC29" s="9"/>
      <c r="LYD29" s="8"/>
      <c r="LYE29" s="8"/>
      <c r="LYF29" s="13"/>
      <c r="LYG29" s="13"/>
      <c r="LYH29" s="14"/>
      <c r="LYI29" s="15"/>
      <c r="LYJ29" s="13"/>
      <c r="LYK29" s="9"/>
      <c r="LYL29" s="8"/>
      <c r="LYM29" s="8"/>
      <c r="LYN29" s="13"/>
      <c r="LYO29" s="13"/>
      <c r="LYP29" s="14"/>
      <c r="LYQ29" s="15"/>
      <c r="LYR29" s="13"/>
      <c r="LYS29" s="9"/>
      <c r="LYT29" s="8"/>
      <c r="LYU29" s="8"/>
      <c r="LYV29" s="13"/>
      <c r="LYW29" s="13"/>
      <c r="LYX29" s="14"/>
      <c r="LYY29" s="15"/>
      <c r="LYZ29" s="13"/>
      <c r="LZA29" s="9"/>
      <c r="LZB29" s="8"/>
      <c r="LZC29" s="8"/>
      <c r="LZD29" s="13"/>
      <c r="LZE29" s="13"/>
      <c r="LZF29" s="14"/>
      <c r="LZG29" s="15"/>
      <c r="LZH29" s="13"/>
      <c r="LZI29" s="9"/>
      <c r="LZJ29" s="8"/>
      <c r="LZK29" s="8"/>
      <c r="LZL29" s="13"/>
      <c r="LZM29" s="13"/>
      <c r="LZN29" s="14"/>
      <c r="LZO29" s="15"/>
      <c r="LZP29" s="13"/>
      <c r="LZQ29" s="9"/>
      <c r="LZR29" s="8"/>
      <c r="LZS29" s="8"/>
      <c r="LZT29" s="13"/>
      <c r="LZU29" s="13"/>
      <c r="LZV29" s="14"/>
      <c r="LZW29" s="15"/>
      <c r="LZX29" s="13"/>
      <c r="LZY29" s="9"/>
      <c r="LZZ29" s="8"/>
      <c r="MAA29" s="8"/>
      <c r="MAB29" s="13"/>
      <c r="MAC29" s="13"/>
      <c r="MAD29" s="14"/>
      <c r="MAE29" s="15"/>
      <c r="MAF29" s="13"/>
      <c r="MAG29" s="9"/>
      <c r="MAH29" s="8"/>
      <c r="MAI29" s="8"/>
      <c r="MAJ29" s="13"/>
      <c r="MAK29" s="13"/>
      <c r="MAL29" s="14"/>
      <c r="MAM29" s="15"/>
      <c r="MAN29" s="13"/>
      <c r="MAO29" s="9"/>
      <c r="MAP29" s="8"/>
      <c r="MAQ29" s="8"/>
      <c r="MAR29" s="13"/>
      <c r="MAS29" s="13"/>
      <c r="MAT29" s="14"/>
      <c r="MAU29" s="15"/>
      <c r="MAV29" s="13"/>
      <c r="MAW29" s="9"/>
      <c r="MAX29" s="8"/>
      <c r="MAY29" s="8"/>
      <c r="MAZ29" s="13"/>
      <c r="MBA29" s="13"/>
      <c r="MBB29" s="14"/>
      <c r="MBC29" s="15"/>
      <c r="MBD29" s="13"/>
      <c r="MBE29" s="9"/>
      <c r="MBF29" s="8"/>
      <c r="MBG29" s="8"/>
      <c r="MBH29" s="13"/>
      <c r="MBI29" s="13"/>
      <c r="MBJ29" s="14"/>
      <c r="MBK29" s="15"/>
      <c r="MBL29" s="13"/>
      <c r="MBM29" s="9"/>
      <c r="MBN29" s="8"/>
      <c r="MBO29" s="8"/>
      <c r="MBP29" s="13"/>
      <c r="MBQ29" s="13"/>
      <c r="MBR29" s="14"/>
      <c r="MBS29" s="15"/>
      <c r="MBT29" s="13"/>
      <c r="MBU29" s="9"/>
      <c r="MBV29" s="8"/>
      <c r="MBW29" s="8"/>
      <c r="MBX29" s="13"/>
      <c r="MBY29" s="13"/>
      <c r="MBZ29" s="14"/>
      <c r="MCA29" s="15"/>
      <c r="MCB29" s="13"/>
      <c r="MCC29" s="9"/>
      <c r="MCD29" s="8"/>
      <c r="MCE29" s="8"/>
      <c r="MCF29" s="13"/>
      <c r="MCG29" s="13"/>
      <c r="MCH29" s="14"/>
      <c r="MCI29" s="15"/>
      <c r="MCJ29" s="13"/>
      <c r="MCK29" s="9"/>
      <c r="MCL29" s="8"/>
      <c r="MCM29" s="8"/>
      <c r="MCN29" s="13"/>
      <c r="MCO29" s="13"/>
      <c r="MCP29" s="14"/>
      <c r="MCQ29" s="15"/>
      <c r="MCR29" s="13"/>
      <c r="MCS29" s="9"/>
      <c r="MCT29" s="8"/>
      <c r="MCU29" s="8"/>
      <c r="MCV29" s="13"/>
      <c r="MCW29" s="13"/>
      <c r="MCX29" s="14"/>
      <c r="MCY29" s="15"/>
      <c r="MCZ29" s="13"/>
      <c r="MDA29" s="9"/>
      <c r="MDB29" s="8"/>
      <c r="MDC29" s="8"/>
      <c r="MDD29" s="13"/>
      <c r="MDE29" s="13"/>
      <c r="MDF29" s="14"/>
      <c r="MDG29" s="15"/>
      <c r="MDH29" s="13"/>
      <c r="MDI29" s="9"/>
      <c r="MDJ29" s="8"/>
      <c r="MDK29" s="8"/>
      <c r="MDL29" s="13"/>
      <c r="MDM29" s="13"/>
      <c r="MDN29" s="14"/>
      <c r="MDO29" s="15"/>
      <c r="MDP29" s="13"/>
      <c r="MDQ29" s="9"/>
      <c r="MDR29" s="8"/>
      <c r="MDS29" s="8"/>
      <c r="MDT29" s="13"/>
      <c r="MDU29" s="13"/>
      <c r="MDV29" s="14"/>
      <c r="MDW29" s="15"/>
      <c r="MDX29" s="13"/>
      <c r="MDY29" s="9"/>
      <c r="MDZ29" s="8"/>
      <c r="MEA29" s="8"/>
      <c r="MEB29" s="13"/>
      <c r="MEC29" s="13"/>
      <c r="MED29" s="14"/>
      <c r="MEE29" s="15"/>
      <c r="MEF29" s="13"/>
      <c r="MEG29" s="9"/>
      <c r="MEH29" s="8"/>
      <c r="MEI29" s="8"/>
      <c r="MEJ29" s="13"/>
      <c r="MEK29" s="13"/>
      <c r="MEL29" s="14"/>
      <c r="MEM29" s="15"/>
      <c r="MEN29" s="13"/>
      <c r="MEO29" s="9"/>
      <c r="MEP29" s="8"/>
      <c r="MEQ29" s="8"/>
      <c r="MER29" s="13"/>
      <c r="MES29" s="13"/>
      <c r="MET29" s="14"/>
      <c r="MEU29" s="15"/>
      <c r="MEV29" s="13"/>
      <c r="MEW29" s="9"/>
      <c r="MEX29" s="8"/>
      <c r="MEY29" s="8"/>
      <c r="MEZ29" s="13"/>
      <c r="MFA29" s="13"/>
      <c r="MFB29" s="14"/>
      <c r="MFC29" s="15"/>
      <c r="MFD29" s="13"/>
      <c r="MFE29" s="9"/>
      <c r="MFF29" s="8"/>
      <c r="MFG29" s="8"/>
      <c r="MFH29" s="13"/>
      <c r="MFI29" s="13"/>
      <c r="MFJ29" s="14"/>
      <c r="MFK29" s="15"/>
      <c r="MFL29" s="13"/>
      <c r="MFM29" s="9"/>
      <c r="MFN29" s="8"/>
      <c r="MFO29" s="8"/>
      <c r="MFP29" s="13"/>
      <c r="MFQ29" s="13"/>
      <c r="MFR29" s="14"/>
      <c r="MFS29" s="15"/>
      <c r="MFT29" s="13"/>
      <c r="MFU29" s="9"/>
      <c r="MFV29" s="8"/>
      <c r="MFW29" s="8"/>
      <c r="MFX29" s="13"/>
      <c r="MFY29" s="13"/>
      <c r="MFZ29" s="14"/>
      <c r="MGA29" s="15"/>
      <c r="MGB29" s="13"/>
      <c r="MGC29" s="9"/>
      <c r="MGD29" s="8"/>
      <c r="MGE29" s="8"/>
      <c r="MGF29" s="13"/>
      <c r="MGG29" s="13"/>
      <c r="MGH29" s="14"/>
      <c r="MGI29" s="15"/>
      <c r="MGJ29" s="13"/>
      <c r="MGK29" s="9"/>
      <c r="MGL29" s="8"/>
      <c r="MGM29" s="8"/>
      <c r="MGN29" s="13"/>
      <c r="MGO29" s="13"/>
      <c r="MGP29" s="14"/>
      <c r="MGQ29" s="15"/>
      <c r="MGR29" s="13"/>
      <c r="MGS29" s="9"/>
      <c r="MGT29" s="8"/>
      <c r="MGU29" s="8"/>
      <c r="MGV29" s="13"/>
      <c r="MGW29" s="13"/>
      <c r="MGX29" s="14"/>
      <c r="MGY29" s="15"/>
      <c r="MGZ29" s="13"/>
      <c r="MHA29" s="9"/>
      <c r="MHB29" s="8"/>
      <c r="MHC29" s="8"/>
      <c r="MHD29" s="13"/>
      <c r="MHE29" s="13"/>
      <c r="MHF29" s="14"/>
      <c r="MHG29" s="15"/>
      <c r="MHH29" s="13"/>
      <c r="MHI29" s="9"/>
      <c r="MHJ29" s="8"/>
      <c r="MHK29" s="8"/>
      <c r="MHL29" s="13"/>
      <c r="MHM29" s="13"/>
      <c r="MHN29" s="14"/>
      <c r="MHO29" s="15"/>
      <c r="MHP29" s="13"/>
      <c r="MHQ29" s="9"/>
      <c r="MHR29" s="8"/>
      <c r="MHS29" s="8"/>
      <c r="MHT29" s="13"/>
      <c r="MHU29" s="13"/>
      <c r="MHV29" s="14"/>
      <c r="MHW29" s="15"/>
      <c r="MHX29" s="13"/>
      <c r="MHY29" s="9"/>
      <c r="MHZ29" s="8"/>
      <c r="MIA29" s="8"/>
      <c r="MIB29" s="13"/>
      <c r="MIC29" s="13"/>
      <c r="MID29" s="14"/>
      <c r="MIE29" s="15"/>
      <c r="MIF29" s="13"/>
      <c r="MIG29" s="9"/>
      <c r="MIH29" s="8"/>
      <c r="MII29" s="8"/>
      <c r="MIJ29" s="13"/>
      <c r="MIK29" s="13"/>
      <c r="MIL29" s="14"/>
      <c r="MIM29" s="15"/>
      <c r="MIN29" s="13"/>
      <c r="MIO29" s="9"/>
      <c r="MIP29" s="8"/>
      <c r="MIQ29" s="8"/>
      <c r="MIR29" s="13"/>
      <c r="MIS29" s="13"/>
      <c r="MIT29" s="14"/>
      <c r="MIU29" s="15"/>
      <c r="MIV29" s="13"/>
      <c r="MIW29" s="9"/>
      <c r="MIX29" s="8"/>
      <c r="MIY29" s="8"/>
      <c r="MIZ29" s="13"/>
      <c r="MJA29" s="13"/>
      <c r="MJB29" s="14"/>
      <c r="MJC29" s="15"/>
      <c r="MJD29" s="13"/>
      <c r="MJE29" s="9"/>
      <c r="MJF29" s="8"/>
      <c r="MJG29" s="8"/>
      <c r="MJH29" s="13"/>
      <c r="MJI29" s="13"/>
      <c r="MJJ29" s="14"/>
      <c r="MJK29" s="15"/>
      <c r="MJL29" s="13"/>
      <c r="MJM29" s="9"/>
      <c r="MJN29" s="8"/>
      <c r="MJO29" s="8"/>
      <c r="MJP29" s="13"/>
      <c r="MJQ29" s="13"/>
      <c r="MJR29" s="14"/>
      <c r="MJS29" s="15"/>
      <c r="MJT29" s="13"/>
      <c r="MJU29" s="9"/>
      <c r="MJV29" s="8"/>
      <c r="MJW29" s="8"/>
      <c r="MJX29" s="13"/>
      <c r="MJY29" s="13"/>
      <c r="MJZ29" s="14"/>
      <c r="MKA29" s="15"/>
      <c r="MKB29" s="13"/>
      <c r="MKC29" s="9"/>
      <c r="MKD29" s="8"/>
      <c r="MKE29" s="8"/>
      <c r="MKF29" s="13"/>
      <c r="MKG29" s="13"/>
      <c r="MKH29" s="14"/>
      <c r="MKI29" s="15"/>
      <c r="MKJ29" s="13"/>
      <c r="MKK29" s="9"/>
      <c r="MKL29" s="8"/>
      <c r="MKM29" s="8"/>
      <c r="MKN29" s="13"/>
      <c r="MKO29" s="13"/>
      <c r="MKP29" s="14"/>
      <c r="MKQ29" s="15"/>
      <c r="MKR29" s="13"/>
      <c r="MKS29" s="9"/>
      <c r="MKT29" s="8"/>
      <c r="MKU29" s="8"/>
      <c r="MKV29" s="13"/>
      <c r="MKW29" s="13"/>
      <c r="MKX29" s="14"/>
      <c r="MKY29" s="15"/>
      <c r="MKZ29" s="13"/>
      <c r="MLA29" s="9"/>
      <c r="MLB29" s="8"/>
      <c r="MLC29" s="8"/>
      <c r="MLD29" s="13"/>
      <c r="MLE29" s="13"/>
      <c r="MLF29" s="14"/>
      <c r="MLG29" s="15"/>
      <c r="MLH29" s="13"/>
      <c r="MLI29" s="9"/>
      <c r="MLJ29" s="8"/>
      <c r="MLK29" s="8"/>
      <c r="MLL29" s="13"/>
      <c r="MLM29" s="13"/>
      <c r="MLN29" s="14"/>
      <c r="MLO29" s="15"/>
      <c r="MLP29" s="13"/>
      <c r="MLQ29" s="9"/>
      <c r="MLR29" s="8"/>
      <c r="MLS29" s="8"/>
      <c r="MLT29" s="13"/>
      <c r="MLU29" s="13"/>
      <c r="MLV29" s="14"/>
      <c r="MLW29" s="15"/>
      <c r="MLX29" s="13"/>
      <c r="MLY29" s="9"/>
      <c r="MLZ29" s="8"/>
      <c r="MMA29" s="8"/>
      <c r="MMB29" s="13"/>
      <c r="MMC29" s="13"/>
      <c r="MMD29" s="14"/>
      <c r="MME29" s="15"/>
      <c r="MMF29" s="13"/>
      <c r="MMG29" s="9"/>
      <c r="MMH29" s="8"/>
      <c r="MMI29" s="8"/>
      <c r="MMJ29" s="13"/>
      <c r="MMK29" s="13"/>
      <c r="MML29" s="14"/>
      <c r="MMM29" s="15"/>
      <c r="MMN29" s="13"/>
      <c r="MMO29" s="9"/>
      <c r="MMP29" s="8"/>
      <c r="MMQ29" s="8"/>
      <c r="MMR29" s="13"/>
      <c r="MMS29" s="13"/>
      <c r="MMT29" s="14"/>
      <c r="MMU29" s="15"/>
      <c r="MMV29" s="13"/>
      <c r="MMW29" s="9"/>
      <c r="MMX29" s="8"/>
      <c r="MMY29" s="8"/>
      <c r="MMZ29" s="13"/>
      <c r="MNA29" s="13"/>
      <c r="MNB29" s="14"/>
      <c r="MNC29" s="15"/>
      <c r="MND29" s="13"/>
      <c r="MNE29" s="9"/>
      <c r="MNF29" s="8"/>
      <c r="MNG29" s="8"/>
      <c r="MNH29" s="13"/>
      <c r="MNI29" s="13"/>
      <c r="MNJ29" s="14"/>
      <c r="MNK29" s="15"/>
      <c r="MNL29" s="13"/>
      <c r="MNM29" s="9"/>
      <c r="MNN29" s="8"/>
      <c r="MNO29" s="8"/>
      <c r="MNP29" s="13"/>
      <c r="MNQ29" s="13"/>
      <c r="MNR29" s="14"/>
      <c r="MNS29" s="15"/>
      <c r="MNT29" s="13"/>
      <c r="MNU29" s="9"/>
      <c r="MNV29" s="8"/>
      <c r="MNW29" s="8"/>
      <c r="MNX29" s="13"/>
      <c r="MNY29" s="13"/>
      <c r="MNZ29" s="14"/>
      <c r="MOA29" s="15"/>
      <c r="MOB29" s="13"/>
      <c r="MOC29" s="9"/>
      <c r="MOD29" s="8"/>
      <c r="MOE29" s="8"/>
      <c r="MOF29" s="13"/>
      <c r="MOG29" s="13"/>
      <c r="MOH29" s="14"/>
      <c r="MOI29" s="15"/>
      <c r="MOJ29" s="13"/>
      <c r="MOK29" s="9"/>
      <c r="MOL29" s="8"/>
      <c r="MOM29" s="8"/>
      <c r="MON29" s="13"/>
      <c r="MOO29" s="13"/>
      <c r="MOP29" s="14"/>
      <c r="MOQ29" s="15"/>
      <c r="MOR29" s="13"/>
      <c r="MOS29" s="9"/>
      <c r="MOT29" s="8"/>
      <c r="MOU29" s="8"/>
      <c r="MOV29" s="13"/>
      <c r="MOW29" s="13"/>
      <c r="MOX29" s="14"/>
      <c r="MOY29" s="15"/>
      <c r="MOZ29" s="13"/>
      <c r="MPA29" s="9"/>
      <c r="MPB29" s="8"/>
      <c r="MPC29" s="8"/>
      <c r="MPD29" s="13"/>
      <c r="MPE29" s="13"/>
      <c r="MPF29" s="14"/>
      <c r="MPG29" s="15"/>
      <c r="MPH29" s="13"/>
      <c r="MPI29" s="9"/>
      <c r="MPJ29" s="8"/>
      <c r="MPK29" s="8"/>
      <c r="MPL29" s="13"/>
      <c r="MPM29" s="13"/>
      <c r="MPN29" s="14"/>
      <c r="MPO29" s="15"/>
      <c r="MPP29" s="13"/>
      <c r="MPQ29" s="9"/>
      <c r="MPR29" s="8"/>
      <c r="MPS29" s="8"/>
      <c r="MPT29" s="13"/>
      <c r="MPU29" s="13"/>
      <c r="MPV29" s="14"/>
      <c r="MPW29" s="15"/>
      <c r="MPX29" s="13"/>
      <c r="MPY29" s="9"/>
      <c r="MPZ29" s="8"/>
      <c r="MQA29" s="8"/>
      <c r="MQB29" s="13"/>
      <c r="MQC29" s="13"/>
      <c r="MQD29" s="14"/>
      <c r="MQE29" s="15"/>
      <c r="MQF29" s="13"/>
      <c r="MQG29" s="9"/>
      <c r="MQH29" s="8"/>
      <c r="MQI29" s="8"/>
      <c r="MQJ29" s="13"/>
      <c r="MQK29" s="13"/>
      <c r="MQL29" s="14"/>
      <c r="MQM29" s="15"/>
      <c r="MQN29" s="13"/>
      <c r="MQO29" s="9"/>
      <c r="MQP29" s="8"/>
      <c r="MQQ29" s="8"/>
      <c r="MQR29" s="13"/>
      <c r="MQS29" s="13"/>
      <c r="MQT29" s="14"/>
      <c r="MQU29" s="15"/>
      <c r="MQV29" s="13"/>
      <c r="MQW29" s="9"/>
      <c r="MQX29" s="8"/>
      <c r="MQY29" s="8"/>
      <c r="MQZ29" s="13"/>
      <c r="MRA29" s="13"/>
      <c r="MRB29" s="14"/>
      <c r="MRC29" s="15"/>
      <c r="MRD29" s="13"/>
      <c r="MRE29" s="9"/>
      <c r="MRF29" s="8"/>
      <c r="MRG29" s="8"/>
      <c r="MRH29" s="13"/>
      <c r="MRI29" s="13"/>
      <c r="MRJ29" s="14"/>
      <c r="MRK29" s="15"/>
      <c r="MRL29" s="13"/>
      <c r="MRM29" s="9"/>
      <c r="MRN29" s="8"/>
      <c r="MRO29" s="8"/>
      <c r="MRP29" s="13"/>
      <c r="MRQ29" s="13"/>
      <c r="MRR29" s="14"/>
      <c r="MRS29" s="15"/>
      <c r="MRT29" s="13"/>
      <c r="MRU29" s="9"/>
      <c r="MRV29" s="8"/>
      <c r="MRW29" s="8"/>
      <c r="MRX29" s="13"/>
      <c r="MRY29" s="13"/>
      <c r="MRZ29" s="14"/>
      <c r="MSA29" s="15"/>
      <c r="MSB29" s="13"/>
      <c r="MSC29" s="9"/>
      <c r="MSD29" s="8"/>
      <c r="MSE29" s="8"/>
      <c r="MSF29" s="13"/>
      <c r="MSG29" s="13"/>
      <c r="MSH29" s="14"/>
      <c r="MSI29" s="15"/>
      <c r="MSJ29" s="13"/>
      <c r="MSK29" s="9"/>
      <c r="MSL29" s="8"/>
      <c r="MSM29" s="8"/>
      <c r="MSN29" s="13"/>
      <c r="MSO29" s="13"/>
      <c r="MSP29" s="14"/>
      <c r="MSQ29" s="15"/>
      <c r="MSR29" s="13"/>
      <c r="MSS29" s="9"/>
      <c r="MST29" s="8"/>
      <c r="MSU29" s="8"/>
      <c r="MSV29" s="13"/>
      <c r="MSW29" s="13"/>
      <c r="MSX29" s="14"/>
      <c r="MSY29" s="15"/>
      <c r="MSZ29" s="13"/>
      <c r="MTA29" s="9"/>
      <c r="MTB29" s="8"/>
      <c r="MTC29" s="8"/>
      <c r="MTD29" s="13"/>
      <c r="MTE29" s="13"/>
      <c r="MTF29" s="14"/>
      <c r="MTG29" s="15"/>
      <c r="MTH29" s="13"/>
      <c r="MTI29" s="9"/>
      <c r="MTJ29" s="8"/>
      <c r="MTK29" s="8"/>
      <c r="MTL29" s="13"/>
      <c r="MTM29" s="13"/>
      <c r="MTN29" s="14"/>
      <c r="MTO29" s="15"/>
      <c r="MTP29" s="13"/>
      <c r="MTQ29" s="9"/>
      <c r="MTR29" s="8"/>
      <c r="MTS29" s="8"/>
      <c r="MTT29" s="13"/>
      <c r="MTU29" s="13"/>
      <c r="MTV29" s="14"/>
      <c r="MTW29" s="15"/>
      <c r="MTX29" s="13"/>
      <c r="MTY29" s="9"/>
      <c r="MTZ29" s="8"/>
      <c r="MUA29" s="8"/>
      <c r="MUB29" s="13"/>
      <c r="MUC29" s="13"/>
      <c r="MUD29" s="14"/>
      <c r="MUE29" s="15"/>
      <c r="MUF29" s="13"/>
      <c r="MUG29" s="9"/>
      <c r="MUH29" s="8"/>
      <c r="MUI29" s="8"/>
      <c r="MUJ29" s="13"/>
      <c r="MUK29" s="13"/>
      <c r="MUL29" s="14"/>
      <c r="MUM29" s="15"/>
      <c r="MUN29" s="13"/>
      <c r="MUO29" s="9"/>
      <c r="MUP29" s="8"/>
      <c r="MUQ29" s="8"/>
      <c r="MUR29" s="13"/>
      <c r="MUS29" s="13"/>
      <c r="MUT29" s="14"/>
      <c r="MUU29" s="15"/>
      <c r="MUV29" s="13"/>
      <c r="MUW29" s="9"/>
      <c r="MUX29" s="8"/>
      <c r="MUY29" s="8"/>
      <c r="MUZ29" s="13"/>
      <c r="MVA29" s="13"/>
      <c r="MVB29" s="14"/>
      <c r="MVC29" s="15"/>
      <c r="MVD29" s="13"/>
      <c r="MVE29" s="9"/>
      <c r="MVF29" s="8"/>
      <c r="MVG29" s="8"/>
      <c r="MVH29" s="13"/>
      <c r="MVI29" s="13"/>
      <c r="MVJ29" s="14"/>
      <c r="MVK29" s="15"/>
      <c r="MVL29" s="13"/>
      <c r="MVM29" s="9"/>
      <c r="MVN29" s="8"/>
      <c r="MVO29" s="8"/>
      <c r="MVP29" s="13"/>
      <c r="MVQ29" s="13"/>
      <c r="MVR29" s="14"/>
      <c r="MVS29" s="15"/>
      <c r="MVT29" s="13"/>
      <c r="MVU29" s="9"/>
      <c r="MVV29" s="8"/>
      <c r="MVW29" s="8"/>
      <c r="MVX29" s="13"/>
      <c r="MVY29" s="13"/>
      <c r="MVZ29" s="14"/>
      <c r="MWA29" s="15"/>
      <c r="MWB29" s="13"/>
      <c r="MWC29" s="9"/>
      <c r="MWD29" s="8"/>
      <c r="MWE29" s="8"/>
      <c r="MWF29" s="13"/>
      <c r="MWG29" s="13"/>
      <c r="MWH29" s="14"/>
      <c r="MWI29" s="15"/>
      <c r="MWJ29" s="13"/>
      <c r="MWK29" s="9"/>
      <c r="MWL29" s="8"/>
      <c r="MWM29" s="8"/>
      <c r="MWN29" s="13"/>
      <c r="MWO29" s="13"/>
      <c r="MWP29" s="14"/>
      <c r="MWQ29" s="15"/>
      <c r="MWR29" s="13"/>
      <c r="MWS29" s="9"/>
      <c r="MWT29" s="8"/>
      <c r="MWU29" s="8"/>
      <c r="MWV29" s="13"/>
      <c r="MWW29" s="13"/>
      <c r="MWX29" s="14"/>
      <c r="MWY29" s="15"/>
      <c r="MWZ29" s="13"/>
      <c r="MXA29" s="9"/>
      <c r="MXB29" s="8"/>
      <c r="MXC29" s="8"/>
      <c r="MXD29" s="13"/>
      <c r="MXE29" s="13"/>
      <c r="MXF29" s="14"/>
      <c r="MXG29" s="15"/>
      <c r="MXH29" s="13"/>
      <c r="MXI29" s="9"/>
      <c r="MXJ29" s="8"/>
      <c r="MXK29" s="8"/>
      <c r="MXL29" s="13"/>
      <c r="MXM29" s="13"/>
      <c r="MXN29" s="14"/>
      <c r="MXO29" s="15"/>
      <c r="MXP29" s="13"/>
      <c r="MXQ29" s="9"/>
      <c r="MXR29" s="8"/>
      <c r="MXS29" s="8"/>
      <c r="MXT29" s="13"/>
      <c r="MXU29" s="13"/>
      <c r="MXV29" s="14"/>
      <c r="MXW29" s="15"/>
      <c r="MXX29" s="13"/>
      <c r="MXY29" s="9"/>
      <c r="MXZ29" s="8"/>
      <c r="MYA29" s="8"/>
      <c r="MYB29" s="13"/>
      <c r="MYC29" s="13"/>
      <c r="MYD29" s="14"/>
      <c r="MYE29" s="15"/>
      <c r="MYF29" s="13"/>
      <c r="MYG29" s="9"/>
      <c r="MYH29" s="8"/>
      <c r="MYI29" s="8"/>
      <c r="MYJ29" s="13"/>
      <c r="MYK29" s="13"/>
      <c r="MYL29" s="14"/>
      <c r="MYM29" s="15"/>
      <c r="MYN29" s="13"/>
      <c r="MYO29" s="9"/>
      <c r="MYP29" s="8"/>
      <c r="MYQ29" s="8"/>
      <c r="MYR29" s="13"/>
      <c r="MYS29" s="13"/>
      <c r="MYT29" s="14"/>
      <c r="MYU29" s="15"/>
      <c r="MYV29" s="13"/>
      <c r="MYW29" s="9"/>
      <c r="MYX29" s="8"/>
      <c r="MYY29" s="8"/>
      <c r="MYZ29" s="13"/>
      <c r="MZA29" s="13"/>
      <c r="MZB29" s="14"/>
      <c r="MZC29" s="15"/>
      <c r="MZD29" s="13"/>
      <c r="MZE29" s="9"/>
      <c r="MZF29" s="8"/>
      <c r="MZG29" s="8"/>
      <c r="MZH29" s="13"/>
      <c r="MZI29" s="13"/>
      <c r="MZJ29" s="14"/>
      <c r="MZK29" s="15"/>
      <c r="MZL29" s="13"/>
      <c r="MZM29" s="9"/>
      <c r="MZN29" s="8"/>
      <c r="MZO29" s="8"/>
      <c r="MZP29" s="13"/>
      <c r="MZQ29" s="13"/>
      <c r="MZR29" s="14"/>
      <c r="MZS29" s="15"/>
      <c r="MZT29" s="13"/>
      <c r="MZU29" s="9"/>
      <c r="MZV29" s="8"/>
      <c r="MZW29" s="8"/>
      <c r="MZX29" s="13"/>
      <c r="MZY29" s="13"/>
      <c r="MZZ29" s="14"/>
      <c r="NAA29" s="15"/>
      <c r="NAB29" s="13"/>
      <c r="NAC29" s="9"/>
      <c r="NAD29" s="8"/>
      <c r="NAE29" s="8"/>
      <c r="NAF29" s="13"/>
      <c r="NAG29" s="13"/>
      <c r="NAH29" s="14"/>
      <c r="NAI29" s="15"/>
      <c r="NAJ29" s="13"/>
      <c r="NAK29" s="9"/>
      <c r="NAL29" s="8"/>
      <c r="NAM29" s="8"/>
      <c r="NAN29" s="13"/>
      <c r="NAO29" s="13"/>
      <c r="NAP29" s="14"/>
      <c r="NAQ29" s="15"/>
      <c r="NAR29" s="13"/>
      <c r="NAS29" s="9"/>
      <c r="NAT29" s="8"/>
      <c r="NAU29" s="8"/>
      <c r="NAV29" s="13"/>
      <c r="NAW29" s="13"/>
      <c r="NAX29" s="14"/>
      <c r="NAY29" s="15"/>
      <c r="NAZ29" s="13"/>
      <c r="NBA29" s="9"/>
      <c r="NBB29" s="8"/>
      <c r="NBC29" s="8"/>
      <c r="NBD29" s="13"/>
      <c r="NBE29" s="13"/>
      <c r="NBF29" s="14"/>
      <c r="NBG29" s="15"/>
      <c r="NBH29" s="13"/>
      <c r="NBI29" s="9"/>
      <c r="NBJ29" s="8"/>
      <c r="NBK29" s="8"/>
      <c r="NBL29" s="13"/>
      <c r="NBM29" s="13"/>
      <c r="NBN29" s="14"/>
      <c r="NBO29" s="15"/>
      <c r="NBP29" s="13"/>
      <c r="NBQ29" s="9"/>
      <c r="NBR29" s="8"/>
      <c r="NBS29" s="8"/>
      <c r="NBT29" s="13"/>
      <c r="NBU29" s="13"/>
      <c r="NBV29" s="14"/>
      <c r="NBW29" s="15"/>
      <c r="NBX29" s="13"/>
      <c r="NBY29" s="9"/>
      <c r="NBZ29" s="8"/>
      <c r="NCA29" s="8"/>
      <c r="NCB29" s="13"/>
      <c r="NCC29" s="13"/>
      <c r="NCD29" s="14"/>
      <c r="NCE29" s="15"/>
      <c r="NCF29" s="13"/>
      <c r="NCG29" s="9"/>
      <c r="NCH29" s="8"/>
      <c r="NCI29" s="8"/>
      <c r="NCJ29" s="13"/>
      <c r="NCK29" s="13"/>
      <c r="NCL29" s="14"/>
      <c r="NCM29" s="15"/>
      <c r="NCN29" s="13"/>
      <c r="NCO29" s="9"/>
      <c r="NCP29" s="8"/>
      <c r="NCQ29" s="8"/>
      <c r="NCR29" s="13"/>
      <c r="NCS29" s="13"/>
      <c r="NCT29" s="14"/>
      <c r="NCU29" s="15"/>
      <c r="NCV29" s="13"/>
      <c r="NCW29" s="9"/>
      <c r="NCX29" s="8"/>
      <c r="NCY29" s="8"/>
      <c r="NCZ29" s="13"/>
      <c r="NDA29" s="13"/>
      <c r="NDB29" s="14"/>
      <c r="NDC29" s="15"/>
      <c r="NDD29" s="13"/>
      <c r="NDE29" s="9"/>
      <c r="NDF29" s="8"/>
      <c r="NDG29" s="8"/>
      <c r="NDH29" s="13"/>
      <c r="NDI29" s="13"/>
      <c r="NDJ29" s="14"/>
      <c r="NDK29" s="15"/>
      <c r="NDL29" s="13"/>
      <c r="NDM29" s="9"/>
      <c r="NDN29" s="8"/>
      <c r="NDO29" s="8"/>
      <c r="NDP29" s="13"/>
      <c r="NDQ29" s="13"/>
      <c r="NDR29" s="14"/>
      <c r="NDS29" s="15"/>
      <c r="NDT29" s="13"/>
      <c r="NDU29" s="9"/>
      <c r="NDV29" s="8"/>
      <c r="NDW29" s="8"/>
      <c r="NDX29" s="13"/>
      <c r="NDY29" s="13"/>
      <c r="NDZ29" s="14"/>
      <c r="NEA29" s="15"/>
      <c r="NEB29" s="13"/>
      <c r="NEC29" s="9"/>
      <c r="NED29" s="8"/>
      <c r="NEE29" s="8"/>
      <c r="NEF29" s="13"/>
      <c r="NEG29" s="13"/>
      <c r="NEH29" s="14"/>
      <c r="NEI29" s="15"/>
      <c r="NEJ29" s="13"/>
      <c r="NEK29" s="9"/>
      <c r="NEL29" s="8"/>
      <c r="NEM29" s="8"/>
      <c r="NEN29" s="13"/>
      <c r="NEO29" s="13"/>
      <c r="NEP29" s="14"/>
      <c r="NEQ29" s="15"/>
      <c r="NER29" s="13"/>
      <c r="NES29" s="9"/>
      <c r="NET29" s="8"/>
      <c r="NEU29" s="8"/>
      <c r="NEV29" s="13"/>
      <c r="NEW29" s="13"/>
      <c r="NEX29" s="14"/>
      <c r="NEY29" s="15"/>
      <c r="NEZ29" s="13"/>
      <c r="NFA29" s="9"/>
      <c r="NFB29" s="8"/>
      <c r="NFC29" s="8"/>
      <c r="NFD29" s="13"/>
      <c r="NFE29" s="13"/>
      <c r="NFF29" s="14"/>
      <c r="NFG29" s="15"/>
      <c r="NFH29" s="13"/>
      <c r="NFI29" s="9"/>
      <c r="NFJ29" s="8"/>
      <c r="NFK29" s="8"/>
      <c r="NFL29" s="13"/>
      <c r="NFM29" s="13"/>
      <c r="NFN29" s="14"/>
      <c r="NFO29" s="15"/>
      <c r="NFP29" s="13"/>
      <c r="NFQ29" s="9"/>
      <c r="NFR29" s="8"/>
      <c r="NFS29" s="8"/>
      <c r="NFT29" s="13"/>
      <c r="NFU29" s="13"/>
      <c r="NFV29" s="14"/>
      <c r="NFW29" s="15"/>
      <c r="NFX29" s="13"/>
      <c r="NFY29" s="9"/>
      <c r="NFZ29" s="8"/>
      <c r="NGA29" s="8"/>
      <c r="NGB29" s="13"/>
      <c r="NGC29" s="13"/>
      <c r="NGD29" s="14"/>
      <c r="NGE29" s="15"/>
      <c r="NGF29" s="13"/>
      <c r="NGG29" s="9"/>
      <c r="NGH29" s="8"/>
      <c r="NGI29" s="8"/>
      <c r="NGJ29" s="13"/>
      <c r="NGK29" s="13"/>
      <c r="NGL29" s="14"/>
      <c r="NGM29" s="15"/>
      <c r="NGN29" s="13"/>
      <c r="NGO29" s="9"/>
      <c r="NGP29" s="8"/>
      <c r="NGQ29" s="8"/>
      <c r="NGR29" s="13"/>
      <c r="NGS29" s="13"/>
      <c r="NGT29" s="14"/>
      <c r="NGU29" s="15"/>
      <c r="NGV29" s="13"/>
      <c r="NGW29" s="9"/>
      <c r="NGX29" s="8"/>
      <c r="NGY29" s="8"/>
      <c r="NGZ29" s="13"/>
      <c r="NHA29" s="13"/>
      <c r="NHB29" s="14"/>
      <c r="NHC29" s="15"/>
      <c r="NHD29" s="13"/>
      <c r="NHE29" s="9"/>
      <c r="NHF29" s="8"/>
      <c r="NHG29" s="8"/>
      <c r="NHH29" s="13"/>
      <c r="NHI29" s="13"/>
      <c r="NHJ29" s="14"/>
      <c r="NHK29" s="15"/>
      <c r="NHL29" s="13"/>
      <c r="NHM29" s="9"/>
      <c r="NHN29" s="8"/>
      <c r="NHO29" s="8"/>
      <c r="NHP29" s="13"/>
      <c r="NHQ29" s="13"/>
      <c r="NHR29" s="14"/>
      <c r="NHS29" s="15"/>
      <c r="NHT29" s="13"/>
      <c r="NHU29" s="9"/>
      <c r="NHV29" s="8"/>
      <c r="NHW29" s="8"/>
      <c r="NHX29" s="13"/>
      <c r="NHY29" s="13"/>
      <c r="NHZ29" s="14"/>
      <c r="NIA29" s="15"/>
      <c r="NIB29" s="13"/>
      <c r="NIC29" s="9"/>
      <c r="NID29" s="8"/>
      <c r="NIE29" s="8"/>
      <c r="NIF29" s="13"/>
      <c r="NIG29" s="13"/>
      <c r="NIH29" s="14"/>
      <c r="NII29" s="15"/>
      <c r="NIJ29" s="13"/>
      <c r="NIK29" s="9"/>
      <c r="NIL29" s="8"/>
      <c r="NIM29" s="8"/>
      <c r="NIN29" s="13"/>
      <c r="NIO29" s="13"/>
      <c r="NIP29" s="14"/>
      <c r="NIQ29" s="15"/>
      <c r="NIR29" s="13"/>
      <c r="NIS29" s="9"/>
      <c r="NIT29" s="8"/>
      <c r="NIU29" s="8"/>
      <c r="NIV29" s="13"/>
      <c r="NIW29" s="13"/>
      <c r="NIX29" s="14"/>
      <c r="NIY29" s="15"/>
      <c r="NIZ29" s="13"/>
      <c r="NJA29" s="9"/>
      <c r="NJB29" s="8"/>
      <c r="NJC29" s="8"/>
      <c r="NJD29" s="13"/>
      <c r="NJE29" s="13"/>
      <c r="NJF29" s="14"/>
      <c r="NJG29" s="15"/>
      <c r="NJH29" s="13"/>
      <c r="NJI29" s="9"/>
      <c r="NJJ29" s="8"/>
      <c r="NJK29" s="8"/>
      <c r="NJL29" s="13"/>
      <c r="NJM29" s="13"/>
      <c r="NJN29" s="14"/>
      <c r="NJO29" s="15"/>
      <c r="NJP29" s="13"/>
      <c r="NJQ29" s="9"/>
      <c r="NJR29" s="8"/>
      <c r="NJS29" s="8"/>
      <c r="NJT29" s="13"/>
      <c r="NJU29" s="13"/>
      <c r="NJV29" s="14"/>
      <c r="NJW29" s="15"/>
      <c r="NJX29" s="13"/>
      <c r="NJY29" s="9"/>
      <c r="NJZ29" s="8"/>
      <c r="NKA29" s="8"/>
      <c r="NKB29" s="13"/>
      <c r="NKC29" s="13"/>
      <c r="NKD29" s="14"/>
      <c r="NKE29" s="15"/>
      <c r="NKF29" s="13"/>
      <c r="NKG29" s="9"/>
      <c r="NKH29" s="8"/>
      <c r="NKI29" s="8"/>
      <c r="NKJ29" s="13"/>
      <c r="NKK29" s="13"/>
      <c r="NKL29" s="14"/>
      <c r="NKM29" s="15"/>
      <c r="NKN29" s="13"/>
      <c r="NKO29" s="9"/>
      <c r="NKP29" s="8"/>
      <c r="NKQ29" s="8"/>
      <c r="NKR29" s="13"/>
      <c r="NKS29" s="13"/>
      <c r="NKT29" s="14"/>
      <c r="NKU29" s="15"/>
      <c r="NKV29" s="13"/>
      <c r="NKW29" s="9"/>
      <c r="NKX29" s="8"/>
      <c r="NKY29" s="8"/>
      <c r="NKZ29" s="13"/>
      <c r="NLA29" s="13"/>
      <c r="NLB29" s="14"/>
      <c r="NLC29" s="15"/>
      <c r="NLD29" s="13"/>
      <c r="NLE29" s="9"/>
      <c r="NLF29" s="8"/>
      <c r="NLG29" s="8"/>
      <c r="NLH29" s="13"/>
      <c r="NLI29" s="13"/>
      <c r="NLJ29" s="14"/>
      <c r="NLK29" s="15"/>
      <c r="NLL29" s="13"/>
      <c r="NLM29" s="9"/>
      <c r="NLN29" s="8"/>
      <c r="NLO29" s="8"/>
      <c r="NLP29" s="13"/>
      <c r="NLQ29" s="13"/>
      <c r="NLR29" s="14"/>
      <c r="NLS29" s="15"/>
      <c r="NLT29" s="13"/>
      <c r="NLU29" s="9"/>
      <c r="NLV29" s="8"/>
      <c r="NLW29" s="8"/>
      <c r="NLX29" s="13"/>
      <c r="NLY29" s="13"/>
      <c r="NLZ29" s="14"/>
      <c r="NMA29" s="15"/>
      <c r="NMB29" s="13"/>
      <c r="NMC29" s="9"/>
      <c r="NMD29" s="8"/>
      <c r="NME29" s="8"/>
      <c r="NMF29" s="13"/>
      <c r="NMG29" s="13"/>
      <c r="NMH29" s="14"/>
      <c r="NMI29" s="15"/>
      <c r="NMJ29" s="13"/>
      <c r="NMK29" s="9"/>
      <c r="NML29" s="8"/>
      <c r="NMM29" s="8"/>
      <c r="NMN29" s="13"/>
      <c r="NMO29" s="13"/>
      <c r="NMP29" s="14"/>
      <c r="NMQ29" s="15"/>
      <c r="NMR29" s="13"/>
      <c r="NMS29" s="9"/>
      <c r="NMT29" s="8"/>
      <c r="NMU29" s="8"/>
      <c r="NMV29" s="13"/>
      <c r="NMW29" s="13"/>
      <c r="NMX29" s="14"/>
      <c r="NMY29" s="15"/>
      <c r="NMZ29" s="13"/>
      <c r="NNA29" s="9"/>
      <c r="NNB29" s="8"/>
      <c r="NNC29" s="8"/>
      <c r="NND29" s="13"/>
      <c r="NNE29" s="13"/>
      <c r="NNF29" s="14"/>
      <c r="NNG29" s="15"/>
      <c r="NNH29" s="13"/>
      <c r="NNI29" s="9"/>
      <c r="NNJ29" s="8"/>
      <c r="NNK29" s="8"/>
      <c r="NNL29" s="13"/>
      <c r="NNM29" s="13"/>
      <c r="NNN29" s="14"/>
      <c r="NNO29" s="15"/>
      <c r="NNP29" s="13"/>
      <c r="NNQ29" s="9"/>
      <c r="NNR29" s="8"/>
      <c r="NNS29" s="8"/>
      <c r="NNT29" s="13"/>
      <c r="NNU29" s="13"/>
      <c r="NNV29" s="14"/>
      <c r="NNW29" s="15"/>
      <c r="NNX29" s="13"/>
      <c r="NNY29" s="9"/>
      <c r="NNZ29" s="8"/>
      <c r="NOA29" s="8"/>
      <c r="NOB29" s="13"/>
      <c r="NOC29" s="13"/>
      <c r="NOD29" s="14"/>
      <c r="NOE29" s="15"/>
      <c r="NOF29" s="13"/>
      <c r="NOG29" s="9"/>
      <c r="NOH29" s="8"/>
      <c r="NOI29" s="8"/>
      <c r="NOJ29" s="13"/>
      <c r="NOK29" s="13"/>
      <c r="NOL29" s="14"/>
      <c r="NOM29" s="15"/>
      <c r="NON29" s="13"/>
      <c r="NOO29" s="9"/>
      <c r="NOP29" s="8"/>
      <c r="NOQ29" s="8"/>
      <c r="NOR29" s="13"/>
      <c r="NOS29" s="13"/>
      <c r="NOT29" s="14"/>
      <c r="NOU29" s="15"/>
      <c r="NOV29" s="13"/>
      <c r="NOW29" s="9"/>
      <c r="NOX29" s="8"/>
      <c r="NOY29" s="8"/>
      <c r="NOZ29" s="13"/>
      <c r="NPA29" s="13"/>
      <c r="NPB29" s="14"/>
      <c r="NPC29" s="15"/>
      <c r="NPD29" s="13"/>
      <c r="NPE29" s="9"/>
      <c r="NPF29" s="8"/>
      <c r="NPG29" s="8"/>
      <c r="NPH29" s="13"/>
      <c r="NPI29" s="13"/>
      <c r="NPJ29" s="14"/>
      <c r="NPK29" s="15"/>
      <c r="NPL29" s="13"/>
      <c r="NPM29" s="9"/>
      <c r="NPN29" s="8"/>
      <c r="NPO29" s="8"/>
      <c r="NPP29" s="13"/>
      <c r="NPQ29" s="13"/>
      <c r="NPR29" s="14"/>
      <c r="NPS29" s="15"/>
      <c r="NPT29" s="13"/>
      <c r="NPU29" s="9"/>
      <c r="NPV29" s="8"/>
      <c r="NPW29" s="8"/>
      <c r="NPX29" s="13"/>
      <c r="NPY29" s="13"/>
      <c r="NPZ29" s="14"/>
      <c r="NQA29" s="15"/>
      <c r="NQB29" s="13"/>
      <c r="NQC29" s="9"/>
      <c r="NQD29" s="8"/>
      <c r="NQE29" s="8"/>
      <c r="NQF29" s="13"/>
      <c r="NQG29" s="13"/>
      <c r="NQH29" s="14"/>
      <c r="NQI29" s="15"/>
      <c r="NQJ29" s="13"/>
      <c r="NQK29" s="9"/>
      <c r="NQL29" s="8"/>
      <c r="NQM29" s="8"/>
      <c r="NQN29" s="13"/>
      <c r="NQO29" s="13"/>
      <c r="NQP29" s="14"/>
      <c r="NQQ29" s="15"/>
      <c r="NQR29" s="13"/>
      <c r="NQS29" s="9"/>
      <c r="NQT29" s="8"/>
      <c r="NQU29" s="8"/>
      <c r="NQV29" s="13"/>
      <c r="NQW29" s="13"/>
      <c r="NQX29" s="14"/>
      <c r="NQY29" s="15"/>
      <c r="NQZ29" s="13"/>
      <c r="NRA29" s="9"/>
      <c r="NRB29" s="8"/>
      <c r="NRC29" s="8"/>
      <c r="NRD29" s="13"/>
      <c r="NRE29" s="13"/>
      <c r="NRF29" s="14"/>
      <c r="NRG29" s="15"/>
      <c r="NRH29" s="13"/>
      <c r="NRI29" s="9"/>
      <c r="NRJ29" s="8"/>
      <c r="NRK29" s="8"/>
      <c r="NRL29" s="13"/>
      <c r="NRM29" s="13"/>
      <c r="NRN29" s="14"/>
      <c r="NRO29" s="15"/>
      <c r="NRP29" s="13"/>
      <c r="NRQ29" s="9"/>
      <c r="NRR29" s="8"/>
      <c r="NRS29" s="8"/>
      <c r="NRT29" s="13"/>
      <c r="NRU29" s="13"/>
      <c r="NRV29" s="14"/>
      <c r="NRW29" s="15"/>
      <c r="NRX29" s="13"/>
      <c r="NRY29" s="9"/>
      <c r="NRZ29" s="8"/>
      <c r="NSA29" s="8"/>
      <c r="NSB29" s="13"/>
      <c r="NSC29" s="13"/>
      <c r="NSD29" s="14"/>
      <c r="NSE29" s="15"/>
      <c r="NSF29" s="13"/>
      <c r="NSG29" s="9"/>
      <c r="NSH29" s="8"/>
      <c r="NSI29" s="8"/>
      <c r="NSJ29" s="13"/>
      <c r="NSK29" s="13"/>
      <c r="NSL29" s="14"/>
      <c r="NSM29" s="15"/>
      <c r="NSN29" s="13"/>
      <c r="NSO29" s="9"/>
      <c r="NSP29" s="8"/>
      <c r="NSQ29" s="8"/>
      <c r="NSR29" s="13"/>
      <c r="NSS29" s="13"/>
      <c r="NST29" s="14"/>
      <c r="NSU29" s="15"/>
      <c r="NSV29" s="13"/>
      <c r="NSW29" s="9"/>
      <c r="NSX29" s="8"/>
      <c r="NSY29" s="8"/>
      <c r="NSZ29" s="13"/>
      <c r="NTA29" s="13"/>
      <c r="NTB29" s="14"/>
      <c r="NTC29" s="15"/>
      <c r="NTD29" s="13"/>
      <c r="NTE29" s="9"/>
      <c r="NTF29" s="8"/>
      <c r="NTG29" s="8"/>
      <c r="NTH29" s="13"/>
      <c r="NTI29" s="13"/>
      <c r="NTJ29" s="14"/>
      <c r="NTK29" s="15"/>
      <c r="NTL29" s="13"/>
      <c r="NTM29" s="9"/>
      <c r="NTN29" s="8"/>
      <c r="NTO29" s="8"/>
      <c r="NTP29" s="13"/>
      <c r="NTQ29" s="13"/>
      <c r="NTR29" s="14"/>
      <c r="NTS29" s="15"/>
      <c r="NTT29" s="13"/>
      <c r="NTU29" s="9"/>
      <c r="NTV29" s="8"/>
      <c r="NTW29" s="8"/>
      <c r="NTX29" s="13"/>
      <c r="NTY29" s="13"/>
      <c r="NTZ29" s="14"/>
      <c r="NUA29" s="15"/>
      <c r="NUB29" s="13"/>
      <c r="NUC29" s="9"/>
      <c r="NUD29" s="8"/>
      <c r="NUE29" s="8"/>
      <c r="NUF29" s="13"/>
      <c r="NUG29" s="13"/>
      <c r="NUH29" s="14"/>
      <c r="NUI29" s="15"/>
      <c r="NUJ29" s="13"/>
      <c r="NUK29" s="9"/>
      <c r="NUL29" s="8"/>
      <c r="NUM29" s="8"/>
      <c r="NUN29" s="13"/>
      <c r="NUO29" s="13"/>
      <c r="NUP29" s="14"/>
      <c r="NUQ29" s="15"/>
      <c r="NUR29" s="13"/>
      <c r="NUS29" s="9"/>
      <c r="NUT29" s="8"/>
      <c r="NUU29" s="8"/>
      <c r="NUV29" s="13"/>
      <c r="NUW29" s="13"/>
      <c r="NUX29" s="14"/>
      <c r="NUY29" s="15"/>
      <c r="NUZ29" s="13"/>
      <c r="NVA29" s="9"/>
      <c r="NVB29" s="8"/>
      <c r="NVC29" s="8"/>
      <c r="NVD29" s="13"/>
      <c r="NVE29" s="13"/>
      <c r="NVF29" s="14"/>
      <c r="NVG29" s="15"/>
      <c r="NVH29" s="13"/>
      <c r="NVI29" s="9"/>
      <c r="NVJ29" s="8"/>
      <c r="NVK29" s="8"/>
      <c r="NVL29" s="13"/>
      <c r="NVM29" s="13"/>
      <c r="NVN29" s="14"/>
      <c r="NVO29" s="15"/>
      <c r="NVP29" s="13"/>
      <c r="NVQ29" s="9"/>
      <c r="NVR29" s="8"/>
      <c r="NVS29" s="8"/>
      <c r="NVT29" s="13"/>
      <c r="NVU29" s="13"/>
      <c r="NVV29" s="14"/>
      <c r="NVW29" s="15"/>
      <c r="NVX29" s="13"/>
      <c r="NVY29" s="9"/>
      <c r="NVZ29" s="8"/>
      <c r="NWA29" s="8"/>
      <c r="NWB29" s="13"/>
      <c r="NWC29" s="13"/>
      <c r="NWD29" s="14"/>
      <c r="NWE29" s="15"/>
      <c r="NWF29" s="13"/>
      <c r="NWG29" s="9"/>
      <c r="NWH29" s="8"/>
      <c r="NWI29" s="8"/>
      <c r="NWJ29" s="13"/>
      <c r="NWK29" s="13"/>
      <c r="NWL29" s="14"/>
      <c r="NWM29" s="15"/>
      <c r="NWN29" s="13"/>
      <c r="NWO29" s="9"/>
      <c r="NWP29" s="8"/>
      <c r="NWQ29" s="8"/>
      <c r="NWR29" s="13"/>
      <c r="NWS29" s="13"/>
      <c r="NWT29" s="14"/>
      <c r="NWU29" s="15"/>
      <c r="NWV29" s="13"/>
      <c r="NWW29" s="9"/>
      <c r="NWX29" s="8"/>
      <c r="NWY29" s="8"/>
      <c r="NWZ29" s="13"/>
      <c r="NXA29" s="13"/>
      <c r="NXB29" s="14"/>
      <c r="NXC29" s="15"/>
      <c r="NXD29" s="13"/>
      <c r="NXE29" s="9"/>
      <c r="NXF29" s="8"/>
      <c r="NXG29" s="8"/>
      <c r="NXH29" s="13"/>
      <c r="NXI29" s="13"/>
      <c r="NXJ29" s="14"/>
      <c r="NXK29" s="15"/>
      <c r="NXL29" s="13"/>
      <c r="NXM29" s="9"/>
      <c r="NXN29" s="8"/>
      <c r="NXO29" s="8"/>
      <c r="NXP29" s="13"/>
      <c r="NXQ29" s="13"/>
      <c r="NXR29" s="14"/>
      <c r="NXS29" s="15"/>
      <c r="NXT29" s="13"/>
      <c r="NXU29" s="9"/>
      <c r="NXV29" s="8"/>
      <c r="NXW29" s="8"/>
      <c r="NXX29" s="13"/>
      <c r="NXY29" s="13"/>
      <c r="NXZ29" s="14"/>
      <c r="NYA29" s="15"/>
      <c r="NYB29" s="13"/>
      <c r="NYC29" s="9"/>
      <c r="NYD29" s="8"/>
      <c r="NYE29" s="8"/>
      <c r="NYF29" s="13"/>
      <c r="NYG29" s="13"/>
      <c r="NYH29" s="14"/>
      <c r="NYI29" s="15"/>
      <c r="NYJ29" s="13"/>
      <c r="NYK29" s="9"/>
      <c r="NYL29" s="8"/>
      <c r="NYM29" s="8"/>
      <c r="NYN29" s="13"/>
      <c r="NYO29" s="13"/>
      <c r="NYP29" s="14"/>
      <c r="NYQ29" s="15"/>
      <c r="NYR29" s="13"/>
      <c r="NYS29" s="9"/>
      <c r="NYT29" s="8"/>
      <c r="NYU29" s="8"/>
      <c r="NYV29" s="13"/>
      <c r="NYW29" s="13"/>
      <c r="NYX29" s="14"/>
      <c r="NYY29" s="15"/>
      <c r="NYZ29" s="13"/>
      <c r="NZA29" s="9"/>
      <c r="NZB29" s="8"/>
      <c r="NZC29" s="8"/>
      <c r="NZD29" s="13"/>
      <c r="NZE29" s="13"/>
      <c r="NZF29" s="14"/>
      <c r="NZG29" s="15"/>
      <c r="NZH29" s="13"/>
      <c r="NZI29" s="9"/>
      <c r="NZJ29" s="8"/>
      <c r="NZK29" s="8"/>
      <c r="NZL29" s="13"/>
      <c r="NZM29" s="13"/>
      <c r="NZN29" s="14"/>
      <c r="NZO29" s="15"/>
      <c r="NZP29" s="13"/>
      <c r="NZQ29" s="9"/>
      <c r="NZR29" s="8"/>
      <c r="NZS29" s="8"/>
      <c r="NZT29" s="13"/>
      <c r="NZU29" s="13"/>
      <c r="NZV29" s="14"/>
      <c r="NZW29" s="15"/>
      <c r="NZX29" s="13"/>
      <c r="NZY29" s="9"/>
      <c r="NZZ29" s="8"/>
      <c r="OAA29" s="8"/>
      <c r="OAB29" s="13"/>
      <c r="OAC29" s="13"/>
      <c r="OAD29" s="14"/>
      <c r="OAE29" s="15"/>
      <c r="OAF29" s="13"/>
      <c r="OAG29" s="9"/>
      <c r="OAH29" s="8"/>
      <c r="OAI29" s="8"/>
      <c r="OAJ29" s="13"/>
      <c r="OAK29" s="13"/>
      <c r="OAL29" s="14"/>
      <c r="OAM29" s="15"/>
      <c r="OAN29" s="13"/>
      <c r="OAO29" s="9"/>
      <c r="OAP29" s="8"/>
      <c r="OAQ29" s="8"/>
      <c r="OAR29" s="13"/>
      <c r="OAS29" s="13"/>
      <c r="OAT29" s="14"/>
      <c r="OAU29" s="15"/>
      <c r="OAV29" s="13"/>
      <c r="OAW29" s="9"/>
      <c r="OAX29" s="8"/>
      <c r="OAY29" s="8"/>
      <c r="OAZ29" s="13"/>
      <c r="OBA29" s="13"/>
      <c r="OBB29" s="14"/>
      <c r="OBC29" s="15"/>
      <c r="OBD29" s="13"/>
      <c r="OBE29" s="9"/>
      <c r="OBF29" s="8"/>
      <c r="OBG29" s="8"/>
      <c r="OBH29" s="13"/>
      <c r="OBI29" s="13"/>
      <c r="OBJ29" s="14"/>
      <c r="OBK29" s="15"/>
      <c r="OBL29" s="13"/>
      <c r="OBM29" s="9"/>
      <c r="OBN29" s="8"/>
      <c r="OBO29" s="8"/>
      <c r="OBP29" s="13"/>
      <c r="OBQ29" s="13"/>
      <c r="OBR29" s="14"/>
      <c r="OBS29" s="15"/>
      <c r="OBT29" s="13"/>
      <c r="OBU29" s="9"/>
      <c r="OBV29" s="8"/>
      <c r="OBW29" s="8"/>
      <c r="OBX29" s="13"/>
      <c r="OBY29" s="13"/>
      <c r="OBZ29" s="14"/>
      <c r="OCA29" s="15"/>
      <c r="OCB29" s="13"/>
      <c r="OCC29" s="9"/>
      <c r="OCD29" s="8"/>
      <c r="OCE29" s="8"/>
      <c r="OCF29" s="13"/>
      <c r="OCG29" s="13"/>
      <c r="OCH29" s="14"/>
      <c r="OCI29" s="15"/>
      <c r="OCJ29" s="13"/>
      <c r="OCK29" s="9"/>
      <c r="OCL29" s="8"/>
      <c r="OCM29" s="8"/>
      <c r="OCN29" s="13"/>
      <c r="OCO29" s="13"/>
      <c r="OCP29" s="14"/>
      <c r="OCQ29" s="15"/>
      <c r="OCR29" s="13"/>
      <c r="OCS29" s="9"/>
      <c r="OCT29" s="8"/>
      <c r="OCU29" s="8"/>
      <c r="OCV29" s="13"/>
      <c r="OCW29" s="13"/>
      <c r="OCX29" s="14"/>
      <c r="OCY29" s="15"/>
      <c r="OCZ29" s="13"/>
      <c r="ODA29" s="9"/>
      <c r="ODB29" s="8"/>
      <c r="ODC29" s="8"/>
      <c r="ODD29" s="13"/>
      <c r="ODE29" s="13"/>
      <c r="ODF29" s="14"/>
      <c r="ODG29" s="15"/>
      <c r="ODH29" s="13"/>
      <c r="ODI29" s="9"/>
      <c r="ODJ29" s="8"/>
      <c r="ODK29" s="8"/>
      <c r="ODL29" s="13"/>
      <c r="ODM29" s="13"/>
      <c r="ODN29" s="14"/>
      <c r="ODO29" s="15"/>
      <c r="ODP29" s="13"/>
      <c r="ODQ29" s="9"/>
      <c r="ODR29" s="8"/>
      <c r="ODS29" s="8"/>
      <c r="ODT29" s="13"/>
      <c r="ODU29" s="13"/>
      <c r="ODV29" s="14"/>
      <c r="ODW29" s="15"/>
      <c r="ODX29" s="13"/>
      <c r="ODY29" s="9"/>
      <c r="ODZ29" s="8"/>
      <c r="OEA29" s="8"/>
      <c r="OEB29" s="13"/>
      <c r="OEC29" s="13"/>
      <c r="OED29" s="14"/>
      <c r="OEE29" s="15"/>
      <c r="OEF29" s="13"/>
      <c r="OEG29" s="9"/>
      <c r="OEH29" s="8"/>
      <c r="OEI29" s="8"/>
      <c r="OEJ29" s="13"/>
      <c r="OEK29" s="13"/>
      <c r="OEL29" s="14"/>
      <c r="OEM29" s="15"/>
      <c r="OEN29" s="13"/>
      <c r="OEO29" s="9"/>
      <c r="OEP29" s="8"/>
      <c r="OEQ29" s="8"/>
      <c r="OER29" s="13"/>
      <c r="OES29" s="13"/>
      <c r="OET29" s="14"/>
      <c r="OEU29" s="15"/>
      <c r="OEV29" s="13"/>
      <c r="OEW29" s="9"/>
      <c r="OEX29" s="8"/>
      <c r="OEY29" s="8"/>
      <c r="OEZ29" s="13"/>
      <c r="OFA29" s="13"/>
      <c r="OFB29" s="14"/>
      <c r="OFC29" s="15"/>
      <c r="OFD29" s="13"/>
      <c r="OFE29" s="9"/>
      <c r="OFF29" s="8"/>
      <c r="OFG29" s="8"/>
      <c r="OFH29" s="13"/>
      <c r="OFI29" s="13"/>
      <c r="OFJ29" s="14"/>
      <c r="OFK29" s="15"/>
      <c r="OFL29" s="13"/>
      <c r="OFM29" s="9"/>
      <c r="OFN29" s="8"/>
      <c r="OFO29" s="8"/>
      <c r="OFP29" s="13"/>
      <c r="OFQ29" s="13"/>
      <c r="OFR29" s="14"/>
      <c r="OFS29" s="15"/>
      <c r="OFT29" s="13"/>
      <c r="OFU29" s="9"/>
      <c r="OFV29" s="8"/>
      <c r="OFW29" s="8"/>
      <c r="OFX29" s="13"/>
      <c r="OFY29" s="13"/>
      <c r="OFZ29" s="14"/>
      <c r="OGA29" s="15"/>
      <c r="OGB29" s="13"/>
      <c r="OGC29" s="9"/>
      <c r="OGD29" s="8"/>
      <c r="OGE29" s="8"/>
      <c r="OGF29" s="13"/>
      <c r="OGG29" s="13"/>
      <c r="OGH29" s="14"/>
      <c r="OGI29" s="15"/>
      <c r="OGJ29" s="13"/>
      <c r="OGK29" s="9"/>
      <c r="OGL29" s="8"/>
      <c r="OGM29" s="8"/>
      <c r="OGN29" s="13"/>
      <c r="OGO29" s="13"/>
      <c r="OGP29" s="14"/>
      <c r="OGQ29" s="15"/>
      <c r="OGR29" s="13"/>
      <c r="OGS29" s="9"/>
      <c r="OGT29" s="8"/>
      <c r="OGU29" s="8"/>
      <c r="OGV29" s="13"/>
      <c r="OGW29" s="13"/>
      <c r="OGX29" s="14"/>
      <c r="OGY29" s="15"/>
      <c r="OGZ29" s="13"/>
      <c r="OHA29" s="9"/>
      <c r="OHB29" s="8"/>
      <c r="OHC29" s="8"/>
      <c r="OHD29" s="13"/>
      <c r="OHE29" s="13"/>
      <c r="OHF29" s="14"/>
      <c r="OHG29" s="15"/>
      <c r="OHH29" s="13"/>
      <c r="OHI29" s="9"/>
      <c r="OHJ29" s="8"/>
      <c r="OHK29" s="8"/>
      <c r="OHL29" s="13"/>
      <c r="OHM29" s="13"/>
      <c r="OHN29" s="14"/>
      <c r="OHO29" s="15"/>
      <c r="OHP29" s="13"/>
      <c r="OHQ29" s="9"/>
      <c r="OHR29" s="8"/>
      <c r="OHS29" s="8"/>
      <c r="OHT29" s="13"/>
      <c r="OHU29" s="13"/>
      <c r="OHV29" s="14"/>
      <c r="OHW29" s="15"/>
      <c r="OHX29" s="13"/>
      <c r="OHY29" s="9"/>
      <c r="OHZ29" s="8"/>
      <c r="OIA29" s="8"/>
      <c r="OIB29" s="13"/>
      <c r="OIC29" s="13"/>
      <c r="OID29" s="14"/>
      <c r="OIE29" s="15"/>
      <c r="OIF29" s="13"/>
      <c r="OIG29" s="9"/>
      <c r="OIH29" s="8"/>
      <c r="OII29" s="8"/>
      <c r="OIJ29" s="13"/>
      <c r="OIK29" s="13"/>
      <c r="OIL29" s="14"/>
      <c r="OIM29" s="15"/>
      <c r="OIN29" s="13"/>
      <c r="OIO29" s="9"/>
      <c r="OIP29" s="8"/>
      <c r="OIQ29" s="8"/>
      <c r="OIR29" s="13"/>
      <c r="OIS29" s="13"/>
      <c r="OIT29" s="14"/>
      <c r="OIU29" s="15"/>
      <c r="OIV29" s="13"/>
      <c r="OIW29" s="9"/>
      <c r="OIX29" s="8"/>
      <c r="OIY29" s="8"/>
      <c r="OIZ29" s="13"/>
      <c r="OJA29" s="13"/>
      <c r="OJB29" s="14"/>
      <c r="OJC29" s="15"/>
      <c r="OJD29" s="13"/>
      <c r="OJE29" s="9"/>
      <c r="OJF29" s="8"/>
      <c r="OJG29" s="8"/>
      <c r="OJH29" s="13"/>
      <c r="OJI29" s="13"/>
      <c r="OJJ29" s="14"/>
      <c r="OJK29" s="15"/>
      <c r="OJL29" s="13"/>
      <c r="OJM29" s="9"/>
      <c r="OJN29" s="8"/>
      <c r="OJO29" s="8"/>
      <c r="OJP29" s="13"/>
      <c r="OJQ29" s="13"/>
      <c r="OJR29" s="14"/>
      <c r="OJS29" s="15"/>
      <c r="OJT29" s="13"/>
      <c r="OJU29" s="9"/>
      <c r="OJV29" s="8"/>
      <c r="OJW29" s="8"/>
      <c r="OJX29" s="13"/>
      <c r="OJY29" s="13"/>
      <c r="OJZ29" s="14"/>
      <c r="OKA29" s="15"/>
      <c r="OKB29" s="13"/>
      <c r="OKC29" s="9"/>
      <c r="OKD29" s="8"/>
      <c r="OKE29" s="8"/>
      <c r="OKF29" s="13"/>
      <c r="OKG29" s="13"/>
      <c r="OKH29" s="14"/>
      <c r="OKI29" s="15"/>
      <c r="OKJ29" s="13"/>
      <c r="OKK29" s="9"/>
      <c r="OKL29" s="8"/>
      <c r="OKM29" s="8"/>
      <c r="OKN29" s="13"/>
      <c r="OKO29" s="13"/>
      <c r="OKP29" s="14"/>
      <c r="OKQ29" s="15"/>
      <c r="OKR29" s="13"/>
      <c r="OKS29" s="9"/>
      <c r="OKT29" s="8"/>
      <c r="OKU29" s="8"/>
      <c r="OKV29" s="13"/>
      <c r="OKW29" s="13"/>
      <c r="OKX29" s="14"/>
      <c r="OKY29" s="15"/>
      <c r="OKZ29" s="13"/>
      <c r="OLA29" s="9"/>
      <c r="OLB29" s="8"/>
      <c r="OLC29" s="8"/>
      <c r="OLD29" s="13"/>
      <c r="OLE29" s="13"/>
      <c r="OLF29" s="14"/>
      <c r="OLG29" s="15"/>
      <c r="OLH29" s="13"/>
      <c r="OLI29" s="9"/>
      <c r="OLJ29" s="8"/>
      <c r="OLK29" s="8"/>
      <c r="OLL29" s="13"/>
      <c r="OLM29" s="13"/>
      <c r="OLN29" s="14"/>
      <c r="OLO29" s="15"/>
      <c r="OLP29" s="13"/>
      <c r="OLQ29" s="9"/>
      <c r="OLR29" s="8"/>
      <c r="OLS29" s="8"/>
      <c r="OLT29" s="13"/>
      <c r="OLU29" s="13"/>
      <c r="OLV29" s="14"/>
      <c r="OLW29" s="15"/>
      <c r="OLX29" s="13"/>
      <c r="OLY29" s="9"/>
      <c r="OLZ29" s="8"/>
      <c r="OMA29" s="8"/>
      <c r="OMB29" s="13"/>
      <c r="OMC29" s="13"/>
      <c r="OMD29" s="14"/>
      <c r="OME29" s="15"/>
      <c r="OMF29" s="13"/>
      <c r="OMG29" s="9"/>
      <c r="OMH29" s="8"/>
      <c r="OMI29" s="8"/>
      <c r="OMJ29" s="13"/>
      <c r="OMK29" s="13"/>
      <c r="OML29" s="14"/>
      <c r="OMM29" s="15"/>
      <c r="OMN29" s="13"/>
      <c r="OMO29" s="9"/>
      <c r="OMP29" s="8"/>
      <c r="OMQ29" s="8"/>
      <c r="OMR29" s="13"/>
      <c r="OMS29" s="13"/>
      <c r="OMT29" s="14"/>
      <c r="OMU29" s="15"/>
      <c r="OMV29" s="13"/>
      <c r="OMW29" s="9"/>
      <c r="OMX29" s="8"/>
      <c r="OMY29" s="8"/>
      <c r="OMZ29" s="13"/>
      <c r="ONA29" s="13"/>
      <c r="ONB29" s="14"/>
      <c r="ONC29" s="15"/>
      <c r="OND29" s="13"/>
      <c r="ONE29" s="9"/>
      <c r="ONF29" s="8"/>
      <c r="ONG29" s="8"/>
      <c r="ONH29" s="13"/>
      <c r="ONI29" s="13"/>
      <c r="ONJ29" s="14"/>
      <c r="ONK29" s="15"/>
      <c r="ONL29" s="13"/>
      <c r="ONM29" s="9"/>
      <c r="ONN29" s="8"/>
      <c r="ONO29" s="8"/>
      <c r="ONP29" s="13"/>
      <c r="ONQ29" s="13"/>
      <c r="ONR29" s="14"/>
      <c r="ONS29" s="15"/>
      <c r="ONT29" s="13"/>
      <c r="ONU29" s="9"/>
      <c r="ONV29" s="8"/>
      <c r="ONW29" s="8"/>
      <c r="ONX29" s="13"/>
      <c r="ONY29" s="13"/>
      <c r="ONZ29" s="14"/>
      <c r="OOA29" s="15"/>
      <c r="OOB29" s="13"/>
      <c r="OOC29" s="9"/>
      <c r="OOD29" s="8"/>
      <c r="OOE29" s="8"/>
      <c r="OOF29" s="13"/>
      <c r="OOG29" s="13"/>
      <c r="OOH29" s="14"/>
      <c r="OOI29" s="15"/>
      <c r="OOJ29" s="13"/>
      <c r="OOK29" s="9"/>
      <c r="OOL29" s="8"/>
      <c r="OOM29" s="8"/>
      <c r="OON29" s="13"/>
      <c r="OOO29" s="13"/>
      <c r="OOP29" s="14"/>
      <c r="OOQ29" s="15"/>
      <c r="OOR29" s="13"/>
      <c r="OOS29" s="9"/>
      <c r="OOT29" s="8"/>
      <c r="OOU29" s="8"/>
      <c r="OOV29" s="13"/>
      <c r="OOW29" s="13"/>
      <c r="OOX29" s="14"/>
      <c r="OOY29" s="15"/>
      <c r="OOZ29" s="13"/>
      <c r="OPA29" s="9"/>
      <c r="OPB29" s="8"/>
      <c r="OPC29" s="8"/>
      <c r="OPD29" s="13"/>
      <c r="OPE29" s="13"/>
      <c r="OPF29" s="14"/>
      <c r="OPG29" s="15"/>
      <c r="OPH29" s="13"/>
      <c r="OPI29" s="9"/>
      <c r="OPJ29" s="8"/>
      <c r="OPK29" s="8"/>
      <c r="OPL29" s="13"/>
      <c r="OPM29" s="13"/>
      <c r="OPN29" s="14"/>
      <c r="OPO29" s="15"/>
      <c r="OPP29" s="13"/>
      <c r="OPQ29" s="9"/>
      <c r="OPR29" s="8"/>
      <c r="OPS29" s="8"/>
      <c r="OPT29" s="13"/>
      <c r="OPU29" s="13"/>
      <c r="OPV29" s="14"/>
      <c r="OPW29" s="15"/>
      <c r="OPX29" s="13"/>
      <c r="OPY29" s="9"/>
      <c r="OPZ29" s="8"/>
      <c r="OQA29" s="8"/>
      <c r="OQB29" s="13"/>
      <c r="OQC29" s="13"/>
      <c r="OQD29" s="14"/>
      <c r="OQE29" s="15"/>
      <c r="OQF29" s="13"/>
      <c r="OQG29" s="9"/>
      <c r="OQH29" s="8"/>
      <c r="OQI29" s="8"/>
      <c r="OQJ29" s="13"/>
      <c r="OQK29" s="13"/>
      <c r="OQL29" s="14"/>
      <c r="OQM29" s="15"/>
      <c r="OQN29" s="13"/>
      <c r="OQO29" s="9"/>
      <c r="OQP29" s="8"/>
      <c r="OQQ29" s="8"/>
      <c r="OQR29" s="13"/>
      <c r="OQS29" s="13"/>
      <c r="OQT29" s="14"/>
      <c r="OQU29" s="15"/>
      <c r="OQV29" s="13"/>
      <c r="OQW29" s="9"/>
      <c r="OQX29" s="8"/>
      <c r="OQY29" s="8"/>
      <c r="OQZ29" s="13"/>
      <c r="ORA29" s="13"/>
      <c r="ORB29" s="14"/>
      <c r="ORC29" s="15"/>
      <c r="ORD29" s="13"/>
      <c r="ORE29" s="9"/>
      <c r="ORF29" s="8"/>
      <c r="ORG29" s="8"/>
      <c r="ORH29" s="13"/>
      <c r="ORI29" s="13"/>
      <c r="ORJ29" s="14"/>
      <c r="ORK29" s="15"/>
      <c r="ORL29" s="13"/>
      <c r="ORM29" s="9"/>
      <c r="ORN29" s="8"/>
      <c r="ORO29" s="8"/>
      <c r="ORP29" s="13"/>
      <c r="ORQ29" s="13"/>
      <c r="ORR29" s="14"/>
      <c r="ORS29" s="15"/>
      <c r="ORT29" s="13"/>
      <c r="ORU29" s="9"/>
      <c r="ORV29" s="8"/>
      <c r="ORW29" s="8"/>
      <c r="ORX29" s="13"/>
      <c r="ORY29" s="13"/>
      <c r="ORZ29" s="14"/>
      <c r="OSA29" s="15"/>
      <c r="OSB29" s="13"/>
      <c r="OSC29" s="9"/>
      <c r="OSD29" s="8"/>
      <c r="OSE29" s="8"/>
      <c r="OSF29" s="13"/>
      <c r="OSG29" s="13"/>
      <c r="OSH29" s="14"/>
      <c r="OSI29" s="15"/>
      <c r="OSJ29" s="13"/>
      <c r="OSK29" s="9"/>
      <c r="OSL29" s="8"/>
      <c r="OSM29" s="8"/>
      <c r="OSN29" s="13"/>
      <c r="OSO29" s="13"/>
      <c r="OSP29" s="14"/>
      <c r="OSQ29" s="15"/>
      <c r="OSR29" s="13"/>
      <c r="OSS29" s="9"/>
      <c r="OST29" s="8"/>
      <c r="OSU29" s="8"/>
      <c r="OSV29" s="13"/>
      <c r="OSW29" s="13"/>
      <c r="OSX29" s="14"/>
      <c r="OSY29" s="15"/>
      <c r="OSZ29" s="13"/>
      <c r="OTA29" s="9"/>
      <c r="OTB29" s="8"/>
      <c r="OTC29" s="8"/>
      <c r="OTD29" s="13"/>
      <c r="OTE29" s="13"/>
      <c r="OTF29" s="14"/>
      <c r="OTG29" s="15"/>
      <c r="OTH29" s="13"/>
      <c r="OTI29" s="9"/>
      <c r="OTJ29" s="8"/>
      <c r="OTK29" s="8"/>
      <c r="OTL29" s="13"/>
      <c r="OTM29" s="13"/>
      <c r="OTN29" s="14"/>
      <c r="OTO29" s="15"/>
      <c r="OTP29" s="13"/>
      <c r="OTQ29" s="9"/>
      <c r="OTR29" s="8"/>
      <c r="OTS29" s="8"/>
      <c r="OTT29" s="13"/>
      <c r="OTU29" s="13"/>
      <c r="OTV29" s="14"/>
      <c r="OTW29" s="15"/>
      <c r="OTX29" s="13"/>
      <c r="OTY29" s="9"/>
      <c r="OTZ29" s="8"/>
      <c r="OUA29" s="8"/>
      <c r="OUB29" s="13"/>
      <c r="OUC29" s="13"/>
      <c r="OUD29" s="14"/>
      <c r="OUE29" s="15"/>
      <c r="OUF29" s="13"/>
      <c r="OUG29" s="9"/>
      <c r="OUH29" s="8"/>
      <c r="OUI29" s="8"/>
      <c r="OUJ29" s="13"/>
      <c r="OUK29" s="13"/>
      <c r="OUL29" s="14"/>
      <c r="OUM29" s="15"/>
      <c r="OUN29" s="13"/>
      <c r="OUO29" s="9"/>
      <c r="OUP29" s="8"/>
      <c r="OUQ29" s="8"/>
      <c r="OUR29" s="13"/>
      <c r="OUS29" s="13"/>
      <c r="OUT29" s="14"/>
      <c r="OUU29" s="15"/>
      <c r="OUV29" s="13"/>
      <c r="OUW29" s="9"/>
      <c r="OUX29" s="8"/>
      <c r="OUY29" s="8"/>
      <c r="OUZ29" s="13"/>
      <c r="OVA29" s="13"/>
      <c r="OVB29" s="14"/>
      <c r="OVC29" s="15"/>
      <c r="OVD29" s="13"/>
      <c r="OVE29" s="9"/>
      <c r="OVF29" s="8"/>
      <c r="OVG29" s="8"/>
      <c r="OVH29" s="13"/>
      <c r="OVI29" s="13"/>
      <c r="OVJ29" s="14"/>
      <c r="OVK29" s="15"/>
      <c r="OVL29" s="13"/>
      <c r="OVM29" s="9"/>
      <c r="OVN29" s="8"/>
      <c r="OVO29" s="8"/>
      <c r="OVP29" s="13"/>
      <c r="OVQ29" s="13"/>
      <c r="OVR29" s="14"/>
      <c r="OVS29" s="15"/>
      <c r="OVT29" s="13"/>
      <c r="OVU29" s="9"/>
      <c r="OVV29" s="8"/>
      <c r="OVW29" s="8"/>
      <c r="OVX29" s="13"/>
      <c r="OVY29" s="13"/>
      <c r="OVZ29" s="14"/>
      <c r="OWA29" s="15"/>
      <c r="OWB29" s="13"/>
      <c r="OWC29" s="9"/>
      <c r="OWD29" s="8"/>
      <c r="OWE29" s="8"/>
      <c r="OWF29" s="13"/>
      <c r="OWG29" s="13"/>
      <c r="OWH29" s="14"/>
      <c r="OWI29" s="15"/>
      <c r="OWJ29" s="13"/>
      <c r="OWK29" s="9"/>
      <c r="OWL29" s="8"/>
      <c r="OWM29" s="8"/>
      <c r="OWN29" s="13"/>
      <c r="OWO29" s="13"/>
      <c r="OWP29" s="14"/>
      <c r="OWQ29" s="15"/>
      <c r="OWR29" s="13"/>
      <c r="OWS29" s="9"/>
      <c r="OWT29" s="8"/>
      <c r="OWU29" s="8"/>
      <c r="OWV29" s="13"/>
      <c r="OWW29" s="13"/>
      <c r="OWX29" s="14"/>
      <c r="OWY29" s="15"/>
      <c r="OWZ29" s="13"/>
      <c r="OXA29" s="9"/>
      <c r="OXB29" s="8"/>
      <c r="OXC29" s="8"/>
      <c r="OXD29" s="13"/>
      <c r="OXE29" s="13"/>
      <c r="OXF29" s="14"/>
      <c r="OXG29" s="15"/>
      <c r="OXH29" s="13"/>
      <c r="OXI29" s="9"/>
      <c r="OXJ29" s="8"/>
      <c r="OXK29" s="8"/>
      <c r="OXL29" s="13"/>
      <c r="OXM29" s="13"/>
      <c r="OXN29" s="14"/>
      <c r="OXO29" s="15"/>
      <c r="OXP29" s="13"/>
      <c r="OXQ29" s="9"/>
      <c r="OXR29" s="8"/>
      <c r="OXS29" s="8"/>
      <c r="OXT29" s="13"/>
      <c r="OXU29" s="13"/>
      <c r="OXV29" s="14"/>
      <c r="OXW29" s="15"/>
      <c r="OXX29" s="13"/>
      <c r="OXY29" s="9"/>
      <c r="OXZ29" s="8"/>
      <c r="OYA29" s="8"/>
      <c r="OYB29" s="13"/>
      <c r="OYC29" s="13"/>
      <c r="OYD29" s="14"/>
      <c r="OYE29" s="15"/>
      <c r="OYF29" s="13"/>
      <c r="OYG29" s="9"/>
      <c r="OYH29" s="8"/>
      <c r="OYI29" s="8"/>
      <c r="OYJ29" s="13"/>
      <c r="OYK29" s="13"/>
      <c r="OYL29" s="14"/>
      <c r="OYM29" s="15"/>
      <c r="OYN29" s="13"/>
      <c r="OYO29" s="9"/>
      <c r="OYP29" s="8"/>
      <c r="OYQ29" s="8"/>
      <c r="OYR29" s="13"/>
      <c r="OYS29" s="13"/>
      <c r="OYT29" s="14"/>
      <c r="OYU29" s="15"/>
      <c r="OYV29" s="13"/>
      <c r="OYW29" s="9"/>
      <c r="OYX29" s="8"/>
      <c r="OYY29" s="8"/>
      <c r="OYZ29" s="13"/>
      <c r="OZA29" s="13"/>
      <c r="OZB29" s="14"/>
      <c r="OZC29" s="15"/>
      <c r="OZD29" s="13"/>
      <c r="OZE29" s="9"/>
      <c r="OZF29" s="8"/>
      <c r="OZG29" s="8"/>
      <c r="OZH29" s="13"/>
      <c r="OZI29" s="13"/>
      <c r="OZJ29" s="14"/>
      <c r="OZK29" s="15"/>
      <c r="OZL29" s="13"/>
      <c r="OZM29" s="9"/>
      <c r="OZN29" s="8"/>
      <c r="OZO29" s="8"/>
      <c r="OZP29" s="13"/>
      <c r="OZQ29" s="13"/>
      <c r="OZR29" s="14"/>
      <c r="OZS29" s="15"/>
      <c r="OZT29" s="13"/>
      <c r="OZU29" s="9"/>
      <c r="OZV29" s="8"/>
      <c r="OZW29" s="8"/>
      <c r="OZX29" s="13"/>
      <c r="OZY29" s="13"/>
      <c r="OZZ29" s="14"/>
      <c r="PAA29" s="15"/>
      <c r="PAB29" s="13"/>
      <c r="PAC29" s="9"/>
      <c r="PAD29" s="8"/>
      <c r="PAE29" s="8"/>
      <c r="PAF29" s="13"/>
      <c r="PAG29" s="13"/>
      <c r="PAH29" s="14"/>
      <c r="PAI29" s="15"/>
      <c r="PAJ29" s="13"/>
      <c r="PAK29" s="9"/>
      <c r="PAL29" s="8"/>
      <c r="PAM29" s="8"/>
      <c r="PAN29" s="13"/>
      <c r="PAO29" s="13"/>
      <c r="PAP29" s="14"/>
      <c r="PAQ29" s="15"/>
      <c r="PAR29" s="13"/>
      <c r="PAS29" s="9"/>
      <c r="PAT29" s="8"/>
      <c r="PAU29" s="8"/>
      <c r="PAV29" s="13"/>
      <c r="PAW29" s="13"/>
      <c r="PAX29" s="14"/>
      <c r="PAY29" s="15"/>
      <c r="PAZ29" s="13"/>
      <c r="PBA29" s="9"/>
      <c r="PBB29" s="8"/>
      <c r="PBC29" s="8"/>
      <c r="PBD29" s="13"/>
      <c r="PBE29" s="13"/>
      <c r="PBF29" s="14"/>
      <c r="PBG29" s="15"/>
      <c r="PBH29" s="13"/>
      <c r="PBI29" s="9"/>
      <c r="PBJ29" s="8"/>
      <c r="PBK29" s="8"/>
      <c r="PBL29" s="13"/>
      <c r="PBM29" s="13"/>
      <c r="PBN29" s="14"/>
      <c r="PBO29" s="15"/>
      <c r="PBP29" s="13"/>
      <c r="PBQ29" s="9"/>
      <c r="PBR29" s="8"/>
      <c r="PBS29" s="8"/>
      <c r="PBT29" s="13"/>
      <c r="PBU29" s="13"/>
      <c r="PBV29" s="14"/>
      <c r="PBW29" s="15"/>
      <c r="PBX29" s="13"/>
      <c r="PBY29" s="9"/>
      <c r="PBZ29" s="8"/>
      <c r="PCA29" s="8"/>
      <c r="PCB29" s="13"/>
      <c r="PCC29" s="13"/>
      <c r="PCD29" s="14"/>
      <c r="PCE29" s="15"/>
      <c r="PCF29" s="13"/>
      <c r="PCG29" s="9"/>
      <c r="PCH29" s="8"/>
      <c r="PCI29" s="8"/>
      <c r="PCJ29" s="13"/>
      <c r="PCK29" s="13"/>
      <c r="PCL29" s="14"/>
      <c r="PCM29" s="15"/>
      <c r="PCN29" s="13"/>
      <c r="PCO29" s="9"/>
      <c r="PCP29" s="8"/>
      <c r="PCQ29" s="8"/>
      <c r="PCR29" s="13"/>
      <c r="PCS29" s="13"/>
      <c r="PCT29" s="14"/>
      <c r="PCU29" s="15"/>
      <c r="PCV29" s="13"/>
      <c r="PCW29" s="9"/>
      <c r="PCX29" s="8"/>
      <c r="PCY29" s="8"/>
      <c r="PCZ29" s="13"/>
      <c r="PDA29" s="13"/>
      <c r="PDB29" s="14"/>
      <c r="PDC29" s="15"/>
      <c r="PDD29" s="13"/>
      <c r="PDE29" s="9"/>
      <c r="PDF29" s="8"/>
      <c r="PDG29" s="8"/>
      <c r="PDH29" s="13"/>
      <c r="PDI29" s="13"/>
      <c r="PDJ29" s="14"/>
      <c r="PDK29" s="15"/>
      <c r="PDL29" s="13"/>
      <c r="PDM29" s="9"/>
      <c r="PDN29" s="8"/>
      <c r="PDO29" s="8"/>
      <c r="PDP29" s="13"/>
      <c r="PDQ29" s="13"/>
      <c r="PDR29" s="14"/>
      <c r="PDS29" s="15"/>
      <c r="PDT29" s="13"/>
      <c r="PDU29" s="9"/>
      <c r="PDV29" s="8"/>
      <c r="PDW29" s="8"/>
      <c r="PDX29" s="13"/>
      <c r="PDY29" s="13"/>
      <c r="PDZ29" s="14"/>
      <c r="PEA29" s="15"/>
      <c r="PEB29" s="13"/>
      <c r="PEC29" s="9"/>
      <c r="PED29" s="8"/>
      <c r="PEE29" s="8"/>
      <c r="PEF29" s="13"/>
      <c r="PEG29" s="13"/>
      <c r="PEH29" s="14"/>
      <c r="PEI29" s="15"/>
      <c r="PEJ29" s="13"/>
      <c r="PEK29" s="9"/>
      <c r="PEL29" s="8"/>
      <c r="PEM29" s="8"/>
      <c r="PEN29" s="13"/>
      <c r="PEO29" s="13"/>
      <c r="PEP29" s="14"/>
      <c r="PEQ29" s="15"/>
      <c r="PER29" s="13"/>
      <c r="PES29" s="9"/>
      <c r="PET29" s="8"/>
      <c r="PEU29" s="8"/>
      <c r="PEV29" s="13"/>
      <c r="PEW29" s="13"/>
      <c r="PEX29" s="14"/>
      <c r="PEY29" s="15"/>
      <c r="PEZ29" s="13"/>
      <c r="PFA29" s="9"/>
      <c r="PFB29" s="8"/>
      <c r="PFC29" s="8"/>
      <c r="PFD29" s="13"/>
      <c r="PFE29" s="13"/>
      <c r="PFF29" s="14"/>
      <c r="PFG29" s="15"/>
      <c r="PFH29" s="13"/>
      <c r="PFI29" s="9"/>
      <c r="PFJ29" s="8"/>
      <c r="PFK29" s="8"/>
      <c r="PFL29" s="13"/>
      <c r="PFM29" s="13"/>
      <c r="PFN29" s="14"/>
      <c r="PFO29" s="15"/>
      <c r="PFP29" s="13"/>
      <c r="PFQ29" s="9"/>
      <c r="PFR29" s="8"/>
      <c r="PFS29" s="8"/>
      <c r="PFT29" s="13"/>
      <c r="PFU29" s="13"/>
      <c r="PFV29" s="14"/>
      <c r="PFW29" s="15"/>
      <c r="PFX29" s="13"/>
      <c r="PFY29" s="9"/>
      <c r="PFZ29" s="8"/>
      <c r="PGA29" s="8"/>
      <c r="PGB29" s="13"/>
      <c r="PGC29" s="13"/>
      <c r="PGD29" s="14"/>
      <c r="PGE29" s="15"/>
      <c r="PGF29" s="13"/>
      <c r="PGG29" s="9"/>
      <c r="PGH29" s="8"/>
      <c r="PGI29" s="8"/>
      <c r="PGJ29" s="13"/>
      <c r="PGK29" s="13"/>
      <c r="PGL29" s="14"/>
      <c r="PGM29" s="15"/>
      <c r="PGN29" s="13"/>
      <c r="PGO29" s="9"/>
      <c r="PGP29" s="8"/>
      <c r="PGQ29" s="8"/>
      <c r="PGR29" s="13"/>
      <c r="PGS29" s="13"/>
      <c r="PGT29" s="14"/>
      <c r="PGU29" s="15"/>
      <c r="PGV29" s="13"/>
      <c r="PGW29" s="9"/>
      <c r="PGX29" s="8"/>
      <c r="PGY29" s="8"/>
      <c r="PGZ29" s="13"/>
      <c r="PHA29" s="13"/>
      <c r="PHB29" s="14"/>
      <c r="PHC29" s="15"/>
      <c r="PHD29" s="13"/>
      <c r="PHE29" s="9"/>
      <c r="PHF29" s="8"/>
      <c r="PHG29" s="8"/>
      <c r="PHH29" s="13"/>
      <c r="PHI29" s="13"/>
      <c r="PHJ29" s="14"/>
      <c r="PHK29" s="15"/>
      <c r="PHL29" s="13"/>
      <c r="PHM29" s="9"/>
      <c r="PHN29" s="8"/>
      <c r="PHO29" s="8"/>
      <c r="PHP29" s="13"/>
      <c r="PHQ29" s="13"/>
      <c r="PHR29" s="14"/>
      <c r="PHS29" s="15"/>
      <c r="PHT29" s="13"/>
      <c r="PHU29" s="9"/>
      <c r="PHV29" s="8"/>
      <c r="PHW29" s="8"/>
      <c r="PHX29" s="13"/>
      <c r="PHY29" s="13"/>
      <c r="PHZ29" s="14"/>
      <c r="PIA29" s="15"/>
      <c r="PIB29" s="13"/>
      <c r="PIC29" s="9"/>
      <c r="PID29" s="8"/>
      <c r="PIE29" s="8"/>
      <c r="PIF29" s="13"/>
      <c r="PIG29" s="13"/>
      <c r="PIH29" s="14"/>
      <c r="PII29" s="15"/>
      <c r="PIJ29" s="13"/>
      <c r="PIK29" s="9"/>
      <c r="PIL29" s="8"/>
      <c r="PIM29" s="8"/>
      <c r="PIN29" s="13"/>
      <c r="PIO29" s="13"/>
      <c r="PIP29" s="14"/>
      <c r="PIQ29" s="15"/>
      <c r="PIR29" s="13"/>
      <c r="PIS29" s="9"/>
      <c r="PIT29" s="8"/>
      <c r="PIU29" s="8"/>
      <c r="PIV29" s="13"/>
      <c r="PIW29" s="13"/>
      <c r="PIX29" s="14"/>
      <c r="PIY29" s="15"/>
      <c r="PIZ29" s="13"/>
      <c r="PJA29" s="9"/>
      <c r="PJB29" s="8"/>
      <c r="PJC29" s="8"/>
      <c r="PJD29" s="13"/>
      <c r="PJE29" s="13"/>
      <c r="PJF29" s="14"/>
      <c r="PJG29" s="15"/>
      <c r="PJH29" s="13"/>
      <c r="PJI29" s="9"/>
      <c r="PJJ29" s="8"/>
      <c r="PJK29" s="8"/>
      <c r="PJL29" s="13"/>
      <c r="PJM29" s="13"/>
      <c r="PJN29" s="14"/>
      <c r="PJO29" s="15"/>
      <c r="PJP29" s="13"/>
      <c r="PJQ29" s="9"/>
      <c r="PJR29" s="8"/>
      <c r="PJS29" s="8"/>
      <c r="PJT29" s="13"/>
      <c r="PJU29" s="13"/>
      <c r="PJV29" s="14"/>
      <c r="PJW29" s="15"/>
      <c r="PJX29" s="13"/>
      <c r="PJY29" s="9"/>
      <c r="PJZ29" s="8"/>
      <c r="PKA29" s="8"/>
      <c r="PKB29" s="13"/>
      <c r="PKC29" s="13"/>
      <c r="PKD29" s="14"/>
      <c r="PKE29" s="15"/>
      <c r="PKF29" s="13"/>
      <c r="PKG29" s="9"/>
      <c r="PKH29" s="8"/>
      <c r="PKI29" s="8"/>
      <c r="PKJ29" s="13"/>
      <c r="PKK29" s="13"/>
      <c r="PKL29" s="14"/>
      <c r="PKM29" s="15"/>
      <c r="PKN29" s="13"/>
      <c r="PKO29" s="9"/>
      <c r="PKP29" s="8"/>
      <c r="PKQ29" s="8"/>
      <c r="PKR29" s="13"/>
      <c r="PKS29" s="13"/>
      <c r="PKT29" s="14"/>
      <c r="PKU29" s="15"/>
      <c r="PKV29" s="13"/>
      <c r="PKW29" s="9"/>
      <c r="PKX29" s="8"/>
      <c r="PKY29" s="8"/>
      <c r="PKZ29" s="13"/>
      <c r="PLA29" s="13"/>
      <c r="PLB29" s="14"/>
      <c r="PLC29" s="15"/>
      <c r="PLD29" s="13"/>
      <c r="PLE29" s="9"/>
      <c r="PLF29" s="8"/>
      <c r="PLG29" s="8"/>
      <c r="PLH29" s="13"/>
      <c r="PLI29" s="13"/>
      <c r="PLJ29" s="14"/>
      <c r="PLK29" s="15"/>
      <c r="PLL29" s="13"/>
      <c r="PLM29" s="9"/>
      <c r="PLN29" s="8"/>
      <c r="PLO29" s="8"/>
      <c r="PLP29" s="13"/>
      <c r="PLQ29" s="13"/>
      <c r="PLR29" s="14"/>
      <c r="PLS29" s="15"/>
      <c r="PLT29" s="13"/>
      <c r="PLU29" s="9"/>
      <c r="PLV29" s="8"/>
      <c r="PLW29" s="8"/>
      <c r="PLX29" s="13"/>
      <c r="PLY29" s="13"/>
      <c r="PLZ29" s="14"/>
      <c r="PMA29" s="15"/>
      <c r="PMB29" s="13"/>
      <c r="PMC29" s="9"/>
      <c r="PMD29" s="8"/>
      <c r="PME29" s="8"/>
      <c r="PMF29" s="13"/>
      <c r="PMG29" s="13"/>
      <c r="PMH29" s="14"/>
      <c r="PMI29" s="15"/>
      <c r="PMJ29" s="13"/>
      <c r="PMK29" s="9"/>
      <c r="PML29" s="8"/>
      <c r="PMM29" s="8"/>
      <c r="PMN29" s="13"/>
      <c r="PMO29" s="13"/>
      <c r="PMP29" s="14"/>
      <c r="PMQ29" s="15"/>
      <c r="PMR29" s="13"/>
      <c r="PMS29" s="9"/>
      <c r="PMT29" s="8"/>
      <c r="PMU29" s="8"/>
      <c r="PMV29" s="13"/>
      <c r="PMW29" s="13"/>
      <c r="PMX29" s="14"/>
      <c r="PMY29" s="15"/>
      <c r="PMZ29" s="13"/>
      <c r="PNA29" s="9"/>
      <c r="PNB29" s="8"/>
      <c r="PNC29" s="8"/>
      <c r="PND29" s="13"/>
      <c r="PNE29" s="13"/>
      <c r="PNF29" s="14"/>
      <c r="PNG29" s="15"/>
      <c r="PNH29" s="13"/>
      <c r="PNI29" s="9"/>
      <c r="PNJ29" s="8"/>
      <c r="PNK29" s="8"/>
      <c r="PNL29" s="13"/>
      <c r="PNM29" s="13"/>
      <c r="PNN29" s="14"/>
      <c r="PNO29" s="15"/>
      <c r="PNP29" s="13"/>
      <c r="PNQ29" s="9"/>
      <c r="PNR29" s="8"/>
      <c r="PNS29" s="8"/>
      <c r="PNT29" s="13"/>
      <c r="PNU29" s="13"/>
      <c r="PNV29" s="14"/>
      <c r="PNW29" s="15"/>
      <c r="PNX29" s="13"/>
      <c r="PNY29" s="9"/>
      <c r="PNZ29" s="8"/>
      <c r="POA29" s="8"/>
      <c r="POB29" s="13"/>
      <c r="POC29" s="13"/>
      <c r="POD29" s="14"/>
      <c r="POE29" s="15"/>
      <c r="POF29" s="13"/>
      <c r="POG29" s="9"/>
      <c r="POH29" s="8"/>
      <c r="POI29" s="8"/>
      <c r="POJ29" s="13"/>
      <c r="POK29" s="13"/>
      <c r="POL29" s="14"/>
      <c r="POM29" s="15"/>
      <c r="PON29" s="13"/>
      <c r="POO29" s="9"/>
      <c r="POP29" s="8"/>
      <c r="POQ29" s="8"/>
      <c r="POR29" s="13"/>
      <c r="POS29" s="13"/>
      <c r="POT29" s="14"/>
      <c r="POU29" s="15"/>
      <c r="POV29" s="13"/>
      <c r="POW29" s="9"/>
      <c r="POX29" s="8"/>
      <c r="POY29" s="8"/>
      <c r="POZ29" s="13"/>
      <c r="PPA29" s="13"/>
      <c r="PPB29" s="14"/>
      <c r="PPC29" s="15"/>
      <c r="PPD29" s="13"/>
      <c r="PPE29" s="9"/>
      <c r="PPF29" s="8"/>
      <c r="PPG29" s="8"/>
      <c r="PPH29" s="13"/>
      <c r="PPI29" s="13"/>
      <c r="PPJ29" s="14"/>
      <c r="PPK29" s="15"/>
      <c r="PPL29" s="13"/>
      <c r="PPM29" s="9"/>
      <c r="PPN29" s="8"/>
      <c r="PPO29" s="8"/>
      <c r="PPP29" s="13"/>
      <c r="PPQ29" s="13"/>
      <c r="PPR29" s="14"/>
      <c r="PPS29" s="15"/>
      <c r="PPT29" s="13"/>
      <c r="PPU29" s="9"/>
      <c r="PPV29" s="8"/>
      <c r="PPW29" s="8"/>
      <c r="PPX29" s="13"/>
      <c r="PPY29" s="13"/>
      <c r="PPZ29" s="14"/>
      <c r="PQA29" s="15"/>
      <c r="PQB29" s="13"/>
      <c r="PQC29" s="9"/>
      <c r="PQD29" s="8"/>
      <c r="PQE29" s="8"/>
      <c r="PQF29" s="13"/>
      <c r="PQG29" s="13"/>
      <c r="PQH29" s="14"/>
      <c r="PQI29" s="15"/>
      <c r="PQJ29" s="13"/>
      <c r="PQK29" s="9"/>
      <c r="PQL29" s="8"/>
      <c r="PQM29" s="8"/>
      <c r="PQN29" s="13"/>
      <c r="PQO29" s="13"/>
      <c r="PQP29" s="14"/>
      <c r="PQQ29" s="15"/>
      <c r="PQR29" s="13"/>
      <c r="PQS29" s="9"/>
      <c r="PQT29" s="8"/>
      <c r="PQU29" s="8"/>
      <c r="PQV29" s="13"/>
      <c r="PQW29" s="13"/>
      <c r="PQX29" s="14"/>
      <c r="PQY29" s="15"/>
      <c r="PQZ29" s="13"/>
      <c r="PRA29" s="9"/>
      <c r="PRB29" s="8"/>
      <c r="PRC29" s="8"/>
      <c r="PRD29" s="13"/>
      <c r="PRE29" s="13"/>
      <c r="PRF29" s="14"/>
      <c r="PRG29" s="15"/>
      <c r="PRH29" s="13"/>
      <c r="PRI29" s="9"/>
      <c r="PRJ29" s="8"/>
      <c r="PRK29" s="8"/>
      <c r="PRL29" s="13"/>
      <c r="PRM29" s="13"/>
      <c r="PRN29" s="14"/>
      <c r="PRO29" s="15"/>
      <c r="PRP29" s="13"/>
      <c r="PRQ29" s="9"/>
      <c r="PRR29" s="8"/>
      <c r="PRS29" s="8"/>
      <c r="PRT29" s="13"/>
      <c r="PRU29" s="13"/>
      <c r="PRV29" s="14"/>
      <c r="PRW29" s="15"/>
      <c r="PRX29" s="13"/>
      <c r="PRY29" s="9"/>
      <c r="PRZ29" s="8"/>
      <c r="PSA29" s="8"/>
      <c r="PSB29" s="13"/>
      <c r="PSC29" s="13"/>
      <c r="PSD29" s="14"/>
      <c r="PSE29" s="15"/>
      <c r="PSF29" s="13"/>
      <c r="PSG29" s="9"/>
      <c r="PSH29" s="8"/>
      <c r="PSI29" s="8"/>
      <c r="PSJ29" s="13"/>
      <c r="PSK29" s="13"/>
      <c r="PSL29" s="14"/>
      <c r="PSM29" s="15"/>
      <c r="PSN29" s="13"/>
      <c r="PSO29" s="9"/>
      <c r="PSP29" s="8"/>
      <c r="PSQ29" s="8"/>
      <c r="PSR29" s="13"/>
      <c r="PSS29" s="13"/>
      <c r="PST29" s="14"/>
      <c r="PSU29" s="15"/>
      <c r="PSV29" s="13"/>
      <c r="PSW29" s="9"/>
      <c r="PSX29" s="8"/>
      <c r="PSY29" s="8"/>
      <c r="PSZ29" s="13"/>
      <c r="PTA29" s="13"/>
      <c r="PTB29" s="14"/>
      <c r="PTC29" s="15"/>
      <c r="PTD29" s="13"/>
      <c r="PTE29" s="9"/>
      <c r="PTF29" s="8"/>
      <c r="PTG29" s="8"/>
      <c r="PTH29" s="13"/>
      <c r="PTI29" s="13"/>
      <c r="PTJ29" s="14"/>
      <c r="PTK29" s="15"/>
      <c r="PTL29" s="13"/>
      <c r="PTM29" s="9"/>
      <c r="PTN29" s="8"/>
      <c r="PTO29" s="8"/>
      <c r="PTP29" s="13"/>
      <c r="PTQ29" s="13"/>
      <c r="PTR29" s="14"/>
      <c r="PTS29" s="15"/>
      <c r="PTT29" s="13"/>
      <c r="PTU29" s="9"/>
      <c r="PTV29" s="8"/>
      <c r="PTW29" s="8"/>
      <c r="PTX29" s="13"/>
      <c r="PTY29" s="13"/>
      <c r="PTZ29" s="14"/>
      <c r="PUA29" s="15"/>
      <c r="PUB29" s="13"/>
      <c r="PUC29" s="9"/>
      <c r="PUD29" s="8"/>
      <c r="PUE29" s="8"/>
      <c r="PUF29" s="13"/>
      <c r="PUG29" s="13"/>
      <c r="PUH29" s="14"/>
      <c r="PUI29" s="15"/>
      <c r="PUJ29" s="13"/>
      <c r="PUK29" s="9"/>
      <c r="PUL29" s="8"/>
      <c r="PUM29" s="8"/>
      <c r="PUN29" s="13"/>
      <c r="PUO29" s="13"/>
      <c r="PUP29" s="14"/>
      <c r="PUQ29" s="15"/>
      <c r="PUR29" s="13"/>
      <c r="PUS29" s="9"/>
      <c r="PUT29" s="8"/>
      <c r="PUU29" s="8"/>
      <c r="PUV29" s="13"/>
      <c r="PUW29" s="13"/>
      <c r="PUX29" s="14"/>
      <c r="PUY29" s="15"/>
      <c r="PUZ29" s="13"/>
      <c r="PVA29" s="9"/>
      <c r="PVB29" s="8"/>
      <c r="PVC29" s="8"/>
      <c r="PVD29" s="13"/>
      <c r="PVE29" s="13"/>
      <c r="PVF29" s="14"/>
      <c r="PVG29" s="15"/>
      <c r="PVH29" s="13"/>
      <c r="PVI29" s="9"/>
      <c r="PVJ29" s="8"/>
      <c r="PVK29" s="8"/>
      <c r="PVL29" s="13"/>
      <c r="PVM29" s="13"/>
      <c r="PVN29" s="14"/>
      <c r="PVO29" s="15"/>
      <c r="PVP29" s="13"/>
      <c r="PVQ29" s="9"/>
      <c r="PVR29" s="8"/>
      <c r="PVS29" s="8"/>
      <c r="PVT29" s="13"/>
      <c r="PVU29" s="13"/>
      <c r="PVV29" s="14"/>
      <c r="PVW29" s="15"/>
      <c r="PVX29" s="13"/>
      <c r="PVY29" s="9"/>
      <c r="PVZ29" s="8"/>
      <c r="PWA29" s="8"/>
      <c r="PWB29" s="13"/>
      <c r="PWC29" s="13"/>
      <c r="PWD29" s="14"/>
      <c r="PWE29" s="15"/>
      <c r="PWF29" s="13"/>
      <c r="PWG29" s="9"/>
      <c r="PWH29" s="8"/>
      <c r="PWI29" s="8"/>
      <c r="PWJ29" s="13"/>
      <c r="PWK29" s="13"/>
      <c r="PWL29" s="14"/>
      <c r="PWM29" s="15"/>
      <c r="PWN29" s="13"/>
      <c r="PWO29" s="9"/>
      <c r="PWP29" s="8"/>
      <c r="PWQ29" s="8"/>
      <c r="PWR29" s="13"/>
      <c r="PWS29" s="13"/>
      <c r="PWT29" s="14"/>
      <c r="PWU29" s="15"/>
      <c r="PWV29" s="13"/>
      <c r="PWW29" s="9"/>
      <c r="PWX29" s="8"/>
      <c r="PWY29" s="8"/>
      <c r="PWZ29" s="13"/>
      <c r="PXA29" s="13"/>
      <c r="PXB29" s="14"/>
      <c r="PXC29" s="15"/>
      <c r="PXD29" s="13"/>
      <c r="PXE29" s="9"/>
      <c r="PXF29" s="8"/>
      <c r="PXG29" s="8"/>
      <c r="PXH29" s="13"/>
      <c r="PXI29" s="13"/>
      <c r="PXJ29" s="14"/>
      <c r="PXK29" s="15"/>
      <c r="PXL29" s="13"/>
      <c r="PXM29" s="9"/>
      <c r="PXN29" s="8"/>
      <c r="PXO29" s="8"/>
      <c r="PXP29" s="13"/>
      <c r="PXQ29" s="13"/>
      <c r="PXR29" s="14"/>
      <c r="PXS29" s="15"/>
      <c r="PXT29" s="13"/>
      <c r="PXU29" s="9"/>
      <c r="PXV29" s="8"/>
      <c r="PXW29" s="8"/>
      <c r="PXX29" s="13"/>
      <c r="PXY29" s="13"/>
      <c r="PXZ29" s="14"/>
      <c r="PYA29" s="15"/>
      <c r="PYB29" s="13"/>
      <c r="PYC29" s="9"/>
      <c r="PYD29" s="8"/>
      <c r="PYE29" s="8"/>
      <c r="PYF29" s="13"/>
      <c r="PYG29" s="13"/>
      <c r="PYH29" s="14"/>
      <c r="PYI29" s="15"/>
      <c r="PYJ29" s="13"/>
      <c r="PYK29" s="9"/>
      <c r="PYL29" s="8"/>
      <c r="PYM29" s="8"/>
      <c r="PYN29" s="13"/>
      <c r="PYO29" s="13"/>
      <c r="PYP29" s="14"/>
      <c r="PYQ29" s="15"/>
      <c r="PYR29" s="13"/>
      <c r="PYS29" s="9"/>
      <c r="PYT29" s="8"/>
      <c r="PYU29" s="8"/>
      <c r="PYV29" s="13"/>
      <c r="PYW29" s="13"/>
      <c r="PYX29" s="14"/>
      <c r="PYY29" s="15"/>
      <c r="PYZ29" s="13"/>
      <c r="PZA29" s="9"/>
      <c r="PZB29" s="8"/>
      <c r="PZC29" s="8"/>
      <c r="PZD29" s="13"/>
      <c r="PZE29" s="13"/>
      <c r="PZF29" s="14"/>
      <c r="PZG29" s="15"/>
      <c r="PZH29" s="13"/>
      <c r="PZI29" s="9"/>
      <c r="PZJ29" s="8"/>
      <c r="PZK29" s="8"/>
      <c r="PZL29" s="13"/>
      <c r="PZM29" s="13"/>
      <c r="PZN29" s="14"/>
      <c r="PZO29" s="15"/>
      <c r="PZP29" s="13"/>
      <c r="PZQ29" s="9"/>
      <c r="PZR29" s="8"/>
      <c r="PZS29" s="8"/>
      <c r="PZT29" s="13"/>
      <c r="PZU29" s="13"/>
      <c r="PZV29" s="14"/>
      <c r="PZW29" s="15"/>
      <c r="PZX29" s="13"/>
      <c r="PZY29" s="9"/>
      <c r="PZZ29" s="8"/>
      <c r="QAA29" s="8"/>
      <c r="QAB29" s="13"/>
      <c r="QAC29" s="13"/>
      <c r="QAD29" s="14"/>
      <c r="QAE29" s="15"/>
      <c r="QAF29" s="13"/>
      <c r="QAG29" s="9"/>
      <c r="QAH29" s="8"/>
      <c r="QAI29" s="8"/>
      <c r="QAJ29" s="13"/>
      <c r="QAK29" s="13"/>
      <c r="QAL29" s="14"/>
      <c r="QAM29" s="15"/>
      <c r="QAN29" s="13"/>
      <c r="QAO29" s="9"/>
      <c r="QAP29" s="8"/>
      <c r="QAQ29" s="8"/>
      <c r="QAR29" s="13"/>
      <c r="QAS29" s="13"/>
      <c r="QAT29" s="14"/>
      <c r="QAU29" s="15"/>
      <c r="QAV29" s="13"/>
      <c r="QAW29" s="9"/>
      <c r="QAX29" s="8"/>
      <c r="QAY29" s="8"/>
      <c r="QAZ29" s="13"/>
      <c r="QBA29" s="13"/>
      <c r="QBB29" s="14"/>
      <c r="QBC29" s="15"/>
      <c r="QBD29" s="13"/>
      <c r="QBE29" s="9"/>
      <c r="QBF29" s="8"/>
      <c r="QBG29" s="8"/>
      <c r="QBH29" s="13"/>
      <c r="QBI29" s="13"/>
      <c r="QBJ29" s="14"/>
      <c r="QBK29" s="15"/>
      <c r="QBL29" s="13"/>
      <c r="QBM29" s="9"/>
      <c r="QBN29" s="8"/>
      <c r="QBO29" s="8"/>
      <c r="QBP29" s="13"/>
      <c r="QBQ29" s="13"/>
      <c r="QBR29" s="14"/>
      <c r="QBS29" s="15"/>
      <c r="QBT29" s="13"/>
      <c r="QBU29" s="9"/>
      <c r="QBV29" s="8"/>
      <c r="QBW29" s="8"/>
      <c r="QBX29" s="13"/>
      <c r="QBY29" s="13"/>
      <c r="QBZ29" s="14"/>
      <c r="QCA29" s="15"/>
      <c r="QCB29" s="13"/>
      <c r="QCC29" s="9"/>
      <c r="QCD29" s="8"/>
      <c r="QCE29" s="8"/>
      <c r="QCF29" s="13"/>
      <c r="QCG29" s="13"/>
      <c r="QCH29" s="14"/>
      <c r="QCI29" s="15"/>
      <c r="QCJ29" s="13"/>
      <c r="QCK29" s="9"/>
      <c r="QCL29" s="8"/>
      <c r="QCM29" s="8"/>
      <c r="QCN29" s="13"/>
      <c r="QCO29" s="13"/>
      <c r="QCP29" s="14"/>
      <c r="QCQ29" s="15"/>
      <c r="QCR29" s="13"/>
      <c r="QCS29" s="9"/>
      <c r="QCT29" s="8"/>
      <c r="QCU29" s="8"/>
      <c r="QCV29" s="13"/>
      <c r="QCW29" s="13"/>
      <c r="QCX29" s="14"/>
      <c r="QCY29" s="15"/>
      <c r="QCZ29" s="13"/>
      <c r="QDA29" s="9"/>
      <c r="QDB29" s="8"/>
      <c r="QDC29" s="8"/>
      <c r="QDD29" s="13"/>
      <c r="QDE29" s="13"/>
      <c r="QDF29" s="14"/>
      <c r="QDG29" s="15"/>
      <c r="QDH29" s="13"/>
      <c r="QDI29" s="9"/>
      <c r="QDJ29" s="8"/>
      <c r="QDK29" s="8"/>
      <c r="QDL29" s="13"/>
      <c r="QDM29" s="13"/>
      <c r="QDN29" s="14"/>
      <c r="QDO29" s="15"/>
      <c r="QDP29" s="13"/>
      <c r="QDQ29" s="9"/>
      <c r="QDR29" s="8"/>
      <c r="QDS29" s="8"/>
      <c r="QDT29" s="13"/>
      <c r="QDU29" s="13"/>
      <c r="QDV29" s="14"/>
      <c r="QDW29" s="15"/>
      <c r="QDX29" s="13"/>
      <c r="QDY29" s="9"/>
      <c r="QDZ29" s="8"/>
      <c r="QEA29" s="8"/>
      <c r="QEB29" s="13"/>
      <c r="QEC29" s="13"/>
      <c r="QED29" s="14"/>
      <c r="QEE29" s="15"/>
      <c r="QEF29" s="13"/>
      <c r="QEG29" s="9"/>
      <c r="QEH29" s="8"/>
      <c r="QEI29" s="8"/>
      <c r="QEJ29" s="13"/>
      <c r="QEK29" s="13"/>
      <c r="QEL29" s="14"/>
      <c r="QEM29" s="15"/>
      <c r="QEN29" s="13"/>
      <c r="QEO29" s="9"/>
      <c r="QEP29" s="8"/>
      <c r="QEQ29" s="8"/>
      <c r="QER29" s="13"/>
      <c r="QES29" s="13"/>
      <c r="QET29" s="14"/>
      <c r="QEU29" s="15"/>
      <c r="QEV29" s="13"/>
      <c r="QEW29" s="9"/>
      <c r="QEX29" s="8"/>
      <c r="QEY29" s="8"/>
      <c r="QEZ29" s="13"/>
      <c r="QFA29" s="13"/>
      <c r="QFB29" s="14"/>
      <c r="QFC29" s="15"/>
      <c r="QFD29" s="13"/>
      <c r="QFE29" s="9"/>
      <c r="QFF29" s="8"/>
      <c r="QFG29" s="8"/>
      <c r="QFH29" s="13"/>
      <c r="QFI29" s="13"/>
      <c r="QFJ29" s="14"/>
      <c r="QFK29" s="15"/>
      <c r="QFL29" s="13"/>
      <c r="QFM29" s="9"/>
      <c r="QFN29" s="8"/>
      <c r="QFO29" s="8"/>
      <c r="QFP29" s="13"/>
      <c r="QFQ29" s="13"/>
      <c r="QFR29" s="14"/>
      <c r="QFS29" s="15"/>
      <c r="QFT29" s="13"/>
      <c r="QFU29" s="9"/>
      <c r="QFV29" s="8"/>
      <c r="QFW29" s="8"/>
      <c r="QFX29" s="13"/>
      <c r="QFY29" s="13"/>
      <c r="QFZ29" s="14"/>
      <c r="QGA29" s="15"/>
      <c r="QGB29" s="13"/>
      <c r="QGC29" s="9"/>
      <c r="QGD29" s="8"/>
      <c r="QGE29" s="8"/>
      <c r="QGF29" s="13"/>
      <c r="QGG29" s="13"/>
      <c r="QGH29" s="14"/>
      <c r="QGI29" s="15"/>
      <c r="QGJ29" s="13"/>
      <c r="QGK29" s="9"/>
      <c r="QGL29" s="8"/>
      <c r="QGM29" s="8"/>
      <c r="QGN29" s="13"/>
      <c r="QGO29" s="13"/>
      <c r="QGP29" s="14"/>
      <c r="QGQ29" s="15"/>
      <c r="QGR29" s="13"/>
      <c r="QGS29" s="9"/>
      <c r="QGT29" s="8"/>
      <c r="QGU29" s="8"/>
      <c r="QGV29" s="13"/>
      <c r="QGW29" s="13"/>
      <c r="QGX29" s="14"/>
      <c r="QGY29" s="15"/>
      <c r="QGZ29" s="13"/>
      <c r="QHA29" s="9"/>
      <c r="QHB29" s="8"/>
      <c r="QHC29" s="8"/>
      <c r="QHD29" s="13"/>
      <c r="QHE29" s="13"/>
      <c r="QHF29" s="14"/>
      <c r="QHG29" s="15"/>
      <c r="QHH29" s="13"/>
      <c r="QHI29" s="9"/>
      <c r="QHJ29" s="8"/>
      <c r="QHK29" s="8"/>
      <c r="QHL29" s="13"/>
      <c r="QHM29" s="13"/>
      <c r="QHN29" s="14"/>
      <c r="QHO29" s="15"/>
      <c r="QHP29" s="13"/>
      <c r="QHQ29" s="9"/>
      <c r="QHR29" s="8"/>
      <c r="QHS29" s="8"/>
      <c r="QHT29" s="13"/>
      <c r="QHU29" s="13"/>
      <c r="QHV29" s="14"/>
      <c r="QHW29" s="15"/>
      <c r="QHX29" s="13"/>
      <c r="QHY29" s="9"/>
      <c r="QHZ29" s="8"/>
      <c r="QIA29" s="8"/>
      <c r="QIB29" s="13"/>
      <c r="QIC29" s="13"/>
      <c r="QID29" s="14"/>
      <c r="QIE29" s="15"/>
      <c r="QIF29" s="13"/>
      <c r="QIG29" s="9"/>
      <c r="QIH29" s="8"/>
      <c r="QII29" s="8"/>
      <c r="QIJ29" s="13"/>
      <c r="QIK29" s="13"/>
      <c r="QIL29" s="14"/>
      <c r="QIM29" s="15"/>
      <c r="QIN29" s="13"/>
      <c r="QIO29" s="9"/>
      <c r="QIP29" s="8"/>
      <c r="QIQ29" s="8"/>
      <c r="QIR29" s="13"/>
      <c r="QIS29" s="13"/>
      <c r="QIT29" s="14"/>
      <c r="QIU29" s="15"/>
      <c r="QIV29" s="13"/>
      <c r="QIW29" s="9"/>
      <c r="QIX29" s="8"/>
      <c r="QIY29" s="8"/>
      <c r="QIZ29" s="13"/>
      <c r="QJA29" s="13"/>
      <c r="QJB29" s="14"/>
      <c r="QJC29" s="15"/>
      <c r="QJD29" s="13"/>
      <c r="QJE29" s="9"/>
      <c r="QJF29" s="8"/>
      <c r="QJG29" s="8"/>
      <c r="QJH29" s="13"/>
      <c r="QJI29" s="13"/>
      <c r="QJJ29" s="14"/>
      <c r="QJK29" s="15"/>
      <c r="QJL29" s="13"/>
      <c r="QJM29" s="9"/>
      <c r="QJN29" s="8"/>
      <c r="QJO29" s="8"/>
      <c r="QJP29" s="13"/>
      <c r="QJQ29" s="13"/>
      <c r="QJR29" s="14"/>
      <c r="QJS29" s="15"/>
      <c r="QJT29" s="13"/>
      <c r="QJU29" s="9"/>
      <c r="QJV29" s="8"/>
      <c r="QJW29" s="8"/>
      <c r="QJX29" s="13"/>
      <c r="QJY29" s="13"/>
      <c r="QJZ29" s="14"/>
      <c r="QKA29" s="15"/>
      <c r="QKB29" s="13"/>
      <c r="QKC29" s="9"/>
      <c r="QKD29" s="8"/>
      <c r="QKE29" s="8"/>
      <c r="QKF29" s="13"/>
      <c r="QKG29" s="13"/>
      <c r="QKH29" s="14"/>
      <c r="QKI29" s="15"/>
      <c r="QKJ29" s="13"/>
      <c r="QKK29" s="9"/>
      <c r="QKL29" s="8"/>
      <c r="QKM29" s="8"/>
      <c r="QKN29" s="13"/>
      <c r="QKO29" s="13"/>
      <c r="QKP29" s="14"/>
      <c r="QKQ29" s="15"/>
      <c r="QKR29" s="13"/>
      <c r="QKS29" s="9"/>
      <c r="QKT29" s="8"/>
      <c r="QKU29" s="8"/>
      <c r="QKV29" s="13"/>
      <c r="QKW29" s="13"/>
      <c r="QKX29" s="14"/>
      <c r="QKY29" s="15"/>
      <c r="QKZ29" s="13"/>
      <c r="QLA29" s="9"/>
      <c r="QLB29" s="8"/>
      <c r="QLC29" s="8"/>
      <c r="QLD29" s="13"/>
      <c r="QLE29" s="13"/>
      <c r="QLF29" s="14"/>
      <c r="QLG29" s="15"/>
      <c r="QLH29" s="13"/>
      <c r="QLI29" s="9"/>
      <c r="QLJ29" s="8"/>
      <c r="QLK29" s="8"/>
      <c r="QLL29" s="13"/>
      <c r="QLM29" s="13"/>
      <c r="QLN29" s="14"/>
      <c r="QLO29" s="15"/>
      <c r="QLP29" s="13"/>
      <c r="QLQ29" s="9"/>
      <c r="QLR29" s="8"/>
      <c r="QLS29" s="8"/>
      <c r="QLT29" s="13"/>
      <c r="QLU29" s="13"/>
      <c r="QLV29" s="14"/>
      <c r="QLW29" s="15"/>
      <c r="QLX29" s="13"/>
      <c r="QLY29" s="9"/>
      <c r="QLZ29" s="8"/>
      <c r="QMA29" s="8"/>
      <c r="QMB29" s="13"/>
      <c r="QMC29" s="13"/>
      <c r="QMD29" s="14"/>
      <c r="QME29" s="15"/>
      <c r="QMF29" s="13"/>
      <c r="QMG29" s="9"/>
      <c r="QMH29" s="8"/>
      <c r="QMI29" s="8"/>
      <c r="QMJ29" s="13"/>
      <c r="QMK29" s="13"/>
      <c r="QML29" s="14"/>
      <c r="QMM29" s="15"/>
      <c r="QMN29" s="13"/>
      <c r="QMO29" s="9"/>
      <c r="QMP29" s="8"/>
      <c r="QMQ29" s="8"/>
      <c r="QMR29" s="13"/>
      <c r="QMS29" s="13"/>
      <c r="QMT29" s="14"/>
      <c r="QMU29" s="15"/>
      <c r="QMV29" s="13"/>
      <c r="QMW29" s="9"/>
      <c r="QMX29" s="8"/>
      <c r="QMY29" s="8"/>
      <c r="QMZ29" s="13"/>
      <c r="QNA29" s="13"/>
      <c r="QNB29" s="14"/>
      <c r="QNC29" s="15"/>
      <c r="QND29" s="13"/>
      <c r="QNE29" s="9"/>
      <c r="QNF29" s="8"/>
      <c r="QNG29" s="8"/>
      <c r="QNH29" s="13"/>
      <c r="QNI29" s="13"/>
      <c r="QNJ29" s="14"/>
      <c r="QNK29" s="15"/>
      <c r="QNL29" s="13"/>
      <c r="QNM29" s="9"/>
      <c r="QNN29" s="8"/>
      <c r="QNO29" s="8"/>
      <c r="QNP29" s="13"/>
      <c r="QNQ29" s="13"/>
      <c r="QNR29" s="14"/>
      <c r="QNS29" s="15"/>
      <c r="QNT29" s="13"/>
      <c r="QNU29" s="9"/>
      <c r="QNV29" s="8"/>
      <c r="QNW29" s="8"/>
      <c r="QNX29" s="13"/>
      <c r="QNY29" s="13"/>
      <c r="QNZ29" s="14"/>
      <c r="QOA29" s="15"/>
      <c r="QOB29" s="13"/>
      <c r="QOC29" s="9"/>
      <c r="QOD29" s="8"/>
      <c r="QOE29" s="8"/>
      <c r="QOF29" s="13"/>
      <c r="QOG29" s="13"/>
      <c r="QOH29" s="14"/>
      <c r="QOI29" s="15"/>
      <c r="QOJ29" s="13"/>
      <c r="QOK29" s="9"/>
      <c r="QOL29" s="8"/>
      <c r="QOM29" s="8"/>
      <c r="QON29" s="13"/>
      <c r="QOO29" s="13"/>
      <c r="QOP29" s="14"/>
      <c r="QOQ29" s="15"/>
      <c r="QOR29" s="13"/>
      <c r="QOS29" s="9"/>
      <c r="QOT29" s="8"/>
      <c r="QOU29" s="8"/>
      <c r="QOV29" s="13"/>
      <c r="QOW29" s="13"/>
      <c r="QOX29" s="14"/>
      <c r="QOY29" s="15"/>
      <c r="QOZ29" s="13"/>
      <c r="QPA29" s="9"/>
      <c r="QPB29" s="8"/>
      <c r="QPC29" s="8"/>
      <c r="QPD29" s="13"/>
      <c r="QPE29" s="13"/>
      <c r="QPF29" s="14"/>
      <c r="QPG29" s="15"/>
      <c r="QPH29" s="13"/>
      <c r="QPI29" s="9"/>
      <c r="QPJ29" s="8"/>
      <c r="QPK29" s="8"/>
      <c r="QPL29" s="13"/>
      <c r="QPM29" s="13"/>
      <c r="QPN29" s="14"/>
      <c r="QPO29" s="15"/>
      <c r="QPP29" s="13"/>
      <c r="QPQ29" s="9"/>
      <c r="QPR29" s="8"/>
      <c r="QPS29" s="8"/>
      <c r="QPT29" s="13"/>
      <c r="QPU29" s="13"/>
      <c r="QPV29" s="14"/>
      <c r="QPW29" s="15"/>
      <c r="QPX29" s="13"/>
      <c r="QPY29" s="9"/>
      <c r="QPZ29" s="8"/>
      <c r="QQA29" s="8"/>
      <c r="QQB29" s="13"/>
      <c r="QQC29" s="13"/>
      <c r="QQD29" s="14"/>
      <c r="QQE29" s="15"/>
      <c r="QQF29" s="13"/>
      <c r="QQG29" s="9"/>
      <c r="QQH29" s="8"/>
      <c r="QQI29" s="8"/>
      <c r="QQJ29" s="13"/>
      <c r="QQK29" s="13"/>
      <c r="QQL29" s="14"/>
      <c r="QQM29" s="15"/>
      <c r="QQN29" s="13"/>
      <c r="QQO29" s="9"/>
      <c r="QQP29" s="8"/>
      <c r="QQQ29" s="8"/>
      <c r="QQR29" s="13"/>
      <c r="QQS29" s="13"/>
      <c r="QQT29" s="14"/>
      <c r="QQU29" s="15"/>
      <c r="QQV29" s="13"/>
      <c r="QQW29" s="9"/>
      <c r="QQX29" s="8"/>
      <c r="QQY29" s="8"/>
      <c r="QQZ29" s="13"/>
      <c r="QRA29" s="13"/>
      <c r="QRB29" s="14"/>
      <c r="QRC29" s="15"/>
      <c r="QRD29" s="13"/>
      <c r="QRE29" s="9"/>
      <c r="QRF29" s="8"/>
      <c r="QRG29" s="8"/>
      <c r="QRH29" s="13"/>
      <c r="QRI29" s="13"/>
      <c r="QRJ29" s="14"/>
      <c r="QRK29" s="15"/>
      <c r="QRL29" s="13"/>
      <c r="QRM29" s="9"/>
      <c r="QRN29" s="8"/>
      <c r="QRO29" s="8"/>
      <c r="QRP29" s="13"/>
      <c r="QRQ29" s="13"/>
      <c r="QRR29" s="14"/>
      <c r="QRS29" s="15"/>
      <c r="QRT29" s="13"/>
      <c r="QRU29" s="9"/>
      <c r="QRV29" s="8"/>
      <c r="QRW29" s="8"/>
      <c r="QRX29" s="13"/>
      <c r="QRY29" s="13"/>
      <c r="QRZ29" s="14"/>
      <c r="QSA29" s="15"/>
      <c r="QSB29" s="13"/>
      <c r="QSC29" s="9"/>
      <c r="QSD29" s="8"/>
      <c r="QSE29" s="8"/>
      <c r="QSF29" s="13"/>
      <c r="QSG29" s="13"/>
      <c r="QSH29" s="14"/>
      <c r="QSI29" s="15"/>
      <c r="QSJ29" s="13"/>
      <c r="QSK29" s="9"/>
      <c r="QSL29" s="8"/>
      <c r="QSM29" s="8"/>
      <c r="QSN29" s="13"/>
      <c r="QSO29" s="13"/>
      <c r="QSP29" s="14"/>
      <c r="QSQ29" s="15"/>
      <c r="QSR29" s="13"/>
      <c r="QSS29" s="9"/>
      <c r="QST29" s="8"/>
      <c r="QSU29" s="8"/>
      <c r="QSV29" s="13"/>
      <c r="QSW29" s="13"/>
      <c r="QSX29" s="14"/>
      <c r="QSY29" s="15"/>
      <c r="QSZ29" s="13"/>
      <c r="QTA29" s="9"/>
      <c r="QTB29" s="8"/>
      <c r="QTC29" s="8"/>
      <c r="QTD29" s="13"/>
      <c r="QTE29" s="13"/>
      <c r="QTF29" s="14"/>
      <c r="QTG29" s="15"/>
      <c r="QTH29" s="13"/>
      <c r="QTI29" s="9"/>
      <c r="QTJ29" s="8"/>
      <c r="QTK29" s="8"/>
      <c r="QTL29" s="13"/>
      <c r="QTM29" s="13"/>
      <c r="QTN29" s="14"/>
      <c r="QTO29" s="15"/>
      <c r="QTP29" s="13"/>
      <c r="QTQ29" s="9"/>
      <c r="QTR29" s="8"/>
      <c r="QTS29" s="8"/>
      <c r="QTT29" s="13"/>
      <c r="QTU29" s="13"/>
      <c r="QTV29" s="14"/>
      <c r="QTW29" s="15"/>
      <c r="QTX29" s="13"/>
      <c r="QTY29" s="9"/>
      <c r="QTZ29" s="8"/>
      <c r="QUA29" s="8"/>
      <c r="QUB29" s="13"/>
      <c r="QUC29" s="13"/>
      <c r="QUD29" s="14"/>
      <c r="QUE29" s="15"/>
      <c r="QUF29" s="13"/>
      <c r="QUG29" s="9"/>
      <c r="QUH29" s="8"/>
      <c r="QUI29" s="8"/>
      <c r="QUJ29" s="13"/>
      <c r="QUK29" s="13"/>
      <c r="QUL29" s="14"/>
      <c r="QUM29" s="15"/>
      <c r="QUN29" s="13"/>
      <c r="QUO29" s="9"/>
      <c r="QUP29" s="8"/>
      <c r="QUQ29" s="8"/>
      <c r="QUR29" s="13"/>
      <c r="QUS29" s="13"/>
      <c r="QUT29" s="14"/>
      <c r="QUU29" s="15"/>
      <c r="QUV29" s="13"/>
      <c r="QUW29" s="9"/>
      <c r="QUX29" s="8"/>
      <c r="QUY29" s="8"/>
      <c r="QUZ29" s="13"/>
      <c r="QVA29" s="13"/>
      <c r="QVB29" s="14"/>
      <c r="QVC29" s="15"/>
      <c r="QVD29" s="13"/>
      <c r="QVE29" s="9"/>
      <c r="QVF29" s="8"/>
      <c r="QVG29" s="8"/>
      <c r="QVH29" s="13"/>
      <c r="QVI29" s="13"/>
      <c r="QVJ29" s="14"/>
      <c r="QVK29" s="15"/>
      <c r="QVL29" s="13"/>
      <c r="QVM29" s="9"/>
      <c r="QVN29" s="8"/>
      <c r="QVO29" s="8"/>
      <c r="QVP29" s="13"/>
      <c r="QVQ29" s="13"/>
      <c r="QVR29" s="14"/>
      <c r="QVS29" s="15"/>
      <c r="QVT29" s="13"/>
      <c r="QVU29" s="9"/>
      <c r="QVV29" s="8"/>
      <c r="QVW29" s="8"/>
      <c r="QVX29" s="13"/>
      <c r="QVY29" s="13"/>
      <c r="QVZ29" s="14"/>
      <c r="QWA29" s="15"/>
      <c r="QWB29" s="13"/>
      <c r="QWC29" s="9"/>
      <c r="QWD29" s="8"/>
      <c r="QWE29" s="8"/>
      <c r="QWF29" s="13"/>
      <c r="QWG29" s="13"/>
      <c r="QWH29" s="14"/>
      <c r="QWI29" s="15"/>
      <c r="QWJ29" s="13"/>
      <c r="QWK29" s="9"/>
      <c r="QWL29" s="8"/>
      <c r="QWM29" s="8"/>
      <c r="QWN29" s="13"/>
      <c r="QWO29" s="13"/>
      <c r="QWP29" s="14"/>
      <c r="QWQ29" s="15"/>
      <c r="QWR29" s="13"/>
      <c r="QWS29" s="9"/>
      <c r="QWT29" s="8"/>
      <c r="QWU29" s="8"/>
      <c r="QWV29" s="13"/>
      <c r="QWW29" s="13"/>
      <c r="QWX29" s="14"/>
      <c r="QWY29" s="15"/>
      <c r="QWZ29" s="13"/>
      <c r="QXA29" s="9"/>
      <c r="QXB29" s="8"/>
      <c r="QXC29" s="8"/>
      <c r="QXD29" s="13"/>
      <c r="QXE29" s="13"/>
      <c r="QXF29" s="14"/>
      <c r="QXG29" s="15"/>
      <c r="QXH29" s="13"/>
      <c r="QXI29" s="9"/>
      <c r="QXJ29" s="8"/>
      <c r="QXK29" s="8"/>
      <c r="QXL29" s="13"/>
      <c r="QXM29" s="13"/>
      <c r="QXN29" s="14"/>
      <c r="QXO29" s="15"/>
      <c r="QXP29" s="13"/>
      <c r="QXQ29" s="9"/>
      <c r="QXR29" s="8"/>
      <c r="QXS29" s="8"/>
      <c r="QXT29" s="13"/>
      <c r="QXU29" s="13"/>
      <c r="QXV29" s="14"/>
      <c r="QXW29" s="15"/>
      <c r="QXX29" s="13"/>
      <c r="QXY29" s="9"/>
      <c r="QXZ29" s="8"/>
      <c r="QYA29" s="8"/>
      <c r="QYB29" s="13"/>
      <c r="QYC29" s="13"/>
      <c r="QYD29" s="14"/>
      <c r="QYE29" s="15"/>
      <c r="QYF29" s="13"/>
      <c r="QYG29" s="9"/>
      <c r="QYH29" s="8"/>
      <c r="QYI29" s="8"/>
      <c r="QYJ29" s="13"/>
      <c r="QYK29" s="13"/>
      <c r="QYL29" s="14"/>
      <c r="QYM29" s="15"/>
      <c r="QYN29" s="13"/>
      <c r="QYO29" s="9"/>
      <c r="QYP29" s="8"/>
      <c r="QYQ29" s="8"/>
      <c r="QYR29" s="13"/>
      <c r="QYS29" s="13"/>
      <c r="QYT29" s="14"/>
      <c r="QYU29" s="15"/>
      <c r="QYV29" s="13"/>
      <c r="QYW29" s="9"/>
      <c r="QYX29" s="8"/>
      <c r="QYY29" s="8"/>
      <c r="QYZ29" s="13"/>
      <c r="QZA29" s="13"/>
      <c r="QZB29" s="14"/>
      <c r="QZC29" s="15"/>
      <c r="QZD29" s="13"/>
      <c r="QZE29" s="9"/>
      <c r="QZF29" s="8"/>
      <c r="QZG29" s="8"/>
      <c r="QZH29" s="13"/>
      <c r="QZI29" s="13"/>
      <c r="QZJ29" s="14"/>
      <c r="QZK29" s="15"/>
      <c r="QZL29" s="13"/>
      <c r="QZM29" s="9"/>
      <c r="QZN29" s="8"/>
      <c r="QZO29" s="8"/>
      <c r="QZP29" s="13"/>
      <c r="QZQ29" s="13"/>
      <c r="QZR29" s="14"/>
      <c r="QZS29" s="15"/>
      <c r="QZT29" s="13"/>
      <c r="QZU29" s="9"/>
      <c r="QZV29" s="8"/>
      <c r="QZW29" s="8"/>
      <c r="QZX29" s="13"/>
      <c r="QZY29" s="13"/>
      <c r="QZZ29" s="14"/>
      <c r="RAA29" s="15"/>
      <c r="RAB29" s="13"/>
      <c r="RAC29" s="9"/>
      <c r="RAD29" s="8"/>
      <c r="RAE29" s="8"/>
      <c r="RAF29" s="13"/>
      <c r="RAG29" s="13"/>
      <c r="RAH29" s="14"/>
      <c r="RAI29" s="15"/>
      <c r="RAJ29" s="13"/>
      <c r="RAK29" s="9"/>
      <c r="RAL29" s="8"/>
      <c r="RAM29" s="8"/>
      <c r="RAN29" s="13"/>
      <c r="RAO29" s="13"/>
      <c r="RAP29" s="14"/>
      <c r="RAQ29" s="15"/>
      <c r="RAR29" s="13"/>
      <c r="RAS29" s="9"/>
      <c r="RAT29" s="8"/>
      <c r="RAU29" s="8"/>
      <c r="RAV29" s="13"/>
      <c r="RAW29" s="13"/>
      <c r="RAX29" s="14"/>
      <c r="RAY29" s="15"/>
      <c r="RAZ29" s="13"/>
      <c r="RBA29" s="9"/>
      <c r="RBB29" s="8"/>
      <c r="RBC29" s="8"/>
      <c r="RBD29" s="13"/>
      <c r="RBE29" s="13"/>
      <c r="RBF29" s="14"/>
      <c r="RBG29" s="15"/>
      <c r="RBH29" s="13"/>
      <c r="RBI29" s="9"/>
      <c r="RBJ29" s="8"/>
      <c r="RBK29" s="8"/>
      <c r="RBL29" s="13"/>
      <c r="RBM29" s="13"/>
      <c r="RBN29" s="14"/>
      <c r="RBO29" s="15"/>
      <c r="RBP29" s="13"/>
      <c r="RBQ29" s="9"/>
      <c r="RBR29" s="8"/>
      <c r="RBS29" s="8"/>
      <c r="RBT29" s="13"/>
      <c r="RBU29" s="13"/>
      <c r="RBV29" s="14"/>
      <c r="RBW29" s="15"/>
      <c r="RBX29" s="13"/>
      <c r="RBY29" s="9"/>
      <c r="RBZ29" s="8"/>
      <c r="RCA29" s="8"/>
      <c r="RCB29" s="13"/>
      <c r="RCC29" s="13"/>
      <c r="RCD29" s="14"/>
      <c r="RCE29" s="15"/>
      <c r="RCF29" s="13"/>
      <c r="RCG29" s="9"/>
      <c r="RCH29" s="8"/>
      <c r="RCI29" s="8"/>
      <c r="RCJ29" s="13"/>
      <c r="RCK29" s="13"/>
      <c r="RCL29" s="14"/>
      <c r="RCM29" s="15"/>
      <c r="RCN29" s="13"/>
      <c r="RCO29" s="9"/>
      <c r="RCP29" s="8"/>
      <c r="RCQ29" s="8"/>
      <c r="RCR29" s="13"/>
      <c r="RCS29" s="13"/>
      <c r="RCT29" s="14"/>
      <c r="RCU29" s="15"/>
      <c r="RCV29" s="13"/>
      <c r="RCW29" s="9"/>
      <c r="RCX29" s="8"/>
      <c r="RCY29" s="8"/>
      <c r="RCZ29" s="13"/>
      <c r="RDA29" s="13"/>
      <c r="RDB29" s="14"/>
      <c r="RDC29" s="15"/>
      <c r="RDD29" s="13"/>
      <c r="RDE29" s="9"/>
      <c r="RDF29" s="8"/>
      <c r="RDG29" s="8"/>
      <c r="RDH29" s="13"/>
      <c r="RDI29" s="13"/>
      <c r="RDJ29" s="14"/>
      <c r="RDK29" s="15"/>
      <c r="RDL29" s="13"/>
      <c r="RDM29" s="9"/>
      <c r="RDN29" s="8"/>
      <c r="RDO29" s="8"/>
      <c r="RDP29" s="13"/>
      <c r="RDQ29" s="13"/>
      <c r="RDR29" s="14"/>
      <c r="RDS29" s="15"/>
      <c r="RDT29" s="13"/>
      <c r="RDU29" s="9"/>
      <c r="RDV29" s="8"/>
      <c r="RDW29" s="8"/>
      <c r="RDX29" s="13"/>
      <c r="RDY29" s="13"/>
      <c r="RDZ29" s="14"/>
      <c r="REA29" s="15"/>
      <c r="REB29" s="13"/>
      <c r="REC29" s="9"/>
      <c r="RED29" s="8"/>
      <c r="REE29" s="8"/>
      <c r="REF29" s="13"/>
      <c r="REG29" s="13"/>
      <c r="REH29" s="14"/>
      <c r="REI29" s="15"/>
      <c r="REJ29" s="13"/>
      <c r="REK29" s="9"/>
      <c r="REL29" s="8"/>
      <c r="REM29" s="8"/>
      <c r="REN29" s="13"/>
      <c r="REO29" s="13"/>
      <c r="REP29" s="14"/>
      <c r="REQ29" s="15"/>
      <c r="RER29" s="13"/>
      <c r="RES29" s="9"/>
      <c r="RET29" s="8"/>
      <c r="REU29" s="8"/>
      <c r="REV29" s="13"/>
      <c r="REW29" s="13"/>
      <c r="REX29" s="14"/>
      <c r="REY29" s="15"/>
      <c r="REZ29" s="13"/>
      <c r="RFA29" s="9"/>
      <c r="RFB29" s="8"/>
      <c r="RFC29" s="8"/>
      <c r="RFD29" s="13"/>
      <c r="RFE29" s="13"/>
      <c r="RFF29" s="14"/>
      <c r="RFG29" s="15"/>
      <c r="RFH29" s="13"/>
      <c r="RFI29" s="9"/>
      <c r="RFJ29" s="8"/>
      <c r="RFK29" s="8"/>
      <c r="RFL29" s="13"/>
      <c r="RFM29" s="13"/>
      <c r="RFN29" s="14"/>
      <c r="RFO29" s="15"/>
      <c r="RFP29" s="13"/>
      <c r="RFQ29" s="9"/>
      <c r="RFR29" s="8"/>
      <c r="RFS29" s="8"/>
      <c r="RFT29" s="13"/>
      <c r="RFU29" s="13"/>
      <c r="RFV29" s="14"/>
      <c r="RFW29" s="15"/>
      <c r="RFX29" s="13"/>
      <c r="RFY29" s="9"/>
      <c r="RFZ29" s="8"/>
      <c r="RGA29" s="8"/>
      <c r="RGB29" s="13"/>
      <c r="RGC29" s="13"/>
      <c r="RGD29" s="14"/>
      <c r="RGE29" s="15"/>
      <c r="RGF29" s="13"/>
      <c r="RGG29" s="9"/>
      <c r="RGH29" s="8"/>
      <c r="RGI29" s="8"/>
      <c r="RGJ29" s="13"/>
      <c r="RGK29" s="13"/>
      <c r="RGL29" s="14"/>
      <c r="RGM29" s="15"/>
      <c r="RGN29" s="13"/>
      <c r="RGO29" s="9"/>
      <c r="RGP29" s="8"/>
      <c r="RGQ29" s="8"/>
      <c r="RGR29" s="13"/>
      <c r="RGS29" s="13"/>
      <c r="RGT29" s="14"/>
      <c r="RGU29" s="15"/>
      <c r="RGV29" s="13"/>
      <c r="RGW29" s="9"/>
      <c r="RGX29" s="8"/>
      <c r="RGY29" s="8"/>
      <c r="RGZ29" s="13"/>
      <c r="RHA29" s="13"/>
      <c r="RHB29" s="14"/>
      <c r="RHC29" s="15"/>
      <c r="RHD29" s="13"/>
      <c r="RHE29" s="9"/>
      <c r="RHF29" s="8"/>
      <c r="RHG29" s="8"/>
      <c r="RHH29" s="13"/>
      <c r="RHI29" s="13"/>
      <c r="RHJ29" s="14"/>
      <c r="RHK29" s="15"/>
      <c r="RHL29" s="13"/>
      <c r="RHM29" s="9"/>
      <c r="RHN29" s="8"/>
      <c r="RHO29" s="8"/>
      <c r="RHP29" s="13"/>
      <c r="RHQ29" s="13"/>
      <c r="RHR29" s="14"/>
      <c r="RHS29" s="15"/>
      <c r="RHT29" s="13"/>
      <c r="RHU29" s="9"/>
      <c r="RHV29" s="8"/>
      <c r="RHW29" s="8"/>
      <c r="RHX29" s="13"/>
      <c r="RHY29" s="13"/>
      <c r="RHZ29" s="14"/>
      <c r="RIA29" s="15"/>
      <c r="RIB29" s="13"/>
      <c r="RIC29" s="9"/>
      <c r="RID29" s="8"/>
      <c r="RIE29" s="8"/>
      <c r="RIF29" s="13"/>
      <c r="RIG29" s="13"/>
      <c r="RIH29" s="14"/>
      <c r="RII29" s="15"/>
      <c r="RIJ29" s="13"/>
      <c r="RIK29" s="9"/>
      <c r="RIL29" s="8"/>
      <c r="RIM29" s="8"/>
      <c r="RIN29" s="13"/>
      <c r="RIO29" s="13"/>
      <c r="RIP29" s="14"/>
      <c r="RIQ29" s="15"/>
      <c r="RIR29" s="13"/>
      <c r="RIS29" s="9"/>
      <c r="RIT29" s="8"/>
      <c r="RIU29" s="8"/>
      <c r="RIV29" s="13"/>
      <c r="RIW29" s="13"/>
      <c r="RIX29" s="14"/>
      <c r="RIY29" s="15"/>
      <c r="RIZ29" s="13"/>
      <c r="RJA29" s="9"/>
      <c r="RJB29" s="8"/>
      <c r="RJC29" s="8"/>
      <c r="RJD29" s="13"/>
      <c r="RJE29" s="13"/>
      <c r="RJF29" s="14"/>
      <c r="RJG29" s="15"/>
      <c r="RJH29" s="13"/>
      <c r="RJI29" s="9"/>
      <c r="RJJ29" s="8"/>
      <c r="RJK29" s="8"/>
      <c r="RJL29" s="13"/>
      <c r="RJM29" s="13"/>
      <c r="RJN29" s="14"/>
      <c r="RJO29" s="15"/>
      <c r="RJP29" s="13"/>
      <c r="RJQ29" s="9"/>
      <c r="RJR29" s="8"/>
      <c r="RJS29" s="8"/>
      <c r="RJT29" s="13"/>
      <c r="RJU29" s="13"/>
      <c r="RJV29" s="14"/>
      <c r="RJW29" s="15"/>
      <c r="RJX29" s="13"/>
      <c r="RJY29" s="9"/>
      <c r="RJZ29" s="8"/>
      <c r="RKA29" s="8"/>
      <c r="RKB29" s="13"/>
      <c r="RKC29" s="13"/>
      <c r="RKD29" s="14"/>
      <c r="RKE29" s="15"/>
      <c r="RKF29" s="13"/>
      <c r="RKG29" s="9"/>
      <c r="RKH29" s="8"/>
      <c r="RKI29" s="8"/>
      <c r="RKJ29" s="13"/>
      <c r="RKK29" s="13"/>
      <c r="RKL29" s="14"/>
      <c r="RKM29" s="15"/>
      <c r="RKN29" s="13"/>
      <c r="RKO29" s="9"/>
      <c r="RKP29" s="8"/>
      <c r="RKQ29" s="8"/>
      <c r="RKR29" s="13"/>
      <c r="RKS29" s="13"/>
      <c r="RKT29" s="14"/>
      <c r="RKU29" s="15"/>
      <c r="RKV29" s="13"/>
      <c r="RKW29" s="9"/>
      <c r="RKX29" s="8"/>
      <c r="RKY29" s="8"/>
      <c r="RKZ29" s="13"/>
      <c r="RLA29" s="13"/>
      <c r="RLB29" s="14"/>
      <c r="RLC29" s="15"/>
      <c r="RLD29" s="13"/>
      <c r="RLE29" s="9"/>
      <c r="RLF29" s="8"/>
      <c r="RLG29" s="8"/>
      <c r="RLH29" s="13"/>
      <c r="RLI29" s="13"/>
      <c r="RLJ29" s="14"/>
      <c r="RLK29" s="15"/>
      <c r="RLL29" s="13"/>
      <c r="RLM29" s="9"/>
      <c r="RLN29" s="8"/>
      <c r="RLO29" s="8"/>
      <c r="RLP29" s="13"/>
      <c r="RLQ29" s="13"/>
      <c r="RLR29" s="14"/>
      <c r="RLS29" s="15"/>
      <c r="RLT29" s="13"/>
      <c r="RLU29" s="9"/>
      <c r="RLV29" s="8"/>
      <c r="RLW29" s="8"/>
      <c r="RLX29" s="13"/>
      <c r="RLY29" s="13"/>
      <c r="RLZ29" s="14"/>
      <c r="RMA29" s="15"/>
      <c r="RMB29" s="13"/>
      <c r="RMC29" s="9"/>
      <c r="RMD29" s="8"/>
      <c r="RME29" s="8"/>
      <c r="RMF29" s="13"/>
      <c r="RMG29" s="13"/>
      <c r="RMH29" s="14"/>
      <c r="RMI29" s="15"/>
      <c r="RMJ29" s="13"/>
      <c r="RMK29" s="9"/>
      <c r="RML29" s="8"/>
      <c r="RMM29" s="8"/>
      <c r="RMN29" s="13"/>
      <c r="RMO29" s="13"/>
      <c r="RMP29" s="14"/>
      <c r="RMQ29" s="15"/>
      <c r="RMR29" s="13"/>
      <c r="RMS29" s="9"/>
      <c r="RMT29" s="8"/>
      <c r="RMU29" s="8"/>
      <c r="RMV29" s="13"/>
      <c r="RMW29" s="13"/>
      <c r="RMX29" s="14"/>
      <c r="RMY29" s="15"/>
      <c r="RMZ29" s="13"/>
      <c r="RNA29" s="9"/>
      <c r="RNB29" s="8"/>
      <c r="RNC29" s="8"/>
      <c r="RND29" s="13"/>
      <c r="RNE29" s="13"/>
      <c r="RNF29" s="14"/>
      <c r="RNG29" s="15"/>
      <c r="RNH29" s="13"/>
      <c r="RNI29" s="9"/>
      <c r="RNJ29" s="8"/>
      <c r="RNK29" s="8"/>
      <c r="RNL29" s="13"/>
      <c r="RNM29" s="13"/>
      <c r="RNN29" s="14"/>
      <c r="RNO29" s="15"/>
      <c r="RNP29" s="13"/>
      <c r="RNQ29" s="9"/>
      <c r="RNR29" s="8"/>
      <c r="RNS29" s="8"/>
      <c r="RNT29" s="13"/>
      <c r="RNU29" s="13"/>
      <c r="RNV29" s="14"/>
      <c r="RNW29" s="15"/>
      <c r="RNX29" s="13"/>
      <c r="RNY29" s="9"/>
      <c r="RNZ29" s="8"/>
      <c r="ROA29" s="8"/>
      <c r="ROB29" s="13"/>
      <c r="ROC29" s="13"/>
      <c r="ROD29" s="14"/>
      <c r="ROE29" s="15"/>
      <c r="ROF29" s="13"/>
      <c r="ROG29" s="9"/>
      <c r="ROH29" s="8"/>
      <c r="ROI29" s="8"/>
      <c r="ROJ29" s="13"/>
      <c r="ROK29" s="13"/>
      <c r="ROL29" s="14"/>
      <c r="ROM29" s="15"/>
      <c r="RON29" s="13"/>
      <c r="ROO29" s="9"/>
      <c r="ROP29" s="8"/>
      <c r="ROQ29" s="8"/>
      <c r="ROR29" s="13"/>
      <c r="ROS29" s="13"/>
      <c r="ROT29" s="14"/>
      <c r="ROU29" s="15"/>
      <c r="ROV29" s="13"/>
      <c r="ROW29" s="9"/>
      <c r="ROX29" s="8"/>
      <c r="ROY29" s="8"/>
      <c r="ROZ29" s="13"/>
      <c r="RPA29" s="13"/>
      <c r="RPB29" s="14"/>
      <c r="RPC29" s="15"/>
      <c r="RPD29" s="13"/>
      <c r="RPE29" s="9"/>
      <c r="RPF29" s="8"/>
      <c r="RPG29" s="8"/>
      <c r="RPH29" s="13"/>
      <c r="RPI29" s="13"/>
      <c r="RPJ29" s="14"/>
      <c r="RPK29" s="15"/>
      <c r="RPL29" s="13"/>
      <c r="RPM29" s="9"/>
      <c r="RPN29" s="8"/>
      <c r="RPO29" s="8"/>
      <c r="RPP29" s="13"/>
      <c r="RPQ29" s="13"/>
      <c r="RPR29" s="14"/>
      <c r="RPS29" s="15"/>
      <c r="RPT29" s="13"/>
      <c r="RPU29" s="9"/>
      <c r="RPV29" s="8"/>
      <c r="RPW29" s="8"/>
      <c r="RPX29" s="13"/>
      <c r="RPY29" s="13"/>
      <c r="RPZ29" s="14"/>
      <c r="RQA29" s="15"/>
      <c r="RQB29" s="13"/>
      <c r="RQC29" s="9"/>
      <c r="RQD29" s="8"/>
      <c r="RQE29" s="8"/>
      <c r="RQF29" s="13"/>
      <c r="RQG29" s="13"/>
      <c r="RQH29" s="14"/>
      <c r="RQI29" s="15"/>
      <c r="RQJ29" s="13"/>
      <c r="RQK29" s="9"/>
      <c r="RQL29" s="8"/>
      <c r="RQM29" s="8"/>
      <c r="RQN29" s="13"/>
      <c r="RQO29" s="13"/>
      <c r="RQP29" s="14"/>
      <c r="RQQ29" s="15"/>
      <c r="RQR29" s="13"/>
      <c r="RQS29" s="9"/>
      <c r="RQT29" s="8"/>
      <c r="RQU29" s="8"/>
      <c r="RQV29" s="13"/>
      <c r="RQW29" s="13"/>
      <c r="RQX29" s="14"/>
      <c r="RQY29" s="15"/>
      <c r="RQZ29" s="13"/>
      <c r="RRA29" s="9"/>
      <c r="RRB29" s="8"/>
      <c r="RRC29" s="8"/>
      <c r="RRD29" s="13"/>
      <c r="RRE29" s="13"/>
      <c r="RRF29" s="14"/>
      <c r="RRG29" s="15"/>
      <c r="RRH29" s="13"/>
      <c r="RRI29" s="9"/>
      <c r="RRJ29" s="8"/>
      <c r="RRK29" s="8"/>
      <c r="RRL29" s="13"/>
      <c r="RRM29" s="13"/>
      <c r="RRN29" s="14"/>
      <c r="RRO29" s="15"/>
      <c r="RRP29" s="13"/>
      <c r="RRQ29" s="9"/>
      <c r="RRR29" s="8"/>
      <c r="RRS29" s="8"/>
      <c r="RRT29" s="13"/>
      <c r="RRU29" s="13"/>
      <c r="RRV29" s="14"/>
      <c r="RRW29" s="15"/>
      <c r="RRX29" s="13"/>
      <c r="RRY29" s="9"/>
      <c r="RRZ29" s="8"/>
      <c r="RSA29" s="8"/>
      <c r="RSB29" s="13"/>
      <c r="RSC29" s="13"/>
      <c r="RSD29" s="14"/>
      <c r="RSE29" s="15"/>
      <c r="RSF29" s="13"/>
      <c r="RSG29" s="9"/>
      <c r="RSH29" s="8"/>
      <c r="RSI29" s="8"/>
      <c r="RSJ29" s="13"/>
      <c r="RSK29" s="13"/>
      <c r="RSL29" s="14"/>
      <c r="RSM29" s="15"/>
      <c r="RSN29" s="13"/>
      <c r="RSO29" s="9"/>
      <c r="RSP29" s="8"/>
      <c r="RSQ29" s="8"/>
      <c r="RSR29" s="13"/>
      <c r="RSS29" s="13"/>
      <c r="RST29" s="14"/>
      <c r="RSU29" s="15"/>
      <c r="RSV29" s="13"/>
      <c r="RSW29" s="9"/>
      <c r="RSX29" s="8"/>
      <c r="RSY29" s="8"/>
      <c r="RSZ29" s="13"/>
      <c r="RTA29" s="13"/>
      <c r="RTB29" s="14"/>
      <c r="RTC29" s="15"/>
      <c r="RTD29" s="13"/>
      <c r="RTE29" s="9"/>
      <c r="RTF29" s="8"/>
      <c r="RTG29" s="8"/>
      <c r="RTH29" s="13"/>
      <c r="RTI29" s="13"/>
      <c r="RTJ29" s="14"/>
      <c r="RTK29" s="15"/>
      <c r="RTL29" s="13"/>
      <c r="RTM29" s="9"/>
      <c r="RTN29" s="8"/>
      <c r="RTO29" s="8"/>
      <c r="RTP29" s="13"/>
      <c r="RTQ29" s="13"/>
      <c r="RTR29" s="14"/>
      <c r="RTS29" s="15"/>
      <c r="RTT29" s="13"/>
      <c r="RTU29" s="9"/>
      <c r="RTV29" s="8"/>
      <c r="RTW29" s="8"/>
      <c r="RTX29" s="13"/>
      <c r="RTY29" s="13"/>
      <c r="RTZ29" s="14"/>
      <c r="RUA29" s="15"/>
      <c r="RUB29" s="13"/>
      <c r="RUC29" s="9"/>
      <c r="RUD29" s="8"/>
      <c r="RUE29" s="8"/>
      <c r="RUF29" s="13"/>
      <c r="RUG29" s="13"/>
      <c r="RUH29" s="14"/>
      <c r="RUI29" s="15"/>
      <c r="RUJ29" s="13"/>
      <c r="RUK29" s="9"/>
      <c r="RUL29" s="8"/>
      <c r="RUM29" s="8"/>
      <c r="RUN29" s="13"/>
      <c r="RUO29" s="13"/>
      <c r="RUP29" s="14"/>
      <c r="RUQ29" s="15"/>
      <c r="RUR29" s="13"/>
      <c r="RUS29" s="9"/>
      <c r="RUT29" s="8"/>
      <c r="RUU29" s="8"/>
      <c r="RUV29" s="13"/>
      <c r="RUW29" s="13"/>
      <c r="RUX29" s="14"/>
      <c r="RUY29" s="15"/>
      <c r="RUZ29" s="13"/>
      <c r="RVA29" s="9"/>
      <c r="RVB29" s="8"/>
      <c r="RVC29" s="8"/>
      <c r="RVD29" s="13"/>
      <c r="RVE29" s="13"/>
      <c r="RVF29" s="14"/>
      <c r="RVG29" s="15"/>
      <c r="RVH29" s="13"/>
      <c r="RVI29" s="9"/>
      <c r="RVJ29" s="8"/>
      <c r="RVK29" s="8"/>
      <c r="RVL29" s="13"/>
      <c r="RVM29" s="13"/>
      <c r="RVN29" s="14"/>
      <c r="RVO29" s="15"/>
      <c r="RVP29" s="13"/>
      <c r="RVQ29" s="9"/>
      <c r="RVR29" s="8"/>
      <c r="RVS29" s="8"/>
      <c r="RVT29" s="13"/>
      <c r="RVU29" s="13"/>
      <c r="RVV29" s="14"/>
      <c r="RVW29" s="15"/>
      <c r="RVX29" s="13"/>
      <c r="RVY29" s="9"/>
      <c r="RVZ29" s="8"/>
      <c r="RWA29" s="8"/>
      <c r="RWB29" s="13"/>
      <c r="RWC29" s="13"/>
      <c r="RWD29" s="14"/>
      <c r="RWE29" s="15"/>
      <c r="RWF29" s="13"/>
      <c r="RWG29" s="9"/>
      <c r="RWH29" s="8"/>
      <c r="RWI29" s="8"/>
      <c r="RWJ29" s="13"/>
      <c r="RWK29" s="13"/>
      <c r="RWL29" s="14"/>
      <c r="RWM29" s="15"/>
      <c r="RWN29" s="13"/>
      <c r="RWO29" s="9"/>
      <c r="RWP29" s="8"/>
      <c r="RWQ29" s="8"/>
      <c r="RWR29" s="13"/>
      <c r="RWS29" s="13"/>
      <c r="RWT29" s="14"/>
      <c r="RWU29" s="15"/>
      <c r="RWV29" s="13"/>
      <c r="RWW29" s="9"/>
      <c r="RWX29" s="8"/>
      <c r="RWY29" s="8"/>
      <c r="RWZ29" s="13"/>
      <c r="RXA29" s="13"/>
      <c r="RXB29" s="14"/>
      <c r="RXC29" s="15"/>
      <c r="RXD29" s="13"/>
      <c r="RXE29" s="9"/>
      <c r="RXF29" s="8"/>
      <c r="RXG29" s="8"/>
      <c r="RXH29" s="13"/>
      <c r="RXI29" s="13"/>
      <c r="RXJ29" s="14"/>
      <c r="RXK29" s="15"/>
      <c r="RXL29" s="13"/>
      <c r="RXM29" s="9"/>
      <c r="RXN29" s="8"/>
      <c r="RXO29" s="8"/>
      <c r="RXP29" s="13"/>
      <c r="RXQ29" s="13"/>
      <c r="RXR29" s="14"/>
      <c r="RXS29" s="15"/>
      <c r="RXT29" s="13"/>
      <c r="RXU29" s="9"/>
      <c r="RXV29" s="8"/>
      <c r="RXW29" s="8"/>
      <c r="RXX29" s="13"/>
      <c r="RXY29" s="13"/>
      <c r="RXZ29" s="14"/>
      <c r="RYA29" s="15"/>
      <c r="RYB29" s="13"/>
      <c r="RYC29" s="9"/>
      <c r="RYD29" s="8"/>
      <c r="RYE29" s="8"/>
      <c r="RYF29" s="13"/>
      <c r="RYG29" s="13"/>
      <c r="RYH29" s="14"/>
      <c r="RYI29" s="15"/>
      <c r="RYJ29" s="13"/>
      <c r="RYK29" s="9"/>
      <c r="RYL29" s="8"/>
      <c r="RYM29" s="8"/>
      <c r="RYN29" s="13"/>
      <c r="RYO29" s="13"/>
      <c r="RYP29" s="14"/>
      <c r="RYQ29" s="15"/>
      <c r="RYR29" s="13"/>
      <c r="RYS29" s="9"/>
      <c r="RYT29" s="8"/>
      <c r="RYU29" s="8"/>
      <c r="RYV29" s="13"/>
      <c r="RYW29" s="13"/>
      <c r="RYX29" s="14"/>
      <c r="RYY29" s="15"/>
      <c r="RYZ29" s="13"/>
      <c r="RZA29" s="9"/>
      <c r="RZB29" s="8"/>
      <c r="RZC29" s="8"/>
      <c r="RZD29" s="13"/>
      <c r="RZE29" s="13"/>
      <c r="RZF29" s="14"/>
      <c r="RZG29" s="15"/>
      <c r="RZH29" s="13"/>
      <c r="RZI29" s="9"/>
      <c r="RZJ29" s="8"/>
      <c r="RZK29" s="8"/>
      <c r="RZL29" s="13"/>
      <c r="RZM29" s="13"/>
      <c r="RZN29" s="14"/>
      <c r="RZO29" s="15"/>
      <c r="RZP29" s="13"/>
      <c r="RZQ29" s="9"/>
      <c r="RZR29" s="8"/>
      <c r="RZS29" s="8"/>
      <c r="RZT29" s="13"/>
      <c r="RZU29" s="13"/>
      <c r="RZV29" s="14"/>
      <c r="RZW29" s="15"/>
      <c r="RZX29" s="13"/>
      <c r="RZY29" s="9"/>
      <c r="RZZ29" s="8"/>
      <c r="SAA29" s="8"/>
      <c r="SAB29" s="13"/>
      <c r="SAC29" s="13"/>
      <c r="SAD29" s="14"/>
      <c r="SAE29" s="15"/>
      <c r="SAF29" s="13"/>
      <c r="SAG29" s="9"/>
      <c r="SAH29" s="8"/>
      <c r="SAI29" s="8"/>
      <c r="SAJ29" s="13"/>
      <c r="SAK29" s="13"/>
      <c r="SAL29" s="14"/>
      <c r="SAM29" s="15"/>
      <c r="SAN29" s="13"/>
      <c r="SAO29" s="9"/>
      <c r="SAP29" s="8"/>
      <c r="SAQ29" s="8"/>
      <c r="SAR29" s="13"/>
      <c r="SAS29" s="13"/>
      <c r="SAT29" s="14"/>
      <c r="SAU29" s="15"/>
      <c r="SAV29" s="13"/>
      <c r="SAW29" s="9"/>
      <c r="SAX29" s="8"/>
      <c r="SAY29" s="8"/>
      <c r="SAZ29" s="13"/>
      <c r="SBA29" s="13"/>
      <c r="SBB29" s="14"/>
      <c r="SBC29" s="15"/>
      <c r="SBD29" s="13"/>
      <c r="SBE29" s="9"/>
      <c r="SBF29" s="8"/>
      <c r="SBG29" s="8"/>
      <c r="SBH29" s="13"/>
      <c r="SBI29" s="13"/>
      <c r="SBJ29" s="14"/>
      <c r="SBK29" s="15"/>
      <c r="SBL29" s="13"/>
      <c r="SBM29" s="9"/>
      <c r="SBN29" s="8"/>
      <c r="SBO29" s="8"/>
      <c r="SBP29" s="13"/>
      <c r="SBQ29" s="13"/>
      <c r="SBR29" s="14"/>
      <c r="SBS29" s="15"/>
      <c r="SBT29" s="13"/>
      <c r="SBU29" s="9"/>
      <c r="SBV29" s="8"/>
      <c r="SBW29" s="8"/>
      <c r="SBX29" s="13"/>
      <c r="SBY29" s="13"/>
      <c r="SBZ29" s="14"/>
      <c r="SCA29" s="15"/>
      <c r="SCB29" s="13"/>
      <c r="SCC29" s="9"/>
      <c r="SCD29" s="8"/>
      <c r="SCE29" s="8"/>
      <c r="SCF29" s="13"/>
      <c r="SCG29" s="13"/>
      <c r="SCH29" s="14"/>
      <c r="SCI29" s="15"/>
      <c r="SCJ29" s="13"/>
      <c r="SCK29" s="9"/>
      <c r="SCL29" s="8"/>
      <c r="SCM29" s="8"/>
      <c r="SCN29" s="13"/>
      <c r="SCO29" s="13"/>
      <c r="SCP29" s="14"/>
      <c r="SCQ29" s="15"/>
      <c r="SCR29" s="13"/>
      <c r="SCS29" s="9"/>
      <c r="SCT29" s="8"/>
      <c r="SCU29" s="8"/>
      <c r="SCV29" s="13"/>
      <c r="SCW29" s="13"/>
      <c r="SCX29" s="14"/>
      <c r="SCY29" s="15"/>
      <c r="SCZ29" s="13"/>
      <c r="SDA29" s="9"/>
      <c r="SDB29" s="8"/>
      <c r="SDC29" s="8"/>
      <c r="SDD29" s="13"/>
      <c r="SDE29" s="13"/>
      <c r="SDF29" s="14"/>
      <c r="SDG29" s="15"/>
      <c r="SDH29" s="13"/>
      <c r="SDI29" s="9"/>
      <c r="SDJ29" s="8"/>
      <c r="SDK29" s="8"/>
      <c r="SDL29" s="13"/>
      <c r="SDM29" s="13"/>
      <c r="SDN29" s="14"/>
      <c r="SDO29" s="15"/>
      <c r="SDP29" s="13"/>
      <c r="SDQ29" s="9"/>
      <c r="SDR29" s="8"/>
      <c r="SDS29" s="8"/>
      <c r="SDT29" s="13"/>
      <c r="SDU29" s="13"/>
      <c r="SDV29" s="14"/>
      <c r="SDW29" s="15"/>
      <c r="SDX29" s="13"/>
      <c r="SDY29" s="9"/>
      <c r="SDZ29" s="8"/>
      <c r="SEA29" s="8"/>
      <c r="SEB29" s="13"/>
      <c r="SEC29" s="13"/>
      <c r="SED29" s="14"/>
      <c r="SEE29" s="15"/>
      <c r="SEF29" s="13"/>
      <c r="SEG29" s="9"/>
      <c r="SEH29" s="8"/>
      <c r="SEI29" s="8"/>
      <c r="SEJ29" s="13"/>
      <c r="SEK29" s="13"/>
      <c r="SEL29" s="14"/>
      <c r="SEM29" s="15"/>
      <c r="SEN29" s="13"/>
      <c r="SEO29" s="9"/>
      <c r="SEP29" s="8"/>
      <c r="SEQ29" s="8"/>
      <c r="SER29" s="13"/>
      <c r="SES29" s="13"/>
      <c r="SET29" s="14"/>
      <c r="SEU29" s="15"/>
      <c r="SEV29" s="13"/>
      <c r="SEW29" s="9"/>
      <c r="SEX29" s="8"/>
      <c r="SEY29" s="8"/>
      <c r="SEZ29" s="13"/>
      <c r="SFA29" s="13"/>
      <c r="SFB29" s="14"/>
      <c r="SFC29" s="15"/>
      <c r="SFD29" s="13"/>
      <c r="SFE29" s="9"/>
      <c r="SFF29" s="8"/>
      <c r="SFG29" s="8"/>
      <c r="SFH29" s="13"/>
      <c r="SFI29" s="13"/>
      <c r="SFJ29" s="14"/>
      <c r="SFK29" s="15"/>
      <c r="SFL29" s="13"/>
      <c r="SFM29" s="9"/>
      <c r="SFN29" s="8"/>
      <c r="SFO29" s="8"/>
      <c r="SFP29" s="13"/>
      <c r="SFQ29" s="13"/>
      <c r="SFR29" s="14"/>
      <c r="SFS29" s="15"/>
      <c r="SFT29" s="13"/>
      <c r="SFU29" s="9"/>
      <c r="SFV29" s="8"/>
      <c r="SFW29" s="8"/>
      <c r="SFX29" s="13"/>
      <c r="SFY29" s="13"/>
      <c r="SFZ29" s="14"/>
      <c r="SGA29" s="15"/>
      <c r="SGB29" s="13"/>
      <c r="SGC29" s="9"/>
      <c r="SGD29" s="8"/>
      <c r="SGE29" s="8"/>
      <c r="SGF29" s="13"/>
      <c r="SGG29" s="13"/>
      <c r="SGH29" s="14"/>
      <c r="SGI29" s="15"/>
      <c r="SGJ29" s="13"/>
      <c r="SGK29" s="9"/>
      <c r="SGL29" s="8"/>
      <c r="SGM29" s="8"/>
      <c r="SGN29" s="13"/>
      <c r="SGO29" s="13"/>
      <c r="SGP29" s="14"/>
      <c r="SGQ29" s="15"/>
      <c r="SGR29" s="13"/>
      <c r="SGS29" s="9"/>
      <c r="SGT29" s="8"/>
      <c r="SGU29" s="8"/>
      <c r="SGV29" s="13"/>
      <c r="SGW29" s="13"/>
      <c r="SGX29" s="14"/>
      <c r="SGY29" s="15"/>
      <c r="SGZ29" s="13"/>
      <c r="SHA29" s="9"/>
      <c r="SHB29" s="8"/>
      <c r="SHC29" s="8"/>
      <c r="SHD29" s="13"/>
      <c r="SHE29" s="13"/>
      <c r="SHF29" s="14"/>
      <c r="SHG29" s="15"/>
      <c r="SHH29" s="13"/>
      <c r="SHI29" s="9"/>
      <c r="SHJ29" s="8"/>
      <c r="SHK29" s="8"/>
      <c r="SHL29" s="13"/>
      <c r="SHM29" s="13"/>
      <c r="SHN29" s="14"/>
      <c r="SHO29" s="15"/>
      <c r="SHP29" s="13"/>
      <c r="SHQ29" s="9"/>
      <c r="SHR29" s="8"/>
      <c r="SHS29" s="8"/>
      <c r="SHT29" s="13"/>
      <c r="SHU29" s="13"/>
      <c r="SHV29" s="14"/>
      <c r="SHW29" s="15"/>
      <c r="SHX29" s="13"/>
      <c r="SHY29" s="9"/>
      <c r="SHZ29" s="8"/>
      <c r="SIA29" s="8"/>
      <c r="SIB29" s="13"/>
      <c r="SIC29" s="13"/>
      <c r="SID29" s="14"/>
      <c r="SIE29" s="15"/>
      <c r="SIF29" s="13"/>
      <c r="SIG29" s="9"/>
      <c r="SIH29" s="8"/>
      <c r="SII29" s="8"/>
      <c r="SIJ29" s="13"/>
      <c r="SIK29" s="13"/>
      <c r="SIL29" s="14"/>
      <c r="SIM29" s="15"/>
      <c r="SIN29" s="13"/>
      <c r="SIO29" s="9"/>
      <c r="SIP29" s="8"/>
      <c r="SIQ29" s="8"/>
      <c r="SIR29" s="13"/>
      <c r="SIS29" s="13"/>
      <c r="SIT29" s="14"/>
      <c r="SIU29" s="15"/>
      <c r="SIV29" s="13"/>
      <c r="SIW29" s="9"/>
      <c r="SIX29" s="8"/>
      <c r="SIY29" s="8"/>
      <c r="SIZ29" s="13"/>
      <c r="SJA29" s="13"/>
      <c r="SJB29" s="14"/>
      <c r="SJC29" s="15"/>
      <c r="SJD29" s="13"/>
      <c r="SJE29" s="9"/>
      <c r="SJF29" s="8"/>
      <c r="SJG29" s="8"/>
      <c r="SJH29" s="13"/>
      <c r="SJI29" s="13"/>
      <c r="SJJ29" s="14"/>
      <c r="SJK29" s="15"/>
      <c r="SJL29" s="13"/>
      <c r="SJM29" s="9"/>
      <c r="SJN29" s="8"/>
      <c r="SJO29" s="8"/>
      <c r="SJP29" s="13"/>
      <c r="SJQ29" s="13"/>
      <c r="SJR29" s="14"/>
      <c r="SJS29" s="15"/>
      <c r="SJT29" s="13"/>
      <c r="SJU29" s="9"/>
      <c r="SJV29" s="8"/>
      <c r="SJW29" s="8"/>
      <c r="SJX29" s="13"/>
      <c r="SJY29" s="13"/>
      <c r="SJZ29" s="14"/>
      <c r="SKA29" s="15"/>
      <c r="SKB29" s="13"/>
      <c r="SKC29" s="9"/>
      <c r="SKD29" s="8"/>
      <c r="SKE29" s="8"/>
      <c r="SKF29" s="13"/>
      <c r="SKG29" s="13"/>
      <c r="SKH29" s="14"/>
      <c r="SKI29" s="15"/>
      <c r="SKJ29" s="13"/>
      <c r="SKK29" s="9"/>
      <c r="SKL29" s="8"/>
      <c r="SKM29" s="8"/>
      <c r="SKN29" s="13"/>
      <c r="SKO29" s="13"/>
      <c r="SKP29" s="14"/>
      <c r="SKQ29" s="15"/>
      <c r="SKR29" s="13"/>
      <c r="SKS29" s="9"/>
      <c r="SKT29" s="8"/>
      <c r="SKU29" s="8"/>
      <c r="SKV29" s="13"/>
      <c r="SKW29" s="13"/>
      <c r="SKX29" s="14"/>
      <c r="SKY29" s="15"/>
      <c r="SKZ29" s="13"/>
      <c r="SLA29" s="9"/>
      <c r="SLB29" s="8"/>
      <c r="SLC29" s="8"/>
      <c r="SLD29" s="13"/>
      <c r="SLE29" s="13"/>
      <c r="SLF29" s="14"/>
      <c r="SLG29" s="15"/>
      <c r="SLH29" s="13"/>
      <c r="SLI29" s="9"/>
      <c r="SLJ29" s="8"/>
      <c r="SLK29" s="8"/>
      <c r="SLL29" s="13"/>
      <c r="SLM29" s="13"/>
      <c r="SLN29" s="14"/>
      <c r="SLO29" s="15"/>
      <c r="SLP29" s="13"/>
      <c r="SLQ29" s="9"/>
      <c r="SLR29" s="8"/>
      <c r="SLS29" s="8"/>
      <c r="SLT29" s="13"/>
      <c r="SLU29" s="13"/>
      <c r="SLV29" s="14"/>
      <c r="SLW29" s="15"/>
      <c r="SLX29" s="13"/>
      <c r="SLY29" s="9"/>
      <c r="SLZ29" s="8"/>
      <c r="SMA29" s="8"/>
      <c r="SMB29" s="13"/>
      <c r="SMC29" s="13"/>
      <c r="SMD29" s="14"/>
      <c r="SME29" s="15"/>
      <c r="SMF29" s="13"/>
      <c r="SMG29" s="9"/>
      <c r="SMH29" s="8"/>
      <c r="SMI29" s="8"/>
      <c r="SMJ29" s="13"/>
      <c r="SMK29" s="13"/>
      <c r="SML29" s="14"/>
      <c r="SMM29" s="15"/>
      <c r="SMN29" s="13"/>
      <c r="SMO29" s="9"/>
      <c r="SMP29" s="8"/>
      <c r="SMQ29" s="8"/>
      <c r="SMR29" s="13"/>
      <c r="SMS29" s="13"/>
      <c r="SMT29" s="14"/>
      <c r="SMU29" s="15"/>
      <c r="SMV29" s="13"/>
      <c r="SMW29" s="9"/>
      <c r="SMX29" s="8"/>
      <c r="SMY29" s="8"/>
      <c r="SMZ29" s="13"/>
      <c r="SNA29" s="13"/>
      <c r="SNB29" s="14"/>
      <c r="SNC29" s="15"/>
      <c r="SND29" s="13"/>
      <c r="SNE29" s="9"/>
      <c r="SNF29" s="8"/>
      <c r="SNG29" s="8"/>
      <c r="SNH29" s="13"/>
      <c r="SNI29" s="13"/>
      <c r="SNJ29" s="14"/>
      <c r="SNK29" s="15"/>
      <c r="SNL29" s="13"/>
      <c r="SNM29" s="9"/>
      <c r="SNN29" s="8"/>
      <c r="SNO29" s="8"/>
      <c r="SNP29" s="13"/>
      <c r="SNQ29" s="13"/>
      <c r="SNR29" s="14"/>
      <c r="SNS29" s="15"/>
      <c r="SNT29" s="13"/>
      <c r="SNU29" s="9"/>
      <c r="SNV29" s="8"/>
      <c r="SNW29" s="8"/>
      <c r="SNX29" s="13"/>
      <c r="SNY29" s="13"/>
      <c r="SNZ29" s="14"/>
      <c r="SOA29" s="15"/>
      <c r="SOB29" s="13"/>
      <c r="SOC29" s="9"/>
      <c r="SOD29" s="8"/>
      <c r="SOE29" s="8"/>
      <c r="SOF29" s="13"/>
      <c r="SOG29" s="13"/>
      <c r="SOH29" s="14"/>
      <c r="SOI29" s="15"/>
      <c r="SOJ29" s="13"/>
      <c r="SOK29" s="9"/>
      <c r="SOL29" s="8"/>
      <c r="SOM29" s="8"/>
      <c r="SON29" s="13"/>
      <c r="SOO29" s="13"/>
      <c r="SOP29" s="14"/>
      <c r="SOQ29" s="15"/>
      <c r="SOR29" s="13"/>
      <c r="SOS29" s="9"/>
      <c r="SOT29" s="8"/>
      <c r="SOU29" s="8"/>
      <c r="SOV29" s="13"/>
      <c r="SOW29" s="13"/>
      <c r="SOX29" s="14"/>
      <c r="SOY29" s="15"/>
      <c r="SOZ29" s="13"/>
      <c r="SPA29" s="9"/>
      <c r="SPB29" s="8"/>
      <c r="SPC29" s="8"/>
      <c r="SPD29" s="13"/>
      <c r="SPE29" s="13"/>
      <c r="SPF29" s="14"/>
      <c r="SPG29" s="15"/>
      <c r="SPH29" s="13"/>
      <c r="SPI29" s="9"/>
      <c r="SPJ29" s="8"/>
      <c r="SPK29" s="8"/>
      <c r="SPL29" s="13"/>
      <c r="SPM29" s="13"/>
      <c r="SPN29" s="14"/>
      <c r="SPO29" s="15"/>
      <c r="SPP29" s="13"/>
      <c r="SPQ29" s="9"/>
      <c r="SPR29" s="8"/>
      <c r="SPS29" s="8"/>
      <c r="SPT29" s="13"/>
      <c r="SPU29" s="13"/>
      <c r="SPV29" s="14"/>
      <c r="SPW29" s="15"/>
      <c r="SPX29" s="13"/>
      <c r="SPY29" s="9"/>
      <c r="SPZ29" s="8"/>
      <c r="SQA29" s="8"/>
      <c r="SQB29" s="13"/>
      <c r="SQC29" s="13"/>
      <c r="SQD29" s="14"/>
      <c r="SQE29" s="15"/>
      <c r="SQF29" s="13"/>
      <c r="SQG29" s="9"/>
      <c r="SQH29" s="8"/>
      <c r="SQI29" s="8"/>
      <c r="SQJ29" s="13"/>
      <c r="SQK29" s="13"/>
      <c r="SQL29" s="14"/>
      <c r="SQM29" s="15"/>
      <c r="SQN29" s="13"/>
      <c r="SQO29" s="9"/>
      <c r="SQP29" s="8"/>
      <c r="SQQ29" s="8"/>
      <c r="SQR29" s="13"/>
      <c r="SQS29" s="13"/>
      <c r="SQT29" s="14"/>
      <c r="SQU29" s="15"/>
      <c r="SQV29" s="13"/>
      <c r="SQW29" s="9"/>
      <c r="SQX29" s="8"/>
      <c r="SQY29" s="8"/>
      <c r="SQZ29" s="13"/>
      <c r="SRA29" s="13"/>
      <c r="SRB29" s="14"/>
      <c r="SRC29" s="15"/>
      <c r="SRD29" s="13"/>
      <c r="SRE29" s="9"/>
      <c r="SRF29" s="8"/>
      <c r="SRG29" s="8"/>
      <c r="SRH29" s="13"/>
      <c r="SRI29" s="13"/>
      <c r="SRJ29" s="14"/>
      <c r="SRK29" s="15"/>
      <c r="SRL29" s="13"/>
      <c r="SRM29" s="9"/>
      <c r="SRN29" s="8"/>
      <c r="SRO29" s="8"/>
      <c r="SRP29" s="13"/>
      <c r="SRQ29" s="13"/>
      <c r="SRR29" s="14"/>
      <c r="SRS29" s="15"/>
      <c r="SRT29" s="13"/>
      <c r="SRU29" s="9"/>
      <c r="SRV29" s="8"/>
      <c r="SRW29" s="8"/>
      <c r="SRX29" s="13"/>
      <c r="SRY29" s="13"/>
      <c r="SRZ29" s="14"/>
      <c r="SSA29" s="15"/>
      <c r="SSB29" s="13"/>
      <c r="SSC29" s="9"/>
      <c r="SSD29" s="8"/>
      <c r="SSE29" s="8"/>
      <c r="SSF29" s="13"/>
      <c r="SSG29" s="13"/>
      <c r="SSH29" s="14"/>
      <c r="SSI29" s="15"/>
      <c r="SSJ29" s="13"/>
      <c r="SSK29" s="9"/>
      <c r="SSL29" s="8"/>
      <c r="SSM29" s="8"/>
      <c r="SSN29" s="13"/>
      <c r="SSO29" s="13"/>
      <c r="SSP29" s="14"/>
      <c r="SSQ29" s="15"/>
      <c r="SSR29" s="13"/>
      <c r="SSS29" s="9"/>
      <c r="SST29" s="8"/>
      <c r="SSU29" s="8"/>
      <c r="SSV29" s="13"/>
      <c r="SSW29" s="13"/>
      <c r="SSX29" s="14"/>
      <c r="SSY29" s="15"/>
      <c r="SSZ29" s="13"/>
      <c r="STA29" s="9"/>
      <c r="STB29" s="8"/>
      <c r="STC29" s="8"/>
      <c r="STD29" s="13"/>
      <c r="STE29" s="13"/>
      <c r="STF29" s="14"/>
      <c r="STG29" s="15"/>
      <c r="STH29" s="13"/>
      <c r="STI29" s="9"/>
      <c r="STJ29" s="8"/>
      <c r="STK29" s="8"/>
      <c r="STL29" s="13"/>
      <c r="STM29" s="13"/>
      <c r="STN29" s="14"/>
      <c r="STO29" s="15"/>
      <c r="STP29" s="13"/>
      <c r="STQ29" s="9"/>
      <c r="STR29" s="8"/>
      <c r="STS29" s="8"/>
      <c r="STT29" s="13"/>
      <c r="STU29" s="13"/>
      <c r="STV29" s="14"/>
      <c r="STW29" s="15"/>
      <c r="STX29" s="13"/>
      <c r="STY29" s="9"/>
      <c r="STZ29" s="8"/>
      <c r="SUA29" s="8"/>
      <c r="SUB29" s="13"/>
      <c r="SUC29" s="13"/>
      <c r="SUD29" s="14"/>
      <c r="SUE29" s="15"/>
      <c r="SUF29" s="13"/>
      <c r="SUG29" s="9"/>
      <c r="SUH29" s="8"/>
      <c r="SUI29" s="8"/>
      <c r="SUJ29" s="13"/>
      <c r="SUK29" s="13"/>
      <c r="SUL29" s="14"/>
      <c r="SUM29" s="15"/>
      <c r="SUN29" s="13"/>
      <c r="SUO29" s="9"/>
      <c r="SUP29" s="8"/>
      <c r="SUQ29" s="8"/>
      <c r="SUR29" s="13"/>
      <c r="SUS29" s="13"/>
      <c r="SUT29" s="14"/>
      <c r="SUU29" s="15"/>
      <c r="SUV29" s="13"/>
      <c r="SUW29" s="9"/>
      <c r="SUX29" s="8"/>
      <c r="SUY29" s="8"/>
      <c r="SUZ29" s="13"/>
      <c r="SVA29" s="13"/>
      <c r="SVB29" s="14"/>
      <c r="SVC29" s="15"/>
      <c r="SVD29" s="13"/>
      <c r="SVE29" s="9"/>
      <c r="SVF29" s="8"/>
      <c r="SVG29" s="8"/>
      <c r="SVH29" s="13"/>
      <c r="SVI29" s="13"/>
      <c r="SVJ29" s="14"/>
      <c r="SVK29" s="15"/>
      <c r="SVL29" s="13"/>
      <c r="SVM29" s="9"/>
      <c r="SVN29" s="8"/>
      <c r="SVO29" s="8"/>
      <c r="SVP29" s="13"/>
      <c r="SVQ29" s="13"/>
      <c r="SVR29" s="14"/>
      <c r="SVS29" s="15"/>
      <c r="SVT29" s="13"/>
      <c r="SVU29" s="9"/>
      <c r="SVV29" s="8"/>
      <c r="SVW29" s="8"/>
      <c r="SVX29" s="13"/>
      <c r="SVY29" s="13"/>
      <c r="SVZ29" s="14"/>
      <c r="SWA29" s="15"/>
      <c r="SWB29" s="13"/>
      <c r="SWC29" s="9"/>
      <c r="SWD29" s="8"/>
      <c r="SWE29" s="8"/>
      <c r="SWF29" s="13"/>
      <c r="SWG29" s="13"/>
      <c r="SWH29" s="14"/>
      <c r="SWI29" s="15"/>
      <c r="SWJ29" s="13"/>
      <c r="SWK29" s="9"/>
      <c r="SWL29" s="8"/>
      <c r="SWM29" s="8"/>
      <c r="SWN29" s="13"/>
      <c r="SWO29" s="13"/>
      <c r="SWP29" s="14"/>
      <c r="SWQ29" s="15"/>
      <c r="SWR29" s="13"/>
      <c r="SWS29" s="9"/>
      <c r="SWT29" s="8"/>
      <c r="SWU29" s="8"/>
      <c r="SWV29" s="13"/>
      <c r="SWW29" s="13"/>
      <c r="SWX29" s="14"/>
      <c r="SWY29" s="15"/>
      <c r="SWZ29" s="13"/>
      <c r="SXA29" s="9"/>
      <c r="SXB29" s="8"/>
      <c r="SXC29" s="8"/>
      <c r="SXD29" s="13"/>
      <c r="SXE29" s="13"/>
      <c r="SXF29" s="14"/>
      <c r="SXG29" s="15"/>
      <c r="SXH29" s="13"/>
      <c r="SXI29" s="9"/>
      <c r="SXJ29" s="8"/>
      <c r="SXK29" s="8"/>
      <c r="SXL29" s="13"/>
      <c r="SXM29" s="13"/>
      <c r="SXN29" s="14"/>
      <c r="SXO29" s="15"/>
      <c r="SXP29" s="13"/>
      <c r="SXQ29" s="9"/>
      <c r="SXR29" s="8"/>
      <c r="SXS29" s="8"/>
      <c r="SXT29" s="13"/>
      <c r="SXU29" s="13"/>
      <c r="SXV29" s="14"/>
      <c r="SXW29" s="15"/>
      <c r="SXX29" s="13"/>
      <c r="SXY29" s="9"/>
      <c r="SXZ29" s="8"/>
      <c r="SYA29" s="8"/>
      <c r="SYB29" s="13"/>
      <c r="SYC29" s="13"/>
      <c r="SYD29" s="14"/>
      <c r="SYE29" s="15"/>
      <c r="SYF29" s="13"/>
      <c r="SYG29" s="9"/>
      <c r="SYH29" s="8"/>
      <c r="SYI29" s="8"/>
      <c r="SYJ29" s="13"/>
      <c r="SYK29" s="13"/>
      <c r="SYL29" s="14"/>
      <c r="SYM29" s="15"/>
      <c r="SYN29" s="13"/>
      <c r="SYO29" s="9"/>
      <c r="SYP29" s="8"/>
      <c r="SYQ29" s="8"/>
      <c r="SYR29" s="13"/>
      <c r="SYS29" s="13"/>
      <c r="SYT29" s="14"/>
      <c r="SYU29" s="15"/>
      <c r="SYV29" s="13"/>
      <c r="SYW29" s="9"/>
      <c r="SYX29" s="8"/>
      <c r="SYY29" s="8"/>
      <c r="SYZ29" s="13"/>
      <c r="SZA29" s="13"/>
      <c r="SZB29" s="14"/>
      <c r="SZC29" s="15"/>
      <c r="SZD29" s="13"/>
      <c r="SZE29" s="9"/>
      <c r="SZF29" s="8"/>
      <c r="SZG29" s="8"/>
      <c r="SZH29" s="13"/>
      <c r="SZI29" s="13"/>
      <c r="SZJ29" s="14"/>
      <c r="SZK29" s="15"/>
      <c r="SZL29" s="13"/>
      <c r="SZM29" s="9"/>
      <c r="SZN29" s="8"/>
      <c r="SZO29" s="8"/>
      <c r="SZP29" s="13"/>
      <c r="SZQ29" s="13"/>
      <c r="SZR29" s="14"/>
      <c r="SZS29" s="15"/>
      <c r="SZT29" s="13"/>
      <c r="SZU29" s="9"/>
      <c r="SZV29" s="8"/>
      <c r="SZW29" s="8"/>
      <c r="SZX29" s="13"/>
      <c r="SZY29" s="13"/>
      <c r="SZZ29" s="14"/>
      <c r="TAA29" s="15"/>
      <c r="TAB29" s="13"/>
      <c r="TAC29" s="9"/>
      <c r="TAD29" s="8"/>
      <c r="TAE29" s="8"/>
      <c r="TAF29" s="13"/>
      <c r="TAG29" s="13"/>
      <c r="TAH29" s="14"/>
      <c r="TAI29" s="15"/>
      <c r="TAJ29" s="13"/>
      <c r="TAK29" s="9"/>
      <c r="TAL29" s="8"/>
      <c r="TAM29" s="8"/>
      <c r="TAN29" s="13"/>
      <c r="TAO29" s="13"/>
      <c r="TAP29" s="14"/>
      <c r="TAQ29" s="15"/>
      <c r="TAR29" s="13"/>
      <c r="TAS29" s="9"/>
      <c r="TAT29" s="8"/>
      <c r="TAU29" s="8"/>
      <c r="TAV29" s="13"/>
      <c r="TAW29" s="13"/>
      <c r="TAX29" s="14"/>
      <c r="TAY29" s="15"/>
      <c r="TAZ29" s="13"/>
      <c r="TBA29" s="9"/>
      <c r="TBB29" s="8"/>
      <c r="TBC29" s="8"/>
      <c r="TBD29" s="13"/>
      <c r="TBE29" s="13"/>
      <c r="TBF29" s="14"/>
      <c r="TBG29" s="15"/>
      <c r="TBH29" s="13"/>
      <c r="TBI29" s="9"/>
      <c r="TBJ29" s="8"/>
      <c r="TBK29" s="8"/>
      <c r="TBL29" s="13"/>
      <c r="TBM29" s="13"/>
      <c r="TBN29" s="14"/>
      <c r="TBO29" s="15"/>
      <c r="TBP29" s="13"/>
      <c r="TBQ29" s="9"/>
      <c r="TBR29" s="8"/>
      <c r="TBS29" s="8"/>
      <c r="TBT29" s="13"/>
      <c r="TBU29" s="13"/>
      <c r="TBV29" s="14"/>
      <c r="TBW29" s="15"/>
      <c r="TBX29" s="13"/>
      <c r="TBY29" s="9"/>
      <c r="TBZ29" s="8"/>
      <c r="TCA29" s="8"/>
      <c r="TCB29" s="13"/>
      <c r="TCC29" s="13"/>
      <c r="TCD29" s="14"/>
      <c r="TCE29" s="15"/>
      <c r="TCF29" s="13"/>
      <c r="TCG29" s="9"/>
      <c r="TCH29" s="8"/>
      <c r="TCI29" s="8"/>
      <c r="TCJ29" s="13"/>
      <c r="TCK29" s="13"/>
      <c r="TCL29" s="14"/>
      <c r="TCM29" s="15"/>
      <c r="TCN29" s="13"/>
      <c r="TCO29" s="9"/>
      <c r="TCP29" s="8"/>
      <c r="TCQ29" s="8"/>
      <c r="TCR29" s="13"/>
      <c r="TCS29" s="13"/>
      <c r="TCT29" s="14"/>
      <c r="TCU29" s="15"/>
      <c r="TCV29" s="13"/>
      <c r="TCW29" s="9"/>
      <c r="TCX29" s="8"/>
      <c r="TCY29" s="8"/>
      <c r="TCZ29" s="13"/>
      <c r="TDA29" s="13"/>
      <c r="TDB29" s="14"/>
      <c r="TDC29" s="15"/>
      <c r="TDD29" s="13"/>
      <c r="TDE29" s="9"/>
      <c r="TDF29" s="8"/>
      <c r="TDG29" s="8"/>
      <c r="TDH29" s="13"/>
      <c r="TDI29" s="13"/>
      <c r="TDJ29" s="14"/>
      <c r="TDK29" s="15"/>
      <c r="TDL29" s="13"/>
      <c r="TDM29" s="9"/>
      <c r="TDN29" s="8"/>
      <c r="TDO29" s="8"/>
      <c r="TDP29" s="13"/>
      <c r="TDQ29" s="13"/>
      <c r="TDR29" s="14"/>
      <c r="TDS29" s="15"/>
      <c r="TDT29" s="13"/>
      <c r="TDU29" s="9"/>
      <c r="TDV29" s="8"/>
      <c r="TDW29" s="8"/>
      <c r="TDX29" s="13"/>
      <c r="TDY29" s="13"/>
      <c r="TDZ29" s="14"/>
      <c r="TEA29" s="15"/>
      <c r="TEB29" s="13"/>
      <c r="TEC29" s="9"/>
      <c r="TED29" s="8"/>
      <c r="TEE29" s="8"/>
      <c r="TEF29" s="13"/>
      <c r="TEG29" s="13"/>
      <c r="TEH29" s="14"/>
      <c r="TEI29" s="15"/>
      <c r="TEJ29" s="13"/>
      <c r="TEK29" s="9"/>
      <c r="TEL29" s="8"/>
      <c r="TEM29" s="8"/>
      <c r="TEN29" s="13"/>
      <c r="TEO29" s="13"/>
      <c r="TEP29" s="14"/>
      <c r="TEQ29" s="15"/>
      <c r="TER29" s="13"/>
      <c r="TES29" s="9"/>
      <c r="TET29" s="8"/>
      <c r="TEU29" s="8"/>
      <c r="TEV29" s="13"/>
      <c r="TEW29" s="13"/>
      <c r="TEX29" s="14"/>
      <c r="TEY29" s="15"/>
      <c r="TEZ29" s="13"/>
      <c r="TFA29" s="9"/>
      <c r="TFB29" s="8"/>
      <c r="TFC29" s="8"/>
      <c r="TFD29" s="13"/>
      <c r="TFE29" s="13"/>
      <c r="TFF29" s="14"/>
      <c r="TFG29" s="15"/>
      <c r="TFH29" s="13"/>
      <c r="TFI29" s="9"/>
      <c r="TFJ29" s="8"/>
      <c r="TFK29" s="8"/>
      <c r="TFL29" s="13"/>
      <c r="TFM29" s="13"/>
      <c r="TFN29" s="14"/>
      <c r="TFO29" s="15"/>
      <c r="TFP29" s="13"/>
      <c r="TFQ29" s="9"/>
      <c r="TFR29" s="8"/>
      <c r="TFS29" s="8"/>
      <c r="TFT29" s="13"/>
      <c r="TFU29" s="13"/>
      <c r="TFV29" s="14"/>
      <c r="TFW29" s="15"/>
      <c r="TFX29" s="13"/>
      <c r="TFY29" s="9"/>
      <c r="TFZ29" s="8"/>
      <c r="TGA29" s="8"/>
      <c r="TGB29" s="13"/>
      <c r="TGC29" s="13"/>
      <c r="TGD29" s="14"/>
      <c r="TGE29" s="15"/>
      <c r="TGF29" s="13"/>
      <c r="TGG29" s="9"/>
      <c r="TGH29" s="8"/>
      <c r="TGI29" s="8"/>
      <c r="TGJ29" s="13"/>
      <c r="TGK29" s="13"/>
      <c r="TGL29" s="14"/>
      <c r="TGM29" s="15"/>
      <c r="TGN29" s="13"/>
      <c r="TGO29" s="9"/>
      <c r="TGP29" s="8"/>
      <c r="TGQ29" s="8"/>
      <c r="TGR29" s="13"/>
      <c r="TGS29" s="13"/>
      <c r="TGT29" s="14"/>
      <c r="TGU29" s="15"/>
      <c r="TGV29" s="13"/>
      <c r="TGW29" s="9"/>
      <c r="TGX29" s="8"/>
      <c r="TGY29" s="8"/>
      <c r="TGZ29" s="13"/>
      <c r="THA29" s="13"/>
      <c r="THB29" s="14"/>
      <c r="THC29" s="15"/>
      <c r="THD29" s="13"/>
      <c r="THE29" s="9"/>
      <c r="THF29" s="8"/>
      <c r="THG29" s="8"/>
      <c r="THH29" s="13"/>
      <c r="THI29" s="13"/>
      <c r="THJ29" s="14"/>
      <c r="THK29" s="15"/>
      <c r="THL29" s="13"/>
      <c r="THM29" s="9"/>
      <c r="THN29" s="8"/>
      <c r="THO29" s="8"/>
      <c r="THP29" s="13"/>
      <c r="THQ29" s="13"/>
      <c r="THR29" s="14"/>
      <c r="THS29" s="15"/>
      <c r="THT29" s="13"/>
      <c r="THU29" s="9"/>
      <c r="THV29" s="8"/>
      <c r="THW29" s="8"/>
      <c r="THX29" s="13"/>
      <c r="THY29" s="13"/>
      <c r="THZ29" s="14"/>
      <c r="TIA29" s="15"/>
      <c r="TIB29" s="13"/>
      <c r="TIC29" s="9"/>
      <c r="TID29" s="8"/>
      <c r="TIE29" s="8"/>
      <c r="TIF29" s="13"/>
      <c r="TIG29" s="13"/>
      <c r="TIH29" s="14"/>
      <c r="TII29" s="15"/>
      <c r="TIJ29" s="13"/>
      <c r="TIK29" s="9"/>
      <c r="TIL29" s="8"/>
      <c r="TIM29" s="8"/>
      <c r="TIN29" s="13"/>
      <c r="TIO29" s="13"/>
      <c r="TIP29" s="14"/>
      <c r="TIQ29" s="15"/>
      <c r="TIR29" s="13"/>
      <c r="TIS29" s="9"/>
      <c r="TIT29" s="8"/>
      <c r="TIU29" s="8"/>
      <c r="TIV29" s="13"/>
      <c r="TIW29" s="13"/>
      <c r="TIX29" s="14"/>
      <c r="TIY29" s="15"/>
      <c r="TIZ29" s="13"/>
      <c r="TJA29" s="9"/>
      <c r="TJB29" s="8"/>
      <c r="TJC29" s="8"/>
      <c r="TJD29" s="13"/>
      <c r="TJE29" s="13"/>
      <c r="TJF29" s="14"/>
      <c r="TJG29" s="15"/>
      <c r="TJH29" s="13"/>
      <c r="TJI29" s="9"/>
      <c r="TJJ29" s="8"/>
      <c r="TJK29" s="8"/>
      <c r="TJL29" s="13"/>
      <c r="TJM29" s="13"/>
      <c r="TJN29" s="14"/>
      <c r="TJO29" s="15"/>
      <c r="TJP29" s="13"/>
      <c r="TJQ29" s="9"/>
      <c r="TJR29" s="8"/>
      <c r="TJS29" s="8"/>
      <c r="TJT29" s="13"/>
      <c r="TJU29" s="13"/>
      <c r="TJV29" s="14"/>
      <c r="TJW29" s="15"/>
      <c r="TJX29" s="13"/>
      <c r="TJY29" s="9"/>
      <c r="TJZ29" s="8"/>
      <c r="TKA29" s="8"/>
      <c r="TKB29" s="13"/>
      <c r="TKC29" s="13"/>
      <c r="TKD29" s="14"/>
      <c r="TKE29" s="15"/>
      <c r="TKF29" s="13"/>
      <c r="TKG29" s="9"/>
      <c r="TKH29" s="8"/>
      <c r="TKI29" s="8"/>
      <c r="TKJ29" s="13"/>
      <c r="TKK29" s="13"/>
      <c r="TKL29" s="14"/>
      <c r="TKM29" s="15"/>
      <c r="TKN29" s="13"/>
      <c r="TKO29" s="9"/>
      <c r="TKP29" s="8"/>
      <c r="TKQ29" s="8"/>
      <c r="TKR29" s="13"/>
      <c r="TKS29" s="13"/>
      <c r="TKT29" s="14"/>
      <c r="TKU29" s="15"/>
      <c r="TKV29" s="13"/>
      <c r="TKW29" s="9"/>
      <c r="TKX29" s="8"/>
      <c r="TKY29" s="8"/>
      <c r="TKZ29" s="13"/>
      <c r="TLA29" s="13"/>
      <c r="TLB29" s="14"/>
      <c r="TLC29" s="15"/>
      <c r="TLD29" s="13"/>
      <c r="TLE29" s="9"/>
      <c r="TLF29" s="8"/>
      <c r="TLG29" s="8"/>
      <c r="TLH29" s="13"/>
      <c r="TLI29" s="13"/>
      <c r="TLJ29" s="14"/>
      <c r="TLK29" s="15"/>
      <c r="TLL29" s="13"/>
      <c r="TLM29" s="9"/>
      <c r="TLN29" s="8"/>
      <c r="TLO29" s="8"/>
      <c r="TLP29" s="13"/>
      <c r="TLQ29" s="13"/>
      <c r="TLR29" s="14"/>
      <c r="TLS29" s="15"/>
      <c r="TLT29" s="13"/>
      <c r="TLU29" s="9"/>
      <c r="TLV29" s="8"/>
      <c r="TLW29" s="8"/>
      <c r="TLX29" s="13"/>
      <c r="TLY29" s="13"/>
      <c r="TLZ29" s="14"/>
      <c r="TMA29" s="15"/>
      <c r="TMB29" s="13"/>
      <c r="TMC29" s="9"/>
      <c r="TMD29" s="8"/>
      <c r="TME29" s="8"/>
      <c r="TMF29" s="13"/>
      <c r="TMG29" s="13"/>
      <c r="TMH29" s="14"/>
      <c r="TMI29" s="15"/>
      <c r="TMJ29" s="13"/>
      <c r="TMK29" s="9"/>
      <c r="TML29" s="8"/>
      <c r="TMM29" s="8"/>
      <c r="TMN29" s="13"/>
      <c r="TMO29" s="13"/>
      <c r="TMP29" s="14"/>
      <c r="TMQ29" s="15"/>
      <c r="TMR29" s="13"/>
      <c r="TMS29" s="9"/>
      <c r="TMT29" s="8"/>
      <c r="TMU29" s="8"/>
      <c r="TMV29" s="13"/>
      <c r="TMW29" s="13"/>
      <c r="TMX29" s="14"/>
      <c r="TMY29" s="15"/>
      <c r="TMZ29" s="13"/>
      <c r="TNA29" s="9"/>
      <c r="TNB29" s="8"/>
      <c r="TNC29" s="8"/>
      <c r="TND29" s="13"/>
      <c r="TNE29" s="13"/>
      <c r="TNF29" s="14"/>
      <c r="TNG29" s="15"/>
      <c r="TNH29" s="13"/>
      <c r="TNI29" s="9"/>
      <c r="TNJ29" s="8"/>
      <c r="TNK29" s="8"/>
      <c r="TNL29" s="13"/>
      <c r="TNM29" s="13"/>
      <c r="TNN29" s="14"/>
      <c r="TNO29" s="15"/>
      <c r="TNP29" s="13"/>
      <c r="TNQ29" s="9"/>
      <c r="TNR29" s="8"/>
      <c r="TNS29" s="8"/>
      <c r="TNT29" s="13"/>
      <c r="TNU29" s="13"/>
      <c r="TNV29" s="14"/>
      <c r="TNW29" s="15"/>
      <c r="TNX29" s="13"/>
      <c r="TNY29" s="9"/>
      <c r="TNZ29" s="8"/>
      <c r="TOA29" s="8"/>
      <c r="TOB29" s="13"/>
      <c r="TOC29" s="13"/>
      <c r="TOD29" s="14"/>
      <c r="TOE29" s="15"/>
      <c r="TOF29" s="13"/>
      <c r="TOG29" s="9"/>
      <c r="TOH29" s="8"/>
      <c r="TOI29" s="8"/>
      <c r="TOJ29" s="13"/>
      <c r="TOK29" s="13"/>
      <c r="TOL29" s="14"/>
      <c r="TOM29" s="15"/>
      <c r="TON29" s="13"/>
      <c r="TOO29" s="9"/>
      <c r="TOP29" s="8"/>
      <c r="TOQ29" s="8"/>
      <c r="TOR29" s="13"/>
      <c r="TOS29" s="13"/>
      <c r="TOT29" s="14"/>
      <c r="TOU29" s="15"/>
      <c r="TOV29" s="13"/>
      <c r="TOW29" s="9"/>
      <c r="TOX29" s="8"/>
      <c r="TOY29" s="8"/>
      <c r="TOZ29" s="13"/>
      <c r="TPA29" s="13"/>
      <c r="TPB29" s="14"/>
      <c r="TPC29" s="15"/>
      <c r="TPD29" s="13"/>
      <c r="TPE29" s="9"/>
      <c r="TPF29" s="8"/>
      <c r="TPG29" s="8"/>
      <c r="TPH29" s="13"/>
      <c r="TPI29" s="13"/>
      <c r="TPJ29" s="14"/>
      <c r="TPK29" s="15"/>
      <c r="TPL29" s="13"/>
      <c r="TPM29" s="9"/>
      <c r="TPN29" s="8"/>
      <c r="TPO29" s="8"/>
      <c r="TPP29" s="13"/>
      <c r="TPQ29" s="13"/>
      <c r="TPR29" s="14"/>
      <c r="TPS29" s="15"/>
      <c r="TPT29" s="13"/>
      <c r="TPU29" s="9"/>
      <c r="TPV29" s="8"/>
      <c r="TPW29" s="8"/>
      <c r="TPX29" s="13"/>
      <c r="TPY29" s="13"/>
      <c r="TPZ29" s="14"/>
      <c r="TQA29" s="15"/>
      <c r="TQB29" s="13"/>
      <c r="TQC29" s="9"/>
      <c r="TQD29" s="8"/>
      <c r="TQE29" s="8"/>
      <c r="TQF29" s="13"/>
      <c r="TQG29" s="13"/>
      <c r="TQH29" s="14"/>
      <c r="TQI29" s="15"/>
      <c r="TQJ29" s="13"/>
      <c r="TQK29" s="9"/>
      <c r="TQL29" s="8"/>
      <c r="TQM29" s="8"/>
      <c r="TQN29" s="13"/>
      <c r="TQO29" s="13"/>
      <c r="TQP29" s="14"/>
      <c r="TQQ29" s="15"/>
      <c r="TQR29" s="13"/>
      <c r="TQS29" s="9"/>
      <c r="TQT29" s="8"/>
      <c r="TQU29" s="8"/>
      <c r="TQV29" s="13"/>
      <c r="TQW29" s="13"/>
      <c r="TQX29" s="14"/>
      <c r="TQY29" s="15"/>
      <c r="TQZ29" s="13"/>
      <c r="TRA29" s="9"/>
      <c r="TRB29" s="8"/>
      <c r="TRC29" s="8"/>
      <c r="TRD29" s="13"/>
      <c r="TRE29" s="13"/>
      <c r="TRF29" s="14"/>
      <c r="TRG29" s="15"/>
      <c r="TRH29" s="13"/>
      <c r="TRI29" s="9"/>
      <c r="TRJ29" s="8"/>
      <c r="TRK29" s="8"/>
      <c r="TRL29" s="13"/>
      <c r="TRM29" s="13"/>
      <c r="TRN29" s="14"/>
      <c r="TRO29" s="15"/>
      <c r="TRP29" s="13"/>
      <c r="TRQ29" s="9"/>
      <c r="TRR29" s="8"/>
      <c r="TRS29" s="8"/>
      <c r="TRT29" s="13"/>
      <c r="TRU29" s="13"/>
      <c r="TRV29" s="14"/>
      <c r="TRW29" s="15"/>
      <c r="TRX29" s="13"/>
      <c r="TRY29" s="9"/>
      <c r="TRZ29" s="8"/>
      <c r="TSA29" s="8"/>
      <c r="TSB29" s="13"/>
      <c r="TSC29" s="13"/>
      <c r="TSD29" s="14"/>
      <c r="TSE29" s="15"/>
      <c r="TSF29" s="13"/>
      <c r="TSG29" s="9"/>
      <c r="TSH29" s="8"/>
      <c r="TSI29" s="8"/>
      <c r="TSJ29" s="13"/>
      <c r="TSK29" s="13"/>
      <c r="TSL29" s="14"/>
      <c r="TSM29" s="15"/>
      <c r="TSN29" s="13"/>
      <c r="TSO29" s="9"/>
      <c r="TSP29" s="8"/>
      <c r="TSQ29" s="8"/>
      <c r="TSR29" s="13"/>
      <c r="TSS29" s="13"/>
      <c r="TST29" s="14"/>
      <c r="TSU29" s="15"/>
      <c r="TSV29" s="13"/>
      <c r="TSW29" s="9"/>
      <c r="TSX29" s="8"/>
      <c r="TSY29" s="8"/>
      <c r="TSZ29" s="13"/>
      <c r="TTA29" s="13"/>
      <c r="TTB29" s="14"/>
      <c r="TTC29" s="15"/>
      <c r="TTD29" s="13"/>
      <c r="TTE29" s="9"/>
      <c r="TTF29" s="8"/>
      <c r="TTG29" s="8"/>
      <c r="TTH29" s="13"/>
      <c r="TTI29" s="13"/>
      <c r="TTJ29" s="14"/>
      <c r="TTK29" s="15"/>
      <c r="TTL29" s="13"/>
      <c r="TTM29" s="9"/>
      <c r="TTN29" s="8"/>
      <c r="TTO29" s="8"/>
      <c r="TTP29" s="13"/>
      <c r="TTQ29" s="13"/>
      <c r="TTR29" s="14"/>
      <c r="TTS29" s="15"/>
      <c r="TTT29" s="13"/>
      <c r="TTU29" s="9"/>
      <c r="TTV29" s="8"/>
      <c r="TTW29" s="8"/>
      <c r="TTX29" s="13"/>
      <c r="TTY29" s="13"/>
      <c r="TTZ29" s="14"/>
      <c r="TUA29" s="15"/>
      <c r="TUB29" s="13"/>
      <c r="TUC29" s="9"/>
      <c r="TUD29" s="8"/>
      <c r="TUE29" s="8"/>
      <c r="TUF29" s="13"/>
      <c r="TUG29" s="13"/>
      <c r="TUH29" s="14"/>
      <c r="TUI29" s="15"/>
      <c r="TUJ29" s="13"/>
      <c r="TUK29" s="9"/>
      <c r="TUL29" s="8"/>
      <c r="TUM29" s="8"/>
      <c r="TUN29" s="13"/>
      <c r="TUO29" s="13"/>
      <c r="TUP29" s="14"/>
      <c r="TUQ29" s="15"/>
      <c r="TUR29" s="13"/>
      <c r="TUS29" s="9"/>
      <c r="TUT29" s="8"/>
      <c r="TUU29" s="8"/>
      <c r="TUV29" s="13"/>
      <c r="TUW29" s="13"/>
      <c r="TUX29" s="14"/>
      <c r="TUY29" s="15"/>
      <c r="TUZ29" s="13"/>
      <c r="TVA29" s="9"/>
      <c r="TVB29" s="8"/>
      <c r="TVC29" s="8"/>
      <c r="TVD29" s="13"/>
      <c r="TVE29" s="13"/>
      <c r="TVF29" s="14"/>
      <c r="TVG29" s="15"/>
      <c r="TVH29" s="13"/>
      <c r="TVI29" s="9"/>
      <c r="TVJ29" s="8"/>
      <c r="TVK29" s="8"/>
      <c r="TVL29" s="13"/>
      <c r="TVM29" s="13"/>
      <c r="TVN29" s="14"/>
      <c r="TVO29" s="15"/>
      <c r="TVP29" s="13"/>
      <c r="TVQ29" s="9"/>
      <c r="TVR29" s="8"/>
      <c r="TVS29" s="8"/>
      <c r="TVT29" s="13"/>
      <c r="TVU29" s="13"/>
      <c r="TVV29" s="14"/>
      <c r="TVW29" s="15"/>
      <c r="TVX29" s="13"/>
      <c r="TVY29" s="9"/>
      <c r="TVZ29" s="8"/>
      <c r="TWA29" s="8"/>
      <c r="TWB29" s="13"/>
      <c r="TWC29" s="13"/>
      <c r="TWD29" s="14"/>
      <c r="TWE29" s="15"/>
      <c r="TWF29" s="13"/>
      <c r="TWG29" s="9"/>
      <c r="TWH29" s="8"/>
      <c r="TWI29" s="8"/>
      <c r="TWJ29" s="13"/>
      <c r="TWK29" s="13"/>
      <c r="TWL29" s="14"/>
      <c r="TWM29" s="15"/>
      <c r="TWN29" s="13"/>
      <c r="TWO29" s="9"/>
      <c r="TWP29" s="8"/>
      <c r="TWQ29" s="8"/>
      <c r="TWR29" s="13"/>
      <c r="TWS29" s="13"/>
      <c r="TWT29" s="14"/>
      <c r="TWU29" s="15"/>
      <c r="TWV29" s="13"/>
      <c r="TWW29" s="9"/>
      <c r="TWX29" s="8"/>
      <c r="TWY29" s="8"/>
      <c r="TWZ29" s="13"/>
      <c r="TXA29" s="13"/>
      <c r="TXB29" s="14"/>
      <c r="TXC29" s="15"/>
      <c r="TXD29" s="13"/>
      <c r="TXE29" s="9"/>
      <c r="TXF29" s="8"/>
      <c r="TXG29" s="8"/>
      <c r="TXH29" s="13"/>
      <c r="TXI29" s="13"/>
      <c r="TXJ29" s="14"/>
      <c r="TXK29" s="15"/>
      <c r="TXL29" s="13"/>
      <c r="TXM29" s="9"/>
      <c r="TXN29" s="8"/>
      <c r="TXO29" s="8"/>
      <c r="TXP29" s="13"/>
      <c r="TXQ29" s="13"/>
      <c r="TXR29" s="14"/>
      <c r="TXS29" s="15"/>
      <c r="TXT29" s="13"/>
      <c r="TXU29" s="9"/>
      <c r="TXV29" s="8"/>
      <c r="TXW29" s="8"/>
      <c r="TXX29" s="13"/>
      <c r="TXY29" s="13"/>
      <c r="TXZ29" s="14"/>
      <c r="TYA29" s="15"/>
      <c r="TYB29" s="13"/>
      <c r="TYC29" s="9"/>
      <c r="TYD29" s="8"/>
      <c r="TYE29" s="8"/>
      <c r="TYF29" s="13"/>
      <c r="TYG29" s="13"/>
      <c r="TYH29" s="14"/>
      <c r="TYI29" s="15"/>
      <c r="TYJ29" s="13"/>
      <c r="TYK29" s="9"/>
      <c r="TYL29" s="8"/>
      <c r="TYM29" s="8"/>
      <c r="TYN29" s="13"/>
      <c r="TYO29" s="13"/>
      <c r="TYP29" s="14"/>
      <c r="TYQ29" s="15"/>
      <c r="TYR29" s="13"/>
      <c r="TYS29" s="9"/>
      <c r="TYT29" s="8"/>
      <c r="TYU29" s="8"/>
      <c r="TYV29" s="13"/>
      <c r="TYW29" s="13"/>
      <c r="TYX29" s="14"/>
      <c r="TYY29" s="15"/>
      <c r="TYZ29" s="13"/>
      <c r="TZA29" s="9"/>
      <c r="TZB29" s="8"/>
      <c r="TZC29" s="8"/>
      <c r="TZD29" s="13"/>
      <c r="TZE29" s="13"/>
      <c r="TZF29" s="14"/>
      <c r="TZG29" s="15"/>
      <c r="TZH29" s="13"/>
      <c r="TZI29" s="9"/>
      <c r="TZJ29" s="8"/>
      <c r="TZK29" s="8"/>
      <c r="TZL29" s="13"/>
      <c r="TZM29" s="13"/>
      <c r="TZN29" s="14"/>
      <c r="TZO29" s="15"/>
      <c r="TZP29" s="13"/>
      <c r="TZQ29" s="9"/>
      <c r="TZR29" s="8"/>
      <c r="TZS29" s="8"/>
      <c r="TZT29" s="13"/>
      <c r="TZU29" s="13"/>
      <c r="TZV29" s="14"/>
      <c r="TZW29" s="15"/>
      <c r="TZX29" s="13"/>
      <c r="TZY29" s="9"/>
      <c r="TZZ29" s="8"/>
      <c r="UAA29" s="8"/>
      <c r="UAB29" s="13"/>
      <c r="UAC29" s="13"/>
      <c r="UAD29" s="14"/>
      <c r="UAE29" s="15"/>
      <c r="UAF29" s="13"/>
      <c r="UAG29" s="9"/>
      <c r="UAH29" s="8"/>
      <c r="UAI29" s="8"/>
      <c r="UAJ29" s="13"/>
      <c r="UAK29" s="13"/>
      <c r="UAL29" s="14"/>
      <c r="UAM29" s="15"/>
      <c r="UAN29" s="13"/>
      <c r="UAO29" s="9"/>
      <c r="UAP29" s="8"/>
      <c r="UAQ29" s="8"/>
      <c r="UAR29" s="13"/>
      <c r="UAS29" s="13"/>
      <c r="UAT29" s="14"/>
      <c r="UAU29" s="15"/>
      <c r="UAV29" s="13"/>
      <c r="UAW29" s="9"/>
      <c r="UAX29" s="8"/>
      <c r="UAY29" s="8"/>
      <c r="UAZ29" s="13"/>
      <c r="UBA29" s="13"/>
      <c r="UBB29" s="14"/>
      <c r="UBC29" s="15"/>
      <c r="UBD29" s="13"/>
      <c r="UBE29" s="9"/>
      <c r="UBF29" s="8"/>
      <c r="UBG29" s="8"/>
      <c r="UBH29" s="13"/>
      <c r="UBI29" s="13"/>
      <c r="UBJ29" s="14"/>
      <c r="UBK29" s="15"/>
      <c r="UBL29" s="13"/>
      <c r="UBM29" s="9"/>
      <c r="UBN29" s="8"/>
      <c r="UBO29" s="8"/>
      <c r="UBP29" s="13"/>
      <c r="UBQ29" s="13"/>
      <c r="UBR29" s="14"/>
      <c r="UBS29" s="15"/>
      <c r="UBT29" s="13"/>
      <c r="UBU29" s="9"/>
      <c r="UBV29" s="8"/>
      <c r="UBW29" s="8"/>
      <c r="UBX29" s="13"/>
      <c r="UBY29" s="13"/>
      <c r="UBZ29" s="14"/>
      <c r="UCA29" s="15"/>
      <c r="UCB29" s="13"/>
      <c r="UCC29" s="9"/>
      <c r="UCD29" s="8"/>
      <c r="UCE29" s="8"/>
      <c r="UCF29" s="13"/>
      <c r="UCG29" s="13"/>
      <c r="UCH29" s="14"/>
      <c r="UCI29" s="15"/>
      <c r="UCJ29" s="13"/>
      <c r="UCK29" s="9"/>
      <c r="UCL29" s="8"/>
      <c r="UCM29" s="8"/>
      <c r="UCN29" s="13"/>
      <c r="UCO29" s="13"/>
      <c r="UCP29" s="14"/>
      <c r="UCQ29" s="15"/>
      <c r="UCR29" s="13"/>
      <c r="UCS29" s="9"/>
      <c r="UCT29" s="8"/>
      <c r="UCU29" s="8"/>
      <c r="UCV29" s="13"/>
      <c r="UCW29" s="13"/>
      <c r="UCX29" s="14"/>
      <c r="UCY29" s="15"/>
      <c r="UCZ29" s="13"/>
      <c r="UDA29" s="9"/>
      <c r="UDB29" s="8"/>
      <c r="UDC29" s="8"/>
      <c r="UDD29" s="13"/>
      <c r="UDE29" s="13"/>
      <c r="UDF29" s="14"/>
      <c r="UDG29" s="15"/>
      <c r="UDH29" s="13"/>
      <c r="UDI29" s="9"/>
      <c r="UDJ29" s="8"/>
      <c r="UDK29" s="8"/>
      <c r="UDL29" s="13"/>
      <c r="UDM29" s="13"/>
      <c r="UDN29" s="14"/>
      <c r="UDO29" s="15"/>
      <c r="UDP29" s="13"/>
      <c r="UDQ29" s="9"/>
      <c r="UDR29" s="8"/>
      <c r="UDS29" s="8"/>
      <c r="UDT29" s="13"/>
      <c r="UDU29" s="13"/>
      <c r="UDV29" s="14"/>
      <c r="UDW29" s="15"/>
      <c r="UDX29" s="13"/>
      <c r="UDY29" s="9"/>
      <c r="UDZ29" s="8"/>
      <c r="UEA29" s="8"/>
      <c r="UEB29" s="13"/>
      <c r="UEC29" s="13"/>
      <c r="UED29" s="14"/>
      <c r="UEE29" s="15"/>
      <c r="UEF29" s="13"/>
      <c r="UEG29" s="9"/>
      <c r="UEH29" s="8"/>
      <c r="UEI29" s="8"/>
      <c r="UEJ29" s="13"/>
      <c r="UEK29" s="13"/>
      <c r="UEL29" s="14"/>
      <c r="UEM29" s="15"/>
      <c r="UEN29" s="13"/>
      <c r="UEO29" s="9"/>
      <c r="UEP29" s="8"/>
      <c r="UEQ29" s="8"/>
      <c r="UER29" s="13"/>
      <c r="UES29" s="13"/>
      <c r="UET29" s="14"/>
      <c r="UEU29" s="15"/>
      <c r="UEV29" s="13"/>
      <c r="UEW29" s="9"/>
      <c r="UEX29" s="8"/>
      <c r="UEY29" s="8"/>
      <c r="UEZ29" s="13"/>
      <c r="UFA29" s="13"/>
      <c r="UFB29" s="14"/>
      <c r="UFC29" s="15"/>
      <c r="UFD29" s="13"/>
      <c r="UFE29" s="9"/>
      <c r="UFF29" s="8"/>
      <c r="UFG29" s="8"/>
      <c r="UFH29" s="13"/>
      <c r="UFI29" s="13"/>
      <c r="UFJ29" s="14"/>
      <c r="UFK29" s="15"/>
      <c r="UFL29" s="13"/>
      <c r="UFM29" s="9"/>
      <c r="UFN29" s="8"/>
      <c r="UFO29" s="8"/>
      <c r="UFP29" s="13"/>
      <c r="UFQ29" s="13"/>
      <c r="UFR29" s="14"/>
      <c r="UFS29" s="15"/>
      <c r="UFT29" s="13"/>
      <c r="UFU29" s="9"/>
      <c r="UFV29" s="8"/>
      <c r="UFW29" s="8"/>
      <c r="UFX29" s="13"/>
      <c r="UFY29" s="13"/>
      <c r="UFZ29" s="14"/>
      <c r="UGA29" s="15"/>
      <c r="UGB29" s="13"/>
      <c r="UGC29" s="9"/>
      <c r="UGD29" s="8"/>
      <c r="UGE29" s="8"/>
      <c r="UGF29" s="13"/>
      <c r="UGG29" s="13"/>
      <c r="UGH29" s="14"/>
      <c r="UGI29" s="15"/>
      <c r="UGJ29" s="13"/>
      <c r="UGK29" s="9"/>
      <c r="UGL29" s="8"/>
      <c r="UGM29" s="8"/>
      <c r="UGN29" s="13"/>
      <c r="UGO29" s="13"/>
      <c r="UGP29" s="14"/>
      <c r="UGQ29" s="15"/>
      <c r="UGR29" s="13"/>
      <c r="UGS29" s="9"/>
      <c r="UGT29" s="8"/>
      <c r="UGU29" s="8"/>
      <c r="UGV29" s="13"/>
      <c r="UGW29" s="13"/>
      <c r="UGX29" s="14"/>
      <c r="UGY29" s="15"/>
      <c r="UGZ29" s="13"/>
      <c r="UHA29" s="9"/>
      <c r="UHB29" s="8"/>
      <c r="UHC29" s="8"/>
      <c r="UHD29" s="13"/>
      <c r="UHE29" s="13"/>
      <c r="UHF29" s="14"/>
      <c r="UHG29" s="15"/>
      <c r="UHH29" s="13"/>
      <c r="UHI29" s="9"/>
      <c r="UHJ29" s="8"/>
      <c r="UHK29" s="8"/>
      <c r="UHL29" s="13"/>
      <c r="UHM29" s="13"/>
      <c r="UHN29" s="14"/>
      <c r="UHO29" s="15"/>
      <c r="UHP29" s="13"/>
      <c r="UHQ29" s="9"/>
      <c r="UHR29" s="8"/>
      <c r="UHS29" s="8"/>
      <c r="UHT29" s="13"/>
      <c r="UHU29" s="13"/>
      <c r="UHV29" s="14"/>
      <c r="UHW29" s="15"/>
      <c r="UHX29" s="13"/>
      <c r="UHY29" s="9"/>
      <c r="UHZ29" s="8"/>
      <c r="UIA29" s="8"/>
      <c r="UIB29" s="13"/>
      <c r="UIC29" s="13"/>
      <c r="UID29" s="14"/>
      <c r="UIE29" s="15"/>
      <c r="UIF29" s="13"/>
      <c r="UIG29" s="9"/>
      <c r="UIH29" s="8"/>
      <c r="UII29" s="8"/>
      <c r="UIJ29" s="13"/>
      <c r="UIK29" s="13"/>
      <c r="UIL29" s="14"/>
      <c r="UIM29" s="15"/>
      <c r="UIN29" s="13"/>
      <c r="UIO29" s="9"/>
      <c r="UIP29" s="8"/>
      <c r="UIQ29" s="8"/>
      <c r="UIR29" s="13"/>
      <c r="UIS29" s="13"/>
      <c r="UIT29" s="14"/>
      <c r="UIU29" s="15"/>
      <c r="UIV29" s="13"/>
      <c r="UIW29" s="9"/>
      <c r="UIX29" s="8"/>
      <c r="UIY29" s="8"/>
      <c r="UIZ29" s="13"/>
      <c r="UJA29" s="13"/>
      <c r="UJB29" s="14"/>
      <c r="UJC29" s="15"/>
      <c r="UJD29" s="13"/>
      <c r="UJE29" s="9"/>
      <c r="UJF29" s="8"/>
      <c r="UJG29" s="8"/>
      <c r="UJH29" s="13"/>
      <c r="UJI29" s="13"/>
      <c r="UJJ29" s="14"/>
      <c r="UJK29" s="15"/>
      <c r="UJL29" s="13"/>
      <c r="UJM29" s="9"/>
      <c r="UJN29" s="8"/>
      <c r="UJO29" s="8"/>
      <c r="UJP29" s="13"/>
      <c r="UJQ29" s="13"/>
      <c r="UJR29" s="14"/>
      <c r="UJS29" s="15"/>
      <c r="UJT29" s="13"/>
      <c r="UJU29" s="9"/>
      <c r="UJV29" s="8"/>
      <c r="UJW29" s="8"/>
      <c r="UJX29" s="13"/>
      <c r="UJY29" s="13"/>
      <c r="UJZ29" s="14"/>
      <c r="UKA29" s="15"/>
      <c r="UKB29" s="13"/>
      <c r="UKC29" s="9"/>
      <c r="UKD29" s="8"/>
      <c r="UKE29" s="8"/>
      <c r="UKF29" s="13"/>
      <c r="UKG29" s="13"/>
      <c r="UKH29" s="14"/>
      <c r="UKI29" s="15"/>
      <c r="UKJ29" s="13"/>
      <c r="UKK29" s="9"/>
      <c r="UKL29" s="8"/>
      <c r="UKM29" s="8"/>
      <c r="UKN29" s="13"/>
      <c r="UKO29" s="13"/>
      <c r="UKP29" s="14"/>
      <c r="UKQ29" s="15"/>
      <c r="UKR29" s="13"/>
      <c r="UKS29" s="9"/>
      <c r="UKT29" s="8"/>
      <c r="UKU29" s="8"/>
      <c r="UKV29" s="13"/>
      <c r="UKW29" s="13"/>
      <c r="UKX29" s="14"/>
      <c r="UKY29" s="15"/>
      <c r="UKZ29" s="13"/>
      <c r="ULA29" s="9"/>
      <c r="ULB29" s="8"/>
      <c r="ULC29" s="8"/>
      <c r="ULD29" s="13"/>
      <c r="ULE29" s="13"/>
      <c r="ULF29" s="14"/>
      <c r="ULG29" s="15"/>
      <c r="ULH29" s="13"/>
      <c r="ULI29" s="9"/>
      <c r="ULJ29" s="8"/>
      <c r="ULK29" s="8"/>
      <c r="ULL29" s="13"/>
      <c r="ULM29" s="13"/>
      <c r="ULN29" s="14"/>
      <c r="ULO29" s="15"/>
      <c r="ULP29" s="13"/>
      <c r="ULQ29" s="9"/>
      <c r="ULR29" s="8"/>
      <c r="ULS29" s="8"/>
      <c r="ULT29" s="13"/>
      <c r="ULU29" s="13"/>
      <c r="ULV29" s="14"/>
      <c r="ULW29" s="15"/>
      <c r="ULX29" s="13"/>
      <c r="ULY29" s="9"/>
      <c r="ULZ29" s="8"/>
      <c r="UMA29" s="8"/>
      <c r="UMB29" s="13"/>
      <c r="UMC29" s="13"/>
      <c r="UMD29" s="14"/>
      <c r="UME29" s="15"/>
      <c r="UMF29" s="13"/>
      <c r="UMG29" s="9"/>
      <c r="UMH29" s="8"/>
      <c r="UMI29" s="8"/>
      <c r="UMJ29" s="13"/>
      <c r="UMK29" s="13"/>
      <c r="UML29" s="14"/>
      <c r="UMM29" s="15"/>
      <c r="UMN29" s="13"/>
      <c r="UMO29" s="9"/>
      <c r="UMP29" s="8"/>
      <c r="UMQ29" s="8"/>
      <c r="UMR29" s="13"/>
      <c r="UMS29" s="13"/>
      <c r="UMT29" s="14"/>
      <c r="UMU29" s="15"/>
      <c r="UMV29" s="13"/>
      <c r="UMW29" s="9"/>
      <c r="UMX29" s="8"/>
      <c r="UMY29" s="8"/>
      <c r="UMZ29" s="13"/>
      <c r="UNA29" s="13"/>
      <c r="UNB29" s="14"/>
      <c r="UNC29" s="15"/>
      <c r="UND29" s="13"/>
      <c r="UNE29" s="9"/>
      <c r="UNF29" s="8"/>
      <c r="UNG29" s="8"/>
      <c r="UNH29" s="13"/>
      <c r="UNI29" s="13"/>
      <c r="UNJ29" s="14"/>
      <c r="UNK29" s="15"/>
      <c r="UNL29" s="13"/>
      <c r="UNM29" s="9"/>
      <c r="UNN29" s="8"/>
      <c r="UNO29" s="8"/>
      <c r="UNP29" s="13"/>
      <c r="UNQ29" s="13"/>
      <c r="UNR29" s="14"/>
      <c r="UNS29" s="15"/>
      <c r="UNT29" s="13"/>
      <c r="UNU29" s="9"/>
      <c r="UNV29" s="8"/>
      <c r="UNW29" s="8"/>
      <c r="UNX29" s="13"/>
      <c r="UNY29" s="13"/>
      <c r="UNZ29" s="14"/>
      <c r="UOA29" s="15"/>
      <c r="UOB29" s="13"/>
      <c r="UOC29" s="9"/>
      <c r="UOD29" s="8"/>
      <c r="UOE29" s="8"/>
      <c r="UOF29" s="13"/>
      <c r="UOG29" s="13"/>
      <c r="UOH29" s="14"/>
      <c r="UOI29" s="15"/>
      <c r="UOJ29" s="13"/>
      <c r="UOK29" s="9"/>
      <c r="UOL29" s="8"/>
      <c r="UOM29" s="8"/>
      <c r="UON29" s="13"/>
      <c r="UOO29" s="13"/>
      <c r="UOP29" s="14"/>
      <c r="UOQ29" s="15"/>
      <c r="UOR29" s="13"/>
      <c r="UOS29" s="9"/>
      <c r="UOT29" s="8"/>
      <c r="UOU29" s="8"/>
      <c r="UOV29" s="13"/>
      <c r="UOW29" s="13"/>
      <c r="UOX29" s="14"/>
      <c r="UOY29" s="15"/>
      <c r="UOZ29" s="13"/>
      <c r="UPA29" s="9"/>
      <c r="UPB29" s="8"/>
      <c r="UPC29" s="8"/>
      <c r="UPD29" s="13"/>
      <c r="UPE29" s="13"/>
      <c r="UPF29" s="14"/>
      <c r="UPG29" s="15"/>
      <c r="UPH29" s="13"/>
      <c r="UPI29" s="9"/>
      <c r="UPJ29" s="8"/>
      <c r="UPK29" s="8"/>
      <c r="UPL29" s="13"/>
      <c r="UPM29" s="13"/>
      <c r="UPN29" s="14"/>
      <c r="UPO29" s="15"/>
      <c r="UPP29" s="13"/>
      <c r="UPQ29" s="9"/>
      <c r="UPR29" s="8"/>
      <c r="UPS29" s="8"/>
      <c r="UPT29" s="13"/>
      <c r="UPU29" s="13"/>
      <c r="UPV29" s="14"/>
      <c r="UPW29" s="15"/>
      <c r="UPX29" s="13"/>
      <c r="UPY29" s="9"/>
      <c r="UPZ29" s="8"/>
      <c r="UQA29" s="8"/>
      <c r="UQB29" s="13"/>
      <c r="UQC29" s="13"/>
      <c r="UQD29" s="14"/>
      <c r="UQE29" s="15"/>
      <c r="UQF29" s="13"/>
      <c r="UQG29" s="9"/>
      <c r="UQH29" s="8"/>
      <c r="UQI29" s="8"/>
      <c r="UQJ29" s="13"/>
      <c r="UQK29" s="13"/>
      <c r="UQL29" s="14"/>
      <c r="UQM29" s="15"/>
      <c r="UQN29" s="13"/>
      <c r="UQO29" s="9"/>
      <c r="UQP29" s="8"/>
      <c r="UQQ29" s="8"/>
      <c r="UQR29" s="13"/>
      <c r="UQS29" s="13"/>
      <c r="UQT29" s="14"/>
      <c r="UQU29" s="15"/>
      <c r="UQV29" s="13"/>
      <c r="UQW29" s="9"/>
      <c r="UQX29" s="8"/>
      <c r="UQY29" s="8"/>
      <c r="UQZ29" s="13"/>
      <c r="URA29" s="13"/>
      <c r="URB29" s="14"/>
      <c r="URC29" s="15"/>
      <c r="URD29" s="13"/>
      <c r="URE29" s="9"/>
      <c r="URF29" s="8"/>
      <c r="URG29" s="8"/>
      <c r="URH29" s="13"/>
      <c r="URI29" s="13"/>
      <c r="URJ29" s="14"/>
      <c r="URK29" s="15"/>
      <c r="URL29" s="13"/>
      <c r="URM29" s="9"/>
      <c r="URN29" s="8"/>
      <c r="URO29" s="8"/>
      <c r="URP29" s="13"/>
      <c r="URQ29" s="13"/>
      <c r="URR29" s="14"/>
      <c r="URS29" s="15"/>
      <c r="URT29" s="13"/>
      <c r="URU29" s="9"/>
      <c r="URV29" s="8"/>
      <c r="URW29" s="8"/>
      <c r="URX29" s="13"/>
      <c r="URY29" s="13"/>
      <c r="URZ29" s="14"/>
      <c r="USA29" s="15"/>
      <c r="USB29" s="13"/>
      <c r="USC29" s="9"/>
      <c r="USD29" s="8"/>
      <c r="USE29" s="8"/>
      <c r="USF29" s="13"/>
      <c r="USG29" s="13"/>
      <c r="USH29" s="14"/>
      <c r="USI29" s="15"/>
      <c r="USJ29" s="13"/>
      <c r="USK29" s="9"/>
      <c r="USL29" s="8"/>
      <c r="USM29" s="8"/>
      <c r="USN29" s="13"/>
      <c r="USO29" s="13"/>
      <c r="USP29" s="14"/>
      <c r="USQ29" s="15"/>
      <c r="USR29" s="13"/>
      <c r="USS29" s="9"/>
      <c r="UST29" s="8"/>
      <c r="USU29" s="8"/>
      <c r="USV29" s="13"/>
      <c r="USW29" s="13"/>
      <c r="USX29" s="14"/>
      <c r="USY29" s="15"/>
      <c r="USZ29" s="13"/>
      <c r="UTA29" s="9"/>
      <c r="UTB29" s="8"/>
      <c r="UTC29" s="8"/>
      <c r="UTD29" s="13"/>
      <c r="UTE29" s="13"/>
      <c r="UTF29" s="14"/>
      <c r="UTG29" s="15"/>
      <c r="UTH29" s="13"/>
      <c r="UTI29" s="9"/>
      <c r="UTJ29" s="8"/>
      <c r="UTK29" s="8"/>
      <c r="UTL29" s="13"/>
      <c r="UTM29" s="13"/>
      <c r="UTN29" s="14"/>
      <c r="UTO29" s="15"/>
      <c r="UTP29" s="13"/>
      <c r="UTQ29" s="9"/>
      <c r="UTR29" s="8"/>
      <c r="UTS29" s="8"/>
      <c r="UTT29" s="13"/>
      <c r="UTU29" s="13"/>
      <c r="UTV29" s="14"/>
      <c r="UTW29" s="15"/>
      <c r="UTX29" s="13"/>
      <c r="UTY29" s="9"/>
      <c r="UTZ29" s="8"/>
      <c r="UUA29" s="8"/>
      <c r="UUB29" s="13"/>
      <c r="UUC29" s="13"/>
      <c r="UUD29" s="14"/>
      <c r="UUE29" s="15"/>
      <c r="UUF29" s="13"/>
      <c r="UUG29" s="9"/>
      <c r="UUH29" s="8"/>
      <c r="UUI29" s="8"/>
      <c r="UUJ29" s="13"/>
      <c r="UUK29" s="13"/>
      <c r="UUL29" s="14"/>
      <c r="UUM29" s="15"/>
      <c r="UUN29" s="13"/>
      <c r="UUO29" s="9"/>
      <c r="UUP29" s="8"/>
      <c r="UUQ29" s="8"/>
      <c r="UUR29" s="13"/>
      <c r="UUS29" s="13"/>
      <c r="UUT29" s="14"/>
      <c r="UUU29" s="15"/>
      <c r="UUV29" s="13"/>
      <c r="UUW29" s="9"/>
      <c r="UUX29" s="8"/>
      <c r="UUY29" s="8"/>
      <c r="UUZ29" s="13"/>
      <c r="UVA29" s="13"/>
      <c r="UVB29" s="14"/>
      <c r="UVC29" s="15"/>
      <c r="UVD29" s="13"/>
      <c r="UVE29" s="9"/>
      <c r="UVF29" s="8"/>
      <c r="UVG29" s="8"/>
      <c r="UVH29" s="13"/>
      <c r="UVI29" s="13"/>
      <c r="UVJ29" s="14"/>
      <c r="UVK29" s="15"/>
      <c r="UVL29" s="13"/>
      <c r="UVM29" s="9"/>
      <c r="UVN29" s="8"/>
      <c r="UVO29" s="8"/>
      <c r="UVP29" s="13"/>
      <c r="UVQ29" s="13"/>
      <c r="UVR29" s="14"/>
      <c r="UVS29" s="15"/>
      <c r="UVT29" s="13"/>
      <c r="UVU29" s="9"/>
      <c r="UVV29" s="8"/>
      <c r="UVW29" s="8"/>
      <c r="UVX29" s="13"/>
      <c r="UVY29" s="13"/>
      <c r="UVZ29" s="14"/>
      <c r="UWA29" s="15"/>
      <c r="UWB29" s="13"/>
      <c r="UWC29" s="9"/>
      <c r="UWD29" s="8"/>
      <c r="UWE29" s="8"/>
      <c r="UWF29" s="13"/>
      <c r="UWG29" s="13"/>
      <c r="UWH29" s="14"/>
      <c r="UWI29" s="15"/>
      <c r="UWJ29" s="13"/>
      <c r="UWK29" s="9"/>
      <c r="UWL29" s="8"/>
      <c r="UWM29" s="8"/>
      <c r="UWN29" s="13"/>
      <c r="UWO29" s="13"/>
      <c r="UWP29" s="14"/>
      <c r="UWQ29" s="15"/>
      <c r="UWR29" s="13"/>
      <c r="UWS29" s="9"/>
      <c r="UWT29" s="8"/>
      <c r="UWU29" s="8"/>
      <c r="UWV29" s="13"/>
      <c r="UWW29" s="13"/>
      <c r="UWX29" s="14"/>
      <c r="UWY29" s="15"/>
      <c r="UWZ29" s="13"/>
      <c r="UXA29" s="9"/>
      <c r="UXB29" s="8"/>
      <c r="UXC29" s="8"/>
      <c r="UXD29" s="13"/>
      <c r="UXE29" s="13"/>
      <c r="UXF29" s="14"/>
      <c r="UXG29" s="15"/>
      <c r="UXH29" s="13"/>
      <c r="UXI29" s="9"/>
      <c r="UXJ29" s="8"/>
      <c r="UXK29" s="8"/>
      <c r="UXL29" s="13"/>
      <c r="UXM29" s="13"/>
      <c r="UXN29" s="14"/>
      <c r="UXO29" s="15"/>
      <c r="UXP29" s="13"/>
      <c r="UXQ29" s="9"/>
      <c r="UXR29" s="8"/>
      <c r="UXS29" s="8"/>
      <c r="UXT29" s="13"/>
      <c r="UXU29" s="13"/>
      <c r="UXV29" s="14"/>
      <c r="UXW29" s="15"/>
      <c r="UXX29" s="13"/>
      <c r="UXY29" s="9"/>
      <c r="UXZ29" s="8"/>
      <c r="UYA29" s="8"/>
      <c r="UYB29" s="13"/>
      <c r="UYC29" s="13"/>
      <c r="UYD29" s="14"/>
      <c r="UYE29" s="15"/>
      <c r="UYF29" s="13"/>
      <c r="UYG29" s="9"/>
      <c r="UYH29" s="8"/>
      <c r="UYI29" s="8"/>
      <c r="UYJ29" s="13"/>
      <c r="UYK29" s="13"/>
      <c r="UYL29" s="14"/>
      <c r="UYM29" s="15"/>
      <c r="UYN29" s="13"/>
      <c r="UYO29" s="9"/>
      <c r="UYP29" s="8"/>
      <c r="UYQ29" s="8"/>
      <c r="UYR29" s="13"/>
      <c r="UYS29" s="13"/>
      <c r="UYT29" s="14"/>
      <c r="UYU29" s="15"/>
      <c r="UYV29" s="13"/>
      <c r="UYW29" s="9"/>
      <c r="UYX29" s="8"/>
      <c r="UYY29" s="8"/>
      <c r="UYZ29" s="13"/>
      <c r="UZA29" s="13"/>
      <c r="UZB29" s="14"/>
      <c r="UZC29" s="15"/>
      <c r="UZD29" s="13"/>
      <c r="UZE29" s="9"/>
      <c r="UZF29" s="8"/>
      <c r="UZG29" s="8"/>
      <c r="UZH29" s="13"/>
      <c r="UZI29" s="13"/>
      <c r="UZJ29" s="14"/>
      <c r="UZK29" s="15"/>
      <c r="UZL29" s="13"/>
      <c r="UZM29" s="9"/>
      <c r="UZN29" s="8"/>
      <c r="UZO29" s="8"/>
      <c r="UZP29" s="13"/>
      <c r="UZQ29" s="13"/>
      <c r="UZR29" s="14"/>
      <c r="UZS29" s="15"/>
      <c r="UZT29" s="13"/>
      <c r="UZU29" s="9"/>
      <c r="UZV29" s="8"/>
      <c r="UZW29" s="8"/>
      <c r="UZX29" s="13"/>
      <c r="UZY29" s="13"/>
      <c r="UZZ29" s="14"/>
      <c r="VAA29" s="15"/>
      <c r="VAB29" s="13"/>
      <c r="VAC29" s="9"/>
      <c r="VAD29" s="8"/>
      <c r="VAE29" s="8"/>
      <c r="VAF29" s="13"/>
      <c r="VAG29" s="13"/>
      <c r="VAH29" s="14"/>
      <c r="VAI29" s="15"/>
      <c r="VAJ29" s="13"/>
      <c r="VAK29" s="9"/>
      <c r="VAL29" s="8"/>
      <c r="VAM29" s="8"/>
      <c r="VAN29" s="13"/>
      <c r="VAO29" s="13"/>
      <c r="VAP29" s="14"/>
      <c r="VAQ29" s="15"/>
      <c r="VAR29" s="13"/>
      <c r="VAS29" s="9"/>
      <c r="VAT29" s="8"/>
      <c r="VAU29" s="8"/>
      <c r="VAV29" s="13"/>
      <c r="VAW29" s="13"/>
      <c r="VAX29" s="14"/>
      <c r="VAY29" s="15"/>
      <c r="VAZ29" s="13"/>
      <c r="VBA29" s="9"/>
      <c r="VBB29" s="8"/>
      <c r="VBC29" s="8"/>
      <c r="VBD29" s="13"/>
      <c r="VBE29" s="13"/>
      <c r="VBF29" s="14"/>
      <c r="VBG29" s="15"/>
      <c r="VBH29" s="13"/>
      <c r="VBI29" s="9"/>
      <c r="VBJ29" s="8"/>
      <c r="VBK29" s="8"/>
      <c r="VBL29" s="13"/>
      <c r="VBM29" s="13"/>
      <c r="VBN29" s="14"/>
      <c r="VBO29" s="15"/>
      <c r="VBP29" s="13"/>
      <c r="VBQ29" s="9"/>
      <c r="VBR29" s="8"/>
      <c r="VBS29" s="8"/>
      <c r="VBT29" s="13"/>
      <c r="VBU29" s="13"/>
      <c r="VBV29" s="14"/>
      <c r="VBW29" s="15"/>
      <c r="VBX29" s="13"/>
      <c r="VBY29" s="9"/>
      <c r="VBZ29" s="8"/>
      <c r="VCA29" s="8"/>
      <c r="VCB29" s="13"/>
      <c r="VCC29" s="13"/>
      <c r="VCD29" s="14"/>
      <c r="VCE29" s="15"/>
      <c r="VCF29" s="13"/>
      <c r="VCG29" s="9"/>
      <c r="VCH29" s="8"/>
      <c r="VCI29" s="8"/>
      <c r="VCJ29" s="13"/>
      <c r="VCK29" s="13"/>
      <c r="VCL29" s="14"/>
      <c r="VCM29" s="15"/>
      <c r="VCN29" s="13"/>
      <c r="VCO29" s="9"/>
      <c r="VCP29" s="8"/>
      <c r="VCQ29" s="8"/>
      <c r="VCR29" s="13"/>
      <c r="VCS29" s="13"/>
      <c r="VCT29" s="14"/>
      <c r="VCU29" s="15"/>
      <c r="VCV29" s="13"/>
      <c r="VCW29" s="9"/>
      <c r="VCX29" s="8"/>
      <c r="VCY29" s="8"/>
      <c r="VCZ29" s="13"/>
      <c r="VDA29" s="13"/>
      <c r="VDB29" s="14"/>
      <c r="VDC29" s="15"/>
      <c r="VDD29" s="13"/>
      <c r="VDE29" s="9"/>
      <c r="VDF29" s="8"/>
      <c r="VDG29" s="8"/>
      <c r="VDH29" s="13"/>
      <c r="VDI29" s="13"/>
      <c r="VDJ29" s="14"/>
      <c r="VDK29" s="15"/>
      <c r="VDL29" s="13"/>
      <c r="VDM29" s="9"/>
      <c r="VDN29" s="8"/>
      <c r="VDO29" s="8"/>
      <c r="VDP29" s="13"/>
      <c r="VDQ29" s="13"/>
      <c r="VDR29" s="14"/>
      <c r="VDS29" s="15"/>
      <c r="VDT29" s="13"/>
      <c r="VDU29" s="9"/>
      <c r="VDV29" s="8"/>
      <c r="VDW29" s="8"/>
      <c r="VDX29" s="13"/>
      <c r="VDY29" s="13"/>
      <c r="VDZ29" s="14"/>
      <c r="VEA29" s="15"/>
      <c r="VEB29" s="13"/>
      <c r="VEC29" s="9"/>
      <c r="VED29" s="8"/>
      <c r="VEE29" s="8"/>
      <c r="VEF29" s="13"/>
      <c r="VEG29" s="13"/>
      <c r="VEH29" s="14"/>
      <c r="VEI29" s="15"/>
      <c r="VEJ29" s="13"/>
      <c r="VEK29" s="9"/>
      <c r="VEL29" s="8"/>
      <c r="VEM29" s="8"/>
      <c r="VEN29" s="13"/>
      <c r="VEO29" s="13"/>
      <c r="VEP29" s="14"/>
      <c r="VEQ29" s="15"/>
      <c r="VER29" s="13"/>
      <c r="VES29" s="9"/>
      <c r="VET29" s="8"/>
      <c r="VEU29" s="8"/>
      <c r="VEV29" s="13"/>
      <c r="VEW29" s="13"/>
      <c r="VEX29" s="14"/>
      <c r="VEY29" s="15"/>
      <c r="VEZ29" s="13"/>
      <c r="VFA29" s="9"/>
      <c r="VFB29" s="8"/>
      <c r="VFC29" s="8"/>
      <c r="VFD29" s="13"/>
      <c r="VFE29" s="13"/>
      <c r="VFF29" s="14"/>
      <c r="VFG29" s="15"/>
      <c r="VFH29" s="13"/>
      <c r="VFI29" s="9"/>
      <c r="VFJ29" s="8"/>
      <c r="VFK29" s="8"/>
      <c r="VFL29" s="13"/>
      <c r="VFM29" s="13"/>
      <c r="VFN29" s="14"/>
      <c r="VFO29" s="15"/>
      <c r="VFP29" s="13"/>
      <c r="VFQ29" s="9"/>
      <c r="VFR29" s="8"/>
      <c r="VFS29" s="8"/>
      <c r="VFT29" s="13"/>
      <c r="VFU29" s="13"/>
      <c r="VFV29" s="14"/>
      <c r="VFW29" s="15"/>
      <c r="VFX29" s="13"/>
      <c r="VFY29" s="9"/>
      <c r="VFZ29" s="8"/>
      <c r="VGA29" s="8"/>
      <c r="VGB29" s="13"/>
      <c r="VGC29" s="13"/>
      <c r="VGD29" s="14"/>
      <c r="VGE29" s="15"/>
      <c r="VGF29" s="13"/>
      <c r="VGG29" s="9"/>
      <c r="VGH29" s="8"/>
      <c r="VGI29" s="8"/>
      <c r="VGJ29" s="13"/>
      <c r="VGK29" s="13"/>
      <c r="VGL29" s="14"/>
      <c r="VGM29" s="15"/>
      <c r="VGN29" s="13"/>
      <c r="VGO29" s="9"/>
      <c r="VGP29" s="8"/>
      <c r="VGQ29" s="8"/>
      <c r="VGR29" s="13"/>
      <c r="VGS29" s="13"/>
      <c r="VGT29" s="14"/>
      <c r="VGU29" s="15"/>
      <c r="VGV29" s="13"/>
      <c r="VGW29" s="9"/>
      <c r="VGX29" s="8"/>
      <c r="VGY29" s="8"/>
      <c r="VGZ29" s="13"/>
      <c r="VHA29" s="13"/>
      <c r="VHB29" s="14"/>
      <c r="VHC29" s="15"/>
      <c r="VHD29" s="13"/>
      <c r="VHE29" s="9"/>
      <c r="VHF29" s="8"/>
      <c r="VHG29" s="8"/>
      <c r="VHH29" s="13"/>
      <c r="VHI29" s="13"/>
      <c r="VHJ29" s="14"/>
      <c r="VHK29" s="15"/>
      <c r="VHL29" s="13"/>
      <c r="VHM29" s="9"/>
      <c r="VHN29" s="8"/>
      <c r="VHO29" s="8"/>
      <c r="VHP29" s="13"/>
      <c r="VHQ29" s="13"/>
      <c r="VHR29" s="14"/>
      <c r="VHS29" s="15"/>
      <c r="VHT29" s="13"/>
      <c r="VHU29" s="9"/>
      <c r="VHV29" s="8"/>
      <c r="VHW29" s="8"/>
      <c r="VHX29" s="13"/>
      <c r="VHY29" s="13"/>
      <c r="VHZ29" s="14"/>
      <c r="VIA29" s="15"/>
      <c r="VIB29" s="13"/>
      <c r="VIC29" s="9"/>
      <c r="VID29" s="8"/>
      <c r="VIE29" s="8"/>
      <c r="VIF29" s="13"/>
      <c r="VIG29" s="13"/>
      <c r="VIH29" s="14"/>
      <c r="VII29" s="15"/>
      <c r="VIJ29" s="13"/>
      <c r="VIK29" s="9"/>
      <c r="VIL29" s="8"/>
      <c r="VIM29" s="8"/>
      <c r="VIN29" s="13"/>
      <c r="VIO29" s="13"/>
      <c r="VIP29" s="14"/>
      <c r="VIQ29" s="15"/>
      <c r="VIR29" s="13"/>
      <c r="VIS29" s="9"/>
      <c r="VIT29" s="8"/>
      <c r="VIU29" s="8"/>
      <c r="VIV29" s="13"/>
      <c r="VIW29" s="13"/>
      <c r="VIX29" s="14"/>
      <c r="VIY29" s="15"/>
      <c r="VIZ29" s="13"/>
      <c r="VJA29" s="9"/>
      <c r="VJB29" s="8"/>
      <c r="VJC29" s="8"/>
      <c r="VJD29" s="13"/>
      <c r="VJE29" s="13"/>
      <c r="VJF29" s="14"/>
      <c r="VJG29" s="15"/>
      <c r="VJH29" s="13"/>
      <c r="VJI29" s="9"/>
      <c r="VJJ29" s="8"/>
      <c r="VJK29" s="8"/>
      <c r="VJL29" s="13"/>
      <c r="VJM29" s="13"/>
      <c r="VJN29" s="14"/>
      <c r="VJO29" s="15"/>
      <c r="VJP29" s="13"/>
      <c r="VJQ29" s="9"/>
      <c r="VJR29" s="8"/>
      <c r="VJS29" s="8"/>
      <c r="VJT29" s="13"/>
      <c r="VJU29" s="13"/>
      <c r="VJV29" s="14"/>
      <c r="VJW29" s="15"/>
      <c r="VJX29" s="13"/>
      <c r="VJY29" s="9"/>
      <c r="VJZ29" s="8"/>
      <c r="VKA29" s="8"/>
      <c r="VKB29" s="13"/>
      <c r="VKC29" s="13"/>
      <c r="VKD29" s="14"/>
      <c r="VKE29" s="15"/>
      <c r="VKF29" s="13"/>
      <c r="VKG29" s="9"/>
      <c r="VKH29" s="8"/>
      <c r="VKI29" s="8"/>
      <c r="VKJ29" s="13"/>
      <c r="VKK29" s="13"/>
      <c r="VKL29" s="14"/>
      <c r="VKM29" s="15"/>
      <c r="VKN29" s="13"/>
      <c r="VKO29" s="9"/>
      <c r="VKP29" s="8"/>
      <c r="VKQ29" s="8"/>
      <c r="VKR29" s="13"/>
      <c r="VKS29" s="13"/>
      <c r="VKT29" s="14"/>
      <c r="VKU29" s="15"/>
      <c r="VKV29" s="13"/>
      <c r="VKW29" s="9"/>
      <c r="VKX29" s="8"/>
      <c r="VKY29" s="8"/>
      <c r="VKZ29" s="13"/>
      <c r="VLA29" s="13"/>
      <c r="VLB29" s="14"/>
      <c r="VLC29" s="15"/>
      <c r="VLD29" s="13"/>
      <c r="VLE29" s="9"/>
      <c r="VLF29" s="8"/>
      <c r="VLG29" s="8"/>
      <c r="VLH29" s="13"/>
      <c r="VLI29" s="13"/>
      <c r="VLJ29" s="14"/>
      <c r="VLK29" s="15"/>
      <c r="VLL29" s="13"/>
      <c r="VLM29" s="9"/>
      <c r="VLN29" s="8"/>
      <c r="VLO29" s="8"/>
      <c r="VLP29" s="13"/>
      <c r="VLQ29" s="13"/>
      <c r="VLR29" s="14"/>
      <c r="VLS29" s="15"/>
      <c r="VLT29" s="13"/>
      <c r="VLU29" s="9"/>
      <c r="VLV29" s="8"/>
      <c r="VLW29" s="8"/>
      <c r="VLX29" s="13"/>
      <c r="VLY29" s="13"/>
      <c r="VLZ29" s="14"/>
      <c r="VMA29" s="15"/>
      <c r="VMB29" s="13"/>
      <c r="VMC29" s="9"/>
      <c r="VMD29" s="8"/>
      <c r="VME29" s="8"/>
      <c r="VMF29" s="13"/>
      <c r="VMG29" s="13"/>
      <c r="VMH29" s="14"/>
      <c r="VMI29" s="15"/>
      <c r="VMJ29" s="13"/>
      <c r="VMK29" s="9"/>
      <c r="VML29" s="8"/>
      <c r="VMM29" s="8"/>
      <c r="VMN29" s="13"/>
      <c r="VMO29" s="13"/>
      <c r="VMP29" s="14"/>
      <c r="VMQ29" s="15"/>
      <c r="VMR29" s="13"/>
      <c r="VMS29" s="9"/>
      <c r="VMT29" s="8"/>
      <c r="VMU29" s="8"/>
      <c r="VMV29" s="13"/>
      <c r="VMW29" s="13"/>
      <c r="VMX29" s="14"/>
      <c r="VMY29" s="15"/>
      <c r="VMZ29" s="13"/>
      <c r="VNA29" s="9"/>
      <c r="VNB29" s="8"/>
      <c r="VNC29" s="8"/>
      <c r="VND29" s="13"/>
      <c r="VNE29" s="13"/>
      <c r="VNF29" s="14"/>
      <c r="VNG29" s="15"/>
      <c r="VNH29" s="13"/>
      <c r="VNI29" s="9"/>
      <c r="VNJ29" s="8"/>
      <c r="VNK29" s="8"/>
      <c r="VNL29" s="13"/>
      <c r="VNM29" s="13"/>
      <c r="VNN29" s="14"/>
      <c r="VNO29" s="15"/>
      <c r="VNP29" s="13"/>
      <c r="VNQ29" s="9"/>
      <c r="VNR29" s="8"/>
      <c r="VNS29" s="8"/>
      <c r="VNT29" s="13"/>
      <c r="VNU29" s="13"/>
      <c r="VNV29" s="14"/>
      <c r="VNW29" s="15"/>
      <c r="VNX29" s="13"/>
      <c r="VNY29" s="9"/>
      <c r="VNZ29" s="8"/>
      <c r="VOA29" s="8"/>
      <c r="VOB29" s="13"/>
      <c r="VOC29" s="13"/>
      <c r="VOD29" s="14"/>
      <c r="VOE29" s="15"/>
      <c r="VOF29" s="13"/>
      <c r="VOG29" s="9"/>
      <c r="VOH29" s="8"/>
      <c r="VOI29" s="8"/>
      <c r="VOJ29" s="13"/>
      <c r="VOK29" s="13"/>
      <c r="VOL29" s="14"/>
      <c r="VOM29" s="15"/>
      <c r="VON29" s="13"/>
      <c r="VOO29" s="9"/>
      <c r="VOP29" s="8"/>
      <c r="VOQ29" s="8"/>
      <c r="VOR29" s="13"/>
      <c r="VOS29" s="13"/>
      <c r="VOT29" s="14"/>
      <c r="VOU29" s="15"/>
      <c r="VOV29" s="13"/>
      <c r="VOW29" s="9"/>
      <c r="VOX29" s="8"/>
      <c r="VOY29" s="8"/>
      <c r="VOZ29" s="13"/>
      <c r="VPA29" s="13"/>
      <c r="VPB29" s="14"/>
      <c r="VPC29" s="15"/>
      <c r="VPD29" s="13"/>
      <c r="VPE29" s="9"/>
      <c r="VPF29" s="8"/>
      <c r="VPG29" s="8"/>
      <c r="VPH29" s="13"/>
      <c r="VPI29" s="13"/>
      <c r="VPJ29" s="14"/>
      <c r="VPK29" s="15"/>
      <c r="VPL29" s="13"/>
      <c r="VPM29" s="9"/>
      <c r="VPN29" s="8"/>
      <c r="VPO29" s="8"/>
      <c r="VPP29" s="13"/>
      <c r="VPQ29" s="13"/>
      <c r="VPR29" s="14"/>
      <c r="VPS29" s="15"/>
      <c r="VPT29" s="13"/>
      <c r="VPU29" s="9"/>
      <c r="VPV29" s="8"/>
      <c r="VPW29" s="8"/>
      <c r="VPX29" s="13"/>
      <c r="VPY29" s="13"/>
      <c r="VPZ29" s="14"/>
      <c r="VQA29" s="15"/>
      <c r="VQB29" s="13"/>
      <c r="VQC29" s="9"/>
      <c r="VQD29" s="8"/>
      <c r="VQE29" s="8"/>
      <c r="VQF29" s="13"/>
      <c r="VQG29" s="13"/>
      <c r="VQH29" s="14"/>
      <c r="VQI29" s="15"/>
      <c r="VQJ29" s="13"/>
      <c r="VQK29" s="9"/>
      <c r="VQL29" s="8"/>
      <c r="VQM29" s="8"/>
      <c r="VQN29" s="13"/>
      <c r="VQO29" s="13"/>
      <c r="VQP29" s="14"/>
      <c r="VQQ29" s="15"/>
      <c r="VQR29" s="13"/>
      <c r="VQS29" s="9"/>
      <c r="VQT29" s="8"/>
      <c r="VQU29" s="8"/>
      <c r="VQV29" s="13"/>
      <c r="VQW29" s="13"/>
      <c r="VQX29" s="14"/>
      <c r="VQY29" s="15"/>
      <c r="VQZ29" s="13"/>
      <c r="VRA29" s="9"/>
      <c r="VRB29" s="8"/>
      <c r="VRC29" s="8"/>
      <c r="VRD29" s="13"/>
      <c r="VRE29" s="13"/>
      <c r="VRF29" s="14"/>
      <c r="VRG29" s="15"/>
      <c r="VRH29" s="13"/>
      <c r="VRI29" s="9"/>
      <c r="VRJ29" s="8"/>
      <c r="VRK29" s="8"/>
      <c r="VRL29" s="13"/>
      <c r="VRM29" s="13"/>
      <c r="VRN29" s="14"/>
      <c r="VRO29" s="15"/>
      <c r="VRP29" s="13"/>
      <c r="VRQ29" s="9"/>
      <c r="VRR29" s="8"/>
      <c r="VRS29" s="8"/>
      <c r="VRT29" s="13"/>
      <c r="VRU29" s="13"/>
      <c r="VRV29" s="14"/>
      <c r="VRW29" s="15"/>
      <c r="VRX29" s="13"/>
      <c r="VRY29" s="9"/>
      <c r="VRZ29" s="8"/>
      <c r="VSA29" s="8"/>
      <c r="VSB29" s="13"/>
      <c r="VSC29" s="13"/>
      <c r="VSD29" s="14"/>
      <c r="VSE29" s="15"/>
      <c r="VSF29" s="13"/>
      <c r="VSG29" s="9"/>
      <c r="VSH29" s="8"/>
      <c r="VSI29" s="8"/>
      <c r="VSJ29" s="13"/>
      <c r="VSK29" s="13"/>
      <c r="VSL29" s="14"/>
      <c r="VSM29" s="15"/>
      <c r="VSN29" s="13"/>
      <c r="VSO29" s="9"/>
      <c r="VSP29" s="8"/>
      <c r="VSQ29" s="8"/>
      <c r="VSR29" s="13"/>
      <c r="VSS29" s="13"/>
      <c r="VST29" s="14"/>
      <c r="VSU29" s="15"/>
      <c r="VSV29" s="13"/>
      <c r="VSW29" s="9"/>
      <c r="VSX29" s="8"/>
      <c r="VSY29" s="8"/>
      <c r="VSZ29" s="13"/>
      <c r="VTA29" s="13"/>
      <c r="VTB29" s="14"/>
      <c r="VTC29" s="15"/>
      <c r="VTD29" s="13"/>
      <c r="VTE29" s="9"/>
      <c r="VTF29" s="8"/>
      <c r="VTG29" s="8"/>
      <c r="VTH29" s="13"/>
      <c r="VTI29" s="13"/>
      <c r="VTJ29" s="14"/>
      <c r="VTK29" s="15"/>
      <c r="VTL29" s="13"/>
      <c r="VTM29" s="9"/>
      <c r="VTN29" s="8"/>
      <c r="VTO29" s="8"/>
      <c r="VTP29" s="13"/>
      <c r="VTQ29" s="13"/>
      <c r="VTR29" s="14"/>
      <c r="VTS29" s="15"/>
      <c r="VTT29" s="13"/>
      <c r="VTU29" s="9"/>
      <c r="VTV29" s="8"/>
      <c r="VTW29" s="8"/>
      <c r="VTX29" s="13"/>
      <c r="VTY29" s="13"/>
      <c r="VTZ29" s="14"/>
      <c r="VUA29" s="15"/>
      <c r="VUB29" s="13"/>
      <c r="VUC29" s="9"/>
      <c r="VUD29" s="8"/>
      <c r="VUE29" s="8"/>
      <c r="VUF29" s="13"/>
      <c r="VUG29" s="13"/>
      <c r="VUH29" s="14"/>
      <c r="VUI29" s="15"/>
      <c r="VUJ29" s="13"/>
      <c r="VUK29" s="9"/>
      <c r="VUL29" s="8"/>
      <c r="VUM29" s="8"/>
      <c r="VUN29" s="13"/>
      <c r="VUO29" s="13"/>
      <c r="VUP29" s="14"/>
      <c r="VUQ29" s="15"/>
      <c r="VUR29" s="13"/>
      <c r="VUS29" s="9"/>
      <c r="VUT29" s="8"/>
      <c r="VUU29" s="8"/>
      <c r="VUV29" s="13"/>
      <c r="VUW29" s="13"/>
      <c r="VUX29" s="14"/>
      <c r="VUY29" s="15"/>
      <c r="VUZ29" s="13"/>
      <c r="VVA29" s="9"/>
      <c r="VVB29" s="8"/>
      <c r="VVC29" s="8"/>
      <c r="VVD29" s="13"/>
      <c r="VVE29" s="13"/>
      <c r="VVF29" s="14"/>
      <c r="VVG29" s="15"/>
      <c r="VVH29" s="13"/>
      <c r="VVI29" s="9"/>
      <c r="VVJ29" s="8"/>
      <c r="VVK29" s="8"/>
      <c r="VVL29" s="13"/>
      <c r="VVM29" s="13"/>
      <c r="VVN29" s="14"/>
      <c r="VVO29" s="15"/>
      <c r="VVP29" s="13"/>
      <c r="VVQ29" s="9"/>
      <c r="VVR29" s="8"/>
      <c r="VVS29" s="8"/>
      <c r="VVT29" s="13"/>
      <c r="VVU29" s="13"/>
      <c r="VVV29" s="14"/>
      <c r="VVW29" s="15"/>
      <c r="VVX29" s="13"/>
      <c r="VVY29" s="9"/>
      <c r="VVZ29" s="8"/>
      <c r="VWA29" s="8"/>
      <c r="VWB29" s="13"/>
      <c r="VWC29" s="13"/>
      <c r="VWD29" s="14"/>
      <c r="VWE29" s="15"/>
      <c r="VWF29" s="13"/>
      <c r="VWG29" s="9"/>
      <c r="VWH29" s="8"/>
      <c r="VWI29" s="8"/>
      <c r="VWJ29" s="13"/>
      <c r="VWK29" s="13"/>
      <c r="VWL29" s="14"/>
      <c r="VWM29" s="15"/>
      <c r="VWN29" s="13"/>
      <c r="VWO29" s="9"/>
      <c r="VWP29" s="8"/>
      <c r="VWQ29" s="8"/>
      <c r="VWR29" s="13"/>
      <c r="VWS29" s="13"/>
      <c r="VWT29" s="14"/>
      <c r="VWU29" s="15"/>
      <c r="VWV29" s="13"/>
      <c r="VWW29" s="9"/>
      <c r="VWX29" s="8"/>
      <c r="VWY29" s="8"/>
      <c r="VWZ29" s="13"/>
      <c r="VXA29" s="13"/>
      <c r="VXB29" s="14"/>
      <c r="VXC29" s="15"/>
      <c r="VXD29" s="13"/>
      <c r="VXE29" s="9"/>
      <c r="VXF29" s="8"/>
      <c r="VXG29" s="8"/>
      <c r="VXH29" s="13"/>
      <c r="VXI29" s="13"/>
      <c r="VXJ29" s="14"/>
      <c r="VXK29" s="15"/>
      <c r="VXL29" s="13"/>
      <c r="VXM29" s="9"/>
      <c r="VXN29" s="8"/>
      <c r="VXO29" s="8"/>
      <c r="VXP29" s="13"/>
      <c r="VXQ29" s="13"/>
      <c r="VXR29" s="14"/>
      <c r="VXS29" s="15"/>
      <c r="VXT29" s="13"/>
      <c r="VXU29" s="9"/>
      <c r="VXV29" s="8"/>
      <c r="VXW29" s="8"/>
      <c r="VXX29" s="13"/>
      <c r="VXY29" s="13"/>
      <c r="VXZ29" s="14"/>
      <c r="VYA29" s="15"/>
      <c r="VYB29" s="13"/>
      <c r="VYC29" s="9"/>
      <c r="VYD29" s="8"/>
      <c r="VYE29" s="8"/>
      <c r="VYF29" s="13"/>
      <c r="VYG29" s="13"/>
      <c r="VYH29" s="14"/>
      <c r="VYI29" s="15"/>
      <c r="VYJ29" s="13"/>
      <c r="VYK29" s="9"/>
      <c r="VYL29" s="8"/>
      <c r="VYM29" s="8"/>
      <c r="VYN29" s="13"/>
      <c r="VYO29" s="13"/>
      <c r="VYP29" s="14"/>
      <c r="VYQ29" s="15"/>
      <c r="VYR29" s="13"/>
      <c r="VYS29" s="9"/>
      <c r="VYT29" s="8"/>
      <c r="VYU29" s="8"/>
      <c r="VYV29" s="13"/>
      <c r="VYW29" s="13"/>
      <c r="VYX29" s="14"/>
      <c r="VYY29" s="15"/>
      <c r="VYZ29" s="13"/>
      <c r="VZA29" s="9"/>
      <c r="VZB29" s="8"/>
      <c r="VZC29" s="8"/>
      <c r="VZD29" s="13"/>
      <c r="VZE29" s="13"/>
      <c r="VZF29" s="14"/>
      <c r="VZG29" s="15"/>
      <c r="VZH29" s="13"/>
      <c r="VZI29" s="9"/>
      <c r="VZJ29" s="8"/>
      <c r="VZK29" s="8"/>
      <c r="VZL29" s="13"/>
      <c r="VZM29" s="13"/>
      <c r="VZN29" s="14"/>
      <c r="VZO29" s="15"/>
      <c r="VZP29" s="13"/>
      <c r="VZQ29" s="9"/>
      <c r="VZR29" s="8"/>
      <c r="VZS29" s="8"/>
      <c r="VZT29" s="13"/>
      <c r="VZU29" s="13"/>
      <c r="VZV29" s="14"/>
      <c r="VZW29" s="15"/>
      <c r="VZX29" s="13"/>
      <c r="VZY29" s="9"/>
      <c r="VZZ29" s="8"/>
      <c r="WAA29" s="8"/>
      <c r="WAB29" s="13"/>
      <c r="WAC29" s="13"/>
      <c r="WAD29" s="14"/>
      <c r="WAE29" s="15"/>
      <c r="WAF29" s="13"/>
      <c r="WAG29" s="9"/>
      <c r="WAH29" s="8"/>
      <c r="WAI29" s="8"/>
      <c r="WAJ29" s="13"/>
      <c r="WAK29" s="13"/>
      <c r="WAL29" s="14"/>
      <c r="WAM29" s="15"/>
      <c r="WAN29" s="13"/>
      <c r="WAO29" s="9"/>
      <c r="WAP29" s="8"/>
      <c r="WAQ29" s="8"/>
      <c r="WAR29" s="13"/>
      <c r="WAS29" s="13"/>
      <c r="WAT29" s="14"/>
      <c r="WAU29" s="15"/>
      <c r="WAV29" s="13"/>
      <c r="WAW29" s="9"/>
      <c r="WAX29" s="8"/>
      <c r="WAY29" s="8"/>
      <c r="WAZ29" s="13"/>
      <c r="WBA29" s="13"/>
      <c r="WBB29" s="14"/>
      <c r="WBC29" s="15"/>
      <c r="WBD29" s="13"/>
      <c r="WBE29" s="9"/>
      <c r="WBF29" s="8"/>
      <c r="WBG29" s="8"/>
      <c r="WBH29" s="13"/>
      <c r="WBI29" s="13"/>
      <c r="WBJ29" s="14"/>
      <c r="WBK29" s="15"/>
      <c r="WBL29" s="13"/>
      <c r="WBM29" s="9"/>
      <c r="WBN29" s="8"/>
      <c r="WBO29" s="8"/>
      <c r="WBP29" s="13"/>
      <c r="WBQ29" s="13"/>
      <c r="WBR29" s="14"/>
      <c r="WBS29" s="15"/>
      <c r="WBT29" s="13"/>
      <c r="WBU29" s="9"/>
      <c r="WBV29" s="8"/>
      <c r="WBW29" s="8"/>
      <c r="WBX29" s="13"/>
      <c r="WBY29" s="13"/>
      <c r="WBZ29" s="14"/>
      <c r="WCA29" s="15"/>
      <c r="WCB29" s="13"/>
      <c r="WCC29" s="9"/>
      <c r="WCD29" s="8"/>
      <c r="WCE29" s="8"/>
      <c r="WCF29" s="13"/>
      <c r="WCG29" s="13"/>
      <c r="WCH29" s="14"/>
      <c r="WCI29" s="15"/>
      <c r="WCJ29" s="13"/>
      <c r="WCK29" s="9"/>
      <c r="WCL29" s="8"/>
      <c r="WCM29" s="8"/>
      <c r="WCN29" s="13"/>
      <c r="WCO29" s="13"/>
      <c r="WCP29" s="14"/>
      <c r="WCQ29" s="15"/>
      <c r="WCR29" s="13"/>
      <c r="WCS29" s="9"/>
      <c r="WCT29" s="8"/>
      <c r="WCU29" s="8"/>
      <c r="WCV29" s="13"/>
      <c r="WCW29" s="13"/>
      <c r="WCX29" s="14"/>
      <c r="WCY29" s="15"/>
      <c r="WCZ29" s="13"/>
      <c r="WDA29" s="9"/>
      <c r="WDB29" s="8"/>
      <c r="WDC29" s="8"/>
      <c r="WDD29" s="13"/>
      <c r="WDE29" s="13"/>
      <c r="WDF29" s="14"/>
      <c r="WDG29" s="15"/>
      <c r="WDH29" s="13"/>
      <c r="WDI29" s="9"/>
      <c r="WDJ29" s="8"/>
      <c r="WDK29" s="8"/>
      <c r="WDL29" s="13"/>
      <c r="WDM29" s="13"/>
      <c r="WDN29" s="14"/>
      <c r="WDO29" s="15"/>
      <c r="WDP29" s="13"/>
      <c r="WDQ29" s="9"/>
      <c r="WDR29" s="8"/>
      <c r="WDS29" s="8"/>
      <c r="WDT29" s="13"/>
      <c r="WDU29" s="13"/>
      <c r="WDV29" s="14"/>
      <c r="WDW29" s="15"/>
      <c r="WDX29" s="13"/>
      <c r="WDY29" s="9"/>
      <c r="WDZ29" s="8"/>
      <c r="WEA29" s="8"/>
      <c r="WEB29" s="13"/>
      <c r="WEC29" s="13"/>
      <c r="WED29" s="14"/>
      <c r="WEE29" s="15"/>
      <c r="WEF29" s="13"/>
      <c r="WEG29" s="9"/>
      <c r="WEH29" s="8"/>
      <c r="WEI29" s="8"/>
      <c r="WEJ29" s="13"/>
      <c r="WEK29" s="13"/>
      <c r="WEL29" s="14"/>
      <c r="WEM29" s="15"/>
      <c r="WEN29" s="13"/>
      <c r="WEO29" s="9"/>
      <c r="WEP29" s="8"/>
      <c r="WEQ29" s="8"/>
      <c r="WER29" s="13"/>
      <c r="WES29" s="13"/>
      <c r="WET29" s="14"/>
      <c r="WEU29" s="15"/>
      <c r="WEV29" s="13"/>
      <c r="WEW29" s="9"/>
      <c r="WEX29" s="8"/>
      <c r="WEY29" s="8"/>
      <c r="WEZ29" s="13"/>
      <c r="WFA29" s="13"/>
      <c r="WFB29" s="14"/>
      <c r="WFC29" s="15"/>
      <c r="WFD29" s="13"/>
      <c r="WFE29" s="9"/>
      <c r="WFF29" s="8"/>
      <c r="WFG29" s="8"/>
      <c r="WFH29" s="13"/>
      <c r="WFI29" s="13"/>
      <c r="WFJ29" s="14"/>
      <c r="WFK29" s="15"/>
      <c r="WFL29" s="13"/>
      <c r="WFM29" s="9"/>
      <c r="WFN29" s="8"/>
      <c r="WFO29" s="8"/>
      <c r="WFP29" s="13"/>
      <c r="WFQ29" s="13"/>
      <c r="WFR29" s="14"/>
      <c r="WFS29" s="15"/>
      <c r="WFT29" s="13"/>
      <c r="WFU29" s="9"/>
      <c r="WFV29" s="8"/>
      <c r="WFW29" s="8"/>
      <c r="WFX29" s="13"/>
      <c r="WFY29" s="13"/>
      <c r="WFZ29" s="14"/>
      <c r="WGA29" s="15"/>
      <c r="WGB29" s="13"/>
      <c r="WGC29" s="9"/>
      <c r="WGD29" s="8"/>
      <c r="WGE29" s="8"/>
      <c r="WGF29" s="13"/>
      <c r="WGG29" s="13"/>
      <c r="WGH29" s="14"/>
      <c r="WGI29" s="15"/>
      <c r="WGJ29" s="13"/>
      <c r="WGK29" s="9"/>
      <c r="WGL29" s="8"/>
      <c r="WGM29" s="8"/>
      <c r="WGN29" s="13"/>
      <c r="WGO29" s="13"/>
      <c r="WGP29" s="14"/>
      <c r="WGQ29" s="15"/>
      <c r="WGR29" s="13"/>
      <c r="WGS29" s="9"/>
      <c r="WGT29" s="8"/>
      <c r="WGU29" s="8"/>
      <c r="WGV29" s="13"/>
      <c r="WGW29" s="13"/>
      <c r="WGX29" s="14"/>
      <c r="WGY29" s="15"/>
      <c r="WGZ29" s="13"/>
      <c r="WHA29" s="9"/>
      <c r="WHB29" s="8"/>
      <c r="WHC29" s="8"/>
      <c r="WHD29" s="13"/>
      <c r="WHE29" s="13"/>
      <c r="WHF29" s="14"/>
      <c r="WHG29" s="15"/>
      <c r="WHH29" s="13"/>
      <c r="WHI29" s="9"/>
      <c r="WHJ29" s="8"/>
      <c r="WHK29" s="8"/>
      <c r="WHL29" s="13"/>
      <c r="WHM29" s="13"/>
      <c r="WHN29" s="14"/>
      <c r="WHO29" s="15"/>
      <c r="WHP29" s="13"/>
      <c r="WHQ29" s="9"/>
      <c r="WHR29" s="8"/>
      <c r="WHS29" s="8"/>
      <c r="WHT29" s="13"/>
      <c r="WHU29" s="13"/>
      <c r="WHV29" s="14"/>
      <c r="WHW29" s="15"/>
      <c r="WHX29" s="13"/>
      <c r="WHY29" s="9"/>
      <c r="WHZ29" s="8"/>
      <c r="WIA29" s="8"/>
      <c r="WIB29" s="13"/>
      <c r="WIC29" s="13"/>
      <c r="WID29" s="14"/>
      <c r="WIE29" s="15"/>
      <c r="WIF29" s="13"/>
      <c r="WIG29" s="9"/>
      <c r="WIH29" s="8"/>
      <c r="WII29" s="8"/>
      <c r="WIJ29" s="13"/>
      <c r="WIK29" s="13"/>
      <c r="WIL29" s="14"/>
      <c r="WIM29" s="15"/>
      <c r="WIN29" s="13"/>
      <c r="WIO29" s="9"/>
      <c r="WIP29" s="8"/>
      <c r="WIQ29" s="8"/>
      <c r="WIR29" s="13"/>
      <c r="WIS29" s="13"/>
      <c r="WIT29" s="14"/>
      <c r="WIU29" s="15"/>
      <c r="WIV29" s="13"/>
      <c r="WIW29" s="9"/>
      <c r="WIX29" s="8"/>
      <c r="WIY29" s="8"/>
      <c r="WIZ29" s="13"/>
      <c r="WJA29" s="13"/>
      <c r="WJB29" s="14"/>
      <c r="WJC29" s="15"/>
      <c r="WJD29" s="13"/>
      <c r="WJE29" s="9"/>
      <c r="WJF29" s="8"/>
      <c r="WJG29" s="8"/>
      <c r="WJH29" s="13"/>
      <c r="WJI29" s="13"/>
      <c r="WJJ29" s="14"/>
      <c r="WJK29" s="15"/>
      <c r="WJL29" s="13"/>
      <c r="WJM29" s="9"/>
      <c r="WJN29" s="8"/>
      <c r="WJO29" s="8"/>
      <c r="WJP29" s="13"/>
      <c r="WJQ29" s="13"/>
      <c r="WJR29" s="14"/>
      <c r="WJS29" s="15"/>
      <c r="WJT29" s="13"/>
      <c r="WJU29" s="9"/>
      <c r="WJV29" s="8"/>
      <c r="WJW29" s="8"/>
      <c r="WJX29" s="13"/>
      <c r="WJY29" s="13"/>
      <c r="WJZ29" s="14"/>
      <c r="WKA29" s="15"/>
      <c r="WKB29" s="13"/>
      <c r="WKC29" s="9"/>
      <c r="WKD29" s="8"/>
      <c r="WKE29" s="8"/>
      <c r="WKF29" s="13"/>
      <c r="WKG29" s="13"/>
      <c r="WKH29" s="14"/>
      <c r="WKI29" s="15"/>
      <c r="WKJ29" s="13"/>
      <c r="WKK29" s="9"/>
      <c r="WKL29" s="8"/>
      <c r="WKM29" s="8"/>
      <c r="WKN29" s="13"/>
      <c r="WKO29" s="13"/>
      <c r="WKP29" s="14"/>
      <c r="WKQ29" s="15"/>
      <c r="WKR29" s="13"/>
      <c r="WKS29" s="9"/>
      <c r="WKT29" s="8"/>
      <c r="WKU29" s="8"/>
      <c r="WKV29" s="13"/>
      <c r="WKW29" s="13"/>
      <c r="WKX29" s="14"/>
      <c r="WKY29" s="15"/>
      <c r="WKZ29" s="13"/>
      <c r="WLA29" s="9"/>
      <c r="WLB29" s="8"/>
      <c r="WLC29" s="8"/>
      <c r="WLD29" s="13"/>
      <c r="WLE29" s="13"/>
      <c r="WLF29" s="14"/>
      <c r="WLG29" s="15"/>
      <c r="WLH29" s="13"/>
      <c r="WLI29" s="9"/>
      <c r="WLJ29" s="8"/>
      <c r="WLK29" s="8"/>
      <c r="WLL29" s="13"/>
      <c r="WLM29" s="13"/>
      <c r="WLN29" s="14"/>
      <c r="WLO29" s="15"/>
      <c r="WLP29" s="13"/>
      <c r="WLQ29" s="9"/>
      <c r="WLR29" s="8"/>
      <c r="WLS29" s="8"/>
      <c r="WLT29" s="13"/>
      <c r="WLU29" s="13"/>
      <c r="WLV29" s="14"/>
      <c r="WLW29" s="15"/>
      <c r="WLX29" s="13"/>
      <c r="WLY29" s="9"/>
      <c r="WLZ29" s="8"/>
      <c r="WMA29" s="8"/>
      <c r="WMB29" s="13"/>
      <c r="WMC29" s="13"/>
      <c r="WMD29" s="14"/>
      <c r="WME29" s="15"/>
      <c r="WMF29" s="13"/>
      <c r="WMG29" s="9"/>
      <c r="WMH29" s="8"/>
      <c r="WMI29" s="8"/>
      <c r="WMJ29" s="13"/>
      <c r="WMK29" s="13"/>
      <c r="WML29" s="14"/>
      <c r="WMM29" s="15"/>
      <c r="WMN29" s="13"/>
      <c r="WMO29" s="9"/>
      <c r="WMP29" s="8"/>
      <c r="WMQ29" s="8"/>
      <c r="WMR29" s="13"/>
      <c r="WMS29" s="13"/>
      <c r="WMT29" s="14"/>
      <c r="WMU29" s="15"/>
      <c r="WMV29" s="13"/>
      <c r="WMW29" s="9"/>
      <c r="WMX29" s="8"/>
      <c r="WMY29" s="8"/>
      <c r="WMZ29" s="13"/>
      <c r="WNA29" s="13"/>
      <c r="WNB29" s="14"/>
      <c r="WNC29" s="15"/>
      <c r="WND29" s="13"/>
      <c r="WNE29" s="9"/>
      <c r="WNF29" s="8"/>
      <c r="WNG29" s="8"/>
      <c r="WNH29" s="13"/>
      <c r="WNI29" s="13"/>
      <c r="WNJ29" s="14"/>
      <c r="WNK29" s="15"/>
      <c r="WNL29" s="13"/>
      <c r="WNM29" s="9"/>
      <c r="WNN29" s="8"/>
      <c r="WNO29" s="8"/>
      <c r="WNP29" s="13"/>
      <c r="WNQ29" s="13"/>
      <c r="WNR29" s="14"/>
      <c r="WNS29" s="15"/>
      <c r="WNT29" s="13"/>
      <c r="WNU29" s="9"/>
      <c r="WNV29" s="8"/>
      <c r="WNW29" s="8"/>
      <c r="WNX29" s="13"/>
      <c r="WNY29" s="13"/>
      <c r="WNZ29" s="14"/>
      <c r="WOA29" s="15"/>
      <c r="WOB29" s="13"/>
      <c r="WOC29" s="9"/>
      <c r="WOD29" s="8"/>
      <c r="WOE29" s="8"/>
      <c r="WOF29" s="13"/>
      <c r="WOG29" s="13"/>
      <c r="WOH29" s="14"/>
      <c r="WOI29" s="15"/>
      <c r="WOJ29" s="13"/>
      <c r="WOK29" s="9"/>
      <c r="WOL29" s="8"/>
      <c r="WOM29" s="8"/>
      <c r="WON29" s="13"/>
      <c r="WOO29" s="13"/>
      <c r="WOP29" s="14"/>
      <c r="WOQ29" s="15"/>
      <c r="WOR29" s="13"/>
      <c r="WOS29" s="9"/>
      <c r="WOT29" s="8"/>
      <c r="WOU29" s="8"/>
      <c r="WOV29" s="13"/>
      <c r="WOW29" s="13"/>
      <c r="WOX29" s="14"/>
      <c r="WOY29" s="15"/>
      <c r="WOZ29" s="13"/>
      <c r="WPA29" s="9"/>
      <c r="WPB29" s="8"/>
      <c r="WPC29" s="8"/>
      <c r="WPD29" s="13"/>
      <c r="WPE29" s="13"/>
      <c r="WPF29" s="14"/>
      <c r="WPG29" s="15"/>
      <c r="WPH29" s="13"/>
      <c r="WPI29" s="9"/>
      <c r="WPJ29" s="8"/>
      <c r="WPK29" s="8"/>
      <c r="WPL29" s="13"/>
      <c r="WPM29" s="13"/>
      <c r="WPN29" s="14"/>
      <c r="WPO29" s="15"/>
      <c r="WPP29" s="13"/>
      <c r="WPQ29" s="9"/>
      <c r="WPR29" s="8"/>
      <c r="WPS29" s="8"/>
      <c r="WPT29" s="13"/>
      <c r="WPU29" s="13"/>
      <c r="WPV29" s="14"/>
      <c r="WPW29" s="15"/>
      <c r="WPX29" s="13"/>
      <c r="WPY29" s="9"/>
      <c r="WPZ29" s="8"/>
      <c r="WQA29" s="8"/>
      <c r="WQB29" s="13"/>
      <c r="WQC29" s="13"/>
      <c r="WQD29" s="14"/>
      <c r="WQE29" s="15"/>
      <c r="WQF29" s="13"/>
      <c r="WQG29" s="9"/>
      <c r="WQH29" s="8"/>
      <c r="WQI29" s="8"/>
      <c r="WQJ29" s="13"/>
      <c r="WQK29" s="13"/>
      <c r="WQL29" s="14"/>
      <c r="WQM29" s="15"/>
      <c r="WQN29" s="13"/>
      <c r="WQO29" s="9"/>
      <c r="WQP29" s="8"/>
      <c r="WQQ29" s="8"/>
      <c r="WQR29" s="13"/>
      <c r="WQS29" s="13"/>
      <c r="WQT29" s="14"/>
      <c r="WQU29" s="15"/>
      <c r="WQV29" s="13"/>
      <c r="WQW29" s="9"/>
      <c r="WQX29" s="8"/>
      <c r="WQY29" s="8"/>
      <c r="WQZ29" s="13"/>
      <c r="WRA29" s="13"/>
      <c r="WRB29" s="14"/>
      <c r="WRC29" s="15"/>
      <c r="WRD29" s="13"/>
      <c r="WRE29" s="9"/>
      <c r="WRF29" s="8"/>
      <c r="WRG29" s="8"/>
      <c r="WRH29" s="13"/>
      <c r="WRI29" s="13"/>
      <c r="WRJ29" s="14"/>
      <c r="WRK29" s="15"/>
      <c r="WRL29" s="13"/>
      <c r="WRM29" s="9"/>
      <c r="WRN29" s="8"/>
      <c r="WRO29" s="8"/>
      <c r="WRP29" s="13"/>
      <c r="WRQ29" s="13"/>
      <c r="WRR29" s="14"/>
      <c r="WRS29" s="15"/>
      <c r="WRT29" s="13"/>
      <c r="WRU29" s="9"/>
      <c r="WRV29" s="8"/>
      <c r="WRW29" s="8"/>
      <c r="WRX29" s="13"/>
      <c r="WRY29" s="13"/>
      <c r="WRZ29" s="14"/>
      <c r="WSA29" s="15"/>
      <c r="WSB29" s="13"/>
      <c r="WSC29" s="9"/>
      <c r="WSD29" s="8"/>
      <c r="WSE29" s="8"/>
      <c r="WSF29" s="13"/>
      <c r="WSG29" s="13"/>
      <c r="WSH29" s="14"/>
      <c r="WSI29" s="15"/>
      <c r="WSJ29" s="13"/>
      <c r="WSK29" s="9"/>
      <c r="WSL29" s="8"/>
      <c r="WSM29" s="8"/>
      <c r="WSN29" s="13"/>
      <c r="WSO29" s="13"/>
      <c r="WSP29" s="14"/>
      <c r="WSQ29" s="15"/>
      <c r="WSR29" s="13"/>
      <c r="WSS29" s="9"/>
      <c r="WST29" s="8"/>
      <c r="WSU29" s="8"/>
      <c r="WSV29" s="13"/>
      <c r="WSW29" s="13"/>
      <c r="WSX29" s="14"/>
      <c r="WSY29" s="15"/>
      <c r="WSZ29" s="13"/>
      <c r="WTA29" s="9"/>
      <c r="WTB29" s="8"/>
      <c r="WTC29" s="8"/>
      <c r="WTD29" s="13"/>
      <c r="WTE29" s="13"/>
      <c r="WTF29" s="14"/>
      <c r="WTG29" s="15"/>
      <c r="WTH29" s="13"/>
      <c r="WTI29" s="9"/>
      <c r="WTJ29" s="8"/>
      <c r="WTK29" s="8"/>
      <c r="WTL29" s="13"/>
      <c r="WTM29" s="13"/>
      <c r="WTN29" s="14"/>
      <c r="WTO29" s="15"/>
      <c r="WTP29" s="13"/>
      <c r="WTQ29" s="9"/>
      <c r="WTR29" s="8"/>
      <c r="WTS29" s="8"/>
      <c r="WTT29" s="13"/>
      <c r="WTU29" s="13"/>
      <c r="WTV29" s="14"/>
      <c r="WTW29" s="15"/>
      <c r="WTX29" s="13"/>
      <c r="WTY29" s="9"/>
      <c r="WTZ29" s="8"/>
      <c r="WUA29" s="8"/>
      <c r="WUB29" s="13"/>
      <c r="WUC29" s="13"/>
      <c r="WUD29" s="14"/>
      <c r="WUE29" s="15"/>
      <c r="WUF29" s="13"/>
      <c r="WUG29" s="9"/>
      <c r="WUH29" s="8"/>
      <c r="WUI29" s="8"/>
      <c r="WUJ29" s="13"/>
      <c r="WUK29" s="13"/>
      <c r="WUL29" s="14"/>
      <c r="WUM29" s="15"/>
      <c r="WUN29" s="13"/>
      <c r="WUO29" s="9"/>
      <c r="WUP29" s="8"/>
      <c r="WUQ29" s="8"/>
      <c r="WUR29" s="13"/>
      <c r="WUS29" s="13"/>
      <c r="WUT29" s="14"/>
      <c r="WUU29" s="15"/>
      <c r="WUV29" s="13"/>
      <c r="WUW29" s="9"/>
      <c r="WUX29" s="8"/>
      <c r="WUY29" s="8"/>
      <c r="WUZ29" s="13"/>
      <c r="WVA29" s="13"/>
      <c r="WVB29" s="14"/>
      <c r="WVC29" s="15"/>
      <c r="WVD29" s="13"/>
      <c r="WVE29" s="9"/>
      <c r="WVF29" s="8"/>
      <c r="WVG29" s="8"/>
      <c r="WVH29" s="13"/>
      <c r="WVI29" s="13"/>
      <c r="WVJ29" s="14"/>
      <c r="WVK29" s="15"/>
      <c r="WVL29" s="13"/>
      <c r="WVM29" s="9"/>
      <c r="WVN29" s="8"/>
      <c r="WVO29" s="8"/>
      <c r="WVP29" s="13"/>
      <c r="WVQ29" s="13"/>
      <c r="WVR29" s="14"/>
      <c r="WVS29" s="15"/>
      <c r="WVT29" s="13"/>
      <c r="WVU29" s="9"/>
      <c r="WVV29" s="8"/>
      <c r="WVW29" s="8"/>
      <c r="WVX29" s="13"/>
      <c r="WVY29" s="13"/>
      <c r="WVZ29" s="14"/>
      <c r="WWA29" s="15"/>
      <c r="WWB29" s="13"/>
      <c r="WWC29" s="9"/>
      <c r="WWD29" s="8"/>
      <c r="WWE29" s="8"/>
      <c r="WWF29" s="13"/>
      <c r="WWG29" s="13"/>
      <c r="WWH29" s="14"/>
      <c r="WWI29" s="15"/>
      <c r="WWJ29" s="13"/>
      <c r="WWK29" s="9"/>
      <c r="WWL29" s="8"/>
      <c r="WWM29" s="8"/>
      <c r="WWN29" s="13"/>
      <c r="WWO29" s="13"/>
      <c r="WWP29" s="14"/>
      <c r="WWQ29" s="15"/>
      <c r="WWR29" s="13"/>
      <c r="WWS29" s="9"/>
      <c r="WWT29" s="8"/>
      <c r="WWU29" s="8"/>
      <c r="WWV29" s="13"/>
      <c r="WWW29" s="13"/>
      <c r="WWX29" s="14"/>
      <c r="WWY29" s="15"/>
      <c r="WWZ29" s="13"/>
      <c r="WXA29" s="9"/>
      <c r="WXB29" s="8"/>
      <c r="WXC29" s="8"/>
      <c r="WXD29" s="13"/>
      <c r="WXE29" s="13"/>
      <c r="WXF29" s="14"/>
      <c r="WXG29" s="15"/>
      <c r="WXH29" s="13"/>
      <c r="WXI29" s="9"/>
      <c r="WXJ29" s="8"/>
      <c r="WXK29" s="8"/>
      <c r="WXL29" s="13"/>
      <c r="WXM29" s="13"/>
      <c r="WXN29" s="14"/>
      <c r="WXO29" s="15"/>
      <c r="WXP29" s="13"/>
      <c r="WXQ29" s="9"/>
      <c r="WXR29" s="8"/>
      <c r="WXS29" s="8"/>
      <c r="WXT29" s="13"/>
      <c r="WXU29" s="13"/>
      <c r="WXV29" s="14"/>
      <c r="WXW29" s="15"/>
      <c r="WXX29" s="13"/>
      <c r="WXY29" s="9"/>
      <c r="WXZ29" s="8"/>
      <c r="WYA29" s="8"/>
      <c r="WYB29" s="13"/>
      <c r="WYC29" s="13"/>
      <c r="WYD29" s="14"/>
      <c r="WYE29" s="15"/>
      <c r="WYF29" s="13"/>
      <c r="WYG29" s="9"/>
      <c r="WYH29" s="8"/>
      <c r="WYI29" s="8"/>
      <c r="WYJ29" s="13"/>
      <c r="WYK29" s="13"/>
      <c r="WYL29" s="14"/>
      <c r="WYM29" s="15"/>
      <c r="WYN29" s="13"/>
      <c r="WYO29" s="9"/>
      <c r="WYP29" s="8"/>
      <c r="WYQ29" s="8"/>
      <c r="WYR29" s="13"/>
      <c r="WYS29" s="13"/>
      <c r="WYT29" s="14"/>
      <c r="WYU29" s="15"/>
      <c r="WYV29" s="13"/>
      <c r="WYW29" s="9"/>
      <c r="WYX29" s="8"/>
      <c r="WYY29" s="8"/>
      <c r="WYZ29" s="13"/>
      <c r="WZA29" s="13"/>
      <c r="WZB29" s="14"/>
      <c r="WZC29" s="15"/>
      <c r="WZD29" s="13"/>
      <c r="WZE29" s="9"/>
      <c r="WZF29" s="8"/>
      <c r="WZG29" s="8"/>
      <c r="WZH29" s="13"/>
      <c r="WZI29" s="13"/>
      <c r="WZJ29" s="14"/>
      <c r="WZK29" s="15"/>
      <c r="WZL29" s="13"/>
      <c r="WZM29" s="9"/>
      <c r="WZN29" s="8"/>
      <c r="WZO29" s="8"/>
      <c r="WZP29" s="13"/>
      <c r="WZQ29" s="13"/>
      <c r="WZR29" s="14"/>
      <c r="WZS29" s="15"/>
      <c r="WZT29" s="13"/>
      <c r="WZU29" s="9"/>
      <c r="WZV29" s="8"/>
      <c r="WZW29" s="8"/>
      <c r="WZX29" s="13"/>
      <c r="WZY29" s="13"/>
      <c r="WZZ29" s="14"/>
      <c r="XAA29" s="15"/>
      <c r="XAB29" s="13"/>
      <c r="XAC29" s="9"/>
      <c r="XAD29" s="8"/>
      <c r="XAE29" s="8"/>
      <c r="XAF29" s="13"/>
      <c r="XAG29" s="13"/>
      <c r="XAH29" s="14"/>
      <c r="XAI29" s="15"/>
      <c r="XAJ29" s="13"/>
      <c r="XAK29" s="9"/>
      <c r="XAL29" s="8"/>
      <c r="XAM29" s="8"/>
      <c r="XAN29" s="13"/>
      <c r="XAO29" s="13"/>
      <c r="XAP29" s="14"/>
      <c r="XAQ29" s="15"/>
      <c r="XAR29" s="13"/>
      <c r="XAS29" s="9"/>
      <c r="XAT29" s="8"/>
      <c r="XAU29" s="8"/>
      <c r="XAV29" s="13"/>
      <c r="XAW29" s="13"/>
      <c r="XAX29" s="14"/>
      <c r="XAY29" s="15"/>
      <c r="XAZ29" s="13"/>
      <c r="XBA29" s="9"/>
      <c r="XBB29" s="8"/>
      <c r="XBC29" s="8"/>
      <c r="XBD29" s="13"/>
      <c r="XBE29" s="13"/>
      <c r="XBF29" s="14"/>
      <c r="XBG29" s="15"/>
      <c r="XBH29" s="13"/>
      <c r="XBI29" s="9"/>
      <c r="XBJ29" s="8"/>
      <c r="XBK29" s="8"/>
      <c r="XBL29" s="13"/>
      <c r="XBM29" s="13"/>
      <c r="XBN29" s="14"/>
      <c r="XBO29" s="15"/>
      <c r="XBP29" s="13"/>
      <c r="XBQ29" s="9"/>
      <c r="XBR29" s="8"/>
      <c r="XBS29" s="8"/>
      <c r="XBT29" s="13"/>
      <c r="XBU29" s="13"/>
      <c r="XBV29" s="14"/>
      <c r="XBW29" s="15"/>
      <c r="XBX29" s="13"/>
      <c r="XBY29" s="9"/>
      <c r="XBZ29" s="8"/>
      <c r="XCA29" s="8"/>
      <c r="XCB29" s="13"/>
      <c r="XCC29" s="13"/>
      <c r="XCD29" s="14"/>
      <c r="XCE29" s="15"/>
      <c r="XCF29" s="13"/>
      <c r="XCG29" s="9"/>
      <c r="XCH29" s="8"/>
      <c r="XCI29" s="8"/>
      <c r="XCJ29" s="13"/>
      <c r="XCK29" s="13"/>
      <c r="XCL29" s="14"/>
      <c r="XCM29" s="15"/>
      <c r="XCN29" s="13"/>
      <c r="XCO29" s="9"/>
      <c r="XCP29" s="8"/>
      <c r="XCQ29" s="8"/>
      <c r="XCR29" s="13"/>
      <c r="XCS29" s="13"/>
      <c r="XCT29" s="14"/>
      <c r="XCU29" s="15"/>
      <c r="XCV29" s="13"/>
      <c r="XCW29" s="9"/>
      <c r="XCX29" s="8"/>
      <c r="XCY29" s="8"/>
      <c r="XCZ29" s="13"/>
      <c r="XDA29" s="13"/>
      <c r="XDB29" s="14"/>
      <c r="XDC29" s="15"/>
      <c r="XDD29" s="13"/>
      <c r="XDE29" s="9"/>
      <c r="XDF29" s="8"/>
      <c r="XDG29" s="8"/>
      <c r="XDH29" s="13"/>
      <c r="XDI29" s="13"/>
      <c r="XDJ29" s="14"/>
      <c r="XDK29" s="15"/>
      <c r="XDL29" s="13"/>
      <c r="XDM29" s="9"/>
      <c r="XDN29" s="8"/>
      <c r="XDO29" s="8"/>
      <c r="XDP29" s="13"/>
      <c r="XDQ29" s="13"/>
      <c r="XDR29" s="14"/>
      <c r="XDS29" s="15"/>
      <c r="XDT29" s="13"/>
      <c r="XDU29" s="9"/>
      <c r="XDV29" s="8"/>
      <c r="XDW29" s="8"/>
      <c r="XDX29" s="13"/>
      <c r="XDY29" s="13"/>
      <c r="XDZ29" s="14"/>
      <c r="XEA29" s="15"/>
      <c r="XEB29" s="13"/>
      <c r="XEC29" s="9"/>
      <c r="XED29" s="8"/>
      <c r="XEE29" s="8"/>
      <c r="XEF29" s="13"/>
      <c r="XEG29" s="13"/>
      <c r="XEH29" s="14"/>
      <c r="XEI29" s="15"/>
      <c r="XEJ29" s="13"/>
      <c r="XEK29" s="9"/>
      <c r="XEL29" s="8"/>
      <c r="XEM29" s="8"/>
      <c r="XEN29" s="13"/>
      <c r="XEO29" s="13"/>
      <c r="XEP29" s="14"/>
      <c r="XEQ29" s="15"/>
      <c r="XER29" s="13"/>
      <c r="XES29" s="9"/>
      <c r="XET29" s="8"/>
      <c r="XEU29" s="8"/>
      <c r="XEV29" s="13"/>
      <c r="XEW29" s="13"/>
      <c r="XEX29" s="14"/>
      <c r="XEY29" s="15"/>
      <c r="XEZ29" s="13"/>
      <c r="XFA29" s="9"/>
      <c r="XFB29" s="8"/>
      <c r="XFC29" s="8"/>
    </row>
    <row r="30" spans="1:16383" x14ac:dyDescent="0.25">
      <c r="A30" s="269" t="s">
        <v>390</v>
      </c>
      <c r="B30" s="247" t="str">
        <f ca="1">INDIRECT("' "&amp;A30&amp;"'!A2")</f>
        <v>AWZI/RWZI (hernieuwbaar gas)</v>
      </c>
      <c r="C30" s="248"/>
      <c r="D30" s="48">
        <f t="shared" ca="1" si="12"/>
        <v>3.2272580830817015E-2</v>
      </c>
      <c r="E30" s="49" t="str">
        <f ca="1">INDIRECT("' "&amp;A30&amp;"'!D5")</f>
        <v>Euro/kWh</v>
      </c>
      <c r="F30" s="50">
        <f t="shared" ca="1" si="13"/>
        <v>8000</v>
      </c>
      <c r="G30" s="50" t="str">
        <f t="shared" ca="1" si="14"/>
        <v>-</v>
      </c>
      <c r="H30" s="246" t="str">
        <f t="shared" ca="1" si="15"/>
        <v>-</v>
      </c>
      <c r="I30" s="55">
        <f ca="1">INDIRECT("' "&amp;A30&amp;"'!D130")</f>
        <v>6.225E-2</v>
      </c>
      <c r="J30" s="14"/>
      <c r="K30" s="15"/>
      <c r="L30" s="13"/>
      <c r="M30" s="9"/>
      <c r="N30" s="8"/>
      <c r="O30" s="8"/>
      <c r="P30" s="13"/>
      <c r="Q30" s="13"/>
      <c r="R30" s="14"/>
      <c r="S30" s="15"/>
      <c r="T30" s="13"/>
      <c r="U30" s="9"/>
      <c r="V30" s="8"/>
      <c r="W30" s="8"/>
      <c r="X30" s="13"/>
      <c r="Y30" s="13"/>
      <c r="Z30" s="14"/>
      <c r="AA30" s="15"/>
      <c r="AB30" s="13"/>
      <c r="AC30" s="9"/>
      <c r="AD30" s="8"/>
      <c r="AE30" s="8"/>
      <c r="AF30" s="13"/>
      <c r="AG30" s="13"/>
      <c r="AH30" s="14"/>
      <c r="AI30" s="15"/>
      <c r="AJ30" s="13"/>
      <c r="AK30" s="9"/>
      <c r="AL30" s="8"/>
      <c r="AM30" s="8"/>
      <c r="AN30" s="13"/>
      <c r="AO30" s="13"/>
      <c r="AP30" s="14"/>
      <c r="AQ30" s="15"/>
      <c r="AR30" s="13"/>
      <c r="AS30" s="9"/>
      <c r="AT30" s="8"/>
      <c r="AU30" s="8"/>
      <c r="AV30" s="13"/>
      <c r="AW30" s="13"/>
      <c r="AX30" s="14"/>
      <c r="AY30" s="15"/>
      <c r="AZ30" s="13"/>
      <c r="BA30" s="9"/>
      <c r="BB30" s="8"/>
      <c r="BC30" s="8"/>
      <c r="BD30" s="13"/>
      <c r="BE30" s="13"/>
      <c r="BF30" s="14"/>
      <c r="BG30" s="15"/>
      <c r="BH30" s="13"/>
      <c r="BI30" s="9"/>
      <c r="BJ30" s="8"/>
      <c r="BK30" s="8"/>
      <c r="BL30" s="13"/>
      <c r="BM30" s="13"/>
      <c r="BN30" s="14"/>
      <c r="BO30" s="15"/>
      <c r="BP30" s="13"/>
      <c r="BQ30" s="9"/>
      <c r="BR30" s="8"/>
      <c r="BS30" s="8"/>
      <c r="BT30" s="13"/>
      <c r="BU30" s="13"/>
      <c r="BV30" s="14"/>
      <c r="BW30" s="15"/>
      <c r="BX30" s="13"/>
      <c r="BY30" s="9"/>
      <c r="BZ30" s="8"/>
      <c r="CA30" s="8"/>
      <c r="CB30" s="13"/>
      <c r="CC30" s="13"/>
      <c r="CD30" s="14"/>
      <c r="CE30" s="15"/>
      <c r="CF30" s="13"/>
      <c r="CG30" s="9"/>
      <c r="CH30" s="8"/>
      <c r="CI30" s="8"/>
      <c r="CJ30" s="13"/>
      <c r="CK30" s="13"/>
      <c r="CL30" s="14"/>
      <c r="CM30" s="15"/>
      <c r="CN30" s="13"/>
      <c r="CO30" s="9"/>
      <c r="CP30" s="8"/>
      <c r="CQ30" s="8"/>
      <c r="CR30" s="13"/>
      <c r="CS30" s="13"/>
      <c r="CT30" s="14"/>
      <c r="CU30" s="15"/>
      <c r="CV30" s="13"/>
      <c r="CW30" s="9"/>
      <c r="CX30" s="8"/>
      <c r="CY30" s="8"/>
      <c r="CZ30" s="13"/>
      <c r="DA30" s="13"/>
      <c r="DB30" s="14"/>
      <c r="DC30" s="15"/>
      <c r="DD30" s="13"/>
      <c r="DE30" s="9"/>
      <c r="DF30" s="8"/>
      <c r="DG30" s="8"/>
      <c r="DH30" s="13"/>
      <c r="DI30" s="13"/>
      <c r="DJ30" s="14"/>
      <c r="DK30" s="15"/>
      <c r="DL30" s="13"/>
      <c r="DM30" s="9"/>
      <c r="DN30" s="8"/>
      <c r="DO30" s="8"/>
      <c r="DP30" s="13"/>
      <c r="DQ30" s="13"/>
      <c r="DR30" s="14"/>
      <c r="DS30" s="15"/>
      <c r="DT30" s="13"/>
      <c r="DU30" s="9"/>
      <c r="DV30" s="8"/>
      <c r="DW30" s="8"/>
      <c r="DX30" s="13"/>
      <c r="DY30" s="13"/>
      <c r="DZ30" s="14"/>
      <c r="EA30" s="15"/>
      <c r="EB30" s="13"/>
      <c r="EC30" s="9"/>
      <c r="ED30" s="8"/>
      <c r="EE30" s="8"/>
      <c r="EF30" s="13"/>
      <c r="EG30" s="13"/>
      <c r="EH30" s="14"/>
      <c r="EI30" s="15"/>
      <c r="EJ30" s="13"/>
      <c r="EK30" s="9"/>
      <c r="EL30" s="8"/>
      <c r="EM30" s="8"/>
      <c r="EN30" s="13"/>
      <c r="EO30" s="13"/>
      <c r="EP30" s="14"/>
      <c r="EQ30" s="15"/>
      <c r="ER30" s="13"/>
      <c r="ES30" s="9"/>
      <c r="ET30" s="8"/>
      <c r="EU30" s="8"/>
      <c r="EV30" s="13"/>
      <c r="EW30" s="13"/>
      <c r="EX30" s="14"/>
      <c r="EY30" s="15"/>
      <c r="EZ30" s="13"/>
      <c r="FA30" s="9"/>
      <c r="FB30" s="8"/>
      <c r="FC30" s="8"/>
      <c r="FD30" s="13"/>
      <c r="FE30" s="13"/>
      <c r="FF30" s="14"/>
      <c r="FG30" s="15"/>
      <c r="FH30" s="13"/>
      <c r="FI30" s="9"/>
      <c r="FJ30" s="8"/>
      <c r="FK30" s="8"/>
      <c r="FL30" s="13"/>
      <c r="FM30" s="13"/>
      <c r="FN30" s="14"/>
      <c r="FO30" s="15"/>
      <c r="FP30" s="13"/>
      <c r="FQ30" s="9"/>
      <c r="FR30" s="8"/>
      <c r="FS30" s="8"/>
      <c r="FT30" s="13"/>
      <c r="FU30" s="13"/>
      <c r="FV30" s="14"/>
      <c r="FW30" s="15"/>
      <c r="FX30" s="13"/>
      <c r="FY30" s="9"/>
      <c r="FZ30" s="8"/>
      <c r="GA30" s="8"/>
      <c r="GB30" s="13"/>
      <c r="GC30" s="13"/>
      <c r="GD30" s="14"/>
      <c r="GE30" s="15"/>
      <c r="GF30" s="13"/>
      <c r="GG30" s="9"/>
      <c r="GH30" s="8"/>
      <c r="GI30" s="8"/>
      <c r="GJ30" s="13"/>
      <c r="GK30" s="13"/>
      <c r="GL30" s="14"/>
      <c r="GM30" s="15"/>
      <c r="GN30" s="13"/>
      <c r="GO30" s="9"/>
      <c r="GP30" s="8"/>
      <c r="GQ30" s="8"/>
      <c r="GR30" s="13"/>
      <c r="GS30" s="13"/>
      <c r="GT30" s="14"/>
      <c r="GU30" s="15"/>
      <c r="GV30" s="13"/>
      <c r="GW30" s="9"/>
      <c r="GX30" s="8"/>
      <c r="GY30" s="8"/>
      <c r="GZ30" s="13"/>
      <c r="HA30" s="13"/>
      <c r="HB30" s="14"/>
      <c r="HC30" s="15"/>
      <c r="HD30" s="13"/>
      <c r="HE30" s="9"/>
      <c r="HF30" s="8"/>
      <c r="HG30" s="8"/>
      <c r="HH30" s="13"/>
      <c r="HI30" s="13"/>
      <c r="HJ30" s="14"/>
      <c r="HK30" s="15"/>
      <c r="HL30" s="13"/>
      <c r="HM30" s="9"/>
      <c r="HN30" s="8"/>
      <c r="HO30" s="8"/>
      <c r="HP30" s="13"/>
      <c r="HQ30" s="13"/>
      <c r="HR30" s="14"/>
      <c r="HS30" s="15"/>
      <c r="HT30" s="13"/>
      <c r="HU30" s="9"/>
      <c r="HV30" s="8"/>
      <c r="HW30" s="8"/>
      <c r="HX30" s="13"/>
      <c r="HY30" s="13"/>
      <c r="HZ30" s="14"/>
      <c r="IA30" s="15"/>
      <c r="IB30" s="13"/>
      <c r="IC30" s="9"/>
      <c r="ID30" s="8"/>
      <c r="IE30" s="8"/>
      <c r="IF30" s="13"/>
      <c r="IG30" s="13"/>
      <c r="IH30" s="14"/>
      <c r="II30" s="15"/>
      <c r="IJ30" s="13"/>
      <c r="IK30" s="9"/>
      <c r="IL30" s="8"/>
      <c r="IM30" s="8"/>
      <c r="IN30" s="13"/>
      <c r="IO30" s="13"/>
      <c r="IP30" s="14"/>
      <c r="IQ30" s="15"/>
      <c r="IR30" s="13"/>
      <c r="IS30" s="9"/>
      <c r="IT30" s="8"/>
      <c r="IU30" s="8"/>
      <c r="IV30" s="13"/>
      <c r="IW30" s="13"/>
      <c r="IX30" s="14"/>
      <c r="IY30" s="15"/>
      <c r="IZ30" s="13"/>
      <c r="JA30" s="9"/>
      <c r="JB30" s="8"/>
      <c r="JC30" s="8"/>
      <c r="JD30" s="13"/>
      <c r="JE30" s="13"/>
      <c r="JF30" s="14"/>
      <c r="JG30" s="15"/>
      <c r="JH30" s="13"/>
      <c r="JI30" s="9"/>
      <c r="JJ30" s="8"/>
      <c r="JK30" s="8"/>
      <c r="JL30" s="13"/>
      <c r="JM30" s="13"/>
      <c r="JN30" s="14"/>
      <c r="JO30" s="15"/>
      <c r="JP30" s="13"/>
      <c r="JQ30" s="9"/>
      <c r="JR30" s="8"/>
      <c r="JS30" s="8"/>
      <c r="JT30" s="13"/>
      <c r="JU30" s="13"/>
      <c r="JV30" s="14"/>
      <c r="JW30" s="15"/>
      <c r="JX30" s="13"/>
      <c r="JY30" s="9"/>
      <c r="JZ30" s="8"/>
      <c r="KA30" s="8"/>
      <c r="KB30" s="13"/>
      <c r="KC30" s="13"/>
      <c r="KD30" s="14"/>
      <c r="KE30" s="15"/>
      <c r="KF30" s="13"/>
      <c r="KG30" s="9"/>
      <c r="KH30" s="8"/>
      <c r="KI30" s="8"/>
      <c r="KJ30" s="13"/>
      <c r="KK30" s="13"/>
      <c r="KL30" s="14"/>
      <c r="KM30" s="15"/>
      <c r="KN30" s="13"/>
      <c r="KO30" s="9"/>
      <c r="KP30" s="8"/>
      <c r="KQ30" s="8"/>
      <c r="KR30" s="13"/>
      <c r="KS30" s="13"/>
      <c r="KT30" s="14"/>
      <c r="KU30" s="15"/>
      <c r="KV30" s="13"/>
      <c r="KW30" s="9"/>
      <c r="KX30" s="8"/>
      <c r="KY30" s="8"/>
      <c r="KZ30" s="13"/>
      <c r="LA30" s="13"/>
      <c r="LB30" s="14"/>
      <c r="LC30" s="15"/>
      <c r="LD30" s="13"/>
      <c r="LE30" s="9"/>
      <c r="LF30" s="8"/>
      <c r="LG30" s="8"/>
      <c r="LH30" s="13"/>
      <c r="LI30" s="13"/>
      <c r="LJ30" s="14"/>
      <c r="LK30" s="15"/>
      <c r="LL30" s="13"/>
      <c r="LM30" s="9"/>
      <c r="LN30" s="8"/>
      <c r="LO30" s="8"/>
      <c r="LP30" s="13"/>
      <c r="LQ30" s="13"/>
      <c r="LR30" s="14"/>
      <c r="LS30" s="15"/>
      <c r="LT30" s="13"/>
      <c r="LU30" s="9"/>
      <c r="LV30" s="8"/>
      <c r="LW30" s="8"/>
      <c r="LX30" s="13"/>
      <c r="LY30" s="13"/>
      <c r="LZ30" s="14"/>
      <c r="MA30" s="15"/>
      <c r="MB30" s="13"/>
      <c r="MC30" s="9"/>
      <c r="MD30" s="8"/>
      <c r="ME30" s="8"/>
      <c r="MF30" s="13"/>
      <c r="MG30" s="13"/>
      <c r="MH30" s="14"/>
      <c r="MI30" s="15"/>
      <c r="MJ30" s="13"/>
      <c r="MK30" s="9"/>
      <c r="ML30" s="8"/>
      <c r="MM30" s="8"/>
      <c r="MN30" s="13"/>
      <c r="MO30" s="13"/>
      <c r="MP30" s="14"/>
      <c r="MQ30" s="15"/>
      <c r="MR30" s="13"/>
      <c r="MS30" s="9"/>
      <c r="MT30" s="8"/>
      <c r="MU30" s="8"/>
      <c r="MV30" s="13"/>
      <c r="MW30" s="13"/>
      <c r="MX30" s="14"/>
      <c r="MY30" s="15"/>
      <c r="MZ30" s="13"/>
      <c r="NA30" s="9"/>
      <c r="NB30" s="8"/>
      <c r="NC30" s="8"/>
      <c r="ND30" s="13"/>
      <c r="NE30" s="13"/>
      <c r="NF30" s="14"/>
      <c r="NG30" s="15"/>
      <c r="NH30" s="13"/>
      <c r="NI30" s="9"/>
      <c r="NJ30" s="8"/>
      <c r="NK30" s="8"/>
      <c r="NL30" s="13"/>
      <c r="NM30" s="13"/>
      <c r="NN30" s="14"/>
      <c r="NO30" s="15"/>
      <c r="NP30" s="13"/>
      <c r="NQ30" s="9"/>
      <c r="NR30" s="8"/>
      <c r="NS30" s="8"/>
      <c r="NT30" s="13"/>
      <c r="NU30" s="13"/>
      <c r="NV30" s="14"/>
      <c r="NW30" s="15"/>
      <c r="NX30" s="13"/>
      <c r="NY30" s="9"/>
      <c r="NZ30" s="8"/>
      <c r="OA30" s="8"/>
      <c r="OB30" s="13"/>
      <c r="OC30" s="13"/>
      <c r="OD30" s="14"/>
      <c r="OE30" s="15"/>
      <c r="OF30" s="13"/>
      <c r="OG30" s="9"/>
      <c r="OH30" s="8"/>
      <c r="OI30" s="8"/>
      <c r="OJ30" s="13"/>
      <c r="OK30" s="13"/>
      <c r="OL30" s="14"/>
      <c r="OM30" s="15"/>
      <c r="ON30" s="13"/>
      <c r="OO30" s="9"/>
      <c r="OP30" s="8"/>
      <c r="OQ30" s="8"/>
      <c r="OR30" s="13"/>
      <c r="OS30" s="13"/>
      <c r="OT30" s="14"/>
      <c r="OU30" s="15"/>
      <c r="OV30" s="13"/>
      <c r="OW30" s="9"/>
      <c r="OX30" s="8"/>
      <c r="OY30" s="8"/>
      <c r="OZ30" s="13"/>
      <c r="PA30" s="13"/>
      <c r="PB30" s="14"/>
      <c r="PC30" s="15"/>
      <c r="PD30" s="13"/>
      <c r="PE30" s="9"/>
      <c r="PF30" s="8"/>
      <c r="PG30" s="8"/>
      <c r="PH30" s="13"/>
      <c r="PI30" s="13"/>
      <c r="PJ30" s="14"/>
      <c r="PK30" s="15"/>
      <c r="PL30" s="13"/>
      <c r="PM30" s="9"/>
      <c r="PN30" s="8"/>
      <c r="PO30" s="8"/>
      <c r="PP30" s="13"/>
      <c r="PQ30" s="13"/>
      <c r="PR30" s="14"/>
      <c r="PS30" s="15"/>
      <c r="PT30" s="13"/>
      <c r="PU30" s="9"/>
      <c r="PV30" s="8"/>
      <c r="PW30" s="8"/>
      <c r="PX30" s="13"/>
      <c r="PY30" s="13"/>
      <c r="PZ30" s="14"/>
      <c r="QA30" s="15"/>
      <c r="QB30" s="13"/>
      <c r="QC30" s="9"/>
      <c r="QD30" s="8"/>
      <c r="QE30" s="8"/>
      <c r="QF30" s="13"/>
      <c r="QG30" s="13"/>
      <c r="QH30" s="14"/>
      <c r="QI30" s="15"/>
      <c r="QJ30" s="13"/>
      <c r="QK30" s="9"/>
      <c r="QL30" s="8"/>
      <c r="QM30" s="8"/>
      <c r="QN30" s="13"/>
      <c r="QO30" s="13"/>
      <c r="QP30" s="14"/>
      <c r="QQ30" s="15"/>
      <c r="QR30" s="13"/>
      <c r="QS30" s="9"/>
      <c r="QT30" s="8"/>
      <c r="QU30" s="8"/>
      <c r="QV30" s="13"/>
      <c r="QW30" s="13"/>
      <c r="QX30" s="14"/>
      <c r="QY30" s="15"/>
      <c r="QZ30" s="13"/>
      <c r="RA30" s="9"/>
      <c r="RB30" s="8"/>
      <c r="RC30" s="8"/>
      <c r="RD30" s="13"/>
      <c r="RE30" s="13"/>
      <c r="RF30" s="14"/>
      <c r="RG30" s="15"/>
      <c r="RH30" s="13"/>
      <c r="RI30" s="9"/>
      <c r="RJ30" s="8"/>
      <c r="RK30" s="8"/>
      <c r="RL30" s="13"/>
      <c r="RM30" s="13"/>
      <c r="RN30" s="14"/>
      <c r="RO30" s="15"/>
      <c r="RP30" s="13"/>
      <c r="RQ30" s="9"/>
      <c r="RR30" s="8"/>
      <c r="RS30" s="8"/>
      <c r="RT30" s="13"/>
      <c r="RU30" s="13"/>
      <c r="RV30" s="14"/>
      <c r="RW30" s="15"/>
      <c r="RX30" s="13"/>
      <c r="RY30" s="9"/>
      <c r="RZ30" s="8"/>
      <c r="SA30" s="8"/>
      <c r="SB30" s="13"/>
      <c r="SC30" s="13"/>
      <c r="SD30" s="14"/>
      <c r="SE30" s="15"/>
      <c r="SF30" s="13"/>
      <c r="SG30" s="9"/>
      <c r="SH30" s="8"/>
      <c r="SI30" s="8"/>
      <c r="SJ30" s="13"/>
      <c r="SK30" s="13"/>
      <c r="SL30" s="14"/>
      <c r="SM30" s="15"/>
      <c r="SN30" s="13"/>
      <c r="SO30" s="9"/>
      <c r="SP30" s="8"/>
      <c r="SQ30" s="8"/>
      <c r="SR30" s="13"/>
      <c r="SS30" s="13"/>
      <c r="ST30" s="14"/>
      <c r="SU30" s="15"/>
      <c r="SV30" s="13"/>
      <c r="SW30" s="9"/>
      <c r="SX30" s="8"/>
      <c r="SY30" s="8"/>
      <c r="SZ30" s="13"/>
      <c r="TA30" s="13"/>
      <c r="TB30" s="14"/>
      <c r="TC30" s="15"/>
      <c r="TD30" s="13"/>
      <c r="TE30" s="9"/>
      <c r="TF30" s="8"/>
      <c r="TG30" s="8"/>
      <c r="TH30" s="13"/>
      <c r="TI30" s="13"/>
      <c r="TJ30" s="14"/>
      <c r="TK30" s="15"/>
      <c r="TL30" s="13"/>
      <c r="TM30" s="9"/>
      <c r="TN30" s="8"/>
      <c r="TO30" s="8"/>
      <c r="TP30" s="13"/>
      <c r="TQ30" s="13"/>
      <c r="TR30" s="14"/>
      <c r="TS30" s="15"/>
      <c r="TT30" s="13"/>
      <c r="TU30" s="9"/>
      <c r="TV30" s="8"/>
      <c r="TW30" s="8"/>
      <c r="TX30" s="13"/>
      <c r="TY30" s="13"/>
      <c r="TZ30" s="14"/>
      <c r="UA30" s="15"/>
      <c r="UB30" s="13"/>
      <c r="UC30" s="9"/>
      <c r="UD30" s="8"/>
      <c r="UE30" s="8"/>
      <c r="UF30" s="13"/>
      <c r="UG30" s="13"/>
      <c r="UH30" s="14"/>
      <c r="UI30" s="15"/>
      <c r="UJ30" s="13"/>
      <c r="UK30" s="9"/>
      <c r="UL30" s="8"/>
      <c r="UM30" s="8"/>
      <c r="UN30" s="13"/>
      <c r="UO30" s="13"/>
      <c r="UP30" s="14"/>
      <c r="UQ30" s="15"/>
      <c r="UR30" s="13"/>
      <c r="US30" s="9"/>
      <c r="UT30" s="8"/>
      <c r="UU30" s="8"/>
      <c r="UV30" s="13"/>
      <c r="UW30" s="13"/>
      <c r="UX30" s="14"/>
      <c r="UY30" s="15"/>
      <c r="UZ30" s="13"/>
      <c r="VA30" s="9"/>
      <c r="VB30" s="8"/>
      <c r="VC30" s="8"/>
      <c r="VD30" s="13"/>
      <c r="VE30" s="13"/>
      <c r="VF30" s="14"/>
      <c r="VG30" s="15"/>
      <c r="VH30" s="13"/>
      <c r="VI30" s="9"/>
      <c r="VJ30" s="8"/>
      <c r="VK30" s="8"/>
      <c r="VL30" s="13"/>
      <c r="VM30" s="13"/>
      <c r="VN30" s="14"/>
      <c r="VO30" s="15"/>
      <c r="VP30" s="13"/>
      <c r="VQ30" s="9"/>
      <c r="VR30" s="8"/>
      <c r="VS30" s="8"/>
      <c r="VT30" s="13"/>
      <c r="VU30" s="13"/>
      <c r="VV30" s="14"/>
      <c r="VW30" s="15"/>
      <c r="VX30" s="13"/>
      <c r="VY30" s="9"/>
      <c r="VZ30" s="8"/>
      <c r="WA30" s="8"/>
      <c r="WB30" s="13"/>
      <c r="WC30" s="13"/>
      <c r="WD30" s="14"/>
      <c r="WE30" s="15"/>
      <c r="WF30" s="13"/>
      <c r="WG30" s="9"/>
      <c r="WH30" s="8"/>
      <c r="WI30" s="8"/>
      <c r="WJ30" s="13"/>
      <c r="WK30" s="13"/>
      <c r="WL30" s="14"/>
      <c r="WM30" s="15"/>
      <c r="WN30" s="13"/>
      <c r="WO30" s="9"/>
      <c r="WP30" s="8"/>
      <c r="WQ30" s="8"/>
      <c r="WR30" s="13"/>
      <c r="WS30" s="13"/>
      <c r="WT30" s="14"/>
      <c r="WU30" s="15"/>
      <c r="WV30" s="13"/>
      <c r="WW30" s="9"/>
      <c r="WX30" s="8"/>
      <c r="WY30" s="8"/>
      <c r="WZ30" s="13"/>
      <c r="XA30" s="13"/>
      <c r="XB30" s="14"/>
      <c r="XC30" s="15"/>
      <c r="XD30" s="13"/>
      <c r="XE30" s="9"/>
      <c r="XF30" s="8"/>
      <c r="XG30" s="8"/>
      <c r="XH30" s="13"/>
      <c r="XI30" s="13"/>
      <c r="XJ30" s="14"/>
      <c r="XK30" s="15"/>
      <c r="XL30" s="13"/>
      <c r="XM30" s="9"/>
      <c r="XN30" s="8"/>
      <c r="XO30" s="8"/>
      <c r="XP30" s="13"/>
      <c r="XQ30" s="13"/>
      <c r="XR30" s="14"/>
      <c r="XS30" s="15"/>
      <c r="XT30" s="13"/>
      <c r="XU30" s="9"/>
      <c r="XV30" s="8"/>
      <c r="XW30" s="8"/>
      <c r="XX30" s="13"/>
      <c r="XY30" s="13"/>
      <c r="XZ30" s="14"/>
      <c r="YA30" s="15"/>
      <c r="YB30" s="13"/>
      <c r="YC30" s="9"/>
      <c r="YD30" s="8"/>
      <c r="YE30" s="8"/>
      <c r="YF30" s="13"/>
      <c r="YG30" s="13"/>
      <c r="YH30" s="14"/>
      <c r="YI30" s="15"/>
      <c r="YJ30" s="13"/>
      <c r="YK30" s="9"/>
      <c r="YL30" s="8"/>
      <c r="YM30" s="8"/>
      <c r="YN30" s="13"/>
      <c r="YO30" s="13"/>
      <c r="YP30" s="14"/>
      <c r="YQ30" s="15"/>
      <c r="YR30" s="13"/>
      <c r="YS30" s="9"/>
      <c r="YT30" s="8"/>
      <c r="YU30" s="8"/>
      <c r="YV30" s="13"/>
      <c r="YW30" s="13"/>
      <c r="YX30" s="14"/>
      <c r="YY30" s="15"/>
      <c r="YZ30" s="13"/>
      <c r="ZA30" s="9"/>
      <c r="ZB30" s="8"/>
      <c r="ZC30" s="8"/>
      <c r="ZD30" s="13"/>
      <c r="ZE30" s="13"/>
      <c r="ZF30" s="14"/>
      <c r="ZG30" s="15"/>
      <c r="ZH30" s="13"/>
      <c r="ZI30" s="9"/>
      <c r="ZJ30" s="8"/>
      <c r="ZK30" s="8"/>
      <c r="ZL30" s="13"/>
      <c r="ZM30" s="13"/>
      <c r="ZN30" s="14"/>
      <c r="ZO30" s="15"/>
      <c r="ZP30" s="13"/>
      <c r="ZQ30" s="9"/>
      <c r="ZR30" s="8"/>
      <c r="ZS30" s="8"/>
      <c r="ZT30" s="13"/>
      <c r="ZU30" s="13"/>
      <c r="ZV30" s="14"/>
      <c r="ZW30" s="15"/>
      <c r="ZX30" s="13"/>
      <c r="ZY30" s="9"/>
      <c r="ZZ30" s="8"/>
      <c r="AAA30" s="8"/>
      <c r="AAB30" s="13"/>
      <c r="AAC30" s="13"/>
      <c r="AAD30" s="14"/>
      <c r="AAE30" s="15"/>
      <c r="AAF30" s="13"/>
      <c r="AAG30" s="9"/>
      <c r="AAH30" s="8"/>
      <c r="AAI30" s="8"/>
      <c r="AAJ30" s="13"/>
      <c r="AAK30" s="13"/>
      <c r="AAL30" s="14"/>
      <c r="AAM30" s="15"/>
      <c r="AAN30" s="13"/>
      <c r="AAO30" s="9"/>
      <c r="AAP30" s="8"/>
      <c r="AAQ30" s="8"/>
      <c r="AAR30" s="13"/>
      <c r="AAS30" s="13"/>
      <c r="AAT30" s="14"/>
      <c r="AAU30" s="15"/>
      <c r="AAV30" s="13"/>
      <c r="AAW30" s="9"/>
      <c r="AAX30" s="8"/>
      <c r="AAY30" s="8"/>
      <c r="AAZ30" s="13"/>
      <c r="ABA30" s="13"/>
      <c r="ABB30" s="14"/>
      <c r="ABC30" s="15"/>
      <c r="ABD30" s="13"/>
      <c r="ABE30" s="9"/>
      <c r="ABF30" s="8"/>
      <c r="ABG30" s="8"/>
      <c r="ABH30" s="13"/>
      <c r="ABI30" s="13"/>
      <c r="ABJ30" s="14"/>
      <c r="ABK30" s="15"/>
      <c r="ABL30" s="13"/>
      <c r="ABM30" s="9"/>
      <c r="ABN30" s="8"/>
      <c r="ABO30" s="8"/>
      <c r="ABP30" s="13"/>
      <c r="ABQ30" s="13"/>
      <c r="ABR30" s="14"/>
      <c r="ABS30" s="15"/>
      <c r="ABT30" s="13"/>
      <c r="ABU30" s="9"/>
      <c r="ABV30" s="8"/>
      <c r="ABW30" s="8"/>
      <c r="ABX30" s="13"/>
      <c r="ABY30" s="13"/>
      <c r="ABZ30" s="14"/>
      <c r="ACA30" s="15"/>
      <c r="ACB30" s="13"/>
      <c r="ACC30" s="9"/>
      <c r="ACD30" s="8"/>
      <c r="ACE30" s="8"/>
      <c r="ACF30" s="13"/>
      <c r="ACG30" s="13"/>
      <c r="ACH30" s="14"/>
      <c r="ACI30" s="15"/>
      <c r="ACJ30" s="13"/>
      <c r="ACK30" s="9"/>
      <c r="ACL30" s="8"/>
      <c r="ACM30" s="8"/>
      <c r="ACN30" s="13"/>
      <c r="ACO30" s="13"/>
      <c r="ACP30" s="14"/>
      <c r="ACQ30" s="15"/>
      <c r="ACR30" s="13"/>
      <c r="ACS30" s="9"/>
      <c r="ACT30" s="8"/>
      <c r="ACU30" s="8"/>
      <c r="ACV30" s="13"/>
      <c r="ACW30" s="13"/>
      <c r="ACX30" s="14"/>
      <c r="ACY30" s="15"/>
      <c r="ACZ30" s="13"/>
      <c r="ADA30" s="9"/>
      <c r="ADB30" s="8"/>
      <c r="ADC30" s="8"/>
      <c r="ADD30" s="13"/>
      <c r="ADE30" s="13"/>
      <c r="ADF30" s="14"/>
      <c r="ADG30" s="15"/>
      <c r="ADH30" s="13"/>
      <c r="ADI30" s="9"/>
      <c r="ADJ30" s="8"/>
      <c r="ADK30" s="8"/>
      <c r="ADL30" s="13"/>
      <c r="ADM30" s="13"/>
      <c r="ADN30" s="14"/>
      <c r="ADO30" s="15"/>
      <c r="ADP30" s="13"/>
      <c r="ADQ30" s="9"/>
      <c r="ADR30" s="8"/>
      <c r="ADS30" s="8"/>
      <c r="ADT30" s="13"/>
      <c r="ADU30" s="13"/>
      <c r="ADV30" s="14"/>
      <c r="ADW30" s="15"/>
      <c r="ADX30" s="13"/>
      <c r="ADY30" s="9"/>
      <c r="ADZ30" s="8"/>
      <c r="AEA30" s="8"/>
      <c r="AEB30" s="13"/>
      <c r="AEC30" s="13"/>
      <c r="AED30" s="14"/>
      <c r="AEE30" s="15"/>
      <c r="AEF30" s="13"/>
      <c r="AEG30" s="9"/>
      <c r="AEH30" s="8"/>
      <c r="AEI30" s="8"/>
      <c r="AEJ30" s="13"/>
      <c r="AEK30" s="13"/>
      <c r="AEL30" s="14"/>
      <c r="AEM30" s="15"/>
      <c r="AEN30" s="13"/>
      <c r="AEO30" s="9"/>
      <c r="AEP30" s="8"/>
      <c r="AEQ30" s="8"/>
      <c r="AER30" s="13"/>
      <c r="AES30" s="13"/>
      <c r="AET30" s="14"/>
      <c r="AEU30" s="15"/>
      <c r="AEV30" s="13"/>
      <c r="AEW30" s="9"/>
      <c r="AEX30" s="8"/>
      <c r="AEY30" s="8"/>
      <c r="AEZ30" s="13"/>
      <c r="AFA30" s="13"/>
      <c r="AFB30" s="14"/>
      <c r="AFC30" s="15"/>
      <c r="AFD30" s="13"/>
      <c r="AFE30" s="9"/>
      <c r="AFF30" s="8"/>
      <c r="AFG30" s="8"/>
      <c r="AFH30" s="13"/>
      <c r="AFI30" s="13"/>
      <c r="AFJ30" s="14"/>
      <c r="AFK30" s="15"/>
      <c r="AFL30" s="13"/>
      <c r="AFM30" s="9"/>
      <c r="AFN30" s="8"/>
      <c r="AFO30" s="8"/>
      <c r="AFP30" s="13"/>
      <c r="AFQ30" s="13"/>
      <c r="AFR30" s="14"/>
      <c r="AFS30" s="15"/>
      <c r="AFT30" s="13"/>
      <c r="AFU30" s="9"/>
      <c r="AFV30" s="8"/>
      <c r="AFW30" s="8"/>
      <c r="AFX30" s="13"/>
      <c r="AFY30" s="13"/>
      <c r="AFZ30" s="14"/>
      <c r="AGA30" s="15"/>
      <c r="AGB30" s="13"/>
      <c r="AGC30" s="9"/>
      <c r="AGD30" s="8"/>
      <c r="AGE30" s="8"/>
      <c r="AGF30" s="13"/>
      <c r="AGG30" s="13"/>
      <c r="AGH30" s="14"/>
      <c r="AGI30" s="15"/>
      <c r="AGJ30" s="13"/>
      <c r="AGK30" s="9"/>
      <c r="AGL30" s="8"/>
      <c r="AGM30" s="8"/>
      <c r="AGN30" s="13"/>
      <c r="AGO30" s="13"/>
      <c r="AGP30" s="14"/>
      <c r="AGQ30" s="15"/>
      <c r="AGR30" s="13"/>
      <c r="AGS30" s="9"/>
      <c r="AGT30" s="8"/>
      <c r="AGU30" s="8"/>
      <c r="AGV30" s="13"/>
      <c r="AGW30" s="13"/>
      <c r="AGX30" s="14"/>
      <c r="AGY30" s="15"/>
      <c r="AGZ30" s="13"/>
      <c r="AHA30" s="9"/>
      <c r="AHB30" s="8"/>
      <c r="AHC30" s="8"/>
      <c r="AHD30" s="13"/>
      <c r="AHE30" s="13"/>
      <c r="AHF30" s="14"/>
      <c r="AHG30" s="15"/>
      <c r="AHH30" s="13"/>
      <c r="AHI30" s="9"/>
      <c r="AHJ30" s="8"/>
      <c r="AHK30" s="8"/>
      <c r="AHL30" s="13"/>
      <c r="AHM30" s="13"/>
      <c r="AHN30" s="14"/>
      <c r="AHO30" s="15"/>
      <c r="AHP30" s="13"/>
      <c r="AHQ30" s="9"/>
      <c r="AHR30" s="8"/>
      <c r="AHS30" s="8"/>
      <c r="AHT30" s="13"/>
      <c r="AHU30" s="13"/>
      <c r="AHV30" s="14"/>
      <c r="AHW30" s="15"/>
      <c r="AHX30" s="13"/>
      <c r="AHY30" s="9"/>
      <c r="AHZ30" s="8"/>
      <c r="AIA30" s="8"/>
      <c r="AIB30" s="13"/>
      <c r="AIC30" s="13"/>
      <c r="AID30" s="14"/>
      <c r="AIE30" s="15"/>
      <c r="AIF30" s="13"/>
      <c r="AIG30" s="9"/>
      <c r="AIH30" s="8"/>
      <c r="AII30" s="8"/>
      <c r="AIJ30" s="13"/>
      <c r="AIK30" s="13"/>
      <c r="AIL30" s="14"/>
      <c r="AIM30" s="15"/>
      <c r="AIN30" s="13"/>
      <c r="AIO30" s="9"/>
      <c r="AIP30" s="8"/>
      <c r="AIQ30" s="8"/>
      <c r="AIR30" s="13"/>
      <c r="AIS30" s="13"/>
      <c r="AIT30" s="14"/>
      <c r="AIU30" s="15"/>
      <c r="AIV30" s="13"/>
      <c r="AIW30" s="9"/>
      <c r="AIX30" s="8"/>
      <c r="AIY30" s="8"/>
      <c r="AIZ30" s="13"/>
      <c r="AJA30" s="13"/>
      <c r="AJB30" s="14"/>
      <c r="AJC30" s="15"/>
      <c r="AJD30" s="13"/>
      <c r="AJE30" s="9"/>
      <c r="AJF30" s="8"/>
      <c r="AJG30" s="8"/>
      <c r="AJH30" s="13"/>
      <c r="AJI30" s="13"/>
      <c r="AJJ30" s="14"/>
      <c r="AJK30" s="15"/>
      <c r="AJL30" s="13"/>
      <c r="AJM30" s="9"/>
      <c r="AJN30" s="8"/>
      <c r="AJO30" s="8"/>
      <c r="AJP30" s="13"/>
      <c r="AJQ30" s="13"/>
      <c r="AJR30" s="14"/>
      <c r="AJS30" s="15"/>
      <c r="AJT30" s="13"/>
      <c r="AJU30" s="9"/>
      <c r="AJV30" s="8"/>
      <c r="AJW30" s="8"/>
      <c r="AJX30" s="13"/>
      <c r="AJY30" s="13"/>
      <c r="AJZ30" s="14"/>
      <c r="AKA30" s="15"/>
      <c r="AKB30" s="13"/>
      <c r="AKC30" s="9"/>
      <c r="AKD30" s="8"/>
      <c r="AKE30" s="8"/>
      <c r="AKF30" s="13"/>
      <c r="AKG30" s="13"/>
      <c r="AKH30" s="14"/>
      <c r="AKI30" s="15"/>
      <c r="AKJ30" s="13"/>
      <c r="AKK30" s="9"/>
      <c r="AKL30" s="8"/>
      <c r="AKM30" s="8"/>
      <c r="AKN30" s="13"/>
      <c r="AKO30" s="13"/>
      <c r="AKP30" s="14"/>
      <c r="AKQ30" s="15"/>
      <c r="AKR30" s="13"/>
      <c r="AKS30" s="9"/>
      <c r="AKT30" s="8"/>
      <c r="AKU30" s="8"/>
      <c r="AKV30" s="13"/>
      <c r="AKW30" s="13"/>
      <c r="AKX30" s="14"/>
      <c r="AKY30" s="15"/>
      <c r="AKZ30" s="13"/>
      <c r="ALA30" s="9"/>
      <c r="ALB30" s="8"/>
      <c r="ALC30" s="8"/>
      <c r="ALD30" s="13"/>
      <c r="ALE30" s="13"/>
      <c r="ALF30" s="14"/>
      <c r="ALG30" s="15"/>
      <c r="ALH30" s="13"/>
      <c r="ALI30" s="9"/>
      <c r="ALJ30" s="8"/>
      <c r="ALK30" s="8"/>
      <c r="ALL30" s="13"/>
      <c r="ALM30" s="13"/>
      <c r="ALN30" s="14"/>
      <c r="ALO30" s="15"/>
      <c r="ALP30" s="13"/>
      <c r="ALQ30" s="9"/>
      <c r="ALR30" s="8"/>
      <c r="ALS30" s="8"/>
      <c r="ALT30" s="13"/>
      <c r="ALU30" s="13"/>
      <c r="ALV30" s="14"/>
      <c r="ALW30" s="15"/>
      <c r="ALX30" s="13"/>
      <c r="ALY30" s="9"/>
      <c r="ALZ30" s="8"/>
      <c r="AMA30" s="8"/>
      <c r="AMB30" s="13"/>
      <c r="AMC30" s="13"/>
      <c r="AMD30" s="14"/>
      <c r="AME30" s="15"/>
      <c r="AMF30" s="13"/>
      <c r="AMG30" s="9"/>
      <c r="AMH30" s="8"/>
      <c r="AMI30" s="8"/>
      <c r="AMJ30" s="13"/>
      <c r="AMK30" s="13"/>
      <c r="AML30" s="14"/>
      <c r="AMM30" s="15"/>
      <c r="AMN30" s="13"/>
      <c r="AMO30" s="9"/>
      <c r="AMP30" s="8"/>
      <c r="AMQ30" s="8"/>
      <c r="AMR30" s="13"/>
      <c r="AMS30" s="13"/>
      <c r="AMT30" s="14"/>
      <c r="AMU30" s="15"/>
      <c r="AMV30" s="13"/>
      <c r="AMW30" s="9"/>
      <c r="AMX30" s="8"/>
      <c r="AMY30" s="8"/>
      <c r="AMZ30" s="13"/>
      <c r="ANA30" s="13"/>
      <c r="ANB30" s="14"/>
      <c r="ANC30" s="15"/>
      <c r="AND30" s="13"/>
      <c r="ANE30" s="9"/>
      <c r="ANF30" s="8"/>
      <c r="ANG30" s="8"/>
      <c r="ANH30" s="13"/>
      <c r="ANI30" s="13"/>
      <c r="ANJ30" s="14"/>
      <c r="ANK30" s="15"/>
      <c r="ANL30" s="13"/>
      <c r="ANM30" s="9"/>
      <c r="ANN30" s="8"/>
      <c r="ANO30" s="8"/>
      <c r="ANP30" s="13"/>
      <c r="ANQ30" s="13"/>
      <c r="ANR30" s="14"/>
      <c r="ANS30" s="15"/>
      <c r="ANT30" s="13"/>
      <c r="ANU30" s="9"/>
      <c r="ANV30" s="8"/>
      <c r="ANW30" s="8"/>
      <c r="ANX30" s="13"/>
      <c r="ANY30" s="13"/>
      <c r="ANZ30" s="14"/>
      <c r="AOA30" s="15"/>
      <c r="AOB30" s="13"/>
      <c r="AOC30" s="9"/>
      <c r="AOD30" s="8"/>
      <c r="AOE30" s="8"/>
      <c r="AOF30" s="13"/>
      <c r="AOG30" s="13"/>
      <c r="AOH30" s="14"/>
      <c r="AOI30" s="15"/>
      <c r="AOJ30" s="13"/>
      <c r="AOK30" s="9"/>
      <c r="AOL30" s="8"/>
      <c r="AOM30" s="8"/>
      <c r="AON30" s="13"/>
      <c r="AOO30" s="13"/>
      <c r="AOP30" s="14"/>
      <c r="AOQ30" s="15"/>
      <c r="AOR30" s="13"/>
      <c r="AOS30" s="9"/>
      <c r="AOT30" s="8"/>
      <c r="AOU30" s="8"/>
      <c r="AOV30" s="13"/>
      <c r="AOW30" s="13"/>
      <c r="AOX30" s="14"/>
      <c r="AOY30" s="15"/>
      <c r="AOZ30" s="13"/>
      <c r="APA30" s="9"/>
      <c r="APB30" s="8"/>
      <c r="APC30" s="8"/>
      <c r="APD30" s="13"/>
      <c r="APE30" s="13"/>
      <c r="APF30" s="14"/>
      <c r="APG30" s="15"/>
      <c r="APH30" s="13"/>
      <c r="API30" s="9"/>
      <c r="APJ30" s="8"/>
      <c r="APK30" s="8"/>
      <c r="APL30" s="13"/>
      <c r="APM30" s="13"/>
      <c r="APN30" s="14"/>
      <c r="APO30" s="15"/>
      <c r="APP30" s="13"/>
      <c r="APQ30" s="9"/>
      <c r="APR30" s="8"/>
      <c r="APS30" s="8"/>
      <c r="APT30" s="13"/>
      <c r="APU30" s="13"/>
      <c r="APV30" s="14"/>
      <c r="APW30" s="15"/>
      <c r="APX30" s="13"/>
      <c r="APY30" s="9"/>
      <c r="APZ30" s="8"/>
      <c r="AQA30" s="8"/>
      <c r="AQB30" s="13"/>
      <c r="AQC30" s="13"/>
      <c r="AQD30" s="14"/>
      <c r="AQE30" s="15"/>
      <c r="AQF30" s="13"/>
      <c r="AQG30" s="9"/>
      <c r="AQH30" s="8"/>
      <c r="AQI30" s="8"/>
      <c r="AQJ30" s="13"/>
      <c r="AQK30" s="13"/>
      <c r="AQL30" s="14"/>
      <c r="AQM30" s="15"/>
      <c r="AQN30" s="13"/>
      <c r="AQO30" s="9"/>
      <c r="AQP30" s="8"/>
      <c r="AQQ30" s="8"/>
      <c r="AQR30" s="13"/>
      <c r="AQS30" s="13"/>
      <c r="AQT30" s="14"/>
      <c r="AQU30" s="15"/>
      <c r="AQV30" s="13"/>
      <c r="AQW30" s="9"/>
      <c r="AQX30" s="8"/>
      <c r="AQY30" s="8"/>
      <c r="AQZ30" s="13"/>
      <c r="ARA30" s="13"/>
      <c r="ARB30" s="14"/>
      <c r="ARC30" s="15"/>
      <c r="ARD30" s="13"/>
      <c r="ARE30" s="9"/>
      <c r="ARF30" s="8"/>
      <c r="ARG30" s="8"/>
      <c r="ARH30" s="13"/>
      <c r="ARI30" s="13"/>
      <c r="ARJ30" s="14"/>
      <c r="ARK30" s="15"/>
      <c r="ARL30" s="13"/>
      <c r="ARM30" s="9"/>
      <c r="ARN30" s="8"/>
      <c r="ARO30" s="8"/>
      <c r="ARP30" s="13"/>
      <c r="ARQ30" s="13"/>
      <c r="ARR30" s="14"/>
      <c r="ARS30" s="15"/>
      <c r="ART30" s="13"/>
      <c r="ARU30" s="9"/>
      <c r="ARV30" s="8"/>
      <c r="ARW30" s="8"/>
      <c r="ARX30" s="13"/>
      <c r="ARY30" s="13"/>
      <c r="ARZ30" s="14"/>
      <c r="ASA30" s="15"/>
      <c r="ASB30" s="13"/>
      <c r="ASC30" s="9"/>
      <c r="ASD30" s="8"/>
      <c r="ASE30" s="8"/>
      <c r="ASF30" s="13"/>
      <c r="ASG30" s="13"/>
      <c r="ASH30" s="14"/>
      <c r="ASI30" s="15"/>
      <c r="ASJ30" s="13"/>
      <c r="ASK30" s="9"/>
      <c r="ASL30" s="8"/>
      <c r="ASM30" s="8"/>
      <c r="ASN30" s="13"/>
      <c r="ASO30" s="13"/>
      <c r="ASP30" s="14"/>
      <c r="ASQ30" s="15"/>
      <c r="ASR30" s="13"/>
      <c r="ASS30" s="9"/>
      <c r="AST30" s="8"/>
      <c r="ASU30" s="8"/>
      <c r="ASV30" s="13"/>
      <c r="ASW30" s="13"/>
      <c r="ASX30" s="14"/>
      <c r="ASY30" s="15"/>
      <c r="ASZ30" s="13"/>
      <c r="ATA30" s="9"/>
      <c r="ATB30" s="8"/>
      <c r="ATC30" s="8"/>
      <c r="ATD30" s="13"/>
      <c r="ATE30" s="13"/>
      <c r="ATF30" s="14"/>
      <c r="ATG30" s="15"/>
      <c r="ATH30" s="13"/>
      <c r="ATI30" s="9"/>
      <c r="ATJ30" s="8"/>
      <c r="ATK30" s="8"/>
      <c r="ATL30" s="13"/>
      <c r="ATM30" s="13"/>
      <c r="ATN30" s="14"/>
      <c r="ATO30" s="15"/>
      <c r="ATP30" s="13"/>
      <c r="ATQ30" s="9"/>
      <c r="ATR30" s="8"/>
      <c r="ATS30" s="8"/>
      <c r="ATT30" s="13"/>
      <c r="ATU30" s="13"/>
      <c r="ATV30" s="14"/>
      <c r="ATW30" s="15"/>
      <c r="ATX30" s="13"/>
      <c r="ATY30" s="9"/>
      <c r="ATZ30" s="8"/>
      <c r="AUA30" s="8"/>
      <c r="AUB30" s="13"/>
      <c r="AUC30" s="13"/>
      <c r="AUD30" s="14"/>
      <c r="AUE30" s="15"/>
      <c r="AUF30" s="13"/>
      <c r="AUG30" s="9"/>
      <c r="AUH30" s="8"/>
      <c r="AUI30" s="8"/>
      <c r="AUJ30" s="13"/>
      <c r="AUK30" s="13"/>
      <c r="AUL30" s="14"/>
      <c r="AUM30" s="15"/>
      <c r="AUN30" s="13"/>
      <c r="AUO30" s="9"/>
      <c r="AUP30" s="8"/>
      <c r="AUQ30" s="8"/>
      <c r="AUR30" s="13"/>
      <c r="AUS30" s="13"/>
      <c r="AUT30" s="14"/>
      <c r="AUU30" s="15"/>
      <c r="AUV30" s="13"/>
      <c r="AUW30" s="9"/>
      <c r="AUX30" s="8"/>
      <c r="AUY30" s="8"/>
      <c r="AUZ30" s="13"/>
      <c r="AVA30" s="13"/>
      <c r="AVB30" s="14"/>
      <c r="AVC30" s="15"/>
      <c r="AVD30" s="13"/>
      <c r="AVE30" s="9"/>
      <c r="AVF30" s="8"/>
      <c r="AVG30" s="8"/>
      <c r="AVH30" s="13"/>
      <c r="AVI30" s="13"/>
      <c r="AVJ30" s="14"/>
      <c r="AVK30" s="15"/>
      <c r="AVL30" s="13"/>
      <c r="AVM30" s="9"/>
      <c r="AVN30" s="8"/>
      <c r="AVO30" s="8"/>
      <c r="AVP30" s="13"/>
      <c r="AVQ30" s="13"/>
      <c r="AVR30" s="14"/>
      <c r="AVS30" s="15"/>
      <c r="AVT30" s="13"/>
      <c r="AVU30" s="9"/>
      <c r="AVV30" s="8"/>
      <c r="AVW30" s="8"/>
      <c r="AVX30" s="13"/>
      <c r="AVY30" s="13"/>
      <c r="AVZ30" s="14"/>
      <c r="AWA30" s="15"/>
      <c r="AWB30" s="13"/>
      <c r="AWC30" s="9"/>
      <c r="AWD30" s="8"/>
      <c r="AWE30" s="8"/>
      <c r="AWF30" s="13"/>
      <c r="AWG30" s="13"/>
      <c r="AWH30" s="14"/>
      <c r="AWI30" s="15"/>
      <c r="AWJ30" s="13"/>
      <c r="AWK30" s="9"/>
      <c r="AWL30" s="8"/>
      <c r="AWM30" s="8"/>
      <c r="AWN30" s="13"/>
      <c r="AWO30" s="13"/>
      <c r="AWP30" s="14"/>
      <c r="AWQ30" s="15"/>
      <c r="AWR30" s="13"/>
      <c r="AWS30" s="9"/>
      <c r="AWT30" s="8"/>
      <c r="AWU30" s="8"/>
      <c r="AWV30" s="13"/>
      <c r="AWW30" s="13"/>
      <c r="AWX30" s="14"/>
      <c r="AWY30" s="15"/>
      <c r="AWZ30" s="13"/>
      <c r="AXA30" s="9"/>
      <c r="AXB30" s="8"/>
      <c r="AXC30" s="8"/>
      <c r="AXD30" s="13"/>
      <c r="AXE30" s="13"/>
      <c r="AXF30" s="14"/>
      <c r="AXG30" s="15"/>
      <c r="AXH30" s="13"/>
      <c r="AXI30" s="9"/>
      <c r="AXJ30" s="8"/>
      <c r="AXK30" s="8"/>
      <c r="AXL30" s="13"/>
      <c r="AXM30" s="13"/>
      <c r="AXN30" s="14"/>
      <c r="AXO30" s="15"/>
      <c r="AXP30" s="13"/>
      <c r="AXQ30" s="9"/>
      <c r="AXR30" s="8"/>
      <c r="AXS30" s="8"/>
      <c r="AXT30" s="13"/>
      <c r="AXU30" s="13"/>
      <c r="AXV30" s="14"/>
      <c r="AXW30" s="15"/>
      <c r="AXX30" s="13"/>
      <c r="AXY30" s="9"/>
      <c r="AXZ30" s="8"/>
      <c r="AYA30" s="8"/>
      <c r="AYB30" s="13"/>
      <c r="AYC30" s="13"/>
      <c r="AYD30" s="14"/>
      <c r="AYE30" s="15"/>
      <c r="AYF30" s="13"/>
      <c r="AYG30" s="9"/>
      <c r="AYH30" s="8"/>
      <c r="AYI30" s="8"/>
      <c r="AYJ30" s="13"/>
      <c r="AYK30" s="13"/>
      <c r="AYL30" s="14"/>
      <c r="AYM30" s="15"/>
      <c r="AYN30" s="13"/>
      <c r="AYO30" s="9"/>
      <c r="AYP30" s="8"/>
      <c r="AYQ30" s="8"/>
      <c r="AYR30" s="13"/>
      <c r="AYS30" s="13"/>
      <c r="AYT30" s="14"/>
      <c r="AYU30" s="15"/>
      <c r="AYV30" s="13"/>
      <c r="AYW30" s="9"/>
      <c r="AYX30" s="8"/>
      <c r="AYY30" s="8"/>
      <c r="AYZ30" s="13"/>
      <c r="AZA30" s="13"/>
      <c r="AZB30" s="14"/>
      <c r="AZC30" s="15"/>
      <c r="AZD30" s="13"/>
      <c r="AZE30" s="9"/>
      <c r="AZF30" s="8"/>
      <c r="AZG30" s="8"/>
      <c r="AZH30" s="13"/>
      <c r="AZI30" s="13"/>
      <c r="AZJ30" s="14"/>
      <c r="AZK30" s="15"/>
      <c r="AZL30" s="13"/>
      <c r="AZM30" s="9"/>
      <c r="AZN30" s="8"/>
      <c r="AZO30" s="8"/>
      <c r="AZP30" s="13"/>
      <c r="AZQ30" s="13"/>
      <c r="AZR30" s="14"/>
      <c r="AZS30" s="15"/>
      <c r="AZT30" s="13"/>
      <c r="AZU30" s="9"/>
      <c r="AZV30" s="8"/>
      <c r="AZW30" s="8"/>
      <c r="AZX30" s="13"/>
      <c r="AZY30" s="13"/>
      <c r="AZZ30" s="14"/>
      <c r="BAA30" s="15"/>
      <c r="BAB30" s="13"/>
      <c r="BAC30" s="9"/>
      <c r="BAD30" s="8"/>
      <c r="BAE30" s="8"/>
      <c r="BAF30" s="13"/>
      <c r="BAG30" s="13"/>
      <c r="BAH30" s="14"/>
      <c r="BAI30" s="15"/>
      <c r="BAJ30" s="13"/>
      <c r="BAK30" s="9"/>
      <c r="BAL30" s="8"/>
      <c r="BAM30" s="8"/>
      <c r="BAN30" s="13"/>
      <c r="BAO30" s="13"/>
      <c r="BAP30" s="14"/>
      <c r="BAQ30" s="15"/>
      <c r="BAR30" s="13"/>
      <c r="BAS30" s="9"/>
      <c r="BAT30" s="8"/>
      <c r="BAU30" s="8"/>
      <c r="BAV30" s="13"/>
      <c r="BAW30" s="13"/>
      <c r="BAX30" s="14"/>
      <c r="BAY30" s="15"/>
      <c r="BAZ30" s="13"/>
      <c r="BBA30" s="9"/>
      <c r="BBB30" s="8"/>
      <c r="BBC30" s="8"/>
      <c r="BBD30" s="13"/>
      <c r="BBE30" s="13"/>
      <c r="BBF30" s="14"/>
      <c r="BBG30" s="15"/>
      <c r="BBH30" s="13"/>
      <c r="BBI30" s="9"/>
      <c r="BBJ30" s="8"/>
      <c r="BBK30" s="8"/>
      <c r="BBL30" s="13"/>
      <c r="BBM30" s="13"/>
      <c r="BBN30" s="14"/>
      <c r="BBO30" s="15"/>
      <c r="BBP30" s="13"/>
      <c r="BBQ30" s="9"/>
      <c r="BBR30" s="8"/>
      <c r="BBS30" s="8"/>
      <c r="BBT30" s="13"/>
      <c r="BBU30" s="13"/>
      <c r="BBV30" s="14"/>
      <c r="BBW30" s="15"/>
      <c r="BBX30" s="13"/>
      <c r="BBY30" s="9"/>
      <c r="BBZ30" s="8"/>
      <c r="BCA30" s="8"/>
      <c r="BCB30" s="13"/>
      <c r="BCC30" s="13"/>
      <c r="BCD30" s="14"/>
      <c r="BCE30" s="15"/>
      <c r="BCF30" s="13"/>
      <c r="BCG30" s="9"/>
      <c r="BCH30" s="8"/>
      <c r="BCI30" s="8"/>
      <c r="BCJ30" s="13"/>
      <c r="BCK30" s="13"/>
      <c r="BCL30" s="14"/>
      <c r="BCM30" s="15"/>
      <c r="BCN30" s="13"/>
      <c r="BCO30" s="9"/>
      <c r="BCP30" s="8"/>
      <c r="BCQ30" s="8"/>
      <c r="BCR30" s="13"/>
      <c r="BCS30" s="13"/>
      <c r="BCT30" s="14"/>
      <c r="BCU30" s="15"/>
      <c r="BCV30" s="13"/>
      <c r="BCW30" s="9"/>
      <c r="BCX30" s="8"/>
      <c r="BCY30" s="8"/>
      <c r="BCZ30" s="13"/>
      <c r="BDA30" s="13"/>
      <c r="BDB30" s="14"/>
      <c r="BDC30" s="15"/>
      <c r="BDD30" s="13"/>
      <c r="BDE30" s="9"/>
      <c r="BDF30" s="8"/>
      <c r="BDG30" s="8"/>
      <c r="BDH30" s="13"/>
      <c r="BDI30" s="13"/>
      <c r="BDJ30" s="14"/>
      <c r="BDK30" s="15"/>
      <c r="BDL30" s="13"/>
      <c r="BDM30" s="9"/>
      <c r="BDN30" s="8"/>
      <c r="BDO30" s="8"/>
      <c r="BDP30" s="13"/>
      <c r="BDQ30" s="13"/>
      <c r="BDR30" s="14"/>
      <c r="BDS30" s="15"/>
      <c r="BDT30" s="13"/>
      <c r="BDU30" s="9"/>
      <c r="BDV30" s="8"/>
      <c r="BDW30" s="8"/>
      <c r="BDX30" s="13"/>
      <c r="BDY30" s="13"/>
      <c r="BDZ30" s="14"/>
      <c r="BEA30" s="15"/>
      <c r="BEB30" s="13"/>
      <c r="BEC30" s="9"/>
      <c r="BED30" s="8"/>
      <c r="BEE30" s="8"/>
      <c r="BEF30" s="13"/>
      <c r="BEG30" s="13"/>
      <c r="BEH30" s="14"/>
      <c r="BEI30" s="15"/>
      <c r="BEJ30" s="13"/>
      <c r="BEK30" s="9"/>
      <c r="BEL30" s="8"/>
      <c r="BEM30" s="8"/>
      <c r="BEN30" s="13"/>
      <c r="BEO30" s="13"/>
      <c r="BEP30" s="14"/>
      <c r="BEQ30" s="15"/>
      <c r="BER30" s="13"/>
      <c r="BES30" s="9"/>
      <c r="BET30" s="8"/>
      <c r="BEU30" s="8"/>
      <c r="BEV30" s="13"/>
      <c r="BEW30" s="13"/>
      <c r="BEX30" s="14"/>
      <c r="BEY30" s="15"/>
      <c r="BEZ30" s="13"/>
      <c r="BFA30" s="9"/>
      <c r="BFB30" s="8"/>
      <c r="BFC30" s="8"/>
      <c r="BFD30" s="13"/>
      <c r="BFE30" s="13"/>
      <c r="BFF30" s="14"/>
      <c r="BFG30" s="15"/>
      <c r="BFH30" s="13"/>
      <c r="BFI30" s="9"/>
      <c r="BFJ30" s="8"/>
      <c r="BFK30" s="8"/>
      <c r="BFL30" s="13"/>
      <c r="BFM30" s="13"/>
      <c r="BFN30" s="14"/>
      <c r="BFO30" s="15"/>
      <c r="BFP30" s="13"/>
      <c r="BFQ30" s="9"/>
      <c r="BFR30" s="8"/>
      <c r="BFS30" s="8"/>
      <c r="BFT30" s="13"/>
      <c r="BFU30" s="13"/>
      <c r="BFV30" s="14"/>
      <c r="BFW30" s="15"/>
      <c r="BFX30" s="13"/>
      <c r="BFY30" s="9"/>
      <c r="BFZ30" s="8"/>
      <c r="BGA30" s="8"/>
      <c r="BGB30" s="13"/>
      <c r="BGC30" s="13"/>
      <c r="BGD30" s="14"/>
      <c r="BGE30" s="15"/>
      <c r="BGF30" s="13"/>
      <c r="BGG30" s="9"/>
      <c r="BGH30" s="8"/>
      <c r="BGI30" s="8"/>
      <c r="BGJ30" s="13"/>
      <c r="BGK30" s="13"/>
      <c r="BGL30" s="14"/>
      <c r="BGM30" s="15"/>
      <c r="BGN30" s="13"/>
      <c r="BGO30" s="9"/>
      <c r="BGP30" s="8"/>
      <c r="BGQ30" s="8"/>
      <c r="BGR30" s="13"/>
      <c r="BGS30" s="13"/>
      <c r="BGT30" s="14"/>
      <c r="BGU30" s="15"/>
      <c r="BGV30" s="13"/>
      <c r="BGW30" s="9"/>
      <c r="BGX30" s="8"/>
      <c r="BGY30" s="8"/>
      <c r="BGZ30" s="13"/>
      <c r="BHA30" s="13"/>
      <c r="BHB30" s="14"/>
      <c r="BHC30" s="15"/>
      <c r="BHD30" s="13"/>
      <c r="BHE30" s="9"/>
      <c r="BHF30" s="8"/>
      <c r="BHG30" s="8"/>
      <c r="BHH30" s="13"/>
      <c r="BHI30" s="13"/>
      <c r="BHJ30" s="14"/>
      <c r="BHK30" s="15"/>
      <c r="BHL30" s="13"/>
      <c r="BHM30" s="9"/>
      <c r="BHN30" s="8"/>
      <c r="BHO30" s="8"/>
      <c r="BHP30" s="13"/>
      <c r="BHQ30" s="13"/>
      <c r="BHR30" s="14"/>
      <c r="BHS30" s="15"/>
      <c r="BHT30" s="13"/>
      <c r="BHU30" s="9"/>
      <c r="BHV30" s="8"/>
      <c r="BHW30" s="8"/>
      <c r="BHX30" s="13"/>
      <c r="BHY30" s="13"/>
      <c r="BHZ30" s="14"/>
      <c r="BIA30" s="15"/>
      <c r="BIB30" s="13"/>
      <c r="BIC30" s="9"/>
      <c r="BID30" s="8"/>
      <c r="BIE30" s="8"/>
      <c r="BIF30" s="13"/>
      <c r="BIG30" s="13"/>
      <c r="BIH30" s="14"/>
      <c r="BII30" s="15"/>
      <c r="BIJ30" s="13"/>
      <c r="BIK30" s="9"/>
      <c r="BIL30" s="8"/>
      <c r="BIM30" s="8"/>
      <c r="BIN30" s="13"/>
      <c r="BIO30" s="13"/>
      <c r="BIP30" s="14"/>
      <c r="BIQ30" s="15"/>
      <c r="BIR30" s="13"/>
      <c r="BIS30" s="9"/>
      <c r="BIT30" s="8"/>
      <c r="BIU30" s="8"/>
      <c r="BIV30" s="13"/>
      <c r="BIW30" s="13"/>
      <c r="BIX30" s="14"/>
      <c r="BIY30" s="15"/>
      <c r="BIZ30" s="13"/>
      <c r="BJA30" s="9"/>
      <c r="BJB30" s="8"/>
      <c r="BJC30" s="8"/>
      <c r="BJD30" s="13"/>
      <c r="BJE30" s="13"/>
      <c r="BJF30" s="14"/>
      <c r="BJG30" s="15"/>
      <c r="BJH30" s="13"/>
      <c r="BJI30" s="9"/>
      <c r="BJJ30" s="8"/>
      <c r="BJK30" s="8"/>
      <c r="BJL30" s="13"/>
      <c r="BJM30" s="13"/>
      <c r="BJN30" s="14"/>
      <c r="BJO30" s="15"/>
      <c r="BJP30" s="13"/>
      <c r="BJQ30" s="9"/>
      <c r="BJR30" s="8"/>
      <c r="BJS30" s="8"/>
      <c r="BJT30" s="13"/>
      <c r="BJU30" s="13"/>
      <c r="BJV30" s="14"/>
      <c r="BJW30" s="15"/>
      <c r="BJX30" s="13"/>
      <c r="BJY30" s="9"/>
      <c r="BJZ30" s="8"/>
      <c r="BKA30" s="8"/>
      <c r="BKB30" s="13"/>
      <c r="BKC30" s="13"/>
      <c r="BKD30" s="14"/>
      <c r="BKE30" s="15"/>
      <c r="BKF30" s="13"/>
      <c r="BKG30" s="9"/>
      <c r="BKH30" s="8"/>
      <c r="BKI30" s="8"/>
      <c r="BKJ30" s="13"/>
      <c r="BKK30" s="13"/>
      <c r="BKL30" s="14"/>
      <c r="BKM30" s="15"/>
      <c r="BKN30" s="13"/>
      <c r="BKO30" s="9"/>
      <c r="BKP30" s="8"/>
      <c r="BKQ30" s="8"/>
      <c r="BKR30" s="13"/>
      <c r="BKS30" s="13"/>
      <c r="BKT30" s="14"/>
      <c r="BKU30" s="15"/>
      <c r="BKV30" s="13"/>
      <c r="BKW30" s="9"/>
      <c r="BKX30" s="8"/>
      <c r="BKY30" s="8"/>
      <c r="BKZ30" s="13"/>
      <c r="BLA30" s="13"/>
      <c r="BLB30" s="14"/>
      <c r="BLC30" s="15"/>
      <c r="BLD30" s="13"/>
      <c r="BLE30" s="9"/>
      <c r="BLF30" s="8"/>
      <c r="BLG30" s="8"/>
      <c r="BLH30" s="13"/>
      <c r="BLI30" s="13"/>
      <c r="BLJ30" s="14"/>
      <c r="BLK30" s="15"/>
      <c r="BLL30" s="13"/>
      <c r="BLM30" s="9"/>
      <c r="BLN30" s="8"/>
      <c r="BLO30" s="8"/>
      <c r="BLP30" s="13"/>
      <c r="BLQ30" s="13"/>
      <c r="BLR30" s="14"/>
      <c r="BLS30" s="15"/>
      <c r="BLT30" s="13"/>
      <c r="BLU30" s="9"/>
      <c r="BLV30" s="8"/>
      <c r="BLW30" s="8"/>
      <c r="BLX30" s="13"/>
      <c r="BLY30" s="13"/>
      <c r="BLZ30" s="14"/>
      <c r="BMA30" s="15"/>
      <c r="BMB30" s="13"/>
      <c r="BMC30" s="9"/>
      <c r="BMD30" s="8"/>
      <c r="BME30" s="8"/>
      <c r="BMF30" s="13"/>
      <c r="BMG30" s="13"/>
      <c r="BMH30" s="14"/>
      <c r="BMI30" s="15"/>
      <c r="BMJ30" s="13"/>
      <c r="BMK30" s="9"/>
      <c r="BML30" s="8"/>
      <c r="BMM30" s="8"/>
      <c r="BMN30" s="13"/>
      <c r="BMO30" s="13"/>
      <c r="BMP30" s="14"/>
      <c r="BMQ30" s="15"/>
      <c r="BMR30" s="13"/>
      <c r="BMS30" s="9"/>
      <c r="BMT30" s="8"/>
      <c r="BMU30" s="8"/>
      <c r="BMV30" s="13"/>
      <c r="BMW30" s="13"/>
      <c r="BMX30" s="14"/>
      <c r="BMY30" s="15"/>
      <c r="BMZ30" s="13"/>
      <c r="BNA30" s="9"/>
      <c r="BNB30" s="8"/>
      <c r="BNC30" s="8"/>
      <c r="BND30" s="13"/>
      <c r="BNE30" s="13"/>
      <c r="BNF30" s="14"/>
      <c r="BNG30" s="15"/>
      <c r="BNH30" s="13"/>
      <c r="BNI30" s="9"/>
      <c r="BNJ30" s="8"/>
      <c r="BNK30" s="8"/>
      <c r="BNL30" s="13"/>
      <c r="BNM30" s="13"/>
      <c r="BNN30" s="14"/>
      <c r="BNO30" s="15"/>
      <c r="BNP30" s="13"/>
      <c r="BNQ30" s="9"/>
      <c r="BNR30" s="8"/>
      <c r="BNS30" s="8"/>
      <c r="BNT30" s="13"/>
      <c r="BNU30" s="13"/>
      <c r="BNV30" s="14"/>
      <c r="BNW30" s="15"/>
      <c r="BNX30" s="13"/>
      <c r="BNY30" s="9"/>
      <c r="BNZ30" s="8"/>
      <c r="BOA30" s="8"/>
      <c r="BOB30" s="13"/>
      <c r="BOC30" s="13"/>
      <c r="BOD30" s="14"/>
      <c r="BOE30" s="15"/>
      <c r="BOF30" s="13"/>
      <c r="BOG30" s="9"/>
      <c r="BOH30" s="8"/>
      <c r="BOI30" s="8"/>
      <c r="BOJ30" s="13"/>
      <c r="BOK30" s="13"/>
      <c r="BOL30" s="14"/>
      <c r="BOM30" s="15"/>
      <c r="BON30" s="13"/>
      <c r="BOO30" s="9"/>
      <c r="BOP30" s="8"/>
      <c r="BOQ30" s="8"/>
      <c r="BOR30" s="13"/>
      <c r="BOS30" s="13"/>
      <c r="BOT30" s="14"/>
      <c r="BOU30" s="15"/>
      <c r="BOV30" s="13"/>
      <c r="BOW30" s="9"/>
      <c r="BOX30" s="8"/>
      <c r="BOY30" s="8"/>
      <c r="BOZ30" s="13"/>
      <c r="BPA30" s="13"/>
      <c r="BPB30" s="14"/>
      <c r="BPC30" s="15"/>
      <c r="BPD30" s="13"/>
      <c r="BPE30" s="9"/>
      <c r="BPF30" s="8"/>
      <c r="BPG30" s="8"/>
      <c r="BPH30" s="13"/>
      <c r="BPI30" s="13"/>
      <c r="BPJ30" s="14"/>
      <c r="BPK30" s="15"/>
      <c r="BPL30" s="13"/>
      <c r="BPM30" s="9"/>
      <c r="BPN30" s="8"/>
      <c r="BPO30" s="8"/>
      <c r="BPP30" s="13"/>
      <c r="BPQ30" s="13"/>
      <c r="BPR30" s="14"/>
      <c r="BPS30" s="15"/>
      <c r="BPT30" s="13"/>
      <c r="BPU30" s="9"/>
      <c r="BPV30" s="8"/>
      <c r="BPW30" s="8"/>
      <c r="BPX30" s="13"/>
      <c r="BPY30" s="13"/>
      <c r="BPZ30" s="14"/>
      <c r="BQA30" s="15"/>
      <c r="BQB30" s="13"/>
      <c r="BQC30" s="9"/>
      <c r="BQD30" s="8"/>
      <c r="BQE30" s="8"/>
      <c r="BQF30" s="13"/>
      <c r="BQG30" s="13"/>
      <c r="BQH30" s="14"/>
      <c r="BQI30" s="15"/>
      <c r="BQJ30" s="13"/>
      <c r="BQK30" s="9"/>
      <c r="BQL30" s="8"/>
      <c r="BQM30" s="8"/>
      <c r="BQN30" s="13"/>
      <c r="BQO30" s="13"/>
      <c r="BQP30" s="14"/>
      <c r="BQQ30" s="15"/>
      <c r="BQR30" s="13"/>
      <c r="BQS30" s="9"/>
      <c r="BQT30" s="8"/>
      <c r="BQU30" s="8"/>
      <c r="BQV30" s="13"/>
      <c r="BQW30" s="13"/>
      <c r="BQX30" s="14"/>
      <c r="BQY30" s="15"/>
      <c r="BQZ30" s="13"/>
      <c r="BRA30" s="9"/>
      <c r="BRB30" s="8"/>
      <c r="BRC30" s="8"/>
      <c r="BRD30" s="13"/>
      <c r="BRE30" s="13"/>
      <c r="BRF30" s="14"/>
      <c r="BRG30" s="15"/>
      <c r="BRH30" s="13"/>
      <c r="BRI30" s="9"/>
      <c r="BRJ30" s="8"/>
      <c r="BRK30" s="8"/>
      <c r="BRL30" s="13"/>
      <c r="BRM30" s="13"/>
      <c r="BRN30" s="14"/>
      <c r="BRO30" s="15"/>
      <c r="BRP30" s="13"/>
      <c r="BRQ30" s="9"/>
      <c r="BRR30" s="8"/>
      <c r="BRS30" s="8"/>
      <c r="BRT30" s="13"/>
      <c r="BRU30" s="13"/>
      <c r="BRV30" s="14"/>
      <c r="BRW30" s="15"/>
      <c r="BRX30" s="13"/>
      <c r="BRY30" s="9"/>
      <c r="BRZ30" s="8"/>
      <c r="BSA30" s="8"/>
      <c r="BSB30" s="13"/>
      <c r="BSC30" s="13"/>
      <c r="BSD30" s="14"/>
      <c r="BSE30" s="15"/>
      <c r="BSF30" s="13"/>
      <c r="BSG30" s="9"/>
      <c r="BSH30" s="8"/>
      <c r="BSI30" s="8"/>
      <c r="BSJ30" s="13"/>
      <c r="BSK30" s="13"/>
      <c r="BSL30" s="14"/>
      <c r="BSM30" s="15"/>
      <c r="BSN30" s="13"/>
      <c r="BSO30" s="9"/>
      <c r="BSP30" s="8"/>
      <c r="BSQ30" s="8"/>
      <c r="BSR30" s="13"/>
      <c r="BSS30" s="13"/>
      <c r="BST30" s="14"/>
      <c r="BSU30" s="15"/>
      <c r="BSV30" s="13"/>
      <c r="BSW30" s="9"/>
      <c r="BSX30" s="8"/>
      <c r="BSY30" s="8"/>
      <c r="BSZ30" s="13"/>
      <c r="BTA30" s="13"/>
      <c r="BTB30" s="14"/>
      <c r="BTC30" s="15"/>
      <c r="BTD30" s="13"/>
      <c r="BTE30" s="9"/>
      <c r="BTF30" s="8"/>
      <c r="BTG30" s="8"/>
      <c r="BTH30" s="13"/>
      <c r="BTI30" s="13"/>
      <c r="BTJ30" s="14"/>
      <c r="BTK30" s="15"/>
      <c r="BTL30" s="13"/>
      <c r="BTM30" s="9"/>
      <c r="BTN30" s="8"/>
      <c r="BTO30" s="8"/>
      <c r="BTP30" s="13"/>
      <c r="BTQ30" s="13"/>
      <c r="BTR30" s="14"/>
      <c r="BTS30" s="15"/>
      <c r="BTT30" s="13"/>
      <c r="BTU30" s="9"/>
      <c r="BTV30" s="8"/>
      <c r="BTW30" s="8"/>
      <c r="BTX30" s="13"/>
      <c r="BTY30" s="13"/>
      <c r="BTZ30" s="14"/>
      <c r="BUA30" s="15"/>
      <c r="BUB30" s="13"/>
      <c r="BUC30" s="9"/>
      <c r="BUD30" s="8"/>
      <c r="BUE30" s="8"/>
      <c r="BUF30" s="13"/>
      <c r="BUG30" s="13"/>
      <c r="BUH30" s="14"/>
      <c r="BUI30" s="15"/>
      <c r="BUJ30" s="13"/>
      <c r="BUK30" s="9"/>
      <c r="BUL30" s="8"/>
      <c r="BUM30" s="8"/>
      <c r="BUN30" s="13"/>
      <c r="BUO30" s="13"/>
      <c r="BUP30" s="14"/>
      <c r="BUQ30" s="15"/>
      <c r="BUR30" s="13"/>
      <c r="BUS30" s="9"/>
      <c r="BUT30" s="8"/>
      <c r="BUU30" s="8"/>
      <c r="BUV30" s="13"/>
      <c r="BUW30" s="13"/>
      <c r="BUX30" s="14"/>
      <c r="BUY30" s="15"/>
      <c r="BUZ30" s="13"/>
      <c r="BVA30" s="9"/>
      <c r="BVB30" s="8"/>
      <c r="BVC30" s="8"/>
      <c r="BVD30" s="13"/>
      <c r="BVE30" s="13"/>
      <c r="BVF30" s="14"/>
      <c r="BVG30" s="15"/>
      <c r="BVH30" s="13"/>
      <c r="BVI30" s="9"/>
      <c r="BVJ30" s="8"/>
      <c r="BVK30" s="8"/>
      <c r="BVL30" s="13"/>
      <c r="BVM30" s="13"/>
      <c r="BVN30" s="14"/>
      <c r="BVO30" s="15"/>
      <c r="BVP30" s="13"/>
      <c r="BVQ30" s="9"/>
      <c r="BVR30" s="8"/>
      <c r="BVS30" s="8"/>
      <c r="BVT30" s="13"/>
      <c r="BVU30" s="13"/>
      <c r="BVV30" s="14"/>
      <c r="BVW30" s="15"/>
      <c r="BVX30" s="13"/>
      <c r="BVY30" s="9"/>
      <c r="BVZ30" s="8"/>
      <c r="BWA30" s="8"/>
      <c r="BWB30" s="13"/>
      <c r="BWC30" s="13"/>
      <c r="BWD30" s="14"/>
      <c r="BWE30" s="15"/>
      <c r="BWF30" s="13"/>
      <c r="BWG30" s="9"/>
      <c r="BWH30" s="8"/>
      <c r="BWI30" s="8"/>
      <c r="BWJ30" s="13"/>
      <c r="BWK30" s="13"/>
      <c r="BWL30" s="14"/>
      <c r="BWM30" s="15"/>
      <c r="BWN30" s="13"/>
      <c r="BWO30" s="9"/>
      <c r="BWP30" s="8"/>
      <c r="BWQ30" s="8"/>
      <c r="BWR30" s="13"/>
      <c r="BWS30" s="13"/>
      <c r="BWT30" s="14"/>
      <c r="BWU30" s="15"/>
      <c r="BWV30" s="13"/>
      <c r="BWW30" s="9"/>
      <c r="BWX30" s="8"/>
      <c r="BWY30" s="8"/>
      <c r="BWZ30" s="13"/>
      <c r="BXA30" s="13"/>
      <c r="BXB30" s="14"/>
      <c r="BXC30" s="15"/>
      <c r="BXD30" s="13"/>
      <c r="BXE30" s="9"/>
      <c r="BXF30" s="8"/>
      <c r="BXG30" s="8"/>
      <c r="BXH30" s="13"/>
      <c r="BXI30" s="13"/>
      <c r="BXJ30" s="14"/>
      <c r="BXK30" s="15"/>
      <c r="BXL30" s="13"/>
      <c r="BXM30" s="9"/>
      <c r="BXN30" s="8"/>
      <c r="BXO30" s="8"/>
      <c r="BXP30" s="13"/>
      <c r="BXQ30" s="13"/>
      <c r="BXR30" s="14"/>
      <c r="BXS30" s="15"/>
      <c r="BXT30" s="13"/>
      <c r="BXU30" s="9"/>
      <c r="BXV30" s="8"/>
      <c r="BXW30" s="8"/>
      <c r="BXX30" s="13"/>
      <c r="BXY30" s="13"/>
      <c r="BXZ30" s="14"/>
      <c r="BYA30" s="15"/>
      <c r="BYB30" s="13"/>
      <c r="BYC30" s="9"/>
      <c r="BYD30" s="8"/>
      <c r="BYE30" s="8"/>
      <c r="BYF30" s="13"/>
      <c r="BYG30" s="13"/>
      <c r="BYH30" s="14"/>
      <c r="BYI30" s="15"/>
      <c r="BYJ30" s="13"/>
      <c r="BYK30" s="9"/>
      <c r="BYL30" s="8"/>
      <c r="BYM30" s="8"/>
      <c r="BYN30" s="13"/>
      <c r="BYO30" s="13"/>
      <c r="BYP30" s="14"/>
      <c r="BYQ30" s="15"/>
      <c r="BYR30" s="13"/>
      <c r="BYS30" s="9"/>
      <c r="BYT30" s="8"/>
      <c r="BYU30" s="8"/>
      <c r="BYV30" s="13"/>
      <c r="BYW30" s="13"/>
      <c r="BYX30" s="14"/>
      <c r="BYY30" s="15"/>
      <c r="BYZ30" s="13"/>
      <c r="BZA30" s="9"/>
      <c r="BZB30" s="8"/>
      <c r="BZC30" s="8"/>
      <c r="BZD30" s="13"/>
      <c r="BZE30" s="13"/>
      <c r="BZF30" s="14"/>
      <c r="BZG30" s="15"/>
      <c r="BZH30" s="13"/>
      <c r="BZI30" s="9"/>
      <c r="BZJ30" s="8"/>
      <c r="BZK30" s="8"/>
      <c r="BZL30" s="13"/>
      <c r="BZM30" s="13"/>
      <c r="BZN30" s="14"/>
      <c r="BZO30" s="15"/>
      <c r="BZP30" s="13"/>
      <c r="BZQ30" s="9"/>
      <c r="BZR30" s="8"/>
      <c r="BZS30" s="8"/>
      <c r="BZT30" s="13"/>
      <c r="BZU30" s="13"/>
      <c r="BZV30" s="14"/>
      <c r="BZW30" s="15"/>
      <c r="BZX30" s="13"/>
      <c r="BZY30" s="9"/>
      <c r="BZZ30" s="8"/>
      <c r="CAA30" s="8"/>
      <c r="CAB30" s="13"/>
      <c r="CAC30" s="13"/>
      <c r="CAD30" s="14"/>
      <c r="CAE30" s="15"/>
      <c r="CAF30" s="13"/>
      <c r="CAG30" s="9"/>
      <c r="CAH30" s="8"/>
      <c r="CAI30" s="8"/>
      <c r="CAJ30" s="13"/>
      <c r="CAK30" s="13"/>
      <c r="CAL30" s="14"/>
      <c r="CAM30" s="15"/>
      <c r="CAN30" s="13"/>
      <c r="CAO30" s="9"/>
      <c r="CAP30" s="8"/>
      <c r="CAQ30" s="8"/>
      <c r="CAR30" s="13"/>
      <c r="CAS30" s="13"/>
      <c r="CAT30" s="14"/>
      <c r="CAU30" s="15"/>
      <c r="CAV30" s="13"/>
      <c r="CAW30" s="9"/>
      <c r="CAX30" s="8"/>
      <c r="CAY30" s="8"/>
      <c r="CAZ30" s="13"/>
      <c r="CBA30" s="13"/>
      <c r="CBB30" s="14"/>
      <c r="CBC30" s="15"/>
      <c r="CBD30" s="13"/>
      <c r="CBE30" s="9"/>
      <c r="CBF30" s="8"/>
      <c r="CBG30" s="8"/>
      <c r="CBH30" s="13"/>
      <c r="CBI30" s="13"/>
      <c r="CBJ30" s="14"/>
      <c r="CBK30" s="15"/>
      <c r="CBL30" s="13"/>
      <c r="CBM30" s="9"/>
      <c r="CBN30" s="8"/>
      <c r="CBO30" s="8"/>
      <c r="CBP30" s="13"/>
      <c r="CBQ30" s="13"/>
      <c r="CBR30" s="14"/>
      <c r="CBS30" s="15"/>
      <c r="CBT30" s="13"/>
      <c r="CBU30" s="9"/>
      <c r="CBV30" s="8"/>
      <c r="CBW30" s="8"/>
      <c r="CBX30" s="13"/>
      <c r="CBY30" s="13"/>
      <c r="CBZ30" s="14"/>
      <c r="CCA30" s="15"/>
      <c r="CCB30" s="13"/>
      <c r="CCC30" s="9"/>
      <c r="CCD30" s="8"/>
      <c r="CCE30" s="8"/>
      <c r="CCF30" s="13"/>
      <c r="CCG30" s="13"/>
      <c r="CCH30" s="14"/>
      <c r="CCI30" s="15"/>
      <c r="CCJ30" s="13"/>
      <c r="CCK30" s="9"/>
      <c r="CCL30" s="8"/>
      <c r="CCM30" s="8"/>
      <c r="CCN30" s="13"/>
      <c r="CCO30" s="13"/>
      <c r="CCP30" s="14"/>
      <c r="CCQ30" s="15"/>
      <c r="CCR30" s="13"/>
      <c r="CCS30" s="9"/>
      <c r="CCT30" s="8"/>
      <c r="CCU30" s="8"/>
      <c r="CCV30" s="13"/>
      <c r="CCW30" s="13"/>
      <c r="CCX30" s="14"/>
      <c r="CCY30" s="15"/>
      <c r="CCZ30" s="13"/>
      <c r="CDA30" s="9"/>
      <c r="CDB30" s="8"/>
      <c r="CDC30" s="8"/>
      <c r="CDD30" s="13"/>
      <c r="CDE30" s="13"/>
      <c r="CDF30" s="14"/>
      <c r="CDG30" s="15"/>
      <c r="CDH30" s="13"/>
      <c r="CDI30" s="9"/>
      <c r="CDJ30" s="8"/>
      <c r="CDK30" s="8"/>
      <c r="CDL30" s="13"/>
      <c r="CDM30" s="13"/>
      <c r="CDN30" s="14"/>
      <c r="CDO30" s="15"/>
      <c r="CDP30" s="13"/>
      <c r="CDQ30" s="9"/>
      <c r="CDR30" s="8"/>
      <c r="CDS30" s="8"/>
      <c r="CDT30" s="13"/>
      <c r="CDU30" s="13"/>
      <c r="CDV30" s="14"/>
      <c r="CDW30" s="15"/>
      <c r="CDX30" s="13"/>
      <c r="CDY30" s="9"/>
      <c r="CDZ30" s="8"/>
      <c r="CEA30" s="8"/>
      <c r="CEB30" s="13"/>
      <c r="CEC30" s="13"/>
      <c r="CED30" s="14"/>
      <c r="CEE30" s="15"/>
      <c r="CEF30" s="13"/>
      <c r="CEG30" s="9"/>
      <c r="CEH30" s="8"/>
      <c r="CEI30" s="8"/>
      <c r="CEJ30" s="13"/>
      <c r="CEK30" s="13"/>
      <c r="CEL30" s="14"/>
      <c r="CEM30" s="15"/>
      <c r="CEN30" s="13"/>
      <c r="CEO30" s="9"/>
      <c r="CEP30" s="8"/>
      <c r="CEQ30" s="8"/>
      <c r="CER30" s="13"/>
      <c r="CES30" s="13"/>
      <c r="CET30" s="14"/>
      <c r="CEU30" s="15"/>
      <c r="CEV30" s="13"/>
      <c r="CEW30" s="9"/>
      <c r="CEX30" s="8"/>
      <c r="CEY30" s="8"/>
      <c r="CEZ30" s="13"/>
      <c r="CFA30" s="13"/>
      <c r="CFB30" s="14"/>
      <c r="CFC30" s="15"/>
      <c r="CFD30" s="13"/>
      <c r="CFE30" s="9"/>
      <c r="CFF30" s="8"/>
      <c r="CFG30" s="8"/>
      <c r="CFH30" s="13"/>
      <c r="CFI30" s="13"/>
      <c r="CFJ30" s="14"/>
      <c r="CFK30" s="15"/>
      <c r="CFL30" s="13"/>
      <c r="CFM30" s="9"/>
      <c r="CFN30" s="8"/>
      <c r="CFO30" s="8"/>
      <c r="CFP30" s="13"/>
      <c r="CFQ30" s="13"/>
      <c r="CFR30" s="14"/>
      <c r="CFS30" s="15"/>
      <c r="CFT30" s="13"/>
      <c r="CFU30" s="9"/>
      <c r="CFV30" s="8"/>
      <c r="CFW30" s="8"/>
      <c r="CFX30" s="13"/>
      <c r="CFY30" s="13"/>
      <c r="CFZ30" s="14"/>
      <c r="CGA30" s="15"/>
      <c r="CGB30" s="13"/>
      <c r="CGC30" s="9"/>
      <c r="CGD30" s="8"/>
      <c r="CGE30" s="8"/>
      <c r="CGF30" s="13"/>
      <c r="CGG30" s="13"/>
      <c r="CGH30" s="14"/>
      <c r="CGI30" s="15"/>
      <c r="CGJ30" s="13"/>
      <c r="CGK30" s="9"/>
      <c r="CGL30" s="8"/>
      <c r="CGM30" s="8"/>
      <c r="CGN30" s="13"/>
      <c r="CGO30" s="13"/>
      <c r="CGP30" s="14"/>
      <c r="CGQ30" s="15"/>
      <c r="CGR30" s="13"/>
      <c r="CGS30" s="9"/>
      <c r="CGT30" s="8"/>
      <c r="CGU30" s="8"/>
      <c r="CGV30" s="13"/>
      <c r="CGW30" s="13"/>
      <c r="CGX30" s="14"/>
      <c r="CGY30" s="15"/>
      <c r="CGZ30" s="13"/>
      <c r="CHA30" s="9"/>
      <c r="CHB30" s="8"/>
      <c r="CHC30" s="8"/>
      <c r="CHD30" s="13"/>
      <c r="CHE30" s="13"/>
      <c r="CHF30" s="14"/>
      <c r="CHG30" s="15"/>
      <c r="CHH30" s="13"/>
      <c r="CHI30" s="9"/>
      <c r="CHJ30" s="8"/>
      <c r="CHK30" s="8"/>
      <c r="CHL30" s="13"/>
      <c r="CHM30" s="13"/>
      <c r="CHN30" s="14"/>
      <c r="CHO30" s="15"/>
      <c r="CHP30" s="13"/>
      <c r="CHQ30" s="9"/>
      <c r="CHR30" s="8"/>
      <c r="CHS30" s="8"/>
      <c r="CHT30" s="13"/>
      <c r="CHU30" s="13"/>
      <c r="CHV30" s="14"/>
      <c r="CHW30" s="15"/>
      <c r="CHX30" s="13"/>
      <c r="CHY30" s="9"/>
      <c r="CHZ30" s="8"/>
      <c r="CIA30" s="8"/>
      <c r="CIB30" s="13"/>
      <c r="CIC30" s="13"/>
      <c r="CID30" s="14"/>
      <c r="CIE30" s="15"/>
      <c r="CIF30" s="13"/>
      <c r="CIG30" s="9"/>
      <c r="CIH30" s="8"/>
      <c r="CII30" s="8"/>
      <c r="CIJ30" s="13"/>
      <c r="CIK30" s="13"/>
      <c r="CIL30" s="14"/>
      <c r="CIM30" s="15"/>
      <c r="CIN30" s="13"/>
      <c r="CIO30" s="9"/>
      <c r="CIP30" s="8"/>
      <c r="CIQ30" s="8"/>
      <c r="CIR30" s="13"/>
      <c r="CIS30" s="13"/>
      <c r="CIT30" s="14"/>
      <c r="CIU30" s="15"/>
      <c r="CIV30" s="13"/>
      <c r="CIW30" s="9"/>
      <c r="CIX30" s="8"/>
      <c r="CIY30" s="8"/>
      <c r="CIZ30" s="13"/>
      <c r="CJA30" s="13"/>
      <c r="CJB30" s="14"/>
      <c r="CJC30" s="15"/>
      <c r="CJD30" s="13"/>
      <c r="CJE30" s="9"/>
      <c r="CJF30" s="8"/>
      <c r="CJG30" s="8"/>
      <c r="CJH30" s="13"/>
      <c r="CJI30" s="13"/>
      <c r="CJJ30" s="14"/>
      <c r="CJK30" s="15"/>
      <c r="CJL30" s="13"/>
      <c r="CJM30" s="9"/>
      <c r="CJN30" s="8"/>
      <c r="CJO30" s="8"/>
      <c r="CJP30" s="13"/>
      <c r="CJQ30" s="13"/>
      <c r="CJR30" s="14"/>
      <c r="CJS30" s="15"/>
      <c r="CJT30" s="13"/>
      <c r="CJU30" s="9"/>
      <c r="CJV30" s="8"/>
      <c r="CJW30" s="8"/>
      <c r="CJX30" s="13"/>
      <c r="CJY30" s="13"/>
      <c r="CJZ30" s="14"/>
      <c r="CKA30" s="15"/>
      <c r="CKB30" s="13"/>
      <c r="CKC30" s="9"/>
      <c r="CKD30" s="8"/>
      <c r="CKE30" s="8"/>
      <c r="CKF30" s="13"/>
      <c r="CKG30" s="13"/>
      <c r="CKH30" s="14"/>
      <c r="CKI30" s="15"/>
      <c r="CKJ30" s="13"/>
      <c r="CKK30" s="9"/>
      <c r="CKL30" s="8"/>
      <c r="CKM30" s="8"/>
      <c r="CKN30" s="13"/>
      <c r="CKO30" s="13"/>
      <c r="CKP30" s="14"/>
      <c r="CKQ30" s="15"/>
      <c r="CKR30" s="13"/>
      <c r="CKS30" s="9"/>
      <c r="CKT30" s="8"/>
      <c r="CKU30" s="8"/>
      <c r="CKV30" s="13"/>
      <c r="CKW30" s="13"/>
      <c r="CKX30" s="14"/>
      <c r="CKY30" s="15"/>
      <c r="CKZ30" s="13"/>
      <c r="CLA30" s="9"/>
      <c r="CLB30" s="8"/>
      <c r="CLC30" s="8"/>
      <c r="CLD30" s="13"/>
      <c r="CLE30" s="13"/>
      <c r="CLF30" s="14"/>
      <c r="CLG30" s="15"/>
      <c r="CLH30" s="13"/>
      <c r="CLI30" s="9"/>
      <c r="CLJ30" s="8"/>
      <c r="CLK30" s="8"/>
      <c r="CLL30" s="13"/>
      <c r="CLM30" s="13"/>
      <c r="CLN30" s="14"/>
      <c r="CLO30" s="15"/>
      <c r="CLP30" s="13"/>
      <c r="CLQ30" s="9"/>
      <c r="CLR30" s="8"/>
      <c r="CLS30" s="8"/>
      <c r="CLT30" s="13"/>
      <c r="CLU30" s="13"/>
      <c r="CLV30" s="14"/>
      <c r="CLW30" s="15"/>
      <c r="CLX30" s="13"/>
      <c r="CLY30" s="9"/>
      <c r="CLZ30" s="8"/>
      <c r="CMA30" s="8"/>
      <c r="CMB30" s="13"/>
      <c r="CMC30" s="13"/>
      <c r="CMD30" s="14"/>
      <c r="CME30" s="15"/>
      <c r="CMF30" s="13"/>
      <c r="CMG30" s="9"/>
      <c r="CMH30" s="8"/>
      <c r="CMI30" s="8"/>
      <c r="CMJ30" s="13"/>
      <c r="CMK30" s="13"/>
      <c r="CML30" s="14"/>
      <c r="CMM30" s="15"/>
      <c r="CMN30" s="13"/>
      <c r="CMO30" s="9"/>
      <c r="CMP30" s="8"/>
      <c r="CMQ30" s="8"/>
      <c r="CMR30" s="13"/>
      <c r="CMS30" s="13"/>
      <c r="CMT30" s="14"/>
      <c r="CMU30" s="15"/>
      <c r="CMV30" s="13"/>
      <c r="CMW30" s="9"/>
      <c r="CMX30" s="8"/>
      <c r="CMY30" s="8"/>
      <c r="CMZ30" s="13"/>
      <c r="CNA30" s="13"/>
      <c r="CNB30" s="14"/>
      <c r="CNC30" s="15"/>
      <c r="CND30" s="13"/>
      <c r="CNE30" s="9"/>
      <c r="CNF30" s="8"/>
      <c r="CNG30" s="8"/>
      <c r="CNH30" s="13"/>
      <c r="CNI30" s="13"/>
      <c r="CNJ30" s="14"/>
      <c r="CNK30" s="15"/>
      <c r="CNL30" s="13"/>
      <c r="CNM30" s="9"/>
      <c r="CNN30" s="8"/>
      <c r="CNO30" s="8"/>
      <c r="CNP30" s="13"/>
      <c r="CNQ30" s="13"/>
      <c r="CNR30" s="14"/>
      <c r="CNS30" s="15"/>
      <c r="CNT30" s="13"/>
      <c r="CNU30" s="9"/>
      <c r="CNV30" s="8"/>
      <c r="CNW30" s="8"/>
      <c r="CNX30" s="13"/>
      <c r="CNY30" s="13"/>
      <c r="CNZ30" s="14"/>
      <c r="COA30" s="15"/>
      <c r="COB30" s="13"/>
      <c r="COC30" s="9"/>
      <c r="COD30" s="8"/>
      <c r="COE30" s="8"/>
      <c r="COF30" s="13"/>
      <c r="COG30" s="13"/>
      <c r="COH30" s="14"/>
      <c r="COI30" s="15"/>
      <c r="COJ30" s="13"/>
      <c r="COK30" s="9"/>
      <c r="COL30" s="8"/>
      <c r="COM30" s="8"/>
      <c r="CON30" s="13"/>
      <c r="COO30" s="13"/>
      <c r="COP30" s="14"/>
      <c r="COQ30" s="15"/>
      <c r="COR30" s="13"/>
      <c r="COS30" s="9"/>
      <c r="COT30" s="8"/>
      <c r="COU30" s="8"/>
      <c r="COV30" s="13"/>
      <c r="COW30" s="13"/>
      <c r="COX30" s="14"/>
      <c r="COY30" s="15"/>
      <c r="COZ30" s="13"/>
      <c r="CPA30" s="9"/>
      <c r="CPB30" s="8"/>
      <c r="CPC30" s="8"/>
      <c r="CPD30" s="13"/>
      <c r="CPE30" s="13"/>
      <c r="CPF30" s="14"/>
      <c r="CPG30" s="15"/>
      <c r="CPH30" s="13"/>
      <c r="CPI30" s="9"/>
      <c r="CPJ30" s="8"/>
      <c r="CPK30" s="8"/>
      <c r="CPL30" s="13"/>
      <c r="CPM30" s="13"/>
      <c r="CPN30" s="14"/>
      <c r="CPO30" s="15"/>
      <c r="CPP30" s="13"/>
      <c r="CPQ30" s="9"/>
      <c r="CPR30" s="8"/>
      <c r="CPS30" s="8"/>
      <c r="CPT30" s="13"/>
      <c r="CPU30" s="13"/>
      <c r="CPV30" s="14"/>
      <c r="CPW30" s="15"/>
      <c r="CPX30" s="13"/>
      <c r="CPY30" s="9"/>
      <c r="CPZ30" s="8"/>
      <c r="CQA30" s="8"/>
      <c r="CQB30" s="13"/>
      <c r="CQC30" s="13"/>
      <c r="CQD30" s="14"/>
      <c r="CQE30" s="15"/>
      <c r="CQF30" s="13"/>
      <c r="CQG30" s="9"/>
      <c r="CQH30" s="8"/>
      <c r="CQI30" s="8"/>
      <c r="CQJ30" s="13"/>
      <c r="CQK30" s="13"/>
      <c r="CQL30" s="14"/>
      <c r="CQM30" s="15"/>
      <c r="CQN30" s="13"/>
      <c r="CQO30" s="9"/>
      <c r="CQP30" s="8"/>
      <c r="CQQ30" s="8"/>
      <c r="CQR30" s="13"/>
      <c r="CQS30" s="13"/>
      <c r="CQT30" s="14"/>
      <c r="CQU30" s="15"/>
      <c r="CQV30" s="13"/>
      <c r="CQW30" s="9"/>
      <c r="CQX30" s="8"/>
      <c r="CQY30" s="8"/>
      <c r="CQZ30" s="13"/>
      <c r="CRA30" s="13"/>
      <c r="CRB30" s="14"/>
      <c r="CRC30" s="15"/>
      <c r="CRD30" s="13"/>
      <c r="CRE30" s="9"/>
      <c r="CRF30" s="8"/>
      <c r="CRG30" s="8"/>
      <c r="CRH30" s="13"/>
      <c r="CRI30" s="13"/>
      <c r="CRJ30" s="14"/>
      <c r="CRK30" s="15"/>
      <c r="CRL30" s="13"/>
      <c r="CRM30" s="9"/>
      <c r="CRN30" s="8"/>
      <c r="CRO30" s="8"/>
      <c r="CRP30" s="13"/>
      <c r="CRQ30" s="13"/>
      <c r="CRR30" s="14"/>
      <c r="CRS30" s="15"/>
      <c r="CRT30" s="13"/>
      <c r="CRU30" s="9"/>
      <c r="CRV30" s="8"/>
      <c r="CRW30" s="8"/>
      <c r="CRX30" s="13"/>
      <c r="CRY30" s="13"/>
      <c r="CRZ30" s="14"/>
      <c r="CSA30" s="15"/>
      <c r="CSB30" s="13"/>
      <c r="CSC30" s="9"/>
      <c r="CSD30" s="8"/>
      <c r="CSE30" s="8"/>
      <c r="CSF30" s="13"/>
      <c r="CSG30" s="13"/>
      <c r="CSH30" s="14"/>
      <c r="CSI30" s="15"/>
      <c r="CSJ30" s="13"/>
      <c r="CSK30" s="9"/>
      <c r="CSL30" s="8"/>
      <c r="CSM30" s="8"/>
      <c r="CSN30" s="13"/>
      <c r="CSO30" s="13"/>
      <c r="CSP30" s="14"/>
      <c r="CSQ30" s="15"/>
      <c r="CSR30" s="13"/>
      <c r="CSS30" s="9"/>
      <c r="CST30" s="8"/>
      <c r="CSU30" s="8"/>
      <c r="CSV30" s="13"/>
      <c r="CSW30" s="13"/>
      <c r="CSX30" s="14"/>
      <c r="CSY30" s="15"/>
      <c r="CSZ30" s="13"/>
      <c r="CTA30" s="9"/>
      <c r="CTB30" s="8"/>
      <c r="CTC30" s="8"/>
      <c r="CTD30" s="13"/>
      <c r="CTE30" s="13"/>
      <c r="CTF30" s="14"/>
      <c r="CTG30" s="15"/>
      <c r="CTH30" s="13"/>
      <c r="CTI30" s="9"/>
      <c r="CTJ30" s="8"/>
      <c r="CTK30" s="8"/>
      <c r="CTL30" s="13"/>
      <c r="CTM30" s="13"/>
      <c r="CTN30" s="14"/>
      <c r="CTO30" s="15"/>
      <c r="CTP30" s="13"/>
      <c r="CTQ30" s="9"/>
      <c r="CTR30" s="8"/>
      <c r="CTS30" s="8"/>
      <c r="CTT30" s="13"/>
      <c r="CTU30" s="13"/>
      <c r="CTV30" s="14"/>
      <c r="CTW30" s="15"/>
      <c r="CTX30" s="13"/>
      <c r="CTY30" s="9"/>
      <c r="CTZ30" s="8"/>
      <c r="CUA30" s="8"/>
      <c r="CUB30" s="13"/>
      <c r="CUC30" s="13"/>
      <c r="CUD30" s="14"/>
      <c r="CUE30" s="15"/>
      <c r="CUF30" s="13"/>
      <c r="CUG30" s="9"/>
      <c r="CUH30" s="8"/>
      <c r="CUI30" s="8"/>
      <c r="CUJ30" s="13"/>
      <c r="CUK30" s="13"/>
      <c r="CUL30" s="14"/>
      <c r="CUM30" s="15"/>
      <c r="CUN30" s="13"/>
      <c r="CUO30" s="9"/>
      <c r="CUP30" s="8"/>
      <c r="CUQ30" s="8"/>
      <c r="CUR30" s="13"/>
      <c r="CUS30" s="13"/>
      <c r="CUT30" s="14"/>
      <c r="CUU30" s="15"/>
      <c r="CUV30" s="13"/>
      <c r="CUW30" s="9"/>
      <c r="CUX30" s="8"/>
      <c r="CUY30" s="8"/>
      <c r="CUZ30" s="13"/>
      <c r="CVA30" s="13"/>
      <c r="CVB30" s="14"/>
      <c r="CVC30" s="15"/>
      <c r="CVD30" s="13"/>
      <c r="CVE30" s="9"/>
      <c r="CVF30" s="8"/>
      <c r="CVG30" s="8"/>
      <c r="CVH30" s="13"/>
      <c r="CVI30" s="13"/>
      <c r="CVJ30" s="14"/>
      <c r="CVK30" s="15"/>
      <c r="CVL30" s="13"/>
      <c r="CVM30" s="9"/>
      <c r="CVN30" s="8"/>
      <c r="CVO30" s="8"/>
      <c r="CVP30" s="13"/>
      <c r="CVQ30" s="13"/>
      <c r="CVR30" s="14"/>
      <c r="CVS30" s="15"/>
      <c r="CVT30" s="13"/>
      <c r="CVU30" s="9"/>
      <c r="CVV30" s="8"/>
      <c r="CVW30" s="8"/>
      <c r="CVX30" s="13"/>
      <c r="CVY30" s="13"/>
      <c r="CVZ30" s="14"/>
      <c r="CWA30" s="15"/>
      <c r="CWB30" s="13"/>
      <c r="CWC30" s="9"/>
      <c r="CWD30" s="8"/>
      <c r="CWE30" s="8"/>
      <c r="CWF30" s="13"/>
      <c r="CWG30" s="13"/>
      <c r="CWH30" s="14"/>
      <c r="CWI30" s="15"/>
      <c r="CWJ30" s="13"/>
      <c r="CWK30" s="9"/>
      <c r="CWL30" s="8"/>
      <c r="CWM30" s="8"/>
      <c r="CWN30" s="13"/>
      <c r="CWO30" s="13"/>
      <c r="CWP30" s="14"/>
      <c r="CWQ30" s="15"/>
      <c r="CWR30" s="13"/>
      <c r="CWS30" s="9"/>
      <c r="CWT30" s="8"/>
      <c r="CWU30" s="8"/>
      <c r="CWV30" s="13"/>
      <c r="CWW30" s="13"/>
      <c r="CWX30" s="14"/>
      <c r="CWY30" s="15"/>
      <c r="CWZ30" s="13"/>
      <c r="CXA30" s="9"/>
      <c r="CXB30" s="8"/>
      <c r="CXC30" s="8"/>
      <c r="CXD30" s="13"/>
      <c r="CXE30" s="13"/>
      <c r="CXF30" s="14"/>
      <c r="CXG30" s="15"/>
      <c r="CXH30" s="13"/>
      <c r="CXI30" s="9"/>
      <c r="CXJ30" s="8"/>
      <c r="CXK30" s="8"/>
      <c r="CXL30" s="13"/>
      <c r="CXM30" s="13"/>
      <c r="CXN30" s="14"/>
      <c r="CXO30" s="15"/>
      <c r="CXP30" s="13"/>
      <c r="CXQ30" s="9"/>
      <c r="CXR30" s="8"/>
      <c r="CXS30" s="8"/>
      <c r="CXT30" s="13"/>
      <c r="CXU30" s="13"/>
      <c r="CXV30" s="14"/>
      <c r="CXW30" s="15"/>
      <c r="CXX30" s="13"/>
      <c r="CXY30" s="9"/>
      <c r="CXZ30" s="8"/>
      <c r="CYA30" s="8"/>
      <c r="CYB30" s="13"/>
      <c r="CYC30" s="13"/>
      <c r="CYD30" s="14"/>
      <c r="CYE30" s="15"/>
      <c r="CYF30" s="13"/>
      <c r="CYG30" s="9"/>
      <c r="CYH30" s="8"/>
      <c r="CYI30" s="8"/>
      <c r="CYJ30" s="13"/>
      <c r="CYK30" s="13"/>
      <c r="CYL30" s="14"/>
      <c r="CYM30" s="15"/>
      <c r="CYN30" s="13"/>
      <c r="CYO30" s="9"/>
      <c r="CYP30" s="8"/>
      <c r="CYQ30" s="8"/>
      <c r="CYR30" s="13"/>
      <c r="CYS30" s="13"/>
      <c r="CYT30" s="14"/>
      <c r="CYU30" s="15"/>
      <c r="CYV30" s="13"/>
      <c r="CYW30" s="9"/>
      <c r="CYX30" s="8"/>
      <c r="CYY30" s="8"/>
      <c r="CYZ30" s="13"/>
      <c r="CZA30" s="13"/>
      <c r="CZB30" s="14"/>
      <c r="CZC30" s="15"/>
      <c r="CZD30" s="13"/>
      <c r="CZE30" s="9"/>
      <c r="CZF30" s="8"/>
      <c r="CZG30" s="8"/>
      <c r="CZH30" s="13"/>
      <c r="CZI30" s="13"/>
      <c r="CZJ30" s="14"/>
      <c r="CZK30" s="15"/>
      <c r="CZL30" s="13"/>
      <c r="CZM30" s="9"/>
      <c r="CZN30" s="8"/>
      <c r="CZO30" s="8"/>
      <c r="CZP30" s="13"/>
      <c r="CZQ30" s="13"/>
      <c r="CZR30" s="14"/>
      <c r="CZS30" s="15"/>
      <c r="CZT30" s="13"/>
      <c r="CZU30" s="9"/>
      <c r="CZV30" s="8"/>
      <c r="CZW30" s="8"/>
      <c r="CZX30" s="13"/>
      <c r="CZY30" s="13"/>
      <c r="CZZ30" s="14"/>
      <c r="DAA30" s="15"/>
      <c r="DAB30" s="13"/>
      <c r="DAC30" s="9"/>
      <c r="DAD30" s="8"/>
      <c r="DAE30" s="8"/>
      <c r="DAF30" s="13"/>
      <c r="DAG30" s="13"/>
      <c r="DAH30" s="14"/>
      <c r="DAI30" s="15"/>
      <c r="DAJ30" s="13"/>
      <c r="DAK30" s="9"/>
      <c r="DAL30" s="8"/>
      <c r="DAM30" s="8"/>
      <c r="DAN30" s="13"/>
      <c r="DAO30" s="13"/>
      <c r="DAP30" s="14"/>
      <c r="DAQ30" s="15"/>
      <c r="DAR30" s="13"/>
      <c r="DAS30" s="9"/>
      <c r="DAT30" s="8"/>
      <c r="DAU30" s="8"/>
      <c r="DAV30" s="13"/>
      <c r="DAW30" s="13"/>
      <c r="DAX30" s="14"/>
      <c r="DAY30" s="15"/>
      <c r="DAZ30" s="13"/>
      <c r="DBA30" s="9"/>
      <c r="DBB30" s="8"/>
      <c r="DBC30" s="8"/>
      <c r="DBD30" s="13"/>
      <c r="DBE30" s="13"/>
      <c r="DBF30" s="14"/>
      <c r="DBG30" s="15"/>
      <c r="DBH30" s="13"/>
      <c r="DBI30" s="9"/>
      <c r="DBJ30" s="8"/>
      <c r="DBK30" s="8"/>
      <c r="DBL30" s="13"/>
      <c r="DBM30" s="13"/>
      <c r="DBN30" s="14"/>
      <c r="DBO30" s="15"/>
      <c r="DBP30" s="13"/>
      <c r="DBQ30" s="9"/>
      <c r="DBR30" s="8"/>
      <c r="DBS30" s="8"/>
      <c r="DBT30" s="13"/>
      <c r="DBU30" s="13"/>
      <c r="DBV30" s="14"/>
      <c r="DBW30" s="15"/>
      <c r="DBX30" s="13"/>
      <c r="DBY30" s="9"/>
      <c r="DBZ30" s="8"/>
      <c r="DCA30" s="8"/>
      <c r="DCB30" s="13"/>
      <c r="DCC30" s="13"/>
      <c r="DCD30" s="14"/>
      <c r="DCE30" s="15"/>
      <c r="DCF30" s="13"/>
      <c r="DCG30" s="9"/>
      <c r="DCH30" s="8"/>
      <c r="DCI30" s="8"/>
      <c r="DCJ30" s="13"/>
      <c r="DCK30" s="13"/>
      <c r="DCL30" s="14"/>
      <c r="DCM30" s="15"/>
      <c r="DCN30" s="13"/>
      <c r="DCO30" s="9"/>
      <c r="DCP30" s="8"/>
      <c r="DCQ30" s="8"/>
      <c r="DCR30" s="13"/>
      <c r="DCS30" s="13"/>
      <c r="DCT30" s="14"/>
      <c r="DCU30" s="15"/>
      <c r="DCV30" s="13"/>
      <c r="DCW30" s="9"/>
      <c r="DCX30" s="8"/>
      <c r="DCY30" s="8"/>
      <c r="DCZ30" s="13"/>
      <c r="DDA30" s="13"/>
      <c r="DDB30" s="14"/>
      <c r="DDC30" s="15"/>
      <c r="DDD30" s="13"/>
      <c r="DDE30" s="9"/>
      <c r="DDF30" s="8"/>
      <c r="DDG30" s="8"/>
      <c r="DDH30" s="13"/>
      <c r="DDI30" s="13"/>
      <c r="DDJ30" s="14"/>
      <c r="DDK30" s="15"/>
      <c r="DDL30" s="13"/>
      <c r="DDM30" s="9"/>
      <c r="DDN30" s="8"/>
      <c r="DDO30" s="8"/>
      <c r="DDP30" s="13"/>
      <c r="DDQ30" s="13"/>
      <c r="DDR30" s="14"/>
      <c r="DDS30" s="15"/>
      <c r="DDT30" s="13"/>
      <c r="DDU30" s="9"/>
      <c r="DDV30" s="8"/>
      <c r="DDW30" s="8"/>
      <c r="DDX30" s="13"/>
      <c r="DDY30" s="13"/>
      <c r="DDZ30" s="14"/>
      <c r="DEA30" s="15"/>
      <c r="DEB30" s="13"/>
      <c r="DEC30" s="9"/>
      <c r="DED30" s="8"/>
      <c r="DEE30" s="8"/>
      <c r="DEF30" s="13"/>
      <c r="DEG30" s="13"/>
      <c r="DEH30" s="14"/>
      <c r="DEI30" s="15"/>
      <c r="DEJ30" s="13"/>
      <c r="DEK30" s="9"/>
      <c r="DEL30" s="8"/>
      <c r="DEM30" s="8"/>
      <c r="DEN30" s="13"/>
      <c r="DEO30" s="13"/>
      <c r="DEP30" s="14"/>
      <c r="DEQ30" s="15"/>
      <c r="DER30" s="13"/>
      <c r="DES30" s="9"/>
      <c r="DET30" s="8"/>
      <c r="DEU30" s="8"/>
      <c r="DEV30" s="13"/>
      <c r="DEW30" s="13"/>
      <c r="DEX30" s="14"/>
      <c r="DEY30" s="15"/>
      <c r="DEZ30" s="13"/>
      <c r="DFA30" s="9"/>
      <c r="DFB30" s="8"/>
      <c r="DFC30" s="8"/>
      <c r="DFD30" s="13"/>
      <c r="DFE30" s="13"/>
      <c r="DFF30" s="14"/>
      <c r="DFG30" s="15"/>
      <c r="DFH30" s="13"/>
      <c r="DFI30" s="9"/>
      <c r="DFJ30" s="8"/>
      <c r="DFK30" s="8"/>
      <c r="DFL30" s="13"/>
      <c r="DFM30" s="13"/>
      <c r="DFN30" s="14"/>
      <c r="DFO30" s="15"/>
      <c r="DFP30" s="13"/>
      <c r="DFQ30" s="9"/>
      <c r="DFR30" s="8"/>
      <c r="DFS30" s="8"/>
      <c r="DFT30" s="13"/>
      <c r="DFU30" s="13"/>
      <c r="DFV30" s="14"/>
      <c r="DFW30" s="15"/>
      <c r="DFX30" s="13"/>
      <c r="DFY30" s="9"/>
      <c r="DFZ30" s="8"/>
      <c r="DGA30" s="8"/>
      <c r="DGB30" s="13"/>
      <c r="DGC30" s="13"/>
      <c r="DGD30" s="14"/>
      <c r="DGE30" s="15"/>
      <c r="DGF30" s="13"/>
      <c r="DGG30" s="9"/>
      <c r="DGH30" s="8"/>
      <c r="DGI30" s="8"/>
      <c r="DGJ30" s="13"/>
      <c r="DGK30" s="13"/>
      <c r="DGL30" s="14"/>
      <c r="DGM30" s="15"/>
      <c r="DGN30" s="13"/>
      <c r="DGO30" s="9"/>
      <c r="DGP30" s="8"/>
      <c r="DGQ30" s="8"/>
      <c r="DGR30" s="13"/>
      <c r="DGS30" s="13"/>
      <c r="DGT30" s="14"/>
      <c r="DGU30" s="15"/>
      <c r="DGV30" s="13"/>
      <c r="DGW30" s="9"/>
      <c r="DGX30" s="8"/>
      <c r="DGY30" s="8"/>
      <c r="DGZ30" s="13"/>
      <c r="DHA30" s="13"/>
      <c r="DHB30" s="14"/>
      <c r="DHC30" s="15"/>
      <c r="DHD30" s="13"/>
      <c r="DHE30" s="9"/>
      <c r="DHF30" s="8"/>
      <c r="DHG30" s="8"/>
      <c r="DHH30" s="13"/>
      <c r="DHI30" s="13"/>
      <c r="DHJ30" s="14"/>
      <c r="DHK30" s="15"/>
      <c r="DHL30" s="13"/>
      <c r="DHM30" s="9"/>
      <c r="DHN30" s="8"/>
      <c r="DHO30" s="8"/>
      <c r="DHP30" s="13"/>
      <c r="DHQ30" s="13"/>
      <c r="DHR30" s="14"/>
      <c r="DHS30" s="15"/>
      <c r="DHT30" s="13"/>
      <c r="DHU30" s="9"/>
      <c r="DHV30" s="8"/>
      <c r="DHW30" s="8"/>
      <c r="DHX30" s="13"/>
      <c r="DHY30" s="13"/>
      <c r="DHZ30" s="14"/>
      <c r="DIA30" s="15"/>
      <c r="DIB30" s="13"/>
      <c r="DIC30" s="9"/>
      <c r="DID30" s="8"/>
      <c r="DIE30" s="8"/>
      <c r="DIF30" s="13"/>
      <c r="DIG30" s="13"/>
      <c r="DIH30" s="14"/>
      <c r="DII30" s="15"/>
      <c r="DIJ30" s="13"/>
      <c r="DIK30" s="9"/>
      <c r="DIL30" s="8"/>
      <c r="DIM30" s="8"/>
      <c r="DIN30" s="13"/>
      <c r="DIO30" s="13"/>
      <c r="DIP30" s="14"/>
      <c r="DIQ30" s="15"/>
      <c r="DIR30" s="13"/>
      <c r="DIS30" s="9"/>
      <c r="DIT30" s="8"/>
      <c r="DIU30" s="8"/>
      <c r="DIV30" s="13"/>
      <c r="DIW30" s="13"/>
      <c r="DIX30" s="14"/>
      <c r="DIY30" s="15"/>
      <c r="DIZ30" s="13"/>
      <c r="DJA30" s="9"/>
      <c r="DJB30" s="8"/>
      <c r="DJC30" s="8"/>
      <c r="DJD30" s="13"/>
      <c r="DJE30" s="13"/>
      <c r="DJF30" s="14"/>
      <c r="DJG30" s="15"/>
      <c r="DJH30" s="13"/>
      <c r="DJI30" s="9"/>
      <c r="DJJ30" s="8"/>
      <c r="DJK30" s="8"/>
      <c r="DJL30" s="13"/>
      <c r="DJM30" s="13"/>
      <c r="DJN30" s="14"/>
      <c r="DJO30" s="15"/>
      <c r="DJP30" s="13"/>
      <c r="DJQ30" s="9"/>
      <c r="DJR30" s="8"/>
      <c r="DJS30" s="8"/>
      <c r="DJT30" s="13"/>
      <c r="DJU30" s="13"/>
      <c r="DJV30" s="14"/>
      <c r="DJW30" s="15"/>
      <c r="DJX30" s="13"/>
      <c r="DJY30" s="9"/>
      <c r="DJZ30" s="8"/>
      <c r="DKA30" s="8"/>
      <c r="DKB30" s="13"/>
      <c r="DKC30" s="13"/>
      <c r="DKD30" s="14"/>
      <c r="DKE30" s="15"/>
      <c r="DKF30" s="13"/>
      <c r="DKG30" s="9"/>
      <c r="DKH30" s="8"/>
      <c r="DKI30" s="8"/>
      <c r="DKJ30" s="13"/>
      <c r="DKK30" s="13"/>
      <c r="DKL30" s="14"/>
      <c r="DKM30" s="15"/>
      <c r="DKN30" s="13"/>
      <c r="DKO30" s="9"/>
      <c r="DKP30" s="8"/>
      <c r="DKQ30" s="8"/>
      <c r="DKR30" s="13"/>
      <c r="DKS30" s="13"/>
      <c r="DKT30" s="14"/>
      <c r="DKU30" s="15"/>
      <c r="DKV30" s="13"/>
      <c r="DKW30" s="9"/>
      <c r="DKX30" s="8"/>
      <c r="DKY30" s="8"/>
      <c r="DKZ30" s="13"/>
      <c r="DLA30" s="13"/>
      <c r="DLB30" s="14"/>
      <c r="DLC30" s="15"/>
      <c r="DLD30" s="13"/>
      <c r="DLE30" s="9"/>
      <c r="DLF30" s="8"/>
      <c r="DLG30" s="8"/>
      <c r="DLH30" s="13"/>
      <c r="DLI30" s="13"/>
      <c r="DLJ30" s="14"/>
      <c r="DLK30" s="15"/>
      <c r="DLL30" s="13"/>
      <c r="DLM30" s="9"/>
      <c r="DLN30" s="8"/>
      <c r="DLO30" s="8"/>
      <c r="DLP30" s="13"/>
      <c r="DLQ30" s="13"/>
      <c r="DLR30" s="14"/>
      <c r="DLS30" s="15"/>
      <c r="DLT30" s="13"/>
      <c r="DLU30" s="9"/>
      <c r="DLV30" s="8"/>
      <c r="DLW30" s="8"/>
      <c r="DLX30" s="13"/>
      <c r="DLY30" s="13"/>
      <c r="DLZ30" s="14"/>
      <c r="DMA30" s="15"/>
      <c r="DMB30" s="13"/>
      <c r="DMC30" s="9"/>
      <c r="DMD30" s="8"/>
      <c r="DME30" s="8"/>
      <c r="DMF30" s="13"/>
      <c r="DMG30" s="13"/>
      <c r="DMH30" s="14"/>
      <c r="DMI30" s="15"/>
      <c r="DMJ30" s="13"/>
      <c r="DMK30" s="9"/>
      <c r="DML30" s="8"/>
      <c r="DMM30" s="8"/>
      <c r="DMN30" s="13"/>
      <c r="DMO30" s="13"/>
      <c r="DMP30" s="14"/>
      <c r="DMQ30" s="15"/>
      <c r="DMR30" s="13"/>
      <c r="DMS30" s="9"/>
      <c r="DMT30" s="8"/>
      <c r="DMU30" s="8"/>
      <c r="DMV30" s="13"/>
      <c r="DMW30" s="13"/>
      <c r="DMX30" s="14"/>
      <c r="DMY30" s="15"/>
      <c r="DMZ30" s="13"/>
      <c r="DNA30" s="9"/>
      <c r="DNB30" s="8"/>
      <c r="DNC30" s="8"/>
      <c r="DND30" s="13"/>
      <c r="DNE30" s="13"/>
      <c r="DNF30" s="14"/>
      <c r="DNG30" s="15"/>
      <c r="DNH30" s="13"/>
      <c r="DNI30" s="9"/>
      <c r="DNJ30" s="8"/>
      <c r="DNK30" s="8"/>
      <c r="DNL30" s="13"/>
      <c r="DNM30" s="13"/>
      <c r="DNN30" s="14"/>
      <c r="DNO30" s="15"/>
      <c r="DNP30" s="13"/>
      <c r="DNQ30" s="9"/>
      <c r="DNR30" s="8"/>
      <c r="DNS30" s="8"/>
      <c r="DNT30" s="13"/>
      <c r="DNU30" s="13"/>
      <c r="DNV30" s="14"/>
      <c r="DNW30" s="15"/>
      <c r="DNX30" s="13"/>
      <c r="DNY30" s="9"/>
      <c r="DNZ30" s="8"/>
      <c r="DOA30" s="8"/>
      <c r="DOB30" s="13"/>
      <c r="DOC30" s="13"/>
      <c r="DOD30" s="14"/>
      <c r="DOE30" s="15"/>
      <c r="DOF30" s="13"/>
      <c r="DOG30" s="9"/>
      <c r="DOH30" s="8"/>
      <c r="DOI30" s="8"/>
      <c r="DOJ30" s="13"/>
      <c r="DOK30" s="13"/>
      <c r="DOL30" s="14"/>
      <c r="DOM30" s="15"/>
      <c r="DON30" s="13"/>
      <c r="DOO30" s="9"/>
      <c r="DOP30" s="8"/>
      <c r="DOQ30" s="8"/>
      <c r="DOR30" s="13"/>
      <c r="DOS30" s="13"/>
      <c r="DOT30" s="14"/>
      <c r="DOU30" s="15"/>
      <c r="DOV30" s="13"/>
      <c r="DOW30" s="9"/>
      <c r="DOX30" s="8"/>
      <c r="DOY30" s="8"/>
      <c r="DOZ30" s="13"/>
      <c r="DPA30" s="13"/>
      <c r="DPB30" s="14"/>
      <c r="DPC30" s="15"/>
      <c r="DPD30" s="13"/>
      <c r="DPE30" s="9"/>
      <c r="DPF30" s="8"/>
      <c r="DPG30" s="8"/>
      <c r="DPH30" s="13"/>
      <c r="DPI30" s="13"/>
      <c r="DPJ30" s="14"/>
      <c r="DPK30" s="15"/>
      <c r="DPL30" s="13"/>
      <c r="DPM30" s="9"/>
      <c r="DPN30" s="8"/>
      <c r="DPO30" s="8"/>
      <c r="DPP30" s="13"/>
      <c r="DPQ30" s="13"/>
      <c r="DPR30" s="14"/>
      <c r="DPS30" s="15"/>
      <c r="DPT30" s="13"/>
      <c r="DPU30" s="9"/>
      <c r="DPV30" s="8"/>
      <c r="DPW30" s="8"/>
      <c r="DPX30" s="13"/>
      <c r="DPY30" s="13"/>
      <c r="DPZ30" s="14"/>
      <c r="DQA30" s="15"/>
      <c r="DQB30" s="13"/>
      <c r="DQC30" s="9"/>
      <c r="DQD30" s="8"/>
      <c r="DQE30" s="8"/>
      <c r="DQF30" s="13"/>
      <c r="DQG30" s="13"/>
      <c r="DQH30" s="14"/>
      <c r="DQI30" s="15"/>
      <c r="DQJ30" s="13"/>
      <c r="DQK30" s="9"/>
      <c r="DQL30" s="8"/>
      <c r="DQM30" s="8"/>
      <c r="DQN30" s="13"/>
      <c r="DQO30" s="13"/>
      <c r="DQP30" s="14"/>
      <c r="DQQ30" s="15"/>
      <c r="DQR30" s="13"/>
      <c r="DQS30" s="9"/>
      <c r="DQT30" s="8"/>
      <c r="DQU30" s="8"/>
      <c r="DQV30" s="13"/>
      <c r="DQW30" s="13"/>
      <c r="DQX30" s="14"/>
      <c r="DQY30" s="15"/>
      <c r="DQZ30" s="13"/>
      <c r="DRA30" s="9"/>
      <c r="DRB30" s="8"/>
      <c r="DRC30" s="8"/>
      <c r="DRD30" s="13"/>
      <c r="DRE30" s="13"/>
      <c r="DRF30" s="14"/>
      <c r="DRG30" s="15"/>
      <c r="DRH30" s="13"/>
      <c r="DRI30" s="9"/>
      <c r="DRJ30" s="8"/>
      <c r="DRK30" s="8"/>
      <c r="DRL30" s="13"/>
      <c r="DRM30" s="13"/>
      <c r="DRN30" s="14"/>
      <c r="DRO30" s="15"/>
      <c r="DRP30" s="13"/>
      <c r="DRQ30" s="9"/>
      <c r="DRR30" s="8"/>
      <c r="DRS30" s="8"/>
      <c r="DRT30" s="13"/>
      <c r="DRU30" s="13"/>
      <c r="DRV30" s="14"/>
      <c r="DRW30" s="15"/>
      <c r="DRX30" s="13"/>
      <c r="DRY30" s="9"/>
      <c r="DRZ30" s="8"/>
      <c r="DSA30" s="8"/>
      <c r="DSB30" s="13"/>
      <c r="DSC30" s="13"/>
      <c r="DSD30" s="14"/>
      <c r="DSE30" s="15"/>
      <c r="DSF30" s="13"/>
      <c r="DSG30" s="9"/>
      <c r="DSH30" s="8"/>
      <c r="DSI30" s="8"/>
      <c r="DSJ30" s="13"/>
      <c r="DSK30" s="13"/>
      <c r="DSL30" s="14"/>
      <c r="DSM30" s="15"/>
      <c r="DSN30" s="13"/>
      <c r="DSO30" s="9"/>
      <c r="DSP30" s="8"/>
      <c r="DSQ30" s="8"/>
      <c r="DSR30" s="13"/>
      <c r="DSS30" s="13"/>
      <c r="DST30" s="14"/>
      <c r="DSU30" s="15"/>
      <c r="DSV30" s="13"/>
      <c r="DSW30" s="9"/>
      <c r="DSX30" s="8"/>
      <c r="DSY30" s="8"/>
      <c r="DSZ30" s="13"/>
      <c r="DTA30" s="13"/>
      <c r="DTB30" s="14"/>
      <c r="DTC30" s="15"/>
      <c r="DTD30" s="13"/>
      <c r="DTE30" s="9"/>
      <c r="DTF30" s="8"/>
      <c r="DTG30" s="8"/>
      <c r="DTH30" s="13"/>
      <c r="DTI30" s="13"/>
      <c r="DTJ30" s="14"/>
      <c r="DTK30" s="15"/>
      <c r="DTL30" s="13"/>
      <c r="DTM30" s="9"/>
      <c r="DTN30" s="8"/>
      <c r="DTO30" s="8"/>
      <c r="DTP30" s="13"/>
      <c r="DTQ30" s="13"/>
      <c r="DTR30" s="14"/>
      <c r="DTS30" s="15"/>
      <c r="DTT30" s="13"/>
      <c r="DTU30" s="9"/>
      <c r="DTV30" s="8"/>
      <c r="DTW30" s="8"/>
      <c r="DTX30" s="13"/>
      <c r="DTY30" s="13"/>
      <c r="DTZ30" s="14"/>
      <c r="DUA30" s="15"/>
      <c r="DUB30" s="13"/>
      <c r="DUC30" s="9"/>
      <c r="DUD30" s="8"/>
      <c r="DUE30" s="8"/>
      <c r="DUF30" s="13"/>
      <c r="DUG30" s="13"/>
      <c r="DUH30" s="14"/>
      <c r="DUI30" s="15"/>
      <c r="DUJ30" s="13"/>
      <c r="DUK30" s="9"/>
      <c r="DUL30" s="8"/>
      <c r="DUM30" s="8"/>
      <c r="DUN30" s="13"/>
      <c r="DUO30" s="13"/>
      <c r="DUP30" s="14"/>
      <c r="DUQ30" s="15"/>
      <c r="DUR30" s="13"/>
      <c r="DUS30" s="9"/>
      <c r="DUT30" s="8"/>
      <c r="DUU30" s="8"/>
      <c r="DUV30" s="13"/>
      <c r="DUW30" s="13"/>
      <c r="DUX30" s="14"/>
      <c r="DUY30" s="15"/>
      <c r="DUZ30" s="13"/>
      <c r="DVA30" s="9"/>
      <c r="DVB30" s="8"/>
      <c r="DVC30" s="8"/>
      <c r="DVD30" s="13"/>
      <c r="DVE30" s="13"/>
      <c r="DVF30" s="14"/>
      <c r="DVG30" s="15"/>
      <c r="DVH30" s="13"/>
      <c r="DVI30" s="9"/>
      <c r="DVJ30" s="8"/>
      <c r="DVK30" s="8"/>
      <c r="DVL30" s="13"/>
      <c r="DVM30" s="13"/>
      <c r="DVN30" s="14"/>
      <c r="DVO30" s="15"/>
      <c r="DVP30" s="13"/>
      <c r="DVQ30" s="9"/>
      <c r="DVR30" s="8"/>
      <c r="DVS30" s="8"/>
      <c r="DVT30" s="13"/>
      <c r="DVU30" s="13"/>
      <c r="DVV30" s="14"/>
      <c r="DVW30" s="15"/>
      <c r="DVX30" s="13"/>
      <c r="DVY30" s="9"/>
      <c r="DVZ30" s="8"/>
      <c r="DWA30" s="8"/>
      <c r="DWB30" s="13"/>
      <c r="DWC30" s="13"/>
      <c r="DWD30" s="14"/>
      <c r="DWE30" s="15"/>
      <c r="DWF30" s="13"/>
      <c r="DWG30" s="9"/>
      <c r="DWH30" s="8"/>
      <c r="DWI30" s="8"/>
      <c r="DWJ30" s="13"/>
      <c r="DWK30" s="13"/>
      <c r="DWL30" s="14"/>
      <c r="DWM30" s="15"/>
      <c r="DWN30" s="13"/>
      <c r="DWO30" s="9"/>
      <c r="DWP30" s="8"/>
      <c r="DWQ30" s="8"/>
      <c r="DWR30" s="13"/>
      <c r="DWS30" s="13"/>
      <c r="DWT30" s="14"/>
      <c r="DWU30" s="15"/>
      <c r="DWV30" s="13"/>
      <c r="DWW30" s="9"/>
      <c r="DWX30" s="8"/>
      <c r="DWY30" s="8"/>
      <c r="DWZ30" s="13"/>
      <c r="DXA30" s="13"/>
      <c r="DXB30" s="14"/>
      <c r="DXC30" s="15"/>
      <c r="DXD30" s="13"/>
      <c r="DXE30" s="9"/>
      <c r="DXF30" s="8"/>
      <c r="DXG30" s="8"/>
      <c r="DXH30" s="13"/>
      <c r="DXI30" s="13"/>
      <c r="DXJ30" s="14"/>
      <c r="DXK30" s="15"/>
      <c r="DXL30" s="13"/>
      <c r="DXM30" s="9"/>
      <c r="DXN30" s="8"/>
      <c r="DXO30" s="8"/>
      <c r="DXP30" s="13"/>
      <c r="DXQ30" s="13"/>
      <c r="DXR30" s="14"/>
      <c r="DXS30" s="15"/>
      <c r="DXT30" s="13"/>
      <c r="DXU30" s="9"/>
      <c r="DXV30" s="8"/>
      <c r="DXW30" s="8"/>
      <c r="DXX30" s="13"/>
      <c r="DXY30" s="13"/>
      <c r="DXZ30" s="14"/>
      <c r="DYA30" s="15"/>
      <c r="DYB30" s="13"/>
      <c r="DYC30" s="9"/>
      <c r="DYD30" s="8"/>
      <c r="DYE30" s="8"/>
      <c r="DYF30" s="13"/>
      <c r="DYG30" s="13"/>
      <c r="DYH30" s="14"/>
      <c r="DYI30" s="15"/>
      <c r="DYJ30" s="13"/>
      <c r="DYK30" s="9"/>
      <c r="DYL30" s="8"/>
      <c r="DYM30" s="8"/>
      <c r="DYN30" s="13"/>
      <c r="DYO30" s="13"/>
      <c r="DYP30" s="14"/>
      <c r="DYQ30" s="15"/>
      <c r="DYR30" s="13"/>
      <c r="DYS30" s="9"/>
      <c r="DYT30" s="8"/>
      <c r="DYU30" s="8"/>
      <c r="DYV30" s="13"/>
      <c r="DYW30" s="13"/>
      <c r="DYX30" s="14"/>
      <c r="DYY30" s="15"/>
      <c r="DYZ30" s="13"/>
      <c r="DZA30" s="9"/>
      <c r="DZB30" s="8"/>
      <c r="DZC30" s="8"/>
      <c r="DZD30" s="13"/>
      <c r="DZE30" s="13"/>
      <c r="DZF30" s="14"/>
      <c r="DZG30" s="15"/>
      <c r="DZH30" s="13"/>
      <c r="DZI30" s="9"/>
      <c r="DZJ30" s="8"/>
      <c r="DZK30" s="8"/>
      <c r="DZL30" s="13"/>
      <c r="DZM30" s="13"/>
      <c r="DZN30" s="14"/>
      <c r="DZO30" s="15"/>
      <c r="DZP30" s="13"/>
      <c r="DZQ30" s="9"/>
      <c r="DZR30" s="8"/>
      <c r="DZS30" s="8"/>
      <c r="DZT30" s="13"/>
      <c r="DZU30" s="13"/>
      <c r="DZV30" s="14"/>
      <c r="DZW30" s="15"/>
      <c r="DZX30" s="13"/>
      <c r="DZY30" s="9"/>
      <c r="DZZ30" s="8"/>
      <c r="EAA30" s="8"/>
      <c r="EAB30" s="13"/>
      <c r="EAC30" s="13"/>
      <c r="EAD30" s="14"/>
      <c r="EAE30" s="15"/>
      <c r="EAF30" s="13"/>
      <c r="EAG30" s="9"/>
      <c r="EAH30" s="8"/>
      <c r="EAI30" s="8"/>
      <c r="EAJ30" s="13"/>
      <c r="EAK30" s="13"/>
      <c r="EAL30" s="14"/>
      <c r="EAM30" s="15"/>
      <c r="EAN30" s="13"/>
      <c r="EAO30" s="9"/>
      <c r="EAP30" s="8"/>
      <c r="EAQ30" s="8"/>
      <c r="EAR30" s="13"/>
      <c r="EAS30" s="13"/>
      <c r="EAT30" s="14"/>
      <c r="EAU30" s="15"/>
      <c r="EAV30" s="13"/>
      <c r="EAW30" s="9"/>
      <c r="EAX30" s="8"/>
      <c r="EAY30" s="8"/>
      <c r="EAZ30" s="13"/>
      <c r="EBA30" s="13"/>
      <c r="EBB30" s="14"/>
      <c r="EBC30" s="15"/>
      <c r="EBD30" s="13"/>
      <c r="EBE30" s="9"/>
      <c r="EBF30" s="8"/>
      <c r="EBG30" s="8"/>
      <c r="EBH30" s="13"/>
      <c r="EBI30" s="13"/>
      <c r="EBJ30" s="14"/>
      <c r="EBK30" s="15"/>
      <c r="EBL30" s="13"/>
      <c r="EBM30" s="9"/>
      <c r="EBN30" s="8"/>
      <c r="EBO30" s="8"/>
      <c r="EBP30" s="13"/>
      <c r="EBQ30" s="13"/>
      <c r="EBR30" s="14"/>
      <c r="EBS30" s="15"/>
      <c r="EBT30" s="13"/>
      <c r="EBU30" s="9"/>
      <c r="EBV30" s="8"/>
      <c r="EBW30" s="8"/>
      <c r="EBX30" s="13"/>
      <c r="EBY30" s="13"/>
      <c r="EBZ30" s="14"/>
      <c r="ECA30" s="15"/>
      <c r="ECB30" s="13"/>
      <c r="ECC30" s="9"/>
      <c r="ECD30" s="8"/>
      <c r="ECE30" s="8"/>
      <c r="ECF30" s="13"/>
      <c r="ECG30" s="13"/>
      <c r="ECH30" s="14"/>
      <c r="ECI30" s="15"/>
      <c r="ECJ30" s="13"/>
      <c r="ECK30" s="9"/>
      <c r="ECL30" s="8"/>
      <c r="ECM30" s="8"/>
      <c r="ECN30" s="13"/>
      <c r="ECO30" s="13"/>
      <c r="ECP30" s="14"/>
      <c r="ECQ30" s="15"/>
      <c r="ECR30" s="13"/>
      <c r="ECS30" s="9"/>
      <c r="ECT30" s="8"/>
      <c r="ECU30" s="8"/>
      <c r="ECV30" s="13"/>
      <c r="ECW30" s="13"/>
      <c r="ECX30" s="14"/>
      <c r="ECY30" s="15"/>
      <c r="ECZ30" s="13"/>
      <c r="EDA30" s="9"/>
      <c r="EDB30" s="8"/>
      <c r="EDC30" s="8"/>
      <c r="EDD30" s="13"/>
      <c r="EDE30" s="13"/>
      <c r="EDF30" s="14"/>
      <c r="EDG30" s="15"/>
      <c r="EDH30" s="13"/>
      <c r="EDI30" s="9"/>
      <c r="EDJ30" s="8"/>
      <c r="EDK30" s="8"/>
      <c r="EDL30" s="13"/>
      <c r="EDM30" s="13"/>
      <c r="EDN30" s="14"/>
      <c r="EDO30" s="15"/>
      <c r="EDP30" s="13"/>
      <c r="EDQ30" s="9"/>
      <c r="EDR30" s="8"/>
      <c r="EDS30" s="8"/>
      <c r="EDT30" s="13"/>
      <c r="EDU30" s="13"/>
      <c r="EDV30" s="14"/>
      <c r="EDW30" s="15"/>
      <c r="EDX30" s="13"/>
      <c r="EDY30" s="9"/>
      <c r="EDZ30" s="8"/>
      <c r="EEA30" s="8"/>
      <c r="EEB30" s="13"/>
      <c r="EEC30" s="13"/>
      <c r="EED30" s="14"/>
      <c r="EEE30" s="15"/>
      <c r="EEF30" s="13"/>
      <c r="EEG30" s="9"/>
      <c r="EEH30" s="8"/>
      <c r="EEI30" s="8"/>
      <c r="EEJ30" s="13"/>
      <c r="EEK30" s="13"/>
      <c r="EEL30" s="14"/>
      <c r="EEM30" s="15"/>
      <c r="EEN30" s="13"/>
      <c r="EEO30" s="9"/>
      <c r="EEP30" s="8"/>
      <c r="EEQ30" s="8"/>
      <c r="EER30" s="13"/>
      <c r="EES30" s="13"/>
      <c r="EET30" s="14"/>
      <c r="EEU30" s="15"/>
      <c r="EEV30" s="13"/>
      <c r="EEW30" s="9"/>
      <c r="EEX30" s="8"/>
      <c r="EEY30" s="8"/>
      <c r="EEZ30" s="13"/>
      <c r="EFA30" s="13"/>
      <c r="EFB30" s="14"/>
      <c r="EFC30" s="15"/>
      <c r="EFD30" s="13"/>
      <c r="EFE30" s="9"/>
      <c r="EFF30" s="8"/>
      <c r="EFG30" s="8"/>
      <c r="EFH30" s="13"/>
      <c r="EFI30" s="13"/>
      <c r="EFJ30" s="14"/>
      <c r="EFK30" s="15"/>
      <c r="EFL30" s="13"/>
      <c r="EFM30" s="9"/>
      <c r="EFN30" s="8"/>
      <c r="EFO30" s="8"/>
      <c r="EFP30" s="13"/>
      <c r="EFQ30" s="13"/>
      <c r="EFR30" s="14"/>
      <c r="EFS30" s="15"/>
      <c r="EFT30" s="13"/>
      <c r="EFU30" s="9"/>
      <c r="EFV30" s="8"/>
      <c r="EFW30" s="8"/>
      <c r="EFX30" s="13"/>
      <c r="EFY30" s="13"/>
      <c r="EFZ30" s="14"/>
      <c r="EGA30" s="15"/>
      <c r="EGB30" s="13"/>
      <c r="EGC30" s="9"/>
      <c r="EGD30" s="8"/>
      <c r="EGE30" s="8"/>
      <c r="EGF30" s="13"/>
      <c r="EGG30" s="13"/>
      <c r="EGH30" s="14"/>
      <c r="EGI30" s="15"/>
      <c r="EGJ30" s="13"/>
      <c r="EGK30" s="9"/>
      <c r="EGL30" s="8"/>
      <c r="EGM30" s="8"/>
      <c r="EGN30" s="13"/>
      <c r="EGO30" s="13"/>
      <c r="EGP30" s="14"/>
      <c r="EGQ30" s="15"/>
      <c r="EGR30" s="13"/>
      <c r="EGS30" s="9"/>
      <c r="EGT30" s="8"/>
      <c r="EGU30" s="8"/>
      <c r="EGV30" s="13"/>
      <c r="EGW30" s="13"/>
      <c r="EGX30" s="14"/>
      <c r="EGY30" s="15"/>
      <c r="EGZ30" s="13"/>
      <c r="EHA30" s="9"/>
      <c r="EHB30" s="8"/>
      <c r="EHC30" s="8"/>
      <c r="EHD30" s="13"/>
      <c r="EHE30" s="13"/>
      <c r="EHF30" s="14"/>
      <c r="EHG30" s="15"/>
      <c r="EHH30" s="13"/>
      <c r="EHI30" s="9"/>
      <c r="EHJ30" s="8"/>
      <c r="EHK30" s="8"/>
      <c r="EHL30" s="13"/>
      <c r="EHM30" s="13"/>
      <c r="EHN30" s="14"/>
      <c r="EHO30" s="15"/>
      <c r="EHP30" s="13"/>
      <c r="EHQ30" s="9"/>
      <c r="EHR30" s="8"/>
      <c r="EHS30" s="8"/>
      <c r="EHT30" s="13"/>
      <c r="EHU30" s="13"/>
      <c r="EHV30" s="14"/>
      <c r="EHW30" s="15"/>
      <c r="EHX30" s="13"/>
      <c r="EHY30" s="9"/>
      <c r="EHZ30" s="8"/>
      <c r="EIA30" s="8"/>
      <c r="EIB30" s="13"/>
      <c r="EIC30" s="13"/>
      <c r="EID30" s="14"/>
      <c r="EIE30" s="15"/>
      <c r="EIF30" s="13"/>
      <c r="EIG30" s="9"/>
      <c r="EIH30" s="8"/>
      <c r="EII30" s="8"/>
      <c r="EIJ30" s="13"/>
      <c r="EIK30" s="13"/>
      <c r="EIL30" s="14"/>
      <c r="EIM30" s="15"/>
      <c r="EIN30" s="13"/>
      <c r="EIO30" s="9"/>
      <c r="EIP30" s="8"/>
      <c r="EIQ30" s="8"/>
      <c r="EIR30" s="13"/>
      <c r="EIS30" s="13"/>
      <c r="EIT30" s="14"/>
      <c r="EIU30" s="15"/>
      <c r="EIV30" s="13"/>
      <c r="EIW30" s="9"/>
      <c r="EIX30" s="8"/>
      <c r="EIY30" s="8"/>
      <c r="EIZ30" s="13"/>
      <c r="EJA30" s="13"/>
      <c r="EJB30" s="14"/>
      <c r="EJC30" s="15"/>
      <c r="EJD30" s="13"/>
      <c r="EJE30" s="9"/>
      <c r="EJF30" s="8"/>
      <c r="EJG30" s="8"/>
      <c r="EJH30" s="13"/>
      <c r="EJI30" s="13"/>
      <c r="EJJ30" s="14"/>
      <c r="EJK30" s="15"/>
      <c r="EJL30" s="13"/>
      <c r="EJM30" s="9"/>
      <c r="EJN30" s="8"/>
      <c r="EJO30" s="8"/>
      <c r="EJP30" s="13"/>
      <c r="EJQ30" s="13"/>
      <c r="EJR30" s="14"/>
      <c r="EJS30" s="15"/>
      <c r="EJT30" s="13"/>
      <c r="EJU30" s="9"/>
      <c r="EJV30" s="8"/>
      <c r="EJW30" s="8"/>
      <c r="EJX30" s="13"/>
      <c r="EJY30" s="13"/>
      <c r="EJZ30" s="14"/>
      <c r="EKA30" s="15"/>
      <c r="EKB30" s="13"/>
      <c r="EKC30" s="9"/>
      <c r="EKD30" s="8"/>
      <c r="EKE30" s="8"/>
      <c r="EKF30" s="13"/>
      <c r="EKG30" s="13"/>
      <c r="EKH30" s="14"/>
      <c r="EKI30" s="15"/>
      <c r="EKJ30" s="13"/>
      <c r="EKK30" s="9"/>
      <c r="EKL30" s="8"/>
      <c r="EKM30" s="8"/>
      <c r="EKN30" s="13"/>
      <c r="EKO30" s="13"/>
      <c r="EKP30" s="14"/>
      <c r="EKQ30" s="15"/>
      <c r="EKR30" s="13"/>
      <c r="EKS30" s="9"/>
      <c r="EKT30" s="8"/>
      <c r="EKU30" s="8"/>
      <c r="EKV30" s="13"/>
      <c r="EKW30" s="13"/>
      <c r="EKX30" s="14"/>
      <c r="EKY30" s="15"/>
      <c r="EKZ30" s="13"/>
      <c r="ELA30" s="9"/>
      <c r="ELB30" s="8"/>
      <c r="ELC30" s="8"/>
      <c r="ELD30" s="13"/>
      <c r="ELE30" s="13"/>
      <c r="ELF30" s="14"/>
      <c r="ELG30" s="15"/>
      <c r="ELH30" s="13"/>
      <c r="ELI30" s="9"/>
      <c r="ELJ30" s="8"/>
      <c r="ELK30" s="8"/>
      <c r="ELL30" s="13"/>
      <c r="ELM30" s="13"/>
      <c r="ELN30" s="14"/>
      <c r="ELO30" s="15"/>
      <c r="ELP30" s="13"/>
      <c r="ELQ30" s="9"/>
      <c r="ELR30" s="8"/>
      <c r="ELS30" s="8"/>
      <c r="ELT30" s="13"/>
      <c r="ELU30" s="13"/>
      <c r="ELV30" s="14"/>
      <c r="ELW30" s="15"/>
      <c r="ELX30" s="13"/>
      <c r="ELY30" s="9"/>
      <c r="ELZ30" s="8"/>
      <c r="EMA30" s="8"/>
      <c r="EMB30" s="13"/>
      <c r="EMC30" s="13"/>
      <c r="EMD30" s="14"/>
      <c r="EME30" s="15"/>
      <c r="EMF30" s="13"/>
      <c r="EMG30" s="9"/>
      <c r="EMH30" s="8"/>
      <c r="EMI30" s="8"/>
      <c r="EMJ30" s="13"/>
      <c r="EMK30" s="13"/>
      <c r="EML30" s="14"/>
      <c r="EMM30" s="15"/>
      <c r="EMN30" s="13"/>
      <c r="EMO30" s="9"/>
      <c r="EMP30" s="8"/>
      <c r="EMQ30" s="8"/>
      <c r="EMR30" s="13"/>
      <c r="EMS30" s="13"/>
      <c r="EMT30" s="14"/>
      <c r="EMU30" s="15"/>
      <c r="EMV30" s="13"/>
      <c r="EMW30" s="9"/>
      <c r="EMX30" s="8"/>
      <c r="EMY30" s="8"/>
      <c r="EMZ30" s="13"/>
      <c r="ENA30" s="13"/>
      <c r="ENB30" s="14"/>
      <c r="ENC30" s="15"/>
      <c r="END30" s="13"/>
      <c r="ENE30" s="9"/>
      <c r="ENF30" s="8"/>
      <c r="ENG30" s="8"/>
      <c r="ENH30" s="13"/>
      <c r="ENI30" s="13"/>
      <c r="ENJ30" s="14"/>
      <c r="ENK30" s="15"/>
      <c r="ENL30" s="13"/>
      <c r="ENM30" s="9"/>
      <c r="ENN30" s="8"/>
      <c r="ENO30" s="8"/>
      <c r="ENP30" s="13"/>
      <c r="ENQ30" s="13"/>
      <c r="ENR30" s="14"/>
      <c r="ENS30" s="15"/>
      <c r="ENT30" s="13"/>
      <c r="ENU30" s="9"/>
      <c r="ENV30" s="8"/>
      <c r="ENW30" s="8"/>
      <c r="ENX30" s="13"/>
      <c r="ENY30" s="13"/>
      <c r="ENZ30" s="14"/>
      <c r="EOA30" s="15"/>
      <c r="EOB30" s="13"/>
      <c r="EOC30" s="9"/>
      <c r="EOD30" s="8"/>
      <c r="EOE30" s="8"/>
      <c r="EOF30" s="13"/>
      <c r="EOG30" s="13"/>
      <c r="EOH30" s="14"/>
      <c r="EOI30" s="15"/>
      <c r="EOJ30" s="13"/>
      <c r="EOK30" s="9"/>
      <c r="EOL30" s="8"/>
      <c r="EOM30" s="8"/>
      <c r="EON30" s="13"/>
      <c r="EOO30" s="13"/>
      <c r="EOP30" s="14"/>
      <c r="EOQ30" s="15"/>
      <c r="EOR30" s="13"/>
      <c r="EOS30" s="9"/>
      <c r="EOT30" s="8"/>
      <c r="EOU30" s="8"/>
      <c r="EOV30" s="13"/>
      <c r="EOW30" s="13"/>
      <c r="EOX30" s="14"/>
      <c r="EOY30" s="15"/>
      <c r="EOZ30" s="13"/>
      <c r="EPA30" s="9"/>
      <c r="EPB30" s="8"/>
      <c r="EPC30" s="8"/>
      <c r="EPD30" s="13"/>
      <c r="EPE30" s="13"/>
      <c r="EPF30" s="14"/>
      <c r="EPG30" s="15"/>
      <c r="EPH30" s="13"/>
      <c r="EPI30" s="9"/>
      <c r="EPJ30" s="8"/>
      <c r="EPK30" s="8"/>
      <c r="EPL30" s="13"/>
      <c r="EPM30" s="13"/>
      <c r="EPN30" s="14"/>
      <c r="EPO30" s="15"/>
      <c r="EPP30" s="13"/>
      <c r="EPQ30" s="9"/>
      <c r="EPR30" s="8"/>
      <c r="EPS30" s="8"/>
      <c r="EPT30" s="13"/>
      <c r="EPU30" s="13"/>
      <c r="EPV30" s="14"/>
      <c r="EPW30" s="15"/>
      <c r="EPX30" s="13"/>
      <c r="EPY30" s="9"/>
      <c r="EPZ30" s="8"/>
      <c r="EQA30" s="8"/>
      <c r="EQB30" s="13"/>
      <c r="EQC30" s="13"/>
      <c r="EQD30" s="14"/>
      <c r="EQE30" s="15"/>
      <c r="EQF30" s="13"/>
      <c r="EQG30" s="9"/>
      <c r="EQH30" s="8"/>
      <c r="EQI30" s="8"/>
      <c r="EQJ30" s="13"/>
      <c r="EQK30" s="13"/>
      <c r="EQL30" s="14"/>
      <c r="EQM30" s="15"/>
      <c r="EQN30" s="13"/>
      <c r="EQO30" s="9"/>
      <c r="EQP30" s="8"/>
      <c r="EQQ30" s="8"/>
      <c r="EQR30" s="13"/>
      <c r="EQS30" s="13"/>
      <c r="EQT30" s="14"/>
      <c r="EQU30" s="15"/>
      <c r="EQV30" s="13"/>
      <c r="EQW30" s="9"/>
      <c r="EQX30" s="8"/>
      <c r="EQY30" s="8"/>
      <c r="EQZ30" s="13"/>
      <c r="ERA30" s="13"/>
      <c r="ERB30" s="14"/>
      <c r="ERC30" s="15"/>
      <c r="ERD30" s="13"/>
      <c r="ERE30" s="9"/>
      <c r="ERF30" s="8"/>
      <c r="ERG30" s="8"/>
      <c r="ERH30" s="13"/>
      <c r="ERI30" s="13"/>
      <c r="ERJ30" s="14"/>
      <c r="ERK30" s="15"/>
      <c r="ERL30" s="13"/>
      <c r="ERM30" s="9"/>
      <c r="ERN30" s="8"/>
      <c r="ERO30" s="8"/>
      <c r="ERP30" s="13"/>
      <c r="ERQ30" s="13"/>
      <c r="ERR30" s="14"/>
      <c r="ERS30" s="15"/>
      <c r="ERT30" s="13"/>
      <c r="ERU30" s="9"/>
      <c r="ERV30" s="8"/>
      <c r="ERW30" s="8"/>
      <c r="ERX30" s="13"/>
      <c r="ERY30" s="13"/>
      <c r="ERZ30" s="14"/>
      <c r="ESA30" s="15"/>
      <c r="ESB30" s="13"/>
      <c r="ESC30" s="9"/>
      <c r="ESD30" s="8"/>
      <c r="ESE30" s="8"/>
      <c r="ESF30" s="13"/>
      <c r="ESG30" s="13"/>
      <c r="ESH30" s="14"/>
      <c r="ESI30" s="15"/>
      <c r="ESJ30" s="13"/>
      <c r="ESK30" s="9"/>
      <c r="ESL30" s="8"/>
      <c r="ESM30" s="8"/>
      <c r="ESN30" s="13"/>
      <c r="ESO30" s="13"/>
      <c r="ESP30" s="14"/>
      <c r="ESQ30" s="15"/>
      <c r="ESR30" s="13"/>
      <c r="ESS30" s="9"/>
      <c r="EST30" s="8"/>
      <c r="ESU30" s="8"/>
      <c r="ESV30" s="13"/>
      <c r="ESW30" s="13"/>
      <c r="ESX30" s="14"/>
      <c r="ESY30" s="15"/>
      <c r="ESZ30" s="13"/>
      <c r="ETA30" s="9"/>
      <c r="ETB30" s="8"/>
      <c r="ETC30" s="8"/>
      <c r="ETD30" s="13"/>
      <c r="ETE30" s="13"/>
      <c r="ETF30" s="14"/>
      <c r="ETG30" s="15"/>
      <c r="ETH30" s="13"/>
      <c r="ETI30" s="9"/>
      <c r="ETJ30" s="8"/>
      <c r="ETK30" s="8"/>
      <c r="ETL30" s="13"/>
      <c r="ETM30" s="13"/>
      <c r="ETN30" s="14"/>
      <c r="ETO30" s="15"/>
      <c r="ETP30" s="13"/>
      <c r="ETQ30" s="9"/>
      <c r="ETR30" s="8"/>
      <c r="ETS30" s="8"/>
      <c r="ETT30" s="13"/>
      <c r="ETU30" s="13"/>
      <c r="ETV30" s="14"/>
      <c r="ETW30" s="15"/>
      <c r="ETX30" s="13"/>
      <c r="ETY30" s="9"/>
      <c r="ETZ30" s="8"/>
      <c r="EUA30" s="8"/>
      <c r="EUB30" s="13"/>
      <c r="EUC30" s="13"/>
      <c r="EUD30" s="14"/>
      <c r="EUE30" s="15"/>
      <c r="EUF30" s="13"/>
      <c r="EUG30" s="9"/>
      <c r="EUH30" s="8"/>
      <c r="EUI30" s="8"/>
      <c r="EUJ30" s="13"/>
      <c r="EUK30" s="13"/>
      <c r="EUL30" s="14"/>
      <c r="EUM30" s="15"/>
      <c r="EUN30" s="13"/>
      <c r="EUO30" s="9"/>
      <c r="EUP30" s="8"/>
      <c r="EUQ30" s="8"/>
      <c r="EUR30" s="13"/>
      <c r="EUS30" s="13"/>
      <c r="EUT30" s="14"/>
      <c r="EUU30" s="15"/>
      <c r="EUV30" s="13"/>
      <c r="EUW30" s="9"/>
      <c r="EUX30" s="8"/>
      <c r="EUY30" s="8"/>
      <c r="EUZ30" s="13"/>
      <c r="EVA30" s="13"/>
      <c r="EVB30" s="14"/>
      <c r="EVC30" s="15"/>
      <c r="EVD30" s="13"/>
      <c r="EVE30" s="9"/>
      <c r="EVF30" s="8"/>
      <c r="EVG30" s="8"/>
      <c r="EVH30" s="13"/>
      <c r="EVI30" s="13"/>
      <c r="EVJ30" s="14"/>
      <c r="EVK30" s="15"/>
      <c r="EVL30" s="13"/>
      <c r="EVM30" s="9"/>
      <c r="EVN30" s="8"/>
      <c r="EVO30" s="8"/>
      <c r="EVP30" s="13"/>
      <c r="EVQ30" s="13"/>
      <c r="EVR30" s="14"/>
      <c r="EVS30" s="15"/>
      <c r="EVT30" s="13"/>
      <c r="EVU30" s="9"/>
      <c r="EVV30" s="8"/>
      <c r="EVW30" s="8"/>
      <c r="EVX30" s="13"/>
      <c r="EVY30" s="13"/>
      <c r="EVZ30" s="14"/>
      <c r="EWA30" s="15"/>
      <c r="EWB30" s="13"/>
      <c r="EWC30" s="9"/>
      <c r="EWD30" s="8"/>
      <c r="EWE30" s="8"/>
      <c r="EWF30" s="13"/>
      <c r="EWG30" s="13"/>
      <c r="EWH30" s="14"/>
      <c r="EWI30" s="15"/>
      <c r="EWJ30" s="13"/>
      <c r="EWK30" s="9"/>
      <c r="EWL30" s="8"/>
      <c r="EWM30" s="8"/>
      <c r="EWN30" s="13"/>
      <c r="EWO30" s="13"/>
      <c r="EWP30" s="14"/>
      <c r="EWQ30" s="15"/>
      <c r="EWR30" s="13"/>
      <c r="EWS30" s="9"/>
      <c r="EWT30" s="8"/>
      <c r="EWU30" s="8"/>
      <c r="EWV30" s="13"/>
      <c r="EWW30" s="13"/>
      <c r="EWX30" s="14"/>
      <c r="EWY30" s="15"/>
      <c r="EWZ30" s="13"/>
      <c r="EXA30" s="9"/>
      <c r="EXB30" s="8"/>
      <c r="EXC30" s="8"/>
      <c r="EXD30" s="13"/>
      <c r="EXE30" s="13"/>
      <c r="EXF30" s="14"/>
      <c r="EXG30" s="15"/>
      <c r="EXH30" s="13"/>
      <c r="EXI30" s="9"/>
      <c r="EXJ30" s="8"/>
      <c r="EXK30" s="8"/>
      <c r="EXL30" s="13"/>
      <c r="EXM30" s="13"/>
      <c r="EXN30" s="14"/>
      <c r="EXO30" s="15"/>
      <c r="EXP30" s="13"/>
      <c r="EXQ30" s="9"/>
      <c r="EXR30" s="8"/>
      <c r="EXS30" s="8"/>
      <c r="EXT30" s="13"/>
      <c r="EXU30" s="13"/>
      <c r="EXV30" s="14"/>
      <c r="EXW30" s="15"/>
      <c r="EXX30" s="13"/>
      <c r="EXY30" s="9"/>
      <c r="EXZ30" s="8"/>
      <c r="EYA30" s="8"/>
      <c r="EYB30" s="13"/>
      <c r="EYC30" s="13"/>
      <c r="EYD30" s="14"/>
      <c r="EYE30" s="15"/>
      <c r="EYF30" s="13"/>
      <c r="EYG30" s="9"/>
      <c r="EYH30" s="8"/>
      <c r="EYI30" s="8"/>
      <c r="EYJ30" s="13"/>
      <c r="EYK30" s="13"/>
      <c r="EYL30" s="14"/>
      <c r="EYM30" s="15"/>
      <c r="EYN30" s="13"/>
      <c r="EYO30" s="9"/>
      <c r="EYP30" s="8"/>
      <c r="EYQ30" s="8"/>
      <c r="EYR30" s="13"/>
      <c r="EYS30" s="13"/>
      <c r="EYT30" s="14"/>
      <c r="EYU30" s="15"/>
      <c r="EYV30" s="13"/>
      <c r="EYW30" s="9"/>
      <c r="EYX30" s="8"/>
      <c r="EYY30" s="8"/>
      <c r="EYZ30" s="13"/>
      <c r="EZA30" s="13"/>
      <c r="EZB30" s="14"/>
      <c r="EZC30" s="15"/>
      <c r="EZD30" s="13"/>
      <c r="EZE30" s="9"/>
      <c r="EZF30" s="8"/>
      <c r="EZG30" s="8"/>
      <c r="EZH30" s="13"/>
      <c r="EZI30" s="13"/>
      <c r="EZJ30" s="14"/>
      <c r="EZK30" s="15"/>
      <c r="EZL30" s="13"/>
      <c r="EZM30" s="9"/>
      <c r="EZN30" s="8"/>
      <c r="EZO30" s="8"/>
      <c r="EZP30" s="13"/>
      <c r="EZQ30" s="13"/>
      <c r="EZR30" s="14"/>
      <c r="EZS30" s="15"/>
      <c r="EZT30" s="13"/>
      <c r="EZU30" s="9"/>
      <c r="EZV30" s="8"/>
      <c r="EZW30" s="8"/>
      <c r="EZX30" s="13"/>
      <c r="EZY30" s="13"/>
      <c r="EZZ30" s="14"/>
      <c r="FAA30" s="15"/>
      <c r="FAB30" s="13"/>
      <c r="FAC30" s="9"/>
      <c r="FAD30" s="8"/>
      <c r="FAE30" s="8"/>
      <c r="FAF30" s="13"/>
      <c r="FAG30" s="13"/>
      <c r="FAH30" s="14"/>
      <c r="FAI30" s="15"/>
      <c r="FAJ30" s="13"/>
      <c r="FAK30" s="9"/>
      <c r="FAL30" s="8"/>
      <c r="FAM30" s="8"/>
      <c r="FAN30" s="13"/>
      <c r="FAO30" s="13"/>
      <c r="FAP30" s="14"/>
      <c r="FAQ30" s="15"/>
      <c r="FAR30" s="13"/>
      <c r="FAS30" s="9"/>
      <c r="FAT30" s="8"/>
      <c r="FAU30" s="8"/>
      <c r="FAV30" s="13"/>
      <c r="FAW30" s="13"/>
      <c r="FAX30" s="14"/>
      <c r="FAY30" s="15"/>
      <c r="FAZ30" s="13"/>
      <c r="FBA30" s="9"/>
      <c r="FBB30" s="8"/>
      <c r="FBC30" s="8"/>
      <c r="FBD30" s="13"/>
      <c r="FBE30" s="13"/>
      <c r="FBF30" s="14"/>
      <c r="FBG30" s="15"/>
      <c r="FBH30" s="13"/>
      <c r="FBI30" s="9"/>
      <c r="FBJ30" s="8"/>
      <c r="FBK30" s="8"/>
      <c r="FBL30" s="13"/>
      <c r="FBM30" s="13"/>
      <c r="FBN30" s="14"/>
      <c r="FBO30" s="15"/>
      <c r="FBP30" s="13"/>
      <c r="FBQ30" s="9"/>
      <c r="FBR30" s="8"/>
      <c r="FBS30" s="8"/>
      <c r="FBT30" s="13"/>
      <c r="FBU30" s="13"/>
      <c r="FBV30" s="14"/>
      <c r="FBW30" s="15"/>
      <c r="FBX30" s="13"/>
      <c r="FBY30" s="9"/>
      <c r="FBZ30" s="8"/>
      <c r="FCA30" s="8"/>
      <c r="FCB30" s="13"/>
      <c r="FCC30" s="13"/>
      <c r="FCD30" s="14"/>
      <c r="FCE30" s="15"/>
      <c r="FCF30" s="13"/>
      <c r="FCG30" s="9"/>
      <c r="FCH30" s="8"/>
      <c r="FCI30" s="8"/>
      <c r="FCJ30" s="13"/>
      <c r="FCK30" s="13"/>
      <c r="FCL30" s="14"/>
      <c r="FCM30" s="15"/>
      <c r="FCN30" s="13"/>
      <c r="FCO30" s="9"/>
      <c r="FCP30" s="8"/>
      <c r="FCQ30" s="8"/>
      <c r="FCR30" s="13"/>
      <c r="FCS30" s="13"/>
      <c r="FCT30" s="14"/>
      <c r="FCU30" s="15"/>
      <c r="FCV30" s="13"/>
      <c r="FCW30" s="9"/>
      <c r="FCX30" s="8"/>
      <c r="FCY30" s="8"/>
      <c r="FCZ30" s="13"/>
      <c r="FDA30" s="13"/>
      <c r="FDB30" s="14"/>
      <c r="FDC30" s="15"/>
      <c r="FDD30" s="13"/>
      <c r="FDE30" s="9"/>
      <c r="FDF30" s="8"/>
      <c r="FDG30" s="8"/>
      <c r="FDH30" s="13"/>
      <c r="FDI30" s="13"/>
      <c r="FDJ30" s="14"/>
      <c r="FDK30" s="15"/>
      <c r="FDL30" s="13"/>
      <c r="FDM30" s="9"/>
      <c r="FDN30" s="8"/>
      <c r="FDO30" s="8"/>
      <c r="FDP30" s="13"/>
      <c r="FDQ30" s="13"/>
      <c r="FDR30" s="14"/>
      <c r="FDS30" s="15"/>
      <c r="FDT30" s="13"/>
      <c r="FDU30" s="9"/>
      <c r="FDV30" s="8"/>
      <c r="FDW30" s="8"/>
      <c r="FDX30" s="13"/>
      <c r="FDY30" s="13"/>
      <c r="FDZ30" s="14"/>
      <c r="FEA30" s="15"/>
      <c r="FEB30" s="13"/>
      <c r="FEC30" s="9"/>
      <c r="FED30" s="8"/>
      <c r="FEE30" s="8"/>
      <c r="FEF30" s="13"/>
      <c r="FEG30" s="13"/>
      <c r="FEH30" s="14"/>
      <c r="FEI30" s="15"/>
      <c r="FEJ30" s="13"/>
      <c r="FEK30" s="9"/>
      <c r="FEL30" s="8"/>
      <c r="FEM30" s="8"/>
      <c r="FEN30" s="13"/>
      <c r="FEO30" s="13"/>
      <c r="FEP30" s="14"/>
      <c r="FEQ30" s="15"/>
      <c r="FER30" s="13"/>
      <c r="FES30" s="9"/>
      <c r="FET30" s="8"/>
      <c r="FEU30" s="8"/>
      <c r="FEV30" s="13"/>
      <c r="FEW30" s="13"/>
      <c r="FEX30" s="14"/>
      <c r="FEY30" s="15"/>
      <c r="FEZ30" s="13"/>
      <c r="FFA30" s="9"/>
      <c r="FFB30" s="8"/>
      <c r="FFC30" s="8"/>
      <c r="FFD30" s="13"/>
      <c r="FFE30" s="13"/>
      <c r="FFF30" s="14"/>
      <c r="FFG30" s="15"/>
      <c r="FFH30" s="13"/>
      <c r="FFI30" s="9"/>
      <c r="FFJ30" s="8"/>
      <c r="FFK30" s="8"/>
      <c r="FFL30" s="13"/>
      <c r="FFM30" s="13"/>
      <c r="FFN30" s="14"/>
      <c r="FFO30" s="15"/>
      <c r="FFP30" s="13"/>
      <c r="FFQ30" s="9"/>
      <c r="FFR30" s="8"/>
      <c r="FFS30" s="8"/>
      <c r="FFT30" s="13"/>
      <c r="FFU30" s="13"/>
      <c r="FFV30" s="14"/>
      <c r="FFW30" s="15"/>
      <c r="FFX30" s="13"/>
      <c r="FFY30" s="9"/>
      <c r="FFZ30" s="8"/>
      <c r="FGA30" s="8"/>
      <c r="FGB30" s="13"/>
      <c r="FGC30" s="13"/>
      <c r="FGD30" s="14"/>
      <c r="FGE30" s="15"/>
      <c r="FGF30" s="13"/>
      <c r="FGG30" s="9"/>
      <c r="FGH30" s="8"/>
      <c r="FGI30" s="8"/>
      <c r="FGJ30" s="13"/>
      <c r="FGK30" s="13"/>
      <c r="FGL30" s="14"/>
      <c r="FGM30" s="15"/>
      <c r="FGN30" s="13"/>
      <c r="FGO30" s="9"/>
      <c r="FGP30" s="8"/>
      <c r="FGQ30" s="8"/>
      <c r="FGR30" s="13"/>
      <c r="FGS30" s="13"/>
      <c r="FGT30" s="14"/>
      <c r="FGU30" s="15"/>
      <c r="FGV30" s="13"/>
      <c r="FGW30" s="9"/>
      <c r="FGX30" s="8"/>
      <c r="FGY30" s="8"/>
      <c r="FGZ30" s="13"/>
      <c r="FHA30" s="13"/>
      <c r="FHB30" s="14"/>
      <c r="FHC30" s="15"/>
      <c r="FHD30" s="13"/>
      <c r="FHE30" s="9"/>
      <c r="FHF30" s="8"/>
      <c r="FHG30" s="8"/>
      <c r="FHH30" s="13"/>
      <c r="FHI30" s="13"/>
      <c r="FHJ30" s="14"/>
      <c r="FHK30" s="15"/>
      <c r="FHL30" s="13"/>
      <c r="FHM30" s="9"/>
      <c r="FHN30" s="8"/>
      <c r="FHO30" s="8"/>
      <c r="FHP30" s="13"/>
      <c r="FHQ30" s="13"/>
      <c r="FHR30" s="14"/>
      <c r="FHS30" s="15"/>
      <c r="FHT30" s="13"/>
      <c r="FHU30" s="9"/>
      <c r="FHV30" s="8"/>
      <c r="FHW30" s="8"/>
      <c r="FHX30" s="13"/>
      <c r="FHY30" s="13"/>
      <c r="FHZ30" s="14"/>
      <c r="FIA30" s="15"/>
      <c r="FIB30" s="13"/>
      <c r="FIC30" s="9"/>
      <c r="FID30" s="8"/>
      <c r="FIE30" s="8"/>
      <c r="FIF30" s="13"/>
      <c r="FIG30" s="13"/>
      <c r="FIH30" s="14"/>
      <c r="FII30" s="15"/>
      <c r="FIJ30" s="13"/>
      <c r="FIK30" s="9"/>
      <c r="FIL30" s="8"/>
      <c r="FIM30" s="8"/>
      <c r="FIN30" s="13"/>
      <c r="FIO30" s="13"/>
      <c r="FIP30" s="14"/>
      <c r="FIQ30" s="15"/>
      <c r="FIR30" s="13"/>
      <c r="FIS30" s="9"/>
      <c r="FIT30" s="8"/>
      <c r="FIU30" s="8"/>
      <c r="FIV30" s="13"/>
      <c r="FIW30" s="13"/>
      <c r="FIX30" s="14"/>
      <c r="FIY30" s="15"/>
      <c r="FIZ30" s="13"/>
      <c r="FJA30" s="9"/>
      <c r="FJB30" s="8"/>
      <c r="FJC30" s="8"/>
      <c r="FJD30" s="13"/>
      <c r="FJE30" s="13"/>
      <c r="FJF30" s="14"/>
      <c r="FJG30" s="15"/>
      <c r="FJH30" s="13"/>
      <c r="FJI30" s="9"/>
      <c r="FJJ30" s="8"/>
      <c r="FJK30" s="8"/>
      <c r="FJL30" s="13"/>
      <c r="FJM30" s="13"/>
      <c r="FJN30" s="14"/>
      <c r="FJO30" s="15"/>
      <c r="FJP30" s="13"/>
      <c r="FJQ30" s="9"/>
      <c r="FJR30" s="8"/>
      <c r="FJS30" s="8"/>
      <c r="FJT30" s="13"/>
      <c r="FJU30" s="13"/>
      <c r="FJV30" s="14"/>
      <c r="FJW30" s="15"/>
      <c r="FJX30" s="13"/>
      <c r="FJY30" s="9"/>
      <c r="FJZ30" s="8"/>
      <c r="FKA30" s="8"/>
      <c r="FKB30" s="13"/>
      <c r="FKC30" s="13"/>
      <c r="FKD30" s="14"/>
      <c r="FKE30" s="15"/>
      <c r="FKF30" s="13"/>
      <c r="FKG30" s="9"/>
      <c r="FKH30" s="8"/>
      <c r="FKI30" s="8"/>
      <c r="FKJ30" s="13"/>
      <c r="FKK30" s="13"/>
      <c r="FKL30" s="14"/>
      <c r="FKM30" s="15"/>
      <c r="FKN30" s="13"/>
      <c r="FKO30" s="9"/>
      <c r="FKP30" s="8"/>
      <c r="FKQ30" s="8"/>
      <c r="FKR30" s="13"/>
      <c r="FKS30" s="13"/>
      <c r="FKT30" s="14"/>
      <c r="FKU30" s="15"/>
      <c r="FKV30" s="13"/>
      <c r="FKW30" s="9"/>
      <c r="FKX30" s="8"/>
      <c r="FKY30" s="8"/>
      <c r="FKZ30" s="13"/>
      <c r="FLA30" s="13"/>
      <c r="FLB30" s="14"/>
      <c r="FLC30" s="15"/>
      <c r="FLD30" s="13"/>
      <c r="FLE30" s="9"/>
      <c r="FLF30" s="8"/>
      <c r="FLG30" s="8"/>
      <c r="FLH30" s="13"/>
      <c r="FLI30" s="13"/>
      <c r="FLJ30" s="14"/>
      <c r="FLK30" s="15"/>
      <c r="FLL30" s="13"/>
      <c r="FLM30" s="9"/>
      <c r="FLN30" s="8"/>
      <c r="FLO30" s="8"/>
      <c r="FLP30" s="13"/>
      <c r="FLQ30" s="13"/>
      <c r="FLR30" s="14"/>
      <c r="FLS30" s="15"/>
      <c r="FLT30" s="13"/>
      <c r="FLU30" s="9"/>
      <c r="FLV30" s="8"/>
      <c r="FLW30" s="8"/>
      <c r="FLX30" s="13"/>
      <c r="FLY30" s="13"/>
      <c r="FLZ30" s="14"/>
      <c r="FMA30" s="15"/>
      <c r="FMB30" s="13"/>
      <c r="FMC30" s="9"/>
      <c r="FMD30" s="8"/>
      <c r="FME30" s="8"/>
      <c r="FMF30" s="13"/>
      <c r="FMG30" s="13"/>
      <c r="FMH30" s="14"/>
      <c r="FMI30" s="15"/>
      <c r="FMJ30" s="13"/>
      <c r="FMK30" s="9"/>
      <c r="FML30" s="8"/>
      <c r="FMM30" s="8"/>
      <c r="FMN30" s="13"/>
      <c r="FMO30" s="13"/>
      <c r="FMP30" s="14"/>
      <c r="FMQ30" s="15"/>
      <c r="FMR30" s="13"/>
      <c r="FMS30" s="9"/>
      <c r="FMT30" s="8"/>
      <c r="FMU30" s="8"/>
      <c r="FMV30" s="13"/>
      <c r="FMW30" s="13"/>
      <c r="FMX30" s="14"/>
      <c r="FMY30" s="15"/>
      <c r="FMZ30" s="13"/>
      <c r="FNA30" s="9"/>
      <c r="FNB30" s="8"/>
      <c r="FNC30" s="8"/>
      <c r="FND30" s="13"/>
      <c r="FNE30" s="13"/>
      <c r="FNF30" s="14"/>
      <c r="FNG30" s="15"/>
      <c r="FNH30" s="13"/>
      <c r="FNI30" s="9"/>
      <c r="FNJ30" s="8"/>
      <c r="FNK30" s="8"/>
      <c r="FNL30" s="13"/>
      <c r="FNM30" s="13"/>
      <c r="FNN30" s="14"/>
      <c r="FNO30" s="15"/>
      <c r="FNP30" s="13"/>
      <c r="FNQ30" s="9"/>
      <c r="FNR30" s="8"/>
      <c r="FNS30" s="8"/>
      <c r="FNT30" s="13"/>
      <c r="FNU30" s="13"/>
      <c r="FNV30" s="14"/>
      <c r="FNW30" s="15"/>
      <c r="FNX30" s="13"/>
      <c r="FNY30" s="9"/>
      <c r="FNZ30" s="8"/>
      <c r="FOA30" s="8"/>
      <c r="FOB30" s="13"/>
      <c r="FOC30" s="13"/>
      <c r="FOD30" s="14"/>
      <c r="FOE30" s="15"/>
      <c r="FOF30" s="13"/>
      <c r="FOG30" s="9"/>
      <c r="FOH30" s="8"/>
      <c r="FOI30" s="8"/>
      <c r="FOJ30" s="13"/>
      <c r="FOK30" s="13"/>
      <c r="FOL30" s="14"/>
      <c r="FOM30" s="15"/>
      <c r="FON30" s="13"/>
      <c r="FOO30" s="9"/>
      <c r="FOP30" s="8"/>
      <c r="FOQ30" s="8"/>
      <c r="FOR30" s="13"/>
      <c r="FOS30" s="13"/>
      <c r="FOT30" s="14"/>
      <c r="FOU30" s="15"/>
      <c r="FOV30" s="13"/>
      <c r="FOW30" s="9"/>
      <c r="FOX30" s="8"/>
      <c r="FOY30" s="8"/>
      <c r="FOZ30" s="13"/>
      <c r="FPA30" s="13"/>
      <c r="FPB30" s="14"/>
      <c r="FPC30" s="15"/>
      <c r="FPD30" s="13"/>
      <c r="FPE30" s="9"/>
      <c r="FPF30" s="8"/>
      <c r="FPG30" s="8"/>
      <c r="FPH30" s="13"/>
      <c r="FPI30" s="13"/>
      <c r="FPJ30" s="14"/>
      <c r="FPK30" s="15"/>
      <c r="FPL30" s="13"/>
      <c r="FPM30" s="9"/>
      <c r="FPN30" s="8"/>
      <c r="FPO30" s="8"/>
      <c r="FPP30" s="13"/>
      <c r="FPQ30" s="13"/>
      <c r="FPR30" s="14"/>
      <c r="FPS30" s="15"/>
      <c r="FPT30" s="13"/>
      <c r="FPU30" s="9"/>
      <c r="FPV30" s="8"/>
      <c r="FPW30" s="8"/>
      <c r="FPX30" s="13"/>
      <c r="FPY30" s="13"/>
      <c r="FPZ30" s="14"/>
      <c r="FQA30" s="15"/>
      <c r="FQB30" s="13"/>
      <c r="FQC30" s="9"/>
      <c r="FQD30" s="8"/>
      <c r="FQE30" s="8"/>
      <c r="FQF30" s="13"/>
      <c r="FQG30" s="13"/>
      <c r="FQH30" s="14"/>
      <c r="FQI30" s="15"/>
      <c r="FQJ30" s="13"/>
      <c r="FQK30" s="9"/>
      <c r="FQL30" s="8"/>
      <c r="FQM30" s="8"/>
      <c r="FQN30" s="13"/>
      <c r="FQO30" s="13"/>
      <c r="FQP30" s="14"/>
      <c r="FQQ30" s="15"/>
      <c r="FQR30" s="13"/>
      <c r="FQS30" s="9"/>
      <c r="FQT30" s="8"/>
      <c r="FQU30" s="8"/>
      <c r="FQV30" s="13"/>
      <c r="FQW30" s="13"/>
      <c r="FQX30" s="14"/>
      <c r="FQY30" s="15"/>
      <c r="FQZ30" s="13"/>
      <c r="FRA30" s="9"/>
      <c r="FRB30" s="8"/>
      <c r="FRC30" s="8"/>
      <c r="FRD30" s="13"/>
      <c r="FRE30" s="13"/>
      <c r="FRF30" s="14"/>
      <c r="FRG30" s="15"/>
      <c r="FRH30" s="13"/>
      <c r="FRI30" s="9"/>
      <c r="FRJ30" s="8"/>
      <c r="FRK30" s="8"/>
      <c r="FRL30" s="13"/>
      <c r="FRM30" s="13"/>
      <c r="FRN30" s="14"/>
      <c r="FRO30" s="15"/>
      <c r="FRP30" s="13"/>
      <c r="FRQ30" s="9"/>
      <c r="FRR30" s="8"/>
      <c r="FRS30" s="8"/>
      <c r="FRT30" s="13"/>
      <c r="FRU30" s="13"/>
      <c r="FRV30" s="14"/>
      <c r="FRW30" s="15"/>
      <c r="FRX30" s="13"/>
      <c r="FRY30" s="9"/>
      <c r="FRZ30" s="8"/>
      <c r="FSA30" s="8"/>
      <c r="FSB30" s="13"/>
      <c r="FSC30" s="13"/>
      <c r="FSD30" s="14"/>
      <c r="FSE30" s="15"/>
      <c r="FSF30" s="13"/>
      <c r="FSG30" s="9"/>
      <c r="FSH30" s="8"/>
      <c r="FSI30" s="8"/>
      <c r="FSJ30" s="13"/>
      <c r="FSK30" s="13"/>
      <c r="FSL30" s="14"/>
      <c r="FSM30" s="15"/>
      <c r="FSN30" s="13"/>
      <c r="FSO30" s="9"/>
      <c r="FSP30" s="8"/>
      <c r="FSQ30" s="8"/>
      <c r="FSR30" s="13"/>
      <c r="FSS30" s="13"/>
      <c r="FST30" s="14"/>
      <c r="FSU30" s="15"/>
      <c r="FSV30" s="13"/>
      <c r="FSW30" s="9"/>
      <c r="FSX30" s="8"/>
      <c r="FSY30" s="8"/>
      <c r="FSZ30" s="13"/>
      <c r="FTA30" s="13"/>
      <c r="FTB30" s="14"/>
      <c r="FTC30" s="15"/>
      <c r="FTD30" s="13"/>
      <c r="FTE30" s="9"/>
      <c r="FTF30" s="8"/>
      <c r="FTG30" s="8"/>
      <c r="FTH30" s="13"/>
      <c r="FTI30" s="13"/>
      <c r="FTJ30" s="14"/>
      <c r="FTK30" s="15"/>
      <c r="FTL30" s="13"/>
      <c r="FTM30" s="9"/>
      <c r="FTN30" s="8"/>
      <c r="FTO30" s="8"/>
      <c r="FTP30" s="13"/>
      <c r="FTQ30" s="13"/>
      <c r="FTR30" s="14"/>
      <c r="FTS30" s="15"/>
      <c r="FTT30" s="13"/>
      <c r="FTU30" s="9"/>
      <c r="FTV30" s="8"/>
      <c r="FTW30" s="8"/>
      <c r="FTX30" s="13"/>
      <c r="FTY30" s="13"/>
      <c r="FTZ30" s="14"/>
      <c r="FUA30" s="15"/>
      <c r="FUB30" s="13"/>
      <c r="FUC30" s="9"/>
      <c r="FUD30" s="8"/>
      <c r="FUE30" s="8"/>
      <c r="FUF30" s="13"/>
      <c r="FUG30" s="13"/>
      <c r="FUH30" s="14"/>
      <c r="FUI30" s="15"/>
      <c r="FUJ30" s="13"/>
      <c r="FUK30" s="9"/>
      <c r="FUL30" s="8"/>
      <c r="FUM30" s="8"/>
      <c r="FUN30" s="13"/>
      <c r="FUO30" s="13"/>
      <c r="FUP30" s="14"/>
      <c r="FUQ30" s="15"/>
      <c r="FUR30" s="13"/>
      <c r="FUS30" s="9"/>
      <c r="FUT30" s="8"/>
      <c r="FUU30" s="8"/>
      <c r="FUV30" s="13"/>
      <c r="FUW30" s="13"/>
      <c r="FUX30" s="14"/>
      <c r="FUY30" s="15"/>
      <c r="FUZ30" s="13"/>
      <c r="FVA30" s="9"/>
      <c r="FVB30" s="8"/>
      <c r="FVC30" s="8"/>
      <c r="FVD30" s="13"/>
      <c r="FVE30" s="13"/>
      <c r="FVF30" s="14"/>
      <c r="FVG30" s="15"/>
      <c r="FVH30" s="13"/>
      <c r="FVI30" s="9"/>
      <c r="FVJ30" s="8"/>
      <c r="FVK30" s="8"/>
      <c r="FVL30" s="13"/>
      <c r="FVM30" s="13"/>
      <c r="FVN30" s="14"/>
      <c r="FVO30" s="15"/>
      <c r="FVP30" s="13"/>
      <c r="FVQ30" s="9"/>
      <c r="FVR30" s="8"/>
      <c r="FVS30" s="8"/>
      <c r="FVT30" s="13"/>
      <c r="FVU30" s="13"/>
      <c r="FVV30" s="14"/>
      <c r="FVW30" s="15"/>
      <c r="FVX30" s="13"/>
      <c r="FVY30" s="9"/>
      <c r="FVZ30" s="8"/>
      <c r="FWA30" s="8"/>
      <c r="FWB30" s="13"/>
      <c r="FWC30" s="13"/>
      <c r="FWD30" s="14"/>
      <c r="FWE30" s="15"/>
      <c r="FWF30" s="13"/>
      <c r="FWG30" s="9"/>
      <c r="FWH30" s="8"/>
      <c r="FWI30" s="8"/>
      <c r="FWJ30" s="13"/>
      <c r="FWK30" s="13"/>
      <c r="FWL30" s="14"/>
      <c r="FWM30" s="15"/>
      <c r="FWN30" s="13"/>
      <c r="FWO30" s="9"/>
      <c r="FWP30" s="8"/>
      <c r="FWQ30" s="8"/>
      <c r="FWR30" s="13"/>
      <c r="FWS30" s="13"/>
      <c r="FWT30" s="14"/>
      <c r="FWU30" s="15"/>
      <c r="FWV30" s="13"/>
      <c r="FWW30" s="9"/>
      <c r="FWX30" s="8"/>
      <c r="FWY30" s="8"/>
      <c r="FWZ30" s="13"/>
      <c r="FXA30" s="13"/>
      <c r="FXB30" s="14"/>
      <c r="FXC30" s="15"/>
      <c r="FXD30" s="13"/>
      <c r="FXE30" s="9"/>
      <c r="FXF30" s="8"/>
      <c r="FXG30" s="8"/>
      <c r="FXH30" s="13"/>
      <c r="FXI30" s="13"/>
      <c r="FXJ30" s="14"/>
      <c r="FXK30" s="15"/>
      <c r="FXL30" s="13"/>
      <c r="FXM30" s="9"/>
      <c r="FXN30" s="8"/>
      <c r="FXO30" s="8"/>
      <c r="FXP30" s="13"/>
      <c r="FXQ30" s="13"/>
      <c r="FXR30" s="14"/>
      <c r="FXS30" s="15"/>
      <c r="FXT30" s="13"/>
      <c r="FXU30" s="9"/>
      <c r="FXV30" s="8"/>
      <c r="FXW30" s="8"/>
      <c r="FXX30" s="13"/>
      <c r="FXY30" s="13"/>
      <c r="FXZ30" s="14"/>
      <c r="FYA30" s="15"/>
      <c r="FYB30" s="13"/>
      <c r="FYC30" s="9"/>
      <c r="FYD30" s="8"/>
      <c r="FYE30" s="8"/>
      <c r="FYF30" s="13"/>
      <c r="FYG30" s="13"/>
      <c r="FYH30" s="14"/>
      <c r="FYI30" s="15"/>
      <c r="FYJ30" s="13"/>
      <c r="FYK30" s="9"/>
      <c r="FYL30" s="8"/>
      <c r="FYM30" s="8"/>
      <c r="FYN30" s="13"/>
      <c r="FYO30" s="13"/>
      <c r="FYP30" s="14"/>
      <c r="FYQ30" s="15"/>
      <c r="FYR30" s="13"/>
      <c r="FYS30" s="9"/>
      <c r="FYT30" s="8"/>
      <c r="FYU30" s="8"/>
      <c r="FYV30" s="13"/>
      <c r="FYW30" s="13"/>
      <c r="FYX30" s="14"/>
      <c r="FYY30" s="15"/>
      <c r="FYZ30" s="13"/>
      <c r="FZA30" s="9"/>
      <c r="FZB30" s="8"/>
      <c r="FZC30" s="8"/>
      <c r="FZD30" s="13"/>
      <c r="FZE30" s="13"/>
      <c r="FZF30" s="14"/>
      <c r="FZG30" s="15"/>
      <c r="FZH30" s="13"/>
      <c r="FZI30" s="9"/>
      <c r="FZJ30" s="8"/>
      <c r="FZK30" s="8"/>
      <c r="FZL30" s="13"/>
      <c r="FZM30" s="13"/>
      <c r="FZN30" s="14"/>
      <c r="FZO30" s="15"/>
      <c r="FZP30" s="13"/>
      <c r="FZQ30" s="9"/>
      <c r="FZR30" s="8"/>
      <c r="FZS30" s="8"/>
      <c r="FZT30" s="13"/>
      <c r="FZU30" s="13"/>
      <c r="FZV30" s="14"/>
      <c r="FZW30" s="15"/>
      <c r="FZX30" s="13"/>
      <c r="FZY30" s="9"/>
      <c r="FZZ30" s="8"/>
      <c r="GAA30" s="8"/>
      <c r="GAB30" s="13"/>
      <c r="GAC30" s="13"/>
      <c r="GAD30" s="14"/>
      <c r="GAE30" s="15"/>
      <c r="GAF30" s="13"/>
      <c r="GAG30" s="9"/>
      <c r="GAH30" s="8"/>
      <c r="GAI30" s="8"/>
      <c r="GAJ30" s="13"/>
      <c r="GAK30" s="13"/>
      <c r="GAL30" s="14"/>
      <c r="GAM30" s="15"/>
      <c r="GAN30" s="13"/>
      <c r="GAO30" s="9"/>
      <c r="GAP30" s="8"/>
      <c r="GAQ30" s="8"/>
      <c r="GAR30" s="13"/>
      <c r="GAS30" s="13"/>
      <c r="GAT30" s="14"/>
      <c r="GAU30" s="15"/>
      <c r="GAV30" s="13"/>
      <c r="GAW30" s="9"/>
      <c r="GAX30" s="8"/>
      <c r="GAY30" s="8"/>
      <c r="GAZ30" s="13"/>
      <c r="GBA30" s="13"/>
      <c r="GBB30" s="14"/>
      <c r="GBC30" s="15"/>
      <c r="GBD30" s="13"/>
      <c r="GBE30" s="9"/>
      <c r="GBF30" s="8"/>
      <c r="GBG30" s="8"/>
      <c r="GBH30" s="13"/>
      <c r="GBI30" s="13"/>
      <c r="GBJ30" s="14"/>
      <c r="GBK30" s="15"/>
      <c r="GBL30" s="13"/>
      <c r="GBM30" s="9"/>
      <c r="GBN30" s="8"/>
      <c r="GBO30" s="8"/>
      <c r="GBP30" s="13"/>
      <c r="GBQ30" s="13"/>
      <c r="GBR30" s="14"/>
      <c r="GBS30" s="15"/>
      <c r="GBT30" s="13"/>
      <c r="GBU30" s="9"/>
      <c r="GBV30" s="8"/>
      <c r="GBW30" s="8"/>
      <c r="GBX30" s="13"/>
      <c r="GBY30" s="13"/>
      <c r="GBZ30" s="14"/>
      <c r="GCA30" s="15"/>
      <c r="GCB30" s="13"/>
      <c r="GCC30" s="9"/>
      <c r="GCD30" s="8"/>
      <c r="GCE30" s="8"/>
      <c r="GCF30" s="13"/>
      <c r="GCG30" s="13"/>
      <c r="GCH30" s="14"/>
      <c r="GCI30" s="15"/>
      <c r="GCJ30" s="13"/>
      <c r="GCK30" s="9"/>
      <c r="GCL30" s="8"/>
      <c r="GCM30" s="8"/>
      <c r="GCN30" s="13"/>
      <c r="GCO30" s="13"/>
      <c r="GCP30" s="14"/>
      <c r="GCQ30" s="15"/>
      <c r="GCR30" s="13"/>
      <c r="GCS30" s="9"/>
      <c r="GCT30" s="8"/>
      <c r="GCU30" s="8"/>
      <c r="GCV30" s="13"/>
      <c r="GCW30" s="13"/>
      <c r="GCX30" s="14"/>
      <c r="GCY30" s="15"/>
      <c r="GCZ30" s="13"/>
      <c r="GDA30" s="9"/>
      <c r="GDB30" s="8"/>
      <c r="GDC30" s="8"/>
      <c r="GDD30" s="13"/>
      <c r="GDE30" s="13"/>
      <c r="GDF30" s="14"/>
      <c r="GDG30" s="15"/>
      <c r="GDH30" s="13"/>
      <c r="GDI30" s="9"/>
      <c r="GDJ30" s="8"/>
      <c r="GDK30" s="8"/>
      <c r="GDL30" s="13"/>
      <c r="GDM30" s="13"/>
      <c r="GDN30" s="14"/>
      <c r="GDO30" s="15"/>
      <c r="GDP30" s="13"/>
      <c r="GDQ30" s="9"/>
      <c r="GDR30" s="8"/>
      <c r="GDS30" s="8"/>
      <c r="GDT30" s="13"/>
      <c r="GDU30" s="13"/>
      <c r="GDV30" s="14"/>
      <c r="GDW30" s="15"/>
      <c r="GDX30" s="13"/>
      <c r="GDY30" s="9"/>
      <c r="GDZ30" s="8"/>
      <c r="GEA30" s="8"/>
      <c r="GEB30" s="13"/>
      <c r="GEC30" s="13"/>
      <c r="GED30" s="14"/>
      <c r="GEE30" s="15"/>
      <c r="GEF30" s="13"/>
      <c r="GEG30" s="9"/>
      <c r="GEH30" s="8"/>
      <c r="GEI30" s="8"/>
      <c r="GEJ30" s="13"/>
      <c r="GEK30" s="13"/>
      <c r="GEL30" s="14"/>
      <c r="GEM30" s="15"/>
      <c r="GEN30" s="13"/>
      <c r="GEO30" s="9"/>
      <c r="GEP30" s="8"/>
      <c r="GEQ30" s="8"/>
      <c r="GER30" s="13"/>
      <c r="GES30" s="13"/>
      <c r="GET30" s="14"/>
      <c r="GEU30" s="15"/>
      <c r="GEV30" s="13"/>
      <c r="GEW30" s="9"/>
      <c r="GEX30" s="8"/>
      <c r="GEY30" s="8"/>
      <c r="GEZ30" s="13"/>
      <c r="GFA30" s="13"/>
      <c r="GFB30" s="14"/>
      <c r="GFC30" s="15"/>
      <c r="GFD30" s="13"/>
      <c r="GFE30" s="9"/>
      <c r="GFF30" s="8"/>
      <c r="GFG30" s="8"/>
      <c r="GFH30" s="13"/>
      <c r="GFI30" s="13"/>
      <c r="GFJ30" s="14"/>
      <c r="GFK30" s="15"/>
      <c r="GFL30" s="13"/>
      <c r="GFM30" s="9"/>
      <c r="GFN30" s="8"/>
      <c r="GFO30" s="8"/>
      <c r="GFP30" s="13"/>
      <c r="GFQ30" s="13"/>
      <c r="GFR30" s="14"/>
      <c r="GFS30" s="15"/>
      <c r="GFT30" s="13"/>
      <c r="GFU30" s="9"/>
      <c r="GFV30" s="8"/>
      <c r="GFW30" s="8"/>
      <c r="GFX30" s="13"/>
      <c r="GFY30" s="13"/>
      <c r="GFZ30" s="14"/>
      <c r="GGA30" s="15"/>
      <c r="GGB30" s="13"/>
      <c r="GGC30" s="9"/>
      <c r="GGD30" s="8"/>
      <c r="GGE30" s="8"/>
      <c r="GGF30" s="13"/>
      <c r="GGG30" s="13"/>
      <c r="GGH30" s="14"/>
      <c r="GGI30" s="15"/>
      <c r="GGJ30" s="13"/>
      <c r="GGK30" s="9"/>
      <c r="GGL30" s="8"/>
      <c r="GGM30" s="8"/>
      <c r="GGN30" s="13"/>
      <c r="GGO30" s="13"/>
      <c r="GGP30" s="14"/>
      <c r="GGQ30" s="15"/>
      <c r="GGR30" s="13"/>
      <c r="GGS30" s="9"/>
      <c r="GGT30" s="8"/>
      <c r="GGU30" s="8"/>
      <c r="GGV30" s="13"/>
      <c r="GGW30" s="13"/>
      <c r="GGX30" s="14"/>
      <c r="GGY30" s="15"/>
      <c r="GGZ30" s="13"/>
      <c r="GHA30" s="9"/>
      <c r="GHB30" s="8"/>
      <c r="GHC30" s="8"/>
      <c r="GHD30" s="13"/>
      <c r="GHE30" s="13"/>
      <c r="GHF30" s="14"/>
      <c r="GHG30" s="15"/>
      <c r="GHH30" s="13"/>
      <c r="GHI30" s="9"/>
      <c r="GHJ30" s="8"/>
      <c r="GHK30" s="8"/>
      <c r="GHL30" s="13"/>
      <c r="GHM30" s="13"/>
      <c r="GHN30" s="14"/>
      <c r="GHO30" s="15"/>
      <c r="GHP30" s="13"/>
      <c r="GHQ30" s="9"/>
      <c r="GHR30" s="8"/>
      <c r="GHS30" s="8"/>
      <c r="GHT30" s="13"/>
      <c r="GHU30" s="13"/>
      <c r="GHV30" s="14"/>
      <c r="GHW30" s="15"/>
      <c r="GHX30" s="13"/>
      <c r="GHY30" s="9"/>
      <c r="GHZ30" s="8"/>
      <c r="GIA30" s="8"/>
      <c r="GIB30" s="13"/>
      <c r="GIC30" s="13"/>
      <c r="GID30" s="14"/>
      <c r="GIE30" s="15"/>
      <c r="GIF30" s="13"/>
      <c r="GIG30" s="9"/>
      <c r="GIH30" s="8"/>
      <c r="GII30" s="8"/>
      <c r="GIJ30" s="13"/>
      <c r="GIK30" s="13"/>
      <c r="GIL30" s="14"/>
      <c r="GIM30" s="15"/>
      <c r="GIN30" s="13"/>
      <c r="GIO30" s="9"/>
      <c r="GIP30" s="8"/>
      <c r="GIQ30" s="8"/>
      <c r="GIR30" s="13"/>
      <c r="GIS30" s="13"/>
      <c r="GIT30" s="14"/>
      <c r="GIU30" s="15"/>
      <c r="GIV30" s="13"/>
      <c r="GIW30" s="9"/>
      <c r="GIX30" s="8"/>
      <c r="GIY30" s="8"/>
      <c r="GIZ30" s="13"/>
      <c r="GJA30" s="13"/>
      <c r="GJB30" s="14"/>
      <c r="GJC30" s="15"/>
      <c r="GJD30" s="13"/>
      <c r="GJE30" s="9"/>
      <c r="GJF30" s="8"/>
      <c r="GJG30" s="8"/>
      <c r="GJH30" s="13"/>
      <c r="GJI30" s="13"/>
      <c r="GJJ30" s="14"/>
      <c r="GJK30" s="15"/>
      <c r="GJL30" s="13"/>
      <c r="GJM30" s="9"/>
      <c r="GJN30" s="8"/>
      <c r="GJO30" s="8"/>
      <c r="GJP30" s="13"/>
      <c r="GJQ30" s="13"/>
      <c r="GJR30" s="14"/>
      <c r="GJS30" s="15"/>
      <c r="GJT30" s="13"/>
      <c r="GJU30" s="9"/>
      <c r="GJV30" s="8"/>
      <c r="GJW30" s="8"/>
      <c r="GJX30" s="13"/>
      <c r="GJY30" s="13"/>
      <c r="GJZ30" s="14"/>
      <c r="GKA30" s="15"/>
      <c r="GKB30" s="13"/>
      <c r="GKC30" s="9"/>
      <c r="GKD30" s="8"/>
      <c r="GKE30" s="8"/>
      <c r="GKF30" s="13"/>
      <c r="GKG30" s="13"/>
      <c r="GKH30" s="14"/>
      <c r="GKI30" s="15"/>
      <c r="GKJ30" s="13"/>
      <c r="GKK30" s="9"/>
      <c r="GKL30" s="8"/>
      <c r="GKM30" s="8"/>
      <c r="GKN30" s="13"/>
      <c r="GKO30" s="13"/>
      <c r="GKP30" s="14"/>
      <c r="GKQ30" s="15"/>
      <c r="GKR30" s="13"/>
      <c r="GKS30" s="9"/>
      <c r="GKT30" s="8"/>
      <c r="GKU30" s="8"/>
      <c r="GKV30" s="13"/>
      <c r="GKW30" s="13"/>
      <c r="GKX30" s="14"/>
      <c r="GKY30" s="15"/>
      <c r="GKZ30" s="13"/>
      <c r="GLA30" s="9"/>
      <c r="GLB30" s="8"/>
      <c r="GLC30" s="8"/>
      <c r="GLD30" s="13"/>
      <c r="GLE30" s="13"/>
      <c r="GLF30" s="14"/>
      <c r="GLG30" s="15"/>
      <c r="GLH30" s="13"/>
      <c r="GLI30" s="9"/>
      <c r="GLJ30" s="8"/>
      <c r="GLK30" s="8"/>
      <c r="GLL30" s="13"/>
      <c r="GLM30" s="13"/>
      <c r="GLN30" s="14"/>
      <c r="GLO30" s="15"/>
      <c r="GLP30" s="13"/>
      <c r="GLQ30" s="9"/>
      <c r="GLR30" s="8"/>
      <c r="GLS30" s="8"/>
      <c r="GLT30" s="13"/>
      <c r="GLU30" s="13"/>
      <c r="GLV30" s="14"/>
      <c r="GLW30" s="15"/>
      <c r="GLX30" s="13"/>
      <c r="GLY30" s="9"/>
      <c r="GLZ30" s="8"/>
      <c r="GMA30" s="8"/>
      <c r="GMB30" s="13"/>
      <c r="GMC30" s="13"/>
      <c r="GMD30" s="14"/>
      <c r="GME30" s="15"/>
      <c r="GMF30" s="13"/>
      <c r="GMG30" s="9"/>
      <c r="GMH30" s="8"/>
      <c r="GMI30" s="8"/>
      <c r="GMJ30" s="13"/>
      <c r="GMK30" s="13"/>
      <c r="GML30" s="14"/>
      <c r="GMM30" s="15"/>
      <c r="GMN30" s="13"/>
      <c r="GMO30" s="9"/>
      <c r="GMP30" s="8"/>
      <c r="GMQ30" s="8"/>
      <c r="GMR30" s="13"/>
      <c r="GMS30" s="13"/>
      <c r="GMT30" s="14"/>
      <c r="GMU30" s="15"/>
      <c r="GMV30" s="13"/>
      <c r="GMW30" s="9"/>
      <c r="GMX30" s="8"/>
      <c r="GMY30" s="8"/>
      <c r="GMZ30" s="13"/>
      <c r="GNA30" s="13"/>
      <c r="GNB30" s="14"/>
      <c r="GNC30" s="15"/>
      <c r="GND30" s="13"/>
      <c r="GNE30" s="9"/>
      <c r="GNF30" s="8"/>
      <c r="GNG30" s="8"/>
      <c r="GNH30" s="13"/>
      <c r="GNI30" s="13"/>
      <c r="GNJ30" s="14"/>
      <c r="GNK30" s="15"/>
      <c r="GNL30" s="13"/>
      <c r="GNM30" s="9"/>
      <c r="GNN30" s="8"/>
      <c r="GNO30" s="8"/>
      <c r="GNP30" s="13"/>
      <c r="GNQ30" s="13"/>
      <c r="GNR30" s="14"/>
      <c r="GNS30" s="15"/>
      <c r="GNT30" s="13"/>
      <c r="GNU30" s="9"/>
      <c r="GNV30" s="8"/>
      <c r="GNW30" s="8"/>
      <c r="GNX30" s="13"/>
      <c r="GNY30" s="13"/>
      <c r="GNZ30" s="14"/>
      <c r="GOA30" s="15"/>
      <c r="GOB30" s="13"/>
      <c r="GOC30" s="9"/>
      <c r="GOD30" s="8"/>
      <c r="GOE30" s="8"/>
      <c r="GOF30" s="13"/>
      <c r="GOG30" s="13"/>
      <c r="GOH30" s="14"/>
      <c r="GOI30" s="15"/>
      <c r="GOJ30" s="13"/>
      <c r="GOK30" s="9"/>
      <c r="GOL30" s="8"/>
      <c r="GOM30" s="8"/>
      <c r="GON30" s="13"/>
      <c r="GOO30" s="13"/>
      <c r="GOP30" s="14"/>
      <c r="GOQ30" s="15"/>
      <c r="GOR30" s="13"/>
      <c r="GOS30" s="9"/>
      <c r="GOT30" s="8"/>
      <c r="GOU30" s="8"/>
      <c r="GOV30" s="13"/>
      <c r="GOW30" s="13"/>
      <c r="GOX30" s="14"/>
      <c r="GOY30" s="15"/>
      <c r="GOZ30" s="13"/>
      <c r="GPA30" s="9"/>
      <c r="GPB30" s="8"/>
      <c r="GPC30" s="8"/>
      <c r="GPD30" s="13"/>
      <c r="GPE30" s="13"/>
      <c r="GPF30" s="14"/>
      <c r="GPG30" s="15"/>
      <c r="GPH30" s="13"/>
      <c r="GPI30" s="9"/>
      <c r="GPJ30" s="8"/>
      <c r="GPK30" s="8"/>
      <c r="GPL30" s="13"/>
      <c r="GPM30" s="13"/>
      <c r="GPN30" s="14"/>
      <c r="GPO30" s="15"/>
      <c r="GPP30" s="13"/>
      <c r="GPQ30" s="9"/>
      <c r="GPR30" s="8"/>
      <c r="GPS30" s="8"/>
      <c r="GPT30" s="13"/>
      <c r="GPU30" s="13"/>
      <c r="GPV30" s="14"/>
      <c r="GPW30" s="15"/>
      <c r="GPX30" s="13"/>
      <c r="GPY30" s="9"/>
      <c r="GPZ30" s="8"/>
      <c r="GQA30" s="8"/>
      <c r="GQB30" s="13"/>
      <c r="GQC30" s="13"/>
      <c r="GQD30" s="14"/>
      <c r="GQE30" s="15"/>
      <c r="GQF30" s="13"/>
      <c r="GQG30" s="9"/>
      <c r="GQH30" s="8"/>
      <c r="GQI30" s="8"/>
      <c r="GQJ30" s="13"/>
      <c r="GQK30" s="13"/>
      <c r="GQL30" s="14"/>
      <c r="GQM30" s="15"/>
      <c r="GQN30" s="13"/>
      <c r="GQO30" s="9"/>
      <c r="GQP30" s="8"/>
      <c r="GQQ30" s="8"/>
      <c r="GQR30" s="13"/>
      <c r="GQS30" s="13"/>
      <c r="GQT30" s="14"/>
      <c r="GQU30" s="15"/>
      <c r="GQV30" s="13"/>
      <c r="GQW30" s="9"/>
      <c r="GQX30" s="8"/>
      <c r="GQY30" s="8"/>
      <c r="GQZ30" s="13"/>
      <c r="GRA30" s="13"/>
      <c r="GRB30" s="14"/>
      <c r="GRC30" s="15"/>
      <c r="GRD30" s="13"/>
      <c r="GRE30" s="9"/>
      <c r="GRF30" s="8"/>
      <c r="GRG30" s="8"/>
      <c r="GRH30" s="13"/>
      <c r="GRI30" s="13"/>
      <c r="GRJ30" s="14"/>
      <c r="GRK30" s="15"/>
      <c r="GRL30" s="13"/>
      <c r="GRM30" s="9"/>
      <c r="GRN30" s="8"/>
      <c r="GRO30" s="8"/>
      <c r="GRP30" s="13"/>
      <c r="GRQ30" s="13"/>
      <c r="GRR30" s="14"/>
      <c r="GRS30" s="15"/>
      <c r="GRT30" s="13"/>
      <c r="GRU30" s="9"/>
      <c r="GRV30" s="8"/>
      <c r="GRW30" s="8"/>
      <c r="GRX30" s="13"/>
      <c r="GRY30" s="13"/>
      <c r="GRZ30" s="14"/>
      <c r="GSA30" s="15"/>
      <c r="GSB30" s="13"/>
      <c r="GSC30" s="9"/>
      <c r="GSD30" s="8"/>
      <c r="GSE30" s="8"/>
      <c r="GSF30" s="13"/>
      <c r="GSG30" s="13"/>
      <c r="GSH30" s="14"/>
      <c r="GSI30" s="15"/>
      <c r="GSJ30" s="13"/>
      <c r="GSK30" s="9"/>
      <c r="GSL30" s="8"/>
      <c r="GSM30" s="8"/>
      <c r="GSN30" s="13"/>
      <c r="GSO30" s="13"/>
      <c r="GSP30" s="14"/>
      <c r="GSQ30" s="15"/>
      <c r="GSR30" s="13"/>
      <c r="GSS30" s="9"/>
      <c r="GST30" s="8"/>
      <c r="GSU30" s="8"/>
      <c r="GSV30" s="13"/>
      <c r="GSW30" s="13"/>
      <c r="GSX30" s="14"/>
      <c r="GSY30" s="15"/>
      <c r="GSZ30" s="13"/>
      <c r="GTA30" s="9"/>
      <c r="GTB30" s="8"/>
      <c r="GTC30" s="8"/>
      <c r="GTD30" s="13"/>
      <c r="GTE30" s="13"/>
      <c r="GTF30" s="14"/>
      <c r="GTG30" s="15"/>
      <c r="GTH30" s="13"/>
      <c r="GTI30" s="9"/>
      <c r="GTJ30" s="8"/>
      <c r="GTK30" s="8"/>
      <c r="GTL30" s="13"/>
      <c r="GTM30" s="13"/>
      <c r="GTN30" s="14"/>
      <c r="GTO30" s="15"/>
      <c r="GTP30" s="13"/>
      <c r="GTQ30" s="9"/>
      <c r="GTR30" s="8"/>
      <c r="GTS30" s="8"/>
      <c r="GTT30" s="13"/>
      <c r="GTU30" s="13"/>
      <c r="GTV30" s="14"/>
      <c r="GTW30" s="15"/>
      <c r="GTX30" s="13"/>
      <c r="GTY30" s="9"/>
      <c r="GTZ30" s="8"/>
      <c r="GUA30" s="8"/>
      <c r="GUB30" s="13"/>
      <c r="GUC30" s="13"/>
      <c r="GUD30" s="14"/>
      <c r="GUE30" s="15"/>
      <c r="GUF30" s="13"/>
      <c r="GUG30" s="9"/>
      <c r="GUH30" s="8"/>
      <c r="GUI30" s="8"/>
      <c r="GUJ30" s="13"/>
      <c r="GUK30" s="13"/>
      <c r="GUL30" s="14"/>
      <c r="GUM30" s="15"/>
      <c r="GUN30" s="13"/>
      <c r="GUO30" s="9"/>
      <c r="GUP30" s="8"/>
      <c r="GUQ30" s="8"/>
      <c r="GUR30" s="13"/>
      <c r="GUS30" s="13"/>
      <c r="GUT30" s="14"/>
      <c r="GUU30" s="15"/>
      <c r="GUV30" s="13"/>
      <c r="GUW30" s="9"/>
      <c r="GUX30" s="8"/>
      <c r="GUY30" s="8"/>
      <c r="GUZ30" s="13"/>
      <c r="GVA30" s="13"/>
      <c r="GVB30" s="14"/>
      <c r="GVC30" s="15"/>
      <c r="GVD30" s="13"/>
      <c r="GVE30" s="9"/>
      <c r="GVF30" s="8"/>
      <c r="GVG30" s="8"/>
      <c r="GVH30" s="13"/>
      <c r="GVI30" s="13"/>
      <c r="GVJ30" s="14"/>
      <c r="GVK30" s="15"/>
      <c r="GVL30" s="13"/>
      <c r="GVM30" s="9"/>
      <c r="GVN30" s="8"/>
      <c r="GVO30" s="8"/>
      <c r="GVP30" s="13"/>
      <c r="GVQ30" s="13"/>
      <c r="GVR30" s="14"/>
      <c r="GVS30" s="15"/>
      <c r="GVT30" s="13"/>
      <c r="GVU30" s="9"/>
      <c r="GVV30" s="8"/>
      <c r="GVW30" s="8"/>
      <c r="GVX30" s="13"/>
      <c r="GVY30" s="13"/>
      <c r="GVZ30" s="14"/>
      <c r="GWA30" s="15"/>
      <c r="GWB30" s="13"/>
      <c r="GWC30" s="9"/>
      <c r="GWD30" s="8"/>
      <c r="GWE30" s="8"/>
      <c r="GWF30" s="13"/>
      <c r="GWG30" s="13"/>
      <c r="GWH30" s="14"/>
      <c r="GWI30" s="15"/>
      <c r="GWJ30" s="13"/>
      <c r="GWK30" s="9"/>
      <c r="GWL30" s="8"/>
      <c r="GWM30" s="8"/>
      <c r="GWN30" s="13"/>
      <c r="GWO30" s="13"/>
      <c r="GWP30" s="14"/>
      <c r="GWQ30" s="15"/>
      <c r="GWR30" s="13"/>
      <c r="GWS30" s="9"/>
      <c r="GWT30" s="8"/>
      <c r="GWU30" s="8"/>
      <c r="GWV30" s="13"/>
      <c r="GWW30" s="13"/>
      <c r="GWX30" s="14"/>
      <c r="GWY30" s="15"/>
      <c r="GWZ30" s="13"/>
      <c r="GXA30" s="9"/>
      <c r="GXB30" s="8"/>
      <c r="GXC30" s="8"/>
      <c r="GXD30" s="13"/>
      <c r="GXE30" s="13"/>
      <c r="GXF30" s="14"/>
      <c r="GXG30" s="15"/>
      <c r="GXH30" s="13"/>
      <c r="GXI30" s="9"/>
      <c r="GXJ30" s="8"/>
      <c r="GXK30" s="8"/>
      <c r="GXL30" s="13"/>
      <c r="GXM30" s="13"/>
      <c r="GXN30" s="14"/>
      <c r="GXO30" s="15"/>
      <c r="GXP30" s="13"/>
      <c r="GXQ30" s="9"/>
      <c r="GXR30" s="8"/>
      <c r="GXS30" s="8"/>
      <c r="GXT30" s="13"/>
      <c r="GXU30" s="13"/>
      <c r="GXV30" s="14"/>
      <c r="GXW30" s="15"/>
      <c r="GXX30" s="13"/>
      <c r="GXY30" s="9"/>
      <c r="GXZ30" s="8"/>
      <c r="GYA30" s="8"/>
      <c r="GYB30" s="13"/>
      <c r="GYC30" s="13"/>
      <c r="GYD30" s="14"/>
      <c r="GYE30" s="15"/>
      <c r="GYF30" s="13"/>
      <c r="GYG30" s="9"/>
      <c r="GYH30" s="8"/>
      <c r="GYI30" s="8"/>
      <c r="GYJ30" s="13"/>
      <c r="GYK30" s="13"/>
      <c r="GYL30" s="14"/>
      <c r="GYM30" s="15"/>
      <c r="GYN30" s="13"/>
      <c r="GYO30" s="9"/>
      <c r="GYP30" s="8"/>
      <c r="GYQ30" s="8"/>
      <c r="GYR30" s="13"/>
      <c r="GYS30" s="13"/>
      <c r="GYT30" s="14"/>
      <c r="GYU30" s="15"/>
      <c r="GYV30" s="13"/>
      <c r="GYW30" s="9"/>
      <c r="GYX30" s="8"/>
      <c r="GYY30" s="8"/>
      <c r="GYZ30" s="13"/>
      <c r="GZA30" s="13"/>
      <c r="GZB30" s="14"/>
      <c r="GZC30" s="15"/>
      <c r="GZD30" s="13"/>
      <c r="GZE30" s="9"/>
      <c r="GZF30" s="8"/>
      <c r="GZG30" s="8"/>
      <c r="GZH30" s="13"/>
      <c r="GZI30" s="13"/>
      <c r="GZJ30" s="14"/>
      <c r="GZK30" s="15"/>
      <c r="GZL30" s="13"/>
      <c r="GZM30" s="9"/>
      <c r="GZN30" s="8"/>
      <c r="GZO30" s="8"/>
      <c r="GZP30" s="13"/>
      <c r="GZQ30" s="13"/>
      <c r="GZR30" s="14"/>
      <c r="GZS30" s="15"/>
      <c r="GZT30" s="13"/>
      <c r="GZU30" s="9"/>
      <c r="GZV30" s="8"/>
      <c r="GZW30" s="8"/>
      <c r="GZX30" s="13"/>
      <c r="GZY30" s="13"/>
      <c r="GZZ30" s="14"/>
      <c r="HAA30" s="15"/>
      <c r="HAB30" s="13"/>
      <c r="HAC30" s="9"/>
      <c r="HAD30" s="8"/>
      <c r="HAE30" s="8"/>
      <c r="HAF30" s="13"/>
      <c r="HAG30" s="13"/>
      <c r="HAH30" s="14"/>
      <c r="HAI30" s="15"/>
      <c r="HAJ30" s="13"/>
      <c r="HAK30" s="9"/>
      <c r="HAL30" s="8"/>
      <c r="HAM30" s="8"/>
      <c r="HAN30" s="13"/>
      <c r="HAO30" s="13"/>
      <c r="HAP30" s="14"/>
      <c r="HAQ30" s="15"/>
      <c r="HAR30" s="13"/>
      <c r="HAS30" s="9"/>
      <c r="HAT30" s="8"/>
      <c r="HAU30" s="8"/>
      <c r="HAV30" s="13"/>
      <c r="HAW30" s="13"/>
      <c r="HAX30" s="14"/>
      <c r="HAY30" s="15"/>
      <c r="HAZ30" s="13"/>
      <c r="HBA30" s="9"/>
      <c r="HBB30" s="8"/>
      <c r="HBC30" s="8"/>
      <c r="HBD30" s="13"/>
      <c r="HBE30" s="13"/>
      <c r="HBF30" s="14"/>
      <c r="HBG30" s="15"/>
      <c r="HBH30" s="13"/>
      <c r="HBI30" s="9"/>
      <c r="HBJ30" s="8"/>
      <c r="HBK30" s="8"/>
      <c r="HBL30" s="13"/>
      <c r="HBM30" s="13"/>
      <c r="HBN30" s="14"/>
      <c r="HBO30" s="15"/>
      <c r="HBP30" s="13"/>
      <c r="HBQ30" s="9"/>
      <c r="HBR30" s="8"/>
      <c r="HBS30" s="8"/>
      <c r="HBT30" s="13"/>
      <c r="HBU30" s="13"/>
      <c r="HBV30" s="14"/>
      <c r="HBW30" s="15"/>
      <c r="HBX30" s="13"/>
      <c r="HBY30" s="9"/>
      <c r="HBZ30" s="8"/>
      <c r="HCA30" s="8"/>
      <c r="HCB30" s="13"/>
      <c r="HCC30" s="13"/>
      <c r="HCD30" s="14"/>
      <c r="HCE30" s="15"/>
      <c r="HCF30" s="13"/>
      <c r="HCG30" s="9"/>
      <c r="HCH30" s="8"/>
      <c r="HCI30" s="8"/>
      <c r="HCJ30" s="13"/>
      <c r="HCK30" s="13"/>
      <c r="HCL30" s="14"/>
      <c r="HCM30" s="15"/>
      <c r="HCN30" s="13"/>
      <c r="HCO30" s="9"/>
      <c r="HCP30" s="8"/>
      <c r="HCQ30" s="8"/>
      <c r="HCR30" s="13"/>
      <c r="HCS30" s="13"/>
      <c r="HCT30" s="14"/>
      <c r="HCU30" s="15"/>
      <c r="HCV30" s="13"/>
      <c r="HCW30" s="9"/>
      <c r="HCX30" s="8"/>
      <c r="HCY30" s="8"/>
      <c r="HCZ30" s="13"/>
      <c r="HDA30" s="13"/>
      <c r="HDB30" s="14"/>
      <c r="HDC30" s="15"/>
      <c r="HDD30" s="13"/>
      <c r="HDE30" s="9"/>
      <c r="HDF30" s="8"/>
      <c r="HDG30" s="8"/>
      <c r="HDH30" s="13"/>
      <c r="HDI30" s="13"/>
      <c r="HDJ30" s="14"/>
      <c r="HDK30" s="15"/>
      <c r="HDL30" s="13"/>
      <c r="HDM30" s="9"/>
      <c r="HDN30" s="8"/>
      <c r="HDO30" s="8"/>
      <c r="HDP30" s="13"/>
      <c r="HDQ30" s="13"/>
      <c r="HDR30" s="14"/>
      <c r="HDS30" s="15"/>
      <c r="HDT30" s="13"/>
      <c r="HDU30" s="9"/>
      <c r="HDV30" s="8"/>
      <c r="HDW30" s="8"/>
      <c r="HDX30" s="13"/>
      <c r="HDY30" s="13"/>
      <c r="HDZ30" s="14"/>
      <c r="HEA30" s="15"/>
      <c r="HEB30" s="13"/>
      <c r="HEC30" s="9"/>
      <c r="HED30" s="8"/>
      <c r="HEE30" s="8"/>
      <c r="HEF30" s="13"/>
      <c r="HEG30" s="13"/>
      <c r="HEH30" s="14"/>
      <c r="HEI30" s="15"/>
      <c r="HEJ30" s="13"/>
      <c r="HEK30" s="9"/>
      <c r="HEL30" s="8"/>
      <c r="HEM30" s="8"/>
      <c r="HEN30" s="13"/>
      <c r="HEO30" s="13"/>
      <c r="HEP30" s="14"/>
      <c r="HEQ30" s="15"/>
      <c r="HER30" s="13"/>
      <c r="HES30" s="9"/>
      <c r="HET30" s="8"/>
      <c r="HEU30" s="8"/>
      <c r="HEV30" s="13"/>
      <c r="HEW30" s="13"/>
      <c r="HEX30" s="14"/>
      <c r="HEY30" s="15"/>
      <c r="HEZ30" s="13"/>
      <c r="HFA30" s="9"/>
      <c r="HFB30" s="8"/>
      <c r="HFC30" s="8"/>
      <c r="HFD30" s="13"/>
      <c r="HFE30" s="13"/>
      <c r="HFF30" s="14"/>
      <c r="HFG30" s="15"/>
      <c r="HFH30" s="13"/>
      <c r="HFI30" s="9"/>
      <c r="HFJ30" s="8"/>
      <c r="HFK30" s="8"/>
      <c r="HFL30" s="13"/>
      <c r="HFM30" s="13"/>
      <c r="HFN30" s="14"/>
      <c r="HFO30" s="15"/>
      <c r="HFP30" s="13"/>
      <c r="HFQ30" s="9"/>
      <c r="HFR30" s="8"/>
      <c r="HFS30" s="8"/>
      <c r="HFT30" s="13"/>
      <c r="HFU30" s="13"/>
      <c r="HFV30" s="14"/>
      <c r="HFW30" s="15"/>
      <c r="HFX30" s="13"/>
      <c r="HFY30" s="9"/>
      <c r="HFZ30" s="8"/>
      <c r="HGA30" s="8"/>
      <c r="HGB30" s="13"/>
      <c r="HGC30" s="13"/>
      <c r="HGD30" s="14"/>
      <c r="HGE30" s="15"/>
      <c r="HGF30" s="13"/>
      <c r="HGG30" s="9"/>
      <c r="HGH30" s="8"/>
      <c r="HGI30" s="8"/>
      <c r="HGJ30" s="13"/>
      <c r="HGK30" s="13"/>
      <c r="HGL30" s="14"/>
      <c r="HGM30" s="15"/>
      <c r="HGN30" s="13"/>
      <c r="HGO30" s="9"/>
      <c r="HGP30" s="8"/>
      <c r="HGQ30" s="8"/>
      <c r="HGR30" s="13"/>
      <c r="HGS30" s="13"/>
      <c r="HGT30" s="14"/>
      <c r="HGU30" s="15"/>
      <c r="HGV30" s="13"/>
      <c r="HGW30" s="9"/>
      <c r="HGX30" s="8"/>
      <c r="HGY30" s="8"/>
      <c r="HGZ30" s="13"/>
      <c r="HHA30" s="13"/>
      <c r="HHB30" s="14"/>
      <c r="HHC30" s="15"/>
      <c r="HHD30" s="13"/>
      <c r="HHE30" s="9"/>
      <c r="HHF30" s="8"/>
      <c r="HHG30" s="8"/>
      <c r="HHH30" s="13"/>
      <c r="HHI30" s="13"/>
      <c r="HHJ30" s="14"/>
      <c r="HHK30" s="15"/>
      <c r="HHL30" s="13"/>
      <c r="HHM30" s="9"/>
      <c r="HHN30" s="8"/>
      <c r="HHO30" s="8"/>
      <c r="HHP30" s="13"/>
      <c r="HHQ30" s="13"/>
      <c r="HHR30" s="14"/>
      <c r="HHS30" s="15"/>
      <c r="HHT30" s="13"/>
      <c r="HHU30" s="9"/>
      <c r="HHV30" s="8"/>
      <c r="HHW30" s="8"/>
      <c r="HHX30" s="13"/>
      <c r="HHY30" s="13"/>
      <c r="HHZ30" s="14"/>
      <c r="HIA30" s="15"/>
      <c r="HIB30" s="13"/>
      <c r="HIC30" s="9"/>
      <c r="HID30" s="8"/>
      <c r="HIE30" s="8"/>
      <c r="HIF30" s="13"/>
      <c r="HIG30" s="13"/>
      <c r="HIH30" s="14"/>
      <c r="HII30" s="15"/>
      <c r="HIJ30" s="13"/>
      <c r="HIK30" s="9"/>
      <c r="HIL30" s="8"/>
      <c r="HIM30" s="8"/>
      <c r="HIN30" s="13"/>
      <c r="HIO30" s="13"/>
      <c r="HIP30" s="14"/>
      <c r="HIQ30" s="15"/>
      <c r="HIR30" s="13"/>
      <c r="HIS30" s="9"/>
      <c r="HIT30" s="8"/>
      <c r="HIU30" s="8"/>
      <c r="HIV30" s="13"/>
      <c r="HIW30" s="13"/>
      <c r="HIX30" s="14"/>
      <c r="HIY30" s="15"/>
      <c r="HIZ30" s="13"/>
      <c r="HJA30" s="9"/>
      <c r="HJB30" s="8"/>
      <c r="HJC30" s="8"/>
      <c r="HJD30" s="13"/>
      <c r="HJE30" s="13"/>
      <c r="HJF30" s="14"/>
      <c r="HJG30" s="15"/>
      <c r="HJH30" s="13"/>
      <c r="HJI30" s="9"/>
      <c r="HJJ30" s="8"/>
      <c r="HJK30" s="8"/>
      <c r="HJL30" s="13"/>
      <c r="HJM30" s="13"/>
      <c r="HJN30" s="14"/>
      <c r="HJO30" s="15"/>
      <c r="HJP30" s="13"/>
      <c r="HJQ30" s="9"/>
      <c r="HJR30" s="8"/>
      <c r="HJS30" s="8"/>
      <c r="HJT30" s="13"/>
      <c r="HJU30" s="13"/>
      <c r="HJV30" s="14"/>
      <c r="HJW30" s="15"/>
      <c r="HJX30" s="13"/>
      <c r="HJY30" s="9"/>
      <c r="HJZ30" s="8"/>
      <c r="HKA30" s="8"/>
      <c r="HKB30" s="13"/>
      <c r="HKC30" s="13"/>
      <c r="HKD30" s="14"/>
      <c r="HKE30" s="15"/>
      <c r="HKF30" s="13"/>
      <c r="HKG30" s="9"/>
      <c r="HKH30" s="8"/>
      <c r="HKI30" s="8"/>
      <c r="HKJ30" s="13"/>
      <c r="HKK30" s="13"/>
      <c r="HKL30" s="14"/>
      <c r="HKM30" s="15"/>
      <c r="HKN30" s="13"/>
      <c r="HKO30" s="9"/>
      <c r="HKP30" s="8"/>
      <c r="HKQ30" s="8"/>
      <c r="HKR30" s="13"/>
      <c r="HKS30" s="13"/>
      <c r="HKT30" s="14"/>
      <c r="HKU30" s="15"/>
      <c r="HKV30" s="13"/>
      <c r="HKW30" s="9"/>
      <c r="HKX30" s="8"/>
      <c r="HKY30" s="8"/>
      <c r="HKZ30" s="13"/>
      <c r="HLA30" s="13"/>
      <c r="HLB30" s="14"/>
      <c r="HLC30" s="15"/>
      <c r="HLD30" s="13"/>
      <c r="HLE30" s="9"/>
      <c r="HLF30" s="8"/>
      <c r="HLG30" s="8"/>
      <c r="HLH30" s="13"/>
      <c r="HLI30" s="13"/>
      <c r="HLJ30" s="14"/>
      <c r="HLK30" s="15"/>
      <c r="HLL30" s="13"/>
      <c r="HLM30" s="9"/>
      <c r="HLN30" s="8"/>
      <c r="HLO30" s="8"/>
      <c r="HLP30" s="13"/>
      <c r="HLQ30" s="13"/>
      <c r="HLR30" s="14"/>
      <c r="HLS30" s="15"/>
      <c r="HLT30" s="13"/>
      <c r="HLU30" s="9"/>
      <c r="HLV30" s="8"/>
      <c r="HLW30" s="8"/>
      <c r="HLX30" s="13"/>
      <c r="HLY30" s="13"/>
      <c r="HLZ30" s="14"/>
      <c r="HMA30" s="15"/>
      <c r="HMB30" s="13"/>
      <c r="HMC30" s="9"/>
      <c r="HMD30" s="8"/>
      <c r="HME30" s="8"/>
      <c r="HMF30" s="13"/>
      <c r="HMG30" s="13"/>
      <c r="HMH30" s="14"/>
      <c r="HMI30" s="15"/>
      <c r="HMJ30" s="13"/>
      <c r="HMK30" s="9"/>
      <c r="HML30" s="8"/>
      <c r="HMM30" s="8"/>
      <c r="HMN30" s="13"/>
      <c r="HMO30" s="13"/>
      <c r="HMP30" s="14"/>
      <c r="HMQ30" s="15"/>
      <c r="HMR30" s="13"/>
      <c r="HMS30" s="9"/>
      <c r="HMT30" s="8"/>
      <c r="HMU30" s="8"/>
      <c r="HMV30" s="13"/>
      <c r="HMW30" s="13"/>
      <c r="HMX30" s="14"/>
      <c r="HMY30" s="15"/>
      <c r="HMZ30" s="13"/>
      <c r="HNA30" s="9"/>
      <c r="HNB30" s="8"/>
      <c r="HNC30" s="8"/>
      <c r="HND30" s="13"/>
      <c r="HNE30" s="13"/>
      <c r="HNF30" s="14"/>
      <c r="HNG30" s="15"/>
      <c r="HNH30" s="13"/>
      <c r="HNI30" s="9"/>
      <c r="HNJ30" s="8"/>
      <c r="HNK30" s="8"/>
      <c r="HNL30" s="13"/>
      <c r="HNM30" s="13"/>
      <c r="HNN30" s="14"/>
      <c r="HNO30" s="15"/>
      <c r="HNP30" s="13"/>
      <c r="HNQ30" s="9"/>
      <c r="HNR30" s="8"/>
      <c r="HNS30" s="8"/>
      <c r="HNT30" s="13"/>
      <c r="HNU30" s="13"/>
      <c r="HNV30" s="14"/>
      <c r="HNW30" s="15"/>
      <c r="HNX30" s="13"/>
      <c r="HNY30" s="9"/>
      <c r="HNZ30" s="8"/>
      <c r="HOA30" s="8"/>
      <c r="HOB30" s="13"/>
      <c r="HOC30" s="13"/>
      <c r="HOD30" s="14"/>
      <c r="HOE30" s="15"/>
      <c r="HOF30" s="13"/>
      <c r="HOG30" s="9"/>
      <c r="HOH30" s="8"/>
      <c r="HOI30" s="8"/>
      <c r="HOJ30" s="13"/>
      <c r="HOK30" s="13"/>
      <c r="HOL30" s="14"/>
      <c r="HOM30" s="15"/>
      <c r="HON30" s="13"/>
      <c r="HOO30" s="9"/>
      <c r="HOP30" s="8"/>
      <c r="HOQ30" s="8"/>
      <c r="HOR30" s="13"/>
      <c r="HOS30" s="13"/>
      <c r="HOT30" s="14"/>
      <c r="HOU30" s="15"/>
      <c r="HOV30" s="13"/>
      <c r="HOW30" s="9"/>
      <c r="HOX30" s="8"/>
      <c r="HOY30" s="8"/>
      <c r="HOZ30" s="13"/>
      <c r="HPA30" s="13"/>
      <c r="HPB30" s="14"/>
      <c r="HPC30" s="15"/>
      <c r="HPD30" s="13"/>
      <c r="HPE30" s="9"/>
      <c r="HPF30" s="8"/>
      <c r="HPG30" s="8"/>
      <c r="HPH30" s="13"/>
      <c r="HPI30" s="13"/>
      <c r="HPJ30" s="14"/>
      <c r="HPK30" s="15"/>
      <c r="HPL30" s="13"/>
      <c r="HPM30" s="9"/>
      <c r="HPN30" s="8"/>
      <c r="HPO30" s="8"/>
      <c r="HPP30" s="13"/>
      <c r="HPQ30" s="13"/>
      <c r="HPR30" s="14"/>
      <c r="HPS30" s="15"/>
      <c r="HPT30" s="13"/>
      <c r="HPU30" s="9"/>
      <c r="HPV30" s="8"/>
      <c r="HPW30" s="8"/>
      <c r="HPX30" s="13"/>
      <c r="HPY30" s="13"/>
      <c r="HPZ30" s="14"/>
      <c r="HQA30" s="15"/>
      <c r="HQB30" s="13"/>
      <c r="HQC30" s="9"/>
      <c r="HQD30" s="8"/>
      <c r="HQE30" s="8"/>
      <c r="HQF30" s="13"/>
      <c r="HQG30" s="13"/>
      <c r="HQH30" s="14"/>
      <c r="HQI30" s="15"/>
      <c r="HQJ30" s="13"/>
      <c r="HQK30" s="9"/>
      <c r="HQL30" s="8"/>
      <c r="HQM30" s="8"/>
      <c r="HQN30" s="13"/>
      <c r="HQO30" s="13"/>
      <c r="HQP30" s="14"/>
      <c r="HQQ30" s="15"/>
      <c r="HQR30" s="13"/>
      <c r="HQS30" s="9"/>
      <c r="HQT30" s="8"/>
      <c r="HQU30" s="8"/>
      <c r="HQV30" s="13"/>
      <c r="HQW30" s="13"/>
      <c r="HQX30" s="14"/>
      <c r="HQY30" s="15"/>
      <c r="HQZ30" s="13"/>
      <c r="HRA30" s="9"/>
      <c r="HRB30" s="8"/>
      <c r="HRC30" s="8"/>
      <c r="HRD30" s="13"/>
      <c r="HRE30" s="13"/>
      <c r="HRF30" s="14"/>
      <c r="HRG30" s="15"/>
      <c r="HRH30" s="13"/>
      <c r="HRI30" s="9"/>
      <c r="HRJ30" s="8"/>
      <c r="HRK30" s="8"/>
      <c r="HRL30" s="13"/>
      <c r="HRM30" s="13"/>
      <c r="HRN30" s="14"/>
      <c r="HRO30" s="15"/>
      <c r="HRP30" s="13"/>
      <c r="HRQ30" s="9"/>
      <c r="HRR30" s="8"/>
      <c r="HRS30" s="8"/>
      <c r="HRT30" s="13"/>
      <c r="HRU30" s="13"/>
      <c r="HRV30" s="14"/>
      <c r="HRW30" s="15"/>
      <c r="HRX30" s="13"/>
      <c r="HRY30" s="9"/>
      <c r="HRZ30" s="8"/>
      <c r="HSA30" s="8"/>
      <c r="HSB30" s="13"/>
      <c r="HSC30" s="13"/>
      <c r="HSD30" s="14"/>
      <c r="HSE30" s="15"/>
      <c r="HSF30" s="13"/>
      <c r="HSG30" s="9"/>
      <c r="HSH30" s="8"/>
      <c r="HSI30" s="8"/>
      <c r="HSJ30" s="13"/>
      <c r="HSK30" s="13"/>
      <c r="HSL30" s="14"/>
      <c r="HSM30" s="15"/>
      <c r="HSN30" s="13"/>
      <c r="HSO30" s="9"/>
      <c r="HSP30" s="8"/>
      <c r="HSQ30" s="8"/>
      <c r="HSR30" s="13"/>
      <c r="HSS30" s="13"/>
      <c r="HST30" s="14"/>
      <c r="HSU30" s="15"/>
      <c r="HSV30" s="13"/>
      <c r="HSW30" s="9"/>
      <c r="HSX30" s="8"/>
      <c r="HSY30" s="8"/>
      <c r="HSZ30" s="13"/>
      <c r="HTA30" s="13"/>
      <c r="HTB30" s="14"/>
      <c r="HTC30" s="15"/>
      <c r="HTD30" s="13"/>
      <c r="HTE30" s="9"/>
      <c r="HTF30" s="8"/>
      <c r="HTG30" s="8"/>
      <c r="HTH30" s="13"/>
      <c r="HTI30" s="13"/>
      <c r="HTJ30" s="14"/>
      <c r="HTK30" s="15"/>
      <c r="HTL30" s="13"/>
      <c r="HTM30" s="9"/>
      <c r="HTN30" s="8"/>
      <c r="HTO30" s="8"/>
      <c r="HTP30" s="13"/>
      <c r="HTQ30" s="13"/>
      <c r="HTR30" s="14"/>
      <c r="HTS30" s="15"/>
      <c r="HTT30" s="13"/>
      <c r="HTU30" s="9"/>
      <c r="HTV30" s="8"/>
      <c r="HTW30" s="8"/>
      <c r="HTX30" s="13"/>
      <c r="HTY30" s="13"/>
      <c r="HTZ30" s="14"/>
      <c r="HUA30" s="15"/>
      <c r="HUB30" s="13"/>
      <c r="HUC30" s="9"/>
      <c r="HUD30" s="8"/>
      <c r="HUE30" s="8"/>
      <c r="HUF30" s="13"/>
      <c r="HUG30" s="13"/>
      <c r="HUH30" s="14"/>
      <c r="HUI30" s="15"/>
      <c r="HUJ30" s="13"/>
      <c r="HUK30" s="9"/>
      <c r="HUL30" s="8"/>
      <c r="HUM30" s="8"/>
      <c r="HUN30" s="13"/>
      <c r="HUO30" s="13"/>
      <c r="HUP30" s="14"/>
      <c r="HUQ30" s="15"/>
      <c r="HUR30" s="13"/>
      <c r="HUS30" s="9"/>
      <c r="HUT30" s="8"/>
      <c r="HUU30" s="8"/>
      <c r="HUV30" s="13"/>
      <c r="HUW30" s="13"/>
      <c r="HUX30" s="14"/>
      <c r="HUY30" s="15"/>
      <c r="HUZ30" s="13"/>
      <c r="HVA30" s="9"/>
      <c r="HVB30" s="8"/>
      <c r="HVC30" s="8"/>
      <c r="HVD30" s="13"/>
      <c r="HVE30" s="13"/>
      <c r="HVF30" s="14"/>
      <c r="HVG30" s="15"/>
      <c r="HVH30" s="13"/>
      <c r="HVI30" s="9"/>
      <c r="HVJ30" s="8"/>
      <c r="HVK30" s="8"/>
      <c r="HVL30" s="13"/>
      <c r="HVM30" s="13"/>
      <c r="HVN30" s="14"/>
      <c r="HVO30" s="15"/>
      <c r="HVP30" s="13"/>
      <c r="HVQ30" s="9"/>
      <c r="HVR30" s="8"/>
      <c r="HVS30" s="8"/>
      <c r="HVT30" s="13"/>
      <c r="HVU30" s="13"/>
      <c r="HVV30" s="14"/>
      <c r="HVW30" s="15"/>
      <c r="HVX30" s="13"/>
      <c r="HVY30" s="9"/>
      <c r="HVZ30" s="8"/>
      <c r="HWA30" s="8"/>
      <c r="HWB30" s="13"/>
      <c r="HWC30" s="13"/>
      <c r="HWD30" s="14"/>
      <c r="HWE30" s="15"/>
      <c r="HWF30" s="13"/>
      <c r="HWG30" s="9"/>
      <c r="HWH30" s="8"/>
      <c r="HWI30" s="8"/>
      <c r="HWJ30" s="13"/>
      <c r="HWK30" s="13"/>
      <c r="HWL30" s="14"/>
      <c r="HWM30" s="15"/>
      <c r="HWN30" s="13"/>
      <c r="HWO30" s="9"/>
      <c r="HWP30" s="8"/>
      <c r="HWQ30" s="8"/>
      <c r="HWR30" s="13"/>
      <c r="HWS30" s="13"/>
      <c r="HWT30" s="14"/>
      <c r="HWU30" s="15"/>
      <c r="HWV30" s="13"/>
      <c r="HWW30" s="9"/>
      <c r="HWX30" s="8"/>
      <c r="HWY30" s="8"/>
      <c r="HWZ30" s="13"/>
      <c r="HXA30" s="13"/>
      <c r="HXB30" s="14"/>
      <c r="HXC30" s="15"/>
      <c r="HXD30" s="13"/>
      <c r="HXE30" s="9"/>
      <c r="HXF30" s="8"/>
      <c r="HXG30" s="8"/>
      <c r="HXH30" s="13"/>
      <c r="HXI30" s="13"/>
      <c r="HXJ30" s="14"/>
      <c r="HXK30" s="15"/>
      <c r="HXL30" s="13"/>
      <c r="HXM30" s="9"/>
      <c r="HXN30" s="8"/>
      <c r="HXO30" s="8"/>
      <c r="HXP30" s="13"/>
      <c r="HXQ30" s="13"/>
      <c r="HXR30" s="14"/>
      <c r="HXS30" s="15"/>
      <c r="HXT30" s="13"/>
      <c r="HXU30" s="9"/>
      <c r="HXV30" s="8"/>
      <c r="HXW30" s="8"/>
      <c r="HXX30" s="13"/>
      <c r="HXY30" s="13"/>
      <c r="HXZ30" s="14"/>
      <c r="HYA30" s="15"/>
      <c r="HYB30" s="13"/>
      <c r="HYC30" s="9"/>
      <c r="HYD30" s="8"/>
      <c r="HYE30" s="8"/>
      <c r="HYF30" s="13"/>
      <c r="HYG30" s="13"/>
      <c r="HYH30" s="14"/>
      <c r="HYI30" s="15"/>
      <c r="HYJ30" s="13"/>
      <c r="HYK30" s="9"/>
      <c r="HYL30" s="8"/>
      <c r="HYM30" s="8"/>
      <c r="HYN30" s="13"/>
      <c r="HYO30" s="13"/>
      <c r="HYP30" s="14"/>
      <c r="HYQ30" s="15"/>
      <c r="HYR30" s="13"/>
      <c r="HYS30" s="9"/>
      <c r="HYT30" s="8"/>
      <c r="HYU30" s="8"/>
      <c r="HYV30" s="13"/>
      <c r="HYW30" s="13"/>
      <c r="HYX30" s="14"/>
      <c r="HYY30" s="15"/>
      <c r="HYZ30" s="13"/>
      <c r="HZA30" s="9"/>
      <c r="HZB30" s="8"/>
      <c r="HZC30" s="8"/>
      <c r="HZD30" s="13"/>
      <c r="HZE30" s="13"/>
      <c r="HZF30" s="14"/>
      <c r="HZG30" s="15"/>
      <c r="HZH30" s="13"/>
      <c r="HZI30" s="9"/>
      <c r="HZJ30" s="8"/>
      <c r="HZK30" s="8"/>
      <c r="HZL30" s="13"/>
      <c r="HZM30" s="13"/>
      <c r="HZN30" s="14"/>
      <c r="HZO30" s="15"/>
      <c r="HZP30" s="13"/>
      <c r="HZQ30" s="9"/>
      <c r="HZR30" s="8"/>
      <c r="HZS30" s="8"/>
      <c r="HZT30" s="13"/>
      <c r="HZU30" s="13"/>
      <c r="HZV30" s="14"/>
      <c r="HZW30" s="15"/>
      <c r="HZX30" s="13"/>
      <c r="HZY30" s="9"/>
      <c r="HZZ30" s="8"/>
      <c r="IAA30" s="8"/>
      <c r="IAB30" s="13"/>
      <c r="IAC30" s="13"/>
      <c r="IAD30" s="14"/>
      <c r="IAE30" s="15"/>
      <c r="IAF30" s="13"/>
      <c r="IAG30" s="9"/>
      <c r="IAH30" s="8"/>
      <c r="IAI30" s="8"/>
      <c r="IAJ30" s="13"/>
      <c r="IAK30" s="13"/>
      <c r="IAL30" s="14"/>
      <c r="IAM30" s="15"/>
      <c r="IAN30" s="13"/>
      <c r="IAO30" s="9"/>
      <c r="IAP30" s="8"/>
      <c r="IAQ30" s="8"/>
      <c r="IAR30" s="13"/>
      <c r="IAS30" s="13"/>
      <c r="IAT30" s="14"/>
      <c r="IAU30" s="15"/>
      <c r="IAV30" s="13"/>
      <c r="IAW30" s="9"/>
      <c r="IAX30" s="8"/>
      <c r="IAY30" s="8"/>
      <c r="IAZ30" s="13"/>
      <c r="IBA30" s="13"/>
      <c r="IBB30" s="14"/>
      <c r="IBC30" s="15"/>
      <c r="IBD30" s="13"/>
      <c r="IBE30" s="9"/>
      <c r="IBF30" s="8"/>
      <c r="IBG30" s="8"/>
      <c r="IBH30" s="13"/>
      <c r="IBI30" s="13"/>
      <c r="IBJ30" s="14"/>
      <c r="IBK30" s="15"/>
      <c r="IBL30" s="13"/>
      <c r="IBM30" s="9"/>
      <c r="IBN30" s="8"/>
      <c r="IBO30" s="8"/>
      <c r="IBP30" s="13"/>
      <c r="IBQ30" s="13"/>
      <c r="IBR30" s="14"/>
      <c r="IBS30" s="15"/>
      <c r="IBT30" s="13"/>
      <c r="IBU30" s="9"/>
      <c r="IBV30" s="8"/>
      <c r="IBW30" s="8"/>
      <c r="IBX30" s="13"/>
      <c r="IBY30" s="13"/>
      <c r="IBZ30" s="14"/>
      <c r="ICA30" s="15"/>
      <c r="ICB30" s="13"/>
      <c r="ICC30" s="9"/>
      <c r="ICD30" s="8"/>
      <c r="ICE30" s="8"/>
      <c r="ICF30" s="13"/>
      <c r="ICG30" s="13"/>
      <c r="ICH30" s="14"/>
      <c r="ICI30" s="15"/>
      <c r="ICJ30" s="13"/>
      <c r="ICK30" s="9"/>
      <c r="ICL30" s="8"/>
      <c r="ICM30" s="8"/>
      <c r="ICN30" s="13"/>
      <c r="ICO30" s="13"/>
      <c r="ICP30" s="14"/>
      <c r="ICQ30" s="15"/>
      <c r="ICR30" s="13"/>
      <c r="ICS30" s="9"/>
      <c r="ICT30" s="8"/>
      <c r="ICU30" s="8"/>
      <c r="ICV30" s="13"/>
      <c r="ICW30" s="13"/>
      <c r="ICX30" s="14"/>
      <c r="ICY30" s="15"/>
      <c r="ICZ30" s="13"/>
      <c r="IDA30" s="9"/>
      <c r="IDB30" s="8"/>
      <c r="IDC30" s="8"/>
      <c r="IDD30" s="13"/>
      <c r="IDE30" s="13"/>
      <c r="IDF30" s="14"/>
      <c r="IDG30" s="15"/>
      <c r="IDH30" s="13"/>
      <c r="IDI30" s="9"/>
      <c r="IDJ30" s="8"/>
      <c r="IDK30" s="8"/>
      <c r="IDL30" s="13"/>
      <c r="IDM30" s="13"/>
      <c r="IDN30" s="14"/>
      <c r="IDO30" s="15"/>
      <c r="IDP30" s="13"/>
      <c r="IDQ30" s="9"/>
      <c r="IDR30" s="8"/>
      <c r="IDS30" s="8"/>
      <c r="IDT30" s="13"/>
      <c r="IDU30" s="13"/>
      <c r="IDV30" s="14"/>
      <c r="IDW30" s="15"/>
      <c r="IDX30" s="13"/>
      <c r="IDY30" s="9"/>
      <c r="IDZ30" s="8"/>
      <c r="IEA30" s="8"/>
      <c r="IEB30" s="13"/>
      <c r="IEC30" s="13"/>
      <c r="IED30" s="14"/>
      <c r="IEE30" s="15"/>
      <c r="IEF30" s="13"/>
      <c r="IEG30" s="9"/>
      <c r="IEH30" s="8"/>
      <c r="IEI30" s="8"/>
      <c r="IEJ30" s="13"/>
      <c r="IEK30" s="13"/>
      <c r="IEL30" s="14"/>
      <c r="IEM30" s="15"/>
      <c r="IEN30" s="13"/>
      <c r="IEO30" s="9"/>
      <c r="IEP30" s="8"/>
      <c r="IEQ30" s="8"/>
      <c r="IER30" s="13"/>
      <c r="IES30" s="13"/>
      <c r="IET30" s="14"/>
      <c r="IEU30" s="15"/>
      <c r="IEV30" s="13"/>
      <c r="IEW30" s="9"/>
      <c r="IEX30" s="8"/>
      <c r="IEY30" s="8"/>
      <c r="IEZ30" s="13"/>
      <c r="IFA30" s="13"/>
      <c r="IFB30" s="14"/>
      <c r="IFC30" s="15"/>
      <c r="IFD30" s="13"/>
      <c r="IFE30" s="9"/>
      <c r="IFF30" s="8"/>
      <c r="IFG30" s="8"/>
      <c r="IFH30" s="13"/>
      <c r="IFI30" s="13"/>
      <c r="IFJ30" s="14"/>
      <c r="IFK30" s="15"/>
      <c r="IFL30" s="13"/>
      <c r="IFM30" s="9"/>
      <c r="IFN30" s="8"/>
      <c r="IFO30" s="8"/>
      <c r="IFP30" s="13"/>
      <c r="IFQ30" s="13"/>
      <c r="IFR30" s="14"/>
      <c r="IFS30" s="15"/>
      <c r="IFT30" s="13"/>
      <c r="IFU30" s="9"/>
      <c r="IFV30" s="8"/>
      <c r="IFW30" s="8"/>
      <c r="IFX30" s="13"/>
      <c r="IFY30" s="13"/>
      <c r="IFZ30" s="14"/>
      <c r="IGA30" s="15"/>
      <c r="IGB30" s="13"/>
      <c r="IGC30" s="9"/>
      <c r="IGD30" s="8"/>
      <c r="IGE30" s="8"/>
      <c r="IGF30" s="13"/>
      <c r="IGG30" s="13"/>
      <c r="IGH30" s="14"/>
      <c r="IGI30" s="15"/>
      <c r="IGJ30" s="13"/>
      <c r="IGK30" s="9"/>
      <c r="IGL30" s="8"/>
      <c r="IGM30" s="8"/>
      <c r="IGN30" s="13"/>
      <c r="IGO30" s="13"/>
      <c r="IGP30" s="14"/>
      <c r="IGQ30" s="15"/>
      <c r="IGR30" s="13"/>
      <c r="IGS30" s="9"/>
      <c r="IGT30" s="8"/>
      <c r="IGU30" s="8"/>
      <c r="IGV30" s="13"/>
      <c r="IGW30" s="13"/>
      <c r="IGX30" s="14"/>
      <c r="IGY30" s="15"/>
      <c r="IGZ30" s="13"/>
      <c r="IHA30" s="9"/>
      <c r="IHB30" s="8"/>
      <c r="IHC30" s="8"/>
      <c r="IHD30" s="13"/>
      <c r="IHE30" s="13"/>
      <c r="IHF30" s="14"/>
      <c r="IHG30" s="15"/>
      <c r="IHH30" s="13"/>
      <c r="IHI30" s="9"/>
      <c r="IHJ30" s="8"/>
      <c r="IHK30" s="8"/>
      <c r="IHL30" s="13"/>
      <c r="IHM30" s="13"/>
      <c r="IHN30" s="14"/>
      <c r="IHO30" s="15"/>
      <c r="IHP30" s="13"/>
      <c r="IHQ30" s="9"/>
      <c r="IHR30" s="8"/>
      <c r="IHS30" s="8"/>
      <c r="IHT30" s="13"/>
      <c r="IHU30" s="13"/>
      <c r="IHV30" s="14"/>
      <c r="IHW30" s="15"/>
      <c r="IHX30" s="13"/>
      <c r="IHY30" s="9"/>
      <c r="IHZ30" s="8"/>
      <c r="IIA30" s="8"/>
      <c r="IIB30" s="13"/>
      <c r="IIC30" s="13"/>
      <c r="IID30" s="14"/>
      <c r="IIE30" s="15"/>
      <c r="IIF30" s="13"/>
      <c r="IIG30" s="9"/>
      <c r="IIH30" s="8"/>
      <c r="III30" s="8"/>
      <c r="IIJ30" s="13"/>
      <c r="IIK30" s="13"/>
      <c r="IIL30" s="14"/>
      <c r="IIM30" s="15"/>
      <c r="IIN30" s="13"/>
      <c r="IIO30" s="9"/>
      <c r="IIP30" s="8"/>
      <c r="IIQ30" s="8"/>
      <c r="IIR30" s="13"/>
      <c r="IIS30" s="13"/>
      <c r="IIT30" s="14"/>
      <c r="IIU30" s="15"/>
      <c r="IIV30" s="13"/>
      <c r="IIW30" s="9"/>
      <c r="IIX30" s="8"/>
      <c r="IIY30" s="8"/>
      <c r="IIZ30" s="13"/>
      <c r="IJA30" s="13"/>
      <c r="IJB30" s="14"/>
      <c r="IJC30" s="15"/>
      <c r="IJD30" s="13"/>
      <c r="IJE30" s="9"/>
      <c r="IJF30" s="8"/>
      <c r="IJG30" s="8"/>
      <c r="IJH30" s="13"/>
      <c r="IJI30" s="13"/>
      <c r="IJJ30" s="14"/>
      <c r="IJK30" s="15"/>
      <c r="IJL30" s="13"/>
      <c r="IJM30" s="9"/>
      <c r="IJN30" s="8"/>
      <c r="IJO30" s="8"/>
      <c r="IJP30" s="13"/>
      <c r="IJQ30" s="13"/>
      <c r="IJR30" s="14"/>
      <c r="IJS30" s="15"/>
      <c r="IJT30" s="13"/>
      <c r="IJU30" s="9"/>
      <c r="IJV30" s="8"/>
      <c r="IJW30" s="8"/>
      <c r="IJX30" s="13"/>
      <c r="IJY30" s="13"/>
      <c r="IJZ30" s="14"/>
      <c r="IKA30" s="15"/>
      <c r="IKB30" s="13"/>
      <c r="IKC30" s="9"/>
      <c r="IKD30" s="8"/>
      <c r="IKE30" s="8"/>
      <c r="IKF30" s="13"/>
      <c r="IKG30" s="13"/>
      <c r="IKH30" s="14"/>
      <c r="IKI30" s="15"/>
      <c r="IKJ30" s="13"/>
      <c r="IKK30" s="9"/>
      <c r="IKL30" s="8"/>
      <c r="IKM30" s="8"/>
      <c r="IKN30" s="13"/>
      <c r="IKO30" s="13"/>
      <c r="IKP30" s="14"/>
      <c r="IKQ30" s="15"/>
      <c r="IKR30" s="13"/>
      <c r="IKS30" s="9"/>
      <c r="IKT30" s="8"/>
      <c r="IKU30" s="8"/>
      <c r="IKV30" s="13"/>
      <c r="IKW30" s="13"/>
      <c r="IKX30" s="14"/>
      <c r="IKY30" s="15"/>
      <c r="IKZ30" s="13"/>
      <c r="ILA30" s="9"/>
      <c r="ILB30" s="8"/>
      <c r="ILC30" s="8"/>
      <c r="ILD30" s="13"/>
      <c r="ILE30" s="13"/>
      <c r="ILF30" s="14"/>
      <c r="ILG30" s="15"/>
      <c r="ILH30" s="13"/>
      <c r="ILI30" s="9"/>
      <c r="ILJ30" s="8"/>
      <c r="ILK30" s="8"/>
      <c r="ILL30" s="13"/>
      <c r="ILM30" s="13"/>
      <c r="ILN30" s="14"/>
      <c r="ILO30" s="15"/>
      <c r="ILP30" s="13"/>
      <c r="ILQ30" s="9"/>
      <c r="ILR30" s="8"/>
      <c r="ILS30" s="8"/>
      <c r="ILT30" s="13"/>
      <c r="ILU30" s="13"/>
      <c r="ILV30" s="14"/>
      <c r="ILW30" s="15"/>
      <c r="ILX30" s="13"/>
      <c r="ILY30" s="9"/>
      <c r="ILZ30" s="8"/>
      <c r="IMA30" s="8"/>
      <c r="IMB30" s="13"/>
      <c r="IMC30" s="13"/>
      <c r="IMD30" s="14"/>
      <c r="IME30" s="15"/>
      <c r="IMF30" s="13"/>
      <c r="IMG30" s="9"/>
      <c r="IMH30" s="8"/>
      <c r="IMI30" s="8"/>
      <c r="IMJ30" s="13"/>
      <c r="IMK30" s="13"/>
      <c r="IML30" s="14"/>
      <c r="IMM30" s="15"/>
      <c r="IMN30" s="13"/>
      <c r="IMO30" s="9"/>
      <c r="IMP30" s="8"/>
      <c r="IMQ30" s="8"/>
      <c r="IMR30" s="13"/>
      <c r="IMS30" s="13"/>
      <c r="IMT30" s="14"/>
      <c r="IMU30" s="15"/>
      <c r="IMV30" s="13"/>
      <c r="IMW30" s="9"/>
      <c r="IMX30" s="8"/>
      <c r="IMY30" s="8"/>
      <c r="IMZ30" s="13"/>
      <c r="INA30" s="13"/>
      <c r="INB30" s="14"/>
      <c r="INC30" s="15"/>
      <c r="IND30" s="13"/>
      <c r="INE30" s="9"/>
      <c r="INF30" s="8"/>
      <c r="ING30" s="8"/>
      <c r="INH30" s="13"/>
      <c r="INI30" s="13"/>
      <c r="INJ30" s="14"/>
      <c r="INK30" s="15"/>
      <c r="INL30" s="13"/>
      <c r="INM30" s="9"/>
      <c r="INN30" s="8"/>
      <c r="INO30" s="8"/>
      <c r="INP30" s="13"/>
      <c r="INQ30" s="13"/>
      <c r="INR30" s="14"/>
      <c r="INS30" s="15"/>
      <c r="INT30" s="13"/>
      <c r="INU30" s="9"/>
      <c r="INV30" s="8"/>
      <c r="INW30" s="8"/>
      <c r="INX30" s="13"/>
      <c r="INY30" s="13"/>
      <c r="INZ30" s="14"/>
      <c r="IOA30" s="15"/>
      <c r="IOB30" s="13"/>
      <c r="IOC30" s="9"/>
      <c r="IOD30" s="8"/>
      <c r="IOE30" s="8"/>
      <c r="IOF30" s="13"/>
      <c r="IOG30" s="13"/>
      <c r="IOH30" s="14"/>
      <c r="IOI30" s="15"/>
      <c r="IOJ30" s="13"/>
      <c r="IOK30" s="9"/>
      <c r="IOL30" s="8"/>
      <c r="IOM30" s="8"/>
      <c r="ION30" s="13"/>
      <c r="IOO30" s="13"/>
      <c r="IOP30" s="14"/>
      <c r="IOQ30" s="15"/>
      <c r="IOR30" s="13"/>
      <c r="IOS30" s="9"/>
      <c r="IOT30" s="8"/>
      <c r="IOU30" s="8"/>
      <c r="IOV30" s="13"/>
      <c r="IOW30" s="13"/>
      <c r="IOX30" s="14"/>
      <c r="IOY30" s="15"/>
      <c r="IOZ30" s="13"/>
      <c r="IPA30" s="9"/>
      <c r="IPB30" s="8"/>
      <c r="IPC30" s="8"/>
      <c r="IPD30" s="13"/>
      <c r="IPE30" s="13"/>
      <c r="IPF30" s="14"/>
      <c r="IPG30" s="15"/>
      <c r="IPH30" s="13"/>
      <c r="IPI30" s="9"/>
      <c r="IPJ30" s="8"/>
      <c r="IPK30" s="8"/>
      <c r="IPL30" s="13"/>
      <c r="IPM30" s="13"/>
      <c r="IPN30" s="14"/>
      <c r="IPO30" s="15"/>
      <c r="IPP30" s="13"/>
      <c r="IPQ30" s="9"/>
      <c r="IPR30" s="8"/>
      <c r="IPS30" s="8"/>
      <c r="IPT30" s="13"/>
      <c r="IPU30" s="13"/>
      <c r="IPV30" s="14"/>
      <c r="IPW30" s="15"/>
      <c r="IPX30" s="13"/>
      <c r="IPY30" s="9"/>
      <c r="IPZ30" s="8"/>
      <c r="IQA30" s="8"/>
      <c r="IQB30" s="13"/>
      <c r="IQC30" s="13"/>
      <c r="IQD30" s="14"/>
      <c r="IQE30" s="15"/>
      <c r="IQF30" s="13"/>
      <c r="IQG30" s="9"/>
      <c r="IQH30" s="8"/>
      <c r="IQI30" s="8"/>
      <c r="IQJ30" s="13"/>
      <c r="IQK30" s="13"/>
      <c r="IQL30" s="14"/>
      <c r="IQM30" s="15"/>
      <c r="IQN30" s="13"/>
      <c r="IQO30" s="9"/>
      <c r="IQP30" s="8"/>
      <c r="IQQ30" s="8"/>
      <c r="IQR30" s="13"/>
      <c r="IQS30" s="13"/>
      <c r="IQT30" s="14"/>
      <c r="IQU30" s="15"/>
      <c r="IQV30" s="13"/>
      <c r="IQW30" s="9"/>
      <c r="IQX30" s="8"/>
      <c r="IQY30" s="8"/>
      <c r="IQZ30" s="13"/>
      <c r="IRA30" s="13"/>
      <c r="IRB30" s="14"/>
      <c r="IRC30" s="15"/>
      <c r="IRD30" s="13"/>
      <c r="IRE30" s="9"/>
      <c r="IRF30" s="8"/>
      <c r="IRG30" s="8"/>
      <c r="IRH30" s="13"/>
      <c r="IRI30" s="13"/>
      <c r="IRJ30" s="14"/>
      <c r="IRK30" s="15"/>
      <c r="IRL30" s="13"/>
      <c r="IRM30" s="9"/>
      <c r="IRN30" s="8"/>
      <c r="IRO30" s="8"/>
      <c r="IRP30" s="13"/>
      <c r="IRQ30" s="13"/>
      <c r="IRR30" s="14"/>
      <c r="IRS30" s="15"/>
      <c r="IRT30" s="13"/>
      <c r="IRU30" s="9"/>
      <c r="IRV30" s="8"/>
      <c r="IRW30" s="8"/>
      <c r="IRX30" s="13"/>
      <c r="IRY30" s="13"/>
      <c r="IRZ30" s="14"/>
      <c r="ISA30" s="15"/>
      <c r="ISB30" s="13"/>
      <c r="ISC30" s="9"/>
      <c r="ISD30" s="8"/>
      <c r="ISE30" s="8"/>
      <c r="ISF30" s="13"/>
      <c r="ISG30" s="13"/>
      <c r="ISH30" s="14"/>
      <c r="ISI30" s="15"/>
      <c r="ISJ30" s="13"/>
      <c r="ISK30" s="9"/>
      <c r="ISL30" s="8"/>
      <c r="ISM30" s="8"/>
      <c r="ISN30" s="13"/>
      <c r="ISO30" s="13"/>
      <c r="ISP30" s="14"/>
      <c r="ISQ30" s="15"/>
      <c r="ISR30" s="13"/>
      <c r="ISS30" s="9"/>
      <c r="IST30" s="8"/>
      <c r="ISU30" s="8"/>
      <c r="ISV30" s="13"/>
      <c r="ISW30" s="13"/>
      <c r="ISX30" s="14"/>
      <c r="ISY30" s="15"/>
      <c r="ISZ30" s="13"/>
      <c r="ITA30" s="9"/>
      <c r="ITB30" s="8"/>
      <c r="ITC30" s="8"/>
      <c r="ITD30" s="13"/>
      <c r="ITE30" s="13"/>
      <c r="ITF30" s="14"/>
      <c r="ITG30" s="15"/>
      <c r="ITH30" s="13"/>
      <c r="ITI30" s="9"/>
      <c r="ITJ30" s="8"/>
      <c r="ITK30" s="8"/>
      <c r="ITL30" s="13"/>
      <c r="ITM30" s="13"/>
      <c r="ITN30" s="14"/>
      <c r="ITO30" s="15"/>
      <c r="ITP30" s="13"/>
      <c r="ITQ30" s="9"/>
      <c r="ITR30" s="8"/>
      <c r="ITS30" s="8"/>
      <c r="ITT30" s="13"/>
      <c r="ITU30" s="13"/>
      <c r="ITV30" s="14"/>
      <c r="ITW30" s="15"/>
      <c r="ITX30" s="13"/>
      <c r="ITY30" s="9"/>
      <c r="ITZ30" s="8"/>
      <c r="IUA30" s="8"/>
      <c r="IUB30" s="13"/>
      <c r="IUC30" s="13"/>
      <c r="IUD30" s="14"/>
      <c r="IUE30" s="15"/>
      <c r="IUF30" s="13"/>
      <c r="IUG30" s="9"/>
      <c r="IUH30" s="8"/>
      <c r="IUI30" s="8"/>
      <c r="IUJ30" s="13"/>
      <c r="IUK30" s="13"/>
      <c r="IUL30" s="14"/>
      <c r="IUM30" s="15"/>
      <c r="IUN30" s="13"/>
      <c r="IUO30" s="9"/>
      <c r="IUP30" s="8"/>
      <c r="IUQ30" s="8"/>
      <c r="IUR30" s="13"/>
      <c r="IUS30" s="13"/>
      <c r="IUT30" s="14"/>
      <c r="IUU30" s="15"/>
      <c r="IUV30" s="13"/>
      <c r="IUW30" s="9"/>
      <c r="IUX30" s="8"/>
      <c r="IUY30" s="8"/>
      <c r="IUZ30" s="13"/>
      <c r="IVA30" s="13"/>
      <c r="IVB30" s="14"/>
      <c r="IVC30" s="15"/>
      <c r="IVD30" s="13"/>
      <c r="IVE30" s="9"/>
      <c r="IVF30" s="8"/>
      <c r="IVG30" s="8"/>
      <c r="IVH30" s="13"/>
      <c r="IVI30" s="13"/>
      <c r="IVJ30" s="14"/>
      <c r="IVK30" s="15"/>
      <c r="IVL30" s="13"/>
      <c r="IVM30" s="9"/>
      <c r="IVN30" s="8"/>
      <c r="IVO30" s="8"/>
      <c r="IVP30" s="13"/>
      <c r="IVQ30" s="13"/>
      <c r="IVR30" s="14"/>
      <c r="IVS30" s="15"/>
      <c r="IVT30" s="13"/>
      <c r="IVU30" s="9"/>
      <c r="IVV30" s="8"/>
      <c r="IVW30" s="8"/>
      <c r="IVX30" s="13"/>
      <c r="IVY30" s="13"/>
      <c r="IVZ30" s="14"/>
      <c r="IWA30" s="15"/>
      <c r="IWB30" s="13"/>
      <c r="IWC30" s="9"/>
      <c r="IWD30" s="8"/>
      <c r="IWE30" s="8"/>
      <c r="IWF30" s="13"/>
      <c r="IWG30" s="13"/>
      <c r="IWH30" s="14"/>
      <c r="IWI30" s="15"/>
      <c r="IWJ30" s="13"/>
      <c r="IWK30" s="9"/>
      <c r="IWL30" s="8"/>
      <c r="IWM30" s="8"/>
      <c r="IWN30" s="13"/>
      <c r="IWO30" s="13"/>
      <c r="IWP30" s="14"/>
      <c r="IWQ30" s="15"/>
      <c r="IWR30" s="13"/>
      <c r="IWS30" s="9"/>
      <c r="IWT30" s="8"/>
      <c r="IWU30" s="8"/>
      <c r="IWV30" s="13"/>
      <c r="IWW30" s="13"/>
      <c r="IWX30" s="14"/>
      <c r="IWY30" s="15"/>
      <c r="IWZ30" s="13"/>
      <c r="IXA30" s="9"/>
      <c r="IXB30" s="8"/>
      <c r="IXC30" s="8"/>
      <c r="IXD30" s="13"/>
      <c r="IXE30" s="13"/>
      <c r="IXF30" s="14"/>
      <c r="IXG30" s="15"/>
      <c r="IXH30" s="13"/>
      <c r="IXI30" s="9"/>
      <c r="IXJ30" s="8"/>
      <c r="IXK30" s="8"/>
      <c r="IXL30" s="13"/>
      <c r="IXM30" s="13"/>
      <c r="IXN30" s="14"/>
      <c r="IXO30" s="15"/>
      <c r="IXP30" s="13"/>
      <c r="IXQ30" s="9"/>
      <c r="IXR30" s="8"/>
      <c r="IXS30" s="8"/>
      <c r="IXT30" s="13"/>
      <c r="IXU30" s="13"/>
      <c r="IXV30" s="14"/>
      <c r="IXW30" s="15"/>
      <c r="IXX30" s="13"/>
      <c r="IXY30" s="9"/>
      <c r="IXZ30" s="8"/>
      <c r="IYA30" s="8"/>
      <c r="IYB30" s="13"/>
      <c r="IYC30" s="13"/>
      <c r="IYD30" s="14"/>
      <c r="IYE30" s="15"/>
      <c r="IYF30" s="13"/>
      <c r="IYG30" s="9"/>
      <c r="IYH30" s="8"/>
      <c r="IYI30" s="8"/>
      <c r="IYJ30" s="13"/>
      <c r="IYK30" s="13"/>
      <c r="IYL30" s="14"/>
      <c r="IYM30" s="15"/>
      <c r="IYN30" s="13"/>
      <c r="IYO30" s="9"/>
      <c r="IYP30" s="8"/>
      <c r="IYQ30" s="8"/>
      <c r="IYR30" s="13"/>
      <c r="IYS30" s="13"/>
      <c r="IYT30" s="14"/>
      <c r="IYU30" s="15"/>
      <c r="IYV30" s="13"/>
      <c r="IYW30" s="9"/>
      <c r="IYX30" s="8"/>
      <c r="IYY30" s="8"/>
      <c r="IYZ30" s="13"/>
      <c r="IZA30" s="13"/>
      <c r="IZB30" s="14"/>
      <c r="IZC30" s="15"/>
      <c r="IZD30" s="13"/>
      <c r="IZE30" s="9"/>
      <c r="IZF30" s="8"/>
      <c r="IZG30" s="8"/>
      <c r="IZH30" s="13"/>
      <c r="IZI30" s="13"/>
      <c r="IZJ30" s="14"/>
      <c r="IZK30" s="15"/>
      <c r="IZL30" s="13"/>
      <c r="IZM30" s="9"/>
      <c r="IZN30" s="8"/>
      <c r="IZO30" s="8"/>
      <c r="IZP30" s="13"/>
      <c r="IZQ30" s="13"/>
      <c r="IZR30" s="14"/>
      <c r="IZS30" s="15"/>
      <c r="IZT30" s="13"/>
      <c r="IZU30" s="9"/>
      <c r="IZV30" s="8"/>
      <c r="IZW30" s="8"/>
      <c r="IZX30" s="13"/>
      <c r="IZY30" s="13"/>
      <c r="IZZ30" s="14"/>
      <c r="JAA30" s="15"/>
      <c r="JAB30" s="13"/>
      <c r="JAC30" s="9"/>
      <c r="JAD30" s="8"/>
      <c r="JAE30" s="8"/>
      <c r="JAF30" s="13"/>
      <c r="JAG30" s="13"/>
      <c r="JAH30" s="14"/>
      <c r="JAI30" s="15"/>
      <c r="JAJ30" s="13"/>
      <c r="JAK30" s="9"/>
      <c r="JAL30" s="8"/>
      <c r="JAM30" s="8"/>
      <c r="JAN30" s="13"/>
      <c r="JAO30" s="13"/>
      <c r="JAP30" s="14"/>
      <c r="JAQ30" s="15"/>
      <c r="JAR30" s="13"/>
      <c r="JAS30" s="9"/>
      <c r="JAT30" s="8"/>
      <c r="JAU30" s="8"/>
      <c r="JAV30" s="13"/>
      <c r="JAW30" s="13"/>
      <c r="JAX30" s="14"/>
      <c r="JAY30" s="15"/>
      <c r="JAZ30" s="13"/>
      <c r="JBA30" s="9"/>
      <c r="JBB30" s="8"/>
      <c r="JBC30" s="8"/>
      <c r="JBD30" s="13"/>
      <c r="JBE30" s="13"/>
      <c r="JBF30" s="14"/>
      <c r="JBG30" s="15"/>
      <c r="JBH30" s="13"/>
      <c r="JBI30" s="9"/>
      <c r="JBJ30" s="8"/>
      <c r="JBK30" s="8"/>
      <c r="JBL30" s="13"/>
      <c r="JBM30" s="13"/>
      <c r="JBN30" s="14"/>
      <c r="JBO30" s="15"/>
      <c r="JBP30" s="13"/>
      <c r="JBQ30" s="9"/>
      <c r="JBR30" s="8"/>
      <c r="JBS30" s="8"/>
      <c r="JBT30" s="13"/>
      <c r="JBU30" s="13"/>
      <c r="JBV30" s="14"/>
      <c r="JBW30" s="15"/>
      <c r="JBX30" s="13"/>
      <c r="JBY30" s="9"/>
      <c r="JBZ30" s="8"/>
      <c r="JCA30" s="8"/>
      <c r="JCB30" s="13"/>
      <c r="JCC30" s="13"/>
      <c r="JCD30" s="14"/>
      <c r="JCE30" s="15"/>
      <c r="JCF30" s="13"/>
      <c r="JCG30" s="9"/>
      <c r="JCH30" s="8"/>
      <c r="JCI30" s="8"/>
      <c r="JCJ30" s="13"/>
      <c r="JCK30" s="13"/>
      <c r="JCL30" s="14"/>
      <c r="JCM30" s="15"/>
      <c r="JCN30" s="13"/>
      <c r="JCO30" s="9"/>
      <c r="JCP30" s="8"/>
      <c r="JCQ30" s="8"/>
      <c r="JCR30" s="13"/>
      <c r="JCS30" s="13"/>
      <c r="JCT30" s="14"/>
      <c r="JCU30" s="15"/>
      <c r="JCV30" s="13"/>
      <c r="JCW30" s="9"/>
      <c r="JCX30" s="8"/>
      <c r="JCY30" s="8"/>
      <c r="JCZ30" s="13"/>
      <c r="JDA30" s="13"/>
      <c r="JDB30" s="14"/>
      <c r="JDC30" s="15"/>
      <c r="JDD30" s="13"/>
      <c r="JDE30" s="9"/>
      <c r="JDF30" s="8"/>
      <c r="JDG30" s="8"/>
      <c r="JDH30" s="13"/>
      <c r="JDI30" s="13"/>
      <c r="JDJ30" s="14"/>
      <c r="JDK30" s="15"/>
      <c r="JDL30" s="13"/>
      <c r="JDM30" s="9"/>
      <c r="JDN30" s="8"/>
      <c r="JDO30" s="8"/>
      <c r="JDP30" s="13"/>
      <c r="JDQ30" s="13"/>
      <c r="JDR30" s="14"/>
      <c r="JDS30" s="15"/>
      <c r="JDT30" s="13"/>
      <c r="JDU30" s="9"/>
      <c r="JDV30" s="8"/>
      <c r="JDW30" s="8"/>
      <c r="JDX30" s="13"/>
      <c r="JDY30" s="13"/>
      <c r="JDZ30" s="14"/>
      <c r="JEA30" s="15"/>
      <c r="JEB30" s="13"/>
      <c r="JEC30" s="9"/>
      <c r="JED30" s="8"/>
      <c r="JEE30" s="8"/>
      <c r="JEF30" s="13"/>
      <c r="JEG30" s="13"/>
      <c r="JEH30" s="14"/>
      <c r="JEI30" s="15"/>
      <c r="JEJ30" s="13"/>
      <c r="JEK30" s="9"/>
      <c r="JEL30" s="8"/>
      <c r="JEM30" s="8"/>
      <c r="JEN30" s="13"/>
      <c r="JEO30" s="13"/>
      <c r="JEP30" s="14"/>
      <c r="JEQ30" s="15"/>
      <c r="JER30" s="13"/>
      <c r="JES30" s="9"/>
      <c r="JET30" s="8"/>
      <c r="JEU30" s="8"/>
      <c r="JEV30" s="13"/>
      <c r="JEW30" s="13"/>
      <c r="JEX30" s="14"/>
      <c r="JEY30" s="15"/>
      <c r="JEZ30" s="13"/>
      <c r="JFA30" s="9"/>
      <c r="JFB30" s="8"/>
      <c r="JFC30" s="8"/>
      <c r="JFD30" s="13"/>
      <c r="JFE30" s="13"/>
      <c r="JFF30" s="14"/>
      <c r="JFG30" s="15"/>
      <c r="JFH30" s="13"/>
      <c r="JFI30" s="9"/>
      <c r="JFJ30" s="8"/>
      <c r="JFK30" s="8"/>
      <c r="JFL30" s="13"/>
      <c r="JFM30" s="13"/>
      <c r="JFN30" s="14"/>
      <c r="JFO30" s="15"/>
      <c r="JFP30" s="13"/>
      <c r="JFQ30" s="9"/>
      <c r="JFR30" s="8"/>
      <c r="JFS30" s="8"/>
      <c r="JFT30" s="13"/>
      <c r="JFU30" s="13"/>
      <c r="JFV30" s="14"/>
      <c r="JFW30" s="15"/>
      <c r="JFX30" s="13"/>
      <c r="JFY30" s="9"/>
      <c r="JFZ30" s="8"/>
      <c r="JGA30" s="8"/>
      <c r="JGB30" s="13"/>
      <c r="JGC30" s="13"/>
      <c r="JGD30" s="14"/>
      <c r="JGE30" s="15"/>
      <c r="JGF30" s="13"/>
      <c r="JGG30" s="9"/>
      <c r="JGH30" s="8"/>
      <c r="JGI30" s="8"/>
      <c r="JGJ30" s="13"/>
      <c r="JGK30" s="13"/>
      <c r="JGL30" s="14"/>
      <c r="JGM30" s="15"/>
      <c r="JGN30" s="13"/>
      <c r="JGO30" s="9"/>
      <c r="JGP30" s="8"/>
      <c r="JGQ30" s="8"/>
      <c r="JGR30" s="13"/>
      <c r="JGS30" s="13"/>
      <c r="JGT30" s="14"/>
      <c r="JGU30" s="15"/>
      <c r="JGV30" s="13"/>
      <c r="JGW30" s="9"/>
      <c r="JGX30" s="8"/>
      <c r="JGY30" s="8"/>
      <c r="JGZ30" s="13"/>
      <c r="JHA30" s="13"/>
      <c r="JHB30" s="14"/>
      <c r="JHC30" s="15"/>
      <c r="JHD30" s="13"/>
      <c r="JHE30" s="9"/>
      <c r="JHF30" s="8"/>
      <c r="JHG30" s="8"/>
      <c r="JHH30" s="13"/>
      <c r="JHI30" s="13"/>
      <c r="JHJ30" s="14"/>
      <c r="JHK30" s="15"/>
      <c r="JHL30" s="13"/>
      <c r="JHM30" s="9"/>
      <c r="JHN30" s="8"/>
      <c r="JHO30" s="8"/>
      <c r="JHP30" s="13"/>
      <c r="JHQ30" s="13"/>
      <c r="JHR30" s="14"/>
      <c r="JHS30" s="15"/>
      <c r="JHT30" s="13"/>
      <c r="JHU30" s="9"/>
      <c r="JHV30" s="8"/>
      <c r="JHW30" s="8"/>
      <c r="JHX30" s="13"/>
      <c r="JHY30" s="13"/>
      <c r="JHZ30" s="14"/>
      <c r="JIA30" s="15"/>
      <c r="JIB30" s="13"/>
      <c r="JIC30" s="9"/>
      <c r="JID30" s="8"/>
      <c r="JIE30" s="8"/>
      <c r="JIF30" s="13"/>
      <c r="JIG30" s="13"/>
      <c r="JIH30" s="14"/>
      <c r="JII30" s="15"/>
      <c r="JIJ30" s="13"/>
      <c r="JIK30" s="9"/>
      <c r="JIL30" s="8"/>
      <c r="JIM30" s="8"/>
      <c r="JIN30" s="13"/>
      <c r="JIO30" s="13"/>
      <c r="JIP30" s="14"/>
      <c r="JIQ30" s="15"/>
      <c r="JIR30" s="13"/>
      <c r="JIS30" s="9"/>
      <c r="JIT30" s="8"/>
      <c r="JIU30" s="8"/>
      <c r="JIV30" s="13"/>
      <c r="JIW30" s="13"/>
      <c r="JIX30" s="14"/>
      <c r="JIY30" s="15"/>
      <c r="JIZ30" s="13"/>
      <c r="JJA30" s="9"/>
      <c r="JJB30" s="8"/>
      <c r="JJC30" s="8"/>
      <c r="JJD30" s="13"/>
      <c r="JJE30" s="13"/>
      <c r="JJF30" s="14"/>
      <c r="JJG30" s="15"/>
      <c r="JJH30" s="13"/>
      <c r="JJI30" s="9"/>
      <c r="JJJ30" s="8"/>
      <c r="JJK30" s="8"/>
      <c r="JJL30" s="13"/>
      <c r="JJM30" s="13"/>
      <c r="JJN30" s="14"/>
      <c r="JJO30" s="15"/>
      <c r="JJP30" s="13"/>
      <c r="JJQ30" s="9"/>
      <c r="JJR30" s="8"/>
      <c r="JJS30" s="8"/>
      <c r="JJT30" s="13"/>
      <c r="JJU30" s="13"/>
      <c r="JJV30" s="14"/>
      <c r="JJW30" s="15"/>
      <c r="JJX30" s="13"/>
      <c r="JJY30" s="9"/>
      <c r="JJZ30" s="8"/>
      <c r="JKA30" s="8"/>
      <c r="JKB30" s="13"/>
      <c r="JKC30" s="13"/>
      <c r="JKD30" s="14"/>
      <c r="JKE30" s="15"/>
      <c r="JKF30" s="13"/>
      <c r="JKG30" s="9"/>
      <c r="JKH30" s="8"/>
      <c r="JKI30" s="8"/>
      <c r="JKJ30" s="13"/>
      <c r="JKK30" s="13"/>
      <c r="JKL30" s="14"/>
      <c r="JKM30" s="15"/>
      <c r="JKN30" s="13"/>
      <c r="JKO30" s="9"/>
      <c r="JKP30" s="8"/>
      <c r="JKQ30" s="8"/>
      <c r="JKR30" s="13"/>
      <c r="JKS30" s="13"/>
      <c r="JKT30" s="14"/>
      <c r="JKU30" s="15"/>
      <c r="JKV30" s="13"/>
      <c r="JKW30" s="9"/>
      <c r="JKX30" s="8"/>
      <c r="JKY30" s="8"/>
      <c r="JKZ30" s="13"/>
      <c r="JLA30" s="13"/>
      <c r="JLB30" s="14"/>
      <c r="JLC30" s="15"/>
      <c r="JLD30" s="13"/>
      <c r="JLE30" s="9"/>
      <c r="JLF30" s="8"/>
      <c r="JLG30" s="8"/>
      <c r="JLH30" s="13"/>
      <c r="JLI30" s="13"/>
      <c r="JLJ30" s="14"/>
      <c r="JLK30" s="15"/>
      <c r="JLL30" s="13"/>
      <c r="JLM30" s="9"/>
      <c r="JLN30" s="8"/>
      <c r="JLO30" s="8"/>
      <c r="JLP30" s="13"/>
      <c r="JLQ30" s="13"/>
      <c r="JLR30" s="14"/>
      <c r="JLS30" s="15"/>
      <c r="JLT30" s="13"/>
      <c r="JLU30" s="9"/>
      <c r="JLV30" s="8"/>
      <c r="JLW30" s="8"/>
      <c r="JLX30" s="13"/>
      <c r="JLY30" s="13"/>
      <c r="JLZ30" s="14"/>
      <c r="JMA30" s="15"/>
      <c r="JMB30" s="13"/>
      <c r="JMC30" s="9"/>
      <c r="JMD30" s="8"/>
      <c r="JME30" s="8"/>
      <c r="JMF30" s="13"/>
      <c r="JMG30" s="13"/>
      <c r="JMH30" s="14"/>
      <c r="JMI30" s="15"/>
      <c r="JMJ30" s="13"/>
      <c r="JMK30" s="9"/>
      <c r="JML30" s="8"/>
      <c r="JMM30" s="8"/>
      <c r="JMN30" s="13"/>
      <c r="JMO30" s="13"/>
      <c r="JMP30" s="14"/>
      <c r="JMQ30" s="15"/>
      <c r="JMR30" s="13"/>
      <c r="JMS30" s="9"/>
      <c r="JMT30" s="8"/>
      <c r="JMU30" s="8"/>
      <c r="JMV30" s="13"/>
      <c r="JMW30" s="13"/>
      <c r="JMX30" s="14"/>
      <c r="JMY30" s="15"/>
      <c r="JMZ30" s="13"/>
      <c r="JNA30" s="9"/>
      <c r="JNB30" s="8"/>
      <c r="JNC30" s="8"/>
      <c r="JND30" s="13"/>
      <c r="JNE30" s="13"/>
      <c r="JNF30" s="14"/>
      <c r="JNG30" s="15"/>
      <c r="JNH30" s="13"/>
      <c r="JNI30" s="9"/>
      <c r="JNJ30" s="8"/>
      <c r="JNK30" s="8"/>
      <c r="JNL30" s="13"/>
      <c r="JNM30" s="13"/>
      <c r="JNN30" s="14"/>
      <c r="JNO30" s="15"/>
      <c r="JNP30" s="13"/>
      <c r="JNQ30" s="9"/>
      <c r="JNR30" s="8"/>
      <c r="JNS30" s="8"/>
      <c r="JNT30" s="13"/>
      <c r="JNU30" s="13"/>
      <c r="JNV30" s="14"/>
      <c r="JNW30" s="15"/>
      <c r="JNX30" s="13"/>
      <c r="JNY30" s="9"/>
      <c r="JNZ30" s="8"/>
      <c r="JOA30" s="8"/>
      <c r="JOB30" s="13"/>
      <c r="JOC30" s="13"/>
      <c r="JOD30" s="14"/>
      <c r="JOE30" s="15"/>
      <c r="JOF30" s="13"/>
      <c r="JOG30" s="9"/>
      <c r="JOH30" s="8"/>
      <c r="JOI30" s="8"/>
      <c r="JOJ30" s="13"/>
      <c r="JOK30" s="13"/>
      <c r="JOL30" s="14"/>
      <c r="JOM30" s="15"/>
      <c r="JON30" s="13"/>
      <c r="JOO30" s="9"/>
      <c r="JOP30" s="8"/>
      <c r="JOQ30" s="8"/>
      <c r="JOR30" s="13"/>
      <c r="JOS30" s="13"/>
      <c r="JOT30" s="14"/>
      <c r="JOU30" s="15"/>
      <c r="JOV30" s="13"/>
      <c r="JOW30" s="9"/>
      <c r="JOX30" s="8"/>
      <c r="JOY30" s="8"/>
      <c r="JOZ30" s="13"/>
      <c r="JPA30" s="13"/>
      <c r="JPB30" s="14"/>
      <c r="JPC30" s="15"/>
      <c r="JPD30" s="13"/>
      <c r="JPE30" s="9"/>
      <c r="JPF30" s="8"/>
      <c r="JPG30" s="8"/>
      <c r="JPH30" s="13"/>
      <c r="JPI30" s="13"/>
      <c r="JPJ30" s="14"/>
      <c r="JPK30" s="15"/>
      <c r="JPL30" s="13"/>
      <c r="JPM30" s="9"/>
      <c r="JPN30" s="8"/>
      <c r="JPO30" s="8"/>
      <c r="JPP30" s="13"/>
      <c r="JPQ30" s="13"/>
      <c r="JPR30" s="14"/>
      <c r="JPS30" s="15"/>
      <c r="JPT30" s="13"/>
      <c r="JPU30" s="9"/>
      <c r="JPV30" s="8"/>
      <c r="JPW30" s="8"/>
      <c r="JPX30" s="13"/>
      <c r="JPY30" s="13"/>
      <c r="JPZ30" s="14"/>
      <c r="JQA30" s="15"/>
      <c r="JQB30" s="13"/>
      <c r="JQC30" s="9"/>
      <c r="JQD30" s="8"/>
      <c r="JQE30" s="8"/>
      <c r="JQF30" s="13"/>
      <c r="JQG30" s="13"/>
      <c r="JQH30" s="14"/>
      <c r="JQI30" s="15"/>
      <c r="JQJ30" s="13"/>
      <c r="JQK30" s="9"/>
      <c r="JQL30" s="8"/>
      <c r="JQM30" s="8"/>
      <c r="JQN30" s="13"/>
      <c r="JQO30" s="13"/>
      <c r="JQP30" s="14"/>
      <c r="JQQ30" s="15"/>
      <c r="JQR30" s="13"/>
      <c r="JQS30" s="9"/>
      <c r="JQT30" s="8"/>
      <c r="JQU30" s="8"/>
      <c r="JQV30" s="13"/>
      <c r="JQW30" s="13"/>
      <c r="JQX30" s="14"/>
      <c r="JQY30" s="15"/>
      <c r="JQZ30" s="13"/>
      <c r="JRA30" s="9"/>
      <c r="JRB30" s="8"/>
      <c r="JRC30" s="8"/>
      <c r="JRD30" s="13"/>
      <c r="JRE30" s="13"/>
      <c r="JRF30" s="14"/>
      <c r="JRG30" s="15"/>
      <c r="JRH30" s="13"/>
      <c r="JRI30" s="9"/>
      <c r="JRJ30" s="8"/>
      <c r="JRK30" s="8"/>
      <c r="JRL30" s="13"/>
      <c r="JRM30" s="13"/>
      <c r="JRN30" s="14"/>
      <c r="JRO30" s="15"/>
      <c r="JRP30" s="13"/>
      <c r="JRQ30" s="9"/>
      <c r="JRR30" s="8"/>
      <c r="JRS30" s="8"/>
      <c r="JRT30" s="13"/>
      <c r="JRU30" s="13"/>
      <c r="JRV30" s="14"/>
      <c r="JRW30" s="15"/>
      <c r="JRX30" s="13"/>
      <c r="JRY30" s="9"/>
      <c r="JRZ30" s="8"/>
      <c r="JSA30" s="8"/>
      <c r="JSB30" s="13"/>
      <c r="JSC30" s="13"/>
      <c r="JSD30" s="14"/>
      <c r="JSE30" s="15"/>
      <c r="JSF30" s="13"/>
      <c r="JSG30" s="9"/>
      <c r="JSH30" s="8"/>
      <c r="JSI30" s="8"/>
      <c r="JSJ30" s="13"/>
      <c r="JSK30" s="13"/>
      <c r="JSL30" s="14"/>
      <c r="JSM30" s="15"/>
      <c r="JSN30" s="13"/>
      <c r="JSO30" s="9"/>
      <c r="JSP30" s="8"/>
      <c r="JSQ30" s="8"/>
      <c r="JSR30" s="13"/>
      <c r="JSS30" s="13"/>
      <c r="JST30" s="14"/>
      <c r="JSU30" s="15"/>
      <c r="JSV30" s="13"/>
      <c r="JSW30" s="9"/>
      <c r="JSX30" s="8"/>
      <c r="JSY30" s="8"/>
      <c r="JSZ30" s="13"/>
      <c r="JTA30" s="13"/>
      <c r="JTB30" s="14"/>
      <c r="JTC30" s="15"/>
      <c r="JTD30" s="13"/>
      <c r="JTE30" s="9"/>
      <c r="JTF30" s="8"/>
      <c r="JTG30" s="8"/>
      <c r="JTH30" s="13"/>
      <c r="JTI30" s="13"/>
      <c r="JTJ30" s="14"/>
      <c r="JTK30" s="15"/>
      <c r="JTL30" s="13"/>
      <c r="JTM30" s="9"/>
      <c r="JTN30" s="8"/>
      <c r="JTO30" s="8"/>
      <c r="JTP30" s="13"/>
      <c r="JTQ30" s="13"/>
      <c r="JTR30" s="14"/>
      <c r="JTS30" s="15"/>
      <c r="JTT30" s="13"/>
      <c r="JTU30" s="9"/>
      <c r="JTV30" s="8"/>
      <c r="JTW30" s="8"/>
      <c r="JTX30" s="13"/>
      <c r="JTY30" s="13"/>
      <c r="JTZ30" s="14"/>
      <c r="JUA30" s="15"/>
      <c r="JUB30" s="13"/>
      <c r="JUC30" s="9"/>
      <c r="JUD30" s="8"/>
      <c r="JUE30" s="8"/>
      <c r="JUF30" s="13"/>
      <c r="JUG30" s="13"/>
      <c r="JUH30" s="14"/>
      <c r="JUI30" s="15"/>
      <c r="JUJ30" s="13"/>
      <c r="JUK30" s="9"/>
      <c r="JUL30" s="8"/>
      <c r="JUM30" s="8"/>
      <c r="JUN30" s="13"/>
      <c r="JUO30" s="13"/>
      <c r="JUP30" s="14"/>
      <c r="JUQ30" s="15"/>
      <c r="JUR30" s="13"/>
      <c r="JUS30" s="9"/>
      <c r="JUT30" s="8"/>
      <c r="JUU30" s="8"/>
      <c r="JUV30" s="13"/>
      <c r="JUW30" s="13"/>
      <c r="JUX30" s="14"/>
      <c r="JUY30" s="15"/>
      <c r="JUZ30" s="13"/>
      <c r="JVA30" s="9"/>
      <c r="JVB30" s="8"/>
      <c r="JVC30" s="8"/>
      <c r="JVD30" s="13"/>
      <c r="JVE30" s="13"/>
      <c r="JVF30" s="14"/>
      <c r="JVG30" s="15"/>
      <c r="JVH30" s="13"/>
      <c r="JVI30" s="9"/>
      <c r="JVJ30" s="8"/>
      <c r="JVK30" s="8"/>
      <c r="JVL30" s="13"/>
      <c r="JVM30" s="13"/>
      <c r="JVN30" s="14"/>
      <c r="JVO30" s="15"/>
      <c r="JVP30" s="13"/>
      <c r="JVQ30" s="9"/>
      <c r="JVR30" s="8"/>
      <c r="JVS30" s="8"/>
      <c r="JVT30" s="13"/>
      <c r="JVU30" s="13"/>
      <c r="JVV30" s="14"/>
      <c r="JVW30" s="15"/>
      <c r="JVX30" s="13"/>
      <c r="JVY30" s="9"/>
      <c r="JVZ30" s="8"/>
      <c r="JWA30" s="8"/>
      <c r="JWB30" s="13"/>
      <c r="JWC30" s="13"/>
      <c r="JWD30" s="14"/>
      <c r="JWE30" s="15"/>
      <c r="JWF30" s="13"/>
      <c r="JWG30" s="9"/>
      <c r="JWH30" s="8"/>
      <c r="JWI30" s="8"/>
      <c r="JWJ30" s="13"/>
      <c r="JWK30" s="13"/>
      <c r="JWL30" s="14"/>
      <c r="JWM30" s="15"/>
      <c r="JWN30" s="13"/>
      <c r="JWO30" s="9"/>
      <c r="JWP30" s="8"/>
      <c r="JWQ30" s="8"/>
      <c r="JWR30" s="13"/>
      <c r="JWS30" s="13"/>
      <c r="JWT30" s="14"/>
      <c r="JWU30" s="15"/>
      <c r="JWV30" s="13"/>
      <c r="JWW30" s="9"/>
      <c r="JWX30" s="8"/>
      <c r="JWY30" s="8"/>
      <c r="JWZ30" s="13"/>
      <c r="JXA30" s="13"/>
      <c r="JXB30" s="14"/>
      <c r="JXC30" s="15"/>
      <c r="JXD30" s="13"/>
      <c r="JXE30" s="9"/>
      <c r="JXF30" s="8"/>
      <c r="JXG30" s="8"/>
      <c r="JXH30" s="13"/>
      <c r="JXI30" s="13"/>
      <c r="JXJ30" s="14"/>
      <c r="JXK30" s="15"/>
      <c r="JXL30" s="13"/>
      <c r="JXM30" s="9"/>
      <c r="JXN30" s="8"/>
      <c r="JXO30" s="8"/>
      <c r="JXP30" s="13"/>
      <c r="JXQ30" s="13"/>
      <c r="JXR30" s="14"/>
      <c r="JXS30" s="15"/>
      <c r="JXT30" s="13"/>
      <c r="JXU30" s="9"/>
      <c r="JXV30" s="8"/>
      <c r="JXW30" s="8"/>
      <c r="JXX30" s="13"/>
      <c r="JXY30" s="13"/>
      <c r="JXZ30" s="14"/>
      <c r="JYA30" s="15"/>
      <c r="JYB30" s="13"/>
      <c r="JYC30" s="9"/>
      <c r="JYD30" s="8"/>
      <c r="JYE30" s="8"/>
      <c r="JYF30" s="13"/>
      <c r="JYG30" s="13"/>
      <c r="JYH30" s="14"/>
      <c r="JYI30" s="15"/>
      <c r="JYJ30" s="13"/>
      <c r="JYK30" s="9"/>
      <c r="JYL30" s="8"/>
      <c r="JYM30" s="8"/>
      <c r="JYN30" s="13"/>
      <c r="JYO30" s="13"/>
      <c r="JYP30" s="14"/>
      <c r="JYQ30" s="15"/>
      <c r="JYR30" s="13"/>
      <c r="JYS30" s="9"/>
      <c r="JYT30" s="8"/>
      <c r="JYU30" s="8"/>
      <c r="JYV30" s="13"/>
      <c r="JYW30" s="13"/>
      <c r="JYX30" s="14"/>
      <c r="JYY30" s="15"/>
      <c r="JYZ30" s="13"/>
      <c r="JZA30" s="9"/>
      <c r="JZB30" s="8"/>
      <c r="JZC30" s="8"/>
      <c r="JZD30" s="13"/>
      <c r="JZE30" s="13"/>
      <c r="JZF30" s="14"/>
      <c r="JZG30" s="15"/>
      <c r="JZH30" s="13"/>
      <c r="JZI30" s="9"/>
      <c r="JZJ30" s="8"/>
      <c r="JZK30" s="8"/>
      <c r="JZL30" s="13"/>
      <c r="JZM30" s="13"/>
      <c r="JZN30" s="14"/>
      <c r="JZO30" s="15"/>
      <c r="JZP30" s="13"/>
      <c r="JZQ30" s="9"/>
      <c r="JZR30" s="8"/>
      <c r="JZS30" s="8"/>
      <c r="JZT30" s="13"/>
      <c r="JZU30" s="13"/>
      <c r="JZV30" s="14"/>
      <c r="JZW30" s="15"/>
      <c r="JZX30" s="13"/>
      <c r="JZY30" s="9"/>
      <c r="JZZ30" s="8"/>
      <c r="KAA30" s="8"/>
      <c r="KAB30" s="13"/>
      <c r="KAC30" s="13"/>
      <c r="KAD30" s="14"/>
      <c r="KAE30" s="15"/>
      <c r="KAF30" s="13"/>
      <c r="KAG30" s="9"/>
      <c r="KAH30" s="8"/>
      <c r="KAI30" s="8"/>
      <c r="KAJ30" s="13"/>
      <c r="KAK30" s="13"/>
      <c r="KAL30" s="14"/>
      <c r="KAM30" s="15"/>
      <c r="KAN30" s="13"/>
      <c r="KAO30" s="9"/>
      <c r="KAP30" s="8"/>
      <c r="KAQ30" s="8"/>
      <c r="KAR30" s="13"/>
      <c r="KAS30" s="13"/>
      <c r="KAT30" s="14"/>
      <c r="KAU30" s="15"/>
      <c r="KAV30" s="13"/>
      <c r="KAW30" s="9"/>
      <c r="KAX30" s="8"/>
      <c r="KAY30" s="8"/>
      <c r="KAZ30" s="13"/>
      <c r="KBA30" s="13"/>
      <c r="KBB30" s="14"/>
      <c r="KBC30" s="15"/>
      <c r="KBD30" s="13"/>
      <c r="KBE30" s="9"/>
      <c r="KBF30" s="8"/>
      <c r="KBG30" s="8"/>
      <c r="KBH30" s="13"/>
      <c r="KBI30" s="13"/>
      <c r="KBJ30" s="14"/>
      <c r="KBK30" s="15"/>
      <c r="KBL30" s="13"/>
      <c r="KBM30" s="9"/>
      <c r="KBN30" s="8"/>
      <c r="KBO30" s="8"/>
      <c r="KBP30" s="13"/>
      <c r="KBQ30" s="13"/>
      <c r="KBR30" s="14"/>
      <c r="KBS30" s="15"/>
      <c r="KBT30" s="13"/>
      <c r="KBU30" s="9"/>
      <c r="KBV30" s="8"/>
      <c r="KBW30" s="8"/>
      <c r="KBX30" s="13"/>
      <c r="KBY30" s="13"/>
      <c r="KBZ30" s="14"/>
      <c r="KCA30" s="15"/>
      <c r="KCB30" s="13"/>
      <c r="KCC30" s="9"/>
      <c r="KCD30" s="8"/>
      <c r="KCE30" s="8"/>
      <c r="KCF30" s="13"/>
      <c r="KCG30" s="13"/>
      <c r="KCH30" s="14"/>
      <c r="KCI30" s="15"/>
      <c r="KCJ30" s="13"/>
      <c r="KCK30" s="9"/>
      <c r="KCL30" s="8"/>
      <c r="KCM30" s="8"/>
      <c r="KCN30" s="13"/>
      <c r="KCO30" s="13"/>
      <c r="KCP30" s="14"/>
      <c r="KCQ30" s="15"/>
      <c r="KCR30" s="13"/>
      <c r="KCS30" s="9"/>
      <c r="KCT30" s="8"/>
      <c r="KCU30" s="8"/>
      <c r="KCV30" s="13"/>
      <c r="KCW30" s="13"/>
      <c r="KCX30" s="14"/>
      <c r="KCY30" s="15"/>
      <c r="KCZ30" s="13"/>
      <c r="KDA30" s="9"/>
      <c r="KDB30" s="8"/>
      <c r="KDC30" s="8"/>
      <c r="KDD30" s="13"/>
      <c r="KDE30" s="13"/>
      <c r="KDF30" s="14"/>
      <c r="KDG30" s="15"/>
      <c r="KDH30" s="13"/>
      <c r="KDI30" s="9"/>
      <c r="KDJ30" s="8"/>
      <c r="KDK30" s="8"/>
      <c r="KDL30" s="13"/>
      <c r="KDM30" s="13"/>
      <c r="KDN30" s="14"/>
      <c r="KDO30" s="15"/>
      <c r="KDP30" s="13"/>
      <c r="KDQ30" s="9"/>
      <c r="KDR30" s="8"/>
      <c r="KDS30" s="8"/>
      <c r="KDT30" s="13"/>
      <c r="KDU30" s="13"/>
      <c r="KDV30" s="14"/>
      <c r="KDW30" s="15"/>
      <c r="KDX30" s="13"/>
      <c r="KDY30" s="9"/>
      <c r="KDZ30" s="8"/>
      <c r="KEA30" s="8"/>
      <c r="KEB30" s="13"/>
      <c r="KEC30" s="13"/>
      <c r="KED30" s="14"/>
      <c r="KEE30" s="15"/>
      <c r="KEF30" s="13"/>
      <c r="KEG30" s="9"/>
      <c r="KEH30" s="8"/>
      <c r="KEI30" s="8"/>
      <c r="KEJ30" s="13"/>
      <c r="KEK30" s="13"/>
      <c r="KEL30" s="14"/>
      <c r="KEM30" s="15"/>
      <c r="KEN30" s="13"/>
      <c r="KEO30" s="9"/>
      <c r="KEP30" s="8"/>
      <c r="KEQ30" s="8"/>
      <c r="KER30" s="13"/>
      <c r="KES30" s="13"/>
      <c r="KET30" s="14"/>
      <c r="KEU30" s="15"/>
      <c r="KEV30" s="13"/>
      <c r="KEW30" s="9"/>
      <c r="KEX30" s="8"/>
      <c r="KEY30" s="8"/>
      <c r="KEZ30" s="13"/>
      <c r="KFA30" s="13"/>
      <c r="KFB30" s="14"/>
      <c r="KFC30" s="15"/>
      <c r="KFD30" s="13"/>
      <c r="KFE30" s="9"/>
      <c r="KFF30" s="8"/>
      <c r="KFG30" s="8"/>
      <c r="KFH30" s="13"/>
      <c r="KFI30" s="13"/>
      <c r="KFJ30" s="14"/>
      <c r="KFK30" s="15"/>
      <c r="KFL30" s="13"/>
      <c r="KFM30" s="9"/>
      <c r="KFN30" s="8"/>
      <c r="KFO30" s="8"/>
      <c r="KFP30" s="13"/>
      <c r="KFQ30" s="13"/>
      <c r="KFR30" s="14"/>
      <c r="KFS30" s="15"/>
      <c r="KFT30" s="13"/>
      <c r="KFU30" s="9"/>
      <c r="KFV30" s="8"/>
      <c r="KFW30" s="8"/>
      <c r="KFX30" s="13"/>
      <c r="KFY30" s="13"/>
      <c r="KFZ30" s="14"/>
      <c r="KGA30" s="15"/>
      <c r="KGB30" s="13"/>
      <c r="KGC30" s="9"/>
      <c r="KGD30" s="8"/>
      <c r="KGE30" s="8"/>
      <c r="KGF30" s="13"/>
      <c r="KGG30" s="13"/>
      <c r="KGH30" s="14"/>
      <c r="KGI30" s="15"/>
      <c r="KGJ30" s="13"/>
      <c r="KGK30" s="9"/>
      <c r="KGL30" s="8"/>
      <c r="KGM30" s="8"/>
      <c r="KGN30" s="13"/>
      <c r="KGO30" s="13"/>
      <c r="KGP30" s="14"/>
      <c r="KGQ30" s="15"/>
      <c r="KGR30" s="13"/>
      <c r="KGS30" s="9"/>
      <c r="KGT30" s="8"/>
      <c r="KGU30" s="8"/>
      <c r="KGV30" s="13"/>
      <c r="KGW30" s="13"/>
      <c r="KGX30" s="14"/>
      <c r="KGY30" s="15"/>
      <c r="KGZ30" s="13"/>
      <c r="KHA30" s="9"/>
      <c r="KHB30" s="8"/>
      <c r="KHC30" s="8"/>
      <c r="KHD30" s="13"/>
      <c r="KHE30" s="13"/>
      <c r="KHF30" s="14"/>
      <c r="KHG30" s="15"/>
      <c r="KHH30" s="13"/>
      <c r="KHI30" s="9"/>
      <c r="KHJ30" s="8"/>
      <c r="KHK30" s="8"/>
      <c r="KHL30" s="13"/>
      <c r="KHM30" s="13"/>
      <c r="KHN30" s="14"/>
      <c r="KHO30" s="15"/>
      <c r="KHP30" s="13"/>
      <c r="KHQ30" s="9"/>
      <c r="KHR30" s="8"/>
      <c r="KHS30" s="8"/>
      <c r="KHT30" s="13"/>
      <c r="KHU30" s="13"/>
      <c r="KHV30" s="14"/>
      <c r="KHW30" s="15"/>
      <c r="KHX30" s="13"/>
      <c r="KHY30" s="9"/>
      <c r="KHZ30" s="8"/>
      <c r="KIA30" s="8"/>
      <c r="KIB30" s="13"/>
      <c r="KIC30" s="13"/>
      <c r="KID30" s="14"/>
      <c r="KIE30" s="15"/>
      <c r="KIF30" s="13"/>
      <c r="KIG30" s="9"/>
      <c r="KIH30" s="8"/>
      <c r="KII30" s="8"/>
      <c r="KIJ30" s="13"/>
      <c r="KIK30" s="13"/>
      <c r="KIL30" s="14"/>
      <c r="KIM30" s="15"/>
      <c r="KIN30" s="13"/>
      <c r="KIO30" s="9"/>
      <c r="KIP30" s="8"/>
      <c r="KIQ30" s="8"/>
      <c r="KIR30" s="13"/>
      <c r="KIS30" s="13"/>
      <c r="KIT30" s="14"/>
      <c r="KIU30" s="15"/>
      <c r="KIV30" s="13"/>
      <c r="KIW30" s="9"/>
      <c r="KIX30" s="8"/>
      <c r="KIY30" s="8"/>
      <c r="KIZ30" s="13"/>
      <c r="KJA30" s="13"/>
      <c r="KJB30" s="14"/>
      <c r="KJC30" s="15"/>
      <c r="KJD30" s="13"/>
      <c r="KJE30" s="9"/>
      <c r="KJF30" s="8"/>
      <c r="KJG30" s="8"/>
      <c r="KJH30" s="13"/>
      <c r="KJI30" s="13"/>
      <c r="KJJ30" s="14"/>
      <c r="KJK30" s="15"/>
      <c r="KJL30" s="13"/>
      <c r="KJM30" s="9"/>
      <c r="KJN30" s="8"/>
      <c r="KJO30" s="8"/>
      <c r="KJP30" s="13"/>
      <c r="KJQ30" s="13"/>
      <c r="KJR30" s="14"/>
      <c r="KJS30" s="15"/>
      <c r="KJT30" s="13"/>
      <c r="KJU30" s="9"/>
      <c r="KJV30" s="8"/>
      <c r="KJW30" s="8"/>
      <c r="KJX30" s="13"/>
      <c r="KJY30" s="13"/>
      <c r="KJZ30" s="14"/>
      <c r="KKA30" s="15"/>
      <c r="KKB30" s="13"/>
      <c r="KKC30" s="9"/>
      <c r="KKD30" s="8"/>
      <c r="KKE30" s="8"/>
      <c r="KKF30" s="13"/>
      <c r="KKG30" s="13"/>
      <c r="KKH30" s="14"/>
      <c r="KKI30" s="15"/>
      <c r="KKJ30" s="13"/>
      <c r="KKK30" s="9"/>
      <c r="KKL30" s="8"/>
      <c r="KKM30" s="8"/>
      <c r="KKN30" s="13"/>
      <c r="KKO30" s="13"/>
      <c r="KKP30" s="14"/>
      <c r="KKQ30" s="15"/>
      <c r="KKR30" s="13"/>
      <c r="KKS30" s="9"/>
      <c r="KKT30" s="8"/>
      <c r="KKU30" s="8"/>
      <c r="KKV30" s="13"/>
      <c r="KKW30" s="13"/>
      <c r="KKX30" s="14"/>
      <c r="KKY30" s="15"/>
      <c r="KKZ30" s="13"/>
      <c r="KLA30" s="9"/>
      <c r="KLB30" s="8"/>
      <c r="KLC30" s="8"/>
      <c r="KLD30" s="13"/>
      <c r="KLE30" s="13"/>
      <c r="KLF30" s="14"/>
      <c r="KLG30" s="15"/>
      <c r="KLH30" s="13"/>
      <c r="KLI30" s="9"/>
      <c r="KLJ30" s="8"/>
      <c r="KLK30" s="8"/>
      <c r="KLL30" s="13"/>
      <c r="KLM30" s="13"/>
      <c r="KLN30" s="14"/>
      <c r="KLO30" s="15"/>
      <c r="KLP30" s="13"/>
      <c r="KLQ30" s="9"/>
      <c r="KLR30" s="8"/>
      <c r="KLS30" s="8"/>
      <c r="KLT30" s="13"/>
      <c r="KLU30" s="13"/>
      <c r="KLV30" s="14"/>
      <c r="KLW30" s="15"/>
      <c r="KLX30" s="13"/>
      <c r="KLY30" s="9"/>
      <c r="KLZ30" s="8"/>
      <c r="KMA30" s="8"/>
      <c r="KMB30" s="13"/>
      <c r="KMC30" s="13"/>
      <c r="KMD30" s="14"/>
      <c r="KME30" s="15"/>
      <c r="KMF30" s="13"/>
      <c r="KMG30" s="9"/>
      <c r="KMH30" s="8"/>
      <c r="KMI30" s="8"/>
      <c r="KMJ30" s="13"/>
      <c r="KMK30" s="13"/>
      <c r="KML30" s="14"/>
      <c r="KMM30" s="15"/>
      <c r="KMN30" s="13"/>
      <c r="KMO30" s="9"/>
      <c r="KMP30" s="8"/>
      <c r="KMQ30" s="8"/>
      <c r="KMR30" s="13"/>
      <c r="KMS30" s="13"/>
      <c r="KMT30" s="14"/>
      <c r="KMU30" s="15"/>
      <c r="KMV30" s="13"/>
      <c r="KMW30" s="9"/>
      <c r="KMX30" s="8"/>
      <c r="KMY30" s="8"/>
      <c r="KMZ30" s="13"/>
      <c r="KNA30" s="13"/>
      <c r="KNB30" s="14"/>
      <c r="KNC30" s="15"/>
      <c r="KND30" s="13"/>
      <c r="KNE30" s="9"/>
      <c r="KNF30" s="8"/>
      <c r="KNG30" s="8"/>
      <c r="KNH30" s="13"/>
      <c r="KNI30" s="13"/>
      <c r="KNJ30" s="14"/>
      <c r="KNK30" s="15"/>
      <c r="KNL30" s="13"/>
      <c r="KNM30" s="9"/>
      <c r="KNN30" s="8"/>
      <c r="KNO30" s="8"/>
      <c r="KNP30" s="13"/>
      <c r="KNQ30" s="13"/>
      <c r="KNR30" s="14"/>
      <c r="KNS30" s="15"/>
      <c r="KNT30" s="13"/>
      <c r="KNU30" s="9"/>
      <c r="KNV30" s="8"/>
      <c r="KNW30" s="8"/>
      <c r="KNX30" s="13"/>
      <c r="KNY30" s="13"/>
      <c r="KNZ30" s="14"/>
      <c r="KOA30" s="15"/>
      <c r="KOB30" s="13"/>
      <c r="KOC30" s="9"/>
      <c r="KOD30" s="8"/>
      <c r="KOE30" s="8"/>
      <c r="KOF30" s="13"/>
      <c r="KOG30" s="13"/>
      <c r="KOH30" s="14"/>
      <c r="KOI30" s="15"/>
      <c r="KOJ30" s="13"/>
      <c r="KOK30" s="9"/>
      <c r="KOL30" s="8"/>
      <c r="KOM30" s="8"/>
      <c r="KON30" s="13"/>
      <c r="KOO30" s="13"/>
      <c r="KOP30" s="14"/>
      <c r="KOQ30" s="15"/>
      <c r="KOR30" s="13"/>
      <c r="KOS30" s="9"/>
      <c r="KOT30" s="8"/>
      <c r="KOU30" s="8"/>
      <c r="KOV30" s="13"/>
      <c r="KOW30" s="13"/>
      <c r="KOX30" s="14"/>
      <c r="KOY30" s="15"/>
      <c r="KOZ30" s="13"/>
      <c r="KPA30" s="9"/>
      <c r="KPB30" s="8"/>
      <c r="KPC30" s="8"/>
      <c r="KPD30" s="13"/>
      <c r="KPE30" s="13"/>
      <c r="KPF30" s="14"/>
      <c r="KPG30" s="15"/>
      <c r="KPH30" s="13"/>
      <c r="KPI30" s="9"/>
      <c r="KPJ30" s="8"/>
      <c r="KPK30" s="8"/>
      <c r="KPL30" s="13"/>
      <c r="KPM30" s="13"/>
      <c r="KPN30" s="14"/>
      <c r="KPO30" s="15"/>
      <c r="KPP30" s="13"/>
      <c r="KPQ30" s="9"/>
      <c r="KPR30" s="8"/>
      <c r="KPS30" s="8"/>
      <c r="KPT30" s="13"/>
      <c r="KPU30" s="13"/>
      <c r="KPV30" s="14"/>
      <c r="KPW30" s="15"/>
      <c r="KPX30" s="13"/>
      <c r="KPY30" s="9"/>
      <c r="KPZ30" s="8"/>
      <c r="KQA30" s="8"/>
      <c r="KQB30" s="13"/>
      <c r="KQC30" s="13"/>
      <c r="KQD30" s="14"/>
      <c r="KQE30" s="15"/>
      <c r="KQF30" s="13"/>
      <c r="KQG30" s="9"/>
      <c r="KQH30" s="8"/>
      <c r="KQI30" s="8"/>
      <c r="KQJ30" s="13"/>
      <c r="KQK30" s="13"/>
      <c r="KQL30" s="14"/>
      <c r="KQM30" s="15"/>
      <c r="KQN30" s="13"/>
      <c r="KQO30" s="9"/>
      <c r="KQP30" s="8"/>
      <c r="KQQ30" s="8"/>
      <c r="KQR30" s="13"/>
      <c r="KQS30" s="13"/>
      <c r="KQT30" s="14"/>
      <c r="KQU30" s="15"/>
      <c r="KQV30" s="13"/>
      <c r="KQW30" s="9"/>
      <c r="KQX30" s="8"/>
      <c r="KQY30" s="8"/>
      <c r="KQZ30" s="13"/>
      <c r="KRA30" s="13"/>
      <c r="KRB30" s="14"/>
      <c r="KRC30" s="15"/>
      <c r="KRD30" s="13"/>
      <c r="KRE30" s="9"/>
      <c r="KRF30" s="8"/>
      <c r="KRG30" s="8"/>
      <c r="KRH30" s="13"/>
      <c r="KRI30" s="13"/>
      <c r="KRJ30" s="14"/>
      <c r="KRK30" s="15"/>
      <c r="KRL30" s="13"/>
      <c r="KRM30" s="9"/>
      <c r="KRN30" s="8"/>
      <c r="KRO30" s="8"/>
      <c r="KRP30" s="13"/>
      <c r="KRQ30" s="13"/>
      <c r="KRR30" s="14"/>
      <c r="KRS30" s="15"/>
      <c r="KRT30" s="13"/>
      <c r="KRU30" s="9"/>
      <c r="KRV30" s="8"/>
      <c r="KRW30" s="8"/>
      <c r="KRX30" s="13"/>
      <c r="KRY30" s="13"/>
      <c r="KRZ30" s="14"/>
      <c r="KSA30" s="15"/>
      <c r="KSB30" s="13"/>
      <c r="KSC30" s="9"/>
      <c r="KSD30" s="8"/>
      <c r="KSE30" s="8"/>
      <c r="KSF30" s="13"/>
      <c r="KSG30" s="13"/>
      <c r="KSH30" s="14"/>
      <c r="KSI30" s="15"/>
      <c r="KSJ30" s="13"/>
      <c r="KSK30" s="9"/>
      <c r="KSL30" s="8"/>
      <c r="KSM30" s="8"/>
      <c r="KSN30" s="13"/>
      <c r="KSO30" s="13"/>
      <c r="KSP30" s="14"/>
      <c r="KSQ30" s="15"/>
      <c r="KSR30" s="13"/>
      <c r="KSS30" s="9"/>
      <c r="KST30" s="8"/>
      <c r="KSU30" s="8"/>
      <c r="KSV30" s="13"/>
      <c r="KSW30" s="13"/>
      <c r="KSX30" s="14"/>
      <c r="KSY30" s="15"/>
      <c r="KSZ30" s="13"/>
      <c r="KTA30" s="9"/>
      <c r="KTB30" s="8"/>
      <c r="KTC30" s="8"/>
      <c r="KTD30" s="13"/>
      <c r="KTE30" s="13"/>
      <c r="KTF30" s="14"/>
      <c r="KTG30" s="15"/>
      <c r="KTH30" s="13"/>
      <c r="KTI30" s="9"/>
      <c r="KTJ30" s="8"/>
      <c r="KTK30" s="8"/>
      <c r="KTL30" s="13"/>
      <c r="KTM30" s="13"/>
      <c r="KTN30" s="14"/>
      <c r="KTO30" s="15"/>
      <c r="KTP30" s="13"/>
      <c r="KTQ30" s="9"/>
      <c r="KTR30" s="8"/>
      <c r="KTS30" s="8"/>
      <c r="KTT30" s="13"/>
      <c r="KTU30" s="13"/>
      <c r="KTV30" s="14"/>
      <c r="KTW30" s="15"/>
      <c r="KTX30" s="13"/>
      <c r="KTY30" s="9"/>
      <c r="KTZ30" s="8"/>
      <c r="KUA30" s="8"/>
      <c r="KUB30" s="13"/>
      <c r="KUC30" s="13"/>
      <c r="KUD30" s="14"/>
      <c r="KUE30" s="15"/>
      <c r="KUF30" s="13"/>
      <c r="KUG30" s="9"/>
      <c r="KUH30" s="8"/>
      <c r="KUI30" s="8"/>
      <c r="KUJ30" s="13"/>
      <c r="KUK30" s="13"/>
      <c r="KUL30" s="14"/>
      <c r="KUM30" s="15"/>
      <c r="KUN30" s="13"/>
      <c r="KUO30" s="9"/>
      <c r="KUP30" s="8"/>
      <c r="KUQ30" s="8"/>
      <c r="KUR30" s="13"/>
      <c r="KUS30" s="13"/>
      <c r="KUT30" s="14"/>
      <c r="KUU30" s="15"/>
      <c r="KUV30" s="13"/>
      <c r="KUW30" s="9"/>
      <c r="KUX30" s="8"/>
      <c r="KUY30" s="8"/>
      <c r="KUZ30" s="13"/>
      <c r="KVA30" s="13"/>
      <c r="KVB30" s="14"/>
      <c r="KVC30" s="15"/>
      <c r="KVD30" s="13"/>
      <c r="KVE30" s="9"/>
      <c r="KVF30" s="8"/>
      <c r="KVG30" s="8"/>
      <c r="KVH30" s="13"/>
      <c r="KVI30" s="13"/>
      <c r="KVJ30" s="14"/>
      <c r="KVK30" s="15"/>
      <c r="KVL30" s="13"/>
      <c r="KVM30" s="9"/>
      <c r="KVN30" s="8"/>
      <c r="KVO30" s="8"/>
      <c r="KVP30" s="13"/>
      <c r="KVQ30" s="13"/>
      <c r="KVR30" s="14"/>
      <c r="KVS30" s="15"/>
      <c r="KVT30" s="13"/>
      <c r="KVU30" s="9"/>
      <c r="KVV30" s="8"/>
      <c r="KVW30" s="8"/>
      <c r="KVX30" s="13"/>
      <c r="KVY30" s="13"/>
      <c r="KVZ30" s="14"/>
      <c r="KWA30" s="15"/>
      <c r="KWB30" s="13"/>
      <c r="KWC30" s="9"/>
      <c r="KWD30" s="8"/>
      <c r="KWE30" s="8"/>
      <c r="KWF30" s="13"/>
      <c r="KWG30" s="13"/>
      <c r="KWH30" s="14"/>
      <c r="KWI30" s="15"/>
      <c r="KWJ30" s="13"/>
      <c r="KWK30" s="9"/>
      <c r="KWL30" s="8"/>
      <c r="KWM30" s="8"/>
      <c r="KWN30" s="13"/>
      <c r="KWO30" s="13"/>
      <c r="KWP30" s="14"/>
      <c r="KWQ30" s="15"/>
      <c r="KWR30" s="13"/>
      <c r="KWS30" s="9"/>
      <c r="KWT30" s="8"/>
      <c r="KWU30" s="8"/>
      <c r="KWV30" s="13"/>
      <c r="KWW30" s="13"/>
      <c r="KWX30" s="14"/>
      <c r="KWY30" s="15"/>
      <c r="KWZ30" s="13"/>
      <c r="KXA30" s="9"/>
      <c r="KXB30" s="8"/>
      <c r="KXC30" s="8"/>
      <c r="KXD30" s="13"/>
      <c r="KXE30" s="13"/>
      <c r="KXF30" s="14"/>
      <c r="KXG30" s="15"/>
      <c r="KXH30" s="13"/>
      <c r="KXI30" s="9"/>
      <c r="KXJ30" s="8"/>
      <c r="KXK30" s="8"/>
      <c r="KXL30" s="13"/>
      <c r="KXM30" s="13"/>
      <c r="KXN30" s="14"/>
      <c r="KXO30" s="15"/>
      <c r="KXP30" s="13"/>
      <c r="KXQ30" s="9"/>
      <c r="KXR30" s="8"/>
      <c r="KXS30" s="8"/>
      <c r="KXT30" s="13"/>
      <c r="KXU30" s="13"/>
      <c r="KXV30" s="14"/>
      <c r="KXW30" s="15"/>
      <c r="KXX30" s="13"/>
      <c r="KXY30" s="9"/>
      <c r="KXZ30" s="8"/>
      <c r="KYA30" s="8"/>
      <c r="KYB30" s="13"/>
      <c r="KYC30" s="13"/>
      <c r="KYD30" s="14"/>
      <c r="KYE30" s="15"/>
      <c r="KYF30" s="13"/>
      <c r="KYG30" s="9"/>
      <c r="KYH30" s="8"/>
      <c r="KYI30" s="8"/>
      <c r="KYJ30" s="13"/>
      <c r="KYK30" s="13"/>
      <c r="KYL30" s="14"/>
      <c r="KYM30" s="15"/>
      <c r="KYN30" s="13"/>
      <c r="KYO30" s="9"/>
      <c r="KYP30" s="8"/>
      <c r="KYQ30" s="8"/>
      <c r="KYR30" s="13"/>
      <c r="KYS30" s="13"/>
      <c r="KYT30" s="14"/>
      <c r="KYU30" s="15"/>
      <c r="KYV30" s="13"/>
      <c r="KYW30" s="9"/>
      <c r="KYX30" s="8"/>
      <c r="KYY30" s="8"/>
      <c r="KYZ30" s="13"/>
      <c r="KZA30" s="13"/>
      <c r="KZB30" s="14"/>
      <c r="KZC30" s="15"/>
      <c r="KZD30" s="13"/>
      <c r="KZE30" s="9"/>
      <c r="KZF30" s="8"/>
      <c r="KZG30" s="8"/>
      <c r="KZH30" s="13"/>
      <c r="KZI30" s="13"/>
      <c r="KZJ30" s="14"/>
      <c r="KZK30" s="15"/>
      <c r="KZL30" s="13"/>
      <c r="KZM30" s="9"/>
      <c r="KZN30" s="8"/>
      <c r="KZO30" s="8"/>
      <c r="KZP30" s="13"/>
      <c r="KZQ30" s="13"/>
      <c r="KZR30" s="14"/>
      <c r="KZS30" s="15"/>
      <c r="KZT30" s="13"/>
      <c r="KZU30" s="9"/>
      <c r="KZV30" s="8"/>
      <c r="KZW30" s="8"/>
      <c r="KZX30" s="13"/>
      <c r="KZY30" s="13"/>
      <c r="KZZ30" s="14"/>
      <c r="LAA30" s="15"/>
      <c r="LAB30" s="13"/>
      <c r="LAC30" s="9"/>
      <c r="LAD30" s="8"/>
      <c r="LAE30" s="8"/>
      <c r="LAF30" s="13"/>
      <c r="LAG30" s="13"/>
      <c r="LAH30" s="14"/>
      <c r="LAI30" s="15"/>
      <c r="LAJ30" s="13"/>
      <c r="LAK30" s="9"/>
      <c r="LAL30" s="8"/>
      <c r="LAM30" s="8"/>
      <c r="LAN30" s="13"/>
      <c r="LAO30" s="13"/>
      <c r="LAP30" s="14"/>
      <c r="LAQ30" s="15"/>
      <c r="LAR30" s="13"/>
      <c r="LAS30" s="9"/>
      <c r="LAT30" s="8"/>
      <c r="LAU30" s="8"/>
      <c r="LAV30" s="13"/>
      <c r="LAW30" s="13"/>
      <c r="LAX30" s="14"/>
      <c r="LAY30" s="15"/>
      <c r="LAZ30" s="13"/>
      <c r="LBA30" s="9"/>
      <c r="LBB30" s="8"/>
      <c r="LBC30" s="8"/>
      <c r="LBD30" s="13"/>
      <c r="LBE30" s="13"/>
      <c r="LBF30" s="14"/>
      <c r="LBG30" s="15"/>
      <c r="LBH30" s="13"/>
      <c r="LBI30" s="9"/>
      <c r="LBJ30" s="8"/>
      <c r="LBK30" s="8"/>
      <c r="LBL30" s="13"/>
      <c r="LBM30" s="13"/>
      <c r="LBN30" s="14"/>
      <c r="LBO30" s="15"/>
      <c r="LBP30" s="13"/>
      <c r="LBQ30" s="9"/>
      <c r="LBR30" s="8"/>
      <c r="LBS30" s="8"/>
      <c r="LBT30" s="13"/>
      <c r="LBU30" s="13"/>
      <c r="LBV30" s="14"/>
      <c r="LBW30" s="15"/>
      <c r="LBX30" s="13"/>
      <c r="LBY30" s="9"/>
      <c r="LBZ30" s="8"/>
      <c r="LCA30" s="8"/>
      <c r="LCB30" s="13"/>
      <c r="LCC30" s="13"/>
      <c r="LCD30" s="14"/>
      <c r="LCE30" s="15"/>
      <c r="LCF30" s="13"/>
      <c r="LCG30" s="9"/>
      <c r="LCH30" s="8"/>
      <c r="LCI30" s="8"/>
      <c r="LCJ30" s="13"/>
      <c r="LCK30" s="13"/>
      <c r="LCL30" s="14"/>
      <c r="LCM30" s="15"/>
      <c r="LCN30" s="13"/>
      <c r="LCO30" s="9"/>
      <c r="LCP30" s="8"/>
      <c r="LCQ30" s="8"/>
      <c r="LCR30" s="13"/>
      <c r="LCS30" s="13"/>
      <c r="LCT30" s="14"/>
      <c r="LCU30" s="15"/>
      <c r="LCV30" s="13"/>
      <c r="LCW30" s="9"/>
      <c r="LCX30" s="8"/>
      <c r="LCY30" s="8"/>
      <c r="LCZ30" s="13"/>
      <c r="LDA30" s="13"/>
      <c r="LDB30" s="14"/>
      <c r="LDC30" s="15"/>
      <c r="LDD30" s="13"/>
      <c r="LDE30" s="9"/>
      <c r="LDF30" s="8"/>
      <c r="LDG30" s="8"/>
      <c r="LDH30" s="13"/>
      <c r="LDI30" s="13"/>
      <c r="LDJ30" s="14"/>
      <c r="LDK30" s="15"/>
      <c r="LDL30" s="13"/>
      <c r="LDM30" s="9"/>
      <c r="LDN30" s="8"/>
      <c r="LDO30" s="8"/>
      <c r="LDP30" s="13"/>
      <c r="LDQ30" s="13"/>
      <c r="LDR30" s="14"/>
      <c r="LDS30" s="15"/>
      <c r="LDT30" s="13"/>
      <c r="LDU30" s="9"/>
      <c r="LDV30" s="8"/>
      <c r="LDW30" s="8"/>
      <c r="LDX30" s="13"/>
      <c r="LDY30" s="13"/>
      <c r="LDZ30" s="14"/>
      <c r="LEA30" s="15"/>
      <c r="LEB30" s="13"/>
      <c r="LEC30" s="9"/>
      <c r="LED30" s="8"/>
      <c r="LEE30" s="8"/>
      <c r="LEF30" s="13"/>
      <c r="LEG30" s="13"/>
      <c r="LEH30" s="14"/>
      <c r="LEI30" s="15"/>
      <c r="LEJ30" s="13"/>
      <c r="LEK30" s="9"/>
      <c r="LEL30" s="8"/>
      <c r="LEM30" s="8"/>
      <c r="LEN30" s="13"/>
      <c r="LEO30" s="13"/>
      <c r="LEP30" s="14"/>
      <c r="LEQ30" s="15"/>
      <c r="LER30" s="13"/>
      <c r="LES30" s="9"/>
      <c r="LET30" s="8"/>
      <c r="LEU30" s="8"/>
      <c r="LEV30" s="13"/>
      <c r="LEW30" s="13"/>
      <c r="LEX30" s="14"/>
      <c r="LEY30" s="15"/>
      <c r="LEZ30" s="13"/>
      <c r="LFA30" s="9"/>
      <c r="LFB30" s="8"/>
      <c r="LFC30" s="8"/>
      <c r="LFD30" s="13"/>
      <c r="LFE30" s="13"/>
      <c r="LFF30" s="14"/>
      <c r="LFG30" s="15"/>
      <c r="LFH30" s="13"/>
      <c r="LFI30" s="9"/>
      <c r="LFJ30" s="8"/>
      <c r="LFK30" s="8"/>
      <c r="LFL30" s="13"/>
      <c r="LFM30" s="13"/>
      <c r="LFN30" s="14"/>
      <c r="LFO30" s="15"/>
      <c r="LFP30" s="13"/>
      <c r="LFQ30" s="9"/>
      <c r="LFR30" s="8"/>
      <c r="LFS30" s="8"/>
      <c r="LFT30" s="13"/>
      <c r="LFU30" s="13"/>
      <c r="LFV30" s="14"/>
      <c r="LFW30" s="15"/>
      <c r="LFX30" s="13"/>
      <c r="LFY30" s="9"/>
      <c r="LFZ30" s="8"/>
      <c r="LGA30" s="8"/>
      <c r="LGB30" s="13"/>
      <c r="LGC30" s="13"/>
      <c r="LGD30" s="14"/>
      <c r="LGE30" s="15"/>
      <c r="LGF30" s="13"/>
      <c r="LGG30" s="9"/>
      <c r="LGH30" s="8"/>
      <c r="LGI30" s="8"/>
      <c r="LGJ30" s="13"/>
      <c r="LGK30" s="13"/>
      <c r="LGL30" s="14"/>
      <c r="LGM30" s="15"/>
      <c r="LGN30" s="13"/>
      <c r="LGO30" s="9"/>
      <c r="LGP30" s="8"/>
      <c r="LGQ30" s="8"/>
      <c r="LGR30" s="13"/>
      <c r="LGS30" s="13"/>
      <c r="LGT30" s="14"/>
      <c r="LGU30" s="15"/>
      <c r="LGV30" s="13"/>
      <c r="LGW30" s="9"/>
      <c r="LGX30" s="8"/>
      <c r="LGY30" s="8"/>
      <c r="LGZ30" s="13"/>
      <c r="LHA30" s="13"/>
      <c r="LHB30" s="14"/>
      <c r="LHC30" s="15"/>
      <c r="LHD30" s="13"/>
      <c r="LHE30" s="9"/>
      <c r="LHF30" s="8"/>
      <c r="LHG30" s="8"/>
      <c r="LHH30" s="13"/>
      <c r="LHI30" s="13"/>
      <c r="LHJ30" s="14"/>
      <c r="LHK30" s="15"/>
      <c r="LHL30" s="13"/>
      <c r="LHM30" s="9"/>
      <c r="LHN30" s="8"/>
      <c r="LHO30" s="8"/>
      <c r="LHP30" s="13"/>
      <c r="LHQ30" s="13"/>
      <c r="LHR30" s="14"/>
      <c r="LHS30" s="15"/>
      <c r="LHT30" s="13"/>
      <c r="LHU30" s="9"/>
      <c r="LHV30" s="8"/>
      <c r="LHW30" s="8"/>
      <c r="LHX30" s="13"/>
      <c r="LHY30" s="13"/>
      <c r="LHZ30" s="14"/>
      <c r="LIA30" s="15"/>
      <c r="LIB30" s="13"/>
      <c r="LIC30" s="9"/>
      <c r="LID30" s="8"/>
      <c r="LIE30" s="8"/>
      <c r="LIF30" s="13"/>
      <c r="LIG30" s="13"/>
      <c r="LIH30" s="14"/>
      <c r="LII30" s="15"/>
      <c r="LIJ30" s="13"/>
      <c r="LIK30" s="9"/>
      <c r="LIL30" s="8"/>
      <c r="LIM30" s="8"/>
      <c r="LIN30" s="13"/>
      <c r="LIO30" s="13"/>
      <c r="LIP30" s="14"/>
      <c r="LIQ30" s="15"/>
      <c r="LIR30" s="13"/>
      <c r="LIS30" s="9"/>
      <c r="LIT30" s="8"/>
      <c r="LIU30" s="8"/>
      <c r="LIV30" s="13"/>
      <c r="LIW30" s="13"/>
      <c r="LIX30" s="14"/>
      <c r="LIY30" s="15"/>
      <c r="LIZ30" s="13"/>
      <c r="LJA30" s="9"/>
      <c r="LJB30" s="8"/>
      <c r="LJC30" s="8"/>
      <c r="LJD30" s="13"/>
      <c r="LJE30" s="13"/>
      <c r="LJF30" s="14"/>
      <c r="LJG30" s="15"/>
      <c r="LJH30" s="13"/>
      <c r="LJI30" s="9"/>
      <c r="LJJ30" s="8"/>
      <c r="LJK30" s="8"/>
      <c r="LJL30" s="13"/>
      <c r="LJM30" s="13"/>
      <c r="LJN30" s="14"/>
      <c r="LJO30" s="15"/>
      <c r="LJP30" s="13"/>
      <c r="LJQ30" s="9"/>
      <c r="LJR30" s="8"/>
      <c r="LJS30" s="8"/>
      <c r="LJT30" s="13"/>
      <c r="LJU30" s="13"/>
      <c r="LJV30" s="14"/>
      <c r="LJW30" s="15"/>
      <c r="LJX30" s="13"/>
      <c r="LJY30" s="9"/>
      <c r="LJZ30" s="8"/>
      <c r="LKA30" s="8"/>
      <c r="LKB30" s="13"/>
      <c r="LKC30" s="13"/>
      <c r="LKD30" s="14"/>
      <c r="LKE30" s="15"/>
      <c r="LKF30" s="13"/>
      <c r="LKG30" s="9"/>
      <c r="LKH30" s="8"/>
      <c r="LKI30" s="8"/>
      <c r="LKJ30" s="13"/>
      <c r="LKK30" s="13"/>
      <c r="LKL30" s="14"/>
      <c r="LKM30" s="15"/>
      <c r="LKN30" s="13"/>
      <c r="LKO30" s="9"/>
      <c r="LKP30" s="8"/>
      <c r="LKQ30" s="8"/>
      <c r="LKR30" s="13"/>
      <c r="LKS30" s="13"/>
      <c r="LKT30" s="14"/>
      <c r="LKU30" s="15"/>
      <c r="LKV30" s="13"/>
      <c r="LKW30" s="9"/>
      <c r="LKX30" s="8"/>
      <c r="LKY30" s="8"/>
      <c r="LKZ30" s="13"/>
      <c r="LLA30" s="13"/>
      <c r="LLB30" s="14"/>
      <c r="LLC30" s="15"/>
      <c r="LLD30" s="13"/>
      <c r="LLE30" s="9"/>
      <c r="LLF30" s="8"/>
      <c r="LLG30" s="8"/>
      <c r="LLH30" s="13"/>
      <c r="LLI30" s="13"/>
      <c r="LLJ30" s="14"/>
      <c r="LLK30" s="15"/>
      <c r="LLL30" s="13"/>
      <c r="LLM30" s="9"/>
      <c r="LLN30" s="8"/>
      <c r="LLO30" s="8"/>
      <c r="LLP30" s="13"/>
      <c r="LLQ30" s="13"/>
      <c r="LLR30" s="14"/>
      <c r="LLS30" s="15"/>
      <c r="LLT30" s="13"/>
      <c r="LLU30" s="9"/>
      <c r="LLV30" s="8"/>
      <c r="LLW30" s="8"/>
      <c r="LLX30" s="13"/>
      <c r="LLY30" s="13"/>
      <c r="LLZ30" s="14"/>
      <c r="LMA30" s="15"/>
      <c r="LMB30" s="13"/>
      <c r="LMC30" s="9"/>
      <c r="LMD30" s="8"/>
      <c r="LME30" s="8"/>
      <c r="LMF30" s="13"/>
      <c r="LMG30" s="13"/>
      <c r="LMH30" s="14"/>
      <c r="LMI30" s="15"/>
      <c r="LMJ30" s="13"/>
      <c r="LMK30" s="9"/>
      <c r="LML30" s="8"/>
      <c r="LMM30" s="8"/>
      <c r="LMN30" s="13"/>
      <c r="LMO30" s="13"/>
      <c r="LMP30" s="14"/>
      <c r="LMQ30" s="15"/>
      <c r="LMR30" s="13"/>
      <c r="LMS30" s="9"/>
      <c r="LMT30" s="8"/>
      <c r="LMU30" s="8"/>
      <c r="LMV30" s="13"/>
      <c r="LMW30" s="13"/>
      <c r="LMX30" s="14"/>
      <c r="LMY30" s="15"/>
      <c r="LMZ30" s="13"/>
      <c r="LNA30" s="9"/>
      <c r="LNB30" s="8"/>
      <c r="LNC30" s="8"/>
      <c r="LND30" s="13"/>
      <c r="LNE30" s="13"/>
      <c r="LNF30" s="14"/>
      <c r="LNG30" s="15"/>
      <c r="LNH30" s="13"/>
      <c r="LNI30" s="9"/>
      <c r="LNJ30" s="8"/>
      <c r="LNK30" s="8"/>
      <c r="LNL30" s="13"/>
      <c r="LNM30" s="13"/>
      <c r="LNN30" s="14"/>
      <c r="LNO30" s="15"/>
      <c r="LNP30" s="13"/>
      <c r="LNQ30" s="9"/>
      <c r="LNR30" s="8"/>
      <c r="LNS30" s="8"/>
      <c r="LNT30" s="13"/>
      <c r="LNU30" s="13"/>
      <c r="LNV30" s="14"/>
      <c r="LNW30" s="15"/>
      <c r="LNX30" s="13"/>
      <c r="LNY30" s="9"/>
      <c r="LNZ30" s="8"/>
      <c r="LOA30" s="8"/>
      <c r="LOB30" s="13"/>
      <c r="LOC30" s="13"/>
      <c r="LOD30" s="14"/>
      <c r="LOE30" s="15"/>
      <c r="LOF30" s="13"/>
      <c r="LOG30" s="9"/>
      <c r="LOH30" s="8"/>
      <c r="LOI30" s="8"/>
      <c r="LOJ30" s="13"/>
      <c r="LOK30" s="13"/>
      <c r="LOL30" s="14"/>
      <c r="LOM30" s="15"/>
      <c r="LON30" s="13"/>
      <c r="LOO30" s="9"/>
      <c r="LOP30" s="8"/>
      <c r="LOQ30" s="8"/>
      <c r="LOR30" s="13"/>
      <c r="LOS30" s="13"/>
      <c r="LOT30" s="14"/>
      <c r="LOU30" s="15"/>
      <c r="LOV30" s="13"/>
      <c r="LOW30" s="9"/>
      <c r="LOX30" s="8"/>
      <c r="LOY30" s="8"/>
      <c r="LOZ30" s="13"/>
      <c r="LPA30" s="13"/>
      <c r="LPB30" s="14"/>
      <c r="LPC30" s="15"/>
      <c r="LPD30" s="13"/>
      <c r="LPE30" s="9"/>
      <c r="LPF30" s="8"/>
      <c r="LPG30" s="8"/>
      <c r="LPH30" s="13"/>
      <c r="LPI30" s="13"/>
      <c r="LPJ30" s="14"/>
      <c r="LPK30" s="15"/>
      <c r="LPL30" s="13"/>
      <c r="LPM30" s="9"/>
      <c r="LPN30" s="8"/>
      <c r="LPO30" s="8"/>
      <c r="LPP30" s="13"/>
      <c r="LPQ30" s="13"/>
      <c r="LPR30" s="14"/>
      <c r="LPS30" s="15"/>
      <c r="LPT30" s="13"/>
      <c r="LPU30" s="9"/>
      <c r="LPV30" s="8"/>
      <c r="LPW30" s="8"/>
      <c r="LPX30" s="13"/>
      <c r="LPY30" s="13"/>
      <c r="LPZ30" s="14"/>
      <c r="LQA30" s="15"/>
      <c r="LQB30" s="13"/>
      <c r="LQC30" s="9"/>
      <c r="LQD30" s="8"/>
      <c r="LQE30" s="8"/>
      <c r="LQF30" s="13"/>
      <c r="LQG30" s="13"/>
      <c r="LQH30" s="14"/>
      <c r="LQI30" s="15"/>
      <c r="LQJ30" s="13"/>
      <c r="LQK30" s="9"/>
      <c r="LQL30" s="8"/>
      <c r="LQM30" s="8"/>
      <c r="LQN30" s="13"/>
      <c r="LQO30" s="13"/>
      <c r="LQP30" s="14"/>
      <c r="LQQ30" s="15"/>
      <c r="LQR30" s="13"/>
      <c r="LQS30" s="9"/>
      <c r="LQT30" s="8"/>
      <c r="LQU30" s="8"/>
      <c r="LQV30" s="13"/>
      <c r="LQW30" s="13"/>
      <c r="LQX30" s="14"/>
      <c r="LQY30" s="15"/>
      <c r="LQZ30" s="13"/>
      <c r="LRA30" s="9"/>
      <c r="LRB30" s="8"/>
      <c r="LRC30" s="8"/>
      <c r="LRD30" s="13"/>
      <c r="LRE30" s="13"/>
      <c r="LRF30" s="14"/>
      <c r="LRG30" s="15"/>
      <c r="LRH30" s="13"/>
      <c r="LRI30" s="9"/>
      <c r="LRJ30" s="8"/>
      <c r="LRK30" s="8"/>
      <c r="LRL30" s="13"/>
      <c r="LRM30" s="13"/>
      <c r="LRN30" s="14"/>
      <c r="LRO30" s="15"/>
      <c r="LRP30" s="13"/>
      <c r="LRQ30" s="9"/>
      <c r="LRR30" s="8"/>
      <c r="LRS30" s="8"/>
      <c r="LRT30" s="13"/>
      <c r="LRU30" s="13"/>
      <c r="LRV30" s="14"/>
      <c r="LRW30" s="15"/>
      <c r="LRX30" s="13"/>
      <c r="LRY30" s="9"/>
      <c r="LRZ30" s="8"/>
      <c r="LSA30" s="8"/>
      <c r="LSB30" s="13"/>
      <c r="LSC30" s="13"/>
      <c r="LSD30" s="14"/>
      <c r="LSE30" s="15"/>
      <c r="LSF30" s="13"/>
      <c r="LSG30" s="9"/>
      <c r="LSH30" s="8"/>
      <c r="LSI30" s="8"/>
      <c r="LSJ30" s="13"/>
      <c r="LSK30" s="13"/>
      <c r="LSL30" s="14"/>
      <c r="LSM30" s="15"/>
      <c r="LSN30" s="13"/>
      <c r="LSO30" s="9"/>
      <c r="LSP30" s="8"/>
      <c r="LSQ30" s="8"/>
      <c r="LSR30" s="13"/>
      <c r="LSS30" s="13"/>
      <c r="LST30" s="14"/>
      <c r="LSU30" s="15"/>
      <c r="LSV30" s="13"/>
      <c r="LSW30" s="9"/>
      <c r="LSX30" s="8"/>
      <c r="LSY30" s="8"/>
      <c r="LSZ30" s="13"/>
      <c r="LTA30" s="13"/>
      <c r="LTB30" s="14"/>
      <c r="LTC30" s="15"/>
      <c r="LTD30" s="13"/>
      <c r="LTE30" s="9"/>
      <c r="LTF30" s="8"/>
      <c r="LTG30" s="8"/>
      <c r="LTH30" s="13"/>
      <c r="LTI30" s="13"/>
      <c r="LTJ30" s="14"/>
      <c r="LTK30" s="15"/>
      <c r="LTL30" s="13"/>
      <c r="LTM30" s="9"/>
      <c r="LTN30" s="8"/>
      <c r="LTO30" s="8"/>
      <c r="LTP30" s="13"/>
      <c r="LTQ30" s="13"/>
      <c r="LTR30" s="14"/>
      <c r="LTS30" s="15"/>
      <c r="LTT30" s="13"/>
      <c r="LTU30" s="9"/>
      <c r="LTV30" s="8"/>
      <c r="LTW30" s="8"/>
      <c r="LTX30" s="13"/>
      <c r="LTY30" s="13"/>
      <c r="LTZ30" s="14"/>
      <c r="LUA30" s="15"/>
      <c r="LUB30" s="13"/>
      <c r="LUC30" s="9"/>
      <c r="LUD30" s="8"/>
      <c r="LUE30" s="8"/>
      <c r="LUF30" s="13"/>
      <c r="LUG30" s="13"/>
      <c r="LUH30" s="14"/>
      <c r="LUI30" s="15"/>
      <c r="LUJ30" s="13"/>
      <c r="LUK30" s="9"/>
      <c r="LUL30" s="8"/>
      <c r="LUM30" s="8"/>
      <c r="LUN30" s="13"/>
      <c r="LUO30" s="13"/>
      <c r="LUP30" s="14"/>
      <c r="LUQ30" s="15"/>
      <c r="LUR30" s="13"/>
      <c r="LUS30" s="9"/>
      <c r="LUT30" s="8"/>
      <c r="LUU30" s="8"/>
      <c r="LUV30" s="13"/>
      <c r="LUW30" s="13"/>
      <c r="LUX30" s="14"/>
      <c r="LUY30" s="15"/>
      <c r="LUZ30" s="13"/>
      <c r="LVA30" s="9"/>
      <c r="LVB30" s="8"/>
      <c r="LVC30" s="8"/>
      <c r="LVD30" s="13"/>
      <c r="LVE30" s="13"/>
      <c r="LVF30" s="14"/>
      <c r="LVG30" s="15"/>
      <c r="LVH30" s="13"/>
      <c r="LVI30" s="9"/>
      <c r="LVJ30" s="8"/>
      <c r="LVK30" s="8"/>
      <c r="LVL30" s="13"/>
      <c r="LVM30" s="13"/>
      <c r="LVN30" s="14"/>
      <c r="LVO30" s="15"/>
      <c r="LVP30" s="13"/>
      <c r="LVQ30" s="9"/>
      <c r="LVR30" s="8"/>
      <c r="LVS30" s="8"/>
      <c r="LVT30" s="13"/>
      <c r="LVU30" s="13"/>
      <c r="LVV30" s="14"/>
      <c r="LVW30" s="15"/>
      <c r="LVX30" s="13"/>
      <c r="LVY30" s="9"/>
      <c r="LVZ30" s="8"/>
      <c r="LWA30" s="8"/>
      <c r="LWB30" s="13"/>
      <c r="LWC30" s="13"/>
      <c r="LWD30" s="14"/>
      <c r="LWE30" s="15"/>
      <c r="LWF30" s="13"/>
      <c r="LWG30" s="9"/>
      <c r="LWH30" s="8"/>
      <c r="LWI30" s="8"/>
      <c r="LWJ30" s="13"/>
      <c r="LWK30" s="13"/>
      <c r="LWL30" s="14"/>
      <c r="LWM30" s="15"/>
      <c r="LWN30" s="13"/>
      <c r="LWO30" s="9"/>
      <c r="LWP30" s="8"/>
      <c r="LWQ30" s="8"/>
      <c r="LWR30" s="13"/>
      <c r="LWS30" s="13"/>
      <c r="LWT30" s="14"/>
      <c r="LWU30" s="15"/>
      <c r="LWV30" s="13"/>
      <c r="LWW30" s="9"/>
      <c r="LWX30" s="8"/>
      <c r="LWY30" s="8"/>
      <c r="LWZ30" s="13"/>
      <c r="LXA30" s="13"/>
      <c r="LXB30" s="14"/>
      <c r="LXC30" s="15"/>
      <c r="LXD30" s="13"/>
      <c r="LXE30" s="9"/>
      <c r="LXF30" s="8"/>
      <c r="LXG30" s="8"/>
      <c r="LXH30" s="13"/>
      <c r="LXI30" s="13"/>
      <c r="LXJ30" s="14"/>
      <c r="LXK30" s="15"/>
      <c r="LXL30" s="13"/>
      <c r="LXM30" s="9"/>
      <c r="LXN30" s="8"/>
      <c r="LXO30" s="8"/>
      <c r="LXP30" s="13"/>
      <c r="LXQ30" s="13"/>
      <c r="LXR30" s="14"/>
      <c r="LXS30" s="15"/>
      <c r="LXT30" s="13"/>
      <c r="LXU30" s="9"/>
      <c r="LXV30" s="8"/>
      <c r="LXW30" s="8"/>
      <c r="LXX30" s="13"/>
      <c r="LXY30" s="13"/>
      <c r="LXZ30" s="14"/>
      <c r="LYA30" s="15"/>
      <c r="LYB30" s="13"/>
      <c r="LYC30" s="9"/>
      <c r="LYD30" s="8"/>
      <c r="LYE30" s="8"/>
      <c r="LYF30" s="13"/>
      <c r="LYG30" s="13"/>
      <c r="LYH30" s="14"/>
      <c r="LYI30" s="15"/>
      <c r="LYJ30" s="13"/>
      <c r="LYK30" s="9"/>
      <c r="LYL30" s="8"/>
      <c r="LYM30" s="8"/>
      <c r="LYN30" s="13"/>
      <c r="LYO30" s="13"/>
      <c r="LYP30" s="14"/>
      <c r="LYQ30" s="15"/>
      <c r="LYR30" s="13"/>
      <c r="LYS30" s="9"/>
      <c r="LYT30" s="8"/>
      <c r="LYU30" s="8"/>
      <c r="LYV30" s="13"/>
      <c r="LYW30" s="13"/>
      <c r="LYX30" s="14"/>
      <c r="LYY30" s="15"/>
      <c r="LYZ30" s="13"/>
      <c r="LZA30" s="9"/>
      <c r="LZB30" s="8"/>
      <c r="LZC30" s="8"/>
      <c r="LZD30" s="13"/>
      <c r="LZE30" s="13"/>
      <c r="LZF30" s="14"/>
      <c r="LZG30" s="15"/>
      <c r="LZH30" s="13"/>
      <c r="LZI30" s="9"/>
      <c r="LZJ30" s="8"/>
      <c r="LZK30" s="8"/>
      <c r="LZL30" s="13"/>
      <c r="LZM30" s="13"/>
      <c r="LZN30" s="14"/>
      <c r="LZO30" s="15"/>
      <c r="LZP30" s="13"/>
      <c r="LZQ30" s="9"/>
      <c r="LZR30" s="8"/>
      <c r="LZS30" s="8"/>
      <c r="LZT30" s="13"/>
      <c r="LZU30" s="13"/>
      <c r="LZV30" s="14"/>
      <c r="LZW30" s="15"/>
      <c r="LZX30" s="13"/>
      <c r="LZY30" s="9"/>
      <c r="LZZ30" s="8"/>
      <c r="MAA30" s="8"/>
      <c r="MAB30" s="13"/>
      <c r="MAC30" s="13"/>
      <c r="MAD30" s="14"/>
      <c r="MAE30" s="15"/>
      <c r="MAF30" s="13"/>
      <c r="MAG30" s="9"/>
      <c r="MAH30" s="8"/>
      <c r="MAI30" s="8"/>
      <c r="MAJ30" s="13"/>
      <c r="MAK30" s="13"/>
      <c r="MAL30" s="14"/>
      <c r="MAM30" s="15"/>
      <c r="MAN30" s="13"/>
      <c r="MAO30" s="9"/>
      <c r="MAP30" s="8"/>
      <c r="MAQ30" s="8"/>
      <c r="MAR30" s="13"/>
      <c r="MAS30" s="13"/>
      <c r="MAT30" s="14"/>
      <c r="MAU30" s="15"/>
      <c r="MAV30" s="13"/>
      <c r="MAW30" s="9"/>
      <c r="MAX30" s="8"/>
      <c r="MAY30" s="8"/>
      <c r="MAZ30" s="13"/>
      <c r="MBA30" s="13"/>
      <c r="MBB30" s="14"/>
      <c r="MBC30" s="15"/>
      <c r="MBD30" s="13"/>
      <c r="MBE30" s="9"/>
      <c r="MBF30" s="8"/>
      <c r="MBG30" s="8"/>
      <c r="MBH30" s="13"/>
      <c r="MBI30" s="13"/>
      <c r="MBJ30" s="14"/>
      <c r="MBK30" s="15"/>
      <c r="MBL30" s="13"/>
      <c r="MBM30" s="9"/>
      <c r="MBN30" s="8"/>
      <c r="MBO30" s="8"/>
      <c r="MBP30" s="13"/>
      <c r="MBQ30" s="13"/>
      <c r="MBR30" s="14"/>
      <c r="MBS30" s="15"/>
      <c r="MBT30" s="13"/>
      <c r="MBU30" s="9"/>
      <c r="MBV30" s="8"/>
      <c r="MBW30" s="8"/>
      <c r="MBX30" s="13"/>
      <c r="MBY30" s="13"/>
      <c r="MBZ30" s="14"/>
      <c r="MCA30" s="15"/>
      <c r="MCB30" s="13"/>
      <c r="MCC30" s="9"/>
      <c r="MCD30" s="8"/>
      <c r="MCE30" s="8"/>
      <c r="MCF30" s="13"/>
      <c r="MCG30" s="13"/>
      <c r="MCH30" s="14"/>
      <c r="MCI30" s="15"/>
      <c r="MCJ30" s="13"/>
      <c r="MCK30" s="9"/>
      <c r="MCL30" s="8"/>
      <c r="MCM30" s="8"/>
      <c r="MCN30" s="13"/>
      <c r="MCO30" s="13"/>
      <c r="MCP30" s="14"/>
      <c r="MCQ30" s="15"/>
      <c r="MCR30" s="13"/>
      <c r="MCS30" s="9"/>
      <c r="MCT30" s="8"/>
      <c r="MCU30" s="8"/>
      <c r="MCV30" s="13"/>
      <c r="MCW30" s="13"/>
      <c r="MCX30" s="14"/>
      <c r="MCY30" s="15"/>
      <c r="MCZ30" s="13"/>
      <c r="MDA30" s="9"/>
      <c r="MDB30" s="8"/>
      <c r="MDC30" s="8"/>
      <c r="MDD30" s="13"/>
      <c r="MDE30" s="13"/>
      <c r="MDF30" s="14"/>
      <c r="MDG30" s="15"/>
      <c r="MDH30" s="13"/>
      <c r="MDI30" s="9"/>
      <c r="MDJ30" s="8"/>
      <c r="MDK30" s="8"/>
      <c r="MDL30" s="13"/>
      <c r="MDM30" s="13"/>
      <c r="MDN30" s="14"/>
      <c r="MDO30" s="15"/>
      <c r="MDP30" s="13"/>
      <c r="MDQ30" s="9"/>
      <c r="MDR30" s="8"/>
      <c r="MDS30" s="8"/>
      <c r="MDT30" s="13"/>
      <c r="MDU30" s="13"/>
      <c r="MDV30" s="14"/>
      <c r="MDW30" s="15"/>
      <c r="MDX30" s="13"/>
      <c r="MDY30" s="9"/>
      <c r="MDZ30" s="8"/>
      <c r="MEA30" s="8"/>
      <c r="MEB30" s="13"/>
      <c r="MEC30" s="13"/>
      <c r="MED30" s="14"/>
      <c r="MEE30" s="15"/>
      <c r="MEF30" s="13"/>
      <c r="MEG30" s="9"/>
      <c r="MEH30" s="8"/>
      <c r="MEI30" s="8"/>
      <c r="MEJ30" s="13"/>
      <c r="MEK30" s="13"/>
      <c r="MEL30" s="14"/>
      <c r="MEM30" s="15"/>
      <c r="MEN30" s="13"/>
      <c r="MEO30" s="9"/>
      <c r="MEP30" s="8"/>
      <c r="MEQ30" s="8"/>
      <c r="MER30" s="13"/>
      <c r="MES30" s="13"/>
      <c r="MET30" s="14"/>
      <c r="MEU30" s="15"/>
      <c r="MEV30" s="13"/>
      <c r="MEW30" s="9"/>
      <c r="MEX30" s="8"/>
      <c r="MEY30" s="8"/>
      <c r="MEZ30" s="13"/>
      <c r="MFA30" s="13"/>
      <c r="MFB30" s="14"/>
      <c r="MFC30" s="15"/>
      <c r="MFD30" s="13"/>
      <c r="MFE30" s="9"/>
      <c r="MFF30" s="8"/>
      <c r="MFG30" s="8"/>
      <c r="MFH30" s="13"/>
      <c r="MFI30" s="13"/>
      <c r="MFJ30" s="14"/>
      <c r="MFK30" s="15"/>
      <c r="MFL30" s="13"/>
      <c r="MFM30" s="9"/>
      <c r="MFN30" s="8"/>
      <c r="MFO30" s="8"/>
      <c r="MFP30" s="13"/>
      <c r="MFQ30" s="13"/>
      <c r="MFR30" s="14"/>
      <c r="MFS30" s="15"/>
      <c r="MFT30" s="13"/>
      <c r="MFU30" s="9"/>
      <c r="MFV30" s="8"/>
      <c r="MFW30" s="8"/>
      <c r="MFX30" s="13"/>
      <c r="MFY30" s="13"/>
      <c r="MFZ30" s="14"/>
      <c r="MGA30" s="15"/>
      <c r="MGB30" s="13"/>
      <c r="MGC30" s="9"/>
      <c r="MGD30" s="8"/>
      <c r="MGE30" s="8"/>
      <c r="MGF30" s="13"/>
      <c r="MGG30" s="13"/>
      <c r="MGH30" s="14"/>
      <c r="MGI30" s="15"/>
      <c r="MGJ30" s="13"/>
      <c r="MGK30" s="9"/>
      <c r="MGL30" s="8"/>
      <c r="MGM30" s="8"/>
      <c r="MGN30" s="13"/>
      <c r="MGO30" s="13"/>
      <c r="MGP30" s="14"/>
      <c r="MGQ30" s="15"/>
      <c r="MGR30" s="13"/>
      <c r="MGS30" s="9"/>
      <c r="MGT30" s="8"/>
      <c r="MGU30" s="8"/>
      <c r="MGV30" s="13"/>
      <c r="MGW30" s="13"/>
      <c r="MGX30" s="14"/>
      <c r="MGY30" s="15"/>
      <c r="MGZ30" s="13"/>
      <c r="MHA30" s="9"/>
      <c r="MHB30" s="8"/>
      <c r="MHC30" s="8"/>
      <c r="MHD30" s="13"/>
      <c r="MHE30" s="13"/>
      <c r="MHF30" s="14"/>
      <c r="MHG30" s="15"/>
      <c r="MHH30" s="13"/>
      <c r="MHI30" s="9"/>
      <c r="MHJ30" s="8"/>
      <c r="MHK30" s="8"/>
      <c r="MHL30" s="13"/>
      <c r="MHM30" s="13"/>
      <c r="MHN30" s="14"/>
      <c r="MHO30" s="15"/>
      <c r="MHP30" s="13"/>
      <c r="MHQ30" s="9"/>
      <c r="MHR30" s="8"/>
      <c r="MHS30" s="8"/>
      <c r="MHT30" s="13"/>
      <c r="MHU30" s="13"/>
      <c r="MHV30" s="14"/>
      <c r="MHW30" s="15"/>
      <c r="MHX30" s="13"/>
      <c r="MHY30" s="9"/>
      <c r="MHZ30" s="8"/>
      <c r="MIA30" s="8"/>
      <c r="MIB30" s="13"/>
      <c r="MIC30" s="13"/>
      <c r="MID30" s="14"/>
      <c r="MIE30" s="15"/>
      <c r="MIF30" s="13"/>
      <c r="MIG30" s="9"/>
      <c r="MIH30" s="8"/>
      <c r="MII30" s="8"/>
      <c r="MIJ30" s="13"/>
      <c r="MIK30" s="13"/>
      <c r="MIL30" s="14"/>
      <c r="MIM30" s="15"/>
      <c r="MIN30" s="13"/>
      <c r="MIO30" s="9"/>
      <c r="MIP30" s="8"/>
      <c r="MIQ30" s="8"/>
      <c r="MIR30" s="13"/>
      <c r="MIS30" s="13"/>
      <c r="MIT30" s="14"/>
      <c r="MIU30" s="15"/>
      <c r="MIV30" s="13"/>
      <c r="MIW30" s="9"/>
      <c r="MIX30" s="8"/>
      <c r="MIY30" s="8"/>
      <c r="MIZ30" s="13"/>
      <c r="MJA30" s="13"/>
      <c r="MJB30" s="14"/>
      <c r="MJC30" s="15"/>
      <c r="MJD30" s="13"/>
      <c r="MJE30" s="9"/>
      <c r="MJF30" s="8"/>
      <c r="MJG30" s="8"/>
      <c r="MJH30" s="13"/>
      <c r="MJI30" s="13"/>
      <c r="MJJ30" s="14"/>
      <c r="MJK30" s="15"/>
      <c r="MJL30" s="13"/>
      <c r="MJM30" s="9"/>
      <c r="MJN30" s="8"/>
      <c r="MJO30" s="8"/>
      <c r="MJP30" s="13"/>
      <c r="MJQ30" s="13"/>
      <c r="MJR30" s="14"/>
      <c r="MJS30" s="15"/>
      <c r="MJT30" s="13"/>
      <c r="MJU30" s="9"/>
      <c r="MJV30" s="8"/>
      <c r="MJW30" s="8"/>
      <c r="MJX30" s="13"/>
      <c r="MJY30" s="13"/>
      <c r="MJZ30" s="14"/>
      <c r="MKA30" s="15"/>
      <c r="MKB30" s="13"/>
      <c r="MKC30" s="9"/>
      <c r="MKD30" s="8"/>
      <c r="MKE30" s="8"/>
      <c r="MKF30" s="13"/>
      <c r="MKG30" s="13"/>
      <c r="MKH30" s="14"/>
      <c r="MKI30" s="15"/>
      <c r="MKJ30" s="13"/>
      <c r="MKK30" s="9"/>
      <c r="MKL30" s="8"/>
      <c r="MKM30" s="8"/>
      <c r="MKN30" s="13"/>
      <c r="MKO30" s="13"/>
      <c r="MKP30" s="14"/>
      <c r="MKQ30" s="15"/>
      <c r="MKR30" s="13"/>
      <c r="MKS30" s="9"/>
      <c r="MKT30" s="8"/>
      <c r="MKU30" s="8"/>
      <c r="MKV30" s="13"/>
      <c r="MKW30" s="13"/>
      <c r="MKX30" s="14"/>
      <c r="MKY30" s="15"/>
      <c r="MKZ30" s="13"/>
      <c r="MLA30" s="9"/>
      <c r="MLB30" s="8"/>
      <c r="MLC30" s="8"/>
      <c r="MLD30" s="13"/>
      <c r="MLE30" s="13"/>
      <c r="MLF30" s="14"/>
      <c r="MLG30" s="15"/>
      <c r="MLH30" s="13"/>
      <c r="MLI30" s="9"/>
      <c r="MLJ30" s="8"/>
      <c r="MLK30" s="8"/>
      <c r="MLL30" s="13"/>
      <c r="MLM30" s="13"/>
      <c r="MLN30" s="14"/>
      <c r="MLO30" s="15"/>
      <c r="MLP30" s="13"/>
      <c r="MLQ30" s="9"/>
      <c r="MLR30" s="8"/>
      <c r="MLS30" s="8"/>
      <c r="MLT30" s="13"/>
      <c r="MLU30" s="13"/>
      <c r="MLV30" s="14"/>
      <c r="MLW30" s="15"/>
      <c r="MLX30" s="13"/>
      <c r="MLY30" s="9"/>
      <c r="MLZ30" s="8"/>
      <c r="MMA30" s="8"/>
      <c r="MMB30" s="13"/>
      <c r="MMC30" s="13"/>
      <c r="MMD30" s="14"/>
      <c r="MME30" s="15"/>
      <c r="MMF30" s="13"/>
      <c r="MMG30" s="9"/>
      <c r="MMH30" s="8"/>
      <c r="MMI30" s="8"/>
      <c r="MMJ30" s="13"/>
      <c r="MMK30" s="13"/>
      <c r="MML30" s="14"/>
      <c r="MMM30" s="15"/>
      <c r="MMN30" s="13"/>
      <c r="MMO30" s="9"/>
      <c r="MMP30" s="8"/>
      <c r="MMQ30" s="8"/>
      <c r="MMR30" s="13"/>
      <c r="MMS30" s="13"/>
      <c r="MMT30" s="14"/>
      <c r="MMU30" s="15"/>
      <c r="MMV30" s="13"/>
      <c r="MMW30" s="9"/>
      <c r="MMX30" s="8"/>
      <c r="MMY30" s="8"/>
      <c r="MMZ30" s="13"/>
      <c r="MNA30" s="13"/>
      <c r="MNB30" s="14"/>
      <c r="MNC30" s="15"/>
      <c r="MND30" s="13"/>
      <c r="MNE30" s="9"/>
      <c r="MNF30" s="8"/>
      <c r="MNG30" s="8"/>
      <c r="MNH30" s="13"/>
      <c r="MNI30" s="13"/>
      <c r="MNJ30" s="14"/>
      <c r="MNK30" s="15"/>
      <c r="MNL30" s="13"/>
      <c r="MNM30" s="9"/>
      <c r="MNN30" s="8"/>
      <c r="MNO30" s="8"/>
      <c r="MNP30" s="13"/>
      <c r="MNQ30" s="13"/>
      <c r="MNR30" s="14"/>
      <c r="MNS30" s="15"/>
      <c r="MNT30" s="13"/>
      <c r="MNU30" s="9"/>
      <c r="MNV30" s="8"/>
      <c r="MNW30" s="8"/>
      <c r="MNX30" s="13"/>
      <c r="MNY30" s="13"/>
      <c r="MNZ30" s="14"/>
      <c r="MOA30" s="15"/>
      <c r="MOB30" s="13"/>
      <c r="MOC30" s="9"/>
      <c r="MOD30" s="8"/>
      <c r="MOE30" s="8"/>
      <c r="MOF30" s="13"/>
      <c r="MOG30" s="13"/>
      <c r="MOH30" s="14"/>
      <c r="MOI30" s="15"/>
      <c r="MOJ30" s="13"/>
      <c r="MOK30" s="9"/>
      <c r="MOL30" s="8"/>
      <c r="MOM30" s="8"/>
      <c r="MON30" s="13"/>
      <c r="MOO30" s="13"/>
      <c r="MOP30" s="14"/>
      <c r="MOQ30" s="15"/>
      <c r="MOR30" s="13"/>
      <c r="MOS30" s="9"/>
      <c r="MOT30" s="8"/>
      <c r="MOU30" s="8"/>
      <c r="MOV30" s="13"/>
      <c r="MOW30" s="13"/>
      <c r="MOX30" s="14"/>
      <c r="MOY30" s="15"/>
      <c r="MOZ30" s="13"/>
      <c r="MPA30" s="9"/>
      <c r="MPB30" s="8"/>
      <c r="MPC30" s="8"/>
      <c r="MPD30" s="13"/>
      <c r="MPE30" s="13"/>
      <c r="MPF30" s="14"/>
      <c r="MPG30" s="15"/>
      <c r="MPH30" s="13"/>
      <c r="MPI30" s="9"/>
      <c r="MPJ30" s="8"/>
      <c r="MPK30" s="8"/>
      <c r="MPL30" s="13"/>
      <c r="MPM30" s="13"/>
      <c r="MPN30" s="14"/>
      <c r="MPO30" s="15"/>
      <c r="MPP30" s="13"/>
      <c r="MPQ30" s="9"/>
      <c r="MPR30" s="8"/>
      <c r="MPS30" s="8"/>
      <c r="MPT30" s="13"/>
      <c r="MPU30" s="13"/>
      <c r="MPV30" s="14"/>
      <c r="MPW30" s="15"/>
      <c r="MPX30" s="13"/>
      <c r="MPY30" s="9"/>
      <c r="MPZ30" s="8"/>
      <c r="MQA30" s="8"/>
      <c r="MQB30" s="13"/>
      <c r="MQC30" s="13"/>
      <c r="MQD30" s="14"/>
      <c r="MQE30" s="15"/>
      <c r="MQF30" s="13"/>
      <c r="MQG30" s="9"/>
      <c r="MQH30" s="8"/>
      <c r="MQI30" s="8"/>
      <c r="MQJ30" s="13"/>
      <c r="MQK30" s="13"/>
      <c r="MQL30" s="14"/>
      <c r="MQM30" s="15"/>
      <c r="MQN30" s="13"/>
      <c r="MQO30" s="9"/>
      <c r="MQP30" s="8"/>
      <c r="MQQ30" s="8"/>
      <c r="MQR30" s="13"/>
      <c r="MQS30" s="13"/>
      <c r="MQT30" s="14"/>
      <c r="MQU30" s="15"/>
      <c r="MQV30" s="13"/>
      <c r="MQW30" s="9"/>
      <c r="MQX30" s="8"/>
      <c r="MQY30" s="8"/>
      <c r="MQZ30" s="13"/>
      <c r="MRA30" s="13"/>
      <c r="MRB30" s="14"/>
      <c r="MRC30" s="15"/>
      <c r="MRD30" s="13"/>
      <c r="MRE30" s="9"/>
      <c r="MRF30" s="8"/>
      <c r="MRG30" s="8"/>
      <c r="MRH30" s="13"/>
      <c r="MRI30" s="13"/>
      <c r="MRJ30" s="14"/>
      <c r="MRK30" s="15"/>
      <c r="MRL30" s="13"/>
      <c r="MRM30" s="9"/>
      <c r="MRN30" s="8"/>
      <c r="MRO30" s="8"/>
      <c r="MRP30" s="13"/>
      <c r="MRQ30" s="13"/>
      <c r="MRR30" s="14"/>
      <c r="MRS30" s="15"/>
      <c r="MRT30" s="13"/>
      <c r="MRU30" s="9"/>
      <c r="MRV30" s="8"/>
      <c r="MRW30" s="8"/>
      <c r="MRX30" s="13"/>
      <c r="MRY30" s="13"/>
      <c r="MRZ30" s="14"/>
      <c r="MSA30" s="15"/>
      <c r="MSB30" s="13"/>
      <c r="MSC30" s="9"/>
      <c r="MSD30" s="8"/>
      <c r="MSE30" s="8"/>
      <c r="MSF30" s="13"/>
      <c r="MSG30" s="13"/>
      <c r="MSH30" s="14"/>
      <c r="MSI30" s="15"/>
      <c r="MSJ30" s="13"/>
      <c r="MSK30" s="9"/>
      <c r="MSL30" s="8"/>
      <c r="MSM30" s="8"/>
      <c r="MSN30" s="13"/>
      <c r="MSO30" s="13"/>
      <c r="MSP30" s="14"/>
      <c r="MSQ30" s="15"/>
      <c r="MSR30" s="13"/>
      <c r="MSS30" s="9"/>
      <c r="MST30" s="8"/>
      <c r="MSU30" s="8"/>
      <c r="MSV30" s="13"/>
      <c r="MSW30" s="13"/>
      <c r="MSX30" s="14"/>
      <c r="MSY30" s="15"/>
      <c r="MSZ30" s="13"/>
      <c r="MTA30" s="9"/>
      <c r="MTB30" s="8"/>
      <c r="MTC30" s="8"/>
      <c r="MTD30" s="13"/>
      <c r="MTE30" s="13"/>
      <c r="MTF30" s="14"/>
      <c r="MTG30" s="15"/>
      <c r="MTH30" s="13"/>
      <c r="MTI30" s="9"/>
      <c r="MTJ30" s="8"/>
      <c r="MTK30" s="8"/>
      <c r="MTL30" s="13"/>
      <c r="MTM30" s="13"/>
      <c r="MTN30" s="14"/>
      <c r="MTO30" s="15"/>
      <c r="MTP30" s="13"/>
      <c r="MTQ30" s="9"/>
      <c r="MTR30" s="8"/>
      <c r="MTS30" s="8"/>
      <c r="MTT30" s="13"/>
      <c r="MTU30" s="13"/>
      <c r="MTV30" s="14"/>
      <c r="MTW30" s="15"/>
      <c r="MTX30" s="13"/>
      <c r="MTY30" s="9"/>
      <c r="MTZ30" s="8"/>
      <c r="MUA30" s="8"/>
      <c r="MUB30" s="13"/>
      <c r="MUC30" s="13"/>
      <c r="MUD30" s="14"/>
      <c r="MUE30" s="15"/>
      <c r="MUF30" s="13"/>
      <c r="MUG30" s="9"/>
      <c r="MUH30" s="8"/>
      <c r="MUI30" s="8"/>
      <c r="MUJ30" s="13"/>
      <c r="MUK30" s="13"/>
      <c r="MUL30" s="14"/>
      <c r="MUM30" s="15"/>
      <c r="MUN30" s="13"/>
      <c r="MUO30" s="9"/>
      <c r="MUP30" s="8"/>
      <c r="MUQ30" s="8"/>
      <c r="MUR30" s="13"/>
      <c r="MUS30" s="13"/>
      <c r="MUT30" s="14"/>
      <c r="MUU30" s="15"/>
      <c r="MUV30" s="13"/>
      <c r="MUW30" s="9"/>
      <c r="MUX30" s="8"/>
      <c r="MUY30" s="8"/>
      <c r="MUZ30" s="13"/>
      <c r="MVA30" s="13"/>
      <c r="MVB30" s="14"/>
      <c r="MVC30" s="15"/>
      <c r="MVD30" s="13"/>
      <c r="MVE30" s="9"/>
      <c r="MVF30" s="8"/>
      <c r="MVG30" s="8"/>
      <c r="MVH30" s="13"/>
      <c r="MVI30" s="13"/>
      <c r="MVJ30" s="14"/>
      <c r="MVK30" s="15"/>
      <c r="MVL30" s="13"/>
      <c r="MVM30" s="9"/>
      <c r="MVN30" s="8"/>
      <c r="MVO30" s="8"/>
      <c r="MVP30" s="13"/>
      <c r="MVQ30" s="13"/>
      <c r="MVR30" s="14"/>
      <c r="MVS30" s="15"/>
      <c r="MVT30" s="13"/>
      <c r="MVU30" s="9"/>
      <c r="MVV30" s="8"/>
      <c r="MVW30" s="8"/>
      <c r="MVX30" s="13"/>
      <c r="MVY30" s="13"/>
      <c r="MVZ30" s="14"/>
      <c r="MWA30" s="15"/>
      <c r="MWB30" s="13"/>
      <c r="MWC30" s="9"/>
      <c r="MWD30" s="8"/>
      <c r="MWE30" s="8"/>
      <c r="MWF30" s="13"/>
      <c r="MWG30" s="13"/>
      <c r="MWH30" s="14"/>
      <c r="MWI30" s="15"/>
      <c r="MWJ30" s="13"/>
      <c r="MWK30" s="9"/>
      <c r="MWL30" s="8"/>
      <c r="MWM30" s="8"/>
      <c r="MWN30" s="13"/>
      <c r="MWO30" s="13"/>
      <c r="MWP30" s="14"/>
      <c r="MWQ30" s="15"/>
      <c r="MWR30" s="13"/>
      <c r="MWS30" s="9"/>
      <c r="MWT30" s="8"/>
      <c r="MWU30" s="8"/>
      <c r="MWV30" s="13"/>
      <c r="MWW30" s="13"/>
      <c r="MWX30" s="14"/>
      <c r="MWY30" s="15"/>
      <c r="MWZ30" s="13"/>
      <c r="MXA30" s="9"/>
      <c r="MXB30" s="8"/>
      <c r="MXC30" s="8"/>
      <c r="MXD30" s="13"/>
      <c r="MXE30" s="13"/>
      <c r="MXF30" s="14"/>
      <c r="MXG30" s="15"/>
      <c r="MXH30" s="13"/>
      <c r="MXI30" s="9"/>
      <c r="MXJ30" s="8"/>
      <c r="MXK30" s="8"/>
      <c r="MXL30" s="13"/>
      <c r="MXM30" s="13"/>
      <c r="MXN30" s="14"/>
      <c r="MXO30" s="15"/>
      <c r="MXP30" s="13"/>
      <c r="MXQ30" s="9"/>
      <c r="MXR30" s="8"/>
      <c r="MXS30" s="8"/>
      <c r="MXT30" s="13"/>
      <c r="MXU30" s="13"/>
      <c r="MXV30" s="14"/>
      <c r="MXW30" s="15"/>
      <c r="MXX30" s="13"/>
      <c r="MXY30" s="9"/>
      <c r="MXZ30" s="8"/>
      <c r="MYA30" s="8"/>
      <c r="MYB30" s="13"/>
      <c r="MYC30" s="13"/>
      <c r="MYD30" s="14"/>
      <c r="MYE30" s="15"/>
      <c r="MYF30" s="13"/>
      <c r="MYG30" s="9"/>
      <c r="MYH30" s="8"/>
      <c r="MYI30" s="8"/>
      <c r="MYJ30" s="13"/>
      <c r="MYK30" s="13"/>
      <c r="MYL30" s="14"/>
      <c r="MYM30" s="15"/>
      <c r="MYN30" s="13"/>
      <c r="MYO30" s="9"/>
      <c r="MYP30" s="8"/>
      <c r="MYQ30" s="8"/>
      <c r="MYR30" s="13"/>
      <c r="MYS30" s="13"/>
      <c r="MYT30" s="14"/>
      <c r="MYU30" s="15"/>
      <c r="MYV30" s="13"/>
      <c r="MYW30" s="9"/>
      <c r="MYX30" s="8"/>
      <c r="MYY30" s="8"/>
      <c r="MYZ30" s="13"/>
      <c r="MZA30" s="13"/>
      <c r="MZB30" s="14"/>
      <c r="MZC30" s="15"/>
      <c r="MZD30" s="13"/>
      <c r="MZE30" s="9"/>
      <c r="MZF30" s="8"/>
      <c r="MZG30" s="8"/>
      <c r="MZH30" s="13"/>
      <c r="MZI30" s="13"/>
      <c r="MZJ30" s="14"/>
      <c r="MZK30" s="15"/>
      <c r="MZL30" s="13"/>
      <c r="MZM30" s="9"/>
      <c r="MZN30" s="8"/>
      <c r="MZO30" s="8"/>
      <c r="MZP30" s="13"/>
      <c r="MZQ30" s="13"/>
      <c r="MZR30" s="14"/>
      <c r="MZS30" s="15"/>
      <c r="MZT30" s="13"/>
      <c r="MZU30" s="9"/>
      <c r="MZV30" s="8"/>
      <c r="MZW30" s="8"/>
      <c r="MZX30" s="13"/>
      <c r="MZY30" s="13"/>
      <c r="MZZ30" s="14"/>
      <c r="NAA30" s="15"/>
      <c r="NAB30" s="13"/>
      <c r="NAC30" s="9"/>
      <c r="NAD30" s="8"/>
      <c r="NAE30" s="8"/>
      <c r="NAF30" s="13"/>
      <c r="NAG30" s="13"/>
      <c r="NAH30" s="14"/>
      <c r="NAI30" s="15"/>
      <c r="NAJ30" s="13"/>
      <c r="NAK30" s="9"/>
      <c r="NAL30" s="8"/>
      <c r="NAM30" s="8"/>
      <c r="NAN30" s="13"/>
      <c r="NAO30" s="13"/>
      <c r="NAP30" s="14"/>
      <c r="NAQ30" s="15"/>
      <c r="NAR30" s="13"/>
      <c r="NAS30" s="9"/>
      <c r="NAT30" s="8"/>
      <c r="NAU30" s="8"/>
      <c r="NAV30" s="13"/>
      <c r="NAW30" s="13"/>
      <c r="NAX30" s="14"/>
      <c r="NAY30" s="15"/>
      <c r="NAZ30" s="13"/>
      <c r="NBA30" s="9"/>
      <c r="NBB30" s="8"/>
      <c r="NBC30" s="8"/>
      <c r="NBD30" s="13"/>
      <c r="NBE30" s="13"/>
      <c r="NBF30" s="14"/>
      <c r="NBG30" s="15"/>
      <c r="NBH30" s="13"/>
      <c r="NBI30" s="9"/>
      <c r="NBJ30" s="8"/>
      <c r="NBK30" s="8"/>
      <c r="NBL30" s="13"/>
      <c r="NBM30" s="13"/>
      <c r="NBN30" s="14"/>
      <c r="NBO30" s="15"/>
      <c r="NBP30" s="13"/>
      <c r="NBQ30" s="9"/>
      <c r="NBR30" s="8"/>
      <c r="NBS30" s="8"/>
      <c r="NBT30" s="13"/>
      <c r="NBU30" s="13"/>
      <c r="NBV30" s="14"/>
      <c r="NBW30" s="15"/>
      <c r="NBX30" s="13"/>
      <c r="NBY30" s="9"/>
      <c r="NBZ30" s="8"/>
      <c r="NCA30" s="8"/>
      <c r="NCB30" s="13"/>
      <c r="NCC30" s="13"/>
      <c r="NCD30" s="14"/>
      <c r="NCE30" s="15"/>
      <c r="NCF30" s="13"/>
      <c r="NCG30" s="9"/>
      <c r="NCH30" s="8"/>
      <c r="NCI30" s="8"/>
      <c r="NCJ30" s="13"/>
      <c r="NCK30" s="13"/>
      <c r="NCL30" s="14"/>
      <c r="NCM30" s="15"/>
      <c r="NCN30" s="13"/>
      <c r="NCO30" s="9"/>
      <c r="NCP30" s="8"/>
      <c r="NCQ30" s="8"/>
      <c r="NCR30" s="13"/>
      <c r="NCS30" s="13"/>
      <c r="NCT30" s="14"/>
      <c r="NCU30" s="15"/>
      <c r="NCV30" s="13"/>
      <c r="NCW30" s="9"/>
      <c r="NCX30" s="8"/>
      <c r="NCY30" s="8"/>
      <c r="NCZ30" s="13"/>
      <c r="NDA30" s="13"/>
      <c r="NDB30" s="14"/>
      <c r="NDC30" s="15"/>
      <c r="NDD30" s="13"/>
      <c r="NDE30" s="9"/>
      <c r="NDF30" s="8"/>
      <c r="NDG30" s="8"/>
      <c r="NDH30" s="13"/>
      <c r="NDI30" s="13"/>
      <c r="NDJ30" s="14"/>
      <c r="NDK30" s="15"/>
      <c r="NDL30" s="13"/>
      <c r="NDM30" s="9"/>
      <c r="NDN30" s="8"/>
      <c r="NDO30" s="8"/>
      <c r="NDP30" s="13"/>
      <c r="NDQ30" s="13"/>
      <c r="NDR30" s="14"/>
      <c r="NDS30" s="15"/>
      <c r="NDT30" s="13"/>
      <c r="NDU30" s="9"/>
      <c r="NDV30" s="8"/>
      <c r="NDW30" s="8"/>
      <c r="NDX30" s="13"/>
      <c r="NDY30" s="13"/>
      <c r="NDZ30" s="14"/>
      <c r="NEA30" s="15"/>
      <c r="NEB30" s="13"/>
      <c r="NEC30" s="9"/>
      <c r="NED30" s="8"/>
      <c r="NEE30" s="8"/>
      <c r="NEF30" s="13"/>
      <c r="NEG30" s="13"/>
      <c r="NEH30" s="14"/>
      <c r="NEI30" s="15"/>
      <c r="NEJ30" s="13"/>
      <c r="NEK30" s="9"/>
      <c r="NEL30" s="8"/>
      <c r="NEM30" s="8"/>
      <c r="NEN30" s="13"/>
      <c r="NEO30" s="13"/>
      <c r="NEP30" s="14"/>
      <c r="NEQ30" s="15"/>
      <c r="NER30" s="13"/>
      <c r="NES30" s="9"/>
      <c r="NET30" s="8"/>
      <c r="NEU30" s="8"/>
      <c r="NEV30" s="13"/>
      <c r="NEW30" s="13"/>
      <c r="NEX30" s="14"/>
      <c r="NEY30" s="15"/>
      <c r="NEZ30" s="13"/>
      <c r="NFA30" s="9"/>
      <c r="NFB30" s="8"/>
      <c r="NFC30" s="8"/>
      <c r="NFD30" s="13"/>
      <c r="NFE30" s="13"/>
      <c r="NFF30" s="14"/>
      <c r="NFG30" s="15"/>
      <c r="NFH30" s="13"/>
      <c r="NFI30" s="9"/>
      <c r="NFJ30" s="8"/>
      <c r="NFK30" s="8"/>
      <c r="NFL30" s="13"/>
      <c r="NFM30" s="13"/>
      <c r="NFN30" s="14"/>
      <c r="NFO30" s="15"/>
      <c r="NFP30" s="13"/>
      <c r="NFQ30" s="9"/>
      <c r="NFR30" s="8"/>
      <c r="NFS30" s="8"/>
      <c r="NFT30" s="13"/>
      <c r="NFU30" s="13"/>
      <c r="NFV30" s="14"/>
      <c r="NFW30" s="15"/>
      <c r="NFX30" s="13"/>
      <c r="NFY30" s="9"/>
      <c r="NFZ30" s="8"/>
      <c r="NGA30" s="8"/>
      <c r="NGB30" s="13"/>
      <c r="NGC30" s="13"/>
      <c r="NGD30" s="14"/>
      <c r="NGE30" s="15"/>
      <c r="NGF30" s="13"/>
      <c r="NGG30" s="9"/>
      <c r="NGH30" s="8"/>
      <c r="NGI30" s="8"/>
      <c r="NGJ30" s="13"/>
      <c r="NGK30" s="13"/>
      <c r="NGL30" s="14"/>
      <c r="NGM30" s="15"/>
      <c r="NGN30" s="13"/>
      <c r="NGO30" s="9"/>
      <c r="NGP30" s="8"/>
      <c r="NGQ30" s="8"/>
      <c r="NGR30" s="13"/>
      <c r="NGS30" s="13"/>
      <c r="NGT30" s="14"/>
      <c r="NGU30" s="15"/>
      <c r="NGV30" s="13"/>
      <c r="NGW30" s="9"/>
      <c r="NGX30" s="8"/>
      <c r="NGY30" s="8"/>
      <c r="NGZ30" s="13"/>
      <c r="NHA30" s="13"/>
      <c r="NHB30" s="14"/>
      <c r="NHC30" s="15"/>
      <c r="NHD30" s="13"/>
      <c r="NHE30" s="9"/>
      <c r="NHF30" s="8"/>
      <c r="NHG30" s="8"/>
      <c r="NHH30" s="13"/>
      <c r="NHI30" s="13"/>
      <c r="NHJ30" s="14"/>
      <c r="NHK30" s="15"/>
      <c r="NHL30" s="13"/>
      <c r="NHM30" s="9"/>
      <c r="NHN30" s="8"/>
      <c r="NHO30" s="8"/>
      <c r="NHP30" s="13"/>
      <c r="NHQ30" s="13"/>
      <c r="NHR30" s="14"/>
      <c r="NHS30" s="15"/>
      <c r="NHT30" s="13"/>
      <c r="NHU30" s="9"/>
      <c r="NHV30" s="8"/>
      <c r="NHW30" s="8"/>
      <c r="NHX30" s="13"/>
      <c r="NHY30" s="13"/>
      <c r="NHZ30" s="14"/>
      <c r="NIA30" s="15"/>
      <c r="NIB30" s="13"/>
      <c r="NIC30" s="9"/>
      <c r="NID30" s="8"/>
      <c r="NIE30" s="8"/>
      <c r="NIF30" s="13"/>
      <c r="NIG30" s="13"/>
      <c r="NIH30" s="14"/>
      <c r="NII30" s="15"/>
      <c r="NIJ30" s="13"/>
      <c r="NIK30" s="9"/>
      <c r="NIL30" s="8"/>
      <c r="NIM30" s="8"/>
      <c r="NIN30" s="13"/>
      <c r="NIO30" s="13"/>
      <c r="NIP30" s="14"/>
      <c r="NIQ30" s="15"/>
      <c r="NIR30" s="13"/>
      <c r="NIS30" s="9"/>
      <c r="NIT30" s="8"/>
      <c r="NIU30" s="8"/>
      <c r="NIV30" s="13"/>
      <c r="NIW30" s="13"/>
      <c r="NIX30" s="14"/>
      <c r="NIY30" s="15"/>
      <c r="NIZ30" s="13"/>
      <c r="NJA30" s="9"/>
      <c r="NJB30" s="8"/>
      <c r="NJC30" s="8"/>
      <c r="NJD30" s="13"/>
      <c r="NJE30" s="13"/>
      <c r="NJF30" s="14"/>
      <c r="NJG30" s="15"/>
      <c r="NJH30" s="13"/>
      <c r="NJI30" s="9"/>
      <c r="NJJ30" s="8"/>
      <c r="NJK30" s="8"/>
      <c r="NJL30" s="13"/>
      <c r="NJM30" s="13"/>
      <c r="NJN30" s="14"/>
      <c r="NJO30" s="15"/>
      <c r="NJP30" s="13"/>
      <c r="NJQ30" s="9"/>
      <c r="NJR30" s="8"/>
      <c r="NJS30" s="8"/>
      <c r="NJT30" s="13"/>
      <c r="NJU30" s="13"/>
      <c r="NJV30" s="14"/>
      <c r="NJW30" s="15"/>
      <c r="NJX30" s="13"/>
      <c r="NJY30" s="9"/>
      <c r="NJZ30" s="8"/>
      <c r="NKA30" s="8"/>
      <c r="NKB30" s="13"/>
      <c r="NKC30" s="13"/>
      <c r="NKD30" s="14"/>
      <c r="NKE30" s="15"/>
      <c r="NKF30" s="13"/>
      <c r="NKG30" s="9"/>
      <c r="NKH30" s="8"/>
      <c r="NKI30" s="8"/>
      <c r="NKJ30" s="13"/>
      <c r="NKK30" s="13"/>
      <c r="NKL30" s="14"/>
      <c r="NKM30" s="15"/>
      <c r="NKN30" s="13"/>
      <c r="NKO30" s="9"/>
      <c r="NKP30" s="8"/>
      <c r="NKQ30" s="8"/>
      <c r="NKR30" s="13"/>
      <c r="NKS30" s="13"/>
      <c r="NKT30" s="14"/>
      <c r="NKU30" s="15"/>
      <c r="NKV30" s="13"/>
      <c r="NKW30" s="9"/>
      <c r="NKX30" s="8"/>
      <c r="NKY30" s="8"/>
      <c r="NKZ30" s="13"/>
      <c r="NLA30" s="13"/>
      <c r="NLB30" s="14"/>
      <c r="NLC30" s="15"/>
      <c r="NLD30" s="13"/>
      <c r="NLE30" s="9"/>
      <c r="NLF30" s="8"/>
      <c r="NLG30" s="8"/>
      <c r="NLH30" s="13"/>
      <c r="NLI30" s="13"/>
      <c r="NLJ30" s="14"/>
      <c r="NLK30" s="15"/>
      <c r="NLL30" s="13"/>
      <c r="NLM30" s="9"/>
      <c r="NLN30" s="8"/>
      <c r="NLO30" s="8"/>
      <c r="NLP30" s="13"/>
      <c r="NLQ30" s="13"/>
      <c r="NLR30" s="14"/>
      <c r="NLS30" s="15"/>
      <c r="NLT30" s="13"/>
      <c r="NLU30" s="9"/>
      <c r="NLV30" s="8"/>
      <c r="NLW30" s="8"/>
      <c r="NLX30" s="13"/>
      <c r="NLY30" s="13"/>
      <c r="NLZ30" s="14"/>
      <c r="NMA30" s="15"/>
      <c r="NMB30" s="13"/>
      <c r="NMC30" s="9"/>
      <c r="NMD30" s="8"/>
      <c r="NME30" s="8"/>
      <c r="NMF30" s="13"/>
      <c r="NMG30" s="13"/>
      <c r="NMH30" s="14"/>
      <c r="NMI30" s="15"/>
      <c r="NMJ30" s="13"/>
      <c r="NMK30" s="9"/>
      <c r="NML30" s="8"/>
      <c r="NMM30" s="8"/>
      <c r="NMN30" s="13"/>
      <c r="NMO30" s="13"/>
      <c r="NMP30" s="14"/>
      <c r="NMQ30" s="15"/>
      <c r="NMR30" s="13"/>
      <c r="NMS30" s="9"/>
      <c r="NMT30" s="8"/>
      <c r="NMU30" s="8"/>
      <c r="NMV30" s="13"/>
      <c r="NMW30" s="13"/>
      <c r="NMX30" s="14"/>
      <c r="NMY30" s="15"/>
      <c r="NMZ30" s="13"/>
      <c r="NNA30" s="9"/>
      <c r="NNB30" s="8"/>
      <c r="NNC30" s="8"/>
      <c r="NND30" s="13"/>
      <c r="NNE30" s="13"/>
      <c r="NNF30" s="14"/>
      <c r="NNG30" s="15"/>
      <c r="NNH30" s="13"/>
      <c r="NNI30" s="9"/>
      <c r="NNJ30" s="8"/>
      <c r="NNK30" s="8"/>
      <c r="NNL30" s="13"/>
      <c r="NNM30" s="13"/>
      <c r="NNN30" s="14"/>
      <c r="NNO30" s="15"/>
      <c r="NNP30" s="13"/>
      <c r="NNQ30" s="9"/>
      <c r="NNR30" s="8"/>
      <c r="NNS30" s="8"/>
      <c r="NNT30" s="13"/>
      <c r="NNU30" s="13"/>
      <c r="NNV30" s="14"/>
      <c r="NNW30" s="15"/>
      <c r="NNX30" s="13"/>
      <c r="NNY30" s="9"/>
      <c r="NNZ30" s="8"/>
      <c r="NOA30" s="8"/>
      <c r="NOB30" s="13"/>
      <c r="NOC30" s="13"/>
      <c r="NOD30" s="14"/>
      <c r="NOE30" s="15"/>
      <c r="NOF30" s="13"/>
      <c r="NOG30" s="9"/>
      <c r="NOH30" s="8"/>
      <c r="NOI30" s="8"/>
      <c r="NOJ30" s="13"/>
      <c r="NOK30" s="13"/>
      <c r="NOL30" s="14"/>
      <c r="NOM30" s="15"/>
      <c r="NON30" s="13"/>
      <c r="NOO30" s="9"/>
      <c r="NOP30" s="8"/>
      <c r="NOQ30" s="8"/>
      <c r="NOR30" s="13"/>
      <c r="NOS30" s="13"/>
      <c r="NOT30" s="14"/>
      <c r="NOU30" s="15"/>
      <c r="NOV30" s="13"/>
      <c r="NOW30" s="9"/>
      <c r="NOX30" s="8"/>
      <c r="NOY30" s="8"/>
      <c r="NOZ30" s="13"/>
      <c r="NPA30" s="13"/>
      <c r="NPB30" s="14"/>
      <c r="NPC30" s="15"/>
      <c r="NPD30" s="13"/>
      <c r="NPE30" s="9"/>
      <c r="NPF30" s="8"/>
      <c r="NPG30" s="8"/>
      <c r="NPH30" s="13"/>
      <c r="NPI30" s="13"/>
      <c r="NPJ30" s="14"/>
      <c r="NPK30" s="15"/>
      <c r="NPL30" s="13"/>
      <c r="NPM30" s="9"/>
      <c r="NPN30" s="8"/>
      <c r="NPO30" s="8"/>
      <c r="NPP30" s="13"/>
      <c r="NPQ30" s="13"/>
      <c r="NPR30" s="14"/>
      <c r="NPS30" s="15"/>
      <c r="NPT30" s="13"/>
      <c r="NPU30" s="9"/>
      <c r="NPV30" s="8"/>
      <c r="NPW30" s="8"/>
      <c r="NPX30" s="13"/>
      <c r="NPY30" s="13"/>
      <c r="NPZ30" s="14"/>
      <c r="NQA30" s="15"/>
      <c r="NQB30" s="13"/>
      <c r="NQC30" s="9"/>
      <c r="NQD30" s="8"/>
      <c r="NQE30" s="8"/>
      <c r="NQF30" s="13"/>
      <c r="NQG30" s="13"/>
      <c r="NQH30" s="14"/>
      <c r="NQI30" s="15"/>
      <c r="NQJ30" s="13"/>
      <c r="NQK30" s="9"/>
      <c r="NQL30" s="8"/>
      <c r="NQM30" s="8"/>
      <c r="NQN30" s="13"/>
      <c r="NQO30" s="13"/>
      <c r="NQP30" s="14"/>
      <c r="NQQ30" s="15"/>
      <c r="NQR30" s="13"/>
      <c r="NQS30" s="9"/>
      <c r="NQT30" s="8"/>
      <c r="NQU30" s="8"/>
      <c r="NQV30" s="13"/>
      <c r="NQW30" s="13"/>
      <c r="NQX30" s="14"/>
      <c r="NQY30" s="15"/>
      <c r="NQZ30" s="13"/>
      <c r="NRA30" s="9"/>
      <c r="NRB30" s="8"/>
      <c r="NRC30" s="8"/>
      <c r="NRD30" s="13"/>
      <c r="NRE30" s="13"/>
      <c r="NRF30" s="14"/>
      <c r="NRG30" s="15"/>
      <c r="NRH30" s="13"/>
      <c r="NRI30" s="9"/>
      <c r="NRJ30" s="8"/>
      <c r="NRK30" s="8"/>
      <c r="NRL30" s="13"/>
      <c r="NRM30" s="13"/>
      <c r="NRN30" s="14"/>
      <c r="NRO30" s="15"/>
      <c r="NRP30" s="13"/>
      <c r="NRQ30" s="9"/>
      <c r="NRR30" s="8"/>
      <c r="NRS30" s="8"/>
      <c r="NRT30" s="13"/>
      <c r="NRU30" s="13"/>
      <c r="NRV30" s="14"/>
      <c r="NRW30" s="15"/>
      <c r="NRX30" s="13"/>
      <c r="NRY30" s="9"/>
      <c r="NRZ30" s="8"/>
      <c r="NSA30" s="8"/>
      <c r="NSB30" s="13"/>
      <c r="NSC30" s="13"/>
      <c r="NSD30" s="14"/>
      <c r="NSE30" s="15"/>
      <c r="NSF30" s="13"/>
      <c r="NSG30" s="9"/>
      <c r="NSH30" s="8"/>
      <c r="NSI30" s="8"/>
      <c r="NSJ30" s="13"/>
      <c r="NSK30" s="13"/>
      <c r="NSL30" s="14"/>
      <c r="NSM30" s="15"/>
      <c r="NSN30" s="13"/>
      <c r="NSO30" s="9"/>
      <c r="NSP30" s="8"/>
      <c r="NSQ30" s="8"/>
      <c r="NSR30" s="13"/>
      <c r="NSS30" s="13"/>
      <c r="NST30" s="14"/>
      <c r="NSU30" s="15"/>
      <c r="NSV30" s="13"/>
      <c r="NSW30" s="9"/>
      <c r="NSX30" s="8"/>
      <c r="NSY30" s="8"/>
      <c r="NSZ30" s="13"/>
      <c r="NTA30" s="13"/>
      <c r="NTB30" s="14"/>
      <c r="NTC30" s="15"/>
      <c r="NTD30" s="13"/>
      <c r="NTE30" s="9"/>
      <c r="NTF30" s="8"/>
      <c r="NTG30" s="8"/>
      <c r="NTH30" s="13"/>
      <c r="NTI30" s="13"/>
      <c r="NTJ30" s="14"/>
      <c r="NTK30" s="15"/>
      <c r="NTL30" s="13"/>
      <c r="NTM30" s="9"/>
      <c r="NTN30" s="8"/>
      <c r="NTO30" s="8"/>
      <c r="NTP30" s="13"/>
      <c r="NTQ30" s="13"/>
      <c r="NTR30" s="14"/>
      <c r="NTS30" s="15"/>
      <c r="NTT30" s="13"/>
      <c r="NTU30" s="9"/>
      <c r="NTV30" s="8"/>
      <c r="NTW30" s="8"/>
      <c r="NTX30" s="13"/>
      <c r="NTY30" s="13"/>
      <c r="NTZ30" s="14"/>
      <c r="NUA30" s="15"/>
      <c r="NUB30" s="13"/>
      <c r="NUC30" s="9"/>
      <c r="NUD30" s="8"/>
      <c r="NUE30" s="8"/>
      <c r="NUF30" s="13"/>
      <c r="NUG30" s="13"/>
      <c r="NUH30" s="14"/>
      <c r="NUI30" s="15"/>
      <c r="NUJ30" s="13"/>
      <c r="NUK30" s="9"/>
      <c r="NUL30" s="8"/>
      <c r="NUM30" s="8"/>
      <c r="NUN30" s="13"/>
      <c r="NUO30" s="13"/>
      <c r="NUP30" s="14"/>
      <c r="NUQ30" s="15"/>
      <c r="NUR30" s="13"/>
      <c r="NUS30" s="9"/>
      <c r="NUT30" s="8"/>
      <c r="NUU30" s="8"/>
      <c r="NUV30" s="13"/>
      <c r="NUW30" s="13"/>
      <c r="NUX30" s="14"/>
      <c r="NUY30" s="15"/>
      <c r="NUZ30" s="13"/>
      <c r="NVA30" s="9"/>
      <c r="NVB30" s="8"/>
      <c r="NVC30" s="8"/>
      <c r="NVD30" s="13"/>
      <c r="NVE30" s="13"/>
      <c r="NVF30" s="14"/>
      <c r="NVG30" s="15"/>
      <c r="NVH30" s="13"/>
      <c r="NVI30" s="9"/>
      <c r="NVJ30" s="8"/>
      <c r="NVK30" s="8"/>
      <c r="NVL30" s="13"/>
      <c r="NVM30" s="13"/>
      <c r="NVN30" s="14"/>
      <c r="NVO30" s="15"/>
      <c r="NVP30" s="13"/>
      <c r="NVQ30" s="9"/>
      <c r="NVR30" s="8"/>
      <c r="NVS30" s="8"/>
      <c r="NVT30" s="13"/>
      <c r="NVU30" s="13"/>
      <c r="NVV30" s="14"/>
      <c r="NVW30" s="15"/>
      <c r="NVX30" s="13"/>
      <c r="NVY30" s="9"/>
      <c r="NVZ30" s="8"/>
      <c r="NWA30" s="8"/>
      <c r="NWB30" s="13"/>
      <c r="NWC30" s="13"/>
      <c r="NWD30" s="14"/>
      <c r="NWE30" s="15"/>
      <c r="NWF30" s="13"/>
      <c r="NWG30" s="9"/>
      <c r="NWH30" s="8"/>
      <c r="NWI30" s="8"/>
      <c r="NWJ30" s="13"/>
      <c r="NWK30" s="13"/>
      <c r="NWL30" s="14"/>
      <c r="NWM30" s="15"/>
      <c r="NWN30" s="13"/>
      <c r="NWO30" s="9"/>
      <c r="NWP30" s="8"/>
      <c r="NWQ30" s="8"/>
      <c r="NWR30" s="13"/>
      <c r="NWS30" s="13"/>
      <c r="NWT30" s="14"/>
      <c r="NWU30" s="15"/>
      <c r="NWV30" s="13"/>
      <c r="NWW30" s="9"/>
      <c r="NWX30" s="8"/>
      <c r="NWY30" s="8"/>
      <c r="NWZ30" s="13"/>
      <c r="NXA30" s="13"/>
      <c r="NXB30" s="14"/>
      <c r="NXC30" s="15"/>
      <c r="NXD30" s="13"/>
      <c r="NXE30" s="9"/>
      <c r="NXF30" s="8"/>
      <c r="NXG30" s="8"/>
      <c r="NXH30" s="13"/>
      <c r="NXI30" s="13"/>
      <c r="NXJ30" s="14"/>
      <c r="NXK30" s="15"/>
      <c r="NXL30" s="13"/>
      <c r="NXM30" s="9"/>
      <c r="NXN30" s="8"/>
      <c r="NXO30" s="8"/>
      <c r="NXP30" s="13"/>
      <c r="NXQ30" s="13"/>
      <c r="NXR30" s="14"/>
      <c r="NXS30" s="15"/>
      <c r="NXT30" s="13"/>
      <c r="NXU30" s="9"/>
      <c r="NXV30" s="8"/>
      <c r="NXW30" s="8"/>
      <c r="NXX30" s="13"/>
      <c r="NXY30" s="13"/>
      <c r="NXZ30" s="14"/>
      <c r="NYA30" s="15"/>
      <c r="NYB30" s="13"/>
      <c r="NYC30" s="9"/>
      <c r="NYD30" s="8"/>
      <c r="NYE30" s="8"/>
      <c r="NYF30" s="13"/>
      <c r="NYG30" s="13"/>
      <c r="NYH30" s="14"/>
      <c r="NYI30" s="15"/>
      <c r="NYJ30" s="13"/>
      <c r="NYK30" s="9"/>
      <c r="NYL30" s="8"/>
      <c r="NYM30" s="8"/>
      <c r="NYN30" s="13"/>
      <c r="NYO30" s="13"/>
      <c r="NYP30" s="14"/>
      <c r="NYQ30" s="15"/>
      <c r="NYR30" s="13"/>
      <c r="NYS30" s="9"/>
      <c r="NYT30" s="8"/>
      <c r="NYU30" s="8"/>
      <c r="NYV30" s="13"/>
      <c r="NYW30" s="13"/>
      <c r="NYX30" s="14"/>
      <c r="NYY30" s="15"/>
      <c r="NYZ30" s="13"/>
      <c r="NZA30" s="9"/>
      <c r="NZB30" s="8"/>
      <c r="NZC30" s="8"/>
      <c r="NZD30" s="13"/>
      <c r="NZE30" s="13"/>
      <c r="NZF30" s="14"/>
      <c r="NZG30" s="15"/>
      <c r="NZH30" s="13"/>
      <c r="NZI30" s="9"/>
      <c r="NZJ30" s="8"/>
      <c r="NZK30" s="8"/>
      <c r="NZL30" s="13"/>
      <c r="NZM30" s="13"/>
      <c r="NZN30" s="14"/>
      <c r="NZO30" s="15"/>
      <c r="NZP30" s="13"/>
      <c r="NZQ30" s="9"/>
      <c r="NZR30" s="8"/>
      <c r="NZS30" s="8"/>
      <c r="NZT30" s="13"/>
      <c r="NZU30" s="13"/>
      <c r="NZV30" s="14"/>
      <c r="NZW30" s="15"/>
      <c r="NZX30" s="13"/>
      <c r="NZY30" s="9"/>
      <c r="NZZ30" s="8"/>
      <c r="OAA30" s="8"/>
      <c r="OAB30" s="13"/>
      <c r="OAC30" s="13"/>
      <c r="OAD30" s="14"/>
      <c r="OAE30" s="15"/>
      <c r="OAF30" s="13"/>
      <c r="OAG30" s="9"/>
      <c r="OAH30" s="8"/>
      <c r="OAI30" s="8"/>
      <c r="OAJ30" s="13"/>
      <c r="OAK30" s="13"/>
      <c r="OAL30" s="14"/>
      <c r="OAM30" s="15"/>
      <c r="OAN30" s="13"/>
      <c r="OAO30" s="9"/>
      <c r="OAP30" s="8"/>
      <c r="OAQ30" s="8"/>
      <c r="OAR30" s="13"/>
      <c r="OAS30" s="13"/>
      <c r="OAT30" s="14"/>
      <c r="OAU30" s="15"/>
      <c r="OAV30" s="13"/>
      <c r="OAW30" s="9"/>
      <c r="OAX30" s="8"/>
      <c r="OAY30" s="8"/>
      <c r="OAZ30" s="13"/>
      <c r="OBA30" s="13"/>
      <c r="OBB30" s="14"/>
      <c r="OBC30" s="15"/>
      <c r="OBD30" s="13"/>
      <c r="OBE30" s="9"/>
      <c r="OBF30" s="8"/>
      <c r="OBG30" s="8"/>
      <c r="OBH30" s="13"/>
      <c r="OBI30" s="13"/>
      <c r="OBJ30" s="14"/>
      <c r="OBK30" s="15"/>
      <c r="OBL30" s="13"/>
      <c r="OBM30" s="9"/>
      <c r="OBN30" s="8"/>
      <c r="OBO30" s="8"/>
      <c r="OBP30" s="13"/>
      <c r="OBQ30" s="13"/>
      <c r="OBR30" s="14"/>
      <c r="OBS30" s="15"/>
      <c r="OBT30" s="13"/>
      <c r="OBU30" s="9"/>
      <c r="OBV30" s="8"/>
      <c r="OBW30" s="8"/>
      <c r="OBX30" s="13"/>
      <c r="OBY30" s="13"/>
      <c r="OBZ30" s="14"/>
      <c r="OCA30" s="15"/>
      <c r="OCB30" s="13"/>
      <c r="OCC30" s="9"/>
      <c r="OCD30" s="8"/>
      <c r="OCE30" s="8"/>
      <c r="OCF30" s="13"/>
      <c r="OCG30" s="13"/>
      <c r="OCH30" s="14"/>
      <c r="OCI30" s="15"/>
      <c r="OCJ30" s="13"/>
      <c r="OCK30" s="9"/>
      <c r="OCL30" s="8"/>
      <c r="OCM30" s="8"/>
      <c r="OCN30" s="13"/>
      <c r="OCO30" s="13"/>
      <c r="OCP30" s="14"/>
      <c r="OCQ30" s="15"/>
      <c r="OCR30" s="13"/>
      <c r="OCS30" s="9"/>
      <c r="OCT30" s="8"/>
      <c r="OCU30" s="8"/>
      <c r="OCV30" s="13"/>
      <c r="OCW30" s="13"/>
      <c r="OCX30" s="14"/>
      <c r="OCY30" s="15"/>
      <c r="OCZ30" s="13"/>
      <c r="ODA30" s="9"/>
      <c r="ODB30" s="8"/>
      <c r="ODC30" s="8"/>
      <c r="ODD30" s="13"/>
      <c r="ODE30" s="13"/>
      <c r="ODF30" s="14"/>
      <c r="ODG30" s="15"/>
      <c r="ODH30" s="13"/>
      <c r="ODI30" s="9"/>
      <c r="ODJ30" s="8"/>
      <c r="ODK30" s="8"/>
      <c r="ODL30" s="13"/>
      <c r="ODM30" s="13"/>
      <c r="ODN30" s="14"/>
      <c r="ODO30" s="15"/>
      <c r="ODP30" s="13"/>
      <c r="ODQ30" s="9"/>
      <c r="ODR30" s="8"/>
      <c r="ODS30" s="8"/>
      <c r="ODT30" s="13"/>
      <c r="ODU30" s="13"/>
      <c r="ODV30" s="14"/>
      <c r="ODW30" s="15"/>
      <c r="ODX30" s="13"/>
      <c r="ODY30" s="9"/>
      <c r="ODZ30" s="8"/>
      <c r="OEA30" s="8"/>
      <c r="OEB30" s="13"/>
      <c r="OEC30" s="13"/>
      <c r="OED30" s="14"/>
      <c r="OEE30" s="15"/>
      <c r="OEF30" s="13"/>
      <c r="OEG30" s="9"/>
      <c r="OEH30" s="8"/>
      <c r="OEI30" s="8"/>
      <c r="OEJ30" s="13"/>
      <c r="OEK30" s="13"/>
      <c r="OEL30" s="14"/>
      <c r="OEM30" s="15"/>
      <c r="OEN30" s="13"/>
      <c r="OEO30" s="9"/>
      <c r="OEP30" s="8"/>
      <c r="OEQ30" s="8"/>
      <c r="OER30" s="13"/>
      <c r="OES30" s="13"/>
      <c r="OET30" s="14"/>
      <c r="OEU30" s="15"/>
      <c r="OEV30" s="13"/>
      <c r="OEW30" s="9"/>
      <c r="OEX30" s="8"/>
      <c r="OEY30" s="8"/>
      <c r="OEZ30" s="13"/>
      <c r="OFA30" s="13"/>
      <c r="OFB30" s="14"/>
      <c r="OFC30" s="15"/>
      <c r="OFD30" s="13"/>
      <c r="OFE30" s="9"/>
      <c r="OFF30" s="8"/>
      <c r="OFG30" s="8"/>
      <c r="OFH30" s="13"/>
      <c r="OFI30" s="13"/>
      <c r="OFJ30" s="14"/>
      <c r="OFK30" s="15"/>
      <c r="OFL30" s="13"/>
      <c r="OFM30" s="9"/>
      <c r="OFN30" s="8"/>
      <c r="OFO30" s="8"/>
      <c r="OFP30" s="13"/>
      <c r="OFQ30" s="13"/>
      <c r="OFR30" s="14"/>
      <c r="OFS30" s="15"/>
      <c r="OFT30" s="13"/>
      <c r="OFU30" s="9"/>
      <c r="OFV30" s="8"/>
      <c r="OFW30" s="8"/>
      <c r="OFX30" s="13"/>
      <c r="OFY30" s="13"/>
      <c r="OFZ30" s="14"/>
      <c r="OGA30" s="15"/>
      <c r="OGB30" s="13"/>
      <c r="OGC30" s="9"/>
      <c r="OGD30" s="8"/>
      <c r="OGE30" s="8"/>
      <c r="OGF30" s="13"/>
      <c r="OGG30" s="13"/>
      <c r="OGH30" s="14"/>
      <c r="OGI30" s="15"/>
      <c r="OGJ30" s="13"/>
      <c r="OGK30" s="9"/>
      <c r="OGL30" s="8"/>
      <c r="OGM30" s="8"/>
      <c r="OGN30" s="13"/>
      <c r="OGO30" s="13"/>
      <c r="OGP30" s="14"/>
      <c r="OGQ30" s="15"/>
      <c r="OGR30" s="13"/>
      <c r="OGS30" s="9"/>
      <c r="OGT30" s="8"/>
      <c r="OGU30" s="8"/>
      <c r="OGV30" s="13"/>
      <c r="OGW30" s="13"/>
      <c r="OGX30" s="14"/>
      <c r="OGY30" s="15"/>
      <c r="OGZ30" s="13"/>
      <c r="OHA30" s="9"/>
      <c r="OHB30" s="8"/>
      <c r="OHC30" s="8"/>
      <c r="OHD30" s="13"/>
      <c r="OHE30" s="13"/>
      <c r="OHF30" s="14"/>
      <c r="OHG30" s="15"/>
      <c r="OHH30" s="13"/>
      <c r="OHI30" s="9"/>
      <c r="OHJ30" s="8"/>
      <c r="OHK30" s="8"/>
      <c r="OHL30" s="13"/>
      <c r="OHM30" s="13"/>
      <c r="OHN30" s="14"/>
      <c r="OHO30" s="15"/>
      <c r="OHP30" s="13"/>
      <c r="OHQ30" s="9"/>
      <c r="OHR30" s="8"/>
      <c r="OHS30" s="8"/>
      <c r="OHT30" s="13"/>
      <c r="OHU30" s="13"/>
      <c r="OHV30" s="14"/>
      <c r="OHW30" s="15"/>
      <c r="OHX30" s="13"/>
      <c r="OHY30" s="9"/>
      <c r="OHZ30" s="8"/>
      <c r="OIA30" s="8"/>
      <c r="OIB30" s="13"/>
      <c r="OIC30" s="13"/>
      <c r="OID30" s="14"/>
      <c r="OIE30" s="15"/>
      <c r="OIF30" s="13"/>
      <c r="OIG30" s="9"/>
      <c r="OIH30" s="8"/>
      <c r="OII30" s="8"/>
      <c r="OIJ30" s="13"/>
      <c r="OIK30" s="13"/>
      <c r="OIL30" s="14"/>
      <c r="OIM30" s="15"/>
      <c r="OIN30" s="13"/>
      <c r="OIO30" s="9"/>
      <c r="OIP30" s="8"/>
      <c r="OIQ30" s="8"/>
      <c r="OIR30" s="13"/>
      <c r="OIS30" s="13"/>
      <c r="OIT30" s="14"/>
      <c r="OIU30" s="15"/>
      <c r="OIV30" s="13"/>
      <c r="OIW30" s="9"/>
      <c r="OIX30" s="8"/>
      <c r="OIY30" s="8"/>
      <c r="OIZ30" s="13"/>
      <c r="OJA30" s="13"/>
      <c r="OJB30" s="14"/>
      <c r="OJC30" s="15"/>
      <c r="OJD30" s="13"/>
      <c r="OJE30" s="9"/>
      <c r="OJF30" s="8"/>
      <c r="OJG30" s="8"/>
      <c r="OJH30" s="13"/>
      <c r="OJI30" s="13"/>
      <c r="OJJ30" s="14"/>
      <c r="OJK30" s="15"/>
      <c r="OJL30" s="13"/>
      <c r="OJM30" s="9"/>
      <c r="OJN30" s="8"/>
      <c r="OJO30" s="8"/>
      <c r="OJP30" s="13"/>
      <c r="OJQ30" s="13"/>
      <c r="OJR30" s="14"/>
      <c r="OJS30" s="15"/>
      <c r="OJT30" s="13"/>
      <c r="OJU30" s="9"/>
      <c r="OJV30" s="8"/>
      <c r="OJW30" s="8"/>
      <c r="OJX30" s="13"/>
      <c r="OJY30" s="13"/>
      <c r="OJZ30" s="14"/>
      <c r="OKA30" s="15"/>
      <c r="OKB30" s="13"/>
      <c r="OKC30" s="9"/>
      <c r="OKD30" s="8"/>
      <c r="OKE30" s="8"/>
      <c r="OKF30" s="13"/>
      <c r="OKG30" s="13"/>
      <c r="OKH30" s="14"/>
      <c r="OKI30" s="15"/>
      <c r="OKJ30" s="13"/>
      <c r="OKK30" s="9"/>
      <c r="OKL30" s="8"/>
      <c r="OKM30" s="8"/>
      <c r="OKN30" s="13"/>
      <c r="OKO30" s="13"/>
      <c r="OKP30" s="14"/>
      <c r="OKQ30" s="15"/>
      <c r="OKR30" s="13"/>
      <c r="OKS30" s="9"/>
      <c r="OKT30" s="8"/>
      <c r="OKU30" s="8"/>
      <c r="OKV30" s="13"/>
      <c r="OKW30" s="13"/>
      <c r="OKX30" s="14"/>
      <c r="OKY30" s="15"/>
      <c r="OKZ30" s="13"/>
      <c r="OLA30" s="9"/>
      <c r="OLB30" s="8"/>
      <c r="OLC30" s="8"/>
      <c r="OLD30" s="13"/>
      <c r="OLE30" s="13"/>
      <c r="OLF30" s="14"/>
      <c r="OLG30" s="15"/>
      <c r="OLH30" s="13"/>
      <c r="OLI30" s="9"/>
      <c r="OLJ30" s="8"/>
      <c r="OLK30" s="8"/>
      <c r="OLL30" s="13"/>
      <c r="OLM30" s="13"/>
      <c r="OLN30" s="14"/>
      <c r="OLO30" s="15"/>
      <c r="OLP30" s="13"/>
      <c r="OLQ30" s="9"/>
      <c r="OLR30" s="8"/>
      <c r="OLS30" s="8"/>
      <c r="OLT30" s="13"/>
      <c r="OLU30" s="13"/>
      <c r="OLV30" s="14"/>
      <c r="OLW30" s="15"/>
      <c r="OLX30" s="13"/>
      <c r="OLY30" s="9"/>
      <c r="OLZ30" s="8"/>
      <c r="OMA30" s="8"/>
      <c r="OMB30" s="13"/>
      <c r="OMC30" s="13"/>
      <c r="OMD30" s="14"/>
      <c r="OME30" s="15"/>
      <c r="OMF30" s="13"/>
      <c r="OMG30" s="9"/>
      <c r="OMH30" s="8"/>
      <c r="OMI30" s="8"/>
      <c r="OMJ30" s="13"/>
      <c r="OMK30" s="13"/>
      <c r="OML30" s="14"/>
      <c r="OMM30" s="15"/>
      <c r="OMN30" s="13"/>
      <c r="OMO30" s="9"/>
      <c r="OMP30" s="8"/>
      <c r="OMQ30" s="8"/>
      <c r="OMR30" s="13"/>
      <c r="OMS30" s="13"/>
      <c r="OMT30" s="14"/>
      <c r="OMU30" s="15"/>
      <c r="OMV30" s="13"/>
      <c r="OMW30" s="9"/>
      <c r="OMX30" s="8"/>
      <c r="OMY30" s="8"/>
      <c r="OMZ30" s="13"/>
      <c r="ONA30" s="13"/>
      <c r="ONB30" s="14"/>
      <c r="ONC30" s="15"/>
      <c r="OND30" s="13"/>
      <c r="ONE30" s="9"/>
      <c r="ONF30" s="8"/>
      <c r="ONG30" s="8"/>
      <c r="ONH30" s="13"/>
      <c r="ONI30" s="13"/>
      <c r="ONJ30" s="14"/>
      <c r="ONK30" s="15"/>
      <c r="ONL30" s="13"/>
      <c r="ONM30" s="9"/>
      <c r="ONN30" s="8"/>
      <c r="ONO30" s="8"/>
      <c r="ONP30" s="13"/>
      <c r="ONQ30" s="13"/>
      <c r="ONR30" s="14"/>
      <c r="ONS30" s="15"/>
      <c r="ONT30" s="13"/>
      <c r="ONU30" s="9"/>
      <c r="ONV30" s="8"/>
      <c r="ONW30" s="8"/>
      <c r="ONX30" s="13"/>
      <c r="ONY30" s="13"/>
      <c r="ONZ30" s="14"/>
      <c r="OOA30" s="15"/>
      <c r="OOB30" s="13"/>
      <c r="OOC30" s="9"/>
      <c r="OOD30" s="8"/>
      <c r="OOE30" s="8"/>
      <c r="OOF30" s="13"/>
      <c r="OOG30" s="13"/>
      <c r="OOH30" s="14"/>
      <c r="OOI30" s="15"/>
      <c r="OOJ30" s="13"/>
      <c r="OOK30" s="9"/>
      <c r="OOL30" s="8"/>
      <c r="OOM30" s="8"/>
      <c r="OON30" s="13"/>
      <c r="OOO30" s="13"/>
      <c r="OOP30" s="14"/>
      <c r="OOQ30" s="15"/>
      <c r="OOR30" s="13"/>
      <c r="OOS30" s="9"/>
      <c r="OOT30" s="8"/>
      <c r="OOU30" s="8"/>
      <c r="OOV30" s="13"/>
      <c r="OOW30" s="13"/>
      <c r="OOX30" s="14"/>
      <c r="OOY30" s="15"/>
      <c r="OOZ30" s="13"/>
      <c r="OPA30" s="9"/>
      <c r="OPB30" s="8"/>
      <c r="OPC30" s="8"/>
      <c r="OPD30" s="13"/>
      <c r="OPE30" s="13"/>
      <c r="OPF30" s="14"/>
      <c r="OPG30" s="15"/>
      <c r="OPH30" s="13"/>
      <c r="OPI30" s="9"/>
      <c r="OPJ30" s="8"/>
      <c r="OPK30" s="8"/>
      <c r="OPL30" s="13"/>
      <c r="OPM30" s="13"/>
      <c r="OPN30" s="14"/>
      <c r="OPO30" s="15"/>
      <c r="OPP30" s="13"/>
      <c r="OPQ30" s="9"/>
      <c r="OPR30" s="8"/>
      <c r="OPS30" s="8"/>
      <c r="OPT30" s="13"/>
      <c r="OPU30" s="13"/>
      <c r="OPV30" s="14"/>
      <c r="OPW30" s="15"/>
      <c r="OPX30" s="13"/>
      <c r="OPY30" s="9"/>
      <c r="OPZ30" s="8"/>
      <c r="OQA30" s="8"/>
      <c r="OQB30" s="13"/>
      <c r="OQC30" s="13"/>
      <c r="OQD30" s="14"/>
      <c r="OQE30" s="15"/>
      <c r="OQF30" s="13"/>
      <c r="OQG30" s="9"/>
      <c r="OQH30" s="8"/>
      <c r="OQI30" s="8"/>
      <c r="OQJ30" s="13"/>
      <c r="OQK30" s="13"/>
      <c r="OQL30" s="14"/>
      <c r="OQM30" s="15"/>
      <c r="OQN30" s="13"/>
      <c r="OQO30" s="9"/>
      <c r="OQP30" s="8"/>
      <c r="OQQ30" s="8"/>
      <c r="OQR30" s="13"/>
      <c r="OQS30" s="13"/>
      <c r="OQT30" s="14"/>
      <c r="OQU30" s="15"/>
      <c r="OQV30" s="13"/>
      <c r="OQW30" s="9"/>
      <c r="OQX30" s="8"/>
      <c r="OQY30" s="8"/>
      <c r="OQZ30" s="13"/>
      <c r="ORA30" s="13"/>
      <c r="ORB30" s="14"/>
      <c r="ORC30" s="15"/>
      <c r="ORD30" s="13"/>
      <c r="ORE30" s="9"/>
      <c r="ORF30" s="8"/>
      <c r="ORG30" s="8"/>
      <c r="ORH30" s="13"/>
      <c r="ORI30" s="13"/>
      <c r="ORJ30" s="14"/>
      <c r="ORK30" s="15"/>
      <c r="ORL30" s="13"/>
      <c r="ORM30" s="9"/>
      <c r="ORN30" s="8"/>
      <c r="ORO30" s="8"/>
      <c r="ORP30" s="13"/>
      <c r="ORQ30" s="13"/>
      <c r="ORR30" s="14"/>
      <c r="ORS30" s="15"/>
      <c r="ORT30" s="13"/>
      <c r="ORU30" s="9"/>
      <c r="ORV30" s="8"/>
      <c r="ORW30" s="8"/>
      <c r="ORX30" s="13"/>
      <c r="ORY30" s="13"/>
      <c r="ORZ30" s="14"/>
      <c r="OSA30" s="15"/>
      <c r="OSB30" s="13"/>
      <c r="OSC30" s="9"/>
      <c r="OSD30" s="8"/>
      <c r="OSE30" s="8"/>
      <c r="OSF30" s="13"/>
      <c r="OSG30" s="13"/>
      <c r="OSH30" s="14"/>
      <c r="OSI30" s="15"/>
      <c r="OSJ30" s="13"/>
      <c r="OSK30" s="9"/>
      <c r="OSL30" s="8"/>
      <c r="OSM30" s="8"/>
      <c r="OSN30" s="13"/>
      <c r="OSO30" s="13"/>
      <c r="OSP30" s="14"/>
      <c r="OSQ30" s="15"/>
      <c r="OSR30" s="13"/>
      <c r="OSS30" s="9"/>
      <c r="OST30" s="8"/>
      <c r="OSU30" s="8"/>
      <c r="OSV30" s="13"/>
      <c r="OSW30" s="13"/>
      <c r="OSX30" s="14"/>
      <c r="OSY30" s="15"/>
      <c r="OSZ30" s="13"/>
      <c r="OTA30" s="9"/>
      <c r="OTB30" s="8"/>
      <c r="OTC30" s="8"/>
      <c r="OTD30" s="13"/>
      <c r="OTE30" s="13"/>
      <c r="OTF30" s="14"/>
      <c r="OTG30" s="15"/>
      <c r="OTH30" s="13"/>
      <c r="OTI30" s="9"/>
      <c r="OTJ30" s="8"/>
      <c r="OTK30" s="8"/>
      <c r="OTL30" s="13"/>
      <c r="OTM30" s="13"/>
      <c r="OTN30" s="14"/>
      <c r="OTO30" s="15"/>
      <c r="OTP30" s="13"/>
      <c r="OTQ30" s="9"/>
      <c r="OTR30" s="8"/>
      <c r="OTS30" s="8"/>
      <c r="OTT30" s="13"/>
      <c r="OTU30" s="13"/>
      <c r="OTV30" s="14"/>
      <c r="OTW30" s="15"/>
      <c r="OTX30" s="13"/>
      <c r="OTY30" s="9"/>
      <c r="OTZ30" s="8"/>
      <c r="OUA30" s="8"/>
      <c r="OUB30" s="13"/>
      <c r="OUC30" s="13"/>
      <c r="OUD30" s="14"/>
      <c r="OUE30" s="15"/>
      <c r="OUF30" s="13"/>
      <c r="OUG30" s="9"/>
      <c r="OUH30" s="8"/>
      <c r="OUI30" s="8"/>
      <c r="OUJ30" s="13"/>
      <c r="OUK30" s="13"/>
      <c r="OUL30" s="14"/>
      <c r="OUM30" s="15"/>
      <c r="OUN30" s="13"/>
      <c r="OUO30" s="9"/>
      <c r="OUP30" s="8"/>
      <c r="OUQ30" s="8"/>
      <c r="OUR30" s="13"/>
      <c r="OUS30" s="13"/>
      <c r="OUT30" s="14"/>
      <c r="OUU30" s="15"/>
      <c r="OUV30" s="13"/>
      <c r="OUW30" s="9"/>
      <c r="OUX30" s="8"/>
      <c r="OUY30" s="8"/>
      <c r="OUZ30" s="13"/>
      <c r="OVA30" s="13"/>
      <c r="OVB30" s="14"/>
      <c r="OVC30" s="15"/>
      <c r="OVD30" s="13"/>
      <c r="OVE30" s="9"/>
      <c r="OVF30" s="8"/>
      <c r="OVG30" s="8"/>
      <c r="OVH30" s="13"/>
      <c r="OVI30" s="13"/>
      <c r="OVJ30" s="14"/>
      <c r="OVK30" s="15"/>
      <c r="OVL30" s="13"/>
      <c r="OVM30" s="9"/>
      <c r="OVN30" s="8"/>
      <c r="OVO30" s="8"/>
      <c r="OVP30" s="13"/>
      <c r="OVQ30" s="13"/>
      <c r="OVR30" s="14"/>
      <c r="OVS30" s="15"/>
      <c r="OVT30" s="13"/>
      <c r="OVU30" s="9"/>
      <c r="OVV30" s="8"/>
      <c r="OVW30" s="8"/>
      <c r="OVX30" s="13"/>
      <c r="OVY30" s="13"/>
      <c r="OVZ30" s="14"/>
      <c r="OWA30" s="15"/>
      <c r="OWB30" s="13"/>
      <c r="OWC30" s="9"/>
      <c r="OWD30" s="8"/>
      <c r="OWE30" s="8"/>
      <c r="OWF30" s="13"/>
      <c r="OWG30" s="13"/>
      <c r="OWH30" s="14"/>
      <c r="OWI30" s="15"/>
      <c r="OWJ30" s="13"/>
      <c r="OWK30" s="9"/>
      <c r="OWL30" s="8"/>
      <c r="OWM30" s="8"/>
      <c r="OWN30" s="13"/>
      <c r="OWO30" s="13"/>
      <c r="OWP30" s="14"/>
      <c r="OWQ30" s="15"/>
      <c r="OWR30" s="13"/>
      <c r="OWS30" s="9"/>
      <c r="OWT30" s="8"/>
      <c r="OWU30" s="8"/>
      <c r="OWV30" s="13"/>
      <c r="OWW30" s="13"/>
      <c r="OWX30" s="14"/>
      <c r="OWY30" s="15"/>
      <c r="OWZ30" s="13"/>
      <c r="OXA30" s="9"/>
      <c r="OXB30" s="8"/>
      <c r="OXC30" s="8"/>
      <c r="OXD30" s="13"/>
      <c r="OXE30" s="13"/>
      <c r="OXF30" s="14"/>
      <c r="OXG30" s="15"/>
      <c r="OXH30" s="13"/>
      <c r="OXI30" s="9"/>
      <c r="OXJ30" s="8"/>
      <c r="OXK30" s="8"/>
      <c r="OXL30" s="13"/>
      <c r="OXM30" s="13"/>
      <c r="OXN30" s="14"/>
      <c r="OXO30" s="15"/>
      <c r="OXP30" s="13"/>
      <c r="OXQ30" s="9"/>
      <c r="OXR30" s="8"/>
      <c r="OXS30" s="8"/>
      <c r="OXT30" s="13"/>
      <c r="OXU30" s="13"/>
      <c r="OXV30" s="14"/>
      <c r="OXW30" s="15"/>
      <c r="OXX30" s="13"/>
      <c r="OXY30" s="9"/>
      <c r="OXZ30" s="8"/>
      <c r="OYA30" s="8"/>
      <c r="OYB30" s="13"/>
      <c r="OYC30" s="13"/>
      <c r="OYD30" s="14"/>
      <c r="OYE30" s="15"/>
      <c r="OYF30" s="13"/>
      <c r="OYG30" s="9"/>
      <c r="OYH30" s="8"/>
      <c r="OYI30" s="8"/>
      <c r="OYJ30" s="13"/>
      <c r="OYK30" s="13"/>
      <c r="OYL30" s="14"/>
      <c r="OYM30" s="15"/>
      <c r="OYN30" s="13"/>
      <c r="OYO30" s="9"/>
      <c r="OYP30" s="8"/>
      <c r="OYQ30" s="8"/>
      <c r="OYR30" s="13"/>
      <c r="OYS30" s="13"/>
      <c r="OYT30" s="14"/>
      <c r="OYU30" s="15"/>
      <c r="OYV30" s="13"/>
      <c r="OYW30" s="9"/>
      <c r="OYX30" s="8"/>
      <c r="OYY30" s="8"/>
      <c r="OYZ30" s="13"/>
      <c r="OZA30" s="13"/>
      <c r="OZB30" s="14"/>
      <c r="OZC30" s="15"/>
      <c r="OZD30" s="13"/>
      <c r="OZE30" s="9"/>
      <c r="OZF30" s="8"/>
      <c r="OZG30" s="8"/>
      <c r="OZH30" s="13"/>
      <c r="OZI30" s="13"/>
      <c r="OZJ30" s="14"/>
      <c r="OZK30" s="15"/>
      <c r="OZL30" s="13"/>
      <c r="OZM30" s="9"/>
      <c r="OZN30" s="8"/>
      <c r="OZO30" s="8"/>
      <c r="OZP30" s="13"/>
      <c r="OZQ30" s="13"/>
      <c r="OZR30" s="14"/>
      <c r="OZS30" s="15"/>
      <c r="OZT30" s="13"/>
      <c r="OZU30" s="9"/>
      <c r="OZV30" s="8"/>
      <c r="OZW30" s="8"/>
      <c r="OZX30" s="13"/>
      <c r="OZY30" s="13"/>
      <c r="OZZ30" s="14"/>
      <c r="PAA30" s="15"/>
      <c r="PAB30" s="13"/>
      <c r="PAC30" s="9"/>
      <c r="PAD30" s="8"/>
      <c r="PAE30" s="8"/>
      <c r="PAF30" s="13"/>
      <c r="PAG30" s="13"/>
      <c r="PAH30" s="14"/>
      <c r="PAI30" s="15"/>
      <c r="PAJ30" s="13"/>
      <c r="PAK30" s="9"/>
      <c r="PAL30" s="8"/>
      <c r="PAM30" s="8"/>
      <c r="PAN30" s="13"/>
      <c r="PAO30" s="13"/>
      <c r="PAP30" s="14"/>
      <c r="PAQ30" s="15"/>
      <c r="PAR30" s="13"/>
      <c r="PAS30" s="9"/>
      <c r="PAT30" s="8"/>
      <c r="PAU30" s="8"/>
      <c r="PAV30" s="13"/>
      <c r="PAW30" s="13"/>
      <c r="PAX30" s="14"/>
      <c r="PAY30" s="15"/>
      <c r="PAZ30" s="13"/>
      <c r="PBA30" s="9"/>
      <c r="PBB30" s="8"/>
      <c r="PBC30" s="8"/>
      <c r="PBD30" s="13"/>
      <c r="PBE30" s="13"/>
      <c r="PBF30" s="14"/>
      <c r="PBG30" s="15"/>
      <c r="PBH30" s="13"/>
      <c r="PBI30" s="9"/>
      <c r="PBJ30" s="8"/>
      <c r="PBK30" s="8"/>
      <c r="PBL30" s="13"/>
      <c r="PBM30" s="13"/>
      <c r="PBN30" s="14"/>
      <c r="PBO30" s="15"/>
      <c r="PBP30" s="13"/>
      <c r="PBQ30" s="9"/>
      <c r="PBR30" s="8"/>
      <c r="PBS30" s="8"/>
      <c r="PBT30" s="13"/>
      <c r="PBU30" s="13"/>
      <c r="PBV30" s="14"/>
      <c r="PBW30" s="15"/>
      <c r="PBX30" s="13"/>
      <c r="PBY30" s="9"/>
      <c r="PBZ30" s="8"/>
      <c r="PCA30" s="8"/>
      <c r="PCB30" s="13"/>
      <c r="PCC30" s="13"/>
      <c r="PCD30" s="14"/>
      <c r="PCE30" s="15"/>
      <c r="PCF30" s="13"/>
      <c r="PCG30" s="9"/>
      <c r="PCH30" s="8"/>
      <c r="PCI30" s="8"/>
      <c r="PCJ30" s="13"/>
      <c r="PCK30" s="13"/>
      <c r="PCL30" s="14"/>
      <c r="PCM30" s="15"/>
      <c r="PCN30" s="13"/>
      <c r="PCO30" s="9"/>
      <c r="PCP30" s="8"/>
      <c r="PCQ30" s="8"/>
      <c r="PCR30" s="13"/>
      <c r="PCS30" s="13"/>
      <c r="PCT30" s="14"/>
      <c r="PCU30" s="15"/>
      <c r="PCV30" s="13"/>
      <c r="PCW30" s="9"/>
      <c r="PCX30" s="8"/>
      <c r="PCY30" s="8"/>
      <c r="PCZ30" s="13"/>
      <c r="PDA30" s="13"/>
      <c r="PDB30" s="14"/>
      <c r="PDC30" s="15"/>
      <c r="PDD30" s="13"/>
      <c r="PDE30" s="9"/>
      <c r="PDF30" s="8"/>
      <c r="PDG30" s="8"/>
      <c r="PDH30" s="13"/>
      <c r="PDI30" s="13"/>
      <c r="PDJ30" s="14"/>
      <c r="PDK30" s="15"/>
      <c r="PDL30" s="13"/>
      <c r="PDM30" s="9"/>
      <c r="PDN30" s="8"/>
      <c r="PDO30" s="8"/>
      <c r="PDP30" s="13"/>
      <c r="PDQ30" s="13"/>
      <c r="PDR30" s="14"/>
      <c r="PDS30" s="15"/>
      <c r="PDT30" s="13"/>
      <c r="PDU30" s="9"/>
      <c r="PDV30" s="8"/>
      <c r="PDW30" s="8"/>
      <c r="PDX30" s="13"/>
      <c r="PDY30" s="13"/>
      <c r="PDZ30" s="14"/>
      <c r="PEA30" s="15"/>
      <c r="PEB30" s="13"/>
      <c r="PEC30" s="9"/>
      <c r="PED30" s="8"/>
      <c r="PEE30" s="8"/>
      <c r="PEF30" s="13"/>
      <c r="PEG30" s="13"/>
      <c r="PEH30" s="14"/>
      <c r="PEI30" s="15"/>
      <c r="PEJ30" s="13"/>
      <c r="PEK30" s="9"/>
      <c r="PEL30" s="8"/>
      <c r="PEM30" s="8"/>
      <c r="PEN30" s="13"/>
      <c r="PEO30" s="13"/>
      <c r="PEP30" s="14"/>
      <c r="PEQ30" s="15"/>
      <c r="PER30" s="13"/>
      <c r="PES30" s="9"/>
      <c r="PET30" s="8"/>
      <c r="PEU30" s="8"/>
      <c r="PEV30" s="13"/>
      <c r="PEW30" s="13"/>
      <c r="PEX30" s="14"/>
      <c r="PEY30" s="15"/>
      <c r="PEZ30" s="13"/>
      <c r="PFA30" s="9"/>
      <c r="PFB30" s="8"/>
      <c r="PFC30" s="8"/>
      <c r="PFD30" s="13"/>
      <c r="PFE30" s="13"/>
      <c r="PFF30" s="14"/>
      <c r="PFG30" s="15"/>
      <c r="PFH30" s="13"/>
      <c r="PFI30" s="9"/>
      <c r="PFJ30" s="8"/>
      <c r="PFK30" s="8"/>
      <c r="PFL30" s="13"/>
      <c r="PFM30" s="13"/>
      <c r="PFN30" s="14"/>
      <c r="PFO30" s="15"/>
      <c r="PFP30" s="13"/>
      <c r="PFQ30" s="9"/>
      <c r="PFR30" s="8"/>
      <c r="PFS30" s="8"/>
      <c r="PFT30" s="13"/>
      <c r="PFU30" s="13"/>
      <c r="PFV30" s="14"/>
      <c r="PFW30" s="15"/>
      <c r="PFX30" s="13"/>
      <c r="PFY30" s="9"/>
      <c r="PFZ30" s="8"/>
      <c r="PGA30" s="8"/>
      <c r="PGB30" s="13"/>
      <c r="PGC30" s="13"/>
      <c r="PGD30" s="14"/>
      <c r="PGE30" s="15"/>
      <c r="PGF30" s="13"/>
      <c r="PGG30" s="9"/>
      <c r="PGH30" s="8"/>
      <c r="PGI30" s="8"/>
      <c r="PGJ30" s="13"/>
      <c r="PGK30" s="13"/>
      <c r="PGL30" s="14"/>
      <c r="PGM30" s="15"/>
      <c r="PGN30" s="13"/>
      <c r="PGO30" s="9"/>
      <c r="PGP30" s="8"/>
      <c r="PGQ30" s="8"/>
      <c r="PGR30" s="13"/>
      <c r="PGS30" s="13"/>
      <c r="PGT30" s="14"/>
      <c r="PGU30" s="15"/>
      <c r="PGV30" s="13"/>
      <c r="PGW30" s="9"/>
      <c r="PGX30" s="8"/>
      <c r="PGY30" s="8"/>
      <c r="PGZ30" s="13"/>
      <c r="PHA30" s="13"/>
      <c r="PHB30" s="14"/>
      <c r="PHC30" s="15"/>
      <c r="PHD30" s="13"/>
      <c r="PHE30" s="9"/>
      <c r="PHF30" s="8"/>
      <c r="PHG30" s="8"/>
      <c r="PHH30" s="13"/>
      <c r="PHI30" s="13"/>
      <c r="PHJ30" s="14"/>
      <c r="PHK30" s="15"/>
      <c r="PHL30" s="13"/>
      <c r="PHM30" s="9"/>
      <c r="PHN30" s="8"/>
      <c r="PHO30" s="8"/>
      <c r="PHP30" s="13"/>
      <c r="PHQ30" s="13"/>
      <c r="PHR30" s="14"/>
      <c r="PHS30" s="15"/>
      <c r="PHT30" s="13"/>
      <c r="PHU30" s="9"/>
      <c r="PHV30" s="8"/>
      <c r="PHW30" s="8"/>
      <c r="PHX30" s="13"/>
      <c r="PHY30" s="13"/>
      <c r="PHZ30" s="14"/>
      <c r="PIA30" s="15"/>
      <c r="PIB30" s="13"/>
      <c r="PIC30" s="9"/>
      <c r="PID30" s="8"/>
      <c r="PIE30" s="8"/>
      <c r="PIF30" s="13"/>
      <c r="PIG30" s="13"/>
      <c r="PIH30" s="14"/>
      <c r="PII30" s="15"/>
      <c r="PIJ30" s="13"/>
      <c r="PIK30" s="9"/>
      <c r="PIL30" s="8"/>
      <c r="PIM30" s="8"/>
      <c r="PIN30" s="13"/>
      <c r="PIO30" s="13"/>
      <c r="PIP30" s="14"/>
      <c r="PIQ30" s="15"/>
      <c r="PIR30" s="13"/>
      <c r="PIS30" s="9"/>
      <c r="PIT30" s="8"/>
      <c r="PIU30" s="8"/>
      <c r="PIV30" s="13"/>
      <c r="PIW30" s="13"/>
      <c r="PIX30" s="14"/>
      <c r="PIY30" s="15"/>
      <c r="PIZ30" s="13"/>
      <c r="PJA30" s="9"/>
      <c r="PJB30" s="8"/>
      <c r="PJC30" s="8"/>
      <c r="PJD30" s="13"/>
      <c r="PJE30" s="13"/>
      <c r="PJF30" s="14"/>
      <c r="PJG30" s="15"/>
      <c r="PJH30" s="13"/>
      <c r="PJI30" s="9"/>
      <c r="PJJ30" s="8"/>
      <c r="PJK30" s="8"/>
      <c r="PJL30" s="13"/>
      <c r="PJM30" s="13"/>
      <c r="PJN30" s="14"/>
      <c r="PJO30" s="15"/>
      <c r="PJP30" s="13"/>
      <c r="PJQ30" s="9"/>
      <c r="PJR30" s="8"/>
      <c r="PJS30" s="8"/>
      <c r="PJT30" s="13"/>
      <c r="PJU30" s="13"/>
      <c r="PJV30" s="14"/>
      <c r="PJW30" s="15"/>
      <c r="PJX30" s="13"/>
      <c r="PJY30" s="9"/>
      <c r="PJZ30" s="8"/>
      <c r="PKA30" s="8"/>
      <c r="PKB30" s="13"/>
      <c r="PKC30" s="13"/>
      <c r="PKD30" s="14"/>
      <c r="PKE30" s="15"/>
      <c r="PKF30" s="13"/>
      <c r="PKG30" s="9"/>
      <c r="PKH30" s="8"/>
      <c r="PKI30" s="8"/>
      <c r="PKJ30" s="13"/>
      <c r="PKK30" s="13"/>
      <c r="PKL30" s="14"/>
      <c r="PKM30" s="15"/>
      <c r="PKN30" s="13"/>
      <c r="PKO30" s="9"/>
      <c r="PKP30" s="8"/>
      <c r="PKQ30" s="8"/>
      <c r="PKR30" s="13"/>
      <c r="PKS30" s="13"/>
      <c r="PKT30" s="14"/>
      <c r="PKU30" s="15"/>
      <c r="PKV30" s="13"/>
      <c r="PKW30" s="9"/>
      <c r="PKX30" s="8"/>
      <c r="PKY30" s="8"/>
      <c r="PKZ30" s="13"/>
      <c r="PLA30" s="13"/>
      <c r="PLB30" s="14"/>
      <c r="PLC30" s="15"/>
      <c r="PLD30" s="13"/>
      <c r="PLE30" s="9"/>
      <c r="PLF30" s="8"/>
      <c r="PLG30" s="8"/>
      <c r="PLH30" s="13"/>
      <c r="PLI30" s="13"/>
      <c r="PLJ30" s="14"/>
      <c r="PLK30" s="15"/>
      <c r="PLL30" s="13"/>
      <c r="PLM30" s="9"/>
      <c r="PLN30" s="8"/>
      <c r="PLO30" s="8"/>
      <c r="PLP30" s="13"/>
      <c r="PLQ30" s="13"/>
      <c r="PLR30" s="14"/>
      <c r="PLS30" s="15"/>
      <c r="PLT30" s="13"/>
      <c r="PLU30" s="9"/>
      <c r="PLV30" s="8"/>
      <c r="PLW30" s="8"/>
      <c r="PLX30" s="13"/>
      <c r="PLY30" s="13"/>
      <c r="PLZ30" s="14"/>
      <c r="PMA30" s="15"/>
      <c r="PMB30" s="13"/>
      <c r="PMC30" s="9"/>
      <c r="PMD30" s="8"/>
      <c r="PME30" s="8"/>
      <c r="PMF30" s="13"/>
      <c r="PMG30" s="13"/>
      <c r="PMH30" s="14"/>
      <c r="PMI30" s="15"/>
      <c r="PMJ30" s="13"/>
      <c r="PMK30" s="9"/>
      <c r="PML30" s="8"/>
      <c r="PMM30" s="8"/>
      <c r="PMN30" s="13"/>
      <c r="PMO30" s="13"/>
      <c r="PMP30" s="14"/>
      <c r="PMQ30" s="15"/>
      <c r="PMR30" s="13"/>
      <c r="PMS30" s="9"/>
      <c r="PMT30" s="8"/>
      <c r="PMU30" s="8"/>
      <c r="PMV30" s="13"/>
      <c r="PMW30" s="13"/>
      <c r="PMX30" s="14"/>
      <c r="PMY30" s="15"/>
      <c r="PMZ30" s="13"/>
      <c r="PNA30" s="9"/>
      <c r="PNB30" s="8"/>
      <c r="PNC30" s="8"/>
      <c r="PND30" s="13"/>
      <c r="PNE30" s="13"/>
      <c r="PNF30" s="14"/>
      <c r="PNG30" s="15"/>
      <c r="PNH30" s="13"/>
      <c r="PNI30" s="9"/>
      <c r="PNJ30" s="8"/>
      <c r="PNK30" s="8"/>
      <c r="PNL30" s="13"/>
      <c r="PNM30" s="13"/>
      <c r="PNN30" s="14"/>
      <c r="PNO30" s="15"/>
      <c r="PNP30" s="13"/>
      <c r="PNQ30" s="9"/>
      <c r="PNR30" s="8"/>
      <c r="PNS30" s="8"/>
      <c r="PNT30" s="13"/>
      <c r="PNU30" s="13"/>
      <c r="PNV30" s="14"/>
      <c r="PNW30" s="15"/>
      <c r="PNX30" s="13"/>
      <c r="PNY30" s="9"/>
      <c r="PNZ30" s="8"/>
      <c r="POA30" s="8"/>
      <c r="POB30" s="13"/>
      <c r="POC30" s="13"/>
      <c r="POD30" s="14"/>
      <c r="POE30" s="15"/>
      <c r="POF30" s="13"/>
      <c r="POG30" s="9"/>
      <c r="POH30" s="8"/>
      <c r="POI30" s="8"/>
      <c r="POJ30" s="13"/>
      <c r="POK30" s="13"/>
      <c r="POL30" s="14"/>
      <c r="POM30" s="15"/>
      <c r="PON30" s="13"/>
      <c r="POO30" s="9"/>
      <c r="POP30" s="8"/>
      <c r="POQ30" s="8"/>
      <c r="POR30" s="13"/>
      <c r="POS30" s="13"/>
      <c r="POT30" s="14"/>
      <c r="POU30" s="15"/>
      <c r="POV30" s="13"/>
      <c r="POW30" s="9"/>
      <c r="POX30" s="8"/>
      <c r="POY30" s="8"/>
      <c r="POZ30" s="13"/>
      <c r="PPA30" s="13"/>
      <c r="PPB30" s="14"/>
      <c r="PPC30" s="15"/>
      <c r="PPD30" s="13"/>
      <c r="PPE30" s="9"/>
      <c r="PPF30" s="8"/>
      <c r="PPG30" s="8"/>
      <c r="PPH30" s="13"/>
      <c r="PPI30" s="13"/>
      <c r="PPJ30" s="14"/>
      <c r="PPK30" s="15"/>
      <c r="PPL30" s="13"/>
      <c r="PPM30" s="9"/>
      <c r="PPN30" s="8"/>
      <c r="PPO30" s="8"/>
      <c r="PPP30" s="13"/>
      <c r="PPQ30" s="13"/>
      <c r="PPR30" s="14"/>
      <c r="PPS30" s="15"/>
      <c r="PPT30" s="13"/>
      <c r="PPU30" s="9"/>
      <c r="PPV30" s="8"/>
      <c r="PPW30" s="8"/>
      <c r="PPX30" s="13"/>
      <c r="PPY30" s="13"/>
      <c r="PPZ30" s="14"/>
      <c r="PQA30" s="15"/>
      <c r="PQB30" s="13"/>
      <c r="PQC30" s="9"/>
      <c r="PQD30" s="8"/>
      <c r="PQE30" s="8"/>
      <c r="PQF30" s="13"/>
      <c r="PQG30" s="13"/>
      <c r="PQH30" s="14"/>
      <c r="PQI30" s="15"/>
      <c r="PQJ30" s="13"/>
      <c r="PQK30" s="9"/>
      <c r="PQL30" s="8"/>
      <c r="PQM30" s="8"/>
      <c r="PQN30" s="13"/>
      <c r="PQO30" s="13"/>
      <c r="PQP30" s="14"/>
      <c r="PQQ30" s="15"/>
      <c r="PQR30" s="13"/>
      <c r="PQS30" s="9"/>
      <c r="PQT30" s="8"/>
      <c r="PQU30" s="8"/>
      <c r="PQV30" s="13"/>
      <c r="PQW30" s="13"/>
      <c r="PQX30" s="14"/>
      <c r="PQY30" s="15"/>
      <c r="PQZ30" s="13"/>
      <c r="PRA30" s="9"/>
      <c r="PRB30" s="8"/>
      <c r="PRC30" s="8"/>
      <c r="PRD30" s="13"/>
      <c r="PRE30" s="13"/>
      <c r="PRF30" s="14"/>
      <c r="PRG30" s="15"/>
      <c r="PRH30" s="13"/>
      <c r="PRI30" s="9"/>
      <c r="PRJ30" s="8"/>
      <c r="PRK30" s="8"/>
      <c r="PRL30" s="13"/>
      <c r="PRM30" s="13"/>
      <c r="PRN30" s="14"/>
      <c r="PRO30" s="15"/>
      <c r="PRP30" s="13"/>
      <c r="PRQ30" s="9"/>
      <c r="PRR30" s="8"/>
      <c r="PRS30" s="8"/>
      <c r="PRT30" s="13"/>
      <c r="PRU30" s="13"/>
      <c r="PRV30" s="14"/>
      <c r="PRW30" s="15"/>
      <c r="PRX30" s="13"/>
      <c r="PRY30" s="9"/>
      <c r="PRZ30" s="8"/>
      <c r="PSA30" s="8"/>
      <c r="PSB30" s="13"/>
      <c r="PSC30" s="13"/>
      <c r="PSD30" s="14"/>
      <c r="PSE30" s="15"/>
      <c r="PSF30" s="13"/>
      <c r="PSG30" s="9"/>
      <c r="PSH30" s="8"/>
      <c r="PSI30" s="8"/>
      <c r="PSJ30" s="13"/>
      <c r="PSK30" s="13"/>
      <c r="PSL30" s="14"/>
      <c r="PSM30" s="15"/>
      <c r="PSN30" s="13"/>
      <c r="PSO30" s="9"/>
      <c r="PSP30" s="8"/>
      <c r="PSQ30" s="8"/>
      <c r="PSR30" s="13"/>
      <c r="PSS30" s="13"/>
      <c r="PST30" s="14"/>
      <c r="PSU30" s="15"/>
      <c r="PSV30" s="13"/>
      <c r="PSW30" s="9"/>
      <c r="PSX30" s="8"/>
      <c r="PSY30" s="8"/>
      <c r="PSZ30" s="13"/>
      <c r="PTA30" s="13"/>
      <c r="PTB30" s="14"/>
      <c r="PTC30" s="15"/>
      <c r="PTD30" s="13"/>
      <c r="PTE30" s="9"/>
      <c r="PTF30" s="8"/>
      <c r="PTG30" s="8"/>
      <c r="PTH30" s="13"/>
      <c r="PTI30" s="13"/>
      <c r="PTJ30" s="14"/>
      <c r="PTK30" s="15"/>
      <c r="PTL30" s="13"/>
      <c r="PTM30" s="9"/>
      <c r="PTN30" s="8"/>
      <c r="PTO30" s="8"/>
      <c r="PTP30" s="13"/>
      <c r="PTQ30" s="13"/>
      <c r="PTR30" s="14"/>
      <c r="PTS30" s="15"/>
      <c r="PTT30" s="13"/>
      <c r="PTU30" s="9"/>
      <c r="PTV30" s="8"/>
      <c r="PTW30" s="8"/>
      <c r="PTX30" s="13"/>
      <c r="PTY30" s="13"/>
      <c r="PTZ30" s="14"/>
      <c r="PUA30" s="15"/>
      <c r="PUB30" s="13"/>
      <c r="PUC30" s="9"/>
      <c r="PUD30" s="8"/>
      <c r="PUE30" s="8"/>
      <c r="PUF30" s="13"/>
      <c r="PUG30" s="13"/>
      <c r="PUH30" s="14"/>
      <c r="PUI30" s="15"/>
      <c r="PUJ30" s="13"/>
      <c r="PUK30" s="9"/>
      <c r="PUL30" s="8"/>
      <c r="PUM30" s="8"/>
      <c r="PUN30" s="13"/>
      <c r="PUO30" s="13"/>
      <c r="PUP30" s="14"/>
      <c r="PUQ30" s="15"/>
      <c r="PUR30" s="13"/>
      <c r="PUS30" s="9"/>
      <c r="PUT30" s="8"/>
      <c r="PUU30" s="8"/>
      <c r="PUV30" s="13"/>
      <c r="PUW30" s="13"/>
      <c r="PUX30" s="14"/>
      <c r="PUY30" s="15"/>
      <c r="PUZ30" s="13"/>
      <c r="PVA30" s="9"/>
      <c r="PVB30" s="8"/>
      <c r="PVC30" s="8"/>
      <c r="PVD30" s="13"/>
      <c r="PVE30" s="13"/>
      <c r="PVF30" s="14"/>
      <c r="PVG30" s="15"/>
      <c r="PVH30" s="13"/>
      <c r="PVI30" s="9"/>
      <c r="PVJ30" s="8"/>
      <c r="PVK30" s="8"/>
      <c r="PVL30" s="13"/>
      <c r="PVM30" s="13"/>
      <c r="PVN30" s="14"/>
      <c r="PVO30" s="15"/>
      <c r="PVP30" s="13"/>
      <c r="PVQ30" s="9"/>
      <c r="PVR30" s="8"/>
      <c r="PVS30" s="8"/>
      <c r="PVT30" s="13"/>
      <c r="PVU30" s="13"/>
      <c r="PVV30" s="14"/>
      <c r="PVW30" s="15"/>
      <c r="PVX30" s="13"/>
      <c r="PVY30" s="9"/>
      <c r="PVZ30" s="8"/>
      <c r="PWA30" s="8"/>
      <c r="PWB30" s="13"/>
      <c r="PWC30" s="13"/>
      <c r="PWD30" s="14"/>
      <c r="PWE30" s="15"/>
      <c r="PWF30" s="13"/>
      <c r="PWG30" s="9"/>
      <c r="PWH30" s="8"/>
      <c r="PWI30" s="8"/>
      <c r="PWJ30" s="13"/>
      <c r="PWK30" s="13"/>
      <c r="PWL30" s="14"/>
      <c r="PWM30" s="15"/>
      <c r="PWN30" s="13"/>
      <c r="PWO30" s="9"/>
      <c r="PWP30" s="8"/>
      <c r="PWQ30" s="8"/>
      <c r="PWR30" s="13"/>
      <c r="PWS30" s="13"/>
      <c r="PWT30" s="14"/>
      <c r="PWU30" s="15"/>
      <c r="PWV30" s="13"/>
      <c r="PWW30" s="9"/>
      <c r="PWX30" s="8"/>
      <c r="PWY30" s="8"/>
      <c r="PWZ30" s="13"/>
      <c r="PXA30" s="13"/>
      <c r="PXB30" s="14"/>
      <c r="PXC30" s="15"/>
      <c r="PXD30" s="13"/>
      <c r="PXE30" s="9"/>
      <c r="PXF30" s="8"/>
      <c r="PXG30" s="8"/>
      <c r="PXH30" s="13"/>
      <c r="PXI30" s="13"/>
      <c r="PXJ30" s="14"/>
      <c r="PXK30" s="15"/>
      <c r="PXL30" s="13"/>
      <c r="PXM30" s="9"/>
      <c r="PXN30" s="8"/>
      <c r="PXO30" s="8"/>
      <c r="PXP30" s="13"/>
      <c r="PXQ30" s="13"/>
      <c r="PXR30" s="14"/>
      <c r="PXS30" s="15"/>
      <c r="PXT30" s="13"/>
      <c r="PXU30" s="9"/>
      <c r="PXV30" s="8"/>
      <c r="PXW30" s="8"/>
      <c r="PXX30" s="13"/>
      <c r="PXY30" s="13"/>
      <c r="PXZ30" s="14"/>
      <c r="PYA30" s="15"/>
      <c r="PYB30" s="13"/>
      <c r="PYC30" s="9"/>
      <c r="PYD30" s="8"/>
      <c r="PYE30" s="8"/>
      <c r="PYF30" s="13"/>
      <c r="PYG30" s="13"/>
      <c r="PYH30" s="14"/>
      <c r="PYI30" s="15"/>
      <c r="PYJ30" s="13"/>
      <c r="PYK30" s="9"/>
      <c r="PYL30" s="8"/>
      <c r="PYM30" s="8"/>
      <c r="PYN30" s="13"/>
      <c r="PYO30" s="13"/>
      <c r="PYP30" s="14"/>
      <c r="PYQ30" s="15"/>
      <c r="PYR30" s="13"/>
      <c r="PYS30" s="9"/>
      <c r="PYT30" s="8"/>
      <c r="PYU30" s="8"/>
      <c r="PYV30" s="13"/>
      <c r="PYW30" s="13"/>
      <c r="PYX30" s="14"/>
      <c r="PYY30" s="15"/>
      <c r="PYZ30" s="13"/>
      <c r="PZA30" s="9"/>
      <c r="PZB30" s="8"/>
      <c r="PZC30" s="8"/>
      <c r="PZD30" s="13"/>
      <c r="PZE30" s="13"/>
      <c r="PZF30" s="14"/>
      <c r="PZG30" s="15"/>
      <c r="PZH30" s="13"/>
      <c r="PZI30" s="9"/>
      <c r="PZJ30" s="8"/>
      <c r="PZK30" s="8"/>
      <c r="PZL30" s="13"/>
      <c r="PZM30" s="13"/>
      <c r="PZN30" s="14"/>
      <c r="PZO30" s="15"/>
      <c r="PZP30" s="13"/>
      <c r="PZQ30" s="9"/>
      <c r="PZR30" s="8"/>
      <c r="PZS30" s="8"/>
      <c r="PZT30" s="13"/>
      <c r="PZU30" s="13"/>
      <c r="PZV30" s="14"/>
      <c r="PZW30" s="15"/>
      <c r="PZX30" s="13"/>
      <c r="PZY30" s="9"/>
      <c r="PZZ30" s="8"/>
      <c r="QAA30" s="8"/>
      <c r="QAB30" s="13"/>
      <c r="QAC30" s="13"/>
      <c r="QAD30" s="14"/>
      <c r="QAE30" s="15"/>
      <c r="QAF30" s="13"/>
      <c r="QAG30" s="9"/>
      <c r="QAH30" s="8"/>
      <c r="QAI30" s="8"/>
      <c r="QAJ30" s="13"/>
      <c r="QAK30" s="13"/>
      <c r="QAL30" s="14"/>
      <c r="QAM30" s="15"/>
      <c r="QAN30" s="13"/>
      <c r="QAO30" s="9"/>
      <c r="QAP30" s="8"/>
      <c r="QAQ30" s="8"/>
      <c r="QAR30" s="13"/>
      <c r="QAS30" s="13"/>
      <c r="QAT30" s="14"/>
      <c r="QAU30" s="15"/>
      <c r="QAV30" s="13"/>
      <c r="QAW30" s="9"/>
      <c r="QAX30" s="8"/>
      <c r="QAY30" s="8"/>
      <c r="QAZ30" s="13"/>
      <c r="QBA30" s="13"/>
      <c r="QBB30" s="14"/>
      <c r="QBC30" s="15"/>
      <c r="QBD30" s="13"/>
      <c r="QBE30" s="9"/>
      <c r="QBF30" s="8"/>
      <c r="QBG30" s="8"/>
      <c r="QBH30" s="13"/>
      <c r="QBI30" s="13"/>
      <c r="QBJ30" s="14"/>
      <c r="QBK30" s="15"/>
      <c r="QBL30" s="13"/>
      <c r="QBM30" s="9"/>
      <c r="QBN30" s="8"/>
      <c r="QBO30" s="8"/>
      <c r="QBP30" s="13"/>
      <c r="QBQ30" s="13"/>
      <c r="QBR30" s="14"/>
      <c r="QBS30" s="15"/>
      <c r="QBT30" s="13"/>
      <c r="QBU30" s="9"/>
      <c r="QBV30" s="8"/>
      <c r="QBW30" s="8"/>
      <c r="QBX30" s="13"/>
      <c r="QBY30" s="13"/>
      <c r="QBZ30" s="14"/>
      <c r="QCA30" s="15"/>
      <c r="QCB30" s="13"/>
      <c r="QCC30" s="9"/>
      <c r="QCD30" s="8"/>
      <c r="QCE30" s="8"/>
      <c r="QCF30" s="13"/>
      <c r="QCG30" s="13"/>
      <c r="QCH30" s="14"/>
      <c r="QCI30" s="15"/>
      <c r="QCJ30" s="13"/>
      <c r="QCK30" s="9"/>
      <c r="QCL30" s="8"/>
      <c r="QCM30" s="8"/>
      <c r="QCN30" s="13"/>
      <c r="QCO30" s="13"/>
      <c r="QCP30" s="14"/>
      <c r="QCQ30" s="15"/>
      <c r="QCR30" s="13"/>
      <c r="QCS30" s="9"/>
      <c r="QCT30" s="8"/>
      <c r="QCU30" s="8"/>
      <c r="QCV30" s="13"/>
      <c r="QCW30" s="13"/>
      <c r="QCX30" s="14"/>
      <c r="QCY30" s="15"/>
      <c r="QCZ30" s="13"/>
      <c r="QDA30" s="9"/>
      <c r="QDB30" s="8"/>
      <c r="QDC30" s="8"/>
      <c r="QDD30" s="13"/>
      <c r="QDE30" s="13"/>
      <c r="QDF30" s="14"/>
      <c r="QDG30" s="15"/>
      <c r="QDH30" s="13"/>
      <c r="QDI30" s="9"/>
      <c r="QDJ30" s="8"/>
      <c r="QDK30" s="8"/>
      <c r="QDL30" s="13"/>
      <c r="QDM30" s="13"/>
      <c r="QDN30" s="14"/>
      <c r="QDO30" s="15"/>
      <c r="QDP30" s="13"/>
      <c r="QDQ30" s="9"/>
      <c r="QDR30" s="8"/>
      <c r="QDS30" s="8"/>
      <c r="QDT30" s="13"/>
      <c r="QDU30" s="13"/>
      <c r="QDV30" s="14"/>
      <c r="QDW30" s="15"/>
      <c r="QDX30" s="13"/>
      <c r="QDY30" s="9"/>
      <c r="QDZ30" s="8"/>
      <c r="QEA30" s="8"/>
      <c r="QEB30" s="13"/>
      <c r="QEC30" s="13"/>
      <c r="QED30" s="14"/>
      <c r="QEE30" s="15"/>
      <c r="QEF30" s="13"/>
      <c r="QEG30" s="9"/>
      <c r="QEH30" s="8"/>
      <c r="QEI30" s="8"/>
      <c r="QEJ30" s="13"/>
      <c r="QEK30" s="13"/>
      <c r="QEL30" s="14"/>
      <c r="QEM30" s="15"/>
      <c r="QEN30" s="13"/>
      <c r="QEO30" s="9"/>
      <c r="QEP30" s="8"/>
      <c r="QEQ30" s="8"/>
      <c r="QER30" s="13"/>
      <c r="QES30" s="13"/>
      <c r="QET30" s="14"/>
      <c r="QEU30" s="15"/>
      <c r="QEV30" s="13"/>
      <c r="QEW30" s="9"/>
      <c r="QEX30" s="8"/>
      <c r="QEY30" s="8"/>
      <c r="QEZ30" s="13"/>
      <c r="QFA30" s="13"/>
      <c r="QFB30" s="14"/>
      <c r="QFC30" s="15"/>
      <c r="QFD30" s="13"/>
      <c r="QFE30" s="9"/>
      <c r="QFF30" s="8"/>
      <c r="QFG30" s="8"/>
      <c r="QFH30" s="13"/>
      <c r="QFI30" s="13"/>
      <c r="QFJ30" s="14"/>
      <c r="QFK30" s="15"/>
      <c r="QFL30" s="13"/>
      <c r="QFM30" s="9"/>
      <c r="QFN30" s="8"/>
      <c r="QFO30" s="8"/>
      <c r="QFP30" s="13"/>
      <c r="QFQ30" s="13"/>
      <c r="QFR30" s="14"/>
      <c r="QFS30" s="15"/>
      <c r="QFT30" s="13"/>
      <c r="QFU30" s="9"/>
      <c r="QFV30" s="8"/>
      <c r="QFW30" s="8"/>
      <c r="QFX30" s="13"/>
      <c r="QFY30" s="13"/>
      <c r="QFZ30" s="14"/>
      <c r="QGA30" s="15"/>
      <c r="QGB30" s="13"/>
      <c r="QGC30" s="9"/>
      <c r="QGD30" s="8"/>
      <c r="QGE30" s="8"/>
      <c r="QGF30" s="13"/>
      <c r="QGG30" s="13"/>
      <c r="QGH30" s="14"/>
      <c r="QGI30" s="15"/>
      <c r="QGJ30" s="13"/>
      <c r="QGK30" s="9"/>
      <c r="QGL30" s="8"/>
      <c r="QGM30" s="8"/>
      <c r="QGN30" s="13"/>
      <c r="QGO30" s="13"/>
      <c r="QGP30" s="14"/>
      <c r="QGQ30" s="15"/>
      <c r="QGR30" s="13"/>
      <c r="QGS30" s="9"/>
      <c r="QGT30" s="8"/>
      <c r="QGU30" s="8"/>
      <c r="QGV30" s="13"/>
      <c r="QGW30" s="13"/>
      <c r="QGX30" s="14"/>
      <c r="QGY30" s="15"/>
      <c r="QGZ30" s="13"/>
      <c r="QHA30" s="9"/>
      <c r="QHB30" s="8"/>
      <c r="QHC30" s="8"/>
      <c r="QHD30" s="13"/>
      <c r="QHE30" s="13"/>
      <c r="QHF30" s="14"/>
      <c r="QHG30" s="15"/>
      <c r="QHH30" s="13"/>
      <c r="QHI30" s="9"/>
      <c r="QHJ30" s="8"/>
      <c r="QHK30" s="8"/>
      <c r="QHL30" s="13"/>
      <c r="QHM30" s="13"/>
      <c r="QHN30" s="14"/>
      <c r="QHO30" s="15"/>
      <c r="QHP30" s="13"/>
      <c r="QHQ30" s="9"/>
      <c r="QHR30" s="8"/>
      <c r="QHS30" s="8"/>
      <c r="QHT30" s="13"/>
      <c r="QHU30" s="13"/>
      <c r="QHV30" s="14"/>
      <c r="QHW30" s="15"/>
      <c r="QHX30" s="13"/>
      <c r="QHY30" s="9"/>
      <c r="QHZ30" s="8"/>
      <c r="QIA30" s="8"/>
      <c r="QIB30" s="13"/>
      <c r="QIC30" s="13"/>
      <c r="QID30" s="14"/>
      <c r="QIE30" s="15"/>
      <c r="QIF30" s="13"/>
      <c r="QIG30" s="9"/>
      <c r="QIH30" s="8"/>
      <c r="QII30" s="8"/>
      <c r="QIJ30" s="13"/>
      <c r="QIK30" s="13"/>
      <c r="QIL30" s="14"/>
      <c r="QIM30" s="15"/>
      <c r="QIN30" s="13"/>
      <c r="QIO30" s="9"/>
      <c r="QIP30" s="8"/>
      <c r="QIQ30" s="8"/>
      <c r="QIR30" s="13"/>
      <c r="QIS30" s="13"/>
      <c r="QIT30" s="14"/>
      <c r="QIU30" s="15"/>
      <c r="QIV30" s="13"/>
      <c r="QIW30" s="9"/>
      <c r="QIX30" s="8"/>
      <c r="QIY30" s="8"/>
      <c r="QIZ30" s="13"/>
      <c r="QJA30" s="13"/>
      <c r="QJB30" s="14"/>
      <c r="QJC30" s="15"/>
      <c r="QJD30" s="13"/>
      <c r="QJE30" s="9"/>
      <c r="QJF30" s="8"/>
      <c r="QJG30" s="8"/>
      <c r="QJH30" s="13"/>
      <c r="QJI30" s="13"/>
      <c r="QJJ30" s="14"/>
      <c r="QJK30" s="15"/>
      <c r="QJL30" s="13"/>
      <c r="QJM30" s="9"/>
      <c r="QJN30" s="8"/>
      <c r="QJO30" s="8"/>
      <c r="QJP30" s="13"/>
      <c r="QJQ30" s="13"/>
      <c r="QJR30" s="14"/>
      <c r="QJS30" s="15"/>
      <c r="QJT30" s="13"/>
      <c r="QJU30" s="9"/>
      <c r="QJV30" s="8"/>
      <c r="QJW30" s="8"/>
      <c r="QJX30" s="13"/>
      <c r="QJY30" s="13"/>
      <c r="QJZ30" s="14"/>
      <c r="QKA30" s="15"/>
      <c r="QKB30" s="13"/>
      <c r="QKC30" s="9"/>
      <c r="QKD30" s="8"/>
      <c r="QKE30" s="8"/>
      <c r="QKF30" s="13"/>
      <c r="QKG30" s="13"/>
      <c r="QKH30" s="14"/>
      <c r="QKI30" s="15"/>
      <c r="QKJ30" s="13"/>
      <c r="QKK30" s="9"/>
      <c r="QKL30" s="8"/>
      <c r="QKM30" s="8"/>
      <c r="QKN30" s="13"/>
      <c r="QKO30" s="13"/>
      <c r="QKP30" s="14"/>
      <c r="QKQ30" s="15"/>
      <c r="QKR30" s="13"/>
      <c r="QKS30" s="9"/>
      <c r="QKT30" s="8"/>
      <c r="QKU30" s="8"/>
      <c r="QKV30" s="13"/>
      <c r="QKW30" s="13"/>
      <c r="QKX30" s="14"/>
      <c r="QKY30" s="15"/>
      <c r="QKZ30" s="13"/>
      <c r="QLA30" s="9"/>
      <c r="QLB30" s="8"/>
      <c r="QLC30" s="8"/>
      <c r="QLD30" s="13"/>
      <c r="QLE30" s="13"/>
      <c r="QLF30" s="14"/>
      <c r="QLG30" s="15"/>
      <c r="QLH30" s="13"/>
      <c r="QLI30" s="9"/>
      <c r="QLJ30" s="8"/>
      <c r="QLK30" s="8"/>
      <c r="QLL30" s="13"/>
      <c r="QLM30" s="13"/>
      <c r="QLN30" s="14"/>
      <c r="QLO30" s="15"/>
      <c r="QLP30" s="13"/>
      <c r="QLQ30" s="9"/>
      <c r="QLR30" s="8"/>
      <c r="QLS30" s="8"/>
      <c r="QLT30" s="13"/>
      <c r="QLU30" s="13"/>
      <c r="QLV30" s="14"/>
      <c r="QLW30" s="15"/>
      <c r="QLX30" s="13"/>
      <c r="QLY30" s="9"/>
      <c r="QLZ30" s="8"/>
      <c r="QMA30" s="8"/>
      <c r="QMB30" s="13"/>
      <c r="QMC30" s="13"/>
      <c r="QMD30" s="14"/>
      <c r="QME30" s="15"/>
      <c r="QMF30" s="13"/>
      <c r="QMG30" s="9"/>
      <c r="QMH30" s="8"/>
      <c r="QMI30" s="8"/>
      <c r="QMJ30" s="13"/>
      <c r="QMK30" s="13"/>
      <c r="QML30" s="14"/>
      <c r="QMM30" s="15"/>
      <c r="QMN30" s="13"/>
      <c r="QMO30" s="9"/>
      <c r="QMP30" s="8"/>
      <c r="QMQ30" s="8"/>
      <c r="QMR30" s="13"/>
      <c r="QMS30" s="13"/>
      <c r="QMT30" s="14"/>
      <c r="QMU30" s="15"/>
      <c r="QMV30" s="13"/>
      <c r="QMW30" s="9"/>
      <c r="QMX30" s="8"/>
      <c r="QMY30" s="8"/>
      <c r="QMZ30" s="13"/>
      <c r="QNA30" s="13"/>
      <c r="QNB30" s="14"/>
      <c r="QNC30" s="15"/>
      <c r="QND30" s="13"/>
      <c r="QNE30" s="9"/>
      <c r="QNF30" s="8"/>
      <c r="QNG30" s="8"/>
      <c r="QNH30" s="13"/>
      <c r="QNI30" s="13"/>
      <c r="QNJ30" s="14"/>
      <c r="QNK30" s="15"/>
      <c r="QNL30" s="13"/>
      <c r="QNM30" s="9"/>
      <c r="QNN30" s="8"/>
      <c r="QNO30" s="8"/>
      <c r="QNP30" s="13"/>
      <c r="QNQ30" s="13"/>
      <c r="QNR30" s="14"/>
      <c r="QNS30" s="15"/>
      <c r="QNT30" s="13"/>
      <c r="QNU30" s="9"/>
      <c r="QNV30" s="8"/>
      <c r="QNW30" s="8"/>
      <c r="QNX30" s="13"/>
      <c r="QNY30" s="13"/>
      <c r="QNZ30" s="14"/>
      <c r="QOA30" s="15"/>
      <c r="QOB30" s="13"/>
      <c r="QOC30" s="9"/>
      <c r="QOD30" s="8"/>
      <c r="QOE30" s="8"/>
      <c r="QOF30" s="13"/>
      <c r="QOG30" s="13"/>
      <c r="QOH30" s="14"/>
      <c r="QOI30" s="15"/>
      <c r="QOJ30" s="13"/>
      <c r="QOK30" s="9"/>
      <c r="QOL30" s="8"/>
      <c r="QOM30" s="8"/>
      <c r="QON30" s="13"/>
      <c r="QOO30" s="13"/>
      <c r="QOP30" s="14"/>
      <c r="QOQ30" s="15"/>
      <c r="QOR30" s="13"/>
      <c r="QOS30" s="9"/>
      <c r="QOT30" s="8"/>
      <c r="QOU30" s="8"/>
      <c r="QOV30" s="13"/>
      <c r="QOW30" s="13"/>
      <c r="QOX30" s="14"/>
      <c r="QOY30" s="15"/>
      <c r="QOZ30" s="13"/>
      <c r="QPA30" s="9"/>
      <c r="QPB30" s="8"/>
      <c r="QPC30" s="8"/>
      <c r="QPD30" s="13"/>
      <c r="QPE30" s="13"/>
      <c r="QPF30" s="14"/>
      <c r="QPG30" s="15"/>
      <c r="QPH30" s="13"/>
      <c r="QPI30" s="9"/>
      <c r="QPJ30" s="8"/>
      <c r="QPK30" s="8"/>
      <c r="QPL30" s="13"/>
      <c r="QPM30" s="13"/>
      <c r="QPN30" s="14"/>
      <c r="QPO30" s="15"/>
      <c r="QPP30" s="13"/>
      <c r="QPQ30" s="9"/>
      <c r="QPR30" s="8"/>
      <c r="QPS30" s="8"/>
      <c r="QPT30" s="13"/>
      <c r="QPU30" s="13"/>
      <c r="QPV30" s="14"/>
      <c r="QPW30" s="15"/>
      <c r="QPX30" s="13"/>
      <c r="QPY30" s="9"/>
      <c r="QPZ30" s="8"/>
      <c r="QQA30" s="8"/>
      <c r="QQB30" s="13"/>
      <c r="QQC30" s="13"/>
      <c r="QQD30" s="14"/>
      <c r="QQE30" s="15"/>
      <c r="QQF30" s="13"/>
      <c r="QQG30" s="9"/>
      <c r="QQH30" s="8"/>
      <c r="QQI30" s="8"/>
      <c r="QQJ30" s="13"/>
      <c r="QQK30" s="13"/>
      <c r="QQL30" s="14"/>
      <c r="QQM30" s="15"/>
      <c r="QQN30" s="13"/>
      <c r="QQO30" s="9"/>
      <c r="QQP30" s="8"/>
      <c r="QQQ30" s="8"/>
      <c r="QQR30" s="13"/>
      <c r="QQS30" s="13"/>
      <c r="QQT30" s="14"/>
      <c r="QQU30" s="15"/>
      <c r="QQV30" s="13"/>
      <c r="QQW30" s="9"/>
      <c r="QQX30" s="8"/>
      <c r="QQY30" s="8"/>
      <c r="QQZ30" s="13"/>
      <c r="QRA30" s="13"/>
      <c r="QRB30" s="14"/>
      <c r="QRC30" s="15"/>
      <c r="QRD30" s="13"/>
      <c r="QRE30" s="9"/>
      <c r="QRF30" s="8"/>
      <c r="QRG30" s="8"/>
      <c r="QRH30" s="13"/>
      <c r="QRI30" s="13"/>
      <c r="QRJ30" s="14"/>
      <c r="QRK30" s="15"/>
      <c r="QRL30" s="13"/>
      <c r="QRM30" s="9"/>
      <c r="QRN30" s="8"/>
      <c r="QRO30" s="8"/>
      <c r="QRP30" s="13"/>
      <c r="QRQ30" s="13"/>
      <c r="QRR30" s="14"/>
      <c r="QRS30" s="15"/>
      <c r="QRT30" s="13"/>
      <c r="QRU30" s="9"/>
      <c r="QRV30" s="8"/>
      <c r="QRW30" s="8"/>
      <c r="QRX30" s="13"/>
      <c r="QRY30" s="13"/>
      <c r="QRZ30" s="14"/>
      <c r="QSA30" s="15"/>
      <c r="QSB30" s="13"/>
      <c r="QSC30" s="9"/>
      <c r="QSD30" s="8"/>
      <c r="QSE30" s="8"/>
      <c r="QSF30" s="13"/>
      <c r="QSG30" s="13"/>
      <c r="QSH30" s="14"/>
      <c r="QSI30" s="15"/>
      <c r="QSJ30" s="13"/>
      <c r="QSK30" s="9"/>
      <c r="QSL30" s="8"/>
      <c r="QSM30" s="8"/>
      <c r="QSN30" s="13"/>
      <c r="QSO30" s="13"/>
      <c r="QSP30" s="14"/>
      <c r="QSQ30" s="15"/>
      <c r="QSR30" s="13"/>
      <c r="QSS30" s="9"/>
      <c r="QST30" s="8"/>
      <c r="QSU30" s="8"/>
      <c r="QSV30" s="13"/>
      <c r="QSW30" s="13"/>
      <c r="QSX30" s="14"/>
      <c r="QSY30" s="15"/>
      <c r="QSZ30" s="13"/>
      <c r="QTA30" s="9"/>
      <c r="QTB30" s="8"/>
      <c r="QTC30" s="8"/>
      <c r="QTD30" s="13"/>
      <c r="QTE30" s="13"/>
      <c r="QTF30" s="14"/>
      <c r="QTG30" s="15"/>
      <c r="QTH30" s="13"/>
      <c r="QTI30" s="9"/>
      <c r="QTJ30" s="8"/>
      <c r="QTK30" s="8"/>
      <c r="QTL30" s="13"/>
      <c r="QTM30" s="13"/>
      <c r="QTN30" s="14"/>
      <c r="QTO30" s="15"/>
      <c r="QTP30" s="13"/>
      <c r="QTQ30" s="9"/>
      <c r="QTR30" s="8"/>
      <c r="QTS30" s="8"/>
      <c r="QTT30" s="13"/>
      <c r="QTU30" s="13"/>
      <c r="QTV30" s="14"/>
      <c r="QTW30" s="15"/>
      <c r="QTX30" s="13"/>
      <c r="QTY30" s="9"/>
      <c r="QTZ30" s="8"/>
      <c r="QUA30" s="8"/>
      <c r="QUB30" s="13"/>
      <c r="QUC30" s="13"/>
      <c r="QUD30" s="14"/>
      <c r="QUE30" s="15"/>
      <c r="QUF30" s="13"/>
      <c r="QUG30" s="9"/>
      <c r="QUH30" s="8"/>
      <c r="QUI30" s="8"/>
      <c r="QUJ30" s="13"/>
      <c r="QUK30" s="13"/>
      <c r="QUL30" s="14"/>
      <c r="QUM30" s="15"/>
      <c r="QUN30" s="13"/>
      <c r="QUO30" s="9"/>
      <c r="QUP30" s="8"/>
      <c r="QUQ30" s="8"/>
      <c r="QUR30" s="13"/>
      <c r="QUS30" s="13"/>
      <c r="QUT30" s="14"/>
      <c r="QUU30" s="15"/>
      <c r="QUV30" s="13"/>
      <c r="QUW30" s="9"/>
      <c r="QUX30" s="8"/>
      <c r="QUY30" s="8"/>
      <c r="QUZ30" s="13"/>
      <c r="QVA30" s="13"/>
      <c r="QVB30" s="14"/>
      <c r="QVC30" s="15"/>
      <c r="QVD30" s="13"/>
      <c r="QVE30" s="9"/>
      <c r="QVF30" s="8"/>
      <c r="QVG30" s="8"/>
      <c r="QVH30" s="13"/>
      <c r="QVI30" s="13"/>
      <c r="QVJ30" s="14"/>
      <c r="QVK30" s="15"/>
      <c r="QVL30" s="13"/>
      <c r="QVM30" s="9"/>
      <c r="QVN30" s="8"/>
      <c r="QVO30" s="8"/>
      <c r="QVP30" s="13"/>
      <c r="QVQ30" s="13"/>
      <c r="QVR30" s="14"/>
      <c r="QVS30" s="15"/>
      <c r="QVT30" s="13"/>
      <c r="QVU30" s="9"/>
      <c r="QVV30" s="8"/>
      <c r="QVW30" s="8"/>
      <c r="QVX30" s="13"/>
      <c r="QVY30" s="13"/>
      <c r="QVZ30" s="14"/>
      <c r="QWA30" s="15"/>
      <c r="QWB30" s="13"/>
      <c r="QWC30" s="9"/>
      <c r="QWD30" s="8"/>
      <c r="QWE30" s="8"/>
      <c r="QWF30" s="13"/>
      <c r="QWG30" s="13"/>
      <c r="QWH30" s="14"/>
      <c r="QWI30" s="15"/>
      <c r="QWJ30" s="13"/>
      <c r="QWK30" s="9"/>
      <c r="QWL30" s="8"/>
      <c r="QWM30" s="8"/>
      <c r="QWN30" s="13"/>
      <c r="QWO30" s="13"/>
      <c r="QWP30" s="14"/>
      <c r="QWQ30" s="15"/>
      <c r="QWR30" s="13"/>
      <c r="QWS30" s="9"/>
      <c r="QWT30" s="8"/>
      <c r="QWU30" s="8"/>
      <c r="QWV30" s="13"/>
      <c r="QWW30" s="13"/>
      <c r="QWX30" s="14"/>
      <c r="QWY30" s="15"/>
      <c r="QWZ30" s="13"/>
      <c r="QXA30" s="9"/>
      <c r="QXB30" s="8"/>
      <c r="QXC30" s="8"/>
      <c r="QXD30" s="13"/>
      <c r="QXE30" s="13"/>
      <c r="QXF30" s="14"/>
      <c r="QXG30" s="15"/>
      <c r="QXH30" s="13"/>
      <c r="QXI30" s="9"/>
      <c r="QXJ30" s="8"/>
      <c r="QXK30" s="8"/>
      <c r="QXL30" s="13"/>
      <c r="QXM30" s="13"/>
      <c r="QXN30" s="14"/>
      <c r="QXO30" s="15"/>
      <c r="QXP30" s="13"/>
      <c r="QXQ30" s="9"/>
      <c r="QXR30" s="8"/>
      <c r="QXS30" s="8"/>
      <c r="QXT30" s="13"/>
      <c r="QXU30" s="13"/>
      <c r="QXV30" s="14"/>
      <c r="QXW30" s="15"/>
      <c r="QXX30" s="13"/>
      <c r="QXY30" s="9"/>
      <c r="QXZ30" s="8"/>
      <c r="QYA30" s="8"/>
      <c r="QYB30" s="13"/>
      <c r="QYC30" s="13"/>
      <c r="QYD30" s="14"/>
      <c r="QYE30" s="15"/>
      <c r="QYF30" s="13"/>
      <c r="QYG30" s="9"/>
      <c r="QYH30" s="8"/>
      <c r="QYI30" s="8"/>
      <c r="QYJ30" s="13"/>
      <c r="QYK30" s="13"/>
      <c r="QYL30" s="14"/>
      <c r="QYM30" s="15"/>
      <c r="QYN30" s="13"/>
      <c r="QYO30" s="9"/>
      <c r="QYP30" s="8"/>
      <c r="QYQ30" s="8"/>
      <c r="QYR30" s="13"/>
      <c r="QYS30" s="13"/>
      <c r="QYT30" s="14"/>
      <c r="QYU30" s="15"/>
      <c r="QYV30" s="13"/>
      <c r="QYW30" s="9"/>
      <c r="QYX30" s="8"/>
      <c r="QYY30" s="8"/>
      <c r="QYZ30" s="13"/>
      <c r="QZA30" s="13"/>
      <c r="QZB30" s="14"/>
      <c r="QZC30" s="15"/>
      <c r="QZD30" s="13"/>
      <c r="QZE30" s="9"/>
      <c r="QZF30" s="8"/>
      <c r="QZG30" s="8"/>
      <c r="QZH30" s="13"/>
      <c r="QZI30" s="13"/>
      <c r="QZJ30" s="14"/>
      <c r="QZK30" s="15"/>
      <c r="QZL30" s="13"/>
      <c r="QZM30" s="9"/>
      <c r="QZN30" s="8"/>
      <c r="QZO30" s="8"/>
      <c r="QZP30" s="13"/>
      <c r="QZQ30" s="13"/>
      <c r="QZR30" s="14"/>
      <c r="QZS30" s="15"/>
      <c r="QZT30" s="13"/>
      <c r="QZU30" s="9"/>
      <c r="QZV30" s="8"/>
      <c r="QZW30" s="8"/>
      <c r="QZX30" s="13"/>
      <c r="QZY30" s="13"/>
      <c r="QZZ30" s="14"/>
      <c r="RAA30" s="15"/>
      <c r="RAB30" s="13"/>
      <c r="RAC30" s="9"/>
      <c r="RAD30" s="8"/>
      <c r="RAE30" s="8"/>
      <c r="RAF30" s="13"/>
      <c r="RAG30" s="13"/>
      <c r="RAH30" s="14"/>
      <c r="RAI30" s="15"/>
      <c r="RAJ30" s="13"/>
      <c r="RAK30" s="9"/>
      <c r="RAL30" s="8"/>
      <c r="RAM30" s="8"/>
      <c r="RAN30" s="13"/>
      <c r="RAO30" s="13"/>
      <c r="RAP30" s="14"/>
      <c r="RAQ30" s="15"/>
      <c r="RAR30" s="13"/>
      <c r="RAS30" s="9"/>
      <c r="RAT30" s="8"/>
      <c r="RAU30" s="8"/>
      <c r="RAV30" s="13"/>
      <c r="RAW30" s="13"/>
      <c r="RAX30" s="14"/>
      <c r="RAY30" s="15"/>
      <c r="RAZ30" s="13"/>
      <c r="RBA30" s="9"/>
      <c r="RBB30" s="8"/>
      <c r="RBC30" s="8"/>
      <c r="RBD30" s="13"/>
      <c r="RBE30" s="13"/>
      <c r="RBF30" s="14"/>
      <c r="RBG30" s="15"/>
      <c r="RBH30" s="13"/>
      <c r="RBI30" s="9"/>
      <c r="RBJ30" s="8"/>
      <c r="RBK30" s="8"/>
      <c r="RBL30" s="13"/>
      <c r="RBM30" s="13"/>
      <c r="RBN30" s="14"/>
      <c r="RBO30" s="15"/>
      <c r="RBP30" s="13"/>
      <c r="RBQ30" s="9"/>
      <c r="RBR30" s="8"/>
      <c r="RBS30" s="8"/>
      <c r="RBT30" s="13"/>
      <c r="RBU30" s="13"/>
      <c r="RBV30" s="14"/>
      <c r="RBW30" s="15"/>
      <c r="RBX30" s="13"/>
      <c r="RBY30" s="9"/>
      <c r="RBZ30" s="8"/>
      <c r="RCA30" s="8"/>
      <c r="RCB30" s="13"/>
      <c r="RCC30" s="13"/>
      <c r="RCD30" s="14"/>
      <c r="RCE30" s="15"/>
      <c r="RCF30" s="13"/>
      <c r="RCG30" s="9"/>
      <c r="RCH30" s="8"/>
      <c r="RCI30" s="8"/>
      <c r="RCJ30" s="13"/>
      <c r="RCK30" s="13"/>
      <c r="RCL30" s="14"/>
      <c r="RCM30" s="15"/>
      <c r="RCN30" s="13"/>
      <c r="RCO30" s="9"/>
      <c r="RCP30" s="8"/>
      <c r="RCQ30" s="8"/>
      <c r="RCR30" s="13"/>
      <c r="RCS30" s="13"/>
      <c r="RCT30" s="14"/>
      <c r="RCU30" s="15"/>
      <c r="RCV30" s="13"/>
      <c r="RCW30" s="9"/>
      <c r="RCX30" s="8"/>
      <c r="RCY30" s="8"/>
      <c r="RCZ30" s="13"/>
      <c r="RDA30" s="13"/>
      <c r="RDB30" s="14"/>
      <c r="RDC30" s="15"/>
      <c r="RDD30" s="13"/>
      <c r="RDE30" s="9"/>
      <c r="RDF30" s="8"/>
      <c r="RDG30" s="8"/>
      <c r="RDH30" s="13"/>
      <c r="RDI30" s="13"/>
      <c r="RDJ30" s="14"/>
      <c r="RDK30" s="15"/>
      <c r="RDL30" s="13"/>
      <c r="RDM30" s="9"/>
      <c r="RDN30" s="8"/>
      <c r="RDO30" s="8"/>
      <c r="RDP30" s="13"/>
      <c r="RDQ30" s="13"/>
      <c r="RDR30" s="14"/>
      <c r="RDS30" s="15"/>
      <c r="RDT30" s="13"/>
      <c r="RDU30" s="9"/>
      <c r="RDV30" s="8"/>
      <c r="RDW30" s="8"/>
      <c r="RDX30" s="13"/>
      <c r="RDY30" s="13"/>
      <c r="RDZ30" s="14"/>
      <c r="REA30" s="15"/>
      <c r="REB30" s="13"/>
      <c r="REC30" s="9"/>
      <c r="RED30" s="8"/>
      <c r="REE30" s="8"/>
      <c r="REF30" s="13"/>
      <c r="REG30" s="13"/>
      <c r="REH30" s="14"/>
      <c r="REI30" s="15"/>
      <c r="REJ30" s="13"/>
      <c r="REK30" s="9"/>
      <c r="REL30" s="8"/>
      <c r="REM30" s="8"/>
      <c r="REN30" s="13"/>
      <c r="REO30" s="13"/>
      <c r="REP30" s="14"/>
      <c r="REQ30" s="15"/>
      <c r="RER30" s="13"/>
      <c r="RES30" s="9"/>
      <c r="RET30" s="8"/>
      <c r="REU30" s="8"/>
      <c r="REV30" s="13"/>
      <c r="REW30" s="13"/>
      <c r="REX30" s="14"/>
      <c r="REY30" s="15"/>
      <c r="REZ30" s="13"/>
      <c r="RFA30" s="9"/>
      <c r="RFB30" s="8"/>
      <c r="RFC30" s="8"/>
      <c r="RFD30" s="13"/>
      <c r="RFE30" s="13"/>
      <c r="RFF30" s="14"/>
      <c r="RFG30" s="15"/>
      <c r="RFH30" s="13"/>
      <c r="RFI30" s="9"/>
      <c r="RFJ30" s="8"/>
      <c r="RFK30" s="8"/>
      <c r="RFL30" s="13"/>
      <c r="RFM30" s="13"/>
      <c r="RFN30" s="14"/>
      <c r="RFO30" s="15"/>
      <c r="RFP30" s="13"/>
      <c r="RFQ30" s="9"/>
      <c r="RFR30" s="8"/>
      <c r="RFS30" s="8"/>
      <c r="RFT30" s="13"/>
      <c r="RFU30" s="13"/>
      <c r="RFV30" s="14"/>
      <c r="RFW30" s="15"/>
      <c r="RFX30" s="13"/>
      <c r="RFY30" s="9"/>
      <c r="RFZ30" s="8"/>
      <c r="RGA30" s="8"/>
      <c r="RGB30" s="13"/>
      <c r="RGC30" s="13"/>
      <c r="RGD30" s="14"/>
      <c r="RGE30" s="15"/>
      <c r="RGF30" s="13"/>
      <c r="RGG30" s="9"/>
      <c r="RGH30" s="8"/>
      <c r="RGI30" s="8"/>
      <c r="RGJ30" s="13"/>
      <c r="RGK30" s="13"/>
      <c r="RGL30" s="14"/>
      <c r="RGM30" s="15"/>
      <c r="RGN30" s="13"/>
      <c r="RGO30" s="9"/>
      <c r="RGP30" s="8"/>
      <c r="RGQ30" s="8"/>
      <c r="RGR30" s="13"/>
      <c r="RGS30" s="13"/>
      <c r="RGT30" s="14"/>
      <c r="RGU30" s="15"/>
      <c r="RGV30" s="13"/>
      <c r="RGW30" s="9"/>
      <c r="RGX30" s="8"/>
      <c r="RGY30" s="8"/>
      <c r="RGZ30" s="13"/>
      <c r="RHA30" s="13"/>
      <c r="RHB30" s="14"/>
      <c r="RHC30" s="15"/>
      <c r="RHD30" s="13"/>
      <c r="RHE30" s="9"/>
      <c r="RHF30" s="8"/>
      <c r="RHG30" s="8"/>
      <c r="RHH30" s="13"/>
      <c r="RHI30" s="13"/>
      <c r="RHJ30" s="14"/>
      <c r="RHK30" s="15"/>
      <c r="RHL30" s="13"/>
      <c r="RHM30" s="9"/>
      <c r="RHN30" s="8"/>
      <c r="RHO30" s="8"/>
      <c r="RHP30" s="13"/>
      <c r="RHQ30" s="13"/>
      <c r="RHR30" s="14"/>
      <c r="RHS30" s="15"/>
      <c r="RHT30" s="13"/>
      <c r="RHU30" s="9"/>
      <c r="RHV30" s="8"/>
      <c r="RHW30" s="8"/>
      <c r="RHX30" s="13"/>
      <c r="RHY30" s="13"/>
      <c r="RHZ30" s="14"/>
      <c r="RIA30" s="15"/>
      <c r="RIB30" s="13"/>
      <c r="RIC30" s="9"/>
      <c r="RID30" s="8"/>
      <c r="RIE30" s="8"/>
      <c r="RIF30" s="13"/>
      <c r="RIG30" s="13"/>
      <c r="RIH30" s="14"/>
      <c r="RII30" s="15"/>
      <c r="RIJ30" s="13"/>
      <c r="RIK30" s="9"/>
      <c r="RIL30" s="8"/>
      <c r="RIM30" s="8"/>
      <c r="RIN30" s="13"/>
      <c r="RIO30" s="13"/>
      <c r="RIP30" s="14"/>
      <c r="RIQ30" s="15"/>
      <c r="RIR30" s="13"/>
      <c r="RIS30" s="9"/>
      <c r="RIT30" s="8"/>
      <c r="RIU30" s="8"/>
      <c r="RIV30" s="13"/>
      <c r="RIW30" s="13"/>
      <c r="RIX30" s="14"/>
      <c r="RIY30" s="15"/>
      <c r="RIZ30" s="13"/>
      <c r="RJA30" s="9"/>
      <c r="RJB30" s="8"/>
      <c r="RJC30" s="8"/>
      <c r="RJD30" s="13"/>
      <c r="RJE30" s="13"/>
      <c r="RJF30" s="14"/>
      <c r="RJG30" s="15"/>
      <c r="RJH30" s="13"/>
      <c r="RJI30" s="9"/>
      <c r="RJJ30" s="8"/>
      <c r="RJK30" s="8"/>
      <c r="RJL30" s="13"/>
      <c r="RJM30" s="13"/>
      <c r="RJN30" s="14"/>
      <c r="RJO30" s="15"/>
      <c r="RJP30" s="13"/>
      <c r="RJQ30" s="9"/>
      <c r="RJR30" s="8"/>
      <c r="RJS30" s="8"/>
      <c r="RJT30" s="13"/>
      <c r="RJU30" s="13"/>
      <c r="RJV30" s="14"/>
      <c r="RJW30" s="15"/>
      <c r="RJX30" s="13"/>
      <c r="RJY30" s="9"/>
      <c r="RJZ30" s="8"/>
      <c r="RKA30" s="8"/>
      <c r="RKB30" s="13"/>
      <c r="RKC30" s="13"/>
      <c r="RKD30" s="14"/>
      <c r="RKE30" s="15"/>
      <c r="RKF30" s="13"/>
      <c r="RKG30" s="9"/>
      <c r="RKH30" s="8"/>
      <c r="RKI30" s="8"/>
      <c r="RKJ30" s="13"/>
      <c r="RKK30" s="13"/>
      <c r="RKL30" s="14"/>
      <c r="RKM30" s="15"/>
      <c r="RKN30" s="13"/>
      <c r="RKO30" s="9"/>
      <c r="RKP30" s="8"/>
      <c r="RKQ30" s="8"/>
      <c r="RKR30" s="13"/>
      <c r="RKS30" s="13"/>
      <c r="RKT30" s="14"/>
      <c r="RKU30" s="15"/>
      <c r="RKV30" s="13"/>
      <c r="RKW30" s="9"/>
      <c r="RKX30" s="8"/>
      <c r="RKY30" s="8"/>
      <c r="RKZ30" s="13"/>
      <c r="RLA30" s="13"/>
      <c r="RLB30" s="14"/>
      <c r="RLC30" s="15"/>
      <c r="RLD30" s="13"/>
      <c r="RLE30" s="9"/>
      <c r="RLF30" s="8"/>
      <c r="RLG30" s="8"/>
      <c r="RLH30" s="13"/>
      <c r="RLI30" s="13"/>
      <c r="RLJ30" s="14"/>
      <c r="RLK30" s="15"/>
      <c r="RLL30" s="13"/>
      <c r="RLM30" s="9"/>
      <c r="RLN30" s="8"/>
      <c r="RLO30" s="8"/>
      <c r="RLP30" s="13"/>
      <c r="RLQ30" s="13"/>
      <c r="RLR30" s="14"/>
      <c r="RLS30" s="15"/>
      <c r="RLT30" s="13"/>
      <c r="RLU30" s="9"/>
      <c r="RLV30" s="8"/>
      <c r="RLW30" s="8"/>
      <c r="RLX30" s="13"/>
      <c r="RLY30" s="13"/>
      <c r="RLZ30" s="14"/>
      <c r="RMA30" s="15"/>
      <c r="RMB30" s="13"/>
      <c r="RMC30" s="9"/>
      <c r="RMD30" s="8"/>
      <c r="RME30" s="8"/>
      <c r="RMF30" s="13"/>
      <c r="RMG30" s="13"/>
      <c r="RMH30" s="14"/>
      <c r="RMI30" s="15"/>
      <c r="RMJ30" s="13"/>
      <c r="RMK30" s="9"/>
      <c r="RML30" s="8"/>
      <c r="RMM30" s="8"/>
      <c r="RMN30" s="13"/>
      <c r="RMO30" s="13"/>
      <c r="RMP30" s="14"/>
      <c r="RMQ30" s="15"/>
      <c r="RMR30" s="13"/>
      <c r="RMS30" s="9"/>
      <c r="RMT30" s="8"/>
      <c r="RMU30" s="8"/>
      <c r="RMV30" s="13"/>
      <c r="RMW30" s="13"/>
      <c r="RMX30" s="14"/>
      <c r="RMY30" s="15"/>
      <c r="RMZ30" s="13"/>
      <c r="RNA30" s="9"/>
      <c r="RNB30" s="8"/>
      <c r="RNC30" s="8"/>
      <c r="RND30" s="13"/>
      <c r="RNE30" s="13"/>
      <c r="RNF30" s="14"/>
      <c r="RNG30" s="15"/>
      <c r="RNH30" s="13"/>
      <c r="RNI30" s="9"/>
      <c r="RNJ30" s="8"/>
      <c r="RNK30" s="8"/>
      <c r="RNL30" s="13"/>
      <c r="RNM30" s="13"/>
      <c r="RNN30" s="14"/>
      <c r="RNO30" s="15"/>
      <c r="RNP30" s="13"/>
      <c r="RNQ30" s="9"/>
      <c r="RNR30" s="8"/>
      <c r="RNS30" s="8"/>
      <c r="RNT30" s="13"/>
      <c r="RNU30" s="13"/>
      <c r="RNV30" s="14"/>
      <c r="RNW30" s="15"/>
      <c r="RNX30" s="13"/>
      <c r="RNY30" s="9"/>
      <c r="RNZ30" s="8"/>
      <c r="ROA30" s="8"/>
      <c r="ROB30" s="13"/>
      <c r="ROC30" s="13"/>
      <c r="ROD30" s="14"/>
      <c r="ROE30" s="15"/>
      <c r="ROF30" s="13"/>
      <c r="ROG30" s="9"/>
      <c r="ROH30" s="8"/>
      <c r="ROI30" s="8"/>
      <c r="ROJ30" s="13"/>
      <c r="ROK30" s="13"/>
      <c r="ROL30" s="14"/>
      <c r="ROM30" s="15"/>
      <c r="RON30" s="13"/>
      <c r="ROO30" s="9"/>
      <c r="ROP30" s="8"/>
      <c r="ROQ30" s="8"/>
      <c r="ROR30" s="13"/>
      <c r="ROS30" s="13"/>
      <c r="ROT30" s="14"/>
      <c r="ROU30" s="15"/>
      <c r="ROV30" s="13"/>
      <c r="ROW30" s="9"/>
      <c r="ROX30" s="8"/>
      <c r="ROY30" s="8"/>
      <c r="ROZ30" s="13"/>
      <c r="RPA30" s="13"/>
      <c r="RPB30" s="14"/>
      <c r="RPC30" s="15"/>
      <c r="RPD30" s="13"/>
      <c r="RPE30" s="9"/>
      <c r="RPF30" s="8"/>
      <c r="RPG30" s="8"/>
      <c r="RPH30" s="13"/>
      <c r="RPI30" s="13"/>
      <c r="RPJ30" s="14"/>
      <c r="RPK30" s="15"/>
      <c r="RPL30" s="13"/>
      <c r="RPM30" s="9"/>
      <c r="RPN30" s="8"/>
      <c r="RPO30" s="8"/>
      <c r="RPP30" s="13"/>
      <c r="RPQ30" s="13"/>
      <c r="RPR30" s="14"/>
      <c r="RPS30" s="15"/>
      <c r="RPT30" s="13"/>
      <c r="RPU30" s="9"/>
      <c r="RPV30" s="8"/>
      <c r="RPW30" s="8"/>
      <c r="RPX30" s="13"/>
      <c r="RPY30" s="13"/>
      <c r="RPZ30" s="14"/>
      <c r="RQA30" s="15"/>
      <c r="RQB30" s="13"/>
      <c r="RQC30" s="9"/>
      <c r="RQD30" s="8"/>
      <c r="RQE30" s="8"/>
      <c r="RQF30" s="13"/>
      <c r="RQG30" s="13"/>
      <c r="RQH30" s="14"/>
      <c r="RQI30" s="15"/>
      <c r="RQJ30" s="13"/>
      <c r="RQK30" s="9"/>
      <c r="RQL30" s="8"/>
      <c r="RQM30" s="8"/>
      <c r="RQN30" s="13"/>
      <c r="RQO30" s="13"/>
      <c r="RQP30" s="14"/>
      <c r="RQQ30" s="15"/>
      <c r="RQR30" s="13"/>
      <c r="RQS30" s="9"/>
      <c r="RQT30" s="8"/>
      <c r="RQU30" s="8"/>
      <c r="RQV30" s="13"/>
      <c r="RQW30" s="13"/>
      <c r="RQX30" s="14"/>
      <c r="RQY30" s="15"/>
      <c r="RQZ30" s="13"/>
      <c r="RRA30" s="9"/>
      <c r="RRB30" s="8"/>
      <c r="RRC30" s="8"/>
      <c r="RRD30" s="13"/>
      <c r="RRE30" s="13"/>
      <c r="RRF30" s="14"/>
      <c r="RRG30" s="15"/>
      <c r="RRH30" s="13"/>
      <c r="RRI30" s="9"/>
      <c r="RRJ30" s="8"/>
      <c r="RRK30" s="8"/>
      <c r="RRL30" s="13"/>
      <c r="RRM30" s="13"/>
      <c r="RRN30" s="14"/>
      <c r="RRO30" s="15"/>
      <c r="RRP30" s="13"/>
      <c r="RRQ30" s="9"/>
      <c r="RRR30" s="8"/>
      <c r="RRS30" s="8"/>
      <c r="RRT30" s="13"/>
      <c r="RRU30" s="13"/>
      <c r="RRV30" s="14"/>
      <c r="RRW30" s="15"/>
      <c r="RRX30" s="13"/>
      <c r="RRY30" s="9"/>
      <c r="RRZ30" s="8"/>
      <c r="RSA30" s="8"/>
      <c r="RSB30" s="13"/>
      <c r="RSC30" s="13"/>
      <c r="RSD30" s="14"/>
      <c r="RSE30" s="15"/>
      <c r="RSF30" s="13"/>
      <c r="RSG30" s="9"/>
      <c r="RSH30" s="8"/>
      <c r="RSI30" s="8"/>
      <c r="RSJ30" s="13"/>
      <c r="RSK30" s="13"/>
      <c r="RSL30" s="14"/>
      <c r="RSM30" s="15"/>
      <c r="RSN30" s="13"/>
      <c r="RSO30" s="9"/>
      <c r="RSP30" s="8"/>
      <c r="RSQ30" s="8"/>
      <c r="RSR30" s="13"/>
      <c r="RSS30" s="13"/>
      <c r="RST30" s="14"/>
      <c r="RSU30" s="15"/>
      <c r="RSV30" s="13"/>
      <c r="RSW30" s="9"/>
      <c r="RSX30" s="8"/>
      <c r="RSY30" s="8"/>
      <c r="RSZ30" s="13"/>
      <c r="RTA30" s="13"/>
      <c r="RTB30" s="14"/>
      <c r="RTC30" s="15"/>
      <c r="RTD30" s="13"/>
      <c r="RTE30" s="9"/>
      <c r="RTF30" s="8"/>
      <c r="RTG30" s="8"/>
      <c r="RTH30" s="13"/>
      <c r="RTI30" s="13"/>
      <c r="RTJ30" s="14"/>
      <c r="RTK30" s="15"/>
      <c r="RTL30" s="13"/>
      <c r="RTM30" s="9"/>
      <c r="RTN30" s="8"/>
      <c r="RTO30" s="8"/>
      <c r="RTP30" s="13"/>
      <c r="RTQ30" s="13"/>
      <c r="RTR30" s="14"/>
      <c r="RTS30" s="15"/>
      <c r="RTT30" s="13"/>
      <c r="RTU30" s="9"/>
      <c r="RTV30" s="8"/>
      <c r="RTW30" s="8"/>
      <c r="RTX30" s="13"/>
      <c r="RTY30" s="13"/>
      <c r="RTZ30" s="14"/>
      <c r="RUA30" s="15"/>
      <c r="RUB30" s="13"/>
      <c r="RUC30" s="9"/>
      <c r="RUD30" s="8"/>
      <c r="RUE30" s="8"/>
      <c r="RUF30" s="13"/>
      <c r="RUG30" s="13"/>
      <c r="RUH30" s="14"/>
      <c r="RUI30" s="15"/>
      <c r="RUJ30" s="13"/>
      <c r="RUK30" s="9"/>
      <c r="RUL30" s="8"/>
      <c r="RUM30" s="8"/>
      <c r="RUN30" s="13"/>
      <c r="RUO30" s="13"/>
      <c r="RUP30" s="14"/>
      <c r="RUQ30" s="15"/>
      <c r="RUR30" s="13"/>
      <c r="RUS30" s="9"/>
      <c r="RUT30" s="8"/>
      <c r="RUU30" s="8"/>
      <c r="RUV30" s="13"/>
      <c r="RUW30" s="13"/>
      <c r="RUX30" s="14"/>
      <c r="RUY30" s="15"/>
      <c r="RUZ30" s="13"/>
      <c r="RVA30" s="9"/>
      <c r="RVB30" s="8"/>
      <c r="RVC30" s="8"/>
      <c r="RVD30" s="13"/>
      <c r="RVE30" s="13"/>
      <c r="RVF30" s="14"/>
      <c r="RVG30" s="15"/>
      <c r="RVH30" s="13"/>
      <c r="RVI30" s="9"/>
      <c r="RVJ30" s="8"/>
      <c r="RVK30" s="8"/>
      <c r="RVL30" s="13"/>
      <c r="RVM30" s="13"/>
      <c r="RVN30" s="14"/>
      <c r="RVO30" s="15"/>
      <c r="RVP30" s="13"/>
      <c r="RVQ30" s="9"/>
      <c r="RVR30" s="8"/>
      <c r="RVS30" s="8"/>
      <c r="RVT30" s="13"/>
      <c r="RVU30" s="13"/>
      <c r="RVV30" s="14"/>
      <c r="RVW30" s="15"/>
      <c r="RVX30" s="13"/>
      <c r="RVY30" s="9"/>
      <c r="RVZ30" s="8"/>
      <c r="RWA30" s="8"/>
      <c r="RWB30" s="13"/>
      <c r="RWC30" s="13"/>
      <c r="RWD30" s="14"/>
      <c r="RWE30" s="15"/>
      <c r="RWF30" s="13"/>
      <c r="RWG30" s="9"/>
      <c r="RWH30" s="8"/>
      <c r="RWI30" s="8"/>
      <c r="RWJ30" s="13"/>
      <c r="RWK30" s="13"/>
      <c r="RWL30" s="14"/>
      <c r="RWM30" s="15"/>
      <c r="RWN30" s="13"/>
      <c r="RWO30" s="9"/>
      <c r="RWP30" s="8"/>
      <c r="RWQ30" s="8"/>
      <c r="RWR30" s="13"/>
      <c r="RWS30" s="13"/>
      <c r="RWT30" s="14"/>
      <c r="RWU30" s="15"/>
      <c r="RWV30" s="13"/>
      <c r="RWW30" s="9"/>
      <c r="RWX30" s="8"/>
      <c r="RWY30" s="8"/>
      <c r="RWZ30" s="13"/>
      <c r="RXA30" s="13"/>
      <c r="RXB30" s="14"/>
      <c r="RXC30" s="15"/>
      <c r="RXD30" s="13"/>
      <c r="RXE30" s="9"/>
      <c r="RXF30" s="8"/>
      <c r="RXG30" s="8"/>
      <c r="RXH30" s="13"/>
      <c r="RXI30" s="13"/>
      <c r="RXJ30" s="14"/>
      <c r="RXK30" s="15"/>
      <c r="RXL30" s="13"/>
      <c r="RXM30" s="9"/>
      <c r="RXN30" s="8"/>
      <c r="RXO30" s="8"/>
      <c r="RXP30" s="13"/>
      <c r="RXQ30" s="13"/>
      <c r="RXR30" s="14"/>
      <c r="RXS30" s="15"/>
      <c r="RXT30" s="13"/>
      <c r="RXU30" s="9"/>
      <c r="RXV30" s="8"/>
      <c r="RXW30" s="8"/>
      <c r="RXX30" s="13"/>
      <c r="RXY30" s="13"/>
      <c r="RXZ30" s="14"/>
      <c r="RYA30" s="15"/>
      <c r="RYB30" s="13"/>
      <c r="RYC30" s="9"/>
      <c r="RYD30" s="8"/>
      <c r="RYE30" s="8"/>
      <c r="RYF30" s="13"/>
      <c r="RYG30" s="13"/>
      <c r="RYH30" s="14"/>
      <c r="RYI30" s="15"/>
      <c r="RYJ30" s="13"/>
      <c r="RYK30" s="9"/>
      <c r="RYL30" s="8"/>
      <c r="RYM30" s="8"/>
      <c r="RYN30" s="13"/>
      <c r="RYO30" s="13"/>
      <c r="RYP30" s="14"/>
      <c r="RYQ30" s="15"/>
      <c r="RYR30" s="13"/>
      <c r="RYS30" s="9"/>
      <c r="RYT30" s="8"/>
      <c r="RYU30" s="8"/>
      <c r="RYV30" s="13"/>
      <c r="RYW30" s="13"/>
      <c r="RYX30" s="14"/>
      <c r="RYY30" s="15"/>
      <c r="RYZ30" s="13"/>
      <c r="RZA30" s="9"/>
      <c r="RZB30" s="8"/>
      <c r="RZC30" s="8"/>
      <c r="RZD30" s="13"/>
      <c r="RZE30" s="13"/>
      <c r="RZF30" s="14"/>
      <c r="RZG30" s="15"/>
      <c r="RZH30" s="13"/>
      <c r="RZI30" s="9"/>
      <c r="RZJ30" s="8"/>
      <c r="RZK30" s="8"/>
      <c r="RZL30" s="13"/>
      <c r="RZM30" s="13"/>
      <c r="RZN30" s="14"/>
      <c r="RZO30" s="15"/>
      <c r="RZP30" s="13"/>
      <c r="RZQ30" s="9"/>
      <c r="RZR30" s="8"/>
      <c r="RZS30" s="8"/>
      <c r="RZT30" s="13"/>
      <c r="RZU30" s="13"/>
      <c r="RZV30" s="14"/>
      <c r="RZW30" s="15"/>
      <c r="RZX30" s="13"/>
      <c r="RZY30" s="9"/>
      <c r="RZZ30" s="8"/>
      <c r="SAA30" s="8"/>
      <c r="SAB30" s="13"/>
      <c r="SAC30" s="13"/>
      <c r="SAD30" s="14"/>
      <c r="SAE30" s="15"/>
      <c r="SAF30" s="13"/>
      <c r="SAG30" s="9"/>
      <c r="SAH30" s="8"/>
      <c r="SAI30" s="8"/>
      <c r="SAJ30" s="13"/>
      <c r="SAK30" s="13"/>
      <c r="SAL30" s="14"/>
      <c r="SAM30" s="15"/>
      <c r="SAN30" s="13"/>
      <c r="SAO30" s="9"/>
      <c r="SAP30" s="8"/>
      <c r="SAQ30" s="8"/>
      <c r="SAR30" s="13"/>
      <c r="SAS30" s="13"/>
      <c r="SAT30" s="14"/>
      <c r="SAU30" s="15"/>
      <c r="SAV30" s="13"/>
      <c r="SAW30" s="9"/>
      <c r="SAX30" s="8"/>
      <c r="SAY30" s="8"/>
      <c r="SAZ30" s="13"/>
      <c r="SBA30" s="13"/>
      <c r="SBB30" s="14"/>
      <c r="SBC30" s="15"/>
      <c r="SBD30" s="13"/>
      <c r="SBE30" s="9"/>
      <c r="SBF30" s="8"/>
      <c r="SBG30" s="8"/>
      <c r="SBH30" s="13"/>
      <c r="SBI30" s="13"/>
      <c r="SBJ30" s="14"/>
      <c r="SBK30" s="15"/>
      <c r="SBL30" s="13"/>
      <c r="SBM30" s="9"/>
      <c r="SBN30" s="8"/>
      <c r="SBO30" s="8"/>
      <c r="SBP30" s="13"/>
      <c r="SBQ30" s="13"/>
      <c r="SBR30" s="14"/>
      <c r="SBS30" s="15"/>
      <c r="SBT30" s="13"/>
      <c r="SBU30" s="9"/>
      <c r="SBV30" s="8"/>
      <c r="SBW30" s="8"/>
      <c r="SBX30" s="13"/>
      <c r="SBY30" s="13"/>
      <c r="SBZ30" s="14"/>
      <c r="SCA30" s="15"/>
      <c r="SCB30" s="13"/>
      <c r="SCC30" s="9"/>
      <c r="SCD30" s="8"/>
      <c r="SCE30" s="8"/>
      <c r="SCF30" s="13"/>
      <c r="SCG30" s="13"/>
      <c r="SCH30" s="14"/>
      <c r="SCI30" s="15"/>
      <c r="SCJ30" s="13"/>
      <c r="SCK30" s="9"/>
      <c r="SCL30" s="8"/>
      <c r="SCM30" s="8"/>
      <c r="SCN30" s="13"/>
      <c r="SCO30" s="13"/>
      <c r="SCP30" s="14"/>
      <c r="SCQ30" s="15"/>
      <c r="SCR30" s="13"/>
      <c r="SCS30" s="9"/>
      <c r="SCT30" s="8"/>
      <c r="SCU30" s="8"/>
      <c r="SCV30" s="13"/>
      <c r="SCW30" s="13"/>
      <c r="SCX30" s="14"/>
      <c r="SCY30" s="15"/>
      <c r="SCZ30" s="13"/>
      <c r="SDA30" s="9"/>
      <c r="SDB30" s="8"/>
      <c r="SDC30" s="8"/>
      <c r="SDD30" s="13"/>
      <c r="SDE30" s="13"/>
      <c r="SDF30" s="14"/>
      <c r="SDG30" s="15"/>
      <c r="SDH30" s="13"/>
      <c r="SDI30" s="9"/>
      <c r="SDJ30" s="8"/>
      <c r="SDK30" s="8"/>
      <c r="SDL30" s="13"/>
      <c r="SDM30" s="13"/>
      <c r="SDN30" s="14"/>
      <c r="SDO30" s="15"/>
      <c r="SDP30" s="13"/>
      <c r="SDQ30" s="9"/>
      <c r="SDR30" s="8"/>
      <c r="SDS30" s="8"/>
      <c r="SDT30" s="13"/>
      <c r="SDU30" s="13"/>
      <c r="SDV30" s="14"/>
      <c r="SDW30" s="15"/>
      <c r="SDX30" s="13"/>
      <c r="SDY30" s="9"/>
      <c r="SDZ30" s="8"/>
      <c r="SEA30" s="8"/>
      <c r="SEB30" s="13"/>
      <c r="SEC30" s="13"/>
      <c r="SED30" s="14"/>
      <c r="SEE30" s="15"/>
      <c r="SEF30" s="13"/>
      <c r="SEG30" s="9"/>
      <c r="SEH30" s="8"/>
      <c r="SEI30" s="8"/>
      <c r="SEJ30" s="13"/>
      <c r="SEK30" s="13"/>
      <c r="SEL30" s="14"/>
      <c r="SEM30" s="15"/>
      <c r="SEN30" s="13"/>
      <c r="SEO30" s="9"/>
      <c r="SEP30" s="8"/>
      <c r="SEQ30" s="8"/>
      <c r="SER30" s="13"/>
      <c r="SES30" s="13"/>
      <c r="SET30" s="14"/>
      <c r="SEU30" s="15"/>
      <c r="SEV30" s="13"/>
      <c r="SEW30" s="9"/>
      <c r="SEX30" s="8"/>
      <c r="SEY30" s="8"/>
      <c r="SEZ30" s="13"/>
      <c r="SFA30" s="13"/>
      <c r="SFB30" s="14"/>
      <c r="SFC30" s="15"/>
      <c r="SFD30" s="13"/>
      <c r="SFE30" s="9"/>
      <c r="SFF30" s="8"/>
      <c r="SFG30" s="8"/>
      <c r="SFH30" s="13"/>
      <c r="SFI30" s="13"/>
      <c r="SFJ30" s="14"/>
      <c r="SFK30" s="15"/>
      <c r="SFL30" s="13"/>
      <c r="SFM30" s="9"/>
      <c r="SFN30" s="8"/>
      <c r="SFO30" s="8"/>
      <c r="SFP30" s="13"/>
      <c r="SFQ30" s="13"/>
      <c r="SFR30" s="14"/>
      <c r="SFS30" s="15"/>
      <c r="SFT30" s="13"/>
      <c r="SFU30" s="9"/>
      <c r="SFV30" s="8"/>
      <c r="SFW30" s="8"/>
      <c r="SFX30" s="13"/>
      <c r="SFY30" s="13"/>
      <c r="SFZ30" s="14"/>
      <c r="SGA30" s="15"/>
      <c r="SGB30" s="13"/>
      <c r="SGC30" s="9"/>
      <c r="SGD30" s="8"/>
      <c r="SGE30" s="8"/>
      <c r="SGF30" s="13"/>
      <c r="SGG30" s="13"/>
      <c r="SGH30" s="14"/>
      <c r="SGI30" s="15"/>
      <c r="SGJ30" s="13"/>
      <c r="SGK30" s="9"/>
      <c r="SGL30" s="8"/>
      <c r="SGM30" s="8"/>
      <c r="SGN30" s="13"/>
      <c r="SGO30" s="13"/>
      <c r="SGP30" s="14"/>
      <c r="SGQ30" s="15"/>
      <c r="SGR30" s="13"/>
      <c r="SGS30" s="9"/>
      <c r="SGT30" s="8"/>
      <c r="SGU30" s="8"/>
      <c r="SGV30" s="13"/>
      <c r="SGW30" s="13"/>
      <c r="SGX30" s="14"/>
      <c r="SGY30" s="15"/>
      <c r="SGZ30" s="13"/>
      <c r="SHA30" s="9"/>
      <c r="SHB30" s="8"/>
      <c r="SHC30" s="8"/>
      <c r="SHD30" s="13"/>
      <c r="SHE30" s="13"/>
      <c r="SHF30" s="14"/>
      <c r="SHG30" s="15"/>
      <c r="SHH30" s="13"/>
      <c r="SHI30" s="9"/>
      <c r="SHJ30" s="8"/>
      <c r="SHK30" s="8"/>
      <c r="SHL30" s="13"/>
      <c r="SHM30" s="13"/>
      <c r="SHN30" s="14"/>
      <c r="SHO30" s="15"/>
      <c r="SHP30" s="13"/>
      <c r="SHQ30" s="9"/>
      <c r="SHR30" s="8"/>
      <c r="SHS30" s="8"/>
      <c r="SHT30" s="13"/>
      <c r="SHU30" s="13"/>
      <c r="SHV30" s="14"/>
      <c r="SHW30" s="15"/>
      <c r="SHX30" s="13"/>
      <c r="SHY30" s="9"/>
      <c r="SHZ30" s="8"/>
      <c r="SIA30" s="8"/>
      <c r="SIB30" s="13"/>
      <c r="SIC30" s="13"/>
      <c r="SID30" s="14"/>
      <c r="SIE30" s="15"/>
      <c r="SIF30" s="13"/>
      <c r="SIG30" s="9"/>
      <c r="SIH30" s="8"/>
      <c r="SII30" s="8"/>
      <c r="SIJ30" s="13"/>
      <c r="SIK30" s="13"/>
      <c r="SIL30" s="14"/>
      <c r="SIM30" s="15"/>
      <c r="SIN30" s="13"/>
      <c r="SIO30" s="9"/>
      <c r="SIP30" s="8"/>
      <c r="SIQ30" s="8"/>
      <c r="SIR30" s="13"/>
      <c r="SIS30" s="13"/>
      <c r="SIT30" s="14"/>
      <c r="SIU30" s="15"/>
      <c r="SIV30" s="13"/>
      <c r="SIW30" s="9"/>
      <c r="SIX30" s="8"/>
      <c r="SIY30" s="8"/>
      <c r="SIZ30" s="13"/>
      <c r="SJA30" s="13"/>
      <c r="SJB30" s="14"/>
      <c r="SJC30" s="15"/>
      <c r="SJD30" s="13"/>
      <c r="SJE30" s="9"/>
      <c r="SJF30" s="8"/>
      <c r="SJG30" s="8"/>
      <c r="SJH30" s="13"/>
      <c r="SJI30" s="13"/>
      <c r="SJJ30" s="14"/>
      <c r="SJK30" s="15"/>
      <c r="SJL30" s="13"/>
      <c r="SJM30" s="9"/>
      <c r="SJN30" s="8"/>
      <c r="SJO30" s="8"/>
      <c r="SJP30" s="13"/>
      <c r="SJQ30" s="13"/>
      <c r="SJR30" s="14"/>
      <c r="SJS30" s="15"/>
      <c r="SJT30" s="13"/>
      <c r="SJU30" s="9"/>
      <c r="SJV30" s="8"/>
      <c r="SJW30" s="8"/>
      <c r="SJX30" s="13"/>
      <c r="SJY30" s="13"/>
      <c r="SJZ30" s="14"/>
      <c r="SKA30" s="15"/>
      <c r="SKB30" s="13"/>
      <c r="SKC30" s="9"/>
      <c r="SKD30" s="8"/>
      <c r="SKE30" s="8"/>
      <c r="SKF30" s="13"/>
      <c r="SKG30" s="13"/>
      <c r="SKH30" s="14"/>
      <c r="SKI30" s="15"/>
      <c r="SKJ30" s="13"/>
      <c r="SKK30" s="9"/>
      <c r="SKL30" s="8"/>
      <c r="SKM30" s="8"/>
      <c r="SKN30" s="13"/>
      <c r="SKO30" s="13"/>
      <c r="SKP30" s="14"/>
      <c r="SKQ30" s="15"/>
      <c r="SKR30" s="13"/>
      <c r="SKS30" s="9"/>
      <c r="SKT30" s="8"/>
      <c r="SKU30" s="8"/>
      <c r="SKV30" s="13"/>
      <c r="SKW30" s="13"/>
      <c r="SKX30" s="14"/>
      <c r="SKY30" s="15"/>
      <c r="SKZ30" s="13"/>
      <c r="SLA30" s="9"/>
      <c r="SLB30" s="8"/>
      <c r="SLC30" s="8"/>
      <c r="SLD30" s="13"/>
      <c r="SLE30" s="13"/>
      <c r="SLF30" s="14"/>
      <c r="SLG30" s="15"/>
      <c r="SLH30" s="13"/>
      <c r="SLI30" s="9"/>
      <c r="SLJ30" s="8"/>
      <c r="SLK30" s="8"/>
      <c r="SLL30" s="13"/>
      <c r="SLM30" s="13"/>
      <c r="SLN30" s="14"/>
      <c r="SLO30" s="15"/>
      <c r="SLP30" s="13"/>
      <c r="SLQ30" s="9"/>
      <c r="SLR30" s="8"/>
      <c r="SLS30" s="8"/>
      <c r="SLT30" s="13"/>
      <c r="SLU30" s="13"/>
      <c r="SLV30" s="14"/>
      <c r="SLW30" s="15"/>
      <c r="SLX30" s="13"/>
      <c r="SLY30" s="9"/>
      <c r="SLZ30" s="8"/>
      <c r="SMA30" s="8"/>
      <c r="SMB30" s="13"/>
      <c r="SMC30" s="13"/>
      <c r="SMD30" s="14"/>
      <c r="SME30" s="15"/>
      <c r="SMF30" s="13"/>
      <c r="SMG30" s="9"/>
      <c r="SMH30" s="8"/>
      <c r="SMI30" s="8"/>
      <c r="SMJ30" s="13"/>
      <c r="SMK30" s="13"/>
      <c r="SML30" s="14"/>
      <c r="SMM30" s="15"/>
      <c r="SMN30" s="13"/>
      <c r="SMO30" s="9"/>
      <c r="SMP30" s="8"/>
      <c r="SMQ30" s="8"/>
      <c r="SMR30" s="13"/>
      <c r="SMS30" s="13"/>
      <c r="SMT30" s="14"/>
      <c r="SMU30" s="15"/>
      <c r="SMV30" s="13"/>
      <c r="SMW30" s="9"/>
      <c r="SMX30" s="8"/>
      <c r="SMY30" s="8"/>
      <c r="SMZ30" s="13"/>
      <c r="SNA30" s="13"/>
      <c r="SNB30" s="14"/>
      <c r="SNC30" s="15"/>
      <c r="SND30" s="13"/>
      <c r="SNE30" s="9"/>
      <c r="SNF30" s="8"/>
      <c r="SNG30" s="8"/>
      <c r="SNH30" s="13"/>
      <c r="SNI30" s="13"/>
      <c r="SNJ30" s="14"/>
      <c r="SNK30" s="15"/>
      <c r="SNL30" s="13"/>
      <c r="SNM30" s="9"/>
      <c r="SNN30" s="8"/>
      <c r="SNO30" s="8"/>
      <c r="SNP30" s="13"/>
      <c r="SNQ30" s="13"/>
      <c r="SNR30" s="14"/>
      <c r="SNS30" s="15"/>
      <c r="SNT30" s="13"/>
      <c r="SNU30" s="9"/>
      <c r="SNV30" s="8"/>
      <c r="SNW30" s="8"/>
      <c r="SNX30" s="13"/>
      <c r="SNY30" s="13"/>
      <c r="SNZ30" s="14"/>
      <c r="SOA30" s="15"/>
      <c r="SOB30" s="13"/>
      <c r="SOC30" s="9"/>
      <c r="SOD30" s="8"/>
      <c r="SOE30" s="8"/>
      <c r="SOF30" s="13"/>
      <c r="SOG30" s="13"/>
      <c r="SOH30" s="14"/>
      <c r="SOI30" s="15"/>
      <c r="SOJ30" s="13"/>
      <c r="SOK30" s="9"/>
      <c r="SOL30" s="8"/>
      <c r="SOM30" s="8"/>
      <c r="SON30" s="13"/>
      <c r="SOO30" s="13"/>
      <c r="SOP30" s="14"/>
      <c r="SOQ30" s="15"/>
      <c r="SOR30" s="13"/>
      <c r="SOS30" s="9"/>
      <c r="SOT30" s="8"/>
      <c r="SOU30" s="8"/>
      <c r="SOV30" s="13"/>
      <c r="SOW30" s="13"/>
      <c r="SOX30" s="14"/>
      <c r="SOY30" s="15"/>
      <c r="SOZ30" s="13"/>
      <c r="SPA30" s="9"/>
      <c r="SPB30" s="8"/>
      <c r="SPC30" s="8"/>
      <c r="SPD30" s="13"/>
      <c r="SPE30" s="13"/>
      <c r="SPF30" s="14"/>
      <c r="SPG30" s="15"/>
      <c r="SPH30" s="13"/>
      <c r="SPI30" s="9"/>
      <c r="SPJ30" s="8"/>
      <c r="SPK30" s="8"/>
      <c r="SPL30" s="13"/>
      <c r="SPM30" s="13"/>
      <c r="SPN30" s="14"/>
      <c r="SPO30" s="15"/>
      <c r="SPP30" s="13"/>
      <c r="SPQ30" s="9"/>
      <c r="SPR30" s="8"/>
      <c r="SPS30" s="8"/>
      <c r="SPT30" s="13"/>
      <c r="SPU30" s="13"/>
      <c r="SPV30" s="14"/>
      <c r="SPW30" s="15"/>
      <c r="SPX30" s="13"/>
      <c r="SPY30" s="9"/>
      <c r="SPZ30" s="8"/>
      <c r="SQA30" s="8"/>
      <c r="SQB30" s="13"/>
      <c r="SQC30" s="13"/>
      <c r="SQD30" s="14"/>
      <c r="SQE30" s="15"/>
      <c r="SQF30" s="13"/>
      <c r="SQG30" s="9"/>
      <c r="SQH30" s="8"/>
      <c r="SQI30" s="8"/>
      <c r="SQJ30" s="13"/>
      <c r="SQK30" s="13"/>
      <c r="SQL30" s="14"/>
      <c r="SQM30" s="15"/>
      <c r="SQN30" s="13"/>
      <c r="SQO30" s="9"/>
      <c r="SQP30" s="8"/>
      <c r="SQQ30" s="8"/>
      <c r="SQR30" s="13"/>
      <c r="SQS30" s="13"/>
      <c r="SQT30" s="14"/>
      <c r="SQU30" s="15"/>
      <c r="SQV30" s="13"/>
      <c r="SQW30" s="9"/>
      <c r="SQX30" s="8"/>
      <c r="SQY30" s="8"/>
      <c r="SQZ30" s="13"/>
      <c r="SRA30" s="13"/>
      <c r="SRB30" s="14"/>
      <c r="SRC30" s="15"/>
      <c r="SRD30" s="13"/>
      <c r="SRE30" s="9"/>
      <c r="SRF30" s="8"/>
      <c r="SRG30" s="8"/>
      <c r="SRH30" s="13"/>
      <c r="SRI30" s="13"/>
      <c r="SRJ30" s="14"/>
      <c r="SRK30" s="15"/>
      <c r="SRL30" s="13"/>
      <c r="SRM30" s="9"/>
      <c r="SRN30" s="8"/>
      <c r="SRO30" s="8"/>
      <c r="SRP30" s="13"/>
      <c r="SRQ30" s="13"/>
      <c r="SRR30" s="14"/>
      <c r="SRS30" s="15"/>
      <c r="SRT30" s="13"/>
      <c r="SRU30" s="9"/>
      <c r="SRV30" s="8"/>
      <c r="SRW30" s="8"/>
      <c r="SRX30" s="13"/>
      <c r="SRY30" s="13"/>
      <c r="SRZ30" s="14"/>
      <c r="SSA30" s="15"/>
      <c r="SSB30" s="13"/>
      <c r="SSC30" s="9"/>
      <c r="SSD30" s="8"/>
      <c r="SSE30" s="8"/>
      <c r="SSF30" s="13"/>
      <c r="SSG30" s="13"/>
      <c r="SSH30" s="14"/>
      <c r="SSI30" s="15"/>
      <c r="SSJ30" s="13"/>
      <c r="SSK30" s="9"/>
      <c r="SSL30" s="8"/>
      <c r="SSM30" s="8"/>
      <c r="SSN30" s="13"/>
      <c r="SSO30" s="13"/>
      <c r="SSP30" s="14"/>
      <c r="SSQ30" s="15"/>
      <c r="SSR30" s="13"/>
      <c r="SSS30" s="9"/>
      <c r="SST30" s="8"/>
      <c r="SSU30" s="8"/>
      <c r="SSV30" s="13"/>
      <c r="SSW30" s="13"/>
      <c r="SSX30" s="14"/>
      <c r="SSY30" s="15"/>
      <c r="SSZ30" s="13"/>
      <c r="STA30" s="9"/>
      <c r="STB30" s="8"/>
      <c r="STC30" s="8"/>
      <c r="STD30" s="13"/>
      <c r="STE30" s="13"/>
      <c r="STF30" s="14"/>
      <c r="STG30" s="15"/>
      <c r="STH30" s="13"/>
      <c r="STI30" s="9"/>
      <c r="STJ30" s="8"/>
      <c r="STK30" s="8"/>
      <c r="STL30" s="13"/>
      <c r="STM30" s="13"/>
      <c r="STN30" s="14"/>
      <c r="STO30" s="15"/>
      <c r="STP30" s="13"/>
      <c r="STQ30" s="9"/>
      <c r="STR30" s="8"/>
      <c r="STS30" s="8"/>
      <c r="STT30" s="13"/>
      <c r="STU30" s="13"/>
      <c r="STV30" s="14"/>
      <c r="STW30" s="15"/>
      <c r="STX30" s="13"/>
      <c r="STY30" s="9"/>
      <c r="STZ30" s="8"/>
      <c r="SUA30" s="8"/>
      <c r="SUB30" s="13"/>
      <c r="SUC30" s="13"/>
      <c r="SUD30" s="14"/>
      <c r="SUE30" s="15"/>
      <c r="SUF30" s="13"/>
      <c r="SUG30" s="9"/>
      <c r="SUH30" s="8"/>
      <c r="SUI30" s="8"/>
      <c r="SUJ30" s="13"/>
      <c r="SUK30" s="13"/>
      <c r="SUL30" s="14"/>
      <c r="SUM30" s="15"/>
      <c r="SUN30" s="13"/>
      <c r="SUO30" s="9"/>
      <c r="SUP30" s="8"/>
      <c r="SUQ30" s="8"/>
      <c r="SUR30" s="13"/>
      <c r="SUS30" s="13"/>
      <c r="SUT30" s="14"/>
      <c r="SUU30" s="15"/>
      <c r="SUV30" s="13"/>
      <c r="SUW30" s="9"/>
      <c r="SUX30" s="8"/>
      <c r="SUY30" s="8"/>
      <c r="SUZ30" s="13"/>
      <c r="SVA30" s="13"/>
      <c r="SVB30" s="14"/>
      <c r="SVC30" s="15"/>
      <c r="SVD30" s="13"/>
      <c r="SVE30" s="9"/>
      <c r="SVF30" s="8"/>
      <c r="SVG30" s="8"/>
      <c r="SVH30" s="13"/>
      <c r="SVI30" s="13"/>
      <c r="SVJ30" s="14"/>
      <c r="SVK30" s="15"/>
      <c r="SVL30" s="13"/>
      <c r="SVM30" s="9"/>
      <c r="SVN30" s="8"/>
      <c r="SVO30" s="8"/>
      <c r="SVP30" s="13"/>
      <c r="SVQ30" s="13"/>
      <c r="SVR30" s="14"/>
      <c r="SVS30" s="15"/>
      <c r="SVT30" s="13"/>
      <c r="SVU30" s="9"/>
      <c r="SVV30" s="8"/>
      <c r="SVW30" s="8"/>
      <c r="SVX30" s="13"/>
      <c r="SVY30" s="13"/>
      <c r="SVZ30" s="14"/>
      <c r="SWA30" s="15"/>
      <c r="SWB30" s="13"/>
      <c r="SWC30" s="9"/>
      <c r="SWD30" s="8"/>
      <c r="SWE30" s="8"/>
      <c r="SWF30" s="13"/>
      <c r="SWG30" s="13"/>
      <c r="SWH30" s="14"/>
      <c r="SWI30" s="15"/>
      <c r="SWJ30" s="13"/>
      <c r="SWK30" s="9"/>
      <c r="SWL30" s="8"/>
      <c r="SWM30" s="8"/>
      <c r="SWN30" s="13"/>
      <c r="SWO30" s="13"/>
      <c r="SWP30" s="14"/>
      <c r="SWQ30" s="15"/>
      <c r="SWR30" s="13"/>
      <c r="SWS30" s="9"/>
      <c r="SWT30" s="8"/>
      <c r="SWU30" s="8"/>
      <c r="SWV30" s="13"/>
      <c r="SWW30" s="13"/>
      <c r="SWX30" s="14"/>
      <c r="SWY30" s="15"/>
      <c r="SWZ30" s="13"/>
      <c r="SXA30" s="9"/>
      <c r="SXB30" s="8"/>
      <c r="SXC30" s="8"/>
      <c r="SXD30" s="13"/>
      <c r="SXE30" s="13"/>
      <c r="SXF30" s="14"/>
      <c r="SXG30" s="15"/>
      <c r="SXH30" s="13"/>
      <c r="SXI30" s="9"/>
      <c r="SXJ30" s="8"/>
      <c r="SXK30" s="8"/>
      <c r="SXL30" s="13"/>
      <c r="SXM30" s="13"/>
      <c r="SXN30" s="14"/>
      <c r="SXO30" s="15"/>
      <c r="SXP30" s="13"/>
      <c r="SXQ30" s="9"/>
      <c r="SXR30" s="8"/>
      <c r="SXS30" s="8"/>
      <c r="SXT30" s="13"/>
      <c r="SXU30" s="13"/>
      <c r="SXV30" s="14"/>
      <c r="SXW30" s="15"/>
      <c r="SXX30" s="13"/>
      <c r="SXY30" s="9"/>
      <c r="SXZ30" s="8"/>
      <c r="SYA30" s="8"/>
      <c r="SYB30" s="13"/>
      <c r="SYC30" s="13"/>
      <c r="SYD30" s="14"/>
      <c r="SYE30" s="15"/>
      <c r="SYF30" s="13"/>
      <c r="SYG30" s="9"/>
      <c r="SYH30" s="8"/>
      <c r="SYI30" s="8"/>
      <c r="SYJ30" s="13"/>
      <c r="SYK30" s="13"/>
      <c r="SYL30" s="14"/>
      <c r="SYM30" s="15"/>
      <c r="SYN30" s="13"/>
      <c r="SYO30" s="9"/>
      <c r="SYP30" s="8"/>
      <c r="SYQ30" s="8"/>
      <c r="SYR30" s="13"/>
      <c r="SYS30" s="13"/>
      <c r="SYT30" s="14"/>
      <c r="SYU30" s="15"/>
      <c r="SYV30" s="13"/>
      <c r="SYW30" s="9"/>
      <c r="SYX30" s="8"/>
      <c r="SYY30" s="8"/>
      <c r="SYZ30" s="13"/>
      <c r="SZA30" s="13"/>
      <c r="SZB30" s="14"/>
      <c r="SZC30" s="15"/>
      <c r="SZD30" s="13"/>
      <c r="SZE30" s="9"/>
      <c r="SZF30" s="8"/>
      <c r="SZG30" s="8"/>
      <c r="SZH30" s="13"/>
      <c r="SZI30" s="13"/>
      <c r="SZJ30" s="14"/>
      <c r="SZK30" s="15"/>
      <c r="SZL30" s="13"/>
      <c r="SZM30" s="9"/>
      <c r="SZN30" s="8"/>
      <c r="SZO30" s="8"/>
      <c r="SZP30" s="13"/>
      <c r="SZQ30" s="13"/>
      <c r="SZR30" s="14"/>
      <c r="SZS30" s="15"/>
      <c r="SZT30" s="13"/>
      <c r="SZU30" s="9"/>
      <c r="SZV30" s="8"/>
      <c r="SZW30" s="8"/>
      <c r="SZX30" s="13"/>
      <c r="SZY30" s="13"/>
      <c r="SZZ30" s="14"/>
      <c r="TAA30" s="15"/>
      <c r="TAB30" s="13"/>
      <c r="TAC30" s="9"/>
      <c r="TAD30" s="8"/>
      <c r="TAE30" s="8"/>
      <c r="TAF30" s="13"/>
      <c r="TAG30" s="13"/>
      <c r="TAH30" s="14"/>
      <c r="TAI30" s="15"/>
      <c r="TAJ30" s="13"/>
      <c r="TAK30" s="9"/>
      <c r="TAL30" s="8"/>
      <c r="TAM30" s="8"/>
      <c r="TAN30" s="13"/>
      <c r="TAO30" s="13"/>
      <c r="TAP30" s="14"/>
      <c r="TAQ30" s="15"/>
      <c r="TAR30" s="13"/>
      <c r="TAS30" s="9"/>
      <c r="TAT30" s="8"/>
      <c r="TAU30" s="8"/>
      <c r="TAV30" s="13"/>
      <c r="TAW30" s="13"/>
      <c r="TAX30" s="14"/>
      <c r="TAY30" s="15"/>
      <c r="TAZ30" s="13"/>
      <c r="TBA30" s="9"/>
      <c r="TBB30" s="8"/>
      <c r="TBC30" s="8"/>
      <c r="TBD30" s="13"/>
      <c r="TBE30" s="13"/>
      <c r="TBF30" s="14"/>
      <c r="TBG30" s="15"/>
      <c r="TBH30" s="13"/>
      <c r="TBI30" s="9"/>
      <c r="TBJ30" s="8"/>
      <c r="TBK30" s="8"/>
      <c r="TBL30" s="13"/>
      <c r="TBM30" s="13"/>
      <c r="TBN30" s="14"/>
      <c r="TBO30" s="15"/>
      <c r="TBP30" s="13"/>
      <c r="TBQ30" s="9"/>
      <c r="TBR30" s="8"/>
      <c r="TBS30" s="8"/>
      <c r="TBT30" s="13"/>
      <c r="TBU30" s="13"/>
      <c r="TBV30" s="14"/>
      <c r="TBW30" s="15"/>
      <c r="TBX30" s="13"/>
      <c r="TBY30" s="9"/>
      <c r="TBZ30" s="8"/>
      <c r="TCA30" s="8"/>
      <c r="TCB30" s="13"/>
      <c r="TCC30" s="13"/>
      <c r="TCD30" s="14"/>
      <c r="TCE30" s="15"/>
      <c r="TCF30" s="13"/>
      <c r="TCG30" s="9"/>
      <c r="TCH30" s="8"/>
      <c r="TCI30" s="8"/>
      <c r="TCJ30" s="13"/>
      <c r="TCK30" s="13"/>
      <c r="TCL30" s="14"/>
      <c r="TCM30" s="15"/>
      <c r="TCN30" s="13"/>
      <c r="TCO30" s="9"/>
      <c r="TCP30" s="8"/>
      <c r="TCQ30" s="8"/>
      <c r="TCR30" s="13"/>
      <c r="TCS30" s="13"/>
      <c r="TCT30" s="14"/>
      <c r="TCU30" s="15"/>
      <c r="TCV30" s="13"/>
      <c r="TCW30" s="9"/>
      <c r="TCX30" s="8"/>
      <c r="TCY30" s="8"/>
      <c r="TCZ30" s="13"/>
      <c r="TDA30" s="13"/>
      <c r="TDB30" s="14"/>
      <c r="TDC30" s="15"/>
      <c r="TDD30" s="13"/>
      <c r="TDE30" s="9"/>
      <c r="TDF30" s="8"/>
      <c r="TDG30" s="8"/>
      <c r="TDH30" s="13"/>
      <c r="TDI30" s="13"/>
      <c r="TDJ30" s="14"/>
      <c r="TDK30" s="15"/>
      <c r="TDL30" s="13"/>
      <c r="TDM30" s="9"/>
      <c r="TDN30" s="8"/>
      <c r="TDO30" s="8"/>
      <c r="TDP30" s="13"/>
      <c r="TDQ30" s="13"/>
      <c r="TDR30" s="14"/>
      <c r="TDS30" s="15"/>
      <c r="TDT30" s="13"/>
      <c r="TDU30" s="9"/>
      <c r="TDV30" s="8"/>
      <c r="TDW30" s="8"/>
      <c r="TDX30" s="13"/>
      <c r="TDY30" s="13"/>
      <c r="TDZ30" s="14"/>
      <c r="TEA30" s="15"/>
      <c r="TEB30" s="13"/>
      <c r="TEC30" s="9"/>
      <c r="TED30" s="8"/>
      <c r="TEE30" s="8"/>
      <c r="TEF30" s="13"/>
      <c r="TEG30" s="13"/>
      <c r="TEH30" s="14"/>
      <c r="TEI30" s="15"/>
      <c r="TEJ30" s="13"/>
      <c r="TEK30" s="9"/>
      <c r="TEL30" s="8"/>
      <c r="TEM30" s="8"/>
      <c r="TEN30" s="13"/>
      <c r="TEO30" s="13"/>
      <c r="TEP30" s="14"/>
      <c r="TEQ30" s="15"/>
      <c r="TER30" s="13"/>
      <c r="TES30" s="9"/>
      <c r="TET30" s="8"/>
      <c r="TEU30" s="8"/>
      <c r="TEV30" s="13"/>
      <c r="TEW30" s="13"/>
      <c r="TEX30" s="14"/>
      <c r="TEY30" s="15"/>
      <c r="TEZ30" s="13"/>
      <c r="TFA30" s="9"/>
      <c r="TFB30" s="8"/>
      <c r="TFC30" s="8"/>
      <c r="TFD30" s="13"/>
      <c r="TFE30" s="13"/>
      <c r="TFF30" s="14"/>
      <c r="TFG30" s="15"/>
      <c r="TFH30" s="13"/>
      <c r="TFI30" s="9"/>
      <c r="TFJ30" s="8"/>
      <c r="TFK30" s="8"/>
      <c r="TFL30" s="13"/>
      <c r="TFM30" s="13"/>
      <c r="TFN30" s="14"/>
      <c r="TFO30" s="15"/>
      <c r="TFP30" s="13"/>
      <c r="TFQ30" s="9"/>
      <c r="TFR30" s="8"/>
      <c r="TFS30" s="8"/>
      <c r="TFT30" s="13"/>
      <c r="TFU30" s="13"/>
      <c r="TFV30" s="14"/>
      <c r="TFW30" s="15"/>
      <c r="TFX30" s="13"/>
      <c r="TFY30" s="9"/>
      <c r="TFZ30" s="8"/>
      <c r="TGA30" s="8"/>
      <c r="TGB30" s="13"/>
      <c r="TGC30" s="13"/>
      <c r="TGD30" s="14"/>
      <c r="TGE30" s="15"/>
      <c r="TGF30" s="13"/>
      <c r="TGG30" s="9"/>
      <c r="TGH30" s="8"/>
      <c r="TGI30" s="8"/>
      <c r="TGJ30" s="13"/>
      <c r="TGK30" s="13"/>
      <c r="TGL30" s="14"/>
      <c r="TGM30" s="15"/>
      <c r="TGN30" s="13"/>
      <c r="TGO30" s="9"/>
      <c r="TGP30" s="8"/>
      <c r="TGQ30" s="8"/>
      <c r="TGR30" s="13"/>
      <c r="TGS30" s="13"/>
      <c r="TGT30" s="14"/>
      <c r="TGU30" s="15"/>
      <c r="TGV30" s="13"/>
      <c r="TGW30" s="9"/>
      <c r="TGX30" s="8"/>
      <c r="TGY30" s="8"/>
      <c r="TGZ30" s="13"/>
      <c r="THA30" s="13"/>
      <c r="THB30" s="14"/>
      <c r="THC30" s="15"/>
      <c r="THD30" s="13"/>
      <c r="THE30" s="9"/>
      <c r="THF30" s="8"/>
      <c r="THG30" s="8"/>
      <c r="THH30" s="13"/>
      <c r="THI30" s="13"/>
      <c r="THJ30" s="14"/>
      <c r="THK30" s="15"/>
      <c r="THL30" s="13"/>
      <c r="THM30" s="9"/>
      <c r="THN30" s="8"/>
      <c r="THO30" s="8"/>
      <c r="THP30" s="13"/>
      <c r="THQ30" s="13"/>
      <c r="THR30" s="14"/>
      <c r="THS30" s="15"/>
      <c r="THT30" s="13"/>
      <c r="THU30" s="9"/>
      <c r="THV30" s="8"/>
      <c r="THW30" s="8"/>
      <c r="THX30" s="13"/>
      <c r="THY30" s="13"/>
      <c r="THZ30" s="14"/>
      <c r="TIA30" s="15"/>
      <c r="TIB30" s="13"/>
      <c r="TIC30" s="9"/>
      <c r="TID30" s="8"/>
      <c r="TIE30" s="8"/>
      <c r="TIF30" s="13"/>
      <c r="TIG30" s="13"/>
      <c r="TIH30" s="14"/>
      <c r="TII30" s="15"/>
      <c r="TIJ30" s="13"/>
      <c r="TIK30" s="9"/>
      <c r="TIL30" s="8"/>
      <c r="TIM30" s="8"/>
      <c r="TIN30" s="13"/>
      <c r="TIO30" s="13"/>
      <c r="TIP30" s="14"/>
      <c r="TIQ30" s="15"/>
      <c r="TIR30" s="13"/>
      <c r="TIS30" s="9"/>
      <c r="TIT30" s="8"/>
      <c r="TIU30" s="8"/>
      <c r="TIV30" s="13"/>
      <c r="TIW30" s="13"/>
      <c r="TIX30" s="14"/>
      <c r="TIY30" s="15"/>
      <c r="TIZ30" s="13"/>
      <c r="TJA30" s="9"/>
      <c r="TJB30" s="8"/>
      <c r="TJC30" s="8"/>
      <c r="TJD30" s="13"/>
      <c r="TJE30" s="13"/>
      <c r="TJF30" s="14"/>
      <c r="TJG30" s="15"/>
      <c r="TJH30" s="13"/>
      <c r="TJI30" s="9"/>
      <c r="TJJ30" s="8"/>
      <c r="TJK30" s="8"/>
      <c r="TJL30" s="13"/>
      <c r="TJM30" s="13"/>
      <c r="TJN30" s="14"/>
      <c r="TJO30" s="15"/>
      <c r="TJP30" s="13"/>
      <c r="TJQ30" s="9"/>
      <c r="TJR30" s="8"/>
      <c r="TJS30" s="8"/>
      <c r="TJT30" s="13"/>
      <c r="TJU30" s="13"/>
      <c r="TJV30" s="14"/>
      <c r="TJW30" s="15"/>
      <c r="TJX30" s="13"/>
      <c r="TJY30" s="9"/>
      <c r="TJZ30" s="8"/>
      <c r="TKA30" s="8"/>
      <c r="TKB30" s="13"/>
      <c r="TKC30" s="13"/>
      <c r="TKD30" s="14"/>
      <c r="TKE30" s="15"/>
      <c r="TKF30" s="13"/>
      <c r="TKG30" s="9"/>
      <c r="TKH30" s="8"/>
      <c r="TKI30" s="8"/>
      <c r="TKJ30" s="13"/>
      <c r="TKK30" s="13"/>
      <c r="TKL30" s="14"/>
      <c r="TKM30" s="15"/>
      <c r="TKN30" s="13"/>
      <c r="TKO30" s="9"/>
      <c r="TKP30" s="8"/>
      <c r="TKQ30" s="8"/>
      <c r="TKR30" s="13"/>
      <c r="TKS30" s="13"/>
      <c r="TKT30" s="14"/>
      <c r="TKU30" s="15"/>
      <c r="TKV30" s="13"/>
      <c r="TKW30" s="9"/>
      <c r="TKX30" s="8"/>
      <c r="TKY30" s="8"/>
      <c r="TKZ30" s="13"/>
      <c r="TLA30" s="13"/>
      <c r="TLB30" s="14"/>
      <c r="TLC30" s="15"/>
      <c r="TLD30" s="13"/>
      <c r="TLE30" s="9"/>
      <c r="TLF30" s="8"/>
      <c r="TLG30" s="8"/>
      <c r="TLH30" s="13"/>
      <c r="TLI30" s="13"/>
      <c r="TLJ30" s="14"/>
      <c r="TLK30" s="15"/>
      <c r="TLL30" s="13"/>
      <c r="TLM30" s="9"/>
      <c r="TLN30" s="8"/>
      <c r="TLO30" s="8"/>
      <c r="TLP30" s="13"/>
      <c r="TLQ30" s="13"/>
      <c r="TLR30" s="14"/>
      <c r="TLS30" s="15"/>
      <c r="TLT30" s="13"/>
      <c r="TLU30" s="9"/>
      <c r="TLV30" s="8"/>
      <c r="TLW30" s="8"/>
      <c r="TLX30" s="13"/>
      <c r="TLY30" s="13"/>
      <c r="TLZ30" s="14"/>
      <c r="TMA30" s="15"/>
      <c r="TMB30" s="13"/>
      <c r="TMC30" s="9"/>
      <c r="TMD30" s="8"/>
      <c r="TME30" s="8"/>
      <c r="TMF30" s="13"/>
      <c r="TMG30" s="13"/>
      <c r="TMH30" s="14"/>
      <c r="TMI30" s="15"/>
      <c r="TMJ30" s="13"/>
      <c r="TMK30" s="9"/>
      <c r="TML30" s="8"/>
      <c r="TMM30" s="8"/>
      <c r="TMN30" s="13"/>
      <c r="TMO30" s="13"/>
      <c r="TMP30" s="14"/>
      <c r="TMQ30" s="15"/>
      <c r="TMR30" s="13"/>
      <c r="TMS30" s="9"/>
      <c r="TMT30" s="8"/>
      <c r="TMU30" s="8"/>
      <c r="TMV30" s="13"/>
      <c r="TMW30" s="13"/>
      <c r="TMX30" s="14"/>
      <c r="TMY30" s="15"/>
      <c r="TMZ30" s="13"/>
      <c r="TNA30" s="9"/>
      <c r="TNB30" s="8"/>
      <c r="TNC30" s="8"/>
      <c r="TND30" s="13"/>
      <c r="TNE30" s="13"/>
      <c r="TNF30" s="14"/>
      <c r="TNG30" s="15"/>
      <c r="TNH30" s="13"/>
      <c r="TNI30" s="9"/>
      <c r="TNJ30" s="8"/>
      <c r="TNK30" s="8"/>
      <c r="TNL30" s="13"/>
      <c r="TNM30" s="13"/>
      <c r="TNN30" s="14"/>
      <c r="TNO30" s="15"/>
      <c r="TNP30" s="13"/>
      <c r="TNQ30" s="9"/>
      <c r="TNR30" s="8"/>
      <c r="TNS30" s="8"/>
      <c r="TNT30" s="13"/>
      <c r="TNU30" s="13"/>
      <c r="TNV30" s="14"/>
      <c r="TNW30" s="15"/>
      <c r="TNX30" s="13"/>
      <c r="TNY30" s="9"/>
      <c r="TNZ30" s="8"/>
      <c r="TOA30" s="8"/>
      <c r="TOB30" s="13"/>
      <c r="TOC30" s="13"/>
      <c r="TOD30" s="14"/>
      <c r="TOE30" s="15"/>
      <c r="TOF30" s="13"/>
      <c r="TOG30" s="9"/>
      <c r="TOH30" s="8"/>
      <c r="TOI30" s="8"/>
      <c r="TOJ30" s="13"/>
      <c r="TOK30" s="13"/>
      <c r="TOL30" s="14"/>
      <c r="TOM30" s="15"/>
      <c r="TON30" s="13"/>
      <c r="TOO30" s="9"/>
      <c r="TOP30" s="8"/>
      <c r="TOQ30" s="8"/>
      <c r="TOR30" s="13"/>
      <c r="TOS30" s="13"/>
      <c r="TOT30" s="14"/>
      <c r="TOU30" s="15"/>
      <c r="TOV30" s="13"/>
      <c r="TOW30" s="9"/>
      <c r="TOX30" s="8"/>
      <c r="TOY30" s="8"/>
      <c r="TOZ30" s="13"/>
      <c r="TPA30" s="13"/>
      <c r="TPB30" s="14"/>
      <c r="TPC30" s="15"/>
      <c r="TPD30" s="13"/>
      <c r="TPE30" s="9"/>
      <c r="TPF30" s="8"/>
      <c r="TPG30" s="8"/>
      <c r="TPH30" s="13"/>
      <c r="TPI30" s="13"/>
      <c r="TPJ30" s="14"/>
      <c r="TPK30" s="15"/>
      <c r="TPL30" s="13"/>
      <c r="TPM30" s="9"/>
      <c r="TPN30" s="8"/>
      <c r="TPO30" s="8"/>
      <c r="TPP30" s="13"/>
      <c r="TPQ30" s="13"/>
      <c r="TPR30" s="14"/>
      <c r="TPS30" s="15"/>
      <c r="TPT30" s="13"/>
      <c r="TPU30" s="9"/>
      <c r="TPV30" s="8"/>
      <c r="TPW30" s="8"/>
      <c r="TPX30" s="13"/>
      <c r="TPY30" s="13"/>
      <c r="TPZ30" s="14"/>
      <c r="TQA30" s="15"/>
      <c r="TQB30" s="13"/>
      <c r="TQC30" s="9"/>
      <c r="TQD30" s="8"/>
      <c r="TQE30" s="8"/>
      <c r="TQF30" s="13"/>
      <c r="TQG30" s="13"/>
      <c r="TQH30" s="14"/>
      <c r="TQI30" s="15"/>
      <c r="TQJ30" s="13"/>
      <c r="TQK30" s="9"/>
      <c r="TQL30" s="8"/>
      <c r="TQM30" s="8"/>
      <c r="TQN30" s="13"/>
      <c r="TQO30" s="13"/>
      <c r="TQP30" s="14"/>
      <c r="TQQ30" s="15"/>
      <c r="TQR30" s="13"/>
      <c r="TQS30" s="9"/>
      <c r="TQT30" s="8"/>
      <c r="TQU30" s="8"/>
      <c r="TQV30" s="13"/>
      <c r="TQW30" s="13"/>
      <c r="TQX30" s="14"/>
      <c r="TQY30" s="15"/>
      <c r="TQZ30" s="13"/>
      <c r="TRA30" s="9"/>
      <c r="TRB30" s="8"/>
      <c r="TRC30" s="8"/>
      <c r="TRD30" s="13"/>
      <c r="TRE30" s="13"/>
      <c r="TRF30" s="14"/>
      <c r="TRG30" s="15"/>
      <c r="TRH30" s="13"/>
      <c r="TRI30" s="9"/>
      <c r="TRJ30" s="8"/>
      <c r="TRK30" s="8"/>
      <c r="TRL30" s="13"/>
      <c r="TRM30" s="13"/>
      <c r="TRN30" s="14"/>
      <c r="TRO30" s="15"/>
      <c r="TRP30" s="13"/>
      <c r="TRQ30" s="9"/>
      <c r="TRR30" s="8"/>
      <c r="TRS30" s="8"/>
      <c r="TRT30" s="13"/>
      <c r="TRU30" s="13"/>
      <c r="TRV30" s="14"/>
      <c r="TRW30" s="15"/>
      <c r="TRX30" s="13"/>
      <c r="TRY30" s="9"/>
      <c r="TRZ30" s="8"/>
      <c r="TSA30" s="8"/>
      <c r="TSB30" s="13"/>
      <c r="TSC30" s="13"/>
      <c r="TSD30" s="14"/>
      <c r="TSE30" s="15"/>
      <c r="TSF30" s="13"/>
      <c r="TSG30" s="9"/>
      <c r="TSH30" s="8"/>
      <c r="TSI30" s="8"/>
      <c r="TSJ30" s="13"/>
      <c r="TSK30" s="13"/>
      <c r="TSL30" s="14"/>
      <c r="TSM30" s="15"/>
      <c r="TSN30" s="13"/>
      <c r="TSO30" s="9"/>
      <c r="TSP30" s="8"/>
      <c r="TSQ30" s="8"/>
      <c r="TSR30" s="13"/>
      <c r="TSS30" s="13"/>
      <c r="TST30" s="14"/>
      <c r="TSU30" s="15"/>
      <c r="TSV30" s="13"/>
      <c r="TSW30" s="9"/>
      <c r="TSX30" s="8"/>
      <c r="TSY30" s="8"/>
      <c r="TSZ30" s="13"/>
      <c r="TTA30" s="13"/>
      <c r="TTB30" s="14"/>
      <c r="TTC30" s="15"/>
      <c r="TTD30" s="13"/>
      <c r="TTE30" s="9"/>
      <c r="TTF30" s="8"/>
      <c r="TTG30" s="8"/>
      <c r="TTH30" s="13"/>
      <c r="TTI30" s="13"/>
      <c r="TTJ30" s="14"/>
      <c r="TTK30" s="15"/>
      <c r="TTL30" s="13"/>
      <c r="TTM30" s="9"/>
      <c r="TTN30" s="8"/>
      <c r="TTO30" s="8"/>
      <c r="TTP30" s="13"/>
      <c r="TTQ30" s="13"/>
      <c r="TTR30" s="14"/>
      <c r="TTS30" s="15"/>
      <c r="TTT30" s="13"/>
      <c r="TTU30" s="9"/>
      <c r="TTV30" s="8"/>
      <c r="TTW30" s="8"/>
      <c r="TTX30" s="13"/>
      <c r="TTY30" s="13"/>
      <c r="TTZ30" s="14"/>
      <c r="TUA30" s="15"/>
      <c r="TUB30" s="13"/>
      <c r="TUC30" s="9"/>
      <c r="TUD30" s="8"/>
      <c r="TUE30" s="8"/>
      <c r="TUF30" s="13"/>
      <c r="TUG30" s="13"/>
      <c r="TUH30" s="14"/>
      <c r="TUI30" s="15"/>
      <c r="TUJ30" s="13"/>
      <c r="TUK30" s="9"/>
      <c r="TUL30" s="8"/>
      <c r="TUM30" s="8"/>
      <c r="TUN30" s="13"/>
      <c r="TUO30" s="13"/>
      <c r="TUP30" s="14"/>
      <c r="TUQ30" s="15"/>
      <c r="TUR30" s="13"/>
      <c r="TUS30" s="9"/>
      <c r="TUT30" s="8"/>
      <c r="TUU30" s="8"/>
      <c r="TUV30" s="13"/>
      <c r="TUW30" s="13"/>
      <c r="TUX30" s="14"/>
      <c r="TUY30" s="15"/>
      <c r="TUZ30" s="13"/>
      <c r="TVA30" s="9"/>
      <c r="TVB30" s="8"/>
      <c r="TVC30" s="8"/>
      <c r="TVD30" s="13"/>
      <c r="TVE30" s="13"/>
      <c r="TVF30" s="14"/>
      <c r="TVG30" s="15"/>
      <c r="TVH30" s="13"/>
      <c r="TVI30" s="9"/>
      <c r="TVJ30" s="8"/>
      <c r="TVK30" s="8"/>
      <c r="TVL30" s="13"/>
      <c r="TVM30" s="13"/>
      <c r="TVN30" s="14"/>
      <c r="TVO30" s="15"/>
      <c r="TVP30" s="13"/>
      <c r="TVQ30" s="9"/>
      <c r="TVR30" s="8"/>
      <c r="TVS30" s="8"/>
      <c r="TVT30" s="13"/>
      <c r="TVU30" s="13"/>
      <c r="TVV30" s="14"/>
      <c r="TVW30" s="15"/>
      <c r="TVX30" s="13"/>
      <c r="TVY30" s="9"/>
      <c r="TVZ30" s="8"/>
      <c r="TWA30" s="8"/>
      <c r="TWB30" s="13"/>
      <c r="TWC30" s="13"/>
      <c r="TWD30" s="14"/>
      <c r="TWE30" s="15"/>
      <c r="TWF30" s="13"/>
      <c r="TWG30" s="9"/>
      <c r="TWH30" s="8"/>
      <c r="TWI30" s="8"/>
      <c r="TWJ30" s="13"/>
      <c r="TWK30" s="13"/>
      <c r="TWL30" s="14"/>
      <c r="TWM30" s="15"/>
      <c r="TWN30" s="13"/>
      <c r="TWO30" s="9"/>
      <c r="TWP30" s="8"/>
      <c r="TWQ30" s="8"/>
      <c r="TWR30" s="13"/>
      <c r="TWS30" s="13"/>
      <c r="TWT30" s="14"/>
      <c r="TWU30" s="15"/>
      <c r="TWV30" s="13"/>
      <c r="TWW30" s="9"/>
      <c r="TWX30" s="8"/>
      <c r="TWY30" s="8"/>
      <c r="TWZ30" s="13"/>
      <c r="TXA30" s="13"/>
      <c r="TXB30" s="14"/>
      <c r="TXC30" s="15"/>
      <c r="TXD30" s="13"/>
      <c r="TXE30" s="9"/>
      <c r="TXF30" s="8"/>
      <c r="TXG30" s="8"/>
      <c r="TXH30" s="13"/>
      <c r="TXI30" s="13"/>
      <c r="TXJ30" s="14"/>
      <c r="TXK30" s="15"/>
      <c r="TXL30" s="13"/>
      <c r="TXM30" s="9"/>
      <c r="TXN30" s="8"/>
      <c r="TXO30" s="8"/>
      <c r="TXP30" s="13"/>
      <c r="TXQ30" s="13"/>
      <c r="TXR30" s="14"/>
      <c r="TXS30" s="15"/>
      <c r="TXT30" s="13"/>
      <c r="TXU30" s="9"/>
      <c r="TXV30" s="8"/>
      <c r="TXW30" s="8"/>
      <c r="TXX30" s="13"/>
      <c r="TXY30" s="13"/>
      <c r="TXZ30" s="14"/>
      <c r="TYA30" s="15"/>
      <c r="TYB30" s="13"/>
      <c r="TYC30" s="9"/>
      <c r="TYD30" s="8"/>
      <c r="TYE30" s="8"/>
      <c r="TYF30" s="13"/>
      <c r="TYG30" s="13"/>
      <c r="TYH30" s="14"/>
      <c r="TYI30" s="15"/>
      <c r="TYJ30" s="13"/>
      <c r="TYK30" s="9"/>
      <c r="TYL30" s="8"/>
      <c r="TYM30" s="8"/>
      <c r="TYN30" s="13"/>
      <c r="TYO30" s="13"/>
      <c r="TYP30" s="14"/>
      <c r="TYQ30" s="15"/>
      <c r="TYR30" s="13"/>
      <c r="TYS30" s="9"/>
      <c r="TYT30" s="8"/>
      <c r="TYU30" s="8"/>
      <c r="TYV30" s="13"/>
      <c r="TYW30" s="13"/>
      <c r="TYX30" s="14"/>
      <c r="TYY30" s="15"/>
      <c r="TYZ30" s="13"/>
      <c r="TZA30" s="9"/>
      <c r="TZB30" s="8"/>
      <c r="TZC30" s="8"/>
      <c r="TZD30" s="13"/>
      <c r="TZE30" s="13"/>
      <c r="TZF30" s="14"/>
      <c r="TZG30" s="15"/>
      <c r="TZH30" s="13"/>
      <c r="TZI30" s="9"/>
      <c r="TZJ30" s="8"/>
      <c r="TZK30" s="8"/>
      <c r="TZL30" s="13"/>
      <c r="TZM30" s="13"/>
      <c r="TZN30" s="14"/>
      <c r="TZO30" s="15"/>
      <c r="TZP30" s="13"/>
      <c r="TZQ30" s="9"/>
      <c r="TZR30" s="8"/>
      <c r="TZS30" s="8"/>
      <c r="TZT30" s="13"/>
      <c r="TZU30" s="13"/>
      <c r="TZV30" s="14"/>
      <c r="TZW30" s="15"/>
      <c r="TZX30" s="13"/>
      <c r="TZY30" s="9"/>
      <c r="TZZ30" s="8"/>
      <c r="UAA30" s="8"/>
      <c r="UAB30" s="13"/>
      <c r="UAC30" s="13"/>
      <c r="UAD30" s="14"/>
      <c r="UAE30" s="15"/>
      <c r="UAF30" s="13"/>
      <c r="UAG30" s="9"/>
      <c r="UAH30" s="8"/>
      <c r="UAI30" s="8"/>
      <c r="UAJ30" s="13"/>
      <c r="UAK30" s="13"/>
      <c r="UAL30" s="14"/>
      <c r="UAM30" s="15"/>
      <c r="UAN30" s="13"/>
      <c r="UAO30" s="9"/>
      <c r="UAP30" s="8"/>
      <c r="UAQ30" s="8"/>
      <c r="UAR30" s="13"/>
      <c r="UAS30" s="13"/>
      <c r="UAT30" s="14"/>
      <c r="UAU30" s="15"/>
      <c r="UAV30" s="13"/>
      <c r="UAW30" s="9"/>
      <c r="UAX30" s="8"/>
      <c r="UAY30" s="8"/>
      <c r="UAZ30" s="13"/>
      <c r="UBA30" s="13"/>
      <c r="UBB30" s="14"/>
      <c r="UBC30" s="15"/>
      <c r="UBD30" s="13"/>
      <c r="UBE30" s="9"/>
      <c r="UBF30" s="8"/>
      <c r="UBG30" s="8"/>
      <c r="UBH30" s="13"/>
      <c r="UBI30" s="13"/>
      <c r="UBJ30" s="14"/>
      <c r="UBK30" s="15"/>
      <c r="UBL30" s="13"/>
      <c r="UBM30" s="9"/>
      <c r="UBN30" s="8"/>
      <c r="UBO30" s="8"/>
      <c r="UBP30" s="13"/>
      <c r="UBQ30" s="13"/>
      <c r="UBR30" s="14"/>
      <c r="UBS30" s="15"/>
      <c r="UBT30" s="13"/>
      <c r="UBU30" s="9"/>
      <c r="UBV30" s="8"/>
      <c r="UBW30" s="8"/>
      <c r="UBX30" s="13"/>
      <c r="UBY30" s="13"/>
      <c r="UBZ30" s="14"/>
      <c r="UCA30" s="15"/>
      <c r="UCB30" s="13"/>
      <c r="UCC30" s="9"/>
      <c r="UCD30" s="8"/>
      <c r="UCE30" s="8"/>
      <c r="UCF30" s="13"/>
      <c r="UCG30" s="13"/>
      <c r="UCH30" s="14"/>
      <c r="UCI30" s="15"/>
      <c r="UCJ30" s="13"/>
      <c r="UCK30" s="9"/>
      <c r="UCL30" s="8"/>
      <c r="UCM30" s="8"/>
      <c r="UCN30" s="13"/>
      <c r="UCO30" s="13"/>
      <c r="UCP30" s="14"/>
      <c r="UCQ30" s="15"/>
      <c r="UCR30" s="13"/>
      <c r="UCS30" s="9"/>
      <c r="UCT30" s="8"/>
      <c r="UCU30" s="8"/>
      <c r="UCV30" s="13"/>
      <c r="UCW30" s="13"/>
      <c r="UCX30" s="14"/>
      <c r="UCY30" s="15"/>
      <c r="UCZ30" s="13"/>
      <c r="UDA30" s="9"/>
      <c r="UDB30" s="8"/>
      <c r="UDC30" s="8"/>
      <c r="UDD30" s="13"/>
      <c r="UDE30" s="13"/>
      <c r="UDF30" s="14"/>
      <c r="UDG30" s="15"/>
      <c r="UDH30" s="13"/>
      <c r="UDI30" s="9"/>
      <c r="UDJ30" s="8"/>
      <c r="UDK30" s="8"/>
      <c r="UDL30" s="13"/>
      <c r="UDM30" s="13"/>
      <c r="UDN30" s="14"/>
      <c r="UDO30" s="15"/>
      <c r="UDP30" s="13"/>
      <c r="UDQ30" s="9"/>
      <c r="UDR30" s="8"/>
      <c r="UDS30" s="8"/>
      <c r="UDT30" s="13"/>
      <c r="UDU30" s="13"/>
      <c r="UDV30" s="14"/>
      <c r="UDW30" s="15"/>
      <c r="UDX30" s="13"/>
      <c r="UDY30" s="9"/>
      <c r="UDZ30" s="8"/>
      <c r="UEA30" s="8"/>
      <c r="UEB30" s="13"/>
      <c r="UEC30" s="13"/>
      <c r="UED30" s="14"/>
      <c r="UEE30" s="15"/>
      <c r="UEF30" s="13"/>
      <c r="UEG30" s="9"/>
      <c r="UEH30" s="8"/>
      <c r="UEI30" s="8"/>
      <c r="UEJ30" s="13"/>
      <c r="UEK30" s="13"/>
      <c r="UEL30" s="14"/>
      <c r="UEM30" s="15"/>
      <c r="UEN30" s="13"/>
      <c r="UEO30" s="9"/>
      <c r="UEP30" s="8"/>
      <c r="UEQ30" s="8"/>
      <c r="UER30" s="13"/>
      <c r="UES30" s="13"/>
      <c r="UET30" s="14"/>
      <c r="UEU30" s="15"/>
      <c r="UEV30" s="13"/>
      <c r="UEW30" s="9"/>
      <c r="UEX30" s="8"/>
      <c r="UEY30" s="8"/>
      <c r="UEZ30" s="13"/>
      <c r="UFA30" s="13"/>
      <c r="UFB30" s="14"/>
      <c r="UFC30" s="15"/>
      <c r="UFD30" s="13"/>
      <c r="UFE30" s="9"/>
      <c r="UFF30" s="8"/>
      <c r="UFG30" s="8"/>
      <c r="UFH30" s="13"/>
      <c r="UFI30" s="13"/>
      <c r="UFJ30" s="14"/>
      <c r="UFK30" s="15"/>
      <c r="UFL30" s="13"/>
      <c r="UFM30" s="9"/>
      <c r="UFN30" s="8"/>
      <c r="UFO30" s="8"/>
      <c r="UFP30" s="13"/>
      <c r="UFQ30" s="13"/>
      <c r="UFR30" s="14"/>
      <c r="UFS30" s="15"/>
      <c r="UFT30" s="13"/>
      <c r="UFU30" s="9"/>
      <c r="UFV30" s="8"/>
      <c r="UFW30" s="8"/>
      <c r="UFX30" s="13"/>
      <c r="UFY30" s="13"/>
      <c r="UFZ30" s="14"/>
      <c r="UGA30" s="15"/>
      <c r="UGB30" s="13"/>
      <c r="UGC30" s="9"/>
      <c r="UGD30" s="8"/>
      <c r="UGE30" s="8"/>
      <c r="UGF30" s="13"/>
      <c r="UGG30" s="13"/>
      <c r="UGH30" s="14"/>
      <c r="UGI30" s="15"/>
      <c r="UGJ30" s="13"/>
      <c r="UGK30" s="9"/>
      <c r="UGL30" s="8"/>
      <c r="UGM30" s="8"/>
      <c r="UGN30" s="13"/>
      <c r="UGO30" s="13"/>
      <c r="UGP30" s="14"/>
      <c r="UGQ30" s="15"/>
      <c r="UGR30" s="13"/>
      <c r="UGS30" s="9"/>
      <c r="UGT30" s="8"/>
      <c r="UGU30" s="8"/>
      <c r="UGV30" s="13"/>
      <c r="UGW30" s="13"/>
      <c r="UGX30" s="14"/>
      <c r="UGY30" s="15"/>
      <c r="UGZ30" s="13"/>
      <c r="UHA30" s="9"/>
      <c r="UHB30" s="8"/>
      <c r="UHC30" s="8"/>
      <c r="UHD30" s="13"/>
      <c r="UHE30" s="13"/>
      <c r="UHF30" s="14"/>
      <c r="UHG30" s="15"/>
      <c r="UHH30" s="13"/>
      <c r="UHI30" s="9"/>
      <c r="UHJ30" s="8"/>
      <c r="UHK30" s="8"/>
      <c r="UHL30" s="13"/>
      <c r="UHM30" s="13"/>
      <c r="UHN30" s="14"/>
      <c r="UHO30" s="15"/>
      <c r="UHP30" s="13"/>
      <c r="UHQ30" s="9"/>
      <c r="UHR30" s="8"/>
      <c r="UHS30" s="8"/>
      <c r="UHT30" s="13"/>
      <c r="UHU30" s="13"/>
      <c r="UHV30" s="14"/>
      <c r="UHW30" s="15"/>
      <c r="UHX30" s="13"/>
      <c r="UHY30" s="9"/>
      <c r="UHZ30" s="8"/>
      <c r="UIA30" s="8"/>
      <c r="UIB30" s="13"/>
      <c r="UIC30" s="13"/>
      <c r="UID30" s="14"/>
      <c r="UIE30" s="15"/>
      <c r="UIF30" s="13"/>
      <c r="UIG30" s="9"/>
      <c r="UIH30" s="8"/>
      <c r="UII30" s="8"/>
      <c r="UIJ30" s="13"/>
      <c r="UIK30" s="13"/>
      <c r="UIL30" s="14"/>
      <c r="UIM30" s="15"/>
      <c r="UIN30" s="13"/>
      <c r="UIO30" s="9"/>
      <c r="UIP30" s="8"/>
      <c r="UIQ30" s="8"/>
      <c r="UIR30" s="13"/>
      <c r="UIS30" s="13"/>
      <c r="UIT30" s="14"/>
      <c r="UIU30" s="15"/>
      <c r="UIV30" s="13"/>
      <c r="UIW30" s="9"/>
      <c r="UIX30" s="8"/>
      <c r="UIY30" s="8"/>
      <c r="UIZ30" s="13"/>
      <c r="UJA30" s="13"/>
      <c r="UJB30" s="14"/>
      <c r="UJC30" s="15"/>
      <c r="UJD30" s="13"/>
      <c r="UJE30" s="9"/>
      <c r="UJF30" s="8"/>
      <c r="UJG30" s="8"/>
      <c r="UJH30" s="13"/>
      <c r="UJI30" s="13"/>
      <c r="UJJ30" s="14"/>
      <c r="UJK30" s="15"/>
      <c r="UJL30" s="13"/>
      <c r="UJM30" s="9"/>
      <c r="UJN30" s="8"/>
      <c r="UJO30" s="8"/>
      <c r="UJP30" s="13"/>
      <c r="UJQ30" s="13"/>
      <c r="UJR30" s="14"/>
      <c r="UJS30" s="15"/>
      <c r="UJT30" s="13"/>
      <c r="UJU30" s="9"/>
      <c r="UJV30" s="8"/>
      <c r="UJW30" s="8"/>
      <c r="UJX30" s="13"/>
      <c r="UJY30" s="13"/>
      <c r="UJZ30" s="14"/>
      <c r="UKA30" s="15"/>
      <c r="UKB30" s="13"/>
      <c r="UKC30" s="9"/>
      <c r="UKD30" s="8"/>
      <c r="UKE30" s="8"/>
      <c r="UKF30" s="13"/>
      <c r="UKG30" s="13"/>
      <c r="UKH30" s="14"/>
      <c r="UKI30" s="15"/>
      <c r="UKJ30" s="13"/>
      <c r="UKK30" s="9"/>
      <c r="UKL30" s="8"/>
      <c r="UKM30" s="8"/>
      <c r="UKN30" s="13"/>
      <c r="UKO30" s="13"/>
      <c r="UKP30" s="14"/>
      <c r="UKQ30" s="15"/>
      <c r="UKR30" s="13"/>
      <c r="UKS30" s="9"/>
      <c r="UKT30" s="8"/>
      <c r="UKU30" s="8"/>
      <c r="UKV30" s="13"/>
      <c r="UKW30" s="13"/>
      <c r="UKX30" s="14"/>
      <c r="UKY30" s="15"/>
      <c r="UKZ30" s="13"/>
      <c r="ULA30" s="9"/>
      <c r="ULB30" s="8"/>
      <c r="ULC30" s="8"/>
      <c r="ULD30" s="13"/>
      <c r="ULE30" s="13"/>
      <c r="ULF30" s="14"/>
      <c r="ULG30" s="15"/>
      <c r="ULH30" s="13"/>
      <c r="ULI30" s="9"/>
      <c r="ULJ30" s="8"/>
      <c r="ULK30" s="8"/>
      <c r="ULL30" s="13"/>
      <c r="ULM30" s="13"/>
      <c r="ULN30" s="14"/>
      <c r="ULO30" s="15"/>
      <c r="ULP30" s="13"/>
      <c r="ULQ30" s="9"/>
      <c r="ULR30" s="8"/>
      <c r="ULS30" s="8"/>
      <c r="ULT30" s="13"/>
      <c r="ULU30" s="13"/>
      <c r="ULV30" s="14"/>
      <c r="ULW30" s="15"/>
      <c r="ULX30" s="13"/>
      <c r="ULY30" s="9"/>
      <c r="ULZ30" s="8"/>
      <c r="UMA30" s="8"/>
      <c r="UMB30" s="13"/>
      <c r="UMC30" s="13"/>
      <c r="UMD30" s="14"/>
      <c r="UME30" s="15"/>
      <c r="UMF30" s="13"/>
      <c r="UMG30" s="9"/>
      <c r="UMH30" s="8"/>
      <c r="UMI30" s="8"/>
      <c r="UMJ30" s="13"/>
      <c r="UMK30" s="13"/>
      <c r="UML30" s="14"/>
      <c r="UMM30" s="15"/>
      <c r="UMN30" s="13"/>
      <c r="UMO30" s="9"/>
      <c r="UMP30" s="8"/>
      <c r="UMQ30" s="8"/>
      <c r="UMR30" s="13"/>
      <c r="UMS30" s="13"/>
      <c r="UMT30" s="14"/>
      <c r="UMU30" s="15"/>
      <c r="UMV30" s="13"/>
      <c r="UMW30" s="9"/>
      <c r="UMX30" s="8"/>
      <c r="UMY30" s="8"/>
      <c r="UMZ30" s="13"/>
      <c r="UNA30" s="13"/>
      <c r="UNB30" s="14"/>
      <c r="UNC30" s="15"/>
      <c r="UND30" s="13"/>
      <c r="UNE30" s="9"/>
      <c r="UNF30" s="8"/>
      <c r="UNG30" s="8"/>
      <c r="UNH30" s="13"/>
      <c r="UNI30" s="13"/>
      <c r="UNJ30" s="14"/>
      <c r="UNK30" s="15"/>
      <c r="UNL30" s="13"/>
      <c r="UNM30" s="9"/>
      <c r="UNN30" s="8"/>
      <c r="UNO30" s="8"/>
      <c r="UNP30" s="13"/>
      <c r="UNQ30" s="13"/>
      <c r="UNR30" s="14"/>
      <c r="UNS30" s="15"/>
      <c r="UNT30" s="13"/>
      <c r="UNU30" s="9"/>
      <c r="UNV30" s="8"/>
      <c r="UNW30" s="8"/>
      <c r="UNX30" s="13"/>
      <c r="UNY30" s="13"/>
      <c r="UNZ30" s="14"/>
      <c r="UOA30" s="15"/>
      <c r="UOB30" s="13"/>
      <c r="UOC30" s="9"/>
      <c r="UOD30" s="8"/>
      <c r="UOE30" s="8"/>
      <c r="UOF30" s="13"/>
      <c r="UOG30" s="13"/>
      <c r="UOH30" s="14"/>
      <c r="UOI30" s="15"/>
      <c r="UOJ30" s="13"/>
      <c r="UOK30" s="9"/>
      <c r="UOL30" s="8"/>
      <c r="UOM30" s="8"/>
      <c r="UON30" s="13"/>
      <c r="UOO30" s="13"/>
      <c r="UOP30" s="14"/>
      <c r="UOQ30" s="15"/>
      <c r="UOR30" s="13"/>
      <c r="UOS30" s="9"/>
      <c r="UOT30" s="8"/>
      <c r="UOU30" s="8"/>
      <c r="UOV30" s="13"/>
      <c r="UOW30" s="13"/>
      <c r="UOX30" s="14"/>
      <c r="UOY30" s="15"/>
      <c r="UOZ30" s="13"/>
      <c r="UPA30" s="9"/>
      <c r="UPB30" s="8"/>
      <c r="UPC30" s="8"/>
      <c r="UPD30" s="13"/>
      <c r="UPE30" s="13"/>
      <c r="UPF30" s="14"/>
      <c r="UPG30" s="15"/>
      <c r="UPH30" s="13"/>
      <c r="UPI30" s="9"/>
      <c r="UPJ30" s="8"/>
      <c r="UPK30" s="8"/>
      <c r="UPL30" s="13"/>
      <c r="UPM30" s="13"/>
      <c r="UPN30" s="14"/>
      <c r="UPO30" s="15"/>
      <c r="UPP30" s="13"/>
      <c r="UPQ30" s="9"/>
      <c r="UPR30" s="8"/>
      <c r="UPS30" s="8"/>
      <c r="UPT30" s="13"/>
      <c r="UPU30" s="13"/>
      <c r="UPV30" s="14"/>
      <c r="UPW30" s="15"/>
      <c r="UPX30" s="13"/>
      <c r="UPY30" s="9"/>
      <c r="UPZ30" s="8"/>
      <c r="UQA30" s="8"/>
      <c r="UQB30" s="13"/>
      <c r="UQC30" s="13"/>
      <c r="UQD30" s="14"/>
      <c r="UQE30" s="15"/>
      <c r="UQF30" s="13"/>
      <c r="UQG30" s="9"/>
      <c r="UQH30" s="8"/>
      <c r="UQI30" s="8"/>
      <c r="UQJ30" s="13"/>
      <c r="UQK30" s="13"/>
      <c r="UQL30" s="14"/>
      <c r="UQM30" s="15"/>
      <c r="UQN30" s="13"/>
      <c r="UQO30" s="9"/>
      <c r="UQP30" s="8"/>
      <c r="UQQ30" s="8"/>
      <c r="UQR30" s="13"/>
      <c r="UQS30" s="13"/>
      <c r="UQT30" s="14"/>
      <c r="UQU30" s="15"/>
      <c r="UQV30" s="13"/>
      <c r="UQW30" s="9"/>
      <c r="UQX30" s="8"/>
      <c r="UQY30" s="8"/>
      <c r="UQZ30" s="13"/>
      <c r="URA30" s="13"/>
      <c r="URB30" s="14"/>
      <c r="URC30" s="15"/>
      <c r="URD30" s="13"/>
      <c r="URE30" s="9"/>
      <c r="URF30" s="8"/>
      <c r="URG30" s="8"/>
      <c r="URH30" s="13"/>
      <c r="URI30" s="13"/>
      <c r="URJ30" s="14"/>
      <c r="URK30" s="15"/>
      <c r="URL30" s="13"/>
      <c r="URM30" s="9"/>
      <c r="URN30" s="8"/>
      <c r="URO30" s="8"/>
      <c r="URP30" s="13"/>
      <c r="URQ30" s="13"/>
      <c r="URR30" s="14"/>
      <c r="URS30" s="15"/>
      <c r="URT30" s="13"/>
      <c r="URU30" s="9"/>
      <c r="URV30" s="8"/>
      <c r="URW30" s="8"/>
      <c r="URX30" s="13"/>
      <c r="URY30" s="13"/>
      <c r="URZ30" s="14"/>
      <c r="USA30" s="15"/>
      <c r="USB30" s="13"/>
      <c r="USC30" s="9"/>
      <c r="USD30" s="8"/>
      <c r="USE30" s="8"/>
      <c r="USF30" s="13"/>
      <c r="USG30" s="13"/>
      <c r="USH30" s="14"/>
      <c r="USI30" s="15"/>
      <c r="USJ30" s="13"/>
      <c r="USK30" s="9"/>
      <c r="USL30" s="8"/>
      <c r="USM30" s="8"/>
      <c r="USN30" s="13"/>
      <c r="USO30" s="13"/>
      <c r="USP30" s="14"/>
      <c r="USQ30" s="15"/>
      <c r="USR30" s="13"/>
      <c r="USS30" s="9"/>
      <c r="UST30" s="8"/>
      <c r="USU30" s="8"/>
      <c r="USV30" s="13"/>
      <c r="USW30" s="13"/>
      <c r="USX30" s="14"/>
      <c r="USY30" s="15"/>
      <c r="USZ30" s="13"/>
      <c r="UTA30" s="9"/>
      <c r="UTB30" s="8"/>
      <c r="UTC30" s="8"/>
      <c r="UTD30" s="13"/>
      <c r="UTE30" s="13"/>
      <c r="UTF30" s="14"/>
      <c r="UTG30" s="15"/>
      <c r="UTH30" s="13"/>
      <c r="UTI30" s="9"/>
      <c r="UTJ30" s="8"/>
      <c r="UTK30" s="8"/>
      <c r="UTL30" s="13"/>
      <c r="UTM30" s="13"/>
      <c r="UTN30" s="14"/>
      <c r="UTO30" s="15"/>
      <c r="UTP30" s="13"/>
      <c r="UTQ30" s="9"/>
      <c r="UTR30" s="8"/>
      <c r="UTS30" s="8"/>
      <c r="UTT30" s="13"/>
      <c r="UTU30" s="13"/>
      <c r="UTV30" s="14"/>
      <c r="UTW30" s="15"/>
      <c r="UTX30" s="13"/>
      <c r="UTY30" s="9"/>
      <c r="UTZ30" s="8"/>
      <c r="UUA30" s="8"/>
      <c r="UUB30" s="13"/>
      <c r="UUC30" s="13"/>
      <c r="UUD30" s="14"/>
      <c r="UUE30" s="15"/>
      <c r="UUF30" s="13"/>
      <c r="UUG30" s="9"/>
      <c r="UUH30" s="8"/>
      <c r="UUI30" s="8"/>
      <c r="UUJ30" s="13"/>
      <c r="UUK30" s="13"/>
      <c r="UUL30" s="14"/>
      <c r="UUM30" s="15"/>
      <c r="UUN30" s="13"/>
      <c r="UUO30" s="9"/>
      <c r="UUP30" s="8"/>
      <c r="UUQ30" s="8"/>
      <c r="UUR30" s="13"/>
      <c r="UUS30" s="13"/>
      <c r="UUT30" s="14"/>
      <c r="UUU30" s="15"/>
      <c r="UUV30" s="13"/>
      <c r="UUW30" s="9"/>
      <c r="UUX30" s="8"/>
      <c r="UUY30" s="8"/>
      <c r="UUZ30" s="13"/>
      <c r="UVA30" s="13"/>
      <c r="UVB30" s="14"/>
      <c r="UVC30" s="15"/>
      <c r="UVD30" s="13"/>
      <c r="UVE30" s="9"/>
      <c r="UVF30" s="8"/>
      <c r="UVG30" s="8"/>
      <c r="UVH30" s="13"/>
      <c r="UVI30" s="13"/>
      <c r="UVJ30" s="14"/>
      <c r="UVK30" s="15"/>
      <c r="UVL30" s="13"/>
      <c r="UVM30" s="9"/>
      <c r="UVN30" s="8"/>
      <c r="UVO30" s="8"/>
      <c r="UVP30" s="13"/>
      <c r="UVQ30" s="13"/>
      <c r="UVR30" s="14"/>
      <c r="UVS30" s="15"/>
      <c r="UVT30" s="13"/>
      <c r="UVU30" s="9"/>
      <c r="UVV30" s="8"/>
      <c r="UVW30" s="8"/>
      <c r="UVX30" s="13"/>
      <c r="UVY30" s="13"/>
      <c r="UVZ30" s="14"/>
      <c r="UWA30" s="15"/>
      <c r="UWB30" s="13"/>
      <c r="UWC30" s="9"/>
      <c r="UWD30" s="8"/>
      <c r="UWE30" s="8"/>
      <c r="UWF30" s="13"/>
      <c r="UWG30" s="13"/>
      <c r="UWH30" s="14"/>
      <c r="UWI30" s="15"/>
      <c r="UWJ30" s="13"/>
      <c r="UWK30" s="9"/>
      <c r="UWL30" s="8"/>
      <c r="UWM30" s="8"/>
      <c r="UWN30" s="13"/>
      <c r="UWO30" s="13"/>
      <c r="UWP30" s="14"/>
      <c r="UWQ30" s="15"/>
      <c r="UWR30" s="13"/>
      <c r="UWS30" s="9"/>
      <c r="UWT30" s="8"/>
      <c r="UWU30" s="8"/>
      <c r="UWV30" s="13"/>
      <c r="UWW30" s="13"/>
      <c r="UWX30" s="14"/>
      <c r="UWY30" s="15"/>
      <c r="UWZ30" s="13"/>
      <c r="UXA30" s="9"/>
      <c r="UXB30" s="8"/>
      <c r="UXC30" s="8"/>
      <c r="UXD30" s="13"/>
      <c r="UXE30" s="13"/>
      <c r="UXF30" s="14"/>
      <c r="UXG30" s="15"/>
      <c r="UXH30" s="13"/>
      <c r="UXI30" s="9"/>
      <c r="UXJ30" s="8"/>
      <c r="UXK30" s="8"/>
      <c r="UXL30" s="13"/>
      <c r="UXM30" s="13"/>
      <c r="UXN30" s="14"/>
      <c r="UXO30" s="15"/>
      <c r="UXP30" s="13"/>
      <c r="UXQ30" s="9"/>
      <c r="UXR30" s="8"/>
      <c r="UXS30" s="8"/>
      <c r="UXT30" s="13"/>
      <c r="UXU30" s="13"/>
      <c r="UXV30" s="14"/>
      <c r="UXW30" s="15"/>
      <c r="UXX30" s="13"/>
      <c r="UXY30" s="9"/>
      <c r="UXZ30" s="8"/>
      <c r="UYA30" s="8"/>
      <c r="UYB30" s="13"/>
      <c r="UYC30" s="13"/>
      <c r="UYD30" s="14"/>
      <c r="UYE30" s="15"/>
      <c r="UYF30" s="13"/>
      <c r="UYG30" s="9"/>
      <c r="UYH30" s="8"/>
      <c r="UYI30" s="8"/>
      <c r="UYJ30" s="13"/>
      <c r="UYK30" s="13"/>
      <c r="UYL30" s="14"/>
      <c r="UYM30" s="15"/>
      <c r="UYN30" s="13"/>
      <c r="UYO30" s="9"/>
      <c r="UYP30" s="8"/>
      <c r="UYQ30" s="8"/>
      <c r="UYR30" s="13"/>
      <c r="UYS30" s="13"/>
      <c r="UYT30" s="14"/>
      <c r="UYU30" s="15"/>
      <c r="UYV30" s="13"/>
      <c r="UYW30" s="9"/>
      <c r="UYX30" s="8"/>
      <c r="UYY30" s="8"/>
      <c r="UYZ30" s="13"/>
      <c r="UZA30" s="13"/>
      <c r="UZB30" s="14"/>
      <c r="UZC30" s="15"/>
      <c r="UZD30" s="13"/>
      <c r="UZE30" s="9"/>
      <c r="UZF30" s="8"/>
      <c r="UZG30" s="8"/>
      <c r="UZH30" s="13"/>
      <c r="UZI30" s="13"/>
      <c r="UZJ30" s="14"/>
      <c r="UZK30" s="15"/>
      <c r="UZL30" s="13"/>
      <c r="UZM30" s="9"/>
      <c r="UZN30" s="8"/>
      <c r="UZO30" s="8"/>
      <c r="UZP30" s="13"/>
      <c r="UZQ30" s="13"/>
      <c r="UZR30" s="14"/>
      <c r="UZS30" s="15"/>
      <c r="UZT30" s="13"/>
      <c r="UZU30" s="9"/>
      <c r="UZV30" s="8"/>
      <c r="UZW30" s="8"/>
      <c r="UZX30" s="13"/>
      <c r="UZY30" s="13"/>
      <c r="UZZ30" s="14"/>
      <c r="VAA30" s="15"/>
      <c r="VAB30" s="13"/>
      <c r="VAC30" s="9"/>
      <c r="VAD30" s="8"/>
      <c r="VAE30" s="8"/>
      <c r="VAF30" s="13"/>
      <c r="VAG30" s="13"/>
      <c r="VAH30" s="14"/>
      <c r="VAI30" s="15"/>
      <c r="VAJ30" s="13"/>
      <c r="VAK30" s="9"/>
      <c r="VAL30" s="8"/>
      <c r="VAM30" s="8"/>
      <c r="VAN30" s="13"/>
      <c r="VAO30" s="13"/>
      <c r="VAP30" s="14"/>
      <c r="VAQ30" s="15"/>
      <c r="VAR30" s="13"/>
      <c r="VAS30" s="9"/>
      <c r="VAT30" s="8"/>
      <c r="VAU30" s="8"/>
      <c r="VAV30" s="13"/>
      <c r="VAW30" s="13"/>
      <c r="VAX30" s="14"/>
      <c r="VAY30" s="15"/>
      <c r="VAZ30" s="13"/>
      <c r="VBA30" s="9"/>
      <c r="VBB30" s="8"/>
      <c r="VBC30" s="8"/>
      <c r="VBD30" s="13"/>
      <c r="VBE30" s="13"/>
      <c r="VBF30" s="14"/>
      <c r="VBG30" s="15"/>
      <c r="VBH30" s="13"/>
      <c r="VBI30" s="9"/>
      <c r="VBJ30" s="8"/>
      <c r="VBK30" s="8"/>
      <c r="VBL30" s="13"/>
      <c r="VBM30" s="13"/>
      <c r="VBN30" s="14"/>
      <c r="VBO30" s="15"/>
      <c r="VBP30" s="13"/>
      <c r="VBQ30" s="9"/>
      <c r="VBR30" s="8"/>
      <c r="VBS30" s="8"/>
      <c r="VBT30" s="13"/>
      <c r="VBU30" s="13"/>
      <c r="VBV30" s="14"/>
      <c r="VBW30" s="15"/>
      <c r="VBX30" s="13"/>
      <c r="VBY30" s="9"/>
      <c r="VBZ30" s="8"/>
      <c r="VCA30" s="8"/>
      <c r="VCB30" s="13"/>
      <c r="VCC30" s="13"/>
      <c r="VCD30" s="14"/>
      <c r="VCE30" s="15"/>
      <c r="VCF30" s="13"/>
      <c r="VCG30" s="9"/>
      <c r="VCH30" s="8"/>
      <c r="VCI30" s="8"/>
      <c r="VCJ30" s="13"/>
      <c r="VCK30" s="13"/>
      <c r="VCL30" s="14"/>
      <c r="VCM30" s="15"/>
      <c r="VCN30" s="13"/>
      <c r="VCO30" s="9"/>
      <c r="VCP30" s="8"/>
      <c r="VCQ30" s="8"/>
      <c r="VCR30" s="13"/>
      <c r="VCS30" s="13"/>
      <c r="VCT30" s="14"/>
      <c r="VCU30" s="15"/>
      <c r="VCV30" s="13"/>
      <c r="VCW30" s="9"/>
      <c r="VCX30" s="8"/>
      <c r="VCY30" s="8"/>
      <c r="VCZ30" s="13"/>
      <c r="VDA30" s="13"/>
      <c r="VDB30" s="14"/>
      <c r="VDC30" s="15"/>
      <c r="VDD30" s="13"/>
      <c r="VDE30" s="9"/>
      <c r="VDF30" s="8"/>
      <c r="VDG30" s="8"/>
      <c r="VDH30" s="13"/>
      <c r="VDI30" s="13"/>
      <c r="VDJ30" s="14"/>
      <c r="VDK30" s="15"/>
      <c r="VDL30" s="13"/>
      <c r="VDM30" s="9"/>
      <c r="VDN30" s="8"/>
      <c r="VDO30" s="8"/>
      <c r="VDP30" s="13"/>
      <c r="VDQ30" s="13"/>
      <c r="VDR30" s="14"/>
      <c r="VDS30" s="15"/>
      <c r="VDT30" s="13"/>
      <c r="VDU30" s="9"/>
      <c r="VDV30" s="8"/>
      <c r="VDW30" s="8"/>
      <c r="VDX30" s="13"/>
      <c r="VDY30" s="13"/>
      <c r="VDZ30" s="14"/>
      <c r="VEA30" s="15"/>
      <c r="VEB30" s="13"/>
      <c r="VEC30" s="9"/>
      <c r="VED30" s="8"/>
      <c r="VEE30" s="8"/>
      <c r="VEF30" s="13"/>
      <c r="VEG30" s="13"/>
      <c r="VEH30" s="14"/>
      <c r="VEI30" s="15"/>
      <c r="VEJ30" s="13"/>
      <c r="VEK30" s="9"/>
      <c r="VEL30" s="8"/>
      <c r="VEM30" s="8"/>
      <c r="VEN30" s="13"/>
      <c r="VEO30" s="13"/>
      <c r="VEP30" s="14"/>
      <c r="VEQ30" s="15"/>
      <c r="VER30" s="13"/>
      <c r="VES30" s="9"/>
      <c r="VET30" s="8"/>
      <c r="VEU30" s="8"/>
      <c r="VEV30" s="13"/>
      <c r="VEW30" s="13"/>
      <c r="VEX30" s="14"/>
      <c r="VEY30" s="15"/>
      <c r="VEZ30" s="13"/>
      <c r="VFA30" s="9"/>
      <c r="VFB30" s="8"/>
      <c r="VFC30" s="8"/>
      <c r="VFD30" s="13"/>
      <c r="VFE30" s="13"/>
      <c r="VFF30" s="14"/>
      <c r="VFG30" s="15"/>
      <c r="VFH30" s="13"/>
      <c r="VFI30" s="9"/>
      <c r="VFJ30" s="8"/>
      <c r="VFK30" s="8"/>
      <c r="VFL30" s="13"/>
      <c r="VFM30" s="13"/>
      <c r="VFN30" s="14"/>
      <c r="VFO30" s="15"/>
      <c r="VFP30" s="13"/>
      <c r="VFQ30" s="9"/>
      <c r="VFR30" s="8"/>
      <c r="VFS30" s="8"/>
      <c r="VFT30" s="13"/>
      <c r="VFU30" s="13"/>
      <c r="VFV30" s="14"/>
      <c r="VFW30" s="15"/>
      <c r="VFX30" s="13"/>
      <c r="VFY30" s="9"/>
      <c r="VFZ30" s="8"/>
      <c r="VGA30" s="8"/>
      <c r="VGB30" s="13"/>
      <c r="VGC30" s="13"/>
      <c r="VGD30" s="14"/>
      <c r="VGE30" s="15"/>
      <c r="VGF30" s="13"/>
      <c r="VGG30" s="9"/>
      <c r="VGH30" s="8"/>
      <c r="VGI30" s="8"/>
      <c r="VGJ30" s="13"/>
      <c r="VGK30" s="13"/>
      <c r="VGL30" s="14"/>
      <c r="VGM30" s="15"/>
      <c r="VGN30" s="13"/>
      <c r="VGO30" s="9"/>
      <c r="VGP30" s="8"/>
      <c r="VGQ30" s="8"/>
      <c r="VGR30" s="13"/>
      <c r="VGS30" s="13"/>
      <c r="VGT30" s="14"/>
      <c r="VGU30" s="15"/>
      <c r="VGV30" s="13"/>
      <c r="VGW30" s="9"/>
      <c r="VGX30" s="8"/>
      <c r="VGY30" s="8"/>
      <c r="VGZ30" s="13"/>
      <c r="VHA30" s="13"/>
      <c r="VHB30" s="14"/>
      <c r="VHC30" s="15"/>
      <c r="VHD30" s="13"/>
      <c r="VHE30" s="9"/>
      <c r="VHF30" s="8"/>
      <c r="VHG30" s="8"/>
      <c r="VHH30" s="13"/>
      <c r="VHI30" s="13"/>
      <c r="VHJ30" s="14"/>
      <c r="VHK30" s="15"/>
      <c r="VHL30" s="13"/>
      <c r="VHM30" s="9"/>
      <c r="VHN30" s="8"/>
      <c r="VHO30" s="8"/>
      <c r="VHP30" s="13"/>
      <c r="VHQ30" s="13"/>
      <c r="VHR30" s="14"/>
      <c r="VHS30" s="15"/>
      <c r="VHT30" s="13"/>
      <c r="VHU30" s="9"/>
      <c r="VHV30" s="8"/>
      <c r="VHW30" s="8"/>
      <c r="VHX30" s="13"/>
      <c r="VHY30" s="13"/>
      <c r="VHZ30" s="14"/>
      <c r="VIA30" s="15"/>
      <c r="VIB30" s="13"/>
      <c r="VIC30" s="9"/>
      <c r="VID30" s="8"/>
      <c r="VIE30" s="8"/>
      <c r="VIF30" s="13"/>
      <c r="VIG30" s="13"/>
      <c r="VIH30" s="14"/>
      <c r="VII30" s="15"/>
      <c r="VIJ30" s="13"/>
      <c r="VIK30" s="9"/>
      <c r="VIL30" s="8"/>
      <c r="VIM30" s="8"/>
      <c r="VIN30" s="13"/>
      <c r="VIO30" s="13"/>
      <c r="VIP30" s="14"/>
      <c r="VIQ30" s="15"/>
      <c r="VIR30" s="13"/>
      <c r="VIS30" s="9"/>
      <c r="VIT30" s="8"/>
      <c r="VIU30" s="8"/>
      <c r="VIV30" s="13"/>
      <c r="VIW30" s="13"/>
      <c r="VIX30" s="14"/>
      <c r="VIY30" s="15"/>
      <c r="VIZ30" s="13"/>
      <c r="VJA30" s="9"/>
      <c r="VJB30" s="8"/>
      <c r="VJC30" s="8"/>
      <c r="VJD30" s="13"/>
      <c r="VJE30" s="13"/>
      <c r="VJF30" s="14"/>
      <c r="VJG30" s="15"/>
      <c r="VJH30" s="13"/>
      <c r="VJI30" s="9"/>
      <c r="VJJ30" s="8"/>
      <c r="VJK30" s="8"/>
      <c r="VJL30" s="13"/>
      <c r="VJM30" s="13"/>
      <c r="VJN30" s="14"/>
      <c r="VJO30" s="15"/>
      <c r="VJP30" s="13"/>
      <c r="VJQ30" s="9"/>
      <c r="VJR30" s="8"/>
      <c r="VJS30" s="8"/>
      <c r="VJT30" s="13"/>
      <c r="VJU30" s="13"/>
      <c r="VJV30" s="14"/>
      <c r="VJW30" s="15"/>
      <c r="VJX30" s="13"/>
      <c r="VJY30" s="9"/>
      <c r="VJZ30" s="8"/>
      <c r="VKA30" s="8"/>
      <c r="VKB30" s="13"/>
      <c r="VKC30" s="13"/>
      <c r="VKD30" s="14"/>
      <c r="VKE30" s="15"/>
      <c r="VKF30" s="13"/>
      <c r="VKG30" s="9"/>
      <c r="VKH30" s="8"/>
      <c r="VKI30" s="8"/>
      <c r="VKJ30" s="13"/>
      <c r="VKK30" s="13"/>
      <c r="VKL30" s="14"/>
      <c r="VKM30" s="15"/>
      <c r="VKN30" s="13"/>
      <c r="VKO30" s="9"/>
      <c r="VKP30" s="8"/>
      <c r="VKQ30" s="8"/>
      <c r="VKR30" s="13"/>
      <c r="VKS30" s="13"/>
      <c r="VKT30" s="14"/>
      <c r="VKU30" s="15"/>
      <c r="VKV30" s="13"/>
      <c r="VKW30" s="9"/>
      <c r="VKX30" s="8"/>
      <c r="VKY30" s="8"/>
      <c r="VKZ30" s="13"/>
      <c r="VLA30" s="13"/>
      <c r="VLB30" s="14"/>
      <c r="VLC30" s="15"/>
      <c r="VLD30" s="13"/>
      <c r="VLE30" s="9"/>
      <c r="VLF30" s="8"/>
      <c r="VLG30" s="8"/>
      <c r="VLH30" s="13"/>
      <c r="VLI30" s="13"/>
      <c r="VLJ30" s="14"/>
      <c r="VLK30" s="15"/>
      <c r="VLL30" s="13"/>
      <c r="VLM30" s="9"/>
      <c r="VLN30" s="8"/>
      <c r="VLO30" s="8"/>
      <c r="VLP30" s="13"/>
      <c r="VLQ30" s="13"/>
      <c r="VLR30" s="14"/>
      <c r="VLS30" s="15"/>
      <c r="VLT30" s="13"/>
      <c r="VLU30" s="9"/>
      <c r="VLV30" s="8"/>
      <c r="VLW30" s="8"/>
      <c r="VLX30" s="13"/>
      <c r="VLY30" s="13"/>
      <c r="VLZ30" s="14"/>
      <c r="VMA30" s="15"/>
      <c r="VMB30" s="13"/>
      <c r="VMC30" s="9"/>
      <c r="VMD30" s="8"/>
      <c r="VME30" s="8"/>
      <c r="VMF30" s="13"/>
      <c r="VMG30" s="13"/>
      <c r="VMH30" s="14"/>
      <c r="VMI30" s="15"/>
      <c r="VMJ30" s="13"/>
      <c r="VMK30" s="9"/>
      <c r="VML30" s="8"/>
      <c r="VMM30" s="8"/>
      <c r="VMN30" s="13"/>
      <c r="VMO30" s="13"/>
      <c r="VMP30" s="14"/>
      <c r="VMQ30" s="15"/>
      <c r="VMR30" s="13"/>
      <c r="VMS30" s="9"/>
      <c r="VMT30" s="8"/>
      <c r="VMU30" s="8"/>
      <c r="VMV30" s="13"/>
      <c r="VMW30" s="13"/>
      <c r="VMX30" s="14"/>
      <c r="VMY30" s="15"/>
      <c r="VMZ30" s="13"/>
      <c r="VNA30" s="9"/>
      <c r="VNB30" s="8"/>
      <c r="VNC30" s="8"/>
      <c r="VND30" s="13"/>
      <c r="VNE30" s="13"/>
      <c r="VNF30" s="14"/>
      <c r="VNG30" s="15"/>
      <c r="VNH30" s="13"/>
      <c r="VNI30" s="9"/>
      <c r="VNJ30" s="8"/>
      <c r="VNK30" s="8"/>
      <c r="VNL30" s="13"/>
      <c r="VNM30" s="13"/>
      <c r="VNN30" s="14"/>
      <c r="VNO30" s="15"/>
      <c r="VNP30" s="13"/>
      <c r="VNQ30" s="9"/>
      <c r="VNR30" s="8"/>
      <c r="VNS30" s="8"/>
      <c r="VNT30" s="13"/>
      <c r="VNU30" s="13"/>
      <c r="VNV30" s="14"/>
      <c r="VNW30" s="15"/>
      <c r="VNX30" s="13"/>
      <c r="VNY30" s="9"/>
      <c r="VNZ30" s="8"/>
      <c r="VOA30" s="8"/>
      <c r="VOB30" s="13"/>
      <c r="VOC30" s="13"/>
      <c r="VOD30" s="14"/>
      <c r="VOE30" s="15"/>
      <c r="VOF30" s="13"/>
      <c r="VOG30" s="9"/>
      <c r="VOH30" s="8"/>
      <c r="VOI30" s="8"/>
      <c r="VOJ30" s="13"/>
      <c r="VOK30" s="13"/>
      <c r="VOL30" s="14"/>
      <c r="VOM30" s="15"/>
      <c r="VON30" s="13"/>
      <c r="VOO30" s="9"/>
      <c r="VOP30" s="8"/>
      <c r="VOQ30" s="8"/>
      <c r="VOR30" s="13"/>
      <c r="VOS30" s="13"/>
      <c r="VOT30" s="14"/>
      <c r="VOU30" s="15"/>
      <c r="VOV30" s="13"/>
      <c r="VOW30" s="9"/>
      <c r="VOX30" s="8"/>
      <c r="VOY30" s="8"/>
      <c r="VOZ30" s="13"/>
      <c r="VPA30" s="13"/>
      <c r="VPB30" s="14"/>
      <c r="VPC30" s="15"/>
      <c r="VPD30" s="13"/>
      <c r="VPE30" s="9"/>
      <c r="VPF30" s="8"/>
      <c r="VPG30" s="8"/>
      <c r="VPH30" s="13"/>
      <c r="VPI30" s="13"/>
      <c r="VPJ30" s="14"/>
      <c r="VPK30" s="15"/>
      <c r="VPL30" s="13"/>
      <c r="VPM30" s="9"/>
      <c r="VPN30" s="8"/>
      <c r="VPO30" s="8"/>
      <c r="VPP30" s="13"/>
      <c r="VPQ30" s="13"/>
      <c r="VPR30" s="14"/>
      <c r="VPS30" s="15"/>
      <c r="VPT30" s="13"/>
      <c r="VPU30" s="9"/>
      <c r="VPV30" s="8"/>
      <c r="VPW30" s="8"/>
      <c r="VPX30" s="13"/>
      <c r="VPY30" s="13"/>
      <c r="VPZ30" s="14"/>
      <c r="VQA30" s="15"/>
      <c r="VQB30" s="13"/>
      <c r="VQC30" s="9"/>
      <c r="VQD30" s="8"/>
      <c r="VQE30" s="8"/>
      <c r="VQF30" s="13"/>
      <c r="VQG30" s="13"/>
      <c r="VQH30" s="14"/>
      <c r="VQI30" s="15"/>
      <c r="VQJ30" s="13"/>
      <c r="VQK30" s="9"/>
      <c r="VQL30" s="8"/>
      <c r="VQM30" s="8"/>
      <c r="VQN30" s="13"/>
      <c r="VQO30" s="13"/>
      <c r="VQP30" s="14"/>
      <c r="VQQ30" s="15"/>
      <c r="VQR30" s="13"/>
      <c r="VQS30" s="9"/>
      <c r="VQT30" s="8"/>
      <c r="VQU30" s="8"/>
      <c r="VQV30" s="13"/>
      <c r="VQW30" s="13"/>
      <c r="VQX30" s="14"/>
      <c r="VQY30" s="15"/>
      <c r="VQZ30" s="13"/>
      <c r="VRA30" s="9"/>
      <c r="VRB30" s="8"/>
      <c r="VRC30" s="8"/>
      <c r="VRD30" s="13"/>
      <c r="VRE30" s="13"/>
      <c r="VRF30" s="14"/>
      <c r="VRG30" s="15"/>
      <c r="VRH30" s="13"/>
      <c r="VRI30" s="9"/>
      <c r="VRJ30" s="8"/>
      <c r="VRK30" s="8"/>
      <c r="VRL30" s="13"/>
      <c r="VRM30" s="13"/>
      <c r="VRN30" s="14"/>
      <c r="VRO30" s="15"/>
      <c r="VRP30" s="13"/>
      <c r="VRQ30" s="9"/>
      <c r="VRR30" s="8"/>
      <c r="VRS30" s="8"/>
      <c r="VRT30" s="13"/>
      <c r="VRU30" s="13"/>
      <c r="VRV30" s="14"/>
      <c r="VRW30" s="15"/>
      <c r="VRX30" s="13"/>
      <c r="VRY30" s="9"/>
      <c r="VRZ30" s="8"/>
      <c r="VSA30" s="8"/>
      <c r="VSB30" s="13"/>
      <c r="VSC30" s="13"/>
      <c r="VSD30" s="14"/>
      <c r="VSE30" s="15"/>
      <c r="VSF30" s="13"/>
      <c r="VSG30" s="9"/>
      <c r="VSH30" s="8"/>
      <c r="VSI30" s="8"/>
      <c r="VSJ30" s="13"/>
      <c r="VSK30" s="13"/>
      <c r="VSL30" s="14"/>
      <c r="VSM30" s="15"/>
      <c r="VSN30" s="13"/>
      <c r="VSO30" s="9"/>
      <c r="VSP30" s="8"/>
      <c r="VSQ30" s="8"/>
      <c r="VSR30" s="13"/>
      <c r="VSS30" s="13"/>
      <c r="VST30" s="14"/>
      <c r="VSU30" s="15"/>
      <c r="VSV30" s="13"/>
      <c r="VSW30" s="9"/>
      <c r="VSX30" s="8"/>
      <c r="VSY30" s="8"/>
      <c r="VSZ30" s="13"/>
      <c r="VTA30" s="13"/>
      <c r="VTB30" s="14"/>
      <c r="VTC30" s="15"/>
      <c r="VTD30" s="13"/>
      <c r="VTE30" s="9"/>
      <c r="VTF30" s="8"/>
      <c r="VTG30" s="8"/>
      <c r="VTH30" s="13"/>
      <c r="VTI30" s="13"/>
      <c r="VTJ30" s="14"/>
      <c r="VTK30" s="15"/>
      <c r="VTL30" s="13"/>
      <c r="VTM30" s="9"/>
      <c r="VTN30" s="8"/>
      <c r="VTO30" s="8"/>
      <c r="VTP30" s="13"/>
      <c r="VTQ30" s="13"/>
      <c r="VTR30" s="14"/>
      <c r="VTS30" s="15"/>
      <c r="VTT30" s="13"/>
      <c r="VTU30" s="9"/>
      <c r="VTV30" s="8"/>
      <c r="VTW30" s="8"/>
      <c r="VTX30" s="13"/>
      <c r="VTY30" s="13"/>
      <c r="VTZ30" s="14"/>
      <c r="VUA30" s="15"/>
      <c r="VUB30" s="13"/>
      <c r="VUC30" s="9"/>
      <c r="VUD30" s="8"/>
      <c r="VUE30" s="8"/>
      <c r="VUF30" s="13"/>
      <c r="VUG30" s="13"/>
      <c r="VUH30" s="14"/>
      <c r="VUI30" s="15"/>
      <c r="VUJ30" s="13"/>
      <c r="VUK30" s="9"/>
      <c r="VUL30" s="8"/>
      <c r="VUM30" s="8"/>
      <c r="VUN30" s="13"/>
      <c r="VUO30" s="13"/>
      <c r="VUP30" s="14"/>
      <c r="VUQ30" s="15"/>
      <c r="VUR30" s="13"/>
      <c r="VUS30" s="9"/>
      <c r="VUT30" s="8"/>
      <c r="VUU30" s="8"/>
      <c r="VUV30" s="13"/>
      <c r="VUW30" s="13"/>
      <c r="VUX30" s="14"/>
      <c r="VUY30" s="15"/>
      <c r="VUZ30" s="13"/>
      <c r="VVA30" s="9"/>
      <c r="VVB30" s="8"/>
      <c r="VVC30" s="8"/>
      <c r="VVD30" s="13"/>
      <c r="VVE30" s="13"/>
      <c r="VVF30" s="14"/>
      <c r="VVG30" s="15"/>
      <c r="VVH30" s="13"/>
      <c r="VVI30" s="9"/>
      <c r="VVJ30" s="8"/>
      <c r="VVK30" s="8"/>
      <c r="VVL30" s="13"/>
      <c r="VVM30" s="13"/>
      <c r="VVN30" s="14"/>
      <c r="VVO30" s="15"/>
      <c r="VVP30" s="13"/>
      <c r="VVQ30" s="9"/>
      <c r="VVR30" s="8"/>
      <c r="VVS30" s="8"/>
      <c r="VVT30" s="13"/>
      <c r="VVU30" s="13"/>
      <c r="VVV30" s="14"/>
      <c r="VVW30" s="15"/>
      <c r="VVX30" s="13"/>
      <c r="VVY30" s="9"/>
      <c r="VVZ30" s="8"/>
      <c r="VWA30" s="8"/>
      <c r="VWB30" s="13"/>
      <c r="VWC30" s="13"/>
      <c r="VWD30" s="14"/>
      <c r="VWE30" s="15"/>
      <c r="VWF30" s="13"/>
      <c r="VWG30" s="9"/>
      <c r="VWH30" s="8"/>
      <c r="VWI30" s="8"/>
      <c r="VWJ30" s="13"/>
      <c r="VWK30" s="13"/>
      <c r="VWL30" s="14"/>
      <c r="VWM30" s="15"/>
      <c r="VWN30" s="13"/>
      <c r="VWO30" s="9"/>
      <c r="VWP30" s="8"/>
      <c r="VWQ30" s="8"/>
      <c r="VWR30" s="13"/>
      <c r="VWS30" s="13"/>
      <c r="VWT30" s="14"/>
      <c r="VWU30" s="15"/>
      <c r="VWV30" s="13"/>
      <c r="VWW30" s="9"/>
      <c r="VWX30" s="8"/>
      <c r="VWY30" s="8"/>
      <c r="VWZ30" s="13"/>
      <c r="VXA30" s="13"/>
      <c r="VXB30" s="14"/>
      <c r="VXC30" s="15"/>
      <c r="VXD30" s="13"/>
      <c r="VXE30" s="9"/>
      <c r="VXF30" s="8"/>
      <c r="VXG30" s="8"/>
      <c r="VXH30" s="13"/>
      <c r="VXI30" s="13"/>
      <c r="VXJ30" s="14"/>
      <c r="VXK30" s="15"/>
      <c r="VXL30" s="13"/>
      <c r="VXM30" s="9"/>
      <c r="VXN30" s="8"/>
      <c r="VXO30" s="8"/>
      <c r="VXP30" s="13"/>
      <c r="VXQ30" s="13"/>
      <c r="VXR30" s="14"/>
      <c r="VXS30" s="15"/>
      <c r="VXT30" s="13"/>
      <c r="VXU30" s="9"/>
      <c r="VXV30" s="8"/>
      <c r="VXW30" s="8"/>
      <c r="VXX30" s="13"/>
      <c r="VXY30" s="13"/>
      <c r="VXZ30" s="14"/>
      <c r="VYA30" s="15"/>
      <c r="VYB30" s="13"/>
      <c r="VYC30" s="9"/>
      <c r="VYD30" s="8"/>
      <c r="VYE30" s="8"/>
      <c r="VYF30" s="13"/>
      <c r="VYG30" s="13"/>
      <c r="VYH30" s="14"/>
      <c r="VYI30" s="15"/>
      <c r="VYJ30" s="13"/>
      <c r="VYK30" s="9"/>
      <c r="VYL30" s="8"/>
      <c r="VYM30" s="8"/>
      <c r="VYN30" s="13"/>
      <c r="VYO30" s="13"/>
      <c r="VYP30" s="14"/>
      <c r="VYQ30" s="15"/>
      <c r="VYR30" s="13"/>
      <c r="VYS30" s="9"/>
      <c r="VYT30" s="8"/>
      <c r="VYU30" s="8"/>
      <c r="VYV30" s="13"/>
      <c r="VYW30" s="13"/>
      <c r="VYX30" s="14"/>
      <c r="VYY30" s="15"/>
      <c r="VYZ30" s="13"/>
      <c r="VZA30" s="9"/>
      <c r="VZB30" s="8"/>
      <c r="VZC30" s="8"/>
      <c r="VZD30" s="13"/>
      <c r="VZE30" s="13"/>
      <c r="VZF30" s="14"/>
      <c r="VZG30" s="15"/>
      <c r="VZH30" s="13"/>
      <c r="VZI30" s="9"/>
      <c r="VZJ30" s="8"/>
      <c r="VZK30" s="8"/>
      <c r="VZL30" s="13"/>
      <c r="VZM30" s="13"/>
      <c r="VZN30" s="14"/>
      <c r="VZO30" s="15"/>
      <c r="VZP30" s="13"/>
      <c r="VZQ30" s="9"/>
      <c r="VZR30" s="8"/>
      <c r="VZS30" s="8"/>
      <c r="VZT30" s="13"/>
      <c r="VZU30" s="13"/>
      <c r="VZV30" s="14"/>
      <c r="VZW30" s="15"/>
      <c r="VZX30" s="13"/>
      <c r="VZY30" s="9"/>
      <c r="VZZ30" s="8"/>
      <c r="WAA30" s="8"/>
      <c r="WAB30" s="13"/>
      <c r="WAC30" s="13"/>
      <c r="WAD30" s="14"/>
      <c r="WAE30" s="15"/>
      <c r="WAF30" s="13"/>
      <c r="WAG30" s="9"/>
      <c r="WAH30" s="8"/>
      <c r="WAI30" s="8"/>
      <c r="WAJ30" s="13"/>
      <c r="WAK30" s="13"/>
      <c r="WAL30" s="14"/>
      <c r="WAM30" s="15"/>
      <c r="WAN30" s="13"/>
      <c r="WAO30" s="9"/>
      <c r="WAP30" s="8"/>
      <c r="WAQ30" s="8"/>
      <c r="WAR30" s="13"/>
      <c r="WAS30" s="13"/>
      <c r="WAT30" s="14"/>
      <c r="WAU30" s="15"/>
      <c r="WAV30" s="13"/>
      <c r="WAW30" s="9"/>
      <c r="WAX30" s="8"/>
      <c r="WAY30" s="8"/>
      <c r="WAZ30" s="13"/>
      <c r="WBA30" s="13"/>
      <c r="WBB30" s="14"/>
      <c r="WBC30" s="15"/>
      <c r="WBD30" s="13"/>
      <c r="WBE30" s="9"/>
      <c r="WBF30" s="8"/>
      <c r="WBG30" s="8"/>
      <c r="WBH30" s="13"/>
      <c r="WBI30" s="13"/>
      <c r="WBJ30" s="14"/>
      <c r="WBK30" s="15"/>
      <c r="WBL30" s="13"/>
      <c r="WBM30" s="9"/>
      <c r="WBN30" s="8"/>
      <c r="WBO30" s="8"/>
      <c r="WBP30" s="13"/>
      <c r="WBQ30" s="13"/>
      <c r="WBR30" s="14"/>
      <c r="WBS30" s="15"/>
      <c r="WBT30" s="13"/>
      <c r="WBU30" s="9"/>
      <c r="WBV30" s="8"/>
      <c r="WBW30" s="8"/>
      <c r="WBX30" s="13"/>
      <c r="WBY30" s="13"/>
      <c r="WBZ30" s="14"/>
      <c r="WCA30" s="15"/>
      <c r="WCB30" s="13"/>
      <c r="WCC30" s="9"/>
      <c r="WCD30" s="8"/>
      <c r="WCE30" s="8"/>
      <c r="WCF30" s="13"/>
      <c r="WCG30" s="13"/>
      <c r="WCH30" s="14"/>
      <c r="WCI30" s="15"/>
      <c r="WCJ30" s="13"/>
      <c r="WCK30" s="9"/>
      <c r="WCL30" s="8"/>
      <c r="WCM30" s="8"/>
      <c r="WCN30" s="13"/>
      <c r="WCO30" s="13"/>
      <c r="WCP30" s="14"/>
      <c r="WCQ30" s="15"/>
      <c r="WCR30" s="13"/>
      <c r="WCS30" s="9"/>
      <c r="WCT30" s="8"/>
      <c r="WCU30" s="8"/>
      <c r="WCV30" s="13"/>
      <c r="WCW30" s="13"/>
      <c r="WCX30" s="14"/>
      <c r="WCY30" s="15"/>
      <c r="WCZ30" s="13"/>
      <c r="WDA30" s="9"/>
      <c r="WDB30" s="8"/>
      <c r="WDC30" s="8"/>
      <c r="WDD30" s="13"/>
      <c r="WDE30" s="13"/>
      <c r="WDF30" s="14"/>
      <c r="WDG30" s="15"/>
      <c r="WDH30" s="13"/>
      <c r="WDI30" s="9"/>
      <c r="WDJ30" s="8"/>
      <c r="WDK30" s="8"/>
      <c r="WDL30" s="13"/>
      <c r="WDM30" s="13"/>
      <c r="WDN30" s="14"/>
      <c r="WDO30" s="15"/>
      <c r="WDP30" s="13"/>
      <c r="WDQ30" s="9"/>
      <c r="WDR30" s="8"/>
      <c r="WDS30" s="8"/>
      <c r="WDT30" s="13"/>
      <c r="WDU30" s="13"/>
      <c r="WDV30" s="14"/>
      <c r="WDW30" s="15"/>
      <c r="WDX30" s="13"/>
      <c r="WDY30" s="9"/>
      <c r="WDZ30" s="8"/>
      <c r="WEA30" s="8"/>
      <c r="WEB30" s="13"/>
      <c r="WEC30" s="13"/>
      <c r="WED30" s="14"/>
      <c r="WEE30" s="15"/>
      <c r="WEF30" s="13"/>
      <c r="WEG30" s="9"/>
      <c r="WEH30" s="8"/>
      <c r="WEI30" s="8"/>
      <c r="WEJ30" s="13"/>
      <c r="WEK30" s="13"/>
      <c r="WEL30" s="14"/>
      <c r="WEM30" s="15"/>
      <c r="WEN30" s="13"/>
      <c r="WEO30" s="9"/>
      <c r="WEP30" s="8"/>
      <c r="WEQ30" s="8"/>
      <c r="WER30" s="13"/>
      <c r="WES30" s="13"/>
      <c r="WET30" s="14"/>
      <c r="WEU30" s="15"/>
      <c r="WEV30" s="13"/>
      <c r="WEW30" s="9"/>
      <c r="WEX30" s="8"/>
      <c r="WEY30" s="8"/>
      <c r="WEZ30" s="13"/>
      <c r="WFA30" s="13"/>
      <c r="WFB30" s="14"/>
      <c r="WFC30" s="15"/>
      <c r="WFD30" s="13"/>
      <c r="WFE30" s="9"/>
      <c r="WFF30" s="8"/>
      <c r="WFG30" s="8"/>
      <c r="WFH30" s="13"/>
      <c r="WFI30" s="13"/>
      <c r="WFJ30" s="14"/>
      <c r="WFK30" s="15"/>
      <c r="WFL30" s="13"/>
      <c r="WFM30" s="9"/>
      <c r="WFN30" s="8"/>
      <c r="WFO30" s="8"/>
      <c r="WFP30" s="13"/>
      <c r="WFQ30" s="13"/>
      <c r="WFR30" s="14"/>
      <c r="WFS30" s="15"/>
      <c r="WFT30" s="13"/>
      <c r="WFU30" s="9"/>
      <c r="WFV30" s="8"/>
      <c r="WFW30" s="8"/>
      <c r="WFX30" s="13"/>
      <c r="WFY30" s="13"/>
      <c r="WFZ30" s="14"/>
      <c r="WGA30" s="15"/>
      <c r="WGB30" s="13"/>
      <c r="WGC30" s="9"/>
      <c r="WGD30" s="8"/>
      <c r="WGE30" s="8"/>
      <c r="WGF30" s="13"/>
      <c r="WGG30" s="13"/>
      <c r="WGH30" s="14"/>
      <c r="WGI30" s="15"/>
      <c r="WGJ30" s="13"/>
      <c r="WGK30" s="9"/>
      <c r="WGL30" s="8"/>
      <c r="WGM30" s="8"/>
      <c r="WGN30" s="13"/>
      <c r="WGO30" s="13"/>
      <c r="WGP30" s="14"/>
      <c r="WGQ30" s="15"/>
      <c r="WGR30" s="13"/>
      <c r="WGS30" s="9"/>
      <c r="WGT30" s="8"/>
      <c r="WGU30" s="8"/>
      <c r="WGV30" s="13"/>
      <c r="WGW30" s="13"/>
      <c r="WGX30" s="14"/>
      <c r="WGY30" s="15"/>
      <c r="WGZ30" s="13"/>
      <c r="WHA30" s="9"/>
      <c r="WHB30" s="8"/>
      <c r="WHC30" s="8"/>
      <c r="WHD30" s="13"/>
      <c r="WHE30" s="13"/>
      <c r="WHF30" s="14"/>
      <c r="WHG30" s="15"/>
      <c r="WHH30" s="13"/>
      <c r="WHI30" s="9"/>
      <c r="WHJ30" s="8"/>
      <c r="WHK30" s="8"/>
      <c r="WHL30" s="13"/>
      <c r="WHM30" s="13"/>
      <c r="WHN30" s="14"/>
      <c r="WHO30" s="15"/>
      <c r="WHP30" s="13"/>
      <c r="WHQ30" s="9"/>
      <c r="WHR30" s="8"/>
      <c r="WHS30" s="8"/>
      <c r="WHT30" s="13"/>
      <c r="WHU30" s="13"/>
      <c r="WHV30" s="14"/>
      <c r="WHW30" s="15"/>
      <c r="WHX30" s="13"/>
      <c r="WHY30" s="9"/>
      <c r="WHZ30" s="8"/>
      <c r="WIA30" s="8"/>
      <c r="WIB30" s="13"/>
      <c r="WIC30" s="13"/>
      <c r="WID30" s="14"/>
      <c r="WIE30" s="15"/>
      <c r="WIF30" s="13"/>
      <c r="WIG30" s="9"/>
      <c r="WIH30" s="8"/>
      <c r="WII30" s="8"/>
      <c r="WIJ30" s="13"/>
      <c r="WIK30" s="13"/>
      <c r="WIL30" s="14"/>
      <c r="WIM30" s="15"/>
      <c r="WIN30" s="13"/>
      <c r="WIO30" s="9"/>
      <c r="WIP30" s="8"/>
      <c r="WIQ30" s="8"/>
      <c r="WIR30" s="13"/>
      <c r="WIS30" s="13"/>
      <c r="WIT30" s="14"/>
      <c r="WIU30" s="15"/>
      <c r="WIV30" s="13"/>
      <c r="WIW30" s="9"/>
      <c r="WIX30" s="8"/>
      <c r="WIY30" s="8"/>
      <c r="WIZ30" s="13"/>
      <c r="WJA30" s="13"/>
      <c r="WJB30" s="14"/>
      <c r="WJC30" s="15"/>
      <c r="WJD30" s="13"/>
      <c r="WJE30" s="9"/>
      <c r="WJF30" s="8"/>
      <c r="WJG30" s="8"/>
      <c r="WJH30" s="13"/>
      <c r="WJI30" s="13"/>
      <c r="WJJ30" s="14"/>
      <c r="WJK30" s="15"/>
      <c r="WJL30" s="13"/>
      <c r="WJM30" s="9"/>
      <c r="WJN30" s="8"/>
      <c r="WJO30" s="8"/>
      <c r="WJP30" s="13"/>
      <c r="WJQ30" s="13"/>
      <c r="WJR30" s="14"/>
      <c r="WJS30" s="15"/>
      <c r="WJT30" s="13"/>
      <c r="WJU30" s="9"/>
      <c r="WJV30" s="8"/>
      <c r="WJW30" s="8"/>
      <c r="WJX30" s="13"/>
      <c r="WJY30" s="13"/>
      <c r="WJZ30" s="14"/>
      <c r="WKA30" s="15"/>
      <c r="WKB30" s="13"/>
      <c r="WKC30" s="9"/>
      <c r="WKD30" s="8"/>
      <c r="WKE30" s="8"/>
      <c r="WKF30" s="13"/>
      <c r="WKG30" s="13"/>
      <c r="WKH30" s="14"/>
      <c r="WKI30" s="15"/>
      <c r="WKJ30" s="13"/>
      <c r="WKK30" s="9"/>
      <c r="WKL30" s="8"/>
      <c r="WKM30" s="8"/>
      <c r="WKN30" s="13"/>
      <c r="WKO30" s="13"/>
      <c r="WKP30" s="14"/>
      <c r="WKQ30" s="15"/>
      <c r="WKR30" s="13"/>
      <c r="WKS30" s="9"/>
      <c r="WKT30" s="8"/>
      <c r="WKU30" s="8"/>
      <c r="WKV30" s="13"/>
      <c r="WKW30" s="13"/>
      <c r="WKX30" s="14"/>
      <c r="WKY30" s="15"/>
      <c r="WKZ30" s="13"/>
      <c r="WLA30" s="9"/>
      <c r="WLB30" s="8"/>
      <c r="WLC30" s="8"/>
      <c r="WLD30" s="13"/>
      <c r="WLE30" s="13"/>
      <c r="WLF30" s="14"/>
      <c r="WLG30" s="15"/>
      <c r="WLH30" s="13"/>
      <c r="WLI30" s="9"/>
      <c r="WLJ30" s="8"/>
      <c r="WLK30" s="8"/>
      <c r="WLL30" s="13"/>
      <c r="WLM30" s="13"/>
      <c r="WLN30" s="14"/>
      <c r="WLO30" s="15"/>
      <c r="WLP30" s="13"/>
      <c r="WLQ30" s="9"/>
      <c r="WLR30" s="8"/>
      <c r="WLS30" s="8"/>
      <c r="WLT30" s="13"/>
      <c r="WLU30" s="13"/>
      <c r="WLV30" s="14"/>
      <c r="WLW30" s="15"/>
      <c r="WLX30" s="13"/>
      <c r="WLY30" s="9"/>
      <c r="WLZ30" s="8"/>
      <c r="WMA30" s="8"/>
      <c r="WMB30" s="13"/>
      <c r="WMC30" s="13"/>
      <c r="WMD30" s="14"/>
      <c r="WME30" s="15"/>
      <c r="WMF30" s="13"/>
      <c r="WMG30" s="9"/>
      <c r="WMH30" s="8"/>
      <c r="WMI30" s="8"/>
      <c r="WMJ30" s="13"/>
      <c r="WMK30" s="13"/>
      <c r="WML30" s="14"/>
      <c r="WMM30" s="15"/>
      <c r="WMN30" s="13"/>
      <c r="WMO30" s="9"/>
      <c r="WMP30" s="8"/>
      <c r="WMQ30" s="8"/>
      <c r="WMR30" s="13"/>
      <c r="WMS30" s="13"/>
      <c r="WMT30" s="14"/>
      <c r="WMU30" s="15"/>
      <c r="WMV30" s="13"/>
      <c r="WMW30" s="9"/>
      <c r="WMX30" s="8"/>
      <c r="WMY30" s="8"/>
      <c r="WMZ30" s="13"/>
      <c r="WNA30" s="13"/>
      <c r="WNB30" s="14"/>
      <c r="WNC30" s="15"/>
      <c r="WND30" s="13"/>
      <c r="WNE30" s="9"/>
      <c r="WNF30" s="8"/>
      <c r="WNG30" s="8"/>
      <c r="WNH30" s="13"/>
      <c r="WNI30" s="13"/>
      <c r="WNJ30" s="14"/>
      <c r="WNK30" s="15"/>
      <c r="WNL30" s="13"/>
      <c r="WNM30" s="9"/>
      <c r="WNN30" s="8"/>
      <c r="WNO30" s="8"/>
      <c r="WNP30" s="13"/>
      <c r="WNQ30" s="13"/>
      <c r="WNR30" s="14"/>
      <c r="WNS30" s="15"/>
      <c r="WNT30" s="13"/>
      <c r="WNU30" s="9"/>
      <c r="WNV30" s="8"/>
      <c r="WNW30" s="8"/>
      <c r="WNX30" s="13"/>
      <c r="WNY30" s="13"/>
      <c r="WNZ30" s="14"/>
      <c r="WOA30" s="15"/>
      <c r="WOB30" s="13"/>
      <c r="WOC30" s="9"/>
      <c r="WOD30" s="8"/>
      <c r="WOE30" s="8"/>
      <c r="WOF30" s="13"/>
      <c r="WOG30" s="13"/>
      <c r="WOH30" s="14"/>
      <c r="WOI30" s="15"/>
      <c r="WOJ30" s="13"/>
      <c r="WOK30" s="9"/>
      <c r="WOL30" s="8"/>
      <c r="WOM30" s="8"/>
      <c r="WON30" s="13"/>
      <c r="WOO30" s="13"/>
      <c r="WOP30" s="14"/>
      <c r="WOQ30" s="15"/>
      <c r="WOR30" s="13"/>
      <c r="WOS30" s="9"/>
      <c r="WOT30" s="8"/>
      <c r="WOU30" s="8"/>
      <c r="WOV30" s="13"/>
      <c r="WOW30" s="13"/>
      <c r="WOX30" s="14"/>
      <c r="WOY30" s="15"/>
      <c r="WOZ30" s="13"/>
      <c r="WPA30" s="9"/>
      <c r="WPB30" s="8"/>
      <c r="WPC30" s="8"/>
      <c r="WPD30" s="13"/>
      <c r="WPE30" s="13"/>
      <c r="WPF30" s="14"/>
      <c r="WPG30" s="15"/>
      <c r="WPH30" s="13"/>
      <c r="WPI30" s="9"/>
      <c r="WPJ30" s="8"/>
      <c r="WPK30" s="8"/>
      <c r="WPL30" s="13"/>
      <c r="WPM30" s="13"/>
      <c r="WPN30" s="14"/>
      <c r="WPO30" s="15"/>
      <c r="WPP30" s="13"/>
      <c r="WPQ30" s="9"/>
      <c r="WPR30" s="8"/>
      <c r="WPS30" s="8"/>
      <c r="WPT30" s="13"/>
      <c r="WPU30" s="13"/>
      <c r="WPV30" s="14"/>
      <c r="WPW30" s="15"/>
      <c r="WPX30" s="13"/>
      <c r="WPY30" s="9"/>
      <c r="WPZ30" s="8"/>
      <c r="WQA30" s="8"/>
      <c r="WQB30" s="13"/>
      <c r="WQC30" s="13"/>
      <c r="WQD30" s="14"/>
      <c r="WQE30" s="15"/>
      <c r="WQF30" s="13"/>
      <c r="WQG30" s="9"/>
      <c r="WQH30" s="8"/>
      <c r="WQI30" s="8"/>
      <c r="WQJ30" s="13"/>
      <c r="WQK30" s="13"/>
      <c r="WQL30" s="14"/>
      <c r="WQM30" s="15"/>
      <c r="WQN30" s="13"/>
      <c r="WQO30" s="9"/>
      <c r="WQP30" s="8"/>
      <c r="WQQ30" s="8"/>
      <c r="WQR30" s="13"/>
      <c r="WQS30" s="13"/>
      <c r="WQT30" s="14"/>
      <c r="WQU30" s="15"/>
      <c r="WQV30" s="13"/>
      <c r="WQW30" s="9"/>
      <c r="WQX30" s="8"/>
      <c r="WQY30" s="8"/>
      <c r="WQZ30" s="13"/>
      <c r="WRA30" s="13"/>
      <c r="WRB30" s="14"/>
      <c r="WRC30" s="15"/>
      <c r="WRD30" s="13"/>
      <c r="WRE30" s="9"/>
      <c r="WRF30" s="8"/>
      <c r="WRG30" s="8"/>
      <c r="WRH30" s="13"/>
      <c r="WRI30" s="13"/>
      <c r="WRJ30" s="14"/>
      <c r="WRK30" s="15"/>
      <c r="WRL30" s="13"/>
      <c r="WRM30" s="9"/>
      <c r="WRN30" s="8"/>
      <c r="WRO30" s="8"/>
      <c r="WRP30" s="13"/>
      <c r="WRQ30" s="13"/>
      <c r="WRR30" s="14"/>
      <c r="WRS30" s="15"/>
      <c r="WRT30" s="13"/>
      <c r="WRU30" s="9"/>
      <c r="WRV30" s="8"/>
      <c r="WRW30" s="8"/>
      <c r="WRX30" s="13"/>
      <c r="WRY30" s="13"/>
      <c r="WRZ30" s="14"/>
      <c r="WSA30" s="15"/>
      <c r="WSB30" s="13"/>
      <c r="WSC30" s="9"/>
      <c r="WSD30" s="8"/>
      <c r="WSE30" s="8"/>
      <c r="WSF30" s="13"/>
      <c r="WSG30" s="13"/>
      <c r="WSH30" s="14"/>
      <c r="WSI30" s="15"/>
      <c r="WSJ30" s="13"/>
      <c r="WSK30" s="9"/>
      <c r="WSL30" s="8"/>
      <c r="WSM30" s="8"/>
      <c r="WSN30" s="13"/>
      <c r="WSO30" s="13"/>
      <c r="WSP30" s="14"/>
      <c r="WSQ30" s="15"/>
      <c r="WSR30" s="13"/>
      <c r="WSS30" s="9"/>
      <c r="WST30" s="8"/>
      <c r="WSU30" s="8"/>
      <c r="WSV30" s="13"/>
      <c r="WSW30" s="13"/>
      <c r="WSX30" s="14"/>
      <c r="WSY30" s="15"/>
      <c r="WSZ30" s="13"/>
      <c r="WTA30" s="9"/>
      <c r="WTB30" s="8"/>
      <c r="WTC30" s="8"/>
      <c r="WTD30" s="13"/>
      <c r="WTE30" s="13"/>
      <c r="WTF30" s="14"/>
      <c r="WTG30" s="15"/>
      <c r="WTH30" s="13"/>
      <c r="WTI30" s="9"/>
      <c r="WTJ30" s="8"/>
      <c r="WTK30" s="8"/>
      <c r="WTL30" s="13"/>
      <c r="WTM30" s="13"/>
      <c r="WTN30" s="14"/>
      <c r="WTO30" s="15"/>
      <c r="WTP30" s="13"/>
      <c r="WTQ30" s="9"/>
      <c r="WTR30" s="8"/>
      <c r="WTS30" s="8"/>
      <c r="WTT30" s="13"/>
      <c r="WTU30" s="13"/>
      <c r="WTV30" s="14"/>
      <c r="WTW30" s="15"/>
      <c r="WTX30" s="13"/>
      <c r="WTY30" s="9"/>
      <c r="WTZ30" s="8"/>
      <c r="WUA30" s="8"/>
      <c r="WUB30" s="13"/>
      <c r="WUC30" s="13"/>
      <c r="WUD30" s="14"/>
      <c r="WUE30" s="15"/>
      <c r="WUF30" s="13"/>
      <c r="WUG30" s="9"/>
      <c r="WUH30" s="8"/>
      <c r="WUI30" s="8"/>
      <c r="WUJ30" s="13"/>
      <c r="WUK30" s="13"/>
      <c r="WUL30" s="14"/>
      <c r="WUM30" s="15"/>
      <c r="WUN30" s="13"/>
      <c r="WUO30" s="9"/>
      <c r="WUP30" s="8"/>
      <c r="WUQ30" s="8"/>
      <c r="WUR30" s="13"/>
      <c r="WUS30" s="13"/>
      <c r="WUT30" s="14"/>
      <c r="WUU30" s="15"/>
      <c r="WUV30" s="13"/>
      <c r="WUW30" s="9"/>
      <c r="WUX30" s="8"/>
      <c r="WUY30" s="8"/>
      <c r="WUZ30" s="13"/>
      <c r="WVA30" s="13"/>
      <c r="WVB30" s="14"/>
      <c r="WVC30" s="15"/>
      <c r="WVD30" s="13"/>
      <c r="WVE30" s="9"/>
      <c r="WVF30" s="8"/>
      <c r="WVG30" s="8"/>
      <c r="WVH30" s="13"/>
      <c r="WVI30" s="13"/>
      <c r="WVJ30" s="14"/>
      <c r="WVK30" s="15"/>
      <c r="WVL30" s="13"/>
      <c r="WVM30" s="9"/>
      <c r="WVN30" s="8"/>
      <c r="WVO30" s="8"/>
      <c r="WVP30" s="13"/>
      <c r="WVQ30" s="13"/>
      <c r="WVR30" s="14"/>
      <c r="WVS30" s="15"/>
      <c r="WVT30" s="13"/>
      <c r="WVU30" s="9"/>
      <c r="WVV30" s="8"/>
      <c r="WVW30" s="8"/>
      <c r="WVX30" s="13"/>
      <c r="WVY30" s="13"/>
      <c r="WVZ30" s="14"/>
      <c r="WWA30" s="15"/>
      <c r="WWB30" s="13"/>
      <c r="WWC30" s="9"/>
      <c r="WWD30" s="8"/>
      <c r="WWE30" s="8"/>
      <c r="WWF30" s="13"/>
      <c r="WWG30" s="13"/>
      <c r="WWH30" s="14"/>
      <c r="WWI30" s="15"/>
      <c r="WWJ30" s="13"/>
      <c r="WWK30" s="9"/>
      <c r="WWL30" s="8"/>
      <c r="WWM30" s="8"/>
      <c r="WWN30" s="13"/>
      <c r="WWO30" s="13"/>
      <c r="WWP30" s="14"/>
      <c r="WWQ30" s="15"/>
      <c r="WWR30" s="13"/>
      <c r="WWS30" s="9"/>
      <c r="WWT30" s="8"/>
      <c r="WWU30" s="8"/>
      <c r="WWV30" s="13"/>
      <c r="WWW30" s="13"/>
      <c r="WWX30" s="14"/>
      <c r="WWY30" s="15"/>
      <c r="WWZ30" s="13"/>
      <c r="WXA30" s="9"/>
      <c r="WXB30" s="8"/>
      <c r="WXC30" s="8"/>
      <c r="WXD30" s="13"/>
      <c r="WXE30" s="13"/>
      <c r="WXF30" s="14"/>
      <c r="WXG30" s="15"/>
      <c r="WXH30" s="13"/>
      <c r="WXI30" s="9"/>
      <c r="WXJ30" s="8"/>
      <c r="WXK30" s="8"/>
      <c r="WXL30" s="13"/>
      <c r="WXM30" s="13"/>
      <c r="WXN30" s="14"/>
      <c r="WXO30" s="15"/>
      <c r="WXP30" s="13"/>
      <c r="WXQ30" s="9"/>
      <c r="WXR30" s="8"/>
      <c r="WXS30" s="8"/>
      <c r="WXT30" s="13"/>
      <c r="WXU30" s="13"/>
      <c r="WXV30" s="14"/>
      <c r="WXW30" s="15"/>
      <c r="WXX30" s="13"/>
      <c r="WXY30" s="9"/>
      <c r="WXZ30" s="8"/>
      <c r="WYA30" s="8"/>
      <c r="WYB30" s="13"/>
      <c r="WYC30" s="13"/>
      <c r="WYD30" s="14"/>
      <c r="WYE30" s="15"/>
      <c r="WYF30" s="13"/>
      <c r="WYG30" s="9"/>
      <c r="WYH30" s="8"/>
      <c r="WYI30" s="8"/>
      <c r="WYJ30" s="13"/>
      <c r="WYK30" s="13"/>
      <c r="WYL30" s="14"/>
      <c r="WYM30" s="15"/>
      <c r="WYN30" s="13"/>
      <c r="WYO30" s="9"/>
      <c r="WYP30" s="8"/>
      <c r="WYQ30" s="8"/>
      <c r="WYR30" s="13"/>
      <c r="WYS30" s="13"/>
      <c r="WYT30" s="14"/>
      <c r="WYU30" s="15"/>
      <c r="WYV30" s="13"/>
      <c r="WYW30" s="9"/>
      <c r="WYX30" s="8"/>
      <c r="WYY30" s="8"/>
      <c r="WYZ30" s="13"/>
      <c r="WZA30" s="13"/>
      <c r="WZB30" s="14"/>
      <c r="WZC30" s="15"/>
      <c r="WZD30" s="13"/>
      <c r="WZE30" s="9"/>
      <c r="WZF30" s="8"/>
      <c r="WZG30" s="8"/>
      <c r="WZH30" s="13"/>
      <c r="WZI30" s="13"/>
      <c r="WZJ30" s="14"/>
      <c r="WZK30" s="15"/>
      <c r="WZL30" s="13"/>
      <c r="WZM30" s="9"/>
      <c r="WZN30" s="8"/>
      <c r="WZO30" s="8"/>
      <c r="WZP30" s="13"/>
      <c r="WZQ30" s="13"/>
      <c r="WZR30" s="14"/>
      <c r="WZS30" s="15"/>
      <c r="WZT30" s="13"/>
      <c r="WZU30" s="9"/>
      <c r="WZV30" s="8"/>
      <c r="WZW30" s="8"/>
      <c r="WZX30" s="13"/>
      <c r="WZY30" s="13"/>
      <c r="WZZ30" s="14"/>
      <c r="XAA30" s="15"/>
      <c r="XAB30" s="13"/>
      <c r="XAC30" s="9"/>
      <c r="XAD30" s="8"/>
      <c r="XAE30" s="8"/>
      <c r="XAF30" s="13"/>
      <c r="XAG30" s="13"/>
      <c r="XAH30" s="14"/>
      <c r="XAI30" s="15"/>
      <c r="XAJ30" s="13"/>
      <c r="XAK30" s="9"/>
      <c r="XAL30" s="8"/>
      <c r="XAM30" s="8"/>
      <c r="XAN30" s="13"/>
      <c r="XAO30" s="13"/>
      <c r="XAP30" s="14"/>
      <c r="XAQ30" s="15"/>
      <c r="XAR30" s="13"/>
      <c r="XAS30" s="9"/>
      <c r="XAT30" s="8"/>
      <c r="XAU30" s="8"/>
      <c r="XAV30" s="13"/>
      <c r="XAW30" s="13"/>
      <c r="XAX30" s="14"/>
      <c r="XAY30" s="15"/>
      <c r="XAZ30" s="13"/>
      <c r="XBA30" s="9"/>
      <c r="XBB30" s="8"/>
      <c r="XBC30" s="8"/>
      <c r="XBD30" s="13"/>
      <c r="XBE30" s="13"/>
      <c r="XBF30" s="14"/>
      <c r="XBG30" s="15"/>
      <c r="XBH30" s="13"/>
      <c r="XBI30" s="9"/>
      <c r="XBJ30" s="8"/>
      <c r="XBK30" s="8"/>
      <c r="XBL30" s="13"/>
      <c r="XBM30" s="13"/>
      <c r="XBN30" s="14"/>
      <c r="XBO30" s="15"/>
      <c r="XBP30" s="13"/>
      <c r="XBQ30" s="9"/>
      <c r="XBR30" s="8"/>
      <c r="XBS30" s="8"/>
      <c r="XBT30" s="13"/>
      <c r="XBU30" s="13"/>
      <c r="XBV30" s="14"/>
      <c r="XBW30" s="15"/>
      <c r="XBX30" s="13"/>
      <c r="XBY30" s="9"/>
      <c r="XBZ30" s="8"/>
      <c r="XCA30" s="8"/>
      <c r="XCB30" s="13"/>
      <c r="XCC30" s="13"/>
      <c r="XCD30" s="14"/>
      <c r="XCE30" s="15"/>
      <c r="XCF30" s="13"/>
      <c r="XCG30" s="9"/>
      <c r="XCH30" s="8"/>
      <c r="XCI30" s="8"/>
      <c r="XCJ30" s="13"/>
      <c r="XCK30" s="13"/>
      <c r="XCL30" s="14"/>
      <c r="XCM30" s="15"/>
      <c r="XCN30" s="13"/>
      <c r="XCO30" s="9"/>
      <c r="XCP30" s="8"/>
      <c r="XCQ30" s="8"/>
      <c r="XCR30" s="13"/>
      <c r="XCS30" s="13"/>
      <c r="XCT30" s="14"/>
      <c r="XCU30" s="15"/>
      <c r="XCV30" s="13"/>
      <c r="XCW30" s="9"/>
      <c r="XCX30" s="8"/>
      <c r="XCY30" s="8"/>
      <c r="XCZ30" s="13"/>
      <c r="XDA30" s="13"/>
      <c r="XDB30" s="14"/>
      <c r="XDC30" s="15"/>
      <c r="XDD30" s="13"/>
      <c r="XDE30" s="9"/>
      <c r="XDF30" s="8"/>
      <c r="XDG30" s="8"/>
      <c r="XDH30" s="13"/>
      <c r="XDI30" s="13"/>
      <c r="XDJ30" s="14"/>
      <c r="XDK30" s="15"/>
      <c r="XDL30" s="13"/>
      <c r="XDM30" s="9"/>
      <c r="XDN30" s="8"/>
      <c r="XDO30" s="8"/>
      <c r="XDP30" s="13"/>
      <c r="XDQ30" s="13"/>
      <c r="XDR30" s="14"/>
      <c r="XDS30" s="15"/>
      <c r="XDT30" s="13"/>
      <c r="XDU30" s="9"/>
      <c r="XDV30" s="8"/>
      <c r="XDW30" s="8"/>
      <c r="XDX30" s="13"/>
      <c r="XDY30" s="13"/>
      <c r="XDZ30" s="14"/>
      <c r="XEA30" s="15"/>
      <c r="XEB30" s="13"/>
      <c r="XEC30" s="9"/>
      <c r="XED30" s="8"/>
      <c r="XEE30" s="8"/>
      <c r="XEF30" s="13"/>
      <c r="XEG30" s="13"/>
      <c r="XEH30" s="14"/>
      <c r="XEI30" s="15"/>
      <c r="XEJ30" s="13"/>
      <c r="XEK30" s="9"/>
      <c r="XEL30" s="8"/>
      <c r="XEM30" s="8"/>
      <c r="XEN30" s="13"/>
      <c r="XEO30" s="13"/>
      <c r="XEP30" s="14"/>
      <c r="XEQ30" s="15"/>
      <c r="XER30" s="13"/>
      <c r="XES30" s="9"/>
      <c r="XET30" s="8"/>
      <c r="XEU30" s="8"/>
      <c r="XEV30" s="13"/>
      <c r="XEW30" s="13"/>
      <c r="XEX30" s="14"/>
      <c r="XEY30" s="15"/>
      <c r="XEZ30" s="13"/>
      <c r="XFA30" s="9"/>
      <c r="XFB30" s="8"/>
      <c r="XFC30" s="8"/>
    </row>
    <row r="31" spans="1:16383" ht="15.75" thickBot="1" x14ac:dyDescent="0.3">
      <c r="A31" s="13"/>
      <c r="B31" s="13"/>
      <c r="C31" s="14"/>
      <c r="D31" s="15"/>
      <c r="E31" s="13"/>
      <c r="F31" s="9"/>
      <c r="G31" s="8"/>
      <c r="H31" s="17"/>
      <c r="I31" s="249"/>
      <c r="J31" s="14"/>
      <c r="K31" s="15"/>
      <c r="L31" s="13"/>
      <c r="M31" s="9"/>
      <c r="N31" s="8"/>
      <c r="O31" s="8"/>
      <c r="P31" s="13"/>
      <c r="Q31" s="13"/>
      <c r="R31" s="14"/>
      <c r="S31" s="15"/>
      <c r="T31" s="13"/>
      <c r="U31" s="9"/>
      <c r="V31" s="8"/>
      <c r="W31" s="8"/>
      <c r="X31" s="13"/>
      <c r="Y31" s="13"/>
      <c r="Z31" s="14"/>
      <c r="AA31" s="15"/>
      <c r="AB31" s="13"/>
      <c r="AC31" s="9"/>
      <c r="AD31" s="8"/>
      <c r="AE31" s="8"/>
      <c r="AF31" s="13"/>
      <c r="AG31" s="13"/>
      <c r="AH31" s="14"/>
      <c r="AI31" s="15"/>
      <c r="AJ31" s="13"/>
      <c r="AK31" s="9"/>
      <c r="AL31" s="8"/>
      <c r="AM31" s="8"/>
      <c r="AN31" s="13"/>
      <c r="AO31" s="13"/>
      <c r="AP31" s="14"/>
      <c r="AQ31" s="15"/>
      <c r="AR31" s="13"/>
      <c r="AS31" s="9"/>
      <c r="AT31" s="8"/>
      <c r="AU31" s="8"/>
      <c r="AV31" s="13"/>
      <c r="AW31" s="13"/>
      <c r="AX31" s="14"/>
      <c r="AY31" s="15"/>
      <c r="AZ31" s="13"/>
      <c r="BA31" s="9"/>
      <c r="BB31" s="8"/>
      <c r="BC31" s="8"/>
      <c r="BD31" s="13"/>
      <c r="BE31" s="13"/>
      <c r="BF31" s="14"/>
      <c r="BG31" s="15"/>
      <c r="BH31" s="13"/>
      <c r="BI31" s="9"/>
      <c r="BJ31" s="8"/>
      <c r="BK31" s="8"/>
      <c r="BL31" s="13"/>
      <c r="BM31" s="13"/>
      <c r="BN31" s="14"/>
      <c r="BO31" s="15"/>
      <c r="BP31" s="13"/>
      <c r="BQ31" s="9"/>
      <c r="BR31" s="8"/>
      <c r="BS31" s="8"/>
      <c r="BT31" s="13"/>
      <c r="BU31" s="13"/>
      <c r="BV31" s="14"/>
      <c r="BW31" s="15"/>
      <c r="BX31" s="13"/>
      <c r="BY31" s="9"/>
      <c r="BZ31" s="8"/>
      <c r="CA31" s="8"/>
      <c r="CB31" s="13"/>
      <c r="CC31" s="13"/>
      <c r="CD31" s="14"/>
      <c r="CE31" s="15"/>
      <c r="CF31" s="13"/>
      <c r="CG31" s="9"/>
      <c r="CH31" s="8"/>
      <c r="CI31" s="8"/>
      <c r="CJ31" s="13"/>
      <c r="CK31" s="13"/>
      <c r="CL31" s="14"/>
      <c r="CM31" s="15"/>
      <c r="CN31" s="13"/>
      <c r="CO31" s="9"/>
      <c r="CP31" s="8"/>
      <c r="CQ31" s="8"/>
      <c r="CR31" s="13"/>
      <c r="CS31" s="13"/>
      <c r="CT31" s="14"/>
      <c r="CU31" s="15"/>
      <c r="CV31" s="13"/>
      <c r="CW31" s="9"/>
      <c r="CX31" s="8"/>
      <c r="CY31" s="8"/>
      <c r="CZ31" s="13"/>
      <c r="DA31" s="13"/>
      <c r="DB31" s="14"/>
      <c r="DC31" s="15"/>
      <c r="DD31" s="13"/>
      <c r="DE31" s="9"/>
      <c r="DF31" s="8"/>
      <c r="DG31" s="8"/>
      <c r="DH31" s="13"/>
      <c r="DI31" s="13"/>
      <c r="DJ31" s="14"/>
      <c r="DK31" s="15"/>
      <c r="DL31" s="13"/>
      <c r="DM31" s="9"/>
      <c r="DN31" s="8"/>
      <c r="DO31" s="8"/>
      <c r="DP31" s="13"/>
      <c r="DQ31" s="13"/>
      <c r="DR31" s="14"/>
      <c r="DS31" s="15"/>
      <c r="DT31" s="13"/>
      <c r="DU31" s="9"/>
      <c r="DV31" s="8"/>
      <c r="DW31" s="8"/>
      <c r="DX31" s="13"/>
      <c r="DY31" s="13"/>
      <c r="DZ31" s="14"/>
      <c r="EA31" s="15"/>
      <c r="EB31" s="13"/>
      <c r="EC31" s="9"/>
      <c r="ED31" s="8"/>
      <c r="EE31" s="8"/>
      <c r="EF31" s="13"/>
      <c r="EG31" s="13"/>
      <c r="EH31" s="14"/>
      <c r="EI31" s="15"/>
      <c r="EJ31" s="13"/>
      <c r="EK31" s="9"/>
      <c r="EL31" s="8"/>
      <c r="EM31" s="8"/>
      <c r="EN31" s="13"/>
      <c r="EO31" s="13"/>
      <c r="EP31" s="14"/>
      <c r="EQ31" s="15"/>
      <c r="ER31" s="13"/>
      <c r="ES31" s="9"/>
      <c r="ET31" s="8"/>
      <c r="EU31" s="8"/>
      <c r="EV31" s="13"/>
      <c r="EW31" s="13"/>
      <c r="EX31" s="14"/>
      <c r="EY31" s="15"/>
      <c r="EZ31" s="13"/>
      <c r="FA31" s="9"/>
      <c r="FB31" s="8"/>
      <c r="FC31" s="8"/>
      <c r="FD31" s="13"/>
      <c r="FE31" s="13"/>
      <c r="FF31" s="14"/>
      <c r="FG31" s="15"/>
      <c r="FH31" s="13"/>
      <c r="FI31" s="9"/>
      <c r="FJ31" s="8"/>
      <c r="FK31" s="8"/>
      <c r="FL31" s="13"/>
      <c r="FM31" s="13"/>
      <c r="FN31" s="14"/>
      <c r="FO31" s="15"/>
      <c r="FP31" s="13"/>
      <c r="FQ31" s="9"/>
      <c r="FR31" s="8"/>
      <c r="FS31" s="8"/>
      <c r="FT31" s="13"/>
      <c r="FU31" s="13"/>
      <c r="FV31" s="14"/>
      <c r="FW31" s="15"/>
      <c r="FX31" s="13"/>
      <c r="FY31" s="9"/>
      <c r="FZ31" s="8"/>
      <c r="GA31" s="8"/>
      <c r="GB31" s="13"/>
      <c r="GC31" s="13"/>
      <c r="GD31" s="14"/>
      <c r="GE31" s="15"/>
      <c r="GF31" s="13"/>
      <c r="GG31" s="9"/>
      <c r="GH31" s="8"/>
      <c r="GI31" s="8"/>
      <c r="GJ31" s="13"/>
      <c r="GK31" s="13"/>
      <c r="GL31" s="14"/>
      <c r="GM31" s="15"/>
      <c r="GN31" s="13"/>
      <c r="GO31" s="9"/>
      <c r="GP31" s="8"/>
      <c r="GQ31" s="8"/>
      <c r="GR31" s="13"/>
      <c r="GS31" s="13"/>
      <c r="GT31" s="14"/>
      <c r="GU31" s="15"/>
      <c r="GV31" s="13"/>
      <c r="GW31" s="9"/>
      <c r="GX31" s="8"/>
      <c r="GY31" s="8"/>
      <c r="GZ31" s="13"/>
      <c r="HA31" s="13"/>
      <c r="HB31" s="14"/>
      <c r="HC31" s="15"/>
      <c r="HD31" s="13"/>
      <c r="HE31" s="9"/>
      <c r="HF31" s="8"/>
      <c r="HG31" s="8"/>
      <c r="HH31" s="13"/>
      <c r="HI31" s="13"/>
      <c r="HJ31" s="14"/>
      <c r="HK31" s="15"/>
      <c r="HL31" s="13"/>
      <c r="HM31" s="9"/>
      <c r="HN31" s="8"/>
      <c r="HO31" s="8"/>
      <c r="HP31" s="13"/>
      <c r="HQ31" s="13"/>
      <c r="HR31" s="14"/>
      <c r="HS31" s="15"/>
      <c r="HT31" s="13"/>
      <c r="HU31" s="9"/>
      <c r="HV31" s="8"/>
      <c r="HW31" s="8"/>
      <c r="HX31" s="13"/>
      <c r="HY31" s="13"/>
      <c r="HZ31" s="14"/>
      <c r="IA31" s="15"/>
      <c r="IB31" s="13"/>
      <c r="IC31" s="9"/>
      <c r="ID31" s="8"/>
      <c r="IE31" s="8"/>
      <c r="IF31" s="13"/>
      <c r="IG31" s="13"/>
      <c r="IH31" s="14"/>
      <c r="II31" s="15"/>
      <c r="IJ31" s="13"/>
      <c r="IK31" s="9"/>
      <c r="IL31" s="8"/>
      <c r="IM31" s="8"/>
      <c r="IN31" s="13"/>
      <c r="IO31" s="13"/>
      <c r="IP31" s="14"/>
      <c r="IQ31" s="15"/>
      <c r="IR31" s="13"/>
      <c r="IS31" s="9"/>
      <c r="IT31" s="8"/>
      <c r="IU31" s="8"/>
      <c r="IV31" s="13"/>
      <c r="IW31" s="13"/>
      <c r="IX31" s="14"/>
      <c r="IY31" s="15"/>
      <c r="IZ31" s="13"/>
      <c r="JA31" s="9"/>
      <c r="JB31" s="8"/>
      <c r="JC31" s="8"/>
      <c r="JD31" s="13"/>
      <c r="JE31" s="13"/>
      <c r="JF31" s="14"/>
      <c r="JG31" s="15"/>
      <c r="JH31" s="13"/>
      <c r="JI31" s="9"/>
      <c r="JJ31" s="8"/>
      <c r="JK31" s="8"/>
      <c r="JL31" s="13"/>
      <c r="JM31" s="13"/>
      <c r="JN31" s="14"/>
      <c r="JO31" s="15"/>
      <c r="JP31" s="13"/>
      <c r="JQ31" s="9"/>
      <c r="JR31" s="8"/>
      <c r="JS31" s="8"/>
      <c r="JT31" s="13"/>
      <c r="JU31" s="13"/>
      <c r="JV31" s="14"/>
      <c r="JW31" s="15"/>
      <c r="JX31" s="13"/>
      <c r="JY31" s="9"/>
      <c r="JZ31" s="8"/>
      <c r="KA31" s="8"/>
      <c r="KB31" s="13"/>
      <c r="KC31" s="13"/>
      <c r="KD31" s="14"/>
      <c r="KE31" s="15"/>
      <c r="KF31" s="13"/>
      <c r="KG31" s="9"/>
      <c r="KH31" s="8"/>
      <c r="KI31" s="8"/>
      <c r="KJ31" s="13"/>
      <c r="KK31" s="13"/>
      <c r="KL31" s="14"/>
      <c r="KM31" s="15"/>
      <c r="KN31" s="13"/>
      <c r="KO31" s="9"/>
      <c r="KP31" s="8"/>
      <c r="KQ31" s="8"/>
      <c r="KR31" s="13"/>
      <c r="KS31" s="13"/>
      <c r="KT31" s="14"/>
      <c r="KU31" s="15"/>
      <c r="KV31" s="13"/>
      <c r="KW31" s="9"/>
      <c r="KX31" s="8"/>
      <c r="KY31" s="8"/>
      <c r="KZ31" s="13"/>
      <c r="LA31" s="13"/>
      <c r="LB31" s="14"/>
      <c r="LC31" s="15"/>
      <c r="LD31" s="13"/>
      <c r="LE31" s="9"/>
      <c r="LF31" s="8"/>
      <c r="LG31" s="8"/>
      <c r="LH31" s="13"/>
      <c r="LI31" s="13"/>
      <c r="LJ31" s="14"/>
      <c r="LK31" s="15"/>
      <c r="LL31" s="13"/>
      <c r="LM31" s="9"/>
      <c r="LN31" s="8"/>
      <c r="LO31" s="8"/>
      <c r="LP31" s="13"/>
      <c r="LQ31" s="13"/>
      <c r="LR31" s="14"/>
      <c r="LS31" s="15"/>
      <c r="LT31" s="13"/>
      <c r="LU31" s="9"/>
      <c r="LV31" s="8"/>
      <c r="LW31" s="8"/>
      <c r="LX31" s="13"/>
      <c r="LY31" s="13"/>
      <c r="LZ31" s="14"/>
      <c r="MA31" s="15"/>
      <c r="MB31" s="13"/>
      <c r="MC31" s="9"/>
      <c r="MD31" s="8"/>
      <c r="ME31" s="8"/>
      <c r="MF31" s="13"/>
      <c r="MG31" s="13"/>
      <c r="MH31" s="14"/>
      <c r="MI31" s="15"/>
      <c r="MJ31" s="13"/>
      <c r="MK31" s="9"/>
      <c r="ML31" s="8"/>
      <c r="MM31" s="8"/>
      <c r="MN31" s="13"/>
      <c r="MO31" s="13"/>
      <c r="MP31" s="14"/>
      <c r="MQ31" s="15"/>
      <c r="MR31" s="13"/>
      <c r="MS31" s="9"/>
      <c r="MT31" s="8"/>
      <c r="MU31" s="8"/>
      <c r="MV31" s="13"/>
      <c r="MW31" s="13"/>
      <c r="MX31" s="14"/>
      <c r="MY31" s="15"/>
      <c r="MZ31" s="13"/>
      <c r="NA31" s="9"/>
      <c r="NB31" s="8"/>
      <c r="NC31" s="8"/>
      <c r="ND31" s="13"/>
      <c r="NE31" s="13"/>
      <c r="NF31" s="14"/>
      <c r="NG31" s="15"/>
      <c r="NH31" s="13"/>
      <c r="NI31" s="9"/>
      <c r="NJ31" s="8"/>
      <c r="NK31" s="8"/>
      <c r="NL31" s="13"/>
      <c r="NM31" s="13"/>
      <c r="NN31" s="14"/>
      <c r="NO31" s="15"/>
      <c r="NP31" s="13"/>
      <c r="NQ31" s="9"/>
      <c r="NR31" s="8"/>
      <c r="NS31" s="8"/>
      <c r="NT31" s="13"/>
      <c r="NU31" s="13"/>
      <c r="NV31" s="14"/>
      <c r="NW31" s="15"/>
      <c r="NX31" s="13"/>
      <c r="NY31" s="9"/>
      <c r="NZ31" s="8"/>
      <c r="OA31" s="8"/>
      <c r="OB31" s="13"/>
      <c r="OC31" s="13"/>
      <c r="OD31" s="14"/>
      <c r="OE31" s="15"/>
      <c r="OF31" s="13"/>
      <c r="OG31" s="9"/>
      <c r="OH31" s="8"/>
      <c r="OI31" s="8"/>
      <c r="OJ31" s="13"/>
      <c r="OK31" s="13"/>
      <c r="OL31" s="14"/>
      <c r="OM31" s="15"/>
      <c r="ON31" s="13"/>
      <c r="OO31" s="9"/>
      <c r="OP31" s="8"/>
      <c r="OQ31" s="8"/>
      <c r="OR31" s="13"/>
      <c r="OS31" s="13"/>
      <c r="OT31" s="14"/>
      <c r="OU31" s="15"/>
      <c r="OV31" s="13"/>
      <c r="OW31" s="9"/>
      <c r="OX31" s="8"/>
      <c r="OY31" s="8"/>
      <c r="OZ31" s="13"/>
      <c r="PA31" s="13"/>
      <c r="PB31" s="14"/>
      <c r="PC31" s="15"/>
      <c r="PD31" s="13"/>
      <c r="PE31" s="9"/>
      <c r="PF31" s="8"/>
      <c r="PG31" s="8"/>
      <c r="PH31" s="13"/>
      <c r="PI31" s="13"/>
      <c r="PJ31" s="14"/>
      <c r="PK31" s="15"/>
      <c r="PL31" s="13"/>
      <c r="PM31" s="9"/>
      <c r="PN31" s="8"/>
      <c r="PO31" s="8"/>
      <c r="PP31" s="13"/>
      <c r="PQ31" s="13"/>
      <c r="PR31" s="14"/>
      <c r="PS31" s="15"/>
      <c r="PT31" s="13"/>
      <c r="PU31" s="9"/>
      <c r="PV31" s="8"/>
      <c r="PW31" s="8"/>
      <c r="PX31" s="13"/>
      <c r="PY31" s="13"/>
      <c r="PZ31" s="14"/>
      <c r="QA31" s="15"/>
      <c r="QB31" s="13"/>
      <c r="QC31" s="9"/>
      <c r="QD31" s="8"/>
      <c r="QE31" s="8"/>
      <c r="QF31" s="13"/>
      <c r="QG31" s="13"/>
      <c r="QH31" s="14"/>
      <c r="QI31" s="15"/>
      <c r="QJ31" s="13"/>
      <c r="QK31" s="9"/>
      <c r="QL31" s="8"/>
      <c r="QM31" s="8"/>
      <c r="QN31" s="13"/>
      <c r="QO31" s="13"/>
      <c r="QP31" s="14"/>
      <c r="QQ31" s="15"/>
      <c r="QR31" s="13"/>
      <c r="QS31" s="9"/>
      <c r="QT31" s="8"/>
      <c r="QU31" s="8"/>
      <c r="QV31" s="13"/>
      <c r="QW31" s="13"/>
      <c r="QX31" s="14"/>
      <c r="QY31" s="15"/>
      <c r="QZ31" s="13"/>
      <c r="RA31" s="9"/>
      <c r="RB31" s="8"/>
      <c r="RC31" s="8"/>
      <c r="RD31" s="13"/>
      <c r="RE31" s="13"/>
      <c r="RF31" s="14"/>
      <c r="RG31" s="15"/>
      <c r="RH31" s="13"/>
      <c r="RI31" s="9"/>
      <c r="RJ31" s="8"/>
      <c r="RK31" s="8"/>
      <c r="RL31" s="13"/>
      <c r="RM31" s="13"/>
      <c r="RN31" s="14"/>
      <c r="RO31" s="15"/>
      <c r="RP31" s="13"/>
      <c r="RQ31" s="9"/>
      <c r="RR31" s="8"/>
      <c r="RS31" s="8"/>
      <c r="RT31" s="13"/>
      <c r="RU31" s="13"/>
      <c r="RV31" s="14"/>
      <c r="RW31" s="15"/>
      <c r="RX31" s="13"/>
      <c r="RY31" s="9"/>
      <c r="RZ31" s="8"/>
      <c r="SA31" s="8"/>
      <c r="SB31" s="13"/>
      <c r="SC31" s="13"/>
      <c r="SD31" s="14"/>
      <c r="SE31" s="15"/>
      <c r="SF31" s="13"/>
      <c r="SG31" s="9"/>
      <c r="SH31" s="8"/>
      <c r="SI31" s="8"/>
      <c r="SJ31" s="13"/>
      <c r="SK31" s="13"/>
      <c r="SL31" s="14"/>
      <c r="SM31" s="15"/>
      <c r="SN31" s="13"/>
      <c r="SO31" s="9"/>
      <c r="SP31" s="8"/>
      <c r="SQ31" s="8"/>
      <c r="SR31" s="13"/>
      <c r="SS31" s="13"/>
      <c r="ST31" s="14"/>
      <c r="SU31" s="15"/>
      <c r="SV31" s="13"/>
      <c r="SW31" s="9"/>
      <c r="SX31" s="8"/>
      <c r="SY31" s="8"/>
      <c r="SZ31" s="13"/>
      <c r="TA31" s="13"/>
      <c r="TB31" s="14"/>
      <c r="TC31" s="15"/>
      <c r="TD31" s="13"/>
      <c r="TE31" s="9"/>
      <c r="TF31" s="8"/>
      <c r="TG31" s="8"/>
      <c r="TH31" s="13"/>
      <c r="TI31" s="13"/>
      <c r="TJ31" s="14"/>
      <c r="TK31" s="15"/>
      <c r="TL31" s="13"/>
      <c r="TM31" s="9"/>
      <c r="TN31" s="8"/>
      <c r="TO31" s="8"/>
      <c r="TP31" s="13"/>
      <c r="TQ31" s="13"/>
      <c r="TR31" s="14"/>
      <c r="TS31" s="15"/>
      <c r="TT31" s="13"/>
      <c r="TU31" s="9"/>
      <c r="TV31" s="8"/>
      <c r="TW31" s="8"/>
      <c r="TX31" s="13"/>
      <c r="TY31" s="13"/>
      <c r="TZ31" s="14"/>
      <c r="UA31" s="15"/>
      <c r="UB31" s="13"/>
      <c r="UC31" s="9"/>
      <c r="UD31" s="8"/>
      <c r="UE31" s="8"/>
      <c r="UF31" s="13"/>
      <c r="UG31" s="13"/>
      <c r="UH31" s="14"/>
      <c r="UI31" s="15"/>
      <c r="UJ31" s="13"/>
      <c r="UK31" s="9"/>
      <c r="UL31" s="8"/>
      <c r="UM31" s="8"/>
      <c r="UN31" s="13"/>
      <c r="UO31" s="13"/>
      <c r="UP31" s="14"/>
      <c r="UQ31" s="15"/>
      <c r="UR31" s="13"/>
      <c r="US31" s="9"/>
      <c r="UT31" s="8"/>
      <c r="UU31" s="8"/>
      <c r="UV31" s="13"/>
      <c r="UW31" s="13"/>
      <c r="UX31" s="14"/>
      <c r="UY31" s="15"/>
      <c r="UZ31" s="13"/>
      <c r="VA31" s="9"/>
      <c r="VB31" s="8"/>
      <c r="VC31" s="8"/>
      <c r="VD31" s="13"/>
      <c r="VE31" s="13"/>
      <c r="VF31" s="14"/>
      <c r="VG31" s="15"/>
      <c r="VH31" s="13"/>
      <c r="VI31" s="9"/>
      <c r="VJ31" s="8"/>
      <c r="VK31" s="8"/>
      <c r="VL31" s="13"/>
      <c r="VM31" s="13"/>
      <c r="VN31" s="14"/>
      <c r="VO31" s="15"/>
      <c r="VP31" s="13"/>
      <c r="VQ31" s="9"/>
      <c r="VR31" s="8"/>
      <c r="VS31" s="8"/>
      <c r="VT31" s="13"/>
      <c r="VU31" s="13"/>
      <c r="VV31" s="14"/>
      <c r="VW31" s="15"/>
      <c r="VX31" s="13"/>
      <c r="VY31" s="9"/>
      <c r="VZ31" s="8"/>
      <c r="WA31" s="8"/>
      <c r="WB31" s="13"/>
      <c r="WC31" s="13"/>
      <c r="WD31" s="14"/>
      <c r="WE31" s="15"/>
      <c r="WF31" s="13"/>
      <c r="WG31" s="9"/>
      <c r="WH31" s="8"/>
      <c r="WI31" s="8"/>
      <c r="WJ31" s="13"/>
      <c r="WK31" s="13"/>
      <c r="WL31" s="14"/>
      <c r="WM31" s="15"/>
      <c r="WN31" s="13"/>
      <c r="WO31" s="9"/>
      <c r="WP31" s="8"/>
      <c r="WQ31" s="8"/>
      <c r="WR31" s="13"/>
      <c r="WS31" s="13"/>
      <c r="WT31" s="14"/>
      <c r="WU31" s="15"/>
      <c r="WV31" s="13"/>
      <c r="WW31" s="9"/>
      <c r="WX31" s="8"/>
      <c r="WY31" s="8"/>
      <c r="WZ31" s="13"/>
      <c r="XA31" s="13"/>
      <c r="XB31" s="14"/>
      <c r="XC31" s="15"/>
      <c r="XD31" s="13"/>
      <c r="XE31" s="9"/>
      <c r="XF31" s="8"/>
      <c r="XG31" s="8"/>
      <c r="XH31" s="13"/>
      <c r="XI31" s="13"/>
      <c r="XJ31" s="14"/>
      <c r="XK31" s="15"/>
      <c r="XL31" s="13"/>
      <c r="XM31" s="9"/>
      <c r="XN31" s="8"/>
      <c r="XO31" s="8"/>
      <c r="XP31" s="13"/>
      <c r="XQ31" s="13"/>
      <c r="XR31" s="14"/>
      <c r="XS31" s="15"/>
      <c r="XT31" s="13"/>
      <c r="XU31" s="9"/>
      <c r="XV31" s="8"/>
      <c r="XW31" s="8"/>
      <c r="XX31" s="13"/>
      <c r="XY31" s="13"/>
      <c r="XZ31" s="14"/>
      <c r="YA31" s="15"/>
      <c r="YB31" s="13"/>
      <c r="YC31" s="9"/>
      <c r="YD31" s="8"/>
      <c r="YE31" s="8"/>
      <c r="YF31" s="13"/>
      <c r="YG31" s="13"/>
      <c r="YH31" s="14"/>
      <c r="YI31" s="15"/>
      <c r="YJ31" s="13"/>
      <c r="YK31" s="9"/>
      <c r="YL31" s="8"/>
      <c r="YM31" s="8"/>
      <c r="YN31" s="13"/>
      <c r="YO31" s="13"/>
      <c r="YP31" s="14"/>
      <c r="YQ31" s="15"/>
      <c r="YR31" s="13"/>
      <c r="YS31" s="9"/>
      <c r="YT31" s="8"/>
      <c r="YU31" s="8"/>
      <c r="YV31" s="13"/>
      <c r="YW31" s="13"/>
      <c r="YX31" s="14"/>
      <c r="YY31" s="15"/>
      <c r="YZ31" s="13"/>
      <c r="ZA31" s="9"/>
      <c r="ZB31" s="8"/>
      <c r="ZC31" s="8"/>
      <c r="ZD31" s="13"/>
      <c r="ZE31" s="13"/>
      <c r="ZF31" s="14"/>
      <c r="ZG31" s="15"/>
      <c r="ZH31" s="13"/>
      <c r="ZI31" s="9"/>
      <c r="ZJ31" s="8"/>
      <c r="ZK31" s="8"/>
      <c r="ZL31" s="13"/>
      <c r="ZM31" s="13"/>
      <c r="ZN31" s="14"/>
      <c r="ZO31" s="15"/>
      <c r="ZP31" s="13"/>
      <c r="ZQ31" s="9"/>
      <c r="ZR31" s="8"/>
      <c r="ZS31" s="8"/>
      <c r="ZT31" s="13"/>
      <c r="ZU31" s="13"/>
      <c r="ZV31" s="14"/>
      <c r="ZW31" s="15"/>
      <c r="ZX31" s="13"/>
      <c r="ZY31" s="9"/>
      <c r="ZZ31" s="8"/>
      <c r="AAA31" s="8"/>
      <c r="AAB31" s="13"/>
      <c r="AAC31" s="13"/>
      <c r="AAD31" s="14"/>
      <c r="AAE31" s="15"/>
      <c r="AAF31" s="13"/>
      <c r="AAG31" s="9"/>
      <c r="AAH31" s="8"/>
      <c r="AAI31" s="8"/>
      <c r="AAJ31" s="13"/>
      <c r="AAK31" s="13"/>
      <c r="AAL31" s="14"/>
      <c r="AAM31" s="15"/>
      <c r="AAN31" s="13"/>
      <c r="AAO31" s="9"/>
      <c r="AAP31" s="8"/>
      <c r="AAQ31" s="8"/>
      <c r="AAR31" s="13"/>
      <c r="AAS31" s="13"/>
      <c r="AAT31" s="14"/>
      <c r="AAU31" s="15"/>
      <c r="AAV31" s="13"/>
      <c r="AAW31" s="9"/>
      <c r="AAX31" s="8"/>
      <c r="AAY31" s="8"/>
      <c r="AAZ31" s="13"/>
      <c r="ABA31" s="13"/>
      <c r="ABB31" s="14"/>
      <c r="ABC31" s="15"/>
      <c r="ABD31" s="13"/>
      <c r="ABE31" s="9"/>
      <c r="ABF31" s="8"/>
      <c r="ABG31" s="8"/>
      <c r="ABH31" s="13"/>
      <c r="ABI31" s="13"/>
      <c r="ABJ31" s="14"/>
      <c r="ABK31" s="15"/>
      <c r="ABL31" s="13"/>
      <c r="ABM31" s="9"/>
      <c r="ABN31" s="8"/>
      <c r="ABO31" s="8"/>
      <c r="ABP31" s="13"/>
      <c r="ABQ31" s="13"/>
      <c r="ABR31" s="14"/>
      <c r="ABS31" s="15"/>
      <c r="ABT31" s="13"/>
      <c r="ABU31" s="9"/>
      <c r="ABV31" s="8"/>
      <c r="ABW31" s="8"/>
      <c r="ABX31" s="13"/>
      <c r="ABY31" s="13"/>
      <c r="ABZ31" s="14"/>
      <c r="ACA31" s="15"/>
      <c r="ACB31" s="13"/>
      <c r="ACC31" s="9"/>
      <c r="ACD31" s="8"/>
      <c r="ACE31" s="8"/>
      <c r="ACF31" s="13"/>
      <c r="ACG31" s="13"/>
      <c r="ACH31" s="14"/>
      <c r="ACI31" s="15"/>
      <c r="ACJ31" s="13"/>
      <c r="ACK31" s="9"/>
      <c r="ACL31" s="8"/>
      <c r="ACM31" s="8"/>
      <c r="ACN31" s="13"/>
      <c r="ACO31" s="13"/>
      <c r="ACP31" s="14"/>
      <c r="ACQ31" s="15"/>
      <c r="ACR31" s="13"/>
      <c r="ACS31" s="9"/>
      <c r="ACT31" s="8"/>
      <c r="ACU31" s="8"/>
      <c r="ACV31" s="13"/>
      <c r="ACW31" s="13"/>
      <c r="ACX31" s="14"/>
      <c r="ACY31" s="15"/>
      <c r="ACZ31" s="13"/>
      <c r="ADA31" s="9"/>
      <c r="ADB31" s="8"/>
      <c r="ADC31" s="8"/>
      <c r="ADD31" s="13"/>
      <c r="ADE31" s="13"/>
      <c r="ADF31" s="14"/>
      <c r="ADG31" s="15"/>
      <c r="ADH31" s="13"/>
      <c r="ADI31" s="9"/>
      <c r="ADJ31" s="8"/>
      <c r="ADK31" s="8"/>
      <c r="ADL31" s="13"/>
      <c r="ADM31" s="13"/>
      <c r="ADN31" s="14"/>
      <c r="ADO31" s="15"/>
      <c r="ADP31" s="13"/>
      <c r="ADQ31" s="9"/>
      <c r="ADR31" s="8"/>
      <c r="ADS31" s="8"/>
      <c r="ADT31" s="13"/>
      <c r="ADU31" s="13"/>
      <c r="ADV31" s="14"/>
      <c r="ADW31" s="15"/>
      <c r="ADX31" s="13"/>
      <c r="ADY31" s="9"/>
      <c r="ADZ31" s="8"/>
      <c r="AEA31" s="8"/>
      <c r="AEB31" s="13"/>
      <c r="AEC31" s="13"/>
      <c r="AED31" s="14"/>
      <c r="AEE31" s="15"/>
      <c r="AEF31" s="13"/>
      <c r="AEG31" s="9"/>
      <c r="AEH31" s="8"/>
      <c r="AEI31" s="8"/>
      <c r="AEJ31" s="13"/>
      <c r="AEK31" s="13"/>
      <c r="AEL31" s="14"/>
      <c r="AEM31" s="15"/>
      <c r="AEN31" s="13"/>
      <c r="AEO31" s="9"/>
      <c r="AEP31" s="8"/>
      <c r="AEQ31" s="8"/>
      <c r="AER31" s="13"/>
      <c r="AES31" s="13"/>
      <c r="AET31" s="14"/>
      <c r="AEU31" s="15"/>
      <c r="AEV31" s="13"/>
      <c r="AEW31" s="9"/>
      <c r="AEX31" s="8"/>
      <c r="AEY31" s="8"/>
      <c r="AEZ31" s="13"/>
      <c r="AFA31" s="13"/>
      <c r="AFB31" s="14"/>
      <c r="AFC31" s="15"/>
      <c r="AFD31" s="13"/>
      <c r="AFE31" s="9"/>
      <c r="AFF31" s="8"/>
      <c r="AFG31" s="8"/>
      <c r="AFH31" s="13"/>
      <c r="AFI31" s="13"/>
      <c r="AFJ31" s="14"/>
      <c r="AFK31" s="15"/>
      <c r="AFL31" s="13"/>
      <c r="AFM31" s="9"/>
      <c r="AFN31" s="8"/>
      <c r="AFO31" s="8"/>
      <c r="AFP31" s="13"/>
      <c r="AFQ31" s="13"/>
      <c r="AFR31" s="14"/>
      <c r="AFS31" s="15"/>
      <c r="AFT31" s="13"/>
      <c r="AFU31" s="9"/>
      <c r="AFV31" s="8"/>
      <c r="AFW31" s="8"/>
      <c r="AFX31" s="13"/>
      <c r="AFY31" s="13"/>
      <c r="AFZ31" s="14"/>
      <c r="AGA31" s="15"/>
      <c r="AGB31" s="13"/>
      <c r="AGC31" s="9"/>
      <c r="AGD31" s="8"/>
      <c r="AGE31" s="8"/>
      <c r="AGF31" s="13"/>
      <c r="AGG31" s="13"/>
      <c r="AGH31" s="14"/>
      <c r="AGI31" s="15"/>
      <c r="AGJ31" s="13"/>
      <c r="AGK31" s="9"/>
      <c r="AGL31" s="8"/>
      <c r="AGM31" s="8"/>
      <c r="AGN31" s="13"/>
      <c r="AGO31" s="13"/>
      <c r="AGP31" s="14"/>
      <c r="AGQ31" s="15"/>
      <c r="AGR31" s="13"/>
      <c r="AGS31" s="9"/>
      <c r="AGT31" s="8"/>
      <c r="AGU31" s="8"/>
      <c r="AGV31" s="13"/>
      <c r="AGW31" s="13"/>
      <c r="AGX31" s="14"/>
      <c r="AGY31" s="15"/>
      <c r="AGZ31" s="13"/>
      <c r="AHA31" s="9"/>
      <c r="AHB31" s="8"/>
      <c r="AHC31" s="8"/>
      <c r="AHD31" s="13"/>
      <c r="AHE31" s="13"/>
      <c r="AHF31" s="14"/>
      <c r="AHG31" s="15"/>
      <c r="AHH31" s="13"/>
      <c r="AHI31" s="9"/>
      <c r="AHJ31" s="8"/>
      <c r="AHK31" s="8"/>
      <c r="AHL31" s="13"/>
      <c r="AHM31" s="13"/>
      <c r="AHN31" s="14"/>
      <c r="AHO31" s="15"/>
      <c r="AHP31" s="13"/>
      <c r="AHQ31" s="9"/>
      <c r="AHR31" s="8"/>
      <c r="AHS31" s="8"/>
      <c r="AHT31" s="13"/>
      <c r="AHU31" s="13"/>
      <c r="AHV31" s="14"/>
      <c r="AHW31" s="15"/>
      <c r="AHX31" s="13"/>
      <c r="AHY31" s="9"/>
      <c r="AHZ31" s="8"/>
      <c r="AIA31" s="8"/>
      <c r="AIB31" s="13"/>
      <c r="AIC31" s="13"/>
      <c r="AID31" s="14"/>
      <c r="AIE31" s="15"/>
      <c r="AIF31" s="13"/>
      <c r="AIG31" s="9"/>
      <c r="AIH31" s="8"/>
      <c r="AII31" s="8"/>
      <c r="AIJ31" s="13"/>
      <c r="AIK31" s="13"/>
      <c r="AIL31" s="14"/>
      <c r="AIM31" s="15"/>
      <c r="AIN31" s="13"/>
      <c r="AIO31" s="9"/>
      <c r="AIP31" s="8"/>
      <c r="AIQ31" s="8"/>
      <c r="AIR31" s="13"/>
      <c r="AIS31" s="13"/>
      <c r="AIT31" s="14"/>
      <c r="AIU31" s="15"/>
      <c r="AIV31" s="13"/>
      <c r="AIW31" s="9"/>
      <c r="AIX31" s="8"/>
      <c r="AIY31" s="8"/>
      <c r="AIZ31" s="13"/>
      <c r="AJA31" s="13"/>
      <c r="AJB31" s="14"/>
      <c r="AJC31" s="15"/>
      <c r="AJD31" s="13"/>
      <c r="AJE31" s="9"/>
      <c r="AJF31" s="8"/>
      <c r="AJG31" s="8"/>
      <c r="AJH31" s="13"/>
      <c r="AJI31" s="13"/>
      <c r="AJJ31" s="14"/>
      <c r="AJK31" s="15"/>
      <c r="AJL31" s="13"/>
      <c r="AJM31" s="9"/>
      <c r="AJN31" s="8"/>
      <c r="AJO31" s="8"/>
      <c r="AJP31" s="13"/>
      <c r="AJQ31" s="13"/>
      <c r="AJR31" s="14"/>
      <c r="AJS31" s="15"/>
      <c r="AJT31" s="13"/>
      <c r="AJU31" s="9"/>
      <c r="AJV31" s="8"/>
      <c r="AJW31" s="8"/>
      <c r="AJX31" s="13"/>
      <c r="AJY31" s="13"/>
      <c r="AJZ31" s="14"/>
      <c r="AKA31" s="15"/>
      <c r="AKB31" s="13"/>
      <c r="AKC31" s="9"/>
      <c r="AKD31" s="8"/>
      <c r="AKE31" s="8"/>
      <c r="AKF31" s="13"/>
      <c r="AKG31" s="13"/>
      <c r="AKH31" s="14"/>
      <c r="AKI31" s="15"/>
      <c r="AKJ31" s="13"/>
      <c r="AKK31" s="9"/>
      <c r="AKL31" s="8"/>
      <c r="AKM31" s="8"/>
      <c r="AKN31" s="13"/>
      <c r="AKO31" s="13"/>
      <c r="AKP31" s="14"/>
      <c r="AKQ31" s="15"/>
      <c r="AKR31" s="13"/>
      <c r="AKS31" s="9"/>
      <c r="AKT31" s="8"/>
      <c r="AKU31" s="8"/>
      <c r="AKV31" s="13"/>
      <c r="AKW31" s="13"/>
      <c r="AKX31" s="14"/>
      <c r="AKY31" s="15"/>
      <c r="AKZ31" s="13"/>
      <c r="ALA31" s="9"/>
      <c r="ALB31" s="8"/>
      <c r="ALC31" s="8"/>
      <c r="ALD31" s="13"/>
      <c r="ALE31" s="13"/>
      <c r="ALF31" s="14"/>
      <c r="ALG31" s="15"/>
      <c r="ALH31" s="13"/>
      <c r="ALI31" s="9"/>
      <c r="ALJ31" s="8"/>
      <c r="ALK31" s="8"/>
      <c r="ALL31" s="13"/>
      <c r="ALM31" s="13"/>
      <c r="ALN31" s="14"/>
      <c r="ALO31" s="15"/>
      <c r="ALP31" s="13"/>
      <c r="ALQ31" s="9"/>
      <c r="ALR31" s="8"/>
      <c r="ALS31" s="8"/>
      <c r="ALT31" s="13"/>
      <c r="ALU31" s="13"/>
      <c r="ALV31" s="14"/>
      <c r="ALW31" s="15"/>
      <c r="ALX31" s="13"/>
      <c r="ALY31" s="9"/>
      <c r="ALZ31" s="8"/>
      <c r="AMA31" s="8"/>
      <c r="AMB31" s="13"/>
      <c r="AMC31" s="13"/>
      <c r="AMD31" s="14"/>
      <c r="AME31" s="15"/>
      <c r="AMF31" s="13"/>
      <c r="AMG31" s="9"/>
      <c r="AMH31" s="8"/>
      <c r="AMI31" s="8"/>
      <c r="AMJ31" s="13"/>
      <c r="AMK31" s="13"/>
      <c r="AML31" s="14"/>
      <c r="AMM31" s="15"/>
      <c r="AMN31" s="13"/>
      <c r="AMO31" s="9"/>
      <c r="AMP31" s="8"/>
      <c r="AMQ31" s="8"/>
      <c r="AMR31" s="13"/>
      <c r="AMS31" s="13"/>
      <c r="AMT31" s="14"/>
      <c r="AMU31" s="15"/>
      <c r="AMV31" s="13"/>
      <c r="AMW31" s="9"/>
      <c r="AMX31" s="8"/>
      <c r="AMY31" s="8"/>
      <c r="AMZ31" s="13"/>
      <c r="ANA31" s="13"/>
      <c r="ANB31" s="14"/>
      <c r="ANC31" s="15"/>
      <c r="AND31" s="13"/>
      <c r="ANE31" s="9"/>
      <c r="ANF31" s="8"/>
      <c r="ANG31" s="8"/>
      <c r="ANH31" s="13"/>
      <c r="ANI31" s="13"/>
      <c r="ANJ31" s="14"/>
      <c r="ANK31" s="15"/>
      <c r="ANL31" s="13"/>
      <c r="ANM31" s="9"/>
      <c r="ANN31" s="8"/>
      <c r="ANO31" s="8"/>
      <c r="ANP31" s="13"/>
      <c r="ANQ31" s="13"/>
      <c r="ANR31" s="14"/>
      <c r="ANS31" s="15"/>
      <c r="ANT31" s="13"/>
      <c r="ANU31" s="9"/>
      <c r="ANV31" s="8"/>
      <c r="ANW31" s="8"/>
      <c r="ANX31" s="13"/>
      <c r="ANY31" s="13"/>
      <c r="ANZ31" s="14"/>
      <c r="AOA31" s="15"/>
      <c r="AOB31" s="13"/>
      <c r="AOC31" s="9"/>
      <c r="AOD31" s="8"/>
      <c r="AOE31" s="8"/>
      <c r="AOF31" s="13"/>
      <c r="AOG31" s="13"/>
      <c r="AOH31" s="14"/>
      <c r="AOI31" s="15"/>
      <c r="AOJ31" s="13"/>
      <c r="AOK31" s="9"/>
      <c r="AOL31" s="8"/>
      <c r="AOM31" s="8"/>
      <c r="AON31" s="13"/>
      <c r="AOO31" s="13"/>
      <c r="AOP31" s="14"/>
      <c r="AOQ31" s="15"/>
      <c r="AOR31" s="13"/>
      <c r="AOS31" s="9"/>
      <c r="AOT31" s="8"/>
      <c r="AOU31" s="8"/>
      <c r="AOV31" s="13"/>
      <c r="AOW31" s="13"/>
      <c r="AOX31" s="14"/>
      <c r="AOY31" s="15"/>
      <c r="AOZ31" s="13"/>
      <c r="APA31" s="9"/>
      <c r="APB31" s="8"/>
      <c r="APC31" s="8"/>
      <c r="APD31" s="13"/>
      <c r="APE31" s="13"/>
      <c r="APF31" s="14"/>
      <c r="APG31" s="15"/>
      <c r="APH31" s="13"/>
      <c r="API31" s="9"/>
      <c r="APJ31" s="8"/>
      <c r="APK31" s="8"/>
      <c r="APL31" s="13"/>
      <c r="APM31" s="13"/>
      <c r="APN31" s="14"/>
      <c r="APO31" s="15"/>
      <c r="APP31" s="13"/>
      <c r="APQ31" s="9"/>
      <c r="APR31" s="8"/>
      <c r="APS31" s="8"/>
      <c r="APT31" s="13"/>
      <c r="APU31" s="13"/>
      <c r="APV31" s="14"/>
      <c r="APW31" s="15"/>
      <c r="APX31" s="13"/>
      <c r="APY31" s="9"/>
      <c r="APZ31" s="8"/>
      <c r="AQA31" s="8"/>
      <c r="AQB31" s="13"/>
      <c r="AQC31" s="13"/>
      <c r="AQD31" s="14"/>
      <c r="AQE31" s="15"/>
      <c r="AQF31" s="13"/>
      <c r="AQG31" s="9"/>
      <c r="AQH31" s="8"/>
      <c r="AQI31" s="8"/>
      <c r="AQJ31" s="13"/>
      <c r="AQK31" s="13"/>
      <c r="AQL31" s="14"/>
      <c r="AQM31" s="15"/>
      <c r="AQN31" s="13"/>
      <c r="AQO31" s="9"/>
      <c r="AQP31" s="8"/>
      <c r="AQQ31" s="8"/>
      <c r="AQR31" s="13"/>
      <c r="AQS31" s="13"/>
      <c r="AQT31" s="14"/>
      <c r="AQU31" s="15"/>
      <c r="AQV31" s="13"/>
      <c r="AQW31" s="9"/>
      <c r="AQX31" s="8"/>
      <c r="AQY31" s="8"/>
      <c r="AQZ31" s="13"/>
      <c r="ARA31" s="13"/>
      <c r="ARB31" s="14"/>
      <c r="ARC31" s="15"/>
      <c r="ARD31" s="13"/>
      <c r="ARE31" s="9"/>
      <c r="ARF31" s="8"/>
      <c r="ARG31" s="8"/>
      <c r="ARH31" s="13"/>
      <c r="ARI31" s="13"/>
      <c r="ARJ31" s="14"/>
      <c r="ARK31" s="15"/>
      <c r="ARL31" s="13"/>
      <c r="ARM31" s="9"/>
      <c r="ARN31" s="8"/>
      <c r="ARO31" s="8"/>
      <c r="ARP31" s="13"/>
      <c r="ARQ31" s="13"/>
      <c r="ARR31" s="14"/>
      <c r="ARS31" s="15"/>
      <c r="ART31" s="13"/>
      <c r="ARU31" s="9"/>
      <c r="ARV31" s="8"/>
      <c r="ARW31" s="8"/>
      <c r="ARX31" s="13"/>
      <c r="ARY31" s="13"/>
      <c r="ARZ31" s="14"/>
      <c r="ASA31" s="15"/>
      <c r="ASB31" s="13"/>
      <c r="ASC31" s="9"/>
      <c r="ASD31" s="8"/>
      <c r="ASE31" s="8"/>
      <c r="ASF31" s="13"/>
      <c r="ASG31" s="13"/>
      <c r="ASH31" s="14"/>
      <c r="ASI31" s="15"/>
      <c r="ASJ31" s="13"/>
      <c r="ASK31" s="9"/>
      <c r="ASL31" s="8"/>
      <c r="ASM31" s="8"/>
      <c r="ASN31" s="13"/>
      <c r="ASO31" s="13"/>
      <c r="ASP31" s="14"/>
      <c r="ASQ31" s="15"/>
      <c r="ASR31" s="13"/>
      <c r="ASS31" s="9"/>
      <c r="AST31" s="8"/>
      <c r="ASU31" s="8"/>
      <c r="ASV31" s="13"/>
      <c r="ASW31" s="13"/>
      <c r="ASX31" s="14"/>
      <c r="ASY31" s="15"/>
      <c r="ASZ31" s="13"/>
      <c r="ATA31" s="9"/>
      <c r="ATB31" s="8"/>
      <c r="ATC31" s="8"/>
      <c r="ATD31" s="13"/>
      <c r="ATE31" s="13"/>
      <c r="ATF31" s="14"/>
      <c r="ATG31" s="15"/>
      <c r="ATH31" s="13"/>
      <c r="ATI31" s="9"/>
      <c r="ATJ31" s="8"/>
      <c r="ATK31" s="8"/>
      <c r="ATL31" s="13"/>
      <c r="ATM31" s="13"/>
      <c r="ATN31" s="14"/>
      <c r="ATO31" s="15"/>
      <c r="ATP31" s="13"/>
      <c r="ATQ31" s="9"/>
      <c r="ATR31" s="8"/>
      <c r="ATS31" s="8"/>
      <c r="ATT31" s="13"/>
      <c r="ATU31" s="13"/>
      <c r="ATV31" s="14"/>
      <c r="ATW31" s="15"/>
      <c r="ATX31" s="13"/>
      <c r="ATY31" s="9"/>
      <c r="ATZ31" s="8"/>
      <c r="AUA31" s="8"/>
      <c r="AUB31" s="13"/>
      <c r="AUC31" s="13"/>
      <c r="AUD31" s="14"/>
      <c r="AUE31" s="15"/>
      <c r="AUF31" s="13"/>
      <c r="AUG31" s="9"/>
      <c r="AUH31" s="8"/>
      <c r="AUI31" s="8"/>
      <c r="AUJ31" s="13"/>
      <c r="AUK31" s="13"/>
      <c r="AUL31" s="14"/>
      <c r="AUM31" s="15"/>
      <c r="AUN31" s="13"/>
      <c r="AUO31" s="9"/>
      <c r="AUP31" s="8"/>
      <c r="AUQ31" s="8"/>
      <c r="AUR31" s="13"/>
      <c r="AUS31" s="13"/>
      <c r="AUT31" s="14"/>
      <c r="AUU31" s="15"/>
      <c r="AUV31" s="13"/>
      <c r="AUW31" s="9"/>
      <c r="AUX31" s="8"/>
      <c r="AUY31" s="8"/>
      <c r="AUZ31" s="13"/>
      <c r="AVA31" s="13"/>
      <c r="AVB31" s="14"/>
      <c r="AVC31" s="15"/>
      <c r="AVD31" s="13"/>
      <c r="AVE31" s="9"/>
      <c r="AVF31" s="8"/>
      <c r="AVG31" s="8"/>
      <c r="AVH31" s="13"/>
      <c r="AVI31" s="13"/>
      <c r="AVJ31" s="14"/>
      <c r="AVK31" s="15"/>
      <c r="AVL31" s="13"/>
      <c r="AVM31" s="9"/>
      <c r="AVN31" s="8"/>
      <c r="AVO31" s="8"/>
      <c r="AVP31" s="13"/>
      <c r="AVQ31" s="13"/>
      <c r="AVR31" s="14"/>
      <c r="AVS31" s="15"/>
      <c r="AVT31" s="13"/>
      <c r="AVU31" s="9"/>
      <c r="AVV31" s="8"/>
      <c r="AVW31" s="8"/>
      <c r="AVX31" s="13"/>
      <c r="AVY31" s="13"/>
      <c r="AVZ31" s="14"/>
      <c r="AWA31" s="15"/>
      <c r="AWB31" s="13"/>
      <c r="AWC31" s="9"/>
      <c r="AWD31" s="8"/>
      <c r="AWE31" s="8"/>
      <c r="AWF31" s="13"/>
      <c r="AWG31" s="13"/>
      <c r="AWH31" s="14"/>
      <c r="AWI31" s="15"/>
      <c r="AWJ31" s="13"/>
      <c r="AWK31" s="9"/>
      <c r="AWL31" s="8"/>
      <c r="AWM31" s="8"/>
      <c r="AWN31" s="13"/>
      <c r="AWO31" s="13"/>
      <c r="AWP31" s="14"/>
      <c r="AWQ31" s="15"/>
      <c r="AWR31" s="13"/>
      <c r="AWS31" s="9"/>
      <c r="AWT31" s="8"/>
      <c r="AWU31" s="8"/>
      <c r="AWV31" s="13"/>
      <c r="AWW31" s="13"/>
      <c r="AWX31" s="14"/>
      <c r="AWY31" s="15"/>
      <c r="AWZ31" s="13"/>
      <c r="AXA31" s="9"/>
      <c r="AXB31" s="8"/>
      <c r="AXC31" s="8"/>
      <c r="AXD31" s="13"/>
      <c r="AXE31" s="13"/>
      <c r="AXF31" s="14"/>
      <c r="AXG31" s="15"/>
      <c r="AXH31" s="13"/>
      <c r="AXI31" s="9"/>
      <c r="AXJ31" s="8"/>
      <c r="AXK31" s="8"/>
      <c r="AXL31" s="13"/>
      <c r="AXM31" s="13"/>
      <c r="AXN31" s="14"/>
      <c r="AXO31" s="15"/>
      <c r="AXP31" s="13"/>
      <c r="AXQ31" s="9"/>
      <c r="AXR31" s="8"/>
      <c r="AXS31" s="8"/>
      <c r="AXT31" s="13"/>
      <c r="AXU31" s="13"/>
      <c r="AXV31" s="14"/>
      <c r="AXW31" s="15"/>
      <c r="AXX31" s="13"/>
      <c r="AXY31" s="9"/>
      <c r="AXZ31" s="8"/>
      <c r="AYA31" s="8"/>
      <c r="AYB31" s="13"/>
      <c r="AYC31" s="13"/>
      <c r="AYD31" s="14"/>
      <c r="AYE31" s="15"/>
      <c r="AYF31" s="13"/>
      <c r="AYG31" s="9"/>
      <c r="AYH31" s="8"/>
      <c r="AYI31" s="8"/>
      <c r="AYJ31" s="13"/>
      <c r="AYK31" s="13"/>
      <c r="AYL31" s="14"/>
      <c r="AYM31" s="15"/>
      <c r="AYN31" s="13"/>
      <c r="AYO31" s="9"/>
      <c r="AYP31" s="8"/>
      <c r="AYQ31" s="8"/>
      <c r="AYR31" s="13"/>
      <c r="AYS31" s="13"/>
      <c r="AYT31" s="14"/>
      <c r="AYU31" s="15"/>
      <c r="AYV31" s="13"/>
      <c r="AYW31" s="9"/>
      <c r="AYX31" s="8"/>
      <c r="AYY31" s="8"/>
      <c r="AYZ31" s="13"/>
      <c r="AZA31" s="13"/>
      <c r="AZB31" s="14"/>
      <c r="AZC31" s="15"/>
      <c r="AZD31" s="13"/>
      <c r="AZE31" s="9"/>
      <c r="AZF31" s="8"/>
      <c r="AZG31" s="8"/>
      <c r="AZH31" s="13"/>
      <c r="AZI31" s="13"/>
      <c r="AZJ31" s="14"/>
      <c r="AZK31" s="15"/>
      <c r="AZL31" s="13"/>
      <c r="AZM31" s="9"/>
      <c r="AZN31" s="8"/>
      <c r="AZO31" s="8"/>
      <c r="AZP31" s="13"/>
      <c r="AZQ31" s="13"/>
      <c r="AZR31" s="14"/>
      <c r="AZS31" s="15"/>
      <c r="AZT31" s="13"/>
      <c r="AZU31" s="9"/>
      <c r="AZV31" s="8"/>
      <c r="AZW31" s="8"/>
      <c r="AZX31" s="13"/>
      <c r="AZY31" s="13"/>
      <c r="AZZ31" s="14"/>
      <c r="BAA31" s="15"/>
      <c r="BAB31" s="13"/>
      <c r="BAC31" s="9"/>
      <c r="BAD31" s="8"/>
      <c r="BAE31" s="8"/>
      <c r="BAF31" s="13"/>
      <c r="BAG31" s="13"/>
      <c r="BAH31" s="14"/>
      <c r="BAI31" s="15"/>
      <c r="BAJ31" s="13"/>
      <c r="BAK31" s="9"/>
      <c r="BAL31" s="8"/>
      <c r="BAM31" s="8"/>
      <c r="BAN31" s="13"/>
      <c r="BAO31" s="13"/>
      <c r="BAP31" s="14"/>
      <c r="BAQ31" s="15"/>
      <c r="BAR31" s="13"/>
      <c r="BAS31" s="9"/>
      <c r="BAT31" s="8"/>
      <c r="BAU31" s="8"/>
      <c r="BAV31" s="13"/>
      <c r="BAW31" s="13"/>
      <c r="BAX31" s="14"/>
      <c r="BAY31" s="15"/>
      <c r="BAZ31" s="13"/>
      <c r="BBA31" s="9"/>
      <c r="BBB31" s="8"/>
      <c r="BBC31" s="8"/>
      <c r="BBD31" s="13"/>
      <c r="BBE31" s="13"/>
      <c r="BBF31" s="14"/>
      <c r="BBG31" s="15"/>
      <c r="BBH31" s="13"/>
      <c r="BBI31" s="9"/>
      <c r="BBJ31" s="8"/>
      <c r="BBK31" s="8"/>
      <c r="BBL31" s="13"/>
      <c r="BBM31" s="13"/>
      <c r="BBN31" s="14"/>
      <c r="BBO31" s="15"/>
      <c r="BBP31" s="13"/>
      <c r="BBQ31" s="9"/>
      <c r="BBR31" s="8"/>
      <c r="BBS31" s="8"/>
      <c r="BBT31" s="13"/>
      <c r="BBU31" s="13"/>
      <c r="BBV31" s="14"/>
      <c r="BBW31" s="15"/>
      <c r="BBX31" s="13"/>
      <c r="BBY31" s="9"/>
      <c r="BBZ31" s="8"/>
      <c r="BCA31" s="8"/>
      <c r="BCB31" s="13"/>
      <c r="BCC31" s="13"/>
      <c r="BCD31" s="14"/>
      <c r="BCE31" s="15"/>
      <c r="BCF31" s="13"/>
      <c r="BCG31" s="9"/>
      <c r="BCH31" s="8"/>
      <c r="BCI31" s="8"/>
      <c r="BCJ31" s="13"/>
      <c r="BCK31" s="13"/>
      <c r="BCL31" s="14"/>
      <c r="BCM31" s="15"/>
      <c r="BCN31" s="13"/>
      <c r="BCO31" s="9"/>
      <c r="BCP31" s="8"/>
      <c r="BCQ31" s="8"/>
      <c r="BCR31" s="13"/>
      <c r="BCS31" s="13"/>
      <c r="BCT31" s="14"/>
      <c r="BCU31" s="15"/>
      <c r="BCV31" s="13"/>
      <c r="BCW31" s="9"/>
      <c r="BCX31" s="8"/>
      <c r="BCY31" s="8"/>
      <c r="BCZ31" s="13"/>
      <c r="BDA31" s="13"/>
      <c r="BDB31" s="14"/>
      <c r="BDC31" s="15"/>
      <c r="BDD31" s="13"/>
      <c r="BDE31" s="9"/>
      <c r="BDF31" s="8"/>
      <c r="BDG31" s="8"/>
      <c r="BDH31" s="13"/>
      <c r="BDI31" s="13"/>
      <c r="BDJ31" s="14"/>
      <c r="BDK31" s="15"/>
      <c r="BDL31" s="13"/>
      <c r="BDM31" s="9"/>
      <c r="BDN31" s="8"/>
      <c r="BDO31" s="8"/>
      <c r="BDP31" s="13"/>
      <c r="BDQ31" s="13"/>
      <c r="BDR31" s="14"/>
      <c r="BDS31" s="15"/>
      <c r="BDT31" s="13"/>
      <c r="BDU31" s="9"/>
      <c r="BDV31" s="8"/>
      <c r="BDW31" s="8"/>
      <c r="BDX31" s="13"/>
      <c r="BDY31" s="13"/>
      <c r="BDZ31" s="14"/>
      <c r="BEA31" s="15"/>
      <c r="BEB31" s="13"/>
      <c r="BEC31" s="9"/>
      <c r="BED31" s="8"/>
      <c r="BEE31" s="8"/>
      <c r="BEF31" s="13"/>
      <c r="BEG31" s="13"/>
      <c r="BEH31" s="14"/>
      <c r="BEI31" s="15"/>
      <c r="BEJ31" s="13"/>
      <c r="BEK31" s="9"/>
      <c r="BEL31" s="8"/>
      <c r="BEM31" s="8"/>
      <c r="BEN31" s="13"/>
      <c r="BEO31" s="13"/>
      <c r="BEP31" s="14"/>
      <c r="BEQ31" s="15"/>
      <c r="BER31" s="13"/>
      <c r="BES31" s="9"/>
      <c r="BET31" s="8"/>
      <c r="BEU31" s="8"/>
      <c r="BEV31" s="13"/>
      <c r="BEW31" s="13"/>
      <c r="BEX31" s="14"/>
      <c r="BEY31" s="15"/>
      <c r="BEZ31" s="13"/>
      <c r="BFA31" s="9"/>
      <c r="BFB31" s="8"/>
      <c r="BFC31" s="8"/>
      <c r="BFD31" s="13"/>
      <c r="BFE31" s="13"/>
      <c r="BFF31" s="14"/>
      <c r="BFG31" s="15"/>
      <c r="BFH31" s="13"/>
      <c r="BFI31" s="9"/>
      <c r="BFJ31" s="8"/>
      <c r="BFK31" s="8"/>
      <c r="BFL31" s="13"/>
      <c r="BFM31" s="13"/>
      <c r="BFN31" s="14"/>
      <c r="BFO31" s="15"/>
      <c r="BFP31" s="13"/>
      <c r="BFQ31" s="9"/>
      <c r="BFR31" s="8"/>
      <c r="BFS31" s="8"/>
      <c r="BFT31" s="13"/>
      <c r="BFU31" s="13"/>
      <c r="BFV31" s="14"/>
      <c r="BFW31" s="15"/>
      <c r="BFX31" s="13"/>
      <c r="BFY31" s="9"/>
      <c r="BFZ31" s="8"/>
      <c r="BGA31" s="8"/>
      <c r="BGB31" s="13"/>
      <c r="BGC31" s="13"/>
      <c r="BGD31" s="14"/>
      <c r="BGE31" s="15"/>
      <c r="BGF31" s="13"/>
      <c r="BGG31" s="9"/>
      <c r="BGH31" s="8"/>
      <c r="BGI31" s="8"/>
      <c r="BGJ31" s="13"/>
      <c r="BGK31" s="13"/>
      <c r="BGL31" s="14"/>
      <c r="BGM31" s="15"/>
      <c r="BGN31" s="13"/>
      <c r="BGO31" s="9"/>
      <c r="BGP31" s="8"/>
      <c r="BGQ31" s="8"/>
      <c r="BGR31" s="13"/>
      <c r="BGS31" s="13"/>
      <c r="BGT31" s="14"/>
      <c r="BGU31" s="15"/>
      <c r="BGV31" s="13"/>
      <c r="BGW31" s="9"/>
      <c r="BGX31" s="8"/>
      <c r="BGY31" s="8"/>
      <c r="BGZ31" s="13"/>
      <c r="BHA31" s="13"/>
      <c r="BHB31" s="14"/>
      <c r="BHC31" s="15"/>
      <c r="BHD31" s="13"/>
      <c r="BHE31" s="9"/>
      <c r="BHF31" s="8"/>
      <c r="BHG31" s="8"/>
      <c r="BHH31" s="13"/>
      <c r="BHI31" s="13"/>
      <c r="BHJ31" s="14"/>
      <c r="BHK31" s="15"/>
      <c r="BHL31" s="13"/>
      <c r="BHM31" s="9"/>
      <c r="BHN31" s="8"/>
      <c r="BHO31" s="8"/>
      <c r="BHP31" s="13"/>
      <c r="BHQ31" s="13"/>
      <c r="BHR31" s="14"/>
      <c r="BHS31" s="15"/>
      <c r="BHT31" s="13"/>
      <c r="BHU31" s="9"/>
      <c r="BHV31" s="8"/>
      <c r="BHW31" s="8"/>
      <c r="BHX31" s="13"/>
      <c r="BHY31" s="13"/>
      <c r="BHZ31" s="14"/>
      <c r="BIA31" s="15"/>
      <c r="BIB31" s="13"/>
      <c r="BIC31" s="9"/>
      <c r="BID31" s="8"/>
      <c r="BIE31" s="8"/>
      <c r="BIF31" s="13"/>
      <c r="BIG31" s="13"/>
      <c r="BIH31" s="14"/>
      <c r="BII31" s="15"/>
      <c r="BIJ31" s="13"/>
      <c r="BIK31" s="9"/>
      <c r="BIL31" s="8"/>
      <c r="BIM31" s="8"/>
      <c r="BIN31" s="13"/>
      <c r="BIO31" s="13"/>
      <c r="BIP31" s="14"/>
      <c r="BIQ31" s="15"/>
      <c r="BIR31" s="13"/>
      <c r="BIS31" s="9"/>
      <c r="BIT31" s="8"/>
      <c r="BIU31" s="8"/>
      <c r="BIV31" s="13"/>
      <c r="BIW31" s="13"/>
      <c r="BIX31" s="14"/>
      <c r="BIY31" s="15"/>
      <c r="BIZ31" s="13"/>
      <c r="BJA31" s="9"/>
      <c r="BJB31" s="8"/>
      <c r="BJC31" s="8"/>
      <c r="BJD31" s="13"/>
      <c r="BJE31" s="13"/>
      <c r="BJF31" s="14"/>
      <c r="BJG31" s="15"/>
      <c r="BJH31" s="13"/>
      <c r="BJI31" s="9"/>
      <c r="BJJ31" s="8"/>
      <c r="BJK31" s="8"/>
      <c r="BJL31" s="13"/>
      <c r="BJM31" s="13"/>
      <c r="BJN31" s="14"/>
      <c r="BJO31" s="15"/>
      <c r="BJP31" s="13"/>
      <c r="BJQ31" s="9"/>
      <c r="BJR31" s="8"/>
      <c r="BJS31" s="8"/>
      <c r="BJT31" s="13"/>
      <c r="BJU31" s="13"/>
      <c r="BJV31" s="14"/>
      <c r="BJW31" s="15"/>
      <c r="BJX31" s="13"/>
      <c r="BJY31" s="9"/>
      <c r="BJZ31" s="8"/>
      <c r="BKA31" s="8"/>
      <c r="BKB31" s="13"/>
      <c r="BKC31" s="13"/>
      <c r="BKD31" s="14"/>
      <c r="BKE31" s="15"/>
      <c r="BKF31" s="13"/>
      <c r="BKG31" s="9"/>
      <c r="BKH31" s="8"/>
      <c r="BKI31" s="8"/>
      <c r="BKJ31" s="13"/>
      <c r="BKK31" s="13"/>
      <c r="BKL31" s="14"/>
      <c r="BKM31" s="15"/>
      <c r="BKN31" s="13"/>
      <c r="BKO31" s="9"/>
      <c r="BKP31" s="8"/>
      <c r="BKQ31" s="8"/>
      <c r="BKR31" s="13"/>
      <c r="BKS31" s="13"/>
      <c r="BKT31" s="14"/>
      <c r="BKU31" s="15"/>
      <c r="BKV31" s="13"/>
      <c r="BKW31" s="9"/>
      <c r="BKX31" s="8"/>
      <c r="BKY31" s="8"/>
      <c r="BKZ31" s="13"/>
      <c r="BLA31" s="13"/>
      <c r="BLB31" s="14"/>
      <c r="BLC31" s="15"/>
      <c r="BLD31" s="13"/>
      <c r="BLE31" s="9"/>
      <c r="BLF31" s="8"/>
      <c r="BLG31" s="8"/>
      <c r="BLH31" s="13"/>
      <c r="BLI31" s="13"/>
      <c r="BLJ31" s="14"/>
      <c r="BLK31" s="15"/>
      <c r="BLL31" s="13"/>
      <c r="BLM31" s="9"/>
      <c r="BLN31" s="8"/>
      <c r="BLO31" s="8"/>
      <c r="BLP31" s="13"/>
      <c r="BLQ31" s="13"/>
      <c r="BLR31" s="14"/>
      <c r="BLS31" s="15"/>
      <c r="BLT31" s="13"/>
      <c r="BLU31" s="9"/>
      <c r="BLV31" s="8"/>
      <c r="BLW31" s="8"/>
      <c r="BLX31" s="13"/>
      <c r="BLY31" s="13"/>
      <c r="BLZ31" s="14"/>
      <c r="BMA31" s="15"/>
      <c r="BMB31" s="13"/>
      <c r="BMC31" s="9"/>
      <c r="BMD31" s="8"/>
      <c r="BME31" s="8"/>
      <c r="BMF31" s="13"/>
      <c r="BMG31" s="13"/>
      <c r="BMH31" s="14"/>
      <c r="BMI31" s="15"/>
      <c r="BMJ31" s="13"/>
      <c r="BMK31" s="9"/>
      <c r="BML31" s="8"/>
      <c r="BMM31" s="8"/>
      <c r="BMN31" s="13"/>
      <c r="BMO31" s="13"/>
      <c r="BMP31" s="14"/>
      <c r="BMQ31" s="15"/>
      <c r="BMR31" s="13"/>
      <c r="BMS31" s="9"/>
      <c r="BMT31" s="8"/>
      <c r="BMU31" s="8"/>
      <c r="BMV31" s="13"/>
      <c r="BMW31" s="13"/>
      <c r="BMX31" s="14"/>
      <c r="BMY31" s="15"/>
      <c r="BMZ31" s="13"/>
      <c r="BNA31" s="9"/>
      <c r="BNB31" s="8"/>
      <c r="BNC31" s="8"/>
      <c r="BND31" s="13"/>
      <c r="BNE31" s="13"/>
      <c r="BNF31" s="14"/>
      <c r="BNG31" s="15"/>
      <c r="BNH31" s="13"/>
      <c r="BNI31" s="9"/>
      <c r="BNJ31" s="8"/>
      <c r="BNK31" s="8"/>
      <c r="BNL31" s="13"/>
      <c r="BNM31" s="13"/>
      <c r="BNN31" s="14"/>
      <c r="BNO31" s="15"/>
      <c r="BNP31" s="13"/>
      <c r="BNQ31" s="9"/>
      <c r="BNR31" s="8"/>
      <c r="BNS31" s="8"/>
      <c r="BNT31" s="13"/>
      <c r="BNU31" s="13"/>
      <c r="BNV31" s="14"/>
      <c r="BNW31" s="15"/>
      <c r="BNX31" s="13"/>
      <c r="BNY31" s="9"/>
      <c r="BNZ31" s="8"/>
      <c r="BOA31" s="8"/>
      <c r="BOB31" s="13"/>
      <c r="BOC31" s="13"/>
      <c r="BOD31" s="14"/>
      <c r="BOE31" s="15"/>
      <c r="BOF31" s="13"/>
      <c r="BOG31" s="9"/>
      <c r="BOH31" s="8"/>
      <c r="BOI31" s="8"/>
      <c r="BOJ31" s="13"/>
      <c r="BOK31" s="13"/>
      <c r="BOL31" s="14"/>
      <c r="BOM31" s="15"/>
      <c r="BON31" s="13"/>
      <c r="BOO31" s="9"/>
      <c r="BOP31" s="8"/>
      <c r="BOQ31" s="8"/>
      <c r="BOR31" s="13"/>
      <c r="BOS31" s="13"/>
      <c r="BOT31" s="14"/>
      <c r="BOU31" s="15"/>
      <c r="BOV31" s="13"/>
      <c r="BOW31" s="9"/>
      <c r="BOX31" s="8"/>
      <c r="BOY31" s="8"/>
      <c r="BOZ31" s="13"/>
      <c r="BPA31" s="13"/>
      <c r="BPB31" s="14"/>
      <c r="BPC31" s="15"/>
      <c r="BPD31" s="13"/>
      <c r="BPE31" s="9"/>
      <c r="BPF31" s="8"/>
      <c r="BPG31" s="8"/>
      <c r="BPH31" s="13"/>
      <c r="BPI31" s="13"/>
      <c r="BPJ31" s="14"/>
      <c r="BPK31" s="15"/>
      <c r="BPL31" s="13"/>
      <c r="BPM31" s="9"/>
      <c r="BPN31" s="8"/>
      <c r="BPO31" s="8"/>
      <c r="BPP31" s="13"/>
      <c r="BPQ31" s="13"/>
      <c r="BPR31" s="14"/>
      <c r="BPS31" s="15"/>
      <c r="BPT31" s="13"/>
      <c r="BPU31" s="9"/>
      <c r="BPV31" s="8"/>
      <c r="BPW31" s="8"/>
      <c r="BPX31" s="13"/>
      <c r="BPY31" s="13"/>
      <c r="BPZ31" s="14"/>
      <c r="BQA31" s="15"/>
      <c r="BQB31" s="13"/>
      <c r="BQC31" s="9"/>
      <c r="BQD31" s="8"/>
      <c r="BQE31" s="8"/>
      <c r="BQF31" s="13"/>
      <c r="BQG31" s="13"/>
      <c r="BQH31" s="14"/>
      <c r="BQI31" s="15"/>
      <c r="BQJ31" s="13"/>
      <c r="BQK31" s="9"/>
      <c r="BQL31" s="8"/>
      <c r="BQM31" s="8"/>
      <c r="BQN31" s="13"/>
      <c r="BQO31" s="13"/>
      <c r="BQP31" s="14"/>
      <c r="BQQ31" s="15"/>
      <c r="BQR31" s="13"/>
      <c r="BQS31" s="9"/>
      <c r="BQT31" s="8"/>
      <c r="BQU31" s="8"/>
      <c r="BQV31" s="13"/>
      <c r="BQW31" s="13"/>
      <c r="BQX31" s="14"/>
      <c r="BQY31" s="15"/>
      <c r="BQZ31" s="13"/>
      <c r="BRA31" s="9"/>
      <c r="BRB31" s="8"/>
      <c r="BRC31" s="8"/>
      <c r="BRD31" s="13"/>
      <c r="BRE31" s="13"/>
      <c r="BRF31" s="14"/>
      <c r="BRG31" s="15"/>
      <c r="BRH31" s="13"/>
      <c r="BRI31" s="9"/>
      <c r="BRJ31" s="8"/>
      <c r="BRK31" s="8"/>
      <c r="BRL31" s="13"/>
      <c r="BRM31" s="13"/>
      <c r="BRN31" s="14"/>
      <c r="BRO31" s="15"/>
      <c r="BRP31" s="13"/>
      <c r="BRQ31" s="9"/>
      <c r="BRR31" s="8"/>
      <c r="BRS31" s="8"/>
      <c r="BRT31" s="13"/>
      <c r="BRU31" s="13"/>
      <c r="BRV31" s="14"/>
      <c r="BRW31" s="15"/>
      <c r="BRX31" s="13"/>
      <c r="BRY31" s="9"/>
      <c r="BRZ31" s="8"/>
      <c r="BSA31" s="8"/>
      <c r="BSB31" s="13"/>
      <c r="BSC31" s="13"/>
      <c r="BSD31" s="14"/>
      <c r="BSE31" s="15"/>
      <c r="BSF31" s="13"/>
      <c r="BSG31" s="9"/>
      <c r="BSH31" s="8"/>
      <c r="BSI31" s="8"/>
      <c r="BSJ31" s="13"/>
      <c r="BSK31" s="13"/>
      <c r="BSL31" s="14"/>
      <c r="BSM31" s="15"/>
      <c r="BSN31" s="13"/>
      <c r="BSO31" s="9"/>
      <c r="BSP31" s="8"/>
      <c r="BSQ31" s="8"/>
      <c r="BSR31" s="13"/>
      <c r="BSS31" s="13"/>
      <c r="BST31" s="14"/>
      <c r="BSU31" s="15"/>
      <c r="BSV31" s="13"/>
      <c r="BSW31" s="9"/>
      <c r="BSX31" s="8"/>
      <c r="BSY31" s="8"/>
      <c r="BSZ31" s="13"/>
      <c r="BTA31" s="13"/>
      <c r="BTB31" s="14"/>
      <c r="BTC31" s="15"/>
      <c r="BTD31" s="13"/>
      <c r="BTE31" s="9"/>
      <c r="BTF31" s="8"/>
      <c r="BTG31" s="8"/>
      <c r="BTH31" s="13"/>
      <c r="BTI31" s="13"/>
      <c r="BTJ31" s="14"/>
      <c r="BTK31" s="15"/>
      <c r="BTL31" s="13"/>
      <c r="BTM31" s="9"/>
      <c r="BTN31" s="8"/>
      <c r="BTO31" s="8"/>
      <c r="BTP31" s="13"/>
      <c r="BTQ31" s="13"/>
      <c r="BTR31" s="14"/>
      <c r="BTS31" s="15"/>
      <c r="BTT31" s="13"/>
      <c r="BTU31" s="9"/>
      <c r="BTV31" s="8"/>
      <c r="BTW31" s="8"/>
      <c r="BTX31" s="13"/>
      <c r="BTY31" s="13"/>
      <c r="BTZ31" s="14"/>
      <c r="BUA31" s="15"/>
      <c r="BUB31" s="13"/>
      <c r="BUC31" s="9"/>
      <c r="BUD31" s="8"/>
      <c r="BUE31" s="8"/>
      <c r="BUF31" s="13"/>
      <c r="BUG31" s="13"/>
      <c r="BUH31" s="14"/>
      <c r="BUI31" s="15"/>
      <c r="BUJ31" s="13"/>
      <c r="BUK31" s="9"/>
      <c r="BUL31" s="8"/>
      <c r="BUM31" s="8"/>
      <c r="BUN31" s="13"/>
      <c r="BUO31" s="13"/>
      <c r="BUP31" s="14"/>
      <c r="BUQ31" s="15"/>
      <c r="BUR31" s="13"/>
      <c r="BUS31" s="9"/>
      <c r="BUT31" s="8"/>
      <c r="BUU31" s="8"/>
      <c r="BUV31" s="13"/>
      <c r="BUW31" s="13"/>
      <c r="BUX31" s="14"/>
      <c r="BUY31" s="15"/>
      <c r="BUZ31" s="13"/>
      <c r="BVA31" s="9"/>
      <c r="BVB31" s="8"/>
      <c r="BVC31" s="8"/>
      <c r="BVD31" s="13"/>
      <c r="BVE31" s="13"/>
      <c r="BVF31" s="14"/>
      <c r="BVG31" s="15"/>
      <c r="BVH31" s="13"/>
      <c r="BVI31" s="9"/>
      <c r="BVJ31" s="8"/>
      <c r="BVK31" s="8"/>
      <c r="BVL31" s="13"/>
      <c r="BVM31" s="13"/>
      <c r="BVN31" s="14"/>
      <c r="BVO31" s="15"/>
      <c r="BVP31" s="13"/>
      <c r="BVQ31" s="9"/>
      <c r="BVR31" s="8"/>
      <c r="BVS31" s="8"/>
      <c r="BVT31" s="13"/>
      <c r="BVU31" s="13"/>
      <c r="BVV31" s="14"/>
      <c r="BVW31" s="15"/>
      <c r="BVX31" s="13"/>
      <c r="BVY31" s="9"/>
      <c r="BVZ31" s="8"/>
      <c r="BWA31" s="8"/>
      <c r="BWB31" s="13"/>
      <c r="BWC31" s="13"/>
      <c r="BWD31" s="14"/>
      <c r="BWE31" s="15"/>
      <c r="BWF31" s="13"/>
      <c r="BWG31" s="9"/>
      <c r="BWH31" s="8"/>
      <c r="BWI31" s="8"/>
      <c r="BWJ31" s="13"/>
      <c r="BWK31" s="13"/>
      <c r="BWL31" s="14"/>
      <c r="BWM31" s="15"/>
      <c r="BWN31" s="13"/>
      <c r="BWO31" s="9"/>
      <c r="BWP31" s="8"/>
      <c r="BWQ31" s="8"/>
      <c r="BWR31" s="13"/>
      <c r="BWS31" s="13"/>
      <c r="BWT31" s="14"/>
      <c r="BWU31" s="15"/>
      <c r="BWV31" s="13"/>
      <c r="BWW31" s="9"/>
      <c r="BWX31" s="8"/>
      <c r="BWY31" s="8"/>
      <c r="BWZ31" s="13"/>
      <c r="BXA31" s="13"/>
      <c r="BXB31" s="14"/>
      <c r="BXC31" s="15"/>
      <c r="BXD31" s="13"/>
      <c r="BXE31" s="9"/>
      <c r="BXF31" s="8"/>
      <c r="BXG31" s="8"/>
      <c r="BXH31" s="13"/>
      <c r="BXI31" s="13"/>
      <c r="BXJ31" s="14"/>
      <c r="BXK31" s="15"/>
      <c r="BXL31" s="13"/>
      <c r="BXM31" s="9"/>
      <c r="BXN31" s="8"/>
      <c r="BXO31" s="8"/>
      <c r="BXP31" s="13"/>
      <c r="BXQ31" s="13"/>
      <c r="BXR31" s="14"/>
      <c r="BXS31" s="15"/>
      <c r="BXT31" s="13"/>
      <c r="BXU31" s="9"/>
      <c r="BXV31" s="8"/>
      <c r="BXW31" s="8"/>
      <c r="BXX31" s="13"/>
      <c r="BXY31" s="13"/>
      <c r="BXZ31" s="14"/>
      <c r="BYA31" s="15"/>
      <c r="BYB31" s="13"/>
      <c r="BYC31" s="9"/>
      <c r="BYD31" s="8"/>
      <c r="BYE31" s="8"/>
      <c r="BYF31" s="13"/>
      <c r="BYG31" s="13"/>
      <c r="BYH31" s="14"/>
      <c r="BYI31" s="15"/>
      <c r="BYJ31" s="13"/>
      <c r="BYK31" s="9"/>
      <c r="BYL31" s="8"/>
      <c r="BYM31" s="8"/>
      <c r="BYN31" s="13"/>
      <c r="BYO31" s="13"/>
      <c r="BYP31" s="14"/>
      <c r="BYQ31" s="15"/>
      <c r="BYR31" s="13"/>
      <c r="BYS31" s="9"/>
      <c r="BYT31" s="8"/>
      <c r="BYU31" s="8"/>
      <c r="BYV31" s="13"/>
      <c r="BYW31" s="13"/>
      <c r="BYX31" s="14"/>
      <c r="BYY31" s="15"/>
      <c r="BYZ31" s="13"/>
      <c r="BZA31" s="9"/>
      <c r="BZB31" s="8"/>
      <c r="BZC31" s="8"/>
      <c r="BZD31" s="13"/>
      <c r="BZE31" s="13"/>
      <c r="BZF31" s="14"/>
      <c r="BZG31" s="15"/>
      <c r="BZH31" s="13"/>
      <c r="BZI31" s="9"/>
      <c r="BZJ31" s="8"/>
      <c r="BZK31" s="8"/>
      <c r="BZL31" s="13"/>
      <c r="BZM31" s="13"/>
      <c r="BZN31" s="14"/>
      <c r="BZO31" s="15"/>
      <c r="BZP31" s="13"/>
      <c r="BZQ31" s="9"/>
      <c r="BZR31" s="8"/>
      <c r="BZS31" s="8"/>
      <c r="BZT31" s="13"/>
      <c r="BZU31" s="13"/>
      <c r="BZV31" s="14"/>
      <c r="BZW31" s="15"/>
      <c r="BZX31" s="13"/>
      <c r="BZY31" s="9"/>
      <c r="BZZ31" s="8"/>
      <c r="CAA31" s="8"/>
      <c r="CAB31" s="13"/>
      <c r="CAC31" s="13"/>
      <c r="CAD31" s="14"/>
      <c r="CAE31" s="15"/>
      <c r="CAF31" s="13"/>
      <c r="CAG31" s="9"/>
      <c r="CAH31" s="8"/>
      <c r="CAI31" s="8"/>
      <c r="CAJ31" s="13"/>
      <c r="CAK31" s="13"/>
      <c r="CAL31" s="14"/>
      <c r="CAM31" s="15"/>
      <c r="CAN31" s="13"/>
      <c r="CAO31" s="9"/>
      <c r="CAP31" s="8"/>
      <c r="CAQ31" s="8"/>
      <c r="CAR31" s="13"/>
      <c r="CAS31" s="13"/>
      <c r="CAT31" s="14"/>
      <c r="CAU31" s="15"/>
      <c r="CAV31" s="13"/>
      <c r="CAW31" s="9"/>
      <c r="CAX31" s="8"/>
      <c r="CAY31" s="8"/>
      <c r="CAZ31" s="13"/>
      <c r="CBA31" s="13"/>
      <c r="CBB31" s="14"/>
      <c r="CBC31" s="15"/>
      <c r="CBD31" s="13"/>
      <c r="CBE31" s="9"/>
      <c r="CBF31" s="8"/>
      <c r="CBG31" s="8"/>
      <c r="CBH31" s="13"/>
      <c r="CBI31" s="13"/>
      <c r="CBJ31" s="14"/>
      <c r="CBK31" s="15"/>
      <c r="CBL31" s="13"/>
      <c r="CBM31" s="9"/>
      <c r="CBN31" s="8"/>
      <c r="CBO31" s="8"/>
      <c r="CBP31" s="13"/>
      <c r="CBQ31" s="13"/>
      <c r="CBR31" s="14"/>
      <c r="CBS31" s="15"/>
      <c r="CBT31" s="13"/>
      <c r="CBU31" s="9"/>
      <c r="CBV31" s="8"/>
      <c r="CBW31" s="8"/>
      <c r="CBX31" s="13"/>
      <c r="CBY31" s="13"/>
      <c r="CBZ31" s="14"/>
      <c r="CCA31" s="15"/>
      <c r="CCB31" s="13"/>
      <c r="CCC31" s="9"/>
      <c r="CCD31" s="8"/>
      <c r="CCE31" s="8"/>
      <c r="CCF31" s="13"/>
      <c r="CCG31" s="13"/>
      <c r="CCH31" s="14"/>
      <c r="CCI31" s="15"/>
      <c r="CCJ31" s="13"/>
      <c r="CCK31" s="9"/>
      <c r="CCL31" s="8"/>
      <c r="CCM31" s="8"/>
      <c r="CCN31" s="13"/>
      <c r="CCO31" s="13"/>
      <c r="CCP31" s="14"/>
      <c r="CCQ31" s="15"/>
      <c r="CCR31" s="13"/>
      <c r="CCS31" s="9"/>
      <c r="CCT31" s="8"/>
      <c r="CCU31" s="8"/>
      <c r="CCV31" s="13"/>
      <c r="CCW31" s="13"/>
      <c r="CCX31" s="14"/>
      <c r="CCY31" s="15"/>
      <c r="CCZ31" s="13"/>
      <c r="CDA31" s="9"/>
      <c r="CDB31" s="8"/>
      <c r="CDC31" s="8"/>
      <c r="CDD31" s="13"/>
      <c r="CDE31" s="13"/>
      <c r="CDF31" s="14"/>
      <c r="CDG31" s="15"/>
      <c r="CDH31" s="13"/>
      <c r="CDI31" s="9"/>
      <c r="CDJ31" s="8"/>
      <c r="CDK31" s="8"/>
      <c r="CDL31" s="13"/>
      <c r="CDM31" s="13"/>
      <c r="CDN31" s="14"/>
      <c r="CDO31" s="15"/>
      <c r="CDP31" s="13"/>
      <c r="CDQ31" s="9"/>
      <c r="CDR31" s="8"/>
      <c r="CDS31" s="8"/>
      <c r="CDT31" s="13"/>
      <c r="CDU31" s="13"/>
      <c r="CDV31" s="14"/>
      <c r="CDW31" s="15"/>
      <c r="CDX31" s="13"/>
      <c r="CDY31" s="9"/>
      <c r="CDZ31" s="8"/>
      <c r="CEA31" s="8"/>
      <c r="CEB31" s="13"/>
      <c r="CEC31" s="13"/>
      <c r="CED31" s="14"/>
      <c r="CEE31" s="15"/>
      <c r="CEF31" s="13"/>
      <c r="CEG31" s="9"/>
      <c r="CEH31" s="8"/>
      <c r="CEI31" s="8"/>
      <c r="CEJ31" s="13"/>
      <c r="CEK31" s="13"/>
      <c r="CEL31" s="14"/>
      <c r="CEM31" s="15"/>
      <c r="CEN31" s="13"/>
      <c r="CEO31" s="9"/>
      <c r="CEP31" s="8"/>
      <c r="CEQ31" s="8"/>
      <c r="CER31" s="13"/>
      <c r="CES31" s="13"/>
      <c r="CET31" s="14"/>
      <c r="CEU31" s="15"/>
      <c r="CEV31" s="13"/>
      <c r="CEW31" s="9"/>
      <c r="CEX31" s="8"/>
      <c r="CEY31" s="8"/>
      <c r="CEZ31" s="13"/>
      <c r="CFA31" s="13"/>
      <c r="CFB31" s="14"/>
      <c r="CFC31" s="15"/>
      <c r="CFD31" s="13"/>
      <c r="CFE31" s="9"/>
      <c r="CFF31" s="8"/>
      <c r="CFG31" s="8"/>
      <c r="CFH31" s="13"/>
      <c r="CFI31" s="13"/>
      <c r="CFJ31" s="14"/>
      <c r="CFK31" s="15"/>
      <c r="CFL31" s="13"/>
      <c r="CFM31" s="9"/>
      <c r="CFN31" s="8"/>
      <c r="CFO31" s="8"/>
      <c r="CFP31" s="13"/>
      <c r="CFQ31" s="13"/>
      <c r="CFR31" s="14"/>
      <c r="CFS31" s="15"/>
      <c r="CFT31" s="13"/>
      <c r="CFU31" s="9"/>
      <c r="CFV31" s="8"/>
      <c r="CFW31" s="8"/>
      <c r="CFX31" s="13"/>
      <c r="CFY31" s="13"/>
      <c r="CFZ31" s="14"/>
      <c r="CGA31" s="15"/>
      <c r="CGB31" s="13"/>
      <c r="CGC31" s="9"/>
      <c r="CGD31" s="8"/>
      <c r="CGE31" s="8"/>
      <c r="CGF31" s="13"/>
      <c r="CGG31" s="13"/>
      <c r="CGH31" s="14"/>
      <c r="CGI31" s="15"/>
      <c r="CGJ31" s="13"/>
      <c r="CGK31" s="9"/>
      <c r="CGL31" s="8"/>
      <c r="CGM31" s="8"/>
      <c r="CGN31" s="13"/>
      <c r="CGO31" s="13"/>
      <c r="CGP31" s="14"/>
      <c r="CGQ31" s="15"/>
      <c r="CGR31" s="13"/>
      <c r="CGS31" s="9"/>
      <c r="CGT31" s="8"/>
      <c r="CGU31" s="8"/>
      <c r="CGV31" s="13"/>
      <c r="CGW31" s="13"/>
      <c r="CGX31" s="14"/>
      <c r="CGY31" s="15"/>
      <c r="CGZ31" s="13"/>
      <c r="CHA31" s="9"/>
      <c r="CHB31" s="8"/>
      <c r="CHC31" s="8"/>
      <c r="CHD31" s="13"/>
      <c r="CHE31" s="13"/>
      <c r="CHF31" s="14"/>
      <c r="CHG31" s="15"/>
      <c r="CHH31" s="13"/>
      <c r="CHI31" s="9"/>
      <c r="CHJ31" s="8"/>
      <c r="CHK31" s="8"/>
      <c r="CHL31" s="13"/>
      <c r="CHM31" s="13"/>
      <c r="CHN31" s="14"/>
      <c r="CHO31" s="15"/>
      <c r="CHP31" s="13"/>
      <c r="CHQ31" s="9"/>
      <c r="CHR31" s="8"/>
      <c r="CHS31" s="8"/>
      <c r="CHT31" s="13"/>
      <c r="CHU31" s="13"/>
      <c r="CHV31" s="14"/>
      <c r="CHW31" s="15"/>
      <c r="CHX31" s="13"/>
      <c r="CHY31" s="9"/>
      <c r="CHZ31" s="8"/>
      <c r="CIA31" s="8"/>
      <c r="CIB31" s="13"/>
      <c r="CIC31" s="13"/>
      <c r="CID31" s="14"/>
      <c r="CIE31" s="15"/>
      <c r="CIF31" s="13"/>
      <c r="CIG31" s="9"/>
      <c r="CIH31" s="8"/>
      <c r="CII31" s="8"/>
      <c r="CIJ31" s="13"/>
      <c r="CIK31" s="13"/>
      <c r="CIL31" s="14"/>
      <c r="CIM31" s="15"/>
      <c r="CIN31" s="13"/>
      <c r="CIO31" s="9"/>
      <c r="CIP31" s="8"/>
      <c r="CIQ31" s="8"/>
      <c r="CIR31" s="13"/>
      <c r="CIS31" s="13"/>
      <c r="CIT31" s="14"/>
      <c r="CIU31" s="15"/>
      <c r="CIV31" s="13"/>
      <c r="CIW31" s="9"/>
      <c r="CIX31" s="8"/>
      <c r="CIY31" s="8"/>
      <c r="CIZ31" s="13"/>
      <c r="CJA31" s="13"/>
      <c r="CJB31" s="14"/>
      <c r="CJC31" s="15"/>
      <c r="CJD31" s="13"/>
      <c r="CJE31" s="9"/>
      <c r="CJF31" s="8"/>
      <c r="CJG31" s="8"/>
      <c r="CJH31" s="13"/>
      <c r="CJI31" s="13"/>
      <c r="CJJ31" s="14"/>
      <c r="CJK31" s="15"/>
      <c r="CJL31" s="13"/>
      <c r="CJM31" s="9"/>
      <c r="CJN31" s="8"/>
      <c r="CJO31" s="8"/>
      <c r="CJP31" s="13"/>
      <c r="CJQ31" s="13"/>
      <c r="CJR31" s="14"/>
      <c r="CJS31" s="15"/>
      <c r="CJT31" s="13"/>
      <c r="CJU31" s="9"/>
      <c r="CJV31" s="8"/>
      <c r="CJW31" s="8"/>
      <c r="CJX31" s="13"/>
      <c r="CJY31" s="13"/>
      <c r="CJZ31" s="14"/>
      <c r="CKA31" s="15"/>
      <c r="CKB31" s="13"/>
      <c r="CKC31" s="9"/>
      <c r="CKD31" s="8"/>
      <c r="CKE31" s="8"/>
      <c r="CKF31" s="13"/>
      <c r="CKG31" s="13"/>
      <c r="CKH31" s="14"/>
      <c r="CKI31" s="15"/>
      <c r="CKJ31" s="13"/>
      <c r="CKK31" s="9"/>
      <c r="CKL31" s="8"/>
      <c r="CKM31" s="8"/>
      <c r="CKN31" s="13"/>
      <c r="CKO31" s="13"/>
      <c r="CKP31" s="14"/>
      <c r="CKQ31" s="15"/>
      <c r="CKR31" s="13"/>
      <c r="CKS31" s="9"/>
      <c r="CKT31" s="8"/>
      <c r="CKU31" s="8"/>
      <c r="CKV31" s="13"/>
      <c r="CKW31" s="13"/>
      <c r="CKX31" s="14"/>
      <c r="CKY31" s="15"/>
      <c r="CKZ31" s="13"/>
      <c r="CLA31" s="9"/>
      <c r="CLB31" s="8"/>
      <c r="CLC31" s="8"/>
      <c r="CLD31" s="13"/>
      <c r="CLE31" s="13"/>
      <c r="CLF31" s="14"/>
      <c r="CLG31" s="15"/>
      <c r="CLH31" s="13"/>
      <c r="CLI31" s="9"/>
      <c r="CLJ31" s="8"/>
      <c r="CLK31" s="8"/>
      <c r="CLL31" s="13"/>
      <c r="CLM31" s="13"/>
      <c r="CLN31" s="14"/>
      <c r="CLO31" s="15"/>
      <c r="CLP31" s="13"/>
      <c r="CLQ31" s="9"/>
      <c r="CLR31" s="8"/>
      <c r="CLS31" s="8"/>
      <c r="CLT31" s="13"/>
      <c r="CLU31" s="13"/>
      <c r="CLV31" s="14"/>
      <c r="CLW31" s="15"/>
      <c r="CLX31" s="13"/>
      <c r="CLY31" s="9"/>
      <c r="CLZ31" s="8"/>
      <c r="CMA31" s="8"/>
      <c r="CMB31" s="13"/>
      <c r="CMC31" s="13"/>
      <c r="CMD31" s="14"/>
      <c r="CME31" s="15"/>
      <c r="CMF31" s="13"/>
      <c r="CMG31" s="9"/>
      <c r="CMH31" s="8"/>
      <c r="CMI31" s="8"/>
      <c r="CMJ31" s="13"/>
      <c r="CMK31" s="13"/>
      <c r="CML31" s="14"/>
      <c r="CMM31" s="15"/>
      <c r="CMN31" s="13"/>
      <c r="CMO31" s="9"/>
      <c r="CMP31" s="8"/>
      <c r="CMQ31" s="8"/>
      <c r="CMR31" s="13"/>
      <c r="CMS31" s="13"/>
      <c r="CMT31" s="14"/>
      <c r="CMU31" s="15"/>
      <c r="CMV31" s="13"/>
      <c r="CMW31" s="9"/>
      <c r="CMX31" s="8"/>
      <c r="CMY31" s="8"/>
      <c r="CMZ31" s="13"/>
      <c r="CNA31" s="13"/>
      <c r="CNB31" s="14"/>
      <c r="CNC31" s="15"/>
      <c r="CND31" s="13"/>
      <c r="CNE31" s="9"/>
      <c r="CNF31" s="8"/>
      <c r="CNG31" s="8"/>
      <c r="CNH31" s="13"/>
      <c r="CNI31" s="13"/>
      <c r="CNJ31" s="14"/>
      <c r="CNK31" s="15"/>
      <c r="CNL31" s="13"/>
      <c r="CNM31" s="9"/>
      <c r="CNN31" s="8"/>
      <c r="CNO31" s="8"/>
      <c r="CNP31" s="13"/>
      <c r="CNQ31" s="13"/>
      <c r="CNR31" s="14"/>
      <c r="CNS31" s="15"/>
      <c r="CNT31" s="13"/>
      <c r="CNU31" s="9"/>
      <c r="CNV31" s="8"/>
      <c r="CNW31" s="8"/>
      <c r="CNX31" s="13"/>
      <c r="CNY31" s="13"/>
      <c r="CNZ31" s="14"/>
      <c r="COA31" s="15"/>
      <c r="COB31" s="13"/>
      <c r="COC31" s="9"/>
      <c r="COD31" s="8"/>
      <c r="COE31" s="8"/>
      <c r="COF31" s="13"/>
      <c r="COG31" s="13"/>
      <c r="COH31" s="14"/>
      <c r="COI31" s="15"/>
      <c r="COJ31" s="13"/>
      <c r="COK31" s="9"/>
      <c r="COL31" s="8"/>
      <c r="COM31" s="8"/>
      <c r="CON31" s="13"/>
      <c r="COO31" s="13"/>
      <c r="COP31" s="14"/>
      <c r="COQ31" s="15"/>
      <c r="COR31" s="13"/>
      <c r="COS31" s="9"/>
      <c r="COT31" s="8"/>
      <c r="COU31" s="8"/>
      <c r="COV31" s="13"/>
      <c r="COW31" s="13"/>
      <c r="COX31" s="14"/>
      <c r="COY31" s="15"/>
      <c r="COZ31" s="13"/>
      <c r="CPA31" s="9"/>
      <c r="CPB31" s="8"/>
      <c r="CPC31" s="8"/>
      <c r="CPD31" s="13"/>
      <c r="CPE31" s="13"/>
      <c r="CPF31" s="14"/>
      <c r="CPG31" s="15"/>
      <c r="CPH31" s="13"/>
      <c r="CPI31" s="9"/>
      <c r="CPJ31" s="8"/>
      <c r="CPK31" s="8"/>
      <c r="CPL31" s="13"/>
      <c r="CPM31" s="13"/>
      <c r="CPN31" s="14"/>
      <c r="CPO31" s="15"/>
      <c r="CPP31" s="13"/>
      <c r="CPQ31" s="9"/>
      <c r="CPR31" s="8"/>
      <c r="CPS31" s="8"/>
      <c r="CPT31" s="13"/>
      <c r="CPU31" s="13"/>
      <c r="CPV31" s="14"/>
      <c r="CPW31" s="15"/>
      <c r="CPX31" s="13"/>
      <c r="CPY31" s="9"/>
      <c r="CPZ31" s="8"/>
      <c r="CQA31" s="8"/>
      <c r="CQB31" s="13"/>
      <c r="CQC31" s="13"/>
      <c r="CQD31" s="14"/>
      <c r="CQE31" s="15"/>
      <c r="CQF31" s="13"/>
      <c r="CQG31" s="9"/>
      <c r="CQH31" s="8"/>
      <c r="CQI31" s="8"/>
      <c r="CQJ31" s="13"/>
      <c r="CQK31" s="13"/>
      <c r="CQL31" s="14"/>
      <c r="CQM31" s="15"/>
      <c r="CQN31" s="13"/>
      <c r="CQO31" s="9"/>
      <c r="CQP31" s="8"/>
      <c r="CQQ31" s="8"/>
      <c r="CQR31" s="13"/>
      <c r="CQS31" s="13"/>
      <c r="CQT31" s="14"/>
      <c r="CQU31" s="15"/>
      <c r="CQV31" s="13"/>
      <c r="CQW31" s="9"/>
      <c r="CQX31" s="8"/>
      <c r="CQY31" s="8"/>
      <c r="CQZ31" s="13"/>
      <c r="CRA31" s="13"/>
      <c r="CRB31" s="14"/>
      <c r="CRC31" s="15"/>
      <c r="CRD31" s="13"/>
      <c r="CRE31" s="9"/>
      <c r="CRF31" s="8"/>
      <c r="CRG31" s="8"/>
      <c r="CRH31" s="13"/>
      <c r="CRI31" s="13"/>
      <c r="CRJ31" s="14"/>
      <c r="CRK31" s="15"/>
      <c r="CRL31" s="13"/>
      <c r="CRM31" s="9"/>
      <c r="CRN31" s="8"/>
      <c r="CRO31" s="8"/>
      <c r="CRP31" s="13"/>
      <c r="CRQ31" s="13"/>
      <c r="CRR31" s="14"/>
      <c r="CRS31" s="15"/>
      <c r="CRT31" s="13"/>
      <c r="CRU31" s="9"/>
      <c r="CRV31" s="8"/>
      <c r="CRW31" s="8"/>
      <c r="CRX31" s="13"/>
      <c r="CRY31" s="13"/>
      <c r="CRZ31" s="14"/>
      <c r="CSA31" s="15"/>
      <c r="CSB31" s="13"/>
      <c r="CSC31" s="9"/>
      <c r="CSD31" s="8"/>
      <c r="CSE31" s="8"/>
      <c r="CSF31" s="13"/>
      <c r="CSG31" s="13"/>
      <c r="CSH31" s="14"/>
      <c r="CSI31" s="15"/>
      <c r="CSJ31" s="13"/>
      <c r="CSK31" s="9"/>
      <c r="CSL31" s="8"/>
      <c r="CSM31" s="8"/>
      <c r="CSN31" s="13"/>
      <c r="CSO31" s="13"/>
      <c r="CSP31" s="14"/>
      <c r="CSQ31" s="15"/>
      <c r="CSR31" s="13"/>
      <c r="CSS31" s="9"/>
      <c r="CST31" s="8"/>
      <c r="CSU31" s="8"/>
      <c r="CSV31" s="13"/>
      <c r="CSW31" s="13"/>
      <c r="CSX31" s="14"/>
      <c r="CSY31" s="15"/>
      <c r="CSZ31" s="13"/>
      <c r="CTA31" s="9"/>
      <c r="CTB31" s="8"/>
      <c r="CTC31" s="8"/>
      <c r="CTD31" s="13"/>
      <c r="CTE31" s="13"/>
      <c r="CTF31" s="14"/>
      <c r="CTG31" s="15"/>
      <c r="CTH31" s="13"/>
      <c r="CTI31" s="9"/>
      <c r="CTJ31" s="8"/>
      <c r="CTK31" s="8"/>
      <c r="CTL31" s="13"/>
      <c r="CTM31" s="13"/>
      <c r="CTN31" s="14"/>
      <c r="CTO31" s="15"/>
      <c r="CTP31" s="13"/>
      <c r="CTQ31" s="9"/>
      <c r="CTR31" s="8"/>
      <c r="CTS31" s="8"/>
      <c r="CTT31" s="13"/>
      <c r="CTU31" s="13"/>
      <c r="CTV31" s="14"/>
      <c r="CTW31" s="15"/>
      <c r="CTX31" s="13"/>
      <c r="CTY31" s="9"/>
      <c r="CTZ31" s="8"/>
      <c r="CUA31" s="8"/>
      <c r="CUB31" s="13"/>
      <c r="CUC31" s="13"/>
      <c r="CUD31" s="14"/>
      <c r="CUE31" s="15"/>
      <c r="CUF31" s="13"/>
      <c r="CUG31" s="9"/>
      <c r="CUH31" s="8"/>
      <c r="CUI31" s="8"/>
      <c r="CUJ31" s="13"/>
      <c r="CUK31" s="13"/>
      <c r="CUL31" s="14"/>
      <c r="CUM31" s="15"/>
      <c r="CUN31" s="13"/>
      <c r="CUO31" s="9"/>
      <c r="CUP31" s="8"/>
      <c r="CUQ31" s="8"/>
      <c r="CUR31" s="13"/>
      <c r="CUS31" s="13"/>
      <c r="CUT31" s="14"/>
      <c r="CUU31" s="15"/>
      <c r="CUV31" s="13"/>
      <c r="CUW31" s="9"/>
      <c r="CUX31" s="8"/>
      <c r="CUY31" s="8"/>
      <c r="CUZ31" s="13"/>
      <c r="CVA31" s="13"/>
      <c r="CVB31" s="14"/>
      <c r="CVC31" s="15"/>
      <c r="CVD31" s="13"/>
      <c r="CVE31" s="9"/>
      <c r="CVF31" s="8"/>
      <c r="CVG31" s="8"/>
      <c r="CVH31" s="13"/>
      <c r="CVI31" s="13"/>
      <c r="CVJ31" s="14"/>
      <c r="CVK31" s="15"/>
      <c r="CVL31" s="13"/>
      <c r="CVM31" s="9"/>
      <c r="CVN31" s="8"/>
      <c r="CVO31" s="8"/>
      <c r="CVP31" s="13"/>
      <c r="CVQ31" s="13"/>
      <c r="CVR31" s="14"/>
      <c r="CVS31" s="15"/>
      <c r="CVT31" s="13"/>
      <c r="CVU31" s="9"/>
      <c r="CVV31" s="8"/>
      <c r="CVW31" s="8"/>
      <c r="CVX31" s="13"/>
      <c r="CVY31" s="13"/>
      <c r="CVZ31" s="14"/>
      <c r="CWA31" s="15"/>
      <c r="CWB31" s="13"/>
      <c r="CWC31" s="9"/>
      <c r="CWD31" s="8"/>
      <c r="CWE31" s="8"/>
      <c r="CWF31" s="13"/>
      <c r="CWG31" s="13"/>
      <c r="CWH31" s="14"/>
      <c r="CWI31" s="15"/>
      <c r="CWJ31" s="13"/>
      <c r="CWK31" s="9"/>
      <c r="CWL31" s="8"/>
      <c r="CWM31" s="8"/>
      <c r="CWN31" s="13"/>
      <c r="CWO31" s="13"/>
      <c r="CWP31" s="14"/>
      <c r="CWQ31" s="15"/>
      <c r="CWR31" s="13"/>
      <c r="CWS31" s="9"/>
      <c r="CWT31" s="8"/>
      <c r="CWU31" s="8"/>
      <c r="CWV31" s="13"/>
      <c r="CWW31" s="13"/>
      <c r="CWX31" s="14"/>
      <c r="CWY31" s="15"/>
      <c r="CWZ31" s="13"/>
      <c r="CXA31" s="9"/>
      <c r="CXB31" s="8"/>
      <c r="CXC31" s="8"/>
      <c r="CXD31" s="13"/>
      <c r="CXE31" s="13"/>
      <c r="CXF31" s="14"/>
      <c r="CXG31" s="15"/>
      <c r="CXH31" s="13"/>
      <c r="CXI31" s="9"/>
      <c r="CXJ31" s="8"/>
      <c r="CXK31" s="8"/>
      <c r="CXL31" s="13"/>
      <c r="CXM31" s="13"/>
      <c r="CXN31" s="14"/>
      <c r="CXO31" s="15"/>
      <c r="CXP31" s="13"/>
      <c r="CXQ31" s="9"/>
      <c r="CXR31" s="8"/>
      <c r="CXS31" s="8"/>
      <c r="CXT31" s="13"/>
      <c r="CXU31" s="13"/>
      <c r="CXV31" s="14"/>
      <c r="CXW31" s="15"/>
      <c r="CXX31" s="13"/>
      <c r="CXY31" s="9"/>
      <c r="CXZ31" s="8"/>
      <c r="CYA31" s="8"/>
      <c r="CYB31" s="13"/>
      <c r="CYC31" s="13"/>
      <c r="CYD31" s="14"/>
      <c r="CYE31" s="15"/>
      <c r="CYF31" s="13"/>
      <c r="CYG31" s="9"/>
      <c r="CYH31" s="8"/>
      <c r="CYI31" s="8"/>
      <c r="CYJ31" s="13"/>
      <c r="CYK31" s="13"/>
      <c r="CYL31" s="14"/>
      <c r="CYM31" s="15"/>
      <c r="CYN31" s="13"/>
      <c r="CYO31" s="9"/>
      <c r="CYP31" s="8"/>
      <c r="CYQ31" s="8"/>
      <c r="CYR31" s="13"/>
      <c r="CYS31" s="13"/>
      <c r="CYT31" s="14"/>
      <c r="CYU31" s="15"/>
      <c r="CYV31" s="13"/>
      <c r="CYW31" s="9"/>
      <c r="CYX31" s="8"/>
      <c r="CYY31" s="8"/>
      <c r="CYZ31" s="13"/>
      <c r="CZA31" s="13"/>
      <c r="CZB31" s="14"/>
      <c r="CZC31" s="15"/>
      <c r="CZD31" s="13"/>
      <c r="CZE31" s="9"/>
      <c r="CZF31" s="8"/>
      <c r="CZG31" s="8"/>
      <c r="CZH31" s="13"/>
      <c r="CZI31" s="13"/>
      <c r="CZJ31" s="14"/>
      <c r="CZK31" s="15"/>
      <c r="CZL31" s="13"/>
      <c r="CZM31" s="9"/>
      <c r="CZN31" s="8"/>
      <c r="CZO31" s="8"/>
      <c r="CZP31" s="13"/>
      <c r="CZQ31" s="13"/>
      <c r="CZR31" s="14"/>
      <c r="CZS31" s="15"/>
      <c r="CZT31" s="13"/>
      <c r="CZU31" s="9"/>
      <c r="CZV31" s="8"/>
      <c r="CZW31" s="8"/>
      <c r="CZX31" s="13"/>
      <c r="CZY31" s="13"/>
      <c r="CZZ31" s="14"/>
      <c r="DAA31" s="15"/>
      <c r="DAB31" s="13"/>
      <c r="DAC31" s="9"/>
      <c r="DAD31" s="8"/>
      <c r="DAE31" s="8"/>
      <c r="DAF31" s="13"/>
      <c r="DAG31" s="13"/>
      <c r="DAH31" s="14"/>
      <c r="DAI31" s="15"/>
      <c r="DAJ31" s="13"/>
      <c r="DAK31" s="9"/>
      <c r="DAL31" s="8"/>
      <c r="DAM31" s="8"/>
      <c r="DAN31" s="13"/>
      <c r="DAO31" s="13"/>
      <c r="DAP31" s="14"/>
      <c r="DAQ31" s="15"/>
      <c r="DAR31" s="13"/>
      <c r="DAS31" s="9"/>
      <c r="DAT31" s="8"/>
      <c r="DAU31" s="8"/>
      <c r="DAV31" s="13"/>
      <c r="DAW31" s="13"/>
      <c r="DAX31" s="14"/>
      <c r="DAY31" s="15"/>
      <c r="DAZ31" s="13"/>
      <c r="DBA31" s="9"/>
      <c r="DBB31" s="8"/>
      <c r="DBC31" s="8"/>
      <c r="DBD31" s="13"/>
      <c r="DBE31" s="13"/>
      <c r="DBF31" s="14"/>
      <c r="DBG31" s="15"/>
      <c r="DBH31" s="13"/>
      <c r="DBI31" s="9"/>
      <c r="DBJ31" s="8"/>
      <c r="DBK31" s="8"/>
      <c r="DBL31" s="13"/>
      <c r="DBM31" s="13"/>
      <c r="DBN31" s="14"/>
      <c r="DBO31" s="15"/>
      <c r="DBP31" s="13"/>
      <c r="DBQ31" s="9"/>
      <c r="DBR31" s="8"/>
      <c r="DBS31" s="8"/>
      <c r="DBT31" s="13"/>
      <c r="DBU31" s="13"/>
      <c r="DBV31" s="14"/>
      <c r="DBW31" s="15"/>
      <c r="DBX31" s="13"/>
      <c r="DBY31" s="9"/>
      <c r="DBZ31" s="8"/>
      <c r="DCA31" s="8"/>
      <c r="DCB31" s="13"/>
      <c r="DCC31" s="13"/>
      <c r="DCD31" s="14"/>
      <c r="DCE31" s="15"/>
      <c r="DCF31" s="13"/>
      <c r="DCG31" s="9"/>
      <c r="DCH31" s="8"/>
      <c r="DCI31" s="8"/>
      <c r="DCJ31" s="13"/>
      <c r="DCK31" s="13"/>
      <c r="DCL31" s="14"/>
      <c r="DCM31" s="15"/>
      <c r="DCN31" s="13"/>
      <c r="DCO31" s="9"/>
      <c r="DCP31" s="8"/>
      <c r="DCQ31" s="8"/>
      <c r="DCR31" s="13"/>
      <c r="DCS31" s="13"/>
      <c r="DCT31" s="14"/>
      <c r="DCU31" s="15"/>
      <c r="DCV31" s="13"/>
      <c r="DCW31" s="9"/>
      <c r="DCX31" s="8"/>
      <c r="DCY31" s="8"/>
      <c r="DCZ31" s="13"/>
      <c r="DDA31" s="13"/>
      <c r="DDB31" s="14"/>
      <c r="DDC31" s="15"/>
      <c r="DDD31" s="13"/>
      <c r="DDE31" s="9"/>
      <c r="DDF31" s="8"/>
      <c r="DDG31" s="8"/>
      <c r="DDH31" s="13"/>
      <c r="DDI31" s="13"/>
      <c r="DDJ31" s="14"/>
      <c r="DDK31" s="15"/>
      <c r="DDL31" s="13"/>
      <c r="DDM31" s="9"/>
      <c r="DDN31" s="8"/>
      <c r="DDO31" s="8"/>
      <c r="DDP31" s="13"/>
      <c r="DDQ31" s="13"/>
      <c r="DDR31" s="14"/>
      <c r="DDS31" s="15"/>
      <c r="DDT31" s="13"/>
      <c r="DDU31" s="9"/>
      <c r="DDV31" s="8"/>
      <c r="DDW31" s="8"/>
      <c r="DDX31" s="13"/>
      <c r="DDY31" s="13"/>
      <c r="DDZ31" s="14"/>
      <c r="DEA31" s="15"/>
      <c r="DEB31" s="13"/>
      <c r="DEC31" s="9"/>
      <c r="DED31" s="8"/>
      <c r="DEE31" s="8"/>
      <c r="DEF31" s="13"/>
      <c r="DEG31" s="13"/>
      <c r="DEH31" s="14"/>
      <c r="DEI31" s="15"/>
      <c r="DEJ31" s="13"/>
      <c r="DEK31" s="9"/>
      <c r="DEL31" s="8"/>
      <c r="DEM31" s="8"/>
      <c r="DEN31" s="13"/>
      <c r="DEO31" s="13"/>
      <c r="DEP31" s="14"/>
      <c r="DEQ31" s="15"/>
      <c r="DER31" s="13"/>
      <c r="DES31" s="9"/>
      <c r="DET31" s="8"/>
      <c r="DEU31" s="8"/>
      <c r="DEV31" s="13"/>
      <c r="DEW31" s="13"/>
      <c r="DEX31" s="14"/>
      <c r="DEY31" s="15"/>
      <c r="DEZ31" s="13"/>
      <c r="DFA31" s="9"/>
      <c r="DFB31" s="8"/>
      <c r="DFC31" s="8"/>
      <c r="DFD31" s="13"/>
      <c r="DFE31" s="13"/>
      <c r="DFF31" s="14"/>
      <c r="DFG31" s="15"/>
      <c r="DFH31" s="13"/>
      <c r="DFI31" s="9"/>
      <c r="DFJ31" s="8"/>
      <c r="DFK31" s="8"/>
      <c r="DFL31" s="13"/>
      <c r="DFM31" s="13"/>
      <c r="DFN31" s="14"/>
      <c r="DFO31" s="15"/>
      <c r="DFP31" s="13"/>
      <c r="DFQ31" s="9"/>
      <c r="DFR31" s="8"/>
      <c r="DFS31" s="8"/>
      <c r="DFT31" s="13"/>
      <c r="DFU31" s="13"/>
      <c r="DFV31" s="14"/>
      <c r="DFW31" s="15"/>
      <c r="DFX31" s="13"/>
      <c r="DFY31" s="9"/>
      <c r="DFZ31" s="8"/>
      <c r="DGA31" s="8"/>
      <c r="DGB31" s="13"/>
      <c r="DGC31" s="13"/>
      <c r="DGD31" s="14"/>
      <c r="DGE31" s="15"/>
      <c r="DGF31" s="13"/>
      <c r="DGG31" s="9"/>
      <c r="DGH31" s="8"/>
      <c r="DGI31" s="8"/>
      <c r="DGJ31" s="13"/>
      <c r="DGK31" s="13"/>
      <c r="DGL31" s="14"/>
      <c r="DGM31" s="15"/>
      <c r="DGN31" s="13"/>
      <c r="DGO31" s="9"/>
      <c r="DGP31" s="8"/>
      <c r="DGQ31" s="8"/>
      <c r="DGR31" s="13"/>
      <c r="DGS31" s="13"/>
      <c r="DGT31" s="14"/>
      <c r="DGU31" s="15"/>
      <c r="DGV31" s="13"/>
      <c r="DGW31" s="9"/>
      <c r="DGX31" s="8"/>
      <c r="DGY31" s="8"/>
      <c r="DGZ31" s="13"/>
      <c r="DHA31" s="13"/>
      <c r="DHB31" s="14"/>
      <c r="DHC31" s="15"/>
      <c r="DHD31" s="13"/>
      <c r="DHE31" s="9"/>
      <c r="DHF31" s="8"/>
      <c r="DHG31" s="8"/>
      <c r="DHH31" s="13"/>
      <c r="DHI31" s="13"/>
      <c r="DHJ31" s="14"/>
      <c r="DHK31" s="15"/>
      <c r="DHL31" s="13"/>
      <c r="DHM31" s="9"/>
      <c r="DHN31" s="8"/>
      <c r="DHO31" s="8"/>
      <c r="DHP31" s="13"/>
      <c r="DHQ31" s="13"/>
      <c r="DHR31" s="14"/>
      <c r="DHS31" s="15"/>
      <c r="DHT31" s="13"/>
      <c r="DHU31" s="9"/>
      <c r="DHV31" s="8"/>
      <c r="DHW31" s="8"/>
      <c r="DHX31" s="13"/>
      <c r="DHY31" s="13"/>
      <c r="DHZ31" s="14"/>
      <c r="DIA31" s="15"/>
      <c r="DIB31" s="13"/>
      <c r="DIC31" s="9"/>
      <c r="DID31" s="8"/>
      <c r="DIE31" s="8"/>
      <c r="DIF31" s="13"/>
      <c r="DIG31" s="13"/>
      <c r="DIH31" s="14"/>
      <c r="DII31" s="15"/>
      <c r="DIJ31" s="13"/>
      <c r="DIK31" s="9"/>
      <c r="DIL31" s="8"/>
      <c r="DIM31" s="8"/>
      <c r="DIN31" s="13"/>
      <c r="DIO31" s="13"/>
      <c r="DIP31" s="14"/>
      <c r="DIQ31" s="15"/>
      <c r="DIR31" s="13"/>
      <c r="DIS31" s="9"/>
      <c r="DIT31" s="8"/>
      <c r="DIU31" s="8"/>
      <c r="DIV31" s="13"/>
      <c r="DIW31" s="13"/>
      <c r="DIX31" s="14"/>
      <c r="DIY31" s="15"/>
      <c r="DIZ31" s="13"/>
      <c r="DJA31" s="9"/>
      <c r="DJB31" s="8"/>
      <c r="DJC31" s="8"/>
      <c r="DJD31" s="13"/>
      <c r="DJE31" s="13"/>
      <c r="DJF31" s="14"/>
      <c r="DJG31" s="15"/>
      <c r="DJH31" s="13"/>
      <c r="DJI31" s="9"/>
      <c r="DJJ31" s="8"/>
      <c r="DJK31" s="8"/>
      <c r="DJL31" s="13"/>
      <c r="DJM31" s="13"/>
      <c r="DJN31" s="14"/>
      <c r="DJO31" s="15"/>
      <c r="DJP31" s="13"/>
      <c r="DJQ31" s="9"/>
      <c r="DJR31" s="8"/>
      <c r="DJS31" s="8"/>
      <c r="DJT31" s="13"/>
      <c r="DJU31" s="13"/>
      <c r="DJV31" s="14"/>
      <c r="DJW31" s="15"/>
      <c r="DJX31" s="13"/>
      <c r="DJY31" s="9"/>
      <c r="DJZ31" s="8"/>
      <c r="DKA31" s="8"/>
      <c r="DKB31" s="13"/>
      <c r="DKC31" s="13"/>
      <c r="DKD31" s="14"/>
      <c r="DKE31" s="15"/>
      <c r="DKF31" s="13"/>
      <c r="DKG31" s="9"/>
      <c r="DKH31" s="8"/>
      <c r="DKI31" s="8"/>
      <c r="DKJ31" s="13"/>
      <c r="DKK31" s="13"/>
      <c r="DKL31" s="14"/>
      <c r="DKM31" s="15"/>
      <c r="DKN31" s="13"/>
      <c r="DKO31" s="9"/>
      <c r="DKP31" s="8"/>
      <c r="DKQ31" s="8"/>
      <c r="DKR31" s="13"/>
      <c r="DKS31" s="13"/>
      <c r="DKT31" s="14"/>
      <c r="DKU31" s="15"/>
      <c r="DKV31" s="13"/>
      <c r="DKW31" s="9"/>
      <c r="DKX31" s="8"/>
      <c r="DKY31" s="8"/>
      <c r="DKZ31" s="13"/>
      <c r="DLA31" s="13"/>
      <c r="DLB31" s="14"/>
      <c r="DLC31" s="15"/>
      <c r="DLD31" s="13"/>
      <c r="DLE31" s="9"/>
      <c r="DLF31" s="8"/>
      <c r="DLG31" s="8"/>
      <c r="DLH31" s="13"/>
      <c r="DLI31" s="13"/>
      <c r="DLJ31" s="14"/>
      <c r="DLK31" s="15"/>
      <c r="DLL31" s="13"/>
      <c r="DLM31" s="9"/>
      <c r="DLN31" s="8"/>
      <c r="DLO31" s="8"/>
      <c r="DLP31" s="13"/>
      <c r="DLQ31" s="13"/>
      <c r="DLR31" s="14"/>
      <c r="DLS31" s="15"/>
      <c r="DLT31" s="13"/>
      <c r="DLU31" s="9"/>
      <c r="DLV31" s="8"/>
      <c r="DLW31" s="8"/>
      <c r="DLX31" s="13"/>
      <c r="DLY31" s="13"/>
      <c r="DLZ31" s="14"/>
      <c r="DMA31" s="15"/>
      <c r="DMB31" s="13"/>
      <c r="DMC31" s="9"/>
      <c r="DMD31" s="8"/>
      <c r="DME31" s="8"/>
      <c r="DMF31" s="13"/>
      <c r="DMG31" s="13"/>
      <c r="DMH31" s="14"/>
      <c r="DMI31" s="15"/>
      <c r="DMJ31" s="13"/>
      <c r="DMK31" s="9"/>
      <c r="DML31" s="8"/>
      <c r="DMM31" s="8"/>
      <c r="DMN31" s="13"/>
      <c r="DMO31" s="13"/>
      <c r="DMP31" s="14"/>
      <c r="DMQ31" s="15"/>
      <c r="DMR31" s="13"/>
      <c r="DMS31" s="9"/>
      <c r="DMT31" s="8"/>
      <c r="DMU31" s="8"/>
      <c r="DMV31" s="13"/>
      <c r="DMW31" s="13"/>
      <c r="DMX31" s="14"/>
      <c r="DMY31" s="15"/>
      <c r="DMZ31" s="13"/>
      <c r="DNA31" s="9"/>
      <c r="DNB31" s="8"/>
      <c r="DNC31" s="8"/>
      <c r="DND31" s="13"/>
      <c r="DNE31" s="13"/>
      <c r="DNF31" s="14"/>
      <c r="DNG31" s="15"/>
      <c r="DNH31" s="13"/>
      <c r="DNI31" s="9"/>
      <c r="DNJ31" s="8"/>
      <c r="DNK31" s="8"/>
      <c r="DNL31" s="13"/>
      <c r="DNM31" s="13"/>
      <c r="DNN31" s="14"/>
      <c r="DNO31" s="15"/>
      <c r="DNP31" s="13"/>
      <c r="DNQ31" s="9"/>
      <c r="DNR31" s="8"/>
      <c r="DNS31" s="8"/>
      <c r="DNT31" s="13"/>
      <c r="DNU31" s="13"/>
      <c r="DNV31" s="14"/>
      <c r="DNW31" s="15"/>
      <c r="DNX31" s="13"/>
      <c r="DNY31" s="9"/>
      <c r="DNZ31" s="8"/>
      <c r="DOA31" s="8"/>
      <c r="DOB31" s="13"/>
      <c r="DOC31" s="13"/>
      <c r="DOD31" s="14"/>
      <c r="DOE31" s="15"/>
      <c r="DOF31" s="13"/>
      <c r="DOG31" s="9"/>
      <c r="DOH31" s="8"/>
      <c r="DOI31" s="8"/>
      <c r="DOJ31" s="13"/>
      <c r="DOK31" s="13"/>
      <c r="DOL31" s="14"/>
      <c r="DOM31" s="15"/>
      <c r="DON31" s="13"/>
      <c r="DOO31" s="9"/>
      <c r="DOP31" s="8"/>
      <c r="DOQ31" s="8"/>
      <c r="DOR31" s="13"/>
      <c r="DOS31" s="13"/>
      <c r="DOT31" s="14"/>
      <c r="DOU31" s="15"/>
      <c r="DOV31" s="13"/>
      <c r="DOW31" s="9"/>
      <c r="DOX31" s="8"/>
      <c r="DOY31" s="8"/>
      <c r="DOZ31" s="13"/>
      <c r="DPA31" s="13"/>
      <c r="DPB31" s="14"/>
      <c r="DPC31" s="15"/>
      <c r="DPD31" s="13"/>
      <c r="DPE31" s="9"/>
      <c r="DPF31" s="8"/>
      <c r="DPG31" s="8"/>
      <c r="DPH31" s="13"/>
      <c r="DPI31" s="13"/>
      <c r="DPJ31" s="14"/>
      <c r="DPK31" s="15"/>
      <c r="DPL31" s="13"/>
      <c r="DPM31" s="9"/>
      <c r="DPN31" s="8"/>
      <c r="DPO31" s="8"/>
      <c r="DPP31" s="13"/>
      <c r="DPQ31" s="13"/>
      <c r="DPR31" s="14"/>
      <c r="DPS31" s="15"/>
      <c r="DPT31" s="13"/>
      <c r="DPU31" s="9"/>
      <c r="DPV31" s="8"/>
      <c r="DPW31" s="8"/>
      <c r="DPX31" s="13"/>
      <c r="DPY31" s="13"/>
      <c r="DPZ31" s="14"/>
      <c r="DQA31" s="15"/>
      <c r="DQB31" s="13"/>
      <c r="DQC31" s="9"/>
      <c r="DQD31" s="8"/>
      <c r="DQE31" s="8"/>
      <c r="DQF31" s="13"/>
      <c r="DQG31" s="13"/>
      <c r="DQH31" s="14"/>
      <c r="DQI31" s="15"/>
      <c r="DQJ31" s="13"/>
      <c r="DQK31" s="9"/>
      <c r="DQL31" s="8"/>
      <c r="DQM31" s="8"/>
      <c r="DQN31" s="13"/>
      <c r="DQO31" s="13"/>
      <c r="DQP31" s="14"/>
      <c r="DQQ31" s="15"/>
      <c r="DQR31" s="13"/>
      <c r="DQS31" s="9"/>
      <c r="DQT31" s="8"/>
      <c r="DQU31" s="8"/>
      <c r="DQV31" s="13"/>
      <c r="DQW31" s="13"/>
      <c r="DQX31" s="14"/>
      <c r="DQY31" s="15"/>
      <c r="DQZ31" s="13"/>
      <c r="DRA31" s="9"/>
      <c r="DRB31" s="8"/>
      <c r="DRC31" s="8"/>
      <c r="DRD31" s="13"/>
      <c r="DRE31" s="13"/>
      <c r="DRF31" s="14"/>
      <c r="DRG31" s="15"/>
      <c r="DRH31" s="13"/>
      <c r="DRI31" s="9"/>
      <c r="DRJ31" s="8"/>
      <c r="DRK31" s="8"/>
      <c r="DRL31" s="13"/>
      <c r="DRM31" s="13"/>
      <c r="DRN31" s="14"/>
      <c r="DRO31" s="15"/>
      <c r="DRP31" s="13"/>
      <c r="DRQ31" s="9"/>
      <c r="DRR31" s="8"/>
      <c r="DRS31" s="8"/>
      <c r="DRT31" s="13"/>
      <c r="DRU31" s="13"/>
      <c r="DRV31" s="14"/>
      <c r="DRW31" s="15"/>
      <c r="DRX31" s="13"/>
      <c r="DRY31" s="9"/>
      <c r="DRZ31" s="8"/>
      <c r="DSA31" s="8"/>
      <c r="DSB31" s="13"/>
      <c r="DSC31" s="13"/>
      <c r="DSD31" s="14"/>
      <c r="DSE31" s="15"/>
      <c r="DSF31" s="13"/>
      <c r="DSG31" s="9"/>
      <c r="DSH31" s="8"/>
      <c r="DSI31" s="8"/>
      <c r="DSJ31" s="13"/>
      <c r="DSK31" s="13"/>
      <c r="DSL31" s="14"/>
      <c r="DSM31" s="15"/>
      <c r="DSN31" s="13"/>
      <c r="DSO31" s="9"/>
      <c r="DSP31" s="8"/>
      <c r="DSQ31" s="8"/>
      <c r="DSR31" s="13"/>
      <c r="DSS31" s="13"/>
      <c r="DST31" s="14"/>
      <c r="DSU31" s="15"/>
      <c r="DSV31" s="13"/>
      <c r="DSW31" s="9"/>
      <c r="DSX31" s="8"/>
      <c r="DSY31" s="8"/>
      <c r="DSZ31" s="13"/>
      <c r="DTA31" s="13"/>
      <c r="DTB31" s="14"/>
      <c r="DTC31" s="15"/>
      <c r="DTD31" s="13"/>
      <c r="DTE31" s="9"/>
      <c r="DTF31" s="8"/>
      <c r="DTG31" s="8"/>
      <c r="DTH31" s="13"/>
      <c r="DTI31" s="13"/>
      <c r="DTJ31" s="14"/>
      <c r="DTK31" s="15"/>
      <c r="DTL31" s="13"/>
      <c r="DTM31" s="9"/>
      <c r="DTN31" s="8"/>
      <c r="DTO31" s="8"/>
      <c r="DTP31" s="13"/>
      <c r="DTQ31" s="13"/>
      <c r="DTR31" s="14"/>
      <c r="DTS31" s="15"/>
      <c r="DTT31" s="13"/>
      <c r="DTU31" s="9"/>
      <c r="DTV31" s="8"/>
      <c r="DTW31" s="8"/>
      <c r="DTX31" s="13"/>
      <c r="DTY31" s="13"/>
      <c r="DTZ31" s="14"/>
      <c r="DUA31" s="15"/>
      <c r="DUB31" s="13"/>
      <c r="DUC31" s="9"/>
      <c r="DUD31" s="8"/>
      <c r="DUE31" s="8"/>
      <c r="DUF31" s="13"/>
      <c r="DUG31" s="13"/>
      <c r="DUH31" s="14"/>
      <c r="DUI31" s="15"/>
      <c r="DUJ31" s="13"/>
      <c r="DUK31" s="9"/>
      <c r="DUL31" s="8"/>
      <c r="DUM31" s="8"/>
      <c r="DUN31" s="13"/>
      <c r="DUO31" s="13"/>
      <c r="DUP31" s="14"/>
      <c r="DUQ31" s="15"/>
      <c r="DUR31" s="13"/>
      <c r="DUS31" s="9"/>
      <c r="DUT31" s="8"/>
      <c r="DUU31" s="8"/>
      <c r="DUV31" s="13"/>
      <c r="DUW31" s="13"/>
      <c r="DUX31" s="14"/>
      <c r="DUY31" s="15"/>
      <c r="DUZ31" s="13"/>
      <c r="DVA31" s="9"/>
      <c r="DVB31" s="8"/>
      <c r="DVC31" s="8"/>
      <c r="DVD31" s="13"/>
      <c r="DVE31" s="13"/>
      <c r="DVF31" s="14"/>
      <c r="DVG31" s="15"/>
      <c r="DVH31" s="13"/>
      <c r="DVI31" s="9"/>
      <c r="DVJ31" s="8"/>
      <c r="DVK31" s="8"/>
      <c r="DVL31" s="13"/>
      <c r="DVM31" s="13"/>
      <c r="DVN31" s="14"/>
      <c r="DVO31" s="15"/>
      <c r="DVP31" s="13"/>
      <c r="DVQ31" s="9"/>
      <c r="DVR31" s="8"/>
      <c r="DVS31" s="8"/>
      <c r="DVT31" s="13"/>
      <c r="DVU31" s="13"/>
      <c r="DVV31" s="14"/>
      <c r="DVW31" s="15"/>
      <c r="DVX31" s="13"/>
      <c r="DVY31" s="9"/>
      <c r="DVZ31" s="8"/>
      <c r="DWA31" s="8"/>
      <c r="DWB31" s="13"/>
      <c r="DWC31" s="13"/>
      <c r="DWD31" s="14"/>
      <c r="DWE31" s="15"/>
      <c r="DWF31" s="13"/>
      <c r="DWG31" s="9"/>
      <c r="DWH31" s="8"/>
      <c r="DWI31" s="8"/>
      <c r="DWJ31" s="13"/>
      <c r="DWK31" s="13"/>
      <c r="DWL31" s="14"/>
      <c r="DWM31" s="15"/>
      <c r="DWN31" s="13"/>
      <c r="DWO31" s="9"/>
      <c r="DWP31" s="8"/>
      <c r="DWQ31" s="8"/>
      <c r="DWR31" s="13"/>
      <c r="DWS31" s="13"/>
      <c r="DWT31" s="14"/>
      <c r="DWU31" s="15"/>
      <c r="DWV31" s="13"/>
      <c r="DWW31" s="9"/>
      <c r="DWX31" s="8"/>
      <c r="DWY31" s="8"/>
      <c r="DWZ31" s="13"/>
      <c r="DXA31" s="13"/>
      <c r="DXB31" s="14"/>
      <c r="DXC31" s="15"/>
      <c r="DXD31" s="13"/>
      <c r="DXE31" s="9"/>
      <c r="DXF31" s="8"/>
      <c r="DXG31" s="8"/>
      <c r="DXH31" s="13"/>
      <c r="DXI31" s="13"/>
      <c r="DXJ31" s="14"/>
      <c r="DXK31" s="15"/>
      <c r="DXL31" s="13"/>
      <c r="DXM31" s="9"/>
      <c r="DXN31" s="8"/>
      <c r="DXO31" s="8"/>
      <c r="DXP31" s="13"/>
      <c r="DXQ31" s="13"/>
      <c r="DXR31" s="14"/>
      <c r="DXS31" s="15"/>
      <c r="DXT31" s="13"/>
      <c r="DXU31" s="9"/>
      <c r="DXV31" s="8"/>
      <c r="DXW31" s="8"/>
      <c r="DXX31" s="13"/>
      <c r="DXY31" s="13"/>
      <c r="DXZ31" s="14"/>
      <c r="DYA31" s="15"/>
      <c r="DYB31" s="13"/>
      <c r="DYC31" s="9"/>
      <c r="DYD31" s="8"/>
      <c r="DYE31" s="8"/>
      <c r="DYF31" s="13"/>
      <c r="DYG31" s="13"/>
      <c r="DYH31" s="14"/>
      <c r="DYI31" s="15"/>
      <c r="DYJ31" s="13"/>
      <c r="DYK31" s="9"/>
      <c r="DYL31" s="8"/>
      <c r="DYM31" s="8"/>
      <c r="DYN31" s="13"/>
      <c r="DYO31" s="13"/>
      <c r="DYP31" s="14"/>
      <c r="DYQ31" s="15"/>
      <c r="DYR31" s="13"/>
      <c r="DYS31" s="9"/>
      <c r="DYT31" s="8"/>
      <c r="DYU31" s="8"/>
      <c r="DYV31" s="13"/>
      <c r="DYW31" s="13"/>
      <c r="DYX31" s="14"/>
      <c r="DYY31" s="15"/>
      <c r="DYZ31" s="13"/>
      <c r="DZA31" s="9"/>
      <c r="DZB31" s="8"/>
      <c r="DZC31" s="8"/>
      <c r="DZD31" s="13"/>
      <c r="DZE31" s="13"/>
      <c r="DZF31" s="14"/>
      <c r="DZG31" s="15"/>
      <c r="DZH31" s="13"/>
      <c r="DZI31" s="9"/>
      <c r="DZJ31" s="8"/>
      <c r="DZK31" s="8"/>
      <c r="DZL31" s="13"/>
      <c r="DZM31" s="13"/>
      <c r="DZN31" s="14"/>
      <c r="DZO31" s="15"/>
      <c r="DZP31" s="13"/>
      <c r="DZQ31" s="9"/>
      <c r="DZR31" s="8"/>
      <c r="DZS31" s="8"/>
      <c r="DZT31" s="13"/>
      <c r="DZU31" s="13"/>
      <c r="DZV31" s="14"/>
      <c r="DZW31" s="15"/>
      <c r="DZX31" s="13"/>
      <c r="DZY31" s="9"/>
      <c r="DZZ31" s="8"/>
      <c r="EAA31" s="8"/>
      <c r="EAB31" s="13"/>
      <c r="EAC31" s="13"/>
      <c r="EAD31" s="14"/>
      <c r="EAE31" s="15"/>
      <c r="EAF31" s="13"/>
      <c r="EAG31" s="9"/>
      <c r="EAH31" s="8"/>
      <c r="EAI31" s="8"/>
      <c r="EAJ31" s="13"/>
      <c r="EAK31" s="13"/>
      <c r="EAL31" s="14"/>
      <c r="EAM31" s="15"/>
      <c r="EAN31" s="13"/>
      <c r="EAO31" s="9"/>
      <c r="EAP31" s="8"/>
      <c r="EAQ31" s="8"/>
      <c r="EAR31" s="13"/>
      <c r="EAS31" s="13"/>
      <c r="EAT31" s="14"/>
      <c r="EAU31" s="15"/>
      <c r="EAV31" s="13"/>
      <c r="EAW31" s="9"/>
      <c r="EAX31" s="8"/>
      <c r="EAY31" s="8"/>
      <c r="EAZ31" s="13"/>
      <c r="EBA31" s="13"/>
      <c r="EBB31" s="14"/>
      <c r="EBC31" s="15"/>
      <c r="EBD31" s="13"/>
      <c r="EBE31" s="9"/>
      <c r="EBF31" s="8"/>
      <c r="EBG31" s="8"/>
      <c r="EBH31" s="13"/>
      <c r="EBI31" s="13"/>
      <c r="EBJ31" s="14"/>
      <c r="EBK31" s="15"/>
      <c r="EBL31" s="13"/>
      <c r="EBM31" s="9"/>
      <c r="EBN31" s="8"/>
      <c r="EBO31" s="8"/>
      <c r="EBP31" s="13"/>
      <c r="EBQ31" s="13"/>
      <c r="EBR31" s="14"/>
      <c r="EBS31" s="15"/>
      <c r="EBT31" s="13"/>
      <c r="EBU31" s="9"/>
      <c r="EBV31" s="8"/>
      <c r="EBW31" s="8"/>
      <c r="EBX31" s="13"/>
      <c r="EBY31" s="13"/>
      <c r="EBZ31" s="14"/>
      <c r="ECA31" s="15"/>
      <c r="ECB31" s="13"/>
      <c r="ECC31" s="9"/>
      <c r="ECD31" s="8"/>
      <c r="ECE31" s="8"/>
      <c r="ECF31" s="13"/>
      <c r="ECG31" s="13"/>
      <c r="ECH31" s="14"/>
      <c r="ECI31" s="15"/>
      <c r="ECJ31" s="13"/>
      <c r="ECK31" s="9"/>
      <c r="ECL31" s="8"/>
      <c r="ECM31" s="8"/>
      <c r="ECN31" s="13"/>
      <c r="ECO31" s="13"/>
      <c r="ECP31" s="14"/>
      <c r="ECQ31" s="15"/>
      <c r="ECR31" s="13"/>
      <c r="ECS31" s="9"/>
      <c r="ECT31" s="8"/>
      <c r="ECU31" s="8"/>
      <c r="ECV31" s="13"/>
      <c r="ECW31" s="13"/>
      <c r="ECX31" s="14"/>
      <c r="ECY31" s="15"/>
      <c r="ECZ31" s="13"/>
      <c r="EDA31" s="9"/>
      <c r="EDB31" s="8"/>
      <c r="EDC31" s="8"/>
      <c r="EDD31" s="13"/>
      <c r="EDE31" s="13"/>
      <c r="EDF31" s="14"/>
      <c r="EDG31" s="15"/>
      <c r="EDH31" s="13"/>
      <c r="EDI31" s="9"/>
      <c r="EDJ31" s="8"/>
      <c r="EDK31" s="8"/>
      <c r="EDL31" s="13"/>
      <c r="EDM31" s="13"/>
      <c r="EDN31" s="14"/>
      <c r="EDO31" s="15"/>
      <c r="EDP31" s="13"/>
      <c r="EDQ31" s="9"/>
      <c r="EDR31" s="8"/>
      <c r="EDS31" s="8"/>
      <c r="EDT31" s="13"/>
      <c r="EDU31" s="13"/>
      <c r="EDV31" s="14"/>
      <c r="EDW31" s="15"/>
      <c r="EDX31" s="13"/>
      <c r="EDY31" s="9"/>
      <c r="EDZ31" s="8"/>
      <c r="EEA31" s="8"/>
      <c r="EEB31" s="13"/>
      <c r="EEC31" s="13"/>
      <c r="EED31" s="14"/>
      <c r="EEE31" s="15"/>
      <c r="EEF31" s="13"/>
      <c r="EEG31" s="9"/>
      <c r="EEH31" s="8"/>
      <c r="EEI31" s="8"/>
      <c r="EEJ31" s="13"/>
      <c r="EEK31" s="13"/>
      <c r="EEL31" s="14"/>
      <c r="EEM31" s="15"/>
      <c r="EEN31" s="13"/>
      <c r="EEO31" s="9"/>
      <c r="EEP31" s="8"/>
      <c r="EEQ31" s="8"/>
      <c r="EER31" s="13"/>
      <c r="EES31" s="13"/>
      <c r="EET31" s="14"/>
      <c r="EEU31" s="15"/>
      <c r="EEV31" s="13"/>
      <c r="EEW31" s="9"/>
      <c r="EEX31" s="8"/>
      <c r="EEY31" s="8"/>
      <c r="EEZ31" s="13"/>
      <c r="EFA31" s="13"/>
      <c r="EFB31" s="14"/>
      <c r="EFC31" s="15"/>
      <c r="EFD31" s="13"/>
      <c r="EFE31" s="9"/>
      <c r="EFF31" s="8"/>
      <c r="EFG31" s="8"/>
      <c r="EFH31" s="13"/>
      <c r="EFI31" s="13"/>
      <c r="EFJ31" s="14"/>
      <c r="EFK31" s="15"/>
      <c r="EFL31" s="13"/>
      <c r="EFM31" s="9"/>
      <c r="EFN31" s="8"/>
      <c r="EFO31" s="8"/>
      <c r="EFP31" s="13"/>
      <c r="EFQ31" s="13"/>
      <c r="EFR31" s="14"/>
      <c r="EFS31" s="15"/>
      <c r="EFT31" s="13"/>
      <c r="EFU31" s="9"/>
      <c r="EFV31" s="8"/>
      <c r="EFW31" s="8"/>
      <c r="EFX31" s="13"/>
      <c r="EFY31" s="13"/>
      <c r="EFZ31" s="14"/>
      <c r="EGA31" s="15"/>
      <c r="EGB31" s="13"/>
      <c r="EGC31" s="9"/>
      <c r="EGD31" s="8"/>
      <c r="EGE31" s="8"/>
      <c r="EGF31" s="13"/>
      <c r="EGG31" s="13"/>
      <c r="EGH31" s="14"/>
      <c r="EGI31" s="15"/>
      <c r="EGJ31" s="13"/>
      <c r="EGK31" s="9"/>
      <c r="EGL31" s="8"/>
      <c r="EGM31" s="8"/>
      <c r="EGN31" s="13"/>
      <c r="EGO31" s="13"/>
      <c r="EGP31" s="14"/>
      <c r="EGQ31" s="15"/>
      <c r="EGR31" s="13"/>
      <c r="EGS31" s="9"/>
      <c r="EGT31" s="8"/>
      <c r="EGU31" s="8"/>
      <c r="EGV31" s="13"/>
      <c r="EGW31" s="13"/>
      <c r="EGX31" s="14"/>
      <c r="EGY31" s="15"/>
      <c r="EGZ31" s="13"/>
      <c r="EHA31" s="9"/>
      <c r="EHB31" s="8"/>
      <c r="EHC31" s="8"/>
      <c r="EHD31" s="13"/>
      <c r="EHE31" s="13"/>
      <c r="EHF31" s="14"/>
      <c r="EHG31" s="15"/>
      <c r="EHH31" s="13"/>
      <c r="EHI31" s="9"/>
      <c r="EHJ31" s="8"/>
      <c r="EHK31" s="8"/>
      <c r="EHL31" s="13"/>
      <c r="EHM31" s="13"/>
      <c r="EHN31" s="14"/>
      <c r="EHO31" s="15"/>
      <c r="EHP31" s="13"/>
      <c r="EHQ31" s="9"/>
      <c r="EHR31" s="8"/>
      <c r="EHS31" s="8"/>
      <c r="EHT31" s="13"/>
      <c r="EHU31" s="13"/>
      <c r="EHV31" s="14"/>
      <c r="EHW31" s="15"/>
      <c r="EHX31" s="13"/>
      <c r="EHY31" s="9"/>
      <c r="EHZ31" s="8"/>
      <c r="EIA31" s="8"/>
      <c r="EIB31" s="13"/>
      <c r="EIC31" s="13"/>
      <c r="EID31" s="14"/>
      <c r="EIE31" s="15"/>
      <c r="EIF31" s="13"/>
      <c r="EIG31" s="9"/>
      <c r="EIH31" s="8"/>
      <c r="EII31" s="8"/>
      <c r="EIJ31" s="13"/>
      <c r="EIK31" s="13"/>
      <c r="EIL31" s="14"/>
      <c r="EIM31" s="15"/>
      <c r="EIN31" s="13"/>
      <c r="EIO31" s="9"/>
      <c r="EIP31" s="8"/>
      <c r="EIQ31" s="8"/>
      <c r="EIR31" s="13"/>
      <c r="EIS31" s="13"/>
      <c r="EIT31" s="14"/>
      <c r="EIU31" s="15"/>
      <c r="EIV31" s="13"/>
      <c r="EIW31" s="9"/>
      <c r="EIX31" s="8"/>
      <c r="EIY31" s="8"/>
      <c r="EIZ31" s="13"/>
      <c r="EJA31" s="13"/>
      <c r="EJB31" s="14"/>
      <c r="EJC31" s="15"/>
      <c r="EJD31" s="13"/>
      <c r="EJE31" s="9"/>
      <c r="EJF31" s="8"/>
      <c r="EJG31" s="8"/>
      <c r="EJH31" s="13"/>
      <c r="EJI31" s="13"/>
      <c r="EJJ31" s="14"/>
      <c r="EJK31" s="15"/>
      <c r="EJL31" s="13"/>
      <c r="EJM31" s="9"/>
      <c r="EJN31" s="8"/>
      <c r="EJO31" s="8"/>
      <c r="EJP31" s="13"/>
      <c r="EJQ31" s="13"/>
      <c r="EJR31" s="14"/>
      <c r="EJS31" s="15"/>
      <c r="EJT31" s="13"/>
      <c r="EJU31" s="9"/>
      <c r="EJV31" s="8"/>
      <c r="EJW31" s="8"/>
      <c r="EJX31" s="13"/>
      <c r="EJY31" s="13"/>
      <c r="EJZ31" s="14"/>
      <c r="EKA31" s="15"/>
      <c r="EKB31" s="13"/>
      <c r="EKC31" s="9"/>
      <c r="EKD31" s="8"/>
      <c r="EKE31" s="8"/>
      <c r="EKF31" s="13"/>
      <c r="EKG31" s="13"/>
      <c r="EKH31" s="14"/>
      <c r="EKI31" s="15"/>
      <c r="EKJ31" s="13"/>
      <c r="EKK31" s="9"/>
      <c r="EKL31" s="8"/>
      <c r="EKM31" s="8"/>
      <c r="EKN31" s="13"/>
      <c r="EKO31" s="13"/>
      <c r="EKP31" s="14"/>
      <c r="EKQ31" s="15"/>
      <c r="EKR31" s="13"/>
      <c r="EKS31" s="9"/>
      <c r="EKT31" s="8"/>
      <c r="EKU31" s="8"/>
      <c r="EKV31" s="13"/>
      <c r="EKW31" s="13"/>
      <c r="EKX31" s="14"/>
      <c r="EKY31" s="15"/>
      <c r="EKZ31" s="13"/>
      <c r="ELA31" s="9"/>
      <c r="ELB31" s="8"/>
      <c r="ELC31" s="8"/>
      <c r="ELD31" s="13"/>
      <c r="ELE31" s="13"/>
      <c r="ELF31" s="14"/>
      <c r="ELG31" s="15"/>
      <c r="ELH31" s="13"/>
      <c r="ELI31" s="9"/>
      <c r="ELJ31" s="8"/>
      <c r="ELK31" s="8"/>
      <c r="ELL31" s="13"/>
      <c r="ELM31" s="13"/>
      <c r="ELN31" s="14"/>
      <c r="ELO31" s="15"/>
      <c r="ELP31" s="13"/>
      <c r="ELQ31" s="9"/>
      <c r="ELR31" s="8"/>
      <c r="ELS31" s="8"/>
      <c r="ELT31" s="13"/>
      <c r="ELU31" s="13"/>
      <c r="ELV31" s="14"/>
      <c r="ELW31" s="15"/>
      <c r="ELX31" s="13"/>
      <c r="ELY31" s="9"/>
      <c r="ELZ31" s="8"/>
      <c r="EMA31" s="8"/>
      <c r="EMB31" s="13"/>
      <c r="EMC31" s="13"/>
      <c r="EMD31" s="14"/>
      <c r="EME31" s="15"/>
      <c r="EMF31" s="13"/>
      <c r="EMG31" s="9"/>
      <c r="EMH31" s="8"/>
      <c r="EMI31" s="8"/>
      <c r="EMJ31" s="13"/>
      <c r="EMK31" s="13"/>
      <c r="EML31" s="14"/>
      <c r="EMM31" s="15"/>
      <c r="EMN31" s="13"/>
      <c r="EMO31" s="9"/>
      <c r="EMP31" s="8"/>
      <c r="EMQ31" s="8"/>
      <c r="EMR31" s="13"/>
      <c r="EMS31" s="13"/>
      <c r="EMT31" s="14"/>
      <c r="EMU31" s="15"/>
      <c r="EMV31" s="13"/>
      <c r="EMW31" s="9"/>
      <c r="EMX31" s="8"/>
      <c r="EMY31" s="8"/>
      <c r="EMZ31" s="13"/>
      <c r="ENA31" s="13"/>
      <c r="ENB31" s="14"/>
      <c r="ENC31" s="15"/>
      <c r="END31" s="13"/>
      <c r="ENE31" s="9"/>
      <c r="ENF31" s="8"/>
      <c r="ENG31" s="8"/>
      <c r="ENH31" s="13"/>
      <c r="ENI31" s="13"/>
      <c r="ENJ31" s="14"/>
      <c r="ENK31" s="15"/>
      <c r="ENL31" s="13"/>
      <c r="ENM31" s="9"/>
      <c r="ENN31" s="8"/>
      <c r="ENO31" s="8"/>
      <c r="ENP31" s="13"/>
      <c r="ENQ31" s="13"/>
      <c r="ENR31" s="14"/>
      <c r="ENS31" s="15"/>
      <c r="ENT31" s="13"/>
      <c r="ENU31" s="9"/>
      <c r="ENV31" s="8"/>
      <c r="ENW31" s="8"/>
      <c r="ENX31" s="13"/>
      <c r="ENY31" s="13"/>
      <c r="ENZ31" s="14"/>
      <c r="EOA31" s="15"/>
      <c r="EOB31" s="13"/>
      <c r="EOC31" s="9"/>
      <c r="EOD31" s="8"/>
      <c r="EOE31" s="8"/>
      <c r="EOF31" s="13"/>
      <c r="EOG31" s="13"/>
      <c r="EOH31" s="14"/>
      <c r="EOI31" s="15"/>
      <c r="EOJ31" s="13"/>
      <c r="EOK31" s="9"/>
      <c r="EOL31" s="8"/>
      <c r="EOM31" s="8"/>
      <c r="EON31" s="13"/>
      <c r="EOO31" s="13"/>
      <c r="EOP31" s="14"/>
      <c r="EOQ31" s="15"/>
      <c r="EOR31" s="13"/>
      <c r="EOS31" s="9"/>
      <c r="EOT31" s="8"/>
      <c r="EOU31" s="8"/>
      <c r="EOV31" s="13"/>
      <c r="EOW31" s="13"/>
      <c r="EOX31" s="14"/>
      <c r="EOY31" s="15"/>
      <c r="EOZ31" s="13"/>
      <c r="EPA31" s="9"/>
      <c r="EPB31" s="8"/>
      <c r="EPC31" s="8"/>
      <c r="EPD31" s="13"/>
      <c r="EPE31" s="13"/>
      <c r="EPF31" s="14"/>
      <c r="EPG31" s="15"/>
      <c r="EPH31" s="13"/>
      <c r="EPI31" s="9"/>
      <c r="EPJ31" s="8"/>
      <c r="EPK31" s="8"/>
      <c r="EPL31" s="13"/>
      <c r="EPM31" s="13"/>
      <c r="EPN31" s="14"/>
      <c r="EPO31" s="15"/>
      <c r="EPP31" s="13"/>
      <c r="EPQ31" s="9"/>
      <c r="EPR31" s="8"/>
      <c r="EPS31" s="8"/>
      <c r="EPT31" s="13"/>
      <c r="EPU31" s="13"/>
      <c r="EPV31" s="14"/>
      <c r="EPW31" s="15"/>
      <c r="EPX31" s="13"/>
      <c r="EPY31" s="9"/>
      <c r="EPZ31" s="8"/>
      <c r="EQA31" s="8"/>
      <c r="EQB31" s="13"/>
      <c r="EQC31" s="13"/>
      <c r="EQD31" s="14"/>
      <c r="EQE31" s="15"/>
      <c r="EQF31" s="13"/>
      <c r="EQG31" s="9"/>
      <c r="EQH31" s="8"/>
      <c r="EQI31" s="8"/>
      <c r="EQJ31" s="13"/>
      <c r="EQK31" s="13"/>
      <c r="EQL31" s="14"/>
      <c r="EQM31" s="15"/>
      <c r="EQN31" s="13"/>
      <c r="EQO31" s="9"/>
      <c r="EQP31" s="8"/>
      <c r="EQQ31" s="8"/>
      <c r="EQR31" s="13"/>
      <c r="EQS31" s="13"/>
      <c r="EQT31" s="14"/>
      <c r="EQU31" s="15"/>
      <c r="EQV31" s="13"/>
      <c r="EQW31" s="9"/>
      <c r="EQX31" s="8"/>
      <c r="EQY31" s="8"/>
      <c r="EQZ31" s="13"/>
      <c r="ERA31" s="13"/>
      <c r="ERB31" s="14"/>
      <c r="ERC31" s="15"/>
      <c r="ERD31" s="13"/>
      <c r="ERE31" s="9"/>
      <c r="ERF31" s="8"/>
      <c r="ERG31" s="8"/>
      <c r="ERH31" s="13"/>
      <c r="ERI31" s="13"/>
      <c r="ERJ31" s="14"/>
      <c r="ERK31" s="15"/>
      <c r="ERL31" s="13"/>
      <c r="ERM31" s="9"/>
      <c r="ERN31" s="8"/>
      <c r="ERO31" s="8"/>
      <c r="ERP31" s="13"/>
      <c r="ERQ31" s="13"/>
      <c r="ERR31" s="14"/>
      <c r="ERS31" s="15"/>
      <c r="ERT31" s="13"/>
      <c r="ERU31" s="9"/>
      <c r="ERV31" s="8"/>
      <c r="ERW31" s="8"/>
      <c r="ERX31" s="13"/>
      <c r="ERY31" s="13"/>
      <c r="ERZ31" s="14"/>
      <c r="ESA31" s="15"/>
      <c r="ESB31" s="13"/>
      <c r="ESC31" s="9"/>
      <c r="ESD31" s="8"/>
      <c r="ESE31" s="8"/>
      <c r="ESF31" s="13"/>
      <c r="ESG31" s="13"/>
      <c r="ESH31" s="14"/>
      <c r="ESI31" s="15"/>
      <c r="ESJ31" s="13"/>
      <c r="ESK31" s="9"/>
      <c r="ESL31" s="8"/>
      <c r="ESM31" s="8"/>
      <c r="ESN31" s="13"/>
      <c r="ESO31" s="13"/>
      <c r="ESP31" s="14"/>
      <c r="ESQ31" s="15"/>
      <c r="ESR31" s="13"/>
      <c r="ESS31" s="9"/>
      <c r="EST31" s="8"/>
      <c r="ESU31" s="8"/>
      <c r="ESV31" s="13"/>
      <c r="ESW31" s="13"/>
      <c r="ESX31" s="14"/>
      <c r="ESY31" s="15"/>
      <c r="ESZ31" s="13"/>
      <c r="ETA31" s="9"/>
      <c r="ETB31" s="8"/>
      <c r="ETC31" s="8"/>
      <c r="ETD31" s="13"/>
      <c r="ETE31" s="13"/>
      <c r="ETF31" s="14"/>
      <c r="ETG31" s="15"/>
      <c r="ETH31" s="13"/>
      <c r="ETI31" s="9"/>
      <c r="ETJ31" s="8"/>
      <c r="ETK31" s="8"/>
      <c r="ETL31" s="13"/>
      <c r="ETM31" s="13"/>
      <c r="ETN31" s="14"/>
      <c r="ETO31" s="15"/>
      <c r="ETP31" s="13"/>
      <c r="ETQ31" s="9"/>
      <c r="ETR31" s="8"/>
      <c r="ETS31" s="8"/>
      <c r="ETT31" s="13"/>
      <c r="ETU31" s="13"/>
      <c r="ETV31" s="14"/>
      <c r="ETW31" s="15"/>
      <c r="ETX31" s="13"/>
      <c r="ETY31" s="9"/>
      <c r="ETZ31" s="8"/>
      <c r="EUA31" s="8"/>
      <c r="EUB31" s="13"/>
      <c r="EUC31" s="13"/>
      <c r="EUD31" s="14"/>
      <c r="EUE31" s="15"/>
      <c r="EUF31" s="13"/>
      <c r="EUG31" s="9"/>
      <c r="EUH31" s="8"/>
      <c r="EUI31" s="8"/>
      <c r="EUJ31" s="13"/>
      <c r="EUK31" s="13"/>
      <c r="EUL31" s="14"/>
      <c r="EUM31" s="15"/>
      <c r="EUN31" s="13"/>
      <c r="EUO31" s="9"/>
      <c r="EUP31" s="8"/>
      <c r="EUQ31" s="8"/>
      <c r="EUR31" s="13"/>
      <c r="EUS31" s="13"/>
      <c r="EUT31" s="14"/>
      <c r="EUU31" s="15"/>
      <c r="EUV31" s="13"/>
      <c r="EUW31" s="9"/>
      <c r="EUX31" s="8"/>
      <c r="EUY31" s="8"/>
      <c r="EUZ31" s="13"/>
      <c r="EVA31" s="13"/>
      <c r="EVB31" s="14"/>
      <c r="EVC31" s="15"/>
      <c r="EVD31" s="13"/>
      <c r="EVE31" s="9"/>
      <c r="EVF31" s="8"/>
      <c r="EVG31" s="8"/>
      <c r="EVH31" s="13"/>
      <c r="EVI31" s="13"/>
      <c r="EVJ31" s="14"/>
      <c r="EVK31" s="15"/>
      <c r="EVL31" s="13"/>
      <c r="EVM31" s="9"/>
      <c r="EVN31" s="8"/>
      <c r="EVO31" s="8"/>
      <c r="EVP31" s="13"/>
      <c r="EVQ31" s="13"/>
      <c r="EVR31" s="14"/>
      <c r="EVS31" s="15"/>
      <c r="EVT31" s="13"/>
      <c r="EVU31" s="9"/>
      <c r="EVV31" s="8"/>
      <c r="EVW31" s="8"/>
      <c r="EVX31" s="13"/>
      <c r="EVY31" s="13"/>
      <c r="EVZ31" s="14"/>
      <c r="EWA31" s="15"/>
      <c r="EWB31" s="13"/>
      <c r="EWC31" s="9"/>
      <c r="EWD31" s="8"/>
      <c r="EWE31" s="8"/>
      <c r="EWF31" s="13"/>
      <c r="EWG31" s="13"/>
      <c r="EWH31" s="14"/>
      <c r="EWI31" s="15"/>
      <c r="EWJ31" s="13"/>
      <c r="EWK31" s="9"/>
      <c r="EWL31" s="8"/>
      <c r="EWM31" s="8"/>
      <c r="EWN31" s="13"/>
      <c r="EWO31" s="13"/>
      <c r="EWP31" s="14"/>
      <c r="EWQ31" s="15"/>
      <c r="EWR31" s="13"/>
      <c r="EWS31" s="9"/>
      <c r="EWT31" s="8"/>
      <c r="EWU31" s="8"/>
      <c r="EWV31" s="13"/>
      <c r="EWW31" s="13"/>
      <c r="EWX31" s="14"/>
      <c r="EWY31" s="15"/>
      <c r="EWZ31" s="13"/>
      <c r="EXA31" s="9"/>
      <c r="EXB31" s="8"/>
      <c r="EXC31" s="8"/>
      <c r="EXD31" s="13"/>
      <c r="EXE31" s="13"/>
      <c r="EXF31" s="14"/>
      <c r="EXG31" s="15"/>
      <c r="EXH31" s="13"/>
      <c r="EXI31" s="9"/>
      <c r="EXJ31" s="8"/>
      <c r="EXK31" s="8"/>
      <c r="EXL31" s="13"/>
      <c r="EXM31" s="13"/>
      <c r="EXN31" s="14"/>
      <c r="EXO31" s="15"/>
      <c r="EXP31" s="13"/>
      <c r="EXQ31" s="9"/>
      <c r="EXR31" s="8"/>
      <c r="EXS31" s="8"/>
      <c r="EXT31" s="13"/>
      <c r="EXU31" s="13"/>
      <c r="EXV31" s="14"/>
      <c r="EXW31" s="15"/>
      <c r="EXX31" s="13"/>
      <c r="EXY31" s="9"/>
      <c r="EXZ31" s="8"/>
      <c r="EYA31" s="8"/>
      <c r="EYB31" s="13"/>
      <c r="EYC31" s="13"/>
      <c r="EYD31" s="14"/>
      <c r="EYE31" s="15"/>
      <c r="EYF31" s="13"/>
      <c r="EYG31" s="9"/>
      <c r="EYH31" s="8"/>
      <c r="EYI31" s="8"/>
      <c r="EYJ31" s="13"/>
      <c r="EYK31" s="13"/>
      <c r="EYL31" s="14"/>
      <c r="EYM31" s="15"/>
      <c r="EYN31" s="13"/>
      <c r="EYO31" s="9"/>
      <c r="EYP31" s="8"/>
      <c r="EYQ31" s="8"/>
      <c r="EYR31" s="13"/>
      <c r="EYS31" s="13"/>
      <c r="EYT31" s="14"/>
      <c r="EYU31" s="15"/>
      <c r="EYV31" s="13"/>
      <c r="EYW31" s="9"/>
      <c r="EYX31" s="8"/>
      <c r="EYY31" s="8"/>
      <c r="EYZ31" s="13"/>
      <c r="EZA31" s="13"/>
      <c r="EZB31" s="14"/>
      <c r="EZC31" s="15"/>
      <c r="EZD31" s="13"/>
      <c r="EZE31" s="9"/>
      <c r="EZF31" s="8"/>
      <c r="EZG31" s="8"/>
      <c r="EZH31" s="13"/>
      <c r="EZI31" s="13"/>
      <c r="EZJ31" s="14"/>
      <c r="EZK31" s="15"/>
      <c r="EZL31" s="13"/>
      <c r="EZM31" s="9"/>
      <c r="EZN31" s="8"/>
      <c r="EZO31" s="8"/>
      <c r="EZP31" s="13"/>
      <c r="EZQ31" s="13"/>
      <c r="EZR31" s="14"/>
      <c r="EZS31" s="15"/>
      <c r="EZT31" s="13"/>
      <c r="EZU31" s="9"/>
      <c r="EZV31" s="8"/>
      <c r="EZW31" s="8"/>
      <c r="EZX31" s="13"/>
      <c r="EZY31" s="13"/>
      <c r="EZZ31" s="14"/>
      <c r="FAA31" s="15"/>
      <c r="FAB31" s="13"/>
      <c r="FAC31" s="9"/>
      <c r="FAD31" s="8"/>
      <c r="FAE31" s="8"/>
      <c r="FAF31" s="13"/>
      <c r="FAG31" s="13"/>
      <c r="FAH31" s="14"/>
      <c r="FAI31" s="15"/>
      <c r="FAJ31" s="13"/>
      <c r="FAK31" s="9"/>
      <c r="FAL31" s="8"/>
      <c r="FAM31" s="8"/>
      <c r="FAN31" s="13"/>
      <c r="FAO31" s="13"/>
      <c r="FAP31" s="14"/>
      <c r="FAQ31" s="15"/>
      <c r="FAR31" s="13"/>
      <c r="FAS31" s="9"/>
      <c r="FAT31" s="8"/>
      <c r="FAU31" s="8"/>
      <c r="FAV31" s="13"/>
      <c r="FAW31" s="13"/>
      <c r="FAX31" s="14"/>
      <c r="FAY31" s="15"/>
      <c r="FAZ31" s="13"/>
      <c r="FBA31" s="9"/>
      <c r="FBB31" s="8"/>
      <c r="FBC31" s="8"/>
      <c r="FBD31" s="13"/>
      <c r="FBE31" s="13"/>
      <c r="FBF31" s="14"/>
      <c r="FBG31" s="15"/>
      <c r="FBH31" s="13"/>
      <c r="FBI31" s="9"/>
      <c r="FBJ31" s="8"/>
      <c r="FBK31" s="8"/>
      <c r="FBL31" s="13"/>
      <c r="FBM31" s="13"/>
      <c r="FBN31" s="14"/>
      <c r="FBO31" s="15"/>
      <c r="FBP31" s="13"/>
      <c r="FBQ31" s="9"/>
      <c r="FBR31" s="8"/>
      <c r="FBS31" s="8"/>
      <c r="FBT31" s="13"/>
      <c r="FBU31" s="13"/>
      <c r="FBV31" s="14"/>
      <c r="FBW31" s="15"/>
      <c r="FBX31" s="13"/>
      <c r="FBY31" s="9"/>
      <c r="FBZ31" s="8"/>
      <c r="FCA31" s="8"/>
      <c r="FCB31" s="13"/>
      <c r="FCC31" s="13"/>
      <c r="FCD31" s="14"/>
      <c r="FCE31" s="15"/>
      <c r="FCF31" s="13"/>
      <c r="FCG31" s="9"/>
      <c r="FCH31" s="8"/>
      <c r="FCI31" s="8"/>
      <c r="FCJ31" s="13"/>
      <c r="FCK31" s="13"/>
      <c r="FCL31" s="14"/>
      <c r="FCM31" s="15"/>
      <c r="FCN31" s="13"/>
      <c r="FCO31" s="9"/>
      <c r="FCP31" s="8"/>
      <c r="FCQ31" s="8"/>
      <c r="FCR31" s="13"/>
      <c r="FCS31" s="13"/>
      <c r="FCT31" s="14"/>
      <c r="FCU31" s="15"/>
      <c r="FCV31" s="13"/>
      <c r="FCW31" s="9"/>
      <c r="FCX31" s="8"/>
      <c r="FCY31" s="8"/>
      <c r="FCZ31" s="13"/>
      <c r="FDA31" s="13"/>
      <c r="FDB31" s="14"/>
      <c r="FDC31" s="15"/>
      <c r="FDD31" s="13"/>
      <c r="FDE31" s="9"/>
      <c r="FDF31" s="8"/>
      <c r="FDG31" s="8"/>
      <c r="FDH31" s="13"/>
      <c r="FDI31" s="13"/>
      <c r="FDJ31" s="14"/>
      <c r="FDK31" s="15"/>
      <c r="FDL31" s="13"/>
      <c r="FDM31" s="9"/>
      <c r="FDN31" s="8"/>
      <c r="FDO31" s="8"/>
      <c r="FDP31" s="13"/>
      <c r="FDQ31" s="13"/>
      <c r="FDR31" s="14"/>
      <c r="FDS31" s="15"/>
      <c r="FDT31" s="13"/>
      <c r="FDU31" s="9"/>
      <c r="FDV31" s="8"/>
      <c r="FDW31" s="8"/>
      <c r="FDX31" s="13"/>
      <c r="FDY31" s="13"/>
      <c r="FDZ31" s="14"/>
      <c r="FEA31" s="15"/>
      <c r="FEB31" s="13"/>
      <c r="FEC31" s="9"/>
      <c r="FED31" s="8"/>
      <c r="FEE31" s="8"/>
      <c r="FEF31" s="13"/>
      <c r="FEG31" s="13"/>
      <c r="FEH31" s="14"/>
      <c r="FEI31" s="15"/>
      <c r="FEJ31" s="13"/>
      <c r="FEK31" s="9"/>
      <c r="FEL31" s="8"/>
      <c r="FEM31" s="8"/>
      <c r="FEN31" s="13"/>
      <c r="FEO31" s="13"/>
      <c r="FEP31" s="14"/>
      <c r="FEQ31" s="15"/>
      <c r="FER31" s="13"/>
      <c r="FES31" s="9"/>
      <c r="FET31" s="8"/>
      <c r="FEU31" s="8"/>
      <c r="FEV31" s="13"/>
      <c r="FEW31" s="13"/>
      <c r="FEX31" s="14"/>
      <c r="FEY31" s="15"/>
      <c r="FEZ31" s="13"/>
      <c r="FFA31" s="9"/>
      <c r="FFB31" s="8"/>
      <c r="FFC31" s="8"/>
      <c r="FFD31" s="13"/>
      <c r="FFE31" s="13"/>
      <c r="FFF31" s="14"/>
      <c r="FFG31" s="15"/>
      <c r="FFH31" s="13"/>
      <c r="FFI31" s="9"/>
      <c r="FFJ31" s="8"/>
      <c r="FFK31" s="8"/>
      <c r="FFL31" s="13"/>
      <c r="FFM31" s="13"/>
      <c r="FFN31" s="14"/>
      <c r="FFO31" s="15"/>
      <c r="FFP31" s="13"/>
      <c r="FFQ31" s="9"/>
      <c r="FFR31" s="8"/>
      <c r="FFS31" s="8"/>
      <c r="FFT31" s="13"/>
      <c r="FFU31" s="13"/>
      <c r="FFV31" s="14"/>
      <c r="FFW31" s="15"/>
      <c r="FFX31" s="13"/>
      <c r="FFY31" s="9"/>
      <c r="FFZ31" s="8"/>
      <c r="FGA31" s="8"/>
      <c r="FGB31" s="13"/>
      <c r="FGC31" s="13"/>
      <c r="FGD31" s="14"/>
      <c r="FGE31" s="15"/>
      <c r="FGF31" s="13"/>
      <c r="FGG31" s="9"/>
      <c r="FGH31" s="8"/>
      <c r="FGI31" s="8"/>
      <c r="FGJ31" s="13"/>
      <c r="FGK31" s="13"/>
      <c r="FGL31" s="14"/>
      <c r="FGM31" s="15"/>
      <c r="FGN31" s="13"/>
      <c r="FGO31" s="9"/>
      <c r="FGP31" s="8"/>
      <c r="FGQ31" s="8"/>
      <c r="FGR31" s="13"/>
      <c r="FGS31" s="13"/>
      <c r="FGT31" s="14"/>
      <c r="FGU31" s="15"/>
      <c r="FGV31" s="13"/>
      <c r="FGW31" s="9"/>
      <c r="FGX31" s="8"/>
      <c r="FGY31" s="8"/>
      <c r="FGZ31" s="13"/>
      <c r="FHA31" s="13"/>
      <c r="FHB31" s="14"/>
      <c r="FHC31" s="15"/>
      <c r="FHD31" s="13"/>
      <c r="FHE31" s="9"/>
      <c r="FHF31" s="8"/>
      <c r="FHG31" s="8"/>
      <c r="FHH31" s="13"/>
      <c r="FHI31" s="13"/>
      <c r="FHJ31" s="14"/>
      <c r="FHK31" s="15"/>
      <c r="FHL31" s="13"/>
      <c r="FHM31" s="9"/>
      <c r="FHN31" s="8"/>
      <c r="FHO31" s="8"/>
      <c r="FHP31" s="13"/>
      <c r="FHQ31" s="13"/>
      <c r="FHR31" s="14"/>
      <c r="FHS31" s="15"/>
      <c r="FHT31" s="13"/>
      <c r="FHU31" s="9"/>
      <c r="FHV31" s="8"/>
      <c r="FHW31" s="8"/>
      <c r="FHX31" s="13"/>
      <c r="FHY31" s="13"/>
      <c r="FHZ31" s="14"/>
      <c r="FIA31" s="15"/>
      <c r="FIB31" s="13"/>
      <c r="FIC31" s="9"/>
      <c r="FID31" s="8"/>
      <c r="FIE31" s="8"/>
      <c r="FIF31" s="13"/>
      <c r="FIG31" s="13"/>
      <c r="FIH31" s="14"/>
      <c r="FII31" s="15"/>
      <c r="FIJ31" s="13"/>
      <c r="FIK31" s="9"/>
      <c r="FIL31" s="8"/>
      <c r="FIM31" s="8"/>
      <c r="FIN31" s="13"/>
      <c r="FIO31" s="13"/>
      <c r="FIP31" s="14"/>
      <c r="FIQ31" s="15"/>
      <c r="FIR31" s="13"/>
      <c r="FIS31" s="9"/>
      <c r="FIT31" s="8"/>
      <c r="FIU31" s="8"/>
      <c r="FIV31" s="13"/>
      <c r="FIW31" s="13"/>
      <c r="FIX31" s="14"/>
      <c r="FIY31" s="15"/>
      <c r="FIZ31" s="13"/>
      <c r="FJA31" s="9"/>
      <c r="FJB31" s="8"/>
      <c r="FJC31" s="8"/>
      <c r="FJD31" s="13"/>
      <c r="FJE31" s="13"/>
      <c r="FJF31" s="14"/>
      <c r="FJG31" s="15"/>
      <c r="FJH31" s="13"/>
      <c r="FJI31" s="9"/>
      <c r="FJJ31" s="8"/>
      <c r="FJK31" s="8"/>
      <c r="FJL31" s="13"/>
      <c r="FJM31" s="13"/>
      <c r="FJN31" s="14"/>
      <c r="FJO31" s="15"/>
      <c r="FJP31" s="13"/>
      <c r="FJQ31" s="9"/>
      <c r="FJR31" s="8"/>
      <c r="FJS31" s="8"/>
      <c r="FJT31" s="13"/>
      <c r="FJU31" s="13"/>
      <c r="FJV31" s="14"/>
      <c r="FJW31" s="15"/>
      <c r="FJX31" s="13"/>
      <c r="FJY31" s="9"/>
      <c r="FJZ31" s="8"/>
      <c r="FKA31" s="8"/>
      <c r="FKB31" s="13"/>
      <c r="FKC31" s="13"/>
      <c r="FKD31" s="14"/>
      <c r="FKE31" s="15"/>
      <c r="FKF31" s="13"/>
      <c r="FKG31" s="9"/>
      <c r="FKH31" s="8"/>
      <c r="FKI31" s="8"/>
      <c r="FKJ31" s="13"/>
      <c r="FKK31" s="13"/>
      <c r="FKL31" s="14"/>
      <c r="FKM31" s="15"/>
      <c r="FKN31" s="13"/>
      <c r="FKO31" s="9"/>
      <c r="FKP31" s="8"/>
      <c r="FKQ31" s="8"/>
      <c r="FKR31" s="13"/>
      <c r="FKS31" s="13"/>
      <c r="FKT31" s="14"/>
      <c r="FKU31" s="15"/>
      <c r="FKV31" s="13"/>
      <c r="FKW31" s="9"/>
      <c r="FKX31" s="8"/>
      <c r="FKY31" s="8"/>
      <c r="FKZ31" s="13"/>
      <c r="FLA31" s="13"/>
      <c r="FLB31" s="14"/>
      <c r="FLC31" s="15"/>
      <c r="FLD31" s="13"/>
      <c r="FLE31" s="9"/>
      <c r="FLF31" s="8"/>
      <c r="FLG31" s="8"/>
      <c r="FLH31" s="13"/>
      <c r="FLI31" s="13"/>
      <c r="FLJ31" s="14"/>
      <c r="FLK31" s="15"/>
      <c r="FLL31" s="13"/>
      <c r="FLM31" s="9"/>
      <c r="FLN31" s="8"/>
      <c r="FLO31" s="8"/>
      <c r="FLP31" s="13"/>
      <c r="FLQ31" s="13"/>
      <c r="FLR31" s="14"/>
      <c r="FLS31" s="15"/>
      <c r="FLT31" s="13"/>
      <c r="FLU31" s="9"/>
      <c r="FLV31" s="8"/>
      <c r="FLW31" s="8"/>
      <c r="FLX31" s="13"/>
      <c r="FLY31" s="13"/>
      <c r="FLZ31" s="14"/>
      <c r="FMA31" s="15"/>
      <c r="FMB31" s="13"/>
      <c r="FMC31" s="9"/>
      <c r="FMD31" s="8"/>
      <c r="FME31" s="8"/>
      <c r="FMF31" s="13"/>
      <c r="FMG31" s="13"/>
      <c r="FMH31" s="14"/>
      <c r="FMI31" s="15"/>
      <c r="FMJ31" s="13"/>
      <c r="FMK31" s="9"/>
      <c r="FML31" s="8"/>
      <c r="FMM31" s="8"/>
      <c r="FMN31" s="13"/>
      <c r="FMO31" s="13"/>
      <c r="FMP31" s="14"/>
      <c r="FMQ31" s="15"/>
      <c r="FMR31" s="13"/>
      <c r="FMS31" s="9"/>
      <c r="FMT31" s="8"/>
      <c r="FMU31" s="8"/>
      <c r="FMV31" s="13"/>
      <c r="FMW31" s="13"/>
      <c r="FMX31" s="14"/>
      <c r="FMY31" s="15"/>
      <c r="FMZ31" s="13"/>
      <c r="FNA31" s="9"/>
      <c r="FNB31" s="8"/>
      <c r="FNC31" s="8"/>
      <c r="FND31" s="13"/>
      <c r="FNE31" s="13"/>
      <c r="FNF31" s="14"/>
      <c r="FNG31" s="15"/>
      <c r="FNH31" s="13"/>
      <c r="FNI31" s="9"/>
      <c r="FNJ31" s="8"/>
      <c r="FNK31" s="8"/>
      <c r="FNL31" s="13"/>
      <c r="FNM31" s="13"/>
      <c r="FNN31" s="14"/>
      <c r="FNO31" s="15"/>
      <c r="FNP31" s="13"/>
      <c r="FNQ31" s="9"/>
      <c r="FNR31" s="8"/>
      <c r="FNS31" s="8"/>
      <c r="FNT31" s="13"/>
      <c r="FNU31" s="13"/>
      <c r="FNV31" s="14"/>
      <c r="FNW31" s="15"/>
      <c r="FNX31" s="13"/>
      <c r="FNY31" s="9"/>
      <c r="FNZ31" s="8"/>
      <c r="FOA31" s="8"/>
      <c r="FOB31" s="13"/>
      <c r="FOC31" s="13"/>
      <c r="FOD31" s="14"/>
      <c r="FOE31" s="15"/>
      <c r="FOF31" s="13"/>
      <c r="FOG31" s="9"/>
      <c r="FOH31" s="8"/>
      <c r="FOI31" s="8"/>
      <c r="FOJ31" s="13"/>
      <c r="FOK31" s="13"/>
      <c r="FOL31" s="14"/>
      <c r="FOM31" s="15"/>
      <c r="FON31" s="13"/>
      <c r="FOO31" s="9"/>
      <c r="FOP31" s="8"/>
      <c r="FOQ31" s="8"/>
      <c r="FOR31" s="13"/>
      <c r="FOS31" s="13"/>
      <c r="FOT31" s="14"/>
      <c r="FOU31" s="15"/>
      <c r="FOV31" s="13"/>
      <c r="FOW31" s="9"/>
      <c r="FOX31" s="8"/>
      <c r="FOY31" s="8"/>
      <c r="FOZ31" s="13"/>
      <c r="FPA31" s="13"/>
      <c r="FPB31" s="14"/>
      <c r="FPC31" s="15"/>
      <c r="FPD31" s="13"/>
      <c r="FPE31" s="9"/>
      <c r="FPF31" s="8"/>
      <c r="FPG31" s="8"/>
      <c r="FPH31" s="13"/>
      <c r="FPI31" s="13"/>
      <c r="FPJ31" s="14"/>
      <c r="FPK31" s="15"/>
      <c r="FPL31" s="13"/>
      <c r="FPM31" s="9"/>
      <c r="FPN31" s="8"/>
      <c r="FPO31" s="8"/>
      <c r="FPP31" s="13"/>
      <c r="FPQ31" s="13"/>
      <c r="FPR31" s="14"/>
      <c r="FPS31" s="15"/>
      <c r="FPT31" s="13"/>
      <c r="FPU31" s="9"/>
      <c r="FPV31" s="8"/>
      <c r="FPW31" s="8"/>
      <c r="FPX31" s="13"/>
      <c r="FPY31" s="13"/>
      <c r="FPZ31" s="14"/>
      <c r="FQA31" s="15"/>
      <c r="FQB31" s="13"/>
      <c r="FQC31" s="9"/>
      <c r="FQD31" s="8"/>
      <c r="FQE31" s="8"/>
      <c r="FQF31" s="13"/>
      <c r="FQG31" s="13"/>
      <c r="FQH31" s="14"/>
      <c r="FQI31" s="15"/>
      <c r="FQJ31" s="13"/>
      <c r="FQK31" s="9"/>
      <c r="FQL31" s="8"/>
      <c r="FQM31" s="8"/>
      <c r="FQN31" s="13"/>
      <c r="FQO31" s="13"/>
      <c r="FQP31" s="14"/>
      <c r="FQQ31" s="15"/>
      <c r="FQR31" s="13"/>
      <c r="FQS31" s="9"/>
      <c r="FQT31" s="8"/>
      <c r="FQU31" s="8"/>
      <c r="FQV31" s="13"/>
      <c r="FQW31" s="13"/>
      <c r="FQX31" s="14"/>
      <c r="FQY31" s="15"/>
      <c r="FQZ31" s="13"/>
      <c r="FRA31" s="9"/>
      <c r="FRB31" s="8"/>
      <c r="FRC31" s="8"/>
      <c r="FRD31" s="13"/>
      <c r="FRE31" s="13"/>
      <c r="FRF31" s="14"/>
      <c r="FRG31" s="15"/>
      <c r="FRH31" s="13"/>
      <c r="FRI31" s="9"/>
      <c r="FRJ31" s="8"/>
      <c r="FRK31" s="8"/>
      <c r="FRL31" s="13"/>
      <c r="FRM31" s="13"/>
      <c r="FRN31" s="14"/>
      <c r="FRO31" s="15"/>
      <c r="FRP31" s="13"/>
      <c r="FRQ31" s="9"/>
      <c r="FRR31" s="8"/>
      <c r="FRS31" s="8"/>
      <c r="FRT31" s="13"/>
      <c r="FRU31" s="13"/>
      <c r="FRV31" s="14"/>
      <c r="FRW31" s="15"/>
      <c r="FRX31" s="13"/>
      <c r="FRY31" s="9"/>
      <c r="FRZ31" s="8"/>
      <c r="FSA31" s="8"/>
      <c r="FSB31" s="13"/>
      <c r="FSC31" s="13"/>
      <c r="FSD31" s="14"/>
      <c r="FSE31" s="15"/>
      <c r="FSF31" s="13"/>
      <c r="FSG31" s="9"/>
      <c r="FSH31" s="8"/>
      <c r="FSI31" s="8"/>
      <c r="FSJ31" s="13"/>
      <c r="FSK31" s="13"/>
      <c r="FSL31" s="14"/>
      <c r="FSM31" s="15"/>
      <c r="FSN31" s="13"/>
      <c r="FSO31" s="9"/>
      <c r="FSP31" s="8"/>
      <c r="FSQ31" s="8"/>
      <c r="FSR31" s="13"/>
      <c r="FSS31" s="13"/>
      <c r="FST31" s="14"/>
      <c r="FSU31" s="15"/>
      <c r="FSV31" s="13"/>
      <c r="FSW31" s="9"/>
      <c r="FSX31" s="8"/>
      <c r="FSY31" s="8"/>
      <c r="FSZ31" s="13"/>
      <c r="FTA31" s="13"/>
      <c r="FTB31" s="14"/>
      <c r="FTC31" s="15"/>
      <c r="FTD31" s="13"/>
      <c r="FTE31" s="9"/>
      <c r="FTF31" s="8"/>
      <c r="FTG31" s="8"/>
      <c r="FTH31" s="13"/>
      <c r="FTI31" s="13"/>
      <c r="FTJ31" s="14"/>
      <c r="FTK31" s="15"/>
      <c r="FTL31" s="13"/>
      <c r="FTM31" s="9"/>
      <c r="FTN31" s="8"/>
      <c r="FTO31" s="8"/>
      <c r="FTP31" s="13"/>
      <c r="FTQ31" s="13"/>
      <c r="FTR31" s="14"/>
      <c r="FTS31" s="15"/>
      <c r="FTT31" s="13"/>
      <c r="FTU31" s="9"/>
      <c r="FTV31" s="8"/>
      <c r="FTW31" s="8"/>
      <c r="FTX31" s="13"/>
      <c r="FTY31" s="13"/>
      <c r="FTZ31" s="14"/>
      <c r="FUA31" s="15"/>
      <c r="FUB31" s="13"/>
      <c r="FUC31" s="9"/>
      <c r="FUD31" s="8"/>
      <c r="FUE31" s="8"/>
      <c r="FUF31" s="13"/>
      <c r="FUG31" s="13"/>
      <c r="FUH31" s="14"/>
      <c r="FUI31" s="15"/>
      <c r="FUJ31" s="13"/>
      <c r="FUK31" s="9"/>
      <c r="FUL31" s="8"/>
      <c r="FUM31" s="8"/>
      <c r="FUN31" s="13"/>
      <c r="FUO31" s="13"/>
      <c r="FUP31" s="14"/>
      <c r="FUQ31" s="15"/>
      <c r="FUR31" s="13"/>
      <c r="FUS31" s="9"/>
      <c r="FUT31" s="8"/>
      <c r="FUU31" s="8"/>
      <c r="FUV31" s="13"/>
      <c r="FUW31" s="13"/>
      <c r="FUX31" s="14"/>
      <c r="FUY31" s="15"/>
      <c r="FUZ31" s="13"/>
      <c r="FVA31" s="9"/>
      <c r="FVB31" s="8"/>
      <c r="FVC31" s="8"/>
      <c r="FVD31" s="13"/>
      <c r="FVE31" s="13"/>
      <c r="FVF31" s="14"/>
      <c r="FVG31" s="15"/>
      <c r="FVH31" s="13"/>
      <c r="FVI31" s="9"/>
      <c r="FVJ31" s="8"/>
      <c r="FVK31" s="8"/>
      <c r="FVL31" s="13"/>
      <c r="FVM31" s="13"/>
      <c r="FVN31" s="14"/>
      <c r="FVO31" s="15"/>
      <c r="FVP31" s="13"/>
      <c r="FVQ31" s="9"/>
      <c r="FVR31" s="8"/>
      <c r="FVS31" s="8"/>
      <c r="FVT31" s="13"/>
      <c r="FVU31" s="13"/>
      <c r="FVV31" s="14"/>
      <c r="FVW31" s="15"/>
      <c r="FVX31" s="13"/>
      <c r="FVY31" s="9"/>
      <c r="FVZ31" s="8"/>
      <c r="FWA31" s="8"/>
      <c r="FWB31" s="13"/>
      <c r="FWC31" s="13"/>
      <c r="FWD31" s="14"/>
      <c r="FWE31" s="15"/>
      <c r="FWF31" s="13"/>
      <c r="FWG31" s="9"/>
      <c r="FWH31" s="8"/>
      <c r="FWI31" s="8"/>
      <c r="FWJ31" s="13"/>
      <c r="FWK31" s="13"/>
      <c r="FWL31" s="14"/>
      <c r="FWM31" s="15"/>
      <c r="FWN31" s="13"/>
      <c r="FWO31" s="9"/>
      <c r="FWP31" s="8"/>
      <c r="FWQ31" s="8"/>
      <c r="FWR31" s="13"/>
      <c r="FWS31" s="13"/>
      <c r="FWT31" s="14"/>
      <c r="FWU31" s="15"/>
      <c r="FWV31" s="13"/>
      <c r="FWW31" s="9"/>
      <c r="FWX31" s="8"/>
      <c r="FWY31" s="8"/>
      <c r="FWZ31" s="13"/>
      <c r="FXA31" s="13"/>
      <c r="FXB31" s="14"/>
      <c r="FXC31" s="15"/>
      <c r="FXD31" s="13"/>
      <c r="FXE31" s="9"/>
      <c r="FXF31" s="8"/>
      <c r="FXG31" s="8"/>
      <c r="FXH31" s="13"/>
      <c r="FXI31" s="13"/>
      <c r="FXJ31" s="14"/>
      <c r="FXK31" s="15"/>
      <c r="FXL31" s="13"/>
      <c r="FXM31" s="9"/>
      <c r="FXN31" s="8"/>
      <c r="FXO31" s="8"/>
      <c r="FXP31" s="13"/>
      <c r="FXQ31" s="13"/>
      <c r="FXR31" s="14"/>
      <c r="FXS31" s="15"/>
      <c r="FXT31" s="13"/>
      <c r="FXU31" s="9"/>
      <c r="FXV31" s="8"/>
      <c r="FXW31" s="8"/>
      <c r="FXX31" s="13"/>
      <c r="FXY31" s="13"/>
      <c r="FXZ31" s="14"/>
      <c r="FYA31" s="15"/>
      <c r="FYB31" s="13"/>
      <c r="FYC31" s="9"/>
      <c r="FYD31" s="8"/>
      <c r="FYE31" s="8"/>
      <c r="FYF31" s="13"/>
      <c r="FYG31" s="13"/>
      <c r="FYH31" s="14"/>
      <c r="FYI31" s="15"/>
      <c r="FYJ31" s="13"/>
      <c r="FYK31" s="9"/>
      <c r="FYL31" s="8"/>
      <c r="FYM31" s="8"/>
      <c r="FYN31" s="13"/>
      <c r="FYO31" s="13"/>
      <c r="FYP31" s="14"/>
      <c r="FYQ31" s="15"/>
      <c r="FYR31" s="13"/>
      <c r="FYS31" s="9"/>
      <c r="FYT31" s="8"/>
      <c r="FYU31" s="8"/>
      <c r="FYV31" s="13"/>
      <c r="FYW31" s="13"/>
      <c r="FYX31" s="14"/>
      <c r="FYY31" s="15"/>
      <c r="FYZ31" s="13"/>
      <c r="FZA31" s="9"/>
      <c r="FZB31" s="8"/>
      <c r="FZC31" s="8"/>
      <c r="FZD31" s="13"/>
      <c r="FZE31" s="13"/>
      <c r="FZF31" s="14"/>
      <c r="FZG31" s="15"/>
      <c r="FZH31" s="13"/>
      <c r="FZI31" s="9"/>
      <c r="FZJ31" s="8"/>
      <c r="FZK31" s="8"/>
      <c r="FZL31" s="13"/>
      <c r="FZM31" s="13"/>
      <c r="FZN31" s="14"/>
      <c r="FZO31" s="15"/>
      <c r="FZP31" s="13"/>
      <c r="FZQ31" s="9"/>
      <c r="FZR31" s="8"/>
      <c r="FZS31" s="8"/>
      <c r="FZT31" s="13"/>
      <c r="FZU31" s="13"/>
      <c r="FZV31" s="14"/>
      <c r="FZW31" s="15"/>
      <c r="FZX31" s="13"/>
      <c r="FZY31" s="9"/>
      <c r="FZZ31" s="8"/>
      <c r="GAA31" s="8"/>
      <c r="GAB31" s="13"/>
      <c r="GAC31" s="13"/>
      <c r="GAD31" s="14"/>
      <c r="GAE31" s="15"/>
      <c r="GAF31" s="13"/>
      <c r="GAG31" s="9"/>
      <c r="GAH31" s="8"/>
      <c r="GAI31" s="8"/>
      <c r="GAJ31" s="13"/>
      <c r="GAK31" s="13"/>
      <c r="GAL31" s="14"/>
      <c r="GAM31" s="15"/>
      <c r="GAN31" s="13"/>
      <c r="GAO31" s="9"/>
      <c r="GAP31" s="8"/>
      <c r="GAQ31" s="8"/>
      <c r="GAR31" s="13"/>
      <c r="GAS31" s="13"/>
      <c r="GAT31" s="14"/>
      <c r="GAU31" s="15"/>
      <c r="GAV31" s="13"/>
      <c r="GAW31" s="9"/>
      <c r="GAX31" s="8"/>
      <c r="GAY31" s="8"/>
      <c r="GAZ31" s="13"/>
      <c r="GBA31" s="13"/>
      <c r="GBB31" s="14"/>
      <c r="GBC31" s="15"/>
      <c r="GBD31" s="13"/>
      <c r="GBE31" s="9"/>
      <c r="GBF31" s="8"/>
      <c r="GBG31" s="8"/>
      <c r="GBH31" s="13"/>
      <c r="GBI31" s="13"/>
      <c r="GBJ31" s="14"/>
      <c r="GBK31" s="15"/>
      <c r="GBL31" s="13"/>
      <c r="GBM31" s="9"/>
      <c r="GBN31" s="8"/>
      <c r="GBO31" s="8"/>
      <c r="GBP31" s="13"/>
      <c r="GBQ31" s="13"/>
      <c r="GBR31" s="14"/>
      <c r="GBS31" s="15"/>
      <c r="GBT31" s="13"/>
      <c r="GBU31" s="9"/>
      <c r="GBV31" s="8"/>
      <c r="GBW31" s="8"/>
      <c r="GBX31" s="13"/>
      <c r="GBY31" s="13"/>
      <c r="GBZ31" s="14"/>
      <c r="GCA31" s="15"/>
      <c r="GCB31" s="13"/>
      <c r="GCC31" s="9"/>
      <c r="GCD31" s="8"/>
      <c r="GCE31" s="8"/>
      <c r="GCF31" s="13"/>
      <c r="GCG31" s="13"/>
      <c r="GCH31" s="14"/>
      <c r="GCI31" s="15"/>
      <c r="GCJ31" s="13"/>
      <c r="GCK31" s="9"/>
      <c r="GCL31" s="8"/>
      <c r="GCM31" s="8"/>
      <c r="GCN31" s="13"/>
      <c r="GCO31" s="13"/>
      <c r="GCP31" s="14"/>
      <c r="GCQ31" s="15"/>
      <c r="GCR31" s="13"/>
      <c r="GCS31" s="9"/>
      <c r="GCT31" s="8"/>
      <c r="GCU31" s="8"/>
      <c r="GCV31" s="13"/>
      <c r="GCW31" s="13"/>
      <c r="GCX31" s="14"/>
      <c r="GCY31" s="15"/>
      <c r="GCZ31" s="13"/>
      <c r="GDA31" s="9"/>
      <c r="GDB31" s="8"/>
      <c r="GDC31" s="8"/>
      <c r="GDD31" s="13"/>
      <c r="GDE31" s="13"/>
      <c r="GDF31" s="14"/>
      <c r="GDG31" s="15"/>
      <c r="GDH31" s="13"/>
      <c r="GDI31" s="9"/>
      <c r="GDJ31" s="8"/>
      <c r="GDK31" s="8"/>
      <c r="GDL31" s="13"/>
      <c r="GDM31" s="13"/>
      <c r="GDN31" s="14"/>
      <c r="GDO31" s="15"/>
      <c r="GDP31" s="13"/>
      <c r="GDQ31" s="9"/>
      <c r="GDR31" s="8"/>
      <c r="GDS31" s="8"/>
      <c r="GDT31" s="13"/>
      <c r="GDU31" s="13"/>
      <c r="GDV31" s="14"/>
      <c r="GDW31" s="15"/>
      <c r="GDX31" s="13"/>
      <c r="GDY31" s="9"/>
      <c r="GDZ31" s="8"/>
      <c r="GEA31" s="8"/>
      <c r="GEB31" s="13"/>
      <c r="GEC31" s="13"/>
      <c r="GED31" s="14"/>
      <c r="GEE31" s="15"/>
      <c r="GEF31" s="13"/>
      <c r="GEG31" s="9"/>
      <c r="GEH31" s="8"/>
      <c r="GEI31" s="8"/>
      <c r="GEJ31" s="13"/>
      <c r="GEK31" s="13"/>
      <c r="GEL31" s="14"/>
      <c r="GEM31" s="15"/>
      <c r="GEN31" s="13"/>
      <c r="GEO31" s="9"/>
      <c r="GEP31" s="8"/>
      <c r="GEQ31" s="8"/>
      <c r="GER31" s="13"/>
      <c r="GES31" s="13"/>
      <c r="GET31" s="14"/>
      <c r="GEU31" s="15"/>
      <c r="GEV31" s="13"/>
      <c r="GEW31" s="9"/>
      <c r="GEX31" s="8"/>
      <c r="GEY31" s="8"/>
      <c r="GEZ31" s="13"/>
      <c r="GFA31" s="13"/>
      <c r="GFB31" s="14"/>
      <c r="GFC31" s="15"/>
      <c r="GFD31" s="13"/>
      <c r="GFE31" s="9"/>
      <c r="GFF31" s="8"/>
      <c r="GFG31" s="8"/>
      <c r="GFH31" s="13"/>
      <c r="GFI31" s="13"/>
      <c r="GFJ31" s="14"/>
      <c r="GFK31" s="15"/>
      <c r="GFL31" s="13"/>
      <c r="GFM31" s="9"/>
      <c r="GFN31" s="8"/>
      <c r="GFO31" s="8"/>
      <c r="GFP31" s="13"/>
      <c r="GFQ31" s="13"/>
      <c r="GFR31" s="14"/>
      <c r="GFS31" s="15"/>
      <c r="GFT31" s="13"/>
      <c r="GFU31" s="9"/>
      <c r="GFV31" s="8"/>
      <c r="GFW31" s="8"/>
      <c r="GFX31" s="13"/>
      <c r="GFY31" s="13"/>
      <c r="GFZ31" s="14"/>
      <c r="GGA31" s="15"/>
      <c r="GGB31" s="13"/>
      <c r="GGC31" s="9"/>
      <c r="GGD31" s="8"/>
      <c r="GGE31" s="8"/>
      <c r="GGF31" s="13"/>
      <c r="GGG31" s="13"/>
      <c r="GGH31" s="14"/>
      <c r="GGI31" s="15"/>
      <c r="GGJ31" s="13"/>
      <c r="GGK31" s="9"/>
      <c r="GGL31" s="8"/>
      <c r="GGM31" s="8"/>
      <c r="GGN31" s="13"/>
      <c r="GGO31" s="13"/>
      <c r="GGP31" s="14"/>
      <c r="GGQ31" s="15"/>
      <c r="GGR31" s="13"/>
      <c r="GGS31" s="9"/>
      <c r="GGT31" s="8"/>
      <c r="GGU31" s="8"/>
      <c r="GGV31" s="13"/>
      <c r="GGW31" s="13"/>
      <c r="GGX31" s="14"/>
      <c r="GGY31" s="15"/>
      <c r="GGZ31" s="13"/>
      <c r="GHA31" s="9"/>
      <c r="GHB31" s="8"/>
      <c r="GHC31" s="8"/>
      <c r="GHD31" s="13"/>
      <c r="GHE31" s="13"/>
      <c r="GHF31" s="14"/>
      <c r="GHG31" s="15"/>
      <c r="GHH31" s="13"/>
      <c r="GHI31" s="9"/>
      <c r="GHJ31" s="8"/>
      <c r="GHK31" s="8"/>
      <c r="GHL31" s="13"/>
      <c r="GHM31" s="13"/>
      <c r="GHN31" s="14"/>
      <c r="GHO31" s="15"/>
      <c r="GHP31" s="13"/>
      <c r="GHQ31" s="9"/>
      <c r="GHR31" s="8"/>
      <c r="GHS31" s="8"/>
      <c r="GHT31" s="13"/>
      <c r="GHU31" s="13"/>
      <c r="GHV31" s="14"/>
      <c r="GHW31" s="15"/>
      <c r="GHX31" s="13"/>
      <c r="GHY31" s="9"/>
      <c r="GHZ31" s="8"/>
      <c r="GIA31" s="8"/>
      <c r="GIB31" s="13"/>
      <c r="GIC31" s="13"/>
      <c r="GID31" s="14"/>
      <c r="GIE31" s="15"/>
      <c r="GIF31" s="13"/>
      <c r="GIG31" s="9"/>
      <c r="GIH31" s="8"/>
      <c r="GII31" s="8"/>
      <c r="GIJ31" s="13"/>
      <c r="GIK31" s="13"/>
      <c r="GIL31" s="14"/>
      <c r="GIM31" s="15"/>
      <c r="GIN31" s="13"/>
      <c r="GIO31" s="9"/>
      <c r="GIP31" s="8"/>
      <c r="GIQ31" s="8"/>
      <c r="GIR31" s="13"/>
      <c r="GIS31" s="13"/>
      <c r="GIT31" s="14"/>
      <c r="GIU31" s="15"/>
      <c r="GIV31" s="13"/>
      <c r="GIW31" s="9"/>
      <c r="GIX31" s="8"/>
      <c r="GIY31" s="8"/>
      <c r="GIZ31" s="13"/>
      <c r="GJA31" s="13"/>
      <c r="GJB31" s="14"/>
      <c r="GJC31" s="15"/>
      <c r="GJD31" s="13"/>
      <c r="GJE31" s="9"/>
      <c r="GJF31" s="8"/>
      <c r="GJG31" s="8"/>
      <c r="GJH31" s="13"/>
      <c r="GJI31" s="13"/>
      <c r="GJJ31" s="14"/>
      <c r="GJK31" s="15"/>
      <c r="GJL31" s="13"/>
      <c r="GJM31" s="9"/>
      <c r="GJN31" s="8"/>
      <c r="GJO31" s="8"/>
      <c r="GJP31" s="13"/>
      <c r="GJQ31" s="13"/>
      <c r="GJR31" s="14"/>
      <c r="GJS31" s="15"/>
      <c r="GJT31" s="13"/>
      <c r="GJU31" s="9"/>
      <c r="GJV31" s="8"/>
      <c r="GJW31" s="8"/>
      <c r="GJX31" s="13"/>
      <c r="GJY31" s="13"/>
      <c r="GJZ31" s="14"/>
      <c r="GKA31" s="15"/>
      <c r="GKB31" s="13"/>
      <c r="GKC31" s="9"/>
      <c r="GKD31" s="8"/>
      <c r="GKE31" s="8"/>
      <c r="GKF31" s="13"/>
      <c r="GKG31" s="13"/>
      <c r="GKH31" s="14"/>
      <c r="GKI31" s="15"/>
      <c r="GKJ31" s="13"/>
      <c r="GKK31" s="9"/>
      <c r="GKL31" s="8"/>
      <c r="GKM31" s="8"/>
      <c r="GKN31" s="13"/>
      <c r="GKO31" s="13"/>
      <c r="GKP31" s="14"/>
      <c r="GKQ31" s="15"/>
      <c r="GKR31" s="13"/>
      <c r="GKS31" s="9"/>
      <c r="GKT31" s="8"/>
      <c r="GKU31" s="8"/>
      <c r="GKV31" s="13"/>
      <c r="GKW31" s="13"/>
      <c r="GKX31" s="14"/>
      <c r="GKY31" s="15"/>
      <c r="GKZ31" s="13"/>
      <c r="GLA31" s="9"/>
      <c r="GLB31" s="8"/>
      <c r="GLC31" s="8"/>
      <c r="GLD31" s="13"/>
      <c r="GLE31" s="13"/>
      <c r="GLF31" s="14"/>
      <c r="GLG31" s="15"/>
      <c r="GLH31" s="13"/>
      <c r="GLI31" s="9"/>
      <c r="GLJ31" s="8"/>
      <c r="GLK31" s="8"/>
      <c r="GLL31" s="13"/>
      <c r="GLM31" s="13"/>
      <c r="GLN31" s="14"/>
      <c r="GLO31" s="15"/>
      <c r="GLP31" s="13"/>
      <c r="GLQ31" s="9"/>
      <c r="GLR31" s="8"/>
      <c r="GLS31" s="8"/>
      <c r="GLT31" s="13"/>
      <c r="GLU31" s="13"/>
      <c r="GLV31" s="14"/>
      <c r="GLW31" s="15"/>
      <c r="GLX31" s="13"/>
      <c r="GLY31" s="9"/>
      <c r="GLZ31" s="8"/>
      <c r="GMA31" s="8"/>
      <c r="GMB31" s="13"/>
      <c r="GMC31" s="13"/>
      <c r="GMD31" s="14"/>
      <c r="GME31" s="15"/>
      <c r="GMF31" s="13"/>
      <c r="GMG31" s="9"/>
      <c r="GMH31" s="8"/>
      <c r="GMI31" s="8"/>
      <c r="GMJ31" s="13"/>
      <c r="GMK31" s="13"/>
      <c r="GML31" s="14"/>
      <c r="GMM31" s="15"/>
      <c r="GMN31" s="13"/>
      <c r="GMO31" s="9"/>
      <c r="GMP31" s="8"/>
      <c r="GMQ31" s="8"/>
      <c r="GMR31" s="13"/>
      <c r="GMS31" s="13"/>
      <c r="GMT31" s="14"/>
      <c r="GMU31" s="15"/>
      <c r="GMV31" s="13"/>
      <c r="GMW31" s="9"/>
      <c r="GMX31" s="8"/>
      <c r="GMY31" s="8"/>
      <c r="GMZ31" s="13"/>
      <c r="GNA31" s="13"/>
      <c r="GNB31" s="14"/>
      <c r="GNC31" s="15"/>
      <c r="GND31" s="13"/>
      <c r="GNE31" s="9"/>
      <c r="GNF31" s="8"/>
      <c r="GNG31" s="8"/>
      <c r="GNH31" s="13"/>
      <c r="GNI31" s="13"/>
      <c r="GNJ31" s="14"/>
      <c r="GNK31" s="15"/>
      <c r="GNL31" s="13"/>
      <c r="GNM31" s="9"/>
      <c r="GNN31" s="8"/>
      <c r="GNO31" s="8"/>
      <c r="GNP31" s="13"/>
      <c r="GNQ31" s="13"/>
      <c r="GNR31" s="14"/>
      <c r="GNS31" s="15"/>
      <c r="GNT31" s="13"/>
      <c r="GNU31" s="9"/>
      <c r="GNV31" s="8"/>
      <c r="GNW31" s="8"/>
      <c r="GNX31" s="13"/>
      <c r="GNY31" s="13"/>
      <c r="GNZ31" s="14"/>
      <c r="GOA31" s="15"/>
      <c r="GOB31" s="13"/>
      <c r="GOC31" s="9"/>
      <c r="GOD31" s="8"/>
      <c r="GOE31" s="8"/>
      <c r="GOF31" s="13"/>
      <c r="GOG31" s="13"/>
      <c r="GOH31" s="14"/>
      <c r="GOI31" s="15"/>
      <c r="GOJ31" s="13"/>
      <c r="GOK31" s="9"/>
      <c r="GOL31" s="8"/>
      <c r="GOM31" s="8"/>
      <c r="GON31" s="13"/>
      <c r="GOO31" s="13"/>
      <c r="GOP31" s="14"/>
      <c r="GOQ31" s="15"/>
      <c r="GOR31" s="13"/>
      <c r="GOS31" s="9"/>
      <c r="GOT31" s="8"/>
      <c r="GOU31" s="8"/>
      <c r="GOV31" s="13"/>
      <c r="GOW31" s="13"/>
      <c r="GOX31" s="14"/>
      <c r="GOY31" s="15"/>
      <c r="GOZ31" s="13"/>
      <c r="GPA31" s="9"/>
      <c r="GPB31" s="8"/>
      <c r="GPC31" s="8"/>
      <c r="GPD31" s="13"/>
      <c r="GPE31" s="13"/>
      <c r="GPF31" s="14"/>
      <c r="GPG31" s="15"/>
      <c r="GPH31" s="13"/>
      <c r="GPI31" s="9"/>
      <c r="GPJ31" s="8"/>
      <c r="GPK31" s="8"/>
      <c r="GPL31" s="13"/>
      <c r="GPM31" s="13"/>
      <c r="GPN31" s="14"/>
      <c r="GPO31" s="15"/>
      <c r="GPP31" s="13"/>
      <c r="GPQ31" s="9"/>
      <c r="GPR31" s="8"/>
      <c r="GPS31" s="8"/>
      <c r="GPT31" s="13"/>
      <c r="GPU31" s="13"/>
      <c r="GPV31" s="14"/>
      <c r="GPW31" s="15"/>
      <c r="GPX31" s="13"/>
      <c r="GPY31" s="9"/>
      <c r="GPZ31" s="8"/>
      <c r="GQA31" s="8"/>
      <c r="GQB31" s="13"/>
      <c r="GQC31" s="13"/>
      <c r="GQD31" s="14"/>
      <c r="GQE31" s="15"/>
      <c r="GQF31" s="13"/>
      <c r="GQG31" s="9"/>
      <c r="GQH31" s="8"/>
      <c r="GQI31" s="8"/>
      <c r="GQJ31" s="13"/>
      <c r="GQK31" s="13"/>
      <c r="GQL31" s="14"/>
      <c r="GQM31" s="15"/>
      <c r="GQN31" s="13"/>
      <c r="GQO31" s="9"/>
      <c r="GQP31" s="8"/>
      <c r="GQQ31" s="8"/>
      <c r="GQR31" s="13"/>
      <c r="GQS31" s="13"/>
      <c r="GQT31" s="14"/>
      <c r="GQU31" s="15"/>
      <c r="GQV31" s="13"/>
      <c r="GQW31" s="9"/>
      <c r="GQX31" s="8"/>
      <c r="GQY31" s="8"/>
      <c r="GQZ31" s="13"/>
      <c r="GRA31" s="13"/>
      <c r="GRB31" s="14"/>
      <c r="GRC31" s="15"/>
      <c r="GRD31" s="13"/>
      <c r="GRE31" s="9"/>
      <c r="GRF31" s="8"/>
      <c r="GRG31" s="8"/>
      <c r="GRH31" s="13"/>
      <c r="GRI31" s="13"/>
      <c r="GRJ31" s="14"/>
      <c r="GRK31" s="15"/>
      <c r="GRL31" s="13"/>
      <c r="GRM31" s="9"/>
      <c r="GRN31" s="8"/>
      <c r="GRO31" s="8"/>
      <c r="GRP31" s="13"/>
      <c r="GRQ31" s="13"/>
      <c r="GRR31" s="14"/>
      <c r="GRS31" s="15"/>
      <c r="GRT31" s="13"/>
      <c r="GRU31" s="9"/>
      <c r="GRV31" s="8"/>
      <c r="GRW31" s="8"/>
      <c r="GRX31" s="13"/>
      <c r="GRY31" s="13"/>
      <c r="GRZ31" s="14"/>
      <c r="GSA31" s="15"/>
      <c r="GSB31" s="13"/>
      <c r="GSC31" s="9"/>
      <c r="GSD31" s="8"/>
      <c r="GSE31" s="8"/>
      <c r="GSF31" s="13"/>
      <c r="GSG31" s="13"/>
      <c r="GSH31" s="14"/>
      <c r="GSI31" s="15"/>
      <c r="GSJ31" s="13"/>
      <c r="GSK31" s="9"/>
      <c r="GSL31" s="8"/>
      <c r="GSM31" s="8"/>
      <c r="GSN31" s="13"/>
      <c r="GSO31" s="13"/>
      <c r="GSP31" s="14"/>
      <c r="GSQ31" s="15"/>
      <c r="GSR31" s="13"/>
      <c r="GSS31" s="9"/>
      <c r="GST31" s="8"/>
      <c r="GSU31" s="8"/>
      <c r="GSV31" s="13"/>
      <c r="GSW31" s="13"/>
      <c r="GSX31" s="14"/>
      <c r="GSY31" s="15"/>
      <c r="GSZ31" s="13"/>
      <c r="GTA31" s="9"/>
      <c r="GTB31" s="8"/>
      <c r="GTC31" s="8"/>
      <c r="GTD31" s="13"/>
      <c r="GTE31" s="13"/>
      <c r="GTF31" s="14"/>
      <c r="GTG31" s="15"/>
      <c r="GTH31" s="13"/>
      <c r="GTI31" s="9"/>
      <c r="GTJ31" s="8"/>
      <c r="GTK31" s="8"/>
      <c r="GTL31" s="13"/>
      <c r="GTM31" s="13"/>
      <c r="GTN31" s="14"/>
      <c r="GTO31" s="15"/>
      <c r="GTP31" s="13"/>
      <c r="GTQ31" s="9"/>
      <c r="GTR31" s="8"/>
      <c r="GTS31" s="8"/>
      <c r="GTT31" s="13"/>
      <c r="GTU31" s="13"/>
      <c r="GTV31" s="14"/>
      <c r="GTW31" s="15"/>
      <c r="GTX31" s="13"/>
      <c r="GTY31" s="9"/>
      <c r="GTZ31" s="8"/>
      <c r="GUA31" s="8"/>
      <c r="GUB31" s="13"/>
      <c r="GUC31" s="13"/>
      <c r="GUD31" s="14"/>
      <c r="GUE31" s="15"/>
      <c r="GUF31" s="13"/>
      <c r="GUG31" s="9"/>
      <c r="GUH31" s="8"/>
      <c r="GUI31" s="8"/>
      <c r="GUJ31" s="13"/>
      <c r="GUK31" s="13"/>
      <c r="GUL31" s="14"/>
      <c r="GUM31" s="15"/>
      <c r="GUN31" s="13"/>
      <c r="GUO31" s="9"/>
      <c r="GUP31" s="8"/>
      <c r="GUQ31" s="8"/>
      <c r="GUR31" s="13"/>
      <c r="GUS31" s="13"/>
      <c r="GUT31" s="14"/>
      <c r="GUU31" s="15"/>
      <c r="GUV31" s="13"/>
      <c r="GUW31" s="9"/>
      <c r="GUX31" s="8"/>
      <c r="GUY31" s="8"/>
      <c r="GUZ31" s="13"/>
      <c r="GVA31" s="13"/>
      <c r="GVB31" s="14"/>
      <c r="GVC31" s="15"/>
      <c r="GVD31" s="13"/>
      <c r="GVE31" s="9"/>
      <c r="GVF31" s="8"/>
      <c r="GVG31" s="8"/>
      <c r="GVH31" s="13"/>
      <c r="GVI31" s="13"/>
      <c r="GVJ31" s="14"/>
      <c r="GVK31" s="15"/>
      <c r="GVL31" s="13"/>
      <c r="GVM31" s="9"/>
      <c r="GVN31" s="8"/>
      <c r="GVO31" s="8"/>
      <c r="GVP31" s="13"/>
      <c r="GVQ31" s="13"/>
      <c r="GVR31" s="14"/>
      <c r="GVS31" s="15"/>
      <c r="GVT31" s="13"/>
      <c r="GVU31" s="9"/>
      <c r="GVV31" s="8"/>
      <c r="GVW31" s="8"/>
      <c r="GVX31" s="13"/>
      <c r="GVY31" s="13"/>
      <c r="GVZ31" s="14"/>
      <c r="GWA31" s="15"/>
      <c r="GWB31" s="13"/>
      <c r="GWC31" s="9"/>
      <c r="GWD31" s="8"/>
      <c r="GWE31" s="8"/>
      <c r="GWF31" s="13"/>
      <c r="GWG31" s="13"/>
      <c r="GWH31" s="14"/>
      <c r="GWI31" s="15"/>
      <c r="GWJ31" s="13"/>
      <c r="GWK31" s="9"/>
      <c r="GWL31" s="8"/>
      <c r="GWM31" s="8"/>
      <c r="GWN31" s="13"/>
      <c r="GWO31" s="13"/>
      <c r="GWP31" s="14"/>
      <c r="GWQ31" s="15"/>
      <c r="GWR31" s="13"/>
      <c r="GWS31" s="9"/>
      <c r="GWT31" s="8"/>
      <c r="GWU31" s="8"/>
      <c r="GWV31" s="13"/>
      <c r="GWW31" s="13"/>
      <c r="GWX31" s="14"/>
      <c r="GWY31" s="15"/>
      <c r="GWZ31" s="13"/>
      <c r="GXA31" s="9"/>
      <c r="GXB31" s="8"/>
      <c r="GXC31" s="8"/>
      <c r="GXD31" s="13"/>
      <c r="GXE31" s="13"/>
      <c r="GXF31" s="14"/>
      <c r="GXG31" s="15"/>
      <c r="GXH31" s="13"/>
      <c r="GXI31" s="9"/>
      <c r="GXJ31" s="8"/>
      <c r="GXK31" s="8"/>
      <c r="GXL31" s="13"/>
      <c r="GXM31" s="13"/>
      <c r="GXN31" s="14"/>
      <c r="GXO31" s="15"/>
      <c r="GXP31" s="13"/>
      <c r="GXQ31" s="9"/>
      <c r="GXR31" s="8"/>
      <c r="GXS31" s="8"/>
      <c r="GXT31" s="13"/>
      <c r="GXU31" s="13"/>
      <c r="GXV31" s="14"/>
      <c r="GXW31" s="15"/>
      <c r="GXX31" s="13"/>
      <c r="GXY31" s="9"/>
      <c r="GXZ31" s="8"/>
      <c r="GYA31" s="8"/>
      <c r="GYB31" s="13"/>
      <c r="GYC31" s="13"/>
      <c r="GYD31" s="14"/>
      <c r="GYE31" s="15"/>
      <c r="GYF31" s="13"/>
      <c r="GYG31" s="9"/>
      <c r="GYH31" s="8"/>
      <c r="GYI31" s="8"/>
      <c r="GYJ31" s="13"/>
      <c r="GYK31" s="13"/>
      <c r="GYL31" s="14"/>
      <c r="GYM31" s="15"/>
      <c r="GYN31" s="13"/>
      <c r="GYO31" s="9"/>
      <c r="GYP31" s="8"/>
      <c r="GYQ31" s="8"/>
      <c r="GYR31" s="13"/>
      <c r="GYS31" s="13"/>
      <c r="GYT31" s="14"/>
      <c r="GYU31" s="15"/>
      <c r="GYV31" s="13"/>
      <c r="GYW31" s="9"/>
      <c r="GYX31" s="8"/>
      <c r="GYY31" s="8"/>
      <c r="GYZ31" s="13"/>
      <c r="GZA31" s="13"/>
      <c r="GZB31" s="14"/>
      <c r="GZC31" s="15"/>
      <c r="GZD31" s="13"/>
      <c r="GZE31" s="9"/>
      <c r="GZF31" s="8"/>
      <c r="GZG31" s="8"/>
      <c r="GZH31" s="13"/>
      <c r="GZI31" s="13"/>
      <c r="GZJ31" s="14"/>
      <c r="GZK31" s="15"/>
      <c r="GZL31" s="13"/>
      <c r="GZM31" s="9"/>
      <c r="GZN31" s="8"/>
      <c r="GZO31" s="8"/>
      <c r="GZP31" s="13"/>
      <c r="GZQ31" s="13"/>
      <c r="GZR31" s="14"/>
      <c r="GZS31" s="15"/>
      <c r="GZT31" s="13"/>
      <c r="GZU31" s="9"/>
      <c r="GZV31" s="8"/>
      <c r="GZW31" s="8"/>
      <c r="GZX31" s="13"/>
      <c r="GZY31" s="13"/>
      <c r="GZZ31" s="14"/>
      <c r="HAA31" s="15"/>
      <c r="HAB31" s="13"/>
      <c r="HAC31" s="9"/>
      <c r="HAD31" s="8"/>
      <c r="HAE31" s="8"/>
      <c r="HAF31" s="13"/>
      <c r="HAG31" s="13"/>
      <c r="HAH31" s="14"/>
      <c r="HAI31" s="15"/>
      <c r="HAJ31" s="13"/>
      <c r="HAK31" s="9"/>
      <c r="HAL31" s="8"/>
      <c r="HAM31" s="8"/>
      <c r="HAN31" s="13"/>
      <c r="HAO31" s="13"/>
      <c r="HAP31" s="14"/>
      <c r="HAQ31" s="15"/>
      <c r="HAR31" s="13"/>
      <c r="HAS31" s="9"/>
      <c r="HAT31" s="8"/>
      <c r="HAU31" s="8"/>
      <c r="HAV31" s="13"/>
      <c r="HAW31" s="13"/>
      <c r="HAX31" s="14"/>
      <c r="HAY31" s="15"/>
      <c r="HAZ31" s="13"/>
      <c r="HBA31" s="9"/>
      <c r="HBB31" s="8"/>
      <c r="HBC31" s="8"/>
      <c r="HBD31" s="13"/>
      <c r="HBE31" s="13"/>
      <c r="HBF31" s="14"/>
      <c r="HBG31" s="15"/>
      <c r="HBH31" s="13"/>
      <c r="HBI31" s="9"/>
      <c r="HBJ31" s="8"/>
      <c r="HBK31" s="8"/>
      <c r="HBL31" s="13"/>
      <c r="HBM31" s="13"/>
      <c r="HBN31" s="14"/>
      <c r="HBO31" s="15"/>
      <c r="HBP31" s="13"/>
      <c r="HBQ31" s="9"/>
      <c r="HBR31" s="8"/>
      <c r="HBS31" s="8"/>
      <c r="HBT31" s="13"/>
      <c r="HBU31" s="13"/>
      <c r="HBV31" s="14"/>
      <c r="HBW31" s="15"/>
      <c r="HBX31" s="13"/>
      <c r="HBY31" s="9"/>
      <c r="HBZ31" s="8"/>
      <c r="HCA31" s="8"/>
      <c r="HCB31" s="13"/>
      <c r="HCC31" s="13"/>
      <c r="HCD31" s="14"/>
      <c r="HCE31" s="15"/>
      <c r="HCF31" s="13"/>
      <c r="HCG31" s="9"/>
      <c r="HCH31" s="8"/>
      <c r="HCI31" s="8"/>
      <c r="HCJ31" s="13"/>
      <c r="HCK31" s="13"/>
      <c r="HCL31" s="14"/>
      <c r="HCM31" s="15"/>
      <c r="HCN31" s="13"/>
      <c r="HCO31" s="9"/>
      <c r="HCP31" s="8"/>
      <c r="HCQ31" s="8"/>
      <c r="HCR31" s="13"/>
      <c r="HCS31" s="13"/>
      <c r="HCT31" s="14"/>
      <c r="HCU31" s="15"/>
      <c r="HCV31" s="13"/>
      <c r="HCW31" s="9"/>
      <c r="HCX31" s="8"/>
      <c r="HCY31" s="8"/>
      <c r="HCZ31" s="13"/>
      <c r="HDA31" s="13"/>
      <c r="HDB31" s="14"/>
      <c r="HDC31" s="15"/>
      <c r="HDD31" s="13"/>
      <c r="HDE31" s="9"/>
      <c r="HDF31" s="8"/>
      <c r="HDG31" s="8"/>
      <c r="HDH31" s="13"/>
      <c r="HDI31" s="13"/>
      <c r="HDJ31" s="14"/>
      <c r="HDK31" s="15"/>
      <c r="HDL31" s="13"/>
      <c r="HDM31" s="9"/>
      <c r="HDN31" s="8"/>
      <c r="HDO31" s="8"/>
      <c r="HDP31" s="13"/>
      <c r="HDQ31" s="13"/>
      <c r="HDR31" s="14"/>
      <c r="HDS31" s="15"/>
      <c r="HDT31" s="13"/>
      <c r="HDU31" s="9"/>
      <c r="HDV31" s="8"/>
      <c r="HDW31" s="8"/>
      <c r="HDX31" s="13"/>
      <c r="HDY31" s="13"/>
      <c r="HDZ31" s="14"/>
      <c r="HEA31" s="15"/>
      <c r="HEB31" s="13"/>
      <c r="HEC31" s="9"/>
      <c r="HED31" s="8"/>
      <c r="HEE31" s="8"/>
      <c r="HEF31" s="13"/>
      <c r="HEG31" s="13"/>
      <c r="HEH31" s="14"/>
      <c r="HEI31" s="15"/>
      <c r="HEJ31" s="13"/>
      <c r="HEK31" s="9"/>
      <c r="HEL31" s="8"/>
      <c r="HEM31" s="8"/>
      <c r="HEN31" s="13"/>
      <c r="HEO31" s="13"/>
      <c r="HEP31" s="14"/>
      <c r="HEQ31" s="15"/>
      <c r="HER31" s="13"/>
      <c r="HES31" s="9"/>
      <c r="HET31" s="8"/>
      <c r="HEU31" s="8"/>
      <c r="HEV31" s="13"/>
      <c r="HEW31" s="13"/>
      <c r="HEX31" s="14"/>
      <c r="HEY31" s="15"/>
      <c r="HEZ31" s="13"/>
      <c r="HFA31" s="9"/>
      <c r="HFB31" s="8"/>
      <c r="HFC31" s="8"/>
      <c r="HFD31" s="13"/>
      <c r="HFE31" s="13"/>
      <c r="HFF31" s="14"/>
      <c r="HFG31" s="15"/>
      <c r="HFH31" s="13"/>
      <c r="HFI31" s="9"/>
      <c r="HFJ31" s="8"/>
      <c r="HFK31" s="8"/>
      <c r="HFL31" s="13"/>
      <c r="HFM31" s="13"/>
      <c r="HFN31" s="14"/>
      <c r="HFO31" s="15"/>
      <c r="HFP31" s="13"/>
      <c r="HFQ31" s="9"/>
      <c r="HFR31" s="8"/>
      <c r="HFS31" s="8"/>
      <c r="HFT31" s="13"/>
      <c r="HFU31" s="13"/>
      <c r="HFV31" s="14"/>
      <c r="HFW31" s="15"/>
      <c r="HFX31" s="13"/>
      <c r="HFY31" s="9"/>
      <c r="HFZ31" s="8"/>
      <c r="HGA31" s="8"/>
      <c r="HGB31" s="13"/>
      <c r="HGC31" s="13"/>
      <c r="HGD31" s="14"/>
      <c r="HGE31" s="15"/>
      <c r="HGF31" s="13"/>
      <c r="HGG31" s="9"/>
      <c r="HGH31" s="8"/>
      <c r="HGI31" s="8"/>
      <c r="HGJ31" s="13"/>
      <c r="HGK31" s="13"/>
      <c r="HGL31" s="14"/>
      <c r="HGM31" s="15"/>
      <c r="HGN31" s="13"/>
      <c r="HGO31" s="9"/>
      <c r="HGP31" s="8"/>
      <c r="HGQ31" s="8"/>
      <c r="HGR31" s="13"/>
      <c r="HGS31" s="13"/>
      <c r="HGT31" s="14"/>
      <c r="HGU31" s="15"/>
      <c r="HGV31" s="13"/>
      <c r="HGW31" s="9"/>
      <c r="HGX31" s="8"/>
      <c r="HGY31" s="8"/>
      <c r="HGZ31" s="13"/>
      <c r="HHA31" s="13"/>
      <c r="HHB31" s="14"/>
      <c r="HHC31" s="15"/>
      <c r="HHD31" s="13"/>
      <c r="HHE31" s="9"/>
      <c r="HHF31" s="8"/>
      <c r="HHG31" s="8"/>
      <c r="HHH31" s="13"/>
      <c r="HHI31" s="13"/>
      <c r="HHJ31" s="14"/>
      <c r="HHK31" s="15"/>
      <c r="HHL31" s="13"/>
      <c r="HHM31" s="9"/>
      <c r="HHN31" s="8"/>
      <c r="HHO31" s="8"/>
      <c r="HHP31" s="13"/>
      <c r="HHQ31" s="13"/>
      <c r="HHR31" s="14"/>
      <c r="HHS31" s="15"/>
      <c r="HHT31" s="13"/>
      <c r="HHU31" s="9"/>
      <c r="HHV31" s="8"/>
      <c r="HHW31" s="8"/>
      <c r="HHX31" s="13"/>
      <c r="HHY31" s="13"/>
      <c r="HHZ31" s="14"/>
      <c r="HIA31" s="15"/>
      <c r="HIB31" s="13"/>
      <c r="HIC31" s="9"/>
      <c r="HID31" s="8"/>
      <c r="HIE31" s="8"/>
      <c r="HIF31" s="13"/>
      <c r="HIG31" s="13"/>
      <c r="HIH31" s="14"/>
      <c r="HII31" s="15"/>
      <c r="HIJ31" s="13"/>
      <c r="HIK31" s="9"/>
      <c r="HIL31" s="8"/>
      <c r="HIM31" s="8"/>
      <c r="HIN31" s="13"/>
      <c r="HIO31" s="13"/>
      <c r="HIP31" s="14"/>
      <c r="HIQ31" s="15"/>
      <c r="HIR31" s="13"/>
      <c r="HIS31" s="9"/>
      <c r="HIT31" s="8"/>
      <c r="HIU31" s="8"/>
      <c r="HIV31" s="13"/>
      <c r="HIW31" s="13"/>
      <c r="HIX31" s="14"/>
      <c r="HIY31" s="15"/>
      <c r="HIZ31" s="13"/>
      <c r="HJA31" s="9"/>
      <c r="HJB31" s="8"/>
      <c r="HJC31" s="8"/>
      <c r="HJD31" s="13"/>
      <c r="HJE31" s="13"/>
      <c r="HJF31" s="14"/>
      <c r="HJG31" s="15"/>
      <c r="HJH31" s="13"/>
      <c r="HJI31" s="9"/>
      <c r="HJJ31" s="8"/>
      <c r="HJK31" s="8"/>
      <c r="HJL31" s="13"/>
      <c r="HJM31" s="13"/>
      <c r="HJN31" s="14"/>
      <c r="HJO31" s="15"/>
      <c r="HJP31" s="13"/>
      <c r="HJQ31" s="9"/>
      <c r="HJR31" s="8"/>
      <c r="HJS31" s="8"/>
      <c r="HJT31" s="13"/>
      <c r="HJU31" s="13"/>
      <c r="HJV31" s="14"/>
      <c r="HJW31" s="15"/>
      <c r="HJX31" s="13"/>
      <c r="HJY31" s="9"/>
      <c r="HJZ31" s="8"/>
      <c r="HKA31" s="8"/>
      <c r="HKB31" s="13"/>
      <c r="HKC31" s="13"/>
      <c r="HKD31" s="14"/>
      <c r="HKE31" s="15"/>
      <c r="HKF31" s="13"/>
      <c r="HKG31" s="9"/>
      <c r="HKH31" s="8"/>
      <c r="HKI31" s="8"/>
      <c r="HKJ31" s="13"/>
      <c r="HKK31" s="13"/>
      <c r="HKL31" s="14"/>
      <c r="HKM31" s="15"/>
      <c r="HKN31" s="13"/>
      <c r="HKO31" s="9"/>
      <c r="HKP31" s="8"/>
      <c r="HKQ31" s="8"/>
      <c r="HKR31" s="13"/>
      <c r="HKS31" s="13"/>
      <c r="HKT31" s="14"/>
      <c r="HKU31" s="15"/>
      <c r="HKV31" s="13"/>
      <c r="HKW31" s="9"/>
      <c r="HKX31" s="8"/>
      <c r="HKY31" s="8"/>
      <c r="HKZ31" s="13"/>
      <c r="HLA31" s="13"/>
      <c r="HLB31" s="14"/>
      <c r="HLC31" s="15"/>
      <c r="HLD31" s="13"/>
      <c r="HLE31" s="9"/>
      <c r="HLF31" s="8"/>
      <c r="HLG31" s="8"/>
      <c r="HLH31" s="13"/>
      <c r="HLI31" s="13"/>
      <c r="HLJ31" s="14"/>
      <c r="HLK31" s="15"/>
      <c r="HLL31" s="13"/>
      <c r="HLM31" s="9"/>
      <c r="HLN31" s="8"/>
      <c r="HLO31" s="8"/>
      <c r="HLP31" s="13"/>
      <c r="HLQ31" s="13"/>
      <c r="HLR31" s="14"/>
      <c r="HLS31" s="15"/>
      <c r="HLT31" s="13"/>
      <c r="HLU31" s="9"/>
      <c r="HLV31" s="8"/>
      <c r="HLW31" s="8"/>
      <c r="HLX31" s="13"/>
      <c r="HLY31" s="13"/>
      <c r="HLZ31" s="14"/>
      <c r="HMA31" s="15"/>
      <c r="HMB31" s="13"/>
      <c r="HMC31" s="9"/>
      <c r="HMD31" s="8"/>
      <c r="HME31" s="8"/>
      <c r="HMF31" s="13"/>
      <c r="HMG31" s="13"/>
      <c r="HMH31" s="14"/>
      <c r="HMI31" s="15"/>
      <c r="HMJ31" s="13"/>
      <c r="HMK31" s="9"/>
      <c r="HML31" s="8"/>
      <c r="HMM31" s="8"/>
      <c r="HMN31" s="13"/>
      <c r="HMO31" s="13"/>
      <c r="HMP31" s="14"/>
      <c r="HMQ31" s="15"/>
      <c r="HMR31" s="13"/>
      <c r="HMS31" s="9"/>
      <c r="HMT31" s="8"/>
      <c r="HMU31" s="8"/>
      <c r="HMV31" s="13"/>
      <c r="HMW31" s="13"/>
      <c r="HMX31" s="14"/>
      <c r="HMY31" s="15"/>
      <c r="HMZ31" s="13"/>
      <c r="HNA31" s="9"/>
      <c r="HNB31" s="8"/>
      <c r="HNC31" s="8"/>
      <c r="HND31" s="13"/>
      <c r="HNE31" s="13"/>
      <c r="HNF31" s="14"/>
      <c r="HNG31" s="15"/>
      <c r="HNH31" s="13"/>
      <c r="HNI31" s="9"/>
      <c r="HNJ31" s="8"/>
      <c r="HNK31" s="8"/>
      <c r="HNL31" s="13"/>
      <c r="HNM31" s="13"/>
      <c r="HNN31" s="14"/>
      <c r="HNO31" s="15"/>
      <c r="HNP31" s="13"/>
      <c r="HNQ31" s="9"/>
      <c r="HNR31" s="8"/>
      <c r="HNS31" s="8"/>
      <c r="HNT31" s="13"/>
      <c r="HNU31" s="13"/>
      <c r="HNV31" s="14"/>
      <c r="HNW31" s="15"/>
      <c r="HNX31" s="13"/>
      <c r="HNY31" s="9"/>
      <c r="HNZ31" s="8"/>
      <c r="HOA31" s="8"/>
      <c r="HOB31" s="13"/>
      <c r="HOC31" s="13"/>
      <c r="HOD31" s="14"/>
      <c r="HOE31" s="15"/>
      <c r="HOF31" s="13"/>
      <c r="HOG31" s="9"/>
      <c r="HOH31" s="8"/>
      <c r="HOI31" s="8"/>
      <c r="HOJ31" s="13"/>
      <c r="HOK31" s="13"/>
      <c r="HOL31" s="14"/>
      <c r="HOM31" s="15"/>
      <c r="HON31" s="13"/>
      <c r="HOO31" s="9"/>
      <c r="HOP31" s="8"/>
      <c r="HOQ31" s="8"/>
      <c r="HOR31" s="13"/>
      <c r="HOS31" s="13"/>
      <c r="HOT31" s="14"/>
      <c r="HOU31" s="15"/>
      <c r="HOV31" s="13"/>
      <c r="HOW31" s="9"/>
      <c r="HOX31" s="8"/>
      <c r="HOY31" s="8"/>
      <c r="HOZ31" s="13"/>
      <c r="HPA31" s="13"/>
      <c r="HPB31" s="14"/>
      <c r="HPC31" s="15"/>
      <c r="HPD31" s="13"/>
      <c r="HPE31" s="9"/>
      <c r="HPF31" s="8"/>
      <c r="HPG31" s="8"/>
      <c r="HPH31" s="13"/>
      <c r="HPI31" s="13"/>
      <c r="HPJ31" s="14"/>
      <c r="HPK31" s="15"/>
      <c r="HPL31" s="13"/>
      <c r="HPM31" s="9"/>
      <c r="HPN31" s="8"/>
      <c r="HPO31" s="8"/>
      <c r="HPP31" s="13"/>
      <c r="HPQ31" s="13"/>
      <c r="HPR31" s="14"/>
      <c r="HPS31" s="15"/>
      <c r="HPT31" s="13"/>
      <c r="HPU31" s="9"/>
      <c r="HPV31" s="8"/>
      <c r="HPW31" s="8"/>
      <c r="HPX31" s="13"/>
      <c r="HPY31" s="13"/>
      <c r="HPZ31" s="14"/>
      <c r="HQA31" s="15"/>
      <c r="HQB31" s="13"/>
      <c r="HQC31" s="9"/>
      <c r="HQD31" s="8"/>
      <c r="HQE31" s="8"/>
      <c r="HQF31" s="13"/>
      <c r="HQG31" s="13"/>
      <c r="HQH31" s="14"/>
      <c r="HQI31" s="15"/>
      <c r="HQJ31" s="13"/>
      <c r="HQK31" s="9"/>
      <c r="HQL31" s="8"/>
      <c r="HQM31" s="8"/>
      <c r="HQN31" s="13"/>
      <c r="HQO31" s="13"/>
      <c r="HQP31" s="14"/>
      <c r="HQQ31" s="15"/>
      <c r="HQR31" s="13"/>
      <c r="HQS31" s="9"/>
      <c r="HQT31" s="8"/>
      <c r="HQU31" s="8"/>
      <c r="HQV31" s="13"/>
      <c r="HQW31" s="13"/>
      <c r="HQX31" s="14"/>
      <c r="HQY31" s="15"/>
      <c r="HQZ31" s="13"/>
      <c r="HRA31" s="9"/>
      <c r="HRB31" s="8"/>
      <c r="HRC31" s="8"/>
      <c r="HRD31" s="13"/>
      <c r="HRE31" s="13"/>
      <c r="HRF31" s="14"/>
      <c r="HRG31" s="15"/>
      <c r="HRH31" s="13"/>
      <c r="HRI31" s="9"/>
      <c r="HRJ31" s="8"/>
      <c r="HRK31" s="8"/>
      <c r="HRL31" s="13"/>
      <c r="HRM31" s="13"/>
      <c r="HRN31" s="14"/>
      <c r="HRO31" s="15"/>
      <c r="HRP31" s="13"/>
      <c r="HRQ31" s="9"/>
      <c r="HRR31" s="8"/>
      <c r="HRS31" s="8"/>
      <c r="HRT31" s="13"/>
      <c r="HRU31" s="13"/>
      <c r="HRV31" s="14"/>
      <c r="HRW31" s="15"/>
      <c r="HRX31" s="13"/>
      <c r="HRY31" s="9"/>
      <c r="HRZ31" s="8"/>
      <c r="HSA31" s="8"/>
      <c r="HSB31" s="13"/>
      <c r="HSC31" s="13"/>
      <c r="HSD31" s="14"/>
      <c r="HSE31" s="15"/>
      <c r="HSF31" s="13"/>
      <c r="HSG31" s="9"/>
      <c r="HSH31" s="8"/>
      <c r="HSI31" s="8"/>
      <c r="HSJ31" s="13"/>
      <c r="HSK31" s="13"/>
      <c r="HSL31" s="14"/>
      <c r="HSM31" s="15"/>
      <c r="HSN31" s="13"/>
      <c r="HSO31" s="9"/>
      <c r="HSP31" s="8"/>
      <c r="HSQ31" s="8"/>
      <c r="HSR31" s="13"/>
      <c r="HSS31" s="13"/>
      <c r="HST31" s="14"/>
      <c r="HSU31" s="15"/>
      <c r="HSV31" s="13"/>
      <c r="HSW31" s="9"/>
      <c r="HSX31" s="8"/>
      <c r="HSY31" s="8"/>
      <c r="HSZ31" s="13"/>
      <c r="HTA31" s="13"/>
      <c r="HTB31" s="14"/>
      <c r="HTC31" s="15"/>
      <c r="HTD31" s="13"/>
      <c r="HTE31" s="9"/>
      <c r="HTF31" s="8"/>
      <c r="HTG31" s="8"/>
      <c r="HTH31" s="13"/>
      <c r="HTI31" s="13"/>
      <c r="HTJ31" s="14"/>
      <c r="HTK31" s="15"/>
      <c r="HTL31" s="13"/>
      <c r="HTM31" s="9"/>
      <c r="HTN31" s="8"/>
      <c r="HTO31" s="8"/>
      <c r="HTP31" s="13"/>
      <c r="HTQ31" s="13"/>
      <c r="HTR31" s="14"/>
      <c r="HTS31" s="15"/>
      <c r="HTT31" s="13"/>
      <c r="HTU31" s="9"/>
      <c r="HTV31" s="8"/>
      <c r="HTW31" s="8"/>
      <c r="HTX31" s="13"/>
      <c r="HTY31" s="13"/>
      <c r="HTZ31" s="14"/>
      <c r="HUA31" s="15"/>
      <c r="HUB31" s="13"/>
      <c r="HUC31" s="9"/>
      <c r="HUD31" s="8"/>
      <c r="HUE31" s="8"/>
      <c r="HUF31" s="13"/>
      <c r="HUG31" s="13"/>
      <c r="HUH31" s="14"/>
      <c r="HUI31" s="15"/>
      <c r="HUJ31" s="13"/>
      <c r="HUK31" s="9"/>
      <c r="HUL31" s="8"/>
      <c r="HUM31" s="8"/>
      <c r="HUN31" s="13"/>
      <c r="HUO31" s="13"/>
      <c r="HUP31" s="14"/>
      <c r="HUQ31" s="15"/>
      <c r="HUR31" s="13"/>
      <c r="HUS31" s="9"/>
      <c r="HUT31" s="8"/>
      <c r="HUU31" s="8"/>
      <c r="HUV31" s="13"/>
      <c r="HUW31" s="13"/>
      <c r="HUX31" s="14"/>
      <c r="HUY31" s="15"/>
      <c r="HUZ31" s="13"/>
      <c r="HVA31" s="9"/>
      <c r="HVB31" s="8"/>
      <c r="HVC31" s="8"/>
      <c r="HVD31" s="13"/>
      <c r="HVE31" s="13"/>
      <c r="HVF31" s="14"/>
      <c r="HVG31" s="15"/>
      <c r="HVH31" s="13"/>
      <c r="HVI31" s="9"/>
      <c r="HVJ31" s="8"/>
      <c r="HVK31" s="8"/>
      <c r="HVL31" s="13"/>
      <c r="HVM31" s="13"/>
      <c r="HVN31" s="14"/>
      <c r="HVO31" s="15"/>
      <c r="HVP31" s="13"/>
      <c r="HVQ31" s="9"/>
      <c r="HVR31" s="8"/>
      <c r="HVS31" s="8"/>
      <c r="HVT31" s="13"/>
      <c r="HVU31" s="13"/>
      <c r="HVV31" s="14"/>
      <c r="HVW31" s="15"/>
      <c r="HVX31" s="13"/>
      <c r="HVY31" s="9"/>
      <c r="HVZ31" s="8"/>
      <c r="HWA31" s="8"/>
      <c r="HWB31" s="13"/>
      <c r="HWC31" s="13"/>
      <c r="HWD31" s="14"/>
      <c r="HWE31" s="15"/>
      <c r="HWF31" s="13"/>
      <c r="HWG31" s="9"/>
      <c r="HWH31" s="8"/>
      <c r="HWI31" s="8"/>
      <c r="HWJ31" s="13"/>
      <c r="HWK31" s="13"/>
      <c r="HWL31" s="14"/>
      <c r="HWM31" s="15"/>
      <c r="HWN31" s="13"/>
      <c r="HWO31" s="9"/>
      <c r="HWP31" s="8"/>
      <c r="HWQ31" s="8"/>
      <c r="HWR31" s="13"/>
      <c r="HWS31" s="13"/>
      <c r="HWT31" s="14"/>
      <c r="HWU31" s="15"/>
      <c r="HWV31" s="13"/>
      <c r="HWW31" s="9"/>
      <c r="HWX31" s="8"/>
      <c r="HWY31" s="8"/>
      <c r="HWZ31" s="13"/>
      <c r="HXA31" s="13"/>
      <c r="HXB31" s="14"/>
      <c r="HXC31" s="15"/>
      <c r="HXD31" s="13"/>
      <c r="HXE31" s="9"/>
      <c r="HXF31" s="8"/>
      <c r="HXG31" s="8"/>
      <c r="HXH31" s="13"/>
      <c r="HXI31" s="13"/>
      <c r="HXJ31" s="14"/>
      <c r="HXK31" s="15"/>
      <c r="HXL31" s="13"/>
      <c r="HXM31" s="9"/>
      <c r="HXN31" s="8"/>
      <c r="HXO31" s="8"/>
      <c r="HXP31" s="13"/>
      <c r="HXQ31" s="13"/>
      <c r="HXR31" s="14"/>
      <c r="HXS31" s="15"/>
      <c r="HXT31" s="13"/>
      <c r="HXU31" s="9"/>
      <c r="HXV31" s="8"/>
      <c r="HXW31" s="8"/>
      <c r="HXX31" s="13"/>
      <c r="HXY31" s="13"/>
      <c r="HXZ31" s="14"/>
      <c r="HYA31" s="15"/>
      <c r="HYB31" s="13"/>
      <c r="HYC31" s="9"/>
      <c r="HYD31" s="8"/>
      <c r="HYE31" s="8"/>
      <c r="HYF31" s="13"/>
      <c r="HYG31" s="13"/>
      <c r="HYH31" s="14"/>
      <c r="HYI31" s="15"/>
      <c r="HYJ31" s="13"/>
      <c r="HYK31" s="9"/>
      <c r="HYL31" s="8"/>
      <c r="HYM31" s="8"/>
      <c r="HYN31" s="13"/>
      <c r="HYO31" s="13"/>
      <c r="HYP31" s="14"/>
      <c r="HYQ31" s="15"/>
      <c r="HYR31" s="13"/>
      <c r="HYS31" s="9"/>
      <c r="HYT31" s="8"/>
      <c r="HYU31" s="8"/>
      <c r="HYV31" s="13"/>
      <c r="HYW31" s="13"/>
      <c r="HYX31" s="14"/>
      <c r="HYY31" s="15"/>
      <c r="HYZ31" s="13"/>
      <c r="HZA31" s="9"/>
      <c r="HZB31" s="8"/>
      <c r="HZC31" s="8"/>
      <c r="HZD31" s="13"/>
      <c r="HZE31" s="13"/>
      <c r="HZF31" s="14"/>
      <c r="HZG31" s="15"/>
      <c r="HZH31" s="13"/>
      <c r="HZI31" s="9"/>
      <c r="HZJ31" s="8"/>
      <c r="HZK31" s="8"/>
      <c r="HZL31" s="13"/>
      <c r="HZM31" s="13"/>
      <c r="HZN31" s="14"/>
      <c r="HZO31" s="15"/>
      <c r="HZP31" s="13"/>
      <c r="HZQ31" s="9"/>
      <c r="HZR31" s="8"/>
      <c r="HZS31" s="8"/>
      <c r="HZT31" s="13"/>
      <c r="HZU31" s="13"/>
      <c r="HZV31" s="14"/>
      <c r="HZW31" s="15"/>
      <c r="HZX31" s="13"/>
      <c r="HZY31" s="9"/>
      <c r="HZZ31" s="8"/>
      <c r="IAA31" s="8"/>
      <c r="IAB31" s="13"/>
      <c r="IAC31" s="13"/>
      <c r="IAD31" s="14"/>
      <c r="IAE31" s="15"/>
      <c r="IAF31" s="13"/>
      <c r="IAG31" s="9"/>
      <c r="IAH31" s="8"/>
      <c r="IAI31" s="8"/>
      <c r="IAJ31" s="13"/>
      <c r="IAK31" s="13"/>
      <c r="IAL31" s="14"/>
      <c r="IAM31" s="15"/>
      <c r="IAN31" s="13"/>
      <c r="IAO31" s="9"/>
      <c r="IAP31" s="8"/>
      <c r="IAQ31" s="8"/>
      <c r="IAR31" s="13"/>
      <c r="IAS31" s="13"/>
      <c r="IAT31" s="14"/>
      <c r="IAU31" s="15"/>
      <c r="IAV31" s="13"/>
      <c r="IAW31" s="9"/>
      <c r="IAX31" s="8"/>
      <c r="IAY31" s="8"/>
      <c r="IAZ31" s="13"/>
      <c r="IBA31" s="13"/>
      <c r="IBB31" s="14"/>
      <c r="IBC31" s="15"/>
      <c r="IBD31" s="13"/>
      <c r="IBE31" s="9"/>
      <c r="IBF31" s="8"/>
      <c r="IBG31" s="8"/>
      <c r="IBH31" s="13"/>
      <c r="IBI31" s="13"/>
      <c r="IBJ31" s="14"/>
      <c r="IBK31" s="15"/>
      <c r="IBL31" s="13"/>
      <c r="IBM31" s="9"/>
      <c r="IBN31" s="8"/>
      <c r="IBO31" s="8"/>
      <c r="IBP31" s="13"/>
      <c r="IBQ31" s="13"/>
      <c r="IBR31" s="14"/>
      <c r="IBS31" s="15"/>
      <c r="IBT31" s="13"/>
      <c r="IBU31" s="9"/>
      <c r="IBV31" s="8"/>
      <c r="IBW31" s="8"/>
      <c r="IBX31" s="13"/>
      <c r="IBY31" s="13"/>
      <c r="IBZ31" s="14"/>
      <c r="ICA31" s="15"/>
      <c r="ICB31" s="13"/>
      <c r="ICC31" s="9"/>
      <c r="ICD31" s="8"/>
      <c r="ICE31" s="8"/>
      <c r="ICF31" s="13"/>
      <c r="ICG31" s="13"/>
      <c r="ICH31" s="14"/>
      <c r="ICI31" s="15"/>
      <c r="ICJ31" s="13"/>
      <c r="ICK31" s="9"/>
      <c r="ICL31" s="8"/>
      <c r="ICM31" s="8"/>
      <c r="ICN31" s="13"/>
      <c r="ICO31" s="13"/>
      <c r="ICP31" s="14"/>
      <c r="ICQ31" s="15"/>
      <c r="ICR31" s="13"/>
      <c r="ICS31" s="9"/>
      <c r="ICT31" s="8"/>
      <c r="ICU31" s="8"/>
      <c r="ICV31" s="13"/>
      <c r="ICW31" s="13"/>
      <c r="ICX31" s="14"/>
      <c r="ICY31" s="15"/>
      <c r="ICZ31" s="13"/>
      <c r="IDA31" s="9"/>
      <c r="IDB31" s="8"/>
      <c r="IDC31" s="8"/>
      <c r="IDD31" s="13"/>
      <c r="IDE31" s="13"/>
      <c r="IDF31" s="14"/>
      <c r="IDG31" s="15"/>
      <c r="IDH31" s="13"/>
      <c r="IDI31" s="9"/>
      <c r="IDJ31" s="8"/>
      <c r="IDK31" s="8"/>
      <c r="IDL31" s="13"/>
      <c r="IDM31" s="13"/>
      <c r="IDN31" s="14"/>
      <c r="IDO31" s="15"/>
      <c r="IDP31" s="13"/>
      <c r="IDQ31" s="9"/>
      <c r="IDR31" s="8"/>
      <c r="IDS31" s="8"/>
      <c r="IDT31" s="13"/>
      <c r="IDU31" s="13"/>
      <c r="IDV31" s="14"/>
      <c r="IDW31" s="15"/>
      <c r="IDX31" s="13"/>
      <c r="IDY31" s="9"/>
      <c r="IDZ31" s="8"/>
      <c r="IEA31" s="8"/>
      <c r="IEB31" s="13"/>
      <c r="IEC31" s="13"/>
      <c r="IED31" s="14"/>
      <c r="IEE31" s="15"/>
      <c r="IEF31" s="13"/>
      <c r="IEG31" s="9"/>
      <c r="IEH31" s="8"/>
      <c r="IEI31" s="8"/>
      <c r="IEJ31" s="13"/>
      <c r="IEK31" s="13"/>
      <c r="IEL31" s="14"/>
      <c r="IEM31" s="15"/>
      <c r="IEN31" s="13"/>
      <c r="IEO31" s="9"/>
      <c r="IEP31" s="8"/>
      <c r="IEQ31" s="8"/>
      <c r="IER31" s="13"/>
      <c r="IES31" s="13"/>
      <c r="IET31" s="14"/>
      <c r="IEU31" s="15"/>
      <c r="IEV31" s="13"/>
      <c r="IEW31" s="9"/>
      <c r="IEX31" s="8"/>
      <c r="IEY31" s="8"/>
      <c r="IEZ31" s="13"/>
      <c r="IFA31" s="13"/>
      <c r="IFB31" s="14"/>
      <c r="IFC31" s="15"/>
      <c r="IFD31" s="13"/>
      <c r="IFE31" s="9"/>
      <c r="IFF31" s="8"/>
      <c r="IFG31" s="8"/>
      <c r="IFH31" s="13"/>
      <c r="IFI31" s="13"/>
      <c r="IFJ31" s="14"/>
      <c r="IFK31" s="15"/>
      <c r="IFL31" s="13"/>
      <c r="IFM31" s="9"/>
      <c r="IFN31" s="8"/>
      <c r="IFO31" s="8"/>
      <c r="IFP31" s="13"/>
      <c r="IFQ31" s="13"/>
      <c r="IFR31" s="14"/>
      <c r="IFS31" s="15"/>
      <c r="IFT31" s="13"/>
      <c r="IFU31" s="9"/>
      <c r="IFV31" s="8"/>
      <c r="IFW31" s="8"/>
      <c r="IFX31" s="13"/>
      <c r="IFY31" s="13"/>
      <c r="IFZ31" s="14"/>
      <c r="IGA31" s="15"/>
      <c r="IGB31" s="13"/>
      <c r="IGC31" s="9"/>
      <c r="IGD31" s="8"/>
      <c r="IGE31" s="8"/>
      <c r="IGF31" s="13"/>
      <c r="IGG31" s="13"/>
      <c r="IGH31" s="14"/>
      <c r="IGI31" s="15"/>
      <c r="IGJ31" s="13"/>
      <c r="IGK31" s="9"/>
      <c r="IGL31" s="8"/>
      <c r="IGM31" s="8"/>
      <c r="IGN31" s="13"/>
      <c r="IGO31" s="13"/>
      <c r="IGP31" s="14"/>
      <c r="IGQ31" s="15"/>
      <c r="IGR31" s="13"/>
      <c r="IGS31" s="9"/>
      <c r="IGT31" s="8"/>
      <c r="IGU31" s="8"/>
      <c r="IGV31" s="13"/>
      <c r="IGW31" s="13"/>
      <c r="IGX31" s="14"/>
      <c r="IGY31" s="15"/>
      <c r="IGZ31" s="13"/>
      <c r="IHA31" s="9"/>
      <c r="IHB31" s="8"/>
      <c r="IHC31" s="8"/>
      <c r="IHD31" s="13"/>
      <c r="IHE31" s="13"/>
      <c r="IHF31" s="14"/>
      <c r="IHG31" s="15"/>
      <c r="IHH31" s="13"/>
      <c r="IHI31" s="9"/>
      <c r="IHJ31" s="8"/>
      <c r="IHK31" s="8"/>
      <c r="IHL31" s="13"/>
      <c r="IHM31" s="13"/>
      <c r="IHN31" s="14"/>
      <c r="IHO31" s="15"/>
      <c r="IHP31" s="13"/>
      <c r="IHQ31" s="9"/>
      <c r="IHR31" s="8"/>
      <c r="IHS31" s="8"/>
      <c r="IHT31" s="13"/>
      <c r="IHU31" s="13"/>
      <c r="IHV31" s="14"/>
      <c r="IHW31" s="15"/>
      <c r="IHX31" s="13"/>
      <c r="IHY31" s="9"/>
      <c r="IHZ31" s="8"/>
      <c r="IIA31" s="8"/>
      <c r="IIB31" s="13"/>
      <c r="IIC31" s="13"/>
      <c r="IID31" s="14"/>
      <c r="IIE31" s="15"/>
      <c r="IIF31" s="13"/>
      <c r="IIG31" s="9"/>
      <c r="IIH31" s="8"/>
      <c r="III31" s="8"/>
      <c r="IIJ31" s="13"/>
      <c r="IIK31" s="13"/>
      <c r="IIL31" s="14"/>
      <c r="IIM31" s="15"/>
      <c r="IIN31" s="13"/>
      <c r="IIO31" s="9"/>
      <c r="IIP31" s="8"/>
      <c r="IIQ31" s="8"/>
      <c r="IIR31" s="13"/>
      <c r="IIS31" s="13"/>
      <c r="IIT31" s="14"/>
      <c r="IIU31" s="15"/>
      <c r="IIV31" s="13"/>
      <c r="IIW31" s="9"/>
      <c r="IIX31" s="8"/>
      <c r="IIY31" s="8"/>
      <c r="IIZ31" s="13"/>
      <c r="IJA31" s="13"/>
      <c r="IJB31" s="14"/>
      <c r="IJC31" s="15"/>
      <c r="IJD31" s="13"/>
      <c r="IJE31" s="9"/>
      <c r="IJF31" s="8"/>
      <c r="IJG31" s="8"/>
      <c r="IJH31" s="13"/>
      <c r="IJI31" s="13"/>
      <c r="IJJ31" s="14"/>
      <c r="IJK31" s="15"/>
      <c r="IJL31" s="13"/>
      <c r="IJM31" s="9"/>
      <c r="IJN31" s="8"/>
      <c r="IJO31" s="8"/>
      <c r="IJP31" s="13"/>
      <c r="IJQ31" s="13"/>
      <c r="IJR31" s="14"/>
      <c r="IJS31" s="15"/>
      <c r="IJT31" s="13"/>
      <c r="IJU31" s="9"/>
      <c r="IJV31" s="8"/>
      <c r="IJW31" s="8"/>
      <c r="IJX31" s="13"/>
      <c r="IJY31" s="13"/>
      <c r="IJZ31" s="14"/>
      <c r="IKA31" s="15"/>
      <c r="IKB31" s="13"/>
      <c r="IKC31" s="9"/>
      <c r="IKD31" s="8"/>
      <c r="IKE31" s="8"/>
      <c r="IKF31" s="13"/>
      <c r="IKG31" s="13"/>
      <c r="IKH31" s="14"/>
      <c r="IKI31" s="15"/>
      <c r="IKJ31" s="13"/>
      <c r="IKK31" s="9"/>
      <c r="IKL31" s="8"/>
      <c r="IKM31" s="8"/>
      <c r="IKN31" s="13"/>
      <c r="IKO31" s="13"/>
      <c r="IKP31" s="14"/>
      <c r="IKQ31" s="15"/>
      <c r="IKR31" s="13"/>
      <c r="IKS31" s="9"/>
      <c r="IKT31" s="8"/>
      <c r="IKU31" s="8"/>
      <c r="IKV31" s="13"/>
      <c r="IKW31" s="13"/>
      <c r="IKX31" s="14"/>
      <c r="IKY31" s="15"/>
      <c r="IKZ31" s="13"/>
      <c r="ILA31" s="9"/>
      <c r="ILB31" s="8"/>
      <c r="ILC31" s="8"/>
      <c r="ILD31" s="13"/>
      <c r="ILE31" s="13"/>
      <c r="ILF31" s="14"/>
      <c r="ILG31" s="15"/>
      <c r="ILH31" s="13"/>
      <c r="ILI31" s="9"/>
      <c r="ILJ31" s="8"/>
      <c r="ILK31" s="8"/>
      <c r="ILL31" s="13"/>
      <c r="ILM31" s="13"/>
      <c r="ILN31" s="14"/>
      <c r="ILO31" s="15"/>
      <c r="ILP31" s="13"/>
      <c r="ILQ31" s="9"/>
      <c r="ILR31" s="8"/>
      <c r="ILS31" s="8"/>
      <c r="ILT31" s="13"/>
      <c r="ILU31" s="13"/>
      <c r="ILV31" s="14"/>
      <c r="ILW31" s="15"/>
      <c r="ILX31" s="13"/>
      <c r="ILY31" s="9"/>
      <c r="ILZ31" s="8"/>
      <c r="IMA31" s="8"/>
      <c r="IMB31" s="13"/>
      <c r="IMC31" s="13"/>
      <c r="IMD31" s="14"/>
      <c r="IME31" s="15"/>
      <c r="IMF31" s="13"/>
      <c r="IMG31" s="9"/>
      <c r="IMH31" s="8"/>
      <c r="IMI31" s="8"/>
      <c r="IMJ31" s="13"/>
      <c r="IMK31" s="13"/>
      <c r="IML31" s="14"/>
      <c r="IMM31" s="15"/>
      <c r="IMN31" s="13"/>
      <c r="IMO31" s="9"/>
      <c r="IMP31" s="8"/>
      <c r="IMQ31" s="8"/>
      <c r="IMR31" s="13"/>
      <c r="IMS31" s="13"/>
      <c r="IMT31" s="14"/>
      <c r="IMU31" s="15"/>
      <c r="IMV31" s="13"/>
      <c r="IMW31" s="9"/>
      <c r="IMX31" s="8"/>
      <c r="IMY31" s="8"/>
      <c r="IMZ31" s="13"/>
      <c r="INA31" s="13"/>
      <c r="INB31" s="14"/>
      <c r="INC31" s="15"/>
      <c r="IND31" s="13"/>
      <c r="INE31" s="9"/>
      <c r="INF31" s="8"/>
      <c r="ING31" s="8"/>
      <c r="INH31" s="13"/>
      <c r="INI31" s="13"/>
      <c r="INJ31" s="14"/>
      <c r="INK31" s="15"/>
      <c r="INL31" s="13"/>
      <c r="INM31" s="9"/>
      <c r="INN31" s="8"/>
      <c r="INO31" s="8"/>
      <c r="INP31" s="13"/>
      <c r="INQ31" s="13"/>
      <c r="INR31" s="14"/>
      <c r="INS31" s="15"/>
      <c r="INT31" s="13"/>
      <c r="INU31" s="9"/>
      <c r="INV31" s="8"/>
      <c r="INW31" s="8"/>
      <c r="INX31" s="13"/>
      <c r="INY31" s="13"/>
      <c r="INZ31" s="14"/>
      <c r="IOA31" s="15"/>
      <c r="IOB31" s="13"/>
      <c r="IOC31" s="9"/>
      <c r="IOD31" s="8"/>
      <c r="IOE31" s="8"/>
      <c r="IOF31" s="13"/>
      <c r="IOG31" s="13"/>
      <c r="IOH31" s="14"/>
      <c r="IOI31" s="15"/>
      <c r="IOJ31" s="13"/>
      <c r="IOK31" s="9"/>
      <c r="IOL31" s="8"/>
      <c r="IOM31" s="8"/>
      <c r="ION31" s="13"/>
      <c r="IOO31" s="13"/>
      <c r="IOP31" s="14"/>
      <c r="IOQ31" s="15"/>
      <c r="IOR31" s="13"/>
      <c r="IOS31" s="9"/>
      <c r="IOT31" s="8"/>
      <c r="IOU31" s="8"/>
      <c r="IOV31" s="13"/>
      <c r="IOW31" s="13"/>
      <c r="IOX31" s="14"/>
      <c r="IOY31" s="15"/>
      <c r="IOZ31" s="13"/>
      <c r="IPA31" s="9"/>
      <c r="IPB31" s="8"/>
      <c r="IPC31" s="8"/>
      <c r="IPD31" s="13"/>
      <c r="IPE31" s="13"/>
      <c r="IPF31" s="14"/>
      <c r="IPG31" s="15"/>
      <c r="IPH31" s="13"/>
      <c r="IPI31" s="9"/>
      <c r="IPJ31" s="8"/>
      <c r="IPK31" s="8"/>
      <c r="IPL31" s="13"/>
      <c r="IPM31" s="13"/>
      <c r="IPN31" s="14"/>
      <c r="IPO31" s="15"/>
      <c r="IPP31" s="13"/>
      <c r="IPQ31" s="9"/>
      <c r="IPR31" s="8"/>
      <c r="IPS31" s="8"/>
      <c r="IPT31" s="13"/>
      <c r="IPU31" s="13"/>
      <c r="IPV31" s="14"/>
      <c r="IPW31" s="15"/>
      <c r="IPX31" s="13"/>
      <c r="IPY31" s="9"/>
      <c r="IPZ31" s="8"/>
      <c r="IQA31" s="8"/>
      <c r="IQB31" s="13"/>
      <c r="IQC31" s="13"/>
      <c r="IQD31" s="14"/>
      <c r="IQE31" s="15"/>
      <c r="IQF31" s="13"/>
      <c r="IQG31" s="9"/>
      <c r="IQH31" s="8"/>
      <c r="IQI31" s="8"/>
      <c r="IQJ31" s="13"/>
      <c r="IQK31" s="13"/>
      <c r="IQL31" s="14"/>
      <c r="IQM31" s="15"/>
      <c r="IQN31" s="13"/>
      <c r="IQO31" s="9"/>
      <c r="IQP31" s="8"/>
      <c r="IQQ31" s="8"/>
      <c r="IQR31" s="13"/>
      <c r="IQS31" s="13"/>
      <c r="IQT31" s="14"/>
      <c r="IQU31" s="15"/>
      <c r="IQV31" s="13"/>
      <c r="IQW31" s="9"/>
      <c r="IQX31" s="8"/>
      <c r="IQY31" s="8"/>
      <c r="IQZ31" s="13"/>
      <c r="IRA31" s="13"/>
      <c r="IRB31" s="14"/>
      <c r="IRC31" s="15"/>
      <c r="IRD31" s="13"/>
      <c r="IRE31" s="9"/>
      <c r="IRF31" s="8"/>
      <c r="IRG31" s="8"/>
      <c r="IRH31" s="13"/>
      <c r="IRI31" s="13"/>
      <c r="IRJ31" s="14"/>
      <c r="IRK31" s="15"/>
      <c r="IRL31" s="13"/>
      <c r="IRM31" s="9"/>
      <c r="IRN31" s="8"/>
      <c r="IRO31" s="8"/>
      <c r="IRP31" s="13"/>
      <c r="IRQ31" s="13"/>
      <c r="IRR31" s="14"/>
      <c r="IRS31" s="15"/>
      <c r="IRT31" s="13"/>
      <c r="IRU31" s="9"/>
      <c r="IRV31" s="8"/>
      <c r="IRW31" s="8"/>
      <c r="IRX31" s="13"/>
      <c r="IRY31" s="13"/>
      <c r="IRZ31" s="14"/>
      <c r="ISA31" s="15"/>
      <c r="ISB31" s="13"/>
      <c r="ISC31" s="9"/>
      <c r="ISD31" s="8"/>
      <c r="ISE31" s="8"/>
      <c r="ISF31" s="13"/>
      <c r="ISG31" s="13"/>
      <c r="ISH31" s="14"/>
      <c r="ISI31" s="15"/>
      <c r="ISJ31" s="13"/>
      <c r="ISK31" s="9"/>
      <c r="ISL31" s="8"/>
      <c r="ISM31" s="8"/>
      <c r="ISN31" s="13"/>
      <c r="ISO31" s="13"/>
      <c r="ISP31" s="14"/>
      <c r="ISQ31" s="15"/>
      <c r="ISR31" s="13"/>
      <c r="ISS31" s="9"/>
      <c r="IST31" s="8"/>
      <c r="ISU31" s="8"/>
      <c r="ISV31" s="13"/>
      <c r="ISW31" s="13"/>
      <c r="ISX31" s="14"/>
      <c r="ISY31" s="15"/>
      <c r="ISZ31" s="13"/>
      <c r="ITA31" s="9"/>
      <c r="ITB31" s="8"/>
      <c r="ITC31" s="8"/>
      <c r="ITD31" s="13"/>
      <c r="ITE31" s="13"/>
      <c r="ITF31" s="14"/>
      <c r="ITG31" s="15"/>
      <c r="ITH31" s="13"/>
      <c r="ITI31" s="9"/>
      <c r="ITJ31" s="8"/>
      <c r="ITK31" s="8"/>
      <c r="ITL31" s="13"/>
      <c r="ITM31" s="13"/>
      <c r="ITN31" s="14"/>
      <c r="ITO31" s="15"/>
      <c r="ITP31" s="13"/>
      <c r="ITQ31" s="9"/>
      <c r="ITR31" s="8"/>
      <c r="ITS31" s="8"/>
      <c r="ITT31" s="13"/>
      <c r="ITU31" s="13"/>
      <c r="ITV31" s="14"/>
      <c r="ITW31" s="15"/>
      <c r="ITX31" s="13"/>
      <c r="ITY31" s="9"/>
      <c r="ITZ31" s="8"/>
      <c r="IUA31" s="8"/>
      <c r="IUB31" s="13"/>
      <c r="IUC31" s="13"/>
      <c r="IUD31" s="14"/>
      <c r="IUE31" s="15"/>
      <c r="IUF31" s="13"/>
      <c r="IUG31" s="9"/>
      <c r="IUH31" s="8"/>
      <c r="IUI31" s="8"/>
      <c r="IUJ31" s="13"/>
      <c r="IUK31" s="13"/>
      <c r="IUL31" s="14"/>
      <c r="IUM31" s="15"/>
      <c r="IUN31" s="13"/>
      <c r="IUO31" s="9"/>
      <c r="IUP31" s="8"/>
      <c r="IUQ31" s="8"/>
      <c r="IUR31" s="13"/>
      <c r="IUS31" s="13"/>
      <c r="IUT31" s="14"/>
      <c r="IUU31" s="15"/>
      <c r="IUV31" s="13"/>
      <c r="IUW31" s="9"/>
      <c r="IUX31" s="8"/>
      <c r="IUY31" s="8"/>
      <c r="IUZ31" s="13"/>
      <c r="IVA31" s="13"/>
      <c r="IVB31" s="14"/>
      <c r="IVC31" s="15"/>
      <c r="IVD31" s="13"/>
      <c r="IVE31" s="9"/>
      <c r="IVF31" s="8"/>
      <c r="IVG31" s="8"/>
      <c r="IVH31" s="13"/>
      <c r="IVI31" s="13"/>
      <c r="IVJ31" s="14"/>
      <c r="IVK31" s="15"/>
      <c r="IVL31" s="13"/>
      <c r="IVM31" s="9"/>
      <c r="IVN31" s="8"/>
      <c r="IVO31" s="8"/>
      <c r="IVP31" s="13"/>
      <c r="IVQ31" s="13"/>
      <c r="IVR31" s="14"/>
      <c r="IVS31" s="15"/>
      <c r="IVT31" s="13"/>
      <c r="IVU31" s="9"/>
      <c r="IVV31" s="8"/>
      <c r="IVW31" s="8"/>
      <c r="IVX31" s="13"/>
      <c r="IVY31" s="13"/>
      <c r="IVZ31" s="14"/>
      <c r="IWA31" s="15"/>
      <c r="IWB31" s="13"/>
      <c r="IWC31" s="9"/>
      <c r="IWD31" s="8"/>
      <c r="IWE31" s="8"/>
      <c r="IWF31" s="13"/>
      <c r="IWG31" s="13"/>
      <c r="IWH31" s="14"/>
      <c r="IWI31" s="15"/>
      <c r="IWJ31" s="13"/>
      <c r="IWK31" s="9"/>
      <c r="IWL31" s="8"/>
      <c r="IWM31" s="8"/>
      <c r="IWN31" s="13"/>
      <c r="IWO31" s="13"/>
      <c r="IWP31" s="14"/>
      <c r="IWQ31" s="15"/>
      <c r="IWR31" s="13"/>
      <c r="IWS31" s="9"/>
      <c r="IWT31" s="8"/>
      <c r="IWU31" s="8"/>
      <c r="IWV31" s="13"/>
      <c r="IWW31" s="13"/>
      <c r="IWX31" s="14"/>
      <c r="IWY31" s="15"/>
      <c r="IWZ31" s="13"/>
      <c r="IXA31" s="9"/>
      <c r="IXB31" s="8"/>
      <c r="IXC31" s="8"/>
      <c r="IXD31" s="13"/>
      <c r="IXE31" s="13"/>
      <c r="IXF31" s="14"/>
      <c r="IXG31" s="15"/>
      <c r="IXH31" s="13"/>
      <c r="IXI31" s="9"/>
      <c r="IXJ31" s="8"/>
      <c r="IXK31" s="8"/>
      <c r="IXL31" s="13"/>
      <c r="IXM31" s="13"/>
      <c r="IXN31" s="14"/>
      <c r="IXO31" s="15"/>
      <c r="IXP31" s="13"/>
      <c r="IXQ31" s="9"/>
      <c r="IXR31" s="8"/>
      <c r="IXS31" s="8"/>
      <c r="IXT31" s="13"/>
      <c r="IXU31" s="13"/>
      <c r="IXV31" s="14"/>
      <c r="IXW31" s="15"/>
      <c r="IXX31" s="13"/>
      <c r="IXY31" s="9"/>
      <c r="IXZ31" s="8"/>
      <c r="IYA31" s="8"/>
      <c r="IYB31" s="13"/>
      <c r="IYC31" s="13"/>
      <c r="IYD31" s="14"/>
      <c r="IYE31" s="15"/>
      <c r="IYF31" s="13"/>
      <c r="IYG31" s="9"/>
      <c r="IYH31" s="8"/>
      <c r="IYI31" s="8"/>
      <c r="IYJ31" s="13"/>
      <c r="IYK31" s="13"/>
      <c r="IYL31" s="14"/>
      <c r="IYM31" s="15"/>
      <c r="IYN31" s="13"/>
      <c r="IYO31" s="9"/>
      <c r="IYP31" s="8"/>
      <c r="IYQ31" s="8"/>
      <c r="IYR31" s="13"/>
      <c r="IYS31" s="13"/>
      <c r="IYT31" s="14"/>
      <c r="IYU31" s="15"/>
      <c r="IYV31" s="13"/>
      <c r="IYW31" s="9"/>
      <c r="IYX31" s="8"/>
      <c r="IYY31" s="8"/>
      <c r="IYZ31" s="13"/>
      <c r="IZA31" s="13"/>
      <c r="IZB31" s="14"/>
      <c r="IZC31" s="15"/>
      <c r="IZD31" s="13"/>
      <c r="IZE31" s="9"/>
      <c r="IZF31" s="8"/>
      <c r="IZG31" s="8"/>
      <c r="IZH31" s="13"/>
      <c r="IZI31" s="13"/>
      <c r="IZJ31" s="14"/>
      <c r="IZK31" s="15"/>
      <c r="IZL31" s="13"/>
      <c r="IZM31" s="9"/>
      <c r="IZN31" s="8"/>
      <c r="IZO31" s="8"/>
      <c r="IZP31" s="13"/>
      <c r="IZQ31" s="13"/>
      <c r="IZR31" s="14"/>
      <c r="IZS31" s="15"/>
      <c r="IZT31" s="13"/>
      <c r="IZU31" s="9"/>
      <c r="IZV31" s="8"/>
      <c r="IZW31" s="8"/>
      <c r="IZX31" s="13"/>
      <c r="IZY31" s="13"/>
      <c r="IZZ31" s="14"/>
      <c r="JAA31" s="15"/>
      <c r="JAB31" s="13"/>
      <c r="JAC31" s="9"/>
      <c r="JAD31" s="8"/>
      <c r="JAE31" s="8"/>
      <c r="JAF31" s="13"/>
      <c r="JAG31" s="13"/>
      <c r="JAH31" s="14"/>
      <c r="JAI31" s="15"/>
      <c r="JAJ31" s="13"/>
      <c r="JAK31" s="9"/>
      <c r="JAL31" s="8"/>
      <c r="JAM31" s="8"/>
      <c r="JAN31" s="13"/>
      <c r="JAO31" s="13"/>
      <c r="JAP31" s="14"/>
      <c r="JAQ31" s="15"/>
      <c r="JAR31" s="13"/>
      <c r="JAS31" s="9"/>
      <c r="JAT31" s="8"/>
      <c r="JAU31" s="8"/>
      <c r="JAV31" s="13"/>
      <c r="JAW31" s="13"/>
      <c r="JAX31" s="14"/>
      <c r="JAY31" s="15"/>
      <c r="JAZ31" s="13"/>
      <c r="JBA31" s="9"/>
      <c r="JBB31" s="8"/>
      <c r="JBC31" s="8"/>
      <c r="JBD31" s="13"/>
      <c r="JBE31" s="13"/>
      <c r="JBF31" s="14"/>
      <c r="JBG31" s="15"/>
      <c r="JBH31" s="13"/>
      <c r="JBI31" s="9"/>
      <c r="JBJ31" s="8"/>
      <c r="JBK31" s="8"/>
      <c r="JBL31" s="13"/>
      <c r="JBM31" s="13"/>
      <c r="JBN31" s="14"/>
      <c r="JBO31" s="15"/>
      <c r="JBP31" s="13"/>
      <c r="JBQ31" s="9"/>
      <c r="JBR31" s="8"/>
      <c r="JBS31" s="8"/>
      <c r="JBT31" s="13"/>
      <c r="JBU31" s="13"/>
      <c r="JBV31" s="14"/>
      <c r="JBW31" s="15"/>
      <c r="JBX31" s="13"/>
      <c r="JBY31" s="9"/>
      <c r="JBZ31" s="8"/>
      <c r="JCA31" s="8"/>
      <c r="JCB31" s="13"/>
      <c r="JCC31" s="13"/>
      <c r="JCD31" s="14"/>
      <c r="JCE31" s="15"/>
      <c r="JCF31" s="13"/>
      <c r="JCG31" s="9"/>
      <c r="JCH31" s="8"/>
      <c r="JCI31" s="8"/>
      <c r="JCJ31" s="13"/>
      <c r="JCK31" s="13"/>
      <c r="JCL31" s="14"/>
      <c r="JCM31" s="15"/>
      <c r="JCN31" s="13"/>
      <c r="JCO31" s="9"/>
      <c r="JCP31" s="8"/>
      <c r="JCQ31" s="8"/>
      <c r="JCR31" s="13"/>
      <c r="JCS31" s="13"/>
      <c r="JCT31" s="14"/>
      <c r="JCU31" s="15"/>
      <c r="JCV31" s="13"/>
      <c r="JCW31" s="9"/>
      <c r="JCX31" s="8"/>
      <c r="JCY31" s="8"/>
      <c r="JCZ31" s="13"/>
      <c r="JDA31" s="13"/>
      <c r="JDB31" s="14"/>
      <c r="JDC31" s="15"/>
      <c r="JDD31" s="13"/>
      <c r="JDE31" s="9"/>
      <c r="JDF31" s="8"/>
      <c r="JDG31" s="8"/>
      <c r="JDH31" s="13"/>
      <c r="JDI31" s="13"/>
      <c r="JDJ31" s="14"/>
      <c r="JDK31" s="15"/>
      <c r="JDL31" s="13"/>
      <c r="JDM31" s="9"/>
      <c r="JDN31" s="8"/>
      <c r="JDO31" s="8"/>
      <c r="JDP31" s="13"/>
      <c r="JDQ31" s="13"/>
      <c r="JDR31" s="14"/>
      <c r="JDS31" s="15"/>
      <c r="JDT31" s="13"/>
      <c r="JDU31" s="9"/>
      <c r="JDV31" s="8"/>
      <c r="JDW31" s="8"/>
      <c r="JDX31" s="13"/>
      <c r="JDY31" s="13"/>
      <c r="JDZ31" s="14"/>
      <c r="JEA31" s="15"/>
      <c r="JEB31" s="13"/>
      <c r="JEC31" s="9"/>
      <c r="JED31" s="8"/>
      <c r="JEE31" s="8"/>
      <c r="JEF31" s="13"/>
      <c r="JEG31" s="13"/>
      <c r="JEH31" s="14"/>
      <c r="JEI31" s="15"/>
      <c r="JEJ31" s="13"/>
      <c r="JEK31" s="9"/>
      <c r="JEL31" s="8"/>
      <c r="JEM31" s="8"/>
      <c r="JEN31" s="13"/>
      <c r="JEO31" s="13"/>
      <c r="JEP31" s="14"/>
      <c r="JEQ31" s="15"/>
      <c r="JER31" s="13"/>
      <c r="JES31" s="9"/>
      <c r="JET31" s="8"/>
      <c r="JEU31" s="8"/>
      <c r="JEV31" s="13"/>
      <c r="JEW31" s="13"/>
      <c r="JEX31" s="14"/>
      <c r="JEY31" s="15"/>
      <c r="JEZ31" s="13"/>
      <c r="JFA31" s="9"/>
      <c r="JFB31" s="8"/>
      <c r="JFC31" s="8"/>
      <c r="JFD31" s="13"/>
      <c r="JFE31" s="13"/>
      <c r="JFF31" s="14"/>
      <c r="JFG31" s="15"/>
      <c r="JFH31" s="13"/>
      <c r="JFI31" s="9"/>
      <c r="JFJ31" s="8"/>
      <c r="JFK31" s="8"/>
      <c r="JFL31" s="13"/>
      <c r="JFM31" s="13"/>
      <c r="JFN31" s="14"/>
      <c r="JFO31" s="15"/>
      <c r="JFP31" s="13"/>
      <c r="JFQ31" s="9"/>
      <c r="JFR31" s="8"/>
      <c r="JFS31" s="8"/>
      <c r="JFT31" s="13"/>
      <c r="JFU31" s="13"/>
      <c r="JFV31" s="14"/>
      <c r="JFW31" s="15"/>
      <c r="JFX31" s="13"/>
      <c r="JFY31" s="9"/>
      <c r="JFZ31" s="8"/>
      <c r="JGA31" s="8"/>
      <c r="JGB31" s="13"/>
      <c r="JGC31" s="13"/>
      <c r="JGD31" s="14"/>
      <c r="JGE31" s="15"/>
      <c r="JGF31" s="13"/>
      <c r="JGG31" s="9"/>
      <c r="JGH31" s="8"/>
      <c r="JGI31" s="8"/>
      <c r="JGJ31" s="13"/>
      <c r="JGK31" s="13"/>
      <c r="JGL31" s="14"/>
      <c r="JGM31" s="15"/>
      <c r="JGN31" s="13"/>
      <c r="JGO31" s="9"/>
      <c r="JGP31" s="8"/>
      <c r="JGQ31" s="8"/>
      <c r="JGR31" s="13"/>
      <c r="JGS31" s="13"/>
      <c r="JGT31" s="14"/>
      <c r="JGU31" s="15"/>
      <c r="JGV31" s="13"/>
      <c r="JGW31" s="9"/>
      <c r="JGX31" s="8"/>
      <c r="JGY31" s="8"/>
      <c r="JGZ31" s="13"/>
      <c r="JHA31" s="13"/>
      <c r="JHB31" s="14"/>
      <c r="JHC31" s="15"/>
      <c r="JHD31" s="13"/>
      <c r="JHE31" s="9"/>
      <c r="JHF31" s="8"/>
      <c r="JHG31" s="8"/>
      <c r="JHH31" s="13"/>
      <c r="JHI31" s="13"/>
      <c r="JHJ31" s="14"/>
      <c r="JHK31" s="15"/>
      <c r="JHL31" s="13"/>
      <c r="JHM31" s="9"/>
      <c r="JHN31" s="8"/>
      <c r="JHO31" s="8"/>
      <c r="JHP31" s="13"/>
      <c r="JHQ31" s="13"/>
      <c r="JHR31" s="14"/>
      <c r="JHS31" s="15"/>
      <c r="JHT31" s="13"/>
      <c r="JHU31" s="9"/>
      <c r="JHV31" s="8"/>
      <c r="JHW31" s="8"/>
      <c r="JHX31" s="13"/>
      <c r="JHY31" s="13"/>
      <c r="JHZ31" s="14"/>
      <c r="JIA31" s="15"/>
      <c r="JIB31" s="13"/>
      <c r="JIC31" s="9"/>
      <c r="JID31" s="8"/>
      <c r="JIE31" s="8"/>
      <c r="JIF31" s="13"/>
      <c r="JIG31" s="13"/>
      <c r="JIH31" s="14"/>
      <c r="JII31" s="15"/>
      <c r="JIJ31" s="13"/>
      <c r="JIK31" s="9"/>
      <c r="JIL31" s="8"/>
      <c r="JIM31" s="8"/>
      <c r="JIN31" s="13"/>
      <c r="JIO31" s="13"/>
      <c r="JIP31" s="14"/>
      <c r="JIQ31" s="15"/>
      <c r="JIR31" s="13"/>
      <c r="JIS31" s="9"/>
      <c r="JIT31" s="8"/>
      <c r="JIU31" s="8"/>
      <c r="JIV31" s="13"/>
      <c r="JIW31" s="13"/>
      <c r="JIX31" s="14"/>
      <c r="JIY31" s="15"/>
      <c r="JIZ31" s="13"/>
      <c r="JJA31" s="9"/>
      <c r="JJB31" s="8"/>
      <c r="JJC31" s="8"/>
      <c r="JJD31" s="13"/>
      <c r="JJE31" s="13"/>
      <c r="JJF31" s="14"/>
      <c r="JJG31" s="15"/>
      <c r="JJH31" s="13"/>
      <c r="JJI31" s="9"/>
      <c r="JJJ31" s="8"/>
      <c r="JJK31" s="8"/>
      <c r="JJL31" s="13"/>
      <c r="JJM31" s="13"/>
      <c r="JJN31" s="14"/>
      <c r="JJO31" s="15"/>
      <c r="JJP31" s="13"/>
      <c r="JJQ31" s="9"/>
      <c r="JJR31" s="8"/>
      <c r="JJS31" s="8"/>
      <c r="JJT31" s="13"/>
      <c r="JJU31" s="13"/>
      <c r="JJV31" s="14"/>
      <c r="JJW31" s="15"/>
      <c r="JJX31" s="13"/>
      <c r="JJY31" s="9"/>
      <c r="JJZ31" s="8"/>
      <c r="JKA31" s="8"/>
      <c r="JKB31" s="13"/>
      <c r="JKC31" s="13"/>
      <c r="JKD31" s="14"/>
      <c r="JKE31" s="15"/>
      <c r="JKF31" s="13"/>
      <c r="JKG31" s="9"/>
      <c r="JKH31" s="8"/>
      <c r="JKI31" s="8"/>
      <c r="JKJ31" s="13"/>
      <c r="JKK31" s="13"/>
      <c r="JKL31" s="14"/>
      <c r="JKM31" s="15"/>
      <c r="JKN31" s="13"/>
      <c r="JKO31" s="9"/>
      <c r="JKP31" s="8"/>
      <c r="JKQ31" s="8"/>
      <c r="JKR31" s="13"/>
      <c r="JKS31" s="13"/>
      <c r="JKT31" s="14"/>
      <c r="JKU31" s="15"/>
      <c r="JKV31" s="13"/>
      <c r="JKW31" s="9"/>
      <c r="JKX31" s="8"/>
      <c r="JKY31" s="8"/>
      <c r="JKZ31" s="13"/>
      <c r="JLA31" s="13"/>
      <c r="JLB31" s="14"/>
      <c r="JLC31" s="15"/>
      <c r="JLD31" s="13"/>
      <c r="JLE31" s="9"/>
      <c r="JLF31" s="8"/>
      <c r="JLG31" s="8"/>
      <c r="JLH31" s="13"/>
      <c r="JLI31" s="13"/>
      <c r="JLJ31" s="14"/>
      <c r="JLK31" s="15"/>
      <c r="JLL31" s="13"/>
      <c r="JLM31" s="9"/>
      <c r="JLN31" s="8"/>
      <c r="JLO31" s="8"/>
      <c r="JLP31" s="13"/>
      <c r="JLQ31" s="13"/>
      <c r="JLR31" s="14"/>
      <c r="JLS31" s="15"/>
      <c r="JLT31" s="13"/>
      <c r="JLU31" s="9"/>
      <c r="JLV31" s="8"/>
      <c r="JLW31" s="8"/>
      <c r="JLX31" s="13"/>
      <c r="JLY31" s="13"/>
      <c r="JLZ31" s="14"/>
      <c r="JMA31" s="15"/>
      <c r="JMB31" s="13"/>
      <c r="JMC31" s="9"/>
      <c r="JMD31" s="8"/>
      <c r="JME31" s="8"/>
      <c r="JMF31" s="13"/>
      <c r="JMG31" s="13"/>
      <c r="JMH31" s="14"/>
      <c r="JMI31" s="15"/>
      <c r="JMJ31" s="13"/>
      <c r="JMK31" s="9"/>
      <c r="JML31" s="8"/>
      <c r="JMM31" s="8"/>
      <c r="JMN31" s="13"/>
      <c r="JMO31" s="13"/>
      <c r="JMP31" s="14"/>
      <c r="JMQ31" s="15"/>
      <c r="JMR31" s="13"/>
      <c r="JMS31" s="9"/>
      <c r="JMT31" s="8"/>
      <c r="JMU31" s="8"/>
      <c r="JMV31" s="13"/>
      <c r="JMW31" s="13"/>
      <c r="JMX31" s="14"/>
      <c r="JMY31" s="15"/>
      <c r="JMZ31" s="13"/>
      <c r="JNA31" s="9"/>
      <c r="JNB31" s="8"/>
      <c r="JNC31" s="8"/>
      <c r="JND31" s="13"/>
      <c r="JNE31" s="13"/>
      <c r="JNF31" s="14"/>
      <c r="JNG31" s="15"/>
      <c r="JNH31" s="13"/>
      <c r="JNI31" s="9"/>
      <c r="JNJ31" s="8"/>
      <c r="JNK31" s="8"/>
      <c r="JNL31" s="13"/>
      <c r="JNM31" s="13"/>
      <c r="JNN31" s="14"/>
      <c r="JNO31" s="15"/>
      <c r="JNP31" s="13"/>
      <c r="JNQ31" s="9"/>
      <c r="JNR31" s="8"/>
      <c r="JNS31" s="8"/>
      <c r="JNT31" s="13"/>
      <c r="JNU31" s="13"/>
      <c r="JNV31" s="14"/>
      <c r="JNW31" s="15"/>
      <c r="JNX31" s="13"/>
      <c r="JNY31" s="9"/>
      <c r="JNZ31" s="8"/>
      <c r="JOA31" s="8"/>
      <c r="JOB31" s="13"/>
      <c r="JOC31" s="13"/>
      <c r="JOD31" s="14"/>
      <c r="JOE31" s="15"/>
      <c r="JOF31" s="13"/>
      <c r="JOG31" s="9"/>
      <c r="JOH31" s="8"/>
      <c r="JOI31" s="8"/>
      <c r="JOJ31" s="13"/>
      <c r="JOK31" s="13"/>
      <c r="JOL31" s="14"/>
      <c r="JOM31" s="15"/>
      <c r="JON31" s="13"/>
      <c r="JOO31" s="9"/>
      <c r="JOP31" s="8"/>
      <c r="JOQ31" s="8"/>
      <c r="JOR31" s="13"/>
      <c r="JOS31" s="13"/>
      <c r="JOT31" s="14"/>
      <c r="JOU31" s="15"/>
      <c r="JOV31" s="13"/>
      <c r="JOW31" s="9"/>
      <c r="JOX31" s="8"/>
      <c r="JOY31" s="8"/>
      <c r="JOZ31" s="13"/>
      <c r="JPA31" s="13"/>
      <c r="JPB31" s="14"/>
      <c r="JPC31" s="15"/>
      <c r="JPD31" s="13"/>
      <c r="JPE31" s="9"/>
      <c r="JPF31" s="8"/>
      <c r="JPG31" s="8"/>
      <c r="JPH31" s="13"/>
      <c r="JPI31" s="13"/>
      <c r="JPJ31" s="14"/>
      <c r="JPK31" s="15"/>
      <c r="JPL31" s="13"/>
      <c r="JPM31" s="9"/>
      <c r="JPN31" s="8"/>
      <c r="JPO31" s="8"/>
      <c r="JPP31" s="13"/>
      <c r="JPQ31" s="13"/>
      <c r="JPR31" s="14"/>
      <c r="JPS31" s="15"/>
      <c r="JPT31" s="13"/>
      <c r="JPU31" s="9"/>
      <c r="JPV31" s="8"/>
      <c r="JPW31" s="8"/>
      <c r="JPX31" s="13"/>
      <c r="JPY31" s="13"/>
      <c r="JPZ31" s="14"/>
      <c r="JQA31" s="15"/>
      <c r="JQB31" s="13"/>
      <c r="JQC31" s="9"/>
      <c r="JQD31" s="8"/>
      <c r="JQE31" s="8"/>
      <c r="JQF31" s="13"/>
      <c r="JQG31" s="13"/>
      <c r="JQH31" s="14"/>
      <c r="JQI31" s="15"/>
      <c r="JQJ31" s="13"/>
      <c r="JQK31" s="9"/>
      <c r="JQL31" s="8"/>
      <c r="JQM31" s="8"/>
      <c r="JQN31" s="13"/>
      <c r="JQO31" s="13"/>
      <c r="JQP31" s="14"/>
      <c r="JQQ31" s="15"/>
      <c r="JQR31" s="13"/>
      <c r="JQS31" s="9"/>
      <c r="JQT31" s="8"/>
      <c r="JQU31" s="8"/>
      <c r="JQV31" s="13"/>
      <c r="JQW31" s="13"/>
      <c r="JQX31" s="14"/>
      <c r="JQY31" s="15"/>
      <c r="JQZ31" s="13"/>
      <c r="JRA31" s="9"/>
      <c r="JRB31" s="8"/>
      <c r="JRC31" s="8"/>
      <c r="JRD31" s="13"/>
      <c r="JRE31" s="13"/>
      <c r="JRF31" s="14"/>
      <c r="JRG31" s="15"/>
      <c r="JRH31" s="13"/>
      <c r="JRI31" s="9"/>
      <c r="JRJ31" s="8"/>
      <c r="JRK31" s="8"/>
      <c r="JRL31" s="13"/>
      <c r="JRM31" s="13"/>
      <c r="JRN31" s="14"/>
      <c r="JRO31" s="15"/>
      <c r="JRP31" s="13"/>
      <c r="JRQ31" s="9"/>
      <c r="JRR31" s="8"/>
      <c r="JRS31" s="8"/>
      <c r="JRT31" s="13"/>
      <c r="JRU31" s="13"/>
      <c r="JRV31" s="14"/>
      <c r="JRW31" s="15"/>
      <c r="JRX31" s="13"/>
      <c r="JRY31" s="9"/>
      <c r="JRZ31" s="8"/>
      <c r="JSA31" s="8"/>
      <c r="JSB31" s="13"/>
      <c r="JSC31" s="13"/>
      <c r="JSD31" s="14"/>
      <c r="JSE31" s="15"/>
      <c r="JSF31" s="13"/>
      <c r="JSG31" s="9"/>
      <c r="JSH31" s="8"/>
      <c r="JSI31" s="8"/>
      <c r="JSJ31" s="13"/>
      <c r="JSK31" s="13"/>
      <c r="JSL31" s="14"/>
      <c r="JSM31" s="15"/>
      <c r="JSN31" s="13"/>
      <c r="JSO31" s="9"/>
      <c r="JSP31" s="8"/>
      <c r="JSQ31" s="8"/>
      <c r="JSR31" s="13"/>
      <c r="JSS31" s="13"/>
      <c r="JST31" s="14"/>
      <c r="JSU31" s="15"/>
      <c r="JSV31" s="13"/>
      <c r="JSW31" s="9"/>
      <c r="JSX31" s="8"/>
      <c r="JSY31" s="8"/>
      <c r="JSZ31" s="13"/>
      <c r="JTA31" s="13"/>
      <c r="JTB31" s="14"/>
      <c r="JTC31" s="15"/>
      <c r="JTD31" s="13"/>
      <c r="JTE31" s="9"/>
      <c r="JTF31" s="8"/>
      <c r="JTG31" s="8"/>
      <c r="JTH31" s="13"/>
      <c r="JTI31" s="13"/>
      <c r="JTJ31" s="14"/>
      <c r="JTK31" s="15"/>
      <c r="JTL31" s="13"/>
      <c r="JTM31" s="9"/>
      <c r="JTN31" s="8"/>
      <c r="JTO31" s="8"/>
      <c r="JTP31" s="13"/>
      <c r="JTQ31" s="13"/>
      <c r="JTR31" s="14"/>
      <c r="JTS31" s="15"/>
      <c r="JTT31" s="13"/>
      <c r="JTU31" s="9"/>
      <c r="JTV31" s="8"/>
      <c r="JTW31" s="8"/>
      <c r="JTX31" s="13"/>
      <c r="JTY31" s="13"/>
      <c r="JTZ31" s="14"/>
      <c r="JUA31" s="15"/>
      <c r="JUB31" s="13"/>
      <c r="JUC31" s="9"/>
      <c r="JUD31" s="8"/>
      <c r="JUE31" s="8"/>
      <c r="JUF31" s="13"/>
      <c r="JUG31" s="13"/>
      <c r="JUH31" s="14"/>
      <c r="JUI31" s="15"/>
      <c r="JUJ31" s="13"/>
      <c r="JUK31" s="9"/>
      <c r="JUL31" s="8"/>
      <c r="JUM31" s="8"/>
      <c r="JUN31" s="13"/>
      <c r="JUO31" s="13"/>
      <c r="JUP31" s="14"/>
      <c r="JUQ31" s="15"/>
      <c r="JUR31" s="13"/>
      <c r="JUS31" s="9"/>
      <c r="JUT31" s="8"/>
      <c r="JUU31" s="8"/>
      <c r="JUV31" s="13"/>
      <c r="JUW31" s="13"/>
      <c r="JUX31" s="14"/>
      <c r="JUY31" s="15"/>
      <c r="JUZ31" s="13"/>
      <c r="JVA31" s="9"/>
      <c r="JVB31" s="8"/>
      <c r="JVC31" s="8"/>
      <c r="JVD31" s="13"/>
      <c r="JVE31" s="13"/>
      <c r="JVF31" s="14"/>
      <c r="JVG31" s="15"/>
      <c r="JVH31" s="13"/>
      <c r="JVI31" s="9"/>
      <c r="JVJ31" s="8"/>
      <c r="JVK31" s="8"/>
      <c r="JVL31" s="13"/>
      <c r="JVM31" s="13"/>
      <c r="JVN31" s="14"/>
      <c r="JVO31" s="15"/>
      <c r="JVP31" s="13"/>
      <c r="JVQ31" s="9"/>
      <c r="JVR31" s="8"/>
      <c r="JVS31" s="8"/>
      <c r="JVT31" s="13"/>
      <c r="JVU31" s="13"/>
      <c r="JVV31" s="14"/>
      <c r="JVW31" s="15"/>
      <c r="JVX31" s="13"/>
      <c r="JVY31" s="9"/>
      <c r="JVZ31" s="8"/>
      <c r="JWA31" s="8"/>
      <c r="JWB31" s="13"/>
      <c r="JWC31" s="13"/>
      <c r="JWD31" s="14"/>
      <c r="JWE31" s="15"/>
      <c r="JWF31" s="13"/>
      <c r="JWG31" s="9"/>
      <c r="JWH31" s="8"/>
      <c r="JWI31" s="8"/>
      <c r="JWJ31" s="13"/>
      <c r="JWK31" s="13"/>
      <c r="JWL31" s="14"/>
      <c r="JWM31" s="15"/>
      <c r="JWN31" s="13"/>
      <c r="JWO31" s="9"/>
      <c r="JWP31" s="8"/>
      <c r="JWQ31" s="8"/>
      <c r="JWR31" s="13"/>
      <c r="JWS31" s="13"/>
      <c r="JWT31" s="14"/>
      <c r="JWU31" s="15"/>
      <c r="JWV31" s="13"/>
      <c r="JWW31" s="9"/>
      <c r="JWX31" s="8"/>
      <c r="JWY31" s="8"/>
      <c r="JWZ31" s="13"/>
      <c r="JXA31" s="13"/>
      <c r="JXB31" s="14"/>
      <c r="JXC31" s="15"/>
      <c r="JXD31" s="13"/>
      <c r="JXE31" s="9"/>
      <c r="JXF31" s="8"/>
      <c r="JXG31" s="8"/>
      <c r="JXH31" s="13"/>
      <c r="JXI31" s="13"/>
      <c r="JXJ31" s="14"/>
      <c r="JXK31" s="15"/>
      <c r="JXL31" s="13"/>
      <c r="JXM31" s="9"/>
      <c r="JXN31" s="8"/>
      <c r="JXO31" s="8"/>
      <c r="JXP31" s="13"/>
      <c r="JXQ31" s="13"/>
      <c r="JXR31" s="14"/>
      <c r="JXS31" s="15"/>
      <c r="JXT31" s="13"/>
      <c r="JXU31" s="9"/>
      <c r="JXV31" s="8"/>
      <c r="JXW31" s="8"/>
      <c r="JXX31" s="13"/>
      <c r="JXY31" s="13"/>
      <c r="JXZ31" s="14"/>
      <c r="JYA31" s="15"/>
      <c r="JYB31" s="13"/>
      <c r="JYC31" s="9"/>
      <c r="JYD31" s="8"/>
      <c r="JYE31" s="8"/>
      <c r="JYF31" s="13"/>
      <c r="JYG31" s="13"/>
      <c r="JYH31" s="14"/>
      <c r="JYI31" s="15"/>
      <c r="JYJ31" s="13"/>
      <c r="JYK31" s="9"/>
      <c r="JYL31" s="8"/>
      <c r="JYM31" s="8"/>
      <c r="JYN31" s="13"/>
      <c r="JYO31" s="13"/>
      <c r="JYP31" s="14"/>
      <c r="JYQ31" s="15"/>
      <c r="JYR31" s="13"/>
      <c r="JYS31" s="9"/>
      <c r="JYT31" s="8"/>
      <c r="JYU31" s="8"/>
      <c r="JYV31" s="13"/>
      <c r="JYW31" s="13"/>
      <c r="JYX31" s="14"/>
      <c r="JYY31" s="15"/>
      <c r="JYZ31" s="13"/>
      <c r="JZA31" s="9"/>
      <c r="JZB31" s="8"/>
      <c r="JZC31" s="8"/>
      <c r="JZD31" s="13"/>
      <c r="JZE31" s="13"/>
      <c r="JZF31" s="14"/>
      <c r="JZG31" s="15"/>
      <c r="JZH31" s="13"/>
      <c r="JZI31" s="9"/>
      <c r="JZJ31" s="8"/>
      <c r="JZK31" s="8"/>
      <c r="JZL31" s="13"/>
      <c r="JZM31" s="13"/>
      <c r="JZN31" s="14"/>
      <c r="JZO31" s="15"/>
      <c r="JZP31" s="13"/>
      <c r="JZQ31" s="9"/>
      <c r="JZR31" s="8"/>
      <c r="JZS31" s="8"/>
      <c r="JZT31" s="13"/>
      <c r="JZU31" s="13"/>
      <c r="JZV31" s="14"/>
      <c r="JZW31" s="15"/>
      <c r="JZX31" s="13"/>
      <c r="JZY31" s="9"/>
      <c r="JZZ31" s="8"/>
      <c r="KAA31" s="8"/>
      <c r="KAB31" s="13"/>
      <c r="KAC31" s="13"/>
      <c r="KAD31" s="14"/>
      <c r="KAE31" s="15"/>
      <c r="KAF31" s="13"/>
      <c r="KAG31" s="9"/>
      <c r="KAH31" s="8"/>
      <c r="KAI31" s="8"/>
      <c r="KAJ31" s="13"/>
      <c r="KAK31" s="13"/>
      <c r="KAL31" s="14"/>
      <c r="KAM31" s="15"/>
      <c r="KAN31" s="13"/>
      <c r="KAO31" s="9"/>
      <c r="KAP31" s="8"/>
      <c r="KAQ31" s="8"/>
      <c r="KAR31" s="13"/>
      <c r="KAS31" s="13"/>
      <c r="KAT31" s="14"/>
      <c r="KAU31" s="15"/>
      <c r="KAV31" s="13"/>
      <c r="KAW31" s="9"/>
      <c r="KAX31" s="8"/>
      <c r="KAY31" s="8"/>
      <c r="KAZ31" s="13"/>
      <c r="KBA31" s="13"/>
      <c r="KBB31" s="14"/>
      <c r="KBC31" s="15"/>
      <c r="KBD31" s="13"/>
      <c r="KBE31" s="9"/>
      <c r="KBF31" s="8"/>
      <c r="KBG31" s="8"/>
      <c r="KBH31" s="13"/>
      <c r="KBI31" s="13"/>
      <c r="KBJ31" s="14"/>
      <c r="KBK31" s="15"/>
      <c r="KBL31" s="13"/>
      <c r="KBM31" s="9"/>
      <c r="KBN31" s="8"/>
      <c r="KBO31" s="8"/>
      <c r="KBP31" s="13"/>
      <c r="KBQ31" s="13"/>
      <c r="KBR31" s="14"/>
      <c r="KBS31" s="15"/>
      <c r="KBT31" s="13"/>
      <c r="KBU31" s="9"/>
      <c r="KBV31" s="8"/>
      <c r="KBW31" s="8"/>
      <c r="KBX31" s="13"/>
      <c r="KBY31" s="13"/>
      <c r="KBZ31" s="14"/>
      <c r="KCA31" s="15"/>
      <c r="KCB31" s="13"/>
      <c r="KCC31" s="9"/>
      <c r="KCD31" s="8"/>
      <c r="KCE31" s="8"/>
      <c r="KCF31" s="13"/>
      <c r="KCG31" s="13"/>
      <c r="KCH31" s="14"/>
      <c r="KCI31" s="15"/>
      <c r="KCJ31" s="13"/>
      <c r="KCK31" s="9"/>
      <c r="KCL31" s="8"/>
      <c r="KCM31" s="8"/>
      <c r="KCN31" s="13"/>
      <c r="KCO31" s="13"/>
      <c r="KCP31" s="14"/>
      <c r="KCQ31" s="15"/>
      <c r="KCR31" s="13"/>
      <c r="KCS31" s="9"/>
      <c r="KCT31" s="8"/>
      <c r="KCU31" s="8"/>
      <c r="KCV31" s="13"/>
      <c r="KCW31" s="13"/>
      <c r="KCX31" s="14"/>
      <c r="KCY31" s="15"/>
      <c r="KCZ31" s="13"/>
      <c r="KDA31" s="9"/>
      <c r="KDB31" s="8"/>
      <c r="KDC31" s="8"/>
      <c r="KDD31" s="13"/>
      <c r="KDE31" s="13"/>
      <c r="KDF31" s="14"/>
      <c r="KDG31" s="15"/>
      <c r="KDH31" s="13"/>
      <c r="KDI31" s="9"/>
      <c r="KDJ31" s="8"/>
      <c r="KDK31" s="8"/>
      <c r="KDL31" s="13"/>
      <c r="KDM31" s="13"/>
      <c r="KDN31" s="14"/>
      <c r="KDO31" s="15"/>
      <c r="KDP31" s="13"/>
      <c r="KDQ31" s="9"/>
      <c r="KDR31" s="8"/>
      <c r="KDS31" s="8"/>
      <c r="KDT31" s="13"/>
      <c r="KDU31" s="13"/>
      <c r="KDV31" s="14"/>
      <c r="KDW31" s="15"/>
      <c r="KDX31" s="13"/>
      <c r="KDY31" s="9"/>
      <c r="KDZ31" s="8"/>
      <c r="KEA31" s="8"/>
      <c r="KEB31" s="13"/>
      <c r="KEC31" s="13"/>
      <c r="KED31" s="14"/>
      <c r="KEE31" s="15"/>
      <c r="KEF31" s="13"/>
      <c r="KEG31" s="9"/>
      <c r="KEH31" s="8"/>
      <c r="KEI31" s="8"/>
      <c r="KEJ31" s="13"/>
      <c r="KEK31" s="13"/>
      <c r="KEL31" s="14"/>
      <c r="KEM31" s="15"/>
      <c r="KEN31" s="13"/>
      <c r="KEO31" s="9"/>
      <c r="KEP31" s="8"/>
      <c r="KEQ31" s="8"/>
      <c r="KER31" s="13"/>
      <c r="KES31" s="13"/>
      <c r="KET31" s="14"/>
      <c r="KEU31" s="15"/>
      <c r="KEV31" s="13"/>
      <c r="KEW31" s="9"/>
      <c r="KEX31" s="8"/>
      <c r="KEY31" s="8"/>
      <c r="KEZ31" s="13"/>
      <c r="KFA31" s="13"/>
      <c r="KFB31" s="14"/>
      <c r="KFC31" s="15"/>
      <c r="KFD31" s="13"/>
      <c r="KFE31" s="9"/>
      <c r="KFF31" s="8"/>
      <c r="KFG31" s="8"/>
      <c r="KFH31" s="13"/>
      <c r="KFI31" s="13"/>
      <c r="KFJ31" s="14"/>
      <c r="KFK31" s="15"/>
      <c r="KFL31" s="13"/>
      <c r="KFM31" s="9"/>
      <c r="KFN31" s="8"/>
      <c r="KFO31" s="8"/>
      <c r="KFP31" s="13"/>
      <c r="KFQ31" s="13"/>
      <c r="KFR31" s="14"/>
      <c r="KFS31" s="15"/>
      <c r="KFT31" s="13"/>
      <c r="KFU31" s="9"/>
      <c r="KFV31" s="8"/>
      <c r="KFW31" s="8"/>
      <c r="KFX31" s="13"/>
      <c r="KFY31" s="13"/>
      <c r="KFZ31" s="14"/>
      <c r="KGA31" s="15"/>
      <c r="KGB31" s="13"/>
      <c r="KGC31" s="9"/>
      <c r="KGD31" s="8"/>
      <c r="KGE31" s="8"/>
      <c r="KGF31" s="13"/>
      <c r="KGG31" s="13"/>
      <c r="KGH31" s="14"/>
      <c r="KGI31" s="15"/>
      <c r="KGJ31" s="13"/>
      <c r="KGK31" s="9"/>
      <c r="KGL31" s="8"/>
      <c r="KGM31" s="8"/>
      <c r="KGN31" s="13"/>
      <c r="KGO31" s="13"/>
      <c r="KGP31" s="14"/>
      <c r="KGQ31" s="15"/>
      <c r="KGR31" s="13"/>
      <c r="KGS31" s="9"/>
      <c r="KGT31" s="8"/>
      <c r="KGU31" s="8"/>
      <c r="KGV31" s="13"/>
      <c r="KGW31" s="13"/>
      <c r="KGX31" s="14"/>
      <c r="KGY31" s="15"/>
      <c r="KGZ31" s="13"/>
      <c r="KHA31" s="9"/>
      <c r="KHB31" s="8"/>
      <c r="KHC31" s="8"/>
      <c r="KHD31" s="13"/>
      <c r="KHE31" s="13"/>
      <c r="KHF31" s="14"/>
      <c r="KHG31" s="15"/>
      <c r="KHH31" s="13"/>
      <c r="KHI31" s="9"/>
      <c r="KHJ31" s="8"/>
      <c r="KHK31" s="8"/>
      <c r="KHL31" s="13"/>
      <c r="KHM31" s="13"/>
      <c r="KHN31" s="14"/>
      <c r="KHO31" s="15"/>
      <c r="KHP31" s="13"/>
      <c r="KHQ31" s="9"/>
      <c r="KHR31" s="8"/>
      <c r="KHS31" s="8"/>
      <c r="KHT31" s="13"/>
      <c r="KHU31" s="13"/>
      <c r="KHV31" s="14"/>
      <c r="KHW31" s="15"/>
      <c r="KHX31" s="13"/>
      <c r="KHY31" s="9"/>
      <c r="KHZ31" s="8"/>
      <c r="KIA31" s="8"/>
      <c r="KIB31" s="13"/>
      <c r="KIC31" s="13"/>
      <c r="KID31" s="14"/>
      <c r="KIE31" s="15"/>
      <c r="KIF31" s="13"/>
      <c r="KIG31" s="9"/>
      <c r="KIH31" s="8"/>
      <c r="KII31" s="8"/>
      <c r="KIJ31" s="13"/>
      <c r="KIK31" s="13"/>
      <c r="KIL31" s="14"/>
      <c r="KIM31" s="15"/>
      <c r="KIN31" s="13"/>
      <c r="KIO31" s="9"/>
      <c r="KIP31" s="8"/>
      <c r="KIQ31" s="8"/>
      <c r="KIR31" s="13"/>
      <c r="KIS31" s="13"/>
      <c r="KIT31" s="14"/>
      <c r="KIU31" s="15"/>
      <c r="KIV31" s="13"/>
      <c r="KIW31" s="9"/>
      <c r="KIX31" s="8"/>
      <c r="KIY31" s="8"/>
      <c r="KIZ31" s="13"/>
      <c r="KJA31" s="13"/>
      <c r="KJB31" s="14"/>
      <c r="KJC31" s="15"/>
      <c r="KJD31" s="13"/>
      <c r="KJE31" s="9"/>
      <c r="KJF31" s="8"/>
      <c r="KJG31" s="8"/>
      <c r="KJH31" s="13"/>
      <c r="KJI31" s="13"/>
      <c r="KJJ31" s="14"/>
      <c r="KJK31" s="15"/>
      <c r="KJL31" s="13"/>
      <c r="KJM31" s="9"/>
      <c r="KJN31" s="8"/>
      <c r="KJO31" s="8"/>
      <c r="KJP31" s="13"/>
      <c r="KJQ31" s="13"/>
      <c r="KJR31" s="14"/>
      <c r="KJS31" s="15"/>
      <c r="KJT31" s="13"/>
      <c r="KJU31" s="9"/>
      <c r="KJV31" s="8"/>
      <c r="KJW31" s="8"/>
      <c r="KJX31" s="13"/>
      <c r="KJY31" s="13"/>
      <c r="KJZ31" s="14"/>
      <c r="KKA31" s="15"/>
      <c r="KKB31" s="13"/>
      <c r="KKC31" s="9"/>
      <c r="KKD31" s="8"/>
      <c r="KKE31" s="8"/>
      <c r="KKF31" s="13"/>
      <c r="KKG31" s="13"/>
      <c r="KKH31" s="14"/>
      <c r="KKI31" s="15"/>
      <c r="KKJ31" s="13"/>
      <c r="KKK31" s="9"/>
      <c r="KKL31" s="8"/>
      <c r="KKM31" s="8"/>
      <c r="KKN31" s="13"/>
      <c r="KKO31" s="13"/>
      <c r="KKP31" s="14"/>
      <c r="KKQ31" s="15"/>
      <c r="KKR31" s="13"/>
      <c r="KKS31" s="9"/>
      <c r="KKT31" s="8"/>
      <c r="KKU31" s="8"/>
      <c r="KKV31" s="13"/>
      <c r="KKW31" s="13"/>
      <c r="KKX31" s="14"/>
      <c r="KKY31" s="15"/>
      <c r="KKZ31" s="13"/>
      <c r="KLA31" s="9"/>
      <c r="KLB31" s="8"/>
      <c r="KLC31" s="8"/>
      <c r="KLD31" s="13"/>
      <c r="KLE31" s="13"/>
      <c r="KLF31" s="14"/>
      <c r="KLG31" s="15"/>
      <c r="KLH31" s="13"/>
      <c r="KLI31" s="9"/>
      <c r="KLJ31" s="8"/>
      <c r="KLK31" s="8"/>
      <c r="KLL31" s="13"/>
      <c r="KLM31" s="13"/>
      <c r="KLN31" s="14"/>
      <c r="KLO31" s="15"/>
      <c r="KLP31" s="13"/>
      <c r="KLQ31" s="9"/>
      <c r="KLR31" s="8"/>
      <c r="KLS31" s="8"/>
      <c r="KLT31" s="13"/>
      <c r="KLU31" s="13"/>
      <c r="KLV31" s="14"/>
      <c r="KLW31" s="15"/>
      <c r="KLX31" s="13"/>
      <c r="KLY31" s="9"/>
      <c r="KLZ31" s="8"/>
      <c r="KMA31" s="8"/>
      <c r="KMB31" s="13"/>
      <c r="KMC31" s="13"/>
      <c r="KMD31" s="14"/>
      <c r="KME31" s="15"/>
      <c r="KMF31" s="13"/>
      <c r="KMG31" s="9"/>
      <c r="KMH31" s="8"/>
      <c r="KMI31" s="8"/>
      <c r="KMJ31" s="13"/>
      <c r="KMK31" s="13"/>
      <c r="KML31" s="14"/>
      <c r="KMM31" s="15"/>
      <c r="KMN31" s="13"/>
      <c r="KMO31" s="9"/>
      <c r="KMP31" s="8"/>
      <c r="KMQ31" s="8"/>
      <c r="KMR31" s="13"/>
      <c r="KMS31" s="13"/>
      <c r="KMT31" s="14"/>
      <c r="KMU31" s="15"/>
      <c r="KMV31" s="13"/>
      <c r="KMW31" s="9"/>
      <c r="KMX31" s="8"/>
      <c r="KMY31" s="8"/>
      <c r="KMZ31" s="13"/>
      <c r="KNA31" s="13"/>
      <c r="KNB31" s="14"/>
      <c r="KNC31" s="15"/>
      <c r="KND31" s="13"/>
      <c r="KNE31" s="9"/>
      <c r="KNF31" s="8"/>
      <c r="KNG31" s="8"/>
      <c r="KNH31" s="13"/>
      <c r="KNI31" s="13"/>
      <c r="KNJ31" s="14"/>
      <c r="KNK31" s="15"/>
      <c r="KNL31" s="13"/>
      <c r="KNM31" s="9"/>
      <c r="KNN31" s="8"/>
      <c r="KNO31" s="8"/>
      <c r="KNP31" s="13"/>
      <c r="KNQ31" s="13"/>
      <c r="KNR31" s="14"/>
      <c r="KNS31" s="15"/>
      <c r="KNT31" s="13"/>
      <c r="KNU31" s="9"/>
      <c r="KNV31" s="8"/>
      <c r="KNW31" s="8"/>
      <c r="KNX31" s="13"/>
      <c r="KNY31" s="13"/>
      <c r="KNZ31" s="14"/>
      <c r="KOA31" s="15"/>
      <c r="KOB31" s="13"/>
      <c r="KOC31" s="9"/>
      <c r="KOD31" s="8"/>
      <c r="KOE31" s="8"/>
      <c r="KOF31" s="13"/>
      <c r="KOG31" s="13"/>
      <c r="KOH31" s="14"/>
      <c r="KOI31" s="15"/>
      <c r="KOJ31" s="13"/>
      <c r="KOK31" s="9"/>
      <c r="KOL31" s="8"/>
      <c r="KOM31" s="8"/>
      <c r="KON31" s="13"/>
      <c r="KOO31" s="13"/>
      <c r="KOP31" s="14"/>
      <c r="KOQ31" s="15"/>
      <c r="KOR31" s="13"/>
      <c r="KOS31" s="9"/>
      <c r="KOT31" s="8"/>
      <c r="KOU31" s="8"/>
      <c r="KOV31" s="13"/>
      <c r="KOW31" s="13"/>
      <c r="KOX31" s="14"/>
      <c r="KOY31" s="15"/>
      <c r="KOZ31" s="13"/>
      <c r="KPA31" s="9"/>
      <c r="KPB31" s="8"/>
      <c r="KPC31" s="8"/>
      <c r="KPD31" s="13"/>
      <c r="KPE31" s="13"/>
      <c r="KPF31" s="14"/>
      <c r="KPG31" s="15"/>
      <c r="KPH31" s="13"/>
      <c r="KPI31" s="9"/>
      <c r="KPJ31" s="8"/>
      <c r="KPK31" s="8"/>
      <c r="KPL31" s="13"/>
      <c r="KPM31" s="13"/>
      <c r="KPN31" s="14"/>
      <c r="KPO31" s="15"/>
      <c r="KPP31" s="13"/>
      <c r="KPQ31" s="9"/>
      <c r="KPR31" s="8"/>
      <c r="KPS31" s="8"/>
      <c r="KPT31" s="13"/>
      <c r="KPU31" s="13"/>
      <c r="KPV31" s="14"/>
      <c r="KPW31" s="15"/>
      <c r="KPX31" s="13"/>
      <c r="KPY31" s="9"/>
      <c r="KPZ31" s="8"/>
      <c r="KQA31" s="8"/>
      <c r="KQB31" s="13"/>
      <c r="KQC31" s="13"/>
      <c r="KQD31" s="14"/>
      <c r="KQE31" s="15"/>
      <c r="KQF31" s="13"/>
      <c r="KQG31" s="9"/>
      <c r="KQH31" s="8"/>
      <c r="KQI31" s="8"/>
      <c r="KQJ31" s="13"/>
      <c r="KQK31" s="13"/>
      <c r="KQL31" s="14"/>
      <c r="KQM31" s="15"/>
      <c r="KQN31" s="13"/>
      <c r="KQO31" s="9"/>
      <c r="KQP31" s="8"/>
      <c r="KQQ31" s="8"/>
      <c r="KQR31" s="13"/>
      <c r="KQS31" s="13"/>
      <c r="KQT31" s="14"/>
      <c r="KQU31" s="15"/>
      <c r="KQV31" s="13"/>
      <c r="KQW31" s="9"/>
      <c r="KQX31" s="8"/>
      <c r="KQY31" s="8"/>
      <c r="KQZ31" s="13"/>
      <c r="KRA31" s="13"/>
      <c r="KRB31" s="14"/>
      <c r="KRC31" s="15"/>
      <c r="KRD31" s="13"/>
      <c r="KRE31" s="9"/>
      <c r="KRF31" s="8"/>
      <c r="KRG31" s="8"/>
      <c r="KRH31" s="13"/>
      <c r="KRI31" s="13"/>
      <c r="KRJ31" s="14"/>
      <c r="KRK31" s="15"/>
      <c r="KRL31" s="13"/>
      <c r="KRM31" s="9"/>
      <c r="KRN31" s="8"/>
      <c r="KRO31" s="8"/>
      <c r="KRP31" s="13"/>
      <c r="KRQ31" s="13"/>
      <c r="KRR31" s="14"/>
      <c r="KRS31" s="15"/>
      <c r="KRT31" s="13"/>
      <c r="KRU31" s="9"/>
      <c r="KRV31" s="8"/>
      <c r="KRW31" s="8"/>
      <c r="KRX31" s="13"/>
      <c r="KRY31" s="13"/>
      <c r="KRZ31" s="14"/>
      <c r="KSA31" s="15"/>
      <c r="KSB31" s="13"/>
      <c r="KSC31" s="9"/>
      <c r="KSD31" s="8"/>
      <c r="KSE31" s="8"/>
      <c r="KSF31" s="13"/>
      <c r="KSG31" s="13"/>
      <c r="KSH31" s="14"/>
      <c r="KSI31" s="15"/>
      <c r="KSJ31" s="13"/>
      <c r="KSK31" s="9"/>
      <c r="KSL31" s="8"/>
      <c r="KSM31" s="8"/>
      <c r="KSN31" s="13"/>
      <c r="KSO31" s="13"/>
      <c r="KSP31" s="14"/>
      <c r="KSQ31" s="15"/>
      <c r="KSR31" s="13"/>
      <c r="KSS31" s="9"/>
      <c r="KST31" s="8"/>
      <c r="KSU31" s="8"/>
      <c r="KSV31" s="13"/>
      <c r="KSW31" s="13"/>
      <c r="KSX31" s="14"/>
      <c r="KSY31" s="15"/>
      <c r="KSZ31" s="13"/>
      <c r="KTA31" s="9"/>
      <c r="KTB31" s="8"/>
      <c r="KTC31" s="8"/>
      <c r="KTD31" s="13"/>
      <c r="KTE31" s="13"/>
      <c r="KTF31" s="14"/>
      <c r="KTG31" s="15"/>
      <c r="KTH31" s="13"/>
      <c r="KTI31" s="9"/>
      <c r="KTJ31" s="8"/>
      <c r="KTK31" s="8"/>
      <c r="KTL31" s="13"/>
      <c r="KTM31" s="13"/>
      <c r="KTN31" s="14"/>
      <c r="KTO31" s="15"/>
      <c r="KTP31" s="13"/>
      <c r="KTQ31" s="9"/>
      <c r="KTR31" s="8"/>
      <c r="KTS31" s="8"/>
      <c r="KTT31" s="13"/>
      <c r="KTU31" s="13"/>
      <c r="KTV31" s="14"/>
      <c r="KTW31" s="15"/>
      <c r="KTX31" s="13"/>
      <c r="KTY31" s="9"/>
      <c r="KTZ31" s="8"/>
      <c r="KUA31" s="8"/>
      <c r="KUB31" s="13"/>
      <c r="KUC31" s="13"/>
      <c r="KUD31" s="14"/>
      <c r="KUE31" s="15"/>
      <c r="KUF31" s="13"/>
      <c r="KUG31" s="9"/>
      <c r="KUH31" s="8"/>
      <c r="KUI31" s="8"/>
      <c r="KUJ31" s="13"/>
      <c r="KUK31" s="13"/>
      <c r="KUL31" s="14"/>
      <c r="KUM31" s="15"/>
      <c r="KUN31" s="13"/>
      <c r="KUO31" s="9"/>
      <c r="KUP31" s="8"/>
      <c r="KUQ31" s="8"/>
      <c r="KUR31" s="13"/>
      <c r="KUS31" s="13"/>
      <c r="KUT31" s="14"/>
      <c r="KUU31" s="15"/>
      <c r="KUV31" s="13"/>
      <c r="KUW31" s="9"/>
      <c r="KUX31" s="8"/>
      <c r="KUY31" s="8"/>
      <c r="KUZ31" s="13"/>
      <c r="KVA31" s="13"/>
      <c r="KVB31" s="14"/>
      <c r="KVC31" s="15"/>
      <c r="KVD31" s="13"/>
      <c r="KVE31" s="9"/>
      <c r="KVF31" s="8"/>
      <c r="KVG31" s="8"/>
      <c r="KVH31" s="13"/>
      <c r="KVI31" s="13"/>
      <c r="KVJ31" s="14"/>
      <c r="KVK31" s="15"/>
      <c r="KVL31" s="13"/>
      <c r="KVM31" s="9"/>
      <c r="KVN31" s="8"/>
      <c r="KVO31" s="8"/>
      <c r="KVP31" s="13"/>
      <c r="KVQ31" s="13"/>
      <c r="KVR31" s="14"/>
      <c r="KVS31" s="15"/>
      <c r="KVT31" s="13"/>
      <c r="KVU31" s="9"/>
      <c r="KVV31" s="8"/>
      <c r="KVW31" s="8"/>
      <c r="KVX31" s="13"/>
      <c r="KVY31" s="13"/>
      <c r="KVZ31" s="14"/>
      <c r="KWA31" s="15"/>
      <c r="KWB31" s="13"/>
      <c r="KWC31" s="9"/>
      <c r="KWD31" s="8"/>
      <c r="KWE31" s="8"/>
      <c r="KWF31" s="13"/>
      <c r="KWG31" s="13"/>
      <c r="KWH31" s="14"/>
      <c r="KWI31" s="15"/>
      <c r="KWJ31" s="13"/>
      <c r="KWK31" s="9"/>
      <c r="KWL31" s="8"/>
      <c r="KWM31" s="8"/>
      <c r="KWN31" s="13"/>
      <c r="KWO31" s="13"/>
      <c r="KWP31" s="14"/>
      <c r="KWQ31" s="15"/>
      <c r="KWR31" s="13"/>
      <c r="KWS31" s="9"/>
      <c r="KWT31" s="8"/>
      <c r="KWU31" s="8"/>
      <c r="KWV31" s="13"/>
      <c r="KWW31" s="13"/>
      <c r="KWX31" s="14"/>
      <c r="KWY31" s="15"/>
      <c r="KWZ31" s="13"/>
      <c r="KXA31" s="9"/>
      <c r="KXB31" s="8"/>
      <c r="KXC31" s="8"/>
      <c r="KXD31" s="13"/>
      <c r="KXE31" s="13"/>
      <c r="KXF31" s="14"/>
      <c r="KXG31" s="15"/>
      <c r="KXH31" s="13"/>
      <c r="KXI31" s="9"/>
      <c r="KXJ31" s="8"/>
      <c r="KXK31" s="8"/>
      <c r="KXL31" s="13"/>
      <c r="KXM31" s="13"/>
      <c r="KXN31" s="14"/>
      <c r="KXO31" s="15"/>
      <c r="KXP31" s="13"/>
      <c r="KXQ31" s="9"/>
      <c r="KXR31" s="8"/>
      <c r="KXS31" s="8"/>
      <c r="KXT31" s="13"/>
      <c r="KXU31" s="13"/>
      <c r="KXV31" s="14"/>
      <c r="KXW31" s="15"/>
      <c r="KXX31" s="13"/>
      <c r="KXY31" s="9"/>
      <c r="KXZ31" s="8"/>
      <c r="KYA31" s="8"/>
      <c r="KYB31" s="13"/>
      <c r="KYC31" s="13"/>
      <c r="KYD31" s="14"/>
      <c r="KYE31" s="15"/>
      <c r="KYF31" s="13"/>
      <c r="KYG31" s="9"/>
      <c r="KYH31" s="8"/>
      <c r="KYI31" s="8"/>
      <c r="KYJ31" s="13"/>
      <c r="KYK31" s="13"/>
      <c r="KYL31" s="14"/>
      <c r="KYM31" s="15"/>
      <c r="KYN31" s="13"/>
      <c r="KYO31" s="9"/>
      <c r="KYP31" s="8"/>
      <c r="KYQ31" s="8"/>
      <c r="KYR31" s="13"/>
      <c r="KYS31" s="13"/>
      <c r="KYT31" s="14"/>
      <c r="KYU31" s="15"/>
      <c r="KYV31" s="13"/>
      <c r="KYW31" s="9"/>
      <c r="KYX31" s="8"/>
      <c r="KYY31" s="8"/>
      <c r="KYZ31" s="13"/>
      <c r="KZA31" s="13"/>
      <c r="KZB31" s="14"/>
      <c r="KZC31" s="15"/>
      <c r="KZD31" s="13"/>
      <c r="KZE31" s="9"/>
      <c r="KZF31" s="8"/>
      <c r="KZG31" s="8"/>
      <c r="KZH31" s="13"/>
      <c r="KZI31" s="13"/>
      <c r="KZJ31" s="14"/>
      <c r="KZK31" s="15"/>
      <c r="KZL31" s="13"/>
      <c r="KZM31" s="9"/>
      <c r="KZN31" s="8"/>
      <c r="KZO31" s="8"/>
      <c r="KZP31" s="13"/>
      <c r="KZQ31" s="13"/>
      <c r="KZR31" s="14"/>
      <c r="KZS31" s="15"/>
      <c r="KZT31" s="13"/>
      <c r="KZU31" s="9"/>
      <c r="KZV31" s="8"/>
      <c r="KZW31" s="8"/>
      <c r="KZX31" s="13"/>
      <c r="KZY31" s="13"/>
      <c r="KZZ31" s="14"/>
      <c r="LAA31" s="15"/>
      <c r="LAB31" s="13"/>
      <c r="LAC31" s="9"/>
      <c r="LAD31" s="8"/>
      <c r="LAE31" s="8"/>
      <c r="LAF31" s="13"/>
      <c r="LAG31" s="13"/>
      <c r="LAH31" s="14"/>
      <c r="LAI31" s="15"/>
      <c r="LAJ31" s="13"/>
      <c r="LAK31" s="9"/>
      <c r="LAL31" s="8"/>
      <c r="LAM31" s="8"/>
      <c r="LAN31" s="13"/>
      <c r="LAO31" s="13"/>
      <c r="LAP31" s="14"/>
      <c r="LAQ31" s="15"/>
      <c r="LAR31" s="13"/>
      <c r="LAS31" s="9"/>
      <c r="LAT31" s="8"/>
      <c r="LAU31" s="8"/>
      <c r="LAV31" s="13"/>
      <c r="LAW31" s="13"/>
      <c r="LAX31" s="14"/>
      <c r="LAY31" s="15"/>
      <c r="LAZ31" s="13"/>
      <c r="LBA31" s="9"/>
      <c r="LBB31" s="8"/>
      <c r="LBC31" s="8"/>
      <c r="LBD31" s="13"/>
      <c r="LBE31" s="13"/>
      <c r="LBF31" s="14"/>
      <c r="LBG31" s="15"/>
      <c r="LBH31" s="13"/>
      <c r="LBI31" s="9"/>
      <c r="LBJ31" s="8"/>
      <c r="LBK31" s="8"/>
      <c r="LBL31" s="13"/>
      <c r="LBM31" s="13"/>
      <c r="LBN31" s="14"/>
      <c r="LBO31" s="15"/>
      <c r="LBP31" s="13"/>
      <c r="LBQ31" s="9"/>
      <c r="LBR31" s="8"/>
      <c r="LBS31" s="8"/>
      <c r="LBT31" s="13"/>
      <c r="LBU31" s="13"/>
      <c r="LBV31" s="14"/>
      <c r="LBW31" s="15"/>
      <c r="LBX31" s="13"/>
      <c r="LBY31" s="9"/>
      <c r="LBZ31" s="8"/>
      <c r="LCA31" s="8"/>
      <c r="LCB31" s="13"/>
      <c r="LCC31" s="13"/>
      <c r="LCD31" s="14"/>
      <c r="LCE31" s="15"/>
      <c r="LCF31" s="13"/>
      <c r="LCG31" s="9"/>
      <c r="LCH31" s="8"/>
      <c r="LCI31" s="8"/>
      <c r="LCJ31" s="13"/>
      <c r="LCK31" s="13"/>
      <c r="LCL31" s="14"/>
      <c r="LCM31" s="15"/>
      <c r="LCN31" s="13"/>
      <c r="LCO31" s="9"/>
      <c r="LCP31" s="8"/>
      <c r="LCQ31" s="8"/>
      <c r="LCR31" s="13"/>
      <c r="LCS31" s="13"/>
      <c r="LCT31" s="14"/>
      <c r="LCU31" s="15"/>
      <c r="LCV31" s="13"/>
      <c r="LCW31" s="9"/>
      <c r="LCX31" s="8"/>
      <c r="LCY31" s="8"/>
      <c r="LCZ31" s="13"/>
      <c r="LDA31" s="13"/>
      <c r="LDB31" s="14"/>
      <c r="LDC31" s="15"/>
      <c r="LDD31" s="13"/>
      <c r="LDE31" s="9"/>
      <c r="LDF31" s="8"/>
      <c r="LDG31" s="8"/>
      <c r="LDH31" s="13"/>
      <c r="LDI31" s="13"/>
      <c r="LDJ31" s="14"/>
      <c r="LDK31" s="15"/>
      <c r="LDL31" s="13"/>
      <c r="LDM31" s="9"/>
      <c r="LDN31" s="8"/>
      <c r="LDO31" s="8"/>
      <c r="LDP31" s="13"/>
      <c r="LDQ31" s="13"/>
      <c r="LDR31" s="14"/>
      <c r="LDS31" s="15"/>
      <c r="LDT31" s="13"/>
      <c r="LDU31" s="9"/>
      <c r="LDV31" s="8"/>
      <c r="LDW31" s="8"/>
      <c r="LDX31" s="13"/>
      <c r="LDY31" s="13"/>
      <c r="LDZ31" s="14"/>
      <c r="LEA31" s="15"/>
      <c r="LEB31" s="13"/>
      <c r="LEC31" s="9"/>
      <c r="LED31" s="8"/>
      <c r="LEE31" s="8"/>
      <c r="LEF31" s="13"/>
      <c r="LEG31" s="13"/>
      <c r="LEH31" s="14"/>
      <c r="LEI31" s="15"/>
      <c r="LEJ31" s="13"/>
      <c r="LEK31" s="9"/>
      <c r="LEL31" s="8"/>
      <c r="LEM31" s="8"/>
      <c r="LEN31" s="13"/>
      <c r="LEO31" s="13"/>
      <c r="LEP31" s="14"/>
      <c r="LEQ31" s="15"/>
      <c r="LER31" s="13"/>
      <c r="LES31" s="9"/>
      <c r="LET31" s="8"/>
      <c r="LEU31" s="8"/>
      <c r="LEV31" s="13"/>
      <c r="LEW31" s="13"/>
      <c r="LEX31" s="14"/>
      <c r="LEY31" s="15"/>
      <c r="LEZ31" s="13"/>
      <c r="LFA31" s="9"/>
      <c r="LFB31" s="8"/>
      <c r="LFC31" s="8"/>
      <c r="LFD31" s="13"/>
      <c r="LFE31" s="13"/>
      <c r="LFF31" s="14"/>
      <c r="LFG31" s="15"/>
      <c r="LFH31" s="13"/>
      <c r="LFI31" s="9"/>
      <c r="LFJ31" s="8"/>
      <c r="LFK31" s="8"/>
      <c r="LFL31" s="13"/>
      <c r="LFM31" s="13"/>
      <c r="LFN31" s="14"/>
      <c r="LFO31" s="15"/>
      <c r="LFP31" s="13"/>
      <c r="LFQ31" s="9"/>
      <c r="LFR31" s="8"/>
      <c r="LFS31" s="8"/>
      <c r="LFT31" s="13"/>
      <c r="LFU31" s="13"/>
      <c r="LFV31" s="14"/>
      <c r="LFW31" s="15"/>
      <c r="LFX31" s="13"/>
      <c r="LFY31" s="9"/>
      <c r="LFZ31" s="8"/>
      <c r="LGA31" s="8"/>
      <c r="LGB31" s="13"/>
      <c r="LGC31" s="13"/>
      <c r="LGD31" s="14"/>
      <c r="LGE31" s="15"/>
      <c r="LGF31" s="13"/>
      <c r="LGG31" s="9"/>
      <c r="LGH31" s="8"/>
      <c r="LGI31" s="8"/>
      <c r="LGJ31" s="13"/>
      <c r="LGK31" s="13"/>
      <c r="LGL31" s="14"/>
      <c r="LGM31" s="15"/>
      <c r="LGN31" s="13"/>
      <c r="LGO31" s="9"/>
      <c r="LGP31" s="8"/>
      <c r="LGQ31" s="8"/>
      <c r="LGR31" s="13"/>
      <c r="LGS31" s="13"/>
      <c r="LGT31" s="14"/>
      <c r="LGU31" s="15"/>
      <c r="LGV31" s="13"/>
      <c r="LGW31" s="9"/>
      <c r="LGX31" s="8"/>
      <c r="LGY31" s="8"/>
      <c r="LGZ31" s="13"/>
      <c r="LHA31" s="13"/>
      <c r="LHB31" s="14"/>
      <c r="LHC31" s="15"/>
      <c r="LHD31" s="13"/>
      <c r="LHE31" s="9"/>
      <c r="LHF31" s="8"/>
      <c r="LHG31" s="8"/>
      <c r="LHH31" s="13"/>
      <c r="LHI31" s="13"/>
      <c r="LHJ31" s="14"/>
      <c r="LHK31" s="15"/>
      <c r="LHL31" s="13"/>
      <c r="LHM31" s="9"/>
      <c r="LHN31" s="8"/>
      <c r="LHO31" s="8"/>
      <c r="LHP31" s="13"/>
      <c r="LHQ31" s="13"/>
      <c r="LHR31" s="14"/>
      <c r="LHS31" s="15"/>
      <c r="LHT31" s="13"/>
      <c r="LHU31" s="9"/>
      <c r="LHV31" s="8"/>
      <c r="LHW31" s="8"/>
      <c r="LHX31" s="13"/>
      <c r="LHY31" s="13"/>
      <c r="LHZ31" s="14"/>
      <c r="LIA31" s="15"/>
      <c r="LIB31" s="13"/>
      <c r="LIC31" s="9"/>
      <c r="LID31" s="8"/>
      <c r="LIE31" s="8"/>
      <c r="LIF31" s="13"/>
      <c r="LIG31" s="13"/>
      <c r="LIH31" s="14"/>
      <c r="LII31" s="15"/>
      <c r="LIJ31" s="13"/>
      <c r="LIK31" s="9"/>
      <c r="LIL31" s="8"/>
      <c r="LIM31" s="8"/>
      <c r="LIN31" s="13"/>
      <c r="LIO31" s="13"/>
      <c r="LIP31" s="14"/>
      <c r="LIQ31" s="15"/>
      <c r="LIR31" s="13"/>
      <c r="LIS31" s="9"/>
      <c r="LIT31" s="8"/>
      <c r="LIU31" s="8"/>
      <c r="LIV31" s="13"/>
      <c r="LIW31" s="13"/>
      <c r="LIX31" s="14"/>
      <c r="LIY31" s="15"/>
      <c r="LIZ31" s="13"/>
      <c r="LJA31" s="9"/>
      <c r="LJB31" s="8"/>
      <c r="LJC31" s="8"/>
      <c r="LJD31" s="13"/>
      <c r="LJE31" s="13"/>
      <c r="LJF31" s="14"/>
      <c r="LJG31" s="15"/>
      <c r="LJH31" s="13"/>
      <c r="LJI31" s="9"/>
      <c r="LJJ31" s="8"/>
      <c r="LJK31" s="8"/>
      <c r="LJL31" s="13"/>
      <c r="LJM31" s="13"/>
      <c r="LJN31" s="14"/>
      <c r="LJO31" s="15"/>
      <c r="LJP31" s="13"/>
      <c r="LJQ31" s="9"/>
      <c r="LJR31" s="8"/>
      <c r="LJS31" s="8"/>
      <c r="LJT31" s="13"/>
      <c r="LJU31" s="13"/>
      <c r="LJV31" s="14"/>
      <c r="LJW31" s="15"/>
      <c r="LJX31" s="13"/>
      <c r="LJY31" s="9"/>
      <c r="LJZ31" s="8"/>
      <c r="LKA31" s="8"/>
      <c r="LKB31" s="13"/>
      <c r="LKC31" s="13"/>
      <c r="LKD31" s="14"/>
      <c r="LKE31" s="15"/>
      <c r="LKF31" s="13"/>
      <c r="LKG31" s="9"/>
      <c r="LKH31" s="8"/>
      <c r="LKI31" s="8"/>
      <c r="LKJ31" s="13"/>
      <c r="LKK31" s="13"/>
      <c r="LKL31" s="14"/>
      <c r="LKM31" s="15"/>
      <c r="LKN31" s="13"/>
      <c r="LKO31" s="9"/>
      <c r="LKP31" s="8"/>
      <c r="LKQ31" s="8"/>
      <c r="LKR31" s="13"/>
      <c r="LKS31" s="13"/>
      <c r="LKT31" s="14"/>
      <c r="LKU31" s="15"/>
      <c r="LKV31" s="13"/>
      <c r="LKW31" s="9"/>
      <c r="LKX31" s="8"/>
      <c r="LKY31" s="8"/>
      <c r="LKZ31" s="13"/>
      <c r="LLA31" s="13"/>
      <c r="LLB31" s="14"/>
      <c r="LLC31" s="15"/>
      <c r="LLD31" s="13"/>
      <c r="LLE31" s="9"/>
      <c r="LLF31" s="8"/>
      <c r="LLG31" s="8"/>
      <c r="LLH31" s="13"/>
      <c r="LLI31" s="13"/>
      <c r="LLJ31" s="14"/>
      <c r="LLK31" s="15"/>
      <c r="LLL31" s="13"/>
      <c r="LLM31" s="9"/>
      <c r="LLN31" s="8"/>
      <c r="LLO31" s="8"/>
      <c r="LLP31" s="13"/>
      <c r="LLQ31" s="13"/>
      <c r="LLR31" s="14"/>
      <c r="LLS31" s="15"/>
      <c r="LLT31" s="13"/>
      <c r="LLU31" s="9"/>
      <c r="LLV31" s="8"/>
      <c r="LLW31" s="8"/>
      <c r="LLX31" s="13"/>
      <c r="LLY31" s="13"/>
      <c r="LLZ31" s="14"/>
      <c r="LMA31" s="15"/>
      <c r="LMB31" s="13"/>
      <c r="LMC31" s="9"/>
      <c r="LMD31" s="8"/>
      <c r="LME31" s="8"/>
      <c r="LMF31" s="13"/>
      <c r="LMG31" s="13"/>
      <c r="LMH31" s="14"/>
      <c r="LMI31" s="15"/>
      <c r="LMJ31" s="13"/>
      <c r="LMK31" s="9"/>
      <c r="LML31" s="8"/>
      <c r="LMM31" s="8"/>
      <c r="LMN31" s="13"/>
      <c r="LMO31" s="13"/>
      <c r="LMP31" s="14"/>
      <c r="LMQ31" s="15"/>
      <c r="LMR31" s="13"/>
      <c r="LMS31" s="9"/>
      <c r="LMT31" s="8"/>
      <c r="LMU31" s="8"/>
      <c r="LMV31" s="13"/>
      <c r="LMW31" s="13"/>
      <c r="LMX31" s="14"/>
      <c r="LMY31" s="15"/>
      <c r="LMZ31" s="13"/>
      <c r="LNA31" s="9"/>
      <c r="LNB31" s="8"/>
      <c r="LNC31" s="8"/>
      <c r="LND31" s="13"/>
      <c r="LNE31" s="13"/>
      <c r="LNF31" s="14"/>
      <c r="LNG31" s="15"/>
      <c r="LNH31" s="13"/>
      <c r="LNI31" s="9"/>
      <c r="LNJ31" s="8"/>
      <c r="LNK31" s="8"/>
      <c r="LNL31" s="13"/>
      <c r="LNM31" s="13"/>
      <c r="LNN31" s="14"/>
      <c r="LNO31" s="15"/>
      <c r="LNP31" s="13"/>
      <c r="LNQ31" s="9"/>
      <c r="LNR31" s="8"/>
      <c r="LNS31" s="8"/>
      <c r="LNT31" s="13"/>
      <c r="LNU31" s="13"/>
      <c r="LNV31" s="14"/>
      <c r="LNW31" s="15"/>
      <c r="LNX31" s="13"/>
      <c r="LNY31" s="9"/>
      <c r="LNZ31" s="8"/>
      <c r="LOA31" s="8"/>
      <c r="LOB31" s="13"/>
      <c r="LOC31" s="13"/>
      <c r="LOD31" s="14"/>
      <c r="LOE31" s="15"/>
      <c r="LOF31" s="13"/>
      <c r="LOG31" s="9"/>
      <c r="LOH31" s="8"/>
      <c r="LOI31" s="8"/>
      <c r="LOJ31" s="13"/>
      <c r="LOK31" s="13"/>
      <c r="LOL31" s="14"/>
      <c r="LOM31" s="15"/>
      <c r="LON31" s="13"/>
      <c r="LOO31" s="9"/>
      <c r="LOP31" s="8"/>
      <c r="LOQ31" s="8"/>
      <c r="LOR31" s="13"/>
      <c r="LOS31" s="13"/>
      <c r="LOT31" s="14"/>
      <c r="LOU31" s="15"/>
      <c r="LOV31" s="13"/>
      <c r="LOW31" s="9"/>
      <c r="LOX31" s="8"/>
      <c r="LOY31" s="8"/>
      <c r="LOZ31" s="13"/>
      <c r="LPA31" s="13"/>
      <c r="LPB31" s="14"/>
      <c r="LPC31" s="15"/>
      <c r="LPD31" s="13"/>
      <c r="LPE31" s="9"/>
      <c r="LPF31" s="8"/>
      <c r="LPG31" s="8"/>
      <c r="LPH31" s="13"/>
      <c r="LPI31" s="13"/>
      <c r="LPJ31" s="14"/>
      <c r="LPK31" s="15"/>
      <c r="LPL31" s="13"/>
      <c r="LPM31" s="9"/>
      <c r="LPN31" s="8"/>
      <c r="LPO31" s="8"/>
      <c r="LPP31" s="13"/>
      <c r="LPQ31" s="13"/>
      <c r="LPR31" s="14"/>
      <c r="LPS31" s="15"/>
      <c r="LPT31" s="13"/>
      <c r="LPU31" s="9"/>
      <c r="LPV31" s="8"/>
      <c r="LPW31" s="8"/>
      <c r="LPX31" s="13"/>
      <c r="LPY31" s="13"/>
      <c r="LPZ31" s="14"/>
      <c r="LQA31" s="15"/>
      <c r="LQB31" s="13"/>
      <c r="LQC31" s="9"/>
      <c r="LQD31" s="8"/>
      <c r="LQE31" s="8"/>
      <c r="LQF31" s="13"/>
      <c r="LQG31" s="13"/>
      <c r="LQH31" s="14"/>
      <c r="LQI31" s="15"/>
      <c r="LQJ31" s="13"/>
      <c r="LQK31" s="9"/>
      <c r="LQL31" s="8"/>
      <c r="LQM31" s="8"/>
      <c r="LQN31" s="13"/>
      <c r="LQO31" s="13"/>
      <c r="LQP31" s="14"/>
      <c r="LQQ31" s="15"/>
      <c r="LQR31" s="13"/>
      <c r="LQS31" s="9"/>
      <c r="LQT31" s="8"/>
      <c r="LQU31" s="8"/>
      <c r="LQV31" s="13"/>
      <c r="LQW31" s="13"/>
      <c r="LQX31" s="14"/>
      <c r="LQY31" s="15"/>
      <c r="LQZ31" s="13"/>
      <c r="LRA31" s="9"/>
      <c r="LRB31" s="8"/>
      <c r="LRC31" s="8"/>
      <c r="LRD31" s="13"/>
      <c r="LRE31" s="13"/>
      <c r="LRF31" s="14"/>
      <c r="LRG31" s="15"/>
      <c r="LRH31" s="13"/>
      <c r="LRI31" s="9"/>
      <c r="LRJ31" s="8"/>
      <c r="LRK31" s="8"/>
      <c r="LRL31" s="13"/>
      <c r="LRM31" s="13"/>
      <c r="LRN31" s="14"/>
      <c r="LRO31" s="15"/>
      <c r="LRP31" s="13"/>
      <c r="LRQ31" s="9"/>
      <c r="LRR31" s="8"/>
      <c r="LRS31" s="8"/>
      <c r="LRT31" s="13"/>
      <c r="LRU31" s="13"/>
      <c r="LRV31" s="14"/>
      <c r="LRW31" s="15"/>
      <c r="LRX31" s="13"/>
      <c r="LRY31" s="9"/>
      <c r="LRZ31" s="8"/>
      <c r="LSA31" s="8"/>
      <c r="LSB31" s="13"/>
      <c r="LSC31" s="13"/>
      <c r="LSD31" s="14"/>
      <c r="LSE31" s="15"/>
      <c r="LSF31" s="13"/>
      <c r="LSG31" s="9"/>
      <c r="LSH31" s="8"/>
      <c r="LSI31" s="8"/>
      <c r="LSJ31" s="13"/>
      <c r="LSK31" s="13"/>
      <c r="LSL31" s="14"/>
      <c r="LSM31" s="15"/>
      <c r="LSN31" s="13"/>
      <c r="LSO31" s="9"/>
      <c r="LSP31" s="8"/>
      <c r="LSQ31" s="8"/>
      <c r="LSR31" s="13"/>
      <c r="LSS31" s="13"/>
      <c r="LST31" s="14"/>
      <c r="LSU31" s="15"/>
      <c r="LSV31" s="13"/>
      <c r="LSW31" s="9"/>
      <c r="LSX31" s="8"/>
      <c r="LSY31" s="8"/>
      <c r="LSZ31" s="13"/>
      <c r="LTA31" s="13"/>
      <c r="LTB31" s="14"/>
      <c r="LTC31" s="15"/>
      <c r="LTD31" s="13"/>
      <c r="LTE31" s="9"/>
      <c r="LTF31" s="8"/>
      <c r="LTG31" s="8"/>
      <c r="LTH31" s="13"/>
      <c r="LTI31" s="13"/>
      <c r="LTJ31" s="14"/>
      <c r="LTK31" s="15"/>
      <c r="LTL31" s="13"/>
      <c r="LTM31" s="9"/>
      <c r="LTN31" s="8"/>
      <c r="LTO31" s="8"/>
      <c r="LTP31" s="13"/>
      <c r="LTQ31" s="13"/>
      <c r="LTR31" s="14"/>
      <c r="LTS31" s="15"/>
      <c r="LTT31" s="13"/>
      <c r="LTU31" s="9"/>
      <c r="LTV31" s="8"/>
      <c r="LTW31" s="8"/>
      <c r="LTX31" s="13"/>
      <c r="LTY31" s="13"/>
      <c r="LTZ31" s="14"/>
      <c r="LUA31" s="15"/>
      <c r="LUB31" s="13"/>
      <c r="LUC31" s="9"/>
      <c r="LUD31" s="8"/>
      <c r="LUE31" s="8"/>
      <c r="LUF31" s="13"/>
      <c r="LUG31" s="13"/>
      <c r="LUH31" s="14"/>
      <c r="LUI31" s="15"/>
      <c r="LUJ31" s="13"/>
      <c r="LUK31" s="9"/>
      <c r="LUL31" s="8"/>
      <c r="LUM31" s="8"/>
      <c r="LUN31" s="13"/>
      <c r="LUO31" s="13"/>
      <c r="LUP31" s="14"/>
      <c r="LUQ31" s="15"/>
      <c r="LUR31" s="13"/>
      <c r="LUS31" s="9"/>
      <c r="LUT31" s="8"/>
      <c r="LUU31" s="8"/>
      <c r="LUV31" s="13"/>
      <c r="LUW31" s="13"/>
      <c r="LUX31" s="14"/>
      <c r="LUY31" s="15"/>
      <c r="LUZ31" s="13"/>
      <c r="LVA31" s="9"/>
      <c r="LVB31" s="8"/>
      <c r="LVC31" s="8"/>
      <c r="LVD31" s="13"/>
      <c r="LVE31" s="13"/>
      <c r="LVF31" s="14"/>
      <c r="LVG31" s="15"/>
      <c r="LVH31" s="13"/>
      <c r="LVI31" s="9"/>
      <c r="LVJ31" s="8"/>
      <c r="LVK31" s="8"/>
      <c r="LVL31" s="13"/>
      <c r="LVM31" s="13"/>
      <c r="LVN31" s="14"/>
      <c r="LVO31" s="15"/>
      <c r="LVP31" s="13"/>
      <c r="LVQ31" s="9"/>
      <c r="LVR31" s="8"/>
      <c r="LVS31" s="8"/>
      <c r="LVT31" s="13"/>
      <c r="LVU31" s="13"/>
      <c r="LVV31" s="14"/>
      <c r="LVW31" s="15"/>
      <c r="LVX31" s="13"/>
      <c r="LVY31" s="9"/>
      <c r="LVZ31" s="8"/>
      <c r="LWA31" s="8"/>
      <c r="LWB31" s="13"/>
      <c r="LWC31" s="13"/>
      <c r="LWD31" s="14"/>
      <c r="LWE31" s="15"/>
      <c r="LWF31" s="13"/>
      <c r="LWG31" s="9"/>
      <c r="LWH31" s="8"/>
      <c r="LWI31" s="8"/>
      <c r="LWJ31" s="13"/>
      <c r="LWK31" s="13"/>
      <c r="LWL31" s="14"/>
      <c r="LWM31" s="15"/>
      <c r="LWN31" s="13"/>
      <c r="LWO31" s="9"/>
      <c r="LWP31" s="8"/>
      <c r="LWQ31" s="8"/>
      <c r="LWR31" s="13"/>
      <c r="LWS31" s="13"/>
      <c r="LWT31" s="14"/>
      <c r="LWU31" s="15"/>
      <c r="LWV31" s="13"/>
      <c r="LWW31" s="9"/>
      <c r="LWX31" s="8"/>
      <c r="LWY31" s="8"/>
      <c r="LWZ31" s="13"/>
      <c r="LXA31" s="13"/>
      <c r="LXB31" s="14"/>
      <c r="LXC31" s="15"/>
      <c r="LXD31" s="13"/>
      <c r="LXE31" s="9"/>
      <c r="LXF31" s="8"/>
      <c r="LXG31" s="8"/>
      <c r="LXH31" s="13"/>
      <c r="LXI31" s="13"/>
      <c r="LXJ31" s="14"/>
      <c r="LXK31" s="15"/>
      <c r="LXL31" s="13"/>
      <c r="LXM31" s="9"/>
      <c r="LXN31" s="8"/>
      <c r="LXO31" s="8"/>
      <c r="LXP31" s="13"/>
      <c r="LXQ31" s="13"/>
      <c r="LXR31" s="14"/>
      <c r="LXS31" s="15"/>
      <c r="LXT31" s="13"/>
      <c r="LXU31" s="9"/>
      <c r="LXV31" s="8"/>
      <c r="LXW31" s="8"/>
      <c r="LXX31" s="13"/>
      <c r="LXY31" s="13"/>
      <c r="LXZ31" s="14"/>
      <c r="LYA31" s="15"/>
      <c r="LYB31" s="13"/>
      <c r="LYC31" s="9"/>
      <c r="LYD31" s="8"/>
      <c r="LYE31" s="8"/>
      <c r="LYF31" s="13"/>
      <c r="LYG31" s="13"/>
      <c r="LYH31" s="14"/>
      <c r="LYI31" s="15"/>
      <c r="LYJ31" s="13"/>
      <c r="LYK31" s="9"/>
      <c r="LYL31" s="8"/>
      <c r="LYM31" s="8"/>
      <c r="LYN31" s="13"/>
      <c r="LYO31" s="13"/>
      <c r="LYP31" s="14"/>
      <c r="LYQ31" s="15"/>
      <c r="LYR31" s="13"/>
      <c r="LYS31" s="9"/>
      <c r="LYT31" s="8"/>
      <c r="LYU31" s="8"/>
      <c r="LYV31" s="13"/>
      <c r="LYW31" s="13"/>
      <c r="LYX31" s="14"/>
      <c r="LYY31" s="15"/>
      <c r="LYZ31" s="13"/>
      <c r="LZA31" s="9"/>
      <c r="LZB31" s="8"/>
      <c r="LZC31" s="8"/>
      <c r="LZD31" s="13"/>
      <c r="LZE31" s="13"/>
      <c r="LZF31" s="14"/>
      <c r="LZG31" s="15"/>
      <c r="LZH31" s="13"/>
      <c r="LZI31" s="9"/>
      <c r="LZJ31" s="8"/>
      <c r="LZK31" s="8"/>
      <c r="LZL31" s="13"/>
      <c r="LZM31" s="13"/>
      <c r="LZN31" s="14"/>
      <c r="LZO31" s="15"/>
      <c r="LZP31" s="13"/>
      <c r="LZQ31" s="9"/>
      <c r="LZR31" s="8"/>
      <c r="LZS31" s="8"/>
      <c r="LZT31" s="13"/>
      <c r="LZU31" s="13"/>
      <c r="LZV31" s="14"/>
      <c r="LZW31" s="15"/>
      <c r="LZX31" s="13"/>
      <c r="LZY31" s="9"/>
      <c r="LZZ31" s="8"/>
      <c r="MAA31" s="8"/>
      <c r="MAB31" s="13"/>
      <c r="MAC31" s="13"/>
      <c r="MAD31" s="14"/>
      <c r="MAE31" s="15"/>
      <c r="MAF31" s="13"/>
      <c r="MAG31" s="9"/>
      <c r="MAH31" s="8"/>
      <c r="MAI31" s="8"/>
      <c r="MAJ31" s="13"/>
      <c r="MAK31" s="13"/>
      <c r="MAL31" s="14"/>
      <c r="MAM31" s="15"/>
      <c r="MAN31" s="13"/>
      <c r="MAO31" s="9"/>
      <c r="MAP31" s="8"/>
      <c r="MAQ31" s="8"/>
      <c r="MAR31" s="13"/>
      <c r="MAS31" s="13"/>
      <c r="MAT31" s="14"/>
      <c r="MAU31" s="15"/>
      <c r="MAV31" s="13"/>
      <c r="MAW31" s="9"/>
      <c r="MAX31" s="8"/>
      <c r="MAY31" s="8"/>
      <c r="MAZ31" s="13"/>
      <c r="MBA31" s="13"/>
      <c r="MBB31" s="14"/>
      <c r="MBC31" s="15"/>
      <c r="MBD31" s="13"/>
      <c r="MBE31" s="9"/>
      <c r="MBF31" s="8"/>
      <c r="MBG31" s="8"/>
      <c r="MBH31" s="13"/>
      <c r="MBI31" s="13"/>
      <c r="MBJ31" s="14"/>
      <c r="MBK31" s="15"/>
      <c r="MBL31" s="13"/>
      <c r="MBM31" s="9"/>
      <c r="MBN31" s="8"/>
      <c r="MBO31" s="8"/>
      <c r="MBP31" s="13"/>
      <c r="MBQ31" s="13"/>
      <c r="MBR31" s="14"/>
      <c r="MBS31" s="15"/>
      <c r="MBT31" s="13"/>
      <c r="MBU31" s="9"/>
      <c r="MBV31" s="8"/>
      <c r="MBW31" s="8"/>
      <c r="MBX31" s="13"/>
      <c r="MBY31" s="13"/>
      <c r="MBZ31" s="14"/>
      <c r="MCA31" s="15"/>
      <c r="MCB31" s="13"/>
      <c r="MCC31" s="9"/>
      <c r="MCD31" s="8"/>
      <c r="MCE31" s="8"/>
      <c r="MCF31" s="13"/>
      <c r="MCG31" s="13"/>
      <c r="MCH31" s="14"/>
      <c r="MCI31" s="15"/>
      <c r="MCJ31" s="13"/>
      <c r="MCK31" s="9"/>
      <c r="MCL31" s="8"/>
      <c r="MCM31" s="8"/>
      <c r="MCN31" s="13"/>
      <c r="MCO31" s="13"/>
      <c r="MCP31" s="14"/>
      <c r="MCQ31" s="15"/>
      <c r="MCR31" s="13"/>
      <c r="MCS31" s="9"/>
      <c r="MCT31" s="8"/>
      <c r="MCU31" s="8"/>
      <c r="MCV31" s="13"/>
      <c r="MCW31" s="13"/>
      <c r="MCX31" s="14"/>
      <c r="MCY31" s="15"/>
      <c r="MCZ31" s="13"/>
      <c r="MDA31" s="9"/>
      <c r="MDB31" s="8"/>
      <c r="MDC31" s="8"/>
      <c r="MDD31" s="13"/>
      <c r="MDE31" s="13"/>
      <c r="MDF31" s="14"/>
      <c r="MDG31" s="15"/>
      <c r="MDH31" s="13"/>
      <c r="MDI31" s="9"/>
      <c r="MDJ31" s="8"/>
      <c r="MDK31" s="8"/>
      <c r="MDL31" s="13"/>
      <c r="MDM31" s="13"/>
      <c r="MDN31" s="14"/>
      <c r="MDO31" s="15"/>
      <c r="MDP31" s="13"/>
      <c r="MDQ31" s="9"/>
      <c r="MDR31" s="8"/>
      <c r="MDS31" s="8"/>
      <c r="MDT31" s="13"/>
      <c r="MDU31" s="13"/>
      <c r="MDV31" s="14"/>
      <c r="MDW31" s="15"/>
      <c r="MDX31" s="13"/>
      <c r="MDY31" s="9"/>
      <c r="MDZ31" s="8"/>
      <c r="MEA31" s="8"/>
      <c r="MEB31" s="13"/>
      <c r="MEC31" s="13"/>
      <c r="MED31" s="14"/>
      <c r="MEE31" s="15"/>
      <c r="MEF31" s="13"/>
      <c r="MEG31" s="9"/>
      <c r="MEH31" s="8"/>
      <c r="MEI31" s="8"/>
      <c r="MEJ31" s="13"/>
      <c r="MEK31" s="13"/>
      <c r="MEL31" s="14"/>
      <c r="MEM31" s="15"/>
      <c r="MEN31" s="13"/>
      <c r="MEO31" s="9"/>
      <c r="MEP31" s="8"/>
      <c r="MEQ31" s="8"/>
      <c r="MER31" s="13"/>
      <c r="MES31" s="13"/>
      <c r="MET31" s="14"/>
      <c r="MEU31" s="15"/>
      <c r="MEV31" s="13"/>
      <c r="MEW31" s="9"/>
      <c r="MEX31" s="8"/>
      <c r="MEY31" s="8"/>
      <c r="MEZ31" s="13"/>
      <c r="MFA31" s="13"/>
      <c r="MFB31" s="14"/>
      <c r="MFC31" s="15"/>
      <c r="MFD31" s="13"/>
      <c r="MFE31" s="9"/>
      <c r="MFF31" s="8"/>
      <c r="MFG31" s="8"/>
      <c r="MFH31" s="13"/>
      <c r="MFI31" s="13"/>
      <c r="MFJ31" s="14"/>
      <c r="MFK31" s="15"/>
      <c r="MFL31" s="13"/>
      <c r="MFM31" s="9"/>
      <c r="MFN31" s="8"/>
      <c r="MFO31" s="8"/>
      <c r="MFP31" s="13"/>
      <c r="MFQ31" s="13"/>
      <c r="MFR31" s="14"/>
      <c r="MFS31" s="15"/>
      <c r="MFT31" s="13"/>
      <c r="MFU31" s="9"/>
      <c r="MFV31" s="8"/>
      <c r="MFW31" s="8"/>
      <c r="MFX31" s="13"/>
      <c r="MFY31" s="13"/>
      <c r="MFZ31" s="14"/>
      <c r="MGA31" s="15"/>
      <c r="MGB31" s="13"/>
      <c r="MGC31" s="9"/>
      <c r="MGD31" s="8"/>
      <c r="MGE31" s="8"/>
      <c r="MGF31" s="13"/>
      <c r="MGG31" s="13"/>
      <c r="MGH31" s="14"/>
      <c r="MGI31" s="15"/>
      <c r="MGJ31" s="13"/>
      <c r="MGK31" s="9"/>
      <c r="MGL31" s="8"/>
      <c r="MGM31" s="8"/>
      <c r="MGN31" s="13"/>
      <c r="MGO31" s="13"/>
      <c r="MGP31" s="14"/>
      <c r="MGQ31" s="15"/>
      <c r="MGR31" s="13"/>
      <c r="MGS31" s="9"/>
      <c r="MGT31" s="8"/>
      <c r="MGU31" s="8"/>
      <c r="MGV31" s="13"/>
      <c r="MGW31" s="13"/>
      <c r="MGX31" s="14"/>
      <c r="MGY31" s="15"/>
      <c r="MGZ31" s="13"/>
      <c r="MHA31" s="9"/>
      <c r="MHB31" s="8"/>
      <c r="MHC31" s="8"/>
      <c r="MHD31" s="13"/>
      <c r="MHE31" s="13"/>
      <c r="MHF31" s="14"/>
      <c r="MHG31" s="15"/>
      <c r="MHH31" s="13"/>
      <c r="MHI31" s="9"/>
      <c r="MHJ31" s="8"/>
      <c r="MHK31" s="8"/>
      <c r="MHL31" s="13"/>
      <c r="MHM31" s="13"/>
      <c r="MHN31" s="14"/>
      <c r="MHO31" s="15"/>
      <c r="MHP31" s="13"/>
      <c r="MHQ31" s="9"/>
      <c r="MHR31" s="8"/>
      <c r="MHS31" s="8"/>
      <c r="MHT31" s="13"/>
      <c r="MHU31" s="13"/>
      <c r="MHV31" s="14"/>
      <c r="MHW31" s="15"/>
      <c r="MHX31" s="13"/>
      <c r="MHY31" s="9"/>
      <c r="MHZ31" s="8"/>
      <c r="MIA31" s="8"/>
      <c r="MIB31" s="13"/>
      <c r="MIC31" s="13"/>
      <c r="MID31" s="14"/>
      <c r="MIE31" s="15"/>
      <c r="MIF31" s="13"/>
      <c r="MIG31" s="9"/>
      <c r="MIH31" s="8"/>
      <c r="MII31" s="8"/>
      <c r="MIJ31" s="13"/>
      <c r="MIK31" s="13"/>
      <c r="MIL31" s="14"/>
      <c r="MIM31" s="15"/>
      <c r="MIN31" s="13"/>
      <c r="MIO31" s="9"/>
      <c r="MIP31" s="8"/>
      <c r="MIQ31" s="8"/>
      <c r="MIR31" s="13"/>
      <c r="MIS31" s="13"/>
      <c r="MIT31" s="14"/>
      <c r="MIU31" s="15"/>
      <c r="MIV31" s="13"/>
      <c r="MIW31" s="9"/>
      <c r="MIX31" s="8"/>
      <c r="MIY31" s="8"/>
      <c r="MIZ31" s="13"/>
      <c r="MJA31" s="13"/>
      <c r="MJB31" s="14"/>
      <c r="MJC31" s="15"/>
      <c r="MJD31" s="13"/>
      <c r="MJE31" s="9"/>
      <c r="MJF31" s="8"/>
      <c r="MJG31" s="8"/>
      <c r="MJH31" s="13"/>
      <c r="MJI31" s="13"/>
      <c r="MJJ31" s="14"/>
      <c r="MJK31" s="15"/>
      <c r="MJL31" s="13"/>
      <c r="MJM31" s="9"/>
      <c r="MJN31" s="8"/>
      <c r="MJO31" s="8"/>
      <c r="MJP31" s="13"/>
      <c r="MJQ31" s="13"/>
      <c r="MJR31" s="14"/>
      <c r="MJS31" s="15"/>
      <c r="MJT31" s="13"/>
      <c r="MJU31" s="9"/>
      <c r="MJV31" s="8"/>
      <c r="MJW31" s="8"/>
      <c r="MJX31" s="13"/>
      <c r="MJY31" s="13"/>
      <c r="MJZ31" s="14"/>
      <c r="MKA31" s="15"/>
      <c r="MKB31" s="13"/>
      <c r="MKC31" s="9"/>
      <c r="MKD31" s="8"/>
      <c r="MKE31" s="8"/>
      <c r="MKF31" s="13"/>
      <c r="MKG31" s="13"/>
      <c r="MKH31" s="14"/>
      <c r="MKI31" s="15"/>
      <c r="MKJ31" s="13"/>
      <c r="MKK31" s="9"/>
      <c r="MKL31" s="8"/>
      <c r="MKM31" s="8"/>
      <c r="MKN31" s="13"/>
      <c r="MKO31" s="13"/>
      <c r="MKP31" s="14"/>
      <c r="MKQ31" s="15"/>
      <c r="MKR31" s="13"/>
      <c r="MKS31" s="9"/>
      <c r="MKT31" s="8"/>
      <c r="MKU31" s="8"/>
      <c r="MKV31" s="13"/>
      <c r="MKW31" s="13"/>
      <c r="MKX31" s="14"/>
      <c r="MKY31" s="15"/>
      <c r="MKZ31" s="13"/>
      <c r="MLA31" s="9"/>
      <c r="MLB31" s="8"/>
      <c r="MLC31" s="8"/>
      <c r="MLD31" s="13"/>
      <c r="MLE31" s="13"/>
      <c r="MLF31" s="14"/>
      <c r="MLG31" s="15"/>
      <c r="MLH31" s="13"/>
      <c r="MLI31" s="9"/>
      <c r="MLJ31" s="8"/>
      <c r="MLK31" s="8"/>
      <c r="MLL31" s="13"/>
      <c r="MLM31" s="13"/>
      <c r="MLN31" s="14"/>
      <c r="MLO31" s="15"/>
      <c r="MLP31" s="13"/>
      <c r="MLQ31" s="9"/>
      <c r="MLR31" s="8"/>
      <c r="MLS31" s="8"/>
      <c r="MLT31" s="13"/>
      <c r="MLU31" s="13"/>
      <c r="MLV31" s="14"/>
      <c r="MLW31" s="15"/>
      <c r="MLX31" s="13"/>
      <c r="MLY31" s="9"/>
      <c r="MLZ31" s="8"/>
      <c r="MMA31" s="8"/>
      <c r="MMB31" s="13"/>
      <c r="MMC31" s="13"/>
      <c r="MMD31" s="14"/>
      <c r="MME31" s="15"/>
      <c r="MMF31" s="13"/>
      <c r="MMG31" s="9"/>
      <c r="MMH31" s="8"/>
      <c r="MMI31" s="8"/>
      <c r="MMJ31" s="13"/>
      <c r="MMK31" s="13"/>
      <c r="MML31" s="14"/>
      <c r="MMM31" s="15"/>
      <c r="MMN31" s="13"/>
      <c r="MMO31" s="9"/>
      <c r="MMP31" s="8"/>
      <c r="MMQ31" s="8"/>
      <c r="MMR31" s="13"/>
      <c r="MMS31" s="13"/>
      <c r="MMT31" s="14"/>
      <c r="MMU31" s="15"/>
      <c r="MMV31" s="13"/>
      <c r="MMW31" s="9"/>
      <c r="MMX31" s="8"/>
      <c r="MMY31" s="8"/>
      <c r="MMZ31" s="13"/>
      <c r="MNA31" s="13"/>
      <c r="MNB31" s="14"/>
      <c r="MNC31" s="15"/>
      <c r="MND31" s="13"/>
      <c r="MNE31" s="9"/>
      <c r="MNF31" s="8"/>
      <c r="MNG31" s="8"/>
      <c r="MNH31" s="13"/>
      <c r="MNI31" s="13"/>
      <c r="MNJ31" s="14"/>
      <c r="MNK31" s="15"/>
      <c r="MNL31" s="13"/>
      <c r="MNM31" s="9"/>
      <c r="MNN31" s="8"/>
      <c r="MNO31" s="8"/>
      <c r="MNP31" s="13"/>
      <c r="MNQ31" s="13"/>
      <c r="MNR31" s="14"/>
      <c r="MNS31" s="15"/>
      <c r="MNT31" s="13"/>
      <c r="MNU31" s="9"/>
      <c r="MNV31" s="8"/>
      <c r="MNW31" s="8"/>
      <c r="MNX31" s="13"/>
      <c r="MNY31" s="13"/>
      <c r="MNZ31" s="14"/>
      <c r="MOA31" s="15"/>
      <c r="MOB31" s="13"/>
      <c r="MOC31" s="9"/>
      <c r="MOD31" s="8"/>
      <c r="MOE31" s="8"/>
      <c r="MOF31" s="13"/>
      <c r="MOG31" s="13"/>
      <c r="MOH31" s="14"/>
      <c r="MOI31" s="15"/>
      <c r="MOJ31" s="13"/>
      <c r="MOK31" s="9"/>
      <c r="MOL31" s="8"/>
      <c r="MOM31" s="8"/>
      <c r="MON31" s="13"/>
      <c r="MOO31" s="13"/>
      <c r="MOP31" s="14"/>
      <c r="MOQ31" s="15"/>
      <c r="MOR31" s="13"/>
      <c r="MOS31" s="9"/>
      <c r="MOT31" s="8"/>
      <c r="MOU31" s="8"/>
      <c r="MOV31" s="13"/>
      <c r="MOW31" s="13"/>
      <c r="MOX31" s="14"/>
      <c r="MOY31" s="15"/>
      <c r="MOZ31" s="13"/>
      <c r="MPA31" s="9"/>
      <c r="MPB31" s="8"/>
      <c r="MPC31" s="8"/>
      <c r="MPD31" s="13"/>
      <c r="MPE31" s="13"/>
      <c r="MPF31" s="14"/>
      <c r="MPG31" s="15"/>
      <c r="MPH31" s="13"/>
      <c r="MPI31" s="9"/>
      <c r="MPJ31" s="8"/>
      <c r="MPK31" s="8"/>
      <c r="MPL31" s="13"/>
      <c r="MPM31" s="13"/>
      <c r="MPN31" s="14"/>
      <c r="MPO31" s="15"/>
      <c r="MPP31" s="13"/>
      <c r="MPQ31" s="9"/>
      <c r="MPR31" s="8"/>
      <c r="MPS31" s="8"/>
      <c r="MPT31" s="13"/>
      <c r="MPU31" s="13"/>
      <c r="MPV31" s="14"/>
      <c r="MPW31" s="15"/>
      <c r="MPX31" s="13"/>
      <c r="MPY31" s="9"/>
      <c r="MPZ31" s="8"/>
      <c r="MQA31" s="8"/>
      <c r="MQB31" s="13"/>
      <c r="MQC31" s="13"/>
      <c r="MQD31" s="14"/>
      <c r="MQE31" s="15"/>
      <c r="MQF31" s="13"/>
      <c r="MQG31" s="9"/>
      <c r="MQH31" s="8"/>
      <c r="MQI31" s="8"/>
      <c r="MQJ31" s="13"/>
      <c r="MQK31" s="13"/>
      <c r="MQL31" s="14"/>
      <c r="MQM31" s="15"/>
      <c r="MQN31" s="13"/>
      <c r="MQO31" s="9"/>
      <c r="MQP31" s="8"/>
      <c r="MQQ31" s="8"/>
      <c r="MQR31" s="13"/>
      <c r="MQS31" s="13"/>
      <c r="MQT31" s="14"/>
      <c r="MQU31" s="15"/>
      <c r="MQV31" s="13"/>
      <c r="MQW31" s="9"/>
      <c r="MQX31" s="8"/>
      <c r="MQY31" s="8"/>
      <c r="MQZ31" s="13"/>
      <c r="MRA31" s="13"/>
      <c r="MRB31" s="14"/>
      <c r="MRC31" s="15"/>
      <c r="MRD31" s="13"/>
      <c r="MRE31" s="9"/>
      <c r="MRF31" s="8"/>
      <c r="MRG31" s="8"/>
      <c r="MRH31" s="13"/>
      <c r="MRI31" s="13"/>
      <c r="MRJ31" s="14"/>
      <c r="MRK31" s="15"/>
      <c r="MRL31" s="13"/>
      <c r="MRM31" s="9"/>
      <c r="MRN31" s="8"/>
      <c r="MRO31" s="8"/>
      <c r="MRP31" s="13"/>
      <c r="MRQ31" s="13"/>
      <c r="MRR31" s="14"/>
      <c r="MRS31" s="15"/>
      <c r="MRT31" s="13"/>
      <c r="MRU31" s="9"/>
      <c r="MRV31" s="8"/>
      <c r="MRW31" s="8"/>
      <c r="MRX31" s="13"/>
      <c r="MRY31" s="13"/>
      <c r="MRZ31" s="14"/>
      <c r="MSA31" s="15"/>
      <c r="MSB31" s="13"/>
      <c r="MSC31" s="9"/>
      <c r="MSD31" s="8"/>
      <c r="MSE31" s="8"/>
      <c r="MSF31" s="13"/>
      <c r="MSG31" s="13"/>
      <c r="MSH31" s="14"/>
      <c r="MSI31" s="15"/>
      <c r="MSJ31" s="13"/>
      <c r="MSK31" s="9"/>
      <c r="MSL31" s="8"/>
      <c r="MSM31" s="8"/>
      <c r="MSN31" s="13"/>
      <c r="MSO31" s="13"/>
      <c r="MSP31" s="14"/>
      <c r="MSQ31" s="15"/>
      <c r="MSR31" s="13"/>
      <c r="MSS31" s="9"/>
      <c r="MST31" s="8"/>
      <c r="MSU31" s="8"/>
      <c r="MSV31" s="13"/>
      <c r="MSW31" s="13"/>
      <c r="MSX31" s="14"/>
      <c r="MSY31" s="15"/>
      <c r="MSZ31" s="13"/>
      <c r="MTA31" s="9"/>
      <c r="MTB31" s="8"/>
      <c r="MTC31" s="8"/>
      <c r="MTD31" s="13"/>
      <c r="MTE31" s="13"/>
      <c r="MTF31" s="14"/>
      <c r="MTG31" s="15"/>
      <c r="MTH31" s="13"/>
      <c r="MTI31" s="9"/>
      <c r="MTJ31" s="8"/>
      <c r="MTK31" s="8"/>
      <c r="MTL31" s="13"/>
      <c r="MTM31" s="13"/>
      <c r="MTN31" s="14"/>
      <c r="MTO31" s="15"/>
      <c r="MTP31" s="13"/>
      <c r="MTQ31" s="9"/>
      <c r="MTR31" s="8"/>
      <c r="MTS31" s="8"/>
      <c r="MTT31" s="13"/>
      <c r="MTU31" s="13"/>
      <c r="MTV31" s="14"/>
      <c r="MTW31" s="15"/>
      <c r="MTX31" s="13"/>
      <c r="MTY31" s="9"/>
      <c r="MTZ31" s="8"/>
      <c r="MUA31" s="8"/>
      <c r="MUB31" s="13"/>
      <c r="MUC31" s="13"/>
      <c r="MUD31" s="14"/>
      <c r="MUE31" s="15"/>
      <c r="MUF31" s="13"/>
      <c r="MUG31" s="9"/>
      <c r="MUH31" s="8"/>
      <c r="MUI31" s="8"/>
      <c r="MUJ31" s="13"/>
      <c r="MUK31" s="13"/>
      <c r="MUL31" s="14"/>
      <c r="MUM31" s="15"/>
      <c r="MUN31" s="13"/>
      <c r="MUO31" s="9"/>
      <c r="MUP31" s="8"/>
      <c r="MUQ31" s="8"/>
      <c r="MUR31" s="13"/>
      <c r="MUS31" s="13"/>
      <c r="MUT31" s="14"/>
      <c r="MUU31" s="15"/>
      <c r="MUV31" s="13"/>
      <c r="MUW31" s="9"/>
      <c r="MUX31" s="8"/>
      <c r="MUY31" s="8"/>
      <c r="MUZ31" s="13"/>
      <c r="MVA31" s="13"/>
      <c r="MVB31" s="14"/>
      <c r="MVC31" s="15"/>
      <c r="MVD31" s="13"/>
      <c r="MVE31" s="9"/>
      <c r="MVF31" s="8"/>
      <c r="MVG31" s="8"/>
      <c r="MVH31" s="13"/>
      <c r="MVI31" s="13"/>
      <c r="MVJ31" s="14"/>
      <c r="MVK31" s="15"/>
      <c r="MVL31" s="13"/>
      <c r="MVM31" s="9"/>
      <c r="MVN31" s="8"/>
      <c r="MVO31" s="8"/>
      <c r="MVP31" s="13"/>
      <c r="MVQ31" s="13"/>
      <c r="MVR31" s="14"/>
      <c r="MVS31" s="15"/>
      <c r="MVT31" s="13"/>
      <c r="MVU31" s="9"/>
      <c r="MVV31" s="8"/>
      <c r="MVW31" s="8"/>
      <c r="MVX31" s="13"/>
      <c r="MVY31" s="13"/>
      <c r="MVZ31" s="14"/>
      <c r="MWA31" s="15"/>
      <c r="MWB31" s="13"/>
      <c r="MWC31" s="9"/>
      <c r="MWD31" s="8"/>
      <c r="MWE31" s="8"/>
      <c r="MWF31" s="13"/>
      <c r="MWG31" s="13"/>
      <c r="MWH31" s="14"/>
      <c r="MWI31" s="15"/>
      <c r="MWJ31" s="13"/>
      <c r="MWK31" s="9"/>
      <c r="MWL31" s="8"/>
      <c r="MWM31" s="8"/>
      <c r="MWN31" s="13"/>
      <c r="MWO31" s="13"/>
      <c r="MWP31" s="14"/>
      <c r="MWQ31" s="15"/>
      <c r="MWR31" s="13"/>
      <c r="MWS31" s="9"/>
      <c r="MWT31" s="8"/>
      <c r="MWU31" s="8"/>
      <c r="MWV31" s="13"/>
      <c r="MWW31" s="13"/>
      <c r="MWX31" s="14"/>
      <c r="MWY31" s="15"/>
      <c r="MWZ31" s="13"/>
      <c r="MXA31" s="9"/>
      <c r="MXB31" s="8"/>
      <c r="MXC31" s="8"/>
      <c r="MXD31" s="13"/>
      <c r="MXE31" s="13"/>
      <c r="MXF31" s="14"/>
      <c r="MXG31" s="15"/>
      <c r="MXH31" s="13"/>
      <c r="MXI31" s="9"/>
      <c r="MXJ31" s="8"/>
      <c r="MXK31" s="8"/>
      <c r="MXL31" s="13"/>
      <c r="MXM31" s="13"/>
      <c r="MXN31" s="14"/>
      <c r="MXO31" s="15"/>
      <c r="MXP31" s="13"/>
      <c r="MXQ31" s="9"/>
      <c r="MXR31" s="8"/>
      <c r="MXS31" s="8"/>
      <c r="MXT31" s="13"/>
      <c r="MXU31" s="13"/>
      <c r="MXV31" s="14"/>
      <c r="MXW31" s="15"/>
      <c r="MXX31" s="13"/>
      <c r="MXY31" s="9"/>
      <c r="MXZ31" s="8"/>
      <c r="MYA31" s="8"/>
      <c r="MYB31" s="13"/>
      <c r="MYC31" s="13"/>
      <c r="MYD31" s="14"/>
      <c r="MYE31" s="15"/>
      <c r="MYF31" s="13"/>
      <c r="MYG31" s="9"/>
      <c r="MYH31" s="8"/>
      <c r="MYI31" s="8"/>
      <c r="MYJ31" s="13"/>
      <c r="MYK31" s="13"/>
      <c r="MYL31" s="14"/>
      <c r="MYM31" s="15"/>
      <c r="MYN31" s="13"/>
      <c r="MYO31" s="9"/>
      <c r="MYP31" s="8"/>
      <c r="MYQ31" s="8"/>
      <c r="MYR31" s="13"/>
      <c r="MYS31" s="13"/>
      <c r="MYT31" s="14"/>
      <c r="MYU31" s="15"/>
      <c r="MYV31" s="13"/>
      <c r="MYW31" s="9"/>
      <c r="MYX31" s="8"/>
      <c r="MYY31" s="8"/>
      <c r="MYZ31" s="13"/>
      <c r="MZA31" s="13"/>
      <c r="MZB31" s="14"/>
      <c r="MZC31" s="15"/>
      <c r="MZD31" s="13"/>
      <c r="MZE31" s="9"/>
      <c r="MZF31" s="8"/>
      <c r="MZG31" s="8"/>
      <c r="MZH31" s="13"/>
      <c r="MZI31" s="13"/>
      <c r="MZJ31" s="14"/>
      <c r="MZK31" s="15"/>
      <c r="MZL31" s="13"/>
      <c r="MZM31" s="9"/>
      <c r="MZN31" s="8"/>
      <c r="MZO31" s="8"/>
      <c r="MZP31" s="13"/>
      <c r="MZQ31" s="13"/>
      <c r="MZR31" s="14"/>
      <c r="MZS31" s="15"/>
      <c r="MZT31" s="13"/>
      <c r="MZU31" s="9"/>
      <c r="MZV31" s="8"/>
      <c r="MZW31" s="8"/>
      <c r="MZX31" s="13"/>
      <c r="MZY31" s="13"/>
      <c r="MZZ31" s="14"/>
      <c r="NAA31" s="15"/>
      <c r="NAB31" s="13"/>
      <c r="NAC31" s="9"/>
      <c r="NAD31" s="8"/>
      <c r="NAE31" s="8"/>
      <c r="NAF31" s="13"/>
      <c r="NAG31" s="13"/>
      <c r="NAH31" s="14"/>
      <c r="NAI31" s="15"/>
      <c r="NAJ31" s="13"/>
      <c r="NAK31" s="9"/>
      <c r="NAL31" s="8"/>
      <c r="NAM31" s="8"/>
      <c r="NAN31" s="13"/>
      <c r="NAO31" s="13"/>
      <c r="NAP31" s="14"/>
      <c r="NAQ31" s="15"/>
      <c r="NAR31" s="13"/>
      <c r="NAS31" s="9"/>
      <c r="NAT31" s="8"/>
      <c r="NAU31" s="8"/>
      <c r="NAV31" s="13"/>
      <c r="NAW31" s="13"/>
      <c r="NAX31" s="14"/>
      <c r="NAY31" s="15"/>
      <c r="NAZ31" s="13"/>
      <c r="NBA31" s="9"/>
      <c r="NBB31" s="8"/>
      <c r="NBC31" s="8"/>
      <c r="NBD31" s="13"/>
      <c r="NBE31" s="13"/>
      <c r="NBF31" s="14"/>
      <c r="NBG31" s="15"/>
      <c r="NBH31" s="13"/>
      <c r="NBI31" s="9"/>
      <c r="NBJ31" s="8"/>
      <c r="NBK31" s="8"/>
      <c r="NBL31" s="13"/>
      <c r="NBM31" s="13"/>
      <c r="NBN31" s="14"/>
      <c r="NBO31" s="15"/>
      <c r="NBP31" s="13"/>
      <c r="NBQ31" s="9"/>
      <c r="NBR31" s="8"/>
      <c r="NBS31" s="8"/>
      <c r="NBT31" s="13"/>
      <c r="NBU31" s="13"/>
      <c r="NBV31" s="14"/>
      <c r="NBW31" s="15"/>
      <c r="NBX31" s="13"/>
      <c r="NBY31" s="9"/>
      <c r="NBZ31" s="8"/>
      <c r="NCA31" s="8"/>
      <c r="NCB31" s="13"/>
      <c r="NCC31" s="13"/>
      <c r="NCD31" s="14"/>
      <c r="NCE31" s="15"/>
      <c r="NCF31" s="13"/>
      <c r="NCG31" s="9"/>
      <c r="NCH31" s="8"/>
      <c r="NCI31" s="8"/>
      <c r="NCJ31" s="13"/>
      <c r="NCK31" s="13"/>
      <c r="NCL31" s="14"/>
      <c r="NCM31" s="15"/>
      <c r="NCN31" s="13"/>
      <c r="NCO31" s="9"/>
      <c r="NCP31" s="8"/>
      <c r="NCQ31" s="8"/>
      <c r="NCR31" s="13"/>
      <c r="NCS31" s="13"/>
      <c r="NCT31" s="14"/>
      <c r="NCU31" s="15"/>
      <c r="NCV31" s="13"/>
      <c r="NCW31" s="9"/>
      <c r="NCX31" s="8"/>
      <c r="NCY31" s="8"/>
      <c r="NCZ31" s="13"/>
      <c r="NDA31" s="13"/>
      <c r="NDB31" s="14"/>
      <c r="NDC31" s="15"/>
      <c r="NDD31" s="13"/>
      <c r="NDE31" s="9"/>
      <c r="NDF31" s="8"/>
      <c r="NDG31" s="8"/>
      <c r="NDH31" s="13"/>
      <c r="NDI31" s="13"/>
      <c r="NDJ31" s="14"/>
      <c r="NDK31" s="15"/>
      <c r="NDL31" s="13"/>
      <c r="NDM31" s="9"/>
      <c r="NDN31" s="8"/>
      <c r="NDO31" s="8"/>
      <c r="NDP31" s="13"/>
      <c r="NDQ31" s="13"/>
      <c r="NDR31" s="14"/>
      <c r="NDS31" s="15"/>
      <c r="NDT31" s="13"/>
      <c r="NDU31" s="9"/>
      <c r="NDV31" s="8"/>
      <c r="NDW31" s="8"/>
      <c r="NDX31" s="13"/>
      <c r="NDY31" s="13"/>
      <c r="NDZ31" s="14"/>
      <c r="NEA31" s="15"/>
      <c r="NEB31" s="13"/>
      <c r="NEC31" s="9"/>
      <c r="NED31" s="8"/>
      <c r="NEE31" s="8"/>
      <c r="NEF31" s="13"/>
      <c r="NEG31" s="13"/>
      <c r="NEH31" s="14"/>
      <c r="NEI31" s="15"/>
      <c r="NEJ31" s="13"/>
      <c r="NEK31" s="9"/>
      <c r="NEL31" s="8"/>
      <c r="NEM31" s="8"/>
      <c r="NEN31" s="13"/>
      <c r="NEO31" s="13"/>
      <c r="NEP31" s="14"/>
      <c r="NEQ31" s="15"/>
      <c r="NER31" s="13"/>
      <c r="NES31" s="9"/>
      <c r="NET31" s="8"/>
      <c r="NEU31" s="8"/>
      <c r="NEV31" s="13"/>
      <c r="NEW31" s="13"/>
      <c r="NEX31" s="14"/>
      <c r="NEY31" s="15"/>
      <c r="NEZ31" s="13"/>
      <c r="NFA31" s="9"/>
      <c r="NFB31" s="8"/>
      <c r="NFC31" s="8"/>
      <c r="NFD31" s="13"/>
      <c r="NFE31" s="13"/>
      <c r="NFF31" s="14"/>
      <c r="NFG31" s="15"/>
      <c r="NFH31" s="13"/>
      <c r="NFI31" s="9"/>
      <c r="NFJ31" s="8"/>
      <c r="NFK31" s="8"/>
      <c r="NFL31" s="13"/>
      <c r="NFM31" s="13"/>
      <c r="NFN31" s="14"/>
      <c r="NFO31" s="15"/>
      <c r="NFP31" s="13"/>
      <c r="NFQ31" s="9"/>
      <c r="NFR31" s="8"/>
      <c r="NFS31" s="8"/>
      <c r="NFT31" s="13"/>
      <c r="NFU31" s="13"/>
      <c r="NFV31" s="14"/>
      <c r="NFW31" s="15"/>
      <c r="NFX31" s="13"/>
      <c r="NFY31" s="9"/>
      <c r="NFZ31" s="8"/>
      <c r="NGA31" s="8"/>
      <c r="NGB31" s="13"/>
      <c r="NGC31" s="13"/>
      <c r="NGD31" s="14"/>
      <c r="NGE31" s="15"/>
      <c r="NGF31" s="13"/>
      <c r="NGG31" s="9"/>
      <c r="NGH31" s="8"/>
      <c r="NGI31" s="8"/>
      <c r="NGJ31" s="13"/>
      <c r="NGK31" s="13"/>
      <c r="NGL31" s="14"/>
      <c r="NGM31" s="15"/>
      <c r="NGN31" s="13"/>
      <c r="NGO31" s="9"/>
      <c r="NGP31" s="8"/>
      <c r="NGQ31" s="8"/>
      <c r="NGR31" s="13"/>
      <c r="NGS31" s="13"/>
      <c r="NGT31" s="14"/>
      <c r="NGU31" s="15"/>
      <c r="NGV31" s="13"/>
      <c r="NGW31" s="9"/>
      <c r="NGX31" s="8"/>
      <c r="NGY31" s="8"/>
      <c r="NGZ31" s="13"/>
      <c r="NHA31" s="13"/>
      <c r="NHB31" s="14"/>
      <c r="NHC31" s="15"/>
      <c r="NHD31" s="13"/>
      <c r="NHE31" s="9"/>
      <c r="NHF31" s="8"/>
      <c r="NHG31" s="8"/>
      <c r="NHH31" s="13"/>
      <c r="NHI31" s="13"/>
      <c r="NHJ31" s="14"/>
      <c r="NHK31" s="15"/>
      <c r="NHL31" s="13"/>
      <c r="NHM31" s="9"/>
      <c r="NHN31" s="8"/>
      <c r="NHO31" s="8"/>
      <c r="NHP31" s="13"/>
      <c r="NHQ31" s="13"/>
      <c r="NHR31" s="14"/>
      <c r="NHS31" s="15"/>
      <c r="NHT31" s="13"/>
      <c r="NHU31" s="9"/>
      <c r="NHV31" s="8"/>
      <c r="NHW31" s="8"/>
      <c r="NHX31" s="13"/>
      <c r="NHY31" s="13"/>
      <c r="NHZ31" s="14"/>
      <c r="NIA31" s="15"/>
      <c r="NIB31" s="13"/>
      <c r="NIC31" s="9"/>
      <c r="NID31" s="8"/>
      <c r="NIE31" s="8"/>
      <c r="NIF31" s="13"/>
      <c r="NIG31" s="13"/>
      <c r="NIH31" s="14"/>
      <c r="NII31" s="15"/>
      <c r="NIJ31" s="13"/>
      <c r="NIK31" s="9"/>
      <c r="NIL31" s="8"/>
      <c r="NIM31" s="8"/>
      <c r="NIN31" s="13"/>
      <c r="NIO31" s="13"/>
      <c r="NIP31" s="14"/>
      <c r="NIQ31" s="15"/>
      <c r="NIR31" s="13"/>
      <c r="NIS31" s="9"/>
      <c r="NIT31" s="8"/>
      <c r="NIU31" s="8"/>
      <c r="NIV31" s="13"/>
      <c r="NIW31" s="13"/>
      <c r="NIX31" s="14"/>
      <c r="NIY31" s="15"/>
      <c r="NIZ31" s="13"/>
      <c r="NJA31" s="9"/>
      <c r="NJB31" s="8"/>
      <c r="NJC31" s="8"/>
      <c r="NJD31" s="13"/>
      <c r="NJE31" s="13"/>
      <c r="NJF31" s="14"/>
      <c r="NJG31" s="15"/>
      <c r="NJH31" s="13"/>
      <c r="NJI31" s="9"/>
      <c r="NJJ31" s="8"/>
      <c r="NJK31" s="8"/>
      <c r="NJL31" s="13"/>
      <c r="NJM31" s="13"/>
      <c r="NJN31" s="14"/>
      <c r="NJO31" s="15"/>
      <c r="NJP31" s="13"/>
      <c r="NJQ31" s="9"/>
      <c r="NJR31" s="8"/>
      <c r="NJS31" s="8"/>
      <c r="NJT31" s="13"/>
      <c r="NJU31" s="13"/>
      <c r="NJV31" s="14"/>
      <c r="NJW31" s="15"/>
      <c r="NJX31" s="13"/>
      <c r="NJY31" s="9"/>
      <c r="NJZ31" s="8"/>
      <c r="NKA31" s="8"/>
      <c r="NKB31" s="13"/>
      <c r="NKC31" s="13"/>
      <c r="NKD31" s="14"/>
      <c r="NKE31" s="15"/>
      <c r="NKF31" s="13"/>
      <c r="NKG31" s="9"/>
      <c r="NKH31" s="8"/>
      <c r="NKI31" s="8"/>
      <c r="NKJ31" s="13"/>
      <c r="NKK31" s="13"/>
      <c r="NKL31" s="14"/>
      <c r="NKM31" s="15"/>
      <c r="NKN31" s="13"/>
      <c r="NKO31" s="9"/>
      <c r="NKP31" s="8"/>
      <c r="NKQ31" s="8"/>
      <c r="NKR31" s="13"/>
      <c r="NKS31" s="13"/>
      <c r="NKT31" s="14"/>
      <c r="NKU31" s="15"/>
      <c r="NKV31" s="13"/>
      <c r="NKW31" s="9"/>
      <c r="NKX31" s="8"/>
      <c r="NKY31" s="8"/>
      <c r="NKZ31" s="13"/>
      <c r="NLA31" s="13"/>
      <c r="NLB31" s="14"/>
      <c r="NLC31" s="15"/>
      <c r="NLD31" s="13"/>
      <c r="NLE31" s="9"/>
      <c r="NLF31" s="8"/>
      <c r="NLG31" s="8"/>
      <c r="NLH31" s="13"/>
      <c r="NLI31" s="13"/>
      <c r="NLJ31" s="14"/>
      <c r="NLK31" s="15"/>
      <c r="NLL31" s="13"/>
      <c r="NLM31" s="9"/>
      <c r="NLN31" s="8"/>
      <c r="NLO31" s="8"/>
      <c r="NLP31" s="13"/>
      <c r="NLQ31" s="13"/>
      <c r="NLR31" s="14"/>
      <c r="NLS31" s="15"/>
      <c r="NLT31" s="13"/>
      <c r="NLU31" s="9"/>
      <c r="NLV31" s="8"/>
      <c r="NLW31" s="8"/>
      <c r="NLX31" s="13"/>
      <c r="NLY31" s="13"/>
      <c r="NLZ31" s="14"/>
      <c r="NMA31" s="15"/>
      <c r="NMB31" s="13"/>
      <c r="NMC31" s="9"/>
      <c r="NMD31" s="8"/>
      <c r="NME31" s="8"/>
      <c r="NMF31" s="13"/>
      <c r="NMG31" s="13"/>
      <c r="NMH31" s="14"/>
      <c r="NMI31" s="15"/>
      <c r="NMJ31" s="13"/>
      <c r="NMK31" s="9"/>
      <c r="NML31" s="8"/>
      <c r="NMM31" s="8"/>
      <c r="NMN31" s="13"/>
      <c r="NMO31" s="13"/>
      <c r="NMP31" s="14"/>
      <c r="NMQ31" s="15"/>
      <c r="NMR31" s="13"/>
      <c r="NMS31" s="9"/>
      <c r="NMT31" s="8"/>
      <c r="NMU31" s="8"/>
      <c r="NMV31" s="13"/>
      <c r="NMW31" s="13"/>
      <c r="NMX31" s="14"/>
      <c r="NMY31" s="15"/>
      <c r="NMZ31" s="13"/>
      <c r="NNA31" s="9"/>
      <c r="NNB31" s="8"/>
      <c r="NNC31" s="8"/>
      <c r="NND31" s="13"/>
      <c r="NNE31" s="13"/>
      <c r="NNF31" s="14"/>
      <c r="NNG31" s="15"/>
      <c r="NNH31" s="13"/>
      <c r="NNI31" s="9"/>
      <c r="NNJ31" s="8"/>
      <c r="NNK31" s="8"/>
      <c r="NNL31" s="13"/>
      <c r="NNM31" s="13"/>
      <c r="NNN31" s="14"/>
      <c r="NNO31" s="15"/>
      <c r="NNP31" s="13"/>
      <c r="NNQ31" s="9"/>
      <c r="NNR31" s="8"/>
      <c r="NNS31" s="8"/>
      <c r="NNT31" s="13"/>
      <c r="NNU31" s="13"/>
      <c r="NNV31" s="14"/>
      <c r="NNW31" s="15"/>
      <c r="NNX31" s="13"/>
      <c r="NNY31" s="9"/>
      <c r="NNZ31" s="8"/>
      <c r="NOA31" s="8"/>
      <c r="NOB31" s="13"/>
      <c r="NOC31" s="13"/>
      <c r="NOD31" s="14"/>
      <c r="NOE31" s="15"/>
      <c r="NOF31" s="13"/>
      <c r="NOG31" s="9"/>
      <c r="NOH31" s="8"/>
      <c r="NOI31" s="8"/>
      <c r="NOJ31" s="13"/>
      <c r="NOK31" s="13"/>
      <c r="NOL31" s="14"/>
      <c r="NOM31" s="15"/>
      <c r="NON31" s="13"/>
      <c r="NOO31" s="9"/>
      <c r="NOP31" s="8"/>
      <c r="NOQ31" s="8"/>
      <c r="NOR31" s="13"/>
      <c r="NOS31" s="13"/>
      <c r="NOT31" s="14"/>
      <c r="NOU31" s="15"/>
      <c r="NOV31" s="13"/>
      <c r="NOW31" s="9"/>
      <c r="NOX31" s="8"/>
      <c r="NOY31" s="8"/>
      <c r="NOZ31" s="13"/>
      <c r="NPA31" s="13"/>
      <c r="NPB31" s="14"/>
      <c r="NPC31" s="15"/>
      <c r="NPD31" s="13"/>
      <c r="NPE31" s="9"/>
      <c r="NPF31" s="8"/>
      <c r="NPG31" s="8"/>
      <c r="NPH31" s="13"/>
      <c r="NPI31" s="13"/>
      <c r="NPJ31" s="14"/>
      <c r="NPK31" s="15"/>
      <c r="NPL31" s="13"/>
      <c r="NPM31" s="9"/>
      <c r="NPN31" s="8"/>
      <c r="NPO31" s="8"/>
      <c r="NPP31" s="13"/>
      <c r="NPQ31" s="13"/>
      <c r="NPR31" s="14"/>
      <c r="NPS31" s="15"/>
      <c r="NPT31" s="13"/>
      <c r="NPU31" s="9"/>
      <c r="NPV31" s="8"/>
      <c r="NPW31" s="8"/>
      <c r="NPX31" s="13"/>
      <c r="NPY31" s="13"/>
      <c r="NPZ31" s="14"/>
      <c r="NQA31" s="15"/>
      <c r="NQB31" s="13"/>
      <c r="NQC31" s="9"/>
      <c r="NQD31" s="8"/>
      <c r="NQE31" s="8"/>
      <c r="NQF31" s="13"/>
      <c r="NQG31" s="13"/>
      <c r="NQH31" s="14"/>
      <c r="NQI31" s="15"/>
      <c r="NQJ31" s="13"/>
      <c r="NQK31" s="9"/>
      <c r="NQL31" s="8"/>
      <c r="NQM31" s="8"/>
      <c r="NQN31" s="13"/>
      <c r="NQO31" s="13"/>
      <c r="NQP31" s="14"/>
      <c r="NQQ31" s="15"/>
      <c r="NQR31" s="13"/>
      <c r="NQS31" s="9"/>
      <c r="NQT31" s="8"/>
      <c r="NQU31" s="8"/>
      <c r="NQV31" s="13"/>
      <c r="NQW31" s="13"/>
      <c r="NQX31" s="14"/>
      <c r="NQY31" s="15"/>
      <c r="NQZ31" s="13"/>
      <c r="NRA31" s="9"/>
      <c r="NRB31" s="8"/>
      <c r="NRC31" s="8"/>
      <c r="NRD31" s="13"/>
      <c r="NRE31" s="13"/>
      <c r="NRF31" s="14"/>
      <c r="NRG31" s="15"/>
      <c r="NRH31" s="13"/>
      <c r="NRI31" s="9"/>
      <c r="NRJ31" s="8"/>
      <c r="NRK31" s="8"/>
      <c r="NRL31" s="13"/>
      <c r="NRM31" s="13"/>
      <c r="NRN31" s="14"/>
      <c r="NRO31" s="15"/>
      <c r="NRP31" s="13"/>
      <c r="NRQ31" s="9"/>
      <c r="NRR31" s="8"/>
      <c r="NRS31" s="8"/>
      <c r="NRT31" s="13"/>
      <c r="NRU31" s="13"/>
      <c r="NRV31" s="14"/>
      <c r="NRW31" s="15"/>
      <c r="NRX31" s="13"/>
      <c r="NRY31" s="9"/>
      <c r="NRZ31" s="8"/>
      <c r="NSA31" s="8"/>
      <c r="NSB31" s="13"/>
      <c r="NSC31" s="13"/>
      <c r="NSD31" s="14"/>
      <c r="NSE31" s="15"/>
      <c r="NSF31" s="13"/>
      <c r="NSG31" s="9"/>
      <c r="NSH31" s="8"/>
      <c r="NSI31" s="8"/>
      <c r="NSJ31" s="13"/>
      <c r="NSK31" s="13"/>
      <c r="NSL31" s="14"/>
      <c r="NSM31" s="15"/>
      <c r="NSN31" s="13"/>
      <c r="NSO31" s="9"/>
      <c r="NSP31" s="8"/>
      <c r="NSQ31" s="8"/>
      <c r="NSR31" s="13"/>
      <c r="NSS31" s="13"/>
      <c r="NST31" s="14"/>
      <c r="NSU31" s="15"/>
      <c r="NSV31" s="13"/>
      <c r="NSW31" s="9"/>
      <c r="NSX31" s="8"/>
      <c r="NSY31" s="8"/>
      <c r="NSZ31" s="13"/>
      <c r="NTA31" s="13"/>
      <c r="NTB31" s="14"/>
      <c r="NTC31" s="15"/>
      <c r="NTD31" s="13"/>
      <c r="NTE31" s="9"/>
      <c r="NTF31" s="8"/>
      <c r="NTG31" s="8"/>
      <c r="NTH31" s="13"/>
      <c r="NTI31" s="13"/>
      <c r="NTJ31" s="14"/>
      <c r="NTK31" s="15"/>
      <c r="NTL31" s="13"/>
      <c r="NTM31" s="9"/>
      <c r="NTN31" s="8"/>
      <c r="NTO31" s="8"/>
      <c r="NTP31" s="13"/>
      <c r="NTQ31" s="13"/>
      <c r="NTR31" s="14"/>
      <c r="NTS31" s="15"/>
      <c r="NTT31" s="13"/>
      <c r="NTU31" s="9"/>
      <c r="NTV31" s="8"/>
      <c r="NTW31" s="8"/>
      <c r="NTX31" s="13"/>
      <c r="NTY31" s="13"/>
      <c r="NTZ31" s="14"/>
      <c r="NUA31" s="15"/>
      <c r="NUB31" s="13"/>
      <c r="NUC31" s="9"/>
      <c r="NUD31" s="8"/>
      <c r="NUE31" s="8"/>
      <c r="NUF31" s="13"/>
      <c r="NUG31" s="13"/>
      <c r="NUH31" s="14"/>
      <c r="NUI31" s="15"/>
      <c r="NUJ31" s="13"/>
      <c r="NUK31" s="9"/>
      <c r="NUL31" s="8"/>
      <c r="NUM31" s="8"/>
      <c r="NUN31" s="13"/>
      <c r="NUO31" s="13"/>
      <c r="NUP31" s="14"/>
      <c r="NUQ31" s="15"/>
      <c r="NUR31" s="13"/>
      <c r="NUS31" s="9"/>
      <c r="NUT31" s="8"/>
      <c r="NUU31" s="8"/>
      <c r="NUV31" s="13"/>
      <c r="NUW31" s="13"/>
      <c r="NUX31" s="14"/>
      <c r="NUY31" s="15"/>
      <c r="NUZ31" s="13"/>
      <c r="NVA31" s="9"/>
      <c r="NVB31" s="8"/>
      <c r="NVC31" s="8"/>
      <c r="NVD31" s="13"/>
      <c r="NVE31" s="13"/>
      <c r="NVF31" s="14"/>
      <c r="NVG31" s="15"/>
      <c r="NVH31" s="13"/>
      <c r="NVI31" s="9"/>
      <c r="NVJ31" s="8"/>
      <c r="NVK31" s="8"/>
      <c r="NVL31" s="13"/>
      <c r="NVM31" s="13"/>
      <c r="NVN31" s="14"/>
      <c r="NVO31" s="15"/>
      <c r="NVP31" s="13"/>
      <c r="NVQ31" s="9"/>
      <c r="NVR31" s="8"/>
      <c r="NVS31" s="8"/>
      <c r="NVT31" s="13"/>
      <c r="NVU31" s="13"/>
      <c r="NVV31" s="14"/>
      <c r="NVW31" s="15"/>
      <c r="NVX31" s="13"/>
      <c r="NVY31" s="9"/>
      <c r="NVZ31" s="8"/>
      <c r="NWA31" s="8"/>
      <c r="NWB31" s="13"/>
      <c r="NWC31" s="13"/>
      <c r="NWD31" s="14"/>
      <c r="NWE31" s="15"/>
      <c r="NWF31" s="13"/>
      <c r="NWG31" s="9"/>
      <c r="NWH31" s="8"/>
      <c r="NWI31" s="8"/>
      <c r="NWJ31" s="13"/>
      <c r="NWK31" s="13"/>
      <c r="NWL31" s="14"/>
      <c r="NWM31" s="15"/>
      <c r="NWN31" s="13"/>
      <c r="NWO31" s="9"/>
      <c r="NWP31" s="8"/>
      <c r="NWQ31" s="8"/>
      <c r="NWR31" s="13"/>
      <c r="NWS31" s="13"/>
      <c r="NWT31" s="14"/>
      <c r="NWU31" s="15"/>
      <c r="NWV31" s="13"/>
      <c r="NWW31" s="9"/>
      <c r="NWX31" s="8"/>
      <c r="NWY31" s="8"/>
      <c r="NWZ31" s="13"/>
      <c r="NXA31" s="13"/>
      <c r="NXB31" s="14"/>
      <c r="NXC31" s="15"/>
      <c r="NXD31" s="13"/>
      <c r="NXE31" s="9"/>
      <c r="NXF31" s="8"/>
      <c r="NXG31" s="8"/>
      <c r="NXH31" s="13"/>
      <c r="NXI31" s="13"/>
      <c r="NXJ31" s="14"/>
      <c r="NXK31" s="15"/>
      <c r="NXL31" s="13"/>
      <c r="NXM31" s="9"/>
      <c r="NXN31" s="8"/>
      <c r="NXO31" s="8"/>
      <c r="NXP31" s="13"/>
      <c r="NXQ31" s="13"/>
      <c r="NXR31" s="14"/>
      <c r="NXS31" s="15"/>
      <c r="NXT31" s="13"/>
      <c r="NXU31" s="9"/>
      <c r="NXV31" s="8"/>
      <c r="NXW31" s="8"/>
      <c r="NXX31" s="13"/>
      <c r="NXY31" s="13"/>
      <c r="NXZ31" s="14"/>
      <c r="NYA31" s="15"/>
      <c r="NYB31" s="13"/>
      <c r="NYC31" s="9"/>
      <c r="NYD31" s="8"/>
      <c r="NYE31" s="8"/>
      <c r="NYF31" s="13"/>
      <c r="NYG31" s="13"/>
      <c r="NYH31" s="14"/>
      <c r="NYI31" s="15"/>
      <c r="NYJ31" s="13"/>
      <c r="NYK31" s="9"/>
      <c r="NYL31" s="8"/>
      <c r="NYM31" s="8"/>
      <c r="NYN31" s="13"/>
      <c r="NYO31" s="13"/>
      <c r="NYP31" s="14"/>
      <c r="NYQ31" s="15"/>
      <c r="NYR31" s="13"/>
      <c r="NYS31" s="9"/>
      <c r="NYT31" s="8"/>
      <c r="NYU31" s="8"/>
      <c r="NYV31" s="13"/>
      <c r="NYW31" s="13"/>
      <c r="NYX31" s="14"/>
      <c r="NYY31" s="15"/>
      <c r="NYZ31" s="13"/>
      <c r="NZA31" s="9"/>
      <c r="NZB31" s="8"/>
      <c r="NZC31" s="8"/>
      <c r="NZD31" s="13"/>
      <c r="NZE31" s="13"/>
      <c r="NZF31" s="14"/>
      <c r="NZG31" s="15"/>
      <c r="NZH31" s="13"/>
      <c r="NZI31" s="9"/>
      <c r="NZJ31" s="8"/>
      <c r="NZK31" s="8"/>
      <c r="NZL31" s="13"/>
      <c r="NZM31" s="13"/>
      <c r="NZN31" s="14"/>
      <c r="NZO31" s="15"/>
      <c r="NZP31" s="13"/>
      <c r="NZQ31" s="9"/>
      <c r="NZR31" s="8"/>
      <c r="NZS31" s="8"/>
      <c r="NZT31" s="13"/>
      <c r="NZU31" s="13"/>
      <c r="NZV31" s="14"/>
      <c r="NZW31" s="15"/>
      <c r="NZX31" s="13"/>
      <c r="NZY31" s="9"/>
      <c r="NZZ31" s="8"/>
      <c r="OAA31" s="8"/>
      <c r="OAB31" s="13"/>
      <c r="OAC31" s="13"/>
      <c r="OAD31" s="14"/>
      <c r="OAE31" s="15"/>
      <c r="OAF31" s="13"/>
      <c r="OAG31" s="9"/>
      <c r="OAH31" s="8"/>
      <c r="OAI31" s="8"/>
      <c r="OAJ31" s="13"/>
      <c r="OAK31" s="13"/>
      <c r="OAL31" s="14"/>
      <c r="OAM31" s="15"/>
      <c r="OAN31" s="13"/>
      <c r="OAO31" s="9"/>
      <c r="OAP31" s="8"/>
      <c r="OAQ31" s="8"/>
      <c r="OAR31" s="13"/>
      <c r="OAS31" s="13"/>
      <c r="OAT31" s="14"/>
      <c r="OAU31" s="15"/>
      <c r="OAV31" s="13"/>
      <c r="OAW31" s="9"/>
      <c r="OAX31" s="8"/>
      <c r="OAY31" s="8"/>
      <c r="OAZ31" s="13"/>
      <c r="OBA31" s="13"/>
      <c r="OBB31" s="14"/>
      <c r="OBC31" s="15"/>
      <c r="OBD31" s="13"/>
      <c r="OBE31" s="9"/>
      <c r="OBF31" s="8"/>
      <c r="OBG31" s="8"/>
      <c r="OBH31" s="13"/>
      <c r="OBI31" s="13"/>
      <c r="OBJ31" s="14"/>
      <c r="OBK31" s="15"/>
      <c r="OBL31" s="13"/>
      <c r="OBM31" s="9"/>
      <c r="OBN31" s="8"/>
      <c r="OBO31" s="8"/>
      <c r="OBP31" s="13"/>
      <c r="OBQ31" s="13"/>
      <c r="OBR31" s="14"/>
      <c r="OBS31" s="15"/>
      <c r="OBT31" s="13"/>
      <c r="OBU31" s="9"/>
      <c r="OBV31" s="8"/>
      <c r="OBW31" s="8"/>
      <c r="OBX31" s="13"/>
      <c r="OBY31" s="13"/>
      <c r="OBZ31" s="14"/>
      <c r="OCA31" s="15"/>
      <c r="OCB31" s="13"/>
      <c r="OCC31" s="9"/>
      <c r="OCD31" s="8"/>
      <c r="OCE31" s="8"/>
      <c r="OCF31" s="13"/>
      <c r="OCG31" s="13"/>
      <c r="OCH31" s="14"/>
      <c r="OCI31" s="15"/>
      <c r="OCJ31" s="13"/>
      <c r="OCK31" s="9"/>
      <c r="OCL31" s="8"/>
      <c r="OCM31" s="8"/>
      <c r="OCN31" s="13"/>
      <c r="OCO31" s="13"/>
      <c r="OCP31" s="14"/>
      <c r="OCQ31" s="15"/>
      <c r="OCR31" s="13"/>
      <c r="OCS31" s="9"/>
      <c r="OCT31" s="8"/>
      <c r="OCU31" s="8"/>
      <c r="OCV31" s="13"/>
      <c r="OCW31" s="13"/>
      <c r="OCX31" s="14"/>
      <c r="OCY31" s="15"/>
      <c r="OCZ31" s="13"/>
      <c r="ODA31" s="9"/>
      <c r="ODB31" s="8"/>
      <c r="ODC31" s="8"/>
      <c r="ODD31" s="13"/>
      <c r="ODE31" s="13"/>
      <c r="ODF31" s="14"/>
      <c r="ODG31" s="15"/>
      <c r="ODH31" s="13"/>
      <c r="ODI31" s="9"/>
      <c r="ODJ31" s="8"/>
      <c r="ODK31" s="8"/>
      <c r="ODL31" s="13"/>
      <c r="ODM31" s="13"/>
      <c r="ODN31" s="14"/>
      <c r="ODO31" s="15"/>
      <c r="ODP31" s="13"/>
      <c r="ODQ31" s="9"/>
      <c r="ODR31" s="8"/>
      <c r="ODS31" s="8"/>
      <c r="ODT31" s="13"/>
      <c r="ODU31" s="13"/>
      <c r="ODV31" s="14"/>
      <c r="ODW31" s="15"/>
      <c r="ODX31" s="13"/>
      <c r="ODY31" s="9"/>
      <c r="ODZ31" s="8"/>
      <c r="OEA31" s="8"/>
      <c r="OEB31" s="13"/>
      <c r="OEC31" s="13"/>
      <c r="OED31" s="14"/>
      <c r="OEE31" s="15"/>
      <c r="OEF31" s="13"/>
      <c r="OEG31" s="9"/>
      <c r="OEH31" s="8"/>
      <c r="OEI31" s="8"/>
      <c r="OEJ31" s="13"/>
      <c r="OEK31" s="13"/>
      <c r="OEL31" s="14"/>
      <c r="OEM31" s="15"/>
      <c r="OEN31" s="13"/>
      <c r="OEO31" s="9"/>
      <c r="OEP31" s="8"/>
      <c r="OEQ31" s="8"/>
      <c r="OER31" s="13"/>
      <c r="OES31" s="13"/>
      <c r="OET31" s="14"/>
      <c r="OEU31" s="15"/>
      <c r="OEV31" s="13"/>
      <c r="OEW31" s="9"/>
      <c r="OEX31" s="8"/>
      <c r="OEY31" s="8"/>
      <c r="OEZ31" s="13"/>
      <c r="OFA31" s="13"/>
      <c r="OFB31" s="14"/>
      <c r="OFC31" s="15"/>
      <c r="OFD31" s="13"/>
      <c r="OFE31" s="9"/>
      <c r="OFF31" s="8"/>
      <c r="OFG31" s="8"/>
      <c r="OFH31" s="13"/>
      <c r="OFI31" s="13"/>
      <c r="OFJ31" s="14"/>
      <c r="OFK31" s="15"/>
      <c r="OFL31" s="13"/>
      <c r="OFM31" s="9"/>
      <c r="OFN31" s="8"/>
      <c r="OFO31" s="8"/>
      <c r="OFP31" s="13"/>
      <c r="OFQ31" s="13"/>
      <c r="OFR31" s="14"/>
      <c r="OFS31" s="15"/>
      <c r="OFT31" s="13"/>
      <c r="OFU31" s="9"/>
      <c r="OFV31" s="8"/>
      <c r="OFW31" s="8"/>
      <c r="OFX31" s="13"/>
      <c r="OFY31" s="13"/>
      <c r="OFZ31" s="14"/>
      <c r="OGA31" s="15"/>
      <c r="OGB31" s="13"/>
      <c r="OGC31" s="9"/>
      <c r="OGD31" s="8"/>
      <c r="OGE31" s="8"/>
      <c r="OGF31" s="13"/>
      <c r="OGG31" s="13"/>
      <c r="OGH31" s="14"/>
      <c r="OGI31" s="15"/>
      <c r="OGJ31" s="13"/>
      <c r="OGK31" s="9"/>
      <c r="OGL31" s="8"/>
      <c r="OGM31" s="8"/>
      <c r="OGN31" s="13"/>
      <c r="OGO31" s="13"/>
      <c r="OGP31" s="14"/>
      <c r="OGQ31" s="15"/>
      <c r="OGR31" s="13"/>
      <c r="OGS31" s="9"/>
      <c r="OGT31" s="8"/>
      <c r="OGU31" s="8"/>
      <c r="OGV31" s="13"/>
      <c r="OGW31" s="13"/>
      <c r="OGX31" s="14"/>
      <c r="OGY31" s="15"/>
      <c r="OGZ31" s="13"/>
      <c r="OHA31" s="9"/>
      <c r="OHB31" s="8"/>
      <c r="OHC31" s="8"/>
      <c r="OHD31" s="13"/>
      <c r="OHE31" s="13"/>
      <c r="OHF31" s="14"/>
      <c r="OHG31" s="15"/>
      <c r="OHH31" s="13"/>
      <c r="OHI31" s="9"/>
      <c r="OHJ31" s="8"/>
      <c r="OHK31" s="8"/>
      <c r="OHL31" s="13"/>
      <c r="OHM31" s="13"/>
      <c r="OHN31" s="14"/>
      <c r="OHO31" s="15"/>
      <c r="OHP31" s="13"/>
      <c r="OHQ31" s="9"/>
      <c r="OHR31" s="8"/>
      <c r="OHS31" s="8"/>
      <c r="OHT31" s="13"/>
      <c r="OHU31" s="13"/>
      <c r="OHV31" s="14"/>
      <c r="OHW31" s="15"/>
      <c r="OHX31" s="13"/>
      <c r="OHY31" s="9"/>
      <c r="OHZ31" s="8"/>
      <c r="OIA31" s="8"/>
      <c r="OIB31" s="13"/>
      <c r="OIC31" s="13"/>
      <c r="OID31" s="14"/>
      <c r="OIE31" s="15"/>
      <c r="OIF31" s="13"/>
      <c r="OIG31" s="9"/>
      <c r="OIH31" s="8"/>
      <c r="OII31" s="8"/>
      <c r="OIJ31" s="13"/>
      <c r="OIK31" s="13"/>
      <c r="OIL31" s="14"/>
      <c r="OIM31" s="15"/>
      <c r="OIN31" s="13"/>
      <c r="OIO31" s="9"/>
      <c r="OIP31" s="8"/>
      <c r="OIQ31" s="8"/>
      <c r="OIR31" s="13"/>
      <c r="OIS31" s="13"/>
      <c r="OIT31" s="14"/>
      <c r="OIU31" s="15"/>
      <c r="OIV31" s="13"/>
      <c r="OIW31" s="9"/>
      <c r="OIX31" s="8"/>
      <c r="OIY31" s="8"/>
      <c r="OIZ31" s="13"/>
      <c r="OJA31" s="13"/>
      <c r="OJB31" s="14"/>
      <c r="OJC31" s="15"/>
      <c r="OJD31" s="13"/>
      <c r="OJE31" s="9"/>
      <c r="OJF31" s="8"/>
      <c r="OJG31" s="8"/>
      <c r="OJH31" s="13"/>
      <c r="OJI31" s="13"/>
      <c r="OJJ31" s="14"/>
      <c r="OJK31" s="15"/>
      <c r="OJL31" s="13"/>
      <c r="OJM31" s="9"/>
      <c r="OJN31" s="8"/>
      <c r="OJO31" s="8"/>
      <c r="OJP31" s="13"/>
      <c r="OJQ31" s="13"/>
      <c r="OJR31" s="14"/>
      <c r="OJS31" s="15"/>
      <c r="OJT31" s="13"/>
      <c r="OJU31" s="9"/>
      <c r="OJV31" s="8"/>
      <c r="OJW31" s="8"/>
      <c r="OJX31" s="13"/>
      <c r="OJY31" s="13"/>
      <c r="OJZ31" s="14"/>
      <c r="OKA31" s="15"/>
      <c r="OKB31" s="13"/>
      <c r="OKC31" s="9"/>
      <c r="OKD31" s="8"/>
      <c r="OKE31" s="8"/>
      <c r="OKF31" s="13"/>
      <c r="OKG31" s="13"/>
      <c r="OKH31" s="14"/>
      <c r="OKI31" s="15"/>
      <c r="OKJ31" s="13"/>
      <c r="OKK31" s="9"/>
      <c r="OKL31" s="8"/>
      <c r="OKM31" s="8"/>
      <c r="OKN31" s="13"/>
      <c r="OKO31" s="13"/>
      <c r="OKP31" s="14"/>
      <c r="OKQ31" s="15"/>
      <c r="OKR31" s="13"/>
      <c r="OKS31" s="9"/>
      <c r="OKT31" s="8"/>
      <c r="OKU31" s="8"/>
      <c r="OKV31" s="13"/>
      <c r="OKW31" s="13"/>
      <c r="OKX31" s="14"/>
      <c r="OKY31" s="15"/>
      <c r="OKZ31" s="13"/>
      <c r="OLA31" s="9"/>
      <c r="OLB31" s="8"/>
      <c r="OLC31" s="8"/>
      <c r="OLD31" s="13"/>
      <c r="OLE31" s="13"/>
      <c r="OLF31" s="14"/>
      <c r="OLG31" s="15"/>
      <c r="OLH31" s="13"/>
      <c r="OLI31" s="9"/>
      <c r="OLJ31" s="8"/>
      <c r="OLK31" s="8"/>
      <c r="OLL31" s="13"/>
      <c r="OLM31" s="13"/>
      <c r="OLN31" s="14"/>
      <c r="OLO31" s="15"/>
      <c r="OLP31" s="13"/>
      <c r="OLQ31" s="9"/>
      <c r="OLR31" s="8"/>
      <c r="OLS31" s="8"/>
      <c r="OLT31" s="13"/>
      <c r="OLU31" s="13"/>
      <c r="OLV31" s="14"/>
      <c r="OLW31" s="15"/>
      <c r="OLX31" s="13"/>
      <c r="OLY31" s="9"/>
      <c r="OLZ31" s="8"/>
      <c r="OMA31" s="8"/>
      <c r="OMB31" s="13"/>
      <c r="OMC31" s="13"/>
      <c r="OMD31" s="14"/>
      <c r="OME31" s="15"/>
      <c r="OMF31" s="13"/>
      <c r="OMG31" s="9"/>
      <c r="OMH31" s="8"/>
      <c r="OMI31" s="8"/>
      <c r="OMJ31" s="13"/>
      <c r="OMK31" s="13"/>
      <c r="OML31" s="14"/>
      <c r="OMM31" s="15"/>
      <c r="OMN31" s="13"/>
      <c r="OMO31" s="9"/>
      <c r="OMP31" s="8"/>
      <c r="OMQ31" s="8"/>
      <c r="OMR31" s="13"/>
      <c r="OMS31" s="13"/>
      <c r="OMT31" s="14"/>
      <c r="OMU31" s="15"/>
      <c r="OMV31" s="13"/>
      <c r="OMW31" s="9"/>
      <c r="OMX31" s="8"/>
      <c r="OMY31" s="8"/>
      <c r="OMZ31" s="13"/>
      <c r="ONA31" s="13"/>
      <c r="ONB31" s="14"/>
      <c r="ONC31" s="15"/>
      <c r="OND31" s="13"/>
      <c r="ONE31" s="9"/>
      <c r="ONF31" s="8"/>
      <c r="ONG31" s="8"/>
      <c r="ONH31" s="13"/>
      <c r="ONI31" s="13"/>
      <c r="ONJ31" s="14"/>
      <c r="ONK31" s="15"/>
      <c r="ONL31" s="13"/>
      <c r="ONM31" s="9"/>
      <c r="ONN31" s="8"/>
      <c r="ONO31" s="8"/>
      <c r="ONP31" s="13"/>
      <c r="ONQ31" s="13"/>
      <c r="ONR31" s="14"/>
      <c r="ONS31" s="15"/>
      <c r="ONT31" s="13"/>
      <c r="ONU31" s="9"/>
      <c r="ONV31" s="8"/>
      <c r="ONW31" s="8"/>
      <c r="ONX31" s="13"/>
      <c r="ONY31" s="13"/>
      <c r="ONZ31" s="14"/>
      <c r="OOA31" s="15"/>
      <c r="OOB31" s="13"/>
      <c r="OOC31" s="9"/>
      <c r="OOD31" s="8"/>
      <c r="OOE31" s="8"/>
      <c r="OOF31" s="13"/>
      <c r="OOG31" s="13"/>
      <c r="OOH31" s="14"/>
      <c r="OOI31" s="15"/>
      <c r="OOJ31" s="13"/>
      <c r="OOK31" s="9"/>
      <c r="OOL31" s="8"/>
      <c r="OOM31" s="8"/>
      <c r="OON31" s="13"/>
      <c r="OOO31" s="13"/>
      <c r="OOP31" s="14"/>
      <c r="OOQ31" s="15"/>
      <c r="OOR31" s="13"/>
      <c r="OOS31" s="9"/>
      <c r="OOT31" s="8"/>
      <c r="OOU31" s="8"/>
      <c r="OOV31" s="13"/>
      <c r="OOW31" s="13"/>
      <c r="OOX31" s="14"/>
      <c r="OOY31" s="15"/>
      <c r="OOZ31" s="13"/>
      <c r="OPA31" s="9"/>
      <c r="OPB31" s="8"/>
      <c r="OPC31" s="8"/>
      <c r="OPD31" s="13"/>
      <c r="OPE31" s="13"/>
      <c r="OPF31" s="14"/>
      <c r="OPG31" s="15"/>
      <c r="OPH31" s="13"/>
      <c r="OPI31" s="9"/>
      <c r="OPJ31" s="8"/>
      <c r="OPK31" s="8"/>
      <c r="OPL31" s="13"/>
      <c r="OPM31" s="13"/>
      <c r="OPN31" s="14"/>
      <c r="OPO31" s="15"/>
      <c r="OPP31" s="13"/>
      <c r="OPQ31" s="9"/>
      <c r="OPR31" s="8"/>
      <c r="OPS31" s="8"/>
      <c r="OPT31" s="13"/>
      <c r="OPU31" s="13"/>
      <c r="OPV31" s="14"/>
      <c r="OPW31" s="15"/>
      <c r="OPX31" s="13"/>
      <c r="OPY31" s="9"/>
      <c r="OPZ31" s="8"/>
      <c r="OQA31" s="8"/>
      <c r="OQB31" s="13"/>
      <c r="OQC31" s="13"/>
      <c r="OQD31" s="14"/>
      <c r="OQE31" s="15"/>
      <c r="OQF31" s="13"/>
      <c r="OQG31" s="9"/>
      <c r="OQH31" s="8"/>
      <c r="OQI31" s="8"/>
      <c r="OQJ31" s="13"/>
      <c r="OQK31" s="13"/>
      <c r="OQL31" s="14"/>
      <c r="OQM31" s="15"/>
      <c r="OQN31" s="13"/>
      <c r="OQO31" s="9"/>
      <c r="OQP31" s="8"/>
      <c r="OQQ31" s="8"/>
      <c r="OQR31" s="13"/>
      <c r="OQS31" s="13"/>
      <c r="OQT31" s="14"/>
      <c r="OQU31" s="15"/>
      <c r="OQV31" s="13"/>
      <c r="OQW31" s="9"/>
      <c r="OQX31" s="8"/>
      <c r="OQY31" s="8"/>
      <c r="OQZ31" s="13"/>
      <c r="ORA31" s="13"/>
      <c r="ORB31" s="14"/>
      <c r="ORC31" s="15"/>
      <c r="ORD31" s="13"/>
      <c r="ORE31" s="9"/>
      <c r="ORF31" s="8"/>
      <c r="ORG31" s="8"/>
      <c r="ORH31" s="13"/>
      <c r="ORI31" s="13"/>
      <c r="ORJ31" s="14"/>
      <c r="ORK31" s="15"/>
      <c r="ORL31" s="13"/>
      <c r="ORM31" s="9"/>
      <c r="ORN31" s="8"/>
      <c r="ORO31" s="8"/>
      <c r="ORP31" s="13"/>
      <c r="ORQ31" s="13"/>
      <c r="ORR31" s="14"/>
      <c r="ORS31" s="15"/>
      <c r="ORT31" s="13"/>
      <c r="ORU31" s="9"/>
      <c r="ORV31" s="8"/>
      <c r="ORW31" s="8"/>
      <c r="ORX31" s="13"/>
      <c r="ORY31" s="13"/>
      <c r="ORZ31" s="14"/>
      <c r="OSA31" s="15"/>
      <c r="OSB31" s="13"/>
      <c r="OSC31" s="9"/>
      <c r="OSD31" s="8"/>
      <c r="OSE31" s="8"/>
      <c r="OSF31" s="13"/>
      <c r="OSG31" s="13"/>
      <c r="OSH31" s="14"/>
      <c r="OSI31" s="15"/>
      <c r="OSJ31" s="13"/>
      <c r="OSK31" s="9"/>
      <c r="OSL31" s="8"/>
      <c r="OSM31" s="8"/>
      <c r="OSN31" s="13"/>
      <c r="OSO31" s="13"/>
      <c r="OSP31" s="14"/>
      <c r="OSQ31" s="15"/>
      <c r="OSR31" s="13"/>
      <c r="OSS31" s="9"/>
      <c r="OST31" s="8"/>
      <c r="OSU31" s="8"/>
      <c r="OSV31" s="13"/>
      <c r="OSW31" s="13"/>
      <c r="OSX31" s="14"/>
      <c r="OSY31" s="15"/>
      <c r="OSZ31" s="13"/>
      <c r="OTA31" s="9"/>
      <c r="OTB31" s="8"/>
      <c r="OTC31" s="8"/>
      <c r="OTD31" s="13"/>
      <c r="OTE31" s="13"/>
      <c r="OTF31" s="14"/>
      <c r="OTG31" s="15"/>
      <c r="OTH31" s="13"/>
      <c r="OTI31" s="9"/>
      <c r="OTJ31" s="8"/>
      <c r="OTK31" s="8"/>
      <c r="OTL31" s="13"/>
      <c r="OTM31" s="13"/>
      <c r="OTN31" s="14"/>
      <c r="OTO31" s="15"/>
      <c r="OTP31" s="13"/>
      <c r="OTQ31" s="9"/>
      <c r="OTR31" s="8"/>
      <c r="OTS31" s="8"/>
      <c r="OTT31" s="13"/>
      <c r="OTU31" s="13"/>
      <c r="OTV31" s="14"/>
      <c r="OTW31" s="15"/>
      <c r="OTX31" s="13"/>
      <c r="OTY31" s="9"/>
      <c r="OTZ31" s="8"/>
      <c r="OUA31" s="8"/>
      <c r="OUB31" s="13"/>
      <c r="OUC31" s="13"/>
      <c r="OUD31" s="14"/>
      <c r="OUE31" s="15"/>
      <c r="OUF31" s="13"/>
      <c r="OUG31" s="9"/>
      <c r="OUH31" s="8"/>
      <c r="OUI31" s="8"/>
      <c r="OUJ31" s="13"/>
      <c r="OUK31" s="13"/>
      <c r="OUL31" s="14"/>
      <c r="OUM31" s="15"/>
      <c r="OUN31" s="13"/>
      <c r="OUO31" s="9"/>
      <c r="OUP31" s="8"/>
      <c r="OUQ31" s="8"/>
      <c r="OUR31" s="13"/>
      <c r="OUS31" s="13"/>
      <c r="OUT31" s="14"/>
      <c r="OUU31" s="15"/>
      <c r="OUV31" s="13"/>
      <c r="OUW31" s="9"/>
      <c r="OUX31" s="8"/>
      <c r="OUY31" s="8"/>
      <c r="OUZ31" s="13"/>
      <c r="OVA31" s="13"/>
      <c r="OVB31" s="14"/>
      <c r="OVC31" s="15"/>
      <c r="OVD31" s="13"/>
      <c r="OVE31" s="9"/>
      <c r="OVF31" s="8"/>
      <c r="OVG31" s="8"/>
      <c r="OVH31" s="13"/>
      <c r="OVI31" s="13"/>
      <c r="OVJ31" s="14"/>
      <c r="OVK31" s="15"/>
      <c r="OVL31" s="13"/>
      <c r="OVM31" s="9"/>
      <c r="OVN31" s="8"/>
      <c r="OVO31" s="8"/>
      <c r="OVP31" s="13"/>
      <c r="OVQ31" s="13"/>
      <c r="OVR31" s="14"/>
      <c r="OVS31" s="15"/>
      <c r="OVT31" s="13"/>
      <c r="OVU31" s="9"/>
      <c r="OVV31" s="8"/>
      <c r="OVW31" s="8"/>
      <c r="OVX31" s="13"/>
      <c r="OVY31" s="13"/>
      <c r="OVZ31" s="14"/>
      <c r="OWA31" s="15"/>
      <c r="OWB31" s="13"/>
      <c r="OWC31" s="9"/>
      <c r="OWD31" s="8"/>
      <c r="OWE31" s="8"/>
      <c r="OWF31" s="13"/>
      <c r="OWG31" s="13"/>
      <c r="OWH31" s="14"/>
      <c r="OWI31" s="15"/>
      <c r="OWJ31" s="13"/>
      <c r="OWK31" s="9"/>
      <c r="OWL31" s="8"/>
      <c r="OWM31" s="8"/>
      <c r="OWN31" s="13"/>
      <c r="OWO31" s="13"/>
      <c r="OWP31" s="14"/>
      <c r="OWQ31" s="15"/>
      <c r="OWR31" s="13"/>
      <c r="OWS31" s="9"/>
      <c r="OWT31" s="8"/>
      <c r="OWU31" s="8"/>
      <c r="OWV31" s="13"/>
      <c r="OWW31" s="13"/>
      <c r="OWX31" s="14"/>
      <c r="OWY31" s="15"/>
      <c r="OWZ31" s="13"/>
      <c r="OXA31" s="9"/>
      <c r="OXB31" s="8"/>
      <c r="OXC31" s="8"/>
      <c r="OXD31" s="13"/>
      <c r="OXE31" s="13"/>
      <c r="OXF31" s="14"/>
      <c r="OXG31" s="15"/>
      <c r="OXH31" s="13"/>
      <c r="OXI31" s="9"/>
      <c r="OXJ31" s="8"/>
      <c r="OXK31" s="8"/>
      <c r="OXL31" s="13"/>
      <c r="OXM31" s="13"/>
      <c r="OXN31" s="14"/>
      <c r="OXO31" s="15"/>
      <c r="OXP31" s="13"/>
      <c r="OXQ31" s="9"/>
      <c r="OXR31" s="8"/>
      <c r="OXS31" s="8"/>
      <c r="OXT31" s="13"/>
      <c r="OXU31" s="13"/>
      <c r="OXV31" s="14"/>
      <c r="OXW31" s="15"/>
      <c r="OXX31" s="13"/>
      <c r="OXY31" s="9"/>
      <c r="OXZ31" s="8"/>
      <c r="OYA31" s="8"/>
      <c r="OYB31" s="13"/>
      <c r="OYC31" s="13"/>
      <c r="OYD31" s="14"/>
      <c r="OYE31" s="15"/>
      <c r="OYF31" s="13"/>
      <c r="OYG31" s="9"/>
      <c r="OYH31" s="8"/>
      <c r="OYI31" s="8"/>
      <c r="OYJ31" s="13"/>
      <c r="OYK31" s="13"/>
      <c r="OYL31" s="14"/>
      <c r="OYM31" s="15"/>
      <c r="OYN31" s="13"/>
      <c r="OYO31" s="9"/>
      <c r="OYP31" s="8"/>
      <c r="OYQ31" s="8"/>
      <c r="OYR31" s="13"/>
      <c r="OYS31" s="13"/>
      <c r="OYT31" s="14"/>
      <c r="OYU31" s="15"/>
      <c r="OYV31" s="13"/>
      <c r="OYW31" s="9"/>
      <c r="OYX31" s="8"/>
      <c r="OYY31" s="8"/>
      <c r="OYZ31" s="13"/>
      <c r="OZA31" s="13"/>
      <c r="OZB31" s="14"/>
      <c r="OZC31" s="15"/>
      <c r="OZD31" s="13"/>
      <c r="OZE31" s="9"/>
      <c r="OZF31" s="8"/>
      <c r="OZG31" s="8"/>
      <c r="OZH31" s="13"/>
      <c r="OZI31" s="13"/>
      <c r="OZJ31" s="14"/>
      <c r="OZK31" s="15"/>
      <c r="OZL31" s="13"/>
      <c r="OZM31" s="9"/>
      <c r="OZN31" s="8"/>
      <c r="OZO31" s="8"/>
      <c r="OZP31" s="13"/>
      <c r="OZQ31" s="13"/>
      <c r="OZR31" s="14"/>
      <c r="OZS31" s="15"/>
      <c r="OZT31" s="13"/>
      <c r="OZU31" s="9"/>
      <c r="OZV31" s="8"/>
      <c r="OZW31" s="8"/>
      <c r="OZX31" s="13"/>
      <c r="OZY31" s="13"/>
      <c r="OZZ31" s="14"/>
      <c r="PAA31" s="15"/>
      <c r="PAB31" s="13"/>
      <c r="PAC31" s="9"/>
      <c r="PAD31" s="8"/>
      <c r="PAE31" s="8"/>
      <c r="PAF31" s="13"/>
      <c r="PAG31" s="13"/>
      <c r="PAH31" s="14"/>
      <c r="PAI31" s="15"/>
      <c r="PAJ31" s="13"/>
      <c r="PAK31" s="9"/>
      <c r="PAL31" s="8"/>
      <c r="PAM31" s="8"/>
      <c r="PAN31" s="13"/>
      <c r="PAO31" s="13"/>
      <c r="PAP31" s="14"/>
      <c r="PAQ31" s="15"/>
      <c r="PAR31" s="13"/>
      <c r="PAS31" s="9"/>
      <c r="PAT31" s="8"/>
      <c r="PAU31" s="8"/>
      <c r="PAV31" s="13"/>
      <c r="PAW31" s="13"/>
      <c r="PAX31" s="14"/>
      <c r="PAY31" s="15"/>
      <c r="PAZ31" s="13"/>
      <c r="PBA31" s="9"/>
      <c r="PBB31" s="8"/>
      <c r="PBC31" s="8"/>
      <c r="PBD31" s="13"/>
      <c r="PBE31" s="13"/>
      <c r="PBF31" s="14"/>
      <c r="PBG31" s="15"/>
      <c r="PBH31" s="13"/>
      <c r="PBI31" s="9"/>
      <c r="PBJ31" s="8"/>
      <c r="PBK31" s="8"/>
      <c r="PBL31" s="13"/>
      <c r="PBM31" s="13"/>
      <c r="PBN31" s="14"/>
      <c r="PBO31" s="15"/>
      <c r="PBP31" s="13"/>
      <c r="PBQ31" s="9"/>
      <c r="PBR31" s="8"/>
      <c r="PBS31" s="8"/>
      <c r="PBT31" s="13"/>
      <c r="PBU31" s="13"/>
      <c r="PBV31" s="14"/>
      <c r="PBW31" s="15"/>
      <c r="PBX31" s="13"/>
      <c r="PBY31" s="9"/>
      <c r="PBZ31" s="8"/>
      <c r="PCA31" s="8"/>
      <c r="PCB31" s="13"/>
      <c r="PCC31" s="13"/>
      <c r="PCD31" s="14"/>
      <c r="PCE31" s="15"/>
      <c r="PCF31" s="13"/>
      <c r="PCG31" s="9"/>
      <c r="PCH31" s="8"/>
      <c r="PCI31" s="8"/>
      <c r="PCJ31" s="13"/>
      <c r="PCK31" s="13"/>
      <c r="PCL31" s="14"/>
      <c r="PCM31" s="15"/>
      <c r="PCN31" s="13"/>
      <c r="PCO31" s="9"/>
      <c r="PCP31" s="8"/>
      <c r="PCQ31" s="8"/>
      <c r="PCR31" s="13"/>
      <c r="PCS31" s="13"/>
      <c r="PCT31" s="14"/>
      <c r="PCU31" s="15"/>
      <c r="PCV31" s="13"/>
      <c r="PCW31" s="9"/>
      <c r="PCX31" s="8"/>
      <c r="PCY31" s="8"/>
      <c r="PCZ31" s="13"/>
      <c r="PDA31" s="13"/>
      <c r="PDB31" s="14"/>
      <c r="PDC31" s="15"/>
      <c r="PDD31" s="13"/>
      <c r="PDE31" s="9"/>
      <c r="PDF31" s="8"/>
      <c r="PDG31" s="8"/>
      <c r="PDH31" s="13"/>
      <c r="PDI31" s="13"/>
      <c r="PDJ31" s="14"/>
      <c r="PDK31" s="15"/>
      <c r="PDL31" s="13"/>
      <c r="PDM31" s="9"/>
      <c r="PDN31" s="8"/>
      <c r="PDO31" s="8"/>
      <c r="PDP31" s="13"/>
      <c r="PDQ31" s="13"/>
      <c r="PDR31" s="14"/>
      <c r="PDS31" s="15"/>
      <c r="PDT31" s="13"/>
      <c r="PDU31" s="9"/>
      <c r="PDV31" s="8"/>
      <c r="PDW31" s="8"/>
      <c r="PDX31" s="13"/>
      <c r="PDY31" s="13"/>
      <c r="PDZ31" s="14"/>
      <c r="PEA31" s="15"/>
      <c r="PEB31" s="13"/>
      <c r="PEC31" s="9"/>
      <c r="PED31" s="8"/>
      <c r="PEE31" s="8"/>
      <c r="PEF31" s="13"/>
      <c r="PEG31" s="13"/>
      <c r="PEH31" s="14"/>
      <c r="PEI31" s="15"/>
      <c r="PEJ31" s="13"/>
      <c r="PEK31" s="9"/>
      <c r="PEL31" s="8"/>
      <c r="PEM31" s="8"/>
      <c r="PEN31" s="13"/>
      <c r="PEO31" s="13"/>
      <c r="PEP31" s="14"/>
      <c r="PEQ31" s="15"/>
      <c r="PER31" s="13"/>
      <c r="PES31" s="9"/>
      <c r="PET31" s="8"/>
      <c r="PEU31" s="8"/>
      <c r="PEV31" s="13"/>
      <c r="PEW31" s="13"/>
      <c r="PEX31" s="14"/>
      <c r="PEY31" s="15"/>
      <c r="PEZ31" s="13"/>
      <c r="PFA31" s="9"/>
      <c r="PFB31" s="8"/>
      <c r="PFC31" s="8"/>
      <c r="PFD31" s="13"/>
      <c r="PFE31" s="13"/>
      <c r="PFF31" s="14"/>
      <c r="PFG31" s="15"/>
      <c r="PFH31" s="13"/>
      <c r="PFI31" s="9"/>
      <c r="PFJ31" s="8"/>
      <c r="PFK31" s="8"/>
      <c r="PFL31" s="13"/>
      <c r="PFM31" s="13"/>
      <c r="PFN31" s="14"/>
      <c r="PFO31" s="15"/>
      <c r="PFP31" s="13"/>
      <c r="PFQ31" s="9"/>
      <c r="PFR31" s="8"/>
      <c r="PFS31" s="8"/>
      <c r="PFT31" s="13"/>
      <c r="PFU31" s="13"/>
      <c r="PFV31" s="14"/>
      <c r="PFW31" s="15"/>
      <c r="PFX31" s="13"/>
      <c r="PFY31" s="9"/>
      <c r="PFZ31" s="8"/>
      <c r="PGA31" s="8"/>
      <c r="PGB31" s="13"/>
      <c r="PGC31" s="13"/>
      <c r="PGD31" s="14"/>
      <c r="PGE31" s="15"/>
      <c r="PGF31" s="13"/>
      <c r="PGG31" s="9"/>
      <c r="PGH31" s="8"/>
      <c r="PGI31" s="8"/>
      <c r="PGJ31" s="13"/>
      <c r="PGK31" s="13"/>
      <c r="PGL31" s="14"/>
      <c r="PGM31" s="15"/>
      <c r="PGN31" s="13"/>
      <c r="PGO31" s="9"/>
      <c r="PGP31" s="8"/>
      <c r="PGQ31" s="8"/>
      <c r="PGR31" s="13"/>
      <c r="PGS31" s="13"/>
      <c r="PGT31" s="14"/>
      <c r="PGU31" s="15"/>
      <c r="PGV31" s="13"/>
      <c r="PGW31" s="9"/>
      <c r="PGX31" s="8"/>
      <c r="PGY31" s="8"/>
      <c r="PGZ31" s="13"/>
      <c r="PHA31" s="13"/>
      <c r="PHB31" s="14"/>
      <c r="PHC31" s="15"/>
      <c r="PHD31" s="13"/>
      <c r="PHE31" s="9"/>
      <c r="PHF31" s="8"/>
      <c r="PHG31" s="8"/>
      <c r="PHH31" s="13"/>
      <c r="PHI31" s="13"/>
      <c r="PHJ31" s="14"/>
      <c r="PHK31" s="15"/>
      <c r="PHL31" s="13"/>
      <c r="PHM31" s="9"/>
      <c r="PHN31" s="8"/>
      <c r="PHO31" s="8"/>
      <c r="PHP31" s="13"/>
      <c r="PHQ31" s="13"/>
      <c r="PHR31" s="14"/>
      <c r="PHS31" s="15"/>
      <c r="PHT31" s="13"/>
      <c r="PHU31" s="9"/>
      <c r="PHV31" s="8"/>
      <c r="PHW31" s="8"/>
      <c r="PHX31" s="13"/>
      <c r="PHY31" s="13"/>
      <c r="PHZ31" s="14"/>
      <c r="PIA31" s="15"/>
      <c r="PIB31" s="13"/>
      <c r="PIC31" s="9"/>
      <c r="PID31" s="8"/>
      <c r="PIE31" s="8"/>
      <c r="PIF31" s="13"/>
      <c r="PIG31" s="13"/>
      <c r="PIH31" s="14"/>
      <c r="PII31" s="15"/>
      <c r="PIJ31" s="13"/>
      <c r="PIK31" s="9"/>
      <c r="PIL31" s="8"/>
      <c r="PIM31" s="8"/>
      <c r="PIN31" s="13"/>
      <c r="PIO31" s="13"/>
      <c r="PIP31" s="14"/>
      <c r="PIQ31" s="15"/>
      <c r="PIR31" s="13"/>
      <c r="PIS31" s="9"/>
      <c r="PIT31" s="8"/>
      <c r="PIU31" s="8"/>
      <c r="PIV31" s="13"/>
      <c r="PIW31" s="13"/>
      <c r="PIX31" s="14"/>
      <c r="PIY31" s="15"/>
      <c r="PIZ31" s="13"/>
      <c r="PJA31" s="9"/>
      <c r="PJB31" s="8"/>
      <c r="PJC31" s="8"/>
      <c r="PJD31" s="13"/>
      <c r="PJE31" s="13"/>
      <c r="PJF31" s="14"/>
      <c r="PJG31" s="15"/>
      <c r="PJH31" s="13"/>
      <c r="PJI31" s="9"/>
      <c r="PJJ31" s="8"/>
      <c r="PJK31" s="8"/>
      <c r="PJL31" s="13"/>
      <c r="PJM31" s="13"/>
      <c r="PJN31" s="14"/>
      <c r="PJO31" s="15"/>
      <c r="PJP31" s="13"/>
      <c r="PJQ31" s="9"/>
      <c r="PJR31" s="8"/>
      <c r="PJS31" s="8"/>
      <c r="PJT31" s="13"/>
      <c r="PJU31" s="13"/>
      <c r="PJV31" s="14"/>
      <c r="PJW31" s="15"/>
      <c r="PJX31" s="13"/>
      <c r="PJY31" s="9"/>
      <c r="PJZ31" s="8"/>
      <c r="PKA31" s="8"/>
      <c r="PKB31" s="13"/>
      <c r="PKC31" s="13"/>
      <c r="PKD31" s="14"/>
      <c r="PKE31" s="15"/>
      <c r="PKF31" s="13"/>
      <c r="PKG31" s="9"/>
      <c r="PKH31" s="8"/>
      <c r="PKI31" s="8"/>
      <c r="PKJ31" s="13"/>
      <c r="PKK31" s="13"/>
      <c r="PKL31" s="14"/>
      <c r="PKM31" s="15"/>
      <c r="PKN31" s="13"/>
      <c r="PKO31" s="9"/>
      <c r="PKP31" s="8"/>
      <c r="PKQ31" s="8"/>
      <c r="PKR31" s="13"/>
      <c r="PKS31" s="13"/>
      <c r="PKT31" s="14"/>
      <c r="PKU31" s="15"/>
      <c r="PKV31" s="13"/>
      <c r="PKW31" s="9"/>
      <c r="PKX31" s="8"/>
      <c r="PKY31" s="8"/>
      <c r="PKZ31" s="13"/>
      <c r="PLA31" s="13"/>
      <c r="PLB31" s="14"/>
      <c r="PLC31" s="15"/>
      <c r="PLD31" s="13"/>
      <c r="PLE31" s="9"/>
      <c r="PLF31" s="8"/>
      <c r="PLG31" s="8"/>
      <c r="PLH31" s="13"/>
      <c r="PLI31" s="13"/>
      <c r="PLJ31" s="14"/>
      <c r="PLK31" s="15"/>
      <c r="PLL31" s="13"/>
      <c r="PLM31" s="9"/>
      <c r="PLN31" s="8"/>
      <c r="PLO31" s="8"/>
      <c r="PLP31" s="13"/>
      <c r="PLQ31" s="13"/>
      <c r="PLR31" s="14"/>
      <c r="PLS31" s="15"/>
      <c r="PLT31" s="13"/>
      <c r="PLU31" s="9"/>
      <c r="PLV31" s="8"/>
      <c r="PLW31" s="8"/>
      <c r="PLX31" s="13"/>
      <c r="PLY31" s="13"/>
      <c r="PLZ31" s="14"/>
      <c r="PMA31" s="15"/>
      <c r="PMB31" s="13"/>
      <c r="PMC31" s="9"/>
      <c r="PMD31" s="8"/>
      <c r="PME31" s="8"/>
      <c r="PMF31" s="13"/>
      <c r="PMG31" s="13"/>
      <c r="PMH31" s="14"/>
      <c r="PMI31" s="15"/>
      <c r="PMJ31" s="13"/>
      <c r="PMK31" s="9"/>
      <c r="PML31" s="8"/>
      <c r="PMM31" s="8"/>
      <c r="PMN31" s="13"/>
      <c r="PMO31" s="13"/>
      <c r="PMP31" s="14"/>
      <c r="PMQ31" s="15"/>
      <c r="PMR31" s="13"/>
      <c r="PMS31" s="9"/>
      <c r="PMT31" s="8"/>
      <c r="PMU31" s="8"/>
      <c r="PMV31" s="13"/>
      <c r="PMW31" s="13"/>
      <c r="PMX31" s="14"/>
      <c r="PMY31" s="15"/>
      <c r="PMZ31" s="13"/>
      <c r="PNA31" s="9"/>
      <c r="PNB31" s="8"/>
      <c r="PNC31" s="8"/>
      <c r="PND31" s="13"/>
      <c r="PNE31" s="13"/>
      <c r="PNF31" s="14"/>
      <c r="PNG31" s="15"/>
      <c r="PNH31" s="13"/>
      <c r="PNI31" s="9"/>
      <c r="PNJ31" s="8"/>
      <c r="PNK31" s="8"/>
      <c r="PNL31" s="13"/>
      <c r="PNM31" s="13"/>
      <c r="PNN31" s="14"/>
      <c r="PNO31" s="15"/>
      <c r="PNP31" s="13"/>
      <c r="PNQ31" s="9"/>
      <c r="PNR31" s="8"/>
      <c r="PNS31" s="8"/>
      <c r="PNT31" s="13"/>
      <c r="PNU31" s="13"/>
      <c r="PNV31" s="14"/>
      <c r="PNW31" s="15"/>
      <c r="PNX31" s="13"/>
      <c r="PNY31" s="9"/>
      <c r="PNZ31" s="8"/>
      <c r="POA31" s="8"/>
      <c r="POB31" s="13"/>
      <c r="POC31" s="13"/>
      <c r="POD31" s="14"/>
      <c r="POE31" s="15"/>
      <c r="POF31" s="13"/>
      <c r="POG31" s="9"/>
      <c r="POH31" s="8"/>
      <c r="POI31" s="8"/>
      <c r="POJ31" s="13"/>
      <c r="POK31" s="13"/>
      <c r="POL31" s="14"/>
      <c r="POM31" s="15"/>
      <c r="PON31" s="13"/>
      <c r="POO31" s="9"/>
      <c r="POP31" s="8"/>
      <c r="POQ31" s="8"/>
      <c r="POR31" s="13"/>
      <c r="POS31" s="13"/>
      <c r="POT31" s="14"/>
      <c r="POU31" s="15"/>
      <c r="POV31" s="13"/>
      <c r="POW31" s="9"/>
      <c r="POX31" s="8"/>
      <c r="POY31" s="8"/>
      <c r="POZ31" s="13"/>
      <c r="PPA31" s="13"/>
      <c r="PPB31" s="14"/>
      <c r="PPC31" s="15"/>
      <c r="PPD31" s="13"/>
      <c r="PPE31" s="9"/>
      <c r="PPF31" s="8"/>
      <c r="PPG31" s="8"/>
      <c r="PPH31" s="13"/>
      <c r="PPI31" s="13"/>
      <c r="PPJ31" s="14"/>
      <c r="PPK31" s="15"/>
      <c r="PPL31" s="13"/>
      <c r="PPM31" s="9"/>
      <c r="PPN31" s="8"/>
      <c r="PPO31" s="8"/>
      <c r="PPP31" s="13"/>
      <c r="PPQ31" s="13"/>
      <c r="PPR31" s="14"/>
      <c r="PPS31" s="15"/>
      <c r="PPT31" s="13"/>
      <c r="PPU31" s="9"/>
      <c r="PPV31" s="8"/>
      <c r="PPW31" s="8"/>
      <c r="PPX31" s="13"/>
      <c r="PPY31" s="13"/>
      <c r="PPZ31" s="14"/>
      <c r="PQA31" s="15"/>
      <c r="PQB31" s="13"/>
      <c r="PQC31" s="9"/>
      <c r="PQD31" s="8"/>
      <c r="PQE31" s="8"/>
      <c r="PQF31" s="13"/>
      <c r="PQG31" s="13"/>
      <c r="PQH31" s="14"/>
      <c r="PQI31" s="15"/>
      <c r="PQJ31" s="13"/>
      <c r="PQK31" s="9"/>
      <c r="PQL31" s="8"/>
      <c r="PQM31" s="8"/>
      <c r="PQN31" s="13"/>
      <c r="PQO31" s="13"/>
      <c r="PQP31" s="14"/>
      <c r="PQQ31" s="15"/>
      <c r="PQR31" s="13"/>
      <c r="PQS31" s="9"/>
      <c r="PQT31" s="8"/>
      <c r="PQU31" s="8"/>
      <c r="PQV31" s="13"/>
      <c r="PQW31" s="13"/>
      <c r="PQX31" s="14"/>
      <c r="PQY31" s="15"/>
      <c r="PQZ31" s="13"/>
      <c r="PRA31" s="9"/>
      <c r="PRB31" s="8"/>
      <c r="PRC31" s="8"/>
      <c r="PRD31" s="13"/>
      <c r="PRE31" s="13"/>
      <c r="PRF31" s="14"/>
      <c r="PRG31" s="15"/>
      <c r="PRH31" s="13"/>
      <c r="PRI31" s="9"/>
      <c r="PRJ31" s="8"/>
      <c r="PRK31" s="8"/>
      <c r="PRL31" s="13"/>
      <c r="PRM31" s="13"/>
      <c r="PRN31" s="14"/>
      <c r="PRO31" s="15"/>
      <c r="PRP31" s="13"/>
      <c r="PRQ31" s="9"/>
      <c r="PRR31" s="8"/>
      <c r="PRS31" s="8"/>
      <c r="PRT31" s="13"/>
      <c r="PRU31" s="13"/>
      <c r="PRV31" s="14"/>
      <c r="PRW31" s="15"/>
      <c r="PRX31" s="13"/>
      <c r="PRY31" s="9"/>
      <c r="PRZ31" s="8"/>
      <c r="PSA31" s="8"/>
      <c r="PSB31" s="13"/>
      <c r="PSC31" s="13"/>
      <c r="PSD31" s="14"/>
      <c r="PSE31" s="15"/>
      <c r="PSF31" s="13"/>
      <c r="PSG31" s="9"/>
      <c r="PSH31" s="8"/>
      <c r="PSI31" s="8"/>
      <c r="PSJ31" s="13"/>
      <c r="PSK31" s="13"/>
      <c r="PSL31" s="14"/>
      <c r="PSM31" s="15"/>
      <c r="PSN31" s="13"/>
      <c r="PSO31" s="9"/>
      <c r="PSP31" s="8"/>
      <c r="PSQ31" s="8"/>
      <c r="PSR31" s="13"/>
      <c r="PSS31" s="13"/>
      <c r="PST31" s="14"/>
      <c r="PSU31" s="15"/>
      <c r="PSV31" s="13"/>
      <c r="PSW31" s="9"/>
      <c r="PSX31" s="8"/>
      <c r="PSY31" s="8"/>
      <c r="PSZ31" s="13"/>
      <c r="PTA31" s="13"/>
      <c r="PTB31" s="14"/>
      <c r="PTC31" s="15"/>
      <c r="PTD31" s="13"/>
      <c r="PTE31" s="9"/>
      <c r="PTF31" s="8"/>
      <c r="PTG31" s="8"/>
      <c r="PTH31" s="13"/>
      <c r="PTI31" s="13"/>
      <c r="PTJ31" s="14"/>
      <c r="PTK31" s="15"/>
      <c r="PTL31" s="13"/>
      <c r="PTM31" s="9"/>
      <c r="PTN31" s="8"/>
      <c r="PTO31" s="8"/>
      <c r="PTP31" s="13"/>
      <c r="PTQ31" s="13"/>
      <c r="PTR31" s="14"/>
      <c r="PTS31" s="15"/>
      <c r="PTT31" s="13"/>
      <c r="PTU31" s="9"/>
      <c r="PTV31" s="8"/>
      <c r="PTW31" s="8"/>
      <c r="PTX31" s="13"/>
      <c r="PTY31" s="13"/>
      <c r="PTZ31" s="14"/>
      <c r="PUA31" s="15"/>
      <c r="PUB31" s="13"/>
      <c r="PUC31" s="9"/>
      <c r="PUD31" s="8"/>
      <c r="PUE31" s="8"/>
      <c r="PUF31" s="13"/>
      <c r="PUG31" s="13"/>
      <c r="PUH31" s="14"/>
      <c r="PUI31" s="15"/>
      <c r="PUJ31" s="13"/>
      <c r="PUK31" s="9"/>
      <c r="PUL31" s="8"/>
      <c r="PUM31" s="8"/>
      <c r="PUN31" s="13"/>
      <c r="PUO31" s="13"/>
      <c r="PUP31" s="14"/>
      <c r="PUQ31" s="15"/>
      <c r="PUR31" s="13"/>
      <c r="PUS31" s="9"/>
      <c r="PUT31" s="8"/>
      <c r="PUU31" s="8"/>
      <c r="PUV31" s="13"/>
      <c r="PUW31" s="13"/>
      <c r="PUX31" s="14"/>
      <c r="PUY31" s="15"/>
      <c r="PUZ31" s="13"/>
      <c r="PVA31" s="9"/>
      <c r="PVB31" s="8"/>
      <c r="PVC31" s="8"/>
      <c r="PVD31" s="13"/>
      <c r="PVE31" s="13"/>
      <c r="PVF31" s="14"/>
      <c r="PVG31" s="15"/>
      <c r="PVH31" s="13"/>
      <c r="PVI31" s="9"/>
      <c r="PVJ31" s="8"/>
      <c r="PVK31" s="8"/>
      <c r="PVL31" s="13"/>
      <c r="PVM31" s="13"/>
      <c r="PVN31" s="14"/>
      <c r="PVO31" s="15"/>
      <c r="PVP31" s="13"/>
      <c r="PVQ31" s="9"/>
      <c r="PVR31" s="8"/>
      <c r="PVS31" s="8"/>
      <c r="PVT31" s="13"/>
      <c r="PVU31" s="13"/>
      <c r="PVV31" s="14"/>
      <c r="PVW31" s="15"/>
      <c r="PVX31" s="13"/>
      <c r="PVY31" s="9"/>
      <c r="PVZ31" s="8"/>
      <c r="PWA31" s="8"/>
      <c r="PWB31" s="13"/>
      <c r="PWC31" s="13"/>
      <c r="PWD31" s="14"/>
      <c r="PWE31" s="15"/>
      <c r="PWF31" s="13"/>
      <c r="PWG31" s="9"/>
      <c r="PWH31" s="8"/>
      <c r="PWI31" s="8"/>
      <c r="PWJ31" s="13"/>
      <c r="PWK31" s="13"/>
      <c r="PWL31" s="14"/>
      <c r="PWM31" s="15"/>
      <c r="PWN31" s="13"/>
      <c r="PWO31" s="9"/>
      <c r="PWP31" s="8"/>
      <c r="PWQ31" s="8"/>
      <c r="PWR31" s="13"/>
      <c r="PWS31" s="13"/>
      <c r="PWT31" s="14"/>
      <c r="PWU31" s="15"/>
      <c r="PWV31" s="13"/>
      <c r="PWW31" s="9"/>
      <c r="PWX31" s="8"/>
      <c r="PWY31" s="8"/>
      <c r="PWZ31" s="13"/>
      <c r="PXA31" s="13"/>
      <c r="PXB31" s="14"/>
      <c r="PXC31" s="15"/>
      <c r="PXD31" s="13"/>
      <c r="PXE31" s="9"/>
      <c r="PXF31" s="8"/>
      <c r="PXG31" s="8"/>
      <c r="PXH31" s="13"/>
      <c r="PXI31" s="13"/>
      <c r="PXJ31" s="14"/>
      <c r="PXK31" s="15"/>
      <c r="PXL31" s="13"/>
      <c r="PXM31" s="9"/>
      <c r="PXN31" s="8"/>
      <c r="PXO31" s="8"/>
      <c r="PXP31" s="13"/>
      <c r="PXQ31" s="13"/>
      <c r="PXR31" s="14"/>
      <c r="PXS31" s="15"/>
      <c r="PXT31" s="13"/>
      <c r="PXU31" s="9"/>
      <c r="PXV31" s="8"/>
      <c r="PXW31" s="8"/>
      <c r="PXX31" s="13"/>
      <c r="PXY31" s="13"/>
      <c r="PXZ31" s="14"/>
      <c r="PYA31" s="15"/>
      <c r="PYB31" s="13"/>
      <c r="PYC31" s="9"/>
      <c r="PYD31" s="8"/>
      <c r="PYE31" s="8"/>
      <c r="PYF31" s="13"/>
      <c r="PYG31" s="13"/>
      <c r="PYH31" s="14"/>
      <c r="PYI31" s="15"/>
      <c r="PYJ31" s="13"/>
      <c r="PYK31" s="9"/>
      <c r="PYL31" s="8"/>
      <c r="PYM31" s="8"/>
      <c r="PYN31" s="13"/>
      <c r="PYO31" s="13"/>
      <c r="PYP31" s="14"/>
      <c r="PYQ31" s="15"/>
      <c r="PYR31" s="13"/>
      <c r="PYS31" s="9"/>
      <c r="PYT31" s="8"/>
      <c r="PYU31" s="8"/>
      <c r="PYV31" s="13"/>
      <c r="PYW31" s="13"/>
      <c r="PYX31" s="14"/>
      <c r="PYY31" s="15"/>
      <c r="PYZ31" s="13"/>
      <c r="PZA31" s="9"/>
      <c r="PZB31" s="8"/>
      <c r="PZC31" s="8"/>
      <c r="PZD31" s="13"/>
      <c r="PZE31" s="13"/>
      <c r="PZF31" s="14"/>
      <c r="PZG31" s="15"/>
      <c r="PZH31" s="13"/>
      <c r="PZI31" s="9"/>
      <c r="PZJ31" s="8"/>
      <c r="PZK31" s="8"/>
      <c r="PZL31" s="13"/>
      <c r="PZM31" s="13"/>
      <c r="PZN31" s="14"/>
      <c r="PZO31" s="15"/>
      <c r="PZP31" s="13"/>
      <c r="PZQ31" s="9"/>
      <c r="PZR31" s="8"/>
      <c r="PZS31" s="8"/>
      <c r="PZT31" s="13"/>
      <c r="PZU31" s="13"/>
      <c r="PZV31" s="14"/>
      <c r="PZW31" s="15"/>
      <c r="PZX31" s="13"/>
      <c r="PZY31" s="9"/>
      <c r="PZZ31" s="8"/>
      <c r="QAA31" s="8"/>
      <c r="QAB31" s="13"/>
      <c r="QAC31" s="13"/>
      <c r="QAD31" s="14"/>
      <c r="QAE31" s="15"/>
      <c r="QAF31" s="13"/>
      <c r="QAG31" s="9"/>
      <c r="QAH31" s="8"/>
      <c r="QAI31" s="8"/>
      <c r="QAJ31" s="13"/>
      <c r="QAK31" s="13"/>
      <c r="QAL31" s="14"/>
      <c r="QAM31" s="15"/>
      <c r="QAN31" s="13"/>
      <c r="QAO31" s="9"/>
      <c r="QAP31" s="8"/>
      <c r="QAQ31" s="8"/>
      <c r="QAR31" s="13"/>
      <c r="QAS31" s="13"/>
      <c r="QAT31" s="14"/>
      <c r="QAU31" s="15"/>
      <c r="QAV31" s="13"/>
      <c r="QAW31" s="9"/>
      <c r="QAX31" s="8"/>
      <c r="QAY31" s="8"/>
      <c r="QAZ31" s="13"/>
      <c r="QBA31" s="13"/>
      <c r="QBB31" s="14"/>
      <c r="QBC31" s="15"/>
      <c r="QBD31" s="13"/>
      <c r="QBE31" s="9"/>
      <c r="QBF31" s="8"/>
      <c r="QBG31" s="8"/>
      <c r="QBH31" s="13"/>
      <c r="QBI31" s="13"/>
      <c r="QBJ31" s="14"/>
      <c r="QBK31" s="15"/>
      <c r="QBL31" s="13"/>
      <c r="QBM31" s="9"/>
      <c r="QBN31" s="8"/>
      <c r="QBO31" s="8"/>
      <c r="QBP31" s="13"/>
      <c r="QBQ31" s="13"/>
      <c r="QBR31" s="14"/>
      <c r="QBS31" s="15"/>
      <c r="QBT31" s="13"/>
      <c r="QBU31" s="9"/>
      <c r="QBV31" s="8"/>
      <c r="QBW31" s="8"/>
      <c r="QBX31" s="13"/>
      <c r="QBY31" s="13"/>
      <c r="QBZ31" s="14"/>
      <c r="QCA31" s="15"/>
      <c r="QCB31" s="13"/>
      <c r="QCC31" s="9"/>
      <c r="QCD31" s="8"/>
      <c r="QCE31" s="8"/>
      <c r="QCF31" s="13"/>
      <c r="QCG31" s="13"/>
      <c r="QCH31" s="14"/>
      <c r="QCI31" s="15"/>
      <c r="QCJ31" s="13"/>
      <c r="QCK31" s="9"/>
      <c r="QCL31" s="8"/>
      <c r="QCM31" s="8"/>
      <c r="QCN31" s="13"/>
      <c r="QCO31" s="13"/>
      <c r="QCP31" s="14"/>
      <c r="QCQ31" s="15"/>
      <c r="QCR31" s="13"/>
      <c r="QCS31" s="9"/>
      <c r="QCT31" s="8"/>
      <c r="QCU31" s="8"/>
      <c r="QCV31" s="13"/>
      <c r="QCW31" s="13"/>
      <c r="QCX31" s="14"/>
      <c r="QCY31" s="15"/>
      <c r="QCZ31" s="13"/>
      <c r="QDA31" s="9"/>
      <c r="QDB31" s="8"/>
      <c r="QDC31" s="8"/>
      <c r="QDD31" s="13"/>
      <c r="QDE31" s="13"/>
      <c r="QDF31" s="14"/>
      <c r="QDG31" s="15"/>
      <c r="QDH31" s="13"/>
      <c r="QDI31" s="9"/>
      <c r="QDJ31" s="8"/>
      <c r="QDK31" s="8"/>
      <c r="QDL31" s="13"/>
      <c r="QDM31" s="13"/>
      <c r="QDN31" s="14"/>
      <c r="QDO31" s="15"/>
      <c r="QDP31" s="13"/>
      <c r="QDQ31" s="9"/>
      <c r="QDR31" s="8"/>
      <c r="QDS31" s="8"/>
      <c r="QDT31" s="13"/>
      <c r="QDU31" s="13"/>
      <c r="QDV31" s="14"/>
      <c r="QDW31" s="15"/>
      <c r="QDX31" s="13"/>
      <c r="QDY31" s="9"/>
      <c r="QDZ31" s="8"/>
      <c r="QEA31" s="8"/>
      <c r="QEB31" s="13"/>
      <c r="QEC31" s="13"/>
      <c r="QED31" s="14"/>
      <c r="QEE31" s="15"/>
      <c r="QEF31" s="13"/>
      <c r="QEG31" s="9"/>
      <c r="QEH31" s="8"/>
      <c r="QEI31" s="8"/>
      <c r="QEJ31" s="13"/>
      <c r="QEK31" s="13"/>
      <c r="QEL31" s="14"/>
      <c r="QEM31" s="15"/>
      <c r="QEN31" s="13"/>
      <c r="QEO31" s="9"/>
      <c r="QEP31" s="8"/>
      <c r="QEQ31" s="8"/>
      <c r="QER31" s="13"/>
      <c r="QES31" s="13"/>
      <c r="QET31" s="14"/>
      <c r="QEU31" s="15"/>
      <c r="QEV31" s="13"/>
      <c r="QEW31" s="9"/>
      <c r="QEX31" s="8"/>
      <c r="QEY31" s="8"/>
      <c r="QEZ31" s="13"/>
      <c r="QFA31" s="13"/>
      <c r="QFB31" s="14"/>
      <c r="QFC31" s="15"/>
      <c r="QFD31" s="13"/>
      <c r="QFE31" s="9"/>
      <c r="QFF31" s="8"/>
      <c r="QFG31" s="8"/>
      <c r="QFH31" s="13"/>
      <c r="QFI31" s="13"/>
      <c r="QFJ31" s="14"/>
      <c r="QFK31" s="15"/>
      <c r="QFL31" s="13"/>
      <c r="QFM31" s="9"/>
      <c r="QFN31" s="8"/>
      <c r="QFO31" s="8"/>
      <c r="QFP31" s="13"/>
      <c r="QFQ31" s="13"/>
      <c r="QFR31" s="14"/>
      <c r="QFS31" s="15"/>
      <c r="QFT31" s="13"/>
      <c r="QFU31" s="9"/>
      <c r="QFV31" s="8"/>
      <c r="QFW31" s="8"/>
      <c r="QFX31" s="13"/>
      <c r="QFY31" s="13"/>
      <c r="QFZ31" s="14"/>
      <c r="QGA31" s="15"/>
      <c r="QGB31" s="13"/>
      <c r="QGC31" s="9"/>
      <c r="QGD31" s="8"/>
      <c r="QGE31" s="8"/>
      <c r="QGF31" s="13"/>
      <c r="QGG31" s="13"/>
      <c r="QGH31" s="14"/>
      <c r="QGI31" s="15"/>
      <c r="QGJ31" s="13"/>
      <c r="QGK31" s="9"/>
      <c r="QGL31" s="8"/>
      <c r="QGM31" s="8"/>
      <c r="QGN31" s="13"/>
      <c r="QGO31" s="13"/>
      <c r="QGP31" s="14"/>
      <c r="QGQ31" s="15"/>
      <c r="QGR31" s="13"/>
      <c r="QGS31" s="9"/>
      <c r="QGT31" s="8"/>
      <c r="QGU31" s="8"/>
      <c r="QGV31" s="13"/>
      <c r="QGW31" s="13"/>
      <c r="QGX31" s="14"/>
      <c r="QGY31" s="15"/>
      <c r="QGZ31" s="13"/>
      <c r="QHA31" s="9"/>
      <c r="QHB31" s="8"/>
      <c r="QHC31" s="8"/>
      <c r="QHD31" s="13"/>
      <c r="QHE31" s="13"/>
      <c r="QHF31" s="14"/>
      <c r="QHG31" s="15"/>
      <c r="QHH31" s="13"/>
      <c r="QHI31" s="9"/>
      <c r="QHJ31" s="8"/>
      <c r="QHK31" s="8"/>
      <c r="QHL31" s="13"/>
      <c r="QHM31" s="13"/>
      <c r="QHN31" s="14"/>
      <c r="QHO31" s="15"/>
      <c r="QHP31" s="13"/>
      <c r="QHQ31" s="9"/>
      <c r="QHR31" s="8"/>
      <c r="QHS31" s="8"/>
      <c r="QHT31" s="13"/>
      <c r="QHU31" s="13"/>
      <c r="QHV31" s="14"/>
      <c r="QHW31" s="15"/>
      <c r="QHX31" s="13"/>
      <c r="QHY31" s="9"/>
      <c r="QHZ31" s="8"/>
      <c r="QIA31" s="8"/>
      <c r="QIB31" s="13"/>
      <c r="QIC31" s="13"/>
      <c r="QID31" s="14"/>
      <c r="QIE31" s="15"/>
      <c r="QIF31" s="13"/>
      <c r="QIG31" s="9"/>
      <c r="QIH31" s="8"/>
      <c r="QII31" s="8"/>
      <c r="QIJ31" s="13"/>
      <c r="QIK31" s="13"/>
      <c r="QIL31" s="14"/>
      <c r="QIM31" s="15"/>
      <c r="QIN31" s="13"/>
      <c r="QIO31" s="9"/>
      <c r="QIP31" s="8"/>
      <c r="QIQ31" s="8"/>
      <c r="QIR31" s="13"/>
      <c r="QIS31" s="13"/>
      <c r="QIT31" s="14"/>
      <c r="QIU31" s="15"/>
      <c r="QIV31" s="13"/>
      <c r="QIW31" s="9"/>
      <c r="QIX31" s="8"/>
      <c r="QIY31" s="8"/>
      <c r="QIZ31" s="13"/>
      <c r="QJA31" s="13"/>
      <c r="QJB31" s="14"/>
      <c r="QJC31" s="15"/>
      <c r="QJD31" s="13"/>
      <c r="QJE31" s="9"/>
      <c r="QJF31" s="8"/>
      <c r="QJG31" s="8"/>
      <c r="QJH31" s="13"/>
      <c r="QJI31" s="13"/>
      <c r="QJJ31" s="14"/>
      <c r="QJK31" s="15"/>
      <c r="QJL31" s="13"/>
      <c r="QJM31" s="9"/>
      <c r="QJN31" s="8"/>
      <c r="QJO31" s="8"/>
      <c r="QJP31" s="13"/>
      <c r="QJQ31" s="13"/>
      <c r="QJR31" s="14"/>
      <c r="QJS31" s="15"/>
      <c r="QJT31" s="13"/>
      <c r="QJU31" s="9"/>
      <c r="QJV31" s="8"/>
      <c r="QJW31" s="8"/>
      <c r="QJX31" s="13"/>
      <c r="QJY31" s="13"/>
      <c r="QJZ31" s="14"/>
      <c r="QKA31" s="15"/>
      <c r="QKB31" s="13"/>
      <c r="QKC31" s="9"/>
      <c r="QKD31" s="8"/>
      <c r="QKE31" s="8"/>
      <c r="QKF31" s="13"/>
      <c r="QKG31" s="13"/>
      <c r="QKH31" s="14"/>
      <c r="QKI31" s="15"/>
      <c r="QKJ31" s="13"/>
      <c r="QKK31" s="9"/>
      <c r="QKL31" s="8"/>
      <c r="QKM31" s="8"/>
      <c r="QKN31" s="13"/>
      <c r="QKO31" s="13"/>
      <c r="QKP31" s="14"/>
      <c r="QKQ31" s="15"/>
      <c r="QKR31" s="13"/>
      <c r="QKS31" s="9"/>
      <c r="QKT31" s="8"/>
      <c r="QKU31" s="8"/>
      <c r="QKV31" s="13"/>
      <c r="QKW31" s="13"/>
      <c r="QKX31" s="14"/>
      <c r="QKY31" s="15"/>
      <c r="QKZ31" s="13"/>
      <c r="QLA31" s="9"/>
      <c r="QLB31" s="8"/>
      <c r="QLC31" s="8"/>
      <c r="QLD31" s="13"/>
      <c r="QLE31" s="13"/>
      <c r="QLF31" s="14"/>
      <c r="QLG31" s="15"/>
      <c r="QLH31" s="13"/>
      <c r="QLI31" s="9"/>
      <c r="QLJ31" s="8"/>
      <c r="QLK31" s="8"/>
      <c r="QLL31" s="13"/>
      <c r="QLM31" s="13"/>
      <c r="QLN31" s="14"/>
      <c r="QLO31" s="15"/>
      <c r="QLP31" s="13"/>
      <c r="QLQ31" s="9"/>
      <c r="QLR31" s="8"/>
      <c r="QLS31" s="8"/>
      <c r="QLT31" s="13"/>
      <c r="QLU31" s="13"/>
      <c r="QLV31" s="14"/>
      <c r="QLW31" s="15"/>
      <c r="QLX31" s="13"/>
      <c r="QLY31" s="9"/>
      <c r="QLZ31" s="8"/>
      <c r="QMA31" s="8"/>
      <c r="QMB31" s="13"/>
      <c r="QMC31" s="13"/>
      <c r="QMD31" s="14"/>
      <c r="QME31" s="15"/>
      <c r="QMF31" s="13"/>
      <c r="QMG31" s="9"/>
      <c r="QMH31" s="8"/>
      <c r="QMI31" s="8"/>
      <c r="QMJ31" s="13"/>
      <c r="QMK31" s="13"/>
      <c r="QML31" s="14"/>
      <c r="QMM31" s="15"/>
      <c r="QMN31" s="13"/>
      <c r="QMO31" s="9"/>
      <c r="QMP31" s="8"/>
      <c r="QMQ31" s="8"/>
      <c r="QMR31" s="13"/>
      <c r="QMS31" s="13"/>
      <c r="QMT31" s="14"/>
      <c r="QMU31" s="15"/>
      <c r="QMV31" s="13"/>
      <c r="QMW31" s="9"/>
      <c r="QMX31" s="8"/>
      <c r="QMY31" s="8"/>
      <c r="QMZ31" s="13"/>
      <c r="QNA31" s="13"/>
      <c r="QNB31" s="14"/>
      <c r="QNC31" s="15"/>
      <c r="QND31" s="13"/>
      <c r="QNE31" s="9"/>
      <c r="QNF31" s="8"/>
      <c r="QNG31" s="8"/>
      <c r="QNH31" s="13"/>
      <c r="QNI31" s="13"/>
      <c r="QNJ31" s="14"/>
      <c r="QNK31" s="15"/>
      <c r="QNL31" s="13"/>
      <c r="QNM31" s="9"/>
      <c r="QNN31" s="8"/>
      <c r="QNO31" s="8"/>
      <c r="QNP31" s="13"/>
      <c r="QNQ31" s="13"/>
      <c r="QNR31" s="14"/>
      <c r="QNS31" s="15"/>
      <c r="QNT31" s="13"/>
      <c r="QNU31" s="9"/>
      <c r="QNV31" s="8"/>
      <c r="QNW31" s="8"/>
      <c r="QNX31" s="13"/>
      <c r="QNY31" s="13"/>
      <c r="QNZ31" s="14"/>
      <c r="QOA31" s="15"/>
      <c r="QOB31" s="13"/>
      <c r="QOC31" s="9"/>
      <c r="QOD31" s="8"/>
      <c r="QOE31" s="8"/>
      <c r="QOF31" s="13"/>
      <c r="QOG31" s="13"/>
      <c r="QOH31" s="14"/>
      <c r="QOI31" s="15"/>
      <c r="QOJ31" s="13"/>
      <c r="QOK31" s="9"/>
      <c r="QOL31" s="8"/>
      <c r="QOM31" s="8"/>
      <c r="QON31" s="13"/>
      <c r="QOO31" s="13"/>
      <c r="QOP31" s="14"/>
      <c r="QOQ31" s="15"/>
      <c r="QOR31" s="13"/>
      <c r="QOS31" s="9"/>
      <c r="QOT31" s="8"/>
      <c r="QOU31" s="8"/>
      <c r="QOV31" s="13"/>
      <c r="QOW31" s="13"/>
      <c r="QOX31" s="14"/>
      <c r="QOY31" s="15"/>
      <c r="QOZ31" s="13"/>
      <c r="QPA31" s="9"/>
      <c r="QPB31" s="8"/>
      <c r="QPC31" s="8"/>
      <c r="QPD31" s="13"/>
      <c r="QPE31" s="13"/>
      <c r="QPF31" s="14"/>
      <c r="QPG31" s="15"/>
      <c r="QPH31" s="13"/>
      <c r="QPI31" s="9"/>
      <c r="QPJ31" s="8"/>
      <c r="QPK31" s="8"/>
      <c r="QPL31" s="13"/>
      <c r="QPM31" s="13"/>
      <c r="QPN31" s="14"/>
      <c r="QPO31" s="15"/>
      <c r="QPP31" s="13"/>
      <c r="QPQ31" s="9"/>
      <c r="QPR31" s="8"/>
      <c r="QPS31" s="8"/>
      <c r="QPT31" s="13"/>
      <c r="QPU31" s="13"/>
      <c r="QPV31" s="14"/>
      <c r="QPW31" s="15"/>
      <c r="QPX31" s="13"/>
      <c r="QPY31" s="9"/>
      <c r="QPZ31" s="8"/>
      <c r="QQA31" s="8"/>
      <c r="QQB31" s="13"/>
      <c r="QQC31" s="13"/>
      <c r="QQD31" s="14"/>
      <c r="QQE31" s="15"/>
      <c r="QQF31" s="13"/>
      <c r="QQG31" s="9"/>
      <c r="QQH31" s="8"/>
      <c r="QQI31" s="8"/>
      <c r="QQJ31" s="13"/>
      <c r="QQK31" s="13"/>
      <c r="QQL31" s="14"/>
      <c r="QQM31" s="15"/>
      <c r="QQN31" s="13"/>
      <c r="QQO31" s="9"/>
      <c r="QQP31" s="8"/>
      <c r="QQQ31" s="8"/>
      <c r="QQR31" s="13"/>
      <c r="QQS31" s="13"/>
      <c r="QQT31" s="14"/>
      <c r="QQU31" s="15"/>
      <c r="QQV31" s="13"/>
      <c r="QQW31" s="9"/>
      <c r="QQX31" s="8"/>
      <c r="QQY31" s="8"/>
      <c r="QQZ31" s="13"/>
      <c r="QRA31" s="13"/>
      <c r="QRB31" s="14"/>
      <c r="QRC31" s="15"/>
      <c r="QRD31" s="13"/>
      <c r="QRE31" s="9"/>
      <c r="QRF31" s="8"/>
      <c r="QRG31" s="8"/>
      <c r="QRH31" s="13"/>
      <c r="QRI31" s="13"/>
      <c r="QRJ31" s="14"/>
      <c r="QRK31" s="15"/>
      <c r="QRL31" s="13"/>
      <c r="QRM31" s="9"/>
      <c r="QRN31" s="8"/>
      <c r="QRO31" s="8"/>
      <c r="QRP31" s="13"/>
      <c r="QRQ31" s="13"/>
      <c r="QRR31" s="14"/>
      <c r="QRS31" s="15"/>
      <c r="QRT31" s="13"/>
      <c r="QRU31" s="9"/>
      <c r="QRV31" s="8"/>
      <c r="QRW31" s="8"/>
      <c r="QRX31" s="13"/>
      <c r="QRY31" s="13"/>
      <c r="QRZ31" s="14"/>
      <c r="QSA31" s="15"/>
      <c r="QSB31" s="13"/>
      <c r="QSC31" s="9"/>
      <c r="QSD31" s="8"/>
      <c r="QSE31" s="8"/>
      <c r="QSF31" s="13"/>
      <c r="QSG31" s="13"/>
      <c r="QSH31" s="14"/>
      <c r="QSI31" s="15"/>
      <c r="QSJ31" s="13"/>
      <c r="QSK31" s="9"/>
      <c r="QSL31" s="8"/>
      <c r="QSM31" s="8"/>
      <c r="QSN31" s="13"/>
      <c r="QSO31" s="13"/>
      <c r="QSP31" s="14"/>
      <c r="QSQ31" s="15"/>
      <c r="QSR31" s="13"/>
      <c r="QSS31" s="9"/>
      <c r="QST31" s="8"/>
      <c r="QSU31" s="8"/>
      <c r="QSV31" s="13"/>
      <c r="QSW31" s="13"/>
      <c r="QSX31" s="14"/>
      <c r="QSY31" s="15"/>
      <c r="QSZ31" s="13"/>
      <c r="QTA31" s="9"/>
      <c r="QTB31" s="8"/>
      <c r="QTC31" s="8"/>
      <c r="QTD31" s="13"/>
      <c r="QTE31" s="13"/>
      <c r="QTF31" s="14"/>
      <c r="QTG31" s="15"/>
      <c r="QTH31" s="13"/>
      <c r="QTI31" s="9"/>
      <c r="QTJ31" s="8"/>
      <c r="QTK31" s="8"/>
      <c r="QTL31" s="13"/>
      <c r="QTM31" s="13"/>
      <c r="QTN31" s="14"/>
      <c r="QTO31" s="15"/>
      <c r="QTP31" s="13"/>
      <c r="QTQ31" s="9"/>
      <c r="QTR31" s="8"/>
      <c r="QTS31" s="8"/>
      <c r="QTT31" s="13"/>
      <c r="QTU31" s="13"/>
      <c r="QTV31" s="14"/>
      <c r="QTW31" s="15"/>
      <c r="QTX31" s="13"/>
      <c r="QTY31" s="9"/>
      <c r="QTZ31" s="8"/>
      <c r="QUA31" s="8"/>
      <c r="QUB31" s="13"/>
      <c r="QUC31" s="13"/>
      <c r="QUD31" s="14"/>
      <c r="QUE31" s="15"/>
      <c r="QUF31" s="13"/>
      <c r="QUG31" s="9"/>
      <c r="QUH31" s="8"/>
      <c r="QUI31" s="8"/>
      <c r="QUJ31" s="13"/>
      <c r="QUK31" s="13"/>
      <c r="QUL31" s="14"/>
      <c r="QUM31" s="15"/>
      <c r="QUN31" s="13"/>
      <c r="QUO31" s="9"/>
      <c r="QUP31" s="8"/>
      <c r="QUQ31" s="8"/>
      <c r="QUR31" s="13"/>
      <c r="QUS31" s="13"/>
      <c r="QUT31" s="14"/>
      <c r="QUU31" s="15"/>
      <c r="QUV31" s="13"/>
      <c r="QUW31" s="9"/>
      <c r="QUX31" s="8"/>
      <c r="QUY31" s="8"/>
      <c r="QUZ31" s="13"/>
      <c r="QVA31" s="13"/>
      <c r="QVB31" s="14"/>
      <c r="QVC31" s="15"/>
      <c r="QVD31" s="13"/>
      <c r="QVE31" s="9"/>
      <c r="QVF31" s="8"/>
      <c r="QVG31" s="8"/>
      <c r="QVH31" s="13"/>
      <c r="QVI31" s="13"/>
      <c r="QVJ31" s="14"/>
      <c r="QVK31" s="15"/>
      <c r="QVL31" s="13"/>
      <c r="QVM31" s="9"/>
      <c r="QVN31" s="8"/>
      <c r="QVO31" s="8"/>
      <c r="QVP31" s="13"/>
      <c r="QVQ31" s="13"/>
      <c r="QVR31" s="14"/>
      <c r="QVS31" s="15"/>
      <c r="QVT31" s="13"/>
      <c r="QVU31" s="9"/>
      <c r="QVV31" s="8"/>
      <c r="QVW31" s="8"/>
      <c r="QVX31" s="13"/>
      <c r="QVY31" s="13"/>
      <c r="QVZ31" s="14"/>
      <c r="QWA31" s="15"/>
      <c r="QWB31" s="13"/>
      <c r="QWC31" s="9"/>
      <c r="QWD31" s="8"/>
      <c r="QWE31" s="8"/>
      <c r="QWF31" s="13"/>
      <c r="QWG31" s="13"/>
      <c r="QWH31" s="14"/>
      <c r="QWI31" s="15"/>
      <c r="QWJ31" s="13"/>
      <c r="QWK31" s="9"/>
      <c r="QWL31" s="8"/>
      <c r="QWM31" s="8"/>
      <c r="QWN31" s="13"/>
      <c r="QWO31" s="13"/>
      <c r="QWP31" s="14"/>
      <c r="QWQ31" s="15"/>
      <c r="QWR31" s="13"/>
      <c r="QWS31" s="9"/>
      <c r="QWT31" s="8"/>
      <c r="QWU31" s="8"/>
      <c r="QWV31" s="13"/>
      <c r="QWW31" s="13"/>
      <c r="QWX31" s="14"/>
      <c r="QWY31" s="15"/>
      <c r="QWZ31" s="13"/>
      <c r="QXA31" s="9"/>
      <c r="QXB31" s="8"/>
      <c r="QXC31" s="8"/>
      <c r="QXD31" s="13"/>
      <c r="QXE31" s="13"/>
      <c r="QXF31" s="14"/>
      <c r="QXG31" s="15"/>
      <c r="QXH31" s="13"/>
      <c r="QXI31" s="9"/>
      <c r="QXJ31" s="8"/>
      <c r="QXK31" s="8"/>
      <c r="QXL31" s="13"/>
      <c r="QXM31" s="13"/>
      <c r="QXN31" s="14"/>
      <c r="QXO31" s="15"/>
      <c r="QXP31" s="13"/>
      <c r="QXQ31" s="9"/>
      <c r="QXR31" s="8"/>
      <c r="QXS31" s="8"/>
      <c r="QXT31" s="13"/>
      <c r="QXU31" s="13"/>
      <c r="QXV31" s="14"/>
      <c r="QXW31" s="15"/>
      <c r="QXX31" s="13"/>
      <c r="QXY31" s="9"/>
      <c r="QXZ31" s="8"/>
      <c r="QYA31" s="8"/>
      <c r="QYB31" s="13"/>
      <c r="QYC31" s="13"/>
      <c r="QYD31" s="14"/>
      <c r="QYE31" s="15"/>
      <c r="QYF31" s="13"/>
      <c r="QYG31" s="9"/>
      <c r="QYH31" s="8"/>
      <c r="QYI31" s="8"/>
      <c r="QYJ31" s="13"/>
      <c r="QYK31" s="13"/>
      <c r="QYL31" s="14"/>
      <c r="QYM31" s="15"/>
      <c r="QYN31" s="13"/>
      <c r="QYO31" s="9"/>
      <c r="QYP31" s="8"/>
      <c r="QYQ31" s="8"/>
      <c r="QYR31" s="13"/>
      <c r="QYS31" s="13"/>
      <c r="QYT31" s="14"/>
      <c r="QYU31" s="15"/>
      <c r="QYV31" s="13"/>
      <c r="QYW31" s="9"/>
      <c r="QYX31" s="8"/>
      <c r="QYY31" s="8"/>
      <c r="QYZ31" s="13"/>
      <c r="QZA31" s="13"/>
      <c r="QZB31" s="14"/>
      <c r="QZC31" s="15"/>
      <c r="QZD31" s="13"/>
      <c r="QZE31" s="9"/>
      <c r="QZF31" s="8"/>
      <c r="QZG31" s="8"/>
      <c r="QZH31" s="13"/>
      <c r="QZI31" s="13"/>
      <c r="QZJ31" s="14"/>
      <c r="QZK31" s="15"/>
      <c r="QZL31" s="13"/>
      <c r="QZM31" s="9"/>
      <c r="QZN31" s="8"/>
      <c r="QZO31" s="8"/>
      <c r="QZP31" s="13"/>
      <c r="QZQ31" s="13"/>
      <c r="QZR31" s="14"/>
      <c r="QZS31" s="15"/>
      <c r="QZT31" s="13"/>
      <c r="QZU31" s="9"/>
      <c r="QZV31" s="8"/>
      <c r="QZW31" s="8"/>
      <c r="QZX31" s="13"/>
      <c r="QZY31" s="13"/>
      <c r="QZZ31" s="14"/>
      <c r="RAA31" s="15"/>
      <c r="RAB31" s="13"/>
      <c r="RAC31" s="9"/>
      <c r="RAD31" s="8"/>
      <c r="RAE31" s="8"/>
      <c r="RAF31" s="13"/>
      <c r="RAG31" s="13"/>
      <c r="RAH31" s="14"/>
      <c r="RAI31" s="15"/>
      <c r="RAJ31" s="13"/>
      <c r="RAK31" s="9"/>
      <c r="RAL31" s="8"/>
      <c r="RAM31" s="8"/>
      <c r="RAN31" s="13"/>
      <c r="RAO31" s="13"/>
      <c r="RAP31" s="14"/>
      <c r="RAQ31" s="15"/>
      <c r="RAR31" s="13"/>
      <c r="RAS31" s="9"/>
      <c r="RAT31" s="8"/>
      <c r="RAU31" s="8"/>
      <c r="RAV31" s="13"/>
      <c r="RAW31" s="13"/>
      <c r="RAX31" s="14"/>
      <c r="RAY31" s="15"/>
      <c r="RAZ31" s="13"/>
      <c r="RBA31" s="9"/>
      <c r="RBB31" s="8"/>
      <c r="RBC31" s="8"/>
      <c r="RBD31" s="13"/>
      <c r="RBE31" s="13"/>
      <c r="RBF31" s="14"/>
      <c r="RBG31" s="15"/>
      <c r="RBH31" s="13"/>
      <c r="RBI31" s="9"/>
      <c r="RBJ31" s="8"/>
      <c r="RBK31" s="8"/>
      <c r="RBL31" s="13"/>
      <c r="RBM31" s="13"/>
      <c r="RBN31" s="14"/>
      <c r="RBO31" s="15"/>
      <c r="RBP31" s="13"/>
      <c r="RBQ31" s="9"/>
      <c r="RBR31" s="8"/>
      <c r="RBS31" s="8"/>
      <c r="RBT31" s="13"/>
      <c r="RBU31" s="13"/>
      <c r="RBV31" s="14"/>
      <c r="RBW31" s="15"/>
      <c r="RBX31" s="13"/>
      <c r="RBY31" s="9"/>
      <c r="RBZ31" s="8"/>
      <c r="RCA31" s="8"/>
      <c r="RCB31" s="13"/>
      <c r="RCC31" s="13"/>
      <c r="RCD31" s="14"/>
      <c r="RCE31" s="15"/>
      <c r="RCF31" s="13"/>
      <c r="RCG31" s="9"/>
      <c r="RCH31" s="8"/>
      <c r="RCI31" s="8"/>
      <c r="RCJ31" s="13"/>
      <c r="RCK31" s="13"/>
      <c r="RCL31" s="14"/>
      <c r="RCM31" s="15"/>
      <c r="RCN31" s="13"/>
      <c r="RCO31" s="9"/>
      <c r="RCP31" s="8"/>
      <c r="RCQ31" s="8"/>
      <c r="RCR31" s="13"/>
      <c r="RCS31" s="13"/>
      <c r="RCT31" s="14"/>
      <c r="RCU31" s="15"/>
      <c r="RCV31" s="13"/>
      <c r="RCW31" s="9"/>
      <c r="RCX31" s="8"/>
      <c r="RCY31" s="8"/>
      <c r="RCZ31" s="13"/>
      <c r="RDA31" s="13"/>
      <c r="RDB31" s="14"/>
      <c r="RDC31" s="15"/>
      <c r="RDD31" s="13"/>
      <c r="RDE31" s="9"/>
      <c r="RDF31" s="8"/>
      <c r="RDG31" s="8"/>
      <c r="RDH31" s="13"/>
      <c r="RDI31" s="13"/>
      <c r="RDJ31" s="14"/>
      <c r="RDK31" s="15"/>
      <c r="RDL31" s="13"/>
      <c r="RDM31" s="9"/>
      <c r="RDN31" s="8"/>
      <c r="RDO31" s="8"/>
      <c r="RDP31" s="13"/>
      <c r="RDQ31" s="13"/>
      <c r="RDR31" s="14"/>
      <c r="RDS31" s="15"/>
      <c r="RDT31" s="13"/>
      <c r="RDU31" s="9"/>
      <c r="RDV31" s="8"/>
      <c r="RDW31" s="8"/>
      <c r="RDX31" s="13"/>
      <c r="RDY31" s="13"/>
      <c r="RDZ31" s="14"/>
      <c r="REA31" s="15"/>
      <c r="REB31" s="13"/>
      <c r="REC31" s="9"/>
      <c r="RED31" s="8"/>
      <c r="REE31" s="8"/>
      <c r="REF31" s="13"/>
      <c r="REG31" s="13"/>
      <c r="REH31" s="14"/>
      <c r="REI31" s="15"/>
      <c r="REJ31" s="13"/>
      <c r="REK31" s="9"/>
      <c r="REL31" s="8"/>
      <c r="REM31" s="8"/>
      <c r="REN31" s="13"/>
      <c r="REO31" s="13"/>
      <c r="REP31" s="14"/>
      <c r="REQ31" s="15"/>
      <c r="RER31" s="13"/>
      <c r="RES31" s="9"/>
      <c r="RET31" s="8"/>
      <c r="REU31" s="8"/>
      <c r="REV31" s="13"/>
      <c r="REW31" s="13"/>
      <c r="REX31" s="14"/>
      <c r="REY31" s="15"/>
      <c r="REZ31" s="13"/>
      <c r="RFA31" s="9"/>
      <c r="RFB31" s="8"/>
      <c r="RFC31" s="8"/>
      <c r="RFD31" s="13"/>
      <c r="RFE31" s="13"/>
      <c r="RFF31" s="14"/>
      <c r="RFG31" s="15"/>
      <c r="RFH31" s="13"/>
      <c r="RFI31" s="9"/>
      <c r="RFJ31" s="8"/>
      <c r="RFK31" s="8"/>
      <c r="RFL31" s="13"/>
      <c r="RFM31" s="13"/>
      <c r="RFN31" s="14"/>
      <c r="RFO31" s="15"/>
      <c r="RFP31" s="13"/>
      <c r="RFQ31" s="9"/>
      <c r="RFR31" s="8"/>
      <c r="RFS31" s="8"/>
      <c r="RFT31" s="13"/>
      <c r="RFU31" s="13"/>
      <c r="RFV31" s="14"/>
      <c r="RFW31" s="15"/>
      <c r="RFX31" s="13"/>
      <c r="RFY31" s="9"/>
      <c r="RFZ31" s="8"/>
      <c r="RGA31" s="8"/>
      <c r="RGB31" s="13"/>
      <c r="RGC31" s="13"/>
      <c r="RGD31" s="14"/>
      <c r="RGE31" s="15"/>
      <c r="RGF31" s="13"/>
      <c r="RGG31" s="9"/>
      <c r="RGH31" s="8"/>
      <c r="RGI31" s="8"/>
      <c r="RGJ31" s="13"/>
      <c r="RGK31" s="13"/>
      <c r="RGL31" s="14"/>
      <c r="RGM31" s="15"/>
      <c r="RGN31" s="13"/>
      <c r="RGO31" s="9"/>
      <c r="RGP31" s="8"/>
      <c r="RGQ31" s="8"/>
      <c r="RGR31" s="13"/>
      <c r="RGS31" s="13"/>
      <c r="RGT31" s="14"/>
      <c r="RGU31" s="15"/>
      <c r="RGV31" s="13"/>
      <c r="RGW31" s="9"/>
      <c r="RGX31" s="8"/>
      <c r="RGY31" s="8"/>
      <c r="RGZ31" s="13"/>
      <c r="RHA31" s="13"/>
      <c r="RHB31" s="14"/>
      <c r="RHC31" s="15"/>
      <c r="RHD31" s="13"/>
      <c r="RHE31" s="9"/>
      <c r="RHF31" s="8"/>
      <c r="RHG31" s="8"/>
      <c r="RHH31" s="13"/>
      <c r="RHI31" s="13"/>
      <c r="RHJ31" s="14"/>
      <c r="RHK31" s="15"/>
      <c r="RHL31" s="13"/>
      <c r="RHM31" s="9"/>
      <c r="RHN31" s="8"/>
      <c r="RHO31" s="8"/>
      <c r="RHP31" s="13"/>
      <c r="RHQ31" s="13"/>
      <c r="RHR31" s="14"/>
      <c r="RHS31" s="15"/>
      <c r="RHT31" s="13"/>
      <c r="RHU31" s="9"/>
      <c r="RHV31" s="8"/>
      <c r="RHW31" s="8"/>
      <c r="RHX31" s="13"/>
      <c r="RHY31" s="13"/>
      <c r="RHZ31" s="14"/>
      <c r="RIA31" s="15"/>
      <c r="RIB31" s="13"/>
      <c r="RIC31" s="9"/>
      <c r="RID31" s="8"/>
      <c r="RIE31" s="8"/>
      <c r="RIF31" s="13"/>
      <c r="RIG31" s="13"/>
      <c r="RIH31" s="14"/>
      <c r="RII31" s="15"/>
      <c r="RIJ31" s="13"/>
      <c r="RIK31" s="9"/>
      <c r="RIL31" s="8"/>
      <c r="RIM31" s="8"/>
      <c r="RIN31" s="13"/>
      <c r="RIO31" s="13"/>
      <c r="RIP31" s="14"/>
      <c r="RIQ31" s="15"/>
      <c r="RIR31" s="13"/>
      <c r="RIS31" s="9"/>
      <c r="RIT31" s="8"/>
      <c r="RIU31" s="8"/>
      <c r="RIV31" s="13"/>
      <c r="RIW31" s="13"/>
      <c r="RIX31" s="14"/>
      <c r="RIY31" s="15"/>
      <c r="RIZ31" s="13"/>
      <c r="RJA31" s="9"/>
      <c r="RJB31" s="8"/>
      <c r="RJC31" s="8"/>
      <c r="RJD31" s="13"/>
      <c r="RJE31" s="13"/>
      <c r="RJF31" s="14"/>
      <c r="RJG31" s="15"/>
      <c r="RJH31" s="13"/>
      <c r="RJI31" s="9"/>
      <c r="RJJ31" s="8"/>
      <c r="RJK31" s="8"/>
      <c r="RJL31" s="13"/>
      <c r="RJM31" s="13"/>
      <c r="RJN31" s="14"/>
      <c r="RJO31" s="15"/>
      <c r="RJP31" s="13"/>
      <c r="RJQ31" s="9"/>
      <c r="RJR31" s="8"/>
      <c r="RJS31" s="8"/>
      <c r="RJT31" s="13"/>
      <c r="RJU31" s="13"/>
      <c r="RJV31" s="14"/>
      <c r="RJW31" s="15"/>
      <c r="RJX31" s="13"/>
      <c r="RJY31" s="9"/>
      <c r="RJZ31" s="8"/>
      <c r="RKA31" s="8"/>
      <c r="RKB31" s="13"/>
      <c r="RKC31" s="13"/>
      <c r="RKD31" s="14"/>
      <c r="RKE31" s="15"/>
      <c r="RKF31" s="13"/>
      <c r="RKG31" s="9"/>
      <c r="RKH31" s="8"/>
      <c r="RKI31" s="8"/>
      <c r="RKJ31" s="13"/>
      <c r="RKK31" s="13"/>
      <c r="RKL31" s="14"/>
      <c r="RKM31" s="15"/>
      <c r="RKN31" s="13"/>
      <c r="RKO31" s="9"/>
      <c r="RKP31" s="8"/>
      <c r="RKQ31" s="8"/>
      <c r="RKR31" s="13"/>
      <c r="RKS31" s="13"/>
      <c r="RKT31" s="14"/>
      <c r="RKU31" s="15"/>
      <c r="RKV31" s="13"/>
      <c r="RKW31" s="9"/>
      <c r="RKX31" s="8"/>
      <c r="RKY31" s="8"/>
      <c r="RKZ31" s="13"/>
      <c r="RLA31" s="13"/>
      <c r="RLB31" s="14"/>
      <c r="RLC31" s="15"/>
      <c r="RLD31" s="13"/>
      <c r="RLE31" s="9"/>
      <c r="RLF31" s="8"/>
      <c r="RLG31" s="8"/>
      <c r="RLH31" s="13"/>
      <c r="RLI31" s="13"/>
      <c r="RLJ31" s="14"/>
      <c r="RLK31" s="15"/>
      <c r="RLL31" s="13"/>
      <c r="RLM31" s="9"/>
      <c r="RLN31" s="8"/>
      <c r="RLO31" s="8"/>
      <c r="RLP31" s="13"/>
      <c r="RLQ31" s="13"/>
      <c r="RLR31" s="14"/>
      <c r="RLS31" s="15"/>
      <c r="RLT31" s="13"/>
      <c r="RLU31" s="9"/>
      <c r="RLV31" s="8"/>
      <c r="RLW31" s="8"/>
      <c r="RLX31" s="13"/>
      <c r="RLY31" s="13"/>
      <c r="RLZ31" s="14"/>
      <c r="RMA31" s="15"/>
      <c r="RMB31" s="13"/>
      <c r="RMC31" s="9"/>
      <c r="RMD31" s="8"/>
      <c r="RME31" s="8"/>
      <c r="RMF31" s="13"/>
      <c r="RMG31" s="13"/>
      <c r="RMH31" s="14"/>
      <c r="RMI31" s="15"/>
      <c r="RMJ31" s="13"/>
      <c r="RMK31" s="9"/>
      <c r="RML31" s="8"/>
      <c r="RMM31" s="8"/>
      <c r="RMN31" s="13"/>
      <c r="RMO31" s="13"/>
      <c r="RMP31" s="14"/>
      <c r="RMQ31" s="15"/>
      <c r="RMR31" s="13"/>
      <c r="RMS31" s="9"/>
      <c r="RMT31" s="8"/>
      <c r="RMU31" s="8"/>
      <c r="RMV31" s="13"/>
      <c r="RMW31" s="13"/>
      <c r="RMX31" s="14"/>
      <c r="RMY31" s="15"/>
      <c r="RMZ31" s="13"/>
      <c r="RNA31" s="9"/>
      <c r="RNB31" s="8"/>
      <c r="RNC31" s="8"/>
      <c r="RND31" s="13"/>
      <c r="RNE31" s="13"/>
      <c r="RNF31" s="14"/>
      <c r="RNG31" s="15"/>
      <c r="RNH31" s="13"/>
      <c r="RNI31" s="9"/>
      <c r="RNJ31" s="8"/>
      <c r="RNK31" s="8"/>
      <c r="RNL31" s="13"/>
      <c r="RNM31" s="13"/>
      <c r="RNN31" s="14"/>
      <c r="RNO31" s="15"/>
      <c r="RNP31" s="13"/>
      <c r="RNQ31" s="9"/>
      <c r="RNR31" s="8"/>
      <c r="RNS31" s="8"/>
      <c r="RNT31" s="13"/>
      <c r="RNU31" s="13"/>
      <c r="RNV31" s="14"/>
      <c r="RNW31" s="15"/>
      <c r="RNX31" s="13"/>
      <c r="RNY31" s="9"/>
      <c r="RNZ31" s="8"/>
      <c r="ROA31" s="8"/>
      <c r="ROB31" s="13"/>
      <c r="ROC31" s="13"/>
      <c r="ROD31" s="14"/>
      <c r="ROE31" s="15"/>
      <c r="ROF31" s="13"/>
      <c r="ROG31" s="9"/>
      <c r="ROH31" s="8"/>
      <c r="ROI31" s="8"/>
      <c r="ROJ31" s="13"/>
      <c r="ROK31" s="13"/>
      <c r="ROL31" s="14"/>
      <c r="ROM31" s="15"/>
      <c r="RON31" s="13"/>
      <c r="ROO31" s="9"/>
      <c r="ROP31" s="8"/>
      <c r="ROQ31" s="8"/>
      <c r="ROR31" s="13"/>
      <c r="ROS31" s="13"/>
      <c r="ROT31" s="14"/>
      <c r="ROU31" s="15"/>
      <c r="ROV31" s="13"/>
      <c r="ROW31" s="9"/>
      <c r="ROX31" s="8"/>
      <c r="ROY31" s="8"/>
      <c r="ROZ31" s="13"/>
      <c r="RPA31" s="13"/>
      <c r="RPB31" s="14"/>
      <c r="RPC31" s="15"/>
      <c r="RPD31" s="13"/>
      <c r="RPE31" s="9"/>
      <c r="RPF31" s="8"/>
      <c r="RPG31" s="8"/>
      <c r="RPH31" s="13"/>
      <c r="RPI31" s="13"/>
      <c r="RPJ31" s="14"/>
      <c r="RPK31" s="15"/>
      <c r="RPL31" s="13"/>
      <c r="RPM31" s="9"/>
      <c r="RPN31" s="8"/>
      <c r="RPO31" s="8"/>
      <c r="RPP31" s="13"/>
      <c r="RPQ31" s="13"/>
      <c r="RPR31" s="14"/>
      <c r="RPS31" s="15"/>
      <c r="RPT31" s="13"/>
      <c r="RPU31" s="9"/>
      <c r="RPV31" s="8"/>
      <c r="RPW31" s="8"/>
      <c r="RPX31" s="13"/>
      <c r="RPY31" s="13"/>
      <c r="RPZ31" s="14"/>
      <c r="RQA31" s="15"/>
      <c r="RQB31" s="13"/>
      <c r="RQC31" s="9"/>
      <c r="RQD31" s="8"/>
      <c r="RQE31" s="8"/>
      <c r="RQF31" s="13"/>
      <c r="RQG31" s="13"/>
      <c r="RQH31" s="14"/>
      <c r="RQI31" s="15"/>
      <c r="RQJ31" s="13"/>
      <c r="RQK31" s="9"/>
      <c r="RQL31" s="8"/>
      <c r="RQM31" s="8"/>
      <c r="RQN31" s="13"/>
      <c r="RQO31" s="13"/>
      <c r="RQP31" s="14"/>
      <c r="RQQ31" s="15"/>
      <c r="RQR31" s="13"/>
      <c r="RQS31" s="9"/>
      <c r="RQT31" s="8"/>
      <c r="RQU31" s="8"/>
      <c r="RQV31" s="13"/>
      <c r="RQW31" s="13"/>
      <c r="RQX31" s="14"/>
      <c r="RQY31" s="15"/>
      <c r="RQZ31" s="13"/>
      <c r="RRA31" s="9"/>
      <c r="RRB31" s="8"/>
      <c r="RRC31" s="8"/>
      <c r="RRD31" s="13"/>
      <c r="RRE31" s="13"/>
      <c r="RRF31" s="14"/>
      <c r="RRG31" s="15"/>
      <c r="RRH31" s="13"/>
      <c r="RRI31" s="9"/>
      <c r="RRJ31" s="8"/>
      <c r="RRK31" s="8"/>
      <c r="RRL31" s="13"/>
      <c r="RRM31" s="13"/>
      <c r="RRN31" s="14"/>
      <c r="RRO31" s="15"/>
      <c r="RRP31" s="13"/>
      <c r="RRQ31" s="9"/>
      <c r="RRR31" s="8"/>
      <c r="RRS31" s="8"/>
      <c r="RRT31" s="13"/>
      <c r="RRU31" s="13"/>
      <c r="RRV31" s="14"/>
      <c r="RRW31" s="15"/>
      <c r="RRX31" s="13"/>
      <c r="RRY31" s="9"/>
      <c r="RRZ31" s="8"/>
      <c r="RSA31" s="8"/>
      <c r="RSB31" s="13"/>
      <c r="RSC31" s="13"/>
      <c r="RSD31" s="14"/>
      <c r="RSE31" s="15"/>
      <c r="RSF31" s="13"/>
      <c r="RSG31" s="9"/>
      <c r="RSH31" s="8"/>
      <c r="RSI31" s="8"/>
      <c r="RSJ31" s="13"/>
      <c r="RSK31" s="13"/>
      <c r="RSL31" s="14"/>
      <c r="RSM31" s="15"/>
      <c r="RSN31" s="13"/>
      <c r="RSO31" s="9"/>
      <c r="RSP31" s="8"/>
      <c r="RSQ31" s="8"/>
      <c r="RSR31" s="13"/>
      <c r="RSS31" s="13"/>
      <c r="RST31" s="14"/>
      <c r="RSU31" s="15"/>
      <c r="RSV31" s="13"/>
      <c r="RSW31" s="9"/>
      <c r="RSX31" s="8"/>
      <c r="RSY31" s="8"/>
      <c r="RSZ31" s="13"/>
      <c r="RTA31" s="13"/>
      <c r="RTB31" s="14"/>
      <c r="RTC31" s="15"/>
      <c r="RTD31" s="13"/>
      <c r="RTE31" s="9"/>
      <c r="RTF31" s="8"/>
      <c r="RTG31" s="8"/>
      <c r="RTH31" s="13"/>
      <c r="RTI31" s="13"/>
      <c r="RTJ31" s="14"/>
      <c r="RTK31" s="15"/>
      <c r="RTL31" s="13"/>
      <c r="RTM31" s="9"/>
      <c r="RTN31" s="8"/>
      <c r="RTO31" s="8"/>
      <c r="RTP31" s="13"/>
      <c r="RTQ31" s="13"/>
      <c r="RTR31" s="14"/>
      <c r="RTS31" s="15"/>
      <c r="RTT31" s="13"/>
      <c r="RTU31" s="9"/>
      <c r="RTV31" s="8"/>
      <c r="RTW31" s="8"/>
      <c r="RTX31" s="13"/>
      <c r="RTY31" s="13"/>
      <c r="RTZ31" s="14"/>
      <c r="RUA31" s="15"/>
      <c r="RUB31" s="13"/>
      <c r="RUC31" s="9"/>
      <c r="RUD31" s="8"/>
      <c r="RUE31" s="8"/>
      <c r="RUF31" s="13"/>
      <c r="RUG31" s="13"/>
      <c r="RUH31" s="14"/>
      <c r="RUI31" s="15"/>
      <c r="RUJ31" s="13"/>
      <c r="RUK31" s="9"/>
      <c r="RUL31" s="8"/>
      <c r="RUM31" s="8"/>
      <c r="RUN31" s="13"/>
      <c r="RUO31" s="13"/>
      <c r="RUP31" s="14"/>
      <c r="RUQ31" s="15"/>
      <c r="RUR31" s="13"/>
      <c r="RUS31" s="9"/>
      <c r="RUT31" s="8"/>
      <c r="RUU31" s="8"/>
      <c r="RUV31" s="13"/>
      <c r="RUW31" s="13"/>
      <c r="RUX31" s="14"/>
      <c r="RUY31" s="15"/>
      <c r="RUZ31" s="13"/>
      <c r="RVA31" s="9"/>
      <c r="RVB31" s="8"/>
      <c r="RVC31" s="8"/>
      <c r="RVD31" s="13"/>
      <c r="RVE31" s="13"/>
      <c r="RVF31" s="14"/>
      <c r="RVG31" s="15"/>
      <c r="RVH31" s="13"/>
      <c r="RVI31" s="9"/>
      <c r="RVJ31" s="8"/>
      <c r="RVK31" s="8"/>
      <c r="RVL31" s="13"/>
      <c r="RVM31" s="13"/>
      <c r="RVN31" s="14"/>
      <c r="RVO31" s="15"/>
      <c r="RVP31" s="13"/>
      <c r="RVQ31" s="9"/>
      <c r="RVR31" s="8"/>
      <c r="RVS31" s="8"/>
      <c r="RVT31" s="13"/>
      <c r="RVU31" s="13"/>
      <c r="RVV31" s="14"/>
      <c r="RVW31" s="15"/>
      <c r="RVX31" s="13"/>
      <c r="RVY31" s="9"/>
      <c r="RVZ31" s="8"/>
      <c r="RWA31" s="8"/>
      <c r="RWB31" s="13"/>
      <c r="RWC31" s="13"/>
      <c r="RWD31" s="14"/>
      <c r="RWE31" s="15"/>
      <c r="RWF31" s="13"/>
      <c r="RWG31" s="9"/>
      <c r="RWH31" s="8"/>
      <c r="RWI31" s="8"/>
      <c r="RWJ31" s="13"/>
      <c r="RWK31" s="13"/>
      <c r="RWL31" s="14"/>
      <c r="RWM31" s="15"/>
      <c r="RWN31" s="13"/>
      <c r="RWO31" s="9"/>
      <c r="RWP31" s="8"/>
      <c r="RWQ31" s="8"/>
      <c r="RWR31" s="13"/>
      <c r="RWS31" s="13"/>
      <c r="RWT31" s="14"/>
      <c r="RWU31" s="15"/>
      <c r="RWV31" s="13"/>
      <c r="RWW31" s="9"/>
      <c r="RWX31" s="8"/>
      <c r="RWY31" s="8"/>
      <c r="RWZ31" s="13"/>
      <c r="RXA31" s="13"/>
      <c r="RXB31" s="14"/>
      <c r="RXC31" s="15"/>
      <c r="RXD31" s="13"/>
      <c r="RXE31" s="9"/>
      <c r="RXF31" s="8"/>
      <c r="RXG31" s="8"/>
      <c r="RXH31" s="13"/>
      <c r="RXI31" s="13"/>
      <c r="RXJ31" s="14"/>
      <c r="RXK31" s="15"/>
      <c r="RXL31" s="13"/>
      <c r="RXM31" s="9"/>
      <c r="RXN31" s="8"/>
      <c r="RXO31" s="8"/>
      <c r="RXP31" s="13"/>
      <c r="RXQ31" s="13"/>
      <c r="RXR31" s="14"/>
      <c r="RXS31" s="15"/>
      <c r="RXT31" s="13"/>
      <c r="RXU31" s="9"/>
      <c r="RXV31" s="8"/>
      <c r="RXW31" s="8"/>
      <c r="RXX31" s="13"/>
      <c r="RXY31" s="13"/>
      <c r="RXZ31" s="14"/>
      <c r="RYA31" s="15"/>
      <c r="RYB31" s="13"/>
      <c r="RYC31" s="9"/>
      <c r="RYD31" s="8"/>
      <c r="RYE31" s="8"/>
      <c r="RYF31" s="13"/>
      <c r="RYG31" s="13"/>
      <c r="RYH31" s="14"/>
      <c r="RYI31" s="15"/>
      <c r="RYJ31" s="13"/>
      <c r="RYK31" s="9"/>
      <c r="RYL31" s="8"/>
      <c r="RYM31" s="8"/>
      <c r="RYN31" s="13"/>
      <c r="RYO31" s="13"/>
      <c r="RYP31" s="14"/>
      <c r="RYQ31" s="15"/>
      <c r="RYR31" s="13"/>
      <c r="RYS31" s="9"/>
      <c r="RYT31" s="8"/>
      <c r="RYU31" s="8"/>
      <c r="RYV31" s="13"/>
      <c r="RYW31" s="13"/>
      <c r="RYX31" s="14"/>
      <c r="RYY31" s="15"/>
      <c r="RYZ31" s="13"/>
      <c r="RZA31" s="9"/>
      <c r="RZB31" s="8"/>
      <c r="RZC31" s="8"/>
      <c r="RZD31" s="13"/>
      <c r="RZE31" s="13"/>
      <c r="RZF31" s="14"/>
      <c r="RZG31" s="15"/>
      <c r="RZH31" s="13"/>
      <c r="RZI31" s="9"/>
      <c r="RZJ31" s="8"/>
      <c r="RZK31" s="8"/>
      <c r="RZL31" s="13"/>
      <c r="RZM31" s="13"/>
      <c r="RZN31" s="14"/>
      <c r="RZO31" s="15"/>
      <c r="RZP31" s="13"/>
      <c r="RZQ31" s="9"/>
      <c r="RZR31" s="8"/>
      <c r="RZS31" s="8"/>
      <c r="RZT31" s="13"/>
      <c r="RZU31" s="13"/>
      <c r="RZV31" s="14"/>
      <c r="RZW31" s="15"/>
      <c r="RZX31" s="13"/>
      <c r="RZY31" s="9"/>
      <c r="RZZ31" s="8"/>
      <c r="SAA31" s="8"/>
      <c r="SAB31" s="13"/>
      <c r="SAC31" s="13"/>
      <c r="SAD31" s="14"/>
      <c r="SAE31" s="15"/>
      <c r="SAF31" s="13"/>
      <c r="SAG31" s="9"/>
      <c r="SAH31" s="8"/>
      <c r="SAI31" s="8"/>
      <c r="SAJ31" s="13"/>
      <c r="SAK31" s="13"/>
      <c r="SAL31" s="14"/>
      <c r="SAM31" s="15"/>
      <c r="SAN31" s="13"/>
      <c r="SAO31" s="9"/>
      <c r="SAP31" s="8"/>
      <c r="SAQ31" s="8"/>
      <c r="SAR31" s="13"/>
      <c r="SAS31" s="13"/>
      <c r="SAT31" s="14"/>
      <c r="SAU31" s="15"/>
      <c r="SAV31" s="13"/>
      <c r="SAW31" s="9"/>
      <c r="SAX31" s="8"/>
      <c r="SAY31" s="8"/>
      <c r="SAZ31" s="13"/>
      <c r="SBA31" s="13"/>
      <c r="SBB31" s="14"/>
      <c r="SBC31" s="15"/>
      <c r="SBD31" s="13"/>
      <c r="SBE31" s="9"/>
      <c r="SBF31" s="8"/>
      <c r="SBG31" s="8"/>
      <c r="SBH31" s="13"/>
      <c r="SBI31" s="13"/>
      <c r="SBJ31" s="14"/>
      <c r="SBK31" s="15"/>
      <c r="SBL31" s="13"/>
      <c r="SBM31" s="9"/>
      <c r="SBN31" s="8"/>
      <c r="SBO31" s="8"/>
      <c r="SBP31" s="13"/>
      <c r="SBQ31" s="13"/>
      <c r="SBR31" s="14"/>
      <c r="SBS31" s="15"/>
      <c r="SBT31" s="13"/>
      <c r="SBU31" s="9"/>
      <c r="SBV31" s="8"/>
      <c r="SBW31" s="8"/>
      <c r="SBX31" s="13"/>
      <c r="SBY31" s="13"/>
      <c r="SBZ31" s="14"/>
      <c r="SCA31" s="15"/>
      <c r="SCB31" s="13"/>
      <c r="SCC31" s="9"/>
      <c r="SCD31" s="8"/>
      <c r="SCE31" s="8"/>
      <c r="SCF31" s="13"/>
      <c r="SCG31" s="13"/>
      <c r="SCH31" s="14"/>
      <c r="SCI31" s="15"/>
      <c r="SCJ31" s="13"/>
      <c r="SCK31" s="9"/>
      <c r="SCL31" s="8"/>
      <c r="SCM31" s="8"/>
      <c r="SCN31" s="13"/>
      <c r="SCO31" s="13"/>
      <c r="SCP31" s="14"/>
      <c r="SCQ31" s="15"/>
      <c r="SCR31" s="13"/>
      <c r="SCS31" s="9"/>
      <c r="SCT31" s="8"/>
      <c r="SCU31" s="8"/>
      <c r="SCV31" s="13"/>
      <c r="SCW31" s="13"/>
      <c r="SCX31" s="14"/>
      <c r="SCY31" s="15"/>
      <c r="SCZ31" s="13"/>
      <c r="SDA31" s="9"/>
      <c r="SDB31" s="8"/>
      <c r="SDC31" s="8"/>
      <c r="SDD31" s="13"/>
      <c r="SDE31" s="13"/>
      <c r="SDF31" s="14"/>
      <c r="SDG31" s="15"/>
      <c r="SDH31" s="13"/>
      <c r="SDI31" s="9"/>
      <c r="SDJ31" s="8"/>
      <c r="SDK31" s="8"/>
      <c r="SDL31" s="13"/>
      <c r="SDM31" s="13"/>
      <c r="SDN31" s="14"/>
      <c r="SDO31" s="15"/>
      <c r="SDP31" s="13"/>
      <c r="SDQ31" s="9"/>
      <c r="SDR31" s="8"/>
      <c r="SDS31" s="8"/>
      <c r="SDT31" s="13"/>
      <c r="SDU31" s="13"/>
      <c r="SDV31" s="14"/>
      <c r="SDW31" s="15"/>
      <c r="SDX31" s="13"/>
      <c r="SDY31" s="9"/>
      <c r="SDZ31" s="8"/>
      <c r="SEA31" s="8"/>
      <c r="SEB31" s="13"/>
      <c r="SEC31" s="13"/>
      <c r="SED31" s="14"/>
      <c r="SEE31" s="15"/>
      <c r="SEF31" s="13"/>
      <c r="SEG31" s="9"/>
      <c r="SEH31" s="8"/>
      <c r="SEI31" s="8"/>
      <c r="SEJ31" s="13"/>
      <c r="SEK31" s="13"/>
      <c r="SEL31" s="14"/>
      <c r="SEM31" s="15"/>
      <c r="SEN31" s="13"/>
      <c r="SEO31" s="9"/>
      <c r="SEP31" s="8"/>
      <c r="SEQ31" s="8"/>
      <c r="SER31" s="13"/>
      <c r="SES31" s="13"/>
      <c r="SET31" s="14"/>
      <c r="SEU31" s="15"/>
      <c r="SEV31" s="13"/>
      <c r="SEW31" s="9"/>
      <c r="SEX31" s="8"/>
      <c r="SEY31" s="8"/>
      <c r="SEZ31" s="13"/>
      <c r="SFA31" s="13"/>
      <c r="SFB31" s="14"/>
      <c r="SFC31" s="15"/>
      <c r="SFD31" s="13"/>
      <c r="SFE31" s="9"/>
      <c r="SFF31" s="8"/>
      <c r="SFG31" s="8"/>
      <c r="SFH31" s="13"/>
      <c r="SFI31" s="13"/>
      <c r="SFJ31" s="14"/>
      <c r="SFK31" s="15"/>
      <c r="SFL31" s="13"/>
      <c r="SFM31" s="9"/>
      <c r="SFN31" s="8"/>
      <c r="SFO31" s="8"/>
      <c r="SFP31" s="13"/>
      <c r="SFQ31" s="13"/>
      <c r="SFR31" s="14"/>
      <c r="SFS31" s="15"/>
      <c r="SFT31" s="13"/>
      <c r="SFU31" s="9"/>
      <c r="SFV31" s="8"/>
      <c r="SFW31" s="8"/>
      <c r="SFX31" s="13"/>
      <c r="SFY31" s="13"/>
      <c r="SFZ31" s="14"/>
      <c r="SGA31" s="15"/>
      <c r="SGB31" s="13"/>
      <c r="SGC31" s="9"/>
      <c r="SGD31" s="8"/>
      <c r="SGE31" s="8"/>
      <c r="SGF31" s="13"/>
      <c r="SGG31" s="13"/>
      <c r="SGH31" s="14"/>
      <c r="SGI31" s="15"/>
      <c r="SGJ31" s="13"/>
      <c r="SGK31" s="9"/>
      <c r="SGL31" s="8"/>
      <c r="SGM31" s="8"/>
      <c r="SGN31" s="13"/>
      <c r="SGO31" s="13"/>
      <c r="SGP31" s="14"/>
      <c r="SGQ31" s="15"/>
      <c r="SGR31" s="13"/>
      <c r="SGS31" s="9"/>
      <c r="SGT31" s="8"/>
      <c r="SGU31" s="8"/>
      <c r="SGV31" s="13"/>
      <c r="SGW31" s="13"/>
      <c r="SGX31" s="14"/>
      <c r="SGY31" s="15"/>
      <c r="SGZ31" s="13"/>
      <c r="SHA31" s="9"/>
      <c r="SHB31" s="8"/>
      <c r="SHC31" s="8"/>
      <c r="SHD31" s="13"/>
      <c r="SHE31" s="13"/>
      <c r="SHF31" s="14"/>
      <c r="SHG31" s="15"/>
      <c r="SHH31" s="13"/>
      <c r="SHI31" s="9"/>
      <c r="SHJ31" s="8"/>
      <c r="SHK31" s="8"/>
      <c r="SHL31" s="13"/>
      <c r="SHM31" s="13"/>
      <c r="SHN31" s="14"/>
      <c r="SHO31" s="15"/>
      <c r="SHP31" s="13"/>
      <c r="SHQ31" s="9"/>
      <c r="SHR31" s="8"/>
      <c r="SHS31" s="8"/>
      <c r="SHT31" s="13"/>
      <c r="SHU31" s="13"/>
      <c r="SHV31" s="14"/>
      <c r="SHW31" s="15"/>
      <c r="SHX31" s="13"/>
      <c r="SHY31" s="9"/>
      <c r="SHZ31" s="8"/>
      <c r="SIA31" s="8"/>
      <c r="SIB31" s="13"/>
      <c r="SIC31" s="13"/>
      <c r="SID31" s="14"/>
      <c r="SIE31" s="15"/>
      <c r="SIF31" s="13"/>
      <c r="SIG31" s="9"/>
      <c r="SIH31" s="8"/>
      <c r="SII31" s="8"/>
      <c r="SIJ31" s="13"/>
      <c r="SIK31" s="13"/>
      <c r="SIL31" s="14"/>
      <c r="SIM31" s="15"/>
      <c r="SIN31" s="13"/>
      <c r="SIO31" s="9"/>
      <c r="SIP31" s="8"/>
      <c r="SIQ31" s="8"/>
      <c r="SIR31" s="13"/>
      <c r="SIS31" s="13"/>
      <c r="SIT31" s="14"/>
      <c r="SIU31" s="15"/>
      <c r="SIV31" s="13"/>
      <c r="SIW31" s="9"/>
      <c r="SIX31" s="8"/>
      <c r="SIY31" s="8"/>
      <c r="SIZ31" s="13"/>
      <c r="SJA31" s="13"/>
      <c r="SJB31" s="14"/>
      <c r="SJC31" s="15"/>
      <c r="SJD31" s="13"/>
      <c r="SJE31" s="9"/>
      <c r="SJF31" s="8"/>
      <c r="SJG31" s="8"/>
      <c r="SJH31" s="13"/>
      <c r="SJI31" s="13"/>
      <c r="SJJ31" s="14"/>
      <c r="SJK31" s="15"/>
      <c r="SJL31" s="13"/>
      <c r="SJM31" s="9"/>
      <c r="SJN31" s="8"/>
      <c r="SJO31" s="8"/>
      <c r="SJP31" s="13"/>
      <c r="SJQ31" s="13"/>
      <c r="SJR31" s="14"/>
      <c r="SJS31" s="15"/>
      <c r="SJT31" s="13"/>
      <c r="SJU31" s="9"/>
      <c r="SJV31" s="8"/>
      <c r="SJW31" s="8"/>
      <c r="SJX31" s="13"/>
      <c r="SJY31" s="13"/>
      <c r="SJZ31" s="14"/>
      <c r="SKA31" s="15"/>
      <c r="SKB31" s="13"/>
      <c r="SKC31" s="9"/>
      <c r="SKD31" s="8"/>
      <c r="SKE31" s="8"/>
      <c r="SKF31" s="13"/>
      <c r="SKG31" s="13"/>
      <c r="SKH31" s="14"/>
      <c r="SKI31" s="15"/>
      <c r="SKJ31" s="13"/>
      <c r="SKK31" s="9"/>
      <c r="SKL31" s="8"/>
      <c r="SKM31" s="8"/>
      <c r="SKN31" s="13"/>
      <c r="SKO31" s="13"/>
      <c r="SKP31" s="14"/>
      <c r="SKQ31" s="15"/>
      <c r="SKR31" s="13"/>
      <c r="SKS31" s="9"/>
      <c r="SKT31" s="8"/>
      <c r="SKU31" s="8"/>
      <c r="SKV31" s="13"/>
      <c r="SKW31" s="13"/>
      <c r="SKX31" s="14"/>
      <c r="SKY31" s="15"/>
      <c r="SKZ31" s="13"/>
      <c r="SLA31" s="9"/>
      <c r="SLB31" s="8"/>
      <c r="SLC31" s="8"/>
      <c r="SLD31" s="13"/>
      <c r="SLE31" s="13"/>
      <c r="SLF31" s="14"/>
      <c r="SLG31" s="15"/>
      <c r="SLH31" s="13"/>
      <c r="SLI31" s="9"/>
      <c r="SLJ31" s="8"/>
      <c r="SLK31" s="8"/>
      <c r="SLL31" s="13"/>
      <c r="SLM31" s="13"/>
      <c r="SLN31" s="14"/>
      <c r="SLO31" s="15"/>
      <c r="SLP31" s="13"/>
      <c r="SLQ31" s="9"/>
      <c r="SLR31" s="8"/>
      <c r="SLS31" s="8"/>
      <c r="SLT31" s="13"/>
      <c r="SLU31" s="13"/>
      <c r="SLV31" s="14"/>
      <c r="SLW31" s="15"/>
      <c r="SLX31" s="13"/>
      <c r="SLY31" s="9"/>
      <c r="SLZ31" s="8"/>
      <c r="SMA31" s="8"/>
      <c r="SMB31" s="13"/>
      <c r="SMC31" s="13"/>
      <c r="SMD31" s="14"/>
      <c r="SME31" s="15"/>
      <c r="SMF31" s="13"/>
      <c r="SMG31" s="9"/>
      <c r="SMH31" s="8"/>
      <c r="SMI31" s="8"/>
      <c r="SMJ31" s="13"/>
      <c r="SMK31" s="13"/>
      <c r="SML31" s="14"/>
      <c r="SMM31" s="15"/>
      <c r="SMN31" s="13"/>
      <c r="SMO31" s="9"/>
      <c r="SMP31" s="8"/>
      <c r="SMQ31" s="8"/>
      <c r="SMR31" s="13"/>
      <c r="SMS31" s="13"/>
      <c r="SMT31" s="14"/>
      <c r="SMU31" s="15"/>
      <c r="SMV31" s="13"/>
      <c r="SMW31" s="9"/>
      <c r="SMX31" s="8"/>
      <c r="SMY31" s="8"/>
      <c r="SMZ31" s="13"/>
      <c r="SNA31" s="13"/>
      <c r="SNB31" s="14"/>
      <c r="SNC31" s="15"/>
      <c r="SND31" s="13"/>
      <c r="SNE31" s="9"/>
      <c r="SNF31" s="8"/>
      <c r="SNG31" s="8"/>
      <c r="SNH31" s="13"/>
      <c r="SNI31" s="13"/>
      <c r="SNJ31" s="14"/>
      <c r="SNK31" s="15"/>
      <c r="SNL31" s="13"/>
      <c r="SNM31" s="9"/>
      <c r="SNN31" s="8"/>
      <c r="SNO31" s="8"/>
      <c r="SNP31" s="13"/>
      <c r="SNQ31" s="13"/>
      <c r="SNR31" s="14"/>
      <c r="SNS31" s="15"/>
      <c r="SNT31" s="13"/>
      <c r="SNU31" s="9"/>
      <c r="SNV31" s="8"/>
      <c r="SNW31" s="8"/>
      <c r="SNX31" s="13"/>
      <c r="SNY31" s="13"/>
      <c r="SNZ31" s="14"/>
      <c r="SOA31" s="15"/>
      <c r="SOB31" s="13"/>
      <c r="SOC31" s="9"/>
      <c r="SOD31" s="8"/>
      <c r="SOE31" s="8"/>
      <c r="SOF31" s="13"/>
      <c r="SOG31" s="13"/>
      <c r="SOH31" s="14"/>
      <c r="SOI31" s="15"/>
      <c r="SOJ31" s="13"/>
      <c r="SOK31" s="9"/>
      <c r="SOL31" s="8"/>
      <c r="SOM31" s="8"/>
      <c r="SON31" s="13"/>
      <c r="SOO31" s="13"/>
      <c r="SOP31" s="14"/>
      <c r="SOQ31" s="15"/>
      <c r="SOR31" s="13"/>
      <c r="SOS31" s="9"/>
      <c r="SOT31" s="8"/>
      <c r="SOU31" s="8"/>
      <c r="SOV31" s="13"/>
      <c r="SOW31" s="13"/>
      <c r="SOX31" s="14"/>
      <c r="SOY31" s="15"/>
      <c r="SOZ31" s="13"/>
      <c r="SPA31" s="9"/>
      <c r="SPB31" s="8"/>
      <c r="SPC31" s="8"/>
      <c r="SPD31" s="13"/>
      <c r="SPE31" s="13"/>
      <c r="SPF31" s="14"/>
      <c r="SPG31" s="15"/>
      <c r="SPH31" s="13"/>
      <c r="SPI31" s="9"/>
      <c r="SPJ31" s="8"/>
      <c r="SPK31" s="8"/>
      <c r="SPL31" s="13"/>
      <c r="SPM31" s="13"/>
      <c r="SPN31" s="14"/>
      <c r="SPO31" s="15"/>
      <c r="SPP31" s="13"/>
      <c r="SPQ31" s="9"/>
      <c r="SPR31" s="8"/>
      <c r="SPS31" s="8"/>
      <c r="SPT31" s="13"/>
      <c r="SPU31" s="13"/>
      <c r="SPV31" s="14"/>
      <c r="SPW31" s="15"/>
      <c r="SPX31" s="13"/>
      <c r="SPY31" s="9"/>
      <c r="SPZ31" s="8"/>
      <c r="SQA31" s="8"/>
      <c r="SQB31" s="13"/>
      <c r="SQC31" s="13"/>
      <c r="SQD31" s="14"/>
      <c r="SQE31" s="15"/>
      <c r="SQF31" s="13"/>
      <c r="SQG31" s="9"/>
      <c r="SQH31" s="8"/>
      <c r="SQI31" s="8"/>
      <c r="SQJ31" s="13"/>
      <c r="SQK31" s="13"/>
      <c r="SQL31" s="14"/>
      <c r="SQM31" s="15"/>
      <c r="SQN31" s="13"/>
      <c r="SQO31" s="9"/>
      <c r="SQP31" s="8"/>
      <c r="SQQ31" s="8"/>
      <c r="SQR31" s="13"/>
      <c r="SQS31" s="13"/>
      <c r="SQT31" s="14"/>
      <c r="SQU31" s="15"/>
      <c r="SQV31" s="13"/>
      <c r="SQW31" s="9"/>
      <c r="SQX31" s="8"/>
      <c r="SQY31" s="8"/>
      <c r="SQZ31" s="13"/>
      <c r="SRA31" s="13"/>
      <c r="SRB31" s="14"/>
      <c r="SRC31" s="15"/>
      <c r="SRD31" s="13"/>
      <c r="SRE31" s="9"/>
      <c r="SRF31" s="8"/>
      <c r="SRG31" s="8"/>
      <c r="SRH31" s="13"/>
      <c r="SRI31" s="13"/>
      <c r="SRJ31" s="14"/>
      <c r="SRK31" s="15"/>
      <c r="SRL31" s="13"/>
      <c r="SRM31" s="9"/>
      <c r="SRN31" s="8"/>
      <c r="SRO31" s="8"/>
      <c r="SRP31" s="13"/>
      <c r="SRQ31" s="13"/>
      <c r="SRR31" s="14"/>
      <c r="SRS31" s="15"/>
      <c r="SRT31" s="13"/>
      <c r="SRU31" s="9"/>
      <c r="SRV31" s="8"/>
      <c r="SRW31" s="8"/>
      <c r="SRX31" s="13"/>
      <c r="SRY31" s="13"/>
      <c r="SRZ31" s="14"/>
      <c r="SSA31" s="15"/>
      <c r="SSB31" s="13"/>
      <c r="SSC31" s="9"/>
      <c r="SSD31" s="8"/>
      <c r="SSE31" s="8"/>
      <c r="SSF31" s="13"/>
      <c r="SSG31" s="13"/>
      <c r="SSH31" s="14"/>
      <c r="SSI31" s="15"/>
      <c r="SSJ31" s="13"/>
      <c r="SSK31" s="9"/>
      <c r="SSL31" s="8"/>
      <c r="SSM31" s="8"/>
      <c r="SSN31" s="13"/>
      <c r="SSO31" s="13"/>
      <c r="SSP31" s="14"/>
      <c r="SSQ31" s="15"/>
      <c r="SSR31" s="13"/>
      <c r="SSS31" s="9"/>
      <c r="SST31" s="8"/>
      <c r="SSU31" s="8"/>
      <c r="SSV31" s="13"/>
      <c r="SSW31" s="13"/>
      <c r="SSX31" s="14"/>
      <c r="SSY31" s="15"/>
      <c r="SSZ31" s="13"/>
      <c r="STA31" s="9"/>
      <c r="STB31" s="8"/>
      <c r="STC31" s="8"/>
      <c r="STD31" s="13"/>
      <c r="STE31" s="13"/>
      <c r="STF31" s="14"/>
      <c r="STG31" s="15"/>
      <c r="STH31" s="13"/>
      <c r="STI31" s="9"/>
      <c r="STJ31" s="8"/>
      <c r="STK31" s="8"/>
      <c r="STL31" s="13"/>
      <c r="STM31" s="13"/>
      <c r="STN31" s="14"/>
      <c r="STO31" s="15"/>
      <c r="STP31" s="13"/>
      <c r="STQ31" s="9"/>
      <c r="STR31" s="8"/>
      <c r="STS31" s="8"/>
      <c r="STT31" s="13"/>
      <c r="STU31" s="13"/>
      <c r="STV31" s="14"/>
      <c r="STW31" s="15"/>
      <c r="STX31" s="13"/>
      <c r="STY31" s="9"/>
      <c r="STZ31" s="8"/>
      <c r="SUA31" s="8"/>
      <c r="SUB31" s="13"/>
      <c r="SUC31" s="13"/>
      <c r="SUD31" s="14"/>
      <c r="SUE31" s="15"/>
      <c r="SUF31" s="13"/>
      <c r="SUG31" s="9"/>
      <c r="SUH31" s="8"/>
      <c r="SUI31" s="8"/>
      <c r="SUJ31" s="13"/>
      <c r="SUK31" s="13"/>
      <c r="SUL31" s="14"/>
      <c r="SUM31" s="15"/>
      <c r="SUN31" s="13"/>
      <c r="SUO31" s="9"/>
      <c r="SUP31" s="8"/>
      <c r="SUQ31" s="8"/>
      <c r="SUR31" s="13"/>
      <c r="SUS31" s="13"/>
      <c r="SUT31" s="14"/>
      <c r="SUU31" s="15"/>
      <c r="SUV31" s="13"/>
      <c r="SUW31" s="9"/>
      <c r="SUX31" s="8"/>
      <c r="SUY31" s="8"/>
      <c r="SUZ31" s="13"/>
      <c r="SVA31" s="13"/>
      <c r="SVB31" s="14"/>
      <c r="SVC31" s="15"/>
      <c r="SVD31" s="13"/>
      <c r="SVE31" s="9"/>
      <c r="SVF31" s="8"/>
      <c r="SVG31" s="8"/>
      <c r="SVH31" s="13"/>
      <c r="SVI31" s="13"/>
      <c r="SVJ31" s="14"/>
      <c r="SVK31" s="15"/>
      <c r="SVL31" s="13"/>
      <c r="SVM31" s="9"/>
      <c r="SVN31" s="8"/>
      <c r="SVO31" s="8"/>
      <c r="SVP31" s="13"/>
      <c r="SVQ31" s="13"/>
      <c r="SVR31" s="14"/>
      <c r="SVS31" s="15"/>
      <c r="SVT31" s="13"/>
      <c r="SVU31" s="9"/>
      <c r="SVV31" s="8"/>
      <c r="SVW31" s="8"/>
      <c r="SVX31" s="13"/>
      <c r="SVY31" s="13"/>
      <c r="SVZ31" s="14"/>
      <c r="SWA31" s="15"/>
      <c r="SWB31" s="13"/>
      <c r="SWC31" s="9"/>
      <c r="SWD31" s="8"/>
      <c r="SWE31" s="8"/>
      <c r="SWF31" s="13"/>
      <c r="SWG31" s="13"/>
      <c r="SWH31" s="14"/>
      <c r="SWI31" s="15"/>
      <c r="SWJ31" s="13"/>
      <c r="SWK31" s="9"/>
      <c r="SWL31" s="8"/>
      <c r="SWM31" s="8"/>
      <c r="SWN31" s="13"/>
      <c r="SWO31" s="13"/>
      <c r="SWP31" s="14"/>
      <c r="SWQ31" s="15"/>
      <c r="SWR31" s="13"/>
      <c r="SWS31" s="9"/>
      <c r="SWT31" s="8"/>
      <c r="SWU31" s="8"/>
      <c r="SWV31" s="13"/>
      <c r="SWW31" s="13"/>
      <c r="SWX31" s="14"/>
      <c r="SWY31" s="15"/>
      <c r="SWZ31" s="13"/>
      <c r="SXA31" s="9"/>
      <c r="SXB31" s="8"/>
      <c r="SXC31" s="8"/>
      <c r="SXD31" s="13"/>
      <c r="SXE31" s="13"/>
      <c r="SXF31" s="14"/>
      <c r="SXG31" s="15"/>
      <c r="SXH31" s="13"/>
      <c r="SXI31" s="9"/>
      <c r="SXJ31" s="8"/>
      <c r="SXK31" s="8"/>
      <c r="SXL31" s="13"/>
      <c r="SXM31" s="13"/>
      <c r="SXN31" s="14"/>
      <c r="SXO31" s="15"/>
      <c r="SXP31" s="13"/>
      <c r="SXQ31" s="9"/>
      <c r="SXR31" s="8"/>
      <c r="SXS31" s="8"/>
      <c r="SXT31" s="13"/>
      <c r="SXU31" s="13"/>
      <c r="SXV31" s="14"/>
      <c r="SXW31" s="15"/>
      <c r="SXX31" s="13"/>
      <c r="SXY31" s="9"/>
      <c r="SXZ31" s="8"/>
      <c r="SYA31" s="8"/>
      <c r="SYB31" s="13"/>
      <c r="SYC31" s="13"/>
      <c r="SYD31" s="14"/>
      <c r="SYE31" s="15"/>
      <c r="SYF31" s="13"/>
      <c r="SYG31" s="9"/>
      <c r="SYH31" s="8"/>
      <c r="SYI31" s="8"/>
      <c r="SYJ31" s="13"/>
      <c r="SYK31" s="13"/>
      <c r="SYL31" s="14"/>
      <c r="SYM31" s="15"/>
      <c r="SYN31" s="13"/>
      <c r="SYO31" s="9"/>
      <c r="SYP31" s="8"/>
      <c r="SYQ31" s="8"/>
      <c r="SYR31" s="13"/>
      <c r="SYS31" s="13"/>
      <c r="SYT31" s="14"/>
      <c r="SYU31" s="15"/>
      <c r="SYV31" s="13"/>
      <c r="SYW31" s="9"/>
      <c r="SYX31" s="8"/>
      <c r="SYY31" s="8"/>
      <c r="SYZ31" s="13"/>
      <c r="SZA31" s="13"/>
      <c r="SZB31" s="14"/>
      <c r="SZC31" s="15"/>
      <c r="SZD31" s="13"/>
      <c r="SZE31" s="9"/>
      <c r="SZF31" s="8"/>
      <c r="SZG31" s="8"/>
      <c r="SZH31" s="13"/>
      <c r="SZI31" s="13"/>
      <c r="SZJ31" s="14"/>
      <c r="SZK31" s="15"/>
      <c r="SZL31" s="13"/>
      <c r="SZM31" s="9"/>
      <c r="SZN31" s="8"/>
      <c r="SZO31" s="8"/>
      <c r="SZP31" s="13"/>
      <c r="SZQ31" s="13"/>
      <c r="SZR31" s="14"/>
      <c r="SZS31" s="15"/>
      <c r="SZT31" s="13"/>
      <c r="SZU31" s="9"/>
      <c r="SZV31" s="8"/>
      <c r="SZW31" s="8"/>
      <c r="SZX31" s="13"/>
      <c r="SZY31" s="13"/>
      <c r="SZZ31" s="14"/>
      <c r="TAA31" s="15"/>
      <c r="TAB31" s="13"/>
      <c r="TAC31" s="9"/>
      <c r="TAD31" s="8"/>
      <c r="TAE31" s="8"/>
      <c r="TAF31" s="13"/>
      <c r="TAG31" s="13"/>
      <c r="TAH31" s="14"/>
      <c r="TAI31" s="15"/>
      <c r="TAJ31" s="13"/>
      <c r="TAK31" s="9"/>
      <c r="TAL31" s="8"/>
      <c r="TAM31" s="8"/>
      <c r="TAN31" s="13"/>
      <c r="TAO31" s="13"/>
      <c r="TAP31" s="14"/>
      <c r="TAQ31" s="15"/>
      <c r="TAR31" s="13"/>
      <c r="TAS31" s="9"/>
      <c r="TAT31" s="8"/>
      <c r="TAU31" s="8"/>
      <c r="TAV31" s="13"/>
      <c r="TAW31" s="13"/>
      <c r="TAX31" s="14"/>
      <c r="TAY31" s="15"/>
      <c r="TAZ31" s="13"/>
      <c r="TBA31" s="9"/>
      <c r="TBB31" s="8"/>
      <c r="TBC31" s="8"/>
      <c r="TBD31" s="13"/>
      <c r="TBE31" s="13"/>
      <c r="TBF31" s="14"/>
      <c r="TBG31" s="15"/>
      <c r="TBH31" s="13"/>
      <c r="TBI31" s="9"/>
      <c r="TBJ31" s="8"/>
      <c r="TBK31" s="8"/>
      <c r="TBL31" s="13"/>
      <c r="TBM31" s="13"/>
      <c r="TBN31" s="14"/>
      <c r="TBO31" s="15"/>
      <c r="TBP31" s="13"/>
      <c r="TBQ31" s="9"/>
      <c r="TBR31" s="8"/>
      <c r="TBS31" s="8"/>
      <c r="TBT31" s="13"/>
      <c r="TBU31" s="13"/>
      <c r="TBV31" s="14"/>
      <c r="TBW31" s="15"/>
      <c r="TBX31" s="13"/>
      <c r="TBY31" s="9"/>
      <c r="TBZ31" s="8"/>
      <c r="TCA31" s="8"/>
      <c r="TCB31" s="13"/>
      <c r="TCC31" s="13"/>
      <c r="TCD31" s="14"/>
      <c r="TCE31" s="15"/>
      <c r="TCF31" s="13"/>
      <c r="TCG31" s="9"/>
      <c r="TCH31" s="8"/>
      <c r="TCI31" s="8"/>
      <c r="TCJ31" s="13"/>
      <c r="TCK31" s="13"/>
      <c r="TCL31" s="14"/>
      <c r="TCM31" s="15"/>
      <c r="TCN31" s="13"/>
      <c r="TCO31" s="9"/>
      <c r="TCP31" s="8"/>
      <c r="TCQ31" s="8"/>
      <c r="TCR31" s="13"/>
      <c r="TCS31" s="13"/>
      <c r="TCT31" s="14"/>
      <c r="TCU31" s="15"/>
      <c r="TCV31" s="13"/>
      <c r="TCW31" s="9"/>
      <c r="TCX31" s="8"/>
      <c r="TCY31" s="8"/>
      <c r="TCZ31" s="13"/>
      <c r="TDA31" s="13"/>
      <c r="TDB31" s="14"/>
      <c r="TDC31" s="15"/>
      <c r="TDD31" s="13"/>
      <c r="TDE31" s="9"/>
      <c r="TDF31" s="8"/>
      <c r="TDG31" s="8"/>
      <c r="TDH31" s="13"/>
      <c r="TDI31" s="13"/>
      <c r="TDJ31" s="14"/>
      <c r="TDK31" s="15"/>
      <c r="TDL31" s="13"/>
      <c r="TDM31" s="9"/>
      <c r="TDN31" s="8"/>
      <c r="TDO31" s="8"/>
      <c r="TDP31" s="13"/>
      <c r="TDQ31" s="13"/>
      <c r="TDR31" s="14"/>
      <c r="TDS31" s="15"/>
      <c r="TDT31" s="13"/>
      <c r="TDU31" s="9"/>
      <c r="TDV31" s="8"/>
      <c r="TDW31" s="8"/>
      <c r="TDX31" s="13"/>
      <c r="TDY31" s="13"/>
      <c r="TDZ31" s="14"/>
      <c r="TEA31" s="15"/>
      <c r="TEB31" s="13"/>
      <c r="TEC31" s="9"/>
      <c r="TED31" s="8"/>
      <c r="TEE31" s="8"/>
      <c r="TEF31" s="13"/>
      <c r="TEG31" s="13"/>
      <c r="TEH31" s="14"/>
      <c r="TEI31" s="15"/>
      <c r="TEJ31" s="13"/>
      <c r="TEK31" s="9"/>
      <c r="TEL31" s="8"/>
      <c r="TEM31" s="8"/>
      <c r="TEN31" s="13"/>
      <c r="TEO31" s="13"/>
      <c r="TEP31" s="14"/>
      <c r="TEQ31" s="15"/>
      <c r="TER31" s="13"/>
      <c r="TES31" s="9"/>
      <c r="TET31" s="8"/>
      <c r="TEU31" s="8"/>
      <c r="TEV31" s="13"/>
      <c r="TEW31" s="13"/>
      <c r="TEX31" s="14"/>
      <c r="TEY31" s="15"/>
      <c r="TEZ31" s="13"/>
      <c r="TFA31" s="9"/>
      <c r="TFB31" s="8"/>
      <c r="TFC31" s="8"/>
      <c r="TFD31" s="13"/>
      <c r="TFE31" s="13"/>
      <c r="TFF31" s="14"/>
      <c r="TFG31" s="15"/>
      <c r="TFH31" s="13"/>
      <c r="TFI31" s="9"/>
      <c r="TFJ31" s="8"/>
      <c r="TFK31" s="8"/>
      <c r="TFL31" s="13"/>
      <c r="TFM31" s="13"/>
      <c r="TFN31" s="14"/>
      <c r="TFO31" s="15"/>
      <c r="TFP31" s="13"/>
      <c r="TFQ31" s="9"/>
      <c r="TFR31" s="8"/>
      <c r="TFS31" s="8"/>
      <c r="TFT31" s="13"/>
      <c r="TFU31" s="13"/>
      <c r="TFV31" s="14"/>
      <c r="TFW31" s="15"/>
      <c r="TFX31" s="13"/>
      <c r="TFY31" s="9"/>
      <c r="TFZ31" s="8"/>
      <c r="TGA31" s="8"/>
      <c r="TGB31" s="13"/>
      <c r="TGC31" s="13"/>
      <c r="TGD31" s="14"/>
      <c r="TGE31" s="15"/>
      <c r="TGF31" s="13"/>
      <c r="TGG31" s="9"/>
      <c r="TGH31" s="8"/>
      <c r="TGI31" s="8"/>
      <c r="TGJ31" s="13"/>
      <c r="TGK31" s="13"/>
      <c r="TGL31" s="14"/>
      <c r="TGM31" s="15"/>
      <c r="TGN31" s="13"/>
      <c r="TGO31" s="9"/>
      <c r="TGP31" s="8"/>
      <c r="TGQ31" s="8"/>
      <c r="TGR31" s="13"/>
      <c r="TGS31" s="13"/>
      <c r="TGT31" s="14"/>
      <c r="TGU31" s="15"/>
      <c r="TGV31" s="13"/>
      <c r="TGW31" s="9"/>
      <c r="TGX31" s="8"/>
      <c r="TGY31" s="8"/>
      <c r="TGZ31" s="13"/>
      <c r="THA31" s="13"/>
      <c r="THB31" s="14"/>
      <c r="THC31" s="15"/>
      <c r="THD31" s="13"/>
      <c r="THE31" s="9"/>
      <c r="THF31" s="8"/>
      <c r="THG31" s="8"/>
      <c r="THH31" s="13"/>
      <c r="THI31" s="13"/>
      <c r="THJ31" s="14"/>
      <c r="THK31" s="15"/>
      <c r="THL31" s="13"/>
      <c r="THM31" s="9"/>
      <c r="THN31" s="8"/>
      <c r="THO31" s="8"/>
      <c r="THP31" s="13"/>
      <c r="THQ31" s="13"/>
      <c r="THR31" s="14"/>
      <c r="THS31" s="15"/>
      <c r="THT31" s="13"/>
      <c r="THU31" s="9"/>
      <c r="THV31" s="8"/>
      <c r="THW31" s="8"/>
      <c r="THX31" s="13"/>
      <c r="THY31" s="13"/>
      <c r="THZ31" s="14"/>
      <c r="TIA31" s="15"/>
      <c r="TIB31" s="13"/>
      <c r="TIC31" s="9"/>
      <c r="TID31" s="8"/>
      <c r="TIE31" s="8"/>
      <c r="TIF31" s="13"/>
      <c r="TIG31" s="13"/>
      <c r="TIH31" s="14"/>
      <c r="TII31" s="15"/>
      <c r="TIJ31" s="13"/>
      <c r="TIK31" s="9"/>
      <c r="TIL31" s="8"/>
      <c r="TIM31" s="8"/>
      <c r="TIN31" s="13"/>
      <c r="TIO31" s="13"/>
      <c r="TIP31" s="14"/>
      <c r="TIQ31" s="15"/>
      <c r="TIR31" s="13"/>
      <c r="TIS31" s="9"/>
      <c r="TIT31" s="8"/>
      <c r="TIU31" s="8"/>
      <c r="TIV31" s="13"/>
      <c r="TIW31" s="13"/>
      <c r="TIX31" s="14"/>
      <c r="TIY31" s="15"/>
      <c r="TIZ31" s="13"/>
      <c r="TJA31" s="9"/>
      <c r="TJB31" s="8"/>
      <c r="TJC31" s="8"/>
      <c r="TJD31" s="13"/>
      <c r="TJE31" s="13"/>
      <c r="TJF31" s="14"/>
      <c r="TJG31" s="15"/>
      <c r="TJH31" s="13"/>
      <c r="TJI31" s="9"/>
      <c r="TJJ31" s="8"/>
      <c r="TJK31" s="8"/>
      <c r="TJL31" s="13"/>
      <c r="TJM31" s="13"/>
      <c r="TJN31" s="14"/>
      <c r="TJO31" s="15"/>
      <c r="TJP31" s="13"/>
      <c r="TJQ31" s="9"/>
      <c r="TJR31" s="8"/>
      <c r="TJS31" s="8"/>
      <c r="TJT31" s="13"/>
      <c r="TJU31" s="13"/>
      <c r="TJV31" s="14"/>
      <c r="TJW31" s="15"/>
      <c r="TJX31" s="13"/>
      <c r="TJY31" s="9"/>
      <c r="TJZ31" s="8"/>
      <c r="TKA31" s="8"/>
      <c r="TKB31" s="13"/>
      <c r="TKC31" s="13"/>
      <c r="TKD31" s="14"/>
      <c r="TKE31" s="15"/>
      <c r="TKF31" s="13"/>
      <c r="TKG31" s="9"/>
      <c r="TKH31" s="8"/>
      <c r="TKI31" s="8"/>
      <c r="TKJ31" s="13"/>
      <c r="TKK31" s="13"/>
      <c r="TKL31" s="14"/>
      <c r="TKM31" s="15"/>
      <c r="TKN31" s="13"/>
      <c r="TKO31" s="9"/>
      <c r="TKP31" s="8"/>
      <c r="TKQ31" s="8"/>
      <c r="TKR31" s="13"/>
      <c r="TKS31" s="13"/>
      <c r="TKT31" s="14"/>
      <c r="TKU31" s="15"/>
      <c r="TKV31" s="13"/>
      <c r="TKW31" s="9"/>
      <c r="TKX31" s="8"/>
      <c r="TKY31" s="8"/>
      <c r="TKZ31" s="13"/>
      <c r="TLA31" s="13"/>
      <c r="TLB31" s="14"/>
      <c r="TLC31" s="15"/>
      <c r="TLD31" s="13"/>
      <c r="TLE31" s="9"/>
      <c r="TLF31" s="8"/>
      <c r="TLG31" s="8"/>
      <c r="TLH31" s="13"/>
      <c r="TLI31" s="13"/>
      <c r="TLJ31" s="14"/>
      <c r="TLK31" s="15"/>
      <c r="TLL31" s="13"/>
      <c r="TLM31" s="9"/>
      <c r="TLN31" s="8"/>
      <c r="TLO31" s="8"/>
      <c r="TLP31" s="13"/>
      <c r="TLQ31" s="13"/>
      <c r="TLR31" s="14"/>
      <c r="TLS31" s="15"/>
      <c r="TLT31" s="13"/>
      <c r="TLU31" s="9"/>
      <c r="TLV31" s="8"/>
      <c r="TLW31" s="8"/>
      <c r="TLX31" s="13"/>
      <c r="TLY31" s="13"/>
      <c r="TLZ31" s="14"/>
      <c r="TMA31" s="15"/>
      <c r="TMB31" s="13"/>
      <c r="TMC31" s="9"/>
      <c r="TMD31" s="8"/>
      <c r="TME31" s="8"/>
      <c r="TMF31" s="13"/>
      <c r="TMG31" s="13"/>
      <c r="TMH31" s="14"/>
      <c r="TMI31" s="15"/>
      <c r="TMJ31" s="13"/>
      <c r="TMK31" s="9"/>
      <c r="TML31" s="8"/>
      <c r="TMM31" s="8"/>
      <c r="TMN31" s="13"/>
      <c r="TMO31" s="13"/>
      <c r="TMP31" s="14"/>
      <c r="TMQ31" s="15"/>
      <c r="TMR31" s="13"/>
      <c r="TMS31" s="9"/>
      <c r="TMT31" s="8"/>
      <c r="TMU31" s="8"/>
      <c r="TMV31" s="13"/>
      <c r="TMW31" s="13"/>
      <c r="TMX31" s="14"/>
      <c r="TMY31" s="15"/>
      <c r="TMZ31" s="13"/>
      <c r="TNA31" s="9"/>
      <c r="TNB31" s="8"/>
      <c r="TNC31" s="8"/>
      <c r="TND31" s="13"/>
      <c r="TNE31" s="13"/>
      <c r="TNF31" s="14"/>
      <c r="TNG31" s="15"/>
      <c r="TNH31" s="13"/>
      <c r="TNI31" s="9"/>
      <c r="TNJ31" s="8"/>
      <c r="TNK31" s="8"/>
      <c r="TNL31" s="13"/>
      <c r="TNM31" s="13"/>
      <c r="TNN31" s="14"/>
      <c r="TNO31" s="15"/>
      <c r="TNP31" s="13"/>
      <c r="TNQ31" s="9"/>
      <c r="TNR31" s="8"/>
      <c r="TNS31" s="8"/>
      <c r="TNT31" s="13"/>
      <c r="TNU31" s="13"/>
      <c r="TNV31" s="14"/>
      <c r="TNW31" s="15"/>
      <c r="TNX31" s="13"/>
      <c r="TNY31" s="9"/>
      <c r="TNZ31" s="8"/>
      <c r="TOA31" s="8"/>
      <c r="TOB31" s="13"/>
      <c r="TOC31" s="13"/>
      <c r="TOD31" s="14"/>
      <c r="TOE31" s="15"/>
      <c r="TOF31" s="13"/>
      <c r="TOG31" s="9"/>
      <c r="TOH31" s="8"/>
      <c r="TOI31" s="8"/>
      <c r="TOJ31" s="13"/>
      <c r="TOK31" s="13"/>
      <c r="TOL31" s="14"/>
      <c r="TOM31" s="15"/>
      <c r="TON31" s="13"/>
      <c r="TOO31" s="9"/>
      <c r="TOP31" s="8"/>
      <c r="TOQ31" s="8"/>
      <c r="TOR31" s="13"/>
      <c r="TOS31" s="13"/>
      <c r="TOT31" s="14"/>
      <c r="TOU31" s="15"/>
      <c r="TOV31" s="13"/>
      <c r="TOW31" s="9"/>
      <c r="TOX31" s="8"/>
      <c r="TOY31" s="8"/>
      <c r="TOZ31" s="13"/>
      <c r="TPA31" s="13"/>
      <c r="TPB31" s="14"/>
      <c r="TPC31" s="15"/>
      <c r="TPD31" s="13"/>
      <c r="TPE31" s="9"/>
      <c r="TPF31" s="8"/>
      <c r="TPG31" s="8"/>
      <c r="TPH31" s="13"/>
      <c r="TPI31" s="13"/>
      <c r="TPJ31" s="14"/>
      <c r="TPK31" s="15"/>
      <c r="TPL31" s="13"/>
      <c r="TPM31" s="9"/>
      <c r="TPN31" s="8"/>
      <c r="TPO31" s="8"/>
      <c r="TPP31" s="13"/>
      <c r="TPQ31" s="13"/>
      <c r="TPR31" s="14"/>
      <c r="TPS31" s="15"/>
      <c r="TPT31" s="13"/>
      <c r="TPU31" s="9"/>
      <c r="TPV31" s="8"/>
      <c r="TPW31" s="8"/>
      <c r="TPX31" s="13"/>
      <c r="TPY31" s="13"/>
      <c r="TPZ31" s="14"/>
      <c r="TQA31" s="15"/>
      <c r="TQB31" s="13"/>
      <c r="TQC31" s="9"/>
      <c r="TQD31" s="8"/>
      <c r="TQE31" s="8"/>
      <c r="TQF31" s="13"/>
      <c r="TQG31" s="13"/>
      <c r="TQH31" s="14"/>
      <c r="TQI31" s="15"/>
      <c r="TQJ31" s="13"/>
      <c r="TQK31" s="9"/>
      <c r="TQL31" s="8"/>
      <c r="TQM31" s="8"/>
      <c r="TQN31" s="13"/>
      <c r="TQO31" s="13"/>
      <c r="TQP31" s="14"/>
      <c r="TQQ31" s="15"/>
      <c r="TQR31" s="13"/>
      <c r="TQS31" s="9"/>
      <c r="TQT31" s="8"/>
      <c r="TQU31" s="8"/>
      <c r="TQV31" s="13"/>
      <c r="TQW31" s="13"/>
      <c r="TQX31" s="14"/>
      <c r="TQY31" s="15"/>
      <c r="TQZ31" s="13"/>
      <c r="TRA31" s="9"/>
      <c r="TRB31" s="8"/>
      <c r="TRC31" s="8"/>
      <c r="TRD31" s="13"/>
      <c r="TRE31" s="13"/>
      <c r="TRF31" s="14"/>
      <c r="TRG31" s="15"/>
      <c r="TRH31" s="13"/>
      <c r="TRI31" s="9"/>
      <c r="TRJ31" s="8"/>
      <c r="TRK31" s="8"/>
      <c r="TRL31" s="13"/>
      <c r="TRM31" s="13"/>
      <c r="TRN31" s="14"/>
      <c r="TRO31" s="15"/>
      <c r="TRP31" s="13"/>
      <c r="TRQ31" s="9"/>
      <c r="TRR31" s="8"/>
      <c r="TRS31" s="8"/>
      <c r="TRT31" s="13"/>
      <c r="TRU31" s="13"/>
      <c r="TRV31" s="14"/>
      <c r="TRW31" s="15"/>
      <c r="TRX31" s="13"/>
      <c r="TRY31" s="9"/>
      <c r="TRZ31" s="8"/>
      <c r="TSA31" s="8"/>
      <c r="TSB31" s="13"/>
      <c r="TSC31" s="13"/>
      <c r="TSD31" s="14"/>
      <c r="TSE31" s="15"/>
      <c r="TSF31" s="13"/>
      <c r="TSG31" s="9"/>
      <c r="TSH31" s="8"/>
      <c r="TSI31" s="8"/>
      <c r="TSJ31" s="13"/>
      <c r="TSK31" s="13"/>
      <c r="TSL31" s="14"/>
      <c r="TSM31" s="15"/>
      <c r="TSN31" s="13"/>
      <c r="TSO31" s="9"/>
      <c r="TSP31" s="8"/>
      <c r="TSQ31" s="8"/>
      <c r="TSR31" s="13"/>
      <c r="TSS31" s="13"/>
      <c r="TST31" s="14"/>
      <c r="TSU31" s="15"/>
      <c r="TSV31" s="13"/>
      <c r="TSW31" s="9"/>
      <c r="TSX31" s="8"/>
      <c r="TSY31" s="8"/>
      <c r="TSZ31" s="13"/>
      <c r="TTA31" s="13"/>
      <c r="TTB31" s="14"/>
      <c r="TTC31" s="15"/>
      <c r="TTD31" s="13"/>
      <c r="TTE31" s="9"/>
      <c r="TTF31" s="8"/>
      <c r="TTG31" s="8"/>
      <c r="TTH31" s="13"/>
      <c r="TTI31" s="13"/>
      <c r="TTJ31" s="14"/>
      <c r="TTK31" s="15"/>
      <c r="TTL31" s="13"/>
      <c r="TTM31" s="9"/>
      <c r="TTN31" s="8"/>
      <c r="TTO31" s="8"/>
      <c r="TTP31" s="13"/>
      <c r="TTQ31" s="13"/>
      <c r="TTR31" s="14"/>
      <c r="TTS31" s="15"/>
      <c r="TTT31" s="13"/>
      <c r="TTU31" s="9"/>
      <c r="TTV31" s="8"/>
      <c r="TTW31" s="8"/>
      <c r="TTX31" s="13"/>
      <c r="TTY31" s="13"/>
      <c r="TTZ31" s="14"/>
      <c r="TUA31" s="15"/>
      <c r="TUB31" s="13"/>
      <c r="TUC31" s="9"/>
      <c r="TUD31" s="8"/>
      <c r="TUE31" s="8"/>
      <c r="TUF31" s="13"/>
      <c r="TUG31" s="13"/>
      <c r="TUH31" s="14"/>
      <c r="TUI31" s="15"/>
      <c r="TUJ31" s="13"/>
      <c r="TUK31" s="9"/>
      <c r="TUL31" s="8"/>
      <c r="TUM31" s="8"/>
      <c r="TUN31" s="13"/>
      <c r="TUO31" s="13"/>
      <c r="TUP31" s="14"/>
      <c r="TUQ31" s="15"/>
      <c r="TUR31" s="13"/>
      <c r="TUS31" s="9"/>
      <c r="TUT31" s="8"/>
      <c r="TUU31" s="8"/>
      <c r="TUV31" s="13"/>
      <c r="TUW31" s="13"/>
      <c r="TUX31" s="14"/>
      <c r="TUY31" s="15"/>
      <c r="TUZ31" s="13"/>
      <c r="TVA31" s="9"/>
      <c r="TVB31" s="8"/>
      <c r="TVC31" s="8"/>
      <c r="TVD31" s="13"/>
      <c r="TVE31" s="13"/>
      <c r="TVF31" s="14"/>
      <c r="TVG31" s="15"/>
      <c r="TVH31" s="13"/>
      <c r="TVI31" s="9"/>
      <c r="TVJ31" s="8"/>
      <c r="TVK31" s="8"/>
      <c r="TVL31" s="13"/>
      <c r="TVM31" s="13"/>
      <c r="TVN31" s="14"/>
      <c r="TVO31" s="15"/>
      <c r="TVP31" s="13"/>
      <c r="TVQ31" s="9"/>
      <c r="TVR31" s="8"/>
      <c r="TVS31" s="8"/>
      <c r="TVT31" s="13"/>
      <c r="TVU31" s="13"/>
      <c r="TVV31" s="14"/>
      <c r="TVW31" s="15"/>
      <c r="TVX31" s="13"/>
      <c r="TVY31" s="9"/>
      <c r="TVZ31" s="8"/>
      <c r="TWA31" s="8"/>
      <c r="TWB31" s="13"/>
      <c r="TWC31" s="13"/>
      <c r="TWD31" s="14"/>
      <c r="TWE31" s="15"/>
      <c r="TWF31" s="13"/>
      <c r="TWG31" s="9"/>
      <c r="TWH31" s="8"/>
      <c r="TWI31" s="8"/>
      <c r="TWJ31" s="13"/>
      <c r="TWK31" s="13"/>
      <c r="TWL31" s="14"/>
      <c r="TWM31" s="15"/>
      <c r="TWN31" s="13"/>
      <c r="TWO31" s="9"/>
      <c r="TWP31" s="8"/>
      <c r="TWQ31" s="8"/>
      <c r="TWR31" s="13"/>
      <c r="TWS31" s="13"/>
      <c r="TWT31" s="14"/>
      <c r="TWU31" s="15"/>
      <c r="TWV31" s="13"/>
      <c r="TWW31" s="9"/>
      <c r="TWX31" s="8"/>
      <c r="TWY31" s="8"/>
      <c r="TWZ31" s="13"/>
      <c r="TXA31" s="13"/>
      <c r="TXB31" s="14"/>
      <c r="TXC31" s="15"/>
      <c r="TXD31" s="13"/>
      <c r="TXE31" s="9"/>
      <c r="TXF31" s="8"/>
      <c r="TXG31" s="8"/>
      <c r="TXH31" s="13"/>
      <c r="TXI31" s="13"/>
      <c r="TXJ31" s="14"/>
      <c r="TXK31" s="15"/>
      <c r="TXL31" s="13"/>
      <c r="TXM31" s="9"/>
      <c r="TXN31" s="8"/>
      <c r="TXO31" s="8"/>
      <c r="TXP31" s="13"/>
      <c r="TXQ31" s="13"/>
      <c r="TXR31" s="14"/>
      <c r="TXS31" s="15"/>
      <c r="TXT31" s="13"/>
      <c r="TXU31" s="9"/>
      <c r="TXV31" s="8"/>
      <c r="TXW31" s="8"/>
      <c r="TXX31" s="13"/>
      <c r="TXY31" s="13"/>
      <c r="TXZ31" s="14"/>
      <c r="TYA31" s="15"/>
      <c r="TYB31" s="13"/>
      <c r="TYC31" s="9"/>
      <c r="TYD31" s="8"/>
      <c r="TYE31" s="8"/>
      <c r="TYF31" s="13"/>
      <c r="TYG31" s="13"/>
      <c r="TYH31" s="14"/>
      <c r="TYI31" s="15"/>
      <c r="TYJ31" s="13"/>
      <c r="TYK31" s="9"/>
      <c r="TYL31" s="8"/>
      <c r="TYM31" s="8"/>
      <c r="TYN31" s="13"/>
      <c r="TYO31" s="13"/>
      <c r="TYP31" s="14"/>
      <c r="TYQ31" s="15"/>
      <c r="TYR31" s="13"/>
      <c r="TYS31" s="9"/>
      <c r="TYT31" s="8"/>
      <c r="TYU31" s="8"/>
      <c r="TYV31" s="13"/>
      <c r="TYW31" s="13"/>
      <c r="TYX31" s="14"/>
      <c r="TYY31" s="15"/>
      <c r="TYZ31" s="13"/>
      <c r="TZA31" s="9"/>
      <c r="TZB31" s="8"/>
      <c r="TZC31" s="8"/>
      <c r="TZD31" s="13"/>
      <c r="TZE31" s="13"/>
      <c r="TZF31" s="14"/>
      <c r="TZG31" s="15"/>
      <c r="TZH31" s="13"/>
      <c r="TZI31" s="9"/>
      <c r="TZJ31" s="8"/>
      <c r="TZK31" s="8"/>
      <c r="TZL31" s="13"/>
      <c r="TZM31" s="13"/>
      <c r="TZN31" s="14"/>
      <c r="TZO31" s="15"/>
      <c r="TZP31" s="13"/>
      <c r="TZQ31" s="9"/>
      <c r="TZR31" s="8"/>
      <c r="TZS31" s="8"/>
      <c r="TZT31" s="13"/>
      <c r="TZU31" s="13"/>
      <c r="TZV31" s="14"/>
      <c r="TZW31" s="15"/>
      <c r="TZX31" s="13"/>
      <c r="TZY31" s="9"/>
      <c r="TZZ31" s="8"/>
      <c r="UAA31" s="8"/>
      <c r="UAB31" s="13"/>
      <c r="UAC31" s="13"/>
      <c r="UAD31" s="14"/>
      <c r="UAE31" s="15"/>
      <c r="UAF31" s="13"/>
      <c r="UAG31" s="9"/>
      <c r="UAH31" s="8"/>
      <c r="UAI31" s="8"/>
      <c r="UAJ31" s="13"/>
      <c r="UAK31" s="13"/>
      <c r="UAL31" s="14"/>
      <c r="UAM31" s="15"/>
      <c r="UAN31" s="13"/>
      <c r="UAO31" s="9"/>
      <c r="UAP31" s="8"/>
      <c r="UAQ31" s="8"/>
      <c r="UAR31" s="13"/>
      <c r="UAS31" s="13"/>
      <c r="UAT31" s="14"/>
      <c r="UAU31" s="15"/>
      <c r="UAV31" s="13"/>
      <c r="UAW31" s="9"/>
      <c r="UAX31" s="8"/>
      <c r="UAY31" s="8"/>
      <c r="UAZ31" s="13"/>
      <c r="UBA31" s="13"/>
      <c r="UBB31" s="14"/>
      <c r="UBC31" s="15"/>
      <c r="UBD31" s="13"/>
      <c r="UBE31" s="9"/>
      <c r="UBF31" s="8"/>
      <c r="UBG31" s="8"/>
      <c r="UBH31" s="13"/>
      <c r="UBI31" s="13"/>
      <c r="UBJ31" s="14"/>
      <c r="UBK31" s="15"/>
      <c r="UBL31" s="13"/>
      <c r="UBM31" s="9"/>
      <c r="UBN31" s="8"/>
      <c r="UBO31" s="8"/>
      <c r="UBP31" s="13"/>
      <c r="UBQ31" s="13"/>
      <c r="UBR31" s="14"/>
      <c r="UBS31" s="15"/>
      <c r="UBT31" s="13"/>
      <c r="UBU31" s="9"/>
      <c r="UBV31" s="8"/>
      <c r="UBW31" s="8"/>
      <c r="UBX31" s="13"/>
      <c r="UBY31" s="13"/>
      <c r="UBZ31" s="14"/>
      <c r="UCA31" s="15"/>
      <c r="UCB31" s="13"/>
      <c r="UCC31" s="9"/>
      <c r="UCD31" s="8"/>
      <c r="UCE31" s="8"/>
      <c r="UCF31" s="13"/>
      <c r="UCG31" s="13"/>
      <c r="UCH31" s="14"/>
      <c r="UCI31" s="15"/>
      <c r="UCJ31" s="13"/>
      <c r="UCK31" s="9"/>
      <c r="UCL31" s="8"/>
      <c r="UCM31" s="8"/>
      <c r="UCN31" s="13"/>
      <c r="UCO31" s="13"/>
      <c r="UCP31" s="14"/>
      <c r="UCQ31" s="15"/>
      <c r="UCR31" s="13"/>
      <c r="UCS31" s="9"/>
      <c r="UCT31" s="8"/>
      <c r="UCU31" s="8"/>
      <c r="UCV31" s="13"/>
      <c r="UCW31" s="13"/>
      <c r="UCX31" s="14"/>
      <c r="UCY31" s="15"/>
      <c r="UCZ31" s="13"/>
      <c r="UDA31" s="9"/>
      <c r="UDB31" s="8"/>
      <c r="UDC31" s="8"/>
      <c r="UDD31" s="13"/>
      <c r="UDE31" s="13"/>
      <c r="UDF31" s="14"/>
      <c r="UDG31" s="15"/>
      <c r="UDH31" s="13"/>
      <c r="UDI31" s="9"/>
      <c r="UDJ31" s="8"/>
      <c r="UDK31" s="8"/>
      <c r="UDL31" s="13"/>
      <c r="UDM31" s="13"/>
      <c r="UDN31" s="14"/>
      <c r="UDO31" s="15"/>
      <c r="UDP31" s="13"/>
      <c r="UDQ31" s="9"/>
      <c r="UDR31" s="8"/>
      <c r="UDS31" s="8"/>
      <c r="UDT31" s="13"/>
      <c r="UDU31" s="13"/>
      <c r="UDV31" s="14"/>
      <c r="UDW31" s="15"/>
      <c r="UDX31" s="13"/>
      <c r="UDY31" s="9"/>
      <c r="UDZ31" s="8"/>
      <c r="UEA31" s="8"/>
      <c r="UEB31" s="13"/>
      <c r="UEC31" s="13"/>
      <c r="UED31" s="14"/>
      <c r="UEE31" s="15"/>
      <c r="UEF31" s="13"/>
      <c r="UEG31" s="9"/>
      <c r="UEH31" s="8"/>
      <c r="UEI31" s="8"/>
      <c r="UEJ31" s="13"/>
      <c r="UEK31" s="13"/>
      <c r="UEL31" s="14"/>
      <c r="UEM31" s="15"/>
      <c r="UEN31" s="13"/>
      <c r="UEO31" s="9"/>
      <c r="UEP31" s="8"/>
      <c r="UEQ31" s="8"/>
      <c r="UER31" s="13"/>
      <c r="UES31" s="13"/>
      <c r="UET31" s="14"/>
      <c r="UEU31" s="15"/>
      <c r="UEV31" s="13"/>
      <c r="UEW31" s="9"/>
      <c r="UEX31" s="8"/>
      <c r="UEY31" s="8"/>
      <c r="UEZ31" s="13"/>
      <c r="UFA31" s="13"/>
      <c r="UFB31" s="14"/>
      <c r="UFC31" s="15"/>
      <c r="UFD31" s="13"/>
      <c r="UFE31" s="9"/>
      <c r="UFF31" s="8"/>
      <c r="UFG31" s="8"/>
      <c r="UFH31" s="13"/>
      <c r="UFI31" s="13"/>
      <c r="UFJ31" s="14"/>
      <c r="UFK31" s="15"/>
      <c r="UFL31" s="13"/>
      <c r="UFM31" s="9"/>
      <c r="UFN31" s="8"/>
      <c r="UFO31" s="8"/>
      <c r="UFP31" s="13"/>
      <c r="UFQ31" s="13"/>
      <c r="UFR31" s="14"/>
      <c r="UFS31" s="15"/>
      <c r="UFT31" s="13"/>
      <c r="UFU31" s="9"/>
      <c r="UFV31" s="8"/>
      <c r="UFW31" s="8"/>
      <c r="UFX31" s="13"/>
      <c r="UFY31" s="13"/>
      <c r="UFZ31" s="14"/>
      <c r="UGA31" s="15"/>
      <c r="UGB31" s="13"/>
      <c r="UGC31" s="9"/>
      <c r="UGD31" s="8"/>
      <c r="UGE31" s="8"/>
      <c r="UGF31" s="13"/>
      <c r="UGG31" s="13"/>
      <c r="UGH31" s="14"/>
      <c r="UGI31" s="15"/>
      <c r="UGJ31" s="13"/>
      <c r="UGK31" s="9"/>
      <c r="UGL31" s="8"/>
      <c r="UGM31" s="8"/>
      <c r="UGN31" s="13"/>
      <c r="UGO31" s="13"/>
      <c r="UGP31" s="14"/>
      <c r="UGQ31" s="15"/>
      <c r="UGR31" s="13"/>
      <c r="UGS31" s="9"/>
      <c r="UGT31" s="8"/>
      <c r="UGU31" s="8"/>
      <c r="UGV31" s="13"/>
      <c r="UGW31" s="13"/>
      <c r="UGX31" s="14"/>
      <c r="UGY31" s="15"/>
      <c r="UGZ31" s="13"/>
      <c r="UHA31" s="9"/>
      <c r="UHB31" s="8"/>
      <c r="UHC31" s="8"/>
      <c r="UHD31" s="13"/>
      <c r="UHE31" s="13"/>
      <c r="UHF31" s="14"/>
      <c r="UHG31" s="15"/>
      <c r="UHH31" s="13"/>
      <c r="UHI31" s="9"/>
      <c r="UHJ31" s="8"/>
      <c r="UHK31" s="8"/>
      <c r="UHL31" s="13"/>
      <c r="UHM31" s="13"/>
      <c r="UHN31" s="14"/>
      <c r="UHO31" s="15"/>
      <c r="UHP31" s="13"/>
      <c r="UHQ31" s="9"/>
      <c r="UHR31" s="8"/>
      <c r="UHS31" s="8"/>
      <c r="UHT31" s="13"/>
      <c r="UHU31" s="13"/>
      <c r="UHV31" s="14"/>
      <c r="UHW31" s="15"/>
      <c r="UHX31" s="13"/>
      <c r="UHY31" s="9"/>
      <c r="UHZ31" s="8"/>
      <c r="UIA31" s="8"/>
      <c r="UIB31" s="13"/>
      <c r="UIC31" s="13"/>
      <c r="UID31" s="14"/>
      <c r="UIE31" s="15"/>
      <c r="UIF31" s="13"/>
      <c r="UIG31" s="9"/>
      <c r="UIH31" s="8"/>
      <c r="UII31" s="8"/>
      <c r="UIJ31" s="13"/>
      <c r="UIK31" s="13"/>
      <c r="UIL31" s="14"/>
      <c r="UIM31" s="15"/>
      <c r="UIN31" s="13"/>
      <c r="UIO31" s="9"/>
      <c r="UIP31" s="8"/>
      <c r="UIQ31" s="8"/>
      <c r="UIR31" s="13"/>
      <c r="UIS31" s="13"/>
      <c r="UIT31" s="14"/>
      <c r="UIU31" s="15"/>
      <c r="UIV31" s="13"/>
      <c r="UIW31" s="9"/>
      <c r="UIX31" s="8"/>
      <c r="UIY31" s="8"/>
      <c r="UIZ31" s="13"/>
      <c r="UJA31" s="13"/>
      <c r="UJB31" s="14"/>
      <c r="UJC31" s="15"/>
      <c r="UJD31" s="13"/>
      <c r="UJE31" s="9"/>
      <c r="UJF31" s="8"/>
      <c r="UJG31" s="8"/>
      <c r="UJH31" s="13"/>
      <c r="UJI31" s="13"/>
      <c r="UJJ31" s="14"/>
      <c r="UJK31" s="15"/>
      <c r="UJL31" s="13"/>
      <c r="UJM31" s="9"/>
      <c r="UJN31" s="8"/>
      <c r="UJO31" s="8"/>
      <c r="UJP31" s="13"/>
      <c r="UJQ31" s="13"/>
      <c r="UJR31" s="14"/>
      <c r="UJS31" s="15"/>
      <c r="UJT31" s="13"/>
      <c r="UJU31" s="9"/>
      <c r="UJV31" s="8"/>
      <c r="UJW31" s="8"/>
      <c r="UJX31" s="13"/>
      <c r="UJY31" s="13"/>
      <c r="UJZ31" s="14"/>
      <c r="UKA31" s="15"/>
      <c r="UKB31" s="13"/>
      <c r="UKC31" s="9"/>
      <c r="UKD31" s="8"/>
      <c r="UKE31" s="8"/>
      <c r="UKF31" s="13"/>
      <c r="UKG31" s="13"/>
      <c r="UKH31" s="14"/>
      <c r="UKI31" s="15"/>
      <c r="UKJ31" s="13"/>
      <c r="UKK31" s="9"/>
      <c r="UKL31" s="8"/>
      <c r="UKM31" s="8"/>
      <c r="UKN31" s="13"/>
      <c r="UKO31" s="13"/>
      <c r="UKP31" s="14"/>
      <c r="UKQ31" s="15"/>
      <c r="UKR31" s="13"/>
      <c r="UKS31" s="9"/>
      <c r="UKT31" s="8"/>
      <c r="UKU31" s="8"/>
      <c r="UKV31" s="13"/>
      <c r="UKW31" s="13"/>
      <c r="UKX31" s="14"/>
      <c r="UKY31" s="15"/>
      <c r="UKZ31" s="13"/>
      <c r="ULA31" s="9"/>
      <c r="ULB31" s="8"/>
      <c r="ULC31" s="8"/>
      <c r="ULD31" s="13"/>
      <c r="ULE31" s="13"/>
      <c r="ULF31" s="14"/>
      <c r="ULG31" s="15"/>
      <c r="ULH31" s="13"/>
      <c r="ULI31" s="9"/>
      <c r="ULJ31" s="8"/>
      <c r="ULK31" s="8"/>
      <c r="ULL31" s="13"/>
      <c r="ULM31" s="13"/>
      <c r="ULN31" s="14"/>
      <c r="ULO31" s="15"/>
      <c r="ULP31" s="13"/>
      <c r="ULQ31" s="9"/>
      <c r="ULR31" s="8"/>
      <c r="ULS31" s="8"/>
      <c r="ULT31" s="13"/>
      <c r="ULU31" s="13"/>
      <c r="ULV31" s="14"/>
      <c r="ULW31" s="15"/>
      <c r="ULX31" s="13"/>
      <c r="ULY31" s="9"/>
      <c r="ULZ31" s="8"/>
      <c r="UMA31" s="8"/>
      <c r="UMB31" s="13"/>
      <c r="UMC31" s="13"/>
      <c r="UMD31" s="14"/>
      <c r="UME31" s="15"/>
      <c r="UMF31" s="13"/>
      <c r="UMG31" s="9"/>
      <c r="UMH31" s="8"/>
      <c r="UMI31" s="8"/>
      <c r="UMJ31" s="13"/>
      <c r="UMK31" s="13"/>
      <c r="UML31" s="14"/>
      <c r="UMM31" s="15"/>
      <c r="UMN31" s="13"/>
      <c r="UMO31" s="9"/>
      <c r="UMP31" s="8"/>
      <c r="UMQ31" s="8"/>
      <c r="UMR31" s="13"/>
      <c r="UMS31" s="13"/>
      <c r="UMT31" s="14"/>
      <c r="UMU31" s="15"/>
      <c r="UMV31" s="13"/>
      <c r="UMW31" s="9"/>
      <c r="UMX31" s="8"/>
      <c r="UMY31" s="8"/>
      <c r="UMZ31" s="13"/>
      <c r="UNA31" s="13"/>
      <c r="UNB31" s="14"/>
      <c r="UNC31" s="15"/>
      <c r="UND31" s="13"/>
      <c r="UNE31" s="9"/>
      <c r="UNF31" s="8"/>
      <c r="UNG31" s="8"/>
      <c r="UNH31" s="13"/>
      <c r="UNI31" s="13"/>
      <c r="UNJ31" s="14"/>
      <c r="UNK31" s="15"/>
      <c r="UNL31" s="13"/>
      <c r="UNM31" s="9"/>
      <c r="UNN31" s="8"/>
      <c r="UNO31" s="8"/>
      <c r="UNP31" s="13"/>
      <c r="UNQ31" s="13"/>
      <c r="UNR31" s="14"/>
      <c r="UNS31" s="15"/>
      <c r="UNT31" s="13"/>
      <c r="UNU31" s="9"/>
      <c r="UNV31" s="8"/>
      <c r="UNW31" s="8"/>
      <c r="UNX31" s="13"/>
      <c r="UNY31" s="13"/>
      <c r="UNZ31" s="14"/>
      <c r="UOA31" s="15"/>
      <c r="UOB31" s="13"/>
      <c r="UOC31" s="9"/>
      <c r="UOD31" s="8"/>
      <c r="UOE31" s="8"/>
      <c r="UOF31" s="13"/>
      <c r="UOG31" s="13"/>
      <c r="UOH31" s="14"/>
      <c r="UOI31" s="15"/>
      <c r="UOJ31" s="13"/>
      <c r="UOK31" s="9"/>
      <c r="UOL31" s="8"/>
      <c r="UOM31" s="8"/>
      <c r="UON31" s="13"/>
      <c r="UOO31" s="13"/>
      <c r="UOP31" s="14"/>
      <c r="UOQ31" s="15"/>
      <c r="UOR31" s="13"/>
      <c r="UOS31" s="9"/>
      <c r="UOT31" s="8"/>
      <c r="UOU31" s="8"/>
      <c r="UOV31" s="13"/>
      <c r="UOW31" s="13"/>
      <c r="UOX31" s="14"/>
      <c r="UOY31" s="15"/>
      <c r="UOZ31" s="13"/>
      <c r="UPA31" s="9"/>
      <c r="UPB31" s="8"/>
      <c r="UPC31" s="8"/>
      <c r="UPD31" s="13"/>
      <c r="UPE31" s="13"/>
      <c r="UPF31" s="14"/>
      <c r="UPG31" s="15"/>
      <c r="UPH31" s="13"/>
      <c r="UPI31" s="9"/>
      <c r="UPJ31" s="8"/>
      <c r="UPK31" s="8"/>
      <c r="UPL31" s="13"/>
      <c r="UPM31" s="13"/>
      <c r="UPN31" s="14"/>
      <c r="UPO31" s="15"/>
      <c r="UPP31" s="13"/>
      <c r="UPQ31" s="9"/>
      <c r="UPR31" s="8"/>
      <c r="UPS31" s="8"/>
      <c r="UPT31" s="13"/>
      <c r="UPU31" s="13"/>
      <c r="UPV31" s="14"/>
      <c r="UPW31" s="15"/>
      <c r="UPX31" s="13"/>
      <c r="UPY31" s="9"/>
      <c r="UPZ31" s="8"/>
      <c r="UQA31" s="8"/>
      <c r="UQB31" s="13"/>
      <c r="UQC31" s="13"/>
      <c r="UQD31" s="14"/>
      <c r="UQE31" s="15"/>
      <c r="UQF31" s="13"/>
      <c r="UQG31" s="9"/>
      <c r="UQH31" s="8"/>
      <c r="UQI31" s="8"/>
      <c r="UQJ31" s="13"/>
      <c r="UQK31" s="13"/>
      <c r="UQL31" s="14"/>
      <c r="UQM31" s="15"/>
      <c r="UQN31" s="13"/>
      <c r="UQO31" s="9"/>
      <c r="UQP31" s="8"/>
      <c r="UQQ31" s="8"/>
      <c r="UQR31" s="13"/>
      <c r="UQS31" s="13"/>
      <c r="UQT31" s="14"/>
      <c r="UQU31" s="15"/>
      <c r="UQV31" s="13"/>
      <c r="UQW31" s="9"/>
      <c r="UQX31" s="8"/>
      <c r="UQY31" s="8"/>
      <c r="UQZ31" s="13"/>
      <c r="URA31" s="13"/>
      <c r="URB31" s="14"/>
      <c r="URC31" s="15"/>
      <c r="URD31" s="13"/>
      <c r="URE31" s="9"/>
      <c r="URF31" s="8"/>
      <c r="URG31" s="8"/>
      <c r="URH31" s="13"/>
      <c r="URI31" s="13"/>
      <c r="URJ31" s="14"/>
      <c r="URK31" s="15"/>
      <c r="URL31" s="13"/>
      <c r="URM31" s="9"/>
      <c r="URN31" s="8"/>
      <c r="URO31" s="8"/>
      <c r="URP31" s="13"/>
      <c r="URQ31" s="13"/>
      <c r="URR31" s="14"/>
      <c r="URS31" s="15"/>
      <c r="URT31" s="13"/>
      <c r="URU31" s="9"/>
      <c r="URV31" s="8"/>
      <c r="URW31" s="8"/>
      <c r="URX31" s="13"/>
      <c r="URY31" s="13"/>
      <c r="URZ31" s="14"/>
      <c r="USA31" s="15"/>
      <c r="USB31" s="13"/>
      <c r="USC31" s="9"/>
      <c r="USD31" s="8"/>
      <c r="USE31" s="8"/>
      <c r="USF31" s="13"/>
      <c r="USG31" s="13"/>
      <c r="USH31" s="14"/>
      <c r="USI31" s="15"/>
      <c r="USJ31" s="13"/>
      <c r="USK31" s="9"/>
      <c r="USL31" s="8"/>
      <c r="USM31" s="8"/>
      <c r="USN31" s="13"/>
      <c r="USO31" s="13"/>
      <c r="USP31" s="14"/>
      <c r="USQ31" s="15"/>
      <c r="USR31" s="13"/>
      <c r="USS31" s="9"/>
      <c r="UST31" s="8"/>
      <c r="USU31" s="8"/>
      <c r="USV31" s="13"/>
      <c r="USW31" s="13"/>
      <c r="USX31" s="14"/>
      <c r="USY31" s="15"/>
      <c r="USZ31" s="13"/>
      <c r="UTA31" s="9"/>
      <c r="UTB31" s="8"/>
      <c r="UTC31" s="8"/>
      <c r="UTD31" s="13"/>
      <c r="UTE31" s="13"/>
      <c r="UTF31" s="14"/>
      <c r="UTG31" s="15"/>
      <c r="UTH31" s="13"/>
      <c r="UTI31" s="9"/>
      <c r="UTJ31" s="8"/>
      <c r="UTK31" s="8"/>
      <c r="UTL31" s="13"/>
      <c r="UTM31" s="13"/>
      <c r="UTN31" s="14"/>
      <c r="UTO31" s="15"/>
      <c r="UTP31" s="13"/>
      <c r="UTQ31" s="9"/>
      <c r="UTR31" s="8"/>
      <c r="UTS31" s="8"/>
      <c r="UTT31" s="13"/>
      <c r="UTU31" s="13"/>
      <c r="UTV31" s="14"/>
      <c r="UTW31" s="15"/>
      <c r="UTX31" s="13"/>
      <c r="UTY31" s="9"/>
      <c r="UTZ31" s="8"/>
      <c r="UUA31" s="8"/>
      <c r="UUB31" s="13"/>
      <c r="UUC31" s="13"/>
      <c r="UUD31" s="14"/>
      <c r="UUE31" s="15"/>
      <c r="UUF31" s="13"/>
      <c r="UUG31" s="9"/>
      <c r="UUH31" s="8"/>
      <c r="UUI31" s="8"/>
      <c r="UUJ31" s="13"/>
      <c r="UUK31" s="13"/>
      <c r="UUL31" s="14"/>
      <c r="UUM31" s="15"/>
      <c r="UUN31" s="13"/>
      <c r="UUO31" s="9"/>
      <c r="UUP31" s="8"/>
      <c r="UUQ31" s="8"/>
      <c r="UUR31" s="13"/>
      <c r="UUS31" s="13"/>
      <c r="UUT31" s="14"/>
      <c r="UUU31" s="15"/>
      <c r="UUV31" s="13"/>
      <c r="UUW31" s="9"/>
      <c r="UUX31" s="8"/>
      <c r="UUY31" s="8"/>
      <c r="UUZ31" s="13"/>
      <c r="UVA31" s="13"/>
      <c r="UVB31" s="14"/>
      <c r="UVC31" s="15"/>
      <c r="UVD31" s="13"/>
      <c r="UVE31" s="9"/>
      <c r="UVF31" s="8"/>
      <c r="UVG31" s="8"/>
      <c r="UVH31" s="13"/>
      <c r="UVI31" s="13"/>
      <c r="UVJ31" s="14"/>
      <c r="UVK31" s="15"/>
      <c r="UVL31" s="13"/>
      <c r="UVM31" s="9"/>
      <c r="UVN31" s="8"/>
      <c r="UVO31" s="8"/>
      <c r="UVP31" s="13"/>
      <c r="UVQ31" s="13"/>
      <c r="UVR31" s="14"/>
      <c r="UVS31" s="15"/>
      <c r="UVT31" s="13"/>
      <c r="UVU31" s="9"/>
      <c r="UVV31" s="8"/>
      <c r="UVW31" s="8"/>
      <c r="UVX31" s="13"/>
      <c r="UVY31" s="13"/>
      <c r="UVZ31" s="14"/>
      <c r="UWA31" s="15"/>
      <c r="UWB31" s="13"/>
      <c r="UWC31" s="9"/>
      <c r="UWD31" s="8"/>
      <c r="UWE31" s="8"/>
      <c r="UWF31" s="13"/>
      <c r="UWG31" s="13"/>
      <c r="UWH31" s="14"/>
      <c r="UWI31" s="15"/>
      <c r="UWJ31" s="13"/>
      <c r="UWK31" s="9"/>
      <c r="UWL31" s="8"/>
      <c r="UWM31" s="8"/>
      <c r="UWN31" s="13"/>
      <c r="UWO31" s="13"/>
      <c r="UWP31" s="14"/>
      <c r="UWQ31" s="15"/>
      <c r="UWR31" s="13"/>
      <c r="UWS31" s="9"/>
      <c r="UWT31" s="8"/>
      <c r="UWU31" s="8"/>
      <c r="UWV31" s="13"/>
      <c r="UWW31" s="13"/>
      <c r="UWX31" s="14"/>
      <c r="UWY31" s="15"/>
      <c r="UWZ31" s="13"/>
      <c r="UXA31" s="9"/>
      <c r="UXB31" s="8"/>
      <c r="UXC31" s="8"/>
      <c r="UXD31" s="13"/>
      <c r="UXE31" s="13"/>
      <c r="UXF31" s="14"/>
      <c r="UXG31" s="15"/>
      <c r="UXH31" s="13"/>
      <c r="UXI31" s="9"/>
      <c r="UXJ31" s="8"/>
      <c r="UXK31" s="8"/>
      <c r="UXL31" s="13"/>
      <c r="UXM31" s="13"/>
      <c r="UXN31" s="14"/>
      <c r="UXO31" s="15"/>
      <c r="UXP31" s="13"/>
      <c r="UXQ31" s="9"/>
      <c r="UXR31" s="8"/>
      <c r="UXS31" s="8"/>
      <c r="UXT31" s="13"/>
      <c r="UXU31" s="13"/>
      <c r="UXV31" s="14"/>
      <c r="UXW31" s="15"/>
      <c r="UXX31" s="13"/>
      <c r="UXY31" s="9"/>
      <c r="UXZ31" s="8"/>
      <c r="UYA31" s="8"/>
      <c r="UYB31" s="13"/>
      <c r="UYC31" s="13"/>
      <c r="UYD31" s="14"/>
      <c r="UYE31" s="15"/>
      <c r="UYF31" s="13"/>
      <c r="UYG31" s="9"/>
      <c r="UYH31" s="8"/>
      <c r="UYI31" s="8"/>
      <c r="UYJ31" s="13"/>
      <c r="UYK31" s="13"/>
      <c r="UYL31" s="14"/>
      <c r="UYM31" s="15"/>
      <c r="UYN31" s="13"/>
      <c r="UYO31" s="9"/>
      <c r="UYP31" s="8"/>
      <c r="UYQ31" s="8"/>
      <c r="UYR31" s="13"/>
      <c r="UYS31" s="13"/>
      <c r="UYT31" s="14"/>
      <c r="UYU31" s="15"/>
      <c r="UYV31" s="13"/>
      <c r="UYW31" s="9"/>
      <c r="UYX31" s="8"/>
      <c r="UYY31" s="8"/>
      <c r="UYZ31" s="13"/>
      <c r="UZA31" s="13"/>
      <c r="UZB31" s="14"/>
      <c r="UZC31" s="15"/>
      <c r="UZD31" s="13"/>
      <c r="UZE31" s="9"/>
      <c r="UZF31" s="8"/>
      <c r="UZG31" s="8"/>
      <c r="UZH31" s="13"/>
      <c r="UZI31" s="13"/>
      <c r="UZJ31" s="14"/>
      <c r="UZK31" s="15"/>
      <c r="UZL31" s="13"/>
      <c r="UZM31" s="9"/>
      <c r="UZN31" s="8"/>
      <c r="UZO31" s="8"/>
      <c r="UZP31" s="13"/>
      <c r="UZQ31" s="13"/>
      <c r="UZR31" s="14"/>
      <c r="UZS31" s="15"/>
      <c r="UZT31" s="13"/>
      <c r="UZU31" s="9"/>
      <c r="UZV31" s="8"/>
      <c r="UZW31" s="8"/>
      <c r="UZX31" s="13"/>
      <c r="UZY31" s="13"/>
      <c r="UZZ31" s="14"/>
      <c r="VAA31" s="15"/>
      <c r="VAB31" s="13"/>
      <c r="VAC31" s="9"/>
      <c r="VAD31" s="8"/>
      <c r="VAE31" s="8"/>
      <c r="VAF31" s="13"/>
      <c r="VAG31" s="13"/>
      <c r="VAH31" s="14"/>
      <c r="VAI31" s="15"/>
      <c r="VAJ31" s="13"/>
      <c r="VAK31" s="9"/>
      <c r="VAL31" s="8"/>
      <c r="VAM31" s="8"/>
      <c r="VAN31" s="13"/>
      <c r="VAO31" s="13"/>
      <c r="VAP31" s="14"/>
      <c r="VAQ31" s="15"/>
      <c r="VAR31" s="13"/>
      <c r="VAS31" s="9"/>
      <c r="VAT31" s="8"/>
      <c r="VAU31" s="8"/>
      <c r="VAV31" s="13"/>
      <c r="VAW31" s="13"/>
      <c r="VAX31" s="14"/>
      <c r="VAY31" s="15"/>
      <c r="VAZ31" s="13"/>
      <c r="VBA31" s="9"/>
      <c r="VBB31" s="8"/>
      <c r="VBC31" s="8"/>
      <c r="VBD31" s="13"/>
      <c r="VBE31" s="13"/>
      <c r="VBF31" s="14"/>
      <c r="VBG31" s="15"/>
      <c r="VBH31" s="13"/>
      <c r="VBI31" s="9"/>
      <c r="VBJ31" s="8"/>
      <c r="VBK31" s="8"/>
      <c r="VBL31" s="13"/>
      <c r="VBM31" s="13"/>
      <c r="VBN31" s="14"/>
      <c r="VBO31" s="15"/>
      <c r="VBP31" s="13"/>
      <c r="VBQ31" s="9"/>
      <c r="VBR31" s="8"/>
      <c r="VBS31" s="8"/>
      <c r="VBT31" s="13"/>
      <c r="VBU31" s="13"/>
      <c r="VBV31" s="14"/>
      <c r="VBW31" s="15"/>
      <c r="VBX31" s="13"/>
      <c r="VBY31" s="9"/>
      <c r="VBZ31" s="8"/>
      <c r="VCA31" s="8"/>
      <c r="VCB31" s="13"/>
      <c r="VCC31" s="13"/>
      <c r="VCD31" s="14"/>
      <c r="VCE31" s="15"/>
      <c r="VCF31" s="13"/>
      <c r="VCG31" s="9"/>
      <c r="VCH31" s="8"/>
      <c r="VCI31" s="8"/>
      <c r="VCJ31" s="13"/>
      <c r="VCK31" s="13"/>
      <c r="VCL31" s="14"/>
      <c r="VCM31" s="15"/>
      <c r="VCN31" s="13"/>
      <c r="VCO31" s="9"/>
      <c r="VCP31" s="8"/>
      <c r="VCQ31" s="8"/>
      <c r="VCR31" s="13"/>
      <c r="VCS31" s="13"/>
      <c r="VCT31" s="14"/>
      <c r="VCU31" s="15"/>
      <c r="VCV31" s="13"/>
      <c r="VCW31" s="9"/>
      <c r="VCX31" s="8"/>
      <c r="VCY31" s="8"/>
      <c r="VCZ31" s="13"/>
      <c r="VDA31" s="13"/>
      <c r="VDB31" s="14"/>
      <c r="VDC31" s="15"/>
      <c r="VDD31" s="13"/>
      <c r="VDE31" s="9"/>
      <c r="VDF31" s="8"/>
      <c r="VDG31" s="8"/>
      <c r="VDH31" s="13"/>
      <c r="VDI31" s="13"/>
      <c r="VDJ31" s="14"/>
      <c r="VDK31" s="15"/>
      <c r="VDL31" s="13"/>
      <c r="VDM31" s="9"/>
      <c r="VDN31" s="8"/>
      <c r="VDO31" s="8"/>
      <c r="VDP31" s="13"/>
      <c r="VDQ31" s="13"/>
      <c r="VDR31" s="14"/>
      <c r="VDS31" s="15"/>
      <c r="VDT31" s="13"/>
      <c r="VDU31" s="9"/>
      <c r="VDV31" s="8"/>
      <c r="VDW31" s="8"/>
      <c r="VDX31" s="13"/>
      <c r="VDY31" s="13"/>
      <c r="VDZ31" s="14"/>
      <c r="VEA31" s="15"/>
      <c r="VEB31" s="13"/>
      <c r="VEC31" s="9"/>
      <c r="VED31" s="8"/>
      <c r="VEE31" s="8"/>
      <c r="VEF31" s="13"/>
      <c r="VEG31" s="13"/>
      <c r="VEH31" s="14"/>
      <c r="VEI31" s="15"/>
      <c r="VEJ31" s="13"/>
      <c r="VEK31" s="9"/>
      <c r="VEL31" s="8"/>
      <c r="VEM31" s="8"/>
      <c r="VEN31" s="13"/>
      <c r="VEO31" s="13"/>
      <c r="VEP31" s="14"/>
      <c r="VEQ31" s="15"/>
      <c r="VER31" s="13"/>
      <c r="VES31" s="9"/>
      <c r="VET31" s="8"/>
      <c r="VEU31" s="8"/>
      <c r="VEV31" s="13"/>
      <c r="VEW31" s="13"/>
      <c r="VEX31" s="14"/>
      <c r="VEY31" s="15"/>
      <c r="VEZ31" s="13"/>
      <c r="VFA31" s="9"/>
      <c r="VFB31" s="8"/>
      <c r="VFC31" s="8"/>
      <c r="VFD31" s="13"/>
      <c r="VFE31" s="13"/>
      <c r="VFF31" s="14"/>
      <c r="VFG31" s="15"/>
      <c r="VFH31" s="13"/>
      <c r="VFI31" s="9"/>
      <c r="VFJ31" s="8"/>
      <c r="VFK31" s="8"/>
      <c r="VFL31" s="13"/>
      <c r="VFM31" s="13"/>
      <c r="VFN31" s="14"/>
      <c r="VFO31" s="15"/>
      <c r="VFP31" s="13"/>
      <c r="VFQ31" s="9"/>
      <c r="VFR31" s="8"/>
      <c r="VFS31" s="8"/>
      <c r="VFT31" s="13"/>
      <c r="VFU31" s="13"/>
      <c r="VFV31" s="14"/>
      <c r="VFW31" s="15"/>
      <c r="VFX31" s="13"/>
      <c r="VFY31" s="9"/>
      <c r="VFZ31" s="8"/>
      <c r="VGA31" s="8"/>
      <c r="VGB31" s="13"/>
      <c r="VGC31" s="13"/>
      <c r="VGD31" s="14"/>
      <c r="VGE31" s="15"/>
      <c r="VGF31" s="13"/>
      <c r="VGG31" s="9"/>
      <c r="VGH31" s="8"/>
      <c r="VGI31" s="8"/>
      <c r="VGJ31" s="13"/>
      <c r="VGK31" s="13"/>
      <c r="VGL31" s="14"/>
      <c r="VGM31" s="15"/>
      <c r="VGN31" s="13"/>
      <c r="VGO31" s="9"/>
      <c r="VGP31" s="8"/>
      <c r="VGQ31" s="8"/>
      <c r="VGR31" s="13"/>
      <c r="VGS31" s="13"/>
      <c r="VGT31" s="14"/>
      <c r="VGU31" s="15"/>
      <c r="VGV31" s="13"/>
      <c r="VGW31" s="9"/>
      <c r="VGX31" s="8"/>
      <c r="VGY31" s="8"/>
      <c r="VGZ31" s="13"/>
      <c r="VHA31" s="13"/>
      <c r="VHB31" s="14"/>
      <c r="VHC31" s="15"/>
      <c r="VHD31" s="13"/>
      <c r="VHE31" s="9"/>
      <c r="VHF31" s="8"/>
      <c r="VHG31" s="8"/>
      <c r="VHH31" s="13"/>
      <c r="VHI31" s="13"/>
      <c r="VHJ31" s="14"/>
      <c r="VHK31" s="15"/>
      <c r="VHL31" s="13"/>
      <c r="VHM31" s="9"/>
      <c r="VHN31" s="8"/>
      <c r="VHO31" s="8"/>
      <c r="VHP31" s="13"/>
      <c r="VHQ31" s="13"/>
      <c r="VHR31" s="14"/>
      <c r="VHS31" s="15"/>
      <c r="VHT31" s="13"/>
      <c r="VHU31" s="9"/>
      <c r="VHV31" s="8"/>
      <c r="VHW31" s="8"/>
      <c r="VHX31" s="13"/>
      <c r="VHY31" s="13"/>
      <c r="VHZ31" s="14"/>
      <c r="VIA31" s="15"/>
      <c r="VIB31" s="13"/>
      <c r="VIC31" s="9"/>
      <c r="VID31" s="8"/>
      <c r="VIE31" s="8"/>
      <c r="VIF31" s="13"/>
      <c r="VIG31" s="13"/>
      <c r="VIH31" s="14"/>
      <c r="VII31" s="15"/>
      <c r="VIJ31" s="13"/>
      <c r="VIK31" s="9"/>
      <c r="VIL31" s="8"/>
      <c r="VIM31" s="8"/>
      <c r="VIN31" s="13"/>
      <c r="VIO31" s="13"/>
      <c r="VIP31" s="14"/>
      <c r="VIQ31" s="15"/>
      <c r="VIR31" s="13"/>
      <c r="VIS31" s="9"/>
      <c r="VIT31" s="8"/>
      <c r="VIU31" s="8"/>
      <c r="VIV31" s="13"/>
      <c r="VIW31" s="13"/>
      <c r="VIX31" s="14"/>
      <c r="VIY31" s="15"/>
      <c r="VIZ31" s="13"/>
      <c r="VJA31" s="9"/>
      <c r="VJB31" s="8"/>
      <c r="VJC31" s="8"/>
      <c r="VJD31" s="13"/>
      <c r="VJE31" s="13"/>
      <c r="VJF31" s="14"/>
      <c r="VJG31" s="15"/>
      <c r="VJH31" s="13"/>
      <c r="VJI31" s="9"/>
      <c r="VJJ31" s="8"/>
      <c r="VJK31" s="8"/>
      <c r="VJL31" s="13"/>
      <c r="VJM31" s="13"/>
      <c r="VJN31" s="14"/>
      <c r="VJO31" s="15"/>
      <c r="VJP31" s="13"/>
      <c r="VJQ31" s="9"/>
      <c r="VJR31" s="8"/>
      <c r="VJS31" s="8"/>
      <c r="VJT31" s="13"/>
      <c r="VJU31" s="13"/>
      <c r="VJV31" s="14"/>
      <c r="VJW31" s="15"/>
      <c r="VJX31" s="13"/>
      <c r="VJY31" s="9"/>
      <c r="VJZ31" s="8"/>
      <c r="VKA31" s="8"/>
      <c r="VKB31" s="13"/>
      <c r="VKC31" s="13"/>
      <c r="VKD31" s="14"/>
      <c r="VKE31" s="15"/>
      <c r="VKF31" s="13"/>
      <c r="VKG31" s="9"/>
      <c r="VKH31" s="8"/>
      <c r="VKI31" s="8"/>
      <c r="VKJ31" s="13"/>
      <c r="VKK31" s="13"/>
      <c r="VKL31" s="14"/>
      <c r="VKM31" s="15"/>
      <c r="VKN31" s="13"/>
      <c r="VKO31" s="9"/>
      <c r="VKP31" s="8"/>
      <c r="VKQ31" s="8"/>
      <c r="VKR31" s="13"/>
      <c r="VKS31" s="13"/>
      <c r="VKT31" s="14"/>
      <c r="VKU31" s="15"/>
      <c r="VKV31" s="13"/>
      <c r="VKW31" s="9"/>
      <c r="VKX31" s="8"/>
      <c r="VKY31" s="8"/>
      <c r="VKZ31" s="13"/>
      <c r="VLA31" s="13"/>
      <c r="VLB31" s="14"/>
      <c r="VLC31" s="15"/>
      <c r="VLD31" s="13"/>
      <c r="VLE31" s="9"/>
      <c r="VLF31" s="8"/>
      <c r="VLG31" s="8"/>
      <c r="VLH31" s="13"/>
      <c r="VLI31" s="13"/>
      <c r="VLJ31" s="14"/>
      <c r="VLK31" s="15"/>
      <c r="VLL31" s="13"/>
      <c r="VLM31" s="9"/>
      <c r="VLN31" s="8"/>
      <c r="VLO31" s="8"/>
      <c r="VLP31" s="13"/>
      <c r="VLQ31" s="13"/>
      <c r="VLR31" s="14"/>
      <c r="VLS31" s="15"/>
      <c r="VLT31" s="13"/>
      <c r="VLU31" s="9"/>
      <c r="VLV31" s="8"/>
      <c r="VLW31" s="8"/>
      <c r="VLX31" s="13"/>
      <c r="VLY31" s="13"/>
      <c r="VLZ31" s="14"/>
      <c r="VMA31" s="15"/>
      <c r="VMB31" s="13"/>
      <c r="VMC31" s="9"/>
      <c r="VMD31" s="8"/>
      <c r="VME31" s="8"/>
      <c r="VMF31" s="13"/>
      <c r="VMG31" s="13"/>
      <c r="VMH31" s="14"/>
      <c r="VMI31" s="15"/>
      <c r="VMJ31" s="13"/>
      <c r="VMK31" s="9"/>
      <c r="VML31" s="8"/>
      <c r="VMM31" s="8"/>
      <c r="VMN31" s="13"/>
      <c r="VMO31" s="13"/>
      <c r="VMP31" s="14"/>
      <c r="VMQ31" s="15"/>
      <c r="VMR31" s="13"/>
      <c r="VMS31" s="9"/>
      <c r="VMT31" s="8"/>
      <c r="VMU31" s="8"/>
      <c r="VMV31" s="13"/>
      <c r="VMW31" s="13"/>
      <c r="VMX31" s="14"/>
      <c r="VMY31" s="15"/>
      <c r="VMZ31" s="13"/>
      <c r="VNA31" s="9"/>
      <c r="VNB31" s="8"/>
      <c r="VNC31" s="8"/>
      <c r="VND31" s="13"/>
      <c r="VNE31" s="13"/>
      <c r="VNF31" s="14"/>
      <c r="VNG31" s="15"/>
      <c r="VNH31" s="13"/>
      <c r="VNI31" s="9"/>
      <c r="VNJ31" s="8"/>
      <c r="VNK31" s="8"/>
      <c r="VNL31" s="13"/>
      <c r="VNM31" s="13"/>
      <c r="VNN31" s="14"/>
      <c r="VNO31" s="15"/>
      <c r="VNP31" s="13"/>
      <c r="VNQ31" s="9"/>
      <c r="VNR31" s="8"/>
      <c r="VNS31" s="8"/>
      <c r="VNT31" s="13"/>
      <c r="VNU31" s="13"/>
      <c r="VNV31" s="14"/>
      <c r="VNW31" s="15"/>
      <c r="VNX31" s="13"/>
      <c r="VNY31" s="9"/>
      <c r="VNZ31" s="8"/>
      <c r="VOA31" s="8"/>
      <c r="VOB31" s="13"/>
      <c r="VOC31" s="13"/>
      <c r="VOD31" s="14"/>
      <c r="VOE31" s="15"/>
      <c r="VOF31" s="13"/>
      <c r="VOG31" s="9"/>
      <c r="VOH31" s="8"/>
      <c r="VOI31" s="8"/>
      <c r="VOJ31" s="13"/>
      <c r="VOK31" s="13"/>
      <c r="VOL31" s="14"/>
      <c r="VOM31" s="15"/>
      <c r="VON31" s="13"/>
      <c r="VOO31" s="9"/>
      <c r="VOP31" s="8"/>
      <c r="VOQ31" s="8"/>
      <c r="VOR31" s="13"/>
      <c r="VOS31" s="13"/>
      <c r="VOT31" s="14"/>
      <c r="VOU31" s="15"/>
      <c r="VOV31" s="13"/>
      <c r="VOW31" s="9"/>
      <c r="VOX31" s="8"/>
      <c r="VOY31" s="8"/>
      <c r="VOZ31" s="13"/>
      <c r="VPA31" s="13"/>
      <c r="VPB31" s="14"/>
      <c r="VPC31" s="15"/>
      <c r="VPD31" s="13"/>
      <c r="VPE31" s="9"/>
      <c r="VPF31" s="8"/>
      <c r="VPG31" s="8"/>
      <c r="VPH31" s="13"/>
      <c r="VPI31" s="13"/>
      <c r="VPJ31" s="14"/>
      <c r="VPK31" s="15"/>
      <c r="VPL31" s="13"/>
      <c r="VPM31" s="9"/>
      <c r="VPN31" s="8"/>
      <c r="VPO31" s="8"/>
      <c r="VPP31" s="13"/>
      <c r="VPQ31" s="13"/>
      <c r="VPR31" s="14"/>
      <c r="VPS31" s="15"/>
      <c r="VPT31" s="13"/>
      <c r="VPU31" s="9"/>
      <c r="VPV31" s="8"/>
      <c r="VPW31" s="8"/>
      <c r="VPX31" s="13"/>
      <c r="VPY31" s="13"/>
      <c r="VPZ31" s="14"/>
      <c r="VQA31" s="15"/>
      <c r="VQB31" s="13"/>
      <c r="VQC31" s="9"/>
      <c r="VQD31" s="8"/>
      <c r="VQE31" s="8"/>
      <c r="VQF31" s="13"/>
      <c r="VQG31" s="13"/>
      <c r="VQH31" s="14"/>
      <c r="VQI31" s="15"/>
      <c r="VQJ31" s="13"/>
      <c r="VQK31" s="9"/>
      <c r="VQL31" s="8"/>
      <c r="VQM31" s="8"/>
      <c r="VQN31" s="13"/>
      <c r="VQO31" s="13"/>
      <c r="VQP31" s="14"/>
      <c r="VQQ31" s="15"/>
      <c r="VQR31" s="13"/>
      <c r="VQS31" s="9"/>
      <c r="VQT31" s="8"/>
      <c r="VQU31" s="8"/>
      <c r="VQV31" s="13"/>
      <c r="VQW31" s="13"/>
      <c r="VQX31" s="14"/>
      <c r="VQY31" s="15"/>
      <c r="VQZ31" s="13"/>
      <c r="VRA31" s="9"/>
      <c r="VRB31" s="8"/>
      <c r="VRC31" s="8"/>
      <c r="VRD31" s="13"/>
      <c r="VRE31" s="13"/>
      <c r="VRF31" s="14"/>
      <c r="VRG31" s="15"/>
      <c r="VRH31" s="13"/>
      <c r="VRI31" s="9"/>
      <c r="VRJ31" s="8"/>
      <c r="VRK31" s="8"/>
      <c r="VRL31" s="13"/>
      <c r="VRM31" s="13"/>
      <c r="VRN31" s="14"/>
      <c r="VRO31" s="15"/>
      <c r="VRP31" s="13"/>
      <c r="VRQ31" s="9"/>
      <c r="VRR31" s="8"/>
      <c r="VRS31" s="8"/>
      <c r="VRT31" s="13"/>
      <c r="VRU31" s="13"/>
      <c r="VRV31" s="14"/>
      <c r="VRW31" s="15"/>
      <c r="VRX31" s="13"/>
      <c r="VRY31" s="9"/>
      <c r="VRZ31" s="8"/>
      <c r="VSA31" s="8"/>
      <c r="VSB31" s="13"/>
      <c r="VSC31" s="13"/>
      <c r="VSD31" s="14"/>
      <c r="VSE31" s="15"/>
      <c r="VSF31" s="13"/>
      <c r="VSG31" s="9"/>
      <c r="VSH31" s="8"/>
      <c r="VSI31" s="8"/>
      <c r="VSJ31" s="13"/>
      <c r="VSK31" s="13"/>
      <c r="VSL31" s="14"/>
      <c r="VSM31" s="15"/>
      <c r="VSN31" s="13"/>
      <c r="VSO31" s="9"/>
      <c r="VSP31" s="8"/>
      <c r="VSQ31" s="8"/>
      <c r="VSR31" s="13"/>
      <c r="VSS31" s="13"/>
      <c r="VST31" s="14"/>
      <c r="VSU31" s="15"/>
      <c r="VSV31" s="13"/>
      <c r="VSW31" s="9"/>
      <c r="VSX31" s="8"/>
      <c r="VSY31" s="8"/>
      <c r="VSZ31" s="13"/>
      <c r="VTA31" s="13"/>
      <c r="VTB31" s="14"/>
      <c r="VTC31" s="15"/>
      <c r="VTD31" s="13"/>
      <c r="VTE31" s="9"/>
      <c r="VTF31" s="8"/>
      <c r="VTG31" s="8"/>
      <c r="VTH31" s="13"/>
      <c r="VTI31" s="13"/>
      <c r="VTJ31" s="14"/>
      <c r="VTK31" s="15"/>
      <c r="VTL31" s="13"/>
      <c r="VTM31" s="9"/>
      <c r="VTN31" s="8"/>
      <c r="VTO31" s="8"/>
      <c r="VTP31" s="13"/>
      <c r="VTQ31" s="13"/>
      <c r="VTR31" s="14"/>
      <c r="VTS31" s="15"/>
      <c r="VTT31" s="13"/>
      <c r="VTU31" s="9"/>
      <c r="VTV31" s="8"/>
      <c r="VTW31" s="8"/>
      <c r="VTX31" s="13"/>
      <c r="VTY31" s="13"/>
      <c r="VTZ31" s="14"/>
      <c r="VUA31" s="15"/>
      <c r="VUB31" s="13"/>
      <c r="VUC31" s="9"/>
      <c r="VUD31" s="8"/>
      <c r="VUE31" s="8"/>
      <c r="VUF31" s="13"/>
      <c r="VUG31" s="13"/>
      <c r="VUH31" s="14"/>
      <c r="VUI31" s="15"/>
      <c r="VUJ31" s="13"/>
      <c r="VUK31" s="9"/>
      <c r="VUL31" s="8"/>
      <c r="VUM31" s="8"/>
      <c r="VUN31" s="13"/>
      <c r="VUO31" s="13"/>
      <c r="VUP31" s="14"/>
      <c r="VUQ31" s="15"/>
      <c r="VUR31" s="13"/>
      <c r="VUS31" s="9"/>
      <c r="VUT31" s="8"/>
      <c r="VUU31" s="8"/>
      <c r="VUV31" s="13"/>
      <c r="VUW31" s="13"/>
      <c r="VUX31" s="14"/>
      <c r="VUY31" s="15"/>
      <c r="VUZ31" s="13"/>
      <c r="VVA31" s="9"/>
      <c r="VVB31" s="8"/>
      <c r="VVC31" s="8"/>
      <c r="VVD31" s="13"/>
      <c r="VVE31" s="13"/>
      <c r="VVF31" s="14"/>
      <c r="VVG31" s="15"/>
      <c r="VVH31" s="13"/>
      <c r="VVI31" s="9"/>
      <c r="VVJ31" s="8"/>
      <c r="VVK31" s="8"/>
      <c r="VVL31" s="13"/>
      <c r="VVM31" s="13"/>
      <c r="VVN31" s="14"/>
      <c r="VVO31" s="15"/>
      <c r="VVP31" s="13"/>
      <c r="VVQ31" s="9"/>
      <c r="VVR31" s="8"/>
      <c r="VVS31" s="8"/>
      <c r="VVT31" s="13"/>
      <c r="VVU31" s="13"/>
      <c r="VVV31" s="14"/>
      <c r="VVW31" s="15"/>
      <c r="VVX31" s="13"/>
      <c r="VVY31" s="9"/>
      <c r="VVZ31" s="8"/>
      <c r="VWA31" s="8"/>
      <c r="VWB31" s="13"/>
      <c r="VWC31" s="13"/>
      <c r="VWD31" s="14"/>
      <c r="VWE31" s="15"/>
      <c r="VWF31" s="13"/>
      <c r="VWG31" s="9"/>
      <c r="VWH31" s="8"/>
      <c r="VWI31" s="8"/>
      <c r="VWJ31" s="13"/>
      <c r="VWK31" s="13"/>
      <c r="VWL31" s="14"/>
      <c r="VWM31" s="15"/>
      <c r="VWN31" s="13"/>
      <c r="VWO31" s="9"/>
      <c r="VWP31" s="8"/>
      <c r="VWQ31" s="8"/>
      <c r="VWR31" s="13"/>
      <c r="VWS31" s="13"/>
      <c r="VWT31" s="14"/>
      <c r="VWU31" s="15"/>
      <c r="VWV31" s="13"/>
      <c r="VWW31" s="9"/>
      <c r="VWX31" s="8"/>
      <c r="VWY31" s="8"/>
      <c r="VWZ31" s="13"/>
      <c r="VXA31" s="13"/>
      <c r="VXB31" s="14"/>
      <c r="VXC31" s="15"/>
      <c r="VXD31" s="13"/>
      <c r="VXE31" s="9"/>
      <c r="VXF31" s="8"/>
      <c r="VXG31" s="8"/>
      <c r="VXH31" s="13"/>
      <c r="VXI31" s="13"/>
      <c r="VXJ31" s="14"/>
      <c r="VXK31" s="15"/>
      <c r="VXL31" s="13"/>
      <c r="VXM31" s="9"/>
      <c r="VXN31" s="8"/>
      <c r="VXO31" s="8"/>
      <c r="VXP31" s="13"/>
      <c r="VXQ31" s="13"/>
      <c r="VXR31" s="14"/>
      <c r="VXS31" s="15"/>
      <c r="VXT31" s="13"/>
      <c r="VXU31" s="9"/>
      <c r="VXV31" s="8"/>
      <c r="VXW31" s="8"/>
      <c r="VXX31" s="13"/>
      <c r="VXY31" s="13"/>
      <c r="VXZ31" s="14"/>
      <c r="VYA31" s="15"/>
      <c r="VYB31" s="13"/>
      <c r="VYC31" s="9"/>
      <c r="VYD31" s="8"/>
      <c r="VYE31" s="8"/>
      <c r="VYF31" s="13"/>
      <c r="VYG31" s="13"/>
      <c r="VYH31" s="14"/>
      <c r="VYI31" s="15"/>
      <c r="VYJ31" s="13"/>
      <c r="VYK31" s="9"/>
      <c r="VYL31" s="8"/>
      <c r="VYM31" s="8"/>
      <c r="VYN31" s="13"/>
      <c r="VYO31" s="13"/>
      <c r="VYP31" s="14"/>
      <c r="VYQ31" s="15"/>
      <c r="VYR31" s="13"/>
      <c r="VYS31" s="9"/>
      <c r="VYT31" s="8"/>
      <c r="VYU31" s="8"/>
      <c r="VYV31" s="13"/>
      <c r="VYW31" s="13"/>
      <c r="VYX31" s="14"/>
      <c r="VYY31" s="15"/>
      <c r="VYZ31" s="13"/>
      <c r="VZA31" s="9"/>
      <c r="VZB31" s="8"/>
      <c r="VZC31" s="8"/>
      <c r="VZD31" s="13"/>
      <c r="VZE31" s="13"/>
      <c r="VZF31" s="14"/>
      <c r="VZG31" s="15"/>
      <c r="VZH31" s="13"/>
      <c r="VZI31" s="9"/>
      <c r="VZJ31" s="8"/>
      <c r="VZK31" s="8"/>
      <c r="VZL31" s="13"/>
      <c r="VZM31" s="13"/>
      <c r="VZN31" s="14"/>
      <c r="VZO31" s="15"/>
      <c r="VZP31" s="13"/>
      <c r="VZQ31" s="9"/>
      <c r="VZR31" s="8"/>
      <c r="VZS31" s="8"/>
      <c r="VZT31" s="13"/>
      <c r="VZU31" s="13"/>
      <c r="VZV31" s="14"/>
      <c r="VZW31" s="15"/>
      <c r="VZX31" s="13"/>
      <c r="VZY31" s="9"/>
      <c r="VZZ31" s="8"/>
      <c r="WAA31" s="8"/>
      <c r="WAB31" s="13"/>
      <c r="WAC31" s="13"/>
      <c r="WAD31" s="14"/>
      <c r="WAE31" s="15"/>
      <c r="WAF31" s="13"/>
      <c r="WAG31" s="9"/>
      <c r="WAH31" s="8"/>
      <c r="WAI31" s="8"/>
      <c r="WAJ31" s="13"/>
      <c r="WAK31" s="13"/>
      <c r="WAL31" s="14"/>
      <c r="WAM31" s="15"/>
      <c r="WAN31" s="13"/>
      <c r="WAO31" s="9"/>
      <c r="WAP31" s="8"/>
      <c r="WAQ31" s="8"/>
      <c r="WAR31" s="13"/>
      <c r="WAS31" s="13"/>
      <c r="WAT31" s="14"/>
      <c r="WAU31" s="15"/>
      <c r="WAV31" s="13"/>
      <c r="WAW31" s="9"/>
      <c r="WAX31" s="8"/>
      <c r="WAY31" s="8"/>
      <c r="WAZ31" s="13"/>
      <c r="WBA31" s="13"/>
      <c r="WBB31" s="14"/>
      <c r="WBC31" s="15"/>
      <c r="WBD31" s="13"/>
      <c r="WBE31" s="9"/>
      <c r="WBF31" s="8"/>
      <c r="WBG31" s="8"/>
      <c r="WBH31" s="13"/>
      <c r="WBI31" s="13"/>
      <c r="WBJ31" s="14"/>
      <c r="WBK31" s="15"/>
      <c r="WBL31" s="13"/>
      <c r="WBM31" s="9"/>
      <c r="WBN31" s="8"/>
      <c r="WBO31" s="8"/>
      <c r="WBP31" s="13"/>
      <c r="WBQ31" s="13"/>
      <c r="WBR31" s="14"/>
      <c r="WBS31" s="15"/>
      <c r="WBT31" s="13"/>
      <c r="WBU31" s="9"/>
      <c r="WBV31" s="8"/>
      <c r="WBW31" s="8"/>
      <c r="WBX31" s="13"/>
      <c r="WBY31" s="13"/>
      <c r="WBZ31" s="14"/>
      <c r="WCA31" s="15"/>
      <c r="WCB31" s="13"/>
      <c r="WCC31" s="9"/>
      <c r="WCD31" s="8"/>
      <c r="WCE31" s="8"/>
      <c r="WCF31" s="13"/>
      <c r="WCG31" s="13"/>
      <c r="WCH31" s="14"/>
      <c r="WCI31" s="15"/>
      <c r="WCJ31" s="13"/>
      <c r="WCK31" s="9"/>
      <c r="WCL31" s="8"/>
      <c r="WCM31" s="8"/>
      <c r="WCN31" s="13"/>
      <c r="WCO31" s="13"/>
      <c r="WCP31" s="14"/>
      <c r="WCQ31" s="15"/>
      <c r="WCR31" s="13"/>
      <c r="WCS31" s="9"/>
      <c r="WCT31" s="8"/>
      <c r="WCU31" s="8"/>
      <c r="WCV31" s="13"/>
      <c r="WCW31" s="13"/>
      <c r="WCX31" s="14"/>
      <c r="WCY31" s="15"/>
      <c r="WCZ31" s="13"/>
      <c r="WDA31" s="9"/>
      <c r="WDB31" s="8"/>
      <c r="WDC31" s="8"/>
      <c r="WDD31" s="13"/>
      <c r="WDE31" s="13"/>
      <c r="WDF31" s="14"/>
      <c r="WDG31" s="15"/>
      <c r="WDH31" s="13"/>
      <c r="WDI31" s="9"/>
      <c r="WDJ31" s="8"/>
      <c r="WDK31" s="8"/>
      <c r="WDL31" s="13"/>
      <c r="WDM31" s="13"/>
      <c r="WDN31" s="14"/>
      <c r="WDO31" s="15"/>
      <c r="WDP31" s="13"/>
      <c r="WDQ31" s="9"/>
      <c r="WDR31" s="8"/>
      <c r="WDS31" s="8"/>
      <c r="WDT31" s="13"/>
      <c r="WDU31" s="13"/>
      <c r="WDV31" s="14"/>
      <c r="WDW31" s="15"/>
      <c r="WDX31" s="13"/>
      <c r="WDY31" s="9"/>
      <c r="WDZ31" s="8"/>
      <c r="WEA31" s="8"/>
      <c r="WEB31" s="13"/>
      <c r="WEC31" s="13"/>
      <c r="WED31" s="14"/>
      <c r="WEE31" s="15"/>
      <c r="WEF31" s="13"/>
      <c r="WEG31" s="9"/>
      <c r="WEH31" s="8"/>
      <c r="WEI31" s="8"/>
      <c r="WEJ31" s="13"/>
      <c r="WEK31" s="13"/>
      <c r="WEL31" s="14"/>
      <c r="WEM31" s="15"/>
      <c r="WEN31" s="13"/>
      <c r="WEO31" s="9"/>
      <c r="WEP31" s="8"/>
      <c r="WEQ31" s="8"/>
      <c r="WER31" s="13"/>
      <c r="WES31" s="13"/>
      <c r="WET31" s="14"/>
      <c r="WEU31" s="15"/>
      <c r="WEV31" s="13"/>
      <c r="WEW31" s="9"/>
      <c r="WEX31" s="8"/>
      <c r="WEY31" s="8"/>
      <c r="WEZ31" s="13"/>
      <c r="WFA31" s="13"/>
      <c r="WFB31" s="14"/>
      <c r="WFC31" s="15"/>
      <c r="WFD31" s="13"/>
      <c r="WFE31" s="9"/>
      <c r="WFF31" s="8"/>
      <c r="WFG31" s="8"/>
      <c r="WFH31" s="13"/>
      <c r="WFI31" s="13"/>
      <c r="WFJ31" s="14"/>
      <c r="WFK31" s="15"/>
      <c r="WFL31" s="13"/>
      <c r="WFM31" s="9"/>
      <c r="WFN31" s="8"/>
      <c r="WFO31" s="8"/>
      <c r="WFP31" s="13"/>
      <c r="WFQ31" s="13"/>
      <c r="WFR31" s="14"/>
      <c r="WFS31" s="15"/>
      <c r="WFT31" s="13"/>
      <c r="WFU31" s="9"/>
      <c r="WFV31" s="8"/>
      <c r="WFW31" s="8"/>
      <c r="WFX31" s="13"/>
      <c r="WFY31" s="13"/>
      <c r="WFZ31" s="14"/>
      <c r="WGA31" s="15"/>
      <c r="WGB31" s="13"/>
      <c r="WGC31" s="9"/>
      <c r="WGD31" s="8"/>
      <c r="WGE31" s="8"/>
      <c r="WGF31" s="13"/>
      <c r="WGG31" s="13"/>
      <c r="WGH31" s="14"/>
      <c r="WGI31" s="15"/>
      <c r="WGJ31" s="13"/>
      <c r="WGK31" s="9"/>
      <c r="WGL31" s="8"/>
      <c r="WGM31" s="8"/>
      <c r="WGN31" s="13"/>
      <c r="WGO31" s="13"/>
      <c r="WGP31" s="14"/>
      <c r="WGQ31" s="15"/>
      <c r="WGR31" s="13"/>
      <c r="WGS31" s="9"/>
      <c r="WGT31" s="8"/>
      <c r="WGU31" s="8"/>
      <c r="WGV31" s="13"/>
      <c r="WGW31" s="13"/>
      <c r="WGX31" s="14"/>
      <c r="WGY31" s="15"/>
      <c r="WGZ31" s="13"/>
      <c r="WHA31" s="9"/>
      <c r="WHB31" s="8"/>
      <c r="WHC31" s="8"/>
      <c r="WHD31" s="13"/>
      <c r="WHE31" s="13"/>
      <c r="WHF31" s="14"/>
      <c r="WHG31" s="15"/>
      <c r="WHH31" s="13"/>
      <c r="WHI31" s="9"/>
      <c r="WHJ31" s="8"/>
      <c r="WHK31" s="8"/>
      <c r="WHL31" s="13"/>
      <c r="WHM31" s="13"/>
      <c r="WHN31" s="14"/>
      <c r="WHO31" s="15"/>
      <c r="WHP31" s="13"/>
      <c r="WHQ31" s="9"/>
      <c r="WHR31" s="8"/>
      <c r="WHS31" s="8"/>
      <c r="WHT31" s="13"/>
      <c r="WHU31" s="13"/>
      <c r="WHV31" s="14"/>
      <c r="WHW31" s="15"/>
      <c r="WHX31" s="13"/>
      <c r="WHY31" s="9"/>
      <c r="WHZ31" s="8"/>
      <c r="WIA31" s="8"/>
      <c r="WIB31" s="13"/>
      <c r="WIC31" s="13"/>
      <c r="WID31" s="14"/>
      <c r="WIE31" s="15"/>
      <c r="WIF31" s="13"/>
      <c r="WIG31" s="9"/>
      <c r="WIH31" s="8"/>
      <c r="WII31" s="8"/>
      <c r="WIJ31" s="13"/>
      <c r="WIK31" s="13"/>
      <c r="WIL31" s="14"/>
      <c r="WIM31" s="15"/>
      <c r="WIN31" s="13"/>
      <c r="WIO31" s="9"/>
      <c r="WIP31" s="8"/>
      <c r="WIQ31" s="8"/>
      <c r="WIR31" s="13"/>
      <c r="WIS31" s="13"/>
      <c r="WIT31" s="14"/>
      <c r="WIU31" s="15"/>
      <c r="WIV31" s="13"/>
      <c r="WIW31" s="9"/>
      <c r="WIX31" s="8"/>
      <c r="WIY31" s="8"/>
      <c r="WIZ31" s="13"/>
      <c r="WJA31" s="13"/>
      <c r="WJB31" s="14"/>
      <c r="WJC31" s="15"/>
      <c r="WJD31" s="13"/>
      <c r="WJE31" s="9"/>
      <c r="WJF31" s="8"/>
      <c r="WJG31" s="8"/>
      <c r="WJH31" s="13"/>
      <c r="WJI31" s="13"/>
      <c r="WJJ31" s="14"/>
      <c r="WJK31" s="15"/>
      <c r="WJL31" s="13"/>
      <c r="WJM31" s="9"/>
      <c r="WJN31" s="8"/>
      <c r="WJO31" s="8"/>
      <c r="WJP31" s="13"/>
      <c r="WJQ31" s="13"/>
      <c r="WJR31" s="14"/>
      <c r="WJS31" s="15"/>
      <c r="WJT31" s="13"/>
      <c r="WJU31" s="9"/>
      <c r="WJV31" s="8"/>
      <c r="WJW31" s="8"/>
      <c r="WJX31" s="13"/>
      <c r="WJY31" s="13"/>
      <c r="WJZ31" s="14"/>
      <c r="WKA31" s="15"/>
      <c r="WKB31" s="13"/>
      <c r="WKC31" s="9"/>
      <c r="WKD31" s="8"/>
      <c r="WKE31" s="8"/>
      <c r="WKF31" s="13"/>
      <c r="WKG31" s="13"/>
      <c r="WKH31" s="14"/>
      <c r="WKI31" s="15"/>
      <c r="WKJ31" s="13"/>
      <c r="WKK31" s="9"/>
      <c r="WKL31" s="8"/>
      <c r="WKM31" s="8"/>
      <c r="WKN31" s="13"/>
      <c r="WKO31" s="13"/>
      <c r="WKP31" s="14"/>
      <c r="WKQ31" s="15"/>
      <c r="WKR31" s="13"/>
      <c r="WKS31" s="9"/>
      <c r="WKT31" s="8"/>
      <c r="WKU31" s="8"/>
      <c r="WKV31" s="13"/>
      <c r="WKW31" s="13"/>
      <c r="WKX31" s="14"/>
      <c r="WKY31" s="15"/>
      <c r="WKZ31" s="13"/>
      <c r="WLA31" s="9"/>
      <c r="WLB31" s="8"/>
      <c r="WLC31" s="8"/>
      <c r="WLD31" s="13"/>
      <c r="WLE31" s="13"/>
      <c r="WLF31" s="14"/>
      <c r="WLG31" s="15"/>
      <c r="WLH31" s="13"/>
      <c r="WLI31" s="9"/>
      <c r="WLJ31" s="8"/>
      <c r="WLK31" s="8"/>
      <c r="WLL31" s="13"/>
      <c r="WLM31" s="13"/>
      <c r="WLN31" s="14"/>
      <c r="WLO31" s="15"/>
      <c r="WLP31" s="13"/>
      <c r="WLQ31" s="9"/>
      <c r="WLR31" s="8"/>
      <c r="WLS31" s="8"/>
      <c r="WLT31" s="13"/>
      <c r="WLU31" s="13"/>
      <c r="WLV31" s="14"/>
      <c r="WLW31" s="15"/>
      <c r="WLX31" s="13"/>
      <c r="WLY31" s="9"/>
      <c r="WLZ31" s="8"/>
      <c r="WMA31" s="8"/>
      <c r="WMB31" s="13"/>
      <c r="WMC31" s="13"/>
      <c r="WMD31" s="14"/>
      <c r="WME31" s="15"/>
      <c r="WMF31" s="13"/>
      <c r="WMG31" s="9"/>
      <c r="WMH31" s="8"/>
      <c r="WMI31" s="8"/>
      <c r="WMJ31" s="13"/>
      <c r="WMK31" s="13"/>
      <c r="WML31" s="14"/>
      <c r="WMM31" s="15"/>
      <c r="WMN31" s="13"/>
      <c r="WMO31" s="9"/>
      <c r="WMP31" s="8"/>
      <c r="WMQ31" s="8"/>
      <c r="WMR31" s="13"/>
      <c r="WMS31" s="13"/>
      <c r="WMT31" s="14"/>
      <c r="WMU31" s="15"/>
      <c r="WMV31" s="13"/>
      <c r="WMW31" s="9"/>
      <c r="WMX31" s="8"/>
      <c r="WMY31" s="8"/>
      <c r="WMZ31" s="13"/>
      <c r="WNA31" s="13"/>
      <c r="WNB31" s="14"/>
      <c r="WNC31" s="15"/>
      <c r="WND31" s="13"/>
      <c r="WNE31" s="9"/>
      <c r="WNF31" s="8"/>
      <c r="WNG31" s="8"/>
      <c r="WNH31" s="13"/>
      <c r="WNI31" s="13"/>
      <c r="WNJ31" s="14"/>
      <c r="WNK31" s="15"/>
      <c r="WNL31" s="13"/>
      <c r="WNM31" s="9"/>
      <c r="WNN31" s="8"/>
      <c r="WNO31" s="8"/>
      <c r="WNP31" s="13"/>
      <c r="WNQ31" s="13"/>
      <c r="WNR31" s="14"/>
      <c r="WNS31" s="15"/>
      <c r="WNT31" s="13"/>
      <c r="WNU31" s="9"/>
      <c r="WNV31" s="8"/>
      <c r="WNW31" s="8"/>
      <c r="WNX31" s="13"/>
      <c r="WNY31" s="13"/>
      <c r="WNZ31" s="14"/>
      <c r="WOA31" s="15"/>
      <c r="WOB31" s="13"/>
      <c r="WOC31" s="9"/>
      <c r="WOD31" s="8"/>
      <c r="WOE31" s="8"/>
      <c r="WOF31" s="13"/>
      <c r="WOG31" s="13"/>
      <c r="WOH31" s="14"/>
      <c r="WOI31" s="15"/>
      <c r="WOJ31" s="13"/>
      <c r="WOK31" s="9"/>
      <c r="WOL31" s="8"/>
      <c r="WOM31" s="8"/>
      <c r="WON31" s="13"/>
      <c r="WOO31" s="13"/>
      <c r="WOP31" s="14"/>
      <c r="WOQ31" s="15"/>
      <c r="WOR31" s="13"/>
      <c r="WOS31" s="9"/>
      <c r="WOT31" s="8"/>
      <c r="WOU31" s="8"/>
      <c r="WOV31" s="13"/>
      <c r="WOW31" s="13"/>
      <c r="WOX31" s="14"/>
      <c r="WOY31" s="15"/>
      <c r="WOZ31" s="13"/>
      <c r="WPA31" s="9"/>
      <c r="WPB31" s="8"/>
      <c r="WPC31" s="8"/>
      <c r="WPD31" s="13"/>
      <c r="WPE31" s="13"/>
      <c r="WPF31" s="14"/>
      <c r="WPG31" s="15"/>
      <c r="WPH31" s="13"/>
      <c r="WPI31" s="9"/>
      <c r="WPJ31" s="8"/>
      <c r="WPK31" s="8"/>
      <c r="WPL31" s="13"/>
      <c r="WPM31" s="13"/>
      <c r="WPN31" s="14"/>
      <c r="WPO31" s="15"/>
      <c r="WPP31" s="13"/>
      <c r="WPQ31" s="9"/>
      <c r="WPR31" s="8"/>
      <c r="WPS31" s="8"/>
      <c r="WPT31" s="13"/>
      <c r="WPU31" s="13"/>
      <c r="WPV31" s="14"/>
      <c r="WPW31" s="15"/>
      <c r="WPX31" s="13"/>
      <c r="WPY31" s="9"/>
      <c r="WPZ31" s="8"/>
      <c r="WQA31" s="8"/>
      <c r="WQB31" s="13"/>
      <c r="WQC31" s="13"/>
      <c r="WQD31" s="14"/>
      <c r="WQE31" s="15"/>
      <c r="WQF31" s="13"/>
      <c r="WQG31" s="9"/>
      <c r="WQH31" s="8"/>
      <c r="WQI31" s="8"/>
      <c r="WQJ31" s="13"/>
      <c r="WQK31" s="13"/>
      <c r="WQL31" s="14"/>
      <c r="WQM31" s="15"/>
      <c r="WQN31" s="13"/>
      <c r="WQO31" s="9"/>
      <c r="WQP31" s="8"/>
      <c r="WQQ31" s="8"/>
      <c r="WQR31" s="13"/>
      <c r="WQS31" s="13"/>
      <c r="WQT31" s="14"/>
      <c r="WQU31" s="15"/>
      <c r="WQV31" s="13"/>
      <c r="WQW31" s="9"/>
      <c r="WQX31" s="8"/>
      <c r="WQY31" s="8"/>
      <c r="WQZ31" s="13"/>
      <c r="WRA31" s="13"/>
      <c r="WRB31" s="14"/>
      <c r="WRC31" s="15"/>
      <c r="WRD31" s="13"/>
      <c r="WRE31" s="9"/>
      <c r="WRF31" s="8"/>
      <c r="WRG31" s="8"/>
      <c r="WRH31" s="13"/>
      <c r="WRI31" s="13"/>
      <c r="WRJ31" s="14"/>
      <c r="WRK31" s="15"/>
      <c r="WRL31" s="13"/>
      <c r="WRM31" s="9"/>
      <c r="WRN31" s="8"/>
      <c r="WRO31" s="8"/>
      <c r="WRP31" s="13"/>
      <c r="WRQ31" s="13"/>
      <c r="WRR31" s="14"/>
      <c r="WRS31" s="15"/>
      <c r="WRT31" s="13"/>
      <c r="WRU31" s="9"/>
      <c r="WRV31" s="8"/>
      <c r="WRW31" s="8"/>
      <c r="WRX31" s="13"/>
      <c r="WRY31" s="13"/>
      <c r="WRZ31" s="14"/>
      <c r="WSA31" s="15"/>
      <c r="WSB31" s="13"/>
      <c r="WSC31" s="9"/>
      <c r="WSD31" s="8"/>
      <c r="WSE31" s="8"/>
      <c r="WSF31" s="13"/>
      <c r="WSG31" s="13"/>
      <c r="WSH31" s="14"/>
      <c r="WSI31" s="15"/>
      <c r="WSJ31" s="13"/>
      <c r="WSK31" s="9"/>
      <c r="WSL31" s="8"/>
      <c r="WSM31" s="8"/>
      <c r="WSN31" s="13"/>
      <c r="WSO31" s="13"/>
      <c r="WSP31" s="14"/>
      <c r="WSQ31" s="15"/>
      <c r="WSR31" s="13"/>
      <c r="WSS31" s="9"/>
      <c r="WST31" s="8"/>
      <c r="WSU31" s="8"/>
      <c r="WSV31" s="13"/>
      <c r="WSW31" s="13"/>
      <c r="WSX31" s="14"/>
      <c r="WSY31" s="15"/>
      <c r="WSZ31" s="13"/>
      <c r="WTA31" s="9"/>
      <c r="WTB31" s="8"/>
      <c r="WTC31" s="8"/>
      <c r="WTD31" s="13"/>
      <c r="WTE31" s="13"/>
      <c r="WTF31" s="14"/>
      <c r="WTG31" s="15"/>
      <c r="WTH31" s="13"/>
      <c r="WTI31" s="9"/>
      <c r="WTJ31" s="8"/>
      <c r="WTK31" s="8"/>
      <c r="WTL31" s="13"/>
      <c r="WTM31" s="13"/>
      <c r="WTN31" s="14"/>
      <c r="WTO31" s="15"/>
      <c r="WTP31" s="13"/>
      <c r="WTQ31" s="9"/>
      <c r="WTR31" s="8"/>
      <c r="WTS31" s="8"/>
      <c r="WTT31" s="13"/>
      <c r="WTU31" s="13"/>
      <c r="WTV31" s="14"/>
      <c r="WTW31" s="15"/>
      <c r="WTX31" s="13"/>
      <c r="WTY31" s="9"/>
      <c r="WTZ31" s="8"/>
      <c r="WUA31" s="8"/>
      <c r="WUB31" s="13"/>
      <c r="WUC31" s="13"/>
      <c r="WUD31" s="14"/>
      <c r="WUE31" s="15"/>
      <c r="WUF31" s="13"/>
      <c r="WUG31" s="9"/>
      <c r="WUH31" s="8"/>
      <c r="WUI31" s="8"/>
      <c r="WUJ31" s="13"/>
      <c r="WUK31" s="13"/>
      <c r="WUL31" s="14"/>
      <c r="WUM31" s="15"/>
      <c r="WUN31" s="13"/>
      <c r="WUO31" s="9"/>
      <c r="WUP31" s="8"/>
      <c r="WUQ31" s="8"/>
      <c r="WUR31" s="13"/>
      <c r="WUS31" s="13"/>
      <c r="WUT31" s="14"/>
      <c r="WUU31" s="15"/>
      <c r="WUV31" s="13"/>
      <c r="WUW31" s="9"/>
      <c r="WUX31" s="8"/>
      <c r="WUY31" s="8"/>
      <c r="WUZ31" s="13"/>
      <c r="WVA31" s="13"/>
      <c r="WVB31" s="14"/>
      <c r="WVC31" s="15"/>
      <c r="WVD31" s="13"/>
      <c r="WVE31" s="9"/>
      <c r="WVF31" s="8"/>
      <c r="WVG31" s="8"/>
      <c r="WVH31" s="13"/>
      <c r="WVI31" s="13"/>
      <c r="WVJ31" s="14"/>
      <c r="WVK31" s="15"/>
      <c r="WVL31" s="13"/>
      <c r="WVM31" s="9"/>
      <c r="WVN31" s="8"/>
      <c r="WVO31" s="8"/>
      <c r="WVP31" s="13"/>
      <c r="WVQ31" s="13"/>
      <c r="WVR31" s="14"/>
      <c r="WVS31" s="15"/>
      <c r="WVT31" s="13"/>
      <c r="WVU31" s="9"/>
      <c r="WVV31" s="8"/>
      <c r="WVW31" s="8"/>
      <c r="WVX31" s="13"/>
      <c r="WVY31" s="13"/>
      <c r="WVZ31" s="14"/>
      <c r="WWA31" s="15"/>
      <c r="WWB31" s="13"/>
      <c r="WWC31" s="9"/>
      <c r="WWD31" s="8"/>
      <c r="WWE31" s="8"/>
      <c r="WWF31" s="13"/>
      <c r="WWG31" s="13"/>
      <c r="WWH31" s="14"/>
      <c r="WWI31" s="15"/>
      <c r="WWJ31" s="13"/>
      <c r="WWK31" s="9"/>
      <c r="WWL31" s="8"/>
      <c r="WWM31" s="8"/>
      <c r="WWN31" s="13"/>
      <c r="WWO31" s="13"/>
      <c r="WWP31" s="14"/>
      <c r="WWQ31" s="15"/>
      <c r="WWR31" s="13"/>
      <c r="WWS31" s="9"/>
      <c r="WWT31" s="8"/>
      <c r="WWU31" s="8"/>
      <c r="WWV31" s="13"/>
      <c r="WWW31" s="13"/>
      <c r="WWX31" s="14"/>
      <c r="WWY31" s="15"/>
      <c r="WWZ31" s="13"/>
      <c r="WXA31" s="9"/>
      <c r="WXB31" s="8"/>
      <c r="WXC31" s="8"/>
      <c r="WXD31" s="13"/>
      <c r="WXE31" s="13"/>
      <c r="WXF31" s="14"/>
      <c r="WXG31" s="15"/>
      <c r="WXH31" s="13"/>
      <c r="WXI31" s="9"/>
      <c r="WXJ31" s="8"/>
      <c r="WXK31" s="8"/>
      <c r="WXL31" s="13"/>
      <c r="WXM31" s="13"/>
      <c r="WXN31" s="14"/>
      <c r="WXO31" s="15"/>
      <c r="WXP31" s="13"/>
      <c r="WXQ31" s="9"/>
      <c r="WXR31" s="8"/>
      <c r="WXS31" s="8"/>
      <c r="WXT31" s="13"/>
      <c r="WXU31" s="13"/>
      <c r="WXV31" s="14"/>
      <c r="WXW31" s="15"/>
      <c r="WXX31" s="13"/>
      <c r="WXY31" s="9"/>
      <c r="WXZ31" s="8"/>
      <c r="WYA31" s="8"/>
      <c r="WYB31" s="13"/>
      <c r="WYC31" s="13"/>
      <c r="WYD31" s="14"/>
      <c r="WYE31" s="15"/>
      <c r="WYF31" s="13"/>
      <c r="WYG31" s="9"/>
      <c r="WYH31" s="8"/>
      <c r="WYI31" s="8"/>
      <c r="WYJ31" s="13"/>
      <c r="WYK31" s="13"/>
      <c r="WYL31" s="14"/>
      <c r="WYM31" s="15"/>
      <c r="WYN31" s="13"/>
      <c r="WYO31" s="9"/>
      <c r="WYP31" s="8"/>
      <c r="WYQ31" s="8"/>
      <c r="WYR31" s="13"/>
      <c r="WYS31" s="13"/>
      <c r="WYT31" s="14"/>
      <c r="WYU31" s="15"/>
      <c r="WYV31" s="13"/>
      <c r="WYW31" s="9"/>
      <c r="WYX31" s="8"/>
      <c r="WYY31" s="8"/>
      <c r="WYZ31" s="13"/>
      <c r="WZA31" s="13"/>
      <c r="WZB31" s="14"/>
      <c r="WZC31" s="15"/>
      <c r="WZD31" s="13"/>
      <c r="WZE31" s="9"/>
      <c r="WZF31" s="8"/>
      <c r="WZG31" s="8"/>
      <c r="WZH31" s="13"/>
      <c r="WZI31" s="13"/>
      <c r="WZJ31" s="14"/>
      <c r="WZK31" s="15"/>
      <c r="WZL31" s="13"/>
      <c r="WZM31" s="9"/>
      <c r="WZN31" s="8"/>
      <c r="WZO31" s="8"/>
      <c r="WZP31" s="13"/>
      <c r="WZQ31" s="13"/>
      <c r="WZR31" s="14"/>
      <c r="WZS31" s="15"/>
      <c r="WZT31" s="13"/>
      <c r="WZU31" s="9"/>
      <c r="WZV31" s="8"/>
      <c r="WZW31" s="8"/>
      <c r="WZX31" s="13"/>
      <c r="WZY31" s="13"/>
      <c r="WZZ31" s="14"/>
      <c r="XAA31" s="15"/>
      <c r="XAB31" s="13"/>
      <c r="XAC31" s="9"/>
      <c r="XAD31" s="8"/>
      <c r="XAE31" s="8"/>
      <c r="XAF31" s="13"/>
      <c r="XAG31" s="13"/>
      <c r="XAH31" s="14"/>
      <c r="XAI31" s="15"/>
      <c r="XAJ31" s="13"/>
      <c r="XAK31" s="9"/>
      <c r="XAL31" s="8"/>
      <c r="XAM31" s="8"/>
      <c r="XAN31" s="13"/>
      <c r="XAO31" s="13"/>
      <c r="XAP31" s="14"/>
      <c r="XAQ31" s="15"/>
      <c r="XAR31" s="13"/>
      <c r="XAS31" s="9"/>
      <c r="XAT31" s="8"/>
      <c r="XAU31" s="8"/>
      <c r="XAV31" s="13"/>
      <c r="XAW31" s="13"/>
      <c r="XAX31" s="14"/>
      <c r="XAY31" s="15"/>
      <c r="XAZ31" s="13"/>
      <c r="XBA31" s="9"/>
      <c r="XBB31" s="8"/>
      <c r="XBC31" s="8"/>
      <c r="XBD31" s="13"/>
      <c r="XBE31" s="13"/>
      <c r="XBF31" s="14"/>
      <c r="XBG31" s="15"/>
      <c r="XBH31" s="13"/>
      <c r="XBI31" s="9"/>
      <c r="XBJ31" s="8"/>
      <c r="XBK31" s="8"/>
      <c r="XBL31" s="13"/>
      <c r="XBM31" s="13"/>
      <c r="XBN31" s="14"/>
      <c r="XBO31" s="15"/>
      <c r="XBP31" s="13"/>
      <c r="XBQ31" s="9"/>
      <c r="XBR31" s="8"/>
      <c r="XBS31" s="8"/>
      <c r="XBT31" s="13"/>
      <c r="XBU31" s="13"/>
      <c r="XBV31" s="14"/>
      <c r="XBW31" s="15"/>
      <c r="XBX31" s="13"/>
      <c r="XBY31" s="9"/>
      <c r="XBZ31" s="8"/>
      <c r="XCA31" s="8"/>
      <c r="XCB31" s="13"/>
      <c r="XCC31" s="13"/>
      <c r="XCD31" s="14"/>
      <c r="XCE31" s="15"/>
      <c r="XCF31" s="13"/>
      <c r="XCG31" s="9"/>
      <c r="XCH31" s="8"/>
      <c r="XCI31" s="8"/>
      <c r="XCJ31" s="13"/>
      <c r="XCK31" s="13"/>
      <c r="XCL31" s="14"/>
      <c r="XCM31" s="15"/>
      <c r="XCN31" s="13"/>
      <c r="XCO31" s="9"/>
      <c r="XCP31" s="8"/>
      <c r="XCQ31" s="8"/>
      <c r="XCR31" s="13"/>
      <c r="XCS31" s="13"/>
      <c r="XCT31" s="14"/>
      <c r="XCU31" s="15"/>
      <c r="XCV31" s="13"/>
      <c r="XCW31" s="9"/>
      <c r="XCX31" s="8"/>
      <c r="XCY31" s="8"/>
      <c r="XCZ31" s="13"/>
      <c r="XDA31" s="13"/>
      <c r="XDB31" s="14"/>
      <c r="XDC31" s="15"/>
      <c r="XDD31" s="13"/>
      <c r="XDE31" s="9"/>
      <c r="XDF31" s="8"/>
      <c r="XDG31" s="8"/>
      <c r="XDH31" s="13"/>
      <c r="XDI31" s="13"/>
      <c r="XDJ31" s="14"/>
      <c r="XDK31" s="15"/>
      <c r="XDL31" s="13"/>
      <c r="XDM31" s="9"/>
      <c r="XDN31" s="8"/>
      <c r="XDO31" s="8"/>
      <c r="XDP31" s="13"/>
      <c r="XDQ31" s="13"/>
      <c r="XDR31" s="14"/>
      <c r="XDS31" s="15"/>
      <c r="XDT31" s="13"/>
      <c r="XDU31" s="9"/>
      <c r="XDV31" s="8"/>
      <c r="XDW31" s="8"/>
      <c r="XDX31" s="13"/>
      <c r="XDY31" s="13"/>
      <c r="XDZ31" s="14"/>
      <c r="XEA31" s="15"/>
      <c r="XEB31" s="13"/>
      <c r="XEC31" s="9"/>
      <c r="XED31" s="8"/>
      <c r="XEE31" s="8"/>
      <c r="XEF31" s="13"/>
      <c r="XEG31" s="13"/>
      <c r="XEH31" s="14"/>
      <c r="XEI31" s="15"/>
      <c r="XEJ31" s="13"/>
      <c r="XEK31" s="9"/>
      <c r="XEL31" s="8"/>
      <c r="XEM31" s="8"/>
      <c r="XEN31" s="13"/>
      <c r="XEO31" s="13"/>
      <c r="XEP31" s="14"/>
      <c r="XEQ31" s="15"/>
      <c r="XER31" s="13"/>
      <c r="XES31" s="9"/>
      <c r="XET31" s="8"/>
      <c r="XEU31" s="8"/>
      <c r="XEV31" s="13"/>
      <c r="XEW31" s="13"/>
      <c r="XEX31" s="14"/>
      <c r="XEY31" s="15"/>
      <c r="XEZ31" s="13"/>
      <c r="XFA31" s="9"/>
      <c r="XFB31" s="8"/>
      <c r="XFC31" s="8"/>
    </row>
    <row r="32" spans="1:16383" ht="15.75" thickTop="1" x14ac:dyDescent="0.25">
      <c r="A32" s="276" t="s">
        <v>349</v>
      </c>
      <c r="B32" s="276"/>
      <c r="C32" s="276"/>
      <c r="D32" s="276"/>
      <c r="E32" s="276"/>
      <c r="F32" s="276"/>
      <c r="G32" s="276"/>
      <c r="H32" s="276"/>
      <c r="I32" s="277"/>
    </row>
    <row r="33" spans="1:16383" ht="31.5" customHeight="1" x14ac:dyDescent="0.25">
      <c r="A33" s="10" t="s">
        <v>373</v>
      </c>
      <c r="B33" s="278" t="s">
        <v>54</v>
      </c>
      <c r="C33" s="279"/>
      <c r="D33" s="11" t="s">
        <v>79</v>
      </c>
      <c r="E33" s="243" t="s">
        <v>55</v>
      </c>
      <c r="F33" s="11" t="s">
        <v>108</v>
      </c>
      <c r="G33" s="12" t="s">
        <v>109</v>
      </c>
      <c r="H33" s="16" t="s">
        <v>345</v>
      </c>
      <c r="I33" s="268"/>
    </row>
    <row r="34" spans="1:16383" x14ac:dyDescent="0.25">
      <c r="A34" s="269" t="s">
        <v>391</v>
      </c>
      <c r="B34" s="250" t="str">
        <f t="shared" ref="B34:B44" ca="1" si="16">INDIRECT("' "&amp;A34&amp;"'!A2")</f>
        <v>Biomassavergassing (≥95% biogeen)</v>
      </c>
      <c r="C34" s="248"/>
      <c r="D34" s="48">
        <f t="shared" ref="D34" ca="1" si="17">IF(INDIRECT("' "&amp;A34&amp;"'!C5")&gt;0.2,"&gt; 0,200",INDIRECT("' "&amp;A34&amp;"'!C5"))</f>
        <v>0.15060830721015719</v>
      </c>
      <c r="E34" s="49" t="str">
        <f t="shared" ref="E34:E44" ca="1" si="18">INDIRECT("' "&amp;A34&amp;"'!D5")</f>
        <v>Euro/kWh</v>
      </c>
      <c r="F34" s="50">
        <f ca="1">IF(AND(INDIRECT("' "&amp;A34&amp;"'!C14")&gt;0,INDIRECT("' "&amp;A34&amp;"'!C15")&gt;0),CONCATENATE(INDIRECT("' "&amp;A34&amp;"'!C14"),"/",INDIRECT("' "&amp;A34&amp;"'!C15")),MAX(INDIRECT("' "&amp;A34&amp;"'!C14"),INDIRECT("' "&amp;A34&amp;"'!C15"),INDIRECT("' "&amp;A34&amp;"'!C16")))</f>
        <v>7500</v>
      </c>
      <c r="G34" s="50" t="str">
        <f ca="1">IF(LEN(F34)&gt;4,INDIRECT("' "&amp;A34&amp;"'!D138"),"-")</f>
        <v>-</v>
      </c>
      <c r="H34" s="246" t="str">
        <f ca="1">IF(LEN(F34)&gt;4,INDIRECT("' "&amp;A34&amp;"'!D137"),"-")</f>
        <v>-</v>
      </c>
      <c r="I34" s="55">
        <f ca="1">INDIRECT("' "&amp;A34&amp;"'!D131")</f>
        <v>6.8624999999999992E-2</v>
      </c>
      <c r="J34" s="14"/>
      <c r="K34" s="15"/>
      <c r="L34" s="13"/>
      <c r="M34" s="9"/>
      <c r="N34" s="8"/>
      <c r="O34" s="8"/>
      <c r="P34" s="13"/>
      <c r="Q34" s="13"/>
      <c r="R34" s="14"/>
      <c r="S34" s="15"/>
      <c r="T34" s="13"/>
      <c r="U34" s="9"/>
      <c r="V34" s="8"/>
      <c r="W34" s="8"/>
      <c r="X34" s="13"/>
      <c r="Y34" s="13"/>
      <c r="Z34" s="14"/>
      <c r="AA34" s="15"/>
      <c r="AB34" s="13"/>
      <c r="AC34" s="9"/>
      <c r="AD34" s="8"/>
      <c r="AE34" s="8"/>
      <c r="AF34" s="13"/>
      <c r="AG34" s="13"/>
      <c r="AH34" s="14"/>
      <c r="AI34" s="15"/>
      <c r="AJ34" s="13"/>
      <c r="AK34" s="9"/>
      <c r="AL34" s="8"/>
      <c r="AM34" s="8"/>
      <c r="AN34" s="13"/>
      <c r="AO34" s="13"/>
      <c r="AP34" s="14"/>
      <c r="AQ34" s="15"/>
      <c r="AR34" s="13"/>
      <c r="AS34" s="9"/>
      <c r="AT34" s="8"/>
      <c r="AU34" s="8"/>
      <c r="AV34" s="13"/>
      <c r="AW34" s="13"/>
      <c r="AX34" s="14"/>
      <c r="AY34" s="15"/>
      <c r="AZ34" s="13"/>
      <c r="BA34" s="9"/>
      <c r="BB34" s="8"/>
      <c r="BC34" s="8"/>
      <c r="BD34" s="13"/>
      <c r="BE34" s="13"/>
      <c r="BF34" s="14"/>
      <c r="BG34" s="15"/>
      <c r="BH34" s="13"/>
      <c r="BI34" s="9"/>
      <c r="BJ34" s="8"/>
      <c r="BK34" s="8"/>
      <c r="BL34" s="13"/>
      <c r="BM34" s="13"/>
      <c r="BN34" s="14"/>
      <c r="BO34" s="15"/>
      <c r="BP34" s="13"/>
      <c r="BQ34" s="9"/>
      <c r="BR34" s="8"/>
      <c r="BS34" s="8"/>
      <c r="BT34" s="13"/>
      <c r="BU34" s="13"/>
      <c r="BV34" s="14"/>
      <c r="BW34" s="15"/>
      <c r="BX34" s="13"/>
      <c r="BY34" s="9"/>
      <c r="BZ34" s="8"/>
      <c r="CA34" s="8"/>
      <c r="CB34" s="13"/>
      <c r="CC34" s="13"/>
      <c r="CD34" s="14"/>
      <c r="CE34" s="15"/>
      <c r="CF34" s="13"/>
      <c r="CG34" s="9"/>
      <c r="CH34" s="8"/>
      <c r="CI34" s="8"/>
      <c r="CJ34" s="13"/>
      <c r="CK34" s="13"/>
      <c r="CL34" s="14"/>
      <c r="CM34" s="15"/>
      <c r="CN34" s="13"/>
      <c r="CO34" s="9"/>
      <c r="CP34" s="8"/>
      <c r="CQ34" s="8"/>
      <c r="CR34" s="13"/>
      <c r="CS34" s="13"/>
      <c r="CT34" s="14"/>
      <c r="CU34" s="15"/>
      <c r="CV34" s="13"/>
      <c r="CW34" s="9"/>
      <c r="CX34" s="8"/>
      <c r="CY34" s="8"/>
      <c r="CZ34" s="13"/>
      <c r="DA34" s="13"/>
      <c r="DB34" s="14"/>
      <c r="DC34" s="15"/>
      <c r="DD34" s="13"/>
      <c r="DE34" s="9"/>
      <c r="DF34" s="8"/>
      <c r="DG34" s="8"/>
      <c r="DH34" s="13"/>
      <c r="DI34" s="13"/>
      <c r="DJ34" s="14"/>
      <c r="DK34" s="15"/>
      <c r="DL34" s="13"/>
      <c r="DM34" s="9"/>
      <c r="DN34" s="8"/>
      <c r="DO34" s="8"/>
      <c r="DP34" s="13"/>
      <c r="DQ34" s="13"/>
      <c r="DR34" s="14"/>
      <c r="DS34" s="15"/>
      <c r="DT34" s="13"/>
      <c r="DU34" s="9"/>
      <c r="DV34" s="8"/>
      <c r="DW34" s="8"/>
      <c r="DX34" s="13"/>
      <c r="DY34" s="13"/>
      <c r="DZ34" s="14"/>
      <c r="EA34" s="15"/>
      <c r="EB34" s="13"/>
      <c r="EC34" s="9"/>
      <c r="ED34" s="8"/>
      <c r="EE34" s="8"/>
      <c r="EF34" s="13"/>
      <c r="EG34" s="13"/>
      <c r="EH34" s="14"/>
      <c r="EI34" s="15"/>
      <c r="EJ34" s="13"/>
      <c r="EK34" s="9"/>
      <c r="EL34" s="8"/>
      <c r="EM34" s="8"/>
      <c r="EN34" s="13"/>
      <c r="EO34" s="13"/>
      <c r="EP34" s="14"/>
      <c r="EQ34" s="15"/>
      <c r="ER34" s="13"/>
      <c r="ES34" s="9"/>
      <c r="ET34" s="8"/>
      <c r="EU34" s="8"/>
      <c r="EV34" s="13"/>
      <c r="EW34" s="13"/>
      <c r="EX34" s="14"/>
      <c r="EY34" s="15"/>
      <c r="EZ34" s="13"/>
      <c r="FA34" s="9"/>
      <c r="FB34" s="8"/>
      <c r="FC34" s="8"/>
      <c r="FD34" s="13"/>
      <c r="FE34" s="13"/>
      <c r="FF34" s="14"/>
      <c r="FG34" s="15"/>
      <c r="FH34" s="13"/>
      <c r="FI34" s="9"/>
      <c r="FJ34" s="8"/>
      <c r="FK34" s="8"/>
      <c r="FL34" s="13"/>
      <c r="FM34" s="13"/>
      <c r="FN34" s="14"/>
      <c r="FO34" s="15"/>
      <c r="FP34" s="13"/>
      <c r="FQ34" s="9"/>
      <c r="FR34" s="8"/>
      <c r="FS34" s="8"/>
      <c r="FT34" s="13"/>
      <c r="FU34" s="13"/>
      <c r="FV34" s="14"/>
      <c r="FW34" s="15"/>
      <c r="FX34" s="13"/>
      <c r="FY34" s="9"/>
      <c r="FZ34" s="8"/>
      <c r="GA34" s="8"/>
      <c r="GB34" s="13"/>
      <c r="GC34" s="13"/>
      <c r="GD34" s="14"/>
      <c r="GE34" s="15"/>
      <c r="GF34" s="13"/>
      <c r="GG34" s="9"/>
      <c r="GH34" s="8"/>
      <c r="GI34" s="8"/>
      <c r="GJ34" s="13"/>
      <c r="GK34" s="13"/>
      <c r="GL34" s="14"/>
      <c r="GM34" s="15"/>
      <c r="GN34" s="13"/>
      <c r="GO34" s="9"/>
      <c r="GP34" s="8"/>
      <c r="GQ34" s="8"/>
      <c r="GR34" s="13"/>
      <c r="GS34" s="13"/>
      <c r="GT34" s="14"/>
      <c r="GU34" s="15"/>
      <c r="GV34" s="13"/>
      <c r="GW34" s="9"/>
      <c r="GX34" s="8"/>
      <c r="GY34" s="8"/>
      <c r="GZ34" s="13"/>
      <c r="HA34" s="13"/>
      <c r="HB34" s="14"/>
      <c r="HC34" s="15"/>
      <c r="HD34" s="13"/>
      <c r="HE34" s="9"/>
      <c r="HF34" s="8"/>
      <c r="HG34" s="8"/>
      <c r="HH34" s="13"/>
      <c r="HI34" s="13"/>
      <c r="HJ34" s="14"/>
      <c r="HK34" s="15"/>
      <c r="HL34" s="13"/>
      <c r="HM34" s="9"/>
      <c r="HN34" s="8"/>
      <c r="HO34" s="8"/>
      <c r="HP34" s="13"/>
      <c r="HQ34" s="13"/>
      <c r="HR34" s="14"/>
      <c r="HS34" s="15"/>
      <c r="HT34" s="13"/>
      <c r="HU34" s="9"/>
      <c r="HV34" s="8"/>
      <c r="HW34" s="8"/>
      <c r="HX34" s="13"/>
      <c r="HY34" s="13"/>
      <c r="HZ34" s="14"/>
      <c r="IA34" s="15"/>
      <c r="IB34" s="13"/>
      <c r="IC34" s="9"/>
      <c r="ID34" s="8"/>
      <c r="IE34" s="8"/>
      <c r="IF34" s="13"/>
      <c r="IG34" s="13"/>
      <c r="IH34" s="14"/>
      <c r="II34" s="15"/>
      <c r="IJ34" s="13"/>
      <c r="IK34" s="9"/>
      <c r="IL34" s="8"/>
      <c r="IM34" s="8"/>
      <c r="IN34" s="13"/>
      <c r="IO34" s="13"/>
      <c r="IP34" s="14"/>
      <c r="IQ34" s="15"/>
      <c r="IR34" s="13"/>
      <c r="IS34" s="9"/>
      <c r="IT34" s="8"/>
      <c r="IU34" s="8"/>
      <c r="IV34" s="13"/>
      <c r="IW34" s="13"/>
      <c r="IX34" s="14"/>
      <c r="IY34" s="15"/>
      <c r="IZ34" s="13"/>
      <c r="JA34" s="9"/>
      <c r="JB34" s="8"/>
      <c r="JC34" s="8"/>
      <c r="JD34" s="13"/>
      <c r="JE34" s="13"/>
      <c r="JF34" s="14"/>
      <c r="JG34" s="15"/>
      <c r="JH34" s="13"/>
      <c r="JI34" s="9"/>
      <c r="JJ34" s="8"/>
      <c r="JK34" s="8"/>
      <c r="JL34" s="13"/>
      <c r="JM34" s="13"/>
      <c r="JN34" s="14"/>
      <c r="JO34" s="15"/>
      <c r="JP34" s="13"/>
      <c r="JQ34" s="9"/>
      <c r="JR34" s="8"/>
      <c r="JS34" s="8"/>
      <c r="JT34" s="13"/>
      <c r="JU34" s="13"/>
      <c r="JV34" s="14"/>
      <c r="JW34" s="15"/>
      <c r="JX34" s="13"/>
      <c r="JY34" s="9"/>
      <c r="JZ34" s="8"/>
      <c r="KA34" s="8"/>
      <c r="KB34" s="13"/>
      <c r="KC34" s="13"/>
      <c r="KD34" s="14"/>
      <c r="KE34" s="15"/>
      <c r="KF34" s="13"/>
      <c r="KG34" s="9"/>
      <c r="KH34" s="8"/>
      <c r="KI34" s="8"/>
      <c r="KJ34" s="13"/>
      <c r="KK34" s="13"/>
      <c r="KL34" s="14"/>
      <c r="KM34" s="15"/>
      <c r="KN34" s="13"/>
      <c r="KO34" s="9"/>
      <c r="KP34" s="8"/>
      <c r="KQ34" s="8"/>
      <c r="KR34" s="13"/>
      <c r="KS34" s="13"/>
      <c r="KT34" s="14"/>
      <c r="KU34" s="15"/>
      <c r="KV34" s="13"/>
      <c r="KW34" s="9"/>
      <c r="KX34" s="8"/>
      <c r="KY34" s="8"/>
      <c r="KZ34" s="13"/>
      <c r="LA34" s="13"/>
      <c r="LB34" s="14"/>
      <c r="LC34" s="15"/>
      <c r="LD34" s="13"/>
      <c r="LE34" s="9"/>
      <c r="LF34" s="8"/>
      <c r="LG34" s="8"/>
      <c r="LH34" s="13"/>
      <c r="LI34" s="13"/>
      <c r="LJ34" s="14"/>
      <c r="LK34" s="15"/>
      <c r="LL34" s="13"/>
      <c r="LM34" s="9"/>
      <c r="LN34" s="8"/>
      <c r="LO34" s="8"/>
      <c r="LP34" s="13"/>
      <c r="LQ34" s="13"/>
      <c r="LR34" s="14"/>
      <c r="LS34" s="15"/>
      <c r="LT34" s="13"/>
      <c r="LU34" s="9"/>
      <c r="LV34" s="8"/>
      <c r="LW34" s="8"/>
      <c r="LX34" s="13"/>
      <c r="LY34" s="13"/>
      <c r="LZ34" s="14"/>
      <c r="MA34" s="15"/>
      <c r="MB34" s="13"/>
      <c r="MC34" s="9"/>
      <c r="MD34" s="8"/>
      <c r="ME34" s="8"/>
      <c r="MF34" s="13"/>
      <c r="MG34" s="13"/>
      <c r="MH34" s="14"/>
      <c r="MI34" s="15"/>
      <c r="MJ34" s="13"/>
      <c r="MK34" s="9"/>
      <c r="ML34" s="8"/>
      <c r="MM34" s="8"/>
      <c r="MN34" s="13"/>
      <c r="MO34" s="13"/>
      <c r="MP34" s="14"/>
      <c r="MQ34" s="15"/>
      <c r="MR34" s="13"/>
      <c r="MS34" s="9"/>
      <c r="MT34" s="8"/>
      <c r="MU34" s="8"/>
      <c r="MV34" s="13"/>
      <c r="MW34" s="13"/>
      <c r="MX34" s="14"/>
      <c r="MY34" s="15"/>
      <c r="MZ34" s="13"/>
      <c r="NA34" s="9"/>
      <c r="NB34" s="8"/>
      <c r="NC34" s="8"/>
      <c r="ND34" s="13"/>
      <c r="NE34" s="13"/>
      <c r="NF34" s="14"/>
      <c r="NG34" s="15"/>
      <c r="NH34" s="13"/>
      <c r="NI34" s="9"/>
      <c r="NJ34" s="8"/>
      <c r="NK34" s="8"/>
      <c r="NL34" s="13"/>
      <c r="NM34" s="13"/>
      <c r="NN34" s="14"/>
      <c r="NO34" s="15"/>
      <c r="NP34" s="13"/>
      <c r="NQ34" s="9"/>
      <c r="NR34" s="8"/>
      <c r="NS34" s="8"/>
      <c r="NT34" s="13"/>
      <c r="NU34" s="13"/>
      <c r="NV34" s="14"/>
      <c r="NW34" s="15"/>
      <c r="NX34" s="13"/>
      <c r="NY34" s="9"/>
      <c r="NZ34" s="8"/>
      <c r="OA34" s="8"/>
      <c r="OB34" s="13"/>
      <c r="OC34" s="13"/>
      <c r="OD34" s="14"/>
      <c r="OE34" s="15"/>
      <c r="OF34" s="13"/>
      <c r="OG34" s="9"/>
      <c r="OH34" s="8"/>
      <c r="OI34" s="8"/>
      <c r="OJ34" s="13"/>
      <c r="OK34" s="13"/>
      <c r="OL34" s="14"/>
      <c r="OM34" s="15"/>
      <c r="ON34" s="13"/>
      <c r="OO34" s="9"/>
      <c r="OP34" s="8"/>
      <c r="OQ34" s="8"/>
      <c r="OR34" s="13"/>
      <c r="OS34" s="13"/>
      <c r="OT34" s="14"/>
      <c r="OU34" s="15"/>
      <c r="OV34" s="13"/>
      <c r="OW34" s="9"/>
      <c r="OX34" s="8"/>
      <c r="OY34" s="8"/>
      <c r="OZ34" s="13"/>
      <c r="PA34" s="13"/>
      <c r="PB34" s="14"/>
      <c r="PC34" s="15"/>
      <c r="PD34" s="13"/>
      <c r="PE34" s="9"/>
      <c r="PF34" s="8"/>
      <c r="PG34" s="8"/>
      <c r="PH34" s="13"/>
      <c r="PI34" s="13"/>
      <c r="PJ34" s="14"/>
      <c r="PK34" s="15"/>
      <c r="PL34" s="13"/>
      <c r="PM34" s="9"/>
      <c r="PN34" s="8"/>
      <c r="PO34" s="8"/>
      <c r="PP34" s="13"/>
      <c r="PQ34" s="13"/>
      <c r="PR34" s="14"/>
      <c r="PS34" s="15"/>
      <c r="PT34" s="13"/>
      <c r="PU34" s="9"/>
      <c r="PV34" s="8"/>
      <c r="PW34" s="8"/>
      <c r="PX34" s="13"/>
      <c r="PY34" s="13"/>
      <c r="PZ34" s="14"/>
      <c r="QA34" s="15"/>
      <c r="QB34" s="13"/>
      <c r="QC34" s="9"/>
      <c r="QD34" s="8"/>
      <c r="QE34" s="8"/>
      <c r="QF34" s="13"/>
      <c r="QG34" s="13"/>
      <c r="QH34" s="14"/>
      <c r="QI34" s="15"/>
      <c r="QJ34" s="13"/>
      <c r="QK34" s="9"/>
      <c r="QL34" s="8"/>
      <c r="QM34" s="8"/>
      <c r="QN34" s="13"/>
      <c r="QO34" s="13"/>
      <c r="QP34" s="14"/>
      <c r="QQ34" s="15"/>
      <c r="QR34" s="13"/>
      <c r="QS34" s="9"/>
      <c r="QT34" s="8"/>
      <c r="QU34" s="8"/>
      <c r="QV34" s="13"/>
      <c r="QW34" s="13"/>
      <c r="QX34" s="14"/>
      <c r="QY34" s="15"/>
      <c r="QZ34" s="13"/>
      <c r="RA34" s="9"/>
      <c r="RB34" s="8"/>
      <c r="RC34" s="8"/>
      <c r="RD34" s="13"/>
      <c r="RE34" s="13"/>
      <c r="RF34" s="14"/>
      <c r="RG34" s="15"/>
      <c r="RH34" s="13"/>
      <c r="RI34" s="9"/>
      <c r="RJ34" s="8"/>
      <c r="RK34" s="8"/>
      <c r="RL34" s="13"/>
      <c r="RM34" s="13"/>
      <c r="RN34" s="14"/>
      <c r="RO34" s="15"/>
      <c r="RP34" s="13"/>
      <c r="RQ34" s="9"/>
      <c r="RR34" s="8"/>
      <c r="RS34" s="8"/>
      <c r="RT34" s="13"/>
      <c r="RU34" s="13"/>
      <c r="RV34" s="14"/>
      <c r="RW34" s="15"/>
      <c r="RX34" s="13"/>
      <c r="RY34" s="9"/>
      <c r="RZ34" s="8"/>
      <c r="SA34" s="8"/>
      <c r="SB34" s="13"/>
      <c r="SC34" s="13"/>
      <c r="SD34" s="14"/>
      <c r="SE34" s="15"/>
      <c r="SF34" s="13"/>
      <c r="SG34" s="9"/>
      <c r="SH34" s="8"/>
      <c r="SI34" s="8"/>
      <c r="SJ34" s="13"/>
      <c r="SK34" s="13"/>
      <c r="SL34" s="14"/>
      <c r="SM34" s="15"/>
      <c r="SN34" s="13"/>
      <c r="SO34" s="9"/>
      <c r="SP34" s="8"/>
      <c r="SQ34" s="8"/>
      <c r="SR34" s="13"/>
      <c r="SS34" s="13"/>
      <c r="ST34" s="14"/>
      <c r="SU34" s="15"/>
      <c r="SV34" s="13"/>
      <c r="SW34" s="9"/>
      <c r="SX34" s="8"/>
      <c r="SY34" s="8"/>
      <c r="SZ34" s="13"/>
      <c r="TA34" s="13"/>
      <c r="TB34" s="14"/>
      <c r="TC34" s="15"/>
      <c r="TD34" s="13"/>
      <c r="TE34" s="9"/>
      <c r="TF34" s="8"/>
      <c r="TG34" s="8"/>
      <c r="TH34" s="13"/>
      <c r="TI34" s="13"/>
      <c r="TJ34" s="14"/>
      <c r="TK34" s="15"/>
      <c r="TL34" s="13"/>
      <c r="TM34" s="9"/>
      <c r="TN34" s="8"/>
      <c r="TO34" s="8"/>
      <c r="TP34" s="13"/>
      <c r="TQ34" s="13"/>
      <c r="TR34" s="14"/>
      <c r="TS34" s="15"/>
      <c r="TT34" s="13"/>
      <c r="TU34" s="9"/>
      <c r="TV34" s="8"/>
      <c r="TW34" s="8"/>
      <c r="TX34" s="13"/>
      <c r="TY34" s="13"/>
      <c r="TZ34" s="14"/>
      <c r="UA34" s="15"/>
      <c r="UB34" s="13"/>
      <c r="UC34" s="9"/>
      <c r="UD34" s="8"/>
      <c r="UE34" s="8"/>
      <c r="UF34" s="13"/>
      <c r="UG34" s="13"/>
      <c r="UH34" s="14"/>
      <c r="UI34" s="15"/>
      <c r="UJ34" s="13"/>
      <c r="UK34" s="9"/>
      <c r="UL34" s="8"/>
      <c r="UM34" s="8"/>
      <c r="UN34" s="13"/>
      <c r="UO34" s="13"/>
      <c r="UP34" s="14"/>
      <c r="UQ34" s="15"/>
      <c r="UR34" s="13"/>
      <c r="US34" s="9"/>
      <c r="UT34" s="8"/>
      <c r="UU34" s="8"/>
      <c r="UV34" s="13"/>
      <c r="UW34" s="13"/>
      <c r="UX34" s="14"/>
      <c r="UY34" s="15"/>
      <c r="UZ34" s="13"/>
      <c r="VA34" s="9"/>
      <c r="VB34" s="8"/>
      <c r="VC34" s="8"/>
      <c r="VD34" s="13"/>
      <c r="VE34" s="13"/>
      <c r="VF34" s="14"/>
      <c r="VG34" s="15"/>
      <c r="VH34" s="13"/>
      <c r="VI34" s="9"/>
      <c r="VJ34" s="8"/>
      <c r="VK34" s="8"/>
      <c r="VL34" s="13"/>
      <c r="VM34" s="13"/>
      <c r="VN34" s="14"/>
      <c r="VO34" s="15"/>
      <c r="VP34" s="13"/>
      <c r="VQ34" s="9"/>
      <c r="VR34" s="8"/>
      <c r="VS34" s="8"/>
      <c r="VT34" s="13"/>
      <c r="VU34" s="13"/>
      <c r="VV34" s="14"/>
      <c r="VW34" s="15"/>
      <c r="VX34" s="13"/>
      <c r="VY34" s="9"/>
      <c r="VZ34" s="8"/>
      <c r="WA34" s="8"/>
      <c r="WB34" s="13"/>
      <c r="WC34" s="13"/>
      <c r="WD34" s="14"/>
      <c r="WE34" s="15"/>
      <c r="WF34" s="13"/>
      <c r="WG34" s="9"/>
      <c r="WH34" s="8"/>
      <c r="WI34" s="8"/>
      <c r="WJ34" s="13"/>
      <c r="WK34" s="13"/>
      <c r="WL34" s="14"/>
      <c r="WM34" s="15"/>
      <c r="WN34" s="13"/>
      <c r="WO34" s="9"/>
      <c r="WP34" s="8"/>
      <c r="WQ34" s="8"/>
      <c r="WR34" s="13"/>
      <c r="WS34" s="13"/>
      <c r="WT34" s="14"/>
      <c r="WU34" s="15"/>
      <c r="WV34" s="13"/>
      <c r="WW34" s="9"/>
      <c r="WX34" s="8"/>
      <c r="WY34" s="8"/>
      <c r="WZ34" s="13"/>
      <c r="XA34" s="13"/>
      <c r="XB34" s="14"/>
      <c r="XC34" s="15"/>
      <c r="XD34" s="13"/>
      <c r="XE34" s="9"/>
      <c r="XF34" s="8"/>
      <c r="XG34" s="8"/>
      <c r="XH34" s="13"/>
      <c r="XI34" s="13"/>
      <c r="XJ34" s="14"/>
      <c r="XK34" s="15"/>
      <c r="XL34" s="13"/>
      <c r="XM34" s="9"/>
      <c r="XN34" s="8"/>
      <c r="XO34" s="8"/>
      <c r="XP34" s="13"/>
      <c r="XQ34" s="13"/>
      <c r="XR34" s="14"/>
      <c r="XS34" s="15"/>
      <c r="XT34" s="13"/>
      <c r="XU34" s="9"/>
      <c r="XV34" s="8"/>
      <c r="XW34" s="8"/>
      <c r="XX34" s="13"/>
      <c r="XY34" s="13"/>
      <c r="XZ34" s="14"/>
      <c r="YA34" s="15"/>
      <c r="YB34" s="13"/>
      <c r="YC34" s="9"/>
      <c r="YD34" s="8"/>
      <c r="YE34" s="8"/>
      <c r="YF34" s="13"/>
      <c r="YG34" s="13"/>
      <c r="YH34" s="14"/>
      <c r="YI34" s="15"/>
      <c r="YJ34" s="13"/>
      <c r="YK34" s="9"/>
      <c r="YL34" s="8"/>
      <c r="YM34" s="8"/>
      <c r="YN34" s="13"/>
      <c r="YO34" s="13"/>
      <c r="YP34" s="14"/>
      <c r="YQ34" s="15"/>
      <c r="YR34" s="13"/>
      <c r="YS34" s="9"/>
      <c r="YT34" s="8"/>
      <c r="YU34" s="8"/>
      <c r="YV34" s="13"/>
      <c r="YW34" s="13"/>
      <c r="YX34" s="14"/>
      <c r="YY34" s="15"/>
      <c r="YZ34" s="13"/>
      <c r="ZA34" s="9"/>
      <c r="ZB34" s="8"/>
      <c r="ZC34" s="8"/>
      <c r="ZD34" s="13"/>
      <c r="ZE34" s="13"/>
      <c r="ZF34" s="14"/>
      <c r="ZG34" s="15"/>
      <c r="ZH34" s="13"/>
      <c r="ZI34" s="9"/>
      <c r="ZJ34" s="8"/>
      <c r="ZK34" s="8"/>
      <c r="ZL34" s="13"/>
      <c r="ZM34" s="13"/>
      <c r="ZN34" s="14"/>
      <c r="ZO34" s="15"/>
      <c r="ZP34" s="13"/>
      <c r="ZQ34" s="9"/>
      <c r="ZR34" s="8"/>
      <c r="ZS34" s="8"/>
      <c r="ZT34" s="13"/>
      <c r="ZU34" s="13"/>
      <c r="ZV34" s="14"/>
      <c r="ZW34" s="15"/>
      <c r="ZX34" s="13"/>
      <c r="ZY34" s="9"/>
      <c r="ZZ34" s="8"/>
      <c r="AAA34" s="8"/>
      <c r="AAB34" s="13"/>
      <c r="AAC34" s="13"/>
      <c r="AAD34" s="14"/>
      <c r="AAE34" s="15"/>
      <c r="AAF34" s="13"/>
      <c r="AAG34" s="9"/>
      <c r="AAH34" s="8"/>
      <c r="AAI34" s="8"/>
      <c r="AAJ34" s="13"/>
      <c r="AAK34" s="13"/>
      <c r="AAL34" s="14"/>
      <c r="AAM34" s="15"/>
      <c r="AAN34" s="13"/>
      <c r="AAO34" s="9"/>
      <c r="AAP34" s="8"/>
      <c r="AAQ34" s="8"/>
      <c r="AAR34" s="13"/>
      <c r="AAS34" s="13"/>
      <c r="AAT34" s="14"/>
      <c r="AAU34" s="15"/>
      <c r="AAV34" s="13"/>
      <c r="AAW34" s="9"/>
      <c r="AAX34" s="8"/>
      <c r="AAY34" s="8"/>
      <c r="AAZ34" s="13"/>
      <c r="ABA34" s="13"/>
      <c r="ABB34" s="14"/>
      <c r="ABC34" s="15"/>
      <c r="ABD34" s="13"/>
      <c r="ABE34" s="9"/>
      <c r="ABF34" s="8"/>
      <c r="ABG34" s="8"/>
      <c r="ABH34" s="13"/>
      <c r="ABI34" s="13"/>
      <c r="ABJ34" s="14"/>
      <c r="ABK34" s="15"/>
      <c r="ABL34" s="13"/>
      <c r="ABM34" s="9"/>
      <c r="ABN34" s="8"/>
      <c r="ABO34" s="8"/>
      <c r="ABP34" s="13"/>
      <c r="ABQ34" s="13"/>
      <c r="ABR34" s="14"/>
      <c r="ABS34" s="15"/>
      <c r="ABT34" s="13"/>
      <c r="ABU34" s="9"/>
      <c r="ABV34" s="8"/>
      <c r="ABW34" s="8"/>
      <c r="ABX34" s="13"/>
      <c r="ABY34" s="13"/>
      <c r="ABZ34" s="14"/>
      <c r="ACA34" s="15"/>
      <c r="ACB34" s="13"/>
      <c r="ACC34" s="9"/>
      <c r="ACD34" s="8"/>
      <c r="ACE34" s="8"/>
      <c r="ACF34" s="13"/>
      <c r="ACG34" s="13"/>
      <c r="ACH34" s="14"/>
      <c r="ACI34" s="15"/>
      <c r="ACJ34" s="13"/>
      <c r="ACK34" s="9"/>
      <c r="ACL34" s="8"/>
      <c r="ACM34" s="8"/>
      <c r="ACN34" s="13"/>
      <c r="ACO34" s="13"/>
      <c r="ACP34" s="14"/>
      <c r="ACQ34" s="15"/>
      <c r="ACR34" s="13"/>
      <c r="ACS34" s="9"/>
      <c r="ACT34" s="8"/>
      <c r="ACU34" s="8"/>
      <c r="ACV34" s="13"/>
      <c r="ACW34" s="13"/>
      <c r="ACX34" s="14"/>
      <c r="ACY34" s="15"/>
      <c r="ACZ34" s="13"/>
      <c r="ADA34" s="9"/>
      <c r="ADB34" s="8"/>
      <c r="ADC34" s="8"/>
      <c r="ADD34" s="13"/>
      <c r="ADE34" s="13"/>
      <c r="ADF34" s="14"/>
      <c r="ADG34" s="15"/>
      <c r="ADH34" s="13"/>
      <c r="ADI34" s="9"/>
      <c r="ADJ34" s="8"/>
      <c r="ADK34" s="8"/>
      <c r="ADL34" s="13"/>
      <c r="ADM34" s="13"/>
      <c r="ADN34" s="14"/>
      <c r="ADO34" s="15"/>
      <c r="ADP34" s="13"/>
      <c r="ADQ34" s="9"/>
      <c r="ADR34" s="8"/>
      <c r="ADS34" s="8"/>
      <c r="ADT34" s="13"/>
      <c r="ADU34" s="13"/>
      <c r="ADV34" s="14"/>
      <c r="ADW34" s="15"/>
      <c r="ADX34" s="13"/>
      <c r="ADY34" s="9"/>
      <c r="ADZ34" s="8"/>
      <c r="AEA34" s="8"/>
      <c r="AEB34" s="13"/>
      <c r="AEC34" s="13"/>
      <c r="AED34" s="14"/>
      <c r="AEE34" s="15"/>
      <c r="AEF34" s="13"/>
      <c r="AEG34" s="9"/>
      <c r="AEH34" s="8"/>
      <c r="AEI34" s="8"/>
      <c r="AEJ34" s="13"/>
      <c r="AEK34" s="13"/>
      <c r="AEL34" s="14"/>
      <c r="AEM34" s="15"/>
      <c r="AEN34" s="13"/>
      <c r="AEO34" s="9"/>
      <c r="AEP34" s="8"/>
      <c r="AEQ34" s="8"/>
      <c r="AER34" s="13"/>
      <c r="AES34" s="13"/>
      <c r="AET34" s="14"/>
      <c r="AEU34" s="15"/>
      <c r="AEV34" s="13"/>
      <c r="AEW34" s="9"/>
      <c r="AEX34" s="8"/>
      <c r="AEY34" s="8"/>
      <c r="AEZ34" s="13"/>
      <c r="AFA34" s="13"/>
      <c r="AFB34" s="14"/>
      <c r="AFC34" s="15"/>
      <c r="AFD34" s="13"/>
      <c r="AFE34" s="9"/>
      <c r="AFF34" s="8"/>
      <c r="AFG34" s="8"/>
      <c r="AFH34" s="13"/>
      <c r="AFI34" s="13"/>
      <c r="AFJ34" s="14"/>
      <c r="AFK34" s="15"/>
      <c r="AFL34" s="13"/>
      <c r="AFM34" s="9"/>
      <c r="AFN34" s="8"/>
      <c r="AFO34" s="8"/>
      <c r="AFP34" s="13"/>
      <c r="AFQ34" s="13"/>
      <c r="AFR34" s="14"/>
      <c r="AFS34" s="15"/>
      <c r="AFT34" s="13"/>
      <c r="AFU34" s="9"/>
      <c r="AFV34" s="8"/>
      <c r="AFW34" s="8"/>
      <c r="AFX34" s="13"/>
      <c r="AFY34" s="13"/>
      <c r="AFZ34" s="14"/>
      <c r="AGA34" s="15"/>
      <c r="AGB34" s="13"/>
      <c r="AGC34" s="9"/>
      <c r="AGD34" s="8"/>
      <c r="AGE34" s="8"/>
      <c r="AGF34" s="13"/>
      <c r="AGG34" s="13"/>
      <c r="AGH34" s="14"/>
      <c r="AGI34" s="15"/>
      <c r="AGJ34" s="13"/>
      <c r="AGK34" s="9"/>
      <c r="AGL34" s="8"/>
      <c r="AGM34" s="8"/>
      <c r="AGN34" s="13"/>
      <c r="AGO34" s="13"/>
      <c r="AGP34" s="14"/>
      <c r="AGQ34" s="15"/>
      <c r="AGR34" s="13"/>
      <c r="AGS34" s="9"/>
      <c r="AGT34" s="8"/>
      <c r="AGU34" s="8"/>
      <c r="AGV34" s="13"/>
      <c r="AGW34" s="13"/>
      <c r="AGX34" s="14"/>
      <c r="AGY34" s="15"/>
      <c r="AGZ34" s="13"/>
      <c r="AHA34" s="9"/>
      <c r="AHB34" s="8"/>
      <c r="AHC34" s="8"/>
      <c r="AHD34" s="13"/>
      <c r="AHE34" s="13"/>
      <c r="AHF34" s="14"/>
      <c r="AHG34" s="15"/>
      <c r="AHH34" s="13"/>
      <c r="AHI34" s="9"/>
      <c r="AHJ34" s="8"/>
      <c r="AHK34" s="8"/>
      <c r="AHL34" s="13"/>
      <c r="AHM34" s="13"/>
      <c r="AHN34" s="14"/>
      <c r="AHO34" s="15"/>
      <c r="AHP34" s="13"/>
      <c r="AHQ34" s="9"/>
      <c r="AHR34" s="8"/>
      <c r="AHS34" s="8"/>
      <c r="AHT34" s="13"/>
      <c r="AHU34" s="13"/>
      <c r="AHV34" s="14"/>
      <c r="AHW34" s="15"/>
      <c r="AHX34" s="13"/>
      <c r="AHY34" s="9"/>
      <c r="AHZ34" s="8"/>
      <c r="AIA34" s="8"/>
      <c r="AIB34" s="13"/>
      <c r="AIC34" s="13"/>
      <c r="AID34" s="14"/>
      <c r="AIE34" s="15"/>
      <c r="AIF34" s="13"/>
      <c r="AIG34" s="9"/>
      <c r="AIH34" s="8"/>
      <c r="AII34" s="8"/>
      <c r="AIJ34" s="13"/>
      <c r="AIK34" s="13"/>
      <c r="AIL34" s="14"/>
      <c r="AIM34" s="15"/>
      <c r="AIN34" s="13"/>
      <c r="AIO34" s="9"/>
      <c r="AIP34" s="8"/>
      <c r="AIQ34" s="8"/>
      <c r="AIR34" s="13"/>
      <c r="AIS34" s="13"/>
      <c r="AIT34" s="14"/>
      <c r="AIU34" s="15"/>
      <c r="AIV34" s="13"/>
      <c r="AIW34" s="9"/>
      <c r="AIX34" s="8"/>
      <c r="AIY34" s="8"/>
      <c r="AIZ34" s="13"/>
      <c r="AJA34" s="13"/>
      <c r="AJB34" s="14"/>
      <c r="AJC34" s="15"/>
      <c r="AJD34" s="13"/>
      <c r="AJE34" s="9"/>
      <c r="AJF34" s="8"/>
      <c r="AJG34" s="8"/>
      <c r="AJH34" s="13"/>
      <c r="AJI34" s="13"/>
      <c r="AJJ34" s="14"/>
      <c r="AJK34" s="15"/>
      <c r="AJL34" s="13"/>
      <c r="AJM34" s="9"/>
      <c r="AJN34" s="8"/>
      <c r="AJO34" s="8"/>
      <c r="AJP34" s="13"/>
      <c r="AJQ34" s="13"/>
      <c r="AJR34" s="14"/>
      <c r="AJS34" s="15"/>
      <c r="AJT34" s="13"/>
      <c r="AJU34" s="9"/>
      <c r="AJV34" s="8"/>
      <c r="AJW34" s="8"/>
      <c r="AJX34" s="13"/>
      <c r="AJY34" s="13"/>
      <c r="AJZ34" s="14"/>
      <c r="AKA34" s="15"/>
      <c r="AKB34" s="13"/>
      <c r="AKC34" s="9"/>
      <c r="AKD34" s="8"/>
      <c r="AKE34" s="8"/>
      <c r="AKF34" s="13"/>
      <c r="AKG34" s="13"/>
      <c r="AKH34" s="14"/>
      <c r="AKI34" s="15"/>
      <c r="AKJ34" s="13"/>
      <c r="AKK34" s="9"/>
      <c r="AKL34" s="8"/>
      <c r="AKM34" s="8"/>
      <c r="AKN34" s="13"/>
      <c r="AKO34" s="13"/>
      <c r="AKP34" s="14"/>
      <c r="AKQ34" s="15"/>
      <c r="AKR34" s="13"/>
      <c r="AKS34" s="9"/>
      <c r="AKT34" s="8"/>
      <c r="AKU34" s="8"/>
      <c r="AKV34" s="13"/>
      <c r="AKW34" s="13"/>
      <c r="AKX34" s="14"/>
      <c r="AKY34" s="15"/>
      <c r="AKZ34" s="13"/>
      <c r="ALA34" s="9"/>
      <c r="ALB34" s="8"/>
      <c r="ALC34" s="8"/>
      <c r="ALD34" s="13"/>
      <c r="ALE34" s="13"/>
      <c r="ALF34" s="14"/>
      <c r="ALG34" s="15"/>
      <c r="ALH34" s="13"/>
      <c r="ALI34" s="9"/>
      <c r="ALJ34" s="8"/>
      <c r="ALK34" s="8"/>
      <c r="ALL34" s="13"/>
      <c r="ALM34" s="13"/>
      <c r="ALN34" s="14"/>
      <c r="ALO34" s="15"/>
      <c r="ALP34" s="13"/>
      <c r="ALQ34" s="9"/>
      <c r="ALR34" s="8"/>
      <c r="ALS34" s="8"/>
      <c r="ALT34" s="13"/>
      <c r="ALU34" s="13"/>
      <c r="ALV34" s="14"/>
      <c r="ALW34" s="15"/>
      <c r="ALX34" s="13"/>
      <c r="ALY34" s="9"/>
      <c r="ALZ34" s="8"/>
      <c r="AMA34" s="8"/>
      <c r="AMB34" s="13"/>
      <c r="AMC34" s="13"/>
      <c r="AMD34" s="14"/>
      <c r="AME34" s="15"/>
      <c r="AMF34" s="13"/>
      <c r="AMG34" s="9"/>
      <c r="AMH34" s="8"/>
      <c r="AMI34" s="8"/>
      <c r="AMJ34" s="13"/>
      <c r="AMK34" s="13"/>
      <c r="AML34" s="14"/>
      <c r="AMM34" s="15"/>
      <c r="AMN34" s="13"/>
      <c r="AMO34" s="9"/>
      <c r="AMP34" s="8"/>
      <c r="AMQ34" s="8"/>
      <c r="AMR34" s="13"/>
      <c r="AMS34" s="13"/>
      <c r="AMT34" s="14"/>
      <c r="AMU34" s="15"/>
      <c r="AMV34" s="13"/>
      <c r="AMW34" s="9"/>
      <c r="AMX34" s="8"/>
      <c r="AMY34" s="8"/>
      <c r="AMZ34" s="13"/>
      <c r="ANA34" s="13"/>
      <c r="ANB34" s="14"/>
      <c r="ANC34" s="15"/>
      <c r="AND34" s="13"/>
      <c r="ANE34" s="9"/>
      <c r="ANF34" s="8"/>
      <c r="ANG34" s="8"/>
      <c r="ANH34" s="13"/>
      <c r="ANI34" s="13"/>
      <c r="ANJ34" s="14"/>
      <c r="ANK34" s="15"/>
      <c r="ANL34" s="13"/>
      <c r="ANM34" s="9"/>
      <c r="ANN34" s="8"/>
      <c r="ANO34" s="8"/>
      <c r="ANP34" s="13"/>
      <c r="ANQ34" s="13"/>
      <c r="ANR34" s="14"/>
      <c r="ANS34" s="15"/>
      <c r="ANT34" s="13"/>
      <c r="ANU34" s="9"/>
      <c r="ANV34" s="8"/>
      <c r="ANW34" s="8"/>
      <c r="ANX34" s="13"/>
      <c r="ANY34" s="13"/>
      <c r="ANZ34" s="14"/>
      <c r="AOA34" s="15"/>
      <c r="AOB34" s="13"/>
      <c r="AOC34" s="9"/>
      <c r="AOD34" s="8"/>
      <c r="AOE34" s="8"/>
      <c r="AOF34" s="13"/>
      <c r="AOG34" s="13"/>
      <c r="AOH34" s="14"/>
      <c r="AOI34" s="15"/>
      <c r="AOJ34" s="13"/>
      <c r="AOK34" s="9"/>
      <c r="AOL34" s="8"/>
      <c r="AOM34" s="8"/>
      <c r="AON34" s="13"/>
      <c r="AOO34" s="13"/>
      <c r="AOP34" s="14"/>
      <c r="AOQ34" s="15"/>
      <c r="AOR34" s="13"/>
      <c r="AOS34" s="9"/>
      <c r="AOT34" s="8"/>
      <c r="AOU34" s="8"/>
      <c r="AOV34" s="13"/>
      <c r="AOW34" s="13"/>
      <c r="AOX34" s="14"/>
      <c r="AOY34" s="15"/>
      <c r="AOZ34" s="13"/>
      <c r="APA34" s="9"/>
      <c r="APB34" s="8"/>
      <c r="APC34" s="8"/>
      <c r="APD34" s="13"/>
      <c r="APE34" s="13"/>
      <c r="APF34" s="14"/>
      <c r="APG34" s="15"/>
      <c r="APH34" s="13"/>
      <c r="API34" s="9"/>
      <c r="APJ34" s="8"/>
      <c r="APK34" s="8"/>
      <c r="APL34" s="13"/>
      <c r="APM34" s="13"/>
      <c r="APN34" s="14"/>
      <c r="APO34" s="15"/>
      <c r="APP34" s="13"/>
      <c r="APQ34" s="9"/>
      <c r="APR34" s="8"/>
      <c r="APS34" s="8"/>
      <c r="APT34" s="13"/>
      <c r="APU34" s="13"/>
      <c r="APV34" s="14"/>
      <c r="APW34" s="15"/>
      <c r="APX34" s="13"/>
      <c r="APY34" s="9"/>
      <c r="APZ34" s="8"/>
      <c r="AQA34" s="8"/>
      <c r="AQB34" s="13"/>
      <c r="AQC34" s="13"/>
      <c r="AQD34" s="14"/>
      <c r="AQE34" s="15"/>
      <c r="AQF34" s="13"/>
      <c r="AQG34" s="9"/>
      <c r="AQH34" s="8"/>
      <c r="AQI34" s="8"/>
      <c r="AQJ34" s="13"/>
      <c r="AQK34" s="13"/>
      <c r="AQL34" s="14"/>
      <c r="AQM34" s="15"/>
      <c r="AQN34" s="13"/>
      <c r="AQO34" s="9"/>
      <c r="AQP34" s="8"/>
      <c r="AQQ34" s="8"/>
      <c r="AQR34" s="13"/>
      <c r="AQS34" s="13"/>
      <c r="AQT34" s="14"/>
      <c r="AQU34" s="15"/>
      <c r="AQV34" s="13"/>
      <c r="AQW34" s="9"/>
      <c r="AQX34" s="8"/>
      <c r="AQY34" s="8"/>
      <c r="AQZ34" s="13"/>
      <c r="ARA34" s="13"/>
      <c r="ARB34" s="14"/>
      <c r="ARC34" s="15"/>
      <c r="ARD34" s="13"/>
      <c r="ARE34" s="9"/>
      <c r="ARF34" s="8"/>
      <c r="ARG34" s="8"/>
      <c r="ARH34" s="13"/>
      <c r="ARI34" s="13"/>
      <c r="ARJ34" s="14"/>
      <c r="ARK34" s="15"/>
      <c r="ARL34" s="13"/>
      <c r="ARM34" s="9"/>
      <c r="ARN34" s="8"/>
      <c r="ARO34" s="8"/>
      <c r="ARP34" s="13"/>
      <c r="ARQ34" s="13"/>
      <c r="ARR34" s="14"/>
      <c r="ARS34" s="15"/>
      <c r="ART34" s="13"/>
      <c r="ARU34" s="9"/>
      <c r="ARV34" s="8"/>
      <c r="ARW34" s="8"/>
      <c r="ARX34" s="13"/>
      <c r="ARY34" s="13"/>
      <c r="ARZ34" s="14"/>
      <c r="ASA34" s="15"/>
      <c r="ASB34" s="13"/>
      <c r="ASC34" s="9"/>
      <c r="ASD34" s="8"/>
      <c r="ASE34" s="8"/>
      <c r="ASF34" s="13"/>
      <c r="ASG34" s="13"/>
      <c r="ASH34" s="14"/>
      <c r="ASI34" s="15"/>
      <c r="ASJ34" s="13"/>
      <c r="ASK34" s="9"/>
      <c r="ASL34" s="8"/>
      <c r="ASM34" s="8"/>
      <c r="ASN34" s="13"/>
      <c r="ASO34" s="13"/>
      <c r="ASP34" s="14"/>
      <c r="ASQ34" s="15"/>
      <c r="ASR34" s="13"/>
      <c r="ASS34" s="9"/>
      <c r="AST34" s="8"/>
      <c r="ASU34" s="8"/>
      <c r="ASV34" s="13"/>
      <c r="ASW34" s="13"/>
      <c r="ASX34" s="14"/>
      <c r="ASY34" s="15"/>
      <c r="ASZ34" s="13"/>
      <c r="ATA34" s="9"/>
      <c r="ATB34" s="8"/>
      <c r="ATC34" s="8"/>
      <c r="ATD34" s="13"/>
      <c r="ATE34" s="13"/>
      <c r="ATF34" s="14"/>
      <c r="ATG34" s="15"/>
      <c r="ATH34" s="13"/>
      <c r="ATI34" s="9"/>
      <c r="ATJ34" s="8"/>
      <c r="ATK34" s="8"/>
      <c r="ATL34" s="13"/>
      <c r="ATM34" s="13"/>
      <c r="ATN34" s="14"/>
      <c r="ATO34" s="15"/>
      <c r="ATP34" s="13"/>
      <c r="ATQ34" s="9"/>
      <c r="ATR34" s="8"/>
      <c r="ATS34" s="8"/>
      <c r="ATT34" s="13"/>
      <c r="ATU34" s="13"/>
      <c r="ATV34" s="14"/>
      <c r="ATW34" s="15"/>
      <c r="ATX34" s="13"/>
      <c r="ATY34" s="9"/>
      <c r="ATZ34" s="8"/>
      <c r="AUA34" s="8"/>
      <c r="AUB34" s="13"/>
      <c r="AUC34" s="13"/>
      <c r="AUD34" s="14"/>
      <c r="AUE34" s="15"/>
      <c r="AUF34" s="13"/>
      <c r="AUG34" s="9"/>
      <c r="AUH34" s="8"/>
      <c r="AUI34" s="8"/>
      <c r="AUJ34" s="13"/>
      <c r="AUK34" s="13"/>
      <c r="AUL34" s="14"/>
      <c r="AUM34" s="15"/>
      <c r="AUN34" s="13"/>
      <c r="AUO34" s="9"/>
      <c r="AUP34" s="8"/>
      <c r="AUQ34" s="8"/>
      <c r="AUR34" s="13"/>
      <c r="AUS34" s="13"/>
      <c r="AUT34" s="14"/>
      <c r="AUU34" s="15"/>
      <c r="AUV34" s="13"/>
      <c r="AUW34" s="9"/>
      <c r="AUX34" s="8"/>
      <c r="AUY34" s="8"/>
      <c r="AUZ34" s="13"/>
      <c r="AVA34" s="13"/>
      <c r="AVB34" s="14"/>
      <c r="AVC34" s="15"/>
      <c r="AVD34" s="13"/>
      <c r="AVE34" s="9"/>
      <c r="AVF34" s="8"/>
      <c r="AVG34" s="8"/>
      <c r="AVH34" s="13"/>
      <c r="AVI34" s="13"/>
      <c r="AVJ34" s="14"/>
      <c r="AVK34" s="15"/>
      <c r="AVL34" s="13"/>
      <c r="AVM34" s="9"/>
      <c r="AVN34" s="8"/>
      <c r="AVO34" s="8"/>
      <c r="AVP34" s="13"/>
      <c r="AVQ34" s="13"/>
      <c r="AVR34" s="14"/>
      <c r="AVS34" s="15"/>
      <c r="AVT34" s="13"/>
      <c r="AVU34" s="9"/>
      <c r="AVV34" s="8"/>
      <c r="AVW34" s="8"/>
      <c r="AVX34" s="13"/>
      <c r="AVY34" s="13"/>
      <c r="AVZ34" s="14"/>
      <c r="AWA34" s="15"/>
      <c r="AWB34" s="13"/>
      <c r="AWC34" s="9"/>
      <c r="AWD34" s="8"/>
      <c r="AWE34" s="8"/>
      <c r="AWF34" s="13"/>
      <c r="AWG34" s="13"/>
      <c r="AWH34" s="14"/>
      <c r="AWI34" s="15"/>
      <c r="AWJ34" s="13"/>
      <c r="AWK34" s="9"/>
      <c r="AWL34" s="8"/>
      <c r="AWM34" s="8"/>
      <c r="AWN34" s="13"/>
      <c r="AWO34" s="13"/>
      <c r="AWP34" s="14"/>
      <c r="AWQ34" s="15"/>
      <c r="AWR34" s="13"/>
      <c r="AWS34" s="9"/>
      <c r="AWT34" s="8"/>
      <c r="AWU34" s="8"/>
      <c r="AWV34" s="13"/>
      <c r="AWW34" s="13"/>
      <c r="AWX34" s="14"/>
      <c r="AWY34" s="15"/>
      <c r="AWZ34" s="13"/>
      <c r="AXA34" s="9"/>
      <c r="AXB34" s="8"/>
      <c r="AXC34" s="8"/>
      <c r="AXD34" s="13"/>
      <c r="AXE34" s="13"/>
      <c r="AXF34" s="14"/>
      <c r="AXG34" s="15"/>
      <c r="AXH34" s="13"/>
      <c r="AXI34" s="9"/>
      <c r="AXJ34" s="8"/>
      <c r="AXK34" s="8"/>
      <c r="AXL34" s="13"/>
      <c r="AXM34" s="13"/>
      <c r="AXN34" s="14"/>
      <c r="AXO34" s="15"/>
      <c r="AXP34" s="13"/>
      <c r="AXQ34" s="9"/>
      <c r="AXR34" s="8"/>
      <c r="AXS34" s="8"/>
      <c r="AXT34" s="13"/>
      <c r="AXU34" s="13"/>
      <c r="AXV34" s="14"/>
      <c r="AXW34" s="15"/>
      <c r="AXX34" s="13"/>
      <c r="AXY34" s="9"/>
      <c r="AXZ34" s="8"/>
      <c r="AYA34" s="8"/>
      <c r="AYB34" s="13"/>
      <c r="AYC34" s="13"/>
      <c r="AYD34" s="14"/>
      <c r="AYE34" s="15"/>
      <c r="AYF34" s="13"/>
      <c r="AYG34" s="9"/>
      <c r="AYH34" s="8"/>
      <c r="AYI34" s="8"/>
      <c r="AYJ34" s="13"/>
      <c r="AYK34" s="13"/>
      <c r="AYL34" s="14"/>
      <c r="AYM34" s="15"/>
      <c r="AYN34" s="13"/>
      <c r="AYO34" s="9"/>
      <c r="AYP34" s="8"/>
      <c r="AYQ34" s="8"/>
      <c r="AYR34" s="13"/>
      <c r="AYS34" s="13"/>
      <c r="AYT34" s="14"/>
      <c r="AYU34" s="15"/>
      <c r="AYV34" s="13"/>
      <c r="AYW34" s="9"/>
      <c r="AYX34" s="8"/>
      <c r="AYY34" s="8"/>
      <c r="AYZ34" s="13"/>
      <c r="AZA34" s="13"/>
      <c r="AZB34" s="14"/>
      <c r="AZC34" s="15"/>
      <c r="AZD34" s="13"/>
      <c r="AZE34" s="9"/>
      <c r="AZF34" s="8"/>
      <c r="AZG34" s="8"/>
      <c r="AZH34" s="13"/>
      <c r="AZI34" s="13"/>
      <c r="AZJ34" s="14"/>
      <c r="AZK34" s="15"/>
      <c r="AZL34" s="13"/>
      <c r="AZM34" s="9"/>
      <c r="AZN34" s="8"/>
      <c r="AZO34" s="8"/>
      <c r="AZP34" s="13"/>
      <c r="AZQ34" s="13"/>
      <c r="AZR34" s="14"/>
      <c r="AZS34" s="15"/>
      <c r="AZT34" s="13"/>
      <c r="AZU34" s="9"/>
      <c r="AZV34" s="8"/>
      <c r="AZW34" s="8"/>
      <c r="AZX34" s="13"/>
      <c r="AZY34" s="13"/>
      <c r="AZZ34" s="14"/>
      <c r="BAA34" s="15"/>
      <c r="BAB34" s="13"/>
      <c r="BAC34" s="9"/>
      <c r="BAD34" s="8"/>
      <c r="BAE34" s="8"/>
      <c r="BAF34" s="13"/>
      <c r="BAG34" s="13"/>
      <c r="BAH34" s="14"/>
      <c r="BAI34" s="15"/>
      <c r="BAJ34" s="13"/>
      <c r="BAK34" s="9"/>
      <c r="BAL34" s="8"/>
      <c r="BAM34" s="8"/>
      <c r="BAN34" s="13"/>
      <c r="BAO34" s="13"/>
      <c r="BAP34" s="14"/>
      <c r="BAQ34" s="15"/>
      <c r="BAR34" s="13"/>
      <c r="BAS34" s="9"/>
      <c r="BAT34" s="8"/>
      <c r="BAU34" s="8"/>
      <c r="BAV34" s="13"/>
      <c r="BAW34" s="13"/>
      <c r="BAX34" s="14"/>
      <c r="BAY34" s="15"/>
      <c r="BAZ34" s="13"/>
      <c r="BBA34" s="9"/>
      <c r="BBB34" s="8"/>
      <c r="BBC34" s="8"/>
      <c r="BBD34" s="13"/>
      <c r="BBE34" s="13"/>
      <c r="BBF34" s="14"/>
      <c r="BBG34" s="15"/>
      <c r="BBH34" s="13"/>
      <c r="BBI34" s="9"/>
      <c r="BBJ34" s="8"/>
      <c r="BBK34" s="8"/>
      <c r="BBL34" s="13"/>
      <c r="BBM34" s="13"/>
      <c r="BBN34" s="14"/>
      <c r="BBO34" s="15"/>
      <c r="BBP34" s="13"/>
      <c r="BBQ34" s="9"/>
      <c r="BBR34" s="8"/>
      <c r="BBS34" s="8"/>
      <c r="BBT34" s="13"/>
      <c r="BBU34" s="13"/>
      <c r="BBV34" s="14"/>
      <c r="BBW34" s="15"/>
      <c r="BBX34" s="13"/>
      <c r="BBY34" s="9"/>
      <c r="BBZ34" s="8"/>
      <c r="BCA34" s="8"/>
      <c r="BCB34" s="13"/>
      <c r="BCC34" s="13"/>
      <c r="BCD34" s="14"/>
      <c r="BCE34" s="15"/>
      <c r="BCF34" s="13"/>
      <c r="BCG34" s="9"/>
      <c r="BCH34" s="8"/>
      <c r="BCI34" s="8"/>
      <c r="BCJ34" s="13"/>
      <c r="BCK34" s="13"/>
      <c r="BCL34" s="14"/>
      <c r="BCM34" s="15"/>
      <c r="BCN34" s="13"/>
      <c r="BCO34" s="9"/>
      <c r="BCP34" s="8"/>
      <c r="BCQ34" s="8"/>
      <c r="BCR34" s="13"/>
      <c r="BCS34" s="13"/>
      <c r="BCT34" s="14"/>
      <c r="BCU34" s="15"/>
      <c r="BCV34" s="13"/>
      <c r="BCW34" s="9"/>
      <c r="BCX34" s="8"/>
      <c r="BCY34" s="8"/>
      <c r="BCZ34" s="13"/>
      <c r="BDA34" s="13"/>
      <c r="BDB34" s="14"/>
      <c r="BDC34" s="15"/>
      <c r="BDD34" s="13"/>
      <c r="BDE34" s="9"/>
      <c r="BDF34" s="8"/>
      <c r="BDG34" s="8"/>
      <c r="BDH34" s="13"/>
      <c r="BDI34" s="13"/>
      <c r="BDJ34" s="14"/>
      <c r="BDK34" s="15"/>
      <c r="BDL34" s="13"/>
      <c r="BDM34" s="9"/>
      <c r="BDN34" s="8"/>
      <c r="BDO34" s="8"/>
      <c r="BDP34" s="13"/>
      <c r="BDQ34" s="13"/>
      <c r="BDR34" s="14"/>
      <c r="BDS34" s="15"/>
      <c r="BDT34" s="13"/>
      <c r="BDU34" s="9"/>
      <c r="BDV34" s="8"/>
      <c r="BDW34" s="8"/>
      <c r="BDX34" s="13"/>
      <c r="BDY34" s="13"/>
      <c r="BDZ34" s="14"/>
      <c r="BEA34" s="15"/>
      <c r="BEB34" s="13"/>
      <c r="BEC34" s="9"/>
      <c r="BED34" s="8"/>
      <c r="BEE34" s="8"/>
      <c r="BEF34" s="13"/>
      <c r="BEG34" s="13"/>
      <c r="BEH34" s="14"/>
      <c r="BEI34" s="15"/>
      <c r="BEJ34" s="13"/>
      <c r="BEK34" s="9"/>
      <c r="BEL34" s="8"/>
      <c r="BEM34" s="8"/>
      <c r="BEN34" s="13"/>
      <c r="BEO34" s="13"/>
      <c r="BEP34" s="14"/>
      <c r="BEQ34" s="15"/>
      <c r="BER34" s="13"/>
      <c r="BES34" s="9"/>
      <c r="BET34" s="8"/>
      <c r="BEU34" s="8"/>
      <c r="BEV34" s="13"/>
      <c r="BEW34" s="13"/>
      <c r="BEX34" s="14"/>
      <c r="BEY34" s="15"/>
      <c r="BEZ34" s="13"/>
      <c r="BFA34" s="9"/>
      <c r="BFB34" s="8"/>
      <c r="BFC34" s="8"/>
      <c r="BFD34" s="13"/>
      <c r="BFE34" s="13"/>
      <c r="BFF34" s="14"/>
      <c r="BFG34" s="15"/>
      <c r="BFH34" s="13"/>
      <c r="BFI34" s="9"/>
      <c r="BFJ34" s="8"/>
      <c r="BFK34" s="8"/>
      <c r="BFL34" s="13"/>
      <c r="BFM34" s="13"/>
      <c r="BFN34" s="14"/>
      <c r="BFO34" s="15"/>
      <c r="BFP34" s="13"/>
      <c r="BFQ34" s="9"/>
      <c r="BFR34" s="8"/>
      <c r="BFS34" s="8"/>
      <c r="BFT34" s="13"/>
      <c r="BFU34" s="13"/>
      <c r="BFV34" s="14"/>
      <c r="BFW34" s="15"/>
      <c r="BFX34" s="13"/>
      <c r="BFY34" s="9"/>
      <c r="BFZ34" s="8"/>
      <c r="BGA34" s="8"/>
      <c r="BGB34" s="13"/>
      <c r="BGC34" s="13"/>
      <c r="BGD34" s="14"/>
      <c r="BGE34" s="15"/>
      <c r="BGF34" s="13"/>
      <c r="BGG34" s="9"/>
      <c r="BGH34" s="8"/>
      <c r="BGI34" s="8"/>
      <c r="BGJ34" s="13"/>
      <c r="BGK34" s="13"/>
      <c r="BGL34" s="14"/>
      <c r="BGM34" s="15"/>
      <c r="BGN34" s="13"/>
      <c r="BGO34" s="9"/>
      <c r="BGP34" s="8"/>
      <c r="BGQ34" s="8"/>
      <c r="BGR34" s="13"/>
      <c r="BGS34" s="13"/>
      <c r="BGT34" s="14"/>
      <c r="BGU34" s="15"/>
      <c r="BGV34" s="13"/>
      <c r="BGW34" s="9"/>
      <c r="BGX34" s="8"/>
      <c r="BGY34" s="8"/>
      <c r="BGZ34" s="13"/>
      <c r="BHA34" s="13"/>
      <c r="BHB34" s="14"/>
      <c r="BHC34" s="15"/>
      <c r="BHD34" s="13"/>
      <c r="BHE34" s="9"/>
      <c r="BHF34" s="8"/>
      <c r="BHG34" s="8"/>
      <c r="BHH34" s="13"/>
      <c r="BHI34" s="13"/>
      <c r="BHJ34" s="14"/>
      <c r="BHK34" s="15"/>
      <c r="BHL34" s="13"/>
      <c r="BHM34" s="9"/>
      <c r="BHN34" s="8"/>
      <c r="BHO34" s="8"/>
      <c r="BHP34" s="13"/>
      <c r="BHQ34" s="13"/>
      <c r="BHR34" s="14"/>
      <c r="BHS34" s="15"/>
      <c r="BHT34" s="13"/>
      <c r="BHU34" s="9"/>
      <c r="BHV34" s="8"/>
      <c r="BHW34" s="8"/>
      <c r="BHX34" s="13"/>
      <c r="BHY34" s="13"/>
      <c r="BHZ34" s="14"/>
      <c r="BIA34" s="15"/>
      <c r="BIB34" s="13"/>
      <c r="BIC34" s="9"/>
      <c r="BID34" s="8"/>
      <c r="BIE34" s="8"/>
      <c r="BIF34" s="13"/>
      <c r="BIG34" s="13"/>
      <c r="BIH34" s="14"/>
      <c r="BII34" s="15"/>
      <c r="BIJ34" s="13"/>
      <c r="BIK34" s="9"/>
      <c r="BIL34" s="8"/>
      <c r="BIM34" s="8"/>
      <c r="BIN34" s="13"/>
      <c r="BIO34" s="13"/>
      <c r="BIP34" s="14"/>
      <c r="BIQ34" s="15"/>
      <c r="BIR34" s="13"/>
      <c r="BIS34" s="9"/>
      <c r="BIT34" s="8"/>
      <c r="BIU34" s="8"/>
      <c r="BIV34" s="13"/>
      <c r="BIW34" s="13"/>
      <c r="BIX34" s="14"/>
      <c r="BIY34" s="15"/>
      <c r="BIZ34" s="13"/>
      <c r="BJA34" s="9"/>
      <c r="BJB34" s="8"/>
      <c r="BJC34" s="8"/>
      <c r="BJD34" s="13"/>
      <c r="BJE34" s="13"/>
      <c r="BJF34" s="14"/>
      <c r="BJG34" s="15"/>
      <c r="BJH34" s="13"/>
      <c r="BJI34" s="9"/>
      <c r="BJJ34" s="8"/>
      <c r="BJK34" s="8"/>
      <c r="BJL34" s="13"/>
      <c r="BJM34" s="13"/>
      <c r="BJN34" s="14"/>
      <c r="BJO34" s="15"/>
      <c r="BJP34" s="13"/>
      <c r="BJQ34" s="9"/>
      <c r="BJR34" s="8"/>
      <c r="BJS34" s="8"/>
      <c r="BJT34" s="13"/>
      <c r="BJU34" s="13"/>
      <c r="BJV34" s="14"/>
      <c r="BJW34" s="15"/>
      <c r="BJX34" s="13"/>
      <c r="BJY34" s="9"/>
      <c r="BJZ34" s="8"/>
      <c r="BKA34" s="8"/>
      <c r="BKB34" s="13"/>
      <c r="BKC34" s="13"/>
      <c r="BKD34" s="14"/>
      <c r="BKE34" s="15"/>
      <c r="BKF34" s="13"/>
      <c r="BKG34" s="9"/>
      <c r="BKH34" s="8"/>
      <c r="BKI34" s="8"/>
      <c r="BKJ34" s="13"/>
      <c r="BKK34" s="13"/>
      <c r="BKL34" s="14"/>
      <c r="BKM34" s="15"/>
      <c r="BKN34" s="13"/>
      <c r="BKO34" s="9"/>
      <c r="BKP34" s="8"/>
      <c r="BKQ34" s="8"/>
      <c r="BKR34" s="13"/>
      <c r="BKS34" s="13"/>
      <c r="BKT34" s="14"/>
      <c r="BKU34" s="15"/>
      <c r="BKV34" s="13"/>
      <c r="BKW34" s="9"/>
      <c r="BKX34" s="8"/>
      <c r="BKY34" s="8"/>
      <c r="BKZ34" s="13"/>
      <c r="BLA34" s="13"/>
      <c r="BLB34" s="14"/>
      <c r="BLC34" s="15"/>
      <c r="BLD34" s="13"/>
      <c r="BLE34" s="9"/>
      <c r="BLF34" s="8"/>
      <c r="BLG34" s="8"/>
      <c r="BLH34" s="13"/>
      <c r="BLI34" s="13"/>
      <c r="BLJ34" s="14"/>
      <c r="BLK34" s="15"/>
      <c r="BLL34" s="13"/>
      <c r="BLM34" s="9"/>
      <c r="BLN34" s="8"/>
      <c r="BLO34" s="8"/>
      <c r="BLP34" s="13"/>
      <c r="BLQ34" s="13"/>
      <c r="BLR34" s="14"/>
      <c r="BLS34" s="15"/>
      <c r="BLT34" s="13"/>
      <c r="BLU34" s="9"/>
      <c r="BLV34" s="8"/>
      <c r="BLW34" s="8"/>
      <c r="BLX34" s="13"/>
      <c r="BLY34" s="13"/>
      <c r="BLZ34" s="14"/>
      <c r="BMA34" s="15"/>
      <c r="BMB34" s="13"/>
      <c r="BMC34" s="9"/>
      <c r="BMD34" s="8"/>
      <c r="BME34" s="8"/>
      <c r="BMF34" s="13"/>
      <c r="BMG34" s="13"/>
      <c r="BMH34" s="14"/>
      <c r="BMI34" s="15"/>
      <c r="BMJ34" s="13"/>
      <c r="BMK34" s="9"/>
      <c r="BML34" s="8"/>
      <c r="BMM34" s="8"/>
      <c r="BMN34" s="13"/>
      <c r="BMO34" s="13"/>
      <c r="BMP34" s="14"/>
      <c r="BMQ34" s="15"/>
      <c r="BMR34" s="13"/>
      <c r="BMS34" s="9"/>
      <c r="BMT34" s="8"/>
      <c r="BMU34" s="8"/>
      <c r="BMV34" s="13"/>
      <c r="BMW34" s="13"/>
      <c r="BMX34" s="14"/>
      <c r="BMY34" s="15"/>
      <c r="BMZ34" s="13"/>
      <c r="BNA34" s="9"/>
      <c r="BNB34" s="8"/>
      <c r="BNC34" s="8"/>
      <c r="BND34" s="13"/>
      <c r="BNE34" s="13"/>
      <c r="BNF34" s="14"/>
      <c r="BNG34" s="15"/>
      <c r="BNH34" s="13"/>
      <c r="BNI34" s="9"/>
      <c r="BNJ34" s="8"/>
      <c r="BNK34" s="8"/>
      <c r="BNL34" s="13"/>
      <c r="BNM34" s="13"/>
      <c r="BNN34" s="14"/>
      <c r="BNO34" s="15"/>
      <c r="BNP34" s="13"/>
      <c r="BNQ34" s="9"/>
      <c r="BNR34" s="8"/>
      <c r="BNS34" s="8"/>
      <c r="BNT34" s="13"/>
      <c r="BNU34" s="13"/>
      <c r="BNV34" s="14"/>
      <c r="BNW34" s="15"/>
      <c r="BNX34" s="13"/>
      <c r="BNY34" s="9"/>
      <c r="BNZ34" s="8"/>
      <c r="BOA34" s="8"/>
      <c r="BOB34" s="13"/>
      <c r="BOC34" s="13"/>
      <c r="BOD34" s="14"/>
      <c r="BOE34" s="15"/>
      <c r="BOF34" s="13"/>
      <c r="BOG34" s="9"/>
      <c r="BOH34" s="8"/>
      <c r="BOI34" s="8"/>
      <c r="BOJ34" s="13"/>
      <c r="BOK34" s="13"/>
      <c r="BOL34" s="14"/>
      <c r="BOM34" s="15"/>
      <c r="BON34" s="13"/>
      <c r="BOO34" s="9"/>
      <c r="BOP34" s="8"/>
      <c r="BOQ34" s="8"/>
      <c r="BOR34" s="13"/>
      <c r="BOS34" s="13"/>
      <c r="BOT34" s="14"/>
      <c r="BOU34" s="15"/>
      <c r="BOV34" s="13"/>
      <c r="BOW34" s="9"/>
      <c r="BOX34" s="8"/>
      <c r="BOY34" s="8"/>
      <c r="BOZ34" s="13"/>
      <c r="BPA34" s="13"/>
      <c r="BPB34" s="14"/>
      <c r="BPC34" s="15"/>
      <c r="BPD34" s="13"/>
      <c r="BPE34" s="9"/>
      <c r="BPF34" s="8"/>
      <c r="BPG34" s="8"/>
      <c r="BPH34" s="13"/>
      <c r="BPI34" s="13"/>
      <c r="BPJ34" s="14"/>
      <c r="BPK34" s="15"/>
      <c r="BPL34" s="13"/>
      <c r="BPM34" s="9"/>
      <c r="BPN34" s="8"/>
      <c r="BPO34" s="8"/>
      <c r="BPP34" s="13"/>
      <c r="BPQ34" s="13"/>
      <c r="BPR34" s="14"/>
      <c r="BPS34" s="15"/>
      <c r="BPT34" s="13"/>
      <c r="BPU34" s="9"/>
      <c r="BPV34" s="8"/>
      <c r="BPW34" s="8"/>
      <c r="BPX34" s="13"/>
      <c r="BPY34" s="13"/>
      <c r="BPZ34" s="14"/>
      <c r="BQA34" s="15"/>
      <c r="BQB34" s="13"/>
      <c r="BQC34" s="9"/>
      <c r="BQD34" s="8"/>
      <c r="BQE34" s="8"/>
      <c r="BQF34" s="13"/>
      <c r="BQG34" s="13"/>
      <c r="BQH34" s="14"/>
      <c r="BQI34" s="15"/>
      <c r="BQJ34" s="13"/>
      <c r="BQK34" s="9"/>
      <c r="BQL34" s="8"/>
      <c r="BQM34" s="8"/>
      <c r="BQN34" s="13"/>
      <c r="BQO34" s="13"/>
      <c r="BQP34" s="14"/>
      <c r="BQQ34" s="15"/>
      <c r="BQR34" s="13"/>
      <c r="BQS34" s="9"/>
      <c r="BQT34" s="8"/>
      <c r="BQU34" s="8"/>
      <c r="BQV34" s="13"/>
      <c r="BQW34" s="13"/>
      <c r="BQX34" s="14"/>
      <c r="BQY34" s="15"/>
      <c r="BQZ34" s="13"/>
      <c r="BRA34" s="9"/>
      <c r="BRB34" s="8"/>
      <c r="BRC34" s="8"/>
      <c r="BRD34" s="13"/>
      <c r="BRE34" s="13"/>
      <c r="BRF34" s="14"/>
      <c r="BRG34" s="15"/>
      <c r="BRH34" s="13"/>
      <c r="BRI34" s="9"/>
      <c r="BRJ34" s="8"/>
      <c r="BRK34" s="8"/>
      <c r="BRL34" s="13"/>
      <c r="BRM34" s="13"/>
      <c r="BRN34" s="14"/>
      <c r="BRO34" s="15"/>
      <c r="BRP34" s="13"/>
      <c r="BRQ34" s="9"/>
      <c r="BRR34" s="8"/>
      <c r="BRS34" s="8"/>
      <c r="BRT34" s="13"/>
      <c r="BRU34" s="13"/>
      <c r="BRV34" s="14"/>
      <c r="BRW34" s="15"/>
      <c r="BRX34" s="13"/>
      <c r="BRY34" s="9"/>
      <c r="BRZ34" s="8"/>
      <c r="BSA34" s="8"/>
      <c r="BSB34" s="13"/>
      <c r="BSC34" s="13"/>
      <c r="BSD34" s="14"/>
      <c r="BSE34" s="15"/>
      <c r="BSF34" s="13"/>
      <c r="BSG34" s="9"/>
      <c r="BSH34" s="8"/>
      <c r="BSI34" s="8"/>
      <c r="BSJ34" s="13"/>
      <c r="BSK34" s="13"/>
      <c r="BSL34" s="14"/>
      <c r="BSM34" s="15"/>
      <c r="BSN34" s="13"/>
      <c r="BSO34" s="9"/>
      <c r="BSP34" s="8"/>
      <c r="BSQ34" s="8"/>
      <c r="BSR34" s="13"/>
      <c r="BSS34" s="13"/>
      <c r="BST34" s="14"/>
      <c r="BSU34" s="15"/>
      <c r="BSV34" s="13"/>
      <c r="BSW34" s="9"/>
      <c r="BSX34" s="8"/>
      <c r="BSY34" s="8"/>
      <c r="BSZ34" s="13"/>
      <c r="BTA34" s="13"/>
      <c r="BTB34" s="14"/>
      <c r="BTC34" s="15"/>
      <c r="BTD34" s="13"/>
      <c r="BTE34" s="9"/>
      <c r="BTF34" s="8"/>
      <c r="BTG34" s="8"/>
      <c r="BTH34" s="13"/>
      <c r="BTI34" s="13"/>
      <c r="BTJ34" s="14"/>
      <c r="BTK34" s="15"/>
      <c r="BTL34" s="13"/>
      <c r="BTM34" s="9"/>
      <c r="BTN34" s="8"/>
      <c r="BTO34" s="8"/>
      <c r="BTP34" s="13"/>
      <c r="BTQ34" s="13"/>
      <c r="BTR34" s="14"/>
      <c r="BTS34" s="15"/>
      <c r="BTT34" s="13"/>
      <c r="BTU34" s="9"/>
      <c r="BTV34" s="8"/>
      <c r="BTW34" s="8"/>
      <c r="BTX34" s="13"/>
      <c r="BTY34" s="13"/>
      <c r="BTZ34" s="14"/>
      <c r="BUA34" s="15"/>
      <c r="BUB34" s="13"/>
      <c r="BUC34" s="9"/>
      <c r="BUD34" s="8"/>
      <c r="BUE34" s="8"/>
      <c r="BUF34" s="13"/>
      <c r="BUG34" s="13"/>
      <c r="BUH34" s="14"/>
      <c r="BUI34" s="15"/>
      <c r="BUJ34" s="13"/>
      <c r="BUK34" s="9"/>
      <c r="BUL34" s="8"/>
      <c r="BUM34" s="8"/>
      <c r="BUN34" s="13"/>
      <c r="BUO34" s="13"/>
      <c r="BUP34" s="14"/>
      <c r="BUQ34" s="15"/>
      <c r="BUR34" s="13"/>
      <c r="BUS34" s="9"/>
      <c r="BUT34" s="8"/>
      <c r="BUU34" s="8"/>
      <c r="BUV34" s="13"/>
      <c r="BUW34" s="13"/>
      <c r="BUX34" s="14"/>
      <c r="BUY34" s="15"/>
      <c r="BUZ34" s="13"/>
      <c r="BVA34" s="9"/>
      <c r="BVB34" s="8"/>
      <c r="BVC34" s="8"/>
      <c r="BVD34" s="13"/>
      <c r="BVE34" s="13"/>
      <c r="BVF34" s="14"/>
      <c r="BVG34" s="15"/>
      <c r="BVH34" s="13"/>
      <c r="BVI34" s="9"/>
      <c r="BVJ34" s="8"/>
      <c r="BVK34" s="8"/>
      <c r="BVL34" s="13"/>
      <c r="BVM34" s="13"/>
      <c r="BVN34" s="14"/>
      <c r="BVO34" s="15"/>
      <c r="BVP34" s="13"/>
      <c r="BVQ34" s="9"/>
      <c r="BVR34" s="8"/>
      <c r="BVS34" s="8"/>
      <c r="BVT34" s="13"/>
      <c r="BVU34" s="13"/>
      <c r="BVV34" s="14"/>
      <c r="BVW34" s="15"/>
      <c r="BVX34" s="13"/>
      <c r="BVY34" s="9"/>
      <c r="BVZ34" s="8"/>
      <c r="BWA34" s="8"/>
      <c r="BWB34" s="13"/>
      <c r="BWC34" s="13"/>
      <c r="BWD34" s="14"/>
      <c r="BWE34" s="15"/>
      <c r="BWF34" s="13"/>
      <c r="BWG34" s="9"/>
      <c r="BWH34" s="8"/>
      <c r="BWI34" s="8"/>
      <c r="BWJ34" s="13"/>
      <c r="BWK34" s="13"/>
      <c r="BWL34" s="14"/>
      <c r="BWM34" s="15"/>
      <c r="BWN34" s="13"/>
      <c r="BWO34" s="9"/>
      <c r="BWP34" s="8"/>
      <c r="BWQ34" s="8"/>
      <c r="BWR34" s="13"/>
      <c r="BWS34" s="13"/>
      <c r="BWT34" s="14"/>
      <c r="BWU34" s="15"/>
      <c r="BWV34" s="13"/>
      <c r="BWW34" s="9"/>
      <c r="BWX34" s="8"/>
      <c r="BWY34" s="8"/>
      <c r="BWZ34" s="13"/>
      <c r="BXA34" s="13"/>
      <c r="BXB34" s="14"/>
      <c r="BXC34" s="15"/>
      <c r="BXD34" s="13"/>
      <c r="BXE34" s="9"/>
      <c r="BXF34" s="8"/>
      <c r="BXG34" s="8"/>
      <c r="BXH34" s="13"/>
      <c r="BXI34" s="13"/>
      <c r="BXJ34" s="14"/>
      <c r="BXK34" s="15"/>
      <c r="BXL34" s="13"/>
      <c r="BXM34" s="9"/>
      <c r="BXN34" s="8"/>
      <c r="BXO34" s="8"/>
      <c r="BXP34" s="13"/>
      <c r="BXQ34" s="13"/>
      <c r="BXR34" s="14"/>
      <c r="BXS34" s="15"/>
      <c r="BXT34" s="13"/>
      <c r="BXU34" s="9"/>
      <c r="BXV34" s="8"/>
      <c r="BXW34" s="8"/>
      <c r="BXX34" s="13"/>
      <c r="BXY34" s="13"/>
      <c r="BXZ34" s="14"/>
      <c r="BYA34" s="15"/>
      <c r="BYB34" s="13"/>
      <c r="BYC34" s="9"/>
      <c r="BYD34" s="8"/>
      <c r="BYE34" s="8"/>
      <c r="BYF34" s="13"/>
      <c r="BYG34" s="13"/>
      <c r="BYH34" s="14"/>
      <c r="BYI34" s="15"/>
      <c r="BYJ34" s="13"/>
      <c r="BYK34" s="9"/>
      <c r="BYL34" s="8"/>
      <c r="BYM34" s="8"/>
      <c r="BYN34" s="13"/>
      <c r="BYO34" s="13"/>
      <c r="BYP34" s="14"/>
      <c r="BYQ34" s="15"/>
      <c r="BYR34" s="13"/>
      <c r="BYS34" s="9"/>
      <c r="BYT34" s="8"/>
      <c r="BYU34" s="8"/>
      <c r="BYV34" s="13"/>
      <c r="BYW34" s="13"/>
      <c r="BYX34" s="14"/>
      <c r="BYY34" s="15"/>
      <c r="BYZ34" s="13"/>
      <c r="BZA34" s="9"/>
      <c r="BZB34" s="8"/>
      <c r="BZC34" s="8"/>
      <c r="BZD34" s="13"/>
      <c r="BZE34" s="13"/>
      <c r="BZF34" s="14"/>
      <c r="BZG34" s="15"/>
      <c r="BZH34" s="13"/>
      <c r="BZI34" s="9"/>
      <c r="BZJ34" s="8"/>
      <c r="BZK34" s="8"/>
      <c r="BZL34" s="13"/>
      <c r="BZM34" s="13"/>
      <c r="BZN34" s="14"/>
      <c r="BZO34" s="15"/>
      <c r="BZP34" s="13"/>
      <c r="BZQ34" s="9"/>
      <c r="BZR34" s="8"/>
      <c r="BZS34" s="8"/>
      <c r="BZT34" s="13"/>
      <c r="BZU34" s="13"/>
      <c r="BZV34" s="14"/>
      <c r="BZW34" s="15"/>
      <c r="BZX34" s="13"/>
      <c r="BZY34" s="9"/>
      <c r="BZZ34" s="8"/>
      <c r="CAA34" s="8"/>
      <c r="CAB34" s="13"/>
      <c r="CAC34" s="13"/>
      <c r="CAD34" s="14"/>
      <c r="CAE34" s="15"/>
      <c r="CAF34" s="13"/>
      <c r="CAG34" s="9"/>
      <c r="CAH34" s="8"/>
      <c r="CAI34" s="8"/>
      <c r="CAJ34" s="13"/>
      <c r="CAK34" s="13"/>
      <c r="CAL34" s="14"/>
      <c r="CAM34" s="15"/>
      <c r="CAN34" s="13"/>
      <c r="CAO34" s="9"/>
      <c r="CAP34" s="8"/>
      <c r="CAQ34" s="8"/>
      <c r="CAR34" s="13"/>
      <c r="CAS34" s="13"/>
      <c r="CAT34" s="14"/>
      <c r="CAU34" s="15"/>
      <c r="CAV34" s="13"/>
      <c r="CAW34" s="9"/>
      <c r="CAX34" s="8"/>
      <c r="CAY34" s="8"/>
      <c r="CAZ34" s="13"/>
      <c r="CBA34" s="13"/>
      <c r="CBB34" s="14"/>
      <c r="CBC34" s="15"/>
      <c r="CBD34" s="13"/>
      <c r="CBE34" s="9"/>
      <c r="CBF34" s="8"/>
      <c r="CBG34" s="8"/>
      <c r="CBH34" s="13"/>
      <c r="CBI34" s="13"/>
      <c r="CBJ34" s="14"/>
      <c r="CBK34" s="15"/>
      <c r="CBL34" s="13"/>
      <c r="CBM34" s="9"/>
      <c r="CBN34" s="8"/>
      <c r="CBO34" s="8"/>
      <c r="CBP34" s="13"/>
      <c r="CBQ34" s="13"/>
      <c r="CBR34" s="14"/>
      <c r="CBS34" s="15"/>
      <c r="CBT34" s="13"/>
      <c r="CBU34" s="9"/>
      <c r="CBV34" s="8"/>
      <c r="CBW34" s="8"/>
      <c r="CBX34" s="13"/>
      <c r="CBY34" s="13"/>
      <c r="CBZ34" s="14"/>
      <c r="CCA34" s="15"/>
      <c r="CCB34" s="13"/>
      <c r="CCC34" s="9"/>
      <c r="CCD34" s="8"/>
      <c r="CCE34" s="8"/>
      <c r="CCF34" s="13"/>
      <c r="CCG34" s="13"/>
      <c r="CCH34" s="14"/>
      <c r="CCI34" s="15"/>
      <c r="CCJ34" s="13"/>
      <c r="CCK34" s="9"/>
      <c r="CCL34" s="8"/>
      <c r="CCM34" s="8"/>
      <c r="CCN34" s="13"/>
      <c r="CCO34" s="13"/>
      <c r="CCP34" s="14"/>
      <c r="CCQ34" s="15"/>
      <c r="CCR34" s="13"/>
      <c r="CCS34" s="9"/>
      <c r="CCT34" s="8"/>
      <c r="CCU34" s="8"/>
      <c r="CCV34" s="13"/>
      <c r="CCW34" s="13"/>
      <c r="CCX34" s="14"/>
      <c r="CCY34" s="15"/>
      <c r="CCZ34" s="13"/>
      <c r="CDA34" s="9"/>
      <c r="CDB34" s="8"/>
      <c r="CDC34" s="8"/>
      <c r="CDD34" s="13"/>
      <c r="CDE34" s="13"/>
      <c r="CDF34" s="14"/>
      <c r="CDG34" s="15"/>
      <c r="CDH34" s="13"/>
      <c r="CDI34" s="9"/>
      <c r="CDJ34" s="8"/>
      <c r="CDK34" s="8"/>
      <c r="CDL34" s="13"/>
      <c r="CDM34" s="13"/>
      <c r="CDN34" s="14"/>
      <c r="CDO34" s="15"/>
      <c r="CDP34" s="13"/>
      <c r="CDQ34" s="9"/>
      <c r="CDR34" s="8"/>
      <c r="CDS34" s="8"/>
      <c r="CDT34" s="13"/>
      <c r="CDU34" s="13"/>
      <c r="CDV34" s="14"/>
      <c r="CDW34" s="15"/>
      <c r="CDX34" s="13"/>
      <c r="CDY34" s="9"/>
      <c r="CDZ34" s="8"/>
      <c r="CEA34" s="8"/>
      <c r="CEB34" s="13"/>
      <c r="CEC34" s="13"/>
      <c r="CED34" s="14"/>
      <c r="CEE34" s="15"/>
      <c r="CEF34" s="13"/>
      <c r="CEG34" s="9"/>
      <c r="CEH34" s="8"/>
      <c r="CEI34" s="8"/>
      <c r="CEJ34" s="13"/>
      <c r="CEK34" s="13"/>
      <c r="CEL34" s="14"/>
      <c r="CEM34" s="15"/>
      <c r="CEN34" s="13"/>
      <c r="CEO34" s="9"/>
      <c r="CEP34" s="8"/>
      <c r="CEQ34" s="8"/>
      <c r="CER34" s="13"/>
      <c r="CES34" s="13"/>
      <c r="CET34" s="14"/>
      <c r="CEU34" s="15"/>
      <c r="CEV34" s="13"/>
      <c r="CEW34" s="9"/>
      <c r="CEX34" s="8"/>
      <c r="CEY34" s="8"/>
      <c r="CEZ34" s="13"/>
      <c r="CFA34" s="13"/>
      <c r="CFB34" s="14"/>
      <c r="CFC34" s="15"/>
      <c r="CFD34" s="13"/>
      <c r="CFE34" s="9"/>
      <c r="CFF34" s="8"/>
      <c r="CFG34" s="8"/>
      <c r="CFH34" s="13"/>
      <c r="CFI34" s="13"/>
      <c r="CFJ34" s="14"/>
      <c r="CFK34" s="15"/>
      <c r="CFL34" s="13"/>
      <c r="CFM34" s="9"/>
      <c r="CFN34" s="8"/>
      <c r="CFO34" s="8"/>
      <c r="CFP34" s="13"/>
      <c r="CFQ34" s="13"/>
      <c r="CFR34" s="14"/>
      <c r="CFS34" s="15"/>
      <c r="CFT34" s="13"/>
      <c r="CFU34" s="9"/>
      <c r="CFV34" s="8"/>
      <c r="CFW34" s="8"/>
      <c r="CFX34" s="13"/>
      <c r="CFY34" s="13"/>
      <c r="CFZ34" s="14"/>
      <c r="CGA34" s="15"/>
      <c r="CGB34" s="13"/>
      <c r="CGC34" s="9"/>
      <c r="CGD34" s="8"/>
      <c r="CGE34" s="8"/>
      <c r="CGF34" s="13"/>
      <c r="CGG34" s="13"/>
      <c r="CGH34" s="14"/>
      <c r="CGI34" s="15"/>
      <c r="CGJ34" s="13"/>
      <c r="CGK34" s="9"/>
      <c r="CGL34" s="8"/>
      <c r="CGM34" s="8"/>
      <c r="CGN34" s="13"/>
      <c r="CGO34" s="13"/>
      <c r="CGP34" s="14"/>
      <c r="CGQ34" s="15"/>
      <c r="CGR34" s="13"/>
      <c r="CGS34" s="9"/>
      <c r="CGT34" s="8"/>
      <c r="CGU34" s="8"/>
      <c r="CGV34" s="13"/>
      <c r="CGW34" s="13"/>
      <c r="CGX34" s="14"/>
      <c r="CGY34" s="15"/>
      <c r="CGZ34" s="13"/>
      <c r="CHA34" s="9"/>
      <c r="CHB34" s="8"/>
      <c r="CHC34" s="8"/>
      <c r="CHD34" s="13"/>
      <c r="CHE34" s="13"/>
      <c r="CHF34" s="14"/>
      <c r="CHG34" s="15"/>
      <c r="CHH34" s="13"/>
      <c r="CHI34" s="9"/>
      <c r="CHJ34" s="8"/>
      <c r="CHK34" s="8"/>
      <c r="CHL34" s="13"/>
      <c r="CHM34" s="13"/>
      <c r="CHN34" s="14"/>
      <c r="CHO34" s="15"/>
      <c r="CHP34" s="13"/>
      <c r="CHQ34" s="9"/>
      <c r="CHR34" s="8"/>
      <c r="CHS34" s="8"/>
      <c r="CHT34" s="13"/>
      <c r="CHU34" s="13"/>
      <c r="CHV34" s="14"/>
      <c r="CHW34" s="15"/>
      <c r="CHX34" s="13"/>
      <c r="CHY34" s="9"/>
      <c r="CHZ34" s="8"/>
      <c r="CIA34" s="8"/>
      <c r="CIB34" s="13"/>
      <c r="CIC34" s="13"/>
      <c r="CID34" s="14"/>
      <c r="CIE34" s="15"/>
      <c r="CIF34" s="13"/>
      <c r="CIG34" s="9"/>
      <c r="CIH34" s="8"/>
      <c r="CII34" s="8"/>
      <c r="CIJ34" s="13"/>
      <c r="CIK34" s="13"/>
      <c r="CIL34" s="14"/>
      <c r="CIM34" s="15"/>
      <c r="CIN34" s="13"/>
      <c r="CIO34" s="9"/>
      <c r="CIP34" s="8"/>
      <c r="CIQ34" s="8"/>
      <c r="CIR34" s="13"/>
      <c r="CIS34" s="13"/>
      <c r="CIT34" s="14"/>
      <c r="CIU34" s="15"/>
      <c r="CIV34" s="13"/>
      <c r="CIW34" s="9"/>
      <c r="CIX34" s="8"/>
      <c r="CIY34" s="8"/>
      <c r="CIZ34" s="13"/>
      <c r="CJA34" s="13"/>
      <c r="CJB34" s="14"/>
      <c r="CJC34" s="15"/>
      <c r="CJD34" s="13"/>
      <c r="CJE34" s="9"/>
      <c r="CJF34" s="8"/>
      <c r="CJG34" s="8"/>
      <c r="CJH34" s="13"/>
      <c r="CJI34" s="13"/>
      <c r="CJJ34" s="14"/>
      <c r="CJK34" s="15"/>
      <c r="CJL34" s="13"/>
      <c r="CJM34" s="9"/>
      <c r="CJN34" s="8"/>
      <c r="CJO34" s="8"/>
      <c r="CJP34" s="13"/>
      <c r="CJQ34" s="13"/>
      <c r="CJR34" s="14"/>
      <c r="CJS34" s="15"/>
      <c r="CJT34" s="13"/>
      <c r="CJU34" s="9"/>
      <c r="CJV34" s="8"/>
      <c r="CJW34" s="8"/>
      <c r="CJX34" s="13"/>
      <c r="CJY34" s="13"/>
      <c r="CJZ34" s="14"/>
      <c r="CKA34" s="15"/>
      <c r="CKB34" s="13"/>
      <c r="CKC34" s="9"/>
      <c r="CKD34" s="8"/>
      <c r="CKE34" s="8"/>
      <c r="CKF34" s="13"/>
      <c r="CKG34" s="13"/>
      <c r="CKH34" s="14"/>
      <c r="CKI34" s="15"/>
      <c r="CKJ34" s="13"/>
      <c r="CKK34" s="9"/>
      <c r="CKL34" s="8"/>
      <c r="CKM34" s="8"/>
      <c r="CKN34" s="13"/>
      <c r="CKO34" s="13"/>
      <c r="CKP34" s="14"/>
      <c r="CKQ34" s="15"/>
      <c r="CKR34" s="13"/>
      <c r="CKS34" s="9"/>
      <c r="CKT34" s="8"/>
      <c r="CKU34" s="8"/>
      <c r="CKV34" s="13"/>
      <c r="CKW34" s="13"/>
      <c r="CKX34" s="14"/>
      <c r="CKY34" s="15"/>
      <c r="CKZ34" s="13"/>
      <c r="CLA34" s="9"/>
      <c r="CLB34" s="8"/>
      <c r="CLC34" s="8"/>
      <c r="CLD34" s="13"/>
      <c r="CLE34" s="13"/>
      <c r="CLF34" s="14"/>
      <c r="CLG34" s="15"/>
      <c r="CLH34" s="13"/>
      <c r="CLI34" s="9"/>
      <c r="CLJ34" s="8"/>
      <c r="CLK34" s="8"/>
      <c r="CLL34" s="13"/>
      <c r="CLM34" s="13"/>
      <c r="CLN34" s="14"/>
      <c r="CLO34" s="15"/>
      <c r="CLP34" s="13"/>
      <c r="CLQ34" s="9"/>
      <c r="CLR34" s="8"/>
      <c r="CLS34" s="8"/>
      <c r="CLT34" s="13"/>
      <c r="CLU34" s="13"/>
      <c r="CLV34" s="14"/>
      <c r="CLW34" s="15"/>
      <c r="CLX34" s="13"/>
      <c r="CLY34" s="9"/>
      <c r="CLZ34" s="8"/>
      <c r="CMA34" s="8"/>
      <c r="CMB34" s="13"/>
      <c r="CMC34" s="13"/>
      <c r="CMD34" s="14"/>
      <c r="CME34" s="15"/>
      <c r="CMF34" s="13"/>
      <c r="CMG34" s="9"/>
      <c r="CMH34" s="8"/>
      <c r="CMI34" s="8"/>
      <c r="CMJ34" s="13"/>
      <c r="CMK34" s="13"/>
      <c r="CML34" s="14"/>
      <c r="CMM34" s="15"/>
      <c r="CMN34" s="13"/>
      <c r="CMO34" s="9"/>
      <c r="CMP34" s="8"/>
      <c r="CMQ34" s="8"/>
      <c r="CMR34" s="13"/>
      <c r="CMS34" s="13"/>
      <c r="CMT34" s="14"/>
      <c r="CMU34" s="15"/>
      <c r="CMV34" s="13"/>
      <c r="CMW34" s="9"/>
      <c r="CMX34" s="8"/>
      <c r="CMY34" s="8"/>
      <c r="CMZ34" s="13"/>
      <c r="CNA34" s="13"/>
      <c r="CNB34" s="14"/>
      <c r="CNC34" s="15"/>
      <c r="CND34" s="13"/>
      <c r="CNE34" s="9"/>
      <c r="CNF34" s="8"/>
      <c r="CNG34" s="8"/>
      <c r="CNH34" s="13"/>
      <c r="CNI34" s="13"/>
      <c r="CNJ34" s="14"/>
      <c r="CNK34" s="15"/>
      <c r="CNL34" s="13"/>
      <c r="CNM34" s="9"/>
      <c r="CNN34" s="8"/>
      <c r="CNO34" s="8"/>
      <c r="CNP34" s="13"/>
      <c r="CNQ34" s="13"/>
      <c r="CNR34" s="14"/>
      <c r="CNS34" s="15"/>
      <c r="CNT34" s="13"/>
      <c r="CNU34" s="9"/>
      <c r="CNV34" s="8"/>
      <c r="CNW34" s="8"/>
      <c r="CNX34" s="13"/>
      <c r="CNY34" s="13"/>
      <c r="CNZ34" s="14"/>
      <c r="COA34" s="15"/>
      <c r="COB34" s="13"/>
      <c r="COC34" s="9"/>
      <c r="COD34" s="8"/>
      <c r="COE34" s="8"/>
      <c r="COF34" s="13"/>
      <c r="COG34" s="13"/>
      <c r="COH34" s="14"/>
      <c r="COI34" s="15"/>
      <c r="COJ34" s="13"/>
      <c r="COK34" s="9"/>
      <c r="COL34" s="8"/>
      <c r="COM34" s="8"/>
      <c r="CON34" s="13"/>
      <c r="COO34" s="13"/>
      <c r="COP34" s="14"/>
      <c r="COQ34" s="15"/>
      <c r="COR34" s="13"/>
      <c r="COS34" s="9"/>
      <c r="COT34" s="8"/>
      <c r="COU34" s="8"/>
      <c r="COV34" s="13"/>
      <c r="COW34" s="13"/>
      <c r="COX34" s="14"/>
      <c r="COY34" s="15"/>
      <c r="COZ34" s="13"/>
      <c r="CPA34" s="9"/>
      <c r="CPB34" s="8"/>
      <c r="CPC34" s="8"/>
      <c r="CPD34" s="13"/>
      <c r="CPE34" s="13"/>
      <c r="CPF34" s="14"/>
      <c r="CPG34" s="15"/>
      <c r="CPH34" s="13"/>
      <c r="CPI34" s="9"/>
      <c r="CPJ34" s="8"/>
      <c r="CPK34" s="8"/>
      <c r="CPL34" s="13"/>
      <c r="CPM34" s="13"/>
      <c r="CPN34" s="14"/>
      <c r="CPO34" s="15"/>
      <c r="CPP34" s="13"/>
      <c r="CPQ34" s="9"/>
      <c r="CPR34" s="8"/>
      <c r="CPS34" s="8"/>
      <c r="CPT34" s="13"/>
      <c r="CPU34" s="13"/>
      <c r="CPV34" s="14"/>
      <c r="CPW34" s="15"/>
      <c r="CPX34" s="13"/>
      <c r="CPY34" s="9"/>
      <c r="CPZ34" s="8"/>
      <c r="CQA34" s="8"/>
      <c r="CQB34" s="13"/>
      <c r="CQC34" s="13"/>
      <c r="CQD34" s="14"/>
      <c r="CQE34" s="15"/>
      <c r="CQF34" s="13"/>
      <c r="CQG34" s="9"/>
      <c r="CQH34" s="8"/>
      <c r="CQI34" s="8"/>
      <c r="CQJ34" s="13"/>
      <c r="CQK34" s="13"/>
      <c r="CQL34" s="14"/>
      <c r="CQM34" s="15"/>
      <c r="CQN34" s="13"/>
      <c r="CQO34" s="9"/>
      <c r="CQP34" s="8"/>
      <c r="CQQ34" s="8"/>
      <c r="CQR34" s="13"/>
      <c r="CQS34" s="13"/>
      <c r="CQT34" s="14"/>
      <c r="CQU34" s="15"/>
      <c r="CQV34" s="13"/>
      <c r="CQW34" s="9"/>
      <c r="CQX34" s="8"/>
      <c r="CQY34" s="8"/>
      <c r="CQZ34" s="13"/>
      <c r="CRA34" s="13"/>
      <c r="CRB34" s="14"/>
      <c r="CRC34" s="15"/>
      <c r="CRD34" s="13"/>
      <c r="CRE34" s="9"/>
      <c r="CRF34" s="8"/>
      <c r="CRG34" s="8"/>
      <c r="CRH34" s="13"/>
      <c r="CRI34" s="13"/>
      <c r="CRJ34" s="14"/>
      <c r="CRK34" s="15"/>
      <c r="CRL34" s="13"/>
      <c r="CRM34" s="9"/>
      <c r="CRN34" s="8"/>
      <c r="CRO34" s="8"/>
      <c r="CRP34" s="13"/>
      <c r="CRQ34" s="13"/>
      <c r="CRR34" s="14"/>
      <c r="CRS34" s="15"/>
      <c r="CRT34" s="13"/>
      <c r="CRU34" s="9"/>
      <c r="CRV34" s="8"/>
      <c r="CRW34" s="8"/>
      <c r="CRX34" s="13"/>
      <c r="CRY34" s="13"/>
      <c r="CRZ34" s="14"/>
      <c r="CSA34" s="15"/>
      <c r="CSB34" s="13"/>
      <c r="CSC34" s="9"/>
      <c r="CSD34" s="8"/>
      <c r="CSE34" s="8"/>
      <c r="CSF34" s="13"/>
      <c r="CSG34" s="13"/>
      <c r="CSH34" s="14"/>
      <c r="CSI34" s="15"/>
      <c r="CSJ34" s="13"/>
      <c r="CSK34" s="9"/>
      <c r="CSL34" s="8"/>
      <c r="CSM34" s="8"/>
      <c r="CSN34" s="13"/>
      <c r="CSO34" s="13"/>
      <c r="CSP34" s="14"/>
      <c r="CSQ34" s="15"/>
      <c r="CSR34" s="13"/>
      <c r="CSS34" s="9"/>
      <c r="CST34" s="8"/>
      <c r="CSU34" s="8"/>
      <c r="CSV34" s="13"/>
      <c r="CSW34" s="13"/>
      <c r="CSX34" s="14"/>
      <c r="CSY34" s="15"/>
      <c r="CSZ34" s="13"/>
      <c r="CTA34" s="9"/>
      <c r="CTB34" s="8"/>
      <c r="CTC34" s="8"/>
      <c r="CTD34" s="13"/>
      <c r="CTE34" s="13"/>
      <c r="CTF34" s="14"/>
      <c r="CTG34" s="15"/>
      <c r="CTH34" s="13"/>
      <c r="CTI34" s="9"/>
      <c r="CTJ34" s="8"/>
      <c r="CTK34" s="8"/>
      <c r="CTL34" s="13"/>
      <c r="CTM34" s="13"/>
      <c r="CTN34" s="14"/>
      <c r="CTO34" s="15"/>
      <c r="CTP34" s="13"/>
      <c r="CTQ34" s="9"/>
      <c r="CTR34" s="8"/>
      <c r="CTS34" s="8"/>
      <c r="CTT34" s="13"/>
      <c r="CTU34" s="13"/>
      <c r="CTV34" s="14"/>
      <c r="CTW34" s="15"/>
      <c r="CTX34" s="13"/>
      <c r="CTY34" s="9"/>
      <c r="CTZ34" s="8"/>
      <c r="CUA34" s="8"/>
      <c r="CUB34" s="13"/>
      <c r="CUC34" s="13"/>
      <c r="CUD34" s="14"/>
      <c r="CUE34" s="15"/>
      <c r="CUF34" s="13"/>
      <c r="CUG34" s="9"/>
      <c r="CUH34" s="8"/>
      <c r="CUI34" s="8"/>
      <c r="CUJ34" s="13"/>
      <c r="CUK34" s="13"/>
      <c r="CUL34" s="14"/>
      <c r="CUM34" s="15"/>
      <c r="CUN34" s="13"/>
      <c r="CUO34" s="9"/>
      <c r="CUP34" s="8"/>
      <c r="CUQ34" s="8"/>
      <c r="CUR34" s="13"/>
      <c r="CUS34" s="13"/>
      <c r="CUT34" s="14"/>
      <c r="CUU34" s="15"/>
      <c r="CUV34" s="13"/>
      <c r="CUW34" s="9"/>
      <c r="CUX34" s="8"/>
      <c r="CUY34" s="8"/>
      <c r="CUZ34" s="13"/>
      <c r="CVA34" s="13"/>
      <c r="CVB34" s="14"/>
      <c r="CVC34" s="15"/>
      <c r="CVD34" s="13"/>
      <c r="CVE34" s="9"/>
      <c r="CVF34" s="8"/>
      <c r="CVG34" s="8"/>
      <c r="CVH34" s="13"/>
      <c r="CVI34" s="13"/>
      <c r="CVJ34" s="14"/>
      <c r="CVK34" s="15"/>
      <c r="CVL34" s="13"/>
      <c r="CVM34" s="9"/>
      <c r="CVN34" s="8"/>
      <c r="CVO34" s="8"/>
      <c r="CVP34" s="13"/>
      <c r="CVQ34" s="13"/>
      <c r="CVR34" s="14"/>
      <c r="CVS34" s="15"/>
      <c r="CVT34" s="13"/>
      <c r="CVU34" s="9"/>
      <c r="CVV34" s="8"/>
      <c r="CVW34" s="8"/>
      <c r="CVX34" s="13"/>
      <c r="CVY34" s="13"/>
      <c r="CVZ34" s="14"/>
      <c r="CWA34" s="15"/>
      <c r="CWB34" s="13"/>
      <c r="CWC34" s="9"/>
      <c r="CWD34" s="8"/>
      <c r="CWE34" s="8"/>
      <c r="CWF34" s="13"/>
      <c r="CWG34" s="13"/>
      <c r="CWH34" s="14"/>
      <c r="CWI34" s="15"/>
      <c r="CWJ34" s="13"/>
      <c r="CWK34" s="9"/>
      <c r="CWL34" s="8"/>
      <c r="CWM34" s="8"/>
      <c r="CWN34" s="13"/>
      <c r="CWO34" s="13"/>
      <c r="CWP34" s="14"/>
      <c r="CWQ34" s="15"/>
      <c r="CWR34" s="13"/>
      <c r="CWS34" s="9"/>
      <c r="CWT34" s="8"/>
      <c r="CWU34" s="8"/>
      <c r="CWV34" s="13"/>
      <c r="CWW34" s="13"/>
      <c r="CWX34" s="14"/>
      <c r="CWY34" s="15"/>
      <c r="CWZ34" s="13"/>
      <c r="CXA34" s="9"/>
      <c r="CXB34" s="8"/>
      <c r="CXC34" s="8"/>
      <c r="CXD34" s="13"/>
      <c r="CXE34" s="13"/>
      <c r="CXF34" s="14"/>
      <c r="CXG34" s="15"/>
      <c r="CXH34" s="13"/>
      <c r="CXI34" s="9"/>
      <c r="CXJ34" s="8"/>
      <c r="CXK34" s="8"/>
      <c r="CXL34" s="13"/>
      <c r="CXM34" s="13"/>
      <c r="CXN34" s="14"/>
      <c r="CXO34" s="15"/>
      <c r="CXP34" s="13"/>
      <c r="CXQ34" s="9"/>
      <c r="CXR34" s="8"/>
      <c r="CXS34" s="8"/>
      <c r="CXT34" s="13"/>
      <c r="CXU34" s="13"/>
      <c r="CXV34" s="14"/>
      <c r="CXW34" s="15"/>
      <c r="CXX34" s="13"/>
      <c r="CXY34" s="9"/>
      <c r="CXZ34" s="8"/>
      <c r="CYA34" s="8"/>
      <c r="CYB34" s="13"/>
      <c r="CYC34" s="13"/>
      <c r="CYD34" s="14"/>
      <c r="CYE34" s="15"/>
      <c r="CYF34" s="13"/>
      <c r="CYG34" s="9"/>
      <c r="CYH34" s="8"/>
      <c r="CYI34" s="8"/>
      <c r="CYJ34" s="13"/>
      <c r="CYK34" s="13"/>
      <c r="CYL34" s="14"/>
      <c r="CYM34" s="15"/>
      <c r="CYN34" s="13"/>
      <c r="CYO34" s="9"/>
      <c r="CYP34" s="8"/>
      <c r="CYQ34" s="8"/>
      <c r="CYR34" s="13"/>
      <c r="CYS34" s="13"/>
      <c r="CYT34" s="14"/>
      <c r="CYU34" s="15"/>
      <c r="CYV34" s="13"/>
      <c r="CYW34" s="9"/>
      <c r="CYX34" s="8"/>
      <c r="CYY34" s="8"/>
      <c r="CYZ34" s="13"/>
      <c r="CZA34" s="13"/>
      <c r="CZB34" s="14"/>
      <c r="CZC34" s="15"/>
      <c r="CZD34" s="13"/>
      <c r="CZE34" s="9"/>
      <c r="CZF34" s="8"/>
      <c r="CZG34" s="8"/>
      <c r="CZH34" s="13"/>
      <c r="CZI34" s="13"/>
      <c r="CZJ34" s="14"/>
      <c r="CZK34" s="15"/>
      <c r="CZL34" s="13"/>
      <c r="CZM34" s="9"/>
      <c r="CZN34" s="8"/>
      <c r="CZO34" s="8"/>
      <c r="CZP34" s="13"/>
      <c r="CZQ34" s="13"/>
      <c r="CZR34" s="14"/>
      <c r="CZS34" s="15"/>
      <c r="CZT34" s="13"/>
      <c r="CZU34" s="9"/>
      <c r="CZV34" s="8"/>
      <c r="CZW34" s="8"/>
      <c r="CZX34" s="13"/>
      <c r="CZY34" s="13"/>
      <c r="CZZ34" s="14"/>
      <c r="DAA34" s="15"/>
      <c r="DAB34" s="13"/>
      <c r="DAC34" s="9"/>
      <c r="DAD34" s="8"/>
      <c r="DAE34" s="8"/>
      <c r="DAF34" s="13"/>
      <c r="DAG34" s="13"/>
      <c r="DAH34" s="14"/>
      <c r="DAI34" s="15"/>
      <c r="DAJ34" s="13"/>
      <c r="DAK34" s="9"/>
      <c r="DAL34" s="8"/>
      <c r="DAM34" s="8"/>
      <c r="DAN34" s="13"/>
      <c r="DAO34" s="13"/>
      <c r="DAP34" s="14"/>
      <c r="DAQ34" s="15"/>
      <c r="DAR34" s="13"/>
      <c r="DAS34" s="9"/>
      <c r="DAT34" s="8"/>
      <c r="DAU34" s="8"/>
      <c r="DAV34" s="13"/>
      <c r="DAW34" s="13"/>
      <c r="DAX34" s="14"/>
      <c r="DAY34" s="15"/>
      <c r="DAZ34" s="13"/>
      <c r="DBA34" s="9"/>
      <c r="DBB34" s="8"/>
      <c r="DBC34" s="8"/>
      <c r="DBD34" s="13"/>
      <c r="DBE34" s="13"/>
      <c r="DBF34" s="14"/>
      <c r="DBG34" s="15"/>
      <c r="DBH34" s="13"/>
      <c r="DBI34" s="9"/>
      <c r="DBJ34" s="8"/>
      <c r="DBK34" s="8"/>
      <c r="DBL34" s="13"/>
      <c r="DBM34" s="13"/>
      <c r="DBN34" s="14"/>
      <c r="DBO34" s="15"/>
      <c r="DBP34" s="13"/>
      <c r="DBQ34" s="9"/>
      <c r="DBR34" s="8"/>
      <c r="DBS34" s="8"/>
      <c r="DBT34" s="13"/>
      <c r="DBU34" s="13"/>
      <c r="DBV34" s="14"/>
      <c r="DBW34" s="15"/>
      <c r="DBX34" s="13"/>
      <c r="DBY34" s="9"/>
      <c r="DBZ34" s="8"/>
      <c r="DCA34" s="8"/>
      <c r="DCB34" s="13"/>
      <c r="DCC34" s="13"/>
      <c r="DCD34" s="14"/>
      <c r="DCE34" s="15"/>
      <c r="DCF34" s="13"/>
      <c r="DCG34" s="9"/>
      <c r="DCH34" s="8"/>
      <c r="DCI34" s="8"/>
      <c r="DCJ34" s="13"/>
      <c r="DCK34" s="13"/>
      <c r="DCL34" s="14"/>
      <c r="DCM34" s="15"/>
      <c r="DCN34" s="13"/>
      <c r="DCO34" s="9"/>
      <c r="DCP34" s="8"/>
      <c r="DCQ34" s="8"/>
      <c r="DCR34" s="13"/>
      <c r="DCS34" s="13"/>
      <c r="DCT34" s="14"/>
      <c r="DCU34" s="15"/>
      <c r="DCV34" s="13"/>
      <c r="DCW34" s="9"/>
      <c r="DCX34" s="8"/>
      <c r="DCY34" s="8"/>
      <c r="DCZ34" s="13"/>
      <c r="DDA34" s="13"/>
      <c r="DDB34" s="14"/>
      <c r="DDC34" s="15"/>
      <c r="DDD34" s="13"/>
      <c r="DDE34" s="9"/>
      <c r="DDF34" s="8"/>
      <c r="DDG34" s="8"/>
      <c r="DDH34" s="13"/>
      <c r="DDI34" s="13"/>
      <c r="DDJ34" s="14"/>
      <c r="DDK34" s="15"/>
      <c r="DDL34" s="13"/>
      <c r="DDM34" s="9"/>
      <c r="DDN34" s="8"/>
      <c r="DDO34" s="8"/>
      <c r="DDP34" s="13"/>
      <c r="DDQ34" s="13"/>
      <c r="DDR34" s="14"/>
      <c r="DDS34" s="15"/>
      <c r="DDT34" s="13"/>
      <c r="DDU34" s="9"/>
      <c r="DDV34" s="8"/>
      <c r="DDW34" s="8"/>
      <c r="DDX34" s="13"/>
      <c r="DDY34" s="13"/>
      <c r="DDZ34" s="14"/>
      <c r="DEA34" s="15"/>
      <c r="DEB34" s="13"/>
      <c r="DEC34" s="9"/>
      <c r="DED34" s="8"/>
      <c r="DEE34" s="8"/>
      <c r="DEF34" s="13"/>
      <c r="DEG34" s="13"/>
      <c r="DEH34" s="14"/>
      <c r="DEI34" s="15"/>
      <c r="DEJ34" s="13"/>
      <c r="DEK34" s="9"/>
      <c r="DEL34" s="8"/>
      <c r="DEM34" s="8"/>
      <c r="DEN34" s="13"/>
      <c r="DEO34" s="13"/>
      <c r="DEP34" s="14"/>
      <c r="DEQ34" s="15"/>
      <c r="DER34" s="13"/>
      <c r="DES34" s="9"/>
      <c r="DET34" s="8"/>
      <c r="DEU34" s="8"/>
      <c r="DEV34" s="13"/>
      <c r="DEW34" s="13"/>
      <c r="DEX34" s="14"/>
      <c r="DEY34" s="15"/>
      <c r="DEZ34" s="13"/>
      <c r="DFA34" s="9"/>
      <c r="DFB34" s="8"/>
      <c r="DFC34" s="8"/>
      <c r="DFD34" s="13"/>
      <c r="DFE34" s="13"/>
      <c r="DFF34" s="14"/>
      <c r="DFG34" s="15"/>
      <c r="DFH34" s="13"/>
      <c r="DFI34" s="9"/>
      <c r="DFJ34" s="8"/>
      <c r="DFK34" s="8"/>
      <c r="DFL34" s="13"/>
      <c r="DFM34" s="13"/>
      <c r="DFN34" s="14"/>
      <c r="DFO34" s="15"/>
      <c r="DFP34" s="13"/>
      <c r="DFQ34" s="9"/>
      <c r="DFR34" s="8"/>
      <c r="DFS34" s="8"/>
      <c r="DFT34" s="13"/>
      <c r="DFU34" s="13"/>
      <c r="DFV34" s="14"/>
      <c r="DFW34" s="15"/>
      <c r="DFX34" s="13"/>
      <c r="DFY34" s="9"/>
      <c r="DFZ34" s="8"/>
      <c r="DGA34" s="8"/>
      <c r="DGB34" s="13"/>
      <c r="DGC34" s="13"/>
      <c r="DGD34" s="14"/>
      <c r="DGE34" s="15"/>
      <c r="DGF34" s="13"/>
      <c r="DGG34" s="9"/>
      <c r="DGH34" s="8"/>
      <c r="DGI34" s="8"/>
      <c r="DGJ34" s="13"/>
      <c r="DGK34" s="13"/>
      <c r="DGL34" s="14"/>
      <c r="DGM34" s="15"/>
      <c r="DGN34" s="13"/>
      <c r="DGO34" s="9"/>
      <c r="DGP34" s="8"/>
      <c r="DGQ34" s="8"/>
      <c r="DGR34" s="13"/>
      <c r="DGS34" s="13"/>
      <c r="DGT34" s="14"/>
      <c r="DGU34" s="15"/>
      <c r="DGV34" s="13"/>
      <c r="DGW34" s="9"/>
      <c r="DGX34" s="8"/>
      <c r="DGY34" s="8"/>
      <c r="DGZ34" s="13"/>
      <c r="DHA34" s="13"/>
      <c r="DHB34" s="14"/>
      <c r="DHC34" s="15"/>
      <c r="DHD34" s="13"/>
      <c r="DHE34" s="9"/>
      <c r="DHF34" s="8"/>
      <c r="DHG34" s="8"/>
      <c r="DHH34" s="13"/>
      <c r="DHI34" s="13"/>
      <c r="DHJ34" s="14"/>
      <c r="DHK34" s="15"/>
      <c r="DHL34" s="13"/>
      <c r="DHM34" s="9"/>
      <c r="DHN34" s="8"/>
      <c r="DHO34" s="8"/>
      <c r="DHP34" s="13"/>
      <c r="DHQ34" s="13"/>
      <c r="DHR34" s="14"/>
      <c r="DHS34" s="15"/>
      <c r="DHT34" s="13"/>
      <c r="DHU34" s="9"/>
      <c r="DHV34" s="8"/>
      <c r="DHW34" s="8"/>
      <c r="DHX34" s="13"/>
      <c r="DHY34" s="13"/>
      <c r="DHZ34" s="14"/>
      <c r="DIA34" s="15"/>
      <c r="DIB34" s="13"/>
      <c r="DIC34" s="9"/>
      <c r="DID34" s="8"/>
      <c r="DIE34" s="8"/>
      <c r="DIF34" s="13"/>
      <c r="DIG34" s="13"/>
      <c r="DIH34" s="14"/>
      <c r="DII34" s="15"/>
      <c r="DIJ34" s="13"/>
      <c r="DIK34" s="9"/>
      <c r="DIL34" s="8"/>
      <c r="DIM34" s="8"/>
      <c r="DIN34" s="13"/>
      <c r="DIO34" s="13"/>
      <c r="DIP34" s="14"/>
      <c r="DIQ34" s="15"/>
      <c r="DIR34" s="13"/>
      <c r="DIS34" s="9"/>
      <c r="DIT34" s="8"/>
      <c r="DIU34" s="8"/>
      <c r="DIV34" s="13"/>
      <c r="DIW34" s="13"/>
      <c r="DIX34" s="14"/>
      <c r="DIY34" s="15"/>
      <c r="DIZ34" s="13"/>
      <c r="DJA34" s="9"/>
      <c r="DJB34" s="8"/>
      <c r="DJC34" s="8"/>
      <c r="DJD34" s="13"/>
      <c r="DJE34" s="13"/>
      <c r="DJF34" s="14"/>
      <c r="DJG34" s="15"/>
      <c r="DJH34" s="13"/>
      <c r="DJI34" s="9"/>
      <c r="DJJ34" s="8"/>
      <c r="DJK34" s="8"/>
      <c r="DJL34" s="13"/>
      <c r="DJM34" s="13"/>
      <c r="DJN34" s="14"/>
      <c r="DJO34" s="15"/>
      <c r="DJP34" s="13"/>
      <c r="DJQ34" s="9"/>
      <c r="DJR34" s="8"/>
      <c r="DJS34" s="8"/>
      <c r="DJT34" s="13"/>
      <c r="DJU34" s="13"/>
      <c r="DJV34" s="14"/>
      <c r="DJW34" s="15"/>
      <c r="DJX34" s="13"/>
      <c r="DJY34" s="9"/>
      <c r="DJZ34" s="8"/>
      <c r="DKA34" s="8"/>
      <c r="DKB34" s="13"/>
      <c r="DKC34" s="13"/>
      <c r="DKD34" s="14"/>
      <c r="DKE34" s="15"/>
      <c r="DKF34" s="13"/>
      <c r="DKG34" s="9"/>
      <c r="DKH34" s="8"/>
      <c r="DKI34" s="8"/>
      <c r="DKJ34" s="13"/>
      <c r="DKK34" s="13"/>
      <c r="DKL34" s="14"/>
      <c r="DKM34" s="15"/>
      <c r="DKN34" s="13"/>
      <c r="DKO34" s="9"/>
      <c r="DKP34" s="8"/>
      <c r="DKQ34" s="8"/>
      <c r="DKR34" s="13"/>
      <c r="DKS34" s="13"/>
      <c r="DKT34" s="14"/>
      <c r="DKU34" s="15"/>
      <c r="DKV34" s="13"/>
      <c r="DKW34" s="9"/>
      <c r="DKX34" s="8"/>
      <c r="DKY34" s="8"/>
      <c r="DKZ34" s="13"/>
      <c r="DLA34" s="13"/>
      <c r="DLB34" s="14"/>
      <c r="DLC34" s="15"/>
      <c r="DLD34" s="13"/>
      <c r="DLE34" s="9"/>
      <c r="DLF34" s="8"/>
      <c r="DLG34" s="8"/>
      <c r="DLH34" s="13"/>
      <c r="DLI34" s="13"/>
      <c r="DLJ34" s="14"/>
      <c r="DLK34" s="15"/>
      <c r="DLL34" s="13"/>
      <c r="DLM34" s="9"/>
      <c r="DLN34" s="8"/>
      <c r="DLO34" s="8"/>
      <c r="DLP34" s="13"/>
      <c r="DLQ34" s="13"/>
      <c r="DLR34" s="14"/>
      <c r="DLS34" s="15"/>
      <c r="DLT34" s="13"/>
      <c r="DLU34" s="9"/>
      <c r="DLV34" s="8"/>
      <c r="DLW34" s="8"/>
      <c r="DLX34" s="13"/>
      <c r="DLY34" s="13"/>
      <c r="DLZ34" s="14"/>
      <c r="DMA34" s="15"/>
      <c r="DMB34" s="13"/>
      <c r="DMC34" s="9"/>
      <c r="DMD34" s="8"/>
      <c r="DME34" s="8"/>
      <c r="DMF34" s="13"/>
      <c r="DMG34" s="13"/>
      <c r="DMH34" s="14"/>
      <c r="DMI34" s="15"/>
      <c r="DMJ34" s="13"/>
      <c r="DMK34" s="9"/>
      <c r="DML34" s="8"/>
      <c r="DMM34" s="8"/>
      <c r="DMN34" s="13"/>
      <c r="DMO34" s="13"/>
      <c r="DMP34" s="14"/>
      <c r="DMQ34" s="15"/>
      <c r="DMR34" s="13"/>
      <c r="DMS34" s="9"/>
      <c r="DMT34" s="8"/>
      <c r="DMU34" s="8"/>
      <c r="DMV34" s="13"/>
      <c r="DMW34" s="13"/>
      <c r="DMX34" s="14"/>
      <c r="DMY34" s="15"/>
      <c r="DMZ34" s="13"/>
      <c r="DNA34" s="9"/>
      <c r="DNB34" s="8"/>
      <c r="DNC34" s="8"/>
      <c r="DND34" s="13"/>
      <c r="DNE34" s="13"/>
      <c r="DNF34" s="14"/>
      <c r="DNG34" s="15"/>
      <c r="DNH34" s="13"/>
      <c r="DNI34" s="9"/>
      <c r="DNJ34" s="8"/>
      <c r="DNK34" s="8"/>
      <c r="DNL34" s="13"/>
      <c r="DNM34" s="13"/>
      <c r="DNN34" s="14"/>
      <c r="DNO34" s="15"/>
      <c r="DNP34" s="13"/>
      <c r="DNQ34" s="9"/>
      <c r="DNR34" s="8"/>
      <c r="DNS34" s="8"/>
      <c r="DNT34" s="13"/>
      <c r="DNU34" s="13"/>
      <c r="DNV34" s="14"/>
      <c r="DNW34" s="15"/>
      <c r="DNX34" s="13"/>
      <c r="DNY34" s="9"/>
      <c r="DNZ34" s="8"/>
      <c r="DOA34" s="8"/>
      <c r="DOB34" s="13"/>
      <c r="DOC34" s="13"/>
      <c r="DOD34" s="14"/>
      <c r="DOE34" s="15"/>
      <c r="DOF34" s="13"/>
      <c r="DOG34" s="9"/>
      <c r="DOH34" s="8"/>
      <c r="DOI34" s="8"/>
      <c r="DOJ34" s="13"/>
      <c r="DOK34" s="13"/>
      <c r="DOL34" s="14"/>
      <c r="DOM34" s="15"/>
      <c r="DON34" s="13"/>
      <c r="DOO34" s="9"/>
      <c r="DOP34" s="8"/>
      <c r="DOQ34" s="8"/>
      <c r="DOR34" s="13"/>
      <c r="DOS34" s="13"/>
      <c r="DOT34" s="14"/>
      <c r="DOU34" s="15"/>
      <c r="DOV34" s="13"/>
      <c r="DOW34" s="9"/>
      <c r="DOX34" s="8"/>
      <c r="DOY34" s="8"/>
      <c r="DOZ34" s="13"/>
      <c r="DPA34" s="13"/>
      <c r="DPB34" s="14"/>
      <c r="DPC34" s="15"/>
      <c r="DPD34" s="13"/>
      <c r="DPE34" s="9"/>
      <c r="DPF34" s="8"/>
      <c r="DPG34" s="8"/>
      <c r="DPH34" s="13"/>
      <c r="DPI34" s="13"/>
      <c r="DPJ34" s="14"/>
      <c r="DPK34" s="15"/>
      <c r="DPL34" s="13"/>
      <c r="DPM34" s="9"/>
      <c r="DPN34" s="8"/>
      <c r="DPO34" s="8"/>
      <c r="DPP34" s="13"/>
      <c r="DPQ34" s="13"/>
      <c r="DPR34" s="14"/>
      <c r="DPS34" s="15"/>
      <c r="DPT34" s="13"/>
      <c r="DPU34" s="9"/>
      <c r="DPV34" s="8"/>
      <c r="DPW34" s="8"/>
      <c r="DPX34" s="13"/>
      <c r="DPY34" s="13"/>
      <c r="DPZ34" s="14"/>
      <c r="DQA34" s="15"/>
      <c r="DQB34" s="13"/>
      <c r="DQC34" s="9"/>
      <c r="DQD34" s="8"/>
      <c r="DQE34" s="8"/>
      <c r="DQF34" s="13"/>
      <c r="DQG34" s="13"/>
      <c r="DQH34" s="14"/>
      <c r="DQI34" s="15"/>
      <c r="DQJ34" s="13"/>
      <c r="DQK34" s="9"/>
      <c r="DQL34" s="8"/>
      <c r="DQM34" s="8"/>
      <c r="DQN34" s="13"/>
      <c r="DQO34" s="13"/>
      <c r="DQP34" s="14"/>
      <c r="DQQ34" s="15"/>
      <c r="DQR34" s="13"/>
      <c r="DQS34" s="9"/>
      <c r="DQT34" s="8"/>
      <c r="DQU34" s="8"/>
      <c r="DQV34" s="13"/>
      <c r="DQW34" s="13"/>
      <c r="DQX34" s="14"/>
      <c r="DQY34" s="15"/>
      <c r="DQZ34" s="13"/>
      <c r="DRA34" s="9"/>
      <c r="DRB34" s="8"/>
      <c r="DRC34" s="8"/>
      <c r="DRD34" s="13"/>
      <c r="DRE34" s="13"/>
      <c r="DRF34" s="14"/>
      <c r="DRG34" s="15"/>
      <c r="DRH34" s="13"/>
      <c r="DRI34" s="9"/>
      <c r="DRJ34" s="8"/>
      <c r="DRK34" s="8"/>
      <c r="DRL34" s="13"/>
      <c r="DRM34" s="13"/>
      <c r="DRN34" s="14"/>
      <c r="DRO34" s="15"/>
      <c r="DRP34" s="13"/>
      <c r="DRQ34" s="9"/>
      <c r="DRR34" s="8"/>
      <c r="DRS34" s="8"/>
      <c r="DRT34" s="13"/>
      <c r="DRU34" s="13"/>
      <c r="DRV34" s="14"/>
      <c r="DRW34" s="15"/>
      <c r="DRX34" s="13"/>
      <c r="DRY34" s="9"/>
      <c r="DRZ34" s="8"/>
      <c r="DSA34" s="8"/>
      <c r="DSB34" s="13"/>
      <c r="DSC34" s="13"/>
      <c r="DSD34" s="14"/>
      <c r="DSE34" s="15"/>
      <c r="DSF34" s="13"/>
      <c r="DSG34" s="9"/>
      <c r="DSH34" s="8"/>
      <c r="DSI34" s="8"/>
      <c r="DSJ34" s="13"/>
      <c r="DSK34" s="13"/>
      <c r="DSL34" s="14"/>
      <c r="DSM34" s="15"/>
      <c r="DSN34" s="13"/>
      <c r="DSO34" s="9"/>
      <c r="DSP34" s="8"/>
      <c r="DSQ34" s="8"/>
      <c r="DSR34" s="13"/>
      <c r="DSS34" s="13"/>
      <c r="DST34" s="14"/>
      <c r="DSU34" s="15"/>
      <c r="DSV34" s="13"/>
      <c r="DSW34" s="9"/>
      <c r="DSX34" s="8"/>
      <c r="DSY34" s="8"/>
      <c r="DSZ34" s="13"/>
      <c r="DTA34" s="13"/>
      <c r="DTB34" s="14"/>
      <c r="DTC34" s="15"/>
      <c r="DTD34" s="13"/>
      <c r="DTE34" s="9"/>
      <c r="DTF34" s="8"/>
      <c r="DTG34" s="8"/>
      <c r="DTH34" s="13"/>
      <c r="DTI34" s="13"/>
      <c r="DTJ34" s="14"/>
      <c r="DTK34" s="15"/>
      <c r="DTL34" s="13"/>
      <c r="DTM34" s="9"/>
      <c r="DTN34" s="8"/>
      <c r="DTO34" s="8"/>
      <c r="DTP34" s="13"/>
      <c r="DTQ34" s="13"/>
      <c r="DTR34" s="14"/>
      <c r="DTS34" s="15"/>
      <c r="DTT34" s="13"/>
      <c r="DTU34" s="9"/>
      <c r="DTV34" s="8"/>
      <c r="DTW34" s="8"/>
      <c r="DTX34" s="13"/>
      <c r="DTY34" s="13"/>
      <c r="DTZ34" s="14"/>
      <c r="DUA34" s="15"/>
      <c r="DUB34" s="13"/>
      <c r="DUC34" s="9"/>
      <c r="DUD34" s="8"/>
      <c r="DUE34" s="8"/>
      <c r="DUF34" s="13"/>
      <c r="DUG34" s="13"/>
      <c r="DUH34" s="14"/>
      <c r="DUI34" s="15"/>
      <c r="DUJ34" s="13"/>
      <c r="DUK34" s="9"/>
      <c r="DUL34" s="8"/>
      <c r="DUM34" s="8"/>
      <c r="DUN34" s="13"/>
      <c r="DUO34" s="13"/>
      <c r="DUP34" s="14"/>
      <c r="DUQ34" s="15"/>
      <c r="DUR34" s="13"/>
      <c r="DUS34" s="9"/>
      <c r="DUT34" s="8"/>
      <c r="DUU34" s="8"/>
      <c r="DUV34" s="13"/>
      <c r="DUW34" s="13"/>
      <c r="DUX34" s="14"/>
      <c r="DUY34" s="15"/>
      <c r="DUZ34" s="13"/>
      <c r="DVA34" s="9"/>
      <c r="DVB34" s="8"/>
      <c r="DVC34" s="8"/>
      <c r="DVD34" s="13"/>
      <c r="DVE34" s="13"/>
      <c r="DVF34" s="14"/>
      <c r="DVG34" s="15"/>
      <c r="DVH34" s="13"/>
      <c r="DVI34" s="9"/>
      <c r="DVJ34" s="8"/>
      <c r="DVK34" s="8"/>
      <c r="DVL34" s="13"/>
      <c r="DVM34" s="13"/>
      <c r="DVN34" s="14"/>
      <c r="DVO34" s="15"/>
      <c r="DVP34" s="13"/>
      <c r="DVQ34" s="9"/>
      <c r="DVR34" s="8"/>
      <c r="DVS34" s="8"/>
      <c r="DVT34" s="13"/>
      <c r="DVU34" s="13"/>
      <c r="DVV34" s="14"/>
      <c r="DVW34" s="15"/>
      <c r="DVX34" s="13"/>
      <c r="DVY34" s="9"/>
      <c r="DVZ34" s="8"/>
      <c r="DWA34" s="8"/>
      <c r="DWB34" s="13"/>
      <c r="DWC34" s="13"/>
      <c r="DWD34" s="14"/>
      <c r="DWE34" s="15"/>
      <c r="DWF34" s="13"/>
      <c r="DWG34" s="9"/>
      <c r="DWH34" s="8"/>
      <c r="DWI34" s="8"/>
      <c r="DWJ34" s="13"/>
      <c r="DWK34" s="13"/>
      <c r="DWL34" s="14"/>
      <c r="DWM34" s="15"/>
      <c r="DWN34" s="13"/>
      <c r="DWO34" s="9"/>
      <c r="DWP34" s="8"/>
      <c r="DWQ34" s="8"/>
      <c r="DWR34" s="13"/>
      <c r="DWS34" s="13"/>
      <c r="DWT34" s="14"/>
      <c r="DWU34" s="15"/>
      <c r="DWV34" s="13"/>
      <c r="DWW34" s="9"/>
      <c r="DWX34" s="8"/>
      <c r="DWY34" s="8"/>
      <c r="DWZ34" s="13"/>
      <c r="DXA34" s="13"/>
      <c r="DXB34" s="14"/>
      <c r="DXC34" s="15"/>
      <c r="DXD34" s="13"/>
      <c r="DXE34" s="9"/>
      <c r="DXF34" s="8"/>
      <c r="DXG34" s="8"/>
      <c r="DXH34" s="13"/>
      <c r="DXI34" s="13"/>
      <c r="DXJ34" s="14"/>
      <c r="DXK34" s="15"/>
      <c r="DXL34" s="13"/>
      <c r="DXM34" s="9"/>
      <c r="DXN34" s="8"/>
      <c r="DXO34" s="8"/>
      <c r="DXP34" s="13"/>
      <c r="DXQ34" s="13"/>
      <c r="DXR34" s="14"/>
      <c r="DXS34" s="15"/>
      <c r="DXT34" s="13"/>
      <c r="DXU34" s="9"/>
      <c r="DXV34" s="8"/>
      <c r="DXW34" s="8"/>
      <c r="DXX34" s="13"/>
      <c r="DXY34" s="13"/>
      <c r="DXZ34" s="14"/>
      <c r="DYA34" s="15"/>
      <c r="DYB34" s="13"/>
      <c r="DYC34" s="9"/>
      <c r="DYD34" s="8"/>
      <c r="DYE34" s="8"/>
      <c r="DYF34" s="13"/>
      <c r="DYG34" s="13"/>
      <c r="DYH34" s="14"/>
      <c r="DYI34" s="15"/>
      <c r="DYJ34" s="13"/>
      <c r="DYK34" s="9"/>
      <c r="DYL34" s="8"/>
      <c r="DYM34" s="8"/>
      <c r="DYN34" s="13"/>
      <c r="DYO34" s="13"/>
      <c r="DYP34" s="14"/>
      <c r="DYQ34" s="15"/>
      <c r="DYR34" s="13"/>
      <c r="DYS34" s="9"/>
      <c r="DYT34" s="8"/>
      <c r="DYU34" s="8"/>
      <c r="DYV34" s="13"/>
      <c r="DYW34" s="13"/>
      <c r="DYX34" s="14"/>
      <c r="DYY34" s="15"/>
      <c r="DYZ34" s="13"/>
      <c r="DZA34" s="9"/>
      <c r="DZB34" s="8"/>
      <c r="DZC34" s="8"/>
      <c r="DZD34" s="13"/>
      <c r="DZE34" s="13"/>
      <c r="DZF34" s="14"/>
      <c r="DZG34" s="15"/>
      <c r="DZH34" s="13"/>
      <c r="DZI34" s="9"/>
      <c r="DZJ34" s="8"/>
      <c r="DZK34" s="8"/>
      <c r="DZL34" s="13"/>
      <c r="DZM34" s="13"/>
      <c r="DZN34" s="14"/>
      <c r="DZO34" s="15"/>
      <c r="DZP34" s="13"/>
      <c r="DZQ34" s="9"/>
      <c r="DZR34" s="8"/>
      <c r="DZS34" s="8"/>
      <c r="DZT34" s="13"/>
      <c r="DZU34" s="13"/>
      <c r="DZV34" s="14"/>
      <c r="DZW34" s="15"/>
      <c r="DZX34" s="13"/>
      <c r="DZY34" s="9"/>
      <c r="DZZ34" s="8"/>
      <c r="EAA34" s="8"/>
      <c r="EAB34" s="13"/>
      <c r="EAC34" s="13"/>
      <c r="EAD34" s="14"/>
      <c r="EAE34" s="15"/>
      <c r="EAF34" s="13"/>
      <c r="EAG34" s="9"/>
      <c r="EAH34" s="8"/>
      <c r="EAI34" s="8"/>
      <c r="EAJ34" s="13"/>
      <c r="EAK34" s="13"/>
      <c r="EAL34" s="14"/>
      <c r="EAM34" s="15"/>
      <c r="EAN34" s="13"/>
      <c r="EAO34" s="9"/>
      <c r="EAP34" s="8"/>
      <c r="EAQ34" s="8"/>
      <c r="EAR34" s="13"/>
      <c r="EAS34" s="13"/>
      <c r="EAT34" s="14"/>
      <c r="EAU34" s="15"/>
      <c r="EAV34" s="13"/>
      <c r="EAW34" s="9"/>
      <c r="EAX34" s="8"/>
      <c r="EAY34" s="8"/>
      <c r="EAZ34" s="13"/>
      <c r="EBA34" s="13"/>
      <c r="EBB34" s="14"/>
      <c r="EBC34" s="15"/>
      <c r="EBD34" s="13"/>
      <c r="EBE34" s="9"/>
      <c r="EBF34" s="8"/>
      <c r="EBG34" s="8"/>
      <c r="EBH34" s="13"/>
      <c r="EBI34" s="13"/>
      <c r="EBJ34" s="14"/>
      <c r="EBK34" s="15"/>
      <c r="EBL34" s="13"/>
      <c r="EBM34" s="9"/>
      <c r="EBN34" s="8"/>
      <c r="EBO34" s="8"/>
      <c r="EBP34" s="13"/>
      <c r="EBQ34" s="13"/>
      <c r="EBR34" s="14"/>
      <c r="EBS34" s="15"/>
      <c r="EBT34" s="13"/>
      <c r="EBU34" s="9"/>
      <c r="EBV34" s="8"/>
      <c r="EBW34" s="8"/>
      <c r="EBX34" s="13"/>
      <c r="EBY34" s="13"/>
      <c r="EBZ34" s="14"/>
      <c r="ECA34" s="15"/>
      <c r="ECB34" s="13"/>
      <c r="ECC34" s="9"/>
      <c r="ECD34" s="8"/>
      <c r="ECE34" s="8"/>
      <c r="ECF34" s="13"/>
      <c r="ECG34" s="13"/>
      <c r="ECH34" s="14"/>
      <c r="ECI34" s="15"/>
      <c r="ECJ34" s="13"/>
      <c r="ECK34" s="9"/>
      <c r="ECL34" s="8"/>
      <c r="ECM34" s="8"/>
      <c r="ECN34" s="13"/>
      <c r="ECO34" s="13"/>
      <c r="ECP34" s="14"/>
      <c r="ECQ34" s="15"/>
      <c r="ECR34" s="13"/>
      <c r="ECS34" s="9"/>
      <c r="ECT34" s="8"/>
      <c r="ECU34" s="8"/>
      <c r="ECV34" s="13"/>
      <c r="ECW34" s="13"/>
      <c r="ECX34" s="14"/>
      <c r="ECY34" s="15"/>
      <c r="ECZ34" s="13"/>
      <c r="EDA34" s="9"/>
      <c r="EDB34" s="8"/>
      <c r="EDC34" s="8"/>
      <c r="EDD34" s="13"/>
      <c r="EDE34" s="13"/>
      <c r="EDF34" s="14"/>
      <c r="EDG34" s="15"/>
      <c r="EDH34" s="13"/>
      <c r="EDI34" s="9"/>
      <c r="EDJ34" s="8"/>
      <c r="EDK34" s="8"/>
      <c r="EDL34" s="13"/>
      <c r="EDM34" s="13"/>
      <c r="EDN34" s="14"/>
      <c r="EDO34" s="15"/>
      <c r="EDP34" s="13"/>
      <c r="EDQ34" s="9"/>
      <c r="EDR34" s="8"/>
      <c r="EDS34" s="8"/>
      <c r="EDT34" s="13"/>
      <c r="EDU34" s="13"/>
      <c r="EDV34" s="14"/>
      <c r="EDW34" s="15"/>
      <c r="EDX34" s="13"/>
      <c r="EDY34" s="9"/>
      <c r="EDZ34" s="8"/>
      <c r="EEA34" s="8"/>
      <c r="EEB34" s="13"/>
      <c r="EEC34" s="13"/>
      <c r="EED34" s="14"/>
      <c r="EEE34" s="15"/>
      <c r="EEF34" s="13"/>
      <c r="EEG34" s="9"/>
      <c r="EEH34" s="8"/>
      <c r="EEI34" s="8"/>
      <c r="EEJ34" s="13"/>
      <c r="EEK34" s="13"/>
      <c r="EEL34" s="14"/>
      <c r="EEM34" s="15"/>
      <c r="EEN34" s="13"/>
      <c r="EEO34" s="9"/>
      <c r="EEP34" s="8"/>
      <c r="EEQ34" s="8"/>
      <c r="EER34" s="13"/>
      <c r="EES34" s="13"/>
      <c r="EET34" s="14"/>
      <c r="EEU34" s="15"/>
      <c r="EEV34" s="13"/>
      <c r="EEW34" s="9"/>
      <c r="EEX34" s="8"/>
      <c r="EEY34" s="8"/>
      <c r="EEZ34" s="13"/>
      <c r="EFA34" s="13"/>
      <c r="EFB34" s="14"/>
      <c r="EFC34" s="15"/>
      <c r="EFD34" s="13"/>
      <c r="EFE34" s="9"/>
      <c r="EFF34" s="8"/>
      <c r="EFG34" s="8"/>
      <c r="EFH34" s="13"/>
      <c r="EFI34" s="13"/>
      <c r="EFJ34" s="14"/>
      <c r="EFK34" s="15"/>
      <c r="EFL34" s="13"/>
      <c r="EFM34" s="9"/>
      <c r="EFN34" s="8"/>
      <c r="EFO34" s="8"/>
      <c r="EFP34" s="13"/>
      <c r="EFQ34" s="13"/>
      <c r="EFR34" s="14"/>
      <c r="EFS34" s="15"/>
      <c r="EFT34" s="13"/>
      <c r="EFU34" s="9"/>
      <c r="EFV34" s="8"/>
      <c r="EFW34" s="8"/>
      <c r="EFX34" s="13"/>
      <c r="EFY34" s="13"/>
      <c r="EFZ34" s="14"/>
      <c r="EGA34" s="15"/>
      <c r="EGB34" s="13"/>
      <c r="EGC34" s="9"/>
      <c r="EGD34" s="8"/>
      <c r="EGE34" s="8"/>
      <c r="EGF34" s="13"/>
      <c r="EGG34" s="13"/>
      <c r="EGH34" s="14"/>
      <c r="EGI34" s="15"/>
      <c r="EGJ34" s="13"/>
      <c r="EGK34" s="9"/>
      <c r="EGL34" s="8"/>
      <c r="EGM34" s="8"/>
      <c r="EGN34" s="13"/>
      <c r="EGO34" s="13"/>
      <c r="EGP34" s="14"/>
      <c r="EGQ34" s="15"/>
      <c r="EGR34" s="13"/>
      <c r="EGS34" s="9"/>
      <c r="EGT34" s="8"/>
      <c r="EGU34" s="8"/>
      <c r="EGV34" s="13"/>
      <c r="EGW34" s="13"/>
      <c r="EGX34" s="14"/>
      <c r="EGY34" s="15"/>
      <c r="EGZ34" s="13"/>
      <c r="EHA34" s="9"/>
      <c r="EHB34" s="8"/>
      <c r="EHC34" s="8"/>
      <c r="EHD34" s="13"/>
      <c r="EHE34" s="13"/>
      <c r="EHF34" s="14"/>
      <c r="EHG34" s="15"/>
      <c r="EHH34" s="13"/>
      <c r="EHI34" s="9"/>
      <c r="EHJ34" s="8"/>
      <c r="EHK34" s="8"/>
      <c r="EHL34" s="13"/>
      <c r="EHM34" s="13"/>
      <c r="EHN34" s="14"/>
      <c r="EHO34" s="15"/>
      <c r="EHP34" s="13"/>
      <c r="EHQ34" s="9"/>
      <c r="EHR34" s="8"/>
      <c r="EHS34" s="8"/>
      <c r="EHT34" s="13"/>
      <c r="EHU34" s="13"/>
      <c r="EHV34" s="14"/>
      <c r="EHW34" s="15"/>
      <c r="EHX34" s="13"/>
      <c r="EHY34" s="9"/>
      <c r="EHZ34" s="8"/>
      <c r="EIA34" s="8"/>
      <c r="EIB34" s="13"/>
      <c r="EIC34" s="13"/>
      <c r="EID34" s="14"/>
      <c r="EIE34" s="15"/>
      <c r="EIF34" s="13"/>
      <c r="EIG34" s="9"/>
      <c r="EIH34" s="8"/>
      <c r="EII34" s="8"/>
      <c r="EIJ34" s="13"/>
      <c r="EIK34" s="13"/>
      <c r="EIL34" s="14"/>
      <c r="EIM34" s="15"/>
      <c r="EIN34" s="13"/>
      <c r="EIO34" s="9"/>
      <c r="EIP34" s="8"/>
      <c r="EIQ34" s="8"/>
      <c r="EIR34" s="13"/>
      <c r="EIS34" s="13"/>
      <c r="EIT34" s="14"/>
      <c r="EIU34" s="15"/>
      <c r="EIV34" s="13"/>
      <c r="EIW34" s="9"/>
      <c r="EIX34" s="8"/>
      <c r="EIY34" s="8"/>
      <c r="EIZ34" s="13"/>
      <c r="EJA34" s="13"/>
      <c r="EJB34" s="14"/>
      <c r="EJC34" s="15"/>
      <c r="EJD34" s="13"/>
      <c r="EJE34" s="9"/>
      <c r="EJF34" s="8"/>
      <c r="EJG34" s="8"/>
      <c r="EJH34" s="13"/>
      <c r="EJI34" s="13"/>
      <c r="EJJ34" s="14"/>
      <c r="EJK34" s="15"/>
      <c r="EJL34" s="13"/>
      <c r="EJM34" s="9"/>
      <c r="EJN34" s="8"/>
      <c r="EJO34" s="8"/>
      <c r="EJP34" s="13"/>
      <c r="EJQ34" s="13"/>
      <c r="EJR34" s="14"/>
      <c r="EJS34" s="15"/>
      <c r="EJT34" s="13"/>
      <c r="EJU34" s="9"/>
      <c r="EJV34" s="8"/>
      <c r="EJW34" s="8"/>
      <c r="EJX34" s="13"/>
      <c r="EJY34" s="13"/>
      <c r="EJZ34" s="14"/>
      <c r="EKA34" s="15"/>
      <c r="EKB34" s="13"/>
      <c r="EKC34" s="9"/>
      <c r="EKD34" s="8"/>
      <c r="EKE34" s="8"/>
      <c r="EKF34" s="13"/>
      <c r="EKG34" s="13"/>
      <c r="EKH34" s="14"/>
      <c r="EKI34" s="15"/>
      <c r="EKJ34" s="13"/>
      <c r="EKK34" s="9"/>
      <c r="EKL34" s="8"/>
      <c r="EKM34" s="8"/>
      <c r="EKN34" s="13"/>
      <c r="EKO34" s="13"/>
      <c r="EKP34" s="14"/>
      <c r="EKQ34" s="15"/>
      <c r="EKR34" s="13"/>
      <c r="EKS34" s="9"/>
      <c r="EKT34" s="8"/>
      <c r="EKU34" s="8"/>
      <c r="EKV34" s="13"/>
      <c r="EKW34" s="13"/>
      <c r="EKX34" s="14"/>
      <c r="EKY34" s="15"/>
      <c r="EKZ34" s="13"/>
      <c r="ELA34" s="9"/>
      <c r="ELB34" s="8"/>
      <c r="ELC34" s="8"/>
      <c r="ELD34" s="13"/>
      <c r="ELE34" s="13"/>
      <c r="ELF34" s="14"/>
      <c r="ELG34" s="15"/>
      <c r="ELH34" s="13"/>
      <c r="ELI34" s="9"/>
      <c r="ELJ34" s="8"/>
      <c r="ELK34" s="8"/>
      <c r="ELL34" s="13"/>
      <c r="ELM34" s="13"/>
      <c r="ELN34" s="14"/>
      <c r="ELO34" s="15"/>
      <c r="ELP34" s="13"/>
      <c r="ELQ34" s="9"/>
      <c r="ELR34" s="8"/>
      <c r="ELS34" s="8"/>
      <c r="ELT34" s="13"/>
      <c r="ELU34" s="13"/>
      <c r="ELV34" s="14"/>
      <c r="ELW34" s="15"/>
      <c r="ELX34" s="13"/>
      <c r="ELY34" s="9"/>
      <c r="ELZ34" s="8"/>
      <c r="EMA34" s="8"/>
      <c r="EMB34" s="13"/>
      <c r="EMC34" s="13"/>
      <c r="EMD34" s="14"/>
      <c r="EME34" s="15"/>
      <c r="EMF34" s="13"/>
      <c r="EMG34" s="9"/>
      <c r="EMH34" s="8"/>
      <c r="EMI34" s="8"/>
      <c r="EMJ34" s="13"/>
      <c r="EMK34" s="13"/>
      <c r="EML34" s="14"/>
      <c r="EMM34" s="15"/>
      <c r="EMN34" s="13"/>
      <c r="EMO34" s="9"/>
      <c r="EMP34" s="8"/>
      <c r="EMQ34" s="8"/>
      <c r="EMR34" s="13"/>
      <c r="EMS34" s="13"/>
      <c r="EMT34" s="14"/>
      <c r="EMU34" s="15"/>
      <c r="EMV34" s="13"/>
      <c r="EMW34" s="9"/>
      <c r="EMX34" s="8"/>
      <c r="EMY34" s="8"/>
      <c r="EMZ34" s="13"/>
      <c r="ENA34" s="13"/>
      <c r="ENB34" s="14"/>
      <c r="ENC34" s="15"/>
      <c r="END34" s="13"/>
      <c r="ENE34" s="9"/>
      <c r="ENF34" s="8"/>
      <c r="ENG34" s="8"/>
      <c r="ENH34" s="13"/>
      <c r="ENI34" s="13"/>
      <c r="ENJ34" s="14"/>
      <c r="ENK34" s="15"/>
      <c r="ENL34" s="13"/>
      <c r="ENM34" s="9"/>
      <c r="ENN34" s="8"/>
      <c r="ENO34" s="8"/>
      <c r="ENP34" s="13"/>
      <c r="ENQ34" s="13"/>
      <c r="ENR34" s="14"/>
      <c r="ENS34" s="15"/>
      <c r="ENT34" s="13"/>
      <c r="ENU34" s="9"/>
      <c r="ENV34" s="8"/>
      <c r="ENW34" s="8"/>
      <c r="ENX34" s="13"/>
      <c r="ENY34" s="13"/>
      <c r="ENZ34" s="14"/>
      <c r="EOA34" s="15"/>
      <c r="EOB34" s="13"/>
      <c r="EOC34" s="9"/>
      <c r="EOD34" s="8"/>
      <c r="EOE34" s="8"/>
      <c r="EOF34" s="13"/>
      <c r="EOG34" s="13"/>
      <c r="EOH34" s="14"/>
      <c r="EOI34" s="15"/>
      <c r="EOJ34" s="13"/>
      <c r="EOK34" s="9"/>
      <c r="EOL34" s="8"/>
      <c r="EOM34" s="8"/>
      <c r="EON34" s="13"/>
      <c r="EOO34" s="13"/>
      <c r="EOP34" s="14"/>
      <c r="EOQ34" s="15"/>
      <c r="EOR34" s="13"/>
      <c r="EOS34" s="9"/>
      <c r="EOT34" s="8"/>
      <c r="EOU34" s="8"/>
      <c r="EOV34" s="13"/>
      <c r="EOW34" s="13"/>
      <c r="EOX34" s="14"/>
      <c r="EOY34" s="15"/>
      <c r="EOZ34" s="13"/>
      <c r="EPA34" s="9"/>
      <c r="EPB34" s="8"/>
      <c r="EPC34" s="8"/>
      <c r="EPD34" s="13"/>
      <c r="EPE34" s="13"/>
      <c r="EPF34" s="14"/>
      <c r="EPG34" s="15"/>
      <c r="EPH34" s="13"/>
      <c r="EPI34" s="9"/>
      <c r="EPJ34" s="8"/>
      <c r="EPK34" s="8"/>
      <c r="EPL34" s="13"/>
      <c r="EPM34" s="13"/>
      <c r="EPN34" s="14"/>
      <c r="EPO34" s="15"/>
      <c r="EPP34" s="13"/>
      <c r="EPQ34" s="9"/>
      <c r="EPR34" s="8"/>
      <c r="EPS34" s="8"/>
      <c r="EPT34" s="13"/>
      <c r="EPU34" s="13"/>
      <c r="EPV34" s="14"/>
      <c r="EPW34" s="15"/>
      <c r="EPX34" s="13"/>
      <c r="EPY34" s="9"/>
      <c r="EPZ34" s="8"/>
      <c r="EQA34" s="8"/>
      <c r="EQB34" s="13"/>
      <c r="EQC34" s="13"/>
      <c r="EQD34" s="14"/>
      <c r="EQE34" s="15"/>
      <c r="EQF34" s="13"/>
      <c r="EQG34" s="9"/>
      <c r="EQH34" s="8"/>
      <c r="EQI34" s="8"/>
      <c r="EQJ34" s="13"/>
      <c r="EQK34" s="13"/>
      <c r="EQL34" s="14"/>
      <c r="EQM34" s="15"/>
      <c r="EQN34" s="13"/>
      <c r="EQO34" s="9"/>
      <c r="EQP34" s="8"/>
      <c r="EQQ34" s="8"/>
      <c r="EQR34" s="13"/>
      <c r="EQS34" s="13"/>
      <c r="EQT34" s="14"/>
      <c r="EQU34" s="15"/>
      <c r="EQV34" s="13"/>
      <c r="EQW34" s="9"/>
      <c r="EQX34" s="8"/>
      <c r="EQY34" s="8"/>
      <c r="EQZ34" s="13"/>
      <c r="ERA34" s="13"/>
      <c r="ERB34" s="14"/>
      <c r="ERC34" s="15"/>
      <c r="ERD34" s="13"/>
      <c r="ERE34" s="9"/>
      <c r="ERF34" s="8"/>
      <c r="ERG34" s="8"/>
      <c r="ERH34" s="13"/>
      <c r="ERI34" s="13"/>
      <c r="ERJ34" s="14"/>
      <c r="ERK34" s="15"/>
      <c r="ERL34" s="13"/>
      <c r="ERM34" s="9"/>
      <c r="ERN34" s="8"/>
      <c r="ERO34" s="8"/>
      <c r="ERP34" s="13"/>
      <c r="ERQ34" s="13"/>
      <c r="ERR34" s="14"/>
      <c r="ERS34" s="15"/>
      <c r="ERT34" s="13"/>
      <c r="ERU34" s="9"/>
      <c r="ERV34" s="8"/>
      <c r="ERW34" s="8"/>
      <c r="ERX34" s="13"/>
      <c r="ERY34" s="13"/>
      <c r="ERZ34" s="14"/>
      <c r="ESA34" s="15"/>
      <c r="ESB34" s="13"/>
      <c r="ESC34" s="9"/>
      <c r="ESD34" s="8"/>
      <c r="ESE34" s="8"/>
      <c r="ESF34" s="13"/>
      <c r="ESG34" s="13"/>
      <c r="ESH34" s="14"/>
      <c r="ESI34" s="15"/>
      <c r="ESJ34" s="13"/>
      <c r="ESK34" s="9"/>
      <c r="ESL34" s="8"/>
      <c r="ESM34" s="8"/>
      <c r="ESN34" s="13"/>
      <c r="ESO34" s="13"/>
      <c r="ESP34" s="14"/>
      <c r="ESQ34" s="15"/>
      <c r="ESR34" s="13"/>
      <c r="ESS34" s="9"/>
      <c r="EST34" s="8"/>
      <c r="ESU34" s="8"/>
      <c r="ESV34" s="13"/>
      <c r="ESW34" s="13"/>
      <c r="ESX34" s="14"/>
      <c r="ESY34" s="15"/>
      <c r="ESZ34" s="13"/>
      <c r="ETA34" s="9"/>
      <c r="ETB34" s="8"/>
      <c r="ETC34" s="8"/>
      <c r="ETD34" s="13"/>
      <c r="ETE34" s="13"/>
      <c r="ETF34" s="14"/>
      <c r="ETG34" s="15"/>
      <c r="ETH34" s="13"/>
      <c r="ETI34" s="9"/>
      <c r="ETJ34" s="8"/>
      <c r="ETK34" s="8"/>
      <c r="ETL34" s="13"/>
      <c r="ETM34" s="13"/>
      <c r="ETN34" s="14"/>
      <c r="ETO34" s="15"/>
      <c r="ETP34" s="13"/>
      <c r="ETQ34" s="9"/>
      <c r="ETR34" s="8"/>
      <c r="ETS34" s="8"/>
      <c r="ETT34" s="13"/>
      <c r="ETU34" s="13"/>
      <c r="ETV34" s="14"/>
      <c r="ETW34" s="15"/>
      <c r="ETX34" s="13"/>
      <c r="ETY34" s="9"/>
      <c r="ETZ34" s="8"/>
      <c r="EUA34" s="8"/>
      <c r="EUB34" s="13"/>
      <c r="EUC34" s="13"/>
      <c r="EUD34" s="14"/>
      <c r="EUE34" s="15"/>
      <c r="EUF34" s="13"/>
      <c r="EUG34" s="9"/>
      <c r="EUH34" s="8"/>
      <c r="EUI34" s="8"/>
      <c r="EUJ34" s="13"/>
      <c r="EUK34" s="13"/>
      <c r="EUL34" s="14"/>
      <c r="EUM34" s="15"/>
      <c r="EUN34" s="13"/>
      <c r="EUO34" s="9"/>
      <c r="EUP34" s="8"/>
      <c r="EUQ34" s="8"/>
      <c r="EUR34" s="13"/>
      <c r="EUS34" s="13"/>
      <c r="EUT34" s="14"/>
      <c r="EUU34" s="15"/>
      <c r="EUV34" s="13"/>
      <c r="EUW34" s="9"/>
      <c r="EUX34" s="8"/>
      <c r="EUY34" s="8"/>
      <c r="EUZ34" s="13"/>
      <c r="EVA34" s="13"/>
      <c r="EVB34" s="14"/>
      <c r="EVC34" s="15"/>
      <c r="EVD34" s="13"/>
      <c r="EVE34" s="9"/>
      <c r="EVF34" s="8"/>
      <c r="EVG34" s="8"/>
      <c r="EVH34" s="13"/>
      <c r="EVI34" s="13"/>
      <c r="EVJ34" s="14"/>
      <c r="EVK34" s="15"/>
      <c r="EVL34" s="13"/>
      <c r="EVM34" s="9"/>
      <c r="EVN34" s="8"/>
      <c r="EVO34" s="8"/>
      <c r="EVP34" s="13"/>
      <c r="EVQ34" s="13"/>
      <c r="EVR34" s="14"/>
      <c r="EVS34" s="15"/>
      <c r="EVT34" s="13"/>
      <c r="EVU34" s="9"/>
      <c r="EVV34" s="8"/>
      <c r="EVW34" s="8"/>
      <c r="EVX34" s="13"/>
      <c r="EVY34" s="13"/>
      <c r="EVZ34" s="14"/>
      <c r="EWA34" s="15"/>
      <c r="EWB34" s="13"/>
      <c r="EWC34" s="9"/>
      <c r="EWD34" s="8"/>
      <c r="EWE34" s="8"/>
      <c r="EWF34" s="13"/>
      <c r="EWG34" s="13"/>
      <c r="EWH34" s="14"/>
      <c r="EWI34" s="15"/>
      <c r="EWJ34" s="13"/>
      <c r="EWK34" s="9"/>
      <c r="EWL34" s="8"/>
      <c r="EWM34" s="8"/>
      <c r="EWN34" s="13"/>
      <c r="EWO34" s="13"/>
      <c r="EWP34" s="14"/>
      <c r="EWQ34" s="15"/>
      <c r="EWR34" s="13"/>
      <c r="EWS34" s="9"/>
      <c r="EWT34" s="8"/>
      <c r="EWU34" s="8"/>
      <c r="EWV34" s="13"/>
      <c r="EWW34" s="13"/>
      <c r="EWX34" s="14"/>
      <c r="EWY34" s="15"/>
      <c r="EWZ34" s="13"/>
      <c r="EXA34" s="9"/>
      <c r="EXB34" s="8"/>
      <c r="EXC34" s="8"/>
      <c r="EXD34" s="13"/>
      <c r="EXE34" s="13"/>
      <c r="EXF34" s="14"/>
      <c r="EXG34" s="15"/>
      <c r="EXH34" s="13"/>
      <c r="EXI34" s="9"/>
      <c r="EXJ34" s="8"/>
      <c r="EXK34" s="8"/>
      <c r="EXL34" s="13"/>
      <c r="EXM34" s="13"/>
      <c r="EXN34" s="14"/>
      <c r="EXO34" s="15"/>
      <c r="EXP34" s="13"/>
      <c r="EXQ34" s="9"/>
      <c r="EXR34" s="8"/>
      <c r="EXS34" s="8"/>
      <c r="EXT34" s="13"/>
      <c r="EXU34" s="13"/>
      <c r="EXV34" s="14"/>
      <c r="EXW34" s="15"/>
      <c r="EXX34" s="13"/>
      <c r="EXY34" s="9"/>
      <c r="EXZ34" s="8"/>
      <c r="EYA34" s="8"/>
      <c r="EYB34" s="13"/>
      <c r="EYC34" s="13"/>
      <c r="EYD34" s="14"/>
      <c r="EYE34" s="15"/>
      <c r="EYF34" s="13"/>
      <c r="EYG34" s="9"/>
      <c r="EYH34" s="8"/>
      <c r="EYI34" s="8"/>
      <c r="EYJ34" s="13"/>
      <c r="EYK34" s="13"/>
      <c r="EYL34" s="14"/>
      <c r="EYM34" s="15"/>
      <c r="EYN34" s="13"/>
      <c r="EYO34" s="9"/>
      <c r="EYP34" s="8"/>
      <c r="EYQ34" s="8"/>
      <c r="EYR34" s="13"/>
      <c r="EYS34" s="13"/>
      <c r="EYT34" s="14"/>
      <c r="EYU34" s="15"/>
      <c r="EYV34" s="13"/>
      <c r="EYW34" s="9"/>
      <c r="EYX34" s="8"/>
      <c r="EYY34" s="8"/>
      <c r="EYZ34" s="13"/>
      <c r="EZA34" s="13"/>
      <c r="EZB34" s="14"/>
      <c r="EZC34" s="15"/>
      <c r="EZD34" s="13"/>
      <c r="EZE34" s="9"/>
      <c r="EZF34" s="8"/>
      <c r="EZG34" s="8"/>
      <c r="EZH34" s="13"/>
      <c r="EZI34" s="13"/>
      <c r="EZJ34" s="14"/>
      <c r="EZK34" s="15"/>
      <c r="EZL34" s="13"/>
      <c r="EZM34" s="9"/>
      <c r="EZN34" s="8"/>
      <c r="EZO34" s="8"/>
      <c r="EZP34" s="13"/>
      <c r="EZQ34" s="13"/>
      <c r="EZR34" s="14"/>
      <c r="EZS34" s="15"/>
      <c r="EZT34" s="13"/>
      <c r="EZU34" s="9"/>
      <c r="EZV34" s="8"/>
      <c r="EZW34" s="8"/>
      <c r="EZX34" s="13"/>
      <c r="EZY34" s="13"/>
      <c r="EZZ34" s="14"/>
      <c r="FAA34" s="15"/>
      <c r="FAB34" s="13"/>
      <c r="FAC34" s="9"/>
      <c r="FAD34" s="8"/>
      <c r="FAE34" s="8"/>
      <c r="FAF34" s="13"/>
      <c r="FAG34" s="13"/>
      <c r="FAH34" s="14"/>
      <c r="FAI34" s="15"/>
      <c r="FAJ34" s="13"/>
      <c r="FAK34" s="9"/>
      <c r="FAL34" s="8"/>
      <c r="FAM34" s="8"/>
      <c r="FAN34" s="13"/>
      <c r="FAO34" s="13"/>
      <c r="FAP34" s="14"/>
      <c r="FAQ34" s="15"/>
      <c r="FAR34" s="13"/>
      <c r="FAS34" s="9"/>
      <c r="FAT34" s="8"/>
      <c r="FAU34" s="8"/>
      <c r="FAV34" s="13"/>
      <c r="FAW34" s="13"/>
      <c r="FAX34" s="14"/>
      <c r="FAY34" s="15"/>
      <c r="FAZ34" s="13"/>
      <c r="FBA34" s="9"/>
      <c r="FBB34" s="8"/>
      <c r="FBC34" s="8"/>
      <c r="FBD34" s="13"/>
      <c r="FBE34" s="13"/>
      <c r="FBF34" s="14"/>
      <c r="FBG34" s="15"/>
      <c r="FBH34" s="13"/>
      <c r="FBI34" s="9"/>
      <c r="FBJ34" s="8"/>
      <c r="FBK34" s="8"/>
      <c r="FBL34" s="13"/>
      <c r="FBM34" s="13"/>
      <c r="FBN34" s="14"/>
      <c r="FBO34" s="15"/>
      <c r="FBP34" s="13"/>
      <c r="FBQ34" s="9"/>
      <c r="FBR34" s="8"/>
      <c r="FBS34" s="8"/>
      <c r="FBT34" s="13"/>
      <c r="FBU34" s="13"/>
      <c r="FBV34" s="14"/>
      <c r="FBW34" s="15"/>
      <c r="FBX34" s="13"/>
      <c r="FBY34" s="9"/>
      <c r="FBZ34" s="8"/>
      <c r="FCA34" s="8"/>
      <c r="FCB34" s="13"/>
      <c r="FCC34" s="13"/>
      <c r="FCD34" s="14"/>
      <c r="FCE34" s="15"/>
      <c r="FCF34" s="13"/>
      <c r="FCG34" s="9"/>
      <c r="FCH34" s="8"/>
      <c r="FCI34" s="8"/>
      <c r="FCJ34" s="13"/>
      <c r="FCK34" s="13"/>
      <c r="FCL34" s="14"/>
      <c r="FCM34" s="15"/>
      <c r="FCN34" s="13"/>
      <c r="FCO34" s="9"/>
      <c r="FCP34" s="8"/>
      <c r="FCQ34" s="8"/>
      <c r="FCR34" s="13"/>
      <c r="FCS34" s="13"/>
      <c r="FCT34" s="14"/>
      <c r="FCU34" s="15"/>
      <c r="FCV34" s="13"/>
      <c r="FCW34" s="9"/>
      <c r="FCX34" s="8"/>
      <c r="FCY34" s="8"/>
      <c r="FCZ34" s="13"/>
      <c r="FDA34" s="13"/>
      <c r="FDB34" s="14"/>
      <c r="FDC34" s="15"/>
      <c r="FDD34" s="13"/>
      <c r="FDE34" s="9"/>
      <c r="FDF34" s="8"/>
      <c r="FDG34" s="8"/>
      <c r="FDH34" s="13"/>
      <c r="FDI34" s="13"/>
      <c r="FDJ34" s="14"/>
      <c r="FDK34" s="15"/>
      <c r="FDL34" s="13"/>
      <c r="FDM34" s="9"/>
      <c r="FDN34" s="8"/>
      <c r="FDO34" s="8"/>
      <c r="FDP34" s="13"/>
      <c r="FDQ34" s="13"/>
      <c r="FDR34" s="14"/>
      <c r="FDS34" s="15"/>
      <c r="FDT34" s="13"/>
      <c r="FDU34" s="9"/>
      <c r="FDV34" s="8"/>
      <c r="FDW34" s="8"/>
      <c r="FDX34" s="13"/>
      <c r="FDY34" s="13"/>
      <c r="FDZ34" s="14"/>
      <c r="FEA34" s="15"/>
      <c r="FEB34" s="13"/>
      <c r="FEC34" s="9"/>
      <c r="FED34" s="8"/>
      <c r="FEE34" s="8"/>
      <c r="FEF34" s="13"/>
      <c r="FEG34" s="13"/>
      <c r="FEH34" s="14"/>
      <c r="FEI34" s="15"/>
      <c r="FEJ34" s="13"/>
      <c r="FEK34" s="9"/>
      <c r="FEL34" s="8"/>
      <c r="FEM34" s="8"/>
      <c r="FEN34" s="13"/>
      <c r="FEO34" s="13"/>
      <c r="FEP34" s="14"/>
      <c r="FEQ34" s="15"/>
      <c r="FER34" s="13"/>
      <c r="FES34" s="9"/>
      <c r="FET34" s="8"/>
      <c r="FEU34" s="8"/>
      <c r="FEV34" s="13"/>
      <c r="FEW34" s="13"/>
      <c r="FEX34" s="14"/>
      <c r="FEY34" s="15"/>
      <c r="FEZ34" s="13"/>
      <c r="FFA34" s="9"/>
      <c r="FFB34" s="8"/>
      <c r="FFC34" s="8"/>
      <c r="FFD34" s="13"/>
      <c r="FFE34" s="13"/>
      <c r="FFF34" s="14"/>
      <c r="FFG34" s="15"/>
      <c r="FFH34" s="13"/>
      <c r="FFI34" s="9"/>
      <c r="FFJ34" s="8"/>
      <c r="FFK34" s="8"/>
      <c r="FFL34" s="13"/>
      <c r="FFM34" s="13"/>
      <c r="FFN34" s="14"/>
      <c r="FFO34" s="15"/>
      <c r="FFP34" s="13"/>
      <c r="FFQ34" s="9"/>
      <c r="FFR34" s="8"/>
      <c r="FFS34" s="8"/>
      <c r="FFT34" s="13"/>
      <c r="FFU34" s="13"/>
      <c r="FFV34" s="14"/>
      <c r="FFW34" s="15"/>
      <c r="FFX34" s="13"/>
      <c r="FFY34" s="9"/>
      <c r="FFZ34" s="8"/>
      <c r="FGA34" s="8"/>
      <c r="FGB34" s="13"/>
      <c r="FGC34" s="13"/>
      <c r="FGD34" s="14"/>
      <c r="FGE34" s="15"/>
      <c r="FGF34" s="13"/>
      <c r="FGG34" s="9"/>
      <c r="FGH34" s="8"/>
      <c r="FGI34" s="8"/>
      <c r="FGJ34" s="13"/>
      <c r="FGK34" s="13"/>
      <c r="FGL34" s="14"/>
      <c r="FGM34" s="15"/>
      <c r="FGN34" s="13"/>
      <c r="FGO34" s="9"/>
      <c r="FGP34" s="8"/>
      <c r="FGQ34" s="8"/>
      <c r="FGR34" s="13"/>
      <c r="FGS34" s="13"/>
      <c r="FGT34" s="14"/>
      <c r="FGU34" s="15"/>
      <c r="FGV34" s="13"/>
      <c r="FGW34" s="9"/>
      <c r="FGX34" s="8"/>
      <c r="FGY34" s="8"/>
      <c r="FGZ34" s="13"/>
      <c r="FHA34" s="13"/>
      <c r="FHB34" s="14"/>
      <c r="FHC34" s="15"/>
      <c r="FHD34" s="13"/>
      <c r="FHE34" s="9"/>
      <c r="FHF34" s="8"/>
      <c r="FHG34" s="8"/>
      <c r="FHH34" s="13"/>
      <c r="FHI34" s="13"/>
      <c r="FHJ34" s="14"/>
      <c r="FHK34" s="15"/>
      <c r="FHL34" s="13"/>
      <c r="FHM34" s="9"/>
      <c r="FHN34" s="8"/>
      <c r="FHO34" s="8"/>
      <c r="FHP34" s="13"/>
      <c r="FHQ34" s="13"/>
      <c r="FHR34" s="14"/>
      <c r="FHS34" s="15"/>
      <c r="FHT34" s="13"/>
      <c r="FHU34" s="9"/>
      <c r="FHV34" s="8"/>
      <c r="FHW34" s="8"/>
      <c r="FHX34" s="13"/>
      <c r="FHY34" s="13"/>
      <c r="FHZ34" s="14"/>
      <c r="FIA34" s="15"/>
      <c r="FIB34" s="13"/>
      <c r="FIC34" s="9"/>
      <c r="FID34" s="8"/>
      <c r="FIE34" s="8"/>
      <c r="FIF34" s="13"/>
      <c r="FIG34" s="13"/>
      <c r="FIH34" s="14"/>
      <c r="FII34" s="15"/>
      <c r="FIJ34" s="13"/>
      <c r="FIK34" s="9"/>
      <c r="FIL34" s="8"/>
      <c r="FIM34" s="8"/>
      <c r="FIN34" s="13"/>
      <c r="FIO34" s="13"/>
      <c r="FIP34" s="14"/>
      <c r="FIQ34" s="15"/>
      <c r="FIR34" s="13"/>
      <c r="FIS34" s="9"/>
      <c r="FIT34" s="8"/>
      <c r="FIU34" s="8"/>
      <c r="FIV34" s="13"/>
      <c r="FIW34" s="13"/>
      <c r="FIX34" s="14"/>
      <c r="FIY34" s="15"/>
      <c r="FIZ34" s="13"/>
      <c r="FJA34" s="9"/>
      <c r="FJB34" s="8"/>
      <c r="FJC34" s="8"/>
      <c r="FJD34" s="13"/>
      <c r="FJE34" s="13"/>
      <c r="FJF34" s="14"/>
      <c r="FJG34" s="15"/>
      <c r="FJH34" s="13"/>
      <c r="FJI34" s="9"/>
      <c r="FJJ34" s="8"/>
      <c r="FJK34" s="8"/>
      <c r="FJL34" s="13"/>
      <c r="FJM34" s="13"/>
      <c r="FJN34" s="14"/>
      <c r="FJO34" s="15"/>
      <c r="FJP34" s="13"/>
      <c r="FJQ34" s="9"/>
      <c r="FJR34" s="8"/>
      <c r="FJS34" s="8"/>
      <c r="FJT34" s="13"/>
      <c r="FJU34" s="13"/>
      <c r="FJV34" s="14"/>
      <c r="FJW34" s="15"/>
      <c r="FJX34" s="13"/>
      <c r="FJY34" s="9"/>
      <c r="FJZ34" s="8"/>
      <c r="FKA34" s="8"/>
      <c r="FKB34" s="13"/>
      <c r="FKC34" s="13"/>
      <c r="FKD34" s="14"/>
      <c r="FKE34" s="15"/>
      <c r="FKF34" s="13"/>
      <c r="FKG34" s="9"/>
      <c r="FKH34" s="8"/>
      <c r="FKI34" s="8"/>
      <c r="FKJ34" s="13"/>
      <c r="FKK34" s="13"/>
      <c r="FKL34" s="14"/>
      <c r="FKM34" s="15"/>
      <c r="FKN34" s="13"/>
      <c r="FKO34" s="9"/>
      <c r="FKP34" s="8"/>
      <c r="FKQ34" s="8"/>
      <c r="FKR34" s="13"/>
      <c r="FKS34" s="13"/>
      <c r="FKT34" s="14"/>
      <c r="FKU34" s="15"/>
      <c r="FKV34" s="13"/>
      <c r="FKW34" s="9"/>
      <c r="FKX34" s="8"/>
      <c r="FKY34" s="8"/>
      <c r="FKZ34" s="13"/>
      <c r="FLA34" s="13"/>
      <c r="FLB34" s="14"/>
      <c r="FLC34" s="15"/>
      <c r="FLD34" s="13"/>
      <c r="FLE34" s="9"/>
      <c r="FLF34" s="8"/>
      <c r="FLG34" s="8"/>
      <c r="FLH34" s="13"/>
      <c r="FLI34" s="13"/>
      <c r="FLJ34" s="14"/>
      <c r="FLK34" s="15"/>
      <c r="FLL34" s="13"/>
      <c r="FLM34" s="9"/>
      <c r="FLN34" s="8"/>
      <c r="FLO34" s="8"/>
      <c r="FLP34" s="13"/>
      <c r="FLQ34" s="13"/>
      <c r="FLR34" s="14"/>
      <c r="FLS34" s="15"/>
      <c r="FLT34" s="13"/>
      <c r="FLU34" s="9"/>
      <c r="FLV34" s="8"/>
      <c r="FLW34" s="8"/>
      <c r="FLX34" s="13"/>
      <c r="FLY34" s="13"/>
      <c r="FLZ34" s="14"/>
      <c r="FMA34" s="15"/>
      <c r="FMB34" s="13"/>
      <c r="FMC34" s="9"/>
      <c r="FMD34" s="8"/>
      <c r="FME34" s="8"/>
      <c r="FMF34" s="13"/>
      <c r="FMG34" s="13"/>
      <c r="FMH34" s="14"/>
      <c r="FMI34" s="15"/>
      <c r="FMJ34" s="13"/>
      <c r="FMK34" s="9"/>
      <c r="FML34" s="8"/>
      <c r="FMM34" s="8"/>
      <c r="FMN34" s="13"/>
      <c r="FMO34" s="13"/>
      <c r="FMP34" s="14"/>
      <c r="FMQ34" s="15"/>
      <c r="FMR34" s="13"/>
      <c r="FMS34" s="9"/>
      <c r="FMT34" s="8"/>
      <c r="FMU34" s="8"/>
      <c r="FMV34" s="13"/>
      <c r="FMW34" s="13"/>
      <c r="FMX34" s="14"/>
      <c r="FMY34" s="15"/>
      <c r="FMZ34" s="13"/>
      <c r="FNA34" s="9"/>
      <c r="FNB34" s="8"/>
      <c r="FNC34" s="8"/>
      <c r="FND34" s="13"/>
      <c r="FNE34" s="13"/>
      <c r="FNF34" s="14"/>
      <c r="FNG34" s="15"/>
      <c r="FNH34" s="13"/>
      <c r="FNI34" s="9"/>
      <c r="FNJ34" s="8"/>
      <c r="FNK34" s="8"/>
      <c r="FNL34" s="13"/>
      <c r="FNM34" s="13"/>
      <c r="FNN34" s="14"/>
      <c r="FNO34" s="15"/>
      <c r="FNP34" s="13"/>
      <c r="FNQ34" s="9"/>
      <c r="FNR34" s="8"/>
      <c r="FNS34" s="8"/>
      <c r="FNT34" s="13"/>
      <c r="FNU34" s="13"/>
      <c r="FNV34" s="14"/>
      <c r="FNW34" s="15"/>
      <c r="FNX34" s="13"/>
      <c r="FNY34" s="9"/>
      <c r="FNZ34" s="8"/>
      <c r="FOA34" s="8"/>
      <c r="FOB34" s="13"/>
      <c r="FOC34" s="13"/>
      <c r="FOD34" s="14"/>
      <c r="FOE34" s="15"/>
      <c r="FOF34" s="13"/>
      <c r="FOG34" s="9"/>
      <c r="FOH34" s="8"/>
      <c r="FOI34" s="8"/>
      <c r="FOJ34" s="13"/>
      <c r="FOK34" s="13"/>
      <c r="FOL34" s="14"/>
      <c r="FOM34" s="15"/>
      <c r="FON34" s="13"/>
      <c r="FOO34" s="9"/>
      <c r="FOP34" s="8"/>
      <c r="FOQ34" s="8"/>
      <c r="FOR34" s="13"/>
      <c r="FOS34" s="13"/>
      <c r="FOT34" s="14"/>
      <c r="FOU34" s="15"/>
      <c r="FOV34" s="13"/>
      <c r="FOW34" s="9"/>
      <c r="FOX34" s="8"/>
      <c r="FOY34" s="8"/>
      <c r="FOZ34" s="13"/>
      <c r="FPA34" s="13"/>
      <c r="FPB34" s="14"/>
      <c r="FPC34" s="15"/>
      <c r="FPD34" s="13"/>
      <c r="FPE34" s="9"/>
      <c r="FPF34" s="8"/>
      <c r="FPG34" s="8"/>
      <c r="FPH34" s="13"/>
      <c r="FPI34" s="13"/>
      <c r="FPJ34" s="14"/>
      <c r="FPK34" s="15"/>
      <c r="FPL34" s="13"/>
      <c r="FPM34" s="9"/>
      <c r="FPN34" s="8"/>
      <c r="FPO34" s="8"/>
      <c r="FPP34" s="13"/>
      <c r="FPQ34" s="13"/>
      <c r="FPR34" s="14"/>
      <c r="FPS34" s="15"/>
      <c r="FPT34" s="13"/>
      <c r="FPU34" s="9"/>
      <c r="FPV34" s="8"/>
      <c r="FPW34" s="8"/>
      <c r="FPX34" s="13"/>
      <c r="FPY34" s="13"/>
      <c r="FPZ34" s="14"/>
      <c r="FQA34" s="15"/>
      <c r="FQB34" s="13"/>
      <c r="FQC34" s="9"/>
      <c r="FQD34" s="8"/>
      <c r="FQE34" s="8"/>
      <c r="FQF34" s="13"/>
      <c r="FQG34" s="13"/>
      <c r="FQH34" s="14"/>
      <c r="FQI34" s="15"/>
      <c r="FQJ34" s="13"/>
      <c r="FQK34" s="9"/>
      <c r="FQL34" s="8"/>
      <c r="FQM34" s="8"/>
      <c r="FQN34" s="13"/>
      <c r="FQO34" s="13"/>
      <c r="FQP34" s="14"/>
      <c r="FQQ34" s="15"/>
      <c r="FQR34" s="13"/>
      <c r="FQS34" s="9"/>
      <c r="FQT34" s="8"/>
      <c r="FQU34" s="8"/>
      <c r="FQV34" s="13"/>
      <c r="FQW34" s="13"/>
      <c r="FQX34" s="14"/>
      <c r="FQY34" s="15"/>
      <c r="FQZ34" s="13"/>
      <c r="FRA34" s="9"/>
      <c r="FRB34" s="8"/>
      <c r="FRC34" s="8"/>
      <c r="FRD34" s="13"/>
      <c r="FRE34" s="13"/>
      <c r="FRF34" s="14"/>
      <c r="FRG34" s="15"/>
      <c r="FRH34" s="13"/>
      <c r="FRI34" s="9"/>
      <c r="FRJ34" s="8"/>
      <c r="FRK34" s="8"/>
      <c r="FRL34" s="13"/>
      <c r="FRM34" s="13"/>
      <c r="FRN34" s="14"/>
      <c r="FRO34" s="15"/>
      <c r="FRP34" s="13"/>
      <c r="FRQ34" s="9"/>
      <c r="FRR34" s="8"/>
      <c r="FRS34" s="8"/>
      <c r="FRT34" s="13"/>
      <c r="FRU34" s="13"/>
      <c r="FRV34" s="14"/>
      <c r="FRW34" s="15"/>
      <c r="FRX34" s="13"/>
      <c r="FRY34" s="9"/>
      <c r="FRZ34" s="8"/>
      <c r="FSA34" s="8"/>
      <c r="FSB34" s="13"/>
      <c r="FSC34" s="13"/>
      <c r="FSD34" s="14"/>
      <c r="FSE34" s="15"/>
      <c r="FSF34" s="13"/>
      <c r="FSG34" s="9"/>
      <c r="FSH34" s="8"/>
      <c r="FSI34" s="8"/>
      <c r="FSJ34" s="13"/>
      <c r="FSK34" s="13"/>
      <c r="FSL34" s="14"/>
      <c r="FSM34" s="15"/>
      <c r="FSN34" s="13"/>
      <c r="FSO34" s="9"/>
      <c r="FSP34" s="8"/>
      <c r="FSQ34" s="8"/>
      <c r="FSR34" s="13"/>
      <c r="FSS34" s="13"/>
      <c r="FST34" s="14"/>
      <c r="FSU34" s="15"/>
      <c r="FSV34" s="13"/>
      <c r="FSW34" s="9"/>
      <c r="FSX34" s="8"/>
      <c r="FSY34" s="8"/>
      <c r="FSZ34" s="13"/>
      <c r="FTA34" s="13"/>
      <c r="FTB34" s="14"/>
      <c r="FTC34" s="15"/>
      <c r="FTD34" s="13"/>
      <c r="FTE34" s="9"/>
      <c r="FTF34" s="8"/>
      <c r="FTG34" s="8"/>
      <c r="FTH34" s="13"/>
      <c r="FTI34" s="13"/>
      <c r="FTJ34" s="14"/>
      <c r="FTK34" s="15"/>
      <c r="FTL34" s="13"/>
      <c r="FTM34" s="9"/>
      <c r="FTN34" s="8"/>
      <c r="FTO34" s="8"/>
      <c r="FTP34" s="13"/>
      <c r="FTQ34" s="13"/>
      <c r="FTR34" s="14"/>
      <c r="FTS34" s="15"/>
      <c r="FTT34" s="13"/>
      <c r="FTU34" s="9"/>
      <c r="FTV34" s="8"/>
      <c r="FTW34" s="8"/>
      <c r="FTX34" s="13"/>
      <c r="FTY34" s="13"/>
      <c r="FTZ34" s="14"/>
      <c r="FUA34" s="15"/>
      <c r="FUB34" s="13"/>
      <c r="FUC34" s="9"/>
      <c r="FUD34" s="8"/>
      <c r="FUE34" s="8"/>
      <c r="FUF34" s="13"/>
      <c r="FUG34" s="13"/>
      <c r="FUH34" s="14"/>
      <c r="FUI34" s="15"/>
      <c r="FUJ34" s="13"/>
      <c r="FUK34" s="9"/>
      <c r="FUL34" s="8"/>
      <c r="FUM34" s="8"/>
      <c r="FUN34" s="13"/>
      <c r="FUO34" s="13"/>
      <c r="FUP34" s="14"/>
      <c r="FUQ34" s="15"/>
      <c r="FUR34" s="13"/>
      <c r="FUS34" s="9"/>
      <c r="FUT34" s="8"/>
      <c r="FUU34" s="8"/>
      <c r="FUV34" s="13"/>
      <c r="FUW34" s="13"/>
      <c r="FUX34" s="14"/>
      <c r="FUY34" s="15"/>
      <c r="FUZ34" s="13"/>
      <c r="FVA34" s="9"/>
      <c r="FVB34" s="8"/>
      <c r="FVC34" s="8"/>
      <c r="FVD34" s="13"/>
      <c r="FVE34" s="13"/>
      <c r="FVF34" s="14"/>
      <c r="FVG34" s="15"/>
      <c r="FVH34" s="13"/>
      <c r="FVI34" s="9"/>
      <c r="FVJ34" s="8"/>
      <c r="FVK34" s="8"/>
      <c r="FVL34" s="13"/>
      <c r="FVM34" s="13"/>
      <c r="FVN34" s="14"/>
      <c r="FVO34" s="15"/>
      <c r="FVP34" s="13"/>
      <c r="FVQ34" s="9"/>
      <c r="FVR34" s="8"/>
      <c r="FVS34" s="8"/>
      <c r="FVT34" s="13"/>
      <c r="FVU34" s="13"/>
      <c r="FVV34" s="14"/>
      <c r="FVW34" s="15"/>
      <c r="FVX34" s="13"/>
      <c r="FVY34" s="9"/>
      <c r="FVZ34" s="8"/>
      <c r="FWA34" s="8"/>
      <c r="FWB34" s="13"/>
      <c r="FWC34" s="13"/>
      <c r="FWD34" s="14"/>
      <c r="FWE34" s="15"/>
      <c r="FWF34" s="13"/>
      <c r="FWG34" s="9"/>
      <c r="FWH34" s="8"/>
      <c r="FWI34" s="8"/>
      <c r="FWJ34" s="13"/>
      <c r="FWK34" s="13"/>
      <c r="FWL34" s="14"/>
      <c r="FWM34" s="15"/>
      <c r="FWN34" s="13"/>
      <c r="FWO34" s="9"/>
      <c r="FWP34" s="8"/>
      <c r="FWQ34" s="8"/>
      <c r="FWR34" s="13"/>
      <c r="FWS34" s="13"/>
      <c r="FWT34" s="14"/>
      <c r="FWU34" s="15"/>
      <c r="FWV34" s="13"/>
      <c r="FWW34" s="9"/>
      <c r="FWX34" s="8"/>
      <c r="FWY34" s="8"/>
      <c r="FWZ34" s="13"/>
      <c r="FXA34" s="13"/>
      <c r="FXB34" s="14"/>
      <c r="FXC34" s="15"/>
      <c r="FXD34" s="13"/>
      <c r="FXE34" s="9"/>
      <c r="FXF34" s="8"/>
      <c r="FXG34" s="8"/>
      <c r="FXH34" s="13"/>
      <c r="FXI34" s="13"/>
      <c r="FXJ34" s="14"/>
      <c r="FXK34" s="15"/>
      <c r="FXL34" s="13"/>
      <c r="FXM34" s="9"/>
      <c r="FXN34" s="8"/>
      <c r="FXO34" s="8"/>
      <c r="FXP34" s="13"/>
      <c r="FXQ34" s="13"/>
      <c r="FXR34" s="14"/>
      <c r="FXS34" s="15"/>
      <c r="FXT34" s="13"/>
      <c r="FXU34" s="9"/>
      <c r="FXV34" s="8"/>
      <c r="FXW34" s="8"/>
      <c r="FXX34" s="13"/>
      <c r="FXY34" s="13"/>
      <c r="FXZ34" s="14"/>
      <c r="FYA34" s="15"/>
      <c r="FYB34" s="13"/>
      <c r="FYC34" s="9"/>
      <c r="FYD34" s="8"/>
      <c r="FYE34" s="8"/>
      <c r="FYF34" s="13"/>
      <c r="FYG34" s="13"/>
      <c r="FYH34" s="14"/>
      <c r="FYI34" s="15"/>
      <c r="FYJ34" s="13"/>
      <c r="FYK34" s="9"/>
      <c r="FYL34" s="8"/>
      <c r="FYM34" s="8"/>
      <c r="FYN34" s="13"/>
      <c r="FYO34" s="13"/>
      <c r="FYP34" s="14"/>
      <c r="FYQ34" s="15"/>
      <c r="FYR34" s="13"/>
      <c r="FYS34" s="9"/>
      <c r="FYT34" s="8"/>
      <c r="FYU34" s="8"/>
      <c r="FYV34" s="13"/>
      <c r="FYW34" s="13"/>
      <c r="FYX34" s="14"/>
      <c r="FYY34" s="15"/>
      <c r="FYZ34" s="13"/>
      <c r="FZA34" s="9"/>
      <c r="FZB34" s="8"/>
      <c r="FZC34" s="8"/>
      <c r="FZD34" s="13"/>
      <c r="FZE34" s="13"/>
      <c r="FZF34" s="14"/>
      <c r="FZG34" s="15"/>
      <c r="FZH34" s="13"/>
      <c r="FZI34" s="9"/>
      <c r="FZJ34" s="8"/>
      <c r="FZK34" s="8"/>
      <c r="FZL34" s="13"/>
      <c r="FZM34" s="13"/>
      <c r="FZN34" s="14"/>
      <c r="FZO34" s="15"/>
      <c r="FZP34" s="13"/>
      <c r="FZQ34" s="9"/>
      <c r="FZR34" s="8"/>
      <c r="FZS34" s="8"/>
      <c r="FZT34" s="13"/>
      <c r="FZU34" s="13"/>
      <c r="FZV34" s="14"/>
      <c r="FZW34" s="15"/>
      <c r="FZX34" s="13"/>
      <c r="FZY34" s="9"/>
      <c r="FZZ34" s="8"/>
      <c r="GAA34" s="8"/>
      <c r="GAB34" s="13"/>
      <c r="GAC34" s="13"/>
      <c r="GAD34" s="14"/>
      <c r="GAE34" s="15"/>
      <c r="GAF34" s="13"/>
      <c r="GAG34" s="9"/>
      <c r="GAH34" s="8"/>
      <c r="GAI34" s="8"/>
      <c r="GAJ34" s="13"/>
      <c r="GAK34" s="13"/>
      <c r="GAL34" s="14"/>
      <c r="GAM34" s="15"/>
      <c r="GAN34" s="13"/>
      <c r="GAO34" s="9"/>
      <c r="GAP34" s="8"/>
      <c r="GAQ34" s="8"/>
      <c r="GAR34" s="13"/>
      <c r="GAS34" s="13"/>
      <c r="GAT34" s="14"/>
      <c r="GAU34" s="15"/>
      <c r="GAV34" s="13"/>
      <c r="GAW34" s="9"/>
      <c r="GAX34" s="8"/>
      <c r="GAY34" s="8"/>
      <c r="GAZ34" s="13"/>
      <c r="GBA34" s="13"/>
      <c r="GBB34" s="14"/>
      <c r="GBC34" s="15"/>
      <c r="GBD34" s="13"/>
      <c r="GBE34" s="9"/>
      <c r="GBF34" s="8"/>
      <c r="GBG34" s="8"/>
      <c r="GBH34" s="13"/>
      <c r="GBI34" s="13"/>
      <c r="GBJ34" s="14"/>
      <c r="GBK34" s="15"/>
      <c r="GBL34" s="13"/>
      <c r="GBM34" s="9"/>
      <c r="GBN34" s="8"/>
      <c r="GBO34" s="8"/>
      <c r="GBP34" s="13"/>
      <c r="GBQ34" s="13"/>
      <c r="GBR34" s="14"/>
      <c r="GBS34" s="15"/>
      <c r="GBT34" s="13"/>
      <c r="GBU34" s="9"/>
      <c r="GBV34" s="8"/>
      <c r="GBW34" s="8"/>
      <c r="GBX34" s="13"/>
      <c r="GBY34" s="13"/>
      <c r="GBZ34" s="14"/>
      <c r="GCA34" s="15"/>
      <c r="GCB34" s="13"/>
      <c r="GCC34" s="9"/>
      <c r="GCD34" s="8"/>
      <c r="GCE34" s="8"/>
      <c r="GCF34" s="13"/>
      <c r="GCG34" s="13"/>
      <c r="GCH34" s="14"/>
      <c r="GCI34" s="15"/>
      <c r="GCJ34" s="13"/>
      <c r="GCK34" s="9"/>
      <c r="GCL34" s="8"/>
      <c r="GCM34" s="8"/>
      <c r="GCN34" s="13"/>
      <c r="GCO34" s="13"/>
      <c r="GCP34" s="14"/>
      <c r="GCQ34" s="15"/>
      <c r="GCR34" s="13"/>
      <c r="GCS34" s="9"/>
      <c r="GCT34" s="8"/>
      <c r="GCU34" s="8"/>
      <c r="GCV34" s="13"/>
      <c r="GCW34" s="13"/>
      <c r="GCX34" s="14"/>
      <c r="GCY34" s="15"/>
      <c r="GCZ34" s="13"/>
      <c r="GDA34" s="9"/>
      <c r="GDB34" s="8"/>
      <c r="GDC34" s="8"/>
      <c r="GDD34" s="13"/>
      <c r="GDE34" s="13"/>
      <c r="GDF34" s="14"/>
      <c r="GDG34" s="15"/>
      <c r="GDH34" s="13"/>
      <c r="GDI34" s="9"/>
      <c r="GDJ34" s="8"/>
      <c r="GDK34" s="8"/>
      <c r="GDL34" s="13"/>
      <c r="GDM34" s="13"/>
      <c r="GDN34" s="14"/>
      <c r="GDO34" s="15"/>
      <c r="GDP34" s="13"/>
      <c r="GDQ34" s="9"/>
      <c r="GDR34" s="8"/>
      <c r="GDS34" s="8"/>
      <c r="GDT34" s="13"/>
      <c r="GDU34" s="13"/>
      <c r="GDV34" s="14"/>
      <c r="GDW34" s="15"/>
      <c r="GDX34" s="13"/>
      <c r="GDY34" s="9"/>
      <c r="GDZ34" s="8"/>
      <c r="GEA34" s="8"/>
      <c r="GEB34" s="13"/>
      <c r="GEC34" s="13"/>
      <c r="GED34" s="14"/>
      <c r="GEE34" s="15"/>
      <c r="GEF34" s="13"/>
      <c r="GEG34" s="9"/>
      <c r="GEH34" s="8"/>
      <c r="GEI34" s="8"/>
      <c r="GEJ34" s="13"/>
      <c r="GEK34" s="13"/>
      <c r="GEL34" s="14"/>
      <c r="GEM34" s="15"/>
      <c r="GEN34" s="13"/>
      <c r="GEO34" s="9"/>
      <c r="GEP34" s="8"/>
      <c r="GEQ34" s="8"/>
      <c r="GER34" s="13"/>
      <c r="GES34" s="13"/>
      <c r="GET34" s="14"/>
      <c r="GEU34" s="15"/>
      <c r="GEV34" s="13"/>
      <c r="GEW34" s="9"/>
      <c r="GEX34" s="8"/>
      <c r="GEY34" s="8"/>
      <c r="GEZ34" s="13"/>
      <c r="GFA34" s="13"/>
      <c r="GFB34" s="14"/>
      <c r="GFC34" s="15"/>
      <c r="GFD34" s="13"/>
      <c r="GFE34" s="9"/>
      <c r="GFF34" s="8"/>
      <c r="GFG34" s="8"/>
      <c r="GFH34" s="13"/>
      <c r="GFI34" s="13"/>
      <c r="GFJ34" s="14"/>
      <c r="GFK34" s="15"/>
      <c r="GFL34" s="13"/>
      <c r="GFM34" s="9"/>
      <c r="GFN34" s="8"/>
      <c r="GFO34" s="8"/>
      <c r="GFP34" s="13"/>
      <c r="GFQ34" s="13"/>
      <c r="GFR34" s="14"/>
      <c r="GFS34" s="15"/>
      <c r="GFT34" s="13"/>
      <c r="GFU34" s="9"/>
      <c r="GFV34" s="8"/>
      <c r="GFW34" s="8"/>
      <c r="GFX34" s="13"/>
      <c r="GFY34" s="13"/>
      <c r="GFZ34" s="14"/>
      <c r="GGA34" s="15"/>
      <c r="GGB34" s="13"/>
      <c r="GGC34" s="9"/>
      <c r="GGD34" s="8"/>
      <c r="GGE34" s="8"/>
      <c r="GGF34" s="13"/>
      <c r="GGG34" s="13"/>
      <c r="GGH34" s="14"/>
      <c r="GGI34" s="15"/>
      <c r="GGJ34" s="13"/>
      <c r="GGK34" s="9"/>
      <c r="GGL34" s="8"/>
      <c r="GGM34" s="8"/>
      <c r="GGN34" s="13"/>
      <c r="GGO34" s="13"/>
      <c r="GGP34" s="14"/>
      <c r="GGQ34" s="15"/>
      <c r="GGR34" s="13"/>
      <c r="GGS34" s="9"/>
      <c r="GGT34" s="8"/>
      <c r="GGU34" s="8"/>
      <c r="GGV34" s="13"/>
      <c r="GGW34" s="13"/>
      <c r="GGX34" s="14"/>
      <c r="GGY34" s="15"/>
      <c r="GGZ34" s="13"/>
      <c r="GHA34" s="9"/>
      <c r="GHB34" s="8"/>
      <c r="GHC34" s="8"/>
      <c r="GHD34" s="13"/>
      <c r="GHE34" s="13"/>
      <c r="GHF34" s="14"/>
      <c r="GHG34" s="15"/>
      <c r="GHH34" s="13"/>
      <c r="GHI34" s="9"/>
      <c r="GHJ34" s="8"/>
      <c r="GHK34" s="8"/>
      <c r="GHL34" s="13"/>
      <c r="GHM34" s="13"/>
      <c r="GHN34" s="14"/>
      <c r="GHO34" s="15"/>
      <c r="GHP34" s="13"/>
      <c r="GHQ34" s="9"/>
      <c r="GHR34" s="8"/>
      <c r="GHS34" s="8"/>
      <c r="GHT34" s="13"/>
      <c r="GHU34" s="13"/>
      <c r="GHV34" s="14"/>
      <c r="GHW34" s="15"/>
      <c r="GHX34" s="13"/>
      <c r="GHY34" s="9"/>
      <c r="GHZ34" s="8"/>
      <c r="GIA34" s="8"/>
      <c r="GIB34" s="13"/>
      <c r="GIC34" s="13"/>
      <c r="GID34" s="14"/>
      <c r="GIE34" s="15"/>
      <c r="GIF34" s="13"/>
      <c r="GIG34" s="9"/>
      <c r="GIH34" s="8"/>
      <c r="GII34" s="8"/>
      <c r="GIJ34" s="13"/>
      <c r="GIK34" s="13"/>
      <c r="GIL34" s="14"/>
      <c r="GIM34" s="15"/>
      <c r="GIN34" s="13"/>
      <c r="GIO34" s="9"/>
      <c r="GIP34" s="8"/>
      <c r="GIQ34" s="8"/>
      <c r="GIR34" s="13"/>
      <c r="GIS34" s="13"/>
      <c r="GIT34" s="14"/>
      <c r="GIU34" s="15"/>
      <c r="GIV34" s="13"/>
      <c r="GIW34" s="9"/>
      <c r="GIX34" s="8"/>
      <c r="GIY34" s="8"/>
      <c r="GIZ34" s="13"/>
      <c r="GJA34" s="13"/>
      <c r="GJB34" s="14"/>
      <c r="GJC34" s="15"/>
      <c r="GJD34" s="13"/>
      <c r="GJE34" s="9"/>
      <c r="GJF34" s="8"/>
      <c r="GJG34" s="8"/>
      <c r="GJH34" s="13"/>
      <c r="GJI34" s="13"/>
      <c r="GJJ34" s="14"/>
      <c r="GJK34" s="15"/>
      <c r="GJL34" s="13"/>
      <c r="GJM34" s="9"/>
      <c r="GJN34" s="8"/>
      <c r="GJO34" s="8"/>
      <c r="GJP34" s="13"/>
      <c r="GJQ34" s="13"/>
      <c r="GJR34" s="14"/>
      <c r="GJS34" s="15"/>
      <c r="GJT34" s="13"/>
      <c r="GJU34" s="9"/>
      <c r="GJV34" s="8"/>
      <c r="GJW34" s="8"/>
      <c r="GJX34" s="13"/>
      <c r="GJY34" s="13"/>
      <c r="GJZ34" s="14"/>
      <c r="GKA34" s="15"/>
      <c r="GKB34" s="13"/>
      <c r="GKC34" s="9"/>
      <c r="GKD34" s="8"/>
      <c r="GKE34" s="8"/>
      <c r="GKF34" s="13"/>
      <c r="GKG34" s="13"/>
      <c r="GKH34" s="14"/>
      <c r="GKI34" s="15"/>
      <c r="GKJ34" s="13"/>
      <c r="GKK34" s="9"/>
      <c r="GKL34" s="8"/>
      <c r="GKM34" s="8"/>
      <c r="GKN34" s="13"/>
      <c r="GKO34" s="13"/>
      <c r="GKP34" s="14"/>
      <c r="GKQ34" s="15"/>
      <c r="GKR34" s="13"/>
      <c r="GKS34" s="9"/>
      <c r="GKT34" s="8"/>
      <c r="GKU34" s="8"/>
      <c r="GKV34" s="13"/>
      <c r="GKW34" s="13"/>
      <c r="GKX34" s="14"/>
      <c r="GKY34" s="15"/>
      <c r="GKZ34" s="13"/>
      <c r="GLA34" s="9"/>
      <c r="GLB34" s="8"/>
      <c r="GLC34" s="8"/>
      <c r="GLD34" s="13"/>
      <c r="GLE34" s="13"/>
      <c r="GLF34" s="14"/>
      <c r="GLG34" s="15"/>
      <c r="GLH34" s="13"/>
      <c r="GLI34" s="9"/>
      <c r="GLJ34" s="8"/>
      <c r="GLK34" s="8"/>
      <c r="GLL34" s="13"/>
      <c r="GLM34" s="13"/>
      <c r="GLN34" s="14"/>
      <c r="GLO34" s="15"/>
      <c r="GLP34" s="13"/>
      <c r="GLQ34" s="9"/>
      <c r="GLR34" s="8"/>
      <c r="GLS34" s="8"/>
      <c r="GLT34" s="13"/>
      <c r="GLU34" s="13"/>
      <c r="GLV34" s="14"/>
      <c r="GLW34" s="15"/>
      <c r="GLX34" s="13"/>
      <c r="GLY34" s="9"/>
      <c r="GLZ34" s="8"/>
      <c r="GMA34" s="8"/>
      <c r="GMB34" s="13"/>
      <c r="GMC34" s="13"/>
      <c r="GMD34" s="14"/>
      <c r="GME34" s="15"/>
      <c r="GMF34" s="13"/>
      <c r="GMG34" s="9"/>
      <c r="GMH34" s="8"/>
      <c r="GMI34" s="8"/>
      <c r="GMJ34" s="13"/>
      <c r="GMK34" s="13"/>
      <c r="GML34" s="14"/>
      <c r="GMM34" s="15"/>
      <c r="GMN34" s="13"/>
      <c r="GMO34" s="9"/>
      <c r="GMP34" s="8"/>
      <c r="GMQ34" s="8"/>
      <c r="GMR34" s="13"/>
      <c r="GMS34" s="13"/>
      <c r="GMT34" s="14"/>
      <c r="GMU34" s="15"/>
      <c r="GMV34" s="13"/>
      <c r="GMW34" s="9"/>
      <c r="GMX34" s="8"/>
      <c r="GMY34" s="8"/>
      <c r="GMZ34" s="13"/>
      <c r="GNA34" s="13"/>
      <c r="GNB34" s="14"/>
      <c r="GNC34" s="15"/>
      <c r="GND34" s="13"/>
      <c r="GNE34" s="9"/>
      <c r="GNF34" s="8"/>
      <c r="GNG34" s="8"/>
      <c r="GNH34" s="13"/>
      <c r="GNI34" s="13"/>
      <c r="GNJ34" s="14"/>
      <c r="GNK34" s="15"/>
      <c r="GNL34" s="13"/>
      <c r="GNM34" s="9"/>
      <c r="GNN34" s="8"/>
      <c r="GNO34" s="8"/>
      <c r="GNP34" s="13"/>
      <c r="GNQ34" s="13"/>
      <c r="GNR34" s="14"/>
      <c r="GNS34" s="15"/>
      <c r="GNT34" s="13"/>
      <c r="GNU34" s="9"/>
      <c r="GNV34" s="8"/>
      <c r="GNW34" s="8"/>
      <c r="GNX34" s="13"/>
      <c r="GNY34" s="13"/>
      <c r="GNZ34" s="14"/>
      <c r="GOA34" s="15"/>
      <c r="GOB34" s="13"/>
      <c r="GOC34" s="9"/>
      <c r="GOD34" s="8"/>
      <c r="GOE34" s="8"/>
      <c r="GOF34" s="13"/>
      <c r="GOG34" s="13"/>
      <c r="GOH34" s="14"/>
      <c r="GOI34" s="15"/>
      <c r="GOJ34" s="13"/>
      <c r="GOK34" s="9"/>
      <c r="GOL34" s="8"/>
      <c r="GOM34" s="8"/>
      <c r="GON34" s="13"/>
      <c r="GOO34" s="13"/>
      <c r="GOP34" s="14"/>
      <c r="GOQ34" s="15"/>
      <c r="GOR34" s="13"/>
      <c r="GOS34" s="9"/>
      <c r="GOT34" s="8"/>
      <c r="GOU34" s="8"/>
      <c r="GOV34" s="13"/>
      <c r="GOW34" s="13"/>
      <c r="GOX34" s="14"/>
      <c r="GOY34" s="15"/>
      <c r="GOZ34" s="13"/>
      <c r="GPA34" s="9"/>
      <c r="GPB34" s="8"/>
      <c r="GPC34" s="8"/>
      <c r="GPD34" s="13"/>
      <c r="GPE34" s="13"/>
      <c r="GPF34" s="14"/>
      <c r="GPG34" s="15"/>
      <c r="GPH34" s="13"/>
      <c r="GPI34" s="9"/>
      <c r="GPJ34" s="8"/>
      <c r="GPK34" s="8"/>
      <c r="GPL34" s="13"/>
      <c r="GPM34" s="13"/>
      <c r="GPN34" s="14"/>
      <c r="GPO34" s="15"/>
      <c r="GPP34" s="13"/>
      <c r="GPQ34" s="9"/>
      <c r="GPR34" s="8"/>
      <c r="GPS34" s="8"/>
      <c r="GPT34" s="13"/>
      <c r="GPU34" s="13"/>
      <c r="GPV34" s="14"/>
      <c r="GPW34" s="15"/>
      <c r="GPX34" s="13"/>
      <c r="GPY34" s="9"/>
      <c r="GPZ34" s="8"/>
      <c r="GQA34" s="8"/>
      <c r="GQB34" s="13"/>
      <c r="GQC34" s="13"/>
      <c r="GQD34" s="14"/>
      <c r="GQE34" s="15"/>
      <c r="GQF34" s="13"/>
      <c r="GQG34" s="9"/>
      <c r="GQH34" s="8"/>
      <c r="GQI34" s="8"/>
      <c r="GQJ34" s="13"/>
      <c r="GQK34" s="13"/>
      <c r="GQL34" s="14"/>
      <c r="GQM34" s="15"/>
      <c r="GQN34" s="13"/>
      <c r="GQO34" s="9"/>
      <c r="GQP34" s="8"/>
      <c r="GQQ34" s="8"/>
      <c r="GQR34" s="13"/>
      <c r="GQS34" s="13"/>
      <c r="GQT34" s="14"/>
      <c r="GQU34" s="15"/>
      <c r="GQV34" s="13"/>
      <c r="GQW34" s="9"/>
      <c r="GQX34" s="8"/>
      <c r="GQY34" s="8"/>
      <c r="GQZ34" s="13"/>
      <c r="GRA34" s="13"/>
      <c r="GRB34" s="14"/>
      <c r="GRC34" s="15"/>
      <c r="GRD34" s="13"/>
      <c r="GRE34" s="9"/>
      <c r="GRF34" s="8"/>
      <c r="GRG34" s="8"/>
      <c r="GRH34" s="13"/>
      <c r="GRI34" s="13"/>
      <c r="GRJ34" s="14"/>
      <c r="GRK34" s="15"/>
      <c r="GRL34" s="13"/>
      <c r="GRM34" s="9"/>
      <c r="GRN34" s="8"/>
      <c r="GRO34" s="8"/>
      <c r="GRP34" s="13"/>
      <c r="GRQ34" s="13"/>
      <c r="GRR34" s="14"/>
      <c r="GRS34" s="15"/>
      <c r="GRT34" s="13"/>
      <c r="GRU34" s="9"/>
      <c r="GRV34" s="8"/>
      <c r="GRW34" s="8"/>
      <c r="GRX34" s="13"/>
      <c r="GRY34" s="13"/>
      <c r="GRZ34" s="14"/>
      <c r="GSA34" s="15"/>
      <c r="GSB34" s="13"/>
      <c r="GSC34" s="9"/>
      <c r="GSD34" s="8"/>
      <c r="GSE34" s="8"/>
      <c r="GSF34" s="13"/>
      <c r="GSG34" s="13"/>
      <c r="GSH34" s="14"/>
      <c r="GSI34" s="15"/>
      <c r="GSJ34" s="13"/>
      <c r="GSK34" s="9"/>
      <c r="GSL34" s="8"/>
      <c r="GSM34" s="8"/>
      <c r="GSN34" s="13"/>
      <c r="GSO34" s="13"/>
      <c r="GSP34" s="14"/>
      <c r="GSQ34" s="15"/>
      <c r="GSR34" s="13"/>
      <c r="GSS34" s="9"/>
      <c r="GST34" s="8"/>
      <c r="GSU34" s="8"/>
      <c r="GSV34" s="13"/>
      <c r="GSW34" s="13"/>
      <c r="GSX34" s="14"/>
      <c r="GSY34" s="15"/>
      <c r="GSZ34" s="13"/>
      <c r="GTA34" s="9"/>
      <c r="GTB34" s="8"/>
      <c r="GTC34" s="8"/>
      <c r="GTD34" s="13"/>
      <c r="GTE34" s="13"/>
      <c r="GTF34" s="14"/>
      <c r="GTG34" s="15"/>
      <c r="GTH34" s="13"/>
      <c r="GTI34" s="9"/>
      <c r="GTJ34" s="8"/>
      <c r="GTK34" s="8"/>
      <c r="GTL34" s="13"/>
      <c r="GTM34" s="13"/>
      <c r="GTN34" s="14"/>
      <c r="GTO34" s="15"/>
      <c r="GTP34" s="13"/>
      <c r="GTQ34" s="9"/>
      <c r="GTR34" s="8"/>
      <c r="GTS34" s="8"/>
      <c r="GTT34" s="13"/>
      <c r="GTU34" s="13"/>
      <c r="GTV34" s="14"/>
      <c r="GTW34" s="15"/>
      <c r="GTX34" s="13"/>
      <c r="GTY34" s="9"/>
      <c r="GTZ34" s="8"/>
      <c r="GUA34" s="8"/>
      <c r="GUB34" s="13"/>
      <c r="GUC34" s="13"/>
      <c r="GUD34" s="14"/>
      <c r="GUE34" s="15"/>
      <c r="GUF34" s="13"/>
      <c r="GUG34" s="9"/>
      <c r="GUH34" s="8"/>
      <c r="GUI34" s="8"/>
      <c r="GUJ34" s="13"/>
      <c r="GUK34" s="13"/>
      <c r="GUL34" s="14"/>
      <c r="GUM34" s="15"/>
      <c r="GUN34" s="13"/>
      <c r="GUO34" s="9"/>
      <c r="GUP34" s="8"/>
      <c r="GUQ34" s="8"/>
      <c r="GUR34" s="13"/>
      <c r="GUS34" s="13"/>
      <c r="GUT34" s="14"/>
      <c r="GUU34" s="15"/>
      <c r="GUV34" s="13"/>
      <c r="GUW34" s="9"/>
      <c r="GUX34" s="8"/>
      <c r="GUY34" s="8"/>
      <c r="GUZ34" s="13"/>
      <c r="GVA34" s="13"/>
      <c r="GVB34" s="14"/>
      <c r="GVC34" s="15"/>
      <c r="GVD34" s="13"/>
      <c r="GVE34" s="9"/>
      <c r="GVF34" s="8"/>
      <c r="GVG34" s="8"/>
      <c r="GVH34" s="13"/>
      <c r="GVI34" s="13"/>
      <c r="GVJ34" s="14"/>
      <c r="GVK34" s="15"/>
      <c r="GVL34" s="13"/>
      <c r="GVM34" s="9"/>
      <c r="GVN34" s="8"/>
      <c r="GVO34" s="8"/>
      <c r="GVP34" s="13"/>
      <c r="GVQ34" s="13"/>
      <c r="GVR34" s="14"/>
      <c r="GVS34" s="15"/>
      <c r="GVT34" s="13"/>
      <c r="GVU34" s="9"/>
      <c r="GVV34" s="8"/>
      <c r="GVW34" s="8"/>
      <c r="GVX34" s="13"/>
      <c r="GVY34" s="13"/>
      <c r="GVZ34" s="14"/>
      <c r="GWA34" s="15"/>
      <c r="GWB34" s="13"/>
      <c r="GWC34" s="9"/>
      <c r="GWD34" s="8"/>
      <c r="GWE34" s="8"/>
      <c r="GWF34" s="13"/>
      <c r="GWG34" s="13"/>
      <c r="GWH34" s="14"/>
      <c r="GWI34" s="15"/>
      <c r="GWJ34" s="13"/>
      <c r="GWK34" s="9"/>
      <c r="GWL34" s="8"/>
      <c r="GWM34" s="8"/>
      <c r="GWN34" s="13"/>
      <c r="GWO34" s="13"/>
      <c r="GWP34" s="14"/>
      <c r="GWQ34" s="15"/>
      <c r="GWR34" s="13"/>
      <c r="GWS34" s="9"/>
      <c r="GWT34" s="8"/>
      <c r="GWU34" s="8"/>
      <c r="GWV34" s="13"/>
      <c r="GWW34" s="13"/>
      <c r="GWX34" s="14"/>
      <c r="GWY34" s="15"/>
      <c r="GWZ34" s="13"/>
      <c r="GXA34" s="9"/>
      <c r="GXB34" s="8"/>
      <c r="GXC34" s="8"/>
      <c r="GXD34" s="13"/>
      <c r="GXE34" s="13"/>
      <c r="GXF34" s="14"/>
      <c r="GXG34" s="15"/>
      <c r="GXH34" s="13"/>
      <c r="GXI34" s="9"/>
      <c r="GXJ34" s="8"/>
      <c r="GXK34" s="8"/>
      <c r="GXL34" s="13"/>
      <c r="GXM34" s="13"/>
      <c r="GXN34" s="14"/>
      <c r="GXO34" s="15"/>
      <c r="GXP34" s="13"/>
      <c r="GXQ34" s="9"/>
      <c r="GXR34" s="8"/>
      <c r="GXS34" s="8"/>
      <c r="GXT34" s="13"/>
      <c r="GXU34" s="13"/>
      <c r="GXV34" s="14"/>
      <c r="GXW34" s="15"/>
      <c r="GXX34" s="13"/>
      <c r="GXY34" s="9"/>
      <c r="GXZ34" s="8"/>
      <c r="GYA34" s="8"/>
      <c r="GYB34" s="13"/>
      <c r="GYC34" s="13"/>
      <c r="GYD34" s="14"/>
      <c r="GYE34" s="15"/>
      <c r="GYF34" s="13"/>
      <c r="GYG34" s="9"/>
      <c r="GYH34" s="8"/>
      <c r="GYI34" s="8"/>
      <c r="GYJ34" s="13"/>
      <c r="GYK34" s="13"/>
      <c r="GYL34" s="14"/>
      <c r="GYM34" s="15"/>
      <c r="GYN34" s="13"/>
      <c r="GYO34" s="9"/>
      <c r="GYP34" s="8"/>
      <c r="GYQ34" s="8"/>
      <c r="GYR34" s="13"/>
      <c r="GYS34" s="13"/>
      <c r="GYT34" s="14"/>
      <c r="GYU34" s="15"/>
      <c r="GYV34" s="13"/>
      <c r="GYW34" s="9"/>
      <c r="GYX34" s="8"/>
      <c r="GYY34" s="8"/>
      <c r="GYZ34" s="13"/>
      <c r="GZA34" s="13"/>
      <c r="GZB34" s="14"/>
      <c r="GZC34" s="15"/>
      <c r="GZD34" s="13"/>
      <c r="GZE34" s="9"/>
      <c r="GZF34" s="8"/>
      <c r="GZG34" s="8"/>
      <c r="GZH34" s="13"/>
      <c r="GZI34" s="13"/>
      <c r="GZJ34" s="14"/>
      <c r="GZK34" s="15"/>
      <c r="GZL34" s="13"/>
      <c r="GZM34" s="9"/>
      <c r="GZN34" s="8"/>
      <c r="GZO34" s="8"/>
      <c r="GZP34" s="13"/>
      <c r="GZQ34" s="13"/>
      <c r="GZR34" s="14"/>
      <c r="GZS34" s="15"/>
      <c r="GZT34" s="13"/>
      <c r="GZU34" s="9"/>
      <c r="GZV34" s="8"/>
      <c r="GZW34" s="8"/>
      <c r="GZX34" s="13"/>
      <c r="GZY34" s="13"/>
      <c r="GZZ34" s="14"/>
      <c r="HAA34" s="15"/>
      <c r="HAB34" s="13"/>
      <c r="HAC34" s="9"/>
      <c r="HAD34" s="8"/>
      <c r="HAE34" s="8"/>
      <c r="HAF34" s="13"/>
      <c r="HAG34" s="13"/>
      <c r="HAH34" s="14"/>
      <c r="HAI34" s="15"/>
      <c r="HAJ34" s="13"/>
      <c r="HAK34" s="9"/>
      <c r="HAL34" s="8"/>
      <c r="HAM34" s="8"/>
      <c r="HAN34" s="13"/>
      <c r="HAO34" s="13"/>
      <c r="HAP34" s="14"/>
      <c r="HAQ34" s="15"/>
      <c r="HAR34" s="13"/>
      <c r="HAS34" s="9"/>
      <c r="HAT34" s="8"/>
      <c r="HAU34" s="8"/>
      <c r="HAV34" s="13"/>
      <c r="HAW34" s="13"/>
      <c r="HAX34" s="14"/>
      <c r="HAY34" s="15"/>
      <c r="HAZ34" s="13"/>
      <c r="HBA34" s="9"/>
      <c r="HBB34" s="8"/>
      <c r="HBC34" s="8"/>
      <c r="HBD34" s="13"/>
      <c r="HBE34" s="13"/>
      <c r="HBF34" s="14"/>
      <c r="HBG34" s="15"/>
      <c r="HBH34" s="13"/>
      <c r="HBI34" s="9"/>
      <c r="HBJ34" s="8"/>
      <c r="HBK34" s="8"/>
      <c r="HBL34" s="13"/>
      <c r="HBM34" s="13"/>
      <c r="HBN34" s="14"/>
      <c r="HBO34" s="15"/>
      <c r="HBP34" s="13"/>
      <c r="HBQ34" s="9"/>
      <c r="HBR34" s="8"/>
      <c r="HBS34" s="8"/>
      <c r="HBT34" s="13"/>
      <c r="HBU34" s="13"/>
      <c r="HBV34" s="14"/>
      <c r="HBW34" s="15"/>
      <c r="HBX34" s="13"/>
      <c r="HBY34" s="9"/>
      <c r="HBZ34" s="8"/>
      <c r="HCA34" s="8"/>
      <c r="HCB34" s="13"/>
      <c r="HCC34" s="13"/>
      <c r="HCD34" s="14"/>
      <c r="HCE34" s="15"/>
      <c r="HCF34" s="13"/>
      <c r="HCG34" s="9"/>
      <c r="HCH34" s="8"/>
      <c r="HCI34" s="8"/>
      <c r="HCJ34" s="13"/>
      <c r="HCK34" s="13"/>
      <c r="HCL34" s="14"/>
      <c r="HCM34" s="15"/>
      <c r="HCN34" s="13"/>
      <c r="HCO34" s="9"/>
      <c r="HCP34" s="8"/>
      <c r="HCQ34" s="8"/>
      <c r="HCR34" s="13"/>
      <c r="HCS34" s="13"/>
      <c r="HCT34" s="14"/>
      <c r="HCU34" s="15"/>
      <c r="HCV34" s="13"/>
      <c r="HCW34" s="9"/>
      <c r="HCX34" s="8"/>
      <c r="HCY34" s="8"/>
      <c r="HCZ34" s="13"/>
      <c r="HDA34" s="13"/>
      <c r="HDB34" s="14"/>
      <c r="HDC34" s="15"/>
      <c r="HDD34" s="13"/>
      <c r="HDE34" s="9"/>
      <c r="HDF34" s="8"/>
      <c r="HDG34" s="8"/>
      <c r="HDH34" s="13"/>
      <c r="HDI34" s="13"/>
      <c r="HDJ34" s="14"/>
      <c r="HDK34" s="15"/>
      <c r="HDL34" s="13"/>
      <c r="HDM34" s="9"/>
      <c r="HDN34" s="8"/>
      <c r="HDO34" s="8"/>
      <c r="HDP34" s="13"/>
      <c r="HDQ34" s="13"/>
      <c r="HDR34" s="14"/>
      <c r="HDS34" s="15"/>
      <c r="HDT34" s="13"/>
      <c r="HDU34" s="9"/>
      <c r="HDV34" s="8"/>
      <c r="HDW34" s="8"/>
      <c r="HDX34" s="13"/>
      <c r="HDY34" s="13"/>
      <c r="HDZ34" s="14"/>
      <c r="HEA34" s="15"/>
      <c r="HEB34" s="13"/>
      <c r="HEC34" s="9"/>
      <c r="HED34" s="8"/>
      <c r="HEE34" s="8"/>
      <c r="HEF34" s="13"/>
      <c r="HEG34" s="13"/>
      <c r="HEH34" s="14"/>
      <c r="HEI34" s="15"/>
      <c r="HEJ34" s="13"/>
      <c r="HEK34" s="9"/>
      <c r="HEL34" s="8"/>
      <c r="HEM34" s="8"/>
      <c r="HEN34" s="13"/>
      <c r="HEO34" s="13"/>
      <c r="HEP34" s="14"/>
      <c r="HEQ34" s="15"/>
      <c r="HER34" s="13"/>
      <c r="HES34" s="9"/>
      <c r="HET34" s="8"/>
      <c r="HEU34" s="8"/>
      <c r="HEV34" s="13"/>
      <c r="HEW34" s="13"/>
      <c r="HEX34" s="14"/>
      <c r="HEY34" s="15"/>
      <c r="HEZ34" s="13"/>
      <c r="HFA34" s="9"/>
      <c r="HFB34" s="8"/>
      <c r="HFC34" s="8"/>
      <c r="HFD34" s="13"/>
      <c r="HFE34" s="13"/>
      <c r="HFF34" s="14"/>
      <c r="HFG34" s="15"/>
      <c r="HFH34" s="13"/>
      <c r="HFI34" s="9"/>
      <c r="HFJ34" s="8"/>
      <c r="HFK34" s="8"/>
      <c r="HFL34" s="13"/>
      <c r="HFM34" s="13"/>
      <c r="HFN34" s="14"/>
      <c r="HFO34" s="15"/>
      <c r="HFP34" s="13"/>
      <c r="HFQ34" s="9"/>
      <c r="HFR34" s="8"/>
      <c r="HFS34" s="8"/>
      <c r="HFT34" s="13"/>
      <c r="HFU34" s="13"/>
      <c r="HFV34" s="14"/>
      <c r="HFW34" s="15"/>
      <c r="HFX34" s="13"/>
      <c r="HFY34" s="9"/>
      <c r="HFZ34" s="8"/>
      <c r="HGA34" s="8"/>
      <c r="HGB34" s="13"/>
      <c r="HGC34" s="13"/>
      <c r="HGD34" s="14"/>
      <c r="HGE34" s="15"/>
      <c r="HGF34" s="13"/>
      <c r="HGG34" s="9"/>
      <c r="HGH34" s="8"/>
      <c r="HGI34" s="8"/>
      <c r="HGJ34" s="13"/>
      <c r="HGK34" s="13"/>
      <c r="HGL34" s="14"/>
      <c r="HGM34" s="15"/>
      <c r="HGN34" s="13"/>
      <c r="HGO34" s="9"/>
      <c r="HGP34" s="8"/>
      <c r="HGQ34" s="8"/>
      <c r="HGR34" s="13"/>
      <c r="HGS34" s="13"/>
      <c r="HGT34" s="14"/>
      <c r="HGU34" s="15"/>
      <c r="HGV34" s="13"/>
      <c r="HGW34" s="9"/>
      <c r="HGX34" s="8"/>
      <c r="HGY34" s="8"/>
      <c r="HGZ34" s="13"/>
      <c r="HHA34" s="13"/>
      <c r="HHB34" s="14"/>
      <c r="HHC34" s="15"/>
      <c r="HHD34" s="13"/>
      <c r="HHE34" s="9"/>
      <c r="HHF34" s="8"/>
      <c r="HHG34" s="8"/>
      <c r="HHH34" s="13"/>
      <c r="HHI34" s="13"/>
      <c r="HHJ34" s="14"/>
      <c r="HHK34" s="15"/>
      <c r="HHL34" s="13"/>
      <c r="HHM34" s="9"/>
      <c r="HHN34" s="8"/>
      <c r="HHO34" s="8"/>
      <c r="HHP34" s="13"/>
      <c r="HHQ34" s="13"/>
      <c r="HHR34" s="14"/>
      <c r="HHS34" s="15"/>
      <c r="HHT34" s="13"/>
      <c r="HHU34" s="9"/>
      <c r="HHV34" s="8"/>
      <c r="HHW34" s="8"/>
      <c r="HHX34" s="13"/>
      <c r="HHY34" s="13"/>
      <c r="HHZ34" s="14"/>
      <c r="HIA34" s="15"/>
      <c r="HIB34" s="13"/>
      <c r="HIC34" s="9"/>
      <c r="HID34" s="8"/>
      <c r="HIE34" s="8"/>
      <c r="HIF34" s="13"/>
      <c r="HIG34" s="13"/>
      <c r="HIH34" s="14"/>
      <c r="HII34" s="15"/>
      <c r="HIJ34" s="13"/>
      <c r="HIK34" s="9"/>
      <c r="HIL34" s="8"/>
      <c r="HIM34" s="8"/>
      <c r="HIN34" s="13"/>
      <c r="HIO34" s="13"/>
      <c r="HIP34" s="14"/>
      <c r="HIQ34" s="15"/>
      <c r="HIR34" s="13"/>
      <c r="HIS34" s="9"/>
      <c r="HIT34" s="8"/>
      <c r="HIU34" s="8"/>
      <c r="HIV34" s="13"/>
      <c r="HIW34" s="13"/>
      <c r="HIX34" s="14"/>
      <c r="HIY34" s="15"/>
      <c r="HIZ34" s="13"/>
      <c r="HJA34" s="9"/>
      <c r="HJB34" s="8"/>
      <c r="HJC34" s="8"/>
      <c r="HJD34" s="13"/>
      <c r="HJE34" s="13"/>
      <c r="HJF34" s="14"/>
      <c r="HJG34" s="15"/>
      <c r="HJH34" s="13"/>
      <c r="HJI34" s="9"/>
      <c r="HJJ34" s="8"/>
      <c r="HJK34" s="8"/>
      <c r="HJL34" s="13"/>
      <c r="HJM34" s="13"/>
      <c r="HJN34" s="14"/>
      <c r="HJO34" s="15"/>
      <c r="HJP34" s="13"/>
      <c r="HJQ34" s="9"/>
      <c r="HJR34" s="8"/>
      <c r="HJS34" s="8"/>
      <c r="HJT34" s="13"/>
      <c r="HJU34" s="13"/>
      <c r="HJV34" s="14"/>
      <c r="HJW34" s="15"/>
      <c r="HJX34" s="13"/>
      <c r="HJY34" s="9"/>
      <c r="HJZ34" s="8"/>
      <c r="HKA34" s="8"/>
      <c r="HKB34" s="13"/>
      <c r="HKC34" s="13"/>
      <c r="HKD34" s="14"/>
      <c r="HKE34" s="15"/>
      <c r="HKF34" s="13"/>
      <c r="HKG34" s="9"/>
      <c r="HKH34" s="8"/>
      <c r="HKI34" s="8"/>
      <c r="HKJ34" s="13"/>
      <c r="HKK34" s="13"/>
      <c r="HKL34" s="14"/>
      <c r="HKM34" s="15"/>
      <c r="HKN34" s="13"/>
      <c r="HKO34" s="9"/>
      <c r="HKP34" s="8"/>
      <c r="HKQ34" s="8"/>
      <c r="HKR34" s="13"/>
      <c r="HKS34" s="13"/>
      <c r="HKT34" s="14"/>
      <c r="HKU34" s="15"/>
      <c r="HKV34" s="13"/>
      <c r="HKW34" s="9"/>
      <c r="HKX34" s="8"/>
      <c r="HKY34" s="8"/>
      <c r="HKZ34" s="13"/>
      <c r="HLA34" s="13"/>
      <c r="HLB34" s="14"/>
      <c r="HLC34" s="15"/>
      <c r="HLD34" s="13"/>
      <c r="HLE34" s="9"/>
      <c r="HLF34" s="8"/>
      <c r="HLG34" s="8"/>
      <c r="HLH34" s="13"/>
      <c r="HLI34" s="13"/>
      <c r="HLJ34" s="14"/>
      <c r="HLK34" s="15"/>
      <c r="HLL34" s="13"/>
      <c r="HLM34" s="9"/>
      <c r="HLN34" s="8"/>
      <c r="HLO34" s="8"/>
      <c r="HLP34" s="13"/>
      <c r="HLQ34" s="13"/>
      <c r="HLR34" s="14"/>
      <c r="HLS34" s="15"/>
      <c r="HLT34" s="13"/>
      <c r="HLU34" s="9"/>
      <c r="HLV34" s="8"/>
      <c r="HLW34" s="8"/>
      <c r="HLX34" s="13"/>
      <c r="HLY34" s="13"/>
      <c r="HLZ34" s="14"/>
      <c r="HMA34" s="15"/>
      <c r="HMB34" s="13"/>
      <c r="HMC34" s="9"/>
      <c r="HMD34" s="8"/>
      <c r="HME34" s="8"/>
      <c r="HMF34" s="13"/>
      <c r="HMG34" s="13"/>
      <c r="HMH34" s="14"/>
      <c r="HMI34" s="15"/>
      <c r="HMJ34" s="13"/>
      <c r="HMK34" s="9"/>
      <c r="HML34" s="8"/>
      <c r="HMM34" s="8"/>
      <c r="HMN34" s="13"/>
      <c r="HMO34" s="13"/>
      <c r="HMP34" s="14"/>
      <c r="HMQ34" s="15"/>
      <c r="HMR34" s="13"/>
      <c r="HMS34" s="9"/>
      <c r="HMT34" s="8"/>
      <c r="HMU34" s="8"/>
      <c r="HMV34" s="13"/>
      <c r="HMW34" s="13"/>
      <c r="HMX34" s="14"/>
      <c r="HMY34" s="15"/>
      <c r="HMZ34" s="13"/>
      <c r="HNA34" s="9"/>
      <c r="HNB34" s="8"/>
      <c r="HNC34" s="8"/>
      <c r="HND34" s="13"/>
      <c r="HNE34" s="13"/>
      <c r="HNF34" s="14"/>
      <c r="HNG34" s="15"/>
      <c r="HNH34" s="13"/>
      <c r="HNI34" s="9"/>
      <c r="HNJ34" s="8"/>
      <c r="HNK34" s="8"/>
      <c r="HNL34" s="13"/>
      <c r="HNM34" s="13"/>
      <c r="HNN34" s="14"/>
      <c r="HNO34" s="15"/>
      <c r="HNP34" s="13"/>
      <c r="HNQ34" s="9"/>
      <c r="HNR34" s="8"/>
      <c r="HNS34" s="8"/>
      <c r="HNT34" s="13"/>
      <c r="HNU34" s="13"/>
      <c r="HNV34" s="14"/>
      <c r="HNW34" s="15"/>
      <c r="HNX34" s="13"/>
      <c r="HNY34" s="9"/>
      <c r="HNZ34" s="8"/>
      <c r="HOA34" s="8"/>
      <c r="HOB34" s="13"/>
      <c r="HOC34" s="13"/>
      <c r="HOD34" s="14"/>
      <c r="HOE34" s="15"/>
      <c r="HOF34" s="13"/>
      <c r="HOG34" s="9"/>
      <c r="HOH34" s="8"/>
      <c r="HOI34" s="8"/>
      <c r="HOJ34" s="13"/>
      <c r="HOK34" s="13"/>
      <c r="HOL34" s="14"/>
      <c r="HOM34" s="15"/>
      <c r="HON34" s="13"/>
      <c r="HOO34" s="9"/>
      <c r="HOP34" s="8"/>
      <c r="HOQ34" s="8"/>
      <c r="HOR34" s="13"/>
      <c r="HOS34" s="13"/>
      <c r="HOT34" s="14"/>
      <c r="HOU34" s="15"/>
      <c r="HOV34" s="13"/>
      <c r="HOW34" s="9"/>
      <c r="HOX34" s="8"/>
      <c r="HOY34" s="8"/>
      <c r="HOZ34" s="13"/>
      <c r="HPA34" s="13"/>
      <c r="HPB34" s="14"/>
      <c r="HPC34" s="15"/>
      <c r="HPD34" s="13"/>
      <c r="HPE34" s="9"/>
      <c r="HPF34" s="8"/>
      <c r="HPG34" s="8"/>
      <c r="HPH34" s="13"/>
      <c r="HPI34" s="13"/>
      <c r="HPJ34" s="14"/>
      <c r="HPK34" s="15"/>
      <c r="HPL34" s="13"/>
      <c r="HPM34" s="9"/>
      <c r="HPN34" s="8"/>
      <c r="HPO34" s="8"/>
      <c r="HPP34" s="13"/>
      <c r="HPQ34" s="13"/>
      <c r="HPR34" s="14"/>
      <c r="HPS34" s="15"/>
      <c r="HPT34" s="13"/>
      <c r="HPU34" s="9"/>
      <c r="HPV34" s="8"/>
      <c r="HPW34" s="8"/>
      <c r="HPX34" s="13"/>
      <c r="HPY34" s="13"/>
      <c r="HPZ34" s="14"/>
      <c r="HQA34" s="15"/>
      <c r="HQB34" s="13"/>
      <c r="HQC34" s="9"/>
      <c r="HQD34" s="8"/>
      <c r="HQE34" s="8"/>
      <c r="HQF34" s="13"/>
      <c r="HQG34" s="13"/>
      <c r="HQH34" s="14"/>
      <c r="HQI34" s="15"/>
      <c r="HQJ34" s="13"/>
      <c r="HQK34" s="9"/>
      <c r="HQL34" s="8"/>
      <c r="HQM34" s="8"/>
      <c r="HQN34" s="13"/>
      <c r="HQO34" s="13"/>
      <c r="HQP34" s="14"/>
      <c r="HQQ34" s="15"/>
      <c r="HQR34" s="13"/>
      <c r="HQS34" s="9"/>
      <c r="HQT34" s="8"/>
      <c r="HQU34" s="8"/>
      <c r="HQV34" s="13"/>
      <c r="HQW34" s="13"/>
      <c r="HQX34" s="14"/>
      <c r="HQY34" s="15"/>
      <c r="HQZ34" s="13"/>
      <c r="HRA34" s="9"/>
      <c r="HRB34" s="8"/>
      <c r="HRC34" s="8"/>
      <c r="HRD34" s="13"/>
      <c r="HRE34" s="13"/>
      <c r="HRF34" s="14"/>
      <c r="HRG34" s="15"/>
      <c r="HRH34" s="13"/>
      <c r="HRI34" s="9"/>
      <c r="HRJ34" s="8"/>
      <c r="HRK34" s="8"/>
      <c r="HRL34" s="13"/>
      <c r="HRM34" s="13"/>
      <c r="HRN34" s="14"/>
      <c r="HRO34" s="15"/>
      <c r="HRP34" s="13"/>
      <c r="HRQ34" s="9"/>
      <c r="HRR34" s="8"/>
      <c r="HRS34" s="8"/>
      <c r="HRT34" s="13"/>
      <c r="HRU34" s="13"/>
      <c r="HRV34" s="14"/>
      <c r="HRW34" s="15"/>
      <c r="HRX34" s="13"/>
      <c r="HRY34" s="9"/>
      <c r="HRZ34" s="8"/>
      <c r="HSA34" s="8"/>
      <c r="HSB34" s="13"/>
      <c r="HSC34" s="13"/>
      <c r="HSD34" s="14"/>
      <c r="HSE34" s="15"/>
      <c r="HSF34" s="13"/>
      <c r="HSG34" s="9"/>
      <c r="HSH34" s="8"/>
      <c r="HSI34" s="8"/>
      <c r="HSJ34" s="13"/>
      <c r="HSK34" s="13"/>
      <c r="HSL34" s="14"/>
      <c r="HSM34" s="15"/>
      <c r="HSN34" s="13"/>
      <c r="HSO34" s="9"/>
      <c r="HSP34" s="8"/>
      <c r="HSQ34" s="8"/>
      <c r="HSR34" s="13"/>
      <c r="HSS34" s="13"/>
      <c r="HST34" s="14"/>
      <c r="HSU34" s="15"/>
      <c r="HSV34" s="13"/>
      <c r="HSW34" s="9"/>
      <c r="HSX34" s="8"/>
      <c r="HSY34" s="8"/>
      <c r="HSZ34" s="13"/>
      <c r="HTA34" s="13"/>
      <c r="HTB34" s="14"/>
      <c r="HTC34" s="15"/>
      <c r="HTD34" s="13"/>
      <c r="HTE34" s="9"/>
      <c r="HTF34" s="8"/>
      <c r="HTG34" s="8"/>
      <c r="HTH34" s="13"/>
      <c r="HTI34" s="13"/>
      <c r="HTJ34" s="14"/>
      <c r="HTK34" s="15"/>
      <c r="HTL34" s="13"/>
      <c r="HTM34" s="9"/>
      <c r="HTN34" s="8"/>
      <c r="HTO34" s="8"/>
      <c r="HTP34" s="13"/>
      <c r="HTQ34" s="13"/>
      <c r="HTR34" s="14"/>
      <c r="HTS34" s="15"/>
      <c r="HTT34" s="13"/>
      <c r="HTU34" s="9"/>
      <c r="HTV34" s="8"/>
      <c r="HTW34" s="8"/>
      <c r="HTX34" s="13"/>
      <c r="HTY34" s="13"/>
      <c r="HTZ34" s="14"/>
      <c r="HUA34" s="15"/>
      <c r="HUB34" s="13"/>
      <c r="HUC34" s="9"/>
      <c r="HUD34" s="8"/>
      <c r="HUE34" s="8"/>
      <c r="HUF34" s="13"/>
      <c r="HUG34" s="13"/>
      <c r="HUH34" s="14"/>
      <c r="HUI34" s="15"/>
      <c r="HUJ34" s="13"/>
      <c r="HUK34" s="9"/>
      <c r="HUL34" s="8"/>
      <c r="HUM34" s="8"/>
      <c r="HUN34" s="13"/>
      <c r="HUO34" s="13"/>
      <c r="HUP34" s="14"/>
      <c r="HUQ34" s="15"/>
      <c r="HUR34" s="13"/>
      <c r="HUS34" s="9"/>
      <c r="HUT34" s="8"/>
      <c r="HUU34" s="8"/>
      <c r="HUV34" s="13"/>
      <c r="HUW34" s="13"/>
      <c r="HUX34" s="14"/>
      <c r="HUY34" s="15"/>
      <c r="HUZ34" s="13"/>
      <c r="HVA34" s="9"/>
      <c r="HVB34" s="8"/>
      <c r="HVC34" s="8"/>
      <c r="HVD34" s="13"/>
      <c r="HVE34" s="13"/>
      <c r="HVF34" s="14"/>
      <c r="HVG34" s="15"/>
      <c r="HVH34" s="13"/>
      <c r="HVI34" s="9"/>
      <c r="HVJ34" s="8"/>
      <c r="HVK34" s="8"/>
      <c r="HVL34" s="13"/>
      <c r="HVM34" s="13"/>
      <c r="HVN34" s="14"/>
      <c r="HVO34" s="15"/>
      <c r="HVP34" s="13"/>
      <c r="HVQ34" s="9"/>
      <c r="HVR34" s="8"/>
      <c r="HVS34" s="8"/>
      <c r="HVT34" s="13"/>
      <c r="HVU34" s="13"/>
      <c r="HVV34" s="14"/>
      <c r="HVW34" s="15"/>
      <c r="HVX34" s="13"/>
      <c r="HVY34" s="9"/>
      <c r="HVZ34" s="8"/>
      <c r="HWA34" s="8"/>
      <c r="HWB34" s="13"/>
      <c r="HWC34" s="13"/>
      <c r="HWD34" s="14"/>
      <c r="HWE34" s="15"/>
      <c r="HWF34" s="13"/>
      <c r="HWG34" s="9"/>
      <c r="HWH34" s="8"/>
      <c r="HWI34" s="8"/>
      <c r="HWJ34" s="13"/>
      <c r="HWK34" s="13"/>
      <c r="HWL34" s="14"/>
      <c r="HWM34" s="15"/>
      <c r="HWN34" s="13"/>
      <c r="HWO34" s="9"/>
      <c r="HWP34" s="8"/>
      <c r="HWQ34" s="8"/>
      <c r="HWR34" s="13"/>
      <c r="HWS34" s="13"/>
      <c r="HWT34" s="14"/>
      <c r="HWU34" s="15"/>
      <c r="HWV34" s="13"/>
      <c r="HWW34" s="9"/>
      <c r="HWX34" s="8"/>
      <c r="HWY34" s="8"/>
      <c r="HWZ34" s="13"/>
      <c r="HXA34" s="13"/>
      <c r="HXB34" s="14"/>
      <c r="HXC34" s="15"/>
      <c r="HXD34" s="13"/>
      <c r="HXE34" s="9"/>
      <c r="HXF34" s="8"/>
      <c r="HXG34" s="8"/>
      <c r="HXH34" s="13"/>
      <c r="HXI34" s="13"/>
      <c r="HXJ34" s="14"/>
      <c r="HXK34" s="15"/>
      <c r="HXL34" s="13"/>
      <c r="HXM34" s="9"/>
      <c r="HXN34" s="8"/>
      <c r="HXO34" s="8"/>
      <c r="HXP34" s="13"/>
      <c r="HXQ34" s="13"/>
      <c r="HXR34" s="14"/>
      <c r="HXS34" s="15"/>
      <c r="HXT34" s="13"/>
      <c r="HXU34" s="9"/>
      <c r="HXV34" s="8"/>
      <c r="HXW34" s="8"/>
      <c r="HXX34" s="13"/>
      <c r="HXY34" s="13"/>
      <c r="HXZ34" s="14"/>
      <c r="HYA34" s="15"/>
      <c r="HYB34" s="13"/>
      <c r="HYC34" s="9"/>
      <c r="HYD34" s="8"/>
      <c r="HYE34" s="8"/>
      <c r="HYF34" s="13"/>
      <c r="HYG34" s="13"/>
      <c r="HYH34" s="14"/>
      <c r="HYI34" s="15"/>
      <c r="HYJ34" s="13"/>
      <c r="HYK34" s="9"/>
      <c r="HYL34" s="8"/>
      <c r="HYM34" s="8"/>
      <c r="HYN34" s="13"/>
      <c r="HYO34" s="13"/>
      <c r="HYP34" s="14"/>
      <c r="HYQ34" s="15"/>
      <c r="HYR34" s="13"/>
      <c r="HYS34" s="9"/>
      <c r="HYT34" s="8"/>
      <c r="HYU34" s="8"/>
      <c r="HYV34" s="13"/>
      <c r="HYW34" s="13"/>
      <c r="HYX34" s="14"/>
      <c r="HYY34" s="15"/>
      <c r="HYZ34" s="13"/>
      <c r="HZA34" s="9"/>
      <c r="HZB34" s="8"/>
      <c r="HZC34" s="8"/>
      <c r="HZD34" s="13"/>
      <c r="HZE34" s="13"/>
      <c r="HZF34" s="14"/>
      <c r="HZG34" s="15"/>
      <c r="HZH34" s="13"/>
      <c r="HZI34" s="9"/>
      <c r="HZJ34" s="8"/>
      <c r="HZK34" s="8"/>
      <c r="HZL34" s="13"/>
      <c r="HZM34" s="13"/>
      <c r="HZN34" s="14"/>
      <c r="HZO34" s="15"/>
      <c r="HZP34" s="13"/>
      <c r="HZQ34" s="9"/>
      <c r="HZR34" s="8"/>
      <c r="HZS34" s="8"/>
      <c r="HZT34" s="13"/>
      <c r="HZU34" s="13"/>
      <c r="HZV34" s="14"/>
      <c r="HZW34" s="15"/>
      <c r="HZX34" s="13"/>
      <c r="HZY34" s="9"/>
      <c r="HZZ34" s="8"/>
      <c r="IAA34" s="8"/>
      <c r="IAB34" s="13"/>
      <c r="IAC34" s="13"/>
      <c r="IAD34" s="14"/>
      <c r="IAE34" s="15"/>
      <c r="IAF34" s="13"/>
      <c r="IAG34" s="9"/>
      <c r="IAH34" s="8"/>
      <c r="IAI34" s="8"/>
      <c r="IAJ34" s="13"/>
      <c r="IAK34" s="13"/>
      <c r="IAL34" s="14"/>
      <c r="IAM34" s="15"/>
      <c r="IAN34" s="13"/>
      <c r="IAO34" s="9"/>
      <c r="IAP34" s="8"/>
      <c r="IAQ34" s="8"/>
      <c r="IAR34" s="13"/>
      <c r="IAS34" s="13"/>
      <c r="IAT34" s="14"/>
      <c r="IAU34" s="15"/>
      <c r="IAV34" s="13"/>
      <c r="IAW34" s="9"/>
      <c r="IAX34" s="8"/>
      <c r="IAY34" s="8"/>
      <c r="IAZ34" s="13"/>
      <c r="IBA34" s="13"/>
      <c r="IBB34" s="14"/>
      <c r="IBC34" s="15"/>
      <c r="IBD34" s="13"/>
      <c r="IBE34" s="9"/>
      <c r="IBF34" s="8"/>
      <c r="IBG34" s="8"/>
      <c r="IBH34" s="13"/>
      <c r="IBI34" s="13"/>
      <c r="IBJ34" s="14"/>
      <c r="IBK34" s="15"/>
      <c r="IBL34" s="13"/>
      <c r="IBM34" s="9"/>
      <c r="IBN34" s="8"/>
      <c r="IBO34" s="8"/>
      <c r="IBP34" s="13"/>
      <c r="IBQ34" s="13"/>
      <c r="IBR34" s="14"/>
      <c r="IBS34" s="15"/>
      <c r="IBT34" s="13"/>
      <c r="IBU34" s="9"/>
      <c r="IBV34" s="8"/>
      <c r="IBW34" s="8"/>
      <c r="IBX34" s="13"/>
      <c r="IBY34" s="13"/>
      <c r="IBZ34" s="14"/>
      <c r="ICA34" s="15"/>
      <c r="ICB34" s="13"/>
      <c r="ICC34" s="9"/>
      <c r="ICD34" s="8"/>
      <c r="ICE34" s="8"/>
      <c r="ICF34" s="13"/>
      <c r="ICG34" s="13"/>
      <c r="ICH34" s="14"/>
      <c r="ICI34" s="15"/>
      <c r="ICJ34" s="13"/>
      <c r="ICK34" s="9"/>
      <c r="ICL34" s="8"/>
      <c r="ICM34" s="8"/>
      <c r="ICN34" s="13"/>
      <c r="ICO34" s="13"/>
      <c r="ICP34" s="14"/>
      <c r="ICQ34" s="15"/>
      <c r="ICR34" s="13"/>
      <c r="ICS34" s="9"/>
      <c r="ICT34" s="8"/>
      <c r="ICU34" s="8"/>
      <c r="ICV34" s="13"/>
      <c r="ICW34" s="13"/>
      <c r="ICX34" s="14"/>
      <c r="ICY34" s="15"/>
      <c r="ICZ34" s="13"/>
      <c r="IDA34" s="9"/>
      <c r="IDB34" s="8"/>
      <c r="IDC34" s="8"/>
      <c r="IDD34" s="13"/>
      <c r="IDE34" s="13"/>
      <c r="IDF34" s="14"/>
      <c r="IDG34" s="15"/>
      <c r="IDH34" s="13"/>
      <c r="IDI34" s="9"/>
      <c r="IDJ34" s="8"/>
      <c r="IDK34" s="8"/>
      <c r="IDL34" s="13"/>
      <c r="IDM34" s="13"/>
      <c r="IDN34" s="14"/>
      <c r="IDO34" s="15"/>
      <c r="IDP34" s="13"/>
      <c r="IDQ34" s="9"/>
      <c r="IDR34" s="8"/>
      <c r="IDS34" s="8"/>
      <c r="IDT34" s="13"/>
      <c r="IDU34" s="13"/>
      <c r="IDV34" s="14"/>
      <c r="IDW34" s="15"/>
      <c r="IDX34" s="13"/>
      <c r="IDY34" s="9"/>
      <c r="IDZ34" s="8"/>
      <c r="IEA34" s="8"/>
      <c r="IEB34" s="13"/>
      <c r="IEC34" s="13"/>
      <c r="IED34" s="14"/>
      <c r="IEE34" s="15"/>
      <c r="IEF34" s="13"/>
      <c r="IEG34" s="9"/>
      <c r="IEH34" s="8"/>
      <c r="IEI34" s="8"/>
      <c r="IEJ34" s="13"/>
      <c r="IEK34" s="13"/>
      <c r="IEL34" s="14"/>
      <c r="IEM34" s="15"/>
      <c r="IEN34" s="13"/>
      <c r="IEO34" s="9"/>
      <c r="IEP34" s="8"/>
      <c r="IEQ34" s="8"/>
      <c r="IER34" s="13"/>
      <c r="IES34" s="13"/>
      <c r="IET34" s="14"/>
      <c r="IEU34" s="15"/>
      <c r="IEV34" s="13"/>
      <c r="IEW34" s="9"/>
      <c r="IEX34" s="8"/>
      <c r="IEY34" s="8"/>
      <c r="IEZ34" s="13"/>
      <c r="IFA34" s="13"/>
      <c r="IFB34" s="14"/>
      <c r="IFC34" s="15"/>
      <c r="IFD34" s="13"/>
      <c r="IFE34" s="9"/>
      <c r="IFF34" s="8"/>
      <c r="IFG34" s="8"/>
      <c r="IFH34" s="13"/>
      <c r="IFI34" s="13"/>
      <c r="IFJ34" s="14"/>
      <c r="IFK34" s="15"/>
      <c r="IFL34" s="13"/>
      <c r="IFM34" s="9"/>
      <c r="IFN34" s="8"/>
      <c r="IFO34" s="8"/>
      <c r="IFP34" s="13"/>
      <c r="IFQ34" s="13"/>
      <c r="IFR34" s="14"/>
      <c r="IFS34" s="15"/>
      <c r="IFT34" s="13"/>
      <c r="IFU34" s="9"/>
      <c r="IFV34" s="8"/>
      <c r="IFW34" s="8"/>
      <c r="IFX34" s="13"/>
      <c r="IFY34" s="13"/>
      <c r="IFZ34" s="14"/>
      <c r="IGA34" s="15"/>
      <c r="IGB34" s="13"/>
      <c r="IGC34" s="9"/>
      <c r="IGD34" s="8"/>
      <c r="IGE34" s="8"/>
      <c r="IGF34" s="13"/>
      <c r="IGG34" s="13"/>
      <c r="IGH34" s="14"/>
      <c r="IGI34" s="15"/>
      <c r="IGJ34" s="13"/>
      <c r="IGK34" s="9"/>
      <c r="IGL34" s="8"/>
      <c r="IGM34" s="8"/>
      <c r="IGN34" s="13"/>
      <c r="IGO34" s="13"/>
      <c r="IGP34" s="14"/>
      <c r="IGQ34" s="15"/>
      <c r="IGR34" s="13"/>
      <c r="IGS34" s="9"/>
      <c r="IGT34" s="8"/>
      <c r="IGU34" s="8"/>
      <c r="IGV34" s="13"/>
      <c r="IGW34" s="13"/>
      <c r="IGX34" s="14"/>
      <c r="IGY34" s="15"/>
      <c r="IGZ34" s="13"/>
      <c r="IHA34" s="9"/>
      <c r="IHB34" s="8"/>
      <c r="IHC34" s="8"/>
      <c r="IHD34" s="13"/>
      <c r="IHE34" s="13"/>
      <c r="IHF34" s="14"/>
      <c r="IHG34" s="15"/>
      <c r="IHH34" s="13"/>
      <c r="IHI34" s="9"/>
      <c r="IHJ34" s="8"/>
      <c r="IHK34" s="8"/>
      <c r="IHL34" s="13"/>
      <c r="IHM34" s="13"/>
      <c r="IHN34" s="14"/>
      <c r="IHO34" s="15"/>
      <c r="IHP34" s="13"/>
      <c r="IHQ34" s="9"/>
      <c r="IHR34" s="8"/>
      <c r="IHS34" s="8"/>
      <c r="IHT34" s="13"/>
      <c r="IHU34" s="13"/>
      <c r="IHV34" s="14"/>
      <c r="IHW34" s="15"/>
      <c r="IHX34" s="13"/>
      <c r="IHY34" s="9"/>
      <c r="IHZ34" s="8"/>
      <c r="IIA34" s="8"/>
      <c r="IIB34" s="13"/>
      <c r="IIC34" s="13"/>
      <c r="IID34" s="14"/>
      <c r="IIE34" s="15"/>
      <c r="IIF34" s="13"/>
      <c r="IIG34" s="9"/>
      <c r="IIH34" s="8"/>
      <c r="III34" s="8"/>
      <c r="IIJ34" s="13"/>
      <c r="IIK34" s="13"/>
      <c r="IIL34" s="14"/>
      <c r="IIM34" s="15"/>
      <c r="IIN34" s="13"/>
      <c r="IIO34" s="9"/>
      <c r="IIP34" s="8"/>
      <c r="IIQ34" s="8"/>
      <c r="IIR34" s="13"/>
      <c r="IIS34" s="13"/>
      <c r="IIT34" s="14"/>
      <c r="IIU34" s="15"/>
      <c r="IIV34" s="13"/>
      <c r="IIW34" s="9"/>
      <c r="IIX34" s="8"/>
      <c r="IIY34" s="8"/>
      <c r="IIZ34" s="13"/>
      <c r="IJA34" s="13"/>
      <c r="IJB34" s="14"/>
      <c r="IJC34" s="15"/>
      <c r="IJD34" s="13"/>
      <c r="IJE34" s="9"/>
      <c r="IJF34" s="8"/>
      <c r="IJG34" s="8"/>
      <c r="IJH34" s="13"/>
      <c r="IJI34" s="13"/>
      <c r="IJJ34" s="14"/>
      <c r="IJK34" s="15"/>
      <c r="IJL34" s="13"/>
      <c r="IJM34" s="9"/>
      <c r="IJN34" s="8"/>
      <c r="IJO34" s="8"/>
      <c r="IJP34" s="13"/>
      <c r="IJQ34" s="13"/>
      <c r="IJR34" s="14"/>
      <c r="IJS34" s="15"/>
      <c r="IJT34" s="13"/>
      <c r="IJU34" s="9"/>
      <c r="IJV34" s="8"/>
      <c r="IJW34" s="8"/>
      <c r="IJX34" s="13"/>
      <c r="IJY34" s="13"/>
      <c r="IJZ34" s="14"/>
      <c r="IKA34" s="15"/>
      <c r="IKB34" s="13"/>
      <c r="IKC34" s="9"/>
      <c r="IKD34" s="8"/>
      <c r="IKE34" s="8"/>
      <c r="IKF34" s="13"/>
      <c r="IKG34" s="13"/>
      <c r="IKH34" s="14"/>
      <c r="IKI34" s="15"/>
      <c r="IKJ34" s="13"/>
      <c r="IKK34" s="9"/>
      <c r="IKL34" s="8"/>
      <c r="IKM34" s="8"/>
      <c r="IKN34" s="13"/>
      <c r="IKO34" s="13"/>
      <c r="IKP34" s="14"/>
      <c r="IKQ34" s="15"/>
      <c r="IKR34" s="13"/>
      <c r="IKS34" s="9"/>
      <c r="IKT34" s="8"/>
      <c r="IKU34" s="8"/>
      <c r="IKV34" s="13"/>
      <c r="IKW34" s="13"/>
      <c r="IKX34" s="14"/>
      <c r="IKY34" s="15"/>
      <c r="IKZ34" s="13"/>
      <c r="ILA34" s="9"/>
      <c r="ILB34" s="8"/>
      <c r="ILC34" s="8"/>
      <c r="ILD34" s="13"/>
      <c r="ILE34" s="13"/>
      <c r="ILF34" s="14"/>
      <c r="ILG34" s="15"/>
      <c r="ILH34" s="13"/>
      <c r="ILI34" s="9"/>
      <c r="ILJ34" s="8"/>
      <c r="ILK34" s="8"/>
      <c r="ILL34" s="13"/>
      <c r="ILM34" s="13"/>
      <c r="ILN34" s="14"/>
      <c r="ILO34" s="15"/>
      <c r="ILP34" s="13"/>
      <c r="ILQ34" s="9"/>
      <c r="ILR34" s="8"/>
      <c r="ILS34" s="8"/>
      <c r="ILT34" s="13"/>
      <c r="ILU34" s="13"/>
      <c r="ILV34" s="14"/>
      <c r="ILW34" s="15"/>
      <c r="ILX34" s="13"/>
      <c r="ILY34" s="9"/>
      <c r="ILZ34" s="8"/>
      <c r="IMA34" s="8"/>
      <c r="IMB34" s="13"/>
      <c r="IMC34" s="13"/>
      <c r="IMD34" s="14"/>
      <c r="IME34" s="15"/>
      <c r="IMF34" s="13"/>
      <c r="IMG34" s="9"/>
      <c r="IMH34" s="8"/>
      <c r="IMI34" s="8"/>
      <c r="IMJ34" s="13"/>
      <c r="IMK34" s="13"/>
      <c r="IML34" s="14"/>
      <c r="IMM34" s="15"/>
      <c r="IMN34" s="13"/>
      <c r="IMO34" s="9"/>
      <c r="IMP34" s="8"/>
      <c r="IMQ34" s="8"/>
      <c r="IMR34" s="13"/>
      <c r="IMS34" s="13"/>
      <c r="IMT34" s="14"/>
      <c r="IMU34" s="15"/>
      <c r="IMV34" s="13"/>
      <c r="IMW34" s="9"/>
      <c r="IMX34" s="8"/>
      <c r="IMY34" s="8"/>
      <c r="IMZ34" s="13"/>
      <c r="INA34" s="13"/>
      <c r="INB34" s="14"/>
      <c r="INC34" s="15"/>
      <c r="IND34" s="13"/>
      <c r="INE34" s="9"/>
      <c r="INF34" s="8"/>
      <c r="ING34" s="8"/>
      <c r="INH34" s="13"/>
      <c r="INI34" s="13"/>
      <c r="INJ34" s="14"/>
      <c r="INK34" s="15"/>
      <c r="INL34" s="13"/>
      <c r="INM34" s="9"/>
      <c r="INN34" s="8"/>
      <c r="INO34" s="8"/>
      <c r="INP34" s="13"/>
      <c r="INQ34" s="13"/>
      <c r="INR34" s="14"/>
      <c r="INS34" s="15"/>
      <c r="INT34" s="13"/>
      <c r="INU34" s="9"/>
      <c r="INV34" s="8"/>
      <c r="INW34" s="8"/>
      <c r="INX34" s="13"/>
      <c r="INY34" s="13"/>
      <c r="INZ34" s="14"/>
      <c r="IOA34" s="15"/>
      <c r="IOB34" s="13"/>
      <c r="IOC34" s="9"/>
      <c r="IOD34" s="8"/>
      <c r="IOE34" s="8"/>
      <c r="IOF34" s="13"/>
      <c r="IOG34" s="13"/>
      <c r="IOH34" s="14"/>
      <c r="IOI34" s="15"/>
      <c r="IOJ34" s="13"/>
      <c r="IOK34" s="9"/>
      <c r="IOL34" s="8"/>
      <c r="IOM34" s="8"/>
      <c r="ION34" s="13"/>
      <c r="IOO34" s="13"/>
      <c r="IOP34" s="14"/>
      <c r="IOQ34" s="15"/>
      <c r="IOR34" s="13"/>
      <c r="IOS34" s="9"/>
      <c r="IOT34" s="8"/>
      <c r="IOU34" s="8"/>
      <c r="IOV34" s="13"/>
      <c r="IOW34" s="13"/>
      <c r="IOX34" s="14"/>
      <c r="IOY34" s="15"/>
      <c r="IOZ34" s="13"/>
      <c r="IPA34" s="9"/>
      <c r="IPB34" s="8"/>
      <c r="IPC34" s="8"/>
      <c r="IPD34" s="13"/>
      <c r="IPE34" s="13"/>
      <c r="IPF34" s="14"/>
      <c r="IPG34" s="15"/>
      <c r="IPH34" s="13"/>
      <c r="IPI34" s="9"/>
      <c r="IPJ34" s="8"/>
      <c r="IPK34" s="8"/>
      <c r="IPL34" s="13"/>
      <c r="IPM34" s="13"/>
      <c r="IPN34" s="14"/>
      <c r="IPO34" s="15"/>
      <c r="IPP34" s="13"/>
      <c r="IPQ34" s="9"/>
      <c r="IPR34" s="8"/>
      <c r="IPS34" s="8"/>
      <c r="IPT34" s="13"/>
      <c r="IPU34" s="13"/>
      <c r="IPV34" s="14"/>
      <c r="IPW34" s="15"/>
      <c r="IPX34" s="13"/>
      <c r="IPY34" s="9"/>
      <c r="IPZ34" s="8"/>
      <c r="IQA34" s="8"/>
      <c r="IQB34" s="13"/>
      <c r="IQC34" s="13"/>
      <c r="IQD34" s="14"/>
      <c r="IQE34" s="15"/>
      <c r="IQF34" s="13"/>
      <c r="IQG34" s="9"/>
      <c r="IQH34" s="8"/>
      <c r="IQI34" s="8"/>
      <c r="IQJ34" s="13"/>
      <c r="IQK34" s="13"/>
      <c r="IQL34" s="14"/>
      <c r="IQM34" s="15"/>
      <c r="IQN34" s="13"/>
      <c r="IQO34" s="9"/>
      <c r="IQP34" s="8"/>
      <c r="IQQ34" s="8"/>
      <c r="IQR34" s="13"/>
      <c r="IQS34" s="13"/>
      <c r="IQT34" s="14"/>
      <c r="IQU34" s="15"/>
      <c r="IQV34" s="13"/>
      <c r="IQW34" s="9"/>
      <c r="IQX34" s="8"/>
      <c r="IQY34" s="8"/>
      <c r="IQZ34" s="13"/>
      <c r="IRA34" s="13"/>
      <c r="IRB34" s="14"/>
      <c r="IRC34" s="15"/>
      <c r="IRD34" s="13"/>
      <c r="IRE34" s="9"/>
      <c r="IRF34" s="8"/>
      <c r="IRG34" s="8"/>
      <c r="IRH34" s="13"/>
      <c r="IRI34" s="13"/>
      <c r="IRJ34" s="14"/>
      <c r="IRK34" s="15"/>
      <c r="IRL34" s="13"/>
      <c r="IRM34" s="9"/>
      <c r="IRN34" s="8"/>
      <c r="IRO34" s="8"/>
      <c r="IRP34" s="13"/>
      <c r="IRQ34" s="13"/>
      <c r="IRR34" s="14"/>
      <c r="IRS34" s="15"/>
      <c r="IRT34" s="13"/>
      <c r="IRU34" s="9"/>
      <c r="IRV34" s="8"/>
      <c r="IRW34" s="8"/>
      <c r="IRX34" s="13"/>
      <c r="IRY34" s="13"/>
      <c r="IRZ34" s="14"/>
      <c r="ISA34" s="15"/>
      <c r="ISB34" s="13"/>
      <c r="ISC34" s="9"/>
      <c r="ISD34" s="8"/>
      <c r="ISE34" s="8"/>
      <c r="ISF34" s="13"/>
      <c r="ISG34" s="13"/>
      <c r="ISH34" s="14"/>
      <c r="ISI34" s="15"/>
      <c r="ISJ34" s="13"/>
      <c r="ISK34" s="9"/>
      <c r="ISL34" s="8"/>
      <c r="ISM34" s="8"/>
      <c r="ISN34" s="13"/>
      <c r="ISO34" s="13"/>
      <c r="ISP34" s="14"/>
      <c r="ISQ34" s="15"/>
      <c r="ISR34" s="13"/>
      <c r="ISS34" s="9"/>
      <c r="IST34" s="8"/>
      <c r="ISU34" s="8"/>
      <c r="ISV34" s="13"/>
      <c r="ISW34" s="13"/>
      <c r="ISX34" s="14"/>
      <c r="ISY34" s="15"/>
      <c r="ISZ34" s="13"/>
      <c r="ITA34" s="9"/>
      <c r="ITB34" s="8"/>
      <c r="ITC34" s="8"/>
      <c r="ITD34" s="13"/>
      <c r="ITE34" s="13"/>
      <c r="ITF34" s="14"/>
      <c r="ITG34" s="15"/>
      <c r="ITH34" s="13"/>
      <c r="ITI34" s="9"/>
      <c r="ITJ34" s="8"/>
      <c r="ITK34" s="8"/>
      <c r="ITL34" s="13"/>
      <c r="ITM34" s="13"/>
      <c r="ITN34" s="14"/>
      <c r="ITO34" s="15"/>
      <c r="ITP34" s="13"/>
      <c r="ITQ34" s="9"/>
      <c r="ITR34" s="8"/>
      <c r="ITS34" s="8"/>
      <c r="ITT34" s="13"/>
      <c r="ITU34" s="13"/>
      <c r="ITV34" s="14"/>
      <c r="ITW34" s="15"/>
      <c r="ITX34" s="13"/>
      <c r="ITY34" s="9"/>
      <c r="ITZ34" s="8"/>
      <c r="IUA34" s="8"/>
      <c r="IUB34" s="13"/>
      <c r="IUC34" s="13"/>
      <c r="IUD34" s="14"/>
      <c r="IUE34" s="15"/>
      <c r="IUF34" s="13"/>
      <c r="IUG34" s="9"/>
      <c r="IUH34" s="8"/>
      <c r="IUI34" s="8"/>
      <c r="IUJ34" s="13"/>
      <c r="IUK34" s="13"/>
      <c r="IUL34" s="14"/>
      <c r="IUM34" s="15"/>
      <c r="IUN34" s="13"/>
      <c r="IUO34" s="9"/>
      <c r="IUP34" s="8"/>
      <c r="IUQ34" s="8"/>
      <c r="IUR34" s="13"/>
      <c r="IUS34" s="13"/>
      <c r="IUT34" s="14"/>
      <c r="IUU34" s="15"/>
      <c r="IUV34" s="13"/>
      <c r="IUW34" s="9"/>
      <c r="IUX34" s="8"/>
      <c r="IUY34" s="8"/>
      <c r="IUZ34" s="13"/>
      <c r="IVA34" s="13"/>
      <c r="IVB34" s="14"/>
      <c r="IVC34" s="15"/>
      <c r="IVD34" s="13"/>
      <c r="IVE34" s="9"/>
      <c r="IVF34" s="8"/>
      <c r="IVG34" s="8"/>
      <c r="IVH34" s="13"/>
      <c r="IVI34" s="13"/>
      <c r="IVJ34" s="14"/>
      <c r="IVK34" s="15"/>
      <c r="IVL34" s="13"/>
      <c r="IVM34" s="9"/>
      <c r="IVN34" s="8"/>
      <c r="IVO34" s="8"/>
      <c r="IVP34" s="13"/>
      <c r="IVQ34" s="13"/>
      <c r="IVR34" s="14"/>
      <c r="IVS34" s="15"/>
      <c r="IVT34" s="13"/>
      <c r="IVU34" s="9"/>
      <c r="IVV34" s="8"/>
      <c r="IVW34" s="8"/>
      <c r="IVX34" s="13"/>
      <c r="IVY34" s="13"/>
      <c r="IVZ34" s="14"/>
      <c r="IWA34" s="15"/>
      <c r="IWB34" s="13"/>
      <c r="IWC34" s="9"/>
      <c r="IWD34" s="8"/>
      <c r="IWE34" s="8"/>
      <c r="IWF34" s="13"/>
      <c r="IWG34" s="13"/>
      <c r="IWH34" s="14"/>
      <c r="IWI34" s="15"/>
      <c r="IWJ34" s="13"/>
      <c r="IWK34" s="9"/>
      <c r="IWL34" s="8"/>
      <c r="IWM34" s="8"/>
      <c r="IWN34" s="13"/>
      <c r="IWO34" s="13"/>
      <c r="IWP34" s="14"/>
      <c r="IWQ34" s="15"/>
      <c r="IWR34" s="13"/>
      <c r="IWS34" s="9"/>
      <c r="IWT34" s="8"/>
      <c r="IWU34" s="8"/>
      <c r="IWV34" s="13"/>
      <c r="IWW34" s="13"/>
      <c r="IWX34" s="14"/>
      <c r="IWY34" s="15"/>
      <c r="IWZ34" s="13"/>
      <c r="IXA34" s="9"/>
      <c r="IXB34" s="8"/>
      <c r="IXC34" s="8"/>
      <c r="IXD34" s="13"/>
      <c r="IXE34" s="13"/>
      <c r="IXF34" s="14"/>
      <c r="IXG34" s="15"/>
      <c r="IXH34" s="13"/>
      <c r="IXI34" s="9"/>
      <c r="IXJ34" s="8"/>
      <c r="IXK34" s="8"/>
      <c r="IXL34" s="13"/>
      <c r="IXM34" s="13"/>
      <c r="IXN34" s="14"/>
      <c r="IXO34" s="15"/>
      <c r="IXP34" s="13"/>
      <c r="IXQ34" s="9"/>
      <c r="IXR34" s="8"/>
      <c r="IXS34" s="8"/>
      <c r="IXT34" s="13"/>
      <c r="IXU34" s="13"/>
      <c r="IXV34" s="14"/>
      <c r="IXW34" s="15"/>
      <c r="IXX34" s="13"/>
      <c r="IXY34" s="9"/>
      <c r="IXZ34" s="8"/>
      <c r="IYA34" s="8"/>
      <c r="IYB34" s="13"/>
      <c r="IYC34" s="13"/>
      <c r="IYD34" s="14"/>
      <c r="IYE34" s="15"/>
      <c r="IYF34" s="13"/>
      <c r="IYG34" s="9"/>
      <c r="IYH34" s="8"/>
      <c r="IYI34" s="8"/>
      <c r="IYJ34" s="13"/>
      <c r="IYK34" s="13"/>
      <c r="IYL34" s="14"/>
      <c r="IYM34" s="15"/>
      <c r="IYN34" s="13"/>
      <c r="IYO34" s="9"/>
      <c r="IYP34" s="8"/>
      <c r="IYQ34" s="8"/>
      <c r="IYR34" s="13"/>
      <c r="IYS34" s="13"/>
      <c r="IYT34" s="14"/>
      <c r="IYU34" s="15"/>
      <c r="IYV34" s="13"/>
      <c r="IYW34" s="9"/>
      <c r="IYX34" s="8"/>
      <c r="IYY34" s="8"/>
      <c r="IYZ34" s="13"/>
      <c r="IZA34" s="13"/>
      <c r="IZB34" s="14"/>
      <c r="IZC34" s="15"/>
      <c r="IZD34" s="13"/>
      <c r="IZE34" s="9"/>
      <c r="IZF34" s="8"/>
      <c r="IZG34" s="8"/>
      <c r="IZH34" s="13"/>
      <c r="IZI34" s="13"/>
      <c r="IZJ34" s="14"/>
      <c r="IZK34" s="15"/>
      <c r="IZL34" s="13"/>
      <c r="IZM34" s="9"/>
      <c r="IZN34" s="8"/>
      <c r="IZO34" s="8"/>
      <c r="IZP34" s="13"/>
      <c r="IZQ34" s="13"/>
      <c r="IZR34" s="14"/>
      <c r="IZS34" s="15"/>
      <c r="IZT34" s="13"/>
      <c r="IZU34" s="9"/>
      <c r="IZV34" s="8"/>
      <c r="IZW34" s="8"/>
      <c r="IZX34" s="13"/>
      <c r="IZY34" s="13"/>
      <c r="IZZ34" s="14"/>
      <c r="JAA34" s="15"/>
      <c r="JAB34" s="13"/>
      <c r="JAC34" s="9"/>
      <c r="JAD34" s="8"/>
      <c r="JAE34" s="8"/>
      <c r="JAF34" s="13"/>
      <c r="JAG34" s="13"/>
      <c r="JAH34" s="14"/>
      <c r="JAI34" s="15"/>
      <c r="JAJ34" s="13"/>
      <c r="JAK34" s="9"/>
      <c r="JAL34" s="8"/>
      <c r="JAM34" s="8"/>
      <c r="JAN34" s="13"/>
      <c r="JAO34" s="13"/>
      <c r="JAP34" s="14"/>
      <c r="JAQ34" s="15"/>
      <c r="JAR34" s="13"/>
      <c r="JAS34" s="9"/>
      <c r="JAT34" s="8"/>
      <c r="JAU34" s="8"/>
      <c r="JAV34" s="13"/>
      <c r="JAW34" s="13"/>
      <c r="JAX34" s="14"/>
      <c r="JAY34" s="15"/>
      <c r="JAZ34" s="13"/>
      <c r="JBA34" s="9"/>
      <c r="JBB34" s="8"/>
      <c r="JBC34" s="8"/>
      <c r="JBD34" s="13"/>
      <c r="JBE34" s="13"/>
      <c r="JBF34" s="14"/>
      <c r="JBG34" s="15"/>
      <c r="JBH34" s="13"/>
      <c r="JBI34" s="9"/>
      <c r="JBJ34" s="8"/>
      <c r="JBK34" s="8"/>
      <c r="JBL34" s="13"/>
      <c r="JBM34" s="13"/>
      <c r="JBN34" s="14"/>
      <c r="JBO34" s="15"/>
      <c r="JBP34" s="13"/>
      <c r="JBQ34" s="9"/>
      <c r="JBR34" s="8"/>
      <c r="JBS34" s="8"/>
      <c r="JBT34" s="13"/>
      <c r="JBU34" s="13"/>
      <c r="JBV34" s="14"/>
      <c r="JBW34" s="15"/>
      <c r="JBX34" s="13"/>
      <c r="JBY34" s="9"/>
      <c r="JBZ34" s="8"/>
      <c r="JCA34" s="8"/>
      <c r="JCB34" s="13"/>
      <c r="JCC34" s="13"/>
      <c r="JCD34" s="14"/>
      <c r="JCE34" s="15"/>
      <c r="JCF34" s="13"/>
      <c r="JCG34" s="9"/>
      <c r="JCH34" s="8"/>
      <c r="JCI34" s="8"/>
      <c r="JCJ34" s="13"/>
      <c r="JCK34" s="13"/>
      <c r="JCL34" s="14"/>
      <c r="JCM34" s="15"/>
      <c r="JCN34" s="13"/>
      <c r="JCO34" s="9"/>
      <c r="JCP34" s="8"/>
      <c r="JCQ34" s="8"/>
      <c r="JCR34" s="13"/>
      <c r="JCS34" s="13"/>
      <c r="JCT34" s="14"/>
      <c r="JCU34" s="15"/>
      <c r="JCV34" s="13"/>
      <c r="JCW34" s="9"/>
      <c r="JCX34" s="8"/>
      <c r="JCY34" s="8"/>
      <c r="JCZ34" s="13"/>
      <c r="JDA34" s="13"/>
      <c r="JDB34" s="14"/>
      <c r="JDC34" s="15"/>
      <c r="JDD34" s="13"/>
      <c r="JDE34" s="9"/>
      <c r="JDF34" s="8"/>
      <c r="JDG34" s="8"/>
      <c r="JDH34" s="13"/>
      <c r="JDI34" s="13"/>
      <c r="JDJ34" s="14"/>
      <c r="JDK34" s="15"/>
      <c r="JDL34" s="13"/>
      <c r="JDM34" s="9"/>
      <c r="JDN34" s="8"/>
      <c r="JDO34" s="8"/>
      <c r="JDP34" s="13"/>
      <c r="JDQ34" s="13"/>
      <c r="JDR34" s="14"/>
      <c r="JDS34" s="15"/>
      <c r="JDT34" s="13"/>
      <c r="JDU34" s="9"/>
      <c r="JDV34" s="8"/>
      <c r="JDW34" s="8"/>
      <c r="JDX34" s="13"/>
      <c r="JDY34" s="13"/>
      <c r="JDZ34" s="14"/>
      <c r="JEA34" s="15"/>
      <c r="JEB34" s="13"/>
      <c r="JEC34" s="9"/>
      <c r="JED34" s="8"/>
      <c r="JEE34" s="8"/>
      <c r="JEF34" s="13"/>
      <c r="JEG34" s="13"/>
      <c r="JEH34" s="14"/>
      <c r="JEI34" s="15"/>
      <c r="JEJ34" s="13"/>
      <c r="JEK34" s="9"/>
      <c r="JEL34" s="8"/>
      <c r="JEM34" s="8"/>
      <c r="JEN34" s="13"/>
      <c r="JEO34" s="13"/>
      <c r="JEP34" s="14"/>
      <c r="JEQ34" s="15"/>
      <c r="JER34" s="13"/>
      <c r="JES34" s="9"/>
      <c r="JET34" s="8"/>
      <c r="JEU34" s="8"/>
      <c r="JEV34" s="13"/>
      <c r="JEW34" s="13"/>
      <c r="JEX34" s="14"/>
      <c r="JEY34" s="15"/>
      <c r="JEZ34" s="13"/>
      <c r="JFA34" s="9"/>
      <c r="JFB34" s="8"/>
      <c r="JFC34" s="8"/>
      <c r="JFD34" s="13"/>
      <c r="JFE34" s="13"/>
      <c r="JFF34" s="14"/>
      <c r="JFG34" s="15"/>
      <c r="JFH34" s="13"/>
      <c r="JFI34" s="9"/>
      <c r="JFJ34" s="8"/>
      <c r="JFK34" s="8"/>
      <c r="JFL34" s="13"/>
      <c r="JFM34" s="13"/>
      <c r="JFN34" s="14"/>
      <c r="JFO34" s="15"/>
      <c r="JFP34" s="13"/>
      <c r="JFQ34" s="9"/>
      <c r="JFR34" s="8"/>
      <c r="JFS34" s="8"/>
      <c r="JFT34" s="13"/>
      <c r="JFU34" s="13"/>
      <c r="JFV34" s="14"/>
      <c r="JFW34" s="15"/>
      <c r="JFX34" s="13"/>
      <c r="JFY34" s="9"/>
      <c r="JFZ34" s="8"/>
      <c r="JGA34" s="8"/>
      <c r="JGB34" s="13"/>
      <c r="JGC34" s="13"/>
      <c r="JGD34" s="14"/>
      <c r="JGE34" s="15"/>
      <c r="JGF34" s="13"/>
      <c r="JGG34" s="9"/>
      <c r="JGH34" s="8"/>
      <c r="JGI34" s="8"/>
      <c r="JGJ34" s="13"/>
      <c r="JGK34" s="13"/>
      <c r="JGL34" s="14"/>
      <c r="JGM34" s="15"/>
      <c r="JGN34" s="13"/>
      <c r="JGO34" s="9"/>
      <c r="JGP34" s="8"/>
      <c r="JGQ34" s="8"/>
      <c r="JGR34" s="13"/>
      <c r="JGS34" s="13"/>
      <c r="JGT34" s="14"/>
      <c r="JGU34" s="15"/>
      <c r="JGV34" s="13"/>
      <c r="JGW34" s="9"/>
      <c r="JGX34" s="8"/>
      <c r="JGY34" s="8"/>
      <c r="JGZ34" s="13"/>
      <c r="JHA34" s="13"/>
      <c r="JHB34" s="14"/>
      <c r="JHC34" s="15"/>
      <c r="JHD34" s="13"/>
      <c r="JHE34" s="9"/>
      <c r="JHF34" s="8"/>
      <c r="JHG34" s="8"/>
      <c r="JHH34" s="13"/>
      <c r="JHI34" s="13"/>
      <c r="JHJ34" s="14"/>
      <c r="JHK34" s="15"/>
      <c r="JHL34" s="13"/>
      <c r="JHM34" s="9"/>
      <c r="JHN34" s="8"/>
      <c r="JHO34" s="8"/>
      <c r="JHP34" s="13"/>
      <c r="JHQ34" s="13"/>
      <c r="JHR34" s="14"/>
      <c r="JHS34" s="15"/>
      <c r="JHT34" s="13"/>
      <c r="JHU34" s="9"/>
      <c r="JHV34" s="8"/>
      <c r="JHW34" s="8"/>
      <c r="JHX34" s="13"/>
      <c r="JHY34" s="13"/>
      <c r="JHZ34" s="14"/>
      <c r="JIA34" s="15"/>
      <c r="JIB34" s="13"/>
      <c r="JIC34" s="9"/>
      <c r="JID34" s="8"/>
      <c r="JIE34" s="8"/>
      <c r="JIF34" s="13"/>
      <c r="JIG34" s="13"/>
      <c r="JIH34" s="14"/>
      <c r="JII34" s="15"/>
      <c r="JIJ34" s="13"/>
      <c r="JIK34" s="9"/>
      <c r="JIL34" s="8"/>
      <c r="JIM34" s="8"/>
      <c r="JIN34" s="13"/>
      <c r="JIO34" s="13"/>
      <c r="JIP34" s="14"/>
      <c r="JIQ34" s="15"/>
      <c r="JIR34" s="13"/>
      <c r="JIS34" s="9"/>
      <c r="JIT34" s="8"/>
      <c r="JIU34" s="8"/>
      <c r="JIV34" s="13"/>
      <c r="JIW34" s="13"/>
      <c r="JIX34" s="14"/>
      <c r="JIY34" s="15"/>
      <c r="JIZ34" s="13"/>
      <c r="JJA34" s="9"/>
      <c r="JJB34" s="8"/>
      <c r="JJC34" s="8"/>
      <c r="JJD34" s="13"/>
      <c r="JJE34" s="13"/>
      <c r="JJF34" s="14"/>
      <c r="JJG34" s="15"/>
      <c r="JJH34" s="13"/>
      <c r="JJI34" s="9"/>
      <c r="JJJ34" s="8"/>
      <c r="JJK34" s="8"/>
      <c r="JJL34" s="13"/>
      <c r="JJM34" s="13"/>
      <c r="JJN34" s="14"/>
      <c r="JJO34" s="15"/>
      <c r="JJP34" s="13"/>
      <c r="JJQ34" s="9"/>
      <c r="JJR34" s="8"/>
      <c r="JJS34" s="8"/>
      <c r="JJT34" s="13"/>
      <c r="JJU34" s="13"/>
      <c r="JJV34" s="14"/>
      <c r="JJW34" s="15"/>
      <c r="JJX34" s="13"/>
      <c r="JJY34" s="9"/>
      <c r="JJZ34" s="8"/>
      <c r="JKA34" s="8"/>
      <c r="JKB34" s="13"/>
      <c r="JKC34" s="13"/>
      <c r="JKD34" s="14"/>
      <c r="JKE34" s="15"/>
      <c r="JKF34" s="13"/>
      <c r="JKG34" s="9"/>
      <c r="JKH34" s="8"/>
      <c r="JKI34" s="8"/>
      <c r="JKJ34" s="13"/>
      <c r="JKK34" s="13"/>
      <c r="JKL34" s="14"/>
      <c r="JKM34" s="15"/>
      <c r="JKN34" s="13"/>
      <c r="JKO34" s="9"/>
      <c r="JKP34" s="8"/>
      <c r="JKQ34" s="8"/>
      <c r="JKR34" s="13"/>
      <c r="JKS34" s="13"/>
      <c r="JKT34" s="14"/>
      <c r="JKU34" s="15"/>
      <c r="JKV34" s="13"/>
      <c r="JKW34" s="9"/>
      <c r="JKX34" s="8"/>
      <c r="JKY34" s="8"/>
      <c r="JKZ34" s="13"/>
      <c r="JLA34" s="13"/>
      <c r="JLB34" s="14"/>
      <c r="JLC34" s="15"/>
      <c r="JLD34" s="13"/>
      <c r="JLE34" s="9"/>
      <c r="JLF34" s="8"/>
      <c r="JLG34" s="8"/>
      <c r="JLH34" s="13"/>
      <c r="JLI34" s="13"/>
      <c r="JLJ34" s="14"/>
      <c r="JLK34" s="15"/>
      <c r="JLL34" s="13"/>
      <c r="JLM34" s="9"/>
      <c r="JLN34" s="8"/>
      <c r="JLO34" s="8"/>
      <c r="JLP34" s="13"/>
      <c r="JLQ34" s="13"/>
      <c r="JLR34" s="14"/>
      <c r="JLS34" s="15"/>
      <c r="JLT34" s="13"/>
      <c r="JLU34" s="9"/>
      <c r="JLV34" s="8"/>
      <c r="JLW34" s="8"/>
      <c r="JLX34" s="13"/>
      <c r="JLY34" s="13"/>
      <c r="JLZ34" s="14"/>
      <c r="JMA34" s="15"/>
      <c r="JMB34" s="13"/>
      <c r="JMC34" s="9"/>
      <c r="JMD34" s="8"/>
      <c r="JME34" s="8"/>
      <c r="JMF34" s="13"/>
      <c r="JMG34" s="13"/>
      <c r="JMH34" s="14"/>
      <c r="JMI34" s="15"/>
      <c r="JMJ34" s="13"/>
      <c r="JMK34" s="9"/>
      <c r="JML34" s="8"/>
      <c r="JMM34" s="8"/>
      <c r="JMN34" s="13"/>
      <c r="JMO34" s="13"/>
      <c r="JMP34" s="14"/>
      <c r="JMQ34" s="15"/>
      <c r="JMR34" s="13"/>
      <c r="JMS34" s="9"/>
      <c r="JMT34" s="8"/>
      <c r="JMU34" s="8"/>
      <c r="JMV34" s="13"/>
      <c r="JMW34" s="13"/>
      <c r="JMX34" s="14"/>
      <c r="JMY34" s="15"/>
      <c r="JMZ34" s="13"/>
      <c r="JNA34" s="9"/>
      <c r="JNB34" s="8"/>
      <c r="JNC34" s="8"/>
      <c r="JND34" s="13"/>
      <c r="JNE34" s="13"/>
      <c r="JNF34" s="14"/>
      <c r="JNG34" s="15"/>
      <c r="JNH34" s="13"/>
      <c r="JNI34" s="9"/>
      <c r="JNJ34" s="8"/>
      <c r="JNK34" s="8"/>
      <c r="JNL34" s="13"/>
      <c r="JNM34" s="13"/>
      <c r="JNN34" s="14"/>
      <c r="JNO34" s="15"/>
      <c r="JNP34" s="13"/>
      <c r="JNQ34" s="9"/>
      <c r="JNR34" s="8"/>
      <c r="JNS34" s="8"/>
      <c r="JNT34" s="13"/>
      <c r="JNU34" s="13"/>
      <c r="JNV34" s="14"/>
      <c r="JNW34" s="15"/>
      <c r="JNX34" s="13"/>
      <c r="JNY34" s="9"/>
      <c r="JNZ34" s="8"/>
      <c r="JOA34" s="8"/>
      <c r="JOB34" s="13"/>
      <c r="JOC34" s="13"/>
      <c r="JOD34" s="14"/>
      <c r="JOE34" s="15"/>
      <c r="JOF34" s="13"/>
      <c r="JOG34" s="9"/>
      <c r="JOH34" s="8"/>
      <c r="JOI34" s="8"/>
      <c r="JOJ34" s="13"/>
      <c r="JOK34" s="13"/>
      <c r="JOL34" s="14"/>
      <c r="JOM34" s="15"/>
      <c r="JON34" s="13"/>
      <c r="JOO34" s="9"/>
      <c r="JOP34" s="8"/>
      <c r="JOQ34" s="8"/>
      <c r="JOR34" s="13"/>
      <c r="JOS34" s="13"/>
      <c r="JOT34" s="14"/>
      <c r="JOU34" s="15"/>
      <c r="JOV34" s="13"/>
      <c r="JOW34" s="9"/>
      <c r="JOX34" s="8"/>
      <c r="JOY34" s="8"/>
      <c r="JOZ34" s="13"/>
      <c r="JPA34" s="13"/>
      <c r="JPB34" s="14"/>
      <c r="JPC34" s="15"/>
      <c r="JPD34" s="13"/>
      <c r="JPE34" s="9"/>
      <c r="JPF34" s="8"/>
      <c r="JPG34" s="8"/>
      <c r="JPH34" s="13"/>
      <c r="JPI34" s="13"/>
      <c r="JPJ34" s="14"/>
      <c r="JPK34" s="15"/>
      <c r="JPL34" s="13"/>
      <c r="JPM34" s="9"/>
      <c r="JPN34" s="8"/>
      <c r="JPO34" s="8"/>
      <c r="JPP34" s="13"/>
      <c r="JPQ34" s="13"/>
      <c r="JPR34" s="14"/>
      <c r="JPS34" s="15"/>
      <c r="JPT34" s="13"/>
      <c r="JPU34" s="9"/>
      <c r="JPV34" s="8"/>
      <c r="JPW34" s="8"/>
      <c r="JPX34" s="13"/>
      <c r="JPY34" s="13"/>
      <c r="JPZ34" s="14"/>
      <c r="JQA34" s="15"/>
      <c r="JQB34" s="13"/>
      <c r="JQC34" s="9"/>
      <c r="JQD34" s="8"/>
      <c r="JQE34" s="8"/>
      <c r="JQF34" s="13"/>
      <c r="JQG34" s="13"/>
      <c r="JQH34" s="14"/>
      <c r="JQI34" s="15"/>
      <c r="JQJ34" s="13"/>
      <c r="JQK34" s="9"/>
      <c r="JQL34" s="8"/>
      <c r="JQM34" s="8"/>
      <c r="JQN34" s="13"/>
      <c r="JQO34" s="13"/>
      <c r="JQP34" s="14"/>
      <c r="JQQ34" s="15"/>
      <c r="JQR34" s="13"/>
      <c r="JQS34" s="9"/>
      <c r="JQT34" s="8"/>
      <c r="JQU34" s="8"/>
      <c r="JQV34" s="13"/>
      <c r="JQW34" s="13"/>
      <c r="JQX34" s="14"/>
      <c r="JQY34" s="15"/>
      <c r="JQZ34" s="13"/>
      <c r="JRA34" s="9"/>
      <c r="JRB34" s="8"/>
      <c r="JRC34" s="8"/>
      <c r="JRD34" s="13"/>
      <c r="JRE34" s="13"/>
      <c r="JRF34" s="14"/>
      <c r="JRG34" s="15"/>
      <c r="JRH34" s="13"/>
      <c r="JRI34" s="9"/>
      <c r="JRJ34" s="8"/>
      <c r="JRK34" s="8"/>
      <c r="JRL34" s="13"/>
      <c r="JRM34" s="13"/>
      <c r="JRN34" s="14"/>
      <c r="JRO34" s="15"/>
      <c r="JRP34" s="13"/>
      <c r="JRQ34" s="9"/>
      <c r="JRR34" s="8"/>
      <c r="JRS34" s="8"/>
      <c r="JRT34" s="13"/>
      <c r="JRU34" s="13"/>
      <c r="JRV34" s="14"/>
      <c r="JRW34" s="15"/>
      <c r="JRX34" s="13"/>
      <c r="JRY34" s="9"/>
      <c r="JRZ34" s="8"/>
      <c r="JSA34" s="8"/>
      <c r="JSB34" s="13"/>
      <c r="JSC34" s="13"/>
      <c r="JSD34" s="14"/>
      <c r="JSE34" s="15"/>
      <c r="JSF34" s="13"/>
      <c r="JSG34" s="9"/>
      <c r="JSH34" s="8"/>
      <c r="JSI34" s="8"/>
      <c r="JSJ34" s="13"/>
      <c r="JSK34" s="13"/>
      <c r="JSL34" s="14"/>
      <c r="JSM34" s="15"/>
      <c r="JSN34" s="13"/>
      <c r="JSO34" s="9"/>
      <c r="JSP34" s="8"/>
      <c r="JSQ34" s="8"/>
      <c r="JSR34" s="13"/>
      <c r="JSS34" s="13"/>
      <c r="JST34" s="14"/>
      <c r="JSU34" s="15"/>
      <c r="JSV34" s="13"/>
      <c r="JSW34" s="9"/>
      <c r="JSX34" s="8"/>
      <c r="JSY34" s="8"/>
      <c r="JSZ34" s="13"/>
      <c r="JTA34" s="13"/>
      <c r="JTB34" s="14"/>
      <c r="JTC34" s="15"/>
      <c r="JTD34" s="13"/>
      <c r="JTE34" s="9"/>
      <c r="JTF34" s="8"/>
      <c r="JTG34" s="8"/>
      <c r="JTH34" s="13"/>
      <c r="JTI34" s="13"/>
      <c r="JTJ34" s="14"/>
      <c r="JTK34" s="15"/>
      <c r="JTL34" s="13"/>
      <c r="JTM34" s="9"/>
      <c r="JTN34" s="8"/>
      <c r="JTO34" s="8"/>
      <c r="JTP34" s="13"/>
      <c r="JTQ34" s="13"/>
      <c r="JTR34" s="14"/>
      <c r="JTS34" s="15"/>
      <c r="JTT34" s="13"/>
      <c r="JTU34" s="9"/>
      <c r="JTV34" s="8"/>
      <c r="JTW34" s="8"/>
      <c r="JTX34" s="13"/>
      <c r="JTY34" s="13"/>
      <c r="JTZ34" s="14"/>
      <c r="JUA34" s="15"/>
      <c r="JUB34" s="13"/>
      <c r="JUC34" s="9"/>
      <c r="JUD34" s="8"/>
      <c r="JUE34" s="8"/>
      <c r="JUF34" s="13"/>
      <c r="JUG34" s="13"/>
      <c r="JUH34" s="14"/>
      <c r="JUI34" s="15"/>
      <c r="JUJ34" s="13"/>
      <c r="JUK34" s="9"/>
      <c r="JUL34" s="8"/>
      <c r="JUM34" s="8"/>
      <c r="JUN34" s="13"/>
      <c r="JUO34" s="13"/>
      <c r="JUP34" s="14"/>
      <c r="JUQ34" s="15"/>
      <c r="JUR34" s="13"/>
      <c r="JUS34" s="9"/>
      <c r="JUT34" s="8"/>
      <c r="JUU34" s="8"/>
      <c r="JUV34" s="13"/>
      <c r="JUW34" s="13"/>
      <c r="JUX34" s="14"/>
      <c r="JUY34" s="15"/>
      <c r="JUZ34" s="13"/>
      <c r="JVA34" s="9"/>
      <c r="JVB34" s="8"/>
      <c r="JVC34" s="8"/>
      <c r="JVD34" s="13"/>
      <c r="JVE34" s="13"/>
      <c r="JVF34" s="14"/>
      <c r="JVG34" s="15"/>
      <c r="JVH34" s="13"/>
      <c r="JVI34" s="9"/>
      <c r="JVJ34" s="8"/>
      <c r="JVK34" s="8"/>
      <c r="JVL34" s="13"/>
      <c r="JVM34" s="13"/>
      <c r="JVN34" s="14"/>
      <c r="JVO34" s="15"/>
      <c r="JVP34" s="13"/>
      <c r="JVQ34" s="9"/>
      <c r="JVR34" s="8"/>
      <c r="JVS34" s="8"/>
      <c r="JVT34" s="13"/>
      <c r="JVU34" s="13"/>
      <c r="JVV34" s="14"/>
      <c r="JVW34" s="15"/>
      <c r="JVX34" s="13"/>
      <c r="JVY34" s="9"/>
      <c r="JVZ34" s="8"/>
      <c r="JWA34" s="8"/>
      <c r="JWB34" s="13"/>
      <c r="JWC34" s="13"/>
      <c r="JWD34" s="14"/>
      <c r="JWE34" s="15"/>
      <c r="JWF34" s="13"/>
      <c r="JWG34" s="9"/>
      <c r="JWH34" s="8"/>
      <c r="JWI34" s="8"/>
      <c r="JWJ34" s="13"/>
      <c r="JWK34" s="13"/>
      <c r="JWL34" s="14"/>
      <c r="JWM34" s="15"/>
      <c r="JWN34" s="13"/>
      <c r="JWO34" s="9"/>
      <c r="JWP34" s="8"/>
      <c r="JWQ34" s="8"/>
      <c r="JWR34" s="13"/>
      <c r="JWS34" s="13"/>
      <c r="JWT34" s="14"/>
      <c r="JWU34" s="15"/>
      <c r="JWV34" s="13"/>
      <c r="JWW34" s="9"/>
      <c r="JWX34" s="8"/>
      <c r="JWY34" s="8"/>
      <c r="JWZ34" s="13"/>
      <c r="JXA34" s="13"/>
      <c r="JXB34" s="14"/>
      <c r="JXC34" s="15"/>
      <c r="JXD34" s="13"/>
      <c r="JXE34" s="9"/>
      <c r="JXF34" s="8"/>
      <c r="JXG34" s="8"/>
      <c r="JXH34" s="13"/>
      <c r="JXI34" s="13"/>
      <c r="JXJ34" s="14"/>
      <c r="JXK34" s="15"/>
      <c r="JXL34" s="13"/>
      <c r="JXM34" s="9"/>
      <c r="JXN34" s="8"/>
      <c r="JXO34" s="8"/>
      <c r="JXP34" s="13"/>
      <c r="JXQ34" s="13"/>
      <c r="JXR34" s="14"/>
      <c r="JXS34" s="15"/>
      <c r="JXT34" s="13"/>
      <c r="JXU34" s="9"/>
      <c r="JXV34" s="8"/>
      <c r="JXW34" s="8"/>
      <c r="JXX34" s="13"/>
      <c r="JXY34" s="13"/>
      <c r="JXZ34" s="14"/>
      <c r="JYA34" s="15"/>
      <c r="JYB34" s="13"/>
      <c r="JYC34" s="9"/>
      <c r="JYD34" s="8"/>
      <c r="JYE34" s="8"/>
      <c r="JYF34" s="13"/>
      <c r="JYG34" s="13"/>
      <c r="JYH34" s="14"/>
      <c r="JYI34" s="15"/>
      <c r="JYJ34" s="13"/>
      <c r="JYK34" s="9"/>
      <c r="JYL34" s="8"/>
      <c r="JYM34" s="8"/>
      <c r="JYN34" s="13"/>
      <c r="JYO34" s="13"/>
      <c r="JYP34" s="14"/>
      <c r="JYQ34" s="15"/>
      <c r="JYR34" s="13"/>
      <c r="JYS34" s="9"/>
      <c r="JYT34" s="8"/>
      <c r="JYU34" s="8"/>
      <c r="JYV34" s="13"/>
      <c r="JYW34" s="13"/>
      <c r="JYX34" s="14"/>
      <c r="JYY34" s="15"/>
      <c r="JYZ34" s="13"/>
      <c r="JZA34" s="9"/>
      <c r="JZB34" s="8"/>
      <c r="JZC34" s="8"/>
      <c r="JZD34" s="13"/>
      <c r="JZE34" s="13"/>
      <c r="JZF34" s="14"/>
      <c r="JZG34" s="15"/>
      <c r="JZH34" s="13"/>
      <c r="JZI34" s="9"/>
      <c r="JZJ34" s="8"/>
      <c r="JZK34" s="8"/>
      <c r="JZL34" s="13"/>
      <c r="JZM34" s="13"/>
      <c r="JZN34" s="14"/>
      <c r="JZO34" s="15"/>
      <c r="JZP34" s="13"/>
      <c r="JZQ34" s="9"/>
      <c r="JZR34" s="8"/>
      <c r="JZS34" s="8"/>
      <c r="JZT34" s="13"/>
      <c r="JZU34" s="13"/>
      <c r="JZV34" s="14"/>
      <c r="JZW34" s="15"/>
      <c r="JZX34" s="13"/>
      <c r="JZY34" s="9"/>
      <c r="JZZ34" s="8"/>
      <c r="KAA34" s="8"/>
      <c r="KAB34" s="13"/>
      <c r="KAC34" s="13"/>
      <c r="KAD34" s="14"/>
      <c r="KAE34" s="15"/>
      <c r="KAF34" s="13"/>
      <c r="KAG34" s="9"/>
      <c r="KAH34" s="8"/>
      <c r="KAI34" s="8"/>
      <c r="KAJ34" s="13"/>
      <c r="KAK34" s="13"/>
      <c r="KAL34" s="14"/>
      <c r="KAM34" s="15"/>
      <c r="KAN34" s="13"/>
      <c r="KAO34" s="9"/>
      <c r="KAP34" s="8"/>
      <c r="KAQ34" s="8"/>
      <c r="KAR34" s="13"/>
      <c r="KAS34" s="13"/>
      <c r="KAT34" s="14"/>
      <c r="KAU34" s="15"/>
      <c r="KAV34" s="13"/>
      <c r="KAW34" s="9"/>
      <c r="KAX34" s="8"/>
      <c r="KAY34" s="8"/>
      <c r="KAZ34" s="13"/>
      <c r="KBA34" s="13"/>
      <c r="KBB34" s="14"/>
      <c r="KBC34" s="15"/>
      <c r="KBD34" s="13"/>
      <c r="KBE34" s="9"/>
      <c r="KBF34" s="8"/>
      <c r="KBG34" s="8"/>
      <c r="KBH34" s="13"/>
      <c r="KBI34" s="13"/>
      <c r="KBJ34" s="14"/>
      <c r="KBK34" s="15"/>
      <c r="KBL34" s="13"/>
      <c r="KBM34" s="9"/>
      <c r="KBN34" s="8"/>
      <c r="KBO34" s="8"/>
      <c r="KBP34" s="13"/>
      <c r="KBQ34" s="13"/>
      <c r="KBR34" s="14"/>
      <c r="KBS34" s="15"/>
      <c r="KBT34" s="13"/>
      <c r="KBU34" s="9"/>
      <c r="KBV34" s="8"/>
      <c r="KBW34" s="8"/>
      <c r="KBX34" s="13"/>
      <c r="KBY34" s="13"/>
      <c r="KBZ34" s="14"/>
      <c r="KCA34" s="15"/>
      <c r="KCB34" s="13"/>
      <c r="KCC34" s="9"/>
      <c r="KCD34" s="8"/>
      <c r="KCE34" s="8"/>
      <c r="KCF34" s="13"/>
      <c r="KCG34" s="13"/>
      <c r="KCH34" s="14"/>
      <c r="KCI34" s="15"/>
      <c r="KCJ34" s="13"/>
      <c r="KCK34" s="9"/>
      <c r="KCL34" s="8"/>
      <c r="KCM34" s="8"/>
      <c r="KCN34" s="13"/>
      <c r="KCO34" s="13"/>
      <c r="KCP34" s="14"/>
      <c r="KCQ34" s="15"/>
      <c r="KCR34" s="13"/>
      <c r="KCS34" s="9"/>
      <c r="KCT34" s="8"/>
      <c r="KCU34" s="8"/>
      <c r="KCV34" s="13"/>
      <c r="KCW34" s="13"/>
      <c r="KCX34" s="14"/>
      <c r="KCY34" s="15"/>
      <c r="KCZ34" s="13"/>
      <c r="KDA34" s="9"/>
      <c r="KDB34" s="8"/>
      <c r="KDC34" s="8"/>
      <c r="KDD34" s="13"/>
      <c r="KDE34" s="13"/>
      <c r="KDF34" s="14"/>
      <c r="KDG34" s="15"/>
      <c r="KDH34" s="13"/>
      <c r="KDI34" s="9"/>
      <c r="KDJ34" s="8"/>
      <c r="KDK34" s="8"/>
      <c r="KDL34" s="13"/>
      <c r="KDM34" s="13"/>
      <c r="KDN34" s="14"/>
      <c r="KDO34" s="15"/>
      <c r="KDP34" s="13"/>
      <c r="KDQ34" s="9"/>
      <c r="KDR34" s="8"/>
      <c r="KDS34" s="8"/>
      <c r="KDT34" s="13"/>
      <c r="KDU34" s="13"/>
      <c r="KDV34" s="14"/>
      <c r="KDW34" s="15"/>
      <c r="KDX34" s="13"/>
      <c r="KDY34" s="9"/>
      <c r="KDZ34" s="8"/>
      <c r="KEA34" s="8"/>
      <c r="KEB34" s="13"/>
      <c r="KEC34" s="13"/>
      <c r="KED34" s="14"/>
      <c r="KEE34" s="15"/>
      <c r="KEF34" s="13"/>
      <c r="KEG34" s="9"/>
      <c r="KEH34" s="8"/>
      <c r="KEI34" s="8"/>
      <c r="KEJ34" s="13"/>
      <c r="KEK34" s="13"/>
      <c r="KEL34" s="14"/>
      <c r="KEM34" s="15"/>
      <c r="KEN34" s="13"/>
      <c r="KEO34" s="9"/>
      <c r="KEP34" s="8"/>
      <c r="KEQ34" s="8"/>
      <c r="KER34" s="13"/>
      <c r="KES34" s="13"/>
      <c r="KET34" s="14"/>
      <c r="KEU34" s="15"/>
      <c r="KEV34" s="13"/>
      <c r="KEW34" s="9"/>
      <c r="KEX34" s="8"/>
      <c r="KEY34" s="8"/>
      <c r="KEZ34" s="13"/>
      <c r="KFA34" s="13"/>
      <c r="KFB34" s="14"/>
      <c r="KFC34" s="15"/>
      <c r="KFD34" s="13"/>
      <c r="KFE34" s="9"/>
      <c r="KFF34" s="8"/>
      <c r="KFG34" s="8"/>
      <c r="KFH34" s="13"/>
      <c r="KFI34" s="13"/>
      <c r="KFJ34" s="14"/>
      <c r="KFK34" s="15"/>
      <c r="KFL34" s="13"/>
      <c r="KFM34" s="9"/>
      <c r="KFN34" s="8"/>
      <c r="KFO34" s="8"/>
      <c r="KFP34" s="13"/>
      <c r="KFQ34" s="13"/>
      <c r="KFR34" s="14"/>
      <c r="KFS34" s="15"/>
      <c r="KFT34" s="13"/>
      <c r="KFU34" s="9"/>
      <c r="KFV34" s="8"/>
      <c r="KFW34" s="8"/>
      <c r="KFX34" s="13"/>
      <c r="KFY34" s="13"/>
      <c r="KFZ34" s="14"/>
      <c r="KGA34" s="15"/>
      <c r="KGB34" s="13"/>
      <c r="KGC34" s="9"/>
      <c r="KGD34" s="8"/>
      <c r="KGE34" s="8"/>
      <c r="KGF34" s="13"/>
      <c r="KGG34" s="13"/>
      <c r="KGH34" s="14"/>
      <c r="KGI34" s="15"/>
      <c r="KGJ34" s="13"/>
      <c r="KGK34" s="9"/>
      <c r="KGL34" s="8"/>
      <c r="KGM34" s="8"/>
      <c r="KGN34" s="13"/>
      <c r="KGO34" s="13"/>
      <c r="KGP34" s="14"/>
      <c r="KGQ34" s="15"/>
      <c r="KGR34" s="13"/>
      <c r="KGS34" s="9"/>
      <c r="KGT34" s="8"/>
      <c r="KGU34" s="8"/>
      <c r="KGV34" s="13"/>
      <c r="KGW34" s="13"/>
      <c r="KGX34" s="14"/>
      <c r="KGY34" s="15"/>
      <c r="KGZ34" s="13"/>
      <c r="KHA34" s="9"/>
      <c r="KHB34" s="8"/>
      <c r="KHC34" s="8"/>
      <c r="KHD34" s="13"/>
      <c r="KHE34" s="13"/>
      <c r="KHF34" s="14"/>
      <c r="KHG34" s="15"/>
      <c r="KHH34" s="13"/>
      <c r="KHI34" s="9"/>
      <c r="KHJ34" s="8"/>
      <c r="KHK34" s="8"/>
      <c r="KHL34" s="13"/>
      <c r="KHM34" s="13"/>
      <c r="KHN34" s="14"/>
      <c r="KHO34" s="15"/>
      <c r="KHP34" s="13"/>
      <c r="KHQ34" s="9"/>
      <c r="KHR34" s="8"/>
      <c r="KHS34" s="8"/>
      <c r="KHT34" s="13"/>
      <c r="KHU34" s="13"/>
      <c r="KHV34" s="14"/>
      <c r="KHW34" s="15"/>
      <c r="KHX34" s="13"/>
      <c r="KHY34" s="9"/>
      <c r="KHZ34" s="8"/>
      <c r="KIA34" s="8"/>
      <c r="KIB34" s="13"/>
      <c r="KIC34" s="13"/>
      <c r="KID34" s="14"/>
      <c r="KIE34" s="15"/>
      <c r="KIF34" s="13"/>
      <c r="KIG34" s="9"/>
      <c r="KIH34" s="8"/>
      <c r="KII34" s="8"/>
      <c r="KIJ34" s="13"/>
      <c r="KIK34" s="13"/>
      <c r="KIL34" s="14"/>
      <c r="KIM34" s="15"/>
      <c r="KIN34" s="13"/>
      <c r="KIO34" s="9"/>
      <c r="KIP34" s="8"/>
      <c r="KIQ34" s="8"/>
      <c r="KIR34" s="13"/>
      <c r="KIS34" s="13"/>
      <c r="KIT34" s="14"/>
      <c r="KIU34" s="15"/>
      <c r="KIV34" s="13"/>
      <c r="KIW34" s="9"/>
      <c r="KIX34" s="8"/>
      <c r="KIY34" s="8"/>
      <c r="KIZ34" s="13"/>
      <c r="KJA34" s="13"/>
      <c r="KJB34" s="14"/>
      <c r="KJC34" s="15"/>
      <c r="KJD34" s="13"/>
      <c r="KJE34" s="9"/>
      <c r="KJF34" s="8"/>
      <c r="KJG34" s="8"/>
      <c r="KJH34" s="13"/>
      <c r="KJI34" s="13"/>
      <c r="KJJ34" s="14"/>
      <c r="KJK34" s="15"/>
      <c r="KJL34" s="13"/>
      <c r="KJM34" s="9"/>
      <c r="KJN34" s="8"/>
      <c r="KJO34" s="8"/>
      <c r="KJP34" s="13"/>
      <c r="KJQ34" s="13"/>
      <c r="KJR34" s="14"/>
      <c r="KJS34" s="15"/>
      <c r="KJT34" s="13"/>
      <c r="KJU34" s="9"/>
      <c r="KJV34" s="8"/>
      <c r="KJW34" s="8"/>
      <c r="KJX34" s="13"/>
      <c r="KJY34" s="13"/>
      <c r="KJZ34" s="14"/>
      <c r="KKA34" s="15"/>
      <c r="KKB34" s="13"/>
      <c r="KKC34" s="9"/>
      <c r="KKD34" s="8"/>
      <c r="KKE34" s="8"/>
      <c r="KKF34" s="13"/>
      <c r="KKG34" s="13"/>
      <c r="KKH34" s="14"/>
      <c r="KKI34" s="15"/>
      <c r="KKJ34" s="13"/>
      <c r="KKK34" s="9"/>
      <c r="KKL34" s="8"/>
      <c r="KKM34" s="8"/>
      <c r="KKN34" s="13"/>
      <c r="KKO34" s="13"/>
      <c r="KKP34" s="14"/>
      <c r="KKQ34" s="15"/>
      <c r="KKR34" s="13"/>
      <c r="KKS34" s="9"/>
      <c r="KKT34" s="8"/>
      <c r="KKU34" s="8"/>
      <c r="KKV34" s="13"/>
      <c r="KKW34" s="13"/>
      <c r="KKX34" s="14"/>
      <c r="KKY34" s="15"/>
      <c r="KKZ34" s="13"/>
      <c r="KLA34" s="9"/>
      <c r="KLB34" s="8"/>
      <c r="KLC34" s="8"/>
      <c r="KLD34" s="13"/>
      <c r="KLE34" s="13"/>
      <c r="KLF34" s="14"/>
      <c r="KLG34" s="15"/>
      <c r="KLH34" s="13"/>
      <c r="KLI34" s="9"/>
      <c r="KLJ34" s="8"/>
      <c r="KLK34" s="8"/>
      <c r="KLL34" s="13"/>
      <c r="KLM34" s="13"/>
      <c r="KLN34" s="14"/>
      <c r="KLO34" s="15"/>
      <c r="KLP34" s="13"/>
      <c r="KLQ34" s="9"/>
      <c r="KLR34" s="8"/>
      <c r="KLS34" s="8"/>
      <c r="KLT34" s="13"/>
      <c r="KLU34" s="13"/>
      <c r="KLV34" s="14"/>
      <c r="KLW34" s="15"/>
      <c r="KLX34" s="13"/>
      <c r="KLY34" s="9"/>
      <c r="KLZ34" s="8"/>
      <c r="KMA34" s="8"/>
      <c r="KMB34" s="13"/>
      <c r="KMC34" s="13"/>
      <c r="KMD34" s="14"/>
      <c r="KME34" s="15"/>
      <c r="KMF34" s="13"/>
      <c r="KMG34" s="9"/>
      <c r="KMH34" s="8"/>
      <c r="KMI34" s="8"/>
      <c r="KMJ34" s="13"/>
      <c r="KMK34" s="13"/>
      <c r="KML34" s="14"/>
      <c r="KMM34" s="15"/>
      <c r="KMN34" s="13"/>
      <c r="KMO34" s="9"/>
      <c r="KMP34" s="8"/>
      <c r="KMQ34" s="8"/>
      <c r="KMR34" s="13"/>
      <c r="KMS34" s="13"/>
      <c r="KMT34" s="14"/>
      <c r="KMU34" s="15"/>
      <c r="KMV34" s="13"/>
      <c r="KMW34" s="9"/>
      <c r="KMX34" s="8"/>
      <c r="KMY34" s="8"/>
      <c r="KMZ34" s="13"/>
      <c r="KNA34" s="13"/>
      <c r="KNB34" s="14"/>
      <c r="KNC34" s="15"/>
      <c r="KND34" s="13"/>
      <c r="KNE34" s="9"/>
      <c r="KNF34" s="8"/>
      <c r="KNG34" s="8"/>
      <c r="KNH34" s="13"/>
      <c r="KNI34" s="13"/>
      <c r="KNJ34" s="14"/>
      <c r="KNK34" s="15"/>
      <c r="KNL34" s="13"/>
      <c r="KNM34" s="9"/>
      <c r="KNN34" s="8"/>
      <c r="KNO34" s="8"/>
      <c r="KNP34" s="13"/>
      <c r="KNQ34" s="13"/>
      <c r="KNR34" s="14"/>
      <c r="KNS34" s="15"/>
      <c r="KNT34" s="13"/>
      <c r="KNU34" s="9"/>
      <c r="KNV34" s="8"/>
      <c r="KNW34" s="8"/>
      <c r="KNX34" s="13"/>
      <c r="KNY34" s="13"/>
      <c r="KNZ34" s="14"/>
      <c r="KOA34" s="15"/>
      <c r="KOB34" s="13"/>
      <c r="KOC34" s="9"/>
      <c r="KOD34" s="8"/>
      <c r="KOE34" s="8"/>
      <c r="KOF34" s="13"/>
      <c r="KOG34" s="13"/>
      <c r="KOH34" s="14"/>
      <c r="KOI34" s="15"/>
      <c r="KOJ34" s="13"/>
      <c r="KOK34" s="9"/>
      <c r="KOL34" s="8"/>
      <c r="KOM34" s="8"/>
      <c r="KON34" s="13"/>
      <c r="KOO34" s="13"/>
      <c r="KOP34" s="14"/>
      <c r="KOQ34" s="15"/>
      <c r="KOR34" s="13"/>
      <c r="KOS34" s="9"/>
      <c r="KOT34" s="8"/>
      <c r="KOU34" s="8"/>
      <c r="KOV34" s="13"/>
      <c r="KOW34" s="13"/>
      <c r="KOX34" s="14"/>
      <c r="KOY34" s="15"/>
      <c r="KOZ34" s="13"/>
      <c r="KPA34" s="9"/>
      <c r="KPB34" s="8"/>
      <c r="KPC34" s="8"/>
      <c r="KPD34" s="13"/>
      <c r="KPE34" s="13"/>
      <c r="KPF34" s="14"/>
      <c r="KPG34" s="15"/>
      <c r="KPH34" s="13"/>
      <c r="KPI34" s="9"/>
      <c r="KPJ34" s="8"/>
      <c r="KPK34" s="8"/>
      <c r="KPL34" s="13"/>
      <c r="KPM34" s="13"/>
      <c r="KPN34" s="14"/>
      <c r="KPO34" s="15"/>
      <c r="KPP34" s="13"/>
      <c r="KPQ34" s="9"/>
      <c r="KPR34" s="8"/>
      <c r="KPS34" s="8"/>
      <c r="KPT34" s="13"/>
      <c r="KPU34" s="13"/>
      <c r="KPV34" s="14"/>
      <c r="KPW34" s="15"/>
      <c r="KPX34" s="13"/>
      <c r="KPY34" s="9"/>
      <c r="KPZ34" s="8"/>
      <c r="KQA34" s="8"/>
      <c r="KQB34" s="13"/>
      <c r="KQC34" s="13"/>
      <c r="KQD34" s="14"/>
      <c r="KQE34" s="15"/>
      <c r="KQF34" s="13"/>
      <c r="KQG34" s="9"/>
      <c r="KQH34" s="8"/>
      <c r="KQI34" s="8"/>
      <c r="KQJ34" s="13"/>
      <c r="KQK34" s="13"/>
      <c r="KQL34" s="14"/>
      <c r="KQM34" s="15"/>
      <c r="KQN34" s="13"/>
      <c r="KQO34" s="9"/>
      <c r="KQP34" s="8"/>
      <c r="KQQ34" s="8"/>
      <c r="KQR34" s="13"/>
      <c r="KQS34" s="13"/>
      <c r="KQT34" s="14"/>
      <c r="KQU34" s="15"/>
      <c r="KQV34" s="13"/>
      <c r="KQW34" s="9"/>
      <c r="KQX34" s="8"/>
      <c r="KQY34" s="8"/>
      <c r="KQZ34" s="13"/>
      <c r="KRA34" s="13"/>
      <c r="KRB34" s="14"/>
      <c r="KRC34" s="15"/>
      <c r="KRD34" s="13"/>
      <c r="KRE34" s="9"/>
      <c r="KRF34" s="8"/>
      <c r="KRG34" s="8"/>
      <c r="KRH34" s="13"/>
      <c r="KRI34" s="13"/>
      <c r="KRJ34" s="14"/>
      <c r="KRK34" s="15"/>
      <c r="KRL34" s="13"/>
      <c r="KRM34" s="9"/>
      <c r="KRN34" s="8"/>
      <c r="KRO34" s="8"/>
      <c r="KRP34" s="13"/>
      <c r="KRQ34" s="13"/>
      <c r="KRR34" s="14"/>
      <c r="KRS34" s="15"/>
      <c r="KRT34" s="13"/>
      <c r="KRU34" s="9"/>
      <c r="KRV34" s="8"/>
      <c r="KRW34" s="8"/>
      <c r="KRX34" s="13"/>
      <c r="KRY34" s="13"/>
      <c r="KRZ34" s="14"/>
      <c r="KSA34" s="15"/>
      <c r="KSB34" s="13"/>
      <c r="KSC34" s="9"/>
      <c r="KSD34" s="8"/>
      <c r="KSE34" s="8"/>
      <c r="KSF34" s="13"/>
      <c r="KSG34" s="13"/>
      <c r="KSH34" s="14"/>
      <c r="KSI34" s="15"/>
      <c r="KSJ34" s="13"/>
      <c r="KSK34" s="9"/>
      <c r="KSL34" s="8"/>
      <c r="KSM34" s="8"/>
      <c r="KSN34" s="13"/>
      <c r="KSO34" s="13"/>
      <c r="KSP34" s="14"/>
      <c r="KSQ34" s="15"/>
      <c r="KSR34" s="13"/>
      <c r="KSS34" s="9"/>
      <c r="KST34" s="8"/>
      <c r="KSU34" s="8"/>
      <c r="KSV34" s="13"/>
      <c r="KSW34" s="13"/>
      <c r="KSX34" s="14"/>
      <c r="KSY34" s="15"/>
      <c r="KSZ34" s="13"/>
      <c r="KTA34" s="9"/>
      <c r="KTB34" s="8"/>
      <c r="KTC34" s="8"/>
      <c r="KTD34" s="13"/>
      <c r="KTE34" s="13"/>
      <c r="KTF34" s="14"/>
      <c r="KTG34" s="15"/>
      <c r="KTH34" s="13"/>
      <c r="KTI34" s="9"/>
      <c r="KTJ34" s="8"/>
      <c r="KTK34" s="8"/>
      <c r="KTL34" s="13"/>
      <c r="KTM34" s="13"/>
      <c r="KTN34" s="14"/>
      <c r="KTO34" s="15"/>
      <c r="KTP34" s="13"/>
      <c r="KTQ34" s="9"/>
      <c r="KTR34" s="8"/>
      <c r="KTS34" s="8"/>
      <c r="KTT34" s="13"/>
      <c r="KTU34" s="13"/>
      <c r="KTV34" s="14"/>
      <c r="KTW34" s="15"/>
      <c r="KTX34" s="13"/>
      <c r="KTY34" s="9"/>
      <c r="KTZ34" s="8"/>
      <c r="KUA34" s="8"/>
      <c r="KUB34" s="13"/>
      <c r="KUC34" s="13"/>
      <c r="KUD34" s="14"/>
      <c r="KUE34" s="15"/>
      <c r="KUF34" s="13"/>
      <c r="KUG34" s="9"/>
      <c r="KUH34" s="8"/>
      <c r="KUI34" s="8"/>
      <c r="KUJ34" s="13"/>
      <c r="KUK34" s="13"/>
      <c r="KUL34" s="14"/>
      <c r="KUM34" s="15"/>
      <c r="KUN34" s="13"/>
      <c r="KUO34" s="9"/>
      <c r="KUP34" s="8"/>
      <c r="KUQ34" s="8"/>
      <c r="KUR34" s="13"/>
      <c r="KUS34" s="13"/>
      <c r="KUT34" s="14"/>
      <c r="KUU34" s="15"/>
      <c r="KUV34" s="13"/>
      <c r="KUW34" s="9"/>
      <c r="KUX34" s="8"/>
      <c r="KUY34" s="8"/>
      <c r="KUZ34" s="13"/>
      <c r="KVA34" s="13"/>
      <c r="KVB34" s="14"/>
      <c r="KVC34" s="15"/>
      <c r="KVD34" s="13"/>
      <c r="KVE34" s="9"/>
      <c r="KVF34" s="8"/>
      <c r="KVG34" s="8"/>
      <c r="KVH34" s="13"/>
      <c r="KVI34" s="13"/>
      <c r="KVJ34" s="14"/>
      <c r="KVK34" s="15"/>
      <c r="KVL34" s="13"/>
      <c r="KVM34" s="9"/>
      <c r="KVN34" s="8"/>
      <c r="KVO34" s="8"/>
      <c r="KVP34" s="13"/>
      <c r="KVQ34" s="13"/>
      <c r="KVR34" s="14"/>
      <c r="KVS34" s="15"/>
      <c r="KVT34" s="13"/>
      <c r="KVU34" s="9"/>
      <c r="KVV34" s="8"/>
      <c r="KVW34" s="8"/>
      <c r="KVX34" s="13"/>
      <c r="KVY34" s="13"/>
      <c r="KVZ34" s="14"/>
      <c r="KWA34" s="15"/>
      <c r="KWB34" s="13"/>
      <c r="KWC34" s="9"/>
      <c r="KWD34" s="8"/>
      <c r="KWE34" s="8"/>
      <c r="KWF34" s="13"/>
      <c r="KWG34" s="13"/>
      <c r="KWH34" s="14"/>
      <c r="KWI34" s="15"/>
      <c r="KWJ34" s="13"/>
      <c r="KWK34" s="9"/>
      <c r="KWL34" s="8"/>
      <c r="KWM34" s="8"/>
      <c r="KWN34" s="13"/>
      <c r="KWO34" s="13"/>
      <c r="KWP34" s="14"/>
      <c r="KWQ34" s="15"/>
      <c r="KWR34" s="13"/>
      <c r="KWS34" s="9"/>
      <c r="KWT34" s="8"/>
      <c r="KWU34" s="8"/>
      <c r="KWV34" s="13"/>
      <c r="KWW34" s="13"/>
      <c r="KWX34" s="14"/>
      <c r="KWY34" s="15"/>
      <c r="KWZ34" s="13"/>
      <c r="KXA34" s="9"/>
      <c r="KXB34" s="8"/>
      <c r="KXC34" s="8"/>
      <c r="KXD34" s="13"/>
      <c r="KXE34" s="13"/>
      <c r="KXF34" s="14"/>
      <c r="KXG34" s="15"/>
      <c r="KXH34" s="13"/>
      <c r="KXI34" s="9"/>
      <c r="KXJ34" s="8"/>
      <c r="KXK34" s="8"/>
      <c r="KXL34" s="13"/>
      <c r="KXM34" s="13"/>
      <c r="KXN34" s="14"/>
      <c r="KXO34" s="15"/>
      <c r="KXP34" s="13"/>
      <c r="KXQ34" s="9"/>
      <c r="KXR34" s="8"/>
      <c r="KXS34" s="8"/>
      <c r="KXT34" s="13"/>
      <c r="KXU34" s="13"/>
      <c r="KXV34" s="14"/>
      <c r="KXW34" s="15"/>
      <c r="KXX34" s="13"/>
      <c r="KXY34" s="9"/>
      <c r="KXZ34" s="8"/>
      <c r="KYA34" s="8"/>
      <c r="KYB34" s="13"/>
      <c r="KYC34" s="13"/>
      <c r="KYD34" s="14"/>
      <c r="KYE34" s="15"/>
      <c r="KYF34" s="13"/>
      <c r="KYG34" s="9"/>
      <c r="KYH34" s="8"/>
      <c r="KYI34" s="8"/>
      <c r="KYJ34" s="13"/>
      <c r="KYK34" s="13"/>
      <c r="KYL34" s="14"/>
      <c r="KYM34" s="15"/>
      <c r="KYN34" s="13"/>
      <c r="KYO34" s="9"/>
      <c r="KYP34" s="8"/>
      <c r="KYQ34" s="8"/>
      <c r="KYR34" s="13"/>
      <c r="KYS34" s="13"/>
      <c r="KYT34" s="14"/>
      <c r="KYU34" s="15"/>
      <c r="KYV34" s="13"/>
      <c r="KYW34" s="9"/>
      <c r="KYX34" s="8"/>
      <c r="KYY34" s="8"/>
      <c r="KYZ34" s="13"/>
      <c r="KZA34" s="13"/>
      <c r="KZB34" s="14"/>
      <c r="KZC34" s="15"/>
      <c r="KZD34" s="13"/>
      <c r="KZE34" s="9"/>
      <c r="KZF34" s="8"/>
      <c r="KZG34" s="8"/>
      <c r="KZH34" s="13"/>
      <c r="KZI34" s="13"/>
      <c r="KZJ34" s="14"/>
      <c r="KZK34" s="15"/>
      <c r="KZL34" s="13"/>
      <c r="KZM34" s="9"/>
      <c r="KZN34" s="8"/>
      <c r="KZO34" s="8"/>
      <c r="KZP34" s="13"/>
      <c r="KZQ34" s="13"/>
      <c r="KZR34" s="14"/>
      <c r="KZS34" s="15"/>
      <c r="KZT34" s="13"/>
      <c r="KZU34" s="9"/>
      <c r="KZV34" s="8"/>
      <c r="KZW34" s="8"/>
      <c r="KZX34" s="13"/>
      <c r="KZY34" s="13"/>
      <c r="KZZ34" s="14"/>
      <c r="LAA34" s="15"/>
      <c r="LAB34" s="13"/>
      <c r="LAC34" s="9"/>
      <c r="LAD34" s="8"/>
      <c r="LAE34" s="8"/>
      <c r="LAF34" s="13"/>
      <c r="LAG34" s="13"/>
      <c r="LAH34" s="14"/>
      <c r="LAI34" s="15"/>
      <c r="LAJ34" s="13"/>
      <c r="LAK34" s="9"/>
      <c r="LAL34" s="8"/>
      <c r="LAM34" s="8"/>
      <c r="LAN34" s="13"/>
      <c r="LAO34" s="13"/>
      <c r="LAP34" s="14"/>
      <c r="LAQ34" s="15"/>
      <c r="LAR34" s="13"/>
      <c r="LAS34" s="9"/>
      <c r="LAT34" s="8"/>
      <c r="LAU34" s="8"/>
      <c r="LAV34" s="13"/>
      <c r="LAW34" s="13"/>
      <c r="LAX34" s="14"/>
      <c r="LAY34" s="15"/>
      <c r="LAZ34" s="13"/>
      <c r="LBA34" s="9"/>
      <c r="LBB34" s="8"/>
      <c r="LBC34" s="8"/>
      <c r="LBD34" s="13"/>
      <c r="LBE34" s="13"/>
      <c r="LBF34" s="14"/>
      <c r="LBG34" s="15"/>
      <c r="LBH34" s="13"/>
      <c r="LBI34" s="9"/>
      <c r="LBJ34" s="8"/>
      <c r="LBK34" s="8"/>
      <c r="LBL34" s="13"/>
      <c r="LBM34" s="13"/>
      <c r="LBN34" s="14"/>
      <c r="LBO34" s="15"/>
      <c r="LBP34" s="13"/>
      <c r="LBQ34" s="9"/>
      <c r="LBR34" s="8"/>
      <c r="LBS34" s="8"/>
      <c r="LBT34" s="13"/>
      <c r="LBU34" s="13"/>
      <c r="LBV34" s="14"/>
      <c r="LBW34" s="15"/>
      <c r="LBX34" s="13"/>
      <c r="LBY34" s="9"/>
      <c r="LBZ34" s="8"/>
      <c r="LCA34" s="8"/>
      <c r="LCB34" s="13"/>
      <c r="LCC34" s="13"/>
      <c r="LCD34" s="14"/>
      <c r="LCE34" s="15"/>
      <c r="LCF34" s="13"/>
      <c r="LCG34" s="9"/>
      <c r="LCH34" s="8"/>
      <c r="LCI34" s="8"/>
      <c r="LCJ34" s="13"/>
      <c r="LCK34" s="13"/>
      <c r="LCL34" s="14"/>
      <c r="LCM34" s="15"/>
      <c r="LCN34" s="13"/>
      <c r="LCO34" s="9"/>
      <c r="LCP34" s="8"/>
      <c r="LCQ34" s="8"/>
      <c r="LCR34" s="13"/>
      <c r="LCS34" s="13"/>
      <c r="LCT34" s="14"/>
      <c r="LCU34" s="15"/>
      <c r="LCV34" s="13"/>
      <c r="LCW34" s="9"/>
      <c r="LCX34" s="8"/>
      <c r="LCY34" s="8"/>
      <c r="LCZ34" s="13"/>
      <c r="LDA34" s="13"/>
      <c r="LDB34" s="14"/>
      <c r="LDC34" s="15"/>
      <c r="LDD34" s="13"/>
      <c r="LDE34" s="9"/>
      <c r="LDF34" s="8"/>
      <c r="LDG34" s="8"/>
      <c r="LDH34" s="13"/>
      <c r="LDI34" s="13"/>
      <c r="LDJ34" s="14"/>
      <c r="LDK34" s="15"/>
      <c r="LDL34" s="13"/>
      <c r="LDM34" s="9"/>
      <c r="LDN34" s="8"/>
      <c r="LDO34" s="8"/>
      <c r="LDP34" s="13"/>
      <c r="LDQ34" s="13"/>
      <c r="LDR34" s="14"/>
      <c r="LDS34" s="15"/>
      <c r="LDT34" s="13"/>
      <c r="LDU34" s="9"/>
      <c r="LDV34" s="8"/>
      <c r="LDW34" s="8"/>
      <c r="LDX34" s="13"/>
      <c r="LDY34" s="13"/>
      <c r="LDZ34" s="14"/>
      <c r="LEA34" s="15"/>
      <c r="LEB34" s="13"/>
      <c r="LEC34" s="9"/>
      <c r="LED34" s="8"/>
      <c r="LEE34" s="8"/>
      <c r="LEF34" s="13"/>
      <c r="LEG34" s="13"/>
      <c r="LEH34" s="14"/>
      <c r="LEI34" s="15"/>
      <c r="LEJ34" s="13"/>
      <c r="LEK34" s="9"/>
      <c r="LEL34" s="8"/>
      <c r="LEM34" s="8"/>
      <c r="LEN34" s="13"/>
      <c r="LEO34" s="13"/>
      <c r="LEP34" s="14"/>
      <c r="LEQ34" s="15"/>
      <c r="LER34" s="13"/>
      <c r="LES34" s="9"/>
      <c r="LET34" s="8"/>
      <c r="LEU34" s="8"/>
      <c r="LEV34" s="13"/>
      <c r="LEW34" s="13"/>
      <c r="LEX34" s="14"/>
      <c r="LEY34" s="15"/>
      <c r="LEZ34" s="13"/>
      <c r="LFA34" s="9"/>
      <c r="LFB34" s="8"/>
      <c r="LFC34" s="8"/>
      <c r="LFD34" s="13"/>
      <c r="LFE34" s="13"/>
      <c r="LFF34" s="14"/>
      <c r="LFG34" s="15"/>
      <c r="LFH34" s="13"/>
      <c r="LFI34" s="9"/>
      <c r="LFJ34" s="8"/>
      <c r="LFK34" s="8"/>
      <c r="LFL34" s="13"/>
      <c r="LFM34" s="13"/>
      <c r="LFN34" s="14"/>
      <c r="LFO34" s="15"/>
      <c r="LFP34" s="13"/>
      <c r="LFQ34" s="9"/>
      <c r="LFR34" s="8"/>
      <c r="LFS34" s="8"/>
      <c r="LFT34" s="13"/>
      <c r="LFU34" s="13"/>
      <c r="LFV34" s="14"/>
      <c r="LFW34" s="15"/>
      <c r="LFX34" s="13"/>
      <c r="LFY34" s="9"/>
      <c r="LFZ34" s="8"/>
      <c r="LGA34" s="8"/>
      <c r="LGB34" s="13"/>
      <c r="LGC34" s="13"/>
      <c r="LGD34" s="14"/>
      <c r="LGE34" s="15"/>
      <c r="LGF34" s="13"/>
      <c r="LGG34" s="9"/>
      <c r="LGH34" s="8"/>
      <c r="LGI34" s="8"/>
      <c r="LGJ34" s="13"/>
      <c r="LGK34" s="13"/>
      <c r="LGL34" s="14"/>
      <c r="LGM34" s="15"/>
      <c r="LGN34" s="13"/>
      <c r="LGO34" s="9"/>
      <c r="LGP34" s="8"/>
      <c r="LGQ34" s="8"/>
      <c r="LGR34" s="13"/>
      <c r="LGS34" s="13"/>
      <c r="LGT34" s="14"/>
      <c r="LGU34" s="15"/>
      <c r="LGV34" s="13"/>
      <c r="LGW34" s="9"/>
      <c r="LGX34" s="8"/>
      <c r="LGY34" s="8"/>
      <c r="LGZ34" s="13"/>
      <c r="LHA34" s="13"/>
      <c r="LHB34" s="14"/>
      <c r="LHC34" s="15"/>
      <c r="LHD34" s="13"/>
      <c r="LHE34" s="9"/>
      <c r="LHF34" s="8"/>
      <c r="LHG34" s="8"/>
      <c r="LHH34" s="13"/>
      <c r="LHI34" s="13"/>
      <c r="LHJ34" s="14"/>
      <c r="LHK34" s="15"/>
      <c r="LHL34" s="13"/>
      <c r="LHM34" s="9"/>
      <c r="LHN34" s="8"/>
      <c r="LHO34" s="8"/>
      <c r="LHP34" s="13"/>
      <c r="LHQ34" s="13"/>
      <c r="LHR34" s="14"/>
      <c r="LHS34" s="15"/>
      <c r="LHT34" s="13"/>
      <c r="LHU34" s="9"/>
      <c r="LHV34" s="8"/>
      <c r="LHW34" s="8"/>
      <c r="LHX34" s="13"/>
      <c r="LHY34" s="13"/>
      <c r="LHZ34" s="14"/>
      <c r="LIA34" s="15"/>
      <c r="LIB34" s="13"/>
      <c r="LIC34" s="9"/>
      <c r="LID34" s="8"/>
      <c r="LIE34" s="8"/>
      <c r="LIF34" s="13"/>
      <c r="LIG34" s="13"/>
      <c r="LIH34" s="14"/>
      <c r="LII34" s="15"/>
      <c r="LIJ34" s="13"/>
      <c r="LIK34" s="9"/>
      <c r="LIL34" s="8"/>
      <c r="LIM34" s="8"/>
      <c r="LIN34" s="13"/>
      <c r="LIO34" s="13"/>
      <c r="LIP34" s="14"/>
      <c r="LIQ34" s="15"/>
      <c r="LIR34" s="13"/>
      <c r="LIS34" s="9"/>
      <c r="LIT34" s="8"/>
      <c r="LIU34" s="8"/>
      <c r="LIV34" s="13"/>
      <c r="LIW34" s="13"/>
      <c r="LIX34" s="14"/>
      <c r="LIY34" s="15"/>
      <c r="LIZ34" s="13"/>
      <c r="LJA34" s="9"/>
      <c r="LJB34" s="8"/>
      <c r="LJC34" s="8"/>
      <c r="LJD34" s="13"/>
      <c r="LJE34" s="13"/>
      <c r="LJF34" s="14"/>
      <c r="LJG34" s="15"/>
      <c r="LJH34" s="13"/>
      <c r="LJI34" s="9"/>
      <c r="LJJ34" s="8"/>
      <c r="LJK34" s="8"/>
      <c r="LJL34" s="13"/>
      <c r="LJM34" s="13"/>
      <c r="LJN34" s="14"/>
      <c r="LJO34" s="15"/>
      <c r="LJP34" s="13"/>
      <c r="LJQ34" s="9"/>
      <c r="LJR34" s="8"/>
      <c r="LJS34" s="8"/>
      <c r="LJT34" s="13"/>
      <c r="LJU34" s="13"/>
      <c r="LJV34" s="14"/>
      <c r="LJW34" s="15"/>
      <c r="LJX34" s="13"/>
      <c r="LJY34" s="9"/>
      <c r="LJZ34" s="8"/>
      <c r="LKA34" s="8"/>
      <c r="LKB34" s="13"/>
      <c r="LKC34" s="13"/>
      <c r="LKD34" s="14"/>
      <c r="LKE34" s="15"/>
      <c r="LKF34" s="13"/>
      <c r="LKG34" s="9"/>
      <c r="LKH34" s="8"/>
      <c r="LKI34" s="8"/>
      <c r="LKJ34" s="13"/>
      <c r="LKK34" s="13"/>
      <c r="LKL34" s="14"/>
      <c r="LKM34" s="15"/>
      <c r="LKN34" s="13"/>
      <c r="LKO34" s="9"/>
      <c r="LKP34" s="8"/>
      <c r="LKQ34" s="8"/>
      <c r="LKR34" s="13"/>
      <c r="LKS34" s="13"/>
      <c r="LKT34" s="14"/>
      <c r="LKU34" s="15"/>
      <c r="LKV34" s="13"/>
      <c r="LKW34" s="9"/>
      <c r="LKX34" s="8"/>
      <c r="LKY34" s="8"/>
      <c r="LKZ34" s="13"/>
      <c r="LLA34" s="13"/>
      <c r="LLB34" s="14"/>
      <c r="LLC34" s="15"/>
      <c r="LLD34" s="13"/>
      <c r="LLE34" s="9"/>
      <c r="LLF34" s="8"/>
      <c r="LLG34" s="8"/>
      <c r="LLH34" s="13"/>
      <c r="LLI34" s="13"/>
      <c r="LLJ34" s="14"/>
      <c r="LLK34" s="15"/>
      <c r="LLL34" s="13"/>
      <c r="LLM34" s="9"/>
      <c r="LLN34" s="8"/>
      <c r="LLO34" s="8"/>
      <c r="LLP34" s="13"/>
      <c r="LLQ34" s="13"/>
      <c r="LLR34" s="14"/>
      <c r="LLS34" s="15"/>
      <c r="LLT34" s="13"/>
      <c r="LLU34" s="9"/>
      <c r="LLV34" s="8"/>
      <c r="LLW34" s="8"/>
      <c r="LLX34" s="13"/>
      <c r="LLY34" s="13"/>
      <c r="LLZ34" s="14"/>
      <c r="LMA34" s="15"/>
      <c r="LMB34" s="13"/>
      <c r="LMC34" s="9"/>
      <c r="LMD34" s="8"/>
      <c r="LME34" s="8"/>
      <c r="LMF34" s="13"/>
      <c r="LMG34" s="13"/>
      <c r="LMH34" s="14"/>
      <c r="LMI34" s="15"/>
      <c r="LMJ34" s="13"/>
      <c r="LMK34" s="9"/>
      <c r="LML34" s="8"/>
      <c r="LMM34" s="8"/>
      <c r="LMN34" s="13"/>
      <c r="LMO34" s="13"/>
      <c r="LMP34" s="14"/>
      <c r="LMQ34" s="15"/>
      <c r="LMR34" s="13"/>
      <c r="LMS34" s="9"/>
      <c r="LMT34" s="8"/>
      <c r="LMU34" s="8"/>
      <c r="LMV34" s="13"/>
      <c r="LMW34" s="13"/>
      <c r="LMX34" s="14"/>
      <c r="LMY34" s="15"/>
      <c r="LMZ34" s="13"/>
      <c r="LNA34" s="9"/>
      <c r="LNB34" s="8"/>
      <c r="LNC34" s="8"/>
      <c r="LND34" s="13"/>
      <c r="LNE34" s="13"/>
      <c r="LNF34" s="14"/>
      <c r="LNG34" s="15"/>
      <c r="LNH34" s="13"/>
      <c r="LNI34" s="9"/>
      <c r="LNJ34" s="8"/>
      <c r="LNK34" s="8"/>
      <c r="LNL34" s="13"/>
      <c r="LNM34" s="13"/>
      <c r="LNN34" s="14"/>
      <c r="LNO34" s="15"/>
      <c r="LNP34" s="13"/>
      <c r="LNQ34" s="9"/>
      <c r="LNR34" s="8"/>
      <c r="LNS34" s="8"/>
      <c r="LNT34" s="13"/>
      <c r="LNU34" s="13"/>
      <c r="LNV34" s="14"/>
      <c r="LNW34" s="15"/>
      <c r="LNX34" s="13"/>
      <c r="LNY34" s="9"/>
      <c r="LNZ34" s="8"/>
      <c r="LOA34" s="8"/>
      <c r="LOB34" s="13"/>
      <c r="LOC34" s="13"/>
      <c r="LOD34" s="14"/>
      <c r="LOE34" s="15"/>
      <c r="LOF34" s="13"/>
      <c r="LOG34" s="9"/>
      <c r="LOH34" s="8"/>
      <c r="LOI34" s="8"/>
      <c r="LOJ34" s="13"/>
      <c r="LOK34" s="13"/>
      <c r="LOL34" s="14"/>
      <c r="LOM34" s="15"/>
      <c r="LON34" s="13"/>
      <c r="LOO34" s="9"/>
      <c r="LOP34" s="8"/>
      <c r="LOQ34" s="8"/>
      <c r="LOR34" s="13"/>
      <c r="LOS34" s="13"/>
      <c r="LOT34" s="14"/>
      <c r="LOU34" s="15"/>
      <c r="LOV34" s="13"/>
      <c r="LOW34" s="9"/>
      <c r="LOX34" s="8"/>
      <c r="LOY34" s="8"/>
      <c r="LOZ34" s="13"/>
      <c r="LPA34" s="13"/>
      <c r="LPB34" s="14"/>
      <c r="LPC34" s="15"/>
      <c r="LPD34" s="13"/>
      <c r="LPE34" s="9"/>
      <c r="LPF34" s="8"/>
      <c r="LPG34" s="8"/>
      <c r="LPH34" s="13"/>
      <c r="LPI34" s="13"/>
      <c r="LPJ34" s="14"/>
      <c r="LPK34" s="15"/>
      <c r="LPL34" s="13"/>
      <c r="LPM34" s="9"/>
      <c r="LPN34" s="8"/>
      <c r="LPO34" s="8"/>
      <c r="LPP34" s="13"/>
      <c r="LPQ34" s="13"/>
      <c r="LPR34" s="14"/>
      <c r="LPS34" s="15"/>
      <c r="LPT34" s="13"/>
      <c r="LPU34" s="9"/>
      <c r="LPV34" s="8"/>
      <c r="LPW34" s="8"/>
      <c r="LPX34" s="13"/>
      <c r="LPY34" s="13"/>
      <c r="LPZ34" s="14"/>
      <c r="LQA34" s="15"/>
      <c r="LQB34" s="13"/>
      <c r="LQC34" s="9"/>
      <c r="LQD34" s="8"/>
      <c r="LQE34" s="8"/>
      <c r="LQF34" s="13"/>
      <c r="LQG34" s="13"/>
      <c r="LQH34" s="14"/>
      <c r="LQI34" s="15"/>
      <c r="LQJ34" s="13"/>
      <c r="LQK34" s="9"/>
      <c r="LQL34" s="8"/>
      <c r="LQM34" s="8"/>
      <c r="LQN34" s="13"/>
      <c r="LQO34" s="13"/>
      <c r="LQP34" s="14"/>
      <c r="LQQ34" s="15"/>
      <c r="LQR34" s="13"/>
      <c r="LQS34" s="9"/>
      <c r="LQT34" s="8"/>
      <c r="LQU34" s="8"/>
      <c r="LQV34" s="13"/>
      <c r="LQW34" s="13"/>
      <c r="LQX34" s="14"/>
      <c r="LQY34" s="15"/>
      <c r="LQZ34" s="13"/>
      <c r="LRA34" s="9"/>
      <c r="LRB34" s="8"/>
      <c r="LRC34" s="8"/>
      <c r="LRD34" s="13"/>
      <c r="LRE34" s="13"/>
      <c r="LRF34" s="14"/>
      <c r="LRG34" s="15"/>
      <c r="LRH34" s="13"/>
      <c r="LRI34" s="9"/>
      <c r="LRJ34" s="8"/>
      <c r="LRK34" s="8"/>
      <c r="LRL34" s="13"/>
      <c r="LRM34" s="13"/>
      <c r="LRN34" s="14"/>
      <c r="LRO34" s="15"/>
      <c r="LRP34" s="13"/>
      <c r="LRQ34" s="9"/>
      <c r="LRR34" s="8"/>
      <c r="LRS34" s="8"/>
      <c r="LRT34" s="13"/>
      <c r="LRU34" s="13"/>
      <c r="LRV34" s="14"/>
      <c r="LRW34" s="15"/>
      <c r="LRX34" s="13"/>
      <c r="LRY34" s="9"/>
      <c r="LRZ34" s="8"/>
      <c r="LSA34" s="8"/>
      <c r="LSB34" s="13"/>
      <c r="LSC34" s="13"/>
      <c r="LSD34" s="14"/>
      <c r="LSE34" s="15"/>
      <c r="LSF34" s="13"/>
      <c r="LSG34" s="9"/>
      <c r="LSH34" s="8"/>
      <c r="LSI34" s="8"/>
      <c r="LSJ34" s="13"/>
      <c r="LSK34" s="13"/>
      <c r="LSL34" s="14"/>
      <c r="LSM34" s="15"/>
      <c r="LSN34" s="13"/>
      <c r="LSO34" s="9"/>
      <c r="LSP34" s="8"/>
      <c r="LSQ34" s="8"/>
      <c r="LSR34" s="13"/>
      <c r="LSS34" s="13"/>
      <c r="LST34" s="14"/>
      <c r="LSU34" s="15"/>
      <c r="LSV34" s="13"/>
      <c r="LSW34" s="9"/>
      <c r="LSX34" s="8"/>
      <c r="LSY34" s="8"/>
      <c r="LSZ34" s="13"/>
      <c r="LTA34" s="13"/>
      <c r="LTB34" s="14"/>
      <c r="LTC34" s="15"/>
      <c r="LTD34" s="13"/>
      <c r="LTE34" s="9"/>
      <c r="LTF34" s="8"/>
      <c r="LTG34" s="8"/>
      <c r="LTH34" s="13"/>
      <c r="LTI34" s="13"/>
      <c r="LTJ34" s="14"/>
      <c r="LTK34" s="15"/>
      <c r="LTL34" s="13"/>
      <c r="LTM34" s="9"/>
      <c r="LTN34" s="8"/>
      <c r="LTO34" s="8"/>
      <c r="LTP34" s="13"/>
      <c r="LTQ34" s="13"/>
      <c r="LTR34" s="14"/>
      <c r="LTS34" s="15"/>
      <c r="LTT34" s="13"/>
      <c r="LTU34" s="9"/>
      <c r="LTV34" s="8"/>
      <c r="LTW34" s="8"/>
      <c r="LTX34" s="13"/>
      <c r="LTY34" s="13"/>
      <c r="LTZ34" s="14"/>
      <c r="LUA34" s="15"/>
      <c r="LUB34" s="13"/>
      <c r="LUC34" s="9"/>
      <c r="LUD34" s="8"/>
      <c r="LUE34" s="8"/>
      <c r="LUF34" s="13"/>
      <c r="LUG34" s="13"/>
      <c r="LUH34" s="14"/>
      <c r="LUI34" s="15"/>
      <c r="LUJ34" s="13"/>
      <c r="LUK34" s="9"/>
      <c r="LUL34" s="8"/>
      <c r="LUM34" s="8"/>
      <c r="LUN34" s="13"/>
      <c r="LUO34" s="13"/>
      <c r="LUP34" s="14"/>
      <c r="LUQ34" s="15"/>
      <c r="LUR34" s="13"/>
      <c r="LUS34" s="9"/>
      <c r="LUT34" s="8"/>
      <c r="LUU34" s="8"/>
      <c r="LUV34" s="13"/>
      <c r="LUW34" s="13"/>
      <c r="LUX34" s="14"/>
      <c r="LUY34" s="15"/>
      <c r="LUZ34" s="13"/>
      <c r="LVA34" s="9"/>
      <c r="LVB34" s="8"/>
      <c r="LVC34" s="8"/>
      <c r="LVD34" s="13"/>
      <c r="LVE34" s="13"/>
      <c r="LVF34" s="14"/>
      <c r="LVG34" s="15"/>
      <c r="LVH34" s="13"/>
      <c r="LVI34" s="9"/>
      <c r="LVJ34" s="8"/>
      <c r="LVK34" s="8"/>
      <c r="LVL34" s="13"/>
      <c r="LVM34" s="13"/>
      <c r="LVN34" s="14"/>
      <c r="LVO34" s="15"/>
      <c r="LVP34" s="13"/>
      <c r="LVQ34" s="9"/>
      <c r="LVR34" s="8"/>
      <c r="LVS34" s="8"/>
      <c r="LVT34" s="13"/>
      <c r="LVU34" s="13"/>
      <c r="LVV34" s="14"/>
      <c r="LVW34" s="15"/>
      <c r="LVX34" s="13"/>
      <c r="LVY34" s="9"/>
      <c r="LVZ34" s="8"/>
      <c r="LWA34" s="8"/>
      <c r="LWB34" s="13"/>
      <c r="LWC34" s="13"/>
      <c r="LWD34" s="14"/>
      <c r="LWE34" s="15"/>
      <c r="LWF34" s="13"/>
      <c r="LWG34" s="9"/>
      <c r="LWH34" s="8"/>
      <c r="LWI34" s="8"/>
      <c r="LWJ34" s="13"/>
      <c r="LWK34" s="13"/>
      <c r="LWL34" s="14"/>
      <c r="LWM34" s="15"/>
      <c r="LWN34" s="13"/>
      <c r="LWO34" s="9"/>
      <c r="LWP34" s="8"/>
      <c r="LWQ34" s="8"/>
      <c r="LWR34" s="13"/>
      <c r="LWS34" s="13"/>
      <c r="LWT34" s="14"/>
      <c r="LWU34" s="15"/>
      <c r="LWV34" s="13"/>
      <c r="LWW34" s="9"/>
      <c r="LWX34" s="8"/>
      <c r="LWY34" s="8"/>
      <c r="LWZ34" s="13"/>
      <c r="LXA34" s="13"/>
      <c r="LXB34" s="14"/>
      <c r="LXC34" s="15"/>
      <c r="LXD34" s="13"/>
      <c r="LXE34" s="9"/>
      <c r="LXF34" s="8"/>
      <c r="LXG34" s="8"/>
      <c r="LXH34" s="13"/>
      <c r="LXI34" s="13"/>
      <c r="LXJ34" s="14"/>
      <c r="LXK34" s="15"/>
      <c r="LXL34" s="13"/>
      <c r="LXM34" s="9"/>
      <c r="LXN34" s="8"/>
      <c r="LXO34" s="8"/>
      <c r="LXP34" s="13"/>
      <c r="LXQ34" s="13"/>
      <c r="LXR34" s="14"/>
      <c r="LXS34" s="15"/>
      <c r="LXT34" s="13"/>
      <c r="LXU34" s="9"/>
      <c r="LXV34" s="8"/>
      <c r="LXW34" s="8"/>
      <c r="LXX34" s="13"/>
      <c r="LXY34" s="13"/>
      <c r="LXZ34" s="14"/>
      <c r="LYA34" s="15"/>
      <c r="LYB34" s="13"/>
      <c r="LYC34" s="9"/>
      <c r="LYD34" s="8"/>
      <c r="LYE34" s="8"/>
      <c r="LYF34" s="13"/>
      <c r="LYG34" s="13"/>
      <c r="LYH34" s="14"/>
      <c r="LYI34" s="15"/>
      <c r="LYJ34" s="13"/>
      <c r="LYK34" s="9"/>
      <c r="LYL34" s="8"/>
      <c r="LYM34" s="8"/>
      <c r="LYN34" s="13"/>
      <c r="LYO34" s="13"/>
      <c r="LYP34" s="14"/>
      <c r="LYQ34" s="15"/>
      <c r="LYR34" s="13"/>
      <c r="LYS34" s="9"/>
      <c r="LYT34" s="8"/>
      <c r="LYU34" s="8"/>
      <c r="LYV34" s="13"/>
      <c r="LYW34" s="13"/>
      <c r="LYX34" s="14"/>
      <c r="LYY34" s="15"/>
      <c r="LYZ34" s="13"/>
      <c r="LZA34" s="9"/>
      <c r="LZB34" s="8"/>
      <c r="LZC34" s="8"/>
      <c r="LZD34" s="13"/>
      <c r="LZE34" s="13"/>
      <c r="LZF34" s="14"/>
      <c r="LZG34" s="15"/>
      <c r="LZH34" s="13"/>
      <c r="LZI34" s="9"/>
      <c r="LZJ34" s="8"/>
      <c r="LZK34" s="8"/>
      <c r="LZL34" s="13"/>
      <c r="LZM34" s="13"/>
      <c r="LZN34" s="14"/>
      <c r="LZO34" s="15"/>
      <c r="LZP34" s="13"/>
      <c r="LZQ34" s="9"/>
      <c r="LZR34" s="8"/>
      <c r="LZS34" s="8"/>
      <c r="LZT34" s="13"/>
      <c r="LZU34" s="13"/>
      <c r="LZV34" s="14"/>
      <c r="LZW34" s="15"/>
      <c r="LZX34" s="13"/>
      <c r="LZY34" s="9"/>
      <c r="LZZ34" s="8"/>
      <c r="MAA34" s="8"/>
      <c r="MAB34" s="13"/>
      <c r="MAC34" s="13"/>
      <c r="MAD34" s="14"/>
      <c r="MAE34" s="15"/>
      <c r="MAF34" s="13"/>
      <c r="MAG34" s="9"/>
      <c r="MAH34" s="8"/>
      <c r="MAI34" s="8"/>
      <c r="MAJ34" s="13"/>
      <c r="MAK34" s="13"/>
      <c r="MAL34" s="14"/>
      <c r="MAM34" s="15"/>
      <c r="MAN34" s="13"/>
      <c r="MAO34" s="9"/>
      <c r="MAP34" s="8"/>
      <c r="MAQ34" s="8"/>
      <c r="MAR34" s="13"/>
      <c r="MAS34" s="13"/>
      <c r="MAT34" s="14"/>
      <c r="MAU34" s="15"/>
      <c r="MAV34" s="13"/>
      <c r="MAW34" s="9"/>
      <c r="MAX34" s="8"/>
      <c r="MAY34" s="8"/>
      <c r="MAZ34" s="13"/>
      <c r="MBA34" s="13"/>
      <c r="MBB34" s="14"/>
      <c r="MBC34" s="15"/>
      <c r="MBD34" s="13"/>
      <c r="MBE34" s="9"/>
      <c r="MBF34" s="8"/>
      <c r="MBG34" s="8"/>
      <c r="MBH34" s="13"/>
      <c r="MBI34" s="13"/>
      <c r="MBJ34" s="14"/>
      <c r="MBK34" s="15"/>
      <c r="MBL34" s="13"/>
      <c r="MBM34" s="9"/>
      <c r="MBN34" s="8"/>
      <c r="MBO34" s="8"/>
      <c r="MBP34" s="13"/>
      <c r="MBQ34" s="13"/>
      <c r="MBR34" s="14"/>
      <c r="MBS34" s="15"/>
      <c r="MBT34" s="13"/>
      <c r="MBU34" s="9"/>
      <c r="MBV34" s="8"/>
      <c r="MBW34" s="8"/>
      <c r="MBX34" s="13"/>
      <c r="MBY34" s="13"/>
      <c r="MBZ34" s="14"/>
      <c r="MCA34" s="15"/>
      <c r="MCB34" s="13"/>
      <c r="MCC34" s="9"/>
      <c r="MCD34" s="8"/>
      <c r="MCE34" s="8"/>
      <c r="MCF34" s="13"/>
      <c r="MCG34" s="13"/>
      <c r="MCH34" s="14"/>
      <c r="MCI34" s="15"/>
      <c r="MCJ34" s="13"/>
      <c r="MCK34" s="9"/>
      <c r="MCL34" s="8"/>
      <c r="MCM34" s="8"/>
      <c r="MCN34" s="13"/>
      <c r="MCO34" s="13"/>
      <c r="MCP34" s="14"/>
      <c r="MCQ34" s="15"/>
      <c r="MCR34" s="13"/>
      <c r="MCS34" s="9"/>
      <c r="MCT34" s="8"/>
      <c r="MCU34" s="8"/>
      <c r="MCV34" s="13"/>
      <c r="MCW34" s="13"/>
      <c r="MCX34" s="14"/>
      <c r="MCY34" s="15"/>
      <c r="MCZ34" s="13"/>
      <c r="MDA34" s="9"/>
      <c r="MDB34" s="8"/>
      <c r="MDC34" s="8"/>
      <c r="MDD34" s="13"/>
      <c r="MDE34" s="13"/>
      <c r="MDF34" s="14"/>
      <c r="MDG34" s="15"/>
      <c r="MDH34" s="13"/>
      <c r="MDI34" s="9"/>
      <c r="MDJ34" s="8"/>
      <c r="MDK34" s="8"/>
      <c r="MDL34" s="13"/>
      <c r="MDM34" s="13"/>
      <c r="MDN34" s="14"/>
      <c r="MDO34" s="15"/>
      <c r="MDP34" s="13"/>
      <c r="MDQ34" s="9"/>
      <c r="MDR34" s="8"/>
      <c r="MDS34" s="8"/>
      <c r="MDT34" s="13"/>
      <c r="MDU34" s="13"/>
      <c r="MDV34" s="14"/>
      <c r="MDW34" s="15"/>
      <c r="MDX34" s="13"/>
      <c r="MDY34" s="9"/>
      <c r="MDZ34" s="8"/>
      <c r="MEA34" s="8"/>
      <c r="MEB34" s="13"/>
      <c r="MEC34" s="13"/>
      <c r="MED34" s="14"/>
      <c r="MEE34" s="15"/>
      <c r="MEF34" s="13"/>
      <c r="MEG34" s="9"/>
      <c r="MEH34" s="8"/>
      <c r="MEI34" s="8"/>
      <c r="MEJ34" s="13"/>
      <c r="MEK34" s="13"/>
      <c r="MEL34" s="14"/>
      <c r="MEM34" s="15"/>
      <c r="MEN34" s="13"/>
      <c r="MEO34" s="9"/>
      <c r="MEP34" s="8"/>
      <c r="MEQ34" s="8"/>
      <c r="MER34" s="13"/>
      <c r="MES34" s="13"/>
      <c r="MET34" s="14"/>
      <c r="MEU34" s="15"/>
      <c r="MEV34" s="13"/>
      <c r="MEW34" s="9"/>
      <c r="MEX34" s="8"/>
      <c r="MEY34" s="8"/>
      <c r="MEZ34" s="13"/>
      <c r="MFA34" s="13"/>
      <c r="MFB34" s="14"/>
      <c r="MFC34" s="15"/>
      <c r="MFD34" s="13"/>
      <c r="MFE34" s="9"/>
      <c r="MFF34" s="8"/>
      <c r="MFG34" s="8"/>
      <c r="MFH34" s="13"/>
      <c r="MFI34" s="13"/>
      <c r="MFJ34" s="14"/>
      <c r="MFK34" s="15"/>
      <c r="MFL34" s="13"/>
      <c r="MFM34" s="9"/>
      <c r="MFN34" s="8"/>
      <c r="MFO34" s="8"/>
      <c r="MFP34" s="13"/>
      <c r="MFQ34" s="13"/>
      <c r="MFR34" s="14"/>
      <c r="MFS34" s="15"/>
      <c r="MFT34" s="13"/>
      <c r="MFU34" s="9"/>
      <c r="MFV34" s="8"/>
      <c r="MFW34" s="8"/>
      <c r="MFX34" s="13"/>
      <c r="MFY34" s="13"/>
      <c r="MFZ34" s="14"/>
      <c r="MGA34" s="15"/>
      <c r="MGB34" s="13"/>
      <c r="MGC34" s="9"/>
      <c r="MGD34" s="8"/>
      <c r="MGE34" s="8"/>
      <c r="MGF34" s="13"/>
      <c r="MGG34" s="13"/>
      <c r="MGH34" s="14"/>
      <c r="MGI34" s="15"/>
      <c r="MGJ34" s="13"/>
      <c r="MGK34" s="9"/>
      <c r="MGL34" s="8"/>
      <c r="MGM34" s="8"/>
      <c r="MGN34" s="13"/>
      <c r="MGO34" s="13"/>
      <c r="MGP34" s="14"/>
      <c r="MGQ34" s="15"/>
      <c r="MGR34" s="13"/>
      <c r="MGS34" s="9"/>
      <c r="MGT34" s="8"/>
      <c r="MGU34" s="8"/>
      <c r="MGV34" s="13"/>
      <c r="MGW34" s="13"/>
      <c r="MGX34" s="14"/>
      <c r="MGY34" s="15"/>
      <c r="MGZ34" s="13"/>
      <c r="MHA34" s="9"/>
      <c r="MHB34" s="8"/>
      <c r="MHC34" s="8"/>
      <c r="MHD34" s="13"/>
      <c r="MHE34" s="13"/>
      <c r="MHF34" s="14"/>
      <c r="MHG34" s="15"/>
      <c r="MHH34" s="13"/>
      <c r="MHI34" s="9"/>
      <c r="MHJ34" s="8"/>
      <c r="MHK34" s="8"/>
      <c r="MHL34" s="13"/>
      <c r="MHM34" s="13"/>
      <c r="MHN34" s="14"/>
      <c r="MHO34" s="15"/>
      <c r="MHP34" s="13"/>
      <c r="MHQ34" s="9"/>
      <c r="MHR34" s="8"/>
      <c r="MHS34" s="8"/>
      <c r="MHT34" s="13"/>
      <c r="MHU34" s="13"/>
      <c r="MHV34" s="14"/>
      <c r="MHW34" s="15"/>
      <c r="MHX34" s="13"/>
      <c r="MHY34" s="9"/>
      <c r="MHZ34" s="8"/>
      <c r="MIA34" s="8"/>
      <c r="MIB34" s="13"/>
      <c r="MIC34" s="13"/>
      <c r="MID34" s="14"/>
      <c r="MIE34" s="15"/>
      <c r="MIF34" s="13"/>
      <c r="MIG34" s="9"/>
      <c r="MIH34" s="8"/>
      <c r="MII34" s="8"/>
      <c r="MIJ34" s="13"/>
      <c r="MIK34" s="13"/>
      <c r="MIL34" s="14"/>
      <c r="MIM34" s="15"/>
      <c r="MIN34" s="13"/>
      <c r="MIO34" s="9"/>
      <c r="MIP34" s="8"/>
      <c r="MIQ34" s="8"/>
      <c r="MIR34" s="13"/>
      <c r="MIS34" s="13"/>
      <c r="MIT34" s="14"/>
      <c r="MIU34" s="15"/>
      <c r="MIV34" s="13"/>
      <c r="MIW34" s="9"/>
      <c r="MIX34" s="8"/>
      <c r="MIY34" s="8"/>
      <c r="MIZ34" s="13"/>
      <c r="MJA34" s="13"/>
      <c r="MJB34" s="14"/>
      <c r="MJC34" s="15"/>
      <c r="MJD34" s="13"/>
      <c r="MJE34" s="9"/>
      <c r="MJF34" s="8"/>
      <c r="MJG34" s="8"/>
      <c r="MJH34" s="13"/>
      <c r="MJI34" s="13"/>
      <c r="MJJ34" s="14"/>
      <c r="MJK34" s="15"/>
      <c r="MJL34" s="13"/>
      <c r="MJM34" s="9"/>
      <c r="MJN34" s="8"/>
      <c r="MJO34" s="8"/>
      <c r="MJP34" s="13"/>
      <c r="MJQ34" s="13"/>
      <c r="MJR34" s="14"/>
      <c r="MJS34" s="15"/>
      <c r="MJT34" s="13"/>
      <c r="MJU34" s="9"/>
      <c r="MJV34" s="8"/>
      <c r="MJW34" s="8"/>
      <c r="MJX34" s="13"/>
      <c r="MJY34" s="13"/>
      <c r="MJZ34" s="14"/>
      <c r="MKA34" s="15"/>
      <c r="MKB34" s="13"/>
      <c r="MKC34" s="9"/>
      <c r="MKD34" s="8"/>
      <c r="MKE34" s="8"/>
      <c r="MKF34" s="13"/>
      <c r="MKG34" s="13"/>
      <c r="MKH34" s="14"/>
      <c r="MKI34" s="15"/>
      <c r="MKJ34" s="13"/>
      <c r="MKK34" s="9"/>
      <c r="MKL34" s="8"/>
      <c r="MKM34" s="8"/>
      <c r="MKN34" s="13"/>
      <c r="MKO34" s="13"/>
      <c r="MKP34" s="14"/>
      <c r="MKQ34" s="15"/>
      <c r="MKR34" s="13"/>
      <c r="MKS34" s="9"/>
      <c r="MKT34" s="8"/>
      <c r="MKU34" s="8"/>
      <c r="MKV34" s="13"/>
      <c r="MKW34" s="13"/>
      <c r="MKX34" s="14"/>
      <c r="MKY34" s="15"/>
      <c r="MKZ34" s="13"/>
      <c r="MLA34" s="9"/>
      <c r="MLB34" s="8"/>
      <c r="MLC34" s="8"/>
      <c r="MLD34" s="13"/>
      <c r="MLE34" s="13"/>
      <c r="MLF34" s="14"/>
      <c r="MLG34" s="15"/>
      <c r="MLH34" s="13"/>
      <c r="MLI34" s="9"/>
      <c r="MLJ34" s="8"/>
      <c r="MLK34" s="8"/>
      <c r="MLL34" s="13"/>
      <c r="MLM34" s="13"/>
      <c r="MLN34" s="14"/>
      <c r="MLO34" s="15"/>
      <c r="MLP34" s="13"/>
      <c r="MLQ34" s="9"/>
      <c r="MLR34" s="8"/>
      <c r="MLS34" s="8"/>
      <c r="MLT34" s="13"/>
      <c r="MLU34" s="13"/>
      <c r="MLV34" s="14"/>
      <c r="MLW34" s="15"/>
      <c r="MLX34" s="13"/>
      <c r="MLY34" s="9"/>
      <c r="MLZ34" s="8"/>
      <c r="MMA34" s="8"/>
      <c r="MMB34" s="13"/>
      <c r="MMC34" s="13"/>
      <c r="MMD34" s="14"/>
      <c r="MME34" s="15"/>
      <c r="MMF34" s="13"/>
      <c r="MMG34" s="9"/>
      <c r="MMH34" s="8"/>
      <c r="MMI34" s="8"/>
      <c r="MMJ34" s="13"/>
      <c r="MMK34" s="13"/>
      <c r="MML34" s="14"/>
      <c r="MMM34" s="15"/>
      <c r="MMN34" s="13"/>
      <c r="MMO34" s="9"/>
      <c r="MMP34" s="8"/>
      <c r="MMQ34" s="8"/>
      <c r="MMR34" s="13"/>
      <c r="MMS34" s="13"/>
      <c r="MMT34" s="14"/>
      <c r="MMU34" s="15"/>
      <c r="MMV34" s="13"/>
      <c r="MMW34" s="9"/>
      <c r="MMX34" s="8"/>
      <c r="MMY34" s="8"/>
      <c r="MMZ34" s="13"/>
      <c r="MNA34" s="13"/>
      <c r="MNB34" s="14"/>
      <c r="MNC34" s="15"/>
      <c r="MND34" s="13"/>
      <c r="MNE34" s="9"/>
      <c r="MNF34" s="8"/>
      <c r="MNG34" s="8"/>
      <c r="MNH34" s="13"/>
      <c r="MNI34" s="13"/>
      <c r="MNJ34" s="14"/>
      <c r="MNK34" s="15"/>
      <c r="MNL34" s="13"/>
      <c r="MNM34" s="9"/>
      <c r="MNN34" s="8"/>
      <c r="MNO34" s="8"/>
      <c r="MNP34" s="13"/>
      <c r="MNQ34" s="13"/>
      <c r="MNR34" s="14"/>
      <c r="MNS34" s="15"/>
      <c r="MNT34" s="13"/>
      <c r="MNU34" s="9"/>
      <c r="MNV34" s="8"/>
      <c r="MNW34" s="8"/>
      <c r="MNX34" s="13"/>
      <c r="MNY34" s="13"/>
      <c r="MNZ34" s="14"/>
      <c r="MOA34" s="15"/>
      <c r="MOB34" s="13"/>
      <c r="MOC34" s="9"/>
      <c r="MOD34" s="8"/>
      <c r="MOE34" s="8"/>
      <c r="MOF34" s="13"/>
      <c r="MOG34" s="13"/>
      <c r="MOH34" s="14"/>
      <c r="MOI34" s="15"/>
      <c r="MOJ34" s="13"/>
      <c r="MOK34" s="9"/>
      <c r="MOL34" s="8"/>
      <c r="MOM34" s="8"/>
      <c r="MON34" s="13"/>
      <c r="MOO34" s="13"/>
      <c r="MOP34" s="14"/>
      <c r="MOQ34" s="15"/>
      <c r="MOR34" s="13"/>
      <c r="MOS34" s="9"/>
      <c r="MOT34" s="8"/>
      <c r="MOU34" s="8"/>
      <c r="MOV34" s="13"/>
      <c r="MOW34" s="13"/>
      <c r="MOX34" s="14"/>
      <c r="MOY34" s="15"/>
      <c r="MOZ34" s="13"/>
      <c r="MPA34" s="9"/>
      <c r="MPB34" s="8"/>
      <c r="MPC34" s="8"/>
      <c r="MPD34" s="13"/>
      <c r="MPE34" s="13"/>
      <c r="MPF34" s="14"/>
      <c r="MPG34" s="15"/>
      <c r="MPH34" s="13"/>
      <c r="MPI34" s="9"/>
      <c r="MPJ34" s="8"/>
      <c r="MPK34" s="8"/>
      <c r="MPL34" s="13"/>
      <c r="MPM34" s="13"/>
      <c r="MPN34" s="14"/>
      <c r="MPO34" s="15"/>
      <c r="MPP34" s="13"/>
      <c r="MPQ34" s="9"/>
      <c r="MPR34" s="8"/>
      <c r="MPS34" s="8"/>
      <c r="MPT34" s="13"/>
      <c r="MPU34" s="13"/>
      <c r="MPV34" s="14"/>
      <c r="MPW34" s="15"/>
      <c r="MPX34" s="13"/>
      <c r="MPY34" s="9"/>
      <c r="MPZ34" s="8"/>
      <c r="MQA34" s="8"/>
      <c r="MQB34" s="13"/>
      <c r="MQC34" s="13"/>
      <c r="MQD34" s="14"/>
      <c r="MQE34" s="15"/>
      <c r="MQF34" s="13"/>
      <c r="MQG34" s="9"/>
      <c r="MQH34" s="8"/>
      <c r="MQI34" s="8"/>
      <c r="MQJ34" s="13"/>
      <c r="MQK34" s="13"/>
      <c r="MQL34" s="14"/>
      <c r="MQM34" s="15"/>
      <c r="MQN34" s="13"/>
      <c r="MQO34" s="9"/>
      <c r="MQP34" s="8"/>
      <c r="MQQ34" s="8"/>
      <c r="MQR34" s="13"/>
      <c r="MQS34" s="13"/>
      <c r="MQT34" s="14"/>
      <c r="MQU34" s="15"/>
      <c r="MQV34" s="13"/>
      <c r="MQW34" s="9"/>
      <c r="MQX34" s="8"/>
      <c r="MQY34" s="8"/>
      <c r="MQZ34" s="13"/>
      <c r="MRA34" s="13"/>
      <c r="MRB34" s="14"/>
      <c r="MRC34" s="15"/>
      <c r="MRD34" s="13"/>
      <c r="MRE34" s="9"/>
      <c r="MRF34" s="8"/>
      <c r="MRG34" s="8"/>
      <c r="MRH34" s="13"/>
      <c r="MRI34" s="13"/>
      <c r="MRJ34" s="14"/>
      <c r="MRK34" s="15"/>
      <c r="MRL34" s="13"/>
      <c r="MRM34" s="9"/>
      <c r="MRN34" s="8"/>
      <c r="MRO34" s="8"/>
      <c r="MRP34" s="13"/>
      <c r="MRQ34" s="13"/>
      <c r="MRR34" s="14"/>
      <c r="MRS34" s="15"/>
      <c r="MRT34" s="13"/>
      <c r="MRU34" s="9"/>
      <c r="MRV34" s="8"/>
      <c r="MRW34" s="8"/>
      <c r="MRX34" s="13"/>
      <c r="MRY34" s="13"/>
      <c r="MRZ34" s="14"/>
      <c r="MSA34" s="15"/>
      <c r="MSB34" s="13"/>
      <c r="MSC34" s="9"/>
      <c r="MSD34" s="8"/>
      <c r="MSE34" s="8"/>
      <c r="MSF34" s="13"/>
      <c r="MSG34" s="13"/>
      <c r="MSH34" s="14"/>
      <c r="MSI34" s="15"/>
      <c r="MSJ34" s="13"/>
      <c r="MSK34" s="9"/>
      <c r="MSL34" s="8"/>
      <c r="MSM34" s="8"/>
      <c r="MSN34" s="13"/>
      <c r="MSO34" s="13"/>
      <c r="MSP34" s="14"/>
      <c r="MSQ34" s="15"/>
      <c r="MSR34" s="13"/>
      <c r="MSS34" s="9"/>
      <c r="MST34" s="8"/>
      <c r="MSU34" s="8"/>
      <c r="MSV34" s="13"/>
      <c r="MSW34" s="13"/>
      <c r="MSX34" s="14"/>
      <c r="MSY34" s="15"/>
      <c r="MSZ34" s="13"/>
      <c r="MTA34" s="9"/>
      <c r="MTB34" s="8"/>
      <c r="MTC34" s="8"/>
      <c r="MTD34" s="13"/>
      <c r="MTE34" s="13"/>
      <c r="MTF34" s="14"/>
      <c r="MTG34" s="15"/>
      <c r="MTH34" s="13"/>
      <c r="MTI34" s="9"/>
      <c r="MTJ34" s="8"/>
      <c r="MTK34" s="8"/>
      <c r="MTL34" s="13"/>
      <c r="MTM34" s="13"/>
      <c r="MTN34" s="14"/>
      <c r="MTO34" s="15"/>
      <c r="MTP34" s="13"/>
      <c r="MTQ34" s="9"/>
      <c r="MTR34" s="8"/>
      <c r="MTS34" s="8"/>
      <c r="MTT34" s="13"/>
      <c r="MTU34" s="13"/>
      <c r="MTV34" s="14"/>
      <c r="MTW34" s="15"/>
      <c r="MTX34" s="13"/>
      <c r="MTY34" s="9"/>
      <c r="MTZ34" s="8"/>
      <c r="MUA34" s="8"/>
      <c r="MUB34" s="13"/>
      <c r="MUC34" s="13"/>
      <c r="MUD34" s="14"/>
      <c r="MUE34" s="15"/>
      <c r="MUF34" s="13"/>
      <c r="MUG34" s="9"/>
      <c r="MUH34" s="8"/>
      <c r="MUI34" s="8"/>
      <c r="MUJ34" s="13"/>
      <c r="MUK34" s="13"/>
      <c r="MUL34" s="14"/>
      <c r="MUM34" s="15"/>
      <c r="MUN34" s="13"/>
      <c r="MUO34" s="9"/>
      <c r="MUP34" s="8"/>
      <c r="MUQ34" s="8"/>
      <c r="MUR34" s="13"/>
      <c r="MUS34" s="13"/>
      <c r="MUT34" s="14"/>
      <c r="MUU34" s="15"/>
      <c r="MUV34" s="13"/>
      <c r="MUW34" s="9"/>
      <c r="MUX34" s="8"/>
      <c r="MUY34" s="8"/>
      <c r="MUZ34" s="13"/>
      <c r="MVA34" s="13"/>
      <c r="MVB34" s="14"/>
      <c r="MVC34" s="15"/>
      <c r="MVD34" s="13"/>
      <c r="MVE34" s="9"/>
      <c r="MVF34" s="8"/>
      <c r="MVG34" s="8"/>
      <c r="MVH34" s="13"/>
      <c r="MVI34" s="13"/>
      <c r="MVJ34" s="14"/>
      <c r="MVK34" s="15"/>
      <c r="MVL34" s="13"/>
      <c r="MVM34" s="9"/>
      <c r="MVN34" s="8"/>
      <c r="MVO34" s="8"/>
      <c r="MVP34" s="13"/>
      <c r="MVQ34" s="13"/>
      <c r="MVR34" s="14"/>
      <c r="MVS34" s="15"/>
      <c r="MVT34" s="13"/>
      <c r="MVU34" s="9"/>
      <c r="MVV34" s="8"/>
      <c r="MVW34" s="8"/>
      <c r="MVX34" s="13"/>
      <c r="MVY34" s="13"/>
      <c r="MVZ34" s="14"/>
      <c r="MWA34" s="15"/>
      <c r="MWB34" s="13"/>
      <c r="MWC34" s="9"/>
      <c r="MWD34" s="8"/>
      <c r="MWE34" s="8"/>
      <c r="MWF34" s="13"/>
      <c r="MWG34" s="13"/>
      <c r="MWH34" s="14"/>
      <c r="MWI34" s="15"/>
      <c r="MWJ34" s="13"/>
      <c r="MWK34" s="9"/>
      <c r="MWL34" s="8"/>
      <c r="MWM34" s="8"/>
      <c r="MWN34" s="13"/>
      <c r="MWO34" s="13"/>
      <c r="MWP34" s="14"/>
      <c r="MWQ34" s="15"/>
      <c r="MWR34" s="13"/>
      <c r="MWS34" s="9"/>
      <c r="MWT34" s="8"/>
      <c r="MWU34" s="8"/>
      <c r="MWV34" s="13"/>
      <c r="MWW34" s="13"/>
      <c r="MWX34" s="14"/>
      <c r="MWY34" s="15"/>
      <c r="MWZ34" s="13"/>
      <c r="MXA34" s="9"/>
      <c r="MXB34" s="8"/>
      <c r="MXC34" s="8"/>
      <c r="MXD34" s="13"/>
      <c r="MXE34" s="13"/>
      <c r="MXF34" s="14"/>
      <c r="MXG34" s="15"/>
      <c r="MXH34" s="13"/>
      <c r="MXI34" s="9"/>
      <c r="MXJ34" s="8"/>
      <c r="MXK34" s="8"/>
      <c r="MXL34" s="13"/>
      <c r="MXM34" s="13"/>
      <c r="MXN34" s="14"/>
      <c r="MXO34" s="15"/>
      <c r="MXP34" s="13"/>
      <c r="MXQ34" s="9"/>
      <c r="MXR34" s="8"/>
      <c r="MXS34" s="8"/>
      <c r="MXT34" s="13"/>
      <c r="MXU34" s="13"/>
      <c r="MXV34" s="14"/>
      <c r="MXW34" s="15"/>
      <c r="MXX34" s="13"/>
      <c r="MXY34" s="9"/>
      <c r="MXZ34" s="8"/>
      <c r="MYA34" s="8"/>
      <c r="MYB34" s="13"/>
      <c r="MYC34" s="13"/>
      <c r="MYD34" s="14"/>
      <c r="MYE34" s="15"/>
      <c r="MYF34" s="13"/>
      <c r="MYG34" s="9"/>
      <c r="MYH34" s="8"/>
      <c r="MYI34" s="8"/>
      <c r="MYJ34" s="13"/>
      <c r="MYK34" s="13"/>
      <c r="MYL34" s="14"/>
      <c r="MYM34" s="15"/>
      <c r="MYN34" s="13"/>
      <c r="MYO34" s="9"/>
      <c r="MYP34" s="8"/>
      <c r="MYQ34" s="8"/>
      <c r="MYR34" s="13"/>
      <c r="MYS34" s="13"/>
      <c r="MYT34" s="14"/>
      <c r="MYU34" s="15"/>
      <c r="MYV34" s="13"/>
      <c r="MYW34" s="9"/>
      <c r="MYX34" s="8"/>
      <c r="MYY34" s="8"/>
      <c r="MYZ34" s="13"/>
      <c r="MZA34" s="13"/>
      <c r="MZB34" s="14"/>
      <c r="MZC34" s="15"/>
      <c r="MZD34" s="13"/>
      <c r="MZE34" s="9"/>
      <c r="MZF34" s="8"/>
      <c r="MZG34" s="8"/>
      <c r="MZH34" s="13"/>
      <c r="MZI34" s="13"/>
      <c r="MZJ34" s="14"/>
      <c r="MZK34" s="15"/>
      <c r="MZL34" s="13"/>
      <c r="MZM34" s="9"/>
      <c r="MZN34" s="8"/>
      <c r="MZO34" s="8"/>
      <c r="MZP34" s="13"/>
      <c r="MZQ34" s="13"/>
      <c r="MZR34" s="14"/>
      <c r="MZS34" s="15"/>
      <c r="MZT34" s="13"/>
      <c r="MZU34" s="9"/>
      <c r="MZV34" s="8"/>
      <c r="MZW34" s="8"/>
      <c r="MZX34" s="13"/>
      <c r="MZY34" s="13"/>
      <c r="MZZ34" s="14"/>
      <c r="NAA34" s="15"/>
      <c r="NAB34" s="13"/>
      <c r="NAC34" s="9"/>
      <c r="NAD34" s="8"/>
      <c r="NAE34" s="8"/>
      <c r="NAF34" s="13"/>
      <c r="NAG34" s="13"/>
      <c r="NAH34" s="14"/>
      <c r="NAI34" s="15"/>
      <c r="NAJ34" s="13"/>
      <c r="NAK34" s="9"/>
      <c r="NAL34" s="8"/>
      <c r="NAM34" s="8"/>
      <c r="NAN34" s="13"/>
      <c r="NAO34" s="13"/>
      <c r="NAP34" s="14"/>
      <c r="NAQ34" s="15"/>
      <c r="NAR34" s="13"/>
      <c r="NAS34" s="9"/>
      <c r="NAT34" s="8"/>
      <c r="NAU34" s="8"/>
      <c r="NAV34" s="13"/>
      <c r="NAW34" s="13"/>
      <c r="NAX34" s="14"/>
      <c r="NAY34" s="15"/>
      <c r="NAZ34" s="13"/>
      <c r="NBA34" s="9"/>
      <c r="NBB34" s="8"/>
      <c r="NBC34" s="8"/>
      <c r="NBD34" s="13"/>
      <c r="NBE34" s="13"/>
      <c r="NBF34" s="14"/>
      <c r="NBG34" s="15"/>
      <c r="NBH34" s="13"/>
      <c r="NBI34" s="9"/>
      <c r="NBJ34" s="8"/>
      <c r="NBK34" s="8"/>
      <c r="NBL34" s="13"/>
      <c r="NBM34" s="13"/>
      <c r="NBN34" s="14"/>
      <c r="NBO34" s="15"/>
      <c r="NBP34" s="13"/>
      <c r="NBQ34" s="9"/>
      <c r="NBR34" s="8"/>
      <c r="NBS34" s="8"/>
      <c r="NBT34" s="13"/>
      <c r="NBU34" s="13"/>
      <c r="NBV34" s="14"/>
      <c r="NBW34" s="15"/>
      <c r="NBX34" s="13"/>
      <c r="NBY34" s="9"/>
      <c r="NBZ34" s="8"/>
      <c r="NCA34" s="8"/>
      <c r="NCB34" s="13"/>
      <c r="NCC34" s="13"/>
      <c r="NCD34" s="14"/>
      <c r="NCE34" s="15"/>
      <c r="NCF34" s="13"/>
      <c r="NCG34" s="9"/>
      <c r="NCH34" s="8"/>
      <c r="NCI34" s="8"/>
      <c r="NCJ34" s="13"/>
      <c r="NCK34" s="13"/>
      <c r="NCL34" s="14"/>
      <c r="NCM34" s="15"/>
      <c r="NCN34" s="13"/>
      <c r="NCO34" s="9"/>
      <c r="NCP34" s="8"/>
      <c r="NCQ34" s="8"/>
      <c r="NCR34" s="13"/>
      <c r="NCS34" s="13"/>
      <c r="NCT34" s="14"/>
      <c r="NCU34" s="15"/>
      <c r="NCV34" s="13"/>
      <c r="NCW34" s="9"/>
      <c r="NCX34" s="8"/>
      <c r="NCY34" s="8"/>
      <c r="NCZ34" s="13"/>
      <c r="NDA34" s="13"/>
      <c r="NDB34" s="14"/>
      <c r="NDC34" s="15"/>
      <c r="NDD34" s="13"/>
      <c r="NDE34" s="9"/>
      <c r="NDF34" s="8"/>
      <c r="NDG34" s="8"/>
      <c r="NDH34" s="13"/>
      <c r="NDI34" s="13"/>
      <c r="NDJ34" s="14"/>
      <c r="NDK34" s="15"/>
      <c r="NDL34" s="13"/>
      <c r="NDM34" s="9"/>
      <c r="NDN34" s="8"/>
      <c r="NDO34" s="8"/>
      <c r="NDP34" s="13"/>
      <c r="NDQ34" s="13"/>
      <c r="NDR34" s="14"/>
      <c r="NDS34" s="15"/>
      <c r="NDT34" s="13"/>
      <c r="NDU34" s="9"/>
      <c r="NDV34" s="8"/>
      <c r="NDW34" s="8"/>
      <c r="NDX34" s="13"/>
      <c r="NDY34" s="13"/>
      <c r="NDZ34" s="14"/>
      <c r="NEA34" s="15"/>
      <c r="NEB34" s="13"/>
      <c r="NEC34" s="9"/>
      <c r="NED34" s="8"/>
      <c r="NEE34" s="8"/>
      <c r="NEF34" s="13"/>
      <c r="NEG34" s="13"/>
      <c r="NEH34" s="14"/>
      <c r="NEI34" s="15"/>
      <c r="NEJ34" s="13"/>
      <c r="NEK34" s="9"/>
      <c r="NEL34" s="8"/>
      <c r="NEM34" s="8"/>
      <c r="NEN34" s="13"/>
      <c r="NEO34" s="13"/>
      <c r="NEP34" s="14"/>
      <c r="NEQ34" s="15"/>
      <c r="NER34" s="13"/>
      <c r="NES34" s="9"/>
      <c r="NET34" s="8"/>
      <c r="NEU34" s="8"/>
      <c r="NEV34" s="13"/>
      <c r="NEW34" s="13"/>
      <c r="NEX34" s="14"/>
      <c r="NEY34" s="15"/>
      <c r="NEZ34" s="13"/>
      <c r="NFA34" s="9"/>
      <c r="NFB34" s="8"/>
      <c r="NFC34" s="8"/>
      <c r="NFD34" s="13"/>
      <c r="NFE34" s="13"/>
      <c r="NFF34" s="14"/>
      <c r="NFG34" s="15"/>
      <c r="NFH34" s="13"/>
      <c r="NFI34" s="9"/>
      <c r="NFJ34" s="8"/>
      <c r="NFK34" s="8"/>
      <c r="NFL34" s="13"/>
      <c r="NFM34" s="13"/>
      <c r="NFN34" s="14"/>
      <c r="NFO34" s="15"/>
      <c r="NFP34" s="13"/>
      <c r="NFQ34" s="9"/>
      <c r="NFR34" s="8"/>
      <c r="NFS34" s="8"/>
      <c r="NFT34" s="13"/>
      <c r="NFU34" s="13"/>
      <c r="NFV34" s="14"/>
      <c r="NFW34" s="15"/>
      <c r="NFX34" s="13"/>
      <c r="NFY34" s="9"/>
      <c r="NFZ34" s="8"/>
      <c r="NGA34" s="8"/>
      <c r="NGB34" s="13"/>
      <c r="NGC34" s="13"/>
      <c r="NGD34" s="14"/>
      <c r="NGE34" s="15"/>
      <c r="NGF34" s="13"/>
      <c r="NGG34" s="9"/>
      <c r="NGH34" s="8"/>
      <c r="NGI34" s="8"/>
      <c r="NGJ34" s="13"/>
      <c r="NGK34" s="13"/>
      <c r="NGL34" s="14"/>
      <c r="NGM34" s="15"/>
      <c r="NGN34" s="13"/>
      <c r="NGO34" s="9"/>
      <c r="NGP34" s="8"/>
      <c r="NGQ34" s="8"/>
      <c r="NGR34" s="13"/>
      <c r="NGS34" s="13"/>
      <c r="NGT34" s="14"/>
      <c r="NGU34" s="15"/>
      <c r="NGV34" s="13"/>
      <c r="NGW34" s="9"/>
      <c r="NGX34" s="8"/>
      <c r="NGY34" s="8"/>
      <c r="NGZ34" s="13"/>
      <c r="NHA34" s="13"/>
      <c r="NHB34" s="14"/>
      <c r="NHC34" s="15"/>
      <c r="NHD34" s="13"/>
      <c r="NHE34" s="9"/>
      <c r="NHF34" s="8"/>
      <c r="NHG34" s="8"/>
      <c r="NHH34" s="13"/>
      <c r="NHI34" s="13"/>
      <c r="NHJ34" s="14"/>
      <c r="NHK34" s="15"/>
      <c r="NHL34" s="13"/>
      <c r="NHM34" s="9"/>
      <c r="NHN34" s="8"/>
      <c r="NHO34" s="8"/>
      <c r="NHP34" s="13"/>
      <c r="NHQ34" s="13"/>
      <c r="NHR34" s="14"/>
      <c r="NHS34" s="15"/>
      <c r="NHT34" s="13"/>
      <c r="NHU34" s="9"/>
      <c r="NHV34" s="8"/>
      <c r="NHW34" s="8"/>
      <c r="NHX34" s="13"/>
      <c r="NHY34" s="13"/>
      <c r="NHZ34" s="14"/>
      <c r="NIA34" s="15"/>
      <c r="NIB34" s="13"/>
      <c r="NIC34" s="9"/>
      <c r="NID34" s="8"/>
      <c r="NIE34" s="8"/>
      <c r="NIF34" s="13"/>
      <c r="NIG34" s="13"/>
      <c r="NIH34" s="14"/>
      <c r="NII34" s="15"/>
      <c r="NIJ34" s="13"/>
      <c r="NIK34" s="9"/>
      <c r="NIL34" s="8"/>
      <c r="NIM34" s="8"/>
      <c r="NIN34" s="13"/>
      <c r="NIO34" s="13"/>
      <c r="NIP34" s="14"/>
      <c r="NIQ34" s="15"/>
      <c r="NIR34" s="13"/>
      <c r="NIS34" s="9"/>
      <c r="NIT34" s="8"/>
      <c r="NIU34" s="8"/>
      <c r="NIV34" s="13"/>
      <c r="NIW34" s="13"/>
      <c r="NIX34" s="14"/>
      <c r="NIY34" s="15"/>
      <c r="NIZ34" s="13"/>
      <c r="NJA34" s="9"/>
      <c r="NJB34" s="8"/>
      <c r="NJC34" s="8"/>
      <c r="NJD34" s="13"/>
      <c r="NJE34" s="13"/>
      <c r="NJF34" s="14"/>
      <c r="NJG34" s="15"/>
      <c r="NJH34" s="13"/>
      <c r="NJI34" s="9"/>
      <c r="NJJ34" s="8"/>
      <c r="NJK34" s="8"/>
      <c r="NJL34" s="13"/>
      <c r="NJM34" s="13"/>
      <c r="NJN34" s="14"/>
      <c r="NJO34" s="15"/>
      <c r="NJP34" s="13"/>
      <c r="NJQ34" s="9"/>
      <c r="NJR34" s="8"/>
      <c r="NJS34" s="8"/>
      <c r="NJT34" s="13"/>
      <c r="NJU34" s="13"/>
      <c r="NJV34" s="14"/>
      <c r="NJW34" s="15"/>
      <c r="NJX34" s="13"/>
      <c r="NJY34" s="9"/>
      <c r="NJZ34" s="8"/>
      <c r="NKA34" s="8"/>
      <c r="NKB34" s="13"/>
      <c r="NKC34" s="13"/>
      <c r="NKD34" s="14"/>
      <c r="NKE34" s="15"/>
      <c r="NKF34" s="13"/>
      <c r="NKG34" s="9"/>
      <c r="NKH34" s="8"/>
      <c r="NKI34" s="8"/>
      <c r="NKJ34" s="13"/>
      <c r="NKK34" s="13"/>
      <c r="NKL34" s="14"/>
      <c r="NKM34" s="15"/>
      <c r="NKN34" s="13"/>
      <c r="NKO34" s="9"/>
      <c r="NKP34" s="8"/>
      <c r="NKQ34" s="8"/>
      <c r="NKR34" s="13"/>
      <c r="NKS34" s="13"/>
      <c r="NKT34" s="14"/>
      <c r="NKU34" s="15"/>
      <c r="NKV34" s="13"/>
      <c r="NKW34" s="9"/>
      <c r="NKX34" s="8"/>
      <c r="NKY34" s="8"/>
      <c r="NKZ34" s="13"/>
      <c r="NLA34" s="13"/>
      <c r="NLB34" s="14"/>
      <c r="NLC34" s="15"/>
      <c r="NLD34" s="13"/>
      <c r="NLE34" s="9"/>
      <c r="NLF34" s="8"/>
      <c r="NLG34" s="8"/>
      <c r="NLH34" s="13"/>
      <c r="NLI34" s="13"/>
      <c r="NLJ34" s="14"/>
      <c r="NLK34" s="15"/>
      <c r="NLL34" s="13"/>
      <c r="NLM34" s="9"/>
      <c r="NLN34" s="8"/>
      <c r="NLO34" s="8"/>
      <c r="NLP34" s="13"/>
      <c r="NLQ34" s="13"/>
      <c r="NLR34" s="14"/>
      <c r="NLS34" s="15"/>
      <c r="NLT34" s="13"/>
      <c r="NLU34" s="9"/>
      <c r="NLV34" s="8"/>
      <c r="NLW34" s="8"/>
      <c r="NLX34" s="13"/>
      <c r="NLY34" s="13"/>
      <c r="NLZ34" s="14"/>
      <c r="NMA34" s="15"/>
      <c r="NMB34" s="13"/>
      <c r="NMC34" s="9"/>
      <c r="NMD34" s="8"/>
      <c r="NME34" s="8"/>
      <c r="NMF34" s="13"/>
      <c r="NMG34" s="13"/>
      <c r="NMH34" s="14"/>
      <c r="NMI34" s="15"/>
      <c r="NMJ34" s="13"/>
      <c r="NMK34" s="9"/>
      <c r="NML34" s="8"/>
      <c r="NMM34" s="8"/>
      <c r="NMN34" s="13"/>
      <c r="NMO34" s="13"/>
      <c r="NMP34" s="14"/>
      <c r="NMQ34" s="15"/>
      <c r="NMR34" s="13"/>
      <c r="NMS34" s="9"/>
      <c r="NMT34" s="8"/>
      <c r="NMU34" s="8"/>
      <c r="NMV34" s="13"/>
      <c r="NMW34" s="13"/>
      <c r="NMX34" s="14"/>
      <c r="NMY34" s="15"/>
      <c r="NMZ34" s="13"/>
      <c r="NNA34" s="9"/>
      <c r="NNB34" s="8"/>
      <c r="NNC34" s="8"/>
      <c r="NND34" s="13"/>
      <c r="NNE34" s="13"/>
      <c r="NNF34" s="14"/>
      <c r="NNG34" s="15"/>
      <c r="NNH34" s="13"/>
      <c r="NNI34" s="9"/>
      <c r="NNJ34" s="8"/>
      <c r="NNK34" s="8"/>
      <c r="NNL34" s="13"/>
      <c r="NNM34" s="13"/>
      <c r="NNN34" s="14"/>
      <c r="NNO34" s="15"/>
      <c r="NNP34" s="13"/>
      <c r="NNQ34" s="9"/>
      <c r="NNR34" s="8"/>
      <c r="NNS34" s="8"/>
      <c r="NNT34" s="13"/>
      <c r="NNU34" s="13"/>
      <c r="NNV34" s="14"/>
      <c r="NNW34" s="15"/>
      <c r="NNX34" s="13"/>
      <c r="NNY34" s="9"/>
      <c r="NNZ34" s="8"/>
      <c r="NOA34" s="8"/>
      <c r="NOB34" s="13"/>
      <c r="NOC34" s="13"/>
      <c r="NOD34" s="14"/>
      <c r="NOE34" s="15"/>
      <c r="NOF34" s="13"/>
      <c r="NOG34" s="9"/>
      <c r="NOH34" s="8"/>
      <c r="NOI34" s="8"/>
      <c r="NOJ34" s="13"/>
      <c r="NOK34" s="13"/>
      <c r="NOL34" s="14"/>
      <c r="NOM34" s="15"/>
      <c r="NON34" s="13"/>
      <c r="NOO34" s="9"/>
      <c r="NOP34" s="8"/>
      <c r="NOQ34" s="8"/>
      <c r="NOR34" s="13"/>
      <c r="NOS34" s="13"/>
      <c r="NOT34" s="14"/>
      <c r="NOU34" s="15"/>
      <c r="NOV34" s="13"/>
      <c r="NOW34" s="9"/>
      <c r="NOX34" s="8"/>
      <c r="NOY34" s="8"/>
      <c r="NOZ34" s="13"/>
      <c r="NPA34" s="13"/>
      <c r="NPB34" s="14"/>
      <c r="NPC34" s="15"/>
      <c r="NPD34" s="13"/>
      <c r="NPE34" s="9"/>
      <c r="NPF34" s="8"/>
      <c r="NPG34" s="8"/>
      <c r="NPH34" s="13"/>
      <c r="NPI34" s="13"/>
      <c r="NPJ34" s="14"/>
      <c r="NPK34" s="15"/>
      <c r="NPL34" s="13"/>
      <c r="NPM34" s="9"/>
      <c r="NPN34" s="8"/>
      <c r="NPO34" s="8"/>
      <c r="NPP34" s="13"/>
      <c r="NPQ34" s="13"/>
      <c r="NPR34" s="14"/>
      <c r="NPS34" s="15"/>
      <c r="NPT34" s="13"/>
      <c r="NPU34" s="9"/>
      <c r="NPV34" s="8"/>
      <c r="NPW34" s="8"/>
      <c r="NPX34" s="13"/>
      <c r="NPY34" s="13"/>
      <c r="NPZ34" s="14"/>
      <c r="NQA34" s="15"/>
      <c r="NQB34" s="13"/>
      <c r="NQC34" s="9"/>
      <c r="NQD34" s="8"/>
      <c r="NQE34" s="8"/>
      <c r="NQF34" s="13"/>
      <c r="NQG34" s="13"/>
      <c r="NQH34" s="14"/>
      <c r="NQI34" s="15"/>
      <c r="NQJ34" s="13"/>
      <c r="NQK34" s="9"/>
      <c r="NQL34" s="8"/>
      <c r="NQM34" s="8"/>
      <c r="NQN34" s="13"/>
      <c r="NQO34" s="13"/>
      <c r="NQP34" s="14"/>
      <c r="NQQ34" s="15"/>
      <c r="NQR34" s="13"/>
      <c r="NQS34" s="9"/>
      <c r="NQT34" s="8"/>
      <c r="NQU34" s="8"/>
      <c r="NQV34" s="13"/>
      <c r="NQW34" s="13"/>
      <c r="NQX34" s="14"/>
      <c r="NQY34" s="15"/>
      <c r="NQZ34" s="13"/>
      <c r="NRA34" s="9"/>
      <c r="NRB34" s="8"/>
      <c r="NRC34" s="8"/>
      <c r="NRD34" s="13"/>
      <c r="NRE34" s="13"/>
      <c r="NRF34" s="14"/>
      <c r="NRG34" s="15"/>
      <c r="NRH34" s="13"/>
      <c r="NRI34" s="9"/>
      <c r="NRJ34" s="8"/>
      <c r="NRK34" s="8"/>
      <c r="NRL34" s="13"/>
      <c r="NRM34" s="13"/>
      <c r="NRN34" s="14"/>
      <c r="NRO34" s="15"/>
      <c r="NRP34" s="13"/>
      <c r="NRQ34" s="9"/>
      <c r="NRR34" s="8"/>
      <c r="NRS34" s="8"/>
      <c r="NRT34" s="13"/>
      <c r="NRU34" s="13"/>
      <c r="NRV34" s="14"/>
      <c r="NRW34" s="15"/>
      <c r="NRX34" s="13"/>
      <c r="NRY34" s="9"/>
      <c r="NRZ34" s="8"/>
      <c r="NSA34" s="8"/>
      <c r="NSB34" s="13"/>
      <c r="NSC34" s="13"/>
      <c r="NSD34" s="14"/>
      <c r="NSE34" s="15"/>
      <c r="NSF34" s="13"/>
      <c r="NSG34" s="9"/>
      <c r="NSH34" s="8"/>
      <c r="NSI34" s="8"/>
      <c r="NSJ34" s="13"/>
      <c r="NSK34" s="13"/>
      <c r="NSL34" s="14"/>
      <c r="NSM34" s="15"/>
      <c r="NSN34" s="13"/>
      <c r="NSO34" s="9"/>
      <c r="NSP34" s="8"/>
      <c r="NSQ34" s="8"/>
      <c r="NSR34" s="13"/>
      <c r="NSS34" s="13"/>
      <c r="NST34" s="14"/>
      <c r="NSU34" s="15"/>
      <c r="NSV34" s="13"/>
      <c r="NSW34" s="9"/>
      <c r="NSX34" s="8"/>
      <c r="NSY34" s="8"/>
      <c r="NSZ34" s="13"/>
      <c r="NTA34" s="13"/>
      <c r="NTB34" s="14"/>
      <c r="NTC34" s="15"/>
      <c r="NTD34" s="13"/>
      <c r="NTE34" s="9"/>
      <c r="NTF34" s="8"/>
      <c r="NTG34" s="8"/>
      <c r="NTH34" s="13"/>
      <c r="NTI34" s="13"/>
      <c r="NTJ34" s="14"/>
      <c r="NTK34" s="15"/>
      <c r="NTL34" s="13"/>
      <c r="NTM34" s="9"/>
      <c r="NTN34" s="8"/>
      <c r="NTO34" s="8"/>
      <c r="NTP34" s="13"/>
      <c r="NTQ34" s="13"/>
      <c r="NTR34" s="14"/>
      <c r="NTS34" s="15"/>
      <c r="NTT34" s="13"/>
      <c r="NTU34" s="9"/>
      <c r="NTV34" s="8"/>
      <c r="NTW34" s="8"/>
      <c r="NTX34" s="13"/>
      <c r="NTY34" s="13"/>
      <c r="NTZ34" s="14"/>
      <c r="NUA34" s="15"/>
      <c r="NUB34" s="13"/>
      <c r="NUC34" s="9"/>
      <c r="NUD34" s="8"/>
      <c r="NUE34" s="8"/>
      <c r="NUF34" s="13"/>
      <c r="NUG34" s="13"/>
      <c r="NUH34" s="14"/>
      <c r="NUI34" s="15"/>
      <c r="NUJ34" s="13"/>
      <c r="NUK34" s="9"/>
      <c r="NUL34" s="8"/>
      <c r="NUM34" s="8"/>
      <c r="NUN34" s="13"/>
      <c r="NUO34" s="13"/>
      <c r="NUP34" s="14"/>
      <c r="NUQ34" s="15"/>
      <c r="NUR34" s="13"/>
      <c r="NUS34" s="9"/>
      <c r="NUT34" s="8"/>
      <c r="NUU34" s="8"/>
      <c r="NUV34" s="13"/>
      <c r="NUW34" s="13"/>
      <c r="NUX34" s="14"/>
      <c r="NUY34" s="15"/>
      <c r="NUZ34" s="13"/>
      <c r="NVA34" s="9"/>
      <c r="NVB34" s="8"/>
      <c r="NVC34" s="8"/>
      <c r="NVD34" s="13"/>
      <c r="NVE34" s="13"/>
      <c r="NVF34" s="14"/>
      <c r="NVG34" s="15"/>
      <c r="NVH34" s="13"/>
      <c r="NVI34" s="9"/>
      <c r="NVJ34" s="8"/>
      <c r="NVK34" s="8"/>
      <c r="NVL34" s="13"/>
      <c r="NVM34" s="13"/>
      <c r="NVN34" s="14"/>
      <c r="NVO34" s="15"/>
      <c r="NVP34" s="13"/>
      <c r="NVQ34" s="9"/>
      <c r="NVR34" s="8"/>
      <c r="NVS34" s="8"/>
      <c r="NVT34" s="13"/>
      <c r="NVU34" s="13"/>
      <c r="NVV34" s="14"/>
      <c r="NVW34" s="15"/>
      <c r="NVX34" s="13"/>
      <c r="NVY34" s="9"/>
      <c r="NVZ34" s="8"/>
      <c r="NWA34" s="8"/>
      <c r="NWB34" s="13"/>
      <c r="NWC34" s="13"/>
      <c r="NWD34" s="14"/>
      <c r="NWE34" s="15"/>
      <c r="NWF34" s="13"/>
      <c r="NWG34" s="9"/>
      <c r="NWH34" s="8"/>
      <c r="NWI34" s="8"/>
      <c r="NWJ34" s="13"/>
      <c r="NWK34" s="13"/>
      <c r="NWL34" s="14"/>
      <c r="NWM34" s="15"/>
      <c r="NWN34" s="13"/>
      <c r="NWO34" s="9"/>
      <c r="NWP34" s="8"/>
      <c r="NWQ34" s="8"/>
      <c r="NWR34" s="13"/>
      <c r="NWS34" s="13"/>
      <c r="NWT34" s="14"/>
      <c r="NWU34" s="15"/>
      <c r="NWV34" s="13"/>
      <c r="NWW34" s="9"/>
      <c r="NWX34" s="8"/>
      <c r="NWY34" s="8"/>
      <c r="NWZ34" s="13"/>
      <c r="NXA34" s="13"/>
      <c r="NXB34" s="14"/>
      <c r="NXC34" s="15"/>
      <c r="NXD34" s="13"/>
      <c r="NXE34" s="9"/>
      <c r="NXF34" s="8"/>
      <c r="NXG34" s="8"/>
      <c r="NXH34" s="13"/>
      <c r="NXI34" s="13"/>
      <c r="NXJ34" s="14"/>
      <c r="NXK34" s="15"/>
      <c r="NXL34" s="13"/>
      <c r="NXM34" s="9"/>
      <c r="NXN34" s="8"/>
      <c r="NXO34" s="8"/>
      <c r="NXP34" s="13"/>
      <c r="NXQ34" s="13"/>
      <c r="NXR34" s="14"/>
      <c r="NXS34" s="15"/>
      <c r="NXT34" s="13"/>
      <c r="NXU34" s="9"/>
      <c r="NXV34" s="8"/>
      <c r="NXW34" s="8"/>
      <c r="NXX34" s="13"/>
      <c r="NXY34" s="13"/>
      <c r="NXZ34" s="14"/>
      <c r="NYA34" s="15"/>
      <c r="NYB34" s="13"/>
      <c r="NYC34" s="9"/>
      <c r="NYD34" s="8"/>
      <c r="NYE34" s="8"/>
      <c r="NYF34" s="13"/>
      <c r="NYG34" s="13"/>
      <c r="NYH34" s="14"/>
      <c r="NYI34" s="15"/>
      <c r="NYJ34" s="13"/>
      <c r="NYK34" s="9"/>
      <c r="NYL34" s="8"/>
      <c r="NYM34" s="8"/>
      <c r="NYN34" s="13"/>
      <c r="NYO34" s="13"/>
      <c r="NYP34" s="14"/>
      <c r="NYQ34" s="15"/>
      <c r="NYR34" s="13"/>
      <c r="NYS34" s="9"/>
      <c r="NYT34" s="8"/>
      <c r="NYU34" s="8"/>
      <c r="NYV34" s="13"/>
      <c r="NYW34" s="13"/>
      <c r="NYX34" s="14"/>
      <c r="NYY34" s="15"/>
      <c r="NYZ34" s="13"/>
      <c r="NZA34" s="9"/>
      <c r="NZB34" s="8"/>
      <c r="NZC34" s="8"/>
      <c r="NZD34" s="13"/>
      <c r="NZE34" s="13"/>
      <c r="NZF34" s="14"/>
      <c r="NZG34" s="15"/>
      <c r="NZH34" s="13"/>
      <c r="NZI34" s="9"/>
      <c r="NZJ34" s="8"/>
      <c r="NZK34" s="8"/>
      <c r="NZL34" s="13"/>
      <c r="NZM34" s="13"/>
      <c r="NZN34" s="14"/>
      <c r="NZO34" s="15"/>
      <c r="NZP34" s="13"/>
      <c r="NZQ34" s="9"/>
      <c r="NZR34" s="8"/>
      <c r="NZS34" s="8"/>
      <c r="NZT34" s="13"/>
      <c r="NZU34" s="13"/>
      <c r="NZV34" s="14"/>
      <c r="NZW34" s="15"/>
      <c r="NZX34" s="13"/>
      <c r="NZY34" s="9"/>
      <c r="NZZ34" s="8"/>
      <c r="OAA34" s="8"/>
      <c r="OAB34" s="13"/>
      <c r="OAC34" s="13"/>
      <c r="OAD34" s="14"/>
      <c r="OAE34" s="15"/>
      <c r="OAF34" s="13"/>
      <c r="OAG34" s="9"/>
      <c r="OAH34" s="8"/>
      <c r="OAI34" s="8"/>
      <c r="OAJ34" s="13"/>
      <c r="OAK34" s="13"/>
      <c r="OAL34" s="14"/>
      <c r="OAM34" s="15"/>
      <c r="OAN34" s="13"/>
      <c r="OAO34" s="9"/>
      <c r="OAP34" s="8"/>
      <c r="OAQ34" s="8"/>
      <c r="OAR34" s="13"/>
      <c r="OAS34" s="13"/>
      <c r="OAT34" s="14"/>
      <c r="OAU34" s="15"/>
      <c r="OAV34" s="13"/>
      <c r="OAW34" s="9"/>
      <c r="OAX34" s="8"/>
      <c r="OAY34" s="8"/>
      <c r="OAZ34" s="13"/>
      <c r="OBA34" s="13"/>
      <c r="OBB34" s="14"/>
      <c r="OBC34" s="15"/>
      <c r="OBD34" s="13"/>
      <c r="OBE34" s="9"/>
      <c r="OBF34" s="8"/>
      <c r="OBG34" s="8"/>
      <c r="OBH34" s="13"/>
      <c r="OBI34" s="13"/>
      <c r="OBJ34" s="14"/>
      <c r="OBK34" s="15"/>
      <c r="OBL34" s="13"/>
      <c r="OBM34" s="9"/>
      <c r="OBN34" s="8"/>
      <c r="OBO34" s="8"/>
      <c r="OBP34" s="13"/>
      <c r="OBQ34" s="13"/>
      <c r="OBR34" s="14"/>
      <c r="OBS34" s="15"/>
      <c r="OBT34" s="13"/>
      <c r="OBU34" s="9"/>
      <c r="OBV34" s="8"/>
      <c r="OBW34" s="8"/>
      <c r="OBX34" s="13"/>
      <c r="OBY34" s="13"/>
      <c r="OBZ34" s="14"/>
      <c r="OCA34" s="15"/>
      <c r="OCB34" s="13"/>
      <c r="OCC34" s="9"/>
      <c r="OCD34" s="8"/>
      <c r="OCE34" s="8"/>
      <c r="OCF34" s="13"/>
      <c r="OCG34" s="13"/>
      <c r="OCH34" s="14"/>
      <c r="OCI34" s="15"/>
      <c r="OCJ34" s="13"/>
      <c r="OCK34" s="9"/>
      <c r="OCL34" s="8"/>
      <c r="OCM34" s="8"/>
      <c r="OCN34" s="13"/>
      <c r="OCO34" s="13"/>
      <c r="OCP34" s="14"/>
      <c r="OCQ34" s="15"/>
      <c r="OCR34" s="13"/>
      <c r="OCS34" s="9"/>
      <c r="OCT34" s="8"/>
      <c r="OCU34" s="8"/>
      <c r="OCV34" s="13"/>
      <c r="OCW34" s="13"/>
      <c r="OCX34" s="14"/>
      <c r="OCY34" s="15"/>
      <c r="OCZ34" s="13"/>
      <c r="ODA34" s="9"/>
      <c r="ODB34" s="8"/>
      <c r="ODC34" s="8"/>
      <c r="ODD34" s="13"/>
      <c r="ODE34" s="13"/>
      <c r="ODF34" s="14"/>
      <c r="ODG34" s="15"/>
      <c r="ODH34" s="13"/>
      <c r="ODI34" s="9"/>
      <c r="ODJ34" s="8"/>
      <c r="ODK34" s="8"/>
      <c r="ODL34" s="13"/>
      <c r="ODM34" s="13"/>
      <c r="ODN34" s="14"/>
      <c r="ODO34" s="15"/>
      <c r="ODP34" s="13"/>
      <c r="ODQ34" s="9"/>
      <c r="ODR34" s="8"/>
      <c r="ODS34" s="8"/>
      <c r="ODT34" s="13"/>
      <c r="ODU34" s="13"/>
      <c r="ODV34" s="14"/>
      <c r="ODW34" s="15"/>
      <c r="ODX34" s="13"/>
      <c r="ODY34" s="9"/>
      <c r="ODZ34" s="8"/>
      <c r="OEA34" s="8"/>
      <c r="OEB34" s="13"/>
      <c r="OEC34" s="13"/>
      <c r="OED34" s="14"/>
      <c r="OEE34" s="15"/>
      <c r="OEF34" s="13"/>
      <c r="OEG34" s="9"/>
      <c r="OEH34" s="8"/>
      <c r="OEI34" s="8"/>
      <c r="OEJ34" s="13"/>
      <c r="OEK34" s="13"/>
      <c r="OEL34" s="14"/>
      <c r="OEM34" s="15"/>
      <c r="OEN34" s="13"/>
      <c r="OEO34" s="9"/>
      <c r="OEP34" s="8"/>
      <c r="OEQ34" s="8"/>
      <c r="OER34" s="13"/>
      <c r="OES34" s="13"/>
      <c r="OET34" s="14"/>
      <c r="OEU34" s="15"/>
      <c r="OEV34" s="13"/>
      <c r="OEW34" s="9"/>
      <c r="OEX34" s="8"/>
      <c r="OEY34" s="8"/>
      <c r="OEZ34" s="13"/>
      <c r="OFA34" s="13"/>
      <c r="OFB34" s="14"/>
      <c r="OFC34" s="15"/>
      <c r="OFD34" s="13"/>
      <c r="OFE34" s="9"/>
      <c r="OFF34" s="8"/>
      <c r="OFG34" s="8"/>
      <c r="OFH34" s="13"/>
      <c r="OFI34" s="13"/>
      <c r="OFJ34" s="14"/>
      <c r="OFK34" s="15"/>
      <c r="OFL34" s="13"/>
      <c r="OFM34" s="9"/>
      <c r="OFN34" s="8"/>
      <c r="OFO34" s="8"/>
      <c r="OFP34" s="13"/>
      <c r="OFQ34" s="13"/>
      <c r="OFR34" s="14"/>
      <c r="OFS34" s="15"/>
      <c r="OFT34" s="13"/>
      <c r="OFU34" s="9"/>
      <c r="OFV34" s="8"/>
      <c r="OFW34" s="8"/>
      <c r="OFX34" s="13"/>
      <c r="OFY34" s="13"/>
      <c r="OFZ34" s="14"/>
      <c r="OGA34" s="15"/>
      <c r="OGB34" s="13"/>
      <c r="OGC34" s="9"/>
      <c r="OGD34" s="8"/>
      <c r="OGE34" s="8"/>
      <c r="OGF34" s="13"/>
      <c r="OGG34" s="13"/>
      <c r="OGH34" s="14"/>
      <c r="OGI34" s="15"/>
      <c r="OGJ34" s="13"/>
      <c r="OGK34" s="9"/>
      <c r="OGL34" s="8"/>
      <c r="OGM34" s="8"/>
      <c r="OGN34" s="13"/>
      <c r="OGO34" s="13"/>
      <c r="OGP34" s="14"/>
      <c r="OGQ34" s="15"/>
      <c r="OGR34" s="13"/>
      <c r="OGS34" s="9"/>
      <c r="OGT34" s="8"/>
      <c r="OGU34" s="8"/>
      <c r="OGV34" s="13"/>
      <c r="OGW34" s="13"/>
      <c r="OGX34" s="14"/>
      <c r="OGY34" s="15"/>
      <c r="OGZ34" s="13"/>
      <c r="OHA34" s="9"/>
      <c r="OHB34" s="8"/>
      <c r="OHC34" s="8"/>
      <c r="OHD34" s="13"/>
      <c r="OHE34" s="13"/>
      <c r="OHF34" s="14"/>
      <c r="OHG34" s="15"/>
      <c r="OHH34" s="13"/>
      <c r="OHI34" s="9"/>
      <c r="OHJ34" s="8"/>
      <c r="OHK34" s="8"/>
      <c r="OHL34" s="13"/>
      <c r="OHM34" s="13"/>
      <c r="OHN34" s="14"/>
      <c r="OHO34" s="15"/>
      <c r="OHP34" s="13"/>
      <c r="OHQ34" s="9"/>
      <c r="OHR34" s="8"/>
      <c r="OHS34" s="8"/>
      <c r="OHT34" s="13"/>
      <c r="OHU34" s="13"/>
      <c r="OHV34" s="14"/>
      <c r="OHW34" s="15"/>
      <c r="OHX34" s="13"/>
      <c r="OHY34" s="9"/>
      <c r="OHZ34" s="8"/>
      <c r="OIA34" s="8"/>
      <c r="OIB34" s="13"/>
      <c r="OIC34" s="13"/>
      <c r="OID34" s="14"/>
      <c r="OIE34" s="15"/>
      <c r="OIF34" s="13"/>
      <c r="OIG34" s="9"/>
      <c r="OIH34" s="8"/>
      <c r="OII34" s="8"/>
      <c r="OIJ34" s="13"/>
      <c r="OIK34" s="13"/>
      <c r="OIL34" s="14"/>
      <c r="OIM34" s="15"/>
      <c r="OIN34" s="13"/>
      <c r="OIO34" s="9"/>
      <c r="OIP34" s="8"/>
      <c r="OIQ34" s="8"/>
      <c r="OIR34" s="13"/>
      <c r="OIS34" s="13"/>
      <c r="OIT34" s="14"/>
      <c r="OIU34" s="15"/>
      <c r="OIV34" s="13"/>
      <c r="OIW34" s="9"/>
      <c r="OIX34" s="8"/>
      <c r="OIY34" s="8"/>
      <c r="OIZ34" s="13"/>
      <c r="OJA34" s="13"/>
      <c r="OJB34" s="14"/>
      <c r="OJC34" s="15"/>
      <c r="OJD34" s="13"/>
      <c r="OJE34" s="9"/>
      <c r="OJF34" s="8"/>
      <c r="OJG34" s="8"/>
      <c r="OJH34" s="13"/>
      <c r="OJI34" s="13"/>
      <c r="OJJ34" s="14"/>
      <c r="OJK34" s="15"/>
      <c r="OJL34" s="13"/>
      <c r="OJM34" s="9"/>
      <c r="OJN34" s="8"/>
      <c r="OJO34" s="8"/>
      <c r="OJP34" s="13"/>
      <c r="OJQ34" s="13"/>
      <c r="OJR34" s="14"/>
      <c r="OJS34" s="15"/>
      <c r="OJT34" s="13"/>
      <c r="OJU34" s="9"/>
      <c r="OJV34" s="8"/>
      <c r="OJW34" s="8"/>
      <c r="OJX34" s="13"/>
      <c r="OJY34" s="13"/>
      <c r="OJZ34" s="14"/>
      <c r="OKA34" s="15"/>
      <c r="OKB34" s="13"/>
      <c r="OKC34" s="9"/>
      <c r="OKD34" s="8"/>
      <c r="OKE34" s="8"/>
      <c r="OKF34" s="13"/>
      <c r="OKG34" s="13"/>
      <c r="OKH34" s="14"/>
      <c r="OKI34" s="15"/>
      <c r="OKJ34" s="13"/>
      <c r="OKK34" s="9"/>
      <c r="OKL34" s="8"/>
      <c r="OKM34" s="8"/>
      <c r="OKN34" s="13"/>
      <c r="OKO34" s="13"/>
      <c r="OKP34" s="14"/>
      <c r="OKQ34" s="15"/>
      <c r="OKR34" s="13"/>
      <c r="OKS34" s="9"/>
      <c r="OKT34" s="8"/>
      <c r="OKU34" s="8"/>
      <c r="OKV34" s="13"/>
      <c r="OKW34" s="13"/>
      <c r="OKX34" s="14"/>
      <c r="OKY34" s="15"/>
      <c r="OKZ34" s="13"/>
      <c r="OLA34" s="9"/>
      <c r="OLB34" s="8"/>
      <c r="OLC34" s="8"/>
      <c r="OLD34" s="13"/>
      <c r="OLE34" s="13"/>
      <c r="OLF34" s="14"/>
      <c r="OLG34" s="15"/>
      <c r="OLH34" s="13"/>
      <c r="OLI34" s="9"/>
      <c r="OLJ34" s="8"/>
      <c r="OLK34" s="8"/>
      <c r="OLL34" s="13"/>
      <c r="OLM34" s="13"/>
      <c r="OLN34" s="14"/>
      <c r="OLO34" s="15"/>
      <c r="OLP34" s="13"/>
      <c r="OLQ34" s="9"/>
      <c r="OLR34" s="8"/>
      <c r="OLS34" s="8"/>
      <c r="OLT34" s="13"/>
      <c r="OLU34" s="13"/>
      <c r="OLV34" s="14"/>
      <c r="OLW34" s="15"/>
      <c r="OLX34" s="13"/>
      <c r="OLY34" s="9"/>
      <c r="OLZ34" s="8"/>
      <c r="OMA34" s="8"/>
      <c r="OMB34" s="13"/>
      <c r="OMC34" s="13"/>
      <c r="OMD34" s="14"/>
      <c r="OME34" s="15"/>
      <c r="OMF34" s="13"/>
      <c r="OMG34" s="9"/>
      <c r="OMH34" s="8"/>
      <c r="OMI34" s="8"/>
      <c r="OMJ34" s="13"/>
      <c r="OMK34" s="13"/>
      <c r="OML34" s="14"/>
      <c r="OMM34" s="15"/>
      <c r="OMN34" s="13"/>
      <c r="OMO34" s="9"/>
      <c r="OMP34" s="8"/>
      <c r="OMQ34" s="8"/>
      <c r="OMR34" s="13"/>
      <c r="OMS34" s="13"/>
      <c r="OMT34" s="14"/>
      <c r="OMU34" s="15"/>
      <c r="OMV34" s="13"/>
      <c r="OMW34" s="9"/>
      <c r="OMX34" s="8"/>
      <c r="OMY34" s="8"/>
      <c r="OMZ34" s="13"/>
      <c r="ONA34" s="13"/>
      <c r="ONB34" s="14"/>
      <c r="ONC34" s="15"/>
      <c r="OND34" s="13"/>
      <c r="ONE34" s="9"/>
      <c r="ONF34" s="8"/>
      <c r="ONG34" s="8"/>
      <c r="ONH34" s="13"/>
      <c r="ONI34" s="13"/>
      <c r="ONJ34" s="14"/>
      <c r="ONK34" s="15"/>
      <c r="ONL34" s="13"/>
      <c r="ONM34" s="9"/>
      <c r="ONN34" s="8"/>
      <c r="ONO34" s="8"/>
      <c r="ONP34" s="13"/>
      <c r="ONQ34" s="13"/>
      <c r="ONR34" s="14"/>
      <c r="ONS34" s="15"/>
      <c r="ONT34" s="13"/>
      <c r="ONU34" s="9"/>
      <c r="ONV34" s="8"/>
      <c r="ONW34" s="8"/>
      <c r="ONX34" s="13"/>
      <c r="ONY34" s="13"/>
      <c r="ONZ34" s="14"/>
      <c r="OOA34" s="15"/>
      <c r="OOB34" s="13"/>
      <c r="OOC34" s="9"/>
      <c r="OOD34" s="8"/>
      <c r="OOE34" s="8"/>
      <c r="OOF34" s="13"/>
      <c r="OOG34" s="13"/>
      <c r="OOH34" s="14"/>
      <c r="OOI34" s="15"/>
      <c r="OOJ34" s="13"/>
      <c r="OOK34" s="9"/>
      <c r="OOL34" s="8"/>
      <c r="OOM34" s="8"/>
      <c r="OON34" s="13"/>
      <c r="OOO34" s="13"/>
      <c r="OOP34" s="14"/>
      <c r="OOQ34" s="15"/>
      <c r="OOR34" s="13"/>
      <c r="OOS34" s="9"/>
      <c r="OOT34" s="8"/>
      <c r="OOU34" s="8"/>
      <c r="OOV34" s="13"/>
      <c r="OOW34" s="13"/>
      <c r="OOX34" s="14"/>
      <c r="OOY34" s="15"/>
      <c r="OOZ34" s="13"/>
      <c r="OPA34" s="9"/>
      <c r="OPB34" s="8"/>
      <c r="OPC34" s="8"/>
      <c r="OPD34" s="13"/>
      <c r="OPE34" s="13"/>
      <c r="OPF34" s="14"/>
      <c r="OPG34" s="15"/>
      <c r="OPH34" s="13"/>
      <c r="OPI34" s="9"/>
      <c r="OPJ34" s="8"/>
      <c r="OPK34" s="8"/>
      <c r="OPL34" s="13"/>
      <c r="OPM34" s="13"/>
      <c r="OPN34" s="14"/>
      <c r="OPO34" s="15"/>
      <c r="OPP34" s="13"/>
      <c r="OPQ34" s="9"/>
      <c r="OPR34" s="8"/>
      <c r="OPS34" s="8"/>
      <c r="OPT34" s="13"/>
      <c r="OPU34" s="13"/>
      <c r="OPV34" s="14"/>
      <c r="OPW34" s="15"/>
      <c r="OPX34" s="13"/>
      <c r="OPY34" s="9"/>
      <c r="OPZ34" s="8"/>
      <c r="OQA34" s="8"/>
      <c r="OQB34" s="13"/>
      <c r="OQC34" s="13"/>
      <c r="OQD34" s="14"/>
      <c r="OQE34" s="15"/>
      <c r="OQF34" s="13"/>
      <c r="OQG34" s="9"/>
      <c r="OQH34" s="8"/>
      <c r="OQI34" s="8"/>
      <c r="OQJ34" s="13"/>
      <c r="OQK34" s="13"/>
      <c r="OQL34" s="14"/>
      <c r="OQM34" s="15"/>
      <c r="OQN34" s="13"/>
      <c r="OQO34" s="9"/>
      <c r="OQP34" s="8"/>
      <c r="OQQ34" s="8"/>
      <c r="OQR34" s="13"/>
      <c r="OQS34" s="13"/>
      <c r="OQT34" s="14"/>
      <c r="OQU34" s="15"/>
      <c r="OQV34" s="13"/>
      <c r="OQW34" s="9"/>
      <c r="OQX34" s="8"/>
      <c r="OQY34" s="8"/>
      <c r="OQZ34" s="13"/>
      <c r="ORA34" s="13"/>
      <c r="ORB34" s="14"/>
      <c r="ORC34" s="15"/>
      <c r="ORD34" s="13"/>
      <c r="ORE34" s="9"/>
      <c r="ORF34" s="8"/>
      <c r="ORG34" s="8"/>
      <c r="ORH34" s="13"/>
      <c r="ORI34" s="13"/>
      <c r="ORJ34" s="14"/>
      <c r="ORK34" s="15"/>
      <c r="ORL34" s="13"/>
      <c r="ORM34" s="9"/>
      <c r="ORN34" s="8"/>
      <c r="ORO34" s="8"/>
      <c r="ORP34" s="13"/>
      <c r="ORQ34" s="13"/>
      <c r="ORR34" s="14"/>
      <c r="ORS34" s="15"/>
      <c r="ORT34" s="13"/>
      <c r="ORU34" s="9"/>
      <c r="ORV34" s="8"/>
      <c r="ORW34" s="8"/>
      <c r="ORX34" s="13"/>
      <c r="ORY34" s="13"/>
      <c r="ORZ34" s="14"/>
      <c r="OSA34" s="15"/>
      <c r="OSB34" s="13"/>
      <c r="OSC34" s="9"/>
      <c r="OSD34" s="8"/>
      <c r="OSE34" s="8"/>
      <c r="OSF34" s="13"/>
      <c r="OSG34" s="13"/>
      <c r="OSH34" s="14"/>
      <c r="OSI34" s="15"/>
      <c r="OSJ34" s="13"/>
      <c r="OSK34" s="9"/>
      <c r="OSL34" s="8"/>
      <c r="OSM34" s="8"/>
      <c r="OSN34" s="13"/>
      <c r="OSO34" s="13"/>
      <c r="OSP34" s="14"/>
      <c r="OSQ34" s="15"/>
      <c r="OSR34" s="13"/>
      <c r="OSS34" s="9"/>
      <c r="OST34" s="8"/>
      <c r="OSU34" s="8"/>
      <c r="OSV34" s="13"/>
      <c r="OSW34" s="13"/>
      <c r="OSX34" s="14"/>
      <c r="OSY34" s="15"/>
      <c r="OSZ34" s="13"/>
      <c r="OTA34" s="9"/>
      <c r="OTB34" s="8"/>
      <c r="OTC34" s="8"/>
      <c r="OTD34" s="13"/>
      <c r="OTE34" s="13"/>
      <c r="OTF34" s="14"/>
      <c r="OTG34" s="15"/>
      <c r="OTH34" s="13"/>
      <c r="OTI34" s="9"/>
      <c r="OTJ34" s="8"/>
      <c r="OTK34" s="8"/>
      <c r="OTL34" s="13"/>
      <c r="OTM34" s="13"/>
      <c r="OTN34" s="14"/>
      <c r="OTO34" s="15"/>
      <c r="OTP34" s="13"/>
      <c r="OTQ34" s="9"/>
      <c r="OTR34" s="8"/>
      <c r="OTS34" s="8"/>
      <c r="OTT34" s="13"/>
      <c r="OTU34" s="13"/>
      <c r="OTV34" s="14"/>
      <c r="OTW34" s="15"/>
      <c r="OTX34" s="13"/>
      <c r="OTY34" s="9"/>
      <c r="OTZ34" s="8"/>
      <c r="OUA34" s="8"/>
      <c r="OUB34" s="13"/>
      <c r="OUC34" s="13"/>
      <c r="OUD34" s="14"/>
      <c r="OUE34" s="15"/>
      <c r="OUF34" s="13"/>
      <c r="OUG34" s="9"/>
      <c r="OUH34" s="8"/>
      <c r="OUI34" s="8"/>
      <c r="OUJ34" s="13"/>
      <c r="OUK34" s="13"/>
      <c r="OUL34" s="14"/>
      <c r="OUM34" s="15"/>
      <c r="OUN34" s="13"/>
      <c r="OUO34" s="9"/>
      <c r="OUP34" s="8"/>
      <c r="OUQ34" s="8"/>
      <c r="OUR34" s="13"/>
      <c r="OUS34" s="13"/>
      <c r="OUT34" s="14"/>
      <c r="OUU34" s="15"/>
      <c r="OUV34" s="13"/>
      <c r="OUW34" s="9"/>
      <c r="OUX34" s="8"/>
      <c r="OUY34" s="8"/>
      <c r="OUZ34" s="13"/>
      <c r="OVA34" s="13"/>
      <c r="OVB34" s="14"/>
      <c r="OVC34" s="15"/>
      <c r="OVD34" s="13"/>
      <c r="OVE34" s="9"/>
      <c r="OVF34" s="8"/>
      <c r="OVG34" s="8"/>
      <c r="OVH34" s="13"/>
      <c r="OVI34" s="13"/>
      <c r="OVJ34" s="14"/>
      <c r="OVK34" s="15"/>
      <c r="OVL34" s="13"/>
      <c r="OVM34" s="9"/>
      <c r="OVN34" s="8"/>
      <c r="OVO34" s="8"/>
      <c r="OVP34" s="13"/>
      <c r="OVQ34" s="13"/>
      <c r="OVR34" s="14"/>
      <c r="OVS34" s="15"/>
      <c r="OVT34" s="13"/>
      <c r="OVU34" s="9"/>
      <c r="OVV34" s="8"/>
      <c r="OVW34" s="8"/>
      <c r="OVX34" s="13"/>
      <c r="OVY34" s="13"/>
      <c r="OVZ34" s="14"/>
      <c r="OWA34" s="15"/>
      <c r="OWB34" s="13"/>
      <c r="OWC34" s="9"/>
      <c r="OWD34" s="8"/>
      <c r="OWE34" s="8"/>
      <c r="OWF34" s="13"/>
      <c r="OWG34" s="13"/>
      <c r="OWH34" s="14"/>
      <c r="OWI34" s="15"/>
      <c r="OWJ34" s="13"/>
      <c r="OWK34" s="9"/>
      <c r="OWL34" s="8"/>
      <c r="OWM34" s="8"/>
      <c r="OWN34" s="13"/>
      <c r="OWO34" s="13"/>
      <c r="OWP34" s="14"/>
      <c r="OWQ34" s="15"/>
      <c r="OWR34" s="13"/>
      <c r="OWS34" s="9"/>
      <c r="OWT34" s="8"/>
      <c r="OWU34" s="8"/>
      <c r="OWV34" s="13"/>
      <c r="OWW34" s="13"/>
      <c r="OWX34" s="14"/>
      <c r="OWY34" s="15"/>
      <c r="OWZ34" s="13"/>
      <c r="OXA34" s="9"/>
      <c r="OXB34" s="8"/>
      <c r="OXC34" s="8"/>
      <c r="OXD34" s="13"/>
      <c r="OXE34" s="13"/>
      <c r="OXF34" s="14"/>
      <c r="OXG34" s="15"/>
      <c r="OXH34" s="13"/>
      <c r="OXI34" s="9"/>
      <c r="OXJ34" s="8"/>
      <c r="OXK34" s="8"/>
      <c r="OXL34" s="13"/>
      <c r="OXM34" s="13"/>
      <c r="OXN34" s="14"/>
      <c r="OXO34" s="15"/>
      <c r="OXP34" s="13"/>
      <c r="OXQ34" s="9"/>
      <c r="OXR34" s="8"/>
      <c r="OXS34" s="8"/>
      <c r="OXT34" s="13"/>
      <c r="OXU34" s="13"/>
      <c r="OXV34" s="14"/>
      <c r="OXW34" s="15"/>
      <c r="OXX34" s="13"/>
      <c r="OXY34" s="9"/>
      <c r="OXZ34" s="8"/>
      <c r="OYA34" s="8"/>
      <c r="OYB34" s="13"/>
      <c r="OYC34" s="13"/>
      <c r="OYD34" s="14"/>
      <c r="OYE34" s="15"/>
      <c r="OYF34" s="13"/>
      <c r="OYG34" s="9"/>
      <c r="OYH34" s="8"/>
      <c r="OYI34" s="8"/>
      <c r="OYJ34" s="13"/>
      <c r="OYK34" s="13"/>
      <c r="OYL34" s="14"/>
      <c r="OYM34" s="15"/>
      <c r="OYN34" s="13"/>
      <c r="OYO34" s="9"/>
      <c r="OYP34" s="8"/>
      <c r="OYQ34" s="8"/>
      <c r="OYR34" s="13"/>
      <c r="OYS34" s="13"/>
      <c r="OYT34" s="14"/>
      <c r="OYU34" s="15"/>
      <c r="OYV34" s="13"/>
      <c r="OYW34" s="9"/>
      <c r="OYX34" s="8"/>
      <c r="OYY34" s="8"/>
      <c r="OYZ34" s="13"/>
      <c r="OZA34" s="13"/>
      <c r="OZB34" s="14"/>
      <c r="OZC34" s="15"/>
      <c r="OZD34" s="13"/>
      <c r="OZE34" s="9"/>
      <c r="OZF34" s="8"/>
      <c r="OZG34" s="8"/>
      <c r="OZH34" s="13"/>
      <c r="OZI34" s="13"/>
      <c r="OZJ34" s="14"/>
      <c r="OZK34" s="15"/>
      <c r="OZL34" s="13"/>
      <c r="OZM34" s="9"/>
      <c r="OZN34" s="8"/>
      <c r="OZO34" s="8"/>
      <c r="OZP34" s="13"/>
      <c r="OZQ34" s="13"/>
      <c r="OZR34" s="14"/>
      <c r="OZS34" s="15"/>
      <c r="OZT34" s="13"/>
      <c r="OZU34" s="9"/>
      <c r="OZV34" s="8"/>
      <c r="OZW34" s="8"/>
      <c r="OZX34" s="13"/>
      <c r="OZY34" s="13"/>
      <c r="OZZ34" s="14"/>
      <c r="PAA34" s="15"/>
      <c r="PAB34" s="13"/>
      <c r="PAC34" s="9"/>
      <c r="PAD34" s="8"/>
      <c r="PAE34" s="8"/>
      <c r="PAF34" s="13"/>
      <c r="PAG34" s="13"/>
      <c r="PAH34" s="14"/>
      <c r="PAI34" s="15"/>
      <c r="PAJ34" s="13"/>
      <c r="PAK34" s="9"/>
      <c r="PAL34" s="8"/>
      <c r="PAM34" s="8"/>
      <c r="PAN34" s="13"/>
      <c r="PAO34" s="13"/>
      <c r="PAP34" s="14"/>
      <c r="PAQ34" s="15"/>
      <c r="PAR34" s="13"/>
      <c r="PAS34" s="9"/>
      <c r="PAT34" s="8"/>
      <c r="PAU34" s="8"/>
      <c r="PAV34" s="13"/>
      <c r="PAW34" s="13"/>
      <c r="PAX34" s="14"/>
      <c r="PAY34" s="15"/>
      <c r="PAZ34" s="13"/>
      <c r="PBA34" s="9"/>
      <c r="PBB34" s="8"/>
      <c r="PBC34" s="8"/>
      <c r="PBD34" s="13"/>
      <c r="PBE34" s="13"/>
      <c r="PBF34" s="14"/>
      <c r="PBG34" s="15"/>
      <c r="PBH34" s="13"/>
      <c r="PBI34" s="9"/>
      <c r="PBJ34" s="8"/>
      <c r="PBK34" s="8"/>
      <c r="PBL34" s="13"/>
      <c r="PBM34" s="13"/>
      <c r="PBN34" s="14"/>
      <c r="PBO34" s="15"/>
      <c r="PBP34" s="13"/>
      <c r="PBQ34" s="9"/>
      <c r="PBR34" s="8"/>
      <c r="PBS34" s="8"/>
      <c r="PBT34" s="13"/>
      <c r="PBU34" s="13"/>
      <c r="PBV34" s="14"/>
      <c r="PBW34" s="15"/>
      <c r="PBX34" s="13"/>
      <c r="PBY34" s="9"/>
      <c r="PBZ34" s="8"/>
      <c r="PCA34" s="8"/>
      <c r="PCB34" s="13"/>
      <c r="PCC34" s="13"/>
      <c r="PCD34" s="14"/>
      <c r="PCE34" s="15"/>
      <c r="PCF34" s="13"/>
      <c r="PCG34" s="9"/>
      <c r="PCH34" s="8"/>
      <c r="PCI34" s="8"/>
      <c r="PCJ34" s="13"/>
      <c r="PCK34" s="13"/>
      <c r="PCL34" s="14"/>
      <c r="PCM34" s="15"/>
      <c r="PCN34" s="13"/>
      <c r="PCO34" s="9"/>
      <c r="PCP34" s="8"/>
      <c r="PCQ34" s="8"/>
      <c r="PCR34" s="13"/>
      <c r="PCS34" s="13"/>
      <c r="PCT34" s="14"/>
      <c r="PCU34" s="15"/>
      <c r="PCV34" s="13"/>
      <c r="PCW34" s="9"/>
      <c r="PCX34" s="8"/>
      <c r="PCY34" s="8"/>
      <c r="PCZ34" s="13"/>
      <c r="PDA34" s="13"/>
      <c r="PDB34" s="14"/>
      <c r="PDC34" s="15"/>
      <c r="PDD34" s="13"/>
      <c r="PDE34" s="9"/>
      <c r="PDF34" s="8"/>
      <c r="PDG34" s="8"/>
      <c r="PDH34" s="13"/>
      <c r="PDI34" s="13"/>
      <c r="PDJ34" s="14"/>
      <c r="PDK34" s="15"/>
      <c r="PDL34" s="13"/>
      <c r="PDM34" s="9"/>
      <c r="PDN34" s="8"/>
      <c r="PDO34" s="8"/>
      <c r="PDP34" s="13"/>
      <c r="PDQ34" s="13"/>
      <c r="PDR34" s="14"/>
      <c r="PDS34" s="15"/>
      <c r="PDT34" s="13"/>
      <c r="PDU34" s="9"/>
      <c r="PDV34" s="8"/>
      <c r="PDW34" s="8"/>
      <c r="PDX34" s="13"/>
      <c r="PDY34" s="13"/>
      <c r="PDZ34" s="14"/>
      <c r="PEA34" s="15"/>
      <c r="PEB34" s="13"/>
      <c r="PEC34" s="9"/>
      <c r="PED34" s="8"/>
      <c r="PEE34" s="8"/>
      <c r="PEF34" s="13"/>
      <c r="PEG34" s="13"/>
      <c r="PEH34" s="14"/>
      <c r="PEI34" s="15"/>
      <c r="PEJ34" s="13"/>
      <c r="PEK34" s="9"/>
      <c r="PEL34" s="8"/>
      <c r="PEM34" s="8"/>
      <c r="PEN34" s="13"/>
      <c r="PEO34" s="13"/>
      <c r="PEP34" s="14"/>
      <c r="PEQ34" s="15"/>
      <c r="PER34" s="13"/>
      <c r="PES34" s="9"/>
      <c r="PET34" s="8"/>
      <c r="PEU34" s="8"/>
      <c r="PEV34" s="13"/>
      <c r="PEW34" s="13"/>
      <c r="PEX34" s="14"/>
      <c r="PEY34" s="15"/>
      <c r="PEZ34" s="13"/>
      <c r="PFA34" s="9"/>
      <c r="PFB34" s="8"/>
      <c r="PFC34" s="8"/>
      <c r="PFD34" s="13"/>
      <c r="PFE34" s="13"/>
      <c r="PFF34" s="14"/>
      <c r="PFG34" s="15"/>
      <c r="PFH34" s="13"/>
      <c r="PFI34" s="9"/>
      <c r="PFJ34" s="8"/>
      <c r="PFK34" s="8"/>
      <c r="PFL34" s="13"/>
      <c r="PFM34" s="13"/>
      <c r="PFN34" s="14"/>
      <c r="PFO34" s="15"/>
      <c r="PFP34" s="13"/>
      <c r="PFQ34" s="9"/>
      <c r="PFR34" s="8"/>
      <c r="PFS34" s="8"/>
      <c r="PFT34" s="13"/>
      <c r="PFU34" s="13"/>
      <c r="PFV34" s="14"/>
      <c r="PFW34" s="15"/>
      <c r="PFX34" s="13"/>
      <c r="PFY34" s="9"/>
      <c r="PFZ34" s="8"/>
      <c r="PGA34" s="8"/>
      <c r="PGB34" s="13"/>
      <c r="PGC34" s="13"/>
      <c r="PGD34" s="14"/>
      <c r="PGE34" s="15"/>
      <c r="PGF34" s="13"/>
      <c r="PGG34" s="9"/>
      <c r="PGH34" s="8"/>
      <c r="PGI34" s="8"/>
      <c r="PGJ34" s="13"/>
      <c r="PGK34" s="13"/>
      <c r="PGL34" s="14"/>
      <c r="PGM34" s="15"/>
      <c r="PGN34" s="13"/>
      <c r="PGO34" s="9"/>
      <c r="PGP34" s="8"/>
      <c r="PGQ34" s="8"/>
      <c r="PGR34" s="13"/>
      <c r="PGS34" s="13"/>
      <c r="PGT34" s="14"/>
      <c r="PGU34" s="15"/>
      <c r="PGV34" s="13"/>
      <c r="PGW34" s="9"/>
      <c r="PGX34" s="8"/>
      <c r="PGY34" s="8"/>
      <c r="PGZ34" s="13"/>
      <c r="PHA34" s="13"/>
      <c r="PHB34" s="14"/>
      <c r="PHC34" s="15"/>
      <c r="PHD34" s="13"/>
      <c r="PHE34" s="9"/>
      <c r="PHF34" s="8"/>
      <c r="PHG34" s="8"/>
      <c r="PHH34" s="13"/>
      <c r="PHI34" s="13"/>
      <c r="PHJ34" s="14"/>
      <c r="PHK34" s="15"/>
      <c r="PHL34" s="13"/>
      <c r="PHM34" s="9"/>
      <c r="PHN34" s="8"/>
      <c r="PHO34" s="8"/>
      <c r="PHP34" s="13"/>
      <c r="PHQ34" s="13"/>
      <c r="PHR34" s="14"/>
      <c r="PHS34" s="15"/>
      <c r="PHT34" s="13"/>
      <c r="PHU34" s="9"/>
      <c r="PHV34" s="8"/>
      <c r="PHW34" s="8"/>
      <c r="PHX34" s="13"/>
      <c r="PHY34" s="13"/>
      <c r="PHZ34" s="14"/>
      <c r="PIA34" s="15"/>
      <c r="PIB34" s="13"/>
      <c r="PIC34" s="9"/>
      <c r="PID34" s="8"/>
      <c r="PIE34" s="8"/>
      <c r="PIF34" s="13"/>
      <c r="PIG34" s="13"/>
      <c r="PIH34" s="14"/>
      <c r="PII34" s="15"/>
      <c r="PIJ34" s="13"/>
      <c r="PIK34" s="9"/>
      <c r="PIL34" s="8"/>
      <c r="PIM34" s="8"/>
      <c r="PIN34" s="13"/>
      <c r="PIO34" s="13"/>
      <c r="PIP34" s="14"/>
      <c r="PIQ34" s="15"/>
      <c r="PIR34" s="13"/>
      <c r="PIS34" s="9"/>
      <c r="PIT34" s="8"/>
      <c r="PIU34" s="8"/>
      <c r="PIV34" s="13"/>
      <c r="PIW34" s="13"/>
      <c r="PIX34" s="14"/>
      <c r="PIY34" s="15"/>
      <c r="PIZ34" s="13"/>
      <c r="PJA34" s="9"/>
      <c r="PJB34" s="8"/>
      <c r="PJC34" s="8"/>
      <c r="PJD34" s="13"/>
      <c r="PJE34" s="13"/>
      <c r="PJF34" s="14"/>
      <c r="PJG34" s="15"/>
      <c r="PJH34" s="13"/>
      <c r="PJI34" s="9"/>
      <c r="PJJ34" s="8"/>
      <c r="PJK34" s="8"/>
      <c r="PJL34" s="13"/>
      <c r="PJM34" s="13"/>
      <c r="PJN34" s="14"/>
      <c r="PJO34" s="15"/>
      <c r="PJP34" s="13"/>
      <c r="PJQ34" s="9"/>
      <c r="PJR34" s="8"/>
      <c r="PJS34" s="8"/>
      <c r="PJT34" s="13"/>
      <c r="PJU34" s="13"/>
      <c r="PJV34" s="14"/>
      <c r="PJW34" s="15"/>
      <c r="PJX34" s="13"/>
      <c r="PJY34" s="9"/>
      <c r="PJZ34" s="8"/>
      <c r="PKA34" s="8"/>
      <c r="PKB34" s="13"/>
      <c r="PKC34" s="13"/>
      <c r="PKD34" s="14"/>
      <c r="PKE34" s="15"/>
      <c r="PKF34" s="13"/>
      <c r="PKG34" s="9"/>
      <c r="PKH34" s="8"/>
      <c r="PKI34" s="8"/>
      <c r="PKJ34" s="13"/>
      <c r="PKK34" s="13"/>
      <c r="PKL34" s="14"/>
      <c r="PKM34" s="15"/>
      <c r="PKN34" s="13"/>
      <c r="PKO34" s="9"/>
      <c r="PKP34" s="8"/>
      <c r="PKQ34" s="8"/>
      <c r="PKR34" s="13"/>
      <c r="PKS34" s="13"/>
      <c r="PKT34" s="14"/>
      <c r="PKU34" s="15"/>
      <c r="PKV34" s="13"/>
      <c r="PKW34" s="9"/>
      <c r="PKX34" s="8"/>
      <c r="PKY34" s="8"/>
      <c r="PKZ34" s="13"/>
      <c r="PLA34" s="13"/>
      <c r="PLB34" s="14"/>
      <c r="PLC34" s="15"/>
      <c r="PLD34" s="13"/>
      <c r="PLE34" s="9"/>
      <c r="PLF34" s="8"/>
      <c r="PLG34" s="8"/>
      <c r="PLH34" s="13"/>
      <c r="PLI34" s="13"/>
      <c r="PLJ34" s="14"/>
      <c r="PLK34" s="15"/>
      <c r="PLL34" s="13"/>
      <c r="PLM34" s="9"/>
      <c r="PLN34" s="8"/>
      <c r="PLO34" s="8"/>
      <c r="PLP34" s="13"/>
      <c r="PLQ34" s="13"/>
      <c r="PLR34" s="14"/>
      <c r="PLS34" s="15"/>
      <c r="PLT34" s="13"/>
      <c r="PLU34" s="9"/>
      <c r="PLV34" s="8"/>
      <c r="PLW34" s="8"/>
      <c r="PLX34" s="13"/>
      <c r="PLY34" s="13"/>
      <c r="PLZ34" s="14"/>
      <c r="PMA34" s="15"/>
      <c r="PMB34" s="13"/>
      <c r="PMC34" s="9"/>
      <c r="PMD34" s="8"/>
      <c r="PME34" s="8"/>
      <c r="PMF34" s="13"/>
      <c r="PMG34" s="13"/>
      <c r="PMH34" s="14"/>
      <c r="PMI34" s="15"/>
      <c r="PMJ34" s="13"/>
      <c r="PMK34" s="9"/>
      <c r="PML34" s="8"/>
      <c r="PMM34" s="8"/>
      <c r="PMN34" s="13"/>
      <c r="PMO34" s="13"/>
      <c r="PMP34" s="14"/>
      <c r="PMQ34" s="15"/>
      <c r="PMR34" s="13"/>
      <c r="PMS34" s="9"/>
      <c r="PMT34" s="8"/>
      <c r="PMU34" s="8"/>
      <c r="PMV34" s="13"/>
      <c r="PMW34" s="13"/>
      <c r="PMX34" s="14"/>
      <c r="PMY34" s="15"/>
      <c r="PMZ34" s="13"/>
      <c r="PNA34" s="9"/>
      <c r="PNB34" s="8"/>
      <c r="PNC34" s="8"/>
      <c r="PND34" s="13"/>
      <c r="PNE34" s="13"/>
      <c r="PNF34" s="14"/>
      <c r="PNG34" s="15"/>
      <c r="PNH34" s="13"/>
      <c r="PNI34" s="9"/>
      <c r="PNJ34" s="8"/>
      <c r="PNK34" s="8"/>
      <c r="PNL34" s="13"/>
      <c r="PNM34" s="13"/>
      <c r="PNN34" s="14"/>
      <c r="PNO34" s="15"/>
      <c r="PNP34" s="13"/>
      <c r="PNQ34" s="9"/>
      <c r="PNR34" s="8"/>
      <c r="PNS34" s="8"/>
      <c r="PNT34" s="13"/>
      <c r="PNU34" s="13"/>
      <c r="PNV34" s="14"/>
      <c r="PNW34" s="15"/>
      <c r="PNX34" s="13"/>
      <c r="PNY34" s="9"/>
      <c r="PNZ34" s="8"/>
      <c r="POA34" s="8"/>
      <c r="POB34" s="13"/>
      <c r="POC34" s="13"/>
      <c r="POD34" s="14"/>
      <c r="POE34" s="15"/>
      <c r="POF34" s="13"/>
      <c r="POG34" s="9"/>
      <c r="POH34" s="8"/>
      <c r="POI34" s="8"/>
      <c r="POJ34" s="13"/>
      <c r="POK34" s="13"/>
      <c r="POL34" s="14"/>
      <c r="POM34" s="15"/>
      <c r="PON34" s="13"/>
      <c r="POO34" s="9"/>
      <c r="POP34" s="8"/>
      <c r="POQ34" s="8"/>
      <c r="POR34" s="13"/>
      <c r="POS34" s="13"/>
      <c r="POT34" s="14"/>
      <c r="POU34" s="15"/>
      <c r="POV34" s="13"/>
      <c r="POW34" s="9"/>
      <c r="POX34" s="8"/>
      <c r="POY34" s="8"/>
      <c r="POZ34" s="13"/>
      <c r="PPA34" s="13"/>
      <c r="PPB34" s="14"/>
      <c r="PPC34" s="15"/>
      <c r="PPD34" s="13"/>
      <c r="PPE34" s="9"/>
      <c r="PPF34" s="8"/>
      <c r="PPG34" s="8"/>
      <c r="PPH34" s="13"/>
      <c r="PPI34" s="13"/>
      <c r="PPJ34" s="14"/>
      <c r="PPK34" s="15"/>
      <c r="PPL34" s="13"/>
      <c r="PPM34" s="9"/>
      <c r="PPN34" s="8"/>
      <c r="PPO34" s="8"/>
      <c r="PPP34" s="13"/>
      <c r="PPQ34" s="13"/>
      <c r="PPR34" s="14"/>
      <c r="PPS34" s="15"/>
      <c r="PPT34" s="13"/>
      <c r="PPU34" s="9"/>
      <c r="PPV34" s="8"/>
      <c r="PPW34" s="8"/>
      <c r="PPX34" s="13"/>
      <c r="PPY34" s="13"/>
      <c r="PPZ34" s="14"/>
      <c r="PQA34" s="15"/>
      <c r="PQB34" s="13"/>
      <c r="PQC34" s="9"/>
      <c r="PQD34" s="8"/>
      <c r="PQE34" s="8"/>
      <c r="PQF34" s="13"/>
      <c r="PQG34" s="13"/>
      <c r="PQH34" s="14"/>
      <c r="PQI34" s="15"/>
      <c r="PQJ34" s="13"/>
      <c r="PQK34" s="9"/>
      <c r="PQL34" s="8"/>
      <c r="PQM34" s="8"/>
      <c r="PQN34" s="13"/>
      <c r="PQO34" s="13"/>
      <c r="PQP34" s="14"/>
      <c r="PQQ34" s="15"/>
      <c r="PQR34" s="13"/>
      <c r="PQS34" s="9"/>
      <c r="PQT34" s="8"/>
      <c r="PQU34" s="8"/>
      <c r="PQV34" s="13"/>
      <c r="PQW34" s="13"/>
      <c r="PQX34" s="14"/>
      <c r="PQY34" s="15"/>
      <c r="PQZ34" s="13"/>
      <c r="PRA34" s="9"/>
      <c r="PRB34" s="8"/>
      <c r="PRC34" s="8"/>
      <c r="PRD34" s="13"/>
      <c r="PRE34" s="13"/>
      <c r="PRF34" s="14"/>
      <c r="PRG34" s="15"/>
      <c r="PRH34" s="13"/>
      <c r="PRI34" s="9"/>
      <c r="PRJ34" s="8"/>
      <c r="PRK34" s="8"/>
      <c r="PRL34" s="13"/>
      <c r="PRM34" s="13"/>
      <c r="PRN34" s="14"/>
      <c r="PRO34" s="15"/>
      <c r="PRP34" s="13"/>
      <c r="PRQ34" s="9"/>
      <c r="PRR34" s="8"/>
      <c r="PRS34" s="8"/>
      <c r="PRT34" s="13"/>
      <c r="PRU34" s="13"/>
      <c r="PRV34" s="14"/>
      <c r="PRW34" s="15"/>
      <c r="PRX34" s="13"/>
      <c r="PRY34" s="9"/>
      <c r="PRZ34" s="8"/>
      <c r="PSA34" s="8"/>
      <c r="PSB34" s="13"/>
      <c r="PSC34" s="13"/>
      <c r="PSD34" s="14"/>
      <c r="PSE34" s="15"/>
      <c r="PSF34" s="13"/>
      <c r="PSG34" s="9"/>
      <c r="PSH34" s="8"/>
      <c r="PSI34" s="8"/>
      <c r="PSJ34" s="13"/>
      <c r="PSK34" s="13"/>
      <c r="PSL34" s="14"/>
      <c r="PSM34" s="15"/>
      <c r="PSN34" s="13"/>
      <c r="PSO34" s="9"/>
      <c r="PSP34" s="8"/>
      <c r="PSQ34" s="8"/>
      <c r="PSR34" s="13"/>
      <c r="PSS34" s="13"/>
      <c r="PST34" s="14"/>
      <c r="PSU34" s="15"/>
      <c r="PSV34" s="13"/>
      <c r="PSW34" s="9"/>
      <c r="PSX34" s="8"/>
      <c r="PSY34" s="8"/>
      <c r="PSZ34" s="13"/>
      <c r="PTA34" s="13"/>
      <c r="PTB34" s="14"/>
      <c r="PTC34" s="15"/>
      <c r="PTD34" s="13"/>
      <c r="PTE34" s="9"/>
      <c r="PTF34" s="8"/>
      <c r="PTG34" s="8"/>
      <c r="PTH34" s="13"/>
      <c r="PTI34" s="13"/>
      <c r="PTJ34" s="14"/>
      <c r="PTK34" s="15"/>
      <c r="PTL34" s="13"/>
      <c r="PTM34" s="9"/>
      <c r="PTN34" s="8"/>
      <c r="PTO34" s="8"/>
      <c r="PTP34" s="13"/>
      <c r="PTQ34" s="13"/>
      <c r="PTR34" s="14"/>
      <c r="PTS34" s="15"/>
      <c r="PTT34" s="13"/>
      <c r="PTU34" s="9"/>
      <c r="PTV34" s="8"/>
      <c r="PTW34" s="8"/>
      <c r="PTX34" s="13"/>
      <c r="PTY34" s="13"/>
      <c r="PTZ34" s="14"/>
      <c r="PUA34" s="15"/>
      <c r="PUB34" s="13"/>
      <c r="PUC34" s="9"/>
      <c r="PUD34" s="8"/>
      <c r="PUE34" s="8"/>
      <c r="PUF34" s="13"/>
      <c r="PUG34" s="13"/>
      <c r="PUH34" s="14"/>
      <c r="PUI34" s="15"/>
      <c r="PUJ34" s="13"/>
      <c r="PUK34" s="9"/>
      <c r="PUL34" s="8"/>
      <c r="PUM34" s="8"/>
      <c r="PUN34" s="13"/>
      <c r="PUO34" s="13"/>
      <c r="PUP34" s="14"/>
      <c r="PUQ34" s="15"/>
      <c r="PUR34" s="13"/>
      <c r="PUS34" s="9"/>
      <c r="PUT34" s="8"/>
      <c r="PUU34" s="8"/>
      <c r="PUV34" s="13"/>
      <c r="PUW34" s="13"/>
      <c r="PUX34" s="14"/>
      <c r="PUY34" s="15"/>
      <c r="PUZ34" s="13"/>
      <c r="PVA34" s="9"/>
      <c r="PVB34" s="8"/>
      <c r="PVC34" s="8"/>
      <c r="PVD34" s="13"/>
      <c r="PVE34" s="13"/>
      <c r="PVF34" s="14"/>
      <c r="PVG34" s="15"/>
      <c r="PVH34" s="13"/>
      <c r="PVI34" s="9"/>
      <c r="PVJ34" s="8"/>
      <c r="PVK34" s="8"/>
      <c r="PVL34" s="13"/>
      <c r="PVM34" s="13"/>
      <c r="PVN34" s="14"/>
      <c r="PVO34" s="15"/>
      <c r="PVP34" s="13"/>
      <c r="PVQ34" s="9"/>
      <c r="PVR34" s="8"/>
      <c r="PVS34" s="8"/>
      <c r="PVT34" s="13"/>
      <c r="PVU34" s="13"/>
      <c r="PVV34" s="14"/>
      <c r="PVW34" s="15"/>
      <c r="PVX34" s="13"/>
      <c r="PVY34" s="9"/>
      <c r="PVZ34" s="8"/>
      <c r="PWA34" s="8"/>
      <c r="PWB34" s="13"/>
      <c r="PWC34" s="13"/>
      <c r="PWD34" s="14"/>
      <c r="PWE34" s="15"/>
      <c r="PWF34" s="13"/>
      <c r="PWG34" s="9"/>
      <c r="PWH34" s="8"/>
      <c r="PWI34" s="8"/>
      <c r="PWJ34" s="13"/>
      <c r="PWK34" s="13"/>
      <c r="PWL34" s="14"/>
      <c r="PWM34" s="15"/>
      <c r="PWN34" s="13"/>
      <c r="PWO34" s="9"/>
      <c r="PWP34" s="8"/>
      <c r="PWQ34" s="8"/>
      <c r="PWR34" s="13"/>
      <c r="PWS34" s="13"/>
      <c r="PWT34" s="14"/>
      <c r="PWU34" s="15"/>
      <c r="PWV34" s="13"/>
      <c r="PWW34" s="9"/>
      <c r="PWX34" s="8"/>
      <c r="PWY34" s="8"/>
      <c r="PWZ34" s="13"/>
      <c r="PXA34" s="13"/>
      <c r="PXB34" s="14"/>
      <c r="PXC34" s="15"/>
      <c r="PXD34" s="13"/>
      <c r="PXE34" s="9"/>
      <c r="PXF34" s="8"/>
      <c r="PXG34" s="8"/>
      <c r="PXH34" s="13"/>
      <c r="PXI34" s="13"/>
      <c r="PXJ34" s="14"/>
      <c r="PXK34" s="15"/>
      <c r="PXL34" s="13"/>
      <c r="PXM34" s="9"/>
      <c r="PXN34" s="8"/>
      <c r="PXO34" s="8"/>
      <c r="PXP34" s="13"/>
      <c r="PXQ34" s="13"/>
      <c r="PXR34" s="14"/>
      <c r="PXS34" s="15"/>
      <c r="PXT34" s="13"/>
      <c r="PXU34" s="9"/>
      <c r="PXV34" s="8"/>
      <c r="PXW34" s="8"/>
      <c r="PXX34" s="13"/>
      <c r="PXY34" s="13"/>
      <c r="PXZ34" s="14"/>
      <c r="PYA34" s="15"/>
      <c r="PYB34" s="13"/>
      <c r="PYC34" s="9"/>
      <c r="PYD34" s="8"/>
      <c r="PYE34" s="8"/>
      <c r="PYF34" s="13"/>
      <c r="PYG34" s="13"/>
      <c r="PYH34" s="14"/>
      <c r="PYI34" s="15"/>
      <c r="PYJ34" s="13"/>
      <c r="PYK34" s="9"/>
      <c r="PYL34" s="8"/>
      <c r="PYM34" s="8"/>
      <c r="PYN34" s="13"/>
      <c r="PYO34" s="13"/>
      <c r="PYP34" s="14"/>
      <c r="PYQ34" s="15"/>
      <c r="PYR34" s="13"/>
      <c r="PYS34" s="9"/>
      <c r="PYT34" s="8"/>
      <c r="PYU34" s="8"/>
      <c r="PYV34" s="13"/>
      <c r="PYW34" s="13"/>
      <c r="PYX34" s="14"/>
      <c r="PYY34" s="15"/>
      <c r="PYZ34" s="13"/>
      <c r="PZA34" s="9"/>
      <c r="PZB34" s="8"/>
      <c r="PZC34" s="8"/>
      <c r="PZD34" s="13"/>
      <c r="PZE34" s="13"/>
      <c r="PZF34" s="14"/>
      <c r="PZG34" s="15"/>
      <c r="PZH34" s="13"/>
      <c r="PZI34" s="9"/>
      <c r="PZJ34" s="8"/>
      <c r="PZK34" s="8"/>
      <c r="PZL34" s="13"/>
      <c r="PZM34" s="13"/>
      <c r="PZN34" s="14"/>
      <c r="PZO34" s="15"/>
      <c r="PZP34" s="13"/>
      <c r="PZQ34" s="9"/>
      <c r="PZR34" s="8"/>
      <c r="PZS34" s="8"/>
      <c r="PZT34" s="13"/>
      <c r="PZU34" s="13"/>
      <c r="PZV34" s="14"/>
      <c r="PZW34" s="15"/>
      <c r="PZX34" s="13"/>
      <c r="PZY34" s="9"/>
      <c r="PZZ34" s="8"/>
      <c r="QAA34" s="8"/>
      <c r="QAB34" s="13"/>
      <c r="QAC34" s="13"/>
      <c r="QAD34" s="14"/>
      <c r="QAE34" s="15"/>
      <c r="QAF34" s="13"/>
      <c r="QAG34" s="9"/>
      <c r="QAH34" s="8"/>
      <c r="QAI34" s="8"/>
      <c r="QAJ34" s="13"/>
      <c r="QAK34" s="13"/>
      <c r="QAL34" s="14"/>
      <c r="QAM34" s="15"/>
      <c r="QAN34" s="13"/>
      <c r="QAO34" s="9"/>
      <c r="QAP34" s="8"/>
      <c r="QAQ34" s="8"/>
      <c r="QAR34" s="13"/>
      <c r="QAS34" s="13"/>
      <c r="QAT34" s="14"/>
      <c r="QAU34" s="15"/>
      <c r="QAV34" s="13"/>
      <c r="QAW34" s="9"/>
      <c r="QAX34" s="8"/>
      <c r="QAY34" s="8"/>
      <c r="QAZ34" s="13"/>
      <c r="QBA34" s="13"/>
      <c r="QBB34" s="14"/>
      <c r="QBC34" s="15"/>
      <c r="QBD34" s="13"/>
      <c r="QBE34" s="9"/>
      <c r="QBF34" s="8"/>
      <c r="QBG34" s="8"/>
      <c r="QBH34" s="13"/>
      <c r="QBI34" s="13"/>
      <c r="QBJ34" s="14"/>
      <c r="QBK34" s="15"/>
      <c r="QBL34" s="13"/>
      <c r="QBM34" s="9"/>
      <c r="QBN34" s="8"/>
      <c r="QBO34" s="8"/>
      <c r="QBP34" s="13"/>
      <c r="QBQ34" s="13"/>
      <c r="QBR34" s="14"/>
      <c r="QBS34" s="15"/>
      <c r="QBT34" s="13"/>
      <c r="QBU34" s="9"/>
      <c r="QBV34" s="8"/>
      <c r="QBW34" s="8"/>
      <c r="QBX34" s="13"/>
      <c r="QBY34" s="13"/>
      <c r="QBZ34" s="14"/>
      <c r="QCA34" s="15"/>
      <c r="QCB34" s="13"/>
      <c r="QCC34" s="9"/>
      <c r="QCD34" s="8"/>
      <c r="QCE34" s="8"/>
      <c r="QCF34" s="13"/>
      <c r="QCG34" s="13"/>
      <c r="QCH34" s="14"/>
      <c r="QCI34" s="15"/>
      <c r="QCJ34" s="13"/>
      <c r="QCK34" s="9"/>
      <c r="QCL34" s="8"/>
      <c r="QCM34" s="8"/>
      <c r="QCN34" s="13"/>
      <c r="QCO34" s="13"/>
      <c r="QCP34" s="14"/>
      <c r="QCQ34" s="15"/>
      <c r="QCR34" s="13"/>
      <c r="QCS34" s="9"/>
      <c r="QCT34" s="8"/>
      <c r="QCU34" s="8"/>
      <c r="QCV34" s="13"/>
      <c r="QCW34" s="13"/>
      <c r="QCX34" s="14"/>
      <c r="QCY34" s="15"/>
      <c r="QCZ34" s="13"/>
      <c r="QDA34" s="9"/>
      <c r="QDB34" s="8"/>
      <c r="QDC34" s="8"/>
      <c r="QDD34" s="13"/>
      <c r="QDE34" s="13"/>
      <c r="QDF34" s="14"/>
      <c r="QDG34" s="15"/>
      <c r="QDH34" s="13"/>
      <c r="QDI34" s="9"/>
      <c r="QDJ34" s="8"/>
      <c r="QDK34" s="8"/>
      <c r="QDL34" s="13"/>
      <c r="QDM34" s="13"/>
      <c r="QDN34" s="14"/>
      <c r="QDO34" s="15"/>
      <c r="QDP34" s="13"/>
      <c r="QDQ34" s="9"/>
      <c r="QDR34" s="8"/>
      <c r="QDS34" s="8"/>
      <c r="QDT34" s="13"/>
      <c r="QDU34" s="13"/>
      <c r="QDV34" s="14"/>
      <c r="QDW34" s="15"/>
      <c r="QDX34" s="13"/>
      <c r="QDY34" s="9"/>
      <c r="QDZ34" s="8"/>
      <c r="QEA34" s="8"/>
      <c r="QEB34" s="13"/>
      <c r="QEC34" s="13"/>
      <c r="QED34" s="14"/>
      <c r="QEE34" s="15"/>
      <c r="QEF34" s="13"/>
      <c r="QEG34" s="9"/>
      <c r="QEH34" s="8"/>
      <c r="QEI34" s="8"/>
      <c r="QEJ34" s="13"/>
      <c r="QEK34" s="13"/>
      <c r="QEL34" s="14"/>
      <c r="QEM34" s="15"/>
      <c r="QEN34" s="13"/>
      <c r="QEO34" s="9"/>
      <c r="QEP34" s="8"/>
      <c r="QEQ34" s="8"/>
      <c r="QER34" s="13"/>
      <c r="QES34" s="13"/>
      <c r="QET34" s="14"/>
      <c r="QEU34" s="15"/>
      <c r="QEV34" s="13"/>
      <c r="QEW34" s="9"/>
      <c r="QEX34" s="8"/>
      <c r="QEY34" s="8"/>
      <c r="QEZ34" s="13"/>
      <c r="QFA34" s="13"/>
      <c r="QFB34" s="14"/>
      <c r="QFC34" s="15"/>
      <c r="QFD34" s="13"/>
      <c r="QFE34" s="9"/>
      <c r="QFF34" s="8"/>
      <c r="QFG34" s="8"/>
      <c r="QFH34" s="13"/>
      <c r="QFI34" s="13"/>
      <c r="QFJ34" s="14"/>
      <c r="QFK34" s="15"/>
      <c r="QFL34" s="13"/>
      <c r="QFM34" s="9"/>
      <c r="QFN34" s="8"/>
      <c r="QFO34" s="8"/>
      <c r="QFP34" s="13"/>
      <c r="QFQ34" s="13"/>
      <c r="QFR34" s="14"/>
      <c r="QFS34" s="15"/>
      <c r="QFT34" s="13"/>
      <c r="QFU34" s="9"/>
      <c r="QFV34" s="8"/>
      <c r="QFW34" s="8"/>
      <c r="QFX34" s="13"/>
      <c r="QFY34" s="13"/>
      <c r="QFZ34" s="14"/>
      <c r="QGA34" s="15"/>
      <c r="QGB34" s="13"/>
      <c r="QGC34" s="9"/>
      <c r="QGD34" s="8"/>
      <c r="QGE34" s="8"/>
      <c r="QGF34" s="13"/>
      <c r="QGG34" s="13"/>
      <c r="QGH34" s="14"/>
      <c r="QGI34" s="15"/>
      <c r="QGJ34" s="13"/>
      <c r="QGK34" s="9"/>
      <c r="QGL34" s="8"/>
      <c r="QGM34" s="8"/>
      <c r="QGN34" s="13"/>
      <c r="QGO34" s="13"/>
      <c r="QGP34" s="14"/>
      <c r="QGQ34" s="15"/>
      <c r="QGR34" s="13"/>
      <c r="QGS34" s="9"/>
      <c r="QGT34" s="8"/>
      <c r="QGU34" s="8"/>
      <c r="QGV34" s="13"/>
      <c r="QGW34" s="13"/>
      <c r="QGX34" s="14"/>
      <c r="QGY34" s="15"/>
      <c r="QGZ34" s="13"/>
      <c r="QHA34" s="9"/>
      <c r="QHB34" s="8"/>
      <c r="QHC34" s="8"/>
      <c r="QHD34" s="13"/>
      <c r="QHE34" s="13"/>
      <c r="QHF34" s="14"/>
      <c r="QHG34" s="15"/>
      <c r="QHH34" s="13"/>
      <c r="QHI34" s="9"/>
      <c r="QHJ34" s="8"/>
      <c r="QHK34" s="8"/>
      <c r="QHL34" s="13"/>
      <c r="QHM34" s="13"/>
      <c r="QHN34" s="14"/>
      <c r="QHO34" s="15"/>
      <c r="QHP34" s="13"/>
      <c r="QHQ34" s="9"/>
      <c r="QHR34" s="8"/>
      <c r="QHS34" s="8"/>
      <c r="QHT34" s="13"/>
      <c r="QHU34" s="13"/>
      <c r="QHV34" s="14"/>
      <c r="QHW34" s="15"/>
      <c r="QHX34" s="13"/>
      <c r="QHY34" s="9"/>
      <c r="QHZ34" s="8"/>
      <c r="QIA34" s="8"/>
      <c r="QIB34" s="13"/>
      <c r="QIC34" s="13"/>
      <c r="QID34" s="14"/>
      <c r="QIE34" s="15"/>
      <c r="QIF34" s="13"/>
      <c r="QIG34" s="9"/>
      <c r="QIH34" s="8"/>
      <c r="QII34" s="8"/>
      <c r="QIJ34" s="13"/>
      <c r="QIK34" s="13"/>
      <c r="QIL34" s="14"/>
      <c r="QIM34" s="15"/>
      <c r="QIN34" s="13"/>
      <c r="QIO34" s="9"/>
      <c r="QIP34" s="8"/>
      <c r="QIQ34" s="8"/>
      <c r="QIR34" s="13"/>
      <c r="QIS34" s="13"/>
      <c r="QIT34" s="14"/>
      <c r="QIU34" s="15"/>
      <c r="QIV34" s="13"/>
      <c r="QIW34" s="9"/>
      <c r="QIX34" s="8"/>
      <c r="QIY34" s="8"/>
      <c r="QIZ34" s="13"/>
      <c r="QJA34" s="13"/>
      <c r="QJB34" s="14"/>
      <c r="QJC34" s="15"/>
      <c r="QJD34" s="13"/>
      <c r="QJE34" s="9"/>
      <c r="QJF34" s="8"/>
      <c r="QJG34" s="8"/>
      <c r="QJH34" s="13"/>
      <c r="QJI34" s="13"/>
      <c r="QJJ34" s="14"/>
      <c r="QJK34" s="15"/>
      <c r="QJL34" s="13"/>
      <c r="QJM34" s="9"/>
      <c r="QJN34" s="8"/>
      <c r="QJO34" s="8"/>
      <c r="QJP34" s="13"/>
      <c r="QJQ34" s="13"/>
      <c r="QJR34" s="14"/>
      <c r="QJS34" s="15"/>
      <c r="QJT34" s="13"/>
      <c r="QJU34" s="9"/>
      <c r="QJV34" s="8"/>
      <c r="QJW34" s="8"/>
      <c r="QJX34" s="13"/>
      <c r="QJY34" s="13"/>
      <c r="QJZ34" s="14"/>
      <c r="QKA34" s="15"/>
      <c r="QKB34" s="13"/>
      <c r="QKC34" s="9"/>
      <c r="QKD34" s="8"/>
      <c r="QKE34" s="8"/>
      <c r="QKF34" s="13"/>
      <c r="QKG34" s="13"/>
      <c r="QKH34" s="14"/>
      <c r="QKI34" s="15"/>
      <c r="QKJ34" s="13"/>
      <c r="QKK34" s="9"/>
      <c r="QKL34" s="8"/>
      <c r="QKM34" s="8"/>
      <c r="QKN34" s="13"/>
      <c r="QKO34" s="13"/>
      <c r="QKP34" s="14"/>
      <c r="QKQ34" s="15"/>
      <c r="QKR34" s="13"/>
      <c r="QKS34" s="9"/>
      <c r="QKT34" s="8"/>
      <c r="QKU34" s="8"/>
      <c r="QKV34" s="13"/>
      <c r="QKW34" s="13"/>
      <c r="QKX34" s="14"/>
      <c r="QKY34" s="15"/>
      <c r="QKZ34" s="13"/>
      <c r="QLA34" s="9"/>
      <c r="QLB34" s="8"/>
      <c r="QLC34" s="8"/>
      <c r="QLD34" s="13"/>
      <c r="QLE34" s="13"/>
      <c r="QLF34" s="14"/>
      <c r="QLG34" s="15"/>
      <c r="QLH34" s="13"/>
      <c r="QLI34" s="9"/>
      <c r="QLJ34" s="8"/>
      <c r="QLK34" s="8"/>
      <c r="QLL34" s="13"/>
      <c r="QLM34" s="13"/>
      <c r="QLN34" s="14"/>
      <c r="QLO34" s="15"/>
      <c r="QLP34" s="13"/>
      <c r="QLQ34" s="9"/>
      <c r="QLR34" s="8"/>
      <c r="QLS34" s="8"/>
      <c r="QLT34" s="13"/>
      <c r="QLU34" s="13"/>
      <c r="QLV34" s="14"/>
      <c r="QLW34" s="15"/>
      <c r="QLX34" s="13"/>
      <c r="QLY34" s="9"/>
      <c r="QLZ34" s="8"/>
      <c r="QMA34" s="8"/>
      <c r="QMB34" s="13"/>
      <c r="QMC34" s="13"/>
      <c r="QMD34" s="14"/>
      <c r="QME34" s="15"/>
      <c r="QMF34" s="13"/>
      <c r="QMG34" s="9"/>
      <c r="QMH34" s="8"/>
      <c r="QMI34" s="8"/>
      <c r="QMJ34" s="13"/>
      <c r="QMK34" s="13"/>
      <c r="QML34" s="14"/>
      <c r="QMM34" s="15"/>
      <c r="QMN34" s="13"/>
      <c r="QMO34" s="9"/>
      <c r="QMP34" s="8"/>
      <c r="QMQ34" s="8"/>
      <c r="QMR34" s="13"/>
      <c r="QMS34" s="13"/>
      <c r="QMT34" s="14"/>
      <c r="QMU34" s="15"/>
      <c r="QMV34" s="13"/>
      <c r="QMW34" s="9"/>
      <c r="QMX34" s="8"/>
      <c r="QMY34" s="8"/>
      <c r="QMZ34" s="13"/>
      <c r="QNA34" s="13"/>
      <c r="QNB34" s="14"/>
      <c r="QNC34" s="15"/>
      <c r="QND34" s="13"/>
      <c r="QNE34" s="9"/>
      <c r="QNF34" s="8"/>
      <c r="QNG34" s="8"/>
      <c r="QNH34" s="13"/>
      <c r="QNI34" s="13"/>
      <c r="QNJ34" s="14"/>
      <c r="QNK34" s="15"/>
      <c r="QNL34" s="13"/>
      <c r="QNM34" s="9"/>
      <c r="QNN34" s="8"/>
      <c r="QNO34" s="8"/>
      <c r="QNP34" s="13"/>
      <c r="QNQ34" s="13"/>
      <c r="QNR34" s="14"/>
      <c r="QNS34" s="15"/>
      <c r="QNT34" s="13"/>
      <c r="QNU34" s="9"/>
      <c r="QNV34" s="8"/>
      <c r="QNW34" s="8"/>
      <c r="QNX34" s="13"/>
      <c r="QNY34" s="13"/>
      <c r="QNZ34" s="14"/>
      <c r="QOA34" s="15"/>
      <c r="QOB34" s="13"/>
      <c r="QOC34" s="9"/>
      <c r="QOD34" s="8"/>
      <c r="QOE34" s="8"/>
      <c r="QOF34" s="13"/>
      <c r="QOG34" s="13"/>
      <c r="QOH34" s="14"/>
      <c r="QOI34" s="15"/>
      <c r="QOJ34" s="13"/>
      <c r="QOK34" s="9"/>
      <c r="QOL34" s="8"/>
      <c r="QOM34" s="8"/>
      <c r="QON34" s="13"/>
      <c r="QOO34" s="13"/>
      <c r="QOP34" s="14"/>
      <c r="QOQ34" s="15"/>
      <c r="QOR34" s="13"/>
      <c r="QOS34" s="9"/>
      <c r="QOT34" s="8"/>
      <c r="QOU34" s="8"/>
      <c r="QOV34" s="13"/>
      <c r="QOW34" s="13"/>
      <c r="QOX34" s="14"/>
      <c r="QOY34" s="15"/>
      <c r="QOZ34" s="13"/>
      <c r="QPA34" s="9"/>
      <c r="QPB34" s="8"/>
      <c r="QPC34" s="8"/>
      <c r="QPD34" s="13"/>
      <c r="QPE34" s="13"/>
      <c r="QPF34" s="14"/>
      <c r="QPG34" s="15"/>
      <c r="QPH34" s="13"/>
      <c r="QPI34" s="9"/>
      <c r="QPJ34" s="8"/>
      <c r="QPK34" s="8"/>
      <c r="QPL34" s="13"/>
      <c r="QPM34" s="13"/>
      <c r="QPN34" s="14"/>
      <c r="QPO34" s="15"/>
      <c r="QPP34" s="13"/>
      <c r="QPQ34" s="9"/>
      <c r="QPR34" s="8"/>
      <c r="QPS34" s="8"/>
      <c r="QPT34" s="13"/>
      <c r="QPU34" s="13"/>
      <c r="QPV34" s="14"/>
      <c r="QPW34" s="15"/>
      <c r="QPX34" s="13"/>
      <c r="QPY34" s="9"/>
      <c r="QPZ34" s="8"/>
      <c r="QQA34" s="8"/>
      <c r="QQB34" s="13"/>
      <c r="QQC34" s="13"/>
      <c r="QQD34" s="14"/>
      <c r="QQE34" s="15"/>
      <c r="QQF34" s="13"/>
      <c r="QQG34" s="9"/>
      <c r="QQH34" s="8"/>
      <c r="QQI34" s="8"/>
      <c r="QQJ34" s="13"/>
      <c r="QQK34" s="13"/>
      <c r="QQL34" s="14"/>
      <c r="QQM34" s="15"/>
      <c r="QQN34" s="13"/>
      <c r="QQO34" s="9"/>
      <c r="QQP34" s="8"/>
      <c r="QQQ34" s="8"/>
      <c r="QQR34" s="13"/>
      <c r="QQS34" s="13"/>
      <c r="QQT34" s="14"/>
      <c r="QQU34" s="15"/>
      <c r="QQV34" s="13"/>
      <c r="QQW34" s="9"/>
      <c r="QQX34" s="8"/>
      <c r="QQY34" s="8"/>
      <c r="QQZ34" s="13"/>
      <c r="QRA34" s="13"/>
      <c r="QRB34" s="14"/>
      <c r="QRC34" s="15"/>
      <c r="QRD34" s="13"/>
      <c r="QRE34" s="9"/>
      <c r="QRF34" s="8"/>
      <c r="QRG34" s="8"/>
      <c r="QRH34" s="13"/>
      <c r="QRI34" s="13"/>
      <c r="QRJ34" s="14"/>
      <c r="QRK34" s="15"/>
      <c r="QRL34" s="13"/>
      <c r="QRM34" s="9"/>
      <c r="QRN34" s="8"/>
      <c r="QRO34" s="8"/>
      <c r="QRP34" s="13"/>
      <c r="QRQ34" s="13"/>
      <c r="QRR34" s="14"/>
      <c r="QRS34" s="15"/>
      <c r="QRT34" s="13"/>
      <c r="QRU34" s="9"/>
      <c r="QRV34" s="8"/>
      <c r="QRW34" s="8"/>
      <c r="QRX34" s="13"/>
      <c r="QRY34" s="13"/>
      <c r="QRZ34" s="14"/>
      <c r="QSA34" s="15"/>
      <c r="QSB34" s="13"/>
      <c r="QSC34" s="9"/>
      <c r="QSD34" s="8"/>
      <c r="QSE34" s="8"/>
      <c r="QSF34" s="13"/>
      <c r="QSG34" s="13"/>
      <c r="QSH34" s="14"/>
      <c r="QSI34" s="15"/>
      <c r="QSJ34" s="13"/>
      <c r="QSK34" s="9"/>
      <c r="QSL34" s="8"/>
      <c r="QSM34" s="8"/>
      <c r="QSN34" s="13"/>
      <c r="QSO34" s="13"/>
      <c r="QSP34" s="14"/>
      <c r="QSQ34" s="15"/>
      <c r="QSR34" s="13"/>
      <c r="QSS34" s="9"/>
      <c r="QST34" s="8"/>
      <c r="QSU34" s="8"/>
      <c r="QSV34" s="13"/>
      <c r="QSW34" s="13"/>
      <c r="QSX34" s="14"/>
      <c r="QSY34" s="15"/>
      <c r="QSZ34" s="13"/>
      <c r="QTA34" s="9"/>
      <c r="QTB34" s="8"/>
      <c r="QTC34" s="8"/>
      <c r="QTD34" s="13"/>
      <c r="QTE34" s="13"/>
      <c r="QTF34" s="14"/>
      <c r="QTG34" s="15"/>
      <c r="QTH34" s="13"/>
      <c r="QTI34" s="9"/>
      <c r="QTJ34" s="8"/>
      <c r="QTK34" s="8"/>
      <c r="QTL34" s="13"/>
      <c r="QTM34" s="13"/>
      <c r="QTN34" s="14"/>
      <c r="QTO34" s="15"/>
      <c r="QTP34" s="13"/>
      <c r="QTQ34" s="9"/>
      <c r="QTR34" s="8"/>
      <c r="QTS34" s="8"/>
      <c r="QTT34" s="13"/>
      <c r="QTU34" s="13"/>
      <c r="QTV34" s="14"/>
      <c r="QTW34" s="15"/>
      <c r="QTX34" s="13"/>
      <c r="QTY34" s="9"/>
      <c r="QTZ34" s="8"/>
      <c r="QUA34" s="8"/>
      <c r="QUB34" s="13"/>
      <c r="QUC34" s="13"/>
      <c r="QUD34" s="14"/>
      <c r="QUE34" s="15"/>
      <c r="QUF34" s="13"/>
      <c r="QUG34" s="9"/>
      <c r="QUH34" s="8"/>
      <c r="QUI34" s="8"/>
      <c r="QUJ34" s="13"/>
      <c r="QUK34" s="13"/>
      <c r="QUL34" s="14"/>
      <c r="QUM34" s="15"/>
      <c r="QUN34" s="13"/>
      <c r="QUO34" s="9"/>
      <c r="QUP34" s="8"/>
      <c r="QUQ34" s="8"/>
      <c r="QUR34" s="13"/>
      <c r="QUS34" s="13"/>
      <c r="QUT34" s="14"/>
      <c r="QUU34" s="15"/>
      <c r="QUV34" s="13"/>
      <c r="QUW34" s="9"/>
      <c r="QUX34" s="8"/>
      <c r="QUY34" s="8"/>
      <c r="QUZ34" s="13"/>
      <c r="QVA34" s="13"/>
      <c r="QVB34" s="14"/>
      <c r="QVC34" s="15"/>
      <c r="QVD34" s="13"/>
      <c r="QVE34" s="9"/>
      <c r="QVF34" s="8"/>
      <c r="QVG34" s="8"/>
      <c r="QVH34" s="13"/>
      <c r="QVI34" s="13"/>
      <c r="QVJ34" s="14"/>
      <c r="QVK34" s="15"/>
      <c r="QVL34" s="13"/>
      <c r="QVM34" s="9"/>
      <c r="QVN34" s="8"/>
      <c r="QVO34" s="8"/>
      <c r="QVP34" s="13"/>
      <c r="QVQ34" s="13"/>
      <c r="QVR34" s="14"/>
      <c r="QVS34" s="15"/>
      <c r="QVT34" s="13"/>
      <c r="QVU34" s="9"/>
      <c r="QVV34" s="8"/>
      <c r="QVW34" s="8"/>
      <c r="QVX34" s="13"/>
      <c r="QVY34" s="13"/>
      <c r="QVZ34" s="14"/>
      <c r="QWA34" s="15"/>
      <c r="QWB34" s="13"/>
      <c r="QWC34" s="9"/>
      <c r="QWD34" s="8"/>
      <c r="QWE34" s="8"/>
      <c r="QWF34" s="13"/>
      <c r="QWG34" s="13"/>
      <c r="QWH34" s="14"/>
      <c r="QWI34" s="15"/>
      <c r="QWJ34" s="13"/>
      <c r="QWK34" s="9"/>
      <c r="QWL34" s="8"/>
      <c r="QWM34" s="8"/>
      <c r="QWN34" s="13"/>
      <c r="QWO34" s="13"/>
      <c r="QWP34" s="14"/>
      <c r="QWQ34" s="15"/>
      <c r="QWR34" s="13"/>
      <c r="QWS34" s="9"/>
      <c r="QWT34" s="8"/>
      <c r="QWU34" s="8"/>
      <c r="QWV34" s="13"/>
      <c r="QWW34" s="13"/>
      <c r="QWX34" s="14"/>
      <c r="QWY34" s="15"/>
      <c r="QWZ34" s="13"/>
      <c r="QXA34" s="9"/>
      <c r="QXB34" s="8"/>
      <c r="QXC34" s="8"/>
      <c r="QXD34" s="13"/>
      <c r="QXE34" s="13"/>
      <c r="QXF34" s="14"/>
      <c r="QXG34" s="15"/>
      <c r="QXH34" s="13"/>
      <c r="QXI34" s="9"/>
      <c r="QXJ34" s="8"/>
      <c r="QXK34" s="8"/>
      <c r="QXL34" s="13"/>
      <c r="QXM34" s="13"/>
      <c r="QXN34" s="14"/>
      <c r="QXO34" s="15"/>
      <c r="QXP34" s="13"/>
      <c r="QXQ34" s="9"/>
      <c r="QXR34" s="8"/>
      <c r="QXS34" s="8"/>
      <c r="QXT34" s="13"/>
      <c r="QXU34" s="13"/>
      <c r="QXV34" s="14"/>
      <c r="QXW34" s="15"/>
      <c r="QXX34" s="13"/>
      <c r="QXY34" s="9"/>
      <c r="QXZ34" s="8"/>
      <c r="QYA34" s="8"/>
      <c r="QYB34" s="13"/>
      <c r="QYC34" s="13"/>
      <c r="QYD34" s="14"/>
      <c r="QYE34" s="15"/>
      <c r="QYF34" s="13"/>
      <c r="QYG34" s="9"/>
      <c r="QYH34" s="8"/>
      <c r="QYI34" s="8"/>
      <c r="QYJ34" s="13"/>
      <c r="QYK34" s="13"/>
      <c r="QYL34" s="14"/>
      <c r="QYM34" s="15"/>
      <c r="QYN34" s="13"/>
      <c r="QYO34" s="9"/>
      <c r="QYP34" s="8"/>
      <c r="QYQ34" s="8"/>
      <c r="QYR34" s="13"/>
      <c r="QYS34" s="13"/>
      <c r="QYT34" s="14"/>
      <c r="QYU34" s="15"/>
      <c r="QYV34" s="13"/>
      <c r="QYW34" s="9"/>
      <c r="QYX34" s="8"/>
      <c r="QYY34" s="8"/>
      <c r="QYZ34" s="13"/>
      <c r="QZA34" s="13"/>
      <c r="QZB34" s="14"/>
      <c r="QZC34" s="15"/>
      <c r="QZD34" s="13"/>
      <c r="QZE34" s="9"/>
      <c r="QZF34" s="8"/>
      <c r="QZG34" s="8"/>
      <c r="QZH34" s="13"/>
      <c r="QZI34" s="13"/>
      <c r="QZJ34" s="14"/>
      <c r="QZK34" s="15"/>
      <c r="QZL34" s="13"/>
      <c r="QZM34" s="9"/>
      <c r="QZN34" s="8"/>
      <c r="QZO34" s="8"/>
      <c r="QZP34" s="13"/>
      <c r="QZQ34" s="13"/>
      <c r="QZR34" s="14"/>
      <c r="QZS34" s="15"/>
      <c r="QZT34" s="13"/>
      <c r="QZU34" s="9"/>
      <c r="QZV34" s="8"/>
      <c r="QZW34" s="8"/>
      <c r="QZX34" s="13"/>
      <c r="QZY34" s="13"/>
      <c r="QZZ34" s="14"/>
      <c r="RAA34" s="15"/>
      <c r="RAB34" s="13"/>
      <c r="RAC34" s="9"/>
      <c r="RAD34" s="8"/>
      <c r="RAE34" s="8"/>
      <c r="RAF34" s="13"/>
      <c r="RAG34" s="13"/>
      <c r="RAH34" s="14"/>
      <c r="RAI34" s="15"/>
      <c r="RAJ34" s="13"/>
      <c r="RAK34" s="9"/>
      <c r="RAL34" s="8"/>
      <c r="RAM34" s="8"/>
      <c r="RAN34" s="13"/>
      <c r="RAO34" s="13"/>
      <c r="RAP34" s="14"/>
      <c r="RAQ34" s="15"/>
      <c r="RAR34" s="13"/>
      <c r="RAS34" s="9"/>
      <c r="RAT34" s="8"/>
      <c r="RAU34" s="8"/>
      <c r="RAV34" s="13"/>
      <c r="RAW34" s="13"/>
      <c r="RAX34" s="14"/>
      <c r="RAY34" s="15"/>
      <c r="RAZ34" s="13"/>
      <c r="RBA34" s="9"/>
      <c r="RBB34" s="8"/>
      <c r="RBC34" s="8"/>
      <c r="RBD34" s="13"/>
      <c r="RBE34" s="13"/>
      <c r="RBF34" s="14"/>
      <c r="RBG34" s="15"/>
      <c r="RBH34" s="13"/>
      <c r="RBI34" s="9"/>
      <c r="RBJ34" s="8"/>
      <c r="RBK34" s="8"/>
      <c r="RBL34" s="13"/>
      <c r="RBM34" s="13"/>
      <c r="RBN34" s="14"/>
      <c r="RBO34" s="15"/>
      <c r="RBP34" s="13"/>
      <c r="RBQ34" s="9"/>
      <c r="RBR34" s="8"/>
      <c r="RBS34" s="8"/>
      <c r="RBT34" s="13"/>
      <c r="RBU34" s="13"/>
      <c r="RBV34" s="14"/>
      <c r="RBW34" s="15"/>
      <c r="RBX34" s="13"/>
      <c r="RBY34" s="9"/>
      <c r="RBZ34" s="8"/>
      <c r="RCA34" s="8"/>
      <c r="RCB34" s="13"/>
      <c r="RCC34" s="13"/>
      <c r="RCD34" s="14"/>
      <c r="RCE34" s="15"/>
      <c r="RCF34" s="13"/>
      <c r="RCG34" s="9"/>
      <c r="RCH34" s="8"/>
      <c r="RCI34" s="8"/>
      <c r="RCJ34" s="13"/>
      <c r="RCK34" s="13"/>
      <c r="RCL34" s="14"/>
      <c r="RCM34" s="15"/>
      <c r="RCN34" s="13"/>
      <c r="RCO34" s="9"/>
      <c r="RCP34" s="8"/>
      <c r="RCQ34" s="8"/>
      <c r="RCR34" s="13"/>
      <c r="RCS34" s="13"/>
      <c r="RCT34" s="14"/>
      <c r="RCU34" s="15"/>
      <c r="RCV34" s="13"/>
      <c r="RCW34" s="9"/>
      <c r="RCX34" s="8"/>
      <c r="RCY34" s="8"/>
      <c r="RCZ34" s="13"/>
      <c r="RDA34" s="13"/>
      <c r="RDB34" s="14"/>
      <c r="RDC34" s="15"/>
      <c r="RDD34" s="13"/>
      <c r="RDE34" s="9"/>
      <c r="RDF34" s="8"/>
      <c r="RDG34" s="8"/>
      <c r="RDH34" s="13"/>
      <c r="RDI34" s="13"/>
      <c r="RDJ34" s="14"/>
      <c r="RDK34" s="15"/>
      <c r="RDL34" s="13"/>
      <c r="RDM34" s="9"/>
      <c r="RDN34" s="8"/>
      <c r="RDO34" s="8"/>
      <c r="RDP34" s="13"/>
      <c r="RDQ34" s="13"/>
      <c r="RDR34" s="14"/>
      <c r="RDS34" s="15"/>
      <c r="RDT34" s="13"/>
      <c r="RDU34" s="9"/>
      <c r="RDV34" s="8"/>
      <c r="RDW34" s="8"/>
      <c r="RDX34" s="13"/>
      <c r="RDY34" s="13"/>
      <c r="RDZ34" s="14"/>
      <c r="REA34" s="15"/>
      <c r="REB34" s="13"/>
      <c r="REC34" s="9"/>
      <c r="RED34" s="8"/>
      <c r="REE34" s="8"/>
      <c r="REF34" s="13"/>
      <c r="REG34" s="13"/>
      <c r="REH34" s="14"/>
      <c r="REI34" s="15"/>
      <c r="REJ34" s="13"/>
      <c r="REK34" s="9"/>
      <c r="REL34" s="8"/>
      <c r="REM34" s="8"/>
      <c r="REN34" s="13"/>
      <c r="REO34" s="13"/>
      <c r="REP34" s="14"/>
      <c r="REQ34" s="15"/>
      <c r="RER34" s="13"/>
      <c r="RES34" s="9"/>
      <c r="RET34" s="8"/>
      <c r="REU34" s="8"/>
      <c r="REV34" s="13"/>
      <c r="REW34" s="13"/>
      <c r="REX34" s="14"/>
      <c r="REY34" s="15"/>
      <c r="REZ34" s="13"/>
      <c r="RFA34" s="9"/>
      <c r="RFB34" s="8"/>
      <c r="RFC34" s="8"/>
      <c r="RFD34" s="13"/>
      <c r="RFE34" s="13"/>
      <c r="RFF34" s="14"/>
      <c r="RFG34" s="15"/>
      <c r="RFH34" s="13"/>
      <c r="RFI34" s="9"/>
      <c r="RFJ34" s="8"/>
      <c r="RFK34" s="8"/>
      <c r="RFL34" s="13"/>
      <c r="RFM34" s="13"/>
      <c r="RFN34" s="14"/>
      <c r="RFO34" s="15"/>
      <c r="RFP34" s="13"/>
      <c r="RFQ34" s="9"/>
      <c r="RFR34" s="8"/>
      <c r="RFS34" s="8"/>
      <c r="RFT34" s="13"/>
      <c r="RFU34" s="13"/>
      <c r="RFV34" s="14"/>
      <c r="RFW34" s="15"/>
      <c r="RFX34" s="13"/>
      <c r="RFY34" s="9"/>
      <c r="RFZ34" s="8"/>
      <c r="RGA34" s="8"/>
      <c r="RGB34" s="13"/>
      <c r="RGC34" s="13"/>
      <c r="RGD34" s="14"/>
      <c r="RGE34" s="15"/>
      <c r="RGF34" s="13"/>
      <c r="RGG34" s="9"/>
      <c r="RGH34" s="8"/>
      <c r="RGI34" s="8"/>
      <c r="RGJ34" s="13"/>
      <c r="RGK34" s="13"/>
      <c r="RGL34" s="14"/>
      <c r="RGM34" s="15"/>
      <c r="RGN34" s="13"/>
      <c r="RGO34" s="9"/>
      <c r="RGP34" s="8"/>
      <c r="RGQ34" s="8"/>
      <c r="RGR34" s="13"/>
      <c r="RGS34" s="13"/>
      <c r="RGT34" s="14"/>
      <c r="RGU34" s="15"/>
      <c r="RGV34" s="13"/>
      <c r="RGW34" s="9"/>
      <c r="RGX34" s="8"/>
      <c r="RGY34" s="8"/>
      <c r="RGZ34" s="13"/>
      <c r="RHA34" s="13"/>
      <c r="RHB34" s="14"/>
      <c r="RHC34" s="15"/>
      <c r="RHD34" s="13"/>
      <c r="RHE34" s="9"/>
      <c r="RHF34" s="8"/>
      <c r="RHG34" s="8"/>
      <c r="RHH34" s="13"/>
      <c r="RHI34" s="13"/>
      <c r="RHJ34" s="14"/>
      <c r="RHK34" s="15"/>
      <c r="RHL34" s="13"/>
      <c r="RHM34" s="9"/>
      <c r="RHN34" s="8"/>
      <c r="RHO34" s="8"/>
      <c r="RHP34" s="13"/>
      <c r="RHQ34" s="13"/>
      <c r="RHR34" s="14"/>
      <c r="RHS34" s="15"/>
      <c r="RHT34" s="13"/>
      <c r="RHU34" s="9"/>
      <c r="RHV34" s="8"/>
      <c r="RHW34" s="8"/>
      <c r="RHX34" s="13"/>
      <c r="RHY34" s="13"/>
      <c r="RHZ34" s="14"/>
      <c r="RIA34" s="15"/>
      <c r="RIB34" s="13"/>
      <c r="RIC34" s="9"/>
      <c r="RID34" s="8"/>
      <c r="RIE34" s="8"/>
      <c r="RIF34" s="13"/>
      <c r="RIG34" s="13"/>
      <c r="RIH34" s="14"/>
      <c r="RII34" s="15"/>
      <c r="RIJ34" s="13"/>
      <c r="RIK34" s="9"/>
      <c r="RIL34" s="8"/>
      <c r="RIM34" s="8"/>
      <c r="RIN34" s="13"/>
      <c r="RIO34" s="13"/>
      <c r="RIP34" s="14"/>
      <c r="RIQ34" s="15"/>
      <c r="RIR34" s="13"/>
      <c r="RIS34" s="9"/>
      <c r="RIT34" s="8"/>
      <c r="RIU34" s="8"/>
      <c r="RIV34" s="13"/>
      <c r="RIW34" s="13"/>
      <c r="RIX34" s="14"/>
      <c r="RIY34" s="15"/>
      <c r="RIZ34" s="13"/>
      <c r="RJA34" s="9"/>
      <c r="RJB34" s="8"/>
      <c r="RJC34" s="8"/>
      <c r="RJD34" s="13"/>
      <c r="RJE34" s="13"/>
      <c r="RJF34" s="14"/>
      <c r="RJG34" s="15"/>
      <c r="RJH34" s="13"/>
      <c r="RJI34" s="9"/>
      <c r="RJJ34" s="8"/>
      <c r="RJK34" s="8"/>
      <c r="RJL34" s="13"/>
      <c r="RJM34" s="13"/>
      <c r="RJN34" s="14"/>
      <c r="RJO34" s="15"/>
      <c r="RJP34" s="13"/>
      <c r="RJQ34" s="9"/>
      <c r="RJR34" s="8"/>
      <c r="RJS34" s="8"/>
      <c r="RJT34" s="13"/>
      <c r="RJU34" s="13"/>
      <c r="RJV34" s="14"/>
      <c r="RJW34" s="15"/>
      <c r="RJX34" s="13"/>
      <c r="RJY34" s="9"/>
      <c r="RJZ34" s="8"/>
      <c r="RKA34" s="8"/>
      <c r="RKB34" s="13"/>
      <c r="RKC34" s="13"/>
      <c r="RKD34" s="14"/>
      <c r="RKE34" s="15"/>
      <c r="RKF34" s="13"/>
      <c r="RKG34" s="9"/>
      <c r="RKH34" s="8"/>
      <c r="RKI34" s="8"/>
      <c r="RKJ34" s="13"/>
      <c r="RKK34" s="13"/>
      <c r="RKL34" s="14"/>
      <c r="RKM34" s="15"/>
      <c r="RKN34" s="13"/>
      <c r="RKO34" s="9"/>
      <c r="RKP34" s="8"/>
      <c r="RKQ34" s="8"/>
      <c r="RKR34" s="13"/>
      <c r="RKS34" s="13"/>
      <c r="RKT34" s="14"/>
      <c r="RKU34" s="15"/>
      <c r="RKV34" s="13"/>
      <c r="RKW34" s="9"/>
      <c r="RKX34" s="8"/>
      <c r="RKY34" s="8"/>
      <c r="RKZ34" s="13"/>
      <c r="RLA34" s="13"/>
      <c r="RLB34" s="14"/>
      <c r="RLC34" s="15"/>
      <c r="RLD34" s="13"/>
      <c r="RLE34" s="9"/>
      <c r="RLF34" s="8"/>
      <c r="RLG34" s="8"/>
      <c r="RLH34" s="13"/>
      <c r="RLI34" s="13"/>
      <c r="RLJ34" s="14"/>
      <c r="RLK34" s="15"/>
      <c r="RLL34" s="13"/>
      <c r="RLM34" s="9"/>
      <c r="RLN34" s="8"/>
      <c r="RLO34" s="8"/>
      <c r="RLP34" s="13"/>
      <c r="RLQ34" s="13"/>
      <c r="RLR34" s="14"/>
      <c r="RLS34" s="15"/>
      <c r="RLT34" s="13"/>
      <c r="RLU34" s="9"/>
      <c r="RLV34" s="8"/>
      <c r="RLW34" s="8"/>
      <c r="RLX34" s="13"/>
      <c r="RLY34" s="13"/>
      <c r="RLZ34" s="14"/>
      <c r="RMA34" s="15"/>
      <c r="RMB34" s="13"/>
      <c r="RMC34" s="9"/>
      <c r="RMD34" s="8"/>
      <c r="RME34" s="8"/>
      <c r="RMF34" s="13"/>
      <c r="RMG34" s="13"/>
      <c r="RMH34" s="14"/>
      <c r="RMI34" s="15"/>
      <c r="RMJ34" s="13"/>
      <c r="RMK34" s="9"/>
      <c r="RML34" s="8"/>
      <c r="RMM34" s="8"/>
      <c r="RMN34" s="13"/>
      <c r="RMO34" s="13"/>
      <c r="RMP34" s="14"/>
      <c r="RMQ34" s="15"/>
      <c r="RMR34" s="13"/>
      <c r="RMS34" s="9"/>
      <c r="RMT34" s="8"/>
      <c r="RMU34" s="8"/>
      <c r="RMV34" s="13"/>
      <c r="RMW34" s="13"/>
      <c r="RMX34" s="14"/>
      <c r="RMY34" s="15"/>
      <c r="RMZ34" s="13"/>
      <c r="RNA34" s="9"/>
      <c r="RNB34" s="8"/>
      <c r="RNC34" s="8"/>
      <c r="RND34" s="13"/>
      <c r="RNE34" s="13"/>
      <c r="RNF34" s="14"/>
      <c r="RNG34" s="15"/>
      <c r="RNH34" s="13"/>
      <c r="RNI34" s="9"/>
      <c r="RNJ34" s="8"/>
      <c r="RNK34" s="8"/>
      <c r="RNL34" s="13"/>
      <c r="RNM34" s="13"/>
      <c r="RNN34" s="14"/>
      <c r="RNO34" s="15"/>
      <c r="RNP34" s="13"/>
      <c r="RNQ34" s="9"/>
      <c r="RNR34" s="8"/>
      <c r="RNS34" s="8"/>
      <c r="RNT34" s="13"/>
      <c r="RNU34" s="13"/>
      <c r="RNV34" s="14"/>
      <c r="RNW34" s="15"/>
      <c r="RNX34" s="13"/>
      <c r="RNY34" s="9"/>
      <c r="RNZ34" s="8"/>
      <c r="ROA34" s="8"/>
      <c r="ROB34" s="13"/>
      <c r="ROC34" s="13"/>
      <c r="ROD34" s="14"/>
      <c r="ROE34" s="15"/>
      <c r="ROF34" s="13"/>
      <c r="ROG34" s="9"/>
      <c r="ROH34" s="8"/>
      <c r="ROI34" s="8"/>
      <c r="ROJ34" s="13"/>
      <c r="ROK34" s="13"/>
      <c r="ROL34" s="14"/>
      <c r="ROM34" s="15"/>
      <c r="RON34" s="13"/>
      <c r="ROO34" s="9"/>
      <c r="ROP34" s="8"/>
      <c r="ROQ34" s="8"/>
      <c r="ROR34" s="13"/>
      <c r="ROS34" s="13"/>
      <c r="ROT34" s="14"/>
      <c r="ROU34" s="15"/>
      <c r="ROV34" s="13"/>
      <c r="ROW34" s="9"/>
      <c r="ROX34" s="8"/>
      <c r="ROY34" s="8"/>
      <c r="ROZ34" s="13"/>
      <c r="RPA34" s="13"/>
      <c r="RPB34" s="14"/>
      <c r="RPC34" s="15"/>
      <c r="RPD34" s="13"/>
      <c r="RPE34" s="9"/>
      <c r="RPF34" s="8"/>
      <c r="RPG34" s="8"/>
      <c r="RPH34" s="13"/>
      <c r="RPI34" s="13"/>
      <c r="RPJ34" s="14"/>
      <c r="RPK34" s="15"/>
      <c r="RPL34" s="13"/>
      <c r="RPM34" s="9"/>
      <c r="RPN34" s="8"/>
      <c r="RPO34" s="8"/>
      <c r="RPP34" s="13"/>
      <c r="RPQ34" s="13"/>
      <c r="RPR34" s="14"/>
      <c r="RPS34" s="15"/>
      <c r="RPT34" s="13"/>
      <c r="RPU34" s="9"/>
      <c r="RPV34" s="8"/>
      <c r="RPW34" s="8"/>
      <c r="RPX34" s="13"/>
      <c r="RPY34" s="13"/>
      <c r="RPZ34" s="14"/>
      <c r="RQA34" s="15"/>
      <c r="RQB34" s="13"/>
      <c r="RQC34" s="9"/>
      <c r="RQD34" s="8"/>
      <c r="RQE34" s="8"/>
      <c r="RQF34" s="13"/>
      <c r="RQG34" s="13"/>
      <c r="RQH34" s="14"/>
      <c r="RQI34" s="15"/>
      <c r="RQJ34" s="13"/>
      <c r="RQK34" s="9"/>
      <c r="RQL34" s="8"/>
      <c r="RQM34" s="8"/>
      <c r="RQN34" s="13"/>
      <c r="RQO34" s="13"/>
      <c r="RQP34" s="14"/>
      <c r="RQQ34" s="15"/>
      <c r="RQR34" s="13"/>
      <c r="RQS34" s="9"/>
      <c r="RQT34" s="8"/>
      <c r="RQU34" s="8"/>
      <c r="RQV34" s="13"/>
      <c r="RQW34" s="13"/>
      <c r="RQX34" s="14"/>
      <c r="RQY34" s="15"/>
      <c r="RQZ34" s="13"/>
      <c r="RRA34" s="9"/>
      <c r="RRB34" s="8"/>
      <c r="RRC34" s="8"/>
      <c r="RRD34" s="13"/>
      <c r="RRE34" s="13"/>
      <c r="RRF34" s="14"/>
      <c r="RRG34" s="15"/>
      <c r="RRH34" s="13"/>
      <c r="RRI34" s="9"/>
      <c r="RRJ34" s="8"/>
      <c r="RRK34" s="8"/>
      <c r="RRL34" s="13"/>
      <c r="RRM34" s="13"/>
      <c r="RRN34" s="14"/>
      <c r="RRO34" s="15"/>
      <c r="RRP34" s="13"/>
      <c r="RRQ34" s="9"/>
      <c r="RRR34" s="8"/>
      <c r="RRS34" s="8"/>
      <c r="RRT34" s="13"/>
      <c r="RRU34" s="13"/>
      <c r="RRV34" s="14"/>
      <c r="RRW34" s="15"/>
      <c r="RRX34" s="13"/>
      <c r="RRY34" s="9"/>
      <c r="RRZ34" s="8"/>
      <c r="RSA34" s="8"/>
      <c r="RSB34" s="13"/>
      <c r="RSC34" s="13"/>
      <c r="RSD34" s="14"/>
      <c r="RSE34" s="15"/>
      <c r="RSF34" s="13"/>
      <c r="RSG34" s="9"/>
      <c r="RSH34" s="8"/>
      <c r="RSI34" s="8"/>
      <c r="RSJ34" s="13"/>
      <c r="RSK34" s="13"/>
      <c r="RSL34" s="14"/>
      <c r="RSM34" s="15"/>
      <c r="RSN34" s="13"/>
      <c r="RSO34" s="9"/>
      <c r="RSP34" s="8"/>
      <c r="RSQ34" s="8"/>
      <c r="RSR34" s="13"/>
      <c r="RSS34" s="13"/>
      <c r="RST34" s="14"/>
      <c r="RSU34" s="15"/>
      <c r="RSV34" s="13"/>
      <c r="RSW34" s="9"/>
      <c r="RSX34" s="8"/>
      <c r="RSY34" s="8"/>
      <c r="RSZ34" s="13"/>
      <c r="RTA34" s="13"/>
      <c r="RTB34" s="14"/>
      <c r="RTC34" s="15"/>
      <c r="RTD34" s="13"/>
      <c r="RTE34" s="9"/>
      <c r="RTF34" s="8"/>
      <c r="RTG34" s="8"/>
      <c r="RTH34" s="13"/>
      <c r="RTI34" s="13"/>
      <c r="RTJ34" s="14"/>
      <c r="RTK34" s="15"/>
      <c r="RTL34" s="13"/>
      <c r="RTM34" s="9"/>
      <c r="RTN34" s="8"/>
      <c r="RTO34" s="8"/>
      <c r="RTP34" s="13"/>
      <c r="RTQ34" s="13"/>
      <c r="RTR34" s="14"/>
      <c r="RTS34" s="15"/>
      <c r="RTT34" s="13"/>
      <c r="RTU34" s="9"/>
      <c r="RTV34" s="8"/>
      <c r="RTW34" s="8"/>
      <c r="RTX34" s="13"/>
      <c r="RTY34" s="13"/>
      <c r="RTZ34" s="14"/>
      <c r="RUA34" s="15"/>
      <c r="RUB34" s="13"/>
      <c r="RUC34" s="9"/>
      <c r="RUD34" s="8"/>
      <c r="RUE34" s="8"/>
      <c r="RUF34" s="13"/>
      <c r="RUG34" s="13"/>
      <c r="RUH34" s="14"/>
      <c r="RUI34" s="15"/>
      <c r="RUJ34" s="13"/>
      <c r="RUK34" s="9"/>
      <c r="RUL34" s="8"/>
      <c r="RUM34" s="8"/>
      <c r="RUN34" s="13"/>
      <c r="RUO34" s="13"/>
      <c r="RUP34" s="14"/>
      <c r="RUQ34" s="15"/>
      <c r="RUR34" s="13"/>
      <c r="RUS34" s="9"/>
      <c r="RUT34" s="8"/>
      <c r="RUU34" s="8"/>
      <c r="RUV34" s="13"/>
      <c r="RUW34" s="13"/>
      <c r="RUX34" s="14"/>
      <c r="RUY34" s="15"/>
      <c r="RUZ34" s="13"/>
      <c r="RVA34" s="9"/>
      <c r="RVB34" s="8"/>
      <c r="RVC34" s="8"/>
      <c r="RVD34" s="13"/>
      <c r="RVE34" s="13"/>
      <c r="RVF34" s="14"/>
      <c r="RVG34" s="15"/>
      <c r="RVH34" s="13"/>
      <c r="RVI34" s="9"/>
      <c r="RVJ34" s="8"/>
      <c r="RVK34" s="8"/>
      <c r="RVL34" s="13"/>
      <c r="RVM34" s="13"/>
      <c r="RVN34" s="14"/>
      <c r="RVO34" s="15"/>
      <c r="RVP34" s="13"/>
      <c r="RVQ34" s="9"/>
      <c r="RVR34" s="8"/>
      <c r="RVS34" s="8"/>
      <c r="RVT34" s="13"/>
      <c r="RVU34" s="13"/>
      <c r="RVV34" s="14"/>
      <c r="RVW34" s="15"/>
      <c r="RVX34" s="13"/>
      <c r="RVY34" s="9"/>
      <c r="RVZ34" s="8"/>
      <c r="RWA34" s="8"/>
      <c r="RWB34" s="13"/>
      <c r="RWC34" s="13"/>
      <c r="RWD34" s="14"/>
      <c r="RWE34" s="15"/>
      <c r="RWF34" s="13"/>
      <c r="RWG34" s="9"/>
      <c r="RWH34" s="8"/>
      <c r="RWI34" s="8"/>
      <c r="RWJ34" s="13"/>
      <c r="RWK34" s="13"/>
      <c r="RWL34" s="14"/>
      <c r="RWM34" s="15"/>
      <c r="RWN34" s="13"/>
      <c r="RWO34" s="9"/>
      <c r="RWP34" s="8"/>
      <c r="RWQ34" s="8"/>
      <c r="RWR34" s="13"/>
      <c r="RWS34" s="13"/>
      <c r="RWT34" s="14"/>
      <c r="RWU34" s="15"/>
      <c r="RWV34" s="13"/>
      <c r="RWW34" s="9"/>
      <c r="RWX34" s="8"/>
      <c r="RWY34" s="8"/>
      <c r="RWZ34" s="13"/>
      <c r="RXA34" s="13"/>
      <c r="RXB34" s="14"/>
      <c r="RXC34" s="15"/>
      <c r="RXD34" s="13"/>
      <c r="RXE34" s="9"/>
      <c r="RXF34" s="8"/>
      <c r="RXG34" s="8"/>
      <c r="RXH34" s="13"/>
      <c r="RXI34" s="13"/>
      <c r="RXJ34" s="14"/>
      <c r="RXK34" s="15"/>
      <c r="RXL34" s="13"/>
      <c r="RXM34" s="9"/>
      <c r="RXN34" s="8"/>
      <c r="RXO34" s="8"/>
      <c r="RXP34" s="13"/>
      <c r="RXQ34" s="13"/>
      <c r="RXR34" s="14"/>
      <c r="RXS34" s="15"/>
      <c r="RXT34" s="13"/>
      <c r="RXU34" s="9"/>
      <c r="RXV34" s="8"/>
      <c r="RXW34" s="8"/>
      <c r="RXX34" s="13"/>
      <c r="RXY34" s="13"/>
      <c r="RXZ34" s="14"/>
      <c r="RYA34" s="15"/>
      <c r="RYB34" s="13"/>
      <c r="RYC34" s="9"/>
      <c r="RYD34" s="8"/>
      <c r="RYE34" s="8"/>
      <c r="RYF34" s="13"/>
      <c r="RYG34" s="13"/>
      <c r="RYH34" s="14"/>
      <c r="RYI34" s="15"/>
      <c r="RYJ34" s="13"/>
      <c r="RYK34" s="9"/>
      <c r="RYL34" s="8"/>
      <c r="RYM34" s="8"/>
      <c r="RYN34" s="13"/>
      <c r="RYO34" s="13"/>
      <c r="RYP34" s="14"/>
      <c r="RYQ34" s="15"/>
      <c r="RYR34" s="13"/>
      <c r="RYS34" s="9"/>
      <c r="RYT34" s="8"/>
      <c r="RYU34" s="8"/>
      <c r="RYV34" s="13"/>
      <c r="RYW34" s="13"/>
      <c r="RYX34" s="14"/>
      <c r="RYY34" s="15"/>
      <c r="RYZ34" s="13"/>
      <c r="RZA34" s="9"/>
      <c r="RZB34" s="8"/>
      <c r="RZC34" s="8"/>
      <c r="RZD34" s="13"/>
      <c r="RZE34" s="13"/>
      <c r="RZF34" s="14"/>
      <c r="RZG34" s="15"/>
      <c r="RZH34" s="13"/>
      <c r="RZI34" s="9"/>
      <c r="RZJ34" s="8"/>
      <c r="RZK34" s="8"/>
      <c r="RZL34" s="13"/>
      <c r="RZM34" s="13"/>
      <c r="RZN34" s="14"/>
      <c r="RZO34" s="15"/>
      <c r="RZP34" s="13"/>
      <c r="RZQ34" s="9"/>
      <c r="RZR34" s="8"/>
      <c r="RZS34" s="8"/>
      <c r="RZT34" s="13"/>
      <c r="RZU34" s="13"/>
      <c r="RZV34" s="14"/>
      <c r="RZW34" s="15"/>
      <c r="RZX34" s="13"/>
      <c r="RZY34" s="9"/>
      <c r="RZZ34" s="8"/>
      <c r="SAA34" s="8"/>
      <c r="SAB34" s="13"/>
      <c r="SAC34" s="13"/>
      <c r="SAD34" s="14"/>
      <c r="SAE34" s="15"/>
      <c r="SAF34" s="13"/>
      <c r="SAG34" s="9"/>
      <c r="SAH34" s="8"/>
      <c r="SAI34" s="8"/>
      <c r="SAJ34" s="13"/>
      <c r="SAK34" s="13"/>
      <c r="SAL34" s="14"/>
      <c r="SAM34" s="15"/>
      <c r="SAN34" s="13"/>
      <c r="SAO34" s="9"/>
      <c r="SAP34" s="8"/>
      <c r="SAQ34" s="8"/>
      <c r="SAR34" s="13"/>
      <c r="SAS34" s="13"/>
      <c r="SAT34" s="14"/>
      <c r="SAU34" s="15"/>
      <c r="SAV34" s="13"/>
      <c r="SAW34" s="9"/>
      <c r="SAX34" s="8"/>
      <c r="SAY34" s="8"/>
      <c r="SAZ34" s="13"/>
      <c r="SBA34" s="13"/>
      <c r="SBB34" s="14"/>
      <c r="SBC34" s="15"/>
      <c r="SBD34" s="13"/>
      <c r="SBE34" s="9"/>
      <c r="SBF34" s="8"/>
      <c r="SBG34" s="8"/>
      <c r="SBH34" s="13"/>
      <c r="SBI34" s="13"/>
      <c r="SBJ34" s="14"/>
      <c r="SBK34" s="15"/>
      <c r="SBL34" s="13"/>
      <c r="SBM34" s="9"/>
      <c r="SBN34" s="8"/>
      <c r="SBO34" s="8"/>
      <c r="SBP34" s="13"/>
      <c r="SBQ34" s="13"/>
      <c r="SBR34" s="14"/>
      <c r="SBS34" s="15"/>
      <c r="SBT34" s="13"/>
      <c r="SBU34" s="9"/>
      <c r="SBV34" s="8"/>
      <c r="SBW34" s="8"/>
      <c r="SBX34" s="13"/>
      <c r="SBY34" s="13"/>
      <c r="SBZ34" s="14"/>
      <c r="SCA34" s="15"/>
      <c r="SCB34" s="13"/>
      <c r="SCC34" s="9"/>
      <c r="SCD34" s="8"/>
      <c r="SCE34" s="8"/>
      <c r="SCF34" s="13"/>
      <c r="SCG34" s="13"/>
      <c r="SCH34" s="14"/>
      <c r="SCI34" s="15"/>
      <c r="SCJ34" s="13"/>
      <c r="SCK34" s="9"/>
      <c r="SCL34" s="8"/>
      <c r="SCM34" s="8"/>
      <c r="SCN34" s="13"/>
      <c r="SCO34" s="13"/>
      <c r="SCP34" s="14"/>
      <c r="SCQ34" s="15"/>
      <c r="SCR34" s="13"/>
      <c r="SCS34" s="9"/>
      <c r="SCT34" s="8"/>
      <c r="SCU34" s="8"/>
      <c r="SCV34" s="13"/>
      <c r="SCW34" s="13"/>
      <c r="SCX34" s="14"/>
      <c r="SCY34" s="15"/>
      <c r="SCZ34" s="13"/>
      <c r="SDA34" s="9"/>
      <c r="SDB34" s="8"/>
      <c r="SDC34" s="8"/>
      <c r="SDD34" s="13"/>
      <c r="SDE34" s="13"/>
      <c r="SDF34" s="14"/>
      <c r="SDG34" s="15"/>
      <c r="SDH34" s="13"/>
      <c r="SDI34" s="9"/>
      <c r="SDJ34" s="8"/>
      <c r="SDK34" s="8"/>
      <c r="SDL34" s="13"/>
      <c r="SDM34" s="13"/>
      <c r="SDN34" s="14"/>
      <c r="SDO34" s="15"/>
      <c r="SDP34" s="13"/>
      <c r="SDQ34" s="9"/>
      <c r="SDR34" s="8"/>
      <c r="SDS34" s="8"/>
      <c r="SDT34" s="13"/>
      <c r="SDU34" s="13"/>
      <c r="SDV34" s="14"/>
      <c r="SDW34" s="15"/>
      <c r="SDX34" s="13"/>
      <c r="SDY34" s="9"/>
      <c r="SDZ34" s="8"/>
      <c r="SEA34" s="8"/>
      <c r="SEB34" s="13"/>
      <c r="SEC34" s="13"/>
      <c r="SED34" s="14"/>
      <c r="SEE34" s="15"/>
      <c r="SEF34" s="13"/>
      <c r="SEG34" s="9"/>
      <c r="SEH34" s="8"/>
      <c r="SEI34" s="8"/>
      <c r="SEJ34" s="13"/>
      <c r="SEK34" s="13"/>
      <c r="SEL34" s="14"/>
      <c r="SEM34" s="15"/>
      <c r="SEN34" s="13"/>
      <c r="SEO34" s="9"/>
      <c r="SEP34" s="8"/>
      <c r="SEQ34" s="8"/>
      <c r="SER34" s="13"/>
      <c r="SES34" s="13"/>
      <c r="SET34" s="14"/>
      <c r="SEU34" s="15"/>
      <c r="SEV34" s="13"/>
      <c r="SEW34" s="9"/>
      <c r="SEX34" s="8"/>
      <c r="SEY34" s="8"/>
      <c r="SEZ34" s="13"/>
      <c r="SFA34" s="13"/>
      <c r="SFB34" s="14"/>
      <c r="SFC34" s="15"/>
      <c r="SFD34" s="13"/>
      <c r="SFE34" s="9"/>
      <c r="SFF34" s="8"/>
      <c r="SFG34" s="8"/>
      <c r="SFH34" s="13"/>
      <c r="SFI34" s="13"/>
      <c r="SFJ34" s="14"/>
      <c r="SFK34" s="15"/>
      <c r="SFL34" s="13"/>
      <c r="SFM34" s="9"/>
      <c r="SFN34" s="8"/>
      <c r="SFO34" s="8"/>
      <c r="SFP34" s="13"/>
      <c r="SFQ34" s="13"/>
      <c r="SFR34" s="14"/>
      <c r="SFS34" s="15"/>
      <c r="SFT34" s="13"/>
      <c r="SFU34" s="9"/>
      <c r="SFV34" s="8"/>
      <c r="SFW34" s="8"/>
      <c r="SFX34" s="13"/>
      <c r="SFY34" s="13"/>
      <c r="SFZ34" s="14"/>
      <c r="SGA34" s="15"/>
      <c r="SGB34" s="13"/>
      <c r="SGC34" s="9"/>
      <c r="SGD34" s="8"/>
      <c r="SGE34" s="8"/>
      <c r="SGF34" s="13"/>
      <c r="SGG34" s="13"/>
      <c r="SGH34" s="14"/>
      <c r="SGI34" s="15"/>
      <c r="SGJ34" s="13"/>
      <c r="SGK34" s="9"/>
      <c r="SGL34" s="8"/>
      <c r="SGM34" s="8"/>
      <c r="SGN34" s="13"/>
      <c r="SGO34" s="13"/>
      <c r="SGP34" s="14"/>
      <c r="SGQ34" s="15"/>
      <c r="SGR34" s="13"/>
      <c r="SGS34" s="9"/>
      <c r="SGT34" s="8"/>
      <c r="SGU34" s="8"/>
      <c r="SGV34" s="13"/>
      <c r="SGW34" s="13"/>
      <c r="SGX34" s="14"/>
      <c r="SGY34" s="15"/>
      <c r="SGZ34" s="13"/>
      <c r="SHA34" s="9"/>
      <c r="SHB34" s="8"/>
      <c r="SHC34" s="8"/>
      <c r="SHD34" s="13"/>
      <c r="SHE34" s="13"/>
      <c r="SHF34" s="14"/>
      <c r="SHG34" s="15"/>
      <c r="SHH34" s="13"/>
      <c r="SHI34" s="9"/>
      <c r="SHJ34" s="8"/>
      <c r="SHK34" s="8"/>
      <c r="SHL34" s="13"/>
      <c r="SHM34" s="13"/>
      <c r="SHN34" s="14"/>
      <c r="SHO34" s="15"/>
      <c r="SHP34" s="13"/>
      <c r="SHQ34" s="9"/>
      <c r="SHR34" s="8"/>
      <c r="SHS34" s="8"/>
      <c r="SHT34" s="13"/>
      <c r="SHU34" s="13"/>
      <c r="SHV34" s="14"/>
      <c r="SHW34" s="15"/>
      <c r="SHX34" s="13"/>
      <c r="SHY34" s="9"/>
      <c r="SHZ34" s="8"/>
      <c r="SIA34" s="8"/>
      <c r="SIB34" s="13"/>
      <c r="SIC34" s="13"/>
      <c r="SID34" s="14"/>
      <c r="SIE34" s="15"/>
      <c r="SIF34" s="13"/>
      <c r="SIG34" s="9"/>
      <c r="SIH34" s="8"/>
      <c r="SII34" s="8"/>
      <c r="SIJ34" s="13"/>
      <c r="SIK34" s="13"/>
      <c r="SIL34" s="14"/>
      <c r="SIM34" s="15"/>
      <c r="SIN34" s="13"/>
      <c r="SIO34" s="9"/>
      <c r="SIP34" s="8"/>
      <c r="SIQ34" s="8"/>
      <c r="SIR34" s="13"/>
      <c r="SIS34" s="13"/>
      <c r="SIT34" s="14"/>
      <c r="SIU34" s="15"/>
      <c r="SIV34" s="13"/>
      <c r="SIW34" s="9"/>
      <c r="SIX34" s="8"/>
      <c r="SIY34" s="8"/>
      <c r="SIZ34" s="13"/>
      <c r="SJA34" s="13"/>
      <c r="SJB34" s="14"/>
      <c r="SJC34" s="15"/>
      <c r="SJD34" s="13"/>
      <c r="SJE34" s="9"/>
      <c r="SJF34" s="8"/>
      <c r="SJG34" s="8"/>
      <c r="SJH34" s="13"/>
      <c r="SJI34" s="13"/>
      <c r="SJJ34" s="14"/>
      <c r="SJK34" s="15"/>
      <c r="SJL34" s="13"/>
      <c r="SJM34" s="9"/>
      <c r="SJN34" s="8"/>
      <c r="SJO34" s="8"/>
      <c r="SJP34" s="13"/>
      <c r="SJQ34" s="13"/>
      <c r="SJR34" s="14"/>
      <c r="SJS34" s="15"/>
      <c r="SJT34" s="13"/>
      <c r="SJU34" s="9"/>
      <c r="SJV34" s="8"/>
      <c r="SJW34" s="8"/>
      <c r="SJX34" s="13"/>
      <c r="SJY34" s="13"/>
      <c r="SJZ34" s="14"/>
      <c r="SKA34" s="15"/>
      <c r="SKB34" s="13"/>
      <c r="SKC34" s="9"/>
      <c r="SKD34" s="8"/>
      <c r="SKE34" s="8"/>
      <c r="SKF34" s="13"/>
      <c r="SKG34" s="13"/>
      <c r="SKH34" s="14"/>
      <c r="SKI34" s="15"/>
      <c r="SKJ34" s="13"/>
      <c r="SKK34" s="9"/>
      <c r="SKL34" s="8"/>
      <c r="SKM34" s="8"/>
      <c r="SKN34" s="13"/>
      <c r="SKO34" s="13"/>
      <c r="SKP34" s="14"/>
      <c r="SKQ34" s="15"/>
      <c r="SKR34" s="13"/>
      <c r="SKS34" s="9"/>
      <c r="SKT34" s="8"/>
      <c r="SKU34" s="8"/>
      <c r="SKV34" s="13"/>
      <c r="SKW34" s="13"/>
      <c r="SKX34" s="14"/>
      <c r="SKY34" s="15"/>
      <c r="SKZ34" s="13"/>
      <c r="SLA34" s="9"/>
      <c r="SLB34" s="8"/>
      <c r="SLC34" s="8"/>
      <c r="SLD34" s="13"/>
      <c r="SLE34" s="13"/>
      <c r="SLF34" s="14"/>
      <c r="SLG34" s="15"/>
      <c r="SLH34" s="13"/>
      <c r="SLI34" s="9"/>
      <c r="SLJ34" s="8"/>
      <c r="SLK34" s="8"/>
      <c r="SLL34" s="13"/>
      <c r="SLM34" s="13"/>
      <c r="SLN34" s="14"/>
      <c r="SLO34" s="15"/>
      <c r="SLP34" s="13"/>
      <c r="SLQ34" s="9"/>
      <c r="SLR34" s="8"/>
      <c r="SLS34" s="8"/>
      <c r="SLT34" s="13"/>
      <c r="SLU34" s="13"/>
      <c r="SLV34" s="14"/>
      <c r="SLW34" s="15"/>
      <c r="SLX34" s="13"/>
      <c r="SLY34" s="9"/>
      <c r="SLZ34" s="8"/>
      <c r="SMA34" s="8"/>
      <c r="SMB34" s="13"/>
      <c r="SMC34" s="13"/>
      <c r="SMD34" s="14"/>
      <c r="SME34" s="15"/>
      <c r="SMF34" s="13"/>
      <c r="SMG34" s="9"/>
      <c r="SMH34" s="8"/>
      <c r="SMI34" s="8"/>
      <c r="SMJ34" s="13"/>
      <c r="SMK34" s="13"/>
      <c r="SML34" s="14"/>
      <c r="SMM34" s="15"/>
      <c r="SMN34" s="13"/>
      <c r="SMO34" s="9"/>
      <c r="SMP34" s="8"/>
      <c r="SMQ34" s="8"/>
      <c r="SMR34" s="13"/>
      <c r="SMS34" s="13"/>
      <c r="SMT34" s="14"/>
      <c r="SMU34" s="15"/>
      <c r="SMV34" s="13"/>
      <c r="SMW34" s="9"/>
      <c r="SMX34" s="8"/>
      <c r="SMY34" s="8"/>
      <c r="SMZ34" s="13"/>
      <c r="SNA34" s="13"/>
      <c r="SNB34" s="14"/>
      <c r="SNC34" s="15"/>
      <c r="SND34" s="13"/>
      <c r="SNE34" s="9"/>
      <c r="SNF34" s="8"/>
      <c r="SNG34" s="8"/>
      <c r="SNH34" s="13"/>
      <c r="SNI34" s="13"/>
      <c r="SNJ34" s="14"/>
      <c r="SNK34" s="15"/>
      <c r="SNL34" s="13"/>
      <c r="SNM34" s="9"/>
      <c r="SNN34" s="8"/>
      <c r="SNO34" s="8"/>
      <c r="SNP34" s="13"/>
      <c r="SNQ34" s="13"/>
      <c r="SNR34" s="14"/>
      <c r="SNS34" s="15"/>
      <c r="SNT34" s="13"/>
      <c r="SNU34" s="9"/>
      <c r="SNV34" s="8"/>
      <c r="SNW34" s="8"/>
      <c r="SNX34" s="13"/>
      <c r="SNY34" s="13"/>
      <c r="SNZ34" s="14"/>
      <c r="SOA34" s="15"/>
      <c r="SOB34" s="13"/>
      <c r="SOC34" s="9"/>
      <c r="SOD34" s="8"/>
      <c r="SOE34" s="8"/>
      <c r="SOF34" s="13"/>
      <c r="SOG34" s="13"/>
      <c r="SOH34" s="14"/>
      <c r="SOI34" s="15"/>
      <c r="SOJ34" s="13"/>
      <c r="SOK34" s="9"/>
      <c r="SOL34" s="8"/>
      <c r="SOM34" s="8"/>
      <c r="SON34" s="13"/>
      <c r="SOO34" s="13"/>
      <c r="SOP34" s="14"/>
      <c r="SOQ34" s="15"/>
      <c r="SOR34" s="13"/>
      <c r="SOS34" s="9"/>
      <c r="SOT34" s="8"/>
      <c r="SOU34" s="8"/>
      <c r="SOV34" s="13"/>
      <c r="SOW34" s="13"/>
      <c r="SOX34" s="14"/>
      <c r="SOY34" s="15"/>
      <c r="SOZ34" s="13"/>
      <c r="SPA34" s="9"/>
      <c r="SPB34" s="8"/>
      <c r="SPC34" s="8"/>
      <c r="SPD34" s="13"/>
      <c r="SPE34" s="13"/>
      <c r="SPF34" s="14"/>
      <c r="SPG34" s="15"/>
      <c r="SPH34" s="13"/>
      <c r="SPI34" s="9"/>
      <c r="SPJ34" s="8"/>
      <c r="SPK34" s="8"/>
      <c r="SPL34" s="13"/>
      <c r="SPM34" s="13"/>
      <c r="SPN34" s="14"/>
      <c r="SPO34" s="15"/>
      <c r="SPP34" s="13"/>
      <c r="SPQ34" s="9"/>
      <c r="SPR34" s="8"/>
      <c r="SPS34" s="8"/>
      <c r="SPT34" s="13"/>
      <c r="SPU34" s="13"/>
      <c r="SPV34" s="14"/>
      <c r="SPW34" s="15"/>
      <c r="SPX34" s="13"/>
      <c r="SPY34" s="9"/>
      <c r="SPZ34" s="8"/>
      <c r="SQA34" s="8"/>
      <c r="SQB34" s="13"/>
      <c r="SQC34" s="13"/>
      <c r="SQD34" s="14"/>
      <c r="SQE34" s="15"/>
      <c r="SQF34" s="13"/>
      <c r="SQG34" s="9"/>
      <c r="SQH34" s="8"/>
      <c r="SQI34" s="8"/>
      <c r="SQJ34" s="13"/>
      <c r="SQK34" s="13"/>
      <c r="SQL34" s="14"/>
      <c r="SQM34" s="15"/>
      <c r="SQN34" s="13"/>
      <c r="SQO34" s="9"/>
      <c r="SQP34" s="8"/>
      <c r="SQQ34" s="8"/>
      <c r="SQR34" s="13"/>
      <c r="SQS34" s="13"/>
      <c r="SQT34" s="14"/>
      <c r="SQU34" s="15"/>
      <c r="SQV34" s="13"/>
      <c r="SQW34" s="9"/>
      <c r="SQX34" s="8"/>
      <c r="SQY34" s="8"/>
      <c r="SQZ34" s="13"/>
      <c r="SRA34" s="13"/>
      <c r="SRB34" s="14"/>
      <c r="SRC34" s="15"/>
      <c r="SRD34" s="13"/>
      <c r="SRE34" s="9"/>
      <c r="SRF34" s="8"/>
      <c r="SRG34" s="8"/>
      <c r="SRH34" s="13"/>
      <c r="SRI34" s="13"/>
      <c r="SRJ34" s="14"/>
      <c r="SRK34" s="15"/>
      <c r="SRL34" s="13"/>
      <c r="SRM34" s="9"/>
      <c r="SRN34" s="8"/>
      <c r="SRO34" s="8"/>
      <c r="SRP34" s="13"/>
      <c r="SRQ34" s="13"/>
      <c r="SRR34" s="14"/>
      <c r="SRS34" s="15"/>
      <c r="SRT34" s="13"/>
      <c r="SRU34" s="9"/>
      <c r="SRV34" s="8"/>
      <c r="SRW34" s="8"/>
      <c r="SRX34" s="13"/>
      <c r="SRY34" s="13"/>
      <c r="SRZ34" s="14"/>
      <c r="SSA34" s="15"/>
      <c r="SSB34" s="13"/>
      <c r="SSC34" s="9"/>
      <c r="SSD34" s="8"/>
      <c r="SSE34" s="8"/>
      <c r="SSF34" s="13"/>
      <c r="SSG34" s="13"/>
      <c r="SSH34" s="14"/>
      <c r="SSI34" s="15"/>
      <c r="SSJ34" s="13"/>
      <c r="SSK34" s="9"/>
      <c r="SSL34" s="8"/>
      <c r="SSM34" s="8"/>
      <c r="SSN34" s="13"/>
      <c r="SSO34" s="13"/>
      <c r="SSP34" s="14"/>
      <c r="SSQ34" s="15"/>
      <c r="SSR34" s="13"/>
      <c r="SSS34" s="9"/>
      <c r="SST34" s="8"/>
      <c r="SSU34" s="8"/>
      <c r="SSV34" s="13"/>
      <c r="SSW34" s="13"/>
      <c r="SSX34" s="14"/>
      <c r="SSY34" s="15"/>
      <c r="SSZ34" s="13"/>
      <c r="STA34" s="9"/>
      <c r="STB34" s="8"/>
      <c r="STC34" s="8"/>
      <c r="STD34" s="13"/>
      <c r="STE34" s="13"/>
      <c r="STF34" s="14"/>
      <c r="STG34" s="15"/>
      <c r="STH34" s="13"/>
      <c r="STI34" s="9"/>
      <c r="STJ34" s="8"/>
      <c r="STK34" s="8"/>
      <c r="STL34" s="13"/>
      <c r="STM34" s="13"/>
      <c r="STN34" s="14"/>
      <c r="STO34" s="15"/>
      <c r="STP34" s="13"/>
      <c r="STQ34" s="9"/>
      <c r="STR34" s="8"/>
      <c r="STS34" s="8"/>
      <c r="STT34" s="13"/>
      <c r="STU34" s="13"/>
      <c r="STV34" s="14"/>
      <c r="STW34" s="15"/>
      <c r="STX34" s="13"/>
      <c r="STY34" s="9"/>
      <c r="STZ34" s="8"/>
      <c r="SUA34" s="8"/>
      <c r="SUB34" s="13"/>
      <c r="SUC34" s="13"/>
      <c r="SUD34" s="14"/>
      <c r="SUE34" s="15"/>
      <c r="SUF34" s="13"/>
      <c r="SUG34" s="9"/>
      <c r="SUH34" s="8"/>
      <c r="SUI34" s="8"/>
      <c r="SUJ34" s="13"/>
      <c r="SUK34" s="13"/>
      <c r="SUL34" s="14"/>
      <c r="SUM34" s="15"/>
      <c r="SUN34" s="13"/>
      <c r="SUO34" s="9"/>
      <c r="SUP34" s="8"/>
      <c r="SUQ34" s="8"/>
      <c r="SUR34" s="13"/>
      <c r="SUS34" s="13"/>
      <c r="SUT34" s="14"/>
      <c r="SUU34" s="15"/>
      <c r="SUV34" s="13"/>
      <c r="SUW34" s="9"/>
      <c r="SUX34" s="8"/>
      <c r="SUY34" s="8"/>
      <c r="SUZ34" s="13"/>
      <c r="SVA34" s="13"/>
      <c r="SVB34" s="14"/>
      <c r="SVC34" s="15"/>
      <c r="SVD34" s="13"/>
      <c r="SVE34" s="9"/>
      <c r="SVF34" s="8"/>
      <c r="SVG34" s="8"/>
      <c r="SVH34" s="13"/>
      <c r="SVI34" s="13"/>
      <c r="SVJ34" s="14"/>
      <c r="SVK34" s="15"/>
      <c r="SVL34" s="13"/>
      <c r="SVM34" s="9"/>
      <c r="SVN34" s="8"/>
      <c r="SVO34" s="8"/>
      <c r="SVP34" s="13"/>
      <c r="SVQ34" s="13"/>
      <c r="SVR34" s="14"/>
      <c r="SVS34" s="15"/>
      <c r="SVT34" s="13"/>
      <c r="SVU34" s="9"/>
      <c r="SVV34" s="8"/>
      <c r="SVW34" s="8"/>
      <c r="SVX34" s="13"/>
      <c r="SVY34" s="13"/>
      <c r="SVZ34" s="14"/>
      <c r="SWA34" s="15"/>
      <c r="SWB34" s="13"/>
      <c r="SWC34" s="9"/>
      <c r="SWD34" s="8"/>
      <c r="SWE34" s="8"/>
      <c r="SWF34" s="13"/>
      <c r="SWG34" s="13"/>
      <c r="SWH34" s="14"/>
      <c r="SWI34" s="15"/>
      <c r="SWJ34" s="13"/>
      <c r="SWK34" s="9"/>
      <c r="SWL34" s="8"/>
      <c r="SWM34" s="8"/>
      <c r="SWN34" s="13"/>
      <c r="SWO34" s="13"/>
      <c r="SWP34" s="14"/>
      <c r="SWQ34" s="15"/>
      <c r="SWR34" s="13"/>
      <c r="SWS34" s="9"/>
      <c r="SWT34" s="8"/>
      <c r="SWU34" s="8"/>
      <c r="SWV34" s="13"/>
      <c r="SWW34" s="13"/>
      <c r="SWX34" s="14"/>
      <c r="SWY34" s="15"/>
      <c r="SWZ34" s="13"/>
      <c r="SXA34" s="9"/>
      <c r="SXB34" s="8"/>
      <c r="SXC34" s="8"/>
      <c r="SXD34" s="13"/>
      <c r="SXE34" s="13"/>
      <c r="SXF34" s="14"/>
      <c r="SXG34" s="15"/>
      <c r="SXH34" s="13"/>
      <c r="SXI34" s="9"/>
      <c r="SXJ34" s="8"/>
      <c r="SXK34" s="8"/>
      <c r="SXL34" s="13"/>
      <c r="SXM34" s="13"/>
      <c r="SXN34" s="14"/>
      <c r="SXO34" s="15"/>
      <c r="SXP34" s="13"/>
      <c r="SXQ34" s="9"/>
      <c r="SXR34" s="8"/>
      <c r="SXS34" s="8"/>
      <c r="SXT34" s="13"/>
      <c r="SXU34" s="13"/>
      <c r="SXV34" s="14"/>
      <c r="SXW34" s="15"/>
      <c r="SXX34" s="13"/>
      <c r="SXY34" s="9"/>
      <c r="SXZ34" s="8"/>
      <c r="SYA34" s="8"/>
      <c r="SYB34" s="13"/>
      <c r="SYC34" s="13"/>
      <c r="SYD34" s="14"/>
      <c r="SYE34" s="15"/>
      <c r="SYF34" s="13"/>
      <c r="SYG34" s="9"/>
      <c r="SYH34" s="8"/>
      <c r="SYI34" s="8"/>
      <c r="SYJ34" s="13"/>
      <c r="SYK34" s="13"/>
      <c r="SYL34" s="14"/>
      <c r="SYM34" s="15"/>
      <c r="SYN34" s="13"/>
      <c r="SYO34" s="9"/>
      <c r="SYP34" s="8"/>
      <c r="SYQ34" s="8"/>
      <c r="SYR34" s="13"/>
      <c r="SYS34" s="13"/>
      <c r="SYT34" s="14"/>
      <c r="SYU34" s="15"/>
      <c r="SYV34" s="13"/>
      <c r="SYW34" s="9"/>
      <c r="SYX34" s="8"/>
      <c r="SYY34" s="8"/>
      <c r="SYZ34" s="13"/>
      <c r="SZA34" s="13"/>
      <c r="SZB34" s="14"/>
      <c r="SZC34" s="15"/>
      <c r="SZD34" s="13"/>
      <c r="SZE34" s="9"/>
      <c r="SZF34" s="8"/>
      <c r="SZG34" s="8"/>
      <c r="SZH34" s="13"/>
      <c r="SZI34" s="13"/>
      <c r="SZJ34" s="14"/>
      <c r="SZK34" s="15"/>
      <c r="SZL34" s="13"/>
      <c r="SZM34" s="9"/>
      <c r="SZN34" s="8"/>
      <c r="SZO34" s="8"/>
      <c r="SZP34" s="13"/>
      <c r="SZQ34" s="13"/>
      <c r="SZR34" s="14"/>
      <c r="SZS34" s="15"/>
      <c r="SZT34" s="13"/>
      <c r="SZU34" s="9"/>
      <c r="SZV34" s="8"/>
      <c r="SZW34" s="8"/>
      <c r="SZX34" s="13"/>
      <c r="SZY34" s="13"/>
      <c r="SZZ34" s="14"/>
      <c r="TAA34" s="15"/>
      <c r="TAB34" s="13"/>
      <c r="TAC34" s="9"/>
      <c r="TAD34" s="8"/>
      <c r="TAE34" s="8"/>
      <c r="TAF34" s="13"/>
      <c r="TAG34" s="13"/>
      <c r="TAH34" s="14"/>
      <c r="TAI34" s="15"/>
      <c r="TAJ34" s="13"/>
      <c r="TAK34" s="9"/>
      <c r="TAL34" s="8"/>
      <c r="TAM34" s="8"/>
      <c r="TAN34" s="13"/>
      <c r="TAO34" s="13"/>
      <c r="TAP34" s="14"/>
      <c r="TAQ34" s="15"/>
      <c r="TAR34" s="13"/>
      <c r="TAS34" s="9"/>
      <c r="TAT34" s="8"/>
      <c r="TAU34" s="8"/>
      <c r="TAV34" s="13"/>
      <c r="TAW34" s="13"/>
      <c r="TAX34" s="14"/>
      <c r="TAY34" s="15"/>
      <c r="TAZ34" s="13"/>
      <c r="TBA34" s="9"/>
      <c r="TBB34" s="8"/>
      <c r="TBC34" s="8"/>
      <c r="TBD34" s="13"/>
      <c r="TBE34" s="13"/>
      <c r="TBF34" s="14"/>
      <c r="TBG34" s="15"/>
      <c r="TBH34" s="13"/>
      <c r="TBI34" s="9"/>
      <c r="TBJ34" s="8"/>
      <c r="TBK34" s="8"/>
      <c r="TBL34" s="13"/>
      <c r="TBM34" s="13"/>
      <c r="TBN34" s="14"/>
      <c r="TBO34" s="15"/>
      <c r="TBP34" s="13"/>
      <c r="TBQ34" s="9"/>
      <c r="TBR34" s="8"/>
      <c r="TBS34" s="8"/>
      <c r="TBT34" s="13"/>
      <c r="TBU34" s="13"/>
      <c r="TBV34" s="14"/>
      <c r="TBW34" s="15"/>
      <c r="TBX34" s="13"/>
      <c r="TBY34" s="9"/>
      <c r="TBZ34" s="8"/>
      <c r="TCA34" s="8"/>
      <c r="TCB34" s="13"/>
      <c r="TCC34" s="13"/>
      <c r="TCD34" s="14"/>
      <c r="TCE34" s="15"/>
      <c r="TCF34" s="13"/>
      <c r="TCG34" s="9"/>
      <c r="TCH34" s="8"/>
      <c r="TCI34" s="8"/>
      <c r="TCJ34" s="13"/>
      <c r="TCK34" s="13"/>
      <c r="TCL34" s="14"/>
      <c r="TCM34" s="15"/>
      <c r="TCN34" s="13"/>
      <c r="TCO34" s="9"/>
      <c r="TCP34" s="8"/>
      <c r="TCQ34" s="8"/>
      <c r="TCR34" s="13"/>
      <c r="TCS34" s="13"/>
      <c r="TCT34" s="14"/>
      <c r="TCU34" s="15"/>
      <c r="TCV34" s="13"/>
      <c r="TCW34" s="9"/>
      <c r="TCX34" s="8"/>
      <c r="TCY34" s="8"/>
      <c r="TCZ34" s="13"/>
      <c r="TDA34" s="13"/>
      <c r="TDB34" s="14"/>
      <c r="TDC34" s="15"/>
      <c r="TDD34" s="13"/>
      <c r="TDE34" s="9"/>
      <c r="TDF34" s="8"/>
      <c r="TDG34" s="8"/>
      <c r="TDH34" s="13"/>
      <c r="TDI34" s="13"/>
      <c r="TDJ34" s="14"/>
      <c r="TDK34" s="15"/>
      <c r="TDL34" s="13"/>
      <c r="TDM34" s="9"/>
      <c r="TDN34" s="8"/>
      <c r="TDO34" s="8"/>
      <c r="TDP34" s="13"/>
      <c r="TDQ34" s="13"/>
      <c r="TDR34" s="14"/>
      <c r="TDS34" s="15"/>
      <c r="TDT34" s="13"/>
      <c r="TDU34" s="9"/>
      <c r="TDV34" s="8"/>
      <c r="TDW34" s="8"/>
      <c r="TDX34" s="13"/>
      <c r="TDY34" s="13"/>
      <c r="TDZ34" s="14"/>
      <c r="TEA34" s="15"/>
      <c r="TEB34" s="13"/>
      <c r="TEC34" s="9"/>
      <c r="TED34" s="8"/>
      <c r="TEE34" s="8"/>
      <c r="TEF34" s="13"/>
      <c r="TEG34" s="13"/>
      <c r="TEH34" s="14"/>
      <c r="TEI34" s="15"/>
      <c r="TEJ34" s="13"/>
      <c r="TEK34" s="9"/>
      <c r="TEL34" s="8"/>
      <c r="TEM34" s="8"/>
      <c r="TEN34" s="13"/>
      <c r="TEO34" s="13"/>
      <c r="TEP34" s="14"/>
      <c r="TEQ34" s="15"/>
      <c r="TER34" s="13"/>
      <c r="TES34" s="9"/>
      <c r="TET34" s="8"/>
      <c r="TEU34" s="8"/>
      <c r="TEV34" s="13"/>
      <c r="TEW34" s="13"/>
      <c r="TEX34" s="14"/>
      <c r="TEY34" s="15"/>
      <c r="TEZ34" s="13"/>
      <c r="TFA34" s="9"/>
      <c r="TFB34" s="8"/>
      <c r="TFC34" s="8"/>
      <c r="TFD34" s="13"/>
      <c r="TFE34" s="13"/>
      <c r="TFF34" s="14"/>
      <c r="TFG34" s="15"/>
      <c r="TFH34" s="13"/>
      <c r="TFI34" s="9"/>
      <c r="TFJ34" s="8"/>
      <c r="TFK34" s="8"/>
      <c r="TFL34" s="13"/>
      <c r="TFM34" s="13"/>
      <c r="TFN34" s="14"/>
      <c r="TFO34" s="15"/>
      <c r="TFP34" s="13"/>
      <c r="TFQ34" s="9"/>
      <c r="TFR34" s="8"/>
      <c r="TFS34" s="8"/>
      <c r="TFT34" s="13"/>
      <c r="TFU34" s="13"/>
      <c r="TFV34" s="14"/>
      <c r="TFW34" s="15"/>
      <c r="TFX34" s="13"/>
      <c r="TFY34" s="9"/>
      <c r="TFZ34" s="8"/>
      <c r="TGA34" s="8"/>
      <c r="TGB34" s="13"/>
      <c r="TGC34" s="13"/>
      <c r="TGD34" s="14"/>
      <c r="TGE34" s="15"/>
      <c r="TGF34" s="13"/>
      <c r="TGG34" s="9"/>
      <c r="TGH34" s="8"/>
      <c r="TGI34" s="8"/>
      <c r="TGJ34" s="13"/>
      <c r="TGK34" s="13"/>
      <c r="TGL34" s="14"/>
      <c r="TGM34" s="15"/>
      <c r="TGN34" s="13"/>
      <c r="TGO34" s="9"/>
      <c r="TGP34" s="8"/>
      <c r="TGQ34" s="8"/>
      <c r="TGR34" s="13"/>
      <c r="TGS34" s="13"/>
      <c r="TGT34" s="14"/>
      <c r="TGU34" s="15"/>
      <c r="TGV34" s="13"/>
      <c r="TGW34" s="9"/>
      <c r="TGX34" s="8"/>
      <c r="TGY34" s="8"/>
      <c r="TGZ34" s="13"/>
      <c r="THA34" s="13"/>
      <c r="THB34" s="14"/>
      <c r="THC34" s="15"/>
      <c r="THD34" s="13"/>
      <c r="THE34" s="9"/>
      <c r="THF34" s="8"/>
      <c r="THG34" s="8"/>
      <c r="THH34" s="13"/>
      <c r="THI34" s="13"/>
      <c r="THJ34" s="14"/>
      <c r="THK34" s="15"/>
      <c r="THL34" s="13"/>
      <c r="THM34" s="9"/>
      <c r="THN34" s="8"/>
      <c r="THO34" s="8"/>
      <c r="THP34" s="13"/>
      <c r="THQ34" s="13"/>
      <c r="THR34" s="14"/>
      <c r="THS34" s="15"/>
      <c r="THT34" s="13"/>
      <c r="THU34" s="9"/>
      <c r="THV34" s="8"/>
      <c r="THW34" s="8"/>
      <c r="THX34" s="13"/>
      <c r="THY34" s="13"/>
      <c r="THZ34" s="14"/>
      <c r="TIA34" s="15"/>
      <c r="TIB34" s="13"/>
      <c r="TIC34" s="9"/>
      <c r="TID34" s="8"/>
      <c r="TIE34" s="8"/>
      <c r="TIF34" s="13"/>
      <c r="TIG34" s="13"/>
      <c r="TIH34" s="14"/>
      <c r="TII34" s="15"/>
      <c r="TIJ34" s="13"/>
      <c r="TIK34" s="9"/>
      <c r="TIL34" s="8"/>
      <c r="TIM34" s="8"/>
      <c r="TIN34" s="13"/>
      <c r="TIO34" s="13"/>
      <c r="TIP34" s="14"/>
      <c r="TIQ34" s="15"/>
      <c r="TIR34" s="13"/>
      <c r="TIS34" s="9"/>
      <c r="TIT34" s="8"/>
      <c r="TIU34" s="8"/>
      <c r="TIV34" s="13"/>
      <c r="TIW34" s="13"/>
      <c r="TIX34" s="14"/>
      <c r="TIY34" s="15"/>
      <c r="TIZ34" s="13"/>
      <c r="TJA34" s="9"/>
      <c r="TJB34" s="8"/>
      <c r="TJC34" s="8"/>
      <c r="TJD34" s="13"/>
      <c r="TJE34" s="13"/>
      <c r="TJF34" s="14"/>
      <c r="TJG34" s="15"/>
      <c r="TJH34" s="13"/>
      <c r="TJI34" s="9"/>
      <c r="TJJ34" s="8"/>
      <c r="TJK34" s="8"/>
      <c r="TJL34" s="13"/>
      <c r="TJM34" s="13"/>
      <c r="TJN34" s="14"/>
      <c r="TJO34" s="15"/>
      <c r="TJP34" s="13"/>
      <c r="TJQ34" s="9"/>
      <c r="TJR34" s="8"/>
      <c r="TJS34" s="8"/>
      <c r="TJT34" s="13"/>
      <c r="TJU34" s="13"/>
      <c r="TJV34" s="14"/>
      <c r="TJW34" s="15"/>
      <c r="TJX34" s="13"/>
      <c r="TJY34" s="9"/>
      <c r="TJZ34" s="8"/>
      <c r="TKA34" s="8"/>
      <c r="TKB34" s="13"/>
      <c r="TKC34" s="13"/>
      <c r="TKD34" s="14"/>
      <c r="TKE34" s="15"/>
      <c r="TKF34" s="13"/>
      <c r="TKG34" s="9"/>
      <c r="TKH34" s="8"/>
      <c r="TKI34" s="8"/>
      <c r="TKJ34" s="13"/>
      <c r="TKK34" s="13"/>
      <c r="TKL34" s="14"/>
      <c r="TKM34" s="15"/>
      <c r="TKN34" s="13"/>
      <c r="TKO34" s="9"/>
      <c r="TKP34" s="8"/>
      <c r="TKQ34" s="8"/>
      <c r="TKR34" s="13"/>
      <c r="TKS34" s="13"/>
      <c r="TKT34" s="14"/>
      <c r="TKU34" s="15"/>
      <c r="TKV34" s="13"/>
      <c r="TKW34" s="9"/>
      <c r="TKX34" s="8"/>
      <c r="TKY34" s="8"/>
      <c r="TKZ34" s="13"/>
      <c r="TLA34" s="13"/>
      <c r="TLB34" s="14"/>
      <c r="TLC34" s="15"/>
      <c r="TLD34" s="13"/>
      <c r="TLE34" s="9"/>
      <c r="TLF34" s="8"/>
      <c r="TLG34" s="8"/>
      <c r="TLH34" s="13"/>
      <c r="TLI34" s="13"/>
      <c r="TLJ34" s="14"/>
      <c r="TLK34" s="15"/>
      <c r="TLL34" s="13"/>
      <c r="TLM34" s="9"/>
      <c r="TLN34" s="8"/>
      <c r="TLO34" s="8"/>
      <c r="TLP34" s="13"/>
      <c r="TLQ34" s="13"/>
      <c r="TLR34" s="14"/>
      <c r="TLS34" s="15"/>
      <c r="TLT34" s="13"/>
      <c r="TLU34" s="9"/>
      <c r="TLV34" s="8"/>
      <c r="TLW34" s="8"/>
      <c r="TLX34" s="13"/>
      <c r="TLY34" s="13"/>
      <c r="TLZ34" s="14"/>
      <c r="TMA34" s="15"/>
      <c r="TMB34" s="13"/>
      <c r="TMC34" s="9"/>
      <c r="TMD34" s="8"/>
      <c r="TME34" s="8"/>
      <c r="TMF34" s="13"/>
      <c r="TMG34" s="13"/>
      <c r="TMH34" s="14"/>
      <c r="TMI34" s="15"/>
      <c r="TMJ34" s="13"/>
      <c r="TMK34" s="9"/>
      <c r="TML34" s="8"/>
      <c r="TMM34" s="8"/>
      <c r="TMN34" s="13"/>
      <c r="TMO34" s="13"/>
      <c r="TMP34" s="14"/>
      <c r="TMQ34" s="15"/>
      <c r="TMR34" s="13"/>
      <c r="TMS34" s="9"/>
      <c r="TMT34" s="8"/>
      <c r="TMU34" s="8"/>
      <c r="TMV34" s="13"/>
      <c r="TMW34" s="13"/>
      <c r="TMX34" s="14"/>
      <c r="TMY34" s="15"/>
      <c r="TMZ34" s="13"/>
      <c r="TNA34" s="9"/>
      <c r="TNB34" s="8"/>
      <c r="TNC34" s="8"/>
      <c r="TND34" s="13"/>
      <c r="TNE34" s="13"/>
      <c r="TNF34" s="14"/>
      <c r="TNG34" s="15"/>
      <c r="TNH34" s="13"/>
      <c r="TNI34" s="9"/>
      <c r="TNJ34" s="8"/>
      <c r="TNK34" s="8"/>
      <c r="TNL34" s="13"/>
      <c r="TNM34" s="13"/>
      <c r="TNN34" s="14"/>
      <c r="TNO34" s="15"/>
      <c r="TNP34" s="13"/>
      <c r="TNQ34" s="9"/>
      <c r="TNR34" s="8"/>
      <c r="TNS34" s="8"/>
      <c r="TNT34" s="13"/>
      <c r="TNU34" s="13"/>
      <c r="TNV34" s="14"/>
      <c r="TNW34" s="15"/>
      <c r="TNX34" s="13"/>
      <c r="TNY34" s="9"/>
      <c r="TNZ34" s="8"/>
      <c r="TOA34" s="8"/>
      <c r="TOB34" s="13"/>
      <c r="TOC34" s="13"/>
      <c r="TOD34" s="14"/>
      <c r="TOE34" s="15"/>
      <c r="TOF34" s="13"/>
      <c r="TOG34" s="9"/>
      <c r="TOH34" s="8"/>
      <c r="TOI34" s="8"/>
      <c r="TOJ34" s="13"/>
      <c r="TOK34" s="13"/>
      <c r="TOL34" s="14"/>
      <c r="TOM34" s="15"/>
      <c r="TON34" s="13"/>
      <c r="TOO34" s="9"/>
      <c r="TOP34" s="8"/>
      <c r="TOQ34" s="8"/>
      <c r="TOR34" s="13"/>
      <c r="TOS34" s="13"/>
      <c r="TOT34" s="14"/>
      <c r="TOU34" s="15"/>
      <c r="TOV34" s="13"/>
      <c r="TOW34" s="9"/>
      <c r="TOX34" s="8"/>
      <c r="TOY34" s="8"/>
      <c r="TOZ34" s="13"/>
      <c r="TPA34" s="13"/>
      <c r="TPB34" s="14"/>
      <c r="TPC34" s="15"/>
      <c r="TPD34" s="13"/>
      <c r="TPE34" s="9"/>
      <c r="TPF34" s="8"/>
      <c r="TPG34" s="8"/>
      <c r="TPH34" s="13"/>
      <c r="TPI34" s="13"/>
      <c r="TPJ34" s="14"/>
      <c r="TPK34" s="15"/>
      <c r="TPL34" s="13"/>
      <c r="TPM34" s="9"/>
      <c r="TPN34" s="8"/>
      <c r="TPO34" s="8"/>
      <c r="TPP34" s="13"/>
      <c r="TPQ34" s="13"/>
      <c r="TPR34" s="14"/>
      <c r="TPS34" s="15"/>
      <c r="TPT34" s="13"/>
      <c r="TPU34" s="9"/>
      <c r="TPV34" s="8"/>
      <c r="TPW34" s="8"/>
      <c r="TPX34" s="13"/>
      <c r="TPY34" s="13"/>
      <c r="TPZ34" s="14"/>
      <c r="TQA34" s="15"/>
      <c r="TQB34" s="13"/>
      <c r="TQC34" s="9"/>
      <c r="TQD34" s="8"/>
      <c r="TQE34" s="8"/>
      <c r="TQF34" s="13"/>
      <c r="TQG34" s="13"/>
      <c r="TQH34" s="14"/>
      <c r="TQI34" s="15"/>
      <c r="TQJ34" s="13"/>
      <c r="TQK34" s="9"/>
      <c r="TQL34" s="8"/>
      <c r="TQM34" s="8"/>
      <c r="TQN34" s="13"/>
      <c r="TQO34" s="13"/>
      <c r="TQP34" s="14"/>
      <c r="TQQ34" s="15"/>
      <c r="TQR34" s="13"/>
      <c r="TQS34" s="9"/>
      <c r="TQT34" s="8"/>
      <c r="TQU34" s="8"/>
      <c r="TQV34" s="13"/>
      <c r="TQW34" s="13"/>
      <c r="TQX34" s="14"/>
      <c r="TQY34" s="15"/>
      <c r="TQZ34" s="13"/>
      <c r="TRA34" s="9"/>
      <c r="TRB34" s="8"/>
      <c r="TRC34" s="8"/>
      <c r="TRD34" s="13"/>
      <c r="TRE34" s="13"/>
      <c r="TRF34" s="14"/>
      <c r="TRG34" s="15"/>
      <c r="TRH34" s="13"/>
      <c r="TRI34" s="9"/>
      <c r="TRJ34" s="8"/>
      <c r="TRK34" s="8"/>
      <c r="TRL34" s="13"/>
      <c r="TRM34" s="13"/>
      <c r="TRN34" s="14"/>
      <c r="TRO34" s="15"/>
      <c r="TRP34" s="13"/>
      <c r="TRQ34" s="9"/>
      <c r="TRR34" s="8"/>
      <c r="TRS34" s="8"/>
      <c r="TRT34" s="13"/>
      <c r="TRU34" s="13"/>
      <c r="TRV34" s="14"/>
      <c r="TRW34" s="15"/>
      <c r="TRX34" s="13"/>
      <c r="TRY34" s="9"/>
      <c r="TRZ34" s="8"/>
      <c r="TSA34" s="8"/>
      <c r="TSB34" s="13"/>
      <c r="TSC34" s="13"/>
      <c r="TSD34" s="14"/>
      <c r="TSE34" s="15"/>
      <c r="TSF34" s="13"/>
      <c r="TSG34" s="9"/>
      <c r="TSH34" s="8"/>
      <c r="TSI34" s="8"/>
      <c r="TSJ34" s="13"/>
      <c r="TSK34" s="13"/>
      <c r="TSL34" s="14"/>
      <c r="TSM34" s="15"/>
      <c r="TSN34" s="13"/>
      <c r="TSO34" s="9"/>
      <c r="TSP34" s="8"/>
      <c r="TSQ34" s="8"/>
      <c r="TSR34" s="13"/>
      <c r="TSS34" s="13"/>
      <c r="TST34" s="14"/>
      <c r="TSU34" s="15"/>
      <c r="TSV34" s="13"/>
      <c r="TSW34" s="9"/>
      <c r="TSX34" s="8"/>
      <c r="TSY34" s="8"/>
      <c r="TSZ34" s="13"/>
      <c r="TTA34" s="13"/>
      <c r="TTB34" s="14"/>
      <c r="TTC34" s="15"/>
      <c r="TTD34" s="13"/>
      <c r="TTE34" s="9"/>
      <c r="TTF34" s="8"/>
      <c r="TTG34" s="8"/>
      <c r="TTH34" s="13"/>
      <c r="TTI34" s="13"/>
      <c r="TTJ34" s="14"/>
      <c r="TTK34" s="15"/>
      <c r="TTL34" s="13"/>
      <c r="TTM34" s="9"/>
      <c r="TTN34" s="8"/>
      <c r="TTO34" s="8"/>
      <c r="TTP34" s="13"/>
      <c r="TTQ34" s="13"/>
      <c r="TTR34" s="14"/>
      <c r="TTS34" s="15"/>
      <c r="TTT34" s="13"/>
      <c r="TTU34" s="9"/>
      <c r="TTV34" s="8"/>
      <c r="TTW34" s="8"/>
      <c r="TTX34" s="13"/>
      <c r="TTY34" s="13"/>
      <c r="TTZ34" s="14"/>
      <c r="TUA34" s="15"/>
      <c r="TUB34" s="13"/>
      <c r="TUC34" s="9"/>
      <c r="TUD34" s="8"/>
      <c r="TUE34" s="8"/>
      <c r="TUF34" s="13"/>
      <c r="TUG34" s="13"/>
      <c r="TUH34" s="14"/>
      <c r="TUI34" s="15"/>
      <c r="TUJ34" s="13"/>
      <c r="TUK34" s="9"/>
      <c r="TUL34" s="8"/>
      <c r="TUM34" s="8"/>
      <c r="TUN34" s="13"/>
      <c r="TUO34" s="13"/>
      <c r="TUP34" s="14"/>
      <c r="TUQ34" s="15"/>
      <c r="TUR34" s="13"/>
      <c r="TUS34" s="9"/>
      <c r="TUT34" s="8"/>
      <c r="TUU34" s="8"/>
      <c r="TUV34" s="13"/>
      <c r="TUW34" s="13"/>
      <c r="TUX34" s="14"/>
      <c r="TUY34" s="15"/>
      <c r="TUZ34" s="13"/>
      <c r="TVA34" s="9"/>
      <c r="TVB34" s="8"/>
      <c r="TVC34" s="8"/>
      <c r="TVD34" s="13"/>
      <c r="TVE34" s="13"/>
      <c r="TVF34" s="14"/>
      <c r="TVG34" s="15"/>
      <c r="TVH34" s="13"/>
      <c r="TVI34" s="9"/>
      <c r="TVJ34" s="8"/>
      <c r="TVK34" s="8"/>
      <c r="TVL34" s="13"/>
      <c r="TVM34" s="13"/>
      <c r="TVN34" s="14"/>
      <c r="TVO34" s="15"/>
      <c r="TVP34" s="13"/>
      <c r="TVQ34" s="9"/>
      <c r="TVR34" s="8"/>
      <c r="TVS34" s="8"/>
      <c r="TVT34" s="13"/>
      <c r="TVU34" s="13"/>
      <c r="TVV34" s="14"/>
      <c r="TVW34" s="15"/>
      <c r="TVX34" s="13"/>
      <c r="TVY34" s="9"/>
      <c r="TVZ34" s="8"/>
      <c r="TWA34" s="8"/>
      <c r="TWB34" s="13"/>
      <c r="TWC34" s="13"/>
      <c r="TWD34" s="14"/>
      <c r="TWE34" s="15"/>
      <c r="TWF34" s="13"/>
      <c r="TWG34" s="9"/>
      <c r="TWH34" s="8"/>
      <c r="TWI34" s="8"/>
      <c r="TWJ34" s="13"/>
      <c r="TWK34" s="13"/>
      <c r="TWL34" s="14"/>
      <c r="TWM34" s="15"/>
      <c r="TWN34" s="13"/>
      <c r="TWO34" s="9"/>
      <c r="TWP34" s="8"/>
      <c r="TWQ34" s="8"/>
      <c r="TWR34" s="13"/>
      <c r="TWS34" s="13"/>
      <c r="TWT34" s="14"/>
      <c r="TWU34" s="15"/>
      <c r="TWV34" s="13"/>
      <c r="TWW34" s="9"/>
      <c r="TWX34" s="8"/>
      <c r="TWY34" s="8"/>
      <c r="TWZ34" s="13"/>
      <c r="TXA34" s="13"/>
      <c r="TXB34" s="14"/>
      <c r="TXC34" s="15"/>
      <c r="TXD34" s="13"/>
      <c r="TXE34" s="9"/>
      <c r="TXF34" s="8"/>
      <c r="TXG34" s="8"/>
      <c r="TXH34" s="13"/>
      <c r="TXI34" s="13"/>
      <c r="TXJ34" s="14"/>
      <c r="TXK34" s="15"/>
      <c r="TXL34" s="13"/>
      <c r="TXM34" s="9"/>
      <c r="TXN34" s="8"/>
      <c r="TXO34" s="8"/>
      <c r="TXP34" s="13"/>
      <c r="TXQ34" s="13"/>
      <c r="TXR34" s="14"/>
      <c r="TXS34" s="15"/>
      <c r="TXT34" s="13"/>
      <c r="TXU34" s="9"/>
      <c r="TXV34" s="8"/>
      <c r="TXW34" s="8"/>
      <c r="TXX34" s="13"/>
      <c r="TXY34" s="13"/>
      <c r="TXZ34" s="14"/>
      <c r="TYA34" s="15"/>
      <c r="TYB34" s="13"/>
      <c r="TYC34" s="9"/>
      <c r="TYD34" s="8"/>
      <c r="TYE34" s="8"/>
      <c r="TYF34" s="13"/>
      <c r="TYG34" s="13"/>
      <c r="TYH34" s="14"/>
      <c r="TYI34" s="15"/>
      <c r="TYJ34" s="13"/>
      <c r="TYK34" s="9"/>
      <c r="TYL34" s="8"/>
      <c r="TYM34" s="8"/>
      <c r="TYN34" s="13"/>
      <c r="TYO34" s="13"/>
      <c r="TYP34" s="14"/>
      <c r="TYQ34" s="15"/>
      <c r="TYR34" s="13"/>
      <c r="TYS34" s="9"/>
      <c r="TYT34" s="8"/>
      <c r="TYU34" s="8"/>
      <c r="TYV34" s="13"/>
      <c r="TYW34" s="13"/>
      <c r="TYX34" s="14"/>
      <c r="TYY34" s="15"/>
      <c r="TYZ34" s="13"/>
      <c r="TZA34" s="9"/>
      <c r="TZB34" s="8"/>
      <c r="TZC34" s="8"/>
      <c r="TZD34" s="13"/>
      <c r="TZE34" s="13"/>
      <c r="TZF34" s="14"/>
      <c r="TZG34" s="15"/>
      <c r="TZH34" s="13"/>
      <c r="TZI34" s="9"/>
      <c r="TZJ34" s="8"/>
      <c r="TZK34" s="8"/>
      <c r="TZL34" s="13"/>
      <c r="TZM34" s="13"/>
      <c r="TZN34" s="14"/>
      <c r="TZO34" s="15"/>
      <c r="TZP34" s="13"/>
      <c r="TZQ34" s="9"/>
      <c r="TZR34" s="8"/>
      <c r="TZS34" s="8"/>
      <c r="TZT34" s="13"/>
      <c r="TZU34" s="13"/>
      <c r="TZV34" s="14"/>
      <c r="TZW34" s="15"/>
      <c r="TZX34" s="13"/>
      <c r="TZY34" s="9"/>
      <c r="TZZ34" s="8"/>
      <c r="UAA34" s="8"/>
      <c r="UAB34" s="13"/>
      <c r="UAC34" s="13"/>
      <c r="UAD34" s="14"/>
      <c r="UAE34" s="15"/>
      <c r="UAF34" s="13"/>
      <c r="UAG34" s="9"/>
      <c r="UAH34" s="8"/>
      <c r="UAI34" s="8"/>
      <c r="UAJ34" s="13"/>
      <c r="UAK34" s="13"/>
      <c r="UAL34" s="14"/>
      <c r="UAM34" s="15"/>
      <c r="UAN34" s="13"/>
      <c r="UAO34" s="9"/>
      <c r="UAP34" s="8"/>
      <c r="UAQ34" s="8"/>
      <c r="UAR34" s="13"/>
      <c r="UAS34" s="13"/>
      <c r="UAT34" s="14"/>
      <c r="UAU34" s="15"/>
      <c r="UAV34" s="13"/>
      <c r="UAW34" s="9"/>
      <c r="UAX34" s="8"/>
      <c r="UAY34" s="8"/>
      <c r="UAZ34" s="13"/>
      <c r="UBA34" s="13"/>
      <c r="UBB34" s="14"/>
      <c r="UBC34" s="15"/>
      <c r="UBD34" s="13"/>
      <c r="UBE34" s="9"/>
      <c r="UBF34" s="8"/>
      <c r="UBG34" s="8"/>
      <c r="UBH34" s="13"/>
      <c r="UBI34" s="13"/>
      <c r="UBJ34" s="14"/>
      <c r="UBK34" s="15"/>
      <c r="UBL34" s="13"/>
      <c r="UBM34" s="9"/>
      <c r="UBN34" s="8"/>
      <c r="UBO34" s="8"/>
      <c r="UBP34" s="13"/>
      <c r="UBQ34" s="13"/>
      <c r="UBR34" s="14"/>
      <c r="UBS34" s="15"/>
      <c r="UBT34" s="13"/>
      <c r="UBU34" s="9"/>
      <c r="UBV34" s="8"/>
      <c r="UBW34" s="8"/>
      <c r="UBX34" s="13"/>
      <c r="UBY34" s="13"/>
      <c r="UBZ34" s="14"/>
      <c r="UCA34" s="15"/>
      <c r="UCB34" s="13"/>
      <c r="UCC34" s="9"/>
      <c r="UCD34" s="8"/>
      <c r="UCE34" s="8"/>
      <c r="UCF34" s="13"/>
      <c r="UCG34" s="13"/>
      <c r="UCH34" s="14"/>
      <c r="UCI34" s="15"/>
      <c r="UCJ34" s="13"/>
      <c r="UCK34" s="9"/>
      <c r="UCL34" s="8"/>
      <c r="UCM34" s="8"/>
      <c r="UCN34" s="13"/>
      <c r="UCO34" s="13"/>
      <c r="UCP34" s="14"/>
      <c r="UCQ34" s="15"/>
      <c r="UCR34" s="13"/>
      <c r="UCS34" s="9"/>
      <c r="UCT34" s="8"/>
      <c r="UCU34" s="8"/>
      <c r="UCV34" s="13"/>
      <c r="UCW34" s="13"/>
      <c r="UCX34" s="14"/>
      <c r="UCY34" s="15"/>
      <c r="UCZ34" s="13"/>
      <c r="UDA34" s="9"/>
      <c r="UDB34" s="8"/>
      <c r="UDC34" s="8"/>
      <c r="UDD34" s="13"/>
      <c r="UDE34" s="13"/>
      <c r="UDF34" s="14"/>
      <c r="UDG34" s="15"/>
      <c r="UDH34" s="13"/>
      <c r="UDI34" s="9"/>
      <c r="UDJ34" s="8"/>
      <c r="UDK34" s="8"/>
      <c r="UDL34" s="13"/>
      <c r="UDM34" s="13"/>
      <c r="UDN34" s="14"/>
      <c r="UDO34" s="15"/>
      <c r="UDP34" s="13"/>
      <c r="UDQ34" s="9"/>
      <c r="UDR34" s="8"/>
      <c r="UDS34" s="8"/>
      <c r="UDT34" s="13"/>
      <c r="UDU34" s="13"/>
      <c r="UDV34" s="14"/>
      <c r="UDW34" s="15"/>
      <c r="UDX34" s="13"/>
      <c r="UDY34" s="9"/>
      <c r="UDZ34" s="8"/>
      <c r="UEA34" s="8"/>
      <c r="UEB34" s="13"/>
      <c r="UEC34" s="13"/>
      <c r="UED34" s="14"/>
      <c r="UEE34" s="15"/>
      <c r="UEF34" s="13"/>
      <c r="UEG34" s="9"/>
      <c r="UEH34" s="8"/>
      <c r="UEI34" s="8"/>
      <c r="UEJ34" s="13"/>
      <c r="UEK34" s="13"/>
      <c r="UEL34" s="14"/>
      <c r="UEM34" s="15"/>
      <c r="UEN34" s="13"/>
      <c r="UEO34" s="9"/>
      <c r="UEP34" s="8"/>
      <c r="UEQ34" s="8"/>
      <c r="UER34" s="13"/>
      <c r="UES34" s="13"/>
      <c r="UET34" s="14"/>
      <c r="UEU34" s="15"/>
      <c r="UEV34" s="13"/>
      <c r="UEW34" s="9"/>
      <c r="UEX34" s="8"/>
      <c r="UEY34" s="8"/>
      <c r="UEZ34" s="13"/>
      <c r="UFA34" s="13"/>
      <c r="UFB34" s="14"/>
      <c r="UFC34" s="15"/>
      <c r="UFD34" s="13"/>
      <c r="UFE34" s="9"/>
      <c r="UFF34" s="8"/>
      <c r="UFG34" s="8"/>
      <c r="UFH34" s="13"/>
      <c r="UFI34" s="13"/>
      <c r="UFJ34" s="14"/>
      <c r="UFK34" s="15"/>
      <c r="UFL34" s="13"/>
      <c r="UFM34" s="9"/>
      <c r="UFN34" s="8"/>
      <c r="UFO34" s="8"/>
      <c r="UFP34" s="13"/>
      <c r="UFQ34" s="13"/>
      <c r="UFR34" s="14"/>
      <c r="UFS34" s="15"/>
      <c r="UFT34" s="13"/>
      <c r="UFU34" s="9"/>
      <c r="UFV34" s="8"/>
      <c r="UFW34" s="8"/>
      <c r="UFX34" s="13"/>
      <c r="UFY34" s="13"/>
      <c r="UFZ34" s="14"/>
      <c r="UGA34" s="15"/>
      <c r="UGB34" s="13"/>
      <c r="UGC34" s="9"/>
      <c r="UGD34" s="8"/>
      <c r="UGE34" s="8"/>
      <c r="UGF34" s="13"/>
      <c r="UGG34" s="13"/>
      <c r="UGH34" s="14"/>
      <c r="UGI34" s="15"/>
      <c r="UGJ34" s="13"/>
      <c r="UGK34" s="9"/>
      <c r="UGL34" s="8"/>
      <c r="UGM34" s="8"/>
      <c r="UGN34" s="13"/>
      <c r="UGO34" s="13"/>
      <c r="UGP34" s="14"/>
      <c r="UGQ34" s="15"/>
      <c r="UGR34" s="13"/>
      <c r="UGS34" s="9"/>
      <c r="UGT34" s="8"/>
      <c r="UGU34" s="8"/>
      <c r="UGV34" s="13"/>
      <c r="UGW34" s="13"/>
      <c r="UGX34" s="14"/>
      <c r="UGY34" s="15"/>
      <c r="UGZ34" s="13"/>
      <c r="UHA34" s="9"/>
      <c r="UHB34" s="8"/>
      <c r="UHC34" s="8"/>
      <c r="UHD34" s="13"/>
      <c r="UHE34" s="13"/>
      <c r="UHF34" s="14"/>
      <c r="UHG34" s="15"/>
      <c r="UHH34" s="13"/>
      <c r="UHI34" s="9"/>
      <c r="UHJ34" s="8"/>
      <c r="UHK34" s="8"/>
      <c r="UHL34" s="13"/>
      <c r="UHM34" s="13"/>
      <c r="UHN34" s="14"/>
      <c r="UHO34" s="15"/>
      <c r="UHP34" s="13"/>
      <c r="UHQ34" s="9"/>
      <c r="UHR34" s="8"/>
      <c r="UHS34" s="8"/>
      <c r="UHT34" s="13"/>
      <c r="UHU34" s="13"/>
      <c r="UHV34" s="14"/>
      <c r="UHW34" s="15"/>
      <c r="UHX34" s="13"/>
      <c r="UHY34" s="9"/>
      <c r="UHZ34" s="8"/>
      <c r="UIA34" s="8"/>
      <c r="UIB34" s="13"/>
      <c r="UIC34" s="13"/>
      <c r="UID34" s="14"/>
      <c r="UIE34" s="15"/>
      <c r="UIF34" s="13"/>
      <c r="UIG34" s="9"/>
      <c r="UIH34" s="8"/>
      <c r="UII34" s="8"/>
      <c r="UIJ34" s="13"/>
      <c r="UIK34" s="13"/>
      <c r="UIL34" s="14"/>
      <c r="UIM34" s="15"/>
      <c r="UIN34" s="13"/>
      <c r="UIO34" s="9"/>
      <c r="UIP34" s="8"/>
      <c r="UIQ34" s="8"/>
      <c r="UIR34" s="13"/>
      <c r="UIS34" s="13"/>
      <c r="UIT34" s="14"/>
      <c r="UIU34" s="15"/>
      <c r="UIV34" s="13"/>
      <c r="UIW34" s="9"/>
      <c r="UIX34" s="8"/>
      <c r="UIY34" s="8"/>
      <c r="UIZ34" s="13"/>
      <c r="UJA34" s="13"/>
      <c r="UJB34" s="14"/>
      <c r="UJC34" s="15"/>
      <c r="UJD34" s="13"/>
      <c r="UJE34" s="9"/>
      <c r="UJF34" s="8"/>
      <c r="UJG34" s="8"/>
      <c r="UJH34" s="13"/>
      <c r="UJI34" s="13"/>
      <c r="UJJ34" s="14"/>
      <c r="UJK34" s="15"/>
      <c r="UJL34" s="13"/>
      <c r="UJM34" s="9"/>
      <c r="UJN34" s="8"/>
      <c r="UJO34" s="8"/>
      <c r="UJP34" s="13"/>
      <c r="UJQ34" s="13"/>
      <c r="UJR34" s="14"/>
      <c r="UJS34" s="15"/>
      <c r="UJT34" s="13"/>
      <c r="UJU34" s="9"/>
      <c r="UJV34" s="8"/>
      <c r="UJW34" s="8"/>
      <c r="UJX34" s="13"/>
      <c r="UJY34" s="13"/>
      <c r="UJZ34" s="14"/>
      <c r="UKA34" s="15"/>
      <c r="UKB34" s="13"/>
      <c r="UKC34" s="9"/>
      <c r="UKD34" s="8"/>
      <c r="UKE34" s="8"/>
      <c r="UKF34" s="13"/>
      <c r="UKG34" s="13"/>
      <c r="UKH34" s="14"/>
      <c r="UKI34" s="15"/>
      <c r="UKJ34" s="13"/>
      <c r="UKK34" s="9"/>
      <c r="UKL34" s="8"/>
      <c r="UKM34" s="8"/>
      <c r="UKN34" s="13"/>
      <c r="UKO34" s="13"/>
      <c r="UKP34" s="14"/>
      <c r="UKQ34" s="15"/>
      <c r="UKR34" s="13"/>
      <c r="UKS34" s="9"/>
      <c r="UKT34" s="8"/>
      <c r="UKU34" s="8"/>
      <c r="UKV34" s="13"/>
      <c r="UKW34" s="13"/>
      <c r="UKX34" s="14"/>
      <c r="UKY34" s="15"/>
      <c r="UKZ34" s="13"/>
      <c r="ULA34" s="9"/>
      <c r="ULB34" s="8"/>
      <c r="ULC34" s="8"/>
      <c r="ULD34" s="13"/>
      <c r="ULE34" s="13"/>
      <c r="ULF34" s="14"/>
      <c r="ULG34" s="15"/>
      <c r="ULH34" s="13"/>
      <c r="ULI34" s="9"/>
      <c r="ULJ34" s="8"/>
      <c r="ULK34" s="8"/>
      <c r="ULL34" s="13"/>
      <c r="ULM34" s="13"/>
      <c r="ULN34" s="14"/>
      <c r="ULO34" s="15"/>
      <c r="ULP34" s="13"/>
      <c r="ULQ34" s="9"/>
      <c r="ULR34" s="8"/>
      <c r="ULS34" s="8"/>
      <c r="ULT34" s="13"/>
      <c r="ULU34" s="13"/>
      <c r="ULV34" s="14"/>
      <c r="ULW34" s="15"/>
      <c r="ULX34" s="13"/>
      <c r="ULY34" s="9"/>
      <c r="ULZ34" s="8"/>
      <c r="UMA34" s="8"/>
      <c r="UMB34" s="13"/>
      <c r="UMC34" s="13"/>
      <c r="UMD34" s="14"/>
      <c r="UME34" s="15"/>
      <c r="UMF34" s="13"/>
      <c r="UMG34" s="9"/>
      <c r="UMH34" s="8"/>
      <c r="UMI34" s="8"/>
      <c r="UMJ34" s="13"/>
      <c r="UMK34" s="13"/>
      <c r="UML34" s="14"/>
      <c r="UMM34" s="15"/>
      <c r="UMN34" s="13"/>
      <c r="UMO34" s="9"/>
      <c r="UMP34" s="8"/>
      <c r="UMQ34" s="8"/>
      <c r="UMR34" s="13"/>
      <c r="UMS34" s="13"/>
      <c r="UMT34" s="14"/>
      <c r="UMU34" s="15"/>
      <c r="UMV34" s="13"/>
      <c r="UMW34" s="9"/>
      <c r="UMX34" s="8"/>
      <c r="UMY34" s="8"/>
      <c r="UMZ34" s="13"/>
      <c r="UNA34" s="13"/>
      <c r="UNB34" s="14"/>
      <c r="UNC34" s="15"/>
      <c r="UND34" s="13"/>
      <c r="UNE34" s="9"/>
      <c r="UNF34" s="8"/>
      <c r="UNG34" s="8"/>
      <c r="UNH34" s="13"/>
      <c r="UNI34" s="13"/>
      <c r="UNJ34" s="14"/>
      <c r="UNK34" s="15"/>
      <c r="UNL34" s="13"/>
      <c r="UNM34" s="9"/>
      <c r="UNN34" s="8"/>
      <c r="UNO34" s="8"/>
      <c r="UNP34" s="13"/>
      <c r="UNQ34" s="13"/>
      <c r="UNR34" s="14"/>
      <c r="UNS34" s="15"/>
      <c r="UNT34" s="13"/>
      <c r="UNU34" s="9"/>
      <c r="UNV34" s="8"/>
      <c r="UNW34" s="8"/>
      <c r="UNX34" s="13"/>
      <c r="UNY34" s="13"/>
      <c r="UNZ34" s="14"/>
      <c r="UOA34" s="15"/>
      <c r="UOB34" s="13"/>
      <c r="UOC34" s="9"/>
      <c r="UOD34" s="8"/>
      <c r="UOE34" s="8"/>
      <c r="UOF34" s="13"/>
      <c r="UOG34" s="13"/>
      <c r="UOH34" s="14"/>
      <c r="UOI34" s="15"/>
      <c r="UOJ34" s="13"/>
      <c r="UOK34" s="9"/>
      <c r="UOL34" s="8"/>
      <c r="UOM34" s="8"/>
      <c r="UON34" s="13"/>
      <c r="UOO34" s="13"/>
      <c r="UOP34" s="14"/>
      <c r="UOQ34" s="15"/>
      <c r="UOR34" s="13"/>
      <c r="UOS34" s="9"/>
      <c r="UOT34" s="8"/>
      <c r="UOU34" s="8"/>
      <c r="UOV34" s="13"/>
      <c r="UOW34" s="13"/>
      <c r="UOX34" s="14"/>
      <c r="UOY34" s="15"/>
      <c r="UOZ34" s="13"/>
      <c r="UPA34" s="9"/>
      <c r="UPB34" s="8"/>
      <c r="UPC34" s="8"/>
      <c r="UPD34" s="13"/>
      <c r="UPE34" s="13"/>
      <c r="UPF34" s="14"/>
      <c r="UPG34" s="15"/>
      <c r="UPH34" s="13"/>
      <c r="UPI34" s="9"/>
      <c r="UPJ34" s="8"/>
      <c r="UPK34" s="8"/>
      <c r="UPL34" s="13"/>
      <c r="UPM34" s="13"/>
      <c r="UPN34" s="14"/>
      <c r="UPO34" s="15"/>
      <c r="UPP34" s="13"/>
      <c r="UPQ34" s="9"/>
      <c r="UPR34" s="8"/>
      <c r="UPS34" s="8"/>
      <c r="UPT34" s="13"/>
      <c r="UPU34" s="13"/>
      <c r="UPV34" s="14"/>
      <c r="UPW34" s="15"/>
      <c r="UPX34" s="13"/>
      <c r="UPY34" s="9"/>
      <c r="UPZ34" s="8"/>
      <c r="UQA34" s="8"/>
      <c r="UQB34" s="13"/>
      <c r="UQC34" s="13"/>
      <c r="UQD34" s="14"/>
      <c r="UQE34" s="15"/>
      <c r="UQF34" s="13"/>
      <c r="UQG34" s="9"/>
      <c r="UQH34" s="8"/>
      <c r="UQI34" s="8"/>
      <c r="UQJ34" s="13"/>
      <c r="UQK34" s="13"/>
      <c r="UQL34" s="14"/>
      <c r="UQM34" s="15"/>
      <c r="UQN34" s="13"/>
      <c r="UQO34" s="9"/>
      <c r="UQP34" s="8"/>
      <c r="UQQ34" s="8"/>
      <c r="UQR34" s="13"/>
      <c r="UQS34" s="13"/>
      <c r="UQT34" s="14"/>
      <c r="UQU34" s="15"/>
      <c r="UQV34" s="13"/>
      <c r="UQW34" s="9"/>
      <c r="UQX34" s="8"/>
      <c r="UQY34" s="8"/>
      <c r="UQZ34" s="13"/>
      <c r="URA34" s="13"/>
      <c r="URB34" s="14"/>
      <c r="URC34" s="15"/>
      <c r="URD34" s="13"/>
      <c r="URE34" s="9"/>
      <c r="URF34" s="8"/>
      <c r="URG34" s="8"/>
      <c r="URH34" s="13"/>
      <c r="URI34" s="13"/>
      <c r="URJ34" s="14"/>
      <c r="URK34" s="15"/>
      <c r="URL34" s="13"/>
      <c r="URM34" s="9"/>
      <c r="URN34" s="8"/>
      <c r="URO34" s="8"/>
      <c r="URP34" s="13"/>
      <c r="URQ34" s="13"/>
      <c r="URR34" s="14"/>
      <c r="URS34" s="15"/>
      <c r="URT34" s="13"/>
      <c r="URU34" s="9"/>
      <c r="URV34" s="8"/>
      <c r="URW34" s="8"/>
      <c r="URX34" s="13"/>
      <c r="URY34" s="13"/>
      <c r="URZ34" s="14"/>
      <c r="USA34" s="15"/>
      <c r="USB34" s="13"/>
      <c r="USC34" s="9"/>
      <c r="USD34" s="8"/>
      <c r="USE34" s="8"/>
      <c r="USF34" s="13"/>
      <c r="USG34" s="13"/>
      <c r="USH34" s="14"/>
      <c r="USI34" s="15"/>
      <c r="USJ34" s="13"/>
      <c r="USK34" s="9"/>
      <c r="USL34" s="8"/>
      <c r="USM34" s="8"/>
      <c r="USN34" s="13"/>
      <c r="USO34" s="13"/>
      <c r="USP34" s="14"/>
      <c r="USQ34" s="15"/>
      <c r="USR34" s="13"/>
      <c r="USS34" s="9"/>
      <c r="UST34" s="8"/>
      <c r="USU34" s="8"/>
      <c r="USV34" s="13"/>
      <c r="USW34" s="13"/>
      <c r="USX34" s="14"/>
      <c r="USY34" s="15"/>
      <c r="USZ34" s="13"/>
      <c r="UTA34" s="9"/>
      <c r="UTB34" s="8"/>
      <c r="UTC34" s="8"/>
      <c r="UTD34" s="13"/>
      <c r="UTE34" s="13"/>
      <c r="UTF34" s="14"/>
      <c r="UTG34" s="15"/>
      <c r="UTH34" s="13"/>
      <c r="UTI34" s="9"/>
      <c r="UTJ34" s="8"/>
      <c r="UTK34" s="8"/>
      <c r="UTL34" s="13"/>
      <c r="UTM34" s="13"/>
      <c r="UTN34" s="14"/>
      <c r="UTO34" s="15"/>
      <c r="UTP34" s="13"/>
      <c r="UTQ34" s="9"/>
      <c r="UTR34" s="8"/>
      <c r="UTS34" s="8"/>
      <c r="UTT34" s="13"/>
      <c r="UTU34" s="13"/>
      <c r="UTV34" s="14"/>
      <c r="UTW34" s="15"/>
      <c r="UTX34" s="13"/>
      <c r="UTY34" s="9"/>
      <c r="UTZ34" s="8"/>
      <c r="UUA34" s="8"/>
      <c r="UUB34" s="13"/>
      <c r="UUC34" s="13"/>
      <c r="UUD34" s="14"/>
      <c r="UUE34" s="15"/>
      <c r="UUF34" s="13"/>
      <c r="UUG34" s="9"/>
      <c r="UUH34" s="8"/>
      <c r="UUI34" s="8"/>
      <c r="UUJ34" s="13"/>
      <c r="UUK34" s="13"/>
      <c r="UUL34" s="14"/>
      <c r="UUM34" s="15"/>
      <c r="UUN34" s="13"/>
      <c r="UUO34" s="9"/>
      <c r="UUP34" s="8"/>
      <c r="UUQ34" s="8"/>
      <c r="UUR34" s="13"/>
      <c r="UUS34" s="13"/>
      <c r="UUT34" s="14"/>
      <c r="UUU34" s="15"/>
      <c r="UUV34" s="13"/>
      <c r="UUW34" s="9"/>
      <c r="UUX34" s="8"/>
      <c r="UUY34" s="8"/>
      <c r="UUZ34" s="13"/>
      <c r="UVA34" s="13"/>
      <c r="UVB34" s="14"/>
      <c r="UVC34" s="15"/>
      <c r="UVD34" s="13"/>
      <c r="UVE34" s="9"/>
      <c r="UVF34" s="8"/>
      <c r="UVG34" s="8"/>
      <c r="UVH34" s="13"/>
      <c r="UVI34" s="13"/>
      <c r="UVJ34" s="14"/>
      <c r="UVK34" s="15"/>
      <c r="UVL34" s="13"/>
      <c r="UVM34" s="9"/>
      <c r="UVN34" s="8"/>
      <c r="UVO34" s="8"/>
      <c r="UVP34" s="13"/>
      <c r="UVQ34" s="13"/>
      <c r="UVR34" s="14"/>
      <c r="UVS34" s="15"/>
      <c r="UVT34" s="13"/>
      <c r="UVU34" s="9"/>
      <c r="UVV34" s="8"/>
      <c r="UVW34" s="8"/>
      <c r="UVX34" s="13"/>
      <c r="UVY34" s="13"/>
      <c r="UVZ34" s="14"/>
      <c r="UWA34" s="15"/>
      <c r="UWB34" s="13"/>
      <c r="UWC34" s="9"/>
      <c r="UWD34" s="8"/>
      <c r="UWE34" s="8"/>
      <c r="UWF34" s="13"/>
      <c r="UWG34" s="13"/>
      <c r="UWH34" s="14"/>
      <c r="UWI34" s="15"/>
      <c r="UWJ34" s="13"/>
      <c r="UWK34" s="9"/>
      <c r="UWL34" s="8"/>
      <c r="UWM34" s="8"/>
      <c r="UWN34" s="13"/>
      <c r="UWO34" s="13"/>
      <c r="UWP34" s="14"/>
      <c r="UWQ34" s="15"/>
      <c r="UWR34" s="13"/>
      <c r="UWS34" s="9"/>
      <c r="UWT34" s="8"/>
      <c r="UWU34" s="8"/>
      <c r="UWV34" s="13"/>
      <c r="UWW34" s="13"/>
      <c r="UWX34" s="14"/>
      <c r="UWY34" s="15"/>
      <c r="UWZ34" s="13"/>
      <c r="UXA34" s="9"/>
      <c r="UXB34" s="8"/>
      <c r="UXC34" s="8"/>
      <c r="UXD34" s="13"/>
      <c r="UXE34" s="13"/>
      <c r="UXF34" s="14"/>
      <c r="UXG34" s="15"/>
      <c r="UXH34" s="13"/>
      <c r="UXI34" s="9"/>
      <c r="UXJ34" s="8"/>
      <c r="UXK34" s="8"/>
      <c r="UXL34" s="13"/>
      <c r="UXM34" s="13"/>
      <c r="UXN34" s="14"/>
      <c r="UXO34" s="15"/>
      <c r="UXP34" s="13"/>
      <c r="UXQ34" s="9"/>
      <c r="UXR34" s="8"/>
      <c r="UXS34" s="8"/>
      <c r="UXT34" s="13"/>
      <c r="UXU34" s="13"/>
      <c r="UXV34" s="14"/>
      <c r="UXW34" s="15"/>
      <c r="UXX34" s="13"/>
      <c r="UXY34" s="9"/>
      <c r="UXZ34" s="8"/>
      <c r="UYA34" s="8"/>
      <c r="UYB34" s="13"/>
      <c r="UYC34" s="13"/>
      <c r="UYD34" s="14"/>
      <c r="UYE34" s="15"/>
      <c r="UYF34" s="13"/>
      <c r="UYG34" s="9"/>
      <c r="UYH34" s="8"/>
      <c r="UYI34" s="8"/>
      <c r="UYJ34" s="13"/>
      <c r="UYK34" s="13"/>
      <c r="UYL34" s="14"/>
      <c r="UYM34" s="15"/>
      <c r="UYN34" s="13"/>
      <c r="UYO34" s="9"/>
      <c r="UYP34" s="8"/>
      <c r="UYQ34" s="8"/>
      <c r="UYR34" s="13"/>
      <c r="UYS34" s="13"/>
      <c r="UYT34" s="14"/>
      <c r="UYU34" s="15"/>
      <c r="UYV34" s="13"/>
      <c r="UYW34" s="9"/>
      <c r="UYX34" s="8"/>
      <c r="UYY34" s="8"/>
      <c r="UYZ34" s="13"/>
      <c r="UZA34" s="13"/>
      <c r="UZB34" s="14"/>
      <c r="UZC34" s="15"/>
      <c r="UZD34" s="13"/>
      <c r="UZE34" s="9"/>
      <c r="UZF34" s="8"/>
      <c r="UZG34" s="8"/>
      <c r="UZH34" s="13"/>
      <c r="UZI34" s="13"/>
      <c r="UZJ34" s="14"/>
      <c r="UZK34" s="15"/>
      <c r="UZL34" s="13"/>
      <c r="UZM34" s="9"/>
      <c r="UZN34" s="8"/>
      <c r="UZO34" s="8"/>
      <c r="UZP34" s="13"/>
      <c r="UZQ34" s="13"/>
      <c r="UZR34" s="14"/>
      <c r="UZS34" s="15"/>
      <c r="UZT34" s="13"/>
      <c r="UZU34" s="9"/>
      <c r="UZV34" s="8"/>
      <c r="UZW34" s="8"/>
      <c r="UZX34" s="13"/>
      <c r="UZY34" s="13"/>
      <c r="UZZ34" s="14"/>
      <c r="VAA34" s="15"/>
      <c r="VAB34" s="13"/>
      <c r="VAC34" s="9"/>
      <c r="VAD34" s="8"/>
      <c r="VAE34" s="8"/>
      <c r="VAF34" s="13"/>
      <c r="VAG34" s="13"/>
      <c r="VAH34" s="14"/>
      <c r="VAI34" s="15"/>
      <c r="VAJ34" s="13"/>
      <c r="VAK34" s="9"/>
      <c r="VAL34" s="8"/>
      <c r="VAM34" s="8"/>
      <c r="VAN34" s="13"/>
      <c r="VAO34" s="13"/>
      <c r="VAP34" s="14"/>
      <c r="VAQ34" s="15"/>
      <c r="VAR34" s="13"/>
      <c r="VAS34" s="9"/>
      <c r="VAT34" s="8"/>
      <c r="VAU34" s="8"/>
      <c r="VAV34" s="13"/>
      <c r="VAW34" s="13"/>
      <c r="VAX34" s="14"/>
      <c r="VAY34" s="15"/>
      <c r="VAZ34" s="13"/>
      <c r="VBA34" s="9"/>
      <c r="VBB34" s="8"/>
      <c r="VBC34" s="8"/>
      <c r="VBD34" s="13"/>
      <c r="VBE34" s="13"/>
      <c r="VBF34" s="14"/>
      <c r="VBG34" s="15"/>
      <c r="VBH34" s="13"/>
      <c r="VBI34" s="9"/>
      <c r="VBJ34" s="8"/>
      <c r="VBK34" s="8"/>
      <c r="VBL34" s="13"/>
      <c r="VBM34" s="13"/>
      <c r="VBN34" s="14"/>
      <c r="VBO34" s="15"/>
      <c r="VBP34" s="13"/>
      <c r="VBQ34" s="9"/>
      <c r="VBR34" s="8"/>
      <c r="VBS34" s="8"/>
      <c r="VBT34" s="13"/>
      <c r="VBU34" s="13"/>
      <c r="VBV34" s="14"/>
      <c r="VBW34" s="15"/>
      <c r="VBX34" s="13"/>
      <c r="VBY34" s="9"/>
      <c r="VBZ34" s="8"/>
      <c r="VCA34" s="8"/>
      <c r="VCB34" s="13"/>
      <c r="VCC34" s="13"/>
      <c r="VCD34" s="14"/>
      <c r="VCE34" s="15"/>
      <c r="VCF34" s="13"/>
      <c r="VCG34" s="9"/>
      <c r="VCH34" s="8"/>
      <c r="VCI34" s="8"/>
      <c r="VCJ34" s="13"/>
      <c r="VCK34" s="13"/>
      <c r="VCL34" s="14"/>
      <c r="VCM34" s="15"/>
      <c r="VCN34" s="13"/>
      <c r="VCO34" s="9"/>
      <c r="VCP34" s="8"/>
      <c r="VCQ34" s="8"/>
      <c r="VCR34" s="13"/>
      <c r="VCS34" s="13"/>
      <c r="VCT34" s="14"/>
      <c r="VCU34" s="15"/>
      <c r="VCV34" s="13"/>
      <c r="VCW34" s="9"/>
      <c r="VCX34" s="8"/>
      <c r="VCY34" s="8"/>
      <c r="VCZ34" s="13"/>
      <c r="VDA34" s="13"/>
      <c r="VDB34" s="14"/>
      <c r="VDC34" s="15"/>
      <c r="VDD34" s="13"/>
      <c r="VDE34" s="9"/>
      <c r="VDF34" s="8"/>
      <c r="VDG34" s="8"/>
      <c r="VDH34" s="13"/>
      <c r="VDI34" s="13"/>
      <c r="VDJ34" s="14"/>
      <c r="VDK34" s="15"/>
      <c r="VDL34" s="13"/>
      <c r="VDM34" s="9"/>
      <c r="VDN34" s="8"/>
      <c r="VDO34" s="8"/>
      <c r="VDP34" s="13"/>
      <c r="VDQ34" s="13"/>
      <c r="VDR34" s="14"/>
      <c r="VDS34" s="15"/>
      <c r="VDT34" s="13"/>
      <c r="VDU34" s="9"/>
      <c r="VDV34" s="8"/>
      <c r="VDW34" s="8"/>
      <c r="VDX34" s="13"/>
      <c r="VDY34" s="13"/>
      <c r="VDZ34" s="14"/>
      <c r="VEA34" s="15"/>
      <c r="VEB34" s="13"/>
      <c r="VEC34" s="9"/>
      <c r="VED34" s="8"/>
      <c r="VEE34" s="8"/>
      <c r="VEF34" s="13"/>
      <c r="VEG34" s="13"/>
      <c r="VEH34" s="14"/>
      <c r="VEI34" s="15"/>
      <c r="VEJ34" s="13"/>
      <c r="VEK34" s="9"/>
      <c r="VEL34" s="8"/>
      <c r="VEM34" s="8"/>
      <c r="VEN34" s="13"/>
      <c r="VEO34" s="13"/>
      <c r="VEP34" s="14"/>
      <c r="VEQ34" s="15"/>
      <c r="VER34" s="13"/>
      <c r="VES34" s="9"/>
      <c r="VET34" s="8"/>
      <c r="VEU34" s="8"/>
      <c r="VEV34" s="13"/>
      <c r="VEW34" s="13"/>
      <c r="VEX34" s="14"/>
      <c r="VEY34" s="15"/>
      <c r="VEZ34" s="13"/>
      <c r="VFA34" s="9"/>
      <c r="VFB34" s="8"/>
      <c r="VFC34" s="8"/>
      <c r="VFD34" s="13"/>
      <c r="VFE34" s="13"/>
      <c r="VFF34" s="14"/>
      <c r="VFG34" s="15"/>
      <c r="VFH34" s="13"/>
      <c r="VFI34" s="9"/>
      <c r="VFJ34" s="8"/>
      <c r="VFK34" s="8"/>
      <c r="VFL34" s="13"/>
      <c r="VFM34" s="13"/>
      <c r="VFN34" s="14"/>
      <c r="VFO34" s="15"/>
      <c r="VFP34" s="13"/>
      <c r="VFQ34" s="9"/>
      <c r="VFR34" s="8"/>
      <c r="VFS34" s="8"/>
      <c r="VFT34" s="13"/>
      <c r="VFU34" s="13"/>
      <c r="VFV34" s="14"/>
      <c r="VFW34" s="15"/>
      <c r="VFX34" s="13"/>
      <c r="VFY34" s="9"/>
      <c r="VFZ34" s="8"/>
      <c r="VGA34" s="8"/>
      <c r="VGB34" s="13"/>
      <c r="VGC34" s="13"/>
      <c r="VGD34" s="14"/>
      <c r="VGE34" s="15"/>
      <c r="VGF34" s="13"/>
      <c r="VGG34" s="9"/>
      <c r="VGH34" s="8"/>
      <c r="VGI34" s="8"/>
      <c r="VGJ34" s="13"/>
      <c r="VGK34" s="13"/>
      <c r="VGL34" s="14"/>
      <c r="VGM34" s="15"/>
      <c r="VGN34" s="13"/>
      <c r="VGO34" s="9"/>
      <c r="VGP34" s="8"/>
      <c r="VGQ34" s="8"/>
      <c r="VGR34" s="13"/>
      <c r="VGS34" s="13"/>
      <c r="VGT34" s="14"/>
      <c r="VGU34" s="15"/>
      <c r="VGV34" s="13"/>
      <c r="VGW34" s="9"/>
      <c r="VGX34" s="8"/>
      <c r="VGY34" s="8"/>
      <c r="VGZ34" s="13"/>
      <c r="VHA34" s="13"/>
      <c r="VHB34" s="14"/>
      <c r="VHC34" s="15"/>
      <c r="VHD34" s="13"/>
      <c r="VHE34" s="9"/>
      <c r="VHF34" s="8"/>
      <c r="VHG34" s="8"/>
      <c r="VHH34" s="13"/>
      <c r="VHI34" s="13"/>
      <c r="VHJ34" s="14"/>
      <c r="VHK34" s="15"/>
      <c r="VHL34" s="13"/>
      <c r="VHM34" s="9"/>
      <c r="VHN34" s="8"/>
      <c r="VHO34" s="8"/>
      <c r="VHP34" s="13"/>
      <c r="VHQ34" s="13"/>
      <c r="VHR34" s="14"/>
      <c r="VHS34" s="15"/>
      <c r="VHT34" s="13"/>
      <c r="VHU34" s="9"/>
      <c r="VHV34" s="8"/>
      <c r="VHW34" s="8"/>
      <c r="VHX34" s="13"/>
      <c r="VHY34" s="13"/>
      <c r="VHZ34" s="14"/>
      <c r="VIA34" s="15"/>
      <c r="VIB34" s="13"/>
      <c r="VIC34" s="9"/>
      <c r="VID34" s="8"/>
      <c r="VIE34" s="8"/>
      <c r="VIF34" s="13"/>
      <c r="VIG34" s="13"/>
      <c r="VIH34" s="14"/>
      <c r="VII34" s="15"/>
      <c r="VIJ34" s="13"/>
      <c r="VIK34" s="9"/>
      <c r="VIL34" s="8"/>
      <c r="VIM34" s="8"/>
      <c r="VIN34" s="13"/>
      <c r="VIO34" s="13"/>
      <c r="VIP34" s="14"/>
      <c r="VIQ34" s="15"/>
      <c r="VIR34" s="13"/>
      <c r="VIS34" s="9"/>
      <c r="VIT34" s="8"/>
      <c r="VIU34" s="8"/>
      <c r="VIV34" s="13"/>
      <c r="VIW34" s="13"/>
      <c r="VIX34" s="14"/>
      <c r="VIY34" s="15"/>
      <c r="VIZ34" s="13"/>
      <c r="VJA34" s="9"/>
      <c r="VJB34" s="8"/>
      <c r="VJC34" s="8"/>
      <c r="VJD34" s="13"/>
      <c r="VJE34" s="13"/>
      <c r="VJF34" s="14"/>
      <c r="VJG34" s="15"/>
      <c r="VJH34" s="13"/>
      <c r="VJI34" s="9"/>
      <c r="VJJ34" s="8"/>
      <c r="VJK34" s="8"/>
      <c r="VJL34" s="13"/>
      <c r="VJM34" s="13"/>
      <c r="VJN34" s="14"/>
      <c r="VJO34" s="15"/>
      <c r="VJP34" s="13"/>
      <c r="VJQ34" s="9"/>
      <c r="VJR34" s="8"/>
      <c r="VJS34" s="8"/>
      <c r="VJT34" s="13"/>
      <c r="VJU34" s="13"/>
      <c r="VJV34" s="14"/>
      <c r="VJW34" s="15"/>
      <c r="VJX34" s="13"/>
      <c r="VJY34" s="9"/>
      <c r="VJZ34" s="8"/>
      <c r="VKA34" s="8"/>
      <c r="VKB34" s="13"/>
      <c r="VKC34" s="13"/>
      <c r="VKD34" s="14"/>
      <c r="VKE34" s="15"/>
      <c r="VKF34" s="13"/>
      <c r="VKG34" s="9"/>
      <c r="VKH34" s="8"/>
      <c r="VKI34" s="8"/>
      <c r="VKJ34" s="13"/>
      <c r="VKK34" s="13"/>
      <c r="VKL34" s="14"/>
      <c r="VKM34" s="15"/>
      <c r="VKN34" s="13"/>
      <c r="VKO34" s="9"/>
      <c r="VKP34" s="8"/>
      <c r="VKQ34" s="8"/>
      <c r="VKR34" s="13"/>
      <c r="VKS34" s="13"/>
      <c r="VKT34" s="14"/>
      <c r="VKU34" s="15"/>
      <c r="VKV34" s="13"/>
      <c r="VKW34" s="9"/>
      <c r="VKX34" s="8"/>
      <c r="VKY34" s="8"/>
      <c r="VKZ34" s="13"/>
      <c r="VLA34" s="13"/>
      <c r="VLB34" s="14"/>
      <c r="VLC34" s="15"/>
      <c r="VLD34" s="13"/>
      <c r="VLE34" s="9"/>
      <c r="VLF34" s="8"/>
      <c r="VLG34" s="8"/>
      <c r="VLH34" s="13"/>
      <c r="VLI34" s="13"/>
      <c r="VLJ34" s="14"/>
      <c r="VLK34" s="15"/>
      <c r="VLL34" s="13"/>
      <c r="VLM34" s="9"/>
      <c r="VLN34" s="8"/>
      <c r="VLO34" s="8"/>
      <c r="VLP34" s="13"/>
      <c r="VLQ34" s="13"/>
      <c r="VLR34" s="14"/>
      <c r="VLS34" s="15"/>
      <c r="VLT34" s="13"/>
      <c r="VLU34" s="9"/>
      <c r="VLV34" s="8"/>
      <c r="VLW34" s="8"/>
      <c r="VLX34" s="13"/>
      <c r="VLY34" s="13"/>
      <c r="VLZ34" s="14"/>
      <c r="VMA34" s="15"/>
      <c r="VMB34" s="13"/>
      <c r="VMC34" s="9"/>
      <c r="VMD34" s="8"/>
      <c r="VME34" s="8"/>
      <c r="VMF34" s="13"/>
      <c r="VMG34" s="13"/>
      <c r="VMH34" s="14"/>
      <c r="VMI34" s="15"/>
      <c r="VMJ34" s="13"/>
      <c r="VMK34" s="9"/>
      <c r="VML34" s="8"/>
      <c r="VMM34" s="8"/>
      <c r="VMN34" s="13"/>
      <c r="VMO34" s="13"/>
      <c r="VMP34" s="14"/>
      <c r="VMQ34" s="15"/>
      <c r="VMR34" s="13"/>
      <c r="VMS34" s="9"/>
      <c r="VMT34" s="8"/>
      <c r="VMU34" s="8"/>
      <c r="VMV34" s="13"/>
      <c r="VMW34" s="13"/>
      <c r="VMX34" s="14"/>
      <c r="VMY34" s="15"/>
      <c r="VMZ34" s="13"/>
      <c r="VNA34" s="9"/>
      <c r="VNB34" s="8"/>
      <c r="VNC34" s="8"/>
      <c r="VND34" s="13"/>
      <c r="VNE34" s="13"/>
      <c r="VNF34" s="14"/>
      <c r="VNG34" s="15"/>
      <c r="VNH34" s="13"/>
      <c r="VNI34" s="9"/>
      <c r="VNJ34" s="8"/>
      <c r="VNK34" s="8"/>
      <c r="VNL34" s="13"/>
      <c r="VNM34" s="13"/>
      <c r="VNN34" s="14"/>
      <c r="VNO34" s="15"/>
      <c r="VNP34" s="13"/>
      <c r="VNQ34" s="9"/>
      <c r="VNR34" s="8"/>
      <c r="VNS34" s="8"/>
      <c r="VNT34" s="13"/>
      <c r="VNU34" s="13"/>
      <c r="VNV34" s="14"/>
      <c r="VNW34" s="15"/>
      <c r="VNX34" s="13"/>
      <c r="VNY34" s="9"/>
      <c r="VNZ34" s="8"/>
      <c r="VOA34" s="8"/>
      <c r="VOB34" s="13"/>
      <c r="VOC34" s="13"/>
      <c r="VOD34" s="14"/>
      <c r="VOE34" s="15"/>
      <c r="VOF34" s="13"/>
      <c r="VOG34" s="9"/>
      <c r="VOH34" s="8"/>
      <c r="VOI34" s="8"/>
      <c r="VOJ34" s="13"/>
      <c r="VOK34" s="13"/>
      <c r="VOL34" s="14"/>
      <c r="VOM34" s="15"/>
      <c r="VON34" s="13"/>
      <c r="VOO34" s="9"/>
      <c r="VOP34" s="8"/>
      <c r="VOQ34" s="8"/>
      <c r="VOR34" s="13"/>
      <c r="VOS34" s="13"/>
      <c r="VOT34" s="14"/>
      <c r="VOU34" s="15"/>
      <c r="VOV34" s="13"/>
      <c r="VOW34" s="9"/>
      <c r="VOX34" s="8"/>
      <c r="VOY34" s="8"/>
      <c r="VOZ34" s="13"/>
      <c r="VPA34" s="13"/>
      <c r="VPB34" s="14"/>
      <c r="VPC34" s="15"/>
      <c r="VPD34" s="13"/>
      <c r="VPE34" s="9"/>
      <c r="VPF34" s="8"/>
      <c r="VPG34" s="8"/>
      <c r="VPH34" s="13"/>
      <c r="VPI34" s="13"/>
      <c r="VPJ34" s="14"/>
      <c r="VPK34" s="15"/>
      <c r="VPL34" s="13"/>
      <c r="VPM34" s="9"/>
      <c r="VPN34" s="8"/>
      <c r="VPO34" s="8"/>
      <c r="VPP34" s="13"/>
      <c r="VPQ34" s="13"/>
      <c r="VPR34" s="14"/>
      <c r="VPS34" s="15"/>
      <c r="VPT34" s="13"/>
      <c r="VPU34" s="9"/>
      <c r="VPV34" s="8"/>
      <c r="VPW34" s="8"/>
      <c r="VPX34" s="13"/>
      <c r="VPY34" s="13"/>
      <c r="VPZ34" s="14"/>
      <c r="VQA34" s="15"/>
      <c r="VQB34" s="13"/>
      <c r="VQC34" s="9"/>
      <c r="VQD34" s="8"/>
      <c r="VQE34" s="8"/>
      <c r="VQF34" s="13"/>
      <c r="VQG34" s="13"/>
      <c r="VQH34" s="14"/>
      <c r="VQI34" s="15"/>
      <c r="VQJ34" s="13"/>
      <c r="VQK34" s="9"/>
      <c r="VQL34" s="8"/>
      <c r="VQM34" s="8"/>
      <c r="VQN34" s="13"/>
      <c r="VQO34" s="13"/>
      <c r="VQP34" s="14"/>
      <c r="VQQ34" s="15"/>
      <c r="VQR34" s="13"/>
      <c r="VQS34" s="9"/>
      <c r="VQT34" s="8"/>
      <c r="VQU34" s="8"/>
      <c r="VQV34" s="13"/>
      <c r="VQW34" s="13"/>
      <c r="VQX34" s="14"/>
      <c r="VQY34" s="15"/>
      <c r="VQZ34" s="13"/>
      <c r="VRA34" s="9"/>
      <c r="VRB34" s="8"/>
      <c r="VRC34" s="8"/>
      <c r="VRD34" s="13"/>
      <c r="VRE34" s="13"/>
      <c r="VRF34" s="14"/>
      <c r="VRG34" s="15"/>
      <c r="VRH34" s="13"/>
      <c r="VRI34" s="9"/>
      <c r="VRJ34" s="8"/>
      <c r="VRK34" s="8"/>
      <c r="VRL34" s="13"/>
      <c r="VRM34" s="13"/>
      <c r="VRN34" s="14"/>
      <c r="VRO34" s="15"/>
      <c r="VRP34" s="13"/>
      <c r="VRQ34" s="9"/>
      <c r="VRR34" s="8"/>
      <c r="VRS34" s="8"/>
      <c r="VRT34" s="13"/>
      <c r="VRU34" s="13"/>
      <c r="VRV34" s="14"/>
      <c r="VRW34" s="15"/>
      <c r="VRX34" s="13"/>
      <c r="VRY34" s="9"/>
      <c r="VRZ34" s="8"/>
      <c r="VSA34" s="8"/>
      <c r="VSB34" s="13"/>
      <c r="VSC34" s="13"/>
      <c r="VSD34" s="14"/>
      <c r="VSE34" s="15"/>
      <c r="VSF34" s="13"/>
      <c r="VSG34" s="9"/>
      <c r="VSH34" s="8"/>
      <c r="VSI34" s="8"/>
      <c r="VSJ34" s="13"/>
      <c r="VSK34" s="13"/>
      <c r="VSL34" s="14"/>
      <c r="VSM34" s="15"/>
      <c r="VSN34" s="13"/>
      <c r="VSO34" s="9"/>
      <c r="VSP34" s="8"/>
      <c r="VSQ34" s="8"/>
      <c r="VSR34" s="13"/>
      <c r="VSS34" s="13"/>
      <c r="VST34" s="14"/>
      <c r="VSU34" s="15"/>
      <c r="VSV34" s="13"/>
      <c r="VSW34" s="9"/>
      <c r="VSX34" s="8"/>
      <c r="VSY34" s="8"/>
      <c r="VSZ34" s="13"/>
      <c r="VTA34" s="13"/>
      <c r="VTB34" s="14"/>
      <c r="VTC34" s="15"/>
      <c r="VTD34" s="13"/>
      <c r="VTE34" s="9"/>
      <c r="VTF34" s="8"/>
      <c r="VTG34" s="8"/>
      <c r="VTH34" s="13"/>
      <c r="VTI34" s="13"/>
      <c r="VTJ34" s="14"/>
      <c r="VTK34" s="15"/>
      <c r="VTL34" s="13"/>
      <c r="VTM34" s="9"/>
      <c r="VTN34" s="8"/>
      <c r="VTO34" s="8"/>
      <c r="VTP34" s="13"/>
      <c r="VTQ34" s="13"/>
      <c r="VTR34" s="14"/>
      <c r="VTS34" s="15"/>
      <c r="VTT34" s="13"/>
      <c r="VTU34" s="9"/>
      <c r="VTV34" s="8"/>
      <c r="VTW34" s="8"/>
      <c r="VTX34" s="13"/>
      <c r="VTY34" s="13"/>
      <c r="VTZ34" s="14"/>
      <c r="VUA34" s="15"/>
      <c r="VUB34" s="13"/>
      <c r="VUC34" s="9"/>
      <c r="VUD34" s="8"/>
      <c r="VUE34" s="8"/>
      <c r="VUF34" s="13"/>
      <c r="VUG34" s="13"/>
      <c r="VUH34" s="14"/>
      <c r="VUI34" s="15"/>
      <c r="VUJ34" s="13"/>
      <c r="VUK34" s="9"/>
      <c r="VUL34" s="8"/>
      <c r="VUM34" s="8"/>
      <c r="VUN34" s="13"/>
      <c r="VUO34" s="13"/>
      <c r="VUP34" s="14"/>
      <c r="VUQ34" s="15"/>
      <c r="VUR34" s="13"/>
      <c r="VUS34" s="9"/>
      <c r="VUT34" s="8"/>
      <c r="VUU34" s="8"/>
      <c r="VUV34" s="13"/>
      <c r="VUW34" s="13"/>
      <c r="VUX34" s="14"/>
      <c r="VUY34" s="15"/>
      <c r="VUZ34" s="13"/>
      <c r="VVA34" s="9"/>
      <c r="VVB34" s="8"/>
      <c r="VVC34" s="8"/>
      <c r="VVD34" s="13"/>
      <c r="VVE34" s="13"/>
      <c r="VVF34" s="14"/>
      <c r="VVG34" s="15"/>
      <c r="VVH34" s="13"/>
      <c r="VVI34" s="9"/>
      <c r="VVJ34" s="8"/>
      <c r="VVK34" s="8"/>
      <c r="VVL34" s="13"/>
      <c r="VVM34" s="13"/>
      <c r="VVN34" s="14"/>
      <c r="VVO34" s="15"/>
      <c r="VVP34" s="13"/>
      <c r="VVQ34" s="9"/>
      <c r="VVR34" s="8"/>
      <c r="VVS34" s="8"/>
      <c r="VVT34" s="13"/>
      <c r="VVU34" s="13"/>
      <c r="VVV34" s="14"/>
      <c r="VVW34" s="15"/>
      <c r="VVX34" s="13"/>
      <c r="VVY34" s="9"/>
      <c r="VVZ34" s="8"/>
      <c r="VWA34" s="8"/>
      <c r="VWB34" s="13"/>
      <c r="VWC34" s="13"/>
      <c r="VWD34" s="14"/>
      <c r="VWE34" s="15"/>
      <c r="VWF34" s="13"/>
      <c r="VWG34" s="9"/>
      <c r="VWH34" s="8"/>
      <c r="VWI34" s="8"/>
      <c r="VWJ34" s="13"/>
      <c r="VWK34" s="13"/>
      <c r="VWL34" s="14"/>
      <c r="VWM34" s="15"/>
      <c r="VWN34" s="13"/>
      <c r="VWO34" s="9"/>
      <c r="VWP34" s="8"/>
      <c r="VWQ34" s="8"/>
      <c r="VWR34" s="13"/>
      <c r="VWS34" s="13"/>
      <c r="VWT34" s="14"/>
      <c r="VWU34" s="15"/>
      <c r="VWV34" s="13"/>
      <c r="VWW34" s="9"/>
      <c r="VWX34" s="8"/>
      <c r="VWY34" s="8"/>
      <c r="VWZ34" s="13"/>
      <c r="VXA34" s="13"/>
      <c r="VXB34" s="14"/>
      <c r="VXC34" s="15"/>
      <c r="VXD34" s="13"/>
      <c r="VXE34" s="9"/>
      <c r="VXF34" s="8"/>
      <c r="VXG34" s="8"/>
      <c r="VXH34" s="13"/>
      <c r="VXI34" s="13"/>
      <c r="VXJ34" s="14"/>
      <c r="VXK34" s="15"/>
      <c r="VXL34" s="13"/>
      <c r="VXM34" s="9"/>
      <c r="VXN34" s="8"/>
      <c r="VXO34" s="8"/>
      <c r="VXP34" s="13"/>
      <c r="VXQ34" s="13"/>
      <c r="VXR34" s="14"/>
      <c r="VXS34" s="15"/>
      <c r="VXT34" s="13"/>
      <c r="VXU34" s="9"/>
      <c r="VXV34" s="8"/>
      <c r="VXW34" s="8"/>
      <c r="VXX34" s="13"/>
      <c r="VXY34" s="13"/>
      <c r="VXZ34" s="14"/>
      <c r="VYA34" s="15"/>
      <c r="VYB34" s="13"/>
      <c r="VYC34" s="9"/>
      <c r="VYD34" s="8"/>
      <c r="VYE34" s="8"/>
      <c r="VYF34" s="13"/>
      <c r="VYG34" s="13"/>
      <c r="VYH34" s="14"/>
      <c r="VYI34" s="15"/>
      <c r="VYJ34" s="13"/>
      <c r="VYK34" s="9"/>
      <c r="VYL34" s="8"/>
      <c r="VYM34" s="8"/>
      <c r="VYN34" s="13"/>
      <c r="VYO34" s="13"/>
      <c r="VYP34" s="14"/>
      <c r="VYQ34" s="15"/>
      <c r="VYR34" s="13"/>
      <c r="VYS34" s="9"/>
      <c r="VYT34" s="8"/>
      <c r="VYU34" s="8"/>
      <c r="VYV34" s="13"/>
      <c r="VYW34" s="13"/>
      <c r="VYX34" s="14"/>
      <c r="VYY34" s="15"/>
      <c r="VYZ34" s="13"/>
      <c r="VZA34" s="9"/>
      <c r="VZB34" s="8"/>
      <c r="VZC34" s="8"/>
      <c r="VZD34" s="13"/>
      <c r="VZE34" s="13"/>
      <c r="VZF34" s="14"/>
      <c r="VZG34" s="15"/>
      <c r="VZH34" s="13"/>
      <c r="VZI34" s="9"/>
      <c r="VZJ34" s="8"/>
      <c r="VZK34" s="8"/>
      <c r="VZL34" s="13"/>
      <c r="VZM34" s="13"/>
      <c r="VZN34" s="14"/>
      <c r="VZO34" s="15"/>
      <c r="VZP34" s="13"/>
      <c r="VZQ34" s="9"/>
      <c r="VZR34" s="8"/>
      <c r="VZS34" s="8"/>
      <c r="VZT34" s="13"/>
      <c r="VZU34" s="13"/>
      <c r="VZV34" s="14"/>
      <c r="VZW34" s="15"/>
      <c r="VZX34" s="13"/>
      <c r="VZY34" s="9"/>
      <c r="VZZ34" s="8"/>
      <c r="WAA34" s="8"/>
      <c r="WAB34" s="13"/>
      <c r="WAC34" s="13"/>
      <c r="WAD34" s="14"/>
      <c r="WAE34" s="15"/>
      <c r="WAF34" s="13"/>
      <c r="WAG34" s="9"/>
      <c r="WAH34" s="8"/>
      <c r="WAI34" s="8"/>
      <c r="WAJ34" s="13"/>
      <c r="WAK34" s="13"/>
      <c r="WAL34" s="14"/>
      <c r="WAM34" s="15"/>
      <c r="WAN34" s="13"/>
      <c r="WAO34" s="9"/>
      <c r="WAP34" s="8"/>
      <c r="WAQ34" s="8"/>
      <c r="WAR34" s="13"/>
      <c r="WAS34" s="13"/>
      <c r="WAT34" s="14"/>
      <c r="WAU34" s="15"/>
      <c r="WAV34" s="13"/>
      <c r="WAW34" s="9"/>
      <c r="WAX34" s="8"/>
      <c r="WAY34" s="8"/>
      <c r="WAZ34" s="13"/>
      <c r="WBA34" s="13"/>
      <c r="WBB34" s="14"/>
      <c r="WBC34" s="15"/>
      <c r="WBD34" s="13"/>
      <c r="WBE34" s="9"/>
      <c r="WBF34" s="8"/>
      <c r="WBG34" s="8"/>
      <c r="WBH34" s="13"/>
      <c r="WBI34" s="13"/>
      <c r="WBJ34" s="14"/>
      <c r="WBK34" s="15"/>
      <c r="WBL34" s="13"/>
      <c r="WBM34" s="9"/>
      <c r="WBN34" s="8"/>
      <c r="WBO34" s="8"/>
      <c r="WBP34" s="13"/>
      <c r="WBQ34" s="13"/>
      <c r="WBR34" s="14"/>
      <c r="WBS34" s="15"/>
      <c r="WBT34" s="13"/>
      <c r="WBU34" s="9"/>
      <c r="WBV34" s="8"/>
      <c r="WBW34" s="8"/>
      <c r="WBX34" s="13"/>
      <c r="WBY34" s="13"/>
      <c r="WBZ34" s="14"/>
      <c r="WCA34" s="15"/>
      <c r="WCB34" s="13"/>
      <c r="WCC34" s="9"/>
      <c r="WCD34" s="8"/>
      <c r="WCE34" s="8"/>
      <c r="WCF34" s="13"/>
      <c r="WCG34" s="13"/>
      <c r="WCH34" s="14"/>
      <c r="WCI34" s="15"/>
      <c r="WCJ34" s="13"/>
      <c r="WCK34" s="9"/>
      <c r="WCL34" s="8"/>
      <c r="WCM34" s="8"/>
      <c r="WCN34" s="13"/>
      <c r="WCO34" s="13"/>
      <c r="WCP34" s="14"/>
      <c r="WCQ34" s="15"/>
      <c r="WCR34" s="13"/>
      <c r="WCS34" s="9"/>
      <c r="WCT34" s="8"/>
      <c r="WCU34" s="8"/>
      <c r="WCV34" s="13"/>
      <c r="WCW34" s="13"/>
      <c r="WCX34" s="14"/>
      <c r="WCY34" s="15"/>
      <c r="WCZ34" s="13"/>
      <c r="WDA34" s="9"/>
      <c r="WDB34" s="8"/>
      <c r="WDC34" s="8"/>
      <c r="WDD34" s="13"/>
      <c r="WDE34" s="13"/>
      <c r="WDF34" s="14"/>
      <c r="WDG34" s="15"/>
      <c r="WDH34" s="13"/>
      <c r="WDI34" s="9"/>
      <c r="WDJ34" s="8"/>
      <c r="WDK34" s="8"/>
      <c r="WDL34" s="13"/>
      <c r="WDM34" s="13"/>
      <c r="WDN34" s="14"/>
      <c r="WDO34" s="15"/>
      <c r="WDP34" s="13"/>
      <c r="WDQ34" s="9"/>
      <c r="WDR34" s="8"/>
      <c r="WDS34" s="8"/>
      <c r="WDT34" s="13"/>
      <c r="WDU34" s="13"/>
      <c r="WDV34" s="14"/>
      <c r="WDW34" s="15"/>
      <c r="WDX34" s="13"/>
      <c r="WDY34" s="9"/>
      <c r="WDZ34" s="8"/>
      <c r="WEA34" s="8"/>
      <c r="WEB34" s="13"/>
      <c r="WEC34" s="13"/>
      <c r="WED34" s="14"/>
      <c r="WEE34" s="15"/>
      <c r="WEF34" s="13"/>
      <c r="WEG34" s="9"/>
      <c r="WEH34" s="8"/>
      <c r="WEI34" s="8"/>
      <c r="WEJ34" s="13"/>
      <c r="WEK34" s="13"/>
      <c r="WEL34" s="14"/>
      <c r="WEM34" s="15"/>
      <c r="WEN34" s="13"/>
      <c r="WEO34" s="9"/>
      <c r="WEP34" s="8"/>
      <c r="WEQ34" s="8"/>
      <c r="WER34" s="13"/>
      <c r="WES34" s="13"/>
      <c r="WET34" s="14"/>
      <c r="WEU34" s="15"/>
      <c r="WEV34" s="13"/>
      <c r="WEW34" s="9"/>
      <c r="WEX34" s="8"/>
      <c r="WEY34" s="8"/>
      <c r="WEZ34" s="13"/>
      <c r="WFA34" s="13"/>
      <c r="WFB34" s="14"/>
      <c r="WFC34" s="15"/>
      <c r="WFD34" s="13"/>
      <c r="WFE34" s="9"/>
      <c r="WFF34" s="8"/>
      <c r="WFG34" s="8"/>
      <c r="WFH34" s="13"/>
      <c r="WFI34" s="13"/>
      <c r="WFJ34" s="14"/>
      <c r="WFK34" s="15"/>
      <c r="WFL34" s="13"/>
      <c r="WFM34" s="9"/>
      <c r="WFN34" s="8"/>
      <c r="WFO34" s="8"/>
      <c r="WFP34" s="13"/>
      <c r="WFQ34" s="13"/>
      <c r="WFR34" s="14"/>
      <c r="WFS34" s="15"/>
      <c r="WFT34" s="13"/>
      <c r="WFU34" s="9"/>
      <c r="WFV34" s="8"/>
      <c r="WFW34" s="8"/>
      <c r="WFX34" s="13"/>
      <c r="WFY34" s="13"/>
      <c r="WFZ34" s="14"/>
      <c r="WGA34" s="15"/>
      <c r="WGB34" s="13"/>
      <c r="WGC34" s="9"/>
      <c r="WGD34" s="8"/>
      <c r="WGE34" s="8"/>
      <c r="WGF34" s="13"/>
      <c r="WGG34" s="13"/>
      <c r="WGH34" s="14"/>
      <c r="WGI34" s="15"/>
      <c r="WGJ34" s="13"/>
      <c r="WGK34" s="9"/>
      <c r="WGL34" s="8"/>
      <c r="WGM34" s="8"/>
      <c r="WGN34" s="13"/>
      <c r="WGO34" s="13"/>
      <c r="WGP34" s="14"/>
      <c r="WGQ34" s="15"/>
      <c r="WGR34" s="13"/>
      <c r="WGS34" s="9"/>
      <c r="WGT34" s="8"/>
      <c r="WGU34" s="8"/>
      <c r="WGV34" s="13"/>
      <c r="WGW34" s="13"/>
      <c r="WGX34" s="14"/>
      <c r="WGY34" s="15"/>
      <c r="WGZ34" s="13"/>
      <c r="WHA34" s="9"/>
      <c r="WHB34" s="8"/>
      <c r="WHC34" s="8"/>
      <c r="WHD34" s="13"/>
      <c r="WHE34" s="13"/>
      <c r="WHF34" s="14"/>
      <c r="WHG34" s="15"/>
      <c r="WHH34" s="13"/>
      <c r="WHI34" s="9"/>
      <c r="WHJ34" s="8"/>
      <c r="WHK34" s="8"/>
      <c r="WHL34" s="13"/>
      <c r="WHM34" s="13"/>
      <c r="WHN34" s="14"/>
      <c r="WHO34" s="15"/>
      <c r="WHP34" s="13"/>
      <c r="WHQ34" s="9"/>
      <c r="WHR34" s="8"/>
      <c r="WHS34" s="8"/>
      <c r="WHT34" s="13"/>
      <c r="WHU34" s="13"/>
      <c r="WHV34" s="14"/>
      <c r="WHW34" s="15"/>
      <c r="WHX34" s="13"/>
      <c r="WHY34" s="9"/>
      <c r="WHZ34" s="8"/>
      <c r="WIA34" s="8"/>
      <c r="WIB34" s="13"/>
      <c r="WIC34" s="13"/>
      <c r="WID34" s="14"/>
      <c r="WIE34" s="15"/>
      <c r="WIF34" s="13"/>
      <c r="WIG34" s="9"/>
      <c r="WIH34" s="8"/>
      <c r="WII34" s="8"/>
      <c r="WIJ34" s="13"/>
      <c r="WIK34" s="13"/>
      <c r="WIL34" s="14"/>
      <c r="WIM34" s="15"/>
      <c r="WIN34" s="13"/>
      <c r="WIO34" s="9"/>
      <c r="WIP34" s="8"/>
      <c r="WIQ34" s="8"/>
      <c r="WIR34" s="13"/>
      <c r="WIS34" s="13"/>
      <c r="WIT34" s="14"/>
      <c r="WIU34" s="15"/>
      <c r="WIV34" s="13"/>
      <c r="WIW34" s="9"/>
      <c r="WIX34" s="8"/>
      <c r="WIY34" s="8"/>
      <c r="WIZ34" s="13"/>
      <c r="WJA34" s="13"/>
      <c r="WJB34" s="14"/>
      <c r="WJC34" s="15"/>
      <c r="WJD34" s="13"/>
      <c r="WJE34" s="9"/>
      <c r="WJF34" s="8"/>
      <c r="WJG34" s="8"/>
      <c r="WJH34" s="13"/>
      <c r="WJI34" s="13"/>
      <c r="WJJ34" s="14"/>
      <c r="WJK34" s="15"/>
      <c r="WJL34" s="13"/>
      <c r="WJM34" s="9"/>
      <c r="WJN34" s="8"/>
      <c r="WJO34" s="8"/>
      <c r="WJP34" s="13"/>
      <c r="WJQ34" s="13"/>
      <c r="WJR34" s="14"/>
      <c r="WJS34" s="15"/>
      <c r="WJT34" s="13"/>
      <c r="WJU34" s="9"/>
      <c r="WJV34" s="8"/>
      <c r="WJW34" s="8"/>
      <c r="WJX34" s="13"/>
      <c r="WJY34" s="13"/>
      <c r="WJZ34" s="14"/>
      <c r="WKA34" s="15"/>
      <c r="WKB34" s="13"/>
      <c r="WKC34" s="9"/>
      <c r="WKD34" s="8"/>
      <c r="WKE34" s="8"/>
      <c r="WKF34" s="13"/>
      <c r="WKG34" s="13"/>
      <c r="WKH34" s="14"/>
      <c r="WKI34" s="15"/>
      <c r="WKJ34" s="13"/>
      <c r="WKK34" s="9"/>
      <c r="WKL34" s="8"/>
      <c r="WKM34" s="8"/>
      <c r="WKN34" s="13"/>
      <c r="WKO34" s="13"/>
      <c r="WKP34" s="14"/>
      <c r="WKQ34" s="15"/>
      <c r="WKR34" s="13"/>
      <c r="WKS34" s="9"/>
      <c r="WKT34" s="8"/>
      <c r="WKU34" s="8"/>
      <c r="WKV34" s="13"/>
      <c r="WKW34" s="13"/>
      <c r="WKX34" s="14"/>
      <c r="WKY34" s="15"/>
      <c r="WKZ34" s="13"/>
      <c r="WLA34" s="9"/>
      <c r="WLB34" s="8"/>
      <c r="WLC34" s="8"/>
      <c r="WLD34" s="13"/>
      <c r="WLE34" s="13"/>
      <c r="WLF34" s="14"/>
      <c r="WLG34" s="15"/>
      <c r="WLH34" s="13"/>
      <c r="WLI34" s="9"/>
      <c r="WLJ34" s="8"/>
      <c r="WLK34" s="8"/>
      <c r="WLL34" s="13"/>
      <c r="WLM34" s="13"/>
      <c r="WLN34" s="14"/>
      <c r="WLO34" s="15"/>
      <c r="WLP34" s="13"/>
      <c r="WLQ34" s="9"/>
      <c r="WLR34" s="8"/>
      <c r="WLS34" s="8"/>
      <c r="WLT34" s="13"/>
      <c r="WLU34" s="13"/>
      <c r="WLV34" s="14"/>
      <c r="WLW34" s="15"/>
      <c r="WLX34" s="13"/>
      <c r="WLY34" s="9"/>
      <c r="WLZ34" s="8"/>
      <c r="WMA34" s="8"/>
      <c r="WMB34" s="13"/>
      <c r="WMC34" s="13"/>
      <c r="WMD34" s="14"/>
      <c r="WME34" s="15"/>
      <c r="WMF34" s="13"/>
      <c r="WMG34" s="9"/>
      <c r="WMH34" s="8"/>
      <c r="WMI34" s="8"/>
      <c r="WMJ34" s="13"/>
      <c r="WMK34" s="13"/>
      <c r="WML34" s="14"/>
      <c r="WMM34" s="15"/>
      <c r="WMN34" s="13"/>
      <c r="WMO34" s="9"/>
      <c r="WMP34" s="8"/>
      <c r="WMQ34" s="8"/>
      <c r="WMR34" s="13"/>
      <c r="WMS34" s="13"/>
      <c r="WMT34" s="14"/>
      <c r="WMU34" s="15"/>
      <c r="WMV34" s="13"/>
      <c r="WMW34" s="9"/>
      <c r="WMX34" s="8"/>
      <c r="WMY34" s="8"/>
      <c r="WMZ34" s="13"/>
      <c r="WNA34" s="13"/>
      <c r="WNB34" s="14"/>
      <c r="WNC34" s="15"/>
      <c r="WND34" s="13"/>
      <c r="WNE34" s="9"/>
      <c r="WNF34" s="8"/>
      <c r="WNG34" s="8"/>
      <c r="WNH34" s="13"/>
      <c r="WNI34" s="13"/>
      <c r="WNJ34" s="14"/>
      <c r="WNK34" s="15"/>
      <c r="WNL34" s="13"/>
      <c r="WNM34" s="9"/>
      <c r="WNN34" s="8"/>
      <c r="WNO34" s="8"/>
      <c r="WNP34" s="13"/>
      <c r="WNQ34" s="13"/>
      <c r="WNR34" s="14"/>
      <c r="WNS34" s="15"/>
      <c r="WNT34" s="13"/>
      <c r="WNU34" s="9"/>
      <c r="WNV34" s="8"/>
      <c r="WNW34" s="8"/>
      <c r="WNX34" s="13"/>
      <c r="WNY34" s="13"/>
      <c r="WNZ34" s="14"/>
      <c r="WOA34" s="15"/>
      <c r="WOB34" s="13"/>
      <c r="WOC34" s="9"/>
      <c r="WOD34" s="8"/>
      <c r="WOE34" s="8"/>
      <c r="WOF34" s="13"/>
      <c r="WOG34" s="13"/>
      <c r="WOH34" s="14"/>
      <c r="WOI34" s="15"/>
      <c r="WOJ34" s="13"/>
      <c r="WOK34" s="9"/>
      <c r="WOL34" s="8"/>
      <c r="WOM34" s="8"/>
      <c r="WON34" s="13"/>
      <c r="WOO34" s="13"/>
      <c r="WOP34" s="14"/>
      <c r="WOQ34" s="15"/>
      <c r="WOR34" s="13"/>
      <c r="WOS34" s="9"/>
      <c r="WOT34" s="8"/>
      <c r="WOU34" s="8"/>
      <c r="WOV34" s="13"/>
      <c r="WOW34" s="13"/>
      <c r="WOX34" s="14"/>
      <c r="WOY34" s="15"/>
      <c r="WOZ34" s="13"/>
      <c r="WPA34" s="9"/>
      <c r="WPB34" s="8"/>
      <c r="WPC34" s="8"/>
      <c r="WPD34" s="13"/>
      <c r="WPE34" s="13"/>
      <c r="WPF34" s="14"/>
      <c r="WPG34" s="15"/>
      <c r="WPH34" s="13"/>
      <c r="WPI34" s="9"/>
      <c r="WPJ34" s="8"/>
      <c r="WPK34" s="8"/>
      <c r="WPL34" s="13"/>
      <c r="WPM34" s="13"/>
      <c r="WPN34" s="14"/>
      <c r="WPO34" s="15"/>
      <c r="WPP34" s="13"/>
      <c r="WPQ34" s="9"/>
      <c r="WPR34" s="8"/>
      <c r="WPS34" s="8"/>
      <c r="WPT34" s="13"/>
      <c r="WPU34" s="13"/>
      <c r="WPV34" s="14"/>
      <c r="WPW34" s="15"/>
      <c r="WPX34" s="13"/>
      <c r="WPY34" s="9"/>
      <c r="WPZ34" s="8"/>
      <c r="WQA34" s="8"/>
      <c r="WQB34" s="13"/>
      <c r="WQC34" s="13"/>
      <c r="WQD34" s="14"/>
      <c r="WQE34" s="15"/>
      <c r="WQF34" s="13"/>
      <c r="WQG34" s="9"/>
      <c r="WQH34" s="8"/>
      <c r="WQI34" s="8"/>
      <c r="WQJ34" s="13"/>
      <c r="WQK34" s="13"/>
      <c r="WQL34" s="14"/>
      <c r="WQM34" s="15"/>
      <c r="WQN34" s="13"/>
      <c r="WQO34" s="9"/>
      <c r="WQP34" s="8"/>
      <c r="WQQ34" s="8"/>
      <c r="WQR34" s="13"/>
      <c r="WQS34" s="13"/>
      <c r="WQT34" s="14"/>
      <c r="WQU34" s="15"/>
      <c r="WQV34" s="13"/>
      <c r="WQW34" s="9"/>
      <c r="WQX34" s="8"/>
      <c r="WQY34" s="8"/>
      <c r="WQZ34" s="13"/>
      <c r="WRA34" s="13"/>
      <c r="WRB34" s="14"/>
      <c r="WRC34" s="15"/>
      <c r="WRD34" s="13"/>
      <c r="WRE34" s="9"/>
      <c r="WRF34" s="8"/>
      <c r="WRG34" s="8"/>
      <c r="WRH34" s="13"/>
      <c r="WRI34" s="13"/>
      <c r="WRJ34" s="14"/>
      <c r="WRK34" s="15"/>
      <c r="WRL34" s="13"/>
      <c r="WRM34" s="9"/>
      <c r="WRN34" s="8"/>
      <c r="WRO34" s="8"/>
      <c r="WRP34" s="13"/>
      <c r="WRQ34" s="13"/>
      <c r="WRR34" s="14"/>
      <c r="WRS34" s="15"/>
      <c r="WRT34" s="13"/>
      <c r="WRU34" s="9"/>
      <c r="WRV34" s="8"/>
      <c r="WRW34" s="8"/>
      <c r="WRX34" s="13"/>
      <c r="WRY34" s="13"/>
      <c r="WRZ34" s="14"/>
      <c r="WSA34" s="15"/>
      <c r="WSB34" s="13"/>
      <c r="WSC34" s="9"/>
      <c r="WSD34" s="8"/>
      <c r="WSE34" s="8"/>
      <c r="WSF34" s="13"/>
      <c r="WSG34" s="13"/>
      <c r="WSH34" s="14"/>
      <c r="WSI34" s="15"/>
      <c r="WSJ34" s="13"/>
      <c r="WSK34" s="9"/>
      <c r="WSL34" s="8"/>
      <c r="WSM34" s="8"/>
      <c r="WSN34" s="13"/>
      <c r="WSO34" s="13"/>
      <c r="WSP34" s="14"/>
      <c r="WSQ34" s="15"/>
      <c r="WSR34" s="13"/>
      <c r="WSS34" s="9"/>
      <c r="WST34" s="8"/>
      <c r="WSU34" s="8"/>
      <c r="WSV34" s="13"/>
      <c r="WSW34" s="13"/>
      <c r="WSX34" s="14"/>
      <c r="WSY34" s="15"/>
      <c r="WSZ34" s="13"/>
      <c r="WTA34" s="9"/>
      <c r="WTB34" s="8"/>
      <c r="WTC34" s="8"/>
      <c r="WTD34" s="13"/>
      <c r="WTE34" s="13"/>
      <c r="WTF34" s="14"/>
      <c r="WTG34" s="15"/>
      <c r="WTH34" s="13"/>
      <c r="WTI34" s="9"/>
      <c r="WTJ34" s="8"/>
      <c r="WTK34" s="8"/>
      <c r="WTL34" s="13"/>
      <c r="WTM34" s="13"/>
      <c r="WTN34" s="14"/>
      <c r="WTO34" s="15"/>
      <c r="WTP34" s="13"/>
      <c r="WTQ34" s="9"/>
      <c r="WTR34" s="8"/>
      <c r="WTS34" s="8"/>
      <c r="WTT34" s="13"/>
      <c r="WTU34" s="13"/>
      <c r="WTV34" s="14"/>
      <c r="WTW34" s="15"/>
      <c r="WTX34" s="13"/>
      <c r="WTY34" s="9"/>
      <c r="WTZ34" s="8"/>
      <c r="WUA34" s="8"/>
      <c r="WUB34" s="13"/>
      <c r="WUC34" s="13"/>
      <c r="WUD34" s="14"/>
      <c r="WUE34" s="15"/>
      <c r="WUF34" s="13"/>
      <c r="WUG34" s="9"/>
      <c r="WUH34" s="8"/>
      <c r="WUI34" s="8"/>
      <c r="WUJ34" s="13"/>
      <c r="WUK34" s="13"/>
      <c r="WUL34" s="14"/>
      <c r="WUM34" s="15"/>
      <c r="WUN34" s="13"/>
      <c r="WUO34" s="9"/>
      <c r="WUP34" s="8"/>
      <c r="WUQ34" s="8"/>
      <c r="WUR34" s="13"/>
      <c r="WUS34" s="13"/>
      <c r="WUT34" s="14"/>
      <c r="WUU34" s="15"/>
      <c r="WUV34" s="13"/>
      <c r="WUW34" s="9"/>
      <c r="WUX34" s="8"/>
      <c r="WUY34" s="8"/>
      <c r="WUZ34" s="13"/>
      <c r="WVA34" s="13"/>
      <c r="WVB34" s="14"/>
      <c r="WVC34" s="15"/>
      <c r="WVD34" s="13"/>
      <c r="WVE34" s="9"/>
      <c r="WVF34" s="8"/>
      <c r="WVG34" s="8"/>
      <c r="WVH34" s="13"/>
      <c r="WVI34" s="13"/>
      <c r="WVJ34" s="14"/>
      <c r="WVK34" s="15"/>
      <c r="WVL34" s="13"/>
      <c r="WVM34" s="9"/>
      <c r="WVN34" s="8"/>
      <c r="WVO34" s="8"/>
      <c r="WVP34" s="13"/>
      <c r="WVQ34" s="13"/>
      <c r="WVR34" s="14"/>
      <c r="WVS34" s="15"/>
      <c r="WVT34" s="13"/>
      <c r="WVU34" s="9"/>
      <c r="WVV34" s="8"/>
      <c r="WVW34" s="8"/>
      <c r="WVX34" s="13"/>
      <c r="WVY34" s="13"/>
      <c r="WVZ34" s="14"/>
      <c r="WWA34" s="15"/>
      <c r="WWB34" s="13"/>
      <c r="WWC34" s="9"/>
      <c r="WWD34" s="8"/>
      <c r="WWE34" s="8"/>
      <c r="WWF34" s="13"/>
      <c r="WWG34" s="13"/>
      <c r="WWH34" s="14"/>
      <c r="WWI34" s="15"/>
      <c r="WWJ34" s="13"/>
      <c r="WWK34" s="9"/>
      <c r="WWL34" s="8"/>
      <c r="WWM34" s="8"/>
      <c r="WWN34" s="13"/>
      <c r="WWO34" s="13"/>
      <c r="WWP34" s="14"/>
      <c r="WWQ34" s="15"/>
      <c r="WWR34" s="13"/>
      <c r="WWS34" s="9"/>
      <c r="WWT34" s="8"/>
      <c r="WWU34" s="8"/>
      <c r="WWV34" s="13"/>
      <c r="WWW34" s="13"/>
      <c r="WWX34" s="14"/>
      <c r="WWY34" s="15"/>
      <c r="WWZ34" s="13"/>
      <c r="WXA34" s="9"/>
      <c r="WXB34" s="8"/>
      <c r="WXC34" s="8"/>
      <c r="WXD34" s="13"/>
      <c r="WXE34" s="13"/>
      <c r="WXF34" s="14"/>
      <c r="WXG34" s="15"/>
      <c r="WXH34" s="13"/>
      <c r="WXI34" s="9"/>
      <c r="WXJ34" s="8"/>
      <c r="WXK34" s="8"/>
      <c r="WXL34" s="13"/>
      <c r="WXM34" s="13"/>
      <c r="WXN34" s="14"/>
      <c r="WXO34" s="15"/>
      <c r="WXP34" s="13"/>
      <c r="WXQ34" s="9"/>
      <c r="WXR34" s="8"/>
      <c r="WXS34" s="8"/>
      <c r="WXT34" s="13"/>
      <c r="WXU34" s="13"/>
      <c r="WXV34" s="14"/>
      <c r="WXW34" s="15"/>
      <c r="WXX34" s="13"/>
      <c r="WXY34" s="9"/>
      <c r="WXZ34" s="8"/>
      <c r="WYA34" s="8"/>
      <c r="WYB34" s="13"/>
      <c r="WYC34" s="13"/>
      <c r="WYD34" s="14"/>
      <c r="WYE34" s="15"/>
      <c r="WYF34" s="13"/>
      <c r="WYG34" s="9"/>
      <c r="WYH34" s="8"/>
      <c r="WYI34" s="8"/>
      <c r="WYJ34" s="13"/>
      <c r="WYK34" s="13"/>
      <c r="WYL34" s="14"/>
      <c r="WYM34" s="15"/>
      <c r="WYN34" s="13"/>
      <c r="WYO34" s="9"/>
      <c r="WYP34" s="8"/>
      <c r="WYQ34" s="8"/>
      <c r="WYR34" s="13"/>
      <c r="WYS34" s="13"/>
      <c r="WYT34" s="14"/>
      <c r="WYU34" s="15"/>
      <c r="WYV34" s="13"/>
      <c r="WYW34" s="9"/>
      <c r="WYX34" s="8"/>
      <c r="WYY34" s="8"/>
      <c r="WYZ34" s="13"/>
      <c r="WZA34" s="13"/>
      <c r="WZB34" s="14"/>
      <c r="WZC34" s="15"/>
      <c r="WZD34" s="13"/>
      <c r="WZE34" s="9"/>
      <c r="WZF34" s="8"/>
      <c r="WZG34" s="8"/>
      <c r="WZH34" s="13"/>
      <c r="WZI34" s="13"/>
      <c r="WZJ34" s="14"/>
      <c r="WZK34" s="15"/>
      <c r="WZL34" s="13"/>
      <c r="WZM34" s="9"/>
      <c r="WZN34" s="8"/>
      <c r="WZO34" s="8"/>
      <c r="WZP34" s="13"/>
      <c r="WZQ34" s="13"/>
      <c r="WZR34" s="14"/>
      <c r="WZS34" s="15"/>
      <c r="WZT34" s="13"/>
      <c r="WZU34" s="9"/>
      <c r="WZV34" s="8"/>
      <c r="WZW34" s="8"/>
      <c r="WZX34" s="13"/>
      <c r="WZY34" s="13"/>
      <c r="WZZ34" s="14"/>
      <c r="XAA34" s="15"/>
      <c r="XAB34" s="13"/>
      <c r="XAC34" s="9"/>
      <c r="XAD34" s="8"/>
      <c r="XAE34" s="8"/>
      <c r="XAF34" s="13"/>
      <c r="XAG34" s="13"/>
      <c r="XAH34" s="14"/>
      <c r="XAI34" s="15"/>
      <c r="XAJ34" s="13"/>
      <c r="XAK34" s="9"/>
      <c r="XAL34" s="8"/>
      <c r="XAM34" s="8"/>
      <c r="XAN34" s="13"/>
      <c r="XAO34" s="13"/>
      <c r="XAP34" s="14"/>
      <c r="XAQ34" s="15"/>
      <c r="XAR34" s="13"/>
      <c r="XAS34" s="9"/>
      <c r="XAT34" s="8"/>
      <c r="XAU34" s="8"/>
      <c r="XAV34" s="13"/>
      <c r="XAW34" s="13"/>
      <c r="XAX34" s="14"/>
      <c r="XAY34" s="15"/>
      <c r="XAZ34" s="13"/>
      <c r="XBA34" s="9"/>
      <c r="XBB34" s="8"/>
      <c r="XBC34" s="8"/>
      <c r="XBD34" s="13"/>
      <c r="XBE34" s="13"/>
      <c r="XBF34" s="14"/>
      <c r="XBG34" s="15"/>
      <c r="XBH34" s="13"/>
      <c r="XBI34" s="9"/>
      <c r="XBJ34" s="8"/>
      <c r="XBK34" s="8"/>
      <c r="XBL34" s="13"/>
      <c r="XBM34" s="13"/>
      <c r="XBN34" s="14"/>
      <c r="XBO34" s="15"/>
      <c r="XBP34" s="13"/>
      <c r="XBQ34" s="9"/>
      <c r="XBR34" s="8"/>
      <c r="XBS34" s="8"/>
      <c r="XBT34" s="13"/>
      <c r="XBU34" s="13"/>
      <c r="XBV34" s="14"/>
      <c r="XBW34" s="15"/>
      <c r="XBX34" s="13"/>
      <c r="XBY34" s="9"/>
      <c r="XBZ34" s="8"/>
      <c r="XCA34" s="8"/>
      <c r="XCB34" s="13"/>
      <c r="XCC34" s="13"/>
      <c r="XCD34" s="14"/>
      <c r="XCE34" s="15"/>
      <c r="XCF34" s="13"/>
      <c r="XCG34" s="9"/>
      <c r="XCH34" s="8"/>
      <c r="XCI34" s="8"/>
      <c r="XCJ34" s="13"/>
      <c r="XCK34" s="13"/>
      <c r="XCL34" s="14"/>
      <c r="XCM34" s="15"/>
      <c r="XCN34" s="13"/>
      <c r="XCO34" s="9"/>
      <c r="XCP34" s="8"/>
      <c r="XCQ34" s="8"/>
      <c r="XCR34" s="13"/>
      <c r="XCS34" s="13"/>
      <c r="XCT34" s="14"/>
      <c r="XCU34" s="15"/>
      <c r="XCV34" s="13"/>
      <c r="XCW34" s="9"/>
      <c r="XCX34" s="8"/>
      <c r="XCY34" s="8"/>
      <c r="XCZ34" s="13"/>
      <c r="XDA34" s="13"/>
      <c r="XDB34" s="14"/>
      <c r="XDC34" s="15"/>
      <c r="XDD34" s="13"/>
      <c r="XDE34" s="9"/>
      <c r="XDF34" s="8"/>
      <c r="XDG34" s="8"/>
      <c r="XDH34" s="13"/>
      <c r="XDI34" s="13"/>
      <c r="XDJ34" s="14"/>
      <c r="XDK34" s="15"/>
      <c r="XDL34" s="13"/>
      <c r="XDM34" s="9"/>
      <c r="XDN34" s="8"/>
      <c r="XDO34" s="8"/>
      <c r="XDP34" s="13"/>
      <c r="XDQ34" s="13"/>
      <c r="XDR34" s="14"/>
      <c r="XDS34" s="15"/>
      <c r="XDT34" s="13"/>
      <c r="XDU34" s="9"/>
      <c r="XDV34" s="8"/>
      <c r="XDW34" s="8"/>
      <c r="XDX34" s="13"/>
      <c r="XDY34" s="13"/>
      <c r="XDZ34" s="14"/>
      <c r="XEA34" s="15"/>
      <c r="XEB34" s="13"/>
      <c r="XEC34" s="9"/>
      <c r="XED34" s="8"/>
      <c r="XEE34" s="8"/>
      <c r="XEF34" s="13"/>
      <c r="XEG34" s="13"/>
      <c r="XEH34" s="14"/>
      <c r="XEI34" s="15"/>
      <c r="XEJ34" s="13"/>
      <c r="XEK34" s="9"/>
      <c r="XEL34" s="8"/>
      <c r="XEM34" s="8"/>
      <c r="XEN34" s="13"/>
      <c r="XEO34" s="13"/>
      <c r="XEP34" s="14"/>
      <c r="XEQ34" s="15"/>
      <c r="XER34" s="13"/>
      <c r="XES34" s="9"/>
      <c r="XET34" s="8"/>
      <c r="XEU34" s="8"/>
      <c r="XEV34" s="13"/>
      <c r="XEW34" s="13"/>
      <c r="XEX34" s="14"/>
      <c r="XEY34" s="15"/>
      <c r="XEZ34" s="13"/>
      <c r="XFA34" s="9"/>
      <c r="XFB34" s="8"/>
      <c r="XFC34" s="8"/>
    </row>
    <row r="35" spans="1:16383" s="1" customFormat="1" ht="12" customHeight="1" x14ac:dyDescent="0.2">
      <c r="A35" s="251"/>
      <c r="B35" s="271" t="s">
        <v>361</v>
      </c>
      <c r="C35" s="252" t="str">
        <f ca="1">INDIRECT("' "&amp;B35&amp;"'!A2")</f>
        <v>Bestaande capaciteit voor meestook</v>
      </c>
      <c r="D35" s="253">
        <f ca="1">INDIRECT("' "&amp;B35&amp;"'!C5")</f>
        <v>0.11022949114797348</v>
      </c>
      <c r="E35" s="254" t="str">
        <f ca="1">INDIRECT("' "&amp;B35&amp;"'!D5")</f>
        <v>Euro/kWh</v>
      </c>
      <c r="F35" s="255">
        <f ca="1">IF(AND(INDIRECT("' "&amp;B35&amp;"'!C13")&gt;0,INDIRECT("' "&amp;B35&amp;"'!C14")&gt;0),CONCATENATE(INDIRECT("' "&amp;B35&amp;"'!C13"),"/",INDIRECT("' "&amp;B35&amp;"'!C14")),MAX(INDIRECT("' "&amp;B35&amp;"'!C13"),INDIRECT("' "&amp;B35&amp;"'!C14"),INDIRECT("' "&amp;B35&amp;"'!C15")))</f>
        <v>6000</v>
      </c>
      <c r="G35" s="255" t="str">
        <f ca="1">IF(LEN(F35)&gt;4,INDIRECT("' "&amp;B35&amp;"'!D141"),"-")</f>
        <v>-</v>
      </c>
      <c r="H35" s="256" t="str">
        <f ca="1">IF(LEN(F35)&gt;4,INDIRECT("' "&amp;B35&amp;"'!D140"),"-")</f>
        <v>-</v>
      </c>
      <c r="I35" s="253" t="s">
        <v>82</v>
      </c>
      <c r="J35" s="20"/>
      <c r="K35" s="21"/>
      <c r="L35" s="19"/>
      <c r="M35" s="22"/>
      <c r="N35" s="23"/>
      <c r="O35" s="23"/>
      <c r="P35" s="19"/>
      <c r="Q35" s="19"/>
      <c r="R35" s="20"/>
      <c r="S35" s="21"/>
      <c r="T35" s="19"/>
      <c r="U35" s="22"/>
      <c r="V35" s="23"/>
      <c r="W35" s="23"/>
      <c r="X35" s="19"/>
      <c r="Y35" s="19"/>
      <c r="Z35" s="20"/>
      <c r="AA35" s="21"/>
      <c r="AB35" s="19"/>
      <c r="AC35" s="22"/>
      <c r="AD35" s="23"/>
      <c r="AE35" s="23"/>
      <c r="AF35" s="19"/>
      <c r="AG35" s="19"/>
      <c r="AH35" s="20"/>
      <c r="AI35" s="21"/>
      <c r="AJ35" s="19"/>
      <c r="AK35" s="22"/>
      <c r="AL35" s="23"/>
      <c r="AM35" s="23"/>
      <c r="AN35" s="19"/>
      <c r="AO35" s="19"/>
      <c r="AP35" s="20"/>
      <c r="AQ35" s="21"/>
      <c r="AR35" s="19"/>
      <c r="AS35" s="22"/>
      <c r="AT35" s="23"/>
      <c r="AU35" s="23"/>
      <c r="AV35" s="19"/>
      <c r="AW35" s="19"/>
      <c r="AX35" s="20"/>
      <c r="AY35" s="21"/>
      <c r="AZ35" s="19"/>
      <c r="BA35" s="22"/>
      <c r="BB35" s="23"/>
      <c r="BC35" s="23"/>
      <c r="BD35" s="19"/>
      <c r="BE35" s="19"/>
      <c r="BF35" s="20"/>
      <c r="BG35" s="21"/>
      <c r="BH35" s="19"/>
      <c r="BI35" s="22"/>
      <c r="BJ35" s="23"/>
      <c r="BK35" s="23"/>
      <c r="BL35" s="19"/>
      <c r="BM35" s="19"/>
      <c r="BN35" s="20"/>
      <c r="BO35" s="21"/>
      <c r="BP35" s="19"/>
      <c r="BQ35" s="22"/>
      <c r="BR35" s="23"/>
      <c r="BS35" s="23"/>
      <c r="BT35" s="19"/>
      <c r="BU35" s="19"/>
      <c r="BV35" s="20"/>
      <c r="BW35" s="21"/>
      <c r="BX35" s="19"/>
      <c r="BY35" s="22"/>
      <c r="BZ35" s="23"/>
      <c r="CA35" s="23"/>
      <c r="CB35" s="19"/>
      <c r="CC35" s="19"/>
      <c r="CD35" s="20"/>
      <c r="CE35" s="21"/>
      <c r="CF35" s="19"/>
      <c r="CG35" s="22"/>
      <c r="CH35" s="23"/>
      <c r="CI35" s="23"/>
      <c r="CJ35" s="19"/>
      <c r="CK35" s="19"/>
      <c r="CL35" s="20"/>
      <c r="CM35" s="21"/>
      <c r="CN35" s="19"/>
      <c r="CO35" s="22"/>
      <c r="CP35" s="23"/>
      <c r="CQ35" s="23"/>
      <c r="CR35" s="19"/>
      <c r="CS35" s="19"/>
      <c r="CT35" s="20"/>
      <c r="CU35" s="21"/>
      <c r="CV35" s="19"/>
      <c r="CW35" s="22"/>
      <c r="CX35" s="23"/>
      <c r="CY35" s="23"/>
      <c r="CZ35" s="19"/>
      <c r="DA35" s="19"/>
      <c r="DB35" s="20"/>
      <c r="DC35" s="21"/>
      <c r="DD35" s="19"/>
      <c r="DE35" s="22"/>
      <c r="DF35" s="23"/>
      <c r="DG35" s="23"/>
      <c r="DH35" s="19"/>
      <c r="DI35" s="19"/>
      <c r="DJ35" s="20"/>
      <c r="DK35" s="21"/>
      <c r="DL35" s="19"/>
      <c r="DM35" s="22"/>
      <c r="DN35" s="23"/>
      <c r="DO35" s="23"/>
      <c r="DP35" s="19"/>
      <c r="DQ35" s="19"/>
      <c r="DR35" s="20"/>
      <c r="DS35" s="21"/>
      <c r="DT35" s="19"/>
      <c r="DU35" s="22"/>
      <c r="DV35" s="23"/>
      <c r="DW35" s="23"/>
      <c r="DX35" s="19"/>
      <c r="DY35" s="19"/>
      <c r="DZ35" s="20"/>
      <c r="EA35" s="21"/>
      <c r="EB35" s="19"/>
      <c r="EC35" s="22"/>
      <c r="ED35" s="23"/>
      <c r="EE35" s="23"/>
      <c r="EF35" s="19"/>
      <c r="EG35" s="19"/>
      <c r="EH35" s="20"/>
      <c r="EI35" s="21"/>
      <c r="EJ35" s="19"/>
      <c r="EK35" s="22"/>
      <c r="EL35" s="23"/>
      <c r="EM35" s="23"/>
      <c r="EN35" s="19"/>
      <c r="EO35" s="19"/>
      <c r="EP35" s="20"/>
      <c r="EQ35" s="21"/>
      <c r="ER35" s="19"/>
      <c r="ES35" s="22"/>
      <c r="ET35" s="23"/>
      <c r="EU35" s="23"/>
      <c r="EV35" s="19"/>
      <c r="EW35" s="19"/>
      <c r="EX35" s="20"/>
      <c r="EY35" s="21"/>
      <c r="EZ35" s="19"/>
      <c r="FA35" s="22"/>
      <c r="FB35" s="23"/>
      <c r="FC35" s="23"/>
      <c r="FD35" s="19"/>
      <c r="FE35" s="19"/>
      <c r="FF35" s="20"/>
      <c r="FG35" s="21"/>
      <c r="FH35" s="19"/>
      <c r="FI35" s="22"/>
      <c r="FJ35" s="23"/>
      <c r="FK35" s="23"/>
      <c r="FL35" s="19"/>
      <c r="FM35" s="19"/>
      <c r="FN35" s="20"/>
      <c r="FO35" s="21"/>
      <c r="FP35" s="19"/>
      <c r="FQ35" s="22"/>
      <c r="FR35" s="23"/>
      <c r="FS35" s="23"/>
      <c r="FT35" s="19"/>
      <c r="FU35" s="19"/>
      <c r="FV35" s="20"/>
      <c r="FW35" s="21"/>
      <c r="FX35" s="19"/>
      <c r="FY35" s="22"/>
      <c r="FZ35" s="23"/>
      <c r="GA35" s="23"/>
      <c r="GB35" s="19"/>
      <c r="GC35" s="19"/>
      <c r="GD35" s="20"/>
      <c r="GE35" s="21"/>
      <c r="GF35" s="19"/>
      <c r="GG35" s="22"/>
      <c r="GH35" s="23"/>
      <c r="GI35" s="23"/>
      <c r="GJ35" s="19"/>
      <c r="GK35" s="19"/>
      <c r="GL35" s="20"/>
      <c r="GM35" s="21"/>
      <c r="GN35" s="19"/>
      <c r="GO35" s="22"/>
      <c r="GP35" s="23"/>
      <c r="GQ35" s="23"/>
      <c r="GR35" s="19"/>
      <c r="GS35" s="19"/>
      <c r="GT35" s="20"/>
      <c r="GU35" s="21"/>
      <c r="GV35" s="19"/>
      <c r="GW35" s="22"/>
      <c r="GX35" s="23"/>
      <c r="GY35" s="23"/>
      <c r="GZ35" s="19"/>
      <c r="HA35" s="19"/>
      <c r="HB35" s="20"/>
      <c r="HC35" s="21"/>
      <c r="HD35" s="19"/>
      <c r="HE35" s="22"/>
      <c r="HF35" s="23"/>
      <c r="HG35" s="23"/>
      <c r="HH35" s="19"/>
      <c r="HI35" s="19"/>
      <c r="HJ35" s="20"/>
      <c r="HK35" s="21"/>
      <c r="HL35" s="19"/>
      <c r="HM35" s="22"/>
      <c r="HN35" s="23"/>
      <c r="HO35" s="23"/>
      <c r="HP35" s="19"/>
      <c r="HQ35" s="19"/>
      <c r="HR35" s="20"/>
      <c r="HS35" s="21"/>
      <c r="HT35" s="19"/>
      <c r="HU35" s="22"/>
      <c r="HV35" s="23"/>
      <c r="HW35" s="23"/>
      <c r="HX35" s="19"/>
      <c r="HY35" s="19"/>
      <c r="HZ35" s="20"/>
      <c r="IA35" s="21"/>
      <c r="IB35" s="19"/>
      <c r="IC35" s="22"/>
      <c r="ID35" s="23"/>
      <c r="IE35" s="23"/>
      <c r="IF35" s="19"/>
      <c r="IG35" s="19"/>
      <c r="IH35" s="20"/>
      <c r="II35" s="21"/>
      <c r="IJ35" s="19"/>
      <c r="IK35" s="22"/>
      <c r="IL35" s="23"/>
      <c r="IM35" s="23"/>
      <c r="IN35" s="19"/>
      <c r="IO35" s="19"/>
      <c r="IP35" s="20"/>
      <c r="IQ35" s="21"/>
      <c r="IR35" s="19"/>
      <c r="IS35" s="22"/>
      <c r="IT35" s="23"/>
      <c r="IU35" s="23"/>
      <c r="IV35" s="19"/>
      <c r="IW35" s="19"/>
      <c r="IX35" s="20"/>
      <c r="IY35" s="21"/>
      <c r="IZ35" s="19"/>
      <c r="JA35" s="22"/>
      <c r="JB35" s="23"/>
      <c r="JC35" s="23"/>
      <c r="JD35" s="19"/>
      <c r="JE35" s="19"/>
      <c r="JF35" s="20"/>
      <c r="JG35" s="21"/>
      <c r="JH35" s="19"/>
      <c r="JI35" s="22"/>
      <c r="JJ35" s="23"/>
      <c r="JK35" s="23"/>
      <c r="JL35" s="19"/>
      <c r="JM35" s="19"/>
      <c r="JN35" s="20"/>
      <c r="JO35" s="21"/>
      <c r="JP35" s="19"/>
      <c r="JQ35" s="22"/>
      <c r="JR35" s="23"/>
      <c r="JS35" s="23"/>
      <c r="JT35" s="19"/>
      <c r="JU35" s="19"/>
      <c r="JV35" s="20"/>
      <c r="JW35" s="21"/>
      <c r="JX35" s="19"/>
      <c r="JY35" s="22"/>
      <c r="JZ35" s="23"/>
      <c r="KA35" s="23"/>
      <c r="KB35" s="19"/>
      <c r="KC35" s="19"/>
      <c r="KD35" s="20"/>
      <c r="KE35" s="21"/>
      <c r="KF35" s="19"/>
      <c r="KG35" s="22"/>
      <c r="KH35" s="23"/>
      <c r="KI35" s="23"/>
      <c r="KJ35" s="19"/>
      <c r="KK35" s="19"/>
      <c r="KL35" s="20"/>
      <c r="KM35" s="21"/>
      <c r="KN35" s="19"/>
      <c r="KO35" s="22"/>
      <c r="KP35" s="23"/>
      <c r="KQ35" s="23"/>
      <c r="KR35" s="19"/>
      <c r="KS35" s="19"/>
      <c r="KT35" s="20"/>
      <c r="KU35" s="21"/>
      <c r="KV35" s="19"/>
      <c r="KW35" s="22"/>
      <c r="KX35" s="23"/>
      <c r="KY35" s="23"/>
      <c r="KZ35" s="19"/>
      <c r="LA35" s="19"/>
      <c r="LB35" s="20"/>
      <c r="LC35" s="21"/>
      <c r="LD35" s="19"/>
      <c r="LE35" s="22"/>
      <c r="LF35" s="23"/>
      <c r="LG35" s="23"/>
      <c r="LH35" s="19"/>
      <c r="LI35" s="19"/>
      <c r="LJ35" s="20"/>
      <c r="LK35" s="21"/>
      <c r="LL35" s="19"/>
      <c r="LM35" s="22"/>
      <c r="LN35" s="23"/>
      <c r="LO35" s="23"/>
      <c r="LP35" s="19"/>
      <c r="LQ35" s="19"/>
      <c r="LR35" s="20"/>
      <c r="LS35" s="21"/>
      <c r="LT35" s="19"/>
      <c r="LU35" s="22"/>
      <c r="LV35" s="23"/>
      <c r="LW35" s="23"/>
      <c r="LX35" s="19"/>
      <c r="LY35" s="19"/>
      <c r="LZ35" s="20"/>
      <c r="MA35" s="21"/>
      <c r="MB35" s="19"/>
      <c r="MC35" s="22"/>
      <c r="MD35" s="23"/>
      <c r="ME35" s="23"/>
      <c r="MF35" s="19"/>
      <c r="MG35" s="19"/>
      <c r="MH35" s="20"/>
      <c r="MI35" s="21"/>
      <c r="MJ35" s="19"/>
      <c r="MK35" s="22"/>
      <c r="ML35" s="23"/>
      <c r="MM35" s="23"/>
      <c r="MN35" s="19"/>
      <c r="MO35" s="19"/>
      <c r="MP35" s="20"/>
      <c r="MQ35" s="21"/>
      <c r="MR35" s="19"/>
      <c r="MS35" s="22"/>
      <c r="MT35" s="23"/>
      <c r="MU35" s="23"/>
      <c r="MV35" s="19"/>
      <c r="MW35" s="19"/>
      <c r="MX35" s="20"/>
      <c r="MY35" s="21"/>
      <c r="MZ35" s="19"/>
      <c r="NA35" s="22"/>
      <c r="NB35" s="23"/>
      <c r="NC35" s="23"/>
      <c r="ND35" s="19"/>
      <c r="NE35" s="19"/>
      <c r="NF35" s="20"/>
      <c r="NG35" s="21"/>
      <c r="NH35" s="19"/>
      <c r="NI35" s="22"/>
      <c r="NJ35" s="23"/>
      <c r="NK35" s="23"/>
      <c r="NL35" s="19"/>
      <c r="NM35" s="19"/>
      <c r="NN35" s="20"/>
      <c r="NO35" s="21"/>
      <c r="NP35" s="19"/>
      <c r="NQ35" s="22"/>
      <c r="NR35" s="23"/>
      <c r="NS35" s="23"/>
      <c r="NT35" s="19"/>
      <c r="NU35" s="19"/>
      <c r="NV35" s="20"/>
      <c r="NW35" s="21"/>
      <c r="NX35" s="19"/>
      <c r="NY35" s="22"/>
      <c r="NZ35" s="23"/>
      <c r="OA35" s="23"/>
      <c r="OB35" s="19"/>
      <c r="OC35" s="19"/>
      <c r="OD35" s="20"/>
      <c r="OE35" s="21"/>
      <c r="OF35" s="19"/>
      <c r="OG35" s="22"/>
      <c r="OH35" s="23"/>
      <c r="OI35" s="23"/>
      <c r="OJ35" s="19"/>
      <c r="OK35" s="19"/>
      <c r="OL35" s="20"/>
      <c r="OM35" s="21"/>
      <c r="ON35" s="19"/>
      <c r="OO35" s="22"/>
      <c r="OP35" s="23"/>
      <c r="OQ35" s="23"/>
      <c r="OR35" s="19"/>
      <c r="OS35" s="19"/>
      <c r="OT35" s="20"/>
      <c r="OU35" s="21"/>
      <c r="OV35" s="19"/>
      <c r="OW35" s="22"/>
      <c r="OX35" s="23"/>
      <c r="OY35" s="23"/>
      <c r="OZ35" s="19"/>
      <c r="PA35" s="19"/>
      <c r="PB35" s="20"/>
      <c r="PC35" s="21"/>
      <c r="PD35" s="19"/>
      <c r="PE35" s="22"/>
      <c r="PF35" s="23"/>
      <c r="PG35" s="23"/>
      <c r="PH35" s="19"/>
      <c r="PI35" s="19"/>
      <c r="PJ35" s="20"/>
      <c r="PK35" s="21"/>
      <c r="PL35" s="19"/>
      <c r="PM35" s="22"/>
      <c r="PN35" s="23"/>
      <c r="PO35" s="23"/>
      <c r="PP35" s="19"/>
      <c r="PQ35" s="19"/>
      <c r="PR35" s="20"/>
      <c r="PS35" s="21"/>
      <c r="PT35" s="19"/>
      <c r="PU35" s="22"/>
      <c r="PV35" s="23"/>
      <c r="PW35" s="23"/>
      <c r="PX35" s="19"/>
      <c r="PY35" s="19"/>
      <c r="PZ35" s="20"/>
      <c r="QA35" s="21"/>
      <c r="QB35" s="19"/>
      <c r="QC35" s="22"/>
      <c r="QD35" s="23"/>
      <c r="QE35" s="23"/>
      <c r="QF35" s="19"/>
      <c r="QG35" s="19"/>
      <c r="QH35" s="20"/>
      <c r="QI35" s="21"/>
      <c r="QJ35" s="19"/>
      <c r="QK35" s="22"/>
      <c r="QL35" s="23"/>
      <c r="QM35" s="23"/>
      <c r="QN35" s="19"/>
      <c r="QO35" s="19"/>
      <c r="QP35" s="20"/>
      <c r="QQ35" s="21"/>
      <c r="QR35" s="19"/>
      <c r="QS35" s="22"/>
      <c r="QT35" s="23"/>
      <c r="QU35" s="23"/>
      <c r="QV35" s="19"/>
      <c r="QW35" s="19"/>
      <c r="QX35" s="20"/>
      <c r="QY35" s="21"/>
      <c r="QZ35" s="19"/>
      <c r="RA35" s="22"/>
      <c r="RB35" s="23"/>
      <c r="RC35" s="23"/>
      <c r="RD35" s="19"/>
      <c r="RE35" s="19"/>
      <c r="RF35" s="20"/>
      <c r="RG35" s="21"/>
      <c r="RH35" s="19"/>
      <c r="RI35" s="22"/>
      <c r="RJ35" s="23"/>
      <c r="RK35" s="23"/>
      <c r="RL35" s="19"/>
      <c r="RM35" s="19"/>
      <c r="RN35" s="20"/>
      <c r="RO35" s="21"/>
      <c r="RP35" s="19"/>
      <c r="RQ35" s="22"/>
      <c r="RR35" s="23"/>
      <c r="RS35" s="23"/>
      <c r="RT35" s="19"/>
      <c r="RU35" s="19"/>
      <c r="RV35" s="20"/>
      <c r="RW35" s="21"/>
      <c r="RX35" s="19"/>
      <c r="RY35" s="22"/>
      <c r="RZ35" s="23"/>
      <c r="SA35" s="23"/>
      <c r="SB35" s="19"/>
      <c r="SC35" s="19"/>
      <c r="SD35" s="20"/>
      <c r="SE35" s="21"/>
      <c r="SF35" s="19"/>
      <c r="SG35" s="22"/>
      <c r="SH35" s="23"/>
      <c r="SI35" s="23"/>
      <c r="SJ35" s="19"/>
      <c r="SK35" s="19"/>
      <c r="SL35" s="20"/>
      <c r="SM35" s="21"/>
      <c r="SN35" s="19"/>
      <c r="SO35" s="22"/>
      <c r="SP35" s="23"/>
      <c r="SQ35" s="23"/>
      <c r="SR35" s="19"/>
      <c r="SS35" s="19"/>
      <c r="ST35" s="20"/>
      <c r="SU35" s="21"/>
      <c r="SV35" s="19"/>
      <c r="SW35" s="22"/>
      <c r="SX35" s="23"/>
      <c r="SY35" s="23"/>
      <c r="SZ35" s="19"/>
      <c r="TA35" s="19"/>
      <c r="TB35" s="20"/>
      <c r="TC35" s="21"/>
      <c r="TD35" s="19"/>
      <c r="TE35" s="22"/>
      <c r="TF35" s="23"/>
      <c r="TG35" s="23"/>
      <c r="TH35" s="19"/>
      <c r="TI35" s="19"/>
      <c r="TJ35" s="20"/>
      <c r="TK35" s="21"/>
      <c r="TL35" s="19"/>
      <c r="TM35" s="22"/>
      <c r="TN35" s="23"/>
      <c r="TO35" s="23"/>
      <c r="TP35" s="19"/>
      <c r="TQ35" s="19"/>
      <c r="TR35" s="20"/>
      <c r="TS35" s="21"/>
      <c r="TT35" s="19"/>
      <c r="TU35" s="22"/>
      <c r="TV35" s="23"/>
      <c r="TW35" s="23"/>
      <c r="TX35" s="19"/>
      <c r="TY35" s="19"/>
      <c r="TZ35" s="20"/>
      <c r="UA35" s="21"/>
      <c r="UB35" s="19"/>
      <c r="UC35" s="22"/>
      <c r="UD35" s="23"/>
      <c r="UE35" s="23"/>
      <c r="UF35" s="19"/>
      <c r="UG35" s="19"/>
      <c r="UH35" s="20"/>
      <c r="UI35" s="21"/>
      <c r="UJ35" s="19"/>
      <c r="UK35" s="22"/>
      <c r="UL35" s="23"/>
      <c r="UM35" s="23"/>
      <c r="UN35" s="19"/>
      <c r="UO35" s="19"/>
      <c r="UP35" s="20"/>
      <c r="UQ35" s="21"/>
      <c r="UR35" s="19"/>
      <c r="US35" s="22"/>
      <c r="UT35" s="23"/>
      <c r="UU35" s="23"/>
      <c r="UV35" s="19"/>
      <c r="UW35" s="19"/>
      <c r="UX35" s="20"/>
      <c r="UY35" s="21"/>
      <c r="UZ35" s="19"/>
      <c r="VA35" s="22"/>
      <c r="VB35" s="23"/>
      <c r="VC35" s="23"/>
      <c r="VD35" s="19"/>
      <c r="VE35" s="19"/>
      <c r="VF35" s="20"/>
      <c r="VG35" s="21"/>
      <c r="VH35" s="19"/>
      <c r="VI35" s="22"/>
      <c r="VJ35" s="23"/>
      <c r="VK35" s="23"/>
      <c r="VL35" s="19"/>
      <c r="VM35" s="19"/>
      <c r="VN35" s="20"/>
      <c r="VO35" s="21"/>
      <c r="VP35" s="19"/>
      <c r="VQ35" s="22"/>
      <c r="VR35" s="23"/>
      <c r="VS35" s="23"/>
      <c r="VT35" s="19"/>
      <c r="VU35" s="19"/>
      <c r="VV35" s="20"/>
      <c r="VW35" s="21"/>
      <c r="VX35" s="19"/>
      <c r="VY35" s="22"/>
      <c r="VZ35" s="23"/>
      <c r="WA35" s="23"/>
      <c r="WB35" s="19"/>
      <c r="WC35" s="19"/>
      <c r="WD35" s="20"/>
      <c r="WE35" s="21"/>
      <c r="WF35" s="19"/>
      <c r="WG35" s="22"/>
      <c r="WH35" s="23"/>
      <c r="WI35" s="23"/>
      <c r="WJ35" s="19"/>
      <c r="WK35" s="19"/>
      <c r="WL35" s="20"/>
      <c r="WM35" s="21"/>
      <c r="WN35" s="19"/>
      <c r="WO35" s="22"/>
      <c r="WP35" s="23"/>
      <c r="WQ35" s="23"/>
      <c r="WR35" s="19"/>
      <c r="WS35" s="19"/>
      <c r="WT35" s="20"/>
      <c r="WU35" s="21"/>
      <c r="WV35" s="19"/>
      <c r="WW35" s="22"/>
      <c r="WX35" s="23"/>
      <c r="WY35" s="23"/>
      <c r="WZ35" s="19"/>
      <c r="XA35" s="19"/>
      <c r="XB35" s="20"/>
      <c r="XC35" s="21"/>
      <c r="XD35" s="19"/>
      <c r="XE35" s="22"/>
      <c r="XF35" s="23"/>
      <c r="XG35" s="23"/>
      <c r="XH35" s="19"/>
      <c r="XI35" s="19"/>
      <c r="XJ35" s="20"/>
      <c r="XK35" s="21"/>
      <c r="XL35" s="19"/>
      <c r="XM35" s="22"/>
      <c r="XN35" s="23"/>
      <c r="XO35" s="23"/>
      <c r="XP35" s="19"/>
      <c r="XQ35" s="19"/>
      <c r="XR35" s="20"/>
      <c r="XS35" s="21"/>
      <c r="XT35" s="19"/>
      <c r="XU35" s="22"/>
      <c r="XV35" s="23"/>
      <c r="XW35" s="23"/>
      <c r="XX35" s="19"/>
      <c r="XY35" s="19"/>
      <c r="XZ35" s="20"/>
      <c r="YA35" s="21"/>
      <c r="YB35" s="19"/>
      <c r="YC35" s="22"/>
      <c r="YD35" s="23"/>
      <c r="YE35" s="23"/>
      <c r="YF35" s="19"/>
      <c r="YG35" s="19"/>
      <c r="YH35" s="20"/>
      <c r="YI35" s="21"/>
      <c r="YJ35" s="19"/>
      <c r="YK35" s="22"/>
      <c r="YL35" s="23"/>
      <c r="YM35" s="23"/>
      <c r="YN35" s="19"/>
      <c r="YO35" s="19"/>
      <c r="YP35" s="20"/>
      <c r="YQ35" s="21"/>
      <c r="YR35" s="19"/>
      <c r="YS35" s="22"/>
      <c r="YT35" s="23"/>
      <c r="YU35" s="23"/>
      <c r="YV35" s="19"/>
      <c r="YW35" s="19"/>
      <c r="YX35" s="20"/>
      <c r="YY35" s="21"/>
      <c r="YZ35" s="19"/>
      <c r="ZA35" s="22"/>
      <c r="ZB35" s="23"/>
      <c r="ZC35" s="23"/>
      <c r="ZD35" s="19"/>
      <c r="ZE35" s="19"/>
      <c r="ZF35" s="20"/>
      <c r="ZG35" s="21"/>
      <c r="ZH35" s="19"/>
      <c r="ZI35" s="22"/>
      <c r="ZJ35" s="23"/>
      <c r="ZK35" s="23"/>
      <c r="ZL35" s="19"/>
      <c r="ZM35" s="19"/>
      <c r="ZN35" s="20"/>
      <c r="ZO35" s="21"/>
      <c r="ZP35" s="19"/>
      <c r="ZQ35" s="22"/>
      <c r="ZR35" s="23"/>
      <c r="ZS35" s="23"/>
      <c r="ZT35" s="19"/>
      <c r="ZU35" s="19"/>
      <c r="ZV35" s="20"/>
      <c r="ZW35" s="21"/>
      <c r="ZX35" s="19"/>
      <c r="ZY35" s="22"/>
      <c r="ZZ35" s="23"/>
      <c r="AAA35" s="23"/>
      <c r="AAB35" s="19"/>
      <c r="AAC35" s="19"/>
      <c r="AAD35" s="20"/>
      <c r="AAE35" s="21"/>
      <c r="AAF35" s="19"/>
      <c r="AAG35" s="22"/>
      <c r="AAH35" s="23"/>
      <c r="AAI35" s="23"/>
      <c r="AAJ35" s="19"/>
      <c r="AAK35" s="19"/>
      <c r="AAL35" s="20"/>
      <c r="AAM35" s="21"/>
      <c r="AAN35" s="19"/>
      <c r="AAO35" s="22"/>
      <c r="AAP35" s="23"/>
      <c r="AAQ35" s="23"/>
      <c r="AAR35" s="19"/>
      <c r="AAS35" s="19"/>
      <c r="AAT35" s="20"/>
      <c r="AAU35" s="21"/>
      <c r="AAV35" s="19"/>
      <c r="AAW35" s="22"/>
      <c r="AAX35" s="23"/>
      <c r="AAY35" s="23"/>
      <c r="AAZ35" s="19"/>
      <c r="ABA35" s="19"/>
      <c r="ABB35" s="20"/>
      <c r="ABC35" s="21"/>
      <c r="ABD35" s="19"/>
      <c r="ABE35" s="22"/>
      <c r="ABF35" s="23"/>
      <c r="ABG35" s="23"/>
      <c r="ABH35" s="19"/>
      <c r="ABI35" s="19"/>
      <c r="ABJ35" s="20"/>
      <c r="ABK35" s="21"/>
      <c r="ABL35" s="19"/>
      <c r="ABM35" s="22"/>
      <c r="ABN35" s="23"/>
      <c r="ABO35" s="23"/>
      <c r="ABP35" s="19"/>
      <c r="ABQ35" s="19"/>
      <c r="ABR35" s="20"/>
      <c r="ABS35" s="21"/>
      <c r="ABT35" s="19"/>
      <c r="ABU35" s="22"/>
      <c r="ABV35" s="23"/>
      <c r="ABW35" s="23"/>
      <c r="ABX35" s="19"/>
      <c r="ABY35" s="19"/>
      <c r="ABZ35" s="20"/>
      <c r="ACA35" s="21"/>
      <c r="ACB35" s="19"/>
      <c r="ACC35" s="22"/>
      <c r="ACD35" s="23"/>
      <c r="ACE35" s="23"/>
      <c r="ACF35" s="19"/>
      <c r="ACG35" s="19"/>
      <c r="ACH35" s="20"/>
      <c r="ACI35" s="21"/>
      <c r="ACJ35" s="19"/>
      <c r="ACK35" s="22"/>
      <c r="ACL35" s="23"/>
      <c r="ACM35" s="23"/>
      <c r="ACN35" s="19"/>
      <c r="ACO35" s="19"/>
      <c r="ACP35" s="20"/>
      <c r="ACQ35" s="21"/>
      <c r="ACR35" s="19"/>
      <c r="ACS35" s="22"/>
      <c r="ACT35" s="23"/>
      <c r="ACU35" s="23"/>
      <c r="ACV35" s="19"/>
      <c r="ACW35" s="19"/>
      <c r="ACX35" s="20"/>
      <c r="ACY35" s="21"/>
      <c r="ACZ35" s="19"/>
      <c r="ADA35" s="22"/>
      <c r="ADB35" s="23"/>
      <c r="ADC35" s="23"/>
      <c r="ADD35" s="19"/>
      <c r="ADE35" s="19"/>
      <c r="ADF35" s="20"/>
      <c r="ADG35" s="21"/>
      <c r="ADH35" s="19"/>
      <c r="ADI35" s="22"/>
      <c r="ADJ35" s="23"/>
      <c r="ADK35" s="23"/>
      <c r="ADL35" s="19"/>
      <c r="ADM35" s="19"/>
      <c r="ADN35" s="20"/>
      <c r="ADO35" s="21"/>
      <c r="ADP35" s="19"/>
      <c r="ADQ35" s="22"/>
      <c r="ADR35" s="23"/>
      <c r="ADS35" s="23"/>
      <c r="ADT35" s="19"/>
      <c r="ADU35" s="19"/>
      <c r="ADV35" s="20"/>
      <c r="ADW35" s="21"/>
      <c r="ADX35" s="19"/>
      <c r="ADY35" s="22"/>
      <c r="ADZ35" s="23"/>
      <c r="AEA35" s="23"/>
      <c r="AEB35" s="19"/>
      <c r="AEC35" s="19"/>
      <c r="AED35" s="20"/>
      <c r="AEE35" s="21"/>
      <c r="AEF35" s="19"/>
      <c r="AEG35" s="22"/>
      <c r="AEH35" s="23"/>
      <c r="AEI35" s="23"/>
      <c r="AEJ35" s="19"/>
      <c r="AEK35" s="19"/>
      <c r="AEL35" s="20"/>
      <c r="AEM35" s="21"/>
      <c r="AEN35" s="19"/>
      <c r="AEO35" s="22"/>
      <c r="AEP35" s="23"/>
      <c r="AEQ35" s="23"/>
      <c r="AER35" s="19"/>
      <c r="AES35" s="19"/>
      <c r="AET35" s="20"/>
      <c r="AEU35" s="21"/>
      <c r="AEV35" s="19"/>
      <c r="AEW35" s="22"/>
      <c r="AEX35" s="23"/>
      <c r="AEY35" s="23"/>
      <c r="AEZ35" s="19"/>
      <c r="AFA35" s="19"/>
      <c r="AFB35" s="20"/>
      <c r="AFC35" s="21"/>
      <c r="AFD35" s="19"/>
      <c r="AFE35" s="22"/>
      <c r="AFF35" s="23"/>
      <c r="AFG35" s="23"/>
      <c r="AFH35" s="19"/>
      <c r="AFI35" s="19"/>
      <c r="AFJ35" s="20"/>
      <c r="AFK35" s="21"/>
      <c r="AFL35" s="19"/>
      <c r="AFM35" s="22"/>
      <c r="AFN35" s="23"/>
      <c r="AFO35" s="23"/>
      <c r="AFP35" s="19"/>
      <c r="AFQ35" s="19"/>
      <c r="AFR35" s="20"/>
      <c r="AFS35" s="21"/>
      <c r="AFT35" s="19"/>
      <c r="AFU35" s="22"/>
      <c r="AFV35" s="23"/>
      <c r="AFW35" s="23"/>
      <c r="AFX35" s="19"/>
      <c r="AFY35" s="19"/>
      <c r="AFZ35" s="20"/>
      <c r="AGA35" s="21"/>
      <c r="AGB35" s="19"/>
      <c r="AGC35" s="22"/>
      <c r="AGD35" s="23"/>
      <c r="AGE35" s="23"/>
      <c r="AGF35" s="19"/>
      <c r="AGG35" s="19"/>
      <c r="AGH35" s="20"/>
      <c r="AGI35" s="21"/>
      <c r="AGJ35" s="19"/>
      <c r="AGK35" s="22"/>
      <c r="AGL35" s="23"/>
      <c r="AGM35" s="23"/>
      <c r="AGN35" s="19"/>
      <c r="AGO35" s="19"/>
      <c r="AGP35" s="20"/>
      <c r="AGQ35" s="21"/>
      <c r="AGR35" s="19"/>
      <c r="AGS35" s="22"/>
      <c r="AGT35" s="23"/>
      <c r="AGU35" s="23"/>
      <c r="AGV35" s="19"/>
      <c r="AGW35" s="19"/>
      <c r="AGX35" s="20"/>
      <c r="AGY35" s="21"/>
      <c r="AGZ35" s="19"/>
      <c r="AHA35" s="22"/>
      <c r="AHB35" s="23"/>
      <c r="AHC35" s="23"/>
      <c r="AHD35" s="19"/>
      <c r="AHE35" s="19"/>
      <c r="AHF35" s="20"/>
      <c r="AHG35" s="21"/>
      <c r="AHH35" s="19"/>
      <c r="AHI35" s="22"/>
      <c r="AHJ35" s="23"/>
      <c r="AHK35" s="23"/>
      <c r="AHL35" s="19"/>
      <c r="AHM35" s="19"/>
      <c r="AHN35" s="20"/>
      <c r="AHO35" s="21"/>
      <c r="AHP35" s="19"/>
      <c r="AHQ35" s="22"/>
      <c r="AHR35" s="23"/>
      <c r="AHS35" s="23"/>
      <c r="AHT35" s="19"/>
      <c r="AHU35" s="19"/>
      <c r="AHV35" s="20"/>
      <c r="AHW35" s="21"/>
      <c r="AHX35" s="19"/>
      <c r="AHY35" s="22"/>
      <c r="AHZ35" s="23"/>
      <c r="AIA35" s="23"/>
      <c r="AIB35" s="19"/>
      <c r="AIC35" s="19"/>
      <c r="AID35" s="20"/>
      <c r="AIE35" s="21"/>
      <c r="AIF35" s="19"/>
      <c r="AIG35" s="22"/>
      <c r="AIH35" s="23"/>
      <c r="AII35" s="23"/>
      <c r="AIJ35" s="19"/>
      <c r="AIK35" s="19"/>
      <c r="AIL35" s="20"/>
      <c r="AIM35" s="21"/>
      <c r="AIN35" s="19"/>
      <c r="AIO35" s="22"/>
      <c r="AIP35" s="23"/>
      <c r="AIQ35" s="23"/>
      <c r="AIR35" s="19"/>
      <c r="AIS35" s="19"/>
      <c r="AIT35" s="20"/>
      <c r="AIU35" s="21"/>
      <c r="AIV35" s="19"/>
      <c r="AIW35" s="22"/>
      <c r="AIX35" s="23"/>
      <c r="AIY35" s="23"/>
      <c r="AIZ35" s="19"/>
      <c r="AJA35" s="19"/>
      <c r="AJB35" s="20"/>
      <c r="AJC35" s="21"/>
      <c r="AJD35" s="19"/>
      <c r="AJE35" s="22"/>
      <c r="AJF35" s="23"/>
      <c r="AJG35" s="23"/>
      <c r="AJH35" s="19"/>
      <c r="AJI35" s="19"/>
      <c r="AJJ35" s="20"/>
      <c r="AJK35" s="21"/>
      <c r="AJL35" s="19"/>
      <c r="AJM35" s="22"/>
      <c r="AJN35" s="23"/>
      <c r="AJO35" s="23"/>
      <c r="AJP35" s="19"/>
      <c r="AJQ35" s="19"/>
      <c r="AJR35" s="20"/>
      <c r="AJS35" s="21"/>
      <c r="AJT35" s="19"/>
      <c r="AJU35" s="22"/>
      <c r="AJV35" s="23"/>
      <c r="AJW35" s="23"/>
      <c r="AJX35" s="19"/>
      <c r="AJY35" s="19"/>
      <c r="AJZ35" s="20"/>
      <c r="AKA35" s="21"/>
      <c r="AKB35" s="19"/>
      <c r="AKC35" s="22"/>
      <c r="AKD35" s="23"/>
      <c r="AKE35" s="23"/>
      <c r="AKF35" s="19"/>
      <c r="AKG35" s="19"/>
      <c r="AKH35" s="20"/>
      <c r="AKI35" s="21"/>
      <c r="AKJ35" s="19"/>
      <c r="AKK35" s="22"/>
      <c r="AKL35" s="23"/>
      <c r="AKM35" s="23"/>
      <c r="AKN35" s="19"/>
      <c r="AKO35" s="19"/>
      <c r="AKP35" s="20"/>
      <c r="AKQ35" s="21"/>
      <c r="AKR35" s="19"/>
      <c r="AKS35" s="22"/>
      <c r="AKT35" s="23"/>
      <c r="AKU35" s="23"/>
      <c r="AKV35" s="19"/>
      <c r="AKW35" s="19"/>
      <c r="AKX35" s="20"/>
      <c r="AKY35" s="21"/>
      <c r="AKZ35" s="19"/>
      <c r="ALA35" s="22"/>
      <c r="ALB35" s="23"/>
      <c r="ALC35" s="23"/>
      <c r="ALD35" s="19"/>
      <c r="ALE35" s="19"/>
      <c r="ALF35" s="20"/>
      <c r="ALG35" s="21"/>
      <c r="ALH35" s="19"/>
      <c r="ALI35" s="22"/>
      <c r="ALJ35" s="23"/>
      <c r="ALK35" s="23"/>
      <c r="ALL35" s="19"/>
      <c r="ALM35" s="19"/>
      <c r="ALN35" s="20"/>
      <c r="ALO35" s="21"/>
      <c r="ALP35" s="19"/>
      <c r="ALQ35" s="22"/>
      <c r="ALR35" s="23"/>
      <c r="ALS35" s="23"/>
      <c r="ALT35" s="19"/>
      <c r="ALU35" s="19"/>
      <c r="ALV35" s="20"/>
      <c r="ALW35" s="21"/>
      <c r="ALX35" s="19"/>
      <c r="ALY35" s="22"/>
      <c r="ALZ35" s="23"/>
      <c r="AMA35" s="23"/>
      <c r="AMB35" s="19"/>
      <c r="AMC35" s="19"/>
      <c r="AMD35" s="20"/>
      <c r="AME35" s="21"/>
      <c r="AMF35" s="19"/>
      <c r="AMG35" s="22"/>
      <c r="AMH35" s="23"/>
      <c r="AMI35" s="23"/>
      <c r="AMJ35" s="19"/>
      <c r="AMK35" s="19"/>
      <c r="AML35" s="20"/>
      <c r="AMM35" s="21"/>
      <c r="AMN35" s="19"/>
      <c r="AMO35" s="22"/>
      <c r="AMP35" s="23"/>
      <c r="AMQ35" s="23"/>
      <c r="AMR35" s="19"/>
      <c r="AMS35" s="19"/>
      <c r="AMT35" s="20"/>
      <c r="AMU35" s="21"/>
      <c r="AMV35" s="19"/>
      <c r="AMW35" s="22"/>
      <c r="AMX35" s="23"/>
      <c r="AMY35" s="23"/>
      <c r="AMZ35" s="19"/>
      <c r="ANA35" s="19"/>
      <c r="ANB35" s="20"/>
      <c r="ANC35" s="21"/>
      <c r="AND35" s="19"/>
      <c r="ANE35" s="22"/>
      <c r="ANF35" s="23"/>
      <c r="ANG35" s="23"/>
      <c r="ANH35" s="19"/>
      <c r="ANI35" s="19"/>
      <c r="ANJ35" s="20"/>
      <c r="ANK35" s="21"/>
      <c r="ANL35" s="19"/>
      <c r="ANM35" s="22"/>
      <c r="ANN35" s="23"/>
      <c r="ANO35" s="23"/>
      <c r="ANP35" s="19"/>
      <c r="ANQ35" s="19"/>
      <c r="ANR35" s="20"/>
      <c r="ANS35" s="21"/>
      <c r="ANT35" s="19"/>
      <c r="ANU35" s="22"/>
      <c r="ANV35" s="23"/>
      <c r="ANW35" s="23"/>
      <c r="ANX35" s="19"/>
      <c r="ANY35" s="19"/>
      <c r="ANZ35" s="20"/>
      <c r="AOA35" s="21"/>
      <c r="AOB35" s="19"/>
      <c r="AOC35" s="22"/>
      <c r="AOD35" s="23"/>
      <c r="AOE35" s="23"/>
      <c r="AOF35" s="19"/>
      <c r="AOG35" s="19"/>
      <c r="AOH35" s="20"/>
      <c r="AOI35" s="21"/>
      <c r="AOJ35" s="19"/>
      <c r="AOK35" s="22"/>
      <c r="AOL35" s="23"/>
      <c r="AOM35" s="23"/>
      <c r="AON35" s="19"/>
      <c r="AOO35" s="19"/>
      <c r="AOP35" s="20"/>
      <c r="AOQ35" s="21"/>
      <c r="AOR35" s="19"/>
      <c r="AOS35" s="22"/>
      <c r="AOT35" s="23"/>
      <c r="AOU35" s="23"/>
      <c r="AOV35" s="19"/>
      <c r="AOW35" s="19"/>
      <c r="AOX35" s="20"/>
      <c r="AOY35" s="21"/>
      <c r="AOZ35" s="19"/>
      <c r="APA35" s="22"/>
      <c r="APB35" s="23"/>
      <c r="APC35" s="23"/>
      <c r="APD35" s="19"/>
      <c r="APE35" s="19"/>
      <c r="APF35" s="20"/>
      <c r="APG35" s="21"/>
      <c r="APH35" s="19"/>
      <c r="API35" s="22"/>
      <c r="APJ35" s="23"/>
      <c r="APK35" s="23"/>
      <c r="APL35" s="19"/>
      <c r="APM35" s="19"/>
      <c r="APN35" s="20"/>
      <c r="APO35" s="21"/>
      <c r="APP35" s="19"/>
      <c r="APQ35" s="22"/>
      <c r="APR35" s="23"/>
      <c r="APS35" s="23"/>
      <c r="APT35" s="19"/>
      <c r="APU35" s="19"/>
      <c r="APV35" s="20"/>
      <c r="APW35" s="21"/>
      <c r="APX35" s="19"/>
      <c r="APY35" s="22"/>
      <c r="APZ35" s="23"/>
      <c r="AQA35" s="23"/>
      <c r="AQB35" s="19"/>
      <c r="AQC35" s="19"/>
      <c r="AQD35" s="20"/>
      <c r="AQE35" s="21"/>
      <c r="AQF35" s="19"/>
      <c r="AQG35" s="22"/>
      <c r="AQH35" s="23"/>
      <c r="AQI35" s="23"/>
      <c r="AQJ35" s="19"/>
      <c r="AQK35" s="19"/>
      <c r="AQL35" s="20"/>
      <c r="AQM35" s="21"/>
      <c r="AQN35" s="19"/>
      <c r="AQO35" s="22"/>
      <c r="AQP35" s="23"/>
      <c r="AQQ35" s="23"/>
      <c r="AQR35" s="19"/>
      <c r="AQS35" s="19"/>
      <c r="AQT35" s="20"/>
      <c r="AQU35" s="21"/>
      <c r="AQV35" s="19"/>
      <c r="AQW35" s="22"/>
      <c r="AQX35" s="23"/>
      <c r="AQY35" s="23"/>
      <c r="AQZ35" s="19"/>
      <c r="ARA35" s="19"/>
      <c r="ARB35" s="20"/>
      <c r="ARC35" s="21"/>
      <c r="ARD35" s="19"/>
      <c r="ARE35" s="22"/>
      <c r="ARF35" s="23"/>
      <c r="ARG35" s="23"/>
      <c r="ARH35" s="19"/>
      <c r="ARI35" s="19"/>
      <c r="ARJ35" s="20"/>
      <c r="ARK35" s="21"/>
      <c r="ARL35" s="19"/>
      <c r="ARM35" s="22"/>
      <c r="ARN35" s="23"/>
      <c r="ARO35" s="23"/>
      <c r="ARP35" s="19"/>
      <c r="ARQ35" s="19"/>
      <c r="ARR35" s="20"/>
      <c r="ARS35" s="21"/>
      <c r="ART35" s="19"/>
      <c r="ARU35" s="22"/>
      <c r="ARV35" s="23"/>
      <c r="ARW35" s="23"/>
      <c r="ARX35" s="19"/>
      <c r="ARY35" s="19"/>
      <c r="ARZ35" s="20"/>
      <c r="ASA35" s="21"/>
      <c r="ASB35" s="19"/>
      <c r="ASC35" s="22"/>
      <c r="ASD35" s="23"/>
      <c r="ASE35" s="23"/>
      <c r="ASF35" s="19"/>
      <c r="ASG35" s="19"/>
      <c r="ASH35" s="20"/>
      <c r="ASI35" s="21"/>
      <c r="ASJ35" s="19"/>
      <c r="ASK35" s="22"/>
      <c r="ASL35" s="23"/>
      <c r="ASM35" s="23"/>
      <c r="ASN35" s="19"/>
      <c r="ASO35" s="19"/>
      <c r="ASP35" s="20"/>
      <c r="ASQ35" s="21"/>
      <c r="ASR35" s="19"/>
      <c r="ASS35" s="22"/>
      <c r="AST35" s="23"/>
      <c r="ASU35" s="23"/>
      <c r="ASV35" s="19"/>
      <c r="ASW35" s="19"/>
      <c r="ASX35" s="20"/>
      <c r="ASY35" s="21"/>
      <c r="ASZ35" s="19"/>
      <c r="ATA35" s="22"/>
      <c r="ATB35" s="23"/>
      <c r="ATC35" s="23"/>
      <c r="ATD35" s="19"/>
      <c r="ATE35" s="19"/>
      <c r="ATF35" s="20"/>
      <c r="ATG35" s="21"/>
      <c r="ATH35" s="19"/>
      <c r="ATI35" s="22"/>
      <c r="ATJ35" s="23"/>
      <c r="ATK35" s="23"/>
      <c r="ATL35" s="19"/>
      <c r="ATM35" s="19"/>
      <c r="ATN35" s="20"/>
      <c r="ATO35" s="21"/>
      <c r="ATP35" s="19"/>
      <c r="ATQ35" s="22"/>
      <c r="ATR35" s="23"/>
      <c r="ATS35" s="23"/>
      <c r="ATT35" s="19"/>
      <c r="ATU35" s="19"/>
      <c r="ATV35" s="20"/>
      <c r="ATW35" s="21"/>
      <c r="ATX35" s="19"/>
      <c r="ATY35" s="22"/>
      <c r="ATZ35" s="23"/>
      <c r="AUA35" s="23"/>
      <c r="AUB35" s="19"/>
      <c r="AUC35" s="19"/>
      <c r="AUD35" s="20"/>
      <c r="AUE35" s="21"/>
      <c r="AUF35" s="19"/>
      <c r="AUG35" s="22"/>
      <c r="AUH35" s="23"/>
      <c r="AUI35" s="23"/>
      <c r="AUJ35" s="19"/>
      <c r="AUK35" s="19"/>
      <c r="AUL35" s="20"/>
      <c r="AUM35" s="21"/>
      <c r="AUN35" s="19"/>
      <c r="AUO35" s="22"/>
      <c r="AUP35" s="23"/>
      <c r="AUQ35" s="23"/>
      <c r="AUR35" s="19"/>
      <c r="AUS35" s="19"/>
      <c r="AUT35" s="20"/>
      <c r="AUU35" s="21"/>
      <c r="AUV35" s="19"/>
      <c r="AUW35" s="22"/>
      <c r="AUX35" s="23"/>
      <c r="AUY35" s="23"/>
      <c r="AUZ35" s="19"/>
      <c r="AVA35" s="19"/>
      <c r="AVB35" s="20"/>
      <c r="AVC35" s="21"/>
      <c r="AVD35" s="19"/>
      <c r="AVE35" s="22"/>
      <c r="AVF35" s="23"/>
      <c r="AVG35" s="23"/>
      <c r="AVH35" s="19"/>
      <c r="AVI35" s="19"/>
      <c r="AVJ35" s="20"/>
      <c r="AVK35" s="21"/>
      <c r="AVL35" s="19"/>
      <c r="AVM35" s="22"/>
      <c r="AVN35" s="23"/>
      <c r="AVO35" s="23"/>
      <c r="AVP35" s="19"/>
      <c r="AVQ35" s="19"/>
      <c r="AVR35" s="20"/>
      <c r="AVS35" s="21"/>
      <c r="AVT35" s="19"/>
      <c r="AVU35" s="22"/>
      <c r="AVV35" s="23"/>
      <c r="AVW35" s="23"/>
      <c r="AVX35" s="19"/>
      <c r="AVY35" s="19"/>
      <c r="AVZ35" s="20"/>
      <c r="AWA35" s="21"/>
      <c r="AWB35" s="19"/>
      <c r="AWC35" s="22"/>
      <c r="AWD35" s="23"/>
      <c r="AWE35" s="23"/>
      <c r="AWF35" s="19"/>
      <c r="AWG35" s="19"/>
      <c r="AWH35" s="20"/>
      <c r="AWI35" s="21"/>
      <c r="AWJ35" s="19"/>
      <c r="AWK35" s="22"/>
      <c r="AWL35" s="23"/>
      <c r="AWM35" s="23"/>
      <c r="AWN35" s="19"/>
      <c r="AWO35" s="19"/>
      <c r="AWP35" s="20"/>
      <c r="AWQ35" s="21"/>
      <c r="AWR35" s="19"/>
      <c r="AWS35" s="22"/>
      <c r="AWT35" s="23"/>
      <c r="AWU35" s="23"/>
      <c r="AWV35" s="19"/>
      <c r="AWW35" s="19"/>
      <c r="AWX35" s="20"/>
      <c r="AWY35" s="21"/>
      <c r="AWZ35" s="19"/>
      <c r="AXA35" s="22"/>
      <c r="AXB35" s="23"/>
      <c r="AXC35" s="23"/>
      <c r="AXD35" s="19"/>
      <c r="AXE35" s="19"/>
      <c r="AXF35" s="20"/>
      <c r="AXG35" s="21"/>
      <c r="AXH35" s="19"/>
      <c r="AXI35" s="22"/>
      <c r="AXJ35" s="23"/>
      <c r="AXK35" s="23"/>
      <c r="AXL35" s="19"/>
      <c r="AXM35" s="19"/>
      <c r="AXN35" s="20"/>
      <c r="AXO35" s="21"/>
      <c r="AXP35" s="19"/>
      <c r="AXQ35" s="22"/>
      <c r="AXR35" s="23"/>
      <c r="AXS35" s="23"/>
      <c r="AXT35" s="19"/>
      <c r="AXU35" s="19"/>
      <c r="AXV35" s="20"/>
      <c r="AXW35" s="21"/>
      <c r="AXX35" s="19"/>
      <c r="AXY35" s="22"/>
      <c r="AXZ35" s="23"/>
      <c r="AYA35" s="23"/>
      <c r="AYB35" s="19"/>
      <c r="AYC35" s="19"/>
      <c r="AYD35" s="20"/>
      <c r="AYE35" s="21"/>
      <c r="AYF35" s="19"/>
      <c r="AYG35" s="22"/>
      <c r="AYH35" s="23"/>
      <c r="AYI35" s="23"/>
      <c r="AYJ35" s="19"/>
      <c r="AYK35" s="19"/>
      <c r="AYL35" s="20"/>
      <c r="AYM35" s="21"/>
      <c r="AYN35" s="19"/>
      <c r="AYO35" s="22"/>
      <c r="AYP35" s="23"/>
      <c r="AYQ35" s="23"/>
      <c r="AYR35" s="19"/>
      <c r="AYS35" s="19"/>
      <c r="AYT35" s="20"/>
      <c r="AYU35" s="21"/>
      <c r="AYV35" s="19"/>
      <c r="AYW35" s="22"/>
      <c r="AYX35" s="23"/>
      <c r="AYY35" s="23"/>
      <c r="AYZ35" s="19"/>
      <c r="AZA35" s="19"/>
      <c r="AZB35" s="20"/>
      <c r="AZC35" s="21"/>
      <c r="AZD35" s="19"/>
      <c r="AZE35" s="22"/>
      <c r="AZF35" s="23"/>
      <c r="AZG35" s="23"/>
      <c r="AZH35" s="19"/>
      <c r="AZI35" s="19"/>
      <c r="AZJ35" s="20"/>
      <c r="AZK35" s="21"/>
      <c r="AZL35" s="19"/>
      <c r="AZM35" s="22"/>
      <c r="AZN35" s="23"/>
      <c r="AZO35" s="23"/>
      <c r="AZP35" s="19"/>
      <c r="AZQ35" s="19"/>
      <c r="AZR35" s="20"/>
      <c r="AZS35" s="21"/>
      <c r="AZT35" s="19"/>
      <c r="AZU35" s="22"/>
      <c r="AZV35" s="23"/>
      <c r="AZW35" s="23"/>
      <c r="AZX35" s="19"/>
      <c r="AZY35" s="19"/>
      <c r="AZZ35" s="20"/>
      <c r="BAA35" s="21"/>
      <c r="BAB35" s="19"/>
      <c r="BAC35" s="22"/>
      <c r="BAD35" s="23"/>
      <c r="BAE35" s="23"/>
      <c r="BAF35" s="19"/>
      <c r="BAG35" s="19"/>
      <c r="BAH35" s="20"/>
      <c r="BAI35" s="21"/>
      <c r="BAJ35" s="19"/>
      <c r="BAK35" s="22"/>
      <c r="BAL35" s="23"/>
      <c r="BAM35" s="23"/>
      <c r="BAN35" s="19"/>
      <c r="BAO35" s="19"/>
      <c r="BAP35" s="20"/>
      <c r="BAQ35" s="21"/>
      <c r="BAR35" s="19"/>
      <c r="BAS35" s="22"/>
      <c r="BAT35" s="23"/>
      <c r="BAU35" s="23"/>
      <c r="BAV35" s="19"/>
      <c r="BAW35" s="19"/>
      <c r="BAX35" s="20"/>
      <c r="BAY35" s="21"/>
      <c r="BAZ35" s="19"/>
      <c r="BBA35" s="22"/>
      <c r="BBB35" s="23"/>
      <c r="BBC35" s="23"/>
      <c r="BBD35" s="19"/>
      <c r="BBE35" s="19"/>
      <c r="BBF35" s="20"/>
      <c r="BBG35" s="21"/>
      <c r="BBH35" s="19"/>
      <c r="BBI35" s="22"/>
      <c r="BBJ35" s="23"/>
      <c r="BBK35" s="23"/>
      <c r="BBL35" s="19"/>
      <c r="BBM35" s="19"/>
      <c r="BBN35" s="20"/>
      <c r="BBO35" s="21"/>
      <c r="BBP35" s="19"/>
      <c r="BBQ35" s="22"/>
      <c r="BBR35" s="23"/>
      <c r="BBS35" s="23"/>
      <c r="BBT35" s="19"/>
      <c r="BBU35" s="19"/>
      <c r="BBV35" s="20"/>
      <c r="BBW35" s="21"/>
      <c r="BBX35" s="19"/>
      <c r="BBY35" s="22"/>
      <c r="BBZ35" s="23"/>
      <c r="BCA35" s="23"/>
      <c r="BCB35" s="19"/>
      <c r="BCC35" s="19"/>
      <c r="BCD35" s="20"/>
      <c r="BCE35" s="21"/>
      <c r="BCF35" s="19"/>
      <c r="BCG35" s="22"/>
      <c r="BCH35" s="23"/>
      <c r="BCI35" s="23"/>
      <c r="BCJ35" s="19"/>
      <c r="BCK35" s="19"/>
      <c r="BCL35" s="20"/>
      <c r="BCM35" s="21"/>
      <c r="BCN35" s="19"/>
      <c r="BCO35" s="22"/>
      <c r="BCP35" s="23"/>
      <c r="BCQ35" s="23"/>
      <c r="BCR35" s="19"/>
      <c r="BCS35" s="19"/>
      <c r="BCT35" s="20"/>
      <c r="BCU35" s="21"/>
      <c r="BCV35" s="19"/>
      <c r="BCW35" s="22"/>
      <c r="BCX35" s="23"/>
      <c r="BCY35" s="23"/>
      <c r="BCZ35" s="19"/>
      <c r="BDA35" s="19"/>
      <c r="BDB35" s="20"/>
      <c r="BDC35" s="21"/>
      <c r="BDD35" s="19"/>
      <c r="BDE35" s="22"/>
      <c r="BDF35" s="23"/>
      <c r="BDG35" s="23"/>
      <c r="BDH35" s="19"/>
      <c r="BDI35" s="19"/>
      <c r="BDJ35" s="20"/>
      <c r="BDK35" s="21"/>
      <c r="BDL35" s="19"/>
      <c r="BDM35" s="22"/>
      <c r="BDN35" s="23"/>
      <c r="BDO35" s="23"/>
      <c r="BDP35" s="19"/>
      <c r="BDQ35" s="19"/>
      <c r="BDR35" s="20"/>
      <c r="BDS35" s="21"/>
      <c r="BDT35" s="19"/>
      <c r="BDU35" s="22"/>
      <c r="BDV35" s="23"/>
      <c r="BDW35" s="23"/>
      <c r="BDX35" s="19"/>
      <c r="BDY35" s="19"/>
      <c r="BDZ35" s="20"/>
      <c r="BEA35" s="21"/>
      <c r="BEB35" s="19"/>
      <c r="BEC35" s="22"/>
      <c r="BED35" s="23"/>
      <c r="BEE35" s="23"/>
      <c r="BEF35" s="19"/>
      <c r="BEG35" s="19"/>
      <c r="BEH35" s="20"/>
      <c r="BEI35" s="21"/>
      <c r="BEJ35" s="19"/>
      <c r="BEK35" s="22"/>
      <c r="BEL35" s="23"/>
      <c r="BEM35" s="23"/>
      <c r="BEN35" s="19"/>
      <c r="BEO35" s="19"/>
      <c r="BEP35" s="20"/>
      <c r="BEQ35" s="21"/>
      <c r="BER35" s="19"/>
      <c r="BES35" s="22"/>
      <c r="BET35" s="23"/>
      <c r="BEU35" s="23"/>
      <c r="BEV35" s="19"/>
      <c r="BEW35" s="19"/>
      <c r="BEX35" s="20"/>
      <c r="BEY35" s="21"/>
      <c r="BEZ35" s="19"/>
      <c r="BFA35" s="22"/>
      <c r="BFB35" s="23"/>
      <c r="BFC35" s="23"/>
      <c r="BFD35" s="19"/>
      <c r="BFE35" s="19"/>
      <c r="BFF35" s="20"/>
      <c r="BFG35" s="21"/>
      <c r="BFH35" s="19"/>
      <c r="BFI35" s="22"/>
      <c r="BFJ35" s="23"/>
      <c r="BFK35" s="23"/>
      <c r="BFL35" s="19"/>
      <c r="BFM35" s="19"/>
      <c r="BFN35" s="20"/>
      <c r="BFO35" s="21"/>
      <c r="BFP35" s="19"/>
      <c r="BFQ35" s="22"/>
      <c r="BFR35" s="23"/>
      <c r="BFS35" s="23"/>
      <c r="BFT35" s="19"/>
      <c r="BFU35" s="19"/>
      <c r="BFV35" s="20"/>
      <c r="BFW35" s="21"/>
      <c r="BFX35" s="19"/>
      <c r="BFY35" s="22"/>
      <c r="BFZ35" s="23"/>
      <c r="BGA35" s="23"/>
      <c r="BGB35" s="19"/>
      <c r="BGC35" s="19"/>
      <c r="BGD35" s="20"/>
      <c r="BGE35" s="21"/>
      <c r="BGF35" s="19"/>
      <c r="BGG35" s="22"/>
      <c r="BGH35" s="23"/>
      <c r="BGI35" s="23"/>
      <c r="BGJ35" s="19"/>
      <c r="BGK35" s="19"/>
      <c r="BGL35" s="20"/>
      <c r="BGM35" s="21"/>
      <c r="BGN35" s="19"/>
      <c r="BGO35" s="22"/>
      <c r="BGP35" s="23"/>
      <c r="BGQ35" s="23"/>
      <c r="BGR35" s="19"/>
      <c r="BGS35" s="19"/>
      <c r="BGT35" s="20"/>
      <c r="BGU35" s="21"/>
      <c r="BGV35" s="19"/>
      <c r="BGW35" s="22"/>
      <c r="BGX35" s="23"/>
      <c r="BGY35" s="23"/>
      <c r="BGZ35" s="19"/>
      <c r="BHA35" s="19"/>
      <c r="BHB35" s="20"/>
      <c r="BHC35" s="21"/>
      <c r="BHD35" s="19"/>
      <c r="BHE35" s="22"/>
      <c r="BHF35" s="23"/>
      <c r="BHG35" s="23"/>
      <c r="BHH35" s="19"/>
      <c r="BHI35" s="19"/>
      <c r="BHJ35" s="20"/>
      <c r="BHK35" s="21"/>
      <c r="BHL35" s="19"/>
      <c r="BHM35" s="22"/>
      <c r="BHN35" s="23"/>
      <c r="BHO35" s="23"/>
      <c r="BHP35" s="19"/>
      <c r="BHQ35" s="19"/>
      <c r="BHR35" s="20"/>
      <c r="BHS35" s="21"/>
      <c r="BHT35" s="19"/>
      <c r="BHU35" s="22"/>
      <c r="BHV35" s="23"/>
      <c r="BHW35" s="23"/>
      <c r="BHX35" s="19"/>
      <c r="BHY35" s="19"/>
      <c r="BHZ35" s="20"/>
      <c r="BIA35" s="21"/>
      <c r="BIB35" s="19"/>
      <c r="BIC35" s="22"/>
      <c r="BID35" s="23"/>
      <c r="BIE35" s="23"/>
      <c r="BIF35" s="19"/>
      <c r="BIG35" s="19"/>
      <c r="BIH35" s="20"/>
      <c r="BII35" s="21"/>
      <c r="BIJ35" s="19"/>
      <c r="BIK35" s="22"/>
      <c r="BIL35" s="23"/>
      <c r="BIM35" s="23"/>
      <c r="BIN35" s="19"/>
      <c r="BIO35" s="19"/>
      <c r="BIP35" s="20"/>
      <c r="BIQ35" s="21"/>
      <c r="BIR35" s="19"/>
      <c r="BIS35" s="22"/>
      <c r="BIT35" s="23"/>
      <c r="BIU35" s="23"/>
      <c r="BIV35" s="19"/>
      <c r="BIW35" s="19"/>
      <c r="BIX35" s="20"/>
      <c r="BIY35" s="21"/>
      <c r="BIZ35" s="19"/>
      <c r="BJA35" s="22"/>
      <c r="BJB35" s="23"/>
      <c r="BJC35" s="23"/>
      <c r="BJD35" s="19"/>
      <c r="BJE35" s="19"/>
      <c r="BJF35" s="20"/>
      <c r="BJG35" s="21"/>
      <c r="BJH35" s="19"/>
      <c r="BJI35" s="22"/>
      <c r="BJJ35" s="23"/>
      <c r="BJK35" s="23"/>
      <c r="BJL35" s="19"/>
      <c r="BJM35" s="19"/>
      <c r="BJN35" s="20"/>
      <c r="BJO35" s="21"/>
      <c r="BJP35" s="19"/>
      <c r="BJQ35" s="22"/>
      <c r="BJR35" s="23"/>
      <c r="BJS35" s="23"/>
      <c r="BJT35" s="19"/>
      <c r="BJU35" s="19"/>
      <c r="BJV35" s="20"/>
      <c r="BJW35" s="21"/>
      <c r="BJX35" s="19"/>
      <c r="BJY35" s="22"/>
      <c r="BJZ35" s="23"/>
      <c r="BKA35" s="23"/>
      <c r="BKB35" s="19"/>
      <c r="BKC35" s="19"/>
      <c r="BKD35" s="20"/>
      <c r="BKE35" s="21"/>
      <c r="BKF35" s="19"/>
      <c r="BKG35" s="22"/>
      <c r="BKH35" s="23"/>
      <c r="BKI35" s="23"/>
      <c r="BKJ35" s="19"/>
      <c r="BKK35" s="19"/>
      <c r="BKL35" s="20"/>
      <c r="BKM35" s="21"/>
      <c r="BKN35" s="19"/>
      <c r="BKO35" s="22"/>
      <c r="BKP35" s="23"/>
      <c r="BKQ35" s="23"/>
      <c r="BKR35" s="19"/>
      <c r="BKS35" s="19"/>
      <c r="BKT35" s="20"/>
      <c r="BKU35" s="21"/>
      <c r="BKV35" s="19"/>
      <c r="BKW35" s="22"/>
      <c r="BKX35" s="23"/>
      <c r="BKY35" s="23"/>
      <c r="BKZ35" s="19"/>
      <c r="BLA35" s="19"/>
      <c r="BLB35" s="20"/>
      <c r="BLC35" s="21"/>
      <c r="BLD35" s="19"/>
      <c r="BLE35" s="22"/>
      <c r="BLF35" s="23"/>
      <c r="BLG35" s="23"/>
      <c r="BLH35" s="19"/>
      <c r="BLI35" s="19"/>
      <c r="BLJ35" s="20"/>
      <c r="BLK35" s="21"/>
      <c r="BLL35" s="19"/>
      <c r="BLM35" s="22"/>
      <c r="BLN35" s="23"/>
      <c r="BLO35" s="23"/>
      <c r="BLP35" s="19"/>
      <c r="BLQ35" s="19"/>
      <c r="BLR35" s="20"/>
      <c r="BLS35" s="21"/>
      <c r="BLT35" s="19"/>
      <c r="BLU35" s="22"/>
      <c r="BLV35" s="23"/>
      <c r="BLW35" s="23"/>
      <c r="BLX35" s="19"/>
      <c r="BLY35" s="19"/>
      <c r="BLZ35" s="20"/>
      <c r="BMA35" s="21"/>
      <c r="BMB35" s="19"/>
      <c r="BMC35" s="22"/>
      <c r="BMD35" s="23"/>
      <c r="BME35" s="23"/>
      <c r="BMF35" s="19"/>
      <c r="BMG35" s="19"/>
      <c r="BMH35" s="20"/>
      <c r="BMI35" s="21"/>
      <c r="BMJ35" s="19"/>
      <c r="BMK35" s="22"/>
      <c r="BML35" s="23"/>
      <c r="BMM35" s="23"/>
      <c r="BMN35" s="19"/>
      <c r="BMO35" s="19"/>
      <c r="BMP35" s="20"/>
      <c r="BMQ35" s="21"/>
      <c r="BMR35" s="19"/>
      <c r="BMS35" s="22"/>
      <c r="BMT35" s="23"/>
      <c r="BMU35" s="23"/>
      <c r="BMV35" s="19"/>
      <c r="BMW35" s="19"/>
      <c r="BMX35" s="20"/>
      <c r="BMY35" s="21"/>
      <c r="BMZ35" s="19"/>
      <c r="BNA35" s="22"/>
      <c r="BNB35" s="23"/>
      <c r="BNC35" s="23"/>
      <c r="BND35" s="19"/>
      <c r="BNE35" s="19"/>
      <c r="BNF35" s="20"/>
      <c r="BNG35" s="21"/>
      <c r="BNH35" s="19"/>
      <c r="BNI35" s="22"/>
      <c r="BNJ35" s="23"/>
      <c r="BNK35" s="23"/>
      <c r="BNL35" s="19"/>
      <c r="BNM35" s="19"/>
      <c r="BNN35" s="20"/>
      <c r="BNO35" s="21"/>
      <c r="BNP35" s="19"/>
      <c r="BNQ35" s="22"/>
      <c r="BNR35" s="23"/>
      <c r="BNS35" s="23"/>
      <c r="BNT35" s="19"/>
      <c r="BNU35" s="19"/>
      <c r="BNV35" s="20"/>
      <c r="BNW35" s="21"/>
      <c r="BNX35" s="19"/>
      <c r="BNY35" s="22"/>
      <c r="BNZ35" s="23"/>
      <c r="BOA35" s="23"/>
      <c r="BOB35" s="19"/>
      <c r="BOC35" s="19"/>
      <c r="BOD35" s="20"/>
      <c r="BOE35" s="21"/>
      <c r="BOF35" s="19"/>
      <c r="BOG35" s="22"/>
      <c r="BOH35" s="23"/>
      <c r="BOI35" s="23"/>
      <c r="BOJ35" s="19"/>
      <c r="BOK35" s="19"/>
      <c r="BOL35" s="20"/>
      <c r="BOM35" s="21"/>
      <c r="BON35" s="19"/>
      <c r="BOO35" s="22"/>
      <c r="BOP35" s="23"/>
      <c r="BOQ35" s="23"/>
      <c r="BOR35" s="19"/>
      <c r="BOS35" s="19"/>
      <c r="BOT35" s="20"/>
      <c r="BOU35" s="21"/>
      <c r="BOV35" s="19"/>
      <c r="BOW35" s="22"/>
      <c r="BOX35" s="23"/>
      <c r="BOY35" s="23"/>
      <c r="BOZ35" s="19"/>
      <c r="BPA35" s="19"/>
      <c r="BPB35" s="20"/>
      <c r="BPC35" s="21"/>
      <c r="BPD35" s="19"/>
      <c r="BPE35" s="22"/>
      <c r="BPF35" s="23"/>
      <c r="BPG35" s="23"/>
      <c r="BPH35" s="19"/>
      <c r="BPI35" s="19"/>
      <c r="BPJ35" s="20"/>
      <c r="BPK35" s="21"/>
      <c r="BPL35" s="19"/>
      <c r="BPM35" s="22"/>
      <c r="BPN35" s="23"/>
      <c r="BPO35" s="23"/>
      <c r="BPP35" s="19"/>
      <c r="BPQ35" s="19"/>
      <c r="BPR35" s="20"/>
      <c r="BPS35" s="21"/>
      <c r="BPT35" s="19"/>
      <c r="BPU35" s="22"/>
      <c r="BPV35" s="23"/>
      <c r="BPW35" s="23"/>
      <c r="BPX35" s="19"/>
      <c r="BPY35" s="19"/>
      <c r="BPZ35" s="20"/>
      <c r="BQA35" s="21"/>
      <c r="BQB35" s="19"/>
      <c r="BQC35" s="22"/>
      <c r="BQD35" s="23"/>
      <c r="BQE35" s="23"/>
      <c r="BQF35" s="19"/>
      <c r="BQG35" s="19"/>
      <c r="BQH35" s="20"/>
      <c r="BQI35" s="21"/>
      <c r="BQJ35" s="19"/>
      <c r="BQK35" s="22"/>
      <c r="BQL35" s="23"/>
      <c r="BQM35" s="23"/>
      <c r="BQN35" s="19"/>
      <c r="BQO35" s="19"/>
      <c r="BQP35" s="20"/>
      <c r="BQQ35" s="21"/>
      <c r="BQR35" s="19"/>
      <c r="BQS35" s="22"/>
      <c r="BQT35" s="23"/>
      <c r="BQU35" s="23"/>
      <c r="BQV35" s="19"/>
      <c r="BQW35" s="19"/>
      <c r="BQX35" s="20"/>
      <c r="BQY35" s="21"/>
      <c r="BQZ35" s="19"/>
      <c r="BRA35" s="22"/>
      <c r="BRB35" s="23"/>
      <c r="BRC35" s="23"/>
      <c r="BRD35" s="19"/>
      <c r="BRE35" s="19"/>
      <c r="BRF35" s="20"/>
      <c r="BRG35" s="21"/>
      <c r="BRH35" s="19"/>
      <c r="BRI35" s="22"/>
      <c r="BRJ35" s="23"/>
      <c r="BRK35" s="23"/>
      <c r="BRL35" s="19"/>
      <c r="BRM35" s="19"/>
      <c r="BRN35" s="20"/>
      <c r="BRO35" s="21"/>
      <c r="BRP35" s="19"/>
      <c r="BRQ35" s="22"/>
      <c r="BRR35" s="23"/>
      <c r="BRS35" s="23"/>
      <c r="BRT35" s="19"/>
      <c r="BRU35" s="19"/>
      <c r="BRV35" s="20"/>
      <c r="BRW35" s="21"/>
      <c r="BRX35" s="19"/>
      <c r="BRY35" s="22"/>
      <c r="BRZ35" s="23"/>
      <c r="BSA35" s="23"/>
      <c r="BSB35" s="19"/>
      <c r="BSC35" s="19"/>
      <c r="BSD35" s="20"/>
      <c r="BSE35" s="21"/>
      <c r="BSF35" s="19"/>
      <c r="BSG35" s="22"/>
      <c r="BSH35" s="23"/>
      <c r="BSI35" s="23"/>
      <c r="BSJ35" s="19"/>
      <c r="BSK35" s="19"/>
      <c r="BSL35" s="20"/>
      <c r="BSM35" s="21"/>
      <c r="BSN35" s="19"/>
      <c r="BSO35" s="22"/>
      <c r="BSP35" s="23"/>
      <c r="BSQ35" s="23"/>
      <c r="BSR35" s="19"/>
      <c r="BSS35" s="19"/>
      <c r="BST35" s="20"/>
      <c r="BSU35" s="21"/>
      <c r="BSV35" s="19"/>
      <c r="BSW35" s="22"/>
      <c r="BSX35" s="23"/>
      <c r="BSY35" s="23"/>
      <c r="BSZ35" s="19"/>
      <c r="BTA35" s="19"/>
      <c r="BTB35" s="20"/>
      <c r="BTC35" s="21"/>
      <c r="BTD35" s="19"/>
      <c r="BTE35" s="22"/>
      <c r="BTF35" s="23"/>
      <c r="BTG35" s="23"/>
      <c r="BTH35" s="19"/>
      <c r="BTI35" s="19"/>
      <c r="BTJ35" s="20"/>
      <c r="BTK35" s="21"/>
      <c r="BTL35" s="19"/>
      <c r="BTM35" s="22"/>
      <c r="BTN35" s="23"/>
      <c r="BTO35" s="23"/>
      <c r="BTP35" s="19"/>
      <c r="BTQ35" s="19"/>
      <c r="BTR35" s="20"/>
      <c r="BTS35" s="21"/>
      <c r="BTT35" s="19"/>
      <c r="BTU35" s="22"/>
      <c r="BTV35" s="23"/>
      <c r="BTW35" s="23"/>
      <c r="BTX35" s="19"/>
      <c r="BTY35" s="19"/>
      <c r="BTZ35" s="20"/>
      <c r="BUA35" s="21"/>
      <c r="BUB35" s="19"/>
      <c r="BUC35" s="22"/>
      <c r="BUD35" s="23"/>
      <c r="BUE35" s="23"/>
      <c r="BUF35" s="19"/>
      <c r="BUG35" s="19"/>
      <c r="BUH35" s="20"/>
      <c r="BUI35" s="21"/>
      <c r="BUJ35" s="19"/>
      <c r="BUK35" s="22"/>
      <c r="BUL35" s="23"/>
      <c r="BUM35" s="23"/>
      <c r="BUN35" s="19"/>
      <c r="BUO35" s="19"/>
      <c r="BUP35" s="20"/>
      <c r="BUQ35" s="21"/>
      <c r="BUR35" s="19"/>
      <c r="BUS35" s="22"/>
      <c r="BUT35" s="23"/>
      <c r="BUU35" s="23"/>
      <c r="BUV35" s="19"/>
      <c r="BUW35" s="19"/>
      <c r="BUX35" s="20"/>
      <c r="BUY35" s="21"/>
      <c r="BUZ35" s="19"/>
      <c r="BVA35" s="22"/>
      <c r="BVB35" s="23"/>
      <c r="BVC35" s="23"/>
      <c r="BVD35" s="19"/>
      <c r="BVE35" s="19"/>
      <c r="BVF35" s="20"/>
      <c r="BVG35" s="21"/>
      <c r="BVH35" s="19"/>
      <c r="BVI35" s="22"/>
      <c r="BVJ35" s="23"/>
      <c r="BVK35" s="23"/>
      <c r="BVL35" s="19"/>
      <c r="BVM35" s="19"/>
      <c r="BVN35" s="20"/>
      <c r="BVO35" s="21"/>
      <c r="BVP35" s="19"/>
      <c r="BVQ35" s="22"/>
      <c r="BVR35" s="23"/>
      <c r="BVS35" s="23"/>
      <c r="BVT35" s="19"/>
      <c r="BVU35" s="19"/>
      <c r="BVV35" s="20"/>
      <c r="BVW35" s="21"/>
      <c r="BVX35" s="19"/>
      <c r="BVY35" s="22"/>
      <c r="BVZ35" s="23"/>
      <c r="BWA35" s="23"/>
      <c r="BWB35" s="19"/>
      <c r="BWC35" s="19"/>
      <c r="BWD35" s="20"/>
      <c r="BWE35" s="21"/>
      <c r="BWF35" s="19"/>
      <c r="BWG35" s="22"/>
      <c r="BWH35" s="23"/>
      <c r="BWI35" s="23"/>
      <c r="BWJ35" s="19"/>
      <c r="BWK35" s="19"/>
      <c r="BWL35" s="20"/>
      <c r="BWM35" s="21"/>
      <c r="BWN35" s="19"/>
      <c r="BWO35" s="22"/>
      <c r="BWP35" s="23"/>
      <c r="BWQ35" s="23"/>
      <c r="BWR35" s="19"/>
      <c r="BWS35" s="19"/>
      <c r="BWT35" s="20"/>
      <c r="BWU35" s="21"/>
      <c r="BWV35" s="19"/>
      <c r="BWW35" s="22"/>
      <c r="BWX35" s="23"/>
      <c r="BWY35" s="23"/>
      <c r="BWZ35" s="19"/>
      <c r="BXA35" s="19"/>
      <c r="BXB35" s="20"/>
      <c r="BXC35" s="21"/>
      <c r="BXD35" s="19"/>
      <c r="BXE35" s="22"/>
      <c r="BXF35" s="23"/>
      <c r="BXG35" s="23"/>
      <c r="BXH35" s="19"/>
      <c r="BXI35" s="19"/>
      <c r="BXJ35" s="20"/>
      <c r="BXK35" s="21"/>
      <c r="BXL35" s="19"/>
      <c r="BXM35" s="22"/>
      <c r="BXN35" s="23"/>
      <c r="BXO35" s="23"/>
      <c r="BXP35" s="19"/>
      <c r="BXQ35" s="19"/>
      <c r="BXR35" s="20"/>
      <c r="BXS35" s="21"/>
      <c r="BXT35" s="19"/>
      <c r="BXU35" s="22"/>
      <c r="BXV35" s="23"/>
      <c r="BXW35" s="23"/>
      <c r="BXX35" s="19"/>
      <c r="BXY35" s="19"/>
      <c r="BXZ35" s="20"/>
      <c r="BYA35" s="21"/>
      <c r="BYB35" s="19"/>
      <c r="BYC35" s="22"/>
      <c r="BYD35" s="23"/>
      <c r="BYE35" s="23"/>
      <c r="BYF35" s="19"/>
      <c r="BYG35" s="19"/>
      <c r="BYH35" s="20"/>
      <c r="BYI35" s="21"/>
      <c r="BYJ35" s="19"/>
      <c r="BYK35" s="22"/>
      <c r="BYL35" s="23"/>
      <c r="BYM35" s="23"/>
      <c r="BYN35" s="19"/>
      <c r="BYO35" s="19"/>
      <c r="BYP35" s="20"/>
      <c r="BYQ35" s="21"/>
      <c r="BYR35" s="19"/>
      <c r="BYS35" s="22"/>
      <c r="BYT35" s="23"/>
      <c r="BYU35" s="23"/>
      <c r="BYV35" s="19"/>
      <c r="BYW35" s="19"/>
      <c r="BYX35" s="20"/>
      <c r="BYY35" s="21"/>
      <c r="BYZ35" s="19"/>
      <c r="BZA35" s="22"/>
      <c r="BZB35" s="23"/>
      <c r="BZC35" s="23"/>
      <c r="BZD35" s="19"/>
      <c r="BZE35" s="19"/>
      <c r="BZF35" s="20"/>
      <c r="BZG35" s="21"/>
      <c r="BZH35" s="19"/>
      <c r="BZI35" s="22"/>
      <c r="BZJ35" s="23"/>
      <c r="BZK35" s="23"/>
      <c r="BZL35" s="19"/>
      <c r="BZM35" s="19"/>
      <c r="BZN35" s="20"/>
      <c r="BZO35" s="21"/>
      <c r="BZP35" s="19"/>
      <c r="BZQ35" s="22"/>
      <c r="BZR35" s="23"/>
      <c r="BZS35" s="23"/>
      <c r="BZT35" s="19"/>
      <c r="BZU35" s="19"/>
      <c r="BZV35" s="20"/>
      <c r="BZW35" s="21"/>
      <c r="BZX35" s="19"/>
      <c r="BZY35" s="22"/>
      <c r="BZZ35" s="23"/>
      <c r="CAA35" s="23"/>
      <c r="CAB35" s="19"/>
      <c r="CAC35" s="19"/>
      <c r="CAD35" s="20"/>
      <c r="CAE35" s="21"/>
      <c r="CAF35" s="19"/>
      <c r="CAG35" s="22"/>
      <c r="CAH35" s="23"/>
      <c r="CAI35" s="23"/>
      <c r="CAJ35" s="19"/>
      <c r="CAK35" s="19"/>
      <c r="CAL35" s="20"/>
      <c r="CAM35" s="21"/>
      <c r="CAN35" s="19"/>
      <c r="CAO35" s="22"/>
      <c r="CAP35" s="23"/>
      <c r="CAQ35" s="23"/>
      <c r="CAR35" s="19"/>
      <c r="CAS35" s="19"/>
      <c r="CAT35" s="20"/>
      <c r="CAU35" s="21"/>
      <c r="CAV35" s="19"/>
      <c r="CAW35" s="22"/>
      <c r="CAX35" s="23"/>
      <c r="CAY35" s="23"/>
      <c r="CAZ35" s="19"/>
      <c r="CBA35" s="19"/>
      <c r="CBB35" s="20"/>
      <c r="CBC35" s="21"/>
      <c r="CBD35" s="19"/>
      <c r="CBE35" s="22"/>
      <c r="CBF35" s="23"/>
      <c r="CBG35" s="23"/>
      <c r="CBH35" s="19"/>
      <c r="CBI35" s="19"/>
      <c r="CBJ35" s="20"/>
      <c r="CBK35" s="21"/>
      <c r="CBL35" s="19"/>
      <c r="CBM35" s="22"/>
      <c r="CBN35" s="23"/>
      <c r="CBO35" s="23"/>
      <c r="CBP35" s="19"/>
      <c r="CBQ35" s="19"/>
      <c r="CBR35" s="20"/>
      <c r="CBS35" s="21"/>
      <c r="CBT35" s="19"/>
      <c r="CBU35" s="22"/>
      <c r="CBV35" s="23"/>
      <c r="CBW35" s="23"/>
      <c r="CBX35" s="19"/>
      <c r="CBY35" s="19"/>
      <c r="CBZ35" s="20"/>
      <c r="CCA35" s="21"/>
      <c r="CCB35" s="19"/>
      <c r="CCC35" s="22"/>
      <c r="CCD35" s="23"/>
      <c r="CCE35" s="23"/>
      <c r="CCF35" s="19"/>
      <c r="CCG35" s="19"/>
      <c r="CCH35" s="20"/>
      <c r="CCI35" s="21"/>
      <c r="CCJ35" s="19"/>
      <c r="CCK35" s="22"/>
      <c r="CCL35" s="23"/>
      <c r="CCM35" s="23"/>
      <c r="CCN35" s="19"/>
      <c r="CCO35" s="19"/>
      <c r="CCP35" s="20"/>
      <c r="CCQ35" s="21"/>
      <c r="CCR35" s="19"/>
      <c r="CCS35" s="22"/>
      <c r="CCT35" s="23"/>
      <c r="CCU35" s="23"/>
      <c r="CCV35" s="19"/>
      <c r="CCW35" s="19"/>
      <c r="CCX35" s="20"/>
      <c r="CCY35" s="21"/>
      <c r="CCZ35" s="19"/>
      <c r="CDA35" s="22"/>
      <c r="CDB35" s="23"/>
      <c r="CDC35" s="23"/>
      <c r="CDD35" s="19"/>
      <c r="CDE35" s="19"/>
      <c r="CDF35" s="20"/>
      <c r="CDG35" s="21"/>
      <c r="CDH35" s="19"/>
      <c r="CDI35" s="22"/>
      <c r="CDJ35" s="23"/>
      <c r="CDK35" s="23"/>
      <c r="CDL35" s="19"/>
      <c r="CDM35" s="19"/>
      <c r="CDN35" s="20"/>
      <c r="CDO35" s="21"/>
      <c r="CDP35" s="19"/>
      <c r="CDQ35" s="22"/>
      <c r="CDR35" s="23"/>
      <c r="CDS35" s="23"/>
      <c r="CDT35" s="19"/>
      <c r="CDU35" s="19"/>
      <c r="CDV35" s="20"/>
      <c r="CDW35" s="21"/>
      <c r="CDX35" s="19"/>
      <c r="CDY35" s="22"/>
      <c r="CDZ35" s="23"/>
      <c r="CEA35" s="23"/>
      <c r="CEB35" s="19"/>
      <c r="CEC35" s="19"/>
      <c r="CED35" s="20"/>
      <c r="CEE35" s="21"/>
      <c r="CEF35" s="19"/>
      <c r="CEG35" s="22"/>
      <c r="CEH35" s="23"/>
      <c r="CEI35" s="23"/>
      <c r="CEJ35" s="19"/>
      <c r="CEK35" s="19"/>
      <c r="CEL35" s="20"/>
      <c r="CEM35" s="21"/>
      <c r="CEN35" s="19"/>
      <c r="CEO35" s="22"/>
      <c r="CEP35" s="23"/>
      <c r="CEQ35" s="23"/>
      <c r="CER35" s="19"/>
      <c r="CES35" s="19"/>
      <c r="CET35" s="20"/>
      <c r="CEU35" s="21"/>
      <c r="CEV35" s="19"/>
      <c r="CEW35" s="22"/>
      <c r="CEX35" s="23"/>
      <c r="CEY35" s="23"/>
      <c r="CEZ35" s="19"/>
      <c r="CFA35" s="19"/>
      <c r="CFB35" s="20"/>
      <c r="CFC35" s="21"/>
      <c r="CFD35" s="19"/>
      <c r="CFE35" s="22"/>
      <c r="CFF35" s="23"/>
      <c r="CFG35" s="23"/>
      <c r="CFH35" s="19"/>
      <c r="CFI35" s="19"/>
      <c r="CFJ35" s="20"/>
      <c r="CFK35" s="21"/>
      <c r="CFL35" s="19"/>
      <c r="CFM35" s="22"/>
      <c r="CFN35" s="23"/>
      <c r="CFO35" s="23"/>
      <c r="CFP35" s="19"/>
      <c r="CFQ35" s="19"/>
      <c r="CFR35" s="20"/>
      <c r="CFS35" s="21"/>
      <c r="CFT35" s="19"/>
      <c r="CFU35" s="22"/>
      <c r="CFV35" s="23"/>
      <c r="CFW35" s="23"/>
      <c r="CFX35" s="19"/>
      <c r="CFY35" s="19"/>
      <c r="CFZ35" s="20"/>
      <c r="CGA35" s="21"/>
      <c r="CGB35" s="19"/>
      <c r="CGC35" s="22"/>
      <c r="CGD35" s="23"/>
      <c r="CGE35" s="23"/>
      <c r="CGF35" s="19"/>
      <c r="CGG35" s="19"/>
      <c r="CGH35" s="20"/>
      <c r="CGI35" s="21"/>
      <c r="CGJ35" s="19"/>
      <c r="CGK35" s="22"/>
      <c r="CGL35" s="23"/>
      <c r="CGM35" s="23"/>
      <c r="CGN35" s="19"/>
      <c r="CGO35" s="19"/>
      <c r="CGP35" s="20"/>
      <c r="CGQ35" s="21"/>
      <c r="CGR35" s="19"/>
      <c r="CGS35" s="22"/>
      <c r="CGT35" s="23"/>
      <c r="CGU35" s="23"/>
      <c r="CGV35" s="19"/>
      <c r="CGW35" s="19"/>
      <c r="CGX35" s="20"/>
      <c r="CGY35" s="21"/>
      <c r="CGZ35" s="19"/>
      <c r="CHA35" s="22"/>
      <c r="CHB35" s="23"/>
      <c r="CHC35" s="23"/>
      <c r="CHD35" s="19"/>
      <c r="CHE35" s="19"/>
      <c r="CHF35" s="20"/>
      <c r="CHG35" s="21"/>
      <c r="CHH35" s="19"/>
      <c r="CHI35" s="22"/>
      <c r="CHJ35" s="23"/>
      <c r="CHK35" s="23"/>
      <c r="CHL35" s="19"/>
      <c r="CHM35" s="19"/>
      <c r="CHN35" s="20"/>
      <c r="CHO35" s="21"/>
      <c r="CHP35" s="19"/>
      <c r="CHQ35" s="22"/>
      <c r="CHR35" s="23"/>
      <c r="CHS35" s="23"/>
      <c r="CHT35" s="19"/>
      <c r="CHU35" s="19"/>
      <c r="CHV35" s="20"/>
      <c r="CHW35" s="21"/>
      <c r="CHX35" s="19"/>
      <c r="CHY35" s="22"/>
      <c r="CHZ35" s="23"/>
      <c r="CIA35" s="23"/>
      <c r="CIB35" s="19"/>
      <c r="CIC35" s="19"/>
      <c r="CID35" s="20"/>
      <c r="CIE35" s="21"/>
      <c r="CIF35" s="19"/>
      <c r="CIG35" s="22"/>
      <c r="CIH35" s="23"/>
      <c r="CII35" s="23"/>
      <c r="CIJ35" s="19"/>
      <c r="CIK35" s="19"/>
      <c r="CIL35" s="20"/>
      <c r="CIM35" s="21"/>
      <c r="CIN35" s="19"/>
      <c r="CIO35" s="22"/>
      <c r="CIP35" s="23"/>
      <c r="CIQ35" s="23"/>
      <c r="CIR35" s="19"/>
      <c r="CIS35" s="19"/>
      <c r="CIT35" s="20"/>
      <c r="CIU35" s="21"/>
      <c r="CIV35" s="19"/>
      <c r="CIW35" s="22"/>
      <c r="CIX35" s="23"/>
      <c r="CIY35" s="23"/>
      <c r="CIZ35" s="19"/>
      <c r="CJA35" s="19"/>
      <c r="CJB35" s="20"/>
      <c r="CJC35" s="21"/>
      <c r="CJD35" s="19"/>
      <c r="CJE35" s="22"/>
      <c r="CJF35" s="23"/>
      <c r="CJG35" s="23"/>
      <c r="CJH35" s="19"/>
      <c r="CJI35" s="19"/>
      <c r="CJJ35" s="20"/>
      <c r="CJK35" s="21"/>
      <c r="CJL35" s="19"/>
      <c r="CJM35" s="22"/>
      <c r="CJN35" s="23"/>
      <c r="CJO35" s="23"/>
      <c r="CJP35" s="19"/>
      <c r="CJQ35" s="19"/>
      <c r="CJR35" s="20"/>
      <c r="CJS35" s="21"/>
      <c r="CJT35" s="19"/>
      <c r="CJU35" s="22"/>
      <c r="CJV35" s="23"/>
      <c r="CJW35" s="23"/>
      <c r="CJX35" s="19"/>
      <c r="CJY35" s="19"/>
      <c r="CJZ35" s="20"/>
      <c r="CKA35" s="21"/>
      <c r="CKB35" s="19"/>
      <c r="CKC35" s="22"/>
      <c r="CKD35" s="23"/>
      <c r="CKE35" s="23"/>
      <c r="CKF35" s="19"/>
      <c r="CKG35" s="19"/>
      <c r="CKH35" s="20"/>
      <c r="CKI35" s="21"/>
      <c r="CKJ35" s="19"/>
      <c r="CKK35" s="22"/>
      <c r="CKL35" s="23"/>
      <c r="CKM35" s="23"/>
      <c r="CKN35" s="19"/>
      <c r="CKO35" s="19"/>
      <c r="CKP35" s="20"/>
      <c r="CKQ35" s="21"/>
      <c r="CKR35" s="19"/>
      <c r="CKS35" s="22"/>
      <c r="CKT35" s="23"/>
      <c r="CKU35" s="23"/>
      <c r="CKV35" s="19"/>
      <c r="CKW35" s="19"/>
      <c r="CKX35" s="20"/>
      <c r="CKY35" s="21"/>
      <c r="CKZ35" s="19"/>
      <c r="CLA35" s="22"/>
      <c r="CLB35" s="23"/>
      <c r="CLC35" s="23"/>
      <c r="CLD35" s="19"/>
      <c r="CLE35" s="19"/>
      <c r="CLF35" s="20"/>
      <c r="CLG35" s="21"/>
      <c r="CLH35" s="19"/>
      <c r="CLI35" s="22"/>
      <c r="CLJ35" s="23"/>
      <c r="CLK35" s="23"/>
      <c r="CLL35" s="19"/>
      <c r="CLM35" s="19"/>
      <c r="CLN35" s="20"/>
      <c r="CLO35" s="21"/>
      <c r="CLP35" s="19"/>
      <c r="CLQ35" s="22"/>
      <c r="CLR35" s="23"/>
      <c r="CLS35" s="23"/>
      <c r="CLT35" s="19"/>
      <c r="CLU35" s="19"/>
      <c r="CLV35" s="20"/>
      <c r="CLW35" s="21"/>
      <c r="CLX35" s="19"/>
      <c r="CLY35" s="22"/>
      <c r="CLZ35" s="23"/>
      <c r="CMA35" s="23"/>
      <c r="CMB35" s="19"/>
      <c r="CMC35" s="19"/>
      <c r="CMD35" s="20"/>
      <c r="CME35" s="21"/>
      <c r="CMF35" s="19"/>
      <c r="CMG35" s="22"/>
      <c r="CMH35" s="23"/>
      <c r="CMI35" s="23"/>
      <c r="CMJ35" s="19"/>
      <c r="CMK35" s="19"/>
      <c r="CML35" s="20"/>
      <c r="CMM35" s="21"/>
      <c r="CMN35" s="19"/>
      <c r="CMO35" s="22"/>
      <c r="CMP35" s="23"/>
      <c r="CMQ35" s="23"/>
      <c r="CMR35" s="19"/>
      <c r="CMS35" s="19"/>
      <c r="CMT35" s="20"/>
      <c r="CMU35" s="21"/>
      <c r="CMV35" s="19"/>
      <c r="CMW35" s="22"/>
      <c r="CMX35" s="23"/>
      <c r="CMY35" s="23"/>
      <c r="CMZ35" s="19"/>
      <c r="CNA35" s="19"/>
      <c r="CNB35" s="20"/>
      <c r="CNC35" s="21"/>
      <c r="CND35" s="19"/>
      <c r="CNE35" s="22"/>
      <c r="CNF35" s="23"/>
      <c r="CNG35" s="23"/>
      <c r="CNH35" s="19"/>
      <c r="CNI35" s="19"/>
      <c r="CNJ35" s="20"/>
      <c r="CNK35" s="21"/>
      <c r="CNL35" s="19"/>
      <c r="CNM35" s="22"/>
      <c r="CNN35" s="23"/>
      <c r="CNO35" s="23"/>
      <c r="CNP35" s="19"/>
      <c r="CNQ35" s="19"/>
      <c r="CNR35" s="20"/>
      <c r="CNS35" s="21"/>
      <c r="CNT35" s="19"/>
      <c r="CNU35" s="22"/>
      <c r="CNV35" s="23"/>
      <c r="CNW35" s="23"/>
      <c r="CNX35" s="19"/>
      <c r="CNY35" s="19"/>
      <c r="CNZ35" s="20"/>
      <c r="COA35" s="21"/>
      <c r="COB35" s="19"/>
      <c r="COC35" s="22"/>
      <c r="COD35" s="23"/>
      <c r="COE35" s="23"/>
      <c r="COF35" s="19"/>
      <c r="COG35" s="19"/>
      <c r="COH35" s="20"/>
      <c r="COI35" s="21"/>
      <c r="COJ35" s="19"/>
      <c r="COK35" s="22"/>
      <c r="COL35" s="23"/>
      <c r="COM35" s="23"/>
      <c r="CON35" s="19"/>
      <c r="COO35" s="19"/>
      <c r="COP35" s="20"/>
      <c r="COQ35" s="21"/>
      <c r="COR35" s="19"/>
      <c r="COS35" s="22"/>
      <c r="COT35" s="23"/>
      <c r="COU35" s="23"/>
      <c r="COV35" s="19"/>
      <c r="COW35" s="19"/>
      <c r="COX35" s="20"/>
      <c r="COY35" s="21"/>
      <c r="COZ35" s="19"/>
      <c r="CPA35" s="22"/>
      <c r="CPB35" s="23"/>
      <c r="CPC35" s="23"/>
      <c r="CPD35" s="19"/>
      <c r="CPE35" s="19"/>
      <c r="CPF35" s="20"/>
      <c r="CPG35" s="21"/>
      <c r="CPH35" s="19"/>
      <c r="CPI35" s="22"/>
      <c r="CPJ35" s="23"/>
      <c r="CPK35" s="23"/>
      <c r="CPL35" s="19"/>
      <c r="CPM35" s="19"/>
      <c r="CPN35" s="20"/>
      <c r="CPO35" s="21"/>
      <c r="CPP35" s="19"/>
      <c r="CPQ35" s="22"/>
      <c r="CPR35" s="23"/>
      <c r="CPS35" s="23"/>
      <c r="CPT35" s="19"/>
      <c r="CPU35" s="19"/>
      <c r="CPV35" s="20"/>
      <c r="CPW35" s="21"/>
      <c r="CPX35" s="19"/>
      <c r="CPY35" s="22"/>
      <c r="CPZ35" s="23"/>
      <c r="CQA35" s="23"/>
      <c r="CQB35" s="19"/>
      <c r="CQC35" s="19"/>
      <c r="CQD35" s="20"/>
      <c r="CQE35" s="21"/>
      <c r="CQF35" s="19"/>
      <c r="CQG35" s="22"/>
      <c r="CQH35" s="23"/>
      <c r="CQI35" s="23"/>
      <c r="CQJ35" s="19"/>
      <c r="CQK35" s="19"/>
      <c r="CQL35" s="20"/>
      <c r="CQM35" s="21"/>
      <c r="CQN35" s="19"/>
      <c r="CQO35" s="22"/>
      <c r="CQP35" s="23"/>
      <c r="CQQ35" s="23"/>
      <c r="CQR35" s="19"/>
      <c r="CQS35" s="19"/>
      <c r="CQT35" s="20"/>
      <c r="CQU35" s="21"/>
      <c r="CQV35" s="19"/>
      <c r="CQW35" s="22"/>
      <c r="CQX35" s="23"/>
      <c r="CQY35" s="23"/>
      <c r="CQZ35" s="19"/>
      <c r="CRA35" s="19"/>
      <c r="CRB35" s="20"/>
      <c r="CRC35" s="21"/>
      <c r="CRD35" s="19"/>
      <c r="CRE35" s="22"/>
      <c r="CRF35" s="23"/>
      <c r="CRG35" s="23"/>
      <c r="CRH35" s="19"/>
      <c r="CRI35" s="19"/>
      <c r="CRJ35" s="20"/>
      <c r="CRK35" s="21"/>
      <c r="CRL35" s="19"/>
      <c r="CRM35" s="22"/>
      <c r="CRN35" s="23"/>
      <c r="CRO35" s="23"/>
      <c r="CRP35" s="19"/>
      <c r="CRQ35" s="19"/>
      <c r="CRR35" s="20"/>
      <c r="CRS35" s="21"/>
      <c r="CRT35" s="19"/>
      <c r="CRU35" s="22"/>
      <c r="CRV35" s="23"/>
      <c r="CRW35" s="23"/>
      <c r="CRX35" s="19"/>
      <c r="CRY35" s="19"/>
      <c r="CRZ35" s="20"/>
      <c r="CSA35" s="21"/>
      <c r="CSB35" s="19"/>
      <c r="CSC35" s="22"/>
      <c r="CSD35" s="23"/>
      <c r="CSE35" s="23"/>
      <c r="CSF35" s="19"/>
      <c r="CSG35" s="19"/>
      <c r="CSH35" s="20"/>
      <c r="CSI35" s="21"/>
      <c r="CSJ35" s="19"/>
      <c r="CSK35" s="22"/>
      <c r="CSL35" s="23"/>
      <c r="CSM35" s="23"/>
      <c r="CSN35" s="19"/>
      <c r="CSO35" s="19"/>
      <c r="CSP35" s="20"/>
      <c r="CSQ35" s="21"/>
      <c r="CSR35" s="19"/>
      <c r="CSS35" s="22"/>
      <c r="CST35" s="23"/>
      <c r="CSU35" s="23"/>
      <c r="CSV35" s="19"/>
      <c r="CSW35" s="19"/>
      <c r="CSX35" s="20"/>
      <c r="CSY35" s="21"/>
      <c r="CSZ35" s="19"/>
      <c r="CTA35" s="22"/>
      <c r="CTB35" s="23"/>
      <c r="CTC35" s="23"/>
      <c r="CTD35" s="19"/>
      <c r="CTE35" s="19"/>
      <c r="CTF35" s="20"/>
      <c r="CTG35" s="21"/>
      <c r="CTH35" s="19"/>
      <c r="CTI35" s="22"/>
      <c r="CTJ35" s="23"/>
      <c r="CTK35" s="23"/>
      <c r="CTL35" s="19"/>
      <c r="CTM35" s="19"/>
      <c r="CTN35" s="20"/>
      <c r="CTO35" s="21"/>
      <c r="CTP35" s="19"/>
      <c r="CTQ35" s="22"/>
      <c r="CTR35" s="23"/>
      <c r="CTS35" s="23"/>
      <c r="CTT35" s="19"/>
      <c r="CTU35" s="19"/>
      <c r="CTV35" s="20"/>
      <c r="CTW35" s="21"/>
      <c r="CTX35" s="19"/>
      <c r="CTY35" s="22"/>
      <c r="CTZ35" s="23"/>
      <c r="CUA35" s="23"/>
      <c r="CUB35" s="19"/>
      <c r="CUC35" s="19"/>
      <c r="CUD35" s="20"/>
      <c r="CUE35" s="21"/>
      <c r="CUF35" s="19"/>
      <c r="CUG35" s="22"/>
      <c r="CUH35" s="23"/>
      <c r="CUI35" s="23"/>
      <c r="CUJ35" s="19"/>
      <c r="CUK35" s="19"/>
      <c r="CUL35" s="20"/>
      <c r="CUM35" s="21"/>
      <c r="CUN35" s="19"/>
      <c r="CUO35" s="22"/>
      <c r="CUP35" s="23"/>
      <c r="CUQ35" s="23"/>
      <c r="CUR35" s="19"/>
      <c r="CUS35" s="19"/>
      <c r="CUT35" s="20"/>
      <c r="CUU35" s="21"/>
      <c r="CUV35" s="19"/>
      <c r="CUW35" s="22"/>
      <c r="CUX35" s="23"/>
      <c r="CUY35" s="23"/>
      <c r="CUZ35" s="19"/>
      <c r="CVA35" s="19"/>
      <c r="CVB35" s="20"/>
      <c r="CVC35" s="21"/>
      <c r="CVD35" s="19"/>
      <c r="CVE35" s="22"/>
      <c r="CVF35" s="23"/>
      <c r="CVG35" s="23"/>
      <c r="CVH35" s="19"/>
      <c r="CVI35" s="19"/>
      <c r="CVJ35" s="20"/>
      <c r="CVK35" s="21"/>
      <c r="CVL35" s="19"/>
      <c r="CVM35" s="22"/>
      <c r="CVN35" s="23"/>
      <c r="CVO35" s="23"/>
      <c r="CVP35" s="19"/>
      <c r="CVQ35" s="19"/>
      <c r="CVR35" s="20"/>
      <c r="CVS35" s="21"/>
      <c r="CVT35" s="19"/>
      <c r="CVU35" s="22"/>
      <c r="CVV35" s="23"/>
      <c r="CVW35" s="23"/>
      <c r="CVX35" s="19"/>
      <c r="CVY35" s="19"/>
      <c r="CVZ35" s="20"/>
      <c r="CWA35" s="21"/>
      <c r="CWB35" s="19"/>
      <c r="CWC35" s="22"/>
      <c r="CWD35" s="23"/>
      <c r="CWE35" s="23"/>
      <c r="CWF35" s="19"/>
      <c r="CWG35" s="19"/>
      <c r="CWH35" s="20"/>
      <c r="CWI35" s="21"/>
      <c r="CWJ35" s="19"/>
      <c r="CWK35" s="22"/>
      <c r="CWL35" s="23"/>
      <c r="CWM35" s="23"/>
      <c r="CWN35" s="19"/>
      <c r="CWO35" s="19"/>
      <c r="CWP35" s="20"/>
      <c r="CWQ35" s="21"/>
      <c r="CWR35" s="19"/>
      <c r="CWS35" s="22"/>
      <c r="CWT35" s="23"/>
      <c r="CWU35" s="23"/>
      <c r="CWV35" s="19"/>
      <c r="CWW35" s="19"/>
      <c r="CWX35" s="20"/>
      <c r="CWY35" s="21"/>
      <c r="CWZ35" s="19"/>
      <c r="CXA35" s="22"/>
      <c r="CXB35" s="23"/>
      <c r="CXC35" s="23"/>
      <c r="CXD35" s="19"/>
      <c r="CXE35" s="19"/>
      <c r="CXF35" s="20"/>
      <c r="CXG35" s="21"/>
      <c r="CXH35" s="19"/>
      <c r="CXI35" s="22"/>
      <c r="CXJ35" s="23"/>
      <c r="CXK35" s="23"/>
      <c r="CXL35" s="19"/>
      <c r="CXM35" s="19"/>
      <c r="CXN35" s="20"/>
      <c r="CXO35" s="21"/>
      <c r="CXP35" s="19"/>
      <c r="CXQ35" s="22"/>
      <c r="CXR35" s="23"/>
      <c r="CXS35" s="23"/>
      <c r="CXT35" s="19"/>
      <c r="CXU35" s="19"/>
      <c r="CXV35" s="20"/>
      <c r="CXW35" s="21"/>
      <c r="CXX35" s="19"/>
      <c r="CXY35" s="22"/>
      <c r="CXZ35" s="23"/>
      <c r="CYA35" s="23"/>
      <c r="CYB35" s="19"/>
      <c r="CYC35" s="19"/>
      <c r="CYD35" s="20"/>
      <c r="CYE35" s="21"/>
      <c r="CYF35" s="19"/>
      <c r="CYG35" s="22"/>
      <c r="CYH35" s="23"/>
      <c r="CYI35" s="23"/>
      <c r="CYJ35" s="19"/>
      <c r="CYK35" s="19"/>
      <c r="CYL35" s="20"/>
      <c r="CYM35" s="21"/>
      <c r="CYN35" s="19"/>
      <c r="CYO35" s="22"/>
      <c r="CYP35" s="23"/>
      <c r="CYQ35" s="23"/>
      <c r="CYR35" s="19"/>
      <c r="CYS35" s="19"/>
      <c r="CYT35" s="20"/>
      <c r="CYU35" s="21"/>
      <c r="CYV35" s="19"/>
      <c r="CYW35" s="22"/>
      <c r="CYX35" s="23"/>
      <c r="CYY35" s="23"/>
      <c r="CYZ35" s="19"/>
      <c r="CZA35" s="19"/>
      <c r="CZB35" s="20"/>
      <c r="CZC35" s="21"/>
      <c r="CZD35" s="19"/>
      <c r="CZE35" s="22"/>
      <c r="CZF35" s="23"/>
      <c r="CZG35" s="23"/>
      <c r="CZH35" s="19"/>
      <c r="CZI35" s="19"/>
      <c r="CZJ35" s="20"/>
      <c r="CZK35" s="21"/>
      <c r="CZL35" s="19"/>
      <c r="CZM35" s="22"/>
      <c r="CZN35" s="23"/>
      <c r="CZO35" s="23"/>
      <c r="CZP35" s="19"/>
      <c r="CZQ35" s="19"/>
      <c r="CZR35" s="20"/>
      <c r="CZS35" s="21"/>
      <c r="CZT35" s="19"/>
      <c r="CZU35" s="22"/>
      <c r="CZV35" s="23"/>
      <c r="CZW35" s="23"/>
      <c r="CZX35" s="19"/>
      <c r="CZY35" s="19"/>
      <c r="CZZ35" s="20"/>
      <c r="DAA35" s="21"/>
      <c r="DAB35" s="19"/>
      <c r="DAC35" s="22"/>
      <c r="DAD35" s="23"/>
      <c r="DAE35" s="23"/>
      <c r="DAF35" s="19"/>
      <c r="DAG35" s="19"/>
      <c r="DAH35" s="20"/>
      <c r="DAI35" s="21"/>
      <c r="DAJ35" s="19"/>
      <c r="DAK35" s="22"/>
      <c r="DAL35" s="23"/>
      <c r="DAM35" s="23"/>
      <c r="DAN35" s="19"/>
      <c r="DAO35" s="19"/>
      <c r="DAP35" s="20"/>
      <c r="DAQ35" s="21"/>
      <c r="DAR35" s="19"/>
      <c r="DAS35" s="22"/>
      <c r="DAT35" s="23"/>
      <c r="DAU35" s="23"/>
      <c r="DAV35" s="19"/>
      <c r="DAW35" s="19"/>
      <c r="DAX35" s="20"/>
      <c r="DAY35" s="21"/>
      <c r="DAZ35" s="19"/>
      <c r="DBA35" s="22"/>
      <c r="DBB35" s="23"/>
      <c r="DBC35" s="23"/>
      <c r="DBD35" s="19"/>
      <c r="DBE35" s="19"/>
      <c r="DBF35" s="20"/>
      <c r="DBG35" s="21"/>
      <c r="DBH35" s="19"/>
      <c r="DBI35" s="22"/>
      <c r="DBJ35" s="23"/>
      <c r="DBK35" s="23"/>
      <c r="DBL35" s="19"/>
      <c r="DBM35" s="19"/>
      <c r="DBN35" s="20"/>
      <c r="DBO35" s="21"/>
      <c r="DBP35" s="19"/>
      <c r="DBQ35" s="22"/>
      <c r="DBR35" s="23"/>
      <c r="DBS35" s="23"/>
      <c r="DBT35" s="19"/>
      <c r="DBU35" s="19"/>
      <c r="DBV35" s="20"/>
      <c r="DBW35" s="21"/>
      <c r="DBX35" s="19"/>
      <c r="DBY35" s="22"/>
      <c r="DBZ35" s="23"/>
      <c r="DCA35" s="23"/>
      <c r="DCB35" s="19"/>
      <c r="DCC35" s="19"/>
      <c r="DCD35" s="20"/>
      <c r="DCE35" s="21"/>
      <c r="DCF35" s="19"/>
      <c r="DCG35" s="22"/>
      <c r="DCH35" s="23"/>
      <c r="DCI35" s="23"/>
      <c r="DCJ35" s="19"/>
      <c r="DCK35" s="19"/>
      <c r="DCL35" s="20"/>
      <c r="DCM35" s="21"/>
      <c r="DCN35" s="19"/>
      <c r="DCO35" s="22"/>
      <c r="DCP35" s="23"/>
      <c r="DCQ35" s="23"/>
      <c r="DCR35" s="19"/>
      <c r="DCS35" s="19"/>
      <c r="DCT35" s="20"/>
      <c r="DCU35" s="21"/>
      <c r="DCV35" s="19"/>
      <c r="DCW35" s="22"/>
      <c r="DCX35" s="23"/>
      <c r="DCY35" s="23"/>
      <c r="DCZ35" s="19"/>
      <c r="DDA35" s="19"/>
      <c r="DDB35" s="20"/>
      <c r="DDC35" s="21"/>
      <c r="DDD35" s="19"/>
      <c r="DDE35" s="22"/>
      <c r="DDF35" s="23"/>
      <c r="DDG35" s="23"/>
      <c r="DDH35" s="19"/>
      <c r="DDI35" s="19"/>
      <c r="DDJ35" s="20"/>
      <c r="DDK35" s="21"/>
      <c r="DDL35" s="19"/>
      <c r="DDM35" s="22"/>
      <c r="DDN35" s="23"/>
      <c r="DDO35" s="23"/>
      <c r="DDP35" s="19"/>
      <c r="DDQ35" s="19"/>
      <c r="DDR35" s="20"/>
      <c r="DDS35" s="21"/>
      <c r="DDT35" s="19"/>
      <c r="DDU35" s="22"/>
      <c r="DDV35" s="23"/>
      <c r="DDW35" s="23"/>
      <c r="DDX35" s="19"/>
      <c r="DDY35" s="19"/>
      <c r="DDZ35" s="20"/>
      <c r="DEA35" s="21"/>
      <c r="DEB35" s="19"/>
      <c r="DEC35" s="22"/>
      <c r="DED35" s="23"/>
      <c r="DEE35" s="23"/>
      <c r="DEF35" s="19"/>
      <c r="DEG35" s="19"/>
      <c r="DEH35" s="20"/>
      <c r="DEI35" s="21"/>
      <c r="DEJ35" s="19"/>
      <c r="DEK35" s="22"/>
      <c r="DEL35" s="23"/>
      <c r="DEM35" s="23"/>
      <c r="DEN35" s="19"/>
      <c r="DEO35" s="19"/>
      <c r="DEP35" s="20"/>
      <c r="DEQ35" s="21"/>
      <c r="DER35" s="19"/>
      <c r="DES35" s="22"/>
      <c r="DET35" s="23"/>
      <c r="DEU35" s="23"/>
      <c r="DEV35" s="19"/>
      <c r="DEW35" s="19"/>
      <c r="DEX35" s="20"/>
      <c r="DEY35" s="21"/>
      <c r="DEZ35" s="19"/>
      <c r="DFA35" s="22"/>
      <c r="DFB35" s="23"/>
      <c r="DFC35" s="23"/>
      <c r="DFD35" s="19"/>
      <c r="DFE35" s="19"/>
      <c r="DFF35" s="20"/>
      <c r="DFG35" s="21"/>
      <c r="DFH35" s="19"/>
      <c r="DFI35" s="22"/>
      <c r="DFJ35" s="23"/>
      <c r="DFK35" s="23"/>
      <c r="DFL35" s="19"/>
      <c r="DFM35" s="19"/>
      <c r="DFN35" s="20"/>
      <c r="DFO35" s="21"/>
      <c r="DFP35" s="19"/>
      <c r="DFQ35" s="22"/>
      <c r="DFR35" s="23"/>
      <c r="DFS35" s="23"/>
      <c r="DFT35" s="19"/>
      <c r="DFU35" s="19"/>
      <c r="DFV35" s="20"/>
      <c r="DFW35" s="21"/>
      <c r="DFX35" s="19"/>
      <c r="DFY35" s="22"/>
      <c r="DFZ35" s="23"/>
      <c r="DGA35" s="23"/>
      <c r="DGB35" s="19"/>
      <c r="DGC35" s="19"/>
      <c r="DGD35" s="20"/>
      <c r="DGE35" s="21"/>
      <c r="DGF35" s="19"/>
      <c r="DGG35" s="22"/>
      <c r="DGH35" s="23"/>
      <c r="DGI35" s="23"/>
      <c r="DGJ35" s="19"/>
      <c r="DGK35" s="19"/>
      <c r="DGL35" s="20"/>
      <c r="DGM35" s="21"/>
      <c r="DGN35" s="19"/>
      <c r="DGO35" s="22"/>
      <c r="DGP35" s="23"/>
      <c r="DGQ35" s="23"/>
      <c r="DGR35" s="19"/>
      <c r="DGS35" s="19"/>
      <c r="DGT35" s="20"/>
      <c r="DGU35" s="21"/>
      <c r="DGV35" s="19"/>
      <c r="DGW35" s="22"/>
      <c r="DGX35" s="23"/>
      <c r="DGY35" s="23"/>
      <c r="DGZ35" s="19"/>
      <c r="DHA35" s="19"/>
      <c r="DHB35" s="20"/>
      <c r="DHC35" s="21"/>
      <c r="DHD35" s="19"/>
      <c r="DHE35" s="22"/>
      <c r="DHF35" s="23"/>
      <c r="DHG35" s="23"/>
      <c r="DHH35" s="19"/>
      <c r="DHI35" s="19"/>
      <c r="DHJ35" s="20"/>
      <c r="DHK35" s="21"/>
      <c r="DHL35" s="19"/>
      <c r="DHM35" s="22"/>
      <c r="DHN35" s="23"/>
      <c r="DHO35" s="23"/>
      <c r="DHP35" s="19"/>
      <c r="DHQ35" s="19"/>
      <c r="DHR35" s="20"/>
      <c r="DHS35" s="21"/>
      <c r="DHT35" s="19"/>
      <c r="DHU35" s="22"/>
      <c r="DHV35" s="23"/>
      <c r="DHW35" s="23"/>
      <c r="DHX35" s="19"/>
      <c r="DHY35" s="19"/>
      <c r="DHZ35" s="20"/>
      <c r="DIA35" s="21"/>
      <c r="DIB35" s="19"/>
      <c r="DIC35" s="22"/>
      <c r="DID35" s="23"/>
      <c r="DIE35" s="23"/>
      <c r="DIF35" s="19"/>
      <c r="DIG35" s="19"/>
      <c r="DIH35" s="20"/>
      <c r="DII35" s="21"/>
      <c r="DIJ35" s="19"/>
      <c r="DIK35" s="22"/>
      <c r="DIL35" s="23"/>
      <c r="DIM35" s="23"/>
      <c r="DIN35" s="19"/>
      <c r="DIO35" s="19"/>
      <c r="DIP35" s="20"/>
      <c r="DIQ35" s="21"/>
      <c r="DIR35" s="19"/>
      <c r="DIS35" s="22"/>
      <c r="DIT35" s="23"/>
      <c r="DIU35" s="23"/>
      <c r="DIV35" s="19"/>
      <c r="DIW35" s="19"/>
      <c r="DIX35" s="20"/>
      <c r="DIY35" s="21"/>
      <c r="DIZ35" s="19"/>
      <c r="DJA35" s="22"/>
      <c r="DJB35" s="23"/>
      <c r="DJC35" s="23"/>
      <c r="DJD35" s="19"/>
      <c r="DJE35" s="19"/>
      <c r="DJF35" s="20"/>
      <c r="DJG35" s="21"/>
      <c r="DJH35" s="19"/>
      <c r="DJI35" s="22"/>
      <c r="DJJ35" s="23"/>
      <c r="DJK35" s="23"/>
      <c r="DJL35" s="19"/>
      <c r="DJM35" s="19"/>
      <c r="DJN35" s="20"/>
      <c r="DJO35" s="21"/>
      <c r="DJP35" s="19"/>
      <c r="DJQ35" s="22"/>
      <c r="DJR35" s="23"/>
      <c r="DJS35" s="23"/>
      <c r="DJT35" s="19"/>
      <c r="DJU35" s="19"/>
      <c r="DJV35" s="20"/>
      <c r="DJW35" s="21"/>
      <c r="DJX35" s="19"/>
      <c r="DJY35" s="22"/>
      <c r="DJZ35" s="23"/>
      <c r="DKA35" s="23"/>
      <c r="DKB35" s="19"/>
      <c r="DKC35" s="19"/>
      <c r="DKD35" s="20"/>
      <c r="DKE35" s="21"/>
      <c r="DKF35" s="19"/>
      <c r="DKG35" s="22"/>
      <c r="DKH35" s="23"/>
      <c r="DKI35" s="23"/>
      <c r="DKJ35" s="19"/>
      <c r="DKK35" s="19"/>
      <c r="DKL35" s="20"/>
      <c r="DKM35" s="21"/>
      <c r="DKN35" s="19"/>
      <c r="DKO35" s="22"/>
      <c r="DKP35" s="23"/>
      <c r="DKQ35" s="23"/>
      <c r="DKR35" s="19"/>
      <c r="DKS35" s="19"/>
      <c r="DKT35" s="20"/>
      <c r="DKU35" s="21"/>
      <c r="DKV35" s="19"/>
      <c r="DKW35" s="22"/>
      <c r="DKX35" s="23"/>
      <c r="DKY35" s="23"/>
      <c r="DKZ35" s="19"/>
      <c r="DLA35" s="19"/>
      <c r="DLB35" s="20"/>
      <c r="DLC35" s="21"/>
      <c r="DLD35" s="19"/>
      <c r="DLE35" s="22"/>
      <c r="DLF35" s="23"/>
      <c r="DLG35" s="23"/>
      <c r="DLH35" s="19"/>
      <c r="DLI35" s="19"/>
      <c r="DLJ35" s="20"/>
      <c r="DLK35" s="21"/>
      <c r="DLL35" s="19"/>
      <c r="DLM35" s="22"/>
      <c r="DLN35" s="23"/>
      <c r="DLO35" s="23"/>
      <c r="DLP35" s="19"/>
      <c r="DLQ35" s="19"/>
      <c r="DLR35" s="20"/>
      <c r="DLS35" s="21"/>
      <c r="DLT35" s="19"/>
      <c r="DLU35" s="22"/>
      <c r="DLV35" s="23"/>
      <c r="DLW35" s="23"/>
      <c r="DLX35" s="19"/>
      <c r="DLY35" s="19"/>
      <c r="DLZ35" s="20"/>
      <c r="DMA35" s="21"/>
      <c r="DMB35" s="19"/>
      <c r="DMC35" s="22"/>
      <c r="DMD35" s="23"/>
      <c r="DME35" s="23"/>
      <c r="DMF35" s="19"/>
      <c r="DMG35" s="19"/>
      <c r="DMH35" s="20"/>
      <c r="DMI35" s="21"/>
      <c r="DMJ35" s="19"/>
      <c r="DMK35" s="22"/>
      <c r="DML35" s="23"/>
      <c r="DMM35" s="23"/>
      <c r="DMN35" s="19"/>
      <c r="DMO35" s="19"/>
      <c r="DMP35" s="20"/>
      <c r="DMQ35" s="21"/>
      <c r="DMR35" s="19"/>
      <c r="DMS35" s="22"/>
      <c r="DMT35" s="23"/>
      <c r="DMU35" s="23"/>
      <c r="DMV35" s="19"/>
      <c r="DMW35" s="19"/>
      <c r="DMX35" s="20"/>
      <c r="DMY35" s="21"/>
      <c r="DMZ35" s="19"/>
      <c r="DNA35" s="22"/>
      <c r="DNB35" s="23"/>
      <c r="DNC35" s="23"/>
      <c r="DND35" s="19"/>
      <c r="DNE35" s="19"/>
      <c r="DNF35" s="20"/>
      <c r="DNG35" s="21"/>
      <c r="DNH35" s="19"/>
      <c r="DNI35" s="22"/>
      <c r="DNJ35" s="23"/>
      <c r="DNK35" s="23"/>
      <c r="DNL35" s="19"/>
      <c r="DNM35" s="19"/>
      <c r="DNN35" s="20"/>
      <c r="DNO35" s="21"/>
      <c r="DNP35" s="19"/>
      <c r="DNQ35" s="22"/>
      <c r="DNR35" s="23"/>
      <c r="DNS35" s="23"/>
      <c r="DNT35" s="19"/>
      <c r="DNU35" s="19"/>
      <c r="DNV35" s="20"/>
      <c r="DNW35" s="21"/>
      <c r="DNX35" s="19"/>
      <c r="DNY35" s="22"/>
      <c r="DNZ35" s="23"/>
      <c r="DOA35" s="23"/>
      <c r="DOB35" s="19"/>
      <c r="DOC35" s="19"/>
      <c r="DOD35" s="20"/>
      <c r="DOE35" s="21"/>
      <c r="DOF35" s="19"/>
      <c r="DOG35" s="22"/>
      <c r="DOH35" s="23"/>
      <c r="DOI35" s="23"/>
      <c r="DOJ35" s="19"/>
      <c r="DOK35" s="19"/>
      <c r="DOL35" s="20"/>
      <c r="DOM35" s="21"/>
      <c r="DON35" s="19"/>
      <c r="DOO35" s="22"/>
      <c r="DOP35" s="23"/>
      <c r="DOQ35" s="23"/>
      <c r="DOR35" s="19"/>
      <c r="DOS35" s="19"/>
      <c r="DOT35" s="20"/>
      <c r="DOU35" s="21"/>
      <c r="DOV35" s="19"/>
      <c r="DOW35" s="22"/>
      <c r="DOX35" s="23"/>
      <c r="DOY35" s="23"/>
      <c r="DOZ35" s="19"/>
      <c r="DPA35" s="19"/>
      <c r="DPB35" s="20"/>
      <c r="DPC35" s="21"/>
      <c r="DPD35" s="19"/>
      <c r="DPE35" s="22"/>
      <c r="DPF35" s="23"/>
      <c r="DPG35" s="23"/>
      <c r="DPH35" s="19"/>
      <c r="DPI35" s="19"/>
      <c r="DPJ35" s="20"/>
      <c r="DPK35" s="21"/>
      <c r="DPL35" s="19"/>
      <c r="DPM35" s="22"/>
      <c r="DPN35" s="23"/>
      <c r="DPO35" s="23"/>
      <c r="DPP35" s="19"/>
      <c r="DPQ35" s="19"/>
      <c r="DPR35" s="20"/>
      <c r="DPS35" s="21"/>
      <c r="DPT35" s="19"/>
      <c r="DPU35" s="22"/>
      <c r="DPV35" s="23"/>
      <c r="DPW35" s="23"/>
      <c r="DPX35" s="19"/>
      <c r="DPY35" s="19"/>
      <c r="DPZ35" s="20"/>
      <c r="DQA35" s="21"/>
      <c r="DQB35" s="19"/>
      <c r="DQC35" s="22"/>
      <c r="DQD35" s="23"/>
      <c r="DQE35" s="23"/>
      <c r="DQF35" s="19"/>
      <c r="DQG35" s="19"/>
      <c r="DQH35" s="20"/>
      <c r="DQI35" s="21"/>
      <c r="DQJ35" s="19"/>
      <c r="DQK35" s="22"/>
      <c r="DQL35" s="23"/>
      <c r="DQM35" s="23"/>
      <c r="DQN35" s="19"/>
      <c r="DQO35" s="19"/>
      <c r="DQP35" s="20"/>
      <c r="DQQ35" s="21"/>
      <c r="DQR35" s="19"/>
      <c r="DQS35" s="22"/>
      <c r="DQT35" s="23"/>
      <c r="DQU35" s="23"/>
      <c r="DQV35" s="19"/>
      <c r="DQW35" s="19"/>
      <c r="DQX35" s="20"/>
      <c r="DQY35" s="21"/>
      <c r="DQZ35" s="19"/>
      <c r="DRA35" s="22"/>
      <c r="DRB35" s="23"/>
      <c r="DRC35" s="23"/>
      <c r="DRD35" s="19"/>
      <c r="DRE35" s="19"/>
      <c r="DRF35" s="20"/>
      <c r="DRG35" s="21"/>
      <c r="DRH35" s="19"/>
      <c r="DRI35" s="22"/>
      <c r="DRJ35" s="23"/>
      <c r="DRK35" s="23"/>
      <c r="DRL35" s="19"/>
      <c r="DRM35" s="19"/>
      <c r="DRN35" s="20"/>
      <c r="DRO35" s="21"/>
      <c r="DRP35" s="19"/>
      <c r="DRQ35" s="22"/>
      <c r="DRR35" s="23"/>
      <c r="DRS35" s="23"/>
      <c r="DRT35" s="19"/>
      <c r="DRU35" s="19"/>
      <c r="DRV35" s="20"/>
      <c r="DRW35" s="21"/>
      <c r="DRX35" s="19"/>
      <c r="DRY35" s="22"/>
      <c r="DRZ35" s="23"/>
      <c r="DSA35" s="23"/>
      <c r="DSB35" s="19"/>
      <c r="DSC35" s="19"/>
      <c r="DSD35" s="20"/>
      <c r="DSE35" s="21"/>
      <c r="DSF35" s="19"/>
      <c r="DSG35" s="22"/>
      <c r="DSH35" s="23"/>
      <c r="DSI35" s="23"/>
      <c r="DSJ35" s="19"/>
      <c r="DSK35" s="19"/>
      <c r="DSL35" s="20"/>
      <c r="DSM35" s="21"/>
      <c r="DSN35" s="19"/>
      <c r="DSO35" s="22"/>
      <c r="DSP35" s="23"/>
      <c r="DSQ35" s="23"/>
      <c r="DSR35" s="19"/>
      <c r="DSS35" s="19"/>
      <c r="DST35" s="20"/>
      <c r="DSU35" s="21"/>
      <c r="DSV35" s="19"/>
      <c r="DSW35" s="22"/>
      <c r="DSX35" s="23"/>
      <c r="DSY35" s="23"/>
      <c r="DSZ35" s="19"/>
      <c r="DTA35" s="19"/>
      <c r="DTB35" s="20"/>
      <c r="DTC35" s="21"/>
      <c r="DTD35" s="19"/>
      <c r="DTE35" s="22"/>
      <c r="DTF35" s="23"/>
      <c r="DTG35" s="23"/>
      <c r="DTH35" s="19"/>
      <c r="DTI35" s="19"/>
      <c r="DTJ35" s="20"/>
      <c r="DTK35" s="21"/>
      <c r="DTL35" s="19"/>
      <c r="DTM35" s="22"/>
      <c r="DTN35" s="23"/>
      <c r="DTO35" s="23"/>
      <c r="DTP35" s="19"/>
      <c r="DTQ35" s="19"/>
      <c r="DTR35" s="20"/>
      <c r="DTS35" s="21"/>
      <c r="DTT35" s="19"/>
      <c r="DTU35" s="22"/>
      <c r="DTV35" s="23"/>
      <c r="DTW35" s="23"/>
      <c r="DTX35" s="19"/>
      <c r="DTY35" s="19"/>
      <c r="DTZ35" s="20"/>
      <c r="DUA35" s="21"/>
      <c r="DUB35" s="19"/>
      <c r="DUC35" s="22"/>
      <c r="DUD35" s="23"/>
      <c r="DUE35" s="23"/>
      <c r="DUF35" s="19"/>
      <c r="DUG35" s="19"/>
      <c r="DUH35" s="20"/>
      <c r="DUI35" s="21"/>
      <c r="DUJ35" s="19"/>
      <c r="DUK35" s="22"/>
      <c r="DUL35" s="23"/>
      <c r="DUM35" s="23"/>
      <c r="DUN35" s="19"/>
      <c r="DUO35" s="19"/>
      <c r="DUP35" s="20"/>
      <c r="DUQ35" s="21"/>
      <c r="DUR35" s="19"/>
      <c r="DUS35" s="22"/>
      <c r="DUT35" s="23"/>
      <c r="DUU35" s="23"/>
      <c r="DUV35" s="19"/>
      <c r="DUW35" s="19"/>
      <c r="DUX35" s="20"/>
      <c r="DUY35" s="21"/>
      <c r="DUZ35" s="19"/>
      <c r="DVA35" s="22"/>
      <c r="DVB35" s="23"/>
      <c r="DVC35" s="23"/>
      <c r="DVD35" s="19"/>
      <c r="DVE35" s="19"/>
      <c r="DVF35" s="20"/>
      <c r="DVG35" s="21"/>
      <c r="DVH35" s="19"/>
      <c r="DVI35" s="22"/>
      <c r="DVJ35" s="23"/>
      <c r="DVK35" s="23"/>
      <c r="DVL35" s="19"/>
      <c r="DVM35" s="19"/>
      <c r="DVN35" s="20"/>
      <c r="DVO35" s="21"/>
      <c r="DVP35" s="19"/>
      <c r="DVQ35" s="22"/>
      <c r="DVR35" s="23"/>
      <c r="DVS35" s="23"/>
      <c r="DVT35" s="19"/>
      <c r="DVU35" s="19"/>
      <c r="DVV35" s="20"/>
      <c r="DVW35" s="21"/>
      <c r="DVX35" s="19"/>
      <c r="DVY35" s="22"/>
      <c r="DVZ35" s="23"/>
      <c r="DWA35" s="23"/>
      <c r="DWB35" s="19"/>
      <c r="DWC35" s="19"/>
      <c r="DWD35" s="20"/>
      <c r="DWE35" s="21"/>
      <c r="DWF35" s="19"/>
      <c r="DWG35" s="22"/>
      <c r="DWH35" s="23"/>
      <c r="DWI35" s="23"/>
      <c r="DWJ35" s="19"/>
      <c r="DWK35" s="19"/>
      <c r="DWL35" s="20"/>
      <c r="DWM35" s="21"/>
      <c r="DWN35" s="19"/>
      <c r="DWO35" s="22"/>
      <c r="DWP35" s="23"/>
      <c r="DWQ35" s="23"/>
      <c r="DWR35" s="19"/>
      <c r="DWS35" s="19"/>
      <c r="DWT35" s="20"/>
      <c r="DWU35" s="21"/>
      <c r="DWV35" s="19"/>
      <c r="DWW35" s="22"/>
      <c r="DWX35" s="23"/>
      <c r="DWY35" s="23"/>
      <c r="DWZ35" s="19"/>
      <c r="DXA35" s="19"/>
      <c r="DXB35" s="20"/>
      <c r="DXC35" s="21"/>
      <c r="DXD35" s="19"/>
      <c r="DXE35" s="22"/>
      <c r="DXF35" s="23"/>
      <c r="DXG35" s="23"/>
      <c r="DXH35" s="19"/>
      <c r="DXI35" s="19"/>
      <c r="DXJ35" s="20"/>
      <c r="DXK35" s="21"/>
      <c r="DXL35" s="19"/>
      <c r="DXM35" s="22"/>
      <c r="DXN35" s="23"/>
      <c r="DXO35" s="23"/>
      <c r="DXP35" s="19"/>
      <c r="DXQ35" s="19"/>
      <c r="DXR35" s="20"/>
      <c r="DXS35" s="21"/>
      <c r="DXT35" s="19"/>
      <c r="DXU35" s="22"/>
      <c r="DXV35" s="23"/>
      <c r="DXW35" s="23"/>
      <c r="DXX35" s="19"/>
      <c r="DXY35" s="19"/>
      <c r="DXZ35" s="20"/>
      <c r="DYA35" s="21"/>
      <c r="DYB35" s="19"/>
      <c r="DYC35" s="22"/>
      <c r="DYD35" s="23"/>
      <c r="DYE35" s="23"/>
      <c r="DYF35" s="19"/>
      <c r="DYG35" s="19"/>
      <c r="DYH35" s="20"/>
      <c r="DYI35" s="21"/>
      <c r="DYJ35" s="19"/>
      <c r="DYK35" s="22"/>
      <c r="DYL35" s="23"/>
      <c r="DYM35" s="23"/>
      <c r="DYN35" s="19"/>
      <c r="DYO35" s="19"/>
      <c r="DYP35" s="20"/>
      <c r="DYQ35" s="21"/>
      <c r="DYR35" s="19"/>
      <c r="DYS35" s="22"/>
      <c r="DYT35" s="23"/>
      <c r="DYU35" s="23"/>
      <c r="DYV35" s="19"/>
      <c r="DYW35" s="19"/>
      <c r="DYX35" s="20"/>
      <c r="DYY35" s="21"/>
      <c r="DYZ35" s="19"/>
      <c r="DZA35" s="22"/>
      <c r="DZB35" s="23"/>
      <c r="DZC35" s="23"/>
      <c r="DZD35" s="19"/>
      <c r="DZE35" s="19"/>
      <c r="DZF35" s="20"/>
      <c r="DZG35" s="21"/>
      <c r="DZH35" s="19"/>
      <c r="DZI35" s="22"/>
      <c r="DZJ35" s="23"/>
      <c r="DZK35" s="23"/>
      <c r="DZL35" s="19"/>
      <c r="DZM35" s="19"/>
      <c r="DZN35" s="20"/>
      <c r="DZO35" s="21"/>
      <c r="DZP35" s="19"/>
      <c r="DZQ35" s="22"/>
      <c r="DZR35" s="23"/>
      <c r="DZS35" s="23"/>
      <c r="DZT35" s="19"/>
      <c r="DZU35" s="19"/>
      <c r="DZV35" s="20"/>
      <c r="DZW35" s="21"/>
      <c r="DZX35" s="19"/>
      <c r="DZY35" s="22"/>
      <c r="DZZ35" s="23"/>
      <c r="EAA35" s="23"/>
      <c r="EAB35" s="19"/>
      <c r="EAC35" s="19"/>
      <c r="EAD35" s="20"/>
      <c r="EAE35" s="21"/>
      <c r="EAF35" s="19"/>
      <c r="EAG35" s="22"/>
      <c r="EAH35" s="23"/>
      <c r="EAI35" s="23"/>
      <c r="EAJ35" s="19"/>
      <c r="EAK35" s="19"/>
      <c r="EAL35" s="20"/>
      <c r="EAM35" s="21"/>
      <c r="EAN35" s="19"/>
      <c r="EAO35" s="22"/>
      <c r="EAP35" s="23"/>
      <c r="EAQ35" s="23"/>
      <c r="EAR35" s="19"/>
      <c r="EAS35" s="19"/>
      <c r="EAT35" s="20"/>
      <c r="EAU35" s="21"/>
      <c r="EAV35" s="19"/>
      <c r="EAW35" s="22"/>
      <c r="EAX35" s="23"/>
      <c r="EAY35" s="23"/>
      <c r="EAZ35" s="19"/>
      <c r="EBA35" s="19"/>
      <c r="EBB35" s="20"/>
      <c r="EBC35" s="21"/>
      <c r="EBD35" s="19"/>
      <c r="EBE35" s="22"/>
      <c r="EBF35" s="23"/>
      <c r="EBG35" s="23"/>
      <c r="EBH35" s="19"/>
      <c r="EBI35" s="19"/>
      <c r="EBJ35" s="20"/>
      <c r="EBK35" s="21"/>
      <c r="EBL35" s="19"/>
      <c r="EBM35" s="22"/>
      <c r="EBN35" s="23"/>
      <c r="EBO35" s="23"/>
      <c r="EBP35" s="19"/>
      <c r="EBQ35" s="19"/>
      <c r="EBR35" s="20"/>
      <c r="EBS35" s="21"/>
      <c r="EBT35" s="19"/>
      <c r="EBU35" s="22"/>
      <c r="EBV35" s="23"/>
      <c r="EBW35" s="23"/>
      <c r="EBX35" s="19"/>
      <c r="EBY35" s="19"/>
      <c r="EBZ35" s="20"/>
      <c r="ECA35" s="21"/>
      <c r="ECB35" s="19"/>
      <c r="ECC35" s="22"/>
      <c r="ECD35" s="23"/>
      <c r="ECE35" s="23"/>
      <c r="ECF35" s="19"/>
      <c r="ECG35" s="19"/>
      <c r="ECH35" s="20"/>
      <c r="ECI35" s="21"/>
      <c r="ECJ35" s="19"/>
      <c r="ECK35" s="22"/>
      <c r="ECL35" s="23"/>
      <c r="ECM35" s="23"/>
      <c r="ECN35" s="19"/>
      <c r="ECO35" s="19"/>
      <c r="ECP35" s="20"/>
      <c r="ECQ35" s="21"/>
      <c r="ECR35" s="19"/>
      <c r="ECS35" s="22"/>
      <c r="ECT35" s="23"/>
      <c r="ECU35" s="23"/>
      <c r="ECV35" s="19"/>
      <c r="ECW35" s="19"/>
      <c r="ECX35" s="20"/>
      <c r="ECY35" s="21"/>
      <c r="ECZ35" s="19"/>
      <c r="EDA35" s="22"/>
      <c r="EDB35" s="23"/>
      <c r="EDC35" s="23"/>
      <c r="EDD35" s="19"/>
      <c r="EDE35" s="19"/>
      <c r="EDF35" s="20"/>
      <c r="EDG35" s="21"/>
      <c r="EDH35" s="19"/>
      <c r="EDI35" s="22"/>
      <c r="EDJ35" s="23"/>
      <c r="EDK35" s="23"/>
      <c r="EDL35" s="19"/>
      <c r="EDM35" s="19"/>
      <c r="EDN35" s="20"/>
      <c r="EDO35" s="21"/>
      <c r="EDP35" s="19"/>
      <c r="EDQ35" s="22"/>
      <c r="EDR35" s="23"/>
      <c r="EDS35" s="23"/>
      <c r="EDT35" s="19"/>
      <c r="EDU35" s="19"/>
      <c r="EDV35" s="20"/>
      <c r="EDW35" s="21"/>
      <c r="EDX35" s="19"/>
      <c r="EDY35" s="22"/>
      <c r="EDZ35" s="23"/>
      <c r="EEA35" s="23"/>
      <c r="EEB35" s="19"/>
      <c r="EEC35" s="19"/>
      <c r="EED35" s="20"/>
      <c r="EEE35" s="21"/>
      <c r="EEF35" s="19"/>
      <c r="EEG35" s="22"/>
      <c r="EEH35" s="23"/>
      <c r="EEI35" s="23"/>
      <c r="EEJ35" s="19"/>
      <c r="EEK35" s="19"/>
      <c r="EEL35" s="20"/>
      <c r="EEM35" s="21"/>
      <c r="EEN35" s="19"/>
      <c r="EEO35" s="22"/>
      <c r="EEP35" s="23"/>
      <c r="EEQ35" s="23"/>
      <c r="EER35" s="19"/>
      <c r="EES35" s="19"/>
      <c r="EET35" s="20"/>
      <c r="EEU35" s="21"/>
      <c r="EEV35" s="19"/>
      <c r="EEW35" s="22"/>
      <c r="EEX35" s="23"/>
      <c r="EEY35" s="23"/>
      <c r="EEZ35" s="19"/>
      <c r="EFA35" s="19"/>
      <c r="EFB35" s="20"/>
      <c r="EFC35" s="21"/>
      <c r="EFD35" s="19"/>
      <c r="EFE35" s="22"/>
      <c r="EFF35" s="23"/>
      <c r="EFG35" s="23"/>
      <c r="EFH35" s="19"/>
      <c r="EFI35" s="19"/>
      <c r="EFJ35" s="20"/>
      <c r="EFK35" s="21"/>
      <c r="EFL35" s="19"/>
      <c r="EFM35" s="22"/>
      <c r="EFN35" s="23"/>
      <c r="EFO35" s="23"/>
      <c r="EFP35" s="19"/>
      <c r="EFQ35" s="19"/>
      <c r="EFR35" s="20"/>
      <c r="EFS35" s="21"/>
      <c r="EFT35" s="19"/>
      <c r="EFU35" s="22"/>
      <c r="EFV35" s="23"/>
      <c r="EFW35" s="23"/>
      <c r="EFX35" s="19"/>
      <c r="EFY35" s="19"/>
      <c r="EFZ35" s="20"/>
      <c r="EGA35" s="21"/>
      <c r="EGB35" s="19"/>
      <c r="EGC35" s="22"/>
      <c r="EGD35" s="23"/>
      <c r="EGE35" s="23"/>
      <c r="EGF35" s="19"/>
      <c r="EGG35" s="19"/>
      <c r="EGH35" s="20"/>
      <c r="EGI35" s="21"/>
      <c r="EGJ35" s="19"/>
      <c r="EGK35" s="22"/>
      <c r="EGL35" s="23"/>
      <c r="EGM35" s="23"/>
      <c r="EGN35" s="19"/>
      <c r="EGO35" s="19"/>
      <c r="EGP35" s="20"/>
      <c r="EGQ35" s="21"/>
      <c r="EGR35" s="19"/>
      <c r="EGS35" s="22"/>
      <c r="EGT35" s="23"/>
      <c r="EGU35" s="23"/>
      <c r="EGV35" s="19"/>
      <c r="EGW35" s="19"/>
      <c r="EGX35" s="20"/>
      <c r="EGY35" s="21"/>
      <c r="EGZ35" s="19"/>
      <c r="EHA35" s="22"/>
      <c r="EHB35" s="23"/>
      <c r="EHC35" s="23"/>
      <c r="EHD35" s="19"/>
      <c r="EHE35" s="19"/>
      <c r="EHF35" s="20"/>
      <c r="EHG35" s="21"/>
      <c r="EHH35" s="19"/>
      <c r="EHI35" s="22"/>
      <c r="EHJ35" s="23"/>
      <c r="EHK35" s="23"/>
      <c r="EHL35" s="19"/>
      <c r="EHM35" s="19"/>
      <c r="EHN35" s="20"/>
      <c r="EHO35" s="21"/>
      <c r="EHP35" s="19"/>
      <c r="EHQ35" s="22"/>
      <c r="EHR35" s="23"/>
      <c r="EHS35" s="23"/>
      <c r="EHT35" s="19"/>
      <c r="EHU35" s="19"/>
      <c r="EHV35" s="20"/>
      <c r="EHW35" s="21"/>
      <c r="EHX35" s="19"/>
      <c r="EHY35" s="22"/>
      <c r="EHZ35" s="23"/>
      <c r="EIA35" s="23"/>
      <c r="EIB35" s="19"/>
      <c r="EIC35" s="19"/>
      <c r="EID35" s="20"/>
      <c r="EIE35" s="21"/>
      <c r="EIF35" s="19"/>
      <c r="EIG35" s="22"/>
      <c r="EIH35" s="23"/>
      <c r="EII35" s="23"/>
      <c r="EIJ35" s="19"/>
      <c r="EIK35" s="19"/>
      <c r="EIL35" s="20"/>
      <c r="EIM35" s="21"/>
      <c r="EIN35" s="19"/>
      <c r="EIO35" s="22"/>
      <c r="EIP35" s="23"/>
      <c r="EIQ35" s="23"/>
      <c r="EIR35" s="19"/>
      <c r="EIS35" s="19"/>
      <c r="EIT35" s="20"/>
      <c r="EIU35" s="21"/>
      <c r="EIV35" s="19"/>
      <c r="EIW35" s="22"/>
      <c r="EIX35" s="23"/>
      <c r="EIY35" s="23"/>
      <c r="EIZ35" s="19"/>
      <c r="EJA35" s="19"/>
      <c r="EJB35" s="20"/>
      <c r="EJC35" s="21"/>
      <c r="EJD35" s="19"/>
      <c r="EJE35" s="22"/>
      <c r="EJF35" s="23"/>
      <c r="EJG35" s="23"/>
      <c r="EJH35" s="19"/>
      <c r="EJI35" s="19"/>
      <c r="EJJ35" s="20"/>
      <c r="EJK35" s="21"/>
      <c r="EJL35" s="19"/>
      <c r="EJM35" s="22"/>
      <c r="EJN35" s="23"/>
      <c r="EJO35" s="23"/>
      <c r="EJP35" s="19"/>
      <c r="EJQ35" s="19"/>
      <c r="EJR35" s="20"/>
      <c r="EJS35" s="21"/>
      <c r="EJT35" s="19"/>
      <c r="EJU35" s="22"/>
      <c r="EJV35" s="23"/>
      <c r="EJW35" s="23"/>
      <c r="EJX35" s="19"/>
      <c r="EJY35" s="19"/>
      <c r="EJZ35" s="20"/>
      <c r="EKA35" s="21"/>
      <c r="EKB35" s="19"/>
      <c r="EKC35" s="22"/>
      <c r="EKD35" s="23"/>
      <c r="EKE35" s="23"/>
      <c r="EKF35" s="19"/>
      <c r="EKG35" s="19"/>
      <c r="EKH35" s="20"/>
      <c r="EKI35" s="21"/>
      <c r="EKJ35" s="19"/>
      <c r="EKK35" s="22"/>
      <c r="EKL35" s="23"/>
      <c r="EKM35" s="23"/>
      <c r="EKN35" s="19"/>
      <c r="EKO35" s="19"/>
      <c r="EKP35" s="20"/>
      <c r="EKQ35" s="21"/>
      <c r="EKR35" s="19"/>
      <c r="EKS35" s="22"/>
      <c r="EKT35" s="23"/>
      <c r="EKU35" s="23"/>
      <c r="EKV35" s="19"/>
      <c r="EKW35" s="19"/>
      <c r="EKX35" s="20"/>
      <c r="EKY35" s="21"/>
      <c r="EKZ35" s="19"/>
      <c r="ELA35" s="22"/>
      <c r="ELB35" s="23"/>
      <c r="ELC35" s="23"/>
      <c r="ELD35" s="19"/>
      <c r="ELE35" s="19"/>
      <c r="ELF35" s="20"/>
      <c r="ELG35" s="21"/>
      <c r="ELH35" s="19"/>
      <c r="ELI35" s="22"/>
      <c r="ELJ35" s="23"/>
      <c r="ELK35" s="23"/>
      <c r="ELL35" s="19"/>
      <c r="ELM35" s="19"/>
      <c r="ELN35" s="20"/>
      <c r="ELO35" s="21"/>
      <c r="ELP35" s="19"/>
      <c r="ELQ35" s="22"/>
      <c r="ELR35" s="23"/>
      <c r="ELS35" s="23"/>
      <c r="ELT35" s="19"/>
      <c r="ELU35" s="19"/>
      <c r="ELV35" s="20"/>
      <c r="ELW35" s="21"/>
      <c r="ELX35" s="19"/>
      <c r="ELY35" s="22"/>
      <c r="ELZ35" s="23"/>
      <c r="EMA35" s="23"/>
      <c r="EMB35" s="19"/>
      <c r="EMC35" s="19"/>
      <c r="EMD35" s="20"/>
      <c r="EME35" s="21"/>
      <c r="EMF35" s="19"/>
      <c r="EMG35" s="22"/>
      <c r="EMH35" s="23"/>
      <c r="EMI35" s="23"/>
      <c r="EMJ35" s="19"/>
      <c r="EMK35" s="19"/>
      <c r="EML35" s="20"/>
      <c r="EMM35" s="21"/>
      <c r="EMN35" s="19"/>
      <c r="EMO35" s="22"/>
      <c r="EMP35" s="23"/>
      <c r="EMQ35" s="23"/>
      <c r="EMR35" s="19"/>
      <c r="EMS35" s="19"/>
      <c r="EMT35" s="20"/>
      <c r="EMU35" s="21"/>
      <c r="EMV35" s="19"/>
      <c r="EMW35" s="22"/>
      <c r="EMX35" s="23"/>
      <c r="EMY35" s="23"/>
      <c r="EMZ35" s="19"/>
      <c r="ENA35" s="19"/>
      <c r="ENB35" s="20"/>
      <c r="ENC35" s="21"/>
      <c r="END35" s="19"/>
      <c r="ENE35" s="22"/>
      <c r="ENF35" s="23"/>
      <c r="ENG35" s="23"/>
      <c r="ENH35" s="19"/>
      <c r="ENI35" s="19"/>
      <c r="ENJ35" s="20"/>
      <c r="ENK35" s="21"/>
      <c r="ENL35" s="19"/>
      <c r="ENM35" s="22"/>
      <c r="ENN35" s="23"/>
      <c r="ENO35" s="23"/>
      <c r="ENP35" s="19"/>
      <c r="ENQ35" s="19"/>
      <c r="ENR35" s="20"/>
      <c r="ENS35" s="21"/>
      <c r="ENT35" s="19"/>
      <c r="ENU35" s="22"/>
      <c r="ENV35" s="23"/>
      <c r="ENW35" s="23"/>
      <c r="ENX35" s="19"/>
      <c r="ENY35" s="19"/>
      <c r="ENZ35" s="20"/>
      <c r="EOA35" s="21"/>
      <c r="EOB35" s="19"/>
      <c r="EOC35" s="22"/>
      <c r="EOD35" s="23"/>
      <c r="EOE35" s="23"/>
      <c r="EOF35" s="19"/>
      <c r="EOG35" s="19"/>
      <c r="EOH35" s="20"/>
      <c r="EOI35" s="21"/>
      <c r="EOJ35" s="19"/>
      <c r="EOK35" s="22"/>
      <c r="EOL35" s="23"/>
      <c r="EOM35" s="23"/>
      <c r="EON35" s="19"/>
      <c r="EOO35" s="19"/>
      <c r="EOP35" s="20"/>
      <c r="EOQ35" s="21"/>
      <c r="EOR35" s="19"/>
      <c r="EOS35" s="22"/>
      <c r="EOT35" s="23"/>
      <c r="EOU35" s="23"/>
      <c r="EOV35" s="19"/>
      <c r="EOW35" s="19"/>
      <c r="EOX35" s="20"/>
      <c r="EOY35" s="21"/>
      <c r="EOZ35" s="19"/>
      <c r="EPA35" s="22"/>
      <c r="EPB35" s="23"/>
      <c r="EPC35" s="23"/>
      <c r="EPD35" s="19"/>
      <c r="EPE35" s="19"/>
      <c r="EPF35" s="20"/>
      <c r="EPG35" s="21"/>
      <c r="EPH35" s="19"/>
      <c r="EPI35" s="22"/>
      <c r="EPJ35" s="23"/>
      <c r="EPK35" s="23"/>
      <c r="EPL35" s="19"/>
      <c r="EPM35" s="19"/>
      <c r="EPN35" s="20"/>
      <c r="EPO35" s="21"/>
      <c r="EPP35" s="19"/>
      <c r="EPQ35" s="22"/>
      <c r="EPR35" s="23"/>
      <c r="EPS35" s="23"/>
      <c r="EPT35" s="19"/>
      <c r="EPU35" s="19"/>
      <c r="EPV35" s="20"/>
      <c r="EPW35" s="21"/>
      <c r="EPX35" s="19"/>
      <c r="EPY35" s="22"/>
      <c r="EPZ35" s="23"/>
      <c r="EQA35" s="23"/>
      <c r="EQB35" s="19"/>
      <c r="EQC35" s="19"/>
      <c r="EQD35" s="20"/>
      <c r="EQE35" s="21"/>
      <c r="EQF35" s="19"/>
      <c r="EQG35" s="22"/>
      <c r="EQH35" s="23"/>
      <c r="EQI35" s="23"/>
      <c r="EQJ35" s="19"/>
      <c r="EQK35" s="19"/>
      <c r="EQL35" s="20"/>
      <c r="EQM35" s="21"/>
      <c r="EQN35" s="19"/>
      <c r="EQO35" s="22"/>
      <c r="EQP35" s="23"/>
      <c r="EQQ35" s="23"/>
      <c r="EQR35" s="19"/>
      <c r="EQS35" s="19"/>
      <c r="EQT35" s="20"/>
      <c r="EQU35" s="21"/>
      <c r="EQV35" s="19"/>
      <c r="EQW35" s="22"/>
      <c r="EQX35" s="23"/>
      <c r="EQY35" s="23"/>
      <c r="EQZ35" s="19"/>
      <c r="ERA35" s="19"/>
      <c r="ERB35" s="20"/>
      <c r="ERC35" s="21"/>
      <c r="ERD35" s="19"/>
      <c r="ERE35" s="22"/>
      <c r="ERF35" s="23"/>
      <c r="ERG35" s="23"/>
      <c r="ERH35" s="19"/>
      <c r="ERI35" s="19"/>
      <c r="ERJ35" s="20"/>
      <c r="ERK35" s="21"/>
      <c r="ERL35" s="19"/>
      <c r="ERM35" s="22"/>
      <c r="ERN35" s="23"/>
      <c r="ERO35" s="23"/>
      <c r="ERP35" s="19"/>
      <c r="ERQ35" s="19"/>
      <c r="ERR35" s="20"/>
      <c r="ERS35" s="21"/>
      <c r="ERT35" s="19"/>
      <c r="ERU35" s="22"/>
      <c r="ERV35" s="23"/>
      <c r="ERW35" s="23"/>
      <c r="ERX35" s="19"/>
      <c r="ERY35" s="19"/>
      <c r="ERZ35" s="20"/>
      <c r="ESA35" s="21"/>
      <c r="ESB35" s="19"/>
      <c r="ESC35" s="22"/>
      <c r="ESD35" s="23"/>
      <c r="ESE35" s="23"/>
      <c r="ESF35" s="19"/>
      <c r="ESG35" s="19"/>
      <c r="ESH35" s="20"/>
      <c r="ESI35" s="21"/>
      <c r="ESJ35" s="19"/>
      <c r="ESK35" s="22"/>
      <c r="ESL35" s="23"/>
      <c r="ESM35" s="23"/>
      <c r="ESN35" s="19"/>
      <c r="ESO35" s="19"/>
      <c r="ESP35" s="20"/>
      <c r="ESQ35" s="21"/>
      <c r="ESR35" s="19"/>
      <c r="ESS35" s="22"/>
      <c r="EST35" s="23"/>
      <c r="ESU35" s="23"/>
      <c r="ESV35" s="19"/>
      <c r="ESW35" s="19"/>
      <c r="ESX35" s="20"/>
      <c r="ESY35" s="21"/>
      <c r="ESZ35" s="19"/>
      <c r="ETA35" s="22"/>
      <c r="ETB35" s="23"/>
      <c r="ETC35" s="23"/>
      <c r="ETD35" s="19"/>
      <c r="ETE35" s="19"/>
      <c r="ETF35" s="20"/>
      <c r="ETG35" s="21"/>
      <c r="ETH35" s="19"/>
      <c r="ETI35" s="22"/>
      <c r="ETJ35" s="23"/>
      <c r="ETK35" s="23"/>
      <c r="ETL35" s="19"/>
      <c r="ETM35" s="19"/>
      <c r="ETN35" s="20"/>
      <c r="ETO35" s="21"/>
      <c r="ETP35" s="19"/>
      <c r="ETQ35" s="22"/>
      <c r="ETR35" s="23"/>
      <c r="ETS35" s="23"/>
      <c r="ETT35" s="19"/>
      <c r="ETU35" s="19"/>
      <c r="ETV35" s="20"/>
      <c r="ETW35" s="21"/>
      <c r="ETX35" s="19"/>
      <c r="ETY35" s="22"/>
      <c r="ETZ35" s="23"/>
      <c r="EUA35" s="23"/>
      <c r="EUB35" s="19"/>
      <c r="EUC35" s="19"/>
      <c r="EUD35" s="20"/>
      <c r="EUE35" s="21"/>
      <c r="EUF35" s="19"/>
      <c r="EUG35" s="22"/>
      <c r="EUH35" s="23"/>
      <c r="EUI35" s="23"/>
      <c r="EUJ35" s="19"/>
      <c r="EUK35" s="19"/>
      <c r="EUL35" s="20"/>
      <c r="EUM35" s="21"/>
      <c r="EUN35" s="19"/>
      <c r="EUO35" s="22"/>
      <c r="EUP35" s="23"/>
      <c r="EUQ35" s="23"/>
      <c r="EUR35" s="19"/>
      <c r="EUS35" s="19"/>
      <c r="EUT35" s="20"/>
      <c r="EUU35" s="21"/>
      <c r="EUV35" s="19"/>
      <c r="EUW35" s="22"/>
      <c r="EUX35" s="23"/>
      <c r="EUY35" s="23"/>
      <c r="EUZ35" s="19"/>
      <c r="EVA35" s="19"/>
      <c r="EVB35" s="20"/>
      <c r="EVC35" s="21"/>
      <c r="EVD35" s="19"/>
      <c r="EVE35" s="22"/>
      <c r="EVF35" s="23"/>
      <c r="EVG35" s="23"/>
      <c r="EVH35" s="19"/>
      <c r="EVI35" s="19"/>
      <c r="EVJ35" s="20"/>
      <c r="EVK35" s="21"/>
      <c r="EVL35" s="19"/>
      <c r="EVM35" s="22"/>
      <c r="EVN35" s="23"/>
      <c r="EVO35" s="23"/>
      <c r="EVP35" s="19"/>
      <c r="EVQ35" s="19"/>
      <c r="EVR35" s="20"/>
      <c r="EVS35" s="21"/>
      <c r="EVT35" s="19"/>
      <c r="EVU35" s="22"/>
      <c r="EVV35" s="23"/>
      <c r="EVW35" s="23"/>
      <c r="EVX35" s="19"/>
      <c r="EVY35" s="19"/>
      <c r="EVZ35" s="20"/>
      <c r="EWA35" s="21"/>
      <c r="EWB35" s="19"/>
      <c r="EWC35" s="22"/>
      <c r="EWD35" s="23"/>
      <c r="EWE35" s="23"/>
      <c r="EWF35" s="19"/>
      <c r="EWG35" s="19"/>
      <c r="EWH35" s="20"/>
      <c r="EWI35" s="21"/>
      <c r="EWJ35" s="19"/>
      <c r="EWK35" s="22"/>
      <c r="EWL35" s="23"/>
      <c r="EWM35" s="23"/>
      <c r="EWN35" s="19"/>
      <c r="EWO35" s="19"/>
      <c r="EWP35" s="20"/>
      <c r="EWQ35" s="21"/>
      <c r="EWR35" s="19"/>
      <c r="EWS35" s="22"/>
      <c r="EWT35" s="23"/>
      <c r="EWU35" s="23"/>
      <c r="EWV35" s="19"/>
      <c r="EWW35" s="19"/>
      <c r="EWX35" s="20"/>
      <c r="EWY35" s="21"/>
      <c r="EWZ35" s="19"/>
      <c r="EXA35" s="22"/>
      <c r="EXB35" s="23"/>
      <c r="EXC35" s="23"/>
      <c r="EXD35" s="19"/>
      <c r="EXE35" s="19"/>
      <c r="EXF35" s="20"/>
      <c r="EXG35" s="21"/>
      <c r="EXH35" s="19"/>
      <c r="EXI35" s="22"/>
      <c r="EXJ35" s="23"/>
      <c r="EXK35" s="23"/>
      <c r="EXL35" s="19"/>
      <c r="EXM35" s="19"/>
      <c r="EXN35" s="20"/>
      <c r="EXO35" s="21"/>
      <c r="EXP35" s="19"/>
      <c r="EXQ35" s="22"/>
      <c r="EXR35" s="23"/>
      <c r="EXS35" s="23"/>
      <c r="EXT35" s="19"/>
      <c r="EXU35" s="19"/>
      <c r="EXV35" s="20"/>
      <c r="EXW35" s="21"/>
      <c r="EXX35" s="19"/>
      <c r="EXY35" s="22"/>
      <c r="EXZ35" s="23"/>
      <c r="EYA35" s="23"/>
      <c r="EYB35" s="19"/>
      <c r="EYC35" s="19"/>
      <c r="EYD35" s="20"/>
      <c r="EYE35" s="21"/>
      <c r="EYF35" s="19"/>
      <c r="EYG35" s="22"/>
      <c r="EYH35" s="23"/>
      <c r="EYI35" s="23"/>
      <c r="EYJ35" s="19"/>
      <c r="EYK35" s="19"/>
      <c r="EYL35" s="20"/>
      <c r="EYM35" s="21"/>
      <c r="EYN35" s="19"/>
      <c r="EYO35" s="22"/>
      <c r="EYP35" s="23"/>
      <c r="EYQ35" s="23"/>
      <c r="EYR35" s="19"/>
      <c r="EYS35" s="19"/>
      <c r="EYT35" s="20"/>
      <c r="EYU35" s="21"/>
      <c r="EYV35" s="19"/>
      <c r="EYW35" s="22"/>
      <c r="EYX35" s="23"/>
      <c r="EYY35" s="23"/>
      <c r="EYZ35" s="19"/>
      <c r="EZA35" s="19"/>
      <c r="EZB35" s="20"/>
      <c r="EZC35" s="21"/>
      <c r="EZD35" s="19"/>
      <c r="EZE35" s="22"/>
      <c r="EZF35" s="23"/>
      <c r="EZG35" s="23"/>
      <c r="EZH35" s="19"/>
      <c r="EZI35" s="19"/>
      <c r="EZJ35" s="20"/>
      <c r="EZK35" s="21"/>
      <c r="EZL35" s="19"/>
      <c r="EZM35" s="22"/>
      <c r="EZN35" s="23"/>
      <c r="EZO35" s="23"/>
      <c r="EZP35" s="19"/>
      <c r="EZQ35" s="19"/>
      <c r="EZR35" s="20"/>
      <c r="EZS35" s="21"/>
      <c r="EZT35" s="19"/>
      <c r="EZU35" s="22"/>
      <c r="EZV35" s="23"/>
      <c r="EZW35" s="23"/>
      <c r="EZX35" s="19"/>
      <c r="EZY35" s="19"/>
      <c r="EZZ35" s="20"/>
      <c r="FAA35" s="21"/>
      <c r="FAB35" s="19"/>
      <c r="FAC35" s="22"/>
      <c r="FAD35" s="23"/>
      <c r="FAE35" s="23"/>
      <c r="FAF35" s="19"/>
      <c r="FAG35" s="19"/>
      <c r="FAH35" s="20"/>
      <c r="FAI35" s="21"/>
      <c r="FAJ35" s="19"/>
      <c r="FAK35" s="22"/>
      <c r="FAL35" s="23"/>
      <c r="FAM35" s="23"/>
      <c r="FAN35" s="19"/>
      <c r="FAO35" s="19"/>
      <c r="FAP35" s="20"/>
      <c r="FAQ35" s="21"/>
      <c r="FAR35" s="19"/>
      <c r="FAS35" s="22"/>
      <c r="FAT35" s="23"/>
      <c r="FAU35" s="23"/>
      <c r="FAV35" s="19"/>
      <c r="FAW35" s="19"/>
      <c r="FAX35" s="20"/>
      <c r="FAY35" s="21"/>
      <c r="FAZ35" s="19"/>
      <c r="FBA35" s="22"/>
      <c r="FBB35" s="23"/>
      <c r="FBC35" s="23"/>
      <c r="FBD35" s="19"/>
      <c r="FBE35" s="19"/>
      <c r="FBF35" s="20"/>
      <c r="FBG35" s="21"/>
      <c r="FBH35" s="19"/>
      <c r="FBI35" s="22"/>
      <c r="FBJ35" s="23"/>
      <c r="FBK35" s="23"/>
      <c r="FBL35" s="19"/>
      <c r="FBM35" s="19"/>
      <c r="FBN35" s="20"/>
      <c r="FBO35" s="21"/>
      <c r="FBP35" s="19"/>
      <c r="FBQ35" s="22"/>
      <c r="FBR35" s="23"/>
      <c r="FBS35" s="23"/>
      <c r="FBT35" s="19"/>
      <c r="FBU35" s="19"/>
      <c r="FBV35" s="20"/>
      <c r="FBW35" s="21"/>
      <c r="FBX35" s="19"/>
      <c r="FBY35" s="22"/>
      <c r="FBZ35" s="23"/>
      <c r="FCA35" s="23"/>
      <c r="FCB35" s="19"/>
      <c r="FCC35" s="19"/>
      <c r="FCD35" s="20"/>
      <c r="FCE35" s="21"/>
      <c r="FCF35" s="19"/>
      <c r="FCG35" s="22"/>
      <c r="FCH35" s="23"/>
      <c r="FCI35" s="23"/>
      <c r="FCJ35" s="19"/>
      <c r="FCK35" s="19"/>
      <c r="FCL35" s="20"/>
      <c r="FCM35" s="21"/>
      <c r="FCN35" s="19"/>
      <c r="FCO35" s="22"/>
      <c r="FCP35" s="23"/>
      <c r="FCQ35" s="23"/>
      <c r="FCR35" s="19"/>
      <c r="FCS35" s="19"/>
      <c r="FCT35" s="20"/>
      <c r="FCU35" s="21"/>
      <c r="FCV35" s="19"/>
      <c r="FCW35" s="22"/>
      <c r="FCX35" s="23"/>
      <c r="FCY35" s="23"/>
      <c r="FCZ35" s="19"/>
      <c r="FDA35" s="19"/>
      <c r="FDB35" s="20"/>
      <c r="FDC35" s="21"/>
      <c r="FDD35" s="19"/>
      <c r="FDE35" s="22"/>
      <c r="FDF35" s="23"/>
      <c r="FDG35" s="23"/>
      <c r="FDH35" s="19"/>
      <c r="FDI35" s="19"/>
      <c r="FDJ35" s="20"/>
      <c r="FDK35" s="21"/>
      <c r="FDL35" s="19"/>
      <c r="FDM35" s="22"/>
      <c r="FDN35" s="23"/>
      <c r="FDO35" s="23"/>
      <c r="FDP35" s="19"/>
      <c r="FDQ35" s="19"/>
      <c r="FDR35" s="20"/>
      <c r="FDS35" s="21"/>
      <c r="FDT35" s="19"/>
      <c r="FDU35" s="22"/>
      <c r="FDV35" s="23"/>
      <c r="FDW35" s="23"/>
      <c r="FDX35" s="19"/>
      <c r="FDY35" s="19"/>
      <c r="FDZ35" s="20"/>
      <c r="FEA35" s="21"/>
      <c r="FEB35" s="19"/>
      <c r="FEC35" s="22"/>
      <c r="FED35" s="23"/>
      <c r="FEE35" s="23"/>
      <c r="FEF35" s="19"/>
      <c r="FEG35" s="19"/>
      <c r="FEH35" s="20"/>
      <c r="FEI35" s="21"/>
      <c r="FEJ35" s="19"/>
      <c r="FEK35" s="22"/>
      <c r="FEL35" s="23"/>
      <c r="FEM35" s="23"/>
      <c r="FEN35" s="19"/>
      <c r="FEO35" s="19"/>
      <c r="FEP35" s="20"/>
      <c r="FEQ35" s="21"/>
      <c r="FER35" s="19"/>
      <c r="FES35" s="22"/>
      <c r="FET35" s="23"/>
      <c r="FEU35" s="23"/>
      <c r="FEV35" s="19"/>
      <c r="FEW35" s="19"/>
      <c r="FEX35" s="20"/>
      <c r="FEY35" s="21"/>
      <c r="FEZ35" s="19"/>
      <c r="FFA35" s="22"/>
      <c r="FFB35" s="23"/>
      <c r="FFC35" s="23"/>
      <c r="FFD35" s="19"/>
      <c r="FFE35" s="19"/>
      <c r="FFF35" s="20"/>
      <c r="FFG35" s="21"/>
      <c r="FFH35" s="19"/>
      <c r="FFI35" s="22"/>
      <c r="FFJ35" s="23"/>
      <c r="FFK35" s="23"/>
      <c r="FFL35" s="19"/>
      <c r="FFM35" s="19"/>
      <c r="FFN35" s="20"/>
      <c r="FFO35" s="21"/>
      <c r="FFP35" s="19"/>
      <c r="FFQ35" s="22"/>
      <c r="FFR35" s="23"/>
      <c r="FFS35" s="23"/>
      <c r="FFT35" s="19"/>
      <c r="FFU35" s="19"/>
      <c r="FFV35" s="20"/>
      <c r="FFW35" s="21"/>
      <c r="FFX35" s="19"/>
      <c r="FFY35" s="22"/>
      <c r="FFZ35" s="23"/>
      <c r="FGA35" s="23"/>
      <c r="FGB35" s="19"/>
      <c r="FGC35" s="19"/>
      <c r="FGD35" s="20"/>
      <c r="FGE35" s="21"/>
      <c r="FGF35" s="19"/>
      <c r="FGG35" s="22"/>
      <c r="FGH35" s="23"/>
      <c r="FGI35" s="23"/>
      <c r="FGJ35" s="19"/>
      <c r="FGK35" s="19"/>
      <c r="FGL35" s="20"/>
      <c r="FGM35" s="21"/>
      <c r="FGN35" s="19"/>
      <c r="FGO35" s="22"/>
      <c r="FGP35" s="23"/>
      <c r="FGQ35" s="23"/>
      <c r="FGR35" s="19"/>
      <c r="FGS35" s="19"/>
      <c r="FGT35" s="20"/>
      <c r="FGU35" s="21"/>
      <c r="FGV35" s="19"/>
      <c r="FGW35" s="22"/>
      <c r="FGX35" s="23"/>
      <c r="FGY35" s="23"/>
      <c r="FGZ35" s="19"/>
      <c r="FHA35" s="19"/>
      <c r="FHB35" s="20"/>
      <c r="FHC35" s="21"/>
      <c r="FHD35" s="19"/>
      <c r="FHE35" s="22"/>
      <c r="FHF35" s="23"/>
      <c r="FHG35" s="23"/>
      <c r="FHH35" s="19"/>
      <c r="FHI35" s="19"/>
      <c r="FHJ35" s="20"/>
      <c r="FHK35" s="21"/>
      <c r="FHL35" s="19"/>
      <c r="FHM35" s="22"/>
      <c r="FHN35" s="23"/>
      <c r="FHO35" s="23"/>
      <c r="FHP35" s="19"/>
      <c r="FHQ35" s="19"/>
      <c r="FHR35" s="20"/>
      <c r="FHS35" s="21"/>
      <c r="FHT35" s="19"/>
      <c r="FHU35" s="22"/>
      <c r="FHV35" s="23"/>
      <c r="FHW35" s="23"/>
      <c r="FHX35" s="19"/>
      <c r="FHY35" s="19"/>
      <c r="FHZ35" s="20"/>
      <c r="FIA35" s="21"/>
      <c r="FIB35" s="19"/>
      <c r="FIC35" s="22"/>
      <c r="FID35" s="23"/>
      <c r="FIE35" s="23"/>
      <c r="FIF35" s="19"/>
      <c r="FIG35" s="19"/>
      <c r="FIH35" s="20"/>
      <c r="FII35" s="21"/>
      <c r="FIJ35" s="19"/>
      <c r="FIK35" s="22"/>
      <c r="FIL35" s="23"/>
      <c r="FIM35" s="23"/>
      <c r="FIN35" s="19"/>
      <c r="FIO35" s="19"/>
      <c r="FIP35" s="20"/>
      <c r="FIQ35" s="21"/>
      <c r="FIR35" s="19"/>
      <c r="FIS35" s="22"/>
      <c r="FIT35" s="23"/>
      <c r="FIU35" s="23"/>
      <c r="FIV35" s="19"/>
      <c r="FIW35" s="19"/>
      <c r="FIX35" s="20"/>
      <c r="FIY35" s="21"/>
      <c r="FIZ35" s="19"/>
      <c r="FJA35" s="22"/>
      <c r="FJB35" s="23"/>
      <c r="FJC35" s="23"/>
      <c r="FJD35" s="19"/>
      <c r="FJE35" s="19"/>
      <c r="FJF35" s="20"/>
      <c r="FJG35" s="21"/>
      <c r="FJH35" s="19"/>
      <c r="FJI35" s="22"/>
      <c r="FJJ35" s="23"/>
      <c r="FJK35" s="23"/>
      <c r="FJL35" s="19"/>
      <c r="FJM35" s="19"/>
      <c r="FJN35" s="20"/>
      <c r="FJO35" s="21"/>
      <c r="FJP35" s="19"/>
      <c r="FJQ35" s="22"/>
      <c r="FJR35" s="23"/>
      <c r="FJS35" s="23"/>
      <c r="FJT35" s="19"/>
      <c r="FJU35" s="19"/>
      <c r="FJV35" s="20"/>
      <c r="FJW35" s="21"/>
      <c r="FJX35" s="19"/>
      <c r="FJY35" s="22"/>
      <c r="FJZ35" s="23"/>
      <c r="FKA35" s="23"/>
      <c r="FKB35" s="19"/>
      <c r="FKC35" s="19"/>
      <c r="FKD35" s="20"/>
      <c r="FKE35" s="21"/>
      <c r="FKF35" s="19"/>
      <c r="FKG35" s="22"/>
      <c r="FKH35" s="23"/>
      <c r="FKI35" s="23"/>
      <c r="FKJ35" s="19"/>
      <c r="FKK35" s="19"/>
      <c r="FKL35" s="20"/>
      <c r="FKM35" s="21"/>
      <c r="FKN35" s="19"/>
      <c r="FKO35" s="22"/>
      <c r="FKP35" s="23"/>
      <c r="FKQ35" s="23"/>
      <c r="FKR35" s="19"/>
      <c r="FKS35" s="19"/>
      <c r="FKT35" s="20"/>
      <c r="FKU35" s="21"/>
      <c r="FKV35" s="19"/>
      <c r="FKW35" s="22"/>
      <c r="FKX35" s="23"/>
      <c r="FKY35" s="23"/>
      <c r="FKZ35" s="19"/>
      <c r="FLA35" s="19"/>
      <c r="FLB35" s="20"/>
      <c r="FLC35" s="21"/>
      <c r="FLD35" s="19"/>
      <c r="FLE35" s="22"/>
      <c r="FLF35" s="23"/>
      <c r="FLG35" s="23"/>
      <c r="FLH35" s="19"/>
      <c r="FLI35" s="19"/>
      <c r="FLJ35" s="20"/>
      <c r="FLK35" s="21"/>
      <c r="FLL35" s="19"/>
      <c r="FLM35" s="22"/>
      <c r="FLN35" s="23"/>
      <c r="FLO35" s="23"/>
      <c r="FLP35" s="19"/>
      <c r="FLQ35" s="19"/>
      <c r="FLR35" s="20"/>
      <c r="FLS35" s="21"/>
      <c r="FLT35" s="19"/>
      <c r="FLU35" s="22"/>
      <c r="FLV35" s="23"/>
      <c r="FLW35" s="23"/>
      <c r="FLX35" s="19"/>
      <c r="FLY35" s="19"/>
      <c r="FLZ35" s="20"/>
      <c r="FMA35" s="21"/>
      <c r="FMB35" s="19"/>
      <c r="FMC35" s="22"/>
      <c r="FMD35" s="23"/>
      <c r="FME35" s="23"/>
      <c r="FMF35" s="19"/>
      <c r="FMG35" s="19"/>
      <c r="FMH35" s="20"/>
      <c r="FMI35" s="21"/>
      <c r="FMJ35" s="19"/>
      <c r="FMK35" s="22"/>
      <c r="FML35" s="23"/>
      <c r="FMM35" s="23"/>
      <c r="FMN35" s="19"/>
      <c r="FMO35" s="19"/>
      <c r="FMP35" s="20"/>
      <c r="FMQ35" s="21"/>
      <c r="FMR35" s="19"/>
      <c r="FMS35" s="22"/>
      <c r="FMT35" s="23"/>
      <c r="FMU35" s="23"/>
      <c r="FMV35" s="19"/>
      <c r="FMW35" s="19"/>
      <c r="FMX35" s="20"/>
      <c r="FMY35" s="21"/>
      <c r="FMZ35" s="19"/>
      <c r="FNA35" s="22"/>
      <c r="FNB35" s="23"/>
      <c r="FNC35" s="23"/>
      <c r="FND35" s="19"/>
      <c r="FNE35" s="19"/>
      <c r="FNF35" s="20"/>
      <c r="FNG35" s="21"/>
      <c r="FNH35" s="19"/>
      <c r="FNI35" s="22"/>
      <c r="FNJ35" s="23"/>
      <c r="FNK35" s="23"/>
      <c r="FNL35" s="19"/>
      <c r="FNM35" s="19"/>
      <c r="FNN35" s="20"/>
      <c r="FNO35" s="21"/>
      <c r="FNP35" s="19"/>
      <c r="FNQ35" s="22"/>
      <c r="FNR35" s="23"/>
      <c r="FNS35" s="23"/>
      <c r="FNT35" s="19"/>
      <c r="FNU35" s="19"/>
      <c r="FNV35" s="20"/>
      <c r="FNW35" s="21"/>
      <c r="FNX35" s="19"/>
      <c r="FNY35" s="22"/>
      <c r="FNZ35" s="23"/>
      <c r="FOA35" s="23"/>
      <c r="FOB35" s="19"/>
      <c r="FOC35" s="19"/>
      <c r="FOD35" s="20"/>
      <c r="FOE35" s="21"/>
      <c r="FOF35" s="19"/>
      <c r="FOG35" s="22"/>
      <c r="FOH35" s="23"/>
      <c r="FOI35" s="23"/>
      <c r="FOJ35" s="19"/>
      <c r="FOK35" s="19"/>
      <c r="FOL35" s="20"/>
      <c r="FOM35" s="21"/>
      <c r="FON35" s="19"/>
      <c r="FOO35" s="22"/>
      <c r="FOP35" s="23"/>
      <c r="FOQ35" s="23"/>
      <c r="FOR35" s="19"/>
      <c r="FOS35" s="19"/>
      <c r="FOT35" s="20"/>
      <c r="FOU35" s="21"/>
      <c r="FOV35" s="19"/>
      <c r="FOW35" s="22"/>
      <c r="FOX35" s="23"/>
      <c r="FOY35" s="23"/>
      <c r="FOZ35" s="19"/>
      <c r="FPA35" s="19"/>
      <c r="FPB35" s="20"/>
      <c r="FPC35" s="21"/>
      <c r="FPD35" s="19"/>
      <c r="FPE35" s="22"/>
      <c r="FPF35" s="23"/>
      <c r="FPG35" s="23"/>
      <c r="FPH35" s="19"/>
      <c r="FPI35" s="19"/>
      <c r="FPJ35" s="20"/>
      <c r="FPK35" s="21"/>
      <c r="FPL35" s="19"/>
      <c r="FPM35" s="22"/>
      <c r="FPN35" s="23"/>
      <c r="FPO35" s="23"/>
      <c r="FPP35" s="19"/>
      <c r="FPQ35" s="19"/>
      <c r="FPR35" s="20"/>
      <c r="FPS35" s="21"/>
      <c r="FPT35" s="19"/>
      <c r="FPU35" s="22"/>
      <c r="FPV35" s="23"/>
      <c r="FPW35" s="23"/>
      <c r="FPX35" s="19"/>
      <c r="FPY35" s="19"/>
      <c r="FPZ35" s="20"/>
      <c r="FQA35" s="21"/>
      <c r="FQB35" s="19"/>
      <c r="FQC35" s="22"/>
      <c r="FQD35" s="23"/>
      <c r="FQE35" s="23"/>
      <c r="FQF35" s="19"/>
      <c r="FQG35" s="19"/>
      <c r="FQH35" s="20"/>
      <c r="FQI35" s="21"/>
      <c r="FQJ35" s="19"/>
      <c r="FQK35" s="22"/>
      <c r="FQL35" s="23"/>
      <c r="FQM35" s="23"/>
      <c r="FQN35" s="19"/>
      <c r="FQO35" s="19"/>
      <c r="FQP35" s="20"/>
      <c r="FQQ35" s="21"/>
      <c r="FQR35" s="19"/>
      <c r="FQS35" s="22"/>
      <c r="FQT35" s="23"/>
      <c r="FQU35" s="23"/>
      <c r="FQV35" s="19"/>
      <c r="FQW35" s="19"/>
      <c r="FQX35" s="20"/>
      <c r="FQY35" s="21"/>
      <c r="FQZ35" s="19"/>
      <c r="FRA35" s="22"/>
      <c r="FRB35" s="23"/>
      <c r="FRC35" s="23"/>
      <c r="FRD35" s="19"/>
      <c r="FRE35" s="19"/>
      <c r="FRF35" s="20"/>
      <c r="FRG35" s="21"/>
      <c r="FRH35" s="19"/>
      <c r="FRI35" s="22"/>
      <c r="FRJ35" s="23"/>
      <c r="FRK35" s="23"/>
      <c r="FRL35" s="19"/>
      <c r="FRM35" s="19"/>
      <c r="FRN35" s="20"/>
      <c r="FRO35" s="21"/>
      <c r="FRP35" s="19"/>
      <c r="FRQ35" s="22"/>
      <c r="FRR35" s="23"/>
      <c r="FRS35" s="23"/>
      <c r="FRT35" s="19"/>
      <c r="FRU35" s="19"/>
      <c r="FRV35" s="20"/>
      <c r="FRW35" s="21"/>
      <c r="FRX35" s="19"/>
      <c r="FRY35" s="22"/>
      <c r="FRZ35" s="23"/>
      <c r="FSA35" s="23"/>
      <c r="FSB35" s="19"/>
      <c r="FSC35" s="19"/>
      <c r="FSD35" s="20"/>
      <c r="FSE35" s="21"/>
      <c r="FSF35" s="19"/>
      <c r="FSG35" s="22"/>
      <c r="FSH35" s="23"/>
      <c r="FSI35" s="23"/>
      <c r="FSJ35" s="19"/>
      <c r="FSK35" s="19"/>
      <c r="FSL35" s="20"/>
      <c r="FSM35" s="21"/>
      <c r="FSN35" s="19"/>
      <c r="FSO35" s="22"/>
      <c r="FSP35" s="23"/>
      <c r="FSQ35" s="23"/>
      <c r="FSR35" s="19"/>
      <c r="FSS35" s="19"/>
      <c r="FST35" s="20"/>
      <c r="FSU35" s="21"/>
      <c r="FSV35" s="19"/>
      <c r="FSW35" s="22"/>
      <c r="FSX35" s="23"/>
      <c r="FSY35" s="23"/>
      <c r="FSZ35" s="19"/>
      <c r="FTA35" s="19"/>
      <c r="FTB35" s="20"/>
      <c r="FTC35" s="21"/>
      <c r="FTD35" s="19"/>
      <c r="FTE35" s="22"/>
      <c r="FTF35" s="23"/>
      <c r="FTG35" s="23"/>
      <c r="FTH35" s="19"/>
      <c r="FTI35" s="19"/>
      <c r="FTJ35" s="20"/>
      <c r="FTK35" s="21"/>
      <c r="FTL35" s="19"/>
      <c r="FTM35" s="22"/>
      <c r="FTN35" s="23"/>
      <c r="FTO35" s="23"/>
      <c r="FTP35" s="19"/>
      <c r="FTQ35" s="19"/>
      <c r="FTR35" s="20"/>
      <c r="FTS35" s="21"/>
      <c r="FTT35" s="19"/>
      <c r="FTU35" s="22"/>
      <c r="FTV35" s="23"/>
      <c r="FTW35" s="23"/>
      <c r="FTX35" s="19"/>
      <c r="FTY35" s="19"/>
      <c r="FTZ35" s="20"/>
      <c r="FUA35" s="21"/>
      <c r="FUB35" s="19"/>
      <c r="FUC35" s="22"/>
      <c r="FUD35" s="23"/>
      <c r="FUE35" s="23"/>
      <c r="FUF35" s="19"/>
      <c r="FUG35" s="19"/>
      <c r="FUH35" s="20"/>
      <c r="FUI35" s="21"/>
      <c r="FUJ35" s="19"/>
      <c r="FUK35" s="22"/>
      <c r="FUL35" s="23"/>
      <c r="FUM35" s="23"/>
      <c r="FUN35" s="19"/>
      <c r="FUO35" s="19"/>
      <c r="FUP35" s="20"/>
      <c r="FUQ35" s="21"/>
      <c r="FUR35" s="19"/>
      <c r="FUS35" s="22"/>
      <c r="FUT35" s="23"/>
      <c r="FUU35" s="23"/>
      <c r="FUV35" s="19"/>
      <c r="FUW35" s="19"/>
      <c r="FUX35" s="20"/>
      <c r="FUY35" s="21"/>
      <c r="FUZ35" s="19"/>
      <c r="FVA35" s="22"/>
      <c r="FVB35" s="23"/>
      <c r="FVC35" s="23"/>
      <c r="FVD35" s="19"/>
      <c r="FVE35" s="19"/>
      <c r="FVF35" s="20"/>
      <c r="FVG35" s="21"/>
      <c r="FVH35" s="19"/>
      <c r="FVI35" s="22"/>
      <c r="FVJ35" s="23"/>
      <c r="FVK35" s="23"/>
      <c r="FVL35" s="19"/>
      <c r="FVM35" s="19"/>
      <c r="FVN35" s="20"/>
      <c r="FVO35" s="21"/>
      <c r="FVP35" s="19"/>
      <c r="FVQ35" s="22"/>
      <c r="FVR35" s="23"/>
      <c r="FVS35" s="23"/>
      <c r="FVT35" s="19"/>
      <c r="FVU35" s="19"/>
      <c r="FVV35" s="20"/>
      <c r="FVW35" s="21"/>
      <c r="FVX35" s="19"/>
      <c r="FVY35" s="22"/>
      <c r="FVZ35" s="23"/>
      <c r="FWA35" s="23"/>
      <c r="FWB35" s="19"/>
      <c r="FWC35" s="19"/>
      <c r="FWD35" s="20"/>
      <c r="FWE35" s="21"/>
      <c r="FWF35" s="19"/>
      <c r="FWG35" s="22"/>
      <c r="FWH35" s="23"/>
      <c r="FWI35" s="23"/>
      <c r="FWJ35" s="19"/>
      <c r="FWK35" s="19"/>
      <c r="FWL35" s="20"/>
      <c r="FWM35" s="21"/>
      <c r="FWN35" s="19"/>
      <c r="FWO35" s="22"/>
      <c r="FWP35" s="23"/>
      <c r="FWQ35" s="23"/>
      <c r="FWR35" s="19"/>
      <c r="FWS35" s="19"/>
      <c r="FWT35" s="20"/>
      <c r="FWU35" s="21"/>
      <c r="FWV35" s="19"/>
      <c r="FWW35" s="22"/>
      <c r="FWX35" s="23"/>
      <c r="FWY35" s="23"/>
      <c r="FWZ35" s="19"/>
      <c r="FXA35" s="19"/>
      <c r="FXB35" s="20"/>
      <c r="FXC35" s="21"/>
      <c r="FXD35" s="19"/>
      <c r="FXE35" s="22"/>
      <c r="FXF35" s="23"/>
      <c r="FXG35" s="23"/>
      <c r="FXH35" s="19"/>
      <c r="FXI35" s="19"/>
      <c r="FXJ35" s="20"/>
      <c r="FXK35" s="21"/>
      <c r="FXL35" s="19"/>
      <c r="FXM35" s="22"/>
      <c r="FXN35" s="23"/>
      <c r="FXO35" s="23"/>
      <c r="FXP35" s="19"/>
      <c r="FXQ35" s="19"/>
      <c r="FXR35" s="20"/>
      <c r="FXS35" s="21"/>
      <c r="FXT35" s="19"/>
      <c r="FXU35" s="22"/>
      <c r="FXV35" s="23"/>
      <c r="FXW35" s="23"/>
      <c r="FXX35" s="19"/>
      <c r="FXY35" s="19"/>
      <c r="FXZ35" s="20"/>
      <c r="FYA35" s="21"/>
      <c r="FYB35" s="19"/>
      <c r="FYC35" s="22"/>
      <c r="FYD35" s="23"/>
      <c r="FYE35" s="23"/>
      <c r="FYF35" s="19"/>
      <c r="FYG35" s="19"/>
      <c r="FYH35" s="20"/>
      <c r="FYI35" s="21"/>
      <c r="FYJ35" s="19"/>
      <c r="FYK35" s="22"/>
      <c r="FYL35" s="23"/>
      <c r="FYM35" s="23"/>
      <c r="FYN35" s="19"/>
      <c r="FYO35" s="19"/>
      <c r="FYP35" s="20"/>
      <c r="FYQ35" s="21"/>
      <c r="FYR35" s="19"/>
      <c r="FYS35" s="22"/>
      <c r="FYT35" s="23"/>
      <c r="FYU35" s="23"/>
      <c r="FYV35" s="19"/>
      <c r="FYW35" s="19"/>
      <c r="FYX35" s="20"/>
      <c r="FYY35" s="21"/>
      <c r="FYZ35" s="19"/>
      <c r="FZA35" s="22"/>
      <c r="FZB35" s="23"/>
      <c r="FZC35" s="23"/>
      <c r="FZD35" s="19"/>
      <c r="FZE35" s="19"/>
      <c r="FZF35" s="20"/>
      <c r="FZG35" s="21"/>
      <c r="FZH35" s="19"/>
      <c r="FZI35" s="22"/>
      <c r="FZJ35" s="23"/>
      <c r="FZK35" s="23"/>
      <c r="FZL35" s="19"/>
      <c r="FZM35" s="19"/>
      <c r="FZN35" s="20"/>
      <c r="FZO35" s="21"/>
      <c r="FZP35" s="19"/>
      <c r="FZQ35" s="22"/>
      <c r="FZR35" s="23"/>
      <c r="FZS35" s="23"/>
      <c r="FZT35" s="19"/>
      <c r="FZU35" s="19"/>
      <c r="FZV35" s="20"/>
      <c r="FZW35" s="21"/>
      <c r="FZX35" s="19"/>
      <c r="FZY35" s="22"/>
      <c r="FZZ35" s="23"/>
      <c r="GAA35" s="23"/>
      <c r="GAB35" s="19"/>
      <c r="GAC35" s="19"/>
      <c r="GAD35" s="20"/>
      <c r="GAE35" s="21"/>
      <c r="GAF35" s="19"/>
      <c r="GAG35" s="22"/>
      <c r="GAH35" s="23"/>
      <c r="GAI35" s="23"/>
      <c r="GAJ35" s="19"/>
      <c r="GAK35" s="19"/>
      <c r="GAL35" s="20"/>
      <c r="GAM35" s="21"/>
      <c r="GAN35" s="19"/>
      <c r="GAO35" s="22"/>
      <c r="GAP35" s="23"/>
      <c r="GAQ35" s="23"/>
      <c r="GAR35" s="19"/>
      <c r="GAS35" s="19"/>
      <c r="GAT35" s="20"/>
      <c r="GAU35" s="21"/>
      <c r="GAV35" s="19"/>
      <c r="GAW35" s="22"/>
      <c r="GAX35" s="23"/>
      <c r="GAY35" s="23"/>
      <c r="GAZ35" s="19"/>
      <c r="GBA35" s="19"/>
      <c r="GBB35" s="20"/>
      <c r="GBC35" s="21"/>
      <c r="GBD35" s="19"/>
      <c r="GBE35" s="22"/>
      <c r="GBF35" s="23"/>
      <c r="GBG35" s="23"/>
      <c r="GBH35" s="19"/>
      <c r="GBI35" s="19"/>
      <c r="GBJ35" s="20"/>
      <c r="GBK35" s="21"/>
      <c r="GBL35" s="19"/>
      <c r="GBM35" s="22"/>
      <c r="GBN35" s="23"/>
      <c r="GBO35" s="23"/>
      <c r="GBP35" s="19"/>
      <c r="GBQ35" s="19"/>
      <c r="GBR35" s="20"/>
      <c r="GBS35" s="21"/>
      <c r="GBT35" s="19"/>
      <c r="GBU35" s="22"/>
      <c r="GBV35" s="23"/>
      <c r="GBW35" s="23"/>
      <c r="GBX35" s="19"/>
      <c r="GBY35" s="19"/>
      <c r="GBZ35" s="20"/>
      <c r="GCA35" s="21"/>
      <c r="GCB35" s="19"/>
      <c r="GCC35" s="22"/>
      <c r="GCD35" s="23"/>
      <c r="GCE35" s="23"/>
      <c r="GCF35" s="19"/>
      <c r="GCG35" s="19"/>
      <c r="GCH35" s="20"/>
      <c r="GCI35" s="21"/>
      <c r="GCJ35" s="19"/>
      <c r="GCK35" s="22"/>
      <c r="GCL35" s="23"/>
      <c r="GCM35" s="23"/>
      <c r="GCN35" s="19"/>
      <c r="GCO35" s="19"/>
      <c r="GCP35" s="20"/>
      <c r="GCQ35" s="21"/>
      <c r="GCR35" s="19"/>
      <c r="GCS35" s="22"/>
      <c r="GCT35" s="23"/>
      <c r="GCU35" s="23"/>
      <c r="GCV35" s="19"/>
      <c r="GCW35" s="19"/>
      <c r="GCX35" s="20"/>
      <c r="GCY35" s="21"/>
      <c r="GCZ35" s="19"/>
      <c r="GDA35" s="22"/>
      <c r="GDB35" s="23"/>
      <c r="GDC35" s="23"/>
      <c r="GDD35" s="19"/>
      <c r="GDE35" s="19"/>
      <c r="GDF35" s="20"/>
      <c r="GDG35" s="21"/>
      <c r="GDH35" s="19"/>
      <c r="GDI35" s="22"/>
      <c r="GDJ35" s="23"/>
      <c r="GDK35" s="23"/>
      <c r="GDL35" s="19"/>
      <c r="GDM35" s="19"/>
      <c r="GDN35" s="20"/>
      <c r="GDO35" s="21"/>
      <c r="GDP35" s="19"/>
      <c r="GDQ35" s="22"/>
      <c r="GDR35" s="23"/>
      <c r="GDS35" s="23"/>
      <c r="GDT35" s="19"/>
      <c r="GDU35" s="19"/>
      <c r="GDV35" s="20"/>
      <c r="GDW35" s="21"/>
      <c r="GDX35" s="19"/>
      <c r="GDY35" s="22"/>
      <c r="GDZ35" s="23"/>
      <c r="GEA35" s="23"/>
      <c r="GEB35" s="19"/>
      <c r="GEC35" s="19"/>
      <c r="GED35" s="20"/>
      <c r="GEE35" s="21"/>
      <c r="GEF35" s="19"/>
      <c r="GEG35" s="22"/>
      <c r="GEH35" s="23"/>
      <c r="GEI35" s="23"/>
      <c r="GEJ35" s="19"/>
      <c r="GEK35" s="19"/>
      <c r="GEL35" s="20"/>
      <c r="GEM35" s="21"/>
      <c r="GEN35" s="19"/>
      <c r="GEO35" s="22"/>
      <c r="GEP35" s="23"/>
      <c r="GEQ35" s="23"/>
      <c r="GER35" s="19"/>
      <c r="GES35" s="19"/>
      <c r="GET35" s="20"/>
      <c r="GEU35" s="21"/>
      <c r="GEV35" s="19"/>
      <c r="GEW35" s="22"/>
      <c r="GEX35" s="23"/>
      <c r="GEY35" s="23"/>
      <c r="GEZ35" s="19"/>
      <c r="GFA35" s="19"/>
      <c r="GFB35" s="20"/>
      <c r="GFC35" s="21"/>
      <c r="GFD35" s="19"/>
      <c r="GFE35" s="22"/>
      <c r="GFF35" s="23"/>
      <c r="GFG35" s="23"/>
      <c r="GFH35" s="19"/>
      <c r="GFI35" s="19"/>
      <c r="GFJ35" s="20"/>
      <c r="GFK35" s="21"/>
      <c r="GFL35" s="19"/>
      <c r="GFM35" s="22"/>
      <c r="GFN35" s="23"/>
      <c r="GFO35" s="23"/>
      <c r="GFP35" s="19"/>
      <c r="GFQ35" s="19"/>
      <c r="GFR35" s="20"/>
      <c r="GFS35" s="21"/>
      <c r="GFT35" s="19"/>
      <c r="GFU35" s="22"/>
      <c r="GFV35" s="23"/>
      <c r="GFW35" s="23"/>
      <c r="GFX35" s="19"/>
      <c r="GFY35" s="19"/>
      <c r="GFZ35" s="20"/>
      <c r="GGA35" s="21"/>
      <c r="GGB35" s="19"/>
      <c r="GGC35" s="22"/>
      <c r="GGD35" s="23"/>
      <c r="GGE35" s="23"/>
      <c r="GGF35" s="19"/>
      <c r="GGG35" s="19"/>
      <c r="GGH35" s="20"/>
      <c r="GGI35" s="21"/>
      <c r="GGJ35" s="19"/>
      <c r="GGK35" s="22"/>
      <c r="GGL35" s="23"/>
      <c r="GGM35" s="23"/>
      <c r="GGN35" s="19"/>
      <c r="GGO35" s="19"/>
      <c r="GGP35" s="20"/>
      <c r="GGQ35" s="21"/>
      <c r="GGR35" s="19"/>
      <c r="GGS35" s="22"/>
      <c r="GGT35" s="23"/>
      <c r="GGU35" s="23"/>
      <c r="GGV35" s="19"/>
      <c r="GGW35" s="19"/>
      <c r="GGX35" s="20"/>
      <c r="GGY35" s="21"/>
      <c r="GGZ35" s="19"/>
      <c r="GHA35" s="22"/>
      <c r="GHB35" s="23"/>
      <c r="GHC35" s="23"/>
      <c r="GHD35" s="19"/>
      <c r="GHE35" s="19"/>
      <c r="GHF35" s="20"/>
      <c r="GHG35" s="21"/>
      <c r="GHH35" s="19"/>
      <c r="GHI35" s="22"/>
      <c r="GHJ35" s="23"/>
      <c r="GHK35" s="23"/>
      <c r="GHL35" s="19"/>
      <c r="GHM35" s="19"/>
      <c r="GHN35" s="20"/>
      <c r="GHO35" s="21"/>
      <c r="GHP35" s="19"/>
      <c r="GHQ35" s="22"/>
      <c r="GHR35" s="23"/>
      <c r="GHS35" s="23"/>
      <c r="GHT35" s="19"/>
      <c r="GHU35" s="19"/>
      <c r="GHV35" s="20"/>
      <c r="GHW35" s="21"/>
      <c r="GHX35" s="19"/>
      <c r="GHY35" s="22"/>
      <c r="GHZ35" s="23"/>
      <c r="GIA35" s="23"/>
      <c r="GIB35" s="19"/>
      <c r="GIC35" s="19"/>
      <c r="GID35" s="20"/>
      <c r="GIE35" s="21"/>
      <c r="GIF35" s="19"/>
      <c r="GIG35" s="22"/>
      <c r="GIH35" s="23"/>
      <c r="GII35" s="23"/>
      <c r="GIJ35" s="19"/>
      <c r="GIK35" s="19"/>
      <c r="GIL35" s="20"/>
      <c r="GIM35" s="21"/>
      <c r="GIN35" s="19"/>
      <c r="GIO35" s="22"/>
      <c r="GIP35" s="23"/>
      <c r="GIQ35" s="23"/>
      <c r="GIR35" s="19"/>
      <c r="GIS35" s="19"/>
      <c r="GIT35" s="20"/>
      <c r="GIU35" s="21"/>
      <c r="GIV35" s="19"/>
      <c r="GIW35" s="22"/>
      <c r="GIX35" s="23"/>
      <c r="GIY35" s="23"/>
      <c r="GIZ35" s="19"/>
      <c r="GJA35" s="19"/>
      <c r="GJB35" s="20"/>
      <c r="GJC35" s="21"/>
      <c r="GJD35" s="19"/>
      <c r="GJE35" s="22"/>
      <c r="GJF35" s="23"/>
      <c r="GJG35" s="23"/>
      <c r="GJH35" s="19"/>
      <c r="GJI35" s="19"/>
      <c r="GJJ35" s="20"/>
      <c r="GJK35" s="21"/>
      <c r="GJL35" s="19"/>
      <c r="GJM35" s="22"/>
      <c r="GJN35" s="23"/>
      <c r="GJO35" s="23"/>
      <c r="GJP35" s="19"/>
      <c r="GJQ35" s="19"/>
      <c r="GJR35" s="20"/>
      <c r="GJS35" s="21"/>
      <c r="GJT35" s="19"/>
      <c r="GJU35" s="22"/>
      <c r="GJV35" s="23"/>
      <c r="GJW35" s="23"/>
      <c r="GJX35" s="19"/>
      <c r="GJY35" s="19"/>
      <c r="GJZ35" s="20"/>
      <c r="GKA35" s="21"/>
      <c r="GKB35" s="19"/>
      <c r="GKC35" s="22"/>
      <c r="GKD35" s="23"/>
      <c r="GKE35" s="23"/>
      <c r="GKF35" s="19"/>
      <c r="GKG35" s="19"/>
      <c r="GKH35" s="20"/>
      <c r="GKI35" s="21"/>
      <c r="GKJ35" s="19"/>
      <c r="GKK35" s="22"/>
      <c r="GKL35" s="23"/>
      <c r="GKM35" s="23"/>
      <c r="GKN35" s="19"/>
      <c r="GKO35" s="19"/>
      <c r="GKP35" s="20"/>
      <c r="GKQ35" s="21"/>
      <c r="GKR35" s="19"/>
      <c r="GKS35" s="22"/>
      <c r="GKT35" s="23"/>
      <c r="GKU35" s="23"/>
      <c r="GKV35" s="19"/>
      <c r="GKW35" s="19"/>
      <c r="GKX35" s="20"/>
      <c r="GKY35" s="21"/>
      <c r="GKZ35" s="19"/>
      <c r="GLA35" s="22"/>
      <c r="GLB35" s="23"/>
      <c r="GLC35" s="23"/>
      <c r="GLD35" s="19"/>
      <c r="GLE35" s="19"/>
      <c r="GLF35" s="20"/>
      <c r="GLG35" s="21"/>
      <c r="GLH35" s="19"/>
      <c r="GLI35" s="22"/>
      <c r="GLJ35" s="23"/>
      <c r="GLK35" s="23"/>
      <c r="GLL35" s="19"/>
      <c r="GLM35" s="19"/>
      <c r="GLN35" s="20"/>
      <c r="GLO35" s="21"/>
      <c r="GLP35" s="19"/>
      <c r="GLQ35" s="22"/>
      <c r="GLR35" s="23"/>
      <c r="GLS35" s="23"/>
      <c r="GLT35" s="19"/>
      <c r="GLU35" s="19"/>
      <c r="GLV35" s="20"/>
      <c r="GLW35" s="21"/>
      <c r="GLX35" s="19"/>
      <c r="GLY35" s="22"/>
      <c r="GLZ35" s="23"/>
      <c r="GMA35" s="23"/>
      <c r="GMB35" s="19"/>
      <c r="GMC35" s="19"/>
      <c r="GMD35" s="20"/>
      <c r="GME35" s="21"/>
      <c r="GMF35" s="19"/>
      <c r="GMG35" s="22"/>
      <c r="GMH35" s="23"/>
      <c r="GMI35" s="23"/>
      <c r="GMJ35" s="19"/>
      <c r="GMK35" s="19"/>
      <c r="GML35" s="20"/>
      <c r="GMM35" s="21"/>
      <c r="GMN35" s="19"/>
      <c r="GMO35" s="22"/>
      <c r="GMP35" s="23"/>
      <c r="GMQ35" s="23"/>
      <c r="GMR35" s="19"/>
      <c r="GMS35" s="19"/>
      <c r="GMT35" s="20"/>
      <c r="GMU35" s="21"/>
      <c r="GMV35" s="19"/>
      <c r="GMW35" s="22"/>
      <c r="GMX35" s="23"/>
      <c r="GMY35" s="23"/>
      <c r="GMZ35" s="19"/>
      <c r="GNA35" s="19"/>
      <c r="GNB35" s="20"/>
      <c r="GNC35" s="21"/>
      <c r="GND35" s="19"/>
      <c r="GNE35" s="22"/>
      <c r="GNF35" s="23"/>
      <c r="GNG35" s="23"/>
      <c r="GNH35" s="19"/>
      <c r="GNI35" s="19"/>
      <c r="GNJ35" s="20"/>
      <c r="GNK35" s="21"/>
      <c r="GNL35" s="19"/>
      <c r="GNM35" s="22"/>
      <c r="GNN35" s="23"/>
      <c r="GNO35" s="23"/>
      <c r="GNP35" s="19"/>
      <c r="GNQ35" s="19"/>
      <c r="GNR35" s="20"/>
      <c r="GNS35" s="21"/>
      <c r="GNT35" s="19"/>
      <c r="GNU35" s="22"/>
      <c r="GNV35" s="23"/>
      <c r="GNW35" s="23"/>
      <c r="GNX35" s="19"/>
      <c r="GNY35" s="19"/>
      <c r="GNZ35" s="20"/>
      <c r="GOA35" s="21"/>
      <c r="GOB35" s="19"/>
      <c r="GOC35" s="22"/>
      <c r="GOD35" s="23"/>
      <c r="GOE35" s="23"/>
      <c r="GOF35" s="19"/>
      <c r="GOG35" s="19"/>
      <c r="GOH35" s="20"/>
      <c r="GOI35" s="21"/>
      <c r="GOJ35" s="19"/>
      <c r="GOK35" s="22"/>
      <c r="GOL35" s="23"/>
      <c r="GOM35" s="23"/>
      <c r="GON35" s="19"/>
      <c r="GOO35" s="19"/>
      <c r="GOP35" s="20"/>
      <c r="GOQ35" s="21"/>
      <c r="GOR35" s="19"/>
      <c r="GOS35" s="22"/>
      <c r="GOT35" s="23"/>
      <c r="GOU35" s="23"/>
      <c r="GOV35" s="19"/>
      <c r="GOW35" s="19"/>
      <c r="GOX35" s="20"/>
      <c r="GOY35" s="21"/>
      <c r="GOZ35" s="19"/>
      <c r="GPA35" s="22"/>
      <c r="GPB35" s="23"/>
      <c r="GPC35" s="23"/>
      <c r="GPD35" s="19"/>
      <c r="GPE35" s="19"/>
      <c r="GPF35" s="20"/>
      <c r="GPG35" s="21"/>
      <c r="GPH35" s="19"/>
      <c r="GPI35" s="22"/>
      <c r="GPJ35" s="23"/>
      <c r="GPK35" s="23"/>
      <c r="GPL35" s="19"/>
      <c r="GPM35" s="19"/>
      <c r="GPN35" s="20"/>
      <c r="GPO35" s="21"/>
      <c r="GPP35" s="19"/>
      <c r="GPQ35" s="22"/>
      <c r="GPR35" s="23"/>
      <c r="GPS35" s="23"/>
      <c r="GPT35" s="19"/>
      <c r="GPU35" s="19"/>
      <c r="GPV35" s="20"/>
      <c r="GPW35" s="21"/>
      <c r="GPX35" s="19"/>
      <c r="GPY35" s="22"/>
      <c r="GPZ35" s="23"/>
      <c r="GQA35" s="23"/>
      <c r="GQB35" s="19"/>
      <c r="GQC35" s="19"/>
      <c r="GQD35" s="20"/>
      <c r="GQE35" s="21"/>
      <c r="GQF35" s="19"/>
      <c r="GQG35" s="22"/>
      <c r="GQH35" s="23"/>
      <c r="GQI35" s="23"/>
      <c r="GQJ35" s="19"/>
      <c r="GQK35" s="19"/>
      <c r="GQL35" s="20"/>
      <c r="GQM35" s="21"/>
      <c r="GQN35" s="19"/>
      <c r="GQO35" s="22"/>
      <c r="GQP35" s="23"/>
      <c r="GQQ35" s="23"/>
      <c r="GQR35" s="19"/>
      <c r="GQS35" s="19"/>
      <c r="GQT35" s="20"/>
      <c r="GQU35" s="21"/>
      <c r="GQV35" s="19"/>
      <c r="GQW35" s="22"/>
      <c r="GQX35" s="23"/>
      <c r="GQY35" s="23"/>
      <c r="GQZ35" s="19"/>
      <c r="GRA35" s="19"/>
      <c r="GRB35" s="20"/>
      <c r="GRC35" s="21"/>
      <c r="GRD35" s="19"/>
      <c r="GRE35" s="22"/>
      <c r="GRF35" s="23"/>
      <c r="GRG35" s="23"/>
      <c r="GRH35" s="19"/>
      <c r="GRI35" s="19"/>
      <c r="GRJ35" s="20"/>
      <c r="GRK35" s="21"/>
      <c r="GRL35" s="19"/>
      <c r="GRM35" s="22"/>
      <c r="GRN35" s="23"/>
      <c r="GRO35" s="23"/>
      <c r="GRP35" s="19"/>
      <c r="GRQ35" s="19"/>
      <c r="GRR35" s="20"/>
      <c r="GRS35" s="21"/>
      <c r="GRT35" s="19"/>
      <c r="GRU35" s="22"/>
      <c r="GRV35" s="23"/>
      <c r="GRW35" s="23"/>
      <c r="GRX35" s="19"/>
      <c r="GRY35" s="19"/>
      <c r="GRZ35" s="20"/>
      <c r="GSA35" s="21"/>
      <c r="GSB35" s="19"/>
      <c r="GSC35" s="22"/>
      <c r="GSD35" s="23"/>
      <c r="GSE35" s="23"/>
      <c r="GSF35" s="19"/>
      <c r="GSG35" s="19"/>
      <c r="GSH35" s="20"/>
      <c r="GSI35" s="21"/>
      <c r="GSJ35" s="19"/>
      <c r="GSK35" s="22"/>
      <c r="GSL35" s="23"/>
      <c r="GSM35" s="23"/>
      <c r="GSN35" s="19"/>
      <c r="GSO35" s="19"/>
      <c r="GSP35" s="20"/>
      <c r="GSQ35" s="21"/>
      <c r="GSR35" s="19"/>
      <c r="GSS35" s="22"/>
      <c r="GST35" s="23"/>
      <c r="GSU35" s="23"/>
      <c r="GSV35" s="19"/>
      <c r="GSW35" s="19"/>
      <c r="GSX35" s="20"/>
      <c r="GSY35" s="21"/>
      <c r="GSZ35" s="19"/>
      <c r="GTA35" s="22"/>
      <c r="GTB35" s="23"/>
      <c r="GTC35" s="23"/>
      <c r="GTD35" s="19"/>
      <c r="GTE35" s="19"/>
      <c r="GTF35" s="20"/>
      <c r="GTG35" s="21"/>
      <c r="GTH35" s="19"/>
      <c r="GTI35" s="22"/>
      <c r="GTJ35" s="23"/>
      <c r="GTK35" s="23"/>
      <c r="GTL35" s="19"/>
      <c r="GTM35" s="19"/>
      <c r="GTN35" s="20"/>
      <c r="GTO35" s="21"/>
      <c r="GTP35" s="19"/>
      <c r="GTQ35" s="22"/>
      <c r="GTR35" s="23"/>
      <c r="GTS35" s="23"/>
      <c r="GTT35" s="19"/>
      <c r="GTU35" s="19"/>
      <c r="GTV35" s="20"/>
      <c r="GTW35" s="21"/>
      <c r="GTX35" s="19"/>
      <c r="GTY35" s="22"/>
      <c r="GTZ35" s="23"/>
      <c r="GUA35" s="23"/>
      <c r="GUB35" s="19"/>
      <c r="GUC35" s="19"/>
      <c r="GUD35" s="20"/>
      <c r="GUE35" s="21"/>
      <c r="GUF35" s="19"/>
      <c r="GUG35" s="22"/>
      <c r="GUH35" s="23"/>
      <c r="GUI35" s="23"/>
      <c r="GUJ35" s="19"/>
      <c r="GUK35" s="19"/>
      <c r="GUL35" s="20"/>
      <c r="GUM35" s="21"/>
      <c r="GUN35" s="19"/>
      <c r="GUO35" s="22"/>
      <c r="GUP35" s="23"/>
      <c r="GUQ35" s="23"/>
      <c r="GUR35" s="19"/>
      <c r="GUS35" s="19"/>
      <c r="GUT35" s="20"/>
      <c r="GUU35" s="21"/>
      <c r="GUV35" s="19"/>
      <c r="GUW35" s="22"/>
      <c r="GUX35" s="23"/>
      <c r="GUY35" s="23"/>
      <c r="GUZ35" s="19"/>
      <c r="GVA35" s="19"/>
      <c r="GVB35" s="20"/>
      <c r="GVC35" s="21"/>
      <c r="GVD35" s="19"/>
      <c r="GVE35" s="22"/>
      <c r="GVF35" s="23"/>
      <c r="GVG35" s="23"/>
      <c r="GVH35" s="19"/>
      <c r="GVI35" s="19"/>
      <c r="GVJ35" s="20"/>
      <c r="GVK35" s="21"/>
      <c r="GVL35" s="19"/>
      <c r="GVM35" s="22"/>
      <c r="GVN35" s="23"/>
      <c r="GVO35" s="23"/>
      <c r="GVP35" s="19"/>
      <c r="GVQ35" s="19"/>
      <c r="GVR35" s="20"/>
      <c r="GVS35" s="21"/>
      <c r="GVT35" s="19"/>
      <c r="GVU35" s="22"/>
      <c r="GVV35" s="23"/>
      <c r="GVW35" s="23"/>
      <c r="GVX35" s="19"/>
      <c r="GVY35" s="19"/>
      <c r="GVZ35" s="20"/>
      <c r="GWA35" s="21"/>
      <c r="GWB35" s="19"/>
      <c r="GWC35" s="22"/>
      <c r="GWD35" s="23"/>
      <c r="GWE35" s="23"/>
      <c r="GWF35" s="19"/>
      <c r="GWG35" s="19"/>
      <c r="GWH35" s="20"/>
      <c r="GWI35" s="21"/>
      <c r="GWJ35" s="19"/>
      <c r="GWK35" s="22"/>
      <c r="GWL35" s="23"/>
      <c r="GWM35" s="23"/>
      <c r="GWN35" s="19"/>
      <c r="GWO35" s="19"/>
      <c r="GWP35" s="20"/>
      <c r="GWQ35" s="21"/>
      <c r="GWR35" s="19"/>
      <c r="GWS35" s="22"/>
      <c r="GWT35" s="23"/>
      <c r="GWU35" s="23"/>
      <c r="GWV35" s="19"/>
      <c r="GWW35" s="19"/>
      <c r="GWX35" s="20"/>
      <c r="GWY35" s="21"/>
      <c r="GWZ35" s="19"/>
      <c r="GXA35" s="22"/>
      <c r="GXB35" s="23"/>
      <c r="GXC35" s="23"/>
      <c r="GXD35" s="19"/>
      <c r="GXE35" s="19"/>
      <c r="GXF35" s="20"/>
      <c r="GXG35" s="21"/>
      <c r="GXH35" s="19"/>
      <c r="GXI35" s="22"/>
      <c r="GXJ35" s="23"/>
      <c r="GXK35" s="23"/>
      <c r="GXL35" s="19"/>
      <c r="GXM35" s="19"/>
      <c r="GXN35" s="20"/>
      <c r="GXO35" s="21"/>
      <c r="GXP35" s="19"/>
      <c r="GXQ35" s="22"/>
      <c r="GXR35" s="23"/>
      <c r="GXS35" s="23"/>
      <c r="GXT35" s="19"/>
      <c r="GXU35" s="19"/>
      <c r="GXV35" s="20"/>
      <c r="GXW35" s="21"/>
      <c r="GXX35" s="19"/>
      <c r="GXY35" s="22"/>
      <c r="GXZ35" s="23"/>
      <c r="GYA35" s="23"/>
      <c r="GYB35" s="19"/>
      <c r="GYC35" s="19"/>
      <c r="GYD35" s="20"/>
      <c r="GYE35" s="21"/>
      <c r="GYF35" s="19"/>
      <c r="GYG35" s="22"/>
      <c r="GYH35" s="23"/>
      <c r="GYI35" s="23"/>
      <c r="GYJ35" s="19"/>
      <c r="GYK35" s="19"/>
      <c r="GYL35" s="20"/>
      <c r="GYM35" s="21"/>
      <c r="GYN35" s="19"/>
      <c r="GYO35" s="22"/>
      <c r="GYP35" s="23"/>
      <c r="GYQ35" s="23"/>
      <c r="GYR35" s="19"/>
      <c r="GYS35" s="19"/>
      <c r="GYT35" s="20"/>
      <c r="GYU35" s="21"/>
      <c r="GYV35" s="19"/>
      <c r="GYW35" s="22"/>
      <c r="GYX35" s="23"/>
      <c r="GYY35" s="23"/>
      <c r="GYZ35" s="19"/>
      <c r="GZA35" s="19"/>
      <c r="GZB35" s="20"/>
      <c r="GZC35" s="21"/>
      <c r="GZD35" s="19"/>
      <c r="GZE35" s="22"/>
      <c r="GZF35" s="23"/>
      <c r="GZG35" s="23"/>
      <c r="GZH35" s="19"/>
      <c r="GZI35" s="19"/>
      <c r="GZJ35" s="20"/>
      <c r="GZK35" s="21"/>
      <c r="GZL35" s="19"/>
      <c r="GZM35" s="22"/>
      <c r="GZN35" s="23"/>
      <c r="GZO35" s="23"/>
      <c r="GZP35" s="19"/>
      <c r="GZQ35" s="19"/>
      <c r="GZR35" s="20"/>
      <c r="GZS35" s="21"/>
      <c r="GZT35" s="19"/>
      <c r="GZU35" s="22"/>
      <c r="GZV35" s="23"/>
      <c r="GZW35" s="23"/>
      <c r="GZX35" s="19"/>
      <c r="GZY35" s="19"/>
      <c r="GZZ35" s="20"/>
      <c r="HAA35" s="21"/>
      <c r="HAB35" s="19"/>
      <c r="HAC35" s="22"/>
      <c r="HAD35" s="23"/>
      <c r="HAE35" s="23"/>
      <c r="HAF35" s="19"/>
      <c r="HAG35" s="19"/>
      <c r="HAH35" s="20"/>
      <c r="HAI35" s="21"/>
      <c r="HAJ35" s="19"/>
      <c r="HAK35" s="22"/>
      <c r="HAL35" s="23"/>
      <c r="HAM35" s="23"/>
      <c r="HAN35" s="19"/>
      <c r="HAO35" s="19"/>
      <c r="HAP35" s="20"/>
      <c r="HAQ35" s="21"/>
      <c r="HAR35" s="19"/>
      <c r="HAS35" s="22"/>
      <c r="HAT35" s="23"/>
      <c r="HAU35" s="23"/>
      <c r="HAV35" s="19"/>
      <c r="HAW35" s="19"/>
      <c r="HAX35" s="20"/>
      <c r="HAY35" s="21"/>
      <c r="HAZ35" s="19"/>
      <c r="HBA35" s="22"/>
      <c r="HBB35" s="23"/>
      <c r="HBC35" s="23"/>
      <c r="HBD35" s="19"/>
      <c r="HBE35" s="19"/>
      <c r="HBF35" s="20"/>
      <c r="HBG35" s="21"/>
      <c r="HBH35" s="19"/>
      <c r="HBI35" s="22"/>
      <c r="HBJ35" s="23"/>
      <c r="HBK35" s="23"/>
      <c r="HBL35" s="19"/>
      <c r="HBM35" s="19"/>
      <c r="HBN35" s="20"/>
      <c r="HBO35" s="21"/>
      <c r="HBP35" s="19"/>
      <c r="HBQ35" s="22"/>
      <c r="HBR35" s="23"/>
      <c r="HBS35" s="23"/>
      <c r="HBT35" s="19"/>
      <c r="HBU35" s="19"/>
      <c r="HBV35" s="20"/>
      <c r="HBW35" s="21"/>
      <c r="HBX35" s="19"/>
      <c r="HBY35" s="22"/>
      <c r="HBZ35" s="23"/>
      <c r="HCA35" s="23"/>
      <c r="HCB35" s="19"/>
      <c r="HCC35" s="19"/>
      <c r="HCD35" s="20"/>
      <c r="HCE35" s="21"/>
      <c r="HCF35" s="19"/>
      <c r="HCG35" s="22"/>
      <c r="HCH35" s="23"/>
      <c r="HCI35" s="23"/>
      <c r="HCJ35" s="19"/>
      <c r="HCK35" s="19"/>
      <c r="HCL35" s="20"/>
      <c r="HCM35" s="21"/>
      <c r="HCN35" s="19"/>
      <c r="HCO35" s="22"/>
      <c r="HCP35" s="23"/>
      <c r="HCQ35" s="23"/>
      <c r="HCR35" s="19"/>
      <c r="HCS35" s="19"/>
      <c r="HCT35" s="20"/>
      <c r="HCU35" s="21"/>
      <c r="HCV35" s="19"/>
      <c r="HCW35" s="22"/>
      <c r="HCX35" s="23"/>
      <c r="HCY35" s="23"/>
      <c r="HCZ35" s="19"/>
      <c r="HDA35" s="19"/>
      <c r="HDB35" s="20"/>
      <c r="HDC35" s="21"/>
      <c r="HDD35" s="19"/>
      <c r="HDE35" s="22"/>
      <c r="HDF35" s="23"/>
      <c r="HDG35" s="23"/>
      <c r="HDH35" s="19"/>
      <c r="HDI35" s="19"/>
      <c r="HDJ35" s="20"/>
      <c r="HDK35" s="21"/>
      <c r="HDL35" s="19"/>
      <c r="HDM35" s="22"/>
      <c r="HDN35" s="23"/>
      <c r="HDO35" s="23"/>
      <c r="HDP35" s="19"/>
      <c r="HDQ35" s="19"/>
      <c r="HDR35" s="20"/>
      <c r="HDS35" s="21"/>
      <c r="HDT35" s="19"/>
      <c r="HDU35" s="22"/>
      <c r="HDV35" s="23"/>
      <c r="HDW35" s="23"/>
      <c r="HDX35" s="19"/>
      <c r="HDY35" s="19"/>
      <c r="HDZ35" s="20"/>
      <c r="HEA35" s="21"/>
      <c r="HEB35" s="19"/>
      <c r="HEC35" s="22"/>
      <c r="HED35" s="23"/>
      <c r="HEE35" s="23"/>
      <c r="HEF35" s="19"/>
      <c r="HEG35" s="19"/>
      <c r="HEH35" s="20"/>
      <c r="HEI35" s="21"/>
      <c r="HEJ35" s="19"/>
      <c r="HEK35" s="22"/>
      <c r="HEL35" s="23"/>
      <c r="HEM35" s="23"/>
      <c r="HEN35" s="19"/>
      <c r="HEO35" s="19"/>
      <c r="HEP35" s="20"/>
      <c r="HEQ35" s="21"/>
      <c r="HER35" s="19"/>
      <c r="HES35" s="22"/>
      <c r="HET35" s="23"/>
      <c r="HEU35" s="23"/>
      <c r="HEV35" s="19"/>
      <c r="HEW35" s="19"/>
      <c r="HEX35" s="20"/>
      <c r="HEY35" s="21"/>
      <c r="HEZ35" s="19"/>
      <c r="HFA35" s="22"/>
      <c r="HFB35" s="23"/>
      <c r="HFC35" s="23"/>
      <c r="HFD35" s="19"/>
      <c r="HFE35" s="19"/>
      <c r="HFF35" s="20"/>
      <c r="HFG35" s="21"/>
      <c r="HFH35" s="19"/>
      <c r="HFI35" s="22"/>
      <c r="HFJ35" s="23"/>
      <c r="HFK35" s="23"/>
      <c r="HFL35" s="19"/>
      <c r="HFM35" s="19"/>
      <c r="HFN35" s="20"/>
      <c r="HFO35" s="21"/>
      <c r="HFP35" s="19"/>
      <c r="HFQ35" s="22"/>
      <c r="HFR35" s="23"/>
      <c r="HFS35" s="23"/>
      <c r="HFT35" s="19"/>
      <c r="HFU35" s="19"/>
      <c r="HFV35" s="20"/>
      <c r="HFW35" s="21"/>
      <c r="HFX35" s="19"/>
      <c r="HFY35" s="22"/>
      <c r="HFZ35" s="23"/>
      <c r="HGA35" s="23"/>
      <c r="HGB35" s="19"/>
      <c r="HGC35" s="19"/>
      <c r="HGD35" s="20"/>
      <c r="HGE35" s="21"/>
      <c r="HGF35" s="19"/>
      <c r="HGG35" s="22"/>
      <c r="HGH35" s="23"/>
      <c r="HGI35" s="23"/>
      <c r="HGJ35" s="19"/>
      <c r="HGK35" s="19"/>
      <c r="HGL35" s="20"/>
      <c r="HGM35" s="21"/>
      <c r="HGN35" s="19"/>
      <c r="HGO35" s="22"/>
      <c r="HGP35" s="23"/>
      <c r="HGQ35" s="23"/>
      <c r="HGR35" s="19"/>
      <c r="HGS35" s="19"/>
      <c r="HGT35" s="20"/>
      <c r="HGU35" s="21"/>
      <c r="HGV35" s="19"/>
      <c r="HGW35" s="22"/>
      <c r="HGX35" s="23"/>
      <c r="HGY35" s="23"/>
      <c r="HGZ35" s="19"/>
      <c r="HHA35" s="19"/>
      <c r="HHB35" s="20"/>
      <c r="HHC35" s="21"/>
      <c r="HHD35" s="19"/>
      <c r="HHE35" s="22"/>
      <c r="HHF35" s="23"/>
      <c r="HHG35" s="23"/>
      <c r="HHH35" s="19"/>
      <c r="HHI35" s="19"/>
      <c r="HHJ35" s="20"/>
      <c r="HHK35" s="21"/>
      <c r="HHL35" s="19"/>
      <c r="HHM35" s="22"/>
      <c r="HHN35" s="23"/>
      <c r="HHO35" s="23"/>
      <c r="HHP35" s="19"/>
      <c r="HHQ35" s="19"/>
      <c r="HHR35" s="20"/>
      <c r="HHS35" s="21"/>
      <c r="HHT35" s="19"/>
      <c r="HHU35" s="22"/>
      <c r="HHV35" s="23"/>
      <c r="HHW35" s="23"/>
      <c r="HHX35" s="19"/>
      <c r="HHY35" s="19"/>
      <c r="HHZ35" s="20"/>
      <c r="HIA35" s="21"/>
      <c r="HIB35" s="19"/>
      <c r="HIC35" s="22"/>
      <c r="HID35" s="23"/>
      <c r="HIE35" s="23"/>
      <c r="HIF35" s="19"/>
      <c r="HIG35" s="19"/>
      <c r="HIH35" s="20"/>
      <c r="HII35" s="21"/>
      <c r="HIJ35" s="19"/>
      <c r="HIK35" s="22"/>
      <c r="HIL35" s="23"/>
      <c r="HIM35" s="23"/>
      <c r="HIN35" s="19"/>
      <c r="HIO35" s="19"/>
      <c r="HIP35" s="20"/>
      <c r="HIQ35" s="21"/>
      <c r="HIR35" s="19"/>
      <c r="HIS35" s="22"/>
      <c r="HIT35" s="23"/>
      <c r="HIU35" s="23"/>
      <c r="HIV35" s="19"/>
      <c r="HIW35" s="19"/>
      <c r="HIX35" s="20"/>
      <c r="HIY35" s="21"/>
      <c r="HIZ35" s="19"/>
      <c r="HJA35" s="22"/>
      <c r="HJB35" s="23"/>
      <c r="HJC35" s="23"/>
      <c r="HJD35" s="19"/>
      <c r="HJE35" s="19"/>
      <c r="HJF35" s="20"/>
      <c r="HJG35" s="21"/>
      <c r="HJH35" s="19"/>
      <c r="HJI35" s="22"/>
      <c r="HJJ35" s="23"/>
      <c r="HJK35" s="23"/>
      <c r="HJL35" s="19"/>
      <c r="HJM35" s="19"/>
      <c r="HJN35" s="20"/>
      <c r="HJO35" s="21"/>
      <c r="HJP35" s="19"/>
      <c r="HJQ35" s="22"/>
      <c r="HJR35" s="23"/>
      <c r="HJS35" s="23"/>
      <c r="HJT35" s="19"/>
      <c r="HJU35" s="19"/>
      <c r="HJV35" s="20"/>
      <c r="HJW35" s="21"/>
      <c r="HJX35" s="19"/>
      <c r="HJY35" s="22"/>
      <c r="HJZ35" s="23"/>
      <c r="HKA35" s="23"/>
      <c r="HKB35" s="19"/>
      <c r="HKC35" s="19"/>
      <c r="HKD35" s="20"/>
      <c r="HKE35" s="21"/>
      <c r="HKF35" s="19"/>
      <c r="HKG35" s="22"/>
      <c r="HKH35" s="23"/>
      <c r="HKI35" s="23"/>
      <c r="HKJ35" s="19"/>
      <c r="HKK35" s="19"/>
      <c r="HKL35" s="20"/>
      <c r="HKM35" s="21"/>
      <c r="HKN35" s="19"/>
      <c r="HKO35" s="22"/>
      <c r="HKP35" s="23"/>
      <c r="HKQ35" s="23"/>
      <c r="HKR35" s="19"/>
      <c r="HKS35" s="19"/>
      <c r="HKT35" s="20"/>
      <c r="HKU35" s="21"/>
      <c r="HKV35" s="19"/>
      <c r="HKW35" s="22"/>
      <c r="HKX35" s="23"/>
      <c r="HKY35" s="23"/>
      <c r="HKZ35" s="19"/>
      <c r="HLA35" s="19"/>
      <c r="HLB35" s="20"/>
      <c r="HLC35" s="21"/>
      <c r="HLD35" s="19"/>
      <c r="HLE35" s="22"/>
      <c r="HLF35" s="23"/>
      <c r="HLG35" s="23"/>
      <c r="HLH35" s="19"/>
      <c r="HLI35" s="19"/>
      <c r="HLJ35" s="20"/>
      <c r="HLK35" s="21"/>
      <c r="HLL35" s="19"/>
      <c r="HLM35" s="22"/>
      <c r="HLN35" s="23"/>
      <c r="HLO35" s="23"/>
      <c r="HLP35" s="19"/>
      <c r="HLQ35" s="19"/>
      <c r="HLR35" s="20"/>
      <c r="HLS35" s="21"/>
      <c r="HLT35" s="19"/>
      <c r="HLU35" s="22"/>
      <c r="HLV35" s="23"/>
      <c r="HLW35" s="23"/>
      <c r="HLX35" s="19"/>
      <c r="HLY35" s="19"/>
      <c r="HLZ35" s="20"/>
      <c r="HMA35" s="21"/>
      <c r="HMB35" s="19"/>
      <c r="HMC35" s="22"/>
      <c r="HMD35" s="23"/>
      <c r="HME35" s="23"/>
      <c r="HMF35" s="19"/>
      <c r="HMG35" s="19"/>
      <c r="HMH35" s="20"/>
      <c r="HMI35" s="21"/>
      <c r="HMJ35" s="19"/>
      <c r="HMK35" s="22"/>
      <c r="HML35" s="23"/>
      <c r="HMM35" s="23"/>
      <c r="HMN35" s="19"/>
      <c r="HMO35" s="19"/>
      <c r="HMP35" s="20"/>
      <c r="HMQ35" s="21"/>
      <c r="HMR35" s="19"/>
      <c r="HMS35" s="22"/>
      <c r="HMT35" s="23"/>
      <c r="HMU35" s="23"/>
      <c r="HMV35" s="19"/>
      <c r="HMW35" s="19"/>
      <c r="HMX35" s="20"/>
      <c r="HMY35" s="21"/>
      <c r="HMZ35" s="19"/>
      <c r="HNA35" s="22"/>
      <c r="HNB35" s="23"/>
      <c r="HNC35" s="23"/>
      <c r="HND35" s="19"/>
      <c r="HNE35" s="19"/>
      <c r="HNF35" s="20"/>
      <c r="HNG35" s="21"/>
      <c r="HNH35" s="19"/>
      <c r="HNI35" s="22"/>
      <c r="HNJ35" s="23"/>
      <c r="HNK35" s="23"/>
      <c r="HNL35" s="19"/>
      <c r="HNM35" s="19"/>
      <c r="HNN35" s="20"/>
      <c r="HNO35" s="21"/>
      <c r="HNP35" s="19"/>
      <c r="HNQ35" s="22"/>
      <c r="HNR35" s="23"/>
      <c r="HNS35" s="23"/>
      <c r="HNT35" s="19"/>
      <c r="HNU35" s="19"/>
      <c r="HNV35" s="20"/>
      <c r="HNW35" s="21"/>
      <c r="HNX35" s="19"/>
      <c r="HNY35" s="22"/>
      <c r="HNZ35" s="23"/>
      <c r="HOA35" s="23"/>
      <c r="HOB35" s="19"/>
      <c r="HOC35" s="19"/>
      <c r="HOD35" s="20"/>
      <c r="HOE35" s="21"/>
      <c r="HOF35" s="19"/>
      <c r="HOG35" s="22"/>
      <c r="HOH35" s="23"/>
      <c r="HOI35" s="23"/>
      <c r="HOJ35" s="19"/>
      <c r="HOK35" s="19"/>
      <c r="HOL35" s="20"/>
      <c r="HOM35" s="21"/>
      <c r="HON35" s="19"/>
      <c r="HOO35" s="22"/>
      <c r="HOP35" s="23"/>
      <c r="HOQ35" s="23"/>
      <c r="HOR35" s="19"/>
      <c r="HOS35" s="19"/>
      <c r="HOT35" s="20"/>
      <c r="HOU35" s="21"/>
      <c r="HOV35" s="19"/>
      <c r="HOW35" s="22"/>
      <c r="HOX35" s="23"/>
      <c r="HOY35" s="23"/>
      <c r="HOZ35" s="19"/>
      <c r="HPA35" s="19"/>
      <c r="HPB35" s="20"/>
      <c r="HPC35" s="21"/>
      <c r="HPD35" s="19"/>
      <c r="HPE35" s="22"/>
      <c r="HPF35" s="23"/>
      <c r="HPG35" s="23"/>
      <c r="HPH35" s="19"/>
      <c r="HPI35" s="19"/>
      <c r="HPJ35" s="20"/>
      <c r="HPK35" s="21"/>
      <c r="HPL35" s="19"/>
      <c r="HPM35" s="22"/>
      <c r="HPN35" s="23"/>
      <c r="HPO35" s="23"/>
      <c r="HPP35" s="19"/>
      <c r="HPQ35" s="19"/>
      <c r="HPR35" s="20"/>
      <c r="HPS35" s="21"/>
      <c r="HPT35" s="19"/>
      <c r="HPU35" s="22"/>
      <c r="HPV35" s="23"/>
      <c r="HPW35" s="23"/>
      <c r="HPX35" s="19"/>
      <c r="HPY35" s="19"/>
      <c r="HPZ35" s="20"/>
      <c r="HQA35" s="21"/>
      <c r="HQB35" s="19"/>
      <c r="HQC35" s="22"/>
      <c r="HQD35" s="23"/>
      <c r="HQE35" s="23"/>
      <c r="HQF35" s="19"/>
      <c r="HQG35" s="19"/>
      <c r="HQH35" s="20"/>
      <c r="HQI35" s="21"/>
      <c r="HQJ35" s="19"/>
      <c r="HQK35" s="22"/>
      <c r="HQL35" s="23"/>
      <c r="HQM35" s="23"/>
      <c r="HQN35" s="19"/>
      <c r="HQO35" s="19"/>
      <c r="HQP35" s="20"/>
      <c r="HQQ35" s="21"/>
      <c r="HQR35" s="19"/>
      <c r="HQS35" s="22"/>
      <c r="HQT35" s="23"/>
      <c r="HQU35" s="23"/>
      <c r="HQV35" s="19"/>
      <c r="HQW35" s="19"/>
      <c r="HQX35" s="20"/>
      <c r="HQY35" s="21"/>
      <c r="HQZ35" s="19"/>
      <c r="HRA35" s="22"/>
      <c r="HRB35" s="23"/>
      <c r="HRC35" s="23"/>
      <c r="HRD35" s="19"/>
      <c r="HRE35" s="19"/>
      <c r="HRF35" s="20"/>
      <c r="HRG35" s="21"/>
      <c r="HRH35" s="19"/>
      <c r="HRI35" s="22"/>
      <c r="HRJ35" s="23"/>
      <c r="HRK35" s="23"/>
      <c r="HRL35" s="19"/>
      <c r="HRM35" s="19"/>
      <c r="HRN35" s="20"/>
      <c r="HRO35" s="21"/>
      <c r="HRP35" s="19"/>
      <c r="HRQ35" s="22"/>
      <c r="HRR35" s="23"/>
      <c r="HRS35" s="23"/>
      <c r="HRT35" s="19"/>
      <c r="HRU35" s="19"/>
      <c r="HRV35" s="20"/>
      <c r="HRW35" s="21"/>
      <c r="HRX35" s="19"/>
      <c r="HRY35" s="22"/>
      <c r="HRZ35" s="23"/>
      <c r="HSA35" s="23"/>
      <c r="HSB35" s="19"/>
      <c r="HSC35" s="19"/>
      <c r="HSD35" s="20"/>
      <c r="HSE35" s="21"/>
      <c r="HSF35" s="19"/>
      <c r="HSG35" s="22"/>
      <c r="HSH35" s="23"/>
      <c r="HSI35" s="23"/>
      <c r="HSJ35" s="19"/>
      <c r="HSK35" s="19"/>
      <c r="HSL35" s="20"/>
      <c r="HSM35" s="21"/>
      <c r="HSN35" s="19"/>
      <c r="HSO35" s="22"/>
      <c r="HSP35" s="23"/>
      <c r="HSQ35" s="23"/>
      <c r="HSR35" s="19"/>
      <c r="HSS35" s="19"/>
      <c r="HST35" s="20"/>
      <c r="HSU35" s="21"/>
      <c r="HSV35" s="19"/>
      <c r="HSW35" s="22"/>
      <c r="HSX35" s="23"/>
      <c r="HSY35" s="23"/>
      <c r="HSZ35" s="19"/>
      <c r="HTA35" s="19"/>
      <c r="HTB35" s="20"/>
      <c r="HTC35" s="21"/>
      <c r="HTD35" s="19"/>
      <c r="HTE35" s="22"/>
      <c r="HTF35" s="23"/>
      <c r="HTG35" s="23"/>
      <c r="HTH35" s="19"/>
      <c r="HTI35" s="19"/>
      <c r="HTJ35" s="20"/>
      <c r="HTK35" s="21"/>
      <c r="HTL35" s="19"/>
      <c r="HTM35" s="22"/>
      <c r="HTN35" s="23"/>
      <c r="HTO35" s="23"/>
      <c r="HTP35" s="19"/>
      <c r="HTQ35" s="19"/>
      <c r="HTR35" s="20"/>
      <c r="HTS35" s="21"/>
      <c r="HTT35" s="19"/>
      <c r="HTU35" s="22"/>
      <c r="HTV35" s="23"/>
      <c r="HTW35" s="23"/>
      <c r="HTX35" s="19"/>
      <c r="HTY35" s="19"/>
      <c r="HTZ35" s="20"/>
      <c r="HUA35" s="21"/>
      <c r="HUB35" s="19"/>
      <c r="HUC35" s="22"/>
      <c r="HUD35" s="23"/>
      <c r="HUE35" s="23"/>
      <c r="HUF35" s="19"/>
      <c r="HUG35" s="19"/>
      <c r="HUH35" s="20"/>
      <c r="HUI35" s="21"/>
      <c r="HUJ35" s="19"/>
      <c r="HUK35" s="22"/>
      <c r="HUL35" s="23"/>
      <c r="HUM35" s="23"/>
      <c r="HUN35" s="19"/>
      <c r="HUO35" s="19"/>
      <c r="HUP35" s="20"/>
      <c r="HUQ35" s="21"/>
      <c r="HUR35" s="19"/>
      <c r="HUS35" s="22"/>
      <c r="HUT35" s="23"/>
      <c r="HUU35" s="23"/>
      <c r="HUV35" s="19"/>
      <c r="HUW35" s="19"/>
      <c r="HUX35" s="20"/>
      <c r="HUY35" s="21"/>
      <c r="HUZ35" s="19"/>
      <c r="HVA35" s="22"/>
      <c r="HVB35" s="23"/>
      <c r="HVC35" s="23"/>
      <c r="HVD35" s="19"/>
      <c r="HVE35" s="19"/>
      <c r="HVF35" s="20"/>
      <c r="HVG35" s="21"/>
      <c r="HVH35" s="19"/>
      <c r="HVI35" s="22"/>
      <c r="HVJ35" s="23"/>
      <c r="HVK35" s="23"/>
      <c r="HVL35" s="19"/>
      <c r="HVM35" s="19"/>
      <c r="HVN35" s="20"/>
      <c r="HVO35" s="21"/>
      <c r="HVP35" s="19"/>
      <c r="HVQ35" s="22"/>
      <c r="HVR35" s="23"/>
      <c r="HVS35" s="23"/>
      <c r="HVT35" s="19"/>
      <c r="HVU35" s="19"/>
      <c r="HVV35" s="20"/>
      <c r="HVW35" s="21"/>
      <c r="HVX35" s="19"/>
      <c r="HVY35" s="22"/>
      <c r="HVZ35" s="23"/>
      <c r="HWA35" s="23"/>
      <c r="HWB35" s="19"/>
      <c r="HWC35" s="19"/>
      <c r="HWD35" s="20"/>
      <c r="HWE35" s="21"/>
      <c r="HWF35" s="19"/>
      <c r="HWG35" s="22"/>
      <c r="HWH35" s="23"/>
      <c r="HWI35" s="23"/>
      <c r="HWJ35" s="19"/>
      <c r="HWK35" s="19"/>
      <c r="HWL35" s="20"/>
      <c r="HWM35" s="21"/>
      <c r="HWN35" s="19"/>
      <c r="HWO35" s="22"/>
      <c r="HWP35" s="23"/>
      <c r="HWQ35" s="23"/>
      <c r="HWR35" s="19"/>
      <c r="HWS35" s="19"/>
      <c r="HWT35" s="20"/>
      <c r="HWU35" s="21"/>
      <c r="HWV35" s="19"/>
      <c r="HWW35" s="22"/>
      <c r="HWX35" s="23"/>
      <c r="HWY35" s="23"/>
      <c r="HWZ35" s="19"/>
      <c r="HXA35" s="19"/>
      <c r="HXB35" s="20"/>
      <c r="HXC35" s="21"/>
      <c r="HXD35" s="19"/>
      <c r="HXE35" s="22"/>
      <c r="HXF35" s="23"/>
      <c r="HXG35" s="23"/>
      <c r="HXH35" s="19"/>
      <c r="HXI35" s="19"/>
      <c r="HXJ35" s="20"/>
      <c r="HXK35" s="21"/>
      <c r="HXL35" s="19"/>
      <c r="HXM35" s="22"/>
      <c r="HXN35" s="23"/>
      <c r="HXO35" s="23"/>
      <c r="HXP35" s="19"/>
      <c r="HXQ35" s="19"/>
      <c r="HXR35" s="20"/>
      <c r="HXS35" s="21"/>
      <c r="HXT35" s="19"/>
      <c r="HXU35" s="22"/>
      <c r="HXV35" s="23"/>
      <c r="HXW35" s="23"/>
      <c r="HXX35" s="19"/>
      <c r="HXY35" s="19"/>
      <c r="HXZ35" s="20"/>
      <c r="HYA35" s="21"/>
      <c r="HYB35" s="19"/>
      <c r="HYC35" s="22"/>
      <c r="HYD35" s="23"/>
      <c r="HYE35" s="23"/>
      <c r="HYF35" s="19"/>
      <c r="HYG35" s="19"/>
      <c r="HYH35" s="20"/>
      <c r="HYI35" s="21"/>
      <c r="HYJ35" s="19"/>
      <c r="HYK35" s="22"/>
      <c r="HYL35" s="23"/>
      <c r="HYM35" s="23"/>
      <c r="HYN35" s="19"/>
      <c r="HYO35" s="19"/>
      <c r="HYP35" s="20"/>
      <c r="HYQ35" s="21"/>
      <c r="HYR35" s="19"/>
      <c r="HYS35" s="22"/>
      <c r="HYT35" s="23"/>
      <c r="HYU35" s="23"/>
      <c r="HYV35" s="19"/>
      <c r="HYW35" s="19"/>
      <c r="HYX35" s="20"/>
      <c r="HYY35" s="21"/>
      <c r="HYZ35" s="19"/>
      <c r="HZA35" s="22"/>
      <c r="HZB35" s="23"/>
      <c r="HZC35" s="23"/>
      <c r="HZD35" s="19"/>
      <c r="HZE35" s="19"/>
      <c r="HZF35" s="20"/>
      <c r="HZG35" s="21"/>
      <c r="HZH35" s="19"/>
      <c r="HZI35" s="22"/>
      <c r="HZJ35" s="23"/>
      <c r="HZK35" s="23"/>
      <c r="HZL35" s="19"/>
      <c r="HZM35" s="19"/>
      <c r="HZN35" s="20"/>
      <c r="HZO35" s="21"/>
      <c r="HZP35" s="19"/>
      <c r="HZQ35" s="22"/>
      <c r="HZR35" s="23"/>
      <c r="HZS35" s="23"/>
      <c r="HZT35" s="19"/>
      <c r="HZU35" s="19"/>
      <c r="HZV35" s="20"/>
      <c r="HZW35" s="21"/>
      <c r="HZX35" s="19"/>
      <c r="HZY35" s="22"/>
      <c r="HZZ35" s="23"/>
      <c r="IAA35" s="23"/>
      <c r="IAB35" s="19"/>
      <c r="IAC35" s="19"/>
      <c r="IAD35" s="20"/>
      <c r="IAE35" s="21"/>
      <c r="IAF35" s="19"/>
      <c r="IAG35" s="22"/>
      <c r="IAH35" s="23"/>
      <c r="IAI35" s="23"/>
      <c r="IAJ35" s="19"/>
      <c r="IAK35" s="19"/>
      <c r="IAL35" s="20"/>
      <c r="IAM35" s="21"/>
      <c r="IAN35" s="19"/>
      <c r="IAO35" s="22"/>
      <c r="IAP35" s="23"/>
      <c r="IAQ35" s="23"/>
      <c r="IAR35" s="19"/>
      <c r="IAS35" s="19"/>
      <c r="IAT35" s="20"/>
      <c r="IAU35" s="21"/>
      <c r="IAV35" s="19"/>
      <c r="IAW35" s="22"/>
      <c r="IAX35" s="23"/>
      <c r="IAY35" s="23"/>
      <c r="IAZ35" s="19"/>
      <c r="IBA35" s="19"/>
      <c r="IBB35" s="20"/>
      <c r="IBC35" s="21"/>
      <c r="IBD35" s="19"/>
      <c r="IBE35" s="22"/>
      <c r="IBF35" s="23"/>
      <c r="IBG35" s="23"/>
      <c r="IBH35" s="19"/>
      <c r="IBI35" s="19"/>
      <c r="IBJ35" s="20"/>
      <c r="IBK35" s="21"/>
      <c r="IBL35" s="19"/>
      <c r="IBM35" s="22"/>
      <c r="IBN35" s="23"/>
      <c r="IBO35" s="23"/>
      <c r="IBP35" s="19"/>
      <c r="IBQ35" s="19"/>
      <c r="IBR35" s="20"/>
      <c r="IBS35" s="21"/>
      <c r="IBT35" s="19"/>
      <c r="IBU35" s="22"/>
      <c r="IBV35" s="23"/>
      <c r="IBW35" s="23"/>
      <c r="IBX35" s="19"/>
      <c r="IBY35" s="19"/>
      <c r="IBZ35" s="20"/>
      <c r="ICA35" s="21"/>
      <c r="ICB35" s="19"/>
      <c r="ICC35" s="22"/>
      <c r="ICD35" s="23"/>
      <c r="ICE35" s="23"/>
      <c r="ICF35" s="19"/>
      <c r="ICG35" s="19"/>
      <c r="ICH35" s="20"/>
      <c r="ICI35" s="21"/>
      <c r="ICJ35" s="19"/>
      <c r="ICK35" s="22"/>
      <c r="ICL35" s="23"/>
      <c r="ICM35" s="23"/>
      <c r="ICN35" s="19"/>
      <c r="ICO35" s="19"/>
      <c r="ICP35" s="20"/>
      <c r="ICQ35" s="21"/>
      <c r="ICR35" s="19"/>
      <c r="ICS35" s="22"/>
      <c r="ICT35" s="23"/>
      <c r="ICU35" s="23"/>
      <c r="ICV35" s="19"/>
      <c r="ICW35" s="19"/>
      <c r="ICX35" s="20"/>
      <c r="ICY35" s="21"/>
      <c r="ICZ35" s="19"/>
      <c r="IDA35" s="22"/>
      <c r="IDB35" s="23"/>
      <c r="IDC35" s="23"/>
      <c r="IDD35" s="19"/>
      <c r="IDE35" s="19"/>
      <c r="IDF35" s="20"/>
      <c r="IDG35" s="21"/>
      <c r="IDH35" s="19"/>
      <c r="IDI35" s="22"/>
      <c r="IDJ35" s="23"/>
      <c r="IDK35" s="23"/>
      <c r="IDL35" s="19"/>
      <c r="IDM35" s="19"/>
      <c r="IDN35" s="20"/>
      <c r="IDO35" s="21"/>
      <c r="IDP35" s="19"/>
      <c r="IDQ35" s="22"/>
      <c r="IDR35" s="23"/>
      <c r="IDS35" s="23"/>
      <c r="IDT35" s="19"/>
      <c r="IDU35" s="19"/>
      <c r="IDV35" s="20"/>
      <c r="IDW35" s="21"/>
      <c r="IDX35" s="19"/>
      <c r="IDY35" s="22"/>
      <c r="IDZ35" s="23"/>
      <c r="IEA35" s="23"/>
      <c r="IEB35" s="19"/>
      <c r="IEC35" s="19"/>
      <c r="IED35" s="20"/>
      <c r="IEE35" s="21"/>
      <c r="IEF35" s="19"/>
      <c r="IEG35" s="22"/>
      <c r="IEH35" s="23"/>
      <c r="IEI35" s="23"/>
      <c r="IEJ35" s="19"/>
      <c r="IEK35" s="19"/>
      <c r="IEL35" s="20"/>
      <c r="IEM35" s="21"/>
      <c r="IEN35" s="19"/>
      <c r="IEO35" s="22"/>
      <c r="IEP35" s="23"/>
      <c r="IEQ35" s="23"/>
      <c r="IER35" s="19"/>
      <c r="IES35" s="19"/>
      <c r="IET35" s="20"/>
      <c r="IEU35" s="21"/>
      <c r="IEV35" s="19"/>
      <c r="IEW35" s="22"/>
      <c r="IEX35" s="23"/>
      <c r="IEY35" s="23"/>
      <c r="IEZ35" s="19"/>
      <c r="IFA35" s="19"/>
      <c r="IFB35" s="20"/>
      <c r="IFC35" s="21"/>
      <c r="IFD35" s="19"/>
      <c r="IFE35" s="22"/>
      <c r="IFF35" s="23"/>
      <c r="IFG35" s="23"/>
      <c r="IFH35" s="19"/>
      <c r="IFI35" s="19"/>
      <c r="IFJ35" s="20"/>
      <c r="IFK35" s="21"/>
      <c r="IFL35" s="19"/>
      <c r="IFM35" s="22"/>
      <c r="IFN35" s="23"/>
      <c r="IFO35" s="23"/>
      <c r="IFP35" s="19"/>
      <c r="IFQ35" s="19"/>
      <c r="IFR35" s="20"/>
      <c r="IFS35" s="21"/>
      <c r="IFT35" s="19"/>
      <c r="IFU35" s="22"/>
      <c r="IFV35" s="23"/>
      <c r="IFW35" s="23"/>
      <c r="IFX35" s="19"/>
      <c r="IFY35" s="19"/>
      <c r="IFZ35" s="20"/>
      <c r="IGA35" s="21"/>
      <c r="IGB35" s="19"/>
      <c r="IGC35" s="22"/>
      <c r="IGD35" s="23"/>
      <c r="IGE35" s="23"/>
      <c r="IGF35" s="19"/>
      <c r="IGG35" s="19"/>
      <c r="IGH35" s="20"/>
      <c r="IGI35" s="21"/>
      <c r="IGJ35" s="19"/>
      <c r="IGK35" s="22"/>
      <c r="IGL35" s="23"/>
      <c r="IGM35" s="23"/>
      <c r="IGN35" s="19"/>
      <c r="IGO35" s="19"/>
      <c r="IGP35" s="20"/>
      <c r="IGQ35" s="21"/>
      <c r="IGR35" s="19"/>
      <c r="IGS35" s="22"/>
      <c r="IGT35" s="23"/>
      <c r="IGU35" s="23"/>
      <c r="IGV35" s="19"/>
      <c r="IGW35" s="19"/>
      <c r="IGX35" s="20"/>
      <c r="IGY35" s="21"/>
      <c r="IGZ35" s="19"/>
      <c r="IHA35" s="22"/>
      <c r="IHB35" s="23"/>
      <c r="IHC35" s="23"/>
      <c r="IHD35" s="19"/>
      <c r="IHE35" s="19"/>
      <c r="IHF35" s="20"/>
      <c r="IHG35" s="21"/>
      <c r="IHH35" s="19"/>
      <c r="IHI35" s="22"/>
      <c r="IHJ35" s="23"/>
      <c r="IHK35" s="23"/>
      <c r="IHL35" s="19"/>
      <c r="IHM35" s="19"/>
      <c r="IHN35" s="20"/>
      <c r="IHO35" s="21"/>
      <c r="IHP35" s="19"/>
      <c r="IHQ35" s="22"/>
      <c r="IHR35" s="23"/>
      <c r="IHS35" s="23"/>
      <c r="IHT35" s="19"/>
      <c r="IHU35" s="19"/>
      <c r="IHV35" s="20"/>
      <c r="IHW35" s="21"/>
      <c r="IHX35" s="19"/>
      <c r="IHY35" s="22"/>
      <c r="IHZ35" s="23"/>
      <c r="IIA35" s="23"/>
      <c r="IIB35" s="19"/>
      <c r="IIC35" s="19"/>
      <c r="IID35" s="20"/>
      <c r="IIE35" s="21"/>
      <c r="IIF35" s="19"/>
      <c r="IIG35" s="22"/>
      <c r="IIH35" s="23"/>
      <c r="III35" s="23"/>
      <c r="IIJ35" s="19"/>
      <c r="IIK35" s="19"/>
      <c r="IIL35" s="20"/>
      <c r="IIM35" s="21"/>
      <c r="IIN35" s="19"/>
      <c r="IIO35" s="22"/>
      <c r="IIP35" s="23"/>
      <c r="IIQ35" s="23"/>
      <c r="IIR35" s="19"/>
      <c r="IIS35" s="19"/>
      <c r="IIT35" s="20"/>
      <c r="IIU35" s="21"/>
      <c r="IIV35" s="19"/>
      <c r="IIW35" s="22"/>
      <c r="IIX35" s="23"/>
      <c r="IIY35" s="23"/>
      <c r="IIZ35" s="19"/>
      <c r="IJA35" s="19"/>
      <c r="IJB35" s="20"/>
      <c r="IJC35" s="21"/>
      <c r="IJD35" s="19"/>
      <c r="IJE35" s="22"/>
      <c r="IJF35" s="23"/>
      <c r="IJG35" s="23"/>
      <c r="IJH35" s="19"/>
      <c r="IJI35" s="19"/>
      <c r="IJJ35" s="20"/>
      <c r="IJK35" s="21"/>
      <c r="IJL35" s="19"/>
      <c r="IJM35" s="22"/>
      <c r="IJN35" s="23"/>
      <c r="IJO35" s="23"/>
      <c r="IJP35" s="19"/>
      <c r="IJQ35" s="19"/>
      <c r="IJR35" s="20"/>
      <c r="IJS35" s="21"/>
      <c r="IJT35" s="19"/>
      <c r="IJU35" s="22"/>
      <c r="IJV35" s="23"/>
      <c r="IJW35" s="23"/>
      <c r="IJX35" s="19"/>
      <c r="IJY35" s="19"/>
      <c r="IJZ35" s="20"/>
      <c r="IKA35" s="21"/>
      <c r="IKB35" s="19"/>
      <c r="IKC35" s="22"/>
      <c r="IKD35" s="23"/>
      <c r="IKE35" s="23"/>
      <c r="IKF35" s="19"/>
      <c r="IKG35" s="19"/>
      <c r="IKH35" s="20"/>
      <c r="IKI35" s="21"/>
      <c r="IKJ35" s="19"/>
      <c r="IKK35" s="22"/>
      <c r="IKL35" s="23"/>
      <c r="IKM35" s="23"/>
      <c r="IKN35" s="19"/>
      <c r="IKO35" s="19"/>
      <c r="IKP35" s="20"/>
      <c r="IKQ35" s="21"/>
      <c r="IKR35" s="19"/>
      <c r="IKS35" s="22"/>
      <c r="IKT35" s="23"/>
      <c r="IKU35" s="23"/>
      <c r="IKV35" s="19"/>
      <c r="IKW35" s="19"/>
      <c r="IKX35" s="20"/>
      <c r="IKY35" s="21"/>
      <c r="IKZ35" s="19"/>
      <c r="ILA35" s="22"/>
      <c r="ILB35" s="23"/>
      <c r="ILC35" s="23"/>
      <c r="ILD35" s="19"/>
      <c r="ILE35" s="19"/>
      <c r="ILF35" s="20"/>
      <c r="ILG35" s="21"/>
      <c r="ILH35" s="19"/>
      <c r="ILI35" s="22"/>
      <c r="ILJ35" s="23"/>
      <c r="ILK35" s="23"/>
      <c r="ILL35" s="19"/>
      <c r="ILM35" s="19"/>
      <c r="ILN35" s="20"/>
      <c r="ILO35" s="21"/>
      <c r="ILP35" s="19"/>
      <c r="ILQ35" s="22"/>
      <c r="ILR35" s="23"/>
      <c r="ILS35" s="23"/>
      <c r="ILT35" s="19"/>
      <c r="ILU35" s="19"/>
      <c r="ILV35" s="20"/>
      <c r="ILW35" s="21"/>
      <c r="ILX35" s="19"/>
      <c r="ILY35" s="22"/>
      <c r="ILZ35" s="23"/>
      <c r="IMA35" s="23"/>
      <c r="IMB35" s="19"/>
      <c r="IMC35" s="19"/>
      <c r="IMD35" s="20"/>
      <c r="IME35" s="21"/>
      <c r="IMF35" s="19"/>
      <c r="IMG35" s="22"/>
      <c r="IMH35" s="23"/>
      <c r="IMI35" s="23"/>
      <c r="IMJ35" s="19"/>
      <c r="IMK35" s="19"/>
      <c r="IML35" s="20"/>
      <c r="IMM35" s="21"/>
      <c r="IMN35" s="19"/>
      <c r="IMO35" s="22"/>
      <c r="IMP35" s="23"/>
      <c r="IMQ35" s="23"/>
      <c r="IMR35" s="19"/>
      <c r="IMS35" s="19"/>
      <c r="IMT35" s="20"/>
      <c r="IMU35" s="21"/>
      <c r="IMV35" s="19"/>
      <c r="IMW35" s="22"/>
      <c r="IMX35" s="23"/>
      <c r="IMY35" s="23"/>
      <c r="IMZ35" s="19"/>
      <c r="INA35" s="19"/>
      <c r="INB35" s="20"/>
      <c r="INC35" s="21"/>
      <c r="IND35" s="19"/>
      <c r="INE35" s="22"/>
      <c r="INF35" s="23"/>
      <c r="ING35" s="23"/>
      <c r="INH35" s="19"/>
      <c r="INI35" s="19"/>
      <c r="INJ35" s="20"/>
      <c r="INK35" s="21"/>
      <c r="INL35" s="19"/>
      <c r="INM35" s="22"/>
      <c r="INN35" s="23"/>
      <c r="INO35" s="23"/>
      <c r="INP35" s="19"/>
      <c r="INQ35" s="19"/>
      <c r="INR35" s="20"/>
      <c r="INS35" s="21"/>
      <c r="INT35" s="19"/>
      <c r="INU35" s="22"/>
      <c r="INV35" s="23"/>
      <c r="INW35" s="23"/>
      <c r="INX35" s="19"/>
      <c r="INY35" s="19"/>
      <c r="INZ35" s="20"/>
      <c r="IOA35" s="21"/>
      <c r="IOB35" s="19"/>
      <c r="IOC35" s="22"/>
      <c r="IOD35" s="23"/>
      <c r="IOE35" s="23"/>
      <c r="IOF35" s="19"/>
      <c r="IOG35" s="19"/>
      <c r="IOH35" s="20"/>
      <c r="IOI35" s="21"/>
      <c r="IOJ35" s="19"/>
      <c r="IOK35" s="22"/>
      <c r="IOL35" s="23"/>
      <c r="IOM35" s="23"/>
      <c r="ION35" s="19"/>
      <c r="IOO35" s="19"/>
      <c r="IOP35" s="20"/>
      <c r="IOQ35" s="21"/>
      <c r="IOR35" s="19"/>
      <c r="IOS35" s="22"/>
      <c r="IOT35" s="23"/>
      <c r="IOU35" s="23"/>
      <c r="IOV35" s="19"/>
      <c r="IOW35" s="19"/>
      <c r="IOX35" s="20"/>
      <c r="IOY35" s="21"/>
      <c r="IOZ35" s="19"/>
      <c r="IPA35" s="22"/>
      <c r="IPB35" s="23"/>
      <c r="IPC35" s="23"/>
      <c r="IPD35" s="19"/>
      <c r="IPE35" s="19"/>
      <c r="IPF35" s="20"/>
      <c r="IPG35" s="21"/>
      <c r="IPH35" s="19"/>
      <c r="IPI35" s="22"/>
      <c r="IPJ35" s="23"/>
      <c r="IPK35" s="23"/>
      <c r="IPL35" s="19"/>
      <c r="IPM35" s="19"/>
      <c r="IPN35" s="20"/>
      <c r="IPO35" s="21"/>
      <c r="IPP35" s="19"/>
      <c r="IPQ35" s="22"/>
      <c r="IPR35" s="23"/>
      <c r="IPS35" s="23"/>
      <c r="IPT35" s="19"/>
      <c r="IPU35" s="19"/>
      <c r="IPV35" s="20"/>
      <c r="IPW35" s="21"/>
      <c r="IPX35" s="19"/>
      <c r="IPY35" s="22"/>
      <c r="IPZ35" s="23"/>
      <c r="IQA35" s="23"/>
      <c r="IQB35" s="19"/>
      <c r="IQC35" s="19"/>
      <c r="IQD35" s="20"/>
      <c r="IQE35" s="21"/>
      <c r="IQF35" s="19"/>
      <c r="IQG35" s="22"/>
      <c r="IQH35" s="23"/>
      <c r="IQI35" s="23"/>
      <c r="IQJ35" s="19"/>
      <c r="IQK35" s="19"/>
      <c r="IQL35" s="20"/>
      <c r="IQM35" s="21"/>
      <c r="IQN35" s="19"/>
      <c r="IQO35" s="22"/>
      <c r="IQP35" s="23"/>
      <c r="IQQ35" s="23"/>
      <c r="IQR35" s="19"/>
      <c r="IQS35" s="19"/>
      <c r="IQT35" s="20"/>
      <c r="IQU35" s="21"/>
      <c r="IQV35" s="19"/>
      <c r="IQW35" s="22"/>
      <c r="IQX35" s="23"/>
      <c r="IQY35" s="23"/>
      <c r="IQZ35" s="19"/>
      <c r="IRA35" s="19"/>
      <c r="IRB35" s="20"/>
      <c r="IRC35" s="21"/>
      <c r="IRD35" s="19"/>
      <c r="IRE35" s="22"/>
      <c r="IRF35" s="23"/>
      <c r="IRG35" s="23"/>
      <c r="IRH35" s="19"/>
      <c r="IRI35" s="19"/>
      <c r="IRJ35" s="20"/>
      <c r="IRK35" s="21"/>
      <c r="IRL35" s="19"/>
      <c r="IRM35" s="22"/>
      <c r="IRN35" s="23"/>
      <c r="IRO35" s="23"/>
      <c r="IRP35" s="19"/>
      <c r="IRQ35" s="19"/>
      <c r="IRR35" s="20"/>
      <c r="IRS35" s="21"/>
      <c r="IRT35" s="19"/>
      <c r="IRU35" s="22"/>
      <c r="IRV35" s="23"/>
      <c r="IRW35" s="23"/>
      <c r="IRX35" s="19"/>
      <c r="IRY35" s="19"/>
      <c r="IRZ35" s="20"/>
      <c r="ISA35" s="21"/>
      <c r="ISB35" s="19"/>
      <c r="ISC35" s="22"/>
      <c r="ISD35" s="23"/>
      <c r="ISE35" s="23"/>
      <c r="ISF35" s="19"/>
      <c r="ISG35" s="19"/>
      <c r="ISH35" s="20"/>
      <c r="ISI35" s="21"/>
      <c r="ISJ35" s="19"/>
      <c r="ISK35" s="22"/>
      <c r="ISL35" s="23"/>
      <c r="ISM35" s="23"/>
      <c r="ISN35" s="19"/>
      <c r="ISO35" s="19"/>
      <c r="ISP35" s="20"/>
      <c r="ISQ35" s="21"/>
      <c r="ISR35" s="19"/>
      <c r="ISS35" s="22"/>
      <c r="IST35" s="23"/>
      <c r="ISU35" s="23"/>
      <c r="ISV35" s="19"/>
      <c r="ISW35" s="19"/>
      <c r="ISX35" s="20"/>
      <c r="ISY35" s="21"/>
      <c r="ISZ35" s="19"/>
      <c r="ITA35" s="22"/>
      <c r="ITB35" s="23"/>
      <c r="ITC35" s="23"/>
      <c r="ITD35" s="19"/>
      <c r="ITE35" s="19"/>
      <c r="ITF35" s="20"/>
      <c r="ITG35" s="21"/>
      <c r="ITH35" s="19"/>
      <c r="ITI35" s="22"/>
      <c r="ITJ35" s="23"/>
      <c r="ITK35" s="23"/>
      <c r="ITL35" s="19"/>
      <c r="ITM35" s="19"/>
      <c r="ITN35" s="20"/>
      <c r="ITO35" s="21"/>
      <c r="ITP35" s="19"/>
      <c r="ITQ35" s="22"/>
      <c r="ITR35" s="23"/>
      <c r="ITS35" s="23"/>
      <c r="ITT35" s="19"/>
      <c r="ITU35" s="19"/>
      <c r="ITV35" s="20"/>
      <c r="ITW35" s="21"/>
      <c r="ITX35" s="19"/>
      <c r="ITY35" s="22"/>
      <c r="ITZ35" s="23"/>
      <c r="IUA35" s="23"/>
      <c r="IUB35" s="19"/>
      <c r="IUC35" s="19"/>
      <c r="IUD35" s="20"/>
      <c r="IUE35" s="21"/>
      <c r="IUF35" s="19"/>
      <c r="IUG35" s="22"/>
      <c r="IUH35" s="23"/>
      <c r="IUI35" s="23"/>
      <c r="IUJ35" s="19"/>
      <c r="IUK35" s="19"/>
      <c r="IUL35" s="20"/>
      <c r="IUM35" s="21"/>
      <c r="IUN35" s="19"/>
      <c r="IUO35" s="22"/>
      <c r="IUP35" s="23"/>
      <c r="IUQ35" s="23"/>
      <c r="IUR35" s="19"/>
      <c r="IUS35" s="19"/>
      <c r="IUT35" s="20"/>
      <c r="IUU35" s="21"/>
      <c r="IUV35" s="19"/>
      <c r="IUW35" s="22"/>
      <c r="IUX35" s="23"/>
      <c r="IUY35" s="23"/>
      <c r="IUZ35" s="19"/>
      <c r="IVA35" s="19"/>
      <c r="IVB35" s="20"/>
      <c r="IVC35" s="21"/>
      <c r="IVD35" s="19"/>
      <c r="IVE35" s="22"/>
      <c r="IVF35" s="23"/>
      <c r="IVG35" s="23"/>
      <c r="IVH35" s="19"/>
      <c r="IVI35" s="19"/>
      <c r="IVJ35" s="20"/>
      <c r="IVK35" s="21"/>
      <c r="IVL35" s="19"/>
      <c r="IVM35" s="22"/>
      <c r="IVN35" s="23"/>
      <c r="IVO35" s="23"/>
      <c r="IVP35" s="19"/>
      <c r="IVQ35" s="19"/>
      <c r="IVR35" s="20"/>
      <c r="IVS35" s="21"/>
      <c r="IVT35" s="19"/>
      <c r="IVU35" s="22"/>
      <c r="IVV35" s="23"/>
      <c r="IVW35" s="23"/>
      <c r="IVX35" s="19"/>
      <c r="IVY35" s="19"/>
      <c r="IVZ35" s="20"/>
      <c r="IWA35" s="21"/>
      <c r="IWB35" s="19"/>
      <c r="IWC35" s="22"/>
      <c r="IWD35" s="23"/>
      <c r="IWE35" s="23"/>
      <c r="IWF35" s="19"/>
      <c r="IWG35" s="19"/>
      <c r="IWH35" s="20"/>
      <c r="IWI35" s="21"/>
      <c r="IWJ35" s="19"/>
      <c r="IWK35" s="22"/>
      <c r="IWL35" s="23"/>
      <c r="IWM35" s="23"/>
      <c r="IWN35" s="19"/>
      <c r="IWO35" s="19"/>
      <c r="IWP35" s="20"/>
      <c r="IWQ35" s="21"/>
      <c r="IWR35" s="19"/>
      <c r="IWS35" s="22"/>
      <c r="IWT35" s="23"/>
      <c r="IWU35" s="23"/>
      <c r="IWV35" s="19"/>
      <c r="IWW35" s="19"/>
      <c r="IWX35" s="20"/>
      <c r="IWY35" s="21"/>
      <c r="IWZ35" s="19"/>
      <c r="IXA35" s="22"/>
      <c r="IXB35" s="23"/>
      <c r="IXC35" s="23"/>
      <c r="IXD35" s="19"/>
      <c r="IXE35" s="19"/>
      <c r="IXF35" s="20"/>
      <c r="IXG35" s="21"/>
      <c r="IXH35" s="19"/>
      <c r="IXI35" s="22"/>
      <c r="IXJ35" s="23"/>
      <c r="IXK35" s="23"/>
      <c r="IXL35" s="19"/>
      <c r="IXM35" s="19"/>
      <c r="IXN35" s="20"/>
      <c r="IXO35" s="21"/>
      <c r="IXP35" s="19"/>
      <c r="IXQ35" s="22"/>
      <c r="IXR35" s="23"/>
      <c r="IXS35" s="23"/>
      <c r="IXT35" s="19"/>
      <c r="IXU35" s="19"/>
      <c r="IXV35" s="20"/>
      <c r="IXW35" s="21"/>
      <c r="IXX35" s="19"/>
      <c r="IXY35" s="22"/>
      <c r="IXZ35" s="23"/>
      <c r="IYA35" s="23"/>
      <c r="IYB35" s="19"/>
      <c r="IYC35" s="19"/>
      <c r="IYD35" s="20"/>
      <c r="IYE35" s="21"/>
      <c r="IYF35" s="19"/>
      <c r="IYG35" s="22"/>
      <c r="IYH35" s="23"/>
      <c r="IYI35" s="23"/>
      <c r="IYJ35" s="19"/>
      <c r="IYK35" s="19"/>
      <c r="IYL35" s="20"/>
      <c r="IYM35" s="21"/>
      <c r="IYN35" s="19"/>
      <c r="IYO35" s="22"/>
      <c r="IYP35" s="23"/>
      <c r="IYQ35" s="23"/>
      <c r="IYR35" s="19"/>
      <c r="IYS35" s="19"/>
      <c r="IYT35" s="20"/>
      <c r="IYU35" s="21"/>
      <c r="IYV35" s="19"/>
      <c r="IYW35" s="22"/>
      <c r="IYX35" s="23"/>
      <c r="IYY35" s="23"/>
      <c r="IYZ35" s="19"/>
      <c r="IZA35" s="19"/>
      <c r="IZB35" s="20"/>
      <c r="IZC35" s="21"/>
      <c r="IZD35" s="19"/>
      <c r="IZE35" s="22"/>
      <c r="IZF35" s="23"/>
      <c r="IZG35" s="23"/>
      <c r="IZH35" s="19"/>
      <c r="IZI35" s="19"/>
      <c r="IZJ35" s="20"/>
      <c r="IZK35" s="21"/>
      <c r="IZL35" s="19"/>
      <c r="IZM35" s="22"/>
      <c r="IZN35" s="23"/>
      <c r="IZO35" s="23"/>
      <c r="IZP35" s="19"/>
      <c r="IZQ35" s="19"/>
      <c r="IZR35" s="20"/>
      <c r="IZS35" s="21"/>
      <c r="IZT35" s="19"/>
      <c r="IZU35" s="22"/>
      <c r="IZV35" s="23"/>
      <c r="IZW35" s="23"/>
      <c r="IZX35" s="19"/>
      <c r="IZY35" s="19"/>
      <c r="IZZ35" s="20"/>
      <c r="JAA35" s="21"/>
      <c r="JAB35" s="19"/>
      <c r="JAC35" s="22"/>
      <c r="JAD35" s="23"/>
      <c r="JAE35" s="23"/>
      <c r="JAF35" s="19"/>
      <c r="JAG35" s="19"/>
      <c r="JAH35" s="20"/>
      <c r="JAI35" s="21"/>
      <c r="JAJ35" s="19"/>
      <c r="JAK35" s="22"/>
      <c r="JAL35" s="23"/>
      <c r="JAM35" s="23"/>
      <c r="JAN35" s="19"/>
      <c r="JAO35" s="19"/>
      <c r="JAP35" s="20"/>
      <c r="JAQ35" s="21"/>
      <c r="JAR35" s="19"/>
      <c r="JAS35" s="22"/>
      <c r="JAT35" s="23"/>
      <c r="JAU35" s="23"/>
      <c r="JAV35" s="19"/>
      <c r="JAW35" s="19"/>
      <c r="JAX35" s="20"/>
      <c r="JAY35" s="21"/>
      <c r="JAZ35" s="19"/>
      <c r="JBA35" s="22"/>
      <c r="JBB35" s="23"/>
      <c r="JBC35" s="23"/>
      <c r="JBD35" s="19"/>
      <c r="JBE35" s="19"/>
      <c r="JBF35" s="20"/>
      <c r="JBG35" s="21"/>
      <c r="JBH35" s="19"/>
      <c r="JBI35" s="22"/>
      <c r="JBJ35" s="23"/>
      <c r="JBK35" s="23"/>
      <c r="JBL35" s="19"/>
      <c r="JBM35" s="19"/>
      <c r="JBN35" s="20"/>
      <c r="JBO35" s="21"/>
      <c r="JBP35" s="19"/>
      <c r="JBQ35" s="22"/>
      <c r="JBR35" s="23"/>
      <c r="JBS35" s="23"/>
      <c r="JBT35" s="19"/>
      <c r="JBU35" s="19"/>
      <c r="JBV35" s="20"/>
      <c r="JBW35" s="21"/>
      <c r="JBX35" s="19"/>
      <c r="JBY35" s="22"/>
      <c r="JBZ35" s="23"/>
      <c r="JCA35" s="23"/>
      <c r="JCB35" s="19"/>
      <c r="JCC35" s="19"/>
      <c r="JCD35" s="20"/>
      <c r="JCE35" s="21"/>
      <c r="JCF35" s="19"/>
      <c r="JCG35" s="22"/>
      <c r="JCH35" s="23"/>
      <c r="JCI35" s="23"/>
      <c r="JCJ35" s="19"/>
      <c r="JCK35" s="19"/>
      <c r="JCL35" s="20"/>
      <c r="JCM35" s="21"/>
      <c r="JCN35" s="19"/>
      <c r="JCO35" s="22"/>
      <c r="JCP35" s="23"/>
      <c r="JCQ35" s="23"/>
      <c r="JCR35" s="19"/>
      <c r="JCS35" s="19"/>
      <c r="JCT35" s="20"/>
      <c r="JCU35" s="21"/>
      <c r="JCV35" s="19"/>
      <c r="JCW35" s="22"/>
      <c r="JCX35" s="23"/>
      <c r="JCY35" s="23"/>
      <c r="JCZ35" s="19"/>
      <c r="JDA35" s="19"/>
      <c r="JDB35" s="20"/>
      <c r="JDC35" s="21"/>
      <c r="JDD35" s="19"/>
      <c r="JDE35" s="22"/>
      <c r="JDF35" s="23"/>
      <c r="JDG35" s="23"/>
      <c r="JDH35" s="19"/>
      <c r="JDI35" s="19"/>
      <c r="JDJ35" s="20"/>
      <c r="JDK35" s="21"/>
      <c r="JDL35" s="19"/>
      <c r="JDM35" s="22"/>
      <c r="JDN35" s="23"/>
      <c r="JDO35" s="23"/>
      <c r="JDP35" s="19"/>
      <c r="JDQ35" s="19"/>
      <c r="JDR35" s="20"/>
      <c r="JDS35" s="21"/>
      <c r="JDT35" s="19"/>
      <c r="JDU35" s="22"/>
      <c r="JDV35" s="23"/>
      <c r="JDW35" s="23"/>
      <c r="JDX35" s="19"/>
      <c r="JDY35" s="19"/>
      <c r="JDZ35" s="20"/>
      <c r="JEA35" s="21"/>
      <c r="JEB35" s="19"/>
      <c r="JEC35" s="22"/>
      <c r="JED35" s="23"/>
      <c r="JEE35" s="23"/>
      <c r="JEF35" s="19"/>
      <c r="JEG35" s="19"/>
      <c r="JEH35" s="20"/>
      <c r="JEI35" s="21"/>
      <c r="JEJ35" s="19"/>
      <c r="JEK35" s="22"/>
      <c r="JEL35" s="23"/>
      <c r="JEM35" s="23"/>
      <c r="JEN35" s="19"/>
      <c r="JEO35" s="19"/>
      <c r="JEP35" s="20"/>
      <c r="JEQ35" s="21"/>
      <c r="JER35" s="19"/>
      <c r="JES35" s="22"/>
      <c r="JET35" s="23"/>
      <c r="JEU35" s="23"/>
      <c r="JEV35" s="19"/>
      <c r="JEW35" s="19"/>
      <c r="JEX35" s="20"/>
      <c r="JEY35" s="21"/>
      <c r="JEZ35" s="19"/>
      <c r="JFA35" s="22"/>
      <c r="JFB35" s="23"/>
      <c r="JFC35" s="23"/>
      <c r="JFD35" s="19"/>
      <c r="JFE35" s="19"/>
      <c r="JFF35" s="20"/>
      <c r="JFG35" s="21"/>
      <c r="JFH35" s="19"/>
      <c r="JFI35" s="22"/>
      <c r="JFJ35" s="23"/>
      <c r="JFK35" s="23"/>
      <c r="JFL35" s="19"/>
      <c r="JFM35" s="19"/>
      <c r="JFN35" s="20"/>
      <c r="JFO35" s="21"/>
      <c r="JFP35" s="19"/>
      <c r="JFQ35" s="22"/>
      <c r="JFR35" s="23"/>
      <c r="JFS35" s="23"/>
      <c r="JFT35" s="19"/>
      <c r="JFU35" s="19"/>
      <c r="JFV35" s="20"/>
      <c r="JFW35" s="21"/>
      <c r="JFX35" s="19"/>
      <c r="JFY35" s="22"/>
      <c r="JFZ35" s="23"/>
      <c r="JGA35" s="23"/>
      <c r="JGB35" s="19"/>
      <c r="JGC35" s="19"/>
      <c r="JGD35" s="20"/>
      <c r="JGE35" s="21"/>
      <c r="JGF35" s="19"/>
      <c r="JGG35" s="22"/>
      <c r="JGH35" s="23"/>
      <c r="JGI35" s="23"/>
      <c r="JGJ35" s="19"/>
      <c r="JGK35" s="19"/>
      <c r="JGL35" s="20"/>
      <c r="JGM35" s="21"/>
      <c r="JGN35" s="19"/>
      <c r="JGO35" s="22"/>
      <c r="JGP35" s="23"/>
      <c r="JGQ35" s="23"/>
      <c r="JGR35" s="19"/>
      <c r="JGS35" s="19"/>
      <c r="JGT35" s="20"/>
      <c r="JGU35" s="21"/>
      <c r="JGV35" s="19"/>
      <c r="JGW35" s="22"/>
      <c r="JGX35" s="23"/>
      <c r="JGY35" s="23"/>
      <c r="JGZ35" s="19"/>
      <c r="JHA35" s="19"/>
      <c r="JHB35" s="20"/>
      <c r="JHC35" s="21"/>
      <c r="JHD35" s="19"/>
      <c r="JHE35" s="22"/>
      <c r="JHF35" s="23"/>
      <c r="JHG35" s="23"/>
      <c r="JHH35" s="19"/>
      <c r="JHI35" s="19"/>
      <c r="JHJ35" s="20"/>
      <c r="JHK35" s="21"/>
      <c r="JHL35" s="19"/>
      <c r="JHM35" s="22"/>
      <c r="JHN35" s="23"/>
      <c r="JHO35" s="23"/>
      <c r="JHP35" s="19"/>
      <c r="JHQ35" s="19"/>
      <c r="JHR35" s="20"/>
      <c r="JHS35" s="21"/>
      <c r="JHT35" s="19"/>
      <c r="JHU35" s="22"/>
      <c r="JHV35" s="23"/>
      <c r="JHW35" s="23"/>
      <c r="JHX35" s="19"/>
      <c r="JHY35" s="19"/>
      <c r="JHZ35" s="20"/>
      <c r="JIA35" s="21"/>
      <c r="JIB35" s="19"/>
      <c r="JIC35" s="22"/>
      <c r="JID35" s="23"/>
      <c r="JIE35" s="23"/>
      <c r="JIF35" s="19"/>
      <c r="JIG35" s="19"/>
      <c r="JIH35" s="20"/>
      <c r="JII35" s="21"/>
      <c r="JIJ35" s="19"/>
      <c r="JIK35" s="22"/>
      <c r="JIL35" s="23"/>
      <c r="JIM35" s="23"/>
      <c r="JIN35" s="19"/>
      <c r="JIO35" s="19"/>
      <c r="JIP35" s="20"/>
      <c r="JIQ35" s="21"/>
      <c r="JIR35" s="19"/>
      <c r="JIS35" s="22"/>
      <c r="JIT35" s="23"/>
      <c r="JIU35" s="23"/>
      <c r="JIV35" s="19"/>
      <c r="JIW35" s="19"/>
      <c r="JIX35" s="20"/>
      <c r="JIY35" s="21"/>
      <c r="JIZ35" s="19"/>
      <c r="JJA35" s="22"/>
      <c r="JJB35" s="23"/>
      <c r="JJC35" s="23"/>
      <c r="JJD35" s="19"/>
      <c r="JJE35" s="19"/>
      <c r="JJF35" s="20"/>
      <c r="JJG35" s="21"/>
      <c r="JJH35" s="19"/>
      <c r="JJI35" s="22"/>
      <c r="JJJ35" s="23"/>
      <c r="JJK35" s="23"/>
      <c r="JJL35" s="19"/>
      <c r="JJM35" s="19"/>
      <c r="JJN35" s="20"/>
      <c r="JJO35" s="21"/>
      <c r="JJP35" s="19"/>
      <c r="JJQ35" s="22"/>
      <c r="JJR35" s="23"/>
      <c r="JJS35" s="23"/>
      <c r="JJT35" s="19"/>
      <c r="JJU35" s="19"/>
      <c r="JJV35" s="20"/>
      <c r="JJW35" s="21"/>
      <c r="JJX35" s="19"/>
      <c r="JJY35" s="22"/>
      <c r="JJZ35" s="23"/>
      <c r="JKA35" s="23"/>
      <c r="JKB35" s="19"/>
      <c r="JKC35" s="19"/>
      <c r="JKD35" s="20"/>
      <c r="JKE35" s="21"/>
      <c r="JKF35" s="19"/>
      <c r="JKG35" s="22"/>
      <c r="JKH35" s="23"/>
      <c r="JKI35" s="23"/>
      <c r="JKJ35" s="19"/>
      <c r="JKK35" s="19"/>
      <c r="JKL35" s="20"/>
      <c r="JKM35" s="21"/>
      <c r="JKN35" s="19"/>
      <c r="JKO35" s="22"/>
      <c r="JKP35" s="23"/>
      <c r="JKQ35" s="23"/>
      <c r="JKR35" s="19"/>
      <c r="JKS35" s="19"/>
      <c r="JKT35" s="20"/>
      <c r="JKU35" s="21"/>
      <c r="JKV35" s="19"/>
      <c r="JKW35" s="22"/>
      <c r="JKX35" s="23"/>
      <c r="JKY35" s="23"/>
      <c r="JKZ35" s="19"/>
      <c r="JLA35" s="19"/>
      <c r="JLB35" s="20"/>
      <c r="JLC35" s="21"/>
      <c r="JLD35" s="19"/>
      <c r="JLE35" s="22"/>
      <c r="JLF35" s="23"/>
      <c r="JLG35" s="23"/>
      <c r="JLH35" s="19"/>
      <c r="JLI35" s="19"/>
      <c r="JLJ35" s="20"/>
      <c r="JLK35" s="21"/>
      <c r="JLL35" s="19"/>
      <c r="JLM35" s="22"/>
      <c r="JLN35" s="23"/>
      <c r="JLO35" s="23"/>
      <c r="JLP35" s="19"/>
      <c r="JLQ35" s="19"/>
      <c r="JLR35" s="20"/>
      <c r="JLS35" s="21"/>
      <c r="JLT35" s="19"/>
      <c r="JLU35" s="22"/>
      <c r="JLV35" s="23"/>
      <c r="JLW35" s="23"/>
      <c r="JLX35" s="19"/>
      <c r="JLY35" s="19"/>
      <c r="JLZ35" s="20"/>
      <c r="JMA35" s="21"/>
      <c r="JMB35" s="19"/>
      <c r="JMC35" s="22"/>
      <c r="JMD35" s="23"/>
      <c r="JME35" s="23"/>
      <c r="JMF35" s="19"/>
      <c r="JMG35" s="19"/>
      <c r="JMH35" s="20"/>
      <c r="JMI35" s="21"/>
      <c r="JMJ35" s="19"/>
      <c r="JMK35" s="22"/>
      <c r="JML35" s="23"/>
      <c r="JMM35" s="23"/>
      <c r="JMN35" s="19"/>
      <c r="JMO35" s="19"/>
      <c r="JMP35" s="20"/>
      <c r="JMQ35" s="21"/>
      <c r="JMR35" s="19"/>
      <c r="JMS35" s="22"/>
      <c r="JMT35" s="23"/>
      <c r="JMU35" s="23"/>
      <c r="JMV35" s="19"/>
      <c r="JMW35" s="19"/>
      <c r="JMX35" s="20"/>
      <c r="JMY35" s="21"/>
      <c r="JMZ35" s="19"/>
      <c r="JNA35" s="22"/>
      <c r="JNB35" s="23"/>
      <c r="JNC35" s="23"/>
      <c r="JND35" s="19"/>
      <c r="JNE35" s="19"/>
      <c r="JNF35" s="20"/>
      <c r="JNG35" s="21"/>
      <c r="JNH35" s="19"/>
      <c r="JNI35" s="22"/>
      <c r="JNJ35" s="23"/>
      <c r="JNK35" s="23"/>
      <c r="JNL35" s="19"/>
      <c r="JNM35" s="19"/>
      <c r="JNN35" s="20"/>
      <c r="JNO35" s="21"/>
      <c r="JNP35" s="19"/>
      <c r="JNQ35" s="22"/>
      <c r="JNR35" s="23"/>
      <c r="JNS35" s="23"/>
      <c r="JNT35" s="19"/>
      <c r="JNU35" s="19"/>
      <c r="JNV35" s="20"/>
      <c r="JNW35" s="21"/>
      <c r="JNX35" s="19"/>
      <c r="JNY35" s="22"/>
      <c r="JNZ35" s="23"/>
      <c r="JOA35" s="23"/>
      <c r="JOB35" s="19"/>
      <c r="JOC35" s="19"/>
      <c r="JOD35" s="20"/>
      <c r="JOE35" s="21"/>
      <c r="JOF35" s="19"/>
      <c r="JOG35" s="22"/>
      <c r="JOH35" s="23"/>
      <c r="JOI35" s="23"/>
      <c r="JOJ35" s="19"/>
      <c r="JOK35" s="19"/>
      <c r="JOL35" s="20"/>
      <c r="JOM35" s="21"/>
      <c r="JON35" s="19"/>
      <c r="JOO35" s="22"/>
      <c r="JOP35" s="23"/>
      <c r="JOQ35" s="23"/>
      <c r="JOR35" s="19"/>
      <c r="JOS35" s="19"/>
      <c r="JOT35" s="20"/>
      <c r="JOU35" s="21"/>
      <c r="JOV35" s="19"/>
      <c r="JOW35" s="22"/>
      <c r="JOX35" s="23"/>
      <c r="JOY35" s="23"/>
      <c r="JOZ35" s="19"/>
      <c r="JPA35" s="19"/>
      <c r="JPB35" s="20"/>
      <c r="JPC35" s="21"/>
      <c r="JPD35" s="19"/>
      <c r="JPE35" s="22"/>
      <c r="JPF35" s="23"/>
      <c r="JPG35" s="23"/>
      <c r="JPH35" s="19"/>
      <c r="JPI35" s="19"/>
      <c r="JPJ35" s="20"/>
      <c r="JPK35" s="21"/>
      <c r="JPL35" s="19"/>
      <c r="JPM35" s="22"/>
      <c r="JPN35" s="23"/>
      <c r="JPO35" s="23"/>
      <c r="JPP35" s="19"/>
      <c r="JPQ35" s="19"/>
      <c r="JPR35" s="20"/>
      <c r="JPS35" s="21"/>
      <c r="JPT35" s="19"/>
      <c r="JPU35" s="22"/>
      <c r="JPV35" s="23"/>
      <c r="JPW35" s="23"/>
      <c r="JPX35" s="19"/>
      <c r="JPY35" s="19"/>
      <c r="JPZ35" s="20"/>
      <c r="JQA35" s="21"/>
      <c r="JQB35" s="19"/>
      <c r="JQC35" s="22"/>
      <c r="JQD35" s="23"/>
      <c r="JQE35" s="23"/>
      <c r="JQF35" s="19"/>
      <c r="JQG35" s="19"/>
      <c r="JQH35" s="20"/>
      <c r="JQI35" s="21"/>
      <c r="JQJ35" s="19"/>
      <c r="JQK35" s="22"/>
      <c r="JQL35" s="23"/>
      <c r="JQM35" s="23"/>
      <c r="JQN35" s="19"/>
      <c r="JQO35" s="19"/>
      <c r="JQP35" s="20"/>
      <c r="JQQ35" s="21"/>
      <c r="JQR35" s="19"/>
      <c r="JQS35" s="22"/>
      <c r="JQT35" s="23"/>
      <c r="JQU35" s="23"/>
      <c r="JQV35" s="19"/>
      <c r="JQW35" s="19"/>
      <c r="JQX35" s="20"/>
      <c r="JQY35" s="21"/>
      <c r="JQZ35" s="19"/>
      <c r="JRA35" s="22"/>
      <c r="JRB35" s="23"/>
      <c r="JRC35" s="23"/>
      <c r="JRD35" s="19"/>
      <c r="JRE35" s="19"/>
      <c r="JRF35" s="20"/>
      <c r="JRG35" s="21"/>
      <c r="JRH35" s="19"/>
      <c r="JRI35" s="22"/>
      <c r="JRJ35" s="23"/>
      <c r="JRK35" s="23"/>
      <c r="JRL35" s="19"/>
      <c r="JRM35" s="19"/>
      <c r="JRN35" s="20"/>
      <c r="JRO35" s="21"/>
      <c r="JRP35" s="19"/>
      <c r="JRQ35" s="22"/>
      <c r="JRR35" s="23"/>
      <c r="JRS35" s="23"/>
      <c r="JRT35" s="19"/>
      <c r="JRU35" s="19"/>
      <c r="JRV35" s="20"/>
      <c r="JRW35" s="21"/>
      <c r="JRX35" s="19"/>
      <c r="JRY35" s="22"/>
      <c r="JRZ35" s="23"/>
      <c r="JSA35" s="23"/>
      <c r="JSB35" s="19"/>
      <c r="JSC35" s="19"/>
      <c r="JSD35" s="20"/>
      <c r="JSE35" s="21"/>
      <c r="JSF35" s="19"/>
      <c r="JSG35" s="22"/>
      <c r="JSH35" s="23"/>
      <c r="JSI35" s="23"/>
      <c r="JSJ35" s="19"/>
      <c r="JSK35" s="19"/>
      <c r="JSL35" s="20"/>
      <c r="JSM35" s="21"/>
      <c r="JSN35" s="19"/>
      <c r="JSO35" s="22"/>
      <c r="JSP35" s="23"/>
      <c r="JSQ35" s="23"/>
      <c r="JSR35" s="19"/>
      <c r="JSS35" s="19"/>
      <c r="JST35" s="20"/>
      <c r="JSU35" s="21"/>
      <c r="JSV35" s="19"/>
      <c r="JSW35" s="22"/>
      <c r="JSX35" s="23"/>
      <c r="JSY35" s="23"/>
      <c r="JSZ35" s="19"/>
      <c r="JTA35" s="19"/>
      <c r="JTB35" s="20"/>
      <c r="JTC35" s="21"/>
      <c r="JTD35" s="19"/>
      <c r="JTE35" s="22"/>
      <c r="JTF35" s="23"/>
      <c r="JTG35" s="23"/>
      <c r="JTH35" s="19"/>
      <c r="JTI35" s="19"/>
      <c r="JTJ35" s="20"/>
      <c r="JTK35" s="21"/>
      <c r="JTL35" s="19"/>
      <c r="JTM35" s="22"/>
      <c r="JTN35" s="23"/>
      <c r="JTO35" s="23"/>
      <c r="JTP35" s="19"/>
      <c r="JTQ35" s="19"/>
      <c r="JTR35" s="20"/>
      <c r="JTS35" s="21"/>
      <c r="JTT35" s="19"/>
      <c r="JTU35" s="22"/>
      <c r="JTV35" s="23"/>
      <c r="JTW35" s="23"/>
      <c r="JTX35" s="19"/>
      <c r="JTY35" s="19"/>
      <c r="JTZ35" s="20"/>
      <c r="JUA35" s="21"/>
      <c r="JUB35" s="19"/>
      <c r="JUC35" s="22"/>
      <c r="JUD35" s="23"/>
      <c r="JUE35" s="23"/>
      <c r="JUF35" s="19"/>
      <c r="JUG35" s="19"/>
      <c r="JUH35" s="20"/>
      <c r="JUI35" s="21"/>
      <c r="JUJ35" s="19"/>
      <c r="JUK35" s="22"/>
      <c r="JUL35" s="23"/>
      <c r="JUM35" s="23"/>
      <c r="JUN35" s="19"/>
      <c r="JUO35" s="19"/>
      <c r="JUP35" s="20"/>
      <c r="JUQ35" s="21"/>
      <c r="JUR35" s="19"/>
      <c r="JUS35" s="22"/>
      <c r="JUT35" s="23"/>
      <c r="JUU35" s="23"/>
      <c r="JUV35" s="19"/>
      <c r="JUW35" s="19"/>
      <c r="JUX35" s="20"/>
      <c r="JUY35" s="21"/>
      <c r="JUZ35" s="19"/>
      <c r="JVA35" s="22"/>
      <c r="JVB35" s="23"/>
      <c r="JVC35" s="23"/>
      <c r="JVD35" s="19"/>
      <c r="JVE35" s="19"/>
      <c r="JVF35" s="20"/>
      <c r="JVG35" s="21"/>
      <c r="JVH35" s="19"/>
      <c r="JVI35" s="22"/>
      <c r="JVJ35" s="23"/>
      <c r="JVK35" s="23"/>
      <c r="JVL35" s="19"/>
      <c r="JVM35" s="19"/>
      <c r="JVN35" s="20"/>
      <c r="JVO35" s="21"/>
      <c r="JVP35" s="19"/>
      <c r="JVQ35" s="22"/>
      <c r="JVR35" s="23"/>
      <c r="JVS35" s="23"/>
      <c r="JVT35" s="19"/>
      <c r="JVU35" s="19"/>
      <c r="JVV35" s="20"/>
      <c r="JVW35" s="21"/>
      <c r="JVX35" s="19"/>
      <c r="JVY35" s="22"/>
      <c r="JVZ35" s="23"/>
      <c r="JWA35" s="23"/>
      <c r="JWB35" s="19"/>
      <c r="JWC35" s="19"/>
      <c r="JWD35" s="20"/>
      <c r="JWE35" s="21"/>
      <c r="JWF35" s="19"/>
      <c r="JWG35" s="22"/>
      <c r="JWH35" s="23"/>
      <c r="JWI35" s="23"/>
      <c r="JWJ35" s="19"/>
      <c r="JWK35" s="19"/>
      <c r="JWL35" s="20"/>
      <c r="JWM35" s="21"/>
      <c r="JWN35" s="19"/>
      <c r="JWO35" s="22"/>
      <c r="JWP35" s="23"/>
      <c r="JWQ35" s="23"/>
      <c r="JWR35" s="19"/>
      <c r="JWS35" s="19"/>
      <c r="JWT35" s="20"/>
      <c r="JWU35" s="21"/>
      <c r="JWV35" s="19"/>
      <c r="JWW35" s="22"/>
      <c r="JWX35" s="23"/>
      <c r="JWY35" s="23"/>
      <c r="JWZ35" s="19"/>
      <c r="JXA35" s="19"/>
      <c r="JXB35" s="20"/>
      <c r="JXC35" s="21"/>
      <c r="JXD35" s="19"/>
      <c r="JXE35" s="22"/>
      <c r="JXF35" s="23"/>
      <c r="JXG35" s="23"/>
      <c r="JXH35" s="19"/>
      <c r="JXI35" s="19"/>
      <c r="JXJ35" s="20"/>
      <c r="JXK35" s="21"/>
      <c r="JXL35" s="19"/>
      <c r="JXM35" s="22"/>
      <c r="JXN35" s="23"/>
      <c r="JXO35" s="23"/>
      <c r="JXP35" s="19"/>
      <c r="JXQ35" s="19"/>
      <c r="JXR35" s="20"/>
      <c r="JXS35" s="21"/>
      <c r="JXT35" s="19"/>
      <c r="JXU35" s="22"/>
      <c r="JXV35" s="23"/>
      <c r="JXW35" s="23"/>
      <c r="JXX35" s="19"/>
      <c r="JXY35" s="19"/>
      <c r="JXZ35" s="20"/>
      <c r="JYA35" s="21"/>
      <c r="JYB35" s="19"/>
      <c r="JYC35" s="22"/>
      <c r="JYD35" s="23"/>
      <c r="JYE35" s="23"/>
      <c r="JYF35" s="19"/>
      <c r="JYG35" s="19"/>
      <c r="JYH35" s="20"/>
      <c r="JYI35" s="21"/>
      <c r="JYJ35" s="19"/>
      <c r="JYK35" s="22"/>
      <c r="JYL35" s="23"/>
      <c r="JYM35" s="23"/>
      <c r="JYN35" s="19"/>
      <c r="JYO35" s="19"/>
      <c r="JYP35" s="20"/>
      <c r="JYQ35" s="21"/>
      <c r="JYR35" s="19"/>
      <c r="JYS35" s="22"/>
      <c r="JYT35" s="23"/>
      <c r="JYU35" s="23"/>
      <c r="JYV35" s="19"/>
      <c r="JYW35" s="19"/>
      <c r="JYX35" s="20"/>
      <c r="JYY35" s="21"/>
      <c r="JYZ35" s="19"/>
      <c r="JZA35" s="22"/>
      <c r="JZB35" s="23"/>
      <c r="JZC35" s="23"/>
      <c r="JZD35" s="19"/>
      <c r="JZE35" s="19"/>
      <c r="JZF35" s="20"/>
      <c r="JZG35" s="21"/>
      <c r="JZH35" s="19"/>
      <c r="JZI35" s="22"/>
      <c r="JZJ35" s="23"/>
      <c r="JZK35" s="23"/>
      <c r="JZL35" s="19"/>
      <c r="JZM35" s="19"/>
      <c r="JZN35" s="20"/>
      <c r="JZO35" s="21"/>
      <c r="JZP35" s="19"/>
      <c r="JZQ35" s="22"/>
      <c r="JZR35" s="23"/>
      <c r="JZS35" s="23"/>
      <c r="JZT35" s="19"/>
      <c r="JZU35" s="19"/>
      <c r="JZV35" s="20"/>
      <c r="JZW35" s="21"/>
      <c r="JZX35" s="19"/>
      <c r="JZY35" s="22"/>
      <c r="JZZ35" s="23"/>
      <c r="KAA35" s="23"/>
      <c r="KAB35" s="19"/>
      <c r="KAC35" s="19"/>
      <c r="KAD35" s="20"/>
      <c r="KAE35" s="21"/>
      <c r="KAF35" s="19"/>
      <c r="KAG35" s="22"/>
      <c r="KAH35" s="23"/>
      <c r="KAI35" s="23"/>
      <c r="KAJ35" s="19"/>
      <c r="KAK35" s="19"/>
      <c r="KAL35" s="20"/>
      <c r="KAM35" s="21"/>
      <c r="KAN35" s="19"/>
      <c r="KAO35" s="22"/>
      <c r="KAP35" s="23"/>
      <c r="KAQ35" s="23"/>
      <c r="KAR35" s="19"/>
      <c r="KAS35" s="19"/>
      <c r="KAT35" s="20"/>
      <c r="KAU35" s="21"/>
      <c r="KAV35" s="19"/>
      <c r="KAW35" s="22"/>
      <c r="KAX35" s="23"/>
      <c r="KAY35" s="23"/>
      <c r="KAZ35" s="19"/>
      <c r="KBA35" s="19"/>
      <c r="KBB35" s="20"/>
      <c r="KBC35" s="21"/>
      <c r="KBD35" s="19"/>
      <c r="KBE35" s="22"/>
      <c r="KBF35" s="23"/>
      <c r="KBG35" s="23"/>
      <c r="KBH35" s="19"/>
      <c r="KBI35" s="19"/>
      <c r="KBJ35" s="20"/>
      <c r="KBK35" s="21"/>
      <c r="KBL35" s="19"/>
      <c r="KBM35" s="22"/>
      <c r="KBN35" s="23"/>
      <c r="KBO35" s="23"/>
      <c r="KBP35" s="19"/>
      <c r="KBQ35" s="19"/>
      <c r="KBR35" s="20"/>
      <c r="KBS35" s="21"/>
      <c r="KBT35" s="19"/>
      <c r="KBU35" s="22"/>
      <c r="KBV35" s="23"/>
      <c r="KBW35" s="23"/>
      <c r="KBX35" s="19"/>
      <c r="KBY35" s="19"/>
      <c r="KBZ35" s="20"/>
      <c r="KCA35" s="21"/>
      <c r="KCB35" s="19"/>
      <c r="KCC35" s="22"/>
      <c r="KCD35" s="23"/>
      <c r="KCE35" s="23"/>
      <c r="KCF35" s="19"/>
      <c r="KCG35" s="19"/>
      <c r="KCH35" s="20"/>
      <c r="KCI35" s="21"/>
      <c r="KCJ35" s="19"/>
      <c r="KCK35" s="22"/>
      <c r="KCL35" s="23"/>
      <c r="KCM35" s="23"/>
      <c r="KCN35" s="19"/>
      <c r="KCO35" s="19"/>
      <c r="KCP35" s="20"/>
      <c r="KCQ35" s="21"/>
      <c r="KCR35" s="19"/>
      <c r="KCS35" s="22"/>
      <c r="KCT35" s="23"/>
      <c r="KCU35" s="23"/>
      <c r="KCV35" s="19"/>
      <c r="KCW35" s="19"/>
      <c r="KCX35" s="20"/>
      <c r="KCY35" s="21"/>
      <c r="KCZ35" s="19"/>
      <c r="KDA35" s="22"/>
      <c r="KDB35" s="23"/>
      <c r="KDC35" s="23"/>
      <c r="KDD35" s="19"/>
      <c r="KDE35" s="19"/>
      <c r="KDF35" s="20"/>
      <c r="KDG35" s="21"/>
      <c r="KDH35" s="19"/>
      <c r="KDI35" s="22"/>
      <c r="KDJ35" s="23"/>
      <c r="KDK35" s="23"/>
      <c r="KDL35" s="19"/>
      <c r="KDM35" s="19"/>
      <c r="KDN35" s="20"/>
      <c r="KDO35" s="21"/>
      <c r="KDP35" s="19"/>
      <c r="KDQ35" s="22"/>
      <c r="KDR35" s="23"/>
      <c r="KDS35" s="23"/>
      <c r="KDT35" s="19"/>
      <c r="KDU35" s="19"/>
      <c r="KDV35" s="20"/>
      <c r="KDW35" s="21"/>
      <c r="KDX35" s="19"/>
      <c r="KDY35" s="22"/>
      <c r="KDZ35" s="23"/>
      <c r="KEA35" s="23"/>
      <c r="KEB35" s="19"/>
      <c r="KEC35" s="19"/>
      <c r="KED35" s="20"/>
      <c r="KEE35" s="21"/>
      <c r="KEF35" s="19"/>
      <c r="KEG35" s="22"/>
      <c r="KEH35" s="23"/>
      <c r="KEI35" s="23"/>
      <c r="KEJ35" s="19"/>
      <c r="KEK35" s="19"/>
      <c r="KEL35" s="20"/>
      <c r="KEM35" s="21"/>
      <c r="KEN35" s="19"/>
      <c r="KEO35" s="22"/>
      <c r="KEP35" s="23"/>
      <c r="KEQ35" s="23"/>
      <c r="KER35" s="19"/>
      <c r="KES35" s="19"/>
      <c r="KET35" s="20"/>
      <c r="KEU35" s="21"/>
      <c r="KEV35" s="19"/>
      <c r="KEW35" s="22"/>
      <c r="KEX35" s="23"/>
      <c r="KEY35" s="23"/>
      <c r="KEZ35" s="19"/>
      <c r="KFA35" s="19"/>
      <c r="KFB35" s="20"/>
      <c r="KFC35" s="21"/>
      <c r="KFD35" s="19"/>
      <c r="KFE35" s="22"/>
      <c r="KFF35" s="23"/>
      <c r="KFG35" s="23"/>
      <c r="KFH35" s="19"/>
      <c r="KFI35" s="19"/>
      <c r="KFJ35" s="20"/>
      <c r="KFK35" s="21"/>
      <c r="KFL35" s="19"/>
      <c r="KFM35" s="22"/>
      <c r="KFN35" s="23"/>
      <c r="KFO35" s="23"/>
      <c r="KFP35" s="19"/>
      <c r="KFQ35" s="19"/>
      <c r="KFR35" s="20"/>
      <c r="KFS35" s="21"/>
      <c r="KFT35" s="19"/>
      <c r="KFU35" s="22"/>
      <c r="KFV35" s="23"/>
      <c r="KFW35" s="23"/>
      <c r="KFX35" s="19"/>
      <c r="KFY35" s="19"/>
      <c r="KFZ35" s="20"/>
      <c r="KGA35" s="21"/>
      <c r="KGB35" s="19"/>
      <c r="KGC35" s="22"/>
      <c r="KGD35" s="23"/>
      <c r="KGE35" s="23"/>
      <c r="KGF35" s="19"/>
      <c r="KGG35" s="19"/>
      <c r="KGH35" s="20"/>
      <c r="KGI35" s="21"/>
      <c r="KGJ35" s="19"/>
      <c r="KGK35" s="22"/>
      <c r="KGL35" s="23"/>
      <c r="KGM35" s="23"/>
      <c r="KGN35" s="19"/>
      <c r="KGO35" s="19"/>
      <c r="KGP35" s="20"/>
      <c r="KGQ35" s="21"/>
      <c r="KGR35" s="19"/>
      <c r="KGS35" s="22"/>
      <c r="KGT35" s="23"/>
      <c r="KGU35" s="23"/>
      <c r="KGV35" s="19"/>
      <c r="KGW35" s="19"/>
      <c r="KGX35" s="20"/>
      <c r="KGY35" s="21"/>
      <c r="KGZ35" s="19"/>
      <c r="KHA35" s="22"/>
      <c r="KHB35" s="23"/>
      <c r="KHC35" s="23"/>
      <c r="KHD35" s="19"/>
      <c r="KHE35" s="19"/>
      <c r="KHF35" s="20"/>
      <c r="KHG35" s="21"/>
      <c r="KHH35" s="19"/>
      <c r="KHI35" s="22"/>
      <c r="KHJ35" s="23"/>
      <c r="KHK35" s="23"/>
      <c r="KHL35" s="19"/>
      <c r="KHM35" s="19"/>
      <c r="KHN35" s="20"/>
      <c r="KHO35" s="21"/>
      <c r="KHP35" s="19"/>
      <c r="KHQ35" s="22"/>
      <c r="KHR35" s="23"/>
      <c r="KHS35" s="23"/>
      <c r="KHT35" s="19"/>
      <c r="KHU35" s="19"/>
      <c r="KHV35" s="20"/>
      <c r="KHW35" s="21"/>
      <c r="KHX35" s="19"/>
      <c r="KHY35" s="22"/>
      <c r="KHZ35" s="23"/>
      <c r="KIA35" s="23"/>
      <c r="KIB35" s="19"/>
      <c r="KIC35" s="19"/>
      <c r="KID35" s="20"/>
      <c r="KIE35" s="21"/>
      <c r="KIF35" s="19"/>
      <c r="KIG35" s="22"/>
      <c r="KIH35" s="23"/>
      <c r="KII35" s="23"/>
      <c r="KIJ35" s="19"/>
      <c r="KIK35" s="19"/>
      <c r="KIL35" s="20"/>
      <c r="KIM35" s="21"/>
      <c r="KIN35" s="19"/>
      <c r="KIO35" s="22"/>
      <c r="KIP35" s="23"/>
      <c r="KIQ35" s="23"/>
      <c r="KIR35" s="19"/>
      <c r="KIS35" s="19"/>
      <c r="KIT35" s="20"/>
      <c r="KIU35" s="21"/>
      <c r="KIV35" s="19"/>
      <c r="KIW35" s="22"/>
      <c r="KIX35" s="23"/>
      <c r="KIY35" s="23"/>
      <c r="KIZ35" s="19"/>
      <c r="KJA35" s="19"/>
      <c r="KJB35" s="20"/>
      <c r="KJC35" s="21"/>
      <c r="KJD35" s="19"/>
      <c r="KJE35" s="22"/>
      <c r="KJF35" s="23"/>
      <c r="KJG35" s="23"/>
      <c r="KJH35" s="19"/>
      <c r="KJI35" s="19"/>
      <c r="KJJ35" s="20"/>
      <c r="KJK35" s="21"/>
      <c r="KJL35" s="19"/>
      <c r="KJM35" s="22"/>
      <c r="KJN35" s="23"/>
      <c r="KJO35" s="23"/>
      <c r="KJP35" s="19"/>
      <c r="KJQ35" s="19"/>
      <c r="KJR35" s="20"/>
      <c r="KJS35" s="21"/>
      <c r="KJT35" s="19"/>
      <c r="KJU35" s="22"/>
      <c r="KJV35" s="23"/>
      <c r="KJW35" s="23"/>
      <c r="KJX35" s="19"/>
      <c r="KJY35" s="19"/>
      <c r="KJZ35" s="20"/>
      <c r="KKA35" s="21"/>
      <c r="KKB35" s="19"/>
      <c r="KKC35" s="22"/>
      <c r="KKD35" s="23"/>
      <c r="KKE35" s="23"/>
      <c r="KKF35" s="19"/>
      <c r="KKG35" s="19"/>
      <c r="KKH35" s="20"/>
      <c r="KKI35" s="21"/>
      <c r="KKJ35" s="19"/>
      <c r="KKK35" s="22"/>
      <c r="KKL35" s="23"/>
      <c r="KKM35" s="23"/>
      <c r="KKN35" s="19"/>
      <c r="KKO35" s="19"/>
      <c r="KKP35" s="20"/>
      <c r="KKQ35" s="21"/>
      <c r="KKR35" s="19"/>
      <c r="KKS35" s="22"/>
      <c r="KKT35" s="23"/>
      <c r="KKU35" s="23"/>
      <c r="KKV35" s="19"/>
      <c r="KKW35" s="19"/>
      <c r="KKX35" s="20"/>
      <c r="KKY35" s="21"/>
      <c r="KKZ35" s="19"/>
      <c r="KLA35" s="22"/>
      <c r="KLB35" s="23"/>
      <c r="KLC35" s="23"/>
      <c r="KLD35" s="19"/>
      <c r="KLE35" s="19"/>
      <c r="KLF35" s="20"/>
      <c r="KLG35" s="21"/>
      <c r="KLH35" s="19"/>
      <c r="KLI35" s="22"/>
      <c r="KLJ35" s="23"/>
      <c r="KLK35" s="23"/>
      <c r="KLL35" s="19"/>
      <c r="KLM35" s="19"/>
      <c r="KLN35" s="20"/>
      <c r="KLO35" s="21"/>
      <c r="KLP35" s="19"/>
      <c r="KLQ35" s="22"/>
      <c r="KLR35" s="23"/>
      <c r="KLS35" s="23"/>
      <c r="KLT35" s="19"/>
      <c r="KLU35" s="19"/>
      <c r="KLV35" s="20"/>
      <c r="KLW35" s="21"/>
      <c r="KLX35" s="19"/>
      <c r="KLY35" s="22"/>
      <c r="KLZ35" s="23"/>
      <c r="KMA35" s="23"/>
      <c r="KMB35" s="19"/>
      <c r="KMC35" s="19"/>
      <c r="KMD35" s="20"/>
      <c r="KME35" s="21"/>
      <c r="KMF35" s="19"/>
      <c r="KMG35" s="22"/>
      <c r="KMH35" s="23"/>
      <c r="KMI35" s="23"/>
      <c r="KMJ35" s="19"/>
      <c r="KMK35" s="19"/>
      <c r="KML35" s="20"/>
      <c r="KMM35" s="21"/>
      <c r="KMN35" s="19"/>
      <c r="KMO35" s="22"/>
      <c r="KMP35" s="23"/>
      <c r="KMQ35" s="23"/>
      <c r="KMR35" s="19"/>
      <c r="KMS35" s="19"/>
      <c r="KMT35" s="20"/>
      <c r="KMU35" s="21"/>
      <c r="KMV35" s="19"/>
      <c r="KMW35" s="22"/>
      <c r="KMX35" s="23"/>
      <c r="KMY35" s="23"/>
      <c r="KMZ35" s="19"/>
      <c r="KNA35" s="19"/>
      <c r="KNB35" s="20"/>
      <c r="KNC35" s="21"/>
      <c r="KND35" s="19"/>
      <c r="KNE35" s="22"/>
      <c r="KNF35" s="23"/>
      <c r="KNG35" s="23"/>
      <c r="KNH35" s="19"/>
      <c r="KNI35" s="19"/>
      <c r="KNJ35" s="20"/>
      <c r="KNK35" s="21"/>
      <c r="KNL35" s="19"/>
      <c r="KNM35" s="22"/>
      <c r="KNN35" s="23"/>
      <c r="KNO35" s="23"/>
      <c r="KNP35" s="19"/>
      <c r="KNQ35" s="19"/>
      <c r="KNR35" s="20"/>
      <c r="KNS35" s="21"/>
      <c r="KNT35" s="19"/>
      <c r="KNU35" s="22"/>
      <c r="KNV35" s="23"/>
      <c r="KNW35" s="23"/>
      <c r="KNX35" s="19"/>
      <c r="KNY35" s="19"/>
      <c r="KNZ35" s="20"/>
      <c r="KOA35" s="21"/>
      <c r="KOB35" s="19"/>
      <c r="KOC35" s="22"/>
      <c r="KOD35" s="23"/>
      <c r="KOE35" s="23"/>
      <c r="KOF35" s="19"/>
      <c r="KOG35" s="19"/>
      <c r="KOH35" s="20"/>
      <c r="KOI35" s="21"/>
      <c r="KOJ35" s="19"/>
      <c r="KOK35" s="22"/>
      <c r="KOL35" s="23"/>
      <c r="KOM35" s="23"/>
      <c r="KON35" s="19"/>
      <c r="KOO35" s="19"/>
      <c r="KOP35" s="20"/>
      <c r="KOQ35" s="21"/>
      <c r="KOR35" s="19"/>
      <c r="KOS35" s="22"/>
      <c r="KOT35" s="23"/>
      <c r="KOU35" s="23"/>
      <c r="KOV35" s="19"/>
      <c r="KOW35" s="19"/>
      <c r="KOX35" s="20"/>
      <c r="KOY35" s="21"/>
      <c r="KOZ35" s="19"/>
      <c r="KPA35" s="22"/>
      <c r="KPB35" s="23"/>
      <c r="KPC35" s="23"/>
      <c r="KPD35" s="19"/>
      <c r="KPE35" s="19"/>
      <c r="KPF35" s="20"/>
      <c r="KPG35" s="21"/>
      <c r="KPH35" s="19"/>
      <c r="KPI35" s="22"/>
      <c r="KPJ35" s="23"/>
      <c r="KPK35" s="23"/>
      <c r="KPL35" s="19"/>
      <c r="KPM35" s="19"/>
      <c r="KPN35" s="20"/>
      <c r="KPO35" s="21"/>
      <c r="KPP35" s="19"/>
      <c r="KPQ35" s="22"/>
      <c r="KPR35" s="23"/>
      <c r="KPS35" s="23"/>
      <c r="KPT35" s="19"/>
      <c r="KPU35" s="19"/>
      <c r="KPV35" s="20"/>
      <c r="KPW35" s="21"/>
      <c r="KPX35" s="19"/>
      <c r="KPY35" s="22"/>
      <c r="KPZ35" s="23"/>
      <c r="KQA35" s="23"/>
      <c r="KQB35" s="19"/>
      <c r="KQC35" s="19"/>
      <c r="KQD35" s="20"/>
      <c r="KQE35" s="21"/>
      <c r="KQF35" s="19"/>
      <c r="KQG35" s="22"/>
      <c r="KQH35" s="23"/>
      <c r="KQI35" s="23"/>
      <c r="KQJ35" s="19"/>
      <c r="KQK35" s="19"/>
      <c r="KQL35" s="20"/>
      <c r="KQM35" s="21"/>
      <c r="KQN35" s="19"/>
      <c r="KQO35" s="22"/>
      <c r="KQP35" s="23"/>
      <c r="KQQ35" s="23"/>
      <c r="KQR35" s="19"/>
      <c r="KQS35" s="19"/>
      <c r="KQT35" s="20"/>
      <c r="KQU35" s="21"/>
      <c r="KQV35" s="19"/>
      <c r="KQW35" s="22"/>
      <c r="KQX35" s="23"/>
      <c r="KQY35" s="23"/>
      <c r="KQZ35" s="19"/>
      <c r="KRA35" s="19"/>
      <c r="KRB35" s="20"/>
      <c r="KRC35" s="21"/>
      <c r="KRD35" s="19"/>
      <c r="KRE35" s="22"/>
      <c r="KRF35" s="23"/>
      <c r="KRG35" s="23"/>
      <c r="KRH35" s="19"/>
      <c r="KRI35" s="19"/>
      <c r="KRJ35" s="20"/>
      <c r="KRK35" s="21"/>
      <c r="KRL35" s="19"/>
      <c r="KRM35" s="22"/>
      <c r="KRN35" s="23"/>
      <c r="KRO35" s="23"/>
      <c r="KRP35" s="19"/>
      <c r="KRQ35" s="19"/>
      <c r="KRR35" s="20"/>
      <c r="KRS35" s="21"/>
      <c r="KRT35" s="19"/>
      <c r="KRU35" s="22"/>
      <c r="KRV35" s="23"/>
      <c r="KRW35" s="23"/>
      <c r="KRX35" s="19"/>
      <c r="KRY35" s="19"/>
      <c r="KRZ35" s="20"/>
      <c r="KSA35" s="21"/>
      <c r="KSB35" s="19"/>
      <c r="KSC35" s="22"/>
      <c r="KSD35" s="23"/>
      <c r="KSE35" s="23"/>
      <c r="KSF35" s="19"/>
      <c r="KSG35" s="19"/>
      <c r="KSH35" s="20"/>
      <c r="KSI35" s="21"/>
      <c r="KSJ35" s="19"/>
      <c r="KSK35" s="22"/>
      <c r="KSL35" s="23"/>
      <c r="KSM35" s="23"/>
      <c r="KSN35" s="19"/>
      <c r="KSO35" s="19"/>
      <c r="KSP35" s="20"/>
      <c r="KSQ35" s="21"/>
      <c r="KSR35" s="19"/>
      <c r="KSS35" s="22"/>
      <c r="KST35" s="23"/>
      <c r="KSU35" s="23"/>
      <c r="KSV35" s="19"/>
      <c r="KSW35" s="19"/>
      <c r="KSX35" s="20"/>
      <c r="KSY35" s="21"/>
      <c r="KSZ35" s="19"/>
      <c r="KTA35" s="22"/>
      <c r="KTB35" s="23"/>
      <c r="KTC35" s="23"/>
      <c r="KTD35" s="19"/>
      <c r="KTE35" s="19"/>
      <c r="KTF35" s="20"/>
      <c r="KTG35" s="21"/>
      <c r="KTH35" s="19"/>
      <c r="KTI35" s="22"/>
      <c r="KTJ35" s="23"/>
      <c r="KTK35" s="23"/>
      <c r="KTL35" s="19"/>
      <c r="KTM35" s="19"/>
      <c r="KTN35" s="20"/>
      <c r="KTO35" s="21"/>
      <c r="KTP35" s="19"/>
      <c r="KTQ35" s="22"/>
      <c r="KTR35" s="23"/>
      <c r="KTS35" s="23"/>
      <c r="KTT35" s="19"/>
      <c r="KTU35" s="19"/>
      <c r="KTV35" s="20"/>
      <c r="KTW35" s="21"/>
      <c r="KTX35" s="19"/>
      <c r="KTY35" s="22"/>
      <c r="KTZ35" s="23"/>
      <c r="KUA35" s="23"/>
      <c r="KUB35" s="19"/>
      <c r="KUC35" s="19"/>
      <c r="KUD35" s="20"/>
      <c r="KUE35" s="21"/>
      <c r="KUF35" s="19"/>
      <c r="KUG35" s="22"/>
      <c r="KUH35" s="23"/>
      <c r="KUI35" s="23"/>
      <c r="KUJ35" s="19"/>
      <c r="KUK35" s="19"/>
      <c r="KUL35" s="20"/>
      <c r="KUM35" s="21"/>
      <c r="KUN35" s="19"/>
      <c r="KUO35" s="22"/>
      <c r="KUP35" s="23"/>
      <c r="KUQ35" s="23"/>
      <c r="KUR35" s="19"/>
      <c r="KUS35" s="19"/>
      <c r="KUT35" s="20"/>
      <c r="KUU35" s="21"/>
      <c r="KUV35" s="19"/>
      <c r="KUW35" s="22"/>
      <c r="KUX35" s="23"/>
      <c r="KUY35" s="23"/>
      <c r="KUZ35" s="19"/>
      <c r="KVA35" s="19"/>
      <c r="KVB35" s="20"/>
      <c r="KVC35" s="21"/>
      <c r="KVD35" s="19"/>
      <c r="KVE35" s="22"/>
      <c r="KVF35" s="23"/>
      <c r="KVG35" s="23"/>
      <c r="KVH35" s="19"/>
      <c r="KVI35" s="19"/>
      <c r="KVJ35" s="20"/>
      <c r="KVK35" s="21"/>
      <c r="KVL35" s="19"/>
      <c r="KVM35" s="22"/>
      <c r="KVN35" s="23"/>
      <c r="KVO35" s="23"/>
      <c r="KVP35" s="19"/>
      <c r="KVQ35" s="19"/>
      <c r="KVR35" s="20"/>
      <c r="KVS35" s="21"/>
      <c r="KVT35" s="19"/>
      <c r="KVU35" s="22"/>
      <c r="KVV35" s="23"/>
      <c r="KVW35" s="23"/>
      <c r="KVX35" s="19"/>
      <c r="KVY35" s="19"/>
      <c r="KVZ35" s="20"/>
      <c r="KWA35" s="21"/>
      <c r="KWB35" s="19"/>
      <c r="KWC35" s="22"/>
      <c r="KWD35" s="23"/>
      <c r="KWE35" s="23"/>
      <c r="KWF35" s="19"/>
      <c r="KWG35" s="19"/>
      <c r="KWH35" s="20"/>
      <c r="KWI35" s="21"/>
      <c r="KWJ35" s="19"/>
      <c r="KWK35" s="22"/>
      <c r="KWL35" s="23"/>
      <c r="KWM35" s="23"/>
      <c r="KWN35" s="19"/>
      <c r="KWO35" s="19"/>
      <c r="KWP35" s="20"/>
      <c r="KWQ35" s="21"/>
      <c r="KWR35" s="19"/>
      <c r="KWS35" s="22"/>
      <c r="KWT35" s="23"/>
      <c r="KWU35" s="23"/>
      <c r="KWV35" s="19"/>
      <c r="KWW35" s="19"/>
      <c r="KWX35" s="20"/>
      <c r="KWY35" s="21"/>
      <c r="KWZ35" s="19"/>
      <c r="KXA35" s="22"/>
      <c r="KXB35" s="23"/>
      <c r="KXC35" s="23"/>
      <c r="KXD35" s="19"/>
      <c r="KXE35" s="19"/>
      <c r="KXF35" s="20"/>
      <c r="KXG35" s="21"/>
      <c r="KXH35" s="19"/>
      <c r="KXI35" s="22"/>
      <c r="KXJ35" s="23"/>
      <c r="KXK35" s="23"/>
      <c r="KXL35" s="19"/>
      <c r="KXM35" s="19"/>
      <c r="KXN35" s="20"/>
      <c r="KXO35" s="21"/>
      <c r="KXP35" s="19"/>
      <c r="KXQ35" s="22"/>
      <c r="KXR35" s="23"/>
      <c r="KXS35" s="23"/>
      <c r="KXT35" s="19"/>
      <c r="KXU35" s="19"/>
      <c r="KXV35" s="20"/>
      <c r="KXW35" s="21"/>
      <c r="KXX35" s="19"/>
      <c r="KXY35" s="22"/>
      <c r="KXZ35" s="23"/>
      <c r="KYA35" s="23"/>
      <c r="KYB35" s="19"/>
      <c r="KYC35" s="19"/>
      <c r="KYD35" s="20"/>
      <c r="KYE35" s="21"/>
      <c r="KYF35" s="19"/>
      <c r="KYG35" s="22"/>
      <c r="KYH35" s="23"/>
      <c r="KYI35" s="23"/>
      <c r="KYJ35" s="19"/>
      <c r="KYK35" s="19"/>
      <c r="KYL35" s="20"/>
      <c r="KYM35" s="21"/>
      <c r="KYN35" s="19"/>
      <c r="KYO35" s="22"/>
      <c r="KYP35" s="23"/>
      <c r="KYQ35" s="23"/>
      <c r="KYR35" s="19"/>
      <c r="KYS35" s="19"/>
      <c r="KYT35" s="20"/>
      <c r="KYU35" s="21"/>
      <c r="KYV35" s="19"/>
      <c r="KYW35" s="22"/>
      <c r="KYX35" s="23"/>
      <c r="KYY35" s="23"/>
      <c r="KYZ35" s="19"/>
      <c r="KZA35" s="19"/>
      <c r="KZB35" s="20"/>
      <c r="KZC35" s="21"/>
      <c r="KZD35" s="19"/>
      <c r="KZE35" s="22"/>
      <c r="KZF35" s="23"/>
      <c r="KZG35" s="23"/>
      <c r="KZH35" s="19"/>
      <c r="KZI35" s="19"/>
      <c r="KZJ35" s="20"/>
      <c r="KZK35" s="21"/>
      <c r="KZL35" s="19"/>
      <c r="KZM35" s="22"/>
      <c r="KZN35" s="23"/>
      <c r="KZO35" s="23"/>
      <c r="KZP35" s="19"/>
      <c r="KZQ35" s="19"/>
      <c r="KZR35" s="20"/>
      <c r="KZS35" s="21"/>
      <c r="KZT35" s="19"/>
      <c r="KZU35" s="22"/>
      <c r="KZV35" s="23"/>
      <c r="KZW35" s="23"/>
      <c r="KZX35" s="19"/>
      <c r="KZY35" s="19"/>
      <c r="KZZ35" s="20"/>
      <c r="LAA35" s="21"/>
      <c r="LAB35" s="19"/>
      <c r="LAC35" s="22"/>
      <c r="LAD35" s="23"/>
      <c r="LAE35" s="23"/>
      <c r="LAF35" s="19"/>
      <c r="LAG35" s="19"/>
      <c r="LAH35" s="20"/>
      <c r="LAI35" s="21"/>
      <c r="LAJ35" s="19"/>
      <c r="LAK35" s="22"/>
      <c r="LAL35" s="23"/>
      <c r="LAM35" s="23"/>
      <c r="LAN35" s="19"/>
      <c r="LAO35" s="19"/>
      <c r="LAP35" s="20"/>
      <c r="LAQ35" s="21"/>
      <c r="LAR35" s="19"/>
      <c r="LAS35" s="22"/>
      <c r="LAT35" s="23"/>
      <c r="LAU35" s="23"/>
      <c r="LAV35" s="19"/>
      <c r="LAW35" s="19"/>
      <c r="LAX35" s="20"/>
      <c r="LAY35" s="21"/>
      <c r="LAZ35" s="19"/>
      <c r="LBA35" s="22"/>
      <c r="LBB35" s="23"/>
      <c r="LBC35" s="23"/>
      <c r="LBD35" s="19"/>
      <c r="LBE35" s="19"/>
      <c r="LBF35" s="20"/>
      <c r="LBG35" s="21"/>
      <c r="LBH35" s="19"/>
      <c r="LBI35" s="22"/>
      <c r="LBJ35" s="23"/>
      <c r="LBK35" s="23"/>
      <c r="LBL35" s="19"/>
      <c r="LBM35" s="19"/>
      <c r="LBN35" s="20"/>
      <c r="LBO35" s="21"/>
      <c r="LBP35" s="19"/>
      <c r="LBQ35" s="22"/>
      <c r="LBR35" s="23"/>
      <c r="LBS35" s="23"/>
      <c r="LBT35" s="19"/>
      <c r="LBU35" s="19"/>
      <c r="LBV35" s="20"/>
      <c r="LBW35" s="21"/>
      <c r="LBX35" s="19"/>
      <c r="LBY35" s="22"/>
      <c r="LBZ35" s="23"/>
      <c r="LCA35" s="23"/>
      <c r="LCB35" s="19"/>
      <c r="LCC35" s="19"/>
      <c r="LCD35" s="20"/>
      <c r="LCE35" s="21"/>
      <c r="LCF35" s="19"/>
      <c r="LCG35" s="22"/>
      <c r="LCH35" s="23"/>
      <c r="LCI35" s="23"/>
      <c r="LCJ35" s="19"/>
      <c r="LCK35" s="19"/>
      <c r="LCL35" s="20"/>
      <c r="LCM35" s="21"/>
      <c r="LCN35" s="19"/>
      <c r="LCO35" s="22"/>
      <c r="LCP35" s="23"/>
      <c r="LCQ35" s="23"/>
      <c r="LCR35" s="19"/>
      <c r="LCS35" s="19"/>
      <c r="LCT35" s="20"/>
      <c r="LCU35" s="21"/>
      <c r="LCV35" s="19"/>
      <c r="LCW35" s="22"/>
      <c r="LCX35" s="23"/>
      <c r="LCY35" s="23"/>
      <c r="LCZ35" s="19"/>
      <c r="LDA35" s="19"/>
      <c r="LDB35" s="20"/>
      <c r="LDC35" s="21"/>
      <c r="LDD35" s="19"/>
      <c r="LDE35" s="22"/>
      <c r="LDF35" s="23"/>
      <c r="LDG35" s="23"/>
      <c r="LDH35" s="19"/>
      <c r="LDI35" s="19"/>
      <c r="LDJ35" s="20"/>
      <c r="LDK35" s="21"/>
      <c r="LDL35" s="19"/>
      <c r="LDM35" s="22"/>
      <c r="LDN35" s="23"/>
      <c r="LDO35" s="23"/>
      <c r="LDP35" s="19"/>
      <c r="LDQ35" s="19"/>
      <c r="LDR35" s="20"/>
      <c r="LDS35" s="21"/>
      <c r="LDT35" s="19"/>
      <c r="LDU35" s="22"/>
      <c r="LDV35" s="23"/>
      <c r="LDW35" s="23"/>
      <c r="LDX35" s="19"/>
      <c r="LDY35" s="19"/>
      <c r="LDZ35" s="20"/>
      <c r="LEA35" s="21"/>
      <c r="LEB35" s="19"/>
      <c r="LEC35" s="22"/>
      <c r="LED35" s="23"/>
      <c r="LEE35" s="23"/>
      <c r="LEF35" s="19"/>
      <c r="LEG35" s="19"/>
      <c r="LEH35" s="20"/>
      <c r="LEI35" s="21"/>
      <c r="LEJ35" s="19"/>
      <c r="LEK35" s="22"/>
      <c r="LEL35" s="23"/>
      <c r="LEM35" s="23"/>
      <c r="LEN35" s="19"/>
      <c r="LEO35" s="19"/>
      <c r="LEP35" s="20"/>
      <c r="LEQ35" s="21"/>
      <c r="LER35" s="19"/>
      <c r="LES35" s="22"/>
      <c r="LET35" s="23"/>
      <c r="LEU35" s="23"/>
      <c r="LEV35" s="19"/>
      <c r="LEW35" s="19"/>
      <c r="LEX35" s="20"/>
      <c r="LEY35" s="21"/>
      <c r="LEZ35" s="19"/>
      <c r="LFA35" s="22"/>
      <c r="LFB35" s="23"/>
      <c r="LFC35" s="23"/>
      <c r="LFD35" s="19"/>
      <c r="LFE35" s="19"/>
      <c r="LFF35" s="20"/>
      <c r="LFG35" s="21"/>
      <c r="LFH35" s="19"/>
      <c r="LFI35" s="22"/>
      <c r="LFJ35" s="23"/>
      <c r="LFK35" s="23"/>
      <c r="LFL35" s="19"/>
      <c r="LFM35" s="19"/>
      <c r="LFN35" s="20"/>
      <c r="LFO35" s="21"/>
      <c r="LFP35" s="19"/>
      <c r="LFQ35" s="22"/>
      <c r="LFR35" s="23"/>
      <c r="LFS35" s="23"/>
      <c r="LFT35" s="19"/>
      <c r="LFU35" s="19"/>
      <c r="LFV35" s="20"/>
      <c r="LFW35" s="21"/>
      <c r="LFX35" s="19"/>
      <c r="LFY35" s="22"/>
      <c r="LFZ35" s="23"/>
      <c r="LGA35" s="23"/>
      <c r="LGB35" s="19"/>
      <c r="LGC35" s="19"/>
      <c r="LGD35" s="20"/>
      <c r="LGE35" s="21"/>
      <c r="LGF35" s="19"/>
      <c r="LGG35" s="22"/>
      <c r="LGH35" s="23"/>
      <c r="LGI35" s="23"/>
      <c r="LGJ35" s="19"/>
      <c r="LGK35" s="19"/>
      <c r="LGL35" s="20"/>
      <c r="LGM35" s="21"/>
      <c r="LGN35" s="19"/>
      <c r="LGO35" s="22"/>
      <c r="LGP35" s="23"/>
      <c r="LGQ35" s="23"/>
      <c r="LGR35" s="19"/>
      <c r="LGS35" s="19"/>
      <c r="LGT35" s="20"/>
      <c r="LGU35" s="21"/>
      <c r="LGV35" s="19"/>
      <c r="LGW35" s="22"/>
      <c r="LGX35" s="23"/>
      <c r="LGY35" s="23"/>
      <c r="LGZ35" s="19"/>
      <c r="LHA35" s="19"/>
      <c r="LHB35" s="20"/>
      <c r="LHC35" s="21"/>
      <c r="LHD35" s="19"/>
      <c r="LHE35" s="22"/>
      <c r="LHF35" s="23"/>
      <c r="LHG35" s="23"/>
      <c r="LHH35" s="19"/>
      <c r="LHI35" s="19"/>
      <c r="LHJ35" s="20"/>
      <c r="LHK35" s="21"/>
      <c r="LHL35" s="19"/>
      <c r="LHM35" s="22"/>
      <c r="LHN35" s="23"/>
      <c r="LHO35" s="23"/>
      <c r="LHP35" s="19"/>
      <c r="LHQ35" s="19"/>
      <c r="LHR35" s="20"/>
      <c r="LHS35" s="21"/>
      <c r="LHT35" s="19"/>
      <c r="LHU35" s="22"/>
      <c r="LHV35" s="23"/>
      <c r="LHW35" s="23"/>
      <c r="LHX35" s="19"/>
      <c r="LHY35" s="19"/>
      <c r="LHZ35" s="20"/>
      <c r="LIA35" s="21"/>
      <c r="LIB35" s="19"/>
      <c r="LIC35" s="22"/>
      <c r="LID35" s="23"/>
      <c r="LIE35" s="23"/>
      <c r="LIF35" s="19"/>
      <c r="LIG35" s="19"/>
      <c r="LIH35" s="20"/>
      <c r="LII35" s="21"/>
      <c r="LIJ35" s="19"/>
      <c r="LIK35" s="22"/>
      <c r="LIL35" s="23"/>
      <c r="LIM35" s="23"/>
      <c r="LIN35" s="19"/>
      <c r="LIO35" s="19"/>
      <c r="LIP35" s="20"/>
      <c r="LIQ35" s="21"/>
      <c r="LIR35" s="19"/>
      <c r="LIS35" s="22"/>
      <c r="LIT35" s="23"/>
      <c r="LIU35" s="23"/>
      <c r="LIV35" s="19"/>
      <c r="LIW35" s="19"/>
      <c r="LIX35" s="20"/>
      <c r="LIY35" s="21"/>
      <c r="LIZ35" s="19"/>
      <c r="LJA35" s="22"/>
      <c r="LJB35" s="23"/>
      <c r="LJC35" s="23"/>
      <c r="LJD35" s="19"/>
      <c r="LJE35" s="19"/>
      <c r="LJF35" s="20"/>
      <c r="LJG35" s="21"/>
      <c r="LJH35" s="19"/>
      <c r="LJI35" s="22"/>
      <c r="LJJ35" s="23"/>
      <c r="LJK35" s="23"/>
      <c r="LJL35" s="19"/>
      <c r="LJM35" s="19"/>
      <c r="LJN35" s="20"/>
      <c r="LJO35" s="21"/>
      <c r="LJP35" s="19"/>
      <c r="LJQ35" s="22"/>
      <c r="LJR35" s="23"/>
      <c r="LJS35" s="23"/>
      <c r="LJT35" s="19"/>
      <c r="LJU35" s="19"/>
      <c r="LJV35" s="20"/>
      <c r="LJW35" s="21"/>
      <c r="LJX35" s="19"/>
      <c r="LJY35" s="22"/>
      <c r="LJZ35" s="23"/>
      <c r="LKA35" s="23"/>
      <c r="LKB35" s="19"/>
      <c r="LKC35" s="19"/>
      <c r="LKD35" s="20"/>
      <c r="LKE35" s="21"/>
      <c r="LKF35" s="19"/>
      <c r="LKG35" s="22"/>
      <c r="LKH35" s="23"/>
      <c r="LKI35" s="23"/>
      <c r="LKJ35" s="19"/>
      <c r="LKK35" s="19"/>
      <c r="LKL35" s="20"/>
      <c r="LKM35" s="21"/>
      <c r="LKN35" s="19"/>
      <c r="LKO35" s="22"/>
      <c r="LKP35" s="23"/>
      <c r="LKQ35" s="23"/>
      <c r="LKR35" s="19"/>
      <c r="LKS35" s="19"/>
      <c r="LKT35" s="20"/>
      <c r="LKU35" s="21"/>
      <c r="LKV35" s="19"/>
      <c r="LKW35" s="22"/>
      <c r="LKX35" s="23"/>
      <c r="LKY35" s="23"/>
      <c r="LKZ35" s="19"/>
      <c r="LLA35" s="19"/>
      <c r="LLB35" s="20"/>
      <c r="LLC35" s="21"/>
      <c r="LLD35" s="19"/>
      <c r="LLE35" s="22"/>
      <c r="LLF35" s="23"/>
      <c r="LLG35" s="23"/>
      <c r="LLH35" s="19"/>
      <c r="LLI35" s="19"/>
      <c r="LLJ35" s="20"/>
      <c r="LLK35" s="21"/>
      <c r="LLL35" s="19"/>
      <c r="LLM35" s="22"/>
      <c r="LLN35" s="23"/>
      <c r="LLO35" s="23"/>
      <c r="LLP35" s="19"/>
      <c r="LLQ35" s="19"/>
      <c r="LLR35" s="20"/>
      <c r="LLS35" s="21"/>
      <c r="LLT35" s="19"/>
      <c r="LLU35" s="22"/>
      <c r="LLV35" s="23"/>
      <c r="LLW35" s="23"/>
      <c r="LLX35" s="19"/>
      <c r="LLY35" s="19"/>
      <c r="LLZ35" s="20"/>
      <c r="LMA35" s="21"/>
      <c r="LMB35" s="19"/>
      <c r="LMC35" s="22"/>
      <c r="LMD35" s="23"/>
      <c r="LME35" s="23"/>
      <c r="LMF35" s="19"/>
      <c r="LMG35" s="19"/>
      <c r="LMH35" s="20"/>
      <c r="LMI35" s="21"/>
      <c r="LMJ35" s="19"/>
      <c r="LMK35" s="22"/>
      <c r="LML35" s="23"/>
      <c r="LMM35" s="23"/>
      <c r="LMN35" s="19"/>
      <c r="LMO35" s="19"/>
      <c r="LMP35" s="20"/>
      <c r="LMQ35" s="21"/>
      <c r="LMR35" s="19"/>
      <c r="LMS35" s="22"/>
      <c r="LMT35" s="23"/>
      <c r="LMU35" s="23"/>
      <c r="LMV35" s="19"/>
      <c r="LMW35" s="19"/>
      <c r="LMX35" s="20"/>
      <c r="LMY35" s="21"/>
      <c r="LMZ35" s="19"/>
      <c r="LNA35" s="22"/>
      <c r="LNB35" s="23"/>
      <c r="LNC35" s="23"/>
      <c r="LND35" s="19"/>
      <c r="LNE35" s="19"/>
      <c r="LNF35" s="20"/>
      <c r="LNG35" s="21"/>
      <c r="LNH35" s="19"/>
      <c r="LNI35" s="22"/>
      <c r="LNJ35" s="23"/>
      <c r="LNK35" s="23"/>
      <c r="LNL35" s="19"/>
      <c r="LNM35" s="19"/>
      <c r="LNN35" s="20"/>
      <c r="LNO35" s="21"/>
      <c r="LNP35" s="19"/>
      <c r="LNQ35" s="22"/>
      <c r="LNR35" s="23"/>
      <c r="LNS35" s="23"/>
      <c r="LNT35" s="19"/>
      <c r="LNU35" s="19"/>
      <c r="LNV35" s="20"/>
      <c r="LNW35" s="21"/>
      <c r="LNX35" s="19"/>
      <c r="LNY35" s="22"/>
      <c r="LNZ35" s="23"/>
      <c r="LOA35" s="23"/>
      <c r="LOB35" s="19"/>
      <c r="LOC35" s="19"/>
      <c r="LOD35" s="20"/>
      <c r="LOE35" s="21"/>
      <c r="LOF35" s="19"/>
      <c r="LOG35" s="22"/>
      <c r="LOH35" s="23"/>
      <c r="LOI35" s="23"/>
      <c r="LOJ35" s="19"/>
      <c r="LOK35" s="19"/>
      <c r="LOL35" s="20"/>
      <c r="LOM35" s="21"/>
      <c r="LON35" s="19"/>
      <c r="LOO35" s="22"/>
      <c r="LOP35" s="23"/>
      <c r="LOQ35" s="23"/>
      <c r="LOR35" s="19"/>
      <c r="LOS35" s="19"/>
      <c r="LOT35" s="20"/>
      <c r="LOU35" s="21"/>
      <c r="LOV35" s="19"/>
      <c r="LOW35" s="22"/>
      <c r="LOX35" s="23"/>
      <c r="LOY35" s="23"/>
      <c r="LOZ35" s="19"/>
      <c r="LPA35" s="19"/>
      <c r="LPB35" s="20"/>
      <c r="LPC35" s="21"/>
      <c r="LPD35" s="19"/>
      <c r="LPE35" s="22"/>
      <c r="LPF35" s="23"/>
      <c r="LPG35" s="23"/>
      <c r="LPH35" s="19"/>
      <c r="LPI35" s="19"/>
      <c r="LPJ35" s="20"/>
      <c r="LPK35" s="21"/>
      <c r="LPL35" s="19"/>
      <c r="LPM35" s="22"/>
      <c r="LPN35" s="23"/>
      <c r="LPO35" s="23"/>
      <c r="LPP35" s="19"/>
      <c r="LPQ35" s="19"/>
      <c r="LPR35" s="20"/>
      <c r="LPS35" s="21"/>
      <c r="LPT35" s="19"/>
      <c r="LPU35" s="22"/>
      <c r="LPV35" s="23"/>
      <c r="LPW35" s="23"/>
      <c r="LPX35" s="19"/>
      <c r="LPY35" s="19"/>
      <c r="LPZ35" s="20"/>
      <c r="LQA35" s="21"/>
      <c r="LQB35" s="19"/>
      <c r="LQC35" s="22"/>
      <c r="LQD35" s="23"/>
      <c r="LQE35" s="23"/>
      <c r="LQF35" s="19"/>
      <c r="LQG35" s="19"/>
      <c r="LQH35" s="20"/>
      <c r="LQI35" s="21"/>
      <c r="LQJ35" s="19"/>
      <c r="LQK35" s="22"/>
      <c r="LQL35" s="23"/>
      <c r="LQM35" s="23"/>
      <c r="LQN35" s="19"/>
      <c r="LQO35" s="19"/>
      <c r="LQP35" s="20"/>
      <c r="LQQ35" s="21"/>
      <c r="LQR35" s="19"/>
      <c r="LQS35" s="22"/>
      <c r="LQT35" s="23"/>
      <c r="LQU35" s="23"/>
      <c r="LQV35" s="19"/>
      <c r="LQW35" s="19"/>
      <c r="LQX35" s="20"/>
      <c r="LQY35" s="21"/>
      <c r="LQZ35" s="19"/>
      <c r="LRA35" s="22"/>
      <c r="LRB35" s="23"/>
      <c r="LRC35" s="23"/>
      <c r="LRD35" s="19"/>
      <c r="LRE35" s="19"/>
      <c r="LRF35" s="20"/>
      <c r="LRG35" s="21"/>
      <c r="LRH35" s="19"/>
      <c r="LRI35" s="22"/>
      <c r="LRJ35" s="23"/>
      <c r="LRK35" s="23"/>
      <c r="LRL35" s="19"/>
      <c r="LRM35" s="19"/>
      <c r="LRN35" s="20"/>
      <c r="LRO35" s="21"/>
      <c r="LRP35" s="19"/>
      <c r="LRQ35" s="22"/>
      <c r="LRR35" s="23"/>
      <c r="LRS35" s="23"/>
      <c r="LRT35" s="19"/>
      <c r="LRU35" s="19"/>
      <c r="LRV35" s="20"/>
      <c r="LRW35" s="21"/>
      <c r="LRX35" s="19"/>
      <c r="LRY35" s="22"/>
      <c r="LRZ35" s="23"/>
      <c r="LSA35" s="23"/>
      <c r="LSB35" s="19"/>
      <c r="LSC35" s="19"/>
      <c r="LSD35" s="20"/>
      <c r="LSE35" s="21"/>
      <c r="LSF35" s="19"/>
      <c r="LSG35" s="22"/>
      <c r="LSH35" s="23"/>
      <c r="LSI35" s="23"/>
      <c r="LSJ35" s="19"/>
      <c r="LSK35" s="19"/>
      <c r="LSL35" s="20"/>
      <c r="LSM35" s="21"/>
      <c r="LSN35" s="19"/>
      <c r="LSO35" s="22"/>
      <c r="LSP35" s="23"/>
      <c r="LSQ35" s="23"/>
      <c r="LSR35" s="19"/>
      <c r="LSS35" s="19"/>
      <c r="LST35" s="20"/>
      <c r="LSU35" s="21"/>
      <c r="LSV35" s="19"/>
      <c r="LSW35" s="22"/>
      <c r="LSX35" s="23"/>
      <c r="LSY35" s="23"/>
      <c r="LSZ35" s="19"/>
      <c r="LTA35" s="19"/>
      <c r="LTB35" s="20"/>
      <c r="LTC35" s="21"/>
      <c r="LTD35" s="19"/>
      <c r="LTE35" s="22"/>
      <c r="LTF35" s="23"/>
      <c r="LTG35" s="23"/>
      <c r="LTH35" s="19"/>
      <c r="LTI35" s="19"/>
      <c r="LTJ35" s="20"/>
      <c r="LTK35" s="21"/>
      <c r="LTL35" s="19"/>
      <c r="LTM35" s="22"/>
      <c r="LTN35" s="23"/>
      <c r="LTO35" s="23"/>
      <c r="LTP35" s="19"/>
      <c r="LTQ35" s="19"/>
      <c r="LTR35" s="20"/>
      <c r="LTS35" s="21"/>
      <c r="LTT35" s="19"/>
      <c r="LTU35" s="22"/>
      <c r="LTV35" s="23"/>
      <c r="LTW35" s="23"/>
      <c r="LTX35" s="19"/>
      <c r="LTY35" s="19"/>
      <c r="LTZ35" s="20"/>
      <c r="LUA35" s="21"/>
      <c r="LUB35" s="19"/>
      <c r="LUC35" s="22"/>
      <c r="LUD35" s="23"/>
      <c r="LUE35" s="23"/>
      <c r="LUF35" s="19"/>
      <c r="LUG35" s="19"/>
      <c r="LUH35" s="20"/>
      <c r="LUI35" s="21"/>
      <c r="LUJ35" s="19"/>
      <c r="LUK35" s="22"/>
      <c r="LUL35" s="23"/>
      <c r="LUM35" s="23"/>
      <c r="LUN35" s="19"/>
      <c r="LUO35" s="19"/>
      <c r="LUP35" s="20"/>
      <c r="LUQ35" s="21"/>
      <c r="LUR35" s="19"/>
      <c r="LUS35" s="22"/>
      <c r="LUT35" s="23"/>
      <c r="LUU35" s="23"/>
      <c r="LUV35" s="19"/>
      <c r="LUW35" s="19"/>
      <c r="LUX35" s="20"/>
      <c r="LUY35" s="21"/>
      <c r="LUZ35" s="19"/>
      <c r="LVA35" s="22"/>
      <c r="LVB35" s="23"/>
      <c r="LVC35" s="23"/>
      <c r="LVD35" s="19"/>
      <c r="LVE35" s="19"/>
      <c r="LVF35" s="20"/>
      <c r="LVG35" s="21"/>
      <c r="LVH35" s="19"/>
      <c r="LVI35" s="22"/>
      <c r="LVJ35" s="23"/>
      <c r="LVK35" s="23"/>
      <c r="LVL35" s="19"/>
      <c r="LVM35" s="19"/>
      <c r="LVN35" s="20"/>
      <c r="LVO35" s="21"/>
      <c r="LVP35" s="19"/>
      <c r="LVQ35" s="22"/>
      <c r="LVR35" s="23"/>
      <c r="LVS35" s="23"/>
      <c r="LVT35" s="19"/>
      <c r="LVU35" s="19"/>
      <c r="LVV35" s="20"/>
      <c r="LVW35" s="21"/>
      <c r="LVX35" s="19"/>
      <c r="LVY35" s="22"/>
      <c r="LVZ35" s="23"/>
      <c r="LWA35" s="23"/>
      <c r="LWB35" s="19"/>
      <c r="LWC35" s="19"/>
      <c r="LWD35" s="20"/>
      <c r="LWE35" s="21"/>
      <c r="LWF35" s="19"/>
      <c r="LWG35" s="22"/>
      <c r="LWH35" s="23"/>
      <c r="LWI35" s="23"/>
      <c r="LWJ35" s="19"/>
      <c r="LWK35" s="19"/>
      <c r="LWL35" s="20"/>
      <c r="LWM35" s="21"/>
      <c r="LWN35" s="19"/>
      <c r="LWO35" s="22"/>
      <c r="LWP35" s="23"/>
      <c r="LWQ35" s="23"/>
      <c r="LWR35" s="19"/>
      <c r="LWS35" s="19"/>
      <c r="LWT35" s="20"/>
      <c r="LWU35" s="21"/>
      <c r="LWV35" s="19"/>
      <c r="LWW35" s="22"/>
      <c r="LWX35" s="23"/>
      <c r="LWY35" s="23"/>
      <c r="LWZ35" s="19"/>
      <c r="LXA35" s="19"/>
      <c r="LXB35" s="20"/>
      <c r="LXC35" s="21"/>
      <c r="LXD35" s="19"/>
      <c r="LXE35" s="22"/>
      <c r="LXF35" s="23"/>
      <c r="LXG35" s="23"/>
      <c r="LXH35" s="19"/>
      <c r="LXI35" s="19"/>
      <c r="LXJ35" s="20"/>
      <c r="LXK35" s="21"/>
      <c r="LXL35" s="19"/>
      <c r="LXM35" s="22"/>
      <c r="LXN35" s="23"/>
      <c r="LXO35" s="23"/>
      <c r="LXP35" s="19"/>
      <c r="LXQ35" s="19"/>
      <c r="LXR35" s="20"/>
      <c r="LXS35" s="21"/>
      <c r="LXT35" s="19"/>
      <c r="LXU35" s="22"/>
      <c r="LXV35" s="23"/>
      <c r="LXW35" s="23"/>
      <c r="LXX35" s="19"/>
      <c r="LXY35" s="19"/>
      <c r="LXZ35" s="20"/>
      <c r="LYA35" s="21"/>
      <c r="LYB35" s="19"/>
      <c r="LYC35" s="22"/>
      <c r="LYD35" s="23"/>
      <c r="LYE35" s="23"/>
      <c r="LYF35" s="19"/>
      <c r="LYG35" s="19"/>
      <c r="LYH35" s="20"/>
      <c r="LYI35" s="21"/>
      <c r="LYJ35" s="19"/>
      <c r="LYK35" s="22"/>
      <c r="LYL35" s="23"/>
      <c r="LYM35" s="23"/>
      <c r="LYN35" s="19"/>
      <c r="LYO35" s="19"/>
      <c r="LYP35" s="20"/>
      <c r="LYQ35" s="21"/>
      <c r="LYR35" s="19"/>
      <c r="LYS35" s="22"/>
      <c r="LYT35" s="23"/>
      <c r="LYU35" s="23"/>
      <c r="LYV35" s="19"/>
      <c r="LYW35" s="19"/>
      <c r="LYX35" s="20"/>
      <c r="LYY35" s="21"/>
      <c r="LYZ35" s="19"/>
      <c r="LZA35" s="22"/>
      <c r="LZB35" s="23"/>
      <c r="LZC35" s="23"/>
      <c r="LZD35" s="19"/>
      <c r="LZE35" s="19"/>
      <c r="LZF35" s="20"/>
      <c r="LZG35" s="21"/>
      <c r="LZH35" s="19"/>
      <c r="LZI35" s="22"/>
      <c r="LZJ35" s="23"/>
      <c r="LZK35" s="23"/>
      <c r="LZL35" s="19"/>
      <c r="LZM35" s="19"/>
      <c r="LZN35" s="20"/>
      <c r="LZO35" s="21"/>
      <c r="LZP35" s="19"/>
      <c r="LZQ35" s="22"/>
      <c r="LZR35" s="23"/>
      <c r="LZS35" s="23"/>
      <c r="LZT35" s="19"/>
      <c r="LZU35" s="19"/>
      <c r="LZV35" s="20"/>
      <c r="LZW35" s="21"/>
      <c r="LZX35" s="19"/>
      <c r="LZY35" s="22"/>
      <c r="LZZ35" s="23"/>
      <c r="MAA35" s="23"/>
      <c r="MAB35" s="19"/>
      <c r="MAC35" s="19"/>
      <c r="MAD35" s="20"/>
      <c r="MAE35" s="21"/>
      <c r="MAF35" s="19"/>
      <c r="MAG35" s="22"/>
      <c r="MAH35" s="23"/>
      <c r="MAI35" s="23"/>
      <c r="MAJ35" s="19"/>
      <c r="MAK35" s="19"/>
      <c r="MAL35" s="20"/>
      <c r="MAM35" s="21"/>
      <c r="MAN35" s="19"/>
      <c r="MAO35" s="22"/>
      <c r="MAP35" s="23"/>
      <c r="MAQ35" s="23"/>
      <c r="MAR35" s="19"/>
      <c r="MAS35" s="19"/>
      <c r="MAT35" s="20"/>
      <c r="MAU35" s="21"/>
      <c r="MAV35" s="19"/>
      <c r="MAW35" s="22"/>
      <c r="MAX35" s="23"/>
      <c r="MAY35" s="23"/>
      <c r="MAZ35" s="19"/>
      <c r="MBA35" s="19"/>
      <c r="MBB35" s="20"/>
      <c r="MBC35" s="21"/>
      <c r="MBD35" s="19"/>
      <c r="MBE35" s="22"/>
      <c r="MBF35" s="23"/>
      <c r="MBG35" s="23"/>
      <c r="MBH35" s="19"/>
      <c r="MBI35" s="19"/>
      <c r="MBJ35" s="20"/>
      <c r="MBK35" s="21"/>
      <c r="MBL35" s="19"/>
      <c r="MBM35" s="22"/>
      <c r="MBN35" s="23"/>
      <c r="MBO35" s="23"/>
      <c r="MBP35" s="19"/>
      <c r="MBQ35" s="19"/>
      <c r="MBR35" s="20"/>
      <c r="MBS35" s="21"/>
      <c r="MBT35" s="19"/>
      <c r="MBU35" s="22"/>
      <c r="MBV35" s="23"/>
      <c r="MBW35" s="23"/>
      <c r="MBX35" s="19"/>
      <c r="MBY35" s="19"/>
      <c r="MBZ35" s="20"/>
      <c r="MCA35" s="21"/>
      <c r="MCB35" s="19"/>
      <c r="MCC35" s="22"/>
      <c r="MCD35" s="23"/>
      <c r="MCE35" s="23"/>
      <c r="MCF35" s="19"/>
      <c r="MCG35" s="19"/>
      <c r="MCH35" s="20"/>
      <c r="MCI35" s="21"/>
      <c r="MCJ35" s="19"/>
      <c r="MCK35" s="22"/>
      <c r="MCL35" s="23"/>
      <c r="MCM35" s="23"/>
      <c r="MCN35" s="19"/>
      <c r="MCO35" s="19"/>
      <c r="MCP35" s="20"/>
      <c r="MCQ35" s="21"/>
      <c r="MCR35" s="19"/>
      <c r="MCS35" s="22"/>
      <c r="MCT35" s="23"/>
      <c r="MCU35" s="23"/>
      <c r="MCV35" s="19"/>
      <c r="MCW35" s="19"/>
      <c r="MCX35" s="20"/>
      <c r="MCY35" s="21"/>
      <c r="MCZ35" s="19"/>
      <c r="MDA35" s="22"/>
      <c r="MDB35" s="23"/>
      <c r="MDC35" s="23"/>
      <c r="MDD35" s="19"/>
      <c r="MDE35" s="19"/>
      <c r="MDF35" s="20"/>
      <c r="MDG35" s="21"/>
      <c r="MDH35" s="19"/>
      <c r="MDI35" s="22"/>
      <c r="MDJ35" s="23"/>
      <c r="MDK35" s="23"/>
      <c r="MDL35" s="19"/>
      <c r="MDM35" s="19"/>
      <c r="MDN35" s="20"/>
      <c r="MDO35" s="21"/>
      <c r="MDP35" s="19"/>
      <c r="MDQ35" s="22"/>
      <c r="MDR35" s="23"/>
      <c r="MDS35" s="23"/>
      <c r="MDT35" s="19"/>
      <c r="MDU35" s="19"/>
      <c r="MDV35" s="20"/>
      <c r="MDW35" s="21"/>
      <c r="MDX35" s="19"/>
      <c r="MDY35" s="22"/>
      <c r="MDZ35" s="23"/>
      <c r="MEA35" s="23"/>
      <c r="MEB35" s="19"/>
      <c r="MEC35" s="19"/>
      <c r="MED35" s="20"/>
      <c r="MEE35" s="21"/>
      <c r="MEF35" s="19"/>
      <c r="MEG35" s="22"/>
      <c r="MEH35" s="23"/>
      <c r="MEI35" s="23"/>
      <c r="MEJ35" s="19"/>
      <c r="MEK35" s="19"/>
      <c r="MEL35" s="20"/>
      <c r="MEM35" s="21"/>
      <c r="MEN35" s="19"/>
      <c r="MEO35" s="22"/>
      <c r="MEP35" s="23"/>
      <c r="MEQ35" s="23"/>
      <c r="MER35" s="19"/>
      <c r="MES35" s="19"/>
      <c r="MET35" s="20"/>
      <c r="MEU35" s="21"/>
      <c r="MEV35" s="19"/>
      <c r="MEW35" s="22"/>
      <c r="MEX35" s="23"/>
      <c r="MEY35" s="23"/>
      <c r="MEZ35" s="19"/>
      <c r="MFA35" s="19"/>
      <c r="MFB35" s="20"/>
      <c r="MFC35" s="21"/>
      <c r="MFD35" s="19"/>
      <c r="MFE35" s="22"/>
      <c r="MFF35" s="23"/>
      <c r="MFG35" s="23"/>
      <c r="MFH35" s="19"/>
      <c r="MFI35" s="19"/>
      <c r="MFJ35" s="20"/>
      <c r="MFK35" s="21"/>
      <c r="MFL35" s="19"/>
      <c r="MFM35" s="22"/>
      <c r="MFN35" s="23"/>
      <c r="MFO35" s="23"/>
      <c r="MFP35" s="19"/>
      <c r="MFQ35" s="19"/>
      <c r="MFR35" s="20"/>
      <c r="MFS35" s="21"/>
      <c r="MFT35" s="19"/>
      <c r="MFU35" s="22"/>
      <c r="MFV35" s="23"/>
      <c r="MFW35" s="23"/>
      <c r="MFX35" s="19"/>
      <c r="MFY35" s="19"/>
      <c r="MFZ35" s="20"/>
      <c r="MGA35" s="21"/>
      <c r="MGB35" s="19"/>
      <c r="MGC35" s="22"/>
      <c r="MGD35" s="23"/>
      <c r="MGE35" s="23"/>
      <c r="MGF35" s="19"/>
      <c r="MGG35" s="19"/>
      <c r="MGH35" s="20"/>
      <c r="MGI35" s="21"/>
      <c r="MGJ35" s="19"/>
      <c r="MGK35" s="22"/>
      <c r="MGL35" s="23"/>
      <c r="MGM35" s="23"/>
      <c r="MGN35" s="19"/>
      <c r="MGO35" s="19"/>
      <c r="MGP35" s="20"/>
      <c r="MGQ35" s="21"/>
      <c r="MGR35" s="19"/>
      <c r="MGS35" s="22"/>
      <c r="MGT35" s="23"/>
      <c r="MGU35" s="23"/>
      <c r="MGV35" s="19"/>
      <c r="MGW35" s="19"/>
      <c r="MGX35" s="20"/>
      <c r="MGY35" s="21"/>
      <c r="MGZ35" s="19"/>
      <c r="MHA35" s="22"/>
      <c r="MHB35" s="23"/>
      <c r="MHC35" s="23"/>
      <c r="MHD35" s="19"/>
      <c r="MHE35" s="19"/>
      <c r="MHF35" s="20"/>
      <c r="MHG35" s="21"/>
      <c r="MHH35" s="19"/>
      <c r="MHI35" s="22"/>
      <c r="MHJ35" s="23"/>
      <c r="MHK35" s="23"/>
      <c r="MHL35" s="19"/>
      <c r="MHM35" s="19"/>
      <c r="MHN35" s="20"/>
      <c r="MHO35" s="21"/>
      <c r="MHP35" s="19"/>
      <c r="MHQ35" s="22"/>
      <c r="MHR35" s="23"/>
      <c r="MHS35" s="23"/>
      <c r="MHT35" s="19"/>
      <c r="MHU35" s="19"/>
      <c r="MHV35" s="20"/>
      <c r="MHW35" s="21"/>
      <c r="MHX35" s="19"/>
      <c r="MHY35" s="22"/>
      <c r="MHZ35" s="23"/>
      <c r="MIA35" s="23"/>
      <c r="MIB35" s="19"/>
      <c r="MIC35" s="19"/>
      <c r="MID35" s="20"/>
      <c r="MIE35" s="21"/>
      <c r="MIF35" s="19"/>
      <c r="MIG35" s="22"/>
      <c r="MIH35" s="23"/>
      <c r="MII35" s="23"/>
      <c r="MIJ35" s="19"/>
      <c r="MIK35" s="19"/>
      <c r="MIL35" s="20"/>
      <c r="MIM35" s="21"/>
      <c r="MIN35" s="19"/>
      <c r="MIO35" s="22"/>
      <c r="MIP35" s="23"/>
      <c r="MIQ35" s="23"/>
      <c r="MIR35" s="19"/>
      <c r="MIS35" s="19"/>
      <c r="MIT35" s="20"/>
      <c r="MIU35" s="21"/>
      <c r="MIV35" s="19"/>
      <c r="MIW35" s="22"/>
      <c r="MIX35" s="23"/>
      <c r="MIY35" s="23"/>
      <c r="MIZ35" s="19"/>
      <c r="MJA35" s="19"/>
      <c r="MJB35" s="20"/>
      <c r="MJC35" s="21"/>
      <c r="MJD35" s="19"/>
      <c r="MJE35" s="22"/>
      <c r="MJF35" s="23"/>
      <c r="MJG35" s="23"/>
      <c r="MJH35" s="19"/>
      <c r="MJI35" s="19"/>
      <c r="MJJ35" s="20"/>
      <c r="MJK35" s="21"/>
      <c r="MJL35" s="19"/>
      <c r="MJM35" s="22"/>
      <c r="MJN35" s="23"/>
      <c r="MJO35" s="23"/>
      <c r="MJP35" s="19"/>
      <c r="MJQ35" s="19"/>
      <c r="MJR35" s="20"/>
      <c r="MJS35" s="21"/>
      <c r="MJT35" s="19"/>
      <c r="MJU35" s="22"/>
      <c r="MJV35" s="23"/>
      <c r="MJW35" s="23"/>
      <c r="MJX35" s="19"/>
      <c r="MJY35" s="19"/>
      <c r="MJZ35" s="20"/>
      <c r="MKA35" s="21"/>
      <c r="MKB35" s="19"/>
      <c r="MKC35" s="22"/>
      <c r="MKD35" s="23"/>
      <c r="MKE35" s="23"/>
      <c r="MKF35" s="19"/>
      <c r="MKG35" s="19"/>
      <c r="MKH35" s="20"/>
      <c r="MKI35" s="21"/>
      <c r="MKJ35" s="19"/>
      <c r="MKK35" s="22"/>
      <c r="MKL35" s="23"/>
      <c r="MKM35" s="23"/>
      <c r="MKN35" s="19"/>
      <c r="MKO35" s="19"/>
      <c r="MKP35" s="20"/>
      <c r="MKQ35" s="21"/>
      <c r="MKR35" s="19"/>
      <c r="MKS35" s="22"/>
      <c r="MKT35" s="23"/>
      <c r="MKU35" s="23"/>
      <c r="MKV35" s="19"/>
      <c r="MKW35" s="19"/>
      <c r="MKX35" s="20"/>
      <c r="MKY35" s="21"/>
      <c r="MKZ35" s="19"/>
      <c r="MLA35" s="22"/>
      <c r="MLB35" s="23"/>
      <c r="MLC35" s="23"/>
      <c r="MLD35" s="19"/>
      <c r="MLE35" s="19"/>
      <c r="MLF35" s="20"/>
      <c r="MLG35" s="21"/>
      <c r="MLH35" s="19"/>
      <c r="MLI35" s="22"/>
      <c r="MLJ35" s="23"/>
      <c r="MLK35" s="23"/>
      <c r="MLL35" s="19"/>
      <c r="MLM35" s="19"/>
      <c r="MLN35" s="20"/>
      <c r="MLO35" s="21"/>
      <c r="MLP35" s="19"/>
      <c r="MLQ35" s="22"/>
      <c r="MLR35" s="23"/>
      <c r="MLS35" s="23"/>
      <c r="MLT35" s="19"/>
      <c r="MLU35" s="19"/>
      <c r="MLV35" s="20"/>
      <c r="MLW35" s="21"/>
      <c r="MLX35" s="19"/>
      <c r="MLY35" s="22"/>
      <c r="MLZ35" s="23"/>
      <c r="MMA35" s="23"/>
      <c r="MMB35" s="19"/>
      <c r="MMC35" s="19"/>
      <c r="MMD35" s="20"/>
      <c r="MME35" s="21"/>
      <c r="MMF35" s="19"/>
      <c r="MMG35" s="22"/>
      <c r="MMH35" s="23"/>
      <c r="MMI35" s="23"/>
      <c r="MMJ35" s="19"/>
      <c r="MMK35" s="19"/>
      <c r="MML35" s="20"/>
      <c r="MMM35" s="21"/>
      <c r="MMN35" s="19"/>
      <c r="MMO35" s="22"/>
      <c r="MMP35" s="23"/>
      <c r="MMQ35" s="23"/>
      <c r="MMR35" s="19"/>
      <c r="MMS35" s="19"/>
      <c r="MMT35" s="20"/>
      <c r="MMU35" s="21"/>
      <c r="MMV35" s="19"/>
      <c r="MMW35" s="22"/>
      <c r="MMX35" s="23"/>
      <c r="MMY35" s="23"/>
      <c r="MMZ35" s="19"/>
      <c r="MNA35" s="19"/>
      <c r="MNB35" s="20"/>
      <c r="MNC35" s="21"/>
      <c r="MND35" s="19"/>
      <c r="MNE35" s="22"/>
      <c r="MNF35" s="23"/>
      <c r="MNG35" s="23"/>
      <c r="MNH35" s="19"/>
      <c r="MNI35" s="19"/>
      <c r="MNJ35" s="20"/>
      <c r="MNK35" s="21"/>
      <c r="MNL35" s="19"/>
      <c r="MNM35" s="22"/>
      <c r="MNN35" s="23"/>
      <c r="MNO35" s="23"/>
      <c r="MNP35" s="19"/>
      <c r="MNQ35" s="19"/>
      <c r="MNR35" s="20"/>
      <c r="MNS35" s="21"/>
      <c r="MNT35" s="19"/>
      <c r="MNU35" s="22"/>
      <c r="MNV35" s="23"/>
      <c r="MNW35" s="23"/>
      <c r="MNX35" s="19"/>
      <c r="MNY35" s="19"/>
      <c r="MNZ35" s="20"/>
      <c r="MOA35" s="21"/>
      <c r="MOB35" s="19"/>
      <c r="MOC35" s="22"/>
      <c r="MOD35" s="23"/>
      <c r="MOE35" s="23"/>
      <c r="MOF35" s="19"/>
      <c r="MOG35" s="19"/>
      <c r="MOH35" s="20"/>
      <c r="MOI35" s="21"/>
      <c r="MOJ35" s="19"/>
      <c r="MOK35" s="22"/>
      <c r="MOL35" s="23"/>
      <c r="MOM35" s="23"/>
      <c r="MON35" s="19"/>
      <c r="MOO35" s="19"/>
      <c r="MOP35" s="20"/>
      <c r="MOQ35" s="21"/>
      <c r="MOR35" s="19"/>
      <c r="MOS35" s="22"/>
      <c r="MOT35" s="23"/>
      <c r="MOU35" s="23"/>
      <c r="MOV35" s="19"/>
      <c r="MOW35" s="19"/>
      <c r="MOX35" s="20"/>
      <c r="MOY35" s="21"/>
      <c r="MOZ35" s="19"/>
      <c r="MPA35" s="22"/>
      <c r="MPB35" s="23"/>
      <c r="MPC35" s="23"/>
      <c r="MPD35" s="19"/>
      <c r="MPE35" s="19"/>
      <c r="MPF35" s="20"/>
      <c r="MPG35" s="21"/>
      <c r="MPH35" s="19"/>
      <c r="MPI35" s="22"/>
      <c r="MPJ35" s="23"/>
      <c r="MPK35" s="23"/>
      <c r="MPL35" s="19"/>
      <c r="MPM35" s="19"/>
      <c r="MPN35" s="20"/>
      <c r="MPO35" s="21"/>
      <c r="MPP35" s="19"/>
      <c r="MPQ35" s="22"/>
      <c r="MPR35" s="23"/>
      <c r="MPS35" s="23"/>
      <c r="MPT35" s="19"/>
      <c r="MPU35" s="19"/>
      <c r="MPV35" s="20"/>
      <c r="MPW35" s="21"/>
      <c r="MPX35" s="19"/>
      <c r="MPY35" s="22"/>
      <c r="MPZ35" s="23"/>
      <c r="MQA35" s="23"/>
      <c r="MQB35" s="19"/>
      <c r="MQC35" s="19"/>
      <c r="MQD35" s="20"/>
      <c r="MQE35" s="21"/>
      <c r="MQF35" s="19"/>
      <c r="MQG35" s="22"/>
      <c r="MQH35" s="23"/>
      <c r="MQI35" s="23"/>
      <c r="MQJ35" s="19"/>
      <c r="MQK35" s="19"/>
      <c r="MQL35" s="20"/>
      <c r="MQM35" s="21"/>
      <c r="MQN35" s="19"/>
      <c r="MQO35" s="22"/>
      <c r="MQP35" s="23"/>
      <c r="MQQ35" s="23"/>
      <c r="MQR35" s="19"/>
      <c r="MQS35" s="19"/>
      <c r="MQT35" s="20"/>
      <c r="MQU35" s="21"/>
      <c r="MQV35" s="19"/>
      <c r="MQW35" s="22"/>
      <c r="MQX35" s="23"/>
      <c r="MQY35" s="23"/>
      <c r="MQZ35" s="19"/>
      <c r="MRA35" s="19"/>
      <c r="MRB35" s="20"/>
      <c r="MRC35" s="21"/>
      <c r="MRD35" s="19"/>
      <c r="MRE35" s="22"/>
      <c r="MRF35" s="23"/>
      <c r="MRG35" s="23"/>
      <c r="MRH35" s="19"/>
      <c r="MRI35" s="19"/>
      <c r="MRJ35" s="20"/>
      <c r="MRK35" s="21"/>
      <c r="MRL35" s="19"/>
      <c r="MRM35" s="22"/>
      <c r="MRN35" s="23"/>
      <c r="MRO35" s="23"/>
      <c r="MRP35" s="19"/>
      <c r="MRQ35" s="19"/>
      <c r="MRR35" s="20"/>
      <c r="MRS35" s="21"/>
      <c r="MRT35" s="19"/>
      <c r="MRU35" s="22"/>
      <c r="MRV35" s="23"/>
      <c r="MRW35" s="23"/>
      <c r="MRX35" s="19"/>
      <c r="MRY35" s="19"/>
      <c r="MRZ35" s="20"/>
      <c r="MSA35" s="21"/>
      <c r="MSB35" s="19"/>
      <c r="MSC35" s="22"/>
      <c r="MSD35" s="23"/>
      <c r="MSE35" s="23"/>
      <c r="MSF35" s="19"/>
      <c r="MSG35" s="19"/>
      <c r="MSH35" s="20"/>
      <c r="MSI35" s="21"/>
      <c r="MSJ35" s="19"/>
      <c r="MSK35" s="22"/>
      <c r="MSL35" s="23"/>
      <c r="MSM35" s="23"/>
      <c r="MSN35" s="19"/>
      <c r="MSO35" s="19"/>
      <c r="MSP35" s="20"/>
      <c r="MSQ35" s="21"/>
      <c r="MSR35" s="19"/>
      <c r="MSS35" s="22"/>
      <c r="MST35" s="23"/>
      <c r="MSU35" s="23"/>
      <c r="MSV35" s="19"/>
      <c r="MSW35" s="19"/>
      <c r="MSX35" s="20"/>
      <c r="MSY35" s="21"/>
      <c r="MSZ35" s="19"/>
      <c r="MTA35" s="22"/>
      <c r="MTB35" s="23"/>
      <c r="MTC35" s="23"/>
      <c r="MTD35" s="19"/>
      <c r="MTE35" s="19"/>
      <c r="MTF35" s="20"/>
      <c r="MTG35" s="21"/>
      <c r="MTH35" s="19"/>
      <c r="MTI35" s="22"/>
      <c r="MTJ35" s="23"/>
      <c r="MTK35" s="23"/>
      <c r="MTL35" s="19"/>
      <c r="MTM35" s="19"/>
      <c r="MTN35" s="20"/>
      <c r="MTO35" s="21"/>
      <c r="MTP35" s="19"/>
      <c r="MTQ35" s="22"/>
      <c r="MTR35" s="23"/>
      <c r="MTS35" s="23"/>
      <c r="MTT35" s="19"/>
      <c r="MTU35" s="19"/>
      <c r="MTV35" s="20"/>
      <c r="MTW35" s="21"/>
      <c r="MTX35" s="19"/>
      <c r="MTY35" s="22"/>
      <c r="MTZ35" s="23"/>
      <c r="MUA35" s="23"/>
      <c r="MUB35" s="19"/>
      <c r="MUC35" s="19"/>
      <c r="MUD35" s="20"/>
      <c r="MUE35" s="21"/>
      <c r="MUF35" s="19"/>
      <c r="MUG35" s="22"/>
      <c r="MUH35" s="23"/>
      <c r="MUI35" s="23"/>
      <c r="MUJ35" s="19"/>
      <c r="MUK35" s="19"/>
      <c r="MUL35" s="20"/>
      <c r="MUM35" s="21"/>
      <c r="MUN35" s="19"/>
      <c r="MUO35" s="22"/>
      <c r="MUP35" s="23"/>
      <c r="MUQ35" s="23"/>
      <c r="MUR35" s="19"/>
      <c r="MUS35" s="19"/>
      <c r="MUT35" s="20"/>
      <c r="MUU35" s="21"/>
      <c r="MUV35" s="19"/>
      <c r="MUW35" s="22"/>
      <c r="MUX35" s="23"/>
      <c r="MUY35" s="23"/>
      <c r="MUZ35" s="19"/>
      <c r="MVA35" s="19"/>
      <c r="MVB35" s="20"/>
      <c r="MVC35" s="21"/>
      <c r="MVD35" s="19"/>
      <c r="MVE35" s="22"/>
      <c r="MVF35" s="23"/>
      <c r="MVG35" s="23"/>
      <c r="MVH35" s="19"/>
      <c r="MVI35" s="19"/>
      <c r="MVJ35" s="20"/>
      <c r="MVK35" s="21"/>
      <c r="MVL35" s="19"/>
      <c r="MVM35" s="22"/>
      <c r="MVN35" s="23"/>
      <c r="MVO35" s="23"/>
      <c r="MVP35" s="19"/>
      <c r="MVQ35" s="19"/>
      <c r="MVR35" s="20"/>
      <c r="MVS35" s="21"/>
      <c r="MVT35" s="19"/>
      <c r="MVU35" s="22"/>
      <c r="MVV35" s="23"/>
      <c r="MVW35" s="23"/>
      <c r="MVX35" s="19"/>
      <c r="MVY35" s="19"/>
      <c r="MVZ35" s="20"/>
      <c r="MWA35" s="21"/>
      <c r="MWB35" s="19"/>
      <c r="MWC35" s="22"/>
      <c r="MWD35" s="23"/>
      <c r="MWE35" s="23"/>
      <c r="MWF35" s="19"/>
      <c r="MWG35" s="19"/>
      <c r="MWH35" s="20"/>
      <c r="MWI35" s="21"/>
      <c r="MWJ35" s="19"/>
      <c r="MWK35" s="22"/>
      <c r="MWL35" s="23"/>
      <c r="MWM35" s="23"/>
      <c r="MWN35" s="19"/>
      <c r="MWO35" s="19"/>
      <c r="MWP35" s="20"/>
      <c r="MWQ35" s="21"/>
      <c r="MWR35" s="19"/>
      <c r="MWS35" s="22"/>
      <c r="MWT35" s="23"/>
      <c r="MWU35" s="23"/>
      <c r="MWV35" s="19"/>
      <c r="MWW35" s="19"/>
      <c r="MWX35" s="20"/>
      <c r="MWY35" s="21"/>
      <c r="MWZ35" s="19"/>
      <c r="MXA35" s="22"/>
      <c r="MXB35" s="23"/>
      <c r="MXC35" s="23"/>
      <c r="MXD35" s="19"/>
      <c r="MXE35" s="19"/>
      <c r="MXF35" s="20"/>
      <c r="MXG35" s="21"/>
      <c r="MXH35" s="19"/>
      <c r="MXI35" s="22"/>
      <c r="MXJ35" s="23"/>
      <c r="MXK35" s="23"/>
      <c r="MXL35" s="19"/>
      <c r="MXM35" s="19"/>
      <c r="MXN35" s="20"/>
      <c r="MXO35" s="21"/>
      <c r="MXP35" s="19"/>
      <c r="MXQ35" s="22"/>
      <c r="MXR35" s="23"/>
      <c r="MXS35" s="23"/>
      <c r="MXT35" s="19"/>
      <c r="MXU35" s="19"/>
      <c r="MXV35" s="20"/>
      <c r="MXW35" s="21"/>
      <c r="MXX35" s="19"/>
      <c r="MXY35" s="22"/>
      <c r="MXZ35" s="23"/>
      <c r="MYA35" s="23"/>
      <c r="MYB35" s="19"/>
      <c r="MYC35" s="19"/>
      <c r="MYD35" s="20"/>
      <c r="MYE35" s="21"/>
      <c r="MYF35" s="19"/>
      <c r="MYG35" s="22"/>
      <c r="MYH35" s="23"/>
      <c r="MYI35" s="23"/>
      <c r="MYJ35" s="19"/>
      <c r="MYK35" s="19"/>
      <c r="MYL35" s="20"/>
      <c r="MYM35" s="21"/>
      <c r="MYN35" s="19"/>
      <c r="MYO35" s="22"/>
      <c r="MYP35" s="23"/>
      <c r="MYQ35" s="23"/>
      <c r="MYR35" s="19"/>
      <c r="MYS35" s="19"/>
      <c r="MYT35" s="20"/>
      <c r="MYU35" s="21"/>
      <c r="MYV35" s="19"/>
      <c r="MYW35" s="22"/>
      <c r="MYX35" s="23"/>
      <c r="MYY35" s="23"/>
      <c r="MYZ35" s="19"/>
      <c r="MZA35" s="19"/>
      <c r="MZB35" s="20"/>
      <c r="MZC35" s="21"/>
      <c r="MZD35" s="19"/>
      <c r="MZE35" s="22"/>
      <c r="MZF35" s="23"/>
      <c r="MZG35" s="23"/>
      <c r="MZH35" s="19"/>
      <c r="MZI35" s="19"/>
      <c r="MZJ35" s="20"/>
      <c r="MZK35" s="21"/>
      <c r="MZL35" s="19"/>
      <c r="MZM35" s="22"/>
      <c r="MZN35" s="23"/>
      <c r="MZO35" s="23"/>
      <c r="MZP35" s="19"/>
      <c r="MZQ35" s="19"/>
      <c r="MZR35" s="20"/>
      <c r="MZS35" s="21"/>
      <c r="MZT35" s="19"/>
      <c r="MZU35" s="22"/>
      <c r="MZV35" s="23"/>
      <c r="MZW35" s="23"/>
      <c r="MZX35" s="19"/>
      <c r="MZY35" s="19"/>
      <c r="MZZ35" s="20"/>
      <c r="NAA35" s="21"/>
      <c r="NAB35" s="19"/>
      <c r="NAC35" s="22"/>
      <c r="NAD35" s="23"/>
      <c r="NAE35" s="23"/>
      <c r="NAF35" s="19"/>
      <c r="NAG35" s="19"/>
      <c r="NAH35" s="20"/>
      <c r="NAI35" s="21"/>
      <c r="NAJ35" s="19"/>
      <c r="NAK35" s="22"/>
      <c r="NAL35" s="23"/>
      <c r="NAM35" s="23"/>
      <c r="NAN35" s="19"/>
      <c r="NAO35" s="19"/>
      <c r="NAP35" s="20"/>
      <c r="NAQ35" s="21"/>
      <c r="NAR35" s="19"/>
      <c r="NAS35" s="22"/>
      <c r="NAT35" s="23"/>
      <c r="NAU35" s="23"/>
      <c r="NAV35" s="19"/>
      <c r="NAW35" s="19"/>
      <c r="NAX35" s="20"/>
      <c r="NAY35" s="21"/>
      <c r="NAZ35" s="19"/>
      <c r="NBA35" s="22"/>
      <c r="NBB35" s="23"/>
      <c r="NBC35" s="23"/>
      <c r="NBD35" s="19"/>
      <c r="NBE35" s="19"/>
      <c r="NBF35" s="20"/>
      <c r="NBG35" s="21"/>
      <c r="NBH35" s="19"/>
      <c r="NBI35" s="22"/>
      <c r="NBJ35" s="23"/>
      <c r="NBK35" s="23"/>
      <c r="NBL35" s="19"/>
      <c r="NBM35" s="19"/>
      <c r="NBN35" s="20"/>
      <c r="NBO35" s="21"/>
      <c r="NBP35" s="19"/>
      <c r="NBQ35" s="22"/>
      <c r="NBR35" s="23"/>
      <c r="NBS35" s="23"/>
      <c r="NBT35" s="19"/>
      <c r="NBU35" s="19"/>
      <c r="NBV35" s="20"/>
      <c r="NBW35" s="21"/>
      <c r="NBX35" s="19"/>
      <c r="NBY35" s="22"/>
      <c r="NBZ35" s="23"/>
      <c r="NCA35" s="23"/>
      <c r="NCB35" s="19"/>
      <c r="NCC35" s="19"/>
      <c r="NCD35" s="20"/>
      <c r="NCE35" s="21"/>
      <c r="NCF35" s="19"/>
      <c r="NCG35" s="22"/>
      <c r="NCH35" s="23"/>
      <c r="NCI35" s="23"/>
      <c r="NCJ35" s="19"/>
      <c r="NCK35" s="19"/>
      <c r="NCL35" s="20"/>
      <c r="NCM35" s="21"/>
      <c r="NCN35" s="19"/>
      <c r="NCO35" s="22"/>
      <c r="NCP35" s="23"/>
      <c r="NCQ35" s="23"/>
      <c r="NCR35" s="19"/>
      <c r="NCS35" s="19"/>
      <c r="NCT35" s="20"/>
      <c r="NCU35" s="21"/>
      <c r="NCV35" s="19"/>
      <c r="NCW35" s="22"/>
      <c r="NCX35" s="23"/>
      <c r="NCY35" s="23"/>
      <c r="NCZ35" s="19"/>
      <c r="NDA35" s="19"/>
      <c r="NDB35" s="20"/>
      <c r="NDC35" s="21"/>
      <c r="NDD35" s="19"/>
      <c r="NDE35" s="22"/>
      <c r="NDF35" s="23"/>
      <c r="NDG35" s="23"/>
      <c r="NDH35" s="19"/>
      <c r="NDI35" s="19"/>
      <c r="NDJ35" s="20"/>
      <c r="NDK35" s="21"/>
      <c r="NDL35" s="19"/>
      <c r="NDM35" s="22"/>
      <c r="NDN35" s="23"/>
      <c r="NDO35" s="23"/>
      <c r="NDP35" s="19"/>
      <c r="NDQ35" s="19"/>
      <c r="NDR35" s="20"/>
      <c r="NDS35" s="21"/>
      <c r="NDT35" s="19"/>
      <c r="NDU35" s="22"/>
      <c r="NDV35" s="23"/>
      <c r="NDW35" s="23"/>
      <c r="NDX35" s="19"/>
      <c r="NDY35" s="19"/>
      <c r="NDZ35" s="20"/>
      <c r="NEA35" s="21"/>
      <c r="NEB35" s="19"/>
      <c r="NEC35" s="22"/>
      <c r="NED35" s="23"/>
      <c r="NEE35" s="23"/>
      <c r="NEF35" s="19"/>
      <c r="NEG35" s="19"/>
      <c r="NEH35" s="20"/>
      <c r="NEI35" s="21"/>
      <c r="NEJ35" s="19"/>
      <c r="NEK35" s="22"/>
      <c r="NEL35" s="23"/>
      <c r="NEM35" s="23"/>
      <c r="NEN35" s="19"/>
      <c r="NEO35" s="19"/>
      <c r="NEP35" s="20"/>
      <c r="NEQ35" s="21"/>
      <c r="NER35" s="19"/>
      <c r="NES35" s="22"/>
      <c r="NET35" s="23"/>
      <c r="NEU35" s="23"/>
      <c r="NEV35" s="19"/>
      <c r="NEW35" s="19"/>
      <c r="NEX35" s="20"/>
      <c r="NEY35" s="21"/>
      <c r="NEZ35" s="19"/>
      <c r="NFA35" s="22"/>
      <c r="NFB35" s="23"/>
      <c r="NFC35" s="23"/>
      <c r="NFD35" s="19"/>
      <c r="NFE35" s="19"/>
      <c r="NFF35" s="20"/>
      <c r="NFG35" s="21"/>
      <c r="NFH35" s="19"/>
      <c r="NFI35" s="22"/>
      <c r="NFJ35" s="23"/>
      <c r="NFK35" s="23"/>
      <c r="NFL35" s="19"/>
      <c r="NFM35" s="19"/>
      <c r="NFN35" s="20"/>
      <c r="NFO35" s="21"/>
      <c r="NFP35" s="19"/>
      <c r="NFQ35" s="22"/>
      <c r="NFR35" s="23"/>
      <c r="NFS35" s="23"/>
      <c r="NFT35" s="19"/>
      <c r="NFU35" s="19"/>
      <c r="NFV35" s="20"/>
      <c r="NFW35" s="21"/>
      <c r="NFX35" s="19"/>
      <c r="NFY35" s="22"/>
      <c r="NFZ35" s="23"/>
      <c r="NGA35" s="23"/>
      <c r="NGB35" s="19"/>
      <c r="NGC35" s="19"/>
      <c r="NGD35" s="20"/>
      <c r="NGE35" s="21"/>
      <c r="NGF35" s="19"/>
      <c r="NGG35" s="22"/>
      <c r="NGH35" s="23"/>
      <c r="NGI35" s="23"/>
      <c r="NGJ35" s="19"/>
      <c r="NGK35" s="19"/>
      <c r="NGL35" s="20"/>
      <c r="NGM35" s="21"/>
      <c r="NGN35" s="19"/>
      <c r="NGO35" s="22"/>
      <c r="NGP35" s="23"/>
      <c r="NGQ35" s="23"/>
      <c r="NGR35" s="19"/>
      <c r="NGS35" s="19"/>
      <c r="NGT35" s="20"/>
      <c r="NGU35" s="21"/>
      <c r="NGV35" s="19"/>
      <c r="NGW35" s="22"/>
      <c r="NGX35" s="23"/>
      <c r="NGY35" s="23"/>
      <c r="NGZ35" s="19"/>
      <c r="NHA35" s="19"/>
      <c r="NHB35" s="20"/>
      <c r="NHC35" s="21"/>
      <c r="NHD35" s="19"/>
      <c r="NHE35" s="22"/>
      <c r="NHF35" s="23"/>
      <c r="NHG35" s="23"/>
      <c r="NHH35" s="19"/>
      <c r="NHI35" s="19"/>
      <c r="NHJ35" s="20"/>
      <c r="NHK35" s="21"/>
      <c r="NHL35" s="19"/>
      <c r="NHM35" s="22"/>
      <c r="NHN35" s="23"/>
      <c r="NHO35" s="23"/>
      <c r="NHP35" s="19"/>
      <c r="NHQ35" s="19"/>
      <c r="NHR35" s="20"/>
      <c r="NHS35" s="21"/>
      <c r="NHT35" s="19"/>
      <c r="NHU35" s="22"/>
      <c r="NHV35" s="23"/>
      <c r="NHW35" s="23"/>
      <c r="NHX35" s="19"/>
      <c r="NHY35" s="19"/>
      <c r="NHZ35" s="20"/>
      <c r="NIA35" s="21"/>
      <c r="NIB35" s="19"/>
      <c r="NIC35" s="22"/>
      <c r="NID35" s="23"/>
      <c r="NIE35" s="23"/>
      <c r="NIF35" s="19"/>
      <c r="NIG35" s="19"/>
      <c r="NIH35" s="20"/>
      <c r="NII35" s="21"/>
      <c r="NIJ35" s="19"/>
      <c r="NIK35" s="22"/>
      <c r="NIL35" s="23"/>
      <c r="NIM35" s="23"/>
      <c r="NIN35" s="19"/>
      <c r="NIO35" s="19"/>
      <c r="NIP35" s="20"/>
      <c r="NIQ35" s="21"/>
      <c r="NIR35" s="19"/>
      <c r="NIS35" s="22"/>
      <c r="NIT35" s="23"/>
      <c r="NIU35" s="23"/>
      <c r="NIV35" s="19"/>
      <c r="NIW35" s="19"/>
      <c r="NIX35" s="20"/>
      <c r="NIY35" s="21"/>
      <c r="NIZ35" s="19"/>
      <c r="NJA35" s="22"/>
      <c r="NJB35" s="23"/>
      <c r="NJC35" s="23"/>
      <c r="NJD35" s="19"/>
      <c r="NJE35" s="19"/>
      <c r="NJF35" s="20"/>
      <c r="NJG35" s="21"/>
      <c r="NJH35" s="19"/>
      <c r="NJI35" s="22"/>
      <c r="NJJ35" s="23"/>
      <c r="NJK35" s="23"/>
      <c r="NJL35" s="19"/>
      <c r="NJM35" s="19"/>
      <c r="NJN35" s="20"/>
      <c r="NJO35" s="21"/>
      <c r="NJP35" s="19"/>
      <c r="NJQ35" s="22"/>
      <c r="NJR35" s="23"/>
      <c r="NJS35" s="23"/>
      <c r="NJT35" s="19"/>
      <c r="NJU35" s="19"/>
      <c r="NJV35" s="20"/>
      <c r="NJW35" s="21"/>
      <c r="NJX35" s="19"/>
      <c r="NJY35" s="22"/>
      <c r="NJZ35" s="23"/>
      <c r="NKA35" s="23"/>
      <c r="NKB35" s="19"/>
      <c r="NKC35" s="19"/>
      <c r="NKD35" s="20"/>
      <c r="NKE35" s="21"/>
      <c r="NKF35" s="19"/>
      <c r="NKG35" s="22"/>
      <c r="NKH35" s="23"/>
      <c r="NKI35" s="23"/>
      <c r="NKJ35" s="19"/>
      <c r="NKK35" s="19"/>
      <c r="NKL35" s="20"/>
      <c r="NKM35" s="21"/>
      <c r="NKN35" s="19"/>
      <c r="NKO35" s="22"/>
      <c r="NKP35" s="23"/>
      <c r="NKQ35" s="23"/>
      <c r="NKR35" s="19"/>
      <c r="NKS35" s="19"/>
      <c r="NKT35" s="20"/>
      <c r="NKU35" s="21"/>
      <c r="NKV35" s="19"/>
      <c r="NKW35" s="22"/>
      <c r="NKX35" s="23"/>
      <c r="NKY35" s="23"/>
      <c r="NKZ35" s="19"/>
      <c r="NLA35" s="19"/>
      <c r="NLB35" s="20"/>
      <c r="NLC35" s="21"/>
      <c r="NLD35" s="19"/>
      <c r="NLE35" s="22"/>
      <c r="NLF35" s="23"/>
      <c r="NLG35" s="23"/>
      <c r="NLH35" s="19"/>
      <c r="NLI35" s="19"/>
      <c r="NLJ35" s="20"/>
      <c r="NLK35" s="21"/>
      <c r="NLL35" s="19"/>
      <c r="NLM35" s="22"/>
      <c r="NLN35" s="23"/>
      <c r="NLO35" s="23"/>
      <c r="NLP35" s="19"/>
      <c r="NLQ35" s="19"/>
      <c r="NLR35" s="20"/>
      <c r="NLS35" s="21"/>
      <c r="NLT35" s="19"/>
      <c r="NLU35" s="22"/>
      <c r="NLV35" s="23"/>
      <c r="NLW35" s="23"/>
      <c r="NLX35" s="19"/>
      <c r="NLY35" s="19"/>
      <c r="NLZ35" s="20"/>
      <c r="NMA35" s="21"/>
      <c r="NMB35" s="19"/>
      <c r="NMC35" s="22"/>
      <c r="NMD35" s="23"/>
      <c r="NME35" s="23"/>
      <c r="NMF35" s="19"/>
      <c r="NMG35" s="19"/>
      <c r="NMH35" s="20"/>
      <c r="NMI35" s="21"/>
      <c r="NMJ35" s="19"/>
      <c r="NMK35" s="22"/>
      <c r="NML35" s="23"/>
      <c r="NMM35" s="23"/>
      <c r="NMN35" s="19"/>
      <c r="NMO35" s="19"/>
      <c r="NMP35" s="20"/>
      <c r="NMQ35" s="21"/>
      <c r="NMR35" s="19"/>
      <c r="NMS35" s="22"/>
      <c r="NMT35" s="23"/>
      <c r="NMU35" s="23"/>
      <c r="NMV35" s="19"/>
      <c r="NMW35" s="19"/>
      <c r="NMX35" s="20"/>
      <c r="NMY35" s="21"/>
      <c r="NMZ35" s="19"/>
      <c r="NNA35" s="22"/>
      <c r="NNB35" s="23"/>
      <c r="NNC35" s="23"/>
      <c r="NND35" s="19"/>
      <c r="NNE35" s="19"/>
      <c r="NNF35" s="20"/>
      <c r="NNG35" s="21"/>
      <c r="NNH35" s="19"/>
      <c r="NNI35" s="22"/>
      <c r="NNJ35" s="23"/>
      <c r="NNK35" s="23"/>
      <c r="NNL35" s="19"/>
      <c r="NNM35" s="19"/>
      <c r="NNN35" s="20"/>
      <c r="NNO35" s="21"/>
      <c r="NNP35" s="19"/>
      <c r="NNQ35" s="22"/>
      <c r="NNR35" s="23"/>
      <c r="NNS35" s="23"/>
      <c r="NNT35" s="19"/>
      <c r="NNU35" s="19"/>
      <c r="NNV35" s="20"/>
      <c r="NNW35" s="21"/>
      <c r="NNX35" s="19"/>
      <c r="NNY35" s="22"/>
      <c r="NNZ35" s="23"/>
      <c r="NOA35" s="23"/>
      <c r="NOB35" s="19"/>
      <c r="NOC35" s="19"/>
      <c r="NOD35" s="20"/>
      <c r="NOE35" s="21"/>
      <c r="NOF35" s="19"/>
      <c r="NOG35" s="22"/>
      <c r="NOH35" s="23"/>
      <c r="NOI35" s="23"/>
      <c r="NOJ35" s="19"/>
      <c r="NOK35" s="19"/>
      <c r="NOL35" s="20"/>
      <c r="NOM35" s="21"/>
      <c r="NON35" s="19"/>
      <c r="NOO35" s="22"/>
      <c r="NOP35" s="23"/>
      <c r="NOQ35" s="23"/>
      <c r="NOR35" s="19"/>
      <c r="NOS35" s="19"/>
      <c r="NOT35" s="20"/>
      <c r="NOU35" s="21"/>
      <c r="NOV35" s="19"/>
      <c r="NOW35" s="22"/>
      <c r="NOX35" s="23"/>
      <c r="NOY35" s="23"/>
      <c r="NOZ35" s="19"/>
      <c r="NPA35" s="19"/>
      <c r="NPB35" s="20"/>
      <c r="NPC35" s="21"/>
      <c r="NPD35" s="19"/>
      <c r="NPE35" s="22"/>
      <c r="NPF35" s="23"/>
      <c r="NPG35" s="23"/>
      <c r="NPH35" s="19"/>
      <c r="NPI35" s="19"/>
      <c r="NPJ35" s="20"/>
      <c r="NPK35" s="21"/>
      <c r="NPL35" s="19"/>
      <c r="NPM35" s="22"/>
      <c r="NPN35" s="23"/>
      <c r="NPO35" s="23"/>
      <c r="NPP35" s="19"/>
      <c r="NPQ35" s="19"/>
      <c r="NPR35" s="20"/>
      <c r="NPS35" s="21"/>
      <c r="NPT35" s="19"/>
      <c r="NPU35" s="22"/>
      <c r="NPV35" s="23"/>
      <c r="NPW35" s="23"/>
      <c r="NPX35" s="19"/>
      <c r="NPY35" s="19"/>
      <c r="NPZ35" s="20"/>
      <c r="NQA35" s="21"/>
      <c r="NQB35" s="19"/>
      <c r="NQC35" s="22"/>
      <c r="NQD35" s="23"/>
      <c r="NQE35" s="23"/>
      <c r="NQF35" s="19"/>
      <c r="NQG35" s="19"/>
      <c r="NQH35" s="20"/>
      <c r="NQI35" s="21"/>
      <c r="NQJ35" s="19"/>
      <c r="NQK35" s="22"/>
      <c r="NQL35" s="23"/>
      <c r="NQM35" s="23"/>
      <c r="NQN35" s="19"/>
      <c r="NQO35" s="19"/>
      <c r="NQP35" s="20"/>
      <c r="NQQ35" s="21"/>
      <c r="NQR35" s="19"/>
      <c r="NQS35" s="22"/>
      <c r="NQT35" s="23"/>
      <c r="NQU35" s="23"/>
      <c r="NQV35" s="19"/>
      <c r="NQW35" s="19"/>
      <c r="NQX35" s="20"/>
      <c r="NQY35" s="21"/>
      <c r="NQZ35" s="19"/>
      <c r="NRA35" s="22"/>
      <c r="NRB35" s="23"/>
      <c r="NRC35" s="23"/>
      <c r="NRD35" s="19"/>
      <c r="NRE35" s="19"/>
      <c r="NRF35" s="20"/>
      <c r="NRG35" s="21"/>
      <c r="NRH35" s="19"/>
      <c r="NRI35" s="22"/>
      <c r="NRJ35" s="23"/>
      <c r="NRK35" s="23"/>
      <c r="NRL35" s="19"/>
      <c r="NRM35" s="19"/>
      <c r="NRN35" s="20"/>
      <c r="NRO35" s="21"/>
      <c r="NRP35" s="19"/>
      <c r="NRQ35" s="22"/>
      <c r="NRR35" s="23"/>
      <c r="NRS35" s="23"/>
      <c r="NRT35" s="19"/>
      <c r="NRU35" s="19"/>
      <c r="NRV35" s="20"/>
      <c r="NRW35" s="21"/>
      <c r="NRX35" s="19"/>
      <c r="NRY35" s="22"/>
      <c r="NRZ35" s="23"/>
      <c r="NSA35" s="23"/>
      <c r="NSB35" s="19"/>
      <c r="NSC35" s="19"/>
      <c r="NSD35" s="20"/>
      <c r="NSE35" s="21"/>
      <c r="NSF35" s="19"/>
      <c r="NSG35" s="22"/>
      <c r="NSH35" s="23"/>
      <c r="NSI35" s="23"/>
      <c r="NSJ35" s="19"/>
      <c r="NSK35" s="19"/>
      <c r="NSL35" s="20"/>
      <c r="NSM35" s="21"/>
      <c r="NSN35" s="19"/>
      <c r="NSO35" s="22"/>
      <c r="NSP35" s="23"/>
      <c r="NSQ35" s="23"/>
      <c r="NSR35" s="19"/>
      <c r="NSS35" s="19"/>
      <c r="NST35" s="20"/>
      <c r="NSU35" s="21"/>
      <c r="NSV35" s="19"/>
      <c r="NSW35" s="22"/>
      <c r="NSX35" s="23"/>
      <c r="NSY35" s="23"/>
      <c r="NSZ35" s="19"/>
      <c r="NTA35" s="19"/>
      <c r="NTB35" s="20"/>
      <c r="NTC35" s="21"/>
      <c r="NTD35" s="19"/>
      <c r="NTE35" s="22"/>
      <c r="NTF35" s="23"/>
      <c r="NTG35" s="23"/>
      <c r="NTH35" s="19"/>
      <c r="NTI35" s="19"/>
      <c r="NTJ35" s="20"/>
      <c r="NTK35" s="21"/>
      <c r="NTL35" s="19"/>
      <c r="NTM35" s="22"/>
      <c r="NTN35" s="23"/>
      <c r="NTO35" s="23"/>
      <c r="NTP35" s="19"/>
      <c r="NTQ35" s="19"/>
      <c r="NTR35" s="20"/>
      <c r="NTS35" s="21"/>
      <c r="NTT35" s="19"/>
      <c r="NTU35" s="22"/>
      <c r="NTV35" s="23"/>
      <c r="NTW35" s="23"/>
      <c r="NTX35" s="19"/>
      <c r="NTY35" s="19"/>
      <c r="NTZ35" s="20"/>
      <c r="NUA35" s="21"/>
      <c r="NUB35" s="19"/>
      <c r="NUC35" s="22"/>
      <c r="NUD35" s="23"/>
      <c r="NUE35" s="23"/>
      <c r="NUF35" s="19"/>
      <c r="NUG35" s="19"/>
      <c r="NUH35" s="20"/>
      <c r="NUI35" s="21"/>
      <c r="NUJ35" s="19"/>
      <c r="NUK35" s="22"/>
      <c r="NUL35" s="23"/>
      <c r="NUM35" s="23"/>
      <c r="NUN35" s="19"/>
      <c r="NUO35" s="19"/>
      <c r="NUP35" s="20"/>
      <c r="NUQ35" s="21"/>
      <c r="NUR35" s="19"/>
      <c r="NUS35" s="22"/>
      <c r="NUT35" s="23"/>
      <c r="NUU35" s="23"/>
      <c r="NUV35" s="19"/>
      <c r="NUW35" s="19"/>
      <c r="NUX35" s="20"/>
      <c r="NUY35" s="21"/>
      <c r="NUZ35" s="19"/>
      <c r="NVA35" s="22"/>
      <c r="NVB35" s="23"/>
      <c r="NVC35" s="23"/>
      <c r="NVD35" s="19"/>
      <c r="NVE35" s="19"/>
      <c r="NVF35" s="20"/>
      <c r="NVG35" s="21"/>
      <c r="NVH35" s="19"/>
      <c r="NVI35" s="22"/>
      <c r="NVJ35" s="23"/>
      <c r="NVK35" s="23"/>
      <c r="NVL35" s="19"/>
      <c r="NVM35" s="19"/>
      <c r="NVN35" s="20"/>
      <c r="NVO35" s="21"/>
      <c r="NVP35" s="19"/>
      <c r="NVQ35" s="22"/>
      <c r="NVR35" s="23"/>
      <c r="NVS35" s="23"/>
      <c r="NVT35" s="19"/>
      <c r="NVU35" s="19"/>
      <c r="NVV35" s="20"/>
      <c r="NVW35" s="21"/>
      <c r="NVX35" s="19"/>
      <c r="NVY35" s="22"/>
      <c r="NVZ35" s="23"/>
      <c r="NWA35" s="23"/>
      <c r="NWB35" s="19"/>
      <c r="NWC35" s="19"/>
      <c r="NWD35" s="20"/>
      <c r="NWE35" s="21"/>
      <c r="NWF35" s="19"/>
      <c r="NWG35" s="22"/>
      <c r="NWH35" s="23"/>
      <c r="NWI35" s="23"/>
      <c r="NWJ35" s="19"/>
      <c r="NWK35" s="19"/>
      <c r="NWL35" s="20"/>
      <c r="NWM35" s="21"/>
      <c r="NWN35" s="19"/>
      <c r="NWO35" s="22"/>
      <c r="NWP35" s="23"/>
      <c r="NWQ35" s="23"/>
      <c r="NWR35" s="19"/>
      <c r="NWS35" s="19"/>
      <c r="NWT35" s="20"/>
      <c r="NWU35" s="21"/>
      <c r="NWV35" s="19"/>
      <c r="NWW35" s="22"/>
      <c r="NWX35" s="23"/>
      <c r="NWY35" s="23"/>
      <c r="NWZ35" s="19"/>
      <c r="NXA35" s="19"/>
      <c r="NXB35" s="20"/>
      <c r="NXC35" s="21"/>
      <c r="NXD35" s="19"/>
      <c r="NXE35" s="22"/>
      <c r="NXF35" s="23"/>
      <c r="NXG35" s="23"/>
      <c r="NXH35" s="19"/>
      <c r="NXI35" s="19"/>
      <c r="NXJ35" s="20"/>
      <c r="NXK35" s="21"/>
      <c r="NXL35" s="19"/>
      <c r="NXM35" s="22"/>
      <c r="NXN35" s="23"/>
      <c r="NXO35" s="23"/>
      <c r="NXP35" s="19"/>
      <c r="NXQ35" s="19"/>
      <c r="NXR35" s="20"/>
      <c r="NXS35" s="21"/>
      <c r="NXT35" s="19"/>
      <c r="NXU35" s="22"/>
      <c r="NXV35" s="23"/>
      <c r="NXW35" s="23"/>
      <c r="NXX35" s="19"/>
      <c r="NXY35" s="19"/>
      <c r="NXZ35" s="20"/>
      <c r="NYA35" s="21"/>
      <c r="NYB35" s="19"/>
      <c r="NYC35" s="22"/>
      <c r="NYD35" s="23"/>
      <c r="NYE35" s="23"/>
      <c r="NYF35" s="19"/>
      <c r="NYG35" s="19"/>
      <c r="NYH35" s="20"/>
      <c r="NYI35" s="21"/>
      <c r="NYJ35" s="19"/>
      <c r="NYK35" s="22"/>
      <c r="NYL35" s="23"/>
      <c r="NYM35" s="23"/>
      <c r="NYN35" s="19"/>
      <c r="NYO35" s="19"/>
      <c r="NYP35" s="20"/>
      <c r="NYQ35" s="21"/>
      <c r="NYR35" s="19"/>
      <c r="NYS35" s="22"/>
      <c r="NYT35" s="23"/>
      <c r="NYU35" s="23"/>
      <c r="NYV35" s="19"/>
      <c r="NYW35" s="19"/>
      <c r="NYX35" s="20"/>
      <c r="NYY35" s="21"/>
      <c r="NYZ35" s="19"/>
      <c r="NZA35" s="22"/>
      <c r="NZB35" s="23"/>
      <c r="NZC35" s="23"/>
      <c r="NZD35" s="19"/>
      <c r="NZE35" s="19"/>
      <c r="NZF35" s="20"/>
      <c r="NZG35" s="21"/>
      <c r="NZH35" s="19"/>
      <c r="NZI35" s="22"/>
      <c r="NZJ35" s="23"/>
      <c r="NZK35" s="23"/>
      <c r="NZL35" s="19"/>
      <c r="NZM35" s="19"/>
      <c r="NZN35" s="20"/>
      <c r="NZO35" s="21"/>
      <c r="NZP35" s="19"/>
      <c r="NZQ35" s="22"/>
      <c r="NZR35" s="23"/>
      <c r="NZS35" s="23"/>
      <c r="NZT35" s="19"/>
      <c r="NZU35" s="19"/>
      <c r="NZV35" s="20"/>
      <c r="NZW35" s="21"/>
      <c r="NZX35" s="19"/>
      <c r="NZY35" s="22"/>
      <c r="NZZ35" s="23"/>
      <c r="OAA35" s="23"/>
      <c r="OAB35" s="19"/>
      <c r="OAC35" s="19"/>
      <c r="OAD35" s="20"/>
      <c r="OAE35" s="21"/>
      <c r="OAF35" s="19"/>
      <c r="OAG35" s="22"/>
      <c r="OAH35" s="23"/>
      <c r="OAI35" s="23"/>
      <c r="OAJ35" s="19"/>
      <c r="OAK35" s="19"/>
      <c r="OAL35" s="20"/>
      <c r="OAM35" s="21"/>
      <c r="OAN35" s="19"/>
      <c r="OAO35" s="22"/>
      <c r="OAP35" s="23"/>
      <c r="OAQ35" s="23"/>
      <c r="OAR35" s="19"/>
      <c r="OAS35" s="19"/>
      <c r="OAT35" s="20"/>
      <c r="OAU35" s="21"/>
      <c r="OAV35" s="19"/>
      <c r="OAW35" s="22"/>
      <c r="OAX35" s="23"/>
      <c r="OAY35" s="23"/>
      <c r="OAZ35" s="19"/>
      <c r="OBA35" s="19"/>
      <c r="OBB35" s="20"/>
      <c r="OBC35" s="21"/>
      <c r="OBD35" s="19"/>
      <c r="OBE35" s="22"/>
      <c r="OBF35" s="23"/>
      <c r="OBG35" s="23"/>
      <c r="OBH35" s="19"/>
      <c r="OBI35" s="19"/>
      <c r="OBJ35" s="20"/>
      <c r="OBK35" s="21"/>
      <c r="OBL35" s="19"/>
      <c r="OBM35" s="22"/>
      <c r="OBN35" s="23"/>
      <c r="OBO35" s="23"/>
      <c r="OBP35" s="19"/>
      <c r="OBQ35" s="19"/>
      <c r="OBR35" s="20"/>
      <c r="OBS35" s="21"/>
      <c r="OBT35" s="19"/>
      <c r="OBU35" s="22"/>
      <c r="OBV35" s="23"/>
      <c r="OBW35" s="23"/>
      <c r="OBX35" s="19"/>
      <c r="OBY35" s="19"/>
      <c r="OBZ35" s="20"/>
      <c r="OCA35" s="21"/>
      <c r="OCB35" s="19"/>
      <c r="OCC35" s="22"/>
      <c r="OCD35" s="23"/>
      <c r="OCE35" s="23"/>
      <c r="OCF35" s="19"/>
      <c r="OCG35" s="19"/>
      <c r="OCH35" s="20"/>
      <c r="OCI35" s="21"/>
      <c r="OCJ35" s="19"/>
      <c r="OCK35" s="22"/>
      <c r="OCL35" s="23"/>
      <c r="OCM35" s="23"/>
      <c r="OCN35" s="19"/>
      <c r="OCO35" s="19"/>
      <c r="OCP35" s="20"/>
      <c r="OCQ35" s="21"/>
      <c r="OCR35" s="19"/>
      <c r="OCS35" s="22"/>
      <c r="OCT35" s="23"/>
      <c r="OCU35" s="23"/>
      <c r="OCV35" s="19"/>
      <c r="OCW35" s="19"/>
      <c r="OCX35" s="20"/>
      <c r="OCY35" s="21"/>
      <c r="OCZ35" s="19"/>
      <c r="ODA35" s="22"/>
      <c r="ODB35" s="23"/>
      <c r="ODC35" s="23"/>
      <c r="ODD35" s="19"/>
      <c r="ODE35" s="19"/>
      <c r="ODF35" s="20"/>
      <c r="ODG35" s="21"/>
      <c r="ODH35" s="19"/>
      <c r="ODI35" s="22"/>
      <c r="ODJ35" s="23"/>
      <c r="ODK35" s="23"/>
      <c r="ODL35" s="19"/>
      <c r="ODM35" s="19"/>
      <c r="ODN35" s="20"/>
      <c r="ODO35" s="21"/>
      <c r="ODP35" s="19"/>
      <c r="ODQ35" s="22"/>
      <c r="ODR35" s="23"/>
      <c r="ODS35" s="23"/>
      <c r="ODT35" s="19"/>
      <c r="ODU35" s="19"/>
      <c r="ODV35" s="20"/>
      <c r="ODW35" s="21"/>
      <c r="ODX35" s="19"/>
      <c r="ODY35" s="22"/>
      <c r="ODZ35" s="23"/>
      <c r="OEA35" s="23"/>
      <c r="OEB35" s="19"/>
      <c r="OEC35" s="19"/>
      <c r="OED35" s="20"/>
      <c r="OEE35" s="21"/>
      <c r="OEF35" s="19"/>
      <c r="OEG35" s="22"/>
      <c r="OEH35" s="23"/>
      <c r="OEI35" s="23"/>
      <c r="OEJ35" s="19"/>
      <c r="OEK35" s="19"/>
      <c r="OEL35" s="20"/>
      <c r="OEM35" s="21"/>
      <c r="OEN35" s="19"/>
      <c r="OEO35" s="22"/>
      <c r="OEP35" s="23"/>
      <c r="OEQ35" s="23"/>
      <c r="OER35" s="19"/>
      <c r="OES35" s="19"/>
      <c r="OET35" s="20"/>
      <c r="OEU35" s="21"/>
      <c r="OEV35" s="19"/>
      <c r="OEW35" s="22"/>
      <c r="OEX35" s="23"/>
      <c r="OEY35" s="23"/>
      <c r="OEZ35" s="19"/>
      <c r="OFA35" s="19"/>
      <c r="OFB35" s="20"/>
      <c r="OFC35" s="21"/>
      <c r="OFD35" s="19"/>
      <c r="OFE35" s="22"/>
      <c r="OFF35" s="23"/>
      <c r="OFG35" s="23"/>
      <c r="OFH35" s="19"/>
      <c r="OFI35" s="19"/>
      <c r="OFJ35" s="20"/>
      <c r="OFK35" s="21"/>
      <c r="OFL35" s="19"/>
      <c r="OFM35" s="22"/>
      <c r="OFN35" s="23"/>
      <c r="OFO35" s="23"/>
      <c r="OFP35" s="19"/>
      <c r="OFQ35" s="19"/>
      <c r="OFR35" s="20"/>
      <c r="OFS35" s="21"/>
      <c r="OFT35" s="19"/>
      <c r="OFU35" s="22"/>
      <c r="OFV35" s="23"/>
      <c r="OFW35" s="23"/>
      <c r="OFX35" s="19"/>
      <c r="OFY35" s="19"/>
      <c r="OFZ35" s="20"/>
      <c r="OGA35" s="21"/>
      <c r="OGB35" s="19"/>
      <c r="OGC35" s="22"/>
      <c r="OGD35" s="23"/>
      <c r="OGE35" s="23"/>
      <c r="OGF35" s="19"/>
      <c r="OGG35" s="19"/>
      <c r="OGH35" s="20"/>
      <c r="OGI35" s="21"/>
      <c r="OGJ35" s="19"/>
      <c r="OGK35" s="22"/>
      <c r="OGL35" s="23"/>
      <c r="OGM35" s="23"/>
      <c r="OGN35" s="19"/>
      <c r="OGO35" s="19"/>
      <c r="OGP35" s="20"/>
      <c r="OGQ35" s="21"/>
      <c r="OGR35" s="19"/>
      <c r="OGS35" s="22"/>
      <c r="OGT35" s="23"/>
      <c r="OGU35" s="23"/>
      <c r="OGV35" s="19"/>
      <c r="OGW35" s="19"/>
      <c r="OGX35" s="20"/>
      <c r="OGY35" s="21"/>
      <c r="OGZ35" s="19"/>
      <c r="OHA35" s="22"/>
      <c r="OHB35" s="23"/>
      <c r="OHC35" s="23"/>
      <c r="OHD35" s="19"/>
      <c r="OHE35" s="19"/>
      <c r="OHF35" s="20"/>
      <c r="OHG35" s="21"/>
      <c r="OHH35" s="19"/>
      <c r="OHI35" s="22"/>
      <c r="OHJ35" s="23"/>
      <c r="OHK35" s="23"/>
      <c r="OHL35" s="19"/>
      <c r="OHM35" s="19"/>
      <c r="OHN35" s="20"/>
      <c r="OHO35" s="21"/>
      <c r="OHP35" s="19"/>
      <c r="OHQ35" s="22"/>
      <c r="OHR35" s="23"/>
      <c r="OHS35" s="23"/>
      <c r="OHT35" s="19"/>
      <c r="OHU35" s="19"/>
      <c r="OHV35" s="20"/>
      <c r="OHW35" s="21"/>
      <c r="OHX35" s="19"/>
      <c r="OHY35" s="22"/>
      <c r="OHZ35" s="23"/>
      <c r="OIA35" s="23"/>
      <c r="OIB35" s="19"/>
      <c r="OIC35" s="19"/>
      <c r="OID35" s="20"/>
      <c r="OIE35" s="21"/>
      <c r="OIF35" s="19"/>
      <c r="OIG35" s="22"/>
      <c r="OIH35" s="23"/>
      <c r="OII35" s="23"/>
      <c r="OIJ35" s="19"/>
      <c r="OIK35" s="19"/>
      <c r="OIL35" s="20"/>
      <c r="OIM35" s="21"/>
      <c r="OIN35" s="19"/>
      <c r="OIO35" s="22"/>
      <c r="OIP35" s="23"/>
      <c r="OIQ35" s="23"/>
      <c r="OIR35" s="19"/>
      <c r="OIS35" s="19"/>
      <c r="OIT35" s="20"/>
      <c r="OIU35" s="21"/>
      <c r="OIV35" s="19"/>
      <c r="OIW35" s="22"/>
      <c r="OIX35" s="23"/>
      <c r="OIY35" s="23"/>
      <c r="OIZ35" s="19"/>
      <c r="OJA35" s="19"/>
      <c r="OJB35" s="20"/>
      <c r="OJC35" s="21"/>
      <c r="OJD35" s="19"/>
      <c r="OJE35" s="22"/>
      <c r="OJF35" s="23"/>
      <c r="OJG35" s="23"/>
      <c r="OJH35" s="19"/>
      <c r="OJI35" s="19"/>
      <c r="OJJ35" s="20"/>
      <c r="OJK35" s="21"/>
      <c r="OJL35" s="19"/>
      <c r="OJM35" s="22"/>
      <c r="OJN35" s="23"/>
      <c r="OJO35" s="23"/>
      <c r="OJP35" s="19"/>
      <c r="OJQ35" s="19"/>
      <c r="OJR35" s="20"/>
      <c r="OJS35" s="21"/>
      <c r="OJT35" s="19"/>
      <c r="OJU35" s="22"/>
      <c r="OJV35" s="23"/>
      <c r="OJW35" s="23"/>
      <c r="OJX35" s="19"/>
      <c r="OJY35" s="19"/>
      <c r="OJZ35" s="20"/>
      <c r="OKA35" s="21"/>
      <c r="OKB35" s="19"/>
      <c r="OKC35" s="22"/>
      <c r="OKD35" s="23"/>
      <c r="OKE35" s="23"/>
      <c r="OKF35" s="19"/>
      <c r="OKG35" s="19"/>
      <c r="OKH35" s="20"/>
      <c r="OKI35" s="21"/>
      <c r="OKJ35" s="19"/>
      <c r="OKK35" s="22"/>
      <c r="OKL35" s="23"/>
      <c r="OKM35" s="23"/>
      <c r="OKN35" s="19"/>
      <c r="OKO35" s="19"/>
      <c r="OKP35" s="20"/>
      <c r="OKQ35" s="21"/>
      <c r="OKR35" s="19"/>
      <c r="OKS35" s="22"/>
      <c r="OKT35" s="23"/>
      <c r="OKU35" s="23"/>
      <c r="OKV35" s="19"/>
      <c r="OKW35" s="19"/>
      <c r="OKX35" s="20"/>
      <c r="OKY35" s="21"/>
      <c r="OKZ35" s="19"/>
      <c r="OLA35" s="22"/>
      <c r="OLB35" s="23"/>
      <c r="OLC35" s="23"/>
      <c r="OLD35" s="19"/>
      <c r="OLE35" s="19"/>
      <c r="OLF35" s="20"/>
      <c r="OLG35" s="21"/>
      <c r="OLH35" s="19"/>
      <c r="OLI35" s="22"/>
      <c r="OLJ35" s="23"/>
      <c r="OLK35" s="23"/>
      <c r="OLL35" s="19"/>
      <c r="OLM35" s="19"/>
      <c r="OLN35" s="20"/>
      <c r="OLO35" s="21"/>
      <c r="OLP35" s="19"/>
      <c r="OLQ35" s="22"/>
      <c r="OLR35" s="23"/>
      <c r="OLS35" s="23"/>
      <c r="OLT35" s="19"/>
      <c r="OLU35" s="19"/>
      <c r="OLV35" s="20"/>
      <c r="OLW35" s="21"/>
      <c r="OLX35" s="19"/>
      <c r="OLY35" s="22"/>
      <c r="OLZ35" s="23"/>
      <c r="OMA35" s="23"/>
      <c r="OMB35" s="19"/>
      <c r="OMC35" s="19"/>
      <c r="OMD35" s="20"/>
      <c r="OME35" s="21"/>
      <c r="OMF35" s="19"/>
      <c r="OMG35" s="22"/>
      <c r="OMH35" s="23"/>
      <c r="OMI35" s="23"/>
      <c r="OMJ35" s="19"/>
      <c r="OMK35" s="19"/>
      <c r="OML35" s="20"/>
      <c r="OMM35" s="21"/>
      <c r="OMN35" s="19"/>
      <c r="OMO35" s="22"/>
      <c r="OMP35" s="23"/>
      <c r="OMQ35" s="23"/>
      <c r="OMR35" s="19"/>
      <c r="OMS35" s="19"/>
      <c r="OMT35" s="20"/>
      <c r="OMU35" s="21"/>
      <c r="OMV35" s="19"/>
      <c r="OMW35" s="22"/>
      <c r="OMX35" s="23"/>
      <c r="OMY35" s="23"/>
      <c r="OMZ35" s="19"/>
      <c r="ONA35" s="19"/>
      <c r="ONB35" s="20"/>
      <c r="ONC35" s="21"/>
      <c r="OND35" s="19"/>
      <c r="ONE35" s="22"/>
      <c r="ONF35" s="23"/>
      <c r="ONG35" s="23"/>
      <c r="ONH35" s="19"/>
      <c r="ONI35" s="19"/>
      <c r="ONJ35" s="20"/>
      <c r="ONK35" s="21"/>
      <c r="ONL35" s="19"/>
      <c r="ONM35" s="22"/>
      <c r="ONN35" s="23"/>
      <c r="ONO35" s="23"/>
      <c r="ONP35" s="19"/>
      <c r="ONQ35" s="19"/>
      <c r="ONR35" s="20"/>
      <c r="ONS35" s="21"/>
      <c r="ONT35" s="19"/>
      <c r="ONU35" s="22"/>
      <c r="ONV35" s="23"/>
      <c r="ONW35" s="23"/>
      <c r="ONX35" s="19"/>
      <c r="ONY35" s="19"/>
      <c r="ONZ35" s="20"/>
      <c r="OOA35" s="21"/>
      <c r="OOB35" s="19"/>
      <c r="OOC35" s="22"/>
      <c r="OOD35" s="23"/>
      <c r="OOE35" s="23"/>
      <c r="OOF35" s="19"/>
      <c r="OOG35" s="19"/>
      <c r="OOH35" s="20"/>
      <c r="OOI35" s="21"/>
      <c r="OOJ35" s="19"/>
      <c r="OOK35" s="22"/>
      <c r="OOL35" s="23"/>
      <c r="OOM35" s="23"/>
      <c r="OON35" s="19"/>
      <c r="OOO35" s="19"/>
      <c r="OOP35" s="20"/>
      <c r="OOQ35" s="21"/>
      <c r="OOR35" s="19"/>
      <c r="OOS35" s="22"/>
      <c r="OOT35" s="23"/>
      <c r="OOU35" s="23"/>
      <c r="OOV35" s="19"/>
      <c r="OOW35" s="19"/>
      <c r="OOX35" s="20"/>
      <c r="OOY35" s="21"/>
      <c r="OOZ35" s="19"/>
      <c r="OPA35" s="22"/>
      <c r="OPB35" s="23"/>
      <c r="OPC35" s="23"/>
      <c r="OPD35" s="19"/>
      <c r="OPE35" s="19"/>
      <c r="OPF35" s="20"/>
      <c r="OPG35" s="21"/>
      <c r="OPH35" s="19"/>
      <c r="OPI35" s="22"/>
      <c r="OPJ35" s="23"/>
      <c r="OPK35" s="23"/>
      <c r="OPL35" s="19"/>
      <c r="OPM35" s="19"/>
      <c r="OPN35" s="20"/>
      <c r="OPO35" s="21"/>
      <c r="OPP35" s="19"/>
      <c r="OPQ35" s="22"/>
      <c r="OPR35" s="23"/>
      <c r="OPS35" s="23"/>
      <c r="OPT35" s="19"/>
      <c r="OPU35" s="19"/>
      <c r="OPV35" s="20"/>
      <c r="OPW35" s="21"/>
      <c r="OPX35" s="19"/>
      <c r="OPY35" s="22"/>
      <c r="OPZ35" s="23"/>
      <c r="OQA35" s="23"/>
      <c r="OQB35" s="19"/>
      <c r="OQC35" s="19"/>
      <c r="OQD35" s="20"/>
      <c r="OQE35" s="21"/>
      <c r="OQF35" s="19"/>
      <c r="OQG35" s="22"/>
      <c r="OQH35" s="23"/>
      <c r="OQI35" s="23"/>
      <c r="OQJ35" s="19"/>
      <c r="OQK35" s="19"/>
      <c r="OQL35" s="20"/>
      <c r="OQM35" s="21"/>
      <c r="OQN35" s="19"/>
      <c r="OQO35" s="22"/>
      <c r="OQP35" s="23"/>
      <c r="OQQ35" s="23"/>
      <c r="OQR35" s="19"/>
      <c r="OQS35" s="19"/>
      <c r="OQT35" s="20"/>
      <c r="OQU35" s="21"/>
      <c r="OQV35" s="19"/>
      <c r="OQW35" s="22"/>
      <c r="OQX35" s="23"/>
      <c r="OQY35" s="23"/>
      <c r="OQZ35" s="19"/>
      <c r="ORA35" s="19"/>
      <c r="ORB35" s="20"/>
      <c r="ORC35" s="21"/>
      <c r="ORD35" s="19"/>
      <c r="ORE35" s="22"/>
      <c r="ORF35" s="23"/>
      <c r="ORG35" s="23"/>
      <c r="ORH35" s="19"/>
      <c r="ORI35" s="19"/>
      <c r="ORJ35" s="20"/>
      <c r="ORK35" s="21"/>
      <c r="ORL35" s="19"/>
      <c r="ORM35" s="22"/>
      <c r="ORN35" s="23"/>
      <c r="ORO35" s="23"/>
      <c r="ORP35" s="19"/>
      <c r="ORQ35" s="19"/>
      <c r="ORR35" s="20"/>
      <c r="ORS35" s="21"/>
      <c r="ORT35" s="19"/>
      <c r="ORU35" s="22"/>
      <c r="ORV35" s="23"/>
      <c r="ORW35" s="23"/>
      <c r="ORX35" s="19"/>
      <c r="ORY35" s="19"/>
      <c r="ORZ35" s="20"/>
      <c r="OSA35" s="21"/>
      <c r="OSB35" s="19"/>
      <c r="OSC35" s="22"/>
      <c r="OSD35" s="23"/>
      <c r="OSE35" s="23"/>
      <c r="OSF35" s="19"/>
      <c r="OSG35" s="19"/>
      <c r="OSH35" s="20"/>
      <c r="OSI35" s="21"/>
      <c r="OSJ35" s="19"/>
      <c r="OSK35" s="22"/>
      <c r="OSL35" s="23"/>
      <c r="OSM35" s="23"/>
      <c r="OSN35" s="19"/>
      <c r="OSO35" s="19"/>
      <c r="OSP35" s="20"/>
      <c r="OSQ35" s="21"/>
      <c r="OSR35" s="19"/>
      <c r="OSS35" s="22"/>
      <c r="OST35" s="23"/>
      <c r="OSU35" s="23"/>
      <c r="OSV35" s="19"/>
      <c r="OSW35" s="19"/>
      <c r="OSX35" s="20"/>
      <c r="OSY35" s="21"/>
      <c r="OSZ35" s="19"/>
      <c r="OTA35" s="22"/>
      <c r="OTB35" s="23"/>
      <c r="OTC35" s="23"/>
      <c r="OTD35" s="19"/>
      <c r="OTE35" s="19"/>
      <c r="OTF35" s="20"/>
      <c r="OTG35" s="21"/>
      <c r="OTH35" s="19"/>
      <c r="OTI35" s="22"/>
      <c r="OTJ35" s="23"/>
      <c r="OTK35" s="23"/>
      <c r="OTL35" s="19"/>
      <c r="OTM35" s="19"/>
      <c r="OTN35" s="20"/>
      <c r="OTO35" s="21"/>
      <c r="OTP35" s="19"/>
      <c r="OTQ35" s="22"/>
      <c r="OTR35" s="23"/>
      <c r="OTS35" s="23"/>
      <c r="OTT35" s="19"/>
      <c r="OTU35" s="19"/>
      <c r="OTV35" s="20"/>
      <c r="OTW35" s="21"/>
      <c r="OTX35" s="19"/>
      <c r="OTY35" s="22"/>
      <c r="OTZ35" s="23"/>
      <c r="OUA35" s="23"/>
      <c r="OUB35" s="19"/>
      <c r="OUC35" s="19"/>
      <c r="OUD35" s="20"/>
      <c r="OUE35" s="21"/>
      <c r="OUF35" s="19"/>
      <c r="OUG35" s="22"/>
      <c r="OUH35" s="23"/>
      <c r="OUI35" s="23"/>
      <c r="OUJ35" s="19"/>
      <c r="OUK35" s="19"/>
      <c r="OUL35" s="20"/>
      <c r="OUM35" s="21"/>
      <c r="OUN35" s="19"/>
      <c r="OUO35" s="22"/>
      <c r="OUP35" s="23"/>
      <c r="OUQ35" s="23"/>
      <c r="OUR35" s="19"/>
      <c r="OUS35" s="19"/>
      <c r="OUT35" s="20"/>
      <c r="OUU35" s="21"/>
      <c r="OUV35" s="19"/>
      <c r="OUW35" s="22"/>
      <c r="OUX35" s="23"/>
      <c r="OUY35" s="23"/>
      <c r="OUZ35" s="19"/>
      <c r="OVA35" s="19"/>
      <c r="OVB35" s="20"/>
      <c r="OVC35" s="21"/>
      <c r="OVD35" s="19"/>
      <c r="OVE35" s="22"/>
      <c r="OVF35" s="23"/>
      <c r="OVG35" s="23"/>
      <c r="OVH35" s="19"/>
      <c r="OVI35" s="19"/>
      <c r="OVJ35" s="20"/>
      <c r="OVK35" s="21"/>
      <c r="OVL35" s="19"/>
      <c r="OVM35" s="22"/>
      <c r="OVN35" s="23"/>
      <c r="OVO35" s="23"/>
      <c r="OVP35" s="19"/>
      <c r="OVQ35" s="19"/>
      <c r="OVR35" s="20"/>
      <c r="OVS35" s="21"/>
      <c r="OVT35" s="19"/>
      <c r="OVU35" s="22"/>
      <c r="OVV35" s="23"/>
      <c r="OVW35" s="23"/>
      <c r="OVX35" s="19"/>
      <c r="OVY35" s="19"/>
      <c r="OVZ35" s="20"/>
      <c r="OWA35" s="21"/>
      <c r="OWB35" s="19"/>
      <c r="OWC35" s="22"/>
      <c r="OWD35" s="23"/>
      <c r="OWE35" s="23"/>
      <c r="OWF35" s="19"/>
      <c r="OWG35" s="19"/>
      <c r="OWH35" s="20"/>
      <c r="OWI35" s="21"/>
      <c r="OWJ35" s="19"/>
      <c r="OWK35" s="22"/>
      <c r="OWL35" s="23"/>
      <c r="OWM35" s="23"/>
      <c r="OWN35" s="19"/>
      <c r="OWO35" s="19"/>
      <c r="OWP35" s="20"/>
      <c r="OWQ35" s="21"/>
      <c r="OWR35" s="19"/>
      <c r="OWS35" s="22"/>
      <c r="OWT35" s="23"/>
      <c r="OWU35" s="23"/>
      <c r="OWV35" s="19"/>
      <c r="OWW35" s="19"/>
      <c r="OWX35" s="20"/>
      <c r="OWY35" s="21"/>
      <c r="OWZ35" s="19"/>
      <c r="OXA35" s="22"/>
      <c r="OXB35" s="23"/>
      <c r="OXC35" s="23"/>
      <c r="OXD35" s="19"/>
      <c r="OXE35" s="19"/>
      <c r="OXF35" s="20"/>
      <c r="OXG35" s="21"/>
      <c r="OXH35" s="19"/>
      <c r="OXI35" s="22"/>
      <c r="OXJ35" s="23"/>
      <c r="OXK35" s="23"/>
      <c r="OXL35" s="19"/>
      <c r="OXM35" s="19"/>
      <c r="OXN35" s="20"/>
      <c r="OXO35" s="21"/>
      <c r="OXP35" s="19"/>
      <c r="OXQ35" s="22"/>
      <c r="OXR35" s="23"/>
      <c r="OXS35" s="23"/>
      <c r="OXT35" s="19"/>
      <c r="OXU35" s="19"/>
      <c r="OXV35" s="20"/>
      <c r="OXW35" s="21"/>
      <c r="OXX35" s="19"/>
      <c r="OXY35" s="22"/>
      <c r="OXZ35" s="23"/>
      <c r="OYA35" s="23"/>
      <c r="OYB35" s="19"/>
      <c r="OYC35" s="19"/>
      <c r="OYD35" s="20"/>
      <c r="OYE35" s="21"/>
      <c r="OYF35" s="19"/>
      <c r="OYG35" s="22"/>
      <c r="OYH35" s="23"/>
      <c r="OYI35" s="23"/>
      <c r="OYJ35" s="19"/>
      <c r="OYK35" s="19"/>
      <c r="OYL35" s="20"/>
      <c r="OYM35" s="21"/>
      <c r="OYN35" s="19"/>
      <c r="OYO35" s="22"/>
      <c r="OYP35" s="23"/>
      <c r="OYQ35" s="23"/>
      <c r="OYR35" s="19"/>
      <c r="OYS35" s="19"/>
      <c r="OYT35" s="20"/>
      <c r="OYU35" s="21"/>
      <c r="OYV35" s="19"/>
      <c r="OYW35" s="22"/>
      <c r="OYX35" s="23"/>
      <c r="OYY35" s="23"/>
      <c r="OYZ35" s="19"/>
      <c r="OZA35" s="19"/>
      <c r="OZB35" s="20"/>
      <c r="OZC35" s="21"/>
      <c r="OZD35" s="19"/>
      <c r="OZE35" s="22"/>
      <c r="OZF35" s="23"/>
      <c r="OZG35" s="23"/>
      <c r="OZH35" s="19"/>
      <c r="OZI35" s="19"/>
      <c r="OZJ35" s="20"/>
      <c r="OZK35" s="21"/>
      <c r="OZL35" s="19"/>
      <c r="OZM35" s="22"/>
      <c r="OZN35" s="23"/>
      <c r="OZO35" s="23"/>
      <c r="OZP35" s="19"/>
      <c r="OZQ35" s="19"/>
      <c r="OZR35" s="20"/>
      <c r="OZS35" s="21"/>
      <c r="OZT35" s="19"/>
      <c r="OZU35" s="22"/>
      <c r="OZV35" s="23"/>
      <c r="OZW35" s="23"/>
      <c r="OZX35" s="19"/>
      <c r="OZY35" s="19"/>
      <c r="OZZ35" s="20"/>
      <c r="PAA35" s="21"/>
      <c r="PAB35" s="19"/>
      <c r="PAC35" s="22"/>
      <c r="PAD35" s="23"/>
      <c r="PAE35" s="23"/>
      <c r="PAF35" s="19"/>
      <c r="PAG35" s="19"/>
      <c r="PAH35" s="20"/>
      <c r="PAI35" s="21"/>
      <c r="PAJ35" s="19"/>
      <c r="PAK35" s="22"/>
      <c r="PAL35" s="23"/>
      <c r="PAM35" s="23"/>
      <c r="PAN35" s="19"/>
      <c r="PAO35" s="19"/>
      <c r="PAP35" s="20"/>
      <c r="PAQ35" s="21"/>
      <c r="PAR35" s="19"/>
      <c r="PAS35" s="22"/>
      <c r="PAT35" s="23"/>
      <c r="PAU35" s="23"/>
      <c r="PAV35" s="19"/>
      <c r="PAW35" s="19"/>
      <c r="PAX35" s="20"/>
      <c r="PAY35" s="21"/>
      <c r="PAZ35" s="19"/>
      <c r="PBA35" s="22"/>
      <c r="PBB35" s="23"/>
      <c r="PBC35" s="23"/>
      <c r="PBD35" s="19"/>
      <c r="PBE35" s="19"/>
      <c r="PBF35" s="20"/>
      <c r="PBG35" s="21"/>
      <c r="PBH35" s="19"/>
      <c r="PBI35" s="22"/>
      <c r="PBJ35" s="23"/>
      <c r="PBK35" s="23"/>
      <c r="PBL35" s="19"/>
      <c r="PBM35" s="19"/>
      <c r="PBN35" s="20"/>
      <c r="PBO35" s="21"/>
      <c r="PBP35" s="19"/>
      <c r="PBQ35" s="22"/>
      <c r="PBR35" s="23"/>
      <c r="PBS35" s="23"/>
      <c r="PBT35" s="19"/>
      <c r="PBU35" s="19"/>
      <c r="PBV35" s="20"/>
      <c r="PBW35" s="21"/>
      <c r="PBX35" s="19"/>
      <c r="PBY35" s="22"/>
      <c r="PBZ35" s="23"/>
      <c r="PCA35" s="23"/>
      <c r="PCB35" s="19"/>
      <c r="PCC35" s="19"/>
      <c r="PCD35" s="20"/>
      <c r="PCE35" s="21"/>
      <c r="PCF35" s="19"/>
      <c r="PCG35" s="22"/>
      <c r="PCH35" s="23"/>
      <c r="PCI35" s="23"/>
      <c r="PCJ35" s="19"/>
      <c r="PCK35" s="19"/>
      <c r="PCL35" s="20"/>
      <c r="PCM35" s="21"/>
      <c r="PCN35" s="19"/>
      <c r="PCO35" s="22"/>
      <c r="PCP35" s="23"/>
      <c r="PCQ35" s="23"/>
      <c r="PCR35" s="19"/>
      <c r="PCS35" s="19"/>
      <c r="PCT35" s="20"/>
      <c r="PCU35" s="21"/>
      <c r="PCV35" s="19"/>
      <c r="PCW35" s="22"/>
      <c r="PCX35" s="23"/>
      <c r="PCY35" s="23"/>
      <c r="PCZ35" s="19"/>
      <c r="PDA35" s="19"/>
      <c r="PDB35" s="20"/>
      <c r="PDC35" s="21"/>
      <c r="PDD35" s="19"/>
      <c r="PDE35" s="22"/>
      <c r="PDF35" s="23"/>
      <c r="PDG35" s="23"/>
      <c r="PDH35" s="19"/>
      <c r="PDI35" s="19"/>
      <c r="PDJ35" s="20"/>
      <c r="PDK35" s="21"/>
      <c r="PDL35" s="19"/>
      <c r="PDM35" s="22"/>
      <c r="PDN35" s="23"/>
      <c r="PDO35" s="23"/>
      <c r="PDP35" s="19"/>
      <c r="PDQ35" s="19"/>
      <c r="PDR35" s="20"/>
      <c r="PDS35" s="21"/>
      <c r="PDT35" s="19"/>
      <c r="PDU35" s="22"/>
      <c r="PDV35" s="23"/>
      <c r="PDW35" s="23"/>
      <c r="PDX35" s="19"/>
      <c r="PDY35" s="19"/>
      <c r="PDZ35" s="20"/>
      <c r="PEA35" s="21"/>
      <c r="PEB35" s="19"/>
      <c r="PEC35" s="22"/>
      <c r="PED35" s="23"/>
      <c r="PEE35" s="23"/>
      <c r="PEF35" s="19"/>
      <c r="PEG35" s="19"/>
      <c r="PEH35" s="20"/>
      <c r="PEI35" s="21"/>
      <c r="PEJ35" s="19"/>
      <c r="PEK35" s="22"/>
      <c r="PEL35" s="23"/>
      <c r="PEM35" s="23"/>
      <c r="PEN35" s="19"/>
      <c r="PEO35" s="19"/>
      <c r="PEP35" s="20"/>
      <c r="PEQ35" s="21"/>
      <c r="PER35" s="19"/>
      <c r="PES35" s="22"/>
      <c r="PET35" s="23"/>
      <c r="PEU35" s="23"/>
      <c r="PEV35" s="19"/>
      <c r="PEW35" s="19"/>
      <c r="PEX35" s="20"/>
      <c r="PEY35" s="21"/>
      <c r="PEZ35" s="19"/>
      <c r="PFA35" s="22"/>
      <c r="PFB35" s="23"/>
      <c r="PFC35" s="23"/>
      <c r="PFD35" s="19"/>
      <c r="PFE35" s="19"/>
      <c r="PFF35" s="20"/>
      <c r="PFG35" s="21"/>
      <c r="PFH35" s="19"/>
      <c r="PFI35" s="22"/>
      <c r="PFJ35" s="23"/>
      <c r="PFK35" s="23"/>
      <c r="PFL35" s="19"/>
      <c r="PFM35" s="19"/>
      <c r="PFN35" s="20"/>
      <c r="PFO35" s="21"/>
      <c r="PFP35" s="19"/>
      <c r="PFQ35" s="22"/>
      <c r="PFR35" s="23"/>
      <c r="PFS35" s="23"/>
      <c r="PFT35" s="19"/>
      <c r="PFU35" s="19"/>
      <c r="PFV35" s="20"/>
      <c r="PFW35" s="21"/>
      <c r="PFX35" s="19"/>
      <c r="PFY35" s="22"/>
      <c r="PFZ35" s="23"/>
      <c r="PGA35" s="23"/>
      <c r="PGB35" s="19"/>
      <c r="PGC35" s="19"/>
      <c r="PGD35" s="20"/>
      <c r="PGE35" s="21"/>
      <c r="PGF35" s="19"/>
      <c r="PGG35" s="22"/>
      <c r="PGH35" s="23"/>
      <c r="PGI35" s="23"/>
      <c r="PGJ35" s="19"/>
      <c r="PGK35" s="19"/>
      <c r="PGL35" s="20"/>
      <c r="PGM35" s="21"/>
      <c r="PGN35" s="19"/>
      <c r="PGO35" s="22"/>
      <c r="PGP35" s="23"/>
      <c r="PGQ35" s="23"/>
      <c r="PGR35" s="19"/>
      <c r="PGS35" s="19"/>
      <c r="PGT35" s="20"/>
      <c r="PGU35" s="21"/>
      <c r="PGV35" s="19"/>
      <c r="PGW35" s="22"/>
      <c r="PGX35" s="23"/>
      <c r="PGY35" s="23"/>
      <c r="PGZ35" s="19"/>
      <c r="PHA35" s="19"/>
      <c r="PHB35" s="20"/>
      <c r="PHC35" s="21"/>
      <c r="PHD35" s="19"/>
      <c r="PHE35" s="22"/>
      <c r="PHF35" s="23"/>
      <c r="PHG35" s="23"/>
      <c r="PHH35" s="19"/>
      <c r="PHI35" s="19"/>
      <c r="PHJ35" s="20"/>
      <c r="PHK35" s="21"/>
      <c r="PHL35" s="19"/>
      <c r="PHM35" s="22"/>
      <c r="PHN35" s="23"/>
      <c r="PHO35" s="23"/>
      <c r="PHP35" s="19"/>
      <c r="PHQ35" s="19"/>
      <c r="PHR35" s="20"/>
      <c r="PHS35" s="21"/>
      <c r="PHT35" s="19"/>
      <c r="PHU35" s="22"/>
      <c r="PHV35" s="23"/>
      <c r="PHW35" s="23"/>
      <c r="PHX35" s="19"/>
      <c r="PHY35" s="19"/>
      <c r="PHZ35" s="20"/>
      <c r="PIA35" s="21"/>
      <c r="PIB35" s="19"/>
      <c r="PIC35" s="22"/>
      <c r="PID35" s="23"/>
      <c r="PIE35" s="23"/>
      <c r="PIF35" s="19"/>
      <c r="PIG35" s="19"/>
      <c r="PIH35" s="20"/>
      <c r="PII35" s="21"/>
      <c r="PIJ35" s="19"/>
      <c r="PIK35" s="22"/>
      <c r="PIL35" s="23"/>
      <c r="PIM35" s="23"/>
      <c r="PIN35" s="19"/>
      <c r="PIO35" s="19"/>
      <c r="PIP35" s="20"/>
      <c r="PIQ35" s="21"/>
      <c r="PIR35" s="19"/>
      <c r="PIS35" s="22"/>
      <c r="PIT35" s="23"/>
      <c r="PIU35" s="23"/>
      <c r="PIV35" s="19"/>
      <c r="PIW35" s="19"/>
      <c r="PIX35" s="20"/>
      <c r="PIY35" s="21"/>
      <c r="PIZ35" s="19"/>
      <c r="PJA35" s="22"/>
      <c r="PJB35" s="23"/>
      <c r="PJC35" s="23"/>
      <c r="PJD35" s="19"/>
      <c r="PJE35" s="19"/>
      <c r="PJF35" s="20"/>
      <c r="PJG35" s="21"/>
      <c r="PJH35" s="19"/>
      <c r="PJI35" s="22"/>
      <c r="PJJ35" s="23"/>
      <c r="PJK35" s="23"/>
      <c r="PJL35" s="19"/>
      <c r="PJM35" s="19"/>
      <c r="PJN35" s="20"/>
      <c r="PJO35" s="21"/>
      <c r="PJP35" s="19"/>
      <c r="PJQ35" s="22"/>
      <c r="PJR35" s="23"/>
      <c r="PJS35" s="23"/>
      <c r="PJT35" s="19"/>
      <c r="PJU35" s="19"/>
      <c r="PJV35" s="20"/>
      <c r="PJW35" s="21"/>
      <c r="PJX35" s="19"/>
      <c r="PJY35" s="22"/>
      <c r="PJZ35" s="23"/>
      <c r="PKA35" s="23"/>
      <c r="PKB35" s="19"/>
      <c r="PKC35" s="19"/>
      <c r="PKD35" s="20"/>
      <c r="PKE35" s="21"/>
      <c r="PKF35" s="19"/>
      <c r="PKG35" s="22"/>
      <c r="PKH35" s="23"/>
      <c r="PKI35" s="23"/>
      <c r="PKJ35" s="19"/>
      <c r="PKK35" s="19"/>
      <c r="PKL35" s="20"/>
      <c r="PKM35" s="21"/>
      <c r="PKN35" s="19"/>
      <c r="PKO35" s="22"/>
      <c r="PKP35" s="23"/>
      <c r="PKQ35" s="23"/>
      <c r="PKR35" s="19"/>
      <c r="PKS35" s="19"/>
      <c r="PKT35" s="20"/>
      <c r="PKU35" s="21"/>
      <c r="PKV35" s="19"/>
      <c r="PKW35" s="22"/>
      <c r="PKX35" s="23"/>
      <c r="PKY35" s="23"/>
      <c r="PKZ35" s="19"/>
      <c r="PLA35" s="19"/>
      <c r="PLB35" s="20"/>
      <c r="PLC35" s="21"/>
      <c r="PLD35" s="19"/>
      <c r="PLE35" s="22"/>
      <c r="PLF35" s="23"/>
      <c r="PLG35" s="23"/>
      <c r="PLH35" s="19"/>
      <c r="PLI35" s="19"/>
      <c r="PLJ35" s="20"/>
      <c r="PLK35" s="21"/>
      <c r="PLL35" s="19"/>
      <c r="PLM35" s="22"/>
      <c r="PLN35" s="23"/>
      <c r="PLO35" s="23"/>
      <c r="PLP35" s="19"/>
      <c r="PLQ35" s="19"/>
      <c r="PLR35" s="20"/>
      <c r="PLS35" s="21"/>
      <c r="PLT35" s="19"/>
      <c r="PLU35" s="22"/>
      <c r="PLV35" s="23"/>
      <c r="PLW35" s="23"/>
      <c r="PLX35" s="19"/>
      <c r="PLY35" s="19"/>
      <c r="PLZ35" s="20"/>
      <c r="PMA35" s="21"/>
      <c r="PMB35" s="19"/>
      <c r="PMC35" s="22"/>
      <c r="PMD35" s="23"/>
      <c r="PME35" s="23"/>
      <c r="PMF35" s="19"/>
      <c r="PMG35" s="19"/>
      <c r="PMH35" s="20"/>
      <c r="PMI35" s="21"/>
      <c r="PMJ35" s="19"/>
      <c r="PMK35" s="22"/>
      <c r="PML35" s="23"/>
      <c r="PMM35" s="23"/>
      <c r="PMN35" s="19"/>
      <c r="PMO35" s="19"/>
      <c r="PMP35" s="20"/>
      <c r="PMQ35" s="21"/>
      <c r="PMR35" s="19"/>
      <c r="PMS35" s="22"/>
      <c r="PMT35" s="23"/>
      <c r="PMU35" s="23"/>
      <c r="PMV35" s="19"/>
      <c r="PMW35" s="19"/>
      <c r="PMX35" s="20"/>
      <c r="PMY35" s="21"/>
      <c r="PMZ35" s="19"/>
      <c r="PNA35" s="22"/>
      <c r="PNB35" s="23"/>
      <c r="PNC35" s="23"/>
      <c r="PND35" s="19"/>
      <c r="PNE35" s="19"/>
      <c r="PNF35" s="20"/>
      <c r="PNG35" s="21"/>
      <c r="PNH35" s="19"/>
      <c r="PNI35" s="22"/>
      <c r="PNJ35" s="23"/>
      <c r="PNK35" s="23"/>
      <c r="PNL35" s="19"/>
      <c r="PNM35" s="19"/>
      <c r="PNN35" s="20"/>
      <c r="PNO35" s="21"/>
      <c r="PNP35" s="19"/>
      <c r="PNQ35" s="22"/>
      <c r="PNR35" s="23"/>
      <c r="PNS35" s="23"/>
      <c r="PNT35" s="19"/>
      <c r="PNU35" s="19"/>
      <c r="PNV35" s="20"/>
      <c r="PNW35" s="21"/>
      <c r="PNX35" s="19"/>
      <c r="PNY35" s="22"/>
      <c r="PNZ35" s="23"/>
      <c r="POA35" s="23"/>
      <c r="POB35" s="19"/>
      <c r="POC35" s="19"/>
      <c r="POD35" s="20"/>
      <c r="POE35" s="21"/>
      <c r="POF35" s="19"/>
      <c r="POG35" s="22"/>
      <c r="POH35" s="23"/>
      <c r="POI35" s="23"/>
      <c r="POJ35" s="19"/>
      <c r="POK35" s="19"/>
      <c r="POL35" s="20"/>
      <c r="POM35" s="21"/>
      <c r="PON35" s="19"/>
      <c r="POO35" s="22"/>
      <c r="POP35" s="23"/>
      <c r="POQ35" s="23"/>
      <c r="POR35" s="19"/>
      <c r="POS35" s="19"/>
      <c r="POT35" s="20"/>
      <c r="POU35" s="21"/>
      <c r="POV35" s="19"/>
      <c r="POW35" s="22"/>
      <c r="POX35" s="23"/>
      <c r="POY35" s="23"/>
      <c r="POZ35" s="19"/>
      <c r="PPA35" s="19"/>
      <c r="PPB35" s="20"/>
      <c r="PPC35" s="21"/>
      <c r="PPD35" s="19"/>
      <c r="PPE35" s="22"/>
      <c r="PPF35" s="23"/>
      <c r="PPG35" s="23"/>
      <c r="PPH35" s="19"/>
      <c r="PPI35" s="19"/>
      <c r="PPJ35" s="20"/>
      <c r="PPK35" s="21"/>
      <c r="PPL35" s="19"/>
      <c r="PPM35" s="22"/>
      <c r="PPN35" s="23"/>
      <c r="PPO35" s="23"/>
      <c r="PPP35" s="19"/>
      <c r="PPQ35" s="19"/>
      <c r="PPR35" s="20"/>
      <c r="PPS35" s="21"/>
      <c r="PPT35" s="19"/>
      <c r="PPU35" s="22"/>
      <c r="PPV35" s="23"/>
      <c r="PPW35" s="23"/>
      <c r="PPX35" s="19"/>
      <c r="PPY35" s="19"/>
      <c r="PPZ35" s="20"/>
      <c r="PQA35" s="21"/>
      <c r="PQB35" s="19"/>
      <c r="PQC35" s="22"/>
      <c r="PQD35" s="23"/>
      <c r="PQE35" s="23"/>
      <c r="PQF35" s="19"/>
      <c r="PQG35" s="19"/>
      <c r="PQH35" s="20"/>
      <c r="PQI35" s="21"/>
      <c r="PQJ35" s="19"/>
      <c r="PQK35" s="22"/>
      <c r="PQL35" s="23"/>
      <c r="PQM35" s="23"/>
      <c r="PQN35" s="19"/>
      <c r="PQO35" s="19"/>
      <c r="PQP35" s="20"/>
      <c r="PQQ35" s="21"/>
      <c r="PQR35" s="19"/>
      <c r="PQS35" s="22"/>
      <c r="PQT35" s="23"/>
      <c r="PQU35" s="23"/>
      <c r="PQV35" s="19"/>
      <c r="PQW35" s="19"/>
      <c r="PQX35" s="20"/>
      <c r="PQY35" s="21"/>
      <c r="PQZ35" s="19"/>
      <c r="PRA35" s="22"/>
      <c r="PRB35" s="23"/>
      <c r="PRC35" s="23"/>
      <c r="PRD35" s="19"/>
      <c r="PRE35" s="19"/>
      <c r="PRF35" s="20"/>
      <c r="PRG35" s="21"/>
      <c r="PRH35" s="19"/>
      <c r="PRI35" s="22"/>
      <c r="PRJ35" s="23"/>
      <c r="PRK35" s="23"/>
      <c r="PRL35" s="19"/>
      <c r="PRM35" s="19"/>
      <c r="PRN35" s="20"/>
      <c r="PRO35" s="21"/>
      <c r="PRP35" s="19"/>
      <c r="PRQ35" s="22"/>
      <c r="PRR35" s="23"/>
      <c r="PRS35" s="23"/>
      <c r="PRT35" s="19"/>
      <c r="PRU35" s="19"/>
      <c r="PRV35" s="20"/>
      <c r="PRW35" s="21"/>
      <c r="PRX35" s="19"/>
      <c r="PRY35" s="22"/>
      <c r="PRZ35" s="23"/>
      <c r="PSA35" s="23"/>
      <c r="PSB35" s="19"/>
      <c r="PSC35" s="19"/>
      <c r="PSD35" s="20"/>
      <c r="PSE35" s="21"/>
      <c r="PSF35" s="19"/>
      <c r="PSG35" s="22"/>
      <c r="PSH35" s="23"/>
      <c r="PSI35" s="23"/>
      <c r="PSJ35" s="19"/>
      <c r="PSK35" s="19"/>
      <c r="PSL35" s="20"/>
      <c r="PSM35" s="21"/>
      <c r="PSN35" s="19"/>
      <c r="PSO35" s="22"/>
      <c r="PSP35" s="23"/>
      <c r="PSQ35" s="23"/>
      <c r="PSR35" s="19"/>
      <c r="PSS35" s="19"/>
      <c r="PST35" s="20"/>
      <c r="PSU35" s="21"/>
      <c r="PSV35" s="19"/>
      <c r="PSW35" s="22"/>
      <c r="PSX35" s="23"/>
      <c r="PSY35" s="23"/>
      <c r="PSZ35" s="19"/>
      <c r="PTA35" s="19"/>
      <c r="PTB35" s="20"/>
      <c r="PTC35" s="21"/>
      <c r="PTD35" s="19"/>
      <c r="PTE35" s="22"/>
      <c r="PTF35" s="23"/>
      <c r="PTG35" s="23"/>
      <c r="PTH35" s="19"/>
      <c r="PTI35" s="19"/>
      <c r="PTJ35" s="20"/>
      <c r="PTK35" s="21"/>
      <c r="PTL35" s="19"/>
      <c r="PTM35" s="22"/>
      <c r="PTN35" s="23"/>
      <c r="PTO35" s="23"/>
      <c r="PTP35" s="19"/>
      <c r="PTQ35" s="19"/>
      <c r="PTR35" s="20"/>
      <c r="PTS35" s="21"/>
      <c r="PTT35" s="19"/>
      <c r="PTU35" s="22"/>
      <c r="PTV35" s="23"/>
      <c r="PTW35" s="23"/>
      <c r="PTX35" s="19"/>
      <c r="PTY35" s="19"/>
      <c r="PTZ35" s="20"/>
      <c r="PUA35" s="21"/>
      <c r="PUB35" s="19"/>
      <c r="PUC35" s="22"/>
      <c r="PUD35" s="23"/>
      <c r="PUE35" s="23"/>
      <c r="PUF35" s="19"/>
      <c r="PUG35" s="19"/>
      <c r="PUH35" s="20"/>
      <c r="PUI35" s="21"/>
      <c r="PUJ35" s="19"/>
      <c r="PUK35" s="22"/>
      <c r="PUL35" s="23"/>
      <c r="PUM35" s="23"/>
      <c r="PUN35" s="19"/>
      <c r="PUO35" s="19"/>
      <c r="PUP35" s="20"/>
      <c r="PUQ35" s="21"/>
      <c r="PUR35" s="19"/>
      <c r="PUS35" s="22"/>
      <c r="PUT35" s="23"/>
      <c r="PUU35" s="23"/>
      <c r="PUV35" s="19"/>
      <c r="PUW35" s="19"/>
      <c r="PUX35" s="20"/>
      <c r="PUY35" s="21"/>
      <c r="PUZ35" s="19"/>
      <c r="PVA35" s="22"/>
      <c r="PVB35" s="23"/>
      <c r="PVC35" s="23"/>
      <c r="PVD35" s="19"/>
      <c r="PVE35" s="19"/>
      <c r="PVF35" s="20"/>
      <c r="PVG35" s="21"/>
      <c r="PVH35" s="19"/>
      <c r="PVI35" s="22"/>
      <c r="PVJ35" s="23"/>
      <c r="PVK35" s="23"/>
      <c r="PVL35" s="19"/>
      <c r="PVM35" s="19"/>
      <c r="PVN35" s="20"/>
      <c r="PVO35" s="21"/>
      <c r="PVP35" s="19"/>
      <c r="PVQ35" s="22"/>
      <c r="PVR35" s="23"/>
      <c r="PVS35" s="23"/>
      <c r="PVT35" s="19"/>
      <c r="PVU35" s="19"/>
      <c r="PVV35" s="20"/>
      <c r="PVW35" s="21"/>
      <c r="PVX35" s="19"/>
      <c r="PVY35" s="22"/>
      <c r="PVZ35" s="23"/>
      <c r="PWA35" s="23"/>
      <c r="PWB35" s="19"/>
      <c r="PWC35" s="19"/>
      <c r="PWD35" s="20"/>
      <c r="PWE35" s="21"/>
      <c r="PWF35" s="19"/>
      <c r="PWG35" s="22"/>
      <c r="PWH35" s="23"/>
      <c r="PWI35" s="23"/>
      <c r="PWJ35" s="19"/>
      <c r="PWK35" s="19"/>
      <c r="PWL35" s="20"/>
      <c r="PWM35" s="21"/>
      <c r="PWN35" s="19"/>
      <c r="PWO35" s="22"/>
      <c r="PWP35" s="23"/>
      <c r="PWQ35" s="23"/>
      <c r="PWR35" s="19"/>
      <c r="PWS35" s="19"/>
      <c r="PWT35" s="20"/>
      <c r="PWU35" s="21"/>
      <c r="PWV35" s="19"/>
      <c r="PWW35" s="22"/>
      <c r="PWX35" s="23"/>
      <c r="PWY35" s="23"/>
      <c r="PWZ35" s="19"/>
      <c r="PXA35" s="19"/>
      <c r="PXB35" s="20"/>
      <c r="PXC35" s="21"/>
      <c r="PXD35" s="19"/>
      <c r="PXE35" s="22"/>
      <c r="PXF35" s="23"/>
      <c r="PXG35" s="23"/>
      <c r="PXH35" s="19"/>
      <c r="PXI35" s="19"/>
      <c r="PXJ35" s="20"/>
      <c r="PXK35" s="21"/>
      <c r="PXL35" s="19"/>
      <c r="PXM35" s="22"/>
      <c r="PXN35" s="23"/>
      <c r="PXO35" s="23"/>
      <c r="PXP35" s="19"/>
      <c r="PXQ35" s="19"/>
      <c r="PXR35" s="20"/>
      <c r="PXS35" s="21"/>
      <c r="PXT35" s="19"/>
      <c r="PXU35" s="22"/>
      <c r="PXV35" s="23"/>
      <c r="PXW35" s="23"/>
      <c r="PXX35" s="19"/>
      <c r="PXY35" s="19"/>
      <c r="PXZ35" s="20"/>
      <c r="PYA35" s="21"/>
      <c r="PYB35" s="19"/>
      <c r="PYC35" s="22"/>
      <c r="PYD35" s="23"/>
      <c r="PYE35" s="23"/>
      <c r="PYF35" s="19"/>
      <c r="PYG35" s="19"/>
      <c r="PYH35" s="20"/>
      <c r="PYI35" s="21"/>
      <c r="PYJ35" s="19"/>
      <c r="PYK35" s="22"/>
      <c r="PYL35" s="23"/>
      <c r="PYM35" s="23"/>
      <c r="PYN35" s="19"/>
      <c r="PYO35" s="19"/>
      <c r="PYP35" s="20"/>
      <c r="PYQ35" s="21"/>
      <c r="PYR35" s="19"/>
      <c r="PYS35" s="22"/>
      <c r="PYT35" s="23"/>
      <c r="PYU35" s="23"/>
      <c r="PYV35" s="19"/>
      <c r="PYW35" s="19"/>
      <c r="PYX35" s="20"/>
      <c r="PYY35" s="21"/>
      <c r="PYZ35" s="19"/>
      <c r="PZA35" s="22"/>
      <c r="PZB35" s="23"/>
      <c r="PZC35" s="23"/>
      <c r="PZD35" s="19"/>
      <c r="PZE35" s="19"/>
      <c r="PZF35" s="20"/>
      <c r="PZG35" s="21"/>
      <c r="PZH35" s="19"/>
      <c r="PZI35" s="22"/>
      <c r="PZJ35" s="23"/>
      <c r="PZK35" s="23"/>
      <c r="PZL35" s="19"/>
      <c r="PZM35" s="19"/>
      <c r="PZN35" s="20"/>
      <c r="PZO35" s="21"/>
      <c r="PZP35" s="19"/>
      <c r="PZQ35" s="22"/>
      <c r="PZR35" s="23"/>
      <c r="PZS35" s="23"/>
      <c r="PZT35" s="19"/>
      <c r="PZU35" s="19"/>
      <c r="PZV35" s="20"/>
      <c r="PZW35" s="21"/>
      <c r="PZX35" s="19"/>
      <c r="PZY35" s="22"/>
      <c r="PZZ35" s="23"/>
      <c r="QAA35" s="23"/>
      <c r="QAB35" s="19"/>
      <c r="QAC35" s="19"/>
      <c r="QAD35" s="20"/>
      <c r="QAE35" s="21"/>
      <c r="QAF35" s="19"/>
      <c r="QAG35" s="22"/>
      <c r="QAH35" s="23"/>
      <c r="QAI35" s="23"/>
      <c r="QAJ35" s="19"/>
      <c r="QAK35" s="19"/>
      <c r="QAL35" s="20"/>
      <c r="QAM35" s="21"/>
      <c r="QAN35" s="19"/>
      <c r="QAO35" s="22"/>
      <c r="QAP35" s="23"/>
      <c r="QAQ35" s="23"/>
      <c r="QAR35" s="19"/>
      <c r="QAS35" s="19"/>
      <c r="QAT35" s="20"/>
      <c r="QAU35" s="21"/>
      <c r="QAV35" s="19"/>
      <c r="QAW35" s="22"/>
      <c r="QAX35" s="23"/>
      <c r="QAY35" s="23"/>
      <c r="QAZ35" s="19"/>
      <c r="QBA35" s="19"/>
      <c r="QBB35" s="20"/>
      <c r="QBC35" s="21"/>
      <c r="QBD35" s="19"/>
      <c r="QBE35" s="22"/>
      <c r="QBF35" s="23"/>
      <c r="QBG35" s="23"/>
      <c r="QBH35" s="19"/>
      <c r="QBI35" s="19"/>
      <c r="QBJ35" s="20"/>
      <c r="QBK35" s="21"/>
      <c r="QBL35" s="19"/>
      <c r="QBM35" s="22"/>
      <c r="QBN35" s="23"/>
      <c r="QBO35" s="23"/>
      <c r="QBP35" s="19"/>
      <c r="QBQ35" s="19"/>
      <c r="QBR35" s="20"/>
      <c r="QBS35" s="21"/>
      <c r="QBT35" s="19"/>
      <c r="QBU35" s="22"/>
      <c r="QBV35" s="23"/>
      <c r="QBW35" s="23"/>
      <c r="QBX35" s="19"/>
      <c r="QBY35" s="19"/>
      <c r="QBZ35" s="20"/>
      <c r="QCA35" s="21"/>
      <c r="QCB35" s="19"/>
      <c r="QCC35" s="22"/>
      <c r="QCD35" s="23"/>
      <c r="QCE35" s="23"/>
      <c r="QCF35" s="19"/>
      <c r="QCG35" s="19"/>
      <c r="QCH35" s="20"/>
      <c r="QCI35" s="21"/>
      <c r="QCJ35" s="19"/>
      <c r="QCK35" s="22"/>
      <c r="QCL35" s="23"/>
      <c r="QCM35" s="23"/>
      <c r="QCN35" s="19"/>
      <c r="QCO35" s="19"/>
      <c r="QCP35" s="20"/>
      <c r="QCQ35" s="21"/>
      <c r="QCR35" s="19"/>
      <c r="QCS35" s="22"/>
      <c r="QCT35" s="23"/>
      <c r="QCU35" s="23"/>
      <c r="QCV35" s="19"/>
      <c r="QCW35" s="19"/>
      <c r="QCX35" s="20"/>
      <c r="QCY35" s="21"/>
      <c r="QCZ35" s="19"/>
      <c r="QDA35" s="22"/>
      <c r="QDB35" s="23"/>
      <c r="QDC35" s="23"/>
      <c r="QDD35" s="19"/>
      <c r="QDE35" s="19"/>
      <c r="QDF35" s="20"/>
      <c r="QDG35" s="21"/>
      <c r="QDH35" s="19"/>
      <c r="QDI35" s="22"/>
      <c r="QDJ35" s="23"/>
      <c r="QDK35" s="23"/>
      <c r="QDL35" s="19"/>
      <c r="QDM35" s="19"/>
      <c r="QDN35" s="20"/>
      <c r="QDO35" s="21"/>
      <c r="QDP35" s="19"/>
      <c r="QDQ35" s="22"/>
      <c r="QDR35" s="23"/>
      <c r="QDS35" s="23"/>
      <c r="QDT35" s="19"/>
      <c r="QDU35" s="19"/>
      <c r="QDV35" s="20"/>
      <c r="QDW35" s="21"/>
      <c r="QDX35" s="19"/>
      <c r="QDY35" s="22"/>
      <c r="QDZ35" s="23"/>
      <c r="QEA35" s="23"/>
      <c r="QEB35" s="19"/>
      <c r="QEC35" s="19"/>
      <c r="QED35" s="20"/>
      <c r="QEE35" s="21"/>
      <c r="QEF35" s="19"/>
      <c r="QEG35" s="22"/>
      <c r="QEH35" s="23"/>
      <c r="QEI35" s="23"/>
      <c r="QEJ35" s="19"/>
      <c r="QEK35" s="19"/>
      <c r="QEL35" s="20"/>
      <c r="QEM35" s="21"/>
      <c r="QEN35" s="19"/>
      <c r="QEO35" s="22"/>
      <c r="QEP35" s="23"/>
      <c r="QEQ35" s="23"/>
      <c r="QER35" s="19"/>
      <c r="QES35" s="19"/>
      <c r="QET35" s="20"/>
      <c r="QEU35" s="21"/>
      <c r="QEV35" s="19"/>
      <c r="QEW35" s="22"/>
      <c r="QEX35" s="23"/>
      <c r="QEY35" s="23"/>
      <c r="QEZ35" s="19"/>
      <c r="QFA35" s="19"/>
      <c r="QFB35" s="20"/>
      <c r="QFC35" s="21"/>
      <c r="QFD35" s="19"/>
      <c r="QFE35" s="22"/>
      <c r="QFF35" s="23"/>
      <c r="QFG35" s="23"/>
      <c r="QFH35" s="19"/>
      <c r="QFI35" s="19"/>
      <c r="QFJ35" s="20"/>
      <c r="QFK35" s="21"/>
      <c r="QFL35" s="19"/>
      <c r="QFM35" s="22"/>
      <c r="QFN35" s="23"/>
      <c r="QFO35" s="23"/>
      <c r="QFP35" s="19"/>
      <c r="QFQ35" s="19"/>
      <c r="QFR35" s="20"/>
      <c r="QFS35" s="21"/>
      <c r="QFT35" s="19"/>
      <c r="QFU35" s="22"/>
      <c r="QFV35" s="23"/>
      <c r="QFW35" s="23"/>
      <c r="QFX35" s="19"/>
      <c r="QFY35" s="19"/>
      <c r="QFZ35" s="20"/>
      <c r="QGA35" s="21"/>
      <c r="QGB35" s="19"/>
      <c r="QGC35" s="22"/>
      <c r="QGD35" s="23"/>
      <c r="QGE35" s="23"/>
      <c r="QGF35" s="19"/>
      <c r="QGG35" s="19"/>
      <c r="QGH35" s="20"/>
      <c r="QGI35" s="21"/>
      <c r="QGJ35" s="19"/>
      <c r="QGK35" s="22"/>
      <c r="QGL35" s="23"/>
      <c r="QGM35" s="23"/>
      <c r="QGN35" s="19"/>
      <c r="QGO35" s="19"/>
      <c r="QGP35" s="20"/>
      <c r="QGQ35" s="21"/>
      <c r="QGR35" s="19"/>
      <c r="QGS35" s="22"/>
      <c r="QGT35" s="23"/>
      <c r="QGU35" s="23"/>
      <c r="QGV35" s="19"/>
      <c r="QGW35" s="19"/>
      <c r="QGX35" s="20"/>
      <c r="QGY35" s="21"/>
      <c r="QGZ35" s="19"/>
      <c r="QHA35" s="22"/>
      <c r="QHB35" s="23"/>
      <c r="QHC35" s="23"/>
      <c r="QHD35" s="19"/>
      <c r="QHE35" s="19"/>
      <c r="QHF35" s="20"/>
      <c r="QHG35" s="21"/>
      <c r="QHH35" s="19"/>
      <c r="QHI35" s="22"/>
      <c r="QHJ35" s="23"/>
      <c r="QHK35" s="23"/>
      <c r="QHL35" s="19"/>
      <c r="QHM35" s="19"/>
      <c r="QHN35" s="20"/>
      <c r="QHO35" s="21"/>
      <c r="QHP35" s="19"/>
      <c r="QHQ35" s="22"/>
      <c r="QHR35" s="23"/>
      <c r="QHS35" s="23"/>
      <c r="QHT35" s="19"/>
      <c r="QHU35" s="19"/>
      <c r="QHV35" s="20"/>
      <c r="QHW35" s="21"/>
      <c r="QHX35" s="19"/>
      <c r="QHY35" s="22"/>
      <c r="QHZ35" s="23"/>
      <c r="QIA35" s="23"/>
      <c r="QIB35" s="19"/>
      <c r="QIC35" s="19"/>
      <c r="QID35" s="20"/>
      <c r="QIE35" s="21"/>
      <c r="QIF35" s="19"/>
      <c r="QIG35" s="22"/>
      <c r="QIH35" s="23"/>
      <c r="QII35" s="23"/>
      <c r="QIJ35" s="19"/>
      <c r="QIK35" s="19"/>
      <c r="QIL35" s="20"/>
      <c r="QIM35" s="21"/>
      <c r="QIN35" s="19"/>
      <c r="QIO35" s="22"/>
      <c r="QIP35" s="23"/>
      <c r="QIQ35" s="23"/>
      <c r="QIR35" s="19"/>
      <c r="QIS35" s="19"/>
      <c r="QIT35" s="20"/>
      <c r="QIU35" s="21"/>
      <c r="QIV35" s="19"/>
      <c r="QIW35" s="22"/>
      <c r="QIX35" s="23"/>
      <c r="QIY35" s="23"/>
      <c r="QIZ35" s="19"/>
      <c r="QJA35" s="19"/>
      <c r="QJB35" s="20"/>
      <c r="QJC35" s="21"/>
      <c r="QJD35" s="19"/>
      <c r="QJE35" s="22"/>
      <c r="QJF35" s="23"/>
      <c r="QJG35" s="23"/>
      <c r="QJH35" s="19"/>
      <c r="QJI35" s="19"/>
      <c r="QJJ35" s="20"/>
      <c r="QJK35" s="21"/>
      <c r="QJL35" s="19"/>
      <c r="QJM35" s="22"/>
      <c r="QJN35" s="23"/>
      <c r="QJO35" s="23"/>
      <c r="QJP35" s="19"/>
      <c r="QJQ35" s="19"/>
      <c r="QJR35" s="20"/>
      <c r="QJS35" s="21"/>
      <c r="QJT35" s="19"/>
      <c r="QJU35" s="22"/>
      <c r="QJV35" s="23"/>
      <c r="QJW35" s="23"/>
      <c r="QJX35" s="19"/>
      <c r="QJY35" s="19"/>
      <c r="QJZ35" s="20"/>
      <c r="QKA35" s="21"/>
      <c r="QKB35" s="19"/>
      <c r="QKC35" s="22"/>
      <c r="QKD35" s="23"/>
      <c r="QKE35" s="23"/>
      <c r="QKF35" s="19"/>
      <c r="QKG35" s="19"/>
      <c r="QKH35" s="20"/>
      <c r="QKI35" s="21"/>
      <c r="QKJ35" s="19"/>
      <c r="QKK35" s="22"/>
      <c r="QKL35" s="23"/>
      <c r="QKM35" s="23"/>
      <c r="QKN35" s="19"/>
      <c r="QKO35" s="19"/>
      <c r="QKP35" s="20"/>
      <c r="QKQ35" s="21"/>
      <c r="QKR35" s="19"/>
      <c r="QKS35" s="22"/>
      <c r="QKT35" s="23"/>
      <c r="QKU35" s="23"/>
      <c r="QKV35" s="19"/>
      <c r="QKW35" s="19"/>
      <c r="QKX35" s="20"/>
      <c r="QKY35" s="21"/>
      <c r="QKZ35" s="19"/>
      <c r="QLA35" s="22"/>
      <c r="QLB35" s="23"/>
      <c r="QLC35" s="23"/>
      <c r="QLD35" s="19"/>
      <c r="QLE35" s="19"/>
      <c r="QLF35" s="20"/>
      <c r="QLG35" s="21"/>
      <c r="QLH35" s="19"/>
      <c r="QLI35" s="22"/>
      <c r="QLJ35" s="23"/>
      <c r="QLK35" s="23"/>
      <c r="QLL35" s="19"/>
      <c r="QLM35" s="19"/>
      <c r="QLN35" s="20"/>
      <c r="QLO35" s="21"/>
      <c r="QLP35" s="19"/>
      <c r="QLQ35" s="22"/>
      <c r="QLR35" s="23"/>
      <c r="QLS35" s="23"/>
      <c r="QLT35" s="19"/>
      <c r="QLU35" s="19"/>
      <c r="QLV35" s="20"/>
      <c r="QLW35" s="21"/>
      <c r="QLX35" s="19"/>
      <c r="QLY35" s="22"/>
      <c r="QLZ35" s="23"/>
      <c r="QMA35" s="23"/>
      <c r="QMB35" s="19"/>
      <c r="QMC35" s="19"/>
      <c r="QMD35" s="20"/>
      <c r="QME35" s="21"/>
      <c r="QMF35" s="19"/>
      <c r="QMG35" s="22"/>
      <c r="QMH35" s="23"/>
      <c r="QMI35" s="23"/>
      <c r="QMJ35" s="19"/>
      <c r="QMK35" s="19"/>
      <c r="QML35" s="20"/>
      <c r="QMM35" s="21"/>
      <c r="QMN35" s="19"/>
      <c r="QMO35" s="22"/>
      <c r="QMP35" s="23"/>
      <c r="QMQ35" s="23"/>
      <c r="QMR35" s="19"/>
      <c r="QMS35" s="19"/>
      <c r="QMT35" s="20"/>
      <c r="QMU35" s="21"/>
      <c r="QMV35" s="19"/>
      <c r="QMW35" s="22"/>
      <c r="QMX35" s="23"/>
      <c r="QMY35" s="23"/>
      <c r="QMZ35" s="19"/>
      <c r="QNA35" s="19"/>
      <c r="QNB35" s="20"/>
      <c r="QNC35" s="21"/>
      <c r="QND35" s="19"/>
      <c r="QNE35" s="22"/>
      <c r="QNF35" s="23"/>
      <c r="QNG35" s="23"/>
      <c r="QNH35" s="19"/>
      <c r="QNI35" s="19"/>
      <c r="QNJ35" s="20"/>
      <c r="QNK35" s="21"/>
      <c r="QNL35" s="19"/>
      <c r="QNM35" s="22"/>
      <c r="QNN35" s="23"/>
      <c r="QNO35" s="23"/>
      <c r="QNP35" s="19"/>
      <c r="QNQ35" s="19"/>
      <c r="QNR35" s="20"/>
      <c r="QNS35" s="21"/>
      <c r="QNT35" s="19"/>
      <c r="QNU35" s="22"/>
      <c r="QNV35" s="23"/>
      <c r="QNW35" s="23"/>
      <c r="QNX35" s="19"/>
      <c r="QNY35" s="19"/>
      <c r="QNZ35" s="20"/>
      <c r="QOA35" s="21"/>
      <c r="QOB35" s="19"/>
      <c r="QOC35" s="22"/>
      <c r="QOD35" s="23"/>
      <c r="QOE35" s="23"/>
      <c r="QOF35" s="19"/>
      <c r="QOG35" s="19"/>
      <c r="QOH35" s="20"/>
      <c r="QOI35" s="21"/>
      <c r="QOJ35" s="19"/>
      <c r="QOK35" s="22"/>
      <c r="QOL35" s="23"/>
      <c r="QOM35" s="23"/>
      <c r="QON35" s="19"/>
      <c r="QOO35" s="19"/>
      <c r="QOP35" s="20"/>
      <c r="QOQ35" s="21"/>
      <c r="QOR35" s="19"/>
      <c r="QOS35" s="22"/>
      <c r="QOT35" s="23"/>
      <c r="QOU35" s="23"/>
      <c r="QOV35" s="19"/>
      <c r="QOW35" s="19"/>
      <c r="QOX35" s="20"/>
      <c r="QOY35" s="21"/>
      <c r="QOZ35" s="19"/>
      <c r="QPA35" s="22"/>
      <c r="QPB35" s="23"/>
      <c r="QPC35" s="23"/>
      <c r="QPD35" s="19"/>
      <c r="QPE35" s="19"/>
      <c r="QPF35" s="20"/>
      <c r="QPG35" s="21"/>
      <c r="QPH35" s="19"/>
      <c r="QPI35" s="22"/>
      <c r="QPJ35" s="23"/>
      <c r="QPK35" s="23"/>
      <c r="QPL35" s="19"/>
      <c r="QPM35" s="19"/>
      <c r="QPN35" s="20"/>
      <c r="QPO35" s="21"/>
      <c r="QPP35" s="19"/>
      <c r="QPQ35" s="22"/>
      <c r="QPR35" s="23"/>
      <c r="QPS35" s="23"/>
      <c r="QPT35" s="19"/>
      <c r="QPU35" s="19"/>
      <c r="QPV35" s="20"/>
      <c r="QPW35" s="21"/>
      <c r="QPX35" s="19"/>
      <c r="QPY35" s="22"/>
      <c r="QPZ35" s="23"/>
      <c r="QQA35" s="23"/>
      <c r="QQB35" s="19"/>
      <c r="QQC35" s="19"/>
      <c r="QQD35" s="20"/>
      <c r="QQE35" s="21"/>
      <c r="QQF35" s="19"/>
      <c r="QQG35" s="22"/>
      <c r="QQH35" s="23"/>
      <c r="QQI35" s="23"/>
      <c r="QQJ35" s="19"/>
      <c r="QQK35" s="19"/>
      <c r="QQL35" s="20"/>
      <c r="QQM35" s="21"/>
      <c r="QQN35" s="19"/>
      <c r="QQO35" s="22"/>
      <c r="QQP35" s="23"/>
      <c r="QQQ35" s="23"/>
      <c r="QQR35" s="19"/>
      <c r="QQS35" s="19"/>
      <c r="QQT35" s="20"/>
      <c r="QQU35" s="21"/>
      <c r="QQV35" s="19"/>
      <c r="QQW35" s="22"/>
      <c r="QQX35" s="23"/>
      <c r="QQY35" s="23"/>
      <c r="QQZ35" s="19"/>
      <c r="QRA35" s="19"/>
      <c r="QRB35" s="20"/>
      <c r="QRC35" s="21"/>
      <c r="QRD35" s="19"/>
      <c r="QRE35" s="22"/>
      <c r="QRF35" s="23"/>
      <c r="QRG35" s="23"/>
      <c r="QRH35" s="19"/>
      <c r="QRI35" s="19"/>
      <c r="QRJ35" s="20"/>
      <c r="QRK35" s="21"/>
      <c r="QRL35" s="19"/>
      <c r="QRM35" s="22"/>
      <c r="QRN35" s="23"/>
      <c r="QRO35" s="23"/>
      <c r="QRP35" s="19"/>
      <c r="QRQ35" s="19"/>
      <c r="QRR35" s="20"/>
      <c r="QRS35" s="21"/>
      <c r="QRT35" s="19"/>
      <c r="QRU35" s="22"/>
      <c r="QRV35" s="23"/>
      <c r="QRW35" s="23"/>
      <c r="QRX35" s="19"/>
      <c r="QRY35" s="19"/>
      <c r="QRZ35" s="20"/>
      <c r="QSA35" s="21"/>
      <c r="QSB35" s="19"/>
      <c r="QSC35" s="22"/>
      <c r="QSD35" s="23"/>
      <c r="QSE35" s="23"/>
      <c r="QSF35" s="19"/>
      <c r="QSG35" s="19"/>
      <c r="QSH35" s="20"/>
      <c r="QSI35" s="21"/>
      <c r="QSJ35" s="19"/>
      <c r="QSK35" s="22"/>
      <c r="QSL35" s="23"/>
      <c r="QSM35" s="23"/>
      <c r="QSN35" s="19"/>
      <c r="QSO35" s="19"/>
      <c r="QSP35" s="20"/>
      <c r="QSQ35" s="21"/>
      <c r="QSR35" s="19"/>
      <c r="QSS35" s="22"/>
      <c r="QST35" s="23"/>
      <c r="QSU35" s="23"/>
      <c r="QSV35" s="19"/>
      <c r="QSW35" s="19"/>
      <c r="QSX35" s="20"/>
      <c r="QSY35" s="21"/>
      <c r="QSZ35" s="19"/>
      <c r="QTA35" s="22"/>
      <c r="QTB35" s="23"/>
      <c r="QTC35" s="23"/>
      <c r="QTD35" s="19"/>
      <c r="QTE35" s="19"/>
      <c r="QTF35" s="20"/>
      <c r="QTG35" s="21"/>
      <c r="QTH35" s="19"/>
      <c r="QTI35" s="22"/>
      <c r="QTJ35" s="23"/>
      <c r="QTK35" s="23"/>
      <c r="QTL35" s="19"/>
      <c r="QTM35" s="19"/>
      <c r="QTN35" s="20"/>
      <c r="QTO35" s="21"/>
      <c r="QTP35" s="19"/>
      <c r="QTQ35" s="22"/>
      <c r="QTR35" s="23"/>
      <c r="QTS35" s="23"/>
      <c r="QTT35" s="19"/>
      <c r="QTU35" s="19"/>
      <c r="QTV35" s="20"/>
      <c r="QTW35" s="21"/>
      <c r="QTX35" s="19"/>
      <c r="QTY35" s="22"/>
      <c r="QTZ35" s="23"/>
      <c r="QUA35" s="23"/>
      <c r="QUB35" s="19"/>
      <c r="QUC35" s="19"/>
      <c r="QUD35" s="20"/>
      <c r="QUE35" s="21"/>
      <c r="QUF35" s="19"/>
      <c r="QUG35" s="22"/>
      <c r="QUH35" s="23"/>
      <c r="QUI35" s="23"/>
      <c r="QUJ35" s="19"/>
      <c r="QUK35" s="19"/>
      <c r="QUL35" s="20"/>
      <c r="QUM35" s="21"/>
      <c r="QUN35" s="19"/>
      <c r="QUO35" s="22"/>
      <c r="QUP35" s="23"/>
      <c r="QUQ35" s="23"/>
      <c r="QUR35" s="19"/>
      <c r="QUS35" s="19"/>
      <c r="QUT35" s="20"/>
      <c r="QUU35" s="21"/>
      <c r="QUV35" s="19"/>
      <c r="QUW35" s="22"/>
      <c r="QUX35" s="23"/>
      <c r="QUY35" s="23"/>
      <c r="QUZ35" s="19"/>
      <c r="QVA35" s="19"/>
      <c r="QVB35" s="20"/>
      <c r="QVC35" s="21"/>
      <c r="QVD35" s="19"/>
      <c r="QVE35" s="22"/>
      <c r="QVF35" s="23"/>
      <c r="QVG35" s="23"/>
      <c r="QVH35" s="19"/>
      <c r="QVI35" s="19"/>
      <c r="QVJ35" s="20"/>
      <c r="QVK35" s="21"/>
      <c r="QVL35" s="19"/>
      <c r="QVM35" s="22"/>
      <c r="QVN35" s="23"/>
      <c r="QVO35" s="23"/>
      <c r="QVP35" s="19"/>
      <c r="QVQ35" s="19"/>
      <c r="QVR35" s="20"/>
      <c r="QVS35" s="21"/>
      <c r="QVT35" s="19"/>
      <c r="QVU35" s="22"/>
      <c r="QVV35" s="23"/>
      <c r="QVW35" s="23"/>
      <c r="QVX35" s="19"/>
      <c r="QVY35" s="19"/>
      <c r="QVZ35" s="20"/>
      <c r="QWA35" s="21"/>
      <c r="QWB35" s="19"/>
      <c r="QWC35" s="22"/>
      <c r="QWD35" s="23"/>
      <c r="QWE35" s="23"/>
      <c r="QWF35" s="19"/>
      <c r="QWG35" s="19"/>
      <c r="QWH35" s="20"/>
      <c r="QWI35" s="21"/>
      <c r="QWJ35" s="19"/>
      <c r="QWK35" s="22"/>
      <c r="QWL35" s="23"/>
      <c r="QWM35" s="23"/>
      <c r="QWN35" s="19"/>
      <c r="QWO35" s="19"/>
      <c r="QWP35" s="20"/>
      <c r="QWQ35" s="21"/>
      <c r="QWR35" s="19"/>
      <c r="QWS35" s="22"/>
      <c r="QWT35" s="23"/>
      <c r="QWU35" s="23"/>
      <c r="QWV35" s="19"/>
      <c r="QWW35" s="19"/>
      <c r="QWX35" s="20"/>
      <c r="QWY35" s="21"/>
      <c r="QWZ35" s="19"/>
      <c r="QXA35" s="22"/>
      <c r="QXB35" s="23"/>
      <c r="QXC35" s="23"/>
      <c r="QXD35" s="19"/>
      <c r="QXE35" s="19"/>
      <c r="QXF35" s="20"/>
      <c r="QXG35" s="21"/>
      <c r="QXH35" s="19"/>
      <c r="QXI35" s="22"/>
      <c r="QXJ35" s="23"/>
      <c r="QXK35" s="23"/>
      <c r="QXL35" s="19"/>
      <c r="QXM35" s="19"/>
      <c r="QXN35" s="20"/>
      <c r="QXO35" s="21"/>
      <c r="QXP35" s="19"/>
      <c r="QXQ35" s="22"/>
      <c r="QXR35" s="23"/>
      <c r="QXS35" s="23"/>
      <c r="QXT35" s="19"/>
      <c r="QXU35" s="19"/>
      <c r="QXV35" s="20"/>
      <c r="QXW35" s="21"/>
      <c r="QXX35" s="19"/>
      <c r="QXY35" s="22"/>
      <c r="QXZ35" s="23"/>
      <c r="QYA35" s="23"/>
      <c r="QYB35" s="19"/>
      <c r="QYC35" s="19"/>
      <c r="QYD35" s="20"/>
      <c r="QYE35" s="21"/>
      <c r="QYF35" s="19"/>
      <c r="QYG35" s="22"/>
      <c r="QYH35" s="23"/>
      <c r="QYI35" s="23"/>
      <c r="QYJ35" s="19"/>
      <c r="QYK35" s="19"/>
      <c r="QYL35" s="20"/>
      <c r="QYM35" s="21"/>
      <c r="QYN35" s="19"/>
      <c r="QYO35" s="22"/>
      <c r="QYP35" s="23"/>
      <c r="QYQ35" s="23"/>
      <c r="QYR35" s="19"/>
      <c r="QYS35" s="19"/>
      <c r="QYT35" s="20"/>
      <c r="QYU35" s="21"/>
      <c r="QYV35" s="19"/>
      <c r="QYW35" s="22"/>
      <c r="QYX35" s="23"/>
      <c r="QYY35" s="23"/>
      <c r="QYZ35" s="19"/>
      <c r="QZA35" s="19"/>
      <c r="QZB35" s="20"/>
      <c r="QZC35" s="21"/>
      <c r="QZD35" s="19"/>
      <c r="QZE35" s="22"/>
      <c r="QZF35" s="23"/>
      <c r="QZG35" s="23"/>
      <c r="QZH35" s="19"/>
      <c r="QZI35" s="19"/>
      <c r="QZJ35" s="20"/>
      <c r="QZK35" s="21"/>
      <c r="QZL35" s="19"/>
      <c r="QZM35" s="22"/>
      <c r="QZN35" s="23"/>
      <c r="QZO35" s="23"/>
      <c r="QZP35" s="19"/>
      <c r="QZQ35" s="19"/>
      <c r="QZR35" s="20"/>
      <c r="QZS35" s="21"/>
      <c r="QZT35" s="19"/>
      <c r="QZU35" s="22"/>
      <c r="QZV35" s="23"/>
      <c r="QZW35" s="23"/>
      <c r="QZX35" s="19"/>
      <c r="QZY35" s="19"/>
      <c r="QZZ35" s="20"/>
      <c r="RAA35" s="21"/>
      <c r="RAB35" s="19"/>
      <c r="RAC35" s="22"/>
      <c r="RAD35" s="23"/>
      <c r="RAE35" s="23"/>
      <c r="RAF35" s="19"/>
      <c r="RAG35" s="19"/>
      <c r="RAH35" s="20"/>
      <c r="RAI35" s="21"/>
      <c r="RAJ35" s="19"/>
      <c r="RAK35" s="22"/>
      <c r="RAL35" s="23"/>
      <c r="RAM35" s="23"/>
      <c r="RAN35" s="19"/>
      <c r="RAO35" s="19"/>
      <c r="RAP35" s="20"/>
      <c r="RAQ35" s="21"/>
      <c r="RAR35" s="19"/>
      <c r="RAS35" s="22"/>
      <c r="RAT35" s="23"/>
      <c r="RAU35" s="23"/>
      <c r="RAV35" s="19"/>
      <c r="RAW35" s="19"/>
      <c r="RAX35" s="20"/>
      <c r="RAY35" s="21"/>
      <c r="RAZ35" s="19"/>
      <c r="RBA35" s="22"/>
      <c r="RBB35" s="23"/>
      <c r="RBC35" s="23"/>
      <c r="RBD35" s="19"/>
      <c r="RBE35" s="19"/>
      <c r="RBF35" s="20"/>
      <c r="RBG35" s="21"/>
      <c r="RBH35" s="19"/>
      <c r="RBI35" s="22"/>
      <c r="RBJ35" s="23"/>
      <c r="RBK35" s="23"/>
      <c r="RBL35" s="19"/>
      <c r="RBM35" s="19"/>
      <c r="RBN35" s="20"/>
      <c r="RBO35" s="21"/>
      <c r="RBP35" s="19"/>
      <c r="RBQ35" s="22"/>
      <c r="RBR35" s="23"/>
      <c r="RBS35" s="23"/>
      <c r="RBT35" s="19"/>
      <c r="RBU35" s="19"/>
      <c r="RBV35" s="20"/>
      <c r="RBW35" s="21"/>
      <c r="RBX35" s="19"/>
      <c r="RBY35" s="22"/>
      <c r="RBZ35" s="23"/>
      <c r="RCA35" s="23"/>
      <c r="RCB35" s="19"/>
      <c r="RCC35" s="19"/>
      <c r="RCD35" s="20"/>
      <c r="RCE35" s="21"/>
      <c r="RCF35" s="19"/>
      <c r="RCG35" s="22"/>
      <c r="RCH35" s="23"/>
      <c r="RCI35" s="23"/>
      <c r="RCJ35" s="19"/>
      <c r="RCK35" s="19"/>
      <c r="RCL35" s="20"/>
      <c r="RCM35" s="21"/>
      <c r="RCN35" s="19"/>
      <c r="RCO35" s="22"/>
      <c r="RCP35" s="23"/>
      <c r="RCQ35" s="23"/>
      <c r="RCR35" s="19"/>
      <c r="RCS35" s="19"/>
      <c r="RCT35" s="20"/>
      <c r="RCU35" s="21"/>
      <c r="RCV35" s="19"/>
      <c r="RCW35" s="22"/>
      <c r="RCX35" s="23"/>
      <c r="RCY35" s="23"/>
      <c r="RCZ35" s="19"/>
      <c r="RDA35" s="19"/>
      <c r="RDB35" s="20"/>
      <c r="RDC35" s="21"/>
      <c r="RDD35" s="19"/>
      <c r="RDE35" s="22"/>
      <c r="RDF35" s="23"/>
      <c r="RDG35" s="23"/>
      <c r="RDH35" s="19"/>
      <c r="RDI35" s="19"/>
      <c r="RDJ35" s="20"/>
      <c r="RDK35" s="21"/>
      <c r="RDL35" s="19"/>
      <c r="RDM35" s="22"/>
      <c r="RDN35" s="23"/>
      <c r="RDO35" s="23"/>
      <c r="RDP35" s="19"/>
      <c r="RDQ35" s="19"/>
      <c r="RDR35" s="20"/>
      <c r="RDS35" s="21"/>
      <c r="RDT35" s="19"/>
      <c r="RDU35" s="22"/>
      <c r="RDV35" s="23"/>
      <c r="RDW35" s="23"/>
      <c r="RDX35" s="19"/>
      <c r="RDY35" s="19"/>
      <c r="RDZ35" s="20"/>
      <c r="REA35" s="21"/>
      <c r="REB35" s="19"/>
      <c r="REC35" s="22"/>
      <c r="RED35" s="23"/>
      <c r="REE35" s="23"/>
      <c r="REF35" s="19"/>
      <c r="REG35" s="19"/>
      <c r="REH35" s="20"/>
      <c r="REI35" s="21"/>
      <c r="REJ35" s="19"/>
      <c r="REK35" s="22"/>
      <c r="REL35" s="23"/>
      <c r="REM35" s="23"/>
      <c r="REN35" s="19"/>
      <c r="REO35" s="19"/>
      <c r="REP35" s="20"/>
      <c r="REQ35" s="21"/>
      <c r="RER35" s="19"/>
      <c r="RES35" s="22"/>
      <c r="RET35" s="23"/>
      <c r="REU35" s="23"/>
      <c r="REV35" s="19"/>
      <c r="REW35" s="19"/>
      <c r="REX35" s="20"/>
      <c r="REY35" s="21"/>
      <c r="REZ35" s="19"/>
      <c r="RFA35" s="22"/>
      <c r="RFB35" s="23"/>
      <c r="RFC35" s="23"/>
      <c r="RFD35" s="19"/>
      <c r="RFE35" s="19"/>
      <c r="RFF35" s="20"/>
      <c r="RFG35" s="21"/>
      <c r="RFH35" s="19"/>
      <c r="RFI35" s="22"/>
      <c r="RFJ35" s="23"/>
      <c r="RFK35" s="23"/>
      <c r="RFL35" s="19"/>
      <c r="RFM35" s="19"/>
      <c r="RFN35" s="20"/>
      <c r="RFO35" s="21"/>
      <c r="RFP35" s="19"/>
      <c r="RFQ35" s="22"/>
      <c r="RFR35" s="23"/>
      <c r="RFS35" s="23"/>
      <c r="RFT35" s="19"/>
      <c r="RFU35" s="19"/>
      <c r="RFV35" s="20"/>
      <c r="RFW35" s="21"/>
      <c r="RFX35" s="19"/>
      <c r="RFY35" s="22"/>
      <c r="RFZ35" s="23"/>
      <c r="RGA35" s="23"/>
      <c r="RGB35" s="19"/>
      <c r="RGC35" s="19"/>
      <c r="RGD35" s="20"/>
      <c r="RGE35" s="21"/>
      <c r="RGF35" s="19"/>
      <c r="RGG35" s="22"/>
      <c r="RGH35" s="23"/>
      <c r="RGI35" s="23"/>
      <c r="RGJ35" s="19"/>
      <c r="RGK35" s="19"/>
      <c r="RGL35" s="20"/>
      <c r="RGM35" s="21"/>
      <c r="RGN35" s="19"/>
      <c r="RGO35" s="22"/>
      <c r="RGP35" s="23"/>
      <c r="RGQ35" s="23"/>
      <c r="RGR35" s="19"/>
      <c r="RGS35" s="19"/>
      <c r="RGT35" s="20"/>
      <c r="RGU35" s="21"/>
      <c r="RGV35" s="19"/>
      <c r="RGW35" s="22"/>
      <c r="RGX35" s="23"/>
      <c r="RGY35" s="23"/>
      <c r="RGZ35" s="19"/>
      <c r="RHA35" s="19"/>
      <c r="RHB35" s="20"/>
      <c r="RHC35" s="21"/>
      <c r="RHD35" s="19"/>
      <c r="RHE35" s="22"/>
      <c r="RHF35" s="23"/>
      <c r="RHG35" s="23"/>
      <c r="RHH35" s="19"/>
      <c r="RHI35" s="19"/>
      <c r="RHJ35" s="20"/>
      <c r="RHK35" s="21"/>
      <c r="RHL35" s="19"/>
      <c r="RHM35" s="22"/>
      <c r="RHN35" s="23"/>
      <c r="RHO35" s="23"/>
      <c r="RHP35" s="19"/>
      <c r="RHQ35" s="19"/>
      <c r="RHR35" s="20"/>
      <c r="RHS35" s="21"/>
      <c r="RHT35" s="19"/>
      <c r="RHU35" s="22"/>
      <c r="RHV35" s="23"/>
      <c r="RHW35" s="23"/>
      <c r="RHX35" s="19"/>
      <c r="RHY35" s="19"/>
      <c r="RHZ35" s="20"/>
      <c r="RIA35" s="21"/>
      <c r="RIB35" s="19"/>
      <c r="RIC35" s="22"/>
      <c r="RID35" s="23"/>
      <c r="RIE35" s="23"/>
      <c r="RIF35" s="19"/>
      <c r="RIG35" s="19"/>
      <c r="RIH35" s="20"/>
      <c r="RII35" s="21"/>
      <c r="RIJ35" s="19"/>
      <c r="RIK35" s="22"/>
      <c r="RIL35" s="23"/>
      <c r="RIM35" s="23"/>
      <c r="RIN35" s="19"/>
      <c r="RIO35" s="19"/>
      <c r="RIP35" s="20"/>
      <c r="RIQ35" s="21"/>
      <c r="RIR35" s="19"/>
      <c r="RIS35" s="22"/>
      <c r="RIT35" s="23"/>
      <c r="RIU35" s="23"/>
      <c r="RIV35" s="19"/>
      <c r="RIW35" s="19"/>
      <c r="RIX35" s="20"/>
      <c r="RIY35" s="21"/>
      <c r="RIZ35" s="19"/>
      <c r="RJA35" s="22"/>
      <c r="RJB35" s="23"/>
      <c r="RJC35" s="23"/>
      <c r="RJD35" s="19"/>
      <c r="RJE35" s="19"/>
      <c r="RJF35" s="20"/>
      <c r="RJG35" s="21"/>
      <c r="RJH35" s="19"/>
      <c r="RJI35" s="22"/>
      <c r="RJJ35" s="23"/>
      <c r="RJK35" s="23"/>
      <c r="RJL35" s="19"/>
      <c r="RJM35" s="19"/>
      <c r="RJN35" s="20"/>
      <c r="RJO35" s="21"/>
      <c r="RJP35" s="19"/>
      <c r="RJQ35" s="22"/>
      <c r="RJR35" s="23"/>
      <c r="RJS35" s="23"/>
      <c r="RJT35" s="19"/>
      <c r="RJU35" s="19"/>
      <c r="RJV35" s="20"/>
      <c r="RJW35" s="21"/>
      <c r="RJX35" s="19"/>
      <c r="RJY35" s="22"/>
      <c r="RJZ35" s="23"/>
      <c r="RKA35" s="23"/>
      <c r="RKB35" s="19"/>
      <c r="RKC35" s="19"/>
      <c r="RKD35" s="20"/>
      <c r="RKE35" s="21"/>
      <c r="RKF35" s="19"/>
      <c r="RKG35" s="22"/>
      <c r="RKH35" s="23"/>
      <c r="RKI35" s="23"/>
      <c r="RKJ35" s="19"/>
      <c r="RKK35" s="19"/>
      <c r="RKL35" s="20"/>
      <c r="RKM35" s="21"/>
      <c r="RKN35" s="19"/>
      <c r="RKO35" s="22"/>
      <c r="RKP35" s="23"/>
      <c r="RKQ35" s="23"/>
      <c r="RKR35" s="19"/>
      <c r="RKS35" s="19"/>
      <c r="RKT35" s="20"/>
      <c r="RKU35" s="21"/>
      <c r="RKV35" s="19"/>
      <c r="RKW35" s="22"/>
      <c r="RKX35" s="23"/>
      <c r="RKY35" s="23"/>
      <c r="RKZ35" s="19"/>
      <c r="RLA35" s="19"/>
      <c r="RLB35" s="20"/>
      <c r="RLC35" s="21"/>
      <c r="RLD35" s="19"/>
      <c r="RLE35" s="22"/>
      <c r="RLF35" s="23"/>
      <c r="RLG35" s="23"/>
      <c r="RLH35" s="19"/>
      <c r="RLI35" s="19"/>
      <c r="RLJ35" s="20"/>
      <c r="RLK35" s="21"/>
      <c r="RLL35" s="19"/>
      <c r="RLM35" s="22"/>
      <c r="RLN35" s="23"/>
      <c r="RLO35" s="23"/>
      <c r="RLP35" s="19"/>
      <c r="RLQ35" s="19"/>
      <c r="RLR35" s="20"/>
      <c r="RLS35" s="21"/>
      <c r="RLT35" s="19"/>
      <c r="RLU35" s="22"/>
      <c r="RLV35" s="23"/>
      <c r="RLW35" s="23"/>
      <c r="RLX35" s="19"/>
      <c r="RLY35" s="19"/>
      <c r="RLZ35" s="20"/>
      <c r="RMA35" s="21"/>
      <c r="RMB35" s="19"/>
      <c r="RMC35" s="22"/>
      <c r="RMD35" s="23"/>
      <c r="RME35" s="23"/>
      <c r="RMF35" s="19"/>
      <c r="RMG35" s="19"/>
      <c r="RMH35" s="20"/>
      <c r="RMI35" s="21"/>
      <c r="RMJ35" s="19"/>
      <c r="RMK35" s="22"/>
      <c r="RML35" s="23"/>
      <c r="RMM35" s="23"/>
      <c r="RMN35" s="19"/>
      <c r="RMO35" s="19"/>
      <c r="RMP35" s="20"/>
      <c r="RMQ35" s="21"/>
      <c r="RMR35" s="19"/>
      <c r="RMS35" s="22"/>
      <c r="RMT35" s="23"/>
      <c r="RMU35" s="23"/>
      <c r="RMV35" s="19"/>
      <c r="RMW35" s="19"/>
      <c r="RMX35" s="20"/>
      <c r="RMY35" s="21"/>
      <c r="RMZ35" s="19"/>
      <c r="RNA35" s="22"/>
      <c r="RNB35" s="23"/>
      <c r="RNC35" s="23"/>
      <c r="RND35" s="19"/>
      <c r="RNE35" s="19"/>
      <c r="RNF35" s="20"/>
      <c r="RNG35" s="21"/>
      <c r="RNH35" s="19"/>
      <c r="RNI35" s="22"/>
      <c r="RNJ35" s="23"/>
      <c r="RNK35" s="23"/>
      <c r="RNL35" s="19"/>
      <c r="RNM35" s="19"/>
      <c r="RNN35" s="20"/>
      <c r="RNO35" s="21"/>
      <c r="RNP35" s="19"/>
      <c r="RNQ35" s="22"/>
      <c r="RNR35" s="23"/>
      <c r="RNS35" s="23"/>
      <c r="RNT35" s="19"/>
      <c r="RNU35" s="19"/>
      <c r="RNV35" s="20"/>
      <c r="RNW35" s="21"/>
      <c r="RNX35" s="19"/>
      <c r="RNY35" s="22"/>
      <c r="RNZ35" s="23"/>
      <c r="ROA35" s="23"/>
      <c r="ROB35" s="19"/>
      <c r="ROC35" s="19"/>
      <c r="ROD35" s="20"/>
      <c r="ROE35" s="21"/>
      <c r="ROF35" s="19"/>
      <c r="ROG35" s="22"/>
      <c r="ROH35" s="23"/>
      <c r="ROI35" s="23"/>
      <c r="ROJ35" s="19"/>
      <c r="ROK35" s="19"/>
      <c r="ROL35" s="20"/>
      <c r="ROM35" s="21"/>
      <c r="RON35" s="19"/>
      <c r="ROO35" s="22"/>
      <c r="ROP35" s="23"/>
      <c r="ROQ35" s="23"/>
      <c r="ROR35" s="19"/>
      <c r="ROS35" s="19"/>
      <c r="ROT35" s="20"/>
      <c r="ROU35" s="21"/>
      <c r="ROV35" s="19"/>
      <c r="ROW35" s="22"/>
      <c r="ROX35" s="23"/>
      <c r="ROY35" s="23"/>
      <c r="ROZ35" s="19"/>
      <c r="RPA35" s="19"/>
      <c r="RPB35" s="20"/>
      <c r="RPC35" s="21"/>
      <c r="RPD35" s="19"/>
      <c r="RPE35" s="22"/>
      <c r="RPF35" s="23"/>
      <c r="RPG35" s="23"/>
      <c r="RPH35" s="19"/>
      <c r="RPI35" s="19"/>
      <c r="RPJ35" s="20"/>
      <c r="RPK35" s="21"/>
      <c r="RPL35" s="19"/>
      <c r="RPM35" s="22"/>
      <c r="RPN35" s="23"/>
      <c r="RPO35" s="23"/>
      <c r="RPP35" s="19"/>
      <c r="RPQ35" s="19"/>
      <c r="RPR35" s="20"/>
      <c r="RPS35" s="21"/>
      <c r="RPT35" s="19"/>
      <c r="RPU35" s="22"/>
      <c r="RPV35" s="23"/>
      <c r="RPW35" s="23"/>
      <c r="RPX35" s="19"/>
      <c r="RPY35" s="19"/>
      <c r="RPZ35" s="20"/>
      <c r="RQA35" s="21"/>
      <c r="RQB35" s="19"/>
      <c r="RQC35" s="22"/>
      <c r="RQD35" s="23"/>
      <c r="RQE35" s="23"/>
      <c r="RQF35" s="19"/>
      <c r="RQG35" s="19"/>
      <c r="RQH35" s="20"/>
      <c r="RQI35" s="21"/>
      <c r="RQJ35" s="19"/>
      <c r="RQK35" s="22"/>
      <c r="RQL35" s="23"/>
      <c r="RQM35" s="23"/>
      <c r="RQN35" s="19"/>
      <c r="RQO35" s="19"/>
      <c r="RQP35" s="20"/>
      <c r="RQQ35" s="21"/>
      <c r="RQR35" s="19"/>
      <c r="RQS35" s="22"/>
      <c r="RQT35" s="23"/>
      <c r="RQU35" s="23"/>
      <c r="RQV35" s="19"/>
      <c r="RQW35" s="19"/>
      <c r="RQX35" s="20"/>
      <c r="RQY35" s="21"/>
      <c r="RQZ35" s="19"/>
      <c r="RRA35" s="22"/>
      <c r="RRB35" s="23"/>
      <c r="RRC35" s="23"/>
      <c r="RRD35" s="19"/>
      <c r="RRE35" s="19"/>
      <c r="RRF35" s="20"/>
      <c r="RRG35" s="21"/>
      <c r="RRH35" s="19"/>
      <c r="RRI35" s="22"/>
      <c r="RRJ35" s="23"/>
      <c r="RRK35" s="23"/>
      <c r="RRL35" s="19"/>
      <c r="RRM35" s="19"/>
      <c r="RRN35" s="20"/>
      <c r="RRO35" s="21"/>
      <c r="RRP35" s="19"/>
      <c r="RRQ35" s="22"/>
      <c r="RRR35" s="23"/>
      <c r="RRS35" s="23"/>
      <c r="RRT35" s="19"/>
      <c r="RRU35" s="19"/>
      <c r="RRV35" s="20"/>
      <c r="RRW35" s="21"/>
      <c r="RRX35" s="19"/>
      <c r="RRY35" s="22"/>
      <c r="RRZ35" s="23"/>
      <c r="RSA35" s="23"/>
      <c r="RSB35" s="19"/>
      <c r="RSC35" s="19"/>
      <c r="RSD35" s="20"/>
      <c r="RSE35" s="21"/>
      <c r="RSF35" s="19"/>
      <c r="RSG35" s="22"/>
      <c r="RSH35" s="23"/>
      <c r="RSI35" s="23"/>
      <c r="RSJ35" s="19"/>
      <c r="RSK35" s="19"/>
      <c r="RSL35" s="20"/>
      <c r="RSM35" s="21"/>
      <c r="RSN35" s="19"/>
      <c r="RSO35" s="22"/>
      <c r="RSP35" s="23"/>
      <c r="RSQ35" s="23"/>
      <c r="RSR35" s="19"/>
      <c r="RSS35" s="19"/>
      <c r="RST35" s="20"/>
      <c r="RSU35" s="21"/>
      <c r="RSV35" s="19"/>
      <c r="RSW35" s="22"/>
      <c r="RSX35" s="23"/>
      <c r="RSY35" s="23"/>
      <c r="RSZ35" s="19"/>
      <c r="RTA35" s="19"/>
      <c r="RTB35" s="20"/>
      <c r="RTC35" s="21"/>
      <c r="RTD35" s="19"/>
      <c r="RTE35" s="22"/>
      <c r="RTF35" s="23"/>
      <c r="RTG35" s="23"/>
      <c r="RTH35" s="19"/>
      <c r="RTI35" s="19"/>
      <c r="RTJ35" s="20"/>
      <c r="RTK35" s="21"/>
      <c r="RTL35" s="19"/>
      <c r="RTM35" s="22"/>
      <c r="RTN35" s="23"/>
      <c r="RTO35" s="23"/>
      <c r="RTP35" s="19"/>
      <c r="RTQ35" s="19"/>
      <c r="RTR35" s="20"/>
      <c r="RTS35" s="21"/>
      <c r="RTT35" s="19"/>
      <c r="RTU35" s="22"/>
      <c r="RTV35" s="23"/>
      <c r="RTW35" s="23"/>
      <c r="RTX35" s="19"/>
      <c r="RTY35" s="19"/>
      <c r="RTZ35" s="20"/>
      <c r="RUA35" s="21"/>
      <c r="RUB35" s="19"/>
      <c r="RUC35" s="22"/>
      <c r="RUD35" s="23"/>
      <c r="RUE35" s="23"/>
      <c r="RUF35" s="19"/>
      <c r="RUG35" s="19"/>
      <c r="RUH35" s="20"/>
      <c r="RUI35" s="21"/>
      <c r="RUJ35" s="19"/>
      <c r="RUK35" s="22"/>
      <c r="RUL35" s="23"/>
      <c r="RUM35" s="23"/>
      <c r="RUN35" s="19"/>
      <c r="RUO35" s="19"/>
      <c r="RUP35" s="20"/>
      <c r="RUQ35" s="21"/>
      <c r="RUR35" s="19"/>
      <c r="RUS35" s="22"/>
      <c r="RUT35" s="23"/>
      <c r="RUU35" s="23"/>
      <c r="RUV35" s="19"/>
      <c r="RUW35" s="19"/>
      <c r="RUX35" s="20"/>
      <c r="RUY35" s="21"/>
      <c r="RUZ35" s="19"/>
      <c r="RVA35" s="22"/>
      <c r="RVB35" s="23"/>
      <c r="RVC35" s="23"/>
      <c r="RVD35" s="19"/>
      <c r="RVE35" s="19"/>
      <c r="RVF35" s="20"/>
      <c r="RVG35" s="21"/>
      <c r="RVH35" s="19"/>
      <c r="RVI35" s="22"/>
      <c r="RVJ35" s="23"/>
      <c r="RVK35" s="23"/>
      <c r="RVL35" s="19"/>
      <c r="RVM35" s="19"/>
      <c r="RVN35" s="20"/>
      <c r="RVO35" s="21"/>
      <c r="RVP35" s="19"/>
      <c r="RVQ35" s="22"/>
      <c r="RVR35" s="23"/>
      <c r="RVS35" s="23"/>
      <c r="RVT35" s="19"/>
      <c r="RVU35" s="19"/>
      <c r="RVV35" s="20"/>
      <c r="RVW35" s="21"/>
      <c r="RVX35" s="19"/>
      <c r="RVY35" s="22"/>
      <c r="RVZ35" s="23"/>
      <c r="RWA35" s="23"/>
      <c r="RWB35" s="19"/>
      <c r="RWC35" s="19"/>
      <c r="RWD35" s="20"/>
      <c r="RWE35" s="21"/>
      <c r="RWF35" s="19"/>
      <c r="RWG35" s="22"/>
      <c r="RWH35" s="23"/>
      <c r="RWI35" s="23"/>
      <c r="RWJ35" s="19"/>
      <c r="RWK35" s="19"/>
      <c r="RWL35" s="20"/>
      <c r="RWM35" s="21"/>
      <c r="RWN35" s="19"/>
      <c r="RWO35" s="22"/>
      <c r="RWP35" s="23"/>
      <c r="RWQ35" s="23"/>
      <c r="RWR35" s="19"/>
      <c r="RWS35" s="19"/>
      <c r="RWT35" s="20"/>
      <c r="RWU35" s="21"/>
      <c r="RWV35" s="19"/>
      <c r="RWW35" s="22"/>
      <c r="RWX35" s="23"/>
      <c r="RWY35" s="23"/>
      <c r="RWZ35" s="19"/>
      <c r="RXA35" s="19"/>
      <c r="RXB35" s="20"/>
      <c r="RXC35" s="21"/>
      <c r="RXD35" s="19"/>
      <c r="RXE35" s="22"/>
      <c r="RXF35" s="23"/>
      <c r="RXG35" s="23"/>
      <c r="RXH35" s="19"/>
      <c r="RXI35" s="19"/>
      <c r="RXJ35" s="20"/>
      <c r="RXK35" s="21"/>
      <c r="RXL35" s="19"/>
      <c r="RXM35" s="22"/>
      <c r="RXN35" s="23"/>
      <c r="RXO35" s="23"/>
      <c r="RXP35" s="19"/>
      <c r="RXQ35" s="19"/>
      <c r="RXR35" s="20"/>
      <c r="RXS35" s="21"/>
      <c r="RXT35" s="19"/>
      <c r="RXU35" s="22"/>
      <c r="RXV35" s="23"/>
      <c r="RXW35" s="23"/>
      <c r="RXX35" s="19"/>
      <c r="RXY35" s="19"/>
      <c r="RXZ35" s="20"/>
      <c r="RYA35" s="21"/>
      <c r="RYB35" s="19"/>
      <c r="RYC35" s="22"/>
      <c r="RYD35" s="23"/>
      <c r="RYE35" s="23"/>
      <c r="RYF35" s="19"/>
      <c r="RYG35" s="19"/>
      <c r="RYH35" s="20"/>
      <c r="RYI35" s="21"/>
      <c r="RYJ35" s="19"/>
      <c r="RYK35" s="22"/>
      <c r="RYL35" s="23"/>
      <c r="RYM35" s="23"/>
      <c r="RYN35" s="19"/>
      <c r="RYO35" s="19"/>
      <c r="RYP35" s="20"/>
      <c r="RYQ35" s="21"/>
      <c r="RYR35" s="19"/>
      <c r="RYS35" s="22"/>
      <c r="RYT35" s="23"/>
      <c r="RYU35" s="23"/>
      <c r="RYV35" s="19"/>
      <c r="RYW35" s="19"/>
      <c r="RYX35" s="20"/>
      <c r="RYY35" s="21"/>
      <c r="RYZ35" s="19"/>
      <c r="RZA35" s="22"/>
      <c r="RZB35" s="23"/>
      <c r="RZC35" s="23"/>
      <c r="RZD35" s="19"/>
      <c r="RZE35" s="19"/>
      <c r="RZF35" s="20"/>
      <c r="RZG35" s="21"/>
      <c r="RZH35" s="19"/>
      <c r="RZI35" s="22"/>
      <c r="RZJ35" s="23"/>
      <c r="RZK35" s="23"/>
      <c r="RZL35" s="19"/>
      <c r="RZM35" s="19"/>
      <c r="RZN35" s="20"/>
      <c r="RZO35" s="21"/>
      <c r="RZP35" s="19"/>
      <c r="RZQ35" s="22"/>
      <c r="RZR35" s="23"/>
      <c r="RZS35" s="23"/>
      <c r="RZT35" s="19"/>
      <c r="RZU35" s="19"/>
      <c r="RZV35" s="20"/>
      <c r="RZW35" s="21"/>
      <c r="RZX35" s="19"/>
      <c r="RZY35" s="22"/>
      <c r="RZZ35" s="23"/>
      <c r="SAA35" s="23"/>
      <c r="SAB35" s="19"/>
      <c r="SAC35" s="19"/>
      <c r="SAD35" s="20"/>
      <c r="SAE35" s="21"/>
      <c r="SAF35" s="19"/>
      <c r="SAG35" s="22"/>
      <c r="SAH35" s="23"/>
      <c r="SAI35" s="23"/>
      <c r="SAJ35" s="19"/>
      <c r="SAK35" s="19"/>
      <c r="SAL35" s="20"/>
      <c r="SAM35" s="21"/>
      <c r="SAN35" s="19"/>
      <c r="SAO35" s="22"/>
      <c r="SAP35" s="23"/>
      <c r="SAQ35" s="23"/>
      <c r="SAR35" s="19"/>
      <c r="SAS35" s="19"/>
      <c r="SAT35" s="20"/>
      <c r="SAU35" s="21"/>
      <c r="SAV35" s="19"/>
      <c r="SAW35" s="22"/>
      <c r="SAX35" s="23"/>
      <c r="SAY35" s="23"/>
      <c r="SAZ35" s="19"/>
      <c r="SBA35" s="19"/>
      <c r="SBB35" s="20"/>
      <c r="SBC35" s="21"/>
      <c r="SBD35" s="19"/>
      <c r="SBE35" s="22"/>
      <c r="SBF35" s="23"/>
      <c r="SBG35" s="23"/>
      <c r="SBH35" s="19"/>
      <c r="SBI35" s="19"/>
      <c r="SBJ35" s="20"/>
      <c r="SBK35" s="21"/>
      <c r="SBL35" s="19"/>
      <c r="SBM35" s="22"/>
      <c r="SBN35" s="23"/>
      <c r="SBO35" s="23"/>
      <c r="SBP35" s="19"/>
      <c r="SBQ35" s="19"/>
      <c r="SBR35" s="20"/>
      <c r="SBS35" s="21"/>
      <c r="SBT35" s="19"/>
      <c r="SBU35" s="22"/>
      <c r="SBV35" s="23"/>
      <c r="SBW35" s="23"/>
      <c r="SBX35" s="19"/>
      <c r="SBY35" s="19"/>
      <c r="SBZ35" s="20"/>
      <c r="SCA35" s="21"/>
      <c r="SCB35" s="19"/>
      <c r="SCC35" s="22"/>
      <c r="SCD35" s="23"/>
      <c r="SCE35" s="23"/>
      <c r="SCF35" s="19"/>
      <c r="SCG35" s="19"/>
      <c r="SCH35" s="20"/>
      <c r="SCI35" s="21"/>
      <c r="SCJ35" s="19"/>
      <c r="SCK35" s="22"/>
      <c r="SCL35" s="23"/>
      <c r="SCM35" s="23"/>
      <c r="SCN35" s="19"/>
      <c r="SCO35" s="19"/>
      <c r="SCP35" s="20"/>
      <c r="SCQ35" s="21"/>
      <c r="SCR35" s="19"/>
      <c r="SCS35" s="22"/>
      <c r="SCT35" s="23"/>
      <c r="SCU35" s="23"/>
      <c r="SCV35" s="19"/>
      <c r="SCW35" s="19"/>
      <c r="SCX35" s="20"/>
      <c r="SCY35" s="21"/>
      <c r="SCZ35" s="19"/>
      <c r="SDA35" s="22"/>
      <c r="SDB35" s="23"/>
      <c r="SDC35" s="23"/>
      <c r="SDD35" s="19"/>
      <c r="SDE35" s="19"/>
      <c r="SDF35" s="20"/>
      <c r="SDG35" s="21"/>
      <c r="SDH35" s="19"/>
      <c r="SDI35" s="22"/>
      <c r="SDJ35" s="23"/>
      <c r="SDK35" s="23"/>
      <c r="SDL35" s="19"/>
      <c r="SDM35" s="19"/>
      <c r="SDN35" s="20"/>
      <c r="SDO35" s="21"/>
      <c r="SDP35" s="19"/>
      <c r="SDQ35" s="22"/>
      <c r="SDR35" s="23"/>
      <c r="SDS35" s="23"/>
      <c r="SDT35" s="19"/>
      <c r="SDU35" s="19"/>
      <c r="SDV35" s="20"/>
      <c r="SDW35" s="21"/>
      <c r="SDX35" s="19"/>
      <c r="SDY35" s="22"/>
      <c r="SDZ35" s="23"/>
      <c r="SEA35" s="23"/>
      <c r="SEB35" s="19"/>
      <c r="SEC35" s="19"/>
      <c r="SED35" s="20"/>
      <c r="SEE35" s="21"/>
      <c r="SEF35" s="19"/>
      <c r="SEG35" s="22"/>
      <c r="SEH35" s="23"/>
      <c r="SEI35" s="23"/>
      <c r="SEJ35" s="19"/>
      <c r="SEK35" s="19"/>
      <c r="SEL35" s="20"/>
      <c r="SEM35" s="21"/>
      <c r="SEN35" s="19"/>
      <c r="SEO35" s="22"/>
      <c r="SEP35" s="23"/>
      <c r="SEQ35" s="23"/>
      <c r="SER35" s="19"/>
      <c r="SES35" s="19"/>
      <c r="SET35" s="20"/>
      <c r="SEU35" s="21"/>
      <c r="SEV35" s="19"/>
      <c r="SEW35" s="22"/>
      <c r="SEX35" s="23"/>
      <c r="SEY35" s="23"/>
      <c r="SEZ35" s="19"/>
      <c r="SFA35" s="19"/>
      <c r="SFB35" s="20"/>
      <c r="SFC35" s="21"/>
      <c r="SFD35" s="19"/>
      <c r="SFE35" s="22"/>
      <c r="SFF35" s="23"/>
      <c r="SFG35" s="23"/>
      <c r="SFH35" s="19"/>
      <c r="SFI35" s="19"/>
      <c r="SFJ35" s="20"/>
      <c r="SFK35" s="21"/>
      <c r="SFL35" s="19"/>
      <c r="SFM35" s="22"/>
      <c r="SFN35" s="23"/>
      <c r="SFO35" s="23"/>
      <c r="SFP35" s="19"/>
      <c r="SFQ35" s="19"/>
      <c r="SFR35" s="20"/>
      <c r="SFS35" s="21"/>
      <c r="SFT35" s="19"/>
      <c r="SFU35" s="22"/>
      <c r="SFV35" s="23"/>
      <c r="SFW35" s="23"/>
      <c r="SFX35" s="19"/>
      <c r="SFY35" s="19"/>
      <c r="SFZ35" s="20"/>
      <c r="SGA35" s="21"/>
      <c r="SGB35" s="19"/>
      <c r="SGC35" s="22"/>
      <c r="SGD35" s="23"/>
      <c r="SGE35" s="23"/>
      <c r="SGF35" s="19"/>
      <c r="SGG35" s="19"/>
      <c r="SGH35" s="20"/>
      <c r="SGI35" s="21"/>
      <c r="SGJ35" s="19"/>
      <c r="SGK35" s="22"/>
      <c r="SGL35" s="23"/>
      <c r="SGM35" s="23"/>
      <c r="SGN35" s="19"/>
      <c r="SGO35" s="19"/>
      <c r="SGP35" s="20"/>
      <c r="SGQ35" s="21"/>
      <c r="SGR35" s="19"/>
      <c r="SGS35" s="22"/>
      <c r="SGT35" s="23"/>
      <c r="SGU35" s="23"/>
      <c r="SGV35" s="19"/>
      <c r="SGW35" s="19"/>
      <c r="SGX35" s="20"/>
      <c r="SGY35" s="21"/>
      <c r="SGZ35" s="19"/>
      <c r="SHA35" s="22"/>
      <c r="SHB35" s="23"/>
      <c r="SHC35" s="23"/>
      <c r="SHD35" s="19"/>
      <c r="SHE35" s="19"/>
      <c r="SHF35" s="20"/>
      <c r="SHG35" s="21"/>
      <c r="SHH35" s="19"/>
      <c r="SHI35" s="22"/>
      <c r="SHJ35" s="23"/>
      <c r="SHK35" s="23"/>
      <c r="SHL35" s="19"/>
      <c r="SHM35" s="19"/>
      <c r="SHN35" s="20"/>
      <c r="SHO35" s="21"/>
      <c r="SHP35" s="19"/>
      <c r="SHQ35" s="22"/>
      <c r="SHR35" s="23"/>
      <c r="SHS35" s="23"/>
      <c r="SHT35" s="19"/>
      <c r="SHU35" s="19"/>
      <c r="SHV35" s="20"/>
      <c r="SHW35" s="21"/>
      <c r="SHX35" s="19"/>
      <c r="SHY35" s="22"/>
      <c r="SHZ35" s="23"/>
      <c r="SIA35" s="23"/>
      <c r="SIB35" s="19"/>
      <c r="SIC35" s="19"/>
      <c r="SID35" s="20"/>
      <c r="SIE35" s="21"/>
      <c r="SIF35" s="19"/>
      <c r="SIG35" s="22"/>
      <c r="SIH35" s="23"/>
      <c r="SII35" s="23"/>
      <c r="SIJ35" s="19"/>
      <c r="SIK35" s="19"/>
      <c r="SIL35" s="20"/>
      <c r="SIM35" s="21"/>
      <c r="SIN35" s="19"/>
      <c r="SIO35" s="22"/>
      <c r="SIP35" s="23"/>
      <c r="SIQ35" s="23"/>
      <c r="SIR35" s="19"/>
      <c r="SIS35" s="19"/>
      <c r="SIT35" s="20"/>
      <c r="SIU35" s="21"/>
      <c r="SIV35" s="19"/>
      <c r="SIW35" s="22"/>
      <c r="SIX35" s="23"/>
      <c r="SIY35" s="23"/>
      <c r="SIZ35" s="19"/>
      <c r="SJA35" s="19"/>
      <c r="SJB35" s="20"/>
      <c r="SJC35" s="21"/>
      <c r="SJD35" s="19"/>
      <c r="SJE35" s="22"/>
      <c r="SJF35" s="23"/>
      <c r="SJG35" s="23"/>
      <c r="SJH35" s="19"/>
      <c r="SJI35" s="19"/>
      <c r="SJJ35" s="20"/>
      <c r="SJK35" s="21"/>
      <c r="SJL35" s="19"/>
      <c r="SJM35" s="22"/>
      <c r="SJN35" s="23"/>
      <c r="SJO35" s="23"/>
      <c r="SJP35" s="19"/>
      <c r="SJQ35" s="19"/>
      <c r="SJR35" s="20"/>
      <c r="SJS35" s="21"/>
      <c r="SJT35" s="19"/>
      <c r="SJU35" s="22"/>
      <c r="SJV35" s="23"/>
      <c r="SJW35" s="23"/>
      <c r="SJX35" s="19"/>
      <c r="SJY35" s="19"/>
      <c r="SJZ35" s="20"/>
      <c r="SKA35" s="21"/>
      <c r="SKB35" s="19"/>
      <c r="SKC35" s="22"/>
      <c r="SKD35" s="23"/>
      <c r="SKE35" s="23"/>
      <c r="SKF35" s="19"/>
      <c r="SKG35" s="19"/>
      <c r="SKH35" s="20"/>
      <c r="SKI35" s="21"/>
      <c r="SKJ35" s="19"/>
      <c r="SKK35" s="22"/>
      <c r="SKL35" s="23"/>
      <c r="SKM35" s="23"/>
      <c r="SKN35" s="19"/>
      <c r="SKO35" s="19"/>
      <c r="SKP35" s="20"/>
      <c r="SKQ35" s="21"/>
      <c r="SKR35" s="19"/>
      <c r="SKS35" s="22"/>
      <c r="SKT35" s="23"/>
      <c r="SKU35" s="23"/>
      <c r="SKV35" s="19"/>
      <c r="SKW35" s="19"/>
      <c r="SKX35" s="20"/>
      <c r="SKY35" s="21"/>
      <c r="SKZ35" s="19"/>
      <c r="SLA35" s="22"/>
      <c r="SLB35" s="23"/>
      <c r="SLC35" s="23"/>
      <c r="SLD35" s="19"/>
      <c r="SLE35" s="19"/>
      <c r="SLF35" s="20"/>
      <c r="SLG35" s="21"/>
      <c r="SLH35" s="19"/>
      <c r="SLI35" s="22"/>
      <c r="SLJ35" s="23"/>
      <c r="SLK35" s="23"/>
      <c r="SLL35" s="19"/>
      <c r="SLM35" s="19"/>
      <c r="SLN35" s="20"/>
      <c r="SLO35" s="21"/>
      <c r="SLP35" s="19"/>
      <c r="SLQ35" s="22"/>
      <c r="SLR35" s="23"/>
      <c r="SLS35" s="23"/>
      <c r="SLT35" s="19"/>
      <c r="SLU35" s="19"/>
      <c r="SLV35" s="20"/>
      <c r="SLW35" s="21"/>
      <c r="SLX35" s="19"/>
      <c r="SLY35" s="22"/>
      <c r="SLZ35" s="23"/>
      <c r="SMA35" s="23"/>
      <c r="SMB35" s="19"/>
      <c r="SMC35" s="19"/>
      <c r="SMD35" s="20"/>
      <c r="SME35" s="21"/>
      <c r="SMF35" s="19"/>
      <c r="SMG35" s="22"/>
      <c r="SMH35" s="23"/>
      <c r="SMI35" s="23"/>
      <c r="SMJ35" s="19"/>
      <c r="SMK35" s="19"/>
      <c r="SML35" s="20"/>
      <c r="SMM35" s="21"/>
      <c r="SMN35" s="19"/>
      <c r="SMO35" s="22"/>
      <c r="SMP35" s="23"/>
      <c r="SMQ35" s="23"/>
      <c r="SMR35" s="19"/>
      <c r="SMS35" s="19"/>
      <c r="SMT35" s="20"/>
      <c r="SMU35" s="21"/>
      <c r="SMV35" s="19"/>
      <c r="SMW35" s="22"/>
      <c r="SMX35" s="23"/>
      <c r="SMY35" s="23"/>
      <c r="SMZ35" s="19"/>
      <c r="SNA35" s="19"/>
      <c r="SNB35" s="20"/>
      <c r="SNC35" s="21"/>
      <c r="SND35" s="19"/>
      <c r="SNE35" s="22"/>
      <c r="SNF35" s="23"/>
      <c r="SNG35" s="23"/>
      <c r="SNH35" s="19"/>
      <c r="SNI35" s="19"/>
      <c r="SNJ35" s="20"/>
      <c r="SNK35" s="21"/>
      <c r="SNL35" s="19"/>
      <c r="SNM35" s="22"/>
      <c r="SNN35" s="23"/>
      <c r="SNO35" s="23"/>
      <c r="SNP35" s="19"/>
      <c r="SNQ35" s="19"/>
      <c r="SNR35" s="20"/>
      <c r="SNS35" s="21"/>
      <c r="SNT35" s="19"/>
      <c r="SNU35" s="22"/>
      <c r="SNV35" s="23"/>
      <c r="SNW35" s="23"/>
      <c r="SNX35" s="19"/>
      <c r="SNY35" s="19"/>
      <c r="SNZ35" s="20"/>
      <c r="SOA35" s="21"/>
      <c r="SOB35" s="19"/>
      <c r="SOC35" s="22"/>
      <c r="SOD35" s="23"/>
      <c r="SOE35" s="23"/>
      <c r="SOF35" s="19"/>
      <c r="SOG35" s="19"/>
      <c r="SOH35" s="20"/>
      <c r="SOI35" s="21"/>
      <c r="SOJ35" s="19"/>
      <c r="SOK35" s="22"/>
      <c r="SOL35" s="23"/>
      <c r="SOM35" s="23"/>
      <c r="SON35" s="19"/>
      <c r="SOO35" s="19"/>
      <c r="SOP35" s="20"/>
      <c r="SOQ35" s="21"/>
      <c r="SOR35" s="19"/>
      <c r="SOS35" s="22"/>
      <c r="SOT35" s="23"/>
      <c r="SOU35" s="23"/>
      <c r="SOV35" s="19"/>
      <c r="SOW35" s="19"/>
      <c r="SOX35" s="20"/>
      <c r="SOY35" s="21"/>
      <c r="SOZ35" s="19"/>
      <c r="SPA35" s="22"/>
      <c r="SPB35" s="23"/>
      <c r="SPC35" s="23"/>
      <c r="SPD35" s="19"/>
      <c r="SPE35" s="19"/>
      <c r="SPF35" s="20"/>
      <c r="SPG35" s="21"/>
      <c r="SPH35" s="19"/>
      <c r="SPI35" s="22"/>
      <c r="SPJ35" s="23"/>
      <c r="SPK35" s="23"/>
      <c r="SPL35" s="19"/>
      <c r="SPM35" s="19"/>
      <c r="SPN35" s="20"/>
      <c r="SPO35" s="21"/>
      <c r="SPP35" s="19"/>
      <c r="SPQ35" s="22"/>
      <c r="SPR35" s="23"/>
      <c r="SPS35" s="23"/>
      <c r="SPT35" s="19"/>
      <c r="SPU35" s="19"/>
      <c r="SPV35" s="20"/>
      <c r="SPW35" s="21"/>
      <c r="SPX35" s="19"/>
      <c r="SPY35" s="22"/>
      <c r="SPZ35" s="23"/>
      <c r="SQA35" s="23"/>
      <c r="SQB35" s="19"/>
      <c r="SQC35" s="19"/>
      <c r="SQD35" s="20"/>
      <c r="SQE35" s="21"/>
      <c r="SQF35" s="19"/>
      <c r="SQG35" s="22"/>
      <c r="SQH35" s="23"/>
      <c r="SQI35" s="23"/>
      <c r="SQJ35" s="19"/>
      <c r="SQK35" s="19"/>
      <c r="SQL35" s="20"/>
      <c r="SQM35" s="21"/>
      <c r="SQN35" s="19"/>
      <c r="SQO35" s="22"/>
      <c r="SQP35" s="23"/>
      <c r="SQQ35" s="23"/>
      <c r="SQR35" s="19"/>
      <c r="SQS35" s="19"/>
      <c r="SQT35" s="20"/>
      <c r="SQU35" s="21"/>
      <c r="SQV35" s="19"/>
      <c r="SQW35" s="22"/>
      <c r="SQX35" s="23"/>
      <c r="SQY35" s="23"/>
      <c r="SQZ35" s="19"/>
      <c r="SRA35" s="19"/>
      <c r="SRB35" s="20"/>
      <c r="SRC35" s="21"/>
      <c r="SRD35" s="19"/>
      <c r="SRE35" s="22"/>
      <c r="SRF35" s="23"/>
      <c r="SRG35" s="23"/>
      <c r="SRH35" s="19"/>
      <c r="SRI35" s="19"/>
      <c r="SRJ35" s="20"/>
      <c r="SRK35" s="21"/>
      <c r="SRL35" s="19"/>
      <c r="SRM35" s="22"/>
      <c r="SRN35" s="23"/>
      <c r="SRO35" s="23"/>
      <c r="SRP35" s="19"/>
      <c r="SRQ35" s="19"/>
      <c r="SRR35" s="20"/>
      <c r="SRS35" s="21"/>
      <c r="SRT35" s="19"/>
      <c r="SRU35" s="22"/>
      <c r="SRV35" s="23"/>
      <c r="SRW35" s="23"/>
      <c r="SRX35" s="19"/>
      <c r="SRY35" s="19"/>
      <c r="SRZ35" s="20"/>
      <c r="SSA35" s="21"/>
      <c r="SSB35" s="19"/>
      <c r="SSC35" s="22"/>
      <c r="SSD35" s="23"/>
      <c r="SSE35" s="23"/>
      <c r="SSF35" s="19"/>
      <c r="SSG35" s="19"/>
      <c r="SSH35" s="20"/>
      <c r="SSI35" s="21"/>
      <c r="SSJ35" s="19"/>
      <c r="SSK35" s="22"/>
      <c r="SSL35" s="23"/>
      <c r="SSM35" s="23"/>
      <c r="SSN35" s="19"/>
      <c r="SSO35" s="19"/>
      <c r="SSP35" s="20"/>
      <c r="SSQ35" s="21"/>
      <c r="SSR35" s="19"/>
      <c r="SSS35" s="22"/>
      <c r="SST35" s="23"/>
      <c r="SSU35" s="23"/>
      <c r="SSV35" s="19"/>
      <c r="SSW35" s="19"/>
      <c r="SSX35" s="20"/>
      <c r="SSY35" s="21"/>
      <c r="SSZ35" s="19"/>
      <c r="STA35" s="22"/>
      <c r="STB35" s="23"/>
      <c r="STC35" s="23"/>
      <c r="STD35" s="19"/>
      <c r="STE35" s="19"/>
      <c r="STF35" s="20"/>
      <c r="STG35" s="21"/>
      <c r="STH35" s="19"/>
      <c r="STI35" s="22"/>
      <c r="STJ35" s="23"/>
      <c r="STK35" s="23"/>
      <c r="STL35" s="19"/>
      <c r="STM35" s="19"/>
      <c r="STN35" s="20"/>
      <c r="STO35" s="21"/>
      <c r="STP35" s="19"/>
      <c r="STQ35" s="22"/>
      <c r="STR35" s="23"/>
      <c r="STS35" s="23"/>
      <c r="STT35" s="19"/>
      <c r="STU35" s="19"/>
      <c r="STV35" s="20"/>
      <c r="STW35" s="21"/>
      <c r="STX35" s="19"/>
      <c r="STY35" s="22"/>
      <c r="STZ35" s="23"/>
      <c r="SUA35" s="23"/>
      <c r="SUB35" s="19"/>
      <c r="SUC35" s="19"/>
      <c r="SUD35" s="20"/>
      <c r="SUE35" s="21"/>
      <c r="SUF35" s="19"/>
      <c r="SUG35" s="22"/>
      <c r="SUH35" s="23"/>
      <c r="SUI35" s="23"/>
      <c r="SUJ35" s="19"/>
      <c r="SUK35" s="19"/>
      <c r="SUL35" s="20"/>
      <c r="SUM35" s="21"/>
      <c r="SUN35" s="19"/>
      <c r="SUO35" s="22"/>
      <c r="SUP35" s="23"/>
      <c r="SUQ35" s="23"/>
      <c r="SUR35" s="19"/>
      <c r="SUS35" s="19"/>
      <c r="SUT35" s="20"/>
      <c r="SUU35" s="21"/>
      <c r="SUV35" s="19"/>
      <c r="SUW35" s="22"/>
      <c r="SUX35" s="23"/>
      <c r="SUY35" s="23"/>
      <c r="SUZ35" s="19"/>
      <c r="SVA35" s="19"/>
      <c r="SVB35" s="20"/>
      <c r="SVC35" s="21"/>
      <c r="SVD35" s="19"/>
      <c r="SVE35" s="22"/>
      <c r="SVF35" s="23"/>
      <c r="SVG35" s="23"/>
      <c r="SVH35" s="19"/>
      <c r="SVI35" s="19"/>
      <c r="SVJ35" s="20"/>
      <c r="SVK35" s="21"/>
      <c r="SVL35" s="19"/>
      <c r="SVM35" s="22"/>
      <c r="SVN35" s="23"/>
      <c r="SVO35" s="23"/>
      <c r="SVP35" s="19"/>
      <c r="SVQ35" s="19"/>
      <c r="SVR35" s="20"/>
      <c r="SVS35" s="21"/>
      <c r="SVT35" s="19"/>
      <c r="SVU35" s="22"/>
      <c r="SVV35" s="23"/>
      <c r="SVW35" s="23"/>
      <c r="SVX35" s="19"/>
      <c r="SVY35" s="19"/>
      <c r="SVZ35" s="20"/>
      <c r="SWA35" s="21"/>
      <c r="SWB35" s="19"/>
      <c r="SWC35" s="22"/>
      <c r="SWD35" s="23"/>
      <c r="SWE35" s="23"/>
      <c r="SWF35" s="19"/>
      <c r="SWG35" s="19"/>
      <c r="SWH35" s="20"/>
      <c r="SWI35" s="21"/>
      <c r="SWJ35" s="19"/>
      <c r="SWK35" s="22"/>
      <c r="SWL35" s="23"/>
      <c r="SWM35" s="23"/>
      <c r="SWN35" s="19"/>
      <c r="SWO35" s="19"/>
      <c r="SWP35" s="20"/>
      <c r="SWQ35" s="21"/>
      <c r="SWR35" s="19"/>
      <c r="SWS35" s="22"/>
      <c r="SWT35" s="23"/>
      <c r="SWU35" s="23"/>
      <c r="SWV35" s="19"/>
      <c r="SWW35" s="19"/>
      <c r="SWX35" s="20"/>
      <c r="SWY35" s="21"/>
      <c r="SWZ35" s="19"/>
      <c r="SXA35" s="22"/>
      <c r="SXB35" s="23"/>
      <c r="SXC35" s="23"/>
      <c r="SXD35" s="19"/>
      <c r="SXE35" s="19"/>
      <c r="SXF35" s="20"/>
      <c r="SXG35" s="21"/>
      <c r="SXH35" s="19"/>
      <c r="SXI35" s="22"/>
      <c r="SXJ35" s="23"/>
      <c r="SXK35" s="23"/>
      <c r="SXL35" s="19"/>
      <c r="SXM35" s="19"/>
      <c r="SXN35" s="20"/>
      <c r="SXO35" s="21"/>
      <c r="SXP35" s="19"/>
      <c r="SXQ35" s="22"/>
      <c r="SXR35" s="23"/>
      <c r="SXS35" s="23"/>
      <c r="SXT35" s="19"/>
      <c r="SXU35" s="19"/>
      <c r="SXV35" s="20"/>
      <c r="SXW35" s="21"/>
      <c r="SXX35" s="19"/>
      <c r="SXY35" s="22"/>
      <c r="SXZ35" s="23"/>
      <c r="SYA35" s="23"/>
      <c r="SYB35" s="19"/>
      <c r="SYC35" s="19"/>
      <c r="SYD35" s="20"/>
      <c r="SYE35" s="21"/>
      <c r="SYF35" s="19"/>
      <c r="SYG35" s="22"/>
      <c r="SYH35" s="23"/>
      <c r="SYI35" s="23"/>
      <c r="SYJ35" s="19"/>
      <c r="SYK35" s="19"/>
      <c r="SYL35" s="20"/>
      <c r="SYM35" s="21"/>
      <c r="SYN35" s="19"/>
      <c r="SYO35" s="22"/>
      <c r="SYP35" s="23"/>
      <c r="SYQ35" s="23"/>
      <c r="SYR35" s="19"/>
      <c r="SYS35" s="19"/>
      <c r="SYT35" s="20"/>
      <c r="SYU35" s="21"/>
      <c r="SYV35" s="19"/>
      <c r="SYW35" s="22"/>
      <c r="SYX35" s="23"/>
      <c r="SYY35" s="23"/>
      <c r="SYZ35" s="19"/>
      <c r="SZA35" s="19"/>
      <c r="SZB35" s="20"/>
      <c r="SZC35" s="21"/>
      <c r="SZD35" s="19"/>
      <c r="SZE35" s="22"/>
      <c r="SZF35" s="23"/>
      <c r="SZG35" s="23"/>
      <c r="SZH35" s="19"/>
      <c r="SZI35" s="19"/>
      <c r="SZJ35" s="20"/>
      <c r="SZK35" s="21"/>
      <c r="SZL35" s="19"/>
      <c r="SZM35" s="22"/>
      <c r="SZN35" s="23"/>
      <c r="SZO35" s="23"/>
      <c r="SZP35" s="19"/>
      <c r="SZQ35" s="19"/>
      <c r="SZR35" s="20"/>
      <c r="SZS35" s="21"/>
      <c r="SZT35" s="19"/>
      <c r="SZU35" s="22"/>
      <c r="SZV35" s="23"/>
      <c r="SZW35" s="23"/>
      <c r="SZX35" s="19"/>
      <c r="SZY35" s="19"/>
      <c r="SZZ35" s="20"/>
      <c r="TAA35" s="21"/>
      <c r="TAB35" s="19"/>
      <c r="TAC35" s="22"/>
      <c r="TAD35" s="23"/>
      <c r="TAE35" s="23"/>
      <c r="TAF35" s="19"/>
      <c r="TAG35" s="19"/>
      <c r="TAH35" s="20"/>
      <c r="TAI35" s="21"/>
      <c r="TAJ35" s="19"/>
      <c r="TAK35" s="22"/>
      <c r="TAL35" s="23"/>
      <c r="TAM35" s="23"/>
      <c r="TAN35" s="19"/>
      <c r="TAO35" s="19"/>
      <c r="TAP35" s="20"/>
      <c r="TAQ35" s="21"/>
      <c r="TAR35" s="19"/>
      <c r="TAS35" s="22"/>
      <c r="TAT35" s="23"/>
      <c r="TAU35" s="23"/>
      <c r="TAV35" s="19"/>
      <c r="TAW35" s="19"/>
      <c r="TAX35" s="20"/>
      <c r="TAY35" s="21"/>
      <c r="TAZ35" s="19"/>
      <c r="TBA35" s="22"/>
      <c r="TBB35" s="23"/>
      <c r="TBC35" s="23"/>
      <c r="TBD35" s="19"/>
      <c r="TBE35" s="19"/>
      <c r="TBF35" s="20"/>
      <c r="TBG35" s="21"/>
      <c r="TBH35" s="19"/>
      <c r="TBI35" s="22"/>
      <c r="TBJ35" s="23"/>
      <c r="TBK35" s="23"/>
      <c r="TBL35" s="19"/>
      <c r="TBM35" s="19"/>
      <c r="TBN35" s="20"/>
      <c r="TBO35" s="21"/>
      <c r="TBP35" s="19"/>
      <c r="TBQ35" s="22"/>
      <c r="TBR35" s="23"/>
      <c r="TBS35" s="23"/>
      <c r="TBT35" s="19"/>
      <c r="TBU35" s="19"/>
      <c r="TBV35" s="20"/>
      <c r="TBW35" s="21"/>
      <c r="TBX35" s="19"/>
      <c r="TBY35" s="22"/>
      <c r="TBZ35" s="23"/>
      <c r="TCA35" s="23"/>
      <c r="TCB35" s="19"/>
      <c r="TCC35" s="19"/>
      <c r="TCD35" s="20"/>
      <c r="TCE35" s="21"/>
      <c r="TCF35" s="19"/>
      <c r="TCG35" s="22"/>
      <c r="TCH35" s="23"/>
      <c r="TCI35" s="23"/>
      <c r="TCJ35" s="19"/>
      <c r="TCK35" s="19"/>
      <c r="TCL35" s="20"/>
      <c r="TCM35" s="21"/>
      <c r="TCN35" s="19"/>
      <c r="TCO35" s="22"/>
      <c r="TCP35" s="23"/>
      <c r="TCQ35" s="23"/>
      <c r="TCR35" s="19"/>
      <c r="TCS35" s="19"/>
      <c r="TCT35" s="20"/>
      <c r="TCU35" s="21"/>
      <c r="TCV35" s="19"/>
      <c r="TCW35" s="22"/>
      <c r="TCX35" s="23"/>
      <c r="TCY35" s="23"/>
      <c r="TCZ35" s="19"/>
      <c r="TDA35" s="19"/>
      <c r="TDB35" s="20"/>
      <c r="TDC35" s="21"/>
      <c r="TDD35" s="19"/>
      <c r="TDE35" s="22"/>
      <c r="TDF35" s="23"/>
      <c r="TDG35" s="23"/>
      <c r="TDH35" s="19"/>
      <c r="TDI35" s="19"/>
      <c r="TDJ35" s="20"/>
      <c r="TDK35" s="21"/>
      <c r="TDL35" s="19"/>
      <c r="TDM35" s="22"/>
      <c r="TDN35" s="23"/>
      <c r="TDO35" s="23"/>
      <c r="TDP35" s="19"/>
      <c r="TDQ35" s="19"/>
      <c r="TDR35" s="20"/>
      <c r="TDS35" s="21"/>
      <c r="TDT35" s="19"/>
      <c r="TDU35" s="22"/>
      <c r="TDV35" s="23"/>
      <c r="TDW35" s="23"/>
      <c r="TDX35" s="19"/>
      <c r="TDY35" s="19"/>
      <c r="TDZ35" s="20"/>
      <c r="TEA35" s="21"/>
      <c r="TEB35" s="19"/>
      <c r="TEC35" s="22"/>
      <c r="TED35" s="23"/>
      <c r="TEE35" s="23"/>
      <c r="TEF35" s="19"/>
      <c r="TEG35" s="19"/>
      <c r="TEH35" s="20"/>
      <c r="TEI35" s="21"/>
      <c r="TEJ35" s="19"/>
      <c r="TEK35" s="22"/>
      <c r="TEL35" s="23"/>
      <c r="TEM35" s="23"/>
      <c r="TEN35" s="19"/>
      <c r="TEO35" s="19"/>
      <c r="TEP35" s="20"/>
      <c r="TEQ35" s="21"/>
      <c r="TER35" s="19"/>
      <c r="TES35" s="22"/>
      <c r="TET35" s="23"/>
      <c r="TEU35" s="23"/>
      <c r="TEV35" s="19"/>
      <c r="TEW35" s="19"/>
      <c r="TEX35" s="20"/>
      <c r="TEY35" s="21"/>
      <c r="TEZ35" s="19"/>
      <c r="TFA35" s="22"/>
      <c r="TFB35" s="23"/>
      <c r="TFC35" s="23"/>
      <c r="TFD35" s="19"/>
      <c r="TFE35" s="19"/>
      <c r="TFF35" s="20"/>
      <c r="TFG35" s="21"/>
      <c r="TFH35" s="19"/>
      <c r="TFI35" s="22"/>
      <c r="TFJ35" s="23"/>
      <c r="TFK35" s="23"/>
      <c r="TFL35" s="19"/>
      <c r="TFM35" s="19"/>
      <c r="TFN35" s="20"/>
      <c r="TFO35" s="21"/>
      <c r="TFP35" s="19"/>
      <c r="TFQ35" s="22"/>
      <c r="TFR35" s="23"/>
      <c r="TFS35" s="23"/>
      <c r="TFT35" s="19"/>
      <c r="TFU35" s="19"/>
      <c r="TFV35" s="20"/>
      <c r="TFW35" s="21"/>
      <c r="TFX35" s="19"/>
      <c r="TFY35" s="22"/>
      <c r="TFZ35" s="23"/>
      <c r="TGA35" s="23"/>
      <c r="TGB35" s="19"/>
      <c r="TGC35" s="19"/>
      <c r="TGD35" s="20"/>
      <c r="TGE35" s="21"/>
      <c r="TGF35" s="19"/>
      <c r="TGG35" s="22"/>
      <c r="TGH35" s="23"/>
      <c r="TGI35" s="23"/>
      <c r="TGJ35" s="19"/>
      <c r="TGK35" s="19"/>
      <c r="TGL35" s="20"/>
      <c r="TGM35" s="21"/>
      <c r="TGN35" s="19"/>
      <c r="TGO35" s="22"/>
      <c r="TGP35" s="23"/>
      <c r="TGQ35" s="23"/>
      <c r="TGR35" s="19"/>
      <c r="TGS35" s="19"/>
      <c r="TGT35" s="20"/>
      <c r="TGU35" s="21"/>
      <c r="TGV35" s="19"/>
      <c r="TGW35" s="22"/>
      <c r="TGX35" s="23"/>
      <c r="TGY35" s="23"/>
      <c r="TGZ35" s="19"/>
      <c r="THA35" s="19"/>
      <c r="THB35" s="20"/>
      <c r="THC35" s="21"/>
      <c r="THD35" s="19"/>
      <c r="THE35" s="22"/>
      <c r="THF35" s="23"/>
      <c r="THG35" s="23"/>
      <c r="THH35" s="19"/>
      <c r="THI35" s="19"/>
      <c r="THJ35" s="20"/>
      <c r="THK35" s="21"/>
      <c r="THL35" s="19"/>
      <c r="THM35" s="22"/>
      <c r="THN35" s="23"/>
      <c r="THO35" s="23"/>
      <c r="THP35" s="19"/>
      <c r="THQ35" s="19"/>
      <c r="THR35" s="20"/>
      <c r="THS35" s="21"/>
      <c r="THT35" s="19"/>
      <c r="THU35" s="22"/>
      <c r="THV35" s="23"/>
      <c r="THW35" s="23"/>
      <c r="THX35" s="19"/>
      <c r="THY35" s="19"/>
      <c r="THZ35" s="20"/>
      <c r="TIA35" s="21"/>
      <c r="TIB35" s="19"/>
      <c r="TIC35" s="22"/>
      <c r="TID35" s="23"/>
      <c r="TIE35" s="23"/>
      <c r="TIF35" s="19"/>
      <c r="TIG35" s="19"/>
      <c r="TIH35" s="20"/>
      <c r="TII35" s="21"/>
      <c r="TIJ35" s="19"/>
      <c r="TIK35" s="22"/>
      <c r="TIL35" s="23"/>
      <c r="TIM35" s="23"/>
      <c r="TIN35" s="19"/>
      <c r="TIO35" s="19"/>
      <c r="TIP35" s="20"/>
      <c r="TIQ35" s="21"/>
      <c r="TIR35" s="19"/>
      <c r="TIS35" s="22"/>
      <c r="TIT35" s="23"/>
      <c r="TIU35" s="23"/>
      <c r="TIV35" s="19"/>
      <c r="TIW35" s="19"/>
      <c r="TIX35" s="20"/>
      <c r="TIY35" s="21"/>
      <c r="TIZ35" s="19"/>
      <c r="TJA35" s="22"/>
      <c r="TJB35" s="23"/>
      <c r="TJC35" s="23"/>
      <c r="TJD35" s="19"/>
      <c r="TJE35" s="19"/>
      <c r="TJF35" s="20"/>
      <c r="TJG35" s="21"/>
      <c r="TJH35" s="19"/>
      <c r="TJI35" s="22"/>
      <c r="TJJ35" s="23"/>
      <c r="TJK35" s="23"/>
      <c r="TJL35" s="19"/>
      <c r="TJM35" s="19"/>
      <c r="TJN35" s="20"/>
      <c r="TJO35" s="21"/>
      <c r="TJP35" s="19"/>
      <c r="TJQ35" s="22"/>
      <c r="TJR35" s="23"/>
      <c r="TJS35" s="23"/>
      <c r="TJT35" s="19"/>
      <c r="TJU35" s="19"/>
      <c r="TJV35" s="20"/>
      <c r="TJW35" s="21"/>
      <c r="TJX35" s="19"/>
      <c r="TJY35" s="22"/>
      <c r="TJZ35" s="23"/>
      <c r="TKA35" s="23"/>
      <c r="TKB35" s="19"/>
      <c r="TKC35" s="19"/>
      <c r="TKD35" s="20"/>
      <c r="TKE35" s="21"/>
      <c r="TKF35" s="19"/>
      <c r="TKG35" s="22"/>
      <c r="TKH35" s="23"/>
      <c r="TKI35" s="23"/>
      <c r="TKJ35" s="19"/>
      <c r="TKK35" s="19"/>
      <c r="TKL35" s="20"/>
      <c r="TKM35" s="21"/>
      <c r="TKN35" s="19"/>
      <c r="TKO35" s="22"/>
      <c r="TKP35" s="23"/>
      <c r="TKQ35" s="23"/>
      <c r="TKR35" s="19"/>
      <c r="TKS35" s="19"/>
      <c r="TKT35" s="20"/>
      <c r="TKU35" s="21"/>
      <c r="TKV35" s="19"/>
      <c r="TKW35" s="22"/>
      <c r="TKX35" s="23"/>
      <c r="TKY35" s="23"/>
      <c r="TKZ35" s="19"/>
      <c r="TLA35" s="19"/>
      <c r="TLB35" s="20"/>
      <c r="TLC35" s="21"/>
      <c r="TLD35" s="19"/>
      <c r="TLE35" s="22"/>
      <c r="TLF35" s="23"/>
      <c r="TLG35" s="23"/>
      <c r="TLH35" s="19"/>
      <c r="TLI35" s="19"/>
      <c r="TLJ35" s="20"/>
      <c r="TLK35" s="21"/>
      <c r="TLL35" s="19"/>
      <c r="TLM35" s="22"/>
      <c r="TLN35" s="23"/>
      <c r="TLO35" s="23"/>
      <c r="TLP35" s="19"/>
      <c r="TLQ35" s="19"/>
      <c r="TLR35" s="20"/>
      <c r="TLS35" s="21"/>
      <c r="TLT35" s="19"/>
      <c r="TLU35" s="22"/>
      <c r="TLV35" s="23"/>
      <c r="TLW35" s="23"/>
      <c r="TLX35" s="19"/>
      <c r="TLY35" s="19"/>
      <c r="TLZ35" s="20"/>
      <c r="TMA35" s="21"/>
      <c r="TMB35" s="19"/>
      <c r="TMC35" s="22"/>
      <c r="TMD35" s="23"/>
      <c r="TME35" s="23"/>
      <c r="TMF35" s="19"/>
      <c r="TMG35" s="19"/>
      <c r="TMH35" s="20"/>
      <c r="TMI35" s="21"/>
      <c r="TMJ35" s="19"/>
      <c r="TMK35" s="22"/>
      <c r="TML35" s="23"/>
      <c r="TMM35" s="23"/>
      <c r="TMN35" s="19"/>
      <c r="TMO35" s="19"/>
      <c r="TMP35" s="20"/>
      <c r="TMQ35" s="21"/>
      <c r="TMR35" s="19"/>
      <c r="TMS35" s="22"/>
      <c r="TMT35" s="23"/>
      <c r="TMU35" s="23"/>
      <c r="TMV35" s="19"/>
      <c r="TMW35" s="19"/>
      <c r="TMX35" s="20"/>
      <c r="TMY35" s="21"/>
      <c r="TMZ35" s="19"/>
      <c r="TNA35" s="22"/>
      <c r="TNB35" s="23"/>
      <c r="TNC35" s="23"/>
      <c r="TND35" s="19"/>
      <c r="TNE35" s="19"/>
      <c r="TNF35" s="20"/>
      <c r="TNG35" s="21"/>
      <c r="TNH35" s="19"/>
      <c r="TNI35" s="22"/>
      <c r="TNJ35" s="23"/>
      <c r="TNK35" s="23"/>
      <c r="TNL35" s="19"/>
      <c r="TNM35" s="19"/>
      <c r="TNN35" s="20"/>
      <c r="TNO35" s="21"/>
      <c r="TNP35" s="19"/>
      <c r="TNQ35" s="22"/>
      <c r="TNR35" s="23"/>
      <c r="TNS35" s="23"/>
      <c r="TNT35" s="19"/>
      <c r="TNU35" s="19"/>
      <c r="TNV35" s="20"/>
      <c r="TNW35" s="21"/>
      <c r="TNX35" s="19"/>
      <c r="TNY35" s="22"/>
      <c r="TNZ35" s="23"/>
      <c r="TOA35" s="23"/>
      <c r="TOB35" s="19"/>
      <c r="TOC35" s="19"/>
      <c r="TOD35" s="20"/>
      <c r="TOE35" s="21"/>
      <c r="TOF35" s="19"/>
      <c r="TOG35" s="22"/>
      <c r="TOH35" s="23"/>
      <c r="TOI35" s="23"/>
      <c r="TOJ35" s="19"/>
      <c r="TOK35" s="19"/>
      <c r="TOL35" s="20"/>
      <c r="TOM35" s="21"/>
      <c r="TON35" s="19"/>
      <c r="TOO35" s="22"/>
      <c r="TOP35" s="23"/>
      <c r="TOQ35" s="23"/>
      <c r="TOR35" s="19"/>
      <c r="TOS35" s="19"/>
      <c r="TOT35" s="20"/>
      <c r="TOU35" s="21"/>
      <c r="TOV35" s="19"/>
      <c r="TOW35" s="22"/>
      <c r="TOX35" s="23"/>
      <c r="TOY35" s="23"/>
      <c r="TOZ35" s="19"/>
      <c r="TPA35" s="19"/>
      <c r="TPB35" s="20"/>
      <c r="TPC35" s="21"/>
      <c r="TPD35" s="19"/>
      <c r="TPE35" s="22"/>
      <c r="TPF35" s="23"/>
      <c r="TPG35" s="23"/>
      <c r="TPH35" s="19"/>
      <c r="TPI35" s="19"/>
      <c r="TPJ35" s="20"/>
      <c r="TPK35" s="21"/>
      <c r="TPL35" s="19"/>
      <c r="TPM35" s="22"/>
      <c r="TPN35" s="23"/>
      <c r="TPO35" s="23"/>
      <c r="TPP35" s="19"/>
      <c r="TPQ35" s="19"/>
      <c r="TPR35" s="20"/>
      <c r="TPS35" s="21"/>
      <c r="TPT35" s="19"/>
      <c r="TPU35" s="22"/>
      <c r="TPV35" s="23"/>
      <c r="TPW35" s="23"/>
      <c r="TPX35" s="19"/>
      <c r="TPY35" s="19"/>
      <c r="TPZ35" s="20"/>
      <c r="TQA35" s="21"/>
      <c r="TQB35" s="19"/>
      <c r="TQC35" s="22"/>
      <c r="TQD35" s="23"/>
      <c r="TQE35" s="23"/>
      <c r="TQF35" s="19"/>
      <c r="TQG35" s="19"/>
      <c r="TQH35" s="20"/>
      <c r="TQI35" s="21"/>
      <c r="TQJ35" s="19"/>
      <c r="TQK35" s="22"/>
      <c r="TQL35" s="23"/>
      <c r="TQM35" s="23"/>
      <c r="TQN35" s="19"/>
      <c r="TQO35" s="19"/>
      <c r="TQP35" s="20"/>
      <c r="TQQ35" s="21"/>
      <c r="TQR35" s="19"/>
      <c r="TQS35" s="22"/>
      <c r="TQT35" s="23"/>
      <c r="TQU35" s="23"/>
      <c r="TQV35" s="19"/>
      <c r="TQW35" s="19"/>
      <c r="TQX35" s="20"/>
      <c r="TQY35" s="21"/>
      <c r="TQZ35" s="19"/>
      <c r="TRA35" s="22"/>
      <c r="TRB35" s="23"/>
      <c r="TRC35" s="23"/>
      <c r="TRD35" s="19"/>
      <c r="TRE35" s="19"/>
      <c r="TRF35" s="20"/>
      <c r="TRG35" s="21"/>
      <c r="TRH35" s="19"/>
      <c r="TRI35" s="22"/>
      <c r="TRJ35" s="23"/>
      <c r="TRK35" s="23"/>
      <c r="TRL35" s="19"/>
      <c r="TRM35" s="19"/>
      <c r="TRN35" s="20"/>
      <c r="TRO35" s="21"/>
      <c r="TRP35" s="19"/>
      <c r="TRQ35" s="22"/>
      <c r="TRR35" s="23"/>
      <c r="TRS35" s="23"/>
      <c r="TRT35" s="19"/>
      <c r="TRU35" s="19"/>
      <c r="TRV35" s="20"/>
      <c r="TRW35" s="21"/>
      <c r="TRX35" s="19"/>
      <c r="TRY35" s="22"/>
      <c r="TRZ35" s="23"/>
      <c r="TSA35" s="23"/>
      <c r="TSB35" s="19"/>
      <c r="TSC35" s="19"/>
      <c r="TSD35" s="20"/>
      <c r="TSE35" s="21"/>
      <c r="TSF35" s="19"/>
      <c r="TSG35" s="22"/>
      <c r="TSH35" s="23"/>
      <c r="TSI35" s="23"/>
      <c r="TSJ35" s="19"/>
      <c r="TSK35" s="19"/>
      <c r="TSL35" s="20"/>
      <c r="TSM35" s="21"/>
      <c r="TSN35" s="19"/>
      <c r="TSO35" s="22"/>
      <c r="TSP35" s="23"/>
      <c r="TSQ35" s="23"/>
      <c r="TSR35" s="19"/>
      <c r="TSS35" s="19"/>
      <c r="TST35" s="20"/>
      <c r="TSU35" s="21"/>
      <c r="TSV35" s="19"/>
      <c r="TSW35" s="22"/>
      <c r="TSX35" s="23"/>
      <c r="TSY35" s="23"/>
      <c r="TSZ35" s="19"/>
      <c r="TTA35" s="19"/>
      <c r="TTB35" s="20"/>
      <c r="TTC35" s="21"/>
      <c r="TTD35" s="19"/>
      <c r="TTE35" s="22"/>
      <c r="TTF35" s="23"/>
      <c r="TTG35" s="23"/>
      <c r="TTH35" s="19"/>
      <c r="TTI35" s="19"/>
      <c r="TTJ35" s="20"/>
      <c r="TTK35" s="21"/>
      <c r="TTL35" s="19"/>
      <c r="TTM35" s="22"/>
      <c r="TTN35" s="23"/>
      <c r="TTO35" s="23"/>
      <c r="TTP35" s="19"/>
      <c r="TTQ35" s="19"/>
      <c r="TTR35" s="20"/>
      <c r="TTS35" s="21"/>
      <c r="TTT35" s="19"/>
      <c r="TTU35" s="22"/>
      <c r="TTV35" s="23"/>
      <c r="TTW35" s="23"/>
      <c r="TTX35" s="19"/>
      <c r="TTY35" s="19"/>
      <c r="TTZ35" s="20"/>
      <c r="TUA35" s="21"/>
      <c r="TUB35" s="19"/>
      <c r="TUC35" s="22"/>
      <c r="TUD35" s="23"/>
      <c r="TUE35" s="23"/>
      <c r="TUF35" s="19"/>
      <c r="TUG35" s="19"/>
      <c r="TUH35" s="20"/>
      <c r="TUI35" s="21"/>
      <c r="TUJ35" s="19"/>
      <c r="TUK35" s="22"/>
      <c r="TUL35" s="23"/>
      <c r="TUM35" s="23"/>
      <c r="TUN35" s="19"/>
      <c r="TUO35" s="19"/>
      <c r="TUP35" s="20"/>
      <c r="TUQ35" s="21"/>
      <c r="TUR35" s="19"/>
      <c r="TUS35" s="22"/>
      <c r="TUT35" s="23"/>
      <c r="TUU35" s="23"/>
      <c r="TUV35" s="19"/>
      <c r="TUW35" s="19"/>
      <c r="TUX35" s="20"/>
      <c r="TUY35" s="21"/>
      <c r="TUZ35" s="19"/>
      <c r="TVA35" s="22"/>
      <c r="TVB35" s="23"/>
      <c r="TVC35" s="23"/>
      <c r="TVD35" s="19"/>
      <c r="TVE35" s="19"/>
      <c r="TVF35" s="20"/>
      <c r="TVG35" s="21"/>
      <c r="TVH35" s="19"/>
      <c r="TVI35" s="22"/>
      <c r="TVJ35" s="23"/>
      <c r="TVK35" s="23"/>
      <c r="TVL35" s="19"/>
      <c r="TVM35" s="19"/>
      <c r="TVN35" s="20"/>
      <c r="TVO35" s="21"/>
      <c r="TVP35" s="19"/>
      <c r="TVQ35" s="22"/>
      <c r="TVR35" s="23"/>
      <c r="TVS35" s="23"/>
      <c r="TVT35" s="19"/>
      <c r="TVU35" s="19"/>
      <c r="TVV35" s="20"/>
      <c r="TVW35" s="21"/>
      <c r="TVX35" s="19"/>
      <c r="TVY35" s="22"/>
      <c r="TVZ35" s="23"/>
      <c r="TWA35" s="23"/>
      <c r="TWB35" s="19"/>
      <c r="TWC35" s="19"/>
      <c r="TWD35" s="20"/>
      <c r="TWE35" s="21"/>
      <c r="TWF35" s="19"/>
      <c r="TWG35" s="22"/>
      <c r="TWH35" s="23"/>
      <c r="TWI35" s="23"/>
      <c r="TWJ35" s="19"/>
      <c r="TWK35" s="19"/>
      <c r="TWL35" s="20"/>
      <c r="TWM35" s="21"/>
      <c r="TWN35" s="19"/>
      <c r="TWO35" s="22"/>
      <c r="TWP35" s="23"/>
      <c r="TWQ35" s="23"/>
      <c r="TWR35" s="19"/>
      <c r="TWS35" s="19"/>
      <c r="TWT35" s="20"/>
      <c r="TWU35" s="21"/>
      <c r="TWV35" s="19"/>
      <c r="TWW35" s="22"/>
      <c r="TWX35" s="23"/>
      <c r="TWY35" s="23"/>
      <c r="TWZ35" s="19"/>
      <c r="TXA35" s="19"/>
      <c r="TXB35" s="20"/>
      <c r="TXC35" s="21"/>
      <c r="TXD35" s="19"/>
      <c r="TXE35" s="22"/>
      <c r="TXF35" s="23"/>
      <c r="TXG35" s="23"/>
      <c r="TXH35" s="19"/>
      <c r="TXI35" s="19"/>
      <c r="TXJ35" s="20"/>
      <c r="TXK35" s="21"/>
      <c r="TXL35" s="19"/>
      <c r="TXM35" s="22"/>
      <c r="TXN35" s="23"/>
      <c r="TXO35" s="23"/>
      <c r="TXP35" s="19"/>
      <c r="TXQ35" s="19"/>
      <c r="TXR35" s="20"/>
      <c r="TXS35" s="21"/>
      <c r="TXT35" s="19"/>
      <c r="TXU35" s="22"/>
      <c r="TXV35" s="23"/>
      <c r="TXW35" s="23"/>
      <c r="TXX35" s="19"/>
      <c r="TXY35" s="19"/>
      <c r="TXZ35" s="20"/>
      <c r="TYA35" s="21"/>
      <c r="TYB35" s="19"/>
      <c r="TYC35" s="22"/>
      <c r="TYD35" s="23"/>
      <c r="TYE35" s="23"/>
      <c r="TYF35" s="19"/>
      <c r="TYG35" s="19"/>
      <c r="TYH35" s="20"/>
      <c r="TYI35" s="21"/>
      <c r="TYJ35" s="19"/>
      <c r="TYK35" s="22"/>
      <c r="TYL35" s="23"/>
      <c r="TYM35" s="23"/>
      <c r="TYN35" s="19"/>
      <c r="TYO35" s="19"/>
      <c r="TYP35" s="20"/>
      <c r="TYQ35" s="21"/>
      <c r="TYR35" s="19"/>
      <c r="TYS35" s="22"/>
      <c r="TYT35" s="23"/>
      <c r="TYU35" s="23"/>
      <c r="TYV35" s="19"/>
      <c r="TYW35" s="19"/>
      <c r="TYX35" s="20"/>
      <c r="TYY35" s="21"/>
      <c r="TYZ35" s="19"/>
      <c r="TZA35" s="22"/>
      <c r="TZB35" s="23"/>
      <c r="TZC35" s="23"/>
      <c r="TZD35" s="19"/>
      <c r="TZE35" s="19"/>
      <c r="TZF35" s="20"/>
      <c r="TZG35" s="21"/>
      <c r="TZH35" s="19"/>
      <c r="TZI35" s="22"/>
      <c r="TZJ35" s="23"/>
      <c r="TZK35" s="23"/>
      <c r="TZL35" s="19"/>
      <c r="TZM35" s="19"/>
      <c r="TZN35" s="20"/>
      <c r="TZO35" s="21"/>
      <c r="TZP35" s="19"/>
      <c r="TZQ35" s="22"/>
      <c r="TZR35" s="23"/>
      <c r="TZS35" s="23"/>
      <c r="TZT35" s="19"/>
      <c r="TZU35" s="19"/>
      <c r="TZV35" s="20"/>
      <c r="TZW35" s="21"/>
      <c r="TZX35" s="19"/>
      <c r="TZY35" s="22"/>
      <c r="TZZ35" s="23"/>
      <c r="UAA35" s="23"/>
      <c r="UAB35" s="19"/>
      <c r="UAC35" s="19"/>
      <c r="UAD35" s="20"/>
      <c r="UAE35" s="21"/>
      <c r="UAF35" s="19"/>
      <c r="UAG35" s="22"/>
      <c r="UAH35" s="23"/>
      <c r="UAI35" s="23"/>
      <c r="UAJ35" s="19"/>
      <c r="UAK35" s="19"/>
      <c r="UAL35" s="20"/>
      <c r="UAM35" s="21"/>
      <c r="UAN35" s="19"/>
      <c r="UAO35" s="22"/>
      <c r="UAP35" s="23"/>
      <c r="UAQ35" s="23"/>
      <c r="UAR35" s="19"/>
      <c r="UAS35" s="19"/>
      <c r="UAT35" s="20"/>
      <c r="UAU35" s="21"/>
      <c r="UAV35" s="19"/>
      <c r="UAW35" s="22"/>
      <c r="UAX35" s="23"/>
      <c r="UAY35" s="23"/>
      <c r="UAZ35" s="19"/>
      <c r="UBA35" s="19"/>
      <c r="UBB35" s="20"/>
      <c r="UBC35" s="21"/>
      <c r="UBD35" s="19"/>
      <c r="UBE35" s="22"/>
      <c r="UBF35" s="23"/>
      <c r="UBG35" s="23"/>
      <c r="UBH35" s="19"/>
      <c r="UBI35" s="19"/>
      <c r="UBJ35" s="20"/>
      <c r="UBK35" s="21"/>
      <c r="UBL35" s="19"/>
      <c r="UBM35" s="22"/>
      <c r="UBN35" s="23"/>
      <c r="UBO35" s="23"/>
      <c r="UBP35" s="19"/>
      <c r="UBQ35" s="19"/>
      <c r="UBR35" s="20"/>
      <c r="UBS35" s="21"/>
      <c r="UBT35" s="19"/>
      <c r="UBU35" s="22"/>
      <c r="UBV35" s="23"/>
      <c r="UBW35" s="23"/>
      <c r="UBX35" s="19"/>
      <c r="UBY35" s="19"/>
      <c r="UBZ35" s="20"/>
      <c r="UCA35" s="21"/>
      <c r="UCB35" s="19"/>
      <c r="UCC35" s="22"/>
      <c r="UCD35" s="23"/>
      <c r="UCE35" s="23"/>
      <c r="UCF35" s="19"/>
      <c r="UCG35" s="19"/>
      <c r="UCH35" s="20"/>
      <c r="UCI35" s="21"/>
      <c r="UCJ35" s="19"/>
      <c r="UCK35" s="22"/>
      <c r="UCL35" s="23"/>
      <c r="UCM35" s="23"/>
      <c r="UCN35" s="19"/>
      <c r="UCO35" s="19"/>
      <c r="UCP35" s="20"/>
      <c r="UCQ35" s="21"/>
      <c r="UCR35" s="19"/>
      <c r="UCS35" s="22"/>
      <c r="UCT35" s="23"/>
      <c r="UCU35" s="23"/>
      <c r="UCV35" s="19"/>
      <c r="UCW35" s="19"/>
      <c r="UCX35" s="20"/>
      <c r="UCY35" s="21"/>
      <c r="UCZ35" s="19"/>
      <c r="UDA35" s="22"/>
      <c r="UDB35" s="23"/>
      <c r="UDC35" s="23"/>
      <c r="UDD35" s="19"/>
      <c r="UDE35" s="19"/>
      <c r="UDF35" s="20"/>
      <c r="UDG35" s="21"/>
      <c r="UDH35" s="19"/>
      <c r="UDI35" s="22"/>
      <c r="UDJ35" s="23"/>
      <c r="UDK35" s="23"/>
      <c r="UDL35" s="19"/>
      <c r="UDM35" s="19"/>
      <c r="UDN35" s="20"/>
      <c r="UDO35" s="21"/>
      <c r="UDP35" s="19"/>
      <c r="UDQ35" s="22"/>
      <c r="UDR35" s="23"/>
      <c r="UDS35" s="23"/>
      <c r="UDT35" s="19"/>
      <c r="UDU35" s="19"/>
      <c r="UDV35" s="20"/>
      <c r="UDW35" s="21"/>
      <c r="UDX35" s="19"/>
      <c r="UDY35" s="22"/>
      <c r="UDZ35" s="23"/>
      <c r="UEA35" s="23"/>
      <c r="UEB35" s="19"/>
      <c r="UEC35" s="19"/>
      <c r="UED35" s="20"/>
      <c r="UEE35" s="21"/>
      <c r="UEF35" s="19"/>
      <c r="UEG35" s="22"/>
      <c r="UEH35" s="23"/>
      <c r="UEI35" s="23"/>
      <c r="UEJ35" s="19"/>
      <c r="UEK35" s="19"/>
      <c r="UEL35" s="20"/>
      <c r="UEM35" s="21"/>
      <c r="UEN35" s="19"/>
      <c r="UEO35" s="22"/>
      <c r="UEP35" s="23"/>
      <c r="UEQ35" s="23"/>
      <c r="UER35" s="19"/>
      <c r="UES35" s="19"/>
      <c r="UET35" s="20"/>
      <c r="UEU35" s="21"/>
      <c r="UEV35" s="19"/>
      <c r="UEW35" s="22"/>
      <c r="UEX35" s="23"/>
      <c r="UEY35" s="23"/>
      <c r="UEZ35" s="19"/>
      <c r="UFA35" s="19"/>
      <c r="UFB35" s="20"/>
      <c r="UFC35" s="21"/>
      <c r="UFD35" s="19"/>
      <c r="UFE35" s="22"/>
      <c r="UFF35" s="23"/>
      <c r="UFG35" s="23"/>
      <c r="UFH35" s="19"/>
      <c r="UFI35" s="19"/>
      <c r="UFJ35" s="20"/>
      <c r="UFK35" s="21"/>
      <c r="UFL35" s="19"/>
      <c r="UFM35" s="22"/>
      <c r="UFN35" s="23"/>
      <c r="UFO35" s="23"/>
      <c r="UFP35" s="19"/>
      <c r="UFQ35" s="19"/>
      <c r="UFR35" s="20"/>
      <c r="UFS35" s="21"/>
      <c r="UFT35" s="19"/>
      <c r="UFU35" s="22"/>
      <c r="UFV35" s="23"/>
      <c r="UFW35" s="23"/>
      <c r="UFX35" s="19"/>
      <c r="UFY35" s="19"/>
      <c r="UFZ35" s="20"/>
      <c r="UGA35" s="21"/>
      <c r="UGB35" s="19"/>
      <c r="UGC35" s="22"/>
      <c r="UGD35" s="23"/>
      <c r="UGE35" s="23"/>
      <c r="UGF35" s="19"/>
      <c r="UGG35" s="19"/>
      <c r="UGH35" s="20"/>
      <c r="UGI35" s="21"/>
      <c r="UGJ35" s="19"/>
      <c r="UGK35" s="22"/>
      <c r="UGL35" s="23"/>
      <c r="UGM35" s="23"/>
      <c r="UGN35" s="19"/>
      <c r="UGO35" s="19"/>
      <c r="UGP35" s="20"/>
      <c r="UGQ35" s="21"/>
      <c r="UGR35" s="19"/>
      <c r="UGS35" s="22"/>
      <c r="UGT35" s="23"/>
      <c r="UGU35" s="23"/>
      <c r="UGV35" s="19"/>
      <c r="UGW35" s="19"/>
      <c r="UGX35" s="20"/>
      <c r="UGY35" s="21"/>
      <c r="UGZ35" s="19"/>
      <c r="UHA35" s="22"/>
      <c r="UHB35" s="23"/>
      <c r="UHC35" s="23"/>
      <c r="UHD35" s="19"/>
      <c r="UHE35" s="19"/>
      <c r="UHF35" s="20"/>
      <c r="UHG35" s="21"/>
      <c r="UHH35" s="19"/>
      <c r="UHI35" s="22"/>
      <c r="UHJ35" s="23"/>
      <c r="UHK35" s="23"/>
      <c r="UHL35" s="19"/>
      <c r="UHM35" s="19"/>
      <c r="UHN35" s="20"/>
      <c r="UHO35" s="21"/>
      <c r="UHP35" s="19"/>
      <c r="UHQ35" s="22"/>
      <c r="UHR35" s="23"/>
      <c r="UHS35" s="23"/>
      <c r="UHT35" s="19"/>
      <c r="UHU35" s="19"/>
      <c r="UHV35" s="20"/>
      <c r="UHW35" s="21"/>
      <c r="UHX35" s="19"/>
      <c r="UHY35" s="22"/>
      <c r="UHZ35" s="23"/>
      <c r="UIA35" s="23"/>
      <c r="UIB35" s="19"/>
      <c r="UIC35" s="19"/>
      <c r="UID35" s="20"/>
      <c r="UIE35" s="21"/>
      <c r="UIF35" s="19"/>
      <c r="UIG35" s="22"/>
      <c r="UIH35" s="23"/>
      <c r="UII35" s="23"/>
      <c r="UIJ35" s="19"/>
      <c r="UIK35" s="19"/>
      <c r="UIL35" s="20"/>
      <c r="UIM35" s="21"/>
      <c r="UIN35" s="19"/>
      <c r="UIO35" s="22"/>
      <c r="UIP35" s="23"/>
      <c r="UIQ35" s="23"/>
      <c r="UIR35" s="19"/>
      <c r="UIS35" s="19"/>
      <c r="UIT35" s="20"/>
      <c r="UIU35" s="21"/>
      <c r="UIV35" s="19"/>
      <c r="UIW35" s="22"/>
      <c r="UIX35" s="23"/>
      <c r="UIY35" s="23"/>
      <c r="UIZ35" s="19"/>
      <c r="UJA35" s="19"/>
      <c r="UJB35" s="20"/>
      <c r="UJC35" s="21"/>
      <c r="UJD35" s="19"/>
      <c r="UJE35" s="22"/>
      <c r="UJF35" s="23"/>
      <c r="UJG35" s="23"/>
      <c r="UJH35" s="19"/>
      <c r="UJI35" s="19"/>
      <c r="UJJ35" s="20"/>
      <c r="UJK35" s="21"/>
      <c r="UJL35" s="19"/>
      <c r="UJM35" s="22"/>
      <c r="UJN35" s="23"/>
      <c r="UJO35" s="23"/>
      <c r="UJP35" s="19"/>
      <c r="UJQ35" s="19"/>
      <c r="UJR35" s="20"/>
      <c r="UJS35" s="21"/>
      <c r="UJT35" s="19"/>
      <c r="UJU35" s="22"/>
      <c r="UJV35" s="23"/>
      <c r="UJW35" s="23"/>
      <c r="UJX35" s="19"/>
      <c r="UJY35" s="19"/>
      <c r="UJZ35" s="20"/>
      <c r="UKA35" s="21"/>
      <c r="UKB35" s="19"/>
      <c r="UKC35" s="22"/>
      <c r="UKD35" s="23"/>
      <c r="UKE35" s="23"/>
      <c r="UKF35" s="19"/>
      <c r="UKG35" s="19"/>
      <c r="UKH35" s="20"/>
      <c r="UKI35" s="21"/>
      <c r="UKJ35" s="19"/>
      <c r="UKK35" s="22"/>
      <c r="UKL35" s="23"/>
      <c r="UKM35" s="23"/>
      <c r="UKN35" s="19"/>
      <c r="UKO35" s="19"/>
      <c r="UKP35" s="20"/>
      <c r="UKQ35" s="21"/>
      <c r="UKR35" s="19"/>
      <c r="UKS35" s="22"/>
      <c r="UKT35" s="23"/>
      <c r="UKU35" s="23"/>
      <c r="UKV35" s="19"/>
      <c r="UKW35" s="19"/>
      <c r="UKX35" s="20"/>
      <c r="UKY35" s="21"/>
      <c r="UKZ35" s="19"/>
      <c r="ULA35" s="22"/>
      <c r="ULB35" s="23"/>
      <c r="ULC35" s="23"/>
      <c r="ULD35" s="19"/>
      <c r="ULE35" s="19"/>
      <c r="ULF35" s="20"/>
      <c r="ULG35" s="21"/>
      <c r="ULH35" s="19"/>
      <c r="ULI35" s="22"/>
      <c r="ULJ35" s="23"/>
      <c r="ULK35" s="23"/>
      <c r="ULL35" s="19"/>
      <c r="ULM35" s="19"/>
      <c r="ULN35" s="20"/>
      <c r="ULO35" s="21"/>
      <c r="ULP35" s="19"/>
      <c r="ULQ35" s="22"/>
      <c r="ULR35" s="23"/>
      <c r="ULS35" s="23"/>
      <c r="ULT35" s="19"/>
      <c r="ULU35" s="19"/>
      <c r="ULV35" s="20"/>
      <c r="ULW35" s="21"/>
      <c r="ULX35" s="19"/>
      <c r="ULY35" s="22"/>
      <c r="ULZ35" s="23"/>
      <c r="UMA35" s="23"/>
      <c r="UMB35" s="19"/>
      <c r="UMC35" s="19"/>
      <c r="UMD35" s="20"/>
      <c r="UME35" s="21"/>
      <c r="UMF35" s="19"/>
      <c r="UMG35" s="22"/>
      <c r="UMH35" s="23"/>
      <c r="UMI35" s="23"/>
      <c r="UMJ35" s="19"/>
      <c r="UMK35" s="19"/>
      <c r="UML35" s="20"/>
      <c r="UMM35" s="21"/>
      <c r="UMN35" s="19"/>
      <c r="UMO35" s="22"/>
      <c r="UMP35" s="23"/>
      <c r="UMQ35" s="23"/>
      <c r="UMR35" s="19"/>
      <c r="UMS35" s="19"/>
      <c r="UMT35" s="20"/>
      <c r="UMU35" s="21"/>
      <c r="UMV35" s="19"/>
      <c r="UMW35" s="22"/>
      <c r="UMX35" s="23"/>
      <c r="UMY35" s="23"/>
      <c r="UMZ35" s="19"/>
      <c r="UNA35" s="19"/>
      <c r="UNB35" s="20"/>
      <c r="UNC35" s="21"/>
      <c r="UND35" s="19"/>
      <c r="UNE35" s="22"/>
      <c r="UNF35" s="23"/>
      <c r="UNG35" s="23"/>
      <c r="UNH35" s="19"/>
      <c r="UNI35" s="19"/>
      <c r="UNJ35" s="20"/>
      <c r="UNK35" s="21"/>
      <c r="UNL35" s="19"/>
      <c r="UNM35" s="22"/>
      <c r="UNN35" s="23"/>
      <c r="UNO35" s="23"/>
      <c r="UNP35" s="19"/>
      <c r="UNQ35" s="19"/>
      <c r="UNR35" s="20"/>
      <c r="UNS35" s="21"/>
      <c r="UNT35" s="19"/>
      <c r="UNU35" s="22"/>
      <c r="UNV35" s="23"/>
      <c r="UNW35" s="23"/>
      <c r="UNX35" s="19"/>
      <c r="UNY35" s="19"/>
      <c r="UNZ35" s="20"/>
      <c r="UOA35" s="21"/>
      <c r="UOB35" s="19"/>
      <c r="UOC35" s="22"/>
      <c r="UOD35" s="23"/>
      <c r="UOE35" s="23"/>
      <c r="UOF35" s="19"/>
      <c r="UOG35" s="19"/>
      <c r="UOH35" s="20"/>
      <c r="UOI35" s="21"/>
      <c r="UOJ35" s="19"/>
      <c r="UOK35" s="22"/>
      <c r="UOL35" s="23"/>
      <c r="UOM35" s="23"/>
      <c r="UON35" s="19"/>
      <c r="UOO35" s="19"/>
      <c r="UOP35" s="20"/>
      <c r="UOQ35" s="21"/>
      <c r="UOR35" s="19"/>
      <c r="UOS35" s="22"/>
      <c r="UOT35" s="23"/>
      <c r="UOU35" s="23"/>
      <c r="UOV35" s="19"/>
      <c r="UOW35" s="19"/>
      <c r="UOX35" s="20"/>
      <c r="UOY35" s="21"/>
      <c r="UOZ35" s="19"/>
      <c r="UPA35" s="22"/>
      <c r="UPB35" s="23"/>
      <c r="UPC35" s="23"/>
      <c r="UPD35" s="19"/>
      <c r="UPE35" s="19"/>
      <c r="UPF35" s="20"/>
      <c r="UPG35" s="21"/>
      <c r="UPH35" s="19"/>
      <c r="UPI35" s="22"/>
      <c r="UPJ35" s="23"/>
      <c r="UPK35" s="23"/>
      <c r="UPL35" s="19"/>
      <c r="UPM35" s="19"/>
      <c r="UPN35" s="20"/>
      <c r="UPO35" s="21"/>
      <c r="UPP35" s="19"/>
      <c r="UPQ35" s="22"/>
      <c r="UPR35" s="23"/>
      <c r="UPS35" s="23"/>
      <c r="UPT35" s="19"/>
      <c r="UPU35" s="19"/>
      <c r="UPV35" s="20"/>
      <c r="UPW35" s="21"/>
      <c r="UPX35" s="19"/>
      <c r="UPY35" s="22"/>
      <c r="UPZ35" s="23"/>
      <c r="UQA35" s="23"/>
      <c r="UQB35" s="19"/>
      <c r="UQC35" s="19"/>
      <c r="UQD35" s="20"/>
      <c r="UQE35" s="21"/>
      <c r="UQF35" s="19"/>
      <c r="UQG35" s="22"/>
      <c r="UQH35" s="23"/>
      <c r="UQI35" s="23"/>
      <c r="UQJ35" s="19"/>
      <c r="UQK35" s="19"/>
      <c r="UQL35" s="20"/>
      <c r="UQM35" s="21"/>
      <c r="UQN35" s="19"/>
      <c r="UQO35" s="22"/>
      <c r="UQP35" s="23"/>
      <c r="UQQ35" s="23"/>
      <c r="UQR35" s="19"/>
      <c r="UQS35" s="19"/>
      <c r="UQT35" s="20"/>
      <c r="UQU35" s="21"/>
      <c r="UQV35" s="19"/>
      <c r="UQW35" s="22"/>
      <c r="UQX35" s="23"/>
      <c r="UQY35" s="23"/>
      <c r="UQZ35" s="19"/>
      <c r="URA35" s="19"/>
      <c r="URB35" s="20"/>
      <c r="URC35" s="21"/>
      <c r="URD35" s="19"/>
      <c r="URE35" s="22"/>
      <c r="URF35" s="23"/>
      <c r="URG35" s="23"/>
      <c r="URH35" s="19"/>
      <c r="URI35" s="19"/>
      <c r="URJ35" s="20"/>
      <c r="URK35" s="21"/>
      <c r="URL35" s="19"/>
      <c r="URM35" s="22"/>
      <c r="URN35" s="23"/>
      <c r="URO35" s="23"/>
      <c r="URP35" s="19"/>
      <c r="URQ35" s="19"/>
      <c r="URR35" s="20"/>
      <c r="URS35" s="21"/>
      <c r="URT35" s="19"/>
      <c r="URU35" s="22"/>
      <c r="URV35" s="23"/>
      <c r="URW35" s="23"/>
      <c r="URX35" s="19"/>
      <c r="URY35" s="19"/>
      <c r="URZ35" s="20"/>
      <c r="USA35" s="21"/>
      <c r="USB35" s="19"/>
      <c r="USC35" s="22"/>
      <c r="USD35" s="23"/>
      <c r="USE35" s="23"/>
      <c r="USF35" s="19"/>
      <c r="USG35" s="19"/>
      <c r="USH35" s="20"/>
      <c r="USI35" s="21"/>
      <c r="USJ35" s="19"/>
      <c r="USK35" s="22"/>
      <c r="USL35" s="23"/>
      <c r="USM35" s="23"/>
      <c r="USN35" s="19"/>
      <c r="USO35" s="19"/>
      <c r="USP35" s="20"/>
      <c r="USQ35" s="21"/>
      <c r="USR35" s="19"/>
      <c r="USS35" s="22"/>
      <c r="UST35" s="23"/>
      <c r="USU35" s="23"/>
      <c r="USV35" s="19"/>
      <c r="USW35" s="19"/>
      <c r="USX35" s="20"/>
      <c r="USY35" s="21"/>
      <c r="USZ35" s="19"/>
      <c r="UTA35" s="22"/>
      <c r="UTB35" s="23"/>
      <c r="UTC35" s="23"/>
      <c r="UTD35" s="19"/>
      <c r="UTE35" s="19"/>
      <c r="UTF35" s="20"/>
      <c r="UTG35" s="21"/>
      <c r="UTH35" s="19"/>
      <c r="UTI35" s="22"/>
      <c r="UTJ35" s="23"/>
      <c r="UTK35" s="23"/>
      <c r="UTL35" s="19"/>
      <c r="UTM35" s="19"/>
      <c r="UTN35" s="20"/>
      <c r="UTO35" s="21"/>
      <c r="UTP35" s="19"/>
      <c r="UTQ35" s="22"/>
      <c r="UTR35" s="23"/>
      <c r="UTS35" s="23"/>
      <c r="UTT35" s="19"/>
      <c r="UTU35" s="19"/>
      <c r="UTV35" s="20"/>
      <c r="UTW35" s="21"/>
      <c r="UTX35" s="19"/>
      <c r="UTY35" s="22"/>
      <c r="UTZ35" s="23"/>
      <c r="UUA35" s="23"/>
      <c r="UUB35" s="19"/>
      <c r="UUC35" s="19"/>
      <c r="UUD35" s="20"/>
      <c r="UUE35" s="21"/>
      <c r="UUF35" s="19"/>
      <c r="UUG35" s="22"/>
      <c r="UUH35" s="23"/>
      <c r="UUI35" s="23"/>
      <c r="UUJ35" s="19"/>
      <c r="UUK35" s="19"/>
      <c r="UUL35" s="20"/>
      <c r="UUM35" s="21"/>
      <c r="UUN35" s="19"/>
      <c r="UUO35" s="22"/>
      <c r="UUP35" s="23"/>
      <c r="UUQ35" s="23"/>
      <c r="UUR35" s="19"/>
      <c r="UUS35" s="19"/>
      <c r="UUT35" s="20"/>
      <c r="UUU35" s="21"/>
      <c r="UUV35" s="19"/>
      <c r="UUW35" s="22"/>
      <c r="UUX35" s="23"/>
      <c r="UUY35" s="23"/>
      <c r="UUZ35" s="19"/>
      <c r="UVA35" s="19"/>
      <c r="UVB35" s="20"/>
      <c r="UVC35" s="21"/>
      <c r="UVD35" s="19"/>
      <c r="UVE35" s="22"/>
      <c r="UVF35" s="23"/>
      <c r="UVG35" s="23"/>
      <c r="UVH35" s="19"/>
      <c r="UVI35" s="19"/>
      <c r="UVJ35" s="20"/>
      <c r="UVK35" s="21"/>
      <c r="UVL35" s="19"/>
      <c r="UVM35" s="22"/>
      <c r="UVN35" s="23"/>
      <c r="UVO35" s="23"/>
      <c r="UVP35" s="19"/>
      <c r="UVQ35" s="19"/>
      <c r="UVR35" s="20"/>
      <c r="UVS35" s="21"/>
      <c r="UVT35" s="19"/>
      <c r="UVU35" s="22"/>
      <c r="UVV35" s="23"/>
      <c r="UVW35" s="23"/>
      <c r="UVX35" s="19"/>
      <c r="UVY35" s="19"/>
      <c r="UVZ35" s="20"/>
      <c r="UWA35" s="21"/>
      <c r="UWB35" s="19"/>
      <c r="UWC35" s="22"/>
      <c r="UWD35" s="23"/>
      <c r="UWE35" s="23"/>
      <c r="UWF35" s="19"/>
      <c r="UWG35" s="19"/>
      <c r="UWH35" s="20"/>
      <c r="UWI35" s="21"/>
      <c r="UWJ35" s="19"/>
      <c r="UWK35" s="22"/>
      <c r="UWL35" s="23"/>
      <c r="UWM35" s="23"/>
      <c r="UWN35" s="19"/>
      <c r="UWO35" s="19"/>
      <c r="UWP35" s="20"/>
      <c r="UWQ35" s="21"/>
      <c r="UWR35" s="19"/>
      <c r="UWS35" s="22"/>
      <c r="UWT35" s="23"/>
      <c r="UWU35" s="23"/>
      <c r="UWV35" s="19"/>
      <c r="UWW35" s="19"/>
      <c r="UWX35" s="20"/>
      <c r="UWY35" s="21"/>
      <c r="UWZ35" s="19"/>
      <c r="UXA35" s="22"/>
      <c r="UXB35" s="23"/>
      <c r="UXC35" s="23"/>
      <c r="UXD35" s="19"/>
      <c r="UXE35" s="19"/>
      <c r="UXF35" s="20"/>
      <c r="UXG35" s="21"/>
      <c r="UXH35" s="19"/>
      <c r="UXI35" s="22"/>
      <c r="UXJ35" s="23"/>
      <c r="UXK35" s="23"/>
      <c r="UXL35" s="19"/>
      <c r="UXM35" s="19"/>
      <c r="UXN35" s="20"/>
      <c r="UXO35" s="21"/>
      <c r="UXP35" s="19"/>
      <c r="UXQ35" s="22"/>
      <c r="UXR35" s="23"/>
      <c r="UXS35" s="23"/>
      <c r="UXT35" s="19"/>
      <c r="UXU35" s="19"/>
      <c r="UXV35" s="20"/>
      <c r="UXW35" s="21"/>
      <c r="UXX35" s="19"/>
      <c r="UXY35" s="22"/>
      <c r="UXZ35" s="23"/>
      <c r="UYA35" s="23"/>
      <c r="UYB35" s="19"/>
      <c r="UYC35" s="19"/>
      <c r="UYD35" s="20"/>
      <c r="UYE35" s="21"/>
      <c r="UYF35" s="19"/>
      <c r="UYG35" s="22"/>
      <c r="UYH35" s="23"/>
      <c r="UYI35" s="23"/>
      <c r="UYJ35" s="19"/>
      <c r="UYK35" s="19"/>
      <c r="UYL35" s="20"/>
      <c r="UYM35" s="21"/>
      <c r="UYN35" s="19"/>
      <c r="UYO35" s="22"/>
      <c r="UYP35" s="23"/>
      <c r="UYQ35" s="23"/>
      <c r="UYR35" s="19"/>
      <c r="UYS35" s="19"/>
      <c r="UYT35" s="20"/>
      <c r="UYU35" s="21"/>
      <c r="UYV35" s="19"/>
      <c r="UYW35" s="22"/>
      <c r="UYX35" s="23"/>
      <c r="UYY35" s="23"/>
      <c r="UYZ35" s="19"/>
      <c r="UZA35" s="19"/>
      <c r="UZB35" s="20"/>
      <c r="UZC35" s="21"/>
      <c r="UZD35" s="19"/>
      <c r="UZE35" s="22"/>
      <c r="UZF35" s="23"/>
      <c r="UZG35" s="23"/>
      <c r="UZH35" s="19"/>
      <c r="UZI35" s="19"/>
      <c r="UZJ35" s="20"/>
      <c r="UZK35" s="21"/>
      <c r="UZL35" s="19"/>
      <c r="UZM35" s="22"/>
      <c r="UZN35" s="23"/>
      <c r="UZO35" s="23"/>
      <c r="UZP35" s="19"/>
      <c r="UZQ35" s="19"/>
      <c r="UZR35" s="20"/>
      <c r="UZS35" s="21"/>
      <c r="UZT35" s="19"/>
      <c r="UZU35" s="22"/>
      <c r="UZV35" s="23"/>
      <c r="UZW35" s="23"/>
      <c r="UZX35" s="19"/>
      <c r="UZY35" s="19"/>
      <c r="UZZ35" s="20"/>
      <c r="VAA35" s="21"/>
      <c r="VAB35" s="19"/>
      <c r="VAC35" s="22"/>
      <c r="VAD35" s="23"/>
      <c r="VAE35" s="23"/>
      <c r="VAF35" s="19"/>
      <c r="VAG35" s="19"/>
      <c r="VAH35" s="20"/>
      <c r="VAI35" s="21"/>
      <c r="VAJ35" s="19"/>
      <c r="VAK35" s="22"/>
      <c r="VAL35" s="23"/>
      <c r="VAM35" s="23"/>
      <c r="VAN35" s="19"/>
      <c r="VAO35" s="19"/>
      <c r="VAP35" s="20"/>
      <c r="VAQ35" s="21"/>
      <c r="VAR35" s="19"/>
      <c r="VAS35" s="22"/>
      <c r="VAT35" s="23"/>
      <c r="VAU35" s="23"/>
      <c r="VAV35" s="19"/>
      <c r="VAW35" s="19"/>
      <c r="VAX35" s="20"/>
      <c r="VAY35" s="21"/>
      <c r="VAZ35" s="19"/>
      <c r="VBA35" s="22"/>
      <c r="VBB35" s="23"/>
      <c r="VBC35" s="23"/>
      <c r="VBD35" s="19"/>
      <c r="VBE35" s="19"/>
      <c r="VBF35" s="20"/>
      <c r="VBG35" s="21"/>
      <c r="VBH35" s="19"/>
      <c r="VBI35" s="22"/>
      <c r="VBJ35" s="23"/>
      <c r="VBK35" s="23"/>
      <c r="VBL35" s="19"/>
      <c r="VBM35" s="19"/>
      <c r="VBN35" s="20"/>
      <c r="VBO35" s="21"/>
      <c r="VBP35" s="19"/>
      <c r="VBQ35" s="22"/>
      <c r="VBR35" s="23"/>
      <c r="VBS35" s="23"/>
      <c r="VBT35" s="19"/>
      <c r="VBU35" s="19"/>
      <c r="VBV35" s="20"/>
      <c r="VBW35" s="21"/>
      <c r="VBX35" s="19"/>
      <c r="VBY35" s="22"/>
      <c r="VBZ35" s="23"/>
      <c r="VCA35" s="23"/>
      <c r="VCB35" s="19"/>
      <c r="VCC35" s="19"/>
      <c r="VCD35" s="20"/>
      <c r="VCE35" s="21"/>
      <c r="VCF35" s="19"/>
      <c r="VCG35" s="22"/>
      <c r="VCH35" s="23"/>
      <c r="VCI35" s="23"/>
      <c r="VCJ35" s="19"/>
      <c r="VCK35" s="19"/>
      <c r="VCL35" s="20"/>
      <c r="VCM35" s="21"/>
      <c r="VCN35" s="19"/>
      <c r="VCO35" s="22"/>
      <c r="VCP35" s="23"/>
      <c r="VCQ35" s="23"/>
      <c r="VCR35" s="19"/>
      <c r="VCS35" s="19"/>
      <c r="VCT35" s="20"/>
      <c r="VCU35" s="21"/>
      <c r="VCV35" s="19"/>
      <c r="VCW35" s="22"/>
      <c r="VCX35" s="23"/>
      <c r="VCY35" s="23"/>
      <c r="VCZ35" s="19"/>
      <c r="VDA35" s="19"/>
      <c r="VDB35" s="20"/>
      <c r="VDC35" s="21"/>
      <c r="VDD35" s="19"/>
      <c r="VDE35" s="22"/>
      <c r="VDF35" s="23"/>
      <c r="VDG35" s="23"/>
      <c r="VDH35" s="19"/>
      <c r="VDI35" s="19"/>
      <c r="VDJ35" s="20"/>
      <c r="VDK35" s="21"/>
      <c r="VDL35" s="19"/>
      <c r="VDM35" s="22"/>
      <c r="VDN35" s="23"/>
      <c r="VDO35" s="23"/>
      <c r="VDP35" s="19"/>
      <c r="VDQ35" s="19"/>
      <c r="VDR35" s="20"/>
      <c r="VDS35" s="21"/>
      <c r="VDT35" s="19"/>
      <c r="VDU35" s="22"/>
      <c r="VDV35" s="23"/>
      <c r="VDW35" s="23"/>
      <c r="VDX35" s="19"/>
      <c r="VDY35" s="19"/>
      <c r="VDZ35" s="20"/>
      <c r="VEA35" s="21"/>
      <c r="VEB35" s="19"/>
      <c r="VEC35" s="22"/>
      <c r="VED35" s="23"/>
      <c r="VEE35" s="23"/>
      <c r="VEF35" s="19"/>
      <c r="VEG35" s="19"/>
      <c r="VEH35" s="20"/>
      <c r="VEI35" s="21"/>
      <c r="VEJ35" s="19"/>
      <c r="VEK35" s="22"/>
      <c r="VEL35" s="23"/>
      <c r="VEM35" s="23"/>
      <c r="VEN35" s="19"/>
      <c r="VEO35" s="19"/>
      <c r="VEP35" s="20"/>
      <c r="VEQ35" s="21"/>
      <c r="VER35" s="19"/>
      <c r="VES35" s="22"/>
      <c r="VET35" s="23"/>
      <c r="VEU35" s="23"/>
      <c r="VEV35" s="19"/>
      <c r="VEW35" s="19"/>
      <c r="VEX35" s="20"/>
      <c r="VEY35" s="21"/>
      <c r="VEZ35" s="19"/>
      <c r="VFA35" s="22"/>
      <c r="VFB35" s="23"/>
      <c r="VFC35" s="23"/>
      <c r="VFD35" s="19"/>
      <c r="VFE35" s="19"/>
      <c r="VFF35" s="20"/>
      <c r="VFG35" s="21"/>
      <c r="VFH35" s="19"/>
      <c r="VFI35" s="22"/>
      <c r="VFJ35" s="23"/>
      <c r="VFK35" s="23"/>
      <c r="VFL35" s="19"/>
      <c r="VFM35" s="19"/>
      <c r="VFN35" s="20"/>
      <c r="VFO35" s="21"/>
      <c r="VFP35" s="19"/>
      <c r="VFQ35" s="22"/>
      <c r="VFR35" s="23"/>
      <c r="VFS35" s="23"/>
      <c r="VFT35" s="19"/>
      <c r="VFU35" s="19"/>
      <c r="VFV35" s="20"/>
      <c r="VFW35" s="21"/>
      <c r="VFX35" s="19"/>
      <c r="VFY35" s="22"/>
      <c r="VFZ35" s="23"/>
      <c r="VGA35" s="23"/>
      <c r="VGB35" s="19"/>
      <c r="VGC35" s="19"/>
      <c r="VGD35" s="20"/>
      <c r="VGE35" s="21"/>
      <c r="VGF35" s="19"/>
      <c r="VGG35" s="22"/>
      <c r="VGH35" s="23"/>
      <c r="VGI35" s="23"/>
      <c r="VGJ35" s="19"/>
      <c r="VGK35" s="19"/>
      <c r="VGL35" s="20"/>
      <c r="VGM35" s="21"/>
      <c r="VGN35" s="19"/>
      <c r="VGO35" s="22"/>
      <c r="VGP35" s="23"/>
      <c r="VGQ35" s="23"/>
      <c r="VGR35" s="19"/>
      <c r="VGS35" s="19"/>
      <c r="VGT35" s="20"/>
      <c r="VGU35" s="21"/>
      <c r="VGV35" s="19"/>
      <c r="VGW35" s="22"/>
      <c r="VGX35" s="23"/>
      <c r="VGY35" s="23"/>
      <c r="VGZ35" s="19"/>
      <c r="VHA35" s="19"/>
      <c r="VHB35" s="20"/>
      <c r="VHC35" s="21"/>
      <c r="VHD35" s="19"/>
      <c r="VHE35" s="22"/>
      <c r="VHF35" s="23"/>
      <c r="VHG35" s="23"/>
      <c r="VHH35" s="19"/>
      <c r="VHI35" s="19"/>
      <c r="VHJ35" s="20"/>
      <c r="VHK35" s="21"/>
      <c r="VHL35" s="19"/>
      <c r="VHM35" s="22"/>
      <c r="VHN35" s="23"/>
      <c r="VHO35" s="23"/>
      <c r="VHP35" s="19"/>
      <c r="VHQ35" s="19"/>
      <c r="VHR35" s="20"/>
      <c r="VHS35" s="21"/>
      <c r="VHT35" s="19"/>
      <c r="VHU35" s="22"/>
      <c r="VHV35" s="23"/>
      <c r="VHW35" s="23"/>
      <c r="VHX35" s="19"/>
      <c r="VHY35" s="19"/>
      <c r="VHZ35" s="20"/>
      <c r="VIA35" s="21"/>
      <c r="VIB35" s="19"/>
      <c r="VIC35" s="22"/>
      <c r="VID35" s="23"/>
      <c r="VIE35" s="23"/>
      <c r="VIF35" s="19"/>
      <c r="VIG35" s="19"/>
      <c r="VIH35" s="20"/>
      <c r="VII35" s="21"/>
      <c r="VIJ35" s="19"/>
      <c r="VIK35" s="22"/>
      <c r="VIL35" s="23"/>
      <c r="VIM35" s="23"/>
      <c r="VIN35" s="19"/>
      <c r="VIO35" s="19"/>
      <c r="VIP35" s="20"/>
      <c r="VIQ35" s="21"/>
      <c r="VIR35" s="19"/>
      <c r="VIS35" s="22"/>
      <c r="VIT35" s="23"/>
      <c r="VIU35" s="23"/>
      <c r="VIV35" s="19"/>
      <c r="VIW35" s="19"/>
      <c r="VIX35" s="20"/>
      <c r="VIY35" s="21"/>
      <c r="VIZ35" s="19"/>
      <c r="VJA35" s="22"/>
      <c r="VJB35" s="23"/>
      <c r="VJC35" s="23"/>
      <c r="VJD35" s="19"/>
      <c r="VJE35" s="19"/>
      <c r="VJF35" s="20"/>
      <c r="VJG35" s="21"/>
      <c r="VJH35" s="19"/>
      <c r="VJI35" s="22"/>
      <c r="VJJ35" s="23"/>
      <c r="VJK35" s="23"/>
      <c r="VJL35" s="19"/>
      <c r="VJM35" s="19"/>
      <c r="VJN35" s="20"/>
      <c r="VJO35" s="21"/>
      <c r="VJP35" s="19"/>
      <c r="VJQ35" s="22"/>
      <c r="VJR35" s="23"/>
      <c r="VJS35" s="23"/>
      <c r="VJT35" s="19"/>
      <c r="VJU35" s="19"/>
      <c r="VJV35" s="20"/>
      <c r="VJW35" s="21"/>
      <c r="VJX35" s="19"/>
      <c r="VJY35" s="22"/>
      <c r="VJZ35" s="23"/>
      <c r="VKA35" s="23"/>
      <c r="VKB35" s="19"/>
      <c r="VKC35" s="19"/>
      <c r="VKD35" s="20"/>
      <c r="VKE35" s="21"/>
      <c r="VKF35" s="19"/>
      <c r="VKG35" s="22"/>
      <c r="VKH35" s="23"/>
      <c r="VKI35" s="23"/>
      <c r="VKJ35" s="19"/>
      <c r="VKK35" s="19"/>
      <c r="VKL35" s="20"/>
      <c r="VKM35" s="21"/>
      <c r="VKN35" s="19"/>
      <c r="VKO35" s="22"/>
      <c r="VKP35" s="23"/>
      <c r="VKQ35" s="23"/>
      <c r="VKR35" s="19"/>
      <c r="VKS35" s="19"/>
      <c r="VKT35" s="20"/>
      <c r="VKU35" s="21"/>
      <c r="VKV35" s="19"/>
      <c r="VKW35" s="22"/>
      <c r="VKX35" s="23"/>
      <c r="VKY35" s="23"/>
      <c r="VKZ35" s="19"/>
      <c r="VLA35" s="19"/>
      <c r="VLB35" s="20"/>
      <c r="VLC35" s="21"/>
      <c r="VLD35" s="19"/>
      <c r="VLE35" s="22"/>
      <c r="VLF35" s="23"/>
      <c r="VLG35" s="23"/>
      <c r="VLH35" s="19"/>
      <c r="VLI35" s="19"/>
      <c r="VLJ35" s="20"/>
      <c r="VLK35" s="21"/>
      <c r="VLL35" s="19"/>
      <c r="VLM35" s="22"/>
      <c r="VLN35" s="23"/>
      <c r="VLO35" s="23"/>
      <c r="VLP35" s="19"/>
      <c r="VLQ35" s="19"/>
      <c r="VLR35" s="20"/>
      <c r="VLS35" s="21"/>
      <c r="VLT35" s="19"/>
      <c r="VLU35" s="22"/>
      <c r="VLV35" s="23"/>
      <c r="VLW35" s="23"/>
      <c r="VLX35" s="19"/>
      <c r="VLY35" s="19"/>
      <c r="VLZ35" s="20"/>
      <c r="VMA35" s="21"/>
      <c r="VMB35" s="19"/>
      <c r="VMC35" s="22"/>
      <c r="VMD35" s="23"/>
      <c r="VME35" s="23"/>
      <c r="VMF35" s="19"/>
      <c r="VMG35" s="19"/>
      <c r="VMH35" s="20"/>
      <c r="VMI35" s="21"/>
      <c r="VMJ35" s="19"/>
      <c r="VMK35" s="22"/>
      <c r="VML35" s="23"/>
      <c r="VMM35" s="23"/>
      <c r="VMN35" s="19"/>
      <c r="VMO35" s="19"/>
      <c r="VMP35" s="20"/>
      <c r="VMQ35" s="21"/>
      <c r="VMR35" s="19"/>
      <c r="VMS35" s="22"/>
      <c r="VMT35" s="23"/>
      <c r="VMU35" s="23"/>
      <c r="VMV35" s="19"/>
      <c r="VMW35" s="19"/>
      <c r="VMX35" s="20"/>
      <c r="VMY35" s="21"/>
      <c r="VMZ35" s="19"/>
      <c r="VNA35" s="22"/>
      <c r="VNB35" s="23"/>
      <c r="VNC35" s="23"/>
      <c r="VND35" s="19"/>
      <c r="VNE35" s="19"/>
      <c r="VNF35" s="20"/>
      <c r="VNG35" s="21"/>
      <c r="VNH35" s="19"/>
      <c r="VNI35" s="22"/>
      <c r="VNJ35" s="23"/>
      <c r="VNK35" s="23"/>
      <c r="VNL35" s="19"/>
      <c r="VNM35" s="19"/>
      <c r="VNN35" s="20"/>
      <c r="VNO35" s="21"/>
      <c r="VNP35" s="19"/>
      <c r="VNQ35" s="22"/>
      <c r="VNR35" s="23"/>
      <c r="VNS35" s="23"/>
      <c r="VNT35" s="19"/>
      <c r="VNU35" s="19"/>
      <c r="VNV35" s="20"/>
      <c r="VNW35" s="21"/>
      <c r="VNX35" s="19"/>
      <c r="VNY35" s="22"/>
      <c r="VNZ35" s="23"/>
      <c r="VOA35" s="23"/>
      <c r="VOB35" s="19"/>
      <c r="VOC35" s="19"/>
      <c r="VOD35" s="20"/>
      <c r="VOE35" s="21"/>
      <c r="VOF35" s="19"/>
      <c r="VOG35" s="22"/>
      <c r="VOH35" s="23"/>
      <c r="VOI35" s="23"/>
      <c r="VOJ35" s="19"/>
      <c r="VOK35" s="19"/>
      <c r="VOL35" s="20"/>
      <c r="VOM35" s="21"/>
      <c r="VON35" s="19"/>
      <c r="VOO35" s="22"/>
      <c r="VOP35" s="23"/>
      <c r="VOQ35" s="23"/>
      <c r="VOR35" s="19"/>
      <c r="VOS35" s="19"/>
      <c r="VOT35" s="20"/>
      <c r="VOU35" s="21"/>
      <c r="VOV35" s="19"/>
      <c r="VOW35" s="22"/>
      <c r="VOX35" s="23"/>
      <c r="VOY35" s="23"/>
      <c r="VOZ35" s="19"/>
      <c r="VPA35" s="19"/>
      <c r="VPB35" s="20"/>
      <c r="VPC35" s="21"/>
      <c r="VPD35" s="19"/>
      <c r="VPE35" s="22"/>
      <c r="VPF35" s="23"/>
      <c r="VPG35" s="23"/>
      <c r="VPH35" s="19"/>
      <c r="VPI35" s="19"/>
      <c r="VPJ35" s="20"/>
      <c r="VPK35" s="21"/>
      <c r="VPL35" s="19"/>
      <c r="VPM35" s="22"/>
      <c r="VPN35" s="23"/>
      <c r="VPO35" s="23"/>
      <c r="VPP35" s="19"/>
      <c r="VPQ35" s="19"/>
      <c r="VPR35" s="20"/>
      <c r="VPS35" s="21"/>
      <c r="VPT35" s="19"/>
      <c r="VPU35" s="22"/>
      <c r="VPV35" s="23"/>
      <c r="VPW35" s="23"/>
      <c r="VPX35" s="19"/>
      <c r="VPY35" s="19"/>
      <c r="VPZ35" s="20"/>
      <c r="VQA35" s="21"/>
      <c r="VQB35" s="19"/>
      <c r="VQC35" s="22"/>
      <c r="VQD35" s="23"/>
      <c r="VQE35" s="23"/>
      <c r="VQF35" s="19"/>
      <c r="VQG35" s="19"/>
      <c r="VQH35" s="20"/>
      <c r="VQI35" s="21"/>
      <c r="VQJ35" s="19"/>
      <c r="VQK35" s="22"/>
      <c r="VQL35" s="23"/>
      <c r="VQM35" s="23"/>
      <c r="VQN35" s="19"/>
      <c r="VQO35" s="19"/>
      <c r="VQP35" s="20"/>
      <c r="VQQ35" s="21"/>
      <c r="VQR35" s="19"/>
      <c r="VQS35" s="22"/>
      <c r="VQT35" s="23"/>
      <c r="VQU35" s="23"/>
      <c r="VQV35" s="19"/>
      <c r="VQW35" s="19"/>
      <c r="VQX35" s="20"/>
      <c r="VQY35" s="21"/>
      <c r="VQZ35" s="19"/>
      <c r="VRA35" s="22"/>
      <c r="VRB35" s="23"/>
      <c r="VRC35" s="23"/>
      <c r="VRD35" s="19"/>
      <c r="VRE35" s="19"/>
      <c r="VRF35" s="20"/>
      <c r="VRG35" s="21"/>
      <c r="VRH35" s="19"/>
      <c r="VRI35" s="22"/>
      <c r="VRJ35" s="23"/>
      <c r="VRK35" s="23"/>
      <c r="VRL35" s="19"/>
      <c r="VRM35" s="19"/>
      <c r="VRN35" s="20"/>
      <c r="VRO35" s="21"/>
      <c r="VRP35" s="19"/>
      <c r="VRQ35" s="22"/>
      <c r="VRR35" s="23"/>
      <c r="VRS35" s="23"/>
      <c r="VRT35" s="19"/>
      <c r="VRU35" s="19"/>
      <c r="VRV35" s="20"/>
      <c r="VRW35" s="21"/>
      <c r="VRX35" s="19"/>
      <c r="VRY35" s="22"/>
      <c r="VRZ35" s="23"/>
      <c r="VSA35" s="23"/>
      <c r="VSB35" s="19"/>
      <c r="VSC35" s="19"/>
      <c r="VSD35" s="20"/>
      <c r="VSE35" s="21"/>
      <c r="VSF35" s="19"/>
      <c r="VSG35" s="22"/>
      <c r="VSH35" s="23"/>
      <c r="VSI35" s="23"/>
      <c r="VSJ35" s="19"/>
      <c r="VSK35" s="19"/>
      <c r="VSL35" s="20"/>
      <c r="VSM35" s="21"/>
      <c r="VSN35" s="19"/>
      <c r="VSO35" s="22"/>
      <c r="VSP35" s="23"/>
      <c r="VSQ35" s="23"/>
      <c r="VSR35" s="19"/>
      <c r="VSS35" s="19"/>
      <c r="VST35" s="20"/>
      <c r="VSU35" s="21"/>
      <c r="VSV35" s="19"/>
      <c r="VSW35" s="22"/>
      <c r="VSX35" s="23"/>
      <c r="VSY35" s="23"/>
      <c r="VSZ35" s="19"/>
      <c r="VTA35" s="19"/>
      <c r="VTB35" s="20"/>
      <c r="VTC35" s="21"/>
      <c r="VTD35" s="19"/>
      <c r="VTE35" s="22"/>
      <c r="VTF35" s="23"/>
      <c r="VTG35" s="23"/>
      <c r="VTH35" s="19"/>
      <c r="VTI35" s="19"/>
      <c r="VTJ35" s="20"/>
      <c r="VTK35" s="21"/>
      <c r="VTL35" s="19"/>
      <c r="VTM35" s="22"/>
      <c r="VTN35" s="23"/>
      <c r="VTO35" s="23"/>
      <c r="VTP35" s="19"/>
      <c r="VTQ35" s="19"/>
      <c r="VTR35" s="20"/>
      <c r="VTS35" s="21"/>
      <c r="VTT35" s="19"/>
      <c r="VTU35" s="22"/>
      <c r="VTV35" s="23"/>
      <c r="VTW35" s="23"/>
      <c r="VTX35" s="19"/>
      <c r="VTY35" s="19"/>
      <c r="VTZ35" s="20"/>
      <c r="VUA35" s="21"/>
      <c r="VUB35" s="19"/>
      <c r="VUC35" s="22"/>
      <c r="VUD35" s="23"/>
      <c r="VUE35" s="23"/>
      <c r="VUF35" s="19"/>
      <c r="VUG35" s="19"/>
      <c r="VUH35" s="20"/>
      <c r="VUI35" s="21"/>
      <c r="VUJ35" s="19"/>
      <c r="VUK35" s="22"/>
      <c r="VUL35" s="23"/>
      <c r="VUM35" s="23"/>
      <c r="VUN35" s="19"/>
      <c r="VUO35" s="19"/>
      <c r="VUP35" s="20"/>
      <c r="VUQ35" s="21"/>
      <c r="VUR35" s="19"/>
      <c r="VUS35" s="22"/>
      <c r="VUT35" s="23"/>
      <c r="VUU35" s="23"/>
      <c r="VUV35" s="19"/>
      <c r="VUW35" s="19"/>
      <c r="VUX35" s="20"/>
      <c r="VUY35" s="21"/>
      <c r="VUZ35" s="19"/>
      <c r="VVA35" s="22"/>
      <c r="VVB35" s="23"/>
      <c r="VVC35" s="23"/>
      <c r="VVD35" s="19"/>
      <c r="VVE35" s="19"/>
      <c r="VVF35" s="20"/>
      <c r="VVG35" s="21"/>
      <c r="VVH35" s="19"/>
      <c r="VVI35" s="22"/>
      <c r="VVJ35" s="23"/>
      <c r="VVK35" s="23"/>
      <c r="VVL35" s="19"/>
      <c r="VVM35" s="19"/>
      <c r="VVN35" s="20"/>
      <c r="VVO35" s="21"/>
      <c r="VVP35" s="19"/>
      <c r="VVQ35" s="22"/>
      <c r="VVR35" s="23"/>
      <c r="VVS35" s="23"/>
      <c r="VVT35" s="19"/>
      <c r="VVU35" s="19"/>
      <c r="VVV35" s="20"/>
      <c r="VVW35" s="21"/>
      <c r="VVX35" s="19"/>
      <c r="VVY35" s="22"/>
      <c r="VVZ35" s="23"/>
      <c r="VWA35" s="23"/>
      <c r="VWB35" s="19"/>
      <c r="VWC35" s="19"/>
      <c r="VWD35" s="20"/>
      <c r="VWE35" s="21"/>
      <c r="VWF35" s="19"/>
      <c r="VWG35" s="22"/>
      <c r="VWH35" s="23"/>
      <c r="VWI35" s="23"/>
      <c r="VWJ35" s="19"/>
      <c r="VWK35" s="19"/>
      <c r="VWL35" s="20"/>
      <c r="VWM35" s="21"/>
      <c r="VWN35" s="19"/>
      <c r="VWO35" s="22"/>
      <c r="VWP35" s="23"/>
      <c r="VWQ35" s="23"/>
      <c r="VWR35" s="19"/>
      <c r="VWS35" s="19"/>
      <c r="VWT35" s="20"/>
      <c r="VWU35" s="21"/>
      <c r="VWV35" s="19"/>
      <c r="VWW35" s="22"/>
      <c r="VWX35" s="23"/>
      <c r="VWY35" s="23"/>
      <c r="VWZ35" s="19"/>
      <c r="VXA35" s="19"/>
      <c r="VXB35" s="20"/>
      <c r="VXC35" s="21"/>
      <c r="VXD35" s="19"/>
      <c r="VXE35" s="22"/>
      <c r="VXF35" s="23"/>
      <c r="VXG35" s="23"/>
      <c r="VXH35" s="19"/>
      <c r="VXI35" s="19"/>
      <c r="VXJ35" s="20"/>
      <c r="VXK35" s="21"/>
      <c r="VXL35" s="19"/>
      <c r="VXM35" s="22"/>
      <c r="VXN35" s="23"/>
      <c r="VXO35" s="23"/>
      <c r="VXP35" s="19"/>
      <c r="VXQ35" s="19"/>
      <c r="VXR35" s="20"/>
      <c r="VXS35" s="21"/>
      <c r="VXT35" s="19"/>
      <c r="VXU35" s="22"/>
      <c r="VXV35" s="23"/>
      <c r="VXW35" s="23"/>
      <c r="VXX35" s="19"/>
      <c r="VXY35" s="19"/>
      <c r="VXZ35" s="20"/>
      <c r="VYA35" s="21"/>
      <c r="VYB35" s="19"/>
      <c r="VYC35" s="22"/>
      <c r="VYD35" s="23"/>
      <c r="VYE35" s="23"/>
      <c r="VYF35" s="19"/>
      <c r="VYG35" s="19"/>
      <c r="VYH35" s="20"/>
      <c r="VYI35" s="21"/>
      <c r="VYJ35" s="19"/>
      <c r="VYK35" s="22"/>
      <c r="VYL35" s="23"/>
      <c r="VYM35" s="23"/>
      <c r="VYN35" s="19"/>
      <c r="VYO35" s="19"/>
      <c r="VYP35" s="20"/>
      <c r="VYQ35" s="21"/>
      <c r="VYR35" s="19"/>
      <c r="VYS35" s="22"/>
      <c r="VYT35" s="23"/>
      <c r="VYU35" s="23"/>
      <c r="VYV35" s="19"/>
      <c r="VYW35" s="19"/>
      <c r="VYX35" s="20"/>
      <c r="VYY35" s="21"/>
      <c r="VYZ35" s="19"/>
      <c r="VZA35" s="22"/>
      <c r="VZB35" s="23"/>
      <c r="VZC35" s="23"/>
      <c r="VZD35" s="19"/>
      <c r="VZE35" s="19"/>
      <c r="VZF35" s="20"/>
      <c r="VZG35" s="21"/>
      <c r="VZH35" s="19"/>
      <c r="VZI35" s="22"/>
      <c r="VZJ35" s="23"/>
      <c r="VZK35" s="23"/>
      <c r="VZL35" s="19"/>
      <c r="VZM35" s="19"/>
      <c r="VZN35" s="20"/>
      <c r="VZO35" s="21"/>
      <c r="VZP35" s="19"/>
      <c r="VZQ35" s="22"/>
      <c r="VZR35" s="23"/>
      <c r="VZS35" s="23"/>
      <c r="VZT35" s="19"/>
      <c r="VZU35" s="19"/>
      <c r="VZV35" s="20"/>
      <c r="VZW35" s="21"/>
      <c r="VZX35" s="19"/>
      <c r="VZY35" s="22"/>
      <c r="VZZ35" s="23"/>
      <c r="WAA35" s="23"/>
      <c r="WAB35" s="19"/>
      <c r="WAC35" s="19"/>
      <c r="WAD35" s="20"/>
      <c r="WAE35" s="21"/>
      <c r="WAF35" s="19"/>
      <c r="WAG35" s="22"/>
      <c r="WAH35" s="23"/>
      <c r="WAI35" s="23"/>
      <c r="WAJ35" s="19"/>
      <c r="WAK35" s="19"/>
      <c r="WAL35" s="20"/>
      <c r="WAM35" s="21"/>
      <c r="WAN35" s="19"/>
      <c r="WAO35" s="22"/>
      <c r="WAP35" s="23"/>
      <c r="WAQ35" s="23"/>
      <c r="WAR35" s="19"/>
      <c r="WAS35" s="19"/>
      <c r="WAT35" s="20"/>
      <c r="WAU35" s="21"/>
      <c r="WAV35" s="19"/>
      <c r="WAW35" s="22"/>
      <c r="WAX35" s="23"/>
      <c r="WAY35" s="23"/>
      <c r="WAZ35" s="19"/>
      <c r="WBA35" s="19"/>
      <c r="WBB35" s="20"/>
      <c r="WBC35" s="21"/>
      <c r="WBD35" s="19"/>
      <c r="WBE35" s="22"/>
      <c r="WBF35" s="23"/>
      <c r="WBG35" s="23"/>
      <c r="WBH35" s="19"/>
      <c r="WBI35" s="19"/>
      <c r="WBJ35" s="20"/>
      <c r="WBK35" s="21"/>
      <c r="WBL35" s="19"/>
      <c r="WBM35" s="22"/>
      <c r="WBN35" s="23"/>
      <c r="WBO35" s="23"/>
      <c r="WBP35" s="19"/>
      <c r="WBQ35" s="19"/>
      <c r="WBR35" s="20"/>
      <c r="WBS35" s="21"/>
      <c r="WBT35" s="19"/>
      <c r="WBU35" s="22"/>
      <c r="WBV35" s="23"/>
      <c r="WBW35" s="23"/>
      <c r="WBX35" s="19"/>
      <c r="WBY35" s="19"/>
      <c r="WBZ35" s="20"/>
      <c r="WCA35" s="21"/>
      <c r="WCB35" s="19"/>
      <c r="WCC35" s="22"/>
      <c r="WCD35" s="23"/>
      <c r="WCE35" s="23"/>
      <c r="WCF35" s="19"/>
      <c r="WCG35" s="19"/>
      <c r="WCH35" s="20"/>
      <c r="WCI35" s="21"/>
      <c r="WCJ35" s="19"/>
      <c r="WCK35" s="22"/>
      <c r="WCL35" s="23"/>
      <c r="WCM35" s="23"/>
      <c r="WCN35" s="19"/>
      <c r="WCO35" s="19"/>
      <c r="WCP35" s="20"/>
      <c r="WCQ35" s="21"/>
      <c r="WCR35" s="19"/>
      <c r="WCS35" s="22"/>
      <c r="WCT35" s="23"/>
      <c r="WCU35" s="23"/>
      <c r="WCV35" s="19"/>
      <c r="WCW35" s="19"/>
      <c r="WCX35" s="20"/>
      <c r="WCY35" s="21"/>
      <c r="WCZ35" s="19"/>
      <c r="WDA35" s="22"/>
      <c r="WDB35" s="23"/>
      <c r="WDC35" s="23"/>
      <c r="WDD35" s="19"/>
      <c r="WDE35" s="19"/>
      <c r="WDF35" s="20"/>
      <c r="WDG35" s="21"/>
      <c r="WDH35" s="19"/>
      <c r="WDI35" s="22"/>
      <c r="WDJ35" s="23"/>
      <c r="WDK35" s="23"/>
      <c r="WDL35" s="19"/>
      <c r="WDM35" s="19"/>
      <c r="WDN35" s="20"/>
      <c r="WDO35" s="21"/>
      <c r="WDP35" s="19"/>
      <c r="WDQ35" s="22"/>
      <c r="WDR35" s="23"/>
      <c r="WDS35" s="23"/>
      <c r="WDT35" s="19"/>
      <c r="WDU35" s="19"/>
      <c r="WDV35" s="20"/>
      <c r="WDW35" s="21"/>
      <c r="WDX35" s="19"/>
      <c r="WDY35" s="22"/>
      <c r="WDZ35" s="23"/>
      <c r="WEA35" s="23"/>
      <c r="WEB35" s="19"/>
      <c r="WEC35" s="19"/>
      <c r="WED35" s="20"/>
      <c r="WEE35" s="21"/>
      <c r="WEF35" s="19"/>
      <c r="WEG35" s="22"/>
      <c r="WEH35" s="23"/>
      <c r="WEI35" s="23"/>
      <c r="WEJ35" s="19"/>
      <c r="WEK35" s="19"/>
      <c r="WEL35" s="20"/>
      <c r="WEM35" s="21"/>
      <c r="WEN35" s="19"/>
      <c r="WEO35" s="22"/>
      <c r="WEP35" s="23"/>
      <c r="WEQ35" s="23"/>
      <c r="WER35" s="19"/>
      <c r="WES35" s="19"/>
      <c r="WET35" s="20"/>
      <c r="WEU35" s="21"/>
      <c r="WEV35" s="19"/>
      <c r="WEW35" s="22"/>
      <c r="WEX35" s="23"/>
      <c r="WEY35" s="23"/>
      <c r="WEZ35" s="19"/>
      <c r="WFA35" s="19"/>
      <c r="WFB35" s="20"/>
      <c r="WFC35" s="21"/>
      <c r="WFD35" s="19"/>
      <c r="WFE35" s="22"/>
      <c r="WFF35" s="23"/>
      <c r="WFG35" s="23"/>
      <c r="WFH35" s="19"/>
      <c r="WFI35" s="19"/>
      <c r="WFJ35" s="20"/>
      <c r="WFK35" s="21"/>
      <c r="WFL35" s="19"/>
      <c r="WFM35" s="22"/>
      <c r="WFN35" s="23"/>
      <c r="WFO35" s="23"/>
      <c r="WFP35" s="19"/>
      <c r="WFQ35" s="19"/>
      <c r="WFR35" s="20"/>
      <c r="WFS35" s="21"/>
      <c r="WFT35" s="19"/>
      <c r="WFU35" s="22"/>
      <c r="WFV35" s="23"/>
      <c r="WFW35" s="23"/>
      <c r="WFX35" s="19"/>
      <c r="WFY35" s="19"/>
      <c r="WFZ35" s="20"/>
      <c r="WGA35" s="21"/>
      <c r="WGB35" s="19"/>
      <c r="WGC35" s="22"/>
      <c r="WGD35" s="23"/>
      <c r="WGE35" s="23"/>
      <c r="WGF35" s="19"/>
      <c r="WGG35" s="19"/>
      <c r="WGH35" s="20"/>
      <c r="WGI35" s="21"/>
      <c r="WGJ35" s="19"/>
      <c r="WGK35" s="22"/>
      <c r="WGL35" s="23"/>
      <c r="WGM35" s="23"/>
      <c r="WGN35" s="19"/>
      <c r="WGO35" s="19"/>
      <c r="WGP35" s="20"/>
      <c r="WGQ35" s="21"/>
      <c r="WGR35" s="19"/>
      <c r="WGS35" s="22"/>
      <c r="WGT35" s="23"/>
      <c r="WGU35" s="23"/>
      <c r="WGV35" s="19"/>
      <c r="WGW35" s="19"/>
      <c r="WGX35" s="20"/>
      <c r="WGY35" s="21"/>
      <c r="WGZ35" s="19"/>
      <c r="WHA35" s="22"/>
      <c r="WHB35" s="23"/>
      <c r="WHC35" s="23"/>
      <c r="WHD35" s="19"/>
      <c r="WHE35" s="19"/>
      <c r="WHF35" s="20"/>
      <c r="WHG35" s="21"/>
      <c r="WHH35" s="19"/>
      <c r="WHI35" s="22"/>
      <c r="WHJ35" s="23"/>
      <c r="WHK35" s="23"/>
      <c r="WHL35" s="19"/>
      <c r="WHM35" s="19"/>
      <c r="WHN35" s="20"/>
      <c r="WHO35" s="21"/>
      <c r="WHP35" s="19"/>
      <c r="WHQ35" s="22"/>
      <c r="WHR35" s="23"/>
      <c r="WHS35" s="23"/>
      <c r="WHT35" s="19"/>
      <c r="WHU35" s="19"/>
      <c r="WHV35" s="20"/>
      <c r="WHW35" s="21"/>
      <c r="WHX35" s="19"/>
      <c r="WHY35" s="22"/>
      <c r="WHZ35" s="23"/>
      <c r="WIA35" s="23"/>
      <c r="WIB35" s="19"/>
      <c r="WIC35" s="19"/>
      <c r="WID35" s="20"/>
      <c r="WIE35" s="21"/>
      <c r="WIF35" s="19"/>
      <c r="WIG35" s="22"/>
      <c r="WIH35" s="23"/>
      <c r="WII35" s="23"/>
      <c r="WIJ35" s="19"/>
      <c r="WIK35" s="19"/>
      <c r="WIL35" s="20"/>
      <c r="WIM35" s="21"/>
      <c r="WIN35" s="19"/>
      <c r="WIO35" s="22"/>
      <c r="WIP35" s="23"/>
      <c r="WIQ35" s="23"/>
      <c r="WIR35" s="19"/>
      <c r="WIS35" s="19"/>
      <c r="WIT35" s="20"/>
      <c r="WIU35" s="21"/>
      <c r="WIV35" s="19"/>
      <c r="WIW35" s="22"/>
      <c r="WIX35" s="23"/>
      <c r="WIY35" s="23"/>
      <c r="WIZ35" s="19"/>
      <c r="WJA35" s="19"/>
      <c r="WJB35" s="20"/>
      <c r="WJC35" s="21"/>
      <c r="WJD35" s="19"/>
      <c r="WJE35" s="22"/>
      <c r="WJF35" s="23"/>
      <c r="WJG35" s="23"/>
      <c r="WJH35" s="19"/>
      <c r="WJI35" s="19"/>
      <c r="WJJ35" s="20"/>
      <c r="WJK35" s="21"/>
      <c r="WJL35" s="19"/>
      <c r="WJM35" s="22"/>
      <c r="WJN35" s="23"/>
      <c r="WJO35" s="23"/>
      <c r="WJP35" s="19"/>
      <c r="WJQ35" s="19"/>
      <c r="WJR35" s="20"/>
      <c r="WJS35" s="21"/>
      <c r="WJT35" s="19"/>
      <c r="WJU35" s="22"/>
      <c r="WJV35" s="23"/>
      <c r="WJW35" s="23"/>
      <c r="WJX35" s="19"/>
      <c r="WJY35" s="19"/>
      <c r="WJZ35" s="20"/>
      <c r="WKA35" s="21"/>
      <c r="WKB35" s="19"/>
      <c r="WKC35" s="22"/>
      <c r="WKD35" s="23"/>
      <c r="WKE35" s="23"/>
      <c r="WKF35" s="19"/>
      <c r="WKG35" s="19"/>
      <c r="WKH35" s="20"/>
      <c r="WKI35" s="21"/>
      <c r="WKJ35" s="19"/>
      <c r="WKK35" s="22"/>
      <c r="WKL35" s="23"/>
      <c r="WKM35" s="23"/>
      <c r="WKN35" s="19"/>
      <c r="WKO35" s="19"/>
      <c r="WKP35" s="20"/>
      <c r="WKQ35" s="21"/>
      <c r="WKR35" s="19"/>
      <c r="WKS35" s="22"/>
      <c r="WKT35" s="23"/>
      <c r="WKU35" s="23"/>
      <c r="WKV35" s="19"/>
      <c r="WKW35" s="19"/>
      <c r="WKX35" s="20"/>
      <c r="WKY35" s="21"/>
      <c r="WKZ35" s="19"/>
      <c r="WLA35" s="22"/>
      <c r="WLB35" s="23"/>
      <c r="WLC35" s="23"/>
      <c r="WLD35" s="19"/>
      <c r="WLE35" s="19"/>
      <c r="WLF35" s="20"/>
      <c r="WLG35" s="21"/>
      <c r="WLH35" s="19"/>
      <c r="WLI35" s="22"/>
      <c r="WLJ35" s="23"/>
      <c r="WLK35" s="23"/>
      <c r="WLL35" s="19"/>
      <c r="WLM35" s="19"/>
      <c r="WLN35" s="20"/>
      <c r="WLO35" s="21"/>
      <c r="WLP35" s="19"/>
      <c r="WLQ35" s="22"/>
      <c r="WLR35" s="23"/>
      <c r="WLS35" s="23"/>
      <c r="WLT35" s="19"/>
      <c r="WLU35" s="19"/>
      <c r="WLV35" s="20"/>
      <c r="WLW35" s="21"/>
      <c r="WLX35" s="19"/>
      <c r="WLY35" s="22"/>
      <c r="WLZ35" s="23"/>
      <c r="WMA35" s="23"/>
      <c r="WMB35" s="19"/>
      <c r="WMC35" s="19"/>
      <c r="WMD35" s="20"/>
      <c r="WME35" s="21"/>
      <c r="WMF35" s="19"/>
      <c r="WMG35" s="22"/>
      <c r="WMH35" s="23"/>
      <c r="WMI35" s="23"/>
      <c r="WMJ35" s="19"/>
      <c r="WMK35" s="19"/>
      <c r="WML35" s="20"/>
      <c r="WMM35" s="21"/>
      <c r="WMN35" s="19"/>
      <c r="WMO35" s="22"/>
      <c r="WMP35" s="23"/>
      <c r="WMQ35" s="23"/>
      <c r="WMR35" s="19"/>
      <c r="WMS35" s="19"/>
      <c r="WMT35" s="20"/>
      <c r="WMU35" s="21"/>
      <c r="WMV35" s="19"/>
      <c r="WMW35" s="22"/>
      <c r="WMX35" s="23"/>
      <c r="WMY35" s="23"/>
      <c r="WMZ35" s="19"/>
      <c r="WNA35" s="19"/>
      <c r="WNB35" s="20"/>
      <c r="WNC35" s="21"/>
      <c r="WND35" s="19"/>
      <c r="WNE35" s="22"/>
      <c r="WNF35" s="23"/>
      <c r="WNG35" s="23"/>
      <c r="WNH35" s="19"/>
      <c r="WNI35" s="19"/>
      <c r="WNJ35" s="20"/>
      <c r="WNK35" s="21"/>
      <c r="WNL35" s="19"/>
      <c r="WNM35" s="22"/>
      <c r="WNN35" s="23"/>
      <c r="WNO35" s="23"/>
      <c r="WNP35" s="19"/>
      <c r="WNQ35" s="19"/>
      <c r="WNR35" s="20"/>
      <c r="WNS35" s="21"/>
      <c r="WNT35" s="19"/>
      <c r="WNU35" s="22"/>
      <c r="WNV35" s="23"/>
      <c r="WNW35" s="23"/>
      <c r="WNX35" s="19"/>
      <c r="WNY35" s="19"/>
      <c r="WNZ35" s="20"/>
      <c r="WOA35" s="21"/>
      <c r="WOB35" s="19"/>
      <c r="WOC35" s="22"/>
      <c r="WOD35" s="23"/>
      <c r="WOE35" s="23"/>
      <c r="WOF35" s="19"/>
      <c r="WOG35" s="19"/>
      <c r="WOH35" s="20"/>
      <c r="WOI35" s="21"/>
      <c r="WOJ35" s="19"/>
      <c r="WOK35" s="22"/>
      <c r="WOL35" s="23"/>
      <c r="WOM35" s="23"/>
      <c r="WON35" s="19"/>
      <c r="WOO35" s="19"/>
      <c r="WOP35" s="20"/>
      <c r="WOQ35" s="21"/>
      <c r="WOR35" s="19"/>
      <c r="WOS35" s="22"/>
      <c r="WOT35" s="23"/>
      <c r="WOU35" s="23"/>
      <c r="WOV35" s="19"/>
      <c r="WOW35" s="19"/>
      <c r="WOX35" s="20"/>
      <c r="WOY35" s="21"/>
      <c r="WOZ35" s="19"/>
      <c r="WPA35" s="22"/>
      <c r="WPB35" s="23"/>
      <c r="WPC35" s="23"/>
      <c r="WPD35" s="19"/>
      <c r="WPE35" s="19"/>
      <c r="WPF35" s="20"/>
      <c r="WPG35" s="21"/>
      <c r="WPH35" s="19"/>
      <c r="WPI35" s="22"/>
      <c r="WPJ35" s="23"/>
      <c r="WPK35" s="23"/>
      <c r="WPL35" s="19"/>
      <c r="WPM35" s="19"/>
      <c r="WPN35" s="20"/>
      <c r="WPO35" s="21"/>
      <c r="WPP35" s="19"/>
      <c r="WPQ35" s="22"/>
      <c r="WPR35" s="23"/>
      <c r="WPS35" s="23"/>
      <c r="WPT35" s="19"/>
      <c r="WPU35" s="19"/>
      <c r="WPV35" s="20"/>
      <c r="WPW35" s="21"/>
      <c r="WPX35" s="19"/>
      <c r="WPY35" s="22"/>
      <c r="WPZ35" s="23"/>
      <c r="WQA35" s="23"/>
      <c r="WQB35" s="19"/>
      <c r="WQC35" s="19"/>
      <c r="WQD35" s="20"/>
      <c r="WQE35" s="21"/>
      <c r="WQF35" s="19"/>
      <c r="WQG35" s="22"/>
      <c r="WQH35" s="23"/>
      <c r="WQI35" s="23"/>
      <c r="WQJ35" s="19"/>
      <c r="WQK35" s="19"/>
      <c r="WQL35" s="20"/>
      <c r="WQM35" s="21"/>
      <c r="WQN35" s="19"/>
      <c r="WQO35" s="22"/>
      <c r="WQP35" s="23"/>
      <c r="WQQ35" s="23"/>
      <c r="WQR35" s="19"/>
      <c r="WQS35" s="19"/>
      <c r="WQT35" s="20"/>
      <c r="WQU35" s="21"/>
      <c r="WQV35" s="19"/>
      <c r="WQW35" s="22"/>
      <c r="WQX35" s="23"/>
      <c r="WQY35" s="23"/>
      <c r="WQZ35" s="19"/>
      <c r="WRA35" s="19"/>
      <c r="WRB35" s="20"/>
      <c r="WRC35" s="21"/>
      <c r="WRD35" s="19"/>
      <c r="WRE35" s="22"/>
      <c r="WRF35" s="23"/>
      <c r="WRG35" s="23"/>
      <c r="WRH35" s="19"/>
      <c r="WRI35" s="19"/>
      <c r="WRJ35" s="20"/>
      <c r="WRK35" s="21"/>
      <c r="WRL35" s="19"/>
      <c r="WRM35" s="22"/>
      <c r="WRN35" s="23"/>
      <c r="WRO35" s="23"/>
      <c r="WRP35" s="19"/>
      <c r="WRQ35" s="19"/>
      <c r="WRR35" s="20"/>
      <c r="WRS35" s="21"/>
      <c r="WRT35" s="19"/>
      <c r="WRU35" s="22"/>
      <c r="WRV35" s="23"/>
      <c r="WRW35" s="23"/>
      <c r="WRX35" s="19"/>
      <c r="WRY35" s="19"/>
      <c r="WRZ35" s="20"/>
      <c r="WSA35" s="21"/>
      <c r="WSB35" s="19"/>
      <c r="WSC35" s="22"/>
      <c r="WSD35" s="23"/>
      <c r="WSE35" s="23"/>
      <c r="WSF35" s="19"/>
      <c r="WSG35" s="19"/>
      <c r="WSH35" s="20"/>
      <c r="WSI35" s="21"/>
      <c r="WSJ35" s="19"/>
      <c r="WSK35" s="22"/>
      <c r="WSL35" s="23"/>
      <c r="WSM35" s="23"/>
      <c r="WSN35" s="19"/>
      <c r="WSO35" s="19"/>
      <c r="WSP35" s="20"/>
      <c r="WSQ35" s="21"/>
      <c r="WSR35" s="19"/>
      <c r="WSS35" s="22"/>
      <c r="WST35" s="23"/>
      <c r="WSU35" s="23"/>
      <c r="WSV35" s="19"/>
      <c r="WSW35" s="19"/>
      <c r="WSX35" s="20"/>
      <c r="WSY35" s="21"/>
      <c r="WSZ35" s="19"/>
      <c r="WTA35" s="22"/>
      <c r="WTB35" s="23"/>
      <c r="WTC35" s="23"/>
      <c r="WTD35" s="19"/>
      <c r="WTE35" s="19"/>
      <c r="WTF35" s="20"/>
      <c r="WTG35" s="21"/>
      <c r="WTH35" s="19"/>
      <c r="WTI35" s="22"/>
      <c r="WTJ35" s="23"/>
      <c r="WTK35" s="23"/>
      <c r="WTL35" s="19"/>
      <c r="WTM35" s="19"/>
      <c r="WTN35" s="20"/>
      <c r="WTO35" s="21"/>
      <c r="WTP35" s="19"/>
      <c r="WTQ35" s="22"/>
      <c r="WTR35" s="23"/>
      <c r="WTS35" s="23"/>
      <c r="WTT35" s="19"/>
      <c r="WTU35" s="19"/>
      <c r="WTV35" s="20"/>
      <c r="WTW35" s="21"/>
      <c r="WTX35" s="19"/>
      <c r="WTY35" s="22"/>
      <c r="WTZ35" s="23"/>
      <c r="WUA35" s="23"/>
      <c r="WUB35" s="19"/>
      <c r="WUC35" s="19"/>
      <c r="WUD35" s="20"/>
      <c r="WUE35" s="21"/>
      <c r="WUF35" s="19"/>
      <c r="WUG35" s="22"/>
      <c r="WUH35" s="23"/>
      <c r="WUI35" s="23"/>
      <c r="WUJ35" s="19"/>
      <c r="WUK35" s="19"/>
      <c r="WUL35" s="20"/>
      <c r="WUM35" s="21"/>
      <c r="WUN35" s="19"/>
      <c r="WUO35" s="22"/>
      <c r="WUP35" s="23"/>
      <c r="WUQ35" s="23"/>
      <c r="WUR35" s="19"/>
      <c r="WUS35" s="19"/>
      <c r="WUT35" s="20"/>
      <c r="WUU35" s="21"/>
      <c r="WUV35" s="19"/>
      <c r="WUW35" s="22"/>
      <c r="WUX35" s="23"/>
      <c r="WUY35" s="23"/>
      <c r="WUZ35" s="19"/>
      <c r="WVA35" s="19"/>
      <c r="WVB35" s="20"/>
      <c r="WVC35" s="21"/>
      <c r="WVD35" s="19"/>
      <c r="WVE35" s="22"/>
      <c r="WVF35" s="23"/>
      <c r="WVG35" s="23"/>
      <c r="WVH35" s="19"/>
      <c r="WVI35" s="19"/>
      <c r="WVJ35" s="20"/>
      <c r="WVK35" s="21"/>
      <c r="WVL35" s="19"/>
      <c r="WVM35" s="22"/>
      <c r="WVN35" s="23"/>
      <c r="WVO35" s="23"/>
      <c r="WVP35" s="19"/>
      <c r="WVQ35" s="19"/>
      <c r="WVR35" s="20"/>
      <c r="WVS35" s="21"/>
      <c r="WVT35" s="19"/>
      <c r="WVU35" s="22"/>
      <c r="WVV35" s="23"/>
      <c r="WVW35" s="23"/>
      <c r="WVX35" s="19"/>
      <c r="WVY35" s="19"/>
      <c r="WVZ35" s="20"/>
      <c r="WWA35" s="21"/>
      <c r="WWB35" s="19"/>
      <c r="WWC35" s="22"/>
      <c r="WWD35" s="23"/>
      <c r="WWE35" s="23"/>
      <c r="WWF35" s="19"/>
      <c r="WWG35" s="19"/>
      <c r="WWH35" s="20"/>
      <c r="WWI35" s="21"/>
      <c r="WWJ35" s="19"/>
      <c r="WWK35" s="22"/>
      <c r="WWL35" s="23"/>
      <c r="WWM35" s="23"/>
      <c r="WWN35" s="19"/>
      <c r="WWO35" s="19"/>
      <c r="WWP35" s="20"/>
      <c r="WWQ35" s="21"/>
      <c r="WWR35" s="19"/>
      <c r="WWS35" s="22"/>
      <c r="WWT35" s="23"/>
      <c r="WWU35" s="23"/>
      <c r="WWV35" s="19"/>
      <c r="WWW35" s="19"/>
      <c r="WWX35" s="20"/>
      <c r="WWY35" s="21"/>
      <c r="WWZ35" s="19"/>
      <c r="WXA35" s="22"/>
      <c r="WXB35" s="23"/>
      <c r="WXC35" s="23"/>
      <c r="WXD35" s="19"/>
      <c r="WXE35" s="19"/>
      <c r="WXF35" s="20"/>
      <c r="WXG35" s="21"/>
      <c r="WXH35" s="19"/>
      <c r="WXI35" s="22"/>
      <c r="WXJ35" s="23"/>
      <c r="WXK35" s="23"/>
      <c r="WXL35" s="19"/>
      <c r="WXM35" s="19"/>
      <c r="WXN35" s="20"/>
      <c r="WXO35" s="21"/>
      <c r="WXP35" s="19"/>
      <c r="WXQ35" s="22"/>
      <c r="WXR35" s="23"/>
      <c r="WXS35" s="23"/>
      <c r="WXT35" s="19"/>
      <c r="WXU35" s="19"/>
      <c r="WXV35" s="20"/>
      <c r="WXW35" s="21"/>
      <c r="WXX35" s="19"/>
      <c r="WXY35" s="22"/>
      <c r="WXZ35" s="23"/>
      <c r="WYA35" s="23"/>
      <c r="WYB35" s="19"/>
      <c r="WYC35" s="19"/>
      <c r="WYD35" s="20"/>
      <c r="WYE35" s="21"/>
      <c r="WYF35" s="19"/>
      <c r="WYG35" s="22"/>
      <c r="WYH35" s="23"/>
      <c r="WYI35" s="23"/>
      <c r="WYJ35" s="19"/>
      <c r="WYK35" s="19"/>
      <c r="WYL35" s="20"/>
      <c r="WYM35" s="21"/>
      <c r="WYN35" s="19"/>
      <c r="WYO35" s="22"/>
      <c r="WYP35" s="23"/>
      <c r="WYQ35" s="23"/>
      <c r="WYR35" s="19"/>
      <c r="WYS35" s="19"/>
      <c r="WYT35" s="20"/>
      <c r="WYU35" s="21"/>
      <c r="WYV35" s="19"/>
      <c r="WYW35" s="22"/>
      <c r="WYX35" s="23"/>
      <c r="WYY35" s="23"/>
      <c r="WYZ35" s="19"/>
      <c r="WZA35" s="19"/>
      <c r="WZB35" s="20"/>
      <c r="WZC35" s="21"/>
      <c r="WZD35" s="19"/>
      <c r="WZE35" s="22"/>
      <c r="WZF35" s="23"/>
      <c r="WZG35" s="23"/>
      <c r="WZH35" s="19"/>
      <c r="WZI35" s="19"/>
      <c r="WZJ35" s="20"/>
      <c r="WZK35" s="21"/>
      <c r="WZL35" s="19"/>
      <c r="WZM35" s="22"/>
      <c r="WZN35" s="23"/>
      <c r="WZO35" s="23"/>
      <c r="WZP35" s="19"/>
      <c r="WZQ35" s="19"/>
      <c r="WZR35" s="20"/>
      <c r="WZS35" s="21"/>
      <c r="WZT35" s="19"/>
      <c r="WZU35" s="22"/>
      <c r="WZV35" s="23"/>
      <c r="WZW35" s="23"/>
      <c r="WZX35" s="19"/>
      <c r="WZY35" s="19"/>
      <c r="WZZ35" s="20"/>
      <c r="XAA35" s="21"/>
      <c r="XAB35" s="19"/>
      <c r="XAC35" s="22"/>
      <c r="XAD35" s="23"/>
      <c r="XAE35" s="23"/>
      <c r="XAF35" s="19"/>
      <c r="XAG35" s="19"/>
      <c r="XAH35" s="20"/>
      <c r="XAI35" s="21"/>
      <c r="XAJ35" s="19"/>
      <c r="XAK35" s="22"/>
      <c r="XAL35" s="23"/>
      <c r="XAM35" s="23"/>
      <c r="XAN35" s="19"/>
      <c r="XAO35" s="19"/>
      <c r="XAP35" s="20"/>
      <c r="XAQ35" s="21"/>
      <c r="XAR35" s="19"/>
      <c r="XAS35" s="22"/>
      <c r="XAT35" s="23"/>
      <c r="XAU35" s="23"/>
      <c r="XAV35" s="19"/>
      <c r="XAW35" s="19"/>
      <c r="XAX35" s="20"/>
      <c r="XAY35" s="21"/>
      <c r="XAZ35" s="19"/>
      <c r="XBA35" s="22"/>
      <c r="XBB35" s="23"/>
      <c r="XBC35" s="23"/>
      <c r="XBD35" s="19"/>
      <c r="XBE35" s="19"/>
      <c r="XBF35" s="20"/>
      <c r="XBG35" s="21"/>
      <c r="XBH35" s="19"/>
      <c r="XBI35" s="22"/>
      <c r="XBJ35" s="23"/>
      <c r="XBK35" s="23"/>
      <c r="XBL35" s="19"/>
      <c r="XBM35" s="19"/>
      <c r="XBN35" s="20"/>
      <c r="XBO35" s="21"/>
      <c r="XBP35" s="19"/>
      <c r="XBQ35" s="22"/>
      <c r="XBR35" s="23"/>
      <c r="XBS35" s="23"/>
      <c r="XBT35" s="19"/>
      <c r="XBU35" s="19"/>
      <c r="XBV35" s="20"/>
      <c r="XBW35" s="21"/>
      <c r="XBX35" s="19"/>
      <c r="XBY35" s="22"/>
      <c r="XBZ35" s="23"/>
      <c r="XCA35" s="23"/>
      <c r="XCB35" s="19"/>
      <c r="XCC35" s="19"/>
      <c r="XCD35" s="20"/>
      <c r="XCE35" s="21"/>
      <c r="XCF35" s="19"/>
      <c r="XCG35" s="22"/>
      <c r="XCH35" s="23"/>
      <c r="XCI35" s="23"/>
      <c r="XCJ35" s="19"/>
      <c r="XCK35" s="19"/>
      <c r="XCL35" s="20"/>
      <c r="XCM35" s="21"/>
      <c r="XCN35" s="19"/>
      <c r="XCO35" s="22"/>
      <c r="XCP35" s="23"/>
      <c r="XCQ35" s="23"/>
      <c r="XCR35" s="19"/>
      <c r="XCS35" s="19"/>
      <c r="XCT35" s="20"/>
      <c r="XCU35" s="21"/>
      <c r="XCV35" s="19"/>
      <c r="XCW35" s="22"/>
      <c r="XCX35" s="23"/>
      <c r="XCY35" s="23"/>
      <c r="XCZ35" s="19"/>
      <c r="XDA35" s="19"/>
      <c r="XDB35" s="20"/>
      <c r="XDC35" s="21"/>
      <c r="XDD35" s="19"/>
      <c r="XDE35" s="22"/>
      <c r="XDF35" s="23"/>
      <c r="XDG35" s="23"/>
      <c r="XDH35" s="19"/>
      <c r="XDI35" s="19"/>
      <c r="XDJ35" s="20"/>
      <c r="XDK35" s="21"/>
      <c r="XDL35" s="19"/>
      <c r="XDM35" s="22"/>
      <c r="XDN35" s="23"/>
      <c r="XDO35" s="23"/>
      <c r="XDP35" s="19"/>
      <c r="XDQ35" s="19"/>
      <c r="XDR35" s="20"/>
      <c r="XDS35" s="21"/>
      <c r="XDT35" s="19"/>
      <c r="XDU35" s="22"/>
      <c r="XDV35" s="23"/>
      <c r="XDW35" s="23"/>
      <c r="XDX35" s="19"/>
      <c r="XDY35" s="19"/>
      <c r="XDZ35" s="20"/>
      <c r="XEA35" s="21"/>
      <c r="XEB35" s="19"/>
      <c r="XEC35" s="22"/>
      <c r="XED35" s="23"/>
      <c r="XEE35" s="23"/>
      <c r="XEF35" s="19"/>
      <c r="XEG35" s="19"/>
      <c r="XEH35" s="20"/>
      <c r="XEI35" s="21"/>
      <c r="XEJ35" s="19"/>
      <c r="XEK35" s="22"/>
      <c r="XEL35" s="23"/>
      <c r="XEM35" s="23"/>
      <c r="XEN35" s="19"/>
      <c r="XEO35" s="19"/>
      <c r="XEP35" s="20"/>
      <c r="XEQ35" s="21"/>
      <c r="XER35" s="19"/>
      <c r="XES35" s="22"/>
      <c r="XET35" s="23"/>
      <c r="XEU35" s="23"/>
      <c r="XEV35" s="19"/>
      <c r="XEW35" s="19"/>
      <c r="XEX35" s="20"/>
      <c r="XEY35" s="21"/>
      <c r="XEZ35" s="19"/>
      <c r="XFA35" s="22"/>
      <c r="XFB35" s="23"/>
      <c r="XFC35" s="23"/>
    </row>
    <row r="36" spans="1:16383" s="1" customFormat="1" ht="12" customHeight="1" x14ac:dyDescent="0.2">
      <c r="A36" s="251"/>
      <c r="B36" s="271" t="s">
        <v>362</v>
      </c>
      <c r="C36" s="252" t="str">
        <f ca="1">INDIRECT("' "&amp;B36&amp;"'!A2")</f>
        <v>Bestaande capaciteit voor bijstook</v>
      </c>
      <c r="D36" s="253">
        <f ca="1">INDIRECT("' "&amp;B36&amp;"'!C5")</f>
        <v>8.9506516551387236E-2</v>
      </c>
      <c r="E36" s="254" t="str">
        <f ca="1">INDIRECT("' "&amp;B36&amp;"'!D5")</f>
        <v>Euro/kWh</v>
      </c>
      <c r="F36" s="255">
        <f ca="1">IF(AND(INDIRECT("' "&amp;B36&amp;"'!C13")&gt;0,INDIRECT("' "&amp;B36&amp;"'!C14")&gt;0),CONCATENATE(INDIRECT("' "&amp;B36&amp;"'!C13"),"/",INDIRECT("' "&amp;B36&amp;"'!C14")),MAX(INDIRECT("' "&amp;B36&amp;"'!C13"),INDIRECT("' "&amp;B36&amp;"'!C14"),INDIRECT("' "&amp;B36&amp;"'!C15")))</f>
        <v>5000</v>
      </c>
      <c r="G36" s="255" t="str">
        <f ca="1">IF(LEN(F36)&gt;4,INDIRECT("' "&amp;B36&amp;"'!D141"),"-")</f>
        <v>-</v>
      </c>
      <c r="H36" s="256" t="str">
        <f ca="1">IF(LEN(F36)&gt;4,INDIRECT("' "&amp;B36&amp;"'!D140"),"-")</f>
        <v>-</v>
      </c>
      <c r="I36" s="253" t="s">
        <v>82</v>
      </c>
      <c r="J36" s="20"/>
      <c r="K36" s="21"/>
      <c r="L36" s="19"/>
      <c r="M36" s="22"/>
      <c r="N36" s="23"/>
      <c r="O36" s="23"/>
      <c r="P36" s="19"/>
      <c r="Q36" s="19"/>
      <c r="R36" s="20"/>
      <c r="S36" s="21"/>
      <c r="T36" s="19"/>
      <c r="U36" s="22"/>
      <c r="V36" s="23"/>
      <c r="W36" s="23"/>
      <c r="X36" s="19"/>
      <c r="Y36" s="19"/>
      <c r="Z36" s="20"/>
      <c r="AA36" s="21"/>
      <c r="AB36" s="19"/>
      <c r="AC36" s="22"/>
      <c r="AD36" s="23"/>
      <c r="AE36" s="23"/>
      <c r="AF36" s="19"/>
      <c r="AG36" s="19"/>
      <c r="AH36" s="20"/>
      <c r="AI36" s="21"/>
      <c r="AJ36" s="19"/>
      <c r="AK36" s="22"/>
      <c r="AL36" s="23"/>
      <c r="AM36" s="23"/>
      <c r="AN36" s="19"/>
      <c r="AO36" s="19"/>
      <c r="AP36" s="20"/>
      <c r="AQ36" s="21"/>
      <c r="AR36" s="19"/>
      <c r="AS36" s="22"/>
      <c r="AT36" s="23"/>
      <c r="AU36" s="23"/>
      <c r="AV36" s="19"/>
      <c r="AW36" s="19"/>
      <c r="AX36" s="20"/>
      <c r="AY36" s="21"/>
      <c r="AZ36" s="19"/>
      <c r="BA36" s="22"/>
      <c r="BB36" s="23"/>
      <c r="BC36" s="23"/>
      <c r="BD36" s="19"/>
      <c r="BE36" s="19"/>
      <c r="BF36" s="20"/>
      <c r="BG36" s="21"/>
      <c r="BH36" s="19"/>
      <c r="BI36" s="22"/>
      <c r="BJ36" s="23"/>
      <c r="BK36" s="23"/>
      <c r="BL36" s="19"/>
      <c r="BM36" s="19"/>
      <c r="BN36" s="20"/>
      <c r="BO36" s="21"/>
      <c r="BP36" s="19"/>
      <c r="BQ36" s="22"/>
      <c r="BR36" s="23"/>
      <c r="BS36" s="23"/>
      <c r="BT36" s="19"/>
      <c r="BU36" s="19"/>
      <c r="BV36" s="20"/>
      <c r="BW36" s="21"/>
      <c r="BX36" s="19"/>
      <c r="BY36" s="22"/>
      <c r="BZ36" s="23"/>
      <c r="CA36" s="23"/>
      <c r="CB36" s="19"/>
      <c r="CC36" s="19"/>
      <c r="CD36" s="20"/>
      <c r="CE36" s="21"/>
      <c r="CF36" s="19"/>
      <c r="CG36" s="22"/>
      <c r="CH36" s="23"/>
      <c r="CI36" s="23"/>
      <c r="CJ36" s="19"/>
      <c r="CK36" s="19"/>
      <c r="CL36" s="20"/>
      <c r="CM36" s="21"/>
      <c r="CN36" s="19"/>
      <c r="CO36" s="22"/>
      <c r="CP36" s="23"/>
      <c r="CQ36" s="23"/>
      <c r="CR36" s="19"/>
      <c r="CS36" s="19"/>
      <c r="CT36" s="20"/>
      <c r="CU36" s="21"/>
      <c r="CV36" s="19"/>
      <c r="CW36" s="22"/>
      <c r="CX36" s="23"/>
      <c r="CY36" s="23"/>
      <c r="CZ36" s="19"/>
      <c r="DA36" s="19"/>
      <c r="DB36" s="20"/>
      <c r="DC36" s="21"/>
      <c r="DD36" s="19"/>
      <c r="DE36" s="22"/>
      <c r="DF36" s="23"/>
      <c r="DG36" s="23"/>
      <c r="DH36" s="19"/>
      <c r="DI36" s="19"/>
      <c r="DJ36" s="20"/>
      <c r="DK36" s="21"/>
      <c r="DL36" s="19"/>
      <c r="DM36" s="22"/>
      <c r="DN36" s="23"/>
      <c r="DO36" s="23"/>
      <c r="DP36" s="19"/>
      <c r="DQ36" s="19"/>
      <c r="DR36" s="20"/>
      <c r="DS36" s="21"/>
      <c r="DT36" s="19"/>
      <c r="DU36" s="22"/>
      <c r="DV36" s="23"/>
      <c r="DW36" s="23"/>
      <c r="DX36" s="19"/>
      <c r="DY36" s="19"/>
      <c r="DZ36" s="20"/>
      <c r="EA36" s="21"/>
      <c r="EB36" s="19"/>
      <c r="EC36" s="22"/>
      <c r="ED36" s="23"/>
      <c r="EE36" s="23"/>
      <c r="EF36" s="19"/>
      <c r="EG36" s="19"/>
      <c r="EH36" s="20"/>
      <c r="EI36" s="21"/>
      <c r="EJ36" s="19"/>
      <c r="EK36" s="22"/>
      <c r="EL36" s="23"/>
      <c r="EM36" s="23"/>
      <c r="EN36" s="19"/>
      <c r="EO36" s="19"/>
      <c r="EP36" s="20"/>
      <c r="EQ36" s="21"/>
      <c r="ER36" s="19"/>
      <c r="ES36" s="22"/>
      <c r="ET36" s="23"/>
      <c r="EU36" s="23"/>
      <c r="EV36" s="19"/>
      <c r="EW36" s="19"/>
      <c r="EX36" s="20"/>
      <c r="EY36" s="21"/>
      <c r="EZ36" s="19"/>
      <c r="FA36" s="22"/>
      <c r="FB36" s="23"/>
      <c r="FC36" s="23"/>
      <c r="FD36" s="19"/>
      <c r="FE36" s="19"/>
      <c r="FF36" s="20"/>
      <c r="FG36" s="21"/>
      <c r="FH36" s="19"/>
      <c r="FI36" s="22"/>
      <c r="FJ36" s="23"/>
      <c r="FK36" s="23"/>
      <c r="FL36" s="19"/>
      <c r="FM36" s="19"/>
      <c r="FN36" s="20"/>
      <c r="FO36" s="21"/>
      <c r="FP36" s="19"/>
      <c r="FQ36" s="22"/>
      <c r="FR36" s="23"/>
      <c r="FS36" s="23"/>
      <c r="FT36" s="19"/>
      <c r="FU36" s="19"/>
      <c r="FV36" s="20"/>
      <c r="FW36" s="21"/>
      <c r="FX36" s="19"/>
      <c r="FY36" s="22"/>
      <c r="FZ36" s="23"/>
      <c r="GA36" s="23"/>
      <c r="GB36" s="19"/>
      <c r="GC36" s="19"/>
      <c r="GD36" s="20"/>
      <c r="GE36" s="21"/>
      <c r="GF36" s="19"/>
      <c r="GG36" s="22"/>
      <c r="GH36" s="23"/>
      <c r="GI36" s="23"/>
      <c r="GJ36" s="19"/>
      <c r="GK36" s="19"/>
      <c r="GL36" s="20"/>
      <c r="GM36" s="21"/>
      <c r="GN36" s="19"/>
      <c r="GO36" s="22"/>
      <c r="GP36" s="23"/>
      <c r="GQ36" s="23"/>
      <c r="GR36" s="19"/>
      <c r="GS36" s="19"/>
      <c r="GT36" s="20"/>
      <c r="GU36" s="21"/>
      <c r="GV36" s="19"/>
      <c r="GW36" s="22"/>
      <c r="GX36" s="23"/>
      <c r="GY36" s="23"/>
      <c r="GZ36" s="19"/>
      <c r="HA36" s="19"/>
      <c r="HB36" s="20"/>
      <c r="HC36" s="21"/>
      <c r="HD36" s="19"/>
      <c r="HE36" s="22"/>
      <c r="HF36" s="23"/>
      <c r="HG36" s="23"/>
      <c r="HH36" s="19"/>
      <c r="HI36" s="19"/>
      <c r="HJ36" s="20"/>
      <c r="HK36" s="21"/>
      <c r="HL36" s="19"/>
      <c r="HM36" s="22"/>
      <c r="HN36" s="23"/>
      <c r="HO36" s="23"/>
      <c r="HP36" s="19"/>
      <c r="HQ36" s="19"/>
      <c r="HR36" s="20"/>
      <c r="HS36" s="21"/>
      <c r="HT36" s="19"/>
      <c r="HU36" s="22"/>
      <c r="HV36" s="23"/>
      <c r="HW36" s="23"/>
      <c r="HX36" s="19"/>
      <c r="HY36" s="19"/>
      <c r="HZ36" s="20"/>
      <c r="IA36" s="21"/>
      <c r="IB36" s="19"/>
      <c r="IC36" s="22"/>
      <c r="ID36" s="23"/>
      <c r="IE36" s="23"/>
      <c r="IF36" s="19"/>
      <c r="IG36" s="19"/>
      <c r="IH36" s="20"/>
      <c r="II36" s="21"/>
      <c r="IJ36" s="19"/>
      <c r="IK36" s="22"/>
      <c r="IL36" s="23"/>
      <c r="IM36" s="23"/>
      <c r="IN36" s="19"/>
      <c r="IO36" s="19"/>
      <c r="IP36" s="20"/>
      <c r="IQ36" s="21"/>
      <c r="IR36" s="19"/>
      <c r="IS36" s="22"/>
      <c r="IT36" s="23"/>
      <c r="IU36" s="23"/>
      <c r="IV36" s="19"/>
      <c r="IW36" s="19"/>
      <c r="IX36" s="20"/>
      <c r="IY36" s="21"/>
      <c r="IZ36" s="19"/>
      <c r="JA36" s="22"/>
      <c r="JB36" s="23"/>
      <c r="JC36" s="23"/>
      <c r="JD36" s="19"/>
      <c r="JE36" s="19"/>
      <c r="JF36" s="20"/>
      <c r="JG36" s="21"/>
      <c r="JH36" s="19"/>
      <c r="JI36" s="22"/>
      <c r="JJ36" s="23"/>
      <c r="JK36" s="23"/>
      <c r="JL36" s="19"/>
      <c r="JM36" s="19"/>
      <c r="JN36" s="20"/>
      <c r="JO36" s="21"/>
      <c r="JP36" s="19"/>
      <c r="JQ36" s="22"/>
      <c r="JR36" s="23"/>
      <c r="JS36" s="23"/>
      <c r="JT36" s="19"/>
      <c r="JU36" s="19"/>
      <c r="JV36" s="20"/>
      <c r="JW36" s="21"/>
      <c r="JX36" s="19"/>
      <c r="JY36" s="22"/>
      <c r="JZ36" s="23"/>
      <c r="KA36" s="23"/>
      <c r="KB36" s="19"/>
      <c r="KC36" s="19"/>
      <c r="KD36" s="20"/>
      <c r="KE36" s="21"/>
      <c r="KF36" s="19"/>
      <c r="KG36" s="22"/>
      <c r="KH36" s="23"/>
      <c r="KI36" s="23"/>
      <c r="KJ36" s="19"/>
      <c r="KK36" s="19"/>
      <c r="KL36" s="20"/>
      <c r="KM36" s="21"/>
      <c r="KN36" s="19"/>
      <c r="KO36" s="22"/>
      <c r="KP36" s="23"/>
      <c r="KQ36" s="23"/>
      <c r="KR36" s="19"/>
      <c r="KS36" s="19"/>
      <c r="KT36" s="20"/>
      <c r="KU36" s="21"/>
      <c r="KV36" s="19"/>
      <c r="KW36" s="22"/>
      <c r="KX36" s="23"/>
      <c r="KY36" s="23"/>
      <c r="KZ36" s="19"/>
      <c r="LA36" s="19"/>
      <c r="LB36" s="20"/>
      <c r="LC36" s="21"/>
      <c r="LD36" s="19"/>
      <c r="LE36" s="22"/>
      <c r="LF36" s="23"/>
      <c r="LG36" s="23"/>
      <c r="LH36" s="19"/>
      <c r="LI36" s="19"/>
      <c r="LJ36" s="20"/>
      <c r="LK36" s="21"/>
      <c r="LL36" s="19"/>
      <c r="LM36" s="22"/>
      <c r="LN36" s="23"/>
      <c r="LO36" s="23"/>
      <c r="LP36" s="19"/>
      <c r="LQ36" s="19"/>
      <c r="LR36" s="20"/>
      <c r="LS36" s="21"/>
      <c r="LT36" s="19"/>
      <c r="LU36" s="22"/>
      <c r="LV36" s="23"/>
      <c r="LW36" s="23"/>
      <c r="LX36" s="19"/>
      <c r="LY36" s="19"/>
      <c r="LZ36" s="20"/>
      <c r="MA36" s="21"/>
      <c r="MB36" s="19"/>
      <c r="MC36" s="22"/>
      <c r="MD36" s="23"/>
      <c r="ME36" s="23"/>
      <c r="MF36" s="19"/>
      <c r="MG36" s="19"/>
      <c r="MH36" s="20"/>
      <c r="MI36" s="21"/>
      <c r="MJ36" s="19"/>
      <c r="MK36" s="22"/>
      <c r="ML36" s="23"/>
      <c r="MM36" s="23"/>
      <c r="MN36" s="19"/>
      <c r="MO36" s="19"/>
      <c r="MP36" s="20"/>
      <c r="MQ36" s="21"/>
      <c r="MR36" s="19"/>
      <c r="MS36" s="22"/>
      <c r="MT36" s="23"/>
      <c r="MU36" s="23"/>
      <c r="MV36" s="19"/>
      <c r="MW36" s="19"/>
      <c r="MX36" s="20"/>
      <c r="MY36" s="21"/>
      <c r="MZ36" s="19"/>
      <c r="NA36" s="22"/>
      <c r="NB36" s="23"/>
      <c r="NC36" s="23"/>
      <c r="ND36" s="19"/>
      <c r="NE36" s="19"/>
      <c r="NF36" s="20"/>
      <c r="NG36" s="21"/>
      <c r="NH36" s="19"/>
      <c r="NI36" s="22"/>
      <c r="NJ36" s="23"/>
      <c r="NK36" s="23"/>
      <c r="NL36" s="19"/>
      <c r="NM36" s="19"/>
      <c r="NN36" s="20"/>
      <c r="NO36" s="21"/>
      <c r="NP36" s="19"/>
      <c r="NQ36" s="22"/>
      <c r="NR36" s="23"/>
      <c r="NS36" s="23"/>
      <c r="NT36" s="19"/>
      <c r="NU36" s="19"/>
      <c r="NV36" s="20"/>
      <c r="NW36" s="21"/>
      <c r="NX36" s="19"/>
      <c r="NY36" s="22"/>
      <c r="NZ36" s="23"/>
      <c r="OA36" s="23"/>
      <c r="OB36" s="19"/>
      <c r="OC36" s="19"/>
      <c r="OD36" s="20"/>
      <c r="OE36" s="21"/>
      <c r="OF36" s="19"/>
      <c r="OG36" s="22"/>
      <c r="OH36" s="23"/>
      <c r="OI36" s="23"/>
      <c r="OJ36" s="19"/>
      <c r="OK36" s="19"/>
      <c r="OL36" s="20"/>
      <c r="OM36" s="21"/>
      <c r="ON36" s="19"/>
      <c r="OO36" s="22"/>
      <c r="OP36" s="23"/>
      <c r="OQ36" s="23"/>
      <c r="OR36" s="19"/>
      <c r="OS36" s="19"/>
      <c r="OT36" s="20"/>
      <c r="OU36" s="21"/>
      <c r="OV36" s="19"/>
      <c r="OW36" s="22"/>
      <c r="OX36" s="23"/>
      <c r="OY36" s="23"/>
      <c r="OZ36" s="19"/>
      <c r="PA36" s="19"/>
      <c r="PB36" s="20"/>
      <c r="PC36" s="21"/>
      <c r="PD36" s="19"/>
      <c r="PE36" s="22"/>
      <c r="PF36" s="23"/>
      <c r="PG36" s="23"/>
      <c r="PH36" s="19"/>
      <c r="PI36" s="19"/>
      <c r="PJ36" s="20"/>
      <c r="PK36" s="21"/>
      <c r="PL36" s="19"/>
      <c r="PM36" s="22"/>
      <c r="PN36" s="23"/>
      <c r="PO36" s="23"/>
      <c r="PP36" s="19"/>
      <c r="PQ36" s="19"/>
      <c r="PR36" s="20"/>
      <c r="PS36" s="21"/>
      <c r="PT36" s="19"/>
      <c r="PU36" s="22"/>
      <c r="PV36" s="23"/>
      <c r="PW36" s="23"/>
      <c r="PX36" s="19"/>
      <c r="PY36" s="19"/>
      <c r="PZ36" s="20"/>
      <c r="QA36" s="21"/>
      <c r="QB36" s="19"/>
      <c r="QC36" s="22"/>
      <c r="QD36" s="23"/>
      <c r="QE36" s="23"/>
      <c r="QF36" s="19"/>
      <c r="QG36" s="19"/>
      <c r="QH36" s="20"/>
      <c r="QI36" s="21"/>
      <c r="QJ36" s="19"/>
      <c r="QK36" s="22"/>
      <c r="QL36" s="23"/>
      <c r="QM36" s="23"/>
      <c r="QN36" s="19"/>
      <c r="QO36" s="19"/>
      <c r="QP36" s="20"/>
      <c r="QQ36" s="21"/>
      <c r="QR36" s="19"/>
      <c r="QS36" s="22"/>
      <c r="QT36" s="23"/>
      <c r="QU36" s="23"/>
      <c r="QV36" s="19"/>
      <c r="QW36" s="19"/>
      <c r="QX36" s="20"/>
      <c r="QY36" s="21"/>
      <c r="QZ36" s="19"/>
      <c r="RA36" s="22"/>
      <c r="RB36" s="23"/>
      <c r="RC36" s="23"/>
      <c r="RD36" s="19"/>
      <c r="RE36" s="19"/>
      <c r="RF36" s="20"/>
      <c r="RG36" s="21"/>
      <c r="RH36" s="19"/>
      <c r="RI36" s="22"/>
      <c r="RJ36" s="23"/>
      <c r="RK36" s="23"/>
      <c r="RL36" s="19"/>
      <c r="RM36" s="19"/>
      <c r="RN36" s="20"/>
      <c r="RO36" s="21"/>
      <c r="RP36" s="19"/>
      <c r="RQ36" s="22"/>
      <c r="RR36" s="23"/>
      <c r="RS36" s="23"/>
      <c r="RT36" s="19"/>
      <c r="RU36" s="19"/>
      <c r="RV36" s="20"/>
      <c r="RW36" s="21"/>
      <c r="RX36" s="19"/>
      <c r="RY36" s="22"/>
      <c r="RZ36" s="23"/>
      <c r="SA36" s="23"/>
      <c r="SB36" s="19"/>
      <c r="SC36" s="19"/>
      <c r="SD36" s="20"/>
      <c r="SE36" s="21"/>
      <c r="SF36" s="19"/>
      <c r="SG36" s="22"/>
      <c r="SH36" s="23"/>
      <c r="SI36" s="23"/>
      <c r="SJ36" s="19"/>
      <c r="SK36" s="19"/>
      <c r="SL36" s="20"/>
      <c r="SM36" s="21"/>
      <c r="SN36" s="19"/>
      <c r="SO36" s="22"/>
      <c r="SP36" s="23"/>
      <c r="SQ36" s="23"/>
      <c r="SR36" s="19"/>
      <c r="SS36" s="19"/>
      <c r="ST36" s="20"/>
      <c r="SU36" s="21"/>
      <c r="SV36" s="19"/>
      <c r="SW36" s="22"/>
      <c r="SX36" s="23"/>
      <c r="SY36" s="23"/>
      <c r="SZ36" s="19"/>
      <c r="TA36" s="19"/>
      <c r="TB36" s="20"/>
      <c r="TC36" s="21"/>
      <c r="TD36" s="19"/>
      <c r="TE36" s="22"/>
      <c r="TF36" s="23"/>
      <c r="TG36" s="23"/>
      <c r="TH36" s="19"/>
      <c r="TI36" s="19"/>
      <c r="TJ36" s="20"/>
      <c r="TK36" s="21"/>
      <c r="TL36" s="19"/>
      <c r="TM36" s="22"/>
      <c r="TN36" s="23"/>
      <c r="TO36" s="23"/>
      <c r="TP36" s="19"/>
      <c r="TQ36" s="19"/>
      <c r="TR36" s="20"/>
      <c r="TS36" s="21"/>
      <c r="TT36" s="19"/>
      <c r="TU36" s="22"/>
      <c r="TV36" s="23"/>
      <c r="TW36" s="23"/>
      <c r="TX36" s="19"/>
      <c r="TY36" s="19"/>
      <c r="TZ36" s="20"/>
      <c r="UA36" s="21"/>
      <c r="UB36" s="19"/>
      <c r="UC36" s="22"/>
      <c r="UD36" s="23"/>
      <c r="UE36" s="23"/>
      <c r="UF36" s="19"/>
      <c r="UG36" s="19"/>
      <c r="UH36" s="20"/>
      <c r="UI36" s="21"/>
      <c r="UJ36" s="19"/>
      <c r="UK36" s="22"/>
      <c r="UL36" s="23"/>
      <c r="UM36" s="23"/>
      <c r="UN36" s="19"/>
      <c r="UO36" s="19"/>
      <c r="UP36" s="20"/>
      <c r="UQ36" s="21"/>
      <c r="UR36" s="19"/>
      <c r="US36" s="22"/>
      <c r="UT36" s="23"/>
      <c r="UU36" s="23"/>
      <c r="UV36" s="19"/>
      <c r="UW36" s="19"/>
      <c r="UX36" s="20"/>
      <c r="UY36" s="21"/>
      <c r="UZ36" s="19"/>
      <c r="VA36" s="22"/>
      <c r="VB36" s="23"/>
      <c r="VC36" s="23"/>
      <c r="VD36" s="19"/>
      <c r="VE36" s="19"/>
      <c r="VF36" s="20"/>
      <c r="VG36" s="21"/>
      <c r="VH36" s="19"/>
      <c r="VI36" s="22"/>
      <c r="VJ36" s="23"/>
      <c r="VK36" s="23"/>
      <c r="VL36" s="19"/>
      <c r="VM36" s="19"/>
      <c r="VN36" s="20"/>
      <c r="VO36" s="21"/>
      <c r="VP36" s="19"/>
      <c r="VQ36" s="22"/>
      <c r="VR36" s="23"/>
      <c r="VS36" s="23"/>
      <c r="VT36" s="19"/>
      <c r="VU36" s="19"/>
      <c r="VV36" s="20"/>
      <c r="VW36" s="21"/>
      <c r="VX36" s="19"/>
      <c r="VY36" s="22"/>
      <c r="VZ36" s="23"/>
      <c r="WA36" s="23"/>
      <c r="WB36" s="19"/>
      <c r="WC36" s="19"/>
      <c r="WD36" s="20"/>
      <c r="WE36" s="21"/>
      <c r="WF36" s="19"/>
      <c r="WG36" s="22"/>
      <c r="WH36" s="23"/>
      <c r="WI36" s="23"/>
      <c r="WJ36" s="19"/>
      <c r="WK36" s="19"/>
      <c r="WL36" s="20"/>
      <c r="WM36" s="21"/>
      <c r="WN36" s="19"/>
      <c r="WO36" s="22"/>
      <c r="WP36" s="23"/>
      <c r="WQ36" s="23"/>
      <c r="WR36" s="19"/>
      <c r="WS36" s="19"/>
      <c r="WT36" s="20"/>
      <c r="WU36" s="21"/>
      <c r="WV36" s="19"/>
      <c r="WW36" s="22"/>
      <c r="WX36" s="23"/>
      <c r="WY36" s="23"/>
      <c r="WZ36" s="19"/>
      <c r="XA36" s="19"/>
      <c r="XB36" s="20"/>
      <c r="XC36" s="21"/>
      <c r="XD36" s="19"/>
      <c r="XE36" s="22"/>
      <c r="XF36" s="23"/>
      <c r="XG36" s="23"/>
      <c r="XH36" s="19"/>
      <c r="XI36" s="19"/>
      <c r="XJ36" s="20"/>
      <c r="XK36" s="21"/>
      <c r="XL36" s="19"/>
      <c r="XM36" s="22"/>
      <c r="XN36" s="23"/>
      <c r="XO36" s="23"/>
      <c r="XP36" s="19"/>
      <c r="XQ36" s="19"/>
      <c r="XR36" s="20"/>
      <c r="XS36" s="21"/>
      <c r="XT36" s="19"/>
      <c r="XU36" s="22"/>
      <c r="XV36" s="23"/>
      <c r="XW36" s="23"/>
      <c r="XX36" s="19"/>
      <c r="XY36" s="19"/>
      <c r="XZ36" s="20"/>
      <c r="YA36" s="21"/>
      <c r="YB36" s="19"/>
      <c r="YC36" s="22"/>
      <c r="YD36" s="23"/>
      <c r="YE36" s="23"/>
      <c r="YF36" s="19"/>
      <c r="YG36" s="19"/>
      <c r="YH36" s="20"/>
      <c r="YI36" s="21"/>
      <c r="YJ36" s="19"/>
      <c r="YK36" s="22"/>
      <c r="YL36" s="23"/>
      <c r="YM36" s="23"/>
      <c r="YN36" s="19"/>
      <c r="YO36" s="19"/>
      <c r="YP36" s="20"/>
      <c r="YQ36" s="21"/>
      <c r="YR36" s="19"/>
      <c r="YS36" s="22"/>
      <c r="YT36" s="23"/>
      <c r="YU36" s="23"/>
      <c r="YV36" s="19"/>
      <c r="YW36" s="19"/>
      <c r="YX36" s="20"/>
      <c r="YY36" s="21"/>
      <c r="YZ36" s="19"/>
      <c r="ZA36" s="22"/>
      <c r="ZB36" s="23"/>
      <c r="ZC36" s="23"/>
      <c r="ZD36" s="19"/>
      <c r="ZE36" s="19"/>
      <c r="ZF36" s="20"/>
      <c r="ZG36" s="21"/>
      <c r="ZH36" s="19"/>
      <c r="ZI36" s="22"/>
      <c r="ZJ36" s="23"/>
      <c r="ZK36" s="23"/>
      <c r="ZL36" s="19"/>
      <c r="ZM36" s="19"/>
      <c r="ZN36" s="20"/>
      <c r="ZO36" s="21"/>
      <c r="ZP36" s="19"/>
      <c r="ZQ36" s="22"/>
      <c r="ZR36" s="23"/>
      <c r="ZS36" s="23"/>
      <c r="ZT36" s="19"/>
      <c r="ZU36" s="19"/>
      <c r="ZV36" s="20"/>
      <c r="ZW36" s="21"/>
      <c r="ZX36" s="19"/>
      <c r="ZY36" s="22"/>
      <c r="ZZ36" s="23"/>
      <c r="AAA36" s="23"/>
      <c r="AAB36" s="19"/>
      <c r="AAC36" s="19"/>
      <c r="AAD36" s="20"/>
      <c r="AAE36" s="21"/>
      <c r="AAF36" s="19"/>
      <c r="AAG36" s="22"/>
      <c r="AAH36" s="23"/>
      <c r="AAI36" s="23"/>
      <c r="AAJ36" s="19"/>
      <c r="AAK36" s="19"/>
      <c r="AAL36" s="20"/>
      <c r="AAM36" s="21"/>
      <c r="AAN36" s="19"/>
      <c r="AAO36" s="22"/>
      <c r="AAP36" s="23"/>
      <c r="AAQ36" s="23"/>
      <c r="AAR36" s="19"/>
      <c r="AAS36" s="19"/>
      <c r="AAT36" s="20"/>
      <c r="AAU36" s="21"/>
      <c r="AAV36" s="19"/>
      <c r="AAW36" s="22"/>
      <c r="AAX36" s="23"/>
      <c r="AAY36" s="23"/>
      <c r="AAZ36" s="19"/>
      <c r="ABA36" s="19"/>
      <c r="ABB36" s="20"/>
      <c r="ABC36" s="21"/>
      <c r="ABD36" s="19"/>
      <c r="ABE36" s="22"/>
      <c r="ABF36" s="23"/>
      <c r="ABG36" s="23"/>
      <c r="ABH36" s="19"/>
      <c r="ABI36" s="19"/>
      <c r="ABJ36" s="20"/>
      <c r="ABK36" s="21"/>
      <c r="ABL36" s="19"/>
      <c r="ABM36" s="22"/>
      <c r="ABN36" s="23"/>
      <c r="ABO36" s="23"/>
      <c r="ABP36" s="19"/>
      <c r="ABQ36" s="19"/>
      <c r="ABR36" s="20"/>
      <c r="ABS36" s="21"/>
      <c r="ABT36" s="19"/>
      <c r="ABU36" s="22"/>
      <c r="ABV36" s="23"/>
      <c r="ABW36" s="23"/>
      <c r="ABX36" s="19"/>
      <c r="ABY36" s="19"/>
      <c r="ABZ36" s="20"/>
      <c r="ACA36" s="21"/>
      <c r="ACB36" s="19"/>
      <c r="ACC36" s="22"/>
      <c r="ACD36" s="23"/>
      <c r="ACE36" s="23"/>
      <c r="ACF36" s="19"/>
      <c r="ACG36" s="19"/>
      <c r="ACH36" s="20"/>
      <c r="ACI36" s="21"/>
      <c r="ACJ36" s="19"/>
      <c r="ACK36" s="22"/>
      <c r="ACL36" s="23"/>
      <c r="ACM36" s="23"/>
      <c r="ACN36" s="19"/>
      <c r="ACO36" s="19"/>
      <c r="ACP36" s="20"/>
      <c r="ACQ36" s="21"/>
      <c r="ACR36" s="19"/>
      <c r="ACS36" s="22"/>
      <c r="ACT36" s="23"/>
      <c r="ACU36" s="23"/>
      <c r="ACV36" s="19"/>
      <c r="ACW36" s="19"/>
      <c r="ACX36" s="20"/>
      <c r="ACY36" s="21"/>
      <c r="ACZ36" s="19"/>
      <c r="ADA36" s="22"/>
      <c r="ADB36" s="23"/>
      <c r="ADC36" s="23"/>
      <c r="ADD36" s="19"/>
      <c r="ADE36" s="19"/>
      <c r="ADF36" s="20"/>
      <c r="ADG36" s="21"/>
      <c r="ADH36" s="19"/>
      <c r="ADI36" s="22"/>
      <c r="ADJ36" s="23"/>
      <c r="ADK36" s="23"/>
      <c r="ADL36" s="19"/>
      <c r="ADM36" s="19"/>
      <c r="ADN36" s="20"/>
      <c r="ADO36" s="21"/>
      <c r="ADP36" s="19"/>
      <c r="ADQ36" s="22"/>
      <c r="ADR36" s="23"/>
      <c r="ADS36" s="23"/>
      <c r="ADT36" s="19"/>
      <c r="ADU36" s="19"/>
      <c r="ADV36" s="20"/>
      <c r="ADW36" s="21"/>
      <c r="ADX36" s="19"/>
      <c r="ADY36" s="22"/>
      <c r="ADZ36" s="23"/>
      <c r="AEA36" s="23"/>
      <c r="AEB36" s="19"/>
      <c r="AEC36" s="19"/>
      <c r="AED36" s="20"/>
      <c r="AEE36" s="21"/>
      <c r="AEF36" s="19"/>
      <c r="AEG36" s="22"/>
      <c r="AEH36" s="23"/>
      <c r="AEI36" s="23"/>
      <c r="AEJ36" s="19"/>
      <c r="AEK36" s="19"/>
      <c r="AEL36" s="20"/>
      <c r="AEM36" s="21"/>
      <c r="AEN36" s="19"/>
      <c r="AEO36" s="22"/>
      <c r="AEP36" s="23"/>
      <c r="AEQ36" s="23"/>
      <c r="AER36" s="19"/>
      <c r="AES36" s="19"/>
      <c r="AET36" s="20"/>
      <c r="AEU36" s="21"/>
      <c r="AEV36" s="19"/>
      <c r="AEW36" s="22"/>
      <c r="AEX36" s="23"/>
      <c r="AEY36" s="23"/>
      <c r="AEZ36" s="19"/>
      <c r="AFA36" s="19"/>
      <c r="AFB36" s="20"/>
      <c r="AFC36" s="21"/>
      <c r="AFD36" s="19"/>
      <c r="AFE36" s="22"/>
      <c r="AFF36" s="23"/>
      <c r="AFG36" s="23"/>
      <c r="AFH36" s="19"/>
      <c r="AFI36" s="19"/>
      <c r="AFJ36" s="20"/>
      <c r="AFK36" s="21"/>
      <c r="AFL36" s="19"/>
      <c r="AFM36" s="22"/>
      <c r="AFN36" s="23"/>
      <c r="AFO36" s="23"/>
      <c r="AFP36" s="19"/>
      <c r="AFQ36" s="19"/>
      <c r="AFR36" s="20"/>
      <c r="AFS36" s="21"/>
      <c r="AFT36" s="19"/>
      <c r="AFU36" s="22"/>
      <c r="AFV36" s="23"/>
      <c r="AFW36" s="23"/>
      <c r="AFX36" s="19"/>
      <c r="AFY36" s="19"/>
      <c r="AFZ36" s="20"/>
      <c r="AGA36" s="21"/>
      <c r="AGB36" s="19"/>
      <c r="AGC36" s="22"/>
      <c r="AGD36" s="23"/>
      <c r="AGE36" s="23"/>
      <c r="AGF36" s="19"/>
      <c r="AGG36" s="19"/>
      <c r="AGH36" s="20"/>
      <c r="AGI36" s="21"/>
      <c r="AGJ36" s="19"/>
      <c r="AGK36" s="22"/>
      <c r="AGL36" s="23"/>
      <c r="AGM36" s="23"/>
      <c r="AGN36" s="19"/>
      <c r="AGO36" s="19"/>
      <c r="AGP36" s="20"/>
      <c r="AGQ36" s="21"/>
      <c r="AGR36" s="19"/>
      <c r="AGS36" s="22"/>
      <c r="AGT36" s="23"/>
      <c r="AGU36" s="23"/>
      <c r="AGV36" s="19"/>
      <c r="AGW36" s="19"/>
      <c r="AGX36" s="20"/>
      <c r="AGY36" s="21"/>
      <c r="AGZ36" s="19"/>
      <c r="AHA36" s="22"/>
      <c r="AHB36" s="23"/>
      <c r="AHC36" s="23"/>
      <c r="AHD36" s="19"/>
      <c r="AHE36" s="19"/>
      <c r="AHF36" s="20"/>
      <c r="AHG36" s="21"/>
      <c r="AHH36" s="19"/>
      <c r="AHI36" s="22"/>
      <c r="AHJ36" s="23"/>
      <c r="AHK36" s="23"/>
      <c r="AHL36" s="19"/>
      <c r="AHM36" s="19"/>
      <c r="AHN36" s="20"/>
      <c r="AHO36" s="21"/>
      <c r="AHP36" s="19"/>
      <c r="AHQ36" s="22"/>
      <c r="AHR36" s="23"/>
      <c r="AHS36" s="23"/>
      <c r="AHT36" s="19"/>
      <c r="AHU36" s="19"/>
      <c r="AHV36" s="20"/>
      <c r="AHW36" s="21"/>
      <c r="AHX36" s="19"/>
      <c r="AHY36" s="22"/>
      <c r="AHZ36" s="23"/>
      <c r="AIA36" s="23"/>
      <c r="AIB36" s="19"/>
      <c r="AIC36" s="19"/>
      <c r="AID36" s="20"/>
      <c r="AIE36" s="21"/>
      <c r="AIF36" s="19"/>
      <c r="AIG36" s="22"/>
      <c r="AIH36" s="23"/>
      <c r="AII36" s="23"/>
      <c r="AIJ36" s="19"/>
      <c r="AIK36" s="19"/>
      <c r="AIL36" s="20"/>
      <c r="AIM36" s="21"/>
      <c r="AIN36" s="19"/>
      <c r="AIO36" s="22"/>
      <c r="AIP36" s="23"/>
      <c r="AIQ36" s="23"/>
      <c r="AIR36" s="19"/>
      <c r="AIS36" s="19"/>
      <c r="AIT36" s="20"/>
      <c r="AIU36" s="21"/>
      <c r="AIV36" s="19"/>
      <c r="AIW36" s="22"/>
      <c r="AIX36" s="23"/>
      <c r="AIY36" s="23"/>
      <c r="AIZ36" s="19"/>
      <c r="AJA36" s="19"/>
      <c r="AJB36" s="20"/>
      <c r="AJC36" s="21"/>
      <c r="AJD36" s="19"/>
      <c r="AJE36" s="22"/>
      <c r="AJF36" s="23"/>
      <c r="AJG36" s="23"/>
      <c r="AJH36" s="19"/>
      <c r="AJI36" s="19"/>
      <c r="AJJ36" s="20"/>
      <c r="AJK36" s="21"/>
      <c r="AJL36" s="19"/>
      <c r="AJM36" s="22"/>
      <c r="AJN36" s="23"/>
      <c r="AJO36" s="23"/>
      <c r="AJP36" s="19"/>
      <c r="AJQ36" s="19"/>
      <c r="AJR36" s="20"/>
      <c r="AJS36" s="21"/>
      <c r="AJT36" s="19"/>
      <c r="AJU36" s="22"/>
      <c r="AJV36" s="23"/>
      <c r="AJW36" s="23"/>
      <c r="AJX36" s="19"/>
      <c r="AJY36" s="19"/>
      <c r="AJZ36" s="20"/>
      <c r="AKA36" s="21"/>
      <c r="AKB36" s="19"/>
      <c r="AKC36" s="22"/>
      <c r="AKD36" s="23"/>
      <c r="AKE36" s="23"/>
      <c r="AKF36" s="19"/>
      <c r="AKG36" s="19"/>
      <c r="AKH36" s="20"/>
      <c r="AKI36" s="21"/>
      <c r="AKJ36" s="19"/>
      <c r="AKK36" s="22"/>
      <c r="AKL36" s="23"/>
      <c r="AKM36" s="23"/>
      <c r="AKN36" s="19"/>
      <c r="AKO36" s="19"/>
      <c r="AKP36" s="20"/>
      <c r="AKQ36" s="21"/>
      <c r="AKR36" s="19"/>
      <c r="AKS36" s="22"/>
      <c r="AKT36" s="23"/>
      <c r="AKU36" s="23"/>
      <c r="AKV36" s="19"/>
      <c r="AKW36" s="19"/>
      <c r="AKX36" s="20"/>
      <c r="AKY36" s="21"/>
      <c r="AKZ36" s="19"/>
      <c r="ALA36" s="22"/>
      <c r="ALB36" s="23"/>
      <c r="ALC36" s="23"/>
      <c r="ALD36" s="19"/>
      <c r="ALE36" s="19"/>
      <c r="ALF36" s="20"/>
      <c r="ALG36" s="21"/>
      <c r="ALH36" s="19"/>
      <c r="ALI36" s="22"/>
      <c r="ALJ36" s="23"/>
      <c r="ALK36" s="23"/>
      <c r="ALL36" s="19"/>
      <c r="ALM36" s="19"/>
      <c r="ALN36" s="20"/>
      <c r="ALO36" s="21"/>
      <c r="ALP36" s="19"/>
      <c r="ALQ36" s="22"/>
      <c r="ALR36" s="23"/>
      <c r="ALS36" s="23"/>
      <c r="ALT36" s="19"/>
      <c r="ALU36" s="19"/>
      <c r="ALV36" s="20"/>
      <c r="ALW36" s="21"/>
      <c r="ALX36" s="19"/>
      <c r="ALY36" s="22"/>
      <c r="ALZ36" s="23"/>
      <c r="AMA36" s="23"/>
      <c r="AMB36" s="19"/>
      <c r="AMC36" s="19"/>
      <c r="AMD36" s="20"/>
      <c r="AME36" s="21"/>
      <c r="AMF36" s="19"/>
      <c r="AMG36" s="22"/>
      <c r="AMH36" s="23"/>
      <c r="AMI36" s="23"/>
      <c r="AMJ36" s="19"/>
      <c r="AMK36" s="19"/>
      <c r="AML36" s="20"/>
      <c r="AMM36" s="21"/>
      <c r="AMN36" s="19"/>
      <c r="AMO36" s="22"/>
      <c r="AMP36" s="23"/>
      <c r="AMQ36" s="23"/>
      <c r="AMR36" s="19"/>
      <c r="AMS36" s="19"/>
      <c r="AMT36" s="20"/>
      <c r="AMU36" s="21"/>
      <c r="AMV36" s="19"/>
      <c r="AMW36" s="22"/>
      <c r="AMX36" s="23"/>
      <c r="AMY36" s="23"/>
      <c r="AMZ36" s="19"/>
      <c r="ANA36" s="19"/>
      <c r="ANB36" s="20"/>
      <c r="ANC36" s="21"/>
      <c r="AND36" s="19"/>
      <c r="ANE36" s="22"/>
      <c r="ANF36" s="23"/>
      <c r="ANG36" s="23"/>
      <c r="ANH36" s="19"/>
      <c r="ANI36" s="19"/>
      <c r="ANJ36" s="20"/>
      <c r="ANK36" s="21"/>
      <c r="ANL36" s="19"/>
      <c r="ANM36" s="22"/>
      <c r="ANN36" s="23"/>
      <c r="ANO36" s="23"/>
      <c r="ANP36" s="19"/>
      <c r="ANQ36" s="19"/>
      <c r="ANR36" s="20"/>
      <c r="ANS36" s="21"/>
      <c r="ANT36" s="19"/>
      <c r="ANU36" s="22"/>
      <c r="ANV36" s="23"/>
      <c r="ANW36" s="23"/>
      <c r="ANX36" s="19"/>
      <c r="ANY36" s="19"/>
      <c r="ANZ36" s="20"/>
      <c r="AOA36" s="21"/>
      <c r="AOB36" s="19"/>
      <c r="AOC36" s="22"/>
      <c r="AOD36" s="23"/>
      <c r="AOE36" s="23"/>
      <c r="AOF36" s="19"/>
      <c r="AOG36" s="19"/>
      <c r="AOH36" s="20"/>
      <c r="AOI36" s="21"/>
      <c r="AOJ36" s="19"/>
      <c r="AOK36" s="22"/>
      <c r="AOL36" s="23"/>
      <c r="AOM36" s="23"/>
      <c r="AON36" s="19"/>
      <c r="AOO36" s="19"/>
      <c r="AOP36" s="20"/>
      <c r="AOQ36" s="21"/>
      <c r="AOR36" s="19"/>
      <c r="AOS36" s="22"/>
      <c r="AOT36" s="23"/>
      <c r="AOU36" s="23"/>
      <c r="AOV36" s="19"/>
      <c r="AOW36" s="19"/>
      <c r="AOX36" s="20"/>
      <c r="AOY36" s="21"/>
      <c r="AOZ36" s="19"/>
      <c r="APA36" s="22"/>
      <c r="APB36" s="23"/>
      <c r="APC36" s="23"/>
      <c r="APD36" s="19"/>
      <c r="APE36" s="19"/>
      <c r="APF36" s="20"/>
      <c r="APG36" s="21"/>
      <c r="APH36" s="19"/>
      <c r="API36" s="22"/>
      <c r="APJ36" s="23"/>
      <c r="APK36" s="23"/>
      <c r="APL36" s="19"/>
      <c r="APM36" s="19"/>
      <c r="APN36" s="20"/>
      <c r="APO36" s="21"/>
      <c r="APP36" s="19"/>
      <c r="APQ36" s="22"/>
      <c r="APR36" s="23"/>
      <c r="APS36" s="23"/>
      <c r="APT36" s="19"/>
      <c r="APU36" s="19"/>
      <c r="APV36" s="20"/>
      <c r="APW36" s="21"/>
      <c r="APX36" s="19"/>
      <c r="APY36" s="22"/>
      <c r="APZ36" s="23"/>
      <c r="AQA36" s="23"/>
      <c r="AQB36" s="19"/>
      <c r="AQC36" s="19"/>
      <c r="AQD36" s="20"/>
      <c r="AQE36" s="21"/>
      <c r="AQF36" s="19"/>
      <c r="AQG36" s="22"/>
      <c r="AQH36" s="23"/>
      <c r="AQI36" s="23"/>
      <c r="AQJ36" s="19"/>
      <c r="AQK36" s="19"/>
      <c r="AQL36" s="20"/>
      <c r="AQM36" s="21"/>
      <c r="AQN36" s="19"/>
      <c r="AQO36" s="22"/>
      <c r="AQP36" s="23"/>
      <c r="AQQ36" s="23"/>
      <c r="AQR36" s="19"/>
      <c r="AQS36" s="19"/>
      <c r="AQT36" s="20"/>
      <c r="AQU36" s="21"/>
      <c r="AQV36" s="19"/>
      <c r="AQW36" s="22"/>
      <c r="AQX36" s="23"/>
      <c r="AQY36" s="23"/>
      <c r="AQZ36" s="19"/>
      <c r="ARA36" s="19"/>
      <c r="ARB36" s="20"/>
      <c r="ARC36" s="21"/>
      <c r="ARD36" s="19"/>
      <c r="ARE36" s="22"/>
      <c r="ARF36" s="23"/>
      <c r="ARG36" s="23"/>
      <c r="ARH36" s="19"/>
      <c r="ARI36" s="19"/>
      <c r="ARJ36" s="20"/>
      <c r="ARK36" s="21"/>
      <c r="ARL36" s="19"/>
      <c r="ARM36" s="22"/>
      <c r="ARN36" s="23"/>
      <c r="ARO36" s="23"/>
      <c r="ARP36" s="19"/>
      <c r="ARQ36" s="19"/>
      <c r="ARR36" s="20"/>
      <c r="ARS36" s="21"/>
      <c r="ART36" s="19"/>
      <c r="ARU36" s="22"/>
      <c r="ARV36" s="23"/>
      <c r="ARW36" s="23"/>
      <c r="ARX36" s="19"/>
      <c r="ARY36" s="19"/>
      <c r="ARZ36" s="20"/>
      <c r="ASA36" s="21"/>
      <c r="ASB36" s="19"/>
      <c r="ASC36" s="22"/>
      <c r="ASD36" s="23"/>
      <c r="ASE36" s="23"/>
      <c r="ASF36" s="19"/>
      <c r="ASG36" s="19"/>
      <c r="ASH36" s="20"/>
      <c r="ASI36" s="21"/>
      <c r="ASJ36" s="19"/>
      <c r="ASK36" s="22"/>
      <c r="ASL36" s="23"/>
      <c r="ASM36" s="23"/>
      <c r="ASN36" s="19"/>
      <c r="ASO36" s="19"/>
      <c r="ASP36" s="20"/>
      <c r="ASQ36" s="21"/>
      <c r="ASR36" s="19"/>
      <c r="ASS36" s="22"/>
      <c r="AST36" s="23"/>
      <c r="ASU36" s="23"/>
      <c r="ASV36" s="19"/>
      <c r="ASW36" s="19"/>
      <c r="ASX36" s="20"/>
      <c r="ASY36" s="21"/>
      <c r="ASZ36" s="19"/>
      <c r="ATA36" s="22"/>
      <c r="ATB36" s="23"/>
      <c r="ATC36" s="23"/>
      <c r="ATD36" s="19"/>
      <c r="ATE36" s="19"/>
      <c r="ATF36" s="20"/>
      <c r="ATG36" s="21"/>
      <c r="ATH36" s="19"/>
      <c r="ATI36" s="22"/>
      <c r="ATJ36" s="23"/>
      <c r="ATK36" s="23"/>
      <c r="ATL36" s="19"/>
      <c r="ATM36" s="19"/>
      <c r="ATN36" s="20"/>
      <c r="ATO36" s="21"/>
      <c r="ATP36" s="19"/>
      <c r="ATQ36" s="22"/>
      <c r="ATR36" s="23"/>
      <c r="ATS36" s="23"/>
      <c r="ATT36" s="19"/>
      <c r="ATU36" s="19"/>
      <c r="ATV36" s="20"/>
      <c r="ATW36" s="21"/>
      <c r="ATX36" s="19"/>
      <c r="ATY36" s="22"/>
      <c r="ATZ36" s="23"/>
      <c r="AUA36" s="23"/>
      <c r="AUB36" s="19"/>
      <c r="AUC36" s="19"/>
      <c r="AUD36" s="20"/>
      <c r="AUE36" s="21"/>
      <c r="AUF36" s="19"/>
      <c r="AUG36" s="22"/>
      <c r="AUH36" s="23"/>
      <c r="AUI36" s="23"/>
      <c r="AUJ36" s="19"/>
      <c r="AUK36" s="19"/>
      <c r="AUL36" s="20"/>
      <c r="AUM36" s="21"/>
      <c r="AUN36" s="19"/>
      <c r="AUO36" s="22"/>
      <c r="AUP36" s="23"/>
      <c r="AUQ36" s="23"/>
      <c r="AUR36" s="19"/>
      <c r="AUS36" s="19"/>
      <c r="AUT36" s="20"/>
      <c r="AUU36" s="21"/>
      <c r="AUV36" s="19"/>
      <c r="AUW36" s="22"/>
      <c r="AUX36" s="23"/>
      <c r="AUY36" s="23"/>
      <c r="AUZ36" s="19"/>
      <c r="AVA36" s="19"/>
      <c r="AVB36" s="20"/>
      <c r="AVC36" s="21"/>
      <c r="AVD36" s="19"/>
      <c r="AVE36" s="22"/>
      <c r="AVF36" s="23"/>
      <c r="AVG36" s="23"/>
      <c r="AVH36" s="19"/>
      <c r="AVI36" s="19"/>
      <c r="AVJ36" s="20"/>
      <c r="AVK36" s="21"/>
      <c r="AVL36" s="19"/>
      <c r="AVM36" s="22"/>
      <c r="AVN36" s="23"/>
      <c r="AVO36" s="23"/>
      <c r="AVP36" s="19"/>
      <c r="AVQ36" s="19"/>
      <c r="AVR36" s="20"/>
      <c r="AVS36" s="21"/>
      <c r="AVT36" s="19"/>
      <c r="AVU36" s="22"/>
      <c r="AVV36" s="23"/>
      <c r="AVW36" s="23"/>
      <c r="AVX36" s="19"/>
      <c r="AVY36" s="19"/>
      <c r="AVZ36" s="20"/>
      <c r="AWA36" s="21"/>
      <c r="AWB36" s="19"/>
      <c r="AWC36" s="22"/>
      <c r="AWD36" s="23"/>
      <c r="AWE36" s="23"/>
      <c r="AWF36" s="19"/>
      <c r="AWG36" s="19"/>
      <c r="AWH36" s="20"/>
      <c r="AWI36" s="21"/>
      <c r="AWJ36" s="19"/>
      <c r="AWK36" s="22"/>
      <c r="AWL36" s="23"/>
      <c r="AWM36" s="23"/>
      <c r="AWN36" s="19"/>
      <c r="AWO36" s="19"/>
      <c r="AWP36" s="20"/>
      <c r="AWQ36" s="21"/>
      <c r="AWR36" s="19"/>
      <c r="AWS36" s="22"/>
      <c r="AWT36" s="23"/>
      <c r="AWU36" s="23"/>
      <c r="AWV36" s="19"/>
      <c r="AWW36" s="19"/>
      <c r="AWX36" s="20"/>
      <c r="AWY36" s="21"/>
      <c r="AWZ36" s="19"/>
      <c r="AXA36" s="22"/>
      <c r="AXB36" s="23"/>
      <c r="AXC36" s="23"/>
      <c r="AXD36" s="19"/>
      <c r="AXE36" s="19"/>
      <c r="AXF36" s="20"/>
      <c r="AXG36" s="21"/>
      <c r="AXH36" s="19"/>
      <c r="AXI36" s="22"/>
      <c r="AXJ36" s="23"/>
      <c r="AXK36" s="23"/>
      <c r="AXL36" s="19"/>
      <c r="AXM36" s="19"/>
      <c r="AXN36" s="20"/>
      <c r="AXO36" s="21"/>
      <c r="AXP36" s="19"/>
      <c r="AXQ36" s="22"/>
      <c r="AXR36" s="23"/>
      <c r="AXS36" s="23"/>
      <c r="AXT36" s="19"/>
      <c r="AXU36" s="19"/>
      <c r="AXV36" s="20"/>
      <c r="AXW36" s="21"/>
      <c r="AXX36" s="19"/>
      <c r="AXY36" s="22"/>
      <c r="AXZ36" s="23"/>
      <c r="AYA36" s="23"/>
      <c r="AYB36" s="19"/>
      <c r="AYC36" s="19"/>
      <c r="AYD36" s="20"/>
      <c r="AYE36" s="21"/>
      <c r="AYF36" s="19"/>
      <c r="AYG36" s="22"/>
      <c r="AYH36" s="23"/>
      <c r="AYI36" s="23"/>
      <c r="AYJ36" s="19"/>
      <c r="AYK36" s="19"/>
      <c r="AYL36" s="20"/>
      <c r="AYM36" s="21"/>
      <c r="AYN36" s="19"/>
      <c r="AYO36" s="22"/>
      <c r="AYP36" s="23"/>
      <c r="AYQ36" s="23"/>
      <c r="AYR36" s="19"/>
      <c r="AYS36" s="19"/>
      <c r="AYT36" s="20"/>
      <c r="AYU36" s="21"/>
      <c r="AYV36" s="19"/>
      <c r="AYW36" s="22"/>
      <c r="AYX36" s="23"/>
      <c r="AYY36" s="23"/>
      <c r="AYZ36" s="19"/>
      <c r="AZA36" s="19"/>
      <c r="AZB36" s="20"/>
      <c r="AZC36" s="21"/>
      <c r="AZD36" s="19"/>
      <c r="AZE36" s="22"/>
      <c r="AZF36" s="23"/>
      <c r="AZG36" s="23"/>
      <c r="AZH36" s="19"/>
      <c r="AZI36" s="19"/>
      <c r="AZJ36" s="20"/>
      <c r="AZK36" s="21"/>
      <c r="AZL36" s="19"/>
      <c r="AZM36" s="22"/>
      <c r="AZN36" s="23"/>
      <c r="AZO36" s="23"/>
      <c r="AZP36" s="19"/>
      <c r="AZQ36" s="19"/>
      <c r="AZR36" s="20"/>
      <c r="AZS36" s="21"/>
      <c r="AZT36" s="19"/>
      <c r="AZU36" s="22"/>
      <c r="AZV36" s="23"/>
      <c r="AZW36" s="23"/>
      <c r="AZX36" s="19"/>
      <c r="AZY36" s="19"/>
      <c r="AZZ36" s="20"/>
      <c r="BAA36" s="21"/>
      <c r="BAB36" s="19"/>
      <c r="BAC36" s="22"/>
      <c r="BAD36" s="23"/>
      <c r="BAE36" s="23"/>
      <c r="BAF36" s="19"/>
      <c r="BAG36" s="19"/>
      <c r="BAH36" s="20"/>
      <c r="BAI36" s="21"/>
      <c r="BAJ36" s="19"/>
      <c r="BAK36" s="22"/>
      <c r="BAL36" s="23"/>
      <c r="BAM36" s="23"/>
      <c r="BAN36" s="19"/>
      <c r="BAO36" s="19"/>
      <c r="BAP36" s="20"/>
      <c r="BAQ36" s="21"/>
      <c r="BAR36" s="19"/>
      <c r="BAS36" s="22"/>
      <c r="BAT36" s="23"/>
      <c r="BAU36" s="23"/>
      <c r="BAV36" s="19"/>
      <c r="BAW36" s="19"/>
      <c r="BAX36" s="20"/>
      <c r="BAY36" s="21"/>
      <c r="BAZ36" s="19"/>
      <c r="BBA36" s="22"/>
      <c r="BBB36" s="23"/>
      <c r="BBC36" s="23"/>
      <c r="BBD36" s="19"/>
      <c r="BBE36" s="19"/>
      <c r="BBF36" s="20"/>
      <c r="BBG36" s="21"/>
      <c r="BBH36" s="19"/>
      <c r="BBI36" s="22"/>
      <c r="BBJ36" s="23"/>
      <c r="BBK36" s="23"/>
      <c r="BBL36" s="19"/>
      <c r="BBM36" s="19"/>
      <c r="BBN36" s="20"/>
      <c r="BBO36" s="21"/>
      <c r="BBP36" s="19"/>
      <c r="BBQ36" s="22"/>
      <c r="BBR36" s="23"/>
      <c r="BBS36" s="23"/>
      <c r="BBT36" s="19"/>
      <c r="BBU36" s="19"/>
      <c r="BBV36" s="20"/>
      <c r="BBW36" s="21"/>
      <c r="BBX36" s="19"/>
      <c r="BBY36" s="22"/>
      <c r="BBZ36" s="23"/>
      <c r="BCA36" s="23"/>
      <c r="BCB36" s="19"/>
      <c r="BCC36" s="19"/>
      <c r="BCD36" s="20"/>
      <c r="BCE36" s="21"/>
      <c r="BCF36" s="19"/>
      <c r="BCG36" s="22"/>
      <c r="BCH36" s="23"/>
      <c r="BCI36" s="23"/>
      <c r="BCJ36" s="19"/>
      <c r="BCK36" s="19"/>
      <c r="BCL36" s="20"/>
      <c r="BCM36" s="21"/>
      <c r="BCN36" s="19"/>
      <c r="BCO36" s="22"/>
      <c r="BCP36" s="23"/>
      <c r="BCQ36" s="23"/>
      <c r="BCR36" s="19"/>
      <c r="BCS36" s="19"/>
      <c r="BCT36" s="20"/>
      <c r="BCU36" s="21"/>
      <c r="BCV36" s="19"/>
      <c r="BCW36" s="22"/>
      <c r="BCX36" s="23"/>
      <c r="BCY36" s="23"/>
      <c r="BCZ36" s="19"/>
      <c r="BDA36" s="19"/>
      <c r="BDB36" s="20"/>
      <c r="BDC36" s="21"/>
      <c r="BDD36" s="19"/>
      <c r="BDE36" s="22"/>
      <c r="BDF36" s="23"/>
      <c r="BDG36" s="23"/>
      <c r="BDH36" s="19"/>
      <c r="BDI36" s="19"/>
      <c r="BDJ36" s="20"/>
      <c r="BDK36" s="21"/>
      <c r="BDL36" s="19"/>
      <c r="BDM36" s="22"/>
      <c r="BDN36" s="23"/>
      <c r="BDO36" s="23"/>
      <c r="BDP36" s="19"/>
      <c r="BDQ36" s="19"/>
      <c r="BDR36" s="20"/>
      <c r="BDS36" s="21"/>
      <c r="BDT36" s="19"/>
      <c r="BDU36" s="22"/>
      <c r="BDV36" s="23"/>
      <c r="BDW36" s="23"/>
      <c r="BDX36" s="19"/>
      <c r="BDY36" s="19"/>
      <c r="BDZ36" s="20"/>
      <c r="BEA36" s="21"/>
      <c r="BEB36" s="19"/>
      <c r="BEC36" s="22"/>
      <c r="BED36" s="23"/>
      <c r="BEE36" s="23"/>
      <c r="BEF36" s="19"/>
      <c r="BEG36" s="19"/>
      <c r="BEH36" s="20"/>
      <c r="BEI36" s="21"/>
      <c r="BEJ36" s="19"/>
      <c r="BEK36" s="22"/>
      <c r="BEL36" s="23"/>
      <c r="BEM36" s="23"/>
      <c r="BEN36" s="19"/>
      <c r="BEO36" s="19"/>
      <c r="BEP36" s="20"/>
      <c r="BEQ36" s="21"/>
      <c r="BER36" s="19"/>
      <c r="BES36" s="22"/>
      <c r="BET36" s="23"/>
      <c r="BEU36" s="23"/>
      <c r="BEV36" s="19"/>
      <c r="BEW36" s="19"/>
      <c r="BEX36" s="20"/>
      <c r="BEY36" s="21"/>
      <c r="BEZ36" s="19"/>
      <c r="BFA36" s="22"/>
      <c r="BFB36" s="23"/>
      <c r="BFC36" s="23"/>
      <c r="BFD36" s="19"/>
      <c r="BFE36" s="19"/>
      <c r="BFF36" s="20"/>
      <c r="BFG36" s="21"/>
      <c r="BFH36" s="19"/>
      <c r="BFI36" s="22"/>
      <c r="BFJ36" s="23"/>
      <c r="BFK36" s="23"/>
      <c r="BFL36" s="19"/>
      <c r="BFM36" s="19"/>
      <c r="BFN36" s="20"/>
      <c r="BFO36" s="21"/>
      <c r="BFP36" s="19"/>
      <c r="BFQ36" s="22"/>
      <c r="BFR36" s="23"/>
      <c r="BFS36" s="23"/>
      <c r="BFT36" s="19"/>
      <c r="BFU36" s="19"/>
      <c r="BFV36" s="20"/>
      <c r="BFW36" s="21"/>
      <c r="BFX36" s="19"/>
      <c r="BFY36" s="22"/>
      <c r="BFZ36" s="23"/>
      <c r="BGA36" s="23"/>
      <c r="BGB36" s="19"/>
      <c r="BGC36" s="19"/>
      <c r="BGD36" s="20"/>
      <c r="BGE36" s="21"/>
      <c r="BGF36" s="19"/>
      <c r="BGG36" s="22"/>
      <c r="BGH36" s="23"/>
      <c r="BGI36" s="23"/>
      <c r="BGJ36" s="19"/>
      <c r="BGK36" s="19"/>
      <c r="BGL36" s="20"/>
      <c r="BGM36" s="21"/>
      <c r="BGN36" s="19"/>
      <c r="BGO36" s="22"/>
      <c r="BGP36" s="23"/>
      <c r="BGQ36" s="23"/>
      <c r="BGR36" s="19"/>
      <c r="BGS36" s="19"/>
      <c r="BGT36" s="20"/>
      <c r="BGU36" s="21"/>
      <c r="BGV36" s="19"/>
      <c r="BGW36" s="22"/>
      <c r="BGX36" s="23"/>
      <c r="BGY36" s="23"/>
      <c r="BGZ36" s="19"/>
      <c r="BHA36" s="19"/>
      <c r="BHB36" s="20"/>
      <c r="BHC36" s="21"/>
      <c r="BHD36" s="19"/>
      <c r="BHE36" s="22"/>
      <c r="BHF36" s="23"/>
      <c r="BHG36" s="23"/>
      <c r="BHH36" s="19"/>
      <c r="BHI36" s="19"/>
      <c r="BHJ36" s="20"/>
      <c r="BHK36" s="21"/>
      <c r="BHL36" s="19"/>
      <c r="BHM36" s="22"/>
      <c r="BHN36" s="23"/>
      <c r="BHO36" s="23"/>
      <c r="BHP36" s="19"/>
      <c r="BHQ36" s="19"/>
      <c r="BHR36" s="20"/>
      <c r="BHS36" s="21"/>
      <c r="BHT36" s="19"/>
      <c r="BHU36" s="22"/>
      <c r="BHV36" s="23"/>
      <c r="BHW36" s="23"/>
      <c r="BHX36" s="19"/>
      <c r="BHY36" s="19"/>
      <c r="BHZ36" s="20"/>
      <c r="BIA36" s="21"/>
      <c r="BIB36" s="19"/>
      <c r="BIC36" s="22"/>
      <c r="BID36" s="23"/>
      <c r="BIE36" s="23"/>
      <c r="BIF36" s="19"/>
      <c r="BIG36" s="19"/>
      <c r="BIH36" s="20"/>
      <c r="BII36" s="21"/>
      <c r="BIJ36" s="19"/>
      <c r="BIK36" s="22"/>
      <c r="BIL36" s="23"/>
      <c r="BIM36" s="23"/>
      <c r="BIN36" s="19"/>
      <c r="BIO36" s="19"/>
      <c r="BIP36" s="20"/>
      <c r="BIQ36" s="21"/>
      <c r="BIR36" s="19"/>
      <c r="BIS36" s="22"/>
      <c r="BIT36" s="23"/>
      <c r="BIU36" s="23"/>
      <c r="BIV36" s="19"/>
      <c r="BIW36" s="19"/>
      <c r="BIX36" s="20"/>
      <c r="BIY36" s="21"/>
      <c r="BIZ36" s="19"/>
      <c r="BJA36" s="22"/>
      <c r="BJB36" s="23"/>
      <c r="BJC36" s="23"/>
      <c r="BJD36" s="19"/>
      <c r="BJE36" s="19"/>
      <c r="BJF36" s="20"/>
      <c r="BJG36" s="21"/>
      <c r="BJH36" s="19"/>
      <c r="BJI36" s="22"/>
      <c r="BJJ36" s="23"/>
      <c r="BJK36" s="23"/>
      <c r="BJL36" s="19"/>
      <c r="BJM36" s="19"/>
      <c r="BJN36" s="20"/>
      <c r="BJO36" s="21"/>
      <c r="BJP36" s="19"/>
      <c r="BJQ36" s="22"/>
      <c r="BJR36" s="23"/>
      <c r="BJS36" s="23"/>
      <c r="BJT36" s="19"/>
      <c r="BJU36" s="19"/>
      <c r="BJV36" s="20"/>
      <c r="BJW36" s="21"/>
      <c r="BJX36" s="19"/>
      <c r="BJY36" s="22"/>
      <c r="BJZ36" s="23"/>
      <c r="BKA36" s="23"/>
      <c r="BKB36" s="19"/>
      <c r="BKC36" s="19"/>
      <c r="BKD36" s="20"/>
      <c r="BKE36" s="21"/>
      <c r="BKF36" s="19"/>
      <c r="BKG36" s="22"/>
      <c r="BKH36" s="23"/>
      <c r="BKI36" s="23"/>
      <c r="BKJ36" s="19"/>
      <c r="BKK36" s="19"/>
      <c r="BKL36" s="20"/>
      <c r="BKM36" s="21"/>
      <c r="BKN36" s="19"/>
      <c r="BKO36" s="22"/>
      <c r="BKP36" s="23"/>
      <c r="BKQ36" s="23"/>
      <c r="BKR36" s="19"/>
      <c r="BKS36" s="19"/>
      <c r="BKT36" s="20"/>
      <c r="BKU36" s="21"/>
      <c r="BKV36" s="19"/>
      <c r="BKW36" s="22"/>
      <c r="BKX36" s="23"/>
      <c r="BKY36" s="23"/>
      <c r="BKZ36" s="19"/>
      <c r="BLA36" s="19"/>
      <c r="BLB36" s="20"/>
      <c r="BLC36" s="21"/>
      <c r="BLD36" s="19"/>
      <c r="BLE36" s="22"/>
      <c r="BLF36" s="23"/>
      <c r="BLG36" s="23"/>
      <c r="BLH36" s="19"/>
      <c r="BLI36" s="19"/>
      <c r="BLJ36" s="20"/>
      <c r="BLK36" s="21"/>
      <c r="BLL36" s="19"/>
      <c r="BLM36" s="22"/>
      <c r="BLN36" s="23"/>
      <c r="BLO36" s="23"/>
      <c r="BLP36" s="19"/>
      <c r="BLQ36" s="19"/>
      <c r="BLR36" s="20"/>
      <c r="BLS36" s="21"/>
      <c r="BLT36" s="19"/>
      <c r="BLU36" s="22"/>
      <c r="BLV36" s="23"/>
      <c r="BLW36" s="23"/>
      <c r="BLX36" s="19"/>
      <c r="BLY36" s="19"/>
      <c r="BLZ36" s="20"/>
      <c r="BMA36" s="21"/>
      <c r="BMB36" s="19"/>
      <c r="BMC36" s="22"/>
      <c r="BMD36" s="23"/>
      <c r="BME36" s="23"/>
      <c r="BMF36" s="19"/>
      <c r="BMG36" s="19"/>
      <c r="BMH36" s="20"/>
      <c r="BMI36" s="21"/>
      <c r="BMJ36" s="19"/>
      <c r="BMK36" s="22"/>
      <c r="BML36" s="23"/>
      <c r="BMM36" s="23"/>
      <c r="BMN36" s="19"/>
      <c r="BMO36" s="19"/>
      <c r="BMP36" s="20"/>
      <c r="BMQ36" s="21"/>
      <c r="BMR36" s="19"/>
      <c r="BMS36" s="22"/>
      <c r="BMT36" s="23"/>
      <c r="BMU36" s="23"/>
      <c r="BMV36" s="19"/>
      <c r="BMW36" s="19"/>
      <c r="BMX36" s="20"/>
      <c r="BMY36" s="21"/>
      <c r="BMZ36" s="19"/>
      <c r="BNA36" s="22"/>
      <c r="BNB36" s="23"/>
      <c r="BNC36" s="23"/>
      <c r="BND36" s="19"/>
      <c r="BNE36" s="19"/>
      <c r="BNF36" s="20"/>
      <c r="BNG36" s="21"/>
      <c r="BNH36" s="19"/>
      <c r="BNI36" s="22"/>
      <c r="BNJ36" s="23"/>
      <c r="BNK36" s="23"/>
      <c r="BNL36" s="19"/>
      <c r="BNM36" s="19"/>
      <c r="BNN36" s="20"/>
      <c r="BNO36" s="21"/>
      <c r="BNP36" s="19"/>
      <c r="BNQ36" s="22"/>
      <c r="BNR36" s="23"/>
      <c r="BNS36" s="23"/>
      <c r="BNT36" s="19"/>
      <c r="BNU36" s="19"/>
      <c r="BNV36" s="20"/>
      <c r="BNW36" s="21"/>
      <c r="BNX36" s="19"/>
      <c r="BNY36" s="22"/>
      <c r="BNZ36" s="23"/>
      <c r="BOA36" s="23"/>
      <c r="BOB36" s="19"/>
      <c r="BOC36" s="19"/>
      <c r="BOD36" s="20"/>
      <c r="BOE36" s="21"/>
      <c r="BOF36" s="19"/>
      <c r="BOG36" s="22"/>
      <c r="BOH36" s="23"/>
      <c r="BOI36" s="23"/>
      <c r="BOJ36" s="19"/>
      <c r="BOK36" s="19"/>
      <c r="BOL36" s="20"/>
      <c r="BOM36" s="21"/>
      <c r="BON36" s="19"/>
      <c r="BOO36" s="22"/>
      <c r="BOP36" s="23"/>
      <c r="BOQ36" s="23"/>
      <c r="BOR36" s="19"/>
      <c r="BOS36" s="19"/>
      <c r="BOT36" s="20"/>
      <c r="BOU36" s="21"/>
      <c r="BOV36" s="19"/>
      <c r="BOW36" s="22"/>
      <c r="BOX36" s="23"/>
      <c r="BOY36" s="23"/>
      <c r="BOZ36" s="19"/>
      <c r="BPA36" s="19"/>
      <c r="BPB36" s="20"/>
      <c r="BPC36" s="21"/>
      <c r="BPD36" s="19"/>
      <c r="BPE36" s="22"/>
      <c r="BPF36" s="23"/>
      <c r="BPG36" s="23"/>
      <c r="BPH36" s="19"/>
      <c r="BPI36" s="19"/>
      <c r="BPJ36" s="20"/>
      <c r="BPK36" s="21"/>
      <c r="BPL36" s="19"/>
      <c r="BPM36" s="22"/>
      <c r="BPN36" s="23"/>
      <c r="BPO36" s="23"/>
      <c r="BPP36" s="19"/>
      <c r="BPQ36" s="19"/>
      <c r="BPR36" s="20"/>
      <c r="BPS36" s="21"/>
      <c r="BPT36" s="19"/>
      <c r="BPU36" s="22"/>
      <c r="BPV36" s="23"/>
      <c r="BPW36" s="23"/>
      <c r="BPX36" s="19"/>
      <c r="BPY36" s="19"/>
      <c r="BPZ36" s="20"/>
      <c r="BQA36" s="21"/>
      <c r="BQB36" s="19"/>
      <c r="BQC36" s="22"/>
      <c r="BQD36" s="23"/>
      <c r="BQE36" s="23"/>
      <c r="BQF36" s="19"/>
      <c r="BQG36" s="19"/>
      <c r="BQH36" s="20"/>
      <c r="BQI36" s="21"/>
      <c r="BQJ36" s="19"/>
      <c r="BQK36" s="22"/>
      <c r="BQL36" s="23"/>
      <c r="BQM36" s="23"/>
      <c r="BQN36" s="19"/>
      <c r="BQO36" s="19"/>
      <c r="BQP36" s="20"/>
      <c r="BQQ36" s="21"/>
      <c r="BQR36" s="19"/>
      <c r="BQS36" s="22"/>
      <c r="BQT36" s="23"/>
      <c r="BQU36" s="23"/>
      <c r="BQV36" s="19"/>
      <c r="BQW36" s="19"/>
      <c r="BQX36" s="20"/>
      <c r="BQY36" s="21"/>
      <c r="BQZ36" s="19"/>
      <c r="BRA36" s="22"/>
      <c r="BRB36" s="23"/>
      <c r="BRC36" s="23"/>
      <c r="BRD36" s="19"/>
      <c r="BRE36" s="19"/>
      <c r="BRF36" s="20"/>
      <c r="BRG36" s="21"/>
      <c r="BRH36" s="19"/>
      <c r="BRI36" s="22"/>
      <c r="BRJ36" s="23"/>
      <c r="BRK36" s="23"/>
      <c r="BRL36" s="19"/>
      <c r="BRM36" s="19"/>
      <c r="BRN36" s="20"/>
      <c r="BRO36" s="21"/>
      <c r="BRP36" s="19"/>
      <c r="BRQ36" s="22"/>
      <c r="BRR36" s="23"/>
      <c r="BRS36" s="23"/>
      <c r="BRT36" s="19"/>
      <c r="BRU36" s="19"/>
      <c r="BRV36" s="20"/>
      <c r="BRW36" s="21"/>
      <c r="BRX36" s="19"/>
      <c r="BRY36" s="22"/>
      <c r="BRZ36" s="23"/>
      <c r="BSA36" s="23"/>
      <c r="BSB36" s="19"/>
      <c r="BSC36" s="19"/>
      <c r="BSD36" s="20"/>
      <c r="BSE36" s="21"/>
      <c r="BSF36" s="19"/>
      <c r="BSG36" s="22"/>
      <c r="BSH36" s="23"/>
      <c r="BSI36" s="23"/>
      <c r="BSJ36" s="19"/>
      <c r="BSK36" s="19"/>
      <c r="BSL36" s="20"/>
      <c r="BSM36" s="21"/>
      <c r="BSN36" s="19"/>
      <c r="BSO36" s="22"/>
      <c r="BSP36" s="23"/>
      <c r="BSQ36" s="23"/>
      <c r="BSR36" s="19"/>
      <c r="BSS36" s="19"/>
      <c r="BST36" s="20"/>
      <c r="BSU36" s="21"/>
      <c r="BSV36" s="19"/>
      <c r="BSW36" s="22"/>
      <c r="BSX36" s="23"/>
      <c r="BSY36" s="23"/>
      <c r="BSZ36" s="19"/>
      <c r="BTA36" s="19"/>
      <c r="BTB36" s="20"/>
      <c r="BTC36" s="21"/>
      <c r="BTD36" s="19"/>
      <c r="BTE36" s="22"/>
      <c r="BTF36" s="23"/>
      <c r="BTG36" s="23"/>
      <c r="BTH36" s="19"/>
      <c r="BTI36" s="19"/>
      <c r="BTJ36" s="20"/>
      <c r="BTK36" s="21"/>
      <c r="BTL36" s="19"/>
      <c r="BTM36" s="22"/>
      <c r="BTN36" s="23"/>
      <c r="BTO36" s="23"/>
      <c r="BTP36" s="19"/>
      <c r="BTQ36" s="19"/>
      <c r="BTR36" s="20"/>
      <c r="BTS36" s="21"/>
      <c r="BTT36" s="19"/>
      <c r="BTU36" s="22"/>
      <c r="BTV36" s="23"/>
      <c r="BTW36" s="23"/>
      <c r="BTX36" s="19"/>
      <c r="BTY36" s="19"/>
      <c r="BTZ36" s="20"/>
      <c r="BUA36" s="21"/>
      <c r="BUB36" s="19"/>
      <c r="BUC36" s="22"/>
      <c r="BUD36" s="23"/>
      <c r="BUE36" s="23"/>
      <c r="BUF36" s="19"/>
      <c r="BUG36" s="19"/>
      <c r="BUH36" s="20"/>
      <c r="BUI36" s="21"/>
      <c r="BUJ36" s="19"/>
      <c r="BUK36" s="22"/>
      <c r="BUL36" s="23"/>
      <c r="BUM36" s="23"/>
      <c r="BUN36" s="19"/>
      <c r="BUO36" s="19"/>
      <c r="BUP36" s="20"/>
      <c r="BUQ36" s="21"/>
      <c r="BUR36" s="19"/>
      <c r="BUS36" s="22"/>
      <c r="BUT36" s="23"/>
      <c r="BUU36" s="23"/>
      <c r="BUV36" s="19"/>
      <c r="BUW36" s="19"/>
      <c r="BUX36" s="20"/>
      <c r="BUY36" s="21"/>
      <c r="BUZ36" s="19"/>
      <c r="BVA36" s="22"/>
      <c r="BVB36" s="23"/>
      <c r="BVC36" s="23"/>
      <c r="BVD36" s="19"/>
      <c r="BVE36" s="19"/>
      <c r="BVF36" s="20"/>
      <c r="BVG36" s="21"/>
      <c r="BVH36" s="19"/>
      <c r="BVI36" s="22"/>
      <c r="BVJ36" s="23"/>
      <c r="BVK36" s="23"/>
      <c r="BVL36" s="19"/>
      <c r="BVM36" s="19"/>
      <c r="BVN36" s="20"/>
      <c r="BVO36" s="21"/>
      <c r="BVP36" s="19"/>
      <c r="BVQ36" s="22"/>
      <c r="BVR36" s="23"/>
      <c r="BVS36" s="23"/>
      <c r="BVT36" s="19"/>
      <c r="BVU36" s="19"/>
      <c r="BVV36" s="20"/>
      <c r="BVW36" s="21"/>
      <c r="BVX36" s="19"/>
      <c r="BVY36" s="22"/>
      <c r="BVZ36" s="23"/>
      <c r="BWA36" s="23"/>
      <c r="BWB36" s="19"/>
      <c r="BWC36" s="19"/>
      <c r="BWD36" s="20"/>
      <c r="BWE36" s="21"/>
      <c r="BWF36" s="19"/>
      <c r="BWG36" s="22"/>
      <c r="BWH36" s="23"/>
      <c r="BWI36" s="23"/>
      <c r="BWJ36" s="19"/>
      <c r="BWK36" s="19"/>
      <c r="BWL36" s="20"/>
      <c r="BWM36" s="21"/>
      <c r="BWN36" s="19"/>
      <c r="BWO36" s="22"/>
      <c r="BWP36" s="23"/>
      <c r="BWQ36" s="23"/>
      <c r="BWR36" s="19"/>
      <c r="BWS36" s="19"/>
      <c r="BWT36" s="20"/>
      <c r="BWU36" s="21"/>
      <c r="BWV36" s="19"/>
      <c r="BWW36" s="22"/>
      <c r="BWX36" s="23"/>
      <c r="BWY36" s="23"/>
      <c r="BWZ36" s="19"/>
      <c r="BXA36" s="19"/>
      <c r="BXB36" s="20"/>
      <c r="BXC36" s="21"/>
      <c r="BXD36" s="19"/>
      <c r="BXE36" s="22"/>
      <c r="BXF36" s="23"/>
      <c r="BXG36" s="23"/>
      <c r="BXH36" s="19"/>
      <c r="BXI36" s="19"/>
      <c r="BXJ36" s="20"/>
      <c r="BXK36" s="21"/>
      <c r="BXL36" s="19"/>
      <c r="BXM36" s="22"/>
      <c r="BXN36" s="23"/>
      <c r="BXO36" s="23"/>
      <c r="BXP36" s="19"/>
      <c r="BXQ36" s="19"/>
      <c r="BXR36" s="20"/>
      <c r="BXS36" s="21"/>
      <c r="BXT36" s="19"/>
      <c r="BXU36" s="22"/>
      <c r="BXV36" s="23"/>
      <c r="BXW36" s="23"/>
      <c r="BXX36" s="19"/>
      <c r="BXY36" s="19"/>
      <c r="BXZ36" s="20"/>
      <c r="BYA36" s="21"/>
      <c r="BYB36" s="19"/>
      <c r="BYC36" s="22"/>
      <c r="BYD36" s="23"/>
      <c r="BYE36" s="23"/>
      <c r="BYF36" s="19"/>
      <c r="BYG36" s="19"/>
      <c r="BYH36" s="20"/>
      <c r="BYI36" s="21"/>
      <c r="BYJ36" s="19"/>
      <c r="BYK36" s="22"/>
      <c r="BYL36" s="23"/>
      <c r="BYM36" s="23"/>
      <c r="BYN36" s="19"/>
      <c r="BYO36" s="19"/>
      <c r="BYP36" s="20"/>
      <c r="BYQ36" s="21"/>
      <c r="BYR36" s="19"/>
      <c r="BYS36" s="22"/>
      <c r="BYT36" s="23"/>
      <c r="BYU36" s="23"/>
      <c r="BYV36" s="19"/>
      <c r="BYW36" s="19"/>
      <c r="BYX36" s="20"/>
      <c r="BYY36" s="21"/>
      <c r="BYZ36" s="19"/>
      <c r="BZA36" s="22"/>
      <c r="BZB36" s="23"/>
      <c r="BZC36" s="23"/>
      <c r="BZD36" s="19"/>
      <c r="BZE36" s="19"/>
      <c r="BZF36" s="20"/>
      <c r="BZG36" s="21"/>
      <c r="BZH36" s="19"/>
      <c r="BZI36" s="22"/>
      <c r="BZJ36" s="23"/>
      <c r="BZK36" s="23"/>
      <c r="BZL36" s="19"/>
      <c r="BZM36" s="19"/>
      <c r="BZN36" s="20"/>
      <c r="BZO36" s="21"/>
      <c r="BZP36" s="19"/>
      <c r="BZQ36" s="22"/>
      <c r="BZR36" s="23"/>
      <c r="BZS36" s="23"/>
      <c r="BZT36" s="19"/>
      <c r="BZU36" s="19"/>
      <c r="BZV36" s="20"/>
      <c r="BZW36" s="21"/>
      <c r="BZX36" s="19"/>
      <c r="BZY36" s="22"/>
      <c r="BZZ36" s="23"/>
      <c r="CAA36" s="23"/>
      <c r="CAB36" s="19"/>
      <c r="CAC36" s="19"/>
      <c r="CAD36" s="20"/>
      <c r="CAE36" s="21"/>
      <c r="CAF36" s="19"/>
      <c r="CAG36" s="22"/>
      <c r="CAH36" s="23"/>
      <c r="CAI36" s="23"/>
      <c r="CAJ36" s="19"/>
      <c r="CAK36" s="19"/>
      <c r="CAL36" s="20"/>
      <c r="CAM36" s="21"/>
      <c r="CAN36" s="19"/>
      <c r="CAO36" s="22"/>
      <c r="CAP36" s="23"/>
      <c r="CAQ36" s="23"/>
      <c r="CAR36" s="19"/>
      <c r="CAS36" s="19"/>
      <c r="CAT36" s="20"/>
      <c r="CAU36" s="21"/>
      <c r="CAV36" s="19"/>
      <c r="CAW36" s="22"/>
      <c r="CAX36" s="23"/>
      <c r="CAY36" s="23"/>
      <c r="CAZ36" s="19"/>
      <c r="CBA36" s="19"/>
      <c r="CBB36" s="20"/>
      <c r="CBC36" s="21"/>
      <c r="CBD36" s="19"/>
      <c r="CBE36" s="22"/>
      <c r="CBF36" s="23"/>
      <c r="CBG36" s="23"/>
      <c r="CBH36" s="19"/>
      <c r="CBI36" s="19"/>
      <c r="CBJ36" s="20"/>
      <c r="CBK36" s="21"/>
      <c r="CBL36" s="19"/>
      <c r="CBM36" s="22"/>
      <c r="CBN36" s="23"/>
      <c r="CBO36" s="23"/>
      <c r="CBP36" s="19"/>
      <c r="CBQ36" s="19"/>
      <c r="CBR36" s="20"/>
      <c r="CBS36" s="21"/>
      <c r="CBT36" s="19"/>
      <c r="CBU36" s="22"/>
      <c r="CBV36" s="23"/>
      <c r="CBW36" s="23"/>
      <c r="CBX36" s="19"/>
      <c r="CBY36" s="19"/>
      <c r="CBZ36" s="20"/>
      <c r="CCA36" s="21"/>
      <c r="CCB36" s="19"/>
      <c r="CCC36" s="22"/>
      <c r="CCD36" s="23"/>
      <c r="CCE36" s="23"/>
      <c r="CCF36" s="19"/>
      <c r="CCG36" s="19"/>
      <c r="CCH36" s="20"/>
      <c r="CCI36" s="21"/>
      <c r="CCJ36" s="19"/>
      <c r="CCK36" s="22"/>
      <c r="CCL36" s="23"/>
      <c r="CCM36" s="23"/>
      <c r="CCN36" s="19"/>
      <c r="CCO36" s="19"/>
      <c r="CCP36" s="20"/>
      <c r="CCQ36" s="21"/>
      <c r="CCR36" s="19"/>
      <c r="CCS36" s="22"/>
      <c r="CCT36" s="23"/>
      <c r="CCU36" s="23"/>
      <c r="CCV36" s="19"/>
      <c r="CCW36" s="19"/>
      <c r="CCX36" s="20"/>
      <c r="CCY36" s="21"/>
      <c r="CCZ36" s="19"/>
      <c r="CDA36" s="22"/>
      <c r="CDB36" s="23"/>
      <c r="CDC36" s="23"/>
      <c r="CDD36" s="19"/>
      <c r="CDE36" s="19"/>
      <c r="CDF36" s="20"/>
      <c r="CDG36" s="21"/>
      <c r="CDH36" s="19"/>
      <c r="CDI36" s="22"/>
      <c r="CDJ36" s="23"/>
      <c r="CDK36" s="23"/>
      <c r="CDL36" s="19"/>
      <c r="CDM36" s="19"/>
      <c r="CDN36" s="20"/>
      <c r="CDO36" s="21"/>
      <c r="CDP36" s="19"/>
      <c r="CDQ36" s="22"/>
      <c r="CDR36" s="23"/>
      <c r="CDS36" s="23"/>
      <c r="CDT36" s="19"/>
      <c r="CDU36" s="19"/>
      <c r="CDV36" s="20"/>
      <c r="CDW36" s="21"/>
      <c r="CDX36" s="19"/>
      <c r="CDY36" s="22"/>
      <c r="CDZ36" s="23"/>
      <c r="CEA36" s="23"/>
      <c r="CEB36" s="19"/>
      <c r="CEC36" s="19"/>
      <c r="CED36" s="20"/>
      <c r="CEE36" s="21"/>
      <c r="CEF36" s="19"/>
      <c r="CEG36" s="22"/>
      <c r="CEH36" s="23"/>
      <c r="CEI36" s="23"/>
      <c r="CEJ36" s="19"/>
      <c r="CEK36" s="19"/>
      <c r="CEL36" s="20"/>
      <c r="CEM36" s="21"/>
      <c r="CEN36" s="19"/>
      <c r="CEO36" s="22"/>
      <c r="CEP36" s="23"/>
      <c r="CEQ36" s="23"/>
      <c r="CER36" s="19"/>
      <c r="CES36" s="19"/>
      <c r="CET36" s="20"/>
      <c r="CEU36" s="21"/>
      <c r="CEV36" s="19"/>
      <c r="CEW36" s="22"/>
      <c r="CEX36" s="23"/>
      <c r="CEY36" s="23"/>
      <c r="CEZ36" s="19"/>
      <c r="CFA36" s="19"/>
      <c r="CFB36" s="20"/>
      <c r="CFC36" s="21"/>
      <c r="CFD36" s="19"/>
      <c r="CFE36" s="22"/>
      <c r="CFF36" s="23"/>
      <c r="CFG36" s="23"/>
      <c r="CFH36" s="19"/>
      <c r="CFI36" s="19"/>
      <c r="CFJ36" s="20"/>
      <c r="CFK36" s="21"/>
      <c r="CFL36" s="19"/>
      <c r="CFM36" s="22"/>
      <c r="CFN36" s="23"/>
      <c r="CFO36" s="23"/>
      <c r="CFP36" s="19"/>
      <c r="CFQ36" s="19"/>
      <c r="CFR36" s="20"/>
      <c r="CFS36" s="21"/>
      <c r="CFT36" s="19"/>
      <c r="CFU36" s="22"/>
      <c r="CFV36" s="23"/>
      <c r="CFW36" s="23"/>
      <c r="CFX36" s="19"/>
      <c r="CFY36" s="19"/>
      <c r="CFZ36" s="20"/>
      <c r="CGA36" s="21"/>
      <c r="CGB36" s="19"/>
      <c r="CGC36" s="22"/>
      <c r="CGD36" s="23"/>
      <c r="CGE36" s="23"/>
      <c r="CGF36" s="19"/>
      <c r="CGG36" s="19"/>
      <c r="CGH36" s="20"/>
      <c r="CGI36" s="21"/>
      <c r="CGJ36" s="19"/>
      <c r="CGK36" s="22"/>
      <c r="CGL36" s="23"/>
      <c r="CGM36" s="23"/>
      <c r="CGN36" s="19"/>
      <c r="CGO36" s="19"/>
      <c r="CGP36" s="20"/>
      <c r="CGQ36" s="21"/>
      <c r="CGR36" s="19"/>
      <c r="CGS36" s="22"/>
      <c r="CGT36" s="23"/>
      <c r="CGU36" s="23"/>
      <c r="CGV36" s="19"/>
      <c r="CGW36" s="19"/>
      <c r="CGX36" s="20"/>
      <c r="CGY36" s="21"/>
      <c r="CGZ36" s="19"/>
      <c r="CHA36" s="22"/>
      <c r="CHB36" s="23"/>
      <c r="CHC36" s="23"/>
      <c r="CHD36" s="19"/>
      <c r="CHE36" s="19"/>
      <c r="CHF36" s="20"/>
      <c r="CHG36" s="21"/>
      <c r="CHH36" s="19"/>
      <c r="CHI36" s="22"/>
      <c r="CHJ36" s="23"/>
      <c r="CHK36" s="23"/>
      <c r="CHL36" s="19"/>
      <c r="CHM36" s="19"/>
      <c r="CHN36" s="20"/>
      <c r="CHO36" s="21"/>
      <c r="CHP36" s="19"/>
      <c r="CHQ36" s="22"/>
      <c r="CHR36" s="23"/>
      <c r="CHS36" s="23"/>
      <c r="CHT36" s="19"/>
      <c r="CHU36" s="19"/>
      <c r="CHV36" s="20"/>
      <c r="CHW36" s="21"/>
      <c r="CHX36" s="19"/>
      <c r="CHY36" s="22"/>
      <c r="CHZ36" s="23"/>
      <c r="CIA36" s="23"/>
      <c r="CIB36" s="19"/>
      <c r="CIC36" s="19"/>
      <c r="CID36" s="20"/>
      <c r="CIE36" s="21"/>
      <c r="CIF36" s="19"/>
      <c r="CIG36" s="22"/>
      <c r="CIH36" s="23"/>
      <c r="CII36" s="23"/>
      <c r="CIJ36" s="19"/>
      <c r="CIK36" s="19"/>
      <c r="CIL36" s="20"/>
      <c r="CIM36" s="21"/>
      <c r="CIN36" s="19"/>
      <c r="CIO36" s="22"/>
      <c r="CIP36" s="23"/>
      <c r="CIQ36" s="23"/>
      <c r="CIR36" s="19"/>
      <c r="CIS36" s="19"/>
      <c r="CIT36" s="20"/>
      <c r="CIU36" s="21"/>
      <c r="CIV36" s="19"/>
      <c r="CIW36" s="22"/>
      <c r="CIX36" s="23"/>
      <c r="CIY36" s="23"/>
      <c r="CIZ36" s="19"/>
      <c r="CJA36" s="19"/>
      <c r="CJB36" s="20"/>
      <c r="CJC36" s="21"/>
      <c r="CJD36" s="19"/>
      <c r="CJE36" s="22"/>
      <c r="CJF36" s="23"/>
      <c r="CJG36" s="23"/>
      <c r="CJH36" s="19"/>
      <c r="CJI36" s="19"/>
      <c r="CJJ36" s="20"/>
      <c r="CJK36" s="21"/>
      <c r="CJL36" s="19"/>
      <c r="CJM36" s="22"/>
      <c r="CJN36" s="23"/>
      <c r="CJO36" s="23"/>
      <c r="CJP36" s="19"/>
      <c r="CJQ36" s="19"/>
      <c r="CJR36" s="20"/>
      <c r="CJS36" s="21"/>
      <c r="CJT36" s="19"/>
      <c r="CJU36" s="22"/>
      <c r="CJV36" s="23"/>
      <c r="CJW36" s="23"/>
      <c r="CJX36" s="19"/>
      <c r="CJY36" s="19"/>
      <c r="CJZ36" s="20"/>
      <c r="CKA36" s="21"/>
      <c r="CKB36" s="19"/>
      <c r="CKC36" s="22"/>
      <c r="CKD36" s="23"/>
      <c r="CKE36" s="23"/>
      <c r="CKF36" s="19"/>
      <c r="CKG36" s="19"/>
      <c r="CKH36" s="20"/>
      <c r="CKI36" s="21"/>
      <c r="CKJ36" s="19"/>
      <c r="CKK36" s="22"/>
      <c r="CKL36" s="23"/>
      <c r="CKM36" s="23"/>
      <c r="CKN36" s="19"/>
      <c r="CKO36" s="19"/>
      <c r="CKP36" s="20"/>
      <c r="CKQ36" s="21"/>
      <c r="CKR36" s="19"/>
      <c r="CKS36" s="22"/>
      <c r="CKT36" s="23"/>
      <c r="CKU36" s="23"/>
      <c r="CKV36" s="19"/>
      <c r="CKW36" s="19"/>
      <c r="CKX36" s="20"/>
      <c r="CKY36" s="21"/>
      <c r="CKZ36" s="19"/>
      <c r="CLA36" s="22"/>
      <c r="CLB36" s="23"/>
      <c r="CLC36" s="23"/>
      <c r="CLD36" s="19"/>
      <c r="CLE36" s="19"/>
      <c r="CLF36" s="20"/>
      <c r="CLG36" s="21"/>
      <c r="CLH36" s="19"/>
      <c r="CLI36" s="22"/>
      <c r="CLJ36" s="23"/>
      <c r="CLK36" s="23"/>
      <c r="CLL36" s="19"/>
      <c r="CLM36" s="19"/>
      <c r="CLN36" s="20"/>
      <c r="CLO36" s="21"/>
      <c r="CLP36" s="19"/>
      <c r="CLQ36" s="22"/>
      <c r="CLR36" s="23"/>
      <c r="CLS36" s="23"/>
      <c r="CLT36" s="19"/>
      <c r="CLU36" s="19"/>
      <c r="CLV36" s="20"/>
      <c r="CLW36" s="21"/>
      <c r="CLX36" s="19"/>
      <c r="CLY36" s="22"/>
      <c r="CLZ36" s="23"/>
      <c r="CMA36" s="23"/>
      <c r="CMB36" s="19"/>
      <c r="CMC36" s="19"/>
      <c r="CMD36" s="20"/>
      <c r="CME36" s="21"/>
      <c r="CMF36" s="19"/>
      <c r="CMG36" s="22"/>
      <c r="CMH36" s="23"/>
      <c r="CMI36" s="23"/>
      <c r="CMJ36" s="19"/>
      <c r="CMK36" s="19"/>
      <c r="CML36" s="20"/>
      <c r="CMM36" s="21"/>
      <c r="CMN36" s="19"/>
      <c r="CMO36" s="22"/>
      <c r="CMP36" s="23"/>
      <c r="CMQ36" s="23"/>
      <c r="CMR36" s="19"/>
      <c r="CMS36" s="19"/>
      <c r="CMT36" s="20"/>
      <c r="CMU36" s="21"/>
      <c r="CMV36" s="19"/>
      <c r="CMW36" s="22"/>
      <c r="CMX36" s="23"/>
      <c r="CMY36" s="23"/>
      <c r="CMZ36" s="19"/>
      <c r="CNA36" s="19"/>
      <c r="CNB36" s="20"/>
      <c r="CNC36" s="21"/>
      <c r="CND36" s="19"/>
      <c r="CNE36" s="22"/>
      <c r="CNF36" s="23"/>
      <c r="CNG36" s="23"/>
      <c r="CNH36" s="19"/>
      <c r="CNI36" s="19"/>
      <c r="CNJ36" s="20"/>
      <c r="CNK36" s="21"/>
      <c r="CNL36" s="19"/>
      <c r="CNM36" s="22"/>
      <c r="CNN36" s="23"/>
      <c r="CNO36" s="23"/>
      <c r="CNP36" s="19"/>
      <c r="CNQ36" s="19"/>
      <c r="CNR36" s="20"/>
      <c r="CNS36" s="21"/>
      <c r="CNT36" s="19"/>
      <c r="CNU36" s="22"/>
      <c r="CNV36" s="23"/>
      <c r="CNW36" s="23"/>
      <c r="CNX36" s="19"/>
      <c r="CNY36" s="19"/>
      <c r="CNZ36" s="20"/>
      <c r="COA36" s="21"/>
      <c r="COB36" s="19"/>
      <c r="COC36" s="22"/>
      <c r="COD36" s="23"/>
      <c r="COE36" s="23"/>
      <c r="COF36" s="19"/>
      <c r="COG36" s="19"/>
      <c r="COH36" s="20"/>
      <c r="COI36" s="21"/>
      <c r="COJ36" s="19"/>
      <c r="COK36" s="22"/>
      <c r="COL36" s="23"/>
      <c r="COM36" s="23"/>
      <c r="CON36" s="19"/>
      <c r="COO36" s="19"/>
      <c r="COP36" s="20"/>
      <c r="COQ36" s="21"/>
      <c r="COR36" s="19"/>
      <c r="COS36" s="22"/>
      <c r="COT36" s="23"/>
      <c r="COU36" s="23"/>
      <c r="COV36" s="19"/>
      <c r="COW36" s="19"/>
      <c r="COX36" s="20"/>
      <c r="COY36" s="21"/>
      <c r="COZ36" s="19"/>
      <c r="CPA36" s="22"/>
      <c r="CPB36" s="23"/>
      <c r="CPC36" s="23"/>
      <c r="CPD36" s="19"/>
      <c r="CPE36" s="19"/>
      <c r="CPF36" s="20"/>
      <c r="CPG36" s="21"/>
      <c r="CPH36" s="19"/>
      <c r="CPI36" s="22"/>
      <c r="CPJ36" s="23"/>
      <c r="CPK36" s="23"/>
      <c r="CPL36" s="19"/>
      <c r="CPM36" s="19"/>
      <c r="CPN36" s="20"/>
      <c r="CPO36" s="21"/>
      <c r="CPP36" s="19"/>
      <c r="CPQ36" s="22"/>
      <c r="CPR36" s="23"/>
      <c r="CPS36" s="23"/>
      <c r="CPT36" s="19"/>
      <c r="CPU36" s="19"/>
      <c r="CPV36" s="20"/>
      <c r="CPW36" s="21"/>
      <c r="CPX36" s="19"/>
      <c r="CPY36" s="22"/>
      <c r="CPZ36" s="23"/>
      <c r="CQA36" s="23"/>
      <c r="CQB36" s="19"/>
      <c r="CQC36" s="19"/>
      <c r="CQD36" s="20"/>
      <c r="CQE36" s="21"/>
      <c r="CQF36" s="19"/>
      <c r="CQG36" s="22"/>
      <c r="CQH36" s="23"/>
      <c r="CQI36" s="23"/>
      <c r="CQJ36" s="19"/>
      <c r="CQK36" s="19"/>
      <c r="CQL36" s="20"/>
      <c r="CQM36" s="21"/>
      <c r="CQN36" s="19"/>
      <c r="CQO36" s="22"/>
      <c r="CQP36" s="23"/>
      <c r="CQQ36" s="23"/>
      <c r="CQR36" s="19"/>
      <c r="CQS36" s="19"/>
      <c r="CQT36" s="20"/>
      <c r="CQU36" s="21"/>
      <c r="CQV36" s="19"/>
      <c r="CQW36" s="22"/>
      <c r="CQX36" s="23"/>
      <c r="CQY36" s="23"/>
      <c r="CQZ36" s="19"/>
      <c r="CRA36" s="19"/>
      <c r="CRB36" s="20"/>
      <c r="CRC36" s="21"/>
      <c r="CRD36" s="19"/>
      <c r="CRE36" s="22"/>
      <c r="CRF36" s="23"/>
      <c r="CRG36" s="23"/>
      <c r="CRH36" s="19"/>
      <c r="CRI36" s="19"/>
      <c r="CRJ36" s="20"/>
      <c r="CRK36" s="21"/>
      <c r="CRL36" s="19"/>
      <c r="CRM36" s="22"/>
      <c r="CRN36" s="23"/>
      <c r="CRO36" s="23"/>
      <c r="CRP36" s="19"/>
      <c r="CRQ36" s="19"/>
      <c r="CRR36" s="20"/>
      <c r="CRS36" s="21"/>
      <c r="CRT36" s="19"/>
      <c r="CRU36" s="22"/>
      <c r="CRV36" s="23"/>
      <c r="CRW36" s="23"/>
      <c r="CRX36" s="19"/>
      <c r="CRY36" s="19"/>
      <c r="CRZ36" s="20"/>
      <c r="CSA36" s="21"/>
      <c r="CSB36" s="19"/>
      <c r="CSC36" s="22"/>
      <c r="CSD36" s="23"/>
      <c r="CSE36" s="23"/>
      <c r="CSF36" s="19"/>
      <c r="CSG36" s="19"/>
      <c r="CSH36" s="20"/>
      <c r="CSI36" s="21"/>
      <c r="CSJ36" s="19"/>
      <c r="CSK36" s="22"/>
      <c r="CSL36" s="23"/>
      <c r="CSM36" s="23"/>
      <c r="CSN36" s="19"/>
      <c r="CSO36" s="19"/>
      <c r="CSP36" s="20"/>
      <c r="CSQ36" s="21"/>
      <c r="CSR36" s="19"/>
      <c r="CSS36" s="22"/>
      <c r="CST36" s="23"/>
      <c r="CSU36" s="23"/>
      <c r="CSV36" s="19"/>
      <c r="CSW36" s="19"/>
      <c r="CSX36" s="20"/>
      <c r="CSY36" s="21"/>
      <c r="CSZ36" s="19"/>
      <c r="CTA36" s="22"/>
      <c r="CTB36" s="23"/>
      <c r="CTC36" s="23"/>
      <c r="CTD36" s="19"/>
      <c r="CTE36" s="19"/>
      <c r="CTF36" s="20"/>
      <c r="CTG36" s="21"/>
      <c r="CTH36" s="19"/>
      <c r="CTI36" s="22"/>
      <c r="CTJ36" s="23"/>
      <c r="CTK36" s="23"/>
      <c r="CTL36" s="19"/>
      <c r="CTM36" s="19"/>
      <c r="CTN36" s="20"/>
      <c r="CTO36" s="21"/>
      <c r="CTP36" s="19"/>
      <c r="CTQ36" s="22"/>
      <c r="CTR36" s="23"/>
      <c r="CTS36" s="23"/>
      <c r="CTT36" s="19"/>
      <c r="CTU36" s="19"/>
      <c r="CTV36" s="20"/>
      <c r="CTW36" s="21"/>
      <c r="CTX36" s="19"/>
      <c r="CTY36" s="22"/>
      <c r="CTZ36" s="23"/>
      <c r="CUA36" s="23"/>
      <c r="CUB36" s="19"/>
      <c r="CUC36" s="19"/>
      <c r="CUD36" s="20"/>
      <c r="CUE36" s="21"/>
      <c r="CUF36" s="19"/>
      <c r="CUG36" s="22"/>
      <c r="CUH36" s="23"/>
      <c r="CUI36" s="23"/>
      <c r="CUJ36" s="19"/>
      <c r="CUK36" s="19"/>
      <c r="CUL36" s="20"/>
      <c r="CUM36" s="21"/>
      <c r="CUN36" s="19"/>
      <c r="CUO36" s="22"/>
      <c r="CUP36" s="23"/>
      <c r="CUQ36" s="23"/>
      <c r="CUR36" s="19"/>
      <c r="CUS36" s="19"/>
      <c r="CUT36" s="20"/>
      <c r="CUU36" s="21"/>
      <c r="CUV36" s="19"/>
      <c r="CUW36" s="22"/>
      <c r="CUX36" s="23"/>
      <c r="CUY36" s="23"/>
      <c r="CUZ36" s="19"/>
      <c r="CVA36" s="19"/>
      <c r="CVB36" s="20"/>
      <c r="CVC36" s="21"/>
      <c r="CVD36" s="19"/>
      <c r="CVE36" s="22"/>
      <c r="CVF36" s="23"/>
      <c r="CVG36" s="23"/>
      <c r="CVH36" s="19"/>
      <c r="CVI36" s="19"/>
      <c r="CVJ36" s="20"/>
      <c r="CVK36" s="21"/>
      <c r="CVL36" s="19"/>
      <c r="CVM36" s="22"/>
      <c r="CVN36" s="23"/>
      <c r="CVO36" s="23"/>
      <c r="CVP36" s="19"/>
      <c r="CVQ36" s="19"/>
      <c r="CVR36" s="20"/>
      <c r="CVS36" s="21"/>
      <c r="CVT36" s="19"/>
      <c r="CVU36" s="22"/>
      <c r="CVV36" s="23"/>
      <c r="CVW36" s="23"/>
      <c r="CVX36" s="19"/>
      <c r="CVY36" s="19"/>
      <c r="CVZ36" s="20"/>
      <c r="CWA36" s="21"/>
      <c r="CWB36" s="19"/>
      <c r="CWC36" s="22"/>
      <c r="CWD36" s="23"/>
      <c r="CWE36" s="23"/>
      <c r="CWF36" s="19"/>
      <c r="CWG36" s="19"/>
      <c r="CWH36" s="20"/>
      <c r="CWI36" s="21"/>
      <c r="CWJ36" s="19"/>
      <c r="CWK36" s="22"/>
      <c r="CWL36" s="23"/>
      <c r="CWM36" s="23"/>
      <c r="CWN36" s="19"/>
      <c r="CWO36" s="19"/>
      <c r="CWP36" s="20"/>
      <c r="CWQ36" s="21"/>
      <c r="CWR36" s="19"/>
      <c r="CWS36" s="22"/>
      <c r="CWT36" s="23"/>
      <c r="CWU36" s="23"/>
      <c r="CWV36" s="19"/>
      <c r="CWW36" s="19"/>
      <c r="CWX36" s="20"/>
      <c r="CWY36" s="21"/>
      <c r="CWZ36" s="19"/>
      <c r="CXA36" s="22"/>
      <c r="CXB36" s="23"/>
      <c r="CXC36" s="23"/>
      <c r="CXD36" s="19"/>
      <c r="CXE36" s="19"/>
      <c r="CXF36" s="20"/>
      <c r="CXG36" s="21"/>
      <c r="CXH36" s="19"/>
      <c r="CXI36" s="22"/>
      <c r="CXJ36" s="23"/>
      <c r="CXK36" s="23"/>
      <c r="CXL36" s="19"/>
      <c r="CXM36" s="19"/>
      <c r="CXN36" s="20"/>
      <c r="CXO36" s="21"/>
      <c r="CXP36" s="19"/>
      <c r="CXQ36" s="22"/>
      <c r="CXR36" s="23"/>
      <c r="CXS36" s="23"/>
      <c r="CXT36" s="19"/>
      <c r="CXU36" s="19"/>
      <c r="CXV36" s="20"/>
      <c r="CXW36" s="21"/>
      <c r="CXX36" s="19"/>
      <c r="CXY36" s="22"/>
      <c r="CXZ36" s="23"/>
      <c r="CYA36" s="23"/>
      <c r="CYB36" s="19"/>
      <c r="CYC36" s="19"/>
      <c r="CYD36" s="20"/>
      <c r="CYE36" s="21"/>
      <c r="CYF36" s="19"/>
      <c r="CYG36" s="22"/>
      <c r="CYH36" s="23"/>
      <c r="CYI36" s="23"/>
      <c r="CYJ36" s="19"/>
      <c r="CYK36" s="19"/>
      <c r="CYL36" s="20"/>
      <c r="CYM36" s="21"/>
      <c r="CYN36" s="19"/>
      <c r="CYO36" s="22"/>
      <c r="CYP36" s="23"/>
      <c r="CYQ36" s="23"/>
      <c r="CYR36" s="19"/>
      <c r="CYS36" s="19"/>
      <c r="CYT36" s="20"/>
      <c r="CYU36" s="21"/>
      <c r="CYV36" s="19"/>
      <c r="CYW36" s="22"/>
      <c r="CYX36" s="23"/>
      <c r="CYY36" s="23"/>
      <c r="CYZ36" s="19"/>
      <c r="CZA36" s="19"/>
      <c r="CZB36" s="20"/>
      <c r="CZC36" s="21"/>
      <c r="CZD36" s="19"/>
      <c r="CZE36" s="22"/>
      <c r="CZF36" s="23"/>
      <c r="CZG36" s="23"/>
      <c r="CZH36" s="19"/>
      <c r="CZI36" s="19"/>
      <c r="CZJ36" s="20"/>
      <c r="CZK36" s="21"/>
      <c r="CZL36" s="19"/>
      <c r="CZM36" s="22"/>
      <c r="CZN36" s="23"/>
      <c r="CZO36" s="23"/>
      <c r="CZP36" s="19"/>
      <c r="CZQ36" s="19"/>
      <c r="CZR36" s="20"/>
      <c r="CZS36" s="21"/>
      <c r="CZT36" s="19"/>
      <c r="CZU36" s="22"/>
      <c r="CZV36" s="23"/>
      <c r="CZW36" s="23"/>
      <c r="CZX36" s="19"/>
      <c r="CZY36" s="19"/>
      <c r="CZZ36" s="20"/>
      <c r="DAA36" s="21"/>
      <c r="DAB36" s="19"/>
      <c r="DAC36" s="22"/>
      <c r="DAD36" s="23"/>
      <c r="DAE36" s="23"/>
      <c r="DAF36" s="19"/>
      <c r="DAG36" s="19"/>
      <c r="DAH36" s="20"/>
      <c r="DAI36" s="21"/>
      <c r="DAJ36" s="19"/>
      <c r="DAK36" s="22"/>
      <c r="DAL36" s="23"/>
      <c r="DAM36" s="23"/>
      <c r="DAN36" s="19"/>
      <c r="DAO36" s="19"/>
      <c r="DAP36" s="20"/>
      <c r="DAQ36" s="21"/>
      <c r="DAR36" s="19"/>
      <c r="DAS36" s="22"/>
      <c r="DAT36" s="23"/>
      <c r="DAU36" s="23"/>
      <c r="DAV36" s="19"/>
      <c r="DAW36" s="19"/>
      <c r="DAX36" s="20"/>
      <c r="DAY36" s="21"/>
      <c r="DAZ36" s="19"/>
      <c r="DBA36" s="22"/>
      <c r="DBB36" s="23"/>
      <c r="DBC36" s="23"/>
      <c r="DBD36" s="19"/>
      <c r="DBE36" s="19"/>
      <c r="DBF36" s="20"/>
      <c r="DBG36" s="21"/>
      <c r="DBH36" s="19"/>
      <c r="DBI36" s="22"/>
      <c r="DBJ36" s="23"/>
      <c r="DBK36" s="23"/>
      <c r="DBL36" s="19"/>
      <c r="DBM36" s="19"/>
      <c r="DBN36" s="20"/>
      <c r="DBO36" s="21"/>
      <c r="DBP36" s="19"/>
      <c r="DBQ36" s="22"/>
      <c r="DBR36" s="23"/>
      <c r="DBS36" s="23"/>
      <c r="DBT36" s="19"/>
      <c r="DBU36" s="19"/>
      <c r="DBV36" s="20"/>
      <c r="DBW36" s="21"/>
      <c r="DBX36" s="19"/>
      <c r="DBY36" s="22"/>
      <c r="DBZ36" s="23"/>
      <c r="DCA36" s="23"/>
      <c r="DCB36" s="19"/>
      <c r="DCC36" s="19"/>
      <c r="DCD36" s="20"/>
      <c r="DCE36" s="21"/>
      <c r="DCF36" s="19"/>
      <c r="DCG36" s="22"/>
      <c r="DCH36" s="23"/>
      <c r="DCI36" s="23"/>
      <c r="DCJ36" s="19"/>
      <c r="DCK36" s="19"/>
      <c r="DCL36" s="20"/>
      <c r="DCM36" s="21"/>
      <c r="DCN36" s="19"/>
      <c r="DCO36" s="22"/>
      <c r="DCP36" s="23"/>
      <c r="DCQ36" s="23"/>
      <c r="DCR36" s="19"/>
      <c r="DCS36" s="19"/>
      <c r="DCT36" s="20"/>
      <c r="DCU36" s="21"/>
      <c r="DCV36" s="19"/>
      <c r="DCW36" s="22"/>
      <c r="DCX36" s="23"/>
      <c r="DCY36" s="23"/>
      <c r="DCZ36" s="19"/>
      <c r="DDA36" s="19"/>
      <c r="DDB36" s="20"/>
      <c r="DDC36" s="21"/>
      <c r="DDD36" s="19"/>
      <c r="DDE36" s="22"/>
      <c r="DDF36" s="23"/>
      <c r="DDG36" s="23"/>
      <c r="DDH36" s="19"/>
      <c r="DDI36" s="19"/>
      <c r="DDJ36" s="20"/>
      <c r="DDK36" s="21"/>
      <c r="DDL36" s="19"/>
      <c r="DDM36" s="22"/>
      <c r="DDN36" s="23"/>
      <c r="DDO36" s="23"/>
      <c r="DDP36" s="19"/>
      <c r="DDQ36" s="19"/>
      <c r="DDR36" s="20"/>
      <c r="DDS36" s="21"/>
      <c r="DDT36" s="19"/>
      <c r="DDU36" s="22"/>
      <c r="DDV36" s="23"/>
      <c r="DDW36" s="23"/>
      <c r="DDX36" s="19"/>
      <c r="DDY36" s="19"/>
      <c r="DDZ36" s="20"/>
      <c r="DEA36" s="21"/>
      <c r="DEB36" s="19"/>
      <c r="DEC36" s="22"/>
      <c r="DED36" s="23"/>
      <c r="DEE36" s="23"/>
      <c r="DEF36" s="19"/>
      <c r="DEG36" s="19"/>
      <c r="DEH36" s="20"/>
      <c r="DEI36" s="21"/>
      <c r="DEJ36" s="19"/>
      <c r="DEK36" s="22"/>
      <c r="DEL36" s="23"/>
      <c r="DEM36" s="23"/>
      <c r="DEN36" s="19"/>
      <c r="DEO36" s="19"/>
      <c r="DEP36" s="20"/>
      <c r="DEQ36" s="21"/>
      <c r="DER36" s="19"/>
      <c r="DES36" s="22"/>
      <c r="DET36" s="23"/>
      <c r="DEU36" s="23"/>
      <c r="DEV36" s="19"/>
      <c r="DEW36" s="19"/>
      <c r="DEX36" s="20"/>
      <c r="DEY36" s="21"/>
      <c r="DEZ36" s="19"/>
      <c r="DFA36" s="22"/>
      <c r="DFB36" s="23"/>
      <c r="DFC36" s="23"/>
      <c r="DFD36" s="19"/>
      <c r="DFE36" s="19"/>
      <c r="DFF36" s="20"/>
      <c r="DFG36" s="21"/>
      <c r="DFH36" s="19"/>
      <c r="DFI36" s="22"/>
      <c r="DFJ36" s="23"/>
      <c r="DFK36" s="23"/>
      <c r="DFL36" s="19"/>
      <c r="DFM36" s="19"/>
      <c r="DFN36" s="20"/>
      <c r="DFO36" s="21"/>
      <c r="DFP36" s="19"/>
      <c r="DFQ36" s="22"/>
      <c r="DFR36" s="23"/>
      <c r="DFS36" s="23"/>
      <c r="DFT36" s="19"/>
      <c r="DFU36" s="19"/>
      <c r="DFV36" s="20"/>
      <c r="DFW36" s="21"/>
      <c r="DFX36" s="19"/>
      <c r="DFY36" s="22"/>
      <c r="DFZ36" s="23"/>
      <c r="DGA36" s="23"/>
      <c r="DGB36" s="19"/>
      <c r="DGC36" s="19"/>
      <c r="DGD36" s="20"/>
      <c r="DGE36" s="21"/>
      <c r="DGF36" s="19"/>
      <c r="DGG36" s="22"/>
      <c r="DGH36" s="23"/>
      <c r="DGI36" s="23"/>
      <c r="DGJ36" s="19"/>
      <c r="DGK36" s="19"/>
      <c r="DGL36" s="20"/>
      <c r="DGM36" s="21"/>
      <c r="DGN36" s="19"/>
      <c r="DGO36" s="22"/>
      <c r="DGP36" s="23"/>
      <c r="DGQ36" s="23"/>
      <c r="DGR36" s="19"/>
      <c r="DGS36" s="19"/>
      <c r="DGT36" s="20"/>
      <c r="DGU36" s="21"/>
      <c r="DGV36" s="19"/>
      <c r="DGW36" s="22"/>
      <c r="DGX36" s="23"/>
      <c r="DGY36" s="23"/>
      <c r="DGZ36" s="19"/>
      <c r="DHA36" s="19"/>
      <c r="DHB36" s="20"/>
      <c r="DHC36" s="21"/>
      <c r="DHD36" s="19"/>
      <c r="DHE36" s="22"/>
      <c r="DHF36" s="23"/>
      <c r="DHG36" s="23"/>
      <c r="DHH36" s="19"/>
      <c r="DHI36" s="19"/>
      <c r="DHJ36" s="20"/>
      <c r="DHK36" s="21"/>
      <c r="DHL36" s="19"/>
      <c r="DHM36" s="22"/>
      <c r="DHN36" s="23"/>
      <c r="DHO36" s="23"/>
      <c r="DHP36" s="19"/>
      <c r="DHQ36" s="19"/>
      <c r="DHR36" s="20"/>
      <c r="DHS36" s="21"/>
      <c r="DHT36" s="19"/>
      <c r="DHU36" s="22"/>
      <c r="DHV36" s="23"/>
      <c r="DHW36" s="23"/>
      <c r="DHX36" s="19"/>
      <c r="DHY36" s="19"/>
      <c r="DHZ36" s="20"/>
      <c r="DIA36" s="21"/>
      <c r="DIB36" s="19"/>
      <c r="DIC36" s="22"/>
      <c r="DID36" s="23"/>
      <c r="DIE36" s="23"/>
      <c r="DIF36" s="19"/>
      <c r="DIG36" s="19"/>
      <c r="DIH36" s="20"/>
      <c r="DII36" s="21"/>
      <c r="DIJ36" s="19"/>
      <c r="DIK36" s="22"/>
      <c r="DIL36" s="23"/>
      <c r="DIM36" s="23"/>
      <c r="DIN36" s="19"/>
      <c r="DIO36" s="19"/>
      <c r="DIP36" s="20"/>
      <c r="DIQ36" s="21"/>
      <c r="DIR36" s="19"/>
      <c r="DIS36" s="22"/>
      <c r="DIT36" s="23"/>
      <c r="DIU36" s="23"/>
      <c r="DIV36" s="19"/>
      <c r="DIW36" s="19"/>
      <c r="DIX36" s="20"/>
      <c r="DIY36" s="21"/>
      <c r="DIZ36" s="19"/>
      <c r="DJA36" s="22"/>
      <c r="DJB36" s="23"/>
      <c r="DJC36" s="23"/>
      <c r="DJD36" s="19"/>
      <c r="DJE36" s="19"/>
      <c r="DJF36" s="20"/>
      <c r="DJG36" s="21"/>
      <c r="DJH36" s="19"/>
      <c r="DJI36" s="22"/>
      <c r="DJJ36" s="23"/>
      <c r="DJK36" s="23"/>
      <c r="DJL36" s="19"/>
      <c r="DJM36" s="19"/>
      <c r="DJN36" s="20"/>
      <c r="DJO36" s="21"/>
      <c r="DJP36" s="19"/>
      <c r="DJQ36" s="22"/>
      <c r="DJR36" s="23"/>
      <c r="DJS36" s="23"/>
      <c r="DJT36" s="19"/>
      <c r="DJU36" s="19"/>
      <c r="DJV36" s="20"/>
      <c r="DJW36" s="21"/>
      <c r="DJX36" s="19"/>
      <c r="DJY36" s="22"/>
      <c r="DJZ36" s="23"/>
      <c r="DKA36" s="23"/>
      <c r="DKB36" s="19"/>
      <c r="DKC36" s="19"/>
      <c r="DKD36" s="20"/>
      <c r="DKE36" s="21"/>
      <c r="DKF36" s="19"/>
      <c r="DKG36" s="22"/>
      <c r="DKH36" s="23"/>
      <c r="DKI36" s="23"/>
      <c r="DKJ36" s="19"/>
      <c r="DKK36" s="19"/>
      <c r="DKL36" s="20"/>
      <c r="DKM36" s="21"/>
      <c r="DKN36" s="19"/>
      <c r="DKO36" s="22"/>
      <c r="DKP36" s="23"/>
      <c r="DKQ36" s="23"/>
      <c r="DKR36" s="19"/>
      <c r="DKS36" s="19"/>
      <c r="DKT36" s="20"/>
      <c r="DKU36" s="21"/>
      <c r="DKV36" s="19"/>
      <c r="DKW36" s="22"/>
      <c r="DKX36" s="23"/>
      <c r="DKY36" s="23"/>
      <c r="DKZ36" s="19"/>
      <c r="DLA36" s="19"/>
      <c r="DLB36" s="20"/>
      <c r="DLC36" s="21"/>
      <c r="DLD36" s="19"/>
      <c r="DLE36" s="22"/>
      <c r="DLF36" s="23"/>
      <c r="DLG36" s="23"/>
      <c r="DLH36" s="19"/>
      <c r="DLI36" s="19"/>
      <c r="DLJ36" s="20"/>
      <c r="DLK36" s="21"/>
      <c r="DLL36" s="19"/>
      <c r="DLM36" s="22"/>
      <c r="DLN36" s="23"/>
      <c r="DLO36" s="23"/>
      <c r="DLP36" s="19"/>
      <c r="DLQ36" s="19"/>
      <c r="DLR36" s="20"/>
      <c r="DLS36" s="21"/>
      <c r="DLT36" s="19"/>
      <c r="DLU36" s="22"/>
      <c r="DLV36" s="23"/>
      <c r="DLW36" s="23"/>
      <c r="DLX36" s="19"/>
      <c r="DLY36" s="19"/>
      <c r="DLZ36" s="20"/>
      <c r="DMA36" s="21"/>
      <c r="DMB36" s="19"/>
      <c r="DMC36" s="22"/>
      <c r="DMD36" s="23"/>
      <c r="DME36" s="23"/>
      <c r="DMF36" s="19"/>
      <c r="DMG36" s="19"/>
      <c r="DMH36" s="20"/>
      <c r="DMI36" s="21"/>
      <c r="DMJ36" s="19"/>
      <c r="DMK36" s="22"/>
      <c r="DML36" s="23"/>
      <c r="DMM36" s="23"/>
      <c r="DMN36" s="19"/>
      <c r="DMO36" s="19"/>
      <c r="DMP36" s="20"/>
      <c r="DMQ36" s="21"/>
      <c r="DMR36" s="19"/>
      <c r="DMS36" s="22"/>
      <c r="DMT36" s="23"/>
      <c r="DMU36" s="23"/>
      <c r="DMV36" s="19"/>
      <c r="DMW36" s="19"/>
      <c r="DMX36" s="20"/>
      <c r="DMY36" s="21"/>
      <c r="DMZ36" s="19"/>
      <c r="DNA36" s="22"/>
      <c r="DNB36" s="23"/>
      <c r="DNC36" s="23"/>
      <c r="DND36" s="19"/>
      <c r="DNE36" s="19"/>
      <c r="DNF36" s="20"/>
      <c r="DNG36" s="21"/>
      <c r="DNH36" s="19"/>
      <c r="DNI36" s="22"/>
      <c r="DNJ36" s="23"/>
      <c r="DNK36" s="23"/>
      <c r="DNL36" s="19"/>
      <c r="DNM36" s="19"/>
      <c r="DNN36" s="20"/>
      <c r="DNO36" s="21"/>
      <c r="DNP36" s="19"/>
      <c r="DNQ36" s="22"/>
      <c r="DNR36" s="23"/>
      <c r="DNS36" s="23"/>
      <c r="DNT36" s="19"/>
      <c r="DNU36" s="19"/>
      <c r="DNV36" s="20"/>
      <c r="DNW36" s="21"/>
      <c r="DNX36" s="19"/>
      <c r="DNY36" s="22"/>
      <c r="DNZ36" s="23"/>
      <c r="DOA36" s="23"/>
      <c r="DOB36" s="19"/>
      <c r="DOC36" s="19"/>
      <c r="DOD36" s="20"/>
      <c r="DOE36" s="21"/>
      <c r="DOF36" s="19"/>
      <c r="DOG36" s="22"/>
      <c r="DOH36" s="23"/>
      <c r="DOI36" s="23"/>
      <c r="DOJ36" s="19"/>
      <c r="DOK36" s="19"/>
      <c r="DOL36" s="20"/>
      <c r="DOM36" s="21"/>
      <c r="DON36" s="19"/>
      <c r="DOO36" s="22"/>
      <c r="DOP36" s="23"/>
      <c r="DOQ36" s="23"/>
      <c r="DOR36" s="19"/>
      <c r="DOS36" s="19"/>
      <c r="DOT36" s="20"/>
      <c r="DOU36" s="21"/>
      <c r="DOV36" s="19"/>
      <c r="DOW36" s="22"/>
      <c r="DOX36" s="23"/>
      <c r="DOY36" s="23"/>
      <c r="DOZ36" s="19"/>
      <c r="DPA36" s="19"/>
      <c r="DPB36" s="20"/>
      <c r="DPC36" s="21"/>
      <c r="DPD36" s="19"/>
      <c r="DPE36" s="22"/>
      <c r="DPF36" s="23"/>
      <c r="DPG36" s="23"/>
      <c r="DPH36" s="19"/>
      <c r="DPI36" s="19"/>
      <c r="DPJ36" s="20"/>
      <c r="DPK36" s="21"/>
      <c r="DPL36" s="19"/>
      <c r="DPM36" s="22"/>
      <c r="DPN36" s="23"/>
      <c r="DPO36" s="23"/>
      <c r="DPP36" s="19"/>
      <c r="DPQ36" s="19"/>
      <c r="DPR36" s="20"/>
      <c r="DPS36" s="21"/>
      <c r="DPT36" s="19"/>
      <c r="DPU36" s="22"/>
      <c r="DPV36" s="23"/>
      <c r="DPW36" s="23"/>
      <c r="DPX36" s="19"/>
      <c r="DPY36" s="19"/>
      <c r="DPZ36" s="20"/>
      <c r="DQA36" s="21"/>
      <c r="DQB36" s="19"/>
      <c r="DQC36" s="22"/>
      <c r="DQD36" s="23"/>
      <c r="DQE36" s="23"/>
      <c r="DQF36" s="19"/>
      <c r="DQG36" s="19"/>
      <c r="DQH36" s="20"/>
      <c r="DQI36" s="21"/>
      <c r="DQJ36" s="19"/>
      <c r="DQK36" s="22"/>
      <c r="DQL36" s="23"/>
      <c r="DQM36" s="23"/>
      <c r="DQN36" s="19"/>
      <c r="DQO36" s="19"/>
      <c r="DQP36" s="20"/>
      <c r="DQQ36" s="21"/>
      <c r="DQR36" s="19"/>
      <c r="DQS36" s="22"/>
      <c r="DQT36" s="23"/>
      <c r="DQU36" s="23"/>
      <c r="DQV36" s="19"/>
      <c r="DQW36" s="19"/>
      <c r="DQX36" s="20"/>
      <c r="DQY36" s="21"/>
      <c r="DQZ36" s="19"/>
      <c r="DRA36" s="22"/>
      <c r="DRB36" s="23"/>
      <c r="DRC36" s="23"/>
      <c r="DRD36" s="19"/>
      <c r="DRE36" s="19"/>
      <c r="DRF36" s="20"/>
      <c r="DRG36" s="21"/>
      <c r="DRH36" s="19"/>
      <c r="DRI36" s="22"/>
      <c r="DRJ36" s="23"/>
      <c r="DRK36" s="23"/>
      <c r="DRL36" s="19"/>
      <c r="DRM36" s="19"/>
      <c r="DRN36" s="20"/>
      <c r="DRO36" s="21"/>
      <c r="DRP36" s="19"/>
      <c r="DRQ36" s="22"/>
      <c r="DRR36" s="23"/>
      <c r="DRS36" s="23"/>
      <c r="DRT36" s="19"/>
      <c r="DRU36" s="19"/>
      <c r="DRV36" s="20"/>
      <c r="DRW36" s="21"/>
      <c r="DRX36" s="19"/>
      <c r="DRY36" s="22"/>
      <c r="DRZ36" s="23"/>
      <c r="DSA36" s="23"/>
      <c r="DSB36" s="19"/>
      <c r="DSC36" s="19"/>
      <c r="DSD36" s="20"/>
      <c r="DSE36" s="21"/>
      <c r="DSF36" s="19"/>
      <c r="DSG36" s="22"/>
      <c r="DSH36" s="23"/>
      <c r="DSI36" s="23"/>
      <c r="DSJ36" s="19"/>
      <c r="DSK36" s="19"/>
      <c r="DSL36" s="20"/>
      <c r="DSM36" s="21"/>
      <c r="DSN36" s="19"/>
      <c r="DSO36" s="22"/>
      <c r="DSP36" s="23"/>
      <c r="DSQ36" s="23"/>
      <c r="DSR36" s="19"/>
      <c r="DSS36" s="19"/>
      <c r="DST36" s="20"/>
      <c r="DSU36" s="21"/>
      <c r="DSV36" s="19"/>
      <c r="DSW36" s="22"/>
      <c r="DSX36" s="23"/>
      <c r="DSY36" s="23"/>
      <c r="DSZ36" s="19"/>
      <c r="DTA36" s="19"/>
      <c r="DTB36" s="20"/>
      <c r="DTC36" s="21"/>
      <c r="DTD36" s="19"/>
      <c r="DTE36" s="22"/>
      <c r="DTF36" s="23"/>
      <c r="DTG36" s="23"/>
      <c r="DTH36" s="19"/>
      <c r="DTI36" s="19"/>
      <c r="DTJ36" s="20"/>
      <c r="DTK36" s="21"/>
      <c r="DTL36" s="19"/>
      <c r="DTM36" s="22"/>
      <c r="DTN36" s="23"/>
      <c r="DTO36" s="23"/>
      <c r="DTP36" s="19"/>
      <c r="DTQ36" s="19"/>
      <c r="DTR36" s="20"/>
      <c r="DTS36" s="21"/>
      <c r="DTT36" s="19"/>
      <c r="DTU36" s="22"/>
      <c r="DTV36" s="23"/>
      <c r="DTW36" s="23"/>
      <c r="DTX36" s="19"/>
      <c r="DTY36" s="19"/>
      <c r="DTZ36" s="20"/>
      <c r="DUA36" s="21"/>
      <c r="DUB36" s="19"/>
      <c r="DUC36" s="22"/>
      <c r="DUD36" s="23"/>
      <c r="DUE36" s="23"/>
      <c r="DUF36" s="19"/>
      <c r="DUG36" s="19"/>
      <c r="DUH36" s="20"/>
      <c r="DUI36" s="21"/>
      <c r="DUJ36" s="19"/>
      <c r="DUK36" s="22"/>
      <c r="DUL36" s="23"/>
      <c r="DUM36" s="23"/>
      <c r="DUN36" s="19"/>
      <c r="DUO36" s="19"/>
      <c r="DUP36" s="20"/>
      <c r="DUQ36" s="21"/>
      <c r="DUR36" s="19"/>
      <c r="DUS36" s="22"/>
      <c r="DUT36" s="23"/>
      <c r="DUU36" s="23"/>
      <c r="DUV36" s="19"/>
      <c r="DUW36" s="19"/>
      <c r="DUX36" s="20"/>
      <c r="DUY36" s="21"/>
      <c r="DUZ36" s="19"/>
      <c r="DVA36" s="22"/>
      <c r="DVB36" s="23"/>
      <c r="DVC36" s="23"/>
      <c r="DVD36" s="19"/>
      <c r="DVE36" s="19"/>
      <c r="DVF36" s="20"/>
      <c r="DVG36" s="21"/>
      <c r="DVH36" s="19"/>
      <c r="DVI36" s="22"/>
      <c r="DVJ36" s="23"/>
      <c r="DVK36" s="23"/>
      <c r="DVL36" s="19"/>
      <c r="DVM36" s="19"/>
      <c r="DVN36" s="20"/>
      <c r="DVO36" s="21"/>
      <c r="DVP36" s="19"/>
      <c r="DVQ36" s="22"/>
      <c r="DVR36" s="23"/>
      <c r="DVS36" s="23"/>
      <c r="DVT36" s="19"/>
      <c r="DVU36" s="19"/>
      <c r="DVV36" s="20"/>
      <c r="DVW36" s="21"/>
      <c r="DVX36" s="19"/>
      <c r="DVY36" s="22"/>
      <c r="DVZ36" s="23"/>
      <c r="DWA36" s="23"/>
      <c r="DWB36" s="19"/>
      <c r="DWC36" s="19"/>
      <c r="DWD36" s="20"/>
      <c r="DWE36" s="21"/>
      <c r="DWF36" s="19"/>
      <c r="DWG36" s="22"/>
      <c r="DWH36" s="23"/>
      <c r="DWI36" s="23"/>
      <c r="DWJ36" s="19"/>
      <c r="DWK36" s="19"/>
      <c r="DWL36" s="20"/>
      <c r="DWM36" s="21"/>
      <c r="DWN36" s="19"/>
      <c r="DWO36" s="22"/>
      <c r="DWP36" s="23"/>
      <c r="DWQ36" s="23"/>
      <c r="DWR36" s="19"/>
      <c r="DWS36" s="19"/>
      <c r="DWT36" s="20"/>
      <c r="DWU36" s="21"/>
      <c r="DWV36" s="19"/>
      <c r="DWW36" s="22"/>
      <c r="DWX36" s="23"/>
      <c r="DWY36" s="23"/>
      <c r="DWZ36" s="19"/>
      <c r="DXA36" s="19"/>
      <c r="DXB36" s="20"/>
      <c r="DXC36" s="21"/>
      <c r="DXD36" s="19"/>
      <c r="DXE36" s="22"/>
      <c r="DXF36" s="23"/>
      <c r="DXG36" s="23"/>
      <c r="DXH36" s="19"/>
      <c r="DXI36" s="19"/>
      <c r="DXJ36" s="20"/>
      <c r="DXK36" s="21"/>
      <c r="DXL36" s="19"/>
      <c r="DXM36" s="22"/>
      <c r="DXN36" s="23"/>
      <c r="DXO36" s="23"/>
      <c r="DXP36" s="19"/>
      <c r="DXQ36" s="19"/>
      <c r="DXR36" s="20"/>
      <c r="DXS36" s="21"/>
      <c r="DXT36" s="19"/>
      <c r="DXU36" s="22"/>
      <c r="DXV36" s="23"/>
      <c r="DXW36" s="23"/>
      <c r="DXX36" s="19"/>
      <c r="DXY36" s="19"/>
      <c r="DXZ36" s="20"/>
      <c r="DYA36" s="21"/>
      <c r="DYB36" s="19"/>
      <c r="DYC36" s="22"/>
      <c r="DYD36" s="23"/>
      <c r="DYE36" s="23"/>
      <c r="DYF36" s="19"/>
      <c r="DYG36" s="19"/>
      <c r="DYH36" s="20"/>
      <c r="DYI36" s="21"/>
      <c r="DYJ36" s="19"/>
      <c r="DYK36" s="22"/>
      <c r="DYL36" s="23"/>
      <c r="DYM36" s="23"/>
      <c r="DYN36" s="19"/>
      <c r="DYO36" s="19"/>
      <c r="DYP36" s="20"/>
      <c r="DYQ36" s="21"/>
      <c r="DYR36" s="19"/>
      <c r="DYS36" s="22"/>
      <c r="DYT36" s="23"/>
      <c r="DYU36" s="23"/>
      <c r="DYV36" s="19"/>
      <c r="DYW36" s="19"/>
      <c r="DYX36" s="20"/>
      <c r="DYY36" s="21"/>
      <c r="DYZ36" s="19"/>
      <c r="DZA36" s="22"/>
      <c r="DZB36" s="23"/>
      <c r="DZC36" s="23"/>
      <c r="DZD36" s="19"/>
      <c r="DZE36" s="19"/>
      <c r="DZF36" s="20"/>
      <c r="DZG36" s="21"/>
      <c r="DZH36" s="19"/>
      <c r="DZI36" s="22"/>
      <c r="DZJ36" s="23"/>
      <c r="DZK36" s="23"/>
      <c r="DZL36" s="19"/>
      <c r="DZM36" s="19"/>
      <c r="DZN36" s="20"/>
      <c r="DZO36" s="21"/>
      <c r="DZP36" s="19"/>
      <c r="DZQ36" s="22"/>
      <c r="DZR36" s="23"/>
      <c r="DZS36" s="23"/>
      <c r="DZT36" s="19"/>
      <c r="DZU36" s="19"/>
      <c r="DZV36" s="20"/>
      <c r="DZW36" s="21"/>
      <c r="DZX36" s="19"/>
      <c r="DZY36" s="22"/>
      <c r="DZZ36" s="23"/>
      <c r="EAA36" s="23"/>
      <c r="EAB36" s="19"/>
      <c r="EAC36" s="19"/>
      <c r="EAD36" s="20"/>
      <c r="EAE36" s="21"/>
      <c r="EAF36" s="19"/>
      <c r="EAG36" s="22"/>
      <c r="EAH36" s="23"/>
      <c r="EAI36" s="23"/>
      <c r="EAJ36" s="19"/>
      <c r="EAK36" s="19"/>
      <c r="EAL36" s="20"/>
      <c r="EAM36" s="21"/>
      <c r="EAN36" s="19"/>
      <c r="EAO36" s="22"/>
      <c r="EAP36" s="23"/>
      <c r="EAQ36" s="23"/>
      <c r="EAR36" s="19"/>
      <c r="EAS36" s="19"/>
      <c r="EAT36" s="20"/>
      <c r="EAU36" s="21"/>
      <c r="EAV36" s="19"/>
      <c r="EAW36" s="22"/>
      <c r="EAX36" s="23"/>
      <c r="EAY36" s="23"/>
      <c r="EAZ36" s="19"/>
      <c r="EBA36" s="19"/>
      <c r="EBB36" s="20"/>
      <c r="EBC36" s="21"/>
      <c r="EBD36" s="19"/>
      <c r="EBE36" s="22"/>
      <c r="EBF36" s="23"/>
      <c r="EBG36" s="23"/>
      <c r="EBH36" s="19"/>
      <c r="EBI36" s="19"/>
      <c r="EBJ36" s="20"/>
      <c r="EBK36" s="21"/>
      <c r="EBL36" s="19"/>
      <c r="EBM36" s="22"/>
      <c r="EBN36" s="23"/>
      <c r="EBO36" s="23"/>
      <c r="EBP36" s="19"/>
      <c r="EBQ36" s="19"/>
      <c r="EBR36" s="20"/>
      <c r="EBS36" s="21"/>
      <c r="EBT36" s="19"/>
      <c r="EBU36" s="22"/>
      <c r="EBV36" s="23"/>
      <c r="EBW36" s="23"/>
      <c r="EBX36" s="19"/>
      <c r="EBY36" s="19"/>
      <c r="EBZ36" s="20"/>
      <c r="ECA36" s="21"/>
      <c r="ECB36" s="19"/>
      <c r="ECC36" s="22"/>
      <c r="ECD36" s="23"/>
      <c r="ECE36" s="23"/>
      <c r="ECF36" s="19"/>
      <c r="ECG36" s="19"/>
      <c r="ECH36" s="20"/>
      <c r="ECI36" s="21"/>
      <c r="ECJ36" s="19"/>
      <c r="ECK36" s="22"/>
      <c r="ECL36" s="23"/>
      <c r="ECM36" s="23"/>
      <c r="ECN36" s="19"/>
      <c r="ECO36" s="19"/>
      <c r="ECP36" s="20"/>
      <c r="ECQ36" s="21"/>
      <c r="ECR36" s="19"/>
      <c r="ECS36" s="22"/>
      <c r="ECT36" s="23"/>
      <c r="ECU36" s="23"/>
      <c r="ECV36" s="19"/>
      <c r="ECW36" s="19"/>
      <c r="ECX36" s="20"/>
      <c r="ECY36" s="21"/>
      <c r="ECZ36" s="19"/>
      <c r="EDA36" s="22"/>
      <c r="EDB36" s="23"/>
      <c r="EDC36" s="23"/>
      <c r="EDD36" s="19"/>
      <c r="EDE36" s="19"/>
      <c r="EDF36" s="20"/>
      <c r="EDG36" s="21"/>
      <c r="EDH36" s="19"/>
      <c r="EDI36" s="22"/>
      <c r="EDJ36" s="23"/>
      <c r="EDK36" s="23"/>
      <c r="EDL36" s="19"/>
      <c r="EDM36" s="19"/>
      <c r="EDN36" s="20"/>
      <c r="EDO36" s="21"/>
      <c r="EDP36" s="19"/>
      <c r="EDQ36" s="22"/>
      <c r="EDR36" s="23"/>
      <c r="EDS36" s="23"/>
      <c r="EDT36" s="19"/>
      <c r="EDU36" s="19"/>
      <c r="EDV36" s="20"/>
      <c r="EDW36" s="21"/>
      <c r="EDX36" s="19"/>
      <c r="EDY36" s="22"/>
      <c r="EDZ36" s="23"/>
      <c r="EEA36" s="23"/>
      <c r="EEB36" s="19"/>
      <c r="EEC36" s="19"/>
      <c r="EED36" s="20"/>
      <c r="EEE36" s="21"/>
      <c r="EEF36" s="19"/>
      <c r="EEG36" s="22"/>
      <c r="EEH36" s="23"/>
      <c r="EEI36" s="23"/>
      <c r="EEJ36" s="19"/>
      <c r="EEK36" s="19"/>
      <c r="EEL36" s="20"/>
      <c r="EEM36" s="21"/>
      <c r="EEN36" s="19"/>
      <c r="EEO36" s="22"/>
      <c r="EEP36" s="23"/>
      <c r="EEQ36" s="23"/>
      <c r="EER36" s="19"/>
      <c r="EES36" s="19"/>
      <c r="EET36" s="20"/>
      <c r="EEU36" s="21"/>
      <c r="EEV36" s="19"/>
      <c r="EEW36" s="22"/>
      <c r="EEX36" s="23"/>
      <c r="EEY36" s="23"/>
      <c r="EEZ36" s="19"/>
      <c r="EFA36" s="19"/>
      <c r="EFB36" s="20"/>
      <c r="EFC36" s="21"/>
      <c r="EFD36" s="19"/>
      <c r="EFE36" s="22"/>
      <c r="EFF36" s="23"/>
      <c r="EFG36" s="23"/>
      <c r="EFH36" s="19"/>
      <c r="EFI36" s="19"/>
      <c r="EFJ36" s="20"/>
      <c r="EFK36" s="21"/>
      <c r="EFL36" s="19"/>
      <c r="EFM36" s="22"/>
      <c r="EFN36" s="23"/>
      <c r="EFO36" s="23"/>
      <c r="EFP36" s="19"/>
      <c r="EFQ36" s="19"/>
      <c r="EFR36" s="20"/>
      <c r="EFS36" s="21"/>
      <c r="EFT36" s="19"/>
      <c r="EFU36" s="22"/>
      <c r="EFV36" s="23"/>
      <c r="EFW36" s="23"/>
      <c r="EFX36" s="19"/>
      <c r="EFY36" s="19"/>
      <c r="EFZ36" s="20"/>
      <c r="EGA36" s="21"/>
      <c r="EGB36" s="19"/>
      <c r="EGC36" s="22"/>
      <c r="EGD36" s="23"/>
      <c r="EGE36" s="23"/>
      <c r="EGF36" s="19"/>
      <c r="EGG36" s="19"/>
      <c r="EGH36" s="20"/>
      <c r="EGI36" s="21"/>
      <c r="EGJ36" s="19"/>
      <c r="EGK36" s="22"/>
      <c r="EGL36" s="23"/>
      <c r="EGM36" s="23"/>
      <c r="EGN36" s="19"/>
      <c r="EGO36" s="19"/>
      <c r="EGP36" s="20"/>
      <c r="EGQ36" s="21"/>
      <c r="EGR36" s="19"/>
      <c r="EGS36" s="22"/>
      <c r="EGT36" s="23"/>
      <c r="EGU36" s="23"/>
      <c r="EGV36" s="19"/>
      <c r="EGW36" s="19"/>
      <c r="EGX36" s="20"/>
      <c r="EGY36" s="21"/>
      <c r="EGZ36" s="19"/>
      <c r="EHA36" s="22"/>
      <c r="EHB36" s="23"/>
      <c r="EHC36" s="23"/>
      <c r="EHD36" s="19"/>
      <c r="EHE36" s="19"/>
      <c r="EHF36" s="20"/>
      <c r="EHG36" s="21"/>
      <c r="EHH36" s="19"/>
      <c r="EHI36" s="22"/>
      <c r="EHJ36" s="23"/>
      <c r="EHK36" s="23"/>
      <c r="EHL36" s="19"/>
      <c r="EHM36" s="19"/>
      <c r="EHN36" s="20"/>
      <c r="EHO36" s="21"/>
      <c r="EHP36" s="19"/>
      <c r="EHQ36" s="22"/>
      <c r="EHR36" s="23"/>
      <c r="EHS36" s="23"/>
      <c r="EHT36" s="19"/>
      <c r="EHU36" s="19"/>
      <c r="EHV36" s="20"/>
      <c r="EHW36" s="21"/>
      <c r="EHX36" s="19"/>
      <c r="EHY36" s="22"/>
      <c r="EHZ36" s="23"/>
      <c r="EIA36" s="23"/>
      <c r="EIB36" s="19"/>
      <c r="EIC36" s="19"/>
      <c r="EID36" s="20"/>
      <c r="EIE36" s="21"/>
      <c r="EIF36" s="19"/>
      <c r="EIG36" s="22"/>
      <c r="EIH36" s="23"/>
      <c r="EII36" s="23"/>
      <c r="EIJ36" s="19"/>
      <c r="EIK36" s="19"/>
      <c r="EIL36" s="20"/>
      <c r="EIM36" s="21"/>
      <c r="EIN36" s="19"/>
      <c r="EIO36" s="22"/>
      <c r="EIP36" s="23"/>
      <c r="EIQ36" s="23"/>
      <c r="EIR36" s="19"/>
      <c r="EIS36" s="19"/>
      <c r="EIT36" s="20"/>
      <c r="EIU36" s="21"/>
      <c r="EIV36" s="19"/>
      <c r="EIW36" s="22"/>
      <c r="EIX36" s="23"/>
      <c r="EIY36" s="23"/>
      <c r="EIZ36" s="19"/>
      <c r="EJA36" s="19"/>
      <c r="EJB36" s="20"/>
      <c r="EJC36" s="21"/>
      <c r="EJD36" s="19"/>
      <c r="EJE36" s="22"/>
      <c r="EJF36" s="23"/>
      <c r="EJG36" s="23"/>
      <c r="EJH36" s="19"/>
      <c r="EJI36" s="19"/>
      <c r="EJJ36" s="20"/>
      <c r="EJK36" s="21"/>
      <c r="EJL36" s="19"/>
      <c r="EJM36" s="22"/>
      <c r="EJN36" s="23"/>
      <c r="EJO36" s="23"/>
      <c r="EJP36" s="19"/>
      <c r="EJQ36" s="19"/>
      <c r="EJR36" s="20"/>
      <c r="EJS36" s="21"/>
      <c r="EJT36" s="19"/>
      <c r="EJU36" s="22"/>
      <c r="EJV36" s="23"/>
      <c r="EJW36" s="23"/>
      <c r="EJX36" s="19"/>
      <c r="EJY36" s="19"/>
      <c r="EJZ36" s="20"/>
      <c r="EKA36" s="21"/>
      <c r="EKB36" s="19"/>
      <c r="EKC36" s="22"/>
      <c r="EKD36" s="23"/>
      <c r="EKE36" s="23"/>
      <c r="EKF36" s="19"/>
      <c r="EKG36" s="19"/>
      <c r="EKH36" s="20"/>
      <c r="EKI36" s="21"/>
      <c r="EKJ36" s="19"/>
      <c r="EKK36" s="22"/>
      <c r="EKL36" s="23"/>
      <c r="EKM36" s="23"/>
      <c r="EKN36" s="19"/>
      <c r="EKO36" s="19"/>
      <c r="EKP36" s="20"/>
      <c r="EKQ36" s="21"/>
      <c r="EKR36" s="19"/>
      <c r="EKS36" s="22"/>
      <c r="EKT36" s="23"/>
      <c r="EKU36" s="23"/>
      <c r="EKV36" s="19"/>
      <c r="EKW36" s="19"/>
      <c r="EKX36" s="20"/>
      <c r="EKY36" s="21"/>
      <c r="EKZ36" s="19"/>
      <c r="ELA36" s="22"/>
      <c r="ELB36" s="23"/>
      <c r="ELC36" s="23"/>
      <c r="ELD36" s="19"/>
      <c r="ELE36" s="19"/>
      <c r="ELF36" s="20"/>
      <c r="ELG36" s="21"/>
      <c r="ELH36" s="19"/>
      <c r="ELI36" s="22"/>
      <c r="ELJ36" s="23"/>
      <c r="ELK36" s="23"/>
      <c r="ELL36" s="19"/>
      <c r="ELM36" s="19"/>
      <c r="ELN36" s="20"/>
      <c r="ELO36" s="21"/>
      <c r="ELP36" s="19"/>
      <c r="ELQ36" s="22"/>
      <c r="ELR36" s="23"/>
      <c r="ELS36" s="23"/>
      <c r="ELT36" s="19"/>
      <c r="ELU36" s="19"/>
      <c r="ELV36" s="20"/>
      <c r="ELW36" s="21"/>
      <c r="ELX36" s="19"/>
      <c r="ELY36" s="22"/>
      <c r="ELZ36" s="23"/>
      <c r="EMA36" s="23"/>
      <c r="EMB36" s="19"/>
      <c r="EMC36" s="19"/>
      <c r="EMD36" s="20"/>
      <c r="EME36" s="21"/>
      <c r="EMF36" s="19"/>
      <c r="EMG36" s="22"/>
      <c r="EMH36" s="23"/>
      <c r="EMI36" s="23"/>
      <c r="EMJ36" s="19"/>
      <c r="EMK36" s="19"/>
      <c r="EML36" s="20"/>
      <c r="EMM36" s="21"/>
      <c r="EMN36" s="19"/>
      <c r="EMO36" s="22"/>
      <c r="EMP36" s="23"/>
      <c r="EMQ36" s="23"/>
      <c r="EMR36" s="19"/>
      <c r="EMS36" s="19"/>
      <c r="EMT36" s="20"/>
      <c r="EMU36" s="21"/>
      <c r="EMV36" s="19"/>
      <c r="EMW36" s="22"/>
      <c r="EMX36" s="23"/>
      <c r="EMY36" s="23"/>
      <c r="EMZ36" s="19"/>
      <c r="ENA36" s="19"/>
      <c r="ENB36" s="20"/>
      <c r="ENC36" s="21"/>
      <c r="END36" s="19"/>
      <c r="ENE36" s="22"/>
      <c r="ENF36" s="23"/>
      <c r="ENG36" s="23"/>
      <c r="ENH36" s="19"/>
      <c r="ENI36" s="19"/>
      <c r="ENJ36" s="20"/>
      <c r="ENK36" s="21"/>
      <c r="ENL36" s="19"/>
      <c r="ENM36" s="22"/>
      <c r="ENN36" s="23"/>
      <c r="ENO36" s="23"/>
      <c r="ENP36" s="19"/>
      <c r="ENQ36" s="19"/>
      <c r="ENR36" s="20"/>
      <c r="ENS36" s="21"/>
      <c r="ENT36" s="19"/>
      <c r="ENU36" s="22"/>
      <c r="ENV36" s="23"/>
      <c r="ENW36" s="23"/>
      <c r="ENX36" s="19"/>
      <c r="ENY36" s="19"/>
      <c r="ENZ36" s="20"/>
      <c r="EOA36" s="21"/>
      <c r="EOB36" s="19"/>
      <c r="EOC36" s="22"/>
      <c r="EOD36" s="23"/>
      <c r="EOE36" s="23"/>
      <c r="EOF36" s="19"/>
      <c r="EOG36" s="19"/>
      <c r="EOH36" s="20"/>
      <c r="EOI36" s="21"/>
      <c r="EOJ36" s="19"/>
      <c r="EOK36" s="22"/>
      <c r="EOL36" s="23"/>
      <c r="EOM36" s="23"/>
      <c r="EON36" s="19"/>
      <c r="EOO36" s="19"/>
      <c r="EOP36" s="20"/>
      <c r="EOQ36" s="21"/>
      <c r="EOR36" s="19"/>
      <c r="EOS36" s="22"/>
      <c r="EOT36" s="23"/>
      <c r="EOU36" s="23"/>
      <c r="EOV36" s="19"/>
      <c r="EOW36" s="19"/>
      <c r="EOX36" s="20"/>
      <c r="EOY36" s="21"/>
      <c r="EOZ36" s="19"/>
      <c r="EPA36" s="22"/>
      <c r="EPB36" s="23"/>
      <c r="EPC36" s="23"/>
      <c r="EPD36" s="19"/>
      <c r="EPE36" s="19"/>
      <c r="EPF36" s="20"/>
      <c r="EPG36" s="21"/>
      <c r="EPH36" s="19"/>
      <c r="EPI36" s="22"/>
      <c r="EPJ36" s="23"/>
      <c r="EPK36" s="23"/>
      <c r="EPL36" s="19"/>
      <c r="EPM36" s="19"/>
      <c r="EPN36" s="20"/>
      <c r="EPO36" s="21"/>
      <c r="EPP36" s="19"/>
      <c r="EPQ36" s="22"/>
      <c r="EPR36" s="23"/>
      <c r="EPS36" s="23"/>
      <c r="EPT36" s="19"/>
      <c r="EPU36" s="19"/>
      <c r="EPV36" s="20"/>
      <c r="EPW36" s="21"/>
      <c r="EPX36" s="19"/>
      <c r="EPY36" s="22"/>
      <c r="EPZ36" s="23"/>
      <c r="EQA36" s="23"/>
      <c r="EQB36" s="19"/>
      <c r="EQC36" s="19"/>
      <c r="EQD36" s="20"/>
      <c r="EQE36" s="21"/>
      <c r="EQF36" s="19"/>
      <c r="EQG36" s="22"/>
      <c r="EQH36" s="23"/>
      <c r="EQI36" s="23"/>
      <c r="EQJ36" s="19"/>
      <c r="EQK36" s="19"/>
      <c r="EQL36" s="20"/>
      <c r="EQM36" s="21"/>
      <c r="EQN36" s="19"/>
      <c r="EQO36" s="22"/>
      <c r="EQP36" s="23"/>
      <c r="EQQ36" s="23"/>
      <c r="EQR36" s="19"/>
      <c r="EQS36" s="19"/>
      <c r="EQT36" s="20"/>
      <c r="EQU36" s="21"/>
      <c r="EQV36" s="19"/>
      <c r="EQW36" s="22"/>
      <c r="EQX36" s="23"/>
      <c r="EQY36" s="23"/>
      <c r="EQZ36" s="19"/>
      <c r="ERA36" s="19"/>
      <c r="ERB36" s="20"/>
      <c r="ERC36" s="21"/>
      <c r="ERD36" s="19"/>
      <c r="ERE36" s="22"/>
      <c r="ERF36" s="23"/>
      <c r="ERG36" s="23"/>
      <c r="ERH36" s="19"/>
      <c r="ERI36" s="19"/>
      <c r="ERJ36" s="20"/>
      <c r="ERK36" s="21"/>
      <c r="ERL36" s="19"/>
      <c r="ERM36" s="22"/>
      <c r="ERN36" s="23"/>
      <c r="ERO36" s="23"/>
      <c r="ERP36" s="19"/>
      <c r="ERQ36" s="19"/>
      <c r="ERR36" s="20"/>
      <c r="ERS36" s="21"/>
      <c r="ERT36" s="19"/>
      <c r="ERU36" s="22"/>
      <c r="ERV36" s="23"/>
      <c r="ERW36" s="23"/>
      <c r="ERX36" s="19"/>
      <c r="ERY36" s="19"/>
      <c r="ERZ36" s="20"/>
      <c r="ESA36" s="21"/>
      <c r="ESB36" s="19"/>
      <c r="ESC36" s="22"/>
      <c r="ESD36" s="23"/>
      <c r="ESE36" s="23"/>
      <c r="ESF36" s="19"/>
      <c r="ESG36" s="19"/>
      <c r="ESH36" s="20"/>
      <c r="ESI36" s="21"/>
      <c r="ESJ36" s="19"/>
      <c r="ESK36" s="22"/>
      <c r="ESL36" s="23"/>
      <c r="ESM36" s="23"/>
      <c r="ESN36" s="19"/>
      <c r="ESO36" s="19"/>
      <c r="ESP36" s="20"/>
      <c r="ESQ36" s="21"/>
      <c r="ESR36" s="19"/>
      <c r="ESS36" s="22"/>
      <c r="EST36" s="23"/>
      <c r="ESU36" s="23"/>
      <c r="ESV36" s="19"/>
      <c r="ESW36" s="19"/>
      <c r="ESX36" s="20"/>
      <c r="ESY36" s="21"/>
      <c r="ESZ36" s="19"/>
      <c r="ETA36" s="22"/>
      <c r="ETB36" s="23"/>
      <c r="ETC36" s="23"/>
      <c r="ETD36" s="19"/>
      <c r="ETE36" s="19"/>
      <c r="ETF36" s="20"/>
      <c r="ETG36" s="21"/>
      <c r="ETH36" s="19"/>
      <c r="ETI36" s="22"/>
      <c r="ETJ36" s="23"/>
      <c r="ETK36" s="23"/>
      <c r="ETL36" s="19"/>
      <c r="ETM36" s="19"/>
      <c r="ETN36" s="20"/>
      <c r="ETO36" s="21"/>
      <c r="ETP36" s="19"/>
      <c r="ETQ36" s="22"/>
      <c r="ETR36" s="23"/>
      <c r="ETS36" s="23"/>
      <c r="ETT36" s="19"/>
      <c r="ETU36" s="19"/>
      <c r="ETV36" s="20"/>
      <c r="ETW36" s="21"/>
      <c r="ETX36" s="19"/>
      <c r="ETY36" s="22"/>
      <c r="ETZ36" s="23"/>
      <c r="EUA36" s="23"/>
      <c r="EUB36" s="19"/>
      <c r="EUC36" s="19"/>
      <c r="EUD36" s="20"/>
      <c r="EUE36" s="21"/>
      <c r="EUF36" s="19"/>
      <c r="EUG36" s="22"/>
      <c r="EUH36" s="23"/>
      <c r="EUI36" s="23"/>
      <c r="EUJ36" s="19"/>
      <c r="EUK36" s="19"/>
      <c r="EUL36" s="20"/>
      <c r="EUM36" s="21"/>
      <c r="EUN36" s="19"/>
      <c r="EUO36" s="22"/>
      <c r="EUP36" s="23"/>
      <c r="EUQ36" s="23"/>
      <c r="EUR36" s="19"/>
      <c r="EUS36" s="19"/>
      <c r="EUT36" s="20"/>
      <c r="EUU36" s="21"/>
      <c r="EUV36" s="19"/>
      <c r="EUW36" s="22"/>
      <c r="EUX36" s="23"/>
      <c r="EUY36" s="23"/>
      <c r="EUZ36" s="19"/>
      <c r="EVA36" s="19"/>
      <c r="EVB36" s="20"/>
      <c r="EVC36" s="21"/>
      <c r="EVD36" s="19"/>
      <c r="EVE36" s="22"/>
      <c r="EVF36" s="23"/>
      <c r="EVG36" s="23"/>
      <c r="EVH36" s="19"/>
      <c r="EVI36" s="19"/>
      <c r="EVJ36" s="20"/>
      <c r="EVK36" s="21"/>
      <c r="EVL36" s="19"/>
      <c r="EVM36" s="22"/>
      <c r="EVN36" s="23"/>
      <c r="EVO36" s="23"/>
      <c r="EVP36" s="19"/>
      <c r="EVQ36" s="19"/>
      <c r="EVR36" s="20"/>
      <c r="EVS36" s="21"/>
      <c r="EVT36" s="19"/>
      <c r="EVU36" s="22"/>
      <c r="EVV36" s="23"/>
      <c r="EVW36" s="23"/>
      <c r="EVX36" s="19"/>
      <c r="EVY36" s="19"/>
      <c r="EVZ36" s="20"/>
      <c r="EWA36" s="21"/>
      <c r="EWB36" s="19"/>
      <c r="EWC36" s="22"/>
      <c r="EWD36" s="23"/>
      <c r="EWE36" s="23"/>
      <c r="EWF36" s="19"/>
      <c r="EWG36" s="19"/>
      <c r="EWH36" s="20"/>
      <c r="EWI36" s="21"/>
      <c r="EWJ36" s="19"/>
      <c r="EWK36" s="22"/>
      <c r="EWL36" s="23"/>
      <c r="EWM36" s="23"/>
      <c r="EWN36" s="19"/>
      <c r="EWO36" s="19"/>
      <c r="EWP36" s="20"/>
      <c r="EWQ36" s="21"/>
      <c r="EWR36" s="19"/>
      <c r="EWS36" s="22"/>
      <c r="EWT36" s="23"/>
      <c r="EWU36" s="23"/>
      <c r="EWV36" s="19"/>
      <c r="EWW36" s="19"/>
      <c r="EWX36" s="20"/>
      <c r="EWY36" s="21"/>
      <c r="EWZ36" s="19"/>
      <c r="EXA36" s="22"/>
      <c r="EXB36" s="23"/>
      <c r="EXC36" s="23"/>
      <c r="EXD36" s="19"/>
      <c r="EXE36" s="19"/>
      <c r="EXF36" s="20"/>
      <c r="EXG36" s="21"/>
      <c r="EXH36" s="19"/>
      <c r="EXI36" s="22"/>
      <c r="EXJ36" s="23"/>
      <c r="EXK36" s="23"/>
      <c r="EXL36" s="19"/>
      <c r="EXM36" s="19"/>
      <c r="EXN36" s="20"/>
      <c r="EXO36" s="21"/>
      <c r="EXP36" s="19"/>
      <c r="EXQ36" s="22"/>
      <c r="EXR36" s="23"/>
      <c r="EXS36" s="23"/>
      <c r="EXT36" s="19"/>
      <c r="EXU36" s="19"/>
      <c r="EXV36" s="20"/>
      <c r="EXW36" s="21"/>
      <c r="EXX36" s="19"/>
      <c r="EXY36" s="22"/>
      <c r="EXZ36" s="23"/>
      <c r="EYA36" s="23"/>
      <c r="EYB36" s="19"/>
      <c r="EYC36" s="19"/>
      <c r="EYD36" s="20"/>
      <c r="EYE36" s="21"/>
      <c r="EYF36" s="19"/>
      <c r="EYG36" s="22"/>
      <c r="EYH36" s="23"/>
      <c r="EYI36" s="23"/>
      <c r="EYJ36" s="19"/>
      <c r="EYK36" s="19"/>
      <c r="EYL36" s="20"/>
      <c r="EYM36" s="21"/>
      <c r="EYN36" s="19"/>
      <c r="EYO36" s="22"/>
      <c r="EYP36" s="23"/>
      <c r="EYQ36" s="23"/>
      <c r="EYR36" s="19"/>
      <c r="EYS36" s="19"/>
      <c r="EYT36" s="20"/>
      <c r="EYU36" s="21"/>
      <c r="EYV36" s="19"/>
      <c r="EYW36" s="22"/>
      <c r="EYX36" s="23"/>
      <c r="EYY36" s="23"/>
      <c r="EYZ36" s="19"/>
      <c r="EZA36" s="19"/>
      <c r="EZB36" s="20"/>
      <c r="EZC36" s="21"/>
      <c r="EZD36" s="19"/>
      <c r="EZE36" s="22"/>
      <c r="EZF36" s="23"/>
      <c r="EZG36" s="23"/>
      <c r="EZH36" s="19"/>
      <c r="EZI36" s="19"/>
      <c r="EZJ36" s="20"/>
      <c r="EZK36" s="21"/>
      <c r="EZL36" s="19"/>
      <c r="EZM36" s="22"/>
      <c r="EZN36" s="23"/>
      <c r="EZO36" s="23"/>
      <c r="EZP36" s="19"/>
      <c r="EZQ36" s="19"/>
      <c r="EZR36" s="20"/>
      <c r="EZS36" s="21"/>
      <c r="EZT36" s="19"/>
      <c r="EZU36" s="22"/>
      <c r="EZV36" s="23"/>
      <c r="EZW36" s="23"/>
      <c r="EZX36" s="19"/>
      <c r="EZY36" s="19"/>
      <c r="EZZ36" s="20"/>
      <c r="FAA36" s="21"/>
      <c r="FAB36" s="19"/>
      <c r="FAC36" s="22"/>
      <c r="FAD36" s="23"/>
      <c r="FAE36" s="23"/>
      <c r="FAF36" s="19"/>
      <c r="FAG36" s="19"/>
      <c r="FAH36" s="20"/>
      <c r="FAI36" s="21"/>
      <c r="FAJ36" s="19"/>
      <c r="FAK36" s="22"/>
      <c r="FAL36" s="23"/>
      <c r="FAM36" s="23"/>
      <c r="FAN36" s="19"/>
      <c r="FAO36" s="19"/>
      <c r="FAP36" s="20"/>
      <c r="FAQ36" s="21"/>
      <c r="FAR36" s="19"/>
      <c r="FAS36" s="22"/>
      <c r="FAT36" s="23"/>
      <c r="FAU36" s="23"/>
      <c r="FAV36" s="19"/>
      <c r="FAW36" s="19"/>
      <c r="FAX36" s="20"/>
      <c r="FAY36" s="21"/>
      <c r="FAZ36" s="19"/>
      <c r="FBA36" s="22"/>
      <c r="FBB36" s="23"/>
      <c r="FBC36" s="23"/>
      <c r="FBD36" s="19"/>
      <c r="FBE36" s="19"/>
      <c r="FBF36" s="20"/>
      <c r="FBG36" s="21"/>
      <c r="FBH36" s="19"/>
      <c r="FBI36" s="22"/>
      <c r="FBJ36" s="23"/>
      <c r="FBK36" s="23"/>
      <c r="FBL36" s="19"/>
      <c r="FBM36" s="19"/>
      <c r="FBN36" s="20"/>
      <c r="FBO36" s="21"/>
      <c r="FBP36" s="19"/>
      <c r="FBQ36" s="22"/>
      <c r="FBR36" s="23"/>
      <c r="FBS36" s="23"/>
      <c r="FBT36" s="19"/>
      <c r="FBU36" s="19"/>
      <c r="FBV36" s="20"/>
      <c r="FBW36" s="21"/>
      <c r="FBX36" s="19"/>
      <c r="FBY36" s="22"/>
      <c r="FBZ36" s="23"/>
      <c r="FCA36" s="23"/>
      <c r="FCB36" s="19"/>
      <c r="FCC36" s="19"/>
      <c r="FCD36" s="20"/>
      <c r="FCE36" s="21"/>
      <c r="FCF36" s="19"/>
      <c r="FCG36" s="22"/>
      <c r="FCH36" s="23"/>
      <c r="FCI36" s="23"/>
      <c r="FCJ36" s="19"/>
      <c r="FCK36" s="19"/>
      <c r="FCL36" s="20"/>
      <c r="FCM36" s="21"/>
      <c r="FCN36" s="19"/>
      <c r="FCO36" s="22"/>
      <c r="FCP36" s="23"/>
      <c r="FCQ36" s="23"/>
      <c r="FCR36" s="19"/>
      <c r="FCS36" s="19"/>
      <c r="FCT36" s="20"/>
      <c r="FCU36" s="21"/>
      <c r="FCV36" s="19"/>
      <c r="FCW36" s="22"/>
      <c r="FCX36" s="23"/>
      <c r="FCY36" s="23"/>
      <c r="FCZ36" s="19"/>
      <c r="FDA36" s="19"/>
      <c r="FDB36" s="20"/>
      <c r="FDC36" s="21"/>
      <c r="FDD36" s="19"/>
      <c r="FDE36" s="22"/>
      <c r="FDF36" s="23"/>
      <c r="FDG36" s="23"/>
      <c r="FDH36" s="19"/>
      <c r="FDI36" s="19"/>
      <c r="FDJ36" s="20"/>
      <c r="FDK36" s="21"/>
      <c r="FDL36" s="19"/>
      <c r="FDM36" s="22"/>
      <c r="FDN36" s="23"/>
      <c r="FDO36" s="23"/>
      <c r="FDP36" s="19"/>
      <c r="FDQ36" s="19"/>
      <c r="FDR36" s="20"/>
      <c r="FDS36" s="21"/>
      <c r="FDT36" s="19"/>
      <c r="FDU36" s="22"/>
      <c r="FDV36" s="23"/>
      <c r="FDW36" s="23"/>
      <c r="FDX36" s="19"/>
      <c r="FDY36" s="19"/>
      <c r="FDZ36" s="20"/>
      <c r="FEA36" s="21"/>
      <c r="FEB36" s="19"/>
      <c r="FEC36" s="22"/>
      <c r="FED36" s="23"/>
      <c r="FEE36" s="23"/>
      <c r="FEF36" s="19"/>
      <c r="FEG36" s="19"/>
      <c r="FEH36" s="20"/>
      <c r="FEI36" s="21"/>
      <c r="FEJ36" s="19"/>
      <c r="FEK36" s="22"/>
      <c r="FEL36" s="23"/>
      <c r="FEM36" s="23"/>
      <c r="FEN36" s="19"/>
      <c r="FEO36" s="19"/>
      <c r="FEP36" s="20"/>
      <c r="FEQ36" s="21"/>
      <c r="FER36" s="19"/>
      <c r="FES36" s="22"/>
      <c r="FET36" s="23"/>
      <c r="FEU36" s="23"/>
      <c r="FEV36" s="19"/>
      <c r="FEW36" s="19"/>
      <c r="FEX36" s="20"/>
      <c r="FEY36" s="21"/>
      <c r="FEZ36" s="19"/>
      <c r="FFA36" s="22"/>
      <c r="FFB36" s="23"/>
      <c r="FFC36" s="23"/>
      <c r="FFD36" s="19"/>
      <c r="FFE36" s="19"/>
      <c r="FFF36" s="20"/>
      <c r="FFG36" s="21"/>
      <c r="FFH36" s="19"/>
      <c r="FFI36" s="22"/>
      <c r="FFJ36" s="23"/>
      <c r="FFK36" s="23"/>
      <c r="FFL36" s="19"/>
      <c r="FFM36" s="19"/>
      <c r="FFN36" s="20"/>
      <c r="FFO36" s="21"/>
      <c r="FFP36" s="19"/>
      <c r="FFQ36" s="22"/>
      <c r="FFR36" s="23"/>
      <c r="FFS36" s="23"/>
      <c r="FFT36" s="19"/>
      <c r="FFU36" s="19"/>
      <c r="FFV36" s="20"/>
      <c r="FFW36" s="21"/>
      <c r="FFX36" s="19"/>
      <c r="FFY36" s="22"/>
      <c r="FFZ36" s="23"/>
      <c r="FGA36" s="23"/>
      <c r="FGB36" s="19"/>
      <c r="FGC36" s="19"/>
      <c r="FGD36" s="20"/>
      <c r="FGE36" s="21"/>
      <c r="FGF36" s="19"/>
      <c r="FGG36" s="22"/>
      <c r="FGH36" s="23"/>
      <c r="FGI36" s="23"/>
      <c r="FGJ36" s="19"/>
      <c r="FGK36" s="19"/>
      <c r="FGL36" s="20"/>
      <c r="FGM36" s="21"/>
      <c r="FGN36" s="19"/>
      <c r="FGO36" s="22"/>
      <c r="FGP36" s="23"/>
      <c r="FGQ36" s="23"/>
      <c r="FGR36" s="19"/>
      <c r="FGS36" s="19"/>
      <c r="FGT36" s="20"/>
      <c r="FGU36" s="21"/>
      <c r="FGV36" s="19"/>
      <c r="FGW36" s="22"/>
      <c r="FGX36" s="23"/>
      <c r="FGY36" s="23"/>
      <c r="FGZ36" s="19"/>
      <c r="FHA36" s="19"/>
      <c r="FHB36" s="20"/>
      <c r="FHC36" s="21"/>
      <c r="FHD36" s="19"/>
      <c r="FHE36" s="22"/>
      <c r="FHF36" s="23"/>
      <c r="FHG36" s="23"/>
      <c r="FHH36" s="19"/>
      <c r="FHI36" s="19"/>
      <c r="FHJ36" s="20"/>
      <c r="FHK36" s="21"/>
      <c r="FHL36" s="19"/>
      <c r="FHM36" s="22"/>
      <c r="FHN36" s="23"/>
      <c r="FHO36" s="23"/>
      <c r="FHP36" s="19"/>
      <c r="FHQ36" s="19"/>
      <c r="FHR36" s="20"/>
      <c r="FHS36" s="21"/>
      <c r="FHT36" s="19"/>
      <c r="FHU36" s="22"/>
      <c r="FHV36" s="23"/>
      <c r="FHW36" s="23"/>
      <c r="FHX36" s="19"/>
      <c r="FHY36" s="19"/>
      <c r="FHZ36" s="20"/>
      <c r="FIA36" s="21"/>
      <c r="FIB36" s="19"/>
      <c r="FIC36" s="22"/>
      <c r="FID36" s="23"/>
      <c r="FIE36" s="23"/>
      <c r="FIF36" s="19"/>
      <c r="FIG36" s="19"/>
      <c r="FIH36" s="20"/>
      <c r="FII36" s="21"/>
      <c r="FIJ36" s="19"/>
      <c r="FIK36" s="22"/>
      <c r="FIL36" s="23"/>
      <c r="FIM36" s="23"/>
      <c r="FIN36" s="19"/>
      <c r="FIO36" s="19"/>
      <c r="FIP36" s="20"/>
      <c r="FIQ36" s="21"/>
      <c r="FIR36" s="19"/>
      <c r="FIS36" s="22"/>
      <c r="FIT36" s="23"/>
      <c r="FIU36" s="23"/>
      <c r="FIV36" s="19"/>
      <c r="FIW36" s="19"/>
      <c r="FIX36" s="20"/>
      <c r="FIY36" s="21"/>
      <c r="FIZ36" s="19"/>
      <c r="FJA36" s="22"/>
      <c r="FJB36" s="23"/>
      <c r="FJC36" s="23"/>
      <c r="FJD36" s="19"/>
      <c r="FJE36" s="19"/>
      <c r="FJF36" s="20"/>
      <c r="FJG36" s="21"/>
      <c r="FJH36" s="19"/>
      <c r="FJI36" s="22"/>
      <c r="FJJ36" s="23"/>
      <c r="FJK36" s="23"/>
      <c r="FJL36" s="19"/>
      <c r="FJM36" s="19"/>
      <c r="FJN36" s="20"/>
      <c r="FJO36" s="21"/>
      <c r="FJP36" s="19"/>
      <c r="FJQ36" s="22"/>
      <c r="FJR36" s="23"/>
      <c r="FJS36" s="23"/>
      <c r="FJT36" s="19"/>
      <c r="FJU36" s="19"/>
      <c r="FJV36" s="20"/>
      <c r="FJW36" s="21"/>
      <c r="FJX36" s="19"/>
      <c r="FJY36" s="22"/>
      <c r="FJZ36" s="23"/>
      <c r="FKA36" s="23"/>
      <c r="FKB36" s="19"/>
      <c r="FKC36" s="19"/>
      <c r="FKD36" s="20"/>
      <c r="FKE36" s="21"/>
      <c r="FKF36" s="19"/>
      <c r="FKG36" s="22"/>
      <c r="FKH36" s="23"/>
      <c r="FKI36" s="23"/>
      <c r="FKJ36" s="19"/>
      <c r="FKK36" s="19"/>
      <c r="FKL36" s="20"/>
      <c r="FKM36" s="21"/>
      <c r="FKN36" s="19"/>
      <c r="FKO36" s="22"/>
      <c r="FKP36" s="23"/>
      <c r="FKQ36" s="23"/>
      <c r="FKR36" s="19"/>
      <c r="FKS36" s="19"/>
      <c r="FKT36" s="20"/>
      <c r="FKU36" s="21"/>
      <c r="FKV36" s="19"/>
      <c r="FKW36" s="22"/>
      <c r="FKX36" s="23"/>
      <c r="FKY36" s="23"/>
      <c r="FKZ36" s="19"/>
      <c r="FLA36" s="19"/>
      <c r="FLB36" s="20"/>
      <c r="FLC36" s="21"/>
      <c r="FLD36" s="19"/>
      <c r="FLE36" s="22"/>
      <c r="FLF36" s="23"/>
      <c r="FLG36" s="23"/>
      <c r="FLH36" s="19"/>
      <c r="FLI36" s="19"/>
      <c r="FLJ36" s="20"/>
      <c r="FLK36" s="21"/>
      <c r="FLL36" s="19"/>
      <c r="FLM36" s="22"/>
      <c r="FLN36" s="23"/>
      <c r="FLO36" s="23"/>
      <c r="FLP36" s="19"/>
      <c r="FLQ36" s="19"/>
      <c r="FLR36" s="20"/>
      <c r="FLS36" s="21"/>
      <c r="FLT36" s="19"/>
      <c r="FLU36" s="22"/>
      <c r="FLV36" s="23"/>
      <c r="FLW36" s="23"/>
      <c r="FLX36" s="19"/>
      <c r="FLY36" s="19"/>
      <c r="FLZ36" s="20"/>
      <c r="FMA36" s="21"/>
      <c r="FMB36" s="19"/>
      <c r="FMC36" s="22"/>
      <c r="FMD36" s="23"/>
      <c r="FME36" s="23"/>
      <c r="FMF36" s="19"/>
      <c r="FMG36" s="19"/>
      <c r="FMH36" s="20"/>
      <c r="FMI36" s="21"/>
      <c r="FMJ36" s="19"/>
      <c r="FMK36" s="22"/>
      <c r="FML36" s="23"/>
      <c r="FMM36" s="23"/>
      <c r="FMN36" s="19"/>
      <c r="FMO36" s="19"/>
      <c r="FMP36" s="20"/>
      <c r="FMQ36" s="21"/>
      <c r="FMR36" s="19"/>
      <c r="FMS36" s="22"/>
      <c r="FMT36" s="23"/>
      <c r="FMU36" s="23"/>
      <c r="FMV36" s="19"/>
      <c r="FMW36" s="19"/>
      <c r="FMX36" s="20"/>
      <c r="FMY36" s="21"/>
      <c r="FMZ36" s="19"/>
      <c r="FNA36" s="22"/>
      <c r="FNB36" s="23"/>
      <c r="FNC36" s="23"/>
      <c r="FND36" s="19"/>
      <c r="FNE36" s="19"/>
      <c r="FNF36" s="20"/>
      <c r="FNG36" s="21"/>
      <c r="FNH36" s="19"/>
      <c r="FNI36" s="22"/>
      <c r="FNJ36" s="23"/>
      <c r="FNK36" s="23"/>
      <c r="FNL36" s="19"/>
      <c r="FNM36" s="19"/>
      <c r="FNN36" s="20"/>
      <c r="FNO36" s="21"/>
      <c r="FNP36" s="19"/>
      <c r="FNQ36" s="22"/>
      <c r="FNR36" s="23"/>
      <c r="FNS36" s="23"/>
      <c r="FNT36" s="19"/>
      <c r="FNU36" s="19"/>
      <c r="FNV36" s="20"/>
      <c r="FNW36" s="21"/>
      <c r="FNX36" s="19"/>
      <c r="FNY36" s="22"/>
      <c r="FNZ36" s="23"/>
      <c r="FOA36" s="23"/>
      <c r="FOB36" s="19"/>
      <c r="FOC36" s="19"/>
      <c r="FOD36" s="20"/>
      <c r="FOE36" s="21"/>
      <c r="FOF36" s="19"/>
      <c r="FOG36" s="22"/>
      <c r="FOH36" s="23"/>
      <c r="FOI36" s="23"/>
      <c r="FOJ36" s="19"/>
      <c r="FOK36" s="19"/>
      <c r="FOL36" s="20"/>
      <c r="FOM36" s="21"/>
      <c r="FON36" s="19"/>
      <c r="FOO36" s="22"/>
      <c r="FOP36" s="23"/>
      <c r="FOQ36" s="23"/>
      <c r="FOR36" s="19"/>
      <c r="FOS36" s="19"/>
      <c r="FOT36" s="20"/>
      <c r="FOU36" s="21"/>
      <c r="FOV36" s="19"/>
      <c r="FOW36" s="22"/>
      <c r="FOX36" s="23"/>
      <c r="FOY36" s="23"/>
      <c r="FOZ36" s="19"/>
      <c r="FPA36" s="19"/>
      <c r="FPB36" s="20"/>
      <c r="FPC36" s="21"/>
      <c r="FPD36" s="19"/>
      <c r="FPE36" s="22"/>
      <c r="FPF36" s="23"/>
      <c r="FPG36" s="23"/>
      <c r="FPH36" s="19"/>
      <c r="FPI36" s="19"/>
      <c r="FPJ36" s="20"/>
      <c r="FPK36" s="21"/>
      <c r="FPL36" s="19"/>
      <c r="FPM36" s="22"/>
      <c r="FPN36" s="23"/>
      <c r="FPO36" s="23"/>
      <c r="FPP36" s="19"/>
      <c r="FPQ36" s="19"/>
      <c r="FPR36" s="20"/>
      <c r="FPS36" s="21"/>
      <c r="FPT36" s="19"/>
      <c r="FPU36" s="22"/>
      <c r="FPV36" s="23"/>
      <c r="FPW36" s="23"/>
      <c r="FPX36" s="19"/>
      <c r="FPY36" s="19"/>
      <c r="FPZ36" s="20"/>
      <c r="FQA36" s="21"/>
      <c r="FQB36" s="19"/>
      <c r="FQC36" s="22"/>
      <c r="FQD36" s="23"/>
      <c r="FQE36" s="23"/>
      <c r="FQF36" s="19"/>
      <c r="FQG36" s="19"/>
      <c r="FQH36" s="20"/>
      <c r="FQI36" s="21"/>
      <c r="FQJ36" s="19"/>
      <c r="FQK36" s="22"/>
      <c r="FQL36" s="23"/>
      <c r="FQM36" s="23"/>
      <c r="FQN36" s="19"/>
      <c r="FQO36" s="19"/>
      <c r="FQP36" s="20"/>
      <c r="FQQ36" s="21"/>
      <c r="FQR36" s="19"/>
      <c r="FQS36" s="22"/>
      <c r="FQT36" s="23"/>
      <c r="FQU36" s="23"/>
      <c r="FQV36" s="19"/>
      <c r="FQW36" s="19"/>
      <c r="FQX36" s="20"/>
      <c r="FQY36" s="21"/>
      <c r="FQZ36" s="19"/>
      <c r="FRA36" s="22"/>
      <c r="FRB36" s="23"/>
      <c r="FRC36" s="23"/>
      <c r="FRD36" s="19"/>
      <c r="FRE36" s="19"/>
      <c r="FRF36" s="20"/>
      <c r="FRG36" s="21"/>
      <c r="FRH36" s="19"/>
      <c r="FRI36" s="22"/>
      <c r="FRJ36" s="23"/>
      <c r="FRK36" s="23"/>
      <c r="FRL36" s="19"/>
      <c r="FRM36" s="19"/>
      <c r="FRN36" s="20"/>
      <c r="FRO36" s="21"/>
      <c r="FRP36" s="19"/>
      <c r="FRQ36" s="22"/>
      <c r="FRR36" s="23"/>
      <c r="FRS36" s="23"/>
      <c r="FRT36" s="19"/>
      <c r="FRU36" s="19"/>
      <c r="FRV36" s="20"/>
      <c r="FRW36" s="21"/>
      <c r="FRX36" s="19"/>
      <c r="FRY36" s="22"/>
      <c r="FRZ36" s="23"/>
      <c r="FSA36" s="23"/>
      <c r="FSB36" s="19"/>
      <c r="FSC36" s="19"/>
      <c r="FSD36" s="20"/>
      <c r="FSE36" s="21"/>
      <c r="FSF36" s="19"/>
      <c r="FSG36" s="22"/>
      <c r="FSH36" s="23"/>
      <c r="FSI36" s="23"/>
      <c r="FSJ36" s="19"/>
      <c r="FSK36" s="19"/>
      <c r="FSL36" s="20"/>
      <c r="FSM36" s="21"/>
      <c r="FSN36" s="19"/>
      <c r="FSO36" s="22"/>
      <c r="FSP36" s="23"/>
      <c r="FSQ36" s="23"/>
      <c r="FSR36" s="19"/>
      <c r="FSS36" s="19"/>
      <c r="FST36" s="20"/>
      <c r="FSU36" s="21"/>
      <c r="FSV36" s="19"/>
      <c r="FSW36" s="22"/>
      <c r="FSX36" s="23"/>
      <c r="FSY36" s="23"/>
      <c r="FSZ36" s="19"/>
      <c r="FTA36" s="19"/>
      <c r="FTB36" s="20"/>
      <c r="FTC36" s="21"/>
      <c r="FTD36" s="19"/>
      <c r="FTE36" s="22"/>
      <c r="FTF36" s="23"/>
      <c r="FTG36" s="23"/>
      <c r="FTH36" s="19"/>
      <c r="FTI36" s="19"/>
      <c r="FTJ36" s="20"/>
      <c r="FTK36" s="21"/>
      <c r="FTL36" s="19"/>
      <c r="FTM36" s="22"/>
      <c r="FTN36" s="23"/>
      <c r="FTO36" s="23"/>
      <c r="FTP36" s="19"/>
      <c r="FTQ36" s="19"/>
      <c r="FTR36" s="20"/>
      <c r="FTS36" s="21"/>
      <c r="FTT36" s="19"/>
      <c r="FTU36" s="22"/>
      <c r="FTV36" s="23"/>
      <c r="FTW36" s="23"/>
      <c r="FTX36" s="19"/>
      <c r="FTY36" s="19"/>
      <c r="FTZ36" s="20"/>
      <c r="FUA36" s="21"/>
      <c r="FUB36" s="19"/>
      <c r="FUC36" s="22"/>
      <c r="FUD36" s="23"/>
      <c r="FUE36" s="23"/>
      <c r="FUF36" s="19"/>
      <c r="FUG36" s="19"/>
      <c r="FUH36" s="20"/>
      <c r="FUI36" s="21"/>
      <c r="FUJ36" s="19"/>
      <c r="FUK36" s="22"/>
      <c r="FUL36" s="23"/>
      <c r="FUM36" s="23"/>
      <c r="FUN36" s="19"/>
      <c r="FUO36" s="19"/>
      <c r="FUP36" s="20"/>
      <c r="FUQ36" s="21"/>
      <c r="FUR36" s="19"/>
      <c r="FUS36" s="22"/>
      <c r="FUT36" s="23"/>
      <c r="FUU36" s="23"/>
      <c r="FUV36" s="19"/>
      <c r="FUW36" s="19"/>
      <c r="FUX36" s="20"/>
      <c r="FUY36" s="21"/>
      <c r="FUZ36" s="19"/>
      <c r="FVA36" s="22"/>
      <c r="FVB36" s="23"/>
      <c r="FVC36" s="23"/>
      <c r="FVD36" s="19"/>
      <c r="FVE36" s="19"/>
      <c r="FVF36" s="20"/>
      <c r="FVG36" s="21"/>
      <c r="FVH36" s="19"/>
      <c r="FVI36" s="22"/>
      <c r="FVJ36" s="23"/>
      <c r="FVK36" s="23"/>
      <c r="FVL36" s="19"/>
      <c r="FVM36" s="19"/>
      <c r="FVN36" s="20"/>
      <c r="FVO36" s="21"/>
      <c r="FVP36" s="19"/>
      <c r="FVQ36" s="22"/>
      <c r="FVR36" s="23"/>
      <c r="FVS36" s="23"/>
      <c r="FVT36" s="19"/>
      <c r="FVU36" s="19"/>
      <c r="FVV36" s="20"/>
      <c r="FVW36" s="21"/>
      <c r="FVX36" s="19"/>
      <c r="FVY36" s="22"/>
      <c r="FVZ36" s="23"/>
      <c r="FWA36" s="23"/>
      <c r="FWB36" s="19"/>
      <c r="FWC36" s="19"/>
      <c r="FWD36" s="20"/>
      <c r="FWE36" s="21"/>
      <c r="FWF36" s="19"/>
      <c r="FWG36" s="22"/>
      <c r="FWH36" s="23"/>
      <c r="FWI36" s="23"/>
      <c r="FWJ36" s="19"/>
      <c r="FWK36" s="19"/>
      <c r="FWL36" s="20"/>
      <c r="FWM36" s="21"/>
      <c r="FWN36" s="19"/>
      <c r="FWO36" s="22"/>
      <c r="FWP36" s="23"/>
      <c r="FWQ36" s="23"/>
      <c r="FWR36" s="19"/>
      <c r="FWS36" s="19"/>
      <c r="FWT36" s="20"/>
      <c r="FWU36" s="21"/>
      <c r="FWV36" s="19"/>
      <c r="FWW36" s="22"/>
      <c r="FWX36" s="23"/>
      <c r="FWY36" s="23"/>
      <c r="FWZ36" s="19"/>
      <c r="FXA36" s="19"/>
      <c r="FXB36" s="20"/>
      <c r="FXC36" s="21"/>
      <c r="FXD36" s="19"/>
      <c r="FXE36" s="22"/>
      <c r="FXF36" s="23"/>
      <c r="FXG36" s="23"/>
      <c r="FXH36" s="19"/>
      <c r="FXI36" s="19"/>
      <c r="FXJ36" s="20"/>
      <c r="FXK36" s="21"/>
      <c r="FXL36" s="19"/>
      <c r="FXM36" s="22"/>
      <c r="FXN36" s="23"/>
      <c r="FXO36" s="23"/>
      <c r="FXP36" s="19"/>
      <c r="FXQ36" s="19"/>
      <c r="FXR36" s="20"/>
      <c r="FXS36" s="21"/>
      <c r="FXT36" s="19"/>
      <c r="FXU36" s="22"/>
      <c r="FXV36" s="23"/>
      <c r="FXW36" s="23"/>
      <c r="FXX36" s="19"/>
      <c r="FXY36" s="19"/>
      <c r="FXZ36" s="20"/>
      <c r="FYA36" s="21"/>
      <c r="FYB36" s="19"/>
      <c r="FYC36" s="22"/>
      <c r="FYD36" s="23"/>
      <c r="FYE36" s="23"/>
      <c r="FYF36" s="19"/>
      <c r="FYG36" s="19"/>
      <c r="FYH36" s="20"/>
      <c r="FYI36" s="21"/>
      <c r="FYJ36" s="19"/>
      <c r="FYK36" s="22"/>
      <c r="FYL36" s="23"/>
      <c r="FYM36" s="23"/>
      <c r="FYN36" s="19"/>
      <c r="FYO36" s="19"/>
      <c r="FYP36" s="20"/>
      <c r="FYQ36" s="21"/>
      <c r="FYR36" s="19"/>
      <c r="FYS36" s="22"/>
      <c r="FYT36" s="23"/>
      <c r="FYU36" s="23"/>
      <c r="FYV36" s="19"/>
      <c r="FYW36" s="19"/>
      <c r="FYX36" s="20"/>
      <c r="FYY36" s="21"/>
      <c r="FYZ36" s="19"/>
      <c r="FZA36" s="22"/>
      <c r="FZB36" s="23"/>
      <c r="FZC36" s="23"/>
      <c r="FZD36" s="19"/>
      <c r="FZE36" s="19"/>
      <c r="FZF36" s="20"/>
      <c r="FZG36" s="21"/>
      <c r="FZH36" s="19"/>
      <c r="FZI36" s="22"/>
      <c r="FZJ36" s="23"/>
      <c r="FZK36" s="23"/>
      <c r="FZL36" s="19"/>
      <c r="FZM36" s="19"/>
      <c r="FZN36" s="20"/>
      <c r="FZO36" s="21"/>
      <c r="FZP36" s="19"/>
      <c r="FZQ36" s="22"/>
      <c r="FZR36" s="23"/>
      <c r="FZS36" s="23"/>
      <c r="FZT36" s="19"/>
      <c r="FZU36" s="19"/>
      <c r="FZV36" s="20"/>
      <c r="FZW36" s="21"/>
      <c r="FZX36" s="19"/>
      <c r="FZY36" s="22"/>
      <c r="FZZ36" s="23"/>
      <c r="GAA36" s="23"/>
      <c r="GAB36" s="19"/>
      <c r="GAC36" s="19"/>
      <c r="GAD36" s="20"/>
      <c r="GAE36" s="21"/>
      <c r="GAF36" s="19"/>
      <c r="GAG36" s="22"/>
      <c r="GAH36" s="23"/>
      <c r="GAI36" s="23"/>
      <c r="GAJ36" s="19"/>
      <c r="GAK36" s="19"/>
      <c r="GAL36" s="20"/>
      <c r="GAM36" s="21"/>
      <c r="GAN36" s="19"/>
      <c r="GAO36" s="22"/>
      <c r="GAP36" s="23"/>
      <c r="GAQ36" s="23"/>
      <c r="GAR36" s="19"/>
      <c r="GAS36" s="19"/>
      <c r="GAT36" s="20"/>
      <c r="GAU36" s="21"/>
      <c r="GAV36" s="19"/>
      <c r="GAW36" s="22"/>
      <c r="GAX36" s="23"/>
      <c r="GAY36" s="23"/>
      <c r="GAZ36" s="19"/>
      <c r="GBA36" s="19"/>
      <c r="GBB36" s="20"/>
      <c r="GBC36" s="21"/>
      <c r="GBD36" s="19"/>
      <c r="GBE36" s="22"/>
      <c r="GBF36" s="23"/>
      <c r="GBG36" s="23"/>
      <c r="GBH36" s="19"/>
      <c r="GBI36" s="19"/>
      <c r="GBJ36" s="20"/>
      <c r="GBK36" s="21"/>
      <c r="GBL36" s="19"/>
      <c r="GBM36" s="22"/>
      <c r="GBN36" s="23"/>
      <c r="GBO36" s="23"/>
      <c r="GBP36" s="19"/>
      <c r="GBQ36" s="19"/>
      <c r="GBR36" s="20"/>
      <c r="GBS36" s="21"/>
      <c r="GBT36" s="19"/>
      <c r="GBU36" s="22"/>
      <c r="GBV36" s="23"/>
      <c r="GBW36" s="23"/>
      <c r="GBX36" s="19"/>
      <c r="GBY36" s="19"/>
      <c r="GBZ36" s="20"/>
      <c r="GCA36" s="21"/>
      <c r="GCB36" s="19"/>
      <c r="GCC36" s="22"/>
      <c r="GCD36" s="23"/>
      <c r="GCE36" s="23"/>
      <c r="GCF36" s="19"/>
      <c r="GCG36" s="19"/>
      <c r="GCH36" s="20"/>
      <c r="GCI36" s="21"/>
      <c r="GCJ36" s="19"/>
      <c r="GCK36" s="22"/>
      <c r="GCL36" s="23"/>
      <c r="GCM36" s="23"/>
      <c r="GCN36" s="19"/>
      <c r="GCO36" s="19"/>
      <c r="GCP36" s="20"/>
      <c r="GCQ36" s="21"/>
      <c r="GCR36" s="19"/>
      <c r="GCS36" s="22"/>
      <c r="GCT36" s="23"/>
      <c r="GCU36" s="23"/>
      <c r="GCV36" s="19"/>
      <c r="GCW36" s="19"/>
      <c r="GCX36" s="20"/>
      <c r="GCY36" s="21"/>
      <c r="GCZ36" s="19"/>
      <c r="GDA36" s="22"/>
      <c r="GDB36" s="23"/>
      <c r="GDC36" s="23"/>
      <c r="GDD36" s="19"/>
      <c r="GDE36" s="19"/>
      <c r="GDF36" s="20"/>
      <c r="GDG36" s="21"/>
      <c r="GDH36" s="19"/>
      <c r="GDI36" s="22"/>
      <c r="GDJ36" s="23"/>
      <c r="GDK36" s="23"/>
      <c r="GDL36" s="19"/>
      <c r="GDM36" s="19"/>
      <c r="GDN36" s="20"/>
      <c r="GDO36" s="21"/>
      <c r="GDP36" s="19"/>
      <c r="GDQ36" s="22"/>
      <c r="GDR36" s="23"/>
      <c r="GDS36" s="23"/>
      <c r="GDT36" s="19"/>
      <c r="GDU36" s="19"/>
      <c r="GDV36" s="20"/>
      <c r="GDW36" s="21"/>
      <c r="GDX36" s="19"/>
      <c r="GDY36" s="22"/>
      <c r="GDZ36" s="23"/>
      <c r="GEA36" s="23"/>
      <c r="GEB36" s="19"/>
      <c r="GEC36" s="19"/>
      <c r="GED36" s="20"/>
      <c r="GEE36" s="21"/>
      <c r="GEF36" s="19"/>
      <c r="GEG36" s="22"/>
      <c r="GEH36" s="23"/>
      <c r="GEI36" s="23"/>
      <c r="GEJ36" s="19"/>
      <c r="GEK36" s="19"/>
      <c r="GEL36" s="20"/>
      <c r="GEM36" s="21"/>
      <c r="GEN36" s="19"/>
      <c r="GEO36" s="22"/>
      <c r="GEP36" s="23"/>
      <c r="GEQ36" s="23"/>
      <c r="GER36" s="19"/>
      <c r="GES36" s="19"/>
      <c r="GET36" s="20"/>
      <c r="GEU36" s="21"/>
      <c r="GEV36" s="19"/>
      <c r="GEW36" s="22"/>
      <c r="GEX36" s="23"/>
      <c r="GEY36" s="23"/>
      <c r="GEZ36" s="19"/>
      <c r="GFA36" s="19"/>
      <c r="GFB36" s="20"/>
      <c r="GFC36" s="21"/>
      <c r="GFD36" s="19"/>
      <c r="GFE36" s="22"/>
      <c r="GFF36" s="23"/>
      <c r="GFG36" s="23"/>
      <c r="GFH36" s="19"/>
      <c r="GFI36" s="19"/>
      <c r="GFJ36" s="20"/>
      <c r="GFK36" s="21"/>
      <c r="GFL36" s="19"/>
      <c r="GFM36" s="22"/>
      <c r="GFN36" s="23"/>
      <c r="GFO36" s="23"/>
      <c r="GFP36" s="19"/>
      <c r="GFQ36" s="19"/>
      <c r="GFR36" s="20"/>
      <c r="GFS36" s="21"/>
      <c r="GFT36" s="19"/>
      <c r="GFU36" s="22"/>
      <c r="GFV36" s="23"/>
      <c r="GFW36" s="23"/>
      <c r="GFX36" s="19"/>
      <c r="GFY36" s="19"/>
      <c r="GFZ36" s="20"/>
      <c r="GGA36" s="21"/>
      <c r="GGB36" s="19"/>
      <c r="GGC36" s="22"/>
      <c r="GGD36" s="23"/>
      <c r="GGE36" s="23"/>
      <c r="GGF36" s="19"/>
      <c r="GGG36" s="19"/>
      <c r="GGH36" s="20"/>
      <c r="GGI36" s="21"/>
      <c r="GGJ36" s="19"/>
      <c r="GGK36" s="22"/>
      <c r="GGL36" s="23"/>
      <c r="GGM36" s="23"/>
      <c r="GGN36" s="19"/>
      <c r="GGO36" s="19"/>
      <c r="GGP36" s="20"/>
      <c r="GGQ36" s="21"/>
      <c r="GGR36" s="19"/>
      <c r="GGS36" s="22"/>
      <c r="GGT36" s="23"/>
      <c r="GGU36" s="23"/>
      <c r="GGV36" s="19"/>
      <c r="GGW36" s="19"/>
      <c r="GGX36" s="20"/>
      <c r="GGY36" s="21"/>
      <c r="GGZ36" s="19"/>
      <c r="GHA36" s="22"/>
      <c r="GHB36" s="23"/>
      <c r="GHC36" s="23"/>
      <c r="GHD36" s="19"/>
      <c r="GHE36" s="19"/>
      <c r="GHF36" s="20"/>
      <c r="GHG36" s="21"/>
      <c r="GHH36" s="19"/>
      <c r="GHI36" s="22"/>
      <c r="GHJ36" s="23"/>
      <c r="GHK36" s="23"/>
      <c r="GHL36" s="19"/>
      <c r="GHM36" s="19"/>
      <c r="GHN36" s="20"/>
      <c r="GHO36" s="21"/>
      <c r="GHP36" s="19"/>
      <c r="GHQ36" s="22"/>
      <c r="GHR36" s="23"/>
      <c r="GHS36" s="23"/>
      <c r="GHT36" s="19"/>
      <c r="GHU36" s="19"/>
      <c r="GHV36" s="20"/>
      <c r="GHW36" s="21"/>
      <c r="GHX36" s="19"/>
      <c r="GHY36" s="22"/>
      <c r="GHZ36" s="23"/>
      <c r="GIA36" s="23"/>
      <c r="GIB36" s="19"/>
      <c r="GIC36" s="19"/>
      <c r="GID36" s="20"/>
      <c r="GIE36" s="21"/>
      <c r="GIF36" s="19"/>
      <c r="GIG36" s="22"/>
      <c r="GIH36" s="23"/>
      <c r="GII36" s="23"/>
      <c r="GIJ36" s="19"/>
      <c r="GIK36" s="19"/>
      <c r="GIL36" s="20"/>
      <c r="GIM36" s="21"/>
      <c r="GIN36" s="19"/>
      <c r="GIO36" s="22"/>
      <c r="GIP36" s="23"/>
      <c r="GIQ36" s="23"/>
      <c r="GIR36" s="19"/>
      <c r="GIS36" s="19"/>
      <c r="GIT36" s="20"/>
      <c r="GIU36" s="21"/>
      <c r="GIV36" s="19"/>
      <c r="GIW36" s="22"/>
      <c r="GIX36" s="23"/>
      <c r="GIY36" s="23"/>
      <c r="GIZ36" s="19"/>
      <c r="GJA36" s="19"/>
      <c r="GJB36" s="20"/>
      <c r="GJC36" s="21"/>
      <c r="GJD36" s="19"/>
      <c r="GJE36" s="22"/>
      <c r="GJF36" s="23"/>
      <c r="GJG36" s="23"/>
      <c r="GJH36" s="19"/>
      <c r="GJI36" s="19"/>
      <c r="GJJ36" s="20"/>
      <c r="GJK36" s="21"/>
      <c r="GJL36" s="19"/>
      <c r="GJM36" s="22"/>
      <c r="GJN36" s="23"/>
      <c r="GJO36" s="23"/>
      <c r="GJP36" s="19"/>
      <c r="GJQ36" s="19"/>
      <c r="GJR36" s="20"/>
      <c r="GJS36" s="21"/>
      <c r="GJT36" s="19"/>
      <c r="GJU36" s="22"/>
      <c r="GJV36" s="23"/>
      <c r="GJW36" s="23"/>
      <c r="GJX36" s="19"/>
      <c r="GJY36" s="19"/>
      <c r="GJZ36" s="20"/>
      <c r="GKA36" s="21"/>
      <c r="GKB36" s="19"/>
      <c r="GKC36" s="22"/>
      <c r="GKD36" s="23"/>
      <c r="GKE36" s="23"/>
      <c r="GKF36" s="19"/>
      <c r="GKG36" s="19"/>
      <c r="GKH36" s="20"/>
      <c r="GKI36" s="21"/>
      <c r="GKJ36" s="19"/>
      <c r="GKK36" s="22"/>
      <c r="GKL36" s="23"/>
      <c r="GKM36" s="23"/>
      <c r="GKN36" s="19"/>
      <c r="GKO36" s="19"/>
      <c r="GKP36" s="20"/>
      <c r="GKQ36" s="21"/>
      <c r="GKR36" s="19"/>
      <c r="GKS36" s="22"/>
      <c r="GKT36" s="23"/>
      <c r="GKU36" s="23"/>
      <c r="GKV36" s="19"/>
      <c r="GKW36" s="19"/>
      <c r="GKX36" s="20"/>
      <c r="GKY36" s="21"/>
      <c r="GKZ36" s="19"/>
      <c r="GLA36" s="22"/>
      <c r="GLB36" s="23"/>
      <c r="GLC36" s="23"/>
      <c r="GLD36" s="19"/>
      <c r="GLE36" s="19"/>
      <c r="GLF36" s="20"/>
      <c r="GLG36" s="21"/>
      <c r="GLH36" s="19"/>
      <c r="GLI36" s="22"/>
      <c r="GLJ36" s="23"/>
      <c r="GLK36" s="23"/>
      <c r="GLL36" s="19"/>
      <c r="GLM36" s="19"/>
      <c r="GLN36" s="20"/>
      <c r="GLO36" s="21"/>
      <c r="GLP36" s="19"/>
      <c r="GLQ36" s="22"/>
      <c r="GLR36" s="23"/>
      <c r="GLS36" s="23"/>
      <c r="GLT36" s="19"/>
      <c r="GLU36" s="19"/>
      <c r="GLV36" s="20"/>
      <c r="GLW36" s="21"/>
      <c r="GLX36" s="19"/>
      <c r="GLY36" s="22"/>
      <c r="GLZ36" s="23"/>
      <c r="GMA36" s="23"/>
      <c r="GMB36" s="19"/>
      <c r="GMC36" s="19"/>
      <c r="GMD36" s="20"/>
      <c r="GME36" s="21"/>
      <c r="GMF36" s="19"/>
      <c r="GMG36" s="22"/>
      <c r="GMH36" s="23"/>
      <c r="GMI36" s="23"/>
      <c r="GMJ36" s="19"/>
      <c r="GMK36" s="19"/>
      <c r="GML36" s="20"/>
      <c r="GMM36" s="21"/>
      <c r="GMN36" s="19"/>
      <c r="GMO36" s="22"/>
      <c r="GMP36" s="23"/>
      <c r="GMQ36" s="23"/>
      <c r="GMR36" s="19"/>
      <c r="GMS36" s="19"/>
      <c r="GMT36" s="20"/>
      <c r="GMU36" s="21"/>
      <c r="GMV36" s="19"/>
      <c r="GMW36" s="22"/>
      <c r="GMX36" s="23"/>
      <c r="GMY36" s="23"/>
      <c r="GMZ36" s="19"/>
      <c r="GNA36" s="19"/>
      <c r="GNB36" s="20"/>
      <c r="GNC36" s="21"/>
      <c r="GND36" s="19"/>
      <c r="GNE36" s="22"/>
      <c r="GNF36" s="23"/>
      <c r="GNG36" s="23"/>
      <c r="GNH36" s="19"/>
      <c r="GNI36" s="19"/>
      <c r="GNJ36" s="20"/>
      <c r="GNK36" s="21"/>
      <c r="GNL36" s="19"/>
      <c r="GNM36" s="22"/>
      <c r="GNN36" s="23"/>
      <c r="GNO36" s="23"/>
      <c r="GNP36" s="19"/>
      <c r="GNQ36" s="19"/>
      <c r="GNR36" s="20"/>
      <c r="GNS36" s="21"/>
      <c r="GNT36" s="19"/>
      <c r="GNU36" s="22"/>
      <c r="GNV36" s="23"/>
      <c r="GNW36" s="23"/>
      <c r="GNX36" s="19"/>
      <c r="GNY36" s="19"/>
      <c r="GNZ36" s="20"/>
      <c r="GOA36" s="21"/>
      <c r="GOB36" s="19"/>
      <c r="GOC36" s="22"/>
      <c r="GOD36" s="23"/>
      <c r="GOE36" s="23"/>
      <c r="GOF36" s="19"/>
      <c r="GOG36" s="19"/>
      <c r="GOH36" s="20"/>
      <c r="GOI36" s="21"/>
      <c r="GOJ36" s="19"/>
      <c r="GOK36" s="22"/>
      <c r="GOL36" s="23"/>
      <c r="GOM36" s="23"/>
      <c r="GON36" s="19"/>
      <c r="GOO36" s="19"/>
      <c r="GOP36" s="20"/>
      <c r="GOQ36" s="21"/>
      <c r="GOR36" s="19"/>
      <c r="GOS36" s="22"/>
      <c r="GOT36" s="23"/>
      <c r="GOU36" s="23"/>
      <c r="GOV36" s="19"/>
      <c r="GOW36" s="19"/>
      <c r="GOX36" s="20"/>
      <c r="GOY36" s="21"/>
      <c r="GOZ36" s="19"/>
      <c r="GPA36" s="22"/>
      <c r="GPB36" s="23"/>
      <c r="GPC36" s="23"/>
      <c r="GPD36" s="19"/>
      <c r="GPE36" s="19"/>
      <c r="GPF36" s="20"/>
      <c r="GPG36" s="21"/>
      <c r="GPH36" s="19"/>
      <c r="GPI36" s="22"/>
      <c r="GPJ36" s="23"/>
      <c r="GPK36" s="23"/>
      <c r="GPL36" s="19"/>
      <c r="GPM36" s="19"/>
      <c r="GPN36" s="20"/>
      <c r="GPO36" s="21"/>
      <c r="GPP36" s="19"/>
      <c r="GPQ36" s="22"/>
      <c r="GPR36" s="23"/>
      <c r="GPS36" s="23"/>
      <c r="GPT36" s="19"/>
      <c r="GPU36" s="19"/>
      <c r="GPV36" s="20"/>
      <c r="GPW36" s="21"/>
      <c r="GPX36" s="19"/>
      <c r="GPY36" s="22"/>
      <c r="GPZ36" s="23"/>
      <c r="GQA36" s="23"/>
      <c r="GQB36" s="19"/>
      <c r="GQC36" s="19"/>
      <c r="GQD36" s="20"/>
      <c r="GQE36" s="21"/>
      <c r="GQF36" s="19"/>
      <c r="GQG36" s="22"/>
      <c r="GQH36" s="23"/>
      <c r="GQI36" s="23"/>
      <c r="GQJ36" s="19"/>
      <c r="GQK36" s="19"/>
      <c r="GQL36" s="20"/>
      <c r="GQM36" s="21"/>
      <c r="GQN36" s="19"/>
      <c r="GQO36" s="22"/>
      <c r="GQP36" s="23"/>
      <c r="GQQ36" s="23"/>
      <c r="GQR36" s="19"/>
      <c r="GQS36" s="19"/>
      <c r="GQT36" s="20"/>
      <c r="GQU36" s="21"/>
      <c r="GQV36" s="19"/>
      <c r="GQW36" s="22"/>
      <c r="GQX36" s="23"/>
      <c r="GQY36" s="23"/>
      <c r="GQZ36" s="19"/>
      <c r="GRA36" s="19"/>
      <c r="GRB36" s="20"/>
      <c r="GRC36" s="21"/>
      <c r="GRD36" s="19"/>
      <c r="GRE36" s="22"/>
      <c r="GRF36" s="23"/>
      <c r="GRG36" s="23"/>
      <c r="GRH36" s="19"/>
      <c r="GRI36" s="19"/>
      <c r="GRJ36" s="20"/>
      <c r="GRK36" s="21"/>
      <c r="GRL36" s="19"/>
      <c r="GRM36" s="22"/>
      <c r="GRN36" s="23"/>
      <c r="GRO36" s="23"/>
      <c r="GRP36" s="19"/>
      <c r="GRQ36" s="19"/>
      <c r="GRR36" s="20"/>
      <c r="GRS36" s="21"/>
      <c r="GRT36" s="19"/>
      <c r="GRU36" s="22"/>
      <c r="GRV36" s="23"/>
      <c r="GRW36" s="23"/>
      <c r="GRX36" s="19"/>
      <c r="GRY36" s="19"/>
      <c r="GRZ36" s="20"/>
      <c r="GSA36" s="21"/>
      <c r="GSB36" s="19"/>
      <c r="GSC36" s="22"/>
      <c r="GSD36" s="23"/>
      <c r="GSE36" s="23"/>
      <c r="GSF36" s="19"/>
      <c r="GSG36" s="19"/>
      <c r="GSH36" s="20"/>
      <c r="GSI36" s="21"/>
      <c r="GSJ36" s="19"/>
      <c r="GSK36" s="22"/>
      <c r="GSL36" s="23"/>
      <c r="GSM36" s="23"/>
      <c r="GSN36" s="19"/>
      <c r="GSO36" s="19"/>
      <c r="GSP36" s="20"/>
      <c r="GSQ36" s="21"/>
      <c r="GSR36" s="19"/>
      <c r="GSS36" s="22"/>
      <c r="GST36" s="23"/>
      <c r="GSU36" s="23"/>
      <c r="GSV36" s="19"/>
      <c r="GSW36" s="19"/>
      <c r="GSX36" s="20"/>
      <c r="GSY36" s="21"/>
      <c r="GSZ36" s="19"/>
      <c r="GTA36" s="22"/>
      <c r="GTB36" s="23"/>
      <c r="GTC36" s="23"/>
      <c r="GTD36" s="19"/>
      <c r="GTE36" s="19"/>
      <c r="GTF36" s="20"/>
      <c r="GTG36" s="21"/>
      <c r="GTH36" s="19"/>
      <c r="GTI36" s="22"/>
      <c r="GTJ36" s="23"/>
      <c r="GTK36" s="23"/>
      <c r="GTL36" s="19"/>
      <c r="GTM36" s="19"/>
      <c r="GTN36" s="20"/>
      <c r="GTO36" s="21"/>
      <c r="GTP36" s="19"/>
      <c r="GTQ36" s="22"/>
      <c r="GTR36" s="23"/>
      <c r="GTS36" s="23"/>
      <c r="GTT36" s="19"/>
      <c r="GTU36" s="19"/>
      <c r="GTV36" s="20"/>
      <c r="GTW36" s="21"/>
      <c r="GTX36" s="19"/>
      <c r="GTY36" s="22"/>
      <c r="GTZ36" s="23"/>
      <c r="GUA36" s="23"/>
      <c r="GUB36" s="19"/>
      <c r="GUC36" s="19"/>
      <c r="GUD36" s="20"/>
      <c r="GUE36" s="21"/>
      <c r="GUF36" s="19"/>
      <c r="GUG36" s="22"/>
      <c r="GUH36" s="23"/>
      <c r="GUI36" s="23"/>
      <c r="GUJ36" s="19"/>
      <c r="GUK36" s="19"/>
      <c r="GUL36" s="20"/>
      <c r="GUM36" s="21"/>
      <c r="GUN36" s="19"/>
      <c r="GUO36" s="22"/>
      <c r="GUP36" s="23"/>
      <c r="GUQ36" s="23"/>
      <c r="GUR36" s="19"/>
      <c r="GUS36" s="19"/>
      <c r="GUT36" s="20"/>
      <c r="GUU36" s="21"/>
      <c r="GUV36" s="19"/>
      <c r="GUW36" s="22"/>
      <c r="GUX36" s="23"/>
      <c r="GUY36" s="23"/>
      <c r="GUZ36" s="19"/>
      <c r="GVA36" s="19"/>
      <c r="GVB36" s="20"/>
      <c r="GVC36" s="21"/>
      <c r="GVD36" s="19"/>
      <c r="GVE36" s="22"/>
      <c r="GVF36" s="23"/>
      <c r="GVG36" s="23"/>
      <c r="GVH36" s="19"/>
      <c r="GVI36" s="19"/>
      <c r="GVJ36" s="20"/>
      <c r="GVK36" s="21"/>
      <c r="GVL36" s="19"/>
      <c r="GVM36" s="22"/>
      <c r="GVN36" s="23"/>
      <c r="GVO36" s="23"/>
      <c r="GVP36" s="19"/>
      <c r="GVQ36" s="19"/>
      <c r="GVR36" s="20"/>
      <c r="GVS36" s="21"/>
      <c r="GVT36" s="19"/>
      <c r="GVU36" s="22"/>
      <c r="GVV36" s="23"/>
      <c r="GVW36" s="23"/>
      <c r="GVX36" s="19"/>
      <c r="GVY36" s="19"/>
      <c r="GVZ36" s="20"/>
      <c r="GWA36" s="21"/>
      <c r="GWB36" s="19"/>
      <c r="GWC36" s="22"/>
      <c r="GWD36" s="23"/>
      <c r="GWE36" s="23"/>
      <c r="GWF36" s="19"/>
      <c r="GWG36" s="19"/>
      <c r="GWH36" s="20"/>
      <c r="GWI36" s="21"/>
      <c r="GWJ36" s="19"/>
      <c r="GWK36" s="22"/>
      <c r="GWL36" s="23"/>
      <c r="GWM36" s="23"/>
      <c r="GWN36" s="19"/>
      <c r="GWO36" s="19"/>
      <c r="GWP36" s="20"/>
      <c r="GWQ36" s="21"/>
      <c r="GWR36" s="19"/>
      <c r="GWS36" s="22"/>
      <c r="GWT36" s="23"/>
      <c r="GWU36" s="23"/>
      <c r="GWV36" s="19"/>
      <c r="GWW36" s="19"/>
      <c r="GWX36" s="20"/>
      <c r="GWY36" s="21"/>
      <c r="GWZ36" s="19"/>
      <c r="GXA36" s="22"/>
      <c r="GXB36" s="23"/>
      <c r="GXC36" s="23"/>
      <c r="GXD36" s="19"/>
      <c r="GXE36" s="19"/>
      <c r="GXF36" s="20"/>
      <c r="GXG36" s="21"/>
      <c r="GXH36" s="19"/>
      <c r="GXI36" s="22"/>
      <c r="GXJ36" s="23"/>
      <c r="GXK36" s="23"/>
      <c r="GXL36" s="19"/>
      <c r="GXM36" s="19"/>
      <c r="GXN36" s="20"/>
      <c r="GXO36" s="21"/>
      <c r="GXP36" s="19"/>
      <c r="GXQ36" s="22"/>
      <c r="GXR36" s="23"/>
      <c r="GXS36" s="23"/>
      <c r="GXT36" s="19"/>
      <c r="GXU36" s="19"/>
      <c r="GXV36" s="20"/>
      <c r="GXW36" s="21"/>
      <c r="GXX36" s="19"/>
      <c r="GXY36" s="22"/>
      <c r="GXZ36" s="23"/>
      <c r="GYA36" s="23"/>
      <c r="GYB36" s="19"/>
      <c r="GYC36" s="19"/>
      <c r="GYD36" s="20"/>
      <c r="GYE36" s="21"/>
      <c r="GYF36" s="19"/>
      <c r="GYG36" s="22"/>
      <c r="GYH36" s="23"/>
      <c r="GYI36" s="23"/>
      <c r="GYJ36" s="19"/>
      <c r="GYK36" s="19"/>
      <c r="GYL36" s="20"/>
      <c r="GYM36" s="21"/>
      <c r="GYN36" s="19"/>
      <c r="GYO36" s="22"/>
      <c r="GYP36" s="23"/>
      <c r="GYQ36" s="23"/>
      <c r="GYR36" s="19"/>
      <c r="GYS36" s="19"/>
      <c r="GYT36" s="20"/>
      <c r="GYU36" s="21"/>
      <c r="GYV36" s="19"/>
      <c r="GYW36" s="22"/>
      <c r="GYX36" s="23"/>
      <c r="GYY36" s="23"/>
      <c r="GYZ36" s="19"/>
      <c r="GZA36" s="19"/>
      <c r="GZB36" s="20"/>
      <c r="GZC36" s="21"/>
      <c r="GZD36" s="19"/>
      <c r="GZE36" s="22"/>
      <c r="GZF36" s="23"/>
      <c r="GZG36" s="23"/>
      <c r="GZH36" s="19"/>
      <c r="GZI36" s="19"/>
      <c r="GZJ36" s="20"/>
      <c r="GZK36" s="21"/>
      <c r="GZL36" s="19"/>
      <c r="GZM36" s="22"/>
      <c r="GZN36" s="23"/>
      <c r="GZO36" s="23"/>
      <c r="GZP36" s="19"/>
      <c r="GZQ36" s="19"/>
      <c r="GZR36" s="20"/>
      <c r="GZS36" s="21"/>
      <c r="GZT36" s="19"/>
      <c r="GZU36" s="22"/>
      <c r="GZV36" s="23"/>
      <c r="GZW36" s="23"/>
      <c r="GZX36" s="19"/>
      <c r="GZY36" s="19"/>
      <c r="GZZ36" s="20"/>
      <c r="HAA36" s="21"/>
      <c r="HAB36" s="19"/>
      <c r="HAC36" s="22"/>
      <c r="HAD36" s="23"/>
      <c r="HAE36" s="23"/>
      <c r="HAF36" s="19"/>
      <c r="HAG36" s="19"/>
      <c r="HAH36" s="20"/>
      <c r="HAI36" s="21"/>
      <c r="HAJ36" s="19"/>
      <c r="HAK36" s="22"/>
      <c r="HAL36" s="23"/>
      <c r="HAM36" s="23"/>
      <c r="HAN36" s="19"/>
      <c r="HAO36" s="19"/>
      <c r="HAP36" s="20"/>
      <c r="HAQ36" s="21"/>
      <c r="HAR36" s="19"/>
      <c r="HAS36" s="22"/>
      <c r="HAT36" s="23"/>
      <c r="HAU36" s="23"/>
      <c r="HAV36" s="19"/>
      <c r="HAW36" s="19"/>
      <c r="HAX36" s="20"/>
      <c r="HAY36" s="21"/>
      <c r="HAZ36" s="19"/>
      <c r="HBA36" s="22"/>
      <c r="HBB36" s="23"/>
      <c r="HBC36" s="23"/>
      <c r="HBD36" s="19"/>
      <c r="HBE36" s="19"/>
      <c r="HBF36" s="20"/>
      <c r="HBG36" s="21"/>
      <c r="HBH36" s="19"/>
      <c r="HBI36" s="22"/>
      <c r="HBJ36" s="23"/>
      <c r="HBK36" s="23"/>
      <c r="HBL36" s="19"/>
      <c r="HBM36" s="19"/>
      <c r="HBN36" s="20"/>
      <c r="HBO36" s="21"/>
      <c r="HBP36" s="19"/>
      <c r="HBQ36" s="22"/>
      <c r="HBR36" s="23"/>
      <c r="HBS36" s="23"/>
      <c r="HBT36" s="19"/>
      <c r="HBU36" s="19"/>
      <c r="HBV36" s="20"/>
      <c r="HBW36" s="21"/>
      <c r="HBX36" s="19"/>
      <c r="HBY36" s="22"/>
      <c r="HBZ36" s="23"/>
      <c r="HCA36" s="23"/>
      <c r="HCB36" s="19"/>
      <c r="HCC36" s="19"/>
      <c r="HCD36" s="20"/>
      <c r="HCE36" s="21"/>
      <c r="HCF36" s="19"/>
      <c r="HCG36" s="22"/>
      <c r="HCH36" s="23"/>
      <c r="HCI36" s="23"/>
      <c r="HCJ36" s="19"/>
      <c r="HCK36" s="19"/>
      <c r="HCL36" s="20"/>
      <c r="HCM36" s="21"/>
      <c r="HCN36" s="19"/>
      <c r="HCO36" s="22"/>
      <c r="HCP36" s="23"/>
      <c r="HCQ36" s="23"/>
      <c r="HCR36" s="19"/>
      <c r="HCS36" s="19"/>
      <c r="HCT36" s="20"/>
      <c r="HCU36" s="21"/>
      <c r="HCV36" s="19"/>
      <c r="HCW36" s="22"/>
      <c r="HCX36" s="23"/>
      <c r="HCY36" s="23"/>
      <c r="HCZ36" s="19"/>
      <c r="HDA36" s="19"/>
      <c r="HDB36" s="20"/>
      <c r="HDC36" s="21"/>
      <c r="HDD36" s="19"/>
      <c r="HDE36" s="22"/>
      <c r="HDF36" s="23"/>
      <c r="HDG36" s="23"/>
      <c r="HDH36" s="19"/>
      <c r="HDI36" s="19"/>
      <c r="HDJ36" s="20"/>
      <c r="HDK36" s="21"/>
      <c r="HDL36" s="19"/>
      <c r="HDM36" s="22"/>
      <c r="HDN36" s="23"/>
      <c r="HDO36" s="23"/>
      <c r="HDP36" s="19"/>
      <c r="HDQ36" s="19"/>
      <c r="HDR36" s="20"/>
      <c r="HDS36" s="21"/>
      <c r="HDT36" s="19"/>
      <c r="HDU36" s="22"/>
      <c r="HDV36" s="23"/>
      <c r="HDW36" s="23"/>
      <c r="HDX36" s="19"/>
      <c r="HDY36" s="19"/>
      <c r="HDZ36" s="20"/>
      <c r="HEA36" s="21"/>
      <c r="HEB36" s="19"/>
      <c r="HEC36" s="22"/>
      <c r="HED36" s="23"/>
      <c r="HEE36" s="23"/>
      <c r="HEF36" s="19"/>
      <c r="HEG36" s="19"/>
      <c r="HEH36" s="20"/>
      <c r="HEI36" s="21"/>
      <c r="HEJ36" s="19"/>
      <c r="HEK36" s="22"/>
      <c r="HEL36" s="23"/>
      <c r="HEM36" s="23"/>
      <c r="HEN36" s="19"/>
      <c r="HEO36" s="19"/>
      <c r="HEP36" s="20"/>
      <c r="HEQ36" s="21"/>
      <c r="HER36" s="19"/>
      <c r="HES36" s="22"/>
      <c r="HET36" s="23"/>
      <c r="HEU36" s="23"/>
      <c r="HEV36" s="19"/>
      <c r="HEW36" s="19"/>
      <c r="HEX36" s="20"/>
      <c r="HEY36" s="21"/>
      <c r="HEZ36" s="19"/>
      <c r="HFA36" s="22"/>
      <c r="HFB36" s="23"/>
      <c r="HFC36" s="23"/>
      <c r="HFD36" s="19"/>
      <c r="HFE36" s="19"/>
      <c r="HFF36" s="20"/>
      <c r="HFG36" s="21"/>
      <c r="HFH36" s="19"/>
      <c r="HFI36" s="22"/>
      <c r="HFJ36" s="23"/>
      <c r="HFK36" s="23"/>
      <c r="HFL36" s="19"/>
      <c r="HFM36" s="19"/>
      <c r="HFN36" s="20"/>
      <c r="HFO36" s="21"/>
      <c r="HFP36" s="19"/>
      <c r="HFQ36" s="22"/>
      <c r="HFR36" s="23"/>
      <c r="HFS36" s="23"/>
      <c r="HFT36" s="19"/>
      <c r="HFU36" s="19"/>
      <c r="HFV36" s="20"/>
      <c r="HFW36" s="21"/>
      <c r="HFX36" s="19"/>
      <c r="HFY36" s="22"/>
      <c r="HFZ36" s="23"/>
      <c r="HGA36" s="23"/>
      <c r="HGB36" s="19"/>
      <c r="HGC36" s="19"/>
      <c r="HGD36" s="20"/>
      <c r="HGE36" s="21"/>
      <c r="HGF36" s="19"/>
      <c r="HGG36" s="22"/>
      <c r="HGH36" s="23"/>
      <c r="HGI36" s="23"/>
      <c r="HGJ36" s="19"/>
      <c r="HGK36" s="19"/>
      <c r="HGL36" s="20"/>
      <c r="HGM36" s="21"/>
      <c r="HGN36" s="19"/>
      <c r="HGO36" s="22"/>
      <c r="HGP36" s="23"/>
      <c r="HGQ36" s="23"/>
      <c r="HGR36" s="19"/>
      <c r="HGS36" s="19"/>
      <c r="HGT36" s="20"/>
      <c r="HGU36" s="21"/>
      <c r="HGV36" s="19"/>
      <c r="HGW36" s="22"/>
      <c r="HGX36" s="23"/>
      <c r="HGY36" s="23"/>
      <c r="HGZ36" s="19"/>
      <c r="HHA36" s="19"/>
      <c r="HHB36" s="20"/>
      <c r="HHC36" s="21"/>
      <c r="HHD36" s="19"/>
      <c r="HHE36" s="22"/>
      <c r="HHF36" s="23"/>
      <c r="HHG36" s="23"/>
      <c r="HHH36" s="19"/>
      <c r="HHI36" s="19"/>
      <c r="HHJ36" s="20"/>
      <c r="HHK36" s="21"/>
      <c r="HHL36" s="19"/>
      <c r="HHM36" s="22"/>
      <c r="HHN36" s="23"/>
      <c r="HHO36" s="23"/>
      <c r="HHP36" s="19"/>
      <c r="HHQ36" s="19"/>
      <c r="HHR36" s="20"/>
      <c r="HHS36" s="21"/>
      <c r="HHT36" s="19"/>
      <c r="HHU36" s="22"/>
      <c r="HHV36" s="23"/>
      <c r="HHW36" s="23"/>
      <c r="HHX36" s="19"/>
      <c r="HHY36" s="19"/>
      <c r="HHZ36" s="20"/>
      <c r="HIA36" s="21"/>
      <c r="HIB36" s="19"/>
      <c r="HIC36" s="22"/>
      <c r="HID36" s="23"/>
      <c r="HIE36" s="23"/>
      <c r="HIF36" s="19"/>
      <c r="HIG36" s="19"/>
      <c r="HIH36" s="20"/>
      <c r="HII36" s="21"/>
      <c r="HIJ36" s="19"/>
      <c r="HIK36" s="22"/>
      <c r="HIL36" s="23"/>
      <c r="HIM36" s="23"/>
      <c r="HIN36" s="19"/>
      <c r="HIO36" s="19"/>
      <c r="HIP36" s="20"/>
      <c r="HIQ36" s="21"/>
      <c r="HIR36" s="19"/>
      <c r="HIS36" s="22"/>
      <c r="HIT36" s="23"/>
      <c r="HIU36" s="23"/>
      <c r="HIV36" s="19"/>
      <c r="HIW36" s="19"/>
      <c r="HIX36" s="20"/>
      <c r="HIY36" s="21"/>
      <c r="HIZ36" s="19"/>
      <c r="HJA36" s="22"/>
      <c r="HJB36" s="23"/>
      <c r="HJC36" s="23"/>
      <c r="HJD36" s="19"/>
      <c r="HJE36" s="19"/>
      <c r="HJF36" s="20"/>
      <c r="HJG36" s="21"/>
      <c r="HJH36" s="19"/>
      <c r="HJI36" s="22"/>
      <c r="HJJ36" s="23"/>
      <c r="HJK36" s="23"/>
      <c r="HJL36" s="19"/>
      <c r="HJM36" s="19"/>
      <c r="HJN36" s="20"/>
      <c r="HJO36" s="21"/>
      <c r="HJP36" s="19"/>
      <c r="HJQ36" s="22"/>
      <c r="HJR36" s="23"/>
      <c r="HJS36" s="23"/>
      <c r="HJT36" s="19"/>
      <c r="HJU36" s="19"/>
      <c r="HJV36" s="20"/>
      <c r="HJW36" s="21"/>
      <c r="HJX36" s="19"/>
      <c r="HJY36" s="22"/>
      <c r="HJZ36" s="23"/>
      <c r="HKA36" s="23"/>
      <c r="HKB36" s="19"/>
      <c r="HKC36" s="19"/>
      <c r="HKD36" s="20"/>
      <c r="HKE36" s="21"/>
      <c r="HKF36" s="19"/>
      <c r="HKG36" s="22"/>
      <c r="HKH36" s="23"/>
      <c r="HKI36" s="23"/>
      <c r="HKJ36" s="19"/>
      <c r="HKK36" s="19"/>
      <c r="HKL36" s="20"/>
      <c r="HKM36" s="21"/>
      <c r="HKN36" s="19"/>
      <c r="HKO36" s="22"/>
      <c r="HKP36" s="23"/>
      <c r="HKQ36" s="23"/>
      <c r="HKR36" s="19"/>
      <c r="HKS36" s="19"/>
      <c r="HKT36" s="20"/>
      <c r="HKU36" s="21"/>
      <c r="HKV36" s="19"/>
      <c r="HKW36" s="22"/>
      <c r="HKX36" s="23"/>
      <c r="HKY36" s="23"/>
      <c r="HKZ36" s="19"/>
      <c r="HLA36" s="19"/>
      <c r="HLB36" s="20"/>
      <c r="HLC36" s="21"/>
      <c r="HLD36" s="19"/>
      <c r="HLE36" s="22"/>
      <c r="HLF36" s="23"/>
      <c r="HLG36" s="23"/>
      <c r="HLH36" s="19"/>
      <c r="HLI36" s="19"/>
      <c r="HLJ36" s="20"/>
      <c r="HLK36" s="21"/>
      <c r="HLL36" s="19"/>
      <c r="HLM36" s="22"/>
      <c r="HLN36" s="23"/>
      <c r="HLO36" s="23"/>
      <c r="HLP36" s="19"/>
      <c r="HLQ36" s="19"/>
      <c r="HLR36" s="20"/>
      <c r="HLS36" s="21"/>
      <c r="HLT36" s="19"/>
      <c r="HLU36" s="22"/>
      <c r="HLV36" s="23"/>
      <c r="HLW36" s="23"/>
      <c r="HLX36" s="19"/>
      <c r="HLY36" s="19"/>
      <c r="HLZ36" s="20"/>
      <c r="HMA36" s="21"/>
      <c r="HMB36" s="19"/>
      <c r="HMC36" s="22"/>
      <c r="HMD36" s="23"/>
      <c r="HME36" s="23"/>
      <c r="HMF36" s="19"/>
      <c r="HMG36" s="19"/>
      <c r="HMH36" s="20"/>
      <c r="HMI36" s="21"/>
      <c r="HMJ36" s="19"/>
      <c r="HMK36" s="22"/>
      <c r="HML36" s="23"/>
      <c r="HMM36" s="23"/>
      <c r="HMN36" s="19"/>
      <c r="HMO36" s="19"/>
      <c r="HMP36" s="20"/>
      <c r="HMQ36" s="21"/>
      <c r="HMR36" s="19"/>
      <c r="HMS36" s="22"/>
      <c r="HMT36" s="23"/>
      <c r="HMU36" s="23"/>
      <c r="HMV36" s="19"/>
      <c r="HMW36" s="19"/>
      <c r="HMX36" s="20"/>
      <c r="HMY36" s="21"/>
      <c r="HMZ36" s="19"/>
      <c r="HNA36" s="22"/>
      <c r="HNB36" s="23"/>
      <c r="HNC36" s="23"/>
      <c r="HND36" s="19"/>
      <c r="HNE36" s="19"/>
      <c r="HNF36" s="20"/>
      <c r="HNG36" s="21"/>
      <c r="HNH36" s="19"/>
      <c r="HNI36" s="22"/>
      <c r="HNJ36" s="23"/>
      <c r="HNK36" s="23"/>
      <c r="HNL36" s="19"/>
      <c r="HNM36" s="19"/>
      <c r="HNN36" s="20"/>
      <c r="HNO36" s="21"/>
      <c r="HNP36" s="19"/>
      <c r="HNQ36" s="22"/>
      <c r="HNR36" s="23"/>
      <c r="HNS36" s="23"/>
      <c r="HNT36" s="19"/>
      <c r="HNU36" s="19"/>
      <c r="HNV36" s="20"/>
      <c r="HNW36" s="21"/>
      <c r="HNX36" s="19"/>
      <c r="HNY36" s="22"/>
      <c r="HNZ36" s="23"/>
      <c r="HOA36" s="23"/>
      <c r="HOB36" s="19"/>
      <c r="HOC36" s="19"/>
      <c r="HOD36" s="20"/>
      <c r="HOE36" s="21"/>
      <c r="HOF36" s="19"/>
      <c r="HOG36" s="22"/>
      <c r="HOH36" s="23"/>
      <c r="HOI36" s="23"/>
      <c r="HOJ36" s="19"/>
      <c r="HOK36" s="19"/>
      <c r="HOL36" s="20"/>
      <c r="HOM36" s="21"/>
      <c r="HON36" s="19"/>
      <c r="HOO36" s="22"/>
      <c r="HOP36" s="23"/>
      <c r="HOQ36" s="23"/>
      <c r="HOR36" s="19"/>
      <c r="HOS36" s="19"/>
      <c r="HOT36" s="20"/>
      <c r="HOU36" s="21"/>
      <c r="HOV36" s="19"/>
      <c r="HOW36" s="22"/>
      <c r="HOX36" s="23"/>
      <c r="HOY36" s="23"/>
      <c r="HOZ36" s="19"/>
      <c r="HPA36" s="19"/>
      <c r="HPB36" s="20"/>
      <c r="HPC36" s="21"/>
      <c r="HPD36" s="19"/>
      <c r="HPE36" s="22"/>
      <c r="HPF36" s="23"/>
      <c r="HPG36" s="23"/>
      <c r="HPH36" s="19"/>
      <c r="HPI36" s="19"/>
      <c r="HPJ36" s="20"/>
      <c r="HPK36" s="21"/>
      <c r="HPL36" s="19"/>
      <c r="HPM36" s="22"/>
      <c r="HPN36" s="23"/>
      <c r="HPO36" s="23"/>
      <c r="HPP36" s="19"/>
      <c r="HPQ36" s="19"/>
      <c r="HPR36" s="20"/>
      <c r="HPS36" s="21"/>
      <c r="HPT36" s="19"/>
      <c r="HPU36" s="22"/>
      <c r="HPV36" s="23"/>
      <c r="HPW36" s="23"/>
      <c r="HPX36" s="19"/>
      <c r="HPY36" s="19"/>
      <c r="HPZ36" s="20"/>
      <c r="HQA36" s="21"/>
      <c r="HQB36" s="19"/>
      <c r="HQC36" s="22"/>
      <c r="HQD36" s="23"/>
      <c r="HQE36" s="23"/>
      <c r="HQF36" s="19"/>
      <c r="HQG36" s="19"/>
      <c r="HQH36" s="20"/>
      <c r="HQI36" s="21"/>
      <c r="HQJ36" s="19"/>
      <c r="HQK36" s="22"/>
      <c r="HQL36" s="23"/>
      <c r="HQM36" s="23"/>
      <c r="HQN36" s="19"/>
      <c r="HQO36" s="19"/>
      <c r="HQP36" s="20"/>
      <c r="HQQ36" s="21"/>
      <c r="HQR36" s="19"/>
      <c r="HQS36" s="22"/>
      <c r="HQT36" s="23"/>
      <c r="HQU36" s="23"/>
      <c r="HQV36" s="19"/>
      <c r="HQW36" s="19"/>
      <c r="HQX36" s="20"/>
      <c r="HQY36" s="21"/>
      <c r="HQZ36" s="19"/>
      <c r="HRA36" s="22"/>
      <c r="HRB36" s="23"/>
      <c r="HRC36" s="23"/>
      <c r="HRD36" s="19"/>
      <c r="HRE36" s="19"/>
      <c r="HRF36" s="20"/>
      <c r="HRG36" s="21"/>
      <c r="HRH36" s="19"/>
      <c r="HRI36" s="22"/>
      <c r="HRJ36" s="23"/>
      <c r="HRK36" s="23"/>
      <c r="HRL36" s="19"/>
      <c r="HRM36" s="19"/>
      <c r="HRN36" s="20"/>
      <c r="HRO36" s="21"/>
      <c r="HRP36" s="19"/>
      <c r="HRQ36" s="22"/>
      <c r="HRR36" s="23"/>
      <c r="HRS36" s="23"/>
      <c r="HRT36" s="19"/>
      <c r="HRU36" s="19"/>
      <c r="HRV36" s="20"/>
      <c r="HRW36" s="21"/>
      <c r="HRX36" s="19"/>
      <c r="HRY36" s="22"/>
      <c r="HRZ36" s="23"/>
      <c r="HSA36" s="23"/>
      <c r="HSB36" s="19"/>
      <c r="HSC36" s="19"/>
      <c r="HSD36" s="20"/>
      <c r="HSE36" s="21"/>
      <c r="HSF36" s="19"/>
      <c r="HSG36" s="22"/>
      <c r="HSH36" s="23"/>
      <c r="HSI36" s="23"/>
      <c r="HSJ36" s="19"/>
      <c r="HSK36" s="19"/>
      <c r="HSL36" s="20"/>
      <c r="HSM36" s="21"/>
      <c r="HSN36" s="19"/>
      <c r="HSO36" s="22"/>
      <c r="HSP36" s="23"/>
      <c r="HSQ36" s="23"/>
      <c r="HSR36" s="19"/>
      <c r="HSS36" s="19"/>
      <c r="HST36" s="20"/>
      <c r="HSU36" s="21"/>
      <c r="HSV36" s="19"/>
      <c r="HSW36" s="22"/>
      <c r="HSX36" s="23"/>
      <c r="HSY36" s="23"/>
      <c r="HSZ36" s="19"/>
      <c r="HTA36" s="19"/>
      <c r="HTB36" s="20"/>
      <c r="HTC36" s="21"/>
      <c r="HTD36" s="19"/>
      <c r="HTE36" s="22"/>
      <c r="HTF36" s="23"/>
      <c r="HTG36" s="23"/>
      <c r="HTH36" s="19"/>
      <c r="HTI36" s="19"/>
      <c r="HTJ36" s="20"/>
      <c r="HTK36" s="21"/>
      <c r="HTL36" s="19"/>
      <c r="HTM36" s="22"/>
      <c r="HTN36" s="23"/>
      <c r="HTO36" s="23"/>
      <c r="HTP36" s="19"/>
      <c r="HTQ36" s="19"/>
      <c r="HTR36" s="20"/>
      <c r="HTS36" s="21"/>
      <c r="HTT36" s="19"/>
      <c r="HTU36" s="22"/>
      <c r="HTV36" s="23"/>
      <c r="HTW36" s="23"/>
      <c r="HTX36" s="19"/>
      <c r="HTY36" s="19"/>
      <c r="HTZ36" s="20"/>
      <c r="HUA36" s="21"/>
      <c r="HUB36" s="19"/>
      <c r="HUC36" s="22"/>
      <c r="HUD36" s="23"/>
      <c r="HUE36" s="23"/>
      <c r="HUF36" s="19"/>
      <c r="HUG36" s="19"/>
      <c r="HUH36" s="20"/>
      <c r="HUI36" s="21"/>
      <c r="HUJ36" s="19"/>
      <c r="HUK36" s="22"/>
      <c r="HUL36" s="23"/>
      <c r="HUM36" s="23"/>
      <c r="HUN36" s="19"/>
      <c r="HUO36" s="19"/>
      <c r="HUP36" s="20"/>
      <c r="HUQ36" s="21"/>
      <c r="HUR36" s="19"/>
      <c r="HUS36" s="22"/>
      <c r="HUT36" s="23"/>
      <c r="HUU36" s="23"/>
      <c r="HUV36" s="19"/>
      <c r="HUW36" s="19"/>
      <c r="HUX36" s="20"/>
      <c r="HUY36" s="21"/>
      <c r="HUZ36" s="19"/>
      <c r="HVA36" s="22"/>
      <c r="HVB36" s="23"/>
      <c r="HVC36" s="23"/>
      <c r="HVD36" s="19"/>
      <c r="HVE36" s="19"/>
      <c r="HVF36" s="20"/>
      <c r="HVG36" s="21"/>
      <c r="HVH36" s="19"/>
      <c r="HVI36" s="22"/>
      <c r="HVJ36" s="23"/>
      <c r="HVK36" s="23"/>
      <c r="HVL36" s="19"/>
      <c r="HVM36" s="19"/>
      <c r="HVN36" s="20"/>
      <c r="HVO36" s="21"/>
      <c r="HVP36" s="19"/>
      <c r="HVQ36" s="22"/>
      <c r="HVR36" s="23"/>
      <c r="HVS36" s="23"/>
      <c r="HVT36" s="19"/>
      <c r="HVU36" s="19"/>
      <c r="HVV36" s="20"/>
      <c r="HVW36" s="21"/>
      <c r="HVX36" s="19"/>
      <c r="HVY36" s="22"/>
      <c r="HVZ36" s="23"/>
      <c r="HWA36" s="23"/>
      <c r="HWB36" s="19"/>
      <c r="HWC36" s="19"/>
      <c r="HWD36" s="20"/>
      <c r="HWE36" s="21"/>
      <c r="HWF36" s="19"/>
      <c r="HWG36" s="22"/>
      <c r="HWH36" s="23"/>
      <c r="HWI36" s="23"/>
      <c r="HWJ36" s="19"/>
      <c r="HWK36" s="19"/>
      <c r="HWL36" s="20"/>
      <c r="HWM36" s="21"/>
      <c r="HWN36" s="19"/>
      <c r="HWO36" s="22"/>
      <c r="HWP36" s="23"/>
      <c r="HWQ36" s="23"/>
      <c r="HWR36" s="19"/>
      <c r="HWS36" s="19"/>
      <c r="HWT36" s="20"/>
      <c r="HWU36" s="21"/>
      <c r="HWV36" s="19"/>
      <c r="HWW36" s="22"/>
      <c r="HWX36" s="23"/>
      <c r="HWY36" s="23"/>
      <c r="HWZ36" s="19"/>
      <c r="HXA36" s="19"/>
      <c r="HXB36" s="20"/>
      <c r="HXC36" s="21"/>
      <c r="HXD36" s="19"/>
      <c r="HXE36" s="22"/>
      <c r="HXF36" s="23"/>
      <c r="HXG36" s="23"/>
      <c r="HXH36" s="19"/>
      <c r="HXI36" s="19"/>
      <c r="HXJ36" s="20"/>
      <c r="HXK36" s="21"/>
      <c r="HXL36" s="19"/>
      <c r="HXM36" s="22"/>
      <c r="HXN36" s="23"/>
      <c r="HXO36" s="23"/>
      <c r="HXP36" s="19"/>
      <c r="HXQ36" s="19"/>
      <c r="HXR36" s="20"/>
      <c r="HXS36" s="21"/>
      <c r="HXT36" s="19"/>
      <c r="HXU36" s="22"/>
      <c r="HXV36" s="23"/>
      <c r="HXW36" s="23"/>
      <c r="HXX36" s="19"/>
      <c r="HXY36" s="19"/>
      <c r="HXZ36" s="20"/>
      <c r="HYA36" s="21"/>
      <c r="HYB36" s="19"/>
      <c r="HYC36" s="22"/>
      <c r="HYD36" s="23"/>
      <c r="HYE36" s="23"/>
      <c r="HYF36" s="19"/>
      <c r="HYG36" s="19"/>
      <c r="HYH36" s="20"/>
      <c r="HYI36" s="21"/>
      <c r="HYJ36" s="19"/>
      <c r="HYK36" s="22"/>
      <c r="HYL36" s="23"/>
      <c r="HYM36" s="23"/>
      <c r="HYN36" s="19"/>
      <c r="HYO36" s="19"/>
      <c r="HYP36" s="20"/>
      <c r="HYQ36" s="21"/>
      <c r="HYR36" s="19"/>
      <c r="HYS36" s="22"/>
      <c r="HYT36" s="23"/>
      <c r="HYU36" s="23"/>
      <c r="HYV36" s="19"/>
      <c r="HYW36" s="19"/>
      <c r="HYX36" s="20"/>
      <c r="HYY36" s="21"/>
      <c r="HYZ36" s="19"/>
      <c r="HZA36" s="22"/>
      <c r="HZB36" s="23"/>
      <c r="HZC36" s="23"/>
      <c r="HZD36" s="19"/>
      <c r="HZE36" s="19"/>
      <c r="HZF36" s="20"/>
      <c r="HZG36" s="21"/>
      <c r="HZH36" s="19"/>
      <c r="HZI36" s="22"/>
      <c r="HZJ36" s="23"/>
      <c r="HZK36" s="23"/>
      <c r="HZL36" s="19"/>
      <c r="HZM36" s="19"/>
      <c r="HZN36" s="20"/>
      <c r="HZO36" s="21"/>
      <c r="HZP36" s="19"/>
      <c r="HZQ36" s="22"/>
      <c r="HZR36" s="23"/>
      <c r="HZS36" s="23"/>
      <c r="HZT36" s="19"/>
      <c r="HZU36" s="19"/>
      <c r="HZV36" s="20"/>
      <c r="HZW36" s="21"/>
      <c r="HZX36" s="19"/>
      <c r="HZY36" s="22"/>
      <c r="HZZ36" s="23"/>
      <c r="IAA36" s="23"/>
      <c r="IAB36" s="19"/>
      <c r="IAC36" s="19"/>
      <c r="IAD36" s="20"/>
      <c r="IAE36" s="21"/>
      <c r="IAF36" s="19"/>
      <c r="IAG36" s="22"/>
      <c r="IAH36" s="23"/>
      <c r="IAI36" s="23"/>
      <c r="IAJ36" s="19"/>
      <c r="IAK36" s="19"/>
      <c r="IAL36" s="20"/>
      <c r="IAM36" s="21"/>
      <c r="IAN36" s="19"/>
      <c r="IAO36" s="22"/>
      <c r="IAP36" s="23"/>
      <c r="IAQ36" s="23"/>
      <c r="IAR36" s="19"/>
      <c r="IAS36" s="19"/>
      <c r="IAT36" s="20"/>
      <c r="IAU36" s="21"/>
      <c r="IAV36" s="19"/>
      <c r="IAW36" s="22"/>
      <c r="IAX36" s="23"/>
      <c r="IAY36" s="23"/>
      <c r="IAZ36" s="19"/>
      <c r="IBA36" s="19"/>
      <c r="IBB36" s="20"/>
      <c r="IBC36" s="21"/>
      <c r="IBD36" s="19"/>
      <c r="IBE36" s="22"/>
      <c r="IBF36" s="23"/>
      <c r="IBG36" s="23"/>
      <c r="IBH36" s="19"/>
      <c r="IBI36" s="19"/>
      <c r="IBJ36" s="20"/>
      <c r="IBK36" s="21"/>
      <c r="IBL36" s="19"/>
      <c r="IBM36" s="22"/>
      <c r="IBN36" s="23"/>
      <c r="IBO36" s="23"/>
      <c r="IBP36" s="19"/>
      <c r="IBQ36" s="19"/>
      <c r="IBR36" s="20"/>
      <c r="IBS36" s="21"/>
      <c r="IBT36" s="19"/>
      <c r="IBU36" s="22"/>
      <c r="IBV36" s="23"/>
      <c r="IBW36" s="23"/>
      <c r="IBX36" s="19"/>
      <c r="IBY36" s="19"/>
      <c r="IBZ36" s="20"/>
      <c r="ICA36" s="21"/>
      <c r="ICB36" s="19"/>
      <c r="ICC36" s="22"/>
      <c r="ICD36" s="23"/>
      <c r="ICE36" s="23"/>
      <c r="ICF36" s="19"/>
      <c r="ICG36" s="19"/>
      <c r="ICH36" s="20"/>
      <c r="ICI36" s="21"/>
      <c r="ICJ36" s="19"/>
      <c r="ICK36" s="22"/>
      <c r="ICL36" s="23"/>
      <c r="ICM36" s="23"/>
      <c r="ICN36" s="19"/>
      <c r="ICO36" s="19"/>
      <c r="ICP36" s="20"/>
      <c r="ICQ36" s="21"/>
      <c r="ICR36" s="19"/>
      <c r="ICS36" s="22"/>
      <c r="ICT36" s="23"/>
      <c r="ICU36" s="23"/>
      <c r="ICV36" s="19"/>
      <c r="ICW36" s="19"/>
      <c r="ICX36" s="20"/>
      <c r="ICY36" s="21"/>
      <c r="ICZ36" s="19"/>
      <c r="IDA36" s="22"/>
      <c r="IDB36" s="23"/>
      <c r="IDC36" s="23"/>
      <c r="IDD36" s="19"/>
      <c r="IDE36" s="19"/>
      <c r="IDF36" s="20"/>
      <c r="IDG36" s="21"/>
      <c r="IDH36" s="19"/>
      <c r="IDI36" s="22"/>
      <c r="IDJ36" s="23"/>
      <c r="IDK36" s="23"/>
      <c r="IDL36" s="19"/>
      <c r="IDM36" s="19"/>
      <c r="IDN36" s="20"/>
      <c r="IDO36" s="21"/>
      <c r="IDP36" s="19"/>
      <c r="IDQ36" s="22"/>
      <c r="IDR36" s="23"/>
      <c r="IDS36" s="23"/>
      <c r="IDT36" s="19"/>
      <c r="IDU36" s="19"/>
      <c r="IDV36" s="20"/>
      <c r="IDW36" s="21"/>
      <c r="IDX36" s="19"/>
      <c r="IDY36" s="22"/>
      <c r="IDZ36" s="23"/>
      <c r="IEA36" s="23"/>
      <c r="IEB36" s="19"/>
      <c r="IEC36" s="19"/>
      <c r="IED36" s="20"/>
      <c r="IEE36" s="21"/>
      <c r="IEF36" s="19"/>
      <c r="IEG36" s="22"/>
      <c r="IEH36" s="23"/>
      <c r="IEI36" s="23"/>
      <c r="IEJ36" s="19"/>
      <c r="IEK36" s="19"/>
      <c r="IEL36" s="20"/>
      <c r="IEM36" s="21"/>
      <c r="IEN36" s="19"/>
      <c r="IEO36" s="22"/>
      <c r="IEP36" s="23"/>
      <c r="IEQ36" s="23"/>
      <c r="IER36" s="19"/>
      <c r="IES36" s="19"/>
      <c r="IET36" s="20"/>
      <c r="IEU36" s="21"/>
      <c r="IEV36" s="19"/>
      <c r="IEW36" s="22"/>
      <c r="IEX36" s="23"/>
      <c r="IEY36" s="23"/>
      <c r="IEZ36" s="19"/>
      <c r="IFA36" s="19"/>
      <c r="IFB36" s="20"/>
      <c r="IFC36" s="21"/>
      <c r="IFD36" s="19"/>
      <c r="IFE36" s="22"/>
      <c r="IFF36" s="23"/>
      <c r="IFG36" s="23"/>
      <c r="IFH36" s="19"/>
      <c r="IFI36" s="19"/>
      <c r="IFJ36" s="20"/>
      <c r="IFK36" s="21"/>
      <c r="IFL36" s="19"/>
      <c r="IFM36" s="22"/>
      <c r="IFN36" s="23"/>
      <c r="IFO36" s="23"/>
      <c r="IFP36" s="19"/>
      <c r="IFQ36" s="19"/>
      <c r="IFR36" s="20"/>
      <c r="IFS36" s="21"/>
      <c r="IFT36" s="19"/>
      <c r="IFU36" s="22"/>
      <c r="IFV36" s="23"/>
      <c r="IFW36" s="23"/>
      <c r="IFX36" s="19"/>
      <c r="IFY36" s="19"/>
      <c r="IFZ36" s="20"/>
      <c r="IGA36" s="21"/>
      <c r="IGB36" s="19"/>
      <c r="IGC36" s="22"/>
      <c r="IGD36" s="23"/>
      <c r="IGE36" s="23"/>
      <c r="IGF36" s="19"/>
      <c r="IGG36" s="19"/>
      <c r="IGH36" s="20"/>
      <c r="IGI36" s="21"/>
      <c r="IGJ36" s="19"/>
      <c r="IGK36" s="22"/>
      <c r="IGL36" s="23"/>
      <c r="IGM36" s="23"/>
      <c r="IGN36" s="19"/>
      <c r="IGO36" s="19"/>
      <c r="IGP36" s="20"/>
      <c r="IGQ36" s="21"/>
      <c r="IGR36" s="19"/>
      <c r="IGS36" s="22"/>
      <c r="IGT36" s="23"/>
      <c r="IGU36" s="23"/>
      <c r="IGV36" s="19"/>
      <c r="IGW36" s="19"/>
      <c r="IGX36" s="20"/>
      <c r="IGY36" s="21"/>
      <c r="IGZ36" s="19"/>
      <c r="IHA36" s="22"/>
      <c r="IHB36" s="23"/>
      <c r="IHC36" s="23"/>
      <c r="IHD36" s="19"/>
      <c r="IHE36" s="19"/>
      <c r="IHF36" s="20"/>
      <c r="IHG36" s="21"/>
      <c r="IHH36" s="19"/>
      <c r="IHI36" s="22"/>
      <c r="IHJ36" s="23"/>
      <c r="IHK36" s="23"/>
      <c r="IHL36" s="19"/>
      <c r="IHM36" s="19"/>
      <c r="IHN36" s="20"/>
      <c r="IHO36" s="21"/>
      <c r="IHP36" s="19"/>
      <c r="IHQ36" s="22"/>
      <c r="IHR36" s="23"/>
      <c r="IHS36" s="23"/>
      <c r="IHT36" s="19"/>
      <c r="IHU36" s="19"/>
      <c r="IHV36" s="20"/>
      <c r="IHW36" s="21"/>
      <c r="IHX36" s="19"/>
      <c r="IHY36" s="22"/>
      <c r="IHZ36" s="23"/>
      <c r="IIA36" s="23"/>
      <c r="IIB36" s="19"/>
      <c r="IIC36" s="19"/>
      <c r="IID36" s="20"/>
      <c r="IIE36" s="21"/>
      <c r="IIF36" s="19"/>
      <c r="IIG36" s="22"/>
      <c r="IIH36" s="23"/>
      <c r="III36" s="23"/>
      <c r="IIJ36" s="19"/>
      <c r="IIK36" s="19"/>
      <c r="IIL36" s="20"/>
      <c r="IIM36" s="21"/>
      <c r="IIN36" s="19"/>
      <c r="IIO36" s="22"/>
      <c r="IIP36" s="23"/>
      <c r="IIQ36" s="23"/>
      <c r="IIR36" s="19"/>
      <c r="IIS36" s="19"/>
      <c r="IIT36" s="20"/>
      <c r="IIU36" s="21"/>
      <c r="IIV36" s="19"/>
      <c r="IIW36" s="22"/>
      <c r="IIX36" s="23"/>
      <c r="IIY36" s="23"/>
      <c r="IIZ36" s="19"/>
      <c r="IJA36" s="19"/>
      <c r="IJB36" s="20"/>
      <c r="IJC36" s="21"/>
      <c r="IJD36" s="19"/>
      <c r="IJE36" s="22"/>
      <c r="IJF36" s="23"/>
      <c r="IJG36" s="23"/>
      <c r="IJH36" s="19"/>
      <c r="IJI36" s="19"/>
      <c r="IJJ36" s="20"/>
      <c r="IJK36" s="21"/>
      <c r="IJL36" s="19"/>
      <c r="IJM36" s="22"/>
      <c r="IJN36" s="23"/>
      <c r="IJO36" s="23"/>
      <c r="IJP36" s="19"/>
      <c r="IJQ36" s="19"/>
      <c r="IJR36" s="20"/>
      <c r="IJS36" s="21"/>
      <c r="IJT36" s="19"/>
      <c r="IJU36" s="22"/>
      <c r="IJV36" s="23"/>
      <c r="IJW36" s="23"/>
      <c r="IJX36" s="19"/>
      <c r="IJY36" s="19"/>
      <c r="IJZ36" s="20"/>
      <c r="IKA36" s="21"/>
      <c r="IKB36" s="19"/>
      <c r="IKC36" s="22"/>
      <c r="IKD36" s="23"/>
      <c r="IKE36" s="23"/>
      <c r="IKF36" s="19"/>
      <c r="IKG36" s="19"/>
      <c r="IKH36" s="20"/>
      <c r="IKI36" s="21"/>
      <c r="IKJ36" s="19"/>
      <c r="IKK36" s="22"/>
      <c r="IKL36" s="23"/>
      <c r="IKM36" s="23"/>
      <c r="IKN36" s="19"/>
      <c r="IKO36" s="19"/>
      <c r="IKP36" s="20"/>
      <c r="IKQ36" s="21"/>
      <c r="IKR36" s="19"/>
      <c r="IKS36" s="22"/>
      <c r="IKT36" s="23"/>
      <c r="IKU36" s="23"/>
      <c r="IKV36" s="19"/>
      <c r="IKW36" s="19"/>
      <c r="IKX36" s="20"/>
      <c r="IKY36" s="21"/>
      <c r="IKZ36" s="19"/>
      <c r="ILA36" s="22"/>
      <c r="ILB36" s="23"/>
      <c r="ILC36" s="23"/>
      <c r="ILD36" s="19"/>
      <c r="ILE36" s="19"/>
      <c r="ILF36" s="20"/>
      <c r="ILG36" s="21"/>
      <c r="ILH36" s="19"/>
      <c r="ILI36" s="22"/>
      <c r="ILJ36" s="23"/>
      <c r="ILK36" s="23"/>
      <c r="ILL36" s="19"/>
      <c r="ILM36" s="19"/>
      <c r="ILN36" s="20"/>
      <c r="ILO36" s="21"/>
      <c r="ILP36" s="19"/>
      <c r="ILQ36" s="22"/>
      <c r="ILR36" s="23"/>
      <c r="ILS36" s="23"/>
      <c r="ILT36" s="19"/>
      <c r="ILU36" s="19"/>
      <c r="ILV36" s="20"/>
      <c r="ILW36" s="21"/>
      <c r="ILX36" s="19"/>
      <c r="ILY36" s="22"/>
      <c r="ILZ36" s="23"/>
      <c r="IMA36" s="23"/>
      <c r="IMB36" s="19"/>
      <c r="IMC36" s="19"/>
      <c r="IMD36" s="20"/>
      <c r="IME36" s="21"/>
      <c r="IMF36" s="19"/>
      <c r="IMG36" s="22"/>
      <c r="IMH36" s="23"/>
      <c r="IMI36" s="23"/>
      <c r="IMJ36" s="19"/>
      <c r="IMK36" s="19"/>
      <c r="IML36" s="20"/>
      <c r="IMM36" s="21"/>
      <c r="IMN36" s="19"/>
      <c r="IMO36" s="22"/>
      <c r="IMP36" s="23"/>
      <c r="IMQ36" s="23"/>
      <c r="IMR36" s="19"/>
      <c r="IMS36" s="19"/>
      <c r="IMT36" s="20"/>
      <c r="IMU36" s="21"/>
      <c r="IMV36" s="19"/>
      <c r="IMW36" s="22"/>
      <c r="IMX36" s="23"/>
      <c r="IMY36" s="23"/>
      <c r="IMZ36" s="19"/>
      <c r="INA36" s="19"/>
      <c r="INB36" s="20"/>
      <c r="INC36" s="21"/>
      <c r="IND36" s="19"/>
      <c r="INE36" s="22"/>
      <c r="INF36" s="23"/>
      <c r="ING36" s="23"/>
      <c r="INH36" s="19"/>
      <c r="INI36" s="19"/>
      <c r="INJ36" s="20"/>
      <c r="INK36" s="21"/>
      <c r="INL36" s="19"/>
      <c r="INM36" s="22"/>
      <c r="INN36" s="23"/>
      <c r="INO36" s="23"/>
      <c r="INP36" s="19"/>
      <c r="INQ36" s="19"/>
      <c r="INR36" s="20"/>
      <c r="INS36" s="21"/>
      <c r="INT36" s="19"/>
      <c r="INU36" s="22"/>
      <c r="INV36" s="23"/>
      <c r="INW36" s="23"/>
      <c r="INX36" s="19"/>
      <c r="INY36" s="19"/>
      <c r="INZ36" s="20"/>
      <c r="IOA36" s="21"/>
      <c r="IOB36" s="19"/>
      <c r="IOC36" s="22"/>
      <c r="IOD36" s="23"/>
      <c r="IOE36" s="23"/>
      <c r="IOF36" s="19"/>
      <c r="IOG36" s="19"/>
      <c r="IOH36" s="20"/>
      <c r="IOI36" s="21"/>
      <c r="IOJ36" s="19"/>
      <c r="IOK36" s="22"/>
      <c r="IOL36" s="23"/>
      <c r="IOM36" s="23"/>
      <c r="ION36" s="19"/>
      <c r="IOO36" s="19"/>
      <c r="IOP36" s="20"/>
      <c r="IOQ36" s="21"/>
      <c r="IOR36" s="19"/>
      <c r="IOS36" s="22"/>
      <c r="IOT36" s="23"/>
      <c r="IOU36" s="23"/>
      <c r="IOV36" s="19"/>
      <c r="IOW36" s="19"/>
      <c r="IOX36" s="20"/>
      <c r="IOY36" s="21"/>
      <c r="IOZ36" s="19"/>
      <c r="IPA36" s="22"/>
      <c r="IPB36" s="23"/>
      <c r="IPC36" s="23"/>
      <c r="IPD36" s="19"/>
      <c r="IPE36" s="19"/>
      <c r="IPF36" s="20"/>
      <c r="IPG36" s="21"/>
      <c r="IPH36" s="19"/>
      <c r="IPI36" s="22"/>
      <c r="IPJ36" s="23"/>
      <c r="IPK36" s="23"/>
      <c r="IPL36" s="19"/>
      <c r="IPM36" s="19"/>
      <c r="IPN36" s="20"/>
      <c r="IPO36" s="21"/>
      <c r="IPP36" s="19"/>
      <c r="IPQ36" s="22"/>
      <c r="IPR36" s="23"/>
      <c r="IPS36" s="23"/>
      <c r="IPT36" s="19"/>
      <c r="IPU36" s="19"/>
      <c r="IPV36" s="20"/>
      <c r="IPW36" s="21"/>
      <c r="IPX36" s="19"/>
      <c r="IPY36" s="22"/>
      <c r="IPZ36" s="23"/>
      <c r="IQA36" s="23"/>
      <c r="IQB36" s="19"/>
      <c r="IQC36" s="19"/>
      <c r="IQD36" s="20"/>
      <c r="IQE36" s="21"/>
      <c r="IQF36" s="19"/>
      <c r="IQG36" s="22"/>
      <c r="IQH36" s="23"/>
      <c r="IQI36" s="23"/>
      <c r="IQJ36" s="19"/>
      <c r="IQK36" s="19"/>
      <c r="IQL36" s="20"/>
      <c r="IQM36" s="21"/>
      <c r="IQN36" s="19"/>
      <c r="IQO36" s="22"/>
      <c r="IQP36" s="23"/>
      <c r="IQQ36" s="23"/>
      <c r="IQR36" s="19"/>
      <c r="IQS36" s="19"/>
      <c r="IQT36" s="20"/>
      <c r="IQU36" s="21"/>
      <c r="IQV36" s="19"/>
      <c r="IQW36" s="22"/>
      <c r="IQX36" s="23"/>
      <c r="IQY36" s="23"/>
      <c r="IQZ36" s="19"/>
      <c r="IRA36" s="19"/>
      <c r="IRB36" s="20"/>
      <c r="IRC36" s="21"/>
      <c r="IRD36" s="19"/>
      <c r="IRE36" s="22"/>
      <c r="IRF36" s="23"/>
      <c r="IRG36" s="23"/>
      <c r="IRH36" s="19"/>
      <c r="IRI36" s="19"/>
      <c r="IRJ36" s="20"/>
      <c r="IRK36" s="21"/>
      <c r="IRL36" s="19"/>
      <c r="IRM36" s="22"/>
      <c r="IRN36" s="23"/>
      <c r="IRO36" s="23"/>
      <c r="IRP36" s="19"/>
      <c r="IRQ36" s="19"/>
      <c r="IRR36" s="20"/>
      <c r="IRS36" s="21"/>
      <c r="IRT36" s="19"/>
      <c r="IRU36" s="22"/>
      <c r="IRV36" s="23"/>
      <c r="IRW36" s="23"/>
      <c r="IRX36" s="19"/>
      <c r="IRY36" s="19"/>
      <c r="IRZ36" s="20"/>
      <c r="ISA36" s="21"/>
      <c r="ISB36" s="19"/>
      <c r="ISC36" s="22"/>
      <c r="ISD36" s="23"/>
      <c r="ISE36" s="23"/>
      <c r="ISF36" s="19"/>
      <c r="ISG36" s="19"/>
      <c r="ISH36" s="20"/>
      <c r="ISI36" s="21"/>
      <c r="ISJ36" s="19"/>
      <c r="ISK36" s="22"/>
      <c r="ISL36" s="23"/>
      <c r="ISM36" s="23"/>
      <c r="ISN36" s="19"/>
      <c r="ISO36" s="19"/>
      <c r="ISP36" s="20"/>
      <c r="ISQ36" s="21"/>
      <c r="ISR36" s="19"/>
      <c r="ISS36" s="22"/>
      <c r="IST36" s="23"/>
      <c r="ISU36" s="23"/>
      <c r="ISV36" s="19"/>
      <c r="ISW36" s="19"/>
      <c r="ISX36" s="20"/>
      <c r="ISY36" s="21"/>
      <c r="ISZ36" s="19"/>
      <c r="ITA36" s="22"/>
      <c r="ITB36" s="23"/>
      <c r="ITC36" s="23"/>
      <c r="ITD36" s="19"/>
      <c r="ITE36" s="19"/>
      <c r="ITF36" s="20"/>
      <c r="ITG36" s="21"/>
      <c r="ITH36" s="19"/>
      <c r="ITI36" s="22"/>
      <c r="ITJ36" s="23"/>
      <c r="ITK36" s="23"/>
      <c r="ITL36" s="19"/>
      <c r="ITM36" s="19"/>
      <c r="ITN36" s="20"/>
      <c r="ITO36" s="21"/>
      <c r="ITP36" s="19"/>
      <c r="ITQ36" s="22"/>
      <c r="ITR36" s="23"/>
      <c r="ITS36" s="23"/>
      <c r="ITT36" s="19"/>
      <c r="ITU36" s="19"/>
      <c r="ITV36" s="20"/>
      <c r="ITW36" s="21"/>
      <c r="ITX36" s="19"/>
      <c r="ITY36" s="22"/>
      <c r="ITZ36" s="23"/>
      <c r="IUA36" s="23"/>
      <c r="IUB36" s="19"/>
      <c r="IUC36" s="19"/>
      <c r="IUD36" s="20"/>
      <c r="IUE36" s="21"/>
      <c r="IUF36" s="19"/>
      <c r="IUG36" s="22"/>
      <c r="IUH36" s="23"/>
      <c r="IUI36" s="23"/>
      <c r="IUJ36" s="19"/>
      <c r="IUK36" s="19"/>
      <c r="IUL36" s="20"/>
      <c r="IUM36" s="21"/>
      <c r="IUN36" s="19"/>
      <c r="IUO36" s="22"/>
      <c r="IUP36" s="23"/>
      <c r="IUQ36" s="23"/>
      <c r="IUR36" s="19"/>
      <c r="IUS36" s="19"/>
      <c r="IUT36" s="20"/>
      <c r="IUU36" s="21"/>
      <c r="IUV36" s="19"/>
      <c r="IUW36" s="22"/>
      <c r="IUX36" s="23"/>
      <c r="IUY36" s="23"/>
      <c r="IUZ36" s="19"/>
      <c r="IVA36" s="19"/>
      <c r="IVB36" s="20"/>
      <c r="IVC36" s="21"/>
      <c r="IVD36" s="19"/>
      <c r="IVE36" s="22"/>
      <c r="IVF36" s="23"/>
      <c r="IVG36" s="23"/>
      <c r="IVH36" s="19"/>
      <c r="IVI36" s="19"/>
      <c r="IVJ36" s="20"/>
      <c r="IVK36" s="21"/>
      <c r="IVL36" s="19"/>
      <c r="IVM36" s="22"/>
      <c r="IVN36" s="23"/>
      <c r="IVO36" s="23"/>
      <c r="IVP36" s="19"/>
      <c r="IVQ36" s="19"/>
      <c r="IVR36" s="20"/>
      <c r="IVS36" s="21"/>
      <c r="IVT36" s="19"/>
      <c r="IVU36" s="22"/>
      <c r="IVV36" s="23"/>
      <c r="IVW36" s="23"/>
      <c r="IVX36" s="19"/>
      <c r="IVY36" s="19"/>
      <c r="IVZ36" s="20"/>
      <c r="IWA36" s="21"/>
      <c r="IWB36" s="19"/>
      <c r="IWC36" s="22"/>
      <c r="IWD36" s="23"/>
      <c r="IWE36" s="23"/>
      <c r="IWF36" s="19"/>
      <c r="IWG36" s="19"/>
      <c r="IWH36" s="20"/>
      <c r="IWI36" s="21"/>
      <c r="IWJ36" s="19"/>
      <c r="IWK36" s="22"/>
      <c r="IWL36" s="23"/>
      <c r="IWM36" s="23"/>
      <c r="IWN36" s="19"/>
      <c r="IWO36" s="19"/>
      <c r="IWP36" s="20"/>
      <c r="IWQ36" s="21"/>
      <c r="IWR36" s="19"/>
      <c r="IWS36" s="22"/>
      <c r="IWT36" s="23"/>
      <c r="IWU36" s="23"/>
      <c r="IWV36" s="19"/>
      <c r="IWW36" s="19"/>
      <c r="IWX36" s="20"/>
      <c r="IWY36" s="21"/>
      <c r="IWZ36" s="19"/>
      <c r="IXA36" s="22"/>
      <c r="IXB36" s="23"/>
      <c r="IXC36" s="23"/>
      <c r="IXD36" s="19"/>
      <c r="IXE36" s="19"/>
      <c r="IXF36" s="20"/>
      <c r="IXG36" s="21"/>
      <c r="IXH36" s="19"/>
      <c r="IXI36" s="22"/>
      <c r="IXJ36" s="23"/>
      <c r="IXK36" s="23"/>
      <c r="IXL36" s="19"/>
      <c r="IXM36" s="19"/>
      <c r="IXN36" s="20"/>
      <c r="IXO36" s="21"/>
      <c r="IXP36" s="19"/>
      <c r="IXQ36" s="22"/>
      <c r="IXR36" s="23"/>
      <c r="IXS36" s="23"/>
      <c r="IXT36" s="19"/>
      <c r="IXU36" s="19"/>
      <c r="IXV36" s="20"/>
      <c r="IXW36" s="21"/>
      <c r="IXX36" s="19"/>
      <c r="IXY36" s="22"/>
      <c r="IXZ36" s="23"/>
      <c r="IYA36" s="23"/>
      <c r="IYB36" s="19"/>
      <c r="IYC36" s="19"/>
      <c r="IYD36" s="20"/>
      <c r="IYE36" s="21"/>
      <c r="IYF36" s="19"/>
      <c r="IYG36" s="22"/>
      <c r="IYH36" s="23"/>
      <c r="IYI36" s="23"/>
      <c r="IYJ36" s="19"/>
      <c r="IYK36" s="19"/>
      <c r="IYL36" s="20"/>
      <c r="IYM36" s="21"/>
      <c r="IYN36" s="19"/>
      <c r="IYO36" s="22"/>
      <c r="IYP36" s="23"/>
      <c r="IYQ36" s="23"/>
      <c r="IYR36" s="19"/>
      <c r="IYS36" s="19"/>
      <c r="IYT36" s="20"/>
      <c r="IYU36" s="21"/>
      <c r="IYV36" s="19"/>
      <c r="IYW36" s="22"/>
      <c r="IYX36" s="23"/>
      <c r="IYY36" s="23"/>
      <c r="IYZ36" s="19"/>
      <c r="IZA36" s="19"/>
      <c r="IZB36" s="20"/>
      <c r="IZC36" s="21"/>
      <c r="IZD36" s="19"/>
      <c r="IZE36" s="22"/>
      <c r="IZF36" s="23"/>
      <c r="IZG36" s="23"/>
      <c r="IZH36" s="19"/>
      <c r="IZI36" s="19"/>
      <c r="IZJ36" s="20"/>
      <c r="IZK36" s="21"/>
      <c r="IZL36" s="19"/>
      <c r="IZM36" s="22"/>
      <c r="IZN36" s="23"/>
      <c r="IZO36" s="23"/>
      <c r="IZP36" s="19"/>
      <c r="IZQ36" s="19"/>
      <c r="IZR36" s="20"/>
      <c r="IZS36" s="21"/>
      <c r="IZT36" s="19"/>
      <c r="IZU36" s="22"/>
      <c r="IZV36" s="23"/>
      <c r="IZW36" s="23"/>
      <c r="IZX36" s="19"/>
      <c r="IZY36" s="19"/>
      <c r="IZZ36" s="20"/>
      <c r="JAA36" s="21"/>
      <c r="JAB36" s="19"/>
      <c r="JAC36" s="22"/>
      <c r="JAD36" s="23"/>
      <c r="JAE36" s="23"/>
      <c r="JAF36" s="19"/>
      <c r="JAG36" s="19"/>
      <c r="JAH36" s="20"/>
      <c r="JAI36" s="21"/>
      <c r="JAJ36" s="19"/>
      <c r="JAK36" s="22"/>
      <c r="JAL36" s="23"/>
      <c r="JAM36" s="23"/>
      <c r="JAN36" s="19"/>
      <c r="JAO36" s="19"/>
      <c r="JAP36" s="20"/>
      <c r="JAQ36" s="21"/>
      <c r="JAR36" s="19"/>
      <c r="JAS36" s="22"/>
      <c r="JAT36" s="23"/>
      <c r="JAU36" s="23"/>
      <c r="JAV36" s="19"/>
      <c r="JAW36" s="19"/>
      <c r="JAX36" s="20"/>
      <c r="JAY36" s="21"/>
      <c r="JAZ36" s="19"/>
      <c r="JBA36" s="22"/>
      <c r="JBB36" s="23"/>
      <c r="JBC36" s="23"/>
      <c r="JBD36" s="19"/>
      <c r="JBE36" s="19"/>
      <c r="JBF36" s="20"/>
      <c r="JBG36" s="21"/>
      <c r="JBH36" s="19"/>
      <c r="JBI36" s="22"/>
      <c r="JBJ36" s="23"/>
      <c r="JBK36" s="23"/>
      <c r="JBL36" s="19"/>
      <c r="JBM36" s="19"/>
      <c r="JBN36" s="20"/>
      <c r="JBO36" s="21"/>
      <c r="JBP36" s="19"/>
      <c r="JBQ36" s="22"/>
      <c r="JBR36" s="23"/>
      <c r="JBS36" s="23"/>
      <c r="JBT36" s="19"/>
      <c r="JBU36" s="19"/>
      <c r="JBV36" s="20"/>
      <c r="JBW36" s="21"/>
      <c r="JBX36" s="19"/>
      <c r="JBY36" s="22"/>
      <c r="JBZ36" s="23"/>
      <c r="JCA36" s="23"/>
      <c r="JCB36" s="19"/>
      <c r="JCC36" s="19"/>
      <c r="JCD36" s="20"/>
      <c r="JCE36" s="21"/>
      <c r="JCF36" s="19"/>
      <c r="JCG36" s="22"/>
      <c r="JCH36" s="23"/>
      <c r="JCI36" s="23"/>
      <c r="JCJ36" s="19"/>
      <c r="JCK36" s="19"/>
      <c r="JCL36" s="20"/>
      <c r="JCM36" s="21"/>
      <c r="JCN36" s="19"/>
      <c r="JCO36" s="22"/>
      <c r="JCP36" s="23"/>
      <c r="JCQ36" s="23"/>
      <c r="JCR36" s="19"/>
      <c r="JCS36" s="19"/>
      <c r="JCT36" s="20"/>
      <c r="JCU36" s="21"/>
      <c r="JCV36" s="19"/>
      <c r="JCW36" s="22"/>
      <c r="JCX36" s="23"/>
      <c r="JCY36" s="23"/>
      <c r="JCZ36" s="19"/>
      <c r="JDA36" s="19"/>
      <c r="JDB36" s="20"/>
      <c r="JDC36" s="21"/>
      <c r="JDD36" s="19"/>
      <c r="JDE36" s="22"/>
      <c r="JDF36" s="23"/>
      <c r="JDG36" s="23"/>
      <c r="JDH36" s="19"/>
      <c r="JDI36" s="19"/>
      <c r="JDJ36" s="20"/>
      <c r="JDK36" s="21"/>
      <c r="JDL36" s="19"/>
      <c r="JDM36" s="22"/>
      <c r="JDN36" s="23"/>
      <c r="JDO36" s="23"/>
      <c r="JDP36" s="19"/>
      <c r="JDQ36" s="19"/>
      <c r="JDR36" s="20"/>
      <c r="JDS36" s="21"/>
      <c r="JDT36" s="19"/>
      <c r="JDU36" s="22"/>
      <c r="JDV36" s="23"/>
      <c r="JDW36" s="23"/>
      <c r="JDX36" s="19"/>
      <c r="JDY36" s="19"/>
      <c r="JDZ36" s="20"/>
      <c r="JEA36" s="21"/>
      <c r="JEB36" s="19"/>
      <c r="JEC36" s="22"/>
      <c r="JED36" s="23"/>
      <c r="JEE36" s="23"/>
      <c r="JEF36" s="19"/>
      <c r="JEG36" s="19"/>
      <c r="JEH36" s="20"/>
      <c r="JEI36" s="21"/>
      <c r="JEJ36" s="19"/>
      <c r="JEK36" s="22"/>
      <c r="JEL36" s="23"/>
      <c r="JEM36" s="23"/>
      <c r="JEN36" s="19"/>
      <c r="JEO36" s="19"/>
      <c r="JEP36" s="20"/>
      <c r="JEQ36" s="21"/>
      <c r="JER36" s="19"/>
      <c r="JES36" s="22"/>
      <c r="JET36" s="23"/>
      <c r="JEU36" s="23"/>
      <c r="JEV36" s="19"/>
      <c r="JEW36" s="19"/>
      <c r="JEX36" s="20"/>
      <c r="JEY36" s="21"/>
      <c r="JEZ36" s="19"/>
      <c r="JFA36" s="22"/>
      <c r="JFB36" s="23"/>
      <c r="JFC36" s="23"/>
      <c r="JFD36" s="19"/>
      <c r="JFE36" s="19"/>
      <c r="JFF36" s="20"/>
      <c r="JFG36" s="21"/>
      <c r="JFH36" s="19"/>
      <c r="JFI36" s="22"/>
      <c r="JFJ36" s="23"/>
      <c r="JFK36" s="23"/>
      <c r="JFL36" s="19"/>
      <c r="JFM36" s="19"/>
      <c r="JFN36" s="20"/>
      <c r="JFO36" s="21"/>
      <c r="JFP36" s="19"/>
      <c r="JFQ36" s="22"/>
      <c r="JFR36" s="23"/>
      <c r="JFS36" s="23"/>
      <c r="JFT36" s="19"/>
      <c r="JFU36" s="19"/>
      <c r="JFV36" s="20"/>
      <c r="JFW36" s="21"/>
      <c r="JFX36" s="19"/>
      <c r="JFY36" s="22"/>
      <c r="JFZ36" s="23"/>
      <c r="JGA36" s="23"/>
      <c r="JGB36" s="19"/>
      <c r="JGC36" s="19"/>
      <c r="JGD36" s="20"/>
      <c r="JGE36" s="21"/>
      <c r="JGF36" s="19"/>
      <c r="JGG36" s="22"/>
      <c r="JGH36" s="23"/>
      <c r="JGI36" s="23"/>
      <c r="JGJ36" s="19"/>
      <c r="JGK36" s="19"/>
      <c r="JGL36" s="20"/>
      <c r="JGM36" s="21"/>
      <c r="JGN36" s="19"/>
      <c r="JGO36" s="22"/>
      <c r="JGP36" s="23"/>
      <c r="JGQ36" s="23"/>
      <c r="JGR36" s="19"/>
      <c r="JGS36" s="19"/>
      <c r="JGT36" s="20"/>
      <c r="JGU36" s="21"/>
      <c r="JGV36" s="19"/>
      <c r="JGW36" s="22"/>
      <c r="JGX36" s="23"/>
      <c r="JGY36" s="23"/>
      <c r="JGZ36" s="19"/>
      <c r="JHA36" s="19"/>
      <c r="JHB36" s="20"/>
      <c r="JHC36" s="21"/>
      <c r="JHD36" s="19"/>
      <c r="JHE36" s="22"/>
      <c r="JHF36" s="23"/>
      <c r="JHG36" s="23"/>
      <c r="JHH36" s="19"/>
      <c r="JHI36" s="19"/>
      <c r="JHJ36" s="20"/>
      <c r="JHK36" s="21"/>
      <c r="JHL36" s="19"/>
      <c r="JHM36" s="22"/>
      <c r="JHN36" s="23"/>
      <c r="JHO36" s="23"/>
      <c r="JHP36" s="19"/>
      <c r="JHQ36" s="19"/>
      <c r="JHR36" s="20"/>
      <c r="JHS36" s="21"/>
      <c r="JHT36" s="19"/>
      <c r="JHU36" s="22"/>
      <c r="JHV36" s="23"/>
      <c r="JHW36" s="23"/>
      <c r="JHX36" s="19"/>
      <c r="JHY36" s="19"/>
      <c r="JHZ36" s="20"/>
      <c r="JIA36" s="21"/>
      <c r="JIB36" s="19"/>
      <c r="JIC36" s="22"/>
      <c r="JID36" s="23"/>
      <c r="JIE36" s="23"/>
      <c r="JIF36" s="19"/>
      <c r="JIG36" s="19"/>
      <c r="JIH36" s="20"/>
      <c r="JII36" s="21"/>
      <c r="JIJ36" s="19"/>
      <c r="JIK36" s="22"/>
      <c r="JIL36" s="23"/>
      <c r="JIM36" s="23"/>
      <c r="JIN36" s="19"/>
      <c r="JIO36" s="19"/>
      <c r="JIP36" s="20"/>
      <c r="JIQ36" s="21"/>
      <c r="JIR36" s="19"/>
      <c r="JIS36" s="22"/>
      <c r="JIT36" s="23"/>
      <c r="JIU36" s="23"/>
      <c r="JIV36" s="19"/>
      <c r="JIW36" s="19"/>
      <c r="JIX36" s="20"/>
      <c r="JIY36" s="21"/>
      <c r="JIZ36" s="19"/>
      <c r="JJA36" s="22"/>
      <c r="JJB36" s="23"/>
      <c r="JJC36" s="23"/>
      <c r="JJD36" s="19"/>
      <c r="JJE36" s="19"/>
      <c r="JJF36" s="20"/>
      <c r="JJG36" s="21"/>
      <c r="JJH36" s="19"/>
      <c r="JJI36" s="22"/>
      <c r="JJJ36" s="23"/>
      <c r="JJK36" s="23"/>
      <c r="JJL36" s="19"/>
      <c r="JJM36" s="19"/>
      <c r="JJN36" s="20"/>
      <c r="JJO36" s="21"/>
      <c r="JJP36" s="19"/>
      <c r="JJQ36" s="22"/>
      <c r="JJR36" s="23"/>
      <c r="JJS36" s="23"/>
      <c r="JJT36" s="19"/>
      <c r="JJU36" s="19"/>
      <c r="JJV36" s="20"/>
      <c r="JJW36" s="21"/>
      <c r="JJX36" s="19"/>
      <c r="JJY36" s="22"/>
      <c r="JJZ36" s="23"/>
      <c r="JKA36" s="23"/>
      <c r="JKB36" s="19"/>
      <c r="JKC36" s="19"/>
      <c r="JKD36" s="20"/>
      <c r="JKE36" s="21"/>
      <c r="JKF36" s="19"/>
      <c r="JKG36" s="22"/>
      <c r="JKH36" s="23"/>
      <c r="JKI36" s="23"/>
      <c r="JKJ36" s="19"/>
      <c r="JKK36" s="19"/>
      <c r="JKL36" s="20"/>
      <c r="JKM36" s="21"/>
      <c r="JKN36" s="19"/>
      <c r="JKO36" s="22"/>
      <c r="JKP36" s="23"/>
      <c r="JKQ36" s="23"/>
      <c r="JKR36" s="19"/>
      <c r="JKS36" s="19"/>
      <c r="JKT36" s="20"/>
      <c r="JKU36" s="21"/>
      <c r="JKV36" s="19"/>
      <c r="JKW36" s="22"/>
      <c r="JKX36" s="23"/>
      <c r="JKY36" s="23"/>
      <c r="JKZ36" s="19"/>
      <c r="JLA36" s="19"/>
      <c r="JLB36" s="20"/>
      <c r="JLC36" s="21"/>
      <c r="JLD36" s="19"/>
      <c r="JLE36" s="22"/>
      <c r="JLF36" s="23"/>
      <c r="JLG36" s="23"/>
      <c r="JLH36" s="19"/>
      <c r="JLI36" s="19"/>
      <c r="JLJ36" s="20"/>
      <c r="JLK36" s="21"/>
      <c r="JLL36" s="19"/>
      <c r="JLM36" s="22"/>
      <c r="JLN36" s="23"/>
      <c r="JLO36" s="23"/>
      <c r="JLP36" s="19"/>
      <c r="JLQ36" s="19"/>
      <c r="JLR36" s="20"/>
      <c r="JLS36" s="21"/>
      <c r="JLT36" s="19"/>
      <c r="JLU36" s="22"/>
      <c r="JLV36" s="23"/>
      <c r="JLW36" s="23"/>
      <c r="JLX36" s="19"/>
      <c r="JLY36" s="19"/>
      <c r="JLZ36" s="20"/>
      <c r="JMA36" s="21"/>
      <c r="JMB36" s="19"/>
      <c r="JMC36" s="22"/>
      <c r="JMD36" s="23"/>
      <c r="JME36" s="23"/>
      <c r="JMF36" s="19"/>
      <c r="JMG36" s="19"/>
      <c r="JMH36" s="20"/>
      <c r="JMI36" s="21"/>
      <c r="JMJ36" s="19"/>
      <c r="JMK36" s="22"/>
      <c r="JML36" s="23"/>
      <c r="JMM36" s="23"/>
      <c r="JMN36" s="19"/>
      <c r="JMO36" s="19"/>
      <c r="JMP36" s="20"/>
      <c r="JMQ36" s="21"/>
      <c r="JMR36" s="19"/>
      <c r="JMS36" s="22"/>
      <c r="JMT36" s="23"/>
      <c r="JMU36" s="23"/>
      <c r="JMV36" s="19"/>
      <c r="JMW36" s="19"/>
      <c r="JMX36" s="20"/>
      <c r="JMY36" s="21"/>
      <c r="JMZ36" s="19"/>
      <c r="JNA36" s="22"/>
      <c r="JNB36" s="23"/>
      <c r="JNC36" s="23"/>
      <c r="JND36" s="19"/>
      <c r="JNE36" s="19"/>
      <c r="JNF36" s="20"/>
      <c r="JNG36" s="21"/>
      <c r="JNH36" s="19"/>
      <c r="JNI36" s="22"/>
      <c r="JNJ36" s="23"/>
      <c r="JNK36" s="23"/>
      <c r="JNL36" s="19"/>
      <c r="JNM36" s="19"/>
      <c r="JNN36" s="20"/>
      <c r="JNO36" s="21"/>
      <c r="JNP36" s="19"/>
      <c r="JNQ36" s="22"/>
      <c r="JNR36" s="23"/>
      <c r="JNS36" s="23"/>
      <c r="JNT36" s="19"/>
      <c r="JNU36" s="19"/>
      <c r="JNV36" s="20"/>
      <c r="JNW36" s="21"/>
      <c r="JNX36" s="19"/>
      <c r="JNY36" s="22"/>
      <c r="JNZ36" s="23"/>
      <c r="JOA36" s="23"/>
      <c r="JOB36" s="19"/>
      <c r="JOC36" s="19"/>
      <c r="JOD36" s="20"/>
      <c r="JOE36" s="21"/>
      <c r="JOF36" s="19"/>
      <c r="JOG36" s="22"/>
      <c r="JOH36" s="23"/>
      <c r="JOI36" s="23"/>
      <c r="JOJ36" s="19"/>
      <c r="JOK36" s="19"/>
      <c r="JOL36" s="20"/>
      <c r="JOM36" s="21"/>
      <c r="JON36" s="19"/>
      <c r="JOO36" s="22"/>
      <c r="JOP36" s="23"/>
      <c r="JOQ36" s="23"/>
      <c r="JOR36" s="19"/>
      <c r="JOS36" s="19"/>
      <c r="JOT36" s="20"/>
      <c r="JOU36" s="21"/>
      <c r="JOV36" s="19"/>
      <c r="JOW36" s="22"/>
      <c r="JOX36" s="23"/>
      <c r="JOY36" s="23"/>
      <c r="JOZ36" s="19"/>
      <c r="JPA36" s="19"/>
      <c r="JPB36" s="20"/>
      <c r="JPC36" s="21"/>
      <c r="JPD36" s="19"/>
      <c r="JPE36" s="22"/>
      <c r="JPF36" s="23"/>
      <c r="JPG36" s="23"/>
      <c r="JPH36" s="19"/>
      <c r="JPI36" s="19"/>
      <c r="JPJ36" s="20"/>
      <c r="JPK36" s="21"/>
      <c r="JPL36" s="19"/>
      <c r="JPM36" s="22"/>
      <c r="JPN36" s="23"/>
      <c r="JPO36" s="23"/>
      <c r="JPP36" s="19"/>
      <c r="JPQ36" s="19"/>
      <c r="JPR36" s="20"/>
      <c r="JPS36" s="21"/>
      <c r="JPT36" s="19"/>
      <c r="JPU36" s="22"/>
      <c r="JPV36" s="23"/>
      <c r="JPW36" s="23"/>
      <c r="JPX36" s="19"/>
      <c r="JPY36" s="19"/>
      <c r="JPZ36" s="20"/>
      <c r="JQA36" s="21"/>
      <c r="JQB36" s="19"/>
      <c r="JQC36" s="22"/>
      <c r="JQD36" s="23"/>
      <c r="JQE36" s="23"/>
      <c r="JQF36" s="19"/>
      <c r="JQG36" s="19"/>
      <c r="JQH36" s="20"/>
      <c r="JQI36" s="21"/>
      <c r="JQJ36" s="19"/>
      <c r="JQK36" s="22"/>
      <c r="JQL36" s="23"/>
      <c r="JQM36" s="23"/>
      <c r="JQN36" s="19"/>
      <c r="JQO36" s="19"/>
      <c r="JQP36" s="20"/>
      <c r="JQQ36" s="21"/>
      <c r="JQR36" s="19"/>
      <c r="JQS36" s="22"/>
      <c r="JQT36" s="23"/>
      <c r="JQU36" s="23"/>
      <c r="JQV36" s="19"/>
      <c r="JQW36" s="19"/>
      <c r="JQX36" s="20"/>
      <c r="JQY36" s="21"/>
      <c r="JQZ36" s="19"/>
      <c r="JRA36" s="22"/>
      <c r="JRB36" s="23"/>
      <c r="JRC36" s="23"/>
      <c r="JRD36" s="19"/>
      <c r="JRE36" s="19"/>
      <c r="JRF36" s="20"/>
      <c r="JRG36" s="21"/>
      <c r="JRH36" s="19"/>
      <c r="JRI36" s="22"/>
      <c r="JRJ36" s="23"/>
      <c r="JRK36" s="23"/>
      <c r="JRL36" s="19"/>
      <c r="JRM36" s="19"/>
      <c r="JRN36" s="20"/>
      <c r="JRO36" s="21"/>
      <c r="JRP36" s="19"/>
      <c r="JRQ36" s="22"/>
      <c r="JRR36" s="23"/>
      <c r="JRS36" s="23"/>
      <c r="JRT36" s="19"/>
      <c r="JRU36" s="19"/>
      <c r="JRV36" s="20"/>
      <c r="JRW36" s="21"/>
      <c r="JRX36" s="19"/>
      <c r="JRY36" s="22"/>
      <c r="JRZ36" s="23"/>
      <c r="JSA36" s="23"/>
      <c r="JSB36" s="19"/>
      <c r="JSC36" s="19"/>
      <c r="JSD36" s="20"/>
      <c r="JSE36" s="21"/>
      <c r="JSF36" s="19"/>
      <c r="JSG36" s="22"/>
      <c r="JSH36" s="23"/>
      <c r="JSI36" s="23"/>
      <c r="JSJ36" s="19"/>
      <c r="JSK36" s="19"/>
      <c r="JSL36" s="20"/>
      <c r="JSM36" s="21"/>
      <c r="JSN36" s="19"/>
      <c r="JSO36" s="22"/>
      <c r="JSP36" s="23"/>
      <c r="JSQ36" s="23"/>
      <c r="JSR36" s="19"/>
      <c r="JSS36" s="19"/>
      <c r="JST36" s="20"/>
      <c r="JSU36" s="21"/>
      <c r="JSV36" s="19"/>
      <c r="JSW36" s="22"/>
      <c r="JSX36" s="23"/>
      <c r="JSY36" s="23"/>
      <c r="JSZ36" s="19"/>
      <c r="JTA36" s="19"/>
      <c r="JTB36" s="20"/>
      <c r="JTC36" s="21"/>
      <c r="JTD36" s="19"/>
      <c r="JTE36" s="22"/>
      <c r="JTF36" s="23"/>
      <c r="JTG36" s="23"/>
      <c r="JTH36" s="19"/>
      <c r="JTI36" s="19"/>
      <c r="JTJ36" s="20"/>
      <c r="JTK36" s="21"/>
      <c r="JTL36" s="19"/>
      <c r="JTM36" s="22"/>
      <c r="JTN36" s="23"/>
      <c r="JTO36" s="23"/>
      <c r="JTP36" s="19"/>
      <c r="JTQ36" s="19"/>
      <c r="JTR36" s="20"/>
      <c r="JTS36" s="21"/>
      <c r="JTT36" s="19"/>
      <c r="JTU36" s="22"/>
      <c r="JTV36" s="23"/>
      <c r="JTW36" s="23"/>
      <c r="JTX36" s="19"/>
      <c r="JTY36" s="19"/>
      <c r="JTZ36" s="20"/>
      <c r="JUA36" s="21"/>
      <c r="JUB36" s="19"/>
      <c r="JUC36" s="22"/>
      <c r="JUD36" s="23"/>
      <c r="JUE36" s="23"/>
      <c r="JUF36" s="19"/>
      <c r="JUG36" s="19"/>
      <c r="JUH36" s="20"/>
      <c r="JUI36" s="21"/>
      <c r="JUJ36" s="19"/>
      <c r="JUK36" s="22"/>
      <c r="JUL36" s="23"/>
      <c r="JUM36" s="23"/>
      <c r="JUN36" s="19"/>
      <c r="JUO36" s="19"/>
      <c r="JUP36" s="20"/>
      <c r="JUQ36" s="21"/>
      <c r="JUR36" s="19"/>
      <c r="JUS36" s="22"/>
      <c r="JUT36" s="23"/>
      <c r="JUU36" s="23"/>
      <c r="JUV36" s="19"/>
      <c r="JUW36" s="19"/>
      <c r="JUX36" s="20"/>
      <c r="JUY36" s="21"/>
      <c r="JUZ36" s="19"/>
      <c r="JVA36" s="22"/>
      <c r="JVB36" s="23"/>
      <c r="JVC36" s="23"/>
      <c r="JVD36" s="19"/>
      <c r="JVE36" s="19"/>
      <c r="JVF36" s="20"/>
      <c r="JVG36" s="21"/>
      <c r="JVH36" s="19"/>
      <c r="JVI36" s="22"/>
      <c r="JVJ36" s="23"/>
      <c r="JVK36" s="23"/>
      <c r="JVL36" s="19"/>
      <c r="JVM36" s="19"/>
      <c r="JVN36" s="20"/>
      <c r="JVO36" s="21"/>
      <c r="JVP36" s="19"/>
      <c r="JVQ36" s="22"/>
      <c r="JVR36" s="23"/>
      <c r="JVS36" s="23"/>
      <c r="JVT36" s="19"/>
      <c r="JVU36" s="19"/>
      <c r="JVV36" s="20"/>
      <c r="JVW36" s="21"/>
      <c r="JVX36" s="19"/>
      <c r="JVY36" s="22"/>
      <c r="JVZ36" s="23"/>
      <c r="JWA36" s="23"/>
      <c r="JWB36" s="19"/>
      <c r="JWC36" s="19"/>
      <c r="JWD36" s="20"/>
      <c r="JWE36" s="21"/>
      <c r="JWF36" s="19"/>
      <c r="JWG36" s="22"/>
      <c r="JWH36" s="23"/>
      <c r="JWI36" s="23"/>
      <c r="JWJ36" s="19"/>
      <c r="JWK36" s="19"/>
      <c r="JWL36" s="20"/>
      <c r="JWM36" s="21"/>
      <c r="JWN36" s="19"/>
      <c r="JWO36" s="22"/>
      <c r="JWP36" s="23"/>
      <c r="JWQ36" s="23"/>
      <c r="JWR36" s="19"/>
      <c r="JWS36" s="19"/>
      <c r="JWT36" s="20"/>
      <c r="JWU36" s="21"/>
      <c r="JWV36" s="19"/>
      <c r="JWW36" s="22"/>
      <c r="JWX36" s="23"/>
      <c r="JWY36" s="23"/>
      <c r="JWZ36" s="19"/>
      <c r="JXA36" s="19"/>
      <c r="JXB36" s="20"/>
      <c r="JXC36" s="21"/>
      <c r="JXD36" s="19"/>
      <c r="JXE36" s="22"/>
      <c r="JXF36" s="23"/>
      <c r="JXG36" s="23"/>
      <c r="JXH36" s="19"/>
      <c r="JXI36" s="19"/>
      <c r="JXJ36" s="20"/>
      <c r="JXK36" s="21"/>
      <c r="JXL36" s="19"/>
      <c r="JXM36" s="22"/>
      <c r="JXN36" s="23"/>
      <c r="JXO36" s="23"/>
      <c r="JXP36" s="19"/>
      <c r="JXQ36" s="19"/>
      <c r="JXR36" s="20"/>
      <c r="JXS36" s="21"/>
      <c r="JXT36" s="19"/>
      <c r="JXU36" s="22"/>
      <c r="JXV36" s="23"/>
      <c r="JXW36" s="23"/>
      <c r="JXX36" s="19"/>
      <c r="JXY36" s="19"/>
      <c r="JXZ36" s="20"/>
      <c r="JYA36" s="21"/>
      <c r="JYB36" s="19"/>
      <c r="JYC36" s="22"/>
      <c r="JYD36" s="23"/>
      <c r="JYE36" s="23"/>
      <c r="JYF36" s="19"/>
      <c r="JYG36" s="19"/>
      <c r="JYH36" s="20"/>
      <c r="JYI36" s="21"/>
      <c r="JYJ36" s="19"/>
      <c r="JYK36" s="22"/>
      <c r="JYL36" s="23"/>
      <c r="JYM36" s="23"/>
      <c r="JYN36" s="19"/>
      <c r="JYO36" s="19"/>
      <c r="JYP36" s="20"/>
      <c r="JYQ36" s="21"/>
      <c r="JYR36" s="19"/>
      <c r="JYS36" s="22"/>
      <c r="JYT36" s="23"/>
      <c r="JYU36" s="23"/>
      <c r="JYV36" s="19"/>
      <c r="JYW36" s="19"/>
      <c r="JYX36" s="20"/>
      <c r="JYY36" s="21"/>
      <c r="JYZ36" s="19"/>
      <c r="JZA36" s="22"/>
      <c r="JZB36" s="23"/>
      <c r="JZC36" s="23"/>
      <c r="JZD36" s="19"/>
      <c r="JZE36" s="19"/>
      <c r="JZF36" s="20"/>
      <c r="JZG36" s="21"/>
      <c r="JZH36" s="19"/>
      <c r="JZI36" s="22"/>
      <c r="JZJ36" s="23"/>
      <c r="JZK36" s="23"/>
      <c r="JZL36" s="19"/>
      <c r="JZM36" s="19"/>
      <c r="JZN36" s="20"/>
      <c r="JZO36" s="21"/>
      <c r="JZP36" s="19"/>
      <c r="JZQ36" s="22"/>
      <c r="JZR36" s="23"/>
      <c r="JZS36" s="23"/>
      <c r="JZT36" s="19"/>
      <c r="JZU36" s="19"/>
      <c r="JZV36" s="20"/>
      <c r="JZW36" s="21"/>
      <c r="JZX36" s="19"/>
      <c r="JZY36" s="22"/>
      <c r="JZZ36" s="23"/>
      <c r="KAA36" s="23"/>
      <c r="KAB36" s="19"/>
      <c r="KAC36" s="19"/>
      <c r="KAD36" s="20"/>
      <c r="KAE36" s="21"/>
      <c r="KAF36" s="19"/>
      <c r="KAG36" s="22"/>
      <c r="KAH36" s="23"/>
      <c r="KAI36" s="23"/>
      <c r="KAJ36" s="19"/>
      <c r="KAK36" s="19"/>
      <c r="KAL36" s="20"/>
      <c r="KAM36" s="21"/>
      <c r="KAN36" s="19"/>
      <c r="KAO36" s="22"/>
      <c r="KAP36" s="23"/>
      <c r="KAQ36" s="23"/>
      <c r="KAR36" s="19"/>
      <c r="KAS36" s="19"/>
      <c r="KAT36" s="20"/>
      <c r="KAU36" s="21"/>
      <c r="KAV36" s="19"/>
      <c r="KAW36" s="22"/>
      <c r="KAX36" s="23"/>
      <c r="KAY36" s="23"/>
      <c r="KAZ36" s="19"/>
      <c r="KBA36" s="19"/>
      <c r="KBB36" s="20"/>
      <c r="KBC36" s="21"/>
      <c r="KBD36" s="19"/>
      <c r="KBE36" s="22"/>
      <c r="KBF36" s="23"/>
      <c r="KBG36" s="23"/>
      <c r="KBH36" s="19"/>
      <c r="KBI36" s="19"/>
      <c r="KBJ36" s="20"/>
      <c r="KBK36" s="21"/>
      <c r="KBL36" s="19"/>
      <c r="KBM36" s="22"/>
      <c r="KBN36" s="23"/>
      <c r="KBO36" s="23"/>
      <c r="KBP36" s="19"/>
      <c r="KBQ36" s="19"/>
      <c r="KBR36" s="20"/>
      <c r="KBS36" s="21"/>
      <c r="KBT36" s="19"/>
      <c r="KBU36" s="22"/>
      <c r="KBV36" s="23"/>
      <c r="KBW36" s="23"/>
      <c r="KBX36" s="19"/>
      <c r="KBY36" s="19"/>
      <c r="KBZ36" s="20"/>
      <c r="KCA36" s="21"/>
      <c r="KCB36" s="19"/>
      <c r="KCC36" s="22"/>
      <c r="KCD36" s="23"/>
      <c r="KCE36" s="23"/>
      <c r="KCF36" s="19"/>
      <c r="KCG36" s="19"/>
      <c r="KCH36" s="20"/>
      <c r="KCI36" s="21"/>
      <c r="KCJ36" s="19"/>
      <c r="KCK36" s="22"/>
      <c r="KCL36" s="23"/>
      <c r="KCM36" s="23"/>
      <c r="KCN36" s="19"/>
      <c r="KCO36" s="19"/>
      <c r="KCP36" s="20"/>
      <c r="KCQ36" s="21"/>
      <c r="KCR36" s="19"/>
      <c r="KCS36" s="22"/>
      <c r="KCT36" s="23"/>
      <c r="KCU36" s="23"/>
      <c r="KCV36" s="19"/>
      <c r="KCW36" s="19"/>
      <c r="KCX36" s="20"/>
      <c r="KCY36" s="21"/>
      <c r="KCZ36" s="19"/>
      <c r="KDA36" s="22"/>
      <c r="KDB36" s="23"/>
      <c r="KDC36" s="23"/>
      <c r="KDD36" s="19"/>
      <c r="KDE36" s="19"/>
      <c r="KDF36" s="20"/>
      <c r="KDG36" s="21"/>
      <c r="KDH36" s="19"/>
      <c r="KDI36" s="22"/>
      <c r="KDJ36" s="23"/>
      <c r="KDK36" s="23"/>
      <c r="KDL36" s="19"/>
      <c r="KDM36" s="19"/>
      <c r="KDN36" s="20"/>
      <c r="KDO36" s="21"/>
      <c r="KDP36" s="19"/>
      <c r="KDQ36" s="22"/>
      <c r="KDR36" s="23"/>
      <c r="KDS36" s="23"/>
      <c r="KDT36" s="19"/>
      <c r="KDU36" s="19"/>
      <c r="KDV36" s="20"/>
      <c r="KDW36" s="21"/>
      <c r="KDX36" s="19"/>
      <c r="KDY36" s="22"/>
      <c r="KDZ36" s="23"/>
      <c r="KEA36" s="23"/>
      <c r="KEB36" s="19"/>
      <c r="KEC36" s="19"/>
      <c r="KED36" s="20"/>
      <c r="KEE36" s="21"/>
      <c r="KEF36" s="19"/>
      <c r="KEG36" s="22"/>
      <c r="KEH36" s="23"/>
      <c r="KEI36" s="23"/>
      <c r="KEJ36" s="19"/>
      <c r="KEK36" s="19"/>
      <c r="KEL36" s="20"/>
      <c r="KEM36" s="21"/>
      <c r="KEN36" s="19"/>
      <c r="KEO36" s="22"/>
      <c r="KEP36" s="23"/>
      <c r="KEQ36" s="23"/>
      <c r="KER36" s="19"/>
      <c r="KES36" s="19"/>
      <c r="KET36" s="20"/>
      <c r="KEU36" s="21"/>
      <c r="KEV36" s="19"/>
      <c r="KEW36" s="22"/>
      <c r="KEX36" s="23"/>
      <c r="KEY36" s="23"/>
      <c r="KEZ36" s="19"/>
      <c r="KFA36" s="19"/>
      <c r="KFB36" s="20"/>
      <c r="KFC36" s="21"/>
      <c r="KFD36" s="19"/>
      <c r="KFE36" s="22"/>
      <c r="KFF36" s="23"/>
      <c r="KFG36" s="23"/>
      <c r="KFH36" s="19"/>
      <c r="KFI36" s="19"/>
      <c r="KFJ36" s="20"/>
      <c r="KFK36" s="21"/>
      <c r="KFL36" s="19"/>
      <c r="KFM36" s="22"/>
      <c r="KFN36" s="23"/>
      <c r="KFO36" s="23"/>
      <c r="KFP36" s="19"/>
      <c r="KFQ36" s="19"/>
      <c r="KFR36" s="20"/>
      <c r="KFS36" s="21"/>
      <c r="KFT36" s="19"/>
      <c r="KFU36" s="22"/>
      <c r="KFV36" s="23"/>
      <c r="KFW36" s="23"/>
      <c r="KFX36" s="19"/>
      <c r="KFY36" s="19"/>
      <c r="KFZ36" s="20"/>
      <c r="KGA36" s="21"/>
      <c r="KGB36" s="19"/>
      <c r="KGC36" s="22"/>
      <c r="KGD36" s="23"/>
      <c r="KGE36" s="23"/>
      <c r="KGF36" s="19"/>
      <c r="KGG36" s="19"/>
      <c r="KGH36" s="20"/>
      <c r="KGI36" s="21"/>
      <c r="KGJ36" s="19"/>
      <c r="KGK36" s="22"/>
      <c r="KGL36" s="23"/>
      <c r="KGM36" s="23"/>
      <c r="KGN36" s="19"/>
      <c r="KGO36" s="19"/>
      <c r="KGP36" s="20"/>
      <c r="KGQ36" s="21"/>
      <c r="KGR36" s="19"/>
      <c r="KGS36" s="22"/>
      <c r="KGT36" s="23"/>
      <c r="KGU36" s="23"/>
      <c r="KGV36" s="19"/>
      <c r="KGW36" s="19"/>
      <c r="KGX36" s="20"/>
      <c r="KGY36" s="21"/>
      <c r="KGZ36" s="19"/>
      <c r="KHA36" s="22"/>
      <c r="KHB36" s="23"/>
      <c r="KHC36" s="23"/>
      <c r="KHD36" s="19"/>
      <c r="KHE36" s="19"/>
      <c r="KHF36" s="20"/>
      <c r="KHG36" s="21"/>
      <c r="KHH36" s="19"/>
      <c r="KHI36" s="22"/>
      <c r="KHJ36" s="23"/>
      <c r="KHK36" s="23"/>
      <c r="KHL36" s="19"/>
      <c r="KHM36" s="19"/>
      <c r="KHN36" s="20"/>
      <c r="KHO36" s="21"/>
      <c r="KHP36" s="19"/>
      <c r="KHQ36" s="22"/>
      <c r="KHR36" s="23"/>
      <c r="KHS36" s="23"/>
      <c r="KHT36" s="19"/>
      <c r="KHU36" s="19"/>
      <c r="KHV36" s="20"/>
      <c r="KHW36" s="21"/>
      <c r="KHX36" s="19"/>
      <c r="KHY36" s="22"/>
      <c r="KHZ36" s="23"/>
      <c r="KIA36" s="23"/>
      <c r="KIB36" s="19"/>
      <c r="KIC36" s="19"/>
      <c r="KID36" s="20"/>
      <c r="KIE36" s="21"/>
      <c r="KIF36" s="19"/>
      <c r="KIG36" s="22"/>
      <c r="KIH36" s="23"/>
      <c r="KII36" s="23"/>
      <c r="KIJ36" s="19"/>
      <c r="KIK36" s="19"/>
      <c r="KIL36" s="20"/>
      <c r="KIM36" s="21"/>
      <c r="KIN36" s="19"/>
      <c r="KIO36" s="22"/>
      <c r="KIP36" s="23"/>
      <c r="KIQ36" s="23"/>
      <c r="KIR36" s="19"/>
      <c r="KIS36" s="19"/>
      <c r="KIT36" s="20"/>
      <c r="KIU36" s="21"/>
      <c r="KIV36" s="19"/>
      <c r="KIW36" s="22"/>
      <c r="KIX36" s="23"/>
      <c r="KIY36" s="23"/>
      <c r="KIZ36" s="19"/>
      <c r="KJA36" s="19"/>
      <c r="KJB36" s="20"/>
      <c r="KJC36" s="21"/>
      <c r="KJD36" s="19"/>
      <c r="KJE36" s="22"/>
      <c r="KJF36" s="23"/>
      <c r="KJG36" s="23"/>
      <c r="KJH36" s="19"/>
      <c r="KJI36" s="19"/>
      <c r="KJJ36" s="20"/>
      <c r="KJK36" s="21"/>
      <c r="KJL36" s="19"/>
      <c r="KJM36" s="22"/>
      <c r="KJN36" s="23"/>
      <c r="KJO36" s="23"/>
      <c r="KJP36" s="19"/>
      <c r="KJQ36" s="19"/>
      <c r="KJR36" s="20"/>
      <c r="KJS36" s="21"/>
      <c r="KJT36" s="19"/>
      <c r="KJU36" s="22"/>
      <c r="KJV36" s="23"/>
      <c r="KJW36" s="23"/>
      <c r="KJX36" s="19"/>
      <c r="KJY36" s="19"/>
      <c r="KJZ36" s="20"/>
      <c r="KKA36" s="21"/>
      <c r="KKB36" s="19"/>
      <c r="KKC36" s="22"/>
      <c r="KKD36" s="23"/>
      <c r="KKE36" s="23"/>
      <c r="KKF36" s="19"/>
      <c r="KKG36" s="19"/>
      <c r="KKH36" s="20"/>
      <c r="KKI36" s="21"/>
      <c r="KKJ36" s="19"/>
      <c r="KKK36" s="22"/>
      <c r="KKL36" s="23"/>
      <c r="KKM36" s="23"/>
      <c r="KKN36" s="19"/>
      <c r="KKO36" s="19"/>
      <c r="KKP36" s="20"/>
      <c r="KKQ36" s="21"/>
      <c r="KKR36" s="19"/>
      <c r="KKS36" s="22"/>
      <c r="KKT36" s="23"/>
      <c r="KKU36" s="23"/>
      <c r="KKV36" s="19"/>
      <c r="KKW36" s="19"/>
      <c r="KKX36" s="20"/>
      <c r="KKY36" s="21"/>
      <c r="KKZ36" s="19"/>
      <c r="KLA36" s="22"/>
      <c r="KLB36" s="23"/>
      <c r="KLC36" s="23"/>
      <c r="KLD36" s="19"/>
      <c r="KLE36" s="19"/>
      <c r="KLF36" s="20"/>
      <c r="KLG36" s="21"/>
      <c r="KLH36" s="19"/>
      <c r="KLI36" s="22"/>
      <c r="KLJ36" s="23"/>
      <c r="KLK36" s="23"/>
      <c r="KLL36" s="19"/>
      <c r="KLM36" s="19"/>
      <c r="KLN36" s="20"/>
      <c r="KLO36" s="21"/>
      <c r="KLP36" s="19"/>
      <c r="KLQ36" s="22"/>
      <c r="KLR36" s="23"/>
      <c r="KLS36" s="23"/>
      <c r="KLT36" s="19"/>
      <c r="KLU36" s="19"/>
      <c r="KLV36" s="20"/>
      <c r="KLW36" s="21"/>
      <c r="KLX36" s="19"/>
      <c r="KLY36" s="22"/>
      <c r="KLZ36" s="23"/>
      <c r="KMA36" s="23"/>
      <c r="KMB36" s="19"/>
      <c r="KMC36" s="19"/>
      <c r="KMD36" s="20"/>
      <c r="KME36" s="21"/>
      <c r="KMF36" s="19"/>
      <c r="KMG36" s="22"/>
      <c r="KMH36" s="23"/>
      <c r="KMI36" s="23"/>
      <c r="KMJ36" s="19"/>
      <c r="KMK36" s="19"/>
      <c r="KML36" s="20"/>
      <c r="KMM36" s="21"/>
      <c r="KMN36" s="19"/>
      <c r="KMO36" s="22"/>
      <c r="KMP36" s="23"/>
      <c r="KMQ36" s="23"/>
      <c r="KMR36" s="19"/>
      <c r="KMS36" s="19"/>
      <c r="KMT36" s="20"/>
      <c r="KMU36" s="21"/>
      <c r="KMV36" s="19"/>
      <c r="KMW36" s="22"/>
      <c r="KMX36" s="23"/>
      <c r="KMY36" s="23"/>
      <c r="KMZ36" s="19"/>
      <c r="KNA36" s="19"/>
      <c r="KNB36" s="20"/>
      <c r="KNC36" s="21"/>
      <c r="KND36" s="19"/>
      <c r="KNE36" s="22"/>
      <c r="KNF36" s="23"/>
      <c r="KNG36" s="23"/>
      <c r="KNH36" s="19"/>
      <c r="KNI36" s="19"/>
      <c r="KNJ36" s="20"/>
      <c r="KNK36" s="21"/>
      <c r="KNL36" s="19"/>
      <c r="KNM36" s="22"/>
      <c r="KNN36" s="23"/>
      <c r="KNO36" s="23"/>
      <c r="KNP36" s="19"/>
      <c r="KNQ36" s="19"/>
      <c r="KNR36" s="20"/>
      <c r="KNS36" s="21"/>
      <c r="KNT36" s="19"/>
      <c r="KNU36" s="22"/>
      <c r="KNV36" s="23"/>
      <c r="KNW36" s="23"/>
      <c r="KNX36" s="19"/>
      <c r="KNY36" s="19"/>
      <c r="KNZ36" s="20"/>
      <c r="KOA36" s="21"/>
      <c r="KOB36" s="19"/>
      <c r="KOC36" s="22"/>
      <c r="KOD36" s="23"/>
      <c r="KOE36" s="23"/>
      <c r="KOF36" s="19"/>
      <c r="KOG36" s="19"/>
      <c r="KOH36" s="20"/>
      <c r="KOI36" s="21"/>
      <c r="KOJ36" s="19"/>
      <c r="KOK36" s="22"/>
      <c r="KOL36" s="23"/>
      <c r="KOM36" s="23"/>
      <c r="KON36" s="19"/>
      <c r="KOO36" s="19"/>
      <c r="KOP36" s="20"/>
      <c r="KOQ36" s="21"/>
      <c r="KOR36" s="19"/>
      <c r="KOS36" s="22"/>
      <c r="KOT36" s="23"/>
      <c r="KOU36" s="23"/>
      <c r="KOV36" s="19"/>
      <c r="KOW36" s="19"/>
      <c r="KOX36" s="20"/>
      <c r="KOY36" s="21"/>
      <c r="KOZ36" s="19"/>
      <c r="KPA36" s="22"/>
      <c r="KPB36" s="23"/>
      <c r="KPC36" s="23"/>
      <c r="KPD36" s="19"/>
      <c r="KPE36" s="19"/>
      <c r="KPF36" s="20"/>
      <c r="KPG36" s="21"/>
      <c r="KPH36" s="19"/>
      <c r="KPI36" s="22"/>
      <c r="KPJ36" s="23"/>
      <c r="KPK36" s="23"/>
      <c r="KPL36" s="19"/>
      <c r="KPM36" s="19"/>
      <c r="KPN36" s="20"/>
      <c r="KPO36" s="21"/>
      <c r="KPP36" s="19"/>
      <c r="KPQ36" s="22"/>
      <c r="KPR36" s="23"/>
      <c r="KPS36" s="23"/>
      <c r="KPT36" s="19"/>
      <c r="KPU36" s="19"/>
      <c r="KPV36" s="20"/>
      <c r="KPW36" s="21"/>
      <c r="KPX36" s="19"/>
      <c r="KPY36" s="22"/>
      <c r="KPZ36" s="23"/>
      <c r="KQA36" s="23"/>
      <c r="KQB36" s="19"/>
      <c r="KQC36" s="19"/>
      <c r="KQD36" s="20"/>
      <c r="KQE36" s="21"/>
      <c r="KQF36" s="19"/>
      <c r="KQG36" s="22"/>
      <c r="KQH36" s="23"/>
      <c r="KQI36" s="23"/>
      <c r="KQJ36" s="19"/>
      <c r="KQK36" s="19"/>
      <c r="KQL36" s="20"/>
      <c r="KQM36" s="21"/>
      <c r="KQN36" s="19"/>
      <c r="KQO36" s="22"/>
      <c r="KQP36" s="23"/>
      <c r="KQQ36" s="23"/>
      <c r="KQR36" s="19"/>
      <c r="KQS36" s="19"/>
      <c r="KQT36" s="20"/>
      <c r="KQU36" s="21"/>
      <c r="KQV36" s="19"/>
      <c r="KQW36" s="22"/>
      <c r="KQX36" s="23"/>
      <c r="KQY36" s="23"/>
      <c r="KQZ36" s="19"/>
      <c r="KRA36" s="19"/>
      <c r="KRB36" s="20"/>
      <c r="KRC36" s="21"/>
      <c r="KRD36" s="19"/>
      <c r="KRE36" s="22"/>
      <c r="KRF36" s="23"/>
      <c r="KRG36" s="23"/>
      <c r="KRH36" s="19"/>
      <c r="KRI36" s="19"/>
      <c r="KRJ36" s="20"/>
      <c r="KRK36" s="21"/>
      <c r="KRL36" s="19"/>
      <c r="KRM36" s="22"/>
      <c r="KRN36" s="23"/>
      <c r="KRO36" s="23"/>
      <c r="KRP36" s="19"/>
      <c r="KRQ36" s="19"/>
      <c r="KRR36" s="20"/>
      <c r="KRS36" s="21"/>
      <c r="KRT36" s="19"/>
      <c r="KRU36" s="22"/>
      <c r="KRV36" s="23"/>
      <c r="KRW36" s="23"/>
      <c r="KRX36" s="19"/>
      <c r="KRY36" s="19"/>
      <c r="KRZ36" s="20"/>
      <c r="KSA36" s="21"/>
      <c r="KSB36" s="19"/>
      <c r="KSC36" s="22"/>
      <c r="KSD36" s="23"/>
      <c r="KSE36" s="23"/>
      <c r="KSF36" s="19"/>
      <c r="KSG36" s="19"/>
      <c r="KSH36" s="20"/>
      <c r="KSI36" s="21"/>
      <c r="KSJ36" s="19"/>
      <c r="KSK36" s="22"/>
      <c r="KSL36" s="23"/>
      <c r="KSM36" s="23"/>
      <c r="KSN36" s="19"/>
      <c r="KSO36" s="19"/>
      <c r="KSP36" s="20"/>
      <c r="KSQ36" s="21"/>
      <c r="KSR36" s="19"/>
      <c r="KSS36" s="22"/>
      <c r="KST36" s="23"/>
      <c r="KSU36" s="23"/>
      <c r="KSV36" s="19"/>
      <c r="KSW36" s="19"/>
      <c r="KSX36" s="20"/>
      <c r="KSY36" s="21"/>
      <c r="KSZ36" s="19"/>
      <c r="KTA36" s="22"/>
      <c r="KTB36" s="23"/>
      <c r="KTC36" s="23"/>
      <c r="KTD36" s="19"/>
      <c r="KTE36" s="19"/>
      <c r="KTF36" s="20"/>
      <c r="KTG36" s="21"/>
      <c r="KTH36" s="19"/>
      <c r="KTI36" s="22"/>
      <c r="KTJ36" s="23"/>
      <c r="KTK36" s="23"/>
      <c r="KTL36" s="19"/>
      <c r="KTM36" s="19"/>
      <c r="KTN36" s="20"/>
      <c r="KTO36" s="21"/>
      <c r="KTP36" s="19"/>
      <c r="KTQ36" s="22"/>
      <c r="KTR36" s="23"/>
      <c r="KTS36" s="23"/>
      <c r="KTT36" s="19"/>
      <c r="KTU36" s="19"/>
      <c r="KTV36" s="20"/>
      <c r="KTW36" s="21"/>
      <c r="KTX36" s="19"/>
      <c r="KTY36" s="22"/>
      <c r="KTZ36" s="23"/>
      <c r="KUA36" s="23"/>
      <c r="KUB36" s="19"/>
      <c r="KUC36" s="19"/>
      <c r="KUD36" s="20"/>
      <c r="KUE36" s="21"/>
      <c r="KUF36" s="19"/>
      <c r="KUG36" s="22"/>
      <c r="KUH36" s="23"/>
      <c r="KUI36" s="23"/>
      <c r="KUJ36" s="19"/>
      <c r="KUK36" s="19"/>
      <c r="KUL36" s="20"/>
      <c r="KUM36" s="21"/>
      <c r="KUN36" s="19"/>
      <c r="KUO36" s="22"/>
      <c r="KUP36" s="23"/>
      <c r="KUQ36" s="23"/>
      <c r="KUR36" s="19"/>
      <c r="KUS36" s="19"/>
      <c r="KUT36" s="20"/>
      <c r="KUU36" s="21"/>
      <c r="KUV36" s="19"/>
      <c r="KUW36" s="22"/>
      <c r="KUX36" s="23"/>
      <c r="KUY36" s="23"/>
      <c r="KUZ36" s="19"/>
      <c r="KVA36" s="19"/>
      <c r="KVB36" s="20"/>
      <c r="KVC36" s="21"/>
      <c r="KVD36" s="19"/>
      <c r="KVE36" s="22"/>
      <c r="KVF36" s="23"/>
      <c r="KVG36" s="23"/>
      <c r="KVH36" s="19"/>
      <c r="KVI36" s="19"/>
      <c r="KVJ36" s="20"/>
      <c r="KVK36" s="21"/>
      <c r="KVL36" s="19"/>
      <c r="KVM36" s="22"/>
      <c r="KVN36" s="23"/>
      <c r="KVO36" s="23"/>
      <c r="KVP36" s="19"/>
      <c r="KVQ36" s="19"/>
      <c r="KVR36" s="20"/>
      <c r="KVS36" s="21"/>
      <c r="KVT36" s="19"/>
      <c r="KVU36" s="22"/>
      <c r="KVV36" s="23"/>
      <c r="KVW36" s="23"/>
      <c r="KVX36" s="19"/>
      <c r="KVY36" s="19"/>
      <c r="KVZ36" s="20"/>
      <c r="KWA36" s="21"/>
      <c r="KWB36" s="19"/>
      <c r="KWC36" s="22"/>
      <c r="KWD36" s="23"/>
      <c r="KWE36" s="23"/>
      <c r="KWF36" s="19"/>
      <c r="KWG36" s="19"/>
      <c r="KWH36" s="20"/>
      <c r="KWI36" s="21"/>
      <c r="KWJ36" s="19"/>
      <c r="KWK36" s="22"/>
      <c r="KWL36" s="23"/>
      <c r="KWM36" s="23"/>
      <c r="KWN36" s="19"/>
      <c r="KWO36" s="19"/>
      <c r="KWP36" s="20"/>
      <c r="KWQ36" s="21"/>
      <c r="KWR36" s="19"/>
      <c r="KWS36" s="22"/>
      <c r="KWT36" s="23"/>
      <c r="KWU36" s="23"/>
      <c r="KWV36" s="19"/>
      <c r="KWW36" s="19"/>
      <c r="KWX36" s="20"/>
      <c r="KWY36" s="21"/>
      <c r="KWZ36" s="19"/>
      <c r="KXA36" s="22"/>
      <c r="KXB36" s="23"/>
      <c r="KXC36" s="23"/>
      <c r="KXD36" s="19"/>
      <c r="KXE36" s="19"/>
      <c r="KXF36" s="20"/>
      <c r="KXG36" s="21"/>
      <c r="KXH36" s="19"/>
      <c r="KXI36" s="22"/>
      <c r="KXJ36" s="23"/>
      <c r="KXK36" s="23"/>
      <c r="KXL36" s="19"/>
      <c r="KXM36" s="19"/>
      <c r="KXN36" s="20"/>
      <c r="KXO36" s="21"/>
      <c r="KXP36" s="19"/>
      <c r="KXQ36" s="22"/>
      <c r="KXR36" s="23"/>
      <c r="KXS36" s="23"/>
      <c r="KXT36" s="19"/>
      <c r="KXU36" s="19"/>
      <c r="KXV36" s="20"/>
      <c r="KXW36" s="21"/>
      <c r="KXX36" s="19"/>
      <c r="KXY36" s="22"/>
      <c r="KXZ36" s="23"/>
      <c r="KYA36" s="23"/>
      <c r="KYB36" s="19"/>
      <c r="KYC36" s="19"/>
      <c r="KYD36" s="20"/>
      <c r="KYE36" s="21"/>
      <c r="KYF36" s="19"/>
      <c r="KYG36" s="22"/>
      <c r="KYH36" s="23"/>
      <c r="KYI36" s="23"/>
      <c r="KYJ36" s="19"/>
      <c r="KYK36" s="19"/>
      <c r="KYL36" s="20"/>
      <c r="KYM36" s="21"/>
      <c r="KYN36" s="19"/>
      <c r="KYO36" s="22"/>
      <c r="KYP36" s="23"/>
      <c r="KYQ36" s="23"/>
      <c r="KYR36" s="19"/>
      <c r="KYS36" s="19"/>
      <c r="KYT36" s="20"/>
      <c r="KYU36" s="21"/>
      <c r="KYV36" s="19"/>
      <c r="KYW36" s="22"/>
      <c r="KYX36" s="23"/>
      <c r="KYY36" s="23"/>
      <c r="KYZ36" s="19"/>
      <c r="KZA36" s="19"/>
      <c r="KZB36" s="20"/>
      <c r="KZC36" s="21"/>
      <c r="KZD36" s="19"/>
      <c r="KZE36" s="22"/>
      <c r="KZF36" s="23"/>
      <c r="KZG36" s="23"/>
      <c r="KZH36" s="19"/>
      <c r="KZI36" s="19"/>
      <c r="KZJ36" s="20"/>
      <c r="KZK36" s="21"/>
      <c r="KZL36" s="19"/>
      <c r="KZM36" s="22"/>
      <c r="KZN36" s="23"/>
      <c r="KZO36" s="23"/>
      <c r="KZP36" s="19"/>
      <c r="KZQ36" s="19"/>
      <c r="KZR36" s="20"/>
      <c r="KZS36" s="21"/>
      <c r="KZT36" s="19"/>
      <c r="KZU36" s="22"/>
      <c r="KZV36" s="23"/>
      <c r="KZW36" s="23"/>
      <c r="KZX36" s="19"/>
      <c r="KZY36" s="19"/>
      <c r="KZZ36" s="20"/>
      <c r="LAA36" s="21"/>
      <c r="LAB36" s="19"/>
      <c r="LAC36" s="22"/>
      <c r="LAD36" s="23"/>
      <c r="LAE36" s="23"/>
      <c r="LAF36" s="19"/>
      <c r="LAG36" s="19"/>
      <c r="LAH36" s="20"/>
      <c r="LAI36" s="21"/>
      <c r="LAJ36" s="19"/>
      <c r="LAK36" s="22"/>
      <c r="LAL36" s="23"/>
      <c r="LAM36" s="23"/>
      <c r="LAN36" s="19"/>
      <c r="LAO36" s="19"/>
      <c r="LAP36" s="20"/>
      <c r="LAQ36" s="21"/>
      <c r="LAR36" s="19"/>
      <c r="LAS36" s="22"/>
      <c r="LAT36" s="23"/>
      <c r="LAU36" s="23"/>
      <c r="LAV36" s="19"/>
      <c r="LAW36" s="19"/>
      <c r="LAX36" s="20"/>
      <c r="LAY36" s="21"/>
      <c r="LAZ36" s="19"/>
      <c r="LBA36" s="22"/>
      <c r="LBB36" s="23"/>
      <c r="LBC36" s="23"/>
      <c r="LBD36" s="19"/>
      <c r="LBE36" s="19"/>
      <c r="LBF36" s="20"/>
      <c r="LBG36" s="21"/>
      <c r="LBH36" s="19"/>
      <c r="LBI36" s="22"/>
      <c r="LBJ36" s="23"/>
      <c r="LBK36" s="23"/>
      <c r="LBL36" s="19"/>
      <c r="LBM36" s="19"/>
      <c r="LBN36" s="20"/>
      <c r="LBO36" s="21"/>
      <c r="LBP36" s="19"/>
      <c r="LBQ36" s="22"/>
      <c r="LBR36" s="23"/>
      <c r="LBS36" s="23"/>
      <c r="LBT36" s="19"/>
      <c r="LBU36" s="19"/>
      <c r="LBV36" s="20"/>
      <c r="LBW36" s="21"/>
      <c r="LBX36" s="19"/>
      <c r="LBY36" s="22"/>
      <c r="LBZ36" s="23"/>
      <c r="LCA36" s="23"/>
      <c r="LCB36" s="19"/>
      <c r="LCC36" s="19"/>
      <c r="LCD36" s="20"/>
      <c r="LCE36" s="21"/>
      <c r="LCF36" s="19"/>
      <c r="LCG36" s="22"/>
      <c r="LCH36" s="23"/>
      <c r="LCI36" s="23"/>
      <c r="LCJ36" s="19"/>
      <c r="LCK36" s="19"/>
      <c r="LCL36" s="20"/>
      <c r="LCM36" s="21"/>
      <c r="LCN36" s="19"/>
      <c r="LCO36" s="22"/>
      <c r="LCP36" s="23"/>
      <c r="LCQ36" s="23"/>
      <c r="LCR36" s="19"/>
      <c r="LCS36" s="19"/>
      <c r="LCT36" s="20"/>
      <c r="LCU36" s="21"/>
      <c r="LCV36" s="19"/>
      <c r="LCW36" s="22"/>
      <c r="LCX36" s="23"/>
      <c r="LCY36" s="23"/>
      <c r="LCZ36" s="19"/>
      <c r="LDA36" s="19"/>
      <c r="LDB36" s="20"/>
      <c r="LDC36" s="21"/>
      <c r="LDD36" s="19"/>
      <c r="LDE36" s="22"/>
      <c r="LDF36" s="23"/>
      <c r="LDG36" s="23"/>
      <c r="LDH36" s="19"/>
      <c r="LDI36" s="19"/>
      <c r="LDJ36" s="20"/>
      <c r="LDK36" s="21"/>
      <c r="LDL36" s="19"/>
      <c r="LDM36" s="22"/>
      <c r="LDN36" s="23"/>
      <c r="LDO36" s="23"/>
      <c r="LDP36" s="19"/>
      <c r="LDQ36" s="19"/>
      <c r="LDR36" s="20"/>
      <c r="LDS36" s="21"/>
      <c r="LDT36" s="19"/>
      <c r="LDU36" s="22"/>
      <c r="LDV36" s="23"/>
      <c r="LDW36" s="23"/>
      <c r="LDX36" s="19"/>
      <c r="LDY36" s="19"/>
      <c r="LDZ36" s="20"/>
      <c r="LEA36" s="21"/>
      <c r="LEB36" s="19"/>
      <c r="LEC36" s="22"/>
      <c r="LED36" s="23"/>
      <c r="LEE36" s="23"/>
      <c r="LEF36" s="19"/>
      <c r="LEG36" s="19"/>
      <c r="LEH36" s="20"/>
      <c r="LEI36" s="21"/>
      <c r="LEJ36" s="19"/>
      <c r="LEK36" s="22"/>
      <c r="LEL36" s="23"/>
      <c r="LEM36" s="23"/>
      <c r="LEN36" s="19"/>
      <c r="LEO36" s="19"/>
      <c r="LEP36" s="20"/>
      <c r="LEQ36" s="21"/>
      <c r="LER36" s="19"/>
      <c r="LES36" s="22"/>
      <c r="LET36" s="23"/>
      <c r="LEU36" s="23"/>
      <c r="LEV36" s="19"/>
      <c r="LEW36" s="19"/>
      <c r="LEX36" s="20"/>
      <c r="LEY36" s="21"/>
      <c r="LEZ36" s="19"/>
      <c r="LFA36" s="22"/>
      <c r="LFB36" s="23"/>
      <c r="LFC36" s="23"/>
      <c r="LFD36" s="19"/>
      <c r="LFE36" s="19"/>
      <c r="LFF36" s="20"/>
      <c r="LFG36" s="21"/>
      <c r="LFH36" s="19"/>
      <c r="LFI36" s="22"/>
      <c r="LFJ36" s="23"/>
      <c r="LFK36" s="23"/>
      <c r="LFL36" s="19"/>
      <c r="LFM36" s="19"/>
      <c r="LFN36" s="20"/>
      <c r="LFO36" s="21"/>
      <c r="LFP36" s="19"/>
      <c r="LFQ36" s="22"/>
      <c r="LFR36" s="23"/>
      <c r="LFS36" s="23"/>
      <c r="LFT36" s="19"/>
      <c r="LFU36" s="19"/>
      <c r="LFV36" s="20"/>
      <c r="LFW36" s="21"/>
      <c r="LFX36" s="19"/>
      <c r="LFY36" s="22"/>
      <c r="LFZ36" s="23"/>
      <c r="LGA36" s="23"/>
      <c r="LGB36" s="19"/>
      <c r="LGC36" s="19"/>
      <c r="LGD36" s="20"/>
      <c r="LGE36" s="21"/>
      <c r="LGF36" s="19"/>
      <c r="LGG36" s="22"/>
      <c r="LGH36" s="23"/>
      <c r="LGI36" s="23"/>
      <c r="LGJ36" s="19"/>
      <c r="LGK36" s="19"/>
      <c r="LGL36" s="20"/>
      <c r="LGM36" s="21"/>
      <c r="LGN36" s="19"/>
      <c r="LGO36" s="22"/>
      <c r="LGP36" s="23"/>
      <c r="LGQ36" s="23"/>
      <c r="LGR36" s="19"/>
      <c r="LGS36" s="19"/>
      <c r="LGT36" s="20"/>
      <c r="LGU36" s="21"/>
      <c r="LGV36" s="19"/>
      <c r="LGW36" s="22"/>
      <c r="LGX36" s="23"/>
      <c r="LGY36" s="23"/>
      <c r="LGZ36" s="19"/>
      <c r="LHA36" s="19"/>
      <c r="LHB36" s="20"/>
      <c r="LHC36" s="21"/>
      <c r="LHD36" s="19"/>
      <c r="LHE36" s="22"/>
      <c r="LHF36" s="23"/>
      <c r="LHG36" s="23"/>
      <c r="LHH36" s="19"/>
      <c r="LHI36" s="19"/>
      <c r="LHJ36" s="20"/>
      <c r="LHK36" s="21"/>
      <c r="LHL36" s="19"/>
      <c r="LHM36" s="22"/>
      <c r="LHN36" s="23"/>
      <c r="LHO36" s="23"/>
      <c r="LHP36" s="19"/>
      <c r="LHQ36" s="19"/>
      <c r="LHR36" s="20"/>
      <c r="LHS36" s="21"/>
      <c r="LHT36" s="19"/>
      <c r="LHU36" s="22"/>
      <c r="LHV36" s="23"/>
      <c r="LHW36" s="23"/>
      <c r="LHX36" s="19"/>
      <c r="LHY36" s="19"/>
      <c r="LHZ36" s="20"/>
      <c r="LIA36" s="21"/>
      <c r="LIB36" s="19"/>
      <c r="LIC36" s="22"/>
      <c r="LID36" s="23"/>
      <c r="LIE36" s="23"/>
      <c r="LIF36" s="19"/>
      <c r="LIG36" s="19"/>
      <c r="LIH36" s="20"/>
      <c r="LII36" s="21"/>
      <c r="LIJ36" s="19"/>
      <c r="LIK36" s="22"/>
      <c r="LIL36" s="23"/>
      <c r="LIM36" s="23"/>
      <c r="LIN36" s="19"/>
      <c r="LIO36" s="19"/>
      <c r="LIP36" s="20"/>
      <c r="LIQ36" s="21"/>
      <c r="LIR36" s="19"/>
      <c r="LIS36" s="22"/>
      <c r="LIT36" s="23"/>
      <c r="LIU36" s="23"/>
      <c r="LIV36" s="19"/>
      <c r="LIW36" s="19"/>
      <c r="LIX36" s="20"/>
      <c r="LIY36" s="21"/>
      <c r="LIZ36" s="19"/>
      <c r="LJA36" s="22"/>
      <c r="LJB36" s="23"/>
      <c r="LJC36" s="23"/>
      <c r="LJD36" s="19"/>
      <c r="LJE36" s="19"/>
      <c r="LJF36" s="20"/>
      <c r="LJG36" s="21"/>
      <c r="LJH36" s="19"/>
      <c r="LJI36" s="22"/>
      <c r="LJJ36" s="23"/>
      <c r="LJK36" s="23"/>
      <c r="LJL36" s="19"/>
      <c r="LJM36" s="19"/>
      <c r="LJN36" s="20"/>
      <c r="LJO36" s="21"/>
      <c r="LJP36" s="19"/>
      <c r="LJQ36" s="22"/>
      <c r="LJR36" s="23"/>
      <c r="LJS36" s="23"/>
      <c r="LJT36" s="19"/>
      <c r="LJU36" s="19"/>
      <c r="LJV36" s="20"/>
      <c r="LJW36" s="21"/>
      <c r="LJX36" s="19"/>
      <c r="LJY36" s="22"/>
      <c r="LJZ36" s="23"/>
      <c r="LKA36" s="23"/>
      <c r="LKB36" s="19"/>
      <c r="LKC36" s="19"/>
      <c r="LKD36" s="20"/>
      <c r="LKE36" s="21"/>
      <c r="LKF36" s="19"/>
      <c r="LKG36" s="22"/>
      <c r="LKH36" s="23"/>
      <c r="LKI36" s="23"/>
      <c r="LKJ36" s="19"/>
      <c r="LKK36" s="19"/>
      <c r="LKL36" s="20"/>
      <c r="LKM36" s="21"/>
      <c r="LKN36" s="19"/>
      <c r="LKO36" s="22"/>
      <c r="LKP36" s="23"/>
      <c r="LKQ36" s="23"/>
      <c r="LKR36" s="19"/>
      <c r="LKS36" s="19"/>
      <c r="LKT36" s="20"/>
      <c r="LKU36" s="21"/>
      <c r="LKV36" s="19"/>
      <c r="LKW36" s="22"/>
      <c r="LKX36" s="23"/>
      <c r="LKY36" s="23"/>
      <c r="LKZ36" s="19"/>
      <c r="LLA36" s="19"/>
      <c r="LLB36" s="20"/>
      <c r="LLC36" s="21"/>
      <c r="LLD36" s="19"/>
      <c r="LLE36" s="22"/>
      <c r="LLF36" s="23"/>
      <c r="LLG36" s="23"/>
      <c r="LLH36" s="19"/>
      <c r="LLI36" s="19"/>
      <c r="LLJ36" s="20"/>
      <c r="LLK36" s="21"/>
      <c r="LLL36" s="19"/>
      <c r="LLM36" s="22"/>
      <c r="LLN36" s="23"/>
      <c r="LLO36" s="23"/>
      <c r="LLP36" s="19"/>
      <c r="LLQ36" s="19"/>
      <c r="LLR36" s="20"/>
      <c r="LLS36" s="21"/>
      <c r="LLT36" s="19"/>
      <c r="LLU36" s="22"/>
      <c r="LLV36" s="23"/>
      <c r="LLW36" s="23"/>
      <c r="LLX36" s="19"/>
      <c r="LLY36" s="19"/>
      <c r="LLZ36" s="20"/>
      <c r="LMA36" s="21"/>
      <c r="LMB36" s="19"/>
      <c r="LMC36" s="22"/>
      <c r="LMD36" s="23"/>
      <c r="LME36" s="23"/>
      <c r="LMF36" s="19"/>
      <c r="LMG36" s="19"/>
      <c r="LMH36" s="20"/>
      <c r="LMI36" s="21"/>
      <c r="LMJ36" s="19"/>
      <c r="LMK36" s="22"/>
      <c r="LML36" s="23"/>
      <c r="LMM36" s="23"/>
      <c r="LMN36" s="19"/>
      <c r="LMO36" s="19"/>
      <c r="LMP36" s="20"/>
      <c r="LMQ36" s="21"/>
      <c r="LMR36" s="19"/>
      <c r="LMS36" s="22"/>
      <c r="LMT36" s="23"/>
      <c r="LMU36" s="23"/>
      <c r="LMV36" s="19"/>
      <c r="LMW36" s="19"/>
      <c r="LMX36" s="20"/>
      <c r="LMY36" s="21"/>
      <c r="LMZ36" s="19"/>
      <c r="LNA36" s="22"/>
      <c r="LNB36" s="23"/>
      <c r="LNC36" s="23"/>
      <c r="LND36" s="19"/>
      <c r="LNE36" s="19"/>
      <c r="LNF36" s="20"/>
      <c r="LNG36" s="21"/>
      <c r="LNH36" s="19"/>
      <c r="LNI36" s="22"/>
      <c r="LNJ36" s="23"/>
      <c r="LNK36" s="23"/>
      <c r="LNL36" s="19"/>
      <c r="LNM36" s="19"/>
      <c r="LNN36" s="20"/>
      <c r="LNO36" s="21"/>
      <c r="LNP36" s="19"/>
      <c r="LNQ36" s="22"/>
      <c r="LNR36" s="23"/>
      <c r="LNS36" s="23"/>
      <c r="LNT36" s="19"/>
      <c r="LNU36" s="19"/>
      <c r="LNV36" s="20"/>
      <c r="LNW36" s="21"/>
      <c r="LNX36" s="19"/>
      <c r="LNY36" s="22"/>
      <c r="LNZ36" s="23"/>
      <c r="LOA36" s="23"/>
      <c r="LOB36" s="19"/>
      <c r="LOC36" s="19"/>
      <c r="LOD36" s="20"/>
      <c r="LOE36" s="21"/>
      <c r="LOF36" s="19"/>
      <c r="LOG36" s="22"/>
      <c r="LOH36" s="23"/>
      <c r="LOI36" s="23"/>
      <c r="LOJ36" s="19"/>
      <c r="LOK36" s="19"/>
      <c r="LOL36" s="20"/>
      <c r="LOM36" s="21"/>
      <c r="LON36" s="19"/>
      <c r="LOO36" s="22"/>
      <c r="LOP36" s="23"/>
      <c r="LOQ36" s="23"/>
      <c r="LOR36" s="19"/>
      <c r="LOS36" s="19"/>
      <c r="LOT36" s="20"/>
      <c r="LOU36" s="21"/>
      <c r="LOV36" s="19"/>
      <c r="LOW36" s="22"/>
      <c r="LOX36" s="23"/>
      <c r="LOY36" s="23"/>
      <c r="LOZ36" s="19"/>
      <c r="LPA36" s="19"/>
      <c r="LPB36" s="20"/>
      <c r="LPC36" s="21"/>
      <c r="LPD36" s="19"/>
      <c r="LPE36" s="22"/>
      <c r="LPF36" s="23"/>
      <c r="LPG36" s="23"/>
      <c r="LPH36" s="19"/>
      <c r="LPI36" s="19"/>
      <c r="LPJ36" s="20"/>
      <c r="LPK36" s="21"/>
      <c r="LPL36" s="19"/>
      <c r="LPM36" s="22"/>
      <c r="LPN36" s="23"/>
      <c r="LPO36" s="23"/>
      <c r="LPP36" s="19"/>
      <c r="LPQ36" s="19"/>
      <c r="LPR36" s="20"/>
      <c r="LPS36" s="21"/>
      <c r="LPT36" s="19"/>
      <c r="LPU36" s="22"/>
      <c r="LPV36" s="23"/>
      <c r="LPW36" s="23"/>
      <c r="LPX36" s="19"/>
      <c r="LPY36" s="19"/>
      <c r="LPZ36" s="20"/>
      <c r="LQA36" s="21"/>
      <c r="LQB36" s="19"/>
      <c r="LQC36" s="22"/>
      <c r="LQD36" s="23"/>
      <c r="LQE36" s="23"/>
      <c r="LQF36" s="19"/>
      <c r="LQG36" s="19"/>
      <c r="LQH36" s="20"/>
      <c r="LQI36" s="21"/>
      <c r="LQJ36" s="19"/>
      <c r="LQK36" s="22"/>
      <c r="LQL36" s="23"/>
      <c r="LQM36" s="23"/>
      <c r="LQN36" s="19"/>
      <c r="LQO36" s="19"/>
      <c r="LQP36" s="20"/>
      <c r="LQQ36" s="21"/>
      <c r="LQR36" s="19"/>
      <c r="LQS36" s="22"/>
      <c r="LQT36" s="23"/>
      <c r="LQU36" s="23"/>
      <c r="LQV36" s="19"/>
      <c r="LQW36" s="19"/>
      <c r="LQX36" s="20"/>
      <c r="LQY36" s="21"/>
      <c r="LQZ36" s="19"/>
      <c r="LRA36" s="22"/>
      <c r="LRB36" s="23"/>
      <c r="LRC36" s="23"/>
      <c r="LRD36" s="19"/>
      <c r="LRE36" s="19"/>
      <c r="LRF36" s="20"/>
      <c r="LRG36" s="21"/>
      <c r="LRH36" s="19"/>
      <c r="LRI36" s="22"/>
      <c r="LRJ36" s="23"/>
      <c r="LRK36" s="23"/>
      <c r="LRL36" s="19"/>
      <c r="LRM36" s="19"/>
      <c r="LRN36" s="20"/>
      <c r="LRO36" s="21"/>
      <c r="LRP36" s="19"/>
      <c r="LRQ36" s="22"/>
      <c r="LRR36" s="23"/>
      <c r="LRS36" s="23"/>
      <c r="LRT36" s="19"/>
      <c r="LRU36" s="19"/>
      <c r="LRV36" s="20"/>
      <c r="LRW36" s="21"/>
      <c r="LRX36" s="19"/>
      <c r="LRY36" s="22"/>
      <c r="LRZ36" s="23"/>
      <c r="LSA36" s="23"/>
      <c r="LSB36" s="19"/>
      <c r="LSC36" s="19"/>
      <c r="LSD36" s="20"/>
      <c r="LSE36" s="21"/>
      <c r="LSF36" s="19"/>
      <c r="LSG36" s="22"/>
      <c r="LSH36" s="23"/>
      <c r="LSI36" s="23"/>
      <c r="LSJ36" s="19"/>
      <c r="LSK36" s="19"/>
      <c r="LSL36" s="20"/>
      <c r="LSM36" s="21"/>
      <c r="LSN36" s="19"/>
      <c r="LSO36" s="22"/>
      <c r="LSP36" s="23"/>
      <c r="LSQ36" s="23"/>
      <c r="LSR36" s="19"/>
      <c r="LSS36" s="19"/>
      <c r="LST36" s="20"/>
      <c r="LSU36" s="21"/>
      <c r="LSV36" s="19"/>
      <c r="LSW36" s="22"/>
      <c r="LSX36" s="23"/>
      <c r="LSY36" s="23"/>
      <c r="LSZ36" s="19"/>
      <c r="LTA36" s="19"/>
      <c r="LTB36" s="20"/>
      <c r="LTC36" s="21"/>
      <c r="LTD36" s="19"/>
      <c r="LTE36" s="22"/>
      <c r="LTF36" s="23"/>
      <c r="LTG36" s="23"/>
      <c r="LTH36" s="19"/>
      <c r="LTI36" s="19"/>
      <c r="LTJ36" s="20"/>
      <c r="LTK36" s="21"/>
      <c r="LTL36" s="19"/>
      <c r="LTM36" s="22"/>
      <c r="LTN36" s="23"/>
      <c r="LTO36" s="23"/>
      <c r="LTP36" s="19"/>
      <c r="LTQ36" s="19"/>
      <c r="LTR36" s="20"/>
      <c r="LTS36" s="21"/>
      <c r="LTT36" s="19"/>
      <c r="LTU36" s="22"/>
      <c r="LTV36" s="23"/>
      <c r="LTW36" s="23"/>
      <c r="LTX36" s="19"/>
      <c r="LTY36" s="19"/>
      <c r="LTZ36" s="20"/>
      <c r="LUA36" s="21"/>
      <c r="LUB36" s="19"/>
      <c r="LUC36" s="22"/>
      <c r="LUD36" s="23"/>
      <c r="LUE36" s="23"/>
      <c r="LUF36" s="19"/>
      <c r="LUG36" s="19"/>
      <c r="LUH36" s="20"/>
      <c r="LUI36" s="21"/>
      <c r="LUJ36" s="19"/>
      <c r="LUK36" s="22"/>
      <c r="LUL36" s="23"/>
      <c r="LUM36" s="23"/>
      <c r="LUN36" s="19"/>
      <c r="LUO36" s="19"/>
      <c r="LUP36" s="20"/>
      <c r="LUQ36" s="21"/>
      <c r="LUR36" s="19"/>
      <c r="LUS36" s="22"/>
      <c r="LUT36" s="23"/>
      <c r="LUU36" s="23"/>
      <c r="LUV36" s="19"/>
      <c r="LUW36" s="19"/>
      <c r="LUX36" s="20"/>
      <c r="LUY36" s="21"/>
      <c r="LUZ36" s="19"/>
      <c r="LVA36" s="22"/>
      <c r="LVB36" s="23"/>
      <c r="LVC36" s="23"/>
      <c r="LVD36" s="19"/>
      <c r="LVE36" s="19"/>
      <c r="LVF36" s="20"/>
      <c r="LVG36" s="21"/>
      <c r="LVH36" s="19"/>
      <c r="LVI36" s="22"/>
      <c r="LVJ36" s="23"/>
      <c r="LVK36" s="23"/>
      <c r="LVL36" s="19"/>
      <c r="LVM36" s="19"/>
      <c r="LVN36" s="20"/>
      <c r="LVO36" s="21"/>
      <c r="LVP36" s="19"/>
      <c r="LVQ36" s="22"/>
      <c r="LVR36" s="23"/>
      <c r="LVS36" s="23"/>
      <c r="LVT36" s="19"/>
      <c r="LVU36" s="19"/>
      <c r="LVV36" s="20"/>
      <c r="LVW36" s="21"/>
      <c r="LVX36" s="19"/>
      <c r="LVY36" s="22"/>
      <c r="LVZ36" s="23"/>
      <c r="LWA36" s="23"/>
      <c r="LWB36" s="19"/>
      <c r="LWC36" s="19"/>
      <c r="LWD36" s="20"/>
      <c r="LWE36" s="21"/>
      <c r="LWF36" s="19"/>
      <c r="LWG36" s="22"/>
      <c r="LWH36" s="23"/>
      <c r="LWI36" s="23"/>
      <c r="LWJ36" s="19"/>
      <c r="LWK36" s="19"/>
      <c r="LWL36" s="20"/>
      <c r="LWM36" s="21"/>
      <c r="LWN36" s="19"/>
      <c r="LWO36" s="22"/>
      <c r="LWP36" s="23"/>
      <c r="LWQ36" s="23"/>
      <c r="LWR36" s="19"/>
      <c r="LWS36" s="19"/>
      <c r="LWT36" s="20"/>
      <c r="LWU36" s="21"/>
      <c r="LWV36" s="19"/>
      <c r="LWW36" s="22"/>
      <c r="LWX36" s="23"/>
      <c r="LWY36" s="23"/>
      <c r="LWZ36" s="19"/>
      <c r="LXA36" s="19"/>
      <c r="LXB36" s="20"/>
      <c r="LXC36" s="21"/>
      <c r="LXD36" s="19"/>
      <c r="LXE36" s="22"/>
      <c r="LXF36" s="23"/>
      <c r="LXG36" s="23"/>
      <c r="LXH36" s="19"/>
      <c r="LXI36" s="19"/>
      <c r="LXJ36" s="20"/>
      <c r="LXK36" s="21"/>
      <c r="LXL36" s="19"/>
      <c r="LXM36" s="22"/>
      <c r="LXN36" s="23"/>
      <c r="LXO36" s="23"/>
      <c r="LXP36" s="19"/>
      <c r="LXQ36" s="19"/>
      <c r="LXR36" s="20"/>
      <c r="LXS36" s="21"/>
      <c r="LXT36" s="19"/>
      <c r="LXU36" s="22"/>
      <c r="LXV36" s="23"/>
      <c r="LXW36" s="23"/>
      <c r="LXX36" s="19"/>
      <c r="LXY36" s="19"/>
      <c r="LXZ36" s="20"/>
      <c r="LYA36" s="21"/>
      <c r="LYB36" s="19"/>
      <c r="LYC36" s="22"/>
      <c r="LYD36" s="23"/>
      <c r="LYE36" s="23"/>
      <c r="LYF36" s="19"/>
      <c r="LYG36" s="19"/>
      <c r="LYH36" s="20"/>
      <c r="LYI36" s="21"/>
      <c r="LYJ36" s="19"/>
      <c r="LYK36" s="22"/>
      <c r="LYL36" s="23"/>
      <c r="LYM36" s="23"/>
      <c r="LYN36" s="19"/>
      <c r="LYO36" s="19"/>
      <c r="LYP36" s="20"/>
      <c r="LYQ36" s="21"/>
      <c r="LYR36" s="19"/>
      <c r="LYS36" s="22"/>
      <c r="LYT36" s="23"/>
      <c r="LYU36" s="23"/>
      <c r="LYV36" s="19"/>
      <c r="LYW36" s="19"/>
      <c r="LYX36" s="20"/>
      <c r="LYY36" s="21"/>
      <c r="LYZ36" s="19"/>
      <c r="LZA36" s="22"/>
      <c r="LZB36" s="23"/>
      <c r="LZC36" s="23"/>
      <c r="LZD36" s="19"/>
      <c r="LZE36" s="19"/>
      <c r="LZF36" s="20"/>
      <c r="LZG36" s="21"/>
      <c r="LZH36" s="19"/>
      <c r="LZI36" s="22"/>
      <c r="LZJ36" s="23"/>
      <c r="LZK36" s="23"/>
      <c r="LZL36" s="19"/>
      <c r="LZM36" s="19"/>
      <c r="LZN36" s="20"/>
      <c r="LZO36" s="21"/>
      <c r="LZP36" s="19"/>
      <c r="LZQ36" s="22"/>
      <c r="LZR36" s="23"/>
      <c r="LZS36" s="23"/>
      <c r="LZT36" s="19"/>
      <c r="LZU36" s="19"/>
      <c r="LZV36" s="20"/>
      <c r="LZW36" s="21"/>
      <c r="LZX36" s="19"/>
      <c r="LZY36" s="22"/>
      <c r="LZZ36" s="23"/>
      <c r="MAA36" s="23"/>
      <c r="MAB36" s="19"/>
      <c r="MAC36" s="19"/>
      <c r="MAD36" s="20"/>
      <c r="MAE36" s="21"/>
      <c r="MAF36" s="19"/>
      <c r="MAG36" s="22"/>
      <c r="MAH36" s="23"/>
      <c r="MAI36" s="23"/>
      <c r="MAJ36" s="19"/>
      <c r="MAK36" s="19"/>
      <c r="MAL36" s="20"/>
      <c r="MAM36" s="21"/>
      <c r="MAN36" s="19"/>
      <c r="MAO36" s="22"/>
      <c r="MAP36" s="23"/>
      <c r="MAQ36" s="23"/>
      <c r="MAR36" s="19"/>
      <c r="MAS36" s="19"/>
      <c r="MAT36" s="20"/>
      <c r="MAU36" s="21"/>
      <c r="MAV36" s="19"/>
      <c r="MAW36" s="22"/>
      <c r="MAX36" s="23"/>
      <c r="MAY36" s="23"/>
      <c r="MAZ36" s="19"/>
      <c r="MBA36" s="19"/>
      <c r="MBB36" s="20"/>
      <c r="MBC36" s="21"/>
      <c r="MBD36" s="19"/>
      <c r="MBE36" s="22"/>
      <c r="MBF36" s="23"/>
      <c r="MBG36" s="23"/>
      <c r="MBH36" s="19"/>
      <c r="MBI36" s="19"/>
      <c r="MBJ36" s="20"/>
      <c r="MBK36" s="21"/>
      <c r="MBL36" s="19"/>
      <c r="MBM36" s="22"/>
      <c r="MBN36" s="23"/>
      <c r="MBO36" s="23"/>
      <c r="MBP36" s="19"/>
      <c r="MBQ36" s="19"/>
      <c r="MBR36" s="20"/>
      <c r="MBS36" s="21"/>
      <c r="MBT36" s="19"/>
      <c r="MBU36" s="22"/>
      <c r="MBV36" s="23"/>
      <c r="MBW36" s="23"/>
      <c r="MBX36" s="19"/>
      <c r="MBY36" s="19"/>
      <c r="MBZ36" s="20"/>
      <c r="MCA36" s="21"/>
      <c r="MCB36" s="19"/>
      <c r="MCC36" s="22"/>
      <c r="MCD36" s="23"/>
      <c r="MCE36" s="23"/>
      <c r="MCF36" s="19"/>
      <c r="MCG36" s="19"/>
      <c r="MCH36" s="20"/>
      <c r="MCI36" s="21"/>
      <c r="MCJ36" s="19"/>
      <c r="MCK36" s="22"/>
      <c r="MCL36" s="23"/>
      <c r="MCM36" s="23"/>
      <c r="MCN36" s="19"/>
      <c r="MCO36" s="19"/>
      <c r="MCP36" s="20"/>
      <c r="MCQ36" s="21"/>
      <c r="MCR36" s="19"/>
      <c r="MCS36" s="22"/>
      <c r="MCT36" s="23"/>
      <c r="MCU36" s="23"/>
      <c r="MCV36" s="19"/>
      <c r="MCW36" s="19"/>
      <c r="MCX36" s="20"/>
      <c r="MCY36" s="21"/>
      <c r="MCZ36" s="19"/>
      <c r="MDA36" s="22"/>
      <c r="MDB36" s="23"/>
      <c r="MDC36" s="23"/>
      <c r="MDD36" s="19"/>
      <c r="MDE36" s="19"/>
      <c r="MDF36" s="20"/>
      <c r="MDG36" s="21"/>
      <c r="MDH36" s="19"/>
      <c r="MDI36" s="22"/>
      <c r="MDJ36" s="23"/>
      <c r="MDK36" s="23"/>
      <c r="MDL36" s="19"/>
      <c r="MDM36" s="19"/>
      <c r="MDN36" s="20"/>
      <c r="MDO36" s="21"/>
      <c r="MDP36" s="19"/>
      <c r="MDQ36" s="22"/>
      <c r="MDR36" s="23"/>
      <c r="MDS36" s="23"/>
      <c r="MDT36" s="19"/>
      <c r="MDU36" s="19"/>
      <c r="MDV36" s="20"/>
      <c r="MDW36" s="21"/>
      <c r="MDX36" s="19"/>
      <c r="MDY36" s="22"/>
      <c r="MDZ36" s="23"/>
      <c r="MEA36" s="23"/>
      <c r="MEB36" s="19"/>
      <c r="MEC36" s="19"/>
      <c r="MED36" s="20"/>
      <c r="MEE36" s="21"/>
      <c r="MEF36" s="19"/>
      <c r="MEG36" s="22"/>
      <c r="MEH36" s="23"/>
      <c r="MEI36" s="23"/>
      <c r="MEJ36" s="19"/>
      <c r="MEK36" s="19"/>
      <c r="MEL36" s="20"/>
      <c r="MEM36" s="21"/>
      <c r="MEN36" s="19"/>
      <c r="MEO36" s="22"/>
      <c r="MEP36" s="23"/>
      <c r="MEQ36" s="23"/>
      <c r="MER36" s="19"/>
      <c r="MES36" s="19"/>
      <c r="MET36" s="20"/>
      <c r="MEU36" s="21"/>
      <c r="MEV36" s="19"/>
      <c r="MEW36" s="22"/>
      <c r="MEX36" s="23"/>
      <c r="MEY36" s="23"/>
      <c r="MEZ36" s="19"/>
      <c r="MFA36" s="19"/>
      <c r="MFB36" s="20"/>
      <c r="MFC36" s="21"/>
      <c r="MFD36" s="19"/>
      <c r="MFE36" s="22"/>
      <c r="MFF36" s="23"/>
      <c r="MFG36" s="23"/>
      <c r="MFH36" s="19"/>
      <c r="MFI36" s="19"/>
      <c r="MFJ36" s="20"/>
      <c r="MFK36" s="21"/>
      <c r="MFL36" s="19"/>
      <c r="MFM36" s="22"/>
      <c r="MFN36" s="23"/>
      <c r="MFO36" s="23"/>
      <c r="MFP36" s="19"/>
      <c r="MFQ36" s="19"/>
      <c r="MFR36" s="20"/>
      <c r="MFS36" s="21"/>
      <c r="MFT36" s="19"/>
      <c r="MFU36" s="22"/>
      <c r="MFV36" s="23"/>
      <c r="MFW36" s="23"/>
      <c r="MFX36" s="19"/>
      <c r="MFY36" s="19"/>
      <c r="MFZ36" s="20"/>
      <c r="MGA36" s="21"/>
      <c r="MGB36" s="19"/>
      <c r="MGC36" s="22"/>
      <c r="MGD36" s="23"/>
      <c r="MGE36" s="23"/>
      <c r="MGF36" s="19"/>
      <c r="MGG36" s="19"/>
      <c r="MGH36" s="20"/>
      <c r="MGI36" s="21"/>
      <c r="MGJ36" s="19"/>
      <c r="MGK36" s="22"/>
      <c r="MGL36" s="23"/>
      <c r="MGM36" s="23"/>
      <c r="MGN36" s="19"/>
      <c r="MGO36" s="19"/>
      <c r="MGP36" s="20"/>
      <c r="MGQ36" s="21"/>
      <c r="MGR36" s="19"/>
      <c r="MGS36" s="22"/>
      <c r="MGT36" s="23"/>
      <c r="MGU36" s="23"/>
      <c r="MGV36" s="19"/>
      <c r="MGW36" s="19"/>
      <c r="MGX36" s="20"/>
      <c r="MGY36" s="21"/>
      <c r="MGZ36" s="19"/>
      <c r="MHA36" s="22"/>
      <c r="MHB36" s="23"/>
      <c r="MHC36" s="23"/>
      <c r="MHD36" s="19"/>
      <c r="MHE36" s="19"/>
      <c r="MHF36" s="20"/>
      <c r="MHG36" s="21"/>
      <c r="MHH36" s="19"/>
      <c r="MHI36" s="22"/>
      <c r="MHJ36" s="23"/>
      <c r="MHK36" s="23"/>
      <c r="MHL36" s="19"/>
      <c r="MHM36" s="19"/>
      <c r="MHN36" s="20"/>
      <c r="MHO36" s="21"/>
      <c r="MHP36" s="19"/>
      <c r="MHQ36" s="22"/>
      <c r="MHR36" s="23"/>
      <c r="MHS36" s="23"/>
      <c r="MHT36" s="19"/>
      <c r="MHU36" s="19"/>
      <c r="MHV36" s="20"/>
      <c r="MHW36" s="21"/>
      <c r="MHX36" s="19"/>
      <c r="MHY36" s="22"/>
      <c r="MHZ36" s="23"/>
      <c r="MIA36" s="23"/>
      <c r="MIB36" s="19"/>
      <c r="MIC36" s="19"/>
      <c r="MID36" s="20"/>
      <c r="MIE36" s="21"/>
      <c r="MIF36" s="19"/>
      <c r="MIG36" s="22"/>
      <c r="MIH36" s="23"/>
      <c r="MII36" s="23"/>
      <c r="MIJ36" s="19"/>
      <c r="MIK36" s="19"/>
      <c r="MIL36" s="20"/>
      <c r="MIM36" s="21"/>
      <c r="MIN36" s="19"/>
      <c r="MIO36" s="22"/>
      <c r="MIP36" s="23"/>
      <c r="MIQ36" s="23"/>
      <c r="MIR36" s="19"/>
      <c r="MIS36" s="19"/>
      <c r="MIT36" s="20"/>
      <c r="MIU36" s="21"/>
      <c r="MIV36" s="19"/>
      <c r="MIW36" s="22"/>
      <c r="MIX36" s="23"/>
      <c r="MIY36" s="23"/>
      <c r="MIZ36" s="19"/>
      <c r="MJA36" s="19"/>
      <c r="MJB36" s="20"/>
      <c r="MJC36" s="21"/>
      <c r="MJD36" s="19"/>
      <c r="MJE36" s="22"/>
      <c r="MJF36" s="23"/>
      <c r="MJG36" s="23"/>
      <c r="MJH36" s="19"/>
      <c r="MJI36" s="19"/>
      <c r="MJJ36" s="20"/>
      <c r="MJK36" s="21"/>
      <c r="MJL36" s="19"/>
      <c r="MJM36" s="22"/>
      <c r="MJN36" s="23"/>
      <c r="MJO36" s="23"/>
      <c r="MJP36" s="19"/>
      <c r="MJQ36" s="19"/>
      <c r="MJR36" s="20"/>
      <c r="MJS36" s="21"/>
      <c r="MJT36" s="19"/>
      <c r="MJU36" s="22"/>
      <c r="MJV36" s="23"/>
      <c r="MJW36" s="23"/>
      <c r="MJX36" s="19"/>
      <c r="MJY36" s="19"/>
      <c r="MJZ36" s="20"/>
      <c r="MKA36" s="21"/>
      <c r="MKB36" s="19"/>
      <c r="MKC36" s="22"/>
      <c r="MKD36" s="23"/>
      <c r="MKE36" s="23"/>
      <c r="MKF36" s="19"/>
      <c r="MKG36" s="19"/>
      <c r="MKH36" s="20"/>
      <c r="MKI36" s="21"/>
      <c r="MKJ36" s="19"/>
      <c r="MKK36" s="22"/>
      <c r="MKL36" s="23"/>
      <c r="MKM36" s="23"/>
      <c r="MKN36" s="19"/>
      <c r="MKO36" s="19"/>
      <c r="MKP36" s="20"/>
      <c r="MKQ36" s="21"/>
      <c r="MKR36" s="19"/>
      <c r="MKS36" s="22"/>
      <c r="MKT36" s="23"/>
      <c r="MKU36" s="23"/>
      <c r="MKV36" s="19"/>
      <c r="MKW36" s="19"/>
      <c r="MKX36" s="20"/>
      <c r="MKY36" s="21"/>
      <c r="MKZ36" s="19"/>
      <c r="MLA36" s="22"/>
      <c r="MLB36" s="23"/>
      <c r="MLC36" s="23"/>
      <c r="MLD36" s="19"/>
      <c r="MLE36" s="19"/>
      <c r="MLF36" s="20"/>
      <c r="MLG36" s="21"/>
      <c r="MLH36" s="19"/>
      <c r="MLI36" s="22"/>
      <c r="MLJ36" s="23"/>
      <c r="MLK36" s="23"/>
      <c r="MLL36" s="19"/>
      <c r="MLM36" s="19"/>
      <c r="MLN36" s="20"/>
      <c r="MLO36" s="21"/>
      <c r="MLP36" s="19"/>
      <c r="MLQ36" s="22"/>
      <c r="MLR36" s="23"/>
      <c r="MLS36" s="23"/>
      <c r="MLT36" s="19"/>
      <c r="MLU36" s="19"/>
      <c r="MLV36" s="20"/>
      <c r="MLW36" s="21"/>
      <c r="MLX36" s="19"/>
      <c r="MLY36" s="22"/>
      <c r="MLZ36" s="23"/>
      <c r="MMA36" s="23"/>
      <c r="MMB36" s="19"/>
      <c r="MMC36" s="19"/>
      <c r="MMD36" s="20"/>
      <c r="MME36" s="21"/>
      <c r="MMF36" s="19"/>
      <c r="MMG36" s="22"/>
      <c r="MMH36" s="23"/>
      <c r="MMI36" s="23"/>
      <c r="MMJ36" s="19"/>
      <c r="MMK36" s="19"/>
      <c r="MML36" s="20"/>
      <c r="MMM36" s="21"/>
      <c r="MMN36" s="19"/>
      <c r="MMO36" s="22"/>
      <c r="MMP36" s="23"/>
      <c r="MMQ36" s="23"/>
      <c r="MMR36" s="19"/>
      <c r="MMS36" s="19"/>
      <c r="MMT36" s="20"/>
      <c r="MMU36" s="21"/>
      <c r="MMV36" s="19"/>
      <c r="MMW36" s="22"/>
      <c r="MMX36" s="23"/>
      <c r="MMY36" s="23"/>
      <c r="MMZ36" s="19"/>
      <c r="MNA36" s="19"/>
      <c r="MNB36" s="20"/>
      <c r="MNC36" s="21"/>
      <c r="MND36" s="19"/>
      <c r="MNE36" s="22"/>
      <c r="MNF36" s="23"/>
      <c r="MNG36" s="23"/>
      <c r="MNH36" s="19"/>
      <c r="MNI36" s="19"/>
      <c r="MNJ36" s="20"/>
      <c r="MNK36" s="21"/>
      <c r="MNL36" s="19"/>
      <c r="MNM36" s="22"/>
      <c r="MNN36" s="23"/>
      <c r="MNO36" s="23"/>
      <c r="MNP36" s="19"/>
      <c r="MNQ36" s="19"/>
      <c r="MNR36" s="20"/>
      <c r="MNS36" s="21"/>
      <c r="MNT36" s="19"/>
      <c r="MNU36" s="22"/>
      <c r="MNV36" s="23"/>
      <c r="MNW36" s="23"/>
      <c r="MNX36" s="19"/>
      <c r="MNY36" s="19"/>
      <c r="MNZ36" s="20"/>
      <c r="MOA36" s="21"/>
      <c r="MOB36" s="19"/>
      <c r="MOC36" s="22"/>
      <c r="MOD36" s="23"/>
      <c r="MOE36" s="23"/>
      <c r="MOF36" s="19"/>
      <c r="MOG36" s="19"/>
      <c r="MOH36" s="20"/>
      <c r="MOI36" s="21"/>
      <c r="MOJ36" s="19"/>
      <c r="MOK36" s="22"/>
      <c r="MOL36" s="23"/>
      <c r="MOM36" s="23"/>
      <c r="MON36" s="19"/>
      <c r="MOO36" s="19"/>
      <c r="MOP36" s="20"/>
      <c r="MOQ36" s="21"/>
      <c r="MOR36" s="19"/>
      <c r="MOS36" s="22"/>
      <c r="MOT36" s="23"/>
      <c r="MOU36" s="23"/>
      <c r="MOV36" s="19"/>
      <c r="MOW36" s="19"/>
      <c r="MOX36" s="20"/>
      <c r="MOY36" s="21"/>
      <c r="MOZ36" s="19"/>
      <c r="MPA36" s="22"/>
      <c r="MPB36" s="23"/>
      <c r="MPC36" s="23"/>
      <c r="MPD36" s="19"/>
      <c r="MPE36" s="19"/>
      <c r="MPF36" s="20"/>
      <c r="MPG36" s="21"/>
      <c r="MPH36" s="19"/>
      <c r="MPI36" s="22"/>
      <c r="MPJ36" s="23"/>
      <c r="MPK36" s="23"/>
      <c r="MPL36" s="19"/>
      <c r="MPM36" s="19"/>
      <c r="MPN36" s="20"/>
      <c r="MPO36" s="21"/>
      <c r="MPP36" s="19"/>
      <c r="MPQ36" s="22"/>
      <c r="MPR36" s="23"/>
      <c r="MPS36" s="23"/>
      <c r="MPT36" s="19"/>
      <c r="MPU36" s="19"/>
      <c r="MPV36" s="20"/>
      <c r="MPW36" s="21"/>
      <c r="MPX36" s="19"/>
      <c r="MPY36" s="22"/>
      <c r="MPZ36" s="23"/>
      <c r="MQA36" s="23"/>
      <c r="MQB36" s="19"/>
      <c r="MQC36" s="19"/>
      <c r="MQD36" s="20"/>
      <c r="MQE36" s="21"/>
      <c r="MQF36" s="19"/>
      <c r="MQG36" s="22"/>
      <c r="MQH36" s="23"/>
      <c r="MQI36" s="23"/>
      <c r="MQJ36" s="19"/>
      <c r="MQK36" s="19"/>
      <c r="MQL36" s="20"/>
      <c r="MQM36" s="21"/>
      <c r="MQN36" s="19"/>
      <c r="MQO36" s="22"/>
      <c r="MQP36" s="23"/>
      <c r="MQQ36" s="23"/>
      <c r="MQR36" s="19"/>
      <c r="MQS36" s="19"/>
      <c r="MQT36" s="20"/>
      <c r="MQU36" s="21"/>
      <c r="MQV36" s="19"/>
      <c r="MQW36" s="22"/>
      <c r="MQX36" s="23"/>
      <c r="MQY36" s="23"/>
      <c r="MQZ36" s="19"/>
      <c r="MRA36" s="19"/>
      <c r="MRB36" s="20"/>
      <c r="MRC36" s="21"/>
      <c r="MRD36" s="19"/>
      <c r="MRE36" s="22"/>
      <c r="MRF36" s="23"/>
      <c r="MRG36" s="23"/>
      <c r="MRH36" s="19"/>
      <c r="MRI36" s="19"/>
      <c r="MRJ36" s="20"/>
      <c r="MRK36" s="21"/>
      <c r="MRL36" s="19"/>
      <c r="MRM36" s="22"/>
      <c r="MRN36" s="23"/>
      <c r="MRO36" s="23"/>
      <c r="MRP36" s="19"/>
      <c r="MRQ36" s="19"/>
      <c r="MRR36" s="20"/>
      <c r="MRS36" s="21"/>
      <c r="MRT36" s="19"/>
      <c r="MRU36" s="22"/>
      <c r="MRV36" s="23"/>
      <c r="MRW36" s="23"/>
      <c r="MRX36" s="19"/>
      <c r="MRY36" s="19"/>
      <c r="MRZ36" s="20"/>
      <c r="MSA36" s="21"/>
      <c r="MSB36" s="19"/>
      <c r="MSC36" s="22"/>
      <c r="MSD36" s="23"/>
      <c r="MSE36" s="23"/>
      <c r="MSF36" s="19"/>
      <c r="MSG36" s="19"/>
      <c r="MSH36" s="20"/>
      <c r="MSI36" s="21"/>
      <c r="MSJ36" s="19"/>
      <c r="MSK36" s="22"/>
      <c r="MSL36" s="23"/>
      <c r="MSM36" s="23"/>
      <c r="MSN36" s="19"/>
      <c r="MSO36" s="19"/>
      <c r="MSP36" s="20"/>
      <c r="MSQ36" s="21"/>
      <c r="MSR36" s="19"/>
      <c r="MSS36" s="22"/>
      <c r="MST36" s="23"/>
      <c r="MSU36" s="23"/>
      <c r="MSV36" s="19"/>
      <c r="MSW36" s="19"/>
      <c r="MSX36" s="20"/>
      <c r="MSY36" s="21"/>
      <c r="MSZ36" s="19"/>
      <c r="MTA36" s="22"/>
      <c r="MTB36" s="23"/>
      <c r="MTC36" s="23"/>
      <c r="MTD36" s="19"/>
      <c r="MTE36" s="19"/>
      <c r="MTF36" s="20"/>
      <c r="MTG36" s="21"/>
      <c r="MTH36" s="19"/>
      <c r="MTI36" s="22"/>
      <c r="MTJ36" s="23"/>
      <c r="MTK36" s="23"/>
      <c r="MTL36" s="19"/>
      <c r="MTM36" s="19"/>
      <c r="MTN36" s="20"/>
      <c r="MTO36" s="21"/>
      <c r="MTP36" s="19"/>
      <c r="MTQ36" s="22"/>
      <c r="MTR36" s="23"/>
      <c r="MTS36" s="23"/>
      <c r="MTT36" s="19"/>
      <c r="MTU36" s="19"/>
      <c r="MTV36" s="20"/>
      <c r="MTW36" s="21"/>
      <c r="MTX36" s="19"/>
      <c r="MTY36" s="22"/>
      <c r="MTZ36" s="23"/>
      <c r="MUA36" s="23"/>
      <c r="MUB36" s="19"/>
      <c r="MUC36" s="19"/>
      <c r="MUD36" s="20"/>
      <c r="MUE36" s="21"/>
      <c r="MUF36" s="19"/>
      <c r="MUG36" s="22"/>
      <c r="MUH36" s="23"/>
      <c r="MUI36" s="23"/>
      <c r="MUJ36" s="19"/>
      <c r="MUK36" s="19"/>
      <c r="MUL36" s="20"/>
      <c r="MUM36" s="21"/>
      <c r="MUN36" s="19"/>
      <c r="MUO36" s="22"/>
      <c r="MUP36" s="23"/>
      <c r="MUQ36" s="23"/>
      <c r="MUR36" s="19"/>
      <c r="MUS36" s="19"/>
      <c r="MUT36" s="20"/>
      <c r="MUU36" s="21"/>
      <c r="MUV36" s="19"/>
      <c r="MUW36" s="22"/>
      <c r="MUX36" s="23"/>
      <c r="MUY36" s="23"/>
      <c r="MUZ36" s="19"/>
      <c r="MVA36" s="19"/>
      <c r="MVB36" s="20"/>
      <c r="MVC36" s="21"/>
      <c r="MVD36" s="19"/>
      <c r="MVE36" s="22"/>
      <c r="MVF36" s="23"/>
      <c r="MVG36" s="23"/>
      <c r="MVH36" s="19"/>
      <c r="MVI36" s="19"/>
      <c r="MVJ36" s="20"/>
      <c r="MVK36" s="21"/>
      <c r="MVL36" s="19"/>
      <c r="MVM36" s="22"/>
      <c r="MVN36" s="23"/>
      <c r="MVO36" s="23"/>
      <c r="MVP36" s="19"/>
      <c r="MVQ36" s="19"/>
      <c r="MVR36" s="20"/>
      <c r="MVS36" s="21"/>
      <c r="MVT36" s="19"/>
      <c r="MVU36" s="22"/>
      <c r="MVV36" s="23"/>
      <c r="MVW36" s="23"/>
      <c r="MVX36" s="19"/>
      <c r="MVY36" s="19"/>
      <c r="MVZ36" s="20"/>
      <c r="MWA36" s="21"/>
      <c r="MWB36" s="19"/>
      <c r="MWC36" s="22"/>
      <c r="MWD36" s="23"/>
      <c r="MWE36" s="23"/>
      <c r="MWF36" s="19"/>
      <c r="MWG36" s="19"/>
      <c r="MWH36" s="20"/>
      <c r="MWI36" s="21"/>
      <c r="MWJ36" s="19"/>
      <c r="MWK36" s="22"/>
      <c r="MWL36" s="23"/>
      <c r="MWM36" s="23"/>
      <c r="MWN36" s="19"/>
      <c r="MWO36" s="19"/>
      <c r="MWP36" s="20"/>
      <c r="MWQ36" s="21"/>
      <c r="MWR36" s="19"/>
      <c r="MWS36" s="22"/>
      <c r="MWT36" s="23"/>
      <c r="MWU36" s="23"/>
      <c r="MWV36" s="19"/>
      <c r="MWW36" s="19"/>
      <c r="MWX36" s="20"/>
      <c r="MWY36" s="21"/>
      <c r="MWZ36" s="19"/>
      <c r="MXA36" s="22"/>
      <c r="MXB36" s="23"/>
      <c r="MXC36" s="23"/>
      <c r="MXD36" s="19"/>
      <c r="MXE36" s="19"/>
      <c r="MXF36" s="20"/>
      <c r="MXG36" s="21"/>
      <c r="MXH36" s="19"/>
      <c r="MXI36" s="22"/>
      <c r="MXJ36" s="23"/>
      <c r="MXK36" s="23"/>
      <c r="MXL36" s="19"/>
      <c r="MXM36" s="19"/>
      <c r="MXN36" s="20"/>
      <c r="MXO36" s="21"/>
      <c r="MXP36" s="19"/>
      <c r="MXQ36" s="22"/>
      <c r="MXR36" s="23"/>
      <c r="MXS36" s="23"/>
      <c r="MXT36" s="19"/>
      <c r="MXU36" s="19"/>
      <c r="MXV36" s="20"/>
      <c r="MXW36" s="21"/>
      <c r="MXX36" s="19"/>
      <c r="MXY36" s="22"/>
      <c r="MXZ36" s="23"/>
      <c r="MYA36" s="23"/>
      <c r="MYB36" s="19"/>
      <c r="MYC36" s="19"/>
      <c r="MYD36" s="20"/>
      <c r="MYE36" s="21"/>
      <c r="MYF36" s="19"/>
      <c r="MYG36" s="22"/>
      <c r="MYH36" s="23"/>
      <c r="MYI36" s="23"/>
      <c r="MYJ36" s="19"/>
      <c r="MYK36" s="19"/>
      <c r="MYL36" s="20"/>
      <c r="MYM36" s="21"/>
      <c r="MYN36" s="19"/>
      <c r="MYO36" s="22"/>
      <c r="MYP36" s="23"/>
      <c r="MYQ36" s="23"/>
      <c r="MYR36" s="19"/>
      <c r="MYS36" s="19"/>
      <c r="MYT36" s="20"/>
      <c r="MYU36" s="21"/>
      <c r="MYV36" s="19"/>
      <c r="MYW36" s="22"/>
      <c r="MYX36" s="23"/>
      <c r="MYY36" s="23"/>
      <c r="MYZ36" s="19"/>
      <c r="MZA36" s="19"/>
      <c r="MZB36" s="20"/>
      <c r="MZC36" s="21"/>
      <c r="MZD36" s="19"/>
      <c r="MZE36" s="22"/>
      <c r="MZF36" s="23"/>
      <c r="MZG36" s="23"/>
      <c r="MZH36" s="19"/>
      <c r="MZI36" s="19"/>
      <c r="MZJ36" s="20"/>
      <c r="MZK36" s="21"/>
      <c r="MZL36" s="19"/>
      <c r="MZM36" s="22"/>
      <c r="MZN36" s="23"/>
      <c r="MZO36" s="23"/>
      <c r="MZP36" s="19"/>
      <c r="MZQ36" s="19"/>
      <c r="MZR36" s="20"/>
      <c r="MZS36" s="21"/>
      <c r="MZT36" s="19"/>
      <c r="MZU36" s="22"/>
      <c r="MZV36" s="23"/>
      <c r="MZW36" s="23"/>
      <c r="MZX36" s="19"/>
      <c r="MZY36" s="19"/>
      <c r="MZZ36" s="20"/>
      <c r="NAA36" s="21"/>
      <c r="NAB36" s="19"/>
      <c r="NAC36" s="22"/>
      <c r="NAD36" s="23"/>
      <c r="NAE36" s="23"/>
      <c r="NAF36" s="19"/>
      <c r="NAG36" s="19"/>
      <c r="NAH36" s="20"/>
      <c r="NAI36" s="21"/>
      <c r="NAJ36" s="19"/>
      <c r="NAK36" s="22"/>
      <c r="NAL36" s="23"/>
      <c r="NAM36" s="23"/>
      <c r="NAN36" s="19"/>
      <c r="NAO36" s="19"/>
      <c r="NAP36" s="20"/>
      <c r="NAQ36" s="21"/>
      <c r="NAR36" s="19"/>
      <c r="NAS36" s="22"/>
      <c r="NAT36" s="23"/>
      <c r="NAU36" s="23"/>
      <c r="NAV36" s="19"/>
      <c r="NAW36" s="19"/>
      <c r="NAX36" s="20"/>
      <c r="NAY36" s="21"/>
      <c r="NAZ36" s="19"/>
      <c r="NBA36" s="22"/>
      <c r="NBB36" s="23"/>
      <c r="NBC36" s="23"/>
      <c r="NBD36" s="19"/>
      <c r="NBE36" s="19"/>
      <c r="NBF36" s="20"/>
      <c r="NBG36" s="21"/>
      <c r="NBH36" s="19"/>
      <c r="NBI36" s="22"/>
      <c r="NBJ36" s="23"/>
      <c r="NBK36" s="23"/>
      <c r="NBL36" s="19"/>
      <c r="NBM36" s="19"/>
      <c r="NBN36" s="20"/>
      <c r="NBO36" s="21"/>
      <c r="NBP36" s="19"/>
      <c r="NBQ36" s="22"/>
      <c r="NBR36" s="23"/>
      <c r="NBS36" s="23"/>
      <c r="NBT36" s="19"/>
      <c r="NBU36" s="19"/>
      <c r="NBV36" s="20"/>
      <c r="NBW36" s="21"/>
      <c r="NBX36" s="19"/>
      <c r="NBY36" s="22"/>
      <c r="NBZ36" s="23"/>
      <c r="NCA36" s="23"/>
      <c r="NCB36" s="19"/>
      <c r="NCC36" s="19"/>
      <c r="NCD36" s="20"/>
      <c r="NCE36" s="21"/>
      <c r="NCF36" s="19"/>
      <c r="NCG36" s="22"/>
      <c r="NCH36" s="23"/>
      <c r="NCI36" s="23"/>
      <c r="NCJ36" s="19"/>
      <c r="NCK36" s="19"/>
      <c r="NCL36" s="20"/>
      <c r="NCM36" s="21"/>
      <c r="NCN36" s="19"/>
      <c r="NCO36" s="22"/>
      <c r="NCP36" s="23"/>
      <c r="NCQ36" s="23"/>
      <c r="NCR36" s="19"/>
      <c r="NCS36" s="19"/>
      <c r="NCT36" s="20"/>
      <c r="NCU36" s="21"/>
      <c r="NCV36" s="19"/>
      <c r="NCW36" s="22"/>
      <c r="NCX36" s="23"/>
      <c r="NCY36" s="23"/>
      <c r="NCZ36" s="19"/>
      <c r="NDA36" s="19"/>
      <c r="NDB36" s="20"/>
      <c r="NDC36" s="21"/>
      <c r="NDD36" s="19"/>
      <c r="NDE36" s="22"/>
      <c r="NDF36" s="23"/>
      <c r="NDG36" s="23"/>
      <c r="NDH36" s="19"/>
      <c r="NDI36" s="19"/>
      <c r="NDJ36" s="20"/>
      <c r="NDK36" s="21"/>
      <c r="NDL36" s="19"/>
      <c r="NDM36" s="22"/>
      <c r="NDN36" s="23"/>
      <c r="NDO36" s="23"/>
      <c r="NDP36" s="19"/>
      <c r="NDQ36" s="19"/>
      <c r="NDR36" s="20"/>
      <c r="NDS36" s="21"/>
      <c r="NDT36" s="19"/>
      <c r="NDU36" s="22"/>
      <c r="NDV36" s="23"/>
      <c r="NDW36" s="23"/>
      <c r="NDX36" s="19"/>
      <c r="NDY36" s="19"/>
      <c r="NDZ36" s="20"/>
      <c r="NEA36" s="21"/>
      <c r="NEB36" s="19"/>
      <c r="NEC36" s="22"/>
      <c r="NED36" s="23"/>
      <c r="NEE36" s="23"/>
      <c r="NEF36" s="19"/>
      <c r="NEG36" s="19"/>
      <c r="NEH36" s="20"/>
      <c r="NEI36" s="21"/>
      <c r="NEJ36" s="19"/>
      <c r="NEK36" s="22"/>
      <c r="NEL36" s="23"/>
      <c r="NEM36" s="23"/>
      <c r="NEN36" s="19"/>
      <c r="NEO36" s="19"/>
      <c r="NEP36" s="20"/>
      <c r="NEQ36" s="21"/>
      <c r="NER36" s="19"/>
      <c r="NES36" s="22"/>
      <c r="NET36" s="23"/>
      <c r="NEU36" s="23"/>
      <c r="NEV36" s="19"/>
      <c r="NEW36" s="19"/>
      <c r="NEX36" s="20"/>
      <c r="NEY36" s="21"/>
      <c r="NEZ36" s="19"/>
      <c r="NFA36" s="22"/>
      <c r="NFB36" s="23"/>
      <c r="NFC36" s="23"/>
      <c r="NFD36" s="19"/>
      <c r="NFE36" s="19"/>
      <c r="NFF36" s="20"/>
      <c r="NFG36" s="21"/>
      <c r="NFH36" s="19"/>
      <c r="NFI36" s="22"/>
      <c r="NFJ36" s="23"/>
      <c r="NFK36" s="23"/>
      <c r="NFL36" s="19"/>
      <c r="NFM36" s="19"/>
      <c r="NFN36" s="20"/>
      <c r="NFO36" s="21"/>
      <c r="NFP36" s="19"/>
      <c r="NFQ36" s="22"/>
      <c r="NFR36" s="23"/>
      <c r="NFS36" s="23"/>
      <c r="NFT36" s="19"/>
      <c r="NFU36" s="19"/>
      <c r="NFV36" s="20"/>
      <c r="NFW36" s="21"/>
      <c r="NFX36" s="19"/>
      <c r="NFY36" s="22"/>
      <c r="NFZ36" s="23"/>
      <c r="NGA36" s="23"/>
      <c r="NGB36" s="19"/>
      <c r="NGC36" s="19"/>
      <c r="NGD36" s="20"/>
      <c r="NGE36" s="21"/>
      <c r="NGF36" s="19"/>
      <c r="NGG36" s="22"/>
      <c r="NGH36" s="23"/>
      <c r="NGI36" s="23"/>
      <c r="NGJ36" s="19"/>
      <c r="NGK36" s="19"/>
      <c r="NGL36" s="20"/>
      <c r="NGM36" s="21"/>
      <c r="NGN36" s="19"/>
      <c r="NGO36" s="22"/>
      <c r="NGP36" s="23"/>
      <c r="NGQ36" s="23"/>
      <c r="NGR36" s="19"/>
      <c r="NGS36" s="19"/>
      <c r="NGT36" s="20"/>
      <c r="NGU36" s="21"/>
      <c r="NGV36" s="19"/>
      <c r="NGW36" s="22"/>
      <c r="NGX36" s="23"/>
      <c r="NGY36" s="23"/>
      <c r="NGZ36" s="19"/>
      <c r="NHA36" s="19"/>
      <c r="NHB36" s="20"/>
      <c r="NHC36" s="21"/>
      <c r="NHD36" s="19"/>
      <c r="NHE36" s="22"/>
      <c r="NHF36" s="23"/>
      <c r="NHG36" s="23"/>
      <c r="NHH36" s="19"/>
      <c r="NHI36" s="19"/>
      <c r="NHJ36" s="20"/>
      <c r="NHK36" s="21"/>
      <c r="NHL36" s="19"/>
      <c r="NHM36" s="22"/>
      <c r="NHN36" s="23"/>
      <c r="NHO36" s="23"/>
      <c r="NHP36" s="19"/>
      <c r="NHQ36" s="19"/>
      <c r="NHR36" s="20"/>
      <c r="NHS36" s="21"/>
      <c r="NHT36" s="19"/>
      <c r="NHU36" s="22"/>
      <c r="NHV36" s="23"/>
      <c r="NHW36" s="23"/>
      <c r="NHX36" s="19"/>
      <c r="NHY36" s="19"/>
      <c r="NHZ36" s="20"/>
      <c r="NIA36" s="21"/>
      <c r="NIB36" s="19"/>
      <c r="NIC36" s="22"/>
      <c r="NID36" s="23"/>
      <c r="NIE36" s="23"/>
      <c r="NIF36" s="19"/>
      <c r="NIG36" s="19"/>
      <c r="NIH36" s="20"/>
      <c r="NII36" s="21"/>
      <c r="NIJ36" s="19"/>
      <c r="NIK36" s="22"/>
      <c r="NIL36" s="23"/>
      <c r="NIM36" s="23"/>
      <c r="NIN36" s="19"/>
      <c r="NIO36" s="19"/>
      <c r="NIP36" s="20"/>
      <c r="NIQ36" s="21"/>
      <c r="NIR36" s="19"/>
      <c r="NIS36" s="22"/>
      <c r="NIT36" s="23"/>
      <c r="NIU36" s="23"/>
      <c r="NIV36" s="19"/>
      <c r="NIW36" s="19"/>
      <c r="NIX36" s="20"/>
      <c r="NIY36" s="21"/>
      <c r="NIZ36" s="19"/>
      <c r="NJA36" s="22"/>
      <c r="NJB36" s="23"/>
      <c r="NJC36" s="23"/>
      <c r="NJD36" s="19"/>
      <c r="NJE36" s="19"/>
      <c r="NJF36" s="20"/>
      <c r="NJG36" s="21"/>
      <c r="NJH36" s="19"/>
      <c r="NJI36" s="22"/>
      <c r="NJJ36" s="23"/>
      <c r="NJK36" s="23"/>
      <c r="NJL36" s="19"/>
      <c r="NJM36" s="19"/>
      <c r="NJN36" s="20"/>
      <c r="NJO36" s="21"/>
      <c r="NJP36" s="19"/>
      <c r="NJQ36" s="22"/>
      <c r="NJR36" s="23"/>
      <c r="NJS36" s="23"/>
      <c r="NJT36" s="19"/>
      <c r="NJU36" s="19"/>
      <c r="NJV36" s="20"/>
      <c r="NJW36" s="21"/>
      <c r="NJX36" s="19"/>
      <c r="NJY36" s="22"/>
      <c r="NJZ36" s="23"/>
      <c r="NKA36" s="23"/>
      <c r="NKB36" s="19"/>
      <c r="NKC36" s="19"/>
      <c r="NKD36" s="20"/>
      <c r="NKE36" s="21"/>
      <c r="NKF36" s="19"/>
      <c r="NKG36" s="22"/>
      <c r="NKH36" s="23"/>
      <c r="NKI36" s="23"/>
      <c r="NKJ36" s="19"/>
      <c r="NKK36" s="19"/>
      <c r="NKL36" s="20"/>
      <c r="NKM36" s="21"/>
      <c r="NKN36" s="19"/>
      <c r="NKO36" s="22"/>
      <c r="NKP36" s="23"/>
      <c r="NKQ36" s="23"/>
      <c r="NKR36" s="19"/>
      <c r="NKS36" s="19"/>
      <c r="NKT36" s="20"/>
      <c r="NKU36" s="21"/>
      <c r="NKV36" s="19"/>
      <c r="NKW36" s="22"/>
      <c r="NKX36" s="23"/>
      <c r="NKY36" s="23"/>
      <c r="NKZ36" s="19"/>
      <c r="NLA36" s="19"/>
      <c r="NLB36" s="20"/>
      <c r="NLC36" s="21"/>
      <c r="NLD36" s="19"/>
      <c r="NLE36" s="22"/>
      <c r="NLF36" s="23"/>
      <c r="NLG36" s="23"/>
      <c r="NLH36" s="19"/>
      <c r="NLI36" s="19"/>
      <c r="NLJ36" s="20"/>
      <c r="NLK36" s="21"/>
      <c r="NLL36" s="19"/>
      <c r="NLM36" s="22"/>
      <c r="NLN36" s="23"/>
      <c r="NLO36" s="23"/>
      <c r="NLP36" s="19"/>
      <c r="NLQ36" s="19"/>
      <c r="NLR36" s="20"/>
      <c r="NLS36" s="21"/>
      <c r="NLT36" s="19"/>
      <c r="NLU36" s="22"/>
      <c r="NLV36" s="23"/>
      <c r="NLW36" s="23"/>
      <c r="NLX36" s="19"/>
      <c r="NLY36" s="19"/>
      <c r="NLZ36" s="20"/>
      <c r="NMA36" s="21"/>
      <c r="NMB36" s="19"/>
      <c r="NMC36" s="22"/>
      <c r="NMD36" s="23"/>
      <c r="NME36" s="23"/>
      <c r="NMF36" s="19"/>
      <c r="NMG36" s="19"/>
      <c r="NMH36" s="20"/>
      <c r="NMI36" s="21"/>
      <c r="NMJ36" s="19"/>
      <c r="NMK36" s="22"/>
      <c r="NML36" s="23"/>
      <c r="NMM36" s="23"/>
      <c r="NMN36" s="19"/>
      <c r="NMO36" s="19"/>
      <c r="NMP36" s="20"/>
      <c r="NMQ36" s="21"/>
      <c r="NMR36" s="19"/>
      <c r="NMS36" s="22"/>
      <c r="NMT36" s="23"/>
      <c r="NMU36" s="23"/>
      <c r="NMV36" s="19"/>
      <c r="NMW36" s="19"/>
      <c r="NMX36" s="20"/>
      <c r="NMY36" s="21"/>
      <c r="NMZ36" s="19"/>
      <c r="NNA36" s="22"/>
      <c r="NNB36" s="23"/>
      <c r="NNC36" s="23"/>
      <c r="NND36" s="19"/>
      <c r="NNE36" s="19"/>
      <c r="NNF36" s="20"/>
      <c r="NNG36" s="21"/>
      <c r="NNH36" s="19"/>
      <c r="NNI36" s="22"/>
      <c r="NNJ36" s="23"/>
      <c r="NNK36" s="23"/>
      <c r="NNL36" s="19"/>
      <c r="NNM36" s="19"/>
      <c r="NNN36" s="20"/>
      <c r="NNO36" s="21"/>
      <c r="NNP36" s="19"/>
      <c r="NNQ36" s="22"/>
      <c r="NNR36" s="23"/>
      <c r="NNS36" s="23"/>
      <c r="NNT36" s="19"/>
      <c r="NNU36" s="19"/>
      <c r="NNV36" s="20"/>
      <c r="NNW36" s="21"/>
      <c r="NNX36" s="19"/>
      <c r="NNY36" s="22"/>
      <c r="NNZ36" s="23"/>
      <c r="NOA36" s="23"/>
      <c r="NOB36" s="19"/>
      <c r="NOC36" s="19"/>
      <c r="NOD36" s="20"/>
      <c r="NOE36" s="21"/>
      <c r="NOF36" s="19"/>
      <c r="NOG36" s="22"/>
      <c r="NOH36" s="23"/>
      <c r="NOI36" s="23"/>
      <c r="NOJ36" s="19"/>
      <c r="NOK36" s="19"/>
      <c r="NOL36" s="20"/>
      <c r="NOM36" s="21"/>
      <c r="NON36" s="19"/>
      <c r="NOO36" s="22"/>
      <c r="NOP36" s="23"/>
      <c r="NOQ36" s="23"/>
      <c r="NOR36" s="19"/>
      <c r="NOS36" s="19"/>
      <c r="NOT36" s="20"/>
      <c r="NOU36" s="21"/>
      <c r="NOV36" s="19"/>
      <c r="NOW36" s="22"/>
      <c r="NOX36" s="23"/>
      <c r="NOY36" s="23"/>
      <c r="NOZ36" s="19"/>
      <c r="NPA36" s="19"/>
      <c r="NPB36" s="20"/>
      <c r="NPC36" s="21"/>
      <c r="NPD36" s="19"/>
      <c r="NPE36" s="22"/>
      <c r="NPF36" s="23"/>
      <c r="NPG36" s="23"/>
      <c r="NPH36" s="19"/>
      <c r="NPI36" s="19"/>
      <c r="NPJ36" s="20"/>
      <c r="NPK36" s="21"/>
      <c r="NPL36" s="19"/>
      <c r="NPM36" s="22"/>
      <c r="NPN36" s="23"/>
      <c r="NPO36" s="23"/>
      <c r="NPP36" s="19"/>
      <c r="NPQ36" s="19"/>
      <c r="NPR36" s="20"/>
      <c r="NPS36" s="21"/>
      <c r="NPT36" s="19"/>
      <c r="NPU36" s="22"/>
      <c r="NPV36" s="23"/>
      <c r="NPW36" s="23"/>
      <c r="NPX36" s="19"/>
      <c r="NPY36" s="19"/>
      <c r="NPZ36" s="20"/>
      <c r="NQA36" s="21"/>
      <c r="NQB36" s="19"/>
      <c r="NQC36" s="22"/>
      <c r="NQD36" s="23"/>
      <c r="NQE36" s="23"/>
      <c r="NQF36" s="19"/>
      <c r="NQG36" s="19"/>
      <c r="NQH36" s="20"/>
      <c r="NQI36" s="21"/>
      <c r="NQJ36" s="19"/>
      <c r="NQK36" s="22"/>
      <c r="NQL36" s="23"/>
      <c r="NQM36" s="23"/>
      <c r="NQN36" s="19"/>
      <c r="NQO36" s="19"/>
      <c r="NQP36" s="20"/>
      <c r="NQQ36" s="21"/>
      <c r="NQR36" s="19"/>
      <c r="NQS36" s="22"/>
      <c r="NQT36" s="23"/>
      <c r="NQU36" s="23"/>
      <c r="NQV36" s="19"/>
      <c r="NQW36" s="19"/>
      <c r="NQX36" s="20"/>
      <c r="NQY36" s="21"/>
      <c r="NQZ36" s="19"/>
      <c r="NRA36" s="22"/>
      <c r="NRB36" s="23"/>
      <c r="NRC36" s="23"/>
      <c r="NRD36" s="19"/>
      <c r="NRE36" s="19"/>
      <c r="NRF36" s="20"/>
      <c r="NRG36" s="21"/>
      <c r="NRH36" s="19"/>
      <c r="NRI36" s="22"/>
      <c r="NRJ36" s="23"/>
      <c r="NRK36" s="23"/>
      <c r="NRL36" s="19"/>
      <c r="NRM36" s="19"/>
      <c r="NRN36" s="20"/>
      <c r="NRO36" s="21"/>
      <c r="NRP36" s="19"/>
      <c r="NRQ36" s="22"/>
      <c r="NRR36" s="23"/>
      <c r="NRS36" s="23"/>
      <c r="NRT36" s="19"/>
      <c r="NRU36" s="19"/>
      <c r="NRV36" s="20"/>
      <c r="NRW36" s="21"/>
      <c r="NRX36" s="19"/>
      <c r="NRY36" s="22"/>
      <c r="NRZ36" s="23"/>
      <c r="NSA36" s="23"/>
      <c r="NSB36" s="19"/>
      <c r="NSC36" s="19"/>
      <c r="NSD36" s="20"/>
      <c r="NSE36" s="21"/>
      <c r="NSF36" s="19"/>
      <c r="NSG36" s="22"/>
      <c r="NSH36" s="23"/>
      <c r="NSI36" s="23"/>
      <c r="NSJ36" s="19"/>
      <c r="NSK36" s="19"/>
      <c r="NSL36" s="20"/>
      <c r="NSM36" s="21"/>
      <c r="NSN36" s="19"/>
      <c r="NSO36" s="22"/>
      <c r="NSP36" s="23"/>
      <c r="NSQ36" s="23"/>
      <c r="NSR36" s="19"/>
      <c r="NSS36" s="19"/>
      <c r="NST36" s="20"/>
      <c r="NSU36" s="21"/>
      <c r="NSV36" s="19"/>
      <c r="NSW36" s="22"/>
      <c r="NSX36" s="23"/>
      <c r="NSY36" s="23"/>
      <c r="NSZ36" s="19"/>
      <c r="NTA36" s="19"/>
      <c r="NTB36" s="20"/>
      <c r="NTC36" s="21"/>
      <c r="NTD36" s="19"/>
      <c r="NTE36" s="22"/>
      <c r="NTF36" s="23"/>
      <c r="NTG36" s="23"/>
      <c r="NTH36" s="19"/>
      <c r="NTI36" s="19"/>
      <c r="NTJ36" s="20"/>
      <c r="NTK36" s="21"/>
      <c r="NTL36" s="19"/>
      <c r="NTM36" s="22"/>
      <c r="NTN36" s="23"/>
      <c r="NTO36" s="23"/>
      <c r="NTP36" s="19"/>
      <c r="NTQ36" s="19"/>
      <c r="NTR36" s="20"/>
      <c r="NTS36" s="21"/>
      <c r="NTT36" s="19"/>
      <c r="NTU36" s="22"/>
      <c r="NTV36" s="23"/>
      <c r="NTW36" s="23"/>
      <c r="NTX36" s="19"/>
      <c r="NTY36" s="19"/>
      <c r="NTZ36" s="20"/>
      <c r="NUA36" s="21"/>
      <c r="NUB36" s="19"/>
      <c r="NUC36" s="22"/>
      <c r="NUD36" s="23"/>
      <c r="NUE36" s="23"/>
      <c r="NUF36" s="19"/>
      <c r="NUG36" s="19"/>
      <c r="NUH36" s="20"/>
      <c r="NUI36" s="21"/>
      <c r="NUJ36" s="19"/>
      <c r="NUK36" s="22"/>
      <c r="NUL36" s="23"/>
      <c r="NUM36" s="23"/>
      <c r="NUN36" s="19"/>
      <c r="NUO36" s="19"/>
      <c r="NUP36" s="20"/>
      <c r="NUQ36" s="21"/>
      <c r="NUR36" s="19"/>
      <c r="NUS36" s="22"/>
      <c r="NUT36" s="23"/>
      <c r="NUU36" s="23"/>
      <c r="NUV36" s="19"/>
      <c r="NUW36" s="19"/>
      <c r="NUX36" s="20"/>
      <c r="NUY36" s="21"/>
      <c r="NUZ36" s="19"/>
      <c r="NVA36" s="22"/>
      <c r="NVB36" s="23"/>
      <c r="NVC36" s="23"/>
      <c r="NVD36" s="19"/>
      <c r="NVE36" s="19"/>
      <c r="NVF36" s="20"/>
      <c r="NVG36" s="21"/>
      <c r="NVH36" s="19"/>
      <c r="NVI36" s="22"/>
      <c r="NVJ36" s="23"/>
      <c r="NVK36" s="23"/>
      <c r="NVL36" s="19"/>
      <c r="NVM36" s="19"/>
      <c r="NVN36" s="20"/>
      <c r="NVO36" s="21"/>
      <c r="NVP36" s="19"/>
      <c r="NVQ36" s="22"/>
      <c r="NVR36" s="23"/>
      <c r="NVS36" s="23"/>
      <c r="NVT36" s="19"/>
      <c r="NVU36" s="19"/>
      <c r="NVV36" s="20"/>
      <c r="NVW36" s="21"/>
      <c r="NVX36" s="19"/>
      <c r="NVY36" s="22"/>
      <c r="NVZ36" s="23"/>
      <c r="NWA36" s="23"/>
      <c r="NWB36" s="19"/>
      <c r="NWC36" s="19"/>
      <c r="NWD36" s="20"/>
      <c r="NWE36" s="21"/>
      <c r="NWF36" s="19"/>
      <c r="NWG36" s="22"/>
      <c r="NWH36" s="23"/>
      <c r="NWI36" s="23"/>
      <c r="NWJ36" s="19"/>
      <c r="NWK36" s="19"/>
      <c r="NWL36" s="20"/>
      <c r="NWM36" s="21"/>
      <c r="NWN36" s="19"/>
      <c r="NWO36" s="22"/>
      <c r="NWP36" s="23"/>
      <c r="NWQ36" s="23"/>
      <c r="NWR36" s="19"/>
      <c r="NWS36" s="19"/>
      <c r="NWT36" s="20"/>
      <c r="NWU36" s="21"/>
      <c r="NWV36" s="19"/>
      <c r="NWW36" s="22"/>
      <c r="NWX36" s="23"/>
      <c r="NWY36" s="23"/>
      <c r="NWZ36" s="19"/>
      <c r="NXA36" s="19"/>
      <c r="NXB36" s="20"/>
      <c r="NXC36" s="21"/>
      <c r="NXD36" s="19"/>
      <c r="NXE36" s="22"/>
      <c r="NXF36" s="23"/>
      <c r="NXG36" s="23"/>
      <c r="NXH36" s="19"/>
      <c r="NXI36" s="19"/>
      <c r="NXJ36" s="20"/>
      <c r="NXK36" s="21"/>
      <c r="NXL36" s="19"/>
      <c r="NXM36" s="22"/>
      <c r="NXN36" s="23"/>
      <c r="NXO36" s="23"/>
      <c r="NXP36" s="19"/>
      <c r="NXQ36" s="19"/>
      <c r="NXR36" s="20"/>
      <c r="NXS36" s="21"/>
      <c r="NXT36" s="19"/>
      <c r="NXU36" s="22"/>
      <c r="NXV36" s="23"/>
      <c r="NXW36" s="23"/>
      <c r="NXX36" s="19"/>
      <c r="NXY36" s="19"/>
      <c r="NXZ36" s="20"/>
      <c r="NYA36" s="21"/>
      <c r="NYB36" s="19"/>
      <c r="NYC36" s="22"/>
      <c r="NYD36" s="23"/>
      <c r="NYE36" s="23"/>
      <c r="NYF36" s="19"/>
      <c r="NYG36" s="19"/>
      <c r="NYH36" s="20"/>
      <c r="NYI36" s="21"/>
      <c r="NYJ36" s="19"/>
      <c r="NYK36" s="22"/>
      <c r="NYL36" s="23"/>
      <c r="NYM36" s="23"/>
      <c r="NYN36" s="19"/>
      <c r="NYO36" s="19"/>
      <c r="NYP36" s="20"/>
      <c r="NYQ36" s="21"/>
      <c r="NYR36" s="19"/>
      <c r="NYS36" s="22"/>
      <c r="NYT36" s="23"/>
      <c r="NYU36" s="23"/>
      <c r="NYV36" s="19"/>
      <c r="NYW36" s="19"/>
      <c r="NYX36" s="20"/>
      <c r="NYY36" s="21"/>
      <c r="NYZ36" s="19"/>
      <c r="NZA36" s="22"/>
      <c r="NZB36" s="23"/>
      <c r="NZC36" s="23"/>
      <c r="NZD36" s="19"/>
      <c r="NZE36" s="19"/>
      <c r="NZF36" s="20"/>
      <c r="NZG36" s="21"/>
      <c r="NZH36" s="19"/>
      <c r="NZI36" s="22"/>
      <c r="NZJ36" s="23"/>
      <c r="NZK36" s="23"/>
      <c r="NZL36" s="19"/>
      <c r="NZM36" s="19"/>
      <c r="NZN36" s="20"/>
      <c r="NZO36" s="21"/>
      <c r="NZP36" s="19"/>
      <c r="NZQ36" s="22"/>
      <c r="NZR36" s="23"/>
      <c r="NZS36" s="23"/>
      <c r="NZT36" s="19"/>
      <c r="NZU36" s="19"/>
      <c r="NZV36" s="20"/>
      <c r="NZW36" s="21"/>
      <c r="NZX36" s="19"/>
      <c r="NZY36" s="22"/>
      <c r="NZZ36" s="23"/>
      <c r="OAA36" s="23"/>
      <c r="OAB36" s="19"/>
      <c r="OAC36" s="19"/>
      <c r="OAD36" s="20"/>
      <c r="OAE36" s="21"/>
      <c r="OAF36" s="19"/>
      <c r="OAG36" s="22"/>
      <c r="OAH36" s="23"/>
      <c r="OAI36" s="23"/>
      <c r="OAJ36" s="19"/>
      <c r="OAK36" s="19"/>
      <c r="OAL36" s="20"/>
      <c r="OAM36" s="21"/>
      <c r="OAN36" s="19"/>
      <c r="OAO36" s="22"/>
      <c r="OAP36" s="23"/>
      <c r="OAQ36" s="23"/>
      <c r="OAR36" s="19"/>
      <c r="OAS36" s="19"/>
      <c r="OAT36" s="20"/>
      <c r="OAU36" s="21"/>
      <c r="OAV36" s="19"/>
      <c r="OAW36" s="22"/>
      <c r="OAX36" s="23"/>
      <c r="OAY36" s="23"/>
      <c r="OAZ36" s="19"/>
      <c r="OBA36" s="19"/>
      <c r="OBB36" s="20"/>
      <c r="OBC36" s="21"/>
      <c r="OBD36" s="19"/>
      <c r="OBE36" s="22"/>
      <c r="OBF36" s="23"/>
      <c r="OBG36" s="23"/>
      <c r="OBH36" s="19"/>
      <c r="OBI36" s="19"/>
      <c r="OBJ36" s="20"/>
      <c r="OBK36" s="21"/>
      <c r="OBL36" s="19"/>
      <c r="OBM36" s="22"/>
      <c r="OBN36" s="23"/>
      <c r="OBO36" s="23"/>
      <c r="OBP36" s="19"/>
      <c r="OBQ36" s="19"/>
      <c r="OBR36" s="20"/>
      <c r="OBS36" s="21"/>
      <c r="OBT36" s="19"/>
      <c r="OBU36" s="22"/>
      <c r="OBV36" s="23"/>
      <c r="OBW36" s="23"/>
      <c r="OBX36" s="19"/>
      <c r="OBY36" s="19"/>
      <c r="OBZ36" s="20"/>
      <c r="OCA36" s="21"/>
      <c r="OCB36" s="19"/>
      <c r="OCC36" s="22"/>
      <c r="OCD36" s="23"/>
      <c r="OCE36" s="23"/>
      <c r="OCF36" s="19"/>
      <c r="OCG36" s="19"/>
      <c r="OCH36" s="20"/>
      <c r="OCI36" s="21"/>
      <c r="OCJ36" s="19"/>
      <c r="OCK36" s="22"/>
      <c r="OCL36" s="23"/>
      <c r="OCM36" s="23"/>
      <c r="OCN36" s="19"/>
      <c r="OCO36" s="19"/>
      <c r="OCP36" s="20"/>
      <c r="OCQ36" s="21"/>
      <c r="OCR36" s="19"/>
      <c r="OCS36" s="22"/>
      <c r="OCT36" s="23"/>
      <c r="OCU36" s="23"/>
      <c r="OCV36" s="19"/>
      <c r="OCW36" s="19"/>
      <c r="OCX36" s="20"/>
      <c r="OCY36" s="21"/>
      <c r="OCZ36" s="19"/>
      <c r="ODA36" s="22"/>
      <c r="ODB36" s="23"/>
      <c r="ODC36" s="23"/>
      <c r="ODD36" s="19"/>
      <c r="ODE36" s="19"/>
      <c r="ODF36" s="20"/>
      <c r="ODG36" s="21"/>
      <c r="ODH36" s="19"/>
      <c r="ODI36" s="22"/>
      <c r="ODJ36" s="23"/>
      <c r="ODK36" s="23"/>
      <c r="ODL36" s="19"/>
      <c r="ODM36" s="19"/>
      <c r="ODN36" s="20"/>
      <c r="ODO36" s="21"/>
      <c r="ODP36" s="19"/>
      <c r="ODQ36" s="22"/>
      <c r="ODR36" s="23"/>
      <c r="ODS36" s="23"/>
      <c r="ODT36" s="19"/>
      <c r="ODU36" s="19"/>
      <c r="ODV36" s="20"/>
      <c r="ODW36" s="21"/>
      <c r="ODX36" s="19"/>
      <c r="ODY36" s="22"/>
      <c r="ODZ36" s="23"/>
      <c r="OEA36" s="23"/>
      <c r="OEB36" s="19"/>
      <c r="OEC36" s="19"/>
      <c r="OED36" s="20"/>
      <c r="OEE36" s="21"/>
      <c r="OEF36" s="19"/>
      <c r="OEG36" s="22"/>
      <c r="OEH36" s="23"/>
      <c r="OEI36" s="23"/>
      <c r="OEJ36" s="19"/>
      <c r="OEK36" s="19"/>
      <c r="OEL36" s="20"/>
      <c r="OEM36" s="21"/>
      <c r="OEN36" s="19"/>
      <c r="OEO36" s="22"/>
      <c r="OEP36" s="23"/>
      <c r="OEQ36" s="23"/>
      <c r="OER36" s="19"/>
      <c r="OES36" s="19"/>
      <c r="OET36" s="20"/>
      <c r="OEU36" s="21"/>
      <c r="OEV36" s="19"/>
      <c r="OEW36" s="22"/>
      <c r="OEX36" s="23"/>
      <c r="OEY36" s="23"/>
      <c r="OEZ36" s="19"/>
      <c r="OFA36" s="19"/>
      <c r="OFB36" s="20"/>
      <c r="OFC36" s="21"/>
      <c r="OFD36" s="19"/>
      <c r="OFE36" s="22"/>
      <c r="OFF36" s="23"/>
      <c r="OFG36" s="23"/>
      <c r="OFH36" s="19"/>
      <c r="OFI36" s="19"/>
      <c r="OFJ36" s="20"/>
      <c r="OFK36" s="21"/>
      <c r="OFL36" s="19"/>
      <c r="OFM36" s="22"/>
      <c r="OFN36" s="23"/>
      <c r="OFO36" s="23"/>
      <c r="OFP36" s="19"/>
      <c r="OFQ36" s="19"/>
      <c r="OFR36" s="20"/>
      <c r="OFS36" s="21"/>
      <c r="OFT36" s="19"/>
      <c r="OFU36" s="22"/>
      <c r="OFV36" s="23"/>
      <c r="OFW36" s="23"/>
      <c r="OFX36" s="19"/>
      <c r="OFY36" s="19"/>
      <c r="OFZ36" s="20"/>
      <c r="OGA36" s="21"/>
      <c r="OGB36" s="19"/>
      <c r="OGC36" s="22"/>
      <c r="OGD36" s="23"/>
      <c r="OGE36" s="23"/>
      <c r="OGF36" s="19"/>
      <c r="OGG36" s="19"/>
      <c r="OGH36" s="20"/>
      <c r="OGI36" s="21"/>
      <c r="OGJ36" s="19"/>
      <c r="OGK36" s="22"/>
      <c r="OGL36" s="23"/>
      <c r="OGM36" s="23"/>
      <c r="OGN36" s="19"/>
      <c r="OGO36" s="19"/>
      <c r="OGP36" s="20"/>
      <c r="OGQ36" s="21"/>
      <c r="OGR36" s="19"/>
      <c r="OGS36" s="22"/>
      <c r="OGT36" s="23"/>
      <c r="OGU36" s="23"/>
      <c r="OGV36" s="19"/>
      <c r="OGW36" s="19"/>
      <c r="OGX36" s="20"/>
      <c r="OGY36" s="21"/>
      <c r="OGZ36" s="19"/>
      <c r="OHA36" s="22"/>
      <c r="OHB36" s="23"/>
      <c r="OHC36" s="23"/>
      <c r="OHD36" s="19"/>
      <c r="OHE36" s="19"/>
      <c r="OHF36" s="20"/>
      <c r="OHG36" s="21"/>
      <c r="OHH36" s="19"/>
      <c r="OHI36" s="22"/>
      <c r="OHJ36" s="23"/>
      <c r="OHK36" s="23"/>
      <c r="OHL36" s="19"/>
      <c r="OHM36" s="19"/>
      <c r="OHN36" s="20"/>
      <c r="OHO36" s="21"/>
      <c r="OHP36" s="19"/>
      <c r="OHQ36" s="22"/>
      <c r="OHR36" s="23"/>
      <c r="OHS36" s="23"/>
      <c r="OHT36" s="19"/>
      <c r="OHU36" s="19"/>
      <c r="OHV36" s="20"/>
      <c r="OHW36" s="21"/>
      <c r="OHX36" s="19"/>
      <c r="OHY36" s="22"/>
      <c r="OHZ36" s="23"/>
      <c r="OIA36" s="23"/>
      <c r="OIB36" s="19"/>
      <c r="OIC36" s="19"/>
      <c r="OID36" s="20"/>
      <c r="OIE36" s="21"/>
      <c r="OIF36" s="19"/>
      <c r="OIG36" s="22"/>
      <c r="OIH36" s="23"/>
      <c r="OII36" s="23"/>
      <c r="OIJ36" s="19"/>
      <c r="OIK36" s="19"/>
      <c r="OIL36" s="20"/>
      <c r="OIM36" s="21"/>
      <c r="OIN36" s="19"/>
      <c r="OIO36" s="22"/>
      <c r="OIP36" s="23"/>
      <c r="OIQ36" s="23"/>
      <c r="OIR36" s="19"/>
      <c r="OIS36" s="19"/>
      <c r="OIT36" s="20"/>
      <c r="OIU36" s="21"/>
      <c r="OIV36" s="19"/>
      <c r="OIW36" s="22"/>
      <c r="OIX36" s="23"/>
      <c r="OIY36" s="23"/>
      <c r="OIZ36" s="19"/>
      <c r="OJA36" s="19"/>
      <c r="OJB36" s="20"/>
      <c r="OJC36" s="21"/>
      <c r="OJD36" s="19"/>
      <c r="OJE36" s="22"/>
      <c r="OJF36" s="23"/>
      <c r="OJG36" s="23"/>
      <c r="OJH36" s="19"/>
      <c r="OJI36" s="19"/>
      <c r="OJJ36" s="20"/>
      <c r="OJK36" s="21"/>
      <c r="OJL36" s="19"/>
      <c r="OJM36" s="22"/>
      <c r="OJN36" s="23"/>
      <c r="OJO36" s="23"/>
      <c r="OJP36" s="19"/>
      <c r="OJQ36" s="19"/>
      <c r="OJR36" s="20"/>
      <c r="OJS36" s="21"/>
      <c r="OJT36" s="19"/>
      <c r="OJU36" s="22"/>
      <c r="OJV36" s="23"/>
      <c r="OJW36" s="23"/>
      <c r="OJX36" s="19"/>
      <c r="OJY36" s="19"/>
      <c r="OJZ36" s="20"/>
      <c r="OKA36" s="21"/>
      <c r="OKB36" s="19"/>
      <c r="OKC36" s="22"/>
      <c r="OKD36" s="23"/>
      <c r="OKE36" s="23"/>
      <c r="OKF36" s="19"/>
      <c r="OKG36" s="19"/>
      <c r="OKH36" s="20"/>
      <c r="OKI36" s="21"/>
      <c r="OKJ36" s="19"/>
      <c r="OKK36" s="22"/>
      <c r="OKL36" s="23"/>
      <c r="OKM36" s="23"/>
      <c r="OKN36" s="19"/>
      <c r="OKO36" s="19"/>
      <c r="OKP36" s="20"/>
      <c r="OKQ36" s="21"/>
      <c r="OKR36" s="19"/>
      <c r="OKS36" s="22"/>
      <c r="OKT36" s="23"/>
      <c r="OKU36" s="23"/>
      <c r="OKV36" s="19"/>
      <c r="OKW36" s="19"/>
      <c r="OKX36" s="20"/>
      <c r="OKY36" s="21"/>
      <c r="OKZ36" s="19"/>
      <c r="OLA36" s="22"/>
      <c r="OLB36" s="23"/>
      <c r="OLC36" s="23"/>
      <c r="OLD36" s="19"/>
      <c r="OLE36" s="19"/>
      <c r="OLF36" s="20"/>
      <c r="OLG36" s="21"/>
      <c r="OLH36" s="19"/>
      <c r="OLI36" s="22"/>
      <c r="OLJ36" s="23"/>
      <c r="OLK36" s="23"/>
      <c r="OLL36" s="19"/>
      <c r="OLM36" s="19"/>
      <c r="OLN36" s="20"/>
      <c r="OLO36" s="21"/>
      <c r="OLP36" s="19"/>
      <c r="OLQ36" s="22"/>
      <c r="OLR36" s="23"/>
      <c r="OLS36" s="23"/>
      <c r="OLT36" s="19"/>
      <c r="OLU36" s="19"/>
      <c r="OLV36" s="20"/>
      <c r="OLW36" s="21"/>
      <c r="OLX36" s="19"/>
      <c r="OLY36" s="22"/>
      <c r="OLZ36" s="23"/>
      <c r="OMA36" s="23"/>
      <c r="OMB36" s="19"/>
      <c r="OMC36" s="19"/>
      <c r="OMD36" s="20"/>
      <c r="OME36" s="21"/>
      <c r="OMF36" s="19"/>
      <c r="OMG36" s="22"/>
      <c r="OMH36" s="23"/>
      <c r="OMI36" s="23"/>
      <c r="OMJ36" s="19"/>
      <c r="OMK36" s="19"/>
      <c r="OML36" s="20"/>
      <c r="OMM36" s="21"/>
      <c r="OMN36" s="19"/>
      <c r="OMO36" s="22"/>
      <c r="OMP36" s="23"/>
      <c r="OMQ36" s="23"/>
      <c r="OMR36" s="19"/>
      <c r="OMS36" s="19"/>
      <c r="OMT36" s="20"/>
      <c r="OMU36" s="21"/>
      <c r="OMV36" s="19"/>
      <c r="OMW36" s="22"/>
      <c r="OMX36" s="23"/>
      <c r="OMY36" s="23"/>
      <c r="OMZ36" s="19"/>
      <c r="ONA36" s="19"/>
      <c r="ONB36" s="20"/>
      <c r="ONC36" s="21"/>
      <c r="OND36" s="19"/>
      <c r="ONE36" s="22"/>
      <c r="ONF36" s="23"/>
      <c r="ONG36" s="23"/>
      <c r="ONH36" s="19"/>
      <c r="ONI36" s="19"/>
      <c r="ONJ36" s="20"/>
      <c r="ONK36" s="21"/>
      <c r="ONL36" s="19"/>
      <c r="ONM36" s="22"/>
      <c r="ONN36" s="23"/>
      <c r="ONO36" s="23"/>
      <c r="ONP36" s="19"/>
      <c r="ONQ36" s="19"/>
      <c r="ONR36" s="20"/>
      <c r="ONS36" s="21"/>
      <c r="ONT36" s="19"/>
      <c r="ONU36" s="22"/>
      <c r="ONV36" s="23"/>
      <c r="ONW36" s="23"/>
      <c r="ONX36" s="19"/>
      <c r="ONY36" s="19"/>
      <c r="ONZ36" s="20"/>
      <c r="OOA36" s="21"/>
      <c r="OOB36" s="19"/>
      <c r="OOC36" s="22"/>
      <c r="OOD36" s="23"/>
      <c r="OOE36" s="23"/>
      <c r="OOF36" s="19"/>
      <c r="OOG36" s="19"/>
      <c r="OOH36" s="20"/>
      <c r="OOI36" s="21"/>
      <c r="OOJ36" s="19"/>
      <c r="OOK36" s="22"/>
      <c r="OOL36" s="23"/>
      <c r="OOM36" s="23"/>
      <c r="OON36" s="19"/>
      <c r="OOO36" s="19"/>
      <c r="OOP36" s="20"/>
      <c r="OOQ36" s="21"/>
      <c r="OOR36" s="19"/>
      <c r="OOS36" s="22"/>
      <c r="OOT36" s="23"/>
      <c r="OOU36" s="23"/>
      <c r="OOV36" s="19"/>
      <c r="OOW36" s="19"/>
      <c r="OOX36" s="20"/>
      <c r="OOY36" s="21"/>
      <c r="OOZ36" s="19"/>
      <c r="OPA36" s="22"/>
      <c r="OPB36" s="23"/>
      <c r="OPC36" s="23"/>
      <c r="OPD36" s="19"/>
      <c r="OPE36" s="19"/>
      <c r="OPF36" s="20"/>
      <c r="OPG36" s="21"/>
      <c r="OPH36" s="19"/>
      <c r="OPI36" s="22"/>
      <c r="OPJ36" s="23"/>
      <c r="OPK36" s="23"/>
      <c r="OPL36" s="19"/>
      <c r="OPM36" s="19"/>
      <c r="OPN36" s="20"/>
      <c r="OPO36" s="21"/>
      <c r="OPP36" s="19"/>
      <c r="OPQ36" s="22"/>
      <c r="OPR36" s="23"/>
      <c r="OPS36" s="23"/>
      <c r="OPT36" s="19"/>
      <c r="OPU36" s="19"/>
      <c r="OPV36" s="20"/>
      <c r="OPW36" s="21"/>
      <c r="OPX36" s="19"/>
      <c r="OPY36" s="22"/>
      <c r="OPZ36" s="23"/>
      <c r="OQA36" s="23"/>
      <c r="OQB36" s="19"/>
      <c r="OQC36" s="19"/>
      <c r="OQD36" s="20"/>
      <c r="OQE36" s="21"/>
      <c r="OQF36" s="19"/>
      <c r="OQG36" s="22"/>
      <c r="OQH36" s="23"/>
      <c r="OQI36" s="23"/>
      <c r="OQJ36" s="19"/>
      <c r="OQK36" s="19"/>
      <c r="OQL36" s="20"/>
      <c r="OQM36" s="21"/>
      <c r="OQN36" s="19"/>
      <c r="OQO36" s="22"/>
      <c r="OQP36" s="23"/>
      <c r="OQQ36" s="23"/>
      <c r="OQR36" s="19"/>
      <c r="OQS36" s="19"/>
      <c r="OQT36" s="20"/>
      <c r="OQU36" s="21"/>
      <c r="OQV36" s="19"/>
      <c r="OQW36" s="22"/>
      <c r="OQX36" s="23"/>
      <c r="OQY36" s="23"/>
      <c r="OQZ36" s="19"/>
      <c r="ORA36" s="19"/>
      <c r="ORB36" s="20"/>
      <c r="ORC36" s="21"/>
      <c r="ORD36" s="19"/>
      <c r="ORE36" s="22"/>
      <c r="ORF36" s="23"/>
      <c r="ORG36" s="23"/>
      <c r="ORH36" s="19"/>
      <c r="ORI36" s="19"/>
      <c r="ORJ36" s="20"/>
      <c r="ORK36" s="21"/>
      <c r="ORL36" s="19"/>
      <c r="ORM36" s="22"/>
      <c r="ORN36" s="23"/>
      <c r="ORO36" s="23"/>
      <c r="ORP36" s="19"/>
      <c r="ORQ36" s="19"/>
      <c r="ORR36" s="20"/>
      <c r="ORS36" s="21"/>
      <c r="ORT36" s="19"/>
      <c r="ORU36" s="22"/>
      <c r="ORV36" s="23"/>
      <c r="ORW36" s="23"/>
      <c r="ORX36" s="19"/>
      <c r="ORY36" s="19"/>
      <c r="ORZ36" s="20"/>
      <c r="OSA36" s="21"/>
      <c r="OSB36" s="19"/>
      <c r="OSC36" s="22"/>
      <c r="OSD36" s="23"/>
      <c r="OSE36" s="23"/>
      <c r="OSF36" s="19"/>
      <c r="OSG36" s="19"/>
      <c r="OSH36" s="20"/>
      <c r="OSI36" s="21"/>
      <c r="OSJ36" s="19"/>
      <c r="OSK36" s="22"/>
      <c r="OSL36" s="23"/>
      <c r="OSM36" s="23"/>
      <c r="OSN36" s="19"/>
      <c r="OSO36" s="19"/>
      <c r="OSP36" s="20"/>
      <c r="OSQ36" s="21"/>
      <c r="OSR36" s="19"/>
      <c r="OSS36" s="22"/>
      <c r="OST36" s="23"/>
      <c r="OSU36" s="23"/>
      <c r="OSV36" s="19"/>
      <c r="OSW36" s="19"/>
      <c r="OSX36" s="20"/>
      <c r="OSY36" s="21"/>
      <c r="OSZ36" s="19"/>
      <c r="OTA36" s="22"/>
      <c r="OTB36" s="23"/>
      <c r="OTC36" s="23"/>
      <c r="OTD36" s="19"/>
      <c r="OTE36" s="19"/>
      <c r="OTF36" s="20"/>
      <c r="OTG36" s="21"/>
      <c r="OTH36" s="19"/>
      <c r="OTI36" s="22"/>
      <c r="OTJ36" s="23"/>
      <c r="OTK36" s="23"/>
      <c r="OTL36" s="19"/>
      <c r="OTM36" s="19"/>
      <c r="OTN36" s="20"/>
      <c r="OTO36" s="21"/>
      <c r="OTP36" s="19"/>
      <c r="OTQ36" s="22"/>
      <c r="OTR36" s="23"/>
      <c r="OTS36" s="23"/>
      <c r="OTT36" s="19"/>
      <c r="OTU36" s="19"/>
      <c r="OTV36" s="20"/>
      <c r="OTW36" s="21"/>
      <c r="OTX36" s="19"/>
      <c r="OTY36" s="22"/>
      <c r="OTZ36" s="23"/>
      <c r="OUA36" s="23"/>
      <c r="OUB36" s="19"/>
      <c r="OUC36" s="19"/>
      <c r="OUD36" s="20"/>
      <c r="OUE36" s="21"/>
      <c r="OUF36" s="19"/>
      <c r="OUG36" s="22"/>
      <c r="OUH36" s="23"/>
      <c r="OUI36" s="23"/>
      <c r="OUJ36" s="19"/>
      <c r="OUK36" s="19"/>
      <c r="OUL36" s="20"/>
      <c r="OUM36" s="21"/>
      <c r="OUN36" s="19"/>
      <c r="OUO36" s="22"/>
      <c r="OUP36" s="23"/>
      <c r="OUQ36" s="23"/>
      <c r="OUR36" s="19"/>
      <c r="OUS36" s="19"/>
      <c r="OUT36" s="20"/>
      <c r="OUU36" s="21"/>
      <c r="OUV36" s="19"/>
      <c r="OUW36" s="22"/>
      <c r="OUX36" s="23"/>
      <c r="OUY36" s="23"/>
      <c r="OUZ36" s="19"/>
      <c r="OVA36" s="19"/>
      <c r="OVB36" s="20"/>
      <c r="OVC36" s="21"/>
      <c r="OVD36" s="19"/>
      <c r="OVE36" s="22"/>
      <c r="OVF36" s="23"/>
      <c r="OVG36" s="23"/>
      <c r="OVH36" s="19"/>
      <c r="OVI36" s="19"/>
      <c r="OVJ36" s="20"/>
      <c r="OVK36" s="21"/>
      <c r="OVL36" s="19"/>
      <c r="OVM36" s="22"/>
      <c r="OVN36" s="23"/>
      <c r="OVO36" s="23"/>
      <c r="OVP36" s="19"/>
      <c r="OVQ36" s="19"/>
      <c r="OVR36" s="20"/>
      <c r="OVS36" s="21"/>
      <c r="OVT36" s="19"/>
      <c r="OVU36" s="22"/>
      <c r="OVV36" s="23"/>
      <c r="OVW36" s="23"/>
      <c r="OVX36" s="19"/>
      <c r="OVY36" s="19"/>
      <c r="OVZ36" s="20"/>
      <c r="OWA36" s="21"/>
      <c r="OWB36" s="19"/>
      <c r="OWC36" s="22"/>
      <c r="OWD36" s="23"/>
      <c r="OWE36" s="23"/>
      <c r="OWF36" s="19"/>
      <c r="OWG36" s="19"/>
      <c r="OWH36" s="20"/>
      <c r="OWI36" s="21"/>
      <c r="OWJ36" s="19"/>
      <c r="OWK36" s="22"/>
      <c r="OWL36" s="23"/>
      <c r="OWM36" s="23"/>
      <c r="OWN36" s="19"/>
      <c r="OWO36" s="19"/>
      <c r="OWP36" s="20"/>
      <c r="OWQ36" s="21"/>
      <c r="OWR36" s="19"/>
      <c r="OWS36" s="22"/>
      <c r="OWT36" s="23"/>
      <c r="OWU36" s="23"/>
      <c r="OWV36" s="19"/>
      <c r="OWW36" s="19"/>
      <c r="OWX36" s="20"/>
      <c r="OWY36" s="21"/>
      <c r="OWZ36" s="19"/>
      <c r="OXA36" s="22"/>
      <c r="OXB36" s="23"/>
      <c r="OXC36" s="23"/>
      <c r="OXD36" s="19"/>
      <c r="OXE36" s="19"/>
      <c r="OXF36" s="20"/>
      <c r="OXG36" s="21"/>
      <c r="OXH36" s="19"/>
      <c r="OXI36" s="22"/>
      <c r="OXJ36" s="23"/>
      <c r="OXK36" s="23"/>
      <c r="OXL36" s="19"/>
      <c r="OXM36" s="19"/>
      <c r="OXN36" s="20"/>
      <c r="OXO36" s="21"/>
      <c r="OXP36" s="19"/>
      <c r="OXQ36" s="22"/>
      <c r="OXR36" s="23"/>
      <c r="OXS36" s="23"/>
      <c r="OXT36" s="19"/>
      <c r="OXU36" s="19"/>
      <c r="OXV36" s="20"/>
      <c r="OXW36" s="21"/>
      <c r="OXX36" s="19"/>
      <c r="OXY36" s="22"/>
      <c r="OXZ36" s="23"/>
      <c r="OYA36" s="23"/>
      <c r="OYB36" s="19"/>
      <c r="OYC36" s="19"/>
      <c r="OYD36" s="20"/>
      <c r="OYE36" s="21"/>
      <c r="OYF36" s="19"/>
      <c r="OYG36" s="22"/>
      <c r="OYH36" s="23"/>
      <c r="OYI36" s="23"/>
      <c r="OYJ36" s="19"/>
      <c r="OYK36" s="19"/>
      <c r="OYL36" s="20"/>
      <c r="OYM36" s="21"/>
      <c r="OYN36" s="19"/>
      <c r="OYO36" s="22"/>
      <c r="OYP36" s="23"/>
      <c r="OYQ36" s="23"/>
      <c r="OYR36" s="19"/>
      <c r="OYS36" s="19"/>
      <c r="OYT36" s="20"/>
      <c r="OYU36" s="21"/>
      <c r="OYV36" s="19"/>
      <c r="OYW36" s="22"/>
      <c r="OYX36" s="23"/>
      <c r="OYY36" s="23"/>
      <c r="OYZ36" s="19"/>
      <c r="OZA36" s="19"/>
      <c r="OZB36" s="20"/>
      <c r="OZC36" s="21"/>
      <c r="OZD36" s="19"/>
      <c r="OZE36" s="22"/>
      <c r="OZF36" s="23"/>
      <c r="OZG36" s="23"/>
      <c r="OZH36" s="19"/>
      <c r="OZI36" s="19"/>
      <c r="OZJ36" s="20"/>
      <c r="OZK36" s="21"/>
      <c r="OZL36" s="19"/>
      <c r="OZM36" s="22"/>
      <c r="OZN36" s="23"/>
      <c r="OZO36" s="23"/>
      <c r="OZP36" s="19"/>
      <c r="OZQ36" s="19"/>
      <c r="OZR36" s="20"/>
      <c r="OZS36" s="21"/>
      <c r="OZT36" s="19"/>
      <c r="OZU36" s="22"/>
      <c r="OZV36" s="23"/>
      <c r="OZW36" s="23"/>
      <c r="OZX36" s="19"/>
      <c r="OZY36" s="19"/>
      <c r="OZZ36" s="20"/>
      <c r="PAA36" s="21"/>
      <c r="PAB36" s="19"/>
      <c r="PAC36" s="22"/>
      <c r="PAD36" s="23"/>
      <c r="PAE36" s="23"/>
      <c r="PAF36" s="19"/>
      <c r="PAG36" s="19"/>
      <c r="PAH36" s="20"/>
      <c r="PAI36" s="21"/>
      <c r="PAJ36" s="19"/>
      <c r="PAK36" s="22"/>
      <c r="PAL36" s="23"/>
      <c r="PAM36" s="23"/>
      <c r="PAN36" s="19"/>
      <c r="PAO36" s="19"/>
      <c r="PAP36" s="20"/>
      <c r="PAQ36" s="21"/>
      <c r="PAR36" s="19"/>
      <c r="PAS36" s="22"/>
      <c r="PAT36" s="23"/>
      <c r="PAU36" s="23"/>
      <c r="PAV36" s="19"/>
      <c r="PAW36" s="19"/>
      <c r="PAX36" s="20"/>
      <c r="PAY36" s="21"/>
      <c r="PAZ36" s="19"/>
      <c r="PBA36" s="22"/>
      <c r="PBB36" s="23"/>
      <c r="PBC36" s="23"/>
      <c r="PBD36" s="19"/>
      <c r="PBE36" s="19"/>
      <c r="PBF36" s="20"/>
      <c r="PBG36" s="21"/>
      <c r="PBH36" s="19"/>
      <c r="PBI36" s="22"/>
      <c r="PBJ36" s="23"/>
      <c r="PBK36" s="23"/>
      <c r="PBL36" s="19"/>
      <c r="PBM36" s="19"/>
      <c r="PBN36" s="20"/>
      <c r="PBO36" s="21"/>
      <c r="PBP36" s="19"/>
      <c r="PBQ36" s="22"/>
      <c r="PBR36" s="23"/>
      <c r="PBS36" s="23"/>
      <c r="PBT36" s="19"/>
      <c r="PBU36" s="19"/>
      <c r="PBV36" s="20"/>
      <c r="PBW36" s="21"/>
      <c r="PBX36" s="19"/>
      <c r="PBY36" s="22"/>
      <c r="PBZ36" s="23"/>
      <c r="PCA36" s="23"/>
      <c r="PCB36" s="19"/>
      <c r="PCC36" s="19"/>
      <c r="PCD36" s="20"/>
      <c r="PCE36" s="21"/>
      <c r="PCF36" s="19"/>
      <c r="PCG36" s="22"/>
      <c r="PCH36" s="23"/>
      <c r="PCI36" s="23"/>
      <c r="PCJ36" s="19"/>
      <c r="PCK36" s="19"/>
      <c r="PCL36" s="20"/>
      <c r="PCM36" s="21"/>
      <c r="PCN36" s="19"/>
      <c r="PCO36" s="22"/>
      <c r="PCP36" s="23"/>
      <c r="PCQ36" s="23"/>
      <c r="PCR36" s="19"/>
      <c r="PCS36" s="19"/>
      <c r="PCT36" s="20"/>
      <c r="PCU36" s="21"/>
      <c r="PCV36" s="19"/>
      <c r="PCW36" s="22"/>
      <c r="PCX36" s="23"/>
      <c r="PCY36" s="23"/>
      <c r="PCZ36" s="19"/>
      <c r="PDA36" s="19"/>
      <c r="PDB36" s="20"/>
      <c r="PDC36" s="21"/>
      <c r="PDD36" s="19"/>
      <c r="PDE36" s="22"/>
      <c r="PDF36" s="23"/>
      <c r="PDG36" s="23"/>
      <c r="PDH36" s="19"/>
      <c r="PDI36" s="19"/>
      <c r="PDJ36" s="20"/>
      <c r="PDK36" s="21"/>
      <c r="PDL36" s="19"/>
      <c r="PDM36" s="22"/>
      <c r="PDN36" s="23"/>
      <c r="PDO36" s="23"/>
      <c r="PDP36" s="19"/>
      <c r="PDQ36" s="19"/>
      <c r="PDR36" s="20"/>
      <c r="PDS36" s="21"/>
      <c r="PDT36" s="19"/>
      <c r="PDU36" s="22"/>
      <c r="PDV36" s="23"/>
      <c r="PDW36" s="23"/>
      <c r="PDX36" s="19"/>
      <c r="PDY36" s="19"/>
      <c r="PDZ36" s="20"/>
      <c r="PEA36" s="21"/>
      <c r="PEB36" s="19"/>
      <c r="PEC36" s="22"/>
      <c r="PED36" s="23"/>
      <c r="PEE36" s="23"/>
      <c r="PEF36" s="19"/>
      <c r="PEG36" s="19"/>
      <c r="PEH36" s="20"/>
      <c r="PEI36" s="21"/>
      <c r="PEJ36" s="19"/>
      <c r="PEK36" s="22"/>
      <c r="PEL36" s="23"/>
      <c r="PEM36" s="23"/>
      <c r="PEN36" s="19"/>
      <c r="PEO36" s="19"/>
      <c r="PEP36" s="20"/>
      <c r="PEQ36" s="21"/>
      <c r="PER36" s="19"/>
      <c r="PES36" s="22"/>
      <c r="PET36" s="23"/>
      <c r="PEU36" s="23"/>
      <c r="PEV36" s="19"/>
      <c r="PEW36" s="19"/>
      <c r="PEX36" s="20"/>
      <c r="PEY36" s="21"/>
      <c r="PEZ36" s="19"/>
      <c r="PFA36" s="22"/>
      <c r="PFB36" s="23"/>
      <c r="PFC36" s="23"/>
      <c r="PFD36" s="19"/>
      <c r="PFE36" s="19"/>
      <c r="PFF36" s="20"/>
      <c r="PFG36" s="21"/>
      <c r="PFH36" s="19"/>
      <c r="PFI36" s="22"/>
      <c r="PFJ36" s="23"/>
      <c r="PFK36" s="23"/>
      <c r="PFL36" s="19"/>
      <c r="PFM36" s="19"/>
      <c r="PFN36" s="20"/>
      <c r="PFO36" s="21"/>
      <c r="PFP36" s="19"/>
      <c r="PFQ36" s="22"/>
      <c r="PFR36" s="23"/>
      <c r="PFS36" s="23"/>
      <c r="PFT36" s="19"/>
      <c r="PFU36" s="19"/>
      <c r="PFV36" s="20"/>
      <c r="PFW36" s="21"/>
      <c r="PFX36" s="19"/>
      <c r="PFY36" s="22"/>
      <c r="PFZ36" s="23"/>
      <c r="PGA36" s="23"/>
      <c r="PGB36" s="19"/>
      <c r="PGC36" s="19"/>
      <c r="PGD36" s="20"/>
      <c r="PGE36" s="21"/>
      <c r="PGF36" s="19"/>
      <c r="PGG36" s="22"/>
      <c r="PGH36" s="23"/>
      <c r="PGI36" s="23"/>
      <c r="PGJ36" s="19"/>
      <c r="PGK36" s="19"/>
      <c r="PGL36" s="20"/>
      <c r="PGM36" s="21"/>
      <c r="PGN36" s="19"/>
      <c r="PGO36" s="22"/>
      <c r="PGP36" s="23"/>
      <c r="PGQ36" s="23"/>
      <c r="PGR36" s="19"/>
      <c r="PGS36" s="19"/>
      <c r="PGT36" s="20"/>
      <c r="PGU36" s="21"/>
      <c r="PGV36" s="19"/>
      <c r="PGW36" s="22"/>
      <c r="PGX36" s="23"/>
      <c r="PGY36" s="23"/>
      <c r="PGZ36" s="19"/>
      <c r="PHA36" s="19"/>
      <c r="PHB36" s="20"/>
      <c r="PHC36" s="21"/>
      <c r="PHD36" s="19"/>
      <c r="PHE36" s="22"/>
      <c r="PHF36" s="23"/>
      <c r="PHG36" s="23"/>
      <c r="PHH36" s="19"/>
      <c r="PHI36" s="19"/>
      <c r="PHJ36" s="20"/>
      <c r="PHK36" s="21"/>
      <c r="PHL36" s="19"/>
      <c r="PHM36" s="22"/>
      <c r="PHN36" s="23"/>
      <c r="PHO36" s="23"/>
      <c r="PHP36" s="19"/>
      <c r="PHQ36" s="19"/>
      <c r="PHR36" s="20"/>
      <c r="PHS36" s="21"/>
      <c r="PHT36" s="19"/>
      <c r="PHU36" s="22"/>
      <c r="PHV36" s="23"/>
      <c r="PHW36" s="23"/>
      <c r="PHX36" s="19"/>
      <c r="PHY36" s="19"/>
      <c r="PHZ36" s="20"/>
      <c r="PIA36" s="21"/>
      <c r="PIB36" s="19"/>
      <c r="PIC36" s="22"/>
      <c r="PID36" s="23"/>
      <c r="PIE36" s="23"/>
      <c r="PIF36" s="19"/>
      <c r="PIG36" s="19"/>
      <c r="PIH36" s="20"/>
      <c r="PII36" s="21"/>
      <c r="PIJ36" s="19"/>
      <c r="PIK36" s="22"/>
      <c r="PIL36" s="23"/>
      <c r="PIM36" s="23"/>
      <c r="PIN36" s="19"/>
      <c r="PIO36" s="19"/>
      <c r="PIP36" s="20"/>
      <c r="PIQ36" s="21"/>
      <c r="PIR36" s="19"/>
      <c r="PIS36" s="22"/>
      <c r="PIT36" s="23"/>
      <c r="PIU36" s="23"/>
      <c r="PIV36" s="19"/>
      <c r="PIW36" s="19"/>
      <c r="PIX36" s="20"/>
      <c r="PIY36" s="21"/>
      <c r="PIZ36" s="19"/>
      <c r="PJA36" s="22"/>
      <c r="PJB36" s="23"/>
      <c r="PJC36" s="23"/>
      <c r="PJD36" s="19"/>
      <c r="PJE36" s="19"/>
      <c r="PJF36" s="20"/>
      <c r="PJG36" s="21"/>
      <c r="PJH36" s="19"/>
      <c r="PJI36" s="22"/>
      <c r="PJJ36" s="23"/>
      <c r="PJK36" s="23"/>
      <c r="PJL36" s="19"/>
      <c r="PJM36" s="19"/>
      <c r="PJN36" s="20"/>
      <c r="PJO36" s="21"/>
      <c r="PJP36" s="19"/>
      <c r="PJQ36" s="22"/>
      <c r="PJR36" s="23"/>
      <c r="PJS36" s="23"/>
      <c r="PJT36" s="19"/>
      <c r="PJU36" s="19"/>
      <c r="PJV36" s="20"/>
      <c r="PJW36" s="21"/>
      <c r="PJX36" s="19"/>
      <c r="PJY36" s="22"/>
      <c r="PJZ36" s="23"/>
      <c r="PKA36" s="23"/>
      <c r="PKB36" s="19"/>
      <c r="PKC36" s="19"/>
      <c r="PKD36" s="20"/>
      <c r="PKE36" s="21"/>
      <c r="PKF36" s="19"/>
      <c r="PKG36" s="22"/>
      <c r="PKH36" s="23"/>
      <c r="PKI36" s="23"/>
      <c r="PKJ36" s="19"/>
      <c r="PKK36" s="19"/>
      <c r="PKL36" s="20"/>
      <c r="PKM36" s="21"/>
      <c r="PKN36" s="19"/>
      <c r="PKO36" s="22"/>
      <c r="PKP36" s="23"/>
      <c r="PKQ36" s="23"/>
      <c r="PKR36" s="19"/>
      <c r="PKS36" s="19"/>
      <c r="PKT36" s="20"/>
      <c r="PKU36" s="21"/>
      <c r="PKV36" s="19"/>
      <c r="PKW36" s="22"/>
      <c r="PKX36" s="23"/>
      <c r="PKY36" s="23"/>
      <c r="PKZ36" s="19"/>
      <c r="PLA36" s="19"/>
      <c r="PLB36" s="20"/>
      <c r="PLC36" s="21"/>
      <c r="PLD36" s="19"/>
      <c r="PLE36" s="22"/>
      <c r="PLF36" s="23"/>
      <c r="PLG36" s="23"/>
      <c r="PLH36" s="19"/>
      <c r="PLI36" s="19"/>
      <c r="PLJ36" s="20"/>
      <c r="PLK36" s="21"/>
      <c r="PLL36" s="19"/>
      <c r="PLM36" s="22"/>
      <c r="PLN36" s="23"/>
      <c r="PLO36" s="23"/>
      <c r="PLP36" s="19"/>
      <c r="PLQ36" s="19"/>
      <c r="PLR36" s="20"/>
      <c r="PLS36" s="21"/>
      <c r="PLT36" s="19"/>
      <c r="PLU36" s="22"/>
      <c r="PLV36" s="23"/>
      <c r="PLW36" s="23"/>
      <c r="PLX36" s="19"/>
      <c r="PLY36" s="19"/>
      <c r="PLZ36" s="20"/>
      <c r="PMA36" s="21"/>
      <c r="PMB36" s="19"/>
      <c r="PMC36" s="22"/>
      <c r="PMD36" s="23"/>
      <c r="PME36" s="23"/>
      <c r="PMF36" s="19"/>
      <c r="PMG36" s="19"/>
      <c r="PMH36" s="20"/>
      <c r="PMI36" s="21"/>
      <c r="PMJ36" s="19"/>
      <c r="PMK36" s="22"/>
      <c r="PML36" s="23"/>
      <c r="PMM36" s="23"/>
      <c r="PMN36" s="19"/>
      <c r="PMO36" s="19"/>
      <c r="PMP36" s="20"/>
      <c r="PMQ36" s="21"/>
      <c r="PMR36" s="19"/>
      <c r="PMS36" s="22"/>
      <c r="PMT36" s="23"/>
      <c r="PMU36" s="23"/>
      <c r="PMV36" s="19"/>
      <c r="PMW36" s="19"/>
      <c r="PMX36" s="20"/>
      <c r="PMY36" s="21"/>
      <c r="PMZ36" s="19"/>
      <c r="PNA36" s="22"/>
      <c r="PNB36" s="23"/>
      <c r="PNC36" s="23"/>
      <c r="PND36" s="19"/>
      <c r="PNE36" s="19"/>
      <c r="PNF36" s="20"/>
      <c r="PNG36" s="21"/>
      <c r="PNH36" s="19"/>
      <c r="PNI36" s="22"/>
      <c r="PNJ36" s="23"/>
      <c r="PNK36" s="23"/>
      <c r="PNL36" s="19"/>
      <c r="PNM36" s="19"/>
      <c r="PNN36" s="20"/>
      <c r="PNO36" s="21"/>
      <c r="PNP36" s="19"/>
      <c r="PNQ36" s="22"/>
      <c r="PNR36" s="23"/>
      <c r="PNS36" s="23"/>
      <c r="PNT36" s="19"/>
      <c r="PNU36" s="19"/>
      <c r="PNV36" s="20"/>
      <c r="PNW36" s="21"/>
      <c r="PNX36" s="19"/>
      <c r="PNY36" s="22"/>
      <c r="PNZ36" s="23"/>
      <c r="POA36" s="23"/>
      <c r="POB36" s="19"/>
      <c r="POC36" s="19"/>
      <c r="POD36" s="20"/>
      <c r="POE36" s="21"/>
      <c r="POF36" s="19"/>
      <c r="POG36" s="22"/>
      <c r="POH36" s="23"/>
      <c r="POI36" s="23"/>
      <c r="POJ36" s="19"/>
      <c r="POK36" s="19"/>
      <c r="POL36" s="20"/>
      <c r="POM36" s="21"/>
      <c r="PON36" s="19"/>
      <c r="POO36" s="22"/>
      <c r="POP36" s="23"/>
      <c r="POQ36" s="23"/>
      <c r="POR36" s="19"/>
      <c r="POS36" s="19"/>
      <c r="POT36" s="20"/>
      <c r="POU36" s="21"/>
      <c r="POV36" s="19"/>
      <c r="POW36" s="22"/>
      <c r="POX36" s="23"/>
      <c r="POY36" s="23"/>
      <c r="POZ36" s="19"/>
      <c r="PPA36" s="19"/>
      <c r="PPB36" s="20"/>
      <c r="PPC36" s="21"/>
      <c r="PPD36" s="19"/>
      <c r="PPE36" s="22"/>
      <c r="PPF36" s="23"/>
      <c r="PPG36" s="23"/>
      <c r="PPH36" s="19"/>
      <c r="PPI36" s="19"/>
      <c r="PPJ36" s="20"/>
      <c r="PPK36" s="21"/>
      <c r="PPL36" s="19"/>
      <c r="PPM36" s="22"/>
      <c r="PPN36" s="23"/>
      <c r="PPO36" s="23"/>
      <c r="PPP36" s="19"/>
      <c r="PPQ36" s="19"/>
      <c r="PPR36" s="20"/>
      <c r="PPS36" s="21"/>
      <c r="PPT36" s="19"/>
      <c r="PPU36" s="22"/>
      <c r="PPV36" s="23"/>
      <c r="PPW36" s="23"/>
      <c r="PPX36" s="19"/>
      <c r="PPY36" s="19"/>
      <c r="PPZ36" s="20"/>
      <c r="PQA36" s="21"/>
      <c r="PQB36" s="19"/>
      <c r="PQC36" s="22"/>
      <c r="PQD36" s="23"/>
      <c r="PQE36" s="23"/>
      <c r="PQF36" s="19"/>
      <c r="PQG36" s="19"/>
      <c r="PQH36" s="20"/>
      <c r="PQI36" s="21"/>
      <c r="PQJ36" s="19"/>
      <c r="PQK36" s="22"/>
      <c r="PQL36" s="23"/>
      <c r="PQM36" s="23"/>
      <c r="PQN36" s="19"/>
      <c r="PQO36" s="19"/>
      <c r="PQP36" s="20"/>
      <c r="PQQ36" s="21"/>
      <c r="PQR36" s="19"/>
      <c r="PQS36" s="22"/>
      <c r="PQT36" s="23"/>
      <c r="PQU36" s="23"/>
      <c r="PQV36" s="19"/>
      <c r="PQW36" s="19"/>
      <c r="PQX36" s="20"/>
      <c r="PQY36" s="21"/>
      <c r="PQZ36" s="19"/>
      <c r="PRA36" s="22"/>
      <c r="PRB36" s="23"/>
      <c r="PRC36" s="23"/>
      <c r="PRD36" s="19"/>
      <c r="PRE36" s="19"/>
      <c r="PRF36" s="20"/>
      <c r="PRG36" s="21"/>
      <c r="PRH36" s="19"/>
      <c r="PRI36" s="22"/>
      <c r="PRJ36" s="23"/>
      <c r="PRK36" s="23"/>
      <c r="PRL36" s="19"/>
      <c r="PRM36" s="19"/>
      <c r="PRN36" s="20"/>
      <c r="PRO36" s="21"/>
      <c r="PRP36" s="19"/>
      <c r="PRQ36" s="22"/>
      <c r="PRR36" s="23"/>
      <c r="PRS36" s="23"/>
      <c r="PRT36" s="19"/>
      <c r="PRU36" s="19"/>
      <c r="PRV36" s="20"/>
      <c r="PRW36" s="21"/>
      <c r="PRX36" s="19"/>
      <c r="PRY36" s="22"/>
      <c r="PRZ36" s="23"/>
      <c r="PSA36" s="23"/>
      <c r="PSB36" s="19"/>
      <c r="PSC36" s="19"/>
      <c r="PSD36" s="20"/>
      <c r="PSE36" s="21"/>
      <c r="PSF36" s="19"/>
      <c r="PSG36" s="22"/>
      <c r="PSH36" s="23"/>
      <c r="PSI36" s="23"/>
      <c r="PSJ36" s="19"/>
      <c r="PSK36" s="19"/>
      <c r="PSL36" s="20"/>
      <c r="PSM36" s="21"/>
      <c r="PSN36" s="19"/>
      <c r="PSO36" s="22"/>
      <c r="PSP36" s="23"/>
      <c r="PSQ36" s="23"/>
      <c r="PSR36" s="19"/>
      <c r="PSS36" s="19"/>
      <c r="PST36" s="20"/>
      <c r="PSU36" s="21"/>
      <c r="PSV36" s="19"/>
      <c r="PSW36" s="22"/>
      <c r="PSX36" s="23"/>
      <c r="PSY36" s="23"/>
      <c r="PSZ36" s="19"/>
      <c r="PTA36" s="19"/>
      <c r="PTB36" s="20"/>
      <c r="PTC36" s="21"/>
      <c r="PTD36" s="19"/>
      <c r="PTE36" s="22"/>
      <c r="PTF36" s="23"/>
      <c r="PTG36" s="23"/>
      <c r="PTH36" s="19"/>
      <c r="PTI36" s="19"/>
      <c r="PTJ36" s="20"/>
      <c r="PTK36" s="21"/>
      <c r="PTL36" s="19"/>
      <c r="PTM36" s="22"/>
      <c r="PTN36" s="23"/>
      <c r="PTO36" s="23"/>
      <c r="PTP36" s="19"/>
      <c r="PTQ36" s="19"/>
      <c r="PTR36" s="20"/>
      <c r="PTS36" s="21"/>
      <c r="PTT36" s="19"/>
      <c r="PTU36" s="22"/>
      <c r="PTV36" s="23"/>
      <c r="PTW36" s="23"/>
      <c r="PTX36" s="19"/>
      <c r="PTY36" s="19"/>
      <c r="PTZ36" s="20"/>
      <c r="PUA36" s="21"/>
      <c r="PUB36" s="19"/>
      <c r="PUC36" s="22"/>
      <c r="PUD36" s="23"/>
      <c r="PUE36" s="23"/>
      <c r="PUF36" s="19"/>
      <c r="PUG36" s="19"/>
      <c r="PUH36" s="20"/>
      <c r="PUI36" s="21"/>
      <c r="PUJ36" s="19"/>
      <c r="PUK36" s="22"/>
      <c r="PUL36" s="23"/>
      <c r="PUM36" s="23"/>
      <c r="PUN36" s="19"/>
      <c r="PUO36" s="19"/>
      <c r="PUP36" s="20"/>
      <c r="PUQ36" s="21"/>
      <c r="PUR36" s="19"/>
      <c r="PUS36" s="22"/>
      <c r="PUT36" s="23"/>
      <c r="PUU36" s="23"/>
      <c r="PUV36" s="19"/>
      <c r="PUW36" s="19"/>
      <c r="PUX36" s="20"/>
      <c r="PUY36" s="21"/>
      <c r="PUZ36" s="19"/>
      <c r="PVA36" s="22"/>
      <c r="PVB36" s="23"/>
      <c r="PVC36" s="23"/>
      <c r="PVD36" s="19"/>
      <c r="PVE36" s="19"/>
      <c r="PVF36" s="20"/>
      <c r="PVG36" s="21"/>
      <c r="PVH36" s="19"/>
      <c r="PVI36" s="22"/>
      <c r="PVJ36" s="23"/>
      <c r="PVK36" s="23"/>
      <c r="PVL36" s="19"/>
      <c r="PVM36" s="19"/>
      <c r="PVN36" s="20"/>
      <c r="PVO36" s="21"/>
      <c r="PVP36" s="19"/>
      <c r="PVQ36" s="22"/>
      <c r="PVR36" s="23"/>
      <c r="PVS36" s="23"/>
      <c r="PVT36" s="19"/>
      <c r="PVU36" s="19"/>
      <c r="PVV36" s="20"/>
      <c r="PVW36" s="21"/>
      <c r="PVX36" s="19"/>
      <c r="PVY36" s="22"/>
      <c r="PVZ36" s="23"/>
      <c r="PWA36" s="23"/>
      <c r="PWB36" s="19"/>
      <c r="PWC36" s="19"/>
      <c r="PWD36" s="20"/>
      <c r="PWE36" s="21"/>
      <c r="PWF36" s="19"/>
      <c r="PWG36" s="22"/>
      <c r="PWH36" s="23"/>
      <c r="PWI36" s="23"/>
      <c r="PWJ36" s="19"/>
      <c r="PWK36" s="19"/>
      <c r="PWL36" s="20"/>
      <c r="PWM36" s="21"/>
      <c r="PWN36" s="19"/>
      <c r="PWO36" s="22"/>
      <c r="PWP36" s="23"/>
      <c r="PWQ36" s="23"/>
      <c r="PWR36" s="19"/>
      <c r="PWS36" s="19"/>
      <c r="PWT36" s="20"/>
      <c r="PWU36" s="21"/>
      <c r="PWV36" s="19"/>
      <c r="PWW36" s="22"/>
      <c r="PWX36" s="23"/>
      <c r="PWY36" s="23"/>
      <c r="PWZ36" s="19"/>
      <c r="PXA36" s="19"/>
      <c r="PXB36" s="20"/>
      <c r="PXC36" s="21"/>
      <c r="PXD36" s="19"/>
      <c r="PXE36" s="22"/>
      <c r="PXF36" s="23"/>
      <c r="PXG36" s="23"/>
      <c r="PXH36" s="19"/>
      <c r="PXI36" s="19"/>
      <c r="PXJ36" s="20"/>
      <c r="PXK36" s="21"/>
      <c r="PXL36" s="19"/>
      <c r="PXM36" s="22"/>
      <c r="PXN36" s="23"/>
      <c r="PXO36" s="23"/>
      <c r="PXP36" s="19"/>
      <c r="PXQ36" s="19"/>
      <c r="PXR36" s="20"/>
      <c r="PXS36" s="21"/>
      <c r="PXT36" s="19"/>
      <c r="PXU36" s="22"/>
      <c r="PXV36" s="23"/>
      <c r="PXW36" s="23"/>
      <c r="PXX36" s="19"/>
      <c r="PXY36" s="19"/>
      <c r="PXZ36" s="20"/>
      <c r="PYA36" s="21"/>
      <c r="PYB36" s="19"/>
      <c r="PYC36" s="22"/>
      <c r="PYD36" s="23"/>
      <c r="PYE36" s="23"/>
      <c r="PYF36" s="19"/>
      <c r="PYG36" s="19"/>
      <c r="PYH36" s="20"/>
      <c r="PYI36" s="21"/>
      <c r="PYJ36" s="19"/>
      <c r="PYK36" s="22"/>
      <c r="PYL36" s="23"/>
      <c r="PYM36" s="23"/>
      <c r="PYN36" s="19"/>
      <c r="PYO36" s="19"/>
      <c r="PYP36" s="20"/>
      <c r="PYQ36" s="21"/>
      <c r="PYR36" s="19"/>
      <c r="PYS36" s="22"/>
      <c r="PYT36" s="23"/>
      <c r="PYU36" s="23"/>
      <c r="PYV36" s="19"/>
      <c r="PYW36" s="19"/>
      <c r="PYX36" s="20"/>
      <c r="PYY36" s="21"/>
      <c r="PYZ36" s="19"/>
      <c r="PZA36" s="22"/>
      <c r="PZB36" s="23"/>
      <c r="PZC36" s="23"/>
      <c r="PZD36" s="19"/>
      <c r="PZE36" s="19"/>
      <c r="PZF36" s="20"/>
      <c r="PZG36" s="21"/>
      <c r="PZH36" s="19"/>
      <c r="PZI36" s="22"/>
      <c r="PZJ36" s="23"/>
      <c r="PZK36" s="23"/>
      <c r="PZL36" s="19"/>
      <c r="PZM36" s="19"/>
      <c r="PZN36" s="20"/>
      <c r="PZO36" s="21"/>
      <c r="PZP36" s="19"/>
      <c r="PZQ36" s="22"/>
      <c r="PZR36" s="23"/>
      <c r="PZS36" s="23"/>
      <c r="PZT36" s="19"/>
      <c r="PZU36" s="19"/>
      <c r="PZV36" s="20"/>
      <c r="PZW36" s="21"/>
      <c r="PZX36" s="19"/>
      <c r="PZY36" s="22"/>
      <c r="PZZ36" s="23"/>
      <c r="QAA36" s="23"/>
      <c r="QAB36" s="19"/>
      <c r="QAC36" s="19"/>
      <c r="QAD36" s="20"/>
      <c r="QAE36" s="21"/>
      <c r="QAF36" s="19"/>
      <c r="QAG36" s="22"/>
      <c r="QAH36" s="23"/>
      <c r="QAI36" s="23"/>
      <c r="QAJ36" s="19"/>
      <c r="QAK36" s="19"/>
      <c r="QAL36" s="20"/>
      <c r="QAM36" s="21"/>
      <c r="QAN36" s="19"/>
      <c r="QAO36" s="22"/>
      <c r="QAP36" s="23"/>
      <c r="QAQ36" s="23"/>
      <c r="QAR36" s="19"/>
      <c r="QAS36" s="19"/>
      <c r="QAT36" s="20"/>
      <c r="QAU36" s="21"/>
      <c r="QAV36" s="19"/>
      <c r="QAW36" s="22"/>
      <c r="QAX36" s="23"/>
      <c r="QAY36" s="23"/>
      <c r="QAZ36" s="19"/>
      <c r="QBA36" s="19"/>
      <c r="QBB36" s="20"/>
      <c r="QBC36" s="21"/>
      <c r="QBD36" s="19"/>
      <c r="QBE36" s="22"/>
      <c r="QBF36" s="23"/>
      <c r="QBG36" s="23"/>
      <c r="QBH36" s="19"/>
      <c r="QBI36" s="19"/>
      <c r="QBJ36" s="20"/>
      <c r="QBK36" s="21"/>
      <c r="QBL36" s="19"/>
      <c r="QBM36" s="22"/>
      <c r="QBN36" s="23"/>
      <c r="QBO36" s="23"/>
      <c r="QBP36" s="19"/>
      <c r="QBQ36" s="19"/>
      <c r="QBR36" s="20"/>
      <c r="QBS36" s="21"/>
      <c r="QBT36" s="19"/>
      <c r="QBU36" s="22"/>
      <c r="QBV36" s="23"/>
      <c r="QBW36" s="23"/>
      <c r="QBX36" s="19"/>
      <c r="QBY36" s="19"/>
      <c r="QBZ36" s="20"/>
      <c r="QCA36" s="21"/>
      <c r="QCB36" s="19"/>
      <c r="QCC36" s="22"/>
      <c r="QCD36" s="23"/>
      <c r="QCE36" s="23"/>
      <c r="QCF36" s="19"/>
      <c r="QCG36" s="19"/>
      <c r="QCH36" s="20"/>
      <c r="QCI36" s="21"/>
      <c r="QCJ36" s="19"/>
      <c r="QCK36" s="22"/>
      <c r="QCL36" s="23"/>
      <c r="QCM36" s="23"/>
      <c r="QCN36" s="19"/>
      <c r="QCO36" s="19"/>
      <c r="QCP36" s="20"/>
      <c r="QCQ36" s="21"/>
      <c r="QCR36" s="19"/>
      <c r="QCS36" s="22"/>
      <c r="QCT36" s="23"/>
      <c r="QCU36" s="23"/>
      <c r="QCV36" s="19"/>
      <c r="QCW36" s="19"/>
      <c r="QCX36" s="20"/>
      <c r="QCY36" s="21"/>
      <c r="QCZ36" s="19"/>
      <c r="QDA36" s="22"/>
      <c r="QDB36" s="23"/>
      <c r="QDC36" s="23"/>
      <c r="QDD36" s="19"/>
      <c r="QDE36" s="19"/>
      <c r="QDF36" s="20"/>
      <c r="QDG36" s="21"/>
      <c r="QDH36" s="19"/>
      <c r="QDI36" s="22"/>
      <c r="QDJ36" s="23"/>
      <c r="QDK36" s="23"/>
      <c r="QDL36" s="19"/>
      <c r="QDM36" s="19"/>
      <c r="QDN36" s="20"/>
      <c r="QDO36" s="21"/>
      <c r="QDP36" s="19"/>
      <c r="QDQ36" s="22"/>
      <c r="QDR36" s="23"/>
      <c r="QDS36" s="23"/>
      <c r="QDT36" s="19"/>
      <c r="QDU36" s="19"/>
      <c r="QDV36" s="20"/>
      <c r="QDW36" s="21"/>
      <c r="QDX36" s="19"/>
      <c r="QDY36" s="22"/>
      <c r="QDZ36" s="23"/>
      <c r="QEA36" s="23"/>
      <c r="QEB36" s="19"/>
      <c r="QEC36" s="19"/>
      <c r="QED36" s="20"/>
      <c r="QEE36" s="21"/>
      <c r="QEF36" s="19"/>
      <c r="QEG36" s="22"/>
      <c r="QEH36" s="23"/>
      <c r="QEI36" s="23"/>
      <c r="QEJ36" s="19"/>
      <c r="QEK36" s="19"/>
      <c r="QEL36" s="20"/>
      <c r="QEM36" s="21"/>
      <c r="QEN36" s="19"/>
      <c r="QEO36" s="22"/>
      <c r="QEP36" s="23"/>
      <c r="QEQ36" s="23"/>
      <c r="QER36" s="19"/>
      <c r="QES36" s="19"/>
      <c r="QET36" s="20"/>
      <c r="QEU36" s="21"/>
      <c r="QEV36" s="19"/>
      <c r="QEW36" s="22"/>
      <c r="QEX36" s="23"/>
      <c r="QEY36" s="23"/>
      <c r="QEZ36" s="19"/>
      <c r="QFA36" s="19"/>
      <c r="QFB36" s="20"/>
      <c r="QFC36" s="21"/>
      <c r="QFD36" s="19"/>
      <c r="QFE36" s="22"/>
      <c r="QFF36" s="23"/>
      <c r="QFG36" s="23"/>
      <c r="QFH36" s="19"/>
      <c r="QFI36" s="19"/>
      <c r="QFJ36" s="20"/>
      <c r="QFK36" s="21"/>
      <c r="QFL36" s="19"/>
      <c r="QFM36" s="22"/>
      <c r="QFN36" s="23"/>
      <c r="QFO36" s="23"/>
      <c r="QFP36" s="19"/>
      <c r="QFQ36" s="19"/>
      <c r="QFR36" s="20"/>
      <c r="QFS36" s="21"/>
      <c r="QFT36" s="19"/>
      <c r="QFU36" s="22"/>
      <c r="QFV36" s="23"/>
      <c r="QFW36" s="23"/>
      <c r="QFX36" s="19"/>
      <c r="QFY36" s="19"/>
      <c r="QFZ36" s="20"/>
      <c r="QGA36" s="21"/>
      <c r="QGB36" s="19"/>
      <c r="QGC36" s="22"/>
      <c r="QGD36" s="23"/>
      <c r="QGE36" s="23"/>
      <c r="QGF36" s="19"/>
      <c r="QGG36" s="19"/>
      <c r="QGH36" s="20"/>
      <c r="QGI36" s="21"/>
      <c r="QGJ36" s="19"/>
      <c r="QGK36" s="22"/>
      <c r="QGL36" s="23"/>
      <c r="QGM36" s="23"/>
      <c r="QGN36" s="19"/>
      <c r="QGO36" s="19"/>
      <c r="QGP36" s="20"/>
      <c r="QGQ36" s="21"/>
      <c r="QGR36" s="19"/>
      <c r="QGS36" s="22"/>
      <c r="QGT36" s="23"/>
      <c r="QGU36" s="23"/>
      <c r="QGV36" s="19"/>
      <c r="QGW36" s="19"/>
      <c r="QGX36" s="20"/>
      <c r="QGY36" s="21"/>
      <c r="QGZ36" s="19"/>
      <c r="QHA36" s="22"/>
      <c r="QHB36" s="23"/>
      <c r="QHC36" s="23"/>
      <c r="QHD36" s="19"/>
      <c r="QHE36" s="19"/>
      <c r="QHF36" s="20"/>
      <c r="QHG36" s="21"/>
      <c r="QHH36" s="19"/>
      <c r="QHI36" s="22"/>
      <c r="QHJ36" s="23"/>
      <c r="QHK36" s="23"/>
      <c r="QHL36" s="19"/>
      <c r="QHM36" s="19"/>
      <c r="QHN36" s="20"/>
      <c r="QHO36" s="21"/>
      <c r="QHP36" s="19"/>
      <c r="QHQ36" s="22"/>
      <c r="QHR36" s="23"/>
      <c r="QHS36" s="23"/>
      <c r="QHT36" s="19"/>
      <c r="QHU36" s="19"/>
      <c r="QHV36" s="20"/>
      <c r="QHW36" s="21"/>
      <c r="QHX36" s="19"/>
      <c r="QHY36" s="22"/>
      <c r="QHZ36" s="23"/>
      <c r="QIA36" s="23"/>
      <c r="QIB36" s="19"/>
      <c r="QIC36" s="19"/>
      <c r="QID36" s="20"/>
      <c r="QIE36" s="21"/>
      <c r="QIF36" s="19"/>
      <c r="QIG36" s="22"/>
      <c r="QIH36" s="23"/>
      <c r="QII36" s="23"/>
      <c r="QIJ36" s="19"/>
      <c r="QIK36" s="19"/>
      <c r="QIL36" s="20"/>
      <c r="QIM36" s="21"/>
      <c r="QIN36" s="19"/>
      <c r="QIO36" s="22"/>
      <c r="QIP36" s="23"/>
      <c r="QIQ36" s="23"/>
      <c r="QIR36" s="19"/>
      <c r="QIS36" s="19"/>
      <c r="QIT36" s="20"/>
      <c r="QIU36" s="21"/>
      <c r="QIV36" s="19"/>
      <c r="QIW36" s="22"/>
      <c r="QIX36" s="23"/>
      <c r="QIY36" s="23"/>
      <c r="QIZ36" s="19"/>
      <c r="QJA36" s="19"/>
      <c r="QJB36" s="20"/>
      <c r="QJC36" s="21"/>
      <c r="QJD36" s="19"/>
      <c r="QJE36" s="22"/>
      <c r="QJF36" s="23"/>
      <c r="QJG36" s="23"/>
      <c r="QJH36" s="19"/>
      <c r="QJI36" s="19"/>
      <c r="QJJ36" s="20"/>
      <c r="QJK36" s="21"/>
      <c r="QJL36" s="19"/>
      <c r="QJM36" s="22"/>
      <c r="QJN36" s="23"/>
      <c r="QJO36" s="23"/>
      <c r="QJP36" s="19"/>
      <c r="QJQ36" s="19"/>
      <c r="QJR36" s="20"/>
      <c r="QJS36" s="21"/>
      <c r="QJT36" s="19"/>
      <c r="QJU36" s="22"/>
      <c r="QJV36" s="23"/>
      <c r="QJW36" s="23"/>
      <c r="QJX36" s="19"/>
      <c r="QJY36" s="19"/>
      <c r="QJZ36" s="20"/>
      <c r="QKA36" s="21"/>
      <c r="QKB36" s="19"/>
      <c r="QKC36" s="22"/>
      <c r="QKD36" s="23"/>
      <c r="QKE36" s="23"/>
      <c r="QKF36" s="19"/>
      <c r="QKG36" s="19"/>
      <c r="QKH36" s="20"/>
      <c r="QKI36" s="21"/>
      <c r="QKJ36" s="19"/>
      <c r="QKK36" s="22"/>
      <c r="QKL36" s="23"/>
      <c r="QKM36" s="23"/>
      <c r="QKN36" s="19"/>
      <c r="QKO36" s="19"/>
      <c r="QKP36" s="20"/>
      <c r="QKQ36" s="21"/>
      <c r="QKR36" s="19"/>
      <c r="QKS36" s="22"/>
      <c r="QKT36" s="23"/>
      <c r="QKU36" s="23"/>
      <c r="QKV36" s="19"/>
      <c r="QKW36" s="19"/>
      <c r="QKX36" s="20"/>
      <c r="QKY36" s="21"/>
      <c r="QKZ36" s="19"/>
      <c r="QLA36" s="22"/>
      <c r="QLB36" s="23"/>
      <c r="QLC36" s="23"/>
      <c r="QLD36" s="19"/>
      <c r="QLE36" s="19"/>
      <c r="QLF36" s="20"/>
      <c r="QLG36" s="21"/>
      <c r="QLH36" s="19"/>
      <c r="QLI36" s="22"/>
      <c r="QLJ36" s="23"/>
      <c r="QLK36" s="23"/>
      <c r="QLL36" s="19"/>
      <c r="QLM36" s="19"/>
      <c r="QLN36" s="20"/>
      <c r="QLO36" s="21"/>
      <c r="QLP36" s="19"/>
      <c r="QLQ36" s="22"/>
      <c r="QLR36" s="23"/>
      <c r="QLS36" s="23"/>
      <c r="QLT36" s="19"/>
      <c r="QLU36" s="19"/>
      <c r="QLV36" s="20"/>
      <c r="QLW36" s="21"/>
      <c r="QLX36" s="19"/>
      <c r="QLY36" s="22"/>
      <c r="QLZ36" s="23"/>
      <c r="QMA36" s="23"/>
      <c r="QMB36" s="19"/>
      <c r="QMC36" s="19"/>
      <c r="QMD36" s="20"/>
      <c r="QME36" s="21"/>
      <c r="QMF36" s="19"/>
      <c r="QMG36" s="22"/>
      <c r="QMH36" s="23"/>
      <c r="QMI36" s="23"/>
      <c r="QMJ36" s="19"/>
      <c r="QMK36" s="19"/>
      <c r="QML36" s="20"/>
      <c r="QMM36" s="21"/>
      <c r="QMN36" s="19"/>
      <c r="QMO36" s="22"/>
      <c r="QMP36" s="23"/>
      <c r="QMQ36" s="23"/>
      <c r="QMR36" s="19"/>
      <c r="QMS36" s="19"/>
      <c r="QMT36" s="20"/>
      <c r="QMU36" s="21"/>
      <c r="QMV36" s="19"/>
      <c r="QMW36" s="22"/>
      <c r="QMX36" s="23"/>
      <c r="QMY36" s="23"/>
      <c r="QMZ36" s="19"/>
      <c r="QNA36" s="19"/>
      <c r="QNB36" s="20"/>
      <c r="QNC36" s="21"/>
      <c r="QND36" s="19"/>
      <c r="QNE36" s="22"/>
      <c r="QNF36" s="23"/>
      <c r="QNG36" s="23"/>
      <c r="QNH36" s="19"/>
      <c r="QNI36" s="19"/>
      <c r="QNJ36" s="20"/>
      <c r="QNK36" s="21"/>
      <c r="QNL36" s="19"/>
      <c r="QNM36" s="22"/>
      <c r="QNN36" s="23"/>
      <c r="QNO36" s="23"/>
      <c r="QNP36" s="19"/>
      <c r="QNQ36" s="19"/>
      <c r="QNR36" s="20"/>
      <c r="QNS36" s="21"/>
      <c r="QNT36" s="19"/>
      <c r="QNU36" s="22"/>
      <c r="QNV36" s="23"/>
      <c r="QNW36" s="23"/>
      <c r="QNX36" s="19"/>
      <c r="QNY36" s="19"/>
      <c r="QNZ36" s="20"/>
      <c r="QOA36" s="21"/>
      <c r="QOB36" s="19"/>
      <c r="QOC36" s="22"/>
      <c r="QOD36" s="23"/>
      <c r="QOE36" s="23"/>
      <c r="QOF36" s="19"/>
      <c r="QOG36" s="19"/>
      <c r="QOH36" s="20"/>
      <c r="QOI36" s="21"/>
      <c r="QOJ36" s="19"/>
      <c r="QOK36" s="22"/>
      <c r="QOL36" s="23"/>
      <c r="QOM36" s="23"/>
      <c r="QON36" s="19"/>
      <c r="QOO36" s="19"/>
      <c r="QOP36" s="20"/>
      <c r="QOQ36" s="21"/>
      <c r="QOR36" s="19"/>
      <c r="QOS36" s="22"/>
      <c r="QOT36" s="23"/>
      <c r="QOU36" s="23"/>
      <c r="QOV36" s="19"/>
      <c r="QOW36" s="19"/>
      <c r="QOX36" s="20"/>
      <c r="QOY36" s="21"/>
      <c r="QOZ36" s="19"/>
      <c r="QPA36" s="22"/>
      <c r="QPB36" s="23"/>
      <c r="QPC36" s="23"/>
      <c r="QPD36" s="19"/>
      <c r="QPE36" s="19"/>
      <c r="QPF36" s="20"/>
      <c r="QPG36" s="21"/>
      <c r="QPH36" s="19"/>
      <c r="QPI36" s="22"/>
      <c r="QPJ36" s="23"/>
      <c r="QPK36" s="23"/>
      <c r="QPL36" s="19"/>
      <c r="QPM36" s="19"/>
      <c r="QPN36" s="20"/>
      <c r="QPO36" s="21"/>
      <c r="QPP36" s="19"/>
      <c r="QPQ36" s="22"/>
      <c r="QPR36" s="23"/>
      <c r="QPS36" s="23"/>
      <c r="QPT36" s="19"/>
      <c r="QPU36" s="19"/>
      <c r="QPV36" s="20"/>
      <c r="QPW36" s="21"/>
      <c r="QPX36" s="19"/>
      <c r="QPY36" s="22"/>
      <c r="QPZ36" s="23"/>
      <c r="QQA36" s="23"/>
      <c r="QQB36" s="19"/>
      <c r="QQC36" s="19"/>
      <c r="QQD36" s="20"/>
      <c r="QQE36" s="21"/>
      <c r="QQF36" s="19"/>
      <c r="QQG36" s="22"/>
      <c r="QQH36" s="23"/>
      <c r="QQI36" s="23"/>
      <c r="QQJ36" s="19"/>
      <c r="QQK36" s="19"/>
      <c r="QQL36" s="20"/>
      <c r="QQM36" s="21"/>
      <c r="QQN36" s="19"/>
      <c r="QQO36" s="22"/>
      <c r="QQP36" s="23"/>
      <c r="QQQ36" s="23"/>
      <c r="QQR36" s="19"/>
      <c r="QQS36" s="19"/>
      <c r="QQT36" s="20"/>
      <c r="QQU36" s="21"/>
      <c r="QQV36" s="19"/>
      <c r="QQW36" s="22"/>
      <c r="QQX36" s="23"/>
      <c r="QQY36" s="23"/>
      <c r="QQZ36" s="19"/>
      <c r="QRA36" s="19"/>
      <c r="QRB36" s="20"/>
      <c r="QRC36" s="21"/>
      <c r="QRD36" s="19"/>
      <c r="QRE36" s="22"/>
      <c r="QRF36" s="23"/>
      <c r="QRG36" s="23"/>
      <c r="QRH36" s="19"/>
      <c r="QRI36" s="19"/>
      <c r="QRJ36" s="20"/>
      <c r="QRK36" s="21"/>
      <c r="QRL36" s="19"/>
      <c r="QRM36" s="22"/>
      <c r="QRN36" s="23"/>
      <c r="QRO36" s="23"/>
      <c r="QRP36" s="19"/>
      <c r="QRQ36" s="19"/>
      <c r="QRR36" s="20"/>
      <c r="QRS36" s="21"/>
      <c r="QRT36" s="19"/>
      <c r="QRU36" s="22"/>
      <c r="QRV36" s="23"/>
      <c r="QRW36" s="23"/>
      <c r="QRX36" s="19"/>
      <c r="QRY36" s="19"/>
      <c r="QRZ36" s="20"/>
      <c r="QSA36" s="21"/>
      <c r="QSB36" s="19"/>
      <c r="QSC36" s="22"/>
      <c r="QSD36" s="23"/>
      <c r="QSE36" s="23"/>
      <c r="QSF36" s="19"/>
      <c r="QSG36" s="19"/>
      <c r="QSH36" s="20"/>
      <c r="QSI36" s="21"/>
      <c r="QSJ36" s="19"/>
      <c r="QSK36" s="22"/>
      <c r="QSL36" s="23"/>
      <c r="QSM36" s="23"/>
      <c r="QSN36" s="19"/>
      <c r="QSO36" s="19"/>
      <c r="QSP36" s="20"/>
      <c r="QSQ36" s="21"/>
      <c r="QSR36" s="19"/>
      <c r="QSS36" s="22"/>
      <c r="QST36" s="23"/>
      <c r="QSU36" s="23"/>
      <c r="QSV36" s="19"/>
      <c r="QSW36" s="19"/>
      <c r="QSX36" s="20"/>
      <c r="QSY36" s="21"/>
      <c r="QSZ36" s="19"/>
      <c r="QTA36" s="22"/>
      <c r="QTB36" s="23"/>
      <c r="QTC36" s="23"/>
      <c r="QTD36" s="19"/>
      <c r="QTE36" s="19"/>
      <c r="QTF36" s="20"/>
      <c r="QTG36" s="21"/>
      <c r="QTH36" s="19"/>
      <c r="QTI36" s="22"/>
      <c r="QTJ36" s="23"/>
      <c r="QTK36" s="23"/>
      <c r="QTL36" s="19"/>
      <c r="QTM36" s="19"/>
      <c r="QTN36" s="20"/>
      <c r="QTO36" s="21"/>
      <c r="QTP36" s="19"/>
      <c r="QTQ36" s="22"/>
      <c r="QTR36" s="23"/>
      <c r="QTS36" s="23"/>
      <c r="QTT36" s="19"/>
      <c r="QTU36" s="19"/>
      <c r="QTV36" s="20"/>
      <c r="QTW36" s="21"/>
      <c r="QTX36" s="19"/>
      <c r="QTY36" s="22"/>
      <c r="QTZ36" s="23"/>
      <c r="QUA36" s="23"/>
      <c r="QUB36" s="19"/>
      <c r="QUC36" s="19"/>
      <c r="QUD36" s="20"/>
      <c r="QUE36" s="21"/>
      <c r="QUF36" s="19"/>
      <c r="QUG36" s="22"/>
      <c r="QUH36" s="23"/>
      <c r="QUI36" s="23"/>
      <c r="QUJ36" s="19"/>
      <c r="QUK36" s="19"/>
      <c r="QUL36" s="20"/>
      <c r="QUM36" s="21"/>
      <c r="QUN36" s="19"/>
      <c r="QUO36" s="22"/>
      <c r="QUP36" s="23"/>
      <c r="QUQ36" s="23"/>
      <c r="QUR36" s="19"/>
      <c r="QUS36" s="19"/>
      <c r="QUT36" s="20"/>
      <c r="QUU36" s="21"/>
      <c r="QUV36" s="19"/>
      <c r="QUW36" s="22"/>
      <c r="QUX36" s="23"/>
      <c r="QUY36" s="23"/>
      <c r="QUZ36" s="19"/>
      <c r="QVA36" s="19"/>
      <c r="QVB36" s="20"/>
      <c r="QVC36" s="21"/>
      <c r="QVD36" s="19"/>
      <c r="QVE36" s="22"/>
      <c r="QVF36" s="23"/>
      <c r="QVG36" s="23"/>
      <c r="QVH36" s="19"/>
      <c r="QVI36" s="19"/>
      <c r="QVJ36" s="20"/>
      <c r="QVK36" s="21"/>
      <c r="QVL36" s="19"/>
      <c r="QVM36" s="22"/>
      <c r="QVN36" s="23"/>
      <c r="QVO36" s="23"/>
      <c r="QVP36" s="19"/>
      <c r="QVQ36" s="19"/>
      <c r="QVR36" s="20"/>
      <c r="QVS36" s="21"/>
      <c r="QVT36" s="19"/>
      <c r="QVU36" s="22"/>
      <c r="QVV36" s="23"/>
      <c r="QVW36" s="23"/>
      <c r="QVX36" s="19"/>
      <c r="QVY36" s="19"/>
      <c r="QVZ36" s="20"/>
      <c r="QWA36" s="21"/>
      <c r="QWB36" s="19"/>
      <c r="QWC36" s="22"/>
      <c r="QWD36" s="23"/>
      <c r="QWE36" s="23"/>
      <c r="QWF36" s="19"/>
      <c r="QWG36" s="19"/>
      <c r="QWH36" s="20"/>
      <c r="QWI36" s="21"/>
      <c r="QWJ36" s="19"/>
      <c r="QWK36" s="22"/>
      <c r="QWL36" s="23"/>
      <c r="QWM36" s="23"/>
      <c r="QWN36" s="19"/>
      <c r="QWO36" s="19"/>
      <c r="QWP36" s="20"/>
      <c r="QWQ36" s="21"/>
      <c r="QWR36" s="19"/>
      <c r="QWS36" s="22"/>
      <c r="QWT36" s="23"/>
      <c r="QWU36" s="23"/>
      <c r="QWV36" s="19"/>
      <c r="QWW36" s="19"/>
      <c r="QWX36" s="20"/>
      <c r="QWY36" s="21"/>
      <c r="QWZ36" s="19"/>
      <c r="QXA36" s="22"/>
      <c r="QXB36" s="23"/>
      <c r="QXC36" s="23"/>
      <c r="QXD36" s="19"/>
      <c r="QXE36" s="19"/>
      <c r="QXF36" s="20"/>
      <c r="QXG36" s="21"/>
      <c r="QXH36" s="19"/>
      <c r="QXI36" s="22"/>
      <c r="QXJ36" s="23"/>
      <c r="QXK36" s="23"/>
      <c r="QXL36" s="19"/>
      <c r="QXM36" s="19"/>
      <c r="QXN36" s="20"/>
      <c r="QXO36" s="21"/>
      <c r="QXP36" s="19"/>
      <c r="QXQ36" s="22"/>
      <c r="QXR36" s="23"/>
      <c r="QXS36" s="23"/>
      <c r="QXT36" s="19"/>
      <c r="QXU36" s="19"/>
      <c r="QXV36" s="20"/>
      <c r="QXW36" s="21"/>
      <c r="QXX36" s="19"/>
      <c r="QXY36" s="22"/>
      <c r="QXZ36" s="23"/>
      <c r="QYA36" s="23"/>
      <c r="QYB36" s="19"/>
      <c r="QYC36" s="19"/>
      <c r="QYD36" s="20"/>
      <c r="QYE36" s="21"/>
      <c r="QYF36" s="19"/>
      <c r="QYG36" s="22"/>
      <c r="QYH36" s="23"/>
      <c r="QYI36" s="23"/>
      <c r="QYJ36" s="19"/>
      <c r="QYK36" s="19"/>
      <c r="QYL36" s="20"/>
      <c r="QYM36" s="21"/>
      <c r="QYN36" s="19"/>
      <c r="QYO36" s="22"/>
      <c r="QYP36" s="23"/>
      <c r="QYQ36" s="23"/>
      <c r="QYR36" s="19"/>
      <c r="QYS36" s="19"/>
      <c r="QYT36" s="20"/>
      <c r="QYU36" s="21"/>
      <c r="QYV36" s="19"/>
      <c r="QYW36" s="22"/>
      <c r="QYX36" s="23"/>
      <c r="QYY36" s="23"/>
      <c r="QYZ36" s="19"/>
      <c r="QZA36" s="19"/>
      <c r="QZB36" s="20"/>
      <c r="QZC36" s="21"/>
      <c r="QZD36" s="19"/>
      <c r="QZE36" s="22"/>
      <c r="QZF36" s="23"/>
      <c r="QZG36" s="23"/>
      <c r="QZH36" s="19"/>
      <c r="QZI36" s="19"/>
      <c r="QZJ36" s="20"/>
      <c r="QZK36" s="21"/>
      <c r="QZL36" s="19"/>
      <c r="QZM36" s="22"/>
      <c r="QZN36" s="23"/>
      <c r="QZO36" s="23"/>
      <c r="QZP36" s="19"/>
      <c r="QZQ36" s="19"/>
      <c r="QZR36" s="20"/>
      <c r="QZS36" s="21"/>
      <c r="QZT36" s="19"/>
      <c r="QZU36" s="22"/>
      <c r="QZV36" s="23"/>
      <c r="QZW36" s="23"/>
      <c r="QZX36" s="19"/>
      <c r="QZY36" s="19"/>
      <c r="QZZ36" s="20"/>
      <c r="RAA36" s="21"/>
      <c r="RAB36" s="19"/>
      <c r="RAC36" s="22"/>
      <c r="RAD36" s="23"/>
      <c r="RAE36" s="23"/>
      <c r="RAF36" s="19"/>
      <c r="RAG36" s="19"/>
      <c r="RAH36" s="20"/>
      <c r="RAI36" s="21"/>
      <c r="RAJ36" s="19"/>
      <c r="RAK36" s="22"/>
      <c r="RAL36" s="23"/>
      <c r="RAM36" s="23"/>
      <c r="RAN36" s="19"/>
      <c r="RAO36" s="19"/>
      <c r="RAP36" s="20"/>
      <c r="RAQ36" s="21"/>
      <c r="RAR36" s="19"/>
      <c r="RAS36" s="22"/>
      <c r="RAT36" s="23"/>
      <c r="RAU36" s="23"/>
      <c r="RAV36" s="19"/>
      <c r="RAW36" s="19"/>
      <c r="RAX36" s="20"/>
      <c r="RAY36" s="21"/>
      <c r="RAZ36" s="19"/>
      <c r="RBA36" s="22"/>
      <c r="RBB36" s="23"/>
      <c r="RBC36" s="23"/>
      <c r="RBD36" s="19"/>
      <c r="RBE36" s="19"/>
      <c r="RBF36" s="20"/>
      <c r="RBG36" s="21"/>
      <c r="RBH36" s="19"/>
      <c r="RBI36" s="22"/>
      <c r="RBJ36" s="23"/>
      <c r="RBK36" s="23"/>
      <c r="RBL36" s="19"/>
      <c r="RBM36" s="19"/>
      <c r="RBN36" s="20"/>
      <c r="RBO36" s="21"/>
      <c r="RBP36" s="19"/>
      <c r="RBQ36" s="22"/>
      <c r="RBR36" s="23"/>
      <c r="RBS36" s="23"/>
      <c r="RBT36" s="19"/>
      <c r="RBU36" s="19"/>
      <c r="RBV36" s="20"/>
      <c r="RBW36" s="21"/>
      <c r="RBX36" s="19"/>
      <c r="RBY36" s="22"/>
      <c r="RBZ36" s="23"/>
      <c r="RCA36" s="23"/>
      <c r="RCB36" s="19"/>
      <c r="RCC36" s="19"/>
      <c r="RCD36" s="20"/>
      <c r="RCE36" s="21"/>
      <c r="RCF36" s="19"/>
      <c r="RCG36" s="22"/>
      <c r="RCH36" s="23"/>
      <c r="RCI36" s="23"/>
      <c r="RCJ36" s="19"/>
      <c r="RCK36" s="19"/>
      <c r="RCL36" s="20"/>
      <c r="RCM36" s="21"/>
      <c r="RCN36" s="19"/>
      <c r="RCO36" s="22"/>
      <c r="RCP36" s="23"/>
      <c r="RCQ36" s="23"/>
      <c r="RCR36" s="19"/>
      <c r="RCS36" s="19"/>
      <c r="RCT36" s="20"/>
      <c r="RCU36" s="21"/>
      <c r="RCV36" s="19"/>
      <c r="RCW36" s="22"/>
      <c r="RCX36" s="23"/>
      <c r="RCY36" s="23"/>
      <c r="RCZ36" s="19"/>
      <c r="RDA36" s="19"/>
      <c r="RDB36" s="20"/>
      <c r="RDC36" s="21"/>
      <c r="RDD36" s="19"/>
      <c r="RDE36" s="22"/>
      <c r="RDF36" s="23"/>
      <c r="RDG36" s="23"/>
      <c r="RDH36" s="19"/>
      <c r="RDI36" s="19"/>
      <c r="RDJ36" s="20"/>
      <c r="RDK36" s="21"/>
      <c r="RDL36" s="19"/>
      <c r="RDM36" s="22"/>
      <c r="RDN36" s="23"/>
      <c r="RDO36" s="23"/>
      <c r="RDP36" s="19"/>
      <c r="RDQ36" s="19"/>
      <c r="RDR36" s="20"/>
      <c r="RDS36" s="21"/>
      <c r="RDT36" s="19"/>
      <c r="RDU36" s="22"/>
      <c r="RDV36" s="23"/>
      <c r="RDW36" s="23"/>
      <c r="RDX36" s="19"/>
      <c r="RDY36" s="19"/>
      <c r="RDZ36" s="20"/>
      <c r="REA36" s="21"/>
      <c r="REB36" s="19"/>
      <c r="REC36" s="22"/>
      <c r="RED36" s="23"/>
      <c r="REE36" s="23"/>
      <c r="REF36" s="19"/>
      <c r="REG36" s="19"/>
      <c r="REH36" s="20"/>
      <c r="REI36" s="21"/>
      <c r="REJ36" s="19"/>
      <c r="REK36" s="22"/>
      <c r="REL36" s="23"/>
      <c r="REM36" s="23"/>
      <c r="REN36" s="19"/>
      <c r="REO36" s="19"/>
      <c r="REP36" s="20"/>
      <c r="REQ36" s="21"/>
      <c r="RER36" s="19"/>
      <c r="RES36" s="22"/>
      <c r="RET36" s="23"/>
      <c r="REU36" s="23"/>
      <c r="REV36" s="19"/>
      <c r="REW36" s="19"/>
      <c r="REX36" s="20"/>
      <c r="REY36" s="21"/>
      <c r="REZ36" s="19"/>
      <c r="RFA36" s="22"/>
      <c r="RFB36" s="23"/>
      <c r="RFC36" s="23"/>
      <c r="RFD36" s="19"/>
      <c r="RFE36" s="19"/>
      <c r="RFF36" s="20"/>
      <c r="RFG36" s="21"/>
      <c r="RFH36" s="19"/>
      <c r="RFI36" s="22"/>
      <c r="RFJ36" s="23"/>
      <c r="RFK36" s="23"/>
      <c r="RFL36" s="19"/>
      <c r="RFM36" s="19"/>
      <c r="RFN36" s="20"/>
      <c r="RFO36" s="21"/>
      <c r="RFP36" s="19"/>
      <c r="RFQ36" s="22"/>
      <c r="RFR36" s="23"/>
      <c r="RFS36" s="23"/>
      <c r="RFT36" s="19"/>
      <c r="RFU36" s="19"/>
      <c r="RFV36" s="20"/>
      <c r="RFW36" s="21"/>
      <c r="RFX36" s="19"/>
      <c r="RFY36" s="22"/>
      <c r="RFZ36" s="23"/>
      <c r="RGA36" s="23"/>
      <c r="RGB36" s="19"/>
      <c r="RGC36" s="19"/>
      <c r="RGD36" s="20"/>
      <c r="RGE36" s="21"/>
      <c r="RGF36" s="19"/>
      <c r="RGG36" s="22"/>
      <c r="RGH36" s="23"/>
      <c r="RGI36" s="23"/>
      <c r="RGJ36" s="19"/>
      <c r="RGK36" s="19"/>
      <c r="RGL36" s="20"/>
      <c r="RGM36" s="21"/>
      <c r="RGN36" s="19"/>
      <c r="RGO36" s="22"/>
      <c r="RGP36" s="23"/>
      <c r="RGQ36" s="23"/>
      <c r="RGR36" s="19"/>
      <c r="RGS36" s="19"/>
      <c r="RGT36" s="20"/>
      <c r="RGU36" s="21"/>
      <c r="RGV36" s="19"/>
      <c r="RGW36" s="22"/>
      <c r="RGX36" s="23"/>
      <c r="RGY36" s="23"/>
      <c r="RGZ36" s="19"/>
      <c r="RHA36" s="19"/>
      <c r="RHB36" s="20"/>
      <c r="RHC36" s="21"/>
      <c r="RHD36" s="19"/>
      <c r="RHE36" s="22"/>
      <c r="RHF36" s="23"/>
      <c r="RHG36" s="23"/>
      <c r="RHH36" s="19"/>
      <c r="RHI36" s="19"/>
      <c r="RHJ36" s="20"/>
      <c r="RHK36" s="21"/>
      <c r="RHL36" s="19"/>
      <c r="RHM36" s="22"/>
      <c r="RHN36" s="23"/>
      <c r="RHO36" s="23"/>
      <c r="RHP36" s="19"/>
      <c r="RHQ36" s="19"/>
      <c r="RHR36" s="20"/>
      <c r="RHS36" s="21"/>
      <c r="RHT36" s="19"/>
      <c r="RHU36" s="22"/>
      <c r="RHV36" s="23"/>
      <c r="RHW36" s="23"/>
      <c r="RHX36" s="19"/>
      <c r="RHY36" s="19"/>
      <c r="RHZ36" s="20"/>
      <c r="RIA36" s="21"/>
      <c r="RIB36" s="19"/>
      <c r="RIC36" s="22"/>
      <c r="RID36" s="23"/>
      <c r="RIE36" s="23"/>
      <c r="RIF36" s="19"/>
      <c r="RIG36" s="19"/>
      <c r="RIH36" s="20"/>
      <c r="RII36" s="21"/>
      <c r="RIJ36" s="19"/>
      <c r="RIK36" s="22"/>
      <c r="RIL36" s="23"/>
      <c r="RIM36" s="23"/>
      <c r="RIN36" s="19"/>
      <c r="RIO36" s="19"/>
      <c r="RIP36" s="20"/>
      <c r="RIQ36" s="21"/>
      <c r="RIR36" s="19"/>
      <c r="RIS36" s="22"/>
      <c r="RIT36" s="23"/>
      <c r="RIU36" s="23"/>
      <c r="RIV36" s="19"/>
      <c r="RIW36" s="19"/>
      <c r="RIX36" s="20"/>
      <c r="RIY36" s="21"/>
      <c r="RIZ36" s="19"/>
      <c r="RJA36" s="22"/>
      <c r="RJB36" s="23"/>
      <c r="RJC36" s="23"/>
      <c r="RJD36" s="19"/>
      <c r="RJE36" s="19"/>
      <c r="RJF36" s="20"/>
      <c r="RJG36" s="21"/>
      <c r="RJH36" s="19"/>
      <c r="RJI36" s="22"/>
      <c r="RJJ36" s="23"/>
      <c r="RJK36" s="23"/>
      <c r="RJL36" s="19"/>
      <c r="RJM36" s="19"/>
      <c r="RJN36" s="20"/>
      <c r="RJO36" s="21"/>
      <c r="RJP36" s="19"/>
      <c r="RJQ36" s="22"/>
      <c r="RJR36" s="23"/>
      <c r="RJS36" s="23"/>
      <c r="RJT36" s="19"/>
      <c r="RJU36" s="19"/>
      <c r="RJV36" s="20"/>
      <c r="RJW36" s="21"/>
      <c r="RJX36" s="19"/>
      <c r="RJY36" s="22"/>
      <c r="RJZ36" s="23"/>
      <c r="RKA36" s="23"/>
      <c r="RKB36" s="19"/>
      <c r="RKC36" s="19"/>
      <c r="RKD36" s="20"/>
      <c r="RKE36" s="21"/>
      <c r="RKF36" s="19"/>
      <c r="RKG36" s="22"/>
      <c r="RKH36" s="23"/>
      <c r="RKI36" s="23"/>
      <c r="RKJ36" s="19"/>
      <c r="RKK36" s="19"/>
      <c r="RKL36" s="20"/>
      <c r="RKM36" s="21"/>
      <c r="RKN36" s="19"/>
      <c r="RKO36" s="22"/>
      <c r="RKP36" s="23"/>
      <c r="RKQ36" s="23"/>
      <c r="RKR36" s="19"/>
      <c r="RKS36" s="19"/>
      <c r="RKT36" s="20"/>
      <c r="RKU36" s="21"/>
      <c r="RKV36" s="19"/>
      <c r="RKW36" s="22"/>
      <c r="RKX36" s="23"/>
      <c r="RKY36" s="23"/>
      <c r="RKZ36" s="19"/>
      <c r="RLA36" s="19"/>
      <c r="RLB36" s="20"/>
      <c r="RLC36" s="21"/>
      <c r="RLD36" s="19"/>
      <c r="RLE36" s="22"/>
      <c r="RLF36" s="23"/>
      <c r="RLG36" s="23"/>
      <c r="RLH36" s="19"/>
      <c r="RLI36" s="19"/>
      <c r="RLJ36" s="20"/>
      <c r="RLK36" s="21"/>
      <c r="RLL36" s="19"/>
      <c r="RLM36" s="22"/>
      <c r="RLN36" s="23"/>
      <c r="RLO36" s="23"/>
      <c r="RLP36" s="19"/>
      <c r="RLQ36" s="19"/>
      <c r="RLR36" s="20"/>
      <c r="RLS36" s="21"/>
      <c r="RLT36" s="19"/>
      <c r="RLU36" s="22"/>
      <c r="RLV36" s="23"/>
      <c r="RLW36" s="23"/>
      <c r="RLX36" s="19"/>
      <c r="RLY36" s="19"/>
      <c r="RLZ36" s="20"/>
      <c r="RMA36" s="21"/>
      <c r="RMB36" s="19"/>
      <c r="RMC36" s="22"/>
      <c r="RMD36" s="23"/>
      <c r="RME36" s="23"/>
      <c r="RMF36" s="19"/>
      <c r="RMG36" s="19"/>
      <c r="RMH36" s="20"/>
      <c r="RMI36" s="21"/>
      <c r="RMJ36" s="19"/>
      <c r="RMK36" s="22"/>
      <c r="RML36" s="23"/>
      <c r="RMM36" s="23"/>
      <c r="RMN36" s="19"/>
      <c r="RMO36" s="19"/>
      <c r="RMP36" s="20"/>
      <c r="RMQ36" s="21"/>
      <c r="RMR36" s="19"/>
      <c r="RMS36" s="22"/>
      <c r="RMT36" s="23"/>
      <c r="RMU36" s="23"/>
      <c r="RMV36" s="19"/>
      <c r="RMW36" s="19"/>
      <c r="RMX36" s="20"/>
      <c r="RMY36" s="21"/>
      <c r="RMZ36" s="19"/>
      <c r="RNA36" s="22"/>
      <c r="RNB36" s="23"/>
      <c r="RNC36" s="23"/>
      <c r="RND36" s="19"/>
      <c r="RNE36" s="19"/>
      <c r="RNF36" s="20"/>
      <c r="RNG36" s="21"/>
      <c r="RNH36" s="19"/>
      <c r="RNI36" s="22"/>
      <c r="RNJ36" s="23"/>
      <c r="RNK36" s="23"/>
      <c r="RNL36" s="19"/>
      <c r="RNM36" s="19"/>
      <c r="RNN36" s="20"/>
      <c r="RNO36" s="21"/>
      <c r="RNP36" s="19"/>
      <c r="RNQ36" s="22"/>
      <c r="RNR36" s="23"/>
      <c r="RNS36" s="23"/>
      <c r="RNT36" s="19"/>
      <c r="RNU36" s="19"/>
      <c r="RNV36" s="20"/>
      <c r="RNW36" s="21"/>
      <c r="RNX36" s="19"/>
      <c r="RNY36" s="22"/>
      <c r="RNZ36" s="23"/>
      <c r="ROA36" s="23"/>
      <c r="ROB36" s="19"/>
      <c r="ROC36" s="19"/>
      <c r="ROD36" s="20"/>
      <c r="ROE36" s="21"/>
      <c r="ROF36" s="19"/>
      <c r="ROG36" s="22"/>
      <c r="ROH36" s="23"/>
      <c r="ROI36" s="23"/>
      <c r="ROJ36" s="19"/>
      <c r="ROK36" s="19"/>
      <c r="ROL36" s="20"/>
      <c r="ROM36" s="21"/>
      <c r="RON36" s="19"/>
      <c r="ROO36" s="22"/>
      <c r="ROP36" s="23"/>
      <c r="ROQ36" s="23"/>
      <c r="ROR36" s="19"/>
      <c r="ROS36" s="19"/>
      <c r="ROT36" s="20"/>
      <c r="ROU36" s="21"/>
      <c r="ROV36" s="19"/>
      <c r="ROW36" s="22"/>
      <c r="ROX36" s="23"/>
      <c r="ROY36" s="23"/>
      <c r="ROZ36" s="19"/>
      <c r="RPA36" s="19"/>
      <c r="RPB36" s="20"/>
      <c r="RPC36" s="21"/>
      <c r="RPD36" s="19"/>
      <c r="RPE36" s="22"/>
      <c r="RPF36" s="23"/>
      <c r="RPG36" s="23"/>
      <c r="RPH36" s="19"/>
      <c r="RPI36" s="19"/>
      <c r="RPJ36" s="20"/>
      <c r="RPK36" s="21"/>
      <c r="RPL36" s="19"/>
      <c r="RPM36" s="22"/>
      <c r="RPN36" s="23"/>
      <c r="RPO36" s="23"/>
      <c r="RPP36" s="19"/>
      <c r="RPQ36" s="19"/>
      <c r="RPR36" s="20"/>
      <c r="RPS36" s="21"/>
      <c r="RPT36" s="19"/>
      <c r="RPU36" s="22"/>
      <c r="RPV36" s="23"/>
      <c r="RPW36" s="23"/>
      <c r="RPX36" s="19"/>
      <c r="RPY36" s="19"/>
      <c r="RPZ36" s="20"/>
      <c r="RQA36" s="21"/>
      <c r="RQB36" s="19"/>
      <c r="RQC36" s="22"/>
      <c r="RQD36" s="23"/>
      <c r="RQE36" s="23"/>
      <c r="RQF36" s="19"/>
      <c r="RQG36" s="19"/>
      <c r="RQH36" s="20"/>
      <c r="RQI36" s="21"/>
      <c r="RQJ36" s="19"/>
      <c r="RQK36" s="22"/>
      <c r="RQL36" s="23"/>
      <c r="RQM36" s="23"/>
      <c r="RQN36" s="19"/>
      <c r="RQO36" s="19"/>
      <c r="RQP36" s="20"/>
      <c r="RQQ36" s="21"/>
      <c r="RQR36" s="19"/>
      <c r="RQS36" s="22"/>
      <c r="RQT36" s="23"/>
      <c r="RQU36" s="23"/>
      <c r="RQV36" s="19"/>
      <c r="RQW36" s="19"/>
      <c r="RQX36" s="20"/>
      <c r="RQY36" s="21"/>
      <c r="RQZ36" s="19"/>
      <c r="RRA36" s="22"/>
      <c r="RRB36" s="23"/>
      <c r="RRC36" s="23"/>
      <c r="RRD36" s="19"/>
      <c r="RRE36" s="19"/>
      <c r="RRF36" s="20"/>
      <c r="RRG36" s="21"/>
      <c r="RRH36" s="19"/>
      <c r="RRI36" s="22"/>
      <c r="RRJ36" s="23"/>
      <c r="RRK36" s="23"/>
      <c r="RRL36" s="19"/>
      <c r="RRM36" s="19"/>
      <c r="RRN36" s="20"/>
      <c r="RRO36" s="21"/>
      <c r="RRP36" s="19"/>
      <c r="RRQ36" s="22"/>
      <c r="RRR36" s="23"/>
      <c r="RRS36" s="23"/>
      <c r="RRT36" s="19"/>
      <c r="RRU36" s="19"/>
      <c r="RRV36" s="20"/>
      <c r="RRW36" s="21"/>
      <c r="RRX36" s="19"/>
      <c r="RRY36" s="22"/>
      <c r="RRZ36" s="23"/>
      <c r="RSA36" s="23"/>
      <c r="RSB36" s="19"/>
      <c r="RSC36" s="19"/>
      <c r="RSD36" s="20"/>
      <c r="RSE36" s="21"/>
      <c r="RSF36" s="19"/>
      <c r="RSG36" s="22"/>
      <c r="RSH36" s="23"/>
      <c r="RSI36" s="23"/>
      <c r="RSJ36" s="19"/>
      <c r="RSK36" s="19"/>
      <c r="RSL36" s="20"/>
      <c r="RSM36" s="21"/>
      <c r="RSN36" s="19"/>
      <c r="RSO36" s="22"/>
      <c r="RSP36" s="23"/>
      <c r="RSQ36" s="23"/>
      <c r="RSR36" s="19"/>
      <c r="RSS36" s="19"/>
      <c r="RST36" s="20"/>
      <c r="RSU36" s="21"/>
      <c r="RSV36" s="19"/>
      <c r="RSW36" s="22"/>
      <c r="RSX36" s="23"/>
      <c r="RSY36" s="23"/>
      <c r="RSZ36" s="19"/>
      <c r="RTA36" s="19"/>
      <c r="RTB36" s="20"/>
      <c r="RTC36" s="21"/>
      <c r="RTD36" s="19"/>
      <c r="RTE36" s="22"/>
      <c r="RTF36" s="23"/>
      <c r="RTG36" s="23"/>
      <c r="RTH36" s="19"/>
      <c r="RTI36" s="19"/>
      <c r="RTJ36" s="20"/>
      <c r="RTK36" s="21"/>
      <c r="RTL36" s="19"/>
      <c r="RTM36" s="22"/>
      <c r="RTN36" s="23"/>
      <c r="RTO36" s="23"/>
      <c r="RTP36" s="19"/>
      <c r="RTQ36" s="19"/>
      <c r="RTR36" s="20"/>
      <c r="RTS36" s="21"/>
      <c r="RTT36" s="19"/>
      <c r="RTU36" s="22"/>
      <c r="RTV36" s="23"/>
      <c r="RTW36" s="23"/>
      <c r="RTX36" s="19"/>
      <c r="RTY36" s="19"/>
      <c r="RTZ36" s="20"/>
      <c r="RUA36" s="21"/>
      <c r="RUB36" s="19"/>
      <c r="RUC36" s="22"/>
      <c r="RUD36" s="23"/>
      <c r="RUE36" s="23"/>
      <c r="RUF36" s="19"/>
      <c r="RUG36" s="19"/>
      <c r="RUH36" s="20"/>
      <c r="RUI36" s="21"/>
      <c r="RUJ36" s="19"/>
      <c r="RUK36" s="22"/>
      <c r="RUL36" s="23"/>
      <c r="RUM36" s="23"/>
      <c r="RUN36" s="19"/>
      <c r="RUO36" s="19"/>
      <c r="RUP36" s="20"/>
      <c r="RUQ36" s="21"/>
      <c r="RUR36" s="19"/>
      <c r="RUS36" s="22"/>
      <c r="RUT36" s="23"/>
      <c r="RUU36" s="23"/>
      <c r="RUV36" s="19"/>
      <c r="RUW36" s="19"/>
      <c r="RUX36" s="20"/>
      <c r="RUY36" s="21"/>
      <c r="RUZ36" s="19"/>
      <c r="RVA36" s="22"/>
      <c r="RVB36" s="23"/>
      <c r="RVC36" s="23"/>
      <c r="RVD36" s="19"/>
      <c r="RVE36" s="19"/>
      <c r="RVF36" s="20"/>
      <c r="RVG36" s="21"/>
      <c r="RVH36" s="19"/>
      <c r="RVI36" s="22"/>
      <c r="RVJ36" s="23"/>
      <c r="RVK36" s="23"/>
      <c r="RVL36" s="19"/>
      <c r="RVM36" s="19"/>
      <c r="RVN36" s="20"/>
      <c r="RVO36" s="21"/>
      <c r="RVP36" s="19"/>
      <c r="RVQ36" s="22"/>
      <c r="RVR36" s="23"/>
      <c r="RVS36" s="23"/>
      <c r="RVT36" s="19"/>
      <c r="RVU36" s="19"/>
      <c r="RVV36" s="20"/>
      <c r="RVW36" s="21"/>
      <c r="RVX36" s="19"/>
      <c r="RVY36" s="22"/>
      <c r="RVZ36" s="23"/>
      <c r="RWA36" s="23"/>
      <c r="RWB36" s="19"/>
      <c r="RWC36" s="19"/>
      <c r="RWD36" s="20"/>
      <c r="RWE36" s="21"/>
      <c r="RWF36" s="19"/>
      <c r="RWG36" s="22"/>
      <c r="RWH36" s="23"/>
      <c r="RWI36" s="23"/>
      <c r="RWJ36" s="19"/>
      <c r="RWK36" s="19"/>
      <c r="RWL36" s="20"/>
      <c r="RWM36" s="21"/>
      <c r="RWN36" s="19"/>
      <c r="RWO36" s="22"/>
      <c r="RWP36" s="23"/>
      <c r="RWQ36" s="23"/>
      <c r="RWR36" s="19"/>
      <c r="RWS36" s="19"/>
      <c r="RWT36" s="20"/>
      <c r="RWU36" s="21"/>
      <c r="RWV36" s="19"/>
      <c r="RWW36" s="22"/>
      <c r="RWX36" s="23"/>
      <c r="RWY36" s="23"/>
      <c r="RWZ36" s="19"/>
      <c r="RXA36" s="19"/>
      <c r="RXB36" s="20"/>
      <c r="RXC36" s="21"/>
      <c r="RXD36" s="19"/>
      <c r="RXE36" s="22"/>
      <c r="RXF36" s="23"/>
      <c r="RXG36" s="23"/>
      <c r="RXH36" s="19"/>
      <c r="RXI36" s="19"/>
      <c r="RXJ36" s="20"/>
      <c r="RXK36" s="21"/>
      <c r="RXL36" s="19"/>
      <c r="RXM36" s="22"/>
      <c r="RXN36" s="23"/>
      <c r="RXO36" s="23"/>
      <c r="RXP36" s="19"/>
      <c r="RXQ36" s="19"/>
      <c r="RXR36" s="20"/>
      <c r="RXS36" s="21"/>
      <c r="RXT36" s="19"/>
      <c r="RXU36" s="22"/>
      <c r="RXV36" s="23"/>
      <c r="RXW36" s="23"/>
      <c r="RXX36" s="19"/>
      <c r="RXY36" s="19"/>
      <c r="RXZ36" s="20"/>
      <c r="RYA36" s="21"/>
      <c r="RYB36" s="19"/>
      <c r="RYC36" s="22"/>
      <c r="RYD36" s="23"/>
      <c r="RYE36" s="23"/>
      <c r="RYF36" s="19"/>
      <c r="RYG36" s="19"/>
      <c r="RYH36" s="20"/>
      <c r="RYI36" s="21"/>
      <c r="RYJ36" s="19"/>
      <c r="RYK36" s="22"/>
      <c r="RYL36" s="23"/>
      <c r="RYM36" s="23"/>
      <c r="RYN36" s="19"/>
      <c r="RYO36" s="19"/>
      <c r="RYP36" s="20"/>
      <c r="RYQ36" s="21"/>
      <c r="RYR36" s="19"/>
      <c r="RYS36" s="22"/>
      <c r="RYT36" s="23"/>
      <c r="RYU36" s="23"/>
      <c r="RYV36" s="19"/>
      <c r="RYW36" s="19"/>
      <c r="RYX36" s="20"/>
      <c r="RYY36" s="21"/>
      <c r="RYZ36" s="19"/>
      <c r="RZA36" s="22"/>
      <c r="RZB36" s="23"/>
      <c r="RZC36" s="23"/>
      <c r="RZD36" s="19"/>
      <c r="RZE36" s="19"/>
      <c r="RZF36" s="20"/>
      <c r="RZG36" s="21"/>
      <c r="RZH36" s="19"/>
      <c r="RZI36" s="22"/>
      <c r="RZJ36" s="23"/>
      <c r="RZK36" s="23"/>
      <c r="RZL36" s="19"/>
      <c r="RZM36" s="19"/>
      <c r="RZN36" s="20"/>
      <c r="RZO36" s="21"/>
      <c r="RZP36" s="19"/>
      <c r="RZQ36" s="22"/>
      <c r="RZR36" s="23"/>
      <c r="RZS36" s="23"/>
      <c r="RZT36" s="19"/>
      <c r="RZU36" s="19"/>
      <c r="RZV36" s="20"/>
      <c r="RZW36" s="21"/>
      <c r="RZX36" s="19"/>
      <c r="RZY36" s="22"/>
      <c r="RZZ36" s="23"/>
      <c r="SAA36" s="23"/>
      <c r="SAB36" s="19"/>
      <c r="SAC36" s="19"/>
      <c r="SAD36" s="20"/>
      <c r="SAE36" s="21"/>
      <c r="SAF36" s="19"/>
      <c r="SAG36" s="22"/>
      <c r="SAH36" s="23"/>
      <c r="SAI36" s="23"/>
      <c r="SAJ36" s="19"/>
      <c r="SAK36" s="19"/>
      <c r="SAL36" s="20"/>
      <c r="SAM36" s="21"/>
      <c r="SAN36" s="19"/>
      <c r="SAO36" s="22"/>
      <c r="SAP36" s="23"/>
      <c r="SAQ36" s="23"/>
      <c r="SAR36" s="19"/>
      <c r="SAS36" s="19"/>
      <c r="SAT36" s="20"/>
      <c r="SAU36" s="21"/>
      <c r="SAV36" s="19"/>
      <c r="SAW36" s="22"/>
      <c r="SAX36" s="23"/>
      <c r="SAY36" s="23"/>
      <c r="SAZ36" s="19"/>
      <c r="SBA36" s="19"/>
      <c r="SBB36" s="20"/>
      <c r="SBC36" s="21"/>
      <c r="SBD36" s="19"/>
      <c r="SBE36" s="22"/>
      <c r="SBF36" s="23"/>
      <c r="SBG36" s="23"/>
      <c r="SBH36" s="19"/>
      <c r="SBI36" s="19"/>
      <c r="SBJ36" s="20"/>
      <c r="SBK36" s="21"/>
      <c r="SBL36" s="19"/>
      <c r="SBM36" s="22"/>
      <c r="SBN36" s="23"/>
      <c r="SBO36" s="23"/>
      <c r="SBP36" s="19"/>
      <c r="SBQ36" s="19"/>
      <c r="SBR36" s="20"/>
      <c r="SBS36" s="21"/>
      <c r="SBT36" s="19"/>
      <c r="SBU36" s="22"/>
      <c r="SBV36" s="23"/>
      <c r="SBW36" s="23"/>
      <c r="SBX36" s="19"/>
      <c r="SBY36" s="19"/>
      <c r="SBZ36" s="20"/>
      <c r="SCA36" s="21"/>
      <c r="SCB36" s="19"/>
      <c r="SCC36" s="22"/>
      <c r="SCD36" s="23"/>
      <c r="SCE36" s="23"/>
      <c r="SCF36" s="19"/>
      <c r="SCG36" s="19"/>
      <c r="SCH36" s="20"/>
      <c r="SCI36" s="21"/>
      <c r="SCJ36" s="19"/>
      <c r="SCK36" s="22"/>
      <c r="SCL36" s="23"/>
      <c r="SCM36" s="23"/>
      <c r="SCN36" s="19"/>
      <c r="SCO36" s="19"/>
      <c r="SCP36" s="20"/>
      <c r="SCQ36" s="21"/>
      <c r="SCR36" s="19"/>
      <c r="SCS36" s="22"/>
      <c r="SCT36" s="23"/>
      <c r="SCU36" s="23"/>
      <c r="SCV36" s="19"/>
      <c r="SCW36" s="19"/>
      <c r="SCX36" s="20"/>
      <c r="SCY36" s="21"/>
      <c r="SCZ36" s="19"/>
      <c r="SDA36" s="22"/>
      <c r="SDB36" s="23"/>
      <c r="SDC36" s="23"/>
      <c r="SDD36" s="19"/>
      <c r="SDE36" s="19"/>
      <c r="SDF36" s="20"/>
      <c r="SDG36" s="21"/>
      <c r="SDH36" s="19"/>
      <c r="SDI36" s="22"/>
      <c r="SDJ36" s="23"/>
      <c r="SDK36" s="23"/>
      <c r="SDL36" s="19"/>
      <c r="SDM36" s="19"/>
      <c r="SDN36" s="20"/>
      <c r="SDO36" s="21"/>
      <c r="SDP36" s="19"/>
      <c r="SDQ36" s="22"/>
      <c r="SDR36" s="23"/>
      <c r="SDS36" s="23"/>
      <c r="SDT36" s="19"/>
      <c r="SDU36" s="19"/>
      <c r="SDV36" s="20"/>
      <c r="SDW36" s="21"/>
      <c r="SDX36" s="19"/>
      <c r="SDY36" s="22"/>
      <c r="SDZ36" s="23"/>
      <c r="SEA36" s="23"/>
      <c r="SEB36" s="19"/>
      <c r="SEC36" s="19"/>
      <c r="SED36" s="20"/>
      <c r="SEE36" s="21"/>
      <c r="SEF36" s="19"/>
      <c r="SEG36" s="22"/>
      <c r="SEH36" s="23"/>
      <c r="SEI36" s="23"/>
      <c r="SEJ36" s="19"/>
      <c r="SEK36" s="19"/>
      <c r="SEL36" s="20"/>
      <c r="SEM36" s="21"/>
      <c r="SEN36" s="19"/>
      <c r="SEO36" s="22"/>
      <c r="SEP36" s="23"/>
      <c r="SEQ36" s="23"/>
      <c r="SER36" s="19"/>
      <c r="SES36" s="19"/>
      <c r="SET36" s="20"/>
      <c r="SEU36" s="21"/>
      <c r="SEV36" s="19"/>
      <c r="SEW36" s="22"/>
      <c r="SEX36" s="23"/>
      <c r="SEY36" s="23"/>
      <c r="SEZ36" s="19"/>
      <c r="SFA36" s="19"/>
      <c r="SFB36" s="20"/>
      <c r="SFC36" s="21"/>
      <c r="SFD36" s="19"/>
      <c r="SFE36" s="22"/>
      <c r="SFF36" s="23"/>
      <c r="SFG36" s="23"/>
      <c r="SFH36" s="19"/>
      <c r="SFI36" s="19"/>
      <c r="SFJ36" s="20"/>
      <c r="SFK36" s="21"/>
      <c r="SFL36" s="19"/>
      <c r="SFM36" s="22"/>
      <c r="SFN36" s="23"/>
      <c r="SFO36" s="23"/>
      <c r="SFP36" s="19"/>
      <c r="SFQ36" s="19"/>
      <c r="SFR36" s="20"/>
      <c r="SFS36" s="21"/>
      <c r="SFT36" s="19"/>
      <c r="SFU36" s="22"/>
      <c r="SFV36" s="23"/>
      <c r="SFW36" s="23"/>
      <c r="SFX36" s="19"/>
      <c r="SFY36" s="19"/>
      <c r="SFZ36" s="20"/>
      <c r="SGA36" s="21"/>
      <c r="SGB36" s="19"/>
      <c r="SGC36" s="22"/>
      <c r="SGD36" s="23"/>
      <c r="SGE36" s="23"/>
      <c r="SGF36" s="19"/>
      <c r="SGG36" s="19"/>
      <c r="SGH36" s="20"/>
      <c r="SGI36" s="21"/>
      <c r="SGJ36" s="19"/>
      <c r="SGK36" s="22"/>
      <c r="SGL36" s="23"/>
      <c r="SGM36" s="23"/>
      <c r="SGN36" s="19"/>
      <c r="SGO36" s="19"/>
      <c r="SGP36" s="20"/>
      <c r="SGQ36" s="21"/>
      <c r="SGR36" s="19"/>
      <c r="SGS36" s="22"/>
      <c r="SGT36" s="23"/>
      <c r="SGU36" s="23"/>
      <c r="SGV36" s="19"/>
      <c r="SGW36" s="19"/>
      <c r="SGX36" s="20"/>
      <c r="SGY36" s="21"/>
      <c r="SGZ36" s="19"/>
      <c r="SHA36" s="22"/>
      <c r="SHB36" s="23"/>
      <c r="SHC36" s="23"/>
      <c r="SHD36" s="19"/>
      <c r="SHE36" s="19"/>
      <c r="SHF36" s="20"/>
      <c r="SHG36" s="21"/>
      <c r="SHH36" s="19"/>
      <c r="SHI36" s="22"/>
      <c r="SHJ36" s="23"/>
      <c r="SHK36" s="23"/>
      <c r="SHL36" s="19"/>
      <c r="SHM36" s="19"/>
      <c r="SHN36" s="20"/>
      <c r="SHO36" s="21"/>
      <c r="SHP36" s="19"/>
      <c r="SHQ36" s="22"/>
      <c r="SHR36" s="23"/>
      <c r="SHS36" s="23"/>
      <c r="SHT36" s="19"/>
      <c r="SHU36" s="19"/>
      <c r="SHV36" s="20"/>
      <c r="SHW36" s="21"/>
      <c r="SHX36" s="19"/>
      <c r="SHY36" s="22"/>
      <c r="SHZ36" s="23"/>
      <c r="SIA36" s="23"/>
      <c r="SIB36" s="19"/>
      <c r="SIC36" s="19"/>
      <c r="SID36" s="20"/>
      <c r="SIE36" s="21"/>
      <c r="SIF36" s="19"/>
      <c r="SIG36" s="22"/>
      <c r="SIH36" s="23"/>
      <c r="SII36" s="23"/>
      <c r="SIJ36" s="19"/>
      <c r="SIK36" s="19"/>
      <c r="SIL36" s="20"/>
      <c r="SIM36" s="21"/>
      <c r="SIN36" s="19"/>
      <c r="SIO36" s="22"/>
      <c r="SIP36" s="23"/>
      <c r="SIQ36" s="23"/>
      <c r="SIR36" s="19"/>
      <c r="SIS36" s="19"/>
      <c r="SIT36" s="20"/>
      <c r="SIU36" s="21"/>
      <c r="SIV36" s="19"/>
      <c r="SIW36" s="22"/>
      <c r="SIX36" s="23"/>
      <c r="SIY36" s="23"/>
      <c r="SIZ36" s="19"/>
      <c r="SJA36" s="19"/>
      <c r="SJB36" s="20"/>
      <c r="SJC36" s="21"/>
      <c r="SJD36" s="19"/>
      <c r="SJE36" s="22"/>
      <c r="SJF36" s="23"/>
      <c r="SJG36" s="23"/>
      <c r="SJH36" s="19"/>
      <c r="SJI36" s="19"/>
      <c r="SJJ36" s="20"/>
      <c r="SJK36" s="21"/>
      <c r="SJL36" s="19"/>
      <c r="SJM36" s="22"/>
      <c r="SJN36" s="23"/>
      <c r="SJO36" s="23"/>
      <c r="SJP36" s="19"/>
      <c r="SJQ36" s="19"/>
      <c r="SJR36" s="20"/>
      <c r="SJS36" s="21"/>
      <c r="SJT36" s="19"/>
      <c r="SJU36" s="22"/>
      <c r="SJV36" s="23"/>
      <c r="SJW36" s="23"/>
      <c r="SJX36" s="19"/>
      <c r="SJY36" s="19"/>
      <c r="SJZ36" s="20"/>
      <c r="SKA36" s="21"/>
      <c r="SKB36" s="19"/>
      <c r="SKC36" s="22"/>
      <c r="SKD36" s="23"/>
      <c r="SKE36" s="23"/>
      <c r="SKF36" s="19"/>
      <c r="SKG36" s="19"/>
      <c r="SKH36" s="20"/>
      <c r="SKI36" s="21"/>
      <c r="SKJ36" s="19"/>
      <c r="SKK36" s="22"/>
      <c r="SKL36" s="23"/>
      <c r="SKM36" s="23"/>
      <c r="SKN36" s="19"/>
      <c r="SKO36" s="19"/>
      <c r="SKP36" s="20"/>
      <c r="SKQ36" s="21"/>
      <c r="SKR36" s="19"/>
      <c r="SKS36" s="22"/>
      <c r="SKT36" s="23"/>
      <c r="SKU36" s="23"/>
      <c r="SKV36" s="19"/>
      <c r="SKW36" s="19"/>
      <c r="SKX36" s="20"/>
      <c r="SKY36" s="21"/>
      <c r="SKZ36" s="19"/>
      <c r="SLA36" s="22"/>
      <c r="SLB36" s="23"/>
      <c r="SLC36" s="23"/>
      <c r="SLD36" s="19"/>
      <c r="SLE36" s="19"/>
      <c r="SLF36" s="20"/>
      <c r="SLG36" s="21"/>
      <c r="SLH36" s="19"/>
      <c r="SLI36" s="22"/>
      <c r="SLJ36" s="23"/>
      <c r="SLK36" s="23"/>
      <c r="SLL36" s="19"/>
      <c r="SLM36" s="19"/>
      <c r="SLN36" s="20"/>
      <c r="SLO36" s="21"/>
      <c r="SLP36" s="19"/>
      <c r="SLQ36" s="22"/>
      <c r="SLR36" s="23"/>
      <c r="SLS36" s="23"/>
      <c r="SLT36" s="19"/>
      <c r="SLU36" s="19"/>
      <c r="SLV36" s="20"/>
      <c r="SLW36" s="21"/>
      <c r="SLX36" s="19"/>
      <c r="SLY36" s="22"/>
      <c r="SLZ36" s="23"/>
      <c r="SMA36" s="23"/>
      <c r="SMB36" s="19"/>
      <c r="SMC36" s="19"/>
      <c r="SMD36" s="20"/>
      <c r="SME36" s="21"/>
      <c r="SMF36" s="19"/>
      <c r="SMG36" s="22"/>
      <c r="SMH36" s="23"/>
      <c r="SMI36" s="23"/>
      <c r="SMJ36" s="19"/>
      <c r="SMK36" s="19"/>
      <c r="SML36" s="20"/>
      <c r="SMM36" s="21"/>
      <c r="SMN36" s="19"/>
      <c r="SMO36" s="22"/>
      <c r="SMP36" s="23"/>
      <c r="SMQ36" s="23"/>
      <c r="SMR36" s="19"/>
      <c r="SMS36" s="19"/>
      <c r="SMT36" s="20"/>
      <c r="SMU36" s="21"/>
      <c r="SMV36" s="19"/>
      <c r="SMW36" s="22"/>
      <c r="SMX36" s="23"/>
      <c r="SMY36" s="23"/>
      <c r="SMZ36" s="19"/>
      <c r="SNA36" s="19"/>
      <c r="SNB36" s="20"/>
      <c r="SNC36" s="21"/>
      <c r="SND36" s="19"/>
      <c r="SNE36" s="22"/>
      <c r="SNF36" s="23"/>
      <c r="SNG36" s="23"/>
      <c r="SNH36" s="19"/>
      <c r="SNI36" s="19"/>
      <c r="SNJ36" s="20"/>
      <c r="SNK36" s="21"/>
      <c r="SNL36" s="19"/>
      <c r="SNM36" s="22"/>
      <c r="SNN36" s="23"/>
      <c r="SNO36" s="23"/>
      <c r="SNP36" s="19"/>
      <c r="SNQ36" s="19"/>
      <c r="SNR36" s="20"/>
      <c r="SNS36" s="21"/>
      <c r="SNT36" s="19"/>
      <c r="SNU36" s="22"/>
      <c r="SNV36" s="23"/>
      <c r="SNW36" s="23"/>
      <c r="SNX36" s="19"/>
      <c r="SNY36" s="19"/>
      <c r="SNZ36" s="20"/>
      <c r="SOA36" s="21"/>
      <c r="SOB36" s="19"/>
      <c r="SOC36" s="22"/>
      <c r="SOD36" s="23"/>
      <c r="SOE36" s="23"/>
      <c r="SOF36" s="19"/>
      <c r="SOG36" s="19"/>
      <c r="SOH36" s="20"/>
      <c r="SOI36" s="21"/>
      <c r="SOJ36" s="19"/>
      <c r="SOK36" s="22"/>
      <c r="SOL36" s="23"/>
      <c r="SOM36" s="23"/>
      <c r="SON36" s="19"/>
      <c r="SOO36" s="19"/>
      <c r="SOP36" s="20"/>
      <c r="SOQ36" s="21"/>
      <c r="SOR36" s="19"/>
      <c r="SOS36" s="22"/>
      <c r="SOT36" s="23"/>
      <c r="SOU36" s="23"/>
      <c r="SOV36" s="19"/>
      <c r="SOW36" s="19"/>
      <c r="SOX36" s="20"/>
      <c r="SOY36" s="21"/>
      <c r="SOZ36" s="19"/>
      <c r="SPA36" s="22"/>
      <c r="SPB36" s="23"/>
      <c r="SPC36" s="23"/>
      <c r="SPD36" s="19"/>
      <c r="SPE36" s="19"/>
      <c r="SPF36" s="20"/>
      <c r="SPG36" s="21"/>
      <c r="SPH36" s="19"/>
      <c r="SPI36" s="22"/>
      <c r="SPJ36" s="23"/>
      <c r="SPK36" s="23"/>
      <c r="SPL36" s="19"/>
      <c r="SPM36" s="19"/>
      <c r="SPN36" s="20"/>
      <c r="SPO36" s="21"/>
      <c r="SPP36" s="19"/>
      <c r="SPQ36" s="22"/>
      <c r="SPR36" s="23"/>
      <c r="SPS36" s="23"/>
      <c r="SPT36" s="19"/>
      <c r="SPU36" s="19"/>
      <c r="SPV36" s="20"/>
      <c r="SPW36" s="21"/>
      <c r="SPX36" s="19"/>
      <c r="SPY36" s="22"/>
      <c r="SPZ36" s="23"/>
      <c r="SQA36" s="23"/>
      <c r="SQB36" s="19"/>
      <c r="SQC36" s="19"/>
      <c r="SQD36" s="20"/>
      <c r="SQE36" s="21"/>
      <c r="SQF36" s="19"/>
      <c r="SQG36" s="22"/>
      <c r="SQH36" s="23"/>
      <c r="SQI36" s="23"/>
      <c r="SQJ36" s="19"/>
      <c r="SQK36" s="19"/>
      <c r="SQL36" s="20"/>
      <c r="SQM36" s="21"/>
      <c r="SQN36" s="19"/>
      <c r="SQO36" s="22"/>
      <c r="SQP36" s="23"/>
      <c r="SQQ36" s="23"/>
      <c r="SQR36" s="19"/>
      <c r="SQS36" s="19"/>
      <c r="SQT36" s="20"/>
      <c r="SQU36" s="21"/>
      <c r="SQV36" s="19"/>
      <c r="SQW36" s="22"/>
      <c r="SQX36" s="23"/>
      <c r="SQY36" s="23"/>
      <c r="SQZ36" s="19"/>
      <c r="SRA36" s="19"/>
      <c r="SRB36" s="20"/>
      <c r="SRC36" s="21"/>
      <c r="SRD36" s="19"/>
      <c r="SRE36" s="22"/>
      <c r="SRF36" s="23"/>
      <c r="SRG36" s="23"/>
      <c r="SRH36" s="19"/>
      <c r="SRI36" s="19"/>
      <c r="SRJ36" s="20"/>
      <c r="SRK36" s="21"/>
      <c r="SRL36" s="19"/>
      <c r="SRM36" s="22"/>
      <c r="SRN36" s="23"/>
      <c r="SRO36" s="23"/>
      <c r="SRP36" s="19"/>
      <c r="SRQ36" s="19"/>
      <c r="SRR36" s="20"/>
      <c r="SRS36" s="21"/>
      <c r="SRT36" s="19"/>
      <c r="SRU36" s="22"/>
      <c r="SRV36" s="23"/>
      <c r="SRW36" s="23"/>
      <c r="SRX36" s="19"/>
      <c r="SRY36" s="19"/>
      <c r="SRZ36" s="20"/>
      <c r="SSA36" s="21"/>
      <c r="SSB36" s="19"/>
      <c r="SSC36" s="22"/>
      <c r="SSD36" s="23"/>
      <c r="SSE36" s="23"/>
      <c r="SSF36" s="19"/>
      <c r="SSG36" s="19"/>
      <c r="SSH36" s="20"/>
      <c r="SSI36" s="21"/>
      <c r="SSJ36" s="19"/>
      <c r="SSK36" s="22"/>
      <c r="SSL36" s="23"/>
      <c r="SSM36" s="23"/>
      <c r="SSN36" s="19"/>
      <c r="SSO36" s="19"/>
      <c r="SSP36" s="20"/>
      <c r="SSQ36" s="21"/>
      <c r="SSR36" s="19"/>
      <c r="SSS36" s="22"/>
      <c r="SST36" s="23"/>
      <c r="SSU36" s="23"/>
      <c r="SSV36" s="19"/>
      <c r="SSW36" s="19"/>
      <c r="SSX36" s="20"/>
      <c r="SSY36" s="21"/>
      <c r="SSZ36" s="19"/>
      <c r="STA36" s="22"/>
      <c r="STB36" s="23"/>
      <c r="STC36" s="23"/>
      <c r="STD36" s="19"/>
      <c r="STE36" s="19"/>
      <c r="STF36" s="20"/>
      <c r="STG36" s="21"/>
      <c r="STH36" s="19"/>
      <c r="STI36" s="22"/>
      <c r="STJ36" s="23"/>
      <c r="STK36" s="23"/>
      <c r="STL36" s="19"/>
      <c r="STM36" s="19"/>
      <c r="STN36" s="20"/>
      <c r="STO36" s="21"/>
      <c r="STP36" s="19"/>
      <c r="STQ36" s="22"/>
      <c r="STR36" s="23"/>
      <c r="STS36" s="23"/>
      <c r="STT36" s="19"/>
      <c r="STU36" s="19"/>
      <c r="STV36" s="20"/>
      <c r="STW36" s="21"/>
      <c r="STX36" s="19"/>
      <c r="STY36" s="22"/>
      <c r="STZ36" s="23"/>
      <c r="SUA36" s="23"/>
      <c r="SUB36" s="19"/>
      <c r="SUC36" s="19"/>
      <c r="SUD36" s="20"/>
      <c r="SUE36" s="21"/>
      <c r="SUF36" s="19"/>
      <c r="SUG36" s="22"/>
      <c r="SUH36" s="23"/>
      <c r="SUI36" s="23"/>
      <c r="SUJ36" s="19"/>
      <c r="SUK36" s="19"/>
      <c r="SUL36" s="20"/>
      <c r="SUM36" s="21"/>
      <c r="SUN36" s="19"/>
      <c r="SUO36" s="22"/>
      <c r="SUP36" s="23"/>
      <c r="SUQ36" s="23"/>
      <c r="SUR36" s="19"/>
      <c r="SUS36" s="19"/>
      <c r="SUT36" s="20"/>
      <c r="SUU36" s="21"/>
      <c r="SUV36" s="19"/>
      <c r="SUW36" s="22"/>
      <c r="SUX36" s="23"/>
      <c r="SUY36" s="23"/>
      <c r="SUZ36" s="19"/>
      <c r="SVA36" s="19"/>
      <c r="SVB36" s="20"/>
      <c r="SVC36" s="21"/>
      <c r="SVD36" s="19"/>
      <c r="SVE36" s="22"/>
      <c r="SVF36" s="23"/>
      <c r="SVG36" s="23"/>
      <c r="SVH36" s="19"/>
      <c r="SVI36" s="19"/>
      <c r="SVJ36" s="20"/>
      <c r="SVK36" s="21"/>
      <c r="SVL36" s="19"/>
      <c r="SVM36" s="22"/>
      <c r="SVN36" s="23"/>
      <c r="SVO36" s="23"/>
      <c r="SVP36" s="19"/>
      <c r="SVQ36" s="19"/>
      <c r="SVR36" s="20"/>
      <c r="SVS36" s="21"/>
      <c r="SVT36" s="19"/>
      <c r="SVU36" s="22"/>
      <c r="SVV36" s="23"/>
      <c r="SVW36" s="23"/>
      <c r="SVX36" s="19"/>
      <c r="SVY36" s="19"/>
      <c r="SVZ36" s="20"/>
      <c r="SWA36" s="21"/>
      <c r="SWB36" s="19"/>
      <c r="SWC36" s="22"/>
      <c r="SWD36" s="23"/>
      <c r="SWE36" s="23"/>
      <c r="SWF36" s="19"/>
      <c r="SWG36" s="19"/>
      <c r="SWH36" s="20"/>
      <c r="SWI36" s="21"/>
      <c r="SWJ36" s="19"/>
      <c r="SWK36" s="22"/>
      <c r="SWL36" s="23"/>
      <c r="SWM36" s="23"/>
      <c r="SWN36" s="19"/>
      <c r="SWO36" s="19"/>
      <c r="SWP36" s="20"/>
      <c r="SWQ36" s="21"/>
      <c r="SWR36" s="19"/>
      <c r="SWS36" s="22"/>
      <c r="SWT36" s="23"/>
      <c r="SWU36" s="23"/>
      <c r="SWV36" s="19"/>
      <c r="SWW36" s="19"/>
      <c r="SWX36" s="20"/>
      <c r="SWY36" s="21"/>
      <c r="SWZ36" s="19"/>
      <c r="SXA36" s="22"/>
      <c r="SXB36" s="23"/>
      <c r="SXC36" s="23"/>
      <c r="SXD36" s="19"/>
      <c r="SXE36" s="19"/>
      <c r="SXF36" s="20"/>
      <c r="SXG36" s="21"/>
      <c r="SXH36" s="19"/>
      <c r="SXI36" s="22"/>
      <c r="SXJ36" s="23"/>
      <c r="SXK36" s="23"/>
      <c r="SXL36" s="19"/>
      <c r="SXM36" s="19"/>
      <c r="SXN36" s="20"/>
      <c r="SXO36" s="21"/>
      <c r="SXP36" s="19"/>
      <c r="SXQ36" s="22"/>
      <c r="SXR36" s="23"/>
      <c r="SXS36" s="23"/>
      <c r="SXT36" s="19"/>
      <c r="SXU36" s="19"/>
      <c r="SXV36" s="20"/>
      <c r="SXW36" s="21"/>
      <c r="SXX36" s="19"/>
      <c r="SXY36" s="22"/>
      <c r="SXZ36" s="23"/>
      <c r="SYA36" s="23"/>
      <c r="SYB36" s="19"/>
      <c r="SYC36" s="19"/>
      <c r="SYD36" s="20"/>
      <c r="SYE36" s="21"/>
      <c r="SYF36" s="19"/>
      <c r="SYG36" s="22"/>
      <c r="SYH36" s="23"/>
      <c r="SYI36" s="23"/>
      <c r="SYJ36" s="19"/>
      <c r="SYK36" s="19"/>
      <c r="SYL36" s="20"/>
      <c r="SYM36" s="21"/>
      <c r="SYN36" s="19"/>
      <c r="SYO36" s="22"/>
      <c r="SYP36" s="23"/>
      <c r="SYQ36" s="23"/>
      <c r="SYR36" s="19"/>
      <c r="SYS36" s="19"/>
      <c r="SYT36" s="20"/>
      <c r="SYU36" s="21"/>
      <c r="SYV36" s="19"/>
      <c r="SYW36" s="22"/>
      <c r="SYX36" s="23"/>
      <c r="SYY36" s="23"/>
      <c r="SYZ36" s="19"/>
      <c r="SZA36" s="19"/>
      <c r="SZB36" s="20"/>
      <c r="SZC36" s="21"/>
      <c r="SZD36" s="19"/>
      <c r="SZE36" s="22"/>
      <c r="SZF36" s="23"/>
      <c r="SZG36" s="23"/>
      <c r="SZH36" s="19"/>
      <c r="SZI36" s="19"/>
      <c r="SZJ36" s="20"/>
      <c r="SZK36" s="21"/>
      <c r="SZL36" s="19"/>
      <c r="SZM36" s="22"/>
      <c r="SZN36" s="23"/>
      <c r="SZO36" s="23"/>
      <c r="SZP36" s="19"/>
      <c r="SZQ36" s="19"/>
      <c r="SZR36" s="20"/>
      <c r="SZS36" s="21"/>
      <c r="SZT36" s="19"/>
      <c r="SZU36" s="22"/>
      <c r="SZV36" s="23"/>
      <c r="SZW36" s="23"/>
      <c r="SZX36" s="19"/>
      <c r="SZY36" s="19"/>
      <c r="SZZ36" s="20"/>
      <c r="TAA36" s="21"/>
      <c r="TAB36" s="19"/>
      <c r="TAC36" s="22"/>
      <c r="TAD36" s="23"/>
      <c r="TAE36" s="23"/>
      <c r="TAF36" s="19"/>
      <c r="TAG36" s="19"/>
      <c r="TAH36" s="20"/>
      <c r="TAI36" s="21"/>
      <c r="TAJ36" s="19"/>
      <c r="TAK36" s="22"/>
      <c r="TAL36" s="23"/>
      <c r="TAM36" s="23"/>
      <c r="TAN36" s="19"/>
      <c r="TAO36" s="19"/>
      <c r="TAP36" s="20"/>
      <c r="TAQ36" s="21"/>
      <c r="TAR36" s="19"/>
      <c r="TAS36" s="22"/>
      <c r="TAT36" s="23"/>
      <c r="TAU36" s="23"/>
      <c r="TAV36" s="19"/>
      <c r="TAW36" s="19"/>
      <c r="TAX36" s="20"/>
      <c r="TAY36" s="21"/>
      <c r="TAZ36" s="19"/>
      <c r="TBA36" s="22"/>
      <c r="TBB36" s="23"/>
      <c r="TBC36" s="23"/>
      <c r="TBD36" s="19"/>
      <c r="TBE36" s="19"/>
      <c r="TBF36" s="20"/>
      <c r="TBG36" s="21"/>
      <c r="TBH36" s="19"/>
      <c r="TBI36" s="22"/>
      <c r="TBJ36" s="23"/>
      <c r="TBK36" s="23"/>
      <c r="TBL36" s="19"/>
      <c r="TBM36" s="19"/>
      <c r="TBN36" s="20"/>
      <c r="TBO36" s="21"/>
      <c r="TBP36" s="19"/>
      <c r="TBQ36" s="22"/>
      <c r="TBR36" s="23"/>
      <c r="TBS36" s="23"/>
      <c r="TBT36" s="19"/>
      <c r="TBU36" s="19"/>
      <c r="TBV36" s="20"/>
      <c r="TBW36" s="21"/>
      <c r="TBX36" s="19"/>
      <c r="TBY36" s="22"/>
      <c r="TBZ36" s="23"/>
      <c r="TCA36" s="23"/>
      <c r="TCB36" s="19"/>
      <c r="TCC36" s="19"/>
      <c r="TCD36" s="20"/>
      <c r="TCE36" s="21"/>
      <c r="TCF36" s="19"/>
      <c r="TCG36" s="22"/>
      <c r="TCH36" s="23"/>
      <c r="TCI36" s="23"/>
      <c r="TCJ36" s="19"/>
      <c r="TCK36" s="19"/>
      <c r="TCL36" s="20"/>
      <c r="TCM36" s="21"/>
      <c r="TCN36" s="19"/>
      <c r="TCO36" s="22"/>
      <c r="TCP36" s="23"/>
      <c r="TCQ36" s="23"/>
      <c r="TCR36" s="19"/>
      <c r="TCS36" s="19"/>
      <c r="TCT36" s="20"/>
      <c r="TCU36" s="21"/>
      <c r="TCV36" s="19"/>
      <c r="TCW36" s="22"/>
      <c r="TCX36" s="23"/>
      <c r="TCY36" s="23"/>
      <c r="TCZ36" s="19"/>
      <c r="TDA36" s="19"/>
      <c r="TDB36" s="20"/>
      <c r="TDC36" s="21"/>
      <c r="TDD36" s="19"/>
      <c r="TDE36" s="22"/>
      <c r="TDF36" s="23"/>
      <c r="TDG36" s="23"/>
      <c r="TDH36" s="19"/>
      <c r="TDI36" s="19"/>
      <c r="TDJ36" s="20"/>
      <c r="TDK36" s="21"/>
      <c r="TDL36" s="19"/>
      <c r="TDM36" s="22"/>
      <c r="TDN36" s="23"/>
      <c r="TDO36" s="23"/>
      <c r="TDP36" s="19"/>
      <c r="TDQ36" s="19"/>
      <c r="TDR36" s="20"/>
      <c r="TDS36" s="21"/>
      <c r="TDT36" s="19"/>
      <c r="TDU36" s="22"/>
      <c r="TDV36" s="23"/>
      <c r="TDW36" s="23"/>
      <c r="TDX36" s="19"/>
      <c r="TDY36" s="19"/>
      <c r="TDZ36" s="20"/>
      <c r="TEA36" s="21"/>
      <c r="TEB36" s="19"/>
      <c r="TEC36" s="22"/>
      <c r="TED36" s="23"/>
      <c r="TEE36" s="23"/>
      <c r="TEF36" s="19"/>
      <c r="TEG36" s="19"/>
      <c r="TEH36" s="20"/>
      <c r="TEI36" s="21"/>
      <c r="TEJ36" s="19"/>
      <c r="TEK36" s="22"/>
      <c r="TEL36" s="23"/>
      <c r="TEM36" s="23"/>
      <c r="TEN36" s="19"/>
      <c r="TEO36" s="19"/>
      <c r="TEP36" s="20"/>
      <c r="TEQ36" s="21"/>
      <c r="TER36" s="19"/>
      <c r="TES36" s="22"/>
      <c r="TET36" s="23"/>
      <c r="TEU36" s="23"/>
      <c r="TEV36" s="19"/>
      <c r="TEW36" s="19"/>
      <c r="TEX36" s="20"/>
      <c r="TEY36" s="21"/>
      <c r="TEZ36" s="19"/>
      <c r="TFA36" s="22"/>
      <c r="TFB36" s="23"/>
      <c r="TFC36" s="23"/>
      <c r="TFD36" s="19"/>
      <c r="TFE36" s="19"/>
      <c r="TFF36" s="20"/>
      <c r="TFG36" s="21"/>
      <c r="TFH36" s="19"/>
      <c r="TFI36" s="22"/>
      <c r="TFJ36" s="23"/>
      <c r="TFK36" s="23"/>
      <c r="TFL36" s="19"/>
      <c r="TFM36" s="19"/>
      <c r="TFN36" s="20"/>
      <c r="TFO36" s="21"/>
      <c r="TFP36" s="19"/>
      <c r="TFQ36" s="22"/>
      <c r="TFR36" s="23"/>
      <c r="TFS36" s="23"/>
      <c r="TFT36" s="19"/>
      <c r="TFU36" s="19"/>
      <c r="TFV36" s="20"/>
      <c r="TFW36" s="21"/>
      <c r="TFX36" s="19"/>
      <c r="TFY36" s="22"/>
      <c r="TFZ36" s="23"/>
      <c r="TGA36" s="23"/>
      <c r="TGB36" s="19"/>
      <c r="TGC36" s="19"/>
      <c r="TGD36" s="20"/>
      <c r="TGE36" s="21"/>
      <c r="TGF36" s="19"/>
      <c r="TGG36" s="22"/>
      <c r="TGH36" s="23"/>
      <c r="TGI36" s="23"/>
      <c r="TGJ36" s="19"/>
      <c r="TGK36" s="19"/>
      <c r="TGL36" s="20"/>
      <c r="TGM36" s="21"/>
      <c r="TGN36" s="19"/>
      <c r="TGO36" s="22"/>
      <c r="TGP36" s="23"/>
      <c r="TGQ36" s="23"/>
      <c r="TGR36" s="19"/>
      <c r="TGS36" s="19"/>
      <c r="TGT36" s="20"/>
      <c r="TGU36" s="21"/>
      <c r="TGV36" s="19"/>
      <c r="TGW36" s="22"/>
      <c r="TGX36" s="23"/>
      <c r="TGY36" s="23"/>
      <c r="TGZ36" s="19"/>
      <c r="THA36" s="19"/>
      <c r="THB36" s="20"/>
      <c r="THC36" s="21"/>
      <c r="THD36" s="19"/>
      <c r="THE36" s="22"/>
      <c r="THF36" s="23"/>
      <c r="THG36" s="23"/>
      <c r="THH36" s="19"/>
      <c r="THI36" s="19"/>
      <c r="THJ36" s="20"/>
      <c r="THK36" s="21"/>
      <c r="THL36" s="19"/>
      <c r="THM36" s="22"/>
      <c r="THN36" s="23"/>
      <c r="THO36" s="23"/>
      <c r="THP36" s="19"/>
      <c r="THQ36" s="19"/>
      <c r="THR36" s="20"/>
      <c r="THS36" s="21"/>
      <c r="THT36" s="19"/>
      <c r="THU36" s="22"/>
      <c r="THV36" s="23"/>
      <c r="THW36" s="23"/>
      <c r="THX36" s="19"/>
      <c r="THY36" s="19"/>
      <c r="THZ36" s="20"/>
      <c r="TIA36" s="21"/>
      <c r="TIB36" s="19"/>
      <c r="TIC36" s="22"/>
      <c r="TID36" s="23"/>
      <c r="TIE36" s="23"/>
      <c r="TIF36" s="19"/>
      <c r="TIG36" s="19"/>
      <c r="TIH36" s="20"/>
      <c r="TII36" s="21"/>
      <c r="TIJ36" s="19"/>
      <c r="TIK36" s="22"/>
      <c r="TIL36" s="23"/>
      <c r="TIM36" s="23"/>
      <c r="TIN36" s="19"/>
      <c r="TIO36" s="19"/>
      <c r="TIP36" s="20"/>
      <c r="TIQ36" s="21"/>
      <c r="TIR36" s="19"/>
      <c r="TIS36" s="22"/>
      <c r="TIT36" s="23"/>
      <c r="TIU36" s="23"/>
      <c r="TIV36" s="19"/>
      <c r="TIW36" s="19"/>
      <c r="TIX36" s="20"/>
      <c r="TIY36" s="21"/>
      <c r="TIZ36" s="19"/>
      <c r="TJA36" s="22"/>
      <c r="TJB36" s="23"/>
      <c r="TJC36" s="23"/>
      <c r="TJD36" s="19"/>
      <c r="TJE36" s="19"/>
      <c r="TJF36" s="20"/>
      <c r="TJG36" s="21"/>
      <c r="TJH36" s="19"/>
      <c r="TJI36" s="22"/>
      <c r="TJJ36" s="23"/>
      <c r="TJK36" s="23"/>
      <c r="TJL36" s="19"/>
      <c r="TJM36" s="19"/>
      <c r="TJN36" s="20"/>
      <c r="TJO36" s="21"/>
      <c r="TJP36" s="19"/>
      <c r="TJQ36" s="22"/>
      <c r="TJR36" s="23"/>
      <c r="TJS36" s="23"/>
      <c r="TJT36" s="19"/>
      <c r="TJU36" s="19"/>
      <c r="TJV36" s="20"/>
      <c r="TJW36" s="21"/>
      <c r="TJX36" s="19"/>
      <c r="TJY36" s="22"/>
      <c r="TJZ36" s="23"/>
      <c r="TKA36" s="23"/>
      <c r="TKB36" s="19"/>
      <c r="TKC36" s="19"/>
      <c r="TKD36" s="20"/>
      <c r="TKE36" s="21"/>
      <c r="TKF36" s="19"/>
      <c r="TKG36" s="22"/>
      <c r="TKH36" s="23"/>
      <c r="TKI36" s="23"/>
      <c r="TKJ36" s="19"/>
      <c r="TKK36" s="19"/>
      <c r="TKL36" s="20"/>
      <c r="TKM36" s="21"/>
      <c r="TKN36" s="19"/>
      <c r="TKO36" s="22"/>
      <c r="TKP36" s="23"/>
      <c r="TKQ36" s="23"/>
      <c r="TKR36" s="19"/>
      <c r="TKS36" s="19"/>
      <c r="TKT36" s="20"/>
      <c r="TKU36" s="21"/>
      <c r="TKV36" s="19"/>
      <c r="TKW36" s="22"/>
      <c r="TKX36" s="23"/>
      <c r="TKY36" s="23"/>
      <c r="TKZ36" s="19"/>
      <c r="TLA36" s="19"/>
      <c r="TLB36" s="20"/>
      <c r="TLC36" s="21"/>
      <c r="TLD36" s="19"/>
      <c r="TLE36" s="22"/>
      <c r="TLF36" s="23"/>
      <c r="TLG36" s="23"/>
      <c r="TLH36" s="19"/>
      <c r="TLI36" s="19"/>
      <c r="TLJ36" s="20"/>
      <c r="TLK36" s="21"/>
      <c r="TLL36" s="19"/>
      <c r="TLM36" s="22"/>
      <c r="TLN36" s="23"/>
      <c r="TLO36" s="23"/>
      <c r="TLP36" s="19"/>
      <c r="TLQ36" s="19"/>
      <c r="TLR36" s="20"/>
      <c r="TLS36" s="21"/>
      <c r="TLT36" s="19"/>
      <c r="TLU36" s="22"/>
      <c r="TLV36" s="23"/>
      <c r="TLW36" s="23"/>
      <c r="TLX36" s="19"/>
      <c r="TLY36" s="19"/>
      <c r="TLZ36" s="20"/>
      <c r="TMA36" s="21"/>
      <c r="TMB36" s="19"/>
      <c r="TMC36" s="22"/>
      <c r="TMD36" s="23"/>
      <c r="TME36" s="23"/>
      <c r="TMF36" s="19"/>
      <c r="TMG36" s="19"/>
      <c r="TMH36" s="20"/>
      <c r="TMI36" s="21"/>
      <c r="TMJ36" s="19"/>
      <c r="TMK36" s="22"/>
      <c r="TML36" s="23"/>
      <c r="TMM36" s="23"/>
      <c r="TMN36" s="19"/>
      <c r="TMO36" s="19"/>
      <c r="TMP36" s="20"/>
      <c r="TMQ36" s="21"/>
      <c r="TMR36" s="19"/>
      <c r="TMS36" s="22"/>
      <c r="TMT36" s="23"/>
      <c r="TMU36" s="23"/>
      <c r="TMV36" s="19"/>
      <c r="TMW36" s="19"/>
      <c r="TMX36" s="20"/>
      <c r="TMY36" s="21"/>
      <c r="TMZ36" s="19"/>
      <c r="TNA36" s="22"/>
      <c r="TNB36" s="23"/>
      <c r="TNC36" s="23"/>
      <c r="TND36" s="19"/>
      <c r="TNE36" s="19"/>
      <c r="TNF36" s="20"/>
      <c r="TNG36" s="21"/>
      <c r="TNH36" s="19"/>
      <c r="TNI36" s="22"/>
      <c r="TNJ36" s="23"/>
      <c r="TNK36" s="23"/>
      <c r="TNL36" s="19"/>
      <c r="TNM36" s="19"/>
      <c r="TNN36" s="20"/>
      <c r="TNO36" s="21"/>
      <c r="TNP36" s="19"/>
      <c r="TNQ36" s="22"/>
      <c r="TNR36" s="23"/>
      <c r="TNS36" s="23"/>
      <c r="TNT36" s="19"/>
      <c r="TNU36" s="19"/>
      <c r="TNV36" s="20"/>
      <c r="TNW36" s="21"/>
      <c r="TNX36" s="19"/>
      <c r="TNY36" s="22"/>
      <c r="TNZ36" s="23"/>
      <c r="TOA36" s="23"/>
      <c r="TOB36" s="19"/>
      <c r="TOC36" s="19"/>
      <c r="TOD36" s="20"/>
      <c r="TOE36" s="21"/>
      <c r="TOF36" s="19"/>
      <c r="TOG36" s="22"/>
      <c r="TOH36" s="23"/>
      <c r="TOI36" s="23"/>
      <c r="TOJ36" s="19"/>
      <c r="TOK36" s="19"/>
      <c r="TOL36" s="20"/>
      <c r="TOM36" s="21"/>
      <c r="TON36" s="19"/>
      <c r="TOO36" s="22"/>
      <c r="TOP36" s="23"/>
      <c r="TOQ36" s="23"/>
      <c r="TOR36" s="19"/>
      <c r="TOS36" s="19"/>
      <c r="TOT36" s="20"/>
      <c r="TOU36" s="21"/>
      <c r="TOV36" s="19"/>
      <c r="TOW36" s="22"/>
      <c r="TOX36" s="23"/>
      <c r="TOY36" s="23"/>
      <c r="TOZ36" s="19"/>
      <c r="TPA36" s="19"/>
      <c r="TPB36" s="20"/>
      <c r="TPC36" s="21"/>
      <c r="TPD36" s="19"/>
      <c r="TPE36" s="22"/>
      <c r="TPF36" s="23"/>
      <c r="TPG36" s="23"/>
      <c r="TPH36" s="19"/>
      <c r="TPI36" s="19"/>
      <c r="TPJ36" s="20"/>
      <c r="TPK36" s="21"/>
      <c r="TPL36" s="19"/>
      <c r="TPM36" s="22"/>
      <c r="TPN36" s="23"/>
      <c r="TPO36" s="23"/>
      <c r="TPP36" s="19"/>
      <c r="TPQ36" s="19"/>
      <c r="TPR36" s="20"/>
      <c r="TPS36" s="21"/>
      <c r="TPT36" s="19"/>
      <c r="TPU36" s="22"/>
      <c r="TPV36" s="23"/>
      <c r="TPW36" s="23"/>
      <c r="TPX36" s="19"/>
      <c r="TPY36" s="19"/>
      <c r="TPZ36" s="20"/>
      <c r="TQA36" s="21"/>
      <c r="TQB36" s="19"/>
      <c r="TQC36" s="22"/>
      <c r="TQD36" s="23"/>
      <c r="TQE36" s="23"/>
      <c r="TQF36" s="19"/>
      <c r="TQG36" s="19"/>
      <c r="TQH36" s="20"/>
      <c r="TQI36" s="21"/>
      <c r="TQJ36" s="19"/>
      <c r="TQK36" s="22"/>
      <c r="TQL36" s="23"/>
      <c r="TQM36" s="23"/>
      <c r="TQN36" s="19"/>
      <c r="TQO36" s="19"/>
      <c r="TQP36" s="20"/>
      <c r="TQQ36" s="21"/>
      <c r="TQR36" s="19"/>
      <c r="TQS36" s="22"/>
      <c r="TQT36" s="23"/>
      <c r="TQU36" s="23"/>
      <c r="TQV36" s="19"/>
      <c r="TQW36" s="19"/>
      <c r="TQX36" s="20"/>
      <c r="TQY36" s="21"/>
      <c r="TQZ36" s="19"/>
      <c r="TRA36" s="22"/>
      <c r="TRB36" s="23"/>
      <c r="TRC36" s="23"/>
      <c r="TRD36" s="19"/>
      <c r="TRE36" s="19"/>
      <c r="TRF36" s="20"/>
      <c r="TRG36" s="21"/>
      <c r="TRH36" s="19"/>
      <c r="TRI36" s="22"/>
      <c r="TRJ36" s="23"/>
      <c r="TRK36" s="23"/>
      <c r="TRL36" s="19"/>
      <c r="TRM36" s="19"/>
      <c r="TRN36" s="20"/>
      <c r="TRO36" s="21"/>
      <c r="TRP36" s="19"/>
      <c r="TRQ36" s="22"/>
      <c r="TRR36" s="23"/>
      <c r="TRS36" s="23"/>
      <c r="TRT36" s="19"/>
      <c r="TRU36" s="19"/>
      <c r="TRV36" s="20"/>
      <c r="TRW36" s="21"/>
      <c r="TRX36" s="19"/>
      <c r="TRY36" s="22"/>
      <c r="TRZ36" s="23"/>
      <c r="TSA36" s="23"/>
      <c r="TSB36" s="19"/>
      <c r="TSC36" s="19"/>
      <c r="TSD36" s="20"/>
      <c r="TSE36" s="21"/>
      <c r="TSF36" s="19"/>
      <c r="TSG36" s="22"/>
      <c r="TSH36" s="23"/>
      <c r="TSI36" s="23"/>
      <c r="TSJ36" s="19"/>
      <c r="TSK36" s="19"/>
      <c r="TSL36" s="20"/>
      <c r="TSM36" s="21"/>
      <c r="TSN36" s="19"/>
      <c r="TSO36" s="22"/>
      <c r="TSP36" s="23"/>
      <c r="TSQ36" s="23"/>
      <c r="TSR36" s="19"/>
      <c r="TSS36" s="19"/>
      <c r="TST36" s="20"/>
      <c r="TSU36" s="21"/>
      <c r="TSV36" s="19"/>
      <c r="TSW36" s="22"/>
      <c r="TSX36" s="23"/>
      <c r="TSY36" s="23"/>
      <c r="TSZ36" s="19"/>
      <c r="TTA36" s="19"/>
      <c r="TTB36" s="20"/>
      <c r="TTC36" s="21"/>
      <c r="TTD36" s="19"/>
      <c r="TTE36" s="22"/>
      <c r="TTF36" s="23"/>
      <c r="TTG36" s="23"/>
      <c r="TTH36" s="19"/>
      <c r="TTI36" s="19"/>
      <c r="TTJ36" s="20"/>
      <c r="TTK36" s="21"/>
      <c r="TTL36" s="19"/>
      <c r="TTM36" s="22"/>
      <c r="TTN36" s="23"/>
      <c r="TTO36" s="23"/>
      <c r="TTP36" s="19"/>
      <c r="TTQ36" s="19"/>
      <c r="TTR36" s="20"/>
      <c r="TTS36" s="21"/>
      <c r="TTT36" s="19"/>
      <c r="TTU36" s="22"/>
      <c r="TTV36" s="23"/>
      <c r="TTW36" s="23"/>
      <c r="TTX36" s="19"/>
      <c r="TTY36" s="19"/>
      <c r="TTZ36" s="20"/>
      <c r="TUA36" s="21"/>
      <c r="TUB36" s="19"/>
      <c r="TUC36" s="22"/>
      <c r="TUD36" s="23"/>
      <c r="TUE36" s="23"/>
      <c r="TUF36" s="19"/>
      <c r="TUG36" s="19"/>
      <c r="TUH36" s="20"/>
      <c r="TUI36" s="21"/>
      <c r="TUJ36" s="19"/>
      <c r="TUK36" s="22"/>
      <c r="TUL36" s="23"/>
      <c r="TUM36" s="23"/>
      <c r="TUN36" s="19"/>
      <c r="TUO36" s="19"/>
      <c r="TUP36" s="20"/>
      <c r="TUQ36" s="21"/>
      <c r="TUR36" s="19"/>
      <c r="TUS36" s="22"/>
      <c r="TUT36" s="23"/>
      <c r="TUU36" s="23"/>
      <c r="TUV36" s="19"/>
      <c r="TUW36" s="19"/>
      <c r="TUX36" s="20"/>
      <c r="TUY36" s="21"/>
      <c r="TUZ36" s="19"/>
      <c r="TVA36" s="22"/>
      <c r="TVB36" s="23"/>
      <c r="TVC36" s="23"/>
      <c r="TVD36" s="19"/>
      <c r="TVE36" s="19"/>
      <c r="TVF36" s="20"/>
      <c r="TVG36" s="21"/>
      <c r="TVH36" s="19"/>
      <c r="TVI36" s="22"/>
      <c r="TVJ36" s="23"/>
      <c r="TVK36" s="23"/>
      <c r="TVL36" s="19"/>
      <c r="TVM36" s="19"/>
      <c r="TVN36" s="20"/>
      <c r="TVO36" s="21"/>
      <c r="TVP36" s="19"/>
      <c r="TVQ36" s="22"/>
      <c r="TVR36" s="23"/>
      <c r="TVS36" s="23"/>
      <c r="TVT36" s="19"/>
      <c r="TVU36" s="19"/>
      <c r="TVV36" s="20"/>
      <c r="TVW36" s="21"/>
      <c r="TVX36" s="19"/>
      <c r="TVY36" s="22"/>
      <c r="TVZ36" s="23"/>
      <c r="TWA36" s="23"/>
      <c r="TWB36" s="19"/>
      <c r="TWC36" s="19"/>
      <c r="TWD36" s="20"/>
      <c r="TWE36" s="21"/>
      <c r="TWF36" s="19"/>
      <c r="TWG36" s="22"/>
      <c r="TWH36" s="23"/>
      <c r="TWI36" s="23"/>
      <c r="TWJ36" s="19"/>
      <c r="TWK36" s="19"/>
      <c r="TWL36" s="20"/>
      <c r="TWM36" s="21"/>
      <c r="TWN36" s="19"/>
      <c r="TWO36" s="22"/>
      <c r="TWP36" s="23"/>
      <c r="TWQ36" s="23"/>
      <c r="TWR36" s="19"/>
      <c r="TWS36" s="19"/>
      <c r="TWT36" s="20"/>
      <c r="TWU36" s="21"/>
      <c r="TWV36" s="19"/>
      <c r="TWW36" s="22"/>
      <c r="TWX36" s="23"/>
      <c r="TWY36" s="23"/>
      <c r="TWZ36" s="19"/>
      <c r="TXA36" s="19"/>
      <c r="TXB36" s="20"/>
      <c r="TXC36" s="21"/>
      <c r="TXD36" s="19"/>
      <c r="TXE36" s="22"/>
      <c r="TXF36" s="23"/>
      <c r="TXG36" s="23"/>
      <c r="TXH36" s="19"/>
      <c r="TXI36" s="19"/>
      <c r="TXJ36" s="20"/>
      <c r="TXK36" s="21"/>
      <c r="TXL36" s="19"/>
      <c r="TXM36" s="22"/>
      <c r="TXN36" s="23"/>
      <c r="TXO36" s="23"/>
      <c r="TXP36" s="19"/>
      <c r="TXQ36" s="19"/>
      <c r="TXR36" s="20"/>
      <c r="TXS36" s="21"/>
      <c r="TXT36" s="19"/>
      <c r="TXU36" s="22"/>
      <c r="TXV36" s="23"/>
      <c r="TXW36" s="23"/>
      <c r="TXX36" s="19"/>
      <c r="TXY36" s="19"/>
      <c r="TXZ36" s="20"/>
      <c r="TYA36" s="21"/>
      <c r="TYB36" s="19"/>
      <c r="TYC36" s="22"/>
      <c r="TYD36" s="23"/>
      <c r="TYE36" s="23"/>
      <c r="TYF36" s="19"/>
      <c r="TYG36" s="19"/>
      <c r="TYH36" s="20"/>
      <c r="TYI36" s="21"/>
      <c r="TYJ36" s="19"/>
      <c r="TYK36" s="22"/>
      <c r="TYL36" s="23"/>
      <c r="TYM36" s="23"/>
      <c r="TYN36" s="19"/>
      <c r="TYO36" s="19"/>
      <c r="TYP36" s="20"/>
      <c r="TYQ36" s="21"/>
      <c r="TYR36" s="19"/>
      <c r="TYS36" s="22"/>
      <c r="TYT36" s="23"/>
      <c r="TYU36" s="23"/>
      <c r="TYV36" s="19"/>
      <c r="TYW36" s="19"/>
      <c r="TYX36" s="20"/>
      <c r="TYY36" s="21"/>
      <c r="TYZ36" s="19"/>
      <c r="TZA36" s="22"/>
      <c r="TZB36" s="23"/>
      <c r="TZC36" s="23"/>
      <c r="TZD36" s="19"/>
      <c r="TZE36" s="19"/>
      <c r="TZF36" s="20"/>
      <c r="TZG36" s="21"/>
      <c r="TZH36" s="19"/>
      <c r="TZI36" s="22"/>
      <c r="TZJ36" s="23"/>
      <c r="TZK36" s="23"/>
      <c r="TZL36" s="19"/>
      <c r="TZM36" s="19"/>
      <c r="TZN36" s="20"/>
      <c r="TZO36" s="21"/>
      <c r="TZP36" s="19"/>
      <c r="TZQ36" s="22"/>
      <c r="TZR36" s="23"/>
      <c r="TZS36" s="23"/>
      <c r="TZT36" s="19"/>
      <c r="TZU36" s="19"/>
      <c r="TZV36" s="20"/>
      <c r="TZW36" s="21"/>
      <c r="TZX36" s="19"/>
      <c r="TZY36" s="22"/>
      <c r="TZZ36" s="23"/>
      <c r="UAA36" s="23"/>
      <c r="UAB36" s="19"/>
      <c r="UAC36" s="19"/>
      <c r="UAD36" s="20"/>
      <c r="UAE36" s="21"/>
      <c r="UAF36" s="19"/>
      <c r="UAG36" s="22"/>
      <c r="UAH36" s="23"/>
      <c r="UAI36" s="23"/>
      <c r="UAJ36" s="19"/>
      <c r="UAK36" s="19"/>
      <c r="UAL36" s="20"/>
      <c r="UAM36" s="21"/>
      <c r="UAN36" s="19"/>
      <c r="UAO36" s="22"/>
      <c r="UAP36" s="23"/>
      <c r="UAQ36" s="23"/>
      <c r="UAR36" s="19"/>
      <c r="UAS36" s="19"/>
      <c r="UAT36" s="20"/>
      <c r="UAU36" s="21"/>
      <c r="UAV36" s="19"/>
      <c r="UAW36" s="22"/>
      <c r="UAX36" s="23"/>
      <c r="UAY36" s="23"/>
      <c r="UAZ36" s="19"/>
      <c r="UBA36" s="19"/>
      <c r="UBB36" s="20"/>
      <c r="UBC36" s="21"/>
      <c r="UBD36" s="19"/>
      <c r="UBE36" s="22"/>
      <c r="UBF36" s="23"/>
      <c r="UBG36" s="23"/>
      <c r="UBH36" s="19"/>
      <c r="UBI36" s="19"/>
      <c r="UBJ36" s="20"/>
      <c r="UBK36" s="21"/>
      <c r="UBL36" s="19"/>
      <c r="UBM36" s="22"/>
      <c r="UBN36" s="23"/>
      <c r="UBO36" s="23"/>
      <c r="UBP36" s="19"/>
      <c r="UBQ36" s="19"/>
      <c r="UBR36" s="20"/>
      <c r="UBS36" s="21"/>
      <c r="UBT36" s="19"/>
      <c r="UBU36" s="22"/>
      <c r="UBV36" s="23"/>
      <c r="UBW36" s="23"/>
      <c r="UBX36" s="19"/>
      <c r="UBY36" s="19"/>
      <c r="UBZ36" s="20"/>
      <c r="UCA36" s="21"/>
      <c r="UCB36" s="19"/>
      <c r="UCC36" s="22"/>
      <c r="UCD36" s="23"/>
      <c r="UCE36" s="23"/>
      <c r="UCF36" s="19"/>
      <c r="UCG36" s="19"/>
      <c r="UCH36" s="20"/>
      <c r="UCI36" s="21"/>
      <c r="UCJ36" s="19"/>
      <c r="UCK36" s="22"/>
      <c r="UCL36" s="23"/>
      <c r="UCM36" s="23"/>
      <c r="UCN36" s="19"/>
      <c r="UCO36" s="19"/>
      <c r="UCP36" s="20"/>
      <c r="UCQ36" s="21"/>
      <c r="UCR36" s="19"/>
      <c r="UCS36" s="22"/>
      <c r="UCT36" s="23"/>
      <c r="UCU36" s="23"/>
      <c r="UCV36" s="19"/>
      <c r="UCW36" s="19"/>
      <c r="UCX36" s="20"/>
      <c r="UCY36" s="21"/>
      <c r="UCZ36" s="19"/>
      <c r="UDA36" s="22"/>
      <c r="UDB36" s="23"/>
      <c r="UDC36" s="23"/>
      <c r="UDD36" s="19"/>
      <c r="UDE36" s="19"/>
      <c r="UDF36" s="20"/>
      <c r="UDG36" s="21"/>
      <c r="UDH36" s="19"/>
      <c r="UDI36" s="22"/>
      <c r="UDJ36" s="23"/>
      <c r="UDK36" s="23"/>
      <c r="UDL36" s="19"/>
      <c r="UDM36" s="19"/>
      <c r="UDN36" s="20"/>
      <c r="UDO36" s="21"/>
      <c r="UDP36" s="19"/>
      <c r="UDQ36" s="22"/>
      <c r="UDR36" s="23"/>
      <c r="UDS36" s="23"/>
      <c r="UDT36" s="19"/>
      <c r="UDU36" s="19"/>
      <c r="UDV36" s="20"/>
      <c r="UDW36" s="21"/>
      <c r="UDX36" s="19"/>
      <c r="UDY36" s="22"/>
      <c r="UDZ36" s="23"/>
      <c r="UEA36" s="23"/>
      <c r="UEB36" s="19"/>
      <c r="UEC36" s="19"/>
      <c r="UED36" s="20"/>
      <c r="UEE36" s="21"/>
      <c r="UEF36" s="19"/>
      <c r="UEG36" s="22"/>
      <c r="UEH36" s="23"/>
      <c r="UEI36" s="23"/>
      <c r="UEJ36" s="19"/>
      <c r="UEK36" s="19"/>
      <c r="UEL36" s="20"/>
      <c r="UEM36" s="21"/>
      <c r="UEN36" s="19"/>
      <c r="UEO36" s="22"/>
      <c r="UEP36" s="23"/>
      <c r="UEQ36" s="23"/>
      <c r="UER36" s="19"/>
      <c r="UES36" s="19"/>
      <c r="UET36" s="20"/>
      <c r="UEU36" s="21"/>
      <c r="UEV36" s="19"/>
      <c r="UEW36" s="22"/>
      <c r="UEX36" s="23"/>
      <c r="UEY36" s="23"/>
      <c r="UEZ36" s="19"/>
      <c r="UFA36" s="19"/>
      <c r="UFB36" s="20"/>
      <c r="UFC36" s="21"/>
      <c r="UFD36" s="19"/>
      <c r="UFE36" s="22"/>
      <c r="UFF36" s="23"/>
      <c r="UFG36" s="23"/>
      <c r="UFH36" s="19"/>
      <c r="UFI36" s="19"/>
      <c r="UFJ36" s="20"/>
      <c r="UFK36" s="21"/>
      <c r="UFL36" s="19"/>
      <c r="UFM36" s="22"/>
      <c r="UFN36" s="23"/>
      <c r="UFO36" s="23"/>
      <c r="UFP36" s="19"/>
      <c r="UFQ36" s="19"/>
      <c r="UFR36" s="20"/>
      <c r="UFS36" s="21"/>
      <c r="UFT36" s="19"/>
      <c r="UFU36" s="22"/>
      <c r="UFV36" s="23"/>
      <c r="UFW36" s="23"/>
      <c r="UFX36" s="19"/>
      <c r="UFY36" s="19"/>
      <c r="UFZ36" s="20"/>
      <c r="UGA36" s="21"/>
      <c r="UGB36" s="19"/>
      <c r="UGC36" s="22"/>
      <c r="UGD36" s="23"/>
      <c r="UGE36" s="23"/>
      <c r="UGF36" s="19"/>
      <c r="UGG36" s="19"/>
      <c r="UGH36" s="20"/>
      <c r="UGI36" s="21"/>
      <c r="UGJ36" s="19"/>
      <c r="UGK36" s="22"/>
      <c r="UGL36" s="23"/>
      <c r="UGM36" s="23"/>
      <c r="UGN36" s="19"/>
      <c r="UGO36" s="19"/>
      <c r="UGP36" s="20"/>
      <c r="UGQ36" s="21"/>
      <c r="UGR36" s="19"/>
      <c r="UGS36" s="22"/>
      <c r="UGT36" s="23"/>
      <c r="UGU36" s="23"/>
      <c r="UGV36" s="19"/>
      <c r="UGW36" s="19"/>
      <c r="UGX36" s="20"/>
      <c r="UGY36" s="21"/>
      <c r="UGZ36" s="19"/>
      <c r="UHA36" s="22"/>
      <c r="UHB36" s="23"/>
      <c r="UHC36" s="23"/>
      <c r="UHD36" s="19"/>
      <c r="UHE36" s="19"/>
      <c r="UHF36" s="20"/>
      <c r="UHG36" s="21"/>
      <c r="UHH36" s="19"/>
      <c r="UHI36" s="22"/>
      <c r="UHJ36" s="23"/>
      <c r="UHK36" s="23"/>
      <c r="UHL36" s="19"/>
      <c r="UHM36" s="19"/>
      <c r="UHN36" s="20"/>
      <c r="UHO36" s="21"/>
      <c r="UHP36" s="19"/>
      <c r="UHQ36" s="22"/>
      <c r="UHR36" s="23"/>
      <c r="UHS36" s="23"/>
      <c r="UHT36" s="19"/>
      <c r="UHU36" s="19"/>
      <c r="UHV36" s="20"/>
      <c r="UHW36" s="21"/>
      <c r="UHX36" s="19"/>
      <c r="UHY36" s="22"/>
      <c r="UHZ36" s="23"/>
      <c r="UIA36" s="23"/>
      <c r="UIB36" s="19"/>
      <c r="UIC36" s="19"/>
      <c r="UID36" s="20"/>
      <c r="UIE36" s="21"/>
      <c r="UIF36" s="19"/>
      <c r="UIG36" s="22"/>
      <c r="UIH36" s="23"/>
      <c r="UII36" s="23"/>
      <c r="UIJ36" s="19"/>
      <c r="UIK36" s="19"/>
      <c r="UIL36" s="20"/>
      <c r="UIM36" s="21"/>
      <c r="UIN36" s="19"/>
      <c r="UIO36" s="22"/>
      <c r="UIP36" s="23"/>
      <c r="UIQ36" s="23"/>
      <c r="UIR36" s="19"/>
      <c r="UIS36" s="19"/>
      <c r="UIT36" s="20"/>
      <c r="UIU36" s="21"/>
      <c r="UIV36" s="19"/>
      <c r="UIW36" s="22"/>
      <c r="UIX36" s="23"/>
      <c r="UIY36" s="23"/>
      <c r="UIZ36" s="19"/>
      <c r="UJA36" s="19"/>
      <c r="UJB36" s="20"/>
      <c r="UJC36" s="21"/>
      <c r="UJD36" s="19"/>
      <c r="UJE36" s="22"/>
      <c r="UJF36" s="23"/>
      <c r="UJG36" s="23"/>
      <c r="UJH36" s="19"/>
      <c r="UJI36" s="19"/>
      <c r="UJJ36" s="20"/>
      <c r="UJK36" s="21"/>
      <c r="UJL36" s="19"/>
      <c r="UJM36" s="22"/>
      <c r="UJN36" s="23"/>
      <c r="UJO36" s="23"/>
      <c r="UJP36" s="19"/>
      <c r="UJQ36" s="19"/>
      <c r="UJR36" s="20"/>
      <c r="UJS36" s="21"/>
      <c r="UJT36" s="19"/>
      <c r="UJU36" s="22"/>
      <c r="UJV36" s="23"/>
      <c r="UJW36" s="23"/>
      <c r="UJX36" s="19"/>
      <c r="UJY36" s="19"/>
      <c r="UJZ36" s="20"/>
      <c r="UKA36" s="21"/>
      <c r="UKB36" s="19"/>
      <c r="UKC36" s="22"/>
      <c r="UKD36" s="23"/>
      <c r="UKE36" s="23"/>
      <c r="UKF36" s="19"/>
      <c r="UKG36" s="19"/>
      <c r="UKH36" s="20"/>
      <c r="UKI36" s="21"/>
      <c r="UKJ36" s="19"/>
      <c r="UKK36" s="22"/>
      <c r="UKL36" s="23"/>
      <c r="UKM36" s="23"/>
      <c r="UKN36" s="19"/>
      <c r="UKO36" s="19"/>
      <c r="UKP36" s="20"/>
      <c r="UKQ36" s="21"/>
      <c r="UKR36" s="19"/>
      <c r="UKS36" s="22"/>
      <c r="UKT36" s="23"/>
      <c r="UKU36" s="23"/>
      <c r="UKV36" s="19"/>
      <c r="UKW36" s="19"/>
      <c r="UKX36" s="20"/>
      <c r="UKY36" s="21"/>
      <c r="UKZ36" s="19"/>
      <c r="ULA36" s="22"/>
      <c r="ULB36" s="23"/>
      <c r="ULC36" s="23"/>
      <c r="ULD36" s="19"/>
      <c r="ULE36" s="19"/>
      <c r="ULF36" s="20"/>
      <c r="ULG36" s="21"/>
      <c r="ULH36" s="19"/>
      <c r="ULI36" s="22"/>
      <c r="ULJ36" s="23"/>
      <c r="ULK36" s="23"/>
      <c r="ULL36" s="19"/>
      <c r="ULM36" s="19"/>
      <c r="ULN36" s="20"/>
      <c r="ULO36" s="21"/>
      <c r="ULP36" s="19"/>
      <c r="ULQ36" s="22"/>
      <c r="ULR36" s="23"/>
      <c r="ULS36" s="23"/>
      <c r="ULT36" s="19"/>
      <c r="ULU36" s="19"/>
      <c r="ULV36" s="20"/>
      <c r="ULW36" s="21"/>
      <c r="ULX36" s="19"/>
      <c r="ULY36" s="22"/>
      <c r="ULZ36" s="23"/>
      <c r="UMA36" s="23"/>
      <c r="UMB36" s="19"/>
      <c r="UMC36" s="19"/>
      <c r="UMD36" s="20"/>
      <c r="UME36" s="21"/>
      <c r="UMF36" s="19"/>
      <c r="UMG36" s="22"/>
      <c r="UMH36" s="23"/>
      <c r="UMI36" s="23"/>
      <c r="UMJ36" s="19"/>
      <c r="UMK36" s="19"/>
      <c r="UML36" s="20"/>
      <c r="UMM36" s="21"/>
      <c r="UMN36" s="19"/>
      <c r="UMO36" s="22"/>
      <c r="UMP36" s="23"/>
      <c r="UMQ36" s="23"/>
      <c r="UMR36" s="19"/>
      <c r="UMS36" s="19"/>
      <c r="UMT36" s="20"/>
      <c r="UMU36" s="21"/>
      <c r="UMV36" s="19"/>
      <c r="UMW36" s="22"/>
      <c r="UMX36" s="23"/>
      <c r="UMY36" s="23"/>
      <c r="UMZ36" s="19"/>
      <c r="UNA36" s="19"/>
      <c r="UNB36" s="20"/>
      <c r="UNC36" s="21"/>
      <c r="UND36" s="19"/>
      <c r="UNE36" s="22"/>
      <c r="UNF36" s="23"/>
      <c r="UNG36" s="23"/>
      <c r="UNH36" s="19"/>
      <c r="UNI36" s="19"/>
      <c r="UNJ36" s="20"/>
      <c r="UNK36" s="21"/>
      <c r="UNL36" s="19"/>
      <c r="UNM36" s="22"/>
      <c r="UNN36" s="23"/>
      <c r="UNO36" s="23"/>
      <c r="UNP36" s="19"/>
      <c r="UNQ36" s="19"/>
      <c r="UNR36" s="20"/>
      <c r="UNS36" s="21"/>
      <c r="UNT36" s="19"/>
      <c r="UNU36" s="22"/>
      <c r="UNV36" s="23"/>
      <c r="UNW36" s="23"/>
      <c r="UNX36" s="19"/>
      <c r="UNY36" s="19"/>
      <c r="UNZ36" s="20"/>
      <c r="UOA36" s="21"/>
      <c r="UOB36" s="19"/>
      <c r="UOC36" s="22"/>
      <c r="UOD36" s="23"/>
      <c r="UOE36" s="23"/>
      <c r="UOF36" s="19"/>
      <c r="UOG36" s="19"/>
      <c r="UOH36" s="20"/>
      <c r="UOI36" s="21"/>
      <c r="UOJ36" s="19"/>
      <c r="UOK36" s="22"/>
      <c r="UOL36" s="23"/>
      <c r="UOM36" s="23"/>
      <c r="UON36" s="19"/>
      <c r="UOO36" s="19"/>
      <c r="UOP36" s="20"/>
      <c r="UOQ36" s="21"/>
      <c r="UOR36" s="19"/>
      <c r="UOS36" s="22"/>
      <c r="UOT36" s="23"/>
      <c r="UOU36" s="23"/>
      <c r="UOV36" s="19"/>
      <c r="UOW36" s="19"/>
      <c r="UOX36" s="20"/>
      <c r="UOY36" s="21"/>
      <c r="UOZ36" s="19"/>
      <c r="UPA36" s="22"/>
      <c r="UPB36" s="23"/>
      <c r="UPC36" s="23"/>
      <c r="UPD36" s="19"/>
      <c r="UPE36" s="19"/>
      <c r="UPF36" s="20"/>
      <c r="UPG36" s="21"/>
      <c r="UPH36" s="19"/>
      <c r="UPI36" s="22"/>
      <c r="UPJ36" s="23"/>
      <c r="UPK36" s="23"/>
      <c r="UPL36" s="19"/>
      <c r="UPM36" s="19"/>
      <c r="UPN36" s="20"/>
      <c r="UPO36" s="21"/>
      <c r="UPP36" s="19"/>
      <c r="UPQ36" s="22"/>
      <c r="UPR36" s="23"/>
      <c r="UPS36" s="23"/>
      <c r="UPT36" s="19"/>
      <c r="UPU36" s="19"/>
      <c r="UPV36" s="20"/>
      <c r="UPW36" s="21"/>
      <c r="UPX36" s="19"/>
      <c r="UPY36" s="22"/>
      <c r="UPZ36" s="23"/>
      <c r="UQA36" s="23"/>
      <c r="UQB36" s="19"/>
      <c r="UQC36" s="19"/>
      <c r="UQD36" s="20"/>
      <c r="UQE36" s="21"/>
      <c r="UQF36" s="19"/>
      <c r="UQG36" s="22"/>
      <c r="UQH36" s="23"/>
      <c r="UQI36" s="23"/>
      <c r="UQJ36" s="19"/>
      <c r="UQK36" s="19"/>
      <c r="UQL36" s="20"/>
      <c r="UQM36" s="21"/>
      <c r="UQN36" s="19"/>
      <c r="UQO36" s="22"/>
      <c r="UQP36" s="23"/>
      <c r="UQQ36" s="23"/>
      <c r="UQR36" s="19"/>
      <c r="UQS36" s="19"/>
      <c r="UQT36" s="20"/>
      <c r="UQU36" s="21"/>
      <c r="UQV36" s="19"/>
      <c r="UQW36" s="22"/>
      <c r="UQX36" s="23"/>
      <c r="UQY36" s="23"/>
      <c r="UQZ36" s="19"/>
      <c r="URA36" s="19"/>
      <c r="URB36" s="20"/>
      <c r="URC36" s="21"/>
      <c r="URD36" s="19"/>
      <c r="URE36" s="22"/>
      <c r="URF36" s="23"/>
      <c r="URG36" s="23"/>
      <c r="URH36" s="19"/>
      <c r="URI36" s="19"/>
      <c r="URJ36" s="20"/>
      <c r="URK36" s="21"/>
      <c r="URL36" s="19"/>
      <c r="URM36" s="22"/>
      <c r="URN36" s="23"/>
      <c r="URO36" s="23"/>
      <c r="URP36" s="19"/>
      <c r="URQ36" s="19"/>
      <c r="URR36" s="20"/>
      <c r="URS36" s="21"/>
      <c r="URT36" s="19"/>
      <c r="URU36" s="22"/>
      <c r="URV36" s="23"/>
      <c r="URW36" s="23"/>
      <c r="URX36" s="19"/>
      <c r="URY36" s="19"/>
      <c r="URZ36" s="20"/>
      <c r="USA36" s="21"/>
      <c r="USB36" s="19"/>
      <c r="USC36" s="22"/>
      <c r="USD36" s="23"/>
      <c r="USE36" s="23"/>
      <c r="USF36" s="19"/>
      <c r="USG36" s="19"/>
      <c r="USH36" s="20"/>
      <c r="USI36" s="21"/>
      <c r="USJ36" s="19"/>
      <c r="USK36" s="22"/>
      <c r="USL36" s="23"/>
      <c r="USM36" s="23"/>
      <c r="USN36" s="19"/>
      <c r="USO36" s="19"/>
      <c r="USP36" s="20"/>
      <c r="USQ36" s="21"/>
      <c r="USR36" s="19"/>
      <c r="USS36" s="22"/>
      <c r="UST36" s="23"/>
      <c r="USU36" s="23"/>
      <c r="USV36" s="19"/>
      <c r="USW36" s="19"/>
      <c r="USX36" s="20"/>
      <c r="USY36" s="21"/>
      <c r="USZ36" s="19"/>
      <c r="UTA36" s="22"/>
      <c r="UTB36" s="23"/>
      <c r="UTC36" s="23"/>
      <c r="UTD36" s="19"/>
      <c r="UTE36" s="19"/>
      <c r="UTF36" s="20"/>
      <c r="UTG36" s="21"/>
      <c r="UTH36" s="19"/>
      <c r="UTI36" s="22"/>
      <c r="UTJ36" s="23"/>
      <c r="UTK36" s="23"/>
      <c r="UTL36" s="19"/>
      <c r="UTM36" s="19"/>
      <c r="UTN36" s="20"/>
      <c r="UTO36" s="21"/>
      <c r="UTP36" s="19"/>
      <c r="UTQ36" s="22"/>
      <c r="UTR36" s="23"/>
      <c r="UTS36" s="23"/>
      <c r="UTT36" s="19"/>
      <c r="UTU36" s="19"/>
      <c r="UTV36" s="20"/>
      <c r="UTW36" s="21"/>
      <c r="UTX36" s="19"/>
      <c r="UTY36" s="22"/>
      <c r="UTZ36" s="23"/>
      <c r="UUA36" s="23"/>
      <c r="UUB36" s="19"/>
      <c r="UUC36" s="19"/>
      <c r="UUD36" s="20"/>
      <c r="UUE36" s="21"/>
      <c r="UUF36" s="19"/>
      <c r="UUG36" s="22"/>
      <c r="UUH36" s="23"/>
      <c r="UUI36" s="23"/>
      <c r="UUJ36" s="19"/>
      <c r="UUK36" s="19"/>
      <c r="UUL36" s="20"/>
      <c r="UUM36" s="21"/>
      <c r="UUN36" s="19"/>
      <c r="UUO36" s="22"/>
      <c r="UUP36" s="23"/>
      <c r="UUQ36" s="23"/>
      <c r="UUR36" s="19"/>
      <c r="UUS36" s="19"/>
      <c r="UUT36" s="20"/>
      <c r="UUU36" s="21"/>
      <c r="UUV36" s="19"/>
      <c r="UUW36" s="22"/>
      <c r="UUX36" s="23"/>
      <c r="UUY36" s="23"/>
      <c r="UUZ36" s="19"/>
      <c r="UVA36" s="19"/>
      <c r="UVB36" s="20"/>
      <c r="UVC36" s="21"/>
      <c r="UVD36" s="19"/>
      <c r="UVE36" s="22"/>
      <c r="UVF36" s="23"/>
      <c r="UVG36" s="23"/>
      <c r="UVH36" s="19"/>
      <c r="UVI36" s="19"/>
      <c r="UVJ36" s="20"/>
      <c r="UVK36" s="21"/>
      <c r="UVL36" s="19"/>
      <c r="UVM36" s="22"/>
      <c r="UVN36" s="23"/>
      <c r="UVO36" s="23"/>
      <c r="UVP36" s="19"/>
      <c r="UVQ36" s="19"/>
      <c r="UVR36" s="20"/>
      <c r="UVS36" s="21"/>
      <c r="UVT36" s="19"/>
      <c r="UVU36" s="22"/>
      <c r="UVV36" s="23"/>
      <c r="UVW36" s="23"/>
      <c r="UVX36" s="19"/>
      <c r="UVY36" s="19"/>
      <c r="UVZ36" s="20"/>
      <c r="UWA36" s="21"/>
      <c r="UWB36" s="19"/>
      <c r="UWC36" s="22"/>
      <c r="UWD36" s="23"/>
      <c r="UWE36" s="23"/>
      <c r="UWF36" s="19"/>
      <c r="UWG36" s="19"/>
      <c r="UWH36" s="20"/>
      <c r="UWI36" s="21"/>
      <c r="UWJ36" s="19"/>
      <c r="UWK36" s="22"/>
      <c r="UWL36" s="23"/>
      <c r="UWM36" s="23"/>
      <c r="UWN36" s="19"/>
      <c r="UWO36" s="19"/>
      <c r="UWP36" s="20"/>
      <c r="UWQ36" s="21"/>
      <c r="UWR36" s="19"/>
      <c r="UWS36" s="22"/>
      <c r="UWT36" s="23"/>
      <c r="UWU36" s="23"/>
      <c r="UWV36" s="19"/>
      <c r="UWW36" s="19"/>
      <c r="UWX36" s="20"/>
      <c r="UWY36" s="21"/>
      <c r="UWZ36" s="19"/>
      <c r="UXA36" s="22"/>
      <c r="UXB36" s="23"/>
      <c r="UXC36" s="23"/>
      <c r="UXD36" s="19"/>
      <c r="UXE36" s="19"/>
      <c r="UXF36" s="20"/>
      <c r="UXG36" s="21"/>
      <c r="UXH36" s="19"/>
      <c r="UXI36" s="22"/>
      <c r="UXJ36" s="23"/>
      <c r="UXK36" s="23"/>
      <c r="UXL36" s="19"/>
      <c r="UXM36" s="19"/>
      <c r="UXN36" s="20"/>
      <c r="UXO36" s="21"/>
      <c r="UXP36" s="19"/>
      <c r="UXQ36" s="22"/>
      <c r="UXR36" s="23"/>
      <c r="UXS36" s="23"/>
      <c r="UXT36" s="19"/>
      <c r="UXU36" s="19"/>
      <c r="UXV36" s="20"/>
      <c r="UXW36" s="21"/>
      <c r="UXX36" s="19"/>
      <c r="UXY36" s="22"/>
      <c r="UXZ36" s="23"/>
      <c r="UYA36" s="23"/>
      <c r="UYB36" s="19"/>
      <c r="UYC36" s="19"/>
      <c r="UYD36" s="20"/>
      <c r="UYE36" s="21"/>
      <c r="UYF36" s="19"/>
      <c r="UYG36" s="22"/>
      <c r="UYH36" s="23"/>
      <c r="UYI36" s="23"/>
      <c r="UYJ36" s="19"/>
      <c r="UYK36" s="19"/>
      <c r="UYL36" s="20"/>
      <c r="UYM36" s="21"/>
      <c r="UYN36" s="19"/>
      <c r="UYO36" s="22"/>
      <c r="UYP36" s="23"/>
      <c r="UYQ36" s="23"/>
      <c r="UYR36" s="19"/>
      <c r="UYS36" s="19"/>
      <c r="UYT36" s="20"/>
      <c r="UYU36" s="21"/>
      <c r="UYV36" s="19"/>
      <c r="UYW36" s="22"/>
      <c r="UYX36" s="23"/>
      <c r="UYY36" s="23"/>
      <c r="UYZ36" s="19"/>
      <c r="UZA36" s="19"/>
      <c r="UZB36" s="20"/>
      <c r="UZC36" s="21"/>
      <c r="UZD36" s="19"/>
      <c r="UZE36" s="22"/>
      <c r="UZF36" s="23"/>
      <c r="UZG36" s="23"/>
      <c r="UZH36" s="19"/>
      <c r="UZI36" s="19"/>
      <c r="UZJ36" s="20"/>
      <c r="UZK36" s="21"/>
      <c r="UZL36" s="19"/>
      <c r="UZM36" s="22"/>
      <c r="UZN36" s="23"/>
      <c r="UZO36" s="23"/>
      <c r="UZP36" s="19"/>
      <c r="UZQ36" s="19"/>
      <c r="UZR36" s="20"/>
      <c r="UZS36" s="21"/>
      <c r="UZT36" s="19"/>
      <c r="UZU36" s="22"/>
      <c r="UZV36" s="23"/>
      <c r="UZW36" s="23"/>
      <c r="UZX36" s="19"/>
      <c r="UZY36" s="19"/>
      <c r="UZZ36" s="20"/>
      <c r="VAA36" s="21"/>
      <c r="VAB36" s="19"/>
      <c r="VAC36" s="22"/>
      <c r="VAD36" s="23"/>
      <c r="VAE36" s="23"/>
      <c r="VAF36" s="19"/>
      <c r="VAG36" s="19"/>
      <c r="VAH36" s="20"/>
      <c r="VAI36" s="21"/>
      <c r="VAJ36" s="19"/>
      <c r="VAK36" s="22"/>
      <c r="VAL36" s="23"/>
      <c r="VAM36" s="23"/>
      <c r="VAN36" s="19"/>
      <c r="VAO36" s="19"/>
      <c r="VAP36" s="20"/>
      <c r="VAQ36" s="21"/>
      <c r="VAR36" s="19"/>
      <c r="VAS36" s="22"/>
      <c r="VAT36" s="23"/>
      <c r="VAU36" s="23"/>
      <c r="VAV36" s="19"/>
      <c r="VAW36" s="19"/>
      <c r="VAX36" s="20"/>
      <c r="VAY36" s="21"/>
      <c r="VAZ36" s="19"/>
      <c r="VBA36" s="22"/>
      <c r="VBB36" s="23"/>
      <c r="VBC36" s="23"/>
      <c r="VBD36" s="19"/>
      <c r="VBE36" s="19"/>
      <c r="VBF36" s="20"/>
      <c r="VBG36" s="21"/>
      <c r="VBH36" s="19"/>
      <c r="VBI36" s="22"/>
      <c r="VBJ36" s="23"/>
      <c r="VBK36" s="23"/>
      <c r="VBL36" s="19"/>
      <c r="VBM36" s="19"/>
      <c r="VBN36" s="20"/>
      <c r="VBO36" s="21"/>
      <c r="VBP36" s="19"/>
      <c r="VBQ36" s="22"/>
      <c r="VBR36" s="23"/>
      <c r="VBS36" s="23"/>
      <c r="VBT36" s="19"/>
      <c r="VBU36" s="19"/>
      <c r="VBV36" s="20"/>
      <c r="VBW36" s="21"/>
      <c r="VBX36" s="19"/>
      <c r="VBY36" s="22"/>
      <c r="VBZ36" s="23"/>
      <c r="VCA36" s="23"/>
      <c r="VCB36" s="19"/>
      <c r="VCC36" s="19"/>
      <c r="VCD36" s="20"/>
      <c r="VCE36" s="21"/>
      <c r="VCF36" s="19"/>
      <c r="VCG36" s="22"/>
      <c r="VCH36" s="23"/>
      <c r="VCI36" s="23"/>
      <c r="VCJ36" s="19"/>
      <c r="VCK36" s="19"/>
      <c r="VCL36" s="20"/>
      <c r="VCM36" s="21"/>
      <c r="VCN36" s="19"/>
      <c r="VCO36" s="22"/>
      <c r="VCP36" s="23"/>
      <c r="VCQ36" s="23"/>
      <c r="VCR36" s="19"/>
      <c r="VCS36" s="19"/>
      <c r="VCT36" s="20"/>
      <c r="VCU36" s="21"/>
      <c r="VCV36" s="19"/>
      <c r="VCW36" s="22"/>
      <c r="VCX36" s="23"/>
      <c r="VCY36" s="23"/>
      <c r="VCZ36" s="19"/>
      <c r="VDA36" s="19"/>
      <c r="VDB36" s="20"/>
      <c r="VDC36" s="21"/>
      <c r="VDD36" s="19"/>
      <c r="VDE36" s="22"/>
      <c r="VDF36" s="23"/>
      <c r="VDG36" s="23"/>
      <c r="VDH36" s="19"/>
      <c r="VDI36" s="19"/>
      <c r="VDJ36" s="20"/>
      <c r="VDK36" s="21"/>
      <c r="VDL36" s="19"/>
      <c r="VDM36" s="22"/>
      <c r="VDN36" s="23"/>
      <c r="VDO36" s="23"/>
      <c r="VDP36" s="19"/>
      <c r="VDQ36" s="19"/>
      <c r="VDR36" s="20"/>
      <c r="VDS36" s="21"/>
      <c r="VDT36" s="19"/>
      <c r="VDU36" s="22"/>
      <c r="VDV36" s="23"/>
      <c r="VDW36" s="23"/>
      <c r="VDX36" s="19"/>
      <c r="VDY36" s="19"/>
      <c r="VDZ36" s="20"/>
      <c r="VEA36" s="21"/>
      <c r="VEB36" s="19"/>
      <c r="VEC36" s="22"/>
      <c r="VED36" s="23"/>
      <c r="VEE36" s="23"/>
      <c r="VEF36" s="19"/>
      <c r="VEG36" s="19"/>
      <c r="VEH36" s="20"/>
      <c r="VEI36" s="21"/>
      <c r="VEJ36" s="19"/>
      <c r="VEK36" s="22"/>
      <c r="VEL36" s="23"/>
      <c r="VEM36" s="23"/>
      <c r="VEN36" s="19"/>
      <c r="VEO36" s="19"/>
      <c r="VEP36" s="20"/>
      <c r="VEQ36" s="21"/>
      <c r="VER36" s="19"/>
      <c r="VES36" s="22"/>
      <c r="VET36" s="23"/>
      <c r="VEU36" s="23"/>
      <c r="VEV36" s="19"/>
      <c r="VEW36" s="19"/>
      <c r="VEX36" s="20"/>
      <c r="VEY36" s="21"/>
      <c r="VEZ36" s="19"/>
      <c r="VFA36" s="22"/>
      <c r="VFB36" s="23"/>
      <c r="VFC36" s="23"/>
      <c r="VFD36" s="19"/>
      <c r="VFE36" s="19"/>
      <c r="VFF36" s="20"/>
      <c r="VFG36" s="21"/>
      <c r="VFH36" s="19"/>
      <c r="VFI36" s="22"/>
      <c r="VFJ36" s="23"/>
      <c r="VFK36" s="23"/>
      <c r="VFL36" s="19"/>
      <c r="VFM36" s="19"/>
      <c r="VFN36" s="20"/>
      <c r="VFO36" s="21"/>
      <c r="VFP36" s="19"/>
      <c r="VFQ36" s="22"/>
      <c r="VFR36" s="23"/>
      <c r="VFS36" s="23"/>
      <c r="VFT36" s="19"/>
      <c r="VFU36" s="19"/>
      <c r="VFV36" s="20"/>
      <c r="VFW36" s="21"/>
      <c r="VFX36" s="19"/>
      <c r="VFY36" s="22"/>
      <c r="VFZ36" s="23"/>
      <c r="VGA36" s="23"/>
      <c r="VGB36" s="19"/>
      <c r="VGC36" s="19"/>
      <c r="VGD36" s="20"/>
      <c r="VGE36" s="21"/>
      <c r="VGF36" s="19"/>
      <c r="VGG36" s="22"/>
      <c r="VGH36" s="23"/>
      <c r="VGI36" s="23"/>
      <c r="VGJ36" s="19"/>
      <c r="VGK36" s="19"/>
      <c r="VGL36" s="20"/>
      <c r="VGM36" s="21"/>
      <c r="VGN36" s="19"/>
      <c r="VGO36" s="22"/>
      <c r="VGP36" s="23"/>
      <c r="VGQ36" s="23"/>
      <c r="VGR36" s="19"/>
      <c r="VGS36" s="19"/>
      <c r="VGT36" s="20"/>
      <c r="VGU36" s="21"/>
      <c r="VGV36" s="19"/>
      <c r="VGW36" s="22"/>
      <c r="VGX36" s="23"/>
      <c r="VGY36" s="23"/>
      <c r="VGZ36" s="19"/>
      <c r="VHA36" s="19"/>
      <c r="VHB36" s="20"/>
      <c r="VHC36" s="21"/>
      <c r="VHD36" s="19"/>
      <c r="VHE36" s="22"/>
      <c r="VHF36" s="23"/>
      <c r="VHG36" s="23"/>
      <c r="VHH36" s="19"/>
      <c r="VHI36" s="19"/>
      <c r="VHJ36" s="20"/>
      <c r="VHK36" s="21"/>
      <c r="VHL36" s="19"/>
      <c r="VHM36" s="22"/>
      <c r="VHN36" s="23"/>
      <c r="VHO36" s="23"/>
      <c r="VHP36" s="19"/>
      <c r="VHQ36" s="19"/>
      <c r="VHR36" s="20"/>
      <c r="VHS36" s="21"/>
      <c r="VHT36" s="19"/>
      <c r="VHU36" s="22"/>
      <c r="VHV36" s="23"/>
      <c r="VHW36" s="23"/>
      <c r="VHX36" s="19"/>
      <c r="VHY36" s="19"/>
      <c r="VHZ36" s="20"/>
      <c r="VIA36" s="21"/>
      <c r="VIB36" s="19"/>
      <c r="VIC36" s="22"/>
      <c r="VID36" s="23"/>
      <c r="VIE36" s="23"/>
      <c r="VIF36" s="19"/>
      <c r="VIG36" s="19"/>
      <c r="VIH36" s="20"/>
      <c r="VII36" s="21"/>
      <c r="VIJ36" s="19"/>
      <c r="VIK36" s="22"/>
      <c r="VIL36" s="23"/>
      <c r="VIM36" s="23"/>
      <c r="VIN36" s="19"/>
      <c r="VIO36" s="19"/>
      <c r="VIP36" s="20"/>
      <c r="VIQ36" s="21"/>
      <c r="VIR36" s="19"/>
      <c r="VIS36" s="22"/>
      <c r="VIT36" s="23"/>
      <c r="VIU36" s="23"/>
      <c r="VIV36" s="19"/>
      <c r="VIW36" s="19"/>
      <c r="VIX36" s="20"/>
      <c r="VIY36" s="21"/>
      <c r="VIZ36" s="19"/>
      <c r="VJA36" s="22"/>
      <c r="VJB36" s="23"/>
      <c r="VJC36" s="23"/>
      <c r="VJD36" s="19"/>
      <c r="VJE36" s="19"/>
      <c r="VJF36" s="20"/>
      <c r="VJG36" s="21"/>
      <c r="VJH36" s="19"/>
      <c r="VJI36" s="22"/>
      <c r="VJJ36" s="23"/>
      <c r="VJK36" s="23"/>
      <c r="VJL36" s="19"/>
      <c r="VJM36" s="19"/>
      <c r="VJN36" s="20"/>
      <c r="VJO36" s="21"/>
      <c r="VJP36" s="19"/>
      <c r="VJQ36" s="22"/>
      <c r="VJR36" s="23"/>
      <c r="VJS36" s="23"/>
      <c r="VJT36" s="19"/>
      <c r="VJU36" s="19"/>
      <c r="VJV36" s="20"/>
      <c r="VJW36" s="21"/>
      <c r="VJX36" s="19"/>
      <c r="VJY36" s="22"/>
      <c r="VJZ36" s="23"/>
      <c r="VKA36" s="23"/>
      <c r="VKB36" s="19"/>
      <c r="VKC36" s="19"/>
      <c r="VKD36" s="20"/>
      <c r="VKE36" s="21"/>
      <c r="VKF36" s="19"/>
      <c r="VKG36" s="22"/>
      <c r="VKH36" s="23"/>
      <c r="VKI36" s="23"/>
      <c r="VKJ36" s="19"/>
      <c r="VKK36" s="19"/>
      <c r="VKL36" s="20"/>
      <c r="VKM36" s="21"/>
      <c r="VKN36" s="19"/>
      <c r="VKO36" s="22"/>
      <c r="VKP36" s="23"/>
      <c r="VKQ36" s="23"/>
      <c r="VKR36" s="19"/>
      <c r="VKS36" s="19"/>
      <c r="VKT36" s="20"/>
      <c r="VKU36" s="21"/>
      <c r="VKV36" s="19"/>
      <c r="VKW36" s="22"/>
      <c r="VKX36" s="23"/>
      <c r="VKY36" s="23"/>
      <c r="VKZ36" s="19"/>
      <c r="VLA36" s="19"/>
      <c r="VLB36" s="20"/>
      <c r="VLC36" s="21"/>
      <c r="VLD36" s="19"/>
      <c r="VLE36" s="22"/>
      <c r="VLF36" s="23"/>
      <c r="VLG36" s="23"/>
      <c r="VLH36" s="19"/>
      <c r="VLI36" s="19"/>
      <c r="VLJ36" s="20"/>
      <c r="VLK36" s="21"/>
      <c r="VLL36" s="19"/>
      <c r="VLM36" s="22"/>
      <c r="VLN36" s="23"/>
      <c r="VLO36" s="23"/>
      <c r="VLP36" s="19"/>
      <c r="VLQ36" s="19"/>
      <c r="VLR36" s="20"/>
      <c r="VLS36" s="21"/>
      <c r="VLT36" s="19"/>
      <c r="VLU36" s="22"/>
      <c r="VLV36" s="23"/>
      <c r="VLW36" s="23"/>
      <c r="VLX36" s="19"/>
      <c r="VLY36" s="19"/>
      <c r="VLZ36" s="20"/>
      <c r="VMA36" s="21"/>
      <c r="VMB36" s="19"/>
      <c r="VMC36" s="22"/>
      <c r="VMD36" s="23"/>
      <c r="VME36" s="23"/>
      <c r="VMF36" s="19"/>
      <c r="VMG36" s="19"/>
      <c r="VMH36" s="20"/>
      <c r="VMI36" s="21"/>
      <c r="VMJ36" s="19"/>
      <c r="VMK36" s="22"/>
      <c r="VML36" s="23"/>
      <c r="VMM36" s="23"/>
      <c r="VMN36" s="19"/>
      <c r="VMO36" s="19"/>
      <c r="VMP36" s="20"/>
      <c r="VMQ36" s="21"/>
      <c r="VMR36" s="19"/>
      <c r="VMS36" s="22"/>
      <c r="VMT36" s="23"/>
      <c r="VMU36" s="23"/>
      <c r="VMV36" s="19"/>
      <c r="VMW36" s="19"/>
      <c r="VMX36" s="20"/>
      <c r="VMY36" s="21"/>
      <c r="VMZ36" s="19"/>
      <c r="VNA36" s="22"/>
      <c r="VNB36" s="23"/>
      <c r="VNC36" s="23"/>
      <c r="VND36" s="19"/>
      <c r="VNE36" s="19"/>
      <c r="VNF36" s="20"/>
      <c r="VNG36" s="21"/>
      <c r="VNH36" s="19"/>
      <c r="VNI36" s="22"/>
      <c r="VNJ36" s="23"/>
      <c r="VNK36" s="23"/>
      <c r="VNL36" s="19"/>
      <c r="VNM36" s="19"/>
      <c r="VNN36" s="20"/>
      <c r="VNO36" s="21"/>
      <c r="VNP36" s="19"/>
      <c r="VNQ36" s="22"/>
      <c r="VNR36" s="23"/>
      <c r="VNS36" s="23"/>
      <c r="VNT36" s="19"/>
      <c r="VNU36" s="19"/>
      <c r="VNV36" s="20"/>
      <c r="VNW36" s="21"/>
      <c r="VNX36" s="19"/>
      <c r="VNY36" s="22"/>
      <c r="VNZ36" s="23"/>
      <c r="VOA36" s="23"/>
      <c r="VOB36" s="19"/>
      <c r="VOC36" s="19"/>
      <c r="VOD36" s="20"/>
      <c r="VOE36" s="21"/>
      <c r="VOF36" s="19"/>
      <c r="VOG36" s="22"/>
      <c r="VOH36" s="23"/>
      <c r="VOI36" s="23"/>
      <c r="VOJ36" s="19"/>
      <c r="VOK36" s="19"/>
      <c r="VOL36" s="20"/>
      <c r="VOM36" s="21"/>
      <c r="VON36" s="19"/>
      <c r="VOO36" s="22"/>
      <c r="VOP36" s="23"/>
      <c r="VOQ36" s="23"/>
      <c r="VOR36" s="19"/>
      <c r="VOS36" s="19"/>
      <c r="VOT36" s="20"/>
      <c r="VOU36" s="21"/>
      <c r="VOV36" s="19"/>
      <c r="VOW36" s="22"/>
      <c r="VOX36" s="23"/>
      <c r="VOY36" s="23"/>
      <c r="VOZ36" s="19"/>
      <c r="VPA36" s="19"/>
      <c r="VPB36" s="20"/>
      <c r="VPC36" s="21"/>
      <c r="VPD36" s="19"/>
      <c r="VPE36" s="22"/>
      <c r="VPF36" s="23"/>
      <c r="VPG36" s="23"/>
      <c r="VPH36" s="19"/>
      <c r="VPI36" s="19"/>
      <c r="VPJ36" s="20"/>
      <c r="VPK36" s="21"/>
      <c r="VPL36" s="19"/>
      <c r="VPM36" s="22"/>
      <c r="VPN36" s="23"/>
      <c r="VPO36" s="23"/>
      <c r="VPP36" s="19"/>
      <c r="VPQ36" s="19"/>
      <c r="VPR36" s="20"/>
      <c r="VPS36" s="21"/>
      <c r="VPT36" s="19"/>
      <c r="VPU36" s="22"/>
      <c r="VPV36" s="23"/>
      <c r="VPW36" s="23"/>
      <c r="VPX36" s="19"/>
      <c r="VPY36" s="19"/>
      <c r="VPZ36" s="20"/>
      <c r="VQA36" s="21"/>
      <c r="VQB36" s="19"/>
      <c r="VQC36" s="22"/>
      <c r="VQD36" s="23"/>
      <c r="VQE36" s="23"/>
      <c r="VQF36" s="19"/>
      <c r="VQG36" s="19"/>
      <c r="VQH36" s="20"/>
      <c r="VQI36" s="21"/>
      <c r="VQJ36" s="19"/>
      <c r="VQK36" s="22"/>
      <c r="VQL36" s="23"/>
      <c r="VQM36" s="23"/>
      <c r="VQN36" s="19"/>
      <c r="VQO36" s="19"/>
      <c r="VQP36" s="20"/>
      <c r="VQQ36" s="21"/>
      <c r="VQR36" s="19"/>
      <c r="VQS36" s="22"/>
      <c r="VQT36" s="23"/>
      <c r="VQU36" s="23"/>
      <c r="VQV36" s="19"/>
      <c r="VQW36" s="19"/>
      <c r="VQX36" s="20"/>
      <c r="VQY36" s="21"/>
      <c r="VQZ36" s="19"/>
      <c r="VRA36" s="22"/>
      <c r="VRB36" s="23"/>
      <c r="VRC36" s="23"/>
      <c r="VRD36" s="19"/>
      <c r="VRE36" s="19"/>
      <c r="VRF36" s="20"/>
      <c r="VRG36" s="21"/>
      <c r="VRH36" s="19"/>
      <c r="VRI36" s="22"/>
      <c r="VRJ36" s="23"/>
      <c r="VRK36" s="23"/>
      <c r="VRL36" s="19"/>
      <c r="VRM36" s="19"/>
      <c r="VRN36" s="20"/>
      <c r="VRO36" s="21"/>
      <c r="VRP36" s="19"/>
      <c r="VRQ36" s="22"/>
      <c r="VRR36" s="23"/>
      <c r="VRS36" s="23"/>
      <c r="VRT36" s="19"/>
      <c r="VRU36" s="19"/>
      <c r="VRV36" s="20"/>
      <c r="VRW36" s="21"/>
      <c r="VRX36" s="19"/>
      <c r="VRY36" s="22"/>
      <c r="VRZ36" s="23"/>
      <c r="VSA36" s="23"/>
      <c r="VSB36" s="19"/>
      <c r="VSC36" s="19"/>
      <c r="VSD36" s="20"/>
      <c r="VSE36" s="21"/>
      <c r="VSF36" s="19"/>
      <c r="VSG36" s="22"/>
      <c r="VSH36" s="23"/>
      <c r="VSI36" s="23"/>
      <c r="VSJ36" s="19"/>
      <c r="VSK36" s="19"/>
      <c r="VSL36" s="20"/>
      <c r="VSM36" s="21"/>
      <c r="VSN36" s="19"/>
      <c r="VSO36" s="22"/>
      <c r="VSP36" s="23"/>
      <c r="VSQ36" s="23"/>
      <c r="VSR36" s="19"/>
      <c r="VSS36" s="19"/>
      <c r="VST36" s="20"/>
      <c r="VSU36" s="21"/>
      <c r="VSV36" s="19"/>
      <c r="VSW36" s="22"/>
      <c r="VSX36" s="23"/>
      <c r="VSY36" s="23"/>
      <c r="VSZ36" s="19"/>
      <c r="VTA36" s="19"/>
      <c r="VTB36" s="20"/>
      <c r="VTC36" s="21"/>
      <c r="VTD36" s="19"/>
      <c r="VTE36" s="22"/>
      <c r="VTF36" s="23"/>
      <c r="VTG36" s="23"/>
      <c r="VTH36" s="19"/>
      <c r="VTI36" s="19"/>
      <c r="VTJ36" s="20"/>
      <c r="VTK36" s="21"/>
      <c r="VTL36" s="19"/>
      <c r="VTM36" s="22"/>
      <c r="VTN36" s="23"/>
      <c r="VTO36" s="23"/>
      <c r="VTP36" s="19"/>
      <c r="VTQ36" s="19"/>
      <c r="VTR36" s="20"/>
      <c r="VTS36" s="21"/>
      <c r="VTT36" s="19"/>
      <c r="VTU36" s="22"/>
      <c r="VTV36" s="23"/>
      <c r="VTW36" s="23"/>
      <c r="VTX36" s="19"/>
      <c r="VTY36" s="19"/>
      <c r="VTZ36" s="20"/>
      <c r="VUA36" s="21"/>
      <c r="VUB36" s="19"/>
      <c r="VUC36" s="22"/>
      <c r="VUD36" s="23"/>
      <c r="VUE36" s="23"/>
      <c r="VUF36" s="19"/>
      <c r="VUG36" s="19"/>
      <c r="VUH36" s="20"/>
      <c r="VUI36" s="21"/>
      <c r="VUJ36" s="19"/>
      <c r="VUK36" s="22"/>
      <c r="VUL36" s="23"/>
      <c r="VUM36" s="23"/>
      <c r="VUN36" s="19"/>
      <c r="VUO36" s="19"/>
      <c r="VUP36" s="20"/>
      <c r="VUQ36" s="21"/>
      <c r="VUR36" s="19"/>
      <c r="VUS36" s="22"/>
      <c r="VUT36" s="23"/>
      <c r="VUU36" s="23"/>
      <c r="VUV36" s="19"/>
      <c r="VUW36" s="19"/>
      <c r="VUX36" s="20"/>
      <c r="VUY36" s="21"/>
      <c r="VUZ36" s="19"/>
      <c r="VVA36" s="22"/>
      <c r="VVB36" s="23"/>
      <c r="VVC36" s="23"/>
      <c r="VVD36" s="19"/>
      <c r="VVE36" s="19"/>
      <c r="VVF36" s="20"/>
      <c r="VVG36" s="21"/>
      <c r="VVH36" s="19"/>
      <c r="VVI36" s="22"/>
      <c r="VVJ36" s="23"/>
      <c r="VVK36" s="23"/>
      <c r="VVL36" s="19"/>
      <c r="VVM36" s="19"/>
      <c r="VVN36" s="20"/>
      <c r="VVO36" s="21"/>
      <c r="VVP36" s="19"/>
      <c r="VVQ36" s="22"/>
      <c r="VVR36" s="23"/>
      <c r="VVS36" s="23"/>
      <c r="VVT36" s="19"/>
      <c r="VVU36" s="19"/>
      <c r="VVV36" s="20"/>
      <c r="VVW36" s="21"/>
      <c r="VVX36" s="19"/>
      <c r="VVY36" s="22"/>
      <c r="VVZ36" s="23"/>
      <c r="VWA36" s="23"/>
      <c r="VWB36" s="19"/>
      <c r="VWC36" s="19"/>
      <c r="VWD36" s="20"/>
      <c r="VWE36" s="21"/>
      <c r="VWF36" s="19"/>
      <c r="VWG36" s="22"/>
      <c r="VWH36" s="23"/>
      <c r="VWI36" s="23"/>
      <c r="VWJ36" s="19"/>
      <c r="VWK36" s="19"/>
      <c r="VWL36" s="20"/>
      <c r="VWM36" s="21"/>
      <c r="VWN36" s="19"/>
      <c r="VWO36" s="22"/>
      <c r="VWP36" s="23"/>
      <c r="VWQ36" s="23"/>
      <c r="VWR36" s="19"/>
      <c r="VWS36" s="19"/>
      <c r="VWT36" s="20"/>
      <c r="VWU36" s="21"/>
      <c r="VWV36" s="19"/>
      <c r="VWW36" s="22"/>
      <c r="VWX36" s="23"/>
      <c r="VWY36" s="23"/>
      <c r="VWZ36" s="19"/>
      <c r="VXA36" s="19"/>
      <c r="VXB36" s="20"/>
      <c r="VXC36" s="21"/>
      <c r="VXD36" s="19"/>
      <c r="VXE36" s="22"/>
      <c r="VXF36" s="23"/>
      <c r="VXG36" s="23"/>
      <c r="VXH36" s="19"/>
      <c r="VXI36" s="19"/>
      <c r="VXJ36" s="20"/>
      <c r="VXK36" s="21"/>
      <c r="VXL36" s="19"/>
      <c r="VXM36" s="22"/>
      <c r="VXN36" s="23"/>
      <c r="VXO36" s="23"/>
      <c r="VXP36" s="19"/>
      <c r="VXQ36" s="19"/>
      <c r="VXR36" s="20"/>
      <c r="VXS36" s="21"/>
      <c r="VXT36" s="19"/>
      <c r="VXU36" s="22"/>
      <c r="VXV36" s="23"/>
      <c r="VXW36" s="23"/>
      <c r="VXX36" s="19"/>
      <c r="VXY36" s="19"/>
      <c r="VXZ36" s="20"/>
      <c r="VYA36" s="21"/>
      <c r="VYB36" s="19"/>
      <c r="VYC36" s="22"/>
      <c r="VYD36" s="23"/>
      <c r="VYE36" s="23"/>
      <c r="VYF36" s="19"/>
      <c r="VYG36" s="19"/>
      <c r="VYH36" s="20"/>
      <c r="VYI36" s="21"/>
      <c r="VYJ36" s="19"/>
      <c r="VYK36" s="22"/>
      <c r="VYL36" s="23"/>
      <c r="VYM36" s="23"/>
      <c r="VYN36" s="19"/>
      <c r="VYO36" s="19"/>
      <c r="VYP36" s="20"/>
      <c r="VYQ36" s="21"/>
      <c r="VYR36" s="19"/>
      <c r="VYS36" s="22"/>
      <c r="VYT36" s="23"/>
      <c r="VYU36" s="23"/>
      <c r="VYV36" s="19"/>
      <c r="VYW36" s="19"/>
      <c r="VYX36" s="20"/>
      <c r="VYY36" s="21"/>
      <c r="VYZ36" s="19"/>
      <c r="VZA36" s="22"/>
      <c r="VZB36" s="23"/>
      <c r="VZC36" s="23"/>
      <c r="VZD36" s="19"/>
      <c r="VZE36" s="19"/>
      <c r="VZF36" s="20"/>
      <c r="VZG36" s="21"/>
      <c r="VZH36" s="19"/>
      <c r="VZI36" s="22"/>
      <c r="VZJ36" s="23"/>
      <c r="VZK36" s="23"/>
      <c r="VZL36" s="19"/>
      <c r="VZM36" s="19"/>
      <c r="VZN36" s="20"/>
      <c r="VZO36" s="21"/>
      <c r="VZP36" s="19"/>
      <c r="VZQ36" s="22"/>
      <c r="VZR36" s="23"/>
      <c r="VZS36" s="23"/>
      <c r="VZT36" s="19"/>
      <c r="VZU36" s="19"/>
      <c r="VZV36" s="20"/>
      <c r="VZW36" s="21"/>
      <c r="VZX36" s="19"/>
      <c r="VZY36" s="22"/>
      <c r="VZZ36" s="23"/>
      <c r="WAA36" s="23"/>
      <c r="WAB36" s="19"/>
      <c r="WAC36" s="19"/>
      <c r="WAD36" s="20"/>
      <c r="WAE36" s="21"/>
      <c r="WAF36" s="19"/>
      <c r="WAG36" s="22"/>
      <c r="WAH36" s="23"/>
      <c r="WAI36" s="23"/>
      <c r="WAJ36" s="19"/>
      <c r="WAK36" s="19"/>
      <c r="WAL36" s="20"/>
      <c r="WAM36" s="21"/>
      <c r="WAN36" s="19"/>
      <c r="WAO36" s="22"/>
      <c r="WAP36" s="23"/>
      <c r="WAQ36" s="23"/>
      <c r="WAR36" s="19"/>
      <c r="WAS36" s="19"/>
      <c r="WAT36" s="20"/>
      <c r="WAU36" s="21"/>
      <c r="WAV36" s="19"/>
      <c r="WAW36" s="22"/>
      <c r="WAX36" s="23"/>
      <c r="WAY36" s="23"/>
      <c r="WAZ36" s="19"/>
      <c r="WBA36" s="19"/>
      <c r="WBB36" s="20"/>
      <c r="WBC36" s="21"/>
      <c r="WBD36" s="19"/>
      <c r="WBE36" s="22"/>
      <c r="WBF36" s="23"/>
      <c r="WBG36" s="23"/>
      <c r="WBH36" s="19"/>
      <c r="WBI36" s="19"/>
      <c r="WBJ36" s="20"/>
      <c r="WBK36" s="21"/>
      <c r="WBL36" s="19"/>
      <c r="WBM36" s="22"/>
      <c r="WBN36" s="23"/>
      <c r="WBO36" s="23"/>
      <c r="WBP36" s="19"/>
      <c r="WBQ36" s="19"/>
      <c r="WBR36" s="20"/>
      <c r="WBS36" s="21"/>
      <c r="WBT36" s="19"/>
      <c r="WBU36" s="22"/>
      <c r="WBV36" s="23"/>
      <c r="WBW36" s="23"/>
      <c r="WBX36" s="19"/>
      <c r="WBY36" s="19"/>
      <c r="WBZ36" s="20"/>
      <c r="WCA36" s="21"/>
      <c r="WCB36" s="19"/>
      <c r="WCC36" s="22"/>
      <c r="WCD36" s="23"/>
      <c r="WCE36" s="23"/>
      <c r="WCF36" s="19"/>
      <c r="WCG36" s="19"/>
      <c r="WCH36" s="20"/>
      <c r="WCI36" s="21"/>
      <c r="WCJ36" s="19"/>
      <c r="WCK36" s="22"/>
      <c r="WCL36" s="23"/>
      <c r="WCM36" s="23"/>
      <c r="WCN36" s="19"/>
      <c r="WCO36" s="19"/>
      <c r="WCP36" s="20"/>
      <c r="WCQ36" s="21"/>
      <c r="WCR36" s="19"/>
      <c r="WCS36" s="22"/>
      <c r="WCT36" s="23"/>
      <c r="WCU36" s="23"/>
      <c r="WCV36" s="19"/>
      <c r="WCW36" s="19"/>
      <c r="WCX36" s="20"/>
      <c r="WCY36" s="21"/>
      <c r="WCZ36" s="19"/>
      <c r="WDA36" s="22"/>
      <c r="WDB36" s="23"/>
      <c r="WDC36" s="23"/>
      <c r="WDD36" s="19"/>
      <c r="WDE36" s="19"/>
      <c r="WDF36" s="20"/>
      <c r="WDG36" s="21"/>
      <c r="WDH36" s="19"/>
      <c r="WDI36" s="22"/>
      <c r="WDJ36" s="23"/>
      <c r="WDK36" s="23"/>
      <c r="WDL36" s="19"/>
      <c r="WDM36" s="19"/>
      <c r="WDN36" s="20"/>
      <c r="WDO36" s="21"/>
      <c r="WDP36" s="19"/>
      <c r="WDQ36" s="22"/>
      <c r="WDR36" s="23"/>
      <c r="WDS36" s="23"/>
      <c r="WDT36" s="19"/>
      <c r="WDU36" s="19"/>
      <c r="WDV36" s="20"/>
      <c r="WDW36" s="21"/>
      <c r="WDX36" s="19"/>
      <c r="WDY36" s="22"/>
      <c r="WDZ36" s="23"/>
      <c r="WEA36" s="23"/>
      <c r="WEB36" s="19"/>
      <c r="WEC36" s="19"/>
      <c r="WED36" s="20"/>
      <c r="WEE36" s="21"/>
      <c r="WEF36" s="19"/>
      <c r="WEG36" s="22"/>
      <c r="WEH36" s="23"/>
      <c r="WEI36" s="23"/>
      <c r="WEJ36" s="19"/>
      <c r="WEK36" s="19"/>
      <c r="WEL36" s="20"/>
      <c r="WEM36" s="21"/>
      <c r="WEN36" s="19"/>
      <c r="WEO36" s="22"/>
      <c r="WEP36" s="23"/>
      <c r="WEQ36" s="23"/>
      <c r="WER36" s="19"/>
      <c r="WES36" s="19"/>
      <c r="WET36" s="20"/>
      <c r="WEU36" s="21"/>
      <c r="WEV36" s="19"/>
      <c r="WEW36" s="22"/>
      <c r="WEX36" s="23"/>
      <c r="WEY36" s="23"/>
      <c r="WEZ36" s="19"/>
      <c r="WFA36" s="19"/>
      <c r="WFB36" s="20"/>
      <c r="WFC36" s="21"/>
      <c r="WFD36" s="19"/>
      <c r="WFE36" s="22"/>
      <c r="WFF36" s="23"/>
      <c r="WFG36" s="23"/>
      <c r="WFH36" s="19"/>
      <c r="WFI36" s="19"/>
      <c r="WFJ36" s="20"/>
      <c r="WFK36" s="21"/>
      <c r="WFL36" s="19"/>
      <c r="WFM36" s="22"/>
      <c r="WFN36" s="23"/>
      <c r="WFO36" s="23"/>
      <c r="WFP36" s="19"/>
      <c r="WFQ36" s="19"/>
      <c r="WFR36" s="20"/>
      <c r="WFS36" s="21"/>
      <c r="WFT36" s="19"/>
      <c r="WFU36" s="22"/>
      <c r="WFV36" s="23"/>
      <c r="WFW36" s="23"/>
      <c r="WFX36" s="19"/>
      <c r="WFY36" s="19"/>
      <c r="WFZ36" s="20"/>
      <c r="WGA36" s="21"/>
      <c r="WGB36" s="19"/>
      <c r="WGC36" s="22"/>
      <c r="WGD36" s="23"/>
      <c r="WGE36" s="23"/>
      <c r="WGF36" s="19"/>
      <c r="WGG36" s="19"/>
      <c r="WGH36" s="20"/>
      <c r="WGI36" s="21"/>
      <c r="WGJ36" s="19"/>
      <c r="WGK36" s="22"/>
      <c r="WGL36" s="23"/>
      <c r="WGM36" s="23"/>
      <c r="WGN36" s="19"/>
      <c r="WGO36" s="19"/>
      <c r="WGP36" s="20"/>
      <c r="WGQ36" s="21"/>
      <c r="WGR36" s="19"/>
      <c r="WGS36" s="22"/>
      <c r="WGT36" s="23"/>
      <c r="WGU36" s="23"/>
      <c r="WGV36" s="19"/>
      <c r="WGW36" s="19"/>
      <c r="WGX36" s="20"/>
      <c r="WGY36" s="21"/>
      <c r="WGZ36" s="19"/>
      <c r="WHA36" s="22"/>
      <c r="WHB36" s="23"/>
      <c r="WHC36" s="23"/>
      <c r="WHD36" s="19"/>
      <c r="WHE36" s="19"/>
      <c r="WHF36" s="20"/>
      <c r="WHG36" s="21"/>
      <c r="WHH36" s="19"/>
      <c r="WHI36" s="22"/>
      <c r="WHJ36" s="23"/>
      <c r="WHK36" s="23"/>
      <c r="WHL36" s="19"/>
      <c r="WHM36" s="19"/>
      <c r="WHN36" s="20"/>
      <c r="WHO36" s="21"/>
      <c r="WHP36" s="19"/>
      <c r="WHQ36" s="22"/>
      <c r="WHR36" s="23"/>
      <c r="WHS36" s="23"/>
      <c r="WHT36" s="19"/>
      <c r="WHU36" s="19"/>
      <c r="WHV36" s="20"/>
      <c r="WHW36" s="21"/>
      <c r="WHX36" s="19"/>
      <c r="WHY36" s="22"/>
      <c r="WHZ36" s="23"/>
      <c r="WIA36" s="23"/>
      <c r="WIB36" s="19"/>
      <c r="WIC36" s="19"/>
      <c r="WID36" s="20"/>
      <c r="WIE36" s="21"/>
      <c r="WIF36" s="19"/>
      <c r="WIG36" s="22"/>
      <c r="WIH36" s="23"/>
      <c r="WII36" s="23"/>
      <c r="WIJ36" s="19"/>
      <c r="WIK36" s="19"/>
      <c r="WIL36" s="20"/>
      <c r="WIM36" s="21"/>
      <c r="WIN36" s="19"/>
      <c r="WIO36" s="22"/>
      <c r="WIP36" s="23"/>
      <c r="WIQ36" s="23"/>
      <c r="WIR36" s="19"/>
      <c r="WIS36" s="19"/>
      <c r="WIT36" s="20"/>
      <c r="WIU36" s="21"/>
      <c r="WIV36" s="19"/>
      <c r="WIW36" s="22"/>
      <c r="WIX36" s="23"/>
      <c r="WIY36" s="23"/>
      <c r="WIZ36" s="19"/>
      <c r="WJA36" s="19"/>
      <c r="WJB36" s="20"/>
      <c r="WJC36" s="21"/>
      <c r="WJD36" s="19"/>
      <c r="WJE36" s="22"/>
      <c r="WJF36" s="23"/>
      <c r="WJG36" s="23"/>
      <c r="WJH36" s="19"/>
      <c r="WJI36" s="19"/>
      <c r="WJJ36" s="20"/>
      <c r="WJK36" s="21"/>
      <c r="WJL36" s="19"/>
      <c r="WJM36" s="22"/>
      <c r="WJN36" s="23"/>
      <c r="WJO36" s="23"/>
      <c r="WJP36" s="19"/>
      <c r="WJQ36" s="19"/>
      <c r="WJR36" s="20"/>
      <c r="WJS36" s="21"/>
      <c r="WJT36" s="19"/>
      <c r="WJU36" s="22"/>
      <c r="WJV36" s="23"/>
      <c r="WJW36" s="23"/>
      <c r="WJX36" s="19"/>
      <c r="WJY36" s="19"/>
      <c r="WJZ36" s="20"/>
      <c r="WKA36" s="21"/>
      <c r="WKB36" s="19"/>
      <c r="WKC36" s="22"/>
      <c r="WKD36" s="23"/>
      <c r="WKE36" s="23"/>
      <c r="WKF36" s="19"/>
      <c r="WKG36" s="19"/>
      <c r="WKH36" s="20"/>
      <c r="WKI36" s="21"/>
      <c r="WKJ36" s="19"/>
      <c r="WKK36" s="22"/>
      <c r="WKL36" s="23"/>
      <c r="WKM36" s="23"/>
      <c r="WKN36" s="19"/>
      <c r="WKO36" s="19"/>
      <c r="WKP36" s="20"/>
      <c r="WKQ36" s="21"/>
      <c r="WKR36" s="19"/>
      <c r="WKS36" s="22"/>
      <c r="WKT36" s="23"/>
      <c r="WKU36" s="23"/>
      <c r="WKV36" s="19"/>
      <c r="WKW36" s="19"/>
      <c r="WKX36" s="20"/>
      <c r="WKY36" s="21"/>
      <c r="WKZ36" s="19"/>
      <c r="WLA36" s="22"/>
      <c r="WLB36" s="23"/>
      <c r="WLC36" s="23"/>
      <c r="WLD36" s="19"/>
      <c r="WLE36" s="19"/>
      <c r="WLF36" s="20"/>
      <c r="WLG36" s="21"/>
      <c r="WLH36" s="19"/>
      <c r="WLI36" s="22"/>
      <c r="WLJ36" s="23"/>
      <c r="WLK36" s="23"/>
      <c r="WLL36" s="19"/>
      <c r="WLM36" s="19"/>
      <c r="WLN36" s="20"/>
      <c r="WLO36" s="21"/>
      <c r="WLP36" s="19"/>
      <c r="WLQ36" s="22"/>
      <c r="WLR36" s="23"/>
      <c r="WLS36" s="23"/>
      <c r="WLT36" s="19"/>
      <c r="WLU36" s="19"/>
      <c r="WLV36" s="20"/>
      <c r="WLW36" s="21"/>
      <c r="WLX36" s="19"/>
      <c r="WLY36" s="22"/>
      <c r="WLZ36" s="23"/>
      <c r="WMA36" s="23"/>
      <c r="WMB36" s="19"/>
      <c r="WMC36" s="19"/>
      <c r="WMD36" s="20"/>
      <c r="WME36" s="21"/>
      <c r="WMF36" s="19"/>
      <c r="WMG36" s="22"/>
      <c r="WMH36" s="23"/>
      <c r="WMI36" s="23"/>
      <c r="WMJ36" s="19"/>
      <c r="WMK36" s="19"/>
      <c r="WML36" s="20"/>
      <c r="WMM36" s="21"/>
      <c r="WMN36" s="19"/>
      <c r="WMO36" s="22"/>
      <c r="WMP36" s="23"/>
      <c r="WMQ36" s="23"/>
      <c r="WMR36" s="19"/>
      <c r="WMS36" s="19"/>
      <c r="WMT36" s="20"/>
      <c r="WMU36" s="21"/>
      <c r="WMV36" s="19"/>
      <c r="WMW36" s="22"/>
      <c r="WMX36" s="23"/>
      <c r="WMY36" s="23"/>
      <c r="WMZ36" s="19"/>
      <c r="WNA36" s="19"/>
      <c r="WNB36" s="20"/>
      <c r="WNC36" s="21"/>
      <c r="WND36" s="19"/>
      <c r="WNE36" s="22"/>
      <c r="WNF36" s="23"/>
      <c r="WNG36" s="23"/>
      <c r="WNH36" s="19"/>
      <c r="WNI36" s="19"/>
      <c r="WNJ36" s="20"/>
      <c r="WNK36" s="21"/>
      <c r="WNL36" s="19"/>
      <c r="WNM36" s="22"/>
      <c r="WNN36" s="23"/>
      <c r="WNO36" s="23"/>
      <c r="WNP36" s="19"/>
      <c r="WNQ36" s="19"/>
      <c r="WNR36" s="20"/>
      <c r="WNS36" s="21"/>
      <c r="WNT36" s="19"/>
      <c r="WNU36" s="22"/>
      <c r="WNV36" s="23"/>
      <c r="WNW36" s="23"/>
      <c r="WNX36" s="19"/>
      <c r="WNY36" s="19"/>
      <c r="WNZ36" s="20"/>
      <c r="WOA36" s="21"/>
      <c r="WOB36" s="19"/>
      <c r="WOC36" s="22"/>
      <c r="WOD36" s="23"/>
      <c r="WOE36" s="23"/>
      <c r="WOF36" s="19"/>
      <c r="WOG36" s="19"/>
      <c r="WOH36" s="20"/>
      <c r="WOI36" s="21"/>
      <c r="WOJ36" s="19"/>
      <c r="WOK36" s="22"/>
      <c r="WOL36" s="23"/>
      <c r="WOM36" s="23"/>
      <c r="WON36" s="19"/>
      <c r="WOO36" s="19"/>
      <c r="WOP36" s="20"/>
      <c r="WOQ36" s="21"/>
      <c r="WOR36" s="19"/>
      <c r="WOS36" s="22"/>
      <c r="WOT36" s="23"/>
      <c r="WOU36" s="23"/>
      <c r="WOV36" s="19"/>
      <c r="WOW36" s="19"/>
      <c r="WOX36" s="20"/>
      <c r="WOY36" s="21"/>
      <c r="WOZ36" s="19"/>
      <c r="WPA36" s="22"/>
      <c r="WPB36" s="23"/>
      <c r="WPC36" s="23"/>
      <c r="WPD36" s="19"/>
      <c r="WPE36" s="19"/>
      <c r="WPF36" s="20"/>
      <c r="WPG36" s="21"/>
      <c r="WPH36" s="19"/>
      <c r="WPI36" s="22"/>
      <c r="WPJ36" s="23"/>
      <c r="WPK36" s="23"/>
      <c r="WPL36" s="19"/>
      <c r="WPM36" s="19"/>
      <c r="WPN36" s="20"/>
      <c r="WPO36" s="21"/>
      <c r="WPP36" s="19"/>
      <c r="WPQ36" s="22"/>
      <c r="WPR36" s="23"/>
      <c r="WPS36" s="23"/>
      <c r="WPT36" s="19"/>
      <c r="WPU36" s="19"/>
      <c r="WPV36" s="20"/>
      <c r="WPW36" s="21"/>
      <c r="WPX36" s="19"/>
      <c r="WPY36" s="22"/>
      <c r="WPZ36" s="23"/>
      <c r="WQA36" s="23"/>
      <c r="WQB36" s="19"/>
      <c r="WQC36" s="19"/>
      <c r="WQD36" s="20"/>
      <c r="WQE36" s="21"/>
      <c r="WQF36" s="19"/>
      <c r="WQG36" s="22"/>
      <c r="WQH36" s="23"/>
      <c r="WQI36" s="23"/>
      <c r="WQJ36" s="19"/>
      <c r="WQK36" s="19"/>
      <c r="WQL36" s="20"/>
      <c r="WQM36" s="21"/>
      <c r="WQN36" s="19"/>
      <c r="WQO36" s="22"/>
      <c r="WQP36" s="23"/>
      <c r="WQQ36" s="23"/>
      <c r="WQR36" s="19"/>
      <c r="WQS36" s="19"/>
      <c r="WQT36" s="20"/>
      <c r="WQU36" s="21"/>
      <c r="WQV36" s="19"/>
      <c r="WQW36" s="22"/>
      <c r="WQX36" s="23"/>
      <c r="WQY36" s="23"/>
      <c r="WQZ36" s="19"/>
      <c r="WRA36" s="19"/>
      <c r="WRB36" s="20"/>
      <c r="WRC36" s="21"/>
      <c r="WRD36" s="19"/>
      <c r="WRE36" s="22"/>
      <c r="WRF36" s="23"/>
      <c r="WRG36" s="23"/>
      <c r="WRH36" s="19"/>
      <c r="WRI36" s="19"/>
      <c r="WRJ36" s="20"/>
      <c r="WRK36" s="21"/>
      <c r="WRL36" s="19"/>
      <c r="WRM36" s="22"/>
      <c r="WRN36" s="23"/>
      <c r="WRO36" s="23"/>
      <c r="WRP36" s="19"/>
      <c r="WRQ36" s="19"/>
      <c r="WRR36" s="20"/>
      <c r="WRS36" s="21"/>
      <c r="WRT36" s="19"/>
      <c r="WRU36" s="22"/>
      <c r="WRV36" s="23"/>
      <c r="WRW36" s="23"/>
      <c r="WRX36" s="19"/>
      <c r="WRY36" s="19"/>
      <c r="WRZ36" s="20"/>
      <c r="WSA36" s="21"/>
      <c r="WSB36" s="19"/>
      <c r="WSC36" s="22"/>
      <c r="WSD36" s="23"/>
      <c r="WSE36" s="23"/>
      <c r="WSF36" s="19"/>
      <c r="WSG36" s="19"/>
      <c r="WSH36" s="20"/>
      <c r="WSI36" s="21"/>
      <c r="WSJ36" s="19"/>
      <c r="WSK36" s="22"/>
      <c r="WSL36" s="23"/>
      <c r="WSM36" s="23"/>
      <c r="WSN36" s="19"/>
      <c r="WSO36" s="19"/>
      <c r="WSP36" s="20"/>
      <c r="WSQ36" s="21"/>
      <c r="WSR36" s="19"/>
      <c r="WSS36" s="22"/>
      <c r="WST36" s="23"/>
      <c r="WSU36" s="23"/>
      <c r="WSV36" s="19"/>
      <c r="WSW36" s="19"/>
      <c r="WSX36" s="20"/>
      <c r="WSY36" s="21"/>
      <c r="WSZ36" s="19"/>
      <c r="WTA36" s="22"/>
      <c r="WTB36" s="23"/>
      <c r="WTC36" s="23"/>
      <c r="WTD36" s="19"/>
      <c r="WTE36" s="19"/>
      <c r="WTF36" s="20"/>
      <c r="WTG36" s="21"/>
      <c r="WTH36" s="19"/>
      <c r="WTI36" s="22"/>
      <c r="WTJ36" s="23"/>
      <c r="WTK36" s="23"/>
      <c r="WTL36" s="19"/>
      <c r="WTM36" s="19"/>
      <c r="WTN36" s="20"/>
      <c r="WTO36" s="21"/>
      <c r="WTP36" s="19"/>
      <c r="WTQ36" s="22"/>
      <c r="WTR36" s="23"/>
      <c r="WTS36" s="23"/>
      <c r="WTT36" s="19"/>
      <c r="WTU36" s="19"/>
      <c r="WTV36" s="20"/>
      <c r="WTW36" s="21"/>
      <c r="WTX36" s="19"/>
      <c r="WTY36" s="22"/>
      <c r="WTZ36" s="23"/>
      <c r="WUA36" s="23"/>
      <c r="WUB36" s="19"/>
      <c r="WUC36" s="19"/>
      <c r="WUD36" s="20"/>
      <c r="WUE36" s="21"/>
      <c r="WUF36" s="19"/>
      <c r="WUG36" s="22"/>
      <c r="WUH36" s="23"/>
      <c r="WUI36" s="23"/>
      <c r="WUJ36" s="19"/>
      <c r="WUK36" s="19"/>
      <c r="WUL36" s="20"/>
      <c r="WUM36" s="21"/>
      <c r="WUN36" s="19"/>
      <c r="WUO36" s="22"/>
      <c r="WUP36" s="23"/>
      <c r="WUQ36" s="23"/>
      <c r="WUR36" s="19"/>
      <c r="WUS36" s="19"/>
      <c r="WUT36" s="20"/>
      <c r="WUU36" s="21"/>
      <c r="WUV36" s="19"/>
      <c r="WUW36" s="22"/>
      <c r="WUX36" s="23"/>
      <c r="WUY36" s="23"/>
      <c r="WUZ36" s="19"/>
      <c r="WVA36" s="19"/>
      <c r="WVB36" s="20"/>
      <c r="WVC36" s="21"/>
      <c r="WVD36" s="19"/>
      <c r="WVE36" s="22"/>
      <c r="WVF36" s="23"/>
      <c r="WVG36" s="23"/>
      <c r="WVH36" s="19"/>
      <c r="WVI36" s="19"/>
      <c r="WVJ36" s="20"/>
      <c r="WVK36" s="21"/>
      <c r="WVL36" s="19"/>
      <c r="WVM36" s="22"/>
      <c r="WVN36" s="23"/>
      <c r="WVO36" s="23"/>
      <c r="WVP36" s="19"/>
      <c r="WVQ36" s="19"/>
      <c r="WVR36" s="20"/>
      <c r="WVS36" s="21"/>
      <c r="WVT36" s="19"/>
      <c r="WVU36" s="22"/>
      <c r="WVV36" s="23"/>
      <c r="WVW36" s="23"/>
      <c r="WVX36" s="19"/>
      <c r="WVY36" s="19"/>
      <c r="WVZ36" s="20"/>
      <c r="WWA36" s="21"/>
      <c r="WWB36" s="19"/>
      <c r="WWC36" s="22"/>
      <c r="WWD36" s="23"/>
      <c r="WWE36" s="23"/>
      <c r="WWF36" s="19"/>
      <c r="WWG36" s="19"/>
      <c r="WWH36" s="20"/>
      <c r="WWI36" s="21"/>
      <c r="WWJ36" s="19"/>
      <c r="WWK36" s="22"/>
      <c r="WWL36" s="23"/>
      <c r="WWM36" s="23"/>
      <c r="WWN36" s="19"/>
      <c r="WWO36" s="19"/>
      <c r="WWP36" s="20"/>
      <c r="WWQ36" s="21"/>
      <c r="WWR36" s="19"/>
      <c r="WWS36" s="22"/>
      <c r="WWT36" s="23"/>
      <c r="WWU36" s="23"/>
      <c r="WWV36" s="19"/>
      <c r="WWW36" s="19"/>
      <c r="WWX36" s="20"/>
      <c r="WWY36" s="21"/>
      <c r="WWZ36" s="19"/>
      <c r="WXA36" s="22"/>
      <c r="WXB36" s="23"/>
      <c r="WXC36" s="23"/>
      <c r="WXD36" s="19"/>
      <c r="WXE36" s="19"/>
      <c r="WXF36" s="20"/>
      <c r="WXG36" s="21"/>
      <c r="WXH36" s="19"/>
      <c r="WXI36" s="22"/>
      <c r="WXJ36" s="23"/>
      <c r="WXK36" s="23"/>
      <c r="WXL36" s="19"/>
      <c r="WXM36" s="19"/>
      <c r="WXN36" s="20"/>
      <c r="WXO36" s="21"/>
      <c r="WXP36" s="19"/>
      <c r="WXQ36" s="22"/>
      <c r="WXR36" s="23"/>
      <c r="WXS36" s="23"/>
      <c r="WXT36" s="19"/>
      <c r="WXU36" s="19"/>
      <c r="WXV36" s="20"/>
      <c r="WXW36" s="21"/>
      <c r="WXX36" s="19"/>
      <c r="WXY36" s="22"/>
      <c r="WXZ36" s="23"/>
      <c r="WYA36" s="23"/>
      <c r="WYB36" s="19"/>
      <c r="WYC36" s="19"/>
      <c r="WYD36" s="20"/>
      <c r="WYE36" s="21"/>
      <c r="WYF36" s="19"/>
      <c r="WYG36" s="22"/>
      <c r="WYH36" s="23"/>
      <c r="WYI36" s="23"/>
      <c r="WYJ36" s="19"/>
      <c r="WYK36" s="19"/>
      <c r="WYL36" s="20"/>
      <c r="WYM36" s="21"/>
      <c r="WYN36" s="19"/>
      <c r="WYO36" s="22"/>
      <c r="WYP36" s="23"/>
      <c r="WYQ36" s="23"/>
      <c r="WYR36" s="19"/>
      <c r="WYS36" s="19"/>
      <c r="WYT36" s="20"/>
      <c r="WYU36" s="21"/>
      <c r="WYV36" s="19"/>
      <c r="WYW36" s="22"/>
      <c r="WYX36" s="23"/>
      <c r="WYY36" s="23"/>
      <c r="WYZ36" s="19"/>
      <c r="WZA36" s="19"/>
      <c r="WZB36" s="20"/>
      <c r="WZC36" s="21"/>
      <c r="WZD36" s="19"/>
      <c r="WZE36" s="22"/>
      <c r="WZF36" s="23"/>
      <c r="WZG36" s="23"/>
      <c r="WZH36" s="19"/>
      <c r="WZI36" s="19"/>
      <c r="WZJ36" s="20"/>
      <c r="WZK36" s="21"/>
      <c r="WZL36" s="19"/>
      <c r="WZM36" s="22"/>
      <c r="WZN36" s="23"/>
      <c r="WZO36" s="23"/>
      <c r="WZP36" s="19"/>
      <c r="WZQ36" s="19"/>
      <c r="WZR36" s="20"/>
      <c r="WZS36" s="21"/>
      <c r="WZT36" s="19"/>
      <c r="WZU36" s="22"/>
      <c r="WZV36" s="23"/>
      <c r="WZW36" s="23"/>
      <c r="WZX36" s="19"/>
      <c r="WZY36" s="19"/>
      <c r="WZZ36" s="20"/>
      <c r="XAA36" s="21"/>
      <c r="XAB36" s="19"/>
      <c r="XAC36" s="22"/>
      <c r="XAD36" s="23"/>
      <c r="XAE36" s="23"/>
      <c r="XAF36" s="19"/>
      <c r="XAG36" s="19"/>
      <c r="XAH36" s="20"/>
      <c r="XAI36" s="21"/>
      <c r="XAJ36" s="19"/>
      <c r="XAK36" s="22"/>
      <c r="XAL36" s="23"/>
      <c r="XAM36" s="23"/>
      <c r="XAN36" s="19"/>
      <c r="XAO36" s="19"/>
      <c r="XAP36" s="20"/>
      <c r="XAQ36" s="21"/>
      <c r="XAR36" s="19"/>
      <c r="XAS36" s="22"/>
      <c r="XAT36" s="23"/>
      <c r="XAU36" s="23"/>
      <c r="XAV36" s="19"/>
      <c r="XAW36" s="19"/>
      <c r="XAX36" s="20"/>
      <c r="XAY36" s="21"/>
      <c r="XAZ36" s="19"/>
      <c r="XBA36" s="22"/>
      <c r="XBB36" s="23"/>
      <c r="XBC36" s="23"/>
      <c r="XBD36" s="19"/>
      <c r="XBE36" s="19"/>
      <c r="XBF36" s="20"/>
      <c r="XBG36" s="21"/>
      <c r="XBH36" s="19"/>
      <c r="XBI36" s="22"/>
      <c r="XBJ36" s="23"/>
      <c r="XBK36" s="23"/>
      <c r="XBL36" s="19"/>
      <c r="XBM36" s="19"/>
      <c r="XBN36" s="20"/>
      <c r="XBO36" s="21"/>
      <c r="XBP36" s="19"/>
      <c r="XBQ36" s="22"/>
      <c r="XBR36" s="23"/>
      <c r="XBS36" s="23"/>
      <c r="XBT36" s="19"/>
      <c r="XBU36" s="19"/>
      <c r="XBV36" s="20"/>
      <c r="XBW36" s="21"/>
      <c r="XBX36" s="19"/>
      <c r="XBY36" s="22"/>
      <c r="XBZ36" s="23"/>
      <c r="XCA36" s="23"/>
      <c r="XCB36" s="19"/>
      <c r="XCC36" s="19"/>
      <c r="XCD36" s="20"/>
      <c r="XCE36" s="21"/>
      <c r="XCF36" s="19"/>
      <c r="XCG36" s="22"/>
      <c r="XCH36" s="23"/>
      <c r="XCI36" s="23"/>
      <c r="XCJ36" s="19"/>
      <c r="XCK36" s="19"/>
      <c r="XCL36" s="20"/>
      <c r="XCM36" s="21"/>
      <c r="XCN36" s="19"/>
      <c r="XCO36" s="22"/>
      <c r="XCP36" s="23"/>
      <c r="XCQ36" s="23"/>
      <c r="XCR36" s="19"/>
      <c r="XCS36" s="19"/>
      <c r="XCT36" s="20"/>
      <c r="XCU36" s="21"/>
      <c r="XCV36" s="19"/>
      <c r="XCW36" s="22"/>
      <c r="XCX36" s="23"/>
      <c r="XCY36" s="23"/>
      <c r="XCZ36" s="19"/>
      <c r="XDA36" s="19"/>
      <c r="XDB36" s="20"/>
      <c r="XDC36" s="21"/>
      <c r="XDD36" s="19"/>
      <c r="XDE36" s="22"/>
      <c r="XDF36" s="23"/>
      <c r="XDG36" s="23"/>
      <c r="XDH36" s="19"/>
      <c r="XDI36" s="19"/>
      <c r="XDJ36" s="20"/>
      <c r="XDK36" s="21"/>
      <c r="XDL36" s="19"/>
      <c r="XDM36" s="22"/>
      <c r="XDN36" s="23"/>
      <c r="XDO36" s="23"/>
      <c r="XDP36" s="19"/>
      <c r="XDQ36" s="19"/>
      <c r="XDR36" s="20"/>
      <c r="XDS36" s="21"/>
      <c r="XDT36" s="19"/>
      <c r="XDU36" s="22"/>
      <c r="XDV36" s="23"/>
      <c r="XDW36" s="23"/>
      <c r="XDX36" s="19"/>
      <c r="XDY36" s="19"/>
      <c r="XDZ36" s="20"/>
      <c r="XEA36" s="21"/>
      <c r="XEB36" s="19"/>
      <c r="XEC36" s="22"/>
      <c r="XED36" s="23"/>
      <c r="XEE36" s="23"/>
      <c r="XEF36" s="19"/>
      <c r="XEG36" s="19"/>
      <c r="XEH36" s="20"/>
      <c r="XEI36" s="21"/>
      <c r="XEJ36" s="19"/>
      <c r="XEK36" s="22"/>
      <c r="XEL36" s="23"/>
      <c r="XEM36" s="23"/>
      <c r="XEN36" s="19"/>
      <c r="XEO36" s="19"/>
      <c r="XEP36" s="20"/>
      <c r="XEQ36" s="21"/>
      <c r="XER36" s="19"/>
      <c r="XES36" s="22"/>
      <c r="XET36" s="23"/>
      <c r="XEU36" s="23"/>
      <c r="XEV36" s="19"/>
      <c r="XEW36" s="19"/>
      <c r="XEX36" s="20"/>
      <c r="XEY36" s="21"/>
      <c r="XEZ36" s="19"/>
      <c r="XFA36" s="22"/>
      <c r="XFB36" s="23"/>
      <c r="XFC36" s="23"/>
    </row>
    <row r="37" spans="1:16383" x14ac:dyDescent="0.25">
      <c r="A37" s="257"/>
      <c r="B37" s="258" t="s">
        <v>134</v>
      </c>
      <c r="C37" s="259"/>
      <c r="D37" s="260">
        <f ca="1">(D35*INDIRECT("' "&amp;B35&amp;"'!E99")+D36*INDIRECT("' "&amp;B36&amp;"'!E99"))/(INDIRECT("' "&amp;B35&amp;"'!E99")+INDIRECT("' "&amp;B36&amp;"'!E99"))</f>
        <v>0.1073635478527009</v>
      </c>
      <c r="E37" s="261" t="str">
        <f ca="1">E35</f>
        <v>Euro/kWh</v>
      </c>
      <c r="F37" s="6" t="str">
        <f ca="1">CONCATENATE(F36,"/",F35)</f>
        <v>5000/6000</v>
      </c>
      <c r="G37" s="262">
        <f ca="1">(F35*INDIRECT("' "&amp;B35&amp;"'!C10")+F36*INDIRECT("' "&amp;B36&amp;"'!C10"))/(INDIRECT("' "&amp;B35&amp;"'!C10")+INDIRECT("' "&amp;B36&amp;"'!C10"))</f>
        <v>5838.5093167701862</v>
      </c>
      <c r="H37" s="263" t="s">
        <v>82</v>
      </c>
      <c r="I37" s="260"/>
      <c r="J37" s="14"/>
      <c r="K37" s="15"/>
      <c r="L37" s="13"/>
      <c r="M37" s="9"/>
      <c r="N37" s="8"/>
      <c r="O37" s="8"/>
      <c r="P37" s="13"/>
      <c r="Q37" s="13"/>
      <c r="R37" s="14"/>
      <c r="S37" s="15"/>
      <c r="T37" s="13"/>
      <c r="U37" s="9"/>
      <c r="V37" s="8"/>
      <c r="W37" s="8"/>
      <c r="X37" s="13"/>
      <c r="Y37" s="13"/>
      <c r="Z37" s="14"/>
      <c r="AA37" s="15"/>
      <c r="AB37" s="13"/>
      <c r="AC37" s="9"/>
      <c r="AD37" s="8"/>
      <c r="AE37" s="8"/>
      <c r="AF37" s="13"/>
      <c r="AG37" s="13"/>
      <c r="AH37" s="14"/>
      <c r="AI37" s="15"/>
      <c r="AJ37" s="13"/>
      <c r="AK37" s="9"/>
      <c r="AL37" s="8"/>
      <c r="AM37" s="8"/>
      <c r="AN37" s="13"/>
      <c r="AO37" s="13"/>
      <c r="AP37" s="14"/>
      <c r="AQ37" s="15"/>
      <c r="AR37" s="13"/>
      <c r="AS37" s="9"/>
      <c r="AT37" s="8"/>
      <c r="AU37" s="8"/>
      <c r="AV37" s="13"/>
      <c r="AW37" s="13"/>
      <c r="AX37" s="14"/>
      <c r="AY37" s="15"/>
      <c r="AZ37" s="13"/>
      <c r="BA37" s="9"/>
      <c r="BB37" s="8"/>
      <c r="BC37" s="8"/>
      <c r="BD37" s="13"/>
      <c r="BE37" s="13"/>
      <c r="BF37" s="14"/>
      <c r="BG37" s="15"/>
      <c r="BH37" s="13"/>
      <c r="BI37" s="9"/>
      <c r="BJ37" s="8"/>
      <c r="BK37" s="8"/>
      <c r="BL37" s="13"/>
      <c r="BM37" s="13"/>
      <c r="BN37" s="14"/>
      <c r="BO37" s="15"/>
      <c r="BP37" s="13"/>
      <c r="BQ37" s="9"/>
      <c r="BR37" s="8"/>
      <c r="BS37" s="8"/>
      <c r="BT37" s="13"/>
      <c r="BU37" s="13"/>
      <c r="BV37" s="14"/>
      <c r="BW37" s="15"/>
      <c r="BX37" s="13"/>
      <c r="BY37" s="9"/>
      <c r="BZ37" s="8"/>
      <c r="CA37" s="8"/>
      <c r="CB37" s="13"/>
      <c r="CC37" s="13"/>
      <c r="CD37" s="14"/>
      <c r="CE37" s="15"/>
      <c r="CF37" s="13"/>
      <c r="CG37" s="9"/>
      <c r="CH37" s="8"/>
      <c r="CI37" s="8"/>
      <c r="CJ37" s="13"/>
      <c r="CK37" s="13"/>
      <c r="CL37" s="14"/>
      <c r="CM37" s="15"/>
      <c r="CN37" s="13"/>
      <c r="CO37" s="9"/>
      <c r="CP37" s="8"/>
      <c r="CQ37" s="8"/>
      <c r="CR37" s="13"/>
      <c r="CS37" s="13"/>
      <c r="CT37" s="14"/>
      <c r="CU37" s="15"/>
      <c r="CV37" s="13"/>
      <c r="CW37" s="9"/>
      <c r="CX37" s="8"/>
      <c r="CY37" s="8"/>
      <c r="CZ37" s="13"/>
      <c r="DA37" s="13"/>
      <c r="DB37" s="14"/>
      <c r="DC37" s="15"/>
      <c r="DD37" s="13"/>
      <c r="DE37" s="9"/>
      <c r="DF37" s="8"/>
      <c r="DG37" s="8"/>
      <c r="DH37" s="13"/>
      <c r="DI37" s="13"/>
      <c r="DJ37" s="14"/>
      <c r="DK37" s="15"/>
      <c r="DL37" s="13"/>
      <c r="DM37" s="9"/>
      <c r="DN37" s="8"/>
      <c r="DO37" s="8"/>
      <c r="DP37" s="13"/>
      <c r="DQ37" s="13"/>
      <c r="DR37" s="14"/>
      <c r="DS37" s="15"/>
      <c r="DT37" s="13"/>
      <c r="DU37" s="9"/>
      <c r="DV37" s="8"/>
      <c r="DW37" s="8"/>
      <c r="DX37" s="13"/>
      <c r="DY37" s="13"/>
      <c r="DZ37" s="14"/>
      <c r="EA37" s="15"/>
      <c r="EB37" s="13"/>
      <c r="EC37" s="9"/>
      <c r="ED37" s="8"/>
      <c r="EE37" s="8"/>
      <c r="EF37" s="13"/>
      <c r="EG37" s="13"/>
      <c r="EH37" s="14"/>
      <c r="EI37" s="15"/>
      <c r="EJ37" s="13"/>
      <c r="EK37" s="9"/>
      <c r="EL37" s="8"/>
      <c r="EM37" s="8"/>
      <c r="EN37" s="13"/>
      <c r="EO37" s="13"/>
      <c r="EP37" s="14"/>
      <c r="EQ37" s="15"/>
      <c r="ER37" s="13"/>
      <c r="ES37" s="9"/>
      <c r="ET37" s="8"/>
      <c r="EU37" s="8"/>
      <c r="EV37" s="13"/>
      <c r="EW37" s="13"/>
      <c r="EX37" s="14"/>
      <c r="EY37" s="15"/>
      <c r="EZ37" s="13"/>
      <c r="FA37" s="9"/>
      <c r="FB37" s="8"/>
      <c r="FC37" s="8"/>
      <c r="FD37" s="13"/>
      <c r="FE37" s="13"/>
      <c r="FF37" s="14"/>
      <c r="FG37" s="15"/>
      <c r="FH37" s="13"/>
      <c r="FI37" s="9"/>
      <c r="FJ37" s="8"/>
      <c r="FK37" s="8"/>
      <c r="FL37" s="13"/>
      <c r="FM37" s="13"/>
      <c r="FN37" s="14"/>
      <c r="FO37" s="15"/>
      <c r="FP37" s="13"/>
      <c r="FQ37" s="9"/>
      <c r="FR37" s="8"/>
      <c r="FS37" s="8"/>
      <c r="FT37" s="13"/>
      <c r="FU37" s="13"/>
      <c r="FV37" s="14"/>
      <c r="FW37" s="15"/>
      <c r="FX37" s="13"/>
      <c r="FY37" s="9"/>
      <c r="FZ37" s="8"/>
      <c r="GA37" s="8"/>
      <c r="GB37" s="13"/>
      <c r="GC37" s="13"/>
      <c r="GD37" s="14"/>
      <c r="GE37" s="15"/>
      <c r="GF37" s="13"/>
      <c r="GG37" s="9"/>
      <c r="GH37" s="8"/>
      <c r="GI37" s="8"/>
      <c r="GJ37" s="13"/>
      <c r="GK37" s="13"/>
      <c r="GL37" s="14"/>
      <c r="GM37" s="15"/>
      <c r="GN37" s="13"/>
      <c r="GO37" s="9"/>
      <c r="GP37" s="8"/>
      <c r="GQ37" s="8"/>
      <c r="GR37" s="13"/>
      <c r="GS37" s="13"/>
      <c r="GT37" s="14"/>
      <c r="GU37" s="15"/>
      <c r="GV37" s="13"/>
      <c r="GW37" s="9"/>
      <c r="GX37" s="8"/>
      <c r="GY37" s="8"/>
      <c r="GZ37" s="13"/>
      <c r="HA37" s="13"/>
      <c r="HB37" s="14"/>
      <c r="HC37" s="15"/>
      <c r="HD37" s="13"/>
      <c r="HE37" s="9"/>
      <c r="HF37" s="8"/>
      <c r="HG37" s="8"/>
      <c r="HH37" s="13"/>
      <c r="HI37" s="13"/>
      <c r="HJ37" s="14"/>
      <c r="HK37" s="15"/>
      <c r="HL37" s="13"/>
      <c r="HM37" s="9"/>
      <c r="HN37" s="8"/>
      <c r="HO37" s="8"/>
      <c r="HP37" s="13"/>
      <c r="HQ37" s="13"/>
      <c r="HR37" s="14"/>
      <c r="HS37" s="15"/>
      <c r="HT37" s="13"/>
      <c r="HU37" s="9"/>
      <c r="HV37" s="8"/>
      <c r="HW37" s="8"/>
      <c r="HX37" s="13"/>
      <c r="HY37" s="13"/>
      <c r="HZ37" s="14"/>
      <c r="IA37" s="15"/>
      <c r="IB37" s="13"/>
      <c r="IC37" s="9"/>
      <c r="ID37" s="8"/>
      <c r="IE37" s="8"/>
      <c r="IF37" s="13"/>
      <c r="IG37" s="13"/>
      <c r="IH37" s="14"/>
      <c r="II37" s="15"/>
      <c r="IJ37" s="13"/>
      <c r="IK37" s="9"/>
      <c r="IL37" s="8"/>
      <c r="IM37" s="8"/>
      <c r="IN37" s="13"/>
      <c r="IO37" s="13"/>
      <c r="IP37" s="14"/>
      <c r="IQ37" s="15"/>
      <c r="IR37" s="13"/>
      <c r="IS37" s="9"/>
      <c r="IT37" s="8"/>
      <c r="IU37" s="8"/>
      <c r="IV37" s="13"/>
      <c r="IW37" s="13"/>
      <c r="IX37" s="14"/>
      <c r="IY37" s="15"/>
      <c r="IZ37" s="13"/>
      <c r="JA37" s="9"/>
      <c r="JB37" s="8"/>
      <c r="JC37" s="8"/>
      <c r="JD37" s="13"/>
      <c r="JE37" s="13"/>
      <c r="JF37" s="14"/>
      <c r="JG37" s="15"/>
      <c r="JH37" s="13"/>
      <c r="JI37" s="9"/>
      <c r="JJ37" s="8"/>
      <c r="JK37" s="8"/>
      <c r="JL37" s="13"/>
      <c r="JM37" s="13"/>
      <c r="JN37" s="14"/>
      <c r="JO37" s="15"/>
      <c r="JP37" s="13"/>
      <c r="JQ37" s="9"/>
      <c r="JR37" s="8"/>
      <c r="JS37" s="8"/>
      <c r="JT37" s="13"/>
      <c r="JU37" s="13"/>
      <c r="JV37" s="14"/>
      <c r="JW37" s="15"/>
      <c r="JX37" s="13"/>
      <c r="JY37" s="9"/>
      <c r="JZ37" s="8"/>
      <c r="KA37" s="8"/>
      <c r="KB37" s="13"/>
      <c r="KC37" s="13"/>
      <c r="KD37" s="14"/>
      <c r="KE37" s="15"/>
      <c r="KF37" s="13"/>
      <c r="KG37" s="9"/>
      <c r="KH37" s="8"/>
      <c r="KI37" s="8"/>
      <c r="KJ37" s="13"/>
      <c r="KK37" s="13"/>
      <c r="KL37" s="14"/>
      <c r="KM37" s="15"/>
      <c r="KN37" s="13"/>
      <c r="KO37" s="9"/>
      <c r="KP37" s="8"/>
      <c r="KQ37" s="8"/>
      <c r="KR37" s="13"/>
      <c r="KS37" s="13"/>
      <c r="KT37" s="14"/>
      <c r="KU37" s="15"/>
      <c r="KV37" s="13"/>
      <c r="KW37" s="9"/>
      <c r="KX37" s="8"/>
      <c r="KY37" s="8"/>
      <c r="KZ37" s="13"/>
      <c r="LA37" s="13"/>
      <c r="LB37" s="14"/>
      <c r="LC37" s="15"/>
      <c r="LD37" s="13"/>
      <c r="LE37" s="9"/>
      <c r="LF37" s="8"/>
      <c r="LG37" s="8"/>
      <c r="LH37" s="13"/>
      <c r="LI37" s="13"/>
      <c r="LJ37" s="14"/>
      <c r="LK37" s="15"/>
      <c r="LL37" s="13"/>
      <c r="LM37" s="9"/>
      <c r="LN37" s="8"/>
      <c r="LO37" s="8"/>
      <c r="LP37" s="13"/>
      <c r="LQ37" s="13"/>
      <c r="LR37" s="14"/>
      <c r="LS37" s="15"/>
      <c r="LT37" s="13"/>
      <c r="LU37" s="9"/>
      <c r="LV37" s="8"/>
      <c r="LW37" s="8"/>
      <c r="LX37" s="13"/>
      <c r="LY37" s="13"/>
      <c r="LZ37" s="14"/>
      <c r="MA37" s="15"/>
      <c r="MB37" s="13"/>
      <c r="MC37" s="9"/>
      <c r="MD37" s="8"/>
      <c r="ME37" s="8"/>
      <c r="MF37" s="13"/>
      <c r="MG37" s="13"/>
      <c r="MH37" s="14"/>
      <c r="MI37" s="15"/>
      <c r="MJ37" s="13"/>
      <c r="MK37" s="9"/>
      <c r="ML37" s="8"/>
      <c r="MM37" s="8"/>
      <c r="MN37" s="13"/>
      <c r="MO37" s="13"/>
      <c r="MP37" s="14"/>
      <c r="MQ37" s="15"/>
      <c r="MR37" s="13"/>
      <c r="MS37" s="9"/>
      <c r="MT37" s="8"/>
      <c r="MU37" s="8"/>
      <c r="MV37" s="13"/>
      <c r="MW37" s="13"/>
      <c r="MX37" s="14"/>
      <c r="MY37" s="15"/>
      <c r="MZ37" s="13"/>
      <c r="NA37" s="9"/>
      <c r="NB37" s="8"/>
      <c r="NC37" s="8"/>
      <c r="ND37" s="13"/>
      <c r="NE37" s="13"/>
      <c r="NF37" s="14"/>
      <c r="NG37" s="15"/>
      <c r="NH37" s="13"/>
      <c r="NI37" s="9"/>
      <c r="NJ37" s="8"/>
      <c r="NK37" s="8"/>
      <c r="NL37" s="13"/>
      <c r="NM37" s="13"/>
      <c r="NN37" s="14"/>
      <c r="NO37" s="15"/>
      <c r="NP37" s="13"/>
      <c r="NQ37" s="9"/>
      <c r="NR37" s="8"/>
      <c r="NS37" s="8"/>
      <c r="NT37" s="13"/>
      <c r="NU37" s="13"/>
      <c r="NV37" s="14"/>
      <c r="NW37" s="15"/>
      <c r="NX37" s="13"/>
      <c r="NY37" s="9"/>
      <c r="NZ37" s="8"/>
      <c r="OA37" s="8"/>
      <c r="OB37" s="13"/>
      <c r="OC37" s="13"/>
      <c r="OD37" s="14"/>
      <c r="OE37" s="15"/>
      <c r="OF37" s="13"/>
      <c r="OG37" s="9"/>
      <c r="OH37" s="8"/>
      <c r="OI37" s="8"/>
      <c r="OJ37" s="13"/>
      <c r="OK37" s="13"/>
      <c r="OL37" s="14"/>
      <c r="OM37" s="15"/>
      <c r="ON37" s="13"/>
      <c r="OO37" s="9"/>
      <c r="OP37" s="8"/>
      <c r="OQ37" s="8"/>
      <c r="OR37" s="13"/>
      <c r="OS37" s="13"/>
      <c r="OT37" s="14"/>
      <c r="OU37" s="15"/>
      <c r="OV37" s="13"/>
      <c r="OW37" s="9"/>
      <c r="OX37" s="8"/>
      <c r="OY37" s="8"/>
      <c r="OZ37" s="13"/>
      <c r="PA37" s="13"/>
      <c r="PB37" s="14"/>
      <c r="PC37" s="15"/>
      <c r="PD37" s="13"/>
      <c r="PE37" s="9"/>
      <c r="PF37" s="8"/>
      <c r="PG37" s="8"/>
      <c r="PH37" s="13"/>
      <c r="PI37" s="13"/>
      <c r="PJ37" s="14"/>
      <c r="PK37" s="15"/>
      <c r="PL37" s="13"/>
      <c r="PM37" s="9"/>
      <c r="PN37" s="8"/>
      <c r="PO37" s="8"/>
      <c r="PP37" s="13"/>
      <c r="PQ37" s="13"/>
      <c r="PR37" s="14"/>
      <c r="PS37" s="15"/>
      <c r="PT37" s="13"/>
      <c r="PU37" s="9"/>
      <c r="PV37" s="8"/>
      <c r="PW37" s="8"/>
      <c r="PX37" s="13"/>
      <c r="PY37" s="13"/>
      <c r="PZ37" s="14"/>
      <c r="QA37" s="15"/>
      <c r="QB37" s="13"/>
      <c r="QC37" s="9"/>
      <c r="QD37" s="8"/>
      <c r="QE37" s="8"/>
      <c r="QF37" s="13"/>
      <c r="QG37" s="13"/>
      <c r="QH37" s="14"/>
      <c r="QI37" s="15"/>
      <c r="QJ37" s="13"/>
      <c r="QK37" s="9"/>
      <c r="QL37" s="8"/>
      <c r="QM37" s="8"/>
      <c r="QN37" s="13"/>
      <c r="QO37" s="13"/>
      <c r="QP37" s="14"/>
      <c r="QQ37" s="15"/>
      <c r="QR37" s="13"/>
      <c r="QS37" s="9"/>
      <c r="QT37" s="8"/>
      <c r="QU37" s="8"/>
      <c r="QV37" s="13"/>
      <c r="QW37" s="13"/>
      <c r="QX37" s="14"/>
      <c r="QY37" s="15"/>
      <c r="QZ37" s="13"/>
      <c r="RA37" s="9"/>
      <c r="RB37" s="8"/>
      <c r="RC37" s="8"/>
      <c r="RD37" s="13"/>
      <c r="RE37" s="13"/>
      <c r="RF37" s="14"/>
      <c r="RG37" s="15"/>
      <c r="RH37" s="13"/>
      <c r="RI37" s="9"/>
      <c r="RJ37" s="8"/>
      <c r="RK37" s="8"/>
      <c r="RL37" s="13"/>
      <c r="RM37" s="13"/>
      <c r="RN37" s="14"/>
      <c r="RO37" s="15"/>
      <c r="RP37" s="13"/>
      <c r="RQ37" s="9"/>
      <c r="RR37" s="8"/>
      <c r="RS37" s="8"/>
      <c r="RT37" s="13"/>
      <c r="RU37" s="13"/>
      <c r="RV37" s="14"/>
      <c r="RW37" s="15"/>
      <c r="RX37" s="13"/>
      <c r="RY37" s="9"/>
      <c r="RZ37" s="8"/>
      <c r="SA37" s="8"/>
      <c r="SB37" s="13"/>
      <c r="SC37" s="13"/>
      <c r="SD37" s="14"/>
      <c r="SE37" s="15"/>
      <c r="SF37" s="13"/>
      <c r="SG37" s="9"/>
      <c r="SH37" s="8"/>
      <c r="SI37" s="8"/>
      <c r="SJ37" s="13"/>
      <c r="SK37" s="13"/>
      <c r="SL37" s="14"/>
      <c r="SM37" s="15"/>
      <c r="SN37" s="13"/>
      <c r="SO37" s="9"/>
      <c r="SP37" s="8"/>
      <c r="SQ37" s="8"/>
      <c r="SR37" s="13"/>
      <c r="SS37" s="13"/>
      <c r="ST37" s="14"/>
      <c r="SU37" s="15"/>
      <c r="SV37" s="13"/>
      <c r="SW37" s="9"/>
      <c r="SX37" s="8"/>
      <c r="SY37" s="8"/>
      <c r="SZ37" s="13"/>
      <c r="TA37" s="13"/>
      <c r="TB37" s="14"/>
      <c r="TC37" s="15"/>
      <c r="TD37" s="13"/>
      <c r="TE37" s="9"/>
      <c r="TF37" s="8"/>
      <c r="TG37" s="8"/>
      <c r="TH37" s="13"/>
      <c r="TI37" s="13"/>
      <c r="TJ37" s="14"/>
      <c r="TK37" s="15"/>
      <c r="TL37" s="13"/>
      <c r="TM37" s="9"/>
      <c r="TN37" s="8"/>
      <c r="TO37" s="8"/>
      <c r="TP37" s="13"/>
      <c r="TQ37" s="13"/>
      <c r="TR37" s="14"/>
      <c r="TS37" s="15"/>
      <c r="TT37" s="13"/>
      <c r="TU37" s="9"/>
      <c r="TV37" s="8"/>
      <c r="TW37" s="8"/>
      <c r="TX37" s="13"/>
      <c r="TY37" s="13"/>
      <c r="TZ37" s="14"/>
      <c r="UA37" s="15"/>
      <c r="UB37" s="13"/>
      <c r="UC37" s="9"/>
      <c r="UD37" s="8"/>
      <c r="UE37" s="8"/>
      <c r="UF37" s="13"/>
      <c r="UG37" s="13"/>
      <c r="UH37" s="14"/>
      <c r="UI37" s="15"/>
      <c r="UJ37" s="13"/>
      <c r="UK37" s="9"/>
      <c r="UL37" s="8"/>
      <c r="UM37" s="8"/>
      <c r="UN37" s="13"/>
      <c r="UO37" s="13"/>
      <c r="UP37" s="14"/>
      <c r="UQ37" s="15"/>
      <c r="UR37" s="13"/>
      <c r="US37" s="9"/>
      <c r="UT37" s="8"/>
      <c r="UU37" s="8"/>
      <c r="UV37" s="13"/>
      <c r="UW37" s="13"/>
      <c r="UX37" s="14"/>
      <c r="UY37" s="15"/>
      <c r="UZ37" s="13"/>
      <c r="VA37" s="9"/>
      <c r="VB37" s="8"/>
      <c r="VC37" s="8"/>
      <c r="VD37" s="13"/>
      <c r="VE37" s="13"/>
      <c r="VF37" s="14"/>
      <c r="VG37" s="15"/>
      <c r="VH37" s="13"/>
      <c r="VI37" s="9"/>
      <c r="VJ37" s="8"/>
      <c r="VK37" s="8"/>
      <c r="VL37" s="13"/>
      <c r="VM37" s="13"/>
      <c r="VN37" s="14"/>
      <c r="VO37" s="15"/>
      <c r="VP37" s="13"/>
      <c r="VQ37" s="9"/>
      <c r="VR37" s="8"/>
      <c r="VS37" s="8"/>
      <c r="VT37" s="13"/>
      <c r="VU37" s="13"/>
      <c r="VV37" s="14"/>
      <c r="VW37" s="15"/>
      <c r="VX37" s="13"/>
      <c r="VY37" s="9"/>
      <c r="VZ37" s="8"/>
      <c r="WA37" s="8"/>
      <c r="WB37" s="13"/>
      <c r="WC37" s="13"/>
      <c r="WD37" s="14"/>
      <c r="WE37" s="15"/>
      <c r="WF37" s="13"/>
      <c r="WG37" s="9"/>
      <c r="WH37" s="8"/>
      <c r="WI37" s="8"/>
      <c r="WJ37" s="13"/>
      <c r="WK37" s="13"/>
      <c r="WL37" s="14"/>
      <c r="WM37" s="15"/>
      <c r="WN37" s="13"/>
      <c r="WO37" s="9"/>
      <c r="WP37" s="8"/>
      <c r="WQ37" s="8"/>
      <c r="WR37" s="13"/>
      <c r="WS37" s="13"/>
      <c r="WT37" s="14"/>
      <c r="WU37" s="15"/>
      <c r="WV37" s="13"/>
      <c r="WW37" s="9"/>
      <c r="WX37" s="8"/>
      <c r="WY37" s="8"/>
      <c r="WZ37" s="13"/>
      <c r="XA37" s="13"/>
      <c r="XB37" s="14"/>
      <c r="XC37" s="15"/>
      <c r="XD37" s="13"/>
      <c r="XE37" s="9"/>
      <c r="XF37" s="8"/>
      <c r="XG37" s="8"/>
      <c r="XH37" s="13"/>
      <c r="XI37" s="13"/>
      <c r="XJ37" s="14"/>
      <c r="XK37" s="15"/>
      <c r="XL37" s="13"/>
      <c r="XM37" s="9"/>
      <c r="XN37" s="8"/>
      <c r="XO37" s="8"/>
      <c r="XP37" s="13"/>
      <c r="XQ37" s="13"/>
      <c r="XR37" s="14"/>
      <c r="XS37" s="15"/>
      <c r="XT37" s="13"/>
      <c r="XU37" s="9"/>
      <c r="XV37" s="8"/>
      <c r="XW37" s="8"/>
      <c r="XX37" s="13"/>
      <c r="XY37" s="13"/>
      <c r="XZ37" s="14"/>
      <c r="YA37" s="15"/>
      <c r="YB37" s="13"/>
      <c r="YC37" s="9"/>
      <c r="YD37" s="8"/>
      <c r="YE37" s="8"/>
      <c r="YF37" s="13"/>
      <c r="YG37" s="13"/>
      <c r="YH37" s="14"/>
      <c r="YI37" s="15"/>
      <c r="YJ37" s="13"/>
      <c r="YK37" s="9"/>
      <c r="YL37" s="8"/>
      <c r="YM37" s="8"/>
      <c r="YN37" s="13"/>
      <c r="YO37" s="13"/>
      <c r="YP37" s="14"/>
      <c r="YQ37" s="15"/>
      <c r="YR37" s="13"/>
      <c r="YS37" s="9"/>
      <c r="YT37" s="8"/>
      <c r="YU37" s="8"/>
      <c r="YV37" s="13"/>
      <c r="YW37" s="13"/>
      <c r="YX37" s="14"/>
      <c r="YY37" s="15"/>
      <c r="YZ37" s="13"/>
      <c r="ZA37" s="9"/>
      <c r="ZB37" s="8"/>
      <c r="ZC37" s="8"/>
      <c r="ZD37" s="13"/>
      <c r="ZE37" s="13"/>
      <c r="ZF37" s="14"/>
      <c r="ZG37" s="15"/>
      <c r="ZH37" s="13"/>
      <c r="ZI37" s="9"/>
      <c r="ZJ37" s="8"/>
      <c r="ZK37" s="8"/>
      <c r="ZL37" s="13"/>
      <c r="ZM37" s="13"/>
      <c r="ZN37" s="14"/>
      <c r="ZO37" s="15"/>
      <c r="ZP37" s="13"/>
      <c r="ZQ37" s="9"/>
      <c r="ZR37" s="8"/>
      <c r="ZS37" s="8"/>
      <c r="ZT37" s="13"/>
      <c r="ZU37" s="13"/>
      <c r="ZV37" s="14"/>
      <c r="ZW37" s="15"/>
      <c r="ZX37" s="13"/>
      <c r="ZY37" s="9"/>
      <c r="ZZ37" s="8"/>
      <c r="AAA37" s="8"/>
      <c r="AAB37" s="13"/>
      <c r="AAC37" s="13"/>
      <c r="AAD37" s="14"/>
      <c r="AAE37" s="15"/>
      <c r="AAF37" s="13"/>
      <c r="AAG37" s="9"/>
      <c r="AAH37" s="8"/>
      <c r="AAI37" s="8"/>
      <c r="AAJ37" s="13"/>
      <c r="AAK37" s="13"/>
      <c r="AAL37" s="14"/>
      <c r="AAM37" s="15"/>
      <c r="AAN37" s="13"/>
      <c r="AAO37" s="9"/>
      <c r="AAP37" s="8"/>
      <c r="AAQ37" s="8"/>
      <c r="AAR37" s="13"/>
      <c r="AAS37" s="13"/>
      <c r="AAT37" s="14"/>
      <c r="AAU37" s="15"/>
      <c r="AAV37" s="13"/>
      <c r="AAW37" s="9"/>
      <c r="AAX37" s="8"/>
      <c r="AAY37" s="8"/>
      <c r="AAZ37" s="13"/>
      <c r="ABA37" s="13"/>
      <c r="ABB37" s="14"/>
      <c r="ABC37" s="15"/>
      <c r="ABD37" s="13"/>
      <c r="ABE37" s="9"/>
      <c r="ABF37" s="8"/>
      <c r="ABG37" s="8"/>
      <c r="ABH37" s="13"/>
      <c r="ABI37" s="13"/>
      <c r="ABJ37" s="14"/>
      <c r="ABK37" s="15"/>
      <c r="ABL37" s="13"/>
      <c r="ABM37" s="9"/>
      <c r="ABN37" s="8"/>
      <c r="ABO37" s="8"/>
      <c r="ABP37" s="13"/>
      <c r="ABQ37" s="13"/>
      <c r="ABR37" s="14"/>
      <c r="ABS37" s="15"/>
      <c r="ABT37" s="13"/>
      <c r="ABU37" s="9"/>
      <c r="ABV37" s="8"/>
      <c r="ABW37" s="8"/>
      <c r="ABX37" s="13"/>
      <c r="ABY37" s="13"/>
      <c r="ABZ37" s="14"/>
      <c r="ACA37" s="15"/>
      <c r="ACB37" s="13"/>
      <c r="ACC37" s="9"/>
      <c r="ACD37" s="8"/>
      <c r="ACE37" s="8"/>
      <c r="ACF37" s="13"/>
      <c r="ACG37" s="13"/>
      <c r="ACH37" s="14"/>
      <c r="ACI37" s="15"/>
      <c r="ACJ37" s="13"/>
      <c r="ACK37" s="9"/>
      <c r="ACL37" s="8"/>
      <c r="ACM37" s="8"/>
      <c r="ACN37" s="13"/>
      <c r="ACO37" s="13"/>
      <c r="ACP37" s="14"/>
      <c r="ACQ37" s="15"/>
      <c r="ACR37" s="13"/>
      <c r="ACS37" s="9"/>
      <c r="ACT37" s="8"/>
      <c r="ACU37" s="8"/>
      <c r="ACV37" s="13"/>
      <c r="ACW37" s="13"/>
      <c r="ACX37" s="14"/>
      <c r="ACY37" s="15"/>
      <c r="ACZ37" s="13"/>
      <c r="ADA37" s="9"/>
      <c r="ADB37" s="8"/>
      <c r="ADC37" s="8"/>
      <c r="ADD37" s="13"/>
      <c r="ADE37" s="13"/>
      <c r="ADF37" s="14"/>
      <c r="ADG37" s="15"/>
      <c r="ADH37" s="13"/>
      <c r="ADI37" s="9"/>
      <c r="ADJ37" s="8"/>
      <c r="ADK37" s="8"/>
      <c r="ADL37" s="13"/>
      <c r="ADM37" s="13"/>
      <c r="ADN37" s="14"/>
      <c r="ADO37" s="15"/>
      <c r="ADP37" s="13"/>
      <c r="ADQ37" s="9"/>
      <c r="ADR37" s="8"/>
      <c r="ADS37" s="8"/>
      <c r="ADT37" s="13"/>
      <c r="ADU37" s="13"/>
      <c r="ADV37" s="14"/>
      <c r="ADW37" s="15"/>
      <c r="ADX37" s="13"/>
      <c r="ADY37" s="9"/>
      <c r="ADZ37" s="8"/>
      <c r="AEA37" s="8"/>
      <c r="AEB37" s="13"/>
      <c r="AEC37" s="13"/>
      <c r="AED37" s="14"/>
      <c r="AEE37" s="15"/>
      <c r="AEF37" s="13"/>
      <c r="AEG37" s="9"/>
      <c r="AEH37" s="8"/>
      <c r="AEI37" s="8"/>
      <c r="AEJ37" s="13"/>
      <c r="AEK37" s="13"/>
      <c r="AEL37" s="14"/>
      <c r="AEM37" s="15"/>
      <c r="AEN37" s="13"/>
      <c r="AEO37" s="9"/>
      <c r="AEP37" s="8"/>
      <c r="AEQ37" s="8"/>
      <c r="AER37" s="13"/>
      <c r="AES37" s="13"/>
      <c r="AET37" s="14"/>
      <c r="AEU37" s="15"/>
      <c r="AEV37" s="13"/>
      <c r="AEW37" s="9"/>
      <c r="AEX37" s="8"/>
      <c r="AEY37" s="8"/>
      <c r="AEZ37" s="13"/>
      <c r="AFA37" s="13"/>
      <c r="AFB37" s="14"/>
      <c r="AFC37" s="15"/>
      <c r="AFD37" s="13"/>
      <c r="AFE37" s="9"/>
      <c r="AFF37" s="8"/>
      <c r="AFG37" s="8"/>
      <c r="AFH37" s="13"/>
      <c r="AFI37" s="13"/>
      <c r="AFJ37" s="14"/>
      <c r="AFK37" s="15"/>
      <c r="AFL37" s="13"/>
      <c r="AFM37" s="9"/>
      <c r="AFN37" s="8"/>
      <c r="AFO37" s="8"/>
      <c r="AFP37" s="13"/>
      <c r="AFQ37" s="13"/>
      <c r="AFR37" s="14"/>
      <c r="AFS37" s="15"/>
      <c r="AFT37" s="13"/>
      <c r="AFU37" s="9"/>
      <c r="AFV37" s="8"/>
      <c r="AFW37" s="8"/>
      <c r="AFX37" s="13"/>
      <c r="AFY37" s="13"/>
      <c r="AFZ37" s="14"/>
      <c r="AGA37" s="15"/>
      <c r="AGB37" s="13"/>
      <c r="AGC37" s="9"/>
      <c r="AGD37" s="8"/>
      <c r="AGE37" s="8"/>
      <c r="AGF37" s="13"/>
      <c r="AGG37" s="13"/>
      <c r="AGH37" s="14"/>
      <c r="AGI37" s="15"/>
      <c r="AGJ37" s="13"/>
      <c r="AGK37" s="9"/>
      <c r="AGL37" s="8"/>
      <c r="AGM37" s="8"/>
      <c r="AGN37" s="13"/>
      <c r="AGO37" s="13"/>
      <c r="AGP37" s="14"/>
      <c r="AGQ37" s="15"/>
      <c r="AGR37" s="13"/>
      <c r="AGS37" s="9"/>
      <c r="AGT37" s="8"/>
      <c r="AGU37" s="8"/>
      <c r="AGV37" s="13"/>
      <c r="AGW37" s="13"/>
      <c r="AGX37" s="14"/>
      <c r="AGY37" s="15"/>
      <c r="AGZ37" s="13"/>
      <c r="AHA37" s="9"/>
      <c r="AHB37" s="8"/>
      <c r="AHC37" s="8"/>
      <c r="AHD37" s="13"/>
      <c r="AHE37" s="13"/>
      <c r="AHF37" s="14"/>
      <c r="AHG37" s="15"/>
      <c r="AHH37" s="13"/>
      <c r="AHI37" s="9"/>
      <c r="AHJ37" s="8"/>
      <c r="AHK37" s="8"/>
      <c r="AHL37" s="13"/>
      <c r="AHM37" s="13"/>
      <c r="AHN37" s="14"/>
      <c r="AHO37" s="15"/>
      <c r="AHP37" s="13"/>
      <c r="AHQ37" s="9"/>
      <c r="AHR37" s="8"/>
      <c r="AHS37" s="8"/>
      <c r="AHT37" s="13"/>
      <c r="AHU37" s="13"/>
      <c r="AHV37" s="14"/>
      <c r="AHW37" s="15"/>
      <c r="AHX37" s="13"/>
      <c r="AHY37" s="9"/>
      <c r="AHZ37" s="8"/>
      <c r="AIA37" s="8"/>
      <c r="AIB37" s="13"/>
      <c r="AIC37" s="13"/>
      <c r="AID37" s="14"/>
      <c r="AIE37" s="15"/>
      <c r="AIF37" s="13"/>
      <c r="AIG37" s="9"/>
      <c r="AIH37" s="8"/>
      <c r="AII37" s="8"/>
      <c r="AIJ37" s="13"/>
      <c r="AIK37" s="13"/>
      <c r="AIL37" s="14"/>
      <c r="AIM37" s="15"/>
      <c r="AIN37" s="13"/>
      <c r="AIO37" s="9"/>
      <c r="AIP37" s="8"/>
      <c r="AIQ37" s="8"/>
      <c r="AIR37" s="13"/>
      <c r="AIS37" s="13"/>
      <c r="AIT37" s="14"/>
      <c r="AIU37" s="15"/>
      <c r="AIV37" s="13"/>
      <c r="AIW37" s="9"/>
      <c r="AIX37" s="8"/>
      <c r="AIY37" s="8"/>
      <c r="AIZ37" s="13"/>
      <c r="AJA37" s="13"/>
      <c r="AJB37" s="14"/>
      <c r="AJC37" s="15"/>
      <c r="AJD37" s="13"/>
      <c r="AJE37" s="9"/>
      <c r="AJF37" s="8"/>
      <c r="AJG37" s="8"/>
      <c r="AJH37" s="13"/>
      <c r="AJI37" s="13"/>
      <c r="AJJ37" s="14"/>
      <c r="AJK37" s="15"/>
      <c r="AJL37" s="13"/>
      <c r="AJM37" s="9"/>
      <c r="AJN37" s="8"/>
      <c r="AJO37" s="8"/>
      <c r="AJP37" s="13"/>
      <c r="AJQ37" s="13"/>
      <c r="AJR37" s="14"/>
      <c r="AJS37" s="15"/>
      <c r="AJT37" s="13"/>
      <c r="AJU37" s="9"/>
      <c r="AJV37" s="8"/>
      <c r="AJW37" s="8"/>
      <c r="AJX37" s="13"/>
      <c r="AJY37" s="13"/>
      <c r="AJZ37" s="14"/>
      <c r="AKA37" s="15"/>
      <c r="AKB37" s="13"/>
      <c r="AKC37" s="9"/>
      <c r="AKD37" s="8"/>
      <c r="AKE37" s="8"/>
      <c r="AKF37" s="13"/>
      <c r="AKG37" s="13"/>
      <c r="AKH37" s="14"/>
      <c r="AKI37" s="15"/>
      <c r="AKJ37" s="13"/>
      <c r="AKK37" s="9"/>
      <c r="AKL37" s="8"/>
      <c r="AKM37" s="8"/>
      <c r="AKN37" s="13"/>
      <c r="AKO37" s="13"/>
      <c r="AKP37" s="14"/>
      <c r="AKQ37" s="15"/>
      <c r="AKR37" s="13"/>
      <c r="AKS37" s="9"/>
      <c r="AKT37" s="8"/>
      <c r="AKU37" s="8"/>
      <c r="AKV37" s="13"/>
      <c r="AKW37" s="13"/>
      <c r="AKX37" s="14"/>
      <c r="AKY37" s="15"/>
      <c r="AKZ37" s="13"/>
      <c r="ALA37" s="9"/>
      <c r="ALB37" s="8"/>
      <c r="ALC37" s="8"/>
      <c r="ALD37" s="13"/>
      <c r="ALE37" s="13"/>
      <c r="ALF37" s="14"/>
      <c r="ALG37" s="15"/>
      <c r="ALH37" s="13"/>
      <c r="ALI37" s="9"/>
      <c r="ALJ37" s="8"/>
      <c r="ALK37" s="8"/>
      <c r="ALL37" s="13"/>
      <c r="ALM37" s="13"/>
      <c r="ALN37" s="14"/>
      <c r="ALO37" s="15"/>
      <c r="ALP37" s="13"/>
      <c r="ALQ37" s="9"/>
      <c r="ALR37" s="8"/>
      <c r="ALS37" s="8"/>
      <c r="ALT37" s="13"/>
      <c r="ALU37" s="13"/>
      <c r="ALV37" s="14"/>
      <c r="ALW37" s="15"/>
      <c r="ALX37" s="13"/>
      <c r="ALY37" s="9"/>
      <c r="ALZ37" s="8"/>
      <c r="AMA37" s="8"/>
      <c r="AMB37" s="13"/>
      <c r="AMC37" s="13"/>
      <c r="AMD37" s="14"/>
      <c r="AME37" s="15"/>
      <c r="AMF37" s="13"/>
      <c r="AMG37" s="9"/>
      <c r="AMH37" s="8"/>
      <c r="AMI37" s="8"/>
      <c r="AMJ37" s="13"/>
      <c r="AMK37" s="13"/>
      <c r="AML37" s="14"/>
      <c r="AMM37" s="15"/>
      <c r="AMN37" s="13"/>
      <c r="AMO37" s="9"/>
      <c r="AMP37" s="8"/>
      <c r="AMQ37" s="8"/>
      <c r="AMR37" s="13"/>
      <c r="AMS37" s="13"/>
      <c r="AMT37" s="14"/>
      <c r="AMU37" s="15"/>
      <c r="AMV37" s="13"/>
      <c r="AMW37" s="9"/>
      <c r="AMX37" s="8"/>
      <c r="AMY37" s="8"/>
      <c r="AMZ37" s="13"/>
      <c r="ANA37" s="13"/>
      <c r="ANB37" s="14"/>
      <c r="ANC37" s="15"/>
      <c r="AND37" s="13"/>
      <c r="ANE37" s="9"/>
      <c r="ANF37" s="8"/>
      <c r="ANG37" s="8"/>
      <c r="ANH37" s="13"/>
      <c r="ANI37" s="13"/>
      <c r="ANJ37" s="14"/>
      <c r="ANK37" s="15"/>
      <c r="ANL37" s="13"/>
      <c r="ANM37" s="9"/>
      <c r="ANN37" s="8"/>
      <c r="ANO37" s="8"/>
      <c r="ANP37" s="13"/>
      <c r="ANQ37" s="13"/>
      <c r="ANR37" s="14"/>
      <c r="ANS37" s="15"/>
      <c r="ANT37" s="13"/>
      <c r="ANU37" s="9"/>
      <c r="ANV37" s="8"/>
      <c r="ANW37" s="8"/>
      <c r="ANX37" s="13"/>
      <c r="ANY37" s="13"/>
      <c r="ANZ37" s="14"/>
      <c r="AOA37" s="15"/>
      <c r="AOB37" s="13"/>
      <c r="AOC37" s="9"/>
      <c r="AOD37" s="8"/>
      <c r="AOE37" s="8"/>
      <c r="AOF37" s="13"/>
      <c r="AOG37" s="13"/>
      <c r="AOH37" s="14"/>
      <c r="AOI37" s="15"/>
      <c r="AOJ37" s="13"/>
      <c r="AOK37" s="9"/>
      <c r="AOL37" s="8"/>
      <c r="AOM37" s="8"/>
      <c r="AON37" s="13"/>
      <c r="AOO37" s="13"/>
      <c r="AOP37" s="14"/>
      <c r="AOQ37" s="15"/>
      <c r="AOR37" s="13"/>
      <c r="AOS37" s="9"/>
      <c r="AOT37" s="8"/>
      <c r="AOU37" s="8"/>
      <c r="AOV37" s="13"/>
      <c r="AOW37" s="13"/>
      <c r="AOX37" s="14"/>
      <c r="AOY37" s="15"/>
      <c r="AOZ37" s="13"/>
      <c r="APA37" s="9"/>
      <c r="APB37" s="8"/>
      <c r="APC37" s="8"/>
      <c r="APD37" s="13"/>
      <c r="APE37" s="13"/>
      <c r="APF37" s="14"/>
      <c r="APG37" s="15"/>
      <c r="APH37" s="13"/>
      <c r="API37" s="9"/>
      <c r="APJ37" s="8"/>
      <c r="APK37" s="8"/>
      <c r="APL37" s="13"/>
      <c r="APM37" s="13"/>
      <c r="APN37" s="14"/>
      <c r="APO37" s="15"/>
      <c r="APP37" s="13"/>
      <c r="APQ37" s="9"/>
      <c r="APR37" s="8"/>
      <c r="APS37" s="8"/>
      <c r="APT37" s="13"/>
      <c r="APU37" s="13"/>
      <c r="APV37" s="14"/>
      <c r="APW37" s="15"/>
      <c r="APX37" s="13"/>
      <c r="APY37" s="9"/>
      <c r="APZ37" s="8"/>
      <c r="AQA37" s="8"/>
      <c r="AQB37" s="13"/>
      <c r="AQC37" s="13"/>
      <c r="AQD37" s="14"/>
      <c r="AQE37" s="15"/>
      <c r="AQF37" s="13"/>
      <c r="AQG37" s="9"/>
      <c r="AQH37" s="8"/>
      <c r="AQI37" s="8"/>
      <c r="AQJ37" s="13"/>
      <c r="AQK37" s="13"/>
      <c r="AQL37" s="14"/>
      <c r="AQM37" s="15"/>
      <c r="AQN37" s="13"/>
      <c r="AQO37" s="9"/>
      <c r="AQP37" s="8"/>
      <c r="AQQ37" s="8"/>
      <c r="AQR37" s="13"/>
      <c r="AQS37" s="13"/>
      <c r="AQT37" s="14"/>
      <c r="AQU37" s="15"/>
      <c r="AQV37" s="13"/>
      <c r="AQW37" s="9"/>
      <c r="AQX37" s="8"/>
      <c r="AQY37" s="8"/>
      <c r="AQZ37" s="13"/>
      <c r="ARA37" s="13"/>
      <c r="ARB37" s="14"/>
      <c r="ARC37" s="15"/>
      <c r="ARD37" s="13"/>
      <c r="ARE37" s="9"/>
      <c r="ARF37" s="8"/>
      <c r="ARG37" s="8"/>
      <c r="ARH37" s="13"/>
      <c r="ARI37" s="13"/>
      <c r="ARJ37" s="14"/>
      <c r="ARK37" s="15"/>
      <c r="ARL37" s="13"/>
      <c r="ARM37" s="9"/>
      <c r="ARN37" s="8"/>
      <c r="ARO37" s="8"/>
      <c r="ARP37" s="13"/>
      <c r="ARQ37" s="13"/>
      <c r="ARR37" s="14"/>
      <c r="ARS37" s="15"/>
      <c r="ART37" s="13"/>
      <c r="ARU37" s="9"/>
      <c r="ARV37" s="8"/>
      <c r="ARW37" s="8"/>
      <c r="ARX37" s="13"/>
      <c r="ARY37" s="13"/>
      <c r="ARZ37" s="14"/>
      <c r="ASA37" s="15"/>
      <c r="ASB37" s="13"/>
      <c r="ASC37" s="9"/>
      <c r="ASD37" s="8"/>
      <c r="ASE37" s="8"/>
      <c r="ASF37" s="13"/>
      <c r="ASG37" s="13"/>
      <c r="ASH37" s="14"/>
      <c r="ASI37" s="15"/>
      <c r="ASJ37" s="13"/>
      <c r="ASK37" s="9"/>
      <c r="ASL37" s="8"/>
      <c r="ASM37" s="8"/>
      <c r="ASN37" s="13"/>
      <c r="ASO37" s="13"/>
      <c r="ASP37" s="14"/>
      <c r="ASQ37" s="15"/>
      <c r="ASR37" s="13"/>
      <c r="ASS37" s="9"/>
      <c r="AST37" s="8"/>
      <c r="ASU37" s="8"/>
      <c r="ASV37" s="13"/>
      <c r="ASW37" s="13"/>
      <c r="ASX37" s="14"/>
      <c r="ASY37" s="15"/>
      <c r="ASZ37" s="13"/>
      <c r="ATA37" s="9"/>
      <c r="ATB37" s="8"/>
      <c r="ATC37" s="8"/>
      <c r="ATD37" s="13"/>
      <c r="ATE37" s="13"/>
      <c r="ATF37" s="14"/>
      <c r="ATG37" s="15"/>
      <c r="ATH37" s="13"/>
      <c r="ATI37" s="9"/>
      <c r="ATJ37" s="8"/>
      <c r="ATK37" s="8"/>
      <c r="ATL37" s="13"/>
      <c r="ATM37" s="13"/>
      <c r="ATN37" s="14"/>
      <c r="ATO37" s="15"/>
      <c r="ATP37" s="13"/>
      <c r="ATQ37" s="9"/>
      <c r="ATR37" s="8"/>
      <c r="ATS37" s="8"/>
      <c r="ATT37" s="13"/>
      <c r="ATU37" s="13"/>
      <c r="ATV37" s="14"/>
      <c r="ATW37" s="15"/>
      <c r="ATX37" s="13"/>
      <c r="ATY37" s="9"/>
      <c r="ATZ37" s="8"/>
      <c r="AUA37" s="8"/>
      <c r="AUB37" s="13"/>
      <c r="AUC37" s="13"/>
      <c r="AUD37" s="14"/>
      <c r="AUE37" s="15"/>
      <c r="AUF37" s="13"/>
      <c r="AUG37" s="9"/>
      <c r="AUH37" s="8"/>
      <c r="AUI37" s="8"/>
      <c r="AUJ37" s="13"/>
      <c r="AUK37" s="13"/>
      <c r="AUL37" s="14"/>
      <c r="AUM37" s="15"/>
      <c r="AUN37" s="13"/>
      <c r="AUO37" s="9"/>
      <c r="AUP37" s="8"/>
      <c r="AUQ37" s="8"/>
      <c r="AUR37" s="13"/>
      <c r="AUS37" s="13"/>
      <c r="AUT37" s="14"/>
      <c r="AUU37" s="15"/>
      <c r="AUV37" s="13"/>
      <c r="AUW37" s="9"/>
      <c r="AUX37" s="8"/>
      <c r="AUY37" s="8"/>
      <c r="AUZ37" s="13"/>
      <c r="AVA37" s="13"/>
      <c r="AVB37" s="14"/>
      <c r="AVC37" s="15"/>
      <c r="AVD37" s="13"/>
      <c r="AVE37" s="9"/>
      <c r="AVF37" s="8"/>
      <c r="AVG37" s="8"/>
      <c r="AVH37" s="13"/>
      <c r="AVI37" s="13"/>
      <c r="AVJ37" s="14"/>
      <c r="AVK37" s="15"/>
      <c r="AVL37" s="13"/>
      <c r="AVM37" s="9"/>
      <c r="AVN37" s="8"/>
      <c r="AVO37" s="8"/>
      <c r="AVP37" s="13"/>
      <c r="AVQ37" s="13"/>
      <c r="AVR37" s="14"/>
      <c r="AVS37" s="15"/>
      <c r="AVT37" s="13"/>
      <c r="AVU37" s="9"/>
      <c r="AVV37" s="8"/>
      <c r="AVW37" s="8"/>
      <c r="AVX37" s="13"/>
      <c r="AVY37" s="13"/>
      <c r="AVZ37" s="14"/>
      <c r="AWA37" s="15"/>
      <c r="AWB37" s="13"/>
      <c r="AWC37" s="9"/>
      <c r="AWD37" s="8"/>
      <c r="AWE37" s="8"/>
      <c r="AWF37" s="13"/>
      <c r="AWG37" s="13"/>
      <c r="AWH37" s="14"/>
      <c r="AWI37" s="15"/>
      <c r="AWJ37" s="13"/>
      <c r="AWK37" s="9"/>
      <c r="AWL37" s="8"/>
      <c r="AWM37" s="8"/>
      <c r="AWN37" s="13"/>
      <c r="AWO37" s="13"/>
      <c r="AWP37" s="14"/>
      <c r="AWQ37" s="15"/>
      <c r="AWR37" s="13"/>
      <c r="AWS37" s="9"/>
      <c r="AWT37" s="8"/>
      <c r="AWU37" s="8"/>
      <c r="AWV37" s="13"/>
      <c r="AWW37" s="13"/>
      <c r="AWX37" s="14"/>
      <c r="AWY37" s="15"/>
      <c r="AWZ37" s="13"/>
      <c r="AXA37" s="9"/>
      <c r="AXB37" s="8"/>
      <c r="AXC37" s="8"/>
      <c r="AXD37" s="13"/>
      <c r="AXE37" s="13"/>
      <c r="AXF37" s="14"/>
      <c r="AXG37" s="15"/>
      <c r="AXH37" s="13"/>
      <c r="AXI37" s="9"/>
      <c r="AXJ37" s="8"/>
      <c r="AXK37" s="8"/>
      <c r="AXL37" s="13"/>
      <c r="AXM37" s="13"/>
      <c r="AXN37" s="14"/>
      <c r="AXO37" s="15"/>
      <c r="AXP37" s="13"/>
      <c r="AXQ37" s="9"/>
      <c r="AXR37" s="8"/>
      <c r="AXS37" s="8"/>
      <c r="AXT37" s="13"/>
      <c r="AXU37" s="13"/>
      <c r="AXV37" s="14"/>
      <c r="AXW37" s="15"/>
      <c r="AXX37" s="13"/>
      <c r="AXY37" s="9"/>
      <c r="AXZ37" s="8"/>
      <c r="AYA37" s="8"/>
      <c r="AYB37" s="13"/>
      <c r="AYC37" s="13"/>
      <c r="AYD37" s="14"/>
      <c r="AYE37" s="15"/>
      <c r="AYF37" s="13"/>
      <c r="AYG37" s="9"/>
      <c r="AYH37" s="8"/>
      <c r="AYI37" s="8"/>
      <c r="AYJ37" s="13"/>
      <c r="AYK37" s="13"/>
      <c r="AYL37" s="14"/>
      <c r="AYM37" s="15"/>
      <c r="AYN37" s="13"/>
      <c r="AYO37" s="9"/>
      <c r="AYP37" s="8"/>
      <c r="AYQ37" s="8"/>
      <c r="AYR37" s="13"/>
      <c r="AYS37" s="13"/>
      <c r="AYT37" s="14"/>
      <c r="AYU37" s="15"/>
      <c r="AYV37" s="13"/>
      <c r="AYW37" s="9"/>
      <c r="AYX37" s="8"/>
      <c r="AYY37" s="8"/>
      <c r="AYZ37" s="13"/>
      <c r="AZA37" s="13"/>
      <c r="AZB37" s="14"/>
      <c r="AZC37" s="15"/>
      <c r="AZD37" s="13"/>
      <c r="AZE37" s="9"/>
      <c r="AZF37" s="8"/>
      <c r="AZG37" s="8"/>
      <c r="AZH37" s="13"/>
      <c r="AZI37" s="13"/>
      <c r="AZJ37" s="14"/>
      <c r="AZK37" s="15"/>
      <c r="AZL37" s="13"/>
      <c r="AZM37" s="9"/>
      <c r="AZN37" s="8"/>
      <c r="AZO37" s="8"/>
      <c r="AZP37" s="13"/>
      <c r="AZQ37" s="13"/>
      <c r="AZR37" s="14"/>
      <c r="AZS37" s="15"/>
      <c r="AZT37" s="13"/>
      <c r="AZU37" s="9"/>
      <c r="AZV37" s="8"/>
      <c r="AZW37" s="8"/>
      <c r="AZX37" s="13"/>
      <c r="AZY37" s="13"/>
      <c r="AZZ37" s="14"/>
      <c r="BAA37" s="15"/>
      <c r="BAB37" s="13"/>
      <c r="BAC37" s="9"/>
      <c r="BAD37" s="8"/>
      <c r="BAE37" s="8"/>
      <c r="BAF37" s="13"/>
      <c r="BAG37" s="13"/>
      <c r="BAH37" s="14"/>
      <c r="BAI37" s="15"/>
      <c r="BAJ37" s="13"/>
      <c r="BAK37" s="9"/>
      <c r="BAL37" s="8"/>
      <c r="BAM37" s="8"/>
      <c r="BAN37" s="13"/>
      <c r="BAO37" s="13"/>
      <c r="BAP37" s="14"/>
      <c r="BAQ37" s="15"/>
      <c r="BAR37" s="13"/>
      <c r="BAS37" s="9"/>
      <c r="BAT37" s="8"/>
      <c r="BAU37" s="8"/>
      <c r="BAV37" s="13"/>
      <c r="BAW37" s="13"/>
      <c r="BAX37" s="14"/>
      <c r="BAY37" s="15"/>
      <c r="BAZ37" s="13"/>
      <c r="BBA37" s="9"/>
      <c r="BBB37" s="8"/>
      <c r="BBC37" s="8"/>
      <c r="BBD37" s="13"/>
      <c r="BBE37" s="13"/>
      <c r="BBF37" s="14"/>
      <c r="BBG37" s="15"/>
      <c r="BBH37" s="13"/>
      <c r="BBI37" s="9"/>
      <c r="BBJ37" s="8"/>
      <c r="BBK37" s="8"/>
      <c r="BBL37" s="13"/>
      <c r="BBM37" s="13"/>
      <c r="BBN37" s="14"/>
      <c r="BBO37" s="15"/>
      <c r="BBP37" s="13"/>
      <c r="BBQ37" s="9"/>
      <c r="BBR37" s="8"/>
      <c r="BBS37" s="8"/>
      <c r="BBT37" s="13"/>
      <c r="BBU37" s="13"/>
      <c r="BBV37" s="14"/>
      <c r="BBW37" s="15"/>
      <c r="BBX37" s="13"/>
      <c r="BBY37" s="9"/>
      <c r="BBZ37" s="8"/>
      <c r="BCA37" s="8"/>
      <c r="BCB37" s="13"/>
      <c r="BCC37" s="13"/>
      <c r="BCD37" s="14"/>
      <c r="BCE37" s="15"/>
      <c r="BCF37" s="13"/>
      <c r="BCG37" s="9"/>
      <c r="BCH37" s="8"/>
      <c r="BCI37" s="8"/>
      <c r="BCJ37" s="13"/>
      <c r="BCK37" s="13"/>
      <c r="BCL37" s="14"/>
      <c r="BCM37" s="15"/>
      <c r="BCN37" s="13"/>
      <c r="BCO37" s="9"/>
      <c r="BCP37" s="8"/>
      <c r="BCQ37" s="8"/>
      <c r="BCR37" s="13"/>
      <c r="BCS37" s="13"/>
      <c r="BCT37" s="14"/>
      <c r="BCU37" s="15"/>
      <c r="BCV37" s="13"/>
      <c r="BCW37" s="9"/>
      <c r="BCX37" s="8"/>
      <c r="BCY37" s="8"/>
      <c r="BCZ37" s="13"/>
      <c r="BDA37" s="13"/>
      <c r="BDB37" s="14"/>
      <c r="BDC37" s="15"/>
      <c r="BDD37" s="13"/>
      <c r="BDE37" s="9"/>
      <c r="BDF37" s="8"/>
      <c r="BDG37" s="8"/>
      <c r="BDH37" s="13"/>
      <c r="BDI37" s="13"/>
      <c r="BDJ37" s="14"/>
      <c r="BDK37" s="15"/>
      <c r="BDL37" s="13"/>
      <c r="BDM37" s="9"/>
      <c r="BDN37" s="8"/>
      <c r="BDO37" s="8"/>
      <c r="BDP37" s="13"/>
      <c r="BDQ37" s="13"/>
      <c r="BDR37" s="14"/>
      <c r="BDS37" s="15"/>
      <c r="BDT37" s="13"/>
      <c r="BDU37" s="9"/>
      <c r="BDV37" s="8"/>
      <c r="BDW37" s="8"/>
      <c r="BDX37" s="13"/>
      <c r="BDY37" s="13"/>
      <c r="BDZ37" s="14"/>
      <c r="BEA37" s="15"/>
      <c r="BEB37" s="13"/>
      <c r="BEC37" s="9"/>
      <c r="BED37" s="8"/>
      <c r="BEE37" s="8"/>
      <c r="BEF37" s="13"/>
      <c r="BEG37" s="13"/>
      <c r="BEH37" s="14"/>
      <c r="BEI37" s="15"/>
      <c r="BEJ37" s="13"/>
      <c r="BEK37" s="9"/>
      <c r="BEL37" s="8"/>
      <c r="BEM37" s="8"/>
      <c r="BEN37" s="13"/>
      <c r="BEO37" s="13"/>
      <c r="BEP37" s="14"/>
      <c r="BEQ37" s="15"/>
      <c r="BER37" s="13"/>
      <c r="BES37" s="9"/>
      <c r="BET37" s="8"/>
      <c r="BEU37" s="8"/>
      <c r="BEV37" s="13"/>
      <c r="BEW37" s="13"/>
      <c r="BEX37" s="14"/>
      <c r="BEY37" s="15"/>
      <c r="BEZ37" s="13"/>
      <c r="BFA37" s="9"/>
      <c r="BFB37" s="8"/>
      <c r="BFC37" s="8"/>
      <c r="BFD37" s="13"/>
      <c r="BFE37" s="13"/>
      <c r="BFF37" s="14"/>
      <c r="BFG37" s="15"/>
      <c r="BFH37" s="13"/>
      <c r="BFI37" s="9"/>
      <c r="BFJ37" s="8"/>
      <c r="BFK37" s="8"/>
      <c r="BFL37" s="13"/>
      <c r="BFM37" s="13"/>
      <c r="BFN37" s="14"/>
      <c r="BFO37" s="15"/>
      <c r="BFP37" s="13"/>
      <c r="BFQ37" s="9"/>
      <c r="BFR37" s="8"/>
      <c r="BFS37" s="8"/>
      <c r="BFT37" s="13"/>
      <c r="BFU37" s="13"/>
      <c r="BFV37" s="14"/>
      <c r="BFW37" s="15"/>
      <c r="BFX37" s="13"/>
      <c r="BFY37" s="9"/>
      <c r="BFZ37" s="8"/>
      <c r="BGA37" s="8"/>
      <c r="BGB37" s="13"/>
      <c r="BGC37" s="13"/>
      <c r="BGD37" s="14"/>
      <c r="BGE37" s="15"/>
      <c r="BGF37" s="13"/>
      <c r="BGG37" s="9"/>
      <c r="BGH37" s="8"/>
      <c r="BGI37" s="8"/>
      <c r="BGJ37" s="13"/>
      <c r="BGK37" s="13"/>
      <c r="BGL37" s="14"/>
      <c r="BGM37" s="15"/>
      <c r="BGN37" s="13"/>
      <c r="BGO37" s="9"/>
      <c r="BGP37" s="8"/>
      <c r="BGQ37" s="8"/>
      <c r="BGR37" s="13"/>
      <c r="BGS37" s="13"/>
      <c r="BGT37" s="14"/>
      <c r="BGU37" s="15"/>
      <c r="BGV37" s="13"/>
      <c r="BGW37" s="9"/>
      <c r="BGX37" s="8"/>
      <c r="BGY37" s="8"/>
      <c r="BGZ37" s="13"/>
      <c r="BHA37" s="13"/>
      <c r="BHB37" s="14"/>
      <c r="BHC37" s="15"/>
      <c r="BHD37" s="13"/>
      <c r="BHE37" s="9"/>
      <c r="BHF37" s="8"/>
      <c r="BHG37" s="8"/>
      <c r="BHH37" s="13"/>
      <c r="BHI37" s="13"/>
      <c r="BHJ37" s="14"/>
      <c r="BHK37" s="15"/>
      <c r="BHL37" s="13"/>
      <c r="BHM37" s="9"/>
      <c r="BHN37" s="8"/>
      <c r="BHO37" s="8"/>
      <c r="BHP37" s="13"/>
      <c r="BHQ37" s="13"/>
      <c r="BHR37" s="14"/>
      <c r="BHS37" s="15"/>
      <c r="BHT37" s="13"/>
      <c r="BHU37" s="9"/>
      <c r="BHV37" s="8"/>
      <c r="BHW37" s="8"/>
      <c r="BHX37" s="13"/>
      <c r="BHY37" s="13"/>
      <c r="BHZ37" s="14"/>
      <c r="BIA37" s="15"/>
      <c r="BIB37" s="13"/>
      <c r="BIC37" s="9"/>
      <c r="BID37" s="8"/>
      <c r="BIE37" s="8"/>
      <c r="BIF37" s="13"/>
      <c r="BIG37" s="13"/>
      <c r="BIH37" s="14"/>
      <c r="BII37" s="15"/>
      <c r="BIJ37" s="13"/>
      <c r="BIK37" s="9"/>
      <c r="BIL37" s="8"/>
      <c r="BIM37" s="8"/>
      <c r="BIN37" s="13"/>
      <c r="BIO37" s="13"/>
      <c r="BIP37" s="14"/>
      <c r="BIQ37" s="15"/>
      <c r="BIR37" s="13"/>
      <c r="BIS37" s="9"/>
      <c r="BIT37" s="8"/>
      <c r="BIU37" s="8"/>
      <c r="BIV37" s="13"/>
      <c r="BIW37" s="13"/>
      <c r="BIX37" s="14"/>
      <c r="BIY37" s="15"/>
      <c r="BIZ37" s="13"/>
      <c r="BJA37" s="9"/>
      <c r="BJB37" s="8"/>
      <c r="BJC37" s="8"/>
      <c r="BJD37" s="13"/>
      <c r="BJE37" s="13"/>
      <c r="BJF37" s="14"/>
      <c r="BJG37" s="15"/>
      <c r="BJH37" s="13"/>
      <c r="BJI37" s="9"/>
      <c r="BJJ37" s="8"/>
      <c r="BJK37" s="8"/>
      <c r="BJL37" s="13"/>
      <c r="BJM37" s="13"/>
      <c r="BJN37" s="14"/>
      <c r="BJO37" s="15"/>
      <c r="BJP37" s="13"/>
      <c r="BJQ37" s="9"/>
      <c r="BJR37" s="8"/>
      <c r="BJS37" s="8"/>
      <c r="BJT37" s="13"/>
      <c r="BJU37" s="13"/>
      <c r="BJV37" s="14"/>
      <c r="BJW37" s="15"/>
      <c r="BJX37" s="13"/>
      <c r="BJY37" s="9"/>
      <c r="BJZ37" s="8"/>
      <c r="BKA37" s="8"/>
      <c r="BKB37" s="13"/>
      <c r="BKC37" s="13"/>
      <c r="BKD37" s="14"/>
      <c r="BKE37" s="15"/>
      <c r="BKF37" s="13"/>
      <c r="BKG37" s="9"/>
      <c r="BKH37" s="8"/>
      <c r="BKI37" s="8"/>
      <c r="BKJ37" s="13"/>
      <c r="BKK37" s="13"/>
      <c r="BKL37" s="14"/>
      <c r="BKM37" s="15"/>
      <c r="BKN37" s="13"/>
      <c r="BKO37" s="9"/>
      <c r="BKP37" s="8"/>
      <c r="BKQ37" s="8"/>
      <c r="BKR37" s="13"/>
      <c r="BKS37" s="13"/>
      <c r="BKT37" s="14"/>
      <c r="BKU37" s="15"/>
      <c r="BKV37" s="13"/>
      <c r="BKW37" s="9"/>
      <c r="BKX37" s="8"/>
      <c r="BKY37" s="8"/>
      <c r="BKZ37" s="13"/>
      <c r="BLA37" s="13"/>
      <c r="BLB37" s="14"/>
      <c r="BLC37" s="15"/>
      <c r="BLD37" s="13"/>
      <c r="BLE37" s="9"/>
      <c r="BLF37" s="8"/>
      <c r="BLG37" s="8"/>
      <c r="BLH37" s="13"/>
      <c r="BLI37" s="13"/>
      <c r="BLJ37" s="14"/>
      <c r="BLK37" s="15"/>
      <c r="BLL37" s="13"/>
      <c r="BLM37" s="9"/>
      <c r="BLN37" s="8"/>
      <c r="BLO37" s="8"/>
      <c r="BLP37" s="13"/>
      <c r="BLQ37" s="13"/>
      <c r="BLR37" s="14"/>
      <c r="BLS37" s="15"/>
      <c r="BLT37" s="13"/>
      <c r="BLU37" s="9"/>
      <c r="BLV37" s="8"/>
      <c r="BLW37" s="8"/>
      <c r="BLX37" s="13"/>
      <c r="BLY37" s="13"/>
      <c r="BLZ37" s="14"/>
      <c r="BMA37" s="15"/>
      <c r="BMB37" s="13"/>
      <c r="BMC37" s="9"/>
      <c r="BMD37" s="8"/>
      <c r="BME37" s="8"/>
      <c r="BMF37" s="13"/>
      <c r="BMG37" s="13"/>
      <c r="BMH37" s="14"/>
      <c r="BMI37" s="15"/>
      <c r="BMJ37" s="13"/>
      <c r="BMK37" s="9"/>
      <c r="BML37" s="8"/>
      <c r="BMM37" s="8"/>
      <c r="BMN37" s="13"/>
      <c r="BMO37" s="13"/>
      <c r="BMP37" s="14"/>
      <c r="BMQ37" s="15"/>
      <c r="BMR37" s="13"/>
      <c r="BMS37" s="9"/>
      <c r="BMT37" s="8"/>
      <c r="BMU37" s="8"/>
      <c r="BMV37" s="13"/>
      <c r="BMW37" s="13"/>
      <c r="BMX37" s="14"/>
      <c r="BMY37" s="15"/>
      <c r="BMZ37" s="13"/>
      <c r="BNA37" s="9"/>
      <c r="BNB37" s="8"/>
      <c r="BNC37" s="8"/>
      <c r="BND37" s="13"/>
      <c r="BNE37" s="13"/>
      <c r="BNF37" s="14"/>
      <c r="BNG37" s="15"/>
      <c r="BNH37" s="13"/>
      <c r="BNI37" s="9"/>
      <c r="BNJ37" s="8"/>
      <c r="BNK37" s="8"/>
      <c r="BNL37" s="13"/>
      <c r="BNM37" s="13"/>
      <c r="BNN37" s="14"/>
      <c r="BNO37" s="15"/>
      <c r="BNP37" s="13"/>
      <c r="BNQ37" s="9"/>
      <c r="BNR37" s="8"/>
      <c r="BNS37" s="8"/>
      <c r="BNT37" s="13"/>
      <c r="BNU37" s="13"/>
      <c r="BNV37" s="14"/>
      <c r="BNW37" s="15"/>
      <c r="BNX37" s="13"/>
      <c r="BNY37" s="9"/>
      <c r="BNZ37" s="8"/>
      <c r="BOA37" s="8"/>
      <c r="BOB37" s="13"/>
      <c r="BOC37" s="13"/>
      <c r="BOD37" s="14"/>
      <c r="BOE37" s="15"/>
      <c r="BOF37" s="13"/>
      <c r="BOG37" s="9"/>
      <c r="BOH37" s="8"/>
      <c r="BOI37" s="8"/>
      <c r="BOJ37" s="13"/>
      <c r="BOK37" s="13"/>
      <c r="BOL37" s="14"/>
      <c r="BOM37" s="15"/>
      <c r="BON37" s="13"/>
      <c r="BOO37" s="9"/>
      <c r="BOP37" s="8"/>
      <c r="BOQ37" s="8"/>
      <c r="BOR37" s="13"/>
      <c r="BOS37" s="13"/>
      <c r="BOT37" s="14"/>
      <c r="BOU37" s="15"/>
      <c r="BOV37" s="13"/>
      <c r="BOW37" s="9"/>
      <c r="BOX37" s="8"/>
      <c r="BOY37" s="8"/>
      <c r="BOZ37" s="13"/>
      <c r="BPA37" s="13"/>
      <c r="BPB37" s="14"/>
      <c r="BPC37" s="15"/>
      <c r="BPD37" s="13"/>
      <c r="BPE37" s="9"/>
      <c r="BPF37" s="8"/>
      <c r="BPG37" s="8"/>
      <c r="BPH37" s="13"/>
      <c r="BPI37" s="13"/>
      <c r="BPJ37" s="14"/>
      <c r="BPK37" s="15"/>
      <c r="BPL37" s="13"/>
      <c r="BPM37" s="9"/>
      <c r="BPN37" s="8"/>
      <c r="BPO37" s="8"/>
      <c r="BPP37" s="13"/>
      <c r="BPQ37" s="13"/>
      <c r="BPR37" s="14"/>
      <c r="BPS37" s="15"/>
      <c r="BPT37" s="13"/>
      <c r="BPU37" s="9"/>
      <c r="BPV37" s="8"/>
      <c r="BPW37" s="8"/>
      <c r="BPX37" s="13"/>
      <c r="BPY37" s="13"/>
      <c r="BPZ37" s="14"/>
      <c r="BQA37" s="15"/>
      <c r="BQB37" s="13"/>
      <c r="BQC37" s="9"/>
      <c r="BQD37" s="8"/>
      <c r="BQE37" s="8"/>
      <c r="BQF37" s="13"/>
      <c r="BQG37" s="13"/>
      <c r="BQH37" s="14"/>
      <c r="BQI37" s="15"/>
      <c r="BQJ37" s="13"/>
      <c r="BQK37" s="9"/>
      <c r="BQL37" s="8"/>
      <c r="BQM37" s="8"/>
      <c r="BQN37" s="13"/>
      <c r="BQO37" s="13"/>
      <c r="BQP37" s="14"/>
      <c r="BQQ37" s="15"/>
      <c r="BQR37" s="13"/>
      <c r="BQS37" s="9"/>
      <c r="BQT37" s="8"/>
      <c r="BQU37" s="8"/>
      <c r="BQV37" s="13"/>
      <c r="BQW37" s="13"/>
      <c r="BQX37" s="14"/>
      <c r="BQY37" s="15"/>
      <c r="BQZ37" s="13"/>
      <c r="BRA37" s="9"/>
      <c r="BRB37" s="8"/>
      <c r="BRC37" s="8"/>
      <c r="BRD37" s="13"/>
      <c r="BRE37" s="13"/>
      <c r="BRF37" s="14"/>
      <c r="BRG37" s="15"/>
      <c r="BRH37" s="13"/>
      <c r="BRI37" s="9"/>
      <c r="BRJ37" s="8"/>
      <c r="BRK37" s="8"/>
      <c r="BRL37" s="13"/>
      <c r="BRM37" s="13"/>
      <c r="BRN37" s="14"/>
      <c r="BRO37" s="15"/>
      <c r="BRP37" s="13"/>
      <c r="BRQ37" s="9"/>
      <c r="BRR37" s="8"/>
      <c r="BRS37" s="8"/>
      <c r="BRT37" s="13"/>
      <c r="BRU37" s="13"/>
      <c r="BRV37" s="14"/>
      <c r="BRW37" s="15"/>
      <c r="BRX37" s="13"/>
      <c r="BRY37" s="9"/>
      <c r="BRZ37" s="8"/>
      <c r="BSA37" s="8"/>
      <c r="BSB37" s="13"/>
      <c r="BSC37" s="13"/>
      <c r="BSD37" s="14"/>
      <c r="BSE37" s="15"/>
      <c r="BSF37" s="13"/>
      <c r="BSG37" s="9"/>
      <c r="BSH37" s="8"/>
      <c r="BSI37" s="8"/>
      <c r="BSJ37" s="13"/>
      <c r="BSK37" s="13"/>
      <c r="BSL37" s="14"/>
      <c r="BSM37" s="15"/>
      <c r="BSN37" s="13"/>
      <c r="BSO37" s="9"/>
      <c r="BSP37" s="8"/>
      <c r="BSQ37" s="8"/>
      <c r="BSR37" s="13"/>
      <c r="BSS37" s="13"/>
      <c r="BST37" s="14"/>
      <c r="BSU37" s="15"/>
      <c r="BSV37" s="13"/>
      <c r="BSW37" s="9"/>
      <c r="BSX37" s="8"/>
      <c r="BSY37" s="8"/>
      <c r="BSZ37" s="13"/>
      <c r="BTA37" s="13"/>
      <c r="BTB37" s="14"/>
      <c r="BTC37" s="15"/>
      <c r="BTD37" s="13"/>
      <c r="BTE37" s="9"/>
      <c r="BTF37" s="8"/>
      <c r="BTG37" s="8"/>
      <c r="BTH37" s="13"/>
      <c r="BTI37" s="13"/>
      <c r="BTJ37" s="14"/>
      <c r="BTK37" s="15"/>
      <c r="BTL37" s="13"/>
      <c r="BTM37" s="9"/>
      <c r="BTN37" s="8"/>
      <c r="BTO37" s="8"/>
      <c r="BTP37" s="13"/>
      <c r="BTQ37" s="13"/>
      <c r="BTR37" s="14"/>
      <c r="BTS37" s="15"/>
      <c r="BTT37" s="13"/>
      <c r="BTU37" s="9"/>
      <c r="BTV37" s="8"/>
      <c r="BTW37" s="8"/>
      <c r="BTX37" s="13"/>
      <c r="BTY37" s="13"/>
      <c r="BTZ37" s="14"/>
      <c r="BUA37" s="15"/>
      <c r="BUB37" s="13"/>
      <c r="BUC37" s="9"/>
      <c r="BUD37" s="8"/>
      <c r="BUE37" s="8"/>
      <c r="BUF37" s="13"/>
      <c r="BUG37" s="13"/>
      <c r="BUH37" s="14"/>
      <c r="BUI37" s="15"/>
      <c r="BUJ37" s="13"/>
      <c r="BUK37" s="9"/>
      <c r="BUL37" s="8"/>
      <c r="BUM37" s="8"/>
      <c r="BUN37" s="13"/>
      <c r="BUO37" s="13"/>
      <c r="BUP37" s="14"/>
      <c r="BUQ37" s="15"/>
      <c r="BUR37" s="13"/>
      <c r="BUS37" s="9"/>
      <c r="BUT37" s="8"/>
      <c r="BUU37" s="8"/>
      <c r="BUV37" s="13"/>
      <c r="BUW37" s="13"/>
      <c r="BUX37" s="14"/>
      <c r="BUY37" s="15"/>
      <c r="BUZ37" s="13"/>
      <c r="BVA37" s="9"/>
      <c r="BVB37" s="8"/>
      <c r="BVC37" s="8"/>
      <c r="BVD37" s="13"/>
      <c r="BVE37" s="13"/>
      <c r="BVF37" s="14"/>
      <c r="BVG37" s="15"/>
      <c r="BVH37" s="13"/>
      <c r="BVI37" s="9"/>
      <c r="BVJ37" s="8"/>
      <c r="BVK37" s="8"/>
      <c r="BVL37" s="13"/>
      <c r="BVM37" s="13"/>
      <c r="BVN37" s="14"/>
      <c r="BVO37" s="15"/>
      <c r="BVP37" s="13"/>
      <c r="BVQ37" s="9"/>
      <c r="BVR37" s="8"/>
      <c r="BVS37" s="8"/>
      <c r="BVT37" s="13"/>
      <c r="BVU37" s="13"/>
      <c r="BVV37" s="14"/>
      <c r="BVW37" s="15"/>
      <c r="BVX37" s="13"/>
      <c r="BVY37" s="9"/>
      <c r="BVZ37" s="8"/>
      <c r="BWA37" s="8"/>
      <c r="BWB37" s="13"/>
      <c r="BWC37" s="13"/>
      <c r="BWD37" s="14"/>
      <c r="BWE37" s="15"/>
      <c r="BWF37" s="13"/>
      <c r="BWG37" s="9"/>
      <c r="BWH37" s="8"/>
      <c r="BWI37" s="8"/>
      <c r="BWJ37" s="13"/>
      <c r="BWK37" s="13"/>
      <c r="BWL37" s="14"/>
      <c r="BWM37" s="15"/>
      <c r="BWN37" s="13"/>
      <c r="BWO37" s="9"/>
      <c r="BWP37" s="8"/>
      <c r="BWQ37" s="8"/>
      <c r="BWR37" s="13"/>
      <c r="BWS37" s="13"/>
      <c r="BWT37" s="14"/>
      <c r="BWU37" s="15"/>
      <c r="BWV37" s="13"/>
      <c r="BWW37" s="9"/>
      <c r="BWX37" s="8"/>
      <c r="BWY37" s="8"/>
      <c r="BWZ37" s="13"/>
      <c r="BXA37" s="13"/>
      <c r="BXB37" s="14"/>
      <c r="BXC37" s="15"/>
      <c r="BXD37" s="13"/>
      <c r="BXE37" s="9"/>
      <c r="BXF37" s="8"/>
      <c r="BXG37" s="8"/>
      <c r="BXH37" s="13"/>
      <c r="BXI37" s="13"/>
      <c r="BXJ37" s="14"/>
      <c r="BXK37" s="15"/>
      <c r="BXL37" s="13"/>
      <c r="BXM37" s="9"/>
      <c r="BXN37" s="8"/>
      <c r="BXO37" s="8"/>
      <c r="BXP37" s="13"/>
      <c r="BXQ37" s="13"/>
      <c r="BXR37" s="14"/>
      <c r="BXS37" s="15"/>
      <c r="BXT37" s="13"/>
      <c r="BXU37" s="9"/>
      <c r="BXV37" s="8"/>
      <c r="BXW37" s="8"/>
      <c r="BXX37" s="13"/>
      <c r="BXY37" s="13"/>
      <c r="BXZ37" s="14"/>
      <c r="BYA37" s="15"/>
      <c r="BYB37" s="13"/>
      <c r="BYC37" s="9"/>
      <c r="BYD37" s="8"/>
      <c r="BYE37" s="8"/>
      <c r="BYF37" s="13"/>
      <c r="BYG37" s="13"/>
      <c r="BYH37" s="14"/>
      <c r="BYI37" s="15"/>
      <c r="BYJ37" s="13"/>
      <c r="BYK37" s="9"/>
      <c r="BYL37" s="8"/>
      <c r="BYM37" s="8"/>
      <c r="BYN37" s="13"/>
      <c r="BYO37" s="13"/>
      <c r="BYP37" s="14"/>
      <c r="BYQ37" s="15"/>
      <c r="BYR37" s="13"/>
      <c r="BYS37" s="9"/>
      <c r="BYT37" s="8"/>
      <c r="BYU37" s="8"/>
      <c r="BYV37" s="13"/>
      <c r="BYW37" s="13"/>
      <c r="BYX37" s="14"/>
      <c r="BYY37" s="15"/>
      <c r="BYZ37" s="13"/>
      <c r="BZA37" s="9"/>
      <c r="BZB37" s="8"/>
      <c r="BZC37" s="8"/>
      <c r="BZD37" s="13"/>
      <c r="BZE37" s="13"/>
      <c r="BZF37" s="14"/>
      <c r="BZG37" s="15"/>
      <c r="BZH37" s="13"/>
      <c r="BZI37" s="9"/>
      <c r="BZJ37" s="8"/>
      <c r="BZK37" s="8"/>
      <c r="BZL37" s="13"/>
      <c r="BZM37" s="13"/>
      <c r="BZN37" s="14"/>
      <c r="BZO37" s="15"/>
      <c r="BZP37" s="13"/>
      <c r="BZQ37" s="9"/>
      <c r="BZR37" s="8"/>
      <c r="BZS37" s="8"/>
      <c r="BZT37" s="13"/>
      <c r="BZU37" s="13"/>
      <c r="BZV37" s="14"/>
      <c r="BZW37" s="15"/>
      <c r="BZX37" s="13"/>
      <c r="BZY37" s="9"/>
      <c r="BZZ37" s="8"/>
      <c r="CAA37" s="8"/>
      <c r="CAB37" s="13"/>
      <c r="CAC37" s="13"/>
      <c r="CAD37" s="14"/>
      <c r="CAE37" s="15"/>
      <c r="CAF37" s="13"/>
      <c r="CAG37" s="9"/>
      <c r="CAH37" s="8"/>
      <c r="CAI37" s="8"/>
      <c r="CAJ37" s="13"/>
      <c r="CAK37" s="13"/>
      <c r="CAL37" s="14"/>
      <c r="CAM37" s="15"/>
      <c r="CAN37" s="13"/>
      <c r="CAO37" s="9"/>
      <c r="CAP37" s="8"/>
      <c r="CAQ37" s="8"/>
      <c r="CAR37" s="13"/>
      <c r="CAS37" s="13"/>
      <c r="CAT37" s="14"/>
      <c r="CAU37" s="15"/>
      <c r="CAV37" s="13"/>
      <c r="CAW37" s="9"/>
      <c r="CAX37" s="8"/>
      <c r="CAY37" s="8"/>
      <c r="CAZ37" s="13"/>
      <c r="CBA37" s="13"/>
      <c r="CBB37" s="14"/>
      <c r="CBC37" s="15"/>
      <c r="CBD37" s="13"/>
      <c r="CBE37" s="9"/>
      <c r="CBF37" s="8"/>
      <c r="CBG37" s="8"/>
      <c r="CBH37" s="13"/>
      <c r="CBI37" s="13"/>
      <c r="CBJ37" s="14"/>
      <c r="CBK37" s="15"/>
      <c r="CBL37" s="13"/>
      <c r="CBM37" s="9"/>
      <c r="CBN37" s="8"/>
      <c r="CBO37" s="8"/>
      <c r="CBP37" s="13"/>
      <c r="CBQ37" s="13"/>
      <c r="CBR37" s="14"/>
      <c r="CBS37" s="15"/>
      <c r="CBT37" s="13"/>
      <c r="CBU37" s="9"/>
      <c r="CBV37" s="8"/>
      <c r="CBW37" s="8"/>
      <c r="CBX37" s="13"/>
      <c r="CBY37" s="13"/>
      <c r="CBZ37" s="14"/>
      <c r="CCA37" s="15"/>
      <c r="CCB37" s="13"/>
      <c r="CCC37" s="9"/>
      <c r="CCD37" s="8"/>
      <c r="CCE37" s="8"/>
      <c r="CCF37" s="13"/>
      <c r="CCG37" s="13"/>
      <c r="CCH37" s="14"/>
      <c r="CCI37" s="15"/>
      <c r="CCJ37" s="13"/>
      <c r="CCK37" s="9"/>
      <c r="CCL37" s="8"/>
      <c r="CCM37" s="8"/>
      <c r="CCN37" s="13"/>
      <c r="CCO37" s="13"/>
      <c r="CCP37" s="14"/>
      <c r="CCQ37" s="15"/>
      <c r="CCR37" s="13"/>
      <c r="CCS37" s="9"/>
      <c r="CCT37" s="8"/>
      <c r="CCU37" s="8"/>
      <c r="CCV37" s="13"/>
      <c r="CCW37" s="13"/>
      <c r="CCX37" s="14"/>
      <c r="CCY37" s="15"/>
      <c r="CCZ37" s="13"/>
      <c r="CDA37" s="9"/>
      <c r="CDB37" s="8"/>
      <c r="CDC37" s="8"/>
      <c r="CDD37" s="13"/>
      <c r="CDE37" s="13"/>
      <c r="CDF37" s="14"/>
      <c r="CDG37" s="15"/>
      <c r="CDH37" s="13"/>
      <c r="CDI37" s="9"/>
      <c r="CDJ37" s="8"/>
      <c r="CDK37" s="8"/>
      <c r="CDL37" s="13"/>
      <c r="CDM37" s="13"/>
      <c r="CDN37" s="14"/>
      <c r="CDO37" s="15"/>
      <c r="CDP37" s="13"/>
      <c r="CDQ37" s="9"/>
      <c r="CDR37" s="8"/>
      <c r="CDS37" s="8"/>
      <c r="CDT37" s="13"/>
      <c r="CDU37" s="13"/>
      <c r="CDV37" s="14"/>
      <c r="CDW37" s="15"/>
      <c r="CDX37" s="13"/>
      <c r="CDY37" s="9"/>
      <c r="CDZ37" s="8"/>
      <c r="CEA37" s="8"/>
      <c r="CEB37" s="13"/>
      <c r="CEC37" s="13"/>
      <c r="CED37" s="14"/>
      <c r="CEE37" s="15"/>
      <c r="CEF37" s="13"/>
      <c r="CEG37" s="9"/>
      <c r="CEH37" s="8"/>
      <c r="CEI37" s="8"/>
      <c r="CEJ37" s="13"/>
      <c r="CEK37" s="13"/>
      <c r="CEL37" s="14"/>
      <c r="CEM37" s="15"/>
      <c r="CEN37" s="13"/>
      <c r="CEO37" s="9"/>
      <c r="CEP37" s="8"/>
      <c r="CEQ37" s="8"/>
      <c r="CER37" s="13"/>
      <c r="CES37" s="13"/>
      <c r="CET37" s="14"/>
      <c r="CEU37" s="15"/>
      <c r="CEV37" s="13"/>
      <c r="CEW37" s="9"/>
      <c r="CEX37" s="8"/>
      <c r="CEY37" s="8"/>
      <c r="CEZ37" s="13"/>
      <c r="CFA37" s="13"/>
      <c r="CFB37" s="14"/>
      <c r="CFC37" s="15"/>
      <c r="CFD37" s="13"/>
      <c r="CFE37" s="9"/>
      <c r="CFF37" s="8"/>
      <c r="CFG37" s="8"/>
      <c r="CFH37" s="13"/>
      <c r="CFI37" s="13"/>
      <c r="CFJ37" s="14"/>
      <c r="CFK37" s="15"/>
      <c r="CFL37" s="13"/>
      <c r="CFM37" s="9"/>
      <c r="CFN37" s="8"/>
      <c r="CFO37" s="8"/>
      <c r="CFP37" s="13"/>
      <c r="CFQ37" s="13"/>
      <c r="CFR37" s="14"/>
      <c r="CFS37" s="15"/>
      <c r="CFT37" s="13"/>
      <c r="CFU37" s="9"/>
      <c r="CFV37" s="8"/>
      <c r="CFW37" s="8"/>
      <c r="CFX37" s="13"/>
      <c r="CFY37" s="13"/>
      <c r="CFZ37" s="14"/>
      <c r="CGA37" s="15"/>
      <c r="CGB37" s="13"/>
      <c r="CGC37" s="9"/>
      <c r="CGD37" s="8"/>
      <c r="CGE37" s="8"/>
      <c r="CGF37" s="13"/>
      <c r="CGG37" s="13"/>
      <c r="CGH37" s="14"/>
      <c r="CGI37" s="15"/>
      <c r="CGJ37" s="13"/>
      <c r="CGK37" s="9"/>
      <c r="CGL37" s="8"/>
      <c r="CGM37" s="8"/>
      <c r="CGN37" s="13"/>
      <c r="CGO37" s="13"/>
      <c r="CGP37" s="14"/>
      <c r="CGQ37" s="15"/>
      <c r="CGR37" s="13"/>
      <c r="CGS37" s="9"/>
      <c r="CGT37" s="8"/>
      <c r="CGU37" s="8"/>
      <c r="CGV37" s="13"/>
      <c r="CGW37" s="13"/>
      <c r="CGX37" s="14"/>
      <c r="CGY37" s="15"/>
      <c r="CGZ37" s="13"/>
      <c r="CHA37" s="9"/>
      <c r="CHB37" s="8"/>
      <c r="CHC37" s="8"/>
      <c r="CHD37" s="13"/>
      <c r="CHE37" s="13"/>
      <c r="CHF37" s="14"/>
      <c r="CHG37" s="15"/>
      <c r="CHH37" s="13"/>
      <c r="CHI37" s="9"/>
      <c r="CHJ37" s="8"/>
      <c r="CHK37" s="8"/>
      <c r="CHL37" s="13"/>
      <c r="CHM37" s="13"/>
      <c r="CHN37" s="14"/>
      <c r="CHO37" s="15"/>
      <c r="CHP37" s="13"/>
      <c r="CHQ37" s="9"/>
      <c r="CHR37" s="8"/>
      <c r="CHS37" s="8"/>
      <c r="CHT37" s="13"/>
      <c r="CHU37" s="13"/>
      <c r="CHV37" s="14"/>
      <c r="CHW37" s="15"/>
      <c r="CHX37" s="13"/>
      <c r="CHY37" s="9"/>
      <c r="CHZ37" s="8"/>
      <c r="CIA37" s="8"/>
      <c r="CIB37" s="13"/>
      <c r="CIC37" s="13"/>
      <c r="CID37" s="14"/>
      <c r="CIE37" s="15"/>
      <c r="CIF37" s="13"/>
      <c r="CIG37" s="9"/>
      <c r="CIH37" s="8"/>
      <c r="CII37" s="8"/>
      <c r="CIJ37" s="13"/>
      <c r="CIK37" s="13"/>
      <c r="CIL37" s="14"/>
      <c r="CIM37" s="15"/>
      <c r="CIN37" s="13"/>
      <c r="CIO37" s="9"/>
      <c r="CIP37" s="8"/>
      <c r="CIQ37" s="8"/>
      <c r="CIR37" s="13"/>
      <c r="CIS37" s="13"/>
      <c r="CIT37" s="14"/>
      <c r="CIU37" s="15"/>
      <c r="CIV37" s="13"/>
      <c r="CIW37" s="9"/>
      <c r="CIX37" s="8"/>
      <c r="CIY37" s="8"/>
      <c r="CIZ37" s="13"/>
      <c r="CJA37" s="13"/>
      <c r="CJB37" s="14"/>
      <c r="CJC37" s="15"/>
      <c r="CJD37" s="13"/>
      <c r="CJE37" s="9"/>
      <c r="CJF37" s="8"/>
      <c r="CJG37" s="8"/>
      <c r="CJH37" s="13"/>
      <c r="CJI37" s="13"/>
      <c r="CJJ37" s="14"/>
      <c r="CJK37" s="15"/>
      <c r="CJL37" s="13"/>
      <c r="CJM37" s="9"/>
      <c r="CJN37" s="8"/>
      <c r="CJO37" s="8"/>
      <c r="CJP37" s="13"/>
      <c r="CJQ37" s="13"/>
      <c r="CJR37" s="14"/>
      <c r="CJS37" s="15"/>
      <c r="CJT37" s="13"/>
      <c r="CJU37" s="9"/>
      <c r="CJV37" s="8"/>
      <c r="CJW37" s="8"/>
      <c r="CJX37" s="13"/>
      <c r="CJY37" s="13"/>
      <c r="CJZ37" s="14"/>
      <c r="CKA37" s="15"/>
      <c r="CKB37" s="13"/>
      <c r="CKC37" s="9"/>
      <c r="CKD37" s="8"/>
      <c r="CKE37" s="8"/>
      <c r="CKF37" s="13"/>
      <c r="CKG37" s="13"/>
      <c r="CKH37" s="14"/>
      <c r="CKI37" s="15"/>
      <c r="CKJ37" s="13"/>
      <c r="CKK37" s="9"/>
      <c r="CKL37" s="8"/>
      <c r="CKM37" s="8"/>
      <c r="CKN37" s="13"/>
      <c r="CKO37" s="13"/>
      <c r="CKP37" s="14"/>
      <c r="CKQ37" s="15"/>
      <c r="CKR37" s="13"/>
      <c r="CKS37" s="9"/>
      <c r="CKT37" s="8"/>
      <c r="CKU37" s="8"/>
      <c r="CKV37" s="13"/>
      <c r="CKW37" s="13"/>
      <c r="CKX37" s="14"/>
      <c r="CKY37" s="15"/>
      <c r="CKZ37" s="13"/>
      <c r="CLA37" s="9"/>
      <c r="CLB37" s="8"/>
      <c r="CLC37" s="8"/>
      <c r="CLD37" s="13"/>
      <c r="CLE37" s="13"/>
      <c r="CLF37" s="14"/>
      <c r="CLG37" s="15"/>
      <c r="CLH37" s="13"/>
      <c r="CLI37" s="9"/>
      <c r="CLJ37" s="8"/>
      <c r="CLK37" s="8"/>
      <c r="CLL37" s="13"/>
      <c r="CLM37" s="13"/>
      <c r="CLN37" s="14"/>
      <c r="CLO37" s="15"/>
      <c r="CLP37" s="13"/>
      <c r="CLQ37" s="9"/>
      <c r="CLR37" s="8"/>
      <c r="CLS37" s="8"/>
      <c r="CLT37" s="13"/>
      <c r="CLU37" s="13"/>
      <c r="CLV37" s="14"/>
      <c r="CLW37" s="15"/>
      <c r="CLX37" s="13"/>
      <c r="CLY37" s="9"/>
      <c r="CLZ37" s="8"/>
      <c r="CMA37" s="8"/>
      <c r="CMB37" s="13"/>
      <c r="CMC37" s="13"/>
      <c r="CMD37" s="14"/>
      <c r="CME37" s="15"/>
      <c r="CMF37" s="13"/>
      <c r="CMG37" s="9"/>
      <c r="CMH37" s="8"/>
      <c r="CMI37" s="8"/>
      <c r="CMJ37" s="13"/>
      <c r="CMK37" s="13"/>
      <c r="CML37" s="14"/>
      <c r="CMM37" s="15"/>
      <c r="CMN37" s="13"/>
      <c r="CMO37" s="9"/>
      <c r="CMP37" s="8"/>
      <c r="CMQ37" s="8"/>
      <c r="CMR37" s="13"/>
      <c r="CMS37" s="13"/>
      <c r="CMT37" s="14"/>
      <c r="CMU37" s="15"/>
      <c r="CMV37" s="13"/>
      <c r="CMW37" s="9"/>
      <c r="CMX37" s="8"/>
      <c r="CMY37" s="8"/>
      <c r="CMZ37" s="13"/>
      <c r="CNA37" s="13"/>
      <c r="CNB37" s="14"/>
      <c r="CNC37" s="15"/>
      <c r="CND37" s="13"/>
      <c r="CNE37" s="9"/>
      <c r="CNF37" s="8"/>
      <c r="CNG37" s="8"/>
      <c r="CNH37" s="13"/>
      <c r="CNI37" s="13"/>
      <c r="CNJ37" s="14"/>
      <c r="CNK37" s="15"/>
      <c r="CNL37" s="13"/>
      <c r="CNM37" s="9"/>
      <c r="CNN37" s="8"/>
      <c r="CNO37" s="8"/>
      <c r="CNP37" s="13"/>
      <c r="CNQ37" s="13"/>
      <c r="CNR37" s="14"/>
      <c r="CNS37" s="15"/>
      <c r="CNT37" s="13"/>
      <c r="CNU37" s="9"/>
      <c r="CNV37" s="8"/>
      <c r="CNW37" s="8"/>
      <c r="CNX37" s="13"/>
      <c r="CNY37" s="13"/>
      <c r="CNZ37" s="14"/>
      <c r="COA37" s="15"/>
      <c r="COB37" s="13"/>
      <c r="COC37" s="9"/>
      <c r="COD37" s="8"/>
      <c r="COE37" s="8"/>
      <c r="COF37" s="13"/>
      <c r="COG37" s="13"/>
      <c r="COH37" s="14"/>
      <c r="COI37" s="15"/>
      <c r="COJ37" s="13"/>
      <c r="COK37" s="9"/>
      <c r="COL37" s="8"/>
      <c r="COM37" s="8"/>
      <c r="CON37" s="13"/>
      <c r="COO37" s="13"/>
      <c r="COP37" s="14"/>
      <c r="COQ37" s="15"/>
      <c r="COR37" s="13"/>
      <c r="COS37" s="9"/>
      <c r="COT37" s="8"/>
      <c r="COU37" s="8"/>
      <c r="COV37" s="13"/>
      <c r="COW37" s="13"/>
      <c r="COX37" s="14"/>
      <c r="COY37" s="15"/>
      <c r="COZ37" s="13"/>
      <c r="CPA37" s="9"/>
      <c r="CPB37" s="8"/>
      <c r="CPC37" s="8"/>
      <c r="CPD37" s="13"/>
      <c r="CPE37" s="13"/>
      <c r="CPF37" s="14"/>
      <c r="CPG37" s="15"/>
      <c r="CPH37" s="13"/>
      <c r="CPI37" s="9"/>
      <c r="CPJ37" s="8"/>
      <c r="CPK37" s="8"/>
      <c r="CPL37" s="13"/>
      <c r="CPM37" s="13"/>
      <c r="CPN37" s="14"/>
      <c r="CPO37" s="15"/>
      <c r="CPP37" s="13"/>
      <c r="CPQ37" s="9"/>
      <c r="CPR37" s="8"/>
      <c r="CPS37" s="8"/>
      <c r="CPT37" s="13"/>
      <c r="CPU37" s="13"/>
      <c r="CPV37" s="14"/>
      <c r="CPW37" s="15"/>
      <c r="CPX37" s="13"/>
      <c r="CPY37" s="9"/>
      <c r="CPZ37" s="8"/>
      <c r="CQA37" s="8"/>
      <c r="CQB37" s="13"/>
      <c r="CQC37" s="13"/>
      <c r="CQD37" s="14"/>
      <c r="CQE37" s="15"/>
      <c r="CQF37" s="13"/>
      <c r="CQG37" s="9"/>
      <c r="CQH37" s="8"/>
      <c r="CQI37" s="8"/>
      <c r="CQJ37" s="13"/>
      <c r="CQK37" s="13"/>
      <c r="CQL37" s="14"/>
      <c r="CQM37" s="15"/>
      <c r="CQN37" s="13"/>
      <c r="CQO37" s="9"/>
      <c r="CQP37" s="8"/>
      <c r="CQQ37" s="8"/>
      <c r="CQR37" s="13"/>
      <c r="CQS37" s="13"/>
      <c r="CQT37" s="14"/>
      <c r="CQU37" s="15"/>
      <c r="CQV37" s="13"/>
      <c r="CQW37" s="9"/>
      <c r="CQX37" s="8"/>
      <c r="CQY37" s="8"/>
      <c r="CQZ37" s="13"/>
      <c r="CRA37" s="13"/>
      <c r="CRB37" s="14"/>
      <c r="CRC37" s="15"/>
      <c r="CRD37" s="13"/>
      <c r="CRE37" s="9"/>
      <c r="CRF37" s="8"/>
      <c r="CRG37" s="8"/>
      <c r="CRH37" s="13"/>
      <c r="CRI37" s="13"/>
      <c r="CRJ37" s="14"/>
      <c r="CRK37" s="15"/>
      <c r="CRL37" s="13"/>
      <c r="CRM37" s="9"/>
      <c r="CRN37" s="8"/>
      <c r="CRO37" s="8"/>
      <c r="CRP37" s="13"/>
      <c r="CRQ37" s="13"/>
      <c r="CRR37" s="14"/>
      <c r="CRS37" s="15"/>
      <c r="CRT37" s="13"/>
      <c r="CRU37" s="9"/>
      <c r="CRV37" s="8"/>
      <c r="CRW37" s="8"/>
      <c r="CRX37" s="13"/>
      <c r="CRY37" s="13"/>
      <c r="CRZ37" s="14"/>
      <c r="CSA37" s="15"/>
      <c r="CSB37" s="13"/>
      <c r="CSC37" s="9"/>
      <c r="CSD37" s="8"/>
      <c r="CSE37" s="8"/>
      <c r="CSF37" s="13"/>
      <c r="CSG37" s="13"/>
      <c r="CSH37" s="14"/>
      <c r="CSI37" s="15"/>
      <c r="CSJ37" s="13"/>
      <c r="CSK37" s="9"/>
      <c r="CSL37" s="8"/>
      <c r="CSM37" s="8"/>
      <c r="CSN37" s="13"/>
      <c r="CSO37" s="13"/>
      <c r="CSP37" s="14"/>
      <c r="CSQ37" s="15"/>
      <c r="CSR37" s="13"/>
      <c r="CSS37" s="9"/>
      <c r="CST37" s="8"/>
      <c r="CSU37" s="8"/>
      <c r="CSV37" s="13"/>
      <c r="CSW37" s="13"/>
      <c r="CSX37" s="14"/>
      <c r="CSY37" s="15"/>
      <c r="CSZ37" s="13"/>
      <c r="CTA37" s="9"/>
      <c r="CTB37" s="8"/>
      <c r="CTC37" s="8"/>
      <c r="CTD37" s="13"/>
      <c r="CTE37" s="13"/>
      <c r="CTF37" s="14"/>
      <c r="CTG37" s="15"/>
      <c r="CTH37" s="13"/>
      <c r="CTI37" s="9"/>
      <c r="CTJ37" s="8"/>
      <c r="CTK37" s="8"/>
      <c r="CTL37" s="13"/>
      <c r="CTM37" s="13"/>
      <c r="CTN37" s="14"/>
      <c r="CTO37" s="15"/>
      <c r="CTP37" s="13"/>
      <c r="CTQ37" s="9"/>
      <c r="CTR37" s="8"/>
      <c r="CTS37" s="8"/>
      <c r="CTT37" s="13"/>
      <c r="CTU37" s="13"/>
      <c r="CTV37" s="14"/>
      <c r="CTW37" s="15"/>
      <c r="CTX37" s="13"/>
      <c r="CTY37" s="9"/>
      <c r="CTZ37" s="8"/>
      <c r="CUA37" s="8"/>
      <c r="CUB37" s="13"/>
      <c r="CUC37" s="13"/>
      <c r="CUD37" s="14"/>
      <c r="CUE37" s="15"/>
      <c r="CUF37" s="13"/>
      <c r="CUG37" s="9"/>
      <c r="CUH37" s="8"/>
      <c r="CUI37" s="8"/>
      <c r="CUJ37" s="13"/>
      <c r="CUK37" s="13"/>
      <c r="CUL37" s="14"/>
      <c r="CUM37" s="15"/>
      <c r="CUN37" s="13"/>
      <c r="CUO37" s="9"/>
      <c r="CUP37" s="8"/>
      <c r="CUQ37" s="8"/>
      <c r="CUR37" s="13"/>
      <c r="CUS37" s="13"/>
      <c r="CUT37" s="14"/>
      <c r="CUU37" s="15"/>
      <c r="CUV37" s="13"/>
      <c r="CUW37" s="9"/>
      <c r="CUX37" s="8"/>
      <c r="CUY37" s="8"/>
      <c r="CUZ37" s="13"/>
      <c r="CVA37" s="13"/>
      <c r="CVB37" s="14"/>
      <c r="CVC37" s="15"/>
      <c r="CVD37" s="13"/>
      <c r="CVE37" s="9"/>
      <c r="CVF37" s="8"/>
      <c r="CVG37" s="8"/>
      <c r="CVH37" s="13"/>
      <c r="CVI37" s="13"/>
      <c r="CVJ37" s="14"/>
      <c r="CVK37" s="15"/>
      <c r="CVL37" s="13"/>
      <c r="CVM37" s="9"/>
      <c r="CVN37" s="8"/>
      <c r="CVO37" s="8"/>
      <c r="CVP37" s="13"/>
      <c r="CVQ37" s="13"/>
      <c r="CVR37" s="14"/>
      <c r="CVS37" s="15"/>
      <c r="CVT37" s="13"/>
      <c r="CVU37" s="9"/>
      <c r="CVV37" s="8"/>
      <c r="CVW37" s="8"/>
      <c r="CVX37" s="13"/>
      <c r="CVY37" s="13"/>
      <c r="CVZ37" s="14"/>
      <c r="CWA37" s="15"/>
      <c r="CWB37" s="13"/>
      <c r="CWC37" s="9"/>
      <c r="CWD37" s="8"/>
      <c r="CWE37" s="8"/>
      <c r="CWF37" s="13"/>
      <c r="CWG37" s="13"/>
      <c r="CWH37" s="14"/>
      <c r="CWI37" s="15"/>
      <c r="CWJ37" s="13"/>
      <c r="CWK37" s="9"/>
      <c r="CWL37" s="8"/>
      <c r="CWM37" s="8"/>
      <c r="CWN37" s="13"/>
      <c r="CWO37" s="13"/>
      <c r="CWP37" s="14"/>
      <c r="CWQ37" s="15"/>
      <c r="CWR37" s="13"/>
      <c r="CWS37" s="9"/>
      <c r="CWT37" s="8"/>
      <c r="CWU37" s="8"/>
      <c r="CWV37" s="13"/>
      <c r="CWW37" s="13"/>
      <c r="CWX37" s="14"/>
      <c r="CWY37" s="15"/>
      <c r="CWZ37" s="13"/>
      <c r="CXA37" s="9"/>
      <c r="CXB37" s="8"/>
      <c r="CXC37" s="8"/>
      <c r="CXD37" s="13"/>
      <c r="CXE37" s="13"/>
      <c r="CXF37" s="14"/>
      <c r="CXG37" s="15"/>
      <c r="CXH37" s="13"/>
      <c r="CXI37" s="9"/>
      <c r="CXJ37" s="8"/>
      <c r="CXK37" s="8"/>
      <c r="CXL37" s="13"/>
      <c r="CXM37" s="13"/>
      <c r="CXN37" s="14"/>
      <c r="CXO37" s="15"/>
      <c r="CXP37" s="13"/>
      <c r="CXQ37" s="9"/>
      <c r="CXR37" s="8"/>
      <c r="CXS37" s="8"/>
      <c r="CXT37" s="13"/>
      <c r="CXU37" s="13"/>
      <c r="CXV37" s="14"/>
      <c r="CXW37" s="15"/>
      <c r="CXX37" s="13"/>
      <c r="CXY37" s="9"/>
      <c r="CXZ37" s="8"/>
      <c r="CYA37" s="8"/>
      <c r="CYB37" s="13"/>
      <c r="CYC37" s="13"/>
      <c r="CYD37" s="14"/>
      <c r="CYE37" s="15"/>
      <c r="CYF37" s="13"/>
      <c r="CYG37" s="9"/>
      <c r="CYH37" s="8"/>
      <c r="CYI37" s="8"/>
      <c r="CYJ37" s="13"/>
      <c r="CYK37" s="13"/>
      <c r="CYL37" s="14"/>
      <c r="CYM37" s="15"/>
      <c r="CYN37" s="13"/>
      <c r="CYO37" s="9"/>
      <c r="CYP37" s="8"/>
      <c r="CYQ37" s="8"/>
      <c r="CYR37" s="13"/>
      <c r="CYS37" s="13"/>
      <c r="CYT37" s="14"/>
      <c r="CYU37" s="15"/>
      <c r="CYV37" s="13"/>
      <c r="CYW37" s="9"/>
      <c r="CYX37" s="8"/>
      <c r="CYY37" s="8"/>
      <c r="CYZ37" s="13"/>
      <c r="CZA37" s="13"/>
      <c r="CZB37" s="14"/>
      <c r="CZC37" s="15"/>
      <c r="CZD37" s="13"/>
      <c r="CZE37" s="9"/>
      <c r="CZF37" s="8"/>
      <c r="CZG37" s="8"/>
      <c r="CZH37" s="13"/>
      <c r="CZI37" s="13"/>
      <c r="CZJ37" s="14"/>
      <c r="CZK37" s="15"/>
      <c r="CZL37" s="13"/>
      <c r="CZM37" s="9"/>
      <c r="CZN37" s="8"/>
      <c r="CZO37" s="8"/>
      <c r="CZP37" s="13"/>
      <c r="CZQ37" s="13"/>
      <c r="CZR37" s="14"/>
      <c r="CZS37" s="15"/>
      <c r="CZT37" s="13"/>
      <c r="CZU37" s="9"/>
      <c r="CZV37" s="8"/>
      <c r="CZW37" s="8"/>
      <c r="CZX37" s="13"/>
      <c r="CZY37" s="13"/>
      <c r="CZZ37" s="14"/>
      <c r="DAA37" s="15"/>
      <c r="DAB37" s="13"/>
      <c r="DAC37" s="9"/>
      <c r="DAD37" s="8"/>
      <c r="DAE37" s="8"/>
      <c r="DAF37" s="13"/>
      <c r="DAG37" s="13"/>
      <c r="DAH37" s="14"/>
      <c r="DAI37" s="15"/>
      <c r="DAJ37" s="13"/>
      <c r="DAK37" s="9"/>
      <c r="DAL37" s="8"/>
      <c r="DAM37" s="8"/>
      <c r="DAN37" s="13"/>
      <c r="DAO37" s="13"/>
      <c r="DAP37" s="14"/>
      <c r="DAQ37" s="15"/>
      <c r="DAR37" s="13"/>
      <c r="DAS37" s="9"/>
      <c r="DAT37" s="8"/>
      <c r="DAU37" s="8"/>
      <c r="DAV37" s="13"/>
      <c r="DAW37" s="13"/>
      <c r="DAX37" s="14"/>
      <c r="DAY37" s="15"/>
      <c r="DAZ37" s="13"/>
      <c r="DBA37" s="9"/>
      <c r="DBB37" s="8"/>
      <c r="DBC37" s="8"/>
      <c r="DBD37" s="13"/>
      <c r="DBE37" s="13"/>
      <c r="DBF37" s="14"/>
      <c r="DBG37" s="15"/>
      <c r="DBH37" s="13"/>
      <c r="DBI37" s="9"/>
      <c r="DBJ37" s="8"/>
      <c r="DBK37" s="8"/>
      <c r="DBL37" s="13"/>
      <c r="DBM37" s="13"/>
      <c r="DBN37" s="14"/>
      <c r="DBO37" s="15"/>
      <c r="DBP37" s="13"/>
      <c r="DBQ37" s="9"/>
      <c r="DBR37" s="8"/>
      <c r="DBS37" s="8"/>
      <c r="DBT37" s="13"/>
      <c r="DBU37" s="13"/>
      <c r="DBV37" s="14"/>
      <c r="DBW37" s="15"/>
      <c r="DBX37" s="13"/>
      <c r="DBY37" s="9"/>
      <c r="DBZ37" s="8"/>
      <c r="DCA37" s="8"/>
      <c r="DCB37" s="13"/>
      <c r="DCC37" s="13"/>
      <c r="DCD37" s="14"/>
      <c r="DCE37" s="15"/>
      <c r="DCF37" s="13"/>
      <c r="DCG37" s="9"/>
      <c r="DCH37" s="8"/>
      <c r="DCI37" s="8"/>
      <c r="DCJ37" s="13"/>
      <c r="DCK37" s="13"/>
      <c r="DCL37" s="14"/>
      <c r="DCM37" s="15"/>
      <c r="DCN37" s="13"/>
      <c r="DCO37" s="9"/>
      <c r="DCP37" s="8"/>
      <c r="DCQ37" s="8"/>
      <c r="DCR37" s="13"/>
      <c r="DCS37" s="13"/>
      <c r="DCT37" s="14"/>
      <c r="DCU37" s="15"/>
      <c r="DCV37" s="13"/>
      <c r="DCW37" s="9"/>
      <c r="DCX37" s="8"/>
      <c r="DCY37" s="8"/>
      <c r="DCZ37" s="13"/>
      <c r="DDA37" s="13"/>
      <c r="DDB37" s="14"/>
      <c r="DDC37" s="15"/>
      <c r="DDD37" s="13"/>
      <c r="DDE37" s="9"/>
      <c r="DDF37" s="8"/>
      <c r="DDG37" s="8"/>
      <c r="DDH37" s="13"/>
      <c r="DDI37" s="13"/>
      <c r="DDJ37" s="14"/>
      <c r="DDK37" s="15"/>
      <c r="DDL37" s="13"/>
      <c r="DDM37" s="9"/>
      <c r="DDN37" s="8"/>
      <c r="DDO37" s="8"/>
      <c r="DDP37" s="13"/>
      <c r="DDQ37" s="13"/>
      <c r="DDR37" s="14"/>
      <c r="DDS37" s="15"/>
      <c r="DDT37" s="13"/>
      <c r="DDU37" s="9"/>
      <c r="DDV37" s="8"/>
      <c r="DDW37" s="8"/>
      <c r="DDX37" s="13"/>
      <c r="DDY37" s="13"/>
      <c r="DDZ37" s="14"/>
      <c r="DEA37" s="15"/>
      <c r="DEB37" s="13"/>
      <c r="DEC37" s="9"/>
      <c r="DED37" s="8"/>
      <c r="DEE37" s="8"/>
      <c r="DEF37" s="13"/>
      <c r="DEG37" s="13"/>
      <c r="DEH37" s="14"/>
      <c r="DEI37" s="15"/>
      <c r="DEJ37" s="13"/>
      <c r="DEK37" s="9"/>
      <c r="DEL37" s="8"/>
      <c r="DEM37" s="8"/>
      <c r="DEN37" s="13"/>
      <c r="DEO37" s="13"/>
      <c r="DEP37" s="14"/>
      <c r="DEQ37" s="15"/>
      <c r="DER37" s="13"/>
      <c r="DES37" s="9"/>
      <c r="DET37" s="8"/>
      <c r="DEU37" s="8"/>
      <c r="DEV37" s="13"/>
      <c r="DEW37" s="13"/>
      <c r="DEX37" s="14"/>
      <c r="DEY37" s="15"/>
      <c r="DEZ37" s="13"/>
      <c r="DFA37" s="9"/>
      <c r="DFB37" s="8"/>
      <c r="DFC37" s="8"/>
      <c r="DFD37" s="13"/>
      <c r="DFE37" s="13"/>
      <c r="DFF37" s="14"/>
      <c r="DFG37" s="15"/>
      <c r="DFH37" s="13"/>
      <c r="DFI37" s="9"/>
      <c r="DFJ37" s="8"/>
      <c r="DFK37" s="8"/>
      <c r="DFL37" s="13"/>
      <c r="DFM37" s="13"/>
      <c r="DFN37" s="14"/>
      <c r="DFO37" s="15"/>
      <c r="DFP37" s="13"/>
      <c r="DFQ37" s="9"/>
      <c r="DFR37" s="8"/>
      <c r="DFS37" s="8"/>
      <c r="DFT37" s="13"/>
      <c r="DFU37" s="13"/>
      <c r="DFV37" s="14"/>
      <c r="DFW37" s="15"/>
      <c r="DFX37" s="13"/>
      <c r="DFY37" s="9"/>
      <c r="DFZ37" s="8"/>
      <c r="DGA37" s="8"/>
      <c r="DGB37" s="13"/>
      <c r="DGC37" s="13"/>
      <c r="DGD37" s="14"/>
      <c r="DGE37" s="15"/>
      <c r="DGF37" s="13"/>
      <c r="DGG37" s="9"/>
      <c r="DGH37" s="8"/>
      <c r="DGI37" s="8"/>
      <c r="DGJ37" s="13"/>
      <c r="DGK37" s="13"/>
      <c r="DGL37" s="14"/>
      <c r="DGM37" s="15"/>
      <c r="DGN37" s="13"/>
      <c r="DGO37" s="9"/>
      <c r="DGP37" s="8"/>
      <c r="DGQ37" s="8"/>
      <c r="DGR37" s="13"/>
      <c r="DGS37" s="13"/>
      <c r="DGT37" s="14"/>
      <c r="DGU37" s="15"/>
      <c r="DGV37" s="13"/>
      <c r="DGW37" s="9"/>
      <c r="DGX37" s="8"/>
      <c r="DGY37" s="8"/>
      <c r="DGZ37" s="13"/>
      <c r="DHA37" s="13"/>
      <c r="DHB37" s="14"/>
      <c r="DHC37" s="15"/>
      <c r="DHD37" s="13"/>
      <c r="DHE37" s="9"/>
      <c r="DHF37" s="8"/>
      <c r="DHG37" s="8"/>
      <c r="DHH37" s="13"/>
      <c r="DHI37" s="13"/>
      <c r="DHJ37" s="14"/>
      <c r="DHK37" s="15"/>
      <c r="DHL37" s="13"/>
      <c r="DHM37" s="9"/>
      <c r="DHN37" s="8"/>
      <c r="DHO37" s="8"/>
      <c r="DHP37" s="13"/>
      <c r="DHQ37" s="13"/>
      <c r="DHR37" s="14"/>
      <c r="DHS37" s="15"/>
      <c r="DHT37" s="13"/>
      <c r="DHU37" s="9"/>
      <c r="DHV37" s="8"/>
      <c r="DHW37" s="8"/>
      <c r="DHX37" s="13"/>
      <c r="DHY37" s="13"/>
      <c r="DHZ37" s="14"/>
      <c r="DIA37" s="15"/>
      <c r="DIB37" s="13"/>
      <c r="DIC37" s="9"/>
      <c r="DID37" s="8"/>
      <c r="DIE37" s="8"/>
      <c r="DIF37" s="13"/>
      <c r="DIG37" s="13"/>
      <c r="DIH37" s="14"/>
      <c r="DII37" s="15"/>
      <c r="DIJ37" s="13"/>
      <c r="DIK37" s="9"/>
      <c r="DIL37" s="8"/>
      <c r="DIM37" s="8"/>
      <c r="DIN37" s="13"/>
      <c r="DIO37" s="13"/>
      <c r="DIP37" s="14"/>
      <c r="DIQ37" s="15"/>
      <c r="DIR37" s="13"/>
      <c r="DIS37" s="9"/>
      <c r="DIT37" s="8"/>
      <c r="DIU37" s="8"/>
      <c r="DIV37" s="13"/>
      <c r="DIW37" s="13"/>
      <c r="DIX37" s="14"/>
      <c r="DIY37" s="15"/>
      <c r="DIZ37" s="13"/>
      <c r="DJA37" s="9"/>
      <c r="DJB37" s="8"/>
      <c r="DJC37" s="8"/>
      <c r="DJD37" s="13"/>
      <c r="DJE37" s="13"/>
      <c r="DJF37" s="14"/>
      <c r="DJG37" s="15"/>
      <c r="DJH37" s="13"/>
      <c r="DJI37" s="9"/>
      <c r="DJJ37" s="8"/>
      <c r="DJK37" s="8"/>
      <c r="DJL37" s="13"/>
      <c r="DJM37" s="13"/>
      <c r="DJN37" s="14"/>
      <c r="DJO37" s="15"/>
      <c r="DJP37" s="13"/>
      <c r="DJQ37" s="9"/>
      <c r="DJR37" s="8"/>
      <c r="DJS37" s="8"/>
      <c r="DJT37" s="13"/>
      <c r="DJU37" s="13"/>
      <c r="DJV37" s="14"/>
      <c r="DJW37" s="15"/>
      <c r="DJX37" s="13"/>
      <c r="DJY37" s="9"/>
      <c r="DJZ37" s="8"/>
      <c r="DKA37" s="8"/>
      <c r="DKB37" s="13"/>
      <c r="DKC37" s="13"/>
      <c r="DKD37" s="14"/>
      <c r="DKE37" s="15"/>
      <c r="DKF37" s="13"/>
      <c r="DKG37" s="9"/>
      <c r="DKH37" s="8"/>
      <c r="DKI37" s="8"/>
      <c r="DKJ37" s="13"/>
      <c r="DKK37" s="13"/>
      <c r="DKL37" s="14"/>
      <c r="DKM37" s="15"/>
      <c r="DKN37" s="13"/>
      <c r="DKO37" s="9"/>
      <c r="DKP37" s="8"/>
      <c r="DKQ37" s="8"/>
      <c r="DKR37" s="13"/>
      <c r="DKS37" s="13"/>
      <c r="DKT37" s="14"/>
      <c r="DKU37" s="15"/>
      <c r="DKV37" s="13"/>
      <c r="DKW37" s="9"/>
      <c r="DKX37" s="8"/>
      <c r="DKY37" s="8"/>
      <c r="DKZ37" s="13"/>
      <c r="DLA37" s="13"/>
      <c r="DLB37" s="14"/>
      <c r="DLC37" s="15"/>
      <c r="DLD37" s="13"/>
      <c r="DLE37" s="9"/>
      <c r="DLF37" s="8"/>
      <c r="DLG37" s="8"/>
      <c r="DLH37" s="13"/>
      <c r="DLI37" s="13"/>
      <c r="DLJ37" s="14"/>
      <c r="DLK37" s="15"/>
      <c r="DLL37" s="13"/>
      <c r="DLM37" s="9"/>
      <c r="DLN37" s="8"/>
      <c r="DLO37" s="8"/>
      <c r="DLP37" s="13"/>
      <c r="DLQ37" s="13"/>
      <c r="DLR37" s="14"/>
      <c r="DLS37" s="15"/>
      <c r="DLT37" s="13"/>
      <c r="DLU37" s="9"/>
      <c r="DLV37" s="8"/>
      <c r="DLW37" s="8"/>
      <c r="DLX37" s="13"/>
      <c r="DLY37" s="13"/>
      <c r="DLZ37" s="14"/>
      <c r="DMA37" s="15"/>
      <c r="DMB37" s="13"/>
      <c r="DMC37" s="9"/>
      <c r="DMD37" s="8"/>
      <c r="DME37" s="8"/>
      <c r="DMF37" s="13"/>
      <c r="DMG37" s="13"/>
      <c r="DMH37" s="14"/>
      <c r="DMI37" s="15"/>
      <c r="DMJ37" s="13"/>
      <c r="DMK37" s="9"/>
      <c r="DML37" s="8"/>
      <c r="DMM37" s="8"/>
      <c r="DMN37" s="13"/>
      <c r="DMO37" s="13"/>
      <c r="DMP37" s="14"/>
      <c r="DMQ37" s="15"/>
      <c r="DMR37" s="13"/>
      <c r="DMS37" s="9"/>
      <c r="DMT37" s="8"/>
      <c r="DMU37" s="8"/>
      <c r="DMV37" s="13"/>
      <c r="DMW37" s="13"/>
      <c r="DMX37" s="14"/>
      <c r="DMY37" s="15"/>
      <c r="DMZ37" s="13"/>
      <c r="DNA37" s="9"/>
      <c r="DNB37" s="8"/>
      <c r="DNC37" s="8"/>
      <c r="DND37" s="13"/>
      <c r="DNE37" s="13"/>
      <c r="DNF37" s="14"/>
      <c r="DNG37" s="15"/>
      <c r="DNH37" s="13"/>
      <c r="DNI37" s="9"/>
      <c r="DNJ37" s="8"/>
      <c r="DNK37" s="8"/>
      <c r="DNL37" s="13"/>
      <c r="DNM37" s="13"/>
      <c r="DNN37" s="14"/>
      <c r="DNO37" s="15"/>
      <c r="DNP37" s="13"/>
      <c r="DNQ37" s="9"/>
      <c r="DNR37" s="8"/>
      <c r="DNS37" s="8"/>
      <c r="DNT37" s="13"/>
      <c r="DNU37" s="13"/>
      <c r="DNV37" s="14"/>
      <c r="DNW37" s="15"/>
      <c r="DNX37" s="13"/>
      <c r="DNY37" s="9"/>
      <c r="DNZ37" s="8"/>
      <c r="DOA37" s="8"/>
      <c r="DOB37" s="13"/>
      <c r="DOC37" s="13"/>
      <c r="DOD37" s="14"/>
      <c r="DOE37" s="15"/>
      <c r="DOF37" s="13"/>
      <c r="DOG37" s="9"/>
      <c r="DOH37" s="8"/>
      <c r="DOI37" s="8"/>
      <c r="DOJ37" s="13"/>
      <c r="DOK37" s="13"/>
      <c r="DOL37" s="14"/>
      <c r="DOM37" s="15"/>
      <c r="DON37" s="13"/>
      <c r="DOO37" s="9"/>
      <c r="DOP37" s="8"/>
      <c r="DOQ37" s="8"/>
      <c r="DOR37" s="13"/>
      <c r="DOS37" s="13"/>
      <c r="DOT37" s="14"/>
      <c r="DOU37" s="15"/>
      <c r="DOV37" s="13"/>
      <c r="DOW37" s="9"/>
      <c r="DOX37" s="8"/>
      <c r="DOY37" s="8"/>
      <c r="DOZ37" s="13"/>
      <c r="DPA37" s="13"/>
      <c r="DPB37" s="14"/>
      <c r="DPC37" s="15"/>
      <c r="DPD37" s="13"/>
      <c r="DPE37" s="9"/>
      <c r="DPF37" s="8"/>
      <c r="DPG37" s="8"/>
      <c r="DPH37" s="13"/>
      <c r="DPI37" s="13"/>
      <c r="DPJ37" s="14"/>
      <c r="DPK37" s="15"/>
      <c r="DPL37" s="13"/>
      <c r="DPM37" s="9"/>
      <c r="DPN37" s="8"/>
      <c r="DPO37" s="8"/>
      <c r="DPP37" s="13"/>
      <c r="DPQ37" s="13"/>
      <c r="DPR37" s="14"/>
      <c r="DPS37" s="15"/>
      <c r="DPT37" s="13"/>
      <c r="DPU37" s="9"/>
      <c r="DPV37" s="8"/>
      <c r="DPW37" s="8"/>
      <c r="DPX37" s="13"/>
      <c r="DPY37" s="13"/>
      <c r="DPZ37" s="14"/>
      <c r="DQA37" s="15"/>
      <c r="DQB37" s="13"/>
      <c r="DQC37" s="9"/>
      <c r="DQD37" s="8"/>
      <c r="DQE37" s="8"/>
      <c r="DQF37" s="13"/>
      <c r="DQG37" s="13"/>
      <c r="DQH37" s="14"/>
      <c r="DQI37" s="15"/>
      <c r="DQJ37" s="13"/>
      <c r="DQK37" s="9"/>
      <c r="DQL37" s="8"/>
      <c r="DQM37" s="8"/>
      <c r="DQN37" s="13"/>
      <c r="DQO37" s="13"/>
      <c r="DQP37" s="14"/>
      <c r="DQQ37" s="15"/>
      <c r="DQR37" s="13"/>
      <c r="DQS37" s="9"/>
      <c r="DQT37" s="8"/>
      <c r="DQU37" s="8"/>
      <c r="DQV37" s="13"/>
      <c r="DQW37" s="13"/>
      <c r="DQX37" s="14"/>
      <c r="DQY37" s="15"/>
      <c r="DQZ37" s="13"/>
      <c r="DRA37" s="9"/>
      <c r="DRB37" s="8"/>
      <c r="DRC37" s="8"/>
      <c r="DRD37" s="13"/>
      <c r="DRE37" s="13"/>
      <c r="DRF37" s="14"/>
      <c r="DRG37" s="15"/>
      <c r="DRH37" s="13"/>
      <c r="DRI37" s="9"/>
      <c r="DRJ37" s="8"/>
      <c r="DRK37" s="8"/>
      <c r="DRL37" s="13"/>
      <c r="DRM37" s="13"/>
      <c r="DRN37" s="14"/>
      <c r="DRO37" s="15"/>
      <c r="DRP37" s="13"/>
      <c r="DRQ37" s="9"/>
      <c r="DRR37" s="8"/>
      <c r="DRS37" s="8"/>
      <c r="DRT37" s="13"/>
      <c r="DRU37" s="13"/>
      <c r="DRV37" s="14"/>
      <c r="DRW37" s="15"/>
      <c r="DRX37" s="13"/>
      <c r="DRY37" s="9"/>
      <c r="DRZ37" s="8"/>
      <c r="DSA37" s="8"/>
      <c r="DSB37" s="13"/>
      <c r="DSC37" s="13"/>
      <c r="DSD37" s="14"/>
      <c r="DSE37" s="15"/>
      <c r="DSF37" s="13"/>
      <c r="DSG37" s="9"/>
      <c r="DSH37" s="8"/>
      <c r="DSI37" s="8"/>
      <c r="DSJ37" s="13"/>
      <c r="DSK37" s="13"/>
      <c r="DSL37" s="14"/>
      <c r="DSM37" s="15"/>
      <c r="DSN37" s="13"/>
      <c r="DSO37" s="9"/>
      <c r="DSP37" s="8"/>
      <c r="DSQ37" s="8"/>
      <c r="DSR37" s="13"/>
      <c r="DSS37" s="13"/>
      <c r="DST37" s="14"/>
      <c r="DSU37" s="15"/>
      <c r="DSV37" s="13"/>
      <c r="DSW37" s="9"/>
      <c r="DSX37" s="8"/>
      <c r="DSY37" s="8"/>
      <c r="DSZ37" s="13"/>
      <c r="DTA37" s="13"/>
      <c r="DTB37" s="14"/>
      <c r="DTC37" s="15"/>
      <c r="DTD37" s="13"/>
      <c r="DTE37" s="9"/>
      <c r="DTF37" s="8"/>
      <c r="DTG37" s="8"/>
      <c r="DTH37" s="13"/>
      <c r="DTI37" s="13"/>
      <c r="DTJ37" s="14"/>
      <c r="DTK37" s="15"/>
      <c r="DTL37" s="13"/>
      <c r="DTM37" s="9"/>
      <c r="DTN37" s="8"/>
      <c r="DTO37" s="8"/>
      <c r="DTP37" s="13"/>
      <c r="DTQ37" s="13"/>
      <c r="DTR37" s="14"/>
      <c r="DTS37" s="15"/>
      <c r="DTT37" s="13"/>
      <c r="DTU37" s="9"/>
      <c r="DTV37" s="8"/>
      <c r="DTW37" s="8"/>
      <c r="DTX37" s="13"/>
      <c r="DTY37" s="13"/>
      <c r="DTZ37" s="14"/>
      <c r="DUA37" s="15"/>
      <c r="DUB37" s="13"/>
      <c r="DUC37" s="9"/>
      <c r="DUD37" s="8"/>
      <c r="DUE37" s="8"/>
      <c r="DUF37" s="13"/>
      <c r="DUG37" s="13"/>
      <c r="DUH37" s="14"/>
      <c r="DUI37" s="15"/>
      <c r="DUJ37" s="13"/>
      <c r="DUK37" s="9"/>
      <c r="DUL37" s="8"/>
      <c r="DUM37" s="8"/>
      <c r="DUN37" s="13"/>
      <c r="DUO37" s="13"/>
      <c r="DUP37" s="14"/>
      <c r="DUQ37" s="15"/>
      <c r="DUR37" s="13"/>
      <c r="DUS37" s="9"/>
      <c r="DUT37" s="8"/>
      <c r="DUU37" s="8"/>
      <c r="DUV37" s="13"/>
      <c r="DUW37" s="13"/>
      <c r="DUX37" s="14"/>
      <c r="DUY37" s="15"/>
      <c r="DUZ37" s="13"/>
      <c r="DVA37" s="9"/>
      <c r="DVB37" s="8"/>
      <c r="DVC37" s="8"/>
      <c r="DVD37" s="13"/>
      <c r="DVE37" s="13"/>
      <c r="DVF37" s="14"/>
      <c r="DVG37" s="15"/>
      <c r="DVH37" s="13"/>
      <c r="DVI37" s="9"/>
      <c r="DVJ37" s="8"/>
      <c r="DVK37" s="8"/>
      <c r="DVL37" s="13"/>
      <c r="DVM37" s="13"/>
      <c r="DVN37" s="14"/>
      <c r="DVO37" s="15"/>
      <c r="DVP37" s="13"/>
      <c r="DVQ37" s="9"/>
      <c r="DVR37" s="8"/>
      <c r="DVS37" s="8"/>
      <c r="DVT37" s="13"/>
      <c r="DVU37" s="13"/>
      <c r="DVV37" s="14"/>
      <c r="DVW37" s="15"/>
      <c r="DVX37" s="13"/>
      <c r="DVY37" s="9"/>
      <c r="DVZ37" s="8"/>
      <c r="DWA37" s="8"/>
      <c r="DWB37" s="13"/>
      <c r="DWC37" s="13"/>
      <c r="DWD37" s="14"/>
      <c r="DWE37" s="15"/>
      <c r="DWF37" s="13"/>
      <c r="DWG37" s="9"/>
      <c r="DWH37" s="8"/>
      <c r="DWI37" s="8"/>
      <c r="DWJ37" s="13"/>
      <c r="DWK37" s="13"/>
      <c r="DWL37" s="14"/>
      <c r="DWM37" s="15"/>
      <c r="DWN37" s="13"/>
      <c r="DWO37" s="9"/>
      <c r="DWP37" s="8"/>
      <c r="DWQ37" s="8"/>
      <c r="DWR37" s="13"/>
      <c r="DWS37" s="13"/>
      <c r="DWT37" s="14"/>
      <c r="DWU37" s="15"/>
      <c r="DWV37" s="13"/>
      <c r="DWW37" s="9"/>
      <c r="DWX37" s="8"/>
      <c r="DWY37" s="8"/>
      <c r="DWZ37" s="13"/>
      <c r="DXA37" s="13"/>
      <c r="DXB37" s="14"/>
      <c r="DXC37" s="15"/>
      <c r="DXD37" s="13"/>
      <c r="DXE37" s="9"/>
      <c r="DXF37" s="8"/>
      <c r="DXG37" s="8"/>
      <c r="DXH37" s="13"/>
      <c r="DXI37" s="13"/>
      <c r="DXJ37" s="14"/>
      <c r="DXK37" s="15"/>
      <c r="DXL37" s="13"/>
      <c r="DXM37" s="9"/>
      <c r="DXN37" s="8"/>
      <c r="DXO37" s="8"/>
      <c r="DXP37" s="13"/>
      <c r="DXQ37" s="13"/>
      <c r="DXR37" s="14"/>
      <c r="DXS37" s="15"/>
      <c r="DXT37" s="13"/>
      <c r="DXU37" s="9"/>
      <c r="DXV37" s="8"/>
      <c r="DXW37" s="8"/>
      <c r="DXX37" s="13"/>
      <c r="DXY37" s="13"/>
      <c r="DXZ37" s="14"/>
      <c r="DYA37" s="15"/>
      <c r="DYB37" s="13"/>
      <c r="DYC37" s="9"/>
      <c r="DYD37" s="8"/>
      <c r="DYE37" s="8"/>
      <c r="DYF37" s="13"/>
      <c r="DYG37" s="13"/>
      <c r="DYH37" s="14"/>
      <c r="DYI37" s="15"/>
      <c r="DYJ37" s="13"/>
      <c r="DYK37" s="9"/>
      <c r="DYL37" s="8"/>
      <c r="DYM37" s="8"/>
      <c r="DYN37" s="13"/>
      <c r="DYO37" s="13"/>
      <c r="DYP37" s="14"/>
      <c r="DYQ37" s="15"/>
      <c r="DYR37" s="13"/>
      <c r="DYS37" s="9"/>
      <c r="DYT37" s="8"/>
      <c r="DYU37" s="8"/>
      <c r="DYV37" s="13"/>
      <c r="DYW37" s="13"/>
      <c r="DYX37" s="14"/>
      <c r="DYY37" s="15"/>
      <c r="DYZ37" s="13"/>
      <c r="DZA37" s="9"/>
      <c r="DZB37" s="8"/>
      <c r="DZC37" s="8"/>
      <c r="DZD37" s="13"/>
      <c r="DZE37" s="13"/>
      <c r="DZF37" s="14"/>
      <c r="DZG37" s="15"/>
      <c r="DZH37" s="13"/>
      <c r="DZI37" s="9"/>
      <c r="DZJ37" s="8"/>
      <c r="DZK37" s="8"/>
      <c r="DZL37" s="13"/>
      <c r="DZM37" s="13"/>
      <c r="DZN37" s="14"/>
      <c r="DZO37" s="15"/>
      <c r="DZP37" s="13"/>
      <c r="DZQ37" s="9"/>
      <c r="DZR37" s="8"/>
      <c r="DZS37" s="8"/>
      <c r="DZT37" s="13"/>
      <c r="DZU37" s="13"/>
      <c r="DZV37" s="14"/>
      <c r="DZW37" s="15"/>
      <c r="DZX37" s="13"/>
      <c r="DZY37" s="9"/>
      <c r="DZZ37" s="8"/>
      <c r="EAA37" s="8"/>
      <c r="EAB37" s="13"/>
      <c r="EAC37" s="13"/>
      <c r="EAD37" s="14"/>
      <c r="EAE37" s="15"/>
      <c r="EAF37" s="13"/>
      <c r="EAG37" s="9"/>
      <c r="EAH37" s="8"/>
      <c r="EAI37" s="8"/>
      <c r="EAJ37" s="13"/>
      <c r="EAK37" s="13"/>
      <c r="EAL37" s="14"/>
      <c r="EAM37" s="15"/>
      <c r="EAN37" s="13"/>
      <c r="EAO37" s="9"/>
      <c r="EAP37" s="8"/>
      <c r="EAQ37" s="8"/>
      <c r="EAR37" s="13"/>
      <c r="EAS37" s="13"/>
      <c r="EAT37" s="14"/>
      <c r="EAU37" s="15"/>
      <c r="EAV37" s="13"/>
      <c r="EAW37" s="9"/>
      <c r="EAX37" s="8"/>
      <c r="EAY37" s="8"/>
      <c r="EAZ37" s="13"/>
      <c r="EBA37" s="13"/>
      <c r="EBB37" s="14"/>
      <c r="EBC37" s="15"/>
      <c r="EBD37" s="13"/>
      <c r="EBE37" s="9"/>
      <c r="EBF37" s="8"/>
      <c r="EBG37" s="8"/>
      <c r="EBH37" s="13"/>
      <c r="EBI37" s="13"/>
      <c r="EBJ37" s="14"/>
      <c r="EBK37" s="15"/>
      <c r="EBL37" s="13"/>
      <c r="EBM37" s="9"/>
      <c r="EBN37" s="8"/>
      <c r="EBO37" s="8"/>
      <c r="EBP37" s="13"/>
      <c r="EBQ37" s="13"/>
      <c r="EBR37" s="14"/>
      <c r="EBS37" s="15"/>
      <c r="EBT37" s="13"/>
      <c r="EBU37" s="9"/>
      <c r="EBV37" s="8"/>
      <c r="EBW37" s="8"/>
      <c r="EBX37" s="13"/>
      <c r="EBY37" s="13"/>
      <c r="EBZ37" s="14"/>
      <c r="ECA37" s="15"/>
      <c r="ECB37" s="13"/>
      <c r="ECC37" s="9"/>
      <c r="ECD37" s="8"/>
      <c r="ECE37" s="8"/>
      <c r="ECF37" s="13"/>
      <c r="ECG37" s="13"/>
      <c r="ECH37" s="14"/>
      <c r="ECI37" s="15"/>
      <c r="ECJ37" s="13"/>
      <c r="ECK37" s="9"/>
      <c r="ECL37" s="8"/>
      <c r="ECM37" s="8"/>
      <c r="ECN37" s="13"/>
      <c r="ECO37" s="13"/>
      <c r="ECP37" s="14"/>
      <c r="ECQ37" s="15"/>
      <c r="ECR37" s="13"/>
      <c r="ECS37" s="9"/>
      <c r="ECT37" s="8"/>
      <c r="ECU37" s="8"/>
      <c r="ECV37" s="13"/>
      <c r="ECW37" s="13"/>
      <c r="ECX37" s="14"/>
      <c r="ECY37" s="15"/>
      <c r="ECZ37" s="13"/>
      <c r="EDA37" s="9"/>
      <c r="EDB37" s="8"/>
      <c r="EDC37" s="8"/>
      <c r="EDD37" s="13"/>
      <c r="EDE37" s="13"/>
      <c r="EDF37" s="14"/>
      <c r="EDG37" s="15"/>
      <c r="EDH37" s="13"/>
      <c r="EDI37" s="9"/>
      <c r="EDJ37" s="8"/>
      <c r="EDK37" s="8"/>
      <c r="EDL37" s="13"/>
      <c r="EDM37" s="13"/>
      <c r="EDN37" s="14"/>
      <c r="EDO37" s="15"/>
      <c r="EDP37" s="13"/>
      <c r="EDQ37" s="9"/>
      <c r="EDR37" s="8"/>
      <c r="EDS37" s="8"/>
      <c r="EDT37" s="13"/>
      <c r="EDU37" s="13"/>
      <c r="EDV37" s="14"/>
      <c r="EDW37" s="15"/>
      <c r="EDX37" s="13"/>
      <c r="EDY37" s="9"/>
      <c r="EDZ37" s="8"/>
      <c r="EEA37" s="8"/>
      <c r="EEB37" s="13"/>
      <c r="EEC37" s="13"/>
      <c r="EED37" s="14"/>
      <c r="EEE37" s="15"/>
      <c r="EEF37" s="13"/>
      <c r="EEG37" s="9"/>
      <c r="EEH37" s="8"/>
      <c r="EEI37" s="8"/>
      <c r="EEJ37" s="13"/>
      <c r="EEK37" s="13"/>
      <c r="EEL37" s="14"/>
      <c r="EEM37" s="15"/>
      <c r="EEN37" s="13"/>
      <c r="EEO37" s="9"/>
      <c r="EEP37" s="8"/>
      <c r="EEQ37" s="8"/>
      <c r="EER37" s="13"/>
      <c r="EES37" s="13"/>
      <c r="EET37" s="14"/>
      <c r="EEU37" s="15"/>
      <c r="EEV37" s="13"/>
      <c r="EEW37" s="9"/>
      <c r="EEX37" s="8"/>
      <c r="EEY37" s="8"/>
      <c r="EEZ37" s="13"/>
      <c r="EFA37" s="13"/>
      <c r="EFB37" s="14"/>
      <c r="EFC37" s="15"/>
      <c r="EFD37" s="13"/>
      <c r="EFE37" s="9"/>
      <c r="EFF37" s="8"/>
      <c r="EFG37" s="8"/>
      <c r="EFH37" s="13"/>
      <c r="EFI37" s="13"/>
      <c r="EFJ37" s="14"/>
      <c r="EFK37" s="15"/>
      <c r="EFL37" s="13"/>
      <c r="EFM37" s="9"/>
      <c r="EFN37" s="8"/>
      <c r="EFO37" s="8"/>
      <c r="EFP37" s="13"/>
      <c r="EFQ37" s="13"/>
      <c r="EFR37" s="14"/>
      <c r="EFS37" s="15"/>
      <c r="EFT37" s="13"/>
      <c r="EFU37" s="9"/>
      <c r="EFV37" s="8"/>
      <c r="EFW37" s="8"/>
      <c r="EFX37" s="13"/>
      <c r="EFY37" s="13"/>
      <c r="EFZ37" s="14"/>
      <c r="EGA37" s="15"/>
      <c r="EGB37" s="13"/>
      <c r="EGC37" s="9"/>
      <c r="EGD37" s="8"/>
      <c r="EGE37" s="8"/>
      <c r="EGF37" s="13"/>
      <c r="EGG37" s="13"/>
      <c r="EGH37" s="14"/>
      <c r="EGI37" s="15"/>
      <c r="EGJ37" s="13"/>
      <c r="EGK37" s="9"/>
      <c r="EGL37" s="8"/>
      <c r="EGM37" s="8"/>
      <c r="EGN37" s="13"/>
      <c r="EGO37" s="13"/>
      <c r="EGP37" s="14"/>
      <c r="EGQ37" s="15"/>
      <c r="EGR37" s="13"/>
      <c r="EGS37" s="9"/>
      <c r="EGT37" s="8"/>
      <c r="EGU37" s="8"/>
      <c r="EGV37" s="13"/>
      <c r="EGW37" s="13"/>
      <c r="EGX37" s="14"/>
      <c r="EGY37" s="15"/>
      <c r="EGZ37" s="13"/>
      <c r="EHA37" s="9"/>
      <c r="EHB37" s="8"/>
      <c r="EHC37" s="8"/>
      <c r="EHD37" s="13"/>
      <c r="EHE37" s="13"/>
      <c r="EHF37" s="14"/>
      <c r="EHG37" s="15"/>
      <c r="EHH37" s="13"/>
      <c r="EHI37" s="9"/>
      <c r="EHJ37" s="8"/>
      <c r="EHK37" s="8"/>
      <c r="EHL37" s="13"/>
      <c r="EHM37" s="13"/>
      <c r="EHN37" s="14"/>
      <c r="EHO37" s="15"/>
      <c r="EHP37" s="13"/>
      <c r="EHQ37" s="9"/>
      <c r="EHR37" s="8"/>
      <c r="EHS37" s="8"/>
      <c r="EHT37" s="13"/>
      <c r="EHU37" s="13"/>
      <c r="EHV37" s="14"/>
      <c r="EHW37" s="15"/>
      <c r="EHX37" s="13"/>
      <c r="EHY37" s="9"/>
      <c r="EHZ37" s="8"/>
      <c r="EIA37" s="8"/>
      <c r="EIB37" s="13"/>
      <c r="EIC37" s="13"/>
      <c r="EID37" s="14"/>
      <c r="EIE37" s="15"/>
      <c r="EIF37" s="13"/>
      <c r="EIG37" s="9"/>
      <c r="EIH37" s="8"/>
      <c r="EII37" s="8"/>
      <c r="EIJ37" s="13"/>
      <c r="EIK37" s="13"/>
      <c r="EIL37" s="14"/>
      <c r="EIM37" s="15"/>
      <c r="EIN37" s="13"/>
      <c r="EIO37" s="9"/>
      <c r="EIP37" s="8"/>
      <c r="EIQ37" s="8"/>
      <c r="EIR37" s="13"/>
      <c r="EIS37" s="13"/>
      <c r="EIT37" s="14"/>
      <c r="EIU37" s="15"/>
      <c r="EIV37" s="13"/>
      <c r="EIW37" s="9"/>
      <c r="EIX37" s="8"/>
      <c r="EIY37" s="8"/>
      <c r="EIZ37" s="13"/>
      <c r="EJA37" s="13"/>
      <c r="EJB37" s="14"/>
      <c r="EJC37" s="15"/>
      <c r="EJD37" s="13"/>
      <c r="EJE37" s="9"/>
      <c r="EJF37" s="8"/>
      <c r="EJG37" s="8"/>
      <c r="EJH37" s="13"/>
      <c r="EJI37" s="13"/>
      <c r="EJJ37" s="14"/>
      <c r="EJK37" s="15"/>
      <c r="EJL37" s="13"/>
      <c r="EJM37" s="9"/>
      <c r="EJN37" s="8"/>
      <c r="EJO37" s="8"/>
      <c r="EJP37" s="13"/>
      <c r="EJQ37" s="13"/>
      <c r="EJR37" s="14"/>
      <c r="EJS37" s="15"/>
      <c r="EJT37" s="13"/>
      <c r="EJU37" s="9"/>
      <c r="EJV37" s="8"/>
      <c r="EJW37" s="8"/>
      <c r="EJX37" s="13"/>
      <c r="EJY37" s="13"/>
      <c r="EJZ37" s="14"/>
      <c r="EKA37" s="15"/>
      <c r="EKB37" s="13"/>
      <c r="EKC37" s="9"/>
      <c r="EKD37" s="8"/>
      <c r="EKE37" s="8"/>
      <c r="EKF37" s="13"/>
      <c r="EKG37" s="13"/>
      <c r="EKH37" s="14"/>
      <c r="EKI37" s="15"/>
      <c r="EKJ37" s="13"/>
      <c r="EKK37" s="9"/>
      <c r="EKL37" s="8"/>
      <c r="EKM37" s="8"/>
      <c r="EKN37" s="13"/>
      <c r="EKO37" s="13"/>
      <c r="EKP37" s="14"/>
      <c r="EKQ37" s="15"/>
      <c r="EKR37" s="13"/>
      <c r="EKS37" s="9"/>
      <c r="EKT37" s="8"/>
      <c r="EKU37" s="8"/>
      <c r="EKV37" s="13"/>
      <c r="EKW37" s="13"/>
      <c r="EKX37" s="14"/>
      <c r="EKY37" s="15"/>
      <c r="EKZ37" s="13"/>
      <c r="ELA37" s="9"/>
      <c r="ELB37" s="8"/>
      <c r="ELC37" s="8"/>
      <c r="ELD37" s="13"/>
      <c r="ELE37" s="13"/>
      <c r="ELF37" s="14"/>
      <c r="ELG37" s="15"/>
      <c r="ELH37" s="13"/>
      <c r="ELI37" s="9"/>
      <c r="ELJ37" s="8"/>
      <c r="ELK37" s="8"/>
      <c r="ELL37" s="13"/>
      <c r="ELM37" s="13"/>
      <c r="ELN37" s="14"/>
      <c r="ELO37" s="15"/>
      <c r="ELP37" s="13"/>
      <c r="ELQ37" s="9"/>
      <c r="ELR37" s="8"/>
      <c r="ELS37" s="8"/>
      <c r="ELT37" s="13"/>
      <c r="ELU37" s="13"/>
      <c r="ELV37" s="14"/>
      <c r="ELW37" s="15"/>
      <c r="ELX37" s="13"/>
      <c r="ELY37" s="9"/>
      <c r="ELZ37" s="8"/>
      <c r="EMA37" s="8"/>
      <c r="EMB37" s="13"/>
      <c r="EMC37" s="13"/>
      <c r="EMD37" s="14"/>
      <c r="EME37" s="15"/>
      <c r="EMF37" s="13"/>
      <c r="EMG37" s="9"/>
      <c r="EMH37" s="8"/>
      <c r="EMI37" s="8"/>
      <c r="EMJ37" s="13"/>
      <c r="EMK37" s="13"/>
      <c r="EML37" s="14"/>
      <c r="EMM37" s="15"/>
      <c r="EMN37" s="13"/>
      <c r="EMO37" s="9"/>
      <c r="EMP37" s="8"/>
      <c r="EMQ37" s="8"/>
      <c r="EMR37" s="13"/>
      <c r="EMS37" s="13"/>
      <c r="EMT37" s="14"/>
      <c r="EMU37" s="15"/>
      <c r="EMV37" s="13"/>
      <c r="EMW37" s="9"/>
      <c r="EMX37" s="8"/>
      <c r="EMY37" s="8"/>
      <c r="EMZ37" s="13"/>
      <c r="ENA37" s="13"/>
      <c r="ENB37" s="14"/>
      <c r="ENC37" s="15"/>
      <c r="END37" s="13"/>
      <c r="ENE37" s="9"/>
      <c r="ENF37" s="8"/>
      <c r="ENG37" s="8"/>
      <c r="ENH37" s="13"/>
      <c r="ENI37" s="13"/>
      <c r="ENJ37" s="14"/>
      <c r="ENK37" s="15"/>
      <c r="ENL37" s="13"/>
      <c r="ENM37" s="9"/>
      <c r="ENN37" s="8"/>
      <c r="ENO37" s="8"/>
      <c r="ENP37" s="13"/>
      <c r="ENQ37" s="13"/>
      <c r="ENR37" s="14"/>
      <c r="ENS37" s="15"/>
      <c r="ENT37" s="13"/>
      <c r="ENU37" s="9"/>
      <c r="ENV37" s="8"/>
      <c r="ENW37" s="8"/>
      <c r="ENX37" s="13"/>
      <c r="ENY37" s="13"/>
      <c r="ENZ37" s="14"/>
      <c r="EOA37" s="15"/>
      <c r="EOB37" s="13"/>
      <c r="EOC37" s="9"/>
      <c r="EOD37" s="8"/>
      <c r="EOE37" s="8"/>
      <c r="EOF37" s="13"/>
      <c r="EOG37" s="13"/>
      <c r="EOH37" s="14"/>
      <c r="EOI37" s="15"/>
      <c r="EOJ37" s="13"/>
      <c r="EOK37" s="9"/>
      <c r="EOL37" s="8"/>
      <c r="EOM37" s="8"/>
      <c r="EON37" s="13"/>
      <c r="EOO37" s="13"/>
      <c r="EOP37" s="14"/>
      <c r="EOQ37" s="15"/>
      <c r="EOR37" s="13"/>
      <c r="EOS37" s="9"/>
      <c r="EOT37" s="8"/>
      <c r="EOU37" s="8"/>
      <c r="EOV37" s="13"/>
      <c r="EOW37" s="13"/>
      <c r="EOX37" s="14"/>
      <c r="EOY37" s="15"/>
      <c r="EOZ37" s="13"/>
      <c r="EPA37" s="9"/>
      <c r="EPB37" s="8"/>
      <c r="EPC37" s="8"/>
      <c r="EPD37" s="13"/>
      <c r="EPE37" s="13"/>
      <c r="EPF37" s="14"/>
      <c r="EPG37" s="15"/>
      <c r="EPH37" s="13"/>
      <c r="EPI37" s="9"/>
      <c r="EPJ37" s="8"/>
      <c r="EPK37" s="8"/>
      <c r="EPL37" s="13"/>
      <c r="EPM37" s="13"/>
      <c r="EPN37" s="14"/>
      <c r="EPO37" s="15"/>
      <c r="EPP37" s="13"/>
      <c r="EPQ37" s="9"/>
      <c r="EPR37" s="8"/>
      <c r="EPS37" s="8"/>
      <c r="EPT37" s="13"/>
      <c r="EPU37" s="13"/>
      <c r="EPV37" s="14"/>
      <c r="EPW37" s="15"/>
      <c r="EPX37" s="13"/>
      <c r="EPY37" s="9"/>
      <c r="EPZ37" s="8"/>
      <c r="EQA37" s="8"/>
      <c r="EQB37" s="13"/>
      <c r="EQC37" s="13"/>
      <c r="EQD37" s="14"/>
      <c r="EQE37" s="15"/>
      <c r="EQF37" s="13"/>
      <c r="EQG37" s="9"/>
      <c r="EQH37" s="8"/>
      <c r="EQI37" s="8"/>
      <c r="EQJ37" s="13"/>
      <c r="EQK37" s="13"/>
      <c r="EQL37" s="14"/>
      <c r="EQM37" s="15"/>
      <c r="EQN37" s="13"/>
      <c r="EQO37" s="9"/>
      <c r="EQP37" s="8"/>
      <c r="EQQ37" s="8"/>
      <c r="EQR37" s="13"/>
      <c r="EQS37" s="13"/>
      <c r="EQT37" s="14"/>
      <c r="EQU37" s="15"/>
      <c r="EQV37" s="13"/>
      <c r="EQW37" s="9"/>
      <c r="EQX37" s="8"/>
      <c r="EQY37" s="8"/>
      <c r="EQZ37" s="13"/>
      <c r="ERA37" s="13"/>
      <c r="ERB37" s="14"/>
      <c r="ERC37" s="15"/>
      <c r="ERD37" s="13"/>
      <c r="ERE37" s="9"/>
      <c r="ERF37" s="8"/>
      <c r="ERG37" s="8"/>
      <c r="ERH37" s="13"/>
      <c r="ERI37" s="13"/>
      <c r="ERJ37" s="14"/>
      <c r="ERK37" s="15"/>
      <c r="ERL37" s="13"/>
      <c r="ERM37" s="9"/>
      <c r="ERN37" s="8"/>
      <c r="ERO37" s="8"/>
      <c r="ERP37" s="13"/>
      <c r="ERQ37" s="13"/>
      <c r="ERR37" s="14"/>
      <c r="ERS37" s="15"/>
      <c r="ERT37" s="13"/>
      <c r="ERU37" s="9"/>
      <c r="ERV37" s="8"/>
      <c r="ERW37" s="8"/>
      <c r="ERX37" s="13"/>
      <c r="ERY37" s="13"/>
      <c r="ERZ37" s="14"/>
      <c r="ESA37" s="15"/>
      <c r="ESB37" s="13"/>
      <c r="ESC37" s="9"/>
      <c r="ESD37" s="8"/>
      <c r="ESE37" s="8"/>
      <c r="ESF37" s="13"/>
      <c r="ESG37" s="13"/>
      <c r="ESH37" s="14"/>
      <c r="ESI37" s="15"/>
      <c r="ESJ37" s="13"/>
      <c r="ESK37" s="9"/>
      <c r="ESL37" s="8"/>
      <c r="ESM37" s="8"/>
      <c r="ESN37" s="13"/>
      <c r="ESO37" s="13"/>
      <c r="ESP37" s="14"/>
      <c r="ESQ37" s="15"/>
      <c r="ESR37" s="13"/>
      <c r="ESS37" s="9"/>
      <c r="EST37" s="8"/>
      <c r="ESU37" s="8"/>
      <c r="ESV37" s="13"/>
      <c r="ESW37" s="13"/>
      <c r="ESX37" s="14"/>
      <c r="ESY37" s="15"/>
      <c r="ESZ37" s="13"/>
      <c r="ETA37" s="9"/>
      <c r="ETB37" s="8"/>
      <c r="ETC37" s="8"/>
      <c r="ETD37" s="13"/>
      <c r="ETE37" s="13"/>
      <c r="ETF37" s="14"/>
      <c r="ETG37" s="15"/>
      <c r="ETH37" s="13"/>
      <c r="ETI37" s="9"/>
      <c r="ETJ37" s="8"/>
      <c r="ETK37" s="8"/>
      <c r="ETL37" s="13"/>
      <c r="ETM37" s="13"/>
      <c r="ETN37" s="14"/>
      <c r="ETO37" s="15"/>
      <c r="ETP37" s="13"/>
      <c r="ETQ37" s="9"/>
      <c r="ETR37" s="8"/>
      <c r="ETS37" s="8"/>
      <c r="ETT37" s="13"/>
      <c r="ETU37" s="13"/>
      <c r="ETV37" s="14"/>
      <c r="ETW37" s="15"/>
      <c r="ETX37" s="13"/>
      <c r="ETY37" s="9"/>
      <c r="ETZ37" s="8"/>
      <c r="EUA37" s="8"/>
      <c r="EUB37" s="13"/>
      <c r="EUC37" s="13"/>
      <c r="EUD37" s="14"/>
      <c r="EUE37" s="15"/>
      <c r="EUF37" s="13"/>
      <c r="EUG37" s="9"/>
      <c r="EUH37" s="8"/>
      <c r="EUI37" s="8"/>
      <c r="EUJ37" s="13"/>
      <c r="EUK37" s="13"/>
      <c r="EUL37" s="14"/>
      <c r="EUM37" s="15"/>
      <c r="EUN37" s="13"/>
      <c r="EUO37" s="9"/>
      <c r="EUP37" s="8"/>
      <c r="EUQ37" s="8"/>
      <c r="EUR37" s="13"/>
      <c r="EUS37" s="13"/>
      <c r="EUT37" s="14"/>
      <c r="EUU37" s="15"/>
      <c r="EUV37" s="13"/>
      <c r="EUW37" s="9"/>
      <c r="EUX37" s="8"/>
      <c r="EUY37" s="8"/>
      <c r="EUZ37" s="13"/>
      <c r="EVA37" s="13"/>
      <c r="EVB37" s="14"/>
      <c r="EVC37" s="15"/>
      <c r="EVD37" s="13"/>
      <c r="EVE37" s="9"/>
      <c r="EVF37" s="8"/>
      <c r="EVG37" s="8"/>
      <c r="EVH37" s="13"/>
      <c r="EVI37" s="13"/>
      <c r="EVJ37" s="14"/>
      <c r="EVK37" s="15"/>
      <c r="EVL37" s="13"/>
      <c r="EVM37" s="9"/>
      <c r="EVN37" s="8"/>
      <c r="EVO37" s="8"/>
      <c r="EVP37" s="13"/>
      <c r="EVQ37" s="13"/>
      <c r="EVR37" s="14"/>
      <c r="EVS37" s="15"/>
      <c r="EVT37" s="13"/>
      <c r="EVU37" s="9"/>
      <c r="EVV37" s="8"/>
      <c r="EVW37" s="8"/>
      <c r="EVX37" s="13"/>
      <c r="EVY37" s="13"/>
      <c r="EVZ37" s="14"/>
      <c r="EWA37" s="15"/>
      <c r="EWB37" s="13"/>
      <c r="EWC37" s="9"/>
      <c r="EWD37" s="8"/>
      <c r="EWE37" s="8"/>
      <c r="EWF37" s="13"/>
      <c r="EWG37" s="13"/>
      <c r="EWH37" s="14"/>
      <c r="EWI37" s="15"/>
      <c r="EWJ37" s="13"/>
      <c r="EWK37" s="9"/>
      <c r="EWL37" s="8"/>
      <c r="EWM37" s="8"/>
      <c r="EWN37" s="13"/>
      <c r="EWO37" s="13"/>
      <c r="EWP37" s="14"/>
      <c r="EWQ37" s="15"/>
      <c r="EWR37" s="13"/>
      <c r="EWS37" s="9"/>
      <c r="EWT37" s="8"/>
      <c r="EWU37" s="8"/>
      <c r="EWV37" s="13"/>
      <c r="EWW37" s="13"/>
      <c r="EWX37" s="14"/>
      <c r="EWY37" s="15"/>
      <c r="EWZ37" s="13"/>
      <c r="EXA37" s="9"/>
      <c r="EXB37" s="8"/>
      <c r="EXC37" s="8"/>
      <c r="EXD37" s="13"/>
      <c r="EXE37" s="13"/>
      <c r="EXF37" s="14"/>
      <c r="EXG37" s="15"/>
      <c r="EXH37" s="13"/>
      <c r="EXI37" s="9"/>
      <c r="EXJ37" s="8"/>
      <c r="EXK37" s="8"/>
      <c r="EXL37" s="13"/>
      <c r="EXM37" s="13"/>
      <c r="EXN37" s="14"/>
      <c r="EXO37" s="15"/>
      <c r="EXP37" s="13"/>
      <c r="EXQ37" s="9"/>
      <c r="EXR37" s="8"/>
      <c r="EXS37" s="8"/>
      <c r="EXT37" s="13"/>
      <c r="EXU37" s="13"/>
      <c r="EXV37" s="14"/>
      <c r="EXW37" s="15"/>
      <c r="EXX37" s="13"/>
      <c r="EXY37" s="9"/>
      <c r="EXZ37" s="8"/>
      <c r="EYA37" s="8"/>
      <c r="EYB37" s="13"/>
      <c r="EYC37" s="13"/>
      <c r="EYD37" s="14"/>
      <c r="EYE37" s="15"/>
      <c r="EYF37" s="13"/>
      <c r="EYG37" s="9"/>
      <c r="EYH37" s="8"/>
      <c r="EYI37" s="8"/>
      <c r="EYJ37" s="13"/>
      <c r="EYK37" s="13"/>
      <c r="EYL37" s="14"/>
      <c r="EYM37" s="15"/>
      <c r="EYN37" s="13"/>
      <c r="EYO37" s="9"/>
      <c r="EYP37" s="8"/>
      <c r="EYQ37" s="8"/>
      <c r="EYR37" s="13"/>
      <c r="EYS37" s="13"/>
      <c r="EYT37" s="14"/>
      <c r="EYU37" s="15"/>
      <c r="EYV37" s="13"/>
      <c r="EYW37" s="9"/>
      <c r="EYX37" s="8"/>
      <c r="EYY37" s="8"/>
      <c r="EYZ37" s="13"/>
      <c r="EZA37" s="13"/>
      <c r="EZB37" s="14"/>
      <c r="EZC37" s="15"/>
      <c r="EZD37" s="13"/>
      <c r="EZE37" s="9"/>
      <c r="EZF37" s="8"/>
      <c r="EZG37" s="8"/>
      <c r="EZH37" s="13"/>
      <c r="EZI37" s="13"/>
      <c r="EZJ37" s="14"/>
      <c r="EZK37" s="15"/>
      <c r="EZL37" s="13"/>
      <c r="EZM37" s="9"/>
      <c r="EZN37" s="8"/>
      <c r="EZO37" s="8"/>
      <c r="EZP37" s="13"/>
      <c r="EZQ37" s="13"/>
      <c r="EZR37" s="14"/>
      <c r="EZS37" s="15"/>
      <c r="EZT37" s="13"/>
      <c r="EZU37" s="9"/>
      <c r="EZV37" s="8"/>
      <c r="EZW37" s="8"/>
      <c r="EZX37" s="13"/>
      <c r="EZY37" s="13"/>
      <c r="EZZ37" s="14"/>
      <c r="FAA37" s="15"/>
      <c r="FAB37" s="13"/>
      <c r="FAC37" s="9"/>
      <c r="FAD37" s="8"/>
      <c r="FAE37" s="8"/>
      <c r="FAF37" s="13"/>
      <c r="FAG37" s="13"/>
      <c r="FAH37" s="14"/>
      <c r="FAI37" s="15"/>
      <c r="FAJ37" s="13"/>
      <c r="FAK37" s="9"/>
      <c r="FAL37" s="8"/>
      <c r="FAM37" s="8"/>
      <c r="FAN37" s="13"/>
      <c r="FAO37" s="13"/>
      <c r="FAP37" s="14"/>
      <c r="FAQ37" s="15"/>
      <c r="FAR37" s="13"/>
      <c r="FAS37" s="9"/>
      <c r="FAT37" s="8"/>
      <c r="FAU37" s="8"/>
      <c r="FAV37" s="13"/>
      <c r="FAW37" s="13"/>
      <c r="FAX37" s="14"/>
      <c r="FAY37" s="15"/>
      <c r="FAZ37" s="13"/>
      <c r="FBA37" s="9"/>
      <c r="FBB37" s="8"/>
      <c r="FBC37" s="8"/>
      <c r="FBD37" s="13"/>
      <c r="FBE37" s="13"/>
      <c r="FBF37" s="14"/>
      <c r="FBG37" s="15"/>
      <c r="FBH37" s="13"/>
      <c r="FBI37" s="9"/>
      <c r="FBJ37" s="8"/>
      <c r="FBK37" s="8"/>
      <c r="FBL37" s="13"/>
      <c r="FBM37" s="13"/>
      <c r="FBN37" s="14"/>
      <c r="FBO37" s="15"/>
      <c r="FBP37" s="13"/>
      <c r="FBQ37" s="9"/>
      <c r="FBR37" s="8"/>
      <c r="FBS37" s="8"/>
      <c r="FBT37" s="13"/>
      <c r="FBU37" s="13"/>
      <c r="FBV37" s="14"/>
      <c r="FBW37" s="15"/>
      <c r="FBX37" s="13"/>
      <c r="FBY37" s="9"/>
      <c r="FBZ37" s="8"/>
      <c r="FCA37" s="8"/>
      <c r="FCB37" s="13"/>
      <c r="FCC37" s="13"/>
      <c r="FCD37" s="14"/>
      <c r="FCE37" s="15"/>
      <c r="FCF37" s="13"/>
      <c r="FCG37" s="9"/>
      <c r="FCH37" s="8"/>
      <c r="FCI37" s="8"/>
      <c r="FCJ37" s="13"/>
      <c r="FCK37" s="13"/>
      <c r="FCL37" s="14"/>
      <c r="FCM37" s="15"/>
      <c r="FCN37" s="13"/>
      <c r="FCO37" s="9"/>
      <c r="FCP37" s="8"/>
      <c r="FCQ37" s="8"/>
      <c r="FCR37" s="13"/>
      <c r="FCS37" s="13"/>
      <c r="FCT37" s="14"/>
      <c r="FCU37" s="15"/>
      <c r="FCV37" s="13"/>
      <c r="FCW37" s="9"/>
      <c r="FCX37" s="8"/>
      <c r="FCY37" s="8"/>
      <c r="FCZ37" s="13"/>
      <c r="FDA37" s="13"/>
      <c r="FDB37" s="14"/>
      <c r="FDC37" s="15"/>
      <c r="FDD37" s="13"/>
      <c r="FDE37" s="9"/>
      <c r="FDF37" s="8"/>
      <c r="FDG37" s="8"/>
      <c r="FDH37" s="13"/>
      <c r="FDI37" s="13"/>
      <c r="FDJ37" s="14"/>
      <c r="FDK37" s="15"/>
      <c r="FDL37" s="13"/>
      <c r="FDM37" s="9"/>
      <c r="FDN37" s="8"/>
      <c r="FDO37" s="8"/>
      <c r="FDP37" s="13"/>
      <c r="FDQ37" s="13"/>
      <c r="FDR37" s="14"/>
      <c r="FDS37" s="15"/>
      <c r="FDT37" s="13"/>
      <c r="FDU37" s="9"/>
      <c r="FDV37" s="8"/>
      <c r="FDW37" s="8"/>
      <c r="FDX37" s="13"/>
      <c r="FDY37" s="13"/>
      <c r="FDZ37" s="14"/>
      <c r="FEA37" s="15"/>
      <c r="FEB37" s="13"/>
      <c r="FEC37" s="9"/>
      <c r="FED37" s="8"/>
      <c r="FEE37" s="8"/>
      <c r="FEF37" s="13"/>
      <c r="FEG37" s="13"/>
      <c r="FEH37" s="14"/>
      <c r="FEI37" s="15"/>
      <c r="FEJ37" s="13"/>
      <c r="FEK37" s="9"/>
      <c r="FEL37" s="8"/>
      <c r="FEM37" s="8"/>
      <c r="FEN37" s="13"/>
      <c r="FEO37" s="13"/>
      <c r="FEP37" s="14"/>
      <c r="FEQ37" s="15"/>
      <c r="FER37" s="13"/>
      <c r="FES37" s="9"/>
      <c r="FET37" s="8"/>
      <c r="FEU37" s="8"/>
      <c r="FEV37" s="13"/>
      <c r="FEW37" s="13"/>
      <c r="FEX37" s="14"/>
      <c r="FEY37" s="15"/>
      <c r="FEZ37" s="13"/>
      <c r="FFA37" s="9"/>
      <c r="FFB37" s="8"/>
      <c r="FFC37" s="8"/>
      <c r="FFD37" s="13"/>
      <c r="FFE37" s="13"/>
      <c r="FFF37" s="14"/>
      <c r="FFG37" s="15"/>
      <c r="FFH37" s="13"/>
      <c r="FFI37" s="9"/>
      <c r="FFJ37" s="8"/>
      <c r="FFK37" s="8"/>
      <c r="FFL37" s="13"/>
      <c r="FFM37" s="13"/>
      <c r="FFN37" s="14"/>
      <c r="FFO37" s="15"/>
      <c r="FFP37" s="13"/>
      <c r="FFQ37" s="9"/>
      <c r="FFR37" s="8"/>
      <c r="FFS37" s="8"/>
      <c r="FFT37" s="13"/>
      <c r="FFU37" s="13"/>
      <c r="FFV37" s="14"/>
      <c r="FFW37" s="15"/>
      <c r="FFX37" s="13"/>
      <c r="FFY37" s="9"/>
      <c r="FFZ37" s="8"/>
      <c r="FGA37" s="8"/>
      <c r="FGB37" s="13"/>
      <c r="FGC37" s="13"/>
      <c r="FGD37" s="14"/>
      <c r="FGE37" s="15"/>
      <c r="FGF37" s="13"/>
      <c r="FGG37" s="9"/>
      <c r="FGH37" s="8"/>
      <c r="FGI37" s="8"/>
      <c r="FGJ37" s="13"/>
      <c r="FGK37" s="13"/>
      <c r="FGL37" s="14"/>
      <c r="FGM37" s="15"/>
      <c r="FGN37" s="13"/>
      <c r="FGO37" s="9"/>
      <c r="FGP37" s="8"/>
      <c r="FGQ37" s="8"/>
      <c r="FGR37" s="13"/>
      <c r="FGS37" s="13"/>
      <c r="FGT37" s="14"/>
      <c r="FGU37" s="15"/>
      <c r="FGV37" s="13"/>
      <c r="FGW37" s="9"/>
      <c r="FGX37" s="8"/>
      <c r="FGY37" s="8"/>
      <c r="FGZ37" s="13"/>
      <c r="FHA37" s="13"/>
      <c r="FHB37" s="14"/>
      <c r="FHC37" s="15"/>
      <c r="FHD37" s="13"/>
      <c r="FHE37" s="9"/>
      <c r="FHF37" s="8"/>
      <c r="FHG37" s="8"/>
      <c r="FHH37" s="13"/>
      <c r="FHI37" s="13"/>
      <c r="FHJ37" s="14"/>
      <c r="FHK37" s="15"/>
      <c r="FHL37" s="13"/>
      <c r="FHM37" s="9"/>
      <c r="FHN37" s="8"/>
      <c r="FHO37" s="8"/>
      <c r="FHP37" s="13"/>
      <c r="FHQ37" s="13"/>
      <c r="FHR37" s="14"/>
      <c r="FHS37" s="15"/>
      <c r="FHT37" s="13"/>
      <c r="FHU37" s="9"/>
      <c r="FHV37" s="8"/>
      <c r="FHW37" s="8"/>
      <c r="FHX37" s="13"/>
      <c r="FHY37" s="13"/>
      <c r="FHZ37" s="14"/>
      <c r="FIA37" s="15"/>
      <c r="FIB37" s="13"/>
      <c r="FIC37" s="9"/>
      <c r="FID37" s="8"/>
      <c r="FIE37" s="8"/>
      <c r="FIF37" s="13"/>
      <c r="FIG37" s="13"/>
      <c r="FIH37" s="14"/>
      <c r="FII37" s="15"/>
      <c r="FIJ37" s="13"/>
      <c r="FIK37" s="9"/>
      <c r="FIL37" s="8"/>
      <c r="FIM37" s="8"/>
      <c r="FIN37" s="13"/>
      <c r="FIO37" s="13"/>
      <c r="FIP37" s="14"/>
      <c r="FIQ37" s="15"/>
      <c r="FIR37" s="13"/>
      <c r="FIS37" s="9"/>
      <c r="FIT37" s="8"/>
      <c r="FIU37" s="8"/>
      <c r="FIV37" s="13"/>
      <c r="FIW37" s="13"/>
      <c r="FIX37" s="14"/>
      <c r="FIY37" s="15"/>
      <c r="FIZ37" s="13"/>
      <c r="FJA37" s="9"/>
      <c r="FJB37" s="8"/>
      <c r="FJC37" s="8"/>
      <c r="FJD37" s="13"/>
      <c r="FJE37" s="13"/>
      <c r="FJF37" s="14"/>
      <c r="FJG37" s="15"/>
      <c r="FJH37" s="13"/>
      <c r="FJI37" s="9"/>
      <c r="FJJ37" s="8"/>
      <c r="FJK37" s="8"/>
      <c r="FJL37" s="13"/>
      <c r="FJM37" s="13"/>
      <c r="FJN37" s="14"/>
      <c r="FJO37" s="15"/>
      <c r="FJP37" s="13"/>
      <c r="FJQ37" s="9"/>
      <c r="FJR37" s="8"/>
      <c r="FJS37" s="8"/>
      <c r="FJT37" s="13"/>
      <c r="FJU37" s="13"/>
      <c r="FJV37" s="14"/>
      <c r="FJW37" s="15"/>
      <c r="FJX37" s="13"/>
      <c r="FJY37" s="9"/>
      <c r="FJZ37" s="8"/>
      <c r="FKA37" s="8"/>
      <c r="FKB37" s="13"/>
      <c r="FKC37" s="13"/>
      <c r="FKD37" s="14"/>
      <c r="FKE37" s="15"/>
      <c r="FKF37" s="13"/>
      <c r="FKG37" s="9"/>
      <c r="FKH37" s="8"/>
      <c r="FKI37" s="8"/>
      <c r="FKJ37" s="13"/>
      <c r="FKK37" s="13"/>
      <c r="FKL37" s="14"/>
      <c r="FKM37" s="15"/>
      <c r="FKN37" s="13"/>
      <c r="FKO37" s="9"/>
      <c r="FKP37" s="8"/>
      <c r="FKQ37" s="8"/>
      <c r="FKR37" s="13"/>
      <c r="FKS37" s="13"/>
      <c r="FKT37" s="14"/>
      <c r="FKU37" s="15"/>
      <c r="FKV37" s="13"/>
      <c r="FKW37" s="9"/>
      <c r="FKX37" s="8"/>
      <c r="FKY37" s="8"/>
      <c r="FKZ37" s="13"/>
      <c r="FLA37" s="13"/>
      <c r="FLB37" s="14"/>
      <c r="FLC37" s="15"/>
      <c r="FLD37" s="13"/>
      <c r="FLE37" s="9"/>
      <c r="FLF37" s="8"/>
      <c r="FLG37" s="8"/>
      <c r="FLH37" s="13"/>
      <c r="FLI37" s="13"/>
      <c r="FLJ37" s="14"/>
      <c r="FLK37" s="15"/>
      <c r="FLL37" s="13"/>
      <c r="FLM37" s="9"/>
      <c r="FLN37" s="8"/>
      <c r="FLO37" s="8"/>
      <c r="FLP37" s="13"/>
      <c r="FLQ37" s="13"/>
      <c r="FLR37" s="14"/>
      <c r="FLS37" s="15"/>
      <c r="FLT37" s="13"/>
      <c r="FLU37" s="9"/>
      <c r="FLV37" s="8"/>
      <c r="FLW37" s="8"/>
      <c r="FLX37" s="13"/>
      <c r="FLY37" s="13"/>
      <c r="FLZ37" s="14"/>
      <c r="FMA37" s="15"/>
      <c r="FMB37" s="13"/>
      <c r="FMC37" s="9"/>
      <c r="FMD37" s="8"/>
      <c r="FME37" s="8"/>
      <c r="FMF37" s="13"/>
      <c r="FMG37" s="13"/>
      <c r="FMH37" s="14"/>
      <c r="FMI37" s="15"/>
      <c r="FMJ37" s="13"/>
      <c r="FMK37" s="9"/>
      <c r="FML37" s="8"/>
      <c r="FMM37" s="8"/>
      <c r="FMN37" s="13"/>
      <c r="FMO37" s="13"/>
      <c r="FMP37" s="14"/>
      <c r="FMQ37" s="15"/>
      <c r="FMR37" s="13"/>
      <c r="FMS37" s="9"/>
      <c r="FMT37" s="8"/>
      <c r="FMU37" s="8"/>
      <c r="FMV37" s="13"/>
      <c r="FMW37" s="13"/>
      <c r="FMX37" s="14"/>
      <c r="FMY37" s="15"/>
      <c r="FMZ37" s="13"/>
      <c r="FNA37" s="9"/>
      <c r="FNB37" s="8"/>
      <c r="FNC37" s="8"/>
      <c r="FND37" s="13"/>
      <c r="FNE37" s="13"/>
      <c r="FNF37" s="14"/>
      <c r="FNG37" s="15"/>
      <c r="FNH37" s="13"/>
      <c r="FNI37" s="9"/>
      <c r="FNJ37" s="8"/>
      <c r="FNK37" s="8"/>
      <c r="FNL37" s="13"/>
      <c r="FNM37" s="13"/>
      <c r="FNN37" s="14"/>
      <c r="FNO37" s="15"/>
      <c r="FNP37" s="13"/>
      <c r="FNQ37" s="9"/>
      <c r="FNR37" s="8"/>
      <c r="FNS37" s="8"/>
      <c r="FNT37" s="13"/>
      <c r="FNU37" s="13"/>
      <c r="FNV37" s="14"/>
      <c r="FNW37" s="15"/>
      <c r="FNX37" s="13"/>
      <c r="FNY37" s="9"/>
      <c r="FNZ37" s="8"/>
      <c r="FOA37" s="8"/>
      <c r="FOB37" s="13"/>
      <c r="FOC37" s="13"/>
      <c r="FOD37" s="14"/>
      <c r="FOE37" s="15"/>
      <c r="FOF37" s="13"/>
      <c r="FOG37" s="9"/>
      <c r="FOH37" s="8"/>
      <c r="FOI37" s="8"/>
      <c r="FOJ37" s="13"/>
      <c r="FOK37" s="13"/>
      <c r="FOL37" s="14"/>
      <c r="FOM37" s="15"/>
      <c r="FON37" s="13"/>
      <c r="FOO37" s="9"/>
      <c r="FOP37" s="8"/>
      <c r="FOQ37" s="8"/>
      <c r="FOR37" s="13"/>
      <c r="FOS37" s="13"/>
      <c r="FOT37" s="14"/>
      <c r="FOU37" s="15"/>
      <c r="FOV37" s="13"/>
      <c r="FOW37" s="9"/>
      <c r="FOX37" s="8"/>
      <c r="FOY37" s="8"/>
      <c r="FOZ37" s="13"/>
      <c r="FPA37" s="13"/>
      <c r="FPB37" s="14"/>
      <c r="FPC37" s="15"/>
      <c r="FPD37" s="13"/>
      <c r="FPE37" s="9"/>
      <c r="FPF37" s="8"/>
      <c r="FPG37" s="8"/>
      <c r="FPH37" s="13"/>
      <c r="FPI37" s="13"/>
      <c r="FPJ37" s="14"/>
      <c r="FPK37" s="15"/>
      <c r="FPL37" s="13"/>
      <c r="FPM37" s="9"/>
      <c r="FPN37" s="8"/>
      <c r="FPO37" s="8"/>
      <c r="FPP37" s="13"/>
      <c r="FPQ37" s="13"/>
      <c r="FPR37" s="14"/>
      <c r="FPS37" s="15"/>
      <c r="FPT37" s="13"/>
      <c r="FPU37" s="9"/>
      <c r="FPV37" s="8"/>
      <c r="FPW37" s="8"/>
      <c r="FPX37" s="13"/>
      <c r="FPY37" s="13"/>
      <c r="FPZ37" s="14"/>
      <c r="FQA37" s="15"/>
      <c r="FQB37" s="13"/>
      <c r="FQC37" s="9"/>
      <c r="FQD37" s="8"/>
      <c r="FQE37" s="8"/>
      <c r="FQF37" s="13"/>
      <c r="FQG37" s="13"/>
      <c r="FQH37" s="14"/>
      <c r="FQI37" s="15"/>
      <c r="FQJ37" s="13"/>
      <c r="FQK37" s="9"/>
      <c r="FQL37" s="8"/>
      <c r="FQM37" s="8"/>
      <c r="FQN37" s="13"/>
      <c r="FQO37" s="13"/>
      <c r="FQP37" s="14"/>
      <c r="FQQ37" s="15"/>
      <c r="FQR37" s="13"/>
      <c r="FQS37" s="9"/>
      <c r="FQT37" s="8"/>
      <c r="FQU37" s="8"/>
      <c r="FQV37" s="13"/>
      <c r="FQW37" s="13"/>
      <c r="FQX37" s="14"/>
      <c r="FQY37" s="15"/>
      <c r="FQZ37" s="13"/>
      <c r="FRA37" s="9"/>
      <c r="FRB37" s="8"/>
      <c r="FRC37" s="8"/>
      <c r="FRD37" s="13"/>
      <c r="FRE37" s="13"/>
      <c r="FRF37" s="14"/>
      <c r="FRG37" s="15"/>
      <c r="FRH37" s="13"/>
      <c r="FRI37" s="9"/>
      <c r="FRJ37" s="8"/>
      <c r="FRK37" s="8"/>
      <c r="FRL37" s="13"/>
      <c r="FRM37" s="13"/>
      <c r="FRN37" s="14"/>
      <c r="FRO37" s="15"/>
      <c r="FRP37" s="13"/>
      <c r="FRQ37" s="9"/>
      <c r="FRR37" s="8"/>
      <c r="FRS37" s="8"/>
      <c r="FRT37" s="13"/>
      <c r="FRU37" s="13"/>
      <c r="FRV37" s="14"/>
      <c r="FRW37" s="15"/>
      <c r="FRX37" s="13"/>
      <c r="FRY37" s="9"/>
      <c r="FRZ37" s="8"/>
      <c r="FSA37" s="8"/>
      <c r="FSB37" s="13"/>
      <c r="FSC37" s="13"/>
      <c r="FSD37" s="14"/>
      <c r="FSE37" s="15"/>
      <c r="FSF37" s="13"/>
      <c r="FSG37" s="9"/>
      <c r="FSH37" s="8"/>
      <c r="FSI37" s="8"/>
      <c r="FSJ37" s="13"/>
      <c r="FSK37" s="13"/>
      <c r="FSL37" s="14"/>
      <c r="FSM37" s="15"/>
      <c r="FSN37" s="13"/>
      <c r="FSO37" s="9"/>
      <c r="FSP37" s="8"/>
      <c r="FSQ37" s="8"/>
      <c r="FSR37" s="13"/>
      <c r="FSS37" s="13"/>
      <c r="FST37" s="14"/>
      <c r="FSU37" s="15"/>
      <c r="FSV37" s="13"/>
      <c r="FSW37" s="9"/>
      <c r="FSX37" s="8"/>
      <c r="FSY37" s="8"/>
      <c r="FSZ37" s="13"/>
      <c r="FTA37" s="13"/>
      <c r="FTB37" s="14"/>
      <c r="FTC37" s="15"/>
      <c r="FTD37" s="13"/>
      <c r="FTE37" s="9"/>
      <c r="FTF37" s="8"/>
      <c r="FTG37" s="8"/>
      <c r="FTH37" s="13"/>
      <c r="FTI37" s="13"/>
      <c r="FTJ37" s="14"/>
      <c r="FTK37" s="15"/>
      <c r="FTL37" s="13"/>
      <c r="FTM37" s="9"/>
      <c r="FTN37" s="8"/>
      <c r="FTO37" s="8"/>
      <c r="FTP37" s="13"/>
      <c r="FTQ37" s="13"/>
      <c r="FTR37" s="14"/>
      <c r="FTS37" s="15"/>
      <c r="FTT37" s="13"/>
      <c r="FTU37" s="9"/>
      <c r="FTV37" s="8"/>
      <c r="FTW37" s="8"/>
      <c r="FTX37" s="13"/>
      <c r="FTY37" s="13"/>
      <c r="FTZ37" s="14"/>
      <c r="FUA37" s="15"/>
      <c r="FUB37" s="13"/>
      <c r="FUC37" s="9"/>
      <c r="FUD37" s="8"/>
      <c r="FUE37" s="8"/>
      <c r="FUF37" s="13"/>
      <c r="FUG37" s="13"/>
      <c r="FUH37" s="14"/>
      <c r="FUI37" s="15"/>
      <c r="FUJ37" s="13"/>
      <c r="FUK37" s="9"/>
      <c r="FUL37" s="8"/>
      <c r="FUM37" s="8"/>
      <c r="FUN37" s="13"/>
      <c r="FUO37" s="13"/>
      <c r="FUP37" s="14"/>
      <c r="FUQ37" s="15"/>
      <c r="FUR37" s="13"/>
      <c r="FUS37" s="9"/>
      <c r="FUT37" s="8"/>
      <c r="FUU37" s="8"/>
      <c r="FUV37" s="13"/>
      <c r="FUW37" s="13"/>
      <c r="FUX37" s="14"/>
      <c r="FUY37" s="15"/>
      <c r="FUZ37" s="13"/>
      <c r="FVA37" s="9"/>
      <c r="FVB37" s="8"/>
      <c r="FVC37" s="8"/>
      <c r="FVD37" s="13"/>
      <c r="FVE37" s="13"/>
      <c r="FVF37" s="14"/>
      <c r="FVG37" s="15"/>
      <c r="FVH37" s="13"/>
      <c r="FVI37" s="9"/>
      <c r="FVJ37" s="8"/>
      <c r="FVK37" s="8"/>
      <c r="FVL37" s="13"/>
      <c r="FVM37" s="13"/>
      <c r="FVN37" s="14"/>
      <c r="FVO37" s="15"/>
      <c r="FVP37" s="13"/>
      <c r="FVQ37" s="9"/>
      <c r="FVR37" s="8"/>
      <c r="FVS37" s="8"/>
      <c r="FVT37" s="13"/>
      <c r="FVU37" s="13"/>
      <c r="FVV37" s="14"/>
      <c r="FVW37" s="15"/>
      <c r="FVX37" s="13"/>
      <c r="FVY37" s="9"/>
      <c r="FVZ37" s="8"/>
      <c r="FWA37" s="8"/>
      <c r="FWB37" s="13"/>
      <c r="FWC37" s="13"/>
      <c r="FWD37" s="14"/>
      <c r="FWE37" s="15"/>
      <c r="FWF37" s="13"/>
      <c r="FWG37" s="9"/>
      <c r="FWH37" s="8"/>
      <c r="FWI37" s="8"/>
      <c r="FWJ37" s="13"/>
      <c r="FWK37" s="13"/>
      <c r="FWL37" s="14"/>
      <c r="FWM37" s="15"/>
      <c r="FWN37" s="13"/>
      <c r="FWO37" s="9"/>
      <c r="FWP37" s="8"/>
      <c r="FWQ37" s="8"/>
      <c r="FWR37" s="13"/>
      <c r="FWS37" s="13"/>
      <c r="FWT37" s="14"/>
      <c r="FWU37" s="15"/>
      <c r="FWV37" s="13"/>
      <c r="FWW37" s="9"/>
      <c r="FWX37" s="8"/>
      <c r="FWY37" s="8"/>
      <c r="FWZ37" s="13"/>
      <c r="FXA37" s="13"/>
      <c r="FXB37" s="14"/>
      <c r="FXC37" s="15"/>
      <c r="FXD37" s="13"/>
      <c r="FXE37" s="9"/>
      <c r="FXF37" s="8"/>
      <c r="FXG37" s="8"/>
      <c r="FXH37" s="13"/>
      <c r="FXI37" s="13"/>
      <c r="FXJ37" s="14"/>
      <c r="FXK37" s="15"/>
      <c r="FXL37" s="13"/>
      <c r="FXM37" s="9"/>
      <c r="FXN37" s="8"/>
      <c r="FXO37" s="8"/>
      <c r="FXP37" s="13"/>
      <c r="FXQ37" s="13"/>
      <c r="FXR37" s="14"/>
      <c r="FXS37" s="15"/>
      <c r="FXT37" s="13"/>
      <c r="FXU37" s="9"/>
      <c r="FXV37" s="8"/>
      <c r="FXW37" s="8"/>
      <c r="FXX37" s="13"/>
      <c r="FXY37" s="13"/>
      <c r="FXZ37" s="14"/>
      <c r="FYA37" s="15"/>
      <c r="FYB37" s="13"/>
      <c r="FYC37" s="9"/>
      <c r="FYD37" s="8"/>
      <c r="FYE37" s="8"/>
      <c r="FYF37" s="13"/>
      <c r="FYG37" s="13"/>
      <c r="FYH37" s="14"/>
      <c r="FYI37" s="15"/>
      <c r="FYJ37" s="13"/>
      <c r="FYK37" s="9"/>
      <c r="FYL37" s="8"/>
      <c r="FYM37" s="8"/>
      <c r="FYN37" s="13"/>
      <c r="FYO37" s="13"/>
      <c r="FYP37" s="14"/>
      <c r="FYQ37" s="15"/>
      <c r="FYR37" s="13"/>
      <c r="FYS37" s="9"/>
      <c r="FYT37" s="8"/>
      <c r="FYU37" s="8"/>
      <c r="FYV37" s="13"/>
      <c r="FYW37" s="13"/>
      <c r="FYX37" s="14"/>
      <c r="FYY37" s="15"/>
      <c r="FYZ37" s="13"/>
      <c r="FZA37" s="9"/>
      <c r="FZB37" s="8"/>
      <c r="FZC37" s="8"/>
      <c r="FZD37" s="13"/>
      <c r="FZE37" s="13"/>
      <c r="FZF37" s="14"/>
      <c r="FZG37" s="15"/>
      <c r="FZH37" s="13"/>
      <c r="FZI37" s="9"/>
      <c r="FZJ37" s="8"/>
      <c r="FZK37" s="8"/>
      <c r="FZL37" s="13"/>
      <c r="FZM37" s="13"/>
      <c r="FZN37" s="14"/>
      <c r="FZO37" s="15"/>
      <c r="FZP37" s="13"/>
      <c r="FZQ37" s="9"/>
      <c r="FZR37" s="8"/>
      <c r="FZS37" s="8"/>
      <c r="FZT37" s="13"/>
      <c r="FZU37" s="13"/>
      <c r="FZV37" s="14"/>
      <c r="FZW37" s="15"/>
      <c r="FZX37" s="13"/>
      <c r="FZY37" s="9"/>
      <c r="FZZ37" s="8"/>
      <c r="GAA37" s="8"/>
      <c r="GAB37" s="13"/>
      <c r="GAC37" s="13"/>
      <c r="GAD37" s="14"/>
      <c r="GAE37" s="15"/>
      <c r="GAF37" s="13"/>
      <c r="GAG37" s="9"/>
      <c r="GAH37" s="8"/>
      <c r="GAI37" s="8"/>
      <c r="GAJ37" s="13"/>
      <c r="GAK37" s="13"/>
      <c r="GAL37" s="14"/>
      <c r="GAM37" s="15"/>
      <c r="GAN37" s="13"/>
      <c r="GAO37" s="9"/>
      <c r="GAP37" s="8"/>
      <c r="GAQ37" s="8"/>
      <c r="GAR37" s="13"/>
      <c r="GAS37" s="13"/>
      <c r="GAT37" s="14"/>
      <c r="GAU37" s="15"/>
      <c r="GAV37" s="13"/>
      <c r="GAW37" s="9"/>
      <c r="GAX37" s="8"/>
      <c r="GAY37" s="8"/>
      <c r="GAZ37" s="13"/>
      <c r="GBA37" s="13"/>
      <c r="GBB37" s="14"/>
      <c r="GBC37" s="15"/>
      <c r="GBD37" s="13"/>
      <c r="GBE37" s="9"/>
      <c r="GBF37" s="8"/>
      <c r="GBG37" s="8"/>
      <c r="GBH37" s="13"/>
      <c r="GBI37" s="13"/>
      <c r="GBJ37" s="14"/>
      <c r="GBK37" s="15"/>
      <c r="GBL37" s="13"/>
      <c r="GBM37" s="9"/>
      <c r="GBN37" s="8"/>
      <c r="GBO37" s="8"/>
      <c r="GBP37" s="13"/>
      <c r="GBQ37" s="13"/>
      <c r="GBR37" s="14"/>
      <c r="GBS37" s="15"/>
      <c r="GBT37" s="13"/>
      <c r="GBU37" s="9"/>
      <c r="GBV37" s="8"/>
      <c r="GBW37" s="8"/>
      <c r="GBX37" s="13"/>
      <c r="GBY37" s="13"/>
      <c r="GBZ37" s="14"/>
      <c r="GCA37" s="15"/>
      <c r="GCB37" s="13"/>
      <c r="GCC37" s="9"/>
      <c r="GCD37" s="8"/>
      <c r="GCE37" s="8"/>
      <c r="GCF37" s="13"/>
      <c r="GCG37" s="13"/>
      <c r="GCH37" s="14"/>
      <c r="GCI37" s="15"/>
      <c r="GCJ37" s="13"/>
      <c r="GCK37" s="9"/>
      <c r="GCL37" s="8"/>
      <c r="GCM37" s="8"/>
      <c r="GCN37" s="13"/>
      <c r="GCO37" s="13"/>
      <c r="GCP37" s="14"/>
      <c r="GCQ37" s="15"/>
      <c r="GCR37" s="13"/>
      <c r="GCS37" s="9"/>
      <c r="GCT37" s="8"/>
      <c r="GCU37" s="8"/>
      <c r="GCV37" s="13"/>
      <c r="GCW37" s="13"/>
      <c r="GCX37" s="14"/>
      <c r="GCY37" s="15"/>
      <c r="GCZ37" s="13"/>
      <c r="GDA37" s="9"/>
      <c r="GDB37" s="8"/>
      <c r="GDC37" s="8"/>
      <c r="GDD37" s="13"/>
      <c r="GDE37" s="13"/>
      <c r="GDF37" s="14"/>
      <c r="GDG37" s="15"/>
      <c r="GDH37" s="13"/>
      <c r="GDI37" s="9"/>
      <c r="GDJ37" s="8"/>
      <c r="GDK37" s="8"/>
      <c r="GDL37" s="13"/>
      <c r="GDM37" s="13"/>
      <c r="GDN37" s="14"/>
      <c r="GDO37" s="15"/>
      <c r="GDP37" s="13"/>
      <c r="GDQ37" s="9"/>
      <c r="GDR37" s="8"/>
      <c r="GDS37" s="8"/>
      <c r="GDT37" s="13"/>
      <c r="GDU37" s="13"/>
      <c r="GDV37" s="14"/>
      <c r="GDW37" s="15"/>
      <c r="GDX37" s="13"/>
      <c r="GDY37" s="9"/>
      <c r="GDZ37" s="8"/>
      <c r="GEA37" s="8"/>
      <c r="GEB37" s="13"/>
      <c r="GEC37" s="13"/>
      <c r="GED37" s="14"/>
      <c r="GEE37" s="15"/>
      <c r="GEF37" s="13"/>
      <c r="GEG37" s="9"/>
      <c r="GEH37" s="8"/>
      <c r="GEI37" s="8"/>
      <c r="GEJ37" s="13"/>
      <c r="GEK37" s="13"/>
      <c r="GEL37" s="14"/>
      <c r="GEM37" s="15"/>
      <c r="GEN37" s="13"/>
      <c r="GEO37" s="9"/>
      <c r="GEP37" s="8"/>
      <c r="GEQ37" s="8"/>
      <c r="GER37" s="13"/>
      <c r="GES37" s="13"/>
      <c r="GET37" s="14"/>
      <c r="GEU37" s="15"/>
      <c r="GEV37" s="13"/>
      <c r="GEW37" s="9"/>
      <c r="GEX37" s="8"/>
      <c r="GEY37" s="8"/>
      <c r="GEZ37" s="13"/>
      <c r="GFA37" s="13"/>
      <c r="GFB37" s="14"/>
      <c r="GFC37" s="15"/>
      <c r="GFD37" s="13"/>
      <c r="GFE37" s="9"/>
      <c r="GFF37" s="8"/>
      <c r="GFG37" s="8"/>
      <c r="GFH37" s="13"/>
      <c r="GFI37" s="13"/>
      <c r="GFJ37" s="14"/>
      <c r="GFK37" s="15"/>
      <c r="GFL37" s="13"/>
      <c r="GFM37" s="9"/>
      <c r="GFN37" s="8"/>
      <c r="GFO37" s="8"/>
      <c r="GFP37" s="13"/>
      <c r="GFQ37" s="13"/>
      <c r="GFR37" s="14"/>
      <c r="GFS37" s="15"/>
      <c r="GFT37" s="13"/>
      <c r="GFU37" s="9"/>
      <c r="GFV37" s="8"/>
      <c r="GFW37" s="8"/>
      <c r="GFX37" s="13"/>
      <c r="GFY37" s="13"/>
      <c r="GFZ37" s="14"/>
      <c r="GGA37" s="15"/>
      <c r="GGB37" s="13"/>
      <c r="GGC37" s="9"/>
      <c r="GGD37" s="8"/>
      <c r="GGE37" s="8"/>
      <c r="GGF37" s="13"/>
      <c r="GGG37" s="13"/>
      <c r="GGH37" s="14"/>
      <c r="GGI37" s="15"/>
      <c r="GGJ37" s="13"/>
      <c r="GGK37" s="9"/>
      <c r="GGL37" s="8"/>
      <c r="GGM37" s="8"/>
      <c r="GGN37" s="13"/>
      <c r="GGO37" s="13"/>
      <c r="GGP37" s="14"/>
      <c r="GGQ37" s="15"/>
      <c r="GGR37" s="13"/>
      <c r="GGS37" s="9"/>
      <c r="GGT37" s="8"/>
      <c r="GGU37" s="8"/>
      <c r="GGV37" s="13"/>
      <c r="GGW37" s="13"/>
      <c r="GGX37" s="14"/>
      <c r="GGY37" s="15"/>
      <c r="GGZ37" s="13"/>
      <c r="GHA37" s="9"/>
      <c r="GHB37" s="8"/>
      <c r="GHC37" s="8"/>
      <c r="GHD37" s="13"/>
      <c r="GHE37" s="13"/>
      <c r="GHF37" s="14"/>
      <c r="GHG37" s="15"/>
      <c r="GHH37" s="13"/>
      <c r="GHI37" s="9"/>
      <c r="GHJ37" s="8"/>
      <c r="GHK37" s="8"/>
      <c r="GHL37" s="13"/>
      <c r="GHM37" s="13"/>
      <c r="GHN37" s="14"/>
      <c r="GHO37" s="15"/>
      <c r="GHP37" s="13"/>
      <c r="GHQ37" s="9"/>
      <c r="GHR37" s="8"/>
      <c r="GHS37" s="8"/>
      <c r="GHT37" s="13"/>
      <c r="GHU37" s="13"/>
      <c r="GHV37" s="14"/>
      <c r="GHW37" s="15"/>
      <c r="GHX37" s="13"/>
      <c r="GHY37" s="9"/>
      <c r="GHZ37" s="8"/>
      <c r="GIA37" s="8"/>
      <c r="GIB37" s="13"/>
      <c r="GIC37" s="13"/>
      <c r="GID37" s="14"/>
      <c r="GIE37" s="15"/>
      <c r="GIF37" s="13"/>
      <c r="GIG37" s="9"/>
      <c r="GIH37" s="8"/>
      <c r="GII37" s="8"/>
      <c r="GIJ37" s="13"/>
      <c r="GIK37" s="13"/>
      <c r="GIL37" s="14"/>
      <c r="GIM37" s="15"/>
      <c r="GIN37" s="13"/>
      <c r="GIO37" s="9"/>
      <c r="GIP37" s="8"/>
      <c r="GIQ37" s="8"/>
      <c r="GIR37" s="13"/>
      <c r="GIS37" s="13"/>
      <c r="GIT37" s="14"/>
      <c r="GIU37" s="15"/>
      <c r="GIV37" s="13"/>
      <c r="GIW37" s="9"/>
      <c r="GIX37" s="8"/>
      <c r="GIY37" s="8"/>
      <c r="GIZ37" s="13"/>
      <c r="GJA37" s="13"/>
      <c r="GJB37" s="14"/>
      <c r="GJC37" s="15"/>
      <c r="GJD37" s="13"/>
      <c r="GJE37" s="9"/>
      <c r="GJF37" s="8"/>
      <c r="GJG37" s="8"/>
      <c r="GJH37" s="13"/>
      <c r="GJI37" s="13"/>
      <c r="GJJ37" s="14"/>
      <c r="GJK37" s="15"/>
      <c r="GJL37" s="13"/>
      <c r="GJM37" s="9"/>
      <c r="GJN37" s="8"/>
      <c r="GJO37" s="8"/>
      <c r="GJP37" s="13"/>
      <c r="GJQ37" s="13"/>
      <c r="GJR37" s="14"/>
      <c r="GJS37" s="15"/>
      <c r="GJT37" s="13"/>
      <c r="GJU37" s="9"/>
      <c r="GJV37" s="8"/>
      <c r="GJW37" s="8"/>
      <c r="GJX37" s="13"/>
      <c r="GJY37" s="13"/>
      <c r="GJZ37" s="14"/>
      <c r="GKA37" s="15"/>
      <c r="GKB37" s="13"/>
      <c r="GKC37" s="9"/>
      <c r="GKD37" s="8"/>
      <c r="GKE37" s="8"/>
      <c r="GKF37" s="13"/>
      <c r="GKG37" s="13"/>
      <c r="GKH37" s="14"/>
      <c r="GKI37" s="15"/>
      <c r="GKJ37" s="13"/>
      <c r="GKK37" s="9"/>
      <c r="GKL37" s="8"/>
      <c r="GKM37" s="8"/>
      <c r="GKN37" s="13"/>
      <c r="GKO37" s="13"/>
      <c r="GKP37" s="14"/>
      <c r="GKQ37" s="15"/>
      <c r="GKR37" s="13"/>
      <c r="GKS37" s="9"/>
      <c r="GKT37" s="8"/>
      <c r="GKU37" s="8"/>
      <c r="GKV37" s="13"/>
      <c r="GKW37" s="13"/>
      <c r="GKX37" s="14"/>
      <c r="GKY37" s="15"/>
      <c r="GKZ37" s="13"/>
      <c r="GLA37" s="9"/>
      <c r="GLB37" s="8"/>
      <c r="GLC37" s="8"/>
      <c r="GLD37" s="13"/>
      <c r="GLE37" s="13"/>
      <c r="GLF37" s="14"/>
      <c r="GLG37" s="15"/>
      <c r="GLH37" s="13"/>
      <c r="GLI37" s="9"/>
      <c r="GLJ37" s="8"/>
      <c r="GLK37" s="8"/>
      <c r="GLL37" s="13"/>
      <c r="GLM37" s="13"/>
      <c r="GLN37" s="14"/>
      <c r="GLO37" s="15"/>
      <c r="GLP37" s="13"/>
      <c r="GLQ37" s="9"/>
      <c r="GLR37" s="8"/>
      <c r="GLS37" s="8"/>
      <c r="GLT37" s="13"/>
      <c r="GLU37" s="13"/>
      <c r="GLV37" s="14"/>
      <c r="GLW37" s="15"/>
      <c r="GLX37" s="13"/>
      <c r="GLY37" s="9"/>
      <c r="GLZ37" s="8"/>
      <c r="GMA37" s="8"/>
      <c r="GMB37" s="13"/>
      <c r="GMC37" s="13"/>
      <c r="GMD37" s="14"/>
      <c r="GME37" s="15"/>
      <c r="GMF37" s="13"/>
      <c r="GMG37" s="9"/>
      <c r="GMH37" s="8"/>
      <c r="GMI37" s="8"/>
      <c r="GMJ37" s="13"/>
      <c r="GMK37" s="13"/>
      <c r="GML37" s="14"/>
      <c r="GMM37" s="15"/>
      <c r="GMN37" s="13"/>
      <c r="GMO37" s="9"/>
      <c r="GMP37" s="8"/>
      <c r="GMQ37" s="8"/>
      <c r="GMR37" s="13"/>
      <c r="GMS37" s="13"/>
      <c r="GMT37" s="14"/>
      <c r="GMU37" s="15"/>
      <c r="GMV37" s="13"/>
      <c r="GMW37" s="9"/>
      <c r="GMX37" s="8"/>
      <c r="GMY37" s="8"/>
      <c r="GMZ37" s="13"/>
      <c r="GNA37" s="13"/>
      <c r="GNB37" s="14"/>
      <c r="GNC37" s="15"/>
      <c r="GND37" s="13"/>
      <c r="GNE37" s="9"/>
      <c r="GNF37" s="8"/>
      <c r="GNG37" s="8"/>
      <c r="GNH37" s="13"/>
      <c r="GNI37" s="13"/>
      <c r="GNJ37" s="14"/>
      <c r="GNK37" s="15"/>
      <c r="GNL37" s="13"/>
      <c r="GNM37" s="9"/>
      <c r="GNN37" s="8"/>
      <c r="GNO37" s="8"/>
      <c r="GNP37" s="13"/>
      <c r="GNQ37" s="13"/>
      <c r="GNR37" s="14"/>
      <c r="GNS37" s="15"/>
      <c r="GNT37" s="13"/>
      <c r="GNU37" s="9"/>
      <c r="GNV37" s="8"/>
      <c r="GNW37" s="8"/>
      <c r="GNX37" s="13"/>
      <c r="GNY37" s="13"/>
      <c r="GNZ37" s="14"/>
      <c r="GOA37" s="15"/>
      <c r="GOB37" s="13"/>
      <c r="GOC37" s="9"/>
      <c r="GOD37" s="8"/>
      <c r="GOE37" s="8"/>
      <c r="GOF37" s="13"/>
      <c r="GOG37" s="13"/>
      <c r="GOH37" s="14"/>
      <c r="GOI37" s="15"/>
      <c r="GOJ37" s="13"/>
      <c r="GOK37" s="9"/>
      <c r="GOL37" s="8"/>
      <c r="GOM37" s="8"/>
      <c r="GON37" s="13"/>
      <c r="GOO37" s="13"/>
      <c r="GOP37" s="14"/>
      <c r="GOQ37" s="15"/>
      <c r="GOR37" s="13"/>
      <c r="GOS37" s="9"/>
      <c r="GOT37" s="8"/>
      <c r="GOU37" s="8"/>
      <c r="GOV37" s="13"/>
      <c r="GOW37" s="13"/>
      <c r="GOX37" s="14"/>
      <c r="GOY37" s="15"/>
      <c r="GOZ37" s="13"/>
      <c r="GPA37" s="9"/>
      <c r="GPB37" s="8"/>
      <c r="GPC37" s="8"/>
      <c r="GPD37" s="13"/>
      <c r="GPE37" s="13"/>
      <c r="GPF37" s="14"/>
      <c r="GPG37" s="15"/>
      <c r="GPH37" s="13"/>
      <c r="GPI37" s="9"/>
      <c r="GPJ37" s="8"/>
      <c r="GPK37" s="8"/>
      <c r="GPL37" s="13"/>
      <c r="GPM37" s="13"/>
      <c r="GPN37" s="14"/>
      <c r="GPO37" s="15"/>
      <c r="GPP37" s="13"/>
      <c r="GPQ37" s="9"/>
      <c r="GPR37" s="8"/>
      <c r="GPS37" s="8"/>
      <c r="GPT37" s="13"/>
      <c r="GPU37" s="13"/>
      <c r="GPV37" s="14"/>
      <c r="GPW37" s="15"/>
      <c r="GPX37" s="13"/>
      <c r="GPY37" s="9"/>
      <c r="GPZ37" s="8"/>
      <c r="GQA37" s="8"/>
      <c r="GQB37" s="13"/>
      <c r="GQC37" s="13"/>
      <c r="GQD37" s="14"/>
      <c r="GQE37" s="15"/>
      <c r="GQF37" s="13"/>
      <c r="GQG37" s="9"/>
      <c r="GQH37" s="8"/>
      <c r="GQI37" s="8"/>
      <c r="GQJ37" s="13"/>
      <c r="GQK37" s="13"/>
      <c r="GQL37" s="14"/>
      <c r="GQM37" s="15"/>
      <c r="GQN37" s="13"/>
      <c r="GQO37" s="9"/>
      <c r="GQP37" s="8"/>
      <c r="GQQ37" s="8"/>
      <c r="GQR37" s="13"/>
      <c r="GQS37" s="13"/>
      <c r="GQT37" s="14"/>
      <c r="GQU37" s="15"/>
      <c r="GQV37" s="13"/>
      <c r="GQW37" s="9"/>
      <c r="GQX37" s="8"/>
      <c r="GQY37" s="8"/>
      <c r="GQZ37" s="13"/>
      <c r="GRA37" s="13"/>
      <c r="GRB37" s="14"/>
      <c r="GRC37" s="15"/>
      <c r="GRD37" s="13"/>
      <c r="GRE37" s="9"/>
      <c r="GRF37" s="8"/>
      <c r="GRG37" s="8"/>
      <c r="GRH37" s="13"/>
      <c r="GRI37" s="13"/>
      <c r="GRJ37" s="14"/>
      <c r="GRK37" s="15"/>
      <c r="GRL37" s="13"/>
      <c r="GRM37" s="9"/>
      <c r="GRN37" s="8"/>
      <c r="GRO37" s="8"/>
      <c r="GRP37" s="13"/>
      <c r="GRQ37" s="13"/>
      <c r="GRR37" s="14"/>
      <c r="GRS37" s="15"/>
      <c r="GRT37" s="13"/>
      <c r="GRU37" s="9"/>
      <c r="GRV37" s="8"/>
      <c r="GRW37" s="8"/>
      <c r="GRX37" s="13"/>
      <c r="GRY37" s="13"/>
      <c r="GRZ37" s="14"/>
      <c r="GSA37" s="15"/>
      <c r="GSB37" s="13"/>
      <c r="GSC37" s="9"/>
      <c r="GSD37" s="8"/>
      <c r="GSE37" s="8"/>
      <c r="GSF37" s="13"/>
      <c r="GSG37" s="13"/>
      <c r="GSH37" s="14"/>
      <c r="GSI37" s="15"/>
      <c r="GSJ37" s="13"/>
      <c r="GSK37" s="9"/>
      <c r="GSL37" s="8"/>
      <c r="GSM37" s="8"/>
      <c r="GSN37" s="13"/>
      <c r="GSO37" s="13"/>
      <c r="GSP37" s="14"/>
      <c r="GSQ37" s="15"/>
      <c r="GSR37" s="13"/>
      <c r="GSS37" s="9"/>
      <c r="GST37" s="8"/>
      <c r="GSU37" s="8"/>
      <c r="GSV37" s="13"/>
      <c r="GSW37" s="13"/>
      <c r="GSX37" s="14"/>
      <c r="GSY37" s="15"/>
      <c r="GSZ37" s="13"/>
      <c r="GTA37" s="9"/>
      <c r="GTB37" s="8"/>
      <c r="GTC37" s="8"/>
      <c r="GTD37" s="13"/>
      <c r="GTE37" s="13"/>
      <c r="GTF37" s="14"/>
      <c r="GTG37" s="15"/>
      <c r="GTH37" s="13"/>
      <c r="GTI37" s="9"/>
      <c r="GTJ37" s="8"/>
      <c r="GTK37" s="8"/>
      <c r="GTL37" s="13"/>
      <c r="GTM37" s="13"/>
      <c r="GTN37" s="14"/>
      <c r="GTO37" s="15"/>
      <c r="GTP37" s="13"/>
      <c r="GTQ37" s="9"/>
      <c r="GTR37" s="8"/>
      <c r="GTS37" s="8"/>
      <c r="GTT37" s="13"/>
      <c r="GTU37" s="13"/>
      <c r="GTV37" s="14"/>
      <c r="GTW37" s="15"/>
      <c r="GTX37" s="13"/>
      <c r="GTY37" s="9"/>
      <c r="GTZ37" s="8"/>
      <c r="GUA37" s="8"/>
      <c r="GUB37" s="13"/>
      <c r="GUC37" s="13"/>
      <c r="GUD37" s="14"/>
      <c r="GUE37" s="15"/>
      <c r="GUF37" s="13"/>
      <c r="GUG37" s="9"/>
      <c r="GUH37" s="8"/>
      <c r="GUI37" s="8"/>
      <c r="GUJ37" s="13"/>
      <c r="GUK37" s="13"/>
      <c r="GUL37" s="14"/>
      <c r="GUM37" s="15"/>
      <c r="GUN37" s="13"/>
      <c r="GUO37" s="9"/>
      <c r="GUP37" s="8"/>
      <c r="GUQ37" s="8"/>
      <c r="GUR37" s="13"/>
      <c r="GUS37" s="13"/>
      <c r="GUT37" s="14"/>
      <c r="GUU37" s="15"/>
      <c r="GUV37" s="13"/>
      <c r="GUW37" s="9"/>
      <c r="GUX37" s="8"/>
      <c r="GUY37" s="8"/>
      <c r="GUZ37" s="13"/>
      <c r="GVA37" s="13"/>
      <c r="GVB37" s="14"/>
      <c r="GVC37" s="15"/>
      <c r="GVD37" s="13"/>
      <c r="GVE37" s="9"/>
      <c r="GVF37" s="8"/>
      <c r="GVG37" s="8"/>
      <c r="GVH37" s="13"/>
      <c r="GVI37" s="13"/>
      <c r="GVJ37" s="14"/>
      <c r="GVK37" s="15"/>
      <c r="GVL37" s="13"/>
      <c r="GVM37" s="9"/>
      <c r="GVN37" s="8"/>
      <c r="GVO37" s="8"/>
      <c r="GVP37" s="13"/>
      <c r="GVQ37" s="13"/>
      <c r="GVR37" s="14"/>
      <c r="GVS37" s="15"/>
      <c r="GVT37" s="13"/>
      <c r="GVU37" s="9"/>
      <c r="GVV37" s="8"/>
      <c r="GVW37" s="8"/>
      <c r="GVX37" s="13"/>
      <c r="GVY37" s="13"/>
      <c r="GVZ37" s="14"/>
      <c r="GWA37" s="15"/>
      <c r="GWB37" s="13"/>
      <c r="GWC37" s="9"/>
      <c r="GWD37" s="8"/>
      <c r="GWE37" s="8"/>
      <c r="GWF37" s="13"/>
      <c r="GWG37" s="13"/>
      <c r="GWH37" s="14"/>
      <c r="GWI37" s="15"/>
      <c r="GWJ37" s="13"/>
      <c r="GWK37" s="9"/>
      <c r="GWL37" s="8"/>
      <c r="GWM37" s="8"/>
      <c r="GWN37" s="13"/>
      <c r="GWO37" s="13"/>
      <c r="GWP37" s="14"/>
      <c r="GWQ37" s="15"/>
      <c r="GWR37" s="13"/>
      <c r="GWS37" s="9"/>
      <c r="GWT37" s="8"/>
      <c r="GWU37" s="8"/>
      <c r="GWV37" s="13"/>
      <c r="GWW37" s="13"/>
      <c r="GWX37" s="14"/>
      <c r="GWY37" s="15"/>
      <c r="GWZ37" s="13"/>
      <c r="GXA37" s="9"/>
      <c r="GXB37" s="8"/>
      <c r="GXC37" s="8"/>
      <c r="GXD37" s="13"/>
      <c r="GXE37" s="13"/>
      <c r="GXF37" s="14"/>
      <c r="GXG37" s="15"/>
      <c r="GXH37" s="13"/>
      <c r="GXI37" s="9"/>
      <c r="GXJ37" s="8"/>
      <c r="GXK37" s="8"/>
      <c r="GXL37" s="13"/>
      <c r="GXM37" s="13"/>
      <c r="GXN37" s="14"/>
      <c r="GXO37" s="15"/>
      <c r="GXP37" s="13"/>
      <c r="GXQ37" s="9"/>
      <c r="GXR37" s="8"/>
      <c r="GXS37" s="8"/>
      <c r="GXT37" s="13"/>
      <c r="GXU37" s="13"/>
      <c r="GXV37" s="14"/>
      <c r="GXW37" s="15"/>
      <c r="GXX37" s="13"/>
      <c r="GXY37" s="9"/>
      <c r="GXZ37" s="8"/>
      <c r="GYA37" s="8"/>
      <c r="GYB37" s="13"/>
      <c r="GYC37" s="13"/>
      <c r="GYD37" s="14"/>
      <c r="GYE37" s="15"/>
      <c r="GYF37" s="13"/>
      <c r="GYG37" s="9"/>
      <c r="GYH37" s="8"/>
      <c r="GYI37" s="8"/>
      <c r="GYJ37" s="13"/>
      <c r="GYK37" s="13"/>
      <c r="GYL37" s="14"/>
      <c r="GYM37" s="15"/>
      <c r="GYN37" s="13"/>
      <c r="GYO37" s="9"/>
      <c r="GYP37" s="8"/>
      <c r="GYQ37" s="8"/>
      <c r="GYR37" s="13"/>
      <c r="GYS37" s="13"/>
      <c r="GYT37" s="14"/>
      <c r="GYU37" s="15"/>
      <c r="GYV37" s="13"/>
      <c r="GYW37" s="9"/>
      <c r="GYX37" s="8"/>
      <c r="GYY37" s="8"/>
      <c r="GYZ37" s="13"/>
      <c r="GZA37" s="13"/>
      <c r="GZB37" s="14"/>
      <c r="GZC37" s="15"/>
      <c r="GZD37" s="13"/>
      <c r="GZE37" s="9"/>
      <c r="GZF37" s="8"/>
      <c r="GZG37" s="8"/>
      <c r="GZH37" s="13"/>
      <c r="GZI37" s="13"/>
      <c r="GZJ37" s="14"/>
      <c r="GZK37" s="15"/>
      <c r="GZL37" s="13"/>
      <c r="GZM37" s="9"/>
      <c r="GZN37" s="8"/>
      <c r="GZO37" s="8"/>
      <c r="GZP37" s="13"/>
      <c r="GZQ37" s="13"/>
      <c r="GZR37" s="14"/>
      <c r="GZS37" s="15"/>
      <c r="GZT37" s="13"/>
      <c r="GZU37" s="9"/>
      <c r="GZV37" s="8"/>
      <c r="GZW37" s="8"/>
      <c r="GZX37" s="13"/>
      <c r="GZY37" s="13"/>
      <c r="GZZ37" s="14"/>
      <c r="HAA37" s="15"/>
      <c r="HAB37" s="13"/>
      <c r="HAC37" s="9"/>
      <c r="HAD37" s="8"/>
      <c r="HAE37" s="8"/>
      <c r="HAF37" s="13"/>
      <c r="HAG37" s="13"/>
      <c r="HAH37" s="14"/>
      <c r="HAI37" s="15"/>
      <c r="HAJ37" s="13"/>
      <c r="HAK37" s="9"/>
      <c r="HAL37" s="8"/>
      <c r="HAM37" s="8"/>
      <c r="HAN37" s="13"/>
      <c r="HAO37" s="13"/>
      <c r="HAP37" s="14"/>
      <c r="HAQ37" s="15"/>
      <c r="HAR37" s="13"/>
      <c r="HAS37" s="9"/>
      <c r="HAT37" s="8"/>
      <c r="HAU37" s="8"/>
      <c r="HAV37" s="13"/>
      <c r="HAW37" s="13"/>
      <c r="HAX37" s="14"/>
      <c r="HAY37" s="15"/>
      <c r="HAZ37" s="13"/>
      <c r="HBA37" s="9"/>
      <c r="HBB37" s="8"/>
      <c r="HBC37" s="8"/>
      <c r="HBD37" s="13"/>
      <c r="HBE37" s="13"/>
      <c r="HBF37" s="14"/>
      <c r="HBG37" s="15"/>
      <c r="HBH37" s="13"/>
      <c r="HBI37" s="9"/>
      <c r="HBJ37" s="8"/>
      <c r="HBK37" s="8"/>
      <c r="HBL37" s="13"/>
      <c r="HBM37" s="13"/>
      <c r="HBN37" s="14"/>
      <c r="HBO37" s="15"/>
      <c r="HBP37" s="13"/>
      <c r="HBQ37" s="9"/>
      <c r="HBR37" s="8"/>
      <c r="HBS37" s="8"/>
      <c r="HBT37" s="13"/>
      <c r="HBU37" s="13"/>
      <c r="HBV37" s="14"/>
      <c r="HBW37" s="15"/>
      <c r="HBX37" s="13"/>
      <c r="HBY37" s="9"/>
      <c r="HBZ37" s="8"/>
      <c r="HCA37" s="8"/>
      <c r="HCB37" s="13"/>
      <c r="HCC37" s="13"/>
      <c r="HCD37" s="14"/>
      <c r="HCE37" s="15"/>
      <c r="HCF37" s="13"/>
      <c r="HCG37" s="9"/>
      <c r="HCH37" s="8"/>
      <c r="HCI37" s="8"/>
      <c r="HCJ37" s="13"/>
      <c r="HCK37" s="13"/>
      <c r="HCL37" s="14"/>
      <c r="HCM37" s="15"/>
      <c r="HCN37" s="13"/>
      <c r="HCO37" s="9"/>
      <c r="HCP37" s="8"/>
      <c r="HCQ37" s="8"/>
      <c r="HCR37" s="13"/>
      <c r="HCS37" s="13"/>
      <c r="HCT37" s="14"/>
      <c r="HCU37" s="15"/>
      <c r="HCV37" s="13"/>
      <c r="HCW37" s="9"/>
      <c r="HCX37" s="8"/>
      <c r="HCY37" s="8"/>
      <c r="HCZ37" s="13"/>
      <c r="HDA37" s="13"/>
      <c r="HDB37" s="14"/>
      <c r="HDC37" s="15"/>
      <c r="HDD37" s="13"/>
      <c r="HDE37" s="9"/>
      <c r="HDF37" s="8"/>
      <c r="HDG37" s="8"/>
      <c r="HDH37" s="13"/>
      <c r="HDI37" s="13"/>
      <c r="HDJ37" s="14"/>
      <c r="HDK37" s="15"/>
      <c r="HDL37" s="13"/>
      <c r="HDM37" s="9"/>
      <c r="HDN37" s="8"/>
      <c r="HDO37" s="8"/>
      <c r="HDP37" s="13"/>
      <c r="HDQ37" s="13"/>
      <c r="HDR37" s="14"/>
      <c r="HDS37" s="15"/>
      <c r="HDT37" s="13"/>
      <c r="HDU37" s="9"/>
      <c r="HDV37" s="8"/>
      <c r="HDW37" s="8"/>
      <c r="HDX37" s="13"/>
      <c r="HDY37" s="13"/>
      <c r="HDZ37" s="14"/>
      <c r="HEA37" s="15"/>
      <c r="HEB37" s="13"/>
      <c r="HEC37" s="9"/>
      <c r="HED37" s="8"/>
      <c r="HEE37" s="8"/>
      <c r="HEF37" s="13"/>
      <c r="HEG37" s="13"/>
      <c r="HEH37" s="14"/>
      <c r="HEI37" s="15"/>
      <c r="HEJ37" s="13"/>
      <c r="HEK37" s="9"/>
      <c r="HEL37" s="8"/>
      <c r="HEM37" s="8"/>
      <c r="HEN37" s="13"/>
      <c r="HEO37" s="13"/>
      <c r="HEP37" s="14"/>
      <c r="HEQ37" s="15"/>
      <c r="HER37" s="13"/>
      <c r="HES37" s="9"/>
      <c r="HET37" s="8"/>
      <c r="HEU37" s="8"/>
      <c r="HEV37" s="13"/>
      <c r="HEW37" s="13"/>
      <c r="HEX37" s="14"/>
      <c r="HEY37" s="15"/>
      <c r="HEZ37" s="13"/>
      <c r="HFA37" s="9"/>
      <c r="HFB37" s="8"/>
      <c r="HFC37" s="8"/>
      <c r="HFD37" s="13"/>
      <c r="HFE37" s="13"/>
      <c r="HFF37" s="14"/>
      <c r="HFG37" s="15"/>
      <c r="HFH37" s="13"/>
      <c r="HFI37" s="9"/>
      <c r="HFJ37" s="8"/>
      <c r="HFK37" s="8"/>
      <c r="HFL37" s="13"/>
      <c r="HFM37" s="13"/>
      <c r="HFN37" s="14"/>
      <c r="HFO37" s="15"/>
      <c r="HFP37" s="13"/>
      <c r="HFQ37" s="9"/>
      <c r="HFR37" s="8"/>
      <c r="HFS37" s="8"/>
      <c r="HFT37" s="13"/>
      <c r="HFU37" s="13"/>
      <c r="HFV37" s="14"/>
      <c r="HFW37" s="15"/>
      <c r="HFX37" s="13"/>
      <c r="HFY37" s="9"/>
      <c r="HFZ37" s="8"/>
      <c r="HGA37" s="8"/>
      <c r="HGB37" s="13"/>
      <c r="HGC37" s="13"/>
      <c r="HGD37" s="14"/>
      <c r="HGE37" s="15"/>
      <c r="HGF37" s="13"/>
      <c r="HGG37" s="9"/>
      <c r="HGH37" s="8"/>
      <c r="HGI37" s="8"/>
      <c r="HGJ37" s="13"/>
      <c r="HGK37" s="13"/>
      <c r="HGL37" s="14"/>
      <c r="HGM37" s="15"/>
      <c r="HGN37" s="13"/>
      <c r="HGO37" s="9"/>
      <c r="HGP37" s="8"/>
      <c r="HGQ37" s="8"/>
      <c r="HGR37" s="13"/>
      <c r="HGS37" s="13"/>
      <c r="HGT37" s="14"/>
      <c r="HGU37" s="15"/>
      <c r="HGV37" s="13"/>
      <c r="HGW37" s="9"/>
      <c r="HGX37" s="8"/>
      <c r="HGY37" s="8"/>
      <c r="HGZ37" s="13"/>
      <c r="HHA37" s="13"/>
      <c r="HHB37" s="14"/>
      <c r="HHC37" s="15"/>
      <c r="HHD37" s="13"/>
      <c r="HHE37" s="9"/>
      <c r="HHF37" s="8"/>
      <c r="HHG37" s="8"/>
      <c r="HHH37" s="13"/>
      <c r="HHI37" s="13"/>
      <c r="HHJ37" s="14"/>
      <c r="HHK37" s="15"/>
      <c r="HHL37" s="13"/>
      <c r="HHM37" s="9"/>
      <c r="HHN37" s="8"/>
      <c r="HHO37" s="8"/>
      <c r="HHP37" s="13"/>
      <c r="HHQ37" s="13"/>
      <c r="HHR37" s="14"/>
      <c r="HHS37" s="15"/>
      <c r="HHT37" s="13"/>
      <c r="HHU37" s="9"/>
      <c r="HHV37" s="8"/>
      <c r="HHW37" s="8"/>
      <c r="HHX37" s="13"/>
      <c r="HHY37" s="13"/>
      <c r="HHZ37" s="14"/>
      <c r="HIA37" s="15"/>
      <c r="HIB37" s="13"/>
      <c r="HIC37" s="9"/>
      <c r="HID37" s="8"/>
      <c r="HIE37" s="8"/>
      <c r="HIF37" s="13"/>
      <c r="HIG37" s="13"/>
      <c r="HIH37" s="14"/>
      <c r="HII37" s="15"/>
      <c r="HIJ37" s="13"/>
      <c r="HIK37" s="9"/>
      <c r="HIL37" s="8"/>
      <c r="HIM37" s="8"/>
      <c r="HIN37" s="13"/>
      <c r="HIO37" s="13"/>
      <c r="HIP37" s="14"/>
      <c r="HIQ37" s="15"/>
      <c r="HIR37" s="13"/>
      <c r="HIS37" s="9"/>
      <c r="HIT37" s="8"/>
      <c r="HIU37" s="8"/>
      <c r="HIV37" s="13"/>
      <c r="HIW37" s="13"/>
      <c r="HIX37" s="14"/>
      <c r="HIY37" s="15"/>
      <c r="HIZ37" s="13"/>
      <c r="HJA37" s="9"/>
      <c r="HJB37" s="8"/>
      <c r="HJC37" s="8"/>
      <c r="HJD37" s="13"/>
      <c r="HJE37" s="13"/>
      <c r="HJF37" s="14"/>
      <c r="HJG37" s="15"/>
      <c r="HJH37" s="13"/>
      <c r="HJI37" s="9"/>
      <c r="HJJ37" s="8"/>
      <c r="HJK37" s="8"/>
      <c r="HJL37" s="13"/>
      <c r="HJM37" s="13"/>
      <c r="HJN37" s="14"/>
      <c r="HJO37" s="15"/>
      <c r="HJP37" s="13"/>
      <c r="HJQ37" s="9"/>
      <c r="HJR37" s="8"/>
      <c r="HJS37" s="8"/>
      <c r="HJT37" s="13"/>
      <c r="HJU37" s="13"/>
      <c r="HJV37" s="14"/>
      <c r="HJW37" s="15"/>
      <c r="HJX37" s="13"/>
      <c r="HJY37" s="9"/>
      <c r="HJZ37" s="8"/>
      <c r="HKA37" s="8"/>
      <c r="HKB37" s="13"/>
      <c r="HKC37" s="13"/>
      <c r="HKD37" s="14"/>
      <c r="HKE37" s="15"/>
      <c r="HKF37" s="13"/>
      <c r="HKG37" s="9"/>
      <c r="HKH37" s="8"/>
      <c r="HKI37" s="8"/>
      <c r="HKJ37" s="13"/>
      <c r="HKK37" s="13"/>
      <c r="HKL37" s="14"/>
      <c r="HKM37" s="15"/>
      <c r="HKN37" s="13"/>
      <c r="HKO37" s="9"/>
      <c r="HKP37" s="8"/>
      <c r="HKQ37" s="8"/>
      <c r="HKR37" s="13"/>
      <c r="HKS37" s="13"/>
      <c r="HKT37" s="14"/>
      <c r="HKU37" s="15"/>
      <c r="HKV37" s="13"/>
      <c r="HKW37" s="9"/>
      <c r="HKX37" s="8"/>
      <c r="HKY37" s="8"/>
      <c r="HKZ37" s="13"/>
      <c r="HLA37" s="13"/>
      <c r="HLB37" s="14"/>
      <c r="HLC37" s="15"/>
      <c r="HLD37" s="13"/>
      <c r="HLE37" s="9"/>
      <c r="HLF37" s="8"/>
      <c r="HLG37" s="8"/>
      <c r="HLH37" s="13"/>
      <c r="HLI37" s="13"/>
      <c r="HLJ37" s="14"/>
      <c r="HLK37" s="15"/>
      <c r="HLL37" s="13"/>
      <c r="HLM37" s="9"/>
      <c r="HLN37" s="8"/>
      <c r="HLO37" s="8"/>
      <c r="HLP37" s="13"/>
      <c r="HLQ37" s="13"/>
      <c r="HLR37" s="14"/>
      <c r="HLS37" s="15"/>
      <c r="HLT37" s="13"/>
      <c r="HLU37" s="9"/>
      <c r="HLV37" s="8"/>
      <c r="HLW37" s="8"/>
      <c r="HLX37" s="13"/>
      <c r="HLY37" s="13"/>
      <c r="HLZ37" s="14"/>
      <c r="HMA37" s="15"/>
      <c r="HMB37" s="13"/>
      <c r="HMC37" s="9"/>
      <c r="HMD37" s="8"/>
      <c r="HME37" s="8"/>
      <c r="HMF37" s="13"/>
      <c r="HMG37" s="13"/>
      <c r="HMH37" s="14"/>
      <c r="HMI37" s="15"/>
      <c r="HMJ37" s="13"/>
      <c r="HMK37" s="9"/>
      <c r="HML37" s="8"/>
      <c r="HMM37" s="8"/>
      <c r="HMN37" s="13"/>
      <c r="HMO37" s="13"/>
      <c r="HMP37" s="14"/>
      <c r="HMQ37" s="15"/>
      <c r="HMR37" s="13"/>
      <c r="HMS37" s="9"/>
      <c r="HMT37" s="8"/>
      <c r="HMU37" s="8"/>
      <c r="HMV37" s="13"/>
      <c r="HMW37" s="13"/>
      <c r="HMX37" s="14"/>
      <c r="HMY37" s="15"/>
      <c r="HMZ37" s="13"/>
      <c r="HNA37" s="9"/>
      <c r="HNB37" s="8"/>
      <c r="HNC37" s="8"/>
      <c r="HND37" s="13"/>
      <c r="HNE37" s="13"/>
      <c r="HNF37" s="14"/>
      <c r="HNG37" s="15"/>
      <c r="HNH37" s="13"/>
      <c r="HNI37" s="9"/>
      <c r="HNJ37" s="8"/>
      <c r="HNK37" s="8"/>
      <c r="HNL37" s="13"/>
      <c r="HNM37" s="13"/>
      <c r="HNN37" s="14"/>
      <c r="HNO37" s="15"/>
      <c r="HNP37" s="13"/>
      <c r="HNQ37" s="9"/>
      <c r="HNR37" s="8"/>
      <c r="HNS37" s="8"/>
      <c r="HNT37" s="13"/>
      <c r="HNU37" s="13"/>
      <c r="HNV37" s="14"/>
      <c r="HNW37" s="15"/>
      <c r="HNX37" s="13"/>
      <c r="HNY37" s="9"/>
      <c r="HNZ37" s="8"/>
      <c r="HOA37" s="8"/>
      <c r="HOB37" s="13"/>
      <c r="HOC37" s="13"/>
      <c r="HOD37" s="14"/>
      <c r="HOE37" s="15"/>
      <c r="HOF37" s="13"/>
      <c r="HOG37" s="9"/>
      <c r="HOH37" s="8"/>
      <c r="HOI37" s="8"/>
      <c r="HOJ37" s="13"/>
      <c r="HOK37" s="13"/>
      <c r="HOL37" s="14"/>
      <c r="HOM37" s="15"/>
      <c r="HON37" s="13"/>
      <c r="HOO37" s="9"/>
      <c r="HOP37" s="8"/>
      <c r="HOQ37" s="8"/>
      <c r="HOR37" s="13"/>
      <c r="HOS37" s="13"/>
      <c r="HOT37" s="14"/>
      <c r="HOU37" s="15"/>
      <c r="HOV37" s="13"/>
      <c r="HOW37" s="9"/>
      <c r="HOX37" s="8"/>
      <c r="HOY37" s="8"/>
      <c r="HOZ37" s="13"/>
      <c r="HPA37" s="13"/>
      <c r="HPB37" s="14"/>
      <c r="HPC37" s="15"/>
      <c r="HPD37" s="13"/>
      <c r="HPE37" s="9"/>
      <c r="HPF37" s="8"/>
      <c r="HPG37" s="8"/>
      <c r="HPH37" s="13"/>
      <c r="HPI37" s="13"/>
      <c r="HPJ37" s="14"/>
      <c r="HPK37" s="15"/>
      <c r="HPL37" s="13"/>
      <c r="HPM37" s="9"/>
      <c r="HPN37" s="8"/>
      <c r="HPO37" s="8"/>
      <c r="HPP37" s="13"/>
      <c r="HPQ37" s="13"/>
      <c r="HPR37" s="14"/>
      <c r="HPS37" s="15"/>
      <c r="HPT37" s="13"/>
      <c r="HPU37" s="9"/>
      <c r="HPV37" s="8"/>
      <c r="HPW37" s="8"/>
      <c r="HPX37" s="13"/>
      <c r="HPY37" s="13"/>
      <c r="HPZ37" s="14"/>
      <c r="HQA37" s="15"/>
      <c r="HQB37" s="13"/>
      <c r="HQC37" s="9"/>
      <c r="HQD37" s="8"/>
      <c r="HQE37" s="8"/>
      <c r="HQF37" s="13"/>
      <c r="HQG37" s="13"/>
      <c r="HQH37" s="14"/>
      <c r="HQI37" s="15"/>
      <c r="HQJ37" s="13"/>
      <c r="HQK37" s="9"/>
      <c r="HQL37" s="8"/>
      <c r="HQM37" s="8"/>
      <c r="HQN37" s="13"/>
      <c r="HQO37" s="13"/>
      <c r="HQP37" s="14"/>
      <c r="HQQ37" s="15"/>
      <c r="HQR37" s="13"/>
      <c r="HQS37" s="9"/>
      <c r="HQT37" s="8"/>
      <c r="HQU37" s="8"/>
      <c r="HQV37" s="13"/>
      <c r="HQW37" s="13"/>
      <c r="HQX37" s="14"/>
      <c r="HQY37" s="15"/>
      <c r="HQZ37" s="13"/>
      <c r="HRA37" s="9"/>
      <c r="HRB37" s="8"/>
      <c r="HRC37" s="8"/>
      <c r="HRD37" s="13"/>
      <c r="HRE37" s="13"/>
      <c r="HRF37" s="14"/>
      <c r="HRG37" s="15"/>
      <c r="HRH37" s="13"/>
      <c r="HRI37" s="9"/>
      <c r="HRJ37" s="8"/>
      <c r="HRK37" s="8"/>
      <c r="HRL37" s="13"/>
      <c r="HRM37" s="13"/>
      <c r="HRN37" s="14"/>
      <c r="HRO37" s="15"/>
      <c r="HRP37" s="13"/>
      <c r="HRQ37" s="9"/>
      <c r="HRR37" s="8"/>
      <c r="HRS37" s="8"/>
      <c r="HRT37" s="13"/>
      <c r="HRU37" s="13"/>
      <c r="HRV37" s="14"/>
      <c r="HRW37" s="15"/>
      <c r="HRX37" s="13"/>
      <c r="HRY37" s="9"/>
      <c r="HRZ37" s="8"/>
      <c r="HSA37" s="8"/>
      <c r="HSB37" s="13"/>
      <c r="HSC37" s="13"/>
      <c r="HSD37" s="14"/>
      <c r="HSE37" s="15"/>
      <c r="HSF37" s="13"/>
      <c r="HSG37" s="9"/>
      <c r="HSH37" s="8"/>
      <c r="HSI37" s="8"/>
      <c r="HSJ37" s="13"/>
      <c r="HSK37" s="13"/>
      <c r="HSL37" s="14"/>
      <c r="HSM37" s="15"/>
      <c r="HSN37" s="13"/>
      <c r="HSO37" s="9"/>
      <c r="HSP37" s="8"/>
      <c r="HSQ37" s="8"/>
      <c r="HSR37" s="13"/>
      <c r="HSS37" s="13"/>
      <c r="HST37" s="14"/>
      <c r="HSU37" s="15"/>
      <c r="HSV37" s="13"/>
      <c r="HSW37" s="9"/>
      <c r="HSX37" s="8"/>
      <c r="HSY37" s="8"/>
      <c r="HSZ37" s="13"/>
      <c r="HTA37" s="13"/>
      <c r="HTB37" s="14"/>
      <c r="HTC37" s="15"/>
      <c r="HTD37" s="13"/>
      <c r="HTE37" s="9"/>
      <c r="HTF37" s="8"/>
      <c r="HTG37" s="8"/>
      <c r="HTH37" s="13"/>
      <c r="HTI37" s="13"/>
      <c r="HTJ37" s="14"/>
      <c r="HTK37" s="15"/>
      <c r="HTL37" s="13"/>
      <c r="HTM37" s="9"/>
      <c r="HTN37" s="8"/>
      <c r="HTO37" s="8"/>
      <c r="HTP37" s="13"/>
      <c r="HTQ37" s="13"/>
      <c r="HTR37" s="14"/>
      <c r="HTS37" s="15"/>
      <c r="HTT37" s="13"/>
      <c r="HTU37" s="9"/>
      <c r="HTV37" s="8"/>
      <c r="HTW37" s="8"/>
      <c r="HTX37" s="13"/>
      <c r="HTY37" s="13"/>
      <c r="HTZ37" s="14"/>
      <c r="HUA37" s="15"/>
      <c r="HUB37" s="13"/>
      <c r="HUC37" s="9"/>
      <c r="HUD37" s="8"/>
      <c r="HUE37" s="8"/>
      <c r="HUF37" s="13"/>
      <c r="HUG37" s="13"/>
      <c r="HUH37" s="14"/>
      <c r="HUI37" s="15"/>
      <c r="HUJ37" s="13"/>
      <c r="HUK37" s="9"/>
      <c r="HUL37" s="8"/>
      <c r="HUM37" s="8"/>
      <c r="HUN37" s="13"/>
      <c r="HUO37" s="13"/>
      <c r="HUP37" s="14"/>
      <c r="HUQ37" s="15"/>
      <c r="HUR37" s="13"/>
      <c r="HUS37" s="9"/>
      <c r="HUT37" s="8"/>
      <c r="HUU37" s="8"/>
      <c r="HUV37" s="13"/>
      <c r="HUW37" s="13"/>
      <c r="HUX37" s="14"/>
      <c r="HUY37" s="15"/>
      <c r="HUZ37" s="13"/>
      <c r="HVA37" s="9"/>
      <c r="HVB37" s="8"/>
      <c r="HVC37" s="8"/>
      <c r="HVD37" s="13"/>
      <c r="HVE37" s="13"/>
      <c r="HVF37" s="14"/>
      <c r="HVG37" s="15"/>
      <c r="HVH37" s="13"/>
      <c r="HVI37" s="9"/>
      <c r="HVJ37" s="8"/>
      <c r="HVK37" s="8"/>
      <c r="HVL37" s="13"/>
      <c r="HVM37" s="13"/>
      <c r="HVN37" s="14"/>
      <c r="HVO37" s="15"/>
      <c r="HVP37" s="13"/>
      <c r="HVQ37" s="9"/>
      <c r="HVR37" s="8"/>
      <c r="HVS37" s="8"/>
      <c r="HVT37" s="13"/>
      <c r="HVU37" s="13"/>
      <c r="HVV37" s="14"/>
      <c r="HVW37" s="15"/>
      <c r="HVX37" s="13"/>
      <c r="HVY37" s="9"/>
      <c r="HVZ37" s="8"/>
      <c r="HWA37" s="8"/>
      <c r="HWB37" s="13"/>
      <c r="HWC37" s="13"/>
      <c r="HWD37" s="14"/>
      <c r="HWE37" s="15"/>
      <c r="HWF37" s="13"/>
      <c r="HWG37" s="9"/>
      <c r="HWH37" s="8"/>
      <c r="HWI37" s="8"/>
      <c r="HWJ37" s="13"/>
      <c r="HWK37" s="13"/>
      <c r="HWL37" s="14"/>
      <c r="HWM37" s="15"/>
      <c r="HWN37" s="13"/>
      <c r="HWO37" s="9"/>
      <c r="HWP37" s="8"/>
      <c r="HWQ37" s="8"/>
      <c r="HWR37" s="13"/>
      <c r="HWS37" s="13"/>
      <c r="HWT37" s="14"/>
      <c r="HWU37" s="15"/>
      <c r="HWV37" s="13"/>
      <c r="HWW37" s="9"/>
      <c r="HWX37" s="8"/>
      <c r="HWY37" s="8"/>
      <c r="HWZ37" s="13"/>
      <c r="HXA37" s="13"/>
      <c r="HXB37" s="14"/>
      <c r="HXC37" s="15"/>
      <c r="HXD37" s="13"/>
      <c r="HXE37" s="9"/>
      <c r="HXF37" s="8"/>
      <c r="HXG37" s="8"/>
      <c r="HXH37" s="13"/>
      <c r="HXI37" s="13"/>
      <c r="HXJ37" s="14"/>
      <c r="HXK37" s="15"/>
      <c r="HXL37" s="13"/>
      <c r="HXM37" s="9"/>
      <c r="HXN37" s="8"/>
      <c r="HXO37" s="8"/>
      <c r="HXP37" s="13"/>
      <c r="HXQ37" s="13"/>
      <c r="HXR37" s="14"/>
      <c r="HXS37" s="15"/>
      <c r="HXT37" s="13"/>
      <c r="HXU37" s="9"/>
      <c r="HXV37" s="8"/>
      <c r="HXW37" s="8"/>
      <c r="HXX37" s="13"/>
      <c r="HXY37" s="13"/>
      <c r="HXZ37" s="14"/>
      <c r="HYA37" s="15"/>
      <c r="HYB37" s="13"/>
      <c r="HYC37" s="9"/>
      <c r="HYD37" s="8"/>
      <c r="HYE37" s="8"/>
      <c r="HYF37" s="13"/>
      <c r="HYG37" s="13"/>
      <c r="HYH37" s="14"/>
      <c r="HYI37" s="15"/>
      <c r="HYJ37" s="13"/>
      <c r="HYK37" s="9"/>
      <c r="HYL37" s="8"/>
      <c r="HYM37" s="8"/>
      <c r="HYN37" s="13"/>
      <c r="HYO37" s="13"/>
      <c r="HYP37" s="14"/>
      <c r="HYQ37" s="15"/>
      <c r="HYR37" s="13"/>
      <c r="HYS37" s="9"/>
      <c r="HYT37" s="8"/>
      <c r="HYU37" s="8"/>
      <c r="HYV37" s="13"/>
      <c r="HYW37" s="13"/>
      <c r="HYX37" s="14"/>
      <c r="HYY37" s="15"/>
      <c r="HYZ37" s="13"/>
      <c r="HZA37" s="9"/>
      <c r="HZB37" s="8"/>
      <c r="HZC37" s="8"/>
      <c r="HZD37" s="13"/>
      <c r="HZE37" s="13"/>
      <c r="HZF37" s="14"/>
      <c r="HZG37" s="15"/>
      <c r="HZH37" s="13"/>
      <c r="HZI37" s="9"/>
      <c r="HZJ37" s="8"/>
      <c r="HZK37" s="8"/>
      <c r="HZL37" s="13"/>
      <c r="HZM37" s="13"/>
      <c r="HZN37" s="14"/>
      <c r="HZO37" s="15"/>
      <c r="HZP37" s="13"/>
      <c r="HZQ37" s="9"/>
      <c r="HZR37" s="8"/>
      <c r="HZS37" s="8"/>
      <c r="HZT37" s="13"/>
      <c r="HZU37" s="13"/>
      <c r="HZV37" s="14"/>
      <c r="HZW37" s="15"/>
      <c r="HZX37" s="13"/>
      <c r="HZY37" s="9"/>
      <c r="HZZ37" s="8"/>
      <c r="IAA37" s="8"/>
      <c r="IAB37" s="13"/>
      <c r="IAC37" s="13"/>
      <c r="IAD37" s="14"/>
      <c r="IAE37" s="15"/>
      <c r="IAF37" s="13"/>
      <c r="IAG37" s="9"/>
      <c r="IAH37" s="8"/>
      <c r="IAI37" s="8"/>
      <c r="IAJ37" s="13"/>
      <c r="IAK37" s="13"/>
      <c r="IAL37" s="14"/>
      <c r="IAM37" s="15"/>
      <c r="IAN37" s="13"/>
      <c r="IAO37" s="9"/>
      <c r="IAP37" s="8"/>
      <c r="IAQ37" s="8"/>
      <c r="IAR37" s="13"/>
      <c r="IAS37" s="13"/>
      <c r="IAT37" s="14"/>
      <c r="IAU37" s="15"/>
      <c r="IAV37" s="13"/>
      <c r="IAW37" s="9"/>
      <c r="IAX37" s="8"/>
      <c r="IAY37" s="8"/>
      <c r="IAZ37" s="13"/>
      <c r="IBA37" s="13"/>
      <c r="IBB37" s="14"/>
      <c r="IBC37" s="15"/>
      <c r="IBD37" s="13"/>
      <c r="IBE37" s="9"/>
      <c r="IBF37" s="8"/>
      <c r="IBG37" s="8"/>
      <c r="IBH37" s="13"/>
      <c r="IBI37" s="13"/>
      <c r="IBJ37" s="14"/>
      <c r="IBK37" s="15"/>
      <c r="IBL37" s="13"/>
      <c r="IBM37" s="9"/>
      <c r="IBN37" s="8"/>
      <c r="IBO37" s="8"/>
      <c r="IBP37" s="13"/>
      <c r="IBQ37" s="13"/>
      <c r="IBR37" s="14"/>
      <c r="IBS37" s="15"/>
      <c r="IBT37" s="13"/>
      <c r="IBU37" s="9"/>
      <c r="IBV37" s="8"/>
      <c r="IBW37" s="8"/>
      <c r="IBX37" s="13"/>
      <c r="IBY37" s="13"/>
      <c r="IBZ37" s="14"/>
      <c r="ICA37" s="15"/>
      <c r="ICB37" s="13"/>
      <c r="ICC37" s="9"/>
      <c r="ICD37" s="8"/>
      <c r="ICE37" s="8"/>
      <c r="ICF37" s="13"/>
      <c r="ICG37" s="13"/>
      <c r="ICH37" s="14"/>
      <c r="ICI37" s="15"/>
      <c r="ICJ37" s="13"/>
      <c r="ICK37" s="9"/>
      <c r="ICL37" s="8"/>
      <c r="ICM37" s="8"/>
      <c r="ICN37" s="13"/>
      <c r="ICO37" s="13"/>
      <c r="ICP37" s="14"/>
      <c r="ICQ37" s="15"/>
      <c r="ICR37" s="13"/>
      <c r="ICS37" s="9"/>
      <c r="ICT37" s="8"/>
      <c r="ICU37" s="8"/>
      <c r="ICV37" s="13"/>
      <c r="ICW37" s="13"/>
      <c r="ICX37" s="14"/>
      <c r="ICY37" s="15"/>
      <c r="ICZ37" s="13"/>
      <c r="IDA37" s="9"/>
      <c r="IDB37" s="8"/>
      <c r="IDC37" s="8"/>
      <c r="IDD37" s="13"/>
      <c r="IDE37" s="13"/>
      <c r="IDF37" s="14"/>
      <c r="IDG37" s="15"/>
      <c r="IDH37" s="13"/>
      <c r="IDI37" s="9"/>
      <c r="IDJ37" s="8"/>
      <c r="IDK37" s="8"/>
      <c r="IDL37" s="13"/>
      <c r="IDM37" s="13"/>
      <c r="IDN37" s="14"/>
      <c r="IDO37" s="15"/>
      <c r="IDP37" s="13"/>
      <c r="IDQ37" s="9"/>
      <c r="IDR37" s="8"/>
      <c r="IDS37" s="8"/>
      <c r="IDT37" s="13"/>
      <c r="IDU37" s="13"/>
      <c r="IDV37" s="14"/>
      <c r="IDW37" s="15"/>
      <c r="IDX37" s="13"/>
      <c r="IDY37" s="9"/>
      <c r="IDZ37" s="8"/>
      <c r="IEA37" s="8"/>
      <c r="IEB37" s="13"/>
      <c r="IEC37" s="13"/>
      <c r="IED37" s="14"/>
      <c r="IEE37" s="15"/>
      <c r="IEF37" s="13"/>
      <c r="IEG37" s="9"/>
      <c r="IEH37" s="8"/>
      <c r="IEI37" s="8"/>
      <c r="IEJ37" s="13"/>
      <c r="IEK37" s="13"/>
      <c r="IEL37" s="14"/>
      <c r="IEM37" s="15"/>
      <c r="IEN37" s="13"/>
      <c r="IEO37" s="9"/>
      <c r="IEP37" s="8"/>
      <c r="IEQ37" s="8"/>
      <c r="IER37" s="13"/>
      <c r="IES37" s="13"/>
      <c r="IET37" s="14"/>
      <c r="IEU37" s="15"/>
      <c r="IEV37" s="13"/>
      <c r="IEW37" s="9"/>
      <c r="IEX37" s="8"/>
      <c r="IEY37" s="8"/>
      <c r="IEZ37" s="13"/>
      <c r="IFA37" s="13"/>
      <c r="IFB37" s="14"/>
      <c r="IFC37" s="15"/>
      <c r="IFD37" s="13"/>
      <c r="IFE37" s="9"/>
      <c r="IFF37" s="8"/>
      <c r="IFG37" s="8"/>
      <c r="IFH37" s="13"/>
      <c r="IFI37" s="13"/>
      <c r="IFJ37" s="14"/>
      <c r="IFK37" s="15"/>
      <c r="IFL37" s="13"/>
      <c r="IFM37" s="9"/>
      <c r="IFN37" s="8"/>
      <c r="IFO37" s="8"/>
      <c r="IFP37" s="13"/>
      <c r="IFQ37" s="13"/>
      <c r="IFR37" s="14"/>
      <c r="IFS37" s="15"/>
      <c r="IFT37" s="13"/>
      <c r="IFU37" s="9"/>
      <c r="IFV37" s="8"/>
      <c r="IFW37" s="8"/>
      <c r="IFX37" s="13"/>
      <c r="IFY37" s="13"/>
      <c r="IFZ37" s="14"/>
      <c r="IGA37" s="15"/>
      <c r="IGB37" s="13"/>
      <c r="IGC37" s="9"/>
      <c r="IGD37" s="8"/>
      <c r="IGE37" s="8"/>
      <c r="IGF37" s="13"/>
      <c r="IGG37" s="13"/>
      <c r="IGH37" s="14"/>
      <c r="IGI37" s="15"/>
      <c r="IGJ37" s="13"/>
      <c r="IGK37" s="9"/>
      <c r="IGL37" s="8"/>
      <c r="IGM37" s="8"/>
      <c r="IGN37" s="13"/>
      <c r="IGO37" s="13"/>
      <c r="IGP37" s="14"/>
      <c r="IGQ37" s="15"/>
      <c r="IGR37" s="13"/>
      <c r="IGS37" s="9"/>
      <c r="IGT37" s="8"/>
      <c r="IGU37" s="8"/>
      <c r="IGV37" s="13"/>
      <c r="IGW37" s="13"/>
      <c r="IGX37" s="14"/>
      <c r="IGY37" s="15"/>
      <c r="IGZ37" s="13"/>
      <c r="IHA37" s="9"/>
      <c r="IHB37" s="8"/>
      <c r="IHC37" s="8"/>
      <c r="IHD37" s="13"/>
      <c r="IHE37" s="13"/>
      <c r="IHF37" s="14"/>
      <c r="IHG37" s="15"/>
      <c r="IHH37" s="13"/>
      <c r="IHI37" s="9"/>
      <c r="IHJ37" s="8"/>
      <c r="IHK37" s="8"/>
      <c r="IHL37" s="13"/>
      <c r="IHM37" s="13"/>
      <c r="IHN37" s="14"/>
      <c r="IHO37" s="15"/>
      <c r="IHP37" s="13"/>
      <c r="IHQ37" s="9"/>
      <c r="IHR37" s="8"/>
      <c r="IHS37" s="8"/>
      <c r="IHT37" s="13"/>
      <c r="IHU37" s="13"/>
      <c r="IHV37" s="14"/>
      <c r="IHW37" s="15"/>
      <c r="IHX37" s="13"/>
      <c r="IHY37" s="9"/>
      <c r="IHZ37" s="8"/>
      <c r="IIA37" s="8"/>
      <c r="IIB37" s="13"/>
      <c r="IIC37" s="13"/>
      <c r="IID37" s="14"/>
      <c r="IIE37" s="15"/>
      <c r="IIF37" s="13"/>
      <c r="IIG37" s="9"/>
      <c r="IIH37" s="8"/>
      <c r="III37" s="8"/>
      <c r="IIJ37" s="13"/>
      <c r="IIK37" s="13"/>
      <c r="IIL37" s="14"/>
      <c r="IIM37" s="15"/>
      <c r="IIN37" s="13"/>
      <c r="IIO37" s="9"/>
      <c r="IIP37" s="8"/>
      <c r="IIQ37" s="8"/>
      <c r="IIR37" s="13"/>
      <c r="IIS37" s="13"/>
      <c r="IIT37" s="14"/>
      <c r="IIU37" s="15"/>
      <c r="IIV37" s="13"/>
      <c r="IIW37" s="9"/>
      <c r="IIX37" s="8"/>
      <c r="IIY37" s="8"/>
      <c r="IIZ37" s="13"/>
      <c r="IJA37" s="13"/>
      <c r="IJB37" s="14"/>
      <c r="IJC37" s="15"/>
      <c r="IJD37" s="13"/>
      <c r="IJE37" s="9"/>
      <c r="IJF37" s="8"/>
      <c r="IJG37" s="8"/>
      <c r="IJH37" s="13"/>
      <c r="IJI37" s="13"/>
      <c r="IJJ37" s="14"/>
      <c r="IJK37" s="15"/>
      <c r="IJL37" s="13"/>
      <c r="IJM37" s="9"/>
      <c r="IJN37" s="8"/>
      <c r="IJO37" s="8"/>
      <c r="IJP37" s="13"/>
      <c r="IJQ37" s="13"/>
      <c r="IJR37" s="14"/>
      <c r="IJS37" s="15"/>
      <c r="IJT37" s="13"/>
      <c r="IJU37" s="9"/>
      <c r="IJV37" s="8"/>
      <c r="IJW37" s="8"/>
      <c r="IJX37" s="13"/>
      <c r="IJY37" s="13"/>
      <c r="IJZ37" s="14"/>
      <c r="IKA37" s="15"/>
      <c r="IKB37" s="13"/>
      <c r="IKC37" s="9"/>
      <c r="IKD37" s="8"/>
      <c r="IKE37" s="8"/>
      <c r="IKF37" s="13"/>
      <c r="IKG37" s="13"/>
      <c r="IKH37" s="14"/>
      <c r="IKI37" s="15"/>
      <c r="IKJ37" s="13"/>
      <c r="IKK37" s="9"/>
      <c r="IKL37" s="8"/>
      <c r="IKM37" s="8"/>
      <c r="IKN37" s="13"/>
      <c r="IKO37" s="13"/>
      <c r="IKP37" s="14"/>
      <c r="IKQ37" s="15"/>
      <c r="IKR37" s="13"/>
      <c r="IKS37" s="9"/>
      <c r="IKT37" s="8"/>
      <c r="IKU37" s="8"/>
      <c r="IKV37" s="13"/>
      <c r="IKW37" s="13"/>
      <c r="IKX37" s="14"/>
      <c r="IKY37" s="15"/>
      <c r="IKZ37" s="13"/>
      <c r="ILA37" s="9"/>
      <c r="ILB37" s="8"/>
      <c r="ILC37" s="8"/>
      <c r="ILD37" s="13"/>
      <c r="ILE37" s="13"/>
      <c r="ILF37" s="14"/>
      <c r="ILG37" s="15"/>
      <c r="ILH37" s="13"/>
      <c r="ILI37" s="9"/>
      <c r="ILJ37" s="8"/>
      <c r="ILK37" s="8"/>
      <c r="ILL37" s="13"/>
      <c r="ILM37" s="13"/>
      <c r="ILN37" s="14"/>
      <c r="ILO37" s="15"/>
      <c r="ILP37" s="13"/>
      <c r="ILQ37" s="9"/>
      <c r="ILR37" s="8"/>
      <c r="ILS37" s="8"/>
      <c r="ILT37" s="13"/>
      <c r="ILU37" s="13"/>
      <c r="ILV37" s="14"/>
      <c r="ILW37" s="15"/>
      <c r="ILX37" s="13"/>
      <c r="ILY37" s="9"/>
      <c r="ILZ37" s="8"/>
      <c r="IMA37" s="8"/>
      <c r="IMB37" s="13"/>
      <c r="IMC37" s="13"/>
      <c r="IMD37" s="14"/>
      <c r="IME37" s="15"/>
      <c r="IMF37" s="13"/>
      <c r="IMG37" s="9"/>
      <c r="IMH37" s="8"/>
      <c r="IMI37" s="8"/>
      <c r="IMJ37" s="13"/>
      <c r="IMK37" s="13"/>
      <c r="IML37" s="14"/>
      <c r="IMM37" s="15"/>
      <c r="IMN37" s="13"/>
      <c r="IMO37" s="9"/>
      <c r="IMP37" s="8"/>
      <c r="IMQ37" s="8"/>
      <c r="IMR37" s="13"/>
      <c r="IMS37" s="13"/>
      <c r="IMT37" s="14"/>
      <c r="IMU37" s="15"/>
      <c r="IMV37" s="13"/>
      <c r="IMW37" s="9"/>
      <c r="IMX37" s="8"/>
      <c r="IMY37" s="8"/>
      <c r="IMZ37" s="13"/>
      <c r="INA37" s="13"/>
      <c r="INB37" s="14"/>
      <c r="INC37" s="15"/>
      <c r="IND37" s="13"/>
      <c r="INE37" s="9"/>
      <c r="INF37" s="8"/>
      <c r="ING37" s="8"/>
      <c r="INH37" s="13"/>
      <c r="INI37" s="13"/>
      <c r="INJ37" s="14"/>
      <c r="INK37" s="15"/>
      <c r="INL37" s="13"/>
      <c r="INM37" s="9"/>
      <c r="INN37" s="8"/>
      <c r="INO37" s="8"/>
      <c r="INP37" s="13"/>
      <c r="INQ37" s="13"/>
      <c r="INR37" s="14"/>
      <c r="INS37" s="15"/>
      <c r="INT37" s="13"/>
      <c r="INU37" s="9"/>
      <c r="INV37" s="8"/>
      <c r="INW37" s="8"/>
      <c r="INX37" s="13"/>
      <c r="INY37" s="13"/>
      <c r="INZ37" s="14"/>
      <c r="IOA37" s="15"/>
      <c r="IOB37" s="13"/>
      <c r="IOC37" s="9"/>
      <c r="IOD37" s="8"/>
      <c r="IOE37" s="8"/>
      <c r="IOF37" s="13"/>
      <c r="IOG37" s="13"/>
      <c r="IOH37" s="14"/>
      <c r="IOI37" s="15"/>
      <c r="IOJ37" s="13"/>
      <c r="IOK37" s="9"/>
      <c r="IOL37" s="8"/>
      <c r="IOM37" s="8"/>
      <c r="ION37" s="13"/>
      <c r="IOO37" s="13"/>
      <c r="IOP37" s="14"/>
      <c r="IOQ37" s="15"/>
      <c r="IOR37" s="13"/>
      <c r="IOS37" s="9"/>
      <c r="IOT37" s="8"/>
      <c r="IOU37" s="8"/>
      <c r="IOV37" s="13"/>
      <c r="IOW37" s="13"/>
      <c r="IOX37" s="14"/>
      <c r="IOY37" s="15"/>
      <c r="IOZ37" s="13"/>
      <c r="IPA37" s="9"/>
      <c r="IPB37" s="8"/>
      <c r="IPC37" s="8"/>
      <c r="IPD37" s="13"/>
      <c r="IPE37" s="13"/>
      <c r="IPF37" s="14"/>
      <c r="IPG37" s="15"/>
      <c r="IPH37" s="13"/>
      <c r="IPI37" s="9"/>
      <c r="IPJ37" s="8"/>
      <c r="IPK37" s="8"/>
      <c r="IPL37" s="13"/>
      <c r="IPM37" s="13"/>
      <c r="IPN37" s="14"/>
      <c r="IPO37" s="15"/>
      <c r="IPP37" s="13"/>
      <c r="IPQ37" s="9"/>
      <c r="IPR37" s="8"/>
      <c r="IPS37" s="8"/>
      <c r="IPT37" s="13"/>
      <c r="IPU37" s="13"/>
      <c r="IPV37" s="14"/>
      <c r="IPW37" s="15"/>
      <c r="IPX37" s="13"/>
      <c r="IPY37" s="9"/>
      <c r="IPZ37" s="8"/>
      <c r="IQA37" s="8"/>
      <c r="IQB37" s="13"/>
      <c r="IQC37" s="13"/>
      <c r="IQD37" s="14"/>
      <c r="IQE37" s="15"/>
      <c r="IQF37" s="13"/>
      <c r="IQG37" s="9"/>
      <c r="IQH37" s="8"/>
      <c r="IQI37" s="8"/>
      <c r="IQJ37" s="13"/>
      <c r="IQK37" s="13"/>
      <c r="IQL37" s="14"/>
      <c r="IQM37" s="15"/>
      <c r="IQN37" s="13"/>
      <c r="IQO37" s="9"/>
      <c r="IQP37" s="8"/>
      <c r="IQQ37" s="8"/>
      <c r="IQR37" s="13"/>
      <c r="IQS37" s="13"/>
      <c r="IQT37" s="14"/>
      <c r="IQU37" s="15"/>
      <c r="IQV37" s="13"/>
      <c r="IQW37" s="9"/>
      <c r="IQX37" s="8"/>
      <c r="IQY37" s="8"/>
      <c r="IQZ37" s="13"/>
      <c r="IRA37" s="13"/>
      <c r="IRB37" s="14"/>
      <c r="IRC37" s="15"/>
      <c r="IRD37" s="13"/>
      <c r="IRE37" s="9"/>
      <c r="IRF37" s="8"/>
      <c r="IRG37" s="8"/>
      <c r="IRH37" s="13"/>
      <c r="IRI37" s="13"/>
      <c r="IRJ37" s="14"/>
      <c r="IRK37" s="15"/>
      <c r="IRL37" s="13"/>
      <c r="IRM37" s="9"/>
      <c r="IRN37" s="8"/>
      <c r="IRO37" s="8"/>
      <c r="IRP37" s="13"/>
      <c r="IRQ37" s="13"/>
      <c r="IRR37" s="14"/>
      <c r="IRS37" s="15"/>
      <c r="IRT37" s="13"/>
      <c r="IRU37" s="9"/>
      <c r="IRV37" s="8"/>
      <c r="IRW37" s="8"/>
      <c r="IRX37" s="13"/>
      <c r="IRY37" s="13"/>
      <c r="IRZ37" s="14"/>
      <c r="ISA37" s="15"/>
      <c r="ISB37" s="13"/>
      <c r="ISC37" s="9"/>
      <c r="ISD37" s="8"/>
      <c r="ISE37" s="8"/>
      <c r="ISF37" s="13"/>
      <c r="ISG37" s="13"/>
      <c r="ISH37" s="14"/>
      <c r="ISI37" s="15"/>
      <c r="ISJ37" s="13"/>
      <c r="ISK37" s="9"/>
      <c r="ISL37" s="8"/>
      <c r="ISM37" s="8"/>
      <c r="ISN37" s="13"/>
      <c r="ISO37" s="13"/>
      <c r="ISP37" s="14"/>
      <c r="ISQ37" s="15"/>
      <c r="ISR37" s="13"/>
      <c r="ISS37" s="9"/>
      <c r="IST37" s="8"/>
      <c r="ISU37" s="8"/>
      <c r="ISV37" s="13"/>
      <c r="ISW37" s="13"/>
      <c r="ISX37" s="14"/>
      <c r="ISY37" s="15"/>
      <c r="ISZ37" s="13"/>
      <c r="ITA37" s="9"/>
      <c r="ITB37" s="8"/>
      <c r="ITC37" s="8"/>
      <c r="ITD37" s="13"/>
      <c r="ITE37" s="13"/>
      <c r="ITF37" s="14"/>
      <c r="ITG37" s="15"/>
      <c r="ITH37" s="13"/>
      <c r="ITI37" s="9"/>
      <c r="ITJ37" s="8"/>
      <c r="ITK37" s="8"/>
      <c r="ITL37" s="13"/>
      <c r="ITM37" s="13"/>
      <c r="ITN37" s="14"/>
      <c r="ITO37" s="15"/>
      <c r="ITP37" s="13"/>
      <c r="ITQ37" s="9"/>
      <c r="ITR37" s="8"/>
      <c r="ITS37" s="8"/>
      <c r="ITT37" s="13"/>
      <c r="ITU37" s="13"/>
      <c r="ITV37" s="14"/>
      <c r="ITW37" s="15"/>
      <c r="ITX37" s="13"/>
      <c r="ITY37" s="9"/>
      <c r="ITZ37" s="8"/>
      <c r="IUA37" s="8"/>
      <c r="IUB37" s="13"/>
      <c r="IUC37" s="13"/>
      <c r="IUD37" s="14"/>
      <c r="IUE37" s="15"/>
      <c r="IUF37" s="13"/>
      <c r="IUG37" s="9"/>
      <c r="IUH37" s="8"/>
      <c r="IUI37" s="8"/>
      <c r="IUJ37" s="13"/>
      <c r="IUK37" s="13"/>
      <c r="IUL37" s="14"/>
      <c r="IUM37" s="15"/>
      <c r="IUN37" s="13"/>
      <c r="IUO37" s="9"/>
      <c r="IUP37" s="8"/>
      <c r="IUQ37" s="8"/>
      <c r="IUR37" s="13"/>
      <c r="IUS37" s="13"/>
      <c r="IUT37" s="14"/>
      <c r="IUU37" s="15"/>
      <c r="IUV37" s="13"/>
      <c r="IUW37" s="9"/>
      <c r="IUX37" s="8"/>
      <c r="IUY37" s="8"/>
      <c r="IUZ37" s="13"/>
      <c r="IVA37" s="13"/>
      <c r="IVB37" s="14"/>
      <c r="IVC37" s="15"/>
      <c r="IVD37" s="13"/>
      <c r="IVE37" s="9"/>
      <c r="IVF37" s="8"/>
      <c r="IVG37" s="8"/>
      <c r="IVH37" s="13"/>
      <c r="IVI37" s="13"/>
      <c r="IVJ37" s="14"/>
      <c r="IVK37" s="15"/>
      <c r="IVL37" s="13"/>
      <c r="IVM37" s="9"/>
      <c r="IVN37" s="8"/>
      <c r="IVO37" s="8"/>
      <c r="IVP37" s="13"/>
      <c r="IVQ37" s="13"/>
      <c r="IVR37" s="14"/>
      <c r="IVS37" s="15"/>
      <c r="IVT37" s="13"/>
      <c r="IVU37" s="9"/>
      <c r="IVV37" s="8"/>
      <c r="IVW37" s="8"/>
      <c r="IVX37" s="13"/>
      <c r="IVY37" s="13"/>
      <c r="IVZ37" s="14"/>
      <c r="IWA37" s="15"/>
      <c r="IWB37" s="13"/>
      <c r="IWC37" s="9"/>
      <c r="IWD37" s="8"/>
      <c r="IWE37" s="8"/>
      <c r="IWF37" s="13"/>
      <c r="IWG37" s="13"/>
      <c r="IWH37" s="14"/>
      <c r="IWI37" s="15"/>
      <c r="IWJ37" s="13"/>
      <c r="IWK37" s="9"/>
      <c r="IWL37" s="8"/>
      <c r="IWM37" s="8"/>
      <c r="IWN37" s="13"/>
      <c r="IWO37" s="13"/>
      <c r="IWP37" s="14"/>
      <c r="IWQ37" s="15"/>
      <c r="IWR37" s="13"/>
      <c r="IWS37" s="9"/>
      <c r="IWT37" s="8"/>
      <c r="IWU37" s="8"/>
      <c r="IWV37" s="13"/>
      <c r="IWW37" s="13"/>
      <c r="IWX37" s="14"/>
      <c r="IWY37" s="15"/>
      <c r="IWZ37" s="13"/>
      <c r="IXA37" s="9"/>
      <c r="IXB37" s="8"/>
      <c r="IXC37" s="8"/>
      <c r="IXD37" s="13"/>
      <c r="IXE37" s="13"/>
      <c r="IXF37" s="14"/>
      <c r="IXG37" s="15"/>
      <c r="IXH37" s="13"/>
      <c r="IXI37" s="9"/>
      <c r="IXJ37" s="8"/>
      <c r="IXK37" s="8"/>
      <c r="IXL37" s="13"/>
      <c r="IXM37" s="13"/>
      <c r="IXN37" s="14"/>
      <c r="IXO37" s="15"/>
      <c r="IXP37" s="13"/>
      <c r="IXQ37" s="9"/>
      <c r="IXR37" s="8"/>
      <c r="IXS37" s="8"/>
      <c r="IXT37" s="13"/>
      <c r="IXU37" s="13"/>
      <c r="IXV37" s="14"/>
      <c r="IXW37" s="15"/>
      <c r="IXX37" s="13"/>
      <c r="IXY37" s="9"/>
      <c r="IXZ37" s="8"/>
      <c r="IYA37" s="8"/>
      <c r="IYB37" s="13"/>
      <c r="IYC37" s="13"/>
      <c r="IYD37" s="14"/>
      <c r="IYE37" s="15"/>
      <c r="IYF37" s="13"/>
      <c r="IYG37" s="9"/>
      <c r="IYH37" s="8"/>
      <c r="IYI37" s="8"/>
      <c r="IYJ37" s="13"/>
      <c r="IYK37" s="13"/>
      <c r="IYL37" s="14"/>
      <c r="IYM37" s="15"/>
      <c r="IYN37" s="13"/>
      <c r="IYO37" s="9"/>
      <c r="IYP37" s="8"/>
      <c r="IYQ37" s="8"/>
      <c r="IYR37" s="13"/>
      <c r="IYS37" s="13"/>
      <c r="IYT37" s="14"/>
      <c r="IYU37" s="15"/>
      <c r="IYV37" s="13"/>
      <c r="IYW37" s="9"/>
      <c r="IYX37" s="8"/>
      <c r="IYY37" s="8"/>
      <c r="IYZ37" s="13"/>
      <c r="IZA37" s="13"/>
      <c r="IZB37" s="14"/>
      <c r="IZC37" s="15"/>
      <c r="IZD37" s="13"/>
      <c r="IZE37" s="9"/>
      <c r="IZF37" s="8"/>
      <c r="IZG37" s="8"/>
      <c r="IZH37" s="13"/>
      <c r="IZI37" s="13"/>
      <c r="IZJ37" s="14"/>
      <c r="IZK37" s="15"/>
      <c r="IZL37" s="13"/>
      <c r="IZM37" s="9"/>
      <c r="IZN37" s="8"/>
      <c r="IZO37" s="8"/>
      <c r="IZP37" s="13"/>
      <c r="IZQ37" s="13"/>
      <c r="IZR37" s="14"/>
      <c r="IZS37" s="15"/>
      <c r="IZT37" s="13"/>
      <c r="IZU37" s="9"/>
      <c r="IZV37" s="8"/>
      <c r="IZW37" s="8"/>
      <c r="IZX37" s="13"/>
      <c r="IZY37" s="13"/>
      <c r="IZZ37" s="14"/>
      <c r="JAA37" s="15"/>
      <c r="JAB37" s="13"/>
      <c r="JAC37" s="9"/>
      <c r="JAD37" s="8"/>
      <c r="JAE37" s="8"/>
      <c r="JAF37" s="13"/>
      <c r="JAG37" s="13"/>
      <c r="JAH37" s="14"/>
      <c r="JAI37" s="15"/>
      <c r="JAJ37" s="13"/>
      <c r="JAK37" s="9"/>
      <c r="JAL37" s="8"/>
      <c r="JAM37" s="8"/>
      <c r="JAN37" s="13"/>
      <c r="JAO37" s="13"/>
      <c r="JAP37" s="14"/>
      <c r="JAQ37" s="15"/>
      <c r="JAR37" s="13"/>
      <c r="JAS37" s="9"/>
      <c r="JAT37" s="8"/>
      <c r="JAU37" s="8"/>
      <c r="JAV37" s="13"/>
      <c r="JAW37" s="13"/>
      <c r="JAX37" s="14"/>
      <c r="JAY37" s="15"/>
      <c r="JAZ37" s="13"/>
      <c r="JBA37" s="9"/>
      <c r="JBB37" s="8"/>
      <c r="JBC37" s="8"/>
      <c r="JBD37" s="13"/>
      <c r="JBE37" s="13"/>
      <c r="JBF37" s="14"/>
      <c r="JBG37" s="15"/>
      <c r="JBH37" s="13"/>
      <c r="JBI37" s="9"/>
      <c r="JBJ37" s="8"/>
      <c r="JBK37" s="8"/>
      <c r="JBL37" s="13"/>
      <c r="JBM37" s="13"/>
      <c r="JBN37" s="14"/>
      <c r="JBO37" s="15"/>
      <c r="JBP37" s="13"/>
      <c r="JBQ37" s="9"/>
      <c r="JBR37" s="8"/>
      <c r="JBS37" s="8"/>
      <c r="JBT37" s="13"/>
      <c r="JBU37" s="13"/>
      <c r="JBV37" s="14"/>
      <c r="JBW37" s="15"/>
      <c r="JBX37" s="13"/>
      <c r="JBY37" s="9"/>
      <c r="JBZ37" s="8"/>
      <c r="JCA37" s="8"/>
      <c r="JCB37" s="13"/>
      <c r="JCC37" s="13"/>
      <c r="JCD37" s="14"/>
      <c r="JCE37" s="15"/>
      <c r="JCF37" s="13"/>
      <c r="JCG37" s="9"/>
      <c r="JCH37" s="8"/>
      <c r="JCI37" s="8"/>
      <c r="JCJ37" s="13"/>
      <c r="JCK37" s="13"/>
      <c r="JCL37" s="14"/>
      <c r="JCM37" s="15"/>
      <c r="JCN37" s="13"/>
      <c r="JCO37" s="9"/>
      <c r="JCP37" s="8"/>
      <c r="JCQ37" s="8"/>
      <c r="JCR37" s="13"/>
      <c r="JCS37" s="13"/>
      <c r="JCT37" s="14"/>
      <c r="JCU37" s="15"/>
      <c r="JCV37" s="13"/>
      <c r="JCW37" s="9"/>
      <c r="JCX37" s="8"/>
      <c r="JCY37" s="8"/>
      <c r="JCZ37" s="13"/>
      <c r="JDA37" s="13"/>
      <c r="JDB37" s="14"/>
      <c r="JDC37" s="15"/>
      <c r="JDD37" s="13"/>
      <c r="JDE37" s="9"/>
      <c r="JDF37" s="8"/>
      <c r="JDG37" s="8"/>
      <c r="JDH37" s="13"/>
      <c r="JDI37" s="13"/>
      <c r="JDJ37" s="14"/>
      <c r="JDK37" s="15"/>
      <c r="JDL37" s="13"/>
      <c r="JDM37" s="9"/>
      <c r="JDN37" s="8"/>
      <c r="JDO37" s="8"/>
      <c r="JDP37" s="13"/>
      <c r="JDQ37" s="13"/>
      <c r="JDR37" s="14"/>
      <c r="JDS37" s="15"/>
      <c r="JDT37" s="13"/>
      <c r="JDU37" s="9"/>
      <c r="JDV37" s="8"/>
      <c r="JDW37" s="8"/>
      <c r="JDX37" s="13"/>
      <c r="JDY37" s="13"/>
      <c r="JDZ37" s="14"/>
      <c r="JEA37" s="15"/>
      <c r="JEB37" s="13"/>
      <c r="JEC37" s="9"/>
      <c r="JED37" s="8"/>
      <c r="JEE37" s="8"/>
      <c r="JEF37" s="13"/>
      <c r="JEG37" s="13"/>
      <c r="JEH37" s="14"/>
      <c r="JEI37" s="15"/>
      <c r="JEJ37" s="13"/>
      <c r="JEK37" s="9"/>
      <c r="JEL37" s="8"/>
      <c r="JEM37" s="8"/>
      <c r="JEN37" s="13"/>
      <c r="JEO37" s="13"/>
      <c r="JEP37" s="14"/>
      <c r="JEQ37" s="15"/>
      <c r="JER37" s="13"/>
      <c r="JES37" s="9"/>
      <c r="JET37" s="8"/>
      <c r="JEU37" s="8"/>
      <c r="JEV37" s="13"/>
      <c r="JEW37" s="13"/>
      <c r="JEX37" s="14"/>
      <c r="JEY37" s="15"/>
      <c r="JEZ37" s="13"/>
      <c r="JFA37" s="9"/>
      <c r="JFB37" s="8"/>
      <c r="JFC37" s="8"/>
      <c r="JFD37" s="13"/>
      <c r="JFE37" s="13"/>
      <c r="JFF37" s="14"/>
      <c r="JFG37" s="15"/>
      <c r="JFH37" s="13"/>
      <c r="JFI37" s="9"/>
      <c r="JFJ37" s="8"/>
      <c r="JFK37" s="8"/>
      <c r="JFL37" s="13"/>
      <c r="JFM37" s="13"/>
      <c r="JFN37" s="14"/>
      <c r="JFO37" s="15"/>
      <c r="JFP37" s="13"/>
      <c r="JFQ37" s="9"/>
      <c r="JFR37" s="8"/>
      <c r="JFS37" s="8"/>
      <c r="JFT37" s="13"/>
      <c r="JFU37" s="13"/>
      <c r="JFV37" s="14"/>
      <c r="JFW37" s="15"/>
      <c r="JFX37" s="13"/>
      <c r="JFY37" s="9"/>
      <c r="JFZ37" s="8"/>
      <c r="JGA37" s="8"/>
      <c r="JGB37" s="13"/>
      <c r="JGC37" s="13"/>
      <c r="JGD37" s="14"/>
      <c r="JGE37" s="15"/>
      <c r="JGF37" s="13"/>
      <c r="JGG37" s="9"/>
      <c r="JGH37" s="8"/>
      <c r="JGI37" s="8"/>
      <c r="JGJ37" s="13"/>
      <c r="JGK37" s="13"/>
      <c r="JGL37" s="14"/>
      <c r="JGM37" s="15"/>
      <c r="JGN37" s="13"/>
      <c r="JGO37" s="9"/>
      <c r="JGP37" s="8"/>
      <c r="JGQ37" s="8"/>
      <c r="JGR37" s="13"/>
      <c r="JGS37" s="13"/>
      <c r="JGT37" s="14"/>
      <c r="JGU37" s="15"/>
      <c r="JGV37" s="13"/>
      <c r="JGW37" s="9"/>
      <c r="JGX37" s="8"/>
      <c r="JGY37" s="8"/>
      <c r="JGZ37" s="13"/>
      <c r="JHA37" s="13"/>
      <c r="JHB37" s="14"/>
      <c r="JHC37" s="15"/>
      <c r="JHD37" s="13"/>
      <c r="JHE37" s="9"/>
      <c r="JHF37" s="8"/>
      <c r="JHG37" s="8"/>
      <c r="JHH37" s="13"/>
      <c r="JHI37" s="13"/>
      <c r="JHJ37" s="14"/>
      <c r="JHK37" s="15"/>
      <c r="JHL37" s="13"/>
      <c r="JHM37" s="9"/>
      <c r="JHN37" s="8"/>
      <c r="JHO37" s="8"/>
      <c r="JHP37" s="13"/>
      <c r="JHQ37" s="13"/>
      <c r="JHR37" s="14"/>
      <c r="JHS37" s="15"/>
      <c r="JHT37" s="13"/>
      <c r="JHU37" s="9"/>
      <c r="JHV37" s="8"/>
      <c r="JHW37" s="8"/>
      <c r="JHX37" s="13"/>
      <c r="JHY37" s="13"/>
      <c r="JHZ37" s="14"/>
      <c r="JIA37" s="15"/>
      <c r="JIB37" s="13"/>
      <c r="JIC37" s="9"/>
      <c r="JID37" s="8"/>
      <c r="JIE37" s="8"/>
      <c r="JIF37" s="13"/>
      <c r="JIG37" s="13"/>
      <c r="JIH37" s="14"/>
      <c r="JII37" s="15"/>
      <c r="JIJ37" s="13"/>
      <c r="JIK37" s="9"/>
      <c r="JIL37" s="8"/>
      <c r="JIM37" s="8"/>
      <c r="JIN37" s="13"/>
      <c r="JIO37" s="13"/>
      <c r="JIP37" s="14"/>
      <c r="JIQ37" s="15"/>
      <c r="JIR37" s="13"/>
      <c r="JIS37" s="9"/>
      <c r="JIT37" s="8"/>
      <c r="JIU37" s="8"/>
      <c r="JIV37" s="13"/>
      <c r="JIW37" s="13"/>
      <c r="JIX37" s="14"/>
      <c r="JIY37" s="15"/>
      <c r="JIZ37" s="13"/>
      <c r="JJA37" s="9"/>
      <c r="JJB37" s="8"/>
      <c r="JJC37" s="8"/>
      <c r="JJD37" s="13"/>
      <c r="JJE37" s="13"/>
      <c r="JJF37" s="14"/>
      <c r="JJG37" s="15"/>
      <c r="JJH37" s="13"/>
      <c r="JJI37" s="9"/>
      <c r="JJJ37" s="8"/>
      <c r="JJK37" s="8"/>
      <c r="JJL37" s="13"/>
      <c r="JJM37" s="13"/>
      <c r="JJN37" s="14"/>
      <c r="JJO37" s="15"/>
      <c r="JJP37" s="13"/>
      <c r="JJQ37" s="9"/>
      <c r="JJR37" s="8"/>
      <c r="JJS37" s="8"/>
      <c r="JJT37" s="13"/>
      <c r="JJU37" s="13"/>
      <c r="JJV37" s="14"/>
      <c r="JJW37" s="15"/>
      <c r="JJX37" s="13"/>
      <c r="JJY37" s="9"/>
      <c r="JJZ37" s="8"/>
      <c r="JKA37" s="8"/>
      <c r="JKB37" s="13"/>
      <c r="JKC37" s="13"/>
      <c r="JKD37" s="14"/>
      <c r="JKE37" s="15"/>
      <c r="JKF37" s="13"/>
      <c r="JKG37" s="9"/>
      <c r="JKH37" s="8"/>
      <c r="JKI37" s="8"/>
      <c r="JKJ37" s="13"/>
      <c r="JKK37" s="13"/>
      <c r="JKL37" s="14"/>
      <c r="JKM37" s="15"/>
      <c r="JKN37" s="13"/>
      <c r="JKO37" s="9"/>
      <c r="JKP37" s="8"/>
      <c r="JKQ37" s="8"/>
      <c r="JKR37" s="13"/>
      <c r="JKS37" s="13"/>
      <c r="JKT37" s="14"/>
      <c r="JKU37" s="15"/>
      <c r="JKV37" s="13"/>
      <c r="JKW37" s="9"/>
      <c r="JKX37" s="8"/>
      <c r="JKY37" s="8"/>
      <c r="JKZ37" s="13"/>
      <c r="JLA37" s="13"/>
      <c r="JLB37" s="14"/>
      <c r="JLC37" s="15"/>
      <c r="JLD37" s="13"/>
      <c r="JLE37" s="9"/>
      <c r="JLF37" s="8"/>
      <c r="JLG37" s="8"/>
      <c r="JLH37" s="13"/>
      <c r="JLI37" s="13"/>
      <c r="JLJ37" s="14"/>
      <c r="JLK37" s="15"/>
      <c r="JLL37" s="13"/>
      <c r="JLM37" s="9"/>
      <c r="JLN37" s="8"/>
      <c r="JLO37" s="8"/>
      <c r="JLP37" s="13"/>
      <c r="JLQ37" s="13"/>
      <c r="JLR37" s="14"/>
      <c r="JLS37" s="15"/>
      <c r="JLT37" s="13"/>
      <c r="JLU37" s="9"/>
      <c r="JLV37" s="8"/>
      <c r="JLW37" s="8"/>
      <c r="JLX37" s="13"/>
      <c r="JLY37" s="13"/>
      <c r="JLZ37" s="14"/>
      <c r="JMA37" s="15"/>
      <c r="JMB37" s="13"/>
      <c r="JMC37" s="9"/>
      <c r="JMD37" s="8"/>
      <c r="JME37" s="8"/>
      <c r="JMF37" s="13"/>
      <c r="JMG37" s="13"/>
      <c r="JMH37" s="14"/>
      <c r="JMI37" s="15"/>
      <c r="JMJ37" s="13"/>
      <c r="JMK37" s="9"/>
      <c r="JML37" s="8"/>
      <c r="JMM37" s="8"/>
      <c r="JMN37" s="13"/>
      <c r="JMO37" s="13"/>
      <c r="JMP37" s="14"/>
      <c r="JMQ37" s="15"/>
      <c r="JMR37" s="13"/>
      <c r="JMS37" s="9"/>
      <c r="JMT37" s="8"/>
      <c r="JMU37" s="8"/>
      <c r="JMV37" s="13"/>
      <c r="JMW37" s="13"/>
      <c r="JMX37" s="14"/>
      <c r="JMY37" s="15"/>
      <c r="JMZ37" s="13"/>
      <c r="JNA37" s="9"/>
      <c r="JNB37" s="8"/>
      <c r="JNC37" s="8"/>
      <c r="JND37" s="13"/>
      <c r="JNE37" s="13"/>
      <c r="JNF37" s="14"/>
      <c r="JNG37" s="15"/>
      <c r="JNH37" s="13"/>
      <c r="JNI37" s="9"/>
      <c r="JNJ37" s="8"/>
      <c r="JNK37" s="8"/>
      <c r="JNL37" s="13"/>
      <c r="JNM37" s="13"/>
      <c r="JNN37" s="14"/>
      <c r="JNO37" s="15"/>
      <c r="JNP37" s="13"/>
      <c r="JNQ37" s="9"/>
      <c r="JNR37" s="8"/>
      <c r="JNS37" s="8"/>
      <c r="JNT37" s="13"/>
      <c r="JNU37" s="13"/>
      <c r="JNV37" s="14"/>
      <c r="JNW37" s="15"/>
      <c r="JNX37" s="13"/>
      <c r="JNY37" s="9"/>
      <c r="JNZ37" s="8"/>
      <c r="JOA37" s="8"/>
      <c r="JOB37" s="13"/>
      <c r="JOC37" s="13"/>
      <c r="JOD37" s="14"/>
      <c r="JOE37" s="15"/>
      <c r="JOF37" s="13"/>
      <c r="JOG37" s="9"/>
      <c r="JOH37" s="8"/>
      <c r="JOI37" s="8"/>
      <c r="JOJ37" s="13"/>
      <c r="JOK37" s="13"/>
      <c r="JOL37" s="14"/>
      <c r="JOM37" s="15"/>
      <c r="JON37" s="13"/>
      <c r="JOO37" s="9"/>
      <c r="JOP37" s="8"/>
      <c r="JOQ37" s="8"/>
      <c r="JOR37" s="13"/>
      <c r="JOS37" s="13"/>
      <c r="JOT37" s="14"/>
      <c r="JOU37" s="15"/>
      <c r="JOV37" s="13"/>
      <c r="JOW37" s="9"/>
      <c r="JOX37" s="8"/>
      <c r="JOY37" s="8"/>
      <c r="JOZ37" s="13"/>
      <c r="JPA37" s="13"/>
      <c r="JPB37" s="14"/>
      <c r="JPC37" s="15"/>
      <c r="JPD37" s="13"/>
      <c r="JPE37" s="9"/>
      <c r="JPF37" s="8"/>
      <c r="JPG37" s="8"/>
      <c r="JPH37" s="13"/>
      <c r="JPI37" s="13"/>
      <c r="JPJ37" s="14"/>
      <c r="JPK37" s="15"/>
      <c r="JPL37" s="13"/>
      <c r="JPM37" s="9"/>
      <c r="JPN37" s="8"/>
      <c r="JPO37" s="8"/>
      <c r="JPP37" s="13"/>
      <c r="JPQ37" s="13"/>
      <c r="JPR37" s="14"/>
      <c r="JPS37" s="15"/>
      <c r="JPT37" s="13"/>
      <c r="JPU37" s="9"/>
      <c r="JPV37" s="8"/>
      <c r="JPW37" s="8"/>
      <c r="JPX37" s="13"/>
      <c r="JPY37" s="13"/>
      <c r="JPZ37" s="14"/>
      <c r="JQA37" s="15"/>
      <c r="JQB37" s="13"/>
      <c r="JQC37" s="9"/>
      <c r="JQD37" s="8"/>
      <c r="JQE37" s="8"/>
      <c r="JQF37" s="13"/>
      <c r="JQG37" s="13"/>
      <c r="JQH37" s="14"/>
      <c r="JQI37" s="15"/>
      <c r="JQJ37" s="13"/>
      <c r="JQK37" s="9"/>
      <c r="JQL37" s="8"/>
      <c r="JQM37" s="8"/>
      <c r="JQN37" s="13"/>
      <c r="JQO37" s="13"/>
      <c r="JQP37" s="14"/>
      <c r="JQQ37" s="15"/>
      <c r="JQR37" s="13"/>
      <c r="JQS37" s="9"/>
      <c r="JQT37" s="8"/>
      <c r="JQU37" s="8"/>
      <c r="JQV37" s="13"/>
      <c r="JQW37" s="13"/>
      <c r="JQX37" s="14"/>
      <c r="JQY37" s="15"/>
      <c r="JQZ37" s="13"/>
      <c r="JRA37" s="9"/>
      <c r="JRB37" s="8"/>
      <c r="JRC37" s="8"/>
      <c r="JRD37" s="13"/>
      <c r="JRE37" s="13"/>
      <c r="JRF37" s="14"/>
      <c r="JRG37" s="15"/>
      <c r="JRH37" s="13"/>
      <c r="JRI37" s="9"/>
      <c r="JRJ37" s="8"/>
      <c r="JRK37" s="8"/>
      <c r="JRL37" s="13"/>
      <c r="JRM37" s="13"/>
      <c r="JRN37" s="14"/>
      <c r="JRO37" s="15"/>
      <c r="JRP37" s="13"/>
      <c r="JRQ37" s="9"/>
      <c r="JRR37" s="8"/>
      <c r="JRS37" s="8"/>
      <c r="JRT37" s="13"/>
      <c r="JRU37" s="13"/>
      <c r="JRV37" s="14"/>
      <c r="JRW37" s="15"/>
      <c r="JRX37" s="13"/>
      <c r="JRY37" s="9"/>
      <c r="JRZ37" s="8"/>
      <c r="JSA37" s="8"/>
      <c r="JSB37" s="13"/>
      <c r="JSC37" s="13"/>
      <c r="JSD37" s="14"/>
      <c r="JSE37" s="15"/>
      <c r="JSF37" s="13"/>
      <c r="JSG37" s="9"/>
      <c r="JSH37" s="8"/>
      <c r="JSI37" s="8"/>
      <c r="JSJ37" s="13"/>
      <c r="JSK37" s="13"/>
      <c r="JSL37" s="14"/>
      <c r="JSM37" s="15"/>
      <c r="JSN37" s="13"/>
      <c r="JSO37" s="9"/>
      <c r="JSP37" s="8"/>
      <c r="JSQ37" s="8"/>
      <c r="JSR37" s="13"/>
      <c r="JSS37" s="13"/>
      <c r="JST37" s="14"/>
      <c r="JSU37" s="15"/>
      <c r="JSV37" s="13"/>
      <c r="JSW37" s="9"/>
      <c r="JSX37" s="8"/>
      <c r="JSY37" s="8"/>
      <c r="JSZ37" s="13"/>
      <c r="JTA37" s="13"/>
      <c r="JTB37" s="14"/>
      <c r="JTC37" s="15"/>
      <c r="JTD37" s="13"/>
      <c r="JTE37" s="9"/>
      <c r="JTF37" s="8"/>
      <c r="JTG37" s="8"/>
      <c r="JTH37" s="13"/>
      <c r="JTI37" s="13"/>
      <c r="JTJ37" s="14"/>
      <c r="JTK37" s="15"/>
      <c r="JTL37" s="13"/>
      <c r="JTM37" s="9"/>
      <c r="JTN37" s="8"/>
      <c r="JTO37" s="8"/>
      <c r="JTP37" s="13"/>
      <c r="JTQ37" s="13"/>
      <c r="JTR37" s="14"/>
      <c r="JTS37" s="15"/>
      <c r="JTT37" s="13"/>
      <c r="JTU37" s="9"/>
      <c r="JTV37" s="8"/>
      <c r="JTW37" s="8"/>
      <c r="JTX37" s="13"/>
      <c r="JTY37" s="13"/>
      <c r="JTZ37" s="14"/>
      <c r="JUA37" s="15"/>
      <c r="JUB37" s="13"/>
      <c r="JUC37" s="9"/>
      <c r="JUD37" s="8"/>
      <c r="JUE37" s="8"/>
      <c r="JUF37" s="13"/>
      <c r="JUG37" s="13"/>
      <c r="JUH37" s="14"/>
      <c r="JUI37" s="15"/>
      <c r="JUJ37" s="13"/>
      <c r="JUK37" s="9"/>
      <c r="JUL37" s="8"/>
      <c r="JUM37" s="8"/>
      <c r="JUN37" s="13"/>
      <c r="JUO37" s="13"/>
      <c r="JUP37" s="14"/>
      <c r="JUQ37" s="15"/>
      <c r="JUR37" s="13"/>
      <c r="JUS37" s="9"/>
      <c r="JUT37" s="8"/>
      <c r="JUU37" s="8"/>
      <c r="JUV37" s="13"/>
      <c r="JUW37" s="13"/>
      <c r="JUX37" s="14"/>
      <c r="JUY37" s="15"/>
      <c r="JUZ37" s="13"/>
      <c r="JVA37" s="9"/>
      <c r="JVB37" s="8"/>
      <c r="JVC37" s="8"/>
      <c r="JVD37" s="13"/>
      <c r="JVE37" s="13"/>
      <c r="JVF37" s="14"/>
      <c r="JVG37" s="15"/>
      <c r="JVH37" s="13"/>
      <c r="JVI37" s="9"/>
      <c r="JVJ37" s="8"/>
      <c r="JVK37" s="8"/>
      <c r="JVL37" s="13"/>
      <c r="JVM37" s="13"/>
      <c r="JVN37" s="14"/>
      <c r="JVO37" s="15"/>
      <c r="JVP37" s="13"/>
      <c r="JVQ37" s="9"/>
      <c r="JVR37" s="8"/>
      <c r="JVS37" s="8"/>
      <c r="JVT37" s="13"/>
      <c r="JVU37" s="13"/>
      <c r="JVV37" s="14"/>
      <c r="JVW37" s="15"/>
      <c r="JVX37" s="13"/>
      <c r="JVY37" s="9"/>
      <c r="JVZ37" s="8"/>
      <c r="JWA37" s="8"/>
      <c r="JWB37" s="13"/>
      <c r="JWC37" s="13"/>
      <c r="JWD37" s="14"/>
      <c r="JWE37" s="15"/>
      <c r="JWF37" s="13"/>
      <c r="JWG37" s="9"/>
      <c r="JWH37" s="8"/>
      <c r="JWI37" s="8"/>
      <c r="JWJ37" s="13"/>
      <c r="JWK37" s="13"/>
      <c r="JWL37" s="14"/>
      <c r="JWM37" s="15"/>
      <c r="JWN37" s="13"/>
      <c r="JWO37" s="9"/>
      <c r="JWP37" s="8"/>
      <c r="JWQ37" s="8"/>
      <c r="JWR37" s="13"/>
      <c r="JWS37" s="13"/>
      <c r="JWT37" s="14"/>
      <c r="JWU37" s="15"/>
      <c r="JWV37" s="13"/>
      <c r="JWW37" s="9"/>
      <c r="JWX37" s="8"/>
      <c r="JWY37" s="8"/>
      <c r="JWZ37" s="13"/>
      <c r="JXA37" s="13"/>
      <c r="JXB37" s="14"/>
      <c r="JXC37" s="15"/>
      <c r="JXD37" s="13"/>
      <c r="JXE37" s="9"/>
      <c r="JXF37" s="8"/>
      <c r="JXG37" s="8"/>
      <c r="JXH37" s="13"/>
      <c r="JXI37" s="13"/>
      <c r="JXJ37" s="14"/>
      <c r="JXK37" s="15"/>
      <c r="JXL37" s="13"/>
      <c r="JXM37" s="9"/>
      <c r="JXN37" s="8"/>
      <c r="JXO37" s="8"/>
      <c r="JXP37" s="13"/>
      <c r="JXQ37" s="13"/>
      <c r="JXR37" s="14"/>
      <c r="JXS37" s="15"/>
      <c r="JXT37" s="13"/>
      <c r="JXU37" s="9"/>
      <c r="JXV37" s="8"/>
      <c r="JXW37" s="8"/>
      <c r="JXX37" s="13"/>
      <c r="JXY37" s="13"/>
      <c r="JXZ37" s="14"/>
      <c r="JYA37" s="15"/>
      <c r="JYB37" s="13"/>
      <c r="JYC37" s="9"/>
      <c r="JYD37" s="8"/>
      <c r="JYE37" s="8"/>
      <c r="JYF37" s="13"/>
      <c r="JYG37" s="13"/>
      <c r="JYH37" s="14"/>
      <c r="JYI37" s="15"/>
      <c r="JYJ37" s="13"/>
      <c r="JYK37" s="9"/>
      <c r="JYL37" s="8"/>
      <c r="JYM37" s="8"/>
      <c r="JYN37" s="13"/>
      <c r="JYO37" s="13"/>
      <c r="JYP37" s="14"/>
      <c r="JYQ37" s="15"/>
      <c r="JYR37" s="13"/>
      <c r="JYS37" s="9"/>
      <c r="JYT37" s="8"/>
      <c r="JYU37" s="8"/>
      <c r="JYV37" s="13"/>
      <c r="JYW37" s="13"/>
      <c r="JYX37" s="14"/>
      <c r="JYY37" s="15"/>
      <c r="JYZ37" s="13"/>
      <c r="JZA37" s="9"/>
      <c r="JZB37" s="8"/>
      <c r="JZC37" s="8"/>
      <c r="JZD37" s="13"/>
      <c r="JZE37" s="13"/>
      <c r="JZF37" s="14"/>
      <c r="JZG37" s="15"/>
      <c r="JZH37" s="13"/>
      <c r="JZI37" s="9"/>
      <c r="JZJ37" s="8"/>
      <c r="JZK37" s="8"/>
      <c r="JZL37" s="13"/>
      <c r="JZM37" s="13"/>
      <c r="JZN37" s="14"/>
      <c r="JZO37" s="15"/>
      <c r="JZP37" s="13"/>
      <c r="JZQ37" s="9"/>
      <c r="JZR37" s="8"/>
      <c r="JZS37" s="8"/>
      <c r="JZT37" s="13"/>
      <c r="JZU37" s="13"/>
      <c r="JZV37" s="14"/>
      <c r="JZW37" s="15"/>
      <c r="JZX37" s="13"/>
      <c r="JZY37" s="9"/>
      <c r="JZZ37" s="8"/>
      <c r="KAA37" s="8"/>
      <c r="KAB37" s="13"/>
      <c r="KAC37" s="13"/>
      <c r="KAD37" s="14"/>
      <c r="KAE37" s="15"/>
      <c r="KAF37" s="13"/>
      <c r="KAG37" s="9"/>
      <c r="KAH37" s="8"/>
      <c r="KAI37" s="8"/>
      <c r="KAJ37" s="13"/>
      <c r="KAK37" s="13"/>
      <c r="KAL37" s="14"/>
      <c r="KAM37" s="15"/>
      <c r="KAN37" s="13"/>
      <c r="KAO37" s="9"/>
      <c r="KAP37" s="8"/>
      <c r="KAQ37" s="8"/>
      <c r="KAR37" s="13"/>
      <c r="KAS37" s="13"/>
      <c r="KAT37" s="14"/>
      <c r="KAU37" s="15"/>
      <c r="KAV37" s="13"/>
      <c r="KAW37" s="9"/>
      <c r="KAX37" s="8"/>
      <c r="KAY37" s="8"/>
      <c r="KAZ37" s="13"/>
      <c r="KBA37" s="13"/>
      <c r="KBB37" s="14"/>
      <c r="KBC37" s="15"/>
      <c r="KBD37" s="13"/>
      <c r="KBE37" s="9"/>
      <c r="KBF37" s="8"/>
      <c r="KBG37" s="8"/>
      <c r="KBH37" s="13"/>
      <c r="KBI37" s="13"/>
      <c r="KBJ37" s="14"/>
      <c r="KBK37" s="15"/>
      <c r="KBL37" s="13"/>
      <c r="KBM37" s="9"/>
      <c r="KBN37" s="8"/>
      <c r="KBO37" s="8"/>
      <c r="KBP37" s="13"/>
      <c r="KBQ37" s="13"/>
      <c r="KBR37" s="14"/>
      <c r="KBS37" s="15"/>
      <c r="KBT37" s="13"/>
      <c r="KBU37" s="9"/>
      <c r="KBV37" s="8"/>
      <c r="KBW37" s="8"/>
      <c r="KBX37" s="13"/>
      <c r="KBY37" s="13"/>
      <c r="KBZ37" s="14"/>
      <c r="KCA37" s="15"/>
      <c r="KCB37" s="13"/>
      <c r="KCC37" s="9"/>
      <c r="KCD37" s="8"/>
      <c r="KCE37" s="8"/>
      <c r="KCF37" s="13"/>
      <c r="KCG37" s="13"/>
      <c r="KCH37" s="14"/>
      <c r="KCI37" s="15"/>
      <c r="KCJ37" s="13"/>
      <c r="KCK37" s="9"/>
      <c r="KCL37" s="8"/>
      <c r="KCM37" s="8"/>
      <c r="KCN37" s="13"/>
      <c r="KCO37" s="13"/>
      <c r="KCP37" s="14"/>
      <c r="KCQ37" s="15"/>
      <c r="KCR37" s="13"/>
      <c r="KCS37" s="9"/>
      <c r="KCT37" s="8"/>
      <c r="KCU37" s="8"/>
      <c r="KCV37" s="13"/>
      <c r="KCW37" s="13"/>
      <c r="KCX37" s="14"/>
      <c r="KCY37" s="15"/>
      <c r="KCZ37" s="13"/>
      <c r="KDA37" s="9"/>
      <c r="KDB37" s="8"/>
      <c r="KDC37" s="8"/>
      <c r="KDD37" s="13"/>
      <c r="KDE37" s="13"/>
      <c r="KDF37" s="14"/>
      <c r="KDG37" s="15"/>
      <c r="KDH37" s="13"/>
      <c r="KDI37" s="9"/>
      <c r="KDJ37" s="8"/>
      <c r="KDK37" s="8"/>
      <c r="KDL37" s="13"/>
      <c r="KDM37" s="13"/>
      <c r="KDN37" s="14"/>
      <c r="KDO37" s="15"/>
      <c r="KDP37" s="13"/>
      <c r="KDQ37" s="9"/>
      <c r="KDR37" s="8"/>
      <c r="KDS37" s="8"/>
      <c r="KDT37" s="13"/>
      <c r="KDU37" s="13"/>
      <c r="KDV37" s="14"/>
      <c r="KDW37" s="15"/>
      <c r="KDX37" s="13"/>
      <c r="KDY37" s="9"/>
      <c r="KDZ37" s="8"/>
      <c r="KEA37" s="8"/>
      <c r="KEB37" s="13"/>
      <c r="KEC37" s="13"/>
      <c r="KED37" s="14"/>
      <c r="KEE37" s="15"/>
      <c r="KEF37" s="13"/>
      <c r="KEG37" s="9"/>
      <c r="KEH37" s="8"/>
      <c r="KEI37" s="8"/>
      <c r="KEJ37" s="13"/>
      <c r="KEK37" s="13"/>
      <c r="KEL37" s="14"/>
      <c r="KEM37" s="15"/>
      <c r="KEN37" s="13"/>
      <c r="KEO37" s="9"/>
      <c r="KEP37" s="8"/>
      <c r="KEQ37" s="8"/>
      <c r="KER37" s="13"/>
      <c r="KES37" s="13"/>
      <c r="KET37" s="14"/>
      <c r="KEU37" s="15"/>
      <c r="KEV37" s="13"/>
      <c r="KEW37" s="9"/>
      <c r="KEX37" s="8"/>
      <c r="KEY37" s="8"/>
      <c r="KEZ37" s="13"/>
      <c r="KFA37" s="13"/>
      <c r="KFB37" s="14"/>
      <c r="KFC37" s="15"/>
      <c r="KFD37" s="13"/>
      <c r="KFE37" s="9"/>
      <c r="KFF37" s="8"/>
      <c r="KFG37" s="8"/>
      <c r="KFH37" s="13"/>
      <c r="KFI37" s="13"/>
      <c r="KFJ37" s="14"/>
      <c r="KFK37" s="15"/>
      <c r="KFL37" s="13"/>
      <c r="KFM37" s="9"/>
      <c r="KFN37" s="8"/>
      <c r="KFO37" s="8"/>
      <c r="KFP37" s="13"/>
      <c r="KFQ37" s="13"/>
      <c r="KFR37" s="14"/>
      <c r="KFS37" s="15"/>
      <c r="KFT37" s="13"/>
      <c r="KFU37" s="9"/>
      <c r="KFV37" s="8"/>
      <c r="KFW37" s="8"/>
      <c r="KFX37" s="13"/>
      <c r="KFY37" s="13"/>
      <c r="KFZ37" s="14"/>
      <c r="KGA37" s="15"/>
      <c r="KGB37" s="13"/>
      <c r="KGC37" s="9"/>
      <c r="KGD37" s="8"/>
      <c r="KGE37" s="8"/>
      <c r="KGF37" s="13"/>
      <c r="KGG37" s="13"/>
      <c r="KGH37" s="14"/>
      <c r="KGI37" s="15"/>
      <c r="KGJ37" s="13"/>
      <c r="KGK37" s="9"/>
      <c r="KGL37" s="8"/>
      <c r="KGM37" s="8"/>
      <c r="KGN37" s="13"/>
      <c r="KGO37" s="13"/>
      <c r="KGP37" s="14"/>
      <c r="KGQ37" s="15"/>
      <c r="KGR37" s="13"/>
      <c r="KGS37" s="9"/>
      <c r="KGT37" s="8"/>
      <c r="KGU37" s="8"/>
      <c r="KGV37" s="13"/>
      <c r="KGW37" s="13"/>
      <c r="KGX37" s="14"/>
      <c r="KGY37" s="15"/>
      <c r="KGZ37" s="13"/>
      <c r="KHA37" s="9"/>
      <c r="KHB37" s="8"/>
      <c r="KHC37" s="8"/>
      <c r="KHD37" s="13"/>
      <c r="KHE37" s="13"/>
      <c r="KHF37" s="14"/>
      <c r="KHG37" s="15"/>
      <c r="KHH37" s="13"/>
      <c r="KHI37" s="9"/>
      <c r="KHJ37" s="8"/>
      <c r="KHK37" s="8"/>
      <c r="KHL37" s="13"/>
      <c r="KHM37" s="13"/>
      <c r="KHN37" s="14"/>
      <c r="KHO37" s="15"/>
      <c r="KHP37" s="13"/>
      <c r="KHQ37" s="9"/>
      <c r="KHR37" s="8"/>
      <c r="KHS37" s="8"/>
      <c r="KHT37" s="13"/>
      <c r="KHU37" s="13"/>
      <c r="KHV37" s="14"/>
      <c r="KHW37" s="15"/>
      <c r="KHX37" s="13"/>
      <c r="KHY37" s="9"/>
      <c r="KHZ37" s="8"/>
      <c r="KIA37" s="8"/>
      <c r="KIB37" s="13"/>
      <c r="KIC37" s="13"/>
      <c r="KID37" s="14"/>
      <c r="KIE37" s="15"/>
      <c r="KIF37" s="13"/>
      <c r="KIG37" s="9"/>
      <c r="KIH37" s="8"/>
      <c r="KII37" s="8"/>
      <c r="KIJ37" s="13"/>
      <c r="KIK37" s="13"/>
      <c r="KIL37" s="14"/>
      <c r="KIM37" s="15"/>
      <c r="KIN37" s="13"/>
      <c r="KIO37" s="9"/>
      <c r="KIP37" s="8"/>
      <c r="KIQ37" s="8"/>
      <c r="KIR37" s="13"/>
      <c r="KIS37" s="13"/>
      <c r="KIT37" s="14"/>
      <c r="KIU37" s="15"/>
      <c r="KIV37" s="13"/>
      <c r="KIW37" s="9"/>
      <c r="KIX37" s="8"/>
      <c r="KIY37" s="8"/>
      <c r="KIZ37" s="13"/>
      <c r="KJA37" s="13"/>
      <c r="KJB37" s="14"/>
      <c r="KJC37" s="15"/>
      <c r="KJD37" s="13"/>
      <c r="KJE37" s="9"/>
      <c r="KJF37" s="8"/>
      <c r="KJG37" s="8"/>
      <c r="KJH37" s="13"/>
      <c r="KJI37" s="13"/>
      <c r="KJJ37" s="14"/>
      <c r="KJK37" s="15"/>
      <c r="KJL37" s="13"/>
      <c r="KJM37" s="9"/>
      <c r="KJN37" s="8"/>
      <c r="KJO37" s="8"/>
      <c r="KJP37" s="13"/>
      <c r="KJQ37" s="13"/>
      <c r="KJR37" s="14"/>
      <c r="KJS37" s="15"/>
      <c r="KJT37" s="13"/>
      <c r="KJU37" s="9"/>
      <c r="KJV37" s="8"/>
      <c r="KJW37" s="8"/>
      <c r="KJX37" s="13"/>
      <c r="KJY37" s="13"/>
      <c r="KJZ37" s="14"/>
      <c r="KKA37" s="15"/>
      <c r="KKB37" s="13"/>
      <c r="KKC37" s="9"/>
      <c r="KKD37" s="8"/>
      <c r="KKE37" s="8"/>
      <c r="KKF37" s="13"/>
      <c r="KKG37" s="13"/>
      <c r="KKH37" s="14"/>
      <c r="KKI37" s="15"/>
      <c r="KKJ37" s="13"/>
      <c r="KKK37" s="9"/>
      <c r="KKL37" s="8"/>
      <c r="KKM37" s="8"/>
      <c r="KKN37" s="13"/>
      <c r="KKO37" s="13"/>
      <c r="KKP37" s="14"/>
      <c r="KKQ37" s="15"/>
      <c r="KKR37" s="13"/>
      <c r="KKS37" s="9"/>
      <c r="KKT37" s="8"/>
      <c r="KKU37" s="8"/>
      <c r="KKV37" s="13"/>
      <c r="KKW37" s="13"/>
      <c r="KKX37" s="14"/>
      <c r="KKY37" s="15"/>
      <c r="KKZ37" s="13"/>
      <c r="KLA37" s="9"/>
      <c r="KLB37" s="8"/>
      <c r="KLC37" s="8"/>
      <c r="KLD37" s="13"/>
      <c r="KLE37" s="13"/>
      <c r="KLF37" s="14"/>
      <c r="KLG37" s="15"/>
      <c r="KLH37" s="13"/>
      <c r="KLI37" s="9"/>
      <c r="KLJ37" s="8"/>
      <c r="KLK37" s="8"/>
      <c r="KLL37" s="13"/>
      <c r="KLM37" s="13"/>
      <c r="KLN37" s="14"/>
      <c r="KLO37" s="15"/>
      <c r="KLP37" s="13"/>
      <c r="KLQ37" s="9"/>
      <c r="KLR37" s="8"/>
      <c r="KLS37" s="8"/>
      <c r="KLT37" s="13"/>
      <c r="KLU37" s="13"/>
      <c r="KLV37" s="14"/>
      <c r="KLW37" s="15"/>
      <c r="KLX37" s="13"/>
      <c r="KLY37" s="9"/>
      <c r="KLZ37" s="8"/>
      <c r="KMA37" s="8"/>
      <c r="KMB37" s="13"/>
      <c r="KMC37" s="13"/>
      <c r="KMD37" s="14"/>
      <c r="KME37" s="15"/>
      <c r="KMF37" s="13"/>
      <c r="KMG37" s="9"/>
      <c r="KMH37" s="8"/>
      <c r="KMI37" s="8"/>
      <c r="KMJ37" s="13"/>
      <c r="KMK37" s="13"/>
      <c r="KML37" s="14"/>
      <c r="KMM37" s="15"/>
      <c r="KMN37" s="13"/>
      <c r="KMO37" s="9"/>
      <c r="KMP37" s="8"/>
      <c r="KMQ37" s="8"/>
      <c r="KMR37" s="13"/>
      <c r="KMS37" s="13"/>
      <c r="KMT37" s="14"/>
      <c r="KMU37" s="15"/>
      <c r="KMV37" s="13"/>
      <c r="KMW37" s="9"/>
      <c r="KMX37" s="8"/>
      <c r="KMY37" s="8"/>
      <c r="KMZ37" s="13"/>
      <c r="KNA37" s="13"/>
      <c r="KNB37" s="14"/>
      <c r="KNC37" s="15"/>
      <c r="KND37" s="13"/>
      <c r="KNE37" s="9"/>
      <c r="KNF37" s="8"/>
      <c r="KNG37" s="8"/>
      <c r="KNH37" s="13"/>
      <c r="KNI37" s="13"/>
      <c r="KNJ37" s="14"/>
      <c r="KNK37" s="15"/>
      <c r="KNL37" s="13"/>
      <c r="KNM37" s="9"/>
      <c r="KNN37" s="8"/>
      <c r="KNO37" s="8"/>
      <c r="KNP37" s="13"/>
      <c r="KNQ37" s="13"/>
      <c r="KNR37" s="14"/>
      <c r="KNS37" s="15"/>
      <c r="KNT37" s="13"/>
      <c r="KNU37" s="9"/>
      <c r="KNV37" s="8"/>
      <c r="KNW37" s="8"/>
      <c r="KNX37" s="13"/>
      <c r="KNY37" s="13"/>
      <c r="KNZ37" s="14"/>
      <c r="KOA37" s="15"/>
      <c r="KOB37" s="13"/>
      <c r="KOC37" s="9"/>
      <c r="KOD37" s="8"/>
      <c r="KOE37" s="8"/>
      <c r="KOF37" s="13"/>
      <c r="KOG37" s="13"/>
      <c r="KOH37" s="14"/>
      <c r="KOI37" s="15"/>
      <c r="KOJ37" s="13"/>
      <c r="KOK37" s="9"/>
      <c r="KOL37" s="8"/>
      <c r="KOM37" s="8"/>
      <c r="KON37" s="13"/>
      <c r="KOO37" s="13"/>
      <c r="KOP37" s="14"/>
      <c r="KOQ37" s="15"/>
      <c r="KOR37" s="13"/>
      <c r="KOS37" s="9"/>
      <c r="KOT37" s="8"/>
      <c r="KOU37" s="8"/>
      <c r="KOV37" s="13"/>
      <c r="KOW37" s="13"/>
      <c r="KOX37" s="14"/>
      <c r="KOY37" s="15"/>
      <c r="KOZ37" s="13"/>
      <c r="KPA37" s="9"/>
      <c r="KPB37" s="8"/>
      <c r="KPC37" s="8"/>
      <c r="KPD37" s="13"/>
      <c r="KPE37" s="13"/>
      <c r="KPF37" s="14"/>
      <c r="KPG37" s="15"/>
      <c r="KPH37" s="13"/>
      <c r="KPI37" s="9"/>
      <c r="KPJ37" s="8"/>
      <c r="KPK37" s="8"/>
      <c r="KPL37" s="13"/>
      <c r="KPM37" s="13"/>
      <c r="KPN37" s="14"/>
      <c r="KPO37" s="15"/>
      <c r="KPP37" s="13"/>
      <c r="KPQ37" s="9"/>
      <c r="KPR37" s="8"/>
      <c r="KPS37" s="8"/>
      <c r="KPT37" s="13"/>
      <c r="KPU37" s="13"/>
      <c r="KPV37" s="14"/>
      <c r="KPW37" s="15"/>
      <c r="KPX37" s="13"/>
      <c r="KPY37" s="9"/>
      <c r="KPZ37" s="8"/>
      <c r="KQA37" s="8"/>
      <c r="KQB37" s="13"/>
      <c r="KQC37" s="13"/>
      <c r="KQD37" s="14"/>
      <c r="KQE37" s="15"/>
      <c r="KQF37" s="13"/>
      <c r="KQG37" s="9"/>
      <c r="KQH37" s="8"/>
      <c r="KQI37" s="8"/>
      <c r="KQJ37" s="13"/>
      <c r="KQK37" s="13"/>
      <c r="KQL37" s="14"/>
      <c r="KQM37" s="15"/>
      <c r="KQN37" s="13"/>
      <c r="KQO37" s="9"/>
      <c r="KQP37" s="8"/>
      <c r="KQQ37" s="8"/>
      <c r="KQR37" s="13"/>
      <c r="KQS37" s="13"/>
      <c r="KQT37" s="14"/>
      <c r="KQU37" s="15"/>
      <c r="KQV37" s="13"/>
      <c r="KQW37" s="9"/>
      <c r="KQX37" s="8"/>
      <c r="KQY37" s="8"/>
      <c r="KQZ37" s="13"/>
      <c r="KRA37" s="13"/>
      <c r="KRB37" s="14"/>
      <c r="KRC37" s="15"/>
      <c r="KRD37" s="13"/>
      <c r="KRE37" s="9"/>
      <c r="KRF37" s="8"/>
      <c r="KRG37" s="8"/>
      <c r="KRH37" s="13"/>
      <c r="KRI37" s="13"/>
      <c r="KRJ37" s="14"/>
      <c r="KRK37" s="15"/>
      <c r="KRL37" s="13"/>
      <c r="KRM37" s="9"/>
      <c r="KRN37" s="8"/>
      <c r="KRO37" s="8"/>
      <c r="KRP37" s="13"/>
      <c r="KRQ37" s="13"/>
      <c r="KRR37" s="14"/>
      <c r="KRS37" s="15"/>
      <c r="KRT37" s="13"/>
      <c r="KRU37" s="9"/>
      <c r="KRV37" s="8"/>
      <c r="KRW37" s="8"/>
      <c r="KRX37" s="13"/>
      <c r="KRY37" s="13"/>
      <c r="KRZ37" s="14"/>
      <c r="KSA37" s="15"/>
      <c r="KSB37" s="13"/>
      <c r="KSC37" s="9"/>
      <c r="KSD37" s="8"/>
      <c r="KSE37" s="8"/>
      <c r="KSF37" s="13"/>
      <c r="KSG37" s="13"/>
      <c r="KSH37" s="14"/>
      <c r="KSI37" s="15"/>
      <c r="KSJ37" s="13"/>
      <c r="KSK37" s="9"/>
      <c r="KSL37" s="8"/>
      <c r="KSM37" s="8"/>
      <c r="KSN37" s="13"/>
      <c r="KSO37" s="13"/>
      <c r="KSP37" s="14"/>
      <c r="KSQ37" s="15"/>
      <c r="KSR37" s="13"/>
      <c r="KSS37" s="9"/>
      <c r="KST37" s="8"/>
      <c r="KSU37" s="8"/>
      <c r="KSV37" s="13"/>
      <c r="KSW37" s="13"/>
      <c r="KSX37" s="14"/>
      <c r="KSY37" s="15"/>
      <c r="KSZ37" s="13"/>
      <c r="KTA37" s="9"/>
      <c r="KTB37" s="8"/>
      <c r="KTC37" s="8"/>
      <c r="KTD37" s="13"/>
      <c r="KTE37" s="13"/>
      <c r="KTF37" s="14"/>
      <c r="KTG37" s="15"/>
      <c r="KTH37" s="13"/>
      <c r="KTI37" s="9"/>
      <c r="KTJ37" s="8"/>
      <c r="KTK37" s="8"/>
      <c r="KTL37" s="13"/>
      <c r="KTM37" s="13"/>
      <c r="KTN37" s="14"/>
      <c r="KTO37" s="15"/>
      <c r="KTP37" s="13"/>
      <c r="KTQ37" s="9"/>
      <c r="KTR37" s="8"/>
      <c r="KTS37" s="8"/>
      <c r="KTT37" s="13"/>
      <c r="KTU37" s="13"/>
      <c r="KTV37" s="14"/>
      <c r="KTW37" s="15"/>
      <c r="KTX37" s="13"/>
      <c r="KTY37" s="9"/>
      <c r="KTZ37" s="8"/>
      <c r="KUA37" s="8"/>
      <c r="KUB37" s="13"/>
      <c r="KUC37" s="13"/>
      <c r="KUD37" s="14"/>
      <c r="KUE37" s="15"/>
      <c r="KUF37" s="13"/>
      <c r="KUG37" s="9"/>
      <c r="KUH37" s="8"/>
      <c r="KUI37" s="8"/>
      <c r="KUJ37" s="13"/>
      <c r="KUK37" s="13"/>
      <c r="KUL37" s="14"/>
      <c r="KUM37" s="15"/>
      <c r="KUN37" s="13"/>
      <c r="KUO37" s="9"/>
      <c r="KUP37" s="8"/>
      <c r="KUQ37" s="8"/>
      <c r="KUR37" s="13"/>
      <c r="KUS37" s="13"/>
      <c r="KUT37" s="14"/>
      <c r="KUU37" s="15"/>
      <c r="KUV37" s="13"/>
      <c r="KUW37" s="9"/>
      <c r="KUX37" s="8"/>
      <c r="KUY37" s="8"/>
      <c r="KUZ37" s="13"/>
      <c r="KVA37" s="13"/>
      <c r="KVB37" s="14"/>
      <c r="KVC37" s="15"/>
      <c r="KVD37" s="13"/>
      <c r="KVE37" s="9"/>
      <c r="KVF37" s="8"/>
      <c r="KVG37" s="8"/>
      <c r="KVH37" s="13"/>
      <c r="KVI37" s="13"/>
      <c r="KVJ37" s="14"/>
      <c r="KVK37" s="15"/>
      <c r="KVL37" s="13"/>
      <c r="KVM37" s="9"/>
      <c r="KVN37" s="8"/>
      <c r="KVO37" s="8"/>
      <c r="KVP37" s="13"/>
      <c r="KVQ37" s="13"/>
      <c r="KVR37" s="14"/>
      <c r="KVS37" s="15"/>
      <c r="KVT37" s="13"/>
      <c r="KVU37" s="9"/>
      <c r="KVV37" s="8"/>
      <c r="KVW37" s="8"/>
      <c r="KVX37" s="13"/>
      <c r="KVY37" s="13"/>
      <c r="KVZ37" s="14"/>
      <c r="KWA37" s="15"/>
      <c r="KWB37" s="13"/>
      <c r="KWC37" s="9"/>
      <c r="KWD37" s="8"/>
      <c r="KWE37" s="8"/>
      <c r="KWF37" s="13"/>
      <c r="KWG37" s="13"/>
      <c r="KWH37" s="14"/>
      <c r="KWI37" s="15"/>
      <c r="KWJ37" s="13"/>
      <c r="KWK37" s="9"/>
      <c r="KWL37" s="8"/>
      <c r="KWM37" s="8"/>
      <c r="KWN37" s="13"/>
      <c r="KWO37" s="13"/>
      <c r="KWP37" s="14"/>
      <c r="KWQ37" s="15"/>
      <c r="KWR37" s="13"/>
      <c r="KWS37" s="9"/>
      <c r="KWT37" s="8"/>
      <c r="KWU37" s="8"/>
      <c r="KWV37" s="13"/>
      <c r="KWW37" s="13"/>
      <c r="KWX37" s="14"/>
      <c r="KWY37" s="15"/>
      <c r="KWZ37" s="13"/>
      <c r="KXA37" s="9"/>
      <c r="KXB37" s="8"/>
      <c r="KXC37" s="8"/>
      <c r="KXD37" s="13"/>
      <c r="KXE37" s="13"/>
      <c r="KXF37" s="14"/>
      <c r="KXG37" s="15"/>
      <c r="KXH37" s="13"/>
      <c r="KXI37" s="9"/>
      <c r="KXJ37" s="8"/>
      <c r="KXK37" s="8"/>
      <c r="KXL37" s="13"/>
      <c r="KXM37" s="13"/>
      <c r="KXN37" s="14"/>
      <c r="KXO37" s="15"/>
      <c r="KXP37" s="13"/>
      <c r="KXQ37" s="9"/>
      <c r="KXR37" s="8"/>
      <c r="KXS37" s="8"/>
      <c r="KXT37" s="13"/>
      <c r="KXU37" s="13"/>
      <c r="KXV37" s="14"/>
      <c r="KXW37" s="15"/>
      <c r="KXX37" s="13"/>
      <c r="KXY37" s="9"/>
      <c r="KXZ37" s="8"/>
      <c r="KYA37" s="8"/>
      <c r="KYB37" s="13"/>
      <c r="KYC37" s="13"/>
      <c r="KYD37" s="14"/>
      <c r="KYE37" s="15"/>
      <c r="KYF37" s="13"/>
      <c r="KYG37" s="9"/>
      <c r="KYH37" s="8"/>
      <c r="KYI37" s="8"/>
      <c r="KYJ37" s="13"/>
      <c r="KYK37" s="13"/>
      <c r="KYL37" s="14"/>
      <c r="KYM37" s="15"/>
      <c r="KYN37" s="13"/>
      <c r="KYO37" s="9"/>
      <c r="KYP37" s="8"/>
      <c r="KYQ37" s="8"/>
      <c r="KYR37" s="13"/>
      <c r="KYS37" s="13"/>
      <c r="KYT37" s="14"/>
      <c r="KYU37" s="15"/>
      <c r="KYV37" s="13"/>
      <c r="KYW37" s="9"/>
      <c r="KYX37" s="8"/>
      <c r="KYY37" s="8"/>
      <c r="KYZ37" s="13"/>
      <c r="KZA37" s="13"/>
      <c r="KZB37" s="14"/>
      <c r="KZC37" s="15"/>
      <c r="KZD37" s="13"/>
      <c r="KZE37" s="9"/>
      <c r="KZF37" s="8"/>
      <c r="KZG37" s="8"/>
      <c r="KZH37" s="13"/>
      <c r="KZI37" s="13"/>
      <c r="KZJ37" s="14"/>
      <c r="KZK37" s="15"/>
      <c r="KZL37" s="13"/>
      <c r="KZM37" s="9"/>
      <c r="KZN37" s="8"/>
      <c r="KZO37" s="8"/>
      <c r="KZP37" s="13"/>
      <c r="KZQ37" s="13"/>
      <c r="KZR37" s="14"/>
      <c r="KZS37" s="15"/>
      <c r="KZT37" s="13"/>
      <c r="KZU37" s="9"/>
      <c r="KZV37" s="8"/>
      <c r="KZW37" s="8"/>
      <c r="KZX37" s="13"/>
      <c r="KZY37" s="13"/>
      <c r="KZZ37" s="14"/>
      <c r="LAA37" s="15"/>
      <c r="LAB37" s="13"/>
      <c r="LAC37" s="9"/>
      <c r="LAD37" s="8"/>
      <c r="LAE37" s="8"/>
      <c r="LAF37" s="13"/>
      <c r="LAG37" s="13"/>
      <c r="LAH37" s="14"/>
      <c r="LAI37" s="15"/>
      <c r="LAJ37" s="13"/>
      <c r="LAK37" s="9"/>
      <c r="LAL37" s="8"/>
      <c r="LAM37" s="8"/>
      <c r="LAN37" s="13"/>
      <c r="LAO37" s="13"/>
      <c r="LAP37" s="14"/>
      <c r="LAQ37" s="15"/>
      <c r="LAR37" s="13"/>
      <c r="LAS37" s="9"/>
      <c r="LAT37" s="8"/>
      <c r="LAU37" s="8"/>
      <c r="LAV37" s="13"/>
      <c r="LAW37" s="13"/>
      <c r="LAX37" s="14"/>
      <c r="LAY37" s="15"/>
      <c r="LAZ37" s="13"/>
      <c r="LBA37" s="9"/>
      <c r="LBB37" s="8"/>
      <c r="LBC37" s="8"/>
      <c r="LBD37" s="13"/>
      <c r="LBE37" s="13"/>
      <c r="LBF37" s="14"/>
      <c r="LBG37" s="15"/>
      <c r="LBH37" s="13"/>
      <c r="LBI37" s="9"/>
      <c r="LBJ37" s="8"/>
      <c r="LBK37" s="8"/>
      <c r="LBL37" s="13"/>
      <c r="LBM37" s="13"/>
      <c r="LBN37" s="14"/>
      <c r="LBO37" s="15"/>
      <c r="LBP37" s="13"/>
      <c r="LBQ37" s="9"/>
      <c r="LBR37" s="8"/>
      <c r="LBS37" s="8"/>
      <c r="LBT37" s="13"/>
      <c r="LBU37" s="13"/>
      <c r="LBV37" s="14"/>
      <c r="LBW37" s="15"/>
      <c r="LBX37" s="13"/>
      <c r="LBY37" s="9"/>
      <c r="LBZ37" s="8"/>
      <c r="LCA37" s="8"/>
      <c r="LCB37" s="13"/>
      <c r="LCC37" s="13"/>
      <c r="LCD37" s="14"/>
      <c r="LCE37" s="15"/>
      <c r="LCF37" s="13"/>
      <c r="LCG37" s="9"/>
      <c r="LCH37" s="8"/>
      <c r="LCI37" s="8"/>
      <c r="LCJ37" s="13"/>
      <c r="LCK37" s="13"/>
      <c r="LCL37" s="14"/>
      <c r="LCM37" s="15"/>
      <c r="LCN37" s="13"/>
      <c r="LCO37" s="9"/>
      <c r="LCP37" s="8"/>
      <c r="LCQ37" s="8"/>
      <c r="LCR37" s="13"/>
      <c r="LCS37" s="13"/>
      <c r="LCT37" s="14"/>
      <c r="LCU37" s="15"/>
      <c r="LCV37" s="13"/>
      <c r="LCW37" s="9"/>
      <c r="LCX37" s="8"/>
      <c r="LCY37" s="8"/>
      <c r="LCZ37" s="13"/>
      <c r="LDA37" s="13"/>
      <c r="LDB37" s="14"/>
      <c r="LDC37" s="15"/>
      <c r="LDD37" s="13"/>
      <c r="LDE37" s="9"/>
      <c r="LDF37" s="8"/>
      <c r="LDG37" s="8"/>
      <c r="LDH37" s="13"/>
      <c r="LDI37" s="13"/>
      <c r="LDJ37" s="14"/>
      <c r="LDK37" s="15"/>
      <c r="LDL37" s="13"/>
      <c r="LDM37" s="9"/>
      <c r="LDN37" s="8"/>
      <c r="LDO37" s="8"/>
      <c r="LDP37" s="13"/>
      <c r="LDQ37" s="13"/>
      <c r="LDR37" s="14"/>
      <c r="LDS37" s="15"/>
      <c r="LDT37" s="13"/>
      <c r="LDU37" s="9"/>
      <c r="LDV37" s="8"/>
      <c r="LDW37" s="8"/>
      <c r="LDX37" s="13"/>
      <c r="LDY37" s="13"/>
      <c r="LDZ37" s="14"/>
      <c r="LEA37" s="15"/>
      <c r="LEB37" s="13"/>
      <c r="LEC37" s="9"/>
      <c r="LED37" s="8"/>
      <c r="LEE37" s="8"/>
      <c r="LEF37" s="13"/>
      <c r="LEG37" s="13"/>
      <c r="LEH37" s="14"/>
      <c r="LEI37" s="15"/>
      <c r="LEJ37" s="13"/>
      <c r="LEK37" s="9"/>
      <c r="LEL37" s="8"/>
      <c r="LEM37" s="8"/>
      <c r="LEN37" s="13"/>
      <c r="LEO37" s="13"/>
      <c r="LEP37" s="14"/>
      <c r="LEQ37" s="15"/>
      <c r="LER37" s="13"/>
      <c r="LES37" s="9"/>
      <c r="LET37" s="8"/>
      <c r="LEU37" s="8"/>
      <c r="LEV37" s="13"/>
      <c r="LEW37" s="13"/>
      <c r="LEX37" s="14"/>
      <c r="LEY37" s="15"/>
      <c r="LEZ37" s="13"/>
      <c r="LFA37" s="9"/>
      <c r="LFB37" s="8"/>
      <c r="LFC37" s="8"/>
      <c r="LFD37" s="13"/>
      <c r="LFE37" s="13"/>
      <c r="LFF37" s="14"/>
      <c r="LFG37" s="15"/>
      <c r="LFH37" s="13"/>
      <c r="LFI37" s="9"/>
      <c r="LFJ37" s="8"/>
      <c r="LFK37" s="8"/>
      <c r="LFL37" s="13"/>
      <c r="LFM37" s="13"/>
      <c r="LFN37" s="14"/>
      <c r="LFO37" s="15"/>
      <c r="LFP37" s="13"/>
      <c r="LFQ37" s="9"/>
      <c r="LFR37" s="8"/>
      <c r="LFS37" s="8"/>
      <c r="LFT37" s="13"/>
      <c r="LFU37" s="13"/>
      <c r="LFV37" s="14"/>
      <c r="LFW37" s="15"/>
      <c r="LFX37" s="13"/>
      <c r="LFY37" s="9"/>
      <c r="LFZ37" s="8"/>
      <c r="LGA37" s="8"/>
      <c r="LGB37" s="13"/>
      <c r="LGC37" s="13"/>
      <c r="LGD37" s="14"/>
      <c r="LGE37" s="15"/>
      <c r="LGF37" s="13"/>
      <c r="LGG37" s="9"/>
      <c r="LGH37" s="8"/>
      <c r="LGI37" s="8"/>
      <c r="LGJ37" s="13"/>
      <c r="LGK37" s="13"/>
      <c r="LGL37" s="14"/>
      <c r="LGM37" s="15"/>
      <c r="LGN37" s="13"/>
      <c r="LGO37" s="9"/>
      <c r="LGP37" s="8"/>
      <c r="LGQ37" s="8"/>
      <c r="LGR37" s="13"/>
      <c r="LGS37" s="13"/>
      <c r="LGT37" s="14"/>
      <c r="LGU37" s="15"/>
      <c r="LGV37" s="13"/>
      <c r="LGW37" s="9"/>
      <c r="LGX37" s="8"/>
      <c r="LGY37" s="8"/>
      <c r="LGZ37" s="13"/>
      <c r="LHA37" s="13"/>
      <c r="LHB37" s="14"/>
      <c r="LHC37" s="15"/>
      <c r="LHD37" s="13"/>
      <c r="LHE37" s="9"/>
      <c r="LHF37" s="8"/>
      <c r="LHG37" s="8"/>
      <c r="LHH37" s="13"/>
      <c r="LHI37" s="13"/>
      <c r="LHJ37" s="14"/>
      <c r="LHK37" s="15"/>
      <c r="LHL37" s="13"/>
      <c r="LHM37" s="9"/>
      <c r="LHN37" s="8"/>
      <c r="LHO37" s="8"/>
      <c r="LHP37" s="13"/>
      <c r="LHQ37" s="13"/>
      <c r="LHR37" s="14"/>
      <c r="LHS37" s="15"/>
      <c r="LHT37" s="13"/>
      <c r="LHU37" s="9"/>
      <c r="LHV37" s="8"/>
      <c r="LHW37" s="8"/>
      <c r="LHX37" s="13"/>
      <c r="LHY37" s="13"/>
      <c r="LHZ37" s="14"/>
      <c r="LIA37" s="15"/>
      <c r="LIB37" s="13"/>
      <c r="LIC37" s="9"/>
      <c r="LID37" s="8"/>
      <c r="LIE37" s="8"/>
      <c r="LIF37" s="13"/>
      <c r="LIG37" s="13"/>
      <c r="LIH37" s="14"/>
      <c r="LII37" s="15"/>
      <c r="LIJ37" s="13"/>
      <c r="LIK37" s="9"/>
      <c r="LIL37" s="8"/>
      <c r="LIM37" s="8"/>
      <c r="LIN37" s="13"/>
      <c r="LIO37" s="13"/>
      <c r="LIP37" s="14"/>
      <c r="LIQ37" s="15"/>
      <c r="LIR37" s="13"/>
      <c r="LIS37" s="9"/>
      <c r="LIT37" s="8"/>
      <c r="LIU37" s="8"/>
      <c r="LIV37" s="13"/>
      <c r="LIW37" s="13"/>
      <c r="LIX37" s="14"/>
      <c r="LIY37" s="15"/>
      <c r="LIZ37" s="13"/>
      <c r="LJA37" s="9"/>
      <c r="LJB37" s="8"/>
      <c r="LJC37" s="8"/>
      <c r="LJD37" s="13"/>
      <c r="LJE37" s="13"/>
      <c r="LJF37" s="14"/>
      <c r="LJG37" s="15"/>
      <c r="LJH37" s="13"/>
      <c r="LJI37" s="9"/>
      <c r="LJJ37" s="8"/>
      <c r="LJK37" s="8"/>
      <c r="LJL37" s="13"/>
      <c r="LJM37" s="13"/>
      <c r="LJN37" s="14"/>
      <c r="LJO37" s="15"/>
      <c r="LJP37" s="13"/>
      <c r="LJQ37" s="9"/>
      <c r="LJR37" s="8"/>
      <c r="LJS37" s="8"/>
      <c r="LJT37" s="13"/>
      <c r="LJU37" s="13"/>
      <c r="LJV37" s="14"/>
      <c r="LJW37" s="15"/>
      <c r="LJX37" s="13"/>
      <c r="LJY37" s="9"/>
      <c r="LJZ37" s="8"/>
      <c r="LKA37" s="8"/>
      <c r="LKB37" s="13"/>
      <c r="LKC37" s="13"/>
      <c r="LKD37" s="14"/>
      <c r="LKE37" s="15"/>
      <c r="LKF37" s="13"/>
      <c r="LKG37" s="9"/>
      <c r="LKH37" s="8"/>
      <c r="LKI37" s="8"/>
      <c r="LKJ37" s="13"/>
      <c r="LKK37" s="13"/>
      <c r="LKL37" s="14"/>
      <c r="LKM37" s="15"/>
      <c r="LKN37" s="13"/>
      <c r="LKO37" s="9"/>
      <c r="LKP37" s="8"/>
      <c r="LKQ37" s="8"/>
      <c r="LKR37" s="13"/>
      <c r="LKS37" s="13"/>
      <c r="LKT37" s="14"/>
      <c r="LKU37" s="15"/>
      <c r="LKV37" s="13"/>
      <c r="LKW37" s="9"/>
      <c r="LKX37" s="8"/>
      <c r="LKY37" s="8"/>
      <c r="LKZ37" s="13"/>
      <c r="LLA37" s="13"/>
      <c r="LLB37" s="14"/>
      <c r="LLC37" s="15"/>
      <c r="LLD37" s="13"/>
      <c r="LLE37" s="9"/>
      <c r="LLF37" s="8"/>
      <c r="LLG37" s="8"/>
      <c r="LLH37" s="13"/>
      <c r="LLI37" s="13"/>
      <c r="LLJ37" s="14"/>
      <c r="LLK37" s="15"/>
      <c r="LLL37" s="13"/>
      <c r="LLM37" s="9"/>
      <c r="LLN37" s="8"/>
      <c r="LLO37" s="8"/>
      <c r="LLP37" s="13"/>
      <c r="LLQ37" s="13"/>
      <c r="LLR37" s="14"/>
      <c r="LLS37" s="15"/>
      <c r="LLT37" s="13"/>
      <c r="LLU37" s="9"/>
      <c r="LLV37" s="8"/>
      <c r="LLW37" s="8"/>
      <c r="LLX37" s="13"/>
      <c r="LLY37" s="13"/>
      <c r="LLZ37" s="14"/>
      <c r="LMA37" s="15"/>
      <c r="LMB37" s="13"/>
      <c r="LMC37" s="9"/>
      <c r="LMD37" s="8"/>
      <c r="LME37" s="8"/>
      <c r="LMF37" s="13"/>
      <c r="LMG37" s="13"/>
      <c r="LMH37" s="14"/>
      <c r="LMI37" s="15"/>
      <c r="LMJ37" s="13"/>
      <c r="LMK37" s="9"/>
      <c r="LML37" s="8"/>
      <c r="LMM37" s="8"/>
      <c r="LMN37" s="13"/>
      <c r="LMO37" s="13"/>
      <c r="LMP37" s="14"/>
      <c r="LMQ37" s="15"/>
      <c r="LMR37" s="13"/>
      <c r="LMS37" s="9"/>
      <c r="LMT37" s="8"/>
      <c r="LMU37" s="8"/>
      <c r="LMV37" s="13"/>
      <c r="LMW37" s="13"/>
      <c r="LMX37" s="14"/>
      <c r="LMY37" s="15"/>
      <c r="LMZ37" s="13"/>
      <c r="LNA37" s="9"/>
      <c r="LNB37" s="8"/>
      <c r="LNC37" s="8"/>
      <c r="LND37" s="13"/>
      <c r="LNE37" s="13"/>
      <c r="LNF37" s="14"/>
      <c r="LNG37" s="15"/>
      <c r="LNH37" s="13"/>
      <c r="LNI37" s="9"/>
      <c r="LNJ37" s="8"/>
      <c r="LNK37" s="8"/>
      <c r="LNL37" s="13"/>
      <c r="LNM37" s="13"/>
      <c r="LNN37" s="14"/>
      <c r="LNO37" s="15"/>
      <c r="LNP37" s="13"/>
      <c r="LNQ37" s="9"/>
      <c r="LNR37" s="8"/>
      <c r="LNS37" s="8"/>
      <c r="LNT37" s="13"/>
      <c r="LNU37" s="13"/>
      <c r="LNV37" s="14"/>
      <c r="LNW37" s="15"/>
      <c r="LNX37" s="13"/>
      <c r="LNY37" s="9"/>
      <c r="LNZ37" s="8"/>
      <c r="LOA37" s="8"/>
      <c r="LOB37" s="13"/>
      <c r="LOC37" s="13"/>
      <c r="LOD37" s="14"/>
      <c r="LOE37" s="15"/>
      <c r="LOF37" s="13"/>
      <c r="LOG37" s="9"/>
      <c r="LOH37" s="8"/>
      <c r="LOI37" s="8"/>
      <c r="LOJ37" s="13"/>
      <c r="LOK37" s="13"/>
      <c r="LOL37" s="14"/>
      <c r="LOM37" s="15"/>
      <c r="LON37" s="13"/>
      <c r="LOO37" s="9"/>
      <c r="LOP37" s="8"/>
      <c r="LOQ37" s="8"/>
      <c r="LOR37" s="13"/>
      <c r="LOS37" s="13"/>
      <c r="LOT37" s="14"/>
      <c r="LOU37" s="15"/>
      <c r="LOV37" s="13"/>
      <c r="LOW37" s="9"/>
      <c r="LOX37" s="8"/>
      <c r="LOY37" s="8"/>
      <c r="LOZ37" s="13"/>
      <c r="LPA37" s="13"/>
      <c r="LPB37" s="14"/>
      <c r="LPC37" s="15"/>
      <c r="LPD37" s="13"/>
      <c r="LPE37" s="9"/>
      <c r="LPF37" s="8"/>
      <c r="LPG37" s="8"/>
      <c r="LPH37" s="13"/>
      <c r="LPI37" s="13"/>
      <c r="LPJ37" s="14"/>
      <c r="LPK37" s="15"/>
      <c r="LPL37" s="13"/>
      <c r="LPM37" s="9"/>
      <c r="LPN37" s="8"/>
      <c r="LPO37" s="8"/>
      <c r="LPP37" s="13"/>
      <c r="LPQ37" s="13"/>
      <c r="LPR37" s="14"/>
      <c r="LPS37" s="15"/>
      <c r="LPT37" s="13"/>
      <c r="LPU37" s="9"/>
      <c r="LPV37" s="8"/>
      <c r="LPW37" s="8"/>
      <c r="LPX37" s="13"/>
      <c r="LPY37" s="13"/>
      <c r="LPZ37" s="14"/>
      <c r="LQA37" s="15"/>
      <c r="LQB37" s="13"/>
      <c r="LQC37" s="9"/>
      <c r="LQD37" s="8"/>
      <c r="LQE37" s="8"/>
      <c r="LQF37" s="13"/>
      <c r="LQG37" s="13"/>
      <c r="LQH37" s="14"/>
      <c r="LQI37" s="15"/>
      <c r="LQJ37" s="13"/>
      <c r="LQK37" s="9"/>
      <c r="LQL37" s="8"/>
      <c r="LQM37" s="8"/>
      <c r="LQN37" s="13"/>
      <c r="LQO37" s="13"/>
      <c r="LQP37" s="14"/>
      <c r="LQQ37" s="15"/>
      <c r="LQR37" s="13"/>
      <c r="LQS37" s="9"/>
      <c r="LQT37" s="8"/>
      <c r="LQU37" s="8"/>
      <c r="LQV37" s="13"/>
      <c r="LQW37" s="13"/>
      <c r="LQX37" s="14"/>
      <c r="LQY37" s="15"/>
      <c r="LQZ37" s="13"/>
      <c r="LRA37" s="9"/>
      <c r="LRB37" s="8"/>
      <c r="LRC37" s="8"/>
      <c r="LRD37" s="13"/>
      <c r="LRE37" s="13"/>
      <c r="LRF37" s="14"/>
      <c r="LRG37" s="15"/>
      <c r="LRH37" s="13"/>
      <c r="LRI37" s="9"/>
      <c r="LRJ37" s="8"/>
      <c r="LRK37" s="8"/>
      <c r="LRL37" s="13"/>
      <c r="LRM37" s="13"/>
      <c r="LRN37" s="14"/>
      <c r="LRO37" s="15"/>
      <c r="LRP37" s="13"/>
      <c r="LRQ37" s="9"/>
      <c r="LRR37" s="8"/>
      <c r="LRS37" s="8"/>
      <c r="LRT37" s="13"/>
      <c r="LRU37" s="13"/>
      <c r="LRV37" s="14"/>
      <c r="LRW37" s="15"/>
      <c r="LRX37" s="13"/>
      <c r="LRY37" s="9"/>
      <c r="LRZ37" s="8"/>
      <c r="LSA37" s="8"/>
      <c r="LSB37" s="13"/>
      <c r="LSC37" s="13"/>
      <c r="LSD37" s="14"/>
      <c r="LSE37" s="15"/>
      <c r="LSF37" s="13"/>
      <c r="LSG37" s="9"/>
      <c r="LSH37" s="8"/>
      <c r="LSI37" s="8"/>
      <c r="LSJ37" s="13"/>
      <c r="LSK37" s="13"/>
      <c r="LSL37" s="14"/>
      <c r="LSM37" s="15"/>
      <c r="LSN37" s="13"/>
      <c r="LSO37" s="9"/>
      <c r="LSP37" s="8"/>
      <c r="LSQ37" s="8"/>
      <c r="LSR37" s="13"/>
      <c r="LSS37" s="13"/>
      <c r="LST37" s="14"/>
      <c r="LSU37" s="15"/>
      <c r="LSV37" s="13"/>
      <c r="LSW37" s="9"/>
      <c r="LSX37" s="8"/>
      <c r="LSY37" s="8"/>
      <c r="LSZ37" s="13"/>
      <c r="LTA37" s="13"/>
      <c r="LTB37" s="14"/>
      <c r="LTC37" s="15"/>
      <c r="LTD37" s="13"/>
      <c r="LTE37" s="9"/>
      <c r="LTF37" s="8"/>
      <c r="LTG37" s="8"/>
      <c r="LTH37" s="13"/>
      <c r="LTI37" s="13"/>
      <c r="LTJ37" s="14"/>
      <c r="LTK37" s="15"/>
      <c r="LTL37" s="13"/>
      <c r="LTM37" s="9"/>
      <c r="LTN37" s="8"/>
      <c r="LTO37" s="8"/>
      <c r="LTP37" s="13"/>
      <c r="LTQ37" s="13"/>
      <c r="LTR37" s="14"/>
      <c r="LTS37" s="15"/>
      <c r="LTT37" s="13"/>
      <c r="LTU37" s="9"/>
      <c r="LTV37" s="8"/>
      <c r="LTW37" s="8"/>
      <c r="LTX37" s="13"/>
      <c r="LTY37" s="13"/>
      <c r="LTZ37" s="14"/>
      <c r="LUA37" s="15"/>
      <c r="LUB37" s="13"/>
      <c r="LUC37" s="9"/>
      <c r="LUD37" s="8"/>
      <c r="LUE37" s="8"/>
      <c r="LUF37" s="13"/>
      <c r="LUG37" s="13"/>
      <c r="LUH37" s="14"/>
      <c r="LUI37" s="15"/>
      <c r="LUJ37" s="13"/>
      <c r="LUK37" s="9"/>
      <c r="LUL37" s="8"/>
      <c r="LUM37" s="8"/>
      <c r="LUN37" s="13"/>
      <c r="LUO37" s="13"/>
      <c r="LUP37" s="14"/>
      <c r="LUQ37" s="15"/>
      <c r="LUR37" s="13"/>
      <c r="LUS37" s="9"/>
      <c r="LUT37" s="8"/>
      <c r="LUU37" s="8"/>
      <c r="LUV37" s="13"/>
      <c r="LUW37" s="13"/>
      <c r="LUX37" s="14"/>
      <c r="LUY37" s="15"/>
      <c r="LUZ37" s="13"/>
      <c r="LVA37" s="9"/>
      <c r="LVB37" s="8"/>
      <c r="LVC37" s="8"/>
      <c r="LVD37" s="13"/>
      <c r="LVE37" s="13"/>
      <c r="LVF37" s="14"/>
      <c r="LVG37" s="15"/>
      <c r="LVH37" s="13"/>
      <c r="LVI37" s="9"/>
      <c r="LVJ37" s="8"/>
      <c r="LVK37" s="8"/>
      <c r="LVL37" s="13"/>
      <c r="LVM37" s="13"/>
      <c r="LVN37" s="14"/>
      <c r="LVO37" s="15"/>
      <c r="LVP37" s="13"/>
      <c r="LVQ37" s="9"/>
      <c r="LVR37" s="8"/>
      <c r="LVS37" s="8"/>
      <c r="LVT37" s="13"/>
      <c r="LVU37" s="13"/>
      <c r="LVV37" s="14"/>
      <c r="LVW37" s="15"/>
      <c r="LVX37" s="13"/>
      <c r="LVY37" s="9"/>
      <c r="LVZ37" s="8"/>
      <c r="LWA37" s="8"/>
      <c r="LWB37" s="13"/>
      <c r="LWC37" s="13"/>
      <c r="LWD37" s="14"/>
      <c r="LWE37" s="15"/>
      <c r="LWF37" s="13"/>
      <c r="LWG37" s="9"/>
      <c r="LWH37" s="8"/>
      <c r="LWI37" s="8"/>
      <c r="LWJ37" s="13"/>
      <c r="LWK37" s="13"/>
      <c r="LWL37" s="14"/>
      <c r="LWM37" s="15"/>
      <c r="LWN37" s="13"/>
      <c r="LWO37" s="9"/>
      <c r="LWP37" s="8"/>
      <c r="LWQ37" s="8"/>
      <c r="LWR37" s="13"/>
      <c r="LWS37" s="13"/>
      <c r="LWT37" s="14"/>
      <c r="LWU37" s="15"/>
      <c r="LWV37" s="13"/>
      <c r="LWW37" s="9"/>
      <c r="LWX37" s="8"/>
      <c r="LWY37" s="8"/>
      <c r="LWZ37" s="13"/>
      <c r="LXA37" s="13"/>
      <c r="LXB37" s="14"/>
      <c r="LXC37" s="15"/>
      <c r="LXD37" s="13"/>
      <c r="LXE37" s="9"/>
      <c r="LXF37" s="8"/>
      <c r="LXG37" s="8"/>
      <c r="LXH37" s="13"/>
      <c r="LXI37" s="13"/>
      <c r="LXJ37" s="14"/>
      <c r="LXK37" s="15"/>
      <c r="LXL37" s="13"/>
      <c r="LXM37" s="9"/>
      <c r="LXN37" s="8"/>
      <c r="LXO37" s="8"/>
      <c r="LXP37" s="13"/>
      <c r="LXQ37" s="13"/>
      <c r="LXR37" s="14"/>
      <c r="LXS37" s="15"/>
      <c r="LXT37" s="13"/>
      <c r="LXU37" s="9"/>
      <c r="LXV37" s="8"/>
      <c r="LXW37" s="8"/>
      <c r="LXX37" s="13"/>
      <c r="LXY37" s="13"/>
      <c r="LXZ37" s="14"/>
      <c r="LYA37" s="15"/>
      <c r="LYB37" s="13"/>
      <c r="LYC37" s="9"/>
      <c r="LYD37" s="8"/>
      <c r="LYE37" s="8"/>
      <c r="LYF37" s="13"/>
      <c r="LYG37" s="13"/>
      <c r="LYH37" s="14"/>
      <c r="LYI37" s="15"/>
      <c r="LYJ37" s="13"/>
      <c r="LYK37" s="9"/>
      <c r="LYL37" s="8"/>
      <c r="LYM37" s="8"/>
      <c r="LYN37" s="13"/>
      <c r="LYO37" s="13"/>
      <c r="LYP37" s="14"/>
      <c r="LYQ37" s="15"/>
      <c r="LYR37" s="13"/>
      <c r="LYS37" s="9"/>
      <c r="LYT37" s="8"/>
      <c r="LYU37" s="8"/>
      <c r="LYV37" s="13"/>
      <c r="LYW37" s="13"/>
      <c r="LYX37" s="14"/>
      <c r="LYY37" s="15"/>
      <c r="LYZ37" s="13"/>
      <c r="LZA37" s="9"/>
      <c r="LZB37" s="8"/>
      <c r="LZC37" s="8"/>
      <c r="LZD37" s="13"/>
      <c r="LZE37" s="13"/>
      <c r="LZF37" s="14"/>
      <c r="LZG37" s="15"/>
      <c r="LZH37" s="13"/>
      <c r="LZI37" s="9"/>
      <c r="LZJ37" s="8"/>
      <c r="LZK37" s="8"/>
      <c r="LZL37" s="13"/>
      <c r="LZM37" s="13"/>
      <c r="LZN37" s="14"/>
      <c r="LZO37" s="15"/>
      <c r="LZP37" s="13"/>
      <c r="LZQ37" s="9"/>
      <c r="LZR37" s="8"/>
      <c r="LZS37" s="8"/>
      <c r="LZT37" s="13"/>
      <c r="LZU37" s="13"/>
      <c r="LZV37" s="14"/>
      <c r="LZW37" s="15"/>
      <c r="LZX37" s="13"/>
      <c r="LZY37" s="9"/>
      <c r="LZZ37" s="8"/>
      <c r="MAA37" s="8"/>
      <c r="MAB37" s="13"/>
      <c r="MAC37" s="13"/>
      <c r="MAD37" s="14"/>
      <c r="MAE37" s="15"/>
      <c r="MAF37" s="13"/>
      <c r="MAG37" s="9"/>
      <c r="MAH37" s="8"/>
      <c r="MAI37" s="8"/>
      <c r="MAJ37" s="13"/>
      <c r="MAK37" s="13"/>
      <c r="MAL37" s="14"/>
      <c r="MAM37" s="15"/>
      <c r="MAN37" s="13"/>
      <c r="MAO37" s="9"/>
      <c r="MAP37" s="8"/>
      <c r="MAQ37" s="8"/>
      <c r="MAR37" s="13"/>
      <c r="MAS37" s="13"/>
      <c r="MAT37" s="14"/>
      <c r="MAU37" s="15"/>
      <c r="MAV37" s="13"/>
      <c r="MAW37" s="9"/>
      <c r="MAX37" s="8"/>
      <c r="MAY37" s="8"/>
      <c r="MAZ37" s="13"/>
      <c r="MBA37" s="13"/>
      <c r="MBB37" s="14"/>
      <c r="MBC37" s="15"/>
      <c r="MBD37" s="13"/>
      <c r="MBE37" s="9"/>
      <c r="MBF37" s="8"/>
      <c r="MBG37" s="8"/>
      <c r="MBH37" s="13"/>
      <c r="MBI37" s="13"/>
      <c r="MBJ37" s="14"/>
      <c r="MBK37" s="15"/>
      <c r="MBL37" s="13"/>
      <c r="MBM37" s="9"/>
      <c r="MBN37" s="8"/>
      <c r="MBO37" s="8"/>
      <c r="MBP37" s="13"/>
      <c r="MBQ37" s="13"/>
      <c r="MBR37" s="14"/>
      <c r="MBS37" s="15"/>
      <c r="MBT37" s="13"/>
      <c r="MBU37" s="9"/>
      <c r="MBV37" s="8"/>
      <c r="MBW37" s="8"/>
      <c r="MBX37" s="13"/>
      <c r="MBY37" s="13"/>
      <c r="MBZ37" s="14"/>
      <c r="MCA37" s="15"/>
      <c r="MCB37" s="13"/>
      <c r="MCC37" s="9"/>
      <c r="MCD37" s="8"/>
      <c r="MCE37" s="8"/>
      <c r="MCF37" s="13"/>
      <c r="MCG37" s="13"/>
      <c r="MCH37" s="14"/>
      <c r="MCI37" s="15"/>
      <c r="MCJ37" s="13"/>
      <c r="MCK37" s="9"/>
      <c r="MCL37" s="8"/>
      <c r="MCM37" s="8"/>
      <c r="MCN37" s="13"/>
      <c r="MCO37" s="13"/>
      <c r="MCP37" s="14"/>
      <c r="MCQ37" s="15"/>
      <c r="MCR37" s="13"/>
      <c r="MCS37" s="9"/>
      <c r="MCT37" s="8"/>
      <c r="MCU37" s="8"/>
      <c r="MCV37" s="13"/>
      <c r="MCW37" s="13"/>
      <c r="MCX37" s="14"/>
      <c r="MCY37" s="15"/>
      <c r="MCZ37" s="13"/>
      <c r="MDA37" s="9"/>
      <c r="MDB37" s="8"/>
      <c r="MDC37" s="8"/>
      <c r="MDD37" s="13"/>
      <c r="MDE37" s="13"/>
      <c r="MDF37" s="14"/>
      <c r="MDG37" s="15"/>
      <c r="MDH37" s="13"/>
      <c r="MDI37" s="9"/>
      <c r="MDJ37" s="8"/>
      <c r="MDK37" s="8"/>
      <c r="MDL37" s="13"/>
      <c r="MDM37" s="13"/>
      <c r="MDN37" s="14"/>
      <c r="MDO37" s="15"/>
      <c r="MDP37" s="13"/>
      <c r="MDQ37" s="9"/>
      <c r="MDR37" s="8"/>
      <c r="MDS37" s="8"/>
      <c r="MDT37" s="13"/>
      <c r="MDU37" s="13"/>
      <c r="MDV37" s="14"/>
      <c r="MDW37" s="15"/>
      <c r="MDX37" s="13"/>
      <c r="MDY37" s="9"/>
      <c r="MDZ37" s="8"/>
      <c r="MEA37" s="8"/>
      <c r="MEB37" s="13"/>
      <c r="MEC37" s="13"/>
      <c r="MED37" s="14"/>
      <c r="MEE37" s="15"/>
      <c r="MEF37" s="13"/>
      <c r="MEG37" s="9"/>
      <c r="MEH37" s="8"/>
      <c r="MEI37" s="8"/>
      <c r="MEJ37" s="13"/>
      <c r="MEK37" s="13"/>
      <c r="MEL37" s="14"/>
      <c r="MEM37" s="15"/>
      <c r="MEN37" s="13"/>
      <c r="MEO37" s="9"/>
      <c r="MEP37" s="8"/>
      <c r="MEQ37" s="8"/>
      <c r="MER37" s="13"/>
      <c r="MES37" s="13"/>
      <c r="MET37" s="14"/>
      <c r="MEU37" s="15"/>
      <c r="MEV37" s="13"/>
      <c r="MEW37" s="9"/>
      <c r="MEX37" s="8"/>
      <c r="MEY37" s="8"/>
      <c r="MEZ37" s="13"/>
      <c r="MFA37" s="13"/>
      <c r="MFB37" s="14"/>
      <c r="MFC37" s="15"/>
      <c r="MFD37" s="13"/>
      <c r="MFE37" s="9"/>
      <c r="MFF37" s="8"/>
      <c r="MFG37" s="8"/>
      <c r="MFH37" s="13"/>
      <c r="MFI37" s="13"/>
      <c r="MFJ37" s="14"/>
      <c r="MFK37" s="15"/>
      <c r="MFL37" s="13"/>
      <c r="MFM37" s="9"/>
      <c r="MFN37" s="8"/>
      <c r="MFO37" s="8"/>
      <c r="MFP37" s="13"/>
      <c r="MFQ37" s="13"/>
      <c r="MFR37" s="14"/>
      <c r="MFS37" s="15"/>
      <c r="MFT37" s="13"/>
      <c r="MFU37" s="9"/>
      <c r="MFV37" s="8"/>
      <c r="MFW37" s="8"/>
      <c r="MFX37" s="13"/>
      <c r="MFY37" s="13"/>
      <c r="MFZ37" s="14"/>
      <c r="MGA37" s="15"/>
      <c r="MGB37" s="13"/>
      <c r="MGC37" s="9"/>
      <c r="MGD37" s="8"/>
      <c r="MGE37" s="8"/>
      <c r="MGF37" s="13"/>
      <c r="MGG37" s="13"/>
      <c r="MGH37" s="14"/>
      <c r="MGI37" s="15"/>
      <c r="MGJ37" s="13"/>
      <c r="MGK37" s="9"/>
      <c r="MGL37" s="8"/>
      <c r="MGM37" s="8"/>
      <c r="MGN37" s="13"/>
      <c r="MGO37" s="13"/>
      <c r="MGP37" s="14"/>
      <c r="MGQ37" s="15"/>
      <c r="MGR37" s="13"/>
      <c r="MGS37" s="9"/>
      <c r="MGT37" s="8"/>
      <c r="MGU37" s="8"/>
      <c r="MGV37" s="13"/>
      <c r="MGW37" s="13"/>
      <c r="MGX37" s="14"/>
      <c r="MGY37" s="15"/>
      <c r="MGZ37" s="13"/>
      <c r="MHA37" s="9"/>
      <c r="MHB37" s="8"/>
      <c r="MHC37" s="8"/>
      <c r="MHD37" s="13"/>
      <c r="MHE37" s="13"/>
      <c r="MHF37" s="14"/>
      <c r="MHG37" s="15"/>
      <c r="MHH37" s="13"/>
      <c r="MHI37" s="9"/>
      <c r="MHJ37" s="8"/>
      <c r="MHK37" s="8"/>
      <c r="MHL37" s="13"/>
      <c r="MHM37" s="13"/>
      <c r="MHN37" s="14"/>
      <c r="MHO37" s="15"/>
      <c r="MHP37" s="13"/>
      <c r="MHQ37" s="9"/>
      <c r="MHR37" s="8"/>
      <c r="MHS37" s="8"/>
      <c r="MHT37" s="13"/>
      <c r="MHU37" s="13"/>
      <c r="MHV37" s="14"/>
      <c r="MHW37" s="15"/>
      <c r="MHX37" s="13"/>
      <c r="MHY37" s="9"/>
      <c r="MHZ37" s="8"/>
      <c r="MIA37" s="8"/>
      <c r="MIB37" s="13"/>
      <c r="MIC37" s="13"/>
      <c r="MID37" s="14"/>
      <c r="MIE37" s="15"/>
      <c r="MIF37" s="13"/>
      <c r="MIG37" s="9"/>
      <c r="MIH37" s="8"/>
      <c r="MII37" s="8"/>
      <c r="MIJ37" s="13"/>
      <c r="MIK37" s="13"/>
      <c r="MIL37" s="14"/>
      <c r="MIM37" s="15"/>
      <c r="MIN37" s="13"/>
      <c r="MIO37" s="9"/>
      <c r="MIP37" s="8"/>
      <c r="MIQ37" s="8"/>
      <c r="MIR37" s="13"/>
      <c r="MIS37" s="13"/>
      <c r="MIT37" s="14"/>
      <c r="MIU37" s="15"/>
      <c r="MIV37" s="13"/>
      <c r="MIW37" s="9"/>
      <c r="MIX37" s="8"/>
      <c r="MIY37" s="8"/>
      <c r="MIZ37" s="13"/>
      <c r="MJA37" s="13"/>
      <c r="MJB37" s="14"/>
      <c r="MJC37" s="15"/>
      <c r="MJD37" s="13"/>
      <c r="MJE37" s="9"/>
      <c r="MJF37" s="8"/>
      <c r="MJG37" s="8"/>
      <c r="MJH37" s="13"/>
      <c r="MJI37" s="13"/>
      <c r="MJJ37" s="14"/>
      <c r="MJK37" s="15"/>
      <c r="MJL37" s="13"/>
      <c r="MJM37" s="9"/>
      <c r="MJN37" s="8"/>
      <c r="MJO37" s="8"/>
      <c r="MJP37" s="13"/>
      <c r="MJQ37" s="13"/>
      <c r="MJR37" s="14"/>
      <c r="MJS37" s="15"/>
      <c r="MJT37" s="13"/>
      <c r="MJU37" s="9"/>
      <c r="MJV37" s="8"/>
      <c r="MJW37" s="8"/>
      <c r="MJX37" s="13"/>
      <c r="MJY37" s="13"/>
      <c r="MJZ37" s="14"/>
      <c r="MKA37" s="15"/>
      <c r="MKB37" s="13"/>
      <c r="MKC37" s="9"/>
      <c r="MKD37" s="8"/>
      <c r="MKE37" s="8"/>
      <c r="MKF37" s="13"/>
      <c r="MKG37" s="13"/>
      <c r="MKH37" s="14"/>
      <c r="MKI37" s="15"/>
      <c r="MKJ37" s="13"/>
      <c r="MKK37" s="9"/>
      <c r="MKL37" s="8"/>
      <c r="MKM37" s="8"/>
      <c r="MKN37" s="13"/>
      <c r="MKO37" s="13"/>
      <c r="MKP37" s="14"/>
      <c r="MKQ37" s="15"/>
      <c r="MKR37" s="13"/>
      <c r="MKS37" s="9"/>
      <c r="MKT37" s="8"/>
      <c r="MKU37" s="8"/>
      <c r="MKV37" s="13"/>
      <c r="MKW37" s="13"/>
      <c r="MKX37" s="14"/>
      <c r="MKY37" s="15"/>
      <c r="MKZ37" s="13"/>
      <c r="MLA37" s="9"/>
      <c r="MLB37" s="8"/>
      <c r="MLC37" s="8"/>
      <c r="MLD37" s="13"/>
      <c r="MLE37" s="13"/>
      <c r="MLF37" s="14"/>
      <c r="MLG37" s="15"/>
      <c r="MLH37" s="13"/>
      <c r="MLI37" s="9"/>
      <c r="MLJ37" s="8"/>
      <c r="MLK37" s="8"/>
      <c r="MLL37" s="13"/>
      <c r="MLM37" s="13"/>
      <c r="MLN37" s="14"/>
      <c r="MLO37" s="15"/>
      <c r="MLP37" s="13"/>
      <c r="MLQ37" s="9"/>
      <c r="MLR37" s="8"/>
      <c r="MLS37" s="8"/>
      <c r="MLT37" s="13"/>
      <c r="MLU37" s="13"/>
      <c r="MLV37" s="14"/>
      <c r="MLW37" s="15"/>
      <c r="MLX37" s="13"/>
      <c r="MLY37" s="9"/>
      <c r="MLZ37" s="8"/>
      <c r="MMA37" s="8"/>
      <c r="MMB37" s="13"/>
      <c r="MMC37" s="13"/>
      <c r="MMD37" s="14"/>
      <c r="MME37" s="15"/>
      <c r="MMF37" s="13"/>
      <c r="MMG37" s="9"/>
      <c r="MMH37" s="8"/>
      <c r="MMI37" s="8"/>
      <c r="MMJ37" s="13"/>
      <c r="MMK37" s="13"/>
      <c r="MML37" s="14"/>
      <c r="MMM37" s="15"/>
      <c r="MMN37" s="13"/>
      <c r="MMO37" s="9"/>
      <c r="MMP37" s="8"/>
      <c r="MMQ37" s="8"/>
      <c r="MMR37" s="13"/>
      <c r="MMS37" s="13"/>
      <c r="MMT37" s="14"/>
      <c r="MMU37" s="15"/>
      <c r="MMV37" s="13"/>
      <c r="MMW37" s="9"/>
      <c r="MMX37" s="8"/>
      <c r="MMY37" s="8"/>
      <c r="MMZ37" s="13"/>
      <c r="MNA37" s="13"/>
      <c r="MNB37" s="14"/>
      <c r="MNC37" s="15"/>
      <c r="MND37" s="13"/>
      <c r="MNE37" s="9"/>
      <c r="MNF37" s="8"/>
      <c r="MNG37" s="8"/>
      <c r="MNH37" s="13"/>
      <c r="MNI37" s="13"/>
      <c r="MNJ37" s="14"/>
      <c r="MNK37" s="15"/>
      <c r="MNL37" s="13"/>
      <c r="MNM37" s="9"/>
      <c r="MNN37" s="8"/>
      <c r="MNO37" s="8"/>
      <c r="MNP37" s="13"/>
      <c r="MNQ37" s="13"/>
      <c r="MNR37" s="14"/>
      <c r="MNS37" s="15"/>
      <c r="MNT37" s="13"/>
      <c r="MNU37" s="9"/>
      <c r="MNV37" s="8"/>
      <c r="MNW37" s="8"/>
      <c r="MNX37" s="13"/>
      <c r="MNY37" s="13"/>
      <c r="MNZ37" s="14"/>
      <c r="MOA37" s="15"/>
      <c r="MOB37" s="13"/>
      <c r="MOC37" s="9"/>
      <c r="MOD37" s="8"/>
      <c r="MOE37" s="8"/>
      <c r="MOF37" s="13"/>
      <c r="MOG37" s="13"/>
      <c r="MOH37" s="14"/>
      <c r="MOI37" s="15"/>
      <c r="MOJ37" s="13"/>
      <c r="MOK37" s="9"/>
      <c r="MOL37" s="8"/>
      <c r="MOM37" s="8"/>
      <c r="MON37" s="13"/>
      <c r="MOO37" s="13"/>
      <c r="MOP37" s="14"/>
      <c r="MOQ37" s="15"/>
      <c r="MOR37" s="13"/>
      <c r="MOS37" s="9"/>
      <c r="MOT37" s="8"/>
      <c r="MOU37" s="8"/>
      <c r="MOV37" s="13"/>
      <c r="MOW37" s="13"/>
      <c r="MOX37" s="14"/>
      <c r="MOY37" s="15"/>
      <c r="MOZ37" s="13"/>
      <c r="MPA37" s="9"/>
      <c r="MPB37" s="8"/>
      <c r="MPC37" s="8"/>
      <c r="MPD37" s="13"/>
      <c r="MPE37" s="13"/>
      <c r="MPF37" s="14"/>
      <c r="MPG37" s="15"/>
      <c r="MPH37" s="13"/>
      <c r="MPI37" s="9"/>
      <c r="MPJ37" s="8"/>
      <c r="MPK37" s="8"/>
      <c r="MPL37" s="13"/>
      <c r="MPM37" s="13"/>
      <c r="MPN37" s="14"/>
      <c r="MPO37" s="15"/>
      <c r="MPP37" s="13"/>
      <c r="MPQ37" s="9"/>
      <c r="MPR37" s="8"/>
      <c r="MPS37" s="8"/>
      <c r="MPT37" s="13"/>
      <c r="MPU37" s="13"/>
      <c r="MPV37" s="14"/>
      <c r="MPW37" s="15"/>
      <c r="MPX37" s="13"/>
      <c r="MPY37" s="9"/>
      <c r="MPZ37" s="8"/>
      <c r="MQA37" s="8"/>
      <c r="MQB37" s="13"/>
      <c r="MQC37" s="13"/>
      <c r="MQD37" s="14"/>
      <c r="MQE37" s="15"/>
      <c r="MQF37" s="13"/>
      <c r="MQG37" s="9"/>
      <c r="MQH37" s="8"/>
      <c r="MQI37" s="8"/>
      <c r="MQJ37" s="13"/>
      <c r="MQK37" s="13"/>
      <c r="MQL37" s="14"/>
      <c r="MQM37" s="15"/>
      <c r="MQN37" s="13"/>
      <c r="MQO37" s="9"/>
      <c r="MQP37" s="8"/>
      <c r="MQQ37" s="8"/>
      <c r="MQR37" s="13"/>
      <c r="MQS37" s="13"/>
      <c r="MQT37" s="14"/>
      <c r="MQU37" s="15"/>
      <c r="MQV37" s="13"/>
      <c r="MQW37" s="9"/>
      <c r="MQX37" s="8"/>
      <c r="MQY37" s="8"/>
      <c r="MQZ37" s="13"/>
      <c r="MRA37" s="13"/>
      <c r="MRB37" s="14"/>
      <c r="MRC37" s="15"/>
      <c r="MRD37" s="13"/>
      <c r="MRE37" s="9"/>
      <c r="MRF37" s="8"/>
      <c r="MRG37" s="8"/>
      <c r="MRH37" s="13"/>
      <c r="MRI37" s="13"/>
      <c r="MRJ37" s="14"/>
      <c r="MRK37" s="15"/>
      <c r="MRL37" s="13"/>
      <c r="MRM37" s="9"/>
      <c r="MRN37" s="8"/>
      <c r="MRO37" s="8"/>
      <c r="MRP37" s="13"/>
      <c r="MRQ37" s="13"/>
      <c r="MRR37" s="14"/>
      <c r="MRS37" s="15"/>
      <c r="MRT37" s="13"/>
      <c r="MRU37" s="9"/>
      <c r="MRV37" s="8"/>
      <c r="MRW37" s="8"/>
      <c r="MRX37" s="13"/>
      <c r="MRY37" s="13"/>
      <c r="MRZ37" s="14"/>
      <c r="MSA37" s="15"/>
      <c r="MSB37" s="13"/>
      <c r="MSC37" s="9"/>
      <c r="MSD37" s="8"/>
      <c r="MSE37" s="8"/>
      <c r="MSF37" s="13"/>
      <c r="MSG37" s="13"/>
      <c r="MSH37" s="14"/>
      <c r="MSI37" s="15"/>
      <c r="MSJ37" s="13"/>
      <c r="MSK37" s="9"/>
      <c r="MSL37" s="8"/>
      <c r="MSM37" s="8"/>
      <c r="MSN37" s="13"/>
      <c r="MSO37" s="13"/>
      <c r="MSP37" s="14"/>
      <c r="MSQ37" s="15"/>
      <c r="MSR37" s="13"/>
      <c r="MSS37" s="9"/>
      <c r="MST37" s="8"/>
      <c r="MSU37" s="8"/>
      <c r="MSV37" s="13"/>
      <c r="MSW37" s="13"/>
      <c r="MSX37" s="14"/>
      <c r="MSY37" s="15"/>
      <c r="MSZ37" s="13"/>
      <c r="MTA37" s="9"/>
      <c r="MTB37" s="8"/>
      <c r="MTC37" s="8"/>
      <c r="MTD37" s="13"/>
      <c r="MTE37" s="13"/>
      <c r="MTF37" s="14"/>
      <c r="MTG37" s="15"/>
      <c r="MTH37" s="13"/>
      <c r="MTI37" s="9"/>
      <c r="MTJ37" s="8"/>
      <c r="MTK37" s="8"/>
      <c r="MTL37" s="13"/>
      <c r="MTM37" s="13"/>
      <c r="MTN37" s="14"/>
      <c r="MTO37" s="15"/>
      <c r="MTP37" s="13"/>
      <c r="MTQ37" s="9"/>
      <c r="MTR37" s="8"/>
      <c r="MTS37" s="8"/>
      <c r="MTT37" s="13"/>
      <c r="MTU37" s="13"/>
      <c r="MTV37" s="14"/>
      <c r="MTW37" s="15"/>
      <c r="MTX37" s="13"/>
      <c r="MTY37" s="9"/>
      <c r="MTZ37" s="8"/>
      <c r="MUA37" s="8"/>
      <c r="MUB37" s="13"/>
      <c r="MUC37" s="13"/>
      <c r="MUD37" s="14"/>
      <c r="MUE37" s="15"/>
      <c r="MUF37" s="13"/>
      <c r="MUG37" s="9"/>
      <c r="MUH37" s="8"/>
      <c r="MUI37" s="8"/>
      <c r="MUJ37" s="13"/>
      <c r="MUK37" s="13"/>
      <c r="MUL37" s="14"/>
      <c r="MUM37" s="15"/>
      <c r="MUN37" s="13"/>
      <c r="MUO37" s="9"/>
      <c r="MUP37" s="8"/>
      <c r="MUQ37" s="8"/>
      <c r="MUR37" s="13"/>
      <c r="MUS37" s="13"/>
      <c r="MUT37" s="14"/>
      <c r="MUU37" s="15"/>
      <c r="MUV37" s="13"/>
      <c r="MUW37" s="9"/>
      <c r="MUX37" s="8"/>
      <c r="MUY37" s="8"/>
      <c r="MUZ37" s="13"/>
      <c r="MVA37" s="13"/>
      <c r="MVB37" s="14"/>
      <c r="MVC37" s="15"/>
      <c r="MVD37" s="13"/>
      <c r="MVE37" s="9"/>
      <c r="MVF37" s="8"/>
      <c r="MVG37" s="8"/>
      <c r="MVH37" s="13"/>
      <c r="MVI37" s="13"/>
      <c r="MVJ37" s="14"/>
      <c r="MVK37" s="15"/>
      <c r="MVL37" s="13"/>
      <c r="MVM37" s="9"/>
      <c r="MVN37" s="8"/>
      <c r="MVO37" s="8"/>
      <c r="MVP37" s="13"/>
      <c r="MVQ37" s="13"/>
      <c r="MVR37" s="14"/>
      <c r="MVS37" s="15"/>
      <c r="MVT37" s="13"/>
      <c r="MVU37" s="9"/>
      <c r="MVV37" s="8"/>
      <c r="MVW37" s="8"/>
      <c r="MVX37" s="13"/>
      <c r="MVY37" s="13"/>
      <c r="MVZ37" s="14"/>
      <c r="MWA37" s="15"/>
      <c r="MWB37" s="13"/>
      <c r="MWC37" s="9"/>
      <c r="MWD37" s="8"/>
      <c r="MWE37" s="8"/>
      <c r="MWF37" s="13"/>
      <c r="MWG37" s="13"/>
      <c r="MWH37" s="14"/>
      <c r="MWI37" s="15"/>
      <c r="MWJ37" s="13"/>
      <c r="MWK37" s="9"/>
      <c r="MWL37" s="8"/>
      <c r="MWM37" s="8"/>
      <c r="MWN37" s="13"/>
      <c r="MWO37" s="13"/>
      <c r="MWP37" s="14"/>
      <c r="MWQ37" s="15"/>
      <c r="MWR37" s="13"/>
      <c r="MWS37" s="9"/>
      <c r="MWT37" s="8"/>
      <c r="MWU37" s="8"/>
      <c r="MWV37" s="13"/>
      <c r="MWW37" s="13"/>
      <c r="MWX37" s="14"/>
      <c r="MWY37" s="15"/>
      <c r="MWZ37" s="13"/>
      <c r="MXA37" s="9"/>
      <c r="MXB37" s="8"/>
      <c r="MXC37" s="8"/>
      <c r="MXD37" s="13"/>
      <c r="MXE37" s="13"/>
      <c r="MXF37" s="14"/>
      <c r="MXG37" s="15"/>
      <c r="MXH37" s="13"/>
      <c r="MXI37" s="9"/>
      <c r="MXJ37" s="8"/>
      <c r="MXK37" s="8"/>
      <c r="MXL37" s="13"/>
      <c r="MXM37" s="13"/>
      <c r="MXN37" s="14"/>
      <c r="MXO37" s="15"/>
      <c r="MXP37" s="13"/>
      <c r="MXQ37" s="9"/>
      <c r="MXR37" s="8"/>
      <c r="MXS37" s="8"/>
      <c r="MXT37" s="13"/>
      <c r="MXU37" s="13"/>
      <c r="MXV37" s="14"/>
      <c r="MXW37" s="15"/>
      <c r="MXX37" s="13"/>
      <c r="MXY37" s="9"/>
      <c r="MXZ37" s="8"/>
      <c r="MYA37" s="8"/>
      <c r="MYB37" s="13"/>
      <c r="MYC37" s="13"/>
      <c r="MYD37" s="14"/>
      <c r="MYE37" s="15"/>
      <c r="MYF37" s="13"/>
      <c r="MYG37" s="9"/>
      <c r="MYH37" s="8"/>
      <c r="MYI37" s="8"/>
      <c r="MYJ37" s="13"/>
      <c r="MYK37" s="13"/>
      <c r="MYL37" s="14"/>
      <c r="MYM37" s="15"/>
      <c r="MYN37" s="13"/>
      <c r="MYO37" s="9"/>
      <c r="MYP37" s="8"/>
      <c r="MYQ37" s="8"/>
      <c r="MYR37" s="13"/>
      <c r="MYS37" s="13"/>
      <c r="MYT37" s="14"/>
      <c r="MYU37" s="15"/>
      <c r="MYV37" s="13"/>
      <c r="MYW37" s="9"/>
      <c r="MYX37" s="8"/>
      <c r="MYY37" s="8"/>
      <c r="MYZ37" s="13"/>
      <c r="MZA37" s="13"/>
      <c r="MZB37" s="14"/>
      <c r="MZC37" s="15"/>
      <c r="MZD37" s="13"/>
      <c r="MZE37" s="9"/>
      <c r="MZF37" s="8"/>
      <c r="MZG37" s="8"/>
      <c r="MZH37" s="13"/>
      <c r="MZI37" s="13"/>
      <c r="MZJ37" s="14"/>
      <c r="MZK37" s="15"/>
      <c r="MZL37" s="13"/>
      <c r="MZM37" s="9"/>
      <c r="MZN37" s="8"/>
      <c r="MZO37" s="8"/>
      <c r="MZP37" s="13"/>
      <c r="MZQ37" s="13"/>
      <c r="MZR37" s="14"/>
      <c r="MZS37" s="15"/>
      <c r="MZT37" s="13"/>
      <c r="MZU37" s="9"/>
      <c r="MZV37" s="8"/>
      <c r="MZW37" s="8"/>
      <c r="MZX37" s="13"/>
      <c r="MZY37" s="13"/>
      <c r="MZZ37" s="14"/>
      <c r="NAA37" s="15"/>
      <c r="NAB37" s="13"/>
      <c r="NAC37" s="9"/>
      <c r="NAD37" s="8"/>
      <c r="NAE37" s="8"/>
      <c r="NAF37" s="13"/>
      <c r="NAG37" s="13"/>
      <c r="NAH37" s="14"/>
      <c r="NAI37" s="15"/>
      <c r="NAJ37" s="13"/>
      <c r="NAK37" s="9"/>
      <c r="NAL37" s="8"/>
      <c r="NAM37" s="8"/>
      <c r="NAN37" s="13"/>
      <c r="NAO37" s="13"/>
      <c r="NAP37" s="14"/>
      <c r="NAQ37" s="15"/>
      <c r="NAR37" s="13"/>
      <c r="NAS37" s="9"/>
      <c r="NAT37" s="8"/>
      <c r="NAU37" s="8"/>
      <c r="NAV37" s="13"/>
      <c r="NAW37" s="13"/>
      <c r="NAX37" s="14"/>
      <c r="NAY37" s="15"/>
      <c r="NAZ37" s="13"/>
      <c r="NBA37" s="9"/>
      <c r="NBB37" s="8"/>
      <c r="NBC37" s="8"/>
      <c r="NBD37" s="13"/>
      <c r="NBE37" s="13"/>
      <c r="NBF37" s="14"/>
      <c r="NBG37" s="15"/>
      <c r="NBH37" s="13"/>
      <c r="NBI37" s="9"/>
      <c r="NBJ37" s="8"/>
      <c r="NBK37" s="8"/>
      <c r="NBL37" s="13"/>
      <c r="NBM37" s="13"/>
      <c r="NBN37" s="14"/>
      <c r="NBO37" s="15"/>
      <c r="NBP37" s="13"/>
      <c r="NBQ37" s="9"/>
      <c r="NBR37" s="8"/>
      <c r="NBS37" s="8"/>
      <c r="NBT37" s="13"/>
      <c r="NBU37" s="13"/>
      <c r="NBV37" s="14"/>
      <c r="NBW37" s="15"/>
      <c r="NBX37" s="13"/>
      <c r="NBY37" s="9"/>
      <c r="NBZ37" s="8"/>
      <c r="NCA37" s="8"/>
      <c r="NCB37" s="13"/>
      <c r="NCC37" s="13"/>
      <c r="NCD37" s="14"/>
      <c r="NCE37" s="15"/>
      <c r="NCF37" s="13"/>
      <c r="NCG37" s="9"/>
      <c r="NCH37" s="8"/>
      <c r="NCI37" s="8"/>
      <c r="NCJ37" s="13"/>
      <c r="NCK37" s="13"/>
      <c r="NCL37" s="14"/>
      <c r="NCM37" s="15"/>
      <c r="NCN37" s="13"/>
      <c r="NCO37" s="9"/>
      <c r="NCP37" s="8"/>
      <c r="NCQ37" s="8"/>
      <c r="NCR37" s="13"/>
      <c r="NCS37" s="13"/>
      <c r="NCT37" s="14"/>
      <c r="NCU37" s="15"/>
      <c r="NCV37" s="13"/>
      <c r="NCW37" s="9"/>
      <c r="NCX37" s="8"/>
      <c r="NCY37" s="8"/>
      <c r="NCZ37" s="13"/>
      <c r="NDA37" s="13"/>
      <c r="NDB37" s="14"/>
      <c r="NDC37" s="15"/>
      <c r="NDD37" s="13"/>
      <c r="NDE37" s="9"/>
      <c r="NDF37" s="8"/>
      <c r="NDG37" s="8"/>
      <c r="NDH37" s="13"/>
      <c r="NDI37" s="13"/>
      <c r="NDJ37" s="14"/>
      <c r="NDK37" s="15"/>
      <c r="NDL37" s="13"/>
      <c r="NDM37" s="9"/>
      <c r="NDN37" s="8"/>
      <c r="NDO37" s="8"/>
      <c r="NDP37" s="13"/>
      <c r="NDQ37" s="13"/>
      <c r="NDR37" s="14"/>
      <c r="NDS37" s="15"/>
      <c r="NDT37" s="13"/>
      <c r="NDU37" s="9"/>
      <c r="NDV37" s="8"/>
      <c r="NDW37" s="8"/>
      <c r="NDX37" s="13"/>
      <c r="NDY37" s="13"/>
      <c r="NDZ37" s="14"/>
      <c r="NEA37" s="15"/>
      <c r="NEB37" s="13"/>
      <c r="NEC37" s="9"/>
      <c r="NED37" s="8"/>
      <c r="NEE37" s="8"/>
      <c r="NEF37" s="13"/>
      <c r="NEG37" s="13"/>
      <c r="NEH37" s="14"/>
      <c r="NEI37" s="15"/>
      <c r="NEJ37" s="13"/>
      <c r="NEK37" s="9"/>
      <c r="NEL37" s="8"/>
      <c r="NEM37" s="8"/>
      <c r="NEN37" s="13"/>
      <c r="NEO37" s="13"/>
      <c r="NEP37" s="14"/>
      <c r="NEQ37" s="15"/>
      <c r="NER37" s="13"/>
      <c r="NES37" s="9"/>
      <c r="NET37" s="8"/>
      <c r="NEU37" s="8"/>
      <c r="NEV37" s="13"/>
      <c r="NEW37" s="13"/>
      <c r="NEX37" s="14"/>
      <c r="NEY37" s="15"/>
      <c r="NEZ37" s="13"/>
      <c r="NFA37" s="9"/>
      <c r="NFB37" s="8"/>
      <c r="NFC37" s="8"/>
      <c r="NFD37" s="13"/>
      <c r="NFE37" s="13"/>
      <c r="NFF37" s="14"/>
      <c r="NFG37" s="15"/>
      <c r="NFH37" s="13"/>
      <c r="NFI37" s="9"/>
      <c r="NFJ37" s="8"/>
      <c r="NFK37" s="8"/>
      <c r="NFL37" s="13"/>
      <c r="NFM37" s="13"/>
      <c r="NFN37" s="14"/>
      <c r="NFO37" s="15"/>
      <c r="NFP37" s="13"/>
      <c r="NFQ37" s="9"/>
      <c r="NFR37" s="8"/>
      <c r="NFS37" s="8"/>
      <c r="NFT37" s="13"/>
      <c r="NFU37" s="13"/>
      <c r="NFV37" s="14"/>
      <c r="NFW37" s="15"/>
      <c r="NFX37" s="13"/>
      <c r="NFY37" s="9"/>
      <c r="NFZ37" s="8"/>
      <c r="NGA37" s="8"/>
      <c r="NGB37" s="13"/>
      <c r="NGC37" s="13"/>
      <c r="NGD37" s="14"/>
      <c r="NGE37" s="15"/>
      <c r="NGF37" s="13"/>
      <c r="NGG37" s="9"/>
      <c r="NGH37" s="8"/>
      <c r="NGI37" s="8"/>
      <c r="NGJ37" s="13"/>
      <c r="NGK37" s="13"/>
      <c r="NGL37" s="14"/>
      <c r="NGM37" s="15"/>
      <c r="NGN37" s="13"/>
      <c r="NGO37" s="9"/>
      <c r="NGP37" s="8"/>
      <c r="NGQ37" s="8"/>
      <c r="NGR37" s="13"/>
      <c r="NGS37" s="13"/>
      <c r="NGT37" s="14"/>
      <c r="NGU37" s="15"/>
      <c r="NGV37" s="13"/>
      <c r="NGW37" s="9"/>
      <c r="NGX37" s="8"/>
      <c r="NGY37" s="8"/>
      <c r="NGZ37" s="13"/>
      <c r="NHA37" s="13"/>
      <c r="NHB37" s="14"/>
      <c r="NHC37" s="15"/>
      <c r="NHD37" s="13"/>
      <c r="NHE37" s="9"/>
      <c r="NHF37" s="8"/>
      <c r="NHG37" s="8"/>
      <c r="NHH37" s="13"/>
      <c r="NHI37" s="13"/>
      <c r="NHJ37" s="14"/>
      <c r="NHK37" s="15"/>
      <c r="NHL37" s="13"/>
      <c r="NHM37" s="9"/>
      <c r="NHN37" s="8"/>
      <c r="NHO37" s="8"/>
      <c r="NHP37" s="13"/>
      <c r="NHQ37" s="13"/>
      <c r="NHR37" s="14"/>
      <c r="NHS37" s="15"/>
      <c r="NHT37" s="13"/>
      <c r="NHU37" s="9"/>
      <c r="NHV37" s="8"/>
      <c r="NHW37" s="8"/>
      <c r="NHX37" s="13"/>
      <c r="NHY37" s="13"/>
      <c r="NHZ37" s="14"/>
      <c r="NIA37" s="15"/>
      <c r="NIB37" s="13"/>
      <c r="NIC37" s="9"/>
      <c r="NID37" s="8"/>
      <c r="NIE37" s="8"/>
      <c r="NIF37" s="13"/>
      <c r="NIG37" s="13"/>
      <c r="NIH37" s="14"/>
      <c r="NII37" s="15"/>
      <c r="NIJ37" s="13"/>
      <c r="NIK37" s="9"/>
      <c r="NIL37" s="8"/>
      <c r="NIM37" s="8"/>
      <c r="NIN37" s="13"/>
      <c r="NIO37" s="13"/>
      <c r="NIP37" s="14"/>
      <c r="NIQ37" s="15"/>
      <c r="NIR37" s="13"/>
      <c r="NIS37" s="9"/>
      <c r="NIT37" s="8"/>
      <c r="NIU37" s="8"/>
      <c r="NIV37" s="13"/>
      <c r="NIW37" s="13"/>
      <c r="NIX37" s="14"/>
      <c r="NIY37" s="15"/>
      <c r="NIZ37" s="13"/>
      <c r="NJA37" s="9"/>
      <c r="NJB37" s="8"/>
      <c r="NJC37" s="8"/>
      <c r="NJD37" s="13"/>
      <c r="NJE37" s="13"/>
      <c r="NJF37" s="14"/>
      <c r="NJG37" s="15"/>
      <c r="NJH37" s="13"/>
      <c r="NJI37" s="9"/>
      <c r="NJJ37" s="8"/>
      <c r="NJK37" s="8"/>
      <c r="NJL37" s="13"/>
      <c r="NJM37" s="13"/>
      <c r="NJN37" s="14"/>
      <c r="NJO37" s="15"/>
      <c r="NJP37" s="13"/>
      <c r="NJQ37" s="9"/>
      <c r="NJR37" s="8"/>
      <c r="NJS37" s="8"/>
      <c r="NJT37" s="13"/>
      <c r="NJU37" s="13"/>
      <c r="NJV37" s="14"/>
      <c r="NJW37" s="15"/>
      <c r="NJX37" s="13"/>
      <c r="NJY37" s="9"/>
      <c r="NJZ37" s="8"/>
      <c r="NKA37" s="8"/>
      <c r="NKB37" s="13"/>
      <c r="NKC37" s="13"/>
      <c r="NKD37" s="14"/>
      <c r="NKE37" s="15"/>
      <c r="NKF37" s="13"/>
      <c r="NKG37" s="9"/>
      <c r="NKH37" s="8"/>
      <c r="NKI37" s="8"/>
      <c r="NKJ37" s="13"/>
      <c r="NKK37" s="13"/>
      <c r="NKL37" s="14"/>
      <c r="NKM37" s="15"/>
      <c r="NKN37" s="13"/>
      <c r="NKO37" s="9"/>
      <c r="NKP37" s="8"/>
      <c r="NKQ37" s="8"/>
      <c r="NKR37" s="13"/>
      <c r="NKS37" s="13"/>
      <c r="NKT37" s="14"/>
      <c r="NKU37" s="15"/>
      <c r="NKV37" s="13"/>
      <c r="NKW37" s="9"/>
      <c r="NKX37" s="8"/>
      <c r="NKY37" s="8"/>
      <c r="NKZ37" s="13"/>
      <c r="NLA37" s="13"/>
      <c r="NLB37" s="14"/>
      <c r="NLC37" s="15"/>
      <c r="NLD37" s="13"/>
      <c r="NLE37" s="9"/>
      <c r="NLF37" s="8"/>
      <c r="NLG37" s="8"/>
      <c r="NLH37" s="13"/>
      <c r="NLI37" s="13"/>
      <c r="NLJ37" s="14"/>
      <c r="NLK37" s="15"/>
      <c r="NLL37" s="13"/>
      <c r="NLM37" s="9"/>
      <c r="NLN37" s="8"/>
      <c r="NLO37" s="8"/>
      <c r="NLP37" s="13"/>
      <c r="NLQ37" s="13"/>
      <c r="NLR37" s="14"/>
      <c r="NLS37" s="15"/>
      <c r="NLT37" s="13"/>
      <c r="NLU37" s="9"/>
      <c r="NLV37" s="8"/>
      <c r="NLW37" s="8"/>
      <c r="NLX37" s="13"/>
      <c r="NLY37" s="13"/>
      <c r="NLZ37" s="14"/>
      <c r="NMA37" s="15"/>
      <c r="NMB37" s="13"/>
      <c r="NMC37" s="9"/>
      <c r="NMD37" s="8"/>
      <c r="NME37" s="8"/>
      <c r="NMF37" s="13"/>
      <c r="NMG37" s="13"/>
      <c r="NMH37" s="14"/>
      <c r="NMI37" s="15"/>
      <c r="NMJ37" s="13"/>
      <c r="NMK37" s="9"/>
      <c r="NML37" s="8"/>
      <c r="NMM37" s="8"/>
      <c r="NMN37" s="13"/>
      <c r="NMO37" s="13"/>
      <c r="NMP37" s="14"/>
      <c r="NMQ37" s="15"/>
      <c r="NMR37" s="13"/>
      <c r="NMS37" s="9"/>
      <c r="NMT37" s="8"/>
      <c r="NMU37" s="8"/>
      <c r="NMV37" s="13"/>
      <c r="NMW37" s="13"/>
      <c r="NMX37" s="14"/>
      <c r="NMY37" s="15"/>
      <c r="NMZ37" s="13"/>
      <c r="NNA37" s="9"/>
      <c r="NNB37" s="8"/>
      <c r="NNC37" s="8"/>
      <c r="NND37" s="13"/>
      <c r="NNE37" s="13"/>
      <c r="NNF37" s="14"/>
      <c r="NNG37" s="15"/>
      <c r="NNH37" s="13"/>
      <c r="NNI37" s="9"/>
      <c r="NNJ37" s="8"/>
      <c r="NNK37" s="8"/>
      <c r="NNL37" s="13"/>
      <c r="NNM37" s="13"/>
      <c r="NNN37" s="14"/>
      <c r="NNO37" s="15"/>
      <c r="NNP37" s="13"/>
      <c r="NNQ37" s="9"/>
      <c r="NNR37" s="8"/>
      <c r="NNS37" s="8"/>
      <c r="NNT37" s="13"/>
      <c r="NNU37" s="13"/>
      <c r="NNV37" s="14"/>
      <c r="NNW37" s="15"/>
      <c r="NNX37" s="13"/>
      <c r="NNY37" s="9"/>
      <c r="NNZ37" s="8"/>
      <c r="NOA37" s="8"/>
      <c r="NOB37" s="13"/>
      <c r="NOC37" s="13"/>
      <c r="NOD37" s="14"/>
      <c r="NOE37" s="15"/>
      <c r="NOF37" s="13"/>
      <c r="NOG37" s="9"/>
      <c r="NOH37" s="8"/>
      <c r="NOI37" s="8"/>
      <c r="NOJ37" s="13"/>
      <c r="NOK37" s="13"/>
      <c r="NOL37" s="14"/>
      <c r="NOM37" s="15"/>
      <c r="NON37" s="13"/>
      <c r="NOO37" s="9"/>
      <c r="NOP37" s="8"/>
      <c r="NOQ37" s="8"/>
      <c r="NOR37" s="13"/>
      <c r="NOS37" s="13"/>
      <c r="NOT37" s="14"/>
      <c r="NOU37" s="15"/>
      <c r="NOV37" s="13"/>
      <c r="NOW37" s="9"/>
      <c r="NOX37" s="8"/>
      <c r="NOY37" s="8"/>
      <c r="NOZ37" s="13"/>
      <c r="NPA37" s="13"/>
      <c r="NPB37" s="14"/>
      <c r="NPC37" s="15"/>
      <c r="NPD37" s="13"/>
      <c r="NPE37" s="9"/>
      <c r="NPF37" s="8"/>
      <c r="NPG37" s="8"/>
      <c r="NPH37" s="13"/>
      <c r="NPI37" s="13"/>
      <c r="NPJ37" s="14"/>
      <c r="NPK37" s="15"/>
      <c r="NPL37" s="13"/>
      <c r="NPM37" s="9"/>
      <c r="NPN37" s="8"/>
      <c r="NPO37" s="8"/>
      <c r="NPP37" s="13"/>
      <c r="NPQ37" s="13"/>
      <c r="NPR37" s="14"/>
      <c r="NPS37" s="15"/>
      <c r="NPT37" s="13"/>
      <c r="NPU37" s="9"/>
      <c r="NPV37" s="8"/>
      <c r="NPW37" s="8"/>
      <c r="NPX37" s="13"/>
      <c r="NPY37" s="13"/>
      <c r="NPZ37" s="14"/>
      <c r="NQA37" s="15"/>
      <c r="NQB37" s="13"/>
      <c r="NQC37" s="9"/>
      <c r="NQD37" s="8"/>
      <c r="NQE37" s="8"/>
      <c r="NQF37" s="13"/>
      <c r="NQG37" s="13"/>
      <c r="NQH37" s="14"/>
      <c r="NQI37" s="15"/>
      <c r="NQJ37" s="13"/>
      <c r="NQK37" s="9"/>
      <c r="NQL37" s="8"/>
      <c r="NQM37" s="8"/>
      <c r="NQN37" s="13"/>
      <c r="NQO37" s="13"/>
      <c r="NQP37" s="14"/>
      <c r="NQQ37" s="15"/>
      <c r="NQR37" s="13"/>
      <c r="NQS37" s="9"/>
      <c r="NQT37" s="8"/>
      <c r="NQU37" s="8"/>
      <c r="NQV37" s="13"/>
      <c r="NQW37" s="13"/>
      <c r="NQX37" s="14"/>
      <c r="NQY37" s="15"/>
      <c r="NQZ37" s="13"/>
      <c r="NRA37" s="9"/>
      <c r="NRB37" s="8"/>
      <c r="NRC37" s="8"/>
      <c r="NRD37" s="13"/>
      <c r="NRE37" s="13"/>
      <c r="NRF37" s="14"/>
      <c r="NRG37" s="15"/>
      <c r="NRH37" s="13"/>
      <c r="NRI37" s="9"/>
      <c r="NRJ37" s="8"/>
      <c r="NRK37" s="8"/>
      <c r="NRL37" s="13"/>
      <c r="NRM37" s="13"/>
      <c r="NRN37" s="14"/>
      <c r="NRO37" s="15"/>
      <c r="NRP37" s="13"/>
      <c r="NRQ37" s="9"/>
      <c r="NRR37" s="8"/>
      <c r="NRS37" s="8"/>
      <c r="NRT37" s="13"/>
      <c r="NRU37" s="13"/>
      <c r="NRV37" s="14"/>
      <c r="NRW37" s="15"/>
      <c r="NRX37" s="13"/>
      <c r="NRY37" s="9"/>
      <c r="NRZ37" s="8"/>
      <c r="NSA37" s="8"/>
      <c r="NSB37" s="13"/>
      <c r="NSC37" s="13"/>
      <c r="NSD37" s="14"/>
      <c r="NSE37" s="15"/>
      <c r="NSF37" s="13"/>
      <c r="NSG37" s="9"/>
      <c r="NSH37" s="8"/>
      <c r="NSI37" s="8"/>
      <c r="NSJ37" s="13"/>
      <c r="NSK37" s="13"/>
      <c r="NSL37" s="14"/>
      <c r="NSM37" s="15"/>
      <c r="NSN37" s="13"/>
      <c r="NSO37" s="9"/>
      <c r="NSP37" s="8"/>
      <c r="NSQ37" s="8"/>
      <c r="NSR37" s="13"/>
      <c r="NSS37" s="13"/>
      <c r="NST37" s="14"/>
      <c r="NSU37" s="15"/>
      <c r="NSV37" s="13"/>
      <c r="NSW37" s="9"/>
      <c r="NSX37" s="8"/>
      <c r="NSY37" s="8"/>
      <c r="NSZ37" s="13"/>
      <c r="NTA37" s="13"/>
      <c r="NTB37" s="14"/>
      <c r="NTC37" s="15"/>
      <c r="NTD37" s="13"/>
      <c r="NTE37" s="9"/>
      <c r="NTF37" s="8"/>
      <c r="NTG37" s="8"/>
      <c r="NTH37" s="13"/>
      <c r="NTI37" s="13"/>
      <c r="NTJ37" s="14"/>
      <c r="NTK37" s="15"/>
      <c r="NTL37" s="13"/>
      <c r="NTM37" s="9"/>
      <c r="NTN37" s="8"/>
      <c r="NTO37" s="8"/>
      <c r="NTP37" s="13"/>
      <c r="NTQ37" s="13"/>
      <c r="NTR37" s="14"/>
      <c r="NTS37" s="15"/>
      <c r="NTT37" s="13"/>
      <c r="NTU37" s="9"/>
      <c r="NTV37" s="8"/>
      <c r="NTW37" s="8"/>
      <c r="NTX37" s="13"/>
      <c r="NTY37" s="13"/>
      <c r="NTZ37" s="14"/>
      <c r="NUA37" s="15"/>
      <c r="NUB37" s="13"/>
      <c r="NUC37" s="9"/>
      <c r="NUD37" s="8"/>
      <c r="NUE37" s="8"/>
      <c r="NUF37" s="13"/>
      <c r="NUG37" s="13"/>
      <c r="NUH37" s="14"/>
      <c r="NUI37" s="15"/>
      <c r="NUJ37" s="13"/>
      <c r="NUK37" s="9"/>
      <c r="NUL37" s="8"/>
      <c r="NUM37" s="8"/>
      <c r="NUN37" s="13"/>
      <c r="NUO37" s="13"/>
      <c r="NUP37" s="14"/>
      <c r="NUQ37" s="15"/>
      <c r="NUR37" s="13"/>
      <c r="NUS37" s="9"/>
      <c r="NUT37" s="8"/>
      <c r="NUU37" s="8"/>
      <c r="NUV37" s="13"/>
      <c r="NUW37" s="13"/>
      <c r="NUX37" s="14"/>
      <c r="NUY37" s="15"/>
      <c r="NUZ37" s="13"/>
      <c r="NVA37" s="9"/>
      <c r="NVB37" s="8"/>
      <c r="NVC37" s="8"/>
      <c r="NVD37" s="13"/>
      <c r="NVE37" s="13"/>
      <c r="NVF37" s="14"/>
      <c r="NVG37" s="15"/>
      <c r="NVH37" s="13"/>
      <c r="NVI37" s="9"/>
      <c r="NVJ37" s="8"/>
      <c r="NVK37" s="8"/>
      <c r="NVL37" s="13"/>
      <c r="NVM37" s="13"/>
      <c r="NVN37" s="14"/>
      <c r="NVO37" s="15"/>
      <c r="NVP37" s="13"/>
      <c r="NVQ37" s="9"/>
      <c r="NVR37" s="8"/>
      <c r="NVS37" s="8"/>
      <c r="NVT37" s="13"/>
      <c r="NVU37" s="13"/>
      <c r="NVV37" s="14"/>
      <c r="NVW37" s="15"/>
      <c r="NVX37" s="13"/>
      <c r="NVY37" s="9"/>
      <c r="NVZ37" s="8"/>
      <c r="NWA37" s="8"/>
      <c r="NWB37" s="13"/>
      <c r="NWC37" s="13"/>
      <c r="NWD37" s="14"/>
      <c r="NWE37" s="15"/>
      <c r="NWF37" s="13"/>
      <c r="NWG37" s="9"/>
      <c r="NWH37" s="8"/>
      <c r="NWI37" s="8"/>
      <c r="NWJ37" s="13"/>
      <c r="NWK37" s="13"/>
      <c r="NWL37" s="14"/>
      <c r="NWM37" s="15"/>
      <c r="NWN37" s="13"/>
      <c r="NWO37" s="9"/>
      <c r="NWP37" s="8"/>
      <c r="NWQ37" s="8"/>
      <c r="NWR37" s="13"/>
      <c r="NWS37" s="13"/>
      <c r="NWT37" s="14"/>
      <c r="NWU37" s="15"/>
      <c r="NWV37" s="13"/>
      <c r="NWW37" s="9"/>
      <c r="NWX37" s="8"/>
      <c r="NWY37" s="8"/>
      <c r="NWZ37" s="13"/>
      <c r="NXA37" s="13"/>
      <c r="NXB37" s="14"/>
      <c r="NXC37" s="15"/>
      <c r="NXD37" s="13"/>
      <c r="NXE37" s="9"/>
      <c r="NXF37" s="8"/>
      <c r="NXG37" s="8"/>
      <c r="NXH37" s="13"/>
      <c r="NXI37" s="13"/>
      <c r="NXJ37" s="14"/>
      <c r="NXK37" s="15"/>
      <c r="NXL37" s="13"/>
      <c r="NXM37" s="9"/>
      <c r="NXN37" s="8"/>
      <c r="NXO37" s="8"/>
      <c r="NXP37" s="13"/>
      <c r="NXQ37" s="13"/>
      <c r="NXR37" s="14"/>
      <c r="NXS37" s="15"/>
      <c r="NXT37" s="13"/>
      <c r="NXU37" s="9"/>
      <c r="NXV37" s="8"/>
      <c r="NXW37" s="8"/>
      <c r="NXX37" s="13"/>
      <c r="NXY37" s="13"/>
      <c r="NXZ37" s="14"/>
      <c r="NYA37" s="15"/>
      <c r="NYB37" s="13"/>
      <c r="NYC37" s="9"/>
      <c r="NYD37" s="8"/>
      <c r="NYE37" s="8"/>
      <c r="NYF37" s="13"/>
      <c r="NYG37" s="13"/>
      <c r="NYH37" s="14"/>
      <c r="NYI37" s="15"/>
      <c r="NYJ37" s="13"/>
      <c r="NYK37" s="9"/>
      <c r="NYL37" s="8"/>
      <c r="NYM37" s="8"/>
      <c r="NYN37" s="13"/>
      <c r="NYO37" s="13"/>
      <c r="NYP37" s="14"/>
      <c r="NYQ37" s="15"/>
      <c r="NYR37" s="13"/>
      <c r="NYS37" s="9"/>
      <c r="NYT37" s="8"/>
      <c r="NYU37" s="8"/>
      <c r="NYV37" s="13"/>
      <c r="NYW37" s="13"/>
      <c r="NYX37" s="14"/>
      <c r="NYY37" s="15"/>
      <c r="NYZ37" s="13"/>
      <c r="NZA37" s="9"/>
      <c r="NZB37" s="8"/>
      <c r="NZC37" s="8"/>
      <c r="NZD37" s="13"/>
      <c r="NZE37" s="13"/>
      <c r="NZF37" s="14"/>
      <c r="NZG37" s="15"/>
      <c r="NZH37" s="13"/>
      <c r="NZI37" s="9"/>
      <c r="NZJ37" s="8"/>
      <c r="NZK37" s="8"/>
      <c r="NZL37" s="13"/>
      <c r="NZM37" s="13"/>
      <c r="NZN37" s="14"/>
      <c r="NZO37" s="15"/>
      <c r="NZP37" s="13"/>
      <c r="NZQ37" s="9"/>
      <c r="NZR37" s="8"/>
      <c r="NZS37" s="8"/>
      <c r="NZT37" s="13"/>
      <c r="NZU37" s="13"/>
      <c r="NZV37" s="14"/>
      <c r="NZW37" s="15"/>
      <c r="NZX37" s="13"/>
      <c r="NZY37" s="9"/>
      <c r="NZZ37" s="8"/>
      <c r="OAA37" s="8"/>
      <c r="OAB37" s="13"/>
      <c r="OAC37" s="13"/>
      <c r="OAD37" s="14"/>
      <c r="OAE37" s="15"/>
      <c r="OAF37" s="13"/>
      <c r="OAG37" s="9"/>
      <c r="OAH37" s="8"/>
      <c r="OAI37" s="8"/>
      <c r="OAJ37" s="13"/>
      <c r="OAK37" s="13"/>
      <c r="OAL37" s="14"/>
      <c r="OAM37" s="15"/>
      <c r="OAN37" s="13"/>
      <c r="OAO37" s="9"/>
      <c r="OAP37" s="8"/>
      <c r="OAQ37" s="8"/>
      <c r="OAR37" s="13"/>
      <c r="OAS37" s="13"/>
      <c r="OAT37" s="14"/>
      <c r="OAU37" s="15"/>
      <c r="OAV37" s="13"/>
      <c r="OAW37" s="9"/>
      <c r="OAX37" s="8"/>
      <c r="OAY37" s="8"/>
      <c r="OAZ37" s="13"/>
      <c r="OBA37" s="13"/>
      <c r="OBB37" s="14"/>
      <c r="OBC37" s="15"/>
      <c r="OBD37" s="13"/>
      <c r="OBE37" s="9"/>
      <c r="OBF37" s="8"/>
      <c r="OBG37" s="8"/>
      <c r="OBH37" s="13"/>
      <c r="OBI37" s="13"/>
      <c r="OBJ37" s="14"/>
      <c r="OBK37" s="15"/>
      <c r="OBL37" s="13"/>
      <c r="OBM37" s="9"/>
      <c r="OBN37" s="8"/>
      <c r="OBO37" s="8"/>
      <c r="OBP37" s="13"/>
      <c r="OBQ37" s="13"/>
      <c r="OBR37" s="14"/>
      <c r="OBS37" s="15"/>
      <c r="OBT37" s="13"/>
      <c r="OBU37" s="9"/>
      <c r="OBV37" s="8"/>
      <c r="OBW37" s="8"/>
      <c r="OBX37" s="13"/>
      <c r="OBY37" s="13"/>
      <c r="OBZ37" s="14"/>
      <c r="OCA37" s="15"/>
      <c r="OCB37" s="13"/>
      <c r="OCC37" s="9"/>
      <c r="OCD37" s="8"/>
      <c r="OCE37" s="8"/>
      <c r="OCF37" s="13"/>
      <c r="OCG37" s="13"/>
      <c r="OCH37" s="14"/>
      <c r="OCI37" s="15"/>
      <c r="OCJ37" s="13"/>
      <c r="OCK37" s="9"/>
      <c r="OCL37" s="8"/>
      <c r="OCM37" s="8"/>
      <c r="OCN37" s="13"/>
      <c r="OCO37" s="13"/>
      <c r="OCP37" s="14"/>
      <c r="OCQ37" s="15"/>
      <c r="OCR37" s="13"/>
      <c r="OCS37" s="9"/>
      <c r="OCT37" s="8"/>
      <c r="OCU37" s="8"/>
      <c r="OCV37" s="13"/>
      <c r="OCW37" s="13"/>
      <c r="OCX37" s="14"/>
      <c r="OCY37" s="15"/>
      <c r="OCZ37" s="13"/>
      <c r="ODA37" s="9"/>
      <c r="ODB37" s="8"/>
      <c r="ODC37" s="8"/>
      <c r="ODD37" s="13"/>
      <c r="ODE37" s="13"/>
      <c r="ODF37" s="14"/>
      <c r="ODG37" s="15"/>
      <c r="ODH37" s="13"/>
      <c r="ODI37" s="9"/>
      <c r="ODJ37" s="8"/>
      <c r="ODK37" s="8"/>
      <c r="ODL37" s="13"/>
      <c r="ODM37" s="13"/>
      <c r="ODN37" s="14"/>
      <c r="ODO37" s="15"/>
      <c r="ODP37" s="13"/>
      <c r="ODQ37" s="9"/>
      <c r="ODR37" s="8"/>
      <c r="ODS37" s="8"/>
      <c r="ODT37" s="13"/>
      <c r="ODU37" s="13"/>
      <c r="ODV37" s="14"/>
      <c r="ODW37" s="15"/>
      <c r="ODX37" s="13"/>
      <c r="ODY37" s="9"/>
      <c r="ODZ37" s="8"/>
      <c r="OEA37" s="8"/>
      <c r="OEB37" s="13"/>
      <c r="OEC37" s="13"/>
      <c r="OED37" s="14"/>
      <c r="OEE37" s="15"/>
      <c r="OEF37" s="13"/>
      <c r="OEG37" s="9"/>
      <c r="OEH37" s="8"/>
      <c r="OEI37" s="8"/>
      <c r="OEJ37" s="13"/>
      <c r="OEK37" s="13"/>
      <c r="OEL37" s="14"/>
      <c r="OEM37" s="15"/>
      <c r="OEN37" s="13"/>
      <c r="OEO37" s="9"/>
      <c r="OEP37" s="8"/>
      <c r="OEQ37" s="8"/>
      <c r="OER37" s="13"/>
      <c r="OES37" s="13"/>
      <c r="OET37" s="14"/>
      <c r="OEU37" s="15"/>
      <c r="OEV37" s="13"/>
      <c r="OEW37" s="9"/>
      <c r="OEX37" s="8"/>
      <c r="OEY37" s="8"/>
      <c r="OEZ37" s="13"/>
      <c r="OFA37" s="13"/>
      <c r="OFB37" s="14"/>
      <c r="OFC37" s="15"/>
      <c r="OFD37" s="13"/>
      <c r="OFE37" s="9"/>
      <c r="OFF37" s="8"/>
      <c r="OFG37" s="8"/>
      <c r="OFH37" s="13"/>
      <c r="OFI37" s="13"/>
      <c r="OFJ37" s="14"/>
      <c r="OFK37" s="15"/>
      <c r="OFL37" s="13"/>
      <c r="OFM37" s="9"/>
      <c r="OFN37" s="8"/>
      <c r="OFO37" s="8"/>
      <c r="OFP37" s="13"/>
      <c r="OFQ37" s="13"/>
      <c r="OFR37" s="14"/>
      <c r="OFS37" s="15"/>
      <c r="OFT37" s="13"/>
      <c r="OFU37" s="9"/>
      <c r="OFV37" s="8"/>
      <c r="OFW37" s="8"/>
      <c r="OFX37" s="13"/>
      <c r="OFY37" s="13"/>
      <c r="OFZ37" s="14"/>
      <c r="OGA37" s="15"/>
      <c r="OGB37" s="13"/>
      <c r="OGC37" s="9"/>
      <c r="OGD37" s="8"/>
      <c r="OGE37" s="8"/>
      <c r="OGF37" s="13"/>
      <c r="OGG37" s="13"/>
      <c r="OGH37" s="14"/>
      <c r="OGI37" s="15"/>
      <c r="OGJ37" s="13"/>
      <c r="OGK37" s="9"/>
      <c r="OGL37" s="8"/>
      <c r="OGM37" s="8"/>
      <c r="OGN37" s="13"/>
      <c r="OGO37" s="13"/>
      <c r="OGP37" s="14"/>
      <c r="OGQ37" s="15"/>
      <c r="OGR37" s="13"/>
      <c r="OGS37" s="9"/>
      <c r="OGT37" s="8"/>
      <c r="OGU37" s="8"/>
      <c r="OGV37" s="13"/>
      <c r="OGW37" s="13"/>
      <c r="OGX37" s="14"/>
      <c r="OGY37" s="15"/>
      <c r="OGZ37" s="13"/>
      <c r="OHA37" s="9"/>
      <c r="OHB37" s="8"/>
      <c r="OHC37" s="8"/>
      <c r="OHD37" s="13"/>
      <c r="OHE37" s="13"/>
      <c r="OHF37" s="14"/>
      <c r="OHG37" s="15"/>
      <c r="OHH37" s="13"/>
      <c r="OHI37" s="9"/>
      <c r="OHJ37" s="8"/>
      <c r="OHK37" s="8"/>
      <c r="OHL37" s="13"/>
      <c r="OHM37" s="13"/>
      <c r="OHN37" s="14"/>
      <c r="OHO37" s="15"/>
      <c r="OHP37" s="13"/>
      <c r="OHQ37" s="9"/>
      <c r="OHR37" s="8"/>
      <c r="OHS37" s="8"/>
      <c r="OHT37" s="13"/>
      <c r="OHU37" s="13"/>
      <c r="OHV37" s="14"/>
      <c r="OHW37" s="15"/>
      <c r="OHX37" s="13"/>
      <c r="OHY37" s="9"/>
      <c r="OHZ37" s="8"/>
      <c r="OIA37" s="8"/>
      <c r="OIB37" s="13"/>
      <c r="OIC37" s="13"/>
      <c r="OID37" s="14"/>
      <c r="OIE37" s="15"/>
      <c r="OIF37" s="13"/>
      <c r="OIG37" s="9"/>
      <c r="OIH37" s="8"/>
      <c r="OII37" s="8"/>
      <c r="OIJ37" s="13"/>
      <c r="OIK37" s="13"/>
      <c r="OIL37" s="14"/>
      <c r="OIM37" s="15"/>
      <c r="OIN37" s="13"/>
      <c r="OIO37" s="9"/>
      <c r="OIP37" s="8"/>
      <c r="OIQ37" s="8"/>
      <c r="OIR37" s="13"/>
      <c r="OIS37" s="13"/>
      <c r="OIT37" s="14"/>
      <c r="OIU37" s="15"/>
      <c r="OIV37" s="13"/>
      <c r="OIW37" s="9"/>
      <c r="OIX37" s="8"/>
      <c r="OIY37" s="8"/>
      <c r="OIZ37" s="13"/>
      <c r="OJA37" s="13"/>
      <c r="OJB37" s="14"/>
      <c r="OJC37" s="15"/>
      <c r="OJD37" s="13"/>
      <c r="OJE37" s="9"/>
      <c r="OJF37" s="8"/>
      <c r="OJG37" s="8"/>
      <c r="OJH37" s="13"/>
      <c r="OJI37" s="13"/>
      <c r="OJJ37" s="14"/>
      <c r="OJK37" s="15"/>
      <c r="OJL37" s="13"/>
      <c r="OJM37" s="9"/>
      <c r="OJN37" s="8"/>
      <c r="OJO37" s="8"/>
      <c r="OJP37" s="13"/>
      <c r="OJQ37" s="13"/>
      <c r="OJR37" s="14"/>
      <c r="OJS37" s="15"/>
      <c r="OJT37" s="13"/>
      <c r="OJU37" s="9"/>
      <c r="OJV37" s="8"/>
      <c r="OJW37" s="8"/>
      <c r="OJX37" s="13"/>
      <c r="OJY37" s="13"/>
      <c r="OJZ37" s="14"/>
      <c r="OKA37" s="15"/>
      <c r="OKB37" s="13"/>
      <c r="OKC37" s="9"/>
      <c r="OKD37" s="8"/>
      <c r="OKE37" s="8"/>
      <c r="OKF37" s="13"/>
      <c r="OKG37" s="13"/>
      <c r="OKH37" s="14"/>
      <c r="OKI37" s="15"/>
      <c r="OKJ37" s="13"/>
      <c r="OKK37" s="9"/>
      <c r="OKL37" s="8"/>
      <c r="OKM37" s="8"/>
      <c r="OKN37" s="13"/>
      <c r="OKO37" s="13"/>
      <c r="OKP37" s="14"/>
      <c r="OKQ37" s="15"/>
      <c r="OKR37" s="13"/>
      <c r="OKS37" s="9"/>
      <c r="OKT37" s="8"/>
      <c r="OKU37" s="8"/>
      <c r="OKV37" s="13"/>
      <c r="OKW37" s="13"/>
      <c r="OKX37" s="14"/>
      <c r="OKY37" s="15"/>
      <c r="OKZ37" s="13"/>
      <c r="OLA37" s="9"/>
      <c r="OLB37" s="8"/>
      <c r="OLC37" s="8"/>
      <c r="OLD37" s="13"/>
      <c r="OLE37" s="13"/>
      <c r="OLF37" s="14"/>
      <c r="OLG37" s="15"/>
      <c r="OLH37" s="13"/>
      <c r="OLI37" s="9"/>
      <c r="OLJ37" s="8"/>
      <c r="OLK37" s="8"/>
      <c r="OLL37" s="13"/>
      <c r="OLM37" s="13"/>
      <c r="OLN37" s="14"/>
      <c r="OLO37" s="15"/>
      <c r="OLP37" s="13"/>
      <c r="OLQ37" s="9"/>
      <c r="OLR37" s="8"/>
      <c r="OLS37" s="8"/>
      <c r="OLT37" s="13"/>
      <c r="OLU37" s="13"/>
      <c r="OLV37" s="14"/>
      <c r="OLW37" s="15"/>
      <c r="OLX37" s="13"/>
      <c r="OLY37" s="9"/>
      <c r="OLZ37" s="8"/>
      <c r="OMA37" s="8"/>
      <c r="OMB37" s="13"/>
      <c r="OMC37" s="13"/>
      <c r="OMD37" s="14"/>
      <c r="OME37" s="15"/>
      <c r="OMF37" s="13"/>
      <c r="OMG37" s="9"/>
      <c r="OMH37" s="8"/>
      <c r="OMI37" s="8"/>
      <c r="OMJ37" s="13"/>
      <c r="OMK37" s="13"/>
      <c r="OML37" s="14"/>
      <c r="OMM37" s="15"/>
      <c r="OMN37" s="13"/>
      <c r="OMO37" s="9"/>
      <c r="OMP37" s="8"/>
      <c r="OMQ37" s="8"/>
      <c r="OMR37" s="13"/>
      <c r="OMS37" s="13"/>
      <c r="OMT37" s="14"/>
      <c r="OMU37" s="15"/>
      <c r="OMV37" s="13"/>
      <c r="OMW37" s="9"/>
      <c r="OMX37" s="8"/>
      <c r="OMY37" s="8"/>
      <c r="OMZ37" s="13"/>
      <c r="ONA37" s="13"/>
      <c r="ONB37" s="14"/>
      <c r="ONC37" s="15"/>
      <c r="OND37" s="13"/>
      <c r="ONE37" s="9"/>
      <c r="ONF37" s="8"/>
      <c r="ONG37" s="8"/>
      <c r="ONH37" s="13"/>
      <c r="ONI37" s="13"/>
      <c r="ONJ37" s="14"/>
      <c r="ONK37" s="15"/>
      <c r="ONL37" s="13"/>
      <c r="ONM37" s="9"/>
      <c r="ONN37" s="8"/>
      <c r="ONO37" s="8"/>
      <c r="ONP37" s="13"/>
      <c r="ONQ37" s="13"/>
      <c r="ONR37" s="14"/>
      <c r="ONS37" s="15"/>
      <c r="ONT37" s="13"/>
      <c r="ONU37" s="9"/>
      <c r="ONV37" s="8"/>
      <c r="ONW37" s="8"/>
      <c r="ONX37" s="13"/>
      <c r="ONY37" s="13"/>
      <c r="ONZ37" s="14"/>
      <c r="OOA37" s="15"/>
      <c r="OOB37" s="13"/>
      <c r="OOC37" s="9"/>
      <c r="OOD37" s="8"/>
      <c r="OOE37" s="8"/>
      <c r="OOF37" s="13"/>
      <c r="OOG37" s="13"/>
      <c r="OOH37" s="14"/>
      <c r="OOI37" s="15"/>
      <c r="OOJ37" s="13"/>
      <c r="OOK37" s="9"/>
      <c r="OOL37" s="8"/>
      <c r="OOM37" s="8"/>
      <c r="OON37" s="13"/>
      <c r="OOO37" s="13"/>
      <c r="OOP37" s="14"/>
      <c r="OOQ37" s="15"/>
      <c r="OOR37" s="13"/>
      <c r="OOS37" s="9"/>
      <c r="OOT37" s="8"/>
      <c r="OOU37" s="8"/>
      <c r="OOV37" s="13"/>
      <c r="OOW37" s="13"/>
      <c r="OOX37" s="14"/>
      <c r="OOY37" s="15"/>
      <c r="OOZ37" s="13"/>
      <c r="OPA37" s="9"/>
      <c r="OPB37" s="8"/>
      <c r="OPC37" s="8"/>
      <c r="OPD37" s="13"/>
      <c r="OPE37" s="13"/>
      <c r="OPF37" s="14"/>
      <c r="OPG37" s="15"/>
      <c r="OPH37" s="13"/>
      <c r="OPI37" s="9"/>
      <c r="OPJ37" s="8"/>
      <c r="OPK37" s="8"/>
      <c r="OPL37" s="13"/>
      <c r="OPM37" s="13"/>
      <c r="OPN37" s="14"/>
      <c r="OPO37" s="15"/>
      <c r="OPP37" s="13"/>
      <c r="OPQ37" s="9"/>
      <c r="OPR37" s="8"/>
      <c r="OPS37" s="8"/>
      <c r="OPT37" s="13"/>
      <c r="OPU37" s="13"/>
      <c r="OPV37" s="14"/>
      <c r="OPW37" s="15"/>
      <c r="OPX37" s="13"/>
      <c r="OPY37" s="9"/>
      <c r="OPZ37" s="8"/>
      <c r="OQA37" s="8"/>
      <c r="OQB37" s="13"/>
      <c r="OQC37" s="13"/>
      <c r="OQD37" s="14"/>
      <c r="OQE37" s="15"/>
      <c r="OQF37" s="13"/>
      <c r="OQG37" s="9"/>
      <c r="OQH37" s="8"/>
      <c r="OQI37" s="8"/>
      <c r="OQJ37" s="13"/>
      <c r="OQK37" s="13"/>
      <c r="OQL37" s="14"/>
      <c r="OQM37" s="15"/>
      <c r="OQN37" s="13"/>
      <c r="OQO37" s="9"/>
      <c r="OQP37" s="8"/>
      <c r="OQQ37" s="8"/>
      <c r="OQR37" s="13"/>
      <c r="OQS37" s="13"/>
      <c r="OQT37" s="14"/>
      <c r="OQU37" s="15"/>
      <c r="OQV37" s="13"/>
      <c r="OQW37" s="9"/>
      <c r="OQX37" s="8"/>
      <c r="OQY37" s="8"/>
      <c r="OQZ37" s="13"/>
      <c r="ORA37" s="13"/>
      <c r="ORB37" s="14"/>
      <c r="ORC37" s="15"/>
      <c r="ORD37" s="13"/>
      <c r="ORE37" s="9"/>
      <c r="ORF37" s="8"/>
      <c r="ORG37" s="8"/>
      <c r="ORH37" s="13"/>
      <c r="ORI37" s="13"/>
      <c r="ORJ37" s="14"/>
      <c r="ORK37" s="15"/>
      <c r="ORL37" s="13"/>
      <c r="ORM37" s="9"/>
      <c r="ORN37" s="8"/>
      <c r="ORO37" s="8"/>
      <c r="ORP37" s="13"/>
      <c r="ORQ37" s="13"/>
      <c r="ORR37" s="14"/>
      <c r="ORS37" s="15"/>
      <c r="ORT37" s="13"/>
      <c r="ORU37" s="9"/>
      <c r="ORV37" s="8"/>
      <c r="ORW37" s="8"/>
      <c r="ORX37" s="13"/>
      <c r="ORY37" s="13"/>
      <c r="ORZ37" s="14"/>
      <c r="OSA37" s="15"/>
      <c r="OSB37" s="13"/>
      <c r="OSC37" s="9"/>
      <c r="OSD37" s="8"/>
      <c r="OSE37" s="8"/>
      <c r="OSF37" s="13"/>
      <c r="OSG37" s="13"/>
      <c r="OSH37" s="14"/>
      <c r="OSI37" s="15"/>
      <c r="OSJ37" s="13"/>
      <c r="OSK37" s="9"/>
      <c r="OSL37" s="8"/>
      <c r="OSM37" s="8"/>
      <c r="OSN37" s="13"/>
      <c r="OSO37" s="13"/>
      <c r="OSP37" s="14"/>
      <c r="OSQ37" s="15"/>
      <c r="OSR37" s="13"/>
      <c r="OSS37" s="9"/>
      <c r="OST37" s="8"/>
      <c r="OSU37" s="8"/>
      <c r="OSV37" s="13"/>
      <c r="OSW37" s="13"/>
      <c r="OSX37" s="14"/>
      <c r="OSY37" s="15"/>
      <c r="OSZ37" s="13"/>
      <c r="OTA37" s="9"/>
      <c r="OTB37" s="8"/>
      <c r="OTC37" s="8"/>
      <c r="OTD37" s="13"/>
      <c r="OTE37" s="13"/>
      <c r="OTF37" s="14"/>
      <c r="OTG37" s="15"/>
      <c r="OTH37" s="13"/>
      <c r="OTI37" s="9"/>
      <c r="OTJ37" s="8"/>
      <c r="OTK37" s="8"/>
      <c r="OTL37" s="13"/>
      <c r="OTM37" s="13"/>
      <c r="OTN37" s="14"/>
      <c r="OTO37" s="15"/>
      <c r="OTP37" s="13"/>
      <c r="OTQ37" s="9"/>
      <c r="OTR37" s="8"/>
      <c r="OTS37" s="8"/>
      <c r="OTT37" s="13"/>
      <c r="OTU37" s="13"/>
      <c r="OTV37" s="14"/>
      <c r="OTW37" s="15"/>
      <c r="OTX37" s="13"/>
      <c r="OTY37" s="9"/>
      <c r="OTZ37" s="8"/>
      <c r="OUA37" s="8"/>
      <c r="OUB37" s="13"/>
      <c r="OUC37" s="13"/>
      <c r="OUD37" s="14"/>
      <c r="OUE37" s="15"/>
      <c r="OUF37" s="13"/>
      <c r="OUG37" s="9"/>
      <c r="OUH37" s="8"/>
      <c r="OUI37" s="8"/>
      <c r="OUJ37" s="13"/>
      <c r="OUK37" s="13"/>
      <c r="OUL37" s="14"/>
      <c r="OUM37" s="15"/>
      <c r="OUN37" s="13"/>
      <c r="OUO37" s="9"/>
      <c r="OUP37" s="8"/>
      <c r="OUQ37" s="8"/>
      <c r="OUR37" s="13"/>
      <c r="OUS37" s="13"/>
      <c r="OUT37" s="14"/>
      <c r="OUU37" s="15"/>
      <c r="OUV37" s="13"/>
      <c r="OUW37" s="9"/>
      <c r="OUX37" s="8"/>
      <c r="OUY37" s="8"/>
      <c r="OUZ37" s="13"/>
      <c r="OVA37" s="13"/>
      <c r="OVB37" s="14"/>
      <c r="OVC37" s="15"/>
      <c r="OVD37" s="13"/>
      <c r="OVE37" s="9"/>
      <c r="OVF37" s="8"/>
      <c r="OVG37" s="8"/>
      <c r="OVH37" s="13"/>
      <c r="OVI37" s="13"/>
      <c r="OVJ37" s="14"/>
      <c r="OVK37" s="15"/>
      <c r="OVL37" s="13"/>
      <c r="OVM37" s="9"/>
      <c r="OVN37" s="8"/>
      <c r="OVO37" s="8"/>
      <c r="OVP37" s="13"/>
      <c r="OVQ37" s="13"/>
      <c r="OVR37" s="14"/>
      <c r="OVS37" s="15"/>
      <c r="OVT37" s="13"/>
      <c r="OVU37" s="9"/>
      <c r="OVV37" s="8"/>
      <c r="OVW37" s="8"/>
      <c r="OVX37" s="13"/>
      <c r="OVY37" s="13"/>
      <c r="OVZ37" s="14"/>
      <c r="OWA37" s="15"/>
      <c r="OWB37" s="13"/>
      <c r="OWC37" s="9"/>
      <c r="OWD37" s="8"/>
      <c r="OWE37" s="8"/>
      <c r="OWF37" s="13"/>
      <c r="OWG37" s="13"/>
      <c r="OWH37" s="14"/>
      <c r="OWI37" s="15"/>
      <c r="OWJ37" s="13"/>
      <c r="OWK37" s="9"/>
      <c r="OWL37" s="8"/>
      <c r="OWM37" s="8"/>
      <c r="OWN37" s="13"/>
      <c r="OWO37" s="13"/>
      <c r="OWP37" s="14"/>
      <c r="OWQ37" s="15"/>
      <c r="OWR37" s="13"/>
      <c r="OWS37" s="9"/>
      <c r="OWT37" s="8"/>
      <c r="OWU37" s="8"/>
      <c r="OWV37" s="13"/>
      <c r="OWW37" s="13"/>
      <c r="OWX37" s="14"/>
      <c r="OWY37" s="15"/>
      <c r="OWZ37" s="13"/>
      <c r="OXA37" s="9"/>
      <c r="OXB37" s="8"/>
      <c r="OXC37" s="8"/>
      <c r="OXD37" s="13"/>
      <c r="OXE37" s="13"/>
      <c r="OXF37" s="14"/>
      <c r="OXG37" s="15"/>
      <c r="OXH37" s="13"/>
      <c r="OXI37" s="9"/>
      <c r="OXJ37" s="8"/>
      <c r="OXK37" s="8"/>
      <c r="OXL37" s="13"/>
      <c r="OXM37" s="13"/>
      <c r="OXN37" s="14"/>
      <c r="OXO37" s="15"/>
      <c r="OXP37" s="13"/>
      <c r="OXQ37" s="9"/>
      <c r="OXR37" s="8"/>
      <c r="OXS37" s="8"/>
      <c r="OXT37" s="13"/>
      <c r="OXU37" s="13"/>
      <c r="OXV37" s="14"/>
      <c r="OXW37" s="15"/>
      <c r="OXX37" s="13"/>
      <c r="OXY37" s="9"/>
      <c r="OXZ37" s="8"/>
      <c r="OYA37" s="8"/>
      <c r="OYB37" s="13"/>
      <c r="OYC37" s="13"/>
      <c r="OYD37" s="14"/>
      <c r="OYE37" s="15"/>
      <c r="OYF37" s="13"/>
      <c r="OYG37" s="9"/>
      <c r="OYH37" s="8"/>
      <c r="OYI37" s="8"/>
      <c r="OYJ37" s="13"/>
      <c r="OYK37" s="13"/>
      <c r="OYL37" s="14"/>
      <c r="OYM37" s="15"/>
      <c r="OYN37" s="13"/>
      <c r="OYO37" s="9"/>
      <c r="OYP37" s="8"/>
      <c r="OYQ37" s="8"/>
      <c r="OYR37" s="13"/>
      <c r="OYS37" s="13"/>
      <c r="OYT37" s="14"/>
      <c r="OYU37" s="15"/>
      <c r="OYV37" s="13"/>
      <c r="OYW37" s="9"/>
      <c r="OYX37" s="8"/>
      <c r="OYY37" s="8"/>
      <c r="OYZ37" s="13"/>
      <c r="OZA37" s="13"/>
      <c r="OZB37" s="14"/>
      <c r="OZC37" s="15"/>
      <c r="OZD37" s="13"/>
      <c r="OZE37" s="9"/>
      <c r="OZF37" s="8"/>
      <c r="OZG37" s="8"/>
      <c r="OZH37" s="13"/>
      <c r="OZI37" s="13"/>
      <c r="OZJ37" s="14"/>
      <c r="OZK37" s="15"/>
      <c r="OZL37" s="13"/>
      <c r="OZM37" s="9"/>
      <c r="OZN37" s="8"/>
      <c r="OZO37" s="8"/>
      <c r="OZP37" s="13"/>
      <c r="OZQ37" s="13"/>
      <c r="OZR37" s="14"/>
      <c r="OZS37" s="15"/>
      <c r="OZT37" s="13"/>
      <c r="OZU37" s="9"/>
      <c r="OZV37" s="8"/>
      <c r="OZW37" s="8"/>
      <c r="OZX37" s="13"/>
      <c r="OZY37" s="13"/>
      <c r="OZZ37" s="14"/>
      <c r="PAA37" s="15"/>
      <c r="PAB37" s="13"/>
      <c r="PAC37" s="9"/>
      <c r="PAD37" s="8"/>
      <c r="PAE37" s="8"/>
      <c r="PAF37" s="13"/>
      <c r="PAG37" s="13"/>
      <c r="PAH37" s="14"/>
      <c r="PAI37" s="15"/>
      <c r="PAJ37" s="13"/>
      <c r="PAK37" s="9"/>
      <c r="PAL37" s="8"/>
      <c r="PAM37" s="8"/>
      <c r="PAN37" s="13"/>
      <c r="PAO37" s="13"/>
      <c r="PAP37" s="14"/>
      <c r="PAQ37" s="15"/>
      <c r="PAR37" s="13"/>
      <c r="PAS37" s="9"/>
      <c r="PAT37" s="8"/>
      <c r="PAU37" s="8"/>
      <c r="PAV37" s="13"/>
      <c r="PAW37" s="13"/>
      <c r="PAX37" s="14"/>
      <c r="PAY37" s="15"/>
      <c r="PAZ37" s="13"/>
      <c r="PBA37" s="9"/>
      <c r="PBB37" s="8"/>
      <c r="PBC37" s="8"/>
      <c r="PBD37" s="13"/>
      <c r="PBE37" s="13"/>
      <c r="PBF37" s="14"/>
      <c r="PBG37" s="15"/>
      <c r="PBH37" s="13"/>
      <c r="PBI37" s="9"/>
      <c r="PBJ37" s="8"/>
      <c r="PBK37" s="8"/>
      <c r="PBL37" s="13"/>
      <c r="PBM37" s="13"/>
      <c r="PBN37" s="14"/>
      <c r="PBO37" s="15"/>
      <c r="PBP37" s="13"/>
      <c r="PBQ37" s="9"/>
      <c r="PBR37" s="8"/>
      <c r="PBS37" s="8"/>
      <c r="PBT37" s="13"/>
      <c r="PBU37" s="13"/>
      <c r="PBV37" s="14"/>
      <c r="PBW37" s="15"/>
      <c r="PBX37" s="13"/>
      <c r="PBY37" s="9"/>
      <c r="PBZ37" s="8"/>
      <c r="PCA37" s="8"/>
      <c r="PCB37" s="13"/>
      <c r="PCC37" s="13"/>
      <c r="PCD37" s="14"/>
      <c r="PCE37" s="15"/>
      <c r="PCF37" s="13"/>
      <c r="PCG37" s="9"/>
      <c r="PCH37" s="8"/>
      <c r="PCI37" s="8"/>
      <c r="PCJ37" s="13"/>
      <c r="PCK37" s="13"/>
      <c r="PCL37" s="14"/>
      <c r="PCM37" s="15"/>
      <c r="PCN37" s="13"/>
      <c r="PCO37" s="9"/>
      <c r="PCP37" s="8"/>
      <c r="PCQ37" s="8"/>
      <c r="PCR37" s="13"/>
      <c r="PCS37" s="13"/>
      <c r="PCT37" s="14"/>
      <c r="PCU37" s="15"/>
      <c r="PCV37" s="13"/>
      <c r="PCW37" s="9"/>
      <c r="PCX37" s="8"/>
      <c r="PCY37" s="8"/>
      <c r="PCZ37" s="13"/>
      <c r="PDA37" s="13"/>
      <c r="PDB37" s="14"/>
      <c r="PDC37" s="15"/>
      <c r="PDD37" s="13"/>
      <c r="PDE37" s="9"/>
      <c r="PDF37" s="8"/>
      <c r="PDG37" s="8"/>
      <c r="PDH37" s="13"/>
      <c r="PDI37" s="13"/>
      <c r="PDJ37" s="14"/>
      <c r="PDK37" s="15"/>
      <c r="PDL37" s="13"/>
      <c r="PDM37" s="9"/>
      <c r="PDN37" s="8"/>
      <c r="PDO37" s="8"/>
      <c r="PDP37" s="13"/>
      <c r="PDQ37" s="13"/>
      <c r="PDR37" s="14"/>
      <c r="PDS37" s="15"/>
      <c r="PDT37" s="13"/>
      <c r="PDU37" s="9"/>
      <c r="PDV37" s="8"/>
      <c r="PDW37" s="8"/>
      <c r="PDX37" s="13"/>
      <c r="PDY37" s="13"/>
      <c r="PDZ37" s="14"/>
      <c r="PEA37" s="15"/>
      <c r="PEB37" s="13"/>
      <c r="PEC37" s="9"/>
      <c r="PED37" s="8"/>
      <c r="PEE37" s="8"/>
      <c r="PEF37" s="13"/>
      <c r="PEG37" s="13"/>
      <c r="PEH37" s="14"/>
      <c r="PEI37" s="15"/>
      <c r="PEJ37" s="13"/>
      <c r="PEK37" s="9"/>
      <c r="PEL37" s="8"/>
      <c r="PEM37" s="8"/>
      <c r="PEN37" s="13"/>
      <c r="PEO37" s="13"/>
      <c r="PEP37" s="14"/>
      <c r="PEQ37" s="15"/>
      <c r="PER37" s="13"/>
      <c r="PES37" s="9"/>
      <c r="PET37" s="8"/>
      <c r="PEU37" s="8"/>
      <c r="PEV37" s="13"/>
      <c r="PEW37" s="13"/>
      <c r="PEX37" s="14"/>
      <c r="PEY37" s="15"/>
      <c r="PEZ37" s="13"/>
      <c r="PFA37" s="9"/>
      <c r="PFB37" s="8"/>
      <c r="PFC37" s="8"/>
      <c r="PFD37" s="13"/>
      <c r="PFE37" s="13"/>
      <c r="PFF37" s="14"/>
      <c r="PFG37" s="15"/>
      <c r="PFH37" s="13"/>
      <c r="PFI37" s="9"/>
      <c r="PFJ37" s="8"/>
      <c r="PFK37" s="8"/>
      <c r="PFL37" s="13"/>
      <c r="PFM37" s="13"/>
      <c r="PFN37" s="14"/>
      <c r="PFO37" s="15"/>
      <c r="PFP37" s="13"/>
      <c r="PFQ37" s="9"/>
      <c r="PFR37" s="8"/>
      <c r="PFS37" s="8"/>
      <c r="PFT37" s="13"/>
      <c r="PFU37" s="13"/>
      <c r="PFV37" s="14"/>
      <c r="PFW37" s="15"/>
      <c r="PFX37" s="13"/>
      <c r="PFY37" s="9"/>
      <c r="PFZ37" s="8"/>
      <c r="PGA37" s="8"/>
      <c r="PGB37" s="13"/>
      <c r="PGC37" s="13"/>
      <c r="PGD37" s="14"/>
      <c r="PGE37" s="15"/>
      <c r="PGF37" s="13"/>
      <c r="PGG37" s="9"/>
      <c r="PGH37" s="8"/>
      <c r="PGI37" s="8"/>
      <c r="PGJ37" s="13"/>
      <c r="PGK37" s="13"/>
      <c r="PGL37" s="14"/>
      <c r="PGM37" s="15"/>
      <c r="PGN37" s="13"/>
      <c r="PGO37" s="9"/>
      <c r="PGP37" s="8"/>
      <c r="PGQ37" s="8"/>
      <c r="PGR37" s="13"/>
      <c r="PGS37" s="13"/>
      <c r="PGT37" s="14"/>
      <c r="PGU37" s="15"/>
      <c r="PGV37" s="13"/>
      <c r="PGW37" s="9"/>
      <c r="PGX37" s="8"/>
      <c r="PGY37" s="8"/>
      <c r="PGZ37" s="13"/>
      <c r="PHA37" s="13"/>
      <c r="PHB37" s="14"/>
      <c r="PHC37" s="15"/>
      <c r="PHD37" s="13"/>
      <c r="PHE37" s="9"/>
      <c r="PHF37" s="8"/>
      <c r="PHG37" s="8"/>
      <c r="PHH37" s="13"/>
      <c r="PHI37" s="13"/>
      <c r="PHJ37" s="14"/>
      <c r="PHK37" s="15"/>
      <c r="PHL37" s="13"/>
      <c r="PHM37" s="9"/>
      <c r="PHN37" s="8"/>
      <c r="PHO37" s="8"/>
      <c r="PHP37" s="13"/>
      <c r="PHQ37" s="13"/>
      <c r="PHR37" s="14"/>
      <c r="PHS37" s="15"/>
      <c r="PHT37" s="13"/>
      <c r="PHU37" s="9"/>
      <c r="PHV37" s="8"/>
      <c r="PHW37" s="8"/>
      <c r="PHX37" s="13"/>
      <c r="PHY37" s="13"/>
      <c r="PHZ37" s="14"/>
      <c r="PIA37" s="15"/>
      <c r="PIB37" s="13"/>
      <c r="PIC37" s="9"/>
      <c r="PID37" s="8"/>
      <c r="PIE37" s="8"/>
      <c r="PIF37" s="13"/>
      <c r="PIG37" s="13"/>
      <c r="PIH37" s="14"/>
      <c r="PII37" s="15"/>
      <c r="PIJ37" s="13"/>
      <c r="PIK37" s="9"/>
      <c r="PIL37" s="8"/>
      <c r="PIM37" s="8"/>
      <c r="PIN37" s="13"/>
      <c r="PIO37" s="13"/>
      <c r="PIP37" s="14"/>
      <c r="PIQ37" s="15"/>
      <c r="PIR37" s="13"/>
      <c r="PIS37" s="9"/>
      <c r="PIT37" s="8"/>
      <c r="PIU37" s="8"/>
      <c r="PIV37" s="13"/>
      <c r="PIW37" s="13"/>
      <c r="PIX37" s="14"/>
      <c r="PIY37" s="15"/>
      <c r="PIZ37" s="13"/>
      <c r="PJA37" s="9"/>
      <c r="PJB37" s="8"/>
      <c r="PJC37" s="8"/>
      <c r="PJD37" s="13"/>
      <c r="PJE37" s="13"/>
      <c r="PJF37" s="14"/>
      <c r="PJG37" s="15"/>
      <c r="PJH37" s="13"/>
      <c r="PJI37" s="9"/>
      <c r="PJJ37" s="8"/>
      <c r="PJK37" s="8"/>
      <c r="PJL37" s="13"/>
      <c r="PJM37" s="13"/>
      <c r="PJN37" s="14"/>
      <c r="PJO37" s="15"/>
      <c r="PJP37" s="13"/>
      <c r="PJQ37" s="9"/>
      <c r="PJR37" s="8"/>
      <c r="PJS37" s="8"/>
      <c r="PJT37" s="13"/>
      <c r="PJU37" s="13"/>
      <c r="PJV37" s="14"/>
      <c r="PJW37" s="15"/>
      <c r="PJX37" s="13"/>
      <c r="PJY37" s="9"/>
      <c r="PJZ37" s="8"/>
      <c r="PKA37" s="8"/>
      <c r="PKB37" s="13"/>
      <c r="PKC37" s="13"/>
      <c r="PKD37" s="14"/>
      <c r="PKE37" s="15"/>
      <c r="PKF37" s="13"/>
      <c r="PKG37" s="9"/>
      <c r="PKH37" s="8"/>
      <c r="PKI37" s="8"/>
      <c r="PKJ37" s="13"/>
      <c r="PKK37" s="13"/>
      <c r="PKL37" s="14"/>
      <c r="PKM37" s="15"/>
      <c r="PKN37" s="13"/>
      <c r="PKO37" s="9"/>
      <c r="PKP37" s="8"/>
      <c r="PKQ37" s="8"/>
      <c r="PKR37" s="13"/>
      <c r="PKS37" s="13"/>
      <c r="PKT37" s="14"/>
      <c r="PKU37" s="15"/>
      <c r="PKV37" s="13"/>
      <c r="PKW37" s="9"/>
      <c r="PKX37" s="8"/>
      <c r="PKY37" s="8"/>
      <c r="PKZ37" s="13"/>
      <c r="PLA37" s="13"/>
      <c r="PLB37" s="14"/>
      <c r="PLC37" s="15"/>
      <c r="PLD37" s="13"/>
      <c r="PLE37" s="9"/>
      <c r="PLF37" s="8"/>
      <c r="PLG37" s="8"/>
      <c r="PLH37" s="13"/>
      <c r="PLI37" s="13"/>
      <c r="PLJ37" s="14"/>
      <c r="PLK37" s="15"/>
      <c r="PLL37" s="13"/>
      <c r="PLM37" s="9"/>
      <c r="PLN37" s="8"/>
      <c r="PLO37" s="8"/>
      <c r="PLP37" s="13"/>
      <c r="PLQ37" s="13"/>
      <c r="PLR37" s="14"/>
      <c r="PLS37" s="15"/>
      <c r="PLT37" s="13"/>
      <c r="PLU37" s="9"/>
      <c r="PLV37" s="8"/>
      <c r="PLW37" s="8"/>
      <c r="PLX37" s="13"/>
      <c r="PLY37" s="13"/>
      <c r="PLZ37" s="14"/>
      <c r="PMA37" s="15"/>
      <c r="PMB37" s="13"/>
      <c r="PMC37" s="9"/>
      <c r="PMD37" s="8"/>
      <c r="PME37" s="8"/>
      <c r="PMF37" s="13"/>
      <c r="PMG37" s="13"/>
      <c r="PMH37" s="14"/>
      <c r="PMI37" s="15"/>
      <c r="PMJ37" s="13"/>
      <c r="PMK37" s="9"/>
      <c r="PML37" s="8"/>
      <c r="PMM37" s="8"/>
      <c r="PMN37" s="13"/>
      <c r="PMO37" s="13"/>
      <c r="PMP37" s="14"/>
      <c r="PMQ37" s="15"/>
      <c r="PMR37" s="13"/>
      <c r="PMS37" s="9"/>
      <c r="PMT37" s="8"/>
      <c r="PMU37" s="8"/>
      <c r="PMV37" s="13"/>
      <c r="PMW37" s="13"/>
      <c r="PMX37" s="14"/>
      <c r="PMY37" s="15"/>
      <c r="PMZ37" s="13"/>
      <c r="PNA37" s="9"/>
      <c r="PNB37" s="8"/>
      <c r="PNC37" s="8"/>
      <c r="PND37" s="13"/>
      <c r="PNE37" s="13"/>
      <c r="PNF37" s="14"/>
      <c r="PNG37" s="15"/>
      <c r="PNH37" s="13"/>
      <c r="PNI37" s="9"/>
      <c r="PNJ37" s="8"/>
      <c r="PNK37" s="8"/>
      <c r="PNL37" s="13"/>
      <c r="PNM37" s="13"/>
      <c r="PNN37" s="14"/>
      <c r="PNO37" s="15"/>
      <c r="PNP37" s="13"/>
      <c r="PNQ37" s="9"/>
      <c r="PNR37" s="8"/>
      <c r="PNS37" s="8"/>
      <c r="PNT37" s="13"/>
      <c r="PNU37" s="13"/>
      <c r="PNV37" s="14"/>
      <c r="PNW37" s="15"/>
      <c r="PNX37" s="13"/>
      <c r="PNY37" s="9"/>
      <c r="PNZ37" s="8"/>
      <c r="POA37" s="8"/>
      <c r="POB37" s="13"/>
      <c r="POC37" s="13"/>
      <c r="POD37" s="14"/>
      <c r="POE37" s="15"/>
      <c r="POF37" s="13"/>
      <c r="POG37" s="9"/>
      <c r="POH37" s="8"/>
      <c r="POI37" s="8"/>
      <c r="POJ37" s="13"/>
      <c r="POK37" s="13"/>
      <c r="POL37" s="14"/>
      <c r="POM37" s="15"/>
      <c r="PON37" s="13"/>
      <c r="POO37" s="9"/>
      <c r="POP37" s="8"/>
      <c r="POQ37" s="8"/>
      <c r="POR37" s="13"/>
      <c r="POS37" s="13"/>
      <c r="POT37" s="14"/>
      <c r="POU37" s="15"/>
      <c r="POV37" s="13"/>
      <c r="POW37" s="9"/>
      <c r="POX37" s="8"/>
      <c r="POY37" s="8"/>
      <c r="POZ37" s="13"/>
      <c r="PPA37" s="13"/>
      <c r="PPB37" s="14"/>
      <c r="PPC37" s="15"/>
      <c r="PPD37" s="13"/>
      <c r="PPE37" s="9"/>
      <c r="PPF37" s="8"/>
      <c r="PPG37" s="8"/>
      <c r="PPH37" s="13"/>
      <c r="PPI37" s="13"/>
      <c r="PPJ37" s="14"/>
      <c r="PPK37" s="15"/>
      <c r="PPL37" s="13"/>
      <c r="PPM37" s="9"/>
      <c r="PPN37" s="8"/>
      <c r="PPO37" s="8"/>
      <c r="PPP37" s="13"/>
      <c r="PPQ37" s="13"/>
      <c r="PPR37" s="14"/>
      <c r="PPS37" s="15"/>
      <c r="PPT37" s="13"/>
      <c r="PPU37" s="9"/>
      <c r="PPV37" s="8"/>
      <c r="PPW37" s="8"/>
      <c r="PPX37" s="13"/>
      <c r="PPY37" s="13"/>
      <c r="PPZ37" s="14"/>
      <c r="PQA37" s="15"/>
      <c r="PQB37" s="13"/>
      <c r="PQC37" s="9"/>
      <c r="PQD37" s="8"/>
      <c r="PQE37" s="8"/>
      <c r="PQF37" s="13"/>
      <c r="PQG37" s="13"/>
      <c r="PQH37" s="14"/>
      <c r="PQI37" s="15"/>
      <c r="PQJ37" s="13"/>
      <c r="PQK37" s="9"/>
      <c r="PQL37" s="8"/>
      <c r="PQM37" s="8"/>
      <c r="PQN37" s="13"/>
      <c r="PQO37" s="13"/>
      <c r="PQP37" s="14"/>
      <c r="PQQ37" s="15"/>
      <c r="PQR37" s="13"/>
      <c r="PQS37" s="9"/>
      <c r="PQT37" s="8"/>
      <c r="PQU37" s="8"/>
      <c r="PQV37" s="13"/>
      <c r="PQW37" s="13"/>
      <c r="PQX37" s="14"/>
      <c r="PQY37" s="15"/>
      <c r="PQZ37" s="13"/>
      <c r="PRA37" s="9"/>
      <c r="PRB37" s="8"/>
      <c r="PRC37" s="8"/>
      <c r="PRD37" s="13"/>
      <c r="PRE37" s="13"/>
      <c r="PRF37" s="14"/>
      <c r="PRG37" s="15"/>
      <c r="PRH37" s="13"/>
      <c r="PRI37" s="9"/>
      <c r="PRJ37" s="8"/>
      <c r="PRK37" s="8"/>
      <c r="PRL37" s="13"/>
      <c r="PRM37" s="13"/>
      <c r="PRN37" s="14"/>
      <c r="PRO37" s="15"/>
      <c r="PRP37" s="13"/>
      <c r="PRQ37" s="9"/>
      <c r="PRR37" s="8"/>
      <c r="PRS37" s="8"/>
      <c r="PRT37" s="13"/>
      <c r="PRU37" s="13"/>
      <c r="PRV37" s="14"/>
      <c r="PRW37" s="15"/>
      <c r="PRX37" s="13"/>
      <c r="PRY37" s="9"/>
      <c r="PRZ37" s="8"/>
      <c r="PSA37" s="8"/>
      <c r="PSB37" s="13"/>
      <c r="PSC37" s="13"/>
      <c r="PSD37" s="14"/>
      <c r="PSE37" s="15"/>
      <c r="PSF37" s="13"/>
      <c r="PSG37" s="9"/>
      <c r="PSH37" s="8"/>
      <c r="PSI37" s="8"/>
      <c r="PSJ37" s="13"/>
      <c r="PSK37" s="13"/>
      <c r="PSL37" s="14"/>
      <c r="PSM37" s="15"/>
      <c r="PSN37" s="13"/>
      <c r="PSO37" s="9"/>
      <c r="PSP37" s="8"/>
      <c r="PSQ37" s="8"/>
      <c r="PSR37" s="13"/>
      <c r="PSS37" s="13"/>
      <c r="PST37" s="14"/>
      <c r="PSU37" s="15"/>
      <c r="PSV37" s="13"/>
      <c r="PSW37" s="9"/>
      <c r="PSX37" s="8"/>
      <c r="PSY37" s="8"/>
      <c r="PSZ37" s="13"/>
      <c r="PTA37" s="13"/>
      <c r="PTB37" s="14"/>
      <c r="PTC37" s="15"/>
      <c r="PTD37" s="13"/>
      <c r="PTE37" s="9"/>
      <c r="PTF37" s="8"/>
      <c r="PTG37" s="8"/>
      <c r="PTH37" s="13"/>
      <c r="PTI37" s="13"/>
      <c r="PTJ37" s="14"/>
      <c r="PTK37" s="15"/>
      <c r="PTL37" s="13"/>
      <c r="PTM37" s="9"/>
      <c r="PTN37" s="8"/>
      <c r="PTO37" s="8"/>
      <c r="PTP37" s="13"/>
      <c r="PTQ37" s="13"/>
      <c r="PTR37" s="14"/>
      <c r="PTS37" s="15"/>
      <c r="PTT37" s="13"/>
      <c r="PTU37" s="9"/>
      <c r="PTV37" s="8"/>
      <c r="PTW37" s="8"/>
      <c r="PTX37" s="13"/>
      <c r="PTY37" s="13"/>
      <c r="PTZ37" s="14"/>
      <c r="PUA37" s="15"/>
      <c r="PUB37" s="13"/>
      <c r="PUC37" s="9"/>
      <c r="PUD37" s="8"/>
      <c r="PUE37" s="8"/>
      <c r="PUF37" s="13"/>
      <c r="PUG37" s="13"/>
      <c r="PUH37" s="14"/>
      <c r="PUI37" s="15"/>
      <c r="PUJ37" s="13"/>
      <c r="PUK37" s="9"/>
      <c r="PUL37" s="8"/>
      <c r="PUM37" s="8"/>
      <c r="PUN37" s="13"/>
      <c r="PUO37" s="13"/>
      <c r="PUP37" s="14"/>
      <c r="PUQ37" s="15"/>
      <c r="PUR37" s="13"/>
      <c r="PUS37" s="9"/>
      <c r="PUT37" s="8"/>
      <c r="PUU37" s="8"/>
      <c r="PUV37" s="13"/>
      <c r="PUW37" s="13"/>
      <c r="PUX37" s="14"/>
      <c r="PUY37" s="15"/>
      <c r="PUZ37" s="13"/>
      <c r="PVA37" s="9"/>
      <c r="PVB37" s="8"/>
      <c r="PVC37" s="8"/>
      <c r="PVD37" s="13"/>
      <c r="PVE37" s="13"/>
      <c r="PVF37" s="14"/>
      <c r="PVG37" s="15"/>
      <c r="PVH37" s="13"/>
      <c r="PVI37" s="9"/>
      <c r="PVJ37" s="8"/>
      <c r="PVK37" s="8"/>
      <c r="PVL37" s="13"/>
      <c r="PVM37" s="13"/>
      <c r="PVN37" s="14"/>
      <c r="PVO37" s="15"/>
      <c r="PVP37" s="13"/>
      <c r="PVQ37" s="9"/>
      <c r="PVR37" s="8"/>
      <c r="PVS37" s="8"/>
      <c r="PVT37" s="13"/>
      <c r="PVU37" s="13"/>
      <c r="PVV37" s="14"/>
      <c r="PVW37" s="15"/>
      <c r="PVX37" s="13"/>
      <c r="PVY37" s="9"/>
      <c r="PVZ37" s="8"/>
      <c r="PWA37" s="8"/>
      <c r="PWB37" s="13"/>
      <c r="PWC37" s="13"/>
      <c r="PWD37" s="14"/>
      <c r="PWE37" s="15"/>
      <c r="PWF37" s="13"/>
      <c r="PWG37" s="9"/>
      <c r="PWH37" s="8"/>
      <c r="PWI37" s="8"/>
      <c r="PWJ37" s="13"/>
      <c r="PWK37" s="13"/>
      <c r="PWL37" s="14"/>
      <c r="PWM37" s="15"/>
      <c r="PWN37" s="13"/>
      <c r="PWO37" s="9"/>
      <c r="PWP37" s="8"/>
      <c r="PWQ37" s="8"/>
      <c r="PWR37" s="13"/>
      <c r="PWS37" s="13"/>
      <c r="PWT37" s="14"/>
      <c r="PWU37" s="15"/>
      <c r="PWV37" s="13"/>
      <c r="PWW37" s="9"/>
      <c r="PWX37" s="8"/>
      <c r="PWY37" s="8"/>
      <c r="PWZ37" s="13"/>
      <c r="PXA37" s="13"/>
      <c r="PXB37" s="14"/>
      <c r="PXC37" s="15"/>
      <c r="PXD37" s="13"/>
      <c r="PXE37" s="9"/>
      <c r="PXF37" s="8"/>
      <c r="PXG37" s="8"/>
      <c r="PXH37" s="13"/>
      <c r="PXI37" s="13"/>
      <c r="PXJ37" s="14"/>
      <c r="PXK37" s="15"/>
      <c r="PXL37" s="13"/>
      <c r="PXM37" s="9"/>
      <c r="PXN37" s="8"/>
      <c r="PXO37" s="8"/>
      <c r="PXP37" s="13"/>
      <c r="PXQ37" s="13"/>
      <c r="PXR37" s="14"/>
      <c r="PXS37" s="15"/>
      <c r="PXT37" s="13"/>
      <c r="PXU37" s="9"/>
      <c r="PXV37" s="8"/>
      <c r="PXW37" s="8"/>
      <c r="PXX37" s="13"/>
      <c r="PXY37" s="13"/>
      <c r="PXZ37" s="14"/>
      <c r="PYA37" s="15"/>
      <c r="PYB37" s="13"/>
      <c r="PYC37" s="9"/>
      <c r="PYD37" s="8"/>
      <c r="PYE37" s="8"/>
      <c r="PYF37" s="13"/>
      <c r="PYG37" s="13"/>
      <c r="PYH37" s="14"/>
      <c r="PYI37" s="15"/>
      <c r="PYJ37" s="13"/>
      <c r="PYK37" s="9"/>
      <c r="PYL37" s="8"/>
      <c r="PYM37" s="8"/>
      <c r="PYN37" s="13"/>
      <c r="PYO37" s="13"/>
      <c r="PYP37" s="14"/>
      <c r="PYQ37" s="15"/>
      <c r="PYR37" s="13"/>
      <c r="PYS37" s="9"/>
      <c r="PYT37" s="8"/>
      <c r="PYU37" s="8"/>
      <c r="PYV37" s="13"/>
      <c r="PYW37" s="13"/>
      <c r="PYX37" s="14"/>
      <c r="PYY37" s="15"/>
      <c r="PYZ37" s="13"/>
      <c r="PZA37" s="9"/>
      <c r="PZB37" s="8"/>
      <c r="PZC37" s="8"/>
      <c r="PZD37" s="13"/>
      <c r="PZE37" s="13"/>
      <c r="PZF37" s="14"/>
      <c r="PZG37" s="15"/>
      <c r="PZH37" s="13"/>
      <c r="PZI37" s="9"/>
      <c r="PZJ37" s="8"/>
      <c r="PZK37" s="8"/>
      <c r="PZL37" s="13"/>
      <c r="PZM37" s="13"/>
      <c r="PZN37" s="14"/>
      <c r="PZO37" s="15"/>
      <c r="PZP37" s="13"/>
      <c r="PZQ37" s="9"/>
      <c r="PZR37" s="8"/>
      <c r="PZS37" s="8"/>
      <c r="PZT37" s="13"/>
      <c r="PZU37" s="13"/>
      <c r="PZV37" s="14"/>
      <c r="PZW37" s="15"/>
      <c r="PZX37" s="13"/>
      <c r="PZY37" s="9"/>
      <c r="PZZ37" s="8"/>
      <c r="QAA37" s="8"/>
      <c r="QAB37" s="13"/>
      <c r="QAC37" s="13"/>
      <c r="QAD37" s="14"/>
      <c r="QAE37" s="15"/>
      <c r="QAF37" s="13"/>
      <c r="QAG37" s="9"/>
      <c r="QAH37" s="8"/>
      <c r="QAI37" s="8"/>
      <c r="QAJ37" s="13"/>
      <c r="QAK37" s="13"/>
      <c r="QAL37" s="14"/>
      <c r="QAM37" s="15"/>
      <c r="QAN37" s="13"/>
      <c r="QAO37" s="9"/>
      <c r="QAP37" s="8"/>
      <c r="QAQ37" s="8"/>
      <c r="QAR37" s="13"/>
      <c r="QAS37" s="13"/>
      <c r="QAT37" s="14"/>
      <c r="QAU37" s="15"/>
      <c r="QAV37" s="13"/>
      <c r="QAW37" s="9"/>
      <c r="QAX37" s="8"/>
      <c r="QAY37" s="8"/>
      <c r="QAZ37" s="13"/>
      <c r="QBA37" s="13"/>
      <c r="QBB37" s="14"/>
      <c r="QBC37" s="15"/>
      <c r="QBD37" s="13"/>
      <c r="QBE37" s="9"/>
      <c r="QBF37" s="8"/>
      <c r="QBG37" s="8"/>
      <c r="QBH37" s="13"/>
      <c r="QBI37" s="13"/>
      <c r="QBJ37" s="14"/>
      <c r="QBK37" s="15"/>
      <c r="QBL37" s="13"/>
      <c r="QBM37" s="9"/>
      <c r="QBN37" s="8"/>
      <c r="QBO37" s="8"/>
      <c r="QBP37" s="13"/>
      <c r="QBQ37" s="13"/>
      <c r="QBR37" s="14"/>
      <c r="QBS37" s="15"/>
      <c r="QBT37" s="13"/>
      <c r="QBU37" s="9"/>
      <c r="QBV37" s="8"/>
      <c r="QBW37" s="8"/>
      <c r="QBX37" s="13"/>
      <c r="QBY37" s="13"/>
      <c r="QBZ37" s="14"/>
      <c r="QCA37" s="15"/>
      <c r="QCB37" s="13"/>
      <c r="QCC37" s="9"/>
      <c r="QCD37" s="8"/>
      <c r="QCE37" s="8"/>
      <c r="QCF37" s="13"/>
      <c r="QCG37" s="13"/>
      <c r="QCH37" s="14"/>
      <c r="QCI37" s="15"/>
      <c r="QCJ37" s="13"/>
      <c r="QCK37" s="9"/>
      <c r="QCL37" s="8"/>
      <c r="QCM37" s="8"/>
      <c r="QCN37" s="13"/>
      <c r="QCO37" s="13"/>
      <c r="QCP37" s="14"/>
      <c r="QCQ37" s="15"/>
      <c r="QCR37" s="13"/>
      <c r="QCS37" s="9"/>
      <c r="QCT37" s="8"/>
      <c r="QCU37" s="8"/>
      <c r="QCV37" s="13"/>
      <c r="QCW37" s="13"/>
      <c r="QCX37" s="14"/>
      <c r="QCY37" s="15"/>
      <c r="QCZ37" s="13"/>
      <c r="QDA37" s="9"/>
      <c r="QDB37" s="8"/>
      <c r="QDC37" s="8"/>
      <c r="QDD37" s="13"/>
      <c r="QDE37" s="13"/>
      <c r="QDF37" s="14"/>
      <c r="QDG37" s="15"/>
      <c r="QDH37" s="13"/>
      <c r="QDI37" s="9"/>
      <c r="QDJ37" s="8"/>
      <c r="QDK37" s="8"/>
      <c r="QDL37" s="13"/>
      <c r="QDM37" s="13"/>
      <c r="QDN37" s="14"/>
      <c r="QDO37" s="15"/>
      <c r="QDP37" s="13"/>
      <c r="QDQ37" s="9"/>
      <c r="QDR37" s="8"/>
      <c r="QDS37" s="8"/>
      <c r="QDT37" s="13"/>
      <c r="QDU37" s="13"/>
      <c r="QDV37" s="14"/>
      <c r="QDW37" s="15"/>
      <c r="QDX37" s="13"/>
      <c r="QDY37" s="9"/>
      <c r="QDZ37" s="8"/>
      <c r="QEA37" s="8"/>
      <c r="QEB37" s="13"/>
      <c r="QEC37" s="13"/>
      <c r="QED37" s="14"/>
      <c r="QEE37" s="15"/>
      <c r="QEF37" s="13"/>
      <c r="QEG37" s="9"/>
      <c r="QEH37" s="8"/>
      <c r="QEI37" s="8"/>
      <c r="QEJ37" s="13"/>
      <c r="QEK37" s="13"/>
      <c r="QEL37" s="14"/>
      <c r="QEM37" s="15"/>
      <c r="QEN37" s="13"/>
      <c r="QEO37" s="9"/>
      <c r="QEP37" s="8"/>
      <c r="QEQ37" s="8"/>
      <c r="QER37" s="13"/>
      <c r="QES37" s="13"/>
      <c r="QET37" s="14"/>
      <c r="QEU37" s="15"/>
      <c r="QEV37" s="13"/>
      <c r="QEW37" s="9"/>
      <c r="QEX37" s="8"/>
      <c r="QEY37" s="8"/>
      <c r="QEZ37" s="13"/>
      <c r="QFA37" s="13"/>
      <c r="QFB37" s="14"/>
      <c r="QFC37" s="15"/>
      <c r="QFD37" s="13"/>
      <c r="QFE37" s="9"/>
      <c r="QFF37" s="8"/>
      <c r="QFG37" s="8"/>
      <c r="QFH37" s="13"/>
      <c r="QFI37" s="13"/>
      <c r="QFJ37" s="14"/>
      <c r="QFK37" s="15"/>
      <c r="QFL37" s="13"/>
      <c r="QFM37" s="9"/>
      <c r="QFN37" s="8"/>
      <c r="QFO37" s="8"/>
      <c r="QFP37" s="13"/>
      <c r="QFQ37" s="13"/>
      <c r="QFR37" s="14"/>
      <c r="QFS37" s="15"/>
      <c r="QFT37" s="13"/>
      <c r="QFU37" s="9"/>
      <c r="QFV37" s="8"/>
      <c r="QFW37" s="8"/>
      <c r="QFX37" s="13"/>
      <c r="QFY37" s="13"/>
      <c r="QFZ37" s="14"/>
      <c r="QGA37" s="15"/>
      <c r="QGB37" s="13"/>
      <c r="QGC37" s="9"/>
      <c r="QGD37" s="8"/>
      <c r="QGE37" s="8"/>
      <c r="QGF37" s="13"/>
      <c r="QGG37" s="13"/>
      <c r="QGH37" s="14"/>
      <c r="QGI37" s="15"/>
      <c r="QGJ37" s="13"/>
      <c r="QGK37" s="9"/>
      <c r="QGL37" s="8"/>
      <c r="QGM37" s="8"/>
      <c r="QGN37" s="13"/>
      <c r="QGO37" s="13"/>
      <c r="QGP37" s="14"/>
      <c r="QGQ37" s="15"/>
      <c r="QGR37" s="13"/>
      <c r="QGS37" s="9"/>
      <c r="QGT37" s="8"/>
      <c r="QGU37" s="8"/>
      <c r="QGV37" s="13"/>
      <c r="QGW37" s="13"/>
      <c r="QGX37" s="14"/>
      <c r="QGY37" s="15"/>
      <c r="QGZ37" s="13"/>
      <c r="QHA37" s="9"/>
      <c r="QHB37" s="8"/>
      <c r="QHC37" s="8"/>
      <c r="QHD37" s="13"/>
      <c r="QHE37" s="13"/>
      <c r="QHF37" s="14"/>
      <c r="QHG37" s="15"/>
      <c r="QHH37" s="13"/>
      <c r="QHI37" s="9"/>
      <c r="QHJ37" s="8"/>
      <c r="QHK37" s="8"/>
      <c r="QHL37" s="13"/>
      <c r="QHM37" s="13"/>
      <c r="QHN37" s="14"/>
      <c r="QHO37" s="15"/>
      <c r="QHP37" s="13"/>
      <c r="QHQ37" s="9"/>
      <c r="QHR37" s="8"/>
      <c r="QHS37" s="8"/>
      <c r="QHT37" s="13"/>
      <c r="QHU37" s="13"/>
      <c r="QHV37" s="14"/>
      <c r="QHW37" s="15"/>
      <c r="QHX37" s="13"/>
      <c r="QHY37" s="9"/>
      <c r="QHZ37" s="8"/>
      <c r="QIA37" s="8"/>
      <c r="QIB37" s="13"/>
      <c r="QIC37" s="13"/>
      <c r="QID37" s="14"/>
      <c r="QIE37" s="15"/>
      <c r="QIF37" s="13"/>
      <c r="QIG37" s="9"/>
      <c r="QIH37" s="8"/>
      <c r="QII37" s="8"/>
      <c r="QIJ37" s="13"/>
      <c r="QIK37" s="13"/>
      <c r="QIL37" s="14"/>
      <c r="QIM37" s="15"/>
      <c r="QIN37" s="13"/>
      <c r="QIO37" s="9"/>
      <c r="QIP37" s="8"/>
      <c r="QIQ37" s="8"/>
      <c r="QIR37" s="13"/>
      <c r="QIS37" s="13"/>
      <c r="QIT37" s="14"/>
      <c r="QIU37" s="15"/>
      <c r="QIV37" s="13"/>
      <c r="QIW37" s="9"/>
      <c r="QIX37" s="8"/>
      <c r="QIY37" s="8"/>
      <c r="QIZ37" s="13"/>
      <c r="QJA37" s="13"/>
      <c r="QJB37" s="14"/>
      <c r="QJC37" s="15"/>
      <c r="QJD37" s="13"/>
      <c r="QJE37" s="9"/>
      <c r="QJF37" s="8"/>
      <c r="QJG37" s="8"/>
      <c r="QJH37" s="13"/>
      <c r="QJI37" s="13"/>
      <c r="QJJ37" s="14"/>
      <c r="QJK37" s="15"/>
      <c r="QJL37" s="13"/>
      <c r="QJM37" s="9"/>
      <c r="QJN37" s="8"/>
      <c r="QJO37" s="8"/>
      <c r="QJP37" s="13"/>
      <c r="QJQ37" s="13"/>
      <c r="QJR37" s="14"/>
      <c r="QJS37" s="15"/>
      <c r="QJT37" s="13"/>
      <c r="QJU37" s="9"/>
      <c r="QJV37" s="8"/>
      <c r="QJW37" s="8"/>
      <c r="QJX37" s="13"/>
      <c r="QJY37" s="13"/>
      <c r="QJZ37" s="14"/>
      <c r="QKA37" s="15"/>
      <c r="QKB37" s="13"/>
      <c r="QKC37" s="9"/>
      <c r="QKD37" s="8"/>
      <c r="QKE37" s="8"/>
      <c r="QKF37" s="13"/>
      <c r="QKG37" s="13"/>
      <c r="QKH37" s="14"/>
      <c r="QKI37" s="15"/>
      <c r="QKJ37" s="13"/>
      <c r="QKK37" s="9"/>
      <c r="QKL37" s="8"/>
      <c r="QKM37" s="8"/>
      <c r="QKN37" s="13"/>
      <c r="QKO37" s="13"/>
      <c r="QKP37" s="14"/>
      <c r="QKQ37" s="15"/>
      <c r="QKR37" s="13"/>
      <c r="QKS37" s="9"/>
      <c r="QKT37" s="8"/>
      <c r="QKU37" s="8"/>
      <c r="QKV37" s="13"/>
      <c r="QKW37" s="13"/>
      <c r="QKX37" s="14"/>
      <c r="QKY37" s="15"/>
      <c r="QKZ37" s="13"/>
      <c r="QLA37" s="9"/>
      <c r="QLB37" s="8"/>
      <c r="QLC37" s="8"/>
      <c r="QLD37" s="13"/>
      <c r="QLE37" s="13"/>
      <c r="QLF37" s="14"/>
      <c r="QLG37" s="15"/>
      <c r="QLH37" s="13"/>
      <c r="QLI37" s="9"/>
      <c r="QLJ37" s="8"/>
      <c r="QLK37" s="8"/>
      <c r="QLL37" s="13"/>
      <c r="QLM37" s="13"/>
      <c r="QLN37" s="14"/>
      <c r="QLO37" s="15"/>
      <c r="QLP37" s="13"/>
      <c r="QLQ37" s="9"/>
      <c r="QLR37" s="8"/>
      <c r="QLS37" s="8"/>
      <c r="QLT37" s="13"/>
      <c r="QLU37" s="13"/>
      <c r="QLV37" s="14"/>
      <c r="QLW37" s="15"/>
      <c r="QLX37" s="13"/>
      <c r="QLY37" s="9"/>
      <c r="QLZ37" s="8"/>
      <c r="QMA37" s="8"/>
      <c r="QMB37" s="13"/>
      <c r="QMC37" s="13"/>
      <c r="QMD37" s="14"/>
      <c r="QME37" s="15"/>
      <c r="QMF37" s="13"/>
      <c r="QMG37" s="9"/>
      <c r="QMH37" s="8"/>
      <c r="QMI37" s="8"/>
      <c r="QMJ37" s="13"/>
      <c r="QMK37" s="13"/>
      <c r="QML37" s="14"/>
      <c r="QMM37" s="15"/>
      <c r="QMN37" s="13"/>
      <c r="QMO37" s="9"/>
      <c r="QMP37" s="8"/>
      <c r="QMQ37" s="8"/>
      <c r="QMR37" s="13"/>
      <c r="QMS37" s="13"/>
      <c r="QMT37" s="14"/>
      <c r="QMU37" s="15"/>
      <c r="QMV37" s="13"/>
      <c r="QMW37" s="9"/>
      <c r="QMX37" s="8"/>
      <c r="QMY37" s="8"/>
      <c r="QMZ37" s="13"/>
      <c r="QNA37" s="13"/>
      <c r="QNB37" s="14"/>
      <c r="QNC37" s="15"/>
      <c r="QND37" s="13"/>
      <c r="QNE37" s="9"/>
      <c r="QNF37" s="8"/>
      <c r="QNG37" s="8"/>
      <c r="QNH37" s="13"/>
      <c r="QNI37" s="13"/>
      <c r="QNJ37" s="14"/>
      <c r="QNK37" s="15"/>
      <c r="QNL37" s="13"/>
      <c r="QNM37" s="9"/>
      <c r="QNN37" s="8"/>
      <c r="QNO37" s="8"/>
      <c r="QNP37" s="13"/>
      <c r="QNQ37" s="13"/>
      <c r="QNR37" s="14"/>
      <c r="QNS37" s="15"/>
      <c r="QNT37" s="13"/>
      <c r="QNU37" s="9"/>
      <c r="QNV37" s="8"/>
      <c r="QNW37" s="8"/>
      <c r="QNX37" s="13"/>
      <c r="QNY37" s="13"/>
      <c r="QNZ37" s="14"/>
      <c r="QOA37" s="15"/>
      <c r="QOB37" s="13"/>
      <c r="QOC37" s="9"/>
      <c r="QOD37" s="8"/>
      <c r="QOE37" s="8"/>
      <c r="QOF37" s="13"/>
      <c r="QOG37" s="13"/>
      <c r="QOH37" s="14"/>
      <c r="QOI37" s="15"/>
      <c r="QOJ37" s="13"/>
      <c r="QOK37" s="9"/>
      <c r="QOL37" s="8"/>
      <c r="QOM37" s="8"/>
      <c r="QON37" s="13"/>
      <c r="QOO37" s="13"/>
      <c r="QOP37" s="14"/>
      <c r="QOQ37" s="15"/>
      <c r="QOR37" s="13"/>
      <c r="QOS37" s="9"/>
      <c r="QOT37" s="8"/>
      <c r="QOU37" s="8"/>
      <c r="QOV37" s="13"/>
      <c r="QOW37" s="13"/>
      <c r="QOX37" s="14"/>
      <c r="QOY37" s="15"/>
      <c r="QOZ37" s="13"/>
      <c r="QPA37" s="9"/>
      <c r="QPB37" s="8"/>
      <c r="QPC37" s="8"/>
      <c r="QPD37" s="13"/>
      <c r="QPE37" s="13"/>
      <c r="QPF37" s="14"/>
      <c r="QPG37" s="15"/>
      <c r="QPH37" s="13"/>
      <c r="QPI37" s="9"/>
      <c r="QPJ37" s="8"/>
      <c r="QPK37" s="8"/>
      <c r="QPL37" s="13"/>
      <c r="QPM37" s="13"/>
      <c r="QPN37" s="14"/>
      <c r="QPO37" s="15"/>
      <c r="QPP37" s="13"/>
      <c r="QPQ37" s="9"/>
      <c r="QPR37" s="8"/>
      <c r="QPS37" s="8"/>
      <c r="QPT37" s="13"/>
      <c r="QPU37" s="13"/>
      <c r="QPV37" s="14"/>
      <c r="QPW37" s="15"/>
      <c r="QPX37" s="13"/>
      <c r="QPY37" s="9"/>
      <c r="QPZ37" s="8"/>
      <c r="QQA37" s="8"/>
      <c r="QQB37" s="13"/>
      <c r="QQC37" s="13"/>
      <c r="QQD37" s="14"/>
      <c r="QQE37" s="15"/>
      <c r="QQF37" s="13"/>
      <c r="QQG37" s="9"/>
      <c r="QQH37" s="8"/>
      <c r="QQI37" s="8"/>
      <c r="QQJ37" s="13"/>
      <c r="QQK37" s="13"/>
      <c r="QQL37" s="14"/>
      <c r="QQM37" s="15"/>
      <c r="QQN37" s="13"/>
      <c r="QQO37" s="9"/>
      <c r="QQP37" s="8"/>
      <c r="QQQ37" s="8"/>
      <c r="QQR37" s="13"/>
      <c r="QQS37" s="13"/>
      <c r="QQT37" s="14"/>
      <c r="QQU37" s="15"/>
      <c r="QQV37" s="13"/>
      <c r="QQW37" s="9"/>
      <c r="QQX37" s="8"/>
      <c r="QQY37" s="8"/>
      <c r="QQZ37" s="13"/>
      <c r="QRA37" s="13"/>
      <c r="QRB37" s="14"/>
      <c r="QRC37" s="15"/>
      <c r="QRD37" s="13"/>
      <c r="QRE37" s="9"/>
      <c r="QRF37" s="8"/>
      <c r="QRG37" s="8"/>
      <c r="QRH37" s="13"/>
      <c r="QRI37" s="13"/>
      <c r="QRJ37" s="14"/>
      <c r="QRK37" s="15"/>
      <c r="QRL37" s="13"/>
      <c r="QRM37" s="9"/>
      <c r="QRN37" s="8"/>
      <c r="QRO37" s="8"/>
      <c r="QRP37" s="13"/>
      <c r="QRQ37" s="13"/>
      <c r="QRR37" s="14"/>
      <c r="QRS37" s="15"/>
      <c r="QRT37" s="13"/>
      <c r="QRU37" s="9"/>
      <c r="QRV37" s="8"/>
      <c r="QRW37" s="8"/>
      <c r="QRX37" s="13"/>
      <c r="QRY37" s="13"/>
      <c r="QRZ37" s="14"/>
      <c r="QSA37" s="15"/>
      <c r="QSB37" s="13"/>
      <c r="QSC37" s="9"/>
      <c r="QSD37" s="8"/>
      <c r="QSE37" s="8"/>
      <c r="QSF37" s="13"/>
      <c r="QSG37" s="13"/>
      <c r="QSH37" s="14"/>
      <c r="QSI37" s="15"/>
      <c r="QSJ37" s="13"/>
      <c r="QSK37" s="9"/>
      <c r="QSL37" s="8"/>
      <c r="QSM37" s="8"/>
      <c r="QSN37" s="13"/>
      <c r="QSO37" s="13"/>
      <c r="QSP37" s="14"/>
      <c r="QSQ37" s="15"/>
      <c r="QSR37" s="13"/>
      <c r="QSS37" s="9"/>
      <c r="QST37" s="8"/>
      <c r="QSU37" s="8"/>
      <c r="QSV37" s="13"/>
      <c r="QSW37" s="13"/>
      <c r="QSX37" s="14"/>
      <c r="QSY37" s="15"/>
      <c r="QSZ37" s="13"/>
      <c r="QTA37" s="9"/>
      <c r="QTB37" s="8"/>
      <c r="QTC37" s="8"/>
      <c r="QTD37" s="13"/>
      <c r="QTE37" s="13"/>
      <c r="QTF37" s="14"/>
      <c r="QTG37" s="15"/>
      <c r="QTH37" s="13"/>
      <c r="QTI37" s="9"/>
      <c r="QTJ37" s="8"/>
      <c r="QTK37" s="8"/>
      <c r="QTL37" s="13"/>
      <c r="QTM37" s="13"/>
      <c r="QTN37" s="14"/>
      <c r="QTO37" s="15"/>
      <c r="QTP37" s="13"/>
      <c r="QTQ37" s="9"/>
      <c r="QTR37" s="8"/>
      <c r="QTS37" s="8"/>
      <c r="QTT37" s="13"/>
      <c r="QTU37" s="13"/>
      <c r="QTV37" s="14"/>
      <c r="QTW37" s="15"/>
      <c r="QTX37" s="13"/>
      <c r="QTY37" s="9"/>
      <c r="QTZ37" s="8"/>
      <c r="QUA37" s="8"/>
      <c r="QUB37" s="13"/>
      <c r="QUC37" s="13"/>
      <c r="QUD37" s="14"/>
      <c r="QUE37" s="15"/>
      <c r="QUF37" s="13"/>
      <c r="QUG37" s="9"/>
      <c r="QUH37" s="8"/>
      <c r="QUI37" s="8"/>
      <c r="QUJ37" s="13"/>
      <c r="QUK37" s="13"/>
      <c r="QUL37" s="14"/>
      <c r="QUM37" s="15"/>
      <c r="QUN37" s="13"/>
      <c r="QUO37" s="9"/>
      <c r="QUP37" s="8"/>
      <c r="QUQ37" s="8"/>
      <c r="QUR37" s="13"/>
      <c r="QUS37" s="13"/>
      <c r="QUT37" s="14"/>
      <c r="QUU37" s="15"/>
      <c r="QUV37" s="13"/>
      <c r="QUW37" s="9"/>
      <c r="QUX37" s="8"/>
      <c r="QUY37" s="8"/>
      <c r="QUZ37" s="13"/>
      <c r="QVA37" s="13"/>
      <c r="QVB37" s="14"/>
      <c r="QVC37" s="15"/>
      <c r="QVD37" s="13"/>
      <c r="QVE37" s="9"/>
      <c r="QVF37" s="8"/>
      <c r="QVG37" s="8"/>
      <c r="QVH37" s="13"/>
      <c r="QVI37" s="13"/>
      <c r="QVJ37" s="14"/>
      <c r="QVK37" s="15"/>
      <c r="QVL37" s="13"/>
      <c r="QVM37" s="9"/>
      <c r="QVN37" s="8"/>
      <c r="QVO37" s="8"/>
      <c r="QVP37" s="13"/>
      <c r="QVQ37" s="13"/>
      <c r="QVR37" s="14"/>
      <c r="QVS37" s="15"/>
      <c r="QVT37" s="13"/>
      <c r="QVU37" s="9"/>
      <c r="QVV37" s="8"/>
      <c r="QVW37" s="8"/>
      <c r="QVX37" s="13"/>
      <c r="QVY37" s="13"/>
      <c r="QVZ37" s="14"/>
      <c r="QWA37" s="15"/>
      <c r="QWB37" s="13"/>
      <c r="QWC37" s="9"/>
      <c r="QWD37" s="8"/>
      <c r="QWE37" s="8"/>
      <c r="QWF37" s="13"/>
      <c r="QWG37" s="13"/>
      <c r="QWH37" s="14"/>
      <c r="QWI37" s="15"/>
      <c r="QWJ37" s="13"/>
      <c r="QWK37" s="9"/>
      <c r="QWL37" s="8"/>
      <c r="QWM37" s="8"/>
      <c r="QWN37" s="13"/>
      <c r="QWO37" s="13"/>
      <c r="QWP37" s="14"/>
      <c r="QWQ37" s="15"/>
      <c r="QWR37" s="13"/>
      <c r="QWS37" s="9"/>
      <c r="QWT37" s="8"/>
      <c r="QWU37" s="8"/>
      <c r="QWV37" s="13"/>
      <c r="QWW37" s="13"/>
      <c r="QWX37" s="14"/>
      <c r="QWY37" s="15"/>
      <c r="QWZ37" s="13"/>
      <c r="QXA37" s="9"/>
      <c r="QXB37" s="8"/>
      <c r="QXC37" s="8"/>
      <c r="QXD37" s="13"/>
      <c r="QXE37" s="13"/>
      <c r="QXF37" s="14"/>
      <c r="QXG37" s="15"/>
      <c r="QXH37" s="13"/>
      <c r="QXI37" s="9"/>
      <c r="QXJ37" s="8"/>
      <c r="QXK37" s="8"/>
      <c r="QXL37" s="13"/>
      <c r="QXM37" s="13"/>
      <c r="QXN37" s="14"/>
      <c r="QXO37" s="15"/>
      <c r="QXP37" s="13"/>
      <c r="QXQ37" s="9"/>
      <c r="QXR37" s="8"/>
      <c r="QXS37" s="8"/>
      <c r="QXT37" s="13"/>
      <c r="QXU37" s="13"/>
      <c r="QXV37" s="14"/>
      <c r="QXW37" s="15"/>
      <c r="QXX37" s="13"/>
      <c r="QXY37" s="9"/>
      <c r="QXZ37" s="8"/>
      <c r="QYA37" s="8"/>
      <c r="QYB37" s="13"/>
      <c r="QYC37" s="13"/>
      <c r="QYD37" s="14"/>
      <c r="QYE37" s="15"/>
      <c r="QYF37" s="13"/>
      <c r="QYG37" s="9"/>
      <c r="QYH37" s="8"/>
      <c r="QYI37" s="8"/>
      <c r="QYJ37" s="13"/>
      <c r="QYK37" s="13"/>
      <c r="QYL37" s="14"/>
      <c r="QYM37" s="15"/>
      <c r="QYN37" s="13"/>
      <c r="QYO37" s="9"/>
      <c r="QYP37" s="8"/>
      <c r="QYQ37" s="8"/>
      <c r="QYR37" s="13"/>
      <c r="QYS37" s="13"/>
      <c r="QYT37" s="14"/>
      <c r="QYU37" s="15"/>
      <c r="QYV37" s="13"/>
      <c r="QYW37" s="9"/>
      <c r="QYX37" s="8"/>
      <c r="QYY37" s="8"/>
      <c r="QYZ37" s="13"/>
      <c r="QZA37" s="13"/>
      <c r="QZB37" s="14"/>
      <c r="QZC37" s="15"/>
      <c r="QZD37" s="13"/>
      <c r="QZE37" s="9"/>
      <c r="QZF37" s="8"/>
      <c r="QZG37" s="8"/>
      <c r="QZH37" s="13"/>
      <c r="QZI37" s="13"/>
      <c r="QZJ37" s="14"/>
      <c r="QZK37" s="15"/>
      <c r="QZL37" s="13"/>
      <c r="QZM37" s="9"/>
      <c r="QZN37" s="8"/>
      <c r="QZO37" s="8"/>
      <c r="QZP37" s="13"/>
      <c r="QZQ37" s="13"/>
      <c r="QZR37" s="14"/>
      <c r="QZS37" s="15"/>
      <c r="QZT37" s="13"/>
      <c r="QZU37" s="9"/>
      <c r="QZV37" s="8"/>
      <c r="QZW37" s="8"/>
      <c r="QZX37" s="13"/>
      <c r="QZY37" s="13"/>
      <c r="QZZ37" s="14"/>
      <c r="RAA37" s="15"/>
      <c r="RAB37" s="13"/>
      <c r="RAC37" s="9"/>
      <c r="RAD37" s="8"/>
      <c r="RAE37" s="8"/>
      <c r="RAF37" s="13"/>
      <c r="RAG37" s="13"/>
      <c r="RAH37" s="14"/>
      <c r="RAI37" s="15"/>
      <c r="RAJ37" s="13"/>
      <c r="RAK37" s="9"/>
      <c r="RAL37" s="8"/>
      <c r="RAM37" s="8"/>
      <c r="RAN37" s="13"/>
      <c r="RAO37" s="13"/>
      <c r="RAP37" s="14"/>
      <c r="RAQ37" s="15"/>
      <c r="RAR37" s="13"/>
      <c r="RAS37" s="9"/>
      <c r="RAT37" s="8"/>
      <c r="RAU37" s="8"/>
      <c r="RAV37" s="13"/>
      <c r="RAW37" s="13"/>
      <c r="RAX37" s="14"/>
      <c r="RAY37" s="15"/>
      <c r="RAZ37" s="13"/>
      <c r="RBA37" s="9"/>
      <c r="RBB37" s="8"/>
      <c r="RBC37" s="8"/>
      <c r="RBD37" s="13"/>
      <c r="RBE37" s="13"/>
      <c r="RBF37" s="14"/>
      <c r="RBG37" s="15"/>
      <c r="RBH37" s="13"/>
      <c r="RBI37" s="9"/>
      <c r="RBJ37" s="8"/>
      <c r="RBK37" s="8"/>
      <c r="RBL37" s="13"/>
      <c r="RBM37" s="13"/>
      <c r="RBN37" s="14"/>
      <c r="RBO37" s="15"/>
      <c r="RBP37" s="13"/>
      <c r="RBQ37" s="9"/>
      <c r="RBR37" s="8"/>
      <c r="RBS37" s="8"/>
      <c r="RBT37" s="13"/>
      <c r="RBU37" s="13"/>
      <c r="RBV37" s="14"/>
      <c r="RBW37" s="15"/>
      <c r="RBX37" s="13"/>
      <c r="RBY37" s="9"/>
      <c r="RBZ37" s="8"/>
      <c r="RCA37" s="8"/>
      <c r="RCB37" s="13"/>
      <c r="RCC37" s="13"/>
      <c r="RCD37" s="14"/>
      <c r="RCE37" s="15"/>
      <c r="RCF37" s="13"/>
      <c r="RCG37" s="9"/>
      <c r="RCH37" s="8"/>
      <c r="RCI37" s="8"/>
      <c r="RCJ37" s="13"/>
      <c r="RCK37" s="13"/>
      <c r="RCL37" s="14"/>
      <c r="RCM37" s="15"/>
      <c r="RCN37" s="13"/>
      <c r="RCO37" s="9"/>
      <c r="RCP37" s="8"/>
      <c r="RCQ37" s="8"/>
      <c r="RCR37" s="13"/>
      <c r="RCS37" s="13"/>
      <c r="RCT37" s="14"/>
      <c r="RCU37" s="15"/>
      <c r="RCV37" s="13"/>
      <c r="RCW37" s="9"/>
      <c r="RCX37" s="8"/>
      <c r="RCY37" s="8"/>
      <c r="RCZ37" s="13"/>
      <c r="RDA37" s="13"/>
      <c r="RDB37" s="14"/>
      <c r="RDC37" s="15"/>
      <c r="RDD37" s="13"/>
      <c r="RDE37" s="9"/>
      <c r="RDF37" s="8"/>
      <c r="RDG37" s="8"/>
      <c r="RDH37" s="13"/>
      <c r="RDI37" s="13"/>
      <c r="RDJ37" s="14"/>
      <c r="RDK37" s="15"/>
      <c r="RDL37" s="13"/>
      <c r="RDM37" s="9"/>
      <c r="RDN37" s="8"/>
      <c r="RDO37" s="8"/>
      <c r="RDP37" s="13"/>
      <c r="RDQ37" s="13"/>
      <c r="RDR37" s="14"/>
      <c r="RDS37" s="15"/>
      <c r="RDT37" s="13"/>
      <c r="RDU37" s="9"/>
      <c r="RDV37" s="8"/>
      <c r="RDW37" s="8"/>
      <c r="RDX37" s="13"/>
      <c r="RDY37" s="13"/>
      <c r="RDZ37" s="14"/>
      <c r="REA37" s="15"/>
      <c r="REB37" s="13"/>
      <c r="REC37" s="9"/>
      <c r="RED37" s="8"/>
      <c r="REE37" s="8"/>
      <c r="REF37" s="13"/>
      <c r="REG37" s="13"/>
      <c r="REH37" s="14"/>
      <c r="REI37" s="15"/>
      <c r="REJ37" s="13"/>
      <c r="REK37" s="9"/>
      <c r="REL37" s="8"/>
      <c r="REM37" s="8"/>
      <c r="REN37" s="13"/>
      <c r="REO37" s="13"/>
      <c r="REP37" s="14"/>
      <c r="REQ37" s="15"/>
      <c r="RER37" s="13"/>
      <c r="RES37" s="9"/>
      <c r="RET37" s="8"/>
      <c r="REU37" s="8"/>
      <c r="REV37" s="13"/>
      <c r="REW37" s="13"/>
      <c r="REX37" s="14"/>
      <c r="REY37" s="15"/>
      <c r="REZ37" s="13"/>
      <c r="RFA37" s="9"/>
      <c r="RFB37" s="8"/>
      <c r="RFC37" s="8"/>
      <c r="RFD37" s="13"/>
      <c r="RFE37" s="13"/>
      <c r="RFF37" s="14"/>
      <c r="RFG37" s="15"/>
      <c r="RFH37" s="13"/>
      <c r="RFI37" s="9"/>
      <c r="RFJ37" s="8"/>
      <c r="RFK37" s="8"/>
      <c r="RFL37" s="13"/>
      <c r="RFM37" s="13"/>
      <c r="RFN37" s="14"/>
      <c r="RFO37" s="15"/>
      <c r="RFP37" s="13"/>
      <c r="RFQ37" s="9"/>
      <c r="RFR37" s="8"/>
      <c r="RFS37" s="8"/>
      <c r="RFT37" s="13"/>
      <c r="RFU37" s="13"/>
      <c r="RFV37" s="14"/>
      <c r="RFW37" s="15"/>
      <c r="RFX37" s="13"/>
      <c r="RFY37" s="9"/>
      <c r="RFZ37" s="8"/>
      <c r="RGA37" s="8"/>
      <c r="RGB37" s="13"/>
      <c r="RGC37" s="13"/>
      <c r="RGD37" s="14"/>
      <c r="RGE37" s="15"/>
      <c r="RGF37" s="13"/>
      <c r="RGG37" s="9"/>
      <c r="RGH37" s="8"/>
      <c r="RGI37" s="8"/>
      <c r="RGJ37" s="13"/>
      <c r="RGK37" s="13"/>
      <c r="RGL37" s="14"/>
      <c r="RGM37" s="15"/>
      <c r="RGN37" s="13"/>
      <c r="RGO37" s="9"/>
      <c r="RGP37" s="8"/>
      <c r="RGQ37" s="8"/>
      <c r="RGR37" s="13"/>
      <c r="RGS37" s="13"/>
      <c r="RGT37" s="14"/>
      <c r="RGU37" s="15"/>
      <c r="RGV37" s="13"/>
      <c r="RGW37" s="9"/>
      <c r="RGX37" s="8"/>
      <c r="RGY37" s="8"/>
      <c r="RGZ37" s="13"/>
      <c r="RHA37" s="13"/>
      <c r="RHB37" s="14"/>
      <c r="RHC37" s="15"/>
      <c r="RHD37" s="13"/>
      <c r="RHE37" s="9"/>
      <c r="RHF37" s="8"/>
      <c r="RHG37" s="8"/>
      <c r="RHH37" s="13"/>
      <c r="RHI37" s="13"/>
      <c r="RHJ37" s="14"/>
      <c r="RHK37" s="15"/>
      <c r="RHL37" s="13"/>
      <c r="RHM37" s="9"/>
      <c r="RHN37" s="8"/>
      <c r="RHO37" s="8"/>
      <c r="RHP37" s="13"/>
      <c r="RHQ37" s="13"/>
      <c r="RHR37" s="14"/>
      <c r="RHS37" s="15"/>
      <c r="RHT37" s="13"/>
      <c r="RHU37" s="9"/>
      <c r="RHV37" s="8"/>
      <c r="RHW37" s="8"/>
      <c r="RHX37" s="13"/>
      <c r="RHY37" s="13"/>
      <c r="RHZ37" s="14"/>
      <c r="RIA37" s="15"/>
      <c r="RIB37" s="13"/>
      <c r="RIC37" s="9"/>
      <c r="RID37" s="8"/>
      <c r="RIE37" s="8"/>
      <c r="RIF37" s="13"/>
      <c r="RIG37" s="13"/>
      <c r="RIH37" s="14"/>
      <c r="RII37" s="15"/>
      <c r="RIJ37" s="13"/>
      <c r="RIK37" s="9"/>
      <c r="RIL37" s="8"/>
      <c r="RIM37" s="8"/>
      <c r="RIN37" s="13"/>
      <c r="RIO37" s="13"/>
      <c r="RIP37" s="14"/>
      <c r="RIQ37" s="15"/>
      <c r="RIR37" s="13"/>
      <c r="RIS37" s="9"/>
      <c r="RIT37" s="8"/>
      <c r="RIU37" s="8"/>
      <c r="RIV37" s="13"/>
      <c r="RIW37" s="13"/>
      <c r="RIX37" s="14"/>
      <c r="RIY37" s="15"/>
      <c r="RIZ37" s="13"/>
      <c r="RJA37" s="9"/>
      <c r="RJB37" s="8"/>
      <c r="RJC37" s="8"/>
      <c r="RJD37" s="13"/>
      <c r="RJE37" s="13"/>
      <c r="RJF37" s="14"/>
      <c r="RJG37" s="15"/>
      <c r="RJH37" s="13"/>
      <c r="RJI37" s="9"/>
      <c r="RJJ37" s="8"/>
      <c r="RJK37" s="8"/>
      <c r="RJL37" s="13"/>
      <c r="RJM37" s="13"/>
      <c r="RJN37" s="14"/>
      <c r="RJO37" s="15"/>
      <c r="RJP37" s="13"/>
      <c r="RJQ37" s="9"/>
      <c r="RJR37" s="8"/>
      <c r="RJS37" s="8"/>
      <c r="RJT37" s="13"/>
      <c r="RJU37" s="13"/>
      <c r="RJV37" s="14"/>
      <c r="RJW37" s="15"/>
      <c r="RJX37" s="13"/>
      <c r="RJY37" s="9"/>
      <c r="RJZ37" s="8"/>
      <c r="RKA37" s="8"/>
      <c r="RKB37" s="13"/>
      <c r="RKC37" s="13"/>
      <c r="RKD37" s="14"/>
      <c r="RKE37" s="15"/>
      <c r="RKF37" s="13"/>
      <c r="RKG37" s="9"/>
      <c r="RKH37" s="8"/>
      <c r="RKI37" s="8"/>
      <c r="RKJ37" s="13"/>
      <c r="RKK37" s="13"/>
      <c r="RKL37" s="14"/>
      <c r="RKM37" s="15"/>
      <c r="RKN37" s="13"/>
      <c r="RKO37" s="9"/>
      <c r="RKP37" s="8"/>
      <c r="RKQ37" s="8"/>
      <c r="RKR37" s="13"/>
      <c r="RKS37" s="13"/>
      <c r="RKT37" s="14"/>
      <c r="RKU37" s="15"/>
      <c r="RKV37" s="13"/>
      <c r="RKW37" s="9"/>
      <c r="RKX37" s="8"/>
      <c r="RKY37" s="8"/>
      <c r="RKZ37" s="13"/>
      <c r="RLA37" s="13"/>
      <c r="RLB37" s="14"/>
      <c r="RLC37" s="15"/>
      <c r="RLD37" s="13"/>
      <c r="RLE37" s="9"/>
      <c r="RLF37" s="8"/>
      <c r="RLG37" s="8"/>
      <c r="RLH37" s="13"/>
      <c r="RLI37" s="13"/>
      <c r="RLJ37" s="14"/>
      <c r="RLK37" s="15"/>
      <c r="RLL37" s="13"/>
      <c r="RLM37" s="9"/>
      <c r="RLN37" s="8"/>
      <c r="RLO37" s="8"/>
      <c r="RLP37" s="13"/>
      <c r="RLQ37" s="13"/>
      <c r="RLR37" s="14"/>
      <c r="RLS37" s="15"/>
      <c r="RLT37" s="13"/>
      <c r="RLU37" s="9"/>
      <c r="RLV37" s="8"/>
      <c r="RLW37" s="8"/>
      <c r="RLX37" s="13"/>
      <c r="RLY37" s="13"/>
      <c r="RLZ37" s="14"/>
      <c r="RMA37" s="15"/>
      <c r="RMB37" s="13"/>
      <c r="RMC37" s="9"/>
      <c r="RMD37" s="8"/>
      <c r="RME37" s="8"/>
      <c r="RMF37" s="13"/>
      <c r="RMG37" s="13"/>
      <c r="RMH37" s="14"/>
      <c r="RMI37" s="15"/>
      <c r="RMJ37" s="13"/>
      <c r="RMK37" s="9"/>
      <c r="RML37" s="8"/>
      <c r="RMM37" s="8"/>
      <c r="RMN37" s="13"/>
      <c r="RMO37" s="13"/>
      <c r="RMP37" s="14"/>
      <c r="RMQ37" s="15"/>
      <c r="RMR37" s="13"/>
      <c r="RMS37" s="9"/>
      <c r="RMT37" s="8"/>
      <c r="RMU37" s="8"/>
      <c r="RMV37" s="13"/>
      <c r="RMW37" s="13"/>
      <c r="RMX37" s="14"/>
      <c r="RMY37" s="15"/>
      <c r="RMZ37" s="13"/>
      <c r="RNA37" s="9"/>
      <c r="RNB37" s="8"/>
      <c r="RNC37" s="8"/>
      <c r="RND37" s="13"/>
      <c r="RNE37" s="13"/>
      <c r="RNF37" s="14"/>
      <c r="RNG37" s="15"/>
      <c r="RNH37" s="13"/>
      <c r="RNI37" s="9"/>
      <c r="RNJ37" s="8"/>
      <c r="RNK37" s="8"/>
      <c r="RNL37" s="13"/>
      <c r="RNM37" s="13"/>
      <c r="RNN37" s="14"/>
      <c r="RNO37" s="15"/>
      <c r="RNP37" s="13"/>
      <c r="RNQ37" s="9"/>
      <c r="RNR37" s="8"/>
      <c r="RNS37" s="8"/>
      <c r="RNT37" s="13"/>
      <c r="RNU37" s="13"/>
      <c r="RNV37" s="14"/>
      <c r="RNW37" s="15"/>
      <c r="RNX37" s="13"/>
      <c r="RNY37" s="9"/>
      <c r="RNZ37" s="8"/>
      <c r="ROA37" s="8"/>
      <c r="ROB37" s="13"/>
      <c r="ROC37" s="13"/>
      <c r="ROD37" s="14"/>
      <c r="ROE37" s="15"/>
      <c r="ROF37" s="13"/>
      <c r="ROG37" s="9"/>
      <c r="ROH37" s="8"/>
      <c r="ROI37" s="8"/>
      <c r="ROJ37" s="13"/>
      <c r="ROK37" s="13"/>
      <c r="ROL37" s="14"/>
      <c r="ROM37" s="15"/>
      <c r="RON37" s="13"/>
      <c r="ROO37" s="9"/>
      <c r="ROP37" s="8"/>
      <c r="ROQ37" s="8"/>
      <c r="ROR37" s="13"/>
      <c r="ROS37" s="13"/>
      <c r="ROT37" s="14"/>
      <c r="ROU37" s="15"/>
      <c r="ROV37" s="13"/>
      <c r="ROW37" s="9"/>
      <c r="ROX37" s="8"/>
      <c r="ROY37" s="8"/>
      <c r="ROZ37" s="13"/>
      <c r="RPA37" s="13"/>
      <c r="RPB37" s="14"/>
      <c r="RPC37" s="15"/>
      <c r="RPD37" s="13"/>
      <c r="RPE37" s="9"/>
      <c r="RPF37" s="8"/>
      <c r="RPG37" s="8"/>
      <c r="RPH37" s="13"/>
      <c r="RPI37" s="13"/>
      <c r="RPJ37" s="14"/>
      <c r="RPK37" s="15"/>
      <c r="RPL37" s="13"/>
      <c r="RPM37" s="9"/>
      <c r="RPN37" s="8"/>
      <c r="RPO37" s="8"/>
      <c r="RPP37" s="13"/>
      <c r="RPQ37" s="13"/>
      <c r="RPR37" s="14"/>
      <c r="RPS37" s="15"/>
      <c r="RPT37" s="13"/>
      <c r="RPU37" s="9"/>
      <c r="RPV37" s="8"/>
      <c r="RPW37" s="8"/>
      <c r="RPX37" s="13"/>
      <c r="RPY37" s="13"/>
      <c r="RPZ37" s="14"/>
      <c r="RQA37" s="15"/>
      <c r="RQB37" s="13"/>
      <c r="RQC37" s="9"/>
      <c r="RQD37" s="8"/>
      <c r="RQE37" s="8"/>
      <c r="RQF37" s="13"/>
      <c r="RQG37" s="13"/>
      <c r="RQH37" s="14"/>
      <c r="RQI37" s="15"/>
      <c r="RQJ37" s="13"/>
      <c r="RQK37" s="9"/>
      <c r="RQL37" s="8"/>
      <c r="RQM37" s="8"/>
      <c r="RQN37" s="13"/>
      <c r="RQO37" s="13"/>
      <c r="RQP37" s="14"/>
      <c r="RQQ37" s="15"/>
      <c r="RQR37" s="13"/>
      <c r="RQS37" s="9"/>
      <c r="RQT37" s="8"/>
      <c r="RQU37" s="8"/>
      <c r="RQV37" s="13"/>
      <c r="RQW37" s="13"/>
      <c r="RQX37" s="14"/>
      <c r="RQY37" s="15"/>
      <c r="RQZ37" s="13"/>
      <c r="RRA37" s="9"/>
      <c r="RRB37" s="8"/>
      <c r="RRC37" s="8"/>
      <c r="RRD37" s="13"/>
      <c r="RRE37" s="13"/>
      <c r="RRF37" s="14"/>
      <c r="RRG37" s="15"/>
      <c r="RRH37" s="13"/>
      <c r="RRI37" s="9"/>
      <c r="RRJ37" s="8"/>
      <c r="RRK37" s="8"/>
      <c r="RRL37" s="13"/>
      <c r="RRM37" s="13"/>
      <c r="RRN37" s="14"/>
      <c r="RRO37" s="15"/>
      <c r="RRP37" s="13"/>
      <c r="RRQ37" s="9"/>
      <c r="RRR37" s="8"/>
      <c r="RRS37" s="8"/>
      <c r="RRT37" s="13"/>
      <c r="RRU37" s="13"/>
      <c r="RRV37" s="14"/>
      <c r="RRW37" s="15"/>
      <c r="RRX37" s="13"/>
      <c r="RRY37" s="9"/>
      <c r="RRZ37" s="8"/>
      <c r="RSA37" s="8"/>
      <c r="RSB37" s="13"/>
      <c r="RSC37" s="13"/>
      <c r="RSD37" s="14"/>
      <c r="RSE37" s="15"/>
      <c r="RSF37" s="13"/>
      <c r="RSG37" s="9"/>
      <c r="RSH37" s="8"/>
      <c r="RSI37" s="8"/>
      <c r="RSJ37" s="13"/>
      <c r="RSK37" s="13"/>
      <c r="RSL37" s="14"/>
      <c r="RSM37" s="15"/>
      <c r="RSN37" s="13"/>
      <c r="RSO37" s="9"/>
      <c r="RSP37" s="8"/>
      <c r="RSQ37" s="8"/>
      <c r="RSR37" s="13"/>
      <c r="RSS37" s="13"/>
      <c r="RST37" s="14"/>
      <c r="RSU37" s="15"/>
      <c r="RSV37" s="13"/>
      <c r="RSW37" s="9"/>
      <c r="RSX37" s="8"/>
      <c r="RSY37" s="8"/>
      <c r="RSZ37" s="13"/>
      <c r="RTA37" s="13"/>
      <c r="RTB37" s="14"/>
      <c r="RTC37" s="15"/>
      <c r="RTD37" s="13"/>
      <c r="RTE37" s="9"/>
      <c r="RTF37" s="8"/>
      <c r="RTG37" s="8"/>
      <c r="RTH37" s="13"/>
      <c r="RTI37" s="13"/>
      <c r="RTJ37" s="14"/>
      <c r="RTK37" s="15"/>
      <c r="RTL37" s="13"/>
      <c r="RTM37" s="9"/>
      <c r="RTN37" s="8"/>
      <c r="RTO37" s="8"/>
      <c r="RTP37" s="13"/>
      <c r="RTQ37" s="13"/>
      <c r="RTR37" s="14"/>
      <c r="RTS37" s="15"/>
      <c r="RTT37" s="13"/>
      <c r="RTU37" s="9"/>
      <c r="RTV37" s="8"/>
      <c r="RTW37" s="8"/>
      <c r="RTX37" s="13"/>
      <c r="RTY37" s="13"/>
      <c r="RTZ37" s="14"/>
      <c r="RUA37" s="15"/>
      <c r="RUB37" s="13"/>
      <c r="RUC37" s="9"/>
      <c r="RUD37" s="8"/>
      <c r="RUE37" s="8"/>
      <c r="RUF37" s="13"/>
      <c r="RUG37" s="13"/>
      <c r="RUH37" s="14"/>
      <c r="RUI37" s="15"/>
      <c r="RUJ37" s="13"/>
      <c r="RUK37" s="9"/>
      <c r="RUL37" s="8"/>
      <c r="RUM37" s="8"/>
      <c r="RUN37" s="13"/>
      <c r="RUO37" s="13"/>
      <c r="RUP37" s="14"/>
      <c r="RUQ37" s="15"/>
      <c r="RUR37" s="13"/>
      <c r="RUS37" s="9"/>
      <c r="RUT37" s="8"/>
      <c r="RUU37" s="8"/>
      <c r="RUV37" s="13"/>
      <c r="RUW37" s="13"/>
      <c r="RUX37" s="14"/>
      <c r="RUY37" s="15"/>
      <c r="RUZ37" s="13"/>
      <c r="RVA37" s="9"/>
      <c r="RVB37" s="8"/>
      <c r="RVC37" s="8"/>
      <c r="RVD37" s="13"/>
      <c r="RVE37" s="13"/>
      <c r="RVF37" s="14"/>
      <c r="RVG37" s="15"/>
      <c r="RVH37" s="13"/>
      <c r="RVI37" s="9"/>
      <c r="RVJ37" s="8"/>
      <c r="RVK37" s="8"/>
      <c r="RVL37" s="13"/>
      <c r="RVM37" s="13"/>
      <c r="RVN37" s="14"/>
      <c r="RVO37" s="15"/>
      <c r="RVP37" s="13"/>
      <c r="RVQ37" s="9"/>
      <c r="RVR37" s="8"/>
      <c r="RVS37" s="8"/>
      <c r="RVT37" s="13"/>
      <c r="RVU37" s="13"/>
      <c r="RVV37" s="14"/>
      <c r="RVW37" s="15"/>
      <c r="RVX37" s="13"/>
      <c r="RVY37" s="9"/>
      <c r="RVZ37" s="8"/>
      <c r="RWA37" s="8"/>
      <c r="RWB37" s="13"/>
      <c r="RWC37" s="13"/>
      <c r="RWD37" s="14"/>
      <c r="RWE37" s="15"/>
      <c r="RWF37" s="13"/>
      <c r="RWG37" s="9"/>
      <c r="RWH37" s="8"/>
      <c r="RWI37" s="8"/>
      <c r="RWJ37" s="13"/>
      <c r="RWK37" s="13"/>
      <c r="RWL37" s="14"/>
      <c r="RWM37" s="15"/>
      <c r="RWN37" s="13"/>
      <c r="RWO37" s="9"/>
      <c r="RWP37" s="8"/>
      <c r="RWQ37" s="8"/>
      <c r="RWR37" s="13"/>
      <c r="RWS37" s="13"/>
      <c r="RWT37" s="14"/>
      <c r="RWU37" s="15"/>
      <c r="RWV37" s="13"/>
      <c r="RWW37" s="9"/>
      <c r="RWX37" s="8"/>
      <c r="RWY37" s="8"/>
      <c r="RWZ37" s="13"/>
      <c r="RXA37" s="13"/>
      <c r="RXB37" s="14"/>
      <c r="RXC37" s="15"/>
      <c r="RXD37" s="13"/>
      <c r="RXE37" s="9"/>
      <c r="RXF37" s="8"/>
      <c r="RXG37" s="8"/>
      <c r="RXH37" s="13"/>
      <c r="RXI37" s="13"/>
      <c r="RXJ37" s="14"/>
      <c r="RXK37" s="15"/>
      <c r="RXL37" s="13"/>
      <c r="RXM37" s="9"/>
      <c r="RXN37" s="8"/>
      <c r="RXO37" s="8"/>
      <c r="RXP37" s="13"/>
      <c r="RXQ37" s="13"/>
      <c r="RXR37" s="14"/>
      <c r="RXS37" s="15"/>
      <c r="RXT37" s="13"/>
      <c r="RXU37" s="9"/>
      <c r="RXV37" s="8"/>
      <c r="RXW37" s="8"/>
      <c r="RXX37" s="13"/>
      <c r="RXY37" s="13"/>
      <c r="RXZ37" s="14"/>
      <c r="RYA37" s="15"/>
      <c r="RYB37" s="13"/>
      <c r="RYC37" s="9"/>
      <c r="RYD37" s="8"/>
      <c r="RYE37" s="8"/>
      <c r="RYF37" s="13"/>
      <c r="RYG37" s="13"/>
      <c r="RYH37" s="14"/>
      <c r="RYI37" s="15"/>
      <c r="RYJ37" s="13"/>
      <c r="RYK37" s="9"/>
      <c r="RYL37" s="8"/>
      <c r="RYM37" s="8"/>
      <c r="RYN37" s="13"/>
      <c r="RYO37" s="13"/>
      <c r="RYP37" s="14"/>
      <c r="RYQ37" s="15"/>
      <c r="RYR37" s="13"/>
      <c r="RYS37" s="9"/>
      <c r="RYT37" s="8"/>
      <c r="RYU37" s="8"/>
      <c r="RYV37" s="13"/>
      <c r="RYW37" s="13"/>
      <c r="RYX37" s="14"/>
      <c r="RYY37" s="15"/>
      <c r="RYZ37" s="13"/>
      <c r="RZA37" s="9"/>
      <c r="RZB37" s="8"/>
      <c r="RZC37" s="8"/>
      <c r="RZD37" s="13"/>
      <c r="RZE37" s="13"/>
      <c r="RZF37" s="14"/>
      <c r="RZG37" s="15"/>
      <c r="RZH37" s="13"/>
      <c r="RZI37" s="9"/>
      <c r="RZJ37" s="8"/>
      <c r="RZK37" s="8"/>
      <c r="RZL37" s="13"/>
      <c r="RZM37" s="13"/>
      <c r="RZN37" s="14"/>
      <c r="RZO37" s="15"/>
      <c r="RZP37" s="13"/>
      <c r="RZQ37" s="9"/>
      <c r="RZR37" s="8"/>
      <c r="RZS37" s="8"/>
      <c r="RZT37" s="13"/>
      <c r="RZU37" s="13"/>
      <c r="RZV37" s="14"/>
      <c r="RZW37" s="15"/>
      <c r="RZX37" s="13"/>
      <c r="RZY37" s="9"/>
      <c r="RZZ37" s="8"/>
      <c r="SAA37" s="8"/>
      <c r="SAB37" s="13"/>
      <c r="SAC37" s="13"/>
      <c r="SAD37" s="14"/>
      <c r="SAE37" s="15"/>
      <c r="SAF37" s="13"/>
      <c r="SAG37" s="9"/>
      <c r="SAH37" s="8"/>
      <c r="SAI37" s="8"/>
      <c r="SAJ37" s="13"/>
      <c r="SAK37" s="13"/>
      <c r="SAL37" s="14"/>
      <c r="SAM37" s="15"/>
      <c r="SAN37" s="13"/>
      <c r="SAO37" s="9"/>
      <c r="SAP37" s="8"/>
      <c r="SAQ37" s="8"/>
      <c r="SAR37" s="13"/>
      <c r="SAS37" s="13"/>
      <c r="SAT37" s="14"/>
      <c r="SAU37" s="15"/>
      <c r="SAV37" s="13"/>
      <c r="SAW37" s="9"/>
      <c r="SAX37" s="8"/>
      <c r="SAY37" s="8"/>
      <c r="SAZ37" s="13"/>
      <c r="SBA37" s="13"/>
      <c r="SBB37" s="14"/>
      <c r="SBC37" s="15"/>
      <c r="SBD37" s="13"/>
      <c r="SBE37" s="9"/>
      <c r="SBF37" s="8"/>
      <c r="SBG37" s="8"/>
      <c r="SBH37" s="13"/>
      <c r="SBI37" s="13"/>
      <c r="SBJ37" s="14"/>
      <c r="SBK37" s="15"/>
      <c r="SBL37" s="13"/>
      <c r="SBM37" s="9"/>
      <c r="SBN37" s="8"/>
      <c r="SBO37" s="8"/>
      <c r="SBP37" s="13"/>
      <c r="SBQ37" s="13"/>
      <c r="SBR37" s="14"/>
      <c r="SBS37" s="15"/>
      <c r="SBT37" s="13"/>
      <c r="SBU37" s="9"/>
      <c r="SBV37" s="8"/>
      <c r="SBW37" s="8"/>
      <c r="SBX37" s="13"/>
      <c r="SBY37" s="13"/>
      <c r="SBZ37" s="14"/>
      <c r="SCA37" s="15"/>
      <c r="SCB37" s="13"/>
      <c r="SCC37" s="9"/>
      <c r="SCD37" s="8"/>
      <c r="SCE37" s="8"/>
      <c r="SCF37" s="13"/>
      <c r="SCG37" s="13"/>
      <c r="SCH37" s="14"/>
      <c r="SCI37" s="15"/>
      <c r="SCJ37" s="13"/>
      <c r="SCK37" s="9"/>
      <c r="SCL37" s="8"/>
      <c r="SCM37" s="8"/>
      <c r="SCN37" s="13"/>
      <c r="SCO37" s="13"/>
      <c r="SCP37" s="14"/>
      <c r="SCQ37" s="15"/>
      <c r="SCR37" s="13"/>
      <c r="SCS37" s="9"/>
      <c r="SCT37" s="8"/>
      <c r="SCU37" s="8"/>
      <c r="SCV37" s="13"/>
      <c r="SCW37" s="13"/>
      <c r="SCX37" s="14"/>
      <c r="SCY37" s="15"/>
      <c r="SCZ37" s="13"/>
      <c r="SDA37" s="9"/>
      <c r="SDB37" s="8"/>
      <c r="SDC37" s="8"/>
      <c r="SDD37" s="13"/>
      <c r="SDE37" s="13"/>
      <c r="SDF37" s="14"/>
      <c r="SDG37" s="15"/>
      <c r="SDH37" s="13"/>
      <c r="SDI37" s="9"/>
      <c r="SDJ37" s="8"/>
      <c r="SDK37" s="8"/>
      <c r="SDL37" s="13"/>
      <c r="SDM37" s="13"/>
      <c r="SDN37" s="14"/>
      <c r="SDO37" s="15"/>
      <c r="SDP37" s="13"/>
      <c r="SDQ37" s="9"/>
      <c r="SDR37" s="8"/>
      <c r="SDS37" s="8"/>
      <c r="SDT37" s="13"/>
      <c r="SDU37" s="13"/>
      <c r="SDV37" s="14"/>
      <c r="SDW37" s="15"/>
      <c r="SDX37" s="13"/>
      <c r="SDY37" s="9"/>
      <c r="SDZ37" s="8"/>
      <c r="SEA37" s="8"/>
      <c r="SEB37" s="13"/>
      <c r="SEC37" s="13"/>
      <c r="SED37" s="14"/>
      <c r="SEE37" s="15"/>
      <c r="SEF37" s="13"/>
      <c r="SEG37" s="9"/>
      <c r="SEH37" s="8"/>
      <c r="SEI37" s="8"/>
      <c r="SEJ37" s="13"/>
      <c r="SEK37" s="13"/>
      <c r="SEL37" s="14"/>
      <c r="SEM37" s="15"/>
      <c r="SEN37" s="13"/>
      <c r="SEO37" s="9"/>
      <c r="SEP37" s="8"/>
      <c r="SEQ37" s="8"/>
      <c r="SER37" s="13"/>
      <c r="SES37" s="13"/>
      <c r="SET37" s="14"/>
      <c r="SEU37" s="15"/>
      <c r="SEV37" s="13"/>
      <c r="SEW37" s="9"/>
      <c r="SEX37" s="8"/>
      <c r="SEY37" s="8"/>
      <c r="SEZ37" s="13"/>
      <c r="SFA37" s="13"/>
      <c r="SFB37" s="14"/>
      <c r="SFC37" s="15"/>
      <c r="SFD37" s="13"/>
      <c r="SFE37" s="9"/>
      <c r="SFF37" s="8"/>
      <c r="SFG37" s="8"/>
      <c r="SFH37" s="13"/>
      <c r="SFI37" s="13"/>
      <c r="SFJ37" s="14"/>
      <c r="SFK37" s="15"/>
      <c r="SFL37" s="13"/>
      <c r="SFM37" s="9"/>
      <c r="SFN37" s="8"/>
      <c r="SFO37" s="8"/>
      <c r="SFP37" s="13"/>
      <c r="SFQ37" s="13"/>
      <c r="SFR37" s="14"/>
      <c r="SFS37" s="15"/>
      <c r="SFT37" s="13"/>
      <c r="SFU37" s="9"/>
      <c r="SFV37" s="8"/>
      <c r="SFW37" s="8"/>
      <c r="SFX37" s="13"/>
      <c r="SFY37" s="13"/>
      <c r="SFZ37" s="14"/>
      <c r="SGA37" s="15"/>
      <c r="SGB37" s="13"/>
      <c r="SGC37" s="9"/>
      <c r="SGD37" s="8"/>
      <c r="SGE37" s="8"/>
      <c r="SGF37" s="13"/>
      <c r="SGG37" s="13"/>
      <c r="SGH37" s="14"/>
      <c r="SGI37" s="15"/>
      <c r="SGJ37" s="13"/>
      <c r="SGK37" s="9"/>
      <c r="SGL37" s="8"/>
      <c r="SGM37" s="8"/>
      <c r="SGN37" s="13"/>
      <c r="SGO37" s="13"/>
      <c r="SGP37" s="14"/>
      <c r="SGQ37" s="15"/>
      <c r="SGR37" s="13"/>
      <c r="SGS37" s="9"/>
      <c r="SGT37" s="8"/>
      <c r="SGU37" s="8"/>
      <c r="SGV37" s="13"/>
      <c r="SGW37" s="13"/>
      <c r="SGX37" s="14"/>
      <c r="SGY37" s="15"/>
      <c r="SGZ37" s="13"/>
      <c r="SHA37" s="9"/>
      <c r="SHB37" s="8"/>
      <c r="SHC37" s="8"/>
      <c r="SHD37" s="13"/>
      <c r="SHE37" s="13"/>
      <c r="SHF37" s="14"/>
      <c r="SHG37" s="15"/>
      <c r="SHH37" s="13"/>
      <c r="SHI37" s="9"/>
      <c r="SHJ37" s="8"/>
      <c r="SHK37" s="8"/>
      <c r="SHL37" s="13"/>
      <c r="SHM37" s="13"/>
      <c r="SHN37" s="14"/>
      <c r="SHO37" s="15"/>
      <c r="SHP37" s="13"/>
      <c r="SHQ37" s="9"/>
      <c r="SHR37" s="8"/>
      <c r="SHS37" s="8"/>
      <c r="SHT37" s="13"/>
      <c r="SHU37" s="13"/>
      <c r="SHV37" s="14"/>
      <c r="SHW37" s="15"/>
      <c r="SHX37" s="13"/>
      <c r="SHY37" s="9"/>
      <c r="SHZ37" s="8"/>
      <c r="SIA37" s="8"/>
      <c r="SIB37" s="13"/>
      <c r="SIC37" s="13"/>
      <c r="SID37" s="14"/>
      <c r="SIE37" s="15"/>
      <c r="SIF37" s="13"/>
      <c r="SIG37" s="9"/>
      <c r="SIH37" s="8"/>
      <c r="SII37" s="8"/>
      <c r="SIJ37" s="13"/>
      <c r="SIK37" s="13"/>
      <c r="SIL37" s="14"/>
      <c r="SIM37" s="15"/>
      <c r="SIN37" s="13"/>
      <c r="SIO37" s="9"/>
      <c r="SIP37" s="8"/>
      <c r="SIQ37" s="8"/>
      <c r="SIR37" s="13"/>
      <c r="SIS37" s="13"/>
      <c r="SIT37" s="14"/>
      <c r="SIU37" s="15"/>
      <c r="SIV37" s="13"/>
      <c r="SIW37" s="9"/>
      <c r="SIX37" s="8"/>
      <c r="SIY37" s="8"/>
      <c r="SIZ37" s="13"/>
      <c r="SJA37" s="13"/>
      <c r="SJB37" s="14"/>
      <c r="SJC37" s="15"/>
      <c r="SJD37" s="13"/>
      <c r="SJE37" s="9"/>
      <c r="SJF37" s="8"/>
      <c r="SJG37" s="8"/>
      <c r="SJH37" s="13"/>
      <c r="SJI37" s="13"/>
      <c r="SJJ37" s="14"/>
      <c r="SJK37" s="15"/>
      <c r="SJL37" s="13"/>
      <c r="SJM37" s="9"/>
      <c r="SJN37" s="8"/>
      <c r="SJO37" s="8"/>
      <c r="SJP37" s="13"/>
      <c r="SJQ37" s="13"/>
      <c r="SJR37" s="14"/>
      <c r="SJS37" s="15"/>
      <c r="SJT37" s="13"/>
      <c r="SJU37" s="9"/>
      <c r="SJV37" s="8"/>
      <c r="SJW37" s="8"/>
      <c r="SJX37" s="13"/>
      <c r="SJY37" s="13"/>
      <c r="SJZ37" s="14"/>
      <c r="SKA37" s="15"/>
      <c r="SKB37" s="13"/>
      <c r="SKC37" s="9"/>
      <c r="SKD37" s="8"/>
      <c r="SKE37" s="8"/>
      <c r="SKF37" s="13"/>
      <c r="SKG37" s="13"/>
      <c r="SKH37" s="14"/>
      <c r="SKI37" s="15"/>
      <c r="SKJ37" s="13"/>
      <c r="SKK37" s="9"/>
      <c r="SKL37" s="8"/>
      <c r="SKM37" s="8"/>
      <c r="SKN37" s="13"/>
      <c r="SKO37" s="13"/>
      <c r="SKP37" s="14"/>
      <c r="SKQ37" s="15"/>
      <c r="SKR37" s="13"/>
      <c r="SKS37" s="9"/>
      <c r="SKT37" s="8"/>
      <c r="SKU37" s="8"/>
      <c r="SKV37" s="13"/>
      <c r="SKW37" s="13"/>
      <c r="SKX37" s="14"/>
      <c r="SKY37" s="15"/>
      <c r="SKZ37" s="13"/>
      <c r="SLA37" s="9"/>
      <c r="SLB37" s="8"/>
      <c r="SLC37" s="8"/>
      <c r="SLD37" s="13"/>
      <c r="SLE37" s="13"/>
      <c r="SLF37" s="14"/>
      <c r="SLG37" s="15"/>
      <c r="SLH37" s="13"/>
      <c r="SLI37" s="9"/>
      <c r="SLJ37" s="8"/>
      <c r="SLK37" s="8"/>
      <c r="SLL37" s="13"/>
      <c r="SLM37" s="13"/>
      <c r="SLN37" s="14"/>
      <c r="SLO37" s="15"/>
      <c r="SLP37" s="13"/>
      <c r="SLQ37" s="9"/>
      <c r="SLR37" s="8"/>
      <c r="SLS37" s="8"/>
      <c r="SLT37" s="13"/>
      <c r="SLU37" s="13"/>
      <c r="SLV37" s="14"/>
      <c r="SLW37" s="15"/>
      <c r="SLX37" s="13"/>
      <c r="SLY37" s="9"/>
      <c r="SLZ37" s="8"/>
      <c r="SMA37" s="8"/>
      <c r="SMB37" s="13"/>
      <c r="SMC37" s="13"/>
      <c r="SMD37" s="14"/>
      <c r="SME37" s="15"/>
      <c r="SMF37" s="13"/>
      <c r="SMG37" s="9"/>
      <c r="SMH37" s="8"/>
      <c r="SMI37" s="8"/>
      <c r="SMJ37" s="13"/>
      <c r="SMK37" s="13"/>
      <c r="SML37" s="14"/>
      <c r="SMM37" s="15"/>
      <c r="SMN37" s="13"/>
      <c r="SMO37" s="9"/>
      <c r="SMP37" s="8"/>
      <c r="SMQ37" s="8"/>
      <c r="SMR37" s="13"/>
      <c r="SMS37" s="13"/>
      <c r="SMT37" s="14"/>
      <c r="SMU37" s="15"/>
      <c r="SMV37" s="13"/>
      <c r="SMW37" s="9"/>
      <c r="SMX37" s="8"/>
      <c r="SMY37" s="8"/>
      <c r="SMZ37" s="13"/>
      <c r="SNA37" s="13"/>
      <c r="SNB37" s="14"/>
      <c r="SNC37" s="15"/>
      <c r="SND37" s="13"/>
      <c r="SNE37" s="9"/>
      <c r="SNF37" s="8"/>
      <c r="SNG37" s="8"/>
      <c r="SNH37" s="13"/>
      <c r="SNI37" s="13"/>
      <c r="SNJ37" s="14"/>
      <c r="SNK37" s="15"/>
      <c r="SNL37" s="13"/>
      <c r="SNM37" s="9"/>
      <c r="SNN37" s="8"/>
      <c r="SNO37" s="8"/>
      <c r="SNP37" s="13"/>
      <c r="SNQ37" s="13"/>
      <c r="SNR37" s="14"/>
      <c r="SNS37" s="15"/>
      <c r="SNT37" s="13"/>
      <c r="SNU37" s="9"/>
      <c r="SNV37" s="8"/>
      <c r="SNW37" s="8"/>
      <c r="SNX37" s="13"/>
      <c r="SNY37" s="13"/>
      <c r="SNZ37" s="14"/>
      <c r="SOA37" s="15"/>
      <c r="SOB37" s="13"/>
      <c r="SOC37" s="9"/>
      <c r="SOD37" s="8"/>
      <c r="SOE37" s="8"/>
      <c r="SOF37" s="13"/>
      <c r="SOG37" s="13"/>
      <c r="SOH37" s="14"/>
      <c r="SOI37" s="15"/>
      <c r="SOJ37" s="13"/>
      <c r="SOK37" s="9"/>
      <c r="SOL37" s="8"/>
      <c r="SOM37" s="8"/>
      <c r="SON37" s="13"/>
      <c r="SOO37" s="13"/>
      <c r="SOP37" s="14"/>
      <c r="SOQ37" s="15"/>
      <c r="SOR37" s="13"/>
      <c r="SOS37" s="9"/>
      <c r="SOT37" s="8"/>
      <c r="SOU37" s="8"/>
      <c r="SOV37" s="13"/>
      <c r="SOW37" s="13"/>
      <c r="SOX37" s="14"/>
      <c r="SOY37" s="15"/>
      <c r="SOZ37" s="13"/>
      <c r="SPA37" s="9"/>
      <c r="SPB37" s="8"/>
      <c r="SPC37" s="8"/>
      <c r="SPD37" s="13"/>
      <c r="SPE37" s="13"/>
      <c r="SPF37" s="14"/>
      <c r="SPG37" s="15"/>
      <c r="SPH37" s="13"/>
      <c r="SPI37" s="9"/>
      <c r="SPJ37" s="8"/>
      <c r="SPK37" s="8"/>
      <c r="SPL37" s="13"/>
      <c r="SPM37" s="13"/>
      <c r="SPN37" s="14"/>
      <c r="SPO37" s="15"/>
      <c r="SPP37" s="13"/>
      <c r="SPQ37" s="9"/>
      <c r="SPR37" s="8"/>
      <c r="SPS37" s="8"/>
      <c r="SPT37" s="13"/>
      <c r="SPU37" s="13"/>
      <c r="SPV37" s="14"/>
      <c r="SPW37" s="15"/>
      <c r="SPX37" s="13"/>
      <c r="SPY37" s="9"/>
      <c r="SPZ37" s="8"/>
      <c r="SQA37" s="8"/>
      <c r="SQB37" s="13"/>
      <c r="SQC37" s="13"/>
      <c r="SQD37" s="14"/>
      <c r="SQE37" s="15"/>
      <c r="SQF37" s="13"/>
      <c r="SQG37" s="9"/>
      <c r="SQH37" s="8"/>
      <c r="SQI37" s="8"/>
      <c r="SQJ37" s="13"/>
      <c r="SQK37" s="13"/>
      <c r="SQL37" s="14"/>
      <c r="SQM37" s="15"/>
      <c r="SQN37" s="13"/>
      <c r="SQO37" s="9"/>
      <c r="SQP37" s="8"/>
      <c r="SQQ37" s="8"/>
      <c r="SQR37" s="13"/>
      <c r="SQS37" s="13"/>
      <c r="SQT37" s="14"/>
      <c r="SQU37" s="15"/>
      <c r="SQV37" s="13"/>
      <c r="SQW37" s="9"/>
      <c r="SQX37" s="8"/>
      <c r="SQY37" s="8"/>
      <c r="SQZ37" s="13"/>
      <c r="SRA37" s="13"/>
      <c r="SRB37" s="14"/>
      <c r="SRC37" s="15"/>
      <c r="SRD37" s="13"/>
      <c r="SRE37" s="9"/>
      <c r="SRF37" s="8"/>
      <c r="SRG37" s="8"/>
      <c r="SRH37" s="13"/>
      <c r="SRI37" s="13"/>
      <c r="SRJ37" s="14"/>
      <c r="SRK37" s="15"/>
      <c r="SRL37" s="13"/>
      <c r="SRM37" s="9"/>
      <c r="SRN37" s="8"/>
      <c r="SRO37" s="8"/>
      <c r="SRP37" s="13"/>
      <c r="SRQ37" s="13"/>
      <c r="SRR37" s="14"/>
      <c r="SRS37" s="15"/>
      <c r="SRT37" s="13"/>
      <c r="SRU37" s="9"/>
      <c r="SRV37" s="8"/>
      <c r="SRW37" s="8"/>
      <c r="SRX37" s="13"/>
      <c r="SRY37" s="13"/>
      <c r="SRZ37" s="14"/>
      <c r="SSA37" s="15"/>
      <c r="SSB37" s="13"/>
      <c r="SSC37" s="9"/>
      <c r="SSD37" s="8"/>
      <c r="SSE37" s="8"/>
      <c r="SSF37" s="13"/>
      <c r="SSG37" s="13"/>
      <c r="SSH37" s="14"/>
      <c r="SSI37" s="15"/>
      <c r="SSJ37" s="13"/>
      <c r="SSK37" s="9"/>
      <c r="SSL37" s="8"/>
      <c r="SSM37" s="8"/>
      <c r="SSN37" s="13"/>
      <c r="SSO37" s="13"/>
      <c r="SSP37" s="14"/>
      <c r="SSQ37" s="15"/>
      <c r="SSR37" s="13"/>
      <c r="SSS37" s="9"/>
      <c r="SST37" s="8"/>
      <c r="SSU37" s="8"/>
      <c r="SSV37" s="13"/>
      <c r="SSW37" s="13"/>
      <c r="SSX37" s="14"/>
      <c r="SSY37" s="15"/>
      <c r="SSZ37" s="13"/>
      <c r="STA37" s="9"/>
      <c r="STB37" s="8"/>
      <c r="STC37" s="8"/>
      <c r="STD37" s="13"/>
      <c r="STE37" s="13"/>
      <c r="STF37" s="14"/>
      <c r="STG37" s="15"/>
      <c r="STH37" s="13"/>
      <c r="STI37" s="9"/>
      <c r="STJ37" s="8"/>
      <c r="STK37" s="8"/>
      <c r="STL37" s="13"/>
      <c r="STM37" s="13"/>
      <c r="STN37" s="14"/>
      <c r="STO37" s="15"/>
      <c r="STP37" s="13"/>
      <c r="STQ37" s="9"/>
      <c r="STR37" s="8"/>
      <c r="STS37" s="8"/>
      <c r="STT37" s="13"/>
      <c r="STU37" s="13"/>
      <c r="STV37" s="14"/>
      <c r="STW37" s="15"/>
      <c r="STX37" s="13"/>
      <c r="STY37" s="9"/>
      <c r="STZ37" s="8"/>
      <c r="SUA37" s="8"/>
      <c r="SUB37" s="13"/>
      <c r="SUC37" s="13"/>
      <c r="SUD37" s="14"/>
      <c r="SUE37" s="15"/>
      <c r="SUF37" s="13"/>
      <c r="SUG37" s="9"/>
      <c r="SUH37" s="8"/>
      <c r="SUI37" s="8"/>
      <c r="SUJ37" s="13"/>
      <c r="SUK37" s="13"/>
      <c r="SUL37" s="14"/>
      <c r="SUM37" s="15"/>
      <c r="SUN37" s="13"/>
      <c r="SUO37" s="9"/>
      <c r="SUP37" s="8"/>
      <c r="SUQ37" s="8"/>
      <c r="SUR37" s="13"/>
      <c r="SUS37" s="13"/>
      <c r="SUT37" s="14"/>
      <c r="SUU37" s="15"/>
      <c r="SUV37" s="13"/>
      <c r="SUW37" s="9"/>
      <c r="SUX37" s="8"/>
      <c r="SUY37" s="8"/>
      <c r="SUZ37" s="13"/>
      <c r="SVA37" s="13"/>
      <c r="SVB37" s="14"/>
      <c r="SVC37" s="15"/>
      <c r="SVD37" s="13"/>
      <c r="SVE37" s="9"/>
      <c r="SVF37" s="8"/>
      <c r="SVG37" s="8"/>
      <c r="SVH37" s="13"/>
      <c r="SVI37" s="13"/>
      <c r="SVJ37" s="14"/>
      <c r="SVK37" s="15"/>
      <c r="SVL37" s="13"/>
      <c r="SVM37" s="9"/>
      <c r="SVN37" s="8"/>
      <c r="SVO37" s="8"/>
      <c r="SVP37" s="13"/>
      <c r="SVQ37" s="13"/>
      <c r="SVR37" s="14"/>
      <c r="SVS37" s="15"/>
      <c r="SVT37" s="13"/>
      <c r="SVU37" s="9"/>
      <c r="SVV37" s="8"/>
      <c r="SVW37" s="8"/>
      <c r="SVX37" s="13"/>
      <c r="SVY37" s="13"/>
      <c r="SVZ37" s="14"/>
      <c r="SWA37" s="15"/>
      <c r="SWB37" s="13"/>
      <c r="SWC37" s="9"/>
      <c r="SWD37" s="8"/>
      <c r="SWE37" s="8"/>
      <c r="SWF37" s="13"/>
      <c r="SWG37" s="13"/>
      <c r="SWH37" s="14"/>
      <c r="SWI37" s="15"/>
      <c r="SWJ37" s="13"/>
      <c r="SWK37" s="9"/>
      <c r="SWL37" s="8"/>
      <c r="SWM37" s="8"/>
      <c r="SWN37" s="13"/>
      <c r="SWO37" s="13"/>
      <c r="SWP37" s="14"/>
      <c r="SWQ37" s="15"/>
      <c r="SWR37" s="13"/>
      <c r="SWS37" s="9"/>
      <c r="SWT37" s="8"/>
      <c r="SWU37" s="8"/>
      <c r="SWV37" s="13"/>
      <c r="SWW37" s="13"/>
      <c r="SWX37" s="14"/>
      <c r="SWY37" s="15"/>
      <c r="SWZ37" s="13"/>
      <c r="SXA37" s="9"/>
      <c r="SXB37" s="8"/>
      <c r="SXC37" s="8"/>
      <c r="SXD37" s="13"/>
      <c r="SXE37" s="13"/>
      <c r="SXF37" s="14"/>
      <c r="SXG37" s="15"/>
      <c r="SXH37" s="13"/>
      <c r="SXI37" s="9"/>
      <c r="SXJ37" s="8"/>
      <c r="SXK37" s="8"/>
      <c r="SXL37" s="13"/>
      <c r="SXM37" s="13"/>
      <c r="SXN37" s="14"/>
      <c r="SXO37" s="15"/>
      <c r="SXP37" s="13"/>
      <c r="SXQ37" s="9"/>
      <c r="SXR37" s="8"/>
      <c r="SXS37" s="8"/>
      <c r="SXT37" s="13"/>
      <c r="SXU37" s="13"/>
      <c r="SXV37" s="14"/>
      <c r="SXW37" s="15"/>
      <c r="SXX37" s="13"/>
      <c r="SXY37" s="9"/>
      <c r="SXZ37" s="8"/>
      <c r="SYA37" s="8"/>
      <c r="SYB37" s="13"/>
      <c r="SYC37" s="13"/>
      <c r="SYD37" s="14"/>
      <c r="SYE37" s="15"/>
      <c r="SYF37" s="13"/>
      <c r="SYG37" s="9"/>
      <c r="SYH37" s="8"/>
      <c r="SYI37" s="8"/>
      <c r="SYJ37" s="13"/>
      <c r="SYK37" s="13"/>
      <c r="SYL37" s="14"/>
      <c r="SYM37" s="15"/>
      <c r="SYN37" s="13"/>
      <c r="SYO37" s="9"/>
      <c r="SYP37" s="8"/>
      <c r="SYQ37" s="8"/>
      <c r="SYR37" s="13"/>
      <c r="SYS37" s="13"/>
      <c r="SYT37" s="14"/>
      <c r="SYU37" s="15"/>
      <c r="SYV37" s="13"/>
      <c r="SYW37" s="9"/>
      <c r="SYX37" s="8"/>
      <c r="SYY37" s="8"/>
      <c r="SYZ37" s="13"/>
      <c r="SZA37" s="13"/>
      <c r="SZB37" s="14"/>
      <c r="SZC37" s="15"/>
      <c r="SZD37" s="13"/>
      <c r="SZE37" s="9"/>
      <c r="SZF37" s="8"/>
      <c r="SZG37" s="8"/>
      <c r="SZH37" s="13"/>
      <c r="SZI37" s="13"/>
      <c r="SZJ37" s="14"/>
      <c r="SZK37" s="15"/>
      <c r="SZL37" s="13"/>
      <c r="SZM37" s="9"/>
      <c r="SZN37" s="8"/>
      <c r="SZO37" s="8"/>
      <c r="SZP37" s="13"/>
      <c r="SZQ37" s="13"/>
      <c r="SZR37" s="14"/>
      <c r="SZS37" s="15"/>
      <c r="SZT37" s="13"/>
      <c r="SZU37" s="9"/>
      <c r="SZV37" s="8"/>
      <c r="SZW37" s="8"/>
      <c r="SZX37" s="13"/>
      <c r="SZY37" s="13"/>
      <c r="SZZ37" s="14"/>
      <c r="TAA37" s="15"/>
      <c r="TAB37" s="13"/>
      <c r="TAC37" s="9"/>
      <c r="TAD37" s="8"/>
      <c r="TAE37" s="8"/>
      <c r="TAF37" s="13"/>
      <c r="TAG37" s="13"/>
      <c r="TAH37" s="14"/>
      <c r="TAI37" s="15"/>
      <c r="TAJ37" s="13"/>
      <c r="TAK37" s="9"/>
      <c r="TAL37" s="8"/>
      <c r="TAM37" s="8"/>
      <c r="TAN37" s="13"/>
      <c r="TAO37" s="13"/>
      <c r="TAP37" s="14"/>
      <c r="TAQ37" s="15"/>
      <c r="TAR37" s="13"/>
      <c r="TAS37" s="9"/>
      <c r="TAT37" s="8"/>
      <c r="TAU37" s="8"/>
      <c r="TAV37" s="13"/>
      <c r="TAW37" s="13"/>
      <c r="TAX37" s="14"/>
      <c r="TAY37" s="15"/>
      <c r="TAZ37" s="13"/>
      <c r="TBA37" s="9"/>
      <c r="TBB37" s="8"/>
      <c r="TBC37" s="8"/>
      <c r="TBD37" s="13"/>
      <c r="TBE37" s="13"/>
      <c r="TBF37" s="14"/>
      <c r="TBG37" s="15"/>
      <c r="TBH37" s="13"/>
      <c r="TBI37" s="9"/>
      <c r="TBJ37" s="8"/>
      <c r="TBK37" s="8"/>
      <c r="TBL37" s="13"/>
      <c r="TBM37" s="13"/>
      <c r="TBN37" s="14"/>
      <c r="TBO37" s="15"/>
      <c r="TBP37" s="13"/>
      <c r="TBQ37" s="9"/>
      <c r="TBR37" s="8"/>
      <c r="TBS37" s="8"/>
      <c r="TBT37" s="13"/>
      <c r="TBU37" s="13"/>
      <c r="TBV37" s="14"/>
      <c r="TBW37" s="15"/>
      <c r="TBX37" s="13"/>
      <c r="TBY37" s="9"/>
      <c r="TBZ37" s="8"/>
      <c r="TCA37" s="8"/>
      <c r="TCB37" s="13"/>
      <c r="TCC37" s="13"/>
      <c r="TCD37" s="14"/>
      <c r="TCE37" s="15"/>
      <c r="TCF37" s="13"/>
      <c r="TCG37" s="9"/>
      <c r="TCH37" s="8"/>
      <c r="TCI37" s="8"/>
      <c r="TCJ37" s="13"/>
      <c r="TCK37" s="13"/>
      <c r="TCL37" s="14"/>
      <c r="TCM37" s="15"/>
      <c r="TCN37" s="13"/>
      <c r="TCO37" s="9"/>
      <c r="TCP37" s="8"/>
      <c r="TCQ37" s="8"/>
      <c r="TCR37" s="13"/>
      <c r="TCS37" s="13"/>
      <c r="TCT37" s="14"/>
      <c r="TCU37" s="15"/>
      <c r="TCV37" s="13"/>
      <c r="TCW37" s="9"/>
      <c r="TCX37" s="8"/>
      <c r="TCY37" s="8"/>
      <c r="TCZ37" s="13"/>
      <c r="TDA37" s="13"/>
      <c r="TDB37" s="14"/>
      <c r="TDC37" s="15"/>
      <c r="TDD37" s="13"/>
      <c r="TDE37" s="9"/>
      <c r="TDF37" s="8"/>
      <c r="TDG37" s="8"/>
      <c r="TDH37" s="13"/>
      <c r="TDI37" s="13"/>
      <c r="TDJ37" s="14"/>
      <c r="TDK37" s="15"/>
      <c r="TDL37" s="13"/>
      <c r="TDM37" s="9"/>
      <c r="TDN37" s="8"/>
      <c r="TDO37" s="8"/>
      <c r="TDP37" s="13"/>
      <c r="TDQ37" s="13"/>
      <c r="TDR37" s="14"/>
      <c r="TDS37" s="15"/>
      <c r="TDT37" s="13"/>
      <c r="TDU37" s="9"/>
      <c r="TDV37" s="8"/>
      <c r="TDW37" s="8"/>
      <c r="TDX37" s="13"/>
      <c r="TDY37" s="13"/>
      <c r="TDZ37" s="14"/>
      <c r="TEA37" s="15"/>
      <c r="TEB37" s="13"/>
      <c r="TEC37" s="9"/>
      <c r="TED37" s="8"/>
      <c r="TEE37" s="8"/>
      <c r="TEF37" s="13"/>
      <c r="TEG37" s="13"/>
      <c r="TEH37" s="14"/>
      <c r="TEI37" s="15"/>
      <c r="TEJ37" s="13"/>
      <c r="TEK37" s="9"/>
      <c r="TEL37" s="8"/>
      <c r="TEM37" s="8"/>
      <c r="TEN37" s="13"/>
      <c r="TEO37" s="13"/>
      <c r="TEP37" s="14"/>
      <c r="TEQ37" s="15"/>
      <c r="TER37" s="13"/>
      <c r="TES37" s="9"/>
      <c r="TET37" s="8"/>
      <c r="TEU37" s="8"/>
      <c r="TEV37" s="13"/>
      <c r="TEW37" s="13"/>
      <c r="TEX37" s="14"/>
      <c r="TEY37" s="15"/>
      <c r="TEZ37" s="13"/>
      <c r="TFA37" s="9"/>
      <c r="TFB37" s="8"/>
      <c r="TFC37" s="8"/>
      <c r="TFD37" s="13"/>
      <c r="TFE37" s="13"/>
      <c r="TFF37" s="14"/>
      <c r="TFG37" s="15"/>
      <c r="TFH37" s="13"/>
      <c r="TFI37" s="9"/>
      <c r="TFJ37" s="8"/>
      <c r="TFK37" s="8"/>
      <c r="TFL37" s="13"/>
      <c r="TFM37" s="13"/>
      <c r="TFN37" s="14"/>
      <c r="TFO37" s="15"/>
      <c r="TFP37" s="13"/>
      <c r="TFQ37" s="9"/>
      <c r="TFR37" s="8"/>
      <c r="TFS37" s="8"/>
      <c r="TFT37" s="13"/>
      <c r="TFU37" s="13"/>
      <c r="TFV37" s="14"/>
      <c r="TFW37" s="15"/>
      <c r="TFX37" s="13"/>
      <c r="TFY37" s="9"/>
      <c r="TFZ37" s="8"/>
      <c r="TGA37" s="8"/>
      <c r="TGB37" s="13"/>
      <c r="TGC37" s="13"/>
      <c r="TGD37" s="14"/>
      <c r="TGE37" s="15"/>
      <c r="TGF37" s="13"/>
      <c r="TGG37" s="9"/>
      <c r="TGH37" s="8"/>
      <c r="TGI37" s="8"/>
      <c r="TGJ37" s="13"/>
      <c r="TGK37" s="13"/>
      <c r="TGL37" s="14"/>
      <c r="TGM37" s="15"/>
      <c r="TGN37" s="13"/>
      <c r="TGO37" s="9"/>
      <c r="TGP37" s="8"/>
      <c r="TGQ37" s="8"/>
      <c r="TGR37" s="13"/>
      <c r="TGS37" s="13"/>
      <c r="TGT37" s="14"/>
      <c r="TGU37" s="15"/>
      <c r="TGV37" s="13"/>
      <c r="TGW37" s="9"/>
      <c r="TGX37" s="8"/>
      <c r="TGY37" s="8"/>
      <c r="TGZ37" s="13"/>
      <c r="THA37" s="13"/>
      <c r="THB37" s="14"/>
      <c r="THC37" s="15"/>
      <c r="THD37" s="13"/>
      <c r="THE37" s="9"/>
      <c r="THF37" s="8"/>
      <c r="THG37" s="8"/>
      <c r="THH37" s="13"/>
      <c r="THI37" s="13"/>
      <c r="THJ37" s="14"/>
      <c r="THK37" s="15"/>
      <c r="THL37" s="13"/>
      <c r="THM37" s="9"/>
      <c r="THN37" s="8"/>
      <c r="THO37" s="8"/>
      <c r="THP37" s="13"/>
      <c r="THQ37" s="13"/>
      <c r="THR37" s="14"/>
      <c r="THS37" s="15"/>
      <c r="THT37" s="13"/>
      <c r="THU37" s="9"/>
      <c r="THV37" s="8"/>
      <c r="THW37" s="8"/>
      <c r="THX37" s="13"/>
      <c r="THY37" s="13"/>
      <c r="THZ37" s="14"/>
      <c r="TIA37" s="15"/>
      <c r="TIB37" s="13"/>
      <c r="TIC37" s="9"/>
      <c r="TID37" s="8"/>
      <c r="TIE37" s="8"/>
      <c r="TIF37" s="13"/>
      <c r="TIG37" s="13"/>
      <c r="TIH37" s="14"/>
      <c r="TII37" s="15"/>
      <c r="TIJ37" s="13"/>
      <c r="TIK37" s="9"/>
      <c r="TIL37" s="8"/>
      <c r="TIM37" s="8"/>
      <c r="TIN37" s="13"/>
      <c r="TIO37" s="13"/>
      <c r="TIP37" s="14"/>
      <c r="TIQ37" s="15"/>
      <c r="TIR37" s="13"/>
      <c r="TIS37" s="9"/>
      <c r="TIT37" s="8"/>
      <c r="TIU37" s="8"/>
      <c r="TIV37" s="13"/>
      <c r="TIW37" s="13"/>
      <c r="TIX37" s="14"/>
      <c r="TIY37" s="15"/>
      <c r="TIZ37" s="13"/>
      <c r="TJA37" s="9"/>
      <c r="TJB37" s="8"/>
      <c r="TJC37" s="8"/>
      <c r="TJD37" s="13"/>
      <c r="TJE37" s="13"/>
      <c r="TJF37" s="14"/>
      <c r="TJG37" s="15"/>
      <c r="TJH37" s="13"/>
      <c r="TJI37" s="9"/>
      <c r="TJJ37" s="8"/>
      <c r="TJK37" s="8"/>
      <c r="TJL37" s="13"/>
      <c r="TJM37" s="13"/>
      <c r="TJN37" s="14"/>
      <c r="TJO37" s="15"/>
      <c r="TJP37" s="13"/>
      <c r="TJQ37" s="9"/>
      <c r="TJR37" s="8"/>
      <c r="TJS37" s="8"/>
      <c r="TJT37" s="13"/>
      <c r="TJU37" s="13"/>
      <c r="TJV37" s="14"/>
      <c r="TJW37" s="15"/>
      <c r="TJX37" s="13"/>
      <c r="TJY37" s="9"/>
      <c r="TJZ37" s="8"/>
      <c r="TKA37" s="8"/>
      <c r="TKB37" s="13"/>
      <c r="TKC37" s="13"/>
      <c r="TKD37" s="14"/>
      <c r="TKE37" s="15"/>
      <c r="TKF37" s="13"/>
      <c r="TKG37" s="9"/>
      <c r="TKH37" s="8"/>
      <c r="TKI37" s="8"/>
      <c r="TKJ37" s="13"/>
      <c r="TKK37" s="13"/>
      <c r="TKL37" s="14"/>
      <c r="TKM37" s="15"/>
      <c r="TKN37" s="13"/>
      <c r="TKO37" s="9"/>
      <c r="TKP37" s="8"/>
      <c r="TKQ37" s="8"/>
      <c r="TKR37" s="13"/>
      <c r="TKS37" s="13"/>
      <c r="TKT37" s="14"/>
      <c r="TKU37" s="15"/>
      <c r="TKV37" s="13"/>
      <c r="TKW37" s="9"/>
      <c r="TKX37" s="8"/>
      <c r="TKY37" s="8"/>
      <c r="TKZ37" s="13"/>
      <c r="TLA37" s="13"/>
      <c r="TLB37" s="14"/>
      <c r="TLC37" s="15"/>
      <c r="TLD37" s="13"/>
      <c r="TLE37" s="9"/>
      <c r="TLF37" s="8"/>
      <c r="TLG37" s="8"/>
      <c r="TLH37" s="13"/>
      <c r="TLI37" s="13"/>
      <c r="TLJ37" s="14"/>
      <c r="TLK37" s="15"/>
      <c r="TLL37" s="13"/>
      <c r="TLM37" s="9"/>
      <c r="TLN37" s="8"/>
      <c r="TLO37" s="8"/>
      <c r="TLP37" s="13"/>
      <c r="TLQ37" s="13"/>
      <c r="TLR37" s="14"/>
      <c r="TLS37" s="15"/>
      <c r="TLT37" s="13"/>
      <c r="TLU37" s="9"/>
      <c r="TLV37" s="8"/>
      <c r="TLW37" s="8"/>
      <c r="TLX37" s="13"/>
      <c r="TLY37" s="13"/>
      <c r="TLZ37" s="14"/>
      <c r="TMA37" s="15"/>
      <c r="TMB37" s="13"/>
      <c r="TMC37" s="9"/>
      <c r="TMD37" s="8"/>
      <c r="TME37" s="8"/>
      <c r="TMF37" s="13"/>
      <c r="TMG37" s="13"/>
      <c r="TMH37" s="14"/>
      <c r="TMI37" s="15"/>
      <c r="TMJ37" s="13"/>
      <c r="TMK37" s="9"/>
      <c r="TML37" s="8"/>
      <c r="TMM37" s="8"/>
      <c r="TMN37" s="13"/>
      <c r="TMO37" s="13"/>
      <c r="TMP37" s="14"/>
      <c r="TMQ37" s="15"/>
      <c r="TMR37" s="13"/>
      <c r="TMS37" s="9"/>
      <c r="TMT37" s="8"/>
      <c r="TMU37" s="8"/>
      <c r="TMV37" s="13"/>
      <c r="TMW37" s="13"/>
      <c r="TMX37" s="14"/>
      <c r="TMY37" s="15"/>
      <c r="TMZ37" s="13"/>
      <c r="TNA37" s="9"/>
      <c r="TNB37" s="8"/>
      <c r="TNC37" s="8"/>
      <c r="TND37" s="13"/>
      <c r="TNE37" s="13"/>
      <c r="TNF37" s="14"/>
      <c r="TNG37" s="15"/>
      <c r="TNH37" s="13"/>
      <c r="TNI37" s="9"/>
      <c r="TNJ37" s="8"/>
      <c r="TNK37" s="8"/>
      <c r="TNL37" s="13"/>
      <c r="TNM37" s="13"/>
      <c r="TNN37" s="14"/>
      <c r="TNO37" s="15"/>
      <c r="TNP37" s="13"/>
      <c r="TNQ37" s="9"/>
      <c r="TNR37" s="8"/>
      <c r="TNS37" s="8"/>
      <c r="TNT37" s="13"/>
      <c r="TNU37" s="13"/>
      <c r="TNV37" s="14"/>
      <c r="TNW37" s="15"/>
      <c r="TNX37" s="13"/>
      <c r="TNY37" s="9"/>
      <c r="TNZ37" s="8"/>
      <c r="TOA37" s="8"/>
      <c r="TOB37" s="13"/>
      <c r="TOC37" s="13"/>
      <c r="TOD37" s="14"/>
      <c r="TOE37" s="15"/>
      <c r="TOF37" s="13"/>
      <c r="TOG37" s="9"/>
      <c r="TOH37" s="8"/>
      <c r="TOI37" s="8"/>
      <c r="TOJ37" s="13"/>
      <c r="TOK37" s="13"/>
      <c r="TOL37" s="14"/>
      <c r="TOM37" s="15"/>
      <c r="TON37" s="13"/>
      <c r="TOO37" s="9"/>
      <c r="TOP37" s="8"/>
      <c r="TOQ37" s="8"/>
      <c r="TOR37" s="13"/>
      <c r="TOS37" s="13"/>
      <c r="TOT37" s="14"/>
      <c r="TOU37" s="15"/>
      <c r="TOV37" s="13"/>
      <c r="TOW37" s="9"/>
      <c r="TOX37" s="8"/>
      <c r="TOY37" s="8"/>
      <c r="TOZ37" s="13"/>
      <c r="TPA37" s="13"/>
      <c r="TPB37" s="14"/>
      <c r="TPC37" s="15"/>
      <c r="TPD37" s="13"/>
      <c r="TPE37" s="9"/>
      <c r="TPF37" s="8"/>
      <c r="TPG37" s="8"/>
      <c r="TPH37" s="13"/>
      <c r="TPI37" s="13"/>
      <c r="TPJ37" s="14"/>
      <c r="TPK37" s="15"/>
      <c r="TPL37" s="13"/>
      <c r="TPM37" s="9"/>
      <c r="TPN37" s="8"/>
      <c r="TPO37" s="8"/>
      <c r="TPP37" s="13"/>
      <c r="TPQ37" s="13"/>
      <c r="TPR37" s="14"/>
      <c r="TPS37" s="15"/>
      <c r="TPT37" s="13"/>
      <c r="TPU37" s="9"/>
      <c r="TPV37" s="8"/>
      <c r="TPW37" s="8"/>
      <c r="TPX37" s="13"/>
      <c r="TPY37" s="13"/>
      <c r="TPZ37" s="14"/>
      <c r="TQA37" s="15"/>
      <c r="TQB37" s="13"/>
      <c r="TQC37" s="9"/>
      <c r="TQD37" s="8"/>
      <c r="TQE37" s="8"/>
      <c r="TQF37" s="13"/>
      <c r="TQG37" s="13"/>
      <c r="TQH37" s="14"/>
      <c r="TQI37" s="15"/>
      <c r="TQJ37" s="13"/>
      <c r="TQK37" s="9"/>
      <c r="TQL37" s="8"/>
      <c r="TQM37" s="8"/>
      <c r="TQN37" s="13"/>
      <c r="TQO37" s="13"/>
      <c r="TQP37" s="14"/>
      <c r="TQQ37" s="15"/>
      <c r="TQR37" s="13"/>
      <c r="TQS37" s="9"/>
      <c r="TQT37" s="8"/>
      <c r="TQU37" s="8"/>
      <c r="TQV37" s="13"/>
      <c r="TQW37" s="13"/>
      <c r="TQX37" s="14"/>
      <c r="TQY37" s="15"/>
      <c r="TQZ37" s="13"/>
      <c r="TRA37" s="9"/>
      <c r="TRB37" s="8"/>
      <c r="TRC37" s="8"/>
      <c r="TRD37" s="13"/>
      <c r="TRE37" s="13"/>
      <c r="TRF37" s="14"/>
      <c r="TRG37" s="15"/>
      <c r="TRH37" s="13"/>
      <c r="TRI37" s="9"/>
      <c r="TRJ37" s="8"/>
      <c r="TRK37" s="8"/>
      <c r="TRL37" s="13"/>
      <c r="TRM37" s="13"/>
      <c r="TRN37" s="14"/>
      <c r="TRO37" s="15"/>
      <c r="TRP37" s="13"/>
      <c r="TRQ37" s="9"/>
      <c r="TRR37" s="8"/>
      <c r="TRS37" s="8"/>
      <c r="TRT37" s="13"/>
      <c r="TRU37" s="13"/>
      <c r="TRV37" s="14"/>
      <c r="TRW37" s="15"/>
      <c r="TRX37" s="13"/>
      <c r="TRY37" s="9"/>
      <c r="TRZ37" s="8"/>
      <c r="TSA37" s="8"/>
      <c r="TSB37" s="13"/>
      <c r="TSC37" s="13"/>
      <c r="TSD37" s="14"/>
      <c r="TSE37" s="15"/>
      <c r="TSF37" s="13"/>
      <c r="TSG37" s="9"/>
      <c r="TSH37" s="8"/>
      <c r="TSI37" s="8"/>
      <c r="TSJ37" s="13"/>
      <c r="TSK37" s="13"/>
      <c r="TSL37" s="14"/>
      <c r="TSM37" s="15"/>
      <c r="TSN37" s="13"/>
      <c r="TSO37" s="9"/>
      <c r="TSP37" s="8"/>
      <c r="TSQ37" s="8"/>
      <c r="TSR37" s="13"/>
      <c r="TSS37" s="13"/>
      <c r="TST37" s="14"/>
      <c r="TSU37" s="15"/>
      <c r="TSV37" s="13"/>
      <c r="TSW37" s="9"/>
      <c r="TSX37" s="8"/>
      <c r="TSY37" s="8"/>
      <c r="TSZ37" s="13"/>
      <c r="TTA37" s="13"/>
      <c r="TTB37" s="14"/>
      <c r="TTC37" s="15"/>
      <c r="TTD37" s="13"/>
      <c r="TTE37" s="9"/>
      <c r="TTF37" s="8"/>
      <c r="TTG37" s="8"/>
      <c r="TTH37" s="13"/>
      <c r="TTI37" s="13"/>
      <c r="TTJ37" s="14"/>
      <c r="TTK37" s="15"/>
      <c r="TTL37" s="13"/>
      <c r="TTM37" s="9"/>
      <c r="TTN37" s="8"/>
      <c r="TTO37" s="8"/>
      <c r="TTP37" s="13"/>
      <c r="TTQ37" s="13"/>
      <c r="TTR37" s="14"/>
      <c r="TTS37" s="15"/>
      <c r="TTT37" s="13"/>
      <c r="TTU37" s="9"/>
      <c r="TTV37" s="8"/>
      <c r="TTW37" s="8"/>
      <c r="TTX37" s="13"/>
      <c r="TTY37" s="13"/>
      <c r="TTZ37" s="14"/>
      <c r="TUA37" s="15"/>
      <c r="TUB37" s="13"/>
      <c r="TUC37" s="9"/>
      <c r="TUD37" s="8"/>
      <c r="TUE37" s="8"/>
      <c r="TUF37" s="13"/>
      <c r="TUG37" s="13"/>
      <c r="TUH37" s="14"/>
      <c r="TUI37" s="15"/>
      <c r="TUJ37" s="13"/>
      <c r="TUK37" s="9"/>
      <c r="TUL37" s="8"/>
      <c r="TUM37" s="8"/>
      <c r="TUN37" s="13"/>
      <c r="TUO37" s="13"/>
      <c r="TUP37" s="14"/>
      <c r="TUQ37" s="15"/>
      <c r="TUR37" s="13"/>
      <c r="TUS37" s="9"/>
      <c r="TUT37" s="8"/>
      <c r="TUU37" s="8"/>
      <c r="TUV37" s="13"/>
      <c r="TUW37" s="13"/>
      <c r="TUX37" s="14"/>
      <c r="TUY37" s="15"/>
      <c r="TUZ37" s="13"/>
      <c r="TVA37" s="9"/>
      <c r="TVB37" s="8"/>
      <c r="TVC37" s="8"/>
      <c r="TVD37" s="13"/>
      <c r="TVE37" s="13"/>
      <c r="TVF37" s="14"/>
      <c r="TVG37" s="15"/>
      <c r="TVH37" s="13"/>
      <c r="TVI37" s="9"/>
      <c r="TVJ37" s="8"/>
      <c r="TVK37" s="8"/>
      <c r="TVL37" s="13"/>
      <c r="TVM37" s="13"/>
      <c r="TVN37" s="14"/>
      <c r="TVO37" s="15"/>
      <c r="TVP37" s="13"/>
      <c r="TVQ37" s="9"/>
      <c r="TVR37" s="8"/>
      <c r="TVS37" s="8"/>
      <c r="TVT37" s="13"/>
      <c r="TVU37" s="13"/>
      <c r="TVV37" s="14"/>
      <c r="TVW37" s="15"/>
      <c r="TVX37" s="13"/>
      <c r="TVY37" s="9"/>
      <c r="TVZ37" s="8"/>
      <c r="TWA37" s="8"/>
      <c r="TWB37" s="13"/>
      <c r="TWC37" s="13"/>
      <c r="TWD37" s="14"/>
      <c r="TWE37" s="15"/>
      <c r="TWF37" s="13"/>
      <c r="TWG37" s="9"/>
      <c r="TWH37" s="8"/>
      <c r="TWI37" s="8"/>
      <c r="TWJ37" s="13"/>
      <c r="TWK37" s="13"/>
      <c r="TWL37" s="14"/>
      <c r="TWM37" s="15"/>
      <c r="TWN37" s="13"/>
      <c r="TWO37" s="9"/>
      <c r="TWP37" s="8"/>
      <c r="TWQ37" s="8"/>
      <c r="TWR37" s="13"/>
      <c r="TWS37" s="13"/>
      <c r="TWT37" s="14"/>
      <c r="TWU37" s="15"/>
      <c r="TWV37" s="13"/>
      <c r="TWW37" s="9"/>
      <c r="TWX37" s="8"/>
      <c r="TWY37" s="8"/>
      <c r="TWZ37" s="13"/>
      <c r="TXA37" s="13"/>
      <c r="TXB37" s="14"/>
      <c r="TXC37" s="15"/>
      <c r="TXD37" s="13"/>
      <c r="TXE37" s="9"/>
      <c r="TXF37" s="8"/>
      <c r="TXG37" s="8"/>
      <c r="TXH37" s="13"/>
      <c r="TXI37" s="13"/>
      <c r="TXJ37" s="14"/>
      <c r="TXK37" s="15"/>
      <c r="TXL37" s="13"/>
      <c r="TXM37" s="9"/>
      <c r="TXN37" s="8"/>
      <c r="TXO37" s="8"/>
      <c r="TXP37" s="13"/>
      <c r="TXQ37" s="13"/>
      <c r="TXR37" s="14"/>
      <c r="TXS37" s="15"/>
      <c r="TXT37" s="13"/>
      <c r="TXU37" s="9"/>
      <c r="TXV37" s="8"/>
      <c r="TXW37" s="8"/>
      <c r="TXX37" s="13"/>
      <c r="TXY37" s="13"/>
      <c r="TXZ37" s="14"/>
      <c r="TYA37" s="15"/>
      <c r="TYB37" s="13"/>
      <c r="TYC37" s="9"/>
      <c r="TYD37" s="8"/>
      <c r="TYE37" s="8"/>
      <c r="TYF37" s="13"/>
      <c r="TYG37" s="13"/>
      <c r="TYH37" s="14"/>
      <c r="TYI37" s="15"/>
      <c r="TYJ37" s="13"/>
      <c r="TYK37" s="9"/>
      <c r="TYL37" s="8"/>
      <c r="TYM37" s="8"/>
      <c r="TYN37" s="13"/>
      <c r="TYO37" s="13"/>
      <c r="TYP37" s="14"/>
      <c r="TYQ37" s="15"/>
      <c r="TYR37" s="13"/>
      <c r="TYS37" s="9"/>
      <c r="TYT37" s="8"/>
      <c r="TYU37" s="8"/>
      <c r="TYV37" s="13"/>
      <c r="TYW37" s="13"/>
      <c r="TYX37" s="14"/>
      <c r="TYY37" s="15"/>
      <c r="TYZ37" s="13"/>
      <c r="TZA37" s="9"/>
      <c r="TZB37" s="8"/>
      <c r="TZC37" s="8"/>
      <c r="TZD37" s="13"/>
      <c r="TZE37" s="13"/>
      <c r="TZF37" s="14"/>
      <c r="TZG37" s="15"/>
      <c r="TZH37" s="13"/>
      <c r="TZI37" s="9"/>
      <c r="TZJ37" s="8"/>
      <c r="TZK37" s="8"/>
      <c r="TZL37" s="13"/>
      <c r="TZM37" s="13"/>
      <c r="TZN37" s="14"/>
      <c r="TZO37" s="15"/>
      <c r="TZP37" s="13"/>
      <c r="TZQ37" s="9"/>
      <c r="TZR37" s="8"/>
      <c r="TZS37" s="8"/>
      <c r="TZT37" s="13"/>
      <c r="TZU37" s="13"/>
      <c r="TZV37" s="14"/>
      <c r="TZW37" s="15"/>
      <c r="TZX37" s="13"/>
      <c r="TZY37" s="9"/>
      <c r="TZZ37" s="8"/>
      <c r="UAA37" s="8"/>
      <c r="UAB37" s="13"/>
      <c r="UAC37" s="13"/>
      <c r="UAD37" s="14"/>
      <c r="UAE37" s="15"/>
      <c r="UAF37" s="13"/>
      <c r="UAG37" s="9"/>
      <c r="UAH37" s="8"/>
      <c r="UAI37" s="8"/>
      <c r="UAJ37" s="13"/>
      <c r="UAK37" s="13"/>
      <c r="UAL37" s="14"/>
      <c r="UAM37" s="15"/>
      <c r="UAN37" s="13"/>
      <c r="UAO37" s="9"/>
      <c r="UAP37" s="8"/>
      <c r="UAQ37" s="8"/>
      <c r="UAR37" s="13"/>
      <c r="UAS37" s="13"/>
      <c r="UAT37" s="14"/>
      <c r="UAU37" s="15"/>
      <c r="UAV37" s="13"/>
      <c r="UAW37" s="9"/>
      <c r="UAX37" s="8"/>
      <c r="UAY37" s="8"/>
      <c r="UAZ37" s="13"/>
      <c r="UBA37" s="13"/>
      <c r="UBB37" s="14"/>
      <c r="UBC37" s="15"/>
      <c r="UBD37" s="13"/>
      <c r="UBE37" s="9"/>
      <c r="UBF37" s="8"/>
      <c r="UBG37" s="8"/>
      <c r="UBH37" s="13"/>
      <c r="UBI37" s="13"/>
      <c r="UBJ37" s="14"/>
      <c r="UBK37" s="15"/>
      <c r="UBL37" s="13"/>
      <c r="UBM37" s="9"/>
      <c r="UBN37" s="8"/>
      <c r="UBO37" s="8"/>
      <c r="UBP37" s="13"/>
      <c r="UBQ37" s="13"/>
      <c r="UBR37" s="14"/>
      <c r="UBS37" s="15"/>
      <c r="UBT37" s="13"/>
      <c r="UBU37" s="9"/>
      <c r="UBV37" s="8"/>
      <c r="UBW37" s="8"/>
      <c r="UBX37" s="13"/>
      <c r="UBY37" s="13"/>
      <c r="UBZ37" s="14"/>
      <c r="UCA37" s="15"/>
      <c r="UCB37" s="13"/>
      <c r="UCC37" s="9"/>
      <c r="UCD37" s="8"/>
      <c r="UCE37" s="8"/>
      <c r="UCF37" s="13"/>
      <c r="UCG37" s="13"/>
      <c r="UCH37" s="14"/>
      <c r="UCI37" s="15"/>
      <c r="UCJ37" s="13"/>
      <c r="UCK37" s="9"/>
      <c r="UCL37" s="8"/>
      <c r="UCM37" s="8"/>
      <c r="UCN37" s="13"/>
      <c r="UCO37" s="13"/>
      <c r="UCP37" s="14"/>
      <c r="UCQ37" s="15"/>
      <c r="UCR37" s="13"/>
      <c r="UCS37" s="9"/>
      <c r="UCT37" s="8"/>
      <c r="UCU37" s="8"/>
      <c r="UCV37" s="13"/>
      <c r="UCW37" s="13"/>
      <c r="UCX37" s="14"/>
      <c r="UCY37" s="15"/>
      <c r="UCZ37" s="13"/>
      <c r="UDA37" s="9"/>
      <c r="UDB37" s="8"/>
      <c r="UDC37" s="8"/>
      <c r="UDD37" s="13"/>
      <c r="UDE37" s="13"/>
      <c r="UDF37" s="14"/>
      <c r="UDG37" s="15"/>
      <c r="UDH37" s="13"/>
      <c r="UDI37" s="9"/>
      <c r="UDJ37" s="8"/>
      <c r="UDK37" s="8"/>
      <c r="UDL37" s="13"/>
      <c r="UDM37" s="13"/>
      <c r="UDN37" s="14"/>
      <c r="UDO37" s="15"/>
      <c r="UDP37" s="13"/>
      <c r="UDQ37" s="9"/>
      <c r="UDR37" s="8"/>
      <c r="UDS37" s="8"/>
      <c r="UDT37" s="13"/>
      <c r="UDU37" s="13"/>
      <c r="UDV37" s="14"/>
      <c r="UDW37" s="15"/>
      <c r="UDX37" s="13"/>
      <c r="UDY37" s="9"/>
      <c r="UDZ37" s="8"/>
      <c r="UEA37" s="8"/>
      <c r="UEB37" s="13"/>
      <c r="UEC37" s="13"/>
      <c r="UED37" s="14"/>
      <c r="UEE37" s="15"/>
      <c r="UEF37" s="13"/>
      <c r="UEG37" s="9"/>
      <c r="UEH37" s="8"/>
      <c r="UEI37" s="8"/>
      <c r="UEJ37" s="13"/>
      <c r="UEK37" s="13"/>
      <c r="UEL37" s="14"/>
      <c r="UEM37" s="15"/>
      <c r="UEN37" s="13"/>
      <c r="UEO37" s="9"/>
      <c r="UEP37" s="8"/>
      <c r="UEQ37" s="8"/>
      <c r="UER37" s="13"/>
      <c r="UES37" s="13"/>
      <c r="UET37" s="14"/>
      <c r="UEU37" s="15"/>
      <c r="UEV37" s="13"/>
      <c r="UEW37" s="9"/>
      <c r="UEX37" s="8"/>
      <c r="UEY37" s="8"/>
      <c r="UEZ37" s="13"/>
      <c r="UFA37" s="13"/>
      <c r="UFB37" s="14"/>
      <c r="UFC37" s="15"/>
      <c r="UFD37" s="13"/>
      <c r="UFE37" s="9"/>
      <c r="UFF37" s="8"/>
      <c r="UFG37" s="8"/>
      <c r="UFH37" s="13"/>
      <c r="UFI37" s="13"/>
      <c r="UFJ37" s="14"/>
      <c r="UFK37" s="15"/>
      <c r="UFL37" s="13"/>
      <c r="UFM37" s="9"/>
      <c r="UFN37" s="8"/>
      <c r="UFO37" s="8"/>
      <c r="UFP37" s="13"/>
      <c r="UFQ37" s="13"/>
      <c r="UFR37" s="14"/>
      <c r="UFS37" s="15"/>
      <c r="UFT37" s="13"/>
      <c r="UFU37" s="9"/>
      <c r="UFV37" s="8"/>
      <c r="UFW37" s="8"/>
      <c r="UFX37" s="13"/>
      <c r="UFY37" s="13"/>
      <c r="UFZ37" s="14"/>
      <c r="UGA37" s="15"/>
      <c r="UGB37" s="13"/>
      <c r="UGC37" s="9"/>
      <c r="UGD37" s="8"/>
      <c r="UGE37" s="8"/>
      <c r="UGF37" s="13"/>
      <c r="UGG37" s="13"/>
      <c r="UGH37" s="14"/>
      <c r="UGI37" s="15"/>
      <c r="UGJ37" s="13"/>
      <c r="UGK37" s="9"/>
      <c r="UGL37" s="8"/>
      <c r="UGM37" s="8"/>
      <c r="UGN37" s="13"/>
      <c r="UGO37" s="13"/>
      <c r="UGP37" s="14"/>
      <c r="UGQ37" s="15"/>
      <c r="UGR37" s="13"/>
      <c r="UGS37" s="9"/>
      <c r="UGT37" s="8"/>
      <c r="UGU37" s="8"/>
      <c r="UGV37" s="13"/>
      <c r="UGW37" s="13"/>
      <c r="UGX37" s="14"/>
      <c r="UGY37" s="15"/>
      <c r="UGZ37" s="13"/>
      <c r="UHA37" s="9"/>
      <c r="UHB37" s="8"/>
      <c r="UHC37" s="8"/>
      <c r="UHD37" s="13"/>
      <c r="UHE37" s="13"/>
      <c r="UHF37" s="14"/>
      <c r="UHG37" s="15"/>
      <c r="UHH37" s="13"/>
      <c r="UHI37" s="9"/>
      <c r="UHJ37" s="8"/>
      <c r="UHK37" s="8"/>
      <c r="UHL37" s="13"/>
      <c r="UHM37" s="13"/>
      <c r="UHN37" s="14"/>
      <c r="UHO37" s="15"/>
      <c r="UHP37" s="13"/>
      <c r="UHQ37" s="9"/>
      <c r="UHR37" s="8"/>
      <c r="UHS37" s="8"/>
      <c r="UHT37" s="13"/>
      <c r="UHU37" s="13"/>
      <c r="UHV37" s="14"/>
      <c r="UHW37" s="15"/>
      <c r="UHX37" s="13"/>
      <c r="UHY37" s="9"/>
      <c r="UHZ37" s="8"/>
      <c r="UIA37" s="8"/>
      <c r="UIB37" s="13"/>
      <c r="UIC37" s="13"/>
      <c r="UID37" s="14"/>
      <c r="UIE37" s="15"/>
      <c r="UIF37" s="13"/>
      <c r="UIG37" s="9"/>
      <c r="UIH37" s="8"/>
      <c r="UII37" s="8"/>
      <c r="UIJ37" s="13"/>
      <c r="UIK37" s="13"/>
      <c r="UIL37" s="14"/>
      <c r="UIM37" s="15"/>
      <c r="UIN37" s="13"/>
      <c r="UIO37" s="9"/>
      <c r="UIP37" s="8"/>
      <c r="UIQ37" s="8"/>
      <c r="UIR37" s="13"/>
      <c r="UIS37" s="13"/>
      <c r="UIT37" s="14"/>
      <c r="UIU37" s="15"/>
      <c r="UIV37" s="13"/>
      <c r="UIW37" s="9"/>
      <c r="UIX37" s="8"/>
      <c r="UIY37" s="8"/>
      <c r="UIZ37" s="13"/>
      <c r="UJA37" s="13"/>
      <c r="UJB37" s="14"/>
      <c r="UJC37" s="15"/>
      <c r="UJD37" s="13"/>
      <c r="UJE37" s="9"/>
      <c r="UJF37" s="8"/>
      <c r="UJG37" s="8"/>
      <c r="UJH37" s="13"/>
      <c r="UJI37" s="13"/>
      <c r="UJJ37" s="14"/>
      <c r="UJK37" s="15"/>
      <c r="UJL37" s="13"/>
      <c r="UJM37" s="9"/>
      <c r="UJN37" s="8"/>
      <c r="UJO37" s="8"/>
      <c r="UJP37" s="13"/>
      <c r="UJQ37" s="13"/>
      <c r="UJR37" s="14"/>
      <c r="UJS37" s="15"/>
      <c r="UJT37" s="13"/>
      <c r="UJU37" s="9"/>
      <c r="UJV37" s="8"/>
      <c r="UJW37" s="8"/>
      <c r="UJX37" s="13"/>
      <c r="UJY37" s="13"/>
      <c r="UJZ37" s="14"/>
      <c r="UKA37" s="15"/>
      <c r="UKB37" s="13"/>
      <c r="UKC37" s="9"/>
      <c r="UKD37" s="8"/>
      <c r="UKE37" s="8"/>
      <c r="UKF37" s="13"/>
      <c r="UKG37" s="13"/>
      <c r="UKH37" s="14"/>
      <c r="UKI37" s="15"/>
      <c r="UKJ37" s="13"/>
      <c r="UKK37" s="9"/>
      <c r="UKL37" s="8"/>
      <c r="UKM37" s="8"/>
      <c r="UKN37" s="13"/>
      <c r="UKO37" s="13"/>
      <c r="UKP37" s="14"/>
      <c r="UKQ37" s="15"/>
      <c r="UKR37" s="13"/>
      <c r="UKS37" s="9"/>
      <c r="UKT37" s="8"/>
      <c r="UKU37" s="8"/>
      <c r="UKV37" s="13"/>
      <c r="UKW37" s="13"/>
      <c r="UKX37" s="14"/>
      <c r="UKY37" s="15"/>
      <c r="UKZ37" s="13"/>
      <c r="ULA37" s="9"/>
      <c r="ULB37" s="8"/>
      <c r="ULC37" s="8"/>
      <c r="ULD37" s="13"/>
      <c r="ULE37" s="13"/>
      <c r="ULF37" s="14"/>
      <c r="ULG37" s="15"/>
      <c r="ULH37" s="13"/>
      <c r="ULI37" s="9"/>
      <c r="ULJ37" s="8"/>
      <c r="ULK37" s="8"/>
      <c r="ULL37" s="13"/>
      <c r="ULM37" s="13"/>
      <c r="ULN37" s="14"/>
      <c r="ULO37" s="15"/>
      <c r="ULP37" s="13"/>
      <c r="ULQ37" s="9"/>
      <c r="ULR37" s="8"/>
      <c r="ULS37" s="8"/>
      <c r="ULT37" s="13"/>
      <c r="ULU37" s="13"/>
      <c r="ULV37" s="14"/>
      <c r="ULW37" s="15"/>
      <c r="ULX37" s="13"/>
      <c r="ULY37" s="9"/>
      <c r="ULZ37" s="8"/>
      <c r="UMA37" s="8"/>
      <c r="UMB37" s="13"/>
      <c r="UMC37" s="13"/>
      <c r="UMD37" s="14"/>
      <c r="UME37" s="15"/>
      <c r="UMF37" s="13"/>
      <c r="UMG37" s="9"/>
      <c r="UMH37" s="8"/>
      <c r="UMI37" s="8"/>
      <c r="UMJ37" s="13"/>
      <c r="UMK37" s="13"/>
      <c r="UML37" s="14"/>
      <c r="UMM37" s="15"/>
      <c r="UMN37" s="13"/>
      <c r="UMO37" s="9"/>
      <c r="UMP37" s="8"/>
      <c r="UMQ37" s="8"/>
      <c r="UMR37" s="13"/>
      <c r="UMS37" s="13"/>
      <c r="UMT37" s="14"/>
      <c r="UMU37" s="15"/>
      <c r="UMV37" s="13"/>
      <c r="UMW37" s="9"/>
      <c r="UMX37" s="8"/>
      <c r="UMY37" s="8"/>
      <c r="UMZ37" s="13"/>
      <c r="UNA37" s="13"/>
      <c r="UNB37" s="14"/>
      <c r="UNC37" s="15"/>
      <c r="UND37" s="13"/>
      <c r="UNE37" s="9"/>
      <c r="UNF37" s="8"/>
      <c r="UNG37" s="8"/>
      <c r="UNH37" s="13"/>
      <c r="UNI37" s="13"/>
      <c r="UNJ37" s="14"/>
      <c r="UNK37" s="15"/>
      <c r="UNL37" s="13"/>
      <c r="UNM37" s="9"/>
      <c r="UNN37" s="8"/>
      <c r="UNO37" s="8"/>
      <c r="UNP37" s="13"/>
      <c r="UNQ37" s="13"/>
      <c r="UNR37" s="14"/>
      <c r="UNS37" s="15"/>
      <c r="UNT37" s="13"/>
      <c r="UNU37" s="9"/>
      <c r="UNV37" s="8"/>
      <c r="UNW37" s="8"/>
      <c r="UNX37" s="13"/>
      <c r="UNY37" s="13"/>
      <c r="UNZ37" s="14"/>
      <c r="UOA37" s="15"/>
      <c r="UOB37" s="13"/>
      <c r="UOC37" s="9"/>
      <c r="UOD37" s="8"/>
      <c r="UOE37" s="8"/>
      <c r="UOF37" s="13"/>
      <c r="UOG37" s="13"/>
      <c r="UOH37" s="14"/>
      <c r="UOI37" s="15"/>
      <c r="UOJ37" s="13"/>
      <c r="UOK37" s="9"/>
      <c r="UOL37" s="8"/>
      <c r="UOM37" s="8"/>
      <c r="UON37" s="13"/>
      <c r="UOO37" s="13"/>
      <c r="UOP37" s="14"/>
      <c r="UOQ37" s="15"/>
      <c r="UOR37" s="13"/>
      <c r="UOS37" s="9"/>
      <c r="UOT37" s="8"/>
      <c r="UOU37" s="8"/>
      <c r="UOV37" s="13"/>
      <c r="UOW37" s="13"/>
      <c r="UOX37" s="14"/>
      <c r="UOY37" s="15"/>
      <c r="UOZ37" s="13"/>
      <c r="UPA37" s="9"/>
      <c r="UPB37" s="8"/>
      <c r="UPC37" s="8"/>
      <c r="UPD37" s="13"/>
      <c r="UPE37" s="13"/>
      <c r="UPF37" s="14"/>
      <c r="UPG37" s="15"/>
      <c r="UPH37" s="13"/>
      <c r="UPI37" s="9"/>
      <c r="UPJ37" s="8"/>
      <c r="UPK37" s="8"/>
      <c r="UPL37" s="13"/>
      <c r="UPM37" s="13"/>
      <c r="UPN37" s="14"/>
      <c r="UPO37" s="15"/>
      <c r="UPP37" s="13"/>
      <c r="UPQ37" s="9"/>
      <c r="UPR37" s="8"/>
      <c r="UPS37" s="8"/>
      <c r="UPT37" s="13"/>
      <c r="UPU37" s="13"/>
      <c r="UPV37" s="14"/>
      <c r="UPW37" s="15"/>
      <c r="UPX37" s="13"/>
      <c r="UPY37" s="9"/>
      <c r="UPZ37" s="8"/>
      <c r="UQA37" s="8"/>
      <c r="UQB37" s="13"/>
      <c r="UQC37" s="13"/>
      <c r="UQD37" s="14"/>
      <c r="UQE37" s="15"/>
      <c r="UQF37" s="13"/>
      <c r="UQG37" s="9"/>
      <c r="UQH37" s="8"/>
      <c r="UQI37" s="8"/>
      <c r="UQJ37" s="13"/>
      <c r="UQK37" s="13"/>
      <c r="UQL37" s="14"/>
      <c r="UQM37" s="15"/>
      <c r="UQN37" s="13"/>
      <c r="UQO37" s="9"/>
      <c r="UQP37" s="8"/>
      <c r="UQQ37" s="8"/>
      <c r="UQR37" s="13"/>
      <c r="UQS37" s="13"/>
      <c r="UQT37" s="14"/>
      <c r="UQU37" s="15"/>
      <c r="UQV37" s="13"/>
      <c r="UQW37" s="9"/>
      <c r="UQX37" s="8"/>
      <c r="UQY37" s="8"/>
      <c r="UQZ37" s="13"/>
      <c r="URA37" s="13"/>
      <c r="URB37" s="14"/>
      <c r="URC37" s="15"/>
      <c r="URD37" s="13"/>
      <c r="URE37" s="9"/>
      <c r="URF37" s="8"/>
      <c r="URG37" s="8"/>
      <c r="URH37" s="13"/>
      <c r="URI37" s="13"/>
      <c r="URJ37" s="14"/>
      <c r="URK37" s="15"/>
      <c r="URL37" s="13"/>
      <c r="URM37" s="9"/>
      <c r="URN37" s="8"/>
      <c r="URO37" s="8"/>
      <c r="URP37" s="13"/>
      <c r="URQ37" s="13"/>
      <c r="URR37" s="14"/>
      <c r="URS37" s="15"/>
      <c r="URT37" s="13"/>
      <c r="URU37" s="9"/>
      <c r="URV37" s="8"/>
      <c r="URW37" s="8"/>
      <c r="URX37" s="13"/>
      <c r="URY37" s="13"/>
      <c r="URZ37" s="14"/>
      <c r="USA37" s="15"/>
      <c r="USB37" s="13"/>
      <c r="USC37" s="9"/>
      <c r="USD37" s="8"/>
      <c r="USE37" s="8"/>
      <c r="USF37" s="13"/>
      <c r="USG37" s="13"/>
      <c r="USH37" s="14"/>
      <c r="USI37" s="15"/>
      <c r="USJ37" s="13"/>
      <c r="USK37" s="9"/>
      <c r="USL37" s="8"/>
      <c r="USM37" s="8"/>
      <c r="USN37" s="13"/>
      <c r="USO37" s="13"/>
      <c r="USP37" s="14"/>
      <c r="USQ37" s="15"/>
      <c r="USR37" s="13"/>
      <c r="USS37" s="9"/>
      <c r="UST37" s="8"/>
      <c r="USU37" s="8"/>
      <c r="USV37" s="13"/>
      <c r="USW37" s="13"/>
      <c r="USX37" s="14"/>
      <c r="USY37" s="15"/>
      <c r="USZ37" s="13"/>
      <c r="UTA37" s="9"/>
      <c r="UTB37" s="8"/>
      <c r="UTC37" s="8"/>
      <c r="UTD37" s="13"/>
      <c r="UTE37" s="13"/>
      <c r="UTF37" s="14"/>
      <c r="UTG37" s="15"/>
      <c r="UTH37" s="13"/>
      <c r="UTI37" s="9"/>
      <c r="UTJ37" s="8"/>
      <c r="UTK37" s="8"/>
      <c r="UTL37" s="13"/>
      <c r="UTM37" s="13"/>
      <c r="UTN37" s="14"/>
      <c r="UTO37" s="15"/>
      <c r="UTP37" s="13"/>
      <c r="UTQ37" s="9"/>
      <c r="UTR37" s="8"/>
      <c r="UTS37" s="8"/>
      <c r="UTT37" s="13"/>
      <c r="UTU37" s="13"/>
      <c r="UTV37" s="14"/>
      <c r="UTW37" s="15"/>
      <c r="UTX37" s="13"/>
      <c r="UTY37" s="9"/>
      <c r="UTZ37" s="8"/>
      <c r="UUA37" s="8"/>
      <c r="UUB37" s="13"/>
      <c r="UUC37" s="13"/>
      <c r="UUD37" s="14"/>
      <c r="UUE37" s="15"/>
      <c r="UUF37" s="13"/>
      <c r="UUG37" s="9"/>
      <c r="UUH37" s="8"/>
      <c r="UUI37" s="8"/>
      <c r="UUJ37" s="13"/>
      <c r="UUK37" s="13"/>
      <c r="UUL37" s="14"/>
      <c r="UUM37" s="15"/>
      <c r="UUN37" s="13"/>
      <c r="UUO37" s="9"/>
      <c r="UUP37" s="8"/>
      <c r="UUQ37" s="8"/>
      <c r="UUR37" s="13"/>
      <c r="UUS37" s="13"/>
      <c r="UUT37" s="14"/>
      <c r="UUU37" s="15"/>
      <c r="UUV37" s="13"/>
      <c r="UUW37" s="9"/>
      <c r="UUX37" s="8"/>
      <c r="UUY37" s="8"/>
      <c r="UUZ37" s="13"/>
      <c r="UVA37" s="13"/>
      <c r="UVB37" s="14"/>
      <c r="UVC37" s="15"/>
      <c r="UVD37" s="13"/>
      <c r="UVE37" s="9"/>
      <c r="UVF37" s="8"/>
      <c r="UVG37" s="8"/>
      <c r="UVH37" s="13"/>
      <c r="UVI37" s="13"/>
      <c r="UVJ37" s="14"/>
      <c r="UVK37" s="15"/>
      <c r="UVL37" s="13"/>
      <c r="UVM37" s="9"/>
      <c r="UVN37" s="8"/>
      <c r="UVO37" s="8"/>
      <c r="UVP37" s="13"/>
      <c r="UVQ37" s="13"/>
      <c r="UVR37" s="14"/>
      <c r="UVS37" s="15"/>
      <c r="UVT37" s="13"/>
      <c r="UVU37" s="9"/>
      <c r="UVV37" s="8"/>
      <c r="UVW37" s="8"/>
      <c r="UVX37" s="13"/>
      <c r="UVY37" s="13"/>
      <c r="UVZ37" s="14"/>
      <c r="UWA37" s="15"/>
      <c r="UWB37" s="13"/>
      <c r="UWC37" s="9"/>
      <c r="UWD37" s="8"/>
      <c r="UWE37" s="8"/>
      <c r="UWF37" s="13"/>
      <c r="UWG37" s="13"/>
      <c r="UWH37" s="14"/>
      <c r="UWI37" s="15"/>
      <c r="UWJ37" s="13"/>
      <c r="UWK37" s="9"/>
      <c r="UWL37" s="8"/>
      <c r="UWM37" s="8"/>
      <c r="UWN37" s="13"/>
      <c r="UWO37" s="13"/>
      <c r="UWP37" s="14"/>
      <c r="UWQ37" s="15"/>
      <c r="UWR37" s="13"/>
      <c r="UWS37" s="9"/>
      <c r="UWT37" s="8"/>
      <c r="UWU37" s="8"/>
      <c r="UWV37" s="13"/>
      <c r="UWW37" s="13"/>
      <c r="UWX37" s="14"/>
      <c r="UWY37" s="15"/>
      <c r="UWZ37" s="13"/>
      <c r="UXA37" s="9"/>
      <c r="UXB37" s="8"/>
      <c r="UXC37" s="8"/>
      <c r="UXD37" s="13"/>
      <c r="UXE37" s="13"/>
      <c r="UXF37" s="14"/>
      <c r="UXG37" s="15"/>
      <c r="UXH37" s="13"/>
      <c r="UXI37" s="9"/>
      <c r="UXJ37" s="8"/>
      <c r="UXK37" s="8"/>
      <c r="UXL37" s="13"/>
      <c r="UXM37" s="13"/>
      <c r="UXN37" s="14"/>
      <c r="UXO37" s="15"/>
      <c r="UXP37" s="13"/>
      <c r="UXQ37" s="9"/>
      <c r="UXR37" s="8"/>
      <c r="UXS37" s="8"/>
      <c r="UXT37" s="13"/>
      <c r="UXU37" s="13"/>
      <c r="UXV37" s="14"/>
      <c r="UXW37" s="15"/>
      <c r="UXX37" s="13"/>
      <c r="UXY37" s="9"/>
      <c r="UXZ37" s="8"/>
      <c r="UYA37" s="8"/>
      <c r="UYB37" s="13"/>
      <c r="UYC37" s="13"/>
      <c r="UYD37" s="14"/>
      <c r="UYE37" s="15"/>
      <c r="UYF37" s="13"/>
      <c r="UYG37" s="9"/>
      <c r="UYH37" s="8"/>
      <c r="UYI37" s="8"/>
      <c r="UYJ37" s="13"/>
      <c r="UYK37" s="13"/>
      <c r="UYL37" s="14"/>
      <c r="UYM37" s="15"/>
      <c r="UYN37" s="13"/>
      <c r="UYO37" s="9"/>
      <c r="UYP37" s="8"/>
      <c r="UYQ37" s="8"/>
      <c r="UYR37" s="13"/>
      <c r="UYS37" s="13"/>
      <c r="UYT37" s="14"/>
      <c r="UYU37" s="15"/>
      <c r="UYV37" s="13"/>
      <c r="UYW37" s="9"/>
      <c r="UYX37" s="8"/>
      <c r="UYY37" s="8"/>
      <c r="UYZ37" s="13"/>
      <c r="UZA37" s="13"/>
      <c r="UZB37" s="14"/>
      <c r="UZC37" s="15"/>
      <c r="UZD37" s="13"/>
      <c r="UZE37" s="9"/>
      <c r="UZF37" s="8"/>
      <c r="UZG37" s="8"/>
      <c r="UZH37" s="13"/>
      <c r="UZI37" s="13"/>
      <c r="UZJ37" s="14"/>
      <c r="UZK37" s="15"/>
      <c r="UZL37" s="13"/>
      <c r="UZM37" s="9"/>
      <c r="UZN37" s="8"/>
      <c r="UZO37" s="8"/>
      <c r="UZP37" s="13"/>
      <c r="UZQ37" s="13"/>
      <c r="UZR37" s="14"/>
      <c r="UZS37" s="15"/>
      <c r="UZT37" s="13"/>
      <c r="UZU37" s="9"/>
      <c r="UZV37" s="8"/>
      <c r="UZW37" s="8"/>
      <c r="UZX37" s="13"/>
      <c r="UZY37" s="13"/>
      <c r="UZZ37" s="14"/>
      <c r="VAA37" s="15"/>
      <c r="VAB37" s="13"/>
      <c r="VAC37" s="9"/>
      <c r="VAD37" s="8"/>
      <c r="VAE37" s="8"/>
      <c r="VAF37" s="13"/>
      <c r="VAG37" s="13"/>
      <c r="VAH37" s="14"/>
      <c r="VAI37" s="15"/>
      <c r="VAJ37" s="13"/>
      <c r="VAK37" s="9"/>
      <c r="VAL37" s="8"/>
      <c r="VAM37" s="8"/>
      <c r="VAN37" s="13"/>
      <c r="VAO37" s="13"/>
      <c r="VAP37" s="14"/>
      <c r="VAQ37" s="15"/>
      <c r="VAR37" s="13"/>
      <c r="VAS37" s="9"/>
      <c r="VAT37" s="8"/>
      <c r="VAU37" s="8"/>
      <c r="VAV37" s="13"/>
      <c r="VAW37" s="13"/>
      <c r="VAX37" s="14"/>
      <c r="VAY37" s="15"/>
      <c r="VAZ37" s="13"/>
      <c r="VBA37" s="9"/>
      <c r="VBB37" s="8"/>
      <c r="VBC37" s="8"/>
      <c r="VBD37" s="13"/>
      <c r="VBE37" s="13"/>
      <c r="VBF37" s="14"/>
      <c r="VBG37" s="15"/>
      <c r="VBH37" s="13"/>
      <c r="VBI37" s="9"/>
      <c r="VBJ37" s="8"/>
      <c r="VBK37" s="8"/>
      <c r="VBL37" s="13"/>
      <c r="VBM37" s="13"/>
      <c r="VBN37" s="14"/>
      <c r="VBO37" s="15"/>
      <c r="VBP37" s="13"/>
      <c r="VBQ37" s="9"/>
      <c r="VBR37" s="8"/>
      <c r="VBS37" s="8"/>
      <c r="VBT37" s="13"/>
      <c r="VBU37" s="13"/>
      <c r="VBV37" s="14"/>
      <c r="VBW37" s="15"/>
      <c r="VBX37" s="13"/>
      <c r="VBY37" s="9"/>
      <c r="VBZ37" s="8"/>
      <c r="VCA37" s="8"/>
      <c r="VCB37" s="13"/>
      <c r="VCC37" s="13"/>
      <c r="VCD37" s="14"/>
      <c r="VCE37" s="15"/>
      <c r="VCF37" s="13"/>
      <c r="VCG37" s="9"/>
      <c r="VCH37" s="8"/>
      <c r="VCI37" s="8"/>
      <c r="VCJ37" s="13"/>
      <c r="VCK37" s="13"/>
      <c r="VCL37" s="14"/>
      <c r="VCM37" s="15"/>
      <c r="VCN37" s="13"/>
      <c r="VCO37" s="9"/>
      <c r="VCP37" s="8"/>
      <c r="VCQ37" s="8"/>
      <c r="VCR37" s="13"/>
      <c r="VCS37" s="13"/>
      <c r="VCT37" s="14"/>
      <c r="VCU37" s="15"/>
      <c r="VCV37" s="13"/>
      <c r="VCW37" s="9"/>
      <c r="VCX37" s="8"/>
      <c r="VCY37" s="8"/>
      <c r="VCZ37" s="13"/>
      <c r="VDA37" s="13"/>
      <c r="VDB37" s="14"/>
      <c r="VDC37" s="15"/>
      <c r="VDD37" s="13"/>
      <c r="VDE37" s="9"/>
      <c r="VDF37" s="8"/>
      <c r="VDG37" s="8"/>
      <c r="VDH37" s="13"/>
      <c r="VDI37" s="13"/>
      <c r="VDJ37" s="14"/>
      <c r="VDK37" s="15"/>
      <c r="VDL37" s="13"/>
      <c r="VDM37" s="9"/>
      <c r="VDN37" s="8"/>
      <c r="VDO37" s="8"/>
      <c r="VDP37" s="13"/>
      <c r="VDQ37" s="13"/>
      <c r="VDR37" s="14"/>
      <c r="VDS37" s="15"/>
      <c r="VDT37" s="13"/>
      <c r="VDU37" s="9"/>
      <c r="VDV37" s="8"/>
      <c r="VDW37" s="8"/>
      <c r="VDX37" s="13"/>
      <c r="VDY37" s="13"/>
      <c r="VDZ37" s="14"/>
      <c r="VEA37" s="15"/>
      <c r="VEB37" s="13"/>
      <c r="VEC37" s="9"/>
      <c r="VED37" s="8"/>
      <c r="VEE37" s="8"/>
      <c r="VEF37" s="13"/>
      <c r="VEG37" s="13"/>
      <c r="VEH37" s="14"/>
      <c r="VEI37" s="15"/>
      <c r="VEJ37" s="13"/>
      <c r="VEK37" s="9"/>
      <c r="VEL37" s="8"/>
      <c r="VEM37" s="8"/>
      <c r="VEN37" s="13"/>
      <c r="VEO37" s="13"/>
      <c r="VEP37" s="14"/>
      <c r="VEQ37" s="15"/>
      <c r="VER37" s="13"/>
      <c r="VES37" s="9"/>
      <c r="VET37" s="8"/>
      <c r="VEU37" s="8"/>
      <c r="VEV37" s="13"/>
      <c r="VEW37" s="13"/>
      <c r="VEX37" s="14"/>
      <c r="VEY37" s="15"/>
      <c r="VEZ37" s="13"/>
      <c r="VFA37" s="9"/>
      <c r="VFB37" s="8"/>
      <c r="VFC37" s="8"/>
      <c r="VFD37" s="13"/>
      <c r="VFE37" s="13"/>
      <c r="VFF37" s="14"/>
      <c r="VFG37" s="15"/>
      <c r="VFH37" s="13"/>
      <c r="VFI37" s="9"/>
      <c r="VFJ37" s="8"/>
      <c r="VFK37" s="8"/>
      <c r="VFL37" s="13"/>
      <c r="VFM37" s="13"/>
      <c r="VFN37" s="14"/>
      <c r="VFO37" s="15"/>
      <c r="VFP37" s="13"/>
      <c r="VFQ37" s="9"/>
      <c r="VFR37" s="8"/>
      <c r="VFS37" s="8"/>
      <c r="VFT37" s="13"/>
      <c r="VFU37" s="13"/>
      <c r="VFV37" s="14"/>
      <c r="VFW37" s="15"/>
      <c r="VFX37" s="13"/>
      <c r="VFY37" s="9"/>
      <c r="VFZ37" s="8"/>
      <c r="VGA37" s="8"/>
      <c r="VGB37" s="13"/>
      <c r="VGC37" s="13"/>
      <c r="VGD37" s="14"/>
      <c r="VGE37" s="15"/>
      <c r="VGF37" s="13"/>
      <c r="VGG37" s="9"/>
      <c r="VGH37" s="8"/>
      <c r="VGI37" s="8"/>
      <c r="VGJ37" s="13"/>
      <c r="VGK37" s="13"/>
      <c r="VGL37" s="14"/>
      <c r="VGM37" s="15"/>
      <c r="VGN37" s="13"/>
      <c r="VGO37" s="9"/>
      <c r="VGP37" s="8"/>
      <c r="VGQ37" s="8"/>
      <c r="VGR37" s="13"/>
      <c r="VGS37" s="13"/>
      <c r="VGT37" s="14"/>
      <c r="VGU37" s="15"/>
      <c r="VGV37" s="13"/>
      <c r="VGW37" s="9"/>
      <c r="VGX37" s="8"/>
      <c r="VGY37" s="8"/>
      <c r="VGZ37" s="13"/>
      <c r="VHA37" s="13"/>
      <c r="VHB37" s="14"/>
      <c r="VHC37" s="15"/>
      <c r="VHD37" s="13"/>
      <c r="VHE37" s="9"/>
      <c r="VHF37" s="8"/>
      <c r="VHG37" s="8"/>
      <c r="VHH37" s="13"/>
      <c r="VHI37" s="13"/>
      <c r="VHJ37" s="14"/>
      <c r="VHK37" s="15"/>
      <c r="VHL37" s="13"/>
      <c r="VHM37" s="9"/>
      <c r="VHN37" s="8"/>
      <c r="VHO37" s="8"/>
      <c r="VHP37" s="13"/>
      <c r="VHQ37" s="13"/>
      <c r="VHR37" s="14"/>
      <c r="VHS37" s="15"/>
      <c r="VHT37" s="13"/>
      <c r="VHU37" s="9"/>
      <c r="VHV37" s="8"/>
      <c r="VHW37" s="8"/>
      <c r="VHX37" s="13"/>
      <c r="VHY37" s="13"/>
      <c r="VHZ37" s="14"/>
      <c r="VIA37" s="15"/>
      <c r="VIB37" s="13"/>
      <c r="VIC37" s="9"/>
      <c r="VID37" s="8"/>
      <c r="VIE37" s="8"/>
      <c r="VIF37" s="13"/>
      <c r="VIG37" s="13"/>
      <c r="VIH37" s="14"/>
      <c r="VII37" s="15"/>
      <c r="VIJ37" s="13"/>
      <c r="VIK37" s="9"/>
      <c r="VIL37" s="8"/>
      <c r="VIM37" s="8"/>
      <c r="VIN37" s="13"/>
      <c r="VIO37" s="13"/>
      <c r="VIP37" s="14"/>
      <c r="VIQ37" s="15"/>
      <c r="VIR37" s="13"/>
      <c r="VIS37" s="9"/>
      <c r="VIT37" s="8"/>
      <c r="VIU37" s="8"/>
      <c r="VIV37" s="13"/>
      <c r="VIW37" s="13"/>
      <c r="VIX37" s="14"/>
      <c r="VIY37" s="15"/>
      <c r="VIZ37" s="13"/>
      <c r="VJA37" s="9"/>
      <c r="VJB37" s="8"/>
      <c r="VJC37" s="8"/>
      <c r="VJD37" s="13"/>
      <c r="VJE37" s="13"/>
      <c r="VJF37" s="14"/>
      <c r="VJG37" s="15"/>
      <c r="VJH37" s="13"/>
      <c r="VJI37" s="9"/>
      <c r="VJJ37" s="8"/>
      <c r="VJK37" s="8"/>
      <c r="VJL37" s="13"/>
      <c r="VJM37" s="13"/>
      <c r="VJN37" s="14"/>
      <c r="VJO37" s="15"/>
      <c r="VJP37" s="13"/>
      <c r="VJQ37" s="9"/>
      <c r="VJR37" s="8"/>
      <c r="VJS37" s="8"/>
      <c r="VJT37" s="13"/>
      <c r="VJU37" s="13"/>
      <c r="VJV37" s="14"/>
      <c r="VJW37" s="15"/>
      <c r="VJX37" s="13"/>
      <c r="VJY37" s="9"/>
      <c r="VJZ37" s="8"/>
      <c r="VKA37" s="8"/>
      <c r="VKB37" s="13"/>
      <c r="VKC37" s="13"/>
      <c r="VKD37" s="14"/>
      <c r="VKE37" s="15"/>
      <c r="VKF37" s="13"/>
      <c r="VKG37" s="9"/>
      <c r="VKH37" s="8"/>
      <c r="VKI37" s="8"/>
      <c r="VKJ37" s="13"/>
      <c r="VKK37" s="13"/>
      <c r="VKL37" s="14"/>
      <c r="VKM37" s="15"/>
      <c r="VKN37" s="13"/>
      <c r="VKO37" s="9"/>
      <c r="VKP37" s="8"/>
      <c r="VKQ37" s="8"/>
      <c r="VKR37" s="13"/>
      <c r="VKS37" s="13"/>
      <c r="VKT37" s="14"/>
      <c r="VKU37" s="15"/>
      <c r="VKV37" s="13"/>
      <c r="VKW37" s="9"/>
      <c r="VKX37" s="8"/>
      <c r="VKY37" s="8"/>
      <c r="VKZ37" s="13"/>
      <c r="VLA37" s="13"/>
      <c r="VLB37" s="14"/>
      <c r="VLC37" s="15"/>
      <c r="VLD37" s="13"/>
      <c r="VLE37" s="9"/>
      <c r="VLF37" s="8"/>
      <c r="VLG37" s="8"/>
      <c r="VLH37" s="13"/>
      <c r="VLI37" s="13"/>
      <c r="VLJ37" s="14"/>
      <c r="VLK37" s="15"/>
      <c r="VLL37" s="13"/>
      <c r="VLM37" s="9"/>
      <c r="VLN37" s="8"/>
      <c r="VLO37" s="8"/>
      <c r="VLP37" s="13"/>
      <c r="VLQ37" s="13"/>
      <c r="VLR37" s="14"/>
      <c r="VLS37" s="15"/>
      <c r="VLT37" s="13"/>
      <c r="VLU37" s="9"/>
      <c r="VLV37" s="8"/>
      <c r="VLW37" s="8"/>
      <c r="VLX37" s="13"/>
      <c r="VLY37" s="13"/>
      <c r="VLZ37" s="14"/>
      <c r="VMA37" s="15"/>
      <c r="VMB37" s="13"/>
      <c r="VMC37" s="9"/>
      <c r="VMD37" s="8"/>
      <c r="VME37" s="8"/>
      <c r="VMF37" s="13"/>
      <c r="VMG37" s="13"/>
      <c r="VMH37" s="14"/>
      <c r="VMI37" s="15"/>
      <c r="VMJ37" s="13"/>
      <c r="VMK37" s="9"/>
      <c r="VML37" s="8"/>
      <c r="VMM37" s="8"/>
      <c r="VMN37" s="13"/>
      <c r="VMO37" s="13"/>
      <c r="VMP37" s="14"/>
      <c r="VMQ37" s="15"/>
      <c r="VMR37" s="13"/>
      <c r="VMS37" s="9"/>
      <c r="VMT37" s="8"/>
      <c r="VMU37" s="8"/>
      <c r="VMV37" s="13"/>
      <c r="VMW37" s="13"/>
      <c r="VMX37" s="14"/>
      <c r="VMY37" s="15"/>
      <c r="VMZ37" s="13"/>
      <c r="VNA37" s="9"/>
      <c r="VNB37" s="8"/>
      <c r="VNC37" s="8"/>
      <c r="VND37" s="13"/>
      <c r="VNE37" s="13"/>
      <c r="VNF37" s="14"/>
      <c r="VNG37" s="15"/>
      <c r="VNH37" s="13"/>
      <c r="VNI37" s="9"/>
      <c r="VNJ37" s="8"/>
      <c r="VNK37" s="8"/>
      <c r="VNL37" s="13"/>
      <c r="VNM37" s="13"/>
      <c r="VNN37" s="14"/>
      <c r="VNO37" s="15"/>
      <c r="VNP37" s="13"/>
      <c r="VNQ37" s="9"/>
      <c r="VNR37" s="8"/>
      <c r="VNS37" s="8"/>
      <c r="VNT37" s="13"/>
      <c r="VNU37" s="13"/>
      <c r="VNV37" s="14"/>
      <c r="VNW37" s="15"/>
      <c r="VNX37" s="13"/>
      <c r="VNY37" s="9"/>
      <c r="VNZ37" s="8"/>
      <c r="VOA37" s="8"/>
      <c r="VOB37" s="13"/>
      <c r="VOC37" s="13"/>
      <c r="VOD37" s="14"/>
      <c r="VOE37" s="15"/>
      <c r="VOF37" s="13"/>
      <c r="VOG37" s="9"/>
      <c r="VOH37" s="8"/>
      <c r="VOI37" s="8"/>
      <c r="VOJ37" s="13"/>
      <c r="VOK37" s="13"/>
      <c r="VOL37" s="14"/>
      <c r="VOM37" s="15"/>
      <c r="VON37" s="13"/>
      <c r="VOO37" s="9"/>
      <c r="VOP37" s="8"/>
      <c r="VOQ37" s="8"/>
      <c r="VOR37" s="13"/>
      <c r="VOS37" s="13"/>
      <c r="VOT37" s="14"/>
      <c r="VOU37" s="15"/>
      <c r="VOV37" s="13"/>
      <c r="VOW37" s="9"/>
      <c r="VOX37" s="8"/>
      <c r="VOY37" s="8"/>
      <c r="VOZ37" s="13"/>
      <c r="VPA37" s="13"/>
      <c r="VPB37" s="14"/>
      <c r="VPC37" s="15"/>
      <c r="VPD37" s="13"/>
      <c r="VPE37" s="9"/>
      <c r="VPF37" s="8"/>
      <c r="VPG37" s="8"/>
      <c r="VPH37" s="13"/>
      <c r="VPI37" s="13"/>
      <c r="VPJ37" s="14"/>
      <c r="VPK37" s="15"/>
      <c r="VPL37" s="13"/>
      <c r="VPM37" s="9"/>
      <c r="VPN37" s="8"/>
      <c r="VPO37" s="8"/>
      <c r="VPP37" s="13"/>
      <c r="VPQ37" s="13"/>
      <c r="VPR37" s="14"/>
      <c r="VPS37" s="15"/>
      <c r="VPT37" s="13"/>
      <c r="VPU37" s="9"/>
      <c r="VPV37" s="8"/>
      <c r="VPW37" s="8"/>
      <c r="VPX37" s="13"/>
      <c r="VPY37" s="13"/>
      <c r="VPZ37" s="14"/>
      <c r="VQA37" s="15"/>
      <c r="VQB37" s="13"/>
      <c r="VQC37" s="9"/>
      <c r="VQD37" s="8"/>
      <c r="VQE37" s="8"/>
      <c r="VQF37" s="13"/>
      <c r="VQG37" s="13"/>
      <c r="VQH37" s="14"/>
      <c r="VQI37" s="15"/>
      <c r="VQJ37" s="13"/>
      <c r="VQK37" s="9"/>
      <c r="VQL37" s="8"/>
      <c r="VQM37" s="8"/>
      <c r="VQN37" s="13"/>
      <c r="VQO37" s="13"/>
      <c r="VQP37" s="14"/>
      <c r="VQQ37" s="15"/>
      <c r="VQR37" s="13"/>
      <c r="VQS37" s="9"/>
      <c r="VQT37" s="8"/>
      <c r="VQU37" s="8"/>
      <c r="VQV37" s="13"/>
      <c r="VQW37" s="13"/>
      <c r="VQX37" s="14"/>
      <c r="VQY37" s="15"/>
      <c r="VQZ37" s="13"/>
      <c r="VRA37" s="9"/>
      <c r="VRB37" s="8"/>
      <c r="VRC37" s="8"/>
      <c r="VRD37" s="13"/>
      <c r="VRE37" s="13"/>
      <c r="VRF37" s="14"/>
      <c r="VRG37" s="15"/>
      <c r="VRH37" s="13"/>
      <c r="VRI37" s="9"/>
      <c r="VRJ37" s="8"/>
      <c r="VRK37" s="8"/>
      <c r="VRL37" s="13"/>
      <c r="VRM37" s="13"/>
      <c r="VRN37" s="14"/>
      <c r="VRO37" s="15"/>
      <c r="VRP37" s="13"/>
      <c r="VRQ37" s="9"/>
      <c r="VRR37" s="8"/>
      <c r="VRS37" s="8"/>
      <c r="VRT37" s="13"/>
      <c r="VRU37" s="13"/>
      <c r="VRV37" s="14"/>
      <c r="VRW37" s="15"/>
      <c r="VRX37" s="13"/>
      <c r="VRY37" s="9"/>
      <c r="VRZ37" s="8"/>
      <c r="VSA37" s="8"/>
      <c r="VSB37" s="13"/>
      <c r="VSC37" s="13"/>
      <c r="VSD37" s="14"/>
      <c r="VSE37" s="15"/>
      <c r="VSF37" s="13"/>
      <c r="VSG37" s="9"/>
      <c r="VSH37" s="8"/>
      <c r="VSI37" s="8"/>
      <c r="VSJ37" s="13"/>
      <c r="VSK37" s="13"/>
      <c r="VSL37" s="14"/>
      <c r="VSM37" s="15"/>
      <c r="VSN37" s="13"/>
      <c r="VSO37" s="9"/>
      <c r="VSP37" s="8"/>
      <c r="VSQ37" s="8"/>
      <c r="VSR37" s="13"/>
      <c r="VSS37" s="13"/>
      <c r="VST37" s="14"/>
      <c r="VSU37" s="15"/>
      <c r="VSV37" s="13"/>
      <c r="VSW37" s="9"/>
      <c r="VSX37" s="8"/>
      <c r="VSY37" s="8"/>
      <c r="VSZ37" s="13"/>
      <c r="VTA37" s="13"/>
      <c r="VTB37" s="14"/>
      <c r="VTC37" s="15"/>
      <c r="VTD37" s="13"/>
      <c r="VTE37" s="9"/>
      <c r="VTF37" s="8"/>
      <c r="VTG37" s="8"/>
      <c r="VTH37" s="13"/>
      <c r="VTI37" s="13"/>
      <c r="VTJ37" s="14"/>
      <c r="VTK37" s="15"/>
      <c r="VTL37" s="13"/>
      <c r="VTM37" s="9"/>
      <c r="VTN37" s="8"/>
      <c r="VTO37" s="8"/>
      <c r="VTP37" s="13"/>
      <c r="VTQ37" s="13"/>
      <c r="VTR37" s="14"/>
      <c r="VTS37" s="15"/>
      <c r="VTT37" s="13"/>
      <c r="VTU37" s="9"/>
      <c r="VTV37" s="8"/>
      <c r="VTW37" s="8"/>
      <c r="VTX37" s="13"/>
      <c r="VTY37" s="13"/>
      <c r="VTZ37" s="14"/>
      <c r="VUA37" s="15"/>
      <c r="VUB37" s="13"/>
      <c r="VUC37" s="9"/>
      <c r="VUD37" s="8"/>
      <c r="VUE37" s="8"/>
      <c r="VUF37" s="13"/>
      <c r="VUG37" s="13"/>
      <c r="VUH37" s="14"/>
      <c r="VUI37" s="15"/>
      <c r="VUJ37" s="13"/>
      <c r="VUK37" s="9"/>
      <c r="VUL37" s="8"/>
      <c r="VUM37" s="8"/>
      <c r="VUN37" s="13"/>
      <c r="VUO37" s="13"/>
      <c r="VUP37" s="14"/>
      <c r="VUQ37" s="15"/>
      <c r="VUR37" s="13"/>
      <c r="VUS37" s="9"/>
      <c r="VUT37" s="8"/>
      <c r="VUU37" s="8"/>
      <c r="VUV37" s="13"/>
      <c r="VUW37" s="13"/>
      <c r="VUX37" s="14"/>
      <c r="VUY37" s="15"/>
      <c r="VUZ37" s="13"/>
      <c r="VVA37" s="9"/>
      <c r="VVB37" s="8"/>
      <c r="VVC37" s="8"/>
      <c r="VVD37" s="13"/>
      <c r="VVE37" s="13"/>
      <c r="VVF37" s="14"/>
      <c r="VVG37" s="15"/>
      <c r="VVH37" s="13"/>
      <c r="VVI37" s="9"/>
      <c r="VVJ37" s="8"/>
      <c r="VVK37" s="8"/>
      <c r="VVL37" s="13"/>
      <c r="VVM37" s="13"/>
      <c r="VVN37" s="14"/>
      <c r="VVO37" s="15"/>
      <c r="VVP37" s="13"/>
      <c r="VVQ37" s="9"/>
      <c r="VVR37" s="8"/>
      <c r="VVS37" s="8"/>
      <c r="VVT37" s="13"/>
      <c r="VVU37" s="13"/>
      <c r="VVV37" s="14"/>
      <c r="VVW37" s="15"/>
      <c r="VVX37" s="13"/>
      <c r="VVY37" s="9"/>
      <c r="VVZ37" s="8"/>
      <c r="VWA37" s="8"/>
      <c r="VWB37" s="13"/>
      <c r="VWC37" s="13"/>
      <c r="VWD37" s="14"/>
      <c r="VWE37" s="15"/>
      <c r="VWF37" s="13"/>
      <c r="VWG37" s="9"/>
      <c r="VWH37" s="8"/>
      <c r="VWI37" s="8"/>
      <c r="VWJ37" s="13"/>
      <c r="VWK37" s="13"/>
      <c r="VWL37" s="14"/>
      <c r="VWM37" s="15"/>
      <c r="VWN37" s="13"/>
      <c r="VWO37" s="9"/>
      <c r="VWP37" s="8"/>
      <c r="VWQ37" s="8"/>
      <c r="VWR37" s="13"/>
      <c r="VWS37" s="13"/>
      <c r="VWT37" s="14"/>
      <c r="VWU37" s="15"/>
      <c r="VWV37" s="13"/>
      <c r="VWW37" s="9"/>
      <c r="VWX37" s="8"/>
      <c r="VWY37" s="8"/>
      <c r="VWZ37" s="13"/>
      <c r="VXA37" s="13"/>
      <c r="VXB37" s="14"/>
      <c r="VXC37" s="15"/>
      <c r="VXD37" s="13"/>
      <c r="VXE37" s="9"/>
      <c r="VXF37" s="8"/>
      <c r="VXG37" s="8"/>
      <c r="VXH37" s="13"/>
      <c r="VXI37" s="13"/>
      <c r="VXJ37" s="14"/>
      <c r="VXK37" s="15"/>
      <c r="VXL37" s="13"/>
      <c r="VXM37" s="9"/>
      <c r="VXN37" s="8"/>
      <c r="VXO37" s="8"/>
      <c r="VXP37" s="13"/>
      <c r="VXQ37" s="13"/>
      <c r="VXR37" s="14"/>
      <c r="VXS37" s="15"/>
      <c r="VXT37" s="13"/>
      <c r="VXU37" s="9"/>
      <c r="VXV37" s="8"/>
      <c r="VXW37" s="8"/>
      <c r="VXX37" s="13"/>
      <c r="VXY37" s="13"/>
      <c r="VXZ37" s="14"/>
      <c r="VYA37" s="15"/>
      <c r="VYB37" s="13"/>
      <c r="VYC37" s="9"/>
      <c r="VYD37" s="8"/>
      <c r="VYE37" s="8"/>
      <c r="VYF37" s="13"/>
      <c r="VYG37" s="13"/>
      <c r="VYH37" s="14"/>
      <c r="VYI37" s="15"/>
      <c r="VYJ37" s="13"/>
      <c r="VYK37" s="9"/>
      <c r="VYL37" s="8"/>
      <c r="VYM37" s="8"/>
      <c r="VYN37" s="13"/>
      <c r="VYO37" s="13"/>
      <c r="VYP37" s="14"/>
      <c r="VYQ37" s="15"/>
      <c r="VYR37" s="13"/>
      <c r="VYS37" s="9"/>
      <c r="VYT37" s="8"/>
      <c r="VYU37" s="8"/>
      <c r="VYV37" s="13"/>
      <c r="VYW37" s="13"/>
      <c r="VYX37" s="14"/>
      <c r="VYY37" s="15"/>
      <c r="VYZ37" s="13"/>
      <c r="VZA37" s="9"/>
      <c r="VZB37" s="8"/>
      <c r="VZC37" s="8"/>
      <c r="VZD37" s="13"/>
      <c r="VZE37" s="13"/>
      <c r="VZF37" s="14"/>
      <c r="VZG37" s="15"/>
      <c r="VZH37" s="13"/>
      <c r="VZI37" s="9"/>
      <c r="VZJ37" s="8"/>
      <c r="VZK37" s="8"/>
      <c r="VZL37" s="13"/>
      <c r="VZM37" s="13"/>
      <c r="VZN37" s="14"/>
      <c r="VZO37" s="15"/>
      <c r="VZP37" s="13"/>
      <c r="VZQ37" s="9"/>
      <c r="VZR37" s="8"/>
      <c r="VZS37" s="8"/>
      <c r="VZT37" s="13"/>
      <c r="VZU37" s="13"/>
      <c r="VZV37" s="14"/>
      <c r="VZW37" s="15"/>
      <c r="VZX37" s="13"/>
      <c r="VZY37" s="9"/>
      <c r="VZZ37" s="8"/>
      <c r="WAA37" s="8"/>
      <c r="WAB37" s="13"/>
      <c r="WAC37" s="13"/>
      <c r="WAD37" s="14"/>
      <c r="WAE37" s="15"/>
      <c r="WAF37" s="13"/>
      <c r="WAG37" s="9"/>
      <c r="WAH37" s="8"/>
      <c r="WAI37" s="8"/>
      <c r="WAJ37" s="13"/>
      <c r="WAK37" s="13"/>
      <c r="WAL37" s="14"/>
      <c r="WAM37" s="15"/>
      <c r="WAN37" s="13"/>
      <c r="WAO37" s="9"/>
      <c r="WAP37" s="8"/>
      <c r="WAQ37" s="8"/>
      <c r="WAR37" s="13"/>
      <c r="WAS37" s="13"/>
      <c r="WAT37" s="14"/>
      <c r="WAU37" s="15"/>
      <c r="WAV37" s="13"/>
      <c r="WAW37" s="9"/>
      <c r="WAX37" s="8"/>
      <c r="WAY37" s="8"/>
      <c r="WAZ37" s="13"/>
      <c r="WBA37" s="13"/>
      <c r="WBB37" s="14"/>
      <c r="WBC37" s="15"/>
      <c r="WBD37" s="13"/>
      <c r="WBE37" s="9"/>
      <c r="WBF37" s="8"/>
      <c r="WBG37" s="8"/>
      <c r="WBH37" s="13"/>
      <c r="WBI37" s="13"/>
      <c r="WBJ37" s="14"/>
      <c r="WBK37" s="15"/>
      <c r="WBL37" s="13"/>
      <c r="WBM37" s="9"/>
      <c r="WBN37" s="8"/>
      <c r="WBO37" s="8"/>
      <c r="WBP37" s="13"/>
      <c r="WBQ37" s="13"/>
      <c r="WBR37" s="14"/>
      <c r="WBS37" s="15"/>
      <c r="WBT37" s="13"/>
      <c r="WBU37" s="9"/>
      <c r="WBV37" s="8"/>
      <c r="WBW37" s="8"/>
      <c r="WBX37" s="13"/>
      <c r="WBY37" s="13"/>
      <c r="WBZ37" s="14"/>
      <c r="WCA37" s="15"/>
      <c r="WCB37" s="13"/>
      <c r="WCC37" s="9"/>
      <c r="WCD37" s="8"/>
      <c r="WCE37" s="8"/>
      <c r="WCF37" s="13"/>
      <c r="WCG37" s="13"/>
      <c r="WCH37" s="14"/>
      <c r="WCI37" s="15"/>
      <c r="WCJ37" s="13"/>
      <c r="WCK37" s="9"/>
      <c r="WCL37" s="8"/>
      <c r="WCM37" s="8"/>
      <c r="WCN37" s="13"/>
      <c r="WCO37" s="13"/>
      <c r="WCP37" s="14"/>
      <c r="WCQ37" s="15"/>
      <c r="WCR37" s="13"/>
      <c r="WCS37" s="9"/>
      <c r="WCT37" s="8"/>
      <c r="WCU37" s="8"/>
      <c r="WCV37" s="13"/>
      <c r="WCW37" s="13"/>
      <c r="WCX37" s="14"/>
      <c r="WCY37" s="15"/>
      <c r="WCZ37" s="13"/>
      <c r="WDA37" s="9"/>
      <c r="WDB37" s="8"/>
      <c r="WDC37" s="8"/>
      <c r="WDD37" s="13"/>
      <c r="WDE37" s="13"/>
      <c r="WDF37" s="14"/>
      <c r="WDG37" s="15"/>
      <c r="WDH37" s="13"/>
      <c r="WDI37" s="9"/>
      <c r="WDJ37" s="8"/>
      <c r="WDK37" s="8"/>
      <c r="WDL37" s="13"/>
      <c r="WDM37" s="13"/>
      <c r="WDN37" s="14"/>
      <c r="WDO37" s="15"/>
      <c r="WDP37" s="13"/>
      <c r="WDQ37" s="9"/>
      <c r="WDR37" s="8"/>
      <c r="WDS37" s="8"/>
      <c r="WDT37" s="13"/>
      <c r="WDU37" s="13"/>
      <c r="WDV37" s="14"/>
      <c r="WDW37" s="15"/>
      <c r="WDX37" s="13"/>
      <c r="WDY37" s="9"/>
      <c r="WDZ37" s="8"/>
      <c r="WEA37" s="8"/>
      <c r="WEB37" s="13"/>
      <c r="WEC37" s="13"/>
      <c r="WED37" s="14"/>
      <c r="WEE37" s="15"/>
      <c r="WEF37" s="13"/>
      <c r="WEG37" s="9"/>
      <c r="WEH37" s="8"/>
      <c r="WEI37" s="8"/>
      <c r="WEJ37" s="13"/>
      <c r="WEK37" s="13"/>
      <c r="WEL37" s="14"/>
      <c r="WEM37" s="15"/>
      <c r="WEN37" s="13"/>
      <c r="WEO37" s="9"/>
      <c r="WEP37" s="8"/>
      <c r="WEQ37" s="8"/>
      <c r="WER37" s="13"/>
      <c r="WES37" s="13"/>
      <c r="WET37" s="14"/>
      <c r="WEU37" s="15"/>
      <c r="WEV37" s="13"/>
      <c r="WEW37" s="9"/>
      <c r="WEX37" s="8"/>
      <c r="WEY37" s="8"/>
      <c r="WEZ37" s="13"/>
      <c r="WFA37" s="13"/>
      <c r="WFB37" s="14"/>
      <c r="WFC37" s="15"/>
      <c r="WFD37" s="13"/>
      <c r="WFE37" s="9"/>
      <c r="WFF37" s="8"/>
      <c r="WFG37" s="8"/>
      <c r="WFH37" s="13"/>
      <c r="WFI37" s="13"/>
      <c r="WFJ37" s="14"/>
      <c r="WFK37" s="15"/>
      <c r="WFL37" s="13"/>
      <c r="WFM37" s="9"/>
      <c r="WFN37" s="8"/>
      <c r="WFO37" s="8"/>
      <c r="WFP37" s="13"/>
      <c r="WFQ37" s="13"/>
      <c r="WFR37" s="14"/>
      <c r="WFS37" s="15"/>
      <c r="WFT37" s="13"/>
      <c r="WFU37" s="9"/>
      <c r="WFV37" s="8"/>
      <c r="WFW37" s="8"/>
      <c r="WFX37" s="13"/>
      <c r="WFY37" s="13"/>
      <c r="WFZ37" s="14"/>
      <c r="WGA37" s="15"/>
      <c r="WGB37" s="13"/>
      <c r="WGC37" s="9"/>
      <c r="WGD37" s="8"/>
      <c r="WGE37" s="8"/>
      <c r="WGF37" s="13"/>
      <c r="WGG37" s="13"/>
      <c r="WGH37" s="14"/>
      <c r="WGI37" s="15"/>
      <c r="WGJ37" s="13"/>
      <c r="WGK37" s="9"/>
      <c r="WGL37" s="8"/>
      <c r="WGM37" s="8"/>
      <c r="WGN37" s="13"/>
      <c r="WGO37" s="13"/>
      <c r="WGP37" s="14"/>
      <c r="WGQ37" s="15"/>
      <c r="WGR37" s="13"/>
      <c r="WGS37" s="9"/>
      <c r="WGT37" s="8"/>
      <c r="WGU37" s="8"/>
      <c r="WGV37" s="13"/>
      <c r="WGW37" s="13"/>
      <c r="WGX37" s="14"/>
      <c r="WGY37" s="15"/>
      <c r="WGZ37" s="13"/>
      <c r="WHA37" s="9"/>
      <c r="WHB37" s="8"/>
      <c r="WHC37" s="8"/>
      <c r="WHD37" s="13"/>
      <c r="WHE37" s="13"/>
      <c r="WHF37" s="14"/>
      <c r="WHG37" s="15"/>
      <c r="WHH37" s="13"/>
      <c r="WHI37" s="9"/>
      <c r="WHJ37" s="8"/>
      <c r="WHK37" s="8"/>
      <c r="WHL37" s="13"/>
      <c r="WHM37" s="13"/>
      <c r="WHN37" s="14"/>
      <c r="WHO37" s="15"/>
      <c r="WHP37" s="13"/>
      <c r="WHQ37" s="9"/>
      <c r="WHR37" s="8"/>
      <c r="WHS37" s="8"/>
      <c r="WHT37" s="13"/>
      <c r="WHU37" s="13"/>
      <c r="WHV37" s="14"/>
      <c r="WHW37" s="15"/>
      <c r="WHX37" s="13"/>
      <c r="WHY37" s="9"/>
      <c r="WHZ37" s="8"/>
      <c r="WIA37" s="8"/>
      <c r="WIB37" s="13"/>
      <c r="WIC37" s="13"/>
      <c r="WID37" s="14"/>
      <c r="WIE37" s="15"/>
      <c r="WIF37" s="13"/>
      <c r="WIG37" s="9"/>
      <c r="WIH37" s="8"/>
      <c r="WII37" s="8"/>
      <c r="WIJ37" s="13"/>
      <c r="WIK37" s="13"/>
      <c r="WIL37" s="14"/>
      <c r="WIM37" s="15"/>
      <c r="WIN37" s="13"/>
      <c r="WIO37" s="9"/>
      <c r="WIP37" s="8"/>
      <c r="WIQ37" s="8"/>
      <c r="WIR37" s="13"/>
      <c r="WIS37" s="13"/>
      <c r="WIT37" s="14"/>
      <c r="WIU37" s="15"/>
      <c r="WIV37" s="13"/>
      <c r="WIW37" s="9"/>
      <c r="WIX37" s="8"/>
      <c r="WIY37" s="8"/>
      <c r="WIZ37" s="13"/>
      <c r="WJA37" s="13"/>
      <c r="WJB37" s="14"/>
      <c r="WJC37" s="15"/>
      <c r="WJD37" s="13"/>
      <c r="WJE37" s="9"/>
      <c r="WJF37" s="8"/>
      <c r="WJG37" s="8"/>
      <c r="WJH37" s="13"/>
      <c r="WJI37" s="13"/>
      <c r="WJJ37" s="14"/>
      <c r="WJK37" s="15"/>
      <c r="WJL37" s="13"/>
      <c r="WJM37" s="9"/>
      <c r="WJN37" s="8"/>
      <c r="WJO37" s="8"/>
      <c r="WJP37" s="13"/>
      <c r="WJQ37" s="13"/>
      <c r="WJR37" s="14"/>
      <c r="WJS37" s="15"/>
      <c r="WJT37" s="13"/>
      <c r="WJU37" s="9"/>
      <c r="WJV37" s="8"/>
      <c r="WJW37" s="8"/>
      <c r="WJX37" s="13"/>
      <c r="WJY37" s="13"/>
      <c r="WJZ37" s="14"/>
      <c r="WKA37" s="15"/>
      <c r="WKB37" s="13"/>
      <c r="WKC37" s="9"/>
      <c r="WKD37" s="8"/>
      <c r="WKE37" s="8"/>
      <c r="WKF37" s="13"/>
      <c r="WKG37" s="13"/>
      <c r="WKH37" s="14"/>
      <c r="WKI37" s="15"/>
      <c r="WKJ37" s="13"/>
      <c r="WKK37" s="9"/>
      <c r="WKL37" s="8"/>
      <c r="WKM37" s="8"/>
      <c r="WKN37" s="13"/>
      <c r="WKO37" s="13"/>
      <c r="WKP37" s="14"/>
      <c r="WKQ37" s="15"/>
      <c r="WKR37" s="13"/>
      <c r="WKS37" s="9"/>
      <c r="WKT37" s="8"/>
      <c r="WKU37" s="8"/>
      <c r="WKV37" s="13"/>
      <c r="WKW37" s="13"/>
      <c r="WKX37" s="14"/>
      <c r="WKY37" s="15"/>
      <c r="WKZ37" s="13"/>
      <c r="WLA37" s="9"/>
      <c r="WLB37" s="8"/>
      <c r="WLC37" s="8"/>
      <c r="WLD37" s="13"/>
      <c r="WLE37" s="13"/>
      <c r="WLF37" s="14"/>
      <c r="WLG37" s="15"/>
      <c r="WLH37" s="13"/>
      <c r="WLI37" s="9"/>
      <c r="WLJ37" s="8"/>
      <c r="WLK37" s="8"/>
      <c r="WLL37" s="13"/>
      <c r="WLM37" s="13"/>
      <c r="WLN37" s="14"/>
      <c r="WLO37" s="15"/>
      <c r="WLP37" s="13"/>
      <c r="WLQ37" s="9"/>
      <c r="WLR37" s="8"/>
      <c r="WLS37" s="8"/>
      <c r="WLT37" s="13"/>
      <c r="WLU37" s="13"/>
      <c r="WLV37" s="14"/>
      <c r="WLW37" s="15"/>
      <c r="WLX37" s="13"/>
      <c r="WLY37" s="9"/>
      <c r="WLZ37" s="8"/>
      <c r="WMA37" s="8"/>
      <c r="WMB37" s="13"/>
      <c r="WMC37" s="13"/>
      <c r="WMD37" s="14"/>
      <c r="WME37" s="15"/>
      <c r="WMF37" s="13"/>
      <c r="WMG37" s="9"/>
      <c r="WMH37" s="8"/>
      <c r="WMI37" s="8"/>
      <c r="WMJ37" s="13"/>
      <c r="WMK37" s="13"/>
      <c r="WML37" s="14"/>
      <c r="WMM37" s="15"/>
      <c r="WMN37" s="13"/>
      <c r="WMO37" s="9"/>
      <c r="WMP37" s="8"/>
      <c r="WMQ37" s="8"/>
      <c r="WMR37" s="13"/>
      <c r="WMS37" s="13"/>
      <c r="WMT37" s="14"/>
      <c r="WMU37" s="15"/>
      <c r="WMV37" s="13"/>
      <c r="WMW37" s="9"/>
      <c r="WMX37" s="8"/>
      <c r="WMY37" s="8"/>
      <c r="WMZ37" s="13"/>
      <c r="WNA37" s="13"/>
      <c r="WNB37" s="14"/>
      <c r="WNC37" s="15"/>
      <c r="WND37" s="13"/>
      <c r="WNE37" s="9"/>
      <c r="WNF37" s="8"/>
      <c r="WNG37" s="8"/>
      <c r="WNH37" s="13"/>
      <c r="WNI37" s="13"/>
      <c r="WNJ37" s="14"/>
      <c r="WNK37" s="15"/>
      <c r="WNL37" s="13"/>
      <c r="WNM37" s="9"/>
      <c r="WNN37" s="8"/>
      <c r="WNO37" s="8"/>
      <c r="WNP37" s="13"/>
      <c r="WNQ37" s="13"/>
      <c r="WNR37" s="14"/>
      <c r="WNS37" s="15"/>
      <c r="WNT37" s="13"/>
      <c r="WNU37" s="9"/>
      <c r="WNV37" s="8"/>
      <c r="WNW37" s="8"/>
      <c r="WNX37" s="13"/>
      <c r="WNY37" s="13"/>
      <c r="WNZ37" s="14"/>
      <c r="WOA37" s="15"/>
      <c r="WOB37" s="13"/>
      <c r="WOC37" s="9"/>
      <c r="WOD37" s="8"/>
      <c r="WOE37" s="8"/>
      <c r="WOF37" s="13"/>
      <c r="WOG37" s="13"/>
      <c r="WOH37" s="14"/>
      <c r="WOI37" s="15"/>
      <c r="WOJ37" s="13"/>
      <c r="WOK37" s="9"/>
      <c r="WOL37" s="8"/>
      <c r="WOM37" s="8"/>
      <c r="WON37" s="13"/>
      <c r="WOO37" s="13"/>
      <c r="WOP37" s="14"/>
      <c r="WOQ37" s="15"/>
      <c r="WOR37" s="13"/>
      <c r="WOS37" s="9"/>
      <c r="WOT37" s="8"/>
      <c r="WOU37" s="8"/>
      <c r="WOV37" s="13"/>
      <c r="WOW37" s="13"/>
      <c r="WOX37" s="14"/>
      <c r="WOY37" s="15"/>
      <c r="WOZ37" s="13"/>
      <c r="WPA37" s="9"/>
      <c r="WPB37" s="8"/>
      <c r="WPC37" s="8"/>
      <c r="WPD37" s="13"/>
      <c r="WPE37" s="13"/>
      <c r="WPF37" s="14"/>
      <c r="WPG37" s="15"/>
      <c r="WPH37" s="13"/>
      <c r="WPI37" s="9"/>
      <c r="WPJ37" s="8"/>
      <c r="WPK37" s="8"/>
      <c r="WPL37" s="13"/>
      <c r="WPM37" s="13"/>
      <c r="WPN37" s="14"/>
      <c r="WPO37" s="15"/>
      <c r="WPP37" s="13"/>
      <c r="WPQ37" s="9"/>
      <c r="WPR37" s="8"/>
      <c r="WPS37" s="8"/>
      <c r="WPT37" s="13"/>
      <c r="WPU37" s="13"/>
      <c r="WPV37" s="14"/>
      <c r="WPW37" s="15"/>
      <c r="WPX37" s="13"/>
      <c r="WPY37" s="9"/>
      <c r="WPZ37" s="8"/>
      <c r="WQA37" s="8"/>
      <c r="WQB37" s="13"/>
      <c r="WQC37" s="13"/>
      <c r="WQD37" s="14"/>
      <c r="WQE37" s="15"/>
      <c r="WQF37" s="13"/>
      <c r="WQG37" s="9"/>
      <c r="WQH37" s="8"/>
      <c r="WQI37" s="8"/>
      <c r="WQJ37" s="13"/>
      <c r="WQK37" s="13"/>
      <c r="WQL37" s="14"/>
      <c r="WQM37" s="15"/>
      <c r="WQN37" s="13"/>
      <c r="WQO37" s="9"/>
      <c r="WQP37" s="8"/>
      <c r="WQQ37" s="8"/>
      <c r="WQR37" s="13"/>
      <c r="WQS37" s="13"/>
      <c r="WQT37" s="14"/>
      <c r="WQU37" s="15"/>
      <c r="WQV37" s="13"/>
      <c r="WQW37" s="9"/>
      <c r="WQX37" s="8"/>
      <c r="WQY37" s="8"/>
      <c r="WQZ37" s="13"/>
      <c r="WRA37" s="13"/>
      <c r="WRB37" s="14"/>
      <c r="WRC37" s="15"/>
      <c r="WRD37" s="13"/>
      <c r="WRE37" s="9"/>
      <c r="WRF37" s="8"/>
      <c r="WRG37" s="8"/>
      <c r="WRH37" s="13"/>
      <c r="WRI37" s="13"/>
      <c r="WRJ37" s="14"/>
      <c r="WRK37" s="15"/>
      <c r="WRL37" s="13"/>
      <c r="WRM37" s="9"/>
      <c r="WRN37" s="8"/>
      <c r="WRO37" s="8"/>
      <c r="WRP37" s="13"/>
      <c r="WRQ37" s="13"/>
      <c r="WRR37" s="14"/>
      <c r="WRS37" s="15"/>
      <c r="WRT37" s="13"/>
      <c r="WRU37" s="9"/>
      <c r="WRV37" s="8"/>
      <c r="WRW37" s="8"/>
      <c r="WRX37" s="13"/>
      <c r="WRY37" s="13"/>
      <c r="WRZ37" s="14"/>
      <c r="WSA37" s="15"/>
      <c r="WSB37" s="13"/>
      <c r="WSC37" s="9"/>
      <c r="WSD37" s="8"/>
      <c r="WSE37" s="8"/>
      <c r="WSF37" s="13"/>
      <c r="WSG37" s="13"/>
      <c r="WSH37" s="14"/>
      <c r="WSI37" s="15"/>
      <c r="WSJ37" s="13"/>
      <c r="WSK37" s="9"/>
      <c r="WSL37" s="8"/>
      <c r="WSM37" s="8"/>
      <c r="WSN37" s="13"/>
      <c r="WSO37" s="13"/>
      <c r="WSP37" s="14"/>
      <c r="WSQ37" s="15"/>
      <c r="WSR37" s="13"/>
      <c r="WSS37" s="9"/>
      <c r="WST37" s="8"/>
      <c r="WSU37" s="8"/>
      <c r="WSV37" s="13"/>
      <c r="WSW37" s="13"/>
      <c r="WSX37" s="14"/>
      <c r="WSY37" s="15"/>
      <c r="WSZ37" s="13"/>
      <c r="WTA37" s="9"/>
      <c r="WTB37" s="8"/>
      <c r="WTC37" s="8"/>
      <c r="WTD37" s="13"/>
      <c r="WTE37" s="13"/>
      <c r="WTF37" s="14"/>
      <c r="WTG37" s="15"/>
      <c r="WTH37" s="13"/>
      <c r="WTI37" s="9"/>
      <c r="WTJ37" s="8"/>
      <c r="WTK37" s="8"/>
      <c r="WTL37" s="13"/>
      <c r="WTM37" s="13"/>
      <c r="WTN37" s="14"/>
      <c r="WTO37" s="15"/>
      <c r="WTP37" s="13"/>
      <c r="WTQ37" s="9"/>
      <c r="WTR37" s="8"/>
      <c r="WTS37" s="8"/>
      <c r="WTT37" s="13"/>
      <c r="WTU37" s="13"/>
      <c r="WTV37" s="14"/>
      <c r="WTW37" s="15"/>
      <c r="WTX37" s="13"/>
      <c r="WTY37" s="9"/>
      <c r="WTZ37" s="8"/>
      <c r="WUA37" s="8"/>
      <c r="WUB37" s="13"/>
      <c r="WUC37" s="13"/>
      <c r="WUD37" s="14"/>
      <c r="WUE37" s="15"/>
      <c r="WUF37" s="13"/>
      <c r="WUG37" s="9"/>
      <c r="WUH37" s="8"/>
      <c r="WUI37" s="8"/>
      <c r="WUJ37" s="13"/>
      <c r="WUK37" s="13"/>
      <c r="WUL37" s="14"/>
      <c r="WUM37" s="15"/>
      <c r="WUN37" s="13"/>
      <c r="WUO37" s="9"/>
      <c r="WUP37" s="8"/>
      <c r="WUQ37" s="8"/>
      <c r="WUR37" s="13"/>
      <c r="WUS37" s="13"/>
      <c r="WUT37" s="14"/>
      <c r="WUU37" s="15"/>
      <c r="WUV37" s="13"/>
      <c r="WUW37" s="9"/>
      <c r="WUX37" s="8"/>
      <c r="WUY37" s="8"/>
      <c r="WUZ37" s="13"/>
      <c r="WVA37" s="13"/>
      <c r="WVB37" s="14"/>
      <c r="WVC37" s="15"/>
      <c r="WVD37" s="13"/>
      <c r="WVE37" s="9"/>
      <c r="WVF37" s="8"/>
      <c r="WVG37" s="8"/>
      <c r="WVH37" s="13"/>
      <c r="WVI37" s="13"/>
      <c r="WVJ37" s="14"/>
      <c r="WVK37" s="15"/>
      <c r="WVL37" s="13"/>
      <c r="WVM37" s="9"/>
      <c r="WVN37" s="8"/>
      <c r="WVO37" s="8"/>
      <c r="WVP37" s="13"/>
      <c r="WVQ37" s="13"/>
      <c r="WVR37" s="14"/>
      <c r="WVS37" s="15"/>
      <c r="WVT37" s="13"/>
      <c r="WVU37" s="9"/>
      <c r="WVV37" s="8"/>
      <c r="WVW37" s="8"/>
      <c r="WVX37" s="13"/>
      <c r="WVY37" s="13"/>
      <c r="WVZ37" s="14"/>
      <c r="WWA37" s="15"/>
      <c r="WWB37" s="13"/>
      <c r="WWC37" s="9"/>
      <c r="WWD37" s="8"/>
      <c r="WWE37" s="8"/>
      <c r="WWF37" s="13"/>
      <c r="WWG37" s="13"/>
      <c r="WWH37" s="14"/>
      <c r="WWI37" s="15"/>
      <c r="WWJ37" s="13"/>
      <c r="WWK37" s="9"/>
      <c r="WWL37" s="8"/>
      <c r="WWM37" s="8"/>
      <c r="WWN37" s="13"/>
      <c r="WWO37" s="13"/>
      <c r="WWP37" s="14"/>
      <c r="WWQ37" s="15"/>
      <c r="WWR37" s="13"/>
      <c r="WWS37" s="9"/>
      <c r="WWT37" s="8"/>
      <c r="WWU37" s="8"/>
      <c r="WWV37" s="13"/>
      <c r="WWW37" s="13"/>
      <c r="WWX37" s="14"/>
      <c r="WWY37" s="15"/>
      <c r="WWZ37" s="13"/>
      <c r="WXA37" s="9"/>
      <c r="WXB37" s="8"/>
      <c r="WXC37" s="8"/>
      <c r="WXD37" s="13"/>
      <c r="WXE37" s="13"/>
      <c r="WXF37" s="14"/>
      <c r="WXG37" s="15"/>
      <c r="WXH37" s="13"/>
      <c r="WXI37" s="9"/>
      <c r="WXJ37" s="8"/>
      <c r="WXK37" s="8"/>
      <c r="WXL37" s="13"/>
      <c r="WXM37" s="13"/>
      <c r="WXN37" s="14"/>
      <c r="WXO37" s="15"/>
      <c r="WXP37" s="13"/>
      <c r="WXQ37" s="9"/>
      <c r="WXR37" s="8"/>
      <c r="WXS37" s="8"/>
      <c r="WXT37" s="13"/>
      <c r="WXU37" s="13"/>
      <c r="WXV37" s="14"/>
      <c r="WXW37" s="15"/>
      <c r="WXX37" s="13"/>
      <c r="WXY37" s="9"/>
      <c r="WXZ37" s="8"/>
      <c r="WYA37" s="8"/>
      <c r="WYB37" s="13"/>
      <c r="WYC37" s="13"/>
      <c r="WYD37" s="14"/>
      <c r="WYE37" s="15"/>
      <c r="WYF37" s="13"/>
      <c r="WYG37" s="9"/>
      <c r="WYH37" s="8"/>
      <c r="WYI37" s="8"/>
      <c r="WYJ37" s="13"/>
      <c r="WYK37" s="13"/>
      <c r="WYL37" s="14"/>
      <c r="WYM37" s="15"/>
      <c r="WYN37" s="13"/>
      <c r="WYO37" s="9"/>
      <c r="WYP37" s="8"/>
      <c r="WYQ37" s="8"/>
      <c r="WYR37" s="13"/>
      <c r="WYS37" s="13"/>
      <c r="WYT37" s="14"/>
      <c r="WYU37" s="15"/>
      <c r="WYV37" s="13"/>
      <c r="WYW37" s="9"/>
      <c r="WYX37" s="8"/>
      <c r="WYY37" s="8"/>
      <c r="WYZ37" s="13"/>
      <c r="WZA37" s="13"/>
      <c r="WZB37" s="14"/>
      <c r="WZC37" s="15"/>
      <c r="WZD37" s="13"/>
      <c r="WZE37" s="9"/>
      <c r="WZF37" s="8"/>
      <c r="WZG37" s="8"/>
      <c r="WZH37" s="13"/>
      <c r="WZI37" s="13"/>
      <c r="WZJ37" s="14"/>
      <c r="WZK37" s="15"/>
      <c r="WZL37" s="13"/>
      <c r="WZM37" s="9"/>
      <c r="WZN37" s="8"/>
      <c r="WZO37" s="8"/>
      <c r="WZP37" s="13"/>
      <c r="WZQ37" s="13"/>
      <c r="WZR37" s="14"/>
      <c r="WZS37" s="15"/>
      <c r="WZT37" s="13"/>
      <c r="WZU37" s="9"/>
      <c r="WZV37" s="8"/>
      <c r="WZW37" s="8"/>
      <c r="WZX37" s="13"/>
      <c r="WZY37" s="13"/>
      <c r="WZZ37" s="14"/>
      <c r="XAA37" s="15"/>
      <c r="XAB37" s="13"/>
      <c r="XAC37" s="9"/>
      <c r="XAD37" s="8"/>
      <c r="XAE37" s="8"/>
      <c r="XAF37" s="13"/>
      <c r="XAG37" s="13"/>
      <c r="XAH37" s="14"/>
      <c r="XAI37" s="15"/>
      <c r="XAJ37" s="13"/>
      <c r="XAK37" s="9"/>
      <c r="XAL37" s="8"/>
      <c r="XAM37" s="8"/>
      <c r="XAN37" s="13"/>
      <c r="XAO37" s="13"/>
      <c r="XAP37" s="14"/>
      <c r="XAQ37" s="15"/>
      <c r="XAR37" s="13"/>
      <c r="XAS37" s="9"/>
      <c r="XAT37" s="8"/>
      <c r="XAU37" s="8"/>
      <c r="XAV37" s="13"/>
      <c r="XAW37" s="13"/>
      <c r="XAX37" s="14"/>
      <c r="XAY37" s="15"/>
      <c r="XAZ37" s="13"/>
      <c r="XBA37" s="9"/>
      <c r="XBB37" s="8"/>
      <c r="XBC37" s="8"/>
      <c r="XBD37" s="13"/>
      <c r="XBE37" s="13"/>
      <c r="XBF37" s="14"/>
      <c r="XBG37" s="15"/>
      <c r="XBH37" s="13"/>
      <c r="XBI37" s="9"/>
      <c r="XBJ37" s="8"/>
      <c r="XBK37" s="8"/>
      <c r="XBL37" s="13"/>
      <c r="XBM37" s="13"/>
      <c r="XBN37" s="14"/>
      <c r="XBO37" s="15"/>
      <c r="XBP37" s="13"/>
      <c r="XBQ37" s="9"/>
      <c r="XBR37" s="8"/>
      <c r="XBS37" s="8"/>
      <c r="XBT37" s="13"/>
      <c r="XBU37" s="13"/>
      <c r="XBV37" s="14"/>
      <c r="XBW37" s="15"/>
      <c r="XBX37" s="13"/>
      <c r="XBY37" s="9"/>
      <c r="XBZ37" s="8"/>
      <c r="XCA37" s="8"/>
      <c r="XCB37" s="13"/>
      <c r="XCC37" s="13"/>
      <c r="XCD37" s="14"/>
      <c r="XCE37" s="15"/>
      <c r="XCF37" s="13"/>
      <c r="XCG37" s="9"/>
      <c r="XCH37" s="8"/>
      <c r="XCI37" s="8"/>
      <c r="XCJ37" s="13"/>
      <c r="XCK37" s="13"/>
      <c r="XCL37" s="14"/>
      <c r="XCM37" s="15"/>
      <c r="XCN37" s="13"/>
      <c r="XCO37" s="9"/>
      <c r="XCP37" s="8"/>
      <c r="XCQ37" s="8"/>
      <c r="XCR37" s="13"/>
      <c r="XCS37" s="13"/>
      <c r="XCT37" s="14"/>
      <c r="XCU37" s="15"/>
      <c r="XCV37" s="13"/>
      <c r="XCW37" s="9"/>
      <c r="XCX37" s="8"/>
      <c r="XCY37" s="8"/>
      <c r="XCZ37" s="13"/>
      <c r="XDA37" s="13"/>
      <c r="XDB37" s="14"/>
      <c r="XDC37" s="15"/>
      <c r="XDD37" s="13"/>
      <c r="XDE37" s="9"/>
      <c r="XDF37" s="8"/>
      <c r="XDG37" s="8"/>
      <c r="XDH37" s="13"/>
      <c r="XDI37" s="13"/>
      <c r="XDJ37" s="14"/>
      <c r="XDK37" s="15"/>
      <c r="XDL37" s="13"/>
      <c r="XDM37" s="9"/>
      <c r="XDN37" s="8"/>
      <c r="XDO37" s="8"/>
      <c r="XDP37" s="13"/>
      <c r="XDQ37" s="13"/>
      <c r="XDR37" s="14"/>
      <c r="XDS37" s="15"/>
      <c r="XDT37" s="13"/>
      <c r="XDU37" s="9"/>
      <c r="XDV37" s="8"/>
      <c r="XDW37" s="8"/>
      <c r="XDX37" s="13"/>
      <c r="XDY37" s="13"/>
      <c r="XDZ37" s="14"/>
      <c r="XEA37" s="15"/>
      <c r="XEB37" s="13"/>
      <c r="XEC37" s="9"/>
      <c r="XED37" s="8"/>
      <c r="XEE37" s="8"/>
      <c r="XEF37" s="13"/>
      <c r="XEG37" s="13"/>
      <c r="XEH37" s="14"/>
      <c r="XEI37" s="15"/>
      <c r="XEJ37" s="13"/>
      <c r="XEK37" s="9"/>
      <c r="XEL37" s="8"/>
      <c r="XEM37" s="8"/>
      <c r="XEN37" s="13"/>
      <c r="XEO37" s="13"/>
      <c r="XEP37" s="14"/>
      <c r="XEQ37" s="15"/>
      <c r="XER37" s="13"/>
      <c r="XES37" s="9"/>
      <c r="XET37" s="8"/>
      <c r="XEU37" s="8"/>
      <c r="XEV37" s="13"/>
      <c r="XEW37" s="13"/>
      <c r="XEX37" s="14"/>
      <c r="XEY37" s="15"/>
      <c r="XEZ37" s="13"/>
      <c r="XFA37" s="9"/>
      <c r="XFB37" s="8"/>
      <c r="XFC37" s="8"/>
    </row>
    <row r="38" spans="1:16383" x14ac:dyDescent="0.25">
      <c r="A38" s="269" t="s">
        <v>392</v>
      </c>
      <c r="B38" s="247" t="str">
        <f ca="1">INDIRECT("' "&amp;A38&amp;"'!A2")</f>
        <v>Nieuwe capaciteit voor meestook</v>
      </c>
      <c r="C38" s="248"/>
      <c r="D38" s="48">
        <f ca="1">IF(INDIRECT("' "&amp;A38&amp;"'!C5")&gt;0.2,"&gt; 0,200",INDIRECT("' "&amp;A38&amp;"'!C5"))</f>
        <v>0.11428135019847234</v>
      </c>
      <c r="E38" s="49" t="str">
        <f ca="1">INDIRECT("' "&amp;A38&amp;"'!D5")</f>
        <v>Euro/kWh</v>
      </c>
      <c r="F38" s="50">
        <f ca="1">IF(AND(INDIRECT("' "&amp;A38&amp;"'!C13")&gt;0,INDIRECT("' "&amp;A38&amp;"'!C14")&gt;0),CONCATENATE(INDIRECT("' "&amp;A38&amp;"'!C13"),"/",INDIRECT("' "&amp;A38&amp;"'!C14")),MAX(INDIRECT("' "&amp;A38&amp;"'!C13"),INDIRECT("' "&amp;A38&amp;"'!C14"),INDIRECT("' "&amp;A38&amp;"'!C15")))</f>
        <v>7000</v>
      </c>
      <c r="G38" s="50" t="str">
        <f ca="1">IF(LEN(F38)&gt;4,INDIRECT("' "&amp;A38&amp;"'!D137"),"-")</f>
        <v>-</v>
      </c>
      <c r="H38" s="246" t="str">
        <f ca="1">IF(LEN(F38)&gt;4,INDIRECT("' "&amp;A38&amp;"'!D136"),"-")</f>
        <v>-</v>
      </c>
      <c r="I38" s="55">
        <f ca="1">INDIRECT("' "&amp;A38&amp;"'!D130")</f>
        <v>6.225E-2</v>
      </c>
      <c r="J38" s="14"/>
      <c r="K38" s="15"/>
      <c r="L38" s="13"/>
      <c r="M38" s="9"/>
      <c r="N38" s="8"/>
      <c r="O38" s="8"/>
      <c r="P38" s="13"/>
      <c r="Q38" s="13"/>
      <c r="R38" s="14"/>
      <c r="S38" s="15"/>
      <c r="T38" s="13"/>
      <c r="U38" s="9"/>
      <c r="V38" s="8"/>
      <c r="W38" s="8"/>
      <c r="X38" s="13"/>
      <c r="Y38" s="13"/>
      <c r="Z38" s="14"/>
      <c r="AA38" s="15"/>
      <c r="AB38" s="13"/>
      <c r="AC38" s="9"/>
      <c r="AD38" s="8"/>
      <c r="AE38" s="8"/>
      <c r="AF38" s="13"/>
      <c r="AG38" s="13"/>
      <c r="AH38" s="14"/>
      <c r="AI38" s="15"/>
      <c r="AJ38" s="13"/>
      <c r="AK38" s="9"/>
      <c r="AL38" s="8"/>
      <c r="AM38" s="8"/>
      <c r="AN38" s="13"/>
      <c r="AO38" s="13"/>
      <c r="AP38" s="14"/>
      <c r="AQ38" s="15"/>
      <c r="AR38" s="13"/>
      <c r="AS38" s="9"/>
      <c r="AT38" s="8"/>
      <c r="AU38" s="8"/>
      <c r="AV38" s="13"/>
      <c r="AW38" s="13"/>
      <c r="AX38" s="14"/>
      <c r="AY38" s="15"/>
      <c r="AZ38" s="13"/>
      <c r="BA38" s="9"/>
      <c r="BB38" s="8"/>
      <c r="BC38" s="8"/>
      <c r="BD38" s="13"/>
      <c r="BE38" s="13"/>
      <c r="BF38" s="14"/>
      <c r="BG38" s="15"/>
      <c r="BH38" s="13"/>
      <c r="BI38" s="9"/>
      <c r="BJ38" s="8"/>
      <c r="BK38" s="8"/>
      <c r="BL38" s="13"/>
      <c r="BM38" s="13"/>
      <c r="BN38" s="14"/>
      <c r="BO38" s="15"/>
      <c r="BP38" s="13"/>
      <c r="BQ38" s="9"/>
      <c r="BR38" s="8"/>
      <c r="BS38" s="8"/>
      <c r="BT38" s="13"/>
      <c r="BU38" s="13"/>
      <c r="BV38" s="14"/>
      <c r="BW38" s="15"/>
      <c r="BX38" s="13"/>
      <c r="BY38" s="9"/>
      <c r="BZ38" s="8"/>
      <c r="CA38" s="8"/>
      <c r="CB38" s="13"/>
      <c r="CC38" s="13"/>
      <c r="CD38" s="14"/>
      <c r="CE38" s="15"/>
      <c r="CF38" s="13"/>
      <c r="CG38" s="9"/>
      <c r="CH38" s="8"/>
      <c r="CI38" s="8"/>
      <c r="CJ38" s="13"/>
      <c r="CK38" s="13"/>
      <c r="CL38" s="14"/>
      <c r="CM38" s="15"/>
      <c r="CN38" s="13"/>
      <c r="CO38" s="9"/>
      <c r="CP38" s="8"/>
      <c r="CQ38" s="8"/>
      <c r="CR38" s="13"/>
      <c r="CS38" s="13"/>
      <c r="CT38" s="14"/>
      <c r="CU38" s="15"/>
      <c r="CV38" s="13"/>
      <c r="CW38" s="9"/>
      <c r="CX38" s="8"/>
      <c r="CY38" s="8"/>
      <c r="CZ38" s="13"/>
      <c r="DA38" s="13"/>
      <c r="DB38" s="14"/>
      <c r="DC38" s="15"/>
      <c r="DD38" s="13"/>
      <c r="DE38" s="9"/>
      <c r="DF38" s="8"/>
      <c r="DG38" s="8"/>
      <c r="DH38" s="13"/>
      <c r="DI38" s="13"/>
      <c r="DJ38" s="14"/>
      <c r="DK38" s="15"/>
      <c r="DL38" s="13"/>
      <c r="DM38" s="9"/>
      <c r="DN38" s="8"/>
      <c r="DO38" s="8"/>
      <c r="DP38" s="13"/>
      <c r="DQ38" s="13"/>
      <c r="DR38" s="14"/>
      <c r="DS38" s="15"/>
      <c r="DT38" s="13"/>
      <c r="DU38" s="9"/>
      <c r="DV38" s="8"/>
      <c r="DW38" s="8"/>
      <c r="DX38" s="13"/>
      <c r="DY38" s="13"/>
      <c r="DZ38" s="14"/>
      <c r="EA38" s="15"/>
      <c r="EB38" s="13"/>
      <c r="EC38" s="9"/>
      <c r="ED38" s="8"/>
      <c r="EE38" s="8"/>
      <c r="EF38" s="13"/>
      <c r="EG38" s="13"/>
      <c r="EH38" s="14"/>
      <c r="EI38" s="15"/>
      <c r="EJ38" s="13"/>
      <c r="EK38" s="9"/>
      <c r="EL38" s="8"/>
      <c r="EM38" s="8"/>
      <c r="EN38" s="13"/>
      <c r="EO38" s="13"/>
      <c r="EP38" s="14"/>
      <c r="EQ38" s="15"/>
      <c r="ER38" s="13"/>
      <c r="ES38" s="9"/>
      <c r="ET38" s="8"/>
      <c r="EU38" s="8"/>
      <c r="EV38" s="13"/>
      <c r="EW38" s="13"/>
      <c r="EX38" s="14"/>
      <c r="EY38" s="15"/>
      <c r="EZ38" s="13"/>
      <c r="FA38" s="9"/>
      <c r="FB38" s="8"/>
      <c r="FC38" s="8"/>
      <c r="FD38" s="13"/>
      <c r="FE38" s="13"/>
      <c r="FF38" s="14"/>
      <c r="FG38" s="15"/>
      <c r="FH38" s="13"/>
      <c r="FI38" s="9"/>
      <c r="FJ38" s="8"/>
      <c r="FK38" s="8"/>
      <c r="FL38" s="13"/>
      <c r="FM38" s="13"/>
      <c r="FN38" s="14"/>
      <c r="FO38" s="15"/>
      <c r="FP38" s="13"/>
      <c r="FQ38" s="9"/>
      <c r="FR38" s="8"/>
      <c r="FS38" s="8"/>
      <c r="FT38" s="13"/>
      <c r="FU38" s="13"/>
      <c r="FV38" s="14"/>
      <c r="FW38" s="15"/>
      <c r="FX38" s="13"/>
      <c r="FY38" s="9"/>
      <c r="FZ38" s="8"/>
      <c r="GA38" s="8"/>
      <c r="GB38" s="13"/>
      <c r="GC38" s="13"/>
      <c r="GD38" s="14"/>
      <c r="GE38" s="15"/>
      <c r="GF38" s="13"/>
      <c r="GG38" s="9"/>
      <c r="GH38" s="8"/>
      <c r="GI38" s="8"/>
      <c r="GJ38" s="13"/>
      <c r="GK38" s="13"/>
      <c r="GL38" s="14"/>
      <c r="GM38" s="15"/>
      <c r="GN38" s="13"/>
      <c r="GO38" s="9"/>
      <c r="GP38" s="8"/>
      <c r="GQ38" s="8"/>
      <c r="GR38" s="13"/>
      <c r="GS38" s="13"/>
      <c r="GT38" s="14"/>
      <c r="GU38" s="15"/>
      <c r="GV38" s="13"/>
      <c r="GW38" s="9"/>
      <c r="GX38" s="8"/>
      <c r="GY38" s="8"/>
      <c r="GZ38" s="13"/>
      <c r="HA38" s="13"/>
      <c r="HB38" s="14"/>
      <c r="HC38" s="15"/>
      <c r="HD38" s="13"/>
      <c r="HE38" s="9"/>
      <c r="HF38" s="8"/>
      <c r="HG38" s="8"/>
      <c r="HH38" s="13"/>
      <c r="HI38" s="13"/>
      <c r="HJ38" s="14"/>
      <c r="HK38" s="15"/>
      <c r="HL38" s="13"/>
      <c r="HM38" s="9"/>
      <c r="HN38" s="8"/>
      <c r="HO38" s="8"/>
      <c r="HP38" s="13"/>
      <c r="HQ38" s="13"/>
      <c r="HR38" s="14"/>
      <c r="HS38" s="15"/>
      <c r="HT38" s="13"/>
      <c r="HU38" s="9"/>
      <c r="HV38" s="8"/>
      <c r="HW38" s="8"/>
      <c r="HX38" s="13"/>
      <c r="HY38" s="13"/>
      <c r="HZ38" s="14"/>
      <c r="IA38" s="15"/>
      <c r="IB38" s="13"/>
      <c r="IC38" s="9"/>
      <c r="ID38" s="8"/>
      <c r="IE38" s="8"/>
      <c r="IF38" s="13"/>
      <c r="IG38" s="13"/>
      <c r="IH38" s="14"/>
      <c r="II38" s="15"/>
      <c r="IJ38" s="13"/>
      <c r="IK38" s="9"/>
      <c r="IL38" s="8"/>
      <c r="IM38" s="8"/>
      <c r="IN38" s="13"/>
      <c r="IO38" s="13"/>
      <c r="IP38" s="14"/>
      <c r="IQ38" s="15"/>
      <c r="IR38" s="13"/>
      <c r="IS38" s="9"/>
      <c r="IT38" s="8"/>
      <c r="IU38" s="8"/>
      <c r="IV38" s="13"/>
      <c r="IW38" s="13"/>
      <c r="IX38" s="14"/>
      <c r="IY38" s="15"/>
      <c r="IZ38" s="13"/>
      <c r="JA38" s="9"/>
      <c r="JB38" s="8"/>
      <c r="JC38" s="8"/>
      <c r="JD38" s="13"/>
      <c r="JE38" s="13"/>
      <c r="JF38" s="14"/>
      <c r="JG38" s="15"/>
      <c r="JH38" s="13"/>
      <c r="JI38" s="9"/>
      <c r="JJ38" s="8"/>
      <c r="JK38" s="8"/>
      <c r="JL38" s="13"/>
      <c r="JM38" s="13"/>
      <c r="JN38" s="14"/>
      <c r="JO38" s="15"/>
      <c r="JP38" s="13"/>
      <c r="JQ38" s="9"/>
      <c r="JR38" s="8"/>
      <c r="JS38" s="8"/>
      <c r="JT38" s="13"/>
      <c r="JU38" s="13"/>
      <c r="JV38" s="14"/>
      <c r="JW38" s="15"/>
      <c r="JX38" s="13"/>
      <c r="JY38" s="9"/>
      <c r="JZ38" s="8"/>
      <c r="KA38" s="8"/>
      <c r="KB38" s="13"/>
      <c r="KC38" s="13"/>
      <c r="KD38" s="14"/>
      <c r="KE38" s="15"/>
      <c r="KF38" s="13"/>
      <c r="KG38" s="9"/>
      <c r="KH38" s="8"/>
      <c r="KI38" s="8"/>
      <c r="KJ38" s="13"/>
      <c r="KK38" s="13"/>
      <c r="KL38" s="14"/>
      <c r="KM38" s="15"/>
      <c r="KN38" s="13"/>
      <c r="KO38" s="9"/>
      <c r="KP38" s="8"/>
      <c r="KQ38" s="8"/>
      <c r="KR38" s="13"/>
      <c r="KS38" s="13"/>
      <c r="KT38" s="14"/>
      <c r="KU38" s="15"/>
      <c r="KV38" s="13"/>
      <c r="KW38" s="9"/>
      <c r="KX38" s="8"/>
      <c r="KY38" s="8"/>
      <c r="KZ38" s="13"/>
      <c r="LA38" s="13"/>
      <c r="LB38" s="14"/>
      <c r="LC38" s="15"/>
      <c r="LD38" s="13"/>
      <c r="LE38" s="9"/>
      <c r="LF38" s="8"/>
      <c r="LG38" s="8"/>
      <c r="LH38" s="13"/>
      <c r="LI38" s="13"/>
      <c r="LJ38" s="14"/>
      <c r="LK38" s="15"/>
      <c r="LL38" s="13"/>
      <c r="LM38" s="9"/>
      <c r="LN38" s="8"/>
      <c r="LO38" s="8"/>
      <c r="LP38" s="13"/>
      <c r="LQ38" s="13"/>
      <c r="LR38" s="14"/>
      <c r="LS38" s="15"/>
      <c r="LT38" s="13"/>
      <c r="LU38" s="9"/>
      <c r="LV38" s="8"/>
      <c r="LW38" s="8"/>
      <c r="LX38" s="13"/>
      <c r="LY38" s="13"/>
      <c r="LZ38" s="14"/>
      <c r="MA38" s="15"/>
      <c r="MB38" s="13"/>
      <c r="MC38" s="9"/>
      <c r="MD38" s="8"/>
      <c r="ME38" s="8"/>
      <c r="MF38" s="13"/>
      <c r="MG38" s="13"/>
      <c r="MH38" s="14"/>
      <c r="MI38" s="15"/>
      <c r="MJ38" s="13"/>
      <c r="MK38" s="9"/>
      <c r="ML38" s="8"/>
      <c r="MM38" s="8"/>
      <c r="MN38" s="13"/>
      <c r="MO38" s="13"/>
      <c r="MP38" s="14"/>
      <c r="MQ38" s="15"/>
      <c r="MR38" s="13"/>
      <c r="MS38" s="9"/>
      <c r="MT38" s="8"/>
      <c r="MU38" s="8"/>
      <c r="MV38" s="13"/>
      <c r="MW38" s="13"/>
      <c r="MX38" s="14"/>
      <c r="MY38" s="15"/>
      <c r="MZ38" s="13"/>
      <c r="NA38" s="9"/>
      <c r="NB38" s="8"/>
      <c r="NC38" s="8"/>
      <c r="ND38" s="13"/>
      <c r="NE38" s="13"/>
      <c r="NF38" s="14"/>
      <c r="NG38" s="15"/>
      <c r="NH38" s="13"/>
      <c r="NI38" s="9"/>
      <c r="NJ38" s="8"/>
      <c r="NK38" s="8"/>
      <c r="NL38" s="13"/>
      <c r="NM38" s="13"/>
      <c r="NN38" s="14"/>
      <c r="NO38" s="15"/>
      <c r="NP38" s="13"/>
      <c r="NQ38" s="9"/>
      <c r="NR38" s="8"/>
      <c r="NS38" s="8"/>
      <c r="NT38" s="13"/>
      <c r="NU38" s="13"/>
      <c r="NV38" s="14"/>
      <c r="NW38" s="15"/>
      <c r="NX38" s="13"/>
      <c r="NY38" s="9"/>
      <c r="NZ38" s="8"/>
      <c r="OA38" s="8"/>
      <c r="OB38" s="13"/>
      <c r="OC38" s="13"/>
      <c r="OD38" s="14"/>
      <c r="OE38" s="15"/>
      <c r="OF38" s="13"/>
      <c r="OG38" s="9"/>
      <c r="OH38" s="8"/>
      <c r="OI38" s="8"/>
      <c r="OJ38" s="13"/>
      <c r="OK38" s="13"/>
      <c r="OL38" s="14"/>
      <c r="OM38" s="15"/>
      <c r="ON38" s="13"/>
      <c r="OO38" s="9"/>
      <c r="OP38" s="8"/>
      <c r="OQ38" s="8"/>
      <c r="OR38" s="13"/>
      <c r="OS38" s="13"/>
      <c r="OT38" s="14"/>
      <c r="OU38" s="15"/>
      <c r="OV38" s="13"/>
      <c r="OW38" s="9"/>
      <c r="OX38" s="8"/>
      <c r="OY38" s="8"/>
      <c r="OZ38" s="13"/>
      <c r="PA38" s="13"/>
      <c r="PB38" s="14"/>
      <c r="PC38" s="15"/>
      <c r="PD38" s="13"/>
      <c r="PE38" s="9"/>
      <c r="PF38" s="8"/>
      <c r="PG38" s="8"/>
      <c r="PH38" s="13"/>
      <c r="PI38" s="13"/>
      <c r="PJ38" s="14"/>
      <c r="PK38" s="15"/>
      <c r="PL38" s="13"/>
      <c r="PM38" s="9"/>
      <c r="PN38" s="8"/>
      <c r="PO38" s="8"/>
      <c r="PP38" s="13"/>
      <c r="PQ38" s="13"/>
      <c r="PR38" s="14"/>
      <c r="PS38" s="15"/>
      <c r="PT38" s="13"/>
      <c r="PU38" s="9"/>
      <c r="PV38" s="8"/>
      <c r="PW38" s="8"/>
      <c r="PX38" s="13"/>
      <c r="PY38" s="13"/>
      <c r="PZ38" s="14"/>
      <c r="QA38" s="15"/>
      <c r="QB38" s="13"/>
      <c r="QC38" s="9"/>
      <c r="QD38" s="8"/>
      <c r="QE38" s="8"/>
      <c r="QF38" s="13"/>
      <c r="QG38" s="13"/>
      <c r="QH38" s="14"/>
      <c r="QI38" s="15"/>
      <c r="QJ38" s="13"/>
      <c r="QK38" s="9"/>
      <c r="QL38" s="8"/>
      <c r="QM38" s="8"/>
      <c r="QN38" s="13"/>
      <c r="QO38" s="13"/>
      <c r="QP38" s="14"/>
      <c r="QQ38" s="15"/>
      <c r="QR38" s="13"/>
      <c r="QS38" s="9"/>
      <c r="QT38" s="8"/>
      <c r="QU38" s="8"/>
      <c r="QV38" s="13"/>
      <c r="QW38" s="13"/>
      <c r="QX38" s="14"/>
      <c r="QY38" s="15"/>
      <c r="QZ38" s="13"/>
      <c r="RA38" s="9"/>
      <c r="RB38" s="8"/>
      <c r="RC38" s="8"/>
      <c r="RD38" s="13"/>
      <c r="RE38" s="13"/>
      <c r="RF38" s="14"/>
      <c r="RG38" s="15"/>
      <c r="RH38" s="13"/>
      <c r="RI38" s="9"/>
      <c r="RJ38" s="8"/>
      <c r="RK38" s="8"/>
      <c r="RL38" s="13"/>
      <c r="RM38" s="13"/>
      <c r="RN38" s="14"/>
      <c r="RO38" s="15"/>
      <c r="RP38" s="13"/>
      <c r="RQ38" s="9"/>
      <c r="RR38" s="8"/>
      <c r="RS38" s="8"/>
      <c r="RT38" s="13"/>
      <c r="RU38" s="13"/>
      <c r="RV38" s="14"/>
      <c r="RW38" s="15"/>
      <c r="RX38" s="13"/>
      <c r="RY38" s="9"/>
      <c r="RZ38" s="8"/>
      <c r="SA38" s="8"/>
      <c r="SB38" s="13"/>
      <c r="SC38" s="13"/>
      <c r="SD38" s="14"/>
      <c r="SE38" s="15"/>
      <c r="SF38" s="13"/>
      <c r="SG38" s="9"/>
      <c r="SH38" s="8"/>
      <c r="SI38" s="8"/>
      <c r="SJ38" s="13"/>
      <c r="SK38" s="13"/>
      <c r="SL38" s="14"/>
      <c r="SM38" s="15"/>
      <c r="SN38" s="13"/>
      <c r="SO38" s="9"/>
      <c r="SP38" s="8"/>
      <c r="SQ38" s="8"/>
      <c r="SR38" s="13"/>
      <c r="SS38" s="13"/>
      <c r="ST38" s="14"/>
      <c r="SU38" s="15"/>
      <c r="SV38" s="13"/>
      <c r="SW38" s="9"/>
      <c r="SX38" s="8"/>
      <c r="SY38" s="8"/>
      <c r="SZ38" s="13"/>
      <c r="TA38" s="13"/>
      <c r="TB38" s="14"/>
      <c r="TC38" s="15"/>
      <c r="TD38" s="13"/>
      <c r="TE38" s="9"/>
      <c r="TF38" s="8"/>
      <c r="TG38" s="8"/>
      <c r="TH38" s="13"/>
      <c r="TI38" s="13"/>
      <c r="TJ38" s="14"/>
      <c r="TK38" s="15"/>
      <c r="TL38" s="13"/>
      <c r="TM38" s="9"/>
      <c r="TN38" s="8"/>
      <c r="TO38" s="8"/>
      <c r="TP38" s="13"/>
      <c r="TQ38" s="13"/>
      <c r="TR38" s="14"/>
      <c r="TS38" s="15"/>
      <c r="TT38" s="13"/>
      <c r="TU38" s="9"/>
      <c r="TV38" s="8"/>
      <c r="TW38" s="8"/>
      <c r="TX38" s="13"/>
      <c r="TY38" s="13"/>
      <c r="TZ38" s="14"/>
      <c r="UA38" s="15"/>
      <c r="UB38" s="13"/>
      <c r="UC38" s="9"/>
      <c r="UD38" s="8"/>
      <c r="UE38" s="8"/>
      <c r="UF38" s="13"/>
      <c r="UG38" s="13"/>
      <c r="UH38" s="14"/>
      <c r="UI38" s="15"/>
      <c r="UJ38" s="13"/>
      <c r="UK38" s="9"/>
      <c r="UL38" s="8"/>
      <c r="UM38" s="8"/>
      <c r="UN38" s="13"/>
      <c r="UO38" s="13"/>
      <c r="UP38" s="14"/>
      <c r="UQ38" s="15"/>
      <c r="UR38" s="13"/>
      <c r="US38" s="9"/>
      <c r="UT38" s="8"/>
      <c r="UU38" s="8"/>
      <c r="UV38" s="13"/>
      <c r="UW38" s="13"/>
      <c r="UX38" s="14"/>
      <c r="UY38" s="15"/>
      <c r="UZ38" s="13"/>
      <c r="VA38" s="9"/>
      <c r="VB38" s="8"/>
      <c r="VC38" s="8"/>
      <c r="VD38" s="13"/>
      <c r="VE38" s="13"/>
      <c r="VF38" s="14"/>
      <c r="VG38" s="15"/>
      <c r="VH38" s="13"/>
      <c r="VI38" s="9"/>
      <c r="VJ38" s="8"/>
      <c r="VK38" s="8"/>
      <c r="VL38" s="13"/>
      <c r="VM38" s="13"/>
      <c r="VN38" s="14"/>
      <c r="VO38" s="15"/>
      <c r="VP38" s="13"/>
      <c r="VQ38" s="9"/>
      <c r="VR38" s="8"/>
      <c r="VS38" s="8"/>
      <c r="VT38" s="13"/>
      <c r="VU38" s="13"/>
      <c r="VV38" s="14"/>
      <c r="VW38" s="15"/>
      <c r="VX38" s="13"/>
      <c r="VY38" s="9"/>
      <c r="VZ38" s="8"/>
      <c r="WA38" s="8"/>
      <c r="WB38" s="13"/>
      <c r="WC38" s="13"/>
      <c r="WD38" s="14"/>
      <c r="WE38" s="15"/>
      <c r="WF38" s="13"/>
      <c r="WG38" s="9"/>
      <c r="WH38" s="8"/>
      <c r="WI38" s="8"/>
      <c r="WJ38" s="13"/>
      <c r="WK38" s="13"/>
      <c r="WL38" s="14"/>
      <c r="WM38" s="15"/>
      <c r="WN38" s="13"/>
      <c r="WO38" s="9"/>
      <c r="WP38" s="8"/>
      <c r="WQ38" s="8"/>
      <c r="WR38" s="13"/>
      <c r="WS38" s="13"/>
      <c r="WT38" s="14"/>
      <c r="WU38" s="15"/>
      <c r="WV38" s="13"/>
      <c r="WW38" s="9"/>
      <c r="WX38" s="8"/>
      <c r="WY38" s="8"/>
      <c r="WZ38" s="13"/>
      <c r="XA38" s="13"/>
      <c r="XB38" s="14"/>
      <c r="XC38" s="15"/>
      <c r="XD38" s="13"/>
      <c r="XE38" s="9"/>
      <c r="XF38" s="8"/>
      <c r="XG38" s="8"/>
      <c r="XH38" s="13"/>
      <c r="XI38" s="13"/>
      <c r="XJ38" s="14"/>
      <c r="XK38" s="15"/>
      <c r="XL38" s="13"/>
      <c r="XM38" s="9"/>
      <c r="XN38" s="8"/>
      <c r="XO38" s="8"/>
      <c r="XP38" s="13"/>
      <c r="XQ38" s="13"/>
      <c r="XR38" s="14"/>
      <c r="XS38" s="15"/>
      <c r="XT38" s="13"/>
      <c r="XU38" s="9"/>
      <c r="XV38" s="8"/>
      <c r="XW38" s="8"/>
      <c r="XX38" s="13"/>
      <c r="XY38" s="13"/>
      <c r="XZ38" s="14"/>
      <c r="YA38" s="15"/>
      <c r="YB38" s="13"/>
      <c r="YC38" s="9"/>
      <c r="YD38" s="8"/>
      <c r="YE38" s="8"/>
      <c r="YF38" s="13"/>
      <c r="YG38" s="13"/>
      <c r="YH38" s="14"/>
      <c r="YI38" s="15"/>
      <c r="YJ38" s="13"/>
      <c r="YK38" s="9"/>
      <c r="YL38" s="8"/>
      <c r="YM38" s="8"/>
      <c r="YN38" s="13"/>
      <c r="YO38" s="13"/>
      <c r="YP38" s="14"/>
      <c r="YQ38" s="15"/>
      <c r="YR38" s="13"/>
      <c r="YS38" s="9"/>
      <c r="YT38" s="8"/>
      <c r="YU38" s="8"/>
      <c r="YV38" s="13"/>
      <c r="YW38" s="13"/>
      <c r="YX38" s="14"/>
      <c r="YY38" s="15"/>
      <c r="YZ38" s="13"/>
      <c r="ZA38" s="9"/>
      <c r="ZB38" s="8"/>
      <c r="ZC38" s="8"/>
      <c r="ZD38" s="13"/>
      <c r="ZE38" s="13"/>
      <c r="ZF38" s="14"/>
      <c r="ZG38" s="15"/>
      <c r="ZH38" s="13"/>
      <c r="ZI38" s="9"/>
      <c r="ZJ38" s="8"/>
      <c r="ZK38" s="8"/>
      <c r="ZL38" s="13"/>
      <c r="ZM38" s="13"/>
      <c r="ZN38" s="14"/>
      <c r="ZO38" s="15"/>
      <c r="ZP38" s="13"/>
      <c r="ZQ38" s="9"/>
      <c r="ZR38" s="8"/>
      <c r="ZS38" s="8"/>
      <c r="ZT38" s="13"/>
      <c r="ZU38" s="13"/>
      <c r="ZV38" s="14"/>
      <c r="ZW38" s="15"/>
      <c r="ZX38" s="13"/>
      <c r="ZY38" s="9"/>
      <c r="ZZ38" s="8"/>
      <c r="AAA38" s="8"/>
      <c r="AAB38" s="13"/>
      <c r="AAC38" s="13"/>
      <c r="AAD38" s="14"/>
      <c r="AAE38" s="15"/>
      <c r="AAF38" s="13"/>
      <c r="AAG38" s="9"/>
      <c r="AAH38" s="8"/>
      <c r="AAI38" s="8"/>
      <c r="AAJ38" s="13"/>
      <c r="AAK38" s="13"/>
      <c r="AAL38" s="14"/>
      <c r="AAM38" s="15"/>
      <c r="AAN38" s="13"/>
      <c r="AAO38" s="9"/>
      <c r="AAP38" s="8"/>
      <c r="AAQ38" s="8"/>
      <c r="AAR38" s="13"/>
      <c r="AAS38" s="13"/>
      <c r="AAT38" s="14"/>
      <c r="AAU38" s="15"/>
      <c r="AAV38" s="13"/>
      <c r="AAW38" s="9"/>
      <c r="AAX38" s="8"/>
      <c r="AAY38" s="8"/>
      <c r="AAZ38" s="13"/>
      <c r="ABA38" s="13"/>
      <c r="ABB38" s="14"/>
      <c r="ABC38" s="15"/>
      <c r="ABD38" s="13"/>
      <c r="ABE38" s="9"/>
      <c r="ABF38" s="8"/>
      <c r="ABG38" s="8"/>
      <c r="ABH38" s="13"/>
      <c r="ABI38" s="13"/>
      <c r="ABJ38" s="14"/>
      <c r="ABK38" s="15"/>
      <c r="ABL38" s="13"/>
      <c r="ABM38" s="9"/>
      <c r="ABN38" s="8"/>
      <c r="ABO38" s="8"/>
      <c r="ABP38" s="13"/>
      <c r="ABQ38" s="13"/>
      <c r="ABR38" s="14"/>
      <c r="ABS38" s="15"/>
      <c r="ABT38" s="13"/>
      <c r="ABU38" s="9"/>
      <c r="ABV38" s="8"/>
      <c r="ABW38" s="8"/>
      <c r="ABX38" s="13"/>
      <c r="ABY38" s="13"/>
      <c r="ABZ38" s="14"/>
      <c r="ACA38" s="15"/>
      <c r="ACB38" s="13"/>
      <c r="ACC38" s="9"/>
      <c r="ACD38" s="8"/>
      <c r="ACE38" s="8"/>
      <c r="ACF38" s="13"/>
      <c r="ACG38" s="13"/>
      <c r="ACH38" s="14"/>
      <c r="ACI38" s="15"/>
      <c r="ACJ38" s="13"/>
      <c r="ACK38" s="9"/>
      <c r="ACL38" s="8"/>
      <c r="ACM38" s="8"/>
      <c r="ACN38" s="13"/>
      <c r="ACO38" s="13"/>
      <c r="ACP38" s="14"/>
      <c r="ACQ38" s="15"/>
      <c r="ACR38" s="13"/>
      <c r="ACS38" s="9"/>
      <c r="ACT38" s="8"/>
      <c r="ACU38" s="8"/>
      <c r="ACV38" s="13"/>
      <c r="ACW38" s="13"/>
      <c r="ACX38" s="14"/>
      <c r="ACY38" s="15"/>
      <c r="ACZ38" s="13"/>
      <c r="ADA38" s="9"/>
      <c r="ADB38" s="8"/>
      <c r="ADC38" s="8"/>
      <c r="ADD38" s="13"/>
      <c r="ADE38" s="13"/>
      <c r="ADF38" s="14"/>
      <c r="ADG38" s="15"/>
      <c r="ADH38" s="13"/>
      <c r="ADI38" s="9"/>
      <c r="ADJ38" s="8"/>
      <c r="ADK38" s="8"/>
      <c r="ADL38" s="13"/>
      <c r="ADM38" s="13"/>
      <c r="ADN38" s="14"/>
      <c r="ADO38" s="15"/>
      <c r="ADP38" s="13"/>
      <c r="ADQ38" s="9"/>
      <c r="ADR38" s="8"/>
      <c r="ADS38" s="8"/>
      <c r="ADT38" s="13"/>
      <c r="ADU38" s="13"/>
      <c r="ADV38" s="14"/>
      <c r="ADW38" s="15"/>
      <c r="ADX38" s="13"/>
      <c r="ADY38" s="9"/>
      <c r="ADZ38" s="8"/>
      <c r="AEA38" s="8"/>
      <c r="AEB38" s="13"/>
      <c r="AEC38" s="13"/>
      <c r="AED38" s="14"/>
      <c r="AEE38" s="15"/>
      <c r="AEF38" s="13"/>
      <c r="AEG38" s="9"/>
      <c r="AEH38" s="8"/>
      <c r="AEI38" s="8"/>
      <c r="AEJ38" s="13"/>
      <c r="AEK38" s="13"/>
      <c r="AEL38" s="14"/>
      <c r="AEM38" s="15"/>
      <c r="AEN38" s="13"/>
      <c r="AEO38" s="9"/>
      <c r="AEP38" s="8"/>
      <c r="AEQ38" s="8"/>
      <c r="AER38" s="13"/>
      <c r="AES38" s="13"/>
      <c r="AET38" s="14"/>
      <c r="AEU38" s="15"/>
      <c r="AEV38" s="13"/>
      <c r="AEW38" s="9"/>
      <c r="AEX38" s="8"/>
      <c r="AEY38" s="8"/>
      <c r="AEZ38" s="13"/>
      <c r="AFA38" s="13"/>
      <c r="AFB38" s="14"/>
      <c r="AFC38" s="15"/>
      <c r="AFD38" s="13"/>
      <c r="AFE38" s="9"/>
      <c r="AFF38" s="8"/>
      <c r="AFG38" s="8"/>
      <c r="AFH38" s="13"/>
      <c r="AFI38" s="13"/>
      <c r="AFJ38" s="14"/>
      <c r="AFK38" s="15"/>
      <c r="AFL38" s="13"/>
      <c r="AFM38" s="9"/>
      <c r="AFN38" s="8"/>
      <c r="AFO38" s="8"/>
      <c r="AFP38" s="13"/>
      <c r="AFQ38" s="13"/>
      <c r="AFR38" s="14"/>
      <c r="AFS38" s="15"/>
      <c r="AFT38" s="13"/>
      <c r="AFU38" s="9"/>
      <c r="AFV38" s="8"/>
      <c r="AFW38" s="8"/>
      <c r="AFX38" s="13"/>
      <c r="AFY38" s="13"/>
      <c r="AFZ38" s="14"/>
      <c r="AGA38" s="15"/>
      <c r="AGB38" s="13"/>
      <c r="AGC38" s="9"/>
      <c r="AGD38" s="8"/>
      <c r="AGE38" s="8"/>
      <c r="AGF38" s="13"/>
      <c r="AGG38" s="13"/>
      <c r="AGH38" s="14"/>
      <c r="AGI38" s="15"/>
      <c r="AGJ38" s="13"/>
      <c r="AGK38" s="9"/>
      <c r="AGL38" s="8"/>
      <c r="AGM38" s="8"/>
      <c r="AGN38" s="13"/>
      <c r="AGO38" s="13"/>
      <c r="AGP38" s="14"/>
      <c r="AGQ38" s="15"/>
      <c r="AGR38" s="13"/>
      <c r="AGS38" s="9"/>
      <c r="AGT38" s="8"/>
      <c r="AGU38" s="8"/>
      <c r="AGV38" s="13"/>
      <c r="AGW38" s="13"/>
      <c r="AGX38" s="14"/>
      <c r="AGY38" s="15"/>
      <c r="AGZ38" s="13"/>
      <c r="AHA38" s="9"/>
      <c r="AHB38" s="8"/>
      <c r="AHC38" s="8"/>
      <c r="AHD38" s="13"/>
      <c r="AHE38" s="13"/>
      <c r="AHF38" s="14"/>
      <c r="AHG38" s="15"/>
      <c r="AHH38" s="13"/>
      <c r="AHI38" s="9"/>
      <c r="AHJ38" s="8"/>
      <c r="AHK38" s="8"/>
      <c r="AHL38" s="13"/>
      <c r="AHM38" s="13"/>
      <c r="AHN38" s="14"/>
      <c r="AHO38" s="15"/>
      <c r="AHP38" s="13"/>
      <c r="AHQ38" s="9"/>
      <c r="AHR38" s="8"/>
      <c r="AHS38" s="8"/>
      <c r="AHT38" s="13"/>
      <c r="AHU38" s="13"/>
      <c r="AHV38" s="14"/>
      <c r="AHW38" s="15"/>
      <c r="AHX38" s="13"/>
      <c r="AHY38" s="9"/>
      <c r="AHZ38" s="8"/>
      <c r="AIA38" s="8"/>
      <c r="AIB38" s="13"/>
      <c r="AIC38" s="13"/>
      <c r="AID38" s="14"/>
      <c r="AIE38" s="15"/>
      <c r="AIF38" s="13"/>
      <c r="AIG38" s="9"/>
      <c r="AIH38" s="8"/>
      <c r="AII38" s="8"/>
      <c r="AIJ38" s="13"/>
      <c r="AIK38" s="13"/>
      <c r="AIL38" s="14"/>
      <c r="AIM38" s="15"/>
      <c r="AIN38" s="13"/>
      <c r="AIO38" s="9"/>
      <c r="AIP38" s="8"/>
      <c r="AIQ38" s="8"/>
      <c r="AIR38" s="13"/>
      <c r="AIS38" s="13"/>
      <c r="AIT38" s="14"/>
      <c r="AIU38" s="15"/>
      <c r="AIV38" s="13"/>
      <c r="AIW38" s="9"/>
      <c r="AIX38" s="8"/>
      <c r="AIY38" s="8"/>
      <c r="AIZ38" s="13"/>
      <c r="AJA38" s="13"/>
      <c r="AJB38" s="14"/>
      <c r="AJC38" s="15"/>
      <c r="AJD38" s="13"/>
      <c r="AJE38" s="9"/>
      <c r="AJF38" s="8"/>
      <c r="AJG38" s="8"/>
      <c r="AJH38" s="13"/>
      <c r="AJI38" s="13"/>
      <c r="AJJ38" s="14"/>
      <c r="AJK38" s="15"/>
      <c r="AJL38" s="13"/>
      <c r="AJM38" s="9"/>
      <c r="AJN38" s="8"/>
      <c r="AJO38" s="8"/>
      <c r="AJP38" s="13"/>
      <c r="AJQ38" s="13"/>
      <c r="AJR38" s="14"/>
      <c r="AJS38" s="15"/>
      <c r="AJT38" s="13"/>
      <c r="AJU38" s="9"/>
      <c r="AJV38" s="8"/>
      <c r="AJW38" s="8"/>
      <c r="AJX38" s="13"/>
      <c r="AJY38" s="13"/>
      <c r="AJZ38" s="14"/>
      <c r="AKA38" s="15"/>
      <c r="AKB38" s="13"/>
      <c r="AKC38" s="9"/>
      <c r="AKD38" s="8"/>
      <c r="AKE38" s="8"/>
      <c r="AKF38" s="13"/>
      <c r="AKG38" s="13"/>
      <c r="AKH38" s="14"/>
      <c r="AKI38" s="15"/>
      <c r="AKJ38" s="13"/>
      <c r="AKK38" s="9"/>
      <c r="AKL38" s="8"/>
      <c r="AKM38" s="8"/>
      <c r="AKN38" s="13"/>
      <c r="AKO38" s="13"/>
      <c r="AKP38" s="14"/>
      <c r="AKQ38" s="15"/>
      <c r="AKR38" s="13"/>
      <c r="AKS38" s="9"/>
      <c r="AKT38" s="8"/>
      <c r="AKU38" s="8"/>
      <c r="AKV38" s="13"/>
      <c r="AKW38" s="13"/>
      <c r="AKX38" s="14"/>
      <c r="AKY38" s="15"/>
      <c r="AKZ38" s="13"/>
      <c r="ALA38" s="9"/>
      <c r="ALB38" s="8"/>
      <c r="ALC38" s="8"/>
      <c r="ALD38" s="13"/>
      <c r="ALE38" s="13"/>
      <c r="ALF38" s="14"/>
      <c r="ALG38" s="15"/>
      <c r="ALH38" s="13"/>
      <c r="ALI38" s="9"/>
      <c r="ALJ38" s="8"/>
      <c r="ALK38" s="8"/>
      <c r="ALL38" s="13"/>
      <c r="ALM38" s="13"/>
      <c r="ALN38" s="14"/>
      <c r="ALO38" s="15"/>
      <c r="ALP38" s="13"/>
      <c r="ALQ38" s="9"/>
      <c r="ALR38" s="8"/>
      <c r="ALS38" s="8"/>
      <c r="ALT38" s="13"/>
      <c r="ALU38" s="13"/>
      <c r="ALV38" s="14"/>
      <c r="ALW38" s="15"/>
      <c r="ALX38" s="13"/>
      <c r="ALY38" s="9"/>
      <c r="ALZ38" s="8"/>
      <c r="AMA38" s="8"/>
      <c r="AMB38" s="13"/>
      <c r="AMC38" s="13"/>
      <c r="AMD38" s="14"/>
      <c r="AME38" s="15"/>
      <c r="AMF38" s="13"/>
      <c r="AMG38" s="9"/>
      <c r="AMH38" s="8"/>
      <c r="AMI38" s="8"/>
      <c r="AMJ38" s="13"/>
      <c r="AMK38" s="13"/>
      <c r="AML38" s="14"/>
      <c r="AMM38" s="15"/>
      <c r="AMN38" s="13"/>
      <c r="AMO38" s="9"/>
      <c r="AMP38" s="8"/>
      <c r="AMQ38" s="8"/>
      <c r="AMR38" s="13"/>
      <c r="AMS38" s="13"/>
      <c r="AMT38" s="14"/>
      <c r="AMU38" s="15"/>
      <c r="AMV38" s="13"/>
      <c r="AMW38" s="9"/>
      <c r="AMX38" s="8"/>
      <c r="AMY38" s="8"/>
      <c r="AMZ38" s="13"/>
      <c r="ANA38" s="13"/>
      <c r="ANB38" s="14"/>
      <c r="ANC38" s="15"/>
      <c r="AND38" s="13"/>
      <c r="ANE38" s="9"/>
      <c r="ANF38" s="8"/>
      <c r="ANG38" s="8"/>
      <c r="ANH38" s="13"/>
      <c r="ANI38" s="13"/>
      <c r="ANJ38" s="14"/>
      <c r="ANK38" s="15"/>
      <c r="ANL38" s="13"/>
      <c r="ANM38" s="9"/>
      <c r="ANN38" s="8"/>
      <c r="ANO38" s="8"/>
      <c r="ANP38" s="13"/>
      <c r="ANQ38" s="13"/>
      <c r="ANR38" s="14"/>
      <c r="ANS38" s="15"/>
      <c r="ANT38" s="13"/>
      <c r="ANU38" s="9"/>
      <c r="ANV38" s="8"/>
      <c r="ANW38" s="8"/>
      <c r="ANX38" s="13"/>
      <c r="ANY38" s="13"/>
      <c r="ANZ38" s="14"/>
      <c r="AOA38" s="15"/>
      <c r="AOB38" s="13"/>
      <c r="AOC38" s="9"/>
      <c r="AOD38" s="8"/>
      <c r="AOE38" s="8"/>
      <c r="AOF38" s="13"/>
      <c r="AOG38" s="13"/>
      <c r="AOH38" s="14"/>
      <c r="AOI38" s="15"/>
      <c r="AOJ38" s="13"/>
      <c r="AOK38" s="9"/>
      <c r="AOL38" s="8"/>
      <c r="AOM38" s="8"/>
      <c r="AON38" s="13"/>
      <c r="AOO38" s="13"/>
      <c r="AOP38" s="14"/>
      <c r="AOQ38" s="15"/>
      <c r="AOR38" s="13"/>
      <c r="AOS38" s="9"/>
      <c r="AOT38" s="8"/>
      <c r="AOU38" s="8"/>
      <c r="AOV38" s="13"/>
      <c r="AOW38" s="13"/>
      <c r="AOX38" s="14"/>
      <c r="AOY38" s="15"/>
      <c r="AOZ38" s="13"/>
      <c r="APA38" s="9"/>
      <c r="APB38" s="8"/>
      <c r="APC38" s="8"/>
      <c r="APD38" s="13"/>
      <c r="APE38" s="13"/>
      <c r="APF38" s="14"/>
      <c r="APG38" s="15"/>
      <c r="APH38" s="13"/>
      <c r="API38" s="9"/>
      <c r="APJ38" s="8"/>
      <c r="APK38" s="8"/>
      <c r="APL38" s="13"/>
      <c r="APM38" s="13"/>
      <c r="APN38" s="14"/>
      <c r="APO38" s="15"/>
      <c r="APP38" s="13"/>
      <c r="APQ38" s="9"/>
      <c r="APR38" s="8"/>
      <c r="APS38" s="8"/>
      <c r="APT38" s="13"/>
      <c r="APU38" s="13"/>
      <c r="APV38" s="14"/>
      <c r="APW38" s="15"/>
      <c r="APX38" s="13"/>
      <c r="APY38" s="9"/>
      <c r="APZ38" s="8"/>
      <c r="AQA38" s="8"/>
      <c r="AQB38" s="13"/>
      <c r="AQC38" s="13"/>
      <c r="AQD38" s="14"/>
      <c r="AQE38" s="15"/>
      <c r="AQF38" s="13"/>
      <c r="AQG38" s="9"/>
      <c r="AQH38" s="8"/>
      <c r="AQI38" s="8"/>
      <c r="AQJ38" s="13"/>
      <c r="AQK38" s="13"/>
      <c r="AQL38" s="14"/>
      <c r="AQM38" s="15"/>
      <c r="AQN38" s="13"/>
      <c r="AQO38" s="9"/>
      <c r="AQP38" s="8"/>
      <c r="AQQ38" s="8"/>
      <c r="AQR38" s="13"/>
      <c r="AQS38" s="13"/>
      <c r="AQT38" s="14"/>
      <c r="AQU38" s="15"/>
      <c r="AQV38" s="13"/>
      <c r="AQW38" s="9"/>
      <c r="AQX38" s="8"/>
      <c r="AQY38" s="8"/>
      <c r="AQZ38" s="13"/>
      <c r="ARA38" s="13"/>
      <c r="ARB38" s="14"/>
      <c r="ARC38" s="15"/>
      <c r="ARD38" s="13"/>
      <c r="ARE38" s="9"/>
      <c r="ARF38" s="8"/>
      <c r="ARG38" s="8"/>
      <c r="ARH38" s="13"/>
      <c r="ARI38" s="13"/>
      <c r="ARJ38" s="14"/>
      <c r="ARK38" s="15"/>
      <c r="ARL38" s="13"/>
      <c r="ARM38" s="9"/>
      <c r="ARN38" s="8"/>
      <c r="ARO38" s="8"/>
      <c r="ARP38" s="13"/>
      <c r="ARQ38" s="13"/>
      <c r="ARR38" s="14"/>
      <c r="ARS38" s="15"/>
      <c r="ART38" s="13"/>
      <c r="ARU38" s="9"/>
      <c r="ARV38" s="8"/>
      <c r="ARW38" s="8"/>
      <c r="ARX38" s="13"/>
      <c r="ARY38" s="13"/>
      <c r="ARZ38" s="14"/>
      <c r="ASA38" s="15"/>
      <c r="ASB38" s="13"/>
      <c r="ASC38" s="9"/>
      <c r="ASD38" s="8"/>
      <c r="ASE38" s="8"/>
      <c r="ASF38" s="13"/>
      <c r="ASG38" s="13"/>
      <c r="ASH38" s="14"/>
      <c r="ASI38" s="15"/>
      <c r="ASJ38" s="13"/>
      <c r="ASK38" s="9"/>
      <c r="ASL38" s="8"/>
      <c r="ASM38" s="8"/>
      <c r="ASN38" s="13"/>
      <c r="ASO38" s="13"/>
      <c r="ASP38" s="14"/>
      <c r="ASQ38" s="15"/>
      <c r="ASR38" s="13"/>
      <c r="ASS38" s="9"/>
      <c r="AST38" s="8"/>
      <c r="ASU38" s="8"/>
      <c r="ASV38" s="13"/>
      <c r="ASW38" s="13"/>
      <c r="ASX38" s="14"/>
      <c r="ASY38" s="15"/>
      <c r="ASZ38" s="13"/>
      <c r="ATA38" s="9"/>
      <c r="ATB38" s="8"/>
      <c r="ATC38" s="8"/>
      <c r="ATD38" s="13"/>
      <c r="ATE38" s="13"/>
      <c r="ATF38" s="14"/>
      <c r="ATG38" s="15"/>
      <c r="ATH38" s="13"/>
      <c r="ATI38" s="9"/>
      <c r="ATJ38" s="8"/>
      <c r="ATK38" s="8"/>
      <c r="ATL38" s="13"/>
      <c r="ATM38" s="13"/>
      <c r="ATN38" s="14"/>
      <c r="ATO38" s="15"/>
      <c r="ATP38" s="13"/>
      <c r="ATQ38" s="9"/>
      <c r="ATR38" s="8"/>
      <c r="ATS38" s="8"/>
      <c r="ATT38" s="13"/>
      <c r="ATU38" s="13"/>
      <c r="ATV38" s="14"/>
      <c r="ATW38" s="15"/>
      <c r="ATX38" s="13"/>
      <c r="ATY38" s="9"/>
      <c r="ATZ38" s="8"/>
      <c r="AUA38" s="8"/>
      <c r="AUB38" s="13"/>
      <c r="AUC38" s="13"/>
      <c r="AUD38" s="14"/>
      <c r="AUE38" s="15"/>
      <c r="AUF38" s="13"/>
      <c r="AUG38" s="9"/>
      <c r="AUH38" s="8"/>
      <c r="AUI38" s="8"/>
      <c r="AUJ38" s="13"/>
      <c r="AUK38" s="13"/>
      <c r="AUL38" s="14"/>
      <c r="AUM38" s="15"/>
      <c r="AUN38" s="13"/>
      <c r="AUO38" s="9"/>
      <c r="AUP38" s="8"/>
      <c r="AUQ38" s="8"/>
      <c r="AUR38" s="13"/>
      <c r="AUS38" s="13"/>
      <c r="AUT38" s="14"/>
      <c r="AUU38" s="15"/>
      <c r="AUV38" s="13"/>
      <c r="AUW38" s="9"/>
      <c r="AUX38" s="8"/>
      <c r="AUY38" s="8"/>
      <c r="AUZ38" s="13"/>
      <c r="AVA38" s="13"/>
      <c r="AVB38" s="14"/>
      <c r="AVC38" s="15"/>
      <c r="AVD38" s="13"/>
      <c r="AVE38" s="9"/>
      <c r="AVF38" s="8"/>
      <c r="AVG38" s="8"/>
      <c r="AVH38" s="13"/>
      <c r="AVI38" s="13"/>
      <c r="AVJ38" s="14"/>
      <c r="AVK38" s="15"/>
      <c r="AVL38" s="13"/>
      <c r="AVM38" s="9"/>
      <c r="AVN38" s="8"/>
      <c r="AVO38" s="8"/>
      <c r="AVP38" s="13"/>
      <c r="AVQ38" s="13"/>
      <c r="AVR38" s="14"/>
      <c r="AVS38" s="15"/>
      <c r="AVT38" s="13"/>
      <c r="AVU38" s="9"/>
      <c r="AVV38" s="8"/>
      <c r="AVW38" s="8"/>
      <c r="AVX38" s="13"/>
      <c r="AVY38" s="13"/>
      <c r="AVZ38" s="14"/>
      <c r="AWA38" s="15"/>
      <c r="AWB38" s="13"/>
      <c r="AWC38" s="9"/>
      <c r="AWD38" s="8"/>
      <c r="AWE38" s="8"/>
      <c r="AWF38" s="13"/>
      <c r="AWG38" s="13"/>
      <c r="AWH38" s="14"/>
      <c r="AWI38" s="15"/>
      <c r="AWJ38" s="13"/>
      <c r="AWK38" s="9"/>
      <c r="AWL38" s="8"/>
      <c r="AWM38" s="8"/>
      <c r="AWN38" s="13"/>
      <c r="AWO38" s="13"/>
      <c r="AWP38" s="14"/>
      <c r="AWQ38" s="15"/>
      <c r="AWR38" s="13"/>
      <c r="AWS38" s="9"/>
      <c r="AWT38" s="8"/>
      <c r="AWU38" s="8"/>
      <c r="AWV38" s="13"/>
      <c r="AWW38" s="13"/>
      <c r="AWX38" s="14"/>
      <c r="AWY38" s="15"/>
      <c r="AWZ38" s="13"/>
      <c r="AXA38" s="9"/>
      <c r="AXB38" s="8"/>
      <c r="AXC38" s="8"/>
      <c r="AXD38" s="13"/>
      <c r="AXE38" s="13"/>
      <c r="AXF38" s="14"/>
      <c r="AXG38" s="15"/>
      <c r="AXH38" s="13"/>
      <c r="AXI38" s="9"/>
      <c r="AXJ38" s="8"/>
      <c r="AXK38" s="8"/>
      <c r="AXL38" s="13"/>
      <c r="AXM38" s="13"/>
      <c r="AXN38" s="14"/>
      <c r="AXO38" s="15"/>
      <c r="AXP38" s="13"/>
      <c r="AXQ38" s="9"/>
      <c r="AXR38" s="8"/>
      <c r="AXS38" s="8"/>
      <c r="AXT38" s="13"/>
      <c r="AXU38" s="13"/>
      <c r="AXV38" s="14"/>
      <c r="AXW38" s="15"/>
      <c r="AXX38" s="13"/>
      <c r="AXY38" s="9"/>
      <c r="AXZ38" s="8"/>
      <c r="AYA38" s="8"/>
      <c r="AYB38" s="13"/>
      <c r="AYC38" s="13"/>
      <c r="AYD38" s="14"/>
      <c r="AYE38" s="15"/>
      <c r="AYF38" s="13"/>
      <c r="AYG38" s="9"/>
      <c r="AYH38" s="8"/>
      <c r="AYI38" s="8"/>
      <c r="AYJ38" s="13"/>
      <c r="AYK38" s="13"/>
      <c r="AYL38" s="14"/>
      <c r="AYM38" s="15"/>
      <c r="AYN38" s="13"/>
      <c r="AYO38" s="9"/>
      <c r="AYP38" s="8"/>
      <c r="AYQ38" s="8"/>
      <c r="AYR38" s="13"/>
      <c r="AYS38" s="13"/>
      <c r="AYT38" s="14"/>
      <c r="AYU38" s="15"/>
      <c r="AYV38" s="13"/>
      <c r="AYW38" s="9"/>
      <c r="AYX38" s="8"/>
      <c r="AYY38" s="8"/>
      <c r="AYZ38" s="13"/>
      <c r="AZA38" s="13"/>
      <c r="AZB38" s="14"/>
      <c r="AZC38" s="15"/>
      <c r="AZD38" s="13"/>
      <c r="AZE38" s="9"/>
      <c r="AZF38" s="8"/>
      <c r="AZG38" s="8"/>
      <c r="AZH38" s="13"/>
      <c r="AZI38" s="13"/>
      <c r="AZJ38" s="14"/>
      <c r="AZK38" s="15"/>
      <c r="AZL38" s="13"/>
      <c r="AZM38" s="9"/>
      <c r="AZN38" s="8"/>
      <c r="AZO38" s="8"/>
      <c r="AZP38" s="13"/>
      <c r="AZQ38" s="13"/>
      <c r="AZR38" s="14"/>
      <c r="AZS38" s="15"/>
      <c r="AZT38" s="13"/>
      <c r="AZU38" s="9"/>
      <c r="AZV38" s="8"/>
      <c r="AZW38" s="8"/>
      <c r="AZX38" s="13"/>
      <c r="AZY38" s="13"/>
      <c r="AZZ38" s="14"/>
      <c r="BAA38" s="15"/>
      <c r="BAB38" s="13"/>
      <c r="BAC38" s="9"/>
      <c r="BAD38" s="8"/>
      <c r="BAE38" s="8"/>
      <c r="BAF38" s="13"/>
      <c r="BAG38" s="13"/>
      <c r="BAH38" s="14"/>
      <c r="BAI38" s="15"/>
      <c r="BAJ38" s="13"/>
      <c r="BAK38" s="9"/>
      <c r="BAL38" s="8"/>
      <c r="BAM38" s="8"/>
      <c r="BAN38" s="13"/>
      <c r="BAO38" s="13"/>
      <c r="BAP38" s="14"/>
      <c r="BAQ38" s="15"/>
      <c r="BAR38" s="13"/>
      <c r="BAS38" s="9"/>
      <c r="BAT38" s="8"/>
      <c r="BAU38" s="8"/>
      <c r="BAV38" s="13"/>
      <c r="BAW38" s="13"/>
      <c r="BAX38" s="14"/>
      <c r="BAY38" s="15"/>
      <c r="BAZ38" s="13"/>
      <c r="BBA38" s="9"/>
      <c r="BBB38" s="8"/>
      <c r="BBC38" s="8"/>
      <c r="BBD38" s="13"/>
      <c r="BBE38" s="13"/>
      <c r="BBF38" s="14"/>
      <c r="BBG38" s="15"/>
      <c r="BBH38" s="13"/>
      <c r="BBI38" s="9"/>
      <c r="BBJ38" s="8"/>
      <c r="BBK38" s="8"/>
      <c r="BBL38" s="13"/>
      <c r="BBM38" s="13"/>
      <c r="BBN38" s="14"/>
      <c r="BBO38" s="15"/>
      <c r="BBP38" s="13"/>
      <c r="BBQ38" s="9"/>
      <c r="BBR38" s="8"/>
      <c r="BBS38" s="8"/>
      <c r="BBT38" s="13"/>
      <c r="BBU38" s="13"/>
      <c r="BBV38" s="14"/>
      <c r="BBW38" s="15"/>
      <c r="BBX38" s="13"/>
      <c r="BBY38" s="9"/>
      <c r="BBZ38" s="8"/>
      <c r="BCA38" s="8"/>
      <c r="BCB38" s="13"/>
      <c r="BCC38" s="13"/>
      <c r="BCD38" s="14"/>
      <c r="BCE38" s="15"/>
      <c r="BCF38" s="13"/>
      <c r="BCG38" s="9"/>
      <c r="BCH38" s="8"/>
      <c r="BCI38" s="8"/>
      <c r="BCJ38" s="13"/>
      <c r="BCK38" s="13"/>
      <c r="BCL38" s="14"/>
      <c r="BCM38" s="15"/>
      <c r="BCN38" s="13"/>
      <c r="BCO38" s="9"/>
      <c r="BCP38" s="8"/>
      <c r="BCQ38" s="8"/>
      <c r="BCR38" s="13"/>
      <c r="BCS38" s="13"/>
      <c r="BCT38" s="14"/>
      <c r="BCU38" s="15"/>
      <c r="BCV38" s="13"/>
      <c r="BCW38" s="9"/>
      <c r="BCX38" s="8"/>
      <c r="BCY38" s="8"/>
      <c r="BCZ38" s="13"/>
      <c r="BDA38" s="13"/>
      <c r="BDB38" s="14"/>
      <c r="BDC38" s="15"/>
      <c r="BDD38" s="13"/>
      <c r="BDE38" s="9"/>
      <c r="BDF38" s="8"/>
      <c r="BDG38" s="8"/>
      <c r="BDH38" s="13"/>
      <c r="BDI38" s="13"/>
      <c r="BDJ38" s="14"/>
      <c r="BDK38" s="15"/>
      <c r="BDL38" s="13"/>
      <c r="BDM38" s="9"/>
      <c r="BDN38" s="8"/>
      <c r="BDO38" s="8"/>
      <c r="BDP38" s="13"/>
      <c r="BDQ38" s="13"/>
      <c r="BDR38" s="14"/>
      <c r="BDS38" s="15"/>
      <c r="BDT38" s="13"/>
      <c r="BDU38" s="9"/>
      <c r="BDV38" s="8"/>
      <c r="BDW38" s="8"/>
      <c r="BDX38" s="13"/>
      <c r="BDY38" s="13"/>
      <c r="BDZ38" s="14"/>
      <c r="BEA38" s="15"/>
      <c r="BEB38" s="13"/>
      <c r="BEC38" s="9"/>
      <c r="BED38" s="8"/>
      <c r="BEE38" s="8"/>
      <c r="BEF38" s="13"/>
      <c r="BEG38" s="13"/>
      <c r="BEH38" s="14"/>
      <c r="BEI38" s="15"/>
      <c r="BEJ38" s="13"/>
      <c r="BEK38" s="9"/>
      <c r="BEL38" s="8"/>
      <c r="BEM38" s="8"/>
      <c r="BEN38" s="13"/>
      <c r="BEO38" s="13"/>
      <c r="BEP38" s="14"/>
      <c r="BEQ38" s="15"/>
      <c r="BER38" s="13"/>
      <c r="BES38" s="9"/>
      <c r="BET38" s="8"/>
      <c r="BEU38" s="8"/>
      <c r="BEV38" s="13"/>
      <c r="BEW38" s="13"/>
      <c r="BEX38" s="14"/>
      <c r="BEY38" s="15"/>
      <c r="BEZ38" s="13"/>
      <c r="BFA38" s="9"/>
      <c r="BFB38" s="8"/>
      <c r="BFC38" s="8"/>
      <c r="BFD38" s="13"/>
      <c r="BFE38" s="13"/>
      <c r="BFF38" s="14"/>
      <c r="BFG38" s="15"/>
      <c r="BFH38" s="13"/>
      <c r="BFI38" s="9"/>
      <c r="BFJ38" s="8"/>
      <c r="BFK38" s="8"/>
      <c r="BFL38" s="13"/>
      <c r="BFM38" s="13"/>
      <c r="BFN38" s="14"/>
      <c r="BFO38" s="15"/>
      <c r="BFP38" s="13"/>
      <c r="BFQ38" s="9"/>
      <c r="BFR38" s="8"/>
      <c r="BFS38" s="8"/>
      <c r="BFT38" s="13"/>
      <c r="BFU38" s="13"/>
      <c r="BFV38" s="14"/>
      <c r="BFW38" s="15"/>
      <c r="BFX38" s="13"/>
      <c r="BFY38" s="9"/>
      <c r="BFZ38" s="8"/>
      <c r="BGA38" s="8"/>
      <c r="BGB38" s="13"/>
      <c r="BGC38" s="13"/>
      <c r="BGD38" s="14"/>
      <c r="BGE38" s="15"/>
      <c r="BGF38" s="13"/>
      <c r="BGG38" s="9"/>
      <c r="BGH38" s="8"/>
      <c r="BGI38" s="8"/>
      <c r="BGJ38" s="13"/>
      <c r="BGK38" s="13"/>
      <c r="BGL38" s="14"/>
      <c r="BGM38" s="15"/>
      <c r="BGN38" s="13"/>
      <c r="BGO38" s="9"/>
      <c r="BGP38" s="8"/>
      <c r="BGQ38" s="8"/>
      <c r="BGR38" s="13"/>
      <c r="BGS38" s="13"/>
      <c r="BGT38" s="14"/>
      <c r="BGU38" s="15"/>
      <c r="BGV38" s="13"/>
      <c r="BGW38" s="9"/>
      <c r="BGX38" s="8"/>
      <c r="BGY38" s="8"/>
      <c r="BGZ38" s="13"/>
      <c r="BHA38" s="13"/>
      <c r="BHB38" s="14"/>
      <c r="BHC38" s="15"/>
      <c r="BHD38" s="13"/>
      <c r="BHE38" s="9"/>
      <c r="BHF38" s="8"/>
      <c r="BHG38" s="8"/>
      <c r="BHH38" s="13"/>
      <c r="BHI38" s="13"/>
      <c r="BHJ38" s="14"/>
      <c r="BHK38" s="15"/>
      <c r="BHL38" s="13"/>
      <c r="BHM38" s="9"/>
      <c r="BHN38" s="8"/>
      <c r="BHO38" s="8"/>
      <c r="BHP38" s="13"/>
      <c r="BHQ38" s="13"/>
      <c r="BHR38" s="14"/>
      <c r="BHS38" s="15"/>
      <c r="BHT38" s="13"/>
      <c r="BHU38" s="9"/>
      <c r="BHV38" s="8"/>
      <c r="BHW38" s="8"/>
      <c r="BHX38" s="13"/>
      <c r="BHY38" s="13"/>
      <c r="BHZ38" s="14"/>
      <c r="BIA38" s="15"/>
      <c r="BIB38" s="13"/>
      <c r="BIC38" s="9"/>
      <c r="BID38" s="8"/>
      <c r="BIE38" s="8"/>
      <c r="BIF38" s="13"/>
      <c r="BIG38" s="13"/>
      <c r="BIH38" s="14"/>
      <c r="BII38" s="15"/>
      <c r="BIJ38" s="13"/>
      <c r="BIK38" s="9"/>
      <c r="BIL38" s="8"/>
      <c r="BIM38" s="8"/>
      <c r="BIN38" s="13"/>
      <c r="BIO38" s="13"/>
      <c r="BIP38" s="14"/>
      <c r="BIQ38" s="15"/>
      <c r="BIR38" s="13"/>
      <c r="BIS38" s="9"/>
      <c r="BIT38" s="8"/>
      <c r="BIU38" s="8"/>
      <c r="BIV38" s="13"/>
      <c r="BIW38" s="13"/>
      <c r="BIX38" s="14"/>
      <c r="BIY38" s="15"/>
      <c r="BIZ38" s="13"/>
      <c r="BJA38" s="9"/>
      <c r="BJB38" s="8"/>
      <c r="BJC38" s="8"/>
      <c r="BJD38" s="13"/>
      <c r="BJE38" s="13"/>
      <c r="BJF38" s="14"/>
      <c r="BJG38" s="15"/>
      <c r="BJH38" s="13"/>
      <c r="BJI38" s="9"/>
      <c r="BJJ38" s="8"/>
      <c r="BJK38" s="8"/>
      <c r="BJL38" s="13"/>
      <c r="BJM38" s="13"/>
      <c r="BJN38" s="14"/>
      <c r="BJO38" s="15"/>
      <c r="BJP38" s="13"/>
      <c r="BJQ38" s="9"/>
      <c r="BJR38" s="8"/>
      <c r="BJS38" s="8"/>
      <c r="BJT38" s="13"/>
      <c r="BJU38" s="13"/>
      <c r="BJV38" s="14"/>
      <c r="BJW38" s="15"/>
      <c r="BJX38" s="13"/>
      <c r="BJY38" s="9"/>
      <c r="BJZ38" s="8"/>
      <c r="BKA38" s="8"/>
      <c r="BKB38" s="13"/>
      <c r="BKC38" s="13"/>
      <c r="BKD38" s="14"/>
      <c r="BKE38" s="15"/>
      <c r="BKF38" s="13"/>
      <c r="BKG38" s="9"/>
      <c r="BKH38" s="8"/>
      <c r="BKI38" s="8"/>
      <c r="BKJ38" s="13"/>
      <c r="BKK38" s="13"/>
      <c r="BKL38" s="14"/>
      <c r="BKM38" s="15"/>
      <c r="BKN38" s="13"/>
      <c r="BKO38" s="9"/>
      <c r="BKP38" s="8"/>
      <c r="BKQ38" s="8"/>
      <c r="BKR38" s="13"/>
      <c r="BKS38" s="13"/>
      <c r="BKT38" s="14"/>
      <c r="BKU38" s="15"/>
      <c r="BKV38" s="13"/>
      <c r="BKW38" s="9"/>
      <c r="BKX38" s="8"/>
      <c r="BKY38" s="8"/>
      <c r="BKZ38" s="13"/>
      <c r="BLA38" s="13"/>
      <c r="BLB38" s="14"/>
      <c r="BLC38" s="15"/>
      <c r="BLD38" s="13"/>
      <c r="BLE38" s="9"/>
      <c r="BLF38" s="8"/>
      <c r="BLG38" s="8"/>
      <c r="BLH38" s="13"/>
      <c r="BLI38" s="13"/>
      <c r="BLJ38" s="14"/>
      <c r="BLK38" s="15"/>
      <c r="BLL38" s="13"/>
      <c r="BLM38" s="9"/>
      <c r="BLN38" s="8"/>
      <c r="BLO38" s="8"/>
      <c r="BLP38" s="13"/>
      <c r="BLQ38" s="13"/>
      <c r="BLR38" s="14"/>
      <c r="BLS38" s="15"/>
      <c r="BLT38" s="13"/>
      <c r="BLU38" s="9"/>
      <c r="BLV38" s="8"/>
      <c r="BLW38" s="8"/>
      <c r="BLX38" s="13"/>
      <c r="BLY38" s="13"/>
      <c r="BLZ38" s="14"/>
      <c r="BMA38" s="15"/>
      <c r="BMB38" s="13"/>
      <c r="BMC38" s="9"/>
      <c r="BMD38" s="8"/>
      <c r="BME38" s="8"/>
      <c r="BMF38" s="13"/>
      <c r="BMG38" s="13"/>
      <c r="BMH38" s="14"/>
      <c r="BMI38" s="15"/>
      <c r="BMJ38" s="13"/>
      <c r="BMK38" s="9"/>
      <c r="BML38" s="8"/>
      <c r="BMM38" s="8"/>
      <c r="BMN38" s="13"/>
      <c r="BMO38" s="13"/>
      <c r="BMP38" s="14"/>
      <c r="BMQ38" s="15"/>
      <c r="BMR38" s="13"/>
      <c r="BMS38" s="9"/>
      <c r="BMT38" s="8"/>
      <c r="BMU38" s="8"/>
      <c r="BMV38" s="13"/>
      <c r="BMW38" s="13"/>
      <c r="BMX38" s="14"/>
      <c r="BMY38" s="15"/>
      <c r="BMZ38" s="13"/>
      <c r="BNA38" s="9"/>
      <c r="BNB38" s="8"/>
      <c r="BNC38" s="8"/>
      <c r="BND38" s="13"/>
      <c r="BNE38" s="13"/>
      <c r="BNF38" s="14"/>
      <c r="BNG38" s="15"/>
      <c r="BNH38" s="13"/>
      <c r="BNI38" s="9"/>
      <c r="BNJ38" s="8"/>
      <c r="BNK38" s="8"/>
      <c r="BNL38" s="13"/>
      <c r="BNM38" s="13"/>
      <c r="BNN38" s="14"/>
      <c r="BNO38" s="15"/>
      <c r="BNP38" s="13"/>
      <c r="BNQ38" s="9"/>
      <c r="BNR38" s="8"/>
      <c r="BNS38" s="8"/>
      <c r="BNT38" s="13"/>
      <c r="BNU38" s="13"/>
      <c r="BNV38" s="14"/>
      <c r="BNW38" s="15"/>
      <c r="BNX38" s="13"/>
      <c r="BNY38" s="9"/>
      <c r="BNZ38" s="8"/>
      <c r="BOA38" s="8"/>
      <c r="BOB38" s="13"/>
      <c r="BOC38" s="13"/>
      <c r="BOD38" s="14"/>
      <c r="BOE38" s="15"/>
      <c r="BOF38" s="13"/>
      <c r="BOG38" s="9"/>
      <c r="BOH38" s="8"/>
      <c r="BOI38" s="8"/>
      <c r="BOJ38" s="13"/>
      <c r="BOK38" s="13"/>
      <c r="BOL38" s="14"/>
      <c r="BOM38" s="15"/>
      <c r="BON38" s="13"/>
      <c r="BOO38" s="9"/>
      <c r="BOP38" s="8"/>
      <c r="BOQ38" s="8"/>
      <c r="BOR38" s="13"/>
      <c r="BOS38" s="13"/>
      <c r="BOT38" s="14"/>
      <c r="BOU38" s="15"/>
      <c r="BOV38" s="13"/>
      <c r="BOW38" s="9"/>
      <c r="BOX38" s="8"/>
      <c r="BOY38" s="8"/>
      <c r="BOZ38" s="13"/>
      <c r="BPA38" s="13"/>
      <c r="BPB38" s="14"/>
      <c r="BPC38" s="15"/>
      <c r="BPD38" s="13"/>
      <c r="BPE38" s="9"/>
      <c r="BPF38" s="8"/>
      <c r="BPG38" s="8"/>
      <c r="BPH38" s="13"/>
      <c r="BPI38" s="13"/>
      <c r="BPJ38" s="14"/>
      <c r="BPK38" s="15"/>
      <c r="BPL38" s="13"/>
      <c r="BPM38" s="9"/>
      <c r="BPN38" s="8"/>
      <c r="BPO38" s="8"/>
      <c r="BPP38" s="13"/>
      <c r="BPQ38" s="13"/>
      <c r="BPR38" s="14"/>
      <c r="BPS38" s="15"/>
      <c r="BPT38" s="13"/>
      <c r="BPU38" s="9"/>
      <c r="BPV38" s="8"/>
      <c r="BPW38" s="8"/>
      <c r="BPX38" s="13"/>
      <c r="BPY38" s="13"/>
      <c r="BPZ38" s="14"/>
      <c r="BQA38" s="15"/>
      <c r="BQB38" s="13"/>
      <c r="BQC38" s="9"/>
      <c r="BQD38" s="8"/>
      <c r="BQE38" s="8"/>
      <c r="BQF38" s="13"/>
      <c r="BQG38" s="13"/>
      <c r="BQH38" s="14"/>
      <c r="BQI38" s="15"/>
      <c r="BQJ38" s="13"/>
      <c r="BQK38" s="9"/>
      <c r="BQL38" s="8"/>
      <c r="BQM38" s="8"/>
      <c r="BQN38" s="13"/>
      <c r="BQO38" s="13"/>
      <c r="BQP38" s="14"/>
      <c r="BQQ38" s="15"/>
      <c r="BQR38" s="13"/>
      <c r="BQS38" s="9"/>
      <c r="BQT38" s="8"/>
      <c r="BQU38" s="8"/>
      <c r="BQV38" s="13"/>
      <c r="BQW38" s="13"/>
      <c r="BQX38" s="14"/>
      <c r="BQY38" s="15"/>
      <c r="BQZ38" s="13"/>
      <c r="BRA38" s="9"/>
      <c r="BRB38" s="8"/>
      <c r="BRC38" s="8"/>
      <c r="BRD38" s="13"/>
      <c r="BRE38" s="13"/>
      <c r="BRF38" s="14"/>
      <c r="BRG38" s="15"/>
      <c r="BRH38" s="13"/>
      <c r="BRI38" s="9"/>
      <c r="BRJ38" s="8"/>
      <c r="BRK38" s="8"/>
      <c r="BRL38" s="13"/>
      <c r="BRM38" s="13"/>
      <c r="BRN38" s="14"/>
      <c r="BRO38" s="15"/>
      <c r="BRP38" s="13"/>
      <c r="BRQ38" s="9"/>
      <c r="BRR38" s="8"/>
      <c r="BRS38" s="8"/>
      <c r="BRT38" s="13"/>
      <c r="BRU38" s="13"/>
      <c r="BRV38" s="14"/>
      <c r="BRW38" s="15"/>
      <c r="BRX38" s="13"/>
      <c r="BRY38" s="9"/>
      <c r="BRZ38" s="8"/>
      <c r="BSA38" s="8"/>
      <c r="BSB38" s="13"/>
      <c r="BSC38" s="13"/>
      <c r="BSD38" s="14"/>
      <c r="BSE38" s="15"/>
      <c r="BSF38" s="13"/>
      <c r="BSG38" s="9"/>
      <c r="BSH38" s="8"/>
      <c r="BSI38" s="8"/>
      <c r="BSJ38" s="13"/>
      <c r="BSK38" s="13"/>
      <c r="BSL38" s="14"/>
      <c r="BSM38" s="15"/>
      <c r="BSN38" s="13"/>
      <c r="BSO38" s="9"/>
      <c r="BSP38" s="8"/>
      <c r="BSQ38" s="8"/>
      <c r="BSR38" s="13"/>
      <c r="BSS38" s="13"/>
      <c r="BST38" s="14"/>
      <c r="BSU38" s="15"/>
      <c r="BSV38" s="13"/>
      <c r="BSW38" s="9"/>
      <c r="BSX38" s="8"/>
      <c r="BSY38" s="8"/>
      <c r="BSZ38" s="13"/>
      <c r="BTA38" s="13"/>
      <c r="BTB38" s="14"/>
      <c r="BTC38" s="15"/>
      <c r="BTD38" s="13"/>
      <c r="BTE38" s="9"/>
      <c r="BTF38" s="8"/>
      <c r="BTG38" s="8"/>
      <c r="BTH38" s="13"/>
      <c r="BTI38" s="13"/>
      <c r="BTJ38" s="14"/>
      <c r="BTK38" s="15"/>
      <c r="BTL38" s="13"/>
      <c r="BTM38" s="9"/>
      <c r="BTN38" s="8"/>
      <c r="BTO38" s="8"/>
      <c r="BTP38" s="13"/>
      <c r="BTQ38" s="13"/>
      <c r="BTR38" s="14"/>
      <c r="BTS38" s="15"/>
      <c r="BTT38" s="13"/>
      <c r="BTU38" s="9"/>
      <c r="BTV38" s="8"/>
      <c r="BTW38" s="8"/>
      <c r="BTX38" s="13"/>
      <c r="BTY38" s="13"/>
      <c r="BTZ38" s="14"/>
      <c r="BUA38" s="15"/>
      <c r="BUB38" s="13"/>
      <c r="BUC38" s="9"/>
      <c r="BUD38" s="8"/>
      <c r="BUE38" s="8"/>
      <c r="BUF38" s="13"/>
      <c r="BUG38" s="13"/>
      <c r="BUH38" s="14"/>
      <c r="BUI38" s="15"/>
      <c r="BUJ38" s="13"/>
      <c r="BUK38" s="9"/>
      <c r="BUL38" s="8"/>
      <c r="BUM38" s="8"/>
      <c r="BUN38" s="13"/>
      <c r="BUO38" s="13"/>
      <c r="BUP38" s="14"/>
      <c r="BUQ38" s="15"/>
      <c r="BUR38" s="13"/>
      <c r="BUS38" s="9"/>
      <c r="BUT38" s="8"/>
      <c r="BUU38" s="8"/>
      <c r="BUV38" s="13"/>
      <c r="BUW38" s="13"/>
      <c r="BUX38" s="14"/>
      <c r="BUY38" s="15"/>
      <c r="BUZ38" s="13"/>
      <c r="BVA38" s="9"/>
      <c r="BVB38" s="8"/>
      <c r="BVC38" s="8"/>
      <c r="BVD38" s="13"/>
      <c r="BVE38" s="13"/>
      <c r="BVF38" s="14"/>
      <c r="BVG38" s="15"/>
      <c r="BVH38" s="13"/>
      <c r="BVI38" s="9"/>
      <c r="BVJ38" s="8"/>
      <c r="BVK38" s="8"/>
      <c r="BVL38" s="13"/>
      <c r="BVM38" s="13"/>
      <c r="BVN38" s="14"/>
      <c r="BVO38" s="15"/>
      <c r="BVP38" s="13"/>
      <c r="BVQ38" s="9"/>
      <c r="BVR38" s="8"/>
      <c r="BVS38" s="8"/>
      <c r="BVT38" s="13"/>
      <c r="BVU38" s="13"/>
      <c r="BVV38" s="14"/>
      <c r="BVW38" s="15"/>
      <c r="BVX38" s="13"/>
      <c r="BVY38" s="9"/>
      <c r="BVZ38" s="8"/>
      <c r="BWA38" s="8"/>
      <c r="BWB38" s="13"/>
      <c r="BWC38" s="13"/>
      <c r="BWD38" s="14"/>
      <c r="BWE38" s="15"/>
      <c r="BWF38" s="13"/>
      <c r="BWG38" s="9"/>
      <c r="BWH38" s="8"/>
      <c r="BWI38" s="8"/>
      <c r="BWJ38" s="13"/>
      <c r="BWK38" s="13"/>
      <c r="BWL38" s="14"/>
      <c r="BWM38" s="15"/>
      <c r="BWN38" s="13"/>
      <c r="BWO38" s="9"/>
      <c r="BWP38" s="8"/>
      <c r="BWQ38" s="8"/>
      <c r="BWR38" s="13"/>
      <c r="BWS38" s="13"/>
      <c r="BWT38" s="14"/>
      <c r="BWU38" s="15"/>
      <c r="BWV38" s="13"/>
      <c r="BWW38" s="9"/>
      <c r="BWX38" s="8"/>
      <c r="BWY38" s="8"/>
      <c r="BWZ38" s="13"/>
      <c r="BXA38" s="13"/>
      <c r="BXB38" s="14"/>
      <c r="BXC38" s="15"/>
      <c r="BXD38" s="13"/>
      <c r="BXE38" s="9"/>
      <c r="BXF38" s="8"/>
      <c r="BXG38" s="8"/>
      <c r="BXH38" s="13"/>
      <c r="BXI38" s="13"/>
      <c r="BXJ38" s="14"/>
      <c r="BXK38" s="15"/>
      <c r="BXL38" s="13"/>
      <c r="BXM38" s="9"/>
      <c r="BXN38" s="8"/>
      <c r="BXO38" s="8"/>
      <c r="BXP38" s="13"/>
      <c r="BXQ38" s="13"/>
      <c r="BXR38" s="14"/>
      <c r="BXS38" s="15"/>
      <c r="BXT38" s="13"/>
      <c r="BXU38" s="9"/>
      <c r="BXV38" s="8"/>
      <c r="BXW38" s="8"/>
      <c r="BXX38" s="13"/>
      <c r="BXY38" s="13"/>
      <c r="BXZ38" s="14"/>
      <c r="BYA38" s="15"/>
      <c r="BYB38" s="13"/>
      <c r="BYC38" s="9"/>
      <c r="BYD38" s="8"/>
      <c r="BYE38" s="8"/>
      <c r="BYF38" s="13"/>
      <c r="BYG38" s="13"/>
      <c r="BYH38" s="14"/>
      <c r="BYI38" s="15"/>
      <c r="BYJ38" s="13"/>
      <c r="BYK38" s="9"/>
      <c r="BYL38" s="8"/>
      <c r="BYM38" s="8"/>
      <c r="BYN38" s="13"/>
      <c r="BYO38" s="13"/>
      <c r="BYP38" s="14"/>
      <c r="BYQ38" s="15"/>
      <c r="BYR38" s="13"/>
      <c r="BYS38" s="9"/>
      <c r="BYT38" s="8"/>
      <c r="BYU38" s="8"/>
      <c r="BYV38" s="13"/>
      <c r="BYW38" s="13"/>
      <c r="BYX38" s="14"/>
      <c r="BYY38" s="15"/>
      <c r="BYZ38" s="13"/>
      <c r="BZA38" s="9"/>
      <c r="BZB38" s="8"/>
      <c r="BZC38" s="8"/>
      <c r="BZD38" s="13"/>
      <c r="BZE38" s="13"/>
      <c r="BZF38" s="14"/>
      <c r="BZG38" s="15"/>
      <c r="BZH38" s="13"/>
      <c r="BZI38" s="9"/>
      <c r="BZJ38" s="8"/>
      <c r="BZK38" s="8"/>
      <c r="BZL38" s="13"/>
      <c r="BZM38" s="13"/>
      <c r="BZN38" s="14"/>
      <c r="BZO38" s="15"/>
      <c r="BZP38" s="13"/>
      <c r="BZQ38" s="9"/>
      <c r="BZR38" s="8"/>
      <c r="BZS38" s="8"/>
      <c r="BZT38" s="13"/>
      <c r="BZU38" s="13"/>
      <c r="BZV38" s="14"/>
      <c r="BZW38" s="15"/>
      <c r="BZX38" s="13"/>
      <c r="BZY38" s="9"/>
      <c r="BZZ38" s="8"/>
      <c r="CAA38" s="8"/>
      <c r="CAB38" s="13"/>
      <c r="CAC38" s="13"/>
      <c r="CAD38" s="14"/>
      <c r="CAE38" s="15"/>
      <c r="CAF38" s="13"/>
      <c r="CAG38" s="9"/>
      <c r="CAH38" s="8"/>
      <c r="CAI38" s="8"/>
      <c r="CAJ38" s="13"/>
      <c r="CAK38" s="13"/>
      <c r="CAL38" s="14"/>
      <c r="CAM38" s="15"/>
      <c r="CAN38" s="13"/>
      <c r="CAO38" s="9"/>
      <c r="CAP38" s="8"/>
      <c r="CAQ38" s="8"/>
      <c r="CAR38" s="13"/>
      <c r="CAS38" s="13"/>
      <c r="CAT38" s="14"/>
      <c r="CAU38" s="15"/>
      <c r="CAV38" s="13"/>
      <c r="CAW38" s="9"/>
      <c r="CAX38" s="8"/>
      <c r="CAY38" s="8"/>
      <c r="CAZ38" s="13"/>
      <c r="CBA38" s="13"/>
      <c r="CBB38" s="14"/>
      <c r="CBC38" s="15"/>
      <c r="CBD38" s="13"/>
      <c r="CBE38" s="9"/>
      <c r="CBF38" s="8"/>
      <c r="CBG38" s="8"/>
      <c r="CBH38" s="13"/>
      <c r="CBI38" s="13"/>
      <c r="CBJ38" s="14"/>
      <c r="CBK38" s="15"/>
      <c r="CBL38" s="13"/>
      <c r="CBM38" s="9"/>
      <c r="CBN38" s="8"/>
      <c r="CBO38" s="8"/>
      <c r="CBP38" s="13"/>
      <c r="CBQ38" s="13"/>
      <c r="CBR38" s="14"/>
      <c r="CBS38" s="15"/>
      <c r="CBT38" s="13"/>
      <c r="CBU38" s="9"/>
      <c r="CBV38" s="8"/>
      <c r="CBW38" s="8"/>
      <c r="CBX38" s="13"/>
      <c r="CBY38" s="13"/>
      <c r="CBZ38" s="14"/>
      <c r="CCA38" s="15"/>
      <c r="CCB38" s="13"/>
      <c r="CCC38" s="9"/>
      <c r="CCD38" s="8"/>
      <c r="CCE38" s="8"/>
      <c r="CCF38" s="13"/>
      <c r="CCG38" s="13"/>
      <c r="CCH38" s="14"/>
      <c r="CCI38" s="15"/>
      <c r="CCJ38" s="13"/>
      <c r="CCK38" s="9"/>
      <c r="CCL38" s="8"/>
      <c r="CCM38" s="8"/>
      <c r="CCN38" s="13"/>
      <c r="CCO38" s="13"/>
      <c r="CCP38" s="14"/>
      <c r="CCQ38" s="15"/>
      <c r="CCR38" s="13"/>
      <c r="CCS38" s="9"/>
      <c r="CCT38" s="8"/>
      <c r="CCU38" s="8"/>
      <c r="CCV38" s="13"/>
      <c r="CCW38" s="13"/>
      <c r="CCX38" s="14"/>
      <c r="CCY38" s="15"/>
      <c r="CCZ38" s="13"/>
      <c r="CDA38" s="9"/>
      <c r="CDB38" s="8"/>
      <c r="CDC38" s="8"/>
      <c r="CDD38" s="13"/>
      <c r="CDE38" s="13"/>
      <c r="CDF38" s="14"/>
      <c r="CDG38" s="15"/>
      <c r="CDH38" s="13"/>
      <c r="CDI38" s="9"/>
      <c r="CDJ38" s="8"/>
      <c r="CDK38" s="8"/>
      <c r="CDL38" s="13"/>
      <c r="CDM38" s="13"/>
      <c r="CDN38" s="14"/>
      <c r="CDO38" s="15"/>
      <c r="CDP38" s="13"/>
      <c r="CDQ38" s="9"/>
      <c r="CDR38" s="8"/>
      <c r="CDS38" s="8"/>
      <c r="CDT38" s="13"/>
      <c r="CDU38" s="13"/>
      <c r="CDV38" s="14"/>
      <c r="CDW38" s="15"/>
      <c r="CDX38" s="13"/>
      <c r="CDY38" s="9"/>
      <c r="CDZ38" s="8"/>
      <c r="CEA38" s="8"/>
      <c r="CEB38" s="13"/>
      <c r="CEC38" s="13"/>
      <c r="CED38" s="14"/>
      <c r="CEE38" s="15"/>
      <c r="CEF38" s="13"/>
      <c r="CEG38" s="9"/>
      <c r="CEH38" s="8"/>
      <c r="CEI38" s="8"/>
      <c r="CEJ38" s="13"/>
      <c r="CEK38" s="13"/>
      <c r="CEL38" s="14"/>
      <c r="CEM38" s="15"/>
      <c r="CEN38" s="13"/>
      <c r="CEO38" s="9"/>
      <c r="CEP38" s="8"/>
      <c r="CEQ38" s="8"/>
      <c r="CER38" s="13"/>
      <c r="CES38" s="13"/>
      <c r="CET38" s="14"/>
      <c r="CEU38" s="15"/>
      <c r="CEV38" s="13"/>
      <c r="CEW38" s="9"/>
      <c r="CEX38" s="8"/>
      <c r="CEY38" s="8"/>
      <c r="CEZ38" s="13"/>
      <c r="CFA38" s="13"/>
      <c r="CFB38" s="14"/>
      <c r="CFC38" s="15"/>
      <c r="CFD38" s="13"/>
      <c r="CFE38" s="9"/>
      <c r="CFF38" s="8"/>
      <c r="CFG38" s="8"/>
      <c r="CFH38" s="13"/>
      <c r="CFI38" s="13"/>
      <c r="CFJ38" s="14"/>
      <c r="CFK38" s="15"/>
      <c r="CFL38" s="13"/>
      <c r="CFM38" s="9"/>
      <c r="CFN38" s="8"/>
      <c r="CFO38" s="8"/>
      <c r="CFP38" s="13"/>
      <c r="CFQ38" s="13"/>
      <c r="CFR38" s="14"/>
      <c r="CFS38" s="15"/>
      <c r="CFT38" s="13"/>
      <c r="CFU38" s="9"/>
      <c r="CFV38" s="8"/>
      <c r="CFW38" s="8"/>
      <c r="CFX38" s="13"/>
      <c r="CFY38" s="13"/>
      <c r="CFZ38" s="14"/>
      <c r="CGA38" s="15"/>
      <c r="CGB38" s="13"/>
      <c r="CGC38" s="9"/>
      <c r="CGD38" s="8"/>
      <c r="CGE38" s="8"/>
      <c r="CGF38" s="13"/>
      <c r="CGG38" s="13"/>
      <c r="CGH38" s="14"/>
      <c r="CGI38" s="15"/>
      <c r="CGJ38" s="13"/>
      <c r="CGK38" s="9"/>
      <c r="CGL38" s="8"/>
      <c r="CGM38" s="8"/>
      <c r="CGN38" s="13"/>
      <c r="CGO38" s="13"/>
      <c r="CGP38" s="14"/>
      <c r="CGQ38" s="15"/>
      <c r="CGR38" s="13"/>
      <c r="CGS38" s="9"/>
      <c r="CGT38" s="8"/>
      <c r="CGU38" s="8"/>
      <c r="CGV38" s="13"/>
      <c r="CGW38" s="13"/>
      <c r="CGX38" s="14"/>
      <c r="CGY38" s="15"/>
      <c r="CGZ38" s="13"/>
      <c r="CHA38" s="9"/>
      <c r="CHB38" s="8"/>
      <c r="CHC38" s="8"/>
      <c r="CHD38" s="13"/>
      <c r="CHE38" s="13"/>
      <c r="CHF38" s="14"/>
      <c r="CHG38" s="15"/>
      <c r="CHH38" s="13"/>
      <c r="CHI38" s="9"/>
      <c r="CHJ38" s="8"/>
      <c r="CHK38" s="8"/>
      <c r="CHL38" s="13"/>
      <c r="CHM38" s="13"/>
      <c r="CHN38" s="14"/>
      <c r="CHO38" s="15"/>
      <c r="CHP38" s="13"/>
      <c r="CHQ38" s="9"/>
      <c r="CHR38" s="8"/>
      <c r="CHS38" s="8"/>
      <c r="CHT38" s="13"/>
      <c r="CHU38" s="13"/>
      <c r="CHV38" s="14"/>
      <c r="CHW38" s="15"/>
      <c r="CHX38" s="13"/>
      <c r="CHY38" s="9"/>
      <c r="CHZ38" s="8"/>
      <c r="CIA38" s="8"/>
      <c r="CIB38" s="13"/>
      <c r="CIC38" s="13"/>
      <c r="CID38" s="14"/>
      <c r="CIE38" s="15"/>
      <c r="CIF38" s="13"/>
      <c r="CIG38" s="9"/>
      <c r="CIH38" s="8"/>
      <c r="CII38" s="8"/>
      <c r="CIJ38" s="13"/>
      <c r="CIK38" s="13"/>
      <c r="CIL38" s="14"/>
      <c r="CIM38" s="15"/>
      <c r="CIN38" s="13"/>
      <c r="CIO38" s="9"/>
      <c r="CIP38" s="8"/>
      <c r="CIQ38" s="8"/>
      <c r="CIR38" s="13"/>
      <c r="CIS38" s="13"/>
      <c r="CIT38" s="14"/>
      <c r="CIU38" s="15"/>
      <c r="CIV38" s="13"/>
      <c r="CIW38" s="9"/>
      <c r="CIX38" s="8"/>
      <c r="CIY38" s="8"/>
      <c r="CIZ38" s="13"/>
      <c r="CJA38" s="13"/>
      <c r="CJB38" s="14"/>
      <c r="CJC38" s="15"/>
      <c r="CJD38" s="13"/>
      <c r="CJE38" s="9"/>
      <c r="CJF38" s="8"/>
      <c r="CJG38" s="8"/>
      <c r="CJH38" s="13"/>
      <c r="CJI38" s="13"/>
      <c r="CJJ38" s="14"/>
      <c r="CJK38" s="15"/>
      <c r="CJL38" s="13"/>
      <c r="CJM38" s="9"/>
      <c r="CJN38" s="8"/>
      <c r="CJO38" s="8"/>
      <c r="CJP38" s="13"/>
      <c r="CJQ38" s="13"/>
      <c r="CJR38" s="14"/>
      <c r="CJS38" s="15"/>
      <c r="CJT38" s="13"/>
      <c r="CJU38" s="9"/>
      <c r="CJV38" s="8"/>
      <c r="CJW38" s="8"/>
      <c r="CJX38" s="13"/>
      <c r="CJY38" s="13"/>
      <c r="CJZ38" s="14"/>
      <c r="CKA38" s="15"/>
      <c r="CKB38" s="13"/>
      <c r="CKC38" s="9"/>
      <c r="CKD38" s="8"/>
      <c r="CKE38" s="8"/>
      <c r="CKF38" s="13"/>
      <c r="CKG38" s="13"/>
      <c r="CKH38" s="14"/>
      <c r="CKI38" s="15"/>
      <c r="CKJ38" s="13"/>
      <c r="CKK38" s="9"/>
      <c r="CKL38" s="8"/>
      <c r="CKM38" s="8"/>
      <c r="CKN38" s="13"/>
      <c r="CKO38" s="13"/>
      <c r="CKP38" s="14"/>
      <c r="CKQ38" s="15"/>
      <c r="CKR38" s="13"/>
      <c r="CKS38" s="9"/>
      <c r="CKT38" s="8"/>
      <c r="CKU38" s="8"/>
      <c r="CKV38" s="13"/>
      <c r="CKW38" s="13"/>
      <c r="CKX38" s="14"/>
      <c r="CKY38" s="15"/>
      <c r="CKZ38" s="13"/>
      <c r="CLA38" s="9"/>
      <c r="CLB38" s="8"/>
      <c r="CLC38" s="8"/>
      <c r="CLD38" s="13"/>
      <c r="CLE38" s="13"/>
      <c r="CLF38" s="14"/>
      <c r="CLG38" s="15"/>
      <c r="CLH38" s="13"/>
      <c r="CLI38" s="9"/>
      <c r="CLJ38" s="8"/>
      <c r="CLK38" s="8"/>
      <c r="CLL38" s="13"/>
      <c r="CLM38" s="13"/>
      <c r="CLN38" s="14"/>
      <c r="CLO38" s="15"/>
      <c r="CLP38" s="13"/>
      <c r="CLQ38" s="9"/>
      <c r="CLR38" s="8"/>
      <c r="CLS38" s="8"/>
      <c r="CLT38" s="13"/>
      <c r="CLU38" s="13"/>
      <c r="CLV38" s="14"/>
      <c r="CLW38" s="15"/>
      <c r="CLX38" s="13"/>
      <c r="CLY38" s="9"/>
      <c r="CLZ38" s="8"/>
      <c r="CMA38" s="8"/>
      <c r="CMB38" s="13"/>
      <c r="CMC38" s="13"/>
      <c r="CMD38" s="14"/>
      <c r="CME38" s="15"/>
      <c r="CMF38" s="13"/>
      <c r="CMG38" s="9"/>
      <c r="CMH38" s="8"/>
      <c r="CMI38" s="8"/>
      <c r="CMJ38" s="13"/>
      <c r="CMK38" s="13"/>
      <c r="CML38" s="14"/>
      <c r="CMM38" s="15"/>
      <c r="CMN38" s="13"/>
      <c r="CMO38" s="9"/>
      <c r="CMP38" s="8"/>
      <c r="CMQ38" s="8"/>
      <c r="CMR38" s="13"/>
      <c r="CMS38" s="13"/>
      <c r="CMT38" s="14"/>
      <c r="CMU38" s="15"/>
      <c r="CMV38" s="13"/>
      <c r="CMW38" s="9"/>
      <c r="CMX38" s="8"/>
      <c r="CMY38" s="8"/>
      <c r="CMZ38" s="13"/>
      <c r="CNA38" s="13"/>
      <c r="CNB38" s="14"/>
      <c r="CNC38" s="15"/>
      <c r="CND38" s="13"/>
      <c r="CNE38" s="9"/>
      <c r="CNF38" s="8"/>
      <c r="CNG38" s="8"/>
      <c r="CNH38" s="13"/>
      <c r="CNI38" s="13"/>
      <c r="CNJ38" s="14"/>
      <c r="CNK38" s="15"/>
      <c r="CNL38" s="13"/>
      <c r="CNM38" s="9"/>
      <c r="CNN38" s="8"/>
      <c r="CNO38" s="8"/>
      <c r="CNP38" s="13"/>
      <c r="CNQ38" s="13"/>
      <c r="CNR38" s="14"/>
      <c r="CNS38" s="15"/>
      <c r="CNT38" s="13"/>
      <c r="CNU38" s="9"/>
      <c r="CNV38" s="8"/>
      <c r="CNW38" s="8"/>
      <c r="CNX38" s="13"/>
      <c r="CNY38" s="13"/>
      <c r="CNZ38" s="14"/>
      <c r="COA38" s="15"/>
      <c r="COB38" s="13"/>
      <c r="COC38" s="9"/>
      <c r="COD38" s="8"/>
      <c r="COE38" s="8"/>
      <c r="COF38" s="13"/>
      <c r="COG38" s="13"/>
      <c r="COH38" s="14"/>
      <c r="COI38" s="15"/>
      <c r="COJ38" s="13"/>
      <c r="COK38" s="9"/>
      <c r="COL38" s="8"/>
      <c r="COM38" s="8"/>
      <c r="CON38" s="13"/>
      <c r="COO38" s="13"/>
      <c r="COP38" s="14"/>
      <c r="COQ38" s="15"/>
      <c r="COR38" s="13"/>
      <c r="COS38" s="9"/>
      <c r="COT38" s="8"/>
      <c r="COU38" s="8"/>
      <c r="COV38" s="13"/>
      <c r="COW38" s="13"/>
      <c r="COX38" s="14"/>
      <c r="COY38" s="15"/>
      <c r="COZ38" s="13"/>
      <c r="CPA38" s="9"/>
      <c r="CPB38" s="8"/>
      <c r="CPC38" s="8"/>
      <c r="CPD38" s="13"/>
      <c r="CPE38" s="13"/>
      <c r="CPF38" s="14"/>
      <c r="CPG38" s="15"/>
      <c r="CPH38" s="13"/>
      <c r="CPI38" s="9"/>
      <c r="CPJ38" s="8"/>
      <c r="CPK38" s="8"/>
      <c r="CPL38" s="13"/>
      <c r="CPM38" s="13"/>
      <c r="CPN38" s="14"/>
      <c r="CPO38" s="15"/>
      <c r="CPP38" s="13"/>
      <c r="CPQ38" s="9"/>
      <c r="CPR38" s="8"/>
      <c r="CPS38" s="8"/>
      <c r="CPT38" s="13"/>
      <c r="CPU38" s="13"/>
      <c r="CPV38" s="14"/>
      <c r="CPW38" s="15"/>
      <c r="CPX38" s="13"/>
      <c r="CPY38" s="9"/>
      <c r="CPZ38" s="8"/>
      <c r="CQA38" s="8"/>
      <c r="CQB38" s="13"/>
      <c r="CQC38" s="13"/>
      <c r="CQD38" s="14"/>
      <c r="CQE38" s="15"/>
      <c r="CQF38" s="13"/>
      <c r="CQG38" s="9"/>
      <c r="CQH38" s="8"/>
      <c r="CQI38" s="8"/>
      <c r="CQJ38" s="13"/>
      <c r="CQK38" s="13"/>
      <c r="CQL38" s="14"/>
      <c r="CQM38" s="15"/>
      <c r="CQN38" s="13"/>
      <c r="CQO38" s="9"/>
      <c r="CQP38" s="8"/>
      <c r="CQQ38" s="8"/>
      <c r="CQR38" s="13"/>
      <c r="CQS38" s="13"/>
      <c r="CQT38" s="14"/>
      <c r="CQU38" s="15"/>
      <c r="CQV38" s="13"/>
      <c r="CQW38" s="9"/>
      <c r="CQX38" s="8"/>
      <c r="CQY38" s="8"/>
      <c r="CQZ38" s="13"/>
      <c r="CRA38" s="13"/>
      <c r="CRB38" s="14"/>
      <c r="CRC38" s="15"/>
      <c r="CRD38" s="13"/>
      <c r="CRE38" s="9"/>
      <c r="CRF38" s="8"/>
      <c r="CRG38" s="8"/>
      <c r="CRH38" s="13"/>
      <c r="CRI38" s="13"/>
      <c r="CRJ38" s="14"/>
      <c r="CRK38" s="15"/>
      <c r="CRL38" s="13"/>
      <c r="CRM38" s="9"/>
      <c r="CRN38" s="8"/>
      <c r="CRO38" s="8"/>
      <c r="CRP38" s="13"/>
      <c r="CRQ38" s="13"/>
      <c r="CRR38" s="14"/>
      <c r="CRS38" s="15"/>
      <c r="CRT38" s="13"/>
      <c r="CRU38" s="9"/>
      <c r="CRV38" s="8"/>
      <c r="CRW38" s="8"/>
      <c r="CRX38" s="13"/>
      <c r="CRY38" s="13"/>
      <c r="CRZ38" s="14"/>
      <c r="CSA38" s="15"/>
      <c r="CSB38" s="13"/>
      <c r="CSC38" s="9"/>
      <c r="CSD38" s="8"/>
      <c r="CSE38" s="8"/>
      <c r="CSF38" s="13"/>
      <c r="CSG38" s="13"/>
      <c r="CSH38" s="14"/>
      <c r="CSI38" s="15"/>
      <c r="CSJ38" s="13"/>
      <c r="CSK38" s="9"/>
      <c r="CSL38" s="8"/>
      <c r="CSM38" s="8"/>
      <c r="CSN38" s="13"/>
      <c r="CSO38" s="13"/>
      <c r="CSP38" s="14"/>
      <c r="CSQ38" s="15"/>
      <c r="CSR38" s="13"/>
      <c r="CSS38" s="9"/>
      <c r="CST38" s="8"/>
      <c r="CSU38" s="8"/>
      <c r="CSV38" s="13"/>
      <c r="CSW38" s="13"/>
      <c r="CSX38" s="14"/>
      <c r="CSY38" s="15"/>
      <c r="CSZ38" s="13"/>
      <c r="CTA38" s="9"/>
      <c r="CTB38" s="8"/>
      <c r="CTC38" s="8"/>
      <c r="CTD38" s="13"/>
      <c r="CTE38" s="13"/>
      <c r="CTF38" s="14"/>
      <c r="CTG38" s="15"/>
      <c r="CTH38" s="13"/>
      <c r="CTI38" s="9"/>
      <c r="CTJ38" s="8"/>
      <c r="CTK38" s="8"/>
      <c r="CTL38" s="13"/>
      <c r="CTM38" s="13"/>
      <c r="CTN38" s="14"/>
      <c r="CTO38" s="15"/>
      <c r="CTP38" s="13"/>
      <c r="CTQ38" s="9"/>
      <c r="CTR38" s="8"/>
      <c r="CTS38" s="8"/>
      <c r="CTT38" s="13"/>
      <c r="CTU38" s="13"/>
      <c r="CTV38" s="14"/>
      <c r="CTW38" s="15"/>
      <c r="CTX38" s="13"/>
      <c r="CTY38" s="9"/>
      <c r="CTZ38" s="8"/>
      <c r="CUA38" s="8"/>
      <c r="CUB38" s="13"/>
      <c r="CUC38" s="13"/>
      <c r="CUD38" s="14"/>
      <c r="CUE38" s="15"/>
      <c r="CUF38" s="13"/>
      <c r="CUG38" s="9"/>
      <c r="CUH38" s="8"/>
      <c r="CUI38" s="8"/>
      <c r="CUJ38" s="13"/>
      <c r="CUK38" s="13"/>
      <c r="CUL38" s="14"/>
      <c r="CUM38" s="15"/>
      <c r="CUN38" s="13"/>
      <c r="CUO38" s="9"/>
      <c r="CUP38" s="8"/>
      <c r="CUQ38" s="8"/>
      <c r="CUR38" s="13"/>
      <c r="CUS38" s="13"/>
      <c r="CUT38" s="14"/>
      <c r="CUU38" s="15"/>
      <c r="CUV38" s="13"/>
      <c r="CUW38" s="9"/>
      <c r="CUX38" s="8"/>
      <c r="CUY38" s="8"/>
      <c r="CUZ38" s="13"/>
      <c r="CVA38" s="13"/>
      <c r="CVB38" s="14"/>
      <c r="CVC38" s="15"/>
      <c r="CVD38" s="13"/>
      <c r="CVE38" s="9"/>
      <c r="CVF38" s="8"/>
      <c r="CVG38" s="8"/>
      <c r="CVH38" s="13"/>
      <c r="CVI38" s="13"/>
      <c r="CVJ38" s="14"/>
      <c r="CVK38" s="15"/>
      <c r="CVL38" s="13"/>
      <c r="CVM38" s="9"/>
      <c r="CVN38" s="8"/>
      <c r="CVO38" s="8"/>
      <c r="CVP38" s="13"/>
      <c r="CVQ38" s="13"/>
      <c r="CVR38" s="14"/>
      <c r="CVS38" s="15"/>
      <c r="CVT38" s="13"/>
      <c r="CVU38" s="9"/>
      <c r="CVV38" s="8"/>
      <c r="CVW38" s="8"/>
      <c r="CVX38" s="13"/>
      <c r="CVY38" s="13"/>
      <c r="CVZ38" s="14"/>
      <c r="CWA38" s="15"/>
      <c r="CWB38" s="13"/>
      <c r="CWC38" s="9"/>
      <c r="CWD38" s="8"/>
      <c r="CWE38" s="8"/>
      <c r="CWF38" s="13"/>
      <c r="CWG38" s="13"/>
      <c r="CWH38" s="14"/>
      <c r="CWI38" s="15"/>
      <c r="CWJ38" s="13"/>
      <c r="CWK38" s="9"/>
      <c r="CWL38" s="8"/>
      <c r="CWM38" s="8"/>
      <c r="CWN38" s="13"/>
      <c r="CWO38" s="13"/>
      <c r="CWP38" s="14"/>
      <c r="CWQ38" s="15"/>
      <c r="CWR38" s="13"/>
      <c r="CWS38" s="9"/>
      <c r="CWT38" s="8"/>
      <c r="CWU38" s="8"/>
      <c r="CWV38" s="13"/>
      <c r="CWW38" s="13"/>
      <c r="CWX38" s="14"/>
      <c r="CWY38" s="15"/>
      <c r="CWZ38" s="13"/>
      <c r="CXA38" s="9"/>
      <c r="CXB38" s="8"/>
      <c r="CXC38" s="8"/>
      <c r="CXD38" s="13"/>
      <c r="CXE38" s="13"/>
      <c r="CXF38" s="14"/>
      <c r="CXG38" s="15"/>
      <c r="CXH38" s="13"/>
      <c r="CXI38" s="9"/>
      <c r="CXJ38" s="8"/>
      <c r="CXK38" s="8"/>
      <c r="CXL38" s="13"/>
      <c r="CXM38" s="13"/>
      <c r="CXN38" s="14"/>
      <c r="CXO38" s="15"/>
      <c r="CXP38" s="13"/>
      <c r="CXQ38" s="9"/>
      <c r="CXR38" s="8"/>
      <c r="CXS38" s="8"/>
      <c r="CXT38" s="13"/>
      <c r="CXU38" s="13"/>
      <c r="CXV38" s="14"/>
      <c r="CXW38" s="15"/>
      <c r="CXX38" s="13"/>
      <c r="CXY38" s="9"/>
      <c r="CXZ38" s="8"/>
      <c r="CYA38" s="8"/>
      <c r="CYB38" s="13"/>
      <c r="CYC38" s="13"/>
      <c r="CYD38" s="14"/>
      <c r="CYE38" s="15"/>
      <c r="CYF38" s="13"/>
      <c r="CYG38" s="9"/>
      <c r="CYH38" s="8"/>
      <c r="CYI38" s="8"/>
      <c r="CYJ38" s="13"/>
      <c r="CYK38" s="13"/>
      <c r="CYL38" s="14"/>
      <c r="CYM38" s="15"/>
      <c r="CYN38" s="13"/>
      <c r="CYO38" s="9"/>
      <c r="CYP38" s="8"/>
      <c r="CYQ38" s="8"/>
      <c r="CYR38" s="13"/>
      <c r="CYS38" s="13"/>
      <c r="CYT38" s="14"/>
      <c r="CYU38" s="15"/>
      <c r="CYV38" s="13"/>
      <c r="CYW38" s="9"/>
      <c r="CYX38" s="8"/>
      <c r="CYY38" s="8"/>
      <c r="CYZ38" s="13"/>
      <c r="CZA38" s="13"/>
      <c r="CZB38" s="14"/>
      <c r="CZC38" s="15"/>
      <c r="CZD38" s="13"/>
      <c r="CZE38" s="9"/>
      <c r="CZF38" s="8"/>
      <c r="CZG38" s="8"/>
      <c r="CZH38" s="13"/>
      <c r="CZI38" s="13"/>
      <c r="CZJ38" s="14"/>
      <c r="CZK38" s="15"/>
      <c r="CZL38" s="13"/>
      <c r="CZM38" s="9"/>
      <c r="CZN38" s="8"/>
      <c r="CZO38" s="8"/>
      <c r="CZP38" s="13"/>
      <c r="CZQ38" s="13"/>
      <c r="CZR38" s="14"/>
      <c r="CZS38" s="15"/>
      <c r="CZT38" s="13"/>
      <c r="CZU38" s="9"/>
      <c r="CZV38" s="8"/>
      <c r="CZW38" s="8"/>
      <c r="CZX38" s="13"/>
      <c r="CZY38" s="13"/>
      <c r="CZZ38" s="14"/>
      <c r="DAA38" s="15"/>
      <c r="DAB38" s="13"/>
      <c r="DAC38" s="9"/>
      <c r="DAD38" s="8"/>
      <c r="DAE38" s="8"/>
      <c r="DAF38" s="13"/>
      <c r="DAG38" s="13"/>
      <c r="DAH38" s="14"/>
      <c r="DAI38" s="15"/>
      <c r="DAJ38" s="13"/>
      <c r="DAK38" s="9"/>
      <c r="DAL38" s="8"/>
      <c r="DAM38" s="8"/>
      <c r="DAN38" s="13"/>
      <c r="DAO38" s="13"/>
      <c r="DAP38" s="14"/>
      <c r="DAQ38" s="15"/>
      <c r="DAR38" s="13"/>
      <c r="DAS38" s="9"/>
      <c r="DAT38" s="8"/>
      <c r="DAU38" s="8"/>
      <c r="DAV38" s="13"/>
      <c r="DAW38" s="13"/>
      <c r="DAX38" s="14"/>
      <c r="DAY38" s="15"/>
      <c r="DAZ38" s="13"/>
      <c r="DBA38" s="9"/>
      <c r="DBB38" s="8"/>
      <c r="DBC38" s="8"/>
      <c r="DBD38" s="13"/>
      <c r="DBE38" s="13"/>
      <c r="DBF38" s="14"/>
      <c r="DBG38" s="15"/>
      <c r="DBH38" s="13"/>
      <c r="DBI38" s="9"/>
      <c r="DBJ38" s="8"/>
      <c r="DBK38" s="8"/>
      <c r="DBL38" s="13"/>
      <c r="DBM38" s="13"/>
      <c r="DBN38" s="14"/>
      <c r="DBO38" s="15"/>
      <c r="DBP38" s="13"/>
      <c r="DBQ38" s="9"/>
      <c r="DBR38" s="8"/>
      <c r="DBS38" s="8"/>
      <c r="DBT38" s="13"/>
      <c r="DBU38" s="13"/>
      <c r="DBV38" s="14"/>
      <c r="DBW38" s="15"/>
      <c r="DBX38" s="13"/>
      <c r="DBY38" s="9"/>
      <c r="DBZ38" s="8"/>
      <c r="DCA38" s="8"/>
      <c r="DCB38" s="13"/>
      <c r="DCC38" s="13"/>
      <c r="DCD38" s="14"/>
      <c r="DCE38" s="15"/>
      <c r="DCF38" s="13"/>
      <c r="DCG38" s="9"/>
      <c r="DCH38" s="8"/>
      <c r="DCI38" s="8"/>
      <c r="DCJ38" s="13"/>
      <c r="DCK38" s="13"/>
      <c r="DCL38" s="14"/>
      <c r="DCM38" s="15"/>
      <c r="DCN38" s="13"/>
      <c r="DCO38" s="9"/>
      <c r="DCP38" s="8"/>
      <c r="DCQ38" s="8"/>
      <c r="DCR38" s="13"/>
      <c r="DCS38" s="13"/>
      <c r="DCT38" s="14"/>
      <c r="DCU38" s="15"/>
      <c r="DCV38" s="13"/>
      <c r="DCW38" s="9"/>
      <c r="DCX38" s="8"/>
      <c r="DCY38" s="8"/>
      <c r="DCZ38" s="13"/>
      <c r="DDA38" s="13"/>
      <c r="DDB38" s="14"/>
      <c r="DDC38" s="15"/>
      <c r="DDD38" s="13"/>
      <c r="DDE38" s="9"/>
      <c r="DDF38" s="8"/>
      <c r="DDG38" s="8"/>
      <c r="DDH38" s="13"/>
      <c r="DDI38" s="13"/>
      <c r="DDJ38" s="14"/>
      <c r="DDK38" s="15"/>
      <c r="DDL38" s="13"/>
      <c r="DDM38" s="9"/>
      <c r="DDN38" s="8"/>
      <c r="DDO38" s="8"/>
      <c r="DDP38" s="13"/>
      <c r="DDQ38" s="13"/>
      <c r="DDR38" s="14"/>
      <c r="DDS38" s="15"/>
      <c r="DDT38" s="13"/>
      <c r="DDU38" s="9"/>
      <c r="DDV38" s="8"/>
      <c r="DDW38" s="8"/>
      <c r="DDX38" s="13"/>
      <c r="DDY38" s="13"/>
      <c r="DDZ38" s="14"/>
      <c r="DEA38" s="15"/>
      <c r="DEB38" s="13"/>
      <c r="DEC38" s="9"/>
      <c r="DED38" s="8"/>
      <c r="DEE38" s="8"/>
      <c r="DEF38" s="13"/>
      <c r="DEG38" s="13"/>
      <c r="DEH38" s="14"/>
      <c r="DEI38" s="15"/>
      <c r="DEJ38" s="13"/>
      <c r="DEK38" s="9"/>
      <c r="DEL38" s="8"/>
      <c r="DEM38" s="8"/>
      <c r="DEN38" s="13"/>
      <c r="DEO38" s="13"/>
      <c r="DEP38" s="14"/>
      <c r="DEQ38" s="15"/>
      <c r="DER38" s="13"/>
      <c r="DES38" s="9"/>
      <c r="DET38" s="8"/>
      <c r="DEU38" s="8"/>
      <c r="DEV38" s="13"/>
      <c r="DEW38" s="13"/>
      <c r="DEX38" s="14"/>
      <c r="DEY38" s="15"/>
      <c r="DEZ38" s="13"/>
      <c r="DFA38" s="9"/>
      <c r="DFB38" s="8"/>
      <c r="DFC38" s="8"/>
      <c r="DFD38" s="13"/>
      <c r="DFE38" s="13"/>
      <c r="DFF38" s="14"/>
      <c r="DFG38" s="15"/>
      <c r="DFH38" s="13"/>
      <c r="DFI38" s="9"/>
      <c r="DFJ38" s="8"/>
      <c r="DFK38" s="8"/>
      <c r="DFL38" s="13"/>
      <c r="DFM38" s="13"/>
      <c r="DFN38" s="14"/>
      <c r="DFO38" s="15"/>
      <c r="DFP38" s="13"/>
      <c r="DFQ38" s="9"/>
      <c r="DFR38" s="8"/>
      <c r="DFS38" s="8"/>
      <c r="DFT38" s="13"/>
      <c r="DFU38" s="13"/>
      <c r="DFV38" s="14"/>
      <c r="DFW38" s="15"/>
      <c r="DFX38" s="13"/>
      <c r="DFY38" s="9"/>
      <c r="DFZ38" s="8"/>
      <c r="DGA38" s="8"/>
      <c r="DGB38" s="13"/>
      <c r="DGC38" s="13"/>
      <c r="DGD38" s="14"/>
      <c r="DGE38" s="15"/>
      <c r="DGF38" s="13"/>
      <c r="DGG38" s="9"/>
      <c r="DGH38" s="8"/>
      <c r="DGI38" s="8"/>
      <c r="DGJ38" s="13"/>
      <c r="DGK38" s="13"/>
      <c r="DGL38" s="14"/>
      <c r="DGM38" s="15"/>
      <c r="DGN38" s="13"/>
      <c r="DGO38" s="9"/>
      <c r="DGP38" s="8"/>
      <c r="DGQ38" s="8"/>
      <c r="DGR38" s="13"/>
      <c r="DGS38" s="13"/>
      <c r="DGT38" s="14"/>
      <c r="DGU38" s="15"/>
      <c r="DGV38" s="13"/>
      <c r="DGW38" s="9"/>
      <c r="DGX38" s="8"/>
      <c r="DGY38" s="8"/>
      <c r="DGZ38" s="13"/>
      <c r="DHA38" s="13"/>
      <c r="DHB38" s="14"/>
      <c r="DHC38" s="15"/>
      <c r="DHD38" s="13"/>
      <c r="DHE38" s="9"/>
      <c r="DHF38" s="8"/>
      <c r="DHG38" s="8"/>
      <c r="DHH38" s="13"/>
      <c r="DHI38" s="13"/>
      <c r="DHJ38" s="14"/>
      <c r="DHK38" s="15"/>
      <c r="DHL38" s="13"/>
      <c r="DHM38" s="9"/>
      <c r="DHN38" s="8"/>
      <c r="DHO38" s="8"/>
      <c r="DHP38" s="13"/>
      <c r="DHQ38" s="13"/>
      <c r="DHR38" s="14"/>
      <c r="DHS38" s="15"/>
      <c r="DHT38" s="13"/>
      <c r="DHU38" s="9"/>
      <c r="DHV38" s="8"/>
      <c r="DHW38" s="8"/>
      <c r="DHX38" s="13"/>
      <c r="DHY38" s="13"/>
      <c r="DHZ38" s="14"/>
      <c r="DIA38" s="15"/>
      <c r="DIB38" s="13"/>
      <c r="DIC38" s="9"/>
      <c r="DID38" s="8"/>
      <c r="DIE38" s="8"/>
      <c r="DIF38" s="13"/>
      <c r="DIG38" s="13"/>
      <c r="DIH38" s="14"/>
      <c r="DII38" s="15"/>
      <c r="DIJ38" s="13"/>
      <c r="DIK38" s="9"/>
      <c r="DIL38" s="8"/>
      <c r="DIM38" s="8"/>
      <c r="DIN38" s="13"/>
      <c r="DIO38" s="13"/>
      <c r="DIP38" s="14"/>
      <c r="DIQ38" s="15"/>
      <c r="DIR38" s="13"/>
      <c r="DIS38" s="9"/>
      <c r="DIT38" s="8"/>
      <c r="DIU38" s="8"/>
      <c r="DIV38" s="13"/>
      <c r="DIW38" s="13"/>
      <c r="DIX38" s="14"/>
      <c r="DIY38" s="15"/>
      <c r="DIZ38" s="13"/>
      <c r="DJA38" s="9"/>
      <c r="DJB38" s="8"/>
      <c r="DJC38" s="8"/>
      <c r="DJD38" s="13"/>
      <c r="DJE38" s="13"/>
      <c r="DJF38" s="14"/>
      <c r="DJG38" s="15"/>
      <c r="DJH38" s="13"/>
      <c r="DJI38" s="9"/>
      <c r="DJJ38" s="8"/>
      <c r="DJK38" s="8"/>
      <c r="DJL38" s="13"/>
      <c r="DJM38" s="13"/>
      <c r="DJN38" s="14"/>
      <c r="DJO38" s="15"/>
      <c r="DJP38" s="13"/>
      <c r="DJQ38" s="9"/>
      <c r="DJR38" s="8"/>
      <c r="DJS38" s="8"/>
      <c r="DJT38" s="13"/>
      <c r="DJU38" s="13"/>
      <c r="DJV38" s="14"/>
      <c r="DJW38" s="15"/>
      <c r="DJX38" s="13"/>
      <c r="DJY38" s="9"/>
      <c r="DJZ38" s="8"/>
      <c r="DKA38" s="8"/>
      <c r="DKB38" s="13"/>
      <c r="DKC38" s="13"/>
      <c r="DKD38" s="14"/>
      <c r="DKE38" s="15"/>
      <c r="DKF38" s="13"/>
      <c r="DKG38" s="9"/>
      <c r="DKH38" s="8"/>
      <c r="DKI38" s="8"/>
      <c r="DKJ38" s="13"/>
      <c r="DKK38" s="13"/>
      <c r="DKL38" s="14"/>
      <c r="DKM38" s="15"/>
      <c r="DKN38" s="13"/>
      <c r="DKO38" s="9"/>
      <c r="DKP38" s="8"/>
      <c r="DKQ38" s="8"/>
      <c r="DKR38" s="13"/>
      <c r="DKS38" s="13"/>
      <c r="DKT38" s="14"/>
      <c r="DKU38" s="15"/>
      <c r="DKV38" s="13"/>
      <c r="DKW38" s="9"/>
      <c r="DKX38" s="8"/>
      <c r="DKY38" s="8"/>
      <c r="DKZ38" s="13"/>
      <c r="DLA38" s="13"/>
      <c r="DLB38" s="14"/>
      <c r="DLC38" s="15"/>
      <c r="DLD38" s="13"/>
      <c r="DLE38" s="9"/>
      <c r="DLF38" s="8"/>
      <c r="DLG38" s="8"/>
      <c r="DLH38" s="13"/>
      <c r="DLI38" s="13"/>
      <c r="DLJ38" s="14"/>
      <c r="DLK38" s="15"/>
      <c r="DLL38" s="13"/>
      <c r="DLM38" s="9"/>
      <c r="DLN38" s="8"/>
      <c r="DLO38" s="8"/>
      <c r="DLP38" s="13"/>
      <c r="DLQ38" s="13"/>
      <c r="DLR38" s="14"/>
      <c r="DLS38" s="15"/>
      <c r="DLT38" s="13"/>
      <c r="DLU38" s="9"/>
      <c r="DLV38" s="8"/>
      <c r="DLW38" s="8"/>
      <c r="DLX38" s="13"/>
      <c r="DLY38" s="13"/>
      <c r="DLZ38" s="14"/>
      <c r="DMA38" s="15"/>
      <c r="DMB38" s="13"/>
      <c r="DMC38" s="9"/>
      <c r="DMD38" s="8"/>
      <c r="DME38" s="8"/>
      <c r="DMF38" s="13"/>
      <c r="DMG38" s="13"/>
      <c r="DMH38" s="14"/>
      <c r="DMI38" s="15"/>
      <c r="DMJ38" s="13"/>
      <c r="DMK38" s="9"/>
      <c r="DML38" s="8"/>
      <c r="DMM38" s="8"/>
      <c r="DMN38" s="13"/>
      <c r="DMO38" s="13"/>
      <c r="DMP38" s="14"/>
      <c r="DMQ38" s="15"/>
      <c r="DMR38" s="13"/>
      <c r="DMS38" s="9"/>
      <c r="DMT38" s="8"/>
      <c r="DMU38" s="8"/>
      <c r="DMV38" s="13"/>
      <c r="DMW38" s="13"/>
      <c r="DMX38" s="14"/>
      <c r="DMY38" s="15"/>
      <c r="DMZ38" s="13"/>
      <c r="DNA38" s="9"/>
      <c r="DNB38" s="8"/>
      <c r="DNC38" s="8"/>
      <c r="DND38" s="13"/>
      <c r="DNE38" s="13"/>
      <c r="DNF38" s="14"/>
      <c r="DNG38" s="15"/>
      <c r="DNH38" s="13"/>
      <c r="DNI38" s="9"/>
      <c r="DNJ38" s="8"/>
      <c r="DNK38" s="8"/>
      <c r="DNL38" s="13"/>
      <c r="DNM38" s="13"/>
      <c r="DNN38" s="14"/>
      <c r="DNO38" s="15"/>
      <c r="DNP38" s="13"/>
      <c r="DNQ38" s="9"/>
      <c r="DNR38" s="8"/>
      <c r="DNS38" s="8"/>
      <c r="DNT38" s="13"/>
      <c r="DNU38" s="13"/>
      <c r="DNV38" s="14"/>
      <c r="DNW38" s="15"/>
      <c r="DNX38" s="13"/>
      <c r="DNY38" s="9"/>
      <c r="DNZ38" s="8"/>
      <c r="DOA38" s="8"/>
      <c r="DOB38" s="13"/>
      <c r="DOC38" s="13"/>
      <c r="DOD38" s="14"/>
      <c r="DOE38" s="15"/>
      <c r="DOF38" s="13"/>
      <c r="DOG38" s="9"/>
      <c r="DOH38" s="8"/>
      <c r="DOI38" s="8"/>
      <c r="DOJ38" s="13"/>
      <c r="DOK38" s="13"/>
      <c r="DOL38" s="14"/>
      <c r="DOM38" s="15"/>
      <c r="DON38" s="13"/>
      <c r="DOO38" s="9"/>
      <c r="DOP38" s="8"/>
      <c r="DOQ38" s="8"/>
      <c r="DOR38" s="13"/>
      <c r="DOS38" s="13"/>
      <c r="DOT38" s="14"/>
      <c r="DOU38" s="15"/>
      <c r="DOV38" s="13"/>
      <c r="DOW38" s="9"/>
      <c r="DOX38" s="8"/>
      <c r="DOY38" s="8"/>
      <c r="DOZ38" s="13"/>
      <c r="DPA38" s="13"/>
      <c r="DPB38" s="14"/>
      <c r="DPC38" s="15"/>
      <c r="DPD38" s="13"/>
      <c r="DPE38" s="9"/>
      <c r="DPF38" s="8"/>
      <c r="DPG38" s="8"/>
      <c r="DPH38" s="13"/>
      <c r="DPI38" s="13"/>
      <c r="DPJ38" s="14"/>
      <c r="DPK38" s="15"/>
      <c r="DPL38" s="13"/>
      <c r="DPM38" s="9"/>
      <c r="DPN38" s="8"/>
      <c r="DPO38" s="8"/>
      <c r="DPP38" s="13"/>
      <c r="DPQ38" s="13"/>
      <c r="DPR38" s="14"/>
      <c r="DPS38" s="15"/>
      <c r="DPT38" s="13"/>
      <c r="DPU38" s="9"/>
      <c r="DPV38" s="8"/>
      <c r="DPW38" s="8"/>
      <c r="DPX38" s="13"/>
      <c r="DPY38" s="13"/>
      <c r="DPZ38" s="14"/>
      <c r="DQA38" s="15"/>
      <c r="DQB38" s="13"/>
      <c r="DQC38" s="9"/>
      <c r="DQD38" s="8"/>
      <c r="DQE38" s="8"/>
      <c r="DQF38" s="13"/>
      <c r="DQG38" s="13"/>
      <c r="DQH38" s="14"/>
      <c r="DQI38" s="15"/>
      <c r="DQJ38" s="13"/>
      <c r="DQK38" s="9"/>
      <c r="DQL38" s="8"/>
      <c r="DQM38" s="8"/>
      <c r="DQN38" s="13"/>
      <c r="DQO38" s="13"/>
      <c r="DQP38" s="14"/>
      <c r="DQQ38" s="15"/>
      <c r="DQR38" s="13"/>
      <c r="DQS38" s="9"/>
      <c r="DQT38" s="8"/>
      <c r="DQU38" s="8"/>
      <c r="DQV38" s="13"/>
      <c r="DQW38" s="13"/>
      <c r="DQX38" s="14"/>
      <c r="DQY38" s="15"/>
      <c r="DQZ38" s="13"/>
      <c r="DRA38" s="9"/>
      <c r="DRB38" s="8"/>
      <c r="DRC38" s="8"/>
      <c r="DRD38" s="13"/>
      <c r="DRE38" s="13"/>
      <c r="DRF38" s="14"/>
      <c r="DRG38" s="15"/>
      <c r="DRH38" s="13"/>
      <c r="DRI38" s="9"/>
      <c r="DRJ38" s="8"/>
      <c r="DRK38" s="8"/>
      <c r="DRL38" s="13"/>
      <c r="DRM38" s="13"/>
      <c r="DRN38" s="14"/>
      <c r="DRO38" s="15"/>
      <c r="DRP38" s="13"/>
      <c r="DRQ38" s="9"/>
      <c r="DRR38" s="8"/>
      <c r="DRS38" s="8"/>
      <c r="DRT38" s="13"/>
      <c r="DRU38" s="13"/>
      <c r="DRV38" s="14"/>
      <c r="DRW38" s="15"/>
      <c r="DRX38" s="13"/>
      <c r="DRY38" s="9"/>
      <c r="DRZ38" s="8"/>
      <c r="DSA38" s="8"/>
      <c r="DSB38" s="13"/>
      <c r="DSC38" s="13"/>
      <c r="DSD38" s="14"/>
      <c r="DSE38" s="15"/>
      <c r="DSF38" s="13"/>
      <c r="DSG38" s="9"/>
      <c r="DSH38" s="8"/>
      <c r="DSI38" s="8"/>
      <c r="DSJ38" s="13"/>
      <c r="DSK38" s="13"/>
      <c r="DSL38" s="14"/>
      <c r="DSM38" s="15"/>
      <c r="DSN38" s="13"/>
      <c r="DSO38" s="9"/>
      <c r="DSP38" s="8"/>
      <c r="DSQ38" s="8"/>
      <c r="DSR38" s="13"/>
      <c r="DSS38" s="13"/>
      <c r="DST38" s="14"/>
      <c r="DSU38" s="15"/>
      <c r="DSV38" s="13"/>
      <c r="DSW38" s="9"/>
      <c r="DSX38" s="8"/>
      <c r="DSY38" s="8"/>
      <c r="DSZ38" s="13"/>
      <c r="DTA38" s="13"/>
      <c r="DTB38" s="14"/>
      <c r="DTC38" s="15"/>
      <c r="DTD38" s="13"/>
      <c r="DTE38" s="9"/>
      <c r="DTF38" s="8"/>
      <c r="DTG38" s="8"/>
      <c r="DTH38" s="13"/>
      <c r="DTI38" s="13"/>
      <c r="DTJ38" s="14"/>
      <c r="DTK38" s="15"/>
      <c r="DTL38" s="13"/>
      <c r="DTM38" s="9"/>
      <c r="DTN38" s="8"/>
      <c r="DTO38" s="8"/>
      <c r="DTP38" s="13"/>
      <c r="DTQ38" s="13"/>
      <c r="DTR38" s="14"/>
      <c r="DTS38" s="15"/>
      <c r="DTT38" s="13"/>
      <c r="DTU38" s="9"/>
      <c r="DTV38" s="8"/>
      <c r="DTW38" s="8"/>
      <c r="DTX38" s="13"/>
      <c r="DTY38" s="13"/>
      <c r="DTZ38" s="14"/>
      <c r="DUA38" s="15"/>
      <c r="DUB38" s="13"/>
      <c r="DUC38" s="9"/>
      <c r="DUD38" s="8"/>
      <c r="DUE38" s="8"/>
      <c r="DUF38" s="13"/>
      <c r="DUG38" s="13"/>
      <c r="DUH38" s="14"/>
      <c r="DUI38" s="15"/>
      <c r="DUJ38" s="13"/>
      <c r="DUK38" s="9"/>
      <c r="DUL38" s="8"/>
      <c r="DUM38" s="8"/>
      <c r="DUN38" s="13"/>
      <c r="DUO38" s="13"/>
      <c r="DUP38" s="14"/>
      <c r="DUQ38" s="15"/>
      <c r="DUR38" s="13"/>
      <c r="DUS38" s="9"/>
      <c r="DUT38" s="8"/>
      <c r="DUU38" s="8"/>
      <c r="DUV38" s="13"/>
      <c r="DUW38" s="13"/>
      <c r="DUX38" s="14"/>
      <c r="DUY38" s="15"/>
      <c r="DUZ38" s="13"/>
      <c r="DVA38" s="9"/>
      <c r="DVB38" s="8"/>
      <c r="DVC38" s="8"/>
      <c r="DVD38" s="13"/>
      <c r="DVE38" s="13"/>
      <c r="DVF38" s="14"/>
      <c r="DVG38" s="15"/>
      <c r="DVH38" s="13"/>
      <c r="DVI38" s="9"/>
      <c r="DVJ38" s="8"/>
      <c r="DVK38" s="8"/>
      <c r="DVL38" s="13"/>
      <c r="DVM38" s="13"/>
      <c r="DVN38" s="14"/>
      <c r="DVO38" s="15"/>
      <c r="DVP38" s="13"/>
      <c r="DVQ38" s="9"/>
      <c r="DVR38" s="8"/>
      <c r="DVS38" s="8"/>
      <c r="DVT38" s="13"/>
      <c r="DVU38" s="13"/>
      <c r="DVV38" s="14"/>
      <c r="DVW38" s="15"/>
      <c r="DVX38" s="13"/>
      <c r="DVY38" s="9"/>
      <c r="DVZ38" s="8"/>
      <c r="DWA38" s="8"/>
      <c r="DWB38" s="13"/>
      <c r="DWC38" s="13"/>
      <c r="DWD38" s="14"/>
      <c r="DWE38" s="15"/>
      <c r="DWF38" s="13"/>
      <c r="DWG38" s="9"/>
      <c r="DWH38" s="8"/>
      <c r="DWI38" s="8"/>
      <c r="DWJ38" s="13"/>
      <c r="DWK38" s="13"/>
      <c r="DWL38" s="14"/>
      <c r="DWM38" s="15"/>
      <c r="DWN38" s="13"/>
      <c r="DWO38" s="9"/>
      <c r="DWP38" s="8"/>
      <c r="DWQ38" s="8"/>
      <c r="DWR38" s="13"/>
      <c r="DWS38" s="13"/>
      <c r="DWT38" s="14"/>
      <c r="DWU38" s="15"/>
      <c r="DWV38" s="13"/>
      <c r="DWW38" s="9"/>
      <c r="DWX38" s="8"/>
      <c r="DWY38" s="8"/>
      <c r="DWZ38" s="13"/>
      <c r="DXA38" s="13"/>
      <c r="DXB38" s="14"/>
      <c r="DXC38" s="15"/>
      <c r="DXD38" s="13"/>
      <c r="DXE38" s="9"/>
      <c r="DXF38" s="8"/>
      <c r="DXG38" s="8"/>
      <c r="DXH38" s="13"/>
      <c r="DXI38" s="13"/>
      <c r="DXJ38" s="14"/>
      <c r="DXK38" s="15"/>
      <c r="DXL38" s="13"/>
      <c r="DXM38" s="9"/>
      <c r="DXN38" s="8"/>
      <c r="DXO38" s="8"/>
      <c r="DXP38" s="13"/>
      <c r="DXQ38" s="13"/>
      <c r="DXR38" s="14"/>
      <c r="DXS38" s="15"/>
      <c r="DXT38" s="13"/>
      <c r="DXU38" s="9"/>
      <c r="DXV38" s="8"/>
      <c r="DXW38" s="8"/>
      <c r="DXX38" s="13"/>
      <c r="DXY38" s="13"/>
      <c r="DXZ38" s="14"/>
      <c r="DYA38" s="15"/>
      <c r="DYB38" s="13"/>
      <c r="DYC38" s="9"/>
      <c r="DYD38" s="8"/>
      <c r="DYE38" s="8"/>
      <c r="DYF38" s="13"/>
      <c r="DYG38" s="13"/>
      <c r="DYH38" s="14"/>
      <c r="DYI38" s="15"/>
      <c r="DYJ38" s="13"/>
      <c r="DYK38" s="9"/>
      <c r="DYL38" s="8"/>
      <c r="DYM38" s="8"/>
      <c r="DYN38" s="13"/>
      <c r="DYO38" s="13"/>
      <c r="DYP38" s="14"/>
      <c r="DYQ38" s="15"/>
      <c r="DYR38" s="13"/>
      <c r="DYS38" s="9"/>
      <c r="DYT38" s="8"/>
      <c r="DYU38" s="8"/>
      <c r="DYV38" s="13"/>
      <c r="DYW38" s="13"/>
      <c r="DYX38" s="14"/>
      <c r="DYY38" s="15"/>
      <c r="DYZ38" s="13"/>
      <c r="DZA38" s="9"/>
      <c r="DZB38" s="8"/>
      <c r="DZC38" s="8"/>
      <c r="DZD38" s="13"/>
      <c r="DZE38" s="13"/>
      <c r="DZF38" s="14"/>
      <c r="DZG38" s="15"/>
      <c r="DZH38" s="13"/>
      <c r="DZI38" s="9"/>
      <c r="DZJ38" s="8"/>
      <c r="DZK38" s="8"/>
      <c r="DZL38" s="13"/>
      <c r="DZM38" s="13"/>
      <c r="DZN38" s="14"/>
      <c r="DZO38" s="15"/>
      <c r="DZP38" s="13"/>
      <c r="DZQ38" s="9"/>
      <c r="DZR38" s="8"/>
      <c r="DZS38" s="8"/>
      <c r="DZT38" s="13"/>
      <c r="DZU38" s="13"/>
      <c r="DZV38" s="14"/>
      <c r="DZW38" s="15"/>
      <c r="DZX38" s="13"/>
      <c r="DZY38" s="9"/>
      <c r="DZZ38" s="8"/>
      <c r="EAA38" s="8"/>
      <c r="EAB38" s="13"/>
      <c r="EAC38" s="13"/>
      <c r="EAD38" s="14"/>
      <c r="EAE38" s="15"/>
      <c r="EAF38" s="13"/>
      <c r="EAG38" s="9"/>
      <c r="EAH38" s="8"/>
      <c r="EAI38" s="8"/>
      <c r="EAJ38" s="13"/>
      <c r="EAK38" s="13"/>
      <c r="EAL38" s="14"/>
      <c r="EAM38" s="15"/>
      <c r="EAN38" s="13"/>
      <c r="EAO38" s="9"/>
      <c r="EAP38" s="8"/>
      <c r="EAQ38" s="8"/>
      <c r="EAR38" s="13"/>
      <c r="EAS38" s="13"/>
      <c r="EAT38" s="14"/>
      <c r="EAU38" s="15"/>
      <c r="EAV38" s="13"/>
      <c r="EAW38" s="9"/>
      <c r="EAX38" s="8"/>
      <c r="EAY38" s="8"/>
      <c r="EAZ38" s="13"/>
      <c r="EBA38" s="13"/>
      <c r="EBB38" s="14"/>
      <c r="EBC38" s="15"/>
      <c r="EBD38" s="13"/>
      <c r="EBE38" s="9"/>
      <c r="EBF38" s="8"/>
      <c r="EBG38" s="8"/>
      <c r="EBH38" s="13"/>
      <c r="EBI38" s="13"/>
      <c r="EBJ38" s="14"/>
      <c r="EBK38" s="15"/>
      <c r="EBL38" s="13"/>
      <c r="EBM38" s="9"/>
      <c r="EBN38" s="8"/>
      <c r="EBO38" s="8"/>
      <c r="EBP38" s="13"/>
      <c r="EBQ38" s="13"/>
      <c r="EBR38" s="14"/>
      <c r="EBS38" s="15"/>
      <c r="EBT38" s="13"/>
      <c r="EBU38" s="9"/>
      <c r="EBV38" s="8"/>
      <c r="EBW38" s="8"/>
      <c r="EBX38" s="13"/>
      <c r="EBY38" s="13"/>
      <c r="EBZ38" s="14"/>
      <c r="ECA38" s="15"/>
      <c r="ECB38" s="13"/>
      <c r="ECC38" s="9"/>
      <c r="ECD38" s="8"/>
      <c r="ECE38" s="8"/>
      <c r="ECF38" s="13"/>
      <c r="ECG38" s="13"/>
      <c r="ECH38" s="14"/>
      <c r="ECI38" s="15"/>
      <c r="ECJ38" s="13"/>
      <c r="ECK38" s="9"/>
      <c r="ECL38" s="8"/>
      <c r="ECM38" s="8"/>
      <c r="ECN38" s="13"/>
      <c r="ECO38" s="13"/>
      <c r="ECP38" s="14"/>
      <c r="ECQ38" s="15"/>
      <c r="ECR38" s="13"/>
      <c r="ECS38" s="9"/>
      <c r="ECT38" s="8"/>
      <c r="ECU38" s="8"/>
      <c r="ECV38" s="13"/>
      <c r="ECW38" s="13"/>
      <c r="ECX38" s="14"/>
      <c r="ECY38" s="15"/>
      <c r="ECZ38" s="13"/>
      <c r="EDA38" s="9"/>
      <c r="EDB38" s="8"/>
      <c r="EDC38" s="8"/>
      <c r="EDD38" s="13"/>
      <c r="EDE38" s="13"/>
      <c r="EDF38" s="14"/>
      <c r="EDG38" s="15"/>
      <c r="EDH38" s="13"/>
      <c r="EDI38" s="9"/>
      <c r="EDJ38" s="8"/>
      <c r="EDK38" s="8"/>
      <c r="EDL38" s="13"/>
      <c r="EDM38" s="13"/>
      <c r="EDN38" s="14"/>
      <c r="EDO38" s="15"/>
      <c r="EDP38" s="13"/>
      <c r="EDQ38" s="9"/>
      <c r="EDR38" s="8"/>
      <c r="EDS38" s="8"/>
      <c r="EDT38" s="13"/>
      <c r="EDU38" s="13"/>
      <c r="EDV38" s="14"/>
      <c r="EDW38" s="15"/>
      <c r="EDX38" s="13"/>
      <c r="EDY38" s="9"/>
      <c r="EDZ38" s="8"/>
      <c r="EEA38" s="8"/>
      <c r="EEB38" s="13"/>
      <c r="EEC38" s="13"/>
      <c r="EED38" s="14"/>
      <c r="EEE38" s="15"/>
      <c r="EEF38" s="13"/>
      <c r="EEG38" s="9"/>
      <c r="EEH38" s="8"/>
      <c r="EEI38" s="8"/>
      <c r="EEJ38" s="13"/>
      <c r="EEK38" s="13"/>
      <c r="EEL38" s="14"/>
      <c r="EEM38" s="15"/>
      <c r="EEN38" s="13"/>
      <c r="EEO38" s="9"/>
      <c r="EEP38" s="8"/>
      <c r="EEQ38" s="8"/>
      <c r="EER38" s="13"/>
      <c r="EES38" s="13"/>
      <c r="EET38" s="14"/>
      <c r="EEU38" s="15"/>
      <c r="EEV38" s="13"/>
      <c r="EEW38" s="9"/>
      <c r="EEX38" s="8"/>
      <c r="EEY38" s="8"/>
      <c r="EEZ38" s="13"/>
      <c r="EFA38" s="13"/>
      <c r="EFB38" s="14"/>
      <c r="EFC38" s="15"/>
      <c r="EFD38" s="13"/>
      <c r="EFE38" s="9"/>
      <c r="EFF38" s="8"/>
      <c r="EFG38" s="8"/>
      <c r="EFH38" s="13"/>
      <c r="EFI38" s="13"/>
      <c r="EFJ38" s="14"/>
      <c r="EFK38" s="15"/>
      <c r="EFL38" s="13"/>
      <c r="EFM38" s="9"/>
      <c r="EFN38" s="8"/>
      <c r="EFO38" s="8"/>
      <c r="EFP38" s="13"/>
      <c r="EFQ38" s="13"/>
      <c r="EFR38" s="14"/>
      <c r="EFS38" s="15"/>
      <c r="EFT38" s="13"/>
      <c r="EFU38" s="9"/>
      <c r="EFV38" s="8"/>
      <c r="EFW38" s="8"/>
      <c r="EFX38" s="13"/>
      <c r="EFY38" s="13"/>
      <c r="EFZ38" s="14"/>
      <c r="EGA38" s="15"/>
      <c r="EGB38" s="13"/>
      <c r="EGC38" s="9"/>
      <c r="EGD38" s="8"/>
      <c r="EGE38" s="8"/>
      <c r="EGF38" s="13"/>
      <c r="EGG38" s="13"/>
      <c r="EGH38" s="14"/>
      <c r="EGI38" s="15"/>
      <c r="EGJ38" s="13"/>
      <c r="EGK38" s="9"/>
      <c r="EGL38" s="8"/>
      <c r="EGM38" s="8"/>
      <c r="EGN38" s="13"/>
      <c r="EGO38" s="13"/>
      <c r="EGP38" s="14"/>
      <c r="EGQ38" s="15"/>
      <c r="EGR38" s="13"/>
      <c r="EGS38" s="9"/>
      <c r="EGT38" s="8"/>
      <c r="EGU38" s="8"/>
      <c r="EGV38" s="13"/>
      <c r="EGW38" s="13"/>
      <c r="EGX38" s="14"/>
      <c r="EGY38" s="15"/>
      <c r="EGZ38" s="13"/>
      <c r="EHA38" s="9"/>
      <c r="EHB38" s="8"/>
      <c r="EHC38" s="8"/>
      <c r="EHD38" s="13"/>
      <c r="EHE38" s="13"/>
      <c r="EHF38" s="14"/>
      <c r="EHG38" s="15"/>
      <c r="EHH38" s="13"/>
      <c r="EHI38" s="9"/>
      <c r="EHJ38" s="8"/>
      <c r="EHK38" s="8"/>
      <c r="EHL38" s="13"/>
      <c r="EHM38" s="13"/>
      <c r="EHN38" s="14"/>
      <c r="EHO38" s="15"/>
      <c r="EHP38" s="13"/>
      <c r="EHQ38" s="9"/>
      <c r="EHR38" s="8"/>
      <c r="EHS38" s="8"/>
      <c r="EHT38" s="13"/>
      <c r="EHU38" s="13"/>
      <c r="EHV38" s="14"/>
      <c r="EHW38" s="15"/>
      <c r="EHX38" s="13"/>
      <c r="EHY38" s="9"/>
      <c r="EHZ38" s="8"/>
      <c r="EIA38" s="8"/>
      <c r="EIB38" s="13"/>
      <c r="EIC38" s="13"/>
      <c r="EID38" s="14"/>
      <c r="EIE38" s="15"/>
      <c r="EIF38" s="13"/>
      <c r="EIG38" s="9"/>
      <c r="EIH38" s="8"/>
      <c r="EII38" s="8"/>
      <c r="EIJ38" s="13"/>
      <c r="EIK38" s="13"/>
      <c r="EIL38" s="14"/>
      <c r="EIM38" s="15"/>
      <c r="EIN38" s="13"/>
      <c r="EIO38" s="9"/>
      <c r="EIP38" s="8"/>
      <c r="EIQ38" s="8"/>
      <c r="EIR38" s="13"/>
      <c r="EIS38" s="13"/>
      <c r="EIT38" s="14"/>
      <c r="EIU38" s="15"/>
      <c r="EIV38" s="13"/>
      <c r="EIW38" s="9"/>
      <c r="EIX38" s="8"/>
      <c r="EIY38" s="8"/>
      <c r="EIZ38" s="13"/>
      <c r="EJA38" s="13"/>
      <c r="EJB38" s="14"/>
      <c r="EJC38" s="15"/>
      <c r="EJD38" s="13"/>
      <c r="EJE38" s="9"/>
      <c r="EJF38" s="8"/>
      <c r="EJG38" s="8"/>
      <c r="EJH38" s="13"/>
      <c r="EJI38" s="13"/>
      <c r="EJJ38" s="14"/>
      <c r="EJK38" s="15"/>
      <c r="EJL38" s="13"/>
      <c r="EJM38" s="9"/>
      <c r="EJN38" s="8"/>
      <c r="EJO38" s="8"/>
      <c r="EJP38" s="13"/>
      <c r="EJQ38" s="13"/>
      <c r="EJR38" s="14"/>
      <c r="EJS38" s="15"/>
      <c r="EJT38" s="13"/>
      <c r="EJU38" s="9"/>
      <c r="EJV38" s="8"/>
      <c r="EJW38" s="8"/>
      <c r="EJX38" s="13"/>
      <c r="EJY38" s="13"/>
      <c r="EJZ38" s="14"/>
      <c r="EKA38" s="15"/>
      <c r="EKB38" s="13"/>
      <c r="EKC38" s="9"/>
      <c r="EKD38" s="8"/>
      <c r="EKE38" s="8"/>
      <c r="EKF38" s="13"/>
      <c r="EKG38" s="13"/>
      <c r="EKH38" s="14"/>
      <c r="EKI38" s="15"/>
      <c r="EKJ38" s="13"/>
      <c r="EKK38" s="9"/>
      <c r="EKL38" s="8"/>
      <c r="EKM38" s="8"/>
      <c r="EKN38" s="13"/>
      <c r="EKO38" s="13"/>
      <c r="EKP38" s="14"/>
      <c r="EKQ38" s="15"/>
      <c r="EKR38" s="13"/>
      <c r="EKS38" s="9"/>
      <c r="EKT38" s="8"/>
      <c r="EKU38" s="8"/>
      <c r="EKV38" s="13"/>
      <c r="EKW38" s="13"/>
      <c r="EKX38" s="14"/>
      <c r="EKY38" s="15"/>
      <c r="EKZ38" s="13"/>
      <c r="ELA38" s="9"/>
      <c r="ELB38" s="8"/>
      <c r="ELC38" s="8"/>
      <c r="ELD38" s="13"/>
      <c r="ELE38" s="13"/>
      <c r="ELF38" s="14"/>
      <c r="ELG38" s="15"/>
      <c r="ELH38" s="13"/>
      <c r="ELI38" s="9"/>
      <c r="ELJ38" s="8"/>
      <c r="ELK38" s="8"/>
      <c r="ELL38" s="13"/>
      <c r="ELM38" s="13"/>
      <c r="ELN38" s="14"/>
      <c r="ELO38" s="15"/>
      <c r="ELP38" s="13"/>
      <c r="ELQ38" s="9"/>
      <c r="ELR38" s="8"/>
      <c r="ELS38" s="8"/>
      <c r="ELT38" s="13"/>
      <c r="ELU38" s="13"/>
      <c r="ELV38" s="14"/>
      <c r="ELW38" s="15"/>
      <c r="ELX38" s="13"/>
      <c r="ELY38" s="9"/>
      <c r="ELZ38" s="8"/>
      <c r="EMA38" s="8"/>
      <c r="EMB38" s="13"/>
      <c r="EMC38" s="13"/>
      <c r="EMD38" s="14"/>
      <c r="EME38" s="15"/>
      <c r="EMF38" s="13"/>
      <c r="EMG38" s="9"/>
      <c r="EMH38" s="8"/>
      <c r="EMI38" s="8"/>
      <c r="EMJ38" s="13"/>
      <c r="EMK38" s="13"/>
      <c r="EML38" s="14"/>
      <c r="EMM38" s="15"/>
      <c r="EMN38" s="13"/>
      <c r="EMO38" s="9"/>
      <c r="EMP38" s="8"/>
      <c r="EMQ38" s="8"/>
      <c r="EMR38" s="13"/>
      <c r="EMS38" s="13"/>
      <c r="EMT38" s="14"/>
      <c r="EMU38" s="15"/>
      <c r="EMV38" s="13"/>
      <c r="EMW38" s="9"/>
      <c r="EMX38" s="8"/>
      <c r="EMY38" s="8"/>
      <c r="EMZ38" s="13"/>
      <c r="ENA38" s="13"/>
      <c r="ENB38" s="14"/>
      <c r="ENC38" s="15"/>
      <c r="END38" s="13"/>
      <c r="ENE38" s="9"/>
      <c r="ENF38" s="8"/>
      <c r="ENG38" s="8"/>
      <c r="ENH38" s="13"/>
      <c r="ENI38" s="13"/>
      <c r="ENJ38" s="14"/>
      <c r="ENK38" s="15"/>
      <c r="ENL38" s="13"/>
      <c r="ENM38" s="9"/>
      <c r="ENN38" s="8"/>
      <c r="ENO38" s="8"/>
      <c r="ENP38" s="13"/>
      <c r="ENQ38" s="13"/>
      <c r="ENR38" s="14"/>
      <c r="ENS38" s="15"/>
      <c r="ENT38" s="13"/>
      <c r="ENU38" s="9"/>
      <c r="ENV38" s="8"/>
      <c r="ENW38" s="8"/>
      <c r="ENX38" s="13"/>
      <c r="ENY38" s="13"/>
      <c r="ENZ38" s="14"/>
      <c r="EOA38" s="15"/>
      <c r="EOB38" s="13"/>
      <c r="EOC38" s="9"/>
      <c r="EOD38" s="8"/>
      <c r="EOE38" s="8"/>
      <c r="EOF38" s="13"/>
      <c r="EOG38" s="13"/>
      <c r="EOH38" s="14"/>
      <c r="EOI38" s="15"/>
      <c r="EOJ38" s="13"/>
      <c r="EOK38" s="9"/>
      <c r="EOL38" s="8"/>
      <c r="EOM38" s="8"/>
      <c r="EON38" s="13"/>
      <c r="EOO38" s="13"/>
      <c r="EOP38" s="14"/>
      <c r="EOQ38" s="15"/>
      <c r="EOR38" s="13"/>
      <c r="EOS38" s="9"/>
      <c r="EOT38" s="8"/>
      <c r="EOU38" s="8"/>
      <c r="EOV38" s="13"/>
      <c r="EOW38" s="13"/>
      <c r="EOX38" s="14"/>
      <c r="EOY38" s="15"/>
      <c r="EOZ38" s="13"/>
      <c r="EPA38" s="9"/>
      <c r="EPB38" s="8"/>
      <c r="EPC38" s="8"/>
      <c r="EPD38" s="13"/>
      <c r="EPE38" s="13"/>
      <c r="EPF38" s="14"/>
      <c r="EPG38" s="15"/>
      <c r="EPH38" s="13"/>
      <c r="EPI38" s="9"/>
      <c r="EPJ38" s="8"/>
      <c r="EPK38" s="8"/>
      <c r="EPL38" s="13"/>
      <c r="EPM38" s="13"/>
      <c r="EPN38" s="14"/>
      <c r="EPO38" s="15"/>
      <c r="EPP38" s="13"/>
      <c r="EPQ38" s="9"/>
      <c r="EPR38" s="8"/>
      <c r="EPS38" s="8"/>
      <c r="EPT38" s="13"/>
      <c r="EPU38" s="13"/>
      <c r="EPV38" s="14"/>
      <c r="EPW38" s="15"/>
      <c r="EPX38" s="13"/>
      <c r="EPY38" s="9"/>
      <c r="EPZ38" s="8"/>
      <c r="EQA38" s="8"/>
      <c r="EQB38" s="13"/>
      <c r="EQC38" s="13"/>
      <c r="EQD38" s="14"/>
      <c r="EQE38" s="15"/>
      <c r="EQF38" s="13"/>
      <c r="EQG38" s="9"/>
      <c r="EQH38" s="8"/>
      <c r="EQI38" s="8"/>
      <c r="EQJ38" s="13"/>
      <c r="EQK38" s="13"/>
      <c r="EQL38" s="14"/>
      <c r="EQM38" s="15"/>
      <c r="EQN38" s="13"/>
      <c r="EQO38" s="9"/>
      <c r="EQP38" s="8"/>
      <c r="EQQ38" s="8"/>
      <c r="EQR38" s="13"/>
      <c r="EQS38" s="13"/>
      <c r="EQT38" s="14"/>
      <c r="EQU38" s="15"/>
      <c r="EQV38" s="13"/>
      <c r="EQW38" s="9"/>
      <c r="EQX38" s="8"/>
      <c r="EQY38" s="8"/>
      <c r="EQZ38" s="13"/>
      <c r="ERA38" s="13"/>
      <c r="ERB38" s="14"/>
      <c r="ERC38" s="15"/>
      <c r="ERD38" s="13"/>
      <c r="ERE38" s="9"/>
      <c r="ERF38" s="8"/>
      <c r="ERG38" s="8"/>
      <c r="ERH38" s="13"/>
      <c r="ERI38" s="13"/>
      <c r="ERJ38" s="14"/>
      <c r="ERK38" s="15"/>
      <c r="ERL38" s="13"/>
      <c r="ERM38" s="9"/>
      <c r="ERN38" s="8"/>
      <c r="ERO38" s="8"/>
      <c r="ERP38" s="13"/>
      <c r="ERQ38" s="13"/>
      <c r="ERR38" s="14"/>
      <c r="ERS38" s="15"/>
      <c r="ERT38" s="13"/>
      <c r="ERU38" s="9"/>
      <c r="ERV38" s="8"/>
      <c r="ERW38" s="8"/>
      <c r="ERX38" s="13"/>
      <c r="ERY38" s="13"/>
      <c r="ERZ38" s="14"/>
      <c r="ESA38" s="15"/>
      <c r="ESB38" s="13"/>
      <c r="ESC38" s="9"/>
      <c r="ESD38" s="8"/>
      <c r="ESE38" s="8"/>
      <c r="ESF38" s="13"/>
      <c r="ESG38" s="13"/>
      <c r="ESH38" s="14"/>
      <c r="ESI38" s="15"/>
      <c r="ESJ38" s="13"/>
      <c r="ESK38" s="9"/>
      <c r="ESL38" s="8"/>
      <c r="ESM38" s="8"/>
      <c r="ESN38" s="13"/>
      <c r="ESO38" s="13"/>
      <c r="ESP38" s="14"/>
      <c r="ESQ38" s="15"/>
      <c r="ESR38" s="13"/>
      <c r="ESS38" s="9"/>
      <c r="EST38" s="8"/>
      <c r="ESU38" s="8"/>
      <c r="ESV38" s="13"/>
      <c r="ESW38" s="13"/>
      <c r="ESX38" s="14"/>
      <c r="ESY38" s="15"/>
      <c r="ESZ38" s="13"/>
      <c r="ETA38" s="9"/>
      <c r="ETB38" s="8"/>
      <c r="ETC38" s="8"/>
      <c r="ETD38" s="13"/>
      <c r="ETE38" s="13"/>
      <c r="ETF38" s="14"/>
      <c r="ETG38" s="15"/>
      <c r="ETH38" s="13"/>
      <c r="ETI38" s="9"/>
      <c r="ETJ38" s="8"/>
      <c r="ETK38" s="8"/>
      <c r="ETL38" s="13"/>
      <c r="ETM38" s="13"/>
      <c r="ETN38" s="14"/>
      <c r="ETO38" s="15"/>
      <c r="ETP38" s="13"/>
      <c r="ETQ38" s="9"/>
      <c r="ETR38" s="8"/>
      <c r="ETS38" s="8"/>
      <c r="ETT38" s="13"/>
      <c r="ETU38" s="13"/>
      <c r="ETV38" s="14"/>
      <c r="ETW38" s="15"/>
      <c r="ETX38" s="13"/>
      <c r="ETY38" s="9"/>
      <c r="ETZ38" s="8"/>
      <c r="EUA38" s="8"/>
      <c r="EUB38" s="13"/>
      <c r="EUC38" s="13"/>
      <c r="EUD38" s="14"/>
      <c r="EUE38" s="15"/>
      <c r="EUF38" s="13"/>
      <c r="EUG38" s="9"/>
      <c r="EUH38" s="8"/>
      <c r="EUI38" s="8"/>
      <c r="EUJ38" s="13"/>
      <c r="EUK38" s="13"/>
      <c r="EUL38" s="14"/>
      <c r="EUM38" s="15"/>
      <c r="EUN38" s="13"/>
      <c r="EUO38" s="9"/>
      <c r="EUP38" s="8"/>
      <c r="EUQ38" s="8"/>
      <c r="EUR38" s="13"/>
      <c r="EUS38" s="13"/>
      <c r="EUT38" s="14"/>
      <c r="EUU38" s="15"/>
      <c r="EUV38" s="13"/>
      <c r="EUW38" s="9"/>
      <c r="EUX38" s="8"/>
      <c r="EUY38" s="8"/>
      <c r="EUZ38" s="13"/>
      <c r="EVA38" s="13"/>
      <c r="EVB38" s="14"/>
      <c r="EVC38" s="15"/>
      <c r="EVD38" s="13"/>
      <c r="EVE38" s="9"/>
      <c r="EVF38" s="8"/>
      <c r="EVG38" s="8"/>
      <c r="EVH38" s="13"/>
      <c r="EVI38" s="13"/>
      <c r="EVJ38" s="14"/>
      <c r="EVK38" s="15"/>
      <c r="EVL38" s="13"/>
      <c r="EVM38" s="9"/>
      <c r="EVN38" s="8"/>
      <c r="EVO38" s="8"/>
      <c r="EVP38" s="13"/>
      <c r="EVQ38" s="13"/>
      <c r="EVR38" s="14"/>
      <c r="EVS38" s="15"/>
      <c r="EVT38" s="13"/>
      <c r="EVU38" s="9"/>
      <c r="EVV38" s="8"/>
      <c r="EVW38" s="8"/>
      <c r="EVX38" s="13"/>
      <c r="EVY38" s="13"/>
      <c r="EVZ38" s="14"/>
      <c r="EWA38" s="15"/>
      <c r="EWB38" s="13"/>
      <c r="EWC38" s="9"/>
      <c r="EWD38" s="8"/>
      <c r="EWE38" s="8"/>
      <c r="EWF38" s="13"/>
      <c r="EWG38" s="13"/>
      <c r="EWH38" s="14"/>
      <c r="EWI38" s="15"/>
      <c r="EWJ38" s="13"/>
      <c r="EWK38" s="9"/>
      <c r="EWL38" s="8"/>
      <c r="EWM38" s="8"/>
      <c r="EWN38" s="13"/>
      <c r="EWO38" s="13"/>
      <c r="EWP38" s="14"/>
      <c r="EWQ38" s="15"/>
      <c r="EWR38" s="13"/>
      <c r="EWS38" s="9"/>
      <c r="EWT38" s="8"/>
      <c r="EWU38" s="8"/>
      <c r="EWV38" s="13"/>
      <c r="EWW38" s="13"/>
      <c r="EWX38" s="14"/>
      <c r="EWY38" s="15"/>
      <c r="EWZ38" s="13"/>
      <c r="EXA38" s="9"/>
      <c r="EXB38" s="8"/>
      <c r="EXC38" s="8"/>
      <c r="EXD38" s="13"/>
      <c r="EXE38" s="13"/>
      <c r="EXF38" s="14"/>
      <c r="EXG38" s="15"/>
      <c r="EXH38" s="13"/>
      <c r="EXI38" s="9"/>
      <c r="EXJ38" s="8"/>
      <c r="EXK38" s="8"/>
      <c r="EXL38" s="13"/>
      <c r="EXM38" s="13"/>
      <c r="EXN38" s="14"/>
      <c r="EXO38" s="15"/>
      <c r="EXP38" s="13"/>
      <c r="EXQ38" s="9"/>
      <c r="EXR38" s="8"/>
      <c r="EXS38" s="8"/>
      <c r="EXT38" s="13"/>
      <c r="EXU38" s="13"/>
      <c r="EXV38" s="14"/>
      <c r="EXW38" s="15"/>
      <c r="EXX38" s="13"/>
      <c r="EXY38" s="9"/>
      <c r="EXZ38" s="8"/>
      <c r="EYA38" s="8"/>
      <c r="EYB38" s="13"/>
      <c r="EYC38" s="13"/>
      <c r="EYD38" s="14"/>
      <c r="EYE38" s="15"/>
      <c r="EYF38" s="13"/>
      <c r="EYG38" s="9"/>
      <c r="EYH38" s="8"/>
      <c r="EYI38" s="8"/>
      <c r="EYJ38" s="13"/>
      <c r="EYK38" s="13"/>
      <c r="EYL38" s="14"/>
      <c r="EYM38" s="15"/>
      <c r="EYN38" s="13"/>
      <c r="EYO38" s="9"/>
      <c r="EYP38" s="8"/>
      <c r="EYQ38" s="8"/>
      <c r="EYR38" s="13"/>
      <c r="EYS38" s="13"/>
      <c r="EYT38" s="14"/>
      <c r="EYU38" s="15"/>
      <c r="EYV38" s="13"/>
      <c r="EYW38" s="9"/>
      <c r="EYX38" s="8"/>
      <c r="EYY38" s="8"/>
      <c r="EYZ38" s="13"/>
      <c r="EZA38" s="13"/>
      <c r="EZB38" s="14"/>
      <c r="EZC38" s="15"/>
      <c r="EZD38" s="13"/>
      <c r="EZE38" s="9"/>
      <c r="EZF38" s="8"/>
      <c r="EZG38" s="8"/>
      <c r="EZH38" s="13"/>
      <c r="EZI38" s="13"/>
      <c r="EZJ38" s="14"/>
      <c r="EZK38" s="15"/>
      <c r="EZL38" s="13"/>
      <c r="EZM38" s="9"/>
      <c r="EZN38" s="8"/>
      <c r="EZO38" s="8"/>
      <c r="EZP38" s="13"/>
      <c r="EZQ38" s="13"/>
      <c r="EZR38" s="14"/>
      <c r="EZS38" s="15"/>
      <c r="EZT38" s="13"/>
      <c r="EZU38" s="9"/>
      <c r="EZV38" s="8"/>
      <c r="EZW38" s="8"/>
      <c r="EZX38" s="13"/>
      <c r="EZY38" s="13"/>
      <c r="EZZ38" s="14"/>
      <c r="FAA38" s="15"/>
      <c r="FAB38" s="13"/>
      <c r="FAC38" s="9"/>
      <c r="FAD38" s="8"/>
      <c r="FAE38" s="8"/>
      <c r="FAF38" s="13"/>
      <c r="FAG38" s="13"/>
      <c r="FAH38" s="14"/>
      <c r="FAI38" s="15"/>
      <c r="FAJ38" s="13"/>
      <c r="FAK38" s="9"/>
      <c r="FAL38" s="8"/>
      <c r="FAM38" s="8"/>
      <c r="FAN38" s="13"/>
      <c r="FAO38" s="13"/>
      <c r="FAP38" s="14"/>
      <c r="FAQ38" s="15"/>
      <c r="FAR38" s="13"/>
      <c r="FAS38" s="9"/>
      <c r="FAT38" s="8"/>
      <c r="FAU38" s="8"/>
      <c r="FAV38" s="13"/>
      <c r="FAW38" s="13"/>
      <c r="FAX38" s="14"/>
      <c r="FAY38" s="15"/>
      <c r="FAZ38" s="13"/>
      <c r="FBA38" s="9"/>
      <c r="FBB38" s="8"/>
      <c r="FBC38" s="8"/>
      <c r="FBD38" s="13"/>
      <c r="FBE38" s="13"/>
      <c r="FBF38" s="14"/>
      <c r="FBG38" s="15"/>
      <c r="FBH38" s="13"/>
      <c r="FBI38" s="9"/>
      <c r="FBJ38" s="8"/>
      <c r="FBK38" s="8"/>
      <c r="FBL38" s="13"/>
      <c r="FBM38" s="13"/>
      <c r="FBN38" s="14"/>
      <c r="FBO38" s="15"/>
      <c r="FBP38" s="13"/>
      <c r="FBQ38" s="9"/>
      <c r="FBR38" s="8"/>
      <c r="FBS38" s="8"/>
      <c r="FBT38" s="13"/>
      <c r="FBU38" s="13"/>
      <c r="FBV38" s="14"/>
      <c r="FBW38" s="15"/>
      <c r="FBX38" s="13"/>
      <c r="FBY38" s="9"/>
      <c r="FBZ38" s="8"/>
      <c r="FCA38" s="8"/>
      <c r="FCB38" s="13"/>
      <c r="FCC38" s="13"/>
      <c r="FCD38" s="14"/>
      <c r="FCE38" s="15"/>
      <c r="FCF38" s="13"/>
      <c r="FCG38" s="9"/>
      <c r="FCH38" s="8"/>
      <c r="FCI38" s="8"/>
      <c r="FCJ38" s="13"/>
      <c r="FCK38" s="13"/>
      <c r="FCL38" s="14"/>
      <c r="FCM38" s="15"/>
      <c r="FCN38" s="13"/>
      <c r="FCO38" s="9"/>
      <c r="FCP38" s="8"/>
      <c r="FCQ38" s="8"/>
      <c r="FCR38" s="13"/>
      <c r="FCS38" s="13"/>
      <c r="FCT38" s="14"/>
      <c r="FCU38" s="15"/>
      <c r="FCV38" s="13"/>
      <c r="FCW38" s="9"/>
      <c r="FCX38" s="8"/>
      <c r="FCY38" s="8"/>
      <c r="FCZ38" s="13"/>
      <c r="FDA38" s="13"/>
      <c r="FDB38" s="14"/>
      <c r="FDC38" s="15"/>
      <c r="FDD38" s="13"/>
      <c r="FDE38" s="9"/>
      <c r="FDF38" s="8"/>
      <c r="FDG38" s="8"/>
      <c r="FDH38" s="13"/>
      <c r="FDI38" s="13"/>
      <c r="FDJ38" s="14"/>
      <c r="FDK38" s="15"/>
      <c r="FDL38" s="13"/>
      <c r="FDM38" s="9"/>
      <c r="FDN38" s="8"/>
      <c r="FDO38" s="8"/>
      <c r="FDP38" s="13"/>
      <c r="FDQ38" s="13"/>
      <c r="FDR38" s="14"/>
      <c r="FDS38" s="15"/>
      <c r="FDT38" s="13"/>
      <c r="FDU38" s="9"/>
      <c r="FDV38" s="8"/>
      <c r="FDW38" s="8"/>
      <c r="FDX38" s="13"/>
      <c r="FDY38" s="13"/>
      <c r="FDZ38" s="14"/>
      <c r="FEA38" s="15"/>
      <c r="FEB38" s="13"/>
      <c r="FEC38" s="9"/>
      <c r="FED38" s="8"/>
      <c r="FEE38" s="8"/>
      <c r="FEF38" s="13"/>
      <c r="FEG38" s="13"/>
      <c r="FEH38" s="14"/>
      <c r="FEI38" s="15"/>
      <c r="FEJ38" s="13"/>
      <c r="FEK38" s="9"/>
      <c r="FEL38" s="8"/>
      <c r="FEM38" s="8"/>
      <c r="FEN38" s="13"/>
      <c r="FEO38" s="13"/>
      <c r="FEP38" s="14"/>
      <c r="FEQ38" s="15"/>
      <c r="FER38" s="13"/>
      <c r="FES38" s="9"/>
      <c r="FET38" s="8"/>
      <c r="FEU38" s="8"/>
      <c r="FEV38" s="13"/>
      <c r="FEW38" s="13"/>
      <c r="FEX38" s="14"/>
      <c r="FEY38" s="15"/>
      <c r="FEZ38" s="13"/>
      <c r="FFA38" s="9"/>
      <c r="FFB38" s="8"/>
      <c r="FFC38" s="8"/>
      <c r="FFD38" s="13"/>
      <c r="FFE38" s="13"/>
      <c r="FFF38" s="14"/>
      <c r="FFG38" s="15"/>
      <c r="FFH38" s="13"/>
      <c r="FFI38" s="9"/>
      <c r="FFJ38" s="8"/>
      <c r="FFK38" s="8"/>
      <c r="FFL38" s="13"/>
      <c r="FFM38" s="13"/>
      <c r="FFN38" s="14"/>
      <c r="FFO38" s="15"/>
      <c r="FFP38" s="13"/>
      <c r="FFQ38" s="9"/>
      <c r="FFR38" s="8"/>
      <c r="FFS38" s="8"/>
      <c r="FFT38" s="13"/>
      <c r="FFU38" s="13"/>
      <c r="FFV38" s="14"/>
      <c r="FFW38" s="15"/>
      <c r="FFX38" s="13"/>
      <c r="FFY38" s="9"/>
      <c r="FFZ38" s="8"/>
      <c r="FGA38" s="8"/>
      <c r="FGB38" s="13"/>
      <c r="FGC38" s="13"/>
      <c r="FGD38" s="14"/>
      <c r="FGE38" s="15"/>
      <c r="FGF38" s="13"/>
      <c r="FGG38" s="9"/>
      <c r="FGH38" s="8"/>
      <c r="FGI38" s="8"/>
      <c r="FGJ38" s="13"/>
      <c r="FGK38" s="13"/>
      <c r="FGL38" s="14"/>
      <c r="FGM38" s="15"/>
      <c r="FGN38" s="13"/>
      <c r="FGO38" s="9"/>
      <c r="FGP38" s="8"/>
      <c r="FGQ38" s="8"/>
      <c r="FGR38" s="13"/>
      <c r="FGS38" s="13"/>
      <c r="FGT38" s="14"/>
      <c r="FGU38" s="15"/>
      <c r="FGV38" s="13"/>
      <c r="FGW38" s="9"/>
      <c r="FGX38" s="8"/>
      <c r="FGY38" s="8"/>
      <c r="FGZ38" s="13"/>
      <c r="FHA38" s="13"/>
      <c r="FHB38" s="14"/>
      <c r="FHC38" s="15"/>
      <c r="FHD38" s="13"/>
      <c r="FHE38" s="9"/>
      <c r="FHF38" s="8"/>
      <c r="FHG38" s="8"/>
      <c r="FHH38" s="13"/>
      <c r="FHI38" s="13"/>
      <c r="FHJ38" s="14"/>
      <c r="FHK38" s="15"/>
      <c r="FHL38" s="13"/>
      <c r="FHM38" s="9"/>
      <c r="FHN38" s="8"/>
      <c r="FHO38" s="8"/>
      <c r="FHP38" s="13"/>
      <c r="FHQ38" s="13"/>
      <c r="FHR38" s="14"/>
      <c r="FHS38" s="15"/>
      <c r="FHT38" s="13"/>
      <c r="FHU38" s="9"/>
      <c r="FHV38" s="8"/>
      <c r="FHW38" s="8"/>
      <c r="FHX38" s="13"/>
      <c r="FHY38" s="13"/>
      <c r="FHZ38" s="14"/>
      <c r="FIA38" s="15"/>
      <c r="FIB38" s="13"/>
      <c r="FIC38" s="9"/>
      <c r="FID38" s="8"/>
      <c r="FIE38" s="8"/>
      <c r="FIF38" s="13"/>
      <c r="FIG38" s="13"/>
      <c r="FIH38" s="14"/>
      <c r="FII38" s="15"/>
      <c r="FIJ38" s="13"/>
      <c r="FIK38" s="9"/>
      <c r="FIL38" s="8"/>
      <c r="FIM38" s="8"/>
      <c r="FIN38" s="13"/>
      <c r="FIO38" s="13"/>
      <c r="FIP38" s="14"/>
      <c r="FIQ38" s="15"/>
      <c r="FIR38" s="13"/>
      <c r="FIS38" s="9"/>
      <c r="FIT38" s="8"/>
      <c r="FIU38" s="8"/>
      <c r="FIV38" s="13"/>
      <c r="FIW38" s="13"/>
      <c r="FIX38" s="14"/>
      <c r="FIY38" s="15"/>
      <c r="FIZ38" s="13"/>
      <c r="FJA38" s="9"/>
      <c r="FJB38" s="8"/>
      <c r="FJC38" s="8"/>
      <c r="FJD38" s="13"/>
      <c r="FJE38" s="13"/>
      <c r="FJF38" s="14"/>
      <c r="FJG38" s="15"/>
      <c r="FJH38" s="13"/>
      <c r="FJI38" s="9"/>
      <c r="FJJ38" s="8"/>
      <c r="FJK38" s="8"/>
      <c r="FJL38" s="13"/>
      <c r="FJM38" s="13"/>
      <c r="FJN38" s="14"/>
      <c r="FJO38" s="15"/>
      <c r="FJP38" s="13"/>
      <c r="FJQ38" s="9"/>
      <c r="FJR38" s="8"/>
      <c r="FJS38" s="8"/>
      <c r="FJT38" s="13"/>
      <c r="FJU38" s="13"/>
      <c r="FJV38" s="14"/>
      <c r="FJW38" s="15"/>
      <c r="FJX38" s="13"/>
      <c r="FJY38" s="9"/>
      <c r="FJZ38" s="8"/>
      <c r="FKA38" s="8"/>
      <c r="FKB38" s="13"/>
      <c r="FKC38" s="13"/>
      <c r="FKD38" s="14"/>
      <c r="FKE38" s="15"/>
      <c r="FKF38" s="13"/>
      <c r="FKG38" s="9"/>
      <c r="FKH38" s="8"/>
      <c r="FKI38" s="8"/>
      <c r="FKJ38" s="13"/>
      <c r="FKK38" s="13"/>
      <c r="FKL38" s="14"/>
      <c r="FKM38" s="15"/>
      <c r="FKN38" s="13"/>
      <c r="FKO38" s="9"/>
      <c r="FKP38" s="8"/>
      <c r="FKQ38" s="8"/>
      <c r="FKR38" s="13"/>
      <c r="FKS38" s="13"/>
      <c r="FKT38" s="14"/>
      <c r="FKU38" s="15"/>
      <c r="FKV38" s="13"/>
      <c r="FKW38" s="9"/>
      <c r="FKX38" s="8"/>
      <c r="FKY38" s="8"/>
      <c r="FKZ38" s="13"/>
      <c r="FLA38" s="13"/>
      <c r="FLB38" s="14"/>
      <c r="FLC38" s="15"/>
      <c r="FLD38" s="13"/>
      <c r="FLE38" s="9"/>
      <c r="FLF38" s="8"/>
      <c r="FLG38" s="8"/>
      <c r="FLH38" s="13"/>
      <c r="FLI38" s="13"/>
      <c r="FLJ38" s="14"/>
      <c r="FLK38" s="15"/>
      <c r="FLL38" s="13"/>
      <c r="FLM38" s="9"/>
      <c r="FLN38" s="8"/>
      <c r="FLO38" s="8"/>
      <c r="FLP38" s="13"/>
      <c r="FLQ38" s="13"/>
      <c r="FLR38" s="14"/>
      <c r="FLS38" s="15"/>
      <c r="FLT38" s="13"/>
      <c r="FLU38" s="9"/>
      <c r="FLV38" s="8"/>
      <c r="FLW38" s="8"/>
      <c r="FLX38" s="13"/>
      <c r="FLY38" s="13"/>
      <c r="FLZ38" s="14"/>
      <c r="FMA38" s="15"/>
      <c r="FMB38" s="13"/>
      <c r="FMC38" s="9"/>
      <c r="FMD38" s="8"/>
      <c r="FME38" s="8"/>
      <c r="FMF38" s="13"/>
      <c r="FMG38" s="13"/>
      <c r="FMH38" s="14"/>
      <c r="FMI38" s="15"/>
      <c r="FMJ38" s="13"/>
      <c r="FMK38" s="9"/>
      <c r="FML38" s="8"/>
      <c r="FMM38" s="8"/>
      <c r="FMN38" s="13"/>
      <c r="FMO38" s="13"/>
      <c r="FMP38" s="14"/>
      <c r="FMQ38" s="15"/>
      <c r="FMR38" s="13"/>
      <c r="FMS38" s="9"/>
      <c r="FMT38" s="8"/>
      <c r="FMU38" s="8"/>
      <c r="FMV38" s="13"/>
      <c r="FMW38" s="13"/>
      <c r="FMX38" s="14"/>
      <c r="FMY38" s="15"/>
      <c r="FMZ38" s="13"/>
      <c r="FNA38" s="9"/>
      <c r="FNB38" s="8"/>
      <c r="FNC38" s="8"/>
      <c r="FND38" s="13"/>
      <c r="FNE38" s="13"/>
      <c r="FNF38" s="14"/>
      <c r="FNG38" s="15"/>
      <c r="FNH38" s="13"/>
      <c r="FNI38" s="9"/>
      <c r="FNJ38" s="8"/>
      <c r="FNK38" s="8"/>
      <c r="FNL38" s="13"/>
      <c r="FNM38" s="13"/>
      <c r="FNN38" s="14"/>
      <c r="FNO38" s="15"/>
      <c r="FNP38" s="13"/>
      <c r="FNQ38" s="9"/>
      <c r="FNR38" s="8"/>
      <c r="FNS38" s="8"/>
      <c r="FNT38" s="13"/>
      <c r="FNU38" s="13"/>
      <c r="FNV38" s="14"/>
      <c r="FNW38" s="15"/>
      <c r="FNX38" s="13"/>
      <c r="FNY38" s="9"/>
      <c r="FNZ38" s="8"/>
      <c r="FOA38" s="8"/>
      <c r="FOB38" s="13"/>
      <c r="FOC38" s="13"/>
      <c r="FOD38" s="14"/>
      <c r="FOE38" s="15"/>
      <c r="FOF38" s="13"/>
      <c r="FOG38" s="9"/>
      <c r="FOH38" s="8"/>
      <c r="FOI38" s="8"/>
      <c r="FOJ38" s="13"/>
      <c r="FOK38" s="13"/>
      <c r="FOL38" s="14"/>
      <c r="FOM38" s="15"/>
      <c r="FON38" s="13"/>
      <c r="FOO38" s="9"/>
      <c r="FOP38" s="8"/>
      <c r="FOQ38" s="8"/>
      <c r="FOR38" s="13"/>
      <c r="FOS38" s="13"/>
      <c r="FOT38" s="14"/>
      <c r="FOU38" s="15"/>
      <c r="FOV38" s="13"/>
      <c r="FOW38" s="9"/>
      <c r="FOX38" s="8"/>
      <c r="FOY38" s="8"/>
      <c r="FOZ38" s="13"/>
      <c r="FPA38" s="13"/>
      <c r="FPB38" s="14"/>
      <c r="FPC38" s="15"/>
      <c r="FPD38" s="13"/>
      <c r="FPE38" s="9"/>
      <c r="FPF38" s="8"/>
      <c r="FPG38" s="8"/>
      <c r="FPH38" s="13"/>
      <c r="FPI38" s="13"/>
      <c r="FPJ38" s="14"/>
      <c r="FPK38" s="15"/>
      <c r="FPL38" s="13"/>
      <c r="FPM38" s="9"/>
      <c r="FPN38" s="8"/>
      <c r="FPO38" s="8"/>
      <c r="FPP38" s="13"/>
      <c r="FPQ38" s="13"/>
      <c r="FPR38" s="14"/>
      <c r="FPS38" s="15"/>
      <c r="FPT38" s="13"/>
      <c r="FPU38" s="9"/>
      <c r="FPV38" s="8"/>
      <c r="FPW38" s="8"/>
      <c r="FPX38" s="13"/>
      <c r="FPY38" s="13"/>
      <c r="FPZ38" s="14"/>
      <c r="FQA38" s="15"/>
      <c r="FQB38" s="13"/>
      <c r="FQC38" s="9"/>
      <c r="FQD38" s="8"/>
      <c r="FQE38" s="8"/>
      <c r="FQF38" s="13"/>
      <c r="FQG38" s="13"/>
      <c r="FQH38" s="14"/>
      <c r="FQI38" s="15"/>
      <c r="FQJ38" s="13"/>
      <c r="FQK38" s="9"/>
      <c r="FQL38" s="8"/>
      <c r="FQM38" s="8"/>
      <c r="FQN38" s="13"/>
      <c r="FQO38" s="13"/>
      <c r="FQP38" s="14"/>
      <c r="FQQ38" s="15"/>
      <c r="FQR38" s="13"/>
      <c r="FQS38" s="9"/>
      <c r="FQT38" s="8"/>
      <c r="FQU38" s="8"/>
      <c r="FQV38" s="13"/>
      <c r="FQW38" s="13"/>
      <c r="FQX38" s="14"/>
      <c r="FQY38" s="15"/>
      <c r="FQZ38" s="13"/>
      <c r="FRA38" s="9"/>
      <c r="FRB38" s="8"/>
      <c r="FRC38" s="8"/>
      <c r="FRD38" s="13"/>
      <c r="FRE38" s="13"/>
      <c r="FRF38" s="14"/>
      <c r="FRG38" s="15"/>
      <c r="FRH38" s="13"/>
      <c r="FRI38" s="9"/>
      <c r="FRJ38" s="8"/>
      <c r="FRK38" s="8"/>
      <c r="FRL38" s="13"/>
      <c r="FRM38" s="13"/>
      <c r="FRN38" s="14"/>
      <c r="FRO38" s="15"/>
      <c r="FRP38" s="13"/>
      <c r="FRQ38" s="9"/>
      <c r="FRR38" s="8"/>
      <c r="FRS38" s="8"/>
      <c r="FRT38" s="13"/>
      <c r="FRU38" s="13"/>
      <c r="FRV38" s="14"/>
      <c r="FRW38" s="15"/>
      <c r="FRX38" s="13"/>
      <c r="FRY38" s="9"/>
      <c r="FRZ38" s="8"/>
      <c r="FSA38" s="8"/>
      <c r="FSB38" s="13"/>
      <c r="FSC38" s="13"/>
      <c r="FSD38" s="14"/>
      <c r="FSE38" s="15"/>
      <c r="FSF38" s="13"/>
      <c r="FSG38" s="9"/>
      <c r="FSH38" s="8"/>
      <c r="FSI38" s="8"/>
      <c r="FSJ38" s="13"/>
      <c r="FSK38" s="13"/>
      <c r="FSL38" s="14"/>
      <c r="FSM38" s="15"/>
      <c r="FSN38" s="13"/>
      <c r="FSO38" s="9"/>
      <c r="FSP38" s="8"/>
      <c r="FSQ38" s="8"/>
      <c r="FSR38" s="13"/>
      <c r="FSS38" s="13"/>
      <c r="FST38" s="14"/>
      <c r="FSU38" s="15"/>
      <c r="FSV38" s="13"/>
      <c r="FSW38" s="9"/>
      <c r="FSX38" s="8"/>
      <c r="FSY38" s="8"/>
      <c r="FSZ38" s="13"/>
      <c r="FTA38" s="13"/>
      <c r="FTB38" s="14"/>
      <c r="FTC38" s="15"/>
      <c r="FTD38" s="13"/>
      <c r="FTE38" s="9"/>
      <c r="FTF38" s="8"/>
      <c r="FTG38" s="8"/>
      <c r="FTH38" s="13"/>
      <c r="FTI38" s="13"/>
      <c r="FTJ38" s="14"/>
      <c r="FTK38" s="15"/>
      <c r="FTL38" s="13"/>
      <c r="FTM38" s="9"/>
      <c r="FTN38" s="8"/>
      <c r="FTO38" s="8"/>
      <c r="FTP38" s="13"/>
      <c r="FTQ38" s="13"/>
      <c r="FTR38" s="14"/>
      <c r="FTS38" s="15"/>
      <c r="FTT38" s="13"/>
      <c r="FTU38" s="9"/>
      <c r="FTV38" s="8"/>
      <c r="FTW38" s="8"/>
      <c r="FTX38" s="13"/>
      <c r="FTY38" s="13"/>
      <c r="FTZ38" s="14"/>
      <c r="FUA38" s="15"/>
      <c r="FUB38" s="13"/>
      <c r="FUC38" s="9"/>
      <c r="FUD38" s="8"/>
      <c r="FUE38" s="8"/>
      <c r="FUF38" s="13"/>
      <c r="FUG38" s="13"/>
      <c r="FUH38" s="14"/>
      <c r="FUI38" s="15"/>
      <c r="FUJ38" s="13"/>
      <c r="FUK38" s="9"/>
      <c r="FUL38" s="8"/>
      <c r="FUM38" s="8"/>
      <c r="FUN38" s="13"/>
      <c r="FUO38" s="13"/>
      <c r="FUP38" s="14"/>
      <c r="FUQ38" s="15"/>
      <c r="FUR38" s="13"/>
      <c r="FUS38" s="9"/>
      <c r="FUT38" s="8"/>
      <c r="FUU38" s="8"/>
      <c r="FUV38" s="13"/>
      <c r="FUW38" s="13"/>
      <c r="FUX38" s="14"/>
      <c r="FUY38" s="15"/>
      <c r="FUZ38" s="13"/>
      <c r="FVA38" s="9"/>
      <c r="FVB38" s="8"/>
      <c r="FVC38" s="8"/>
      <c r="FVD38" s="13"/>
      <c r="FVE38" s="13"/>
      <c r="FVF38" s="14"/>
      <c r="FVG38" s="15"/>
      <c r="FVH38" s="13"/>
      <c r="FVI38" s="9"/>
      <c r="FVJ38" s="8"/>
      <c r="FVK38" s="8"/>
      <c r="FVL38" s="13"/>
      <c r="FVM38" s="13"/>
      <c r="FVN38" s="14"/>
      <c r="FVO38" s="15"/>
      <c r="FVP38" s="13"/>
      <c r="FVQ38" s="9"/>
      <c r="FVR38" s="8"/>
      <c r="FVS38" s="8"/>
      <c r="FVT38" s="13"/>
      <c r="FVU38" s="13"/>
      <c r="FVV38" s="14"/>
      <c r="FVW38" s="15"/>
      <c r="FVX38" s="13"/>
      <c r="FVY38" s="9"/>
      <c r="FVZ38" s="8"/>
      <c r="FWA38" s="8"/>
      <c r="FWB38" s="13"/>
      <c r="FWC38" s="13"/>
      <c r="FWD38" s="14"/>
      <c r="FWE38" s="15"/>
      <c r="FWF38" s="13"/>
      <c r="FWG38" s="9"/>
      <c r="FWH38" s="8"/>
      <c r="FWI38" s="8"/>
      <c r="FWJ38" s="13"/>
      <c r="FWK38" s="13"/>
      <c r="FWL38" s="14"/>
      <c r="FWM38" s="15"/>
      <c r="FWN38" s="13"/>
      <c r="FWO38" s="9"/>
      <c r="FWP38" s="8"/>
      <c r="FWQ38" s="8"/>
      <c r="FWR38" s="13"/>
      <c r="FWS38" s="13"/>
      <c r="FWT38" s="14"/>
      <c r="FWU38" s="15"/>
      <c r="FWV38" s="13"/>
      <c r="FWW38" s="9"/>
      <c r="FWX38" s="8"/>
      <c r="FWY38" s="8"/>
      <c r="FWZ38" s="13"/>
      <c r="FXA38" s="13"/>
      <c r="FXB38" s="14"/>
      <c r="FXC38" s="15"/>
      <c r="FXD38" s="13"/>
      <c r="FXE38" s="9"/>
      <c r="FXF38" s="8"/>
      <c r="FXG38" s="8"/>
      <c r="FXH38" s="13"/>
      <c r="FXI38" s="13"/>
      <c r="FXJ38" s="14"/>
      <c r="FXK38" s="15"/>
      <c r="FXL38" s="13"/>
      <c r="FXM38" s="9"/>
      <c r="FXN38" s="8"/>
      <c r="FXO38" s="8"/>
      <c r="FXP38" s="13"/>
      <c r="FXQ38" s="13"/>
      <c r="FXR38" s="14"/>
      <c r="FXS38" s="15"/>
      <c r="FXT38" s="13"/>
      <c r="FXU38" s="9"/>
      <c r="FXV38" s="8"/>
      <c r="FXW38" s="8"/>
      <c r="FXX38" s="13"/>
      <c r="FXY38" s="13"/>
      <c r="FXZ38" s="14"/>
      <c r="FYA38" s="15"/>
      <c r="FYB38" s="13"/>
      <c r="FYC38" s="9"/>
      <c r="FYD38" s="8"/>
      <c r="FYE38" s="8"/>
      <c r="FYF38" s="13"/>
      <c r="FYG38" s="13"/>
      <c r="FYH38" s="14"/>
      <c r="FYI38" s="15"/>
      <c r="FYJ38" s="13"/>
      <c r="FYK38" s="9"/>
      <c r="FYL38" s="8"/>
      <c r="FYM38" s="8"/>
      <c r="FYN38" s="13"/>
      <c r="FYO38" s="13"/>
      <c r="FYP38" s="14"/>
      <c r="FYQ38" s="15"/>
      <c r="FYR38" s="13"/>
      <c r="FYS38" s="9"/>
      <c r="FYT38" s="8"/>
      <c r="FYU38" s="8"/>
      <c r="FYV38" s="13"/>
      <c r="FYW38" s="13"/>
      <c r="FYX38" s="14"/>
      <c r="FYY38" s="15"/>
      <c r="FYZ38" s="13"/>
      <c r="FZA38" s="9"/>
      <c r="FZB38" s="8"/>
      <c r="FZC38" s="8"/>
      <c r="FZD38" s="13"/>
      <c r="FZE38" s="13"/>
      <c r="FZF38" s="14"/>
      <c r="FZG38" s="15"/>
      <c r="FZH38" s="13"/>
      <c r="FZI38" s="9"/>
      <c r="FZJ38" s="8"/>
      <c r="FZK38" s="8"/>
      <c r="FZL38" s="13"/>
      <c r="FZM38" s="13"/>
      <c r="FZN38" s="14"/>
      <c r="FZO38" s="15"/>
      <c r="FZP38" s="13"/>
      <c r="FZQ38" s="9"/>
      <c r="FZR38" s="8"/>
      <c r="FZS38" s="8"/>
      <c r="FZT38" s="13"/>
      <c r="FZU38" s="13"/>
      <c r="FZV38" s="14"/>
      <c r="FZW38" s="15"/>
      <c r="FZX38" s="13"/>
      <c r="FZY38" s="9"/>
      <c r="FZZ38" s="8"/>
      <c r="GAA38" s="8"/>
      <c r="GAB38" s="13"/>
      <c r="GAC38" s="13"/>
      <c r="GAD38" s="14"/>
      <c r="GAE38" s="15"/>
      <c r="GAF38" s="13"/>
      <c r="GAG38" s="9"/>
      <c r="GAH38" s="8"/>
      <c r="GAI38" s="8"/>
      <c r="GAJ38" s="13"/>
      <c r="GAK38" s="13"/>
      <c r="GAL38" s="14"/>
      <c r="GAM38" s="15"/>
      <c r="GAN38" s="13"/>
      <c r="GAO38" s="9"/>
      <c r="GAP38" s="8"/>
      <c r="GAQ38" s="8"/>
      <c r="GAR38" s="13"/>
      <c r="GAS38" s="13"/>
      <c r="GAT38" s="14"/>
      <c r="GAU38" s="15"/>
      <c r="GAV38" s="13"/>
      <c r="GAW38" s="9"/>
      <c r="GAX38" s="8"/>
      <c r="GAY38" s="8"/>
      <c r="GAZ38" s="13"/>
      <c r="GBA38" s="13"/>
      <c r="GBB38" s="14"/>
      <c r="GBC38" s="15"/>
      <c r="GBD38" s="13"/>
      <c r="GBE38" s="9"/>
      <c r="GBF38" s="8"/>
      <c r="GBG38" s="8"/>
      <c r="GBH38" s="13"/>
      <c r="GBI38" s="13"/>
      <c r="GBJ38" s="14"/>
      <c r="GBK38" s="15"/>
      <c r="GBL38" s="13"/>
      <c r="GBM38" s="9"/>
      <c r="GBN38" s="8"/>
      <c r="GBO38" s="8"/>
      <c r="GBP38" s="13"/>
      <c r="GBQ38" s="13"/>
      <c r="GBR38" s="14"/>
      <c r="GBS38" s="15"/>
      <c r="GBT38" s="13"/>
      <c r="GBU38" s="9"/>
      <c r="GBV38" s="8"/>
      <c r="GBW38" s="8"/>
      <c r="GBX38" s="13"/>
      <c r="GBY38" s="13"/>
      <c r="GBZ38" s="14"/>
      <c r="GCA38" s="15"/>
      <c r="GCB38" s="13"/>
      <c r="GCC38" s="9"/>
      <c r="GCD38" s="8"/>
      <c r="GCE38" s="8"/>
      <c r="GCF38" s="13"/>
      <c r="GCG38" s="13"/>
      <c r="GCH38" s="14"/>
      <c r="GCI38" s="15"/>
      <c r="GCJ38" s="13"/>
      <c r="GCK38" s="9"/>
      <c r="GCL38" s="8"/>
      <c r="GCM38" s="8"/>
      <c r="GCN38" s="13"/>
      <c r="GCO38" s="13"/>
      <c r="GCP38" s="14"/>
      <c r="GCQ38" s="15"/>
      <c r="GCR38" s="13"/>
      <c r="GCS38" s="9"/>
      <c r="GCT38" s="8"/>
      <c r="GCU38" s="8"/>
      <c r="GCV38" s="13"/>
      <c r="GCW38" s="13"/>
      <c r="GCX38" s="14"/>
      <c r="GCY38" s="15"/>
      <c r="GCZ38" s="13"/>
      <c r="GDA38" s="9"/>
      <c r="GDB38" s="8"/>
      <c r="GDC38" s="8"/>
      <c r="GDD38" s="13"/>
      <c r="GDE38" s="13"/>
      <c r="GDF38" s="14"/>
      <c r="GDG38" s="15"/>
      <c r="GDH38" s="13"/>
      <c r="GDI38" s="9"/>
      <c r="GDJ38" s="8"/>
      <c r="GDK38" s="8"/>
      <c r="GDL38" s="13"/>
      <c r="GDM38" s="13"/>
      <c r="GDN38" s="14"/>
      <c r="GDO38" s="15"/>
      <c r="GDP38" s="13"/>
      <c r="GDQ38" s="9"/>
      <c r="GDR38" s="8"/>
      <c r="GDS38" s="8"/>
      <c r="GDT38" s="13"/>
      <c r="GDU38" s="13"/>
      <c r="GDV38" s="14"/>
      <c r="GDW38" s="15"/>
      <c r="GDX38" s="13"/>
      <c r="GDY38" s="9"/>
      <c r="GDZ38" s="8"/>
      <c r="GEA38" s="8"/>
      <c r="GEB38" s="13"/>
      <c r="GEC38" s="13"/>
      <c r="GED38" s="14"/>
      <c r="GEE38" s="15"/>
      <c r="GEF38" s="13"/>
      <c r="GEG38" s="9"/>
      <c r="GEH38" s="8"/>
      <c r="GEI38" s="8"/>
      <c r="GEJ38" s="13"/>
      <c r="GEK38" s="13"/>
      <c r="GEL38" s="14"/>
      <c r="GEM38" s="15"/>
      <c r="GEN38" s="13"/>
      <c r="GEO38" s="9"/>
      <c r="GEP38" s="8"/>
      <c r="GEQ38" s="8"/>
      <c r="GER38" s="13"/>
      <c r="GES38" s="13"/>
      <c r="GET38" s="14"/>
      <c r="GEU38" s="15"/>
      <c r="GEV38" s="13"/>
      <c r="GEW38" s="9"/>
      <c r="GEX38" s="8"/>
      <c r="GEY38" s="8"/>
      <c r="GEZ38" s="13"/>
      <c r="GFA38" s="13"/>
      <c r="GFB38" s="14"/>
      <c r="GFC38" s="15"/>
      <c r="GFD38" s="13"/>
      <c r="GFE38" s="9"/>
      <c r="GFF38" s="8"/>
      <c r="GFG38" s="8"/>
      <c r="GFH38" s="13"/>
      <c r="GFI38" s="13"/>
      <c r="GFJ38" s="14"/>
      <c r="GFK38" s="15"/>
      <c r="GFL38" s="13"/>
      <c r="GFM38" s="9"/>
      <c r="GFN38" s="8"/>
      <c r="GFO38" s="8"/>
      <c r="GFP38" s="13"/>
      <c r="GFQ38" s="13"/>
      <c r="GFR38" s="14"/>
      <c r="GFS38" s="15"/>
      <c r="GFT38" s="13"/>
      <c r="GFU38" s="9"/>
      <c r="GFV38" s="8"/>
      <c r="GFW38" s="8"/>
      <c r="GFX38" s="13"/>
      <c r="GFY38" s="13"/>
      <c r="GFZ38" s="14"/>
      <c r="GGA38" s="15"/>
      <c r="GGB38" s="13"/>
      <c r="GGC38" s="9"/>
      <c r="GGD38" s="8"/>
      <c r="GGE38" s="8"/>
      <c r="GGF38" s="13"/>
      <c r="GGG38" s="13"/>
      <c r="GGH38" s="14"/>
      <c r="GGI38" s="15"/>
      <c r="GGJ38" s="13"/>
      <c r="GGK38" s="9"/>
      <c r="GGL38" s="8"/>
      <c r="GGM38" s="8"/>
      <c r="GGN38" s="13"/>
      <c r="GGO38" s="13"/>
      <c r="GGP38" s="14"/>
      <c r="GGQ38" s="15"/>
      <c r="GGR38" s="13"/>
      <c r="GGS38" s="9"/>
      <c r="GGT38" s="8"/>
      <c r="GGU38" s="8"/>
      <c r="GGV38" s="13"/>
      <c r="GGW38" s="13"/>
      <c r="GGX38" s="14"/>
      <c r="GGY38" s="15"/>
      <c r="GGZ38" s="13"/>
      <c r="GHA38" s="9"/>
      <c r="GHB38" s="8"/>
      <c r="GHC38" s="8"/>
      <c r="GHD38" s="13"/>
      <c r="GHE38" s="13"/>
      <c r="GHF38" s="14"/>
      <c r="GHG38" s="15"/>
      <c r="GHH38" s="13"/>
      <c r="GHI38" s="9"/>
      <c r="GHJ38" s="8"/>
      <c r="GHK38" s="8"/>
      <c r="GHL38" s="13"/>
      <c r="GHM38" s="13"/>
      <c r="GHN38" s="14"/>
      <c r="GHO38" s="15"/>
      <c r="GHP38" s="13"/>
      <c r="GHQ38" s="9"/>
      <c r="GHR38" s="8"/>
      <c r="GHS38" s="8"/>
      <c r="GHT38" s="13"/>
      <c r="GHU38" s="13"/>
      <c r="GHV38" s="14"/>
      <c r="GHW38" s="15"/>
      <c r="GHX38" s="13"/>
      <c r="GHY38" s="9"/>
      <c r="GHZ38" s="8"/>
      <c r="GIA38" s="8"/>
      <c r="GIB38" s="13"/>
      <c r="GIC38" s="13"/>
      <c r="GID38" s="14"/>
      <c r="GIE38" s="15"/>
      <c r="GIF38" s="13"/>
      <c r="GIG38" s="9"/>
      <c r="GIH38" s="8"/>
      <c r="GII38" s="8"/>
      <c r="GIJ38" s="13"/>
      <c r="GIK38" s="13"/>
      <c r="GIL38" s="14"/>
      <c r="GIM38" s="15"/>
      <c r="GIN38" s="13"/>
      <c r="GIO38" s="9"/>
      <c r="GIP38" s="8"/>
      <c r="GIQ38" s="8"/>
      <c r="GIR38" s="13"/>
      <c r="GIS38" s="13"/>
      <c r="GIT38" s="14"/>
      <c r="GIU38" s="15"/>
      <c r="GIV38" s="13"/>
      <c r="GIW38" s="9"/>
      <c r="GIX38" s="8"/>
      <c r="GIY38" s="8"/>
      <c r="GIZ38" s="13"/>
      <c r="GJA38" s="13"/>
      <c r="GJB38" s="14"/>
      <c r="GJC38" s="15"/>
      <c r="GJD38" s="13"/>
      <c r="GJE38" s="9"/>
      <c r="GJF38" s="8"/>
      <c r="GJG38" s="8"/>
      <c r="GJH38" s="13"/>
      <c r="GJI38" s="13"/>
      <c r="GJJ38" s="14"/>
      <c r="GJK38" s="15"/>
      <c r="GJL38" s="13"/>
      <c r="GJM38" s="9"/>
      <c r="GJN38" s="8"/>
      <c r="GJO38" s="8"/>
      <c r="GJP38" s="13"/>
      <c r="GJQ38" s="13"/>
      <c r="GJR38" s="14"/>
      <c r="GJS38" s="15"/>
      <c r="GJT38" s="13"/>
      <c r="GJU38" s="9"/>
      <c r="GJV38" s="8"/>
      <c r="GJW38" s="8"/>
      <c r="GJX38" s="13"/>
      <c r="GJY38" s="13"/>
      <c r="GJZ38" s="14"/>
      <c r="GKA38" s="15"/>
      <c r="GKB38" s="13"/>
      <c r="GKC38" s="9"/>
      <c r="GKD38" s="8"/>
      <c r="GKE38" s="8"/>
      <c r="GKF38" s="13"/>
      <c r="GKG38" s="13"/>
      <c r="GKH38" s="14"/>
      <c r="GKI38" s="15"/>
      <c r="GKJ38" s="13"/>
      <c r="GKK38" s="9"/>
      <c r="GKL38" s="8"/>
      <c r="GKM38" s="8"/>
      <c r="GKN38" s="13"/>
      <c r="GKO38" s="13"/>
      <c r="GKP38" s="14"/>
      <c r="GKQ38" s="15"/>
      <c r="GKR38" s="13"/>
      <c r="GKS38" s="9"/>
      <c r="GKT38" s="8"/>
      <c r="GKU38" s="8"/>
      <c r="GKV38" s="13"/>
      <c r="GKW38" s="13"/>
      <c r="GKX38" s="14"/>
      <c r="GKY38" s="15"/>
      <c r="GKZ38" s="13"/>
      <c r="GLA38" s="9"/>
      <c r="GLB38" s="8"/>
      <c r="GLC38" s="8"/>
      <c r="GLD38" s="13"/>
      <c r="GLE38" s="13"/>
      <c r="GLF38" s="14"/>
      <c r="GLG38" s="15"/>
      <c r="GLH38" s="13"/>
      <c r="GLI38" s="9"/>
      <c r="GLJ38" s="8"/>
      <c r="GLK38" s="8"/>
      <c r="GLL38" s="13"/>
      <c r="GLM38" s="13"/>
      <c r="GLN38" s="14"/>
      <c r="GLO38" s="15"/>
      <c r="GLP38" s="13"/>
      <c r="GLQ38" s="9"/>
      <c r="GLR38" s="8"/>
      <c r="GLS38" s="8"/>
      <c r="GLT38" s="13"/>
      <c r="GLU38" s="13"/>
      <c r="GLV38" s="14"/>
      <c r="GLW38" s="15"/>
      <c r="GLX38" s="13"/>
      <c r="GLY38" s="9"/>
      <c r="GLZ38" s="8"/>
      <c r="GMA38" s="8"/>
      <c r="GMB38" s="13"/>
      <c r="GMC38" s="13"/>
      <c r="GMD38" s="14"/>
      <c r="GME38" s="15"/>
      <c r="GMF38" s="13"/>
      <c r="GMG38" s="9"/>
      <c r="GMH38" s="8"/>
      <c r="GMI38" s="8"/>
      <c r="GMJ38" s="13"/>
      <c r="GMK38" s="13"/>
      <c r="GML38" s="14"/>
      <c r="GMM38" s="15"/>
      <c r="GMN38" s="13"/>
      <c r="GMO38" s="9"/>
      <c r="GMP38" s="8"/>
      <c r="GMQ38" s="8"/>
      <c r="GMR38" s="13"/>
      <c r="GMS38" s="13"/>
      <c r="GMT38" s="14"/>
      <c r="GMU38" s="15"/>
      <c r="GMV38" s="13"/>
      <c r="GMW38" s="9"/>
      <c r="GMX38" s="8"/>
      <c r="GMY38" s="8"/>
      <c r="GMZ38" s="13"/>
      <c r="GNA38" s="13"/>
      <c r="GNB38" s="14"/>
      <c r="GNC38" s="15"/>
      <c r="GND38" s="13"/>
      <c r="GNE38" s="9"/>
      <c r="GNF38" s="8"/>
      <c r="GNG38" s="8"/>
      <c r="GNH38" s="13"/>
      <c r="GNI38" s="13"/>
      <c r="GNJ38" s="14"/>
      <c r="GNK38" s="15"/>
      <c r="GNL38" s="13"/>
      <c r="GNM38" s="9"/>
      <c r="GNN38" s="8"/>
      <c r="GNO38" s="8"/>
      <c r="GNP38" s="13"/>
      <c r="GNQ38" s="13"/>
      <c r="GNR38" s="14"/>
      <c r="GNS38" s="15"/>
      <c r="GNT38" s="13"/>
      <c r="GNU38" s="9"/>
      <c r="GNV38" s="8"/>
      <c r="GNW38" s="8"/>
      <c r="GNX38" s="13"/>
      <c r="GNY38" s="13"/>
      <c r="GNZ38" s="14"/>
      <c r="GOA38" s="15"/>
      <c r="GOB38" s="13"/>
      <c r="GOC38" s="9"/>
      <c r="GOD38" s="8"/>
      <c r="GOE38" s="8"/>
      <c r="GOF38" s="13"/>
      <c r="GOG38" s="13"/>
      <c r="GOH38" s="14"/>
      <c r="GOI38" s="15"/>
      <c r="GOJ38" s="13"/>
      <c r="GOK38" s="9"/>
      <c r="GOL38" s="8"/>
      <c r="GOM38" s="8"/>
      <c r="GON38" s="13"/>
      <c r="GOO38" s="13"/>
      <c r="GOP38" s="14"/>
      <c r="GOQ38" s="15"/>
      <c r="GOR38" s="13"/>
      <c r="GOS38" s="9"/>
      <c r="GOT38" s="8"/>
      <c r="GOU38" s="8"/>
      <c r="GOV38" s="13"/>
      <c r="GOW38" s="13"/>
      <c r="GOX38" s="14"/>
      <c r="GOY38" s="15"/>
      <c r="GOZ38" s="13"/>
      <c r="GPA38" s="9"/>
      <c r="GPB38" s="8"/>
      <c r="GPC38" s="8"/>
      <c r="GPD38" s="13"/>
      <c r="GPE38" s="13"/>
      <c r="GPF38" s="14"/>
      <c r="GPG38" s="15"/>
      <c r="GPH38" s="13"/>
      <c r="GPI38" s="9"/>
      <c r="GPJ38" s="8"/>
      <c r="GPK38" s="8"/>
      <c r="GPL38" s="13"/>
      <c r="GPM38" s="13"/>
      <c r="GPN38" s="14"/>
      <c r="GPO38" s="15"/>
      <c r="GPP38" s="13"/>
      <c r="GPQ38" s="9"/>
      <c r="GPR38" s="8"/>
      <c r="GPS38" s="8"/>
      <c r="GPT38" s="13"/>
      <c r="GPU38" s="13"/>
      <c r="GPV38" s="14"/>
      <c r="GPW38" s="15"/>
      <c r="GPX38" s="13"/>
      <c r="GPY38" s="9"/>
      <c r="GPZ38" s="8"/>
      <c r="GQA38" s="8"/>
      <c r="GQB38" s="13"/>
      <c r="GQC38" s="13"/>
      <c r="GQD38" s="14"/>
      <c r="GQE38" s="15"/>
      <c r="GQF38" s="13"/>
      <c r="GQG38" s="9"/>
      <c r="GQH38" s="8"/>
      <c r="GQI38" s="8"/>
      <c r="GQJ38" s="13"/>
      <c r="GQK38" s="13"/>
      <c r="GQL38" s="14"/>
      <c r="GQM38" s="15"/>
      <c r="GQN38" s="13"/>
      <c r="GQO38" s="9"/>
      <c r="GQP38" s="8"/>
      <c r="GQQ38" s="8"/>
      <c r="GQR38" s="13"/>
      <c r="GQS38" s="13"/>
      <c r="GQT38" s="14"/>
      <c r="GQU38" s="15"/>
      <c r="GQV38" s="13"/>
      <c r="GQW38" s="9"/>
      <c r="GQX38" s="8"/>
      <c r="GQY38" s="8"/>
      <c r="GQZ38" s="13"/>
      <c r="GRA38" s="13"/>
      <c r="GRB38" s="14"/>
      <c r="GRC38" s="15"/>
      <c r="GRD38" s="13"/>
      <c r="GRE38" s="9"/>
      <c r="GRF38" s="8"/>
      <c r="GRG38" s="8"/>
      <c r="GRH38" s="13"/>
      <c r="GRI38" s="13"/>
      <c r="GRJ38" s="14"/>
      <c r="GRK38" s="15"/>
      <c r="GRL38" s="13"/>
      <c r="GRM38" s="9"/>
      <c r="GRN38" s="8"/>
      <c r="GRO38" s="8"/>
      <c r="GRP38" s="13"/>
      <c r="GRQ38" s="13"/>
      <c r="GRR38" s="14"/>
      <c r="GRS38" s="15"/>
      <c r="GRT38" s="13"/>
      <c r="GRU38" s="9"/>
      <c r="GRV38" s="8"/>
      <c r="GRW38" s="8"/>
      <c r="GRX38" s="13"/>
      <c r="GRY38" s="13"/>
      <c r="GRZ38" s="14"/>
      <c r="GSA38" s="15"/>
      <c r="GSB38" s="13"/>
      <c r="GSC38" s="9"/>
      <c r="GSD38" s="8"/>
      <c r="GSE38" s="8"/>
      <c r="GSF38" s="13"/>
      <c r="GSG38" s="13"/>
      <c r="GSH38" s="14"/>
      <c r="GSI38" s="15"/>
      <c r="GSJ38" s="13"/>
      <c r="GSK38" s="9"/>
      <c r="GSL38" s="8"/>
      <c r="GSM38" s="8"/>
      <c r="GSN38" s="13"/>
      <c r="GSO38" s="13"/>
      <c r="GSP38" s="14"/>
      <c r="GSQ38" s="15"/>
      <c r="GSR38" s="13"/>
      <c r="GSS38" s="9"/>
      <c r="GST38" s="8"/>
      <c r="GSU38" s="8"/>
      <c r="GSV38" s="13"/>
      <c r="GSW38" s="13"/>
      <c r="GSX38" s="14"/>
      <c r="GSY38" s="15"/>
      <c r="GSZ38" s="13"/>
      <c r="GTA38" s="9"/>
      <c r="GTB38" s="8"/>
      <c r="GTC38" s="8"/>
      <c r="GTD38" s="13"/>
      <c r="GTE38" s="13"/>
      <c r="GTF38" s="14"/>
      <c r="GTG38" s="15"/>
      <c r="GTH38" s="13"/>
      <c r="GTI38" s="9"/>
      <c r="GTJ38" s="8"/>
      <c r="GTK38" s="8"/>
      <c r="GTL38" s="13"/>
      <c r="GTM38" s="13"/>
      <c r="GTN38" s="14"/>
      <c r="GTO38" s="15"/>
      <c r="GTP38" s="13"/>
      <c r="GTQ38" s="9"/>
      <c r="GTR38" s="8"/>
      <c r="GTS38" s="8"/>
      <c r="GTT38" s="13"/>
      <c r="GTU38" s="13"/>
      <c r="GTV38" s="14"/>
      <c r="GTW38" s="15"/>
      <c r="GTX38" s="13"/>
      <c r="GTY38" s="9"/>
      <c r="GTZ38" s="8"/>
      <c r="GUA38" s="8"/>
      <c r="GUB38" s="13"/>
      <c r="GUC38" s="13"/>
      <c r="GUD38" s="14"/>
      <c r="GUE38" s="15"/>
      <c r="GUF38" s="13"/>
      <c r="GUG38" s="9"/>
      <c r="GUH38" s="8"/>
      <c r="GUI38" s="8"/>
      <c r="GUJ38" s="13"/>
      <c r="GUK38" s="13"/>
      <c r="GUL38" s="14"/>
      <c r="GUM38" s="15"/>
      <c r="GUN38" s="13"/>
      <c r="GUO38" s="9"/>
      <c r="GUP38" s="8"/>
      <c r="GUQ38" s="8"/>
      <c r="GUR38" s="13"/>
      <c r="GUS38" s="13"/>
      <c r="GUT38" s="14"/>
      <c r="GUU38" s="15"/>
      <c r="GUV38" s="13"/>
      <c r="GUW38" s="9"/>
      <c r="GUX38" s="8"/>
      <c r="GUY38" s="8"/>
      <c r="GUZ38" s="13"/>
      <c r="GVA38" s="13"/>
      <c r="GVB38" s="14"/>
      <c r="GVC38" s="15"/>
      <c r="GVD38" s="13"/>
      <c r="GVE38" s="9"/>
      <c r="GVF38" s="8"/>
      <c r="GVG38" s="8"/>
      <c r="GVH38" s="13"/>
      <c r="GVI38" s="13"/>
      <c r="GVJ38" s="14"/>
      <c r="GVK38" s="15"/>
      <c r="GVL38" s="13"/>
      <c r="GVM38" s="9"/>
      <c r="GVN38" s="8"/>
      <c r="GVO38" s="8"/>
      <c r="GVP38" s="13"/>
      <c r="GVQ38" s="13"/>
      <c r="GVR38" s="14"/>
      <c r="GVS38" s="15"/>
      <c r="GVT38" s="13"/>
      <c r="GVU38" s="9"/>
      <c r="GVV38" s="8"/>
      <c r="GVW38" s="8"/>
      <c r="GVX38" s="13"/>
      <c r="GVY38" s="13"/>
      <c r="GVZ38" s="14"/>
      <c r="GWA38" s="15"/>
      <c r="GWB38" s="13"/>
      <c r="GWC38" s="9"/>
      <c r="GWD38" s="8"/>
      <c r="GWE38" s="8"/>
      <c r="GWF38" s="13"/>
      <c r="GWG38" s="13"/>
      <c r="GWH38" s="14"/>
      <c r="GWI38" s="15"/>
      <c r="GWJ38" s="13"/>
      <c r="GWK38" s="9"/>
      <c r="GWL38" s="8"/>
      <c r="GWM38" s="8"/>
      <c r="GWN38" s="13"/>
      <c r="GWO38" s="13"/>
      <c r="GWP38" s="14"/>
      <c r="GWQ38" s="15"/>
      <c r="GWR38" s="13"/>
      <c r="GWS38" s="9"/>
      <c r="GWT38" s="8"/>
      <c r="GWU38" s="8"/>
      <c r="GWV38" s="13"/>
      <c r="GWW38" s="13"/>
      <c r="GWX38" s="14"/>
      <c r="GWY38" s="15"/>
      <c r="GWZ38" s="13"/>
      <c r="GXA38" s="9"/>
      <c r="GXB38" s="8"/>
      <c r="GXC38" s="8"/>
      <c r="GXD38" s="13"/>
      <c r="GXE38" s="13"/>
      <c r="GXF38" s="14"/>
      <c r="GXG38" s="15"/>
      <c r="GXH38" s="13"/>
      <c r="GXI38" s="9"/>
      <c r="GXJ38" s="8"/>
      <c r="GXK38" s="8"/>
      <c r="GXL38" s="13"/>
      <c r="GXM38" s="13"/>
      <c r="GXN38" s="14"/>
      <c r="GXO38" s="15"/>
      <c r="GXP38" s="13"/>
      <c r="GXQ38" s="9"/>
      <c r="GXR38" s="8"/>
      <c r="GXS38" s="8"/>
      <c r="GXT38" s="13"/>
      <c r="GXU38" s="13"/>
      <c r="GXV38" s="14"/>
      <c r="GXW38" s="15"/>
      <c r="GXX38" s="13"/>
      <c r="GXY38" s="9"/>
      <c r="GXZ38" s="8"/>
      <c r="GYA38" s="8"/>
      <c r="GYB38" s="13"/>
      <c r="GYC38" s="13"/>
      <c r="GYD38" s="14"/>
      <c r="GYE38" s="15"/>
      <c r="GYF38" s="13"/>
      <c r="GYG38" s="9"/>
      <c r="GYH38" s="8"/>
      <c r="GYI38" s="8"/>
      <c r="GYJ38" s="13"/>
      <c r="GYK38" s="13"/>
      <c r="GYL38" s="14"/>
      <c r="GYM38" s="15"/>
      <c r="GYN38" s="13"/>
      <c r="GYO38" s="9"/>
      <c r="GYP38" s="8"/>
      <c r="GYQ38" s="8"/>
      <c r="GYR38" s="13"/>
      <c r="GYS38" s="13"/>
      <c r="GYT38" s="14"/>
      <c r="GYU38" s="15"/>
      <c r="GYV38" s="13"/>
      <c r="GYW38" s="9"/>
      <c r="GYX38" s="8"/>
      <c r="GYY38" s="8"/>
      <c r="GYZ38" s="13"/>
      <c r="GZA38" s="13"/>
      <c r="GZB38" s="14"/>
      <c r="GZC38" s="15"/>
      <c r="GZD38" s="13"/>
      <c r="GZE38" s="9"/>
      <c r="GZF38" s="8"/>
      <c r="GZG38" s="8"/>
      <c r="GZH38" s="13"/>
      <c r="GZI38" s="13"/>
      <c r="GZJ38" s="14"/>
      <c r="GZK38" s="15"/>
      <c r="GZL38" s="13"/>
      <c r="GZM38" s="9"/>
      <c r="GZN38" s="8"/>
      <c r="GZO38" s="8"/>
      <c r="GZP38" s="13"/>
      <c r="GZQ38" s="13"/>
      <c r="GZR38" s="14"/>
      <c r="GZS38" s="15"/>
      <c r="GZT38" s="13"/>
      <c r="GZU38" s="9"/>
      <c r="GZV38" s="8"/>
      <c r="GZW38" s="8"/>
      <c r="GZX38" s="13"/>
      <c r="GZY38" s="13"/>
      <c r="GZZ38" s="14"/>
      <c r="HAA38" s="15"/>
      <c r="HAB38" s="13"/>
      <c r="HAC38" s="9"/>
      <c r="HAD38" s="8"/>
      <c r="HAE38" s="8"/>
      <c r="HAF38" s="13"/>
      <c r="HAG38" s="13"/>
      <c r="HAH38" s="14"/>
      <c r="HAI38" s="15"/>
      <c r="HAJ38" s="13"/>
      <c r="HAK38" s="9"/>
      <c r="HAL38" s="8"/>
      <c r="HAM38" s="8"/>
      <c r="HAN38" s="13"/>
      <c r="HAO38" s="13"/>
      <c r="HAP38" s="14"/>
      <c r="HAQ38" s="15"/>
      <c r="HAR38" s="13"/>
      <c r="HAS38" s="9"/>
      <c r="HAT38" s="8"/>
      <c r="HAU38" s="8"/>
      <c r="HAV38" s="13"/>
      <c r="HAW38" s="13"/>
      <c r="HAX38" s="14"/>
      <c r="HAY38" s="15"/>
      <c r="HAZ38" s="13"/>
      <c r="HBA38" s="9"/>
      <c r="HBB38" s="8"/>
      <c r="HBC38" s="8"/>
      <c r="HBD38" s="13"/>
      <c r="HBE38" s="13"/>
      <c r="HBF38" s="14"/>
      <c r="HBG38" s="15"/>
      <c r="HBH38" s="13"/>
      <c r="HBI38" s="9"/>
      <c r="HBJ38" s="8"/>
      <c r="HBK38" s="8"/>
      <c r="HBL38" s="13"/>
      <c r="HBM38" s="13"/>
      <c r="HBN38" s="14"/>
      <c r="HBO38" s="15"/>
      <c r="HBP38" s="13"/>
      <c r="HBQ38" s="9"/>
      <c r="HBR38" s="8"/>
      <c r="HBS38" s="8"/>
      <c r="HBT38" s="13"/>
      <c r="HBU38" s="13"/>
      <c r="HBV38" s="14"/>
      <c r="HBW38" s="15"/>
      <c r="HBX38" s="13"/>
      <c r="HBY38" s="9"/>
      <c r="HBZ38" s="8"/>
      <c r="HCA38" s="8"/>
      <c r="HCB38" s="13"/>
      <c r="HCC38" s="13"/>
      <c r="HCD38" s="14"/>
      <c r="HCE38" s="15"/>
      <c r="HCF38" s="13"/>
      <c r="HCG38" s="9"/>
      <c r="HCH38" s="8"/>
      <c r="HCI38" s="8"/>
      <c r="HCJ38" s="13"/>
      <c r="HCK38" s="13"/>
      <c r="HCL38" s="14"/>
      <c r="HCM38" s="15"/>
      <c r="HCN38" s="13"/>
      <c r="HCO38" s="9"/>
      <c r="HCP38" s="8"/>
      <c r="HCQ38" s="8"/>
      <c r="HCR38" s="13"/>
      <c r="HCS38" s="13"/>
      <c r="HCT38" s="14"/>
      <c r="HCU38" s="15"/>
      <c r="HCV38" s="13"/>
      <c r="HCW38" s="9"/>
      <c r="HCX38" s="8"/>
      <c r="HCY38" s="8"/>
      <c r="HCZ38" s="13"/>
      <c r="HDA38" s="13"/>
      <c r="HDB38" s="14"/>
      <c r="HDC38" s="15"/>
      <c r="HDD38" s="13"/>
      <c r="HDE38" s="9"/>
      <c r="HDF38" s="8"/>
      <c r="HDG38" s="8"/>
      <c r="HDH38" s="13"/>
      <c r="HDI38" s="13"/>
      <c r="HDJ38" s="14"/>
      <c r="HDK38" s="15"/>
      <c r="HDL38" s="13"/>
      <c r="HDM38" s="9"/>
      <c r="HDN38" s="8"/>
      <c r="HDO38" s="8"/>
      <c r="HDP38" s="13"/>
      <c r="HDQ38" s="13"/>
      <c r="HDR38" s="14"/>
      <c r="HDS38" s="15"/>
      <c r="HDT38" s="13"/>
      <c r="HDU38" s="9"/>
      <c r="HDV38" s="8"/>
      <c r="HDW38" s="8"/>
      <c r="HDX38" s="13"/>
      <c r="HDY38" s="13"/>
      <c r="HDZ38" s="14"/>
      <c r="HEA38" s="15"/>
      <c r="HEB38" s="13"/>
      <c r="HEC38" s="9"/>
      <c r="HED38" s="8"/>
      <c r="HEE38" s="8"/>
      <c r="HEF38" s="13"/>
      <c r="HEG38" s="13"/>
      <c r="HEH38" s="14"/>
      <c r="HEI38" s="15"/>
      <c r="HEJ38" s="13"/>
      <c r="HEK38" s="9"/>
      <c r="HEL38" s="8"/>
      <c r="HEM38" s="8"/>
      <c r="HEN38" s="13"/>
      <c r="HEO38" s="13"/>
      <c r="HEP38" s="14"/>
      <c r="HEQ38" s="15"/>
      <c r="HER38" s="13"/>
      <c r="HES38" s="9"/>
      <c r="HET38" s="8"/>
      <c r="HEU38" s="8"/>
      <c r="HEV38" s="13"/>
      <c r="HEW38" s="13"/>
      <c r="HEX38" s="14"/>
      <c r="HEY38" s="15"/>
      <c r="HEZ38" s="13"/>
      <c r="HFA38" s="9"/>
      <c r="HFB38" s="8"/>
      <c r="HFC38" s="8"/>
      <c r="HFD38" s="13"/>
      <c r="HFE38" s="13"/>
      <c r="HFF38" s="14"/>
      <c r="HFG38" s="15"/>
      <c r="HFH38" s="13"/>
      <c r="HFI38" s="9"/>
      <c r="HFJ38" s="8"/>
      <c r="HFK38" s="8"/>
      <c r="HFL38" s="13"/>
      <c r="HFM38" s="13"/>
      <c r="HFN38" s="14"/>
      <c r="HFO38" s="15"/>
      <c r="HFP38" s="13"/>
      <c r="HFQ38" s="9"/>
      <c r="HFR38" s="8"/>
      <c r="HFS38" s="8"/>
      <c r="HFT38" s="13"/>
      <c r="HFU38" s="13"/>
      <c r="HFV38" s="14"/>
      <c r="HFW38" s="15"/>
      <c r="HFX38" s="13"/>
      <c r="HFY38" s="9"/>
      <c r="HFZ38" s="8"/>
      <c r="HGA38" s="8"/>
      <c r="HGB38" s="13"/>
      <c r="HGC38" s="13"/>
      <c r="HGD38" s="14"/>
      <c r="HGE38" s="15"/>
      <c r="HGF38" s="13"/>
      <c r="HGG38" s="9"/>
      <c r="HGH38" s="8"/>
      <c r="HGI38" s="8"/>
      <c r="HGJ38" s="13"/>
      <c r="HGK38" s="13"/>
      <c r="HGL38" s="14"/>
      <c r="HGM38" s="15"/>
      <c r="HGN38" s="13"/>
      <c r="HGO38" s="9"/>
      <c r="HGP38" s="8"/>
      <c r="HGQ38" s="8"/>
      <c r="HGR38" s="13"/>
      <c r="HGS38" s="13"/>
      <c r="HGT38" s="14"/>
      <c r="HGU38" s="15"/>
      <c r="HGV38" s="13"/>
      <c r="HGW38" s="9"/>
      <c r="HGX38" s="8"/>
      <c r="HGY38" s="8"/>
      <c r="HGZ38" s="13"/>
      <c r="HHA38" s="13"/>
      <c r="HHB38" s="14"/>
      <c r="HHC38" s="15"/>
      <c r="HHD38" s="13"/>
      <c r="HHE38" s="9"/>
      <c r="HHF38" s="8"/>
      <c r="HHG38" s="8"/>
      <c r="HHH38" s="13"/>
      <c r="HHI38" s="13"/>
      <c r="HHJ38" s="14"/>
      <c r="HHK38" s="15"/>
      <c r="HHL38" s="13"/>
      <c r="HHM38" s="9"/>
      <c r="HHN38" s="8"/>
      <c r="HHO38" s="8"/>
      <c r="HHP38" s="13"/>
      <c r="HHQ38" s="13"/>
      <c r="HHR38" s="14"/>
      <c r="HHS38" s="15"/>
      <c r="HHT38" s="13"/>
      <c r="HHU38" s="9"/>
      <c r="HHV38" s="8"/>
      <c r="HHW38" s="8"/>
      <c r="HHX38" s="13"/>
      <c r="HHY38" s="13"/>
      <c r="HHZ38" s="14"/>
      <c r="HIA38" s="15"/>
      <c r="HIB38" s="13"/>
      <c r="HIC38" s="9"/>
      <c r="HID38" s="8"/>
      <c r="HIE38" s="8"/>
      <c r="HIF38" s="13"/>
      <c r="HIG38" s="13"/>
      <c r="HIH38" s="14"/>
      <c r="HII38" s="15"/>
      <c r="HIJ38" s="13"/>
      <c r="HIK38" s="9"/>
      <c r="HIL38" s="8"/>
      <c r="HIM38" s="8"/>
      <c r="HIN38" s="13"/>
      <c r="HIO38" s="13"/>
      <c r="HIP38" s="14"/>
      <c r="HIQ38" s="15"/>
      <c r="HIR38" s="13"/>
      <c r="HIS38" s="9"/>
      <c r="HIT38" s="8"/>
      <c r="HIU38" s="8"/>
      <c r="HIV38" s="13"/>
      <c r="HIW38" s="13"/>
      <c r="HIX38" s="14"/>
      <c r="HIY38" s="15"/>
      <c r="HIZ38" s="13"/>
      <c r="HJA38" s="9"/>
      <c r="HJB38" s="8"/>
      <c r="HJC38" s="8"/>
      <c r="HJD38" s="13"/>
      <c r="HJE38" s="13"/>
      <c r="HJF38" s="14"/>
      <c r="HJG38" s="15"/>
      <c r="HJH38" s="13"/>
      <c r="HJI38" s="9"/>
      <c r="HJJ38" s="8"/>
      <c r="HJK38" s="8"/>
      <c r="HJL38" s="13"/>
      <c r="HJM38" s="13"/>
      <c r="HJN38" s="14"/>
      <c r="HJO38" s="15"/>
      <c r="HJP38" s="13"/>
      <c r="HJQ38" s="9"/>
      <c r="HJR38" s="8"/>
      <c r="HJS38" s="8"/>
      <c r="HJT38" s="13"/>
      <c r="HJU38" s="13"/>
      <c r="HJV38" s="14"/>
      <c r="HJW38" s="15"/>
      <c r="HJX38" s="13"/>
      <c r="HJY38" s="9"/>
      <c r="HJZ38" s="8"/>
      <c r="HKA38" s="8"/>
      <c r="HKB38" s="13"/>
      <c r="HKC38" s="13"/>
      <c r="HKD38" s="14"/>
      <c r="HKE38" s="15"/>
      <c r="HKF38" s="13"/>
      <c r="HKG38" s="9"/>
      <c r="HKH38" s="8"/>
      <c r="HKI38" s="8"/>
      <c r="HKJ38" s="13"/>
      <c r="HKK38" s="13"/>
      <c r="HKL38" s="14"/>
      <c r="HKM38" s="15"/>
      <c r="HKN38" s="13"/>
      <c r="HKO38" s="9"/>
      <c r="HKP38" s="8"/>
      <c r="HKQ38" s="8"/>
      <c r="HKR38" s="13"/>
      <c r="HKS38" s="13"/>
      <c r="HKT38" s="14"/>
      <c r="HKU38" s="15"/>
      <c r="HKV38" s="13"/>
      <c r="HKW38" s="9"/>
      <c r="HKX38" s="8"/>
      <c r="HKY38" s="8"/>
      <c r="HKZ38" s="13"/>
      <c r="HLA38" s="13"/>
      <c r="HLB38" s="14"/>
      <c r="HLC38" s="15"/>
      <c r="HLD38" s="13"/>
      <c r="HLE38" s="9"/>
      <c r="HLF38" s="8"/>
      <c r="HLG38" s="8"/>
      <c r="HLH38" s="13"/>
      <c r="HLI38" s="13"/>
      <c r="HLJ38" s="14"/>
      <c r="HLK38" s="15"/>
      <c r="HLL38" s="13"/>
      <c r="HLM38" s="9"/>
      <c r="HLN38" s="8"/>
      <c r="HLO38" s="8"/>
      <c r="HLP38" s="13"/>
      <c r="HLQ38" s="13"/>
      <c r="HLR38" s="14"/>
      <c r="HLS38" s="15"/>
      <c r="HLT38" s="13"/>
      <c r="HLU38" s="9"/>
      <c r="HLV38" s="8"/>
      <c r="HLW38" s="8"/>
      <c r="HLX38" s="13"/>
      <c r="HLY38" s="13"/>
      <c r="HLZ38" s="14"/>
      <c r="HMA38" s="15"/>
      <c r="HMB38" s="13"/>
      <c r="HMC38" s="9"/>
      <c r="HMD38" s="8"/>
      <c r="HME38" s="8"/>
      <c r="HMF38" s="13"/>
      <c r="HMG38" s="13"/>
      <c r="HMH38" s="14"/>
      <c r="HMI38" s="15"/>
      <c r="HMJ38" s="13"/>
      <c r="HMK38" s="9"/>
      <c r="HML38" s="8"/>
      <c r="HMM38" s="8"/>
      <c r="HMN38" s="13"/>
      <c r="HMO38" s="13"/>
      <c r="HMP38" s="14"/>
      <c r="HMQ38" s="15"/>
      <c r="HMR38" s="13"/>
      <c r="HMS38" s="9"/>
      <c r="HMT38" s="8"/>
      <c r="HMU38" s="8"/>
      <c r="HMV38" s="13"/>
      <c r="HMW38" s="13"/>
      <c r="HMX38" s="14"/>
      <c r="HMY38" s="15"/>
      <c r="HMZ38" s="13"/>
      <c r="HNA38" s="9"/>
      <c r="HNB38" s="8"/>
      <c r="HNC38" s="8"/>
      <c r="HND38" s="13"/>
      <c r="HNE38" s="13"/>
      <c r="HNF38" s="14"/>
      <c r="HNG38" s="15"/>
      <c r="HNH38" s="13"/>
      <c r="HNI38" s="9"/>
      <c r="HNJ38" s="8"/>
      <c r="HNK38" s="8"/>
      <c r="HNL38" s="13"/>
      <c r="HNM38" s="13"/>
      <c r="HNN38" s="14"/>
      <c r="HNO38" s="15"/>
      <c r="HNP38" s="13"/>
      <c r="HNQ38" s="9"/>
      <c r="HNR38" s="8"/>
      <c r="HNS38" s="8"/>
      <c r="HNT38" s="13"/>
      <c r="HNU38" s="13"/>
      <c r="HNV38" s="14"/>
      <c r="HNW38" s="15"/>
      <c r="HNX38" s="13"/>
      <c r="HNY38" s="9"/>
      <c r="HNZ38" s="8"/>
      <c r="HOA38" s="8"/>
      <c r="HOB38" s="13"/>
      <c r="HOC38" s="13"/>
      <c r="HOD38" s="14"/>
      <c r="HOE38" s="15"/>
      <c r="HOF38" s="13"/>
      <c r="HOG38" s="9"/>
      <c r="HOH38" s="8"/>
      <c r="HOI38" s="8"/>
      <c r="HOJ38" s="13"/>
      <c r="HOK38" s="13"/>
      <c r="HOL38" s="14"/>
      <c r="HOM38" s="15"/>
      <c r="HON38" s="13"/>
      <c r="HOO38" s="9"/>
      <c r="HOP38" s="8"/>
      <c r="HOQ38" s="8"/>
      <c r="HOR38" s="13"/>
      <c r="HOS38" s="13"/>
      <c r="HOT38" s="14"/>
      <c r="HOU38" s="15"/>
      <c r="HOV38" s="13"/>
      <c r="HOW38" s="9"/>
      <c r="HOX38" s="8"/>
      <c r="HOY38" s="8"/>
      <c r="HOZ38" s="13"/>
      <c r="HPA38" s="13"/>
      <c r="HPB38" s="14"/>
      <c r="HPC38" s="15"/>
      <c r="HPD38" s="13"/>
      <c r="HPE38" s="9"/>
      <c r="HPF38" s="8"/>
      <c r="HPG38" s="8"/>
      <c r="HPH38" s="13"/>
      <c r="HPI38" s="13"/>
      <c r="HPJ38" s="14"/>
      <c r="HPK38" s="15"/>
      <c r="HPL38" s="13"/>
      <c r="HPM38" s="9"/>
      <c r="HPN38" s="8"/>
      <c r="HPO38" s="8"/>
      <c r="HPP38" s="13"/>
      <c r="HPQ38" s="13"/>
      <c r="HPR38" s="14"/>
      <c r="HPS38" s="15"/>
      <c r="HPT38" s="13"/>
      <c r="HPU38" s="9"/>
      <c r="HPV38" s="8"/>
      <c r="HPW38" s="8"/>
      <c r="HPX38" s="13"/>
      <c r="HPY38" s="13"/>
      <c r="HPZ38" s="14"/>
      <c r="HQA38" s="15"/>
      <c r="HQB38" s="13"/>
      <c r="HQC38" s="9"/>
      <c r="HQD38" s="8"/>
      <c r="HQE38" s="8"/>
      <c r="HQF38" s="13"/>
      <c r="HQG38" s="13"/>
      <c r="HQH38" s="14"/>
      <c r="HQI38" s="15"/>
      <c r="HQJ38" s="13"/>
      <c r="HQK38" s="9"/>
      <c r="HQL38" s="8"/>
      <c r="HQM38" s="8"/>
      <c r="HQN38" s="13"/>
      <c r="HQO38" s="13"/>
      <c r="HQP38" s="14"/>
      <c r="HQQ38" s="15"/>
      <c r="HQR38" s="13"/>
      <c r="HQS38" s="9"/>
      <c r="HQT38" s="8"/>
      <c r="HQU38" s="8"/>
      <c r="HQV38" s="13"/>
      <c r="HQW38" s="13"/>
      <c r="HQX38" s="14"/>
      <c r="HQY38" s="15"/>
      <c r="HQZ38" s="13"/>
      <c r="HRA38" s="9"/>
      <c r="HRB38" s="8"/>
      <c r="HRC38" s="8"/>
      <c r="HRD38" s="13"/>
      <c r="HRE38" s="13"/>
      <c r="HRF38" s="14"/>
      <c r="HRG38" s="15"/>
      <c r="HRH38" s="13"/>
      <c r="HRI38" s="9"/>
      <c r="HRJ38" s="8"/>
      <c r="HRK38" s="8"/>
      <c r="HRL38" s="13"/>
      <c r="HRM38" s="13"/>
      <c r="HRN38" s="14"/>
      <c r="HRO38" s="15"/>
      <c r="HRP38" s="13"/>
      <c r="HRQ38" s="9"/>
      <c r="HRR38" s="8"/>
      <c r="HRS38" s="8"/>
      <c r="HRT38" s="13"/>
      <c r="HRU38" s="13"/>
      <c r="HRV38" s="14"/>
      <c r="HRW38" s="15"/>
      <c r="HRX38" s="13"/>
      <c r="HRY38" s="9"/>
      <c r="HRZ38" s="8"/>
      <c r="HSA38" s="8"/>
      <c r="HSB38" s="13"/>
      <c r="HSC38" s="13"/>
      <c r="HSD38" s="14"/>
      <c r="HSE38" s="15"/>
      <c r="HSF38" s="13"/>
      <c r="HSG38" s="9"/>
      <c r="HSH38" s="8"/>
      <c r="HSI38" s="8"/>
      <c r="HSJ38" s="13"/>
      <c r="HSK38" s="13"/>
      <c r="HSL38" s="14"/>
      <c r="HSM38" s="15"/>
      <c r="HSN38" s="13"/>
      <c r="HSO38" s="9"/>
      <c r="HSP38" s="8"/>
      <c r="HSQ38" s="8"/>
      <c r="HSR38" s="13"/>
      <c r="HSS38" s="13"/>
      <c r="HST38" s="14"/>
      <c r="HSU38" s="15"/>
      <c r="HSV38" s="13"/>
      <c r="HSW38" s="9"/>
      <c r="HSX38" s="8"/>
      <c r="HSY38" s="8"/>
      <c r="HSZ38" s="13"/>
      <c r="HTA38" s="13"/>
      <c r="HTB38" s="14"/>
      <c r="HTC38" s="15"/>
      <c r="HTD38" s="13"/>
      <c r="HTE38" s="9"/>
      <c r="HTF38" s="8"/>
      <c r="HTG38" s="8"/>
      <c r="HTH38" s="13"/>
      <c r="HTI38" s="13"/>
      <c r="HTJ38" s="14"/>
      <c r="HTK38" s="15"/>
      <c r="HTL38" s="13"/>
      <c r="HTM38" s="9"/>
      <c r="HTN38" s="8"/>
      <c r="HTO38" s="8"/>
      <c r="HTP38" s="13"/>
      <c r="HTQ38" s="13"/>
      <c r="HTR38" s="14"/>
      <c r="HTS38" s="15"/>
      <c r="HTT38" s="13"/>
      <c r="HTU38" s="9"/>
      <c r="HTV38" s="8"/>
      <c r="HTW38" s="8"/>
      <c r="HTX38" s="13"/>
      <c r="HTY38" s="13"/>
      <c r="HTZ38" s="14"/>
      <c r="HUA38" s="15"/>
      <c r="HUB38" s="13"/>
      <c r="HUC38" s="9"/>
      <c r="HUD38" s="8"/>
      <c r="HUE38" s="8"/>
      <c r="HUF38" s="13"/>
      <c r="HUG38" s="13"/>
      <c r="HUH38" s="14"/>
      <c r="HUI38" s="15"/>
      <c r="HUJ38" s="13"/>
      <c r="HUK38" s="9"/>
      <c r="HUL38" s="8"/>
      <c r="HUM38" s="8"/>
      <c r="HUN38" s="13"/>
      <c r="HUO38" s="13"/>
      <c r="HUP38" s="14"/>
      <c r="HUQ38" s="15"/>
      <c r="HUR38" s="13"/>
      <c r="HUS38" s="9"/>
      <c r="HUT38" s="8"/>
      <c r="HUU38" s="8"/>
      <c r="HUV38" s="13"/>
      <c r="HUW38" s="13"/>
      <c r="HUX38" s="14"/>
      <c r="HUY38" s="15"/>
      <c r="HUZ38" s="13"/>
      <c r="HVA38" s="9"/>
      <c r="HVB38" s="8"/>
      <c r="HVC38" s="8"/>
      <c r="HVD38" s="13"/>
      <c r="HVE38" s="13"/>
      <c r="HVF38" s="14"/>
      <c r="HVG38" s="15"/>
      <c r="HVH38" s="13"/>
      <c r="HVI38" s="9"/>
      <c r="HVJ38" s="8"/>
      <c r="HVK38" s="8"/>
      <c r="HVL38" s="13"/>
      <c r="HVM38" s="13"/>
      <c r="HVN38" s="14"/>
      <c r="HVO38" s="15"/>
      <c r="HVP38" s="13"/>
      <c r="HVQ38" s="9"/>
      <c r="HVR38" s="8"/>
      <c r="HVS38" s="8"/>
      <c r="HVT38" s="13"/>
      <c r="HVU38" s="13"/>
      <c r="HVV38" s="14"/>
      <c r="HVW38" s="15"/>
      <c r="HVX38" s="13"/>
      <c r="HVY38" s="9"/>
      <c r="HVZ38" s="8"/>
      <c r="HWA38" s="8"/>
      <c r="HWB38" s="13"/>
      <c r="HWC38" s="13"/>
      <c r="HWD38" s="14"/>
      <c r="HWE38" s="15"/>
      <c r="HWF38" s="13"/>
      <c r="HWG38" s="9"/>
      <c r="HWH38" s="8"/>
      <c r="HWI38" s="8"/>
      <c r="HWJ38" s="13"/>
      <c r="HWK38" s="13"/>
      <c r="HWL38" s="14"/>
      <c r="HWM38" s="15"/>
      <c r="HWN38" s="13"/>
      <c r="HWO38" s="9"/>
      <c r="HWP38" s="8"/>
      <c r="HWQ38" s="8"/>
      <c r="HWR38" s="13"/>
      <c r="HWS38" s="13"/>
      <c r="HWT38" s="14"/>
      <c r="HWU38" s="15"/>
      <c r="HWV38" s="13"/>
      <c r="HWW38" s="9"/>
      <c r="HWX38" s="8"/>
      <c r="HWY38" s="8"/>
      <c r="HWZ38" s="13"/>
      <c r="HXA38" s="13"/>
      <c r="HXB38" s="14"/>
      <c r="HXC38" s="15"/>
      <c r="HXD38" s="13"/>
      <c r="HXE38" s="9"/>
      <c r="HXF38" s="8"/>
      <c r="HXG38" s="8"/>
      <c r="HXH38" s="13"/>
      <c r="HXI38" s="13"/>
      <c r="HXJ38" s="14"/>
      <c r="HXK38" s="15"/>
      <c r="HXL38" s="13"/>
      <c r="HXM38" s="9"/>
      <c r="HXN38" s="8"/>
      <c r="HXO38" s="8"/>
      <c r="HXP38" s="13"/>
      <c r="HXQ38" s="13"/>
      <c r="HXR38" s="14"/>
      <c r="HXS38" s="15"/>
      <c r="HXT38" s="13"/>
      <c r="HXU38" s="9"/>
      <c r="HXV38" s="8"/>
      <c r="HXW38" s="8"/>
      <c r="HXX38" s="13"/>
      <c r="HXY38" s="13"/>
      <c r="HXZ38" s="14"/>
      <c r="HYA38" s="15"/>
      <c r="HYB38" s="13"/>
      <c r="HYC38" s="9"/>
      <c r="HYD38" s="8"/>
      <c r="HYE38" s="8"/>
      <c r="HYF38" s="13"/>
      <c r="HYG38" s="13"/>
      <c r="HYH38" s="14"/>
      <c r="HYI38" s="15"/>
      <c r="HYJ38" s="13"/>
      <c r="HYK38" s="9"/>
      <c r="HYL38" s="8"/>
      <c r="HYM38" s="8"/>
      <c r="HYN38" s="13"/>
      <c r="HYO38" s="13"/>
      <c r="HYP38" s="14"/>
      <c r="HYQ38" s="15"/>
      <c r="HYR38" s="13"/>
      <c r="HYS38" s="9"/>
      <c r="HYT38" s="8"/>
      <c r="HYU38" s="8"/>
      <c r="HYV38" s="13"/>
      <c r="HYW38" s="13"/>
      <c r="HYX38" s="14"/>
      <c r="HYY38" s="15"/>
      <c r="HYZ38" s="13"/>
      <c r="HZA38" s="9"/>
      <c r="HZB38" s="8"/>
      <c r="HZC38" s="8"/>
      <c r="HZD38" s="13"/>
      <c r="HZE38" s="13"/>
      <c r="HZF38" s="14"/>
      <c r="HZG38" s="15"/>
      <c r="HZH38" s="13"/>
      <c r="HZI38" s="9"/>
      <c r="HZJ38" s="8"/>
      <c r="HZK38" s="8"/>
      <c r="HZL38" s="13"/>
      <c r="HZM38" s="13"/>
      <c r="HZN38" s="14"/>
      <c r="HZO38" s="15"/>
      <c r="HZP38" s="13"/>
      <c r="HZQ38" s="9"/>
      <c r="HZR38" s="8"/>
      <c r="HZS38" s="8"/>
      <c r="HZT38" s="13"/>
      <c r="HZU38" s="13"/>
      <c r="HZV38" s="14"/>
      <c r="HZW38" s="15"/>
      <c r="HZX38" s="13"/>
      <c r="HZY38" s="9"/>
      <c r="HZZ38" s="8"/>
      <c r="IAA38" s="8"/>
      <c r="IAB38" s="13"/>
      <c r="IAC38" s="13"/>
      <c r="IAD38" s="14"/>
      <c r="IAE38" s="15"/>
      <c r="IAF38" s="13"/>
      <c r="IAG38" s="9"/>
      <c r="IAH38" s="8"/>
      <c r="IAI38" s="8"/>
      <c r="IAJ38" s="13"/>
      <c r="IAK38" s="13"/>
      <c r="IAL38" s="14"/>
      <c r="IAM38" s="15"/>
      <c r="IAN38" s="13"/>
      <c r="IAO38" s="9"/>
      <c r="IAP38" s="8"/>
      <c r="IAQ38" s="8"/>
      <c r="IAR38" s="13"/>
      <c r="IAS38" s="13"/>
      <c r="IAT38" s="14"/>
      <c r="IAU38" s="15"/>
      <c r="IAV38" s="13"/>
      <c r="IAW38" s="9"/>
      <c r="IAX38" s="8"/>
      <c r="IAY38" s="8"/>
      <c r="IAZ38" s="13"/>
      <c r="IBA38" s="13"/>
      <c r="IBB38" s="14"/>
      <c r="IBC38" s="15"/>
      <c r="IBD38" s="13"/>
      <c r="IBE38" s="9"/>
      <c r="IBF38" s="8"/>
      <c r="IBG38" s="8"/>
      <c r="IBH38" s="13"/>
      <c r="IBI38" s="13"/>
      <c r="IBJ38" s="14"/>
      <c r="IBK38" s="15"/>
      <c r="IBL38" s="13"/>
      <c r="IBM38" s="9"/>
      <c r="IBN38" s="8"/>
      <c r="IBO38" s="8"/>
      <c r="IBP38" s="13"/>
      <c r="IBQ38" s="13"/>
      <c r="IBR38" s="14"/>
      <c r="IBS38" s="15"/>
      <c r="IBT38" s="13"/>
      <c r="IBU38" s="9"/>
      <c r="IBV38" s="8"/>
      <c r="IBW38" s="8"/>
      <c r="IBX38" s="13"/>
      <c r="IBY38" s="13"/>
      <c r="IBZ38" s="14"/>
      <c r="ICA38" s="15"/>
      <c r="ICB38" s="13"/>
      <c r="ICC38" s="9"/>
      <c r="ICD38" s="8"/>
      <c r="ICE38" s="8"/>
      <c r="ICF38" s="13"/>
      <c r="ICG38" s="13"/>
      <c r="ICH38" s="14"/>
      <c r="ICI38" s="15"/>
      <c r="ICJ38" s="13"/>
      <c r="ICK38" s="9"/>
      <c r="ICL38" s="8"/>
      <c r="ICM38" s="8"/>
      <c r="ICN38" s="13"/>
      <c r="ICO38" s="13"/>
      <c r="ICP38" s="14"/>
      <c r="ICQ38" s="15"/>
      <c r="ICR38" s="13"/>
      <c r="ICS38" s="9"/>
      <c r="ICT38" s="8"/>
      <c r="ICU38" s="8"/>
      <c r="ICV38" s="13"/>
      <c r="ICW38" s="13"/>
      <c r="ICX38" s="14"/>
      <c r="ICY38" s="15"/>
      <c r="ICZ38" s="13"/>
      <c r="IDA38" s="9"/>
      <c r="IDB38" s="8"/>
      <c r="IDC38" s="8"/>
      <c r="IDD38" s="13"/>
      <c r="IDE38" s="13"/>
      <c r="IDF38" s="14"/>
      <c r="IDG38" s="15"/>
      <c r="IDH38" s="13"/>
      <c r="IDI38" s="9"/>
      <c r="IDJ38" s="8"/>
      <c r="IDK38" s="8"/>
      <c r="IDL38" s="13"/>
      <c r="IDM38" s="13"/>
      <c r="IDN38" s="14"/>
      <c r="IDO38" s="15"/>
      <c r="IDP38" s="13"/>
      <c r="IDQ38" s="9"/>
      <c r="IDR38" s="8"/>
      <c r="IDS38" s="8"/>
      <c r="IDT38" s="13"/>
      <c r="IDU38" s="13"/>
      <c r="IDV38" s="14"/>
      <c r="IDW38" s="15"/>
      <c r="IDX38" s="13"/>
      <c r="IDY38" s="9"/>
      <c r="IDZ38" s="8"/>
      <c r="IEA38" s="8"/>
      <c r="IEB38" s="13"/>
      <c r="IEC38" s="13"/>
      <c r="IED38" s="14"/>
      <c r="IEE38" s="15"/>
      <c r="IEF38" s="13"/>
      <c r="IEG38" s="9"/>
      <c r="IEH38" s="8"/>
      <c r="IEI38" s="8"/>
      <c r="IEJ38" s="13"/>
      <c r="IEK38" s="13"/>
      <c r="IEL38" s="14"/>
      <c r="IEM38" s="15"/>
      <c r="IEN38" s="13"/>
      <c r="IEO38" s="9"/>
      <c r="IEP38" s="8"/>
      <c r="IEQ38" s="8"/>
      <c r="IER38" s="13"/>
      <c r="IES38" s="13"/>
      <c r="IET38" s="14"/>
      <c r="IEU38" s="15"/>
      <c r="IEV38" s="13"/>
      <c r="IEW38" s="9"/>
      <c r="IEX38" s="8"/>
      <c r="IEY38" s="8"/>
      <c r="IEZ38" s="13"/>
      <c r="IFA38" s="13"/>
      <c r="IFB38" s="14"/>
      <c r="IFC38" s="15"/>
      <c r="IFD38" s="13"/>
      <c r="IFE38" s="9"/>
      <c r="IFF38" s="8"/>
      <c r="IFG38" s="8"/>
      <c r="IFH38" s="13"/>
      <c r="IFI38" s="13"/>
      <c r="IFJ38" s="14"/>
      <c r="IFK38" s="15"/>
      <c r="IFL38" s="13"/>
      <c r="IFM38" s="9"/>
      <c r="IFN38" s="8"/>
      <c r="IFO38" s="8"/>
      <c r="IFP38" s="13"/>
      <c r="IFQ38" s="13"/>
      <c r="IFR38" s="14"/>
      <c r="IFS38" s="15"/>
      <c r="IFT38" s="13"/>
      <c r="IFU38" s="9"/>
      <c r="IFV38" s="8"/>
      <c r="IFW38" s="8"/>
      <c r="IFX38" s="13"/>
      <c r="IFY38" s="13"/>
      <c r="IFZ38" s="14"/>
      <c r="IGA38" s="15"/>
      <c r="IGB38" s="13"/>
      <c r="IGC38" s="9"/>
      <c r="IGD38" s="8"/>
      <c r="IGE38" s="8"/>
      <c r="IGF38" s="13"/>
      <c r="IGG38" s="13"/>
      <c r="IGH38" s="14"/>
      <c r="IGI38" s="15"/>
      <c r="IGJ38" s="13"/>
      <c r="IGK38" s="9"/>
      <c r="IGL38" s="8"/>
      <c r="IGM38" s="8"/>
      <c r="IGN38" s="13"/>
      <c r="IGO38" s="13"/>
      <c r="IGP38" s="14"/>
      <c r="IGQ38" s="15"/>
      <c r="IGR38" s="13"/>
      <c r="IGS38" s="9"/>
      <c r="IGT38" s="8"/>
      <c r="IGU38" s="8"/>
      <c r="IGV38" s="13"/>
      <c r="IGW38" s="13"/>
      <c r="IGX38" s="14"/>
      <c r="IGY38" s="15"/>
      <c r="IGZ38" s="13"/>
      <c r="IHA38" s="9"/>
      <c r="IHB38" s="8"/>
      <c r="IHC38" s="8"/>
      <c r="IHD38" s="13"/>
      <c r="IHE38" s="13"/>
      <c r="IHF38" s="14"/>
      <c r="IHG38" s="15"/>
      <c r="IHH38" s="13"/>
      <c r="IHI38" s="9"/>
      <c r="IHJ38" s="8"/>
      <c r="IHK38" s="8"/>
      <c r="IHL38" s="13"/>
      <c r="IHM38" s="13"/>
      <c r="IHN38" s="14"/>
      <c r="IHO38" s="15"/>
      <c r="IHP38" s="13"/>
      <c r="IHQ38" s="9"/>
      <c r="IHR38" s="8"/>
      <c r="IHS38" s="8"/>
      <c r="IHT38" s="13"/>
      <c r="IHU38" s="13"/>
      <c r="IHV38" s="14"/>
      <c r="IHW38" s="15"/>
      <c r="IHX38" s="13"/>
      <c r="IHY38" s="9"/>
      <c r="IHZ38" s="8"/>
      <c r="IIA38" s="8"/>
      <c r="IIB38" s="13"/>
      <c r="IIC38" s="13"/>
      <c r="IID38" s="14"/>
      <c r="IIE38" s="15"/>
      <c r="IIF38" s="13"/>
      <c r="IIG38" s="9"/>
      <c r="IIH38" s="8"/>
      <c r="III38" s="8"/>
      <c r="IIJ38" s="13"/>
      <c r="IIK38" s="13"/>
      <c r="IIL38" s="14"/>
      <c r="IIM38" s="15"/>
      <c r="IIN38" s="13"/>
      <c r="IIO38" s="9"/>
      <c r="IIP38" s="8"/>
      <c r="IIQ38" s="8"/>
      <c r="IIR38" s="13"/>
      <c r="IIS38" s="13"/>
      <c r="IIT38" s="14"/>
      <c r="IIU38" s="15"/>
      <c r="IIV38" s="13"/>
      <c r="IIW38" s="9"/>
      <c r="IIX38" s="8"/>
      <c r="IIY38" s="8"/>
      <c r="IIZ38" s="13"/>
      <c r="IJA38" s="13"/>
      <c r="IJB38" s="14"/>
      <c r="IJC38" s="15"/>
      <c r="IJD38" s="13"/>
      <c r="IJE38" s="9"/>
      <c r="IJF38" s="8"/>
      <c r="IJG38" s="8"/>
      <c r="IJH38" s="13"/>
      <c r="IJI38" s="13"/>
      <c r="IJJ38" s="14"/>
      <c r="IJK38" s="15"/>
      <c r="IJL38" s="13"/>
      <c r="IJM38" s="9"/>
      <c r="IJN38" s="8"/>
      <c r="IJO38" s="8"/>
      <c r="IJP38" s="13"/>
      <c r="IJQ38" s="13"/>
      <c r="IJR38" s="14"/>
      <c r="IJS38" s="15"/>
      <c r="IJT38" s="13"/>
      <c r="IJU38" s="9"/>
      <c r="IJV38" s="8"/>
      <c r="IJW38" s="8"/>
      <c r="IJX38" s="13"/>
      <c r="IJY38" s="13"/>
      <c r="IJZ38" s="14"/>
      <c r="IKA38" s="15"/>
      <c r="IKB38" s="13"/>
      <c r="IKC38" s="9"/>
      <c r="IKD38" s="8"/>
      <c r="IKE38" s="8"/>
      <c r="IKF38" s="13"/>
      <c r="IKG38" s="13"/>
      <c r="IKH38" s="14"/>
      <c r="IKI38" s="15"/>
      <c r="IKJ38" s="13"/>
      <c r="IKK38" s="9"/>
      <c r="IKL38" s="8"/>
      <c r="IKM38" s="8"/>
      <c r="IKN38" s="13"/>
      <c r="IKO38" s="13"/>
      <c r="IKP38" s="14"/>
      <c r="IKQ38" s="15"/>
      <c r="IKR38" s="13"/>
      <c r="IKS38" s="9"/>
      <c r="IKT38" s="8"/>
      <c r="IKU38" s="8"/>
      <c r="IKV38" s="13"/>
      <c r="IKW38" s="13"/>
      <c r="IKX38" s="14"/>
      <c r="IKY38" s="15"/>
      <c r="IKZ38" s="13"/>
      <c r="ILA38" s="9"/>
      <c r="ILB38" s="8"/>
      <c r="ILC38" s="8"/>
      <c r="ILD38" s="13"/>
      <c r="ILE38" s="13"/>
      <c r="ILF38" s="14"/>
      <c r="ILG38" s="15"/>
      <c r="ILH38" s="13"/>
      <c r="ILI38" s="9"/>
      <c r="ILJ38" s="8"/>
      <c r="ILK38" s="8"/>
      <c r="ILL38" s="13"/>
      <c r="ILM38" s="13"/>
      <c r="ILN38" s="14"/>
      <c r="ILO38" s="15"/>
      <c r="ILP38" s="13"/>
      <c r="ILQ38" s="9"/>
      <c r="ILR38" s="8"/>
      <c r="ILS38" s="8"/>
      <c r="ILT38" s="13"/>
      <c r="ILU38" s="13"/>
      <c r="ILV38" s="14"/>
      <c r="ILW38" s="15"/>
      <c r="ILX38" s="13"/>
      <c r="ILY38" s="9"/>
      <c r="ILZ38" s="8"/>
      <c r="IMA38" s="8"/>
      <c r="IMB38" s="13"/>
      <c r="IMC38" s="13"/>
      <c r="IMD38" s="14"/>
      <c r="IME38" s="15"/>
      <c r="IMF38" s="13"/>
      <c r="IMG38" s="9"/>
      <c r="IMH38" s="8"/>
      <c r="IMI38" s="8"/>
      <c r="IMJ38" s="13"/>
      <c r="IMK38" s="13"/>
      <c r="IML38" s="14"/>
      <c r="IMM38" s="15"/>
      <c r="IMN38" s="13"/>
      <c r="IMO38" s="9"/>
      <c r="IMP38" s="8"/>
      <c r="IMQ38" s="8"/>
      <c r="IMR38" s="13"/>
      <c r="IMS38" s="13"/>
      <c r="IMT38" s="14"/>
      <c r="IMU38" s="15"/>
      <c r="IMV38" s="13"/>
      <c r="IMW38" s="9"/>
      <c r="IMX38" s="8"/>
      <c r="IMY38" s="8"/>
      <c r="IMZ38" s="13"/>
      <c r="INA38" s="13"/>
      <c r="INB38" s="14"/>
      <c r="INC38" s="15"/>
      <c r="IND38" s="13"/>
      <c r="INE38" s="9"/>
      <c r="INF38" s="8"/>
      <c r="ING38" s="8"/>
      <c r="INH38" s="13"/>
      <c r="INI38" s="13"/>
      <c r="INJ38" s="14"/>
      <c r="INK38" s="15"/>
      <c r="INL38" s="13"/>
      <c r="INM38" s="9"/>
      <c r="INN38" s="8"/>
      <c r="INO38" s="8"/>
      <c r="INP38" s="13"/>
      <c r="INQ38" s="13"/>
      <c r="INR38" s="14"/>
      <c r="INS38" s="15"/>
      <c r="INT38" s="13"/>
      <c r="INU38" s="9"/>
      <c r="INV38" s="8"/>
      <c r="INW38" s="8"/>
      <c r="INX38" s="13"/>
      <c r="INY38" s="13"/>
      <c r="INZ38" s="14"/>
      <c r="IOA38" s="15"/>
      <c r="IOB38" s="13"/>
      <c r="IOC38" s="9"/>
      <c r="IOD38" s="8"/>
      <c r="IOE38" s="8"/>
      <c r="IOF38" s="13"/>
      <c r="IOG38" s="13"/>
      <c r="IOH38" s="14"/>
      <c r="IOI38" s="15"/>
      <c r="IOJ38" s="13"/>
      <c r="IOK38" s="9"/>
      <c r="IOL38" s="8"/>
      <c r="IOM38" s="8"/>
      <c r="ION38" s="13"/>
      <c r="IOO38" s="13"/>
      <c r="IOP38" s="14"/>
      <c r="IOQ38" s="15"/>
      <c r="IOR38" s="13"/>
      <c r="IOS38" s="9"/>
      <c r="IOT38" s="8"/>
      <c r="IOU38" s="8"/>
      <c r="IOV38" s="13"/>
      <c r="IOW38" s="13"/>
      <c r="IOX38" s="14"/>
      <c r="IOY38" s="15"/>
      <c r="IOZ38" s="13"/>
      <c r="IPA38" s="9"/>
      <c r="IPB38" s="8"/>
      <c r="IPC38" s="8"/>
      <c r="IPD38" s="13"/>
      <c r="IPE38" s="13"/>
      <c r="IPF38" s="14"/>
      <c r="IPG38" s="15"/>
      <c r="IPH38" s="13"/>
      <c r="IPI38" s="9"/>
      <c r="IPJ38" s="8"/>
      <c r="IPK38" s="8"/>
      <c r="IPL38" s="13"/>
      <c r="IPM38" s="13"/>
      <c r="IPN38" s="14"/>
      <c r="IPO38" s="15"/>
      <c r="IPP38" s="13"/>
      <c r="IPQ38" s="9"/>
      <c r="IPR38" s="8"/>
      <c r="IPS38" s="8"/>
      <c r="IPT38" s="13"/>
      <c r="IPU38" s="13"/>
      <c r="IPV38" s="14"/>
      <c r="IPW38" s="15"/>
      <c r="IPX38" s="13"/>
      <c r="IPY38" s="9"/>
      <c r="IPZ38" s="8"/>
      <c r="IQA38" s="8"/>
      <c r="IQB38" s="13"/>
      <c r="IQC38" s="13"/>
      <c r="IQD38" s="14"/>
      <c r="IQE38" s="15"/>
      <c r="IQF38" s="13"/>
      <c r="IQG38" s="9"/>
      <c r="IQH38" s="8"/>
      <c r="IQI38" s="8"/>
      <c r="IQJ38" s="13"/>
      <c r="IQK38" s="13"/>
      <c r="IQL38" s="14"/>
      <c r="IQM38" s="15"/>
      <c r="IQN38" s="13"/>
      <c r="IQO38" s="9"/>
      <c r="IQP38" s="8"/>
      <c r="IQQ38" s="8"/>
      <c r="IQR38" s="13"/>
      <c r="IQS38" s="13"/>
      <c r="IQT38" s="14"/>
      <c r="IQU38" s="15"/>
      <c r="IQV38" s="13"/>
      <c r="IQW38" s="9"/>
      <c r="IQX38" s="8"/>
      <c r="IQY38" s="8"/>
      <c r="IQZ38" s="13"/>
      <c r="IRA38" s="13"/>
      <c r="IRB38" s="14"/>
      <c r="IRC38" s="15"/>
      <c r="IRD38" s="13"/>
      <c r="IRE38" s="9"/>
      <c r="IRF38" s="8"/>
      <c r="IRG38" s="8"/>
      <c r="IRH38" s="13"/>
      <c r="IRI38" s="13"/>
      <c r="IRJ38" s="14"/>
      <c r="IRK38" s="15"/>
      <c r="IRL38" s="13"/>
      <c r="IRM38" s="9"/>
      <c r="IRN38" s="8"/>
      <c r="IRO38" s="8"/>
      <c r="IRP38" s="13"/>
      <c r="IRQ38" s="13"/>
      <c r="IRR38" s="14"/>
      <c r="IRS38" s="15"/>
      <c r="IRT38" s="13"/>
      <c r="IRU38" s="9"/>
      <c r="IRV38" s="8"/>
      <c r="IRW38" s="8"/>
      <c r="IRX38" s="13"/>
      <c r="IRY38" s="13"/>
      <c r="IRZ38" s="14"/>
      <c r="ISA38" s="15"/>
      <c r="ISB38" s="13"/>
      <c r="ISC38" s="9"/>
      <c r="ISD38" s="8"/>
      <c r="ISE38" s="8"/>
      <c r="ISF38" s="13"/>
      <c r="ISG38" s="13"/>
      <c r="ISH38" s="14"/>
      <c r="ISI38" s="15"/>
      <c r="ISJ38" s="13"/>
      <c r="ISK38" s="9"/>
      <c r="ISL38" s="8"/>
      <c r="ISM38" s="8"/>
      <c r="ISN38" s="13"/>
      <c r="ISO38" s="13"/>
      <c r="ISP38" s="14"/>
      <c r="ISQ38" s="15"/>
      <c r="ISR38" s="13"/>
      <c r="ISS38" s="9"/>
      <c r="IST38" s="8"/>
      <c r="ISU38" s="8"/>
      <c r="ISV38" s="13"/>
      <c r="ISW38" s="13"/>
      <c r="ISX38" s="14"/>
      <c r="ISY38" s="15"/>
      <c r="ISZ38" s="13"/>
      <c r="ITA38" s="9"/>
      <c r="ITB38" s="8"/>
      <c r="ITC38" s="8"/>
      <c r="ITD38" s="13"/>
      <c r="ITE38" s="13"/>
      <c r="ITF38" s="14"/>
      <c r="ITG38" s="15"/>
      <c r="ITH38" s="13"/>
      <c r="ITI38" s="9"/>
      <c r="ITJ38" s="8"/>
      <c r="ITK38" s="8"/>
      <c r="ITL38" s="13"/>
      <c r="ITM38" s="13"/>
      <c r="ITN38" s="14"/>
      <c r="ITO38" s="15"/>
      <c r="ITP38" s="13"/>
      <c r="ITQ38" s="9"/>
      <c r="ITR38" s="8"/>
      <c r="ITS38" s="8"/>
      <c r="ITT38" s="13"/>
      <c r="ITU38" s="13"/>
      <c r="ITV38" s="14"/>
      <c r="ITW38" s="15"/>
      <c r="ITX38" s="13"/>
      <c r="ITY38" s="9"/>
      <c r="ITZ38" s="8"/>
      <c r="IUA38" s="8"/>
      <c r="IUB38" s="13"/>
      <c r="IUC38" s="13"/>
      <c r="IUD38" s="14"/>
      <c r="IUE38" s="15"/>
      <c r="IUF38" s="13"/>
      <c r="IUG38" s="9"/>
      <c r="IUH38" s="8"/>
      <c r="IUI38" s="8"/>
      <c r="IUJ38" s="13"/>
      <c r="IUK38" s="13"/>
      <c r="IUL38" s="14"/>
      <c r="IUM38" s="15"/>
      <c r="IUN38" s="13"/>
      <c r="IUO38" s="9"/>
      <c r="IUP38" s="8"/>
      <c r="IUQ38" s="8"/>
      <c r="IUR38" s="13"/>
      <c r="IUS38" s="13"/>
      <c r="IUT38" s="14"/>
      <c r="IUU38" s="15"/>
      <c r="IUV38" s="13"/>
      <c r="IUW38" s="9"/>
      <c r="IUX38" s="8"/>
      <c r="IUY38" s="8"/>
      <c r="IUZ38" s="13"/>
      <c r="IVA38" s="13"/>
      <c r="IVB38" s="14"/>
      <c r="IVC38" s="15"/>
      <c r="IVD38" s="13"/>
      <c r="IVE38" s="9"/>
      <c r="IVF38" s="8"/>
      <c r="IVG38" s="8"/>
      <c r="IVH38" s="13"/>
      <c r="IVI38" s="13"/>
      <c r="IVJ38" s="14"/>
      <c r="IVK38" s="15"/>
      <c r="IVL38" s="13"/>
      <c r="IVM38" s="9"/>
      <c r="IVN38" s="8"/>
      <c r="IVO38" s="8"/>
      <c r="IVP38" s="13"/>
      <c r="IVQ38" s="13"/>
      <c r="IVR38" s="14"/>
      <c r="IVS38" s="15"/>
      <c r="IVT38" s="13"/>
      <c r="IVU38" s="9"/>
      <c r="IVV38" s="8"/>
      <c r="IVW38" s="8"/>
      <c r="IVX38" s="13"/>
      <c r="IVY38" s="13"/>
      <c r="IVZ38" s="14"/>
      <c r="IWA38" s="15"/>
      <c r="IWB38" s="13"/>
      <c r="IWC38" s="9"/>
      <c r="IWD38" s="8"/>
      <c r="IWE38" s="8"/>
      <c r="IWF38" s="13"/>
      <c r="IWG38" s="13"/>
      <c r="IWH38" s="14"/>
      <c r="IWI38" s="15"/>
      <c r="IWJ38" s="13"/>
      <c r="IWK38" s="9"/>
      <c r="IWL38" s="8"/>
      <c r="IWM38" s="8"/>
      <c r="IWN38" s="13"/>
      <c r="IWO38" s="13"/>
      <c r="IWP38" s="14"/>
      <c r="IWQ38" s="15"/>
      <c r="IWR38" s="13"/>
      <c r="IWS38" s="9"/>
      <c r="IWT38" s="8"/>
      <c r="IWU38" s="8"/>
      <c r="IWV38" s="13"/>
      <c r="IWW38" s="13"/>
      <c r="IWX38" s="14"/>
      <c r="IWY38" s="15"/>
      <c r="IWZ38" s="13"/>
      <c r="IXA38" s="9"/>
      <c r="IXB38" s="8"/>
      <c r="IXC38" s="8"/>
      <c r="IXD38" s="13"/>
      <c r="IXE38" s="13"/>
      <c r="IXF38" s="14"/>
      <c r="IXG38" s="15"/>
      <c r="IXH38" s="13"/>
      <c r="IXI38" s="9"/>
      <c r="IXJ38" s="8"/>
      <c r="IXK38" s="8"/>
      <c r="IXL38" s="13"/>
      <c r="IXM38" s="13"/>
      <c r="IXN38" s="14"/>
      <c r="IXO38" s="15"/>
      <c r="IXP38" s="13"/>
      <c r="IXQ38" s="9"/>
      <c r="IXR38" s="8"/>
      <c r="IXS38" s="8"/>
      <c r="IXT38" s="13"/>
      <c r="IXU38" s="13"/>
      <c r="IXV38" s="14"/>
      <c r="IXW38" s="15"/>
      <c r="IXX38" s="13"/>
      <c r="IXY38" s="9"/>
      <c r="IXZ38" s="8"/>
      <c r="IYA38" s="8"/>
      <c r="IYB38" s="13"/>
      <c r="IYC38" s="13"/>
      <c r="IYD38" s="14"/>
      <c r="IYE38" s="15"/>
      <c r="IYF38" s="13"/>
      <c r="IYG38" s="9"/>
      <c r="IYH38" s="8"/>
      <c r="IYI38" s="8"/>
      <c r="IYJ38" s="13"/>
      <c r="IYK38" s="13"/>
      <c r="IYL38" s="14"/>
      <c r="IYM38" s="15"/>
      <c r="IYN38" s="13"/>
      <c r="IYO38" s="9"/>
      <c r="IYP38" s="8"/>
      <c r="IYQ38" s="8"/>
      <c r="IYR38" s="13"/>
      <c r="IYS38" s="13"/>
      <c r="IYT38" s="14"/>
      <c r="IYU38" s="15"/>
      <c r="IYV38" s="13"/>
      <c r="IYW38" s="9"/>
      <c r="IYX38" s="8"/>
      <c r="IYY38" s="8"/>
      <c r="IYZ38" s="13"/>
      <c r="IZA38" s="13"/>
      <c r="IZB38" s="14"/>
      <c r="IZC38" s="15"/>
      <c r="IZD38" s="13"/>
      <c r="IZE38" s="9"/>
      <c r="IZF38" s="8"/>
      <c r="IZG38" s="8"/>
      <c r="IZH38" s="13"/>
      <c r="IZI38" s="13"/>
      <c r="IZJ38" s="14"/>
      <c r="IZK38" s="15"/>
      <c r="IZL38" s="13"/>
      <c r="IZM38" s="9"/>
      <c r="IZN38" s="8"/>
      <c r="IZO38" s="8"/>
      <c r="IZP38" s="13"/>
      <c r="IZQ38" s="13"/>
      <c r="IZR38" s="14"/>
      <c r="IZS38" s="15"/>
      <c r="IZT38" s="13"/>
      <c r="IZU38" s="9"/>
      <c r="IZV38" s="8"/>
      <c r="IZW38" s="8"/>
      <c r="IZX38" s="13"/>
      <c r="IZY38" s="13"/>
      <c r="IZZ38" s="14"/>
      <c r="JAA38" s="15"/>
      <c r="JAB38" s="13"/>
      <c r="JAC38" s="9"/>
      <c r="JAD38" s="8"/>
      <c r="JAE38" s="8"/>
      <c r="JAF38" s="13"/>
      <c r="JAG38" s="13"/>
      <c r="JAH38" s="14"/>
      <c r="JAI38" s="15"/>
      <c r="JAJ38" s="13"/>
      <c r="JAK38" s="9"/>
      <c r="JAL38" s="8"/>
      <c r="JAM38" s="8"/>
      <c r="JAN38" s="13"/>
      <c r="JAO38" s="13"/>
      <c r="JAP38" s="14"/>
      <c r="JAQ38" s="15"/>
      <c r="JAR38" s="13"/>
      <c r="JAS38" s="9"/>
      <c r="JAT38" s="8"/>
      <c r="JAU38" s="8"/>
      <c r="JAV38" s="13"/>
      <c r="JAW38" s="13"/>
      <c r="JAX38" s="14"/>
      <c r="JAY38" s="15"/>
      <c r="JAZ38" s="13"/>
      <c r="JBA38" s="9"/>
      <c r="JBB38" s="8"/>
      <c r="JBC38" s="8"/>
      <c r="JBD38" s="13"/>
      <c r="JBE38" s="13"/>
      <c r="JBF38" s="14"/>
      <c r="JBG38" s="15"/>
      <c r="JBH38" s="13"/>
      <c r="JBI38" s="9"/>
      <c r="JBJ38" s="8"/>
      <c r="JBK38" s="8"/>
      <c r="JBL38" s="13"/>
      <c r="JBM38" s="13"/>
      <c r="JBN38" s="14"/>
      <c r="JBO38" s="15"/>
      <c r="JBP38" s="13"/>
      <c r="JBQ38" s="9"/>
      <c r="JBR38" s="8"/>
      <c r="JBS38" s="8"/>
      <c r="JBT38" s="13"/>
      <c r="JBU38" s="13"/>
      <c r="JBV38" s="14"/>
      <c r="JBW38" s="15"/>
      <c r="JBX38" s="13"/>
      <c r="JBY38" s="9"/>
      <c r="JBZ38" s="8"/>
      <c r="JCA38" s="8"/>
      <c r="JCB38" s="13"/>
      <c r="JCC38" s="13"/>
      <c r="JCD38" s="14"/>
      <c r="JCE38" s="15"/>
      <c r="JCF38" s="13"/>
      <c r="JCG38" s="9"/>
      <c r="JCH38" s="8"/>
      <c r="JCI38" s="8"/>
      <c r="JCJ38" s="13"/>
      <c r="JCK38" s="13"/>
      <c r="JCL38" s="14"/>
      <c r="JCM38" s="15"/>
      <c r="JCN38" s="13"/>
      <c r="JCO38" s="9"/>
      <c r="JCP38" s="8"/>
      <c r="JCQ38" s="8"/>
      <c r="JCR38" s="13"/>
      <c r="JCS38" s="13"/>
      <c r="JCT38" s="14"/>
      <c r="JCU38" s="15"/>
      <c r="JCV38" s="13"/>
      <c r="JCW38" s="9"/>
      <c r="JCX38" s="8"/>
      <c r="JCY38" s="8"/>
      <c r="JCZ38" s="13"/>
      <c r="JDA38" s="13"/>
      <c r="JDB38" s="14"/>
      <c r="JDC38" s="15"/>
      <c r="JDD38" s="13"/>
      <c r="JDE38" s="9"/>
      <c r="JDF38" s="8"/>
      <c r="JDG38" s="8"/>
      <c r="JDH38" s="13"/>
      <c r="JDI38" s="13"/>
      <c r="JDJ38" s="14"/>
      <c r="JDK38" s="15"/>
      <c r="JDL38" s="13"/>
      <c r="JDM38" s="9"/>
      <c r="JDN38" s="8"/>
      <c r="JDO38" s="8"/>
      <c r="JDP38" s="13"/>
      <c r="JDQ38" s="13"/>
      <c r="JDR38" s="14"/>
      <c r="JDS38" s="15"/>
      <c r="JDT38" s="13"/>
      <c r="JDU38" s="9"/>
      <c r="JDV38" s="8"/>
      <c r="JDW38" s="8"/>
      <c r="JDX38" s="13"/>
      <c r="JDY38" s="13"/>
      <c r="JDZ38" s="14"/>
      <c r="JEA38" s="15"/>
      <c r="JEB38" s="13"/>
      <c r="JEC38" s="9"/>
      <c r="JED38" s="8"/>
      <c r="JEE38" s="8"/>
      <c r="JEF38" s="13"/>
      <c r="JEG38" s="13"/>
      <c r="JEH38" s="14"/>
      <c r="JEI38" s="15"/>
      <c r="JEJ38" s="13"/>
      <c r="JEK38" s="9"/>
      <c r="JEL38" s="8"/>
      <c r="JEM38" s="8"/>
      <c r="JEN38" s="13"/>
      <c r="JEO38" s="13"/>
      <c r="JEP38" s="14"/>
      <c r="JEQ38" s="15"/>
      <c r="JER38" s="13"/>
      <c r="JES38" s="9"/>
      <c r="JET38" s="8"/>
      <c r="JEU38" s="8"/>
      <c r="JEV38" s="13"/>
      <c r="JEW38" s="13"/>
      <c r="JEX38" s="14"/>
      <c r="JEY38" s="15"/>
      <c r="JEZ38" s="13"/>
      <c r="JFA38" s="9"/>
      <c r="JFB38" s="8"/>
      <c r="JFC38" s="8"/>
      <c r="JFD38" s="13"/>
      <c r="JFE38" s="13"/>
      <c r="JFF38" s="14"/>
      <c r="JFG38" s="15"/>
      <c r="JFH38" s="13"/>
      <c r="JFI38" s="9"/>
      <c r="JFJ38" s="8"/>
      <c r="JFK38" s="8"/>
      <c r="JFL38" s="13"/>
      <c r="JFM38" s="13"/>
      <c r="JFN38" s="14"/>
      <c r="JFO38" s="15"/>
      <c r="JFP38" s="13"/>
      <c r="JFQ38" s="9"/>
      <c r="JFR38" s="8"/>
      <c r="JFS38" s="8"/>
      <c r="JFT38" s="13"/>
      <c r="JFU38" s="13"/>
      <c r="JFV38" s="14"/>
      <c r="JFW38" s="15"/>
      <c r="JFX38" s="13"/>
      <c r="JFY38" s="9"/>
      <c r="JFZ38" s="8"/>
      <c r="JGA38" s="8"/>
      <c r="JGB38" s="13"/>
      <c r="JGC38" s="13"/>
      <c r="JGD38" s="14"/>
      <c r="JGE38" s="15"/>
      <c r="JGF38" s="13"/>
      <c r="JGG38" s="9"/>
      <c r="JGH38" s="8"/>
      <c r="JGI38" s="8"/>
      <c r="JGJ38" s="13"/>
      <c r="JGK38" s="13"/>
      <c r="JGL38" s="14"/>
      <c r="JGM38" s="15"/>
      <c r="JGN38" s="13"/>
      <c r="JGO38" s="9"/>
      <c r="JGP38" s="8"/>
      <c r="JGQ38" s="8"/>
      <c r="JGR38" s="13"/>
      <c r="JGS38" s="13"/>
      <c r="JGT38" s="14"/>
      <c r="JGU38" s="15"/>
      <c r="JGV38" s="13"/>
      <c r="JGW38" s="9"/>
      <c r="JGX38" s="8"/>
      <c r="JGY38" s="8"/>
      <c r="JGZ38" s="13"/>
      <c r="JHA38" s="13"/>
      <c r="JHB38" s="14"/>
      <c r="JHC38" s="15"/>
      <c r="JHD38" s="13"/>
      <c r="JHE38" s="9"/>
      <c r="JHF38" s="8"/>
      <c r="JHG38" s="8"/>
      <c r="JHH38" s="13"/>
      <c r="JHI38" s="13"/>
      <c r="JHJ38" s="14"/>
      <c r="JHK38" s="15"/>
      <c r="JHL38" s="13"/>
      <c r="JHM38" s="9"/>
      <c r="JHN38" s="8"/>
      <c r="JHO38" s="8"/>
      <c r="JHP38" s="13"/>
      <c r="JHQ38" s="13"/>
      <c r="JHR38" s="14"/>
      <c r="JHS38" s="15"/>
      <c r="JHT38" s="13"/>
      <c r="JHU38" s="9"/>
      <c r="JHV38" s="8"/>
      <c r="JHW38" s="8"/>
      <c r="JHX38" s="13"/>
      <c r="JHY38" s="13"/>
      <c r="JHZ38" s="14"/>
      <c r="JIA38" s="15"/>
      <c r="JIB38" s="13"/>
      <c r="JIC38" s="9"/>
      <c r="JID38" s="8"/>
      <c r="JIE38" s="8"/>
      <c r="JIF38" s="13"/>
      <c r="JIG38" s="13"/>
      <c r="JIH38" s="14"/>
      <c r="JII38" s="15"/>
      <c r="JIJ38" s="13"/>
      <c r="JIK38" s="9"/>
      <c r="JIL38" s="8"/>
      <c r="JIM38" s="8"/>
      <c r="JIN38" s="13"/>
      <c r="JIO38" s="13"/>
      <c r="JIP38" s="14"/>
      <c r="JIQ38" s="15"/>
      <c r="JIR38" s="13"/>
      <c r="JIS38" s="9"/>
      <c r="JIT38" s="8"/>
      <c r="JIU38" s="8"/>
      <c r="JIV38" s="13"/>
      <c r="JIW38" s="13"/>
      <c r="JIX38" s="14"/>
      <c r="JIY38" s="15"/>
      <c r="JIZ38" s="13"/>
      <c r="JJA38" s="9"/>
      <c r="JJB38" s="8"/>
      <c r="JJC38" s="8"/>
      <c r="JJD38" s="13"/>
      <c r="JJE38" s="13"/>
      <c r="JJF38" s="14"/>
      <c r="JJG38" s="15"/>
      <c r="JJH38" s="13"/>
      <c r="JJI38" s="9"/>
      <c r="JJJ38" s="8"/>
      <c r="JJK38" s="8"/>
      <c r="JJL38" s="13"/>
      <c r="JJM38" s="13"/>
      <c r="JJN38" s="14"/>
      <c r="JJO38" s="15"/>
      <c r="JJP38" s="13"/>
      <c r="JJQ38" s="9"/>
      <c r="JJR38" s="8"/>
      <c r="JJS38" s="8"/>
      <c r="JJT38" s="13"/>
      <c r="JJU38" s="13"/>
      <c r="JJV38" s="14"/>
      <c r="JJW38" s="15"/>
      <c r="JJX38" s="13"/>
      <c r="JJY38" s="9"/>
      <c r="JJZ38" s="8"/>
      <c r="JKA38" s="8"/>
      <c r="JKB38" s="13"/>
      <c r="JKC38" s="13"/>
      <c r="JKD38" s="14"/>
      <c r="JKE38" s="15"/>
      <c r="JKF38" s="13"/>
      <c r="JKG38" s="9"/>
      <c r="JKH38" s="8"/>
      <c r="JKI38" s="8"/>
      <c r="JKJ38" s="13"/>
      <c r="JKK38" s="13"/>
      <c r="JKL38" s="14"/>
      <c r="JKM38" s="15"/>
      <c r="JKN38" s="13"/>
      <c r="JKO38" s="9"/>
      <c r="JKP38" s="8"/>
      <c r="JKQ38" s="8"/>
      <c r="JKR38" s="13"/>
      <c r="JKS38" s="13"/>
      <c r="JKT38" s="14"/>
      <c r="JKU38" s="15"/>
      <c r="JKV38" s="13"/>
      <c r="JKW38" s="9"/>
      <c r="JKX38" s="8"/>
      <c r="JKY38" s="8"/>
      <c r="JKZ38" s="13"/>
      <c r="JLA38" s="13"/>
      <c r="JLB38" s="14"/>
      <c r="JLC38" s="15"/>
      <c r="JLD38" s="13"/>
      <c r="JLE38" s="9"/>
      <c r="JLF38" s="8"/>
      <c r="JLG38" s="8"/>
      <c r="JLH38" s="13"/>
      <c r="JLI38" s="13"/>
      <c r="JLJ38" s="14"/>
      <c r="JLK38" s="15"/>
      <c r="JLL38" s="13"/>
      <c r="JLM38" s="9"/>
      <c r="JLN38" s="8"/>
      <c r="JLO38" s="8"/>
      <c r="JLP38" s="13"/>
      <c r="JLQ38" s="13"/>
      <c r="JLR38" s="14"/>
      <c r="JLS38" s="15"/>
      <c r="JLT38" s="13"/>
      <c r="JLU38" s="9"/>
      <c r="JLV38" s="8"/>
      <c r="JLW38" s="8"/>
      <c r="JLX38" s="13"/>
      <c r="JLY38" s="13"/>
      <c r="JLZ38" s="14"/>
      <c r="JMA38" s="15"/>
      <c r="JMB38" s="13"/>
      <c r="JMC38" s="9"/>
      <c r="JMD38" s="8"/>
      <c r="JME38" s="8"/>
      <c r="JMF38" s="13"/>
      <c r="JMG38" s="13"/>
      <c r="JMH38" s="14"/>
      <c r="JMI38" s="15"/>
      <c r="JMJ38" s="13"/>
      <c r="JMK38" s="9"/>
      <c r="JML38" s="8"/>
      <c r="JMM38" s="8"/>
      <c r="JMN38" s="13"/>
      <c r="JMO38" s="13"/>
      <c r="JMP38" s="14"/>
      <c r="JMQ38" s="15"/>
      <c r="JMR38" s="13"/>
      <c r="JMS38" s="9"/>
      <c r="JMT38" s="8"/>
      <c r="JMU38" s="8"/>
      <c r="JMV38" s="13"/>
      <c r="JMW38" s="13"/>
      <c r="JMX38" s="14"/>
      <c r="JMY38" s="15"/>
      <c r="JMZ38" s="13"/>
      <c r="JNA38" s="9"/>
      <c r="JNB38" s="8"/>
      <c r="JNC38" s="8"/>
      <c r="JND38" s="13"/>
      <c r="JNE38" s="13"/>
      <c r="JNF38" s="14"/>
      <c r="JNG38" s="15"/>
      <c r="JNH38" s="13"/>
      <c r="JNI38" s="9"/>
      <c r="JNJ38" s="8"/>
      <c r="JNK38" s="8"/>
      <c r="JNL38" s="13"/>
      <c r="JNM38" s="13"/>
      <c r="JNN38" s="14"/>
      <c r="JNO38" s="15"/>
      <c r="JNP38" s="13"/>
      <c r="JNQ38" s="9"/>
      <c r="JNR38" s="8"/>
      <c r="JNS38" s="8"/>
      <c r="JNT38" s="13"/>
      <c r="JNU38" s="13"/>
      <c r="JNV38" s="14"/>
      <c r="JNW38" s="15"/>
      <c r="JNX38" s="13"/>
      <c r="JNY38" s="9"/>
      <c r="JNZ38" s="8"/>
      <c r="JOA38" s="8"/>
      <c r="JOB38" s="13"/>
      <c r="JOC38" s="13"/>
      <c r="JOD38" s="14"/>
      <c r="JOE38" s="15"/>
      <c r="JOF38" s="13"/>
      <c r="JOG38" s="9"/>
      <c r="JOH38" s="8"/>
      <c r="JOI38" s="8"/>
      <c r="JOJ38" s="13"/>
      <c r="JOK38" s="13"/>
      <c r="JOL38" s="14"/>
      <c r="JOM38" s="15"/>
      <c r="JON38" s="13"/>
      <c r="JOO38" s="9"/>
      <c r="JOP38" s="8"/>
      <c r="JOQ38" s="8"/>
      <c r="JOR38" s="13"/>
      <c r="JOS38" s="13"/>
      <c r="JOT38" s="14"/>
      <c r="JOU38" s="15"/>
      <c r="JOV38" s="13"/>
      <c r="JOW38" s="9"/>
      <c r="JOX38" s="8"/>
      <c r="JOY38" s="8"/>
      <c r="JOZ38" s="13"/>
      <c r="JPA38" s="13"/>
      <c r="JPB38" s="14"/>
      <c r="JPC38" s="15"/>
      <c r="JPD38" s="13"/>
      <c r="JPE38" s="9"/>
      <c r="JPF38" s="8"/>
      <c r="JPG38" s="8"/>
      <c r="JPH38" s="13"/>
      <c r="JPI38" s="13"/>
      <c r="JPJ38" s="14"/>
      <c r="JPK38" s="15"/>
      <c r="JPL38" s="13"/>
      <c r="JPM38" s="9"/>
      <c r="JPN38" s="8"/>
      <c r="JPO38" s="8"/>
      <c r="JPP38" s="13"/>
      <c r="JPQ38" s="13"/>
      <c r="JPR38" s="14"/>
      <c r="JPS38" s="15"/>
      <c r="JPT38" s="13"/>
      <c r="JPU38" s="9"/>
      <c r="JPV38" s="8"/>
      <c r="JPW38" s="8"/>
      <c r="JPX38" s="13"/>
      <c r="JPY38" s="13"/>
      <c r="JPZ38" s="14"/>
      <c r="JQA38" s="15"/>
      <c r="JQB38" s="13"/>
      <c r="JQC38" s="9"/>
      <c r="JQD38" s="8"/>
      <c r="JQE38" s="8"/>
      <c r="JQF38" s="13"/>
      <c r="JQG38" s="13"/>
      <c r="JQH38" s="14"/>
      <c r="JQI38" s="15"/>
      <c r="JQJ38" s="13"/>
      <c r="JQK38" s="9"/>
      <c r="JQL38" s="8"/>
      <c r="JQM38" s="8"/>
      <c r="JQN38" s="13"/>
      <c r="JQO38" s="13"/>
      <c r="JQP38" s="14"/>
      <c r="JQQ38" s="15"/>
      <c r="JQR38" s="13"/>
      <c r="JQS38" s="9"/>
      <c r="JQT38" s="8"/>
      <c r="JQU38" s="8"/>
      <c r="JQV38" s="13"/>
      <c r="JQW38" s="13"/>
      <c r="JQX38" s="14"/>
      <c r="JQY38" s="15"/>
      <c r="JQZ38" s="13"/>
      <c r="JRA38" s="9"/>
      <c r="JRB38" s="8"/>
      <c r="JRC38" s="8"/>
      <c r="JRD38" s="13"/>
      <c r="JRE38" s="13"/>
      <c r="JRF38" s="14"/>
      <c r="JRG38" s="15"/>
      <c r="JRH38" s="13"/>
      <c r="JRI38" s="9"/>
      <c r="JRJ38" s="8"/>
      <c r="JRK38" s="8"/>
      <c r="JRL38" s="13"/>
      <c r="JRM38" s="13"/>
      <c r="JRN38" s="14"/>
      <c r="JRO38" s="15"/>
      <c r="JRP38" s="13"/>
      <c r="JRQ38" s="9"/>
      <c r="JRR38" s="8"/>
      <c r="JRS38" s="8"/>
      <c r="JRT38" s="13"/>
      <c r="JRU38" s="13"/>
      <c r="JRV38" s="14"/>
      <c r="JRW38" s="15"/>
      <c r="JRX38" s="13"/>
      <c r="JRY38" s="9"/>
      <c r="JRZ38" s="8"/>
      <c r="JSA38" s="8"/>
      <c r="JSB38" s="13"/>
      <c r="JSC38" s="13"/>
      <c r="JSD38" s="14"/>
      <c r="JSE38" s="15"/>
      <c r="JSF38" s="13"/>
      <c r="JSG38" s="9"/>
      <c r="JSH38" s="8"/>
      <c r="JSI38" s="8"/>
      <c r="JSJ38" s="13"/>
      <c r="JSK38" s="13"/>
      <c r="JSL38" s="14"/>
      <c r="JSM38" s="15"/>
      <c r="JSN38" s="13"/>
      <c r="JSO38" s="9"/>
      <c r="JSP38" s="8"/>
      <c r="JSQ38" s="8"/>
      <c r="JSR38" s="13"/>
      <c r="JSS38" s="13"/>
      <c r="JST38" s="14"/>
      <c r="JSU38" s="15"/>
      <c r="JSV38" s="13"/>
      <c r="JSW38" s="9"/>
      <c r="JSX38" s="8"/>
      <c r="JSY38" s="8"/>
      <c r="JSZ38" s="13"/>
      <c r="JTA38" s="13"/>
      <c r="JTB38" s="14"/>
      <c r="JTC38" s="15"/>
      <c r="JTD38" s="13"/>
      <c r="JTE38" s="9"/>
      <c r="JTF38" s="8"/>
      <c r="JTG38" s="8"/>
      <c r="JTH38" s="13"/>
      <c r="JTI38" s="13"/>
      <c r="JTJ38" s="14"/>
      <c r="JTK38" s="15"/>
      <c r="JTL38" s="13"/>
      <c r="JTM38" s="9"/>
      <c r="JTN38" s="8"/>
      <c r="JTO38" s="8"/>
      <c r="JTP38" s="13"/>
      <c r="JTQ38" s="13"/>
      <c r="JTR38" s="14"/>
      <c r="JTS38" s="15"/>
      <c r="JTT38" s="13"/>
      <c r="JTU38" s="9"/>
      <c r="JTV38" s="8"/>
      <c r="JTW38" s="8"/>
      <c r="JTX38" s="13"/>
      <c r="JTY38" s="13"/>
      <c r="JTZ38" s="14"/>
      <c r="JUA38" s="15"/>
      <c r="JUB38" s="13"/>
      <c r="JUC38" s="9"/>
      <c r="JUD38" s="8"/>
      <c r="JUE38" s="8"/>
      <c r="JUF38" s="13"/>
      <c r="JUG38" s="13"/>
      <c r="JUH38" s="14"/>
      <c r="JUI38" s="15"/>
      <c r="JUJ38" s="13"/>
      <c r="JUK38" s="9"/>
      <c r="JUL38" s="8"/>
      <c r="JUM38" s="8"/>
      <c r="JUN38" s="13"/>
      <c r="JUO38" s="13"/>
      <c r="JUP38" s="14"/>
      <c r="JUQ38" s="15"/>
      <c r="JUR38" s="13"/>
      <c r="JUS38" s="9"/>
      <c r="JUT38" s="8"/>
      <c r="JUU38" s="8"/>
      <c r="JUV38" s="13"/>
      <c r="JUW38" s="13"/>
      <c r="JUX38" s="14"/>
      <c r="JUY38" s="15"/>
      <c r="JUZ38" s="13"/>
      <c r="JVA38" s="9"/>
      <c r="JVB38" s="8"/>
      <c r="JVC38" s="8"/>
      <c r="JVD38" s="13"/>
      <c r="JVE38" s="13"/>
      <c r="JVF38" s="14"/>
      <c r="JVG38" s="15"/>
      <c r="JVH38" s="13"/>
      <c r="JVI38" s="9"/>
      <c r="JVJ38" s="8"/>
      <c r="JVK38" s="8"/>
      <c r="JVL38" s="13"/>
      <c r="JVM38" s="13"/>
      <c r="JVN38" s="14"/>
      <c r="JVO38" s="15"/>
      <c r="JVP38" s="13"/>
      <c r="JVQ38" s="9"/>
      <c r="JVR38" s="8"/>
      <c r="JVS38" s="8"/>
      <c r="JVT38" s="13"/>
      <c r="JVU38" s="13"/>
      <c r="JVV38" s="14"/>
      <c r="JVW38" s="15"/>
      <c r="JVX38" s="13"/>
      <c r="JVY38" s="9"/>
      <c r="JVZ38" s="8"/>
      <c r="JWA38" s="8"/>
      <c r="JWB38" s="13"/>
      <c r="JWC38" s="13"/>
      <c r="JWD38" s="14"/>
      <c r="JWE38" s="15"/>
      <c r="JWF38" s="13"/>
      <c r="JWG38" s="9"/>
      <c r="JWH38" s="8"/>
      <c r="JWI38" s="8"/>
      <c r="JWJ38" s="13"/>
      <c r="JWK38" s="13"/>
      <c r="JWL38" s="14"/>
      <c r="JWM38" s="15"/>
      <c r="JWN38" s="13"/>
      <c r="JWO38" s="9"/>
      <c r="JWP38" s="8"/>
      <c r="JWQ38" s="8"/>
      <c r="JWR38" s="13"/>
      <c r="JWS38" s="13"/>
      <c r="JWT38" s="14"/>
      <c r="JWU38" s="15"/>
      <c r="JWV38" s="13"/>
      <c r="JWW38" s="9"/>
      <c r="JWX38" s="8"/>
      <c r="JWY38" s="8"/>
      <c r="JWZ38" s="13"/>
      <c r="JXA38" s="13"/>
      <c r="JXB38" s="14"/>
      <c r="JXC38" s="15"/>
      <c r="JXD38" s="13"/>
      <c r="JXE38" s="9"/>
      <c r="JXF38" s="8"/>
      <c r="JXG38" s="8"/>
      <c r="JXH38" s="13"/>
      <c r="JXI38" s="13"/>
      <c r="JXJ38" s="14"/>
      <c r="JXK38" s="15"/>
      <c r="JXL38" s="13"/>
      <c r="JXM38" s="9"/>
      <c r="JXN38" s="8"/>
      <c r="JXO38" s="8"/>
      <c r="JXP38" s="13"/>
      <c r="JXQ38" s="13"/>
      <c r="JXR38" s="14"/>
      <c r="JXS38" s="15"/>
      <c r="JXT38" s="13"/>
      <c r="JXU38" s="9"/>
      <c r="JXV38" s="8"/>
      <c r="JXW38" s="8"/>
      <c r="JXX38" s="13"/>
      <c r="JXY38" s="13"/>
      <c r="JXZ38" s="14"/>
      <c r="JYA38" s="15"/>
      <c r="JYB38" s="13"/>
      <c r="JYC38" s="9"/>
      <c r="JYD38" s="8"/>
      <c r="JYE38" s="8"/>
      <c r="JYF38" s="13"/>
      <c r="JYG38" s="13"/>
      <c r="JYH38" s="14"/>
      <c r="JYI38" s="15"/>
      <c r="JYJ38" s="13"/>
      <c r="JYK38" s="9"/>
      <c r="JYL38" s="8"/>
      <c r="JYM38" s="8"/>
      <c r="JYN38" s="13"/>
      <c r="JYO38" s="13"/>
      <c r="JYP38" s="14"/>
      <c r="JYQ38" s="15"/>
      <c r="JYR38" s="13"/>
      <c r="JYS38" s="9"/>
      <c r="JYT38" s="8"/>
      <c r="JYU38" s="8"/>
      <c r="JYV38" s="13"/>
      <c r="JYW38" s="13"/>
      <c r="JYX38" s="14"/>
      <c r="JYY38" s="15"/>
      <c r="JYZ38" s="13"/>
      <c r="JZA38" s="9"/>
      <c r="JZB38" s="8"/>
      <c r="JZC38" s="8"/>
      <c r="JZD38" s="13"/>
      <c r="JZE38" s="13"/>
      <c r="JZF38" s="14"/>
      <c r="JZG38" s="15"/>
      <c r="JZH38" s="13"/>
      <c r="JZI38" s="9"/>
      <c r="JZJ38" s="8"/>
      <c r="JZK38" s="8"/>
      <c r="JZL38" s="13"/>
      <c r="JZM38" s="13"/>
      <c r="JZN38" s="14"/>
      <c r="JZO38" s="15"/>
      <c r="JZP38" s="13"/>
      <c r="JZQ38" s="9"/>
      <c r="JZR38" s="8"/>
      <c r="JZS38" s="8"/>
      <c r="JZT38" s="13"/>
      <c r="JZU38" s="13"/>
      <c r="JZV38" s="14"/>
      <c r="JZW38" s="15"/>
      <c r="JZX38" s="13"/>
      <c r="JZY38" s="9"/>
      <c r="JZZ38" s="8"/>
      <c r="KAA38" s="8"/>
      <c r="KAB38" s="13"/>
      <c r="KAC38" s="13"/>
      <c r="KAD38" s="14"/>
      <c r="KAE38" s="15"/>
      <c r="KAF38" s="13"/>
      <c r="KAG38" s="9"/>
      <c r="KAH38" s="8"/>
      <c r="KAI38" s="8"/>
      <c r="KAJ38" s="13"/>
      <c r="KAK38" s="13"/>
      <c r="KAL38" s="14"/>
      <c r="KAM38" s="15"/>
      <c r="KAN38" s="13"/>
      <c r="KAO38" s="9"/>
      <c r="KAP38" s="8"/>
      <c r="KAQ38" s="8"/>
      <c r="KAR38" s="13"/>
      <c r="KAS38" s="13"/>
      <c r="KAT38" s="14"/>
      <c r="KAU38" s="15"/>
      <c r="KAV38" s="13"/>
      <c r="KAW38" s="9"/>
      <c r="KAX38" s="8"/>
      <c r="KAY38" s="8"/>
      <c r="KAZ38" s="13"/>
      <c r="KBA38" s="13"/>
      <c r="KBB38" s="14"/>
      <c r="KBC38" s="15"/>
      <c r="KBD38" s="13"/>
      <c r="KBE38" s="9"/>
      <c r="KBF38" s="8"/>
      <c r="KBG38" s="8"/>
      <c r="KBH38" s="13"/>
      <c r="KBI38" s="13"/>
      <c r="KBJ38" s="14"/>
      <c r="KBK38" s="15"/>
      <c r="KBL38" s="13"/>
      <c r="KBM38" s="9"/>
      <c r="KBN38" s="8"/>
      <c r="KBO38" s="8"/>
      <c r="KBP38" s="13"/>
      <c r="KBQ38" s="13"/>
      <c r="KBR38" s="14"/>
      <c r="KBS38" s="15"/>
      <c r="KBT38" s="13"/>
      <c r="KBU38" s="9"/>
      <c r="KBV38" s="8"/>
      <c r="KBW38" s="8"/>
      <c r="KBX38" s="13"/>
      <c r="KBY38" s="13"/>
      <c r="KBZ38" s="14"/>
      <c r="KCA38" s="15"/>
      <c r="KCB38" s="13"/>
      <c r="KCC38" s="9"/>
      <c r="KCD38" s="8"/>
      <c r="KCE38" s="8"/>
      <c r="KCF38" s="13"/>
      <c r="KCG38" s="13"/>
      <c r="KCH38" s="14"/>
      <c r="KCI38" s="15"/>
      <c r="KCJ38" s="13"/>
      <c r="KCK38" s="9"/>
      <c r="KCL38" s="8"/>
      <c r="KCM38" s="8"/>
      <c r="KCN38" s="13"/>
      <c r="KCO38" s="13"/>
      <c r="KCP38" s="14"/>
      <c r="KCQ38" s="15"/>
      <c r="KCR38" s="13"/>
      <c r="KCS38" s="9"/>
      <c r="KCT38" s="8"/>
      <c r="KCU38" s="8"/>
      <c r="KCV38" s="13"/>
      <c r="KCW38" s="13"/>
      <c r="KCX38" s="14"/>
      <c r="KCY38" s="15"/>
      <c r="KCZ38" s="13"/>
      <c r="KDA38" s="9"/>
      <c r="KDB38" s="8"/>
      <c r="KDC38" s="8"/>
      <c r="KDD38" s="13"/>
      <c r="KDE38" s="13"/>
      <c r="KDF38" s="14"/>
      <c r="KDG38" s="15"/>
      <c r="KDH38" s="13"/>
      <c r="KDI38" s="9"/>
      <c r="KDJ38" s="8"/>
      <c r="KDK38" s="8"/>
      <c r="KDL38" s="13"/>
      <c r="KDM38" s="13"/>
      <c r="KDN38" s="14"/>
      <c r="KDO38" s="15"/>
      <c r="KDP38" s="13"/>
      <c r="KDQ38" s="9"/>
      <c r="KDR38" s="8"/>
      <c r="KDS38" s="8"/>
      <c r="KDT38" s="13"/>
      <c r="KDU38" s="13"/>
      <c r="KDV38" s="14"/>
      <c r="KDW38" s="15"/>
      <c r="KDX38" s="13"/>
      <c r="KDY38" s="9"/>
      <c r="KDZ38" s="8"/>
      <c r="KEA38" s="8"/>
      <c r="KEB38" s="13"/>
      <c r="KEC38" s="13"/>
      <c r="KED38" s="14"/>
      <c r="KEE38" s="15"/>
      <c r="KEF38" s="13"/>
      <c r="KEG38" s="9"/>
      <c r="KEH38" s="8"/>
      <c r="KEI38" s="8"/>
      <c r="KEJ38" s="13"/>
      <c r="KEK38" s="13"/>
      <c r="KEL38" s="14"/>
      <c r="KEM38" s="15"/>
      <c r="KEN38" s="13"/>
      <c r="KEO38" s="9"/>
      <c r="KEP38" s="8"/>
      <c r="KEQ38" s="8"/>
      <c r="KER38" s="13"/>
      <c r="KES38" s="13"/>
      <c r="KET38" s="14"/>
      <c r="KEU38" s="15"/>
      <c r="KEV38" s="13"/>
      <c r="KEW38" s="9"/>
      <c r="KEX38" s="8"/>
      <c r="KEY38" s="8"/>
      <c r="KEZ38" s="13"/>
      <c r="KFA38" s="13"/>
      <c r="KFB38" s="14"/>
      <c r="KFC38" s="15"/>
      <c r="KFD38" s="13"/>
      <c r="KFE38" s="9"/>
      <c r="KFF38" s="8"/>
      <c r="KFG38" s="8"/>
      <c r="KFH38" s="13"/>
      <c r="KFI38" s="13"/>
      <c r="KFJ38" s="14"/>
      <c r="KFK38" s="15"/>
      <c r="KFL38" s="13"/>
      <c r="KFM38" s="9"/>
      <c r="KFN38" s="8"/>
      <c r="KFO38" s="8"/>
      <c r="KFP38" s="13"/>
      <c r="KFQ38" s="13"/>
      <c r="KFR38" s="14"/>
      <c r="KFS38" s="15"/>
      <c r="KFT38" s="13"/>
      <c r="KFU38" s="9"/>
      <c r="KFV38" s="8"/>
      <c r="KFW38" s="8"/>
      <c r="KFX38" s="13"/>
      <c r="KFY38" s="13"/>
      <c r="KFZ38" s="14"/>
      <c r="KGA38" s="15"/>
      <c r="KGB38" s="13"/>
      <c r="KGC38" s="9"/>
      <c r="KGD38" s="8"/>
      <c r="KGE38" s="8"/>
      <c r="KGF38" s="13"/>
      <c r="KGG38" s="13"/>
      <c r="KGH38" s="14"/>
      <c r="KGI38" s="15"/>
      <c r="KGJ38" s="13"/>
      <c r="KGK38" s="9"/>
      <c r="KGL38" s="8"/>
      <c r="KGM38" s="8"/>
      <c r="KGN38" s="13"/>
      <c r="KGO38" s="13"/>
      <c r="KGP38" s="14"/>
      <c r="KGQ38" s="15"/>
      <c r="KGR38" s="13"/>
      <c r="KGS38" s="9"/>
      <c r="KGT38" s="8"/>
      <c r="KGU38" s="8"/>
      <c r="KGV38" s="13"/>
      <c r="KGW38" s="13"/>
      <c r="KGX38" s="14"/>
      <c r="KGY38" s="15"/>
      <c r="KGZ38" s="13"/>
      <c r="KHA38" s="9"/>
      <c r="KHB38" s="8"/>
      <c r="KHC38" s="8"/>
      <c r="KHD38" s="13"/>
      <c r="KHE38" s="13"/>
      <c r="KHF38" s="14"/>
      <c r="KHG38" s="15"/>
      <c r="KHH38" s="13"/>
      <c r="KHI38" s="9"/>
      <c r="KHJ38" s="8"/>
      <c r="KHK38" s="8"/>
      <c r="KHL38" s="13"/>
      <c r="KHM38" s="13"/>
      <c r="KHN38" s="14"/>
      <c r="KHO38" s="15"/>
      <c r="KHP38" s="13"/>
      <c r="KHQ38" s="9"/>
      <c r="KHR38" s="8"/>
      <c r="KHS38" s="8"/>
      <c r="KHT38" s="13"/>
      <c r="KHU38" s="13"/>
      <c r="KHV38" s="14"/>
      <c r="KHW38" s="15"/>
      <c r="KHX38" s="13"/>
      <c r="KHY38" s="9"/>
      <c r="KHZ38" s="8"/>
      <c r="KIA38" s="8"/>
      <c r="KIB38" s="13"/>
      <c r="KIC38" s="13"/>
      <c r="KID38" s="14"/>
      <c r="KIE38" s="15"/>
      <c r="KIF38" s="13"/>
      <c r="KIG38" s="9"/>
      <c r="KIH38" s="8"/>
      <c r="KII38" s="8"/>
      <c r="KIJ38" s="13"/>
      <c r="KIK38" s="13"/>
      <c r="KIL38" s="14"/>
      <c r="KIM38" s="15"/>
      <c r="KIN38" s="13"/>
      <c r="KIO38" s="9"/>
      <c r="KIP38" s="8"/>
      <c r="KIQ38" s="8"/>
      <c r="KIR38" s="13"/>
      <c r="KIS38" s="13"/>
      <c r="KIT38" s="14"/>
      <c r="KIU38" s="15"/>
      <c r="KIV38" s="13"/>
      <c r="KIW38" s="9"/>
      <c r="KIX38" s="8"/>
      <c r="KIY38" s="8"/>
      <c r="KIZ38" s="13"/>
      <c r="KJA38" s="13"/>
      <c r="KJB38" s="14"/>
      <c r="KJC38" s="15"/>
      <c r="KJD38" s="13"/>
      <c r="KJE38" s="9"/>
      <c r="KJF38" s="8"/>
      <c r="KJG38" s="8"/>
      <c r="KJH38" s="13"/>
      <c r="KJI38" s="13"/>
      <c r="KJJ38" s="14"/>
      <c r="KJK38" s="15"/>
      <c r="KJL38" s="13"/>
      <c r="KJM38" s="9"/>
      <c r="KJN38" s="8"/>
      <c r="KJO38" s="8"/>
      <c r="KJP38" s="13"/>
      <c r="KJQ38" s="13"/>
      <c r="KJR38" s="14"/>
      <c r="KJS38" s="15"/>
      <c r="KJT38" s="13"/>
      <c r="KJU38" s="9"/>
      <c r="KJV38" s="8"/>
      <c r="KJW38" s="8"/>
      <c r="KJX38" s="13"/>
      <c r="KJY38" s="13"/>
      <c r="KJZ38" s="14"/>
      <c r="KKA38" s="15"/>
      <c r="KKB38" s="13"/>
      <c r="KKC38" s="9"/>
      <c r="KKD38" s="8"/>
      <c r="KKE38" s="8"/>
      <c r="KKF38" s="13"/>
      <c r="KKG38" s="13"/>
      <c r="KKH38" s="14"/>
      <c r="KKI38" s="15"/>
      <c r="KKJ38" s="13"/>
      <c r="KKK38" s="9"/>
      <c r="KKL38" s="8"/>
      <c r="KKM38" s="8"/>
      <c r="KKN38" s="13"/>
      <c r="KKO38" s="13"/>
      <c r="KKP38" s="14"/>
      <c r="KKQ38" s="15"/>
      <c r="KKR38" s="13"/>
      <c r="KKS38" s="9"/>
      <c r="KKT38" s="8"/>
      <c r="KKU38" s="8"/>
      <c r="KKV38" s="13"/>
      <c r="KKW38" s="13"/>
      <c r="KKX38" s="14"/>
      <c r="KKY38" s="15"/>
      <c r="KKZ38" s="13"/>
      <c r="KLA38" s="9"/>
      <c r="KLB38" s="8"/>
      <c r="KLC38" s="8"/>
      <c r="KLD38" s="13"/>
      <c r="KLE38" s="13"/>
      <c r="KLF38" s="14"/>
      <c r="KLG38" s="15"/>
      <c r="KLH38" s="13"/>
      <c r="KLI38" s="9"/>
      <c r="KLJ38" s="8"/>
      <c r="KLK38" s="8"/>
      <c r="KLL38" s="13"/>
      <c r="KLM38" s="13"/>
      <c r="KLN38" s="14"/>
      <c r="KLO38" s="15"/>
      <c r="KLP38" s="13"/>
      <c r="KLQ38" s="9"/>
      <c r="KLR38" s="8"/>
      <c r="KLS38" s="8"/>
      <c r="KLT38" s="13"/>
      <c r="KLU38" s="13"/>
      <c r="KLV38" s="14"/>
      <c r="KLW38" s="15"/>
      <c r="KLX38" s="13"/>
      <c r="KLY38" s="9"/>
      <c r="KLZ38" s="8"/>
      <c r="KMA38" s="8"/>
      <c r="KMB38" s="13"/>
      <c r="KMC38" s="13"/>
      <c r="KMD38" s="14"/>
      <c r="KME38" s="15"/>
      <c r="KMF38" s="13"/>
      <c r="KMG38" s="9"/>
      <c r="KMH38" s="8"/>
      <c r="KMI38" s="8"/>
      <c r="KMJ38" s="13"/>
      <c r="KMK38" s="13"/>
      <c r="KML38" s="14"/>
      <c r="KMM38" s="15"/>
      <c r="KMN38" s="13"/>
      <c r="KMO38" s="9"/>
      <c r="KMP38" s="8"/>
      <c r="KMQ38" s="8"/>
      <c r="KMR38" s="13"/>
      <c r="KMS38" s="13"/>
      <c r="KMT38" s="14"/>
      <c r="KMU38" s="15"/>
      <c r="KMV38" s="13"/>
      <c r="KMW38" s="9"/>
      <c r="KMX38" s="8"/>
      <c r="KMY38" s="8"/>
      <c r="KMZ38" s="13"/>
      <c r="KNA38" s="13"/>
      <c r="KNB38" s="14"/>
      <c r="KNC38" s="15"/>
      <c r="KND38" s="13"/>
      <c r="KNE38" s="9"/>
      <c r="KNF38" s="8"/>
      <c r="KNG38" s="8"/>
      <c r="KNH38" s="13"/>
      <c r="KNI38" s="13"/>
      <c r="KNJ38" s="14"/>
      <c r="KNK38" s="15"/>
      <c r="KNL38" s="13"/>
      <c r="KNM38" s="9"/>
      <c r="KNN38" s="8"/>
      <c r="KNO38" s="8"/>
      <c r="KNP38" s="13"/>
      <c r="KNQ38" s="13"/>
      <c r="KNR38" s="14"/>
      <c r="KNS38" s="15"/>
      <c r="KNT38" s="13"/>
      <c r="KNU38" s="9"/>
      <c r="KNV38" s="8"/>
      <c r="KNW38" s="8"/>
      <c r="KNX38" s="13"/>
      <c r="KNY38" s="13"/>
      <c r="KNZ38" s="14"/>
      <c r="KOA38" s="15"/>
      <c r="KOB38" s="13"/>
      <c r="KOC38" s="9"/>
      <c r="KOD38" s="8"/>
      <c r="KOE38" s="8"/>
      <c r="KOF38" s="13"/>
      <c r="KOG38" s="13"/>
      <c r="KOH38" s="14"/>
      <c r="KOI38" s="15"/>
      <c r="KOJ38" s="13"/>
      <c r="KOK38" s="9"/>
      <c r="KOL38" s="8"/>
      <c r="KOM38" s="8"/>
      <c r="KON38" s="13"/>
      <c r="KOO38" s="13"/>
      <c r="KOP38" s="14"/>
      <c r="KOQ38" s="15"/>
      <c r="KOR38" s="13"/>
      <c r="KOS38" s="9"/>
      <c r="KOT38" s="8"/>
      <c r="KOU38" s="8"/>
      <c r="KOV38" s="13"/>
      <c r="KOW38" s="13"/>
      <c r="KOX38" s="14"/>
      <c r="KOY38" s="15"/>
      <c r="KOZ38" s="13"/>
      <c r="KPA38" s="9"/>
      <c r="KPB38" s="8"/>
      <c r="KPC38" s="8"/>
      <c r="KPD38" s="13"/>
      <c r="KPE38" s="13"/>
      <c r="KPF38" s="14"/>
      <c r="KPG38" s="15"/>
      <c r="KPH38" s="13"/>
      <c r="KPI38" s="9"/>
      <c r="KPJ38" s="8"/>
      <c r="KPK38" s="8"/>
      <c r="KPL38" s="13"/>
      <c r="KPM38" s="13"/>
      <c r="KPN38" s="14"/>
      <c r="KPO38" s="15"/>
      <c r="KPP38" s="13"/>
      <c r="KPQ38" s="9"/>
      <c r="KPR38" s="8"/>
      <c r="KPS38" s="8"/>
      <c r="KPT38" s="13"/>
      <c r="KPU38" s="13"/>
      <c r="KPV38" s="14"/>
      <c r="KPW38" s="15"/>
      <c r="KPX38" s="13"/>
      <c r="KPY38" s="9"/>
      <c r="KPZ38" s="8"/>
      <c r="KQA38" s="8"/>
      <c r="KQB38" s="13"/>
      <c r="KQC38" s="13"/>
      <c r="KQD38" s="14"/>
      <c r="KQE38" s="15"/>
      <c r="KQF38" s="13"/>
      <c r="KQG38" s="9"/>
      <c r="KQH38" s="8"/>
      <c r="KQI38" s="8"/>
      <c r="KQJ38" s="13"/>
      <c r="KQK38" s="13"/>
      <c r="KQL38" s="14"/>
      <c r="KQM38" s="15"/>
      <c r="KQN38" s="13"/>
      <c r="KQO38" s="9"/>
      <c r="KQP38" s="8"/>
      <c r="KQQ38" s="8"/>
      <c r="KQR38" s="13"/>
      <c r="KQS38" s="13"/>
      <c r="KQT38" s="14"/>
      <c r="KQU38" s="15"/>
      <c r="KQV38" s="13"/>
      <c r="KQW38" s="9"/>
      <c r="KQX38" s="8"/>
      <c r="KQY38" s="8"/>
      <c r="KQZ38" s="13"/>
      <c r="KRA38" s="13"/>
      <c r="KRB38" s="14"/>
      <c r="KRC38" s="15"/>
      <c r="KRD38" s="13"/>
      <c r="KRE38" s="9"/>
      <c r="KRF38" s="8"/>
      <c r="KRG38" s="8"/>
      <c r="KRH38" s="13"/>
      <c r="KRI38" s="13"/>
      <c r="KRJ38" s="14"/>
      <c r="KRK38" s="15"/>
      <c r="KRL38" s="13"/>
      <c r="KRM38" s="9"/>
      <c r="KRN38" s="8"/>
      <c r="KRO38" s="8"/>
      <c r="KRP38" s="13"/>
      <c r="KRQ38" s="13"/>
      <c r="KRR38" s="14"/>
      <c r="KRS38" s="15"/>
      <c r="KRT38" s="13"/>
      <c r="KRU38" s="9"/>
      <c r="KRV38" s="8"/>
      <c r="KRW38" s="8"/>
      <c r="KRX38" s="13"/>
      <c r="KRY38" s="13"/>
      <c r="KRZ38" s="14"/>
      <c r="KSA38" s="15"/>
      <c r="KSB38" s="13"/>
      <c r="KSC38" s="9"/>
      <c r="KSD38" s="8"/>
      <c r="KSE38" s="8"/>
      <c r="KSF38" s="13"/>
      <c r="KSG38" s="13"/>
      <c r="KSH38" s="14"/>
      <c r="KSI38" s="15"/>
      <c r="KSJ38" s="13"/>
      <c r="KSK38" s="9"/>
      <c r="KSL38" s="8"/>
      <c r="KSM38" s="8"/>
      <c r="KSN38" s="13"/>
      <c r="KSO38" s="13"/>
      <c r="KSP38" s="14"/>
      <c r="KSQ38" s="15"/>
      <c r="KSR38" s="13"/>
      <c r="KSS38" s="9"/>
      <c r="KST38" s="8"/>
      <c r="KSU38" s="8"/>
      <c r="KSV38" s="13"/>
      <c r="KSW38" s="13"/>
      <c r="KSX38" s="14"/>
      <c r="KSY38" s="15"/>
      <c r="KSZ38" s="13"/>
      <c r="KTA38" s="9"/>
      <c r="KTB38" s="8"/>
      <c r="KTC38" s="8"/>
      <c r="KTD38" s="13"/>
      <c r="KTE38" s="13"/>
      <c r="KTF38" s="14"/>
      <c r="KTG38" s="15"/>
      <c r="KTH38" s="13"/>
      <c r="KTI38" s="9"/>
      <c r="KTJ38" s="8"/>
      <c r="KTK38" s="8"/>
      <c r="KTL38" s="13"/>
      <c r="KTM38" s="13"/>
      <c r="KTN38" s="14"/>
      <c r="KTO38" s="15"/>
      <c r="KTP38" s="13"/>
      <c r="KTQ38" s="9"/>
      <c r="KTR38" s="8"/>
      <c r="KTS38" s="8"/>
      <c r="KTT38" s="13"/>
      <c r="KTU38" s="13"/>
      <c r="KTV38" s="14"/>
      <c r="KTW38" s="15"/>
      <c r="KTX38" s="13"/>
      <c r="KTY38" s="9"/>
      <c r="KTZ38" s="8"/>
      <c r="KUA38" s="8"/>
      <c r="KUB38" s="13"/>
      <c r="KUC38" s="13"/>
      <c r="KUD38" s="14"/>
      <c r="KUE38" s="15"/>
      <c r="KUF38" s="13"/>
      <c r="KUG38" s="9"/>
      <c r="KUH38" s="8"/>
      <c r="KUI38" s="8"/>
      <c r="KUJ38" s="13"/>
      <c r="KUK38" s="13"/>
      <c r="KUL38" s="14"/>
      <c r="KUM38" s="15"/>
      <c r="KUN38" s="13"/>
      <c r="KUO38" s="9"/>
      <c r="KUP38" s="8"/>
      <c r="KUQ38" s="8"/>
      <c r="KUR38" s="13"/>
      <c r="KUS38" s="13"/>
      <c r="KUT38" s="14"/>
      <c r="KUU38" s="15"/>
      <c r="KUV38" s="13"/>
      <c r="KUW38" s="9"/>
      <c r="KUX38" s="8"/>
      <c r="KUY38" s="8"/>
      <c r="KUZ38" s="13"/>
      <c r="KVA38" s="13"/>
      <c r="KVB38" s="14"/>
      <c r="KVC38" s="15"/>
      <c r="KVD38" s="13"/>
      <c r="KVE38" s="9"/>
      <c r="KVF38" s="8"/>
      <c r="KVG38" s="8"/>
      <c r="KVH38" s="13"/>
      <c r="KVI38" s="13"/>
      <c r="KVJ38" s="14"/>
      <c r="KVK38" s="15"/>
      <c r="KVL38" s="13"/>
      <c r="KVM38" s="9"/>
      <c r="KVN38" s="8"/>
      <c r="KVO38" s="8"/>
      <c r="KVP38" s="13"/>
      <c r="KVQ38" s="13"/>
      <c r="KVR38" s="14"/>
      <c r="KVS38" s="15"/>
      <c r="KVT38" s="13"/>
      <c r="KVU38" s="9"/>
      <c r="KVV38" s="8"/>
      <c r="KVW38" s="8"/>
      <c r="KVX38" s="13"/>
      <c r="KVY38" s="13"/>
      <c r="KVZ38" s="14"/>
      <c r="KWA38" s="15"/>
      <c r="KWB38" s="13"/>
      <c r="KWC38" s="9"/>
      <c r="KWD38" s="8"/>
      <c r="KWE38" s="8"/>
      <c r="KWF38" s="13"/>
      <c r="KWG38" s="13"/>
      <c r="KWH38" s="14"/>
      <c r="KWI38" s="15"/>
      <c r="KWJ38" s="13"/>
      <c r="KWK38" s="9"/>
      <c r="KWL38" s="8"/>
      <c r="KWM38" s="8"/>
      <c r="KWN38" s="13"/>
      <c r="KWO38" s="13"/>
      <c r="KWP38" s="14"/>
      <c r="KWQ38" s="15"/>
      <c r="KWR38" s="13"/>
      <c r="KWS38" s="9"/>
      <c r="KWT38" s="8"/>
      <c r="KWU38" s="8"/>
      <c r="KWV38" s="13"/>
      <c r="KWW38" s="13"/>
      <c r="KWX38" s="14"/>
      <c r="KWY38" s="15"/>
      <c r="KWZ38" s="13"/>
      <c r="KXA38" s="9"/>
      <c r="KXB38" s="8"/>
      <c r="KXC38" s="8"/>
      <c r="KXD38" s="13"/>
      <c r="KXE38" s="13"/>
      <c r="KXF38" s="14"/>
      <c r="KXG38" s="15"/>
      <c r="KXH38" s="13"/>
      <c r="KXI38" s="9"/>
      <c r="KXJ38" s="8"/>
      <c r="KXK38" s="8"/>
      <c r="KXL38" s="13"/>
      <c r="KXM38" s="13"/>
      <c r="KXN38" s="14"/>
      <c r="KXO38" s="15"/>
      <c r="KXP38" s="13"/>
      <c r="KXQ38" s="9"/>
      <c r="KXR38" s="8"/>
      <c r="KXS38" s="8"/>
      <c r="KXT38" s="13"/>
      <c r="KXU38" s="13"/>
      <c r="KXV38" s="14"/>
      <c r="KXW38" s="15"/>
      <c r="KXX38" s="13"/>
      <c r="KXY38" s="9"/>
      <c r="KXZ38" s="8"/>
      <c r="KYA38" s="8"/>
      <c r="KYB38" s="13"/>
      <c r="KYC38" s="13"/>
      <c r="KYD38" s="14"/>
      <c r="KYE38" s="15"/>
      <c r="KYF38" s="13"/>
      <c r="KYG38" s="9"/>
      <c r="KYH38" s="8"/>
      <c r="KYI38" s="8"/>
      <c r="KYJ38" s="13"/>
      <c r="KYK38" s="13"/>
      <c r="KYL38" s="14"/>
      <c r="KYM38" s="15"/>
      <c r="KYN38" s="13"/>
      <c r="KYO38" s="9"/>
      <c r="KYP38" s="8"/>
      <c r="KYQ38" s="8"/>
      <c r="KYR38" s="13"/>
      <c r="KYS38" s="13"/>
      <c r="KYT38" s="14"/>
      <c r="KYU38" s="15"/>
      <c r="KYV38" s="13"/>
      <c r="KYW38" s="9"/>
      <c r="KYX38" s="8"/>
      <c r="KYY38" s="8"/>
      <c r="KYZ38" s="13"/>
      <c r="KZA38" s="13"/>
      <c r="KZB38" s="14"/>
      <c r="KZC38" s="15"/>
      <c r="KZD38" s="13"/>
      <c r="KZE38" s="9"/>
      <c r="KZF38" s="8"/>
      <c r="KZG38" s="8"/>
      <c r="KZH38" s="13"/>
      <c r="KZI38" s="13"/>
      <c r="KZJ38" s="14"/>
      <c r="KZK38" s="15"/>
      <c r="KZL38" s="13"/>
      <c r="KZM38" s="9"/>
      <c r="KZN38" s="8"/>
      <c r="KZO38" s="8"/>
      <c r="KZP38" s="13"/>
      <c r="KZQ38" s="13"/>
      <c r="KZR38" s="14"/>
      <c r="KZS38" s="15"/>
      <c r="KZT38" s="13"/>
      <c r="KZU38" s="9"/>
      <c r="KZV38" s="8"/>
      <c r="KZW38" s="8"/>
      <c r="KZX38" s="13"/>
      <c r="KZY38" s="13"/>
      <c r="KZZ38" s="14"/>
      <c r="LAA38" s="15"/>
      <c r="LAB38" s="13"/>
      <c r="LAC38" s="9"/>
      <c r="LAD38" s="8"/>
      <c r="LAE38" s="8"/>
      <c r="LAF38" s="13"/>
      <c r="LAG38" s="13"/>
      <c r="LAH38" s="14"/>
      <c r="LAI38" s="15"/>
      <c r="LAJ38" s="13"/>
      <c r="LAK38" s="9"/>
      <c r="LAL38" s="8"/>
      <c r="LAM38" s="8"/>
      <c r="LAN38" s="13"/>
      <c r="LAO38" s="13"/>
      <c r="LAP38" s="14"/>
      <c r="LAQ38" s="15"/>
      <c r="LAR38" s="13"/>
      <c r="LAS38" s="9"/>
      <c r="LAT38" s="8"/>
      <c r="LAU38" s="8"/>
      <c r="LAV38" s="13"/>
      <c r="LAW38" s="13"/>
      <c r="LAX38" s="14"/>
      <c r="LAY38" s="15"/>
      <c r="LAZ38" s="13"/>
      <c r="LBA38" s="9"/>
      <c r="LBB38" s="8"/>
      <c r="LBC38" s="8"/>
      <c r="LBD38" s="13"/>
      <c r="LBE38" s="13"/>
      <c r="LBF38" s="14"/>
      <c r="LBG38" s="15"/>
      <c r="LBH38" s="13"/>
      <c r="LBI38" s="9"/>
      <c r="LBJ38" s="8"/>
      <c r="LBK38" s="8"/>
      <c r="LBL38" s="13"/>
      <c r="LBM38" s="13"/>
      <c r="LBN38" s="14"/>
      <c r="LBO38" s="15"/>
      <c r="LBP38" s="13"/>
      <c r="LBQ38" s="9"/>
      <c r="LBR38" s="8"/>
      <c r="LBS38" s="8"/>
      <c r="LBT38" s="13"/>
      <c r="LBU38" s="13"/>
      <c r="LBV38" s="14"/>
      <c r="LBW38" s="15"/>
      <c r="LBX38" s="13"/>
      <c r="LBY38" s="9"/>
      <c r="LBZ38" s="8"/>
      <c r="LCA38" s="8"/>
      <c r="LCB38" s="13"/>
      <c r="LCC38" s="13"/>
      <c r="LCD38" s="14"/>
      <c r="LCE38" s="15"/>
      <c r="LCF38" s="13"/>
      <c r="LCG38" s="9"/>
      <c r="LCH38" s="8"/>
      <c r="LCI38" s="8"/>
      <c r="LCJ38" s="13"/>
      <c r="LCK38" s="13"/>
      <c r="LCL38" s="14"/>
      <c r="LCM38" s="15"/>
      <c r="LCN38" s="13"/>
      <c r="LCO38" s="9"/>
      <c r="LCP38" s="8"/>
      <c r="LCQ38" s="8"/>
      <c r="LCR38" s="13"/>
      <c r="LCS38" s="13"/>
      <c r="LCT38" s="14"/>
      <c r="LCU38" s="15"/>
      <c r="LCV38" s="13"/>
      <c r="LCW38" s="9"/>
      <c r="LCX38" s="8"/>
      <c r="LCY38" s="8"/>
      <c r="LCZ38" s="13"/>
      <c r="LDA38" s="13"/>
      <c r="LDB38" s="14"/>
      <c r="LDC38" s="15"/>
      <c r="LDD38" s="13"/>
      <c r="LDE38" s="9"/>
      <c r="LDF38" s="8"/>
      <c r="LDG38" s="8"/>
      <c r="LDH38" s="13"/>
      <c r="LDI38" s="13"/>
      <c r="LDJ38" s="14"/>
      <c r="LDK38" s="15"/>
      <c r="LDL38" s="13"/>
      <c r="LDM38" s="9"/>
      <c r="LDN38" s="8"/>
      <c r="LDO38" s="8"/>
      <c r="LDP38" s="13"/>
      <c r="LDQ38" s="13"/>
      <c r="LDR38" s="14"/>
      <c r="LDS38" s="15"/>
      <c r="LDT38" s="13"/>
      <c r="LDU38" s="9"/>
      <c r="LDV38" s="8"/>
      <c r="LDW38" s="8"/>
      <c r="LDX38" s="13"/>
      <c r="LDY38" s="13"/>
      <c r="LDZ38" s="14"/>
      <c r="LEA38" s="15"/>
      <c r="LEB38" s="13"/>
      <c r="LEC38" s="9"/>
      <c r="LED38" s="8"/>
      <c r="LEE38" s="8"/>
      <c r="LEF38" s="13"/>
      <c r="LEG38" s="13"/>
      <c r="LEH38" s="14"/>
      <c r="LEI38" s="15"/>
      <c r="LEJ38" s="13"/>
      <c r="LEK38" s="9"/>
      <c r="LEL38" s="8"/>
      <c r="LEM38" s="8"/>
      <c r="LEN38" s="13"/>
      <c r="LEO38" s="13"/>
      <c r="LEP38" s="14"/>
      <c r="LEQ38" s="15"/>
      <c r="LER38" s="13"/>
      <c r="LES38" s="9"/>
      <c r="LET38" s="8"/>
      <c r="LEU38" s="8"/>
      <c r="LEV38" s="13"/>
      <c r="LEW38" s="13"/>
      <c r="LEX38" s="14"/>
      <c r="LEY38" s="15"/>
      <c r="LEZ38" s="13"/>
      <c r="LFA38" s="9"/>
      <c r="LFB38" s="8"/>
      <c r="LFC38" s="8"/>
      <c r="LFD38" s="13"/>
      <c r="LFE38" s="13"/>
      <c r="LFF38" s="14"/>
      <c r="LFG38" s="15"/>
      <c r="LFH38" s="13"/>
      <c r="LFI38" s="9"/>
      <c r="LFJ38" s="8"/>
      <c r="LFK38" s="8"/>
      <c r="LFL38" s="13"/>
      <c r="LFM38" s="13"/>
      <c r="LFN38" s="14"/>
      <c r="LFO38" s="15"/>
      <c r="LFP38" s="13"/>
      <c r="LFQ38" s="9"/>
      <c r="LFR38" s="8"/>
      <c r="LFS38" s="8"/>
      <c r="LFT38" s="13"/>
      <c r="LFU38" s="13"/>
      <c r="LFV38" s="14"/>
      <c r="LFW38" s="15"/>
      <c r="LFX38" s="13"/>
      <c r="LFY38" s="9"/>
      <c r="LFZ38" s="8"/>
      <c r="LGA38" s="8"/>
      <c r="LGB38" s="13"/>
      <c r="LGC38" s="13"/>
      <c r="LGD38" s="14"/>
      <c r="LGE38" s="15"/>
      <c r="LGF38" s="13"/>
      <c r="LGG38" s="9"/>
      <c r="LGH38" s="8"/>
      <c r="LGI38" s="8"/>
      <c r="LGJ38" s="13"/>
      <c r="LGK38" s="13"/>
      <c r="LGL38" s="14"/>
      <c r="LGM38" s="15"/>
      <c r="LGN38" s="13"/>
      <c r="LGO38" s="9"/>
      <c r="LGP38" s="8"/>
      <c r="LGQ38" s="8"/>
      <c r="LGR38" s="13"/>
      <c r="LGS38" s="13"/>
      <c r="LGT38" s="14"/>
      <c r="LGU38" s="15"/>
      <c r="LGV38" s="13"/>
      <c r="LGW38" s="9"/>
      <c r="LGX38" s="8"/>
      <c r="LGY38" s="8"/>
      <c r="LGZ38" s="13"/>
      <c r="LHA38" s="13"/>
      <c r="LHB38" s="14"/>
      <c r="LHC38" s="15"/>
      <c r="LHD38" s="13"/>
      <c r="LHE38" s="9"/>
      <c r="LHF38" s="8"/>
      <c r="LHG38" s="8"/>
      <c r="LHH38" s="13"/>
      <c r="LHI38" s="13"/>
      <c r="LHJ38" s="14"/>
      <c r="LHK38" s="15"/>
      <c r="LHL38" s="13"/>
      <c r="LHM38" s="9"/>
      <c r="LHN38" s="8"/>
      <c r="LHO38" s="8"/>
      <c r="LHP38" s="13"/>
      <c r="LHQ38" s="13"/>
      <c r="LHR38" s="14"/>
      <c r="LHS38" s="15"/>
      <c r="LHT38" s="13"/>
      <c r="LHU38" s="9"/>
      <c r="LHV38" s="8"/>
      <c r="LHW38" s="8"/>
      <c r="LHX38" s="13"/>
      <c r="LHY38" s="13"/>
      <c r="LHZ38" s="14"/>
      <c r="LIA38" s="15"/>
      <c r="LIB38" s="13"/>
      <c r="LIC38" s="9"/>
      <c r="LID38" s="8"/>
      <c r="LIE38" s="8"/>
      <c r="LIF38" s="13"/>
      <c r="LIG38" s="13"/>
      <c r="LIH38" s="14"/>
      <c r="LII38" s="15"/>
      <c r="LIJ38" s="13"/>
      <c r="LIK38" s="9"/>
      <c r="LIL38" s="8"/>
      <c r="LIM38" s="8"/>
      <c r="LIN38" s="13"/>
      <c r="LIO38" s="13"/>
      <c r="LIP38" s="14"/>
      <c r="LIQ38" s="15"/>
      <c r="LIR38" s="13"/>
      <c r="LIS38" s="9"/>
      <c r="LIT38" s="8"/>
      <c r="LIU38" s="8"/>
      <c r="LIV38" s="13"/>
      <c r="LIW38" s="13"/>
      <c r="LIX38" s="14"/>
      <c r="LIY38" s="15"/>
      <c r="LIZ38" s="13"/>
      <c r="LJA38" s="9"/>
      <c r="LJB38" s="8"/>
      <c r="LJC38" s="8"/>
      <c r="LJD38" s="13"/>
      <c r="LJE38" s="13"/>
      <c r="LJF38" s="14"/>
      <c r="LJG38" s="15"/>
      <c r="LJH38" s="13"/>
      <c r="LJI38" s="9"/>
      <c r="LJJ38" s="8"/>
      <c r="LJK38" s="8"/>
      <c r="LJL38" s="13"/>
      <c r="LJM38" s="13"/>
      <c r="LJN38" s="14"/>
      <c r="LJO38" s="15"/>
      <c r="LJP38" s="13"/>
      <c r="LJQ38" s="9"/>
      <c r="LJR38" s="8"/>
      <c r="LJS38" s="8"/>
      <c r="LJT38" s="13"/>
      <c r="LJU38" s="13"/>
      <c r="LJV38" s="14"/>
      <c r="LJW38" s="15"/>
      <c r="LJX38" s="13"/>
      <c r="LJY38" s="9"/>
      <c r="LJZ38" s="8"/>
      <c r="LKA38" s="8"/>
      <c r="LKB38" s="13"/>
      <c r="LKC38" s="13"/>
      <c r="LKD38" s="14"/>
      <c r="LKE38" s="15"/>
      <c r="LKF38" s="13"/>
      <c r="LKG38" s="9"/>
      <c r="LKH38" s="8"/>
      <c r="LKI38" s="8"/>
      <c r="LKJ38" s="13"/>
      <c r="LKK38" s="13"/>
      <c r="LKL38" s="14"/>
      <c r="LKM38" s="15"/>
      <c r="LKN38" s="13"/>
      <c r="LKO38" s="9"/>
      <c r="LKP38" s="8"/>
      <c r="LKQ38" s="8"/>
      <c r="LKR38" s="13"/>
      <c r="LKS38" s="13"/>
      <c r="LKT38" s="14"/>
      <c r="LKU38" s="15"/>
      <c r="LKV38" s="13"/>
      <c r="LKW38" s="9"/>
      <c r="LKX38" s="8"/>
      <c r="LKY38" s="8"/>
      <c r="LKZ38" s="13"/>
      <c r="LLA38" s="13"/>
      <c r="LLB38" s="14"/>
      <c r="LLC38" s="15"/>
      <c r="LLD38" s="13"/>
      <c r="LLE38" s="9"/>
      <c r="LLF38" s="8"/>
      <c r="LLG38" s="8"/>
      <c r="LLH38" s="13"/>
      <c r="LLI38" s="13"/>
      <c r="LLJ38" s="14"/>
      <c r="LLK38" s="15"/>
      <c r="LLL38" s="13"/>
      <c r="LLM38" s="9"/>
      <c r="LLN38" s="8"/>
      <c r="LLO38" s="8"/>
      <c r="LLP38" s="13"/>
      <c r="LLQ38" s="13"/>
      <c r="LLR38" s="14"/>
      <c r="LLS38" s="15"/>
      <c r="LLT38" s="13"/>
      <c r="LLU38" s="9"/>
      <c r="LLV38" s="8"/>
      <c r="LLW38" s="8"/>
      <c r="LLX38" s="13"/>
      <c r="LLY38" s="13"/>
      <c r="LLZ38" s="14"/>
      <c r="LMA38" s="15"/>
      <c r="LMB38" s="13"/>
      <c r="LMC38" s="9"/>
      <c r="LMD38" s="8"/>
      <c r="LME38" s="8"/>
      <c r="LMF38" s="13"/>
      <c r="LMG38" s="13"/>
      <c r="LMH38" s="14"/>
      <c r="LMI38" s="15"/>
      <c r="LMJ38" s="13"/>
      <c r="LMK38" s="9"/>
      <c r="LML38" s="8"/>
      <c r="LMM38" s="8"/>
      <c r="LMN38" s="13"/>
      <c r="LMO38" s="13"/>
      <c r="LMP38" s="14"/>
      <c r="LMQ38" s="15"/>
      <c r="LMR38" s="13"/>
      <c r="LMS38" s="9"/>
      <c r="LMT38" s="8"/>
      <c r="LMU38" s="8"/>
      <c r="LMV38" s="13"/>
      <c r="LMW38" s="13"/>
      <c r="LMX38" s="14"/>
      <c r="LMY38" s="15"/>
      <c r="LMZ38" s="13"/>
      <c r="LNA38" s="9"/>
      <c r="LNB38" s="8"/>
      <c r="LNC38" s="8"/>
      <c r="LND38" s="13"/>
      <c r="LNE38" s="13"/>
      <c r="LNF38" s="14"/>
      <c r="LNG38" s="15"/>
      <c r="LNH38" s="13"/>
      <c r="LNI38" s="9"/>
      <c r="LNJ38" s="8"/>
      <c r="LNK38" s="8"/>
      <c r="LNL38" s="13"/>
      <c r="LNM38" s="13"/>
      <c r="LNN38" s="14"/>
      <c r="LNO38" s="15"/>
      <c r="LNP38" s="13"/>
      <c r="LNQ38" s="9"/>
      <c r="LNR38" s="8"/>
      <c r="LNS38" s="8"/>
      <c r="LNT38" s="13"/>
      <c r="LNU38" s="13"/>
      <c r="LNV38" s="14"/>
      <c r="LNW38" s="15"/>
      <c r="LNX38" s="13"/>
      <c r="LNY38" s="9"/>
      <c r="LNZ38" s="8"/>
      <c r="LOA38" s="8"/>
      <c r="LOB38" s="13"/>
      <c r="LOC38" s="13"/>
      <c r="LOD38" s="14"/>
      <c r="LOE38" s="15"/>
      <c r="LOF38" s="13"/>
      <c r="LOG38" s="9"/>
      <c r="LOH38" s="8"/>
      <c r="LOI38" s="8"/>
      <c r="LOJ38" s="13"/>
      <c r="LOK38" s="13"/>
      <c r="LOL38" s="14"/>
      <c r="LOM38" s="15"/>
      <c r="LON38" s="13"/>
      <c r="LOO38" s="9"/>
      <c r="LOP38" s="8"/>
      <c r="LOQ38" s="8"/>
      <c r="LOR38" s="13"/>
      <c r="LOS38" s="13"/>
      <c r="LOT38" s="14"/>
      <c r="LOU38" s="15"/>
      <c r="LOV38" s="13"/>
      <c r="LOW38" s="9"/>
      <c r="LOX38" s="8"/>
      <c r="LOY38" s="8"/>
      <c r="LOZ38" s="13"/>
      <c r="LPA38" s="13"/>
      <c r="LPB38" s="14"/>
      <c r="LPC38" s="15"/>
      <c r="LPD38" s="13"/>
      <c r="LPE38" s="9"/>
      <c r="LPF38" s="8"/>
      <c r="LPG38" s="8"/>
      <c r="LPH38" s="13"/>
      <c r="LPI38" s="13"/>
      <c r="LPJ38" s="14"/>
      <c r="LPK38" s="15"/>
      <c r="LPL38" s="13"/>
      <c r="LPM38" s="9"/>
      <c r="LPN38" s="8"/>
      <c r="LPO38" s="8"/>
      <c r="LPP38" s="13"/>
      <c r="LPQ38" s="13"/>
      <c r="LPR38" s="14"/>
      <c r="LPS38" s="15"/>
      <c r="LPT38" s="13"/>
      <c r="LPU38" s="9"/>
      <c r="LPV38" s="8"/>
      <c r="LPW38" s="8"/>
      <c r="LPX38" s="13"/>
      <c r="LPY38" s="13"/>
      <c r="LPZ38" s="14"/>
      <c r="LQA38" s="15"/>
      <c r="LQB38" s="13"/>
      <c r="LQC38" s="9"/>
      <c r="LQD38" s="8"/>
      <c r="LQE38" s="8"/>
      <c r="LQF38" s="13"/>
      <c r="LQG38" s="13"/>
      <c r="LQH38" s="14"/>
      <c r="LQI38" s="15"/>
      <c r="LQJ38" s="13"/>
      <c r="LQK38" s="9"/>
      <c r="LQL38" s="8"/>
      <c r="LQM38" s="8"/>
      <c r="LQN38" s="13"/>
      <c r="LQO38" s="13"/>
      <c r="LQP38" s="14"/>
      <c r="LQQ38" s="15"/>
      <c r="LQR38" s="13"/>
      <c r="LQS38" s="9"/>
      <c r="LQT38" s="8"/>
      <c r="LQU38" s="8"/>
      <c r="LQV38" s="13"/>
      <c r="LQW38" s="13"/>
      <c r="LQX38" s="14"/>
      <c r="LQY38" s="15"/>
      <c r="LQZ38" s="13"/>
      <c r="LRA38" s="9"/>
      <c r="LRB38" s="8"/>
      <c r="LRC38" s="8"/>
      <c r="LRD38" s="13"/>
      <c r="LRE38" s="13"/>
      <c r="LRF38" s="14"/>
      <c r="LRG38" s="15"/>
      <c r="LRH38" s="13"/>
      <c r="LRI38" s="9"/>
      <c r="LRJ38" s="8"/>
      <c r="LRK38" s="8"/>
      <c r="LRL38" s="13"/>
      <c r="LRM38" s="13"/>
      <c r="LRN38" s="14"/>
      <c r="LRO38" s="15"/>
      <c r="LRP38" s="13"/>
      <c r="LRQ38" s="9"/>
      <c r="LRR38" s="8"/>
      <c r="LRS38" s="8"/>
      <c r="LRT38" s="13"/>
      <c r="LRU38" s="13"/>
      <c r="LRV38" s="14"/>
      <c r="LRW38" s="15"/>
      <c r="LRX38" s="13"/>
      <c r="LRY38" s="9"/>
      <c r="LRZ38" s="8"/>
      <c r="LSA38" s="8"/>
      <c r="LSB38" s="13"/>
      <c r="LSC38" s="13"/>
      <c r="LSD38" s="14"/>
      <c r="LSE38" s="15"/>
      <c r="LSF38" s="13"/>
      <c r="LSG38" s="9"/>
      <c r="LSH38" s="8"/>
      <c r="LSI38" s="8"/>
      <c r="LSJ38" s="13"/>
      <c r="LSK38" s="13"/>
      <c r="LSL38" s="14"/>
      <c r="LSM38" s="15"/>
      <c r="LSN38" s="13"/>
      <c r="LSO38" s="9"/>
      <c r="LSP38" s="8"/>
      <c r="LSQ38" s="8"/>
      <c r="LSR38" s="13"/>
      <c r="LSS38" s="13"/>
      <c r="LST38" s="14"/>
      <c r="LSU38" s="15"/>
      <c r="LSV38" s="13"/>
      <c r="LSW38" s="9"/>
      <c r="LSX38" s="8"/>
      <c r="LSY38" s="8"/>
      <c r="LSZ38" s="13"/>
      <c r="LTA38" s="13"/>
      <c r="LTB38" s="14"/>
      <c r="LTC38" s="15"/>
      <c r="LTD38" s="13"/>
      <c r="LTE38" s="9"/>
      <c r="LTF38" s="8"/>
      <c r="LTG38" s="8"/>
      <c r="LTH38" s="13"/>
      <c r="LTI38" s="13"/>
      <c r="LTJ38" s="14"/>
      <c r="LTK38" s="15"/>
      <c r="LTL38" s="13"/>
      <c r="LTM38" s="9"/>
      <c r="LTN38" s="8"/>
      <c r="LTO38" s="8"/>
      <c r="LTP38" s="13"/>
      <c r="LTQ38" s="13"/>
      <c r="LTR38" s="14"/>
      <c r="LTS38" s="15"/>
      <c r="LTT38" s="13"/>
      <c r="LTU38" s="9"/>
      <c r="LTV38" s="8"/>
      <c r="LTW38" s="8"/>
      <c r="LTX38" s="13"/>
      <c r="LTY38" s="13"/>
      <c r="LTZ38" s="14"/>
      <c r="LUA38" s="15"/>
      <c r="LUB38" s="13"/>
      <c r="LUC38" s="9"/>
      <c r="LUD38" s="8"/>
      <c r="LUE38" s="8"/>
      <c r="LUF38" s="13"/>
      <c r="LUG38" s="13"/>
      <c r="LUH38" s="14"/>
      <c r="LUI38" s="15"/>
      <c r="LUJ38" s="13"/>
      <c r="LUK38" s="9"/>
      <c r="LUL38" s="8"/>
      <c r="LUM38" s="8"/>
      <c r="LUN38" s="13"/>
      <c r="LUO38" s="13"/>
      <c r="LUP38" s="14"/>
      <c r="LUQ38" s="15"/>
      <c r="LUR38" s="13"/>
      <c r="LUS38" s="9"/>
      <c r="LUT38" s="8"/>
      <c r="LUU38" s="8"/>
      <c r="LUV38" s="13"/>
      <c r="LUW38" s="13"/>
      <c r="LUX38" s="14"/>
      <c r="LUY38" s="15"/>
      <c r="LUZ38" s="13"/>
      <c r="LVA38" s="9"/>
      <c r="LVB38" s="8"/>
      <c r="LVC38" s="8"/>
      <c r="LVD38" s="13"/>
      <c r="LVE38" s="13"/>
      <c r="LVF38" s="14"/>
      <c r="LVG38" s="15"/>
      <c r="LVH38" s="13"/>
      <c r="LVI38" s="9"/>
      <c r="LVJ38" s="8"/>
      <c r="LVK38" s="8"/>
      <c r="LVL38" s="13"/>
      <c r="LVM38" s="13"/>
      <c r="LVN38" s="14"/>
      <c r="LVO38" s="15"/>
      <c r="LVP38" s="13"/>
      <c r="LVQ38" s="9"/>
      <c r="LVR38" s="8"/>
      <c r="LVS38" s="8"/>
      <c r="LVT38" s="13"/>
      <c r="LVU38" s="13"/>
      <c r="LVV38" s="14"/>
      <c r="LVW38" s="15"/>
      <c r="LVX38" s="13"/>
      <c r="LVY38" s="9"/>
      <c r="LVZ38" s="8"/>
      <c r="LWA38" s="8"/>
      <c r="LWB38" s="13"/>
      <c r="LWC38" s="13"/>
      <c r="LWD38" s="14"/>
      <c r="LWE38" s="15"/>
      <c r="LWF38" s="13"/>
      <c r="LWG38" s="9"/>
      <c r="LWH38" s="8"/>
      <c r="LWI38" s="8"/>
      <c r="LWJ38" s="13"/>
      <c r="LWK38" s="13"/>
      <c r="LWL38" s="14"/>
      <c r="LWM38" s="15"/>
      <c r="LWN38" s="13"/>
      <c r="LWO38" s="9"/>
      <c r="LWP38" s="8"/>
      <c r="LWQ38" s="8"/>
      <c r="LWR38" s="13"/>
      <c r="LWS38" s="13"/>
      <c r="LWT38" s="14"/>
      <c r="LWU38" s="15"/>
      <c r="LWV38" s="13"/>
      <c r="LWW38" s="9"/>
      <c r="LWX38" s="8"/>
      <c r="LWY38" s="8"/>
      <c r="LWZ38" s="13"/>
      <c r="LXA38" s="13"/>
      <c r="LXB38" s="14"/>
      <c r="LXC38" s="15"/>
      <c r="LXD38" s="13"/>
      <c r="LXE38" s="9"/>
      <c r="LXF38" s="8"/>
      <c r="LXG38" s="8"/>
      <c r="LXH38" s="13"/>
      <c r="LXI38" s="13"/>
      <c r="LXJ38" s="14"/>
      <c r="LXK38" s="15"/>
      <c r="LXL38" s="13"/>
      <c r="LXM38" s="9"/>
      <c r="LXN38" s="8"/>
      <c r="LXO38" s="8"/>
      <c r="LXP38" s="13"/>
      <c r="LXQ38" s="13"/>
      <c r="LXR38" s="14"/>
      <c r="LXS38" s="15"/>
      <c r="LXT38" s="13"/>
      <c r="LXU38" s="9"/>
      <c r="LXV38" s="8"/>
      <c r="LXW38" s="8"/>
      <c r="LXX38" s="13"/>
      <c r="LXY38" s="13"/>
      <c r="LXZ38" s="14"/>
      <c r="LYA38" s="15"/>
      <c r="LYB38" s="13"/>
      <c r="LYC38" s="9"/>
      <c r="LYD38" s="8"/>
      <c r="LYE38" s="8"/>
      <c r="LYF38" s="13"/>
      <c r="LYG38" s="13"/>
      <c r="LYH38" s="14"/>
      <c r="LYI38" s="15"/>
      <c r="LYJ38" s="13"/>
      <c r="LYK38" s="9"/>
      <c r="LYL38" s="8"/>
      <c r="LYM38" s="8"/>
      <c r="LYN38" s="13"/>
      <c r="LYO38" s="13"/>
      <c r="LYP38" s="14"/>
      <c r="LYQ38" s="15"/>
      <c r="LYR38" s="13"/>
      <c r="LYS38" s="9"/>
      <c r="LYT38" s="8"/>
      <c r="LYU38" s="8"/>
      <c r="LYV38" s="13"/>
      <c r="LYW38" s="13"/>
      <c r="LYX38" s="14"/>
      <c r="LYY38" s="15"/>
      <c r="LYZ38" s="13"/>
      <c r="LZA38" s="9"/>
      <c r="LZB38" s="8"/>
      <c r="LZC38" s="8"/>
      <c r="LZD38" s="13"/>
      <c r="LZE38" s="13"/>
      <c r="LZF38" s="14"/>
      <c r="LZG38" s="15"/>
      <c r="LZH38" s="13"/>
      <c r="LZI38" s="9"/>
      <c r="LZJ38" s="8"/>
      <c r="LZK38" s="8"/>
      <c r="LZL38" s="13"/>
      <c r="LZM38" s="13"/>
      <c r="LZN38" s="14"/>
      <c r="LZO38" s="15"/>
      <c r="LZP38" s="13"/>
      <c r="LZQ38" s="9"/>
      <c r="LZR38" s="8"/>
      <c r="LZS38" s="8"/>
      <c r="LZT38" s="13"/>
      <c r="LZU38" s="13"/>
      <c r="LZV38" s="14"/>
      <c r="LZW38" s="15"/>
      <c r="LZX38" s="13"/>
      <c r="LZY38" s="9"/>
      <c r="LZZ38" s="8"/>
      <c r="MAA38" s="8"/>
      <c r="MAB38" s="13"/>
      <c r="MAC38" s="13"/>
      <c r="MAD38" s="14"/>
      <c r="MAE38" s="15"/>
      <c r="MAF38" s="13"/>
      <c r="MAG38" s="9"/>
      <c r="MAH38" s="8"/>
      <c r="MAI38" s="8"/>
      <c r="MAJ38" s="13"/>
      <c r="MAK38" s="13"/>
      <c r="MAL38" s="14"/>
      <c r="MAM38" s="15"/>
      <c r="MAN38" s="13"/>
      <c r="MAO38" s="9"/>
      <c r="MAP38" s="8"/>
      <c r="MAQ38" s="8"/>
      <c r="MAR38" s="13"/>
      <c r="MAS38" s="13"/>
      <c r="MAT38" s="14"/>
      <c r="MAU38" s="15"/>
      <c r="MAV38" s="13"/>
      <c r="MAW38" s="9"/>
      <c r="MAX38" s="8"/>
      <c r="MAY38" s="8"/>
      <c r="MAZ38" s="13"/>
      <c r="MBA38" s="13"/>
      <c r="MBB38" s="14"/>
      <c r="MBC38" s="15"/>
      <c r="MBD38" s="13"/>
      <c r="MBE38" s="9"/>
      <c r="MBF38" s="8"/>
      <c r="MBG38" s="8"/>
      <c r="MBH38" s="13"/>
      <c r="MBI38" s="13"/>
      <c r="MBJ38" s="14"/>
      <c r="MBK38" s="15"/>
      <c r="MBL38" s="13"/>
      <c r="MBM38" s="9"/>
      <c r="MBN38" s="8"/>
      <c r="MBO38" s="8"/>
      <c r="MBP38" s="13"/>
      <c r="MBQ38" s="13"/>
      <c r="MBR38" s="14"/>
      <c r="MBS38" s="15"/>
      <c r="MBT38" s="13"/>
      <c r="MBU38" s="9"/>
      <c r="MBV38" s="8"/>
      <c r="MBW38" s="8"/>
      <c r="MBX38" s="13"/>
      <c r="MBY38" s="13"/>
      <c r="MBZ38" s="14"/>
      <c r="MCA38" s="15"/>
      <c r="MCB38" s="13"/>
      <c r="MCC38" s="9"/>
      <c r="MCD38" s="8"/>
      <c r="MCE38" s="8"/>
      <c r="MCF38" s="13"/>
      <c r="MCG38" s="13"/>
      <c r="MCH38" s="14"/>
      <c r="MCI38" s="15"/>
      <c r="MCJ38" s="13"/>
      <c r="MCK38" s="9"/>
      <c r="MCL38" s="8"/>
      <c r="MCM38" s="8"/>
      <c r="MCN38" s="13"/>
      <c r="MCO38" s="13"/>
      <c r="MCP38" s="14"/>
      <c r="MCQ38" s="15"/>
      <c r="MCR38" s="13"/>
      <c r="MCS38" s="9"/>
      <c r="MCT38" s="8"/>
      <c r="MCU38" s="8"/>
      <c r="MCV38" s="13"/>
      <c r="MCW38" s="13"/>
      <c r="MCX38" s="14"/>
      <c r="MCY38" s="15"/>
      <c r="MCZ38" s="13"/>
      <c r="MDA38" s="9"/>
      <c r="MDB38" s="8"/>
      <c r="MDC38" s="8"/>
      <c r="MDD38" s="13"/>
      <c r="MDE38" s="13"/>
      <c r="MDF38" s="14"/>
      <c r="MDG38" s="15"/>
      <c r="MDH38" s="13"/>
      <c r="MDI38" s="9"/>
      <c r="MDJ38" s="8"/>
      <c r="MDK38" s="8"/>
      <c r="MDL38" s="13"/>
      <c r="MDM38" s="13"/>
      <c r="MDN38" s="14"/>
      <c r="MDO38" s="15"/>
      <c r="MDP38" s="13"/>
      <c r="MDQ38" s="9"/>
      <c r="MDR38" s="8"/>
      <c r="MDS38" s="8"/>
      <c r="MDT38" s="13"/>
      <c r="MDU38" s="13"/>
      <c r="MDV38" s="14"/>
      <c r="MDW38" s="15"/>
      <c r="MDX38" s="13"/>
      <c r="MDY38" s="9"/>
      <c r="MDZ38" s="8"/>
      <c r="MEA38" s="8"/>
      <c r="MEB38" s="13"/>
      <c r="MEC38" s="13"/>
      <c r="MED38" s="14"/>
      <c r="MEE38" s="15"/>
      <c r="MEF38" s="13"/>
      <c r="MEG38" s="9"/>
      <c r="MEH38" s="8"/>
      <c r="MEI38" s="8"/>
      <c r="MEJ38" s="13"/>
      <c r="MEK38" s="13"/>
      <c r="MEL38" s="14"/>
      <c r="MEM38" s="15"/>
      <c r="MEN38" s="13"/>
      <c r="MEO38" s="9"/>
      <c r="MEP38" s="8"/>
      <c r="MEQ38" s="8"/>
      <c r="MER38" s="13"/>
      <c r="MES38" s="13"/>
      <c r="MET38" s="14"/>
      <c r="MEU38" s="15"/>
      <c r="MEV38" s="13"/>
      <c r="MEW38" s="9"/>
      <c r="MEX38" s="8"/>
      <c r="MEY38" s="8"/>
      <c r="MEZ38" s="13"/>
      <c r="MFA38" s="13"/>
      <c r="MFB38" s="14"/>
      <c r="MFC38" s="15"/>
      <c r="MFD38" s="13"/>
      <c r="MFE38" s="9"/>
      <c r="MFF38" s="8"/>
      <c r="MFG38" s="8"/>
      <c r="MFH38" s="13"/>
      <c r="MFI38" s="13"/>
      <c r="MFJ38" s="14"/>
      <c r="MFK38" s="15"/>
      <c r="MFL38" s="13"/>
      <c r="MFM38" s="9"/>
      <c r="MFN38" s="8"/>
      <c r="MFO38" s="8"/>
      <c r="MFP38" s="13"/>
      <c r="MFQ38" s="13"/>
      <c r="MFR38" s="14"/>
      <c r="MFS38" s="15"/>
      <c r="MFT38" s="13"/>
      <c r="MFU38" s="9"/>
      <c r="MFV38" s="8"/>
      <c r="MFW38" s="8"/>
      <c r="MFX38" s="13"/>
      <c r="MFY38" s="13"/>
      <c r="MFZ38" s="14"/>
      <c r="MGA38" s="15"/>
      <c r="MGB38" s="13"/>
      <c r="MGC38" s="9"/>
      <c r="MGD38" s="8"/>
      <c r="MGE38" s="8"/>
      <c r="MGF38" s="13"/>
      <c r="MGG38" s="13"/>
      <c r="MGH38" s="14"/>
      <c r="MGI38" s="15"/>
      <c r="MGJ38" s="13"/>
      <c r="MGK38" s="9"/>
      <c r="MGL38" s="8"/>
      <c r="MGM38" s="8"/>
      <c r="MGN38" s="13"/>
      <c r="MGO38" s="13"/>
      <c r="MGP38" s="14"/>
      <c r="MGQ38" s="15"/>
      <c r="MGR38" s="13"/>
      <c r="MGS38" s="9"/>
      <c r="MGT38" s="8"/>
      <c r="MGU38" s="8"/>
      <c r="MGV38" s="13"/>
      <c r="MGW38" s="13"/>
      <c r="MGX38" s="14"/>
      <c r="MGY38" s="15"/>
      <c r="MGZ38" s="13"/>
      <c r="MHA38" s="9"/>
      <c r="MHB38" s="8"/>
      <c r="MHC38" s="8"/>
      <c r="MHD38" s="13"/>
      <c r="MHE38" s="13"/>
      <c r="MHF38" s="14"/>
      <c r="MHG38" s="15"/>
      <c r="MHH38" s="13"/>
      <c r="MHI38" s="9"/>
      <c r="MHJ38" s="8"/>
      <c r="MHK38" s="8"/>
      <c r="MHL38" s="13"/>
      <c r="MHM38" s="13"/>
      <c r="MHN38" s="14"/>
      <c r="MHO38" s="15"/>
      <c r="MHP38" s="13"/>
      <c r="MHQ38" s="9"/>
      <c r="MHR38" s="8"/>
      <c r="MHS38" s="8"/>
      <c r="MHT38" s="13"/>
      <c r="MHU38" s="13"/>
      <c r="MHV38" s="14"/>
      <c r="MHW38" s="15"/>
      <c r="MHX38" s="13"/>
      <c r="MHY38" s="9"/>
      <c r="MHZ38" s="8"/>
      <c r="MIA38" s="8"/>
      <c r="MIB38" s="13"/>
      <c r="MIC38" s="13"/>
      <c r="MID38" s="14"/>
      <c r="MIE38" s="15"/>
      <c r="MIF38" s="13"/>
      <c r="MIG38" s="9"/>
      <c r="MIH38" s="8"/>
      <c r="MII38" s="8"/>
      <c r="MIJ38" s="13"/>
      <c r="MIK38" s="13"/>
      <c r="MIL38" s="14"/>
      <c r="MIM38" s="15"/>
      <c r="MIN38" s="13"/>
      <c r="MIO38" s="9"/>
      <c r="MIP38" s="8"/>
      <c r="MIQ38" s="8"/>
      <c r="MIR38" s="13"/>
      <c r="MIS38" s="13"/>
      <c r="MIT38" s="14"/>
      <c r="MIU38" s="15"/>
      <c r="MIV38" s="13"/>
      <c r="MIW38" s="9"/>
      <c r="MIX38" s="8"/>
      <c r="MIY38" s="8"/>
      <c r="MIZ38" s="13"/>
      <c r="MJA38" s="13"/>
      <c r="MJB38" s="14"/>
      <c r="MJC38" s="15"/>
      <c r="MJD38" s="13"/>
      <c r="MJE38" s="9"/>
      <c r="MJF38" s="8"/>
      <c r="MJG38" s="8"/>
      <c r="MJH38" s="13"/>
      <c r="MJI38" s="13"/>
      <c r="MJJ38" s="14"/>
      <c r="MJK38" s="15"/>
      <c r="MJL38" s="13"/>
      <c r="MJM38" s="9"/>
      <c r="MJN38" s="8"/>
      <c r="MJO38" s="8"/>
      <c r="MJP38" s="13"/>
      <c r="MJQ38" s="13"/>
      <c r="MJR38" s="14"/>
      <c r="MJS38" s="15"/>
      <c r="MJT38" s="13"/>
      <c r="MJU38" s="9"/>
      <c r="MJV38" s="8"/>
      <c r="MJW38" s="8"/>
      <c r="MJX38" s="13"/>
      <c r="MJY38" s="13"/>
      <c r="MJZ38" s="14"/>
      <c r="MKA38" s="15"/>
      <c r="MKB38" s="13"/>
      <c r="MKC38" s="9"/>
      <c r="MKD38" s="8"/>
      <c r="MKE38" s="8"/>
      <c r="MKF38" s="13"/>
      <c r="MKG38" s="13"/>
      <c r="MKH38" s="14"/>
      <c r="MKI38" s="15"/>
      <c r="MKJ38" s="13"/>
      <c r="MKK38" s="9"/>
      <c r="MKL38" s="8"/>
      <c r="MKM38" s="8"/>
      <c r="MKN38" s="13"/>
      <c r="MKO38" s="13"/>
      <c r="MKP38" s="14"/>
      <c r="MKQ38" s="15"/>
      <c r="MKR38" s="13"/>
      <c r="MKS38" s="9"/>
      <c r="MKT38" s="8"/>
      <c r="MKU38" s="8"/>
      <c r="MKV38" s="13"/>
      <c r="MKW38" s="13"/>
      <c r="MKX38" s="14"/>
      <c r="MKY38" s="15"/>
      <c r="MKZ38" s="13"/>
      <c r="MLA38" s="9"/>
      <c r="MLB38" s="8"/>
      <c r="MLC38" s="8"/>
      <c r="MLD38" s="13"/>
      <c r="MLE38" s="13"/>
      <c r="MLF38" s="14"/>
      <c r="MLG38" s="15"/>
      <c r="MLH38" s="13"/>
      <c r="MLI38" s="9"/>
      <c r="MLJ38" s="8"/>
      <c r="MLK38" s="8"/>
      <c r="MLL38" s="13"/>
      <c r="MLM38" s="13"/>
      <c r="MLN38" s="14"/>
      <c r="MLO38" s="15"/>
      <c r="MLP38" s="13"/>
      <c r="MLQ38" s="9"/>
      <c r="MLR38" s="8"/>
      <c r="MLS38" s="8"/>
      <c r="MLT38" s="13"/>
      <c r="MLU38" s="13"/>
      <c r="MLV38" s="14"/>
      <c r="MLW38" s="15"/>
      <c r="MLX38" s="13"/>
      <c r="MLY38" s="9"/>
      <c r="MLZ38" s="8"/>
      <c r="MMA38" s="8"/>
      <c r="MMB38" s="13"/>
      <c r="MMC38" s="13"/>
      <c r="MMD38" s="14"/>
      <c r="MME38" s="15"/>
      <c r="MMF38" s="13"/>
      <c r="MMG38" s="9"/>
      <c r="MMH38" s="8"/>
      <c r="MMI38" s="8"/>
      <c r="MMJ38" s="13"/>
      <c r="MMK38" s="13"/>
      <c r="MML38" s="14"/>
      <c r="MMM38" s="15"/>
      <c r="MMN38" s="13"/>
      <c r="MMO38" s="9"/>
      <c r="MMP38" s="8"/>
      <c r="MMQ38" s="8"/>
      <c r="MMR38" s="13"/>
      <c r="MMS38" s="13"/>
      <c r="MMT38" s="14"/>
      <c r="MMU38" s="15"/>
      <c r="MMV38" s="13"/>
      <c r="MMW38" s="9"/>
      <c r="MMX38" s="8"/>
      <c r="MMY38" s="8"/>
      <c r="MMZ38" s="13"/>
      <c r="MNA38" s="13"/>
      <c r="MNB38" s="14"/>
      <c r="MNC38" s="15"/>
      <c r="MND38" s="13"/>
      <c r="MNE38" s="9"/>
      <c r="MNF38" s="8"/>
      <c r="MNG38" s="8"/>
      <c r="MNH38" s="13"/>
      <c r="MNI38" s="13"/>
      <c r="MNJ38" s="14"/>
      <c r="MNK38" s="15"/>
      <c r="MNL38" s="13"/>
      <c r="MNM38" s="9"/>
      <c r="MNN38" s="8"/>
      <c r="MNO38" s="8"/>
      <c r="MNP38" s="13"/>
      <c r="MNQ38" s="13"/>
      <c r="MNR38" s="14"/>
      <c r="MNS38" s="15"/>
      <c r="MNT38" s="13"/>
      <c r="MNU38" s="9"/>
      <c r="MNV38" s="8"/>
      <c r="MNW38" s="8"/>
      <c r="MNX38" s="13"/>
      <c r="MNY38" s="13"/>
      <c r="MNZ38" s="14"/>
      <c r="MOA38" s="15"/>
      <c r="MOB38" s="13"/>
      <c r="MOC38" s="9"/>
      <c r="MOD38" s="8"/>
      <c r="MOE38" s="8"/>
      <c r="MOF38" s="13"/>
      <c r="MOG38" s="13"/>
      <c r="MOH38" s="14"/>
      <c r="MOI38" s="15"/>
      <c r="MOJ38" s="13"/>
      <c r="MOK38" s="9"/>
      <c r="MOL38" s="8"/>
      <c r="MOM38" s="8"/>
      <c r="MON38" s="13"/>
      <c r="MOO38" s="13"/>
      <c r="MOP38" s="14"/>
      <c r="MOQ38" s="15"/>
      <c r="MOR38" s="13"/>
      <c r="MOS38" s="9"/>
      <c r="MOT38" s="8"/>
      <c r="MOU38" s="8"/>
      <c r="MOV38" s="13"/>
      <c r="MOW38" s="13"/>
      <c r="MOX38" s="14"/>
      <c r="MOY38" s="15"/>
      <c r="MOZ38" s="13"/>
      <c r="MPA38" s="9"/>
      <c r="MPB38" s="8"/>
      <c r="MPC38" s="8"/>
      <c r="MPD38" s="13"/>
      <c r="MPE38" s="13"/>
      <c r="MPF38" s="14"/>
      <c r="MPG38" s="15"/>
      <c r="MPH38" s="13"/>
      <c r="MPI38" s="9"/>
      <c r="MPJ38" s="8"/>
      <c r="MPK38" s="8"/>
      <c r="MPL38" s="13"/>
      <c r="MPM38" s="13"/>
      <c r="MPN38" s="14"/>
      <c r="MPO38" s="15"/>
      <c r="MPP38" s="13"/>
      <c r="MPQ38" s="9"/>
      <c r="MPR38" s="8"/>
      <c r="MPS38" s="8"/>
      <c r="MPT38" s="13"/>
      <c r="MPU38" s="13"/>
      <c r="MPV38" s="14"/>
      <c r="MPW38" s="15"/>
      <c r="MPX38" s="13"/>
      <c r="MPY38" s="9"/>
      <c r="MPZ38" s="8"/>
      <c r="MQA38" s="8"/>
      <c r="MQB38" s="13"/>
      <c r="MQC38" s="13"/>
      <c r="MQD38" s="14"/>
      <c r="MQE38" s="15"/>
      <c r="MQF38" s="13"/>
      <c r="MQG38" s="9"/>
      <c r="MQH38" s="8"/>
      <c r="MQI38" s="8"/>
      <c r="MQJ38" s="13"/>
      <c r="MQK38" s="13"/>
      <c r="MQL38" s="14"/>
      <c r="MQM38" s="15"/>
      <c r="MQN38" s="13"/>
      <c r="MQO38" s="9"/>
      <c r="MQP38" s="8"/>
      <c r="MQQ38" s="8"/>
      <c r="MQR38" s="13"/>
      <c r="MQS38" s="13"/>
      <c r="MQT38" s="14"/>
      <c r="MQU38" s="15"/>
      <c r="MQV38" s="13"/>
      <c r="MQW38" s="9"/>
      <c r="MQX38" s="8"/>
      <c r="MQY38" s="8"/>
      <c r="MQZ38" s="13"/>
      <c r="MRA38" s="13"/>
      <c r="MRB38" s="14"/>
      <c r="MRC38" s="15"/>
      <c r="MRD38" s="13"/>
      <c r="MRE38" s="9"/>
      <c r="MRF38" s="8"/>
      <c r="MRG38" s="8"/>
      <c r="MRH38" s="13"/>
      <c r="MRI38" s="13"/>
      <c r="MRJ38" s="14"/>
      <c r="MRK38" s="15"/>
      <c r="MRL38" s="13"/>
      <c r="MRM38" s="9"/>
      <c r="MRN38" s="8"/>
      <c r="MRO38" s="8"/>
      <c r="MRP38" s="13"/>
      <c r="MRQ38" s="13"/>
      <c r="MRR38" s="14"/>
      <c r="MRS38" s="15"/>
      <c r="MRT38" s="13"/>
      <c r="MRU38" s="9"/>
      <c r="MRV38" s="8"/>
      <c r="MRW38" s="8"/>
      <c r="MRX38" s="13"/>
      <c r="MRY38" s="13"/>
      <c r="MRZ38" s="14"/>
      <c r="MSA38" s="15"/>
      <c r="MSB38" s="13"/>
      <c r="MSC38" s="9"/>
      <c r="MSD38" s="8"/>
      <c r="MSE38" s="8"/>
      <c r="MSF38" s="13"/>
      <c r="MSG38" s="13"/>
      <c r="MSH38" s="14"/>
      <c r="MSI38" s="15"/>
      <c r="MSJ38" s="13"/>
      <c r="MSK38" s="9"/>
      <c r="MSL38" s="8"/>
      <c r="MSM38" s="8"/>
      <c r="MSN38" s="13"/>
      <c r="MSO38" s="13"/>
      <c r="MSP38" s="14"/>
      <c r="MSQ38" s="15"/>
      <c r="MSR38" s="13"/>
      <c r="MSS38" s="9"/>
      <c r="MST38" s="8"/>
      <c r="MSU38" s="8"/>
      <c r="MSV38" s="13"/>
      <c r="MSW38" s="13"/>
      <c r="MSX38" s="14"/>
      <c r="MSY38" s="15"/>
      <c r="MSZ38" s="13"/>
      <c r="MTA38" s="9"/>
      <c r="MTB38" s="8"/>
      <c r="MTC38" s="8"/>
      <c r="MTD38" s="13"/>
      <c r="MTE38" s="13"/>
      <c r="MTF38" s="14"/>
      <c r="MTG38" s="15"/>
      <c r="MTH38" s="13"/>
      <c r="MTI38" s="9"/>
      <c r="MTJ38" s="8"/>
      <c r="MTK38" s="8"/>
      <c r="MTL38" s="13"/>
      <c r="MTM38" s="13"/>
      <c r="MTN38" s="14"/>
      <c r="MTO38" s="15"/>
      <c r="MTP38" s="13"/>
      <c r="MTQ38" s="9"/>
      <c r="MTR38" s="8"/>
      <c r="MTS38" s="8"/>
      <c r="MTT38" s="13"/>
      <c r="MTU38" s="13"/>
      <c r="MTV38" s="14"/>
      <c r="MTW38" s="15"/>
      <c r="MTX38" s="13"/>
      <c r="MTY38" s="9"/>
      <c r="MTZ38" s="8"/>
      <c r="MUA38" s="8"/>
      <c r="MUB38" s="13"/>
      <c r="MUC38" s="13"/>
      <c r="MUD38" s="14"/>
      <c r="MUE38" s="15"/>
      <c r="MUF38" s="13"/>
      <c r="MUG38" s="9"/>
      <c r="MUH38" s="8"/>
      <c r="MUI38" s="8"/>
      <c r="MUJ38" s="13"/>
      <c r="MUK38" s="13"/>
      <c r="MUL38" s="14"/>
      <c r="MUM38" s="15"/>
      <c r="MUN38" s="13"/>
      <c r="MUO38" s="9"/>
      <c r="MUP38" s="8"/>
      <c r="MUQ38" s="8"/>
      <c r="MUR38" s="13"/>
      <c r="MUS38" s="13"/>
      <c r="MUT38" s="14"/>
      <c r="MUU38" s="15"/>
      <c r="MUV38" s="13"/>
      <c r="MUW38" s="9"/>
      <c r="MUX38" s="8"/>
      <c r="MUY38" s="8"/>
      <c r="MUZ38" s="13"/>
      <c r="MVA38" s="13"/>
      <c r="MVB38" s="14"/>
      <c r="MVC38" s="15"/>
      <c r="MVD38" s="13"/>
      <c r="MVE38" s="9"/>
      <c r="MVF38" s="8"/>
      <c r="MVG38" s="8"/>
      <c r="MVH38" s="13"/>
      <c r="MVI38" s="13"/>
      <c r="MVJ38" s="14"/>
      <c r="MVK38" s="15"/>
      <c r="MVL38" s="13"/>
      <c r="MVM38" s="9"/>
      <c r="MVN38" s="8"/>
      <c r="MVO38" s="8"/>
      <c r="MVP38" s="13"/>
      <c r="MVQ38" s="13"/>
      <c r="MVR38" s="14"/>
      <c r="MVS38" s="15"/>
      <c r="MVT38" s="13"/>
      <c r="MVU38" s="9"/>
      <c r="MVV38" s="8"/>
      <c r="MVW38" s="8"/>
      <c r="MVX38" s="13"/>
      <c r="MVY38" s="13"/>
      <c r="MVZ38" s="14"/>
      <c r="MWA38" s="15"/>
      <c r="MWB38" s="13"/>
      <c r="MWC38" s="9"/>
      <c r="MWD38" s="8"/>
      <c r="MWE38" s="8"/>
      <c r="MWF38" s="13"/>
      <c r="MWG38" s="13"/>
      <c r="MWH38" s="14"/>
      <c r="MWI38" s="15"/>
      <c r="MWJ38" s="13"/>
      <c r="MWK38" s="9"/>
      <c r="MWL38" s="8"/>
      <c r="MWM38" s="8"/>
      <c r="MWN38" s="13"/>
      <c r="MWO38" s="13"/>
      <c r="MWP38" s="14"/>
      <c r="MWQ38" s="15"/>
      <c r="MWR38" s="13"/>
      <c r="MWS38" s="9"/>
      <c r="MWT38" s="8"/>
      <c r="MWU38" s="8"/>
      <c r="MWV38" s="13"/>
      <c r="MWW38" s="13"/>
      <c r="MWX38" s="14"/>
      <c r="MWY38" s="15"/>
      <c r="MWZ38" s="13"/>
      <c r="MXA38" s="9"/>
      <c r="MXB38" s="8"/>
      <c r="MXC38" s="8"/>
      <c r="MXD38" s="13"/>
      <c r="MXE38" s="13"/>
      <c r="MXF38" s="14"/>
      <c r="MXG38" s="15"/>
      <c r="MXH38" s="13"/>
      <c r="MXI38" s="9"/>
      <c r="MXJ38" s="8"/>
      <c r="MXK38" s="8"/>
      <c r="MXL38" s="13"/>
      <c r="MXM38" s="13"/>
      <c r="MXN38" s="14"/>
      <c r="MXO38" s="15"/>
      <c r="MXP38" s="13"/>
      <c r="MXQ38" s="9"/>
      <c r="MXR38" s="8"/>
      <c r="MXS38" s="8"/>
      <c r="MXT38" s="13"/>
      <c r="MXU38" s="13"/>
      <c r="MXV38" s="14"/>
      <c r="MXW38" s="15"/>
      <c r="MXX38" s="13"/>
      <c r="MXY38" s="9"/>
      <c r="MXZ38" s="8"/>
      <c r="MYA38" s="8"/>
      <c r="MYB38" s="13"/>
      <c r="MYC38" s="13"/>
      <c r="MYD38" s="14"/>
      <c r="MYE38" s="15"/>
      <c r="MYF38" s="13"/>
      <c r="MYG38" s="9"/>
      <c r="MYH38" s="8"/>
      <c r="MYI38" s="8"/>
      <c r="MYJ38" s="13"/>
      <c r="MYK38" s="13"/>
      <c r="MYL38" s="14"/>
      <c r="MYM38" s="15"/>
      <c r="MYN38" s="13"/>
      <c r="MYO38" s="9"/>
      <c r="MYP38" s="8"/>
      <c r="MYQ38" s="8"/>
      <c r="MYR38" s="13"/>
      <c r="MYS38" s="13"/>
      <c r="MYT38" s="14"/>
      <c r="MYU38" s="15"/>
      <c r="MYV38" s="13"/>
      <c r="MYW38" s="9"/>
      <c r="MYX38" s="8"/>
      <c r="MYY38" s="8"/>
      <c r="MYZ38" s="13"/>
      <c r="MZA38" s="13"/>
      <c r="MZB38" s="14"/>
      <c r="MZC38" s="15"/>
      <c r="MZD38" s="13"/>
      <c r="MZE38" s="9"/>
      <c r="MZF38" s="8"/>
      <c r="MZG38" s="8"/>
      <c r="MZH38" s="13"/>
      <c r="MZI38" s="13"/>
      <c r="MZJ38" s="14"/>
      <c r="MZK38" s="15"/>
      <c r="MZL38" s="13"/>
      <c r="MZM38" s="9"/>
      <c r="MZN38" s="8"/>
      <c r="MZO38" s="8"/>
      <c r="MZP38" s="13"/>
      <c r="MZQ38" s="13"/>
      <c r="MZR38" s="14"/>
      <c r="MZS38" s="15"/>
      <c r="MZT38" s="13"/>
      <c r="MZU38" s="9"/>
      <c r="MZV38" s="8"/>
      <c r="MZW38" s="8"/>
      <c r="MZX38" s="13"/>
      <c r="MZY38" s="13"/>
      <c r="MZZ38" s="14"/>
      <c r="NAA38" s="15"/>
      <c r="NAB38" s="13"/>
      <c r="NAC38" s="9"/>
      <c r="NAD38" s="8"/>
      <c r="NAE38" s="8"/>
      <c r="NAF38" s="13"/>
      <c r="NAG38" s="13"/>
      <c r="NAH38" s="14"/>
      <c r="NAI38" s="15"/>
      <c r="NAJ38" s="13"/>
      <c r="NAK38" s="9"/>
      <c r="NAL38" s="8"/>
      <c r="NAM38" s="8"/>
      <c r="NAN38" s="13"/>
      <c r="NAO38" s="13"/>
      <c r="NAP38" s="14"/>
      <c r="NAQ38" s="15"/>
      <c r="NAR38" s="13"/>
      <c r="NAS38" s="9"/>
      <c r="NAT38" s="8"/>
      <c r="NAU38" s="8"/>
      <c r="NAV38" s="13"/>
      <c r="NAW38" s="13"/>
      <c r="NAX38" s="14"/>
      <c r="NAY38" s="15"/>
      <c r="NAZ38" s="13"/>
      <c r="NBA38" s="9"/>
      <c r="NBB38" s="8"/>
      <c r="NBC38" s="8"/>
      <c r="NBD38" s="13"/>
      <c r="NBE38" s="13"/>
      <c r="NBF38" s="14"/>
      <c r="NBG38" s="15"/>
      <c r="NBH38" s="13"/>
      <c r="NBI38" s="9"/>
      <c r="NBJ38" s="8"/>
      <c r="NBK38" s="8"/>
      <c r="NBL38" s="13"/>
      <c r="NBM38" s="13"/>
      <c r="NBN38" s="14"/>
      <c r="NBO38" s="15"/>
      <c r="NBP38" s="13"/>
      <c r="NBQ38" s="9"/>
      <c r="NBR38" s="8"/>
      <c r="NBS38" s="8"/>
      <c r="NBT38" s="13"/>
      <c r="NBU38" s="13"/>
      <c r="NBV38" s="14"/>
      <c r="NBW38" s="15"/>
      <c r="NBX38" s="13"/>
      <c r="NBY38" s="9"/>
      <c r="NBZ38" s="8"/>
      <c r="NCA38" s="8"/>
      <c r="NCB38" s="13"/>
      <c r="NCC38" s="13"/>
      <c r="NCD38" s="14"/>
      <c r="NCE38" s="15"/>
      <c r="NCF38" s="13"/>
      <c r="NCG38" s="9"/>
      <c r="NCH38" s="8"/>
      <c r="NCI38" s="8"/>
      <c r="NCJ38" s="13"/>
      <c r="NCK38" s="13"/>
      <c r="NCL38" s="14"/>
      <c r="NCM38" s="15"/>
      <c r="NCN38" s="13"/>
      <c r="NCO38" s="9"/>
      <c r="NCP38" s="8"/>
      <c r="NCQ38" s="8"/>
      <c r="NCR38" s="13"/>
      <c r="NCS38" s="13"/>
      <c r="NCT38" s="14"/>
      <c r="NCU38" s="15"/>
      <c r="NCV38" s="13"/>
      <c r="NCW38" s="9"/>
      <c r="NCX38" s="8"/>
      <c r="NCY38" s="8"/>
      <c r="NCZ38" s="13"/>
      <c r="NDA38" s="13"/>
      <c r="NDB38" s="14"/>
      <c r="NDC38" s="15"/>
      <c r="NDD38" s="13"/>
      <c r="NDE38" s="9"/>
      <c r="NDF38" s="8"/>
      <c r="NDG38" s="8"/>
      <c r="NDH38" s="13"/>
      <c r="NDI38" s="13"/>
      <c r="NDJ38" s="14"/>
      <c r="NDK38" s="15"/>
      <c r="NDL38" s="13"/>
      <c r="NDM38" s="9"/>
      <c r="NDN38" s="8"/>
      <c r="NDO38" s="8"/>
      <c r="NDP38" s="13"/>
      <c r="NDQ38" s="13"/>
      <c r="NDR38" s="14"/>
      <c r="NDS38" s="15"/>
      <c r="NDT38" s="13"/>
      <c r="NDU38" s="9"/>
      <c r="NDV38" s="8"/>
      <c r="NDW38" s="8"/>
      <c r="NDX38" s="13"/>
      <c r="NDY38" s="13"/>
      <c r="NDZ38" s="14"/>
      <c r="NEA38" s="15"/>
      <c r="NEB38" s="13"/>
      <c r="NEC38" s="9"/>
      <c r="NED38" s="8"/>
      <c r="NEE38" s="8"/>
      <c r="NEF38" s="13"/>
      <c r="NEG38" s="13"/>
      <c r="NEH38" s="14"/>
      <c r="NEI38" s="15"/>
      <c r="NEJ38" s="13"/>
      <c r="NEK38" s="9"/>
      <c r="NEL38" s="8"/>
      <c r="NEM38" s="8"/>
      <c r="NEN38" s="13"/>
      <c r="NEO38" s="13"/>
      <c r="NEP38" s="14"/>
      <c r="NEQ38" s="15"/>
      <c r="NER38" s="13"/>
      <c r="NES38" s="9"/>
      <c r="NET38" s="8"/>
      <c r="NEU38" s="8"/>
      <c r="NEV38" s="13"/>
      <c r="NEW38" s="13"/>
      <c r="NEX38" s="14"/>
      <c r="NEY38" s="15"/>
      <c r="NEZ38" s="13"/>
      <c r="NFA38" s="9"/>
      <c r="NFB38" s="8"/>
      <c r="NFC38" s="8"/>
      <c r="NFD38" s="13"/>
      <c r="NFE38" s="13"/>
      <c r="NFF38" s="14"/>
      <c r="NFG38" s="15"/>
      <c r="NFH38" s="13"/>
      <c r="NFI38" s="9"/>
      <c r="NFJ38" s="8"/>
      <c r="NFK38" s="8"/>
      <c r="NFL38" s="13"/>
      <c r="NFM38" s="13"/>
      <c r="NFN38" s="14"/>
      <c r="NFO38" s="15"/>
      <c r="NFP38" s="13"/>
      <c r="NFQ38" s="9"/>
      <c r="NFR38" s="8"/>
      <c r="NFS38" s="8"/>
      <c r="NFT38" s="13"/>
      <c r="NFU38" s="13"/>
      <c r="NFV38" s="14"/>
      <c r="NFW38" s="15"/>
      <c r="NFX38" s="13"/>
      <c r="NFY38" s="9"/>
      <c r="NFZ38" s="8"/>
      <c r="NGA38" s="8"/>
      <c r="NGB38" s="13"/>
      <c r="NGC38" s="13"/>
      <c r="NGD38" s="14"/>
      <c r="NGE38" s="15"/>
      <c r="NGF38" s="13"/>
      <c r="NGG38" s="9"/>
      <c r="NGH38" s="8"/>
      <c r="NGI38" s="8"/>
      <c r="NGJ38" s="13"/>
      <c r="NGK38" s="13"/>
      <c r="NGL38" s="14"/>
      <c r="NGM38" s="15"/>
      <c r="NGN38" s="13"/>
      <c r="NGO38" s="9"/>
      <c r="NGP38" s="8"/>
      <c r="NGQ38" s="8"/>
      <c r="NGR38" s="13"/>
      <c r="NGS38" s="13"/>
      <c r="NGT38" s="14"/>
      <c r="NGU38" s="15"/>
      <c r="NGV38" s="13"/>
      <c r="NGW38" s="9"/>
      <c r="NGX38" s="8"/>
      <c r="NGY38" s="8"/>
      <c r="NGZ38" s="13"/>
      <c r="NHA38" s="13"/>
      <c r="NHB38" s="14"/>
      <c r="NHC38" s="15"/>
      <c r="NHD38" s="13"/>
      <c r="NHE38" s="9"/>
      <c r="NHF38" s="8"/>
      <c r="NHG38" s="8"/>
      <c r="NHH38" s="13"/>
      <c r="NHI38" s="13"/>
      <c r="NHJ38" s="14"/>
      <c r="NHK38" s="15"/>
      <c r="NHL38" s="13"/>
      <c r="NHM38" s="9"/>
      <c r="NHN38" s="8"/>
      <c r="NHO38" s="8"/>
      <c r="NHP38" s="13"/>
      <c r="NHQ38" s="13"/>
      <c r="NHR38" s="14"/>
      <c r="NHS38" s="15"/>
      <c r="NHT38" s="13"/>
      <c r="NHU38" s="9"/>
      <c r="NHV38" s="8"/>
      <c r="NHW38" s="8"/>
      <c r="NHX38" s="13"/>
      <c r="NHY38" s="13"/>
      <c r="NHZ38" s="14"/>
      <c r="NIA38" s="15"/>
      <c r="NIB38" s="13"/>
      <c r="NIC38" s="9"/>
      <c r="NID38" s="8"/>
      <c r="NIE38" s="8"/>
      <c r="NIF38" s="13"/>
      <c r="NIG38" s="13"/>
      <c r="NIH38" s="14"/>
      <c r="NII38" s="15"/>
      <c r="NIJ38" s="13"/>
      <c r="NIK38" s="9"/>
      <c r="NIL38" s="8"/>
      <c r="NIM38" s="8"/>
      <c r="NIN38" s="13"/>
      <c r="NIO38" s="13"/>
      <c r="NIP38" s="14"/>
      <c r="NIQ38" s="15"/>
      <c r="NIR38" s="13"/>
      <c r="NIS38" s="9"/>
      <c r="NIT38" s="8"/>
      <c r="NIU38" s="8"/>
      <c r="NIV38" s="13"/>
      <c r="NIW38" s="13"/>
      <c r="NIX38" s="14"/>
      <c r="NIY38" s="15"/>
      <c r="NIZ38" s="13"/>
      <c r="NJA38" s="9"/>
      <c r="NJB38" s="8"/>
      <c r="NJC38" s="8"/>
      <c r="NJD38" s="13"/>
      <c r="NJE38" s="13"/>
      <c r="NJF38" s="14"/>
      <c r="NJG38" s="15"/>
      <c r="NJH38" s="13"/>
      <c r="NJI38" s="9"/>
      <c r="NJJ38" s="8"/>
      <c r="NJK38" s="8"/>
      <c r="NJL38" s="13"/>
      <c r="NJM38" s="13"/>
      <c r="NJN38" s="14"/>
      <c r="NJO38" s="15"/>
      <c r="NJP38" s="13"/>
      <c r="NJQ38" s="9"/>
      <c r="NJR38" s="8"/>
      <c r="NJS38" s="8"/>
      <c r="NJT38" s="13"/>
      <c r="NJU38" s="13"/>
      <c r="NJV38" s="14"/>
      <c r="NJW38" s="15"/>
      <c r="NJX38" s="13"/>
      <c r="NJY38" s="9"/>
      <c r="NJZ38" s="8"/>
      <c r="NKA38" s="8"/>
      <c r="NKB38" s="13"/>
      <c r="NKC38" s="13"/>
      <c r="NKD38" s="14"/>
      <c r="NKE38" s="15"/>
      <c r="NKF38" s="13"/>
      <c r="NKG38" s="9"/>
      <c r="NKH38" s="8"/>
      <c r="NKI38" s="8"/>
      <c r="NKJ38" s="13"/>
      <c r="NKK38" s="13"/>
      <c r="NKL38" s="14"/>
      <c r="NKM38" s="15"/>
      <c r="NKN38" s="13"/>
      <c r="NKO38" s="9"/>
      <c r="NKP38" s="8"/>
      <c r="NKQ38" s="8"/>
      <c r="NKR38" s="13"/>
      <c r="NKS38" s="13"/>
      <c r="NKT38" s="14"/>
      <c r="NKU38" s="15"/>
      <c r="NKV38" s="13"/>
      <c r="NKW38" s="9"/>
      <c r="NKX38" s="8"/>
      <c r="NKY38" s="8"/>
      <c r="NKZ38" s="13"/>
      <c r="NLA38" s="13"/>
      <c r="NLB38" s="14"/>
      <c r="NLC38" s="15"/>
      <c r="NLD38" s="13"/>
      <c r="NLE38" s="9"/>
      <c r="NLF38" s="8"/>
      <c r="NLG38" s="8"/>
      <c r="NLH38" s="13"/>
      <c r="NLI38" s="13"/>
      <c r="NLJ38" s="14"/>
      <c r="NLK38" s="15"/>
      <c r="NLL38" s="13"/>
      <c r="NLM38" s="9"/>
      <c r="NLN38" s="8"/>
      <c r="NLO38" s="8"/>
      <c r="NLP38" s="13"/>
      <c r="NLQ38" s="13"/>
      <c r="NLR38" s="14"/>
      <c r="NLS38" s="15"/>
      <c r="NLT38" s="13"/>
      <c r="NLU38" s="9"/>
      <c r="NLV38" s="8"/>
      <c r="NLW38" s="8"/>
      <c r="NLX38" s="13"/>
      <c r="NLY38" s="13"/>
      <c r="NLZ38" s="14"/>
      <c r="NMA38" s="15"/>
      <c r="NMB38" s="13"/>
      <c r="NMC38" s="9"/>
      <c r="NMD38" s="8"/>
      <c r="NME38" s="8"/>
      <c r="NMF38" s="13"/>
      <c r="NMG38" s="13"/>
      <c r="NMH38" s="14"/>
      <c r="NMI38" s="15"/>
      <c r="NMJ38" s="13"/>
      <c r="NMK38" s="9"/>
      <c r="NML38" s="8"/>
      <c r="NMM38" s="8"/>
      <c r="NMN38" s="13"/>
      <c r="NMO38" s="13"/>
      <c r="NMP38" s="14"/>
      <c r="NMQ38" s="15"/>
      <c r="NMR38" s="13"/>
      <c r="NMS38" s="9"/>
      <c r="NMT38" s="8"/>
      <c r="NMU38" s="8"/>
      <c r="NMV38" s="13"/>
      <c r="NMW38" s="13"/>
      <c r="NMX38" s="14"/>
      <c r="NMY38" s="15"/>
      <c r="NMZ38" s="13"/>
      <c r="NNA38" s="9"/>
      <c r="NNB38" s="8"/>
      <c r="NNC38" s="8"/>
      <c r="NND38" s="13"/>
      <c r="NNE38" s="13"/>
      <c r="NNF38" s="14"/>
      <c r="NNG38" s="15"/>
      <c r="NNH38" s="13"/>
      <c r="NNI38" s="9"/>
      <c r="NNJ38" s="8"/>
      <c r="NNK38" s="8"/>
      <c r="NNL38" s="13"/>
      <c r="NNM38" s="13"/>
      <c r="NNN38" s="14"/>
      <c r="NNO38" s="15"/>
      <c r="NNP38" s="13"/>
      <c r="NNQ38" s="9"/>
      <c r="NNR38" s="8"/>
      <c r="NNS38" s="8"/>
      <c r="NNT38" s="13"/>
      <c r="NNU38" s="13"/>
      <c r="NNV38" s="14"/>
      <c r="NNW38" s="15"/>
      <c r="NNX38" s="13"/>
      <c r="NNY38" s="9"/>
      <c r="NNZ38" s="8"/>
      <c r="NOA38" s="8"/>
      <c r="NOB38" s="13"/>
      <c r="NOC38" s="13"/>
      <c r="NOD38" s="14"/>
      <c r="NOE38" s="15"/>
      <c r="NOF38" s="13"/>
      <c r="NOG38" s="9"/>
      <c r="NOH38" s="8"/>
      <c r="NOI38" s="8"/>
      <c r="NOJ38" s="13"/>
      <c r="NOK38" s="13"/>
      <c r="NOL38" s="14"/>
      <c r="NOM38" s="15"/>
      <c r="NON38" s="13"/>
      <c r="NOO38" s="9"/>
      <c r="NOP38" s="8"/>
      <c r="NOQ38" s="8"/>
      <c r="NOR38" s="13"/>
      <c r="NOS38" s="13"/>
      <c r="NOT38" s="14"/>
      <c r="NOU38" s="15"/>
      <c r="NOV38" s="13"/>
      <c r="NOW38" s="9"/>
      <c r="NOX38" s="8"/>
      <c r="NOY38" s="8"/>
      <c r="NOZ38" s="13"/>
      <c r="NPA38" s="13"/>
      <c r="NPB38" s="14"/>
      <c r="NPC38" s="15"/>
      <c r="NPD38" s="13"/>
      <c r="NPE38" s="9"/>
      <c r="NPF38" s="8"/>
      <c r="NPG38" s="8"/>
      <c r="NPH38" s="13"/>
      <c r="NPI38" s="13"/>
      <c r="NPJ38" s="14"/>
      <c r="NPK38" s="15"/>
      <c r="NPL38" s="13"/>
      <c r="NPM38" s="9"/>
      <c r="NPN38" s="8"/>
      <c r="NPO38" s="8"/>
      <c r="NPP38" s="13"/>
      <c r="NPQ38" s="13"/>
      <c r="NPR38" s="14"/>
      <c r="NPS38" s="15"/>
      <c r="NPT38" s="13"/>
      <c r="NPU38" s="9"/>
      <c r="NPV38" s="8"/>
      <c r="NPW38" s="8"/>
      <c r="NPX38" s="13"/>
      <c r="NPY38" s="13"/>
      <c r="NPZ38" s="14"/>
      <c r="NQA38" s="15"/>
      <c r="NQB38" s="13"/>
      <c r="NQC38" s="9"/>
      <c r="NQD38" s="8"/>
      <c r="NQE38" s="8"/>
      <c r="NQF38" s="13"/>
      <c r="NQG38" s="13"/>
      <c r="NQH38" s="14"/>
      <c r="NQI38" s="15"/>
      <c r="NQJ38" s="13"/>
      <c r="NQK38" s="9"/>
      <c r="NQL38" s="8"/>
      <c r="NQM38" s="8"/>
      <c r="NQN38" s="13"/>
      <c r="NQO38" s="13"/>
      <c r="NQP38" s="14"/>
      <c r="NQQ38" s="15"/>
      <c r="NQR38" s="13"/>
      <c r="NQS38" s="9"/>
      <c r="NQT38" s="8"/>
      <c r="NQU38" s="8"/>
      <c r="NQV38" s="13"/>
      <c r="NQW38" s="13"/>
      <c r="NQX38" s="14"/>
      <c r="NQY38" s="15"/>
      <c r="NQZ38" s="13"/>
      <c r="NRA38" s="9"/>
      <c r="NRB38" s="8"/>
      <c r="NRC38" s="8"/>
      <c r="NRD38" s="13"/>
      <c r="NRE38" s="13"/>
      <c r="NRF38" s="14"/>
      <c r="NRG38" s="15"/>
      <c r="NRH38" s="13"/>
      <c r="NRI38" s="9"/>
      <c r="NRJ38" s="8"/>
      <c r="NRK38" s="8"/>
      <c r="NRL38" s="13"/>
      <c r="NRM38" s="13"/>
      <c r="NRN38" s="14"/>
      <c r="NRO38" s="15"/>
      <c r="NRP38" s="13"/>
      <c r="NRQ38" s="9"/>
      <c r="NRR38" s="8"/>
      <c r="NRS38" s="8"/>
      <c r="NRT38" s="13"/>
      <c r="NRU38" s="13"/>
      <c r="NRV38" s="14"/>
      <c r="NRW38" s="15"/>
      <c r="NRX38" s="13"/>
      <c r="NRY38" s="9"/>
      <c r="NRZ38" s="8"/>
      <c r="NSA38" s="8"/>
      <c r="NSB38" s="13"/>
      <c r="NSC38" s="13"/>
      <c r="NSD38" s="14"/>
      <c r="NSE38" s="15"/>
      <c r="NSF38" s="13"/>
      <c r="NSG38" s="9"/>
      <c r="NSH38" s="8"/>
      <c r="NSI38" s="8"/>
      <c r="NSJ38" s="13"/>
      <c r="NSK38" s="13"/>
      <c r="NSL38" s="14"/>
      <c r="NSM38" s="15"/>
      <c r="NSN38" s="13"/>
      <c r="NSO38" s="9"/>
      <c r="NSP38" s="8"/>
      <c r="NSQ38" s="8"/>
      <c r="NSR38" s="13"/>
      <c r="NSS38" s="13"/>
      <c r="NST38" s="14"/>
      <c r="NSU38" s="15"/>
      <c r="NSV38" s="13"/>
      <c r="NSW38" s="9"/>
      <c r="NSX38" s="8"/>
      <c r="NSY38" s="8"/>
      <c r="NSZ38" s="13"/>
      <c r="NTA38" s="13"/>
      <c r="NTB38" s="14"/>
      <c r="NTC38" s="15"/>
      <c r="NTD38" s="13"/>
      <c r="NTE38" s="9"/>
      <c r="NTF38" s="8"/>
      <c r="NTG38" s="8"/>
      <c r="NTH38" s="13"/>
      <c r="NTI38" s="13"/>
      <c r="NTJ38" s="14"/>
      <c r="NTK38" s="15"/>
      <c r="NTL38" s="13"/>
      <c r="NTM38" s="9"/>
      <c r="NTN38" s="8"/>
      <c r="NTO38" s="8"/>
      <c r="NTP38" s="13"/>
      <c r="NTQ38" s="13"/>
      <c r="NTR38" s="14"/>
      <c r="NTS38" s="15"/>
      <c r="NTT38" s="13"/>
      <c r="NTU38" s="9"/>
      <c r="NTV38" s="8"/>
      <c r="NTW38" s="8"/>
      <c r="NTX38" s="13"/>
      <c r="NTY38" s="13"/>
      <c r="NTZ38" s="14"/>
      <c r="NUA38" s="15"/>
      <c r="NUB38" s="13"/>
      <c r="NUC38" s="9"/>
      <c r="NUD38" s="8"/>
      <c r="NUE38" s="8"/>
      <c r="NUF38" s="13"/>
      <c r="NUG38" s="13"/>
      <c r="NUH38" s="14"/>
      <c r="NUI38" s="15"/>
      <c r="NUJ38" s="13"/>
      <c r="NUK38" s="9"/>
      <c r="NUL38" s="8"/>
      <c r="NUM38" s="8"/>
      <c r="NUN38" s="13"/>
      <c r="NUO38" s="13"/>
      <c r="NUP38" s="14"/>
      <c r="NUQ38" s="15"/>
      <c r="NUR38" s="13"/>
      <c r="NUS38" s="9"/>
      <c r="NUT38" s="8"/>
      <c r="NUU38" s="8"/>
      <c r="NUV38" s="13"/>
      <c r="NUW38" s="13"/>
      <c r="NUX38" s="14"/>
      <c r="NUY38" s="15"/>
      <c r="NUZ38" s="13"/>
      <c r="NVA38" s="9"/>
      <c r="NVB38" s="8"/>
      <c r="NVC38" s="8"/>
      <c r="NVD38" s="13"/>
      <c r="NVE38" s="13"/>
      <c r="NVF38" s="14"/>
      <c r="NVG38" s="15"/>
      <c r="NVH38" s="13"/>
      <c r="NVI38" s="9"/>
      <c r="NVJ38" s="8"/>
      <c r="NVK38" s="8"/>
      <c r="NVL38" s="13"/>
      <c r="NVM38" s="13"/>
      <c r="NVN38" s="14"/>
      <c r="NVO38" s="15"/>
      <c r="NVP38" s="13"/>
      <c r="NVQ38" s="9"/>
      <c r="NVR38" s="8"/>
      <c r="NVS38" s="8"/>
      <c r="NVT38" s="13"/>
      <c r="NVU38" s="13"/>
      <c r="NVV38" s="14"/>
      <c r="NVW38" s="15"/>
      <c r="NVX38" s="13"/>
      <c r="NVY38" s="9"/>
      <c r="NVZ38" s="8"/>
      <c r="NWA38" s="8"/>
      <c r="NWB38" s="13"/>
      <c r="NWC38" s="13"/>
      <c r="NWD38" s="14"/>
      <c r="NWE38" s="15"/>
      <c r="NWF38" s="13"/>
      <c r="NWG38" s="9"/>
      <c r="NWH38" s="8"/>
      <c r="NWI38" s="8"/>
      <c r="NWJ38" s="13"/>
      <c r="NWK38" s="13"/>
      <c r="NWL38" s="14"/>
      <c r="NWM38" s="15"/>
      <c r="NWN38" s="13"/>
      <c r="NWO38" s="9"/>
      <c r="NWP38" s="8"/>
      <c r="NWQ38" s="8"/>
      <c r="NWR38" s="13"/>
      <c r="NWS38" s="13"/>
      <c r="NWT38" s="14"/>
      <c r="NWU38" s="15"/>
      <c r="NWV38" s="13"/>
      <c r="NWW38" s="9"/>
      <c r="NWX38" s="8"/>
      <c r="NWY38" s="8"/>
      <c r="NWZ38" s="13"/>
      <c r="NXA38" s="13"/>
      <c r="NXB38" s="14"/>
      <c r="NXC38" s="15"/>
      <c r="NXD38" s="13"/>
      <c r="NXE38" s="9"/>
      <c r="NXF38" s="8"/>
      <c r="NXG38" s="8"/>
      <c r="NXH38" s="13"/>
      <c r="NXI38" s="13"/>
      <c r="NXJ38" s="14"/>
      <c r="NXK38" s="15"/>
      <c r="NXL38" s="13"/>
      <c r="NXM38" s="9"/>
      <c r="NXN38" s="8"/>
      <c r="NXO38" s="8"/>
      <c r="NXP38" s="13"/>
      <c r="NXQ38" s="13"/>
      <c r="NXR38" s="14"/>
      <c r="NXS38" s="15"/>
      <c r="NXT38" s="13"/>
      <c r="NXU38" s="9"/>
      <c r="NXV38" s="8"/>
      <c r="NXW38" s="8"/>
      <c r="NXX38" s="13"/>
      <c r="NXY38" s="13"/>
      <c r="NXZ38" s="14"/>
      <c r="NYA38" s="15"/>
      <c r="NYB38" s="13"/>
      <c r="NYC38" s="9"/>
      <c r="NYD38" s="8"/>
      <c r="NYE38" s="8"/>
      <c r="NYF38" s="13"/>
      <c r="NYG38" s="13"/>
      <c r="NYH38" s="14"/>
      <c r="NYI38" s="15"/>
      <c r="NYJ38" s="13"/>
      <c r="NYK38" s="9"/>
      <c r="NYL38" s="8"/>
      <c r="NYM38" s="8"/>
      <c r="NYN38" s="13"/>
      <c r="NYO38" s="13"/>
      <c r="NYP38" s="14"/>
      <c r="NYQ38" s="15"/>
      <c r="NYR38" s="13"/>
      <c r="NYS38" s="9"/>
      <c r="NYT38" s="8"/>
      <c r="NYU38" s="8"/>
      <c r="NYV38" s="13"/>
      <c r="NYW38" s="13"/>
      <c r="NYX38" s="14"/>
      <c r="NYY38" s="15"/>
      <c r="NYZ38" s="13"/>
      <c r="NZA38" s="9"/>
      <c r="NZB38" s="8"/>
      <c r="NZC38" s="8"/>
      <c r="NZD38" s="13"/>
      <c r="NZE38" s="13"/>
      <c r="NZF38" s="14"/>
      <c r="NZG38" s="15"/>
      <c r="NZH38" s="13"/>
      <c r="NZI38" s="9"/>
      <c r="NZJ38" s="8"/>
      <c r="NZK38" s="8"/>
      <c r="NZL38" s="13"/>
      <c r="NZM38" s="13"/>
      <c r="NZN38" s="14"/>
      <c r="NZO38" s="15"/>
      <c r="NZP38" s="13"/>
      <c r="NZQ38" s="9"/>
      <c r="NZR38" s="8"/>
      <c r="NZS38" s="8"/>
      <c r="NZT38" s="13"/>
      <c r="NZU38" s="13"/>
      <c r="NZV38" s="14"/>
      <c r="NZW38" s="15"/>
      <c r="NZX38" s="13"/>
      <c r="NZY38" s="9"/>
      <c r="NZZ38" s="8"/>
      <c r="OAA38" s="8"/>
      <c r="OAB38" s="13"/>
      <c r="OAC38" s="13"/>
      <c r="OAD38" s="14"/>
      <c r="OAE38" s="15"/>
      <c r="OAF38" s="13"/>
      <c r="OAG38" s="9"/>
      <c r="OAH38" s="8"/>
      <c r="OAI38" s="8"/>
      <c r="OAJ38" s="13"/>
      <c r="OAK38" s="13"/>
      <c r="OAL38" s="14"/>
      <c r="OAM38" s="15"/>
      <c r="OAN38" s="13"/>
      <c r="OAO38" s="9"/>
      <c r="OAP38" s="8"/>
      <c r="OAQ38" s="8"/>
      <c r="OAR38" s="13"/>
      <c r="OAS38" s="13"/>
      <c r="OAT38" s="14"/>
      <c r="OAU38" s="15"/>
      <c r="OAV38" s="13"/>
      <c r="OAW38" s="9"/>
      <c r="OAX38" s="8"/>
      <c r="OAY38" s="8"/>
      <c r="OAZ38" s="13"/>
      <c r="OBA38" s="13"/>
      <c r="OBB38" s="14"/>
      <c r="OBC38" s="15"/>
      <c r="OBD38" s="13"/>
      <c r="OBE38" s="9"/>
      <c r="OBF38" s="8"/>
      <c r="OBG38" s="8"/>
      <c r="OBH38" s="13"/>
      <c r="OBI38" s="13"/>
      <c r="OBJ38" s="14"/>
      <c r="OBK38" s="15"/>
      <c r="OBL38" s="13"/>
      <c r="OBM38" s="9"/>
      <c r="OBN38" s="8"/>
      <c r="OBO38" s="8"/>
      <c r="OBP38" s="13"/>
      <c r="OBQ38" s="13"/>
      <c r="OBR38" s="14"/>
      <c r="OBS38" s="15"/>
      <c r="OBT38" s="13"/>
      <c r="OBU38" s="9"/>
      <c r="OBV38" s="8"/>
      <c r="OBW38" s="8"/>
      <c r="OBX38" s="13"/>
      <c r="OBY38" s="13"/>
      <c r="OBZ38" s="14"/>
      <c r="OCA38" s="15"/>
      <c r="OCB38" s="13"/>
      <c r="OCC38" s="9"/>
      <c r="OCD38" s="8"/>
      <c r="OCE38" s="8"/>
      <c r="OCF38" s="13"/>
      <c r="OCG38" s="13"/>
      <c r="OCH38" s="14"/>
      <c r="OCI38" s="15"/>
      <c r="OCJ38" s="13"/>
      <c r="OCK38" s="9"/>
      <c r="OCL38" s="8"/>
      <c r="OCM38" s="8"/>
      <c r="OCN38" s="13"/>
      <c r="OCO38" s="13"/>
      <c r="OCP38" s="14"/>
      <c r="OCQ38" s="15"/>
      <c r="OCR38" s="13"/>
      <c r="OCS38" s="9"/>
      <c r="OCT38" s="8"/>
      <c r="OCU38" s="8"/>
      <c r="OCV38" s="13"/>
      <c r="OCW38" s="13"/>
      <c r="OCX38" s="14"/>
      <c r="OCY38" s="15"/>
      <c r="OCZ38" s="13"/>
      <c r="ODA38" s="9"/>
      <c r="ODB38" s="8"/>
      <c r="ODC38" s="8"/>
      <c r="ODD38" s="13"/>
      <c r="ODE38" s="13"/>
      <c r="ODF38" s="14"/>
      <c r="ODG38" s="15"/>
      <c r="ODH38" s="13"/>
      <c r="ODI38" s="9"/>
      <c r="ODJ38" s="8"/>
      <c r="ODK38" s="8"/>
      <c r="ODL38" s="13"/>
      <c r="ODM38" s="13"/>
      <c r="ODN38" s="14"/>
      <c r="ODO38" s="15"/>
      <c r="ODP38" s="13"/>
      <c r="ODQ38" s="9"/>
      <c r="ODR38" s="8"/>
      <c r="ODS38" s="8"/>
      <c r="ODT38" s="13"/>
      <c r="ODU38" s="13"/>
      <c r="ODV38" s="14"/>
      <c r="ODW38" s="15"/>
      <c r="ODX38" s="13"/>
      <c r="ODY38" s="9"/>
      <c r="ODZ38" s="8"/>
      <c r="OEA38" s="8"/>
      <c r="OEB38" s="13"/>
      <c r="OEC38" s="13"/>
      <c r="OED38" s="14"/>
      <c r="OEE38" s="15"/>
      <c r="OEF38" s="13"/>
      <c r="OEG38" s="9"/>
      <c r="OEH38" s="8"/>
      <c r="OEI38" s="8"/>
      <c r="OEJ38" s="13"/>
      <c r="OEK38" s="13"/>
      <c r="OEL38" s="14"/>
      <c r="OEM38" s="15"/>
      <c r="OEN38" s="13"/>
      <c r="OEO38" s="9"/>
      <c r="OEP38" s="8"/>
      <c r="OEQ38" s="8"/>
      <c r="OER38" s="13"/>
      <c r="OES38" s="13"/>
      <c r="OET38" s="14"/>
      <c r="OEU38" s="15"/>
      <c r="OEV38" s="13"/>
      <c r="OEW38" s="9"/>
      <c r="OEX38" s="8"/>
      <c r="OEY38" s="8"/>
      <c r="OEZ38" s="13"/>
      <c r="OFA38" s="13"/>
      <c r="OFB38" s="14"/>
      <c r="OFC38" s="15"/>
      <c r="OFD38" s="13"/>
      <c r="OFE38" s="9"/>
      <c r="OFF38" s="8"/>
      <c r="OFG38" s="8"/>
      <c r="OFH38" s="13"/>
      <c r="OFI38" s="13"/>
      <c r="OFJ38" s="14"/>
      <c r="OFK38" s="15"/>
      <c r="OFL38" s="13"/>
      <c r="OFM38" s="9"/>
      <c r="OFN38" s="8"/>
      <c r="OFO38" s="8"/>
      <c r="OFP38" s="13"/>
      <c r="OFQ38" s="13"/>
      <c r="OFR38" s="14"/>
      <c r="OFS38" s="15"/>
      <c r="OFT38" s="13"/>
      <c r="OFU38" s="9"/>
      <c r="OFV38" s="8"/>
      <c r="OFW38" s="8"/>
      <c r="OFX38" s="13"/>
      <c r="OFY38" s="13"/>
      <c r="OFZ38" s="14"/>
      <c r="OGA38" s="15"/>
      <c r="OGB38" s="13"/>
      <c r="OGC38" s="9"/>
      <c r="OGD38" s="8"/>
      <c r="OGE38" s="8"/>
      <c r="OGF38" s="13"/>
      <c r="OGG38" s="13"/>
      <c r="OGH38" s="14"/>
      <c r="OGI38" s="15"/>
      <c r="OGJ38" s="13"/>
      <c r="OGK38" s="9"/>
      <c r="OGL38" s="8"/>
      <c r="OGM38" s="8"/>
      <c r="OGN38" s="13"/>
      <c r="OGO38" s="13"/>
      <c r="OGP38" s="14"/>
      <c r="OGQ38" s="15"/>
      <c r="OGR38" s="13"/>
      <c r="OGS38" s="9"/>
      <c r="OGT38" s="8"/>
      <c r="OGU38" s="8"/>
      <c r="OGV38" s="13"/>
      <c r="OGW38" s="13"/>
      <c r="OGX38" s="14"/>
      <c r="OGY38" s="15"/>
      <c r="OGZ38" s="13"/>
      <c r="OHA38" s="9"/>
      <c r="OHB38" s="8"/>
      <c r="OHC38" s="8"/>
      <c r="OHD38" s="13"/>
      <c r="OHE38" s="13"/>
      <c r="OHF38" s="14"/>
      <c r="OHG38" s="15"/>
      <c r="OHH38" s="13"/>
      <c r="OHI38" s="9"/>
      <c r="OHJ38" s="8"/>
      <c r="OHK38" s="8"/>
      <c r="OHL38" s="13"/>
      <c r="OHM38" s="13"/>
      <c r="OHN38" s="14"/>
      <c r="OHO38" s="15"/>
      <c r="OHP38" s="13"/>
      <c r="OHQ38" s="9"/>
      <c r="OHR38" s="8"/>
      <c r="OHS38" s="8"/>
      <c r="OHT38" s="13"/>
      <c r="OHU38" s="13"/>
      <c r="OHV38" s="14"/>
      <c r="OHW38" s="15"/>
      <c r="OHX38" s="13"/>
      <c r="OHY38" s="9"/>
      <c r="OHZ38" s="8"/>
      <c r="OIA38" s="8"/>
      <c r="OIB38" s="13"/>
      <c r="OIC38" s="13"/>
      <c r="OID38" s="14"/>
      <c r="OIE38" s="15"/>
      <c r="OIF38" s="13"/>
      <c r="OIG38" s="9"/>
      <c r="OIH38" s="8"/>
      <c r="OII38" s="8"/>
      <c r="OIJ38" s="13"/>
      <c r="OIK38" s="13"/>
      <c r="OIL38" s="14"/>
      <c r="OIM38" s="15"/>
      <c r="OIN38" s="13"/>
      <c r="OIO38" s="9"/>
      <c r="OIP38" s="8"/>
      <c r="OIQ38" s="8"/>
      <c r="OIR38" s="13"/>
      <c r="OIS38" s="13"/>
      <c r="OIT38" s="14"/>
      <c r="OIU38" s="15"/>
      <c r="OIV38" s="13"/>
      <c r="OIW38" s="9"/>
      <c r="OIX38" s="8"/>
      <c r="OIY38" s="8"/>
      <c r="OIZ38" s="13"/>
      <c r="OJA38" s="13"/>
      <c r="OJB38" s="14"/>
      <c r="OJC38" s="15"/>
      <c r="OJD38" s="13"/>
      <c r="OJE38" s="9"/>
      <c r="OJF38" s="8"/>
      <c r="OJG38" s="8"/>
      <c r="OJH38" s="13"/>
      <c r="OJI38" s="13"/>
      <c r="OJJ38" s="14"/>
      <c r="OJK38" s="15"/>
      <c r="OJL38" s="13"/>
      <c r="OJM38" s="9"/>
      <c r="OJN38" s="8"/>
      <c r="OJO38" s="8"/>
      <c r="OJP38" s="13"/>
      <c r="OJQ38" s="13"/>
      <c r="OJR38" s="14"/>
      <c r="OJS38" s="15"/>
      <c r="OJT38" s="13"/>
      <c r="OJU38" s="9"/>
      <c r="OJV38" s="8"/>
      <c r="OJW38" s="8"/>
      <c r="OJX38" s="13"/>
      <c r="OJY38" s="13"/>
      <c r="OJZ38" s="14"/>
      <c r="OKA38" s="15"/>
      <c r="OKB38" s="13"/>
      <c r="OKC38" s="9"/>
      <c r="OKD38" s="8"/>
      <c r="OKE38" s="8"/>
      <c r="OKF38" s="13"/>
      <c r="OKG38" s="13"/>
      <c r="OKH38" s="14"/>
      <c r="OKI38" s="15"/>
      <c r="OKJ38" s="13"/>
      <c r="OKK38" s="9"/>
      <c r="OKL38" s="8"/>
      <c r="OKM38" s="8"/>
      <c r="OKN38" s="13"/>
      <c r="OKO38" s="13"/>
      <c r="OKP38" s="14"/>
      <c r="OKQ38" s="15"/>
      <c r="OKR38" s="13"/>
      <c r="OKS38" s="9"/>
      <c r="OKT38" s="8"/>
      <c r="OKU38" s="8"/>
      <c r="OKV38" s="13"/>
      <c r="OKW38" s="13"/>
      <c r="OKX38" s="14"/>
      <c r="OKY38" s="15"/>
      <c r="OKZ38" s="13"/>
      <c r="OLA38" s="9"/>
      <c r="OLB38" s="8"/>
      <c r="OLC38" s="8"/>
      <c r="OLD38" s="13"/>
      <c r="OLE38" s="13"/>
      <c r="OLF38" s="14"/>
      <c r="OLG38" s="15"/>
      <c r="OLH38" s="13"/>
      <c r="OLI38" s="9"/>
      <c r="OLJ38" s="8"/>
      <c r="OLK38" s="8"/>
      <c r="OLL38" s="13"/>
      <c r="OLM38" s="13"/>
      <c r="OLN38" s="14"/>
      <c r="OLO38" s="15"/>
      <c r="OLP38" s="13"/>
      <c r="OLQ38" s="9"/>
      <c r="OLR38" s="8"/>
      <c r="OLS38" s="8"/>
      <c r="OLT38" s="13"/>
      <c r="OLU38" s="13"/>
      <c r="OLV38" s="14"/>
      <c r="OLW38" s="15"/>
      <c r="OLX38" s="13"/>
      <c r="OLY38" s="9"/>
      <c r="OLZ38" s="8"/>
      <c r="OMA38" s="8"/>
      <c r="OMB38" s="13"/>
      <c r="OMC38" s="13"/>
      <c r="OMD38" s="14"/>
      <c r="OME38" s="15"/>
      <c r="OMF38" s="13"/>
      <c r="OMG38" s="9"/>
      <c r="OMH38" s="8"/>
      <c r="OMI38" s="8"/>
      <c r="OMJ38" s="13"/>
      <c r="OMK38" s="13"/>
      <c r="OML38" s="14"/>
      <c r="OMM38" s="15"/>
      <c r="OMN38" s="13"/>
      <c r="OMO38" s="9"/>
      <c r="OMP38" s="8"/>
      <c r="OMQ38" s="8"/>
      <c r="OMR38" s="13"/>
      <c r="OMS38" s="13"/>
      <c r="OMT38" s="14"/>
      <c r="OMU38" s="15"/>
      <c r="OMV38" s="13"/>
      <c r="OMW38" s="9"/>
      <c r="OMX38" s="8"/>
      <c r="OMY38" s="8"/>
      <c r="OMZ38" s="13"/>
      <c r="ONA38" s="13"/>
      <c r="ONB38" s="14"/>
      <c r="ONC38" s="15"/>
      <c r="OND38" s="13"/>
      <c r="ONE38" s="9"/>
      <c r="ONF38" s="8"/>
      <c r="ONG38" s="8"/>
      <c r="ONH38" s="13"/>
      <c r="ONI38" s="13"/>
      <c r="ONJ38" s="14"/>
      <c r="ONK38" s="15"/>
      <c r="ONL38" s="13"/>
      <c r="ONM38" s="9"/>
      <c r="ONN38" s="8"/>
      <c r="ONO38" s="8"/>
      <c r="ONP38" s="13"/>
      <c r="ONQ38" s="13"/>
      <c r="ONR38" s="14"/>
      <c r="ONS38" s="15"/>
      <c r="ONT38" s="13"/>
      <c r="ONU38" s="9"/>
      <c r="ONV38" s="8"/>
      <c r="ONW38" s="8"/>
      <c r="ONX38" s="13"/>
      <c r="ONY38" s="13"/>
      <c r="ONZ38" s="14"/>
      <c r="OOA38" s="15"/>
      <c r="OOB38" s="13"/>
      <c r="OOC38" s="9"/>
      <c r="OOD38" s="8"/>
      <c r="OOE38" s="8"/>
      <c r="OOF38" s="13"/>
      <c r="OOG38" s="13"/>
      <c r="OOH38" s="14"/>
      <c r="OOI38" s="15"/>
      <c r="OOJ38" s="13"/>
      <c r="OOK38" s="9"/>
      <c r="OOL38" s="8"/>
      <c r="OOM38" s="8"/>
      <c r="OON38" s="13"/>
      <c r="OOO38" s="13"/>
      <c r="OOP38" s="14"/>
      <c r="OOQ38" s="15"/>
      <c r="OOR38" s="13"/>
      <c r="OOS38" s="9"/>
      <c r="OOT38" s="8"/>
      <c r="OOU38" s="8"/>
      <c r="OOV38" s="13"/>
      <c r="OOW38" s="13"/>
      <c r="OOX38" s="14"/>
      <c r="OOY38" s="15"/>
      <c r="OOZ38" s="13"/>
      <c r="OPA38" s="9"/>
      <c r="OPB38" s="8"/>
      <c r="OPC38" s="8"/>
      <c r="OPD38" s="13"/>
      <c r="OPE38" s="13"/>
      <c r="OPF38" s="14"/>
      <c r="OPG38" s="15"/>
      <c r="OPH38" s="13"/>
      <c r="OPI38" s="9"/>
      <c r="OPJ38" s="8"/>
      <c r="OPK38" s="8"/>
      <c r="OPL38" s="13"/>
      <c r="OPM38" s="13"/>
      <c r="OPN38" s="14"/>
      <c r="OPO38" s="15"/>
      <c r="OPP38" s="13"/>
      <c r="OPQ38" s="9"/>
      <c r="OPR38" s="8"/>
      <c r="OPS38" s="8"/>
      <c r="OPT38" s="13"/>
      <c r="OPU38" s="13"/>
      <c r="OPV38" s="14"/>
      <c r="OPW38" s="15"/>
      <c r="OPX38" s="13"/>
      <c r="OPY38" s="9"/>
      <c r="OPZ38" s="8"/>
      <c r="OQA38" s="8"/>
      <c r="OQB38" s="13"/>
      <c r="OQC38" s="13"/>
      <c r="OQD38" s="14"/>
      <c r="OQE38" s="15"/>
      <c r="OQF38" s="13"/>
      <c r="OQG38" s="9"/>
      <c r="OQH38" s="8"/>
      <c r="OQI38" s="8"/>
      <c r="OQJ38" s="13"/>
      <c r="OQK38" s="13"/>
      <c r="OQL38" s="14"/>
      <c r="OQM38" s="15"/>
      <c r="OQN38" s="13"/>
      <c r="OQO38" s="9"/>
      <c r="OQP38" s="8"/>
      <c r="OQQ38" s="8"/>
      <c r="OQR38" s="13"/>
      <c r="OQS38" s="13"/>
      <c r="OQT38" s="14"/>
      <c r="OQU38" s="15"/>
      <c r="OQV38" s="13"/>
      <c r="OQW38" s="9"/>
      <c r="OQX38" s="8"/>
      <c r="OQY38" s="8"/>
      <c r="OQZ38" s="13"/>
      <c r="ORA38" s="13"/>
      <c r="ORB38" s="14"/>
      <c r="ORC38" s="15"/>
      <c r="ORD38" s="13"/>
      <c r="ORE38" s="9"/>
      <c r="ORF38" s="8"/>
      <c r="ORG38" s="8"/>
      <c r="ORH38" s="13"/>
      <c r="ORI38" s="13"/>
      <c r="ORJ38" s="14"/>
      <c r="ORK38" s="15"/>
      <c r="ORL38" s="13"/>
      <c r="ORM38" s="9"/>
      <c r="ORN38" s="8"/>
      <c r="ORO38" s="8"/>
      <c r="ORP38" s="13"/>
      <c r="ORQ38" s="13"/>
      <c r="ORR38" s="14"/>
      <c r="ORS38" s="15"/>
      <c r="ORT38" s="13"/>
      <c r="ORU38" s="9"/>
      <c r="ORV38" s="8"/>
      <c r="ORW38" s="8"/>
      <c r="ORX38" s="13"/>
      <c r="ORY38" s="13"/>
      <c r="ORZ38" s="14"/>
      <c r="OSA38" s="15"/>
      <c r="OSB38" s="13"/>
      <c r="OSC38" s="9"/>
      <c r="OSD38" s="8"/>
      <c r="OSE38" s="8"/>
      <c r="OSF38" s="13"/>
      <c r="OSG38" s="13"/>
      <c r="OSH38" s="14"/>
      <c r="OSI38" s="15"/>
      <c r="OSJ38" s="13"/>
      <c r="OSK38" s="9"/>
      <c r="OSL38" s="8"/>
      <c r="OSM38" s="8"/>
      <c r="OSN38" s="13"/>
      <c r="OSO38" s="13"/>
      <c r="OSP38" s="14"/>
      <c r="OSQ38" s="15"/>
      <c r="OSR38" s="13"/>
      <c r="OSS38" s="9"/>
      <c r="OST38" s="8"/>
      <c r="OSU38" s="8"/>
      <c r="OSV38" s="13"/>
      <c r="OSW38" s="13"/>
      <c r="OSX38" s="14"/>
      <c r="OSY38" s="15"/>
      <c r="OSZ38" s="13"/>
      <c r="OTA38" s="9"/>
      <c r="OTB38" s="8"/>
      <c r="OTC38" s="8"/>
      <c r="OTD38" s="13"/>
      <c r="OTE38" s="13"/>
      <c r="OTF38" s="14"/>
      <c r="OTG38" s="15"/>
      <c r="OTH38" s="13"/>
      <c r="OTI38" s="9"/>
      <c r="OTJ38" s="8"/>
      <c r="OTK38" s="8"/>
      <c r="OTL38" s="13"/>
      <c r="OTM38" s="13"/>
      <c r="OTN38" s="14"/>
      <c r="OTO38" s="15"/>
      <c r="OTP38" s="13"/>
      <c r="OTQ38" s="9"/>
      <c r="OTR38" s="8"/>
      <c r="OTS38" s="8"/>
      <c r="OTT38" s="13"/>
      <c r="OTU38" s="13"/>
      <c r="OTV38" s="14"/>
      <c r="OTW38" s="15"/>
      <c r="OTX38" s="13"/>
      <c r="OTY38" s="9"/>
      <c r="OTZ38" s="8"/>
      <c r="OUA38" s="8"/>
      <c r="OUB38" s="13"/>
      <c r="OUC38" s="13"/>
      <c r="OUD38" s="14"/>
      <c r="OUE38" s="15"/>
      <c r="OUF38" s="13"/>
      <c r="OUG38" s="9"/>
      <c r="OUH38" s="8"/>
      <c r="OUI38" s="8"/>
      <c r="OUJ38" s="13"/>
      <c r="OUK38" s="13"/>
      <c r="OUL38" s="14"/>
      <c r="OUM38" s="15"/>
      <c r="OUN38" s="13"/>
      <c r="OUO38" s="9"/>
      <c r="OUP38" s="8"/>
      <c r="OUQ38" s="8"/>
      <c r="OUR38" s="13"/>
      <c r="OUS38" s="13"/>
      <c r="OUT38" s="14"/>
      <c r="OUU38" s="15"/>
      <c r="OUV38" s="13"/>
      <c r="OUW38" s="9"/>
      <c r="OUX38" s="8"/>
      <c r="OUY38" s="8"/>
      <c r="OUZ38" s="13"/>
      <c r="OVA38" s="13"/>
      <c r="OVB38" s="14"/>
      <c r="OVC38" s="15"/>
      <c r="OVD38" s="13"/>
      <c r="OVE38" s="9"/>
      <c r="OVF38" s="8"/>
      <c r="OVG38" s="8"/>
      <c r="OVH38" s="13"/>
      <c r="OVI38" s="13"/>
      <c r="OVJ38" s="14"/>
      <c r="OVK38" s="15"/>
      <c r="OVL38" s="13"/>
      <c r="OVM38" s="9"/>
      <c r="OVN38" s="8"/>
      <c r="OVO38" s="8"/>
      <c r="OVP38" s="13"/>
      <c r="OVQ38" s="13"/>
      <c r="OVR38" s="14"/>
      <c r="OVS38" s="15"/>
      <c r="OVT38" s="13"/>
      <c r="OVU38" s="9"/>
      <c r="OVV38" s="8"/>
      <c r="OVW38" s="8"/>
      <c r="OVX38" s="13"/>
      <c r="OVY38" s="13"/>
      <c r="OVZ38" s="14"/>
      <c r="OWA38" s="15"/>
      <c r="OWB38" s="13"/>
      <c r="OWC38" s="9"/>
      <c r="OWD38" s="8"/>
      <c r="OWE38" s="8"/>
      <c r="OWF38" s="13"/>
      <c r="OWG38" s="13"/>
      <c r="OWH38" s="14"/>
      <c r="OWI38" s="15"/>
      <c r="OWJ38" s="13"/>
      <c r="OWK38" s="9"/>
      <c r="OWL38" s="8"/>
      <c r="OWM38" s="8"/>
      <c r="OWN38" s="13"/>
      <c r="OWO38" s="13"/>
      <c r="OWP38" s="14"/>
      <c r="OWQ38" s="15"/>
      <c r="OWR38" s="13"/>
      <c r="OWS38" s="9"/>
      <c r="OWT38" s="8"/>
      <c r="OWU38" s="8"/>
      <c r="OWV38" s="13"/>
      <c r="OWW38" s="13"/>
      <c r="OWX38" s="14"/>
      <c r="OWY38" s="15"/>
      <c r="OWZ38" s="13"/>
      <c r="OXA38" s="9"/>
      <c r="OXB38" s="8"/>
      <c r="OXC38" s="8"/>
      <c r="OXD38" s="13"/>
      <c r="OXE38" s="13"/>
      <c r="OXF38" s="14"/>
      <c r="OXG38" s="15"/>
      <c r="OXH38" s="13"/>
      <c r="OXI38" s="9"/>
      <c r="OXJ38" s="8"/>
      <c r="OXK38" s="8"/>
      <c r="OXL38" s="13"/>
      <c r="OXM38" s="13"/>
      <c r="OXN38" s="14"/>
      <c r="OXO38" s="15"/>
      <c r="OXP38" s="13"/>
      <c r="OXQ38" s="9"/>
      <c r="OXR38" s="8"/>
      <c r="OXS38" s="8"/>
      <c r="OXT38" s="13"/>
      <c r="OXU38" s="13"/>
      <c r="OXV38" s="14"/>
      <c r="OXW38" s="15"/>
      <c r="OXX38" s="13"/>
      <c r="OXY38" s="9"/>
      <c r="OXZ38" s="8"/>
      <c r="OYA38" s="8"/>
      <c r="OYB38" s="13"/>
      <c r="OYC38" s="13"/>
      <c r="OYD38" s="14"/>
      <c r="OYE38" s="15"/>
      <c r="OYF38" s="13"/>
      <c r="OYG38" s="9"/>
      <c r="OYH38" s="8"/>
      <c r="OYI38" s="8"/>
      <c r="OYJ38" s="13"/>
      <c r="OYK38" s="13"/>
      <c r="OYL38" s="14"/>
      <c r="OYM38" s="15"/>
      <c r="OYN38" s="13"/>
      <c r="OYO38" s="9"/>
      <c r="OYP38" s="8"/>
      <c r="OYQ38" s="8"/>
      <c r="OYR38" s="13"/>
      <c r="OYS38" s="13"/>
      <c r="OYT38" s="14"/>
      <c r="OYU38" s="15"/>
      <c r="OYV38" s="13"/>
      <c r="OYW38" s="9"/>
      <c r="OYX38" s="8"/>
      <c r="OYY38" s="8"/>
      <c r="OYZ38" s="13"/>
      <c r="OZA38" s="13"/>
      <c r="OZB38" s="14"/>
      <c r="OZC38" s="15"/>
      <c r="OZD38" s="13"/>
      <c r="OZE38" s="9"/>
      <c r="OZF38" s="8"/>
      <c r="OZG38" s="8"/>
      <c r="OZH38" s="13"/>
      <c r="OZI38" s="13"/>
      <c r="OZJ38" s="14"/>
      <c r="OZK38" s="15"/>
      <c r="OZL38" s="13"/>
      <c r="OZM38" s="9"/>
      <c r="OZN38" s="8"/>
      <c r="OZO38" s="8"/>
      <c r="OZP38" s="13"/>
      <c r="OZQ38" s="13"/>
      <c r="OZR38" s="14"/>
      <c r="OZS38" s="15"/>
      <c r="OZT38" s="13"/>
      <c r="OZU38" s="9"/>
      <c r="OZV38" s="8"/>
      <c r="OZW38" s="8"/>
      <c r="OZX38" s="13"/>
      <c r="OZY38" s="13"/>
      <c r="OZZ38" s="14"/>
      <c r="PAA38" s="15"/>
      <c r="PAB38" s="13"/>
      <c r="PAC38" s="9"/>
      <c r="PAD38" s="8"/>
      <c r="PAE38" s="8"/>
      <c r="PAF38" s="13"/>
      <c r="PAG38" s="13"/>
      <c r="PAH38" s="14"/>
      <c r="PAI38" s="15"/>
      <c r="PAJ38" s="13"/>
      <c r="PAK38" s="9"/>
      <c r="PAL38" s="8"/>
      <c r="PAM38" s="8"/>
      <c r="PAN38" s="13"/>
      <c r="PAO38" s="13"/>
      <c r="PAP38" s="14"/>
      <c r="PAQ38" s="15"/>
      <c r="PAR38" s="13"/>
      <c r="PAS38" s="9"/>
      <c r="PAT38" s="8"/>
      <c r="PAU38" s="8"/>
      <c r="PAV38" s="13"/>
      <c r="PAW38" s="13"/>
      <c r="PAX38" s="14"/>
      <c r="PAY38" s="15"/>
      <c r="PAZ38" s="13"/>
      <c r="PBA38" s="9"/>
      <c r="PBB38" s="8"/>
      <c r="PBC38" s="8"/>
      <c r="PBD38" s="13"/>
      <c r="PBE38" s="13"/>
      <c r="PBF38" s="14"/>
      <c r="PBG38" s="15"/>
      <c r="PBH38" s="13"/>
      <c r="PBI38" s="9"/>
      <c r="PBJ38" s="8"/>
      <c r="PBK38" s="8"/>
      <c r="PBL38" s="13"/>
      <c r="PBM38" s="13"/>
      <c r="PBN38" s="14"/>
      <c r="PBO38" s="15"/>
      <c r="PBP38" s="13"/>
      <c r="PBQ38" s="9"/>
      <c r="PBR38" s="8"/>
      <c r="PBS38" s="8"/>
      <c r="PBT38" s="13"/>
      <c r="PBU38" s="13"/>
      <c r="PBV38" s="14"/>
      <c r="PBW38" s="15"/>
      <c r="PBX38" s="13"/>
      <c r="PBY38" s="9"/>
      <c r="PBZ38" s="8"/>
      <c r="PCA38" s="8"/>
      <c r="PCB38" s="13"/>
      <c r="PCC38" s="13"/>
      <c r="PCD38" s="14"/>
      <c r="PCE38" s="15"/>
      <c r="PCF38" s="13"/>
      <c r="PCG38" s="9"/>
      <c r="PCH38" s="8"/>
      <c r="PCI38" s="8"/>
      <c r="PCJ38" s="13"/>
      <c r="PCK38" s="13"/>
      <c r="PCL38" s="14"/>
      <c r="PCM38" s="15"/>
      <c r="PCN38" s="13"/>
      <c r="PCO38" s="9"/>
      <c r="PCP38" s="8"/>
      <c r="PCQ38" s="8"/>
      <c r="PCR38" s="13"/>
      <c r="PCS38" s="13"/>
      <c r="PCT38" s="14"/>
      <c r="PCU38" s="15"/>
      <c r="PCV38" s="13"/>
      <c r="PCW38" s="9"/>
      <c r="PCX38" s="8"/>
      <c r="PCY38" s="8"/>
      <c r="PCZ38" s="13"/>
      <c r="PDA38" s="13"/>
      <c r="PDB38" s="14"/>
      <c r="PDC38" s="15"/>
      <c r="PDD38" s="13"/>
      <c r="PDE38" s="9"/>
      <c r="PDF38" s="8"/>
      <c r="PDG38" s="8"/>
      <c r="PDH38" s="13"/>
      <c r="PDI38" s="13"/>
      <c r="PDJ38" s="14"/>
      <c r="PDK38" s="15"/>
      <c r="PDL38" s="13"/>
      <c r="PDM38" s="9"/>
      <c r="PDN38" s="8"/>
      <c r="PDO38" s="8"/>
      <c r="PDP38" s="13"/>
      <c r="PDQ38" s="13"/>
      <c r="PDR38" s="14"/>
      <c r="PDS38" s="15"/>
      <c r="PDT38" s="13"/>
      <c r="PDU38" s="9"/>
      <c r="PDV38" s="8"/>
      <c r="PDW38" s="8"/>
      <c r="PDX38" s="13"/>
      <c r="PDY38" s="13"/>
      <c r="PDZ38" s="14"/>
      <c r="PEA38" s="15"/>
      <c r="PEB38" s="13"/>
      <c r="PEC38" s="9"/>
      <c r="PED38" s="8"/>
      <c r="PEE38" s="8"/>
      <c r="PEF38" s="13"/>
      <c r="PEG38" s="13"/>
      <c r="PEH38" s="14"/>
      <c r="PEI38" s="15"/>
      <c r="PEJ38" s="13"/>
      <c r="PEK38" s="9"/>
      <c r="PEL38" s="8"/>
      <c r="PEM38" s="8"/>
      <c r="PEN38" s="13"/>
      <c r="PEO38" s="13"/>
      <c r="PEP38" s="14"/>
      <c r="PEQ38" s="15"/>
      <c r="PER38" s="13"/>
      <c r="PES38" s="9"/>
      <c r="PET38" s="8"/>
      <c r="PEU38" s="8"/>
      <c r="PEV38" s="13"/>
      <c r="PEW38" s="13"/>
      <c r="PEX38" s="14"/>
      <c r="PEY38" s="15"/>
      <c r="PEZ38" s="13"/>
      <c r="PFA38" s="9"/>
      <c r="PFB38" s="8"/>
      <c r="PFC38" s="8"/>
      <c r="PFD38" s="13"/>
      <c r="PFE38" s="13"/>
      <c r="PFF38" s="14"/>
      <c r="PFG38" s="15"/>
      <c r="PFH38" s="13"/>
      <c r="PFI38" s="9"/>
      <c r="PFJ38" s="8"/>
      <c r="PFK38" s="8"/>
      <c r="PFL38" s="13"/>
      <c r="PFM38" s="13"/>
      <c r="PFN38" s="14"/>
      <c r="PFO38" s="15"/>
      <c r="PFP38" s="13"/>
      <c r="PFQ38" s="9"/>
      <c r="PFR38" s="8"/>
      <c r="PFS38" s="8"/>
      <c r="PFT38" s="13"/>
      <c r="PFU38" s="13"/>
      <c r="PFV38" s="14"/>
      <c r="PFW38" s="15"/>
      <c r="PFX38" s="13"/>
      <c r="PFY38" s="9"/>
      <c r="PFZ38" s="8"/>
      <c r="PGA38" s="8"/>
      <c r="PGB38" s="13"/>
      <c r="PGC38" s="13"/>
      <c r="PGD38" s="14"/>
      <c r="PGE38" s="15"/>
      <c r="PGF38" s="13"/>
      <c r="PGG38" s="9"/>
      <c r="PGH38" s="8"/>
      <c r="PGI38" s="8"/>
      <c r="PGJ38" s="13"/>
      <c r="PGK38" s="13"/>
      <c r="PGL38" s="14"/>
      <c r="PGM38" s="15"/>
      <c r="PGN38" s="13"/>
      <c r="PGO38" s="9"/>
      <c r="PGP38" s="8"/>
      <c r="PGQ38" s="8"/>
      <c r="PGR38" s="13"/>
      <c r="PGS38" s="13"/>
      <c r="PGT38" s="14"/>
      <c r="PGU38" s="15"/>
      <c r="PGV38" s="13"/>
      <c r="PGW38" s="9"/>
      <c r="PGX38" s="8"/>
      <c r="PGY38" s="8"/>
      <c r="PGZ38" s="13"/>
      <c r="PHA38" s="13"/>
      <c r="PHB38" s="14"/>
      <c r="PHC38" s="15"/>
      <c r="PHD38" s="13"/>
      <c r="PHE38" s="9"/>
      <c r="PHF38" s="8"/>
      <c r="PHG38" s="8"/>
      <c r="PHH38" s="13"/>
      <c r="PHI38" s="13"/>
      <c r="PHJ38" s="14"/>
      <c r="PHK38" s="15"/>
      <c r="PHL38" s="13"/>
      <c r="PHM38" s="9"/>
      <c r="PHN38" s="8"/>
      <c r="PHO38" s="8"/>
      <c r="PHP38" s="13"/>
      <c r="PHQ38" s="13"/>
      <c r="PHR38" s="14"/>
      <c r="PHS38" s="15"/>
      <c r="PHT38" s="13"/>
      <c r="PHU38" s="9"/>
      <c r="PHV38" s="8"/>
      <c r="PHW38" s="8"/>
      <c r="PHX38" s="13"/>
      <c r="PHY38" s="13"/>
      <c r="PHZ38" s="14"/>
      <c r="PIA38" s="15"/>
      <c r="PIB38" s="13"/>
      <c r="PIC38" s="9"/>
      <c r="PID38" s="8"/>
      <c r="PIE38" s="8"/>
      <c r="PIF38" s="13"/>
      <c r="PIG38" s="13"/>
      <c r="PIH38" s="14"/>
      <c r="PII38" s="15"/>
      <c r="PIJ38" s="13"/>
      <c r="PIK38" s="9"/>
      <c r="PIL38" s="8"/>
      <c r="PIM38" s="8"/>
      <c r="PIN38" s="13"/>
      <c r="PIO38" s="13"/>
      <c r="PIP38" s="14"/>
      <c r="PIQ38" s="15"/>
      <c r="PIR38" s="13"/>
      <c r="PIS38" s="9"/>
      <c r="PIT38" s="8"/>
      <c r="PIU38" s="8"/>
      <c r="PIV38" s="13"/>
      <c r="PIW38" s="13"/>
      <c r="PIX38" s="14"/>
      <c r="PIY38" s="15"/>
      <c r="PIZ38" s="13"/>
      <c r="PJA38" s="9"/>
      <c r="PJB38" s="8"/>
      <c r="PJC38" s="8"/>
      <c r="PJD38" s="13"/>
      <c r="PJE38" s="13"/>
      <c r="PJF38" s="14"/>
      <c r="PJG38" s="15"/>
      <c r="PJH38" s="13"/>
      <c r="PJI38" s="9"/>
      <c r="PJJ38" s="8"/>
      <c r="PJK38" s="8"/>
      <c r="PJL38" s="13"/>
      <c r="PJM38" s="13"/>
      <c r="PJN38" s="14"/>
      <c r="PJO38" s="15"/>
      <c r="PJP38" s="13"/>
      <c r="PJQ38" s="9"/>
      <c r="PJR38" s="8"/>
      <c r="PJS38" s="8"/>
      <c r="PJT38" s="13"/>
      <c r="PJU38" s="13"/>
      <c r="PJV38" s="14"/>
      <c r="PJW38" s="15"/>
      <c r="PJX38" s="13"/>
      <c r="PJY38" s="9"/>
      <c r="PJZ38" s="8"/>
      <c r="PKA38" s="8"/>
      <c r="PKB38" s="13"/>
      <c r="PKC38" s="13"/>
      <c r="PKD38" s="14"/>
      <c r="PKE38" s="15"/>
      <c r="PKF38" s="13"/>
      <c r="PKG38" s="9"/>
      <c r="PKH38" s="8"/>
      <c r="PKI38" s="8"/>
      <c r="PKJ38" s="13"/>
      <c r="PKK38" s="13"/>
      <c r="PKL38" s="14"/>
      <c r="PKM38" s="15"/>
      <c r="PKN38" s="13"/>
      <c r="PKO38" s="9"/>
      <c r="PKP38" s="8"/>
      <c r="PKQ38" s="8"/>
      <c r="PKR38" s="13"/>
      <c r="PKS38" s="13"/>
      <c r="PKT38" s="14"/>
      <c r="PKU38" s="15"/>
      <c r="PKV38" s="13"/>
      <c r="PKW38" s="9"/>
      <c r="PKX38" s="8"/>
      <c r="PKY38" s="8"/>
      <c r="PKZ38" s="13"/>
      <c r="PLA38" s="13"/>
      <c r="PLB38" s="14"/>
      <c r="PLC38" s="15"/>
      <c r="PLD38" s="13"/>
      <c r="PLE38" s="9"/>
      <c r="PLF38" s="8"/>
      <c r="PLG38" s="8"/>
      <c r="PLH38" s="13"/>
      <c r="PLI38" s="13"/>
      <c r="PLJ38" s="14"/>
      <c r="PLK38" s="15"/>
      <c r="PLL38" s="13"/>
      <c r="PLM38" s="9"/>
      <c r="PLN38" s="8"/>
      <c r="PLO38" s="8"/>
      <c r="PLP38" s="13"/>
      <c r="PLQ38" s="13"/>
      <c r="PLR38" s="14"/>
      <c r="PLS38" s="15"/>
      <c r="PLT38" s="13"/>
      <c r="PLU38" s="9"/>
      <c r="PLV38" s="8"/>
      <c r="PLW38" s="8"/>
      <c r="PLX38" s="13"/>
      <c r="PLY38" s="13"/>
      <c r="PLZ38" s="14"/>
      <c r="PMA38" s="15"/>
      <c r="PMB38" s="13"/>
      <c r="PMC38" s="9"/>
      <c r="PMD38" s="8"/>
      <c r="PME38" s="8"/>
      <c r="PMF38" s="13"/>
      <c r="PMG38" s="13"/>
      <c r="PMH38" s="14"/>
      <c r="PMI38" s="15"/>
      <c r="PMJ38" s="13"/>
      <c r="PMK38" s="9"/>
      <c r="PML38" s="8"/>
      <c r="PMM38" s="8"/>
      <c r="PMN38" s="13"/>
      <c r="PMO38" s="13"/>
      <c r="PMP38" s="14"/>
      <c r="PMQ38" s="15"/>
      <c r="PMR38" s="13"/>
      <c r="PMS38" s="9"/>
      <c r="PMT38" s="8"/>
      <c r="PMU38" s="8"/>
      <c r="PMV38" s="13"/>
      <c r="PMW38" s="13"/>
      <c r="PMX38" s="14"/>
      <c r="PMY38" s="15"/>
      <c r="PMZ38" s="13"/>
      <c r="PNA38" s="9"/>
      <c r="PNB38" s="8"/>
      <c r="PNC38" s="8"/>
      <c r="PND38" s="13"/>
      <c r="PNE38" s="13"/>
      <c r="PNF38" s="14"/>
      <c r="PNG38" s="15"/>
      <c r="PNH38" s="13"/>
      <c r="PNI38" s="9"/>
      <c r="PNJ38" s="8"/>
      <c r="PNK38" s="8"/>
      <c r="PNL38" s="13"/>
      <c r="PNM38" s="13"/>
      <c r="PNN38" s="14"/>
      <c r="PNO38" s="15"/>
      <c r="PNP38" s="13"/>
      <c r="PNQ38" s="9"/>
      <c r="PNR38" s="8"/>
      <c r="PNS38" s="8"/>
      <c r="PNT38" s="13"/>
      <c r="PNU38" s="13"/>
      <c r="PNV38" s="14"/>
      <c r="PNW38" s="15"/>
      <c r="PNX38" s="13"/>
      <c r="PNY38" s="9"/>
      <c r="PNZ38" s="8"/>
      <c r="POA38" s="8"/>
      <c r="POB38" s="13"/>
      <c r="POC38" s="13"/>
      <c r="POD38" s="14"/>
      <c r="POE38" s="15"/>
      <c r="POF38" s="13"/>
      <c r="POG38" s="9"/>
      <c r="POH38" s="8"/>
      <c r="POI38" s="8"/>
      <c r="POJ38" s="13"/>
      <c r="POK38" s="13"/>
      <c r="POL38" s="14"/>
      <c r="POM38" s="15"/>
      <c r="PON38" s="13"/>
      <c r="POO38" s="9"/>
      <c r="POP38" s="8"/>
      <c r="POQ38" s="8"/>
      <c r="POR38" s="13"/>
      <c r="POS38" s="13"/>
      <c r="POT38" s="14"/>
      <c r="POU38" s="15"/>
      <c r="POV38" s="13"/>
      <c r="POW38" s="9"/>
      <c r="POX38" s="8"/>
      <c r="POY38" s="8"/>
      <c r="POZ38" s="13"/>
      <c r="PPA38" s="13"/>
      <c r="PPB38" s="14"/>
      <c r="PPC38" s="15"/>
      <c r="PPD38" s="13"/>
      <c r="PPE38" s="9"/>
      <c r="PPF38" s="8"/>
      <c r="PPG38" s="8"/>
      <c r="PPH38" s="13"/>
      <c r="PPI38" s="13"/>
      <c r="PPJ38" s="14"/>
      <c r="PPK38" s="15"/>
      <c r="PPL38" s="13"/>
      <c r="PPM38" s="9"/>
      <c r="PPN38" s="8"/>
      <c r="PPO38" s="8"/>
      <c r="PPP38" s="13"/>
      <c r="PPQ38" s="13"/>
      <c r="PPR38" s="14"/>
      <c r="PPS38" s="15"/>
      <c r="PPT38" s="13"/>
      <c r="PPU38" s="9"/>
      <c r="PPV38" s="8"/>
      <c r="PPW38" s="8"/>
      <c r="PPX38" s="13"/>
      <c r="PPY38" s="13"/>
      <c r="PPZ38" s="14"/>
      <c r="PQA38" s="15"/>
      <c r="PQB38" s="13"/>
      <c r="PQC38" s="9"/>
      <c r="PQD38" s="8"/>
      <c r="PQE38" s="8"/>
      <c r="PQF38" s="13"/>
      <c r="PQG38" s="13"/>
      <c r="PQH38" s="14"/>
      <c r="PQI38" s="15"/>
      <c r="PQJ38" s="13"/>
      <c r="PQK38" s="9"/>
      <c r="PQL38" s="8"/>
      <c r="PQM38" s="8"/>
      <c r="PQN38" s="13"/>
      <c r="PQO38" s="13"/>
      <c r="PQP38" s="14"/>
      <c r="PQQ38" s="15"/>
      <c r="PQR38" s="13"/>
      <c r="PQS38" s="9"/>
      <c r="PQT38" s="8"/>
      <c r="PQU38" s="8"/>
      <c r="PQV38" s="13"/>
      <c r="PQW38" s="13"/>
      <c r="PQX38" s="14"/>
      <c r="PQY38" s="15"/>
      <c r="PQZ38" s="13"/>
      <c r="PRA38" s="9"/>
      <c r="PRB38" s="8"/>
      <c r="PRC38" s="8"/>
      <c r="PRD38" s="13"/>
      <c r="PRE38" s="13"/>
      <c r="PRF38" s="14"/>
      <c r="PRG38" s="15"/>
      <c r="PRH38" s="13"/>
      <c r="PRI38" s="9"/>
      <c r="PRJ38" s="8"/>
      <c r="PRK38" s="8"/>
      <c r="PRL38" s="13"/>
      <c r="PRM38" s="13"/>
      <c r="PRN38" s="14"/>
      <c r="PRO38" s="15"/>
      <c r="PRP38" s="13"/>
      <c r="PRQ38" s="9"/>
      <c r="PRR38" s="8"/>
      <c r="PRS38" s="8"/>
      <c r="PRT38" s="13"/>
      <c r="PRU38" s="13"/>
      <c r="PRV38" s="14"/>
      <c r="PRW38" s="15"/>
      <c r="PRX38" s="13"/>
      <c r="PRY38" s="9"/>
      <c r="PRZ38" s="8"/>
      <c r="PSA38" s="8"/>
      <c r="PSB38" s="13"/>
      <c r="PSC38" s="13"/>
      <c r="PSD38" s="14"/>
      <c r="PSE38" s="15"/>
      <c r="PSF38" s="13"/>
      <c r="PSG38" s="9"/>
      <c r="PSH38" s="8"/>
      <c r="PSI38" s="8"/>
      <c r="PSJ38" s="13"/>
      <c r="PSK38" s="13"/>
      <c r="PSL38" s="14"/>
      <c r="PSM38" s="15"/>
      <c r="PSN38" s="13"/>
      <c r="PSO38" s="9"/>
      <c r="PSP38" s="8"/>
      <c r="PSQ38" s="8"/>
      <c r="PSR38" s="13"/>
      <c r="PSS38" s="13"/>
      <c r="PST38" s="14"/>
      <c r="PSU38" s="15"/>
      <c r="PSV38" s="13"/>
      <c r="PSW38" s="9"/>
      <c r="PSX38" s="8"/>
      <c r="PSY38" s="8"/>
      <c r="PSZ38" s="13"/>
      <c r="PTA38" s="13"/>
      <c r="PTB38" s="14"/>
      <c r="PTC38" s="15"/>
      <c r="PTD38" s="13"/>
      <c r="PTE38" s="9"/>
      <c r="PTF38" s="8"/>
      <c r="PTG38" s="8"/>
      <c r="PTH38" s="13"/>
      <c r="PTI38" s="13"/>
      <c r="PTJ38" s="14"/>
      <c r="PTK38" s="15"/>
      <c r="PTL38" s="13"/>
      <c r="PTM38" s="9"/>
      <c r="PTN38" s="8"/>
      <c r="PTO38" s="8"/>
      <c r="PTP38" s="13"/>
      <c r="PTQ38" s="13"/>
      <c r="PTR38" s="14"/>
      <c r="PTS38" s="15"/>
      <c r="PTT38" s="13"/>
      <c r="PTU38" s="9"/>
      <c r="PTV38" s="8"/>
      <c r="PTW38" s="8"/>
      <c r="PTX38" s="13"/>
      <c r="PTY38" s="13"/>
      <c r="PTZ38" s="14"/>
      <c r="PUA38" s="15"/>
      <c r="PUB38" s="13"/>
      <c r="PUC38" s="9"/>
      <c r="PUD38" s="8"/>
      <c r="PUE38" s="8"/>
      <c r="PUF38" s="13"/>
      <c r="PUG38" s="13"/>
      <c r="PUH38" s="14"/>
      <c r="PUI38" s="15"/>
      <c r="PUJ38" s="13"/>
      <c r="PUK38" s="9"/>
      <c r="PUL38" s="8"/>
      <c r="PUM38" s="8"/>
      <c r="PUN38" s="13"/>
      <c r="PUO38" s="13"/>
      <c r="PUP38" s="14"/>
      <c r="PUQ38" s="15"/>
      <c r="PUR38" s="13"/>
      <c r="PUS38" s="9"/>
      <c r="PUT38" s="8"/>
      <c r="PUU38" s="8"/>
      <c r="PUV38" s="13"/>
      <c r="PUW38" s="13"/>
      <c r="PUX38" s="14"/>
      <c r="PUY38" s="15"/>
      <c r="PUZ38" s="13"/>
      <c r="PVA38" s="9"/>
      <c r="PVB38" s="8"/>
      <c r="PVC38" s="8"/>
      <c r="PVD38" s="13"/>
      <c r="PVE38" s="13"/>
      <c r="PVF38" s="14"/>
      <c r="PVG38" s="15"/>
      <c r="PVH38" s="13"/>
      <c r="PVI38" s="9"/>
      <c r="PVJ38" s="8"/>
      <c r="PVK38" s="8"/>
      <c r="PVL38" s="13"/>
      <c r="PVM38" s="13"/>
      <c r="PVN38" s="14"/>
      <c r="PVO38" s="15"/>
      <c r="PVP38" s="13"/>
      <c r="PVQ38" s="9"/>
      <c r="PVR38" s="8"/>
      <c r="PVS38" s="8"/>
      <c r="PVT38" s="13"/>
      <c r="PVU38" s="13"/>
      <c r="PVV38" s="14"/>
      <c r="PVW38" s="15"/>
      <c r="PVX38" s="13"/>
      <c r="PVY38" s="9"/>
      <c r="PVZ38" s="8"/>
      <c r="PWA38" s="8"/>
      <c r="PWB38" s="13"/>
      <c r="PWC38" s="13"/>
      <c r="PWD38" s="14"/>
      <c r="PWE38" s="15"/>
      <c r="PWF38" s="13"/>
      <c r="PWG38" s="9"/>
      <c r="PWH38" s="8"/>
      <c r="PWI38" s="8"/>
      <c r="PWJ38" s="13"/>
      <c r="PWK38" s="13"/>
      <c r="PWL38" s="14"/>
      <c r="PWM38" s="15"/>
      <c r="PWN38" s="13"/>
      <c r="PWO38" s="9"/>
      <c r="PWP38" s="8"/>
      <c r="PWQ38" s="8"/>
      <c r="PWR38" s="13"/>
      <c r="PWS38" s="13"/>
      <c r="PWT38" s="14"/>
      <c r="PWU38" s="15"/>
      <c r="PWV38" s="13"/>
      <c r="PWW38" s="9"/>
      <c r="PWX38" s="8"/>
      <c r="PWY38" s="8"/>
      <c r="PWZ38" s="13"/>
      <c r="PXA38" s="13"/>
      <c r="PXB38" s="14"/>
      <c r="PXC38" s="15"/>
      <c r="PXD38" s="13"/>
      <c r="PXE38" s="9"/>
      <c r="PXF38" s="8"/>
      <c r="PXG38" s="8"/>
      <c r="PXH38" s="13"/>
      <c r="PXI38" s="13"/>
      <c r="PXJ38" s="14"/>
      <c r="PXK38" s="15"/>
      <c r="PXL38" s="13"/>
      <c r="PXM38" s="9"/>
      <c r="PXN38" s="8"/>
      <c r="PXO38" s="8"/>
      <c r="PXP38" s="13"/>
      <c r="PXQ38" s="13"/>
      <c r="PXR38" s="14"/>
      <c r="PXS38" s="15"/>
      <c r="PXT38" s="13"/>
      <c r="PXU38" s="9"/>
      <c r="PXV38" s="8"/>
      <c r="PXW38" s="8"/>
      <c r="PXX38" s="13"/>
      <c r="PXY38" s="13"/>
      <c r="PXZ38" s="14"/>
      <c r="PYA38" s="15"/>
      <c r="PYB38" s="13"/>
      <c r="PYC38" s="9"/>
      <c r="PYD38" s="8"/>
      <c r="PYE38" s="8"/>
      <c r="PYF38" s="13"/>
      <c r="PYG38" s="13"/>
      <c r="PYH38" s="14"/>
      <c r="PYI38" s="15"/>
      <c r="PYJ38" s="13"/>
      <c r="PYK38" s="9"/>
      <c r="PYL38" s="8"/>
      <c r="PYM38" s="8"/>
      <c r="PYN38" s="13"/>
      <c r="PYO38" s="13"/>
      <c r="PYP38" s="14"/>
      <c r="PYQ38" s="15"/>
      <c r="PYR38" s="13"/>
      <c r="PYS38" s="9"/>
      <c r="PYT38" s="8"/>
      <c r="PYU38" s="8"/>
      <c r="PYV38" s="13"/>
      <c r="PYW38" s="13"/>
      <c r="PYX38" s="14"/>
      <c r="PYY38" s="15"/>
      <c r="PYZ38" s="13"/>
      <c r="PZA38" s="9"/>
      <c r="PZB38" s="8"/>
      <c r="PZC38" s="8"/>
      <c r="PZD38" s="13"/>
      <c r="PZE38" s="13"/>
      <c r="PZF38" s="14"/>
      <c r="PZG38" s="15"/>
      <c r="PZH38" s="13"/>
      <c r="PZI38" s="9"/>
      <c r="PZJ38" s="8"/>
      <c r="PZK38" s="8"/>
      <c r="PZL38" s="13"/>
      <c r="PZM38" s="13"/>
      <c r="PZN38" s="14"/>
      <c r="PZO38" s="15"/>
      <c r="PZP38" s="13"/>
      <c r="PZQ38" s="9"/>
      <c r="PZR38" s="8"/>
      <c r="PZS38" s="8"/>
      <c r="PZT38" s="13"/>
      <c r="PZU38" s="13"/>
      <c r="PZV38" s="14"/>
      <c r="PZW38" s="15"/>
      <c r="PZX38" s="13"/>
      <c r="PZY38" s="9"/>
      <c r="PZZ38" s="8"/>
      <c r="QAA38" s="8"/>
      <c r="QAB38" s="13"/>
      <c r="QAC38" s="13"/>
      <c r="QAD38" s="14"/>
      <c r="QAE38" s="15"/>
      <c r="QAF38" s="13"/>
      <c r="QAG38" s="9"/>
      <c r="QAH38" s="8"/>
      <c r="QAI38" s="8"/>
      <c r="QAJ38" s="13"/>
      <c r="QAK38" s="13"/>
      <c r="QAL38" s="14"/>
      <c r="QAM38" s="15"/>
      <c r="QAN38" s="13"/>
      <c r="QAO38" s="9"/>
      <c r="QAP38" s="8"/>
      <c r="QAQ38" s="8"/>
      <c r="QAR38" s="13"/>
      <c r="QAS38" s="13"/>
      <c r="QAT38" s="14"/>
      <c r="QAU38" s="15"/>
      <c r="QAV38" s="13"/>
      <c r="QAW38" s="9"/>
      <c r="QAX38" s="8"/>
      <c r="QAY38" s="8"/>
      <c r="QAZ38" s="13"/>
      <c r="QBA38" s="13"/>
      <c r="QBB38" s="14"/>
      <c r="QBC38" s="15"/>
      <c r="QBD38" s="13"/>
      <c r="QBE38" s="9"/>
      <c r="QBF38" s="8"/>
      <c r="QBG38" s="8"/>
      <c r="QBH38" s="13"/>
      <c r="QBI38" s="13"/>
      <c r="QBJ38" s="14"/>
      <c r="QBK38" s="15"/>
      <c r="QBL38" s="13"/>
      <c r="QBM38" s="9"/>
      <c r="QBN38" s="8"/>
      <c r="QBO38" s="8"/>
      <c r="QBP38" s="13"/>
      <c r="QBQ38" s="13"/>
      <c r="QBR38" s="14"/>
      <c r="QBS38" s="15"/>
      <c r="QBT38" s="13"/>
      <c r="QBU38" s="9"/>
      <c r="QBV38" s="8"/>
      <c r="QBW38" s="8"/>
      <c r="QBX38" s="13"/>
      <c r="QBY38" s="13"/>
      <c r="QBZ38" s="14"/>
      <c r="QCA38" s="15"/>
      <c r="QCB38" s="13"/>
      <c r="QCC38" s="9"/>
      <c r="QCD38" s="8"/>
      <c r="QCE38" s="8"/>
      <c r="QCF38" s="13"/>
      <c r="QCG38" s="13"/>
      <c r="QCH38" s="14"/>
      <c r="QCI38" s="15"/>
      <c r="QCJ38" s="13"/>
      <c r="QCK38" s="9"/>
      <c r="QCL38" s="8"/>
      <c r="QCM38" s="8"/>
      <c r="QCN38" s="13"/>
      <c r="QCO38" s="13"/>
      <c r="QCP38" s="14"/>
      <c r="QCQ38" s="15"/>
      <c r="QCR38" s="13"/>
      <c r="QCS38" s="9"/>
      <c r="QCT38" s="8"/>
      <c r="QCU38" s="8"/>
      <c r="QCV38" s="13"/>
      <c r="QCW38" s="13"/>
      <c r="QCX38" s="14"/>
      <c r="QCY38" s="15"/>
      <c r="QCZ38" s="13"/>
      <c r="QDA38" s="9"/>
      <c r="QDB38" s="8"/>
      <c r="QDC38" s="8"/>
      <c r="QDD38" s="13"/>
      <c r="QDE38" s="13"/>
      <c r="QDF38" s="14"/>
      <c r="QDG38" s="15"/>
      <c r="QDH38" s="13"/>
      <c r="QDI38" s="9"/>
      <c r="QDJ38" s="8"/>
      <c r="QDK38" s="8"/>
      <c r="QDL38" s="13"/>
      <c r="QDM38" s="13"/>
      <c r="QDN38" s="14"/>
      <c r="QDO38" s="15"/>
      <c r="QDP38" s="13"/>
      <c r="QDQ38" s="9"/>
      <c r="QDR38" s="8"/>
      <c r="QDS38" s="8"/>
      <c r="QDT38" s="13"/>
      <c r="QDU38" s="13"/>
      <c r="QDV38" s="14"/>
      <c r="QDW38" s="15"/>
      <c r="QDX38" s="13"/>
      <c r="QDY38" s="9"/>
      <c r="QDZ38" s="8"/>
      <c r="QEA38" s="8"/>
      <c r="QEB38" s="13"/>
      <c r="QEC38" s="13"/>
      <c r="QED38" s="14"/>
      <c r="QEE38" s="15"/>
      <c r="QEF38" s="13"/>
      <c r="QEG38" s="9"/>
      <c r="QEH38" s="8"/>
      <c r="QEI38" s="8"/>
      <c r="QEJ38" s="13"/>
      <c r="QEK38" s="13"/>
      <c r="QEL38" s="14"/>
      <c r="QEM38" s="15"/>
      <c r="QEN38" s="13"/>
      <c r="QEO38" s="9"/>
      <c r="QEP38" s="8"/>
      <c r="QEQ38" s="8"/>
      <c r="QER38" s="13"/>
      <c r="QES38" s="13"/>
      <c r="QET38" s="14"/>
      <c r="QEU38" s="15"/>
      <c r="QEV38" s="13"/>
      <c r="QEW38" s="9"/>
      <c r="QEX38" s="8"/>
      <c r="QEY38" s="8"/>
      <c r="QEZ38" s="13"/>
      <c r="QFA38" s="13"/>
      <c r="QFB38" s="14"/>
      <c r="QFC38" s="15"/>
      <c r="QFD38" s="13"/>
      <c r="QFE38" s="9"/>
      <c r="QFF38" s="8"/>
      <c r="QFG38" s="8"/>
      <c r="QFH38" s="13"/>
      <c r="QFI38" s="13"/>
      <c r="QFJ38" s="14"/>
      <c r="QFK38" s="15"/>
      <c r="QFL38" s="13"/>
      <c r="QFM38" s="9"/>
      <c r="QFN38" s="8"/>
      <c r="QFO38" s="8"/>
      <c r="QFP38" s="13"/>
      <c r="QFQ38" s="13"/>
      <c r="QFR38" s="14"/>
      <c r="QFS38" s="15"/>
      <c r="QFT38" s="13"/>
      <c r="QFU38" s="9"/>
      <c r="QFV38" s="8"/>
      <c r="QFW38" s="8"/>
      <c r="QFX38" s="13"/>
      <c r="QFY38" s="13"/>
      <c r="QFZ38" s="14"/>
      <c r="QGA38" s="15"/>
      <c r="QGB38" s="13"/>
      <c r="QGC38" s="9"/>
      <c r="QGD38" s="8"/>
      <c r="QGE38" s="8"/>
      <c r="QGF38" s="13"/>
      <c r="QGG38" s="13"/>
      <c r="QGH38" s="14"/>
      <c r="QGI38" s="15"/>
      <c r="QGJ38" s="13"/>
      <c r="QGK38" s="9"/>
      <c r="QGL38" s="8"/>
      <c r="QGM38" s="8"/>
      <c r="QGN38" s="13"/>
      <c r="QGO38" s="13"/>
      <c r="QGP38" s="14"/>
      <c r="QGQ38" s="15"/>
      <c r="QGR38" s="13"/>
      <c r="QGS38" s="9"/>
      <c r="QGT38" s="8"/>
      <c r="QGU38" s="8"/>
      <c r="QGV38" s="13"/>
      <c r="QGW38" s="13"/>
      <c r="QGX38" s="14"/>
      <c r="QGY38" s="15"/>
      <c r="QGZ38" s="13"/>
      <c r="QHA38" s="9"/>
      <c r="QHB38" s="8"/>
      <c r="QHC38" s="8"/>
      <c r="QHD38" s="13"/>
      <c r="QHE38" s="13"/>
      <c r="QHF38" s="14"/>
      <c r="QHG38" s="15"/>
      <c r="QHH38" s="13"/>
      <c r="QHI38" s="9"/>
      <c r="QHJ38" s="8"/>
      <c r="QHK38" s="8"/>
      <c r="QHL38" s="13"/>
      <c r="QHM38" s="13"/>
      <c r="QHN38" s="14"/>
      <c r="QHO38" s="15"/>
      <c r="QHP38" s="13"/>
      <c r="QHQ38" s="9"/>
      <c r="QHR38" s="8"/>
      <c r="QHS38" s="8"/>
      <c r="QHT38" s="13"/>
      <c r="QHU38" s="13"/>
      <c r="QHV38" s="14"/>
      <c r="QHW38" s="15"/>
      <c r="QHX38" s="13"/>
      <c r="QHY38" s="9"/>
      <c r="QHZ38" s="8"/>
      <c r="QIA38" s="8"/>
      <c r="QIB38" s="13"/>
      <c r="QIC38" s="13"/>
      <c r="QID38" s="14"/>
      <c r="QIE38" s="15"/>
      <c r="QIF38" s="13"/>
      <c r="QIG38" s="9"/>
      <c r="QIH38" s="8"/>
      <c r="QII38" s="8"/>
      <c r="QIJ38" s="13"/>
      <c r="QIK38" s="13"/>
      <c r="QIL38" s="14"/>
      <c r="QIM38" s="15"/>
      <c r="QIN38" s="13"/>
      <c r="QIO38" s="9"/>
      <c r="QIP38" s="8"/>
      <c r="QIQ38" s="8"/>
      <c r="QIR38" s="13"/>
      <c r="QIS38" s="13"/>
      <c r="QIT38" s="14"/>
      <c r="QIU38" s="15"/>
      <c r="QIV38" s="13"/>
      <c r="QIW38" s="9"/>
      <c r="QIX38" s="8"/>
      <c r="QIY38" s="8"/>
      <c r="QIZ38" s="13"/>
      <c r="QJA38" s="13"/>
      <c r="QJB38" s="14"/>
      <c r="QJC38" s="15"/>
      <c r="QJD38" s="13"/>
      <c r="QJE38" s="9"/>
      <c r="QJF38" s="8"/>
      <c r="QJG38" s="8"/>
      <c r="QJH38" s="13"/>
      <c r="QJI38" s="13"/>
      <c r="QJJ38" s="14"/>
      <c r="QJK38" s="15"/>
      <c r="QJL38" s="13"/>
      <c r="QJM38" s="9"/>
      <c r="QJN38" s="8"/>
      <c r="QJO38" s="8"/>
      <c r="QJP38" s="13"/>
      <c r="QJQ38" s="13"/>
      <c r="QJR38" s="14"/>
      <c r="QJS38" s="15"/>
      <c r="QJT38" s="13"/>
      <c r="QJU38" s="9"/>
      <c r="QJV38" s="8"/>
      <c r="QJW38" s="8"/>
      <c r="QJX38" s="13"/>
      <c r="QJY38" s="13"/>
      <c r="QJZ38" s="14"/>
      <c r="QKA38" s="15"/>
      <c r="QKB38" s="13"/>
      <c r="QKC38" s="9"/>
      <c r="QKD38" s="8"/>
      <c r="QKE38" s="8"/>
      <c r="QKF38" s="13"/>
      <c r="QKG38" s="13"/>
      <c r="QKH38" s="14"/>
      <c r="QKI38" s="15"/>
      <c r="QKJ38" s="13"/>
      <c r="QKK38" s="9"/>
      <c r="QKL38" s="8"/>
      <c r="QKM38" s="8"/>
      <c r="QKN38" s="13"/>
      <c r="QKO38" s="13"/>
      <c r="QKP38" s="14"/>
      <c r="QKQ38" s="15"/>
      <c r="QKR38" s="13"/>
      <c r="QKS38" s="9"/>
      <c r="QKT38" s="8"/>
      <c r="QKU38" s="8"/>
      <c r="QKV38" s="13"/>
      <c r="QKW38" s="13"/>
      <c r="QKX38" s="14"/>
      <c r="QKY38" s="15"/>
      <c r="QKZ38" s="13"/>
      <c r="QLA38" s="9"/>
      <c r="QLB38" s="8"/>
      <c r="QLC38" s="8"/>
      <c r="QLD38" s="13"/>
      <c r="QLE38" s="13"/>
      <c r="QLF38" s="14"/>
      <c r="QLG38" s="15"/>
      <c r="QLH38" s="13"/>
      <c r="QLI38" s="9"/>
      <c r="QLJ38" s="8"/>
      <c r="QLK38" s="8"/>
      <c r="QLL38" s="13"/>
      <c r="QLM38" s="13"/>
      <c r="QLN38" s="14"/>
      <c r="QLO38" s="15"/>
      <c r="QLP38" s="13"/>
      <c r="QLQ38" s="9"/>
      <c r="QLR38" s="8"/>
      <c r="QLS38" s="8"/>
      <c r="QLT38" s="13"/>
      <c r="QLU38" s="13"/>
      <c r="QLV38" s="14"/>
      <c r="QLW38" s="15"/>
      <c r="QLX38" s="13"/>
      <c r="QLY38" s="9"/>
      <c r="QLZ38" s="8"/>
      <c r="QMA38" s="8"/>
      <c r="QMB38" s="13"/>
      <c r="QMC38" s="13"/>
      <c r="QMD38" s="14"/>
      <c r="QME38" s="15"/>
      <c r="QMF38" s="13"/>
      <c r="QMG38" s="9"/>
      <c r="QMH38" s="8"/>
      <c r="QMI38" s="8"/>
      <c r="QMJ38" s="13"/>
      <c r="QMK38" s="13"/>
      <c r="QML38" s="14"/>
      <c r="QMM38" s="15"/>
      <c r="QMN38" s="13"/>
      <c r="QMO38" s="9"/>
      <c r="QMP38" s="8"/>
      <c r="QMQ38" s="8"/>
      <c r="QMR38" s="13"/>
      <c r="QMS38" s="13"/>
      <c r="QMT38" s="14"/>
      <c r="QMU38" s="15"/>
      <c r="QMV38" s="13"/>
      <c r="QMW38" s="9"/>
      <c r="QMX38" s="8"/>
      <c r="QMY38" s="8"/>
      <c r="QMZ38" s="13"/>
      <c r="QNA38" s="13"/>
      <c r="QNB38" s="14"/>
      <c r="QNC38" s="15"/>
      <c r="QND38" s="13"/>
      <c r="QNE38" s="9"/>
      <c r="QNF38" s="8"/>
      <c r="QNG38" s="8"/>
      <c r="QNH38" s="13"/>
      <c r="QNI38" s="13"/>
      <c r="QNJ38" s="14"/>
      <c r="QNK38" s="15"/>
      <c r="QNL38" s="13"/>
      <c r="QNM38" s="9"/>
      <c r="QNN38" s="8"/>
      <c r="QNO38" s="8"/>
      <c r="QNP38" s="13"/>
      <c r="QNQ38" s="13"/>
      <c r="QNR38" s="14"/>
      <c r="QNS38" s="15"/>
      <c r="QNT38" s="13"/>
      <c r="QNU38" s="9"/>
      <c r="QNV38" s="8"/>
      <c r="QNW38" s="8"/>
      <c r="QNX38" s="13"/>
      <c r="QNY38" s="13"/>
      <c r="QNZ38" s="14"/>
      <c r="QOA38" s="15"/>
      <c r="QOB38" s="13"/>
      <c r="QOC38" s="9"/>
      <c r="QOD38" s="8"/>
      <c r="QOE38" s="8"/>
      <c r="QOF38" s="13"/>
      <c r="QOG38" s="13"/>
      <c r="QOH38" s="14"/>
      <c r="QOI38" s="15"/>
      <c r="QOJ38" s="13"/>
      <c r="QOK38" s="9"/>
      <c r="QOL38" s="8"/>
      <c r="QOM38" s="8"/>
      <c r="QON38" s="13"/>
      <c r="QOO38" s="13"/>
      <c r="QOP38" s="14"/>
      <c r="QOQ38" s="15"/>
      <c r="QOR38" s="13"/>
      <c r="QOS38" s="9"/>
      <c r="QOT38" s="8"/>
      <c r="QOU38" s="8"/>
      <c r="QOV38" s="13"/>
      <c r="QOW38" s="13"/>
      <c r="QOX38" s="14"/>
      <c r="QOY38" s="15"/>
      <c r="QOZ38" s="13"/>
      <c r="QPA38" s="9"/>
      <c r="QPB38" s="8"/>
      <c r="QPC38" s="8"/>
      <c r="QPD38" s="13"/>
      <c r="QPE38" s="13"/>
      <c r="QPF38" s="14"/>
      <c r="QPG38" s="15"/>
      <c r="QPH38" s="13"/>
      <c r="QPI38" s="9"/>
      <c r="QPJ38" s="8"/>
      <c r="QPK38" s="8"/>
      <c r="QPL38" s="13"/>
      <c r="QPM38" s="13"/>
      <c r="QPN38" s="14"/>
      <c r="QPO38" s="15"/>
      <c r="QPP38" s="13"/>
      <c r="QPQ38" s="9"/>
      <c r="QPR38" s="8"/>
      <c r="QPS38" s="8"/>
      <c r="QPT38" s="13"/>
      <c r="QPU38" s="13"/>
      <c r="QPV38" s="14"/>
      <c r="QPW38" s="15"/>
      <c r="QPX38" s="13"/>
      <c r="QPY38" s="9"/>
      <c r="QPZ38" s="8"/>
      <c r="QQA38" s="8"/>
      <c r="QQB38" s="13"/>
      <c r="QQC38" s="13"/>
      <c r="QQD38" s="14"/>
      <c r="QQE38" s="15"/>
      <c r="QQF38" s="13"/>
      <c r="QQG38" s="9"/>
      <c r="QQH38" s="8"/>
      <c r="QQI38" s="8"/>
      <c r="QQJ38" s="13"/>
      <c r="QQK38" s="13"/>
      <c r="QQL38" s="14"/>
      <c r="QQM38" s="15"/>
      <c r="QQN38" s="13"/>
      <c r="QQO38" s="9"/>
      <c r="QQP38" s="8"/>
      <c r="QQQ38" s="8"/>
      <c r="QQR38" s="13"/>
      <c r="QQS38" s="13"/>
      <c r="QQT38" s="14"/>
      <c r="QQU38" s="15"/>
      <c r="QQV38" s="13"/>
      <c r="QQW38" s="9"/>
      <c r="QQX38" s="8"/>
      <c r="QQY38" s="8"/>
      <c r="QQZ38" s="13"/>
      <c r="QRA38" s="13"/>
      <c r="QRB38" s="14"/>
      <c r="QRC38" s="15"/>
      <c r="QRD38" s="13"/>
      <c r="QRE38" s="9"/>
      <c r="QRF38" s="8"/>
      <c r="QRG38" s="8"/>
      <c r="QRH38" s="13"/>
      <c r="QRI38" s="13"/>
      <c r="QRJ38" s="14"/>
      <c r="QRK38" s="15"/>
      <c r="QRL38" s="13"/>
      <c r="QRM38" s="9"/>
      <c r="QRN38" s="8"/>
      <c r="QRO38" s="8"/>
      <c r="QRP38" s="13"/>
      <c r="QRQ38" s="13"/>
      <c r="QRR38" s="14"/>
      <c r="QRS38" s="15"/>
      <c r="QRT38" s="13"/>
      <c r="QRU38" s="9"/>
      <c r="QRV38" s="8"/>
      <c r="QRW38" s="8"/>
      <c r="QRX38" s="13"/>
      <c r="QRY38" s="13"/>
      <c r="QRZ38" s="14"/>
      <c r="QSA38" s="15"/>
      <c r="QSB38" s="13"/>
      <c r="QSC38" s="9"/>
      <c r="QSD38" s="8"/>
      <c r="QSE38" s="8"/>
      <c r="QSF38" s="13"/>
      <c r="QSG38" s="13"/>
      <c r="QSH38" s="14"/>
      <c r="QSI38" s="15"/>
      <c r="QSJ38" s="13"/>
      <c r="QSK38" s="9"/>
      <c r="QSL38" s="8"/>
      <c r="QSM38" s="8"/>
      <c r="QSN38" s="13"/>
      <c r="QSO38" s="13"/>
      <c r="QSP38" s="14"/>
      <c r="QSQ38" s="15"/>
      <c r="QSR38" s="13"/>
      <c r="QSS38" s="9"/>
      <c r="QST38" s="8"/>
      <c r="QSU38" s="8"/>
      <c r="QSV38" s="13"/>
      <c r="QSW38" s="13"/>
      <c r="QSX38" s="14"/>
      <c r="QSY38" s="15"/>
      <c r="QSZ38" s="13"/>
      <c r="QTA38" s="9"/>
      <c r="QTB38" s="8"/>
      <c r="QTC38" s="8"/>
      <c r="QTD38" s="13"/>
      <c r="QTE38" s="13"/>
      <c r="QTF38" s="14"/>
      <c r="QTG38" s="15"/>
      <c r="QTH38" s="13"/>
      <c r="QTI38" s="9"/>
      <c r="QTJ38" s="8"/>
      <c r="QTK38" s="8"/>
      <c r="QTL38" s="13"/>
      <c r="QTM38" s="13"/>
      <c r="QTN38" s="14"/>
      <c r="QTO38" s="15"/>
      <c r="QTP38" s="13"/>
      <c r="QTQ38" s="9"/>
      <c r="QTR38" s="8"/>
      <c r="QTS38" s="8"/>
      <c r="QTT38" s="13"/>
      <c r="QTU38" s="13"/>
      <c r="QTV38" s="14"/>
      <c r="QTW38" s="15"/>
      <c r="QTX38" s="13"/>
      <c r="QTY38" s="9"/>
      <c r="QTZ38" s="8"/>
      <c r="QUA38" s="8"/>
      <c r="QUB38" s="13"/>
      <c r="QUC38" s="13"/>
      <c r="QUD38" s="14"/>
      <c r="QUE38" s="15"/>
      <c r="QUF38" s="13"/>
      <c r="QUG38" s="9"/>
      <c r="QUH38" s="8"/>
      <c r="QUI38" s="8"/>
      <c r="QUJ38" s="13"/>
      <c r="QUK38" s="13"/>
      <c r="QUL38" s="14"/>
      <c r="QUM38" s="15"/>
      <c r="QUN38" s="13"/>
      <c r="QUO38" s="9"/>
      <c r="QUP38" s="8"/>
      <c r="QUQ38" s="8"/>
      <c r="QUR38" s="13"/>
      <c r="QUS38" s="13"/>
      <c r="QUT38" s="14"/>
      <c r="QUU38" s="15"/>
      <c r="QUV38" s="13"/>
      <c r="QUW38" s="9"/>
      <c r="QUX38" s="8"/>
      <c r="QUY38" s="8"/>
      <c r="QUZ38" s="13"/>
      <c r="QVA38" s="13"/>
      <c r="QVB38" s="14"/>
      <c r="QVC38" s="15"/>
      <c r="QVD38" s="13"/>
      <c r="QVE38" s="9"/>
      <c r="QVF38" s="8"/>
      <c r="QVG38" s="8"/>
      <c r="QVH38" s="13"/>
      <c r="QVI38" s="13"/>
      <c r="QVJ38" s="14"/>
      <c r="QVK38" s="15"/>
      <c r="QVL38" s="13"/>
      <c r="QVM38" s="9"/>
      <c r="QVN38" s="8"/>
      <c r="QVO38" s="8"/>
      <c r="QVP38" s="13"/>
      <c r="QVQ38" s="13"/>
      <c r="QVR38" s="14"/>
      <c r="QVS38" s="15"/>
      <c r="QVT38" s="13"/>
      <c r="QVU38" s="9"/>
      <c r="QVV38" s="8"/>
      <c r="QVW38" s="8"/>
      <c r="QVX38" s="13"/>
      <c r="QVY38" s="13"/>
      <c r="QVZ38" s="14"/>
      <c r="QWA38" s="15"/>
      <c r="QWB38" s="13"/>
      <c r="QWC38" s="9"/>
      <c r="QWD38" s="8"/>
      <c r="QWE38" s="8"/>
      <c r="QWF38" s="13"/>
      <c r="QWG38" s="13"/>
      <c r="QWH38" s="14"/>
      <c r="QWI38" s="15"/>
      <c r="QWJ38" s="13"/>
      <c r="QWK38" s="9"/>
      <c r="QWL38" s="8"/>
      <c r="QWM38" s="8"/>
      <c r="QWN38" s="13"/>
      <c r="QWO38" s="13"/>
      <c r="QWP38" s="14"/>
      <c r="QWQ38" s="15"/>
      <c r="QWR38" s="13"/>
      <c r="QWS38" s="9"/>
      <c r="QWT38" s="8"/>
      <c r="QWU38" s="8"/>
      <c r="QWV38" s="13"/>
      <c r="QWW38" s="13"/>
      <c r="QWX38" s="14"/>
      <c r="QWY38" s="15"/>
      <c r="QWZ38" s="13"/>
      <c r="QXA38" s="9"/>
      <c r="QXB38" s="8"/>
      <c r="QXC38" s="8"/>
      <c r="QXD38" s="13"/>
      <c r="QXE38" s="13"/>
      <c r="QXF38" s="14"/>
      <c r="QXG38" s="15"/>
      <c r="QXH38" s="13"/>
      <c r="QXI38" s="9"/>
      <c r="QXJ38" s="8"/>
      <c r="QXK38" s="8"/>
      <c r="QXL38" s="13"/>
      <c r="QXM38" s="13"/>
      <c r="QXN38" s="14"/>
      <c r="QXO38" s="15"/>
      <c r="QXP38" s="13"/>
      <c r="QXQ38" s="9"/>
      <c r="QXR38" s="8"/>
      <c r="QXS38" s="8"/>
      <c r="QXT38" s="13"/>
      <c r="QXU38" s="13"/>
      <c r="QXV38" s="14"/>
      <c r="QXW38" s="15"/>
      <c r="QXX38" s="13"/>
      <c r="QXY38" s="9"/>
      <c r="QXZ38" s="8"/>
      <c r="QYA38" s="8"/>
      <c r="QYB38" s="13"/>
      <c r="QYC38" s="13"/>
      <c r="QYD38" s="14"/>
      <c r="QYE38" s="15"/>
      <c r="QYF38" s="13"/>
      <c r="QYG38" s="9"/>
      <c r="QYH38" s="8"/>
      <c r="QYI38" s="8"/>
      <c r="QYJ38" s="13"/>
      <c r="QYK38" s="13"/>
      <c r="QYL38" s="14"/>
      <c r="QYM38" s="15"/>
      <c r="QYN38" s="13"/>
      <c r="QYO38" s="9"/>
      <c r="QYP38" s="8"/>
      <c r="QYQ38" s="8"/>
      <c r="QYR38" s="13"/>
      <c r="QYS38" s="13"/>
      <c r="QYT38" s="14"/>
      <c r="QYU38" s="15"/>
      <c r="QYV38" s="13"/>
      <c r="QYW38" s="9"/>
      <c r="QYX38" s="8"/>
      <c r="QYY38" s="8"/>
      <c r="QYZ38" s="13"/>
      <c r="QZA38" s="13"/>
      <c r="QZB38" s="14"/>
      <c r="QZC38" s="15"/>
      <c r="QZD38" s="13"/>
      <c r="QZE38" s="9"/>
      <c r="QZF38" s="8"/>
      <c r="QZG38" s="8"/>
      <c r="QZH38" s="13"/>
      <c r="QZI38" s="13"/>
      <c r="QZJ38" s="14"/>
      <c r="QZK38" s="15"/>
      <c r="QZL38" s="13"/>
      <c r="QZM38" s="9"/>
      <c r="QZN38" s="8"/>
      <c r="QZO38" s="8"/>
      <c r="QZP38" s="13"/>
      <c r="QZQ38" s="13"/>
      <c r="QZR38" s="14"/>
      <c r="QZS38" s="15"/>
      <c r="QZT38" s="13"/>
      <c r="QZU38" s="9"/>
      <c r="QZV38" s="8"/>
      <c r="QZW38" s="8"/>
      <c r="QZX38" s="13"/>
      <c r="QZY38" s="13"/>
      <c r="QZZ38" s="14"/>
      <c r="RAA38" s="15"/>
      <c r="RAB38" s="13"/>
      <c r="RAC38" s="9"/>
      <c r="RAD38" s="8"/>
      <c r="RAE38" s="8"/>
      <c r="RAF38" s="13"/>
      <c r="RAG38" s="13"/>
      <c r="RAH38" s="14"/>
      <c r="RAI38" s="15"/>
      <c r="RAJ38" s="13"/>
      <c r="RAK38" s="9"/>
      <c r="RAL38" s="8"/>
      <c r="RAM38" s="8"/>
      <c r="RAN38" s="13"/>
      <c r="RAO38" s="13"/>
      <c r="RAP38" s="14"/>
      <c r="RAQ38" s="15"/>
      <c r="RAR38" s="13"/>
      <c r="RAS38" s="9"/>
      <c r="RAT38" s="8"/>
      <c r="RAU38" s="8"/>
      <c r="RAV38" s="13"/>
      <c r="RAW38" s="13"/>
      <c r="RAX38" s="14"/>
      <c r="RAY38" s="15"/>
      <c r="RAZ38" s="13"/>
      <c r="RBA38" s="9"/>
      <c r="RBB38" s="8"/>
      <c r="RBC38" s="8"/>
      <c r="RBD38" s="13"/>
      <c r="RBE38" s="13"/>
      <c r="RBF38" s="14"/>
      <c r="RBG38" s="15"/>
      <c r="RBH38" s="13"/>
      <c r="RBI38" s="9"/>
      <c r="RBJ38" s="8"/>
      <c r="RBK38" s="8"/>
      <c r="RBL38" s="13"/>
      <c r="RBM38" s="13"/>
      <c r="RBN38" s="14"/>
      <c r="RBO38" s="15"/>
      <c r="RBP38" s="13"/>
      <c r="RBQ38" s="9"/>
      <c r="RBR38" s="8"/>
      <c r="RBS38" s="8"/>
      <c r="RBT38" s="13"/>
      <c r="RBU38" s="13"/>
      <c r="RBV38" s="14"/>
      <c r="RBW38" s="15"/>
      <c r="RBX38" s="13"/>
      <c r="RBY38" s="9"/>
      <c r="RBZ38" s="8"/>
      <c r="RCA38" s="8"/>
      <c r="RCB38" s="13"/>
      <c r="RCC38" s="13"/>
      <c r="RCD38" s="14"/>
      <c r="RCE38" s="15"/>
      <c r="RCF38" s="13"/>
      <c r="RCG38" s="9"/>
      <c r="RCH38" s="8"/>
      <c r="RCI38" s="8"/>
      <c r="RCJ38" s="13"/>
      <c r="RCK38" s="13"/>
      <c r="RCL38" s="14"/>
      <c r="RCM38" s="15"/>
      <c r="RCN38" s="13"/>
      <c r="RCO38" s="9"/>
      <c r="RCP38" s="8"/>
      <c r="RCQ38" s="8"/>
      <c r="RCR38" s="13"/>
      <c r="RCS38" s="13"/>
      <c r="RCT38" s="14"/>
      <c r="RCU38" s="15"/>
      <c r="RCV38" s="13"/>
      <c r="RCW38" s="9"/>
      <c r="RCX38" s="8"/>
      <c r="RCY38" s="8"/>
      <c r="RCZ38" s="13"/>
      <c r="RDA38" s="13"/>
      <c r="RDB38" s="14"/>
      <c r="RDC38" s="15"/>
      <c r="RDD38" s="13"/>
      <c r="RDE38" s="9"/>
      <c r="RDF38" s="8"/>
      <c r="RDG38" s="8"/>
      <c r="RDH38" s="13"/>
      <c r="RDI38" s="13"/>
      <c r="RDJ38" s="14"/>
      <c r="RDK38" s="15"/>
      <c r="RDL38" s="13"/>
      <c r="RDM38" s="9"/>
      <c r="RDN38" s="8"/>
      <c r="RDO38" s="8"/>
      <c r="RDP38" s="13"/>
      <c r="RDQ38" s="13"/>
      <c r="RDR38" s="14"/>
      <c r="RDS38" s="15"/>
      <c r="RDT38" s="13"/>
      <c r="RDU38" s="9"/>
      <c r="RDV38" s="8"/>
      <c r="RDW38" s="8"/>
      <c r="RDX38" s="13"/>
      <c r="RDY38" s="13"/>
      <c r="RDZ38" s="14"/>
      <c r="REA38" s="15"/>
      <c r="REB38" s="13"/>
      <c r="REC38" s="9"/>
      <c r="RED38" s="8"/>
      <c r="REE38" s="8"/>
      <c r="REF38" s="13"/>
      <c r="REG38" s="13"/>
      <c r="REH38" s="14"/>
      <c r="REI38" s="15"/>
      <c r="REJ38" s="13"/>
      <c r="REK38" s="9"/>
      <c r="REL38" s="8"/>
      <c r="REM38" s="8"/>
      <c r="REN38" s="13"/>
      <c r="REO38" s="13"/>
      <c r="REP38" s="14"/>
      <c r="REQ38" s="15"/>
      <c r="RER38" s="13"/>
      <c r="RES38" s="9"/>
      <c r="RET38" s="8"/>
      <c r="REU38" s="8"/>
      <c r="REV38" s="13"/>
      <c r="REW38" s="13"/>
      <c r="REX38" s="14"/>
      <c r="REY38" s="15"/>
      <c r="REZ38" s="13"/>
      <c r="RFA38" s="9"/>
      <c r="RFB38" s="8"/>
      <c r="RFC38" s="8"/>
      <c r="RFD38" s="13"/>
      <c r="RFE38" s="13"/>
      <c r="RFF38" s="14"/>
      <c r="RFG38" s="15"/>
      <c r="RFH38" s="13"/>
      <c r="RFI38" s="9"/>
      <c r="RFJ38" s="8"/>
      <c r="RFK38" s="8"/>
      <c r="RFL38" s="13"/>
      <c r="RFM38" s="13"/>
      <c r="RFN38" s="14"/>
      <c r="RFO38" s="15"/>
      <c r="RFP38" s="13"/>
      <c r="RFQ38" s="9"/>
      <c r="RFR38" s="8"/>
      <c r="RFS38" s="8"/>
      <c r="RFT38" s="13"/>
      <c r="RFU38" s="13"/>
      <c r="RFV38" s="14"/>
      <c r="RFW38" s="15"/>
      <c r="RFX38" s="13"/>
      <c r="RFY38" s="9"/>
      <c r="RFZ38" s="8"/>
      <c r="RGA38" s="8"/>
      <c r="RGB38" s="13"/>
      <c r="RGC38" s="13"/>
      <c r="RGD38" s="14"/>
      <c r="RGE38" s="15"/>
      <c r="RGF38" s="13"/>
      <c r="RGG38" s="9"/>
      <c r="RGH38" s="8"/>
      <c r="RGI38" s="8"/>
      <c r="RGJ38" s="13"/>
      <c r="RGK38" s="13"/>
      <c r="RGL38" s="14"/>
      <c r="RGM38" s="15"/>
      <c r="RGN38" s="13"/>
      <c r="RGO38" s="9"/>
      <c r="RGP38" s="8"/>
      <c r="RGQ38" s="8"/>
      <c r="RGR38" s="13"/>
      <c r="RGS38" s="13"/>
      <c r="RGT38" s="14"/>
      <c r="RGU38" s="15"/>
      <c r="RGV38" s="13"/>
      <c r="RGW38" s="9"/>
      <c r="RGX38" s="8"/>
      <c r="RGY38" s="8"/>
      <c r="RGZ38" s="13"/>
      <c r="RHA38" s="13"/>
      <c r="RHB38" s="14"/>
      <c r="RHC38" s="15"/>
      <c r="RHD38" s="13"/>
      <c r="RHE38" s="9"/>
      <c r="RHF38" s="8"/>
      <c r="RHG38" s="8"/>
      <c r="RHH38" s="13"/>
      <c r="RHI38" s="13"/>
      <c r="RHJ38" s="14"/>
      <c r="RHK38" s="15"/>
      <c r="RHL38" s="13"/>
      <c r="RHM38" s="9"/>
      <c r="RHN38" s="8"/>
      <c r="RHO38" s="8"/>
      <c r="RHP38" s="13"/>
      <c r="RHQ38" s="13"/>
      <c r="RHR38" s="14"/>
      <c r="RHS38" s="15"/>
      <c r="RHT38" s="13"/>
      <c r="RHU38" s="9"/>
      <c r="RHV38" s="8"/>
      <c r="RHW38" s="8"/>
      <c r="RHX38" s="13"/>
      <c r="RHY38" s="13"/>
      <c r="RHZ38" s="14"/>
      <c r="RIA38" s="15"/>
      <c r="RIB38" s="13"/>
      <c r="RIC38" s="9"/>
      <c r="RID38" s="8"/>
      <c r="RIE38" s="8"/>
      <c r="RIF38" s="13"/>
      <c r="RIG38" s="13"/>
      <c r="RIH38" s="14"/>
      <c r="RII38" s="15"/>
      <c r="RIJ38" s="13"/>
      <c r="RIK38" s="9"/>
      <c r="RIL38" s="8"/>
      <c r="RIM38" s="8"/>
      <c r="RIN38" s="13"/>
      <c r="RIO38" s="13"/>
      <c r="RIP38" s="14"/>
      <c r="RIQ38" s="15"/>
      <c r="RIR38" s="13"/>
      <c r="RIS38" s="9"/>
      <c r="RIT38" s="8"/>
      <c r="RIU38" s="8"/>
      <c r="RIV38" s="13"/>
      <c r="RIW38" s="13"/>
      <c r="RIX38" s="14"/>
      <c r="RIY38" s="15"/>
      <c r="RIZ38" s="13"/>
      <c r="RJA38" s="9"/>
      <c r="RJB38" s="8"/>
      <c r="RJC38" s="8"/>
      <c r="RJD38" s="13"/>
      <c r="RJE38" s="13"/>
      <c r="RJF38" s="14"/>
      <c r="RJG38" s="15"/>
      <c r="RJH38" s="13"/>
      <c r="RJI38" s="9"/>
      <c r="RJJ38" s="8"/>
      <c r="RJK38" s="8"/>
      <c r="RJL38" s="13"/>
      <c r="RJM38" s="13"/>
      <c r="RJN38" s="14"/>
      <c r="RJO38" s="15"/>
      <c r="RJP38" s="13"/>
      <c r="RJQ38" s="9"/>
      <c r="RJR38" s="8"/>
      <c r="RJS38" s="8"/>
      <c r="RJT38" s="13"/>
      <c r="RJU38" s="13"/>
      <c r="RJV38" s="14"/>
      <c r="RJW38" s="15"/>
      <c r="RJX38" s="13"/>
      <c r="RJY38" s="9"/>
      <c r="RJZ38" s="8"/>
      <c r="RKA38" s="8"/>
      <c r="RKB38" s="13"/>
      <c r="RKC38" s="13"/>
      <c r="RKD38" s="14"/>
      <c r="RKE38" s="15"/>
      <c r="RKF38" s="13"/>
      <c r="RKG38" s="9"/>
      <c r="RKH38" s="8"/>
      <c r="RKI38" s="8"/>
      <c r="RKJ38" s="13"/>
      <c r="RKK38" s="13"/>
      <c r="RKL38" s="14"/>
      <c r="RKM38" s="15"/>
      <c r="RKN38" s="13"/>
      <c r="RKO38" s="9"/>
      <c r="RKP38" s="8"/>
      <c r="RKQ38" s="8"/>
      <c r="RKR38" s="13"/>
      <c r="RKS38" s="13"/>
      <c r="RKT38" s="14"/>
      <c r="RKU38" s="15"/>
      <c r="RKV38" s="13"/>
      <c r="RKW38" s="9"/>
      <c r="RKX38" s="8"/>
      <c r="RKY38" s="8"/>
      <c r="RKZ38" s="13"/>
      <c r="RLA38" s="13"/>
      <c r="RLB38" s="14"/>
      <c r="RLC38" s="15"/>
      <c r="RLD38" s="13"/>
      <c r="RLE38" s="9"/>
      <c r="RLF38" s="8"/>
      <c r="RLG38" s="8"/>
      <c r="RLH38" s="13"/>
      <c r="RLI38" s="13"/>
      <c r="RLJ38" s="14"/>
      <c r="RLK38" s="15"/>
      <c r="RLL38" s="13"/>
      <c r="RLM38" s="9"/>
      <c r="RLN38" s="8"/>
      <c r="RLO38" s="8"/>
      <c r="RLP38" s="13"/>
      <c r="RLQ38" s="13"/>
      <c r="RLR38" s="14"/>
      <c r="RLS38" s="15"/>
      <c r="RLT38" s="13"/>
      <c r="RLU38" s="9"/>
      <c r="RLV38" s="8"/>
      <c r="RLW38" s="8"/>
      <c r="RLX38" s="13"/>
      <c r="RLY38" s="13"/>
      <c r="RLZ38" s="14"/>
      <c r="RMA38" s="15"/>
      <c r="RMB38" s="13"/>
      <c r="RMC38" s="9"/>
      <c r="RMD38" s="8"/>
      <c r="RME38" s="8"/>
      <c r="RMF38" s="13"/>
      <c r="RMG38" s="13"/>
      <c r="RMH38" s="14"/>
      <c r="RMI38" s="15"/>
      <c r="RMJ38" s="13"/>
      <c r="RMK38" s="9"/>
      <c r="RML38" s="8"/>
      <c r="RMM38" s="8"/>
      <c r="RMN38" s="13"/>
      <c r="RMO38" s="13"/>
      <c r="RMP38" s="14"/>
      <c r="RMQ38" s="15"/>
      <c r="RMR38" s="13"/>
      <c r="RMS38" s="9"/>
      <c r="RMT38" s="8"/>
      <c r="RMU38" s="8"/>
      <c r="RMV38" s="13"/>
      <c r="RMW38" s="13"/>
      <c r="RMX38" s="14"/>
      <c r="RMY38" s="15"/>
      <c r="RMZ38" s="13"/>
      <c r="RNA38" s="9"/>
      <c r="RNB38" s="8"/>
      <c r="RNC38" s="8"/>
      <c r="RND38" s="13"/>
      <c r="RNE38" s="13"/>
      <c r="RNF38" s="14"/>
      <c r="RNG38" s="15"/>
      <c r="RNH38" s="13"/>
      <c r="RNI38" s="9"/>
      <c r="RNJ38" s="8"/>
      <c r="RNK38" s="8"/>
      <c r="RNL38" s="13"/>
      <c r="RNM38" s="13"/>
      <c r="RNN38" s="14"/>
      <c r="RNO38" s="15"/>
      <c r="RNP38" s="13"/>
      <c r="RNQ38" s="9"/>
      <c r="RNR38" s="8"/>
      <c r="RNS38" s="8"/>
      <c r="RNT38" s="13"/>
      <c r="RNU38" s="13"/>
      <c r="RNV38" s="14"/>
      <c r="RNW38" s="15"/>
      <c r="RNX38" s="13"/>
      <c r="RNY38" s="9"/>
      <c r="RNZ38" s="8"/>
      <c r="ROA38" s="8"/>
      <c r="ROB38" s="13"/>
      <c r="ROC38" s="13"/>
      <c r="ROD38" s="14"/>
      <c r="ROE38" s="15"/>
      <c r="ROF38" s="13"/>
      <c r="ROG38" s="9"/>
      <c r="ROH38" s="8"/>
      <c r="ROI38" s="8"/>
      <c r="ROJ38" s="13"/>
      <c r="ROK38" s="13"/>
      <c r="ROL38" s="14"/>
      <c r="ROM38" s="15"/>
      <c r="RON38" s="13"/>
      <c r="ROO38" s="9"/>
      <c r="ROP38" s="8"/>
      <c r="ROQ38" s="8"/>
      <c r="ROR38" s="13"/>
      <c r="ROS38" s="13"/>
      <c r="ROT38" s="14"/>
      <c r="ROU38" s="15"/>
      <c r="ROV38" s="13"/>
      <c r="ROW38" s="9"/>
      <c r="ROX38" s="8"/>
      <c r="ROY38" s="8"/>
      <c r="ROZ38" s="13"/>
      <c r="RPA38" s="13"/>
      <c r="RPB38" s="14"/>
      <c r="RPC38" s="15"/>
      <c r="RPD38" s="13"/>
      <c r="RPE38" s="9"/>
      <c r="RPF38" s="8"/>
      <c r="RPG38" s="8"/>
      <c r="RPH38" s="13"/>
      <c r="RPI38" s="13"/>
      <c r="RPJ38" s="14"/>
      <c r="RPK38" s="15"/>
      <c r="RPL38" s="13"/>
      <c r="RPM38" s="9"/>
      <c r="RPN38" s="8"/>
      <c r="RPO38" s="8"/>
      <c r="RPP38" s="13"/>
      <c r="RPQ38" s="13"/>
      <c r="RPR38" s="14"/>
      <c r="RPS38" s="15"/>
      <c r="RPT38" s="13"/>
      <c r="RPU38" s="9"/>
      <c r="RPV38" s="8"/>
      <c r="RPW38" s="8"/>
      <c r="RPX38" s="13"/>
      <c r="RPY38" s="13"/>
      <c r="RPZ38" s="14"/>
      <c r="RQA38" s="15"/>
      <c r="RQB38" s="13"/>
      <c r="RQC38" s="9"/>
      <c r="RQD38" s="8"/>
      <c r="RQE38" s="8"/>
      <c r="RQF38" s="13"/>
      <c r="RQG38" s="13"/>
      <c r="RQH38" s="14"/>
      <c r="RQI38" s="15"/>
      <c r="RQJ38" s="13"/>
      <c r="RQK38" s="9"/>
      <c r="RQL38" s="8"/>
      <c r="RQM38" s="8"/>
      <c r="RQN38" s="13"/>
      <c r="RQO38" s="13"/>
      <c r="RQP38" s="14"/>
      <c r="RQQ38" s="15"/>
      <c r="RQR38" s="13"/>
      <c r="RQS38" s="9"/>
      <c r="RQT38" s="8"/>
      <c r="RQU38" s="8"/>
      <c r="RQV38" s="13"/>
      <c r="RQW38" s="13"/>
      <c r="RQX38" s="14"/>
      <c r="RQY38" s="15"/>
      <c r="RQZ38" s="13"/>
      <c r="RRA38" s="9"/>
      <c r="RRB38" s="8"/>
      <c r="RRC38" s="8"/>
      <c r="RRD38" s="13"/>
      <c r="RRE38" s="13"/>
      <c r="RRF38" s="14"/>
      <c r="RRG38" s="15"/>
      <c r="RRH38" s="13"/>
      <c r="RRI38" s="9"/>
      <c r="RRJ38" s="8"/>
      <c r="RRK38" s="8"/>
      <c r="RRL38" s="13"/>
      <c r="RRM38" s="13"/>
      <c r="RRN38" s="14"/>
      <c r="RRO38" s="15"/>
      <c r="RRP38" s="13"/>
      <c r="RRQ38" s="9"/>
      <c r="RRR38" s="8"/>
      <c r="RRS38" s="8"/>
      <c r="RRT38" s="13"/>
      <c r="RRU38" s="13"/>
      <c r="RRV38" s="14"/>
      <c r="RRW38" s="15"/>
      <c r="RRX38" s="13"/>
      <c r="RRY38" s="9"/>
      <c r="RRZ38" s="8"/>
      <c r="RSA38" s="8"/>
      <c r="RSB38" s="13"/>
      <c r="RSC38" s="13"/>
      <c r="RSD38" s="14"/>
      <c r="RSE38" s="15"/>
      <c r="RSF38" s="13"/>
      <c r="RSG38" s="9"/>
      <c r="RSH38" s="8"/>
      <c r="RSI38" s="8"/>
      <c r="RSJ38" s="13"/>
      <c r="RSK38" s="13"/>
      <c r="RSL38" s="14"/>
      <c r="RSM38" s="15"/>
      <c r="RSN38" s="13"/>
      <c r="RSO38" s="9"/>
      <c r="RSP38" s="8"/>
      <c r="RSQ38" s="8"/>
      <c r="RSR38" s="13"/>
      <c r="RSS38" s="13"/>
      <c r="RST38" s="14"/>
      <c r="RSU38" s="15"/>
      <c r="RSV38" s="13"/>
      <c r="RSW38" s="9"/>
      <c r="RSX38" s="8"/>
      <c r="RSY38" s="8"/>
      <c r="RSZ38" s="13"/>
      <c r="RTA38" s="13"/>
      <c r="RTB38" s="14"/>
      <c r="RTC38" s="15"/>
      <c r="RTD38" s="13"/>
      <c r="RTE38" s="9"/>
      <c r="RTF38" s="8"/>
      <c r="RTG38" s="8"/>
      <c r="RTH38" s="13"/>
      <c r="RTI38" s="13"/>
      <c r="RTJ38" s="14"/>
      <c r="RTK38" s="15"/>
      <c r="RTL38" s="13"/>
      <c r="RTM38" s="9"/>
      <c r="RTN38" s="8"/>
      <c r="RTO38" s="8"/>
      <c r="RTP38" s="13"/>
      <c r="RTQ38" s="13"/>
      <c r="RTR38" s="14"/>
      <c r="RTS38" s="15"/>
      <c r="RTT38" s="13"/>
      <c r="RTU38" s="9"/>
      <c r="RTV38" s="8"/>
      <c r="RTW38" s="8"/>
      <c r="RTX38" s="13"/>
      <c r="RTY38" s="13"/>
      <c r="RTZ38" s="14"/>
      <c r="RUA38" s="15"/>
      <c r="RUB38" s="13"/>
      <c r="RUC38" s="9"/>
      <c r="RUD38" s="8"/>
      <c r="RUE38" s="8"/>
      <c r="RUF38" s="13"/>
      <c r="RUG38" s="13"/>
      <c r="RUH38" s="14"/>
      <c r="RUI38" s="15"/>
      <c r="RUJ38" s="13"/>
      <c r="RUK38" s="9"/>
      <c r="RUL38" s="8"/>
      <c r="RUM38" s="8"/>
      <c r="RUN38" s="13"/>
      <c r="RUO38" s="13"/>
      <c r="RUP38" s="14"/>
      <c r="RUQ38" s="15"/>
      <c r="RUR38" s="13"/>
      <c r="RUS38" s="9"/>
      <c r="RUT38" s="8"/>
      <c r="RUU38" s="8"/>
      <c r="RUV38" s="13"/>
      <c r="RUW38" s="13"/>
      <c r="RUX38" s="14"/>
      <c r="RUY38" s="15"/>
      <c r="RUZ38" s="13"/>
      <c r="RVA38" s="9"/>
      <c r="RVB38" s="8"/>
      <c r="RVC38" s="8"/>
      <c r="RVD38" s="13"/>
      <c r="RVE38" s="13"/>
      <c r="RVF38" s="14"/>
      <c r="RVG38" s="15"/>
      <c r="RVH38" s="13"/>
      <c r="RVI38" s="9"/>
      <c r="RVJ38" s="8"/>
      <c r="RVK38" s="8"/>
      <c r="RVL38" s="13"/>
      <c r="RVM38" s="13"/>
      <c r="RVN38" s="14"/>
      <c r="RVO38" s="15"/>
      <c r="RVP38" s="13"/>
      <c r="RVQ38" s="9"/>
      <c r="RVR38" s="8"/>
      <c r="RVS38" s="8"/>
      <c r="RVT38" s="13"/>
      <c r="RVU38" s="13"/>
      <c r="RVV38" s="14"/>
      <c r="RVW38" s="15"/>
      <c r="RVX38" s="13"/>
      <c r="RVY38" s="9"/>
      <c r="RVZ38" s="8"/>
      <c r="RWA38" s="8"/>
      <c r="RWB38" s="13"/>
      <c r="RWC38" s="13"/>
      <c r="RWD38" s="14"/>
      <c r="RWE38" s="15"/>
      <c r="RWF38" s="13"/>
      <c r="RWG38" s="9"/>
      <c r="RWH38" s="8"/>
      <c r="RWI38" s="8"/>
      <c r="RWJ38" s="13"/>
      <c r="RWK38" s="13"/>
      <c r="RWL38" s="14"/>
      <c r="RWM38" s="15"/>
      <c r="RWN38" s="13"/>
      <c r="RWO38" s="9"/>
      <c r="RWP38" s="8"/>
      <c r="RWQ38" s="8"/>
      <c r="RWR38" s="13"/>
      <c r="RWS38" s="13"/>
      <c r="RWT38" s="14"/>
      <c r="RWU38" s="15"/>
      <c r="RWV38" s="13"/>
      <c r="RWW38" s="9"/>
      <c r="RWX38" s="8"/>
      <c r="RWY38" s="8"/>
      <c r="RWZ38" s="13"/>
      <c r="RXA38" s="13"/>
      <c r="RXB38" s="14"/>
      <c r="RXC38" s="15"/>
      <c r="RXD38" s="13"/>
      <c r="RXE38" s="9"/>
      <c r="RXF38" s="8"/>
      <c r="RXG38" s="8"/>
      <c r="RXH38" s="13"/>
      <c r="RXI38" s="13"/>
      <c r="RXJ38" s="14"/>
      <c r="RXK38" s="15"/>
      <c r="RXL38" s="13"/>
      <c r="RXM38" s="9"/>
      <c r="RXN38" s="8"/>
      <c r="RXO38" s="8"/>
      <c r="RXP38" s="13"/>
      <c r="RXQ38" s="13"/>
      <c r="RXR38" s="14"/>
      <c r="RXS38" s="15"/>
      <c r="RXT38" s="13"/>
      <c r="RXU38" s="9"/>
      <c r="RXV38" s="8"/>
      <c r="RXW38" s="8"/>
      <c r="RXX38" s="13"/>
      <c r="RXY38" s="13"/>
      <c r="RXZ38" s="14"/>
      <c r="RYA38" s="15"/>
      <c r="RYB38" s="13"/>
      <c r="RYC38" s="9"/>
      <c r="RYD38" s="8"/>
      <c r="RYE38" s="8"/>
      <c r="RYF38" s="13"/>
      <c r="RYG38" s="13"/>
      <c r="RYH38" s="14"/>
      <c r="RYI38" s="15"/>
      <c r="RYJ38" s="13"/>
      <c r="RYK38" s="9"/>
      <c r="RYL38" s="8"/>
      <c r="RYM38" s="8"/>
      <c r="RYN38" s="13"/>
      <c r="RYO38" s="13"/>
      <c r="RYP38" s="14"/>
      <c r="RYQ38" s="15"/>
      <c r="RYR38" s="13"/>
      <c r="RYS38" s="9"/>
      <c r="RYT38" s="8"/>
      <c r="RYU38" s="8"/>
      <c r="RYV38" s="13"/>
      <c r="RYW38" s="13"/>
      <c r="RYX38" s="14"/>
      <c r="RYY38" s="15"/>
      <c r="RYZ38" s="13"/>
      <c r="RZA38" s="9"/>
      <c r="RZB38" s="8"/>
      <c r="RZC38" s="8"/>
      <c r="RZD38" s="13"/>
      <c r="RZE38" s="13"/>
      <c r="RZF38" s="14"/>
      <c r="RZG38" s="15"/>
      <c r="RZH38" s="13"/>
      <c r="RZI38" s="9"/>
      <c r="RZJ38" s="8"/>
      <c r="RZK38" s="8"/>
      <c r="RZL38" s="13"/>
      <c r="RZM38" s="13"/>
      <c r="RZN38" s="14"/>
      <c r="RZO38" s="15"/>
      <c r="RZP38" s="13"/>
      <c r="RZQ38" s="9"/>
      <c r="RZR38" s="8"/>
      <c r="RZS38" s="8"/>
      <c r="RZT38" s="13"/>
      <c r="RZU38" s="13"/>
      <c r="RZV38" s="14"/>
      <c r="RZW38" s="15"/>
      <c r="RZX38" s="13"/>
      <c r="RZY38" s="9"/>
      <c r="RZZ38" s="8"/>
      <c r="SAA38" s="8"/>
      <c r="SAB38" s="13"/>
      <c r="SAC38" s="13"/>
      <c r="SAD38" s="14"/>
      <c r="SAE38" s="15"/>
      <c r="SAF38" s="13"/>
      <c r="SAG38" s="9"/>
      <c r="SAH38" s="8"/>
      <c r="SAI38" s="8"/>
      <c r="SAJ38" s="13"/>
      <c r="SAK38" s="13"/>
      <c r="SAL38" s="14"/>
      <c r="SAM38" s="15"/>
      <c r="SAN38" s="13"/>
      <c r="SAO38" s="9"/>
      <c r="SAP38" s="8"/>
      <c r="SAQ38" s="8"/>
      <c r="SAR38" s="13"/>
      <c r="SAS38" s="13"/>
      <c r="SAT38" s="14"/>
      <c r="SAU38" s="15"/>
      <c r="SAV38" s="13"/>
      <c r="SAW38" s="9"/>
      <c r="SAX38" s="8"/>
      <c r="SAY38" s="8"/>
      <c r="SAZ38" s="13"/>
      <c r="SBA38" s="13"/>
      <c r="SBB38" s="14"/>
      <c r="SBC38" s="15"/>
      <c r="SBD38" s="13"/>
      <c r="SBE38" s="9"/>
      <c r="SBF38" s="8"/>
      <c r="SBG38" s="8"/>
      <c r="SBH38" s="13"/>
      <c r="SBI38" s="13"/>
      <c r="SBJ38" s="14"/>
      <c r="SBK38" s="15"/>
      <c r="SBL38" s="13"/>
      <c r="SBM38" s="9"/>
      <c r="SBN38" s="8"/>
      <c r="SBO38" s="8"/>
      <c r="SBP38" s="13"/>
      <c r="SBQ38" s="13"/>
      <c r="SBR38" s="14"/>
      <c r="SBS38" s="15"/>
      <c r="SBT38" s="13"/>
      <c r="SBU38" s="9"/>
      <c r="SBV38" s="8"/>
      <c r="SBW38" s="8"/>
      <c r="SBX38" s="13"/>
      <c r="SBY38" s="13"/>
      <c r="SBZ38" s="14"/>
      <c r="SCA38" s="15"/>
      <c r="SCB38" s="13"/>
      <c r="SCC38" s="9"/>
      <c r="SCD38" s="8"/>
      <c r="SCE38" s="8"/>
      <c r="SCF38" s="13"/>
      <c r="SCG38" s="13"/>
      <c r="SCH38" s="14"/>
      <c r="SCI38" s="15"/>
      <c r="SCJ38" s="13"/>
      <c r="SCK38" s="9"/>
      <c r="SCL38" s="8"/>
      <c r="SCM38" s="8"/>
      <c r="SCN38" s="13"/>
      <c r="SCO38" s="13"/>
      <c r="SCP38" s="14"/>
      <c r="SCQ38" s="15"/>
      <c r="SCR38" s="13"/>
      <c r="SCS38" s="9"/>
      <c r="SCT38" s="8"/>
      <c r="SCU38" s="8"/>
      <c r="SCV38" s="13"/>
      <c r="SCW38" s="13"/>
      <c r="SCX38" s="14"/>
      <c r="SCY38" s="15"/>
      <c r="SCZ38" s="13"/>
      <c r="SDA38" s="9"/>
      <c r="SDB38" s="8"/>
      <c r="SDC38" s="8"/>
      <c r="SDD38" s="13"/>
      <c r="SDE38" s="13"/>
      <c r="SDF38" s="14"/>
      <c r="SDG38" s="15"/>
      <c r="SDH38" s="13"/>
      <c r="SDI38" s="9"/>
      <c r="SDJ38" s="8"/>
      <c r="SDK38" s="8"/>
      <c r="SDL38" s="13"/>
      <c r="SDM38" s="13"/>
      <c r="SDN38" s="14"/>
      <c r="SDO38" s="15"/>
      <c r="SDP38" s="13"/>
      <c r="SDQ38" s="9"/>
      <c r="SDR38" s="8"/>
      <c r="SDS38" s="8"/>
      <c r="SDT38" s="13"/>
      <c r="SDU38" s="13"/>
      <c r="SDV38" s="14"/>
      <c r="SDW38" s="15"/>
      <c r="SDX38" s="13"/>
      <c r="SDY38" s="9"/>
      <c r="SDZ38" s="8"/>
      <c r="SEA38" s="8"/>
      <c r="SEB38" s="13"/>
      <c r="SEC38" s="13"/>
      <c r="SED38" s="14"/>
      <c r="SEE38" s="15"/>
      <c r="SEF38" s="13"/>
      <c r="SEG38" s="9"/>
      <c r="SEH38" s="8"/>
      <c r="SEI38" s="8"/>
      <c r="SEJ38" s="13"/>
      <c r="SEK38" s="13"/>
      <c r="SEL38" s="14"/>
      <c r="SEM38" s="15"/>
      <c r="SEN38" s="13"/>
      <c r="SEO38" s="9"/>
      <c r="SEP38" s="8"/>
      <c r="SEQ38" s="8"/>
      <c r="SER38" s="13"/>
      <c r="SES38" s="13"/>
      <c r="SET38" s="14"/>
      <c r="SEU38" s="15"/>
      <c r="SEV38" s="13"/>
      <c r="SEW38" s="9"/>
      <c r="SEX38" s="8"/>
      <c r="SEY38" s="8"/>
      <c r="SEZ38" s="13"/>
      <c r="SFA38" s="13"/>
      <c r="SFB38" s="14"/>
      <c r="SFC38" s="15"/>
      <c r="SFD38" s="13"/>
      <c r="SFE38" s="9"/>
      <c r="SFF38" s="8"/>
      <c r="SFG38" s="8"/>
      <c r="SFH38" s="13"/>
      <c r="SFI38" s="13"/>
      <c r="SFJ38" s="14"/>
      <c r="SFK38" s="15"/>
      <c r="SFL38" s="13"/>
      <c r="SFM38" s="9"/>
      <c r="SFN38" s="8"/>
      <c r="SFO38" s="8"/>
      <c r="SFP38" s="13"/>
      <c r="SFQ38" s="13"/>
      <c r="SFR38" s="14"/>
      <c r="SFS38" s="15"/>
      <c r="SFT38" s="13"/>
      <c r="SFU38" s="9"/>
      <c r="SFV38" s="8"/>
      <c r="SFW38" s="8"/>
      <c r="SFX38" s="13"/>
      <c r="SFY38" s="13"/>
      <c r="SFZ38" s="14"/>
      <c r="SGA38" s="15"/>
      <c r="SGB38" s="13"/>
      <c r="SGC38" s="9"/>
      <c r="SGD38" s="8"/>
      <c r="SGE38" s="8"/>
      <c r="SGF38" s="13"/>
      <c r="SGG38" s="13"/>
      <c r="SGH38" s="14"/>
      <c r="SGI38" s="15"/>
      <c r="SGJ38" s="13"/>
      <c r="SGK38" s="9"/>
      <c r="SGL38" s="8"/>
      <c r="SGM38" s="8"/>
      <c r="SGN38" s="13"/>
      <c r="SGO38" s="13"/>
      <c r="SGP38" s="14"/>
      <c r="SGQ38" s="15"/>
      <c r="SGR38" s="13"/>
      <c r="SGS38" s="9"/>
      <c r="SGT38" s="8"/>
      <c r="SGU38" s="8"/>
      <c r="SGV38" s="13"/>
      <c r="SGW38" s="13"/>
      <c r="SGX38" s="14"/>
      <c r="SGY38" s="15"/>
      <c r="SGZ38" s="13"/>
      <c r="SHA38" s="9"/>
      <c r="SHB38" s="8"/>
      <c r="SHC38" s="8"/>
      <c r="SHD38" s="13"/>
      <c r="SHE38" s="13"/>
      <c r="SHF38" s="14"/>
      <c r="SHG38" s="15"/>
      <c r="SHH38" s="13"/>
      <c r="SHI38" s="9"/>
      <c r="SHJ38" s="8"/>
      <c r="SHK38" s="8"/>
      <c r="SHL38" s="13"/>
      <c r="SHM38" s="13"/>
      <c r="SHN38" s="14"/>
      <c r="SHO38" s="15"/>
      <c r="SHP38" s="13"/>
      <c r="SHQ38" s="9"/>
      <c r="SHR38" s="8"/>
      <c r="SHS38" s="8"/>
      <c r="SHT38" s="13"/>
      <c r="SHU38" s="13"/>
      <c r="SHV38" s="14"/>
      <c r="SHW38" s="15"/>
      <c r="SHX38" s="13"/>
      <c r="SHY38" s="9"/>
      <c r="SHZ38" s="8"/>
      <c r="SIA38" s="8"/>
      <c r="SIB38" s="13"/>
      <c r="SIC38" s="13"/>
      <c r="SID38" s="14"/>
      <c r="SIE38" s="15"/>
      <c r="SIF38" s="13"/>
      <c r="SIG38" s="9"/>
      <c r="SIH38" s="8"/>
      <c r="SII38" s="8"/>
      <c r="SIJ38" s="13"/>
      <c r="SIK38" s="13"/>
      <c r="SIL38" s="14"/>
      <c r="SIM38" s="15"/>
      <c r="SIN38" s="13"/>
      <c r="SIO38" s="9"/>
      <c r="SIP38" s="8"/>
      <c r="SIQ38" s="8"/>
      <c r="SIR38" s="13"/>
      <c r="SIS38" s="13"/>
      <c r="SIT38" s="14"/>
      <c r="SIU38" s="15"/>
      <c r="SIV38" s="13"/>
      <c r="SIW38" s="9"/>
      <c r="SIX38" s="8"/>
      <c r="SIY38" s="8"/>
      <c r="SIZ38" s="13"/>
      <c r="SJA38" s="13"/>
      <c r="SJB38" s="14"/>
      <c r="SJC38" s="15"/>
      <c r="SJD38" s="13"/>
      <c r="SJE38" s="9"/>
      <c r="SJF38" s="8"/>
      <c r="SJG38" s="8"/>
      <c r="SJH38" s="13"/>
      <c r="SJI38" s="13"/>
      <c r="SJJ38" s="14"/>
      <c r="SJK38" s="15"/>
      <c r="SJL38" s="13"/>
      <c r="SJM38" s="9"/>
      <c r="SJN38" s="8"/>
      <c r="SJO38" s="8"/>
      <c r="SJP38" s="13"/>
      <c r="SJQ38" s="13"/>
      <c r="SJR38" s="14"/>
      <c r="SJS38" s="15"/>
      <c r="SJT38" s="13"/>
      <c r="SJU38" s="9"/>
      <c r="SJV38" s="8"/>
      <c r="SJW38" s="8"/>
      <c r="SJX38" s="13"/>
      <c r="SJY38" s="13"/>
      <c r="SJZ38" s="14"/>
      <c r="SKA38" s="15"/>
      <c r="SKB38" s="13"/>
      <c r="SKC38" s="9"/>
      <c r="SKD38" s="8"/>
      <c r="SKE38" s="8"/>
      <c r="SKF38" s="13"/>
      <c r="SKG38" s="13"/>
      <c r="SKH38" s="14"/>
      <c r="SKI38" s="15"/>
      <c r="SKJ38" s="13"/>
      <c r="SKK38" s="9"/>
      <c r="SKL38" s="8"/>
      <c r="SKM38" s="8"/>
      <c r="SKN38" s="13"/>
      <c r="SKO38" s="13"/>
      <c r="SKP38" s="14"/>
      <c r="SKQ38" s="15"/>
      <c r="SKR38" s="13"/>
      <c r="SKS38" s="9"/>
      <c r="SKT38" s="8"/>
      <c r="SKU38" s="8"/>
      <c r="SKV38" s="13"/>
      <c r="SKW38" s="13"/>
      <c r="SKX38" s="14"/>
      <c r="SKY38" s="15"/>
      <c r="SKZ38" s="13"/>
      <c r="SLA38" s="9"/>
      <c r="SLB38" s="8"/>
      <c r="SLC38" s="8"/>
      <c r="SLD38" s="13"/>
      <c r="SLE38" s="13"/>
      <c r="SLF38" s="14"/>
      <c r="SLG38" s="15"/>
      <c r="SLH38" s="13"/>
      <c r="SLI38" s="9"/>
      <c r="SLJ38" s="8"/>
      <c r="SLK38" s="8"/>
      <c r="SLL38" s="13"/>
      <c r="SLM38" s="13"/>
      <c r="SLN38" s="14"/>
      <c r="SLO38" s="15"/>
      <c r="SLP38" s="13"/>
      <c r="SLQ38" s="9"/>
      <c r="SLR38" s="8"/>
      <c r="SLS38" s="8"/>
      <c r="SLT38" s="13"/>
      <c r="SLU38" s="13"/>
      <c r="SLV38" s="14"/>
      <c r="SLW38" s="15"/>
      <c r="SLX38" s="13"/>
      <c r="SLY38" s="9"/>
      <c r="SLZ38" s="8"/>
      <c r="SMA38" s="8"/>
      <c r="SMB38" s="13"/>
      <c r="SMC38" s="13"/>
      <c r="SMD38" s="14"/>
      <c r="SME38" s="15"/>
      <c r="SMF38" s="13"/>
      <c r="SMG38" s="9"/>
      <c r="SMH38" s="8"/>
      <c r="SMI38" s="8"/>
      <c r="SMJ38" s="13"/>
      <c r="SMK38" s="13"/>
      <c r="SML38" s="14"/>
      <c r="SMM38" s="15"/>
      <c r="SMN38" s="13"/>
      <c r="SMO38" s="9"/>
      <c r="SMP38" s="8"/>
      <c r="SMQ38" s="8"/>
      <c r="SMR38" s="13"/>
      <c r="SMS38" s="13"/>
      <c r="SMT38" s="14"/>
      <c r="SMU38" s="15"/>
      <c r="SMV38" s="13"/>
      <c r="SMW38" s="9"/>
      <c r="SMX38" s="8"/>
      <c r="SMY38" s="8"/>
      <c r="SMZ38" s="13"/>
      <c r="SNA38" s="13"/>
      <c r="SNB38" s="14"/>
      <c r="SNC38" s="15"/>
      <c r="SND38" s="13"/>
      <c r="SNE38" s="9"/>
      <c r="SNF38" s="8"/>
      <c r="SNG38" s="8"/>
      <c r="SNH38" s="13"/>
      <c r="SNI38" s="13"/>
      <c r="SNJ38" s="14"/>
      <c r="SNK38" s="15"/>
      <c r="SNL38" s="13"/>
      <c r="SNM38" s="9"/>
      <c r="SNN38" s="8"/>
      <c r="SNO38" s="8"/>
      <c r="SNP38" s="13"/>
      <c r="SNQ38" s="13"/>
      <c r="SNR38" s="14"/>
      <c r="SNS38" s="15"/>
      <c r="SNT38" s="13"/>
      <c r="SNU38" s="9"/>
      <c r="SNV38" s="8"/>
      <c r="SNW38" s="8"/>
      <c r="SNX38" s="13"/>
      <c r="SNY38" s="13"/>
      <c r="SNZ38" s="14"/>
      <c r="SOA38" s="15"/>
      <c r="SOB38" s="13"/>
      <c r="SOC38" s="9"/>
      <c r="SOD38" s="8"/>
      <c r="SOE38" s="8"/>
      <c r="SOF38" s="13"/>
      <c r="SOG38" s="13"/>
      <c r="SOH38" s="14"/>
      <c r="SOI38" s="15"/>
      <c r="SOJ38" s="13"/>
      <c r="SOK38" s="9"/>
      <c r="SOL38" s="8"/>
      <c r="SOM38" s="8"/>
      <c r="SON38" s="13"/>
      <c r="SOO38" s="13"/>
      <c r="SOP38" s="14"/>
      <c r="SOQ38" s="15"/>
      <c r="SOR38" s="13"/>
      <c r="SOS38" s="9"/>
      <c r="SOT38" s="8"/>
      <c r="SOU38" s="8"/>
      <c r="SOV38" s="13"/>
      <c r="SOW38" s="13"/>
      <c r="SOX38" s="14"/>
      <c r="SOY38" s="15"/>
      <c r="SOZ38" s="13"/>
      <c r="SPA38" s="9"/>
      <c r="SPB38" s="8"/>
      <c r="SPC38" s="8"/>
      <c r="SPD38" s="13"/>
      <c r="SPE38" s="13"/>
      <c r="SPF38" s="14"/>
      <c r="SPG38" s="15"/>
      <c r="SPH38" s="13"/>
      <c r="SPI38" s="9"/>
      <c r="SPJ38" s="8"/>
      <c r="SPK38" s="8"/>
      <c r="SPL38" s="13"/>
      <c r="SPM38" s="13"/>
      <c r="SPN38" s="14"/>
      <c r="SPO38" s="15"/>
      <c r="SPP38" s="13"/>
      <c r="SPQ38" s="9"/>
      <c r="SPR38" s="8"/>
      <c r="SPS38" s="8"/>
      <c r="SPT38" s="13"/>
      <c r="SPU38" s="13"/>
      <c r="SPV38" s="14"/>
      <c r="SPW38" s="15"/>
      <c r="SPX38" s="13"/>
      <c r="SPY38" s="9"/>
      <c r="SPZ38" s="8"/>
      <c r="SQA38" s="8"/>
      <c r="SQB38" s="13"/>
      <c r="SQC38" s="13"/>
      <c r="SQD38" s="14"/>
      <c r="SQE38" s="15"/>
      <c r="SQF38" s="13"/>
      <c r="SQG38" s="9"/>
      <c r="SQH38" s="8"/>
      <c r="SQI38" s="8"/>
      <c r="SQJ38" s="13"/>
      <c r="SQK38" s="13"/>
      <c r="SQL38" s="14"/>
      <c r="SQM38" s="15"/>
      <c r="SQN38" s="13"/>
      <c r="SQO38" s="9"/>
      <c r="SQP38" s="8"/>
      <c r="SQQ38" s="8"/>
      <c r="SQR38" s="13"/>
      <c r="SQS38" s="13"/>
      <c r="SQT38" s="14"/>
      <c r="SQU38" s="15"/>
      <c r="SQV38" s="13"/>
      <c r="SQW38" s="9"/>
      <c r="SQX38" s="8"/>
      <c r="SQY38" s="8"/>
      <c r="SQZ38" s="13"/>
      <c r="SRA38" s="13"/>
      <c r="SRB38" s="14"/>
      <c r="SRC38" s="15"/>
      <c r="SRD38" s="13"/>
      <c r="SRE38" s="9"/>
      <c r="SRF38" s="8"/>
      <c r="SRG38" s="8"/>
      <c r="SRH38" s="13"/>
      <c r="SRI38" s="13"/>
      <c r="SRJ38" s="14"/>
      <c r="SRK38" s="15"/>
      <c r="SRL38" s="13"/>
      <c r="SRM38" s="9"/>
      <c r="SRN38" s="8"/>
      <c r="SRO38" s="8"/>
      <c r="SRP38" s="13"/>
      <c r="SRQ38" s="13"/>
      <c r="SRR38" s="14"/>
      <c r="SRS38" s="15"/>
      <c r="SRT38" s="13"/>
      <c r="SRU38" s="9"/>
      <c r="SRV38" s="8"/>
      <c r="SRW38" s="8"/>
      <c r="SRX38" s="13"/>
      <c r="SRY38" s="13"/>
      <c r="SRZ38" s="14"/>
      <c r="SSA38" s="15"/>
      <c r="SSB38" s="13"/>
      <c r="SSC38" s="9"/>
      <c r="SSD38" s="8"/>
      <c r="SSE38" s="8"/>
      <c r="SSF38" s="13"/>
      <c r="SSG38" s="13"/>
      <c r="SSH38" s="14"/>
      <c r="SSI38" s="15"/>
      <c r="SSJ38" s="13"/>
      <c r="SSK38" s="9"/>
      <c r="SSL38" s="8"/>
      <c r="SSM38" s="8"/>
      <c r="SSN38" s="13"/>
      <c r="SSO38" s="13"/>
      <c r="SSP38" s="14"/>
      <c r="SSQ38" s="15"/>
      <c r="SSR38" s="13"/>
      <c r="SSS38" s="9"/>
      <c r="SST38" s="8"/>
      <c r="SSU38" s="8"/>
      <c r="SSV38" s="13"/>
      <c r="SSW38" s="13"/>
      <c r="SSX38" s="14"/>
      <c r="SSY38" s="15"/>
      <c r="SSZ38" s="13"/>
      <c r="STA38" s="9"/>
      <c r="STB38" s="8"/>
      <c r="STC38" s="8"/>
      <c r="STD38" s="13"/>
      <c r="STE38" s="13"/>
      <c r="STF38" s="14"/>
      <c r="STG38" s="15"/>
      <c r="STH38" s="13"/>
      <c r="STI38" s="9"/>
      <c r="STJ38" s="8"/>
      <c r="STK38" s="8"/>
      <c r="STL38" s="13"/>
      <c r="STM38" s="13"/>
      <c r="STN38" s="14"/>
      <c r="STO38" s="15"/>
      <c r="STP38" s="13"/>
      <c r="STQ38" s="9"/>
      <c r="STR38" s="8"/>
      <c r="STS38" s="8"/>
      <c r="STT38" s="13"/>
      <c r="STU38" s="13"/>
      <c r="STV38" s="14"/>
      <c r="STW38" s="15"/>
      <c r="STX38" s="13"/>
      <c r="STY38" s="9"/>
      <c r="STZ38" s="8"/>
      <c r="SUA38" s="8"/>
      <c r="SUB38" s="13"/>
      <c r="SUC38" s="13"/>
      <c r="SUD38" s="14"/>
      <c r="SUE38" s="15"/>
      <c r="SUF38" s="13"/>
      <c r="SUG38" s="9"/>
      <c r="SUH38" s="8"/>
      <c r="SUI38" s="8"/>
      <c r="SUJ38" s="13"/>
      <c r="SUK38" s="13"/>
      <c r="SUL38" s="14"/>
      <c r="SUM38" s="15"/>
      <c r="SUN38" s="13"/>
      <c r="SUO38" s="9"/>
      <c r="SUP38" s="8"/>
      <c r="SUQ38" s="8"/>
      <c r="SUR38" s="13"/>
      <c r="SUS38" s="13"/>
      <c r="SUT38" s="14"/>
      <c r="SUU38" s="15"/>
      <c r="SUV38" s="13"/>
      <c r="SUW38" s="9"/>
      <c r="SUX38" s="8"/>
      <c r="SUY38" s="8"/>
      <c r="SUZ38" s="13"/>
      <c r="SVA38" s="13"/>
      <c r="SVB38" s="14"/>
      <c r="SVC38" s="15"/>
      <c r="SVD38" s="13"/>
      <c r="SVE38" s="9"/>
      <c r="SVF38" s="8"/>
      <c r="SVG38" s="8"/>
      <c r="SVH38" s="13"/>
      <c r="SVI38" s="13"/>
      <c r="SVJ38" s="14"/>
      <c r="SVK38" s="15"/>
      <c r="SVL38" s="13"/>
      <c r="SVM38" s="9"/>
      <c r="SVN38" s="8"/>
      <c r="SVO38" s="8"/>
      <c r="SVP38" s="13"/>
      <c r="SVQ38" s="13"/>
      <c r="SVR38" s="14"/>
      <c r="SVS38" s="15"/>
      <c r="SVT38" s="13"/>
      <c r="SVU38" s="9"/>
      <c r="SVV38" s="8"/>
      <c r="SVW38" s="8"/>
      <c r="SVX38" s="13"/>
      <c r="SVY38" s="13"/>
      <c r="SVZ38" s="14"/>
      <c r="SWA38" s="15"/>
      <c r="SWB38" s="13"/>
      <c r="SWC38" s="9"/>
      <c r="SWD38" s="8"/>
      <c r="SWE38" s="8"/>
      <c r="SWF38" s="13"/>
      <c r="SWG38" s="13"/>
      <c r="SWH38" s="14"/>
      <c r="SWI38" s="15"/>
      <c r="SWJ38" s="13"/>
      <c r="SWK38" s="9"/>
      <c r="SWL38" s="8"/>
      <c r="SWM38" s="8"/>
      <c r="SWN38" s="13"/>
      <c r="SWO38" s="13"/>
      <c r="SWP38" s="14"/>
      <c r="SWQ38" s="15"/>
      <c r="SWR38" s="13"/>
      <c r="SWS38" s="9"/>
      <c r="SWT38" s="8"/>
      <c r="SWU38" s="8"/>
      <c r="SWV38" s="13"/>
      <c r="SWW38" s="13"/>
      <c r="SWX38" s="14"/>
      <c r="SWY38" s="15"/>
      <c r="SWZ38" s="13"/>
      <c r="SXA38" s="9"/>
      <c r="SXB38" s="8"/>
      <c r="SXC38" s="8"/>
      <c r="SXD38" s="13"/>
      <c r="SXE38" s="13"/>
      <c r="SXF38" s="14"/>
      <c r="SXG38" s="15"/>
      <c r="SXH38" s="13"/>
      <c r="SXI38" s="9"/>
      <c r="SXJ38" s="8"/>
      <c r="SXK38" s="8"/>
      <c r="SXL38" s="13"/>
      <c r="SXM38" s="13"/>
      <c r="SXN38" s="14"/>
      <c r="SXO38" s="15"/>
      <c r="SXP38" s="13"/>
      <c r="SXQ38" s="9"/>
      <c r="SXR38" s="8"/>
      <c r="SXS38" s="8"/>
      <c r="SXT38" s="13"/>
      <c r="SXU38" s="13"/>
      <c r="SXV38" s="14"/>
      <c r="SXW38" s="15"/>
      <c r="SXX38" s="13"/>
      <c r="SXY38" s="9"/>
      <c r="SXZ38" s="8"/>
      <c r="SYA38" s="8"/>
      <c r="SYB38" s="13"/>
      <c r="SYC38" s="13"/>
      <c r="SYD38" s="14"/>
      <c r="SYE38" s="15"/>
      <c r="SYF38" s="13"/>
      <c r="SYG38" s="9"/>
      <c r="SYH38" s="8"/>
      <c r="SYI38" s="8"/>
      <c r="SYJ38" s="13"/>
      <c r="SYK38" s="13"/>
      <c r="SYL38" s="14"/>
      <c r="SYM38" s="15"/>
      <c r="SYN38" s="13"/>
      <c r="SYO38" s="9"/>
      <c r="SYP38" s="8"/>
      <c r="SYQ38" s="8"/>
      <c r="SYR38" s="13"/>
      <c r="SYS38" s="13"/>
      <c r="SYT38" s="14"/>
      <c r="SYU38" s="15"/>
      <c r="SYV38" s="13"/>
      <c r="SYW38" s="9"/>
      <c r="SYX38" s="8"/>
      <c r="SYY38" s="8"/>
      <c r="SYZ38" s="13"/>
      <c r="SZA38" s="13"/>
      <c r="SZB38" s="14"/>
      <c r="SZC38" s="15"/>
      <c r="SZD38" s="13"/>
      <c r="SZE38" s="9"/>
      <c r="SZF38" s="8"/>
      <c r="SZG38" s="8"/>
      <c r="SZH38" s="13"/>
      <c r="SZI38" s="13"/>
      <c r="SZJ38" s="14"/>
      <c r="SZK38" s="15"/>
      <c r="SZL38" s="13"/>
      <c r="SZM38" s="9"/>
      <c r="SZN38" s="8"/>
      <c r="SZO38" s="8"/>
      <c r="SZP38" s="13"/>
      <c r="SZQ38" s="13"/>
      <c r="SZR38" s="14"/>
      <c r="SZS38" s="15"/>
      <c r="SZT38" s="13"/>
      <c r="SZU38" s="9"/>
      <c r="SZV38" s="8"/>
      <c r="SZW38" s="8"/>
      <c r="SZX38" s="13"/>
      <c r="SZY38" s="13"/>
      <c r="SZZ38" s="14"/>
      <c r="TAA38" s="15"/>
      <c r="TAB38" s="13"/>
      <c r="TAC38" s="9"/>
      <c r="TAD38" s="8"/>
      <c r="TAE38" s="8"/>
      <c r="TAF38" s="13"/>
      <c r="TAG38" s="13"/>
      <c r="TAH38" s="14"/>
      <c r="TAI38" s="15"/>
      <c r="TAJ38" s="13"/>
      <c r="TAK38" s="9"/>
      <c r="TAL38" s="8"/>
      <c r="TAM38" s="8"/>
      <c r="TAN38" s="13"/>
      <c r="TAO38" s="13"/>
      <c r="TAP38" s="14"/>
      <c r="TAQ38" s="15"/>
      <c r="TAR38" s="13"/>
      <c r="TAS38" s="9"/>
      <c r="TAT38" s="8"/>
      <c r="TAU38" s="8"/>
      <c r="TAV38" s="13"/>
      <c r="TAW38" s="13"/>
      <c r="TAX38" s="14"/>
      <c r="TAY38" s="15"/>
      <c r="TAZ38" s="13"/>
      <c r="TBA38" s="9"/>
      <c r="TBB38" s="8"/>
      <c r="TBC38" s="8"/>
      <c r="TBD38" s="13"/>
      <c r="TBE38" s="13"/>
      <c r="TBF38" s="14"/>
      <c r="TBG38" s="15"/>
      <c r="TBH38" s="13"/>
      <c r="TBI38" s="9"/>
      <c r="TBJ38" s="8"/>
      <c r="TBK38" s="8"/>
      <c r="TBL38" s="13"/>
      <c r="TBM38" s="13"/>
      <c r="TBN38" s="14"/>
      <c r="TBO38" s="15"/>
      <c r="TBP38" s="13"/>
      <c r="TBQ38" s="9"/>
      <c r="TBR38" s="8"/>
      <c r="TBS38" s="8"/>
      <c r="TBT38" s="13"/>
      <c r="TBU38" s="13"/>
      <c r="TBV38" s="14"/>
      <c r="TBW38" s="15"/>
      <c r="TBX38" s="13"/>
      <c r="TBY38" s="9"/>
      <c r="TBZ38" s="8"/>
      <c r="TCA38" s="8"/>
      <c r="TCB38" s="13"/>
      <c r="TCC38" s="13"/>
      <c r="TCD38" s="14"/>
      <c r="TCE38" s="15"/>
      <c r="TCF38" s="13"/>
      <c r="TCG38" s="9"/>
      <c r="TCH38" s="8"/>
      <c r="TCI38" s="8"/>
      <c r="TCJ38" s="13"/>
      <c r="TCK38" s="13"/>
      <c r="TCL38" s="14"/>
      <c r="TCM38" s="15"/>
      <c r="TCN38" s="13"/>
      <c r="TCO38" s="9"/>
      <c r="TCP38" s="8"/>
      <c r="TCQ38" s="8"/>
      <c r="TCR38" s="13"/>
      <c r="TCS38" s="13"/>
      <c r="TCT38" s="14"/>
      <c r="TCU38" s="15"/>
      <c r="TCV38" s="13"/>
      <c r="TCW38" s="9"/>
      <c r="TCX38" s="8"/>
      <c r="TCY38" s="8"/>
      <c r="TCZ38" s="13"/>
      <c r="TDA38" s="13"/>
      <c r="TDB38" s="14"/>
      <c r="TDC38" s="15"/>
      <c r="TDD38" s="13"/>
      <c r="TDE38" s="9"/>
      <c r="TDF38" s="8"/>
      <c r="TDG38" s="8"/>
      <c r="TDH38" s="13"/>
      <c r="TDI38" s="13"/>
      <c r="TDJ38" s="14"/>
      <c r="TDK38" s="15"/>
      <c r="TDL38" s="13"/>
      <c r="TDM38" s="9"/>
      <c r="TDN38" s="8"/>
      <c r="TDO38" s="8"/>
      <c r="TDP38" s="13"/>
      <c r="TDQ38" s="13"/>
      <c r="TDR38" s="14"/>
      <c r="TDS38" s="15"/>
      <c r="TDT38" s="13"/>
      <c r="TDU38" s="9"/>
      <c r="TDV38" s="8"/>
      <c r="TDW38" s="8"/>
      <c r="TDX38" s="13"/>
      <c r="TDY38" s="13"/>
      <c r="TDZ38" s="14"/>
      <c r="TEA38" s="15"/>
      <c r="TEB38" s="13"/>
      <c r="TEC38" s="9"/>
      <c r="TED38" s="8"/>
      <c r="TEE38" s="8"/>
      <c r="TEF38" s="13"/>
      <c r="TEG38" s="13"/>
      <c r="TEH38" s="14"/>
      <c r="TEI38" s="15"/>
      <c r="TEJ38" s="13"/>
      <c r="TEK38" s="9"/>
      <c r="TEL38" s="8"/>
      <c r="TEM38" s="8"/>
      <c r="TEN38" s="13"/>
      <c r="TEO38" s="13"/>
      <c r="TEP38" s="14"/>
      <c r="TEQ38" s="15"/>
      <c r="TER38" s="13"/>
      <c r="TES38" s="9"/>
      <c r="TET38" s="8"/>
      <c r="TEU38" s="8"/>
      <c r="TEV38" s="13"/>
      <c r="TEW38" s="13"/>
      <c r="TEX38" s="14"/>
      <c r="TEY38" s="15"/>
      <c r="TEZ38" s="13"/>
      <c r="TFA38" s="9"/>
      <c r="TFB38" s="8"/>
      <c r="TFC38" s="8"/>
      <c r="TFD38" s="13"/>
      <c r="TFE38" s="13"/>
      <c r="TFF38" s="14"/>
      <c r="TFG38" s="15"/>
      <c r="TFH38" s="13"/>
      <c r="TFI38" s="9"/>
      <c r="TFJ38" s="8"/>
      <c r="TFK38" s="8"/>
      <c r="TFL38" s="13"/>
      <c r="TFM38" s="13"/>
      <c r="TFN38" s="14"/>
      <c r="TFO38" s="15"/>
      <c r="TFP38" s="13"/>
      <c r="TFQ38" s="9"/>
      <c r="TFR38" s="8"/>
      <c r="TFS38" s="8"/>
      <c r="TFT38" s="13"/>
      <c r="TFU38" s="13"/>
      <c r="TFV38" s="14"/>
      <c r="TFW38" s="15"/>
      <c r="TFX38" s="13"/>
      <c r="TFY38" s="9"/>
      <c r="TFZ38" s="8"/>
      <c r="TGA38" s="8"/>
      <c r="TGB38" s="13"/>
      <c r="TGC38" s="13"/>
      <c r="TGD38" s="14"/>
      <c r="TGE38" s="15"/>
      <c r="TGF38" s="13"/>
      <c r="TGG38" s="9"/>
      <c r="TGH38" s="8"/>
      <c r="TGI38" s="8"/>
      <c r="TGJ38" s="13"/>
      <c r="TGK38" s="13"/>
      <c r="TGL38" s="14"/>
      <c r="TGM38" s="15"/>
      <c r="TGN38" s="13"/>
      <c r="TGO38" s="9"/>
      <c r="TGP38" s="8"/>
      <c r="TGQ38" s="8"/>
      <c r="TGR38" s="13"/>
      <c r="TGS38" s="13"/>
      <c r="TGT38" s="14"/>
      <c r="TGU38" s="15"/>
      <c r="TGV38" s="13"/>
      <c r="TGW38" s="9"/>
      <c r="TGX38" s="8"/>
      <c r="TGY38" s="8"/>
      <c r="TGZ38" s="13"/>
      <c r="THA38" s="13"/>
      <c r="THB38" s="14"/>
      <c r="THC38" s="15"/>
      <c r="THD38" s="13"/>
      <c r="THE38" s="9"/>
      <c r="THF38" s="8"/>
      <c r="THG38" s="8"/>
      <c r="THH38" s="13"/>
      <c r="THI38" s="13"/>
      <c r="THJ38" s="14"/>
      <c r="THK38" s="15"/>
      <c r="THL38" s="13"/>
      <c r="THM38" s="9"/>
      <c r="THN38" s="8"/>
      <c r="THO38" s="8"/>
      <c r="THP38" s="13"/>
      <c r="THQ38" s="13"/>
      <c r="THR38" s="14"/>
      <c r="THS38" s="15"/>
      <c r="THT38" s="13"/>
      <c r="THU38" s="9"/>
      <c r="THV38" s="8"/>
      <c r="THW38" s="8"/>
      <c r="THX38" s="13"/>
      <c r="THY38" s="13"/>
      <c r="THZ38" s="14"/>
      <c r="TIA38" s="15"/>
      <c r="TIB38" s="13"/>
      <c r="TIC38" s="9"/>
      <c r="TID38" s="8"/>
      <c r="TIE38" s="8"/>
      <c r="TIF38" s="13"/>
      <c r="TIG38" s="13"/>
      <c r="TIH38" s="14"/>
      <c r="TII38" s="15"/>
      <c r="TIJ38" s="13"/>
      <c r="TIK38" s="9"/>
      <c r="TIL38" s="8"/>
      <c r="TIM38" s="8"/>
      <c r="TIN38" s="13"/>
      <c r="TIO38" s="13"/>
      <c r="TIP38" s="14"/>
      <c r="TIQ38" s="15"/>
      <c r="TIR38" s="13"/>
      <c r="TIS38" s="9"/>
      <c r="TIT38" s="8"/>
      <c r="TIU38" s="8"/>
      <c r="TIV38" s="13"/>
      <c r="TIW38" s="13"/>
      <c r="TIX38" s="14"/>
      <c r="TIY38" s="15"/>
      <c r="TIZ38" s="13"/>
      <c r="TJA38" s="9"/>
      <c r="TJB38" s="8"/>
      <c r="TJC38" s="8"/>
      <c r="TJD38" s="13"/>
      <c r="TJE38" s="13"/>
      <c r="TJF38" s="14"/>
      <c r="TJG38" s="15"/>
      <c r="TJH38" s="13"/>
      <c r="TJI38" s="9"/>
      <c r="TJJ38" s="8"/>
      <c r="TJK38" s="8"/>
      <c r="TJL38" s="13"/>
      <c r="TJM38" s="13"/>
      <c r="TJN38" s="14"/>
      <c r="TJO38" s="15"/>
      <c r="TJP38" s="13"/>
      <c r="TJQ38" s="9"/>
      <c r="TJR38" s="8"/>
      <c r="TJS38" s="8"/>
      <c r="TJT38" s="13"/>
      <c r="TJU38" s="13"/>
      <c r="TJV38" s="14"/>
      <c r="TJW38" s="15"/>
      <c r="TJX38" s="13"/>
      <c r="TJY38" s="9"/>
      <c r="TJZ38" s="8"/>
      <c r="TKA38" s="8"/>
      <c r="TKB38" s="13"/>
      <c r="TKC38" s="13"/>
      <c r="TKD38" s="14"/>
      <c r="TKE38" s="15"/>
      <c r="TKF38" s="13"/>
      <c r="TKG38" s="9"/>
      <c r="TKH38" s="8"/>
      <c r="TKI38" s="8"/>
      <c r="TKJ38" s="13"/>
      <c r="TKK38" s="13"/>
      <c r="TKL38" s="14"/>
      <c r="TKM38" s="15"/>
      <c r="TKN38" s="13"/>
      <c r="TKO38" s="9"/>
      <c r="TKP38" s="8"/>
      <c r="TKQ38" s="8"/>
      <c r="TKR38" s="13"/>
      <c r="TKS38" s="13"/>
      <c r="TKT38" s="14"/>
      <c r="TKU38" s="15"/>
      <c r="TKV38" s="13"/>
      <c r="TKW38" s="9"/>
      <c r="TKX38" s="8"/>
      <c r="TKY38" s="8"/>
      <c r="TKZ38" s="13"/>
      <c r="TLA38" s="13"/>
      <c r="TLB38" s="14"/>
      <c r="TLC38" s="15"/>
      <c r="TLD38" s="13"/>
      <c r="TLE38" s="9"/>
      <c r="TLF38" s="8"/>
      <c r="TLG38" s="8"/>
      <c r="TLH38" s="13"/>
      <c r="TLI38" s="13"/>
      <c r="TLJ38" s="14"/>
      <c r="TLK38" s="15"/>
      <c r="TLL38" s="13"/>
      <c r="TLM38" s="9"/>
      <c r="TLN38" s="8"/>
      <c r="TLO38" s="8"/>
      <c r="TLP38" s="13"/>
      <c r="TLQ38" s="13"/>
      <c r="TLR38" s="14"/>
      <c r="TLS38" s="15"/>
      <c r="TLT38" s="13"/>
      <c r="TLU38" s="9"/>
      <c r="TLV38" s="8"/>
      <c r="TLW38" s="8"/>
      <c r="TLX38" s="13"/>
      <c r="TLY38" s="13"/>
      <c r="TLZ38" s="14"/>
      <c r="TMA38" s="15"/>
      <c r="TMB38" s="13"/>
      <c r="TMC38" s="9"/>
      <c r="TMD38" s="8"/>
      <c r="TME38" s="8"/>
      <c r="TMF38" s="13"/>
      <c r="TMG38" s="13"/>
      <c r="TMH38" s="14"/>
      <c r="TMI38" s="15"/>
      <c r="TMJ38" s="13"/>
      <c r="TMK38" s="9"/>
      <c r="TML38" s="8"/>
      <c r="TMM38" s="8"/>
      <c r="TMN38" s="13"/>
      <c r="TMO38" s="13"/>
      <c r="TMP38" s="14"/>
      <c r="TMQ38" s="15"/>
      <c r="TMR38" s="13"/>
      <c r="TMS38" s="9"/>
      <c r="TMT38" s="8"/>
      <c r="TMU38" s="8"/>
      <c r="TMV38" s="13"/>
      <c r="TMW38" s="13"/>
      <c r="TMX38" s="14"/>
      <c r="TMY38" s="15"/>
      <c r="TMZ38" s="13"/>
      <c r="TNA38" s="9"/>
      <c r="TNB38" s="8"/>
      <c r="TNC38" s="8"/>
      <c r="TND38" s="13"/>
      <c r="TNE38" s="13"/>
      <c r="TNF38" s="14"/>
      <c r="TNG38" s="15"/>
      <c r="TNH38" s="13"/>
      <c r="TNI38" s="9"/>
      <c r="TNJ38" s="8"/>
      <c r="TNK38" s="8"/>
      <c r="TNL38" s="13"/>
      <c r="TNM38" s="13"/>
      <c r="TNN38" s="14"/>
      <c r="TNO38" s="15"/>
      <c r="TNP38" s="13"/>
      <c r="TNQ38" s="9"/>
      <c r="TNR38" s="8"/>
      <c r="TNS38" s="8"/>
      <c r="TNT38" s="13"/>
      <c r="TNU38" s="13"/>
      <c r="TNV38" s="14"/>
      <c r="TNW38" s="15"/>
      <c r="TNX38" s="13"/>
      <c r="TNY38" s="9"/>
      <c r="TNZ38" s="8"/>
      <c r="TOA38" s="8"/>
      <c r="TOB38" s="13"/>
      <c r="TOC38" s="13"/>
      <c r="TOD38" s="14"/>
      <c r="TOE38" s="15"/>
      <c r="TOF38" s="13"/>
      <c r="TOG38" s="9"/>
      <c r="TOH38" s="8"/>
      <c r="TOI38" s="8"/>
      <c r="TOJ38" s="13"/>
      <c r="TOK38" s="13"/>
      <c r="TOL38" s="14"/>
      <c r="TOM38" s="15"/>
      <c r="TON38" s="13"/>
      <c r="TOO38" s="9"/>
      <c r="TOP38" s="8"/>
      <c r="TOQ38" s="8"/>
      <c r="TOR38" s="13"/>
      <c r="TOS38" s="13"/>
      <c r="TOT38" s="14"/>
      <c r="TOU38" s="15"/>
      <c r="TOV38" s="13"/>
      <c r="TOW38" s="9"/>
      <c r="TOX38" s="8"/>
      <c r="TOY38" s="8"/>
      <c r="TOZ38" s="13"/>
      <c r="TPA38" s="13"/>
      <c r="TPB38" s="14"/>
      <c r="TPC38" s="15"/>
      <c r="TPD38" s="13"/>
      <c r="TPE38" s="9"/>
      <c r="TPF38" s="8"/>
      <c r="TPG38" s="8"/>
      <c r="TPH38" s="13"/>
      <c r="TPI38" s="13"/>
      <c r="TPJ38" s="14"/>
      <c r="TPK38" s="15"/>
      <c r="TPL38" s="13"/>
      <c r="TPM38" s="9"/>
      <c r="TPN38" s="8"/>
      <c r="TPO38" s="8"/>
      <c r="TPP38" s="13"/>
      <c r="TPQ38" s="13"/>
      <c r="TPR38" s="14"/>
      <c r="TPS38" s="15"/>
      <c r="TPT38" s="13"/>
      <c r="TPU38" s="9"/>
      <c r="TPV38" s="8"/>
      <c r="TPW38" s="8"/>
      <c r="TPX38" s="13"/>
      <c r="TPY38" s="13"/>
      <c r="TPZ38" s="14"/>
      <c r="TQA38" s="15"/>
      <c r="TQB38" s="13"/>
      <c r="TQC38" s="9"/>
      <c r="TQD38" s="8"/>
      <c r="TQE38" s="8"/>
      <c r="TQF38" s="13"/>
      <c r="TQG38" s="13"/>
      <c r="TQH38" s="14"/>
      <c r="TQI38" s="15"/>
      <c r="TQJ38" s="13"/>
      <c r="TQK38" s="9"/>
      <c r="TQL38" s="8"/>
      <c r="TQM38" s="8"/>
      <c r="TQN38" s="13"/>
      <c r="TQO38" s="13"/>
      <c r="TQP38" s="14"/>
      <c r="TQQ38" s="15"/>
      <c r="TQR38" s="13"/>
      <c r="TQS38" s="9"/>
      <c r="TQT38" s="8"/>
      <c r="TQU38" s="8"/>
      <c r="TQV38" s="13"/>
      <c r="TQW38" s="13"/>
      <c r="TQX38" s="14"/>
      <c r="TQY38" s="15"/>
      <c r="TQZ38" s="13"/>
      <c r="TRA38" s="9"/>
      <c r="TRB38" s="8"/>
      <c r="TRC38" s="8"/>
      <c r="TRD38" s="13"/>
      <c r="TRE38" s="13"/>
      <c r="TRF38" s="14"/>
      <c r="TRG38" s="15"/>
      <c r="TRH38" s="13"/>
      <c r="TRI38" s="9"/>
      <c r="TRJ38" s="8"/>
      <c r="TRK38" s="8"/>
      <c r="TRL38" s="13"/>
      <c r="TRM38" s="13"/>
      <c r="TRN38" s="14"/>
      <c r="TRO38" s="15"/>
      <c r="TRP38" s="13"/>
      <c r="TRQ38" s="9"/>
      <c r="TRR38" s="8"/>
      <c r="TRS38" s="8"/>
      <c r="TRT38" s="13"/>
      <c r="TRU38" s="13"/>
      <c r="TRV38" s="14"/>
      <c r="TRW38" s="15"/>
      <c r="TRX38" s="13"/>
      <c r="TRY38" s="9"/>
      <c r="TRZ38" s="8"/>
      <c r="TSA38" s="8"/>
      <c r="TSB38" s="13"/>
      <c r="TSC38" s="13"/>
      <c r="TSD38" s="14"/>
      <c r="TSE38" s="15"/>
      <c r="TSF38" s="13"/>
      <c r="TSG38" s="9"/>
      <c r="TSH38" s="8"/>
      <c r="TSI38" s="8"/>
      <c r="TSJ38" s="13"/>
      <c r="TSK38" s="13"/>
      <c r="TSL38" s="14"/>
      <c r="TSM38" s="15"/>
      <c r="TSN38" s="13"/>
      <c r="TSO38" s="9"/>
      <c r="TSP38" s="8"/>
      <c r="TSQ38" s="8"/>
      <c r="TSR38" s="13"/>
      <c r="TSS38" s="13"/>
      <c r="TST38" s="14"/>
      <c r="TSU38" s="15"/>
      <c r="TSV38" s="13"/>
      <c r="TSW38" s="9"/>
      <c r="TSX38" s="8"/>
      <c r="TSY38" s="8"/>
      <c r="TSZ38" s="13"/>
      <c r="TTA38" s="13"/>
      <c r="TTB38" s="14"/>
      <c r="TTC38" s="15"/>
      <c r="TTD38" s="13"/>
      <c r="TTE38" s="9"/>
      <c r="TTF38" s="8"/>
      <c r="TTG38" s="8"/>
      <c r="TTH38" s="13"/>
      <c r="TTI38" s="13"/>
      <c r="TTJ38" s="14"/>
      <c r="TTK38" s="15"/>
      <c r="TTL38" s="13"/>
      <c r="TTM38" s="9"/>
      <c r="TTN38" s="8"/>
      <c r="TTO38" s="8"/>
      <c r="TTP38" s="13"/>
      <c r="TTQ38" s="13"/>
      <c r="TTR38" s="14"/>
      <c r="TTS38" s="15"/>
      <c r="TTT38" s="13"/>
      <c r="TTU38" s="9"/>
      <c r="TTV38" s="8"/>
      <c r="TTW38" s="8"/>
      <c r="TTX38" s="13"/>
      <c r="TTY38" s="13"/>
      <c r="TTZ38" s="14"/>
      <c r="TUA38" s="15"/>
      <c r="TUB38" s="13"/>
      <c r="TUC38" s="9"/>
      <c r="TUD38" s="8"/>
      <c r="TUE38" s="8"/>
      <c r="TUF38" s="13"/>
      <c r="TUG38" s="13"/>
      <c r="TUH38" s="14"/>
      <c r="TUI38" s="15"/>
      <c r="TUJ38" s="13"/>
      <c r="TUK38" s="9"/>
      <c r="TUL38" s="8"/>
      <c r="TUM38" s="8"/>
      <c r="TUN38" s="13"/>
      <c r="TUO38" s="13"/>
      <c r="TUP38" s="14"/>
      <c r="TUQ38" s="15"/>
      <c r="TUR38" s="13"/>
      <c r="TUS38" s="9"/>
      <c r="TUT38" s="8"/>
      <c r="TUU38" s="8"/>
      <c r="TUV38" s="13"/>
      <c r="TUW38" s="13"/>
      <c r="TUX38" s="14"/>
      <c r="TUY38" s="15"/>
      <c r="TUZ38" s="13"/>
      <c r="TVA38" s="9"/>
      <c r="TVB38" s="8"/>
      <c r="TVC38" s="8"/>
      <c r="TVD38" s="13"/>
      <c r="TVE38" s="13"/>
      <c r="TVF38" s="14"/>
      <c r="TVG38" s="15"/>
      <c r="TVH38" s="13"/>
      <c r="TVI38" s="9"/>
      <c r="TVJ38" s="8"/>
      <c r="TVK38" s="8"/>
      <c r="TVL38" s="13"/>
      <c r="TVM38" s="13"/>
      <c r="TVN38" s="14"/>
      <c r="TVO38" s="15"/>
      <c r="TVP38" s="13"/>
      <c r="TVQ38" s="9"/>
      <c r="TVR38" s="8"/>
      <c r="TVS38" s="8"/>
      <c r="TVT38" s="13"/>
      <c r="TVU38" s="13"/>
      <c r="TVV38" s="14"/>
      <c r="TVW38" s="15"/>
      <c r="TVX38" s="13"/>
      <c r="TVY38" s="9"/>
      <c r="TVZ38" s="8"/>
      <c r="TWA38" s="8"/>
      <c r="TWB38" s="13"/>
      <c r="TWC38" s="13"/>
      <c r="TWD38" s="14"/>
      <c r="TWE38" s="15"/>
      <c r="TWF38" s="13"/>
      <c r="TWG38" s="9"/>
      <c r="TWH38" s="8"/>
      <c r="TWI38" s="8"/>
      <c r="TWJ38" s="13"/>
      <c r="TWK38" s="13"/>
      <c r="TWL38" s="14"/>
      <c r="TWM38" s="15"/>
      <c r="TWN38" s="13"/>
      <c r="TWO38" s="9"/>
      <c r="TWP38" s="8"/>
      <c r="TWQ38" s="8"/>
      <c r="TWR38" s="13"/>
      <c r="TWS38" s="13"/>
      <c r="TWT38" s="14"/>
      <c r="TWU38" s="15"/>
      <c r="TWV38" s="13"/>
      <c r="TWW38" s="9"/>
      <c r="TWX38" s="8"/>
      <c r="TWY38" s="8"/>
      <c r="TWZ38" s="13"/>
      <c r="TXA38" s="13"/>
      <c r="TXB38" s="14"/>
      <c r="TXC38" s="15"/>
      <c r="TXD38" s="13"/>
      <c r="TXE38" s="9"/>
      <c r="TXF38" s="8"/>
      <c r="TXG38" s="8"/>
      <c r="TXH38" s="13"/>
      <c r="TXI38" s="13"/>
      <c r="TXJ38" s="14"/>
      <c r="TXK38" s="15"/>
      <c r="TXL38" s="13"/>
      <c r="TXM38" s="9"/>
      <c r="TXN38" s="8"/>
      <c r="TXO38" s="8"/>
      <c r="TXP38" s="13"/>
      <c r="TXQ38" s="13"/>
      <c r="TXR38" s="14"/>
      <c r="TXS38" s="15"/>
      <c r="TXT38" s="13"/>
      <c r="TXU38" s="9"/>
      <c r="TXV38" s="8"/>
      <c r="TXW38" s="8"/>
      <c r="TXX38" s="13"/>
      <c r="TXY38" s="13"/>
      <c r="TXZ38" s="14"/>
      <c r="TYA38" s="15"/>
      <c r="TYB38" s="13"/>
      <c r="TYC38" s="9"/>
      <c r="TYD38" s="8"/>
      <c r="TYE38" s="8"/>
      <c r="TYF38" s="13"/>
      <c r="TYG38" s="13"/>
      <c r="TYH38" s="14"/>
      <c r="TYI38" s="15"/>
      <c r="TYJ38" s="13"/>
      <c r="TYK38" s="9"/>
      <c r="TYL38" s="8"/>
      <c r="TYM38" s="8"/>
      <c r="TYN38" s="13"/>
      <c r="TYO38" s="13"/>
      <c r="TYP38" s="14"/>
      <c r="TYQ38" s="15"/>
      <c r="TYR38" s="13"/>
      <c r="TYS38" s="9"/>
      <c r="TYT38" s="8"/>
      <c r="TYU38" s="8"/>
      <c r="TYV38" s="13"/>
      <c r="TYW38" s="13"/>
      <c r="TYX38" s="14"/>
      <c r="TYY38" s="15"/>
      <c r="TYZ38" s="13"/>
      <c r="TZA38" s="9"/>
      <c r="TZB38" s="8"/>
      <c r="TZC38" s="8"/>
      <c r="TZD38" s="13"/>
      <c r="TZE38" s="13"/>
      <c r="TZF38" s="14"/>
      <c r="TZG38" s="15"/>
      <c r="TZH38" s="13"/>
      <c r="TZI38" s="9"/>
      <c r="TZJ38" s="8"/>
      <c r="TZK38" s="8"/>
      <c r="TZL38" s="13"/>
      <c r="TZM38" s="13"/>
      <c r="TZN38" s="14"/>
      <c r="TZO38" s="15"/>
      <c r="TZP38" s="13"/>
      <c r="TZQ38" s="9"/>
      <c r="TZR38" s="8"/>
      <c r="TZS38" s="8"/>
      <c r="TZT38" s="13"/>
      <c r="TZU38" s="13"/>
      <c r="TZV38" s="14"/>
      <c r="TZW38" s="15"/>
      <c r="TZX38" s="13"/>
      <c r="TZY38" s="9"/>
      <c r="TZZ38" s="8"/>
      <c r="UAA38" s="8"/>
      <c r="UAB38" s="13"/>
      <c r="UAC38" s="13"/>
      <c r="UAD38" s="14"/>
      <c r="UAE38" s="15"/>
      <c r="UAF38" s="13"/>
      <c r="UAG38" s="9"/>
      <c r="UAH38" s="8"/>
      <c r="UAI38" s="8"/>
      <c r="UAJ38" s="13"/>
      <c r="UAK38" s="13"/>
      <c r="UAL38" s="14"/>
      <c r="UAM38" s="15"/>
      <c r="UAN38" s="13"/>
      <c r="UAO38" s="9"/>
      <c r="UAP38" s="8"/>
      <c r="UAQ38" s="8"/>
      <c r="UAR38" s="13"/>
      <c r="UAS38" s="13"/>
      <c r="UAT38" s="14"/>
      <c r="UAU38" s="15"/>
      <c r="UAV38" s="13"/>
      <c r="UAW38" s="9"/>
      <c r="UAX38" s="8"/>
      <c r="UAY38" s="8"/>
      <c r="UAZ38" s="13"/>
      <c r="UBA38" s="13"/>
      <c r="UBB38" s="14"/>
      <c r="UBC38" s="15"/>
      <c r="UBD38" s="13"/>
      <c r="UBE38" s="9"/>
      <c r="UBF38" s="8"/>
      <c r="UBG38" s="8"/>
      <c r="UBH38" s="13"/>
      <c r="UBI38" s="13"/>
      <c r="UBJ38" s="14"/>
      <c r="UBK38" s="15"/>
      <c r="UBL38" s="13"/>
      <c r="UBM38" s="9"/>
      <c r="UBN38" s="8"/>
      <c r="UBO38" s="8"/>
      <c r="UBP38" s="13"/>
      <c r="UBQ38" s="13"/>
      <c r="UBR38" s="14"/>
      <c r="UBS38" s="15"/>
      <c r="UBT38" s="13"/>
      <c r="UBU38" s="9"/>
      <c r="UBV38" s="8"/>
      <c r="UBW38" s="8"/>
      <c r="UBX38" s="13"/>
      <c r="UBY38" s="13"/>
      <c r="UBZ38" s="14"/>
      <c r="UCA38" s="15"/>
      <c r="UCB38" s="13"/>
      <c r="UCC38" s="9"/>
      <c r="UCD38" s="8"/>
      <c r="UCE38" s="8"/>
      <c r="UCF38" s="13"/>
      <c r="UCG38" s="13"/>
      <c r="UCH38" s="14"/>
      <c r="UCI38" s="15"/>
      <c r="UCJ38" s="13"/>
      <c r="UCK38" s="9"/>
      <c r="UCL38" s="8"/>
      <c r="UCM38" s="8"/>
      <c r="UCN38" s="13"/>
      <c r="UCO38" s="13"/>
      <c r="UCP38" s="14"/>
      <c r="UCQ38" s="15"/>
      <c r="UCR38" s="13"/>
      <c r="UCS38" s="9"/>
      <c r="UCT38" s="8"/>
      <c r="UCU38" s="8"/>
      <c r="UCV38" s="13"/>
      <c r="UCW38" s="13"/>
      <c r="UCX38" s="14"/>
      <c r="UCY38" s="15"/>
      <c r="UCZ38" s="13"/>
      <c r="UDA38" s="9"/>
      <c r="UDB38" s="8"/>
      <c r="UDC38" s="8"/>
      <c r="UDD38" s="13"/>
      <c r="UDE38" s="13"/>
      <c r="UDF38" s="14"/>
      <c r="UDG38" s="15"/>
      <c r="UDH38" s="13"/>
      <c r="UDI38" s="9"/>
      <c r="UDJ38" s="8"/>
      <c r="UDK38" s="8"/>
      <c r="UDL38" s="13"/>
      <c r="UDM38" s="13"/>
      <c r="UDN38" s="14"/>
      <c r="UDO38" s="15"/>
      <c r="UDP38" s="13"/>
      <c r="UDQ38" s="9"/>
      <c r="UDR38" s="8"/>
      <c r="UDS38" s="8"/>
      <c r="UDT38" s="13"/>
      <c r="UDU38" s="13"/>
      <c r="UDV38" s="14"/>
      <c r="UDW38" s="15"/>
      <c r="UDX38" s="13"/>
      <c r="UDY38" s="9"/>
      <c r="UDZ38" s="8"/>
      <c r="UEA38" s="8"/>
      <c r="UEB38" s="13"/>
      <c r="UEC38" s="13"/>
      <c r="UED38" s="14"/>
      <c r="UEE38" s="15"/>
      <c r="UEF38" s="13"/>
      <c r="UEG38" s="9"/>
      <c r="UEH38" s="8"/>
      <c r="UEI38" s="8"/>
      <c r="UEJ38" s="13"/>
      <c r="UEK38" s="13"/>
      <c r="UEL38" s="14"/>
      <c r="UEM38" s="15"/>
      <c r="UEN38" s="13"/>
      <c r="UEO38" s="9"/>
      <c r="UEP38" s="8"/>
      <c r="UEQ38" s="8"/>
      <c r="UER38" s="13"/>
      <c r="UES38" s="13"/>
      <c r="UET38" s="14"/>
      <c r="UEU38" s="15"/>
      <c r="UEV38" s="13"/>
      <c r="UEW38" s="9"/>
      <c r="UEX38" s="8"/>
      <c r="UEY38" s="8"/>
      <c r="UEZ38" s="13"/>
      <c r="UFA38" s="13"/>
      <c r="UFB38" s="14"/>
      <c r="UFC38" s="15"/>
      <c r="UFD38" s="13"/>
      <c r="UFE38" s="9"/>
      <c r="UFF38" s="8"/>
      <c r="UFG38" s="8"/>
      <c r="UFH38" s="13"/>
      <c r="UFI38" s="13"/>
      <c r="UFJ38" s="14"/>
      <c r="UFK38" s="15"/>
      <c r="UFL38" s="13"/>
      <c r="UFM38" s="9"/>
      <c r="UFN38" s="8"/>
      <c r="UFO38" s="8"/>
      <c r="UFP38" s="13"/>
      <c r="UFQ38" s="13"/>
      <c r="UFR38" s="14"/>
      <c r="UFS38" s="15"/>
      <c r="UFT38" s="13"/>
      <c r="UFU38" s="9"/>
      <c r="UFV38" s="8"/>
      <c r="UFW38" s="8"/>
      <c r="UFX38" s="13"/>
      <c r="UFY38" s="13"/>
      <c r="UFZ38" s="14"/>
      <c r="UGA38" s="15"/>
      <c r="UGB38" s="13"/>
      <c r="UGC38" s="9"/>
      <c r="UGD38" s="8"/>
      <c r="UGE38" s="8"/>
      <c r="UGF38" s="13"/>
      <c r="UGG38" s="13"/>
      <c r="UGH38" s="14"/>
      <c r="UGI38" s="15"/>
      <c r="UGJ38" s="13"/>
      <c r="UGK38" s="9"/>
      <c r="UGL38" s="8"/>
      <c r="UGM38" s="8"/>
      <c r="UGN38" s="13"/>
      <c r="UGO38" s="13"/>
      <c r="UGP38" s="14"/>
      <c r="UGQ38" s="15"/>
      <c r="UGR38" s="13"/>
      <c r="UGS38" s="9"/>
      <c r="UGT38" s="8"/>
      <c r="UGU38" s="8"/>
      <c r="UGV38" s="13"/>
      <c r="UGW38" s="13"/>
      <c r="UGX38" s="14"/>
      <c r="UGY38" s="15"/>
      <c r="UGZ38" s="13"/>
      <c r="UHA38" s="9"/>
      <c r="UHB38" s="8"/>
      <c r="UHC38" s="8"/>
      <c r="UHD38" s="13"/>
      <c r="UHE38" s="13"/>
      <c r="UHF38" s="14"/>
      <c r="UHG38" s="15"/>
      <c r="UHH38" s="13"/>
      <c r="UHI38" s="9"/>
      <c r="UHJ38" s="8"/>
      <c r="UHK38" s="8"/>
      <c r="UHL38" s="13"/>
      <c r="UHM38" s="13"/>
      <c r="UHN38" s="14"/>
      <c r="UHO38" s="15"/>
      <c r="UHP38" s="13"/>
      <c r="UHQ38" s="9"/>
      <c r="UHR38" s="8"/>
      <c r="UHS38" s="8"/>
      <c r="UHT38" s="13"/>
      <c r="UHU38" s="13"/>
      <c r="UHV38" s="14"/>
      <c r="UHW38" s="15"/>
      <c r="UHX38" s="13"/>
      <c r="UHY38" s="9"/>
      <c r="UHZ38" s="8"/>
      <c r="UIA38" s="8"/>
      <c r="UIB38" s="13"/>
      <c r="UIC38" s="13"/>
      <c r="UID38" s="14"/>
      <c r="UIE38" s="15"/>
      <c r="UIF38" s="13"/>
      <c r="UIG38" s="9"/>
      <c r="UIH38" s="8"/>
      <c r="UII38" s="8"/>
      <c r="UIJ38" s="13"/>
      <c r="UIK38" s="13"/>
      <c r="UIL38" s="14"/>
      <c r="UIM38" s="15"/>
      <c r="UIN38" s="13"/>
      <c r="UIO38" s="9"/>
      <c r="UIP38" s="8"/>
      <c r="UIQ38" s="8"/>
      <c r="UIR38" s="13"/>
      <c r="UIS38" s="13"/>
      <c r="UIT38" s="14"/>
      <c r="UIU38" s="15"/>
      <c r="UIV38" s="13"/>
      <c r="UIW38" s="9"/>
      <c r="UIX38" s="8"/>
      <c r="UIY38" s="8"/>
      <c r="UIZ38" s="13"/>
      <c r="UJA38" s="13"/>
      <c r="UJB38" s="14"/>
      <c r="UJC38" s="15"/>
      <c r="UJD38" s="13"/>
      <c r="UJE38" s="9"/>
      <c r="UJF38" s="8"/>
      <c r="UJG38" s="8"/>
      <c r="UJH38" s="13"/>
      <c r="UJI38" s="13"/>
      <c r="UJJ38" s="14"/>
      <c r="UJK38" s="15"/>
      <c r="UJL38" s="13"/>
      <c r="UJM38" s="9"/>
      <c r="UJN38" s="8"/>
      <c r="UJO38" s="8"/>
      <c r="UJP38" s="13"/>
      <c r="UJQ38" s="13"/>
      <c r="UJR38" s="14"/>
      <c r="UJS38" s="15"/>
      <c r="UJT38" s="13"/>
      <c r="UJU38" s="9"/>
      <c r="UJV38" s="8"/>
      <c r="UJW38" s="8"/>
      <c r="UJX38" s="13"/>
      <c r="UJY38" s="13"/>
      <c r="UJZ38" s="14"/>
      <c r="UKA38" s="15"/>
      <c r="UKB38" s="13"/>
      <c r="UKC38" s="9"/>
      <c r="UKD38" s="8"/>
      <c r="UKE38" s="8"/>
      <c r="UKF38" s="13"/>
      <c r="UKG38" s="13"/>
      <c r="UKH38" s="14"/>
      <c r="UKI38" s="15"/>
      <c r="UKJ38" s="13"/>
      <c r="UKK38" s="9"/>
      <c r="UKL38" s="8"/>
      <c r="UKM38" s="8"/>
      <c r="UKN38" s="13"/>
      <c r="UKO38" s="13"/>
      <c r="UKP38" s="14"/>
      <c r="UKQ38" s="15"/>
      <c r="UKR38" s="13"/>
      <c r="UKS38" s="9"/>
      <c r="UKT38" s="8"/>
      <c r="UKU38" s="8"/>
      <c r="UKV38" s="13"/>
      <c r="UKW38" s="13"/>
      <c r="UKX38" s="14"/>
      <c r="UKY38" s="15"/>
      <c r="UKZ38" s="13"/>
      <c r="ULA38" s="9"/>
      <c r="ULB38" s="8"/>
      <c r="ULC38" s="8"/>
      <c r="ULD38" s="13"/>
      <c r="ULE38" s="13"/>
      <c r="ULF38" s="14"/>
      <c r="ULG38" s="15"/>
      <c r="ULH38" s="13"/>
      <c r="ULI38" s="9"/>
      <c r="ULJ38" s="8"/>
      <c r="ULK38" s="8"/>
      <c r="ULL38" s="13"/>
      <c r="ULM38" s="13"/>
      <c r="ULN38" s="14"/>
      <c r="ULO38" s="15"/>
      <c r="ULP38" s="13"/>
      <c r="ULQ38" s="9"/>
      <c r="ULR38" s="8"/>
      <c r="ULS38" s="8"/>
      <c r="ULT38" s="13"/>
      <c r="ULU38" s="13"/>
      <c r="ULV38" s="14"/>
      <c r="ULW38" s="15"/>
      <c r="ULX38" s="13"/>
      <c r="ULY38" s="9"/>
      <c r="ULZ38" s="8"/>
      <c r="UMA38" s="8"/>
      <c r="UMB38" s="13"/>
      <c r="UMC38" s="13"/>
      <c r="UMD38" s="14"/>
      <c r="UME38" s="15"/>
      <c r="UMF38" s="13"/>
      <c r="UMG38" s="9"/>
      <c r="UMH38" s="8"/>
      <c r="UMI38" s="8"/>
      <c r="UMJ38" s="13"/>
      <c r="UMK38" s="13"/>
      <c r="UML38" s="14"/>
      <c r="UMM38" s="15"/>
      <c r="UMN38" s="13"/>
      <c r="UMO38" s="9"/>
      <c r="UMP38" s="8"/>
      <c r="UMQ38" s="8"/>
      <c r="UMR38" s="13"/>
      <c r="UMS38" s="13"/>
      <c r="UMT38" s="14"/>
      <c r="UMU38" s="15"/>
      <c r="UMV38" s="13"/>
      <c r="UMW38" s="9"/>
      <c r="UMX38" s="8"/>
      <c r="UMY38" s="8"/>
      <c r="UMZ38" s="13"/>
      <c r="UNA38" s="13"/>
      <c r="UNB38" s="14"/>
      <c r="UNC38" s="15"/>
      <c r="UND38" s="13"/>
      <c r="UNE38" s="9"/>
      <c r="UNF38" s="8"/>
      <c r="UNG38" s="8"/>
      <c r="UNH38" s="13"/>
      <c r="UNI38" s="13"/>
      <c r="UNJ38" s="14"/>
      <c r="UNK38" s="15"/>
      <c r="UNL38" s="13"/>
      <c r="UNM38" s="9"/>
      <c r="UNN38" s="8"/>
      <c r="UNO38" s="8"/>
      <c r="UNP38" s="13"/>
      <c r="UNQ38" s="13"/>
      <c r="UNR38" s="14"/>
      <c r="UNS38" s="15"/>
      <c r="UNT38" s="13"/>
      <c r="UNU38" s="9"/>
      <c r="UNV38" s="8"/>
      <c r="UNW38" s="8"/>
      <c r="UNX38" s="13"/>
      <c r="UNY38" s="13"/>
      <c r="UNZ38" s="14"/>
      <c r="UOA38" s="15"/>
      <c r="UOB38" s="13"/>
      <c r="UOC38" s="9"/>
      <c r="UOD38" s="8"/>
      <c r="UOE38" s="8"/>
      <c r="UOF38" s="13"/>
      <c r="UOG38" s="13"/>
      <c r="UOH38" s="14"/>
      <c r="UOI38" s="15"/>
      <c r="UOJ38" s="13"/>
      <c r="UOK38" s="9"/>
      <c r="UOL38" s="8"/>
      <c r="UOM38" s="8"/>
      <c r="UON38" s="13"/>
      <c r="UOO38" s="13"/>
      <c r="UOP38" s="14"/>
      <c r="UOQ38" s="15"/>
      <c r="UOR38" s="13"/>
      <c r="UOS38" s="9"/>
      <c r="UOT38" s="8"/>
      <c r="UOU38" s="8"/>
      <c r="UOV38" s="13"/>
      <c r="UOW38" s="13"/>
      <c r="UOX38" s="14"/>
      <c r="UOY38" s="15"/>
      <c r="UOZ38" s="13"/>
      <c r="UPA38" s="9"/>
      <c r="UPB38" s="8"/>
      <c r="UPC38" s="8"/>
      <c r="UPD38" s="13"/>
      <c r="UPE38" s="13"/>
      <c r="UPF38" s="14"/>
      <c r="UPG38" s="15"/>
      <c r="UPH38" s="13"/>
      <c r="UPI38" s="9"/>
      <c r="UPJ38" s="8"/>
      <c r="UPK38" s="8"/>
      <c r="UPL38" s="13"/>
      <c r="UPM38" s="13"/>
      <c r="UPN38" s="14"/>
      <c r="UPO38" s="15"/>
      <c r="UPP38" s="13"/>
      <c r="UPQ38" s="9"/>
      <c r="UPR38" s="8"/>
      <c r="UPS38" s="8"/>
      <c r="UPT38" s="13"/>
      <c r="UPU38" s="13"/>
      <c r="UPV38" s="14"/>
      <c r="UPW38" s="15"/>
      <c r="UPX38" s="13"/>
      <c r="UPY38" s="9"/>
      <c r="UPZ38" s="8"/>
      <c r="UQA38" s="8"/>
      <c r="UQB38" s="13"/>
      <c r="UQC38" s="13"/>
      <c r="UQD38" s="14"/>
      <c r="UQE38" s="15"/>
      <c r="UQF38" s="13"/>
      <c r="UQG38" s="9"/>
      <c r="UQH38" s="8"/>
      <c r="UQI38" s="8"/>
      <c r="UQJ38" s="13"/>
      <c r="UQK38" s="13"/>
      <c r="UQL38" s="14"/>
      <c r="UQM38" s="15"/>
      <c r="UQN38" s="13"/>
      <c r="UQO38" s="9"/>
      <c r="UQP38" s="8"/>
      <c r="UQQ38" s="8"/>
      <c r="UQR38" s="13"/>
      <c r="UQS38" s="13"/>
      <c r="UQT38" s="14"/>
      <c r="UQU38" s="15"/>
      <c r="UQV38" s="13"/>
      <c r="UQW38" s="9"/>
      <c r="UQX38" s="8"/>
      <c r="UQY38" s="8"/>
      <c r="UQZ38" s="13"/>
      <c r="URA38" s="13"/>
      <c r="URB38" s="14"/>
      <c r="URC38" s="15"/>
      <c r="URD38" s="13"/>
      <c r="URE38" s="9"/>
      <c r="URF38" s="8"/>
      <c r="URG38" s="8"/>
      <c r="URH38" s="13"/>
      <c r="URI38" s="13"/>
      <c r="URJ38" s="14"/>
      <c r="URK38" s="15"/>
      <c r="URL38" s="13"/>
      <c r="URM38" s="9"/>
      <c r="URN38" s="8"/>
      <c r="URO38" s="8"/>
      <c r="URP38" s="13"/>
      <c r="URQ38" s="13"/>
      <c r="URR38" s="14"/>
      <c r="URS38" s="15"/>
      <c r="URT38" s="13"/>
      <c r="URU38" s="9"/>
      <c r="URV38" s="8"/>
      <c r="URW38" s="8"/>
      <c r="URX38" s="13"/>
      <c r="URY38" s="13"/>
      <c r="URZ38" s="14"/>
      <c r="USA38" s="15"/>
      <c r="USB38" s="13"/>
      <c r="USC38" s="9"/>
      <c r="USD38" s="8"/>
      <c r="USE38" s="8"/>
      <c r="USF38" s="13"/>
      <c r="USG38" s="13"/>
      <c r="USH38" s="14"/>
      <c r="USI38" s="15"/>
      <c r="USJ38" s="13"/>
      <c r="USK38" s="9"/>
      <c r="USL38" s="8"/>
      <c r="USM38" s="8"/>
      <c r="USN38" s="13"/>
      <c r="USO38" s="13"/>
      <c r="USP38" s="14"/>
      <c r="USQ38" s="15"/>
      <c r="USR38" s="13"/>
      <c r="USS38" s="9"/>
      <c r="UST38" s="8"/>
      <c r="USU38" s="8"/>
      <c r="USV38" s="13"/>
      <c r="USW38" s="13"/>
      <c r="USX38" s="14"/>
      <c r="USY38" s="15"/>
      <c r="USZ38" s="13"/>
      <c r="UTA38" s="9"/>
      <c r="UTB38" s="8"/>
      <c r="UTC38" s="8"/>
      <c r="UTD38" s="13"/>
      <c r="UTE38" s="13"/>
      <c r="UTF38" s="14"/>
      <c r="UTG38" s="15"/>
      <c r="UTH38" s="13"/>
      <c r="UTI38" s="9"/>
      <c r="UTJ38" s="8"/>
      <c r="UTK38" s="8"/>
      <c r="UTL38" s="13"/>
      <c r="UTM38" s="13"/>
      <c r="UTN38" s="14"/>
      <c r="UTO38" s="15"/>
      <c r="UTP38" s="13"/>
      <c r="UTQ38" s="9"/>
      <c r="UTR38" s="8"/>
      <c r="UTS38" s="8"/>
      <c r="UTT38" s="13"/>
      <c r="UTU38" s="13"/>
      <c r="UTV38" s="14"/>
      <c r="UTW38" s="15"/>
      <c r="UTX38" s="13"/>
      <c r="UTY38" s="9"/>
      <c r="UTZ38" s="8"/>
      <c r="UUA38" s="8"/>
      <c r="UUB38" s="13"/>
      <c r="UUC38" s="13"/>
      <c r="UUD38" s="14"/>
      <c r="UUE38" s="15"/>
      <c r="UUF38" s="13"/>
      <c r="UUG38" s="9"/>
      <c r="UUH38" s="8"/>
      <c r="UUI38" s="8"/>
      <c r="UUJ38" s="13"/>
      <c r="UUK38" s="13"/>
      <c r="UUL38" s="14"/>
      <c r="UUM38" s="15"/>
      <c r="UUN38" s="13"/>
      <c r="UUO38" s="9"/>
      <c r="UUP38" s="8"/>
      <c r="UUQ38" s="8"/>
      <c r="UUR38" s="13"/>
      <c r="UUS38" s="13"/>
      <c r="UUT38" s="14"/>
      <c r="UUU38" s="15"/>
      <c r="UUV38" s="13"/>
      <c r="UUW38" s="9"/>
      <c r="UUX38" s="8"/>
      <c r="UUY38" s="8"/>
      <c r="UUZ38" s="13"/>
      <c r="UVA38" s="13"/>
      <c r="UVB38" s="14"/>
      <c r="UVC38" s="15"/>
      <c r="UVD38" s="13"/>
      <c r="UVE38" s="9"/>
      <c r="UVF38" s="8"/>
      <c r="UVG38" s="8"/>
      <c r="UVH38" s="13"/>
      <c r="UVI38" s="13"/>
      <c r="UVJ38" s="14"/>
      <c r="UVK38" s="15"/>
      <c r="UVL38" s="13"/>
      <c r="UVM38" s="9"/>
      <c r="UVN38" s="8"/>
      <c r="UVO38" s="8"/>
      <c r="UVP38" s="13"/>
      <c r="UVQ38" s="13"/>
      <c r="UVR38" s="14"/>
      <c r="UVS38" s="15"/>
      <c r="UVT38" s="13"/>
      <c r="UVU38" s="9"/>
      <c r="UVV38" s="8"/>
      <c r="UVW38" s="8"/>
      <c r="UVX38" s="13"/>
      <c r="UVY38" s="13"/>
      <c r="UVZ38" s="14"/>
      <c r="UWA38" s="15"/>
      <c r="UWB38" s="13"/>
      <c r="UWC38" s="9"/>
      <c r="UWD38" s="8"/>
      <c r="UWE38" s="8"/>
      <c r="UWF38" s="13"/>
      <c r="UWG38" s="13"/>
      <c r="UWH38" s="14"/>
      <c r="UWI38" s="15"/>
      <c r="UWJ38" s="13"/>
      <c r="UWK38" s="9"/>
      <c r="UWL38" s="8"/>
      <c r="UWM38" s="8"/>
      <c r="UWN38" s="13"/>
      <c r="UWO38" s="13"/>
      <c r="UWP38" s="14"/>
      <c r="UWQ38" s="15"/>
      <c r="UWR38" s="13"/>
      <c r="UWS38" s="9"/>
      <c r="UWT38" s="8"/>
      <c r="UWU38" s="8"/>
      <c r="UWV38" s="13"/>
      <c r="UWW38" s="13"/>
      <c r="UWX38" s="14"/>
      <c r="UWY38" s="15"/>
      <c r="UWZ38" s="13"/>
      <c r="UXA38" s="9"/>
      <c r="UXB38" s="8"/>
      <c r="UXC38" s="8"/>
      <c r="UXD38" s="13"/>
      <c r="UXE38" s="13"/>
      <c r="UXF38" s="14"/>
      <c r="UXG38" s="15"/>
      <c r="UXH38" s="13"/>
      <c r="UXI38" s="9"/>
      <c r="UXJ38" s="8"/>
      <c r="UXK38" s="8"/>
      <c r="UXL38" s="13"/>
      <c r="UXM38" s="13"/>
      <c r="UXN38" s="14"/>
      <c r="UXO38" s="15"/>
      <c r="UXP38" s="13"/>
      <c r="UXQ38" s="9"/>
      <c r="UXR38" s="8"/>
      <c r="UXS38" s="8"/>
      <c r="UXT38" s="13"/>
      <c r="UXU38" s="13"/>
      <c r="UXV38" s="14"/>
      <c r="UXW38" s="15"/>
      <c r="UXX38" s="13"/>
      <c r="UXY38" s="9"/>
      <c r="UXZ38" s="8"/>
      <c r="UYA38" s="8"/>
      <c r="UYB38" s="13"/>
      <c r="UYC38" s="13"/>
      <c r="UYD38" s="14"/>
      <c r="UYE38" s="15"/>
      <c r="UYF38" s="13"/>
      <c r="UYG38" s="9"/>
      <c r="UYH38" s="8"/>
      <c r="UYI38" s="8"/>
      <c r="UYJ38" s="13"/>
      <c r="UYK38" s="13"/>
      <c r="UYL38" s="14"/>
      <c r="UYM38" s="15"/>
      <c r="UYN38" s="13"/>
      <c r="UYO38" s="9"/>
      <c r="UYP38" s="8"/>
      <c r="UYQ38" s="8"/>
      <c r="UYR38" s="13"/>
      <c r="UYS38" s="13"/>
      <c r="UYT38" s="14"/>
      <c r="UYU38" s="15"/>
      <c r="UYV38" s="13"/>
      <c r="UYW38" s="9"/>
      <c r="UYX38" s="8"/>
      <c r="UYY38" s="8"/>
      <c r="UYZ38" s="13"/>
      <c r="UZA38" s="13"/>
      <c r="UZB38" s="14"/>
      <c r="UZC38" s="15"/>
      <c r="UZD38" s="13"/>
      <c r="UZE38" s="9"/>
      <c r="UZF38" s="8"/>
      <c r="UZG38" s="8"/>
      <c r="UZH38" s="13"/>
      <c r="UZI38" s="13"/>
      <c r="UZJ38" s="14"/>
      <c r="UZK38" s="15"/>
      <c r="UZL38" s="13"/>
      <c r="UZM38" s="9"/>
      <c r="UZN38" s="8"/>
      <c r="UZO38" s="8"/>
      <c r="UZP38" s="13"/>
      <c r="UZQ38" s="13"/>
      <c r="UZR38" s="14"/>
      <c r="UZS38" s="15"/>
      <c r="UZT38" s="13"/>
      <c r="UZU38" s="9"/>
      <c r="UZV38" s="8"/>
      <c r="UZW38" s="8"/>
      <c r="UZX38" s="13"/>
      <c r="UZY38" s="13"/>
      <c r="UZZ38" s="14"/>
      <c r="VAA38" s="15"/>
      <c r="VAB38" s="13"/>
      <c r="VAC38" s="9"/>
      <c r="VAD38" s="8"/>
      <c r="VAE38" s="8"/>
      <c r="VAF38" s="13"/>
      <c r="VAG38" s="13"/>
      <c r="VAH38" s="14"/>
      <c r="VAI38" s="15"/>
      <c r="VAJ38" s="13"/>
      <c r="VAK38" s="9"/>
      <c r="VAL38" s="8"/>
      <c r="VAM38" s="8"/>
      <c r="VAN38" s="13"/>
      <c r="VAO38" s="13"/>
      <c r="VAP38" s="14"/>
      <c r="VAQ38" s="15"/>
      <c r="VAR38" s="13"/>
      <c r="VAS38" s="9"/>
      <c r="VAT38" s="8"/>
      <c r="VAU38" s="8"/>
      <c r="VAV38" s="13"/>
      <c r="VAW38" s="13"/>
      <c r="VAX38" s="14"/>
      <c r="VAY38" s="15"/>
      <c r="VAZ38" s="13"/>
      <c r="VBA38" s="9"/>
      <c r="VBB38" s="8"/>
      <c r="VBC38" s="8"/>
      <c r="VBD38" s="13"/>
      <c r="VBE38" s="13"/>
      <c r="VBF38" s="14"/>
      <c r="VBG38" s="15"/>
      <c r="VBH38" s="13"/>
      <c r="VBI38" s="9"/>
      <c r="VBJ38" s="8"/>
      <c r="VBK38" s="8"/>
      <c r="VBL38" s="13"/>
      <c r="VBM38" s="13"/>
      <c r="VBN38" s="14"/>
      <c r="VBO38" s="15"/>
      <c r="VBP38" s="13"/>
      <c r="VBQ38" s="9"/>
      <c r="VBR38" s="8"/>
      <c r="VBS38" s="8"/>
      <c r="VBT38" s="13"/>
      <c r="VBU38" s="13"/>
      <c r="VBV38" s="14"/>
      <c r="VBW38" s="15"/>
      <c r="VBX38" s="13"/>
      <c r="VBY38" s="9"/>
      <c r="VBZ38" s="8"/>
      <c r="VCA38" s="8"/>
      <c r="VCB38" s="13"/>
      <c r="VCC38" s="13"/>
      <c r="VCD38" s="14"/>
      <c r="VCE38" s="15"/>
      <c r="VCF38" s="13"/>
      <c r="VCG38" s="9"/>
      <c r="VCH38" s="8"/>
      <c r="VCI38" s="8"/>
      <c r="VCJ38" s="13"/>
      <c r="VCK38" s="13"/>
      <c r="VCL38" s="14"/>
      <c r="VCM38" s="15"/>
      <c r="VCN38" s="13"/>
      <c r="VCO38" s="9"/>
      <c r="VCP38" s="8"/>
      <c r="VCQ38" s="8"/>
      <c r="VCR38" s="13"/>
      <c r="VCS38" s="13"/>
      <c r="VCT38" s="14"/>
      <c r="VCU38" s="15"/>
      <c r="VCV38" s="13"/>
      <c r="VCW38" s="9"/>
      <c r="VCX38" s="8"/>
      <c r="VCY38" s="8"/>
      <c r="VCZ38" s="13"/>
      <c r="VDA38" s="13"/>
      <c r="VDB38" s="14"/>
      <c r="VDC38" s="15"/>
      <c r="VDD38" s="13"/>
      <c r="VDE38" s="9"/>
      <c r="VDF38" s="8"/>
      <c r="VDG38" s="8"/>
      <c r="VDH38" s="13"/>
      <c r="VDI38" s="13"/>
      <c r="VDJ38" s="14"/>
      <c r="VDK38" s="15"/>
      <c r="VDL38" s="13"/>
      <c r="VDM38" s="9"/>
      <c r="VDN38" s="8"/>
      <c r="VDO38" s="8"/>
      <c r="VDP38" s="13"/>
      <c r="VDQ38" s="13"/>
      <c r="VDR38" s="14"/>
      <c r="VDS38" s="15"/>
      <c r="VDT38" s="13"/>
      <c r="VDU38" s="9"/>
      <c r="VDV38" s="8"/>
      <c r="VDW38" s="8"/>
      <c r="VDX38" s="13"/>
      <c r="VDY38" s="13"/>
      <c r="VDZ38" s="14"/>
      <c r="VEA38" s="15"/>
      <c r="VEB38" s="13"/>
      <c r="VEC38" s="9"/>
      <c r="VED38" s="8"/>
      <c r="VEE38" s="8"/>
      <c r="VEF38" s="13"/>
      <c r="VEG38" s="13"/>
      <c r="VEH38" s="14"/>
      <c r="VEI38" s="15"/>
      <c r="VEJ38" s="13"/>
      <c r="VEK38" s="9"/>
      <c r="VEL38" s="8"/>
      <c r="VEM38" s="8"/>
      <c r="VEN38" s="13"/>
      <c r="VEO38" s="13"/>
      <c r="VEP38" s="14"/>
      <c r="VEQ38" s="15"/>
      <c r="VER38" s="13"/>
      <c r="VES38" s="9"/>
      <c r="VET38" s="8"/>
      <c r="VEU38" s="8"/>
      <c r="VEV38" s="13"/>
      <c r="VEW38" s="13"/>
      <c r="VEX38" s="14"/>
      <c r="VEY38" s="15"/>
      <c r="VEZ38" s="13"/>
      <c r="VFA38" s="9"/>
      <c r="VFB38" s="8"/>
      <c r="VFC38" s="8"/>
      <c r="VFD38" s="13"/>
      <c r="VFE38" s="13"/>
      <c r="VFF38" s="14"/>
      <c r="VFG38" s="15"/>
      <c r="VFH38" s="13"/>
      <c r="VFI38" s="9"/>
      <c r="VFJ38" s="8"/>
      <c r="VFK38" s="8"/>
      <c r="VFL38" s="13"/>
      <c r="VFM38" s="13"/>
      <c r="VFN38" s="14"/>
      <c r="VFO38" s="15"/>
      <c r="VFP38" s="13"/>
      <c r="VFQ38" s="9"/>
      <c r="VFR38" s="8"/>
      <c r="VFS38" s="8"/>
      <c r="VFT38" s="13"/>
      <c r="VFU38" s="13"/>
      <c r="VFV38" s="14"/>
      <c r="VFW38" s="15"/>
      <c r="VFX38" s="13"/>
      <c r="VFY38" s="9"/>
      <c r="VFZ38" s="8"/>
      <c r="VGA38" s="8"/>
      <c r="VGB38" s="13"/>
      <c r="VGC38" s="13"/>
      <c r="VGD38" s="14"/>
      <c r="VGE38" s="15"/>
      <c r="VGF38" s="13"/>
      <c r="VGG38" s="9"/>
      <c r="VGH38" s="8"/>
      <c r="VGI38" s="8"/>
      <c r="VGJ38" s="13"/>
      <c r="VGK38" s="13"/>
      <c r="VGL38" s="14"/>
      <c r="VGM38" s="15"/>
      <c r="VGN38" s="13"/>
      <c r="VGO38" s="9"/>
      <c r="VGP38" s="8"/>
      <c r="VGQ38" s="8"/>
      <c r="VGR38" s="13"/>
      <c r="VGS38" s="13"/>
      <c r="VGT38" s="14"/>
      <c r="VGU38" s="15"/>
      <c r="VGV38" s="13"/>
      <c r="VGW38" s="9"/>
      <c r="VGX38" s="8"/>
      <c r="VGY38" s="8"/>
      <c r="VGZ38" s="13"/>
      <c r="VHA38" s="13"/>
      <c r="VHB38" s="14"/>
      <c r="VHC38" s="15"/>
      <c r="VHD38" s="13"/>
      <c r="VHE38" s="9"/>
      <c r="VHF38" s="8"/>
      <c r="VHG38" s="8"/>
      <c r="VHH38" s="13"/>
      <c r="VHI38" s="13"/>
      <c r="VHJ38" s="14"/>
      <c r="VHK38" s="15"/>
      <c r="VHL38" s="13"/>
      <c r="VHM38" s="9"/>
      <c r="VHN38" s="8"/>
      <c r="VHO38" s="8"/>
      <c r="VHP38" s="13"/>
      <c r="VHQ38" s="13"/>
      <c r="VHR38" s="14"/>
      <c r="VHS38" s="15"/>
      <c r="VHT38" s="13"/>
      <c r="VHU38" s="9"/>
      <c r="VHV38" s="8"/>
      <c r="VHW38" s="8"/>
      <c r="VHX38" s="13"/>
      <c r="VHY38" s="13"/>
      <c r="VHZ38" s="14"/>
      <c r="VIA38" s="15"/>
      <c r="VIB38" s="13"/>
      <c r="VIC38" s="9"/>
      <c r="VID38" s="8"/>
      <c r="VIE38" s="8"/>
      <c r="VIF38" s="13"/>
      <c r="VIG38" s="13"/>
      <c r="VIH38" s="14"/>
      <c r="VII38" s="15"/>
      <c r="VIJ38" s="13"/>
      <c r="VIK38" s="9"/>
      <c r="VIL38" s="8"/>
      <c r="VIM38" s="8"/>
      <c r="VIN38" s="13"/>
      <c r="VIO38" s="13"/>
      <c r="VIP38" s="14"/>
      <c r="VIQ38" s="15"/>
      <c r="VIR38" s="13"/>
      <c r="VIS38" s="9"/>
      <c r="VIT38" s="8"/>
      <c r="VIU38" s="8"/>
      <c r="VIV38" s="13"/>
      <c r="VIW38" s="13"/>
      <c r="VIX38" s="14"/>
      <c r="VIY38" s="15"/>
      <c r="VIZ38" s="13"/>
      <c r="VJA38" s="9"/>
      <c r="VJB38" s="8"/>
      <c r="VJC38" s="8"/>
      <c r="VJD38" s="13"/>
      <c r="VJE38" s="13"/>
      <c r="VJF38" s="14"/>
      <c r="VJG38" s="15"/>
      <c r="VJH38" s="13"/>
      <c r="VJI38" s="9"/>
      <c r="VJJ38" s="8"/>
      <c r="VJK38" s="8"/>
      <c r="VJL38" s="13"/>
      <c r="VJM38" s="13"/>
      <c r="VJN38" s="14"/>
      <c r="VJO38" s="15"/>
      <c r="VJP38" s="13"/>
      <c r="VJQ38" s="9"/>
      <c r="VJR38" s="8"/>
      <c r="VJS38" s="8"/>
      <c r="VJT38" s="13"/>
      <c r="VJU38" s="13"/>
      <c r="VJV38" s="14"/>
      <c r="VJW38" s="15"/>
      <c r="VJX38" s="13"/>
      <c r="VJY38" s="9"/>
      <c r="VJZ38" s="8"/>
      <c r="VKA38" s="8"/>
      <c r="VKB38" s="13"/>
      <c r="VKC38" s="13"/>
      <c r="VKD38" s="14"/>
      <c r="VKE38" s="15"/>
      <c r="VKF38" s="13"/>
      <c r="VKG38" s="9"/>
      <c r="VKH38" s="8"/>
      <c r="VKI38" s="8"/>
      <c r="VKJ38" s="13"/>
      <c r="VKK38" s="13"/>
      <c r="VKL38" s="14"/>
      <c r="VKM38" s="15"/>
      <c r="VKN38" s="13"/>
      <c r="VKO38" s="9"/>
      <c r="VKP38" s="8"/>
      <c r="VKQ38" s="8"/>
      <c r="VKR38" s="13"/>
      <c r="VKS38" s="13"/>
      <c r="VKT38" s="14"/>
      <c r="VKU38" s="15"/>
      <c r="VKV38" s="13"/>
      <c r="VKW38" s="9"/>
      <c r="VKX38" s="8"/>
      <c r="VKY38" s="8"/>
      <c r="VKZ38" s="13"/>
      <c r="VLA38" s="13"/>
      <c r="VLB38" s="14"/>
      <c r="VLC38" s="15"/>
      <c r="VLD38" s="13"/>
      <c r="VLE38" s="9"/>
      <c r="VLF38" s="8"/>
      <c r="VLG38" s="8"/>
      <c r="VLH38" s="13"/>
      <c r="VLI38" s="13"/>
      <c r="VLJ38" s="14"/>
      <c r="VLK38" s="15"/>
      <c r="VLL38" s="13"/>
      <c r="VLM38" s="9"/>
      <c r="VLN38" s="8"/>
      <c r="VLO38" s="8"/>
      <c r="VLP38" s="13"/>
      <c r="VLQ38" s="13"/>
      <c r="VLR38" s="14"/>
      <c r="VLS38" s="15"/>
      <c r="VLT38" s="13"/>
      <c r="VLU38" s="9"/>
      <c r="VLV38" s="8"/>
      <c r="VLW38" s="8"/>
      <c r="VLX38" s="13"/>
      <c r="VLY38" s="13"/>
      <c r="VLZ38" s="14"/>
      <c r="VMA38" s="15"/>
      <c r="VMB38" s="13"/>
      <c r="VMC38" s="9"/>
      <c r="VMD38" s="8"/>
      <c r="VME38" s="8"/>
      <c r="VMF38" s="13"/>
      <c r="VMG38" s="13"/>
      <c r="VMH38" s="14"/>
      <c r="VMI38" s="15"/>
      <c r="VMJ38" s="13"/>
      <c r="VMK38" s="9"/>
      <c r="VML38" s="8"/>
      <c r="VMM38" s="8"/>
      <c r="VMN38" s="13"/>
      <c r="VMO38" s="13"/>
      <c r="VMP38" s="14"/>
      <c r="VMQ38" s="15"/>
      <c r="VMR38" s="13"/>
      <c r="VMS38" s="9"/>
      <c r="VMT38" s="8"/>
      <c r="VMU38" s="8"/>
      <c r="VMV38" s="13"/>
      <c r="VMW38" s="13"/>
      <c r="VMX38" s="14"/>
      <c r="VMY38" s="15"/>
      <c r="VMZ38" s="13"/>
      <c r="VNA38" s="9"/>
      <c r="VNB38" s="8"/>
      <c r="VNC38" s="8"/>
      <c r="VND38" s="13"/>
      <c r="VNE38" s="13"/>
      <c r="VNF38" s="14"/>
      <c r="VNG38" s="15"/>
      <c r="VNH38" s="13"/>
      <c r="VNI38" s="9"/>
      <c r="VNJ38" s="8"/>
      <c r="VNK38" s="8"/>
      <c r="VNL38" s="13"/>
      <c r="VNM38" s="13"/>
      <c r="VNN38" s="14"/>
      <c r="VNO38" s="15"/>
      <c r="VNP38" s="13"/>
      <c r="VNQ38" s="9"/>
      <c r="VNR38" s="8"/>
      <c r="VNS38" s="8"/>
      <c r="VNT38" s="13"/>
      <c r="VNU38" s="13"/>
      <c r="VNV38" s="14"/>
      <c r="VNW38" s="15"/>
      <c r="VNX38" s="13"/>
      <c r="VNY38" s="9"/>
      <c r="VNZ38" s="8"/>
      <c r="VOA38" s="8"/>
      <c r="VOB38" s="13"/>
      <c r="VOC38" s="13"/>
      <c r="VOD38" s="14"/>
      <c r="VOE38" s="15"/>
      <c r="VOF38" s="13"/>
      <c r="VOG38" s="9"/>
      <c r="VOH38" s="8"/>
      <c r="VOI38" s="8"/>
      <c r="VOJ38" s="13"/>
      <c r="VOK38" s="13"/>
      <c r="VOL38" s="14"/>
      <c r="VOM38" s="15"/>
      <c r="VON38" s="13"/>
      <c r="VOO38" s="9"/>
      <c r="VOP38" s="8"/>
      <c r="VOQ38" s="8"/>
      <c r="VOR38" s="13"/>
      <c r="VOS38" s="13"/>
      <c r="VOT38" s="14"/>
      <c r="VOU38" s="15"/>
      <c r="VOV38" s="13"/>
      <c r="VOW38" s="9"/>
      <c r="VOX38" s="8"/>
      <c r="VOY38" s="8"/>
      <c r="VOZ38" s="13"/>
      <c r="VPA38" s="13"/>
      <c r="VPB38" s="14"/>
      <c r="VPC38" s="15"/>
      <c r="VPD38" s="13"/>
      <c r="VPE38" s="9"/>
      <c r="VPF38" s="8"/>
      <c r="VPG38" s="8"/>
      <c r="VPH38" s="13"/>
      <c r="VPI38" s="13"/>
      <c r="VPJ38" s="14"/>
      <c r="VPK38" s="15"/>
      <c r="VPL38" s="13"/>
      <c r="VPM38" s="9"/>
      <c r="VPN38" s="8"/>
      <c r="VPO38" s="8"/>
      <c r="VPP38" s="13"/>
      <c r="VPQ38" s="13"/>
      <c r="VPR38" s="14"/>
      <c r="VPS38" s="15"/>
      <c r="VPT38" s="13"/>
      <c r="VPU38" s="9"/>
      <c r="VPV38" s="8"/>
      <c r="VPW38" s="8"/>
      <c r="VPX38" s="13"/>
      <c r="VPY38" s="13"/>
      <c r="VPZ38" s="14"/>
      <c r="VQA38" s="15"/>
      <c r="VQB38" s="13"/>
      <c r="VQC38" s="9"/>
      <c r="VQD38" s="8"/>
      <c r="VQE38" s="8"/>
      <c r="VQF38" s="13"/>
      <c r="VQG38" s="13"/>
      <c r="VQH38" s="14"/>
      <c r="VQI38" s="15"/>
      <c r="VQJ38" s="13"/>
      <c r="VQK38" s="9"/>
      <c r="VQL38" s="8"/>
      <c r="VQM38" s="8"/>
      <c r="VQN38" s="13"/>
      <c r="VQO38" s="13"/>
      <c r="VQP38" s="14"/>
      <c r="VQQ38" s="15"/>
      <c r="VQR38" s="13"/>
      <c r="VQS38" s="9"/>
      <c r="VQT38" s="8"/>
      <c r="VQU38" s="8"/>
      <c r="VQV38" s="13"/>
      <c r="VQW38" s="13"/>
      <c r="VQX38" s="14"/>
      <c r="VQY38" s="15"/>
      <c r="VQZ38" s="13"/>
      <c r="VRA38" s="9"/>
      <c r="VRB38" s="8"/>
      <c r="VRC38" s="8"/>
      <c r="VRD38" s="13"/>
      <c r="VRE38" s="13"/>
      <c r="VRF38" s="14"/>
      <c r="VRG38" s="15"/>
      <c r="VRH38" s="13"/>
      <c r="VRI38" s="9"/>
      <c r="VRJ38" s="8"/>
      <c r="VRK38" s="8"/>
      <c r="VRL38" s="13"/>
      <c r="VRM38" s="13"/>
      <c r="VRN38" s="14"/>
      <c r="VRO38" s="15"/>
      <c r="VRP38" s="13"/>
      <c r="VRQ38" s="9"/>
      <c r="VRR38" s="8"/>
      <c r="VRS38" s="8"/>
      <c r="VRT38" s="13"/>
      <c r="VRU38" s="13"/>
      <c r="VRV38" s="14"/>
      <c r="VRW38" s="15"/>
      <c r="VRX38" s="13"/>
      <c r="VRY38" s="9"/>
      <c r="VRZ38" s="8"/>
      <c r="VSA38" s="8"/>
      <c r="VSB38" s="13"/>
      <c r="VSC38" s="13"/>
      <c r="VSD38" s="14"/>
      <c r="VSE38" s="15"/>
      <c r="VSF38" s="13"/>
      <c r="VSG38" s="9"/>
      <c r="VSH38" s="8"/>
      <c r="VSI38" s="8"/>
      <c r="VSJ38" s="13"/>
      <c r="VSK38" s="13"/>
      <c r="VSL38" s="14"/>
      <c r="VSM38" s="15"/>
      <c r="VSN38" s="13"/>
      <c r="VSO38" s="9"/>
      <c r="VSP38" s="8"/>
      <c r="VSQ38" s="8"/>
      <c r="VSR38" s="13"/>
      <c r="VSS38" s="13"/>
      <c r="VST38" s="14"/>
      <c r="VSU38" s="15"/>
      <c r="VSV38" s="13"/>
      <c r="VSW38" s="9"/>
      <c r="VSX38" s="8"/>
      <c r="VSY38" s="8"/>
      <c r="VSZ38" s="13"/>
      <c r="VTA38" s="13"/>
      <c r="VTB38" s="14"/>
      <c r="VTC38" s="15"/>
      <c r="VTD38" s="13"/>
      <c r="VTE38" s="9"/>
      <c r="VTF38" s="8"/>
      <c r="VTG38" s="8"/>
      <c r="VTH38" s="13"/>
      <c r="VTI38" s="13"/>
      <c r="VTJ38" s="14"/>
      <c r="VTK38" s="15"/>
      <c r="VTL38" s="13"/>
      <c r="VTM38" s="9"/>
      <c r="VTN38" s="8"/>
      <c r="VTO38" s="8"/>
      <c r="VTP38" s="13"/>
      <c r="VTQ38" s="13"/>
      <c r="VTR38" s="14"/>
      <c r="VTS38" s="15"/>
      <c r="VTT38" s="13"/>
      <c r="VTU38" s="9"/>
      <c r="VTV38" s="8"/>
      <c r="VTW38" s="8"/>
      <c r="VTX38" s="13"/>
      <c r="VTY38" s="13"/>
      <c r="VTZ38" s="14"/>
      <c r="VUA38" s="15"/>
      <c r="VUB38" s="13"/>
      <c r="VUC38" s="9"/>
      <c r="VUD38" s="8"/>
      <c r="VUE38" s="8"/>
      <c r="VUF38" s="13"/>
      <c r="VUG38" s="13"/>
      <c r="VUH38" s="14"/>
      <c r="VUI38" s="15"/>
      <c r="VUJ38" s="13"/>
      <c r="VUK38" s="9"/>
      <c r="VUL38" s="8"/>
      <c r="VUM38" s="8"/>
      <c r="VUN38" s="13"/>
      <c r="VUO38" s="13"/>
      <c r="VUP38" s="14"/>
      <c r="VUQ38" s="15"/>
      <c r="VUR38" s="13"/>
      <c r="VUS38" s="9"/>
      <c r="VUT38" s="8"/>
      <c r="VUU38" s="8"/>
      <c r="VUV38" s="13"/>
      <c r="VUW38" s="13"/>
      <c r="VUX38" s="14"/>
      <c r="VUY38" s="15"/>
      <c r="VUZ38" s="13"/>
      <c r="VVA38" s="9"/>
      <c r="VVB38" s="8"/>
      <c r="VVC38" s="8"/>
      <c r="VVD38" s="13"/>
      <c r="VVE38" s="13"/>
      <c r="VVF38" s="14"/>
      <c r="VVG38" s="15"/>
      <c r="VVH38" s="13"/>
      <c r="VVI38" s="9"/>
      <c r="VVJ38" s="8"/>
      <c r="VVK38" s="8"/>
      <c r="VVL38" s="13"/>
      <c r="VVM38" s="13"/>
      <c r="VVN38" s="14"/>
      <c r="VVO38" s="15"/>
      <c r="VVP38" s="13"/>
      <c r="VVQ38" s="9"/>
      <c r="VVR38" s="8"/>
      <c r="VVS38" s="8"/>
      <c r="VVT38" s="13"/>
      <c r="VVU38" s="13"/>
      <c r="VVV38" s="14"/>
      <c r="VVW38" s="15"/>
      <c r="VVX38" s="13"/>
      <c r="VVY38" s="9"/>
      <c r="VVZ38" s="8"/>
      <c r="VWA38" s="8"/>
      <c r="VWB38" s="13"/>
      <c r="VWC38" s="13"/>
      <c r="VWD38" s="14"/>
      <c r="VWE38" s="15"/>
      <c r="VWF38" s="13"/>
      <c r="VWG38" s="9"/>
      <c r="VWH38" s="8"/>
      <c r="VWI38" s="8"/>
      <c r="VWJ38" s="13"/>
      <c r="VWK38" s="13"/>
      <c r="VWL38" s="14"/>
      <c r="VWM38" s="15"/>
      <c r="VWN38" s="13"/>
      <c r="VWO38" s="9"/>
      <c r="VWP38" s="8"/>
      <c r="VWQ38" s="8"/>
      <c r="VWR38" s="13"/>
      <c r="VWS38" s="13"/>
      <c r="VWT38" s="14"/>
      <c r="VWU38" s="15"/>
      <c r="VWV38" s="13"/>
      <c r="VWW38" s="9"/>
      <c r="VWX38" s="8"/>
      <c r="VWY38" s="8"/>
      <c r="VWZ38" s="13"/>
      <c r="VXA38" s="13"/>
      <c r="VXB38" s="14"/>
      <c r="VXC38" s="15"/>
      <c r="VXD38" s="13"/>
      <c r="VXE38" s="9"/>
      <c r="VXF38" s="8"/>
      <c r="VXG38" s="8"/>
      <c r="VXH38" s="13"/>
      <c r="VXI38" s="13"/>
      <c r="VXJ38" s="14"/>
      <c r="VXK38" s="15"/>
      <c r="VXL38" s="13"/>
      <c r="VXM38" s="9"/>
      <c r="VXN38" s="8"/>
      <c r="VXO38" s="8"/>
      <c r="VXP38" s="13"/>
      <c r="VXQ38" s="13"/>
      <c r="VXR38" s="14"/>
      <c r="VXS38" s="15"/>
      <c r="VXT38" s="13"/>
      <c r="VXU38" s="9"/>
      <c r="VXV38" s="8"/>
      <c r="VXW38" s="8"/>
      <c r="VXX38" s="13"/>
      <c r="VXY38" s="13"/>
      <c r="VXZ38" s="14"/>
      <c r="VYA38" s="15"/>
      <c r="VYB38" s="13"/>
      <c r="VYC38" s="9"/>
      <c r="VYD38" s="8"/>
      <c r="VYE38" s="8"/>
      <c r="VYF38" s="13"/>
      <c r="VYG38" s="13"/>
      <c r="VYH38" s="14"/>
      <c r="VYI38" s="15"/>
      <c r="VYJ38" s="13"/>
      <c r="VYK38" s="9"/>
      <c r="VYL38" s="8"/>
      <c r="VYM38" s="8"/>
      <c r="VYN38" s="13"/>
      <c r="VYO38" s="13"/>
      <c r="VYP38" s="14"/>
      <c r="VYQ38" s="15"/>
      <c r="VYR38" s="13"/>
      <c r="VYS38" s="9"/>
      <c r="VYT38" s="8"/>
      <c r="VYU38" s="8"/>
      <c r="VYV38" s="13"/>
      <c r="VYW38" s="13"/>
      <c r="VYX38" s="14"/>
      <c r="VYY38" s="15"/>
      <c r="VYZ38" s="13"/>
      <c r="VZA38" s="9"/>
      <c r="VZB38" s="8"/>
      <c r="VZC38" s="8"/>
      <c r="VZD38" s="13"/>
      <c r="VZE38" s="13"/>
      <c r="VZF38" s="14"/>
      <c r="VZG38" s="15"/>
      <c r="VZH38" s="13"/>
      <c r="VZI38" s="9"/>
      <c r="VZJ38" s="8"/>
      <c r="VZK38" s="8"/>
      <c r="VZL38" s="13"/>
      <c r="VZM38" s="13"/>
      <c r="VZN38" s="14"/>
      <c r="VZO38" s="15"/>
      <c r="VZP38" s="13"/>
      <c r="VZQ38" s="9"/>
      <c r="VZR38" s="8"/>
      <c r="VZS38" s="8"/>
      <c r="VZT38" s="13"/>
      <c r="VZU38" s="13"/>
      <c r="VZV38" s="14"/>
      <c r="VZW38" s="15"/>
      <c r="VZX38" s="13"/>
      <c r="VZY38" s="9"/>
      <c r="VZZ38" s="8"/>
      <c r="WAA38" s="8"/>
      <c r="WAB38" s="13"/>
      <c r="WAC38" s="13"/>
      <c r="WAD38" s="14"/>
      <c r="WAE38" s="15"/>
      <c r="WAF38" s="13"/>
      <c r="WAG38" s="9"/>
      <c r="WAH38" s="8"/>
      <c r="WAI38" s="8"/>
      <c r="WAJ38" s="13"/>
      <c r="WAK38" s="13"/>
      <c r="WAL38" s="14"/>
      <c r="WAM38" s="15"/>
      <c r="WAN38" s="13"/>
      <c r="WAO38" s="9"/>
      <c r="WAP38" s="8"/>
      <c r="WAQ38" s="8"/>
      <c r="WAR38" s="13"/>
      <c r="WAS38" s="13"/>
      <c r="WAT38" s="14"/>
      <c r="WAU38" s="15"/>
      <c r="WAV38" s="13"/>
      <c r="WAW38" s="9"/>
      <c r="WAX38" s="8"/>
      <c r="WAY38" s="8"/>
      <c r="WAZ38" s="13"/>
      <c r="WBA38" s="13"/>
      <c r="WBB38" s="14"/>
      <c r="WBC38" s="15"/>
      <c r="WBD38" s="13"/>
      <c r="WBE38" s="9"/>
      <c r="WBF38" s="8"/>
      <c r="WBG38" s="8"/>
      <c r="WBH38" s="13"/>
      <c r="WBI38" s="13"/>
      <c r="WBJ38" s="14"/>
      <c r="WBK38" s="15"/>
      <c r="WBL38" s="13"/>
      <c r="WBM38" s="9"/>
      <c r="WBN38" s="8"/>
      <c r="WBO38" s="8"/>
      <c r="WBP38" s="13"/>
      <c r="WBQ38" s="13"/>
      <c r="WBR38" s="14"/>
      <c r="WBS38" s="15"/>
      <c r="WBT38" s="13"/>
      <c r="WBU38" s="9"/>
      <c r="WBV38" s="8"/>
      <c r="WBW38" s="8"/>
      <c r="WBX38" s="13"/>
      <c r="WBY38" s="13"/>
      <c r="WBZ38" s="14"/>
      <c r="WCA38" s="15"/>
      <c r="WCB38" s="13"/>
      <c r="WCC38" s="9"/>
      <c r="WCD38" s="8"/>
      <c r="WCE38" s="8"/>
      <c r="WCF38" s="13"/>
      <c r="WCG38" s="13"/>
      <c r="WCH38" s="14"/>
      <c r="WCI38" s="15"/>
      <c r="WCJ38" s="13"/>
      <c r="WCK38" s="9"/>
      <c r="WCL38" s="8"/>
      <c r="WCM38" s="8"/>
      <c r="WCN38" s="13"/>
      <c r="WCO38" s="13"/>
      <c r="WCP38" s="14"/>
      <c r="WCQ38" s="15"/>
      <c r="WCR38" s="13"/>
      <c r="WCS38" s="9"/>
      <c r="WCT38" s="8"/>
      <c r="WCU38" s="8"/>
      <c r="WCV38" s="13"/>
      <c r="WCW38" s="13"/>
      <c r="WCX38" s="14"/>
      <c r="WCY38" s="15"/>
      <c r="WCZ38" s="13"/>
      <c r="WDA38" s="9"/>
      <c r="WDB38" s="8"/>
      <c r="WDC38" s="8"/>
      <c r="WDD38" s="13"/>
      <c r="WDE38" s="13"/>
      <c r="WDF38" s="14"/>
      <c r="WDG38" s="15"/>
      <c r="WDH38" s="13"/>
      <c r="WDI38" s="9"/>
      <c r="WDJ38" s="8"/>
      <c r="WDK38" s="8"/>
      <c r="WDL38" s="13"/>
      <c r="WDM38" s="13"/>
      <c r="WDN38" s="14"/>
      <c r="WDO38" s="15"/>
      <c r="WDP38" s="13"/>
      <c r="WDQ38" s="9"/>
      <c r="WDR38" s="8"/>
      <c r="WDS38" s="8"/>
      <c r="WDT38" s="13"/>
      <c r="WDU38" s="13"/>
      <c r="WDV38" s="14"/>
      <c r="WDW38" s="15"/>
      <c r="WDX38" s="13"/>
      <c r="WDY38" s="9"/>
      <c r="WDZ38" s="8"/>
      <c r="WEA38" s="8"/>
      <c r="WEB38" s="13"/>
      <c r="WEC38" s="13"/>
      <c r="WED38" s="14"/>
      <c r="WEE38" s="15"/>
      <c r="WEF38" s="13"/>
      <c r="WEG38" s="9"/>
      <c r="WEH38" s="8"/>
      <c r="WEI38" s="8"/>
      <c r="WEJ38" s="13"/>
      <c r="WEK38" s="13"/>
      <c r="WEL38" s="14"/>
      <c r="WEM38" s="15"/>
      <c r="WEN38" s="13"/>
      <c r="WEO38" s="9"/>
      <c r="WEP38" s="8"/>
      <c r="WEQ38" s="8"/>
      <c r="WER38" s="13"/>
      <c r="WES38" s="13"/>
      <c r="WET38" s="14"/>
      <c r="WEU38" s="15"/>
      <c r="WEV38" s="13"/>
      <c r="WEW38" s="9"/>
      <c r="WEX38" s="8"/>
      <c r="WEY38" s="8"/>
      <c r="WEZ38" s="13"/>
      <c r="WFA38" s="13"/>
      <c r="WFB38" s="14"/>
      <c r="WFC38" s="15"/>
      <c r="WFD38" s="13"/>
      <c r="WFE38" s="9"/>
      <c r="WFF38" s="8"/>
      <c r="WFG38" s="8"/>
      <c r="WFH38" s="13"/>
      <c r="WFI38" s="13"/>
      <c r="WFJ38" s="14"/>
      <c r="WFK38" s="15"/>
      <c r="WFL38" s="13"/>
      <c r="WFM38" s="9"/>
      <c r="WFN38" s="8"/>
      <c r="WFO38" s="8"/>
      <c r="WFP38" s="13"/>
      <c r="WFQ38" s="13"/>
      <c r="WFR38" s="14"/>
      <c r="WFS38" s="15"/>
      <c r="WFT38" s="13"/>
      <c r="WFU38" s="9"/>
      <c r="WFV38" s="8"/>
      <c r="WFW38" s="8"/>
      <c r="WFX38" s="13"/>
      <c r="WFY38" s="13"/>
      <c r="WFZ38" s="14"/>
      <c r="WGA38" s="15"/>
      <c r="WGB38" s="13"/>
      <c r="WGC38" s="9"/>
      <c r="WGD38" s="8"/>
      <c r="WGE38" s="8"/>
      <c r="WGF38" s="13"/>
      <c r="WGG38" s="13"/>
      <c r="WGH38" s="14"/>
      <c r="WGI38" s="15"/>
      <c r="WGJ38" s="13"/>
      <c r="WGK38" s="9"/>
      <c r="WGL38" s="8"/>
      <c r="WGM38" s="8"/>
      <c r="WGN38" s="13"/>
      <c r="WGO38" s="13"/>
      <c r="WGP38" s="14"/>
      <c r="WGQ38" s="15"/>
      <c r="WGR38" s="13"/>
      <c r="WGS38" s="9"/>
      <c r="WGT38" s="8"/>
      <c r="WGU38" s="8"/>
      <c r="WGV38" s="13"/>
      <c r="WGW38" s="13"/>
      <c r="WGX38" s="14"/>
      <c r="WGY38" s="15"/>
      <c r="WGZ38" s="13"/>
      <c r="WHA38" s="9"/>
      <c r="WHB38" s="8"/>
      <c r="WHC38" s="8"/>
      <c r="WHD38" s="13"/>
      <c r="WHE38" s="13"/>
      <c r="WHF38" s="14"/>
      <c r="WHG38" s="15"/>
      <c r="WHH38" s="13"/>
      <c r="WHI38" s="9"/>
      <c r="WHJ38" s="8"/>
      <c r="WHK38" s="8"/>
      <c r="WHL38" s="13"/>
      <c r="WHM38" s="13"/>
      <c r="WHN38" s="14"/>
      <c r="WHO38" s="15"/>
      <c r="WHP38" s="13"/>
      <c r="WHQ38" s="9"/>
      <c r="WHR38" s="8"/>
      <c r="WHS38" s="8"/>
      <c r="WHT38" s="13"/>
      <c r="WHU38" s="13"/>
      <c r="WHV38" s="14"/>
      <c r="WHW38" s="15"/>
      <c r="WHX38" s="13"/>
      <c r="WHY38" s="9"/>
      <c r="WHZ38" s="8"/>
      <c r="WIA38" s="8"/>
      <c r="WIB38" s="13"/>
      <c r="WIC38" s="13"/>
      <c r="WID38" s="14"/>
      <c r="WIE38" s="15"/>
      <c r="WIF38" s="13"/>
      <c r="WIG38" s="9"/>
      <c r="WIH38" s="8"/>
      <c r="WII38" s="8"/>
      <c r="WIJ38" s="13"/>
      <c r="WIK38" s="13"/>
      <c r="WIL38" s="14"/>
      <c r="WIM38" s="15"/>
      <c r="WIN38" s="13"/>
      <c r="WIO38" s="9"/>
      <c r="WIP38" s="8"/>
      <c r="WIQ38" s="8"/>
      <c r="WIR38" s="13"/>
      <c r="WIS38" s="13"/>
      <c r="WIT38" s="14"/>
      <c r="WIU38" s="15"/>
      <c r="WIV38" s="13"/>
      <c r="WIW38" s="9"/>
      <c r="WIX38" s="8"/>
      <c r="WIY38" s="8"/>
      <c r="WIZ38" s="13"/>
      <c r="WJA38" s="13"/>
      <c r="WJB38" s="14"/>
      <c r="WJC38" s="15"/>
      <c r="WJD38" s="13"/>
      <c r="WJE38" s="9"/>
      <c r="WJF38" s="8"/>
      <c r="WJG38" s="8"/>
      <c r="WJH38" s="13"/>
      <c r="WJI38" s="13"/>
      <c r="WJJ38" s="14"/>
      <c r="WJK38" s="15"/>
      <c r="WJL38" s="13"/>
      <c r="WJM38" s="9"/>
      <c r="WJN38" s="8"/>
      <c r="WJO38" s="8"/>
      <c r="WJP38" s="13"/>
      <c r="WJQ38" s="13"/>
      <c r="WJR38" s="14"/>
      <c r="WJS38" s="15"/>
      <c r="WJT38" s="13"/>
      <c r="WJU38" s="9"/>
      <c r="WJV38" s="8"/>
      <c r="WJW38" s="8"/>
      <c r="WJX38" s="13"/>
      <c r="WJY38" s="13"/>
      <c r="WJZ38" s="14"/>
      <c r="WKA38" s="15"/>
      <c r="WKB38" s="13"/>
      <c r="WKC38" s="9"/>
      <c r="WKD38" s="8"/>
      <c r="WKE38" s="8"/>
      <c r="WKF38" s="13"/>
      <c r="WKG38" s="13"/>
      <c r="WKH38" s="14"/>
      <c r="WKI38" s="15"/>
      <c r="WKJ38" s="13"/>
      <c r="WKK38" s="9"/>
      <c r="WKL38" s="8"/>
      <c r="WKM38" s="8"/>
      <c r="WKN38" s="13"/>
      <c r="WKO38" s="13"/>
      <c r="WKP38" s="14"/>
      <c r="WKQ38" s="15"/>
      <c r="WKR38" s="13"/>
      <c r="WKS38" s="9"/>
      <c r="WKT38" s="8"/>
      <c r="WKU38" s="8"/>
      <c r="WKV38" s="13"/>
      <c r="WKW38" s="13"/>
      <c r="WKX38" s="14"/>
      <c r="WKY38" s="15"/>
      <c r="WKZ38" s="13"/>
      <c r="WLA38" s="9"/>
      <c r="WLB38" s="8"/>
      <c r="WLC38" s="8"/>
      <c r="WLD38" s="13"/>
      <c r="WLE38" s="13"/>
      <c r="WLF38" s="14"/>
      <c r="WLG38" s="15"/>
      <c r="WLH38" s="13"/>
      <c r="WLI38" s="9"/>
      <c r="WLJ38" s="8"/>
      <c r="WLK38" s="8"/>
      <c r="WLL38" s="13"/>
      <c r="WLM38" s="13"/>
      <c r="WLN38" s="14"/>
      <c r="WLO38" s="15"/>
      <c r="WLP38" s="13"/>
      <c r="WLQ38" s="9"/>
      <c r="WLR38" s="8"/>
      <c r="WLS38" s="8"/>
      <c r="WLT38" s="13"/>
      <c r="WLU38" s="13"/>
      <c r="WLV38" s="14"/>
      <c r="WLW38" s="15"/>
      <c r="WLX38" s="13"/>
      <c r="WLY38" s="9"/>
      <c r="WLZ38" s="8"/>
      <c r="WMA38" s="8"/>
      <c r="WMB38" s="13"/>
      <c r="WMC38" s="13"/>
      <c r="WMD38" s="14"/>
      <c r="WME38" s="15"/>
      <c r="WMF38" s="13"/>
      <c r="WMG38" s="9"/>
      <c r="WMH38" s="8"/>
      <c r="WMI38" s="8"/>
      <c r="WMJ38" s="13"/>
      <c r="WMK38" s="13"/>
      <c r="WML38" s="14"/>
      <c r="WMM38" s="15"/>
      <c r="WMN38" s="13"/>
      <c r="WMO38" s="9"/>
      <c r="WMP38" s="8"/>
      <c r="WMQ38" s="8"/>
      <c r="WMR38" s="13"/>
      <c r="WMS38" s="13"/>
      <c r="WMT38" s="14"/>
      <c r="WMU38" s="15"/>
      <c r="WMV38" s="13"/>
      <c r="WMW38" s="9"/>
      <c r="WMX38" s="8"/>
      <c r="WMY38" s="8"/>
      <c r="WMZ38" s="13"/>
      <c r="WNA38" s="13"/>
      <c r="WNB38" s="14"/>
      <c r="WNC38" s="15"/>
      <c r="WND38" s="13"/>
      <c r="WNE38" s="9"/>
      <c r="WNF38" s="8"/>
      <c r="WNG38" s="8"/>
      <c r="WNH38" s="13"/>
      <c r="WNI38" s="13"/>
      <c r="WNJ38" s="14"/>
      <c r="WNK38" s="15"/>
      <c r="WNL38" s="13"/>
      <c r="WNM38" s="9"/>
      <c r="WNN38" s="8"/>
      <c r="WNO38" s="8"/>
      <c r="WNP38" s="13"/>
      <c r="WNQ38" s="13"/>
      <c r="WNR38" s="14"/>
      <c r="WNS38" s="15"/>
      <c r="WNT38" s="13"/>
      <c r="WNU38" s="9"/>
      <c r="WNV38" s="8"/>
      <c r="WNW38" s="8"/>
      <c r="WNX38" s="13"/>
      <c r="WNY38" s="13"/>
      <c r="WNZ38" s="14"/>
      <c r="WOA38" s="15"/>
      <c r="WOB38" s="13"/>
      <c r="WOC38" s="9"/>
      <c r="WOD38" s="8"/>
      <c r="WOE38" s="8"/>
      <c r="WOF38" s="13"/>
      <c r="WOG38" s="13"/>
      <c r="WOH38" s="14"/>
      <c r="WOI38" s="15"/>
      <c r="WOJ38" s="13"/>
      <c r="WOK38" s="9"/>
      <c r="WOL38" s="8"/>
      <c r="WOM38" s="8"/>
      <c r="WON38" s="13"/>
      <c r="WOO38" s="13"/>
      <c r="WOP38" s="14"/>
      <c r="WOQ38" s="15"/>
      <c r="WOR38" s="13"/>
      <c r="WOS38" s="9"/>
      <c r="WOT38" s="8"/>
      <c r="WOU38" s="8"/>
      <c r="WOV38" s="13"/>
      <c r="WOW38" s="13"/>
      <c r="WOX38" s="14"/>
      <c r="WOY38" s="15"/>
      <c r="WOZ38" s="13"/>
      <c r="WPA38" s="9"/>
      <c r="WPB38" s="8"/>
      <c r="WPC38" s="8"/>
      <c r="WPD38" s="13"/>
      <c r="WPE38" s="13"/>
      <c r="WPF38" s="14"/>
      <c r="WPG38" s="15"/>
      <c r="WPH38" s="13"/>
      <c r="WPI38" s="9"/>
      <c r="WPJ38" s="8"/>
      <c r="WPK38" s="8"/>
      <c r="WPL38" s="13"/>
      <c r="WPM38" s="13"/>
      <c r="WPN38" s="14"/>
      <c r="WPO38" s="15"/>
      <c r="WPP38" s="13"/>
      <c r="WPQ38" s="9"/>
      <c r="WPR38" s="8"/>
      <c r="WPS38" s="8"/>
      <c r="WPT38" s="13"/>
      <c r="WPU38" s="13"/>
      <c r="WPV38" s="14"/>
      <c r="WPW38" s="15"/>
      <c r="WPX38" s="13"/>
      <c r="WPY38" s="9"/>
      <c r="WPZ38" s="8"/>
      <c r="WQA38" s="8"/>
      <c r="WQB38" s="13"/>
      <c r="WQC38" s="13"/>
      <c r="WQD38" s="14"/>
      <c r="WQE38" s="15"/>
      <c r="WQF38" s="13"/>
      <c r="WQG38" s="9"/>
      <c r="WQH38" s="8"/>
      <c r="WQI38" s="8"/>
      <c r="WQJ38" s="13"/>
      <c r="WQK38" s="13"/>
      <c r="WQL38" s="14"/>
      <c r="WQM38" s="15"/>
      <c r="WQN38" s="13"/>
      <c r="WQO38" s="9"/>
      <c r="WQP38" s="8"/>
      <c r="WQQ38" s="8"/>
      <c r="WQR38" s="13"/>
      <c r="WQS38" s="13"/>
      <c r="WQT38" s="14"/>
      <c r="WQU38" s="15"/>
      <c r="WQV38" s="13"/>
      <c r="WQW38" s="9"/>
      <c r="WQX38" s="8"/>
      <c r="WQY38" s="8"/>
      <c r="WQZ38" s="13"/>
      <c r="WRA38" s="13"/>
      <c r="WRB38" s="14"/>
      <c r="WRC38" s="15"/>
      <c r="WRD38" s="13"/>
      <c r="WRE38" s="9"/>
      <c r="WRF38" s="8"/>
      <c r="WRG38" s="8"/>
      <c r="WRH38" s="13"/>
      <c r="WRI38" s="13"/>
      <c r="WRJ38" s="14"/>
      <c r="WRK38" s="15"/>
      <c r="WRL38" s="13"/>
      <c r="WRM38" s="9"/>
      <c r="WRN38" s="8"/>
      <c r="WRO38" s="8"/>
      <c r="WRP38" s="13"/>
      <c r="WRQ38" s="13"/>
      <c r="WRR38" s="14"/>
      <c r="WRS38" s="15"/>
      <c r="WRT38" s="13"/>
      <c r="WRU38" s="9"/>
      <c r="WRV38" s="8"/>
      <c r="WRW38" s="8"/>
      <c r="WRX38" s="13"/>
      <c r="WRY38" s="13"/>
      <c r="WRZ38" s="14"/>
      <c r="WSA38" s="15"/>
      <c r="WSB38" s="13"/>
      <c r="WSC38" s="9"/>
      <c r="WSD38" s="8"/>
      <c r="WSE38" s="8"/>
      <c r="WSF38" s="13"/>
      <c r="WSG38" s="13"/>
      <c r="WSH38" s="14"/>
      <c r="WSI38" s="15"/>
      <c r="WSJ38" s="13"/>
      <c r="WSK38" s="9"/>
      <c r="WSL38" s="8"/>
      <c r="WSM38" s="8"/>
      <c r="WSN38" s="13"/>
      <c r="WSO38" s="13"/>
      <c r="WSP38" s="14"/>
      <c r="WSQ38" s="15"/>
      <c r="WSR38" s="13"/>
      <c r="WSS38" s="9"/>
      <c r="WST38" s="8"/>
      <c r="WSU38" s="8"/>
      <c r="WSV38" s="13"/>
      <c r="WSW38" s="13"/>
      <c r="WSX38" s="14"/>
      <c r="WSY38" s="15"/>
      <c r="WSZ38" s="13"/>
      <c r="WTA38" s="9"/>
      <c r="WTB38" s="8"/>
      <c r="WTC38" s="8"/>
      <c r="WTD38" s="13"/>
      <c r="WTE38" s="13"/>
      <c r="WTF38" s="14"/>
      <c r="WTG38" s="15"/>
      <c r="WTH38" s="13"/>
      <c r="WTI38" s="9"/>
      <c r="WTJ38" s="8"/>
      <c r="WTK38" s="8"/>
      <c r="WTL38" s="13"/>
      <c r="WTM38" s="13"/>
      <c r="WTN38" s="14"/>
      <c r="WTO38" s="15"/>
      <c r="WTP38" s="13"/>
      <c r="WTQ38" s="9"/>
      <c r="WTR38" s="8"/>
      <c r="WTS38" s="8"/>
      <c r="WTT38" s="13"/>
      <c r="WTU38" s="13"/>
      <c r="WTV38" s="14"/>
      <c r="WTW38" s="15"/>
      <c r="WTX38" s="13"/>
      <c r="WTY38" s="9"/>
      <c r="WTZ38" s="8"/>
      <c r="WUA38" s="8"/>
      <c r="WUB38" s="13"/>
      <c r="WUC38" s="13"/>
      <c r="WUD38" s="14"/>
      <c r="WUE38" s="15"/>
      <c r="WUF38" s="13"/>
      <c r="WUG38" s="9"/>
      <c r="WUH38" s="8"/>
      <c r="WUI38" s="8"/>
      <c r="WUJ38" s="13"/>
      <c r="WUK38" s="13"/>
      <c r="WUL38" s="14"/>
      <c r="WUM38" s="15"/>
      <c r="WUN38" s="13"/>
      <c r="WUO38" s="9"/>
      <c r="WUP38" s="8"/>
      <c r="WUQ38" s="8"/>
      <c r="WUR38" s="13"/>
      <c r="WUS38" s="13"/>
      <c r="WUT38" s="14"/>
      <c r="WUU38" s="15"/>
      <c r="WUV38" s="13"/>
      <c r="WUW38" s="9"/>
      <c r="WUX38" s="8"/>
      <c r="WUY38" s="8"/>
      <c r="WUZ38" s="13"/>
      <c r="WVA38" s="13"/>
      <c r="WVB38" s="14"/>
      <c r="WVC38" s="15"/>
      <c r="WVD38" s="13"/>
      <c r="WVE38" s="9"/>
      <c r="WVF38" s="8"/>
      <c r="WVG38" s="8"/>
      <c r="WVH38" s="13"/>
      <c r="WVI38" s="13"/>
      <c r="WVJ38" s="14"/>
      <c r="WVK38" s="15"/>
      <c r="WVL38" s="13"/>
      <c r="WVM38" s="9"/>
      <c r="WVN38" s="8"/>
      <c r="WVO38" s="8"/>
      <c r="WVP38" s="13"/>
      <c r="WVQ38" s="13"/>
      <c r="WVR38" s="14"/>
      <c r="WVS38" s="15"/>
      <c r="WVT38" s="13"/>
      <c r="WVU38" s="9"/>
      <c r="WVV38" s="8"/>
      <c r="WVW38" s="8"/>
      <c r="WVX38" s="13"/>
      <c r="WVY38" s="13"/>
      <c r="WVZ38" s="14"/>
      <c r="WWA38" s="15"/>
      <c r="WWB38" s="13"/>
      <c r="WWC38" s="9"/>
      <c r="WWD38" s="8"/>
      <c r="WWE38" s="8"/>
      <c r="WWF38" s="13"/>
      <c r="WWG38" s="13"/>
      <c r="WWH38" s="14"/>
      <c r="WWI38" s="15"/>
      <c r="WWJ38" s="13"/>
      <c r="WWK38" s="9"/>
      <c r="WWL38" s="8"/>
      <c r="WWM38" s="8"/>
      <c r="WWN38" s="13"/>
      <c r="WWO38" s="13"/>
      <c r="WWP38" s="14"/>
      <c r="WWQ38" s="15"/>
      <c r="WWR38" s="13"/>
      <c r="WWS38" s="9"/>
      <c r="WWT38" s="8"/>
      <c r="WWU38" s="8"/>
      <c r="WWV38" s="13"/>
      <c r="WWW38" s="13"/>
      <c r="WWX38" s="14"/>
      <c r="WWY38" s="15"/>
      <c r="WWZ38" s="13"/>
      <c r="WXA38" s="9"/>
      <c r="WXB38" s="8"/>
      <c r="WXC38" s="8"/>
      <c r="WXD38" s="13"/>
      <c r="WXE38" s="13"/>
      <c r="WXF38" s="14"/>
      <c r="WXG38" s="15"/>
      <c r="WXH38" s="13"/>
      <c r="WXI38" s="9"/>
      <c r="WXJ38" s="8"/>
      <c r="WXK38" s="8"/>
      <c r="WXL38" s="13"/>
      <c r="WXM38" s="13"/>
      <c r="WXN38" s="14"/>
      <c r="WXO38" s="15"/>
      <c r="WXP38" s="13"/>
      <c r="WXQ38" s="9"/>
      <c r="WXR38" s="8"/>
      <c r="WXS38" s="8"/>
      <c r="WXT38" s="13"/>
      <c r="WXU38" s="13"/>
      <c r="WXV38" s="14"/>
      <c r="WXW38" s="15"/>
      <c r="WXX38" s="13"/>
      <c r="WXY38" s="9"/>
      <c r="WXZ38" s="8"/>
      <c r="WYA38" s="8"/>
      <c r="WYB38" s="13"/>
      <c r="WYC38" s="13"/>
      <c r="WYD38" s="14"/>
      <c r="WYE38" s="15"/>
      <c r="WYF38" s="13"/>
      <c r="WYG38" s="9"/>
      <c r="WYH38" s="8"/>
      <c r="WYI38" s="8"/>
      <c r="WYJ38" s="13"/>
      <c r="WYK38" s="13"/>
      <c r="WYL38" s="14"/>
      <c r="WYM38" s="15"/>
      <c r="WYN38" s="13"/>
      <c r="WYO38" s="9"/>
      <c r="WYP38" s="8"/>
      <c r="WYQ38" s="8"/>
      <c r="WYR38" s="13"/>
      <c r="WYS38" s="13"/>
      <c r="WYT38" s="14"/>
      <c r="WYU38" s="15"/>
      <c r="WYV38" s="13"/>
      <c r="WYW38" s="9"/>
      <c r="WYX38" s="8"/>
      <c r="WYY38" s="8"/>
      <c r="WYZ38" s="13"/>
      <c r="WZA38" s="13"/>
      <c r="WZB38" s="14"/>
      <c r="WZC38" s="15"/>
      <c r="WZD38" s="13"/>
      <c r="WZE38" s="9"/>
      <c r="WZF38" s="8"/>
      <c r="WZG38" s="8"/>
      <c r="WZH38" s="13"/>
      <c r="WZI38" s="13"/>
      <c r="WZJ38" s="14"/>
      <c r="WZK38" s="15"/>
      <c r="WZL38" s="13"/>
      <c r="WZM38" s="9"/>
      <c r="WZN38" s="8"/>
      <c r="WZO38" s="8"/>
      <c r="WZP38" s="13"/>
      <c r="WZQ38" s="13"/>
      <c r="WZR38" s="14"/>
      <c r="WZS38" s="15"/>
      <c r="WZT38" s="13"/>
      <c r="WZU38" s="9"/>
      <c r="WZV38" s="8"/>
      <c r="WZW38" s="8"/>
      <c r="WZX38" s="13"/>
      <c r="WZY38" s="13"/>
      <c r="WZZ38" s="14"/>
      <c r="XAA38" s="15"/>
      <c r="XAB38" s="13"/>
      <c r="XAC38" s="9"/>
      <c r="XAD38" s="8"/>
      <c r="XAE38" s="8"/>
      <c r="XAF38" s="13"/>
      <c r="XAG38" s="13"/>
      <c r="XAH38" s="14"/>
      <c r="XAI38" s="15"/>
      <c r="XAJ38" s="13"/>
      <c r="XAK38" s="9"/>
      <c r="XAL38" s="8"/>
      <c r="XAM38" s="8"/>
      <c r="XAN38" s="13"/>
      <c r="XAO38" s="13"/>
      <c r="XAP38" s="14"/>
      <c r="XAQ38" s="15"/>
      <c r="XAR38" s="13"/>
      <c r="XAS38" s="9"/>
      <c r="XAT38" s="8"/>
      <c r="XAU38" s="8"/>
      <c r="XAV38" s="13"/>
      <c r="XAW38" s="13"/>
      <c r="XAX38" s="14"/>
      <c r="XAY38" s="15"/>
      <c r="XAZ38" s="13"/>
      <c r="XBA38" s="9"/>
      <c r="XBB38" s="8"/>
      <c r="XBC38" s="8"/>
      <c r="XBD38" s="13"/>
      <c r="XBE38" s="13"/>
      <c r="XBF38" s="14"/>
      <c r="XBG38" s="15"/>
      <c r="XBH38" s="13"/>
      <c r="XBI38" s="9"/>
      <c r="XBJ38" s="8"/>
      <c r="XBK38" s="8"/>
      <c r="XBL38" s="13"/>
      <c r="XBM38" s="13"/>
      <c r="XBN38" s="14"/>
      <c r="XBO38" s="15"/>
      <c r="XBP38" s="13"/>
      <c r="XBQ38" s="9"/>
      <c r="XBR38" s="8"/>
      <c r="XBS38" s="8"/>
      <c r="XBT38" s="13"/>
      <c r="XBU38" s="13"/>
      <c r="XBV38" s="14"/>
      <c r="XBW38" s="15"/>
      <c r="XBX38" s="13"/>
      <c r="XBY38" s="9"/>
      <c r="XBZ38" s="8"/>
      <c r="XCA38" s="8"/>
      <c r="XCB38" s="13"/>
      <c r="XCC38" s="13"/>
      <c r="XCD38" s="14"/>
      <c r="XCE38" s="15"/>
      <c r="XCF38" s="13"/>
      <c r="XCG38" s="9"/>
      <c r="XCH38" s="8"/>
      <c r="XCI38" s="8"/>
      <c r="XCJ38" s="13"/>
      <c r="XCK38" s="13"/>
      <c r="XCL38" s="14"/>
      <c r="XCM38" s="15"/>
      <c r="XCN38" s="13"/>
      <c r="XCO38" s="9"/>
      <c r="XCP38" s="8"/>
      <c r="XCQ38" s="8"/>
      <c r="XCR38" s="13"/>
      <c r="XCS38" s="13"/>
      <c r="XCT38" s="14"/>
      <c r="XCU38" s="15"/>
      <c r="XCV38" s="13"/>
      <c r="XCW38" s="9"/>
      <c r="XCX38" s="8"/>
      <c r="XCY38" s="8"/>
      <c r="XCZ38" s="13"/>
      <c r="XDA38" s="13"/>
      <c r="XDB38" s="14"/>
      <c r="XDC38" s="15"/>
      <c r="XDD38" s="13"/>
      <c r="XDE38" s="9"/>
      <c r="XDF38" s="8"/>
      <c r="XDG38" s="8"/>
      <c r="XDH38" s="13"/>
      <c r="XDI38" s="13"/>
      <c r="XDJ38" s="14"/>
      <c r="XDK38" s="15"/>
      <c r="XDL38" s="13"/>
      <c r="XDM38" s="9"/>
      <c r="XDN38" s="8"/>
      <c r="XDO38" s="8"/>
      <c r="XDP38" s="13"/>
      <c r="XDQ38" s="13"/>
      <c r="XDR38" s="14"/>
      <c r="XDS38" s="15"/>
      <c r="XDT38" s="13"/>
      <c r="XDU38" s="9"/>
      <c r="XDV38" s="8"/>
      <c r="XDW38" s="8"/>
      <c r="XDX38" s="13"/>
      <c r="XDY38" s="13"/>
      <c r="XDZ38" s="14"/>
      <c r="XEA38" s="15"/>
      <c r="XEB38" s="13"/>
      <c r="XEC38" s="9"/>
      <c r="XED38" s="8"/>
      <c r="XEE38" s="8"/>
      <c r="XEF38" s="13"/>
      <c r="XEG38" s="13"/>
      <c r="XEH38" s="14"/>
      <c r="XEI38" s="15"/>
      <c r="XEJ38" s="13"/>
      <c r="XEK38" s="9"/>
      <c r="XEL38" s="8"/>
      <c r="XEM38" s="8"/>
      <c r="XEN38" s="13"/>
      <c r="XEO38" s="13"/>
      <c r="XEP38" s="14"/>
      <c r="XEQ38" s="15"/>
      <c r="XER38" s="13"/>
      <c r="XES38" s="9"/>
      <c r="XET38" s="8"/>
      <c r="XEU38" s="8"/>
      <c r="XEV38" s="13"/>
      <c r="XEW38" s="13"/>
      <c r="XEX38" s="14"/>
      <c r="XEY38" s="15"/>
      <c r="XEZ38" s="13"/>
      <c r="XFA38" s="9"/>
      <c r="XFB38" s="8"/>
      <c r="XFC38" s="8"/>
    </row>
    <row r="39" spans="1:16383" x14ac:dyDescent="0.25">
      <c r="A39" s="269" t="s">
        <v>393</v>
      </c>
      <c r="B39" s="247" t="str">
        <f t="shared" ca="1" si="16"/>
        <v>Ketel op vaste of vloeibare biomassa, 0,5-5 MWth</v>
      </c>
      <c r="C39" s="248"/>
      <c r="D39" s="48">
        <f t="shared" ref="D39:D44" ca="1" si="19">IF(INDIRECT("' "&amp;A39&amp;"'!C5")&gt;0.2,"&gt; 0,200",INDIRECT("' "&amp;A39&amp;"'!C5"))</f>
        <v>5.1886378876643692E-2</v>
      </c>
      <c r="E39" s="49" t="str">
        <f t="shared" ca="1" si="18"/>
        <v>Euro/kWh</v>
      </c>
      <c r="F39" s="50">
        <f t="shared" ref="F39:F44" ca="1" si="20">IF(AND(INDIRECT("' "&amp;A39&amp;"'!C13")&gt;0,INDIRECT("' "&amp;A39&amp;"'!C14")&gt;0),CONCATENATE(INDIRECT("' "&amp;A39&amp;"'!C13"),"/",INDIRECT("' "&amp;A39&amp;"'!C14")),MAX(INDIRECT("' "&amp;A39&amp;"'!C13"),INDIRECT("' "&amp;A39&amp;"'!C14"),INDIRECT("' "&amp;A39&amp;"'!C15")))</f>
        <v>4000</v>
      </c>
      <c r="G39" s="50" t="str">
        <f t="shared" ref="G39:G44" ca="1" si="21">IF(LEN(F39)&gt;4,INDIRECT("' "&amp;A39&amp;"'!D137"),"-")</f>
        <v>-</v>
      </c>
      <c r="H39" s="246" t="str">
        <f t="shared" ref="H39:H44" ca="1" si="22">IF(LEN(F39)&gt;4,INDIRECT("' "&amp;A39&amp;"'!D136"),"-")</f>
        <v>-</v>
      </c>
      <c r="I39" s="55">
        <f t="shared" ref="I39:I44" ca="1" si="23">INDIRECT("' "&amp;A39&amp;"'!D130")</f>
        <v>6.225E-2</v>
      </c>
      <c r="J39" s="14"/>
      <c r="K39" s="15"/>
      <c r="L39" s="13"/>
      <c r="M39" s="9"/>
      <c r="N39" s="8"/>
      <c r="O39" s="8"/>
      <c r="P39" s="13"/>
      <c r="Q39" s="13"/>
      <c r="R39" s="14"/>
      <c r="S39" s="15"/>
      <c r="T39" s="13"/>
      <c r="U39" s="9"/>
      <c r="V39" s="8"/>
      <c r="W39" s="8"/>
      <c r="X39" s="13"/>
      <c r="Y39" s="13"/>
      <c r="Z39" s="14"/>
      <c r="AA39" s="15"/>
      <c r="AB39" s="13"/>
      <c r="AC39" s="9"/>
      <c r="AD39" s="8"/>
      <c r="AE39" s="8"/>
      <c r="AF39" s="13"/>
      <c r="AG39" s="13"/>
      <c r="AH39" s="14"/>
      <c r="AI39" s="15"/>
      <c r="AJ39" s="13"/>
      <c r="AK39" s="9"/>
      <c r="AL39" s="8"/>
      <c r="AM39" s="8"/>
      <c r="AN39" s="13"/>
      <c r="AO39" s="13"/>
      <c r="AP39" s="14"/>
      <c r="AQ39" s="15"/>
      <c r="AR39" s="13"/>
      <c r="AS39" s="9"/>
      <c r="AT39" s="8"/>
      <c r="AU39" s="8"/>
      <c r="AV39" s="13"/>
      <c r="AW39" s="13"/>
      <c r="AX39" s="14"/>
      <c r="AY39" s="15"/>
      <c r="AZ39" s="13"/>
      <c r="BA39" s="9"/>
      <c r="BB39" s="8"/>
      <c r="BC39" s="8"/>
      <c r="BD39" s="13"/>
      <c r="BE39" s="13"/>
      <c r="BF39" s="14"/>
      <c r="BG39" s="15"/>
      <c r="BH39" s="13"/>
      <c r="BI39" s="9"/>
      <c r="BJ39" s="8"/>
      <c r="BK39" s="8"/>
      <c r="BL39" s="13"/>
      <c r="BM39" s="13"/>
      <c r="BN39" s="14"/>
      <c r="BO39" s="15"/>
      <c r="BP39" s="13"/>
      <c r="BQ39" s="9"/>
      <c r="BR39" s="8"/>
      <c r="BS39" s="8"/>
      <c r="BT39" s="13"/>
      <c r="BU39" s="13"/>
      <c r="BV39" s="14"/>
      <c r="BW39" s="15"/>
      <c r="BX39" s="13"/>
      <c r="BY39" s="9"/>
      <c r="BZ39" s="8"/>
      <c r="CA39" s="8"/>
      <c r="CB39" s="13"/>
      <c r="CC39" s="13"/>
      <c r="CD39" s="14"/>
      <c r="CE39" s="15"/>
      <c r="CF39" s="13"/>
      <c r="CG39" s="9"/>
      <c r="CH39" s="8"/>
      <c r="CI39" s="8"/>
      <c r="CJ39" s="13"/>
      <c r="CK39" s="13"/>
      <c r="CL39" s="14"/>
      <c r="CM39" s="15"/>
      <c r="CN39" s="13"/>
      <c r="CO39" s="9"/>
      <c r="CP39" s="8"/>
      <c r="CQ39" s="8"/>
      <c r="CR39" s="13"/>
      <c r="CS39" s="13"/>
      <c r="CT39" s="14"/>
      <c r="CU39" s="15"/>
      <c r="CV39" s="13"/>
      <c r="CW39" s="9"/>
      <c r="CX39" s="8"/>
      <c r="CY39" s="8"/>
      <c r="CZ39" s="13"/>
      <c r="DA39" s="13"/>
      <c r="DB39" s="14"/>
      <c r="DC39" s="15"/>
      <c r="DD39" s="13"/>
      <c r="DE39" s="9"/>
      <c r="DF39" s="8"/>
      <c r="DG39" s="8"/>
      <c r="DH39" s="13"/>
      <c r="DI39" s="13"/>
      <c r="DJ39" s="14"/>
      <c r="DK39" s="15"/>
      <c r="DL39" s="13"/>
      <c r="DM39" s="9"/>
      <c r="DN39" s="8"/>
      <c r="DO39" s="8"/>
      <c r="DP39" s="13"/>
      <c r="DQ39" s="13"/>
      <c r="DR39" s="14"/>
      <c r="DS39" s="15"/>
      <c r="DT39" s="13"/>
      <c r="DU39" s="9"/>
      <c r="DV39" s="8"/>
      <c r="DW39" s="8"/>
      <c r="DX39" s="13"/>
      <c r="DY39" s="13"/>
      <c r="DZ39" s="14"/>
      <c r="EA39" s="15"/>
      <c r="EB39" s="13"/>
      <c r="EC39" s="9"/>
      <c r="ED39" s="8"/>
      <c r="EE39" s="8"/>
      <c r="EF39" s="13"/>
      <c r="EG39" s="13"/>
      <c r="EH39" s="14"/>
      <c r="EI39" s="15"/>
      <c r="EJ39" s="13"/>
      <c r="EK39" s="9"/>
      <c r="EL39" s="8"/>
      <c r="EM39" s="8"/>
      <c r="EN39" s="13"/>
      <c r="EO39" s="13"/>
      <c r="EP39" s="14"/>
      <c r="EQ39" s="15"/>
      <c r="ER39" s="13"/>
      <c r="ES39" s="9"/>
      <c r="ET39" s="8"/>
      <c r="EU39" s="8"/>
      <c r="EV39" s="13"/>
      <c r="EW39" s="13"/>
      <c r="EX39" s="14"/>
      <c r="EY39" s="15"/>
      <c r="EZ39" s="13"/>
      <c r="FA39" s="9"/>
      <c r="FB39" s="8"/>
      <c r="FC39" s="8"/>
      <c r="FD39" s="13"/>
      <c r="FE39" s="13"/>
      <c r="FF39" s="14"/>
      <c r="FG39" s="15"/>
      <c r="FH39" s="13"/>
      <c r="FI39" s="9"/>
      <c r="FJ39" s="8"/>
      <c r="FK39" s="8"/>
      <c r="FL39" s="13"/>
      <c r="FM39" s="13"/>
      <c r="FN39" s="14"/>
      <c r="FO39" s="15"/>
      <c r="FP39" s="13"/>
      <c r="FQ39" s="9"/>
      <c r="FR39" s="8"/>
      <c r="FS39" s="8"/>
      <c r="FT39" s="13"/>
      <c r="FU39" s="13"/>
      <c r="FV39" s="14"/>
      <c r="FW39" s="15"/>
      <c r="FX39" s="13"/>
      <c r="FY39" s="9"/>
      <c r="FZ39" s="8"/>
      <c r="GA39" s="8"/>
      <c r="GB39" s="13"/>
      <c r="GC39" s="13"/>
      <c r="GD39" s="14"/>
      <c r="GE39" s="15"/>
      <c r="GF39" s="13"/>
      <c r="GG39" s="9"/>
      <c r="GH39" s="8"/>
      <c r="GI39" s="8"/>
      <c r="GJ39" s="13"/>
      <c r="GK39" s="13"/>
      <c r="GL39" s="14"/>
      <c r="GM39" s="15"/>
      <c r="GN39" s="13"/>
      <c r="GO39" s="9"/>
      <c r="GP39" s="8"/>
      <c r="GQ39" s="8"/>
      <c r="GR39" s="13"/>
      <c r="GS39" s="13"/>
      <c r="GT39" s="14"/>
      <c r="GU39" s="15"/>
      <c r="GV39" s="13"/>
      <c r="GW39" s="9"/>
      <c r="GX39" s="8"/>
      <c r="GY39" s="8"/>
      <c r="GZ39" s="13"/>
      <c r="HA39" s="13"/>
      <c r="HB39" s="14"/>
      <c r="HC39" s="15"/>
      <c r="HD39" s="13"/>
      <c r="HE39" s="9"/>
      <c r="HF39" s="8"/>
      <c r="HG39" s="8"/>
      <c r="HH39" s="13"/>
      <c r="HI39" s="13"/>
      <c r="HJ39" s="14"/>
      <c r="HK39" s="15"/>
      <c r="HL39" s="13"/>
      <c r="HM39" s="9"/>
      <c r="HN39" s="8"/>
      <c r="HO39" s="8"/>
      <c r="HP39" s="13"/>
      <c r="HQ39" s="13"/>
      <c r="HR39" s="14"/>
      <c r="HS39" s="15"/>
      <c r="HT39" s="13"/>
      <c r="HU39" s="9"/>
      <c r="HV39" s="8"/>
      <c r="HW39" s="8"/>
      <c r="HX39" s="13"/>
      <c r="HY39" s="13"/>
      <c r="HZ39" s="14"/>
      <c r="IA39" s="15"/>
      <c r="IB39" s="13"/>
      <c r="IC39" s="9"/>
      <c r="ID39" s="8"/>
      <c r="IE39" s="8"/>
      <c r="IF39" s="13"/>
      <c r="IG39" s="13"/>
      <c r="IH39" s="14"/>
      <c r="II39" s="15"/>
      <c r="IJ39" s="13"/>
      <c r="IK39" s="9"/>
      <c r="IL39" s="8"/>
      <c r="IM39" s="8"/>
      <c r="IN39" s="13"/>
      <c r="IO39" s="13"/>
      <c r="IP39" s="14"/>
      <c r="IQ39" s="15"/>
      <c r="IR39" s="13"/>
      <c r="IS39" s="9"/>
      <c r="IT39" s="8"/>
      <c r="IU39" s="8"/>
      <c r="IV39" s="13"/>
      <c r="IW39" s="13"/>
      <c r="IX39" s="14"/>
      <c r="IY39" s="15"/>
      <c r="IZ39" s="13"/>
      <c r="JA39" s="9"/>
      <c r="JB39" s="8"/>
      <c r="JC39" s="8"/>
      <c r="JD39" s="13"/>
      <c r="JE39" s="13"/>
      <c r="JF39" s="14"/>
      <c r="JG39" s="15"/>
      <c r="JH39" s="13"/>
      <c r="JI39" s="9"/>
      <c r="JJ39" s="8"/>
      <c r="JK39" s="8"/>
      <c r="JL39" s="13"/>
      <c r="JM39" s="13"/>
      <c r="JN39" s="14"/>
      <c r="JO39" s="15"/>
      <c r="JP39" s="13"/>
      <c r="JQ39" s="9"/>
      <c r="JR39" s="8"/>
      <c r="JS39" s="8"/>
      <c r="JT39" s="13"/>
      <c r="JU39" s="13"/>
      <c r="JV39" s="14"/>
      <c r="JW39" s="15"/>
      <c r="JX39" s="13"/>
      <c r="JY39" s="9"/>
      <c r="JZ39" s="8"/>
      <c r="KA39" s="8"/>
      <c r="KB39" s="13"/>
      <c r="KC39" s="13"/>
      <c r="KD39" s="14"/>
      <c r="KE39" s="15"/>
      <c r="KF39" s="13"/>
      <c r="KG39" s="9"/>
      <c r="KH39" s="8"/>
      <c r="KI39" s="8"/>
      <c r="KJ39" s="13"/>
      <c r="KK39" s="13"/>
      <c r="KL39" s="14"/>
      <c r="KM39" s="15"/>
      <c r="KN39" s="13"/>
      <c r="KO39" s="9"/>
      <c r="KP39" s="8"/>
      <c r="KQ39" s="8"/>
      <c r="KR39" s="13"/>
      <c r="KS39" s="13"/>
      <c r="KT39" s="14"/>
      <c r="KU39" s="15"/>
      <c r="KV39" s="13"/>
      <c r="KW39" s="9"/>
      <c r="KX39" s="8"/>
      <c r="KY39" s="8"/>
      <c r="KZ39" s="13"/>
      <c r="LA39" s="13"/>
      <c r="LB39" s="14"/>
      <c r="LC39" s="15"/>
      <c r="LD39" s="13"/>
      <c r="LE39" s="9"/>
      <c r="LF39" s="8"/>
      <c r="LG39" s="8"/>
      <c r="LH39" s="13"/>
      <c r="LI39" s="13"/>
      <c r="LJ39" s="14"/>
      <c r="LK39" s="15"/>
      <c r="LL39" s="13"/>
      <c r="LM39" s="9"/>
      <c r="LN39" s="8"/>
      <c r="LO39" s="8"/>
      <c r="LP39" s="13"/>
      <c r="LQ39" s="13"/>
      <c r="LR39" s="14"/>
      <c r="LS39" s="15"/>
      <c r="LT39" s="13"/>
      <c r="LU39" s="9"/>
      <c r="LV39" s="8"/>
      <c r="LW39" s="8"/>
      <c r="LX39" s="13"/>
      <c r="LY39" s="13"/>
      <c r="LZ39" s="14"/>
      <c r="MA39" s="15"/>
      <c r="MB39" s="13"/>
      <c r="MC39" s="9"/>
      <c r="MD39" s="8"/>
      <c r="ME39" s="8"/>
      <c r="MF39" s="13"/>
      <c r="MG39" s="13"/>
      <c r="MH39" s="14"/>
      <c r="MI39" s="15"/>
      <c r="MJ39" s="13"/>
      <c r="MK39" s="9"/>
      <c r="ML39" s="8"/>
      <c r="MM39" s="8"/>
      <c r="MN39" s="13"/>
      <c r="MO39" s="13"/>
      <c r="MP39" s="14"/>
      <c r="MQ39" s="15"/>
      <c r="MR39" s="13"/>
      <c r="MS39" s="9"/>
      <c r="MT39" s="8"/>
      <c r="MU39" s="8"/>
      <c r="MV39" s="13"/>
      <c r="MW39" s="13"/>
      <c r="MX39" s="14"/>
      <c r="MY39" s="15"/>
      <c r="MZ39" s="13"/>
      <c r="NA39" s="9"/>
      <c r="NB39" s="8"/>
      <c r="NC39" s="8"/>
      <c r="ND39" s="13"/>
      <c r="NE39" s="13"/>
      <c r="NF39" s="14"/>
      <c r="NG39" s="15"/>
      <c r="NH39" s="13"/>
      <c r="NI39" s="9"/>
      <c r="NJ39" s="8"/>
      <c r="NK39" s="8"/>
      <c r="NL39" s="13"/>
      <c r="NM39" s="13"/>
      <c r="NN39" s="14"/>
      <c r="NO39" s="15"/>
      <c r="NP39" s="13"/>
      <c r="NQ39" s="9"/>
      <c r="NR39" s="8"/>
      <c r="NS39" s="8"/>
      <c r="NT39" s="13"/>
      <c r="NU39" s="13"/>
      <c r="NV39" s="14"/>
      <c r="NW39" s="15"/>
      <c r="NX39" s="13"/>
      <c r="NY39" s="9"/>
      <c r="NZ39" s="8"/>
      <c r="OA39" s="8"/>
      <c r="OB39" s="13"/>
      <c r="OC39" s="13"/>
      <c r="OD39" s="14"/>
      <c r="OE39" s="15"/>
      <c r="OF39" s="13"/>
      <c r="OG39" s="9"/>
      <c r="OH39" s="8"/>
      <c r="OI39" s="8"/>
      <c r="OJ39" s="13"/>
      <c r="OK39" s="13"/>
      <c r="OL39" s="14"/>
      <c r="OM39" s="15"/>
      <c r="ON39" s="13"/>
      <c r="OO39" s="9"/>
      <c r="OP39" s="8"/>
      <c r="OQ39" s="8"/>
      <c r="OR39" s="13"/>
      <c r="OS39" s="13"/>
      <c r="OT39" s="14"/>
      <c r="OU39" s="15"/>
      <c r="OV39" s="13"/>
      <c r="OW39" s="9"/>
      <c r="OX39" s="8"/>
      <c r="OY39" s="8"/>
      <c r="OZ39" s="13"/>
      <c r="PA39" s="13"/>
      <c r="PB39" s="14"/>
      <c r="PC39" s="15"/>
      <c r="PD39" s="13"/>
      <c r="PE39" s="9"/>
      <c r="PF39" s="8"/>
      <c r="PG39" s="8"/>
      <c r="PH39" s="13"/>
      <c r="PI39" s="13"/>
      <c r="PJ39" s="14"/>
      <c r="PK39" s="15"/>
      <c r="PL39" s="13"/>
      <c r="PM39" s="9"/>
      <c r="PN39" s="8"/>
      <c r="PO39" s="8"/>
      <c r="PP39" s="13"/>
      <c r="PQ39" s="13"/>
      <c r="PR39" s="14"/>
      <c r="PS39" s="15"/>
      <c r="PT39" s="13"/>
      <c r="PU39" s="9"/>
      <c r="PV39" s="8"/>
      <c r="PW39" s="8"/>
      <c r="PX39" s="13"/>
      <c r="PY39" s="13"/>
      <c r="PZ39" s="14"/>
      <c r="QA39" s="15"/>
      <c r="QB39" s="13"/>
      <c r="QC39" s="9"/>
      <c r="QD39" s="8"/>
      <c r="QE39" s="8"/>
      <c r="QF39" s="13"/>
      <c r="QG39" s="13"/>
      <c r="QH39" s="14"/>
      <c r="QI39" s="15"/>
      <c r="QJ39" s="13"/>
      <c r="QK39" s="9"/>
      <c r="QL39" s="8"/>
      <c r="QM39" s="8"/>
      <c r="QN39" s="13"/>
      <c r="QO39" s="13"/>
      <c r="QP39" s="14"/>
      <c r="QQ39" s="15"/>
      <c r="QR39" s="13"/>
      <c r="QS39" s="9"/>
      <c r="QT39" s="8"/>
      <c r="QU39" s="8"/>
      <c r="QV39" s="13"/>
      <c r="QW39" s="13"/>
      <c r="QX39" s="14"/>
      <c r="QY39" s="15"/>
      <c r="QZ39" s="13"/>
      <c r="RA39" s="9"/>
      <c r="RB39" s="8"/>
      <c r="RC39" s="8"/>
      <c r="RD39" s="13"/>
      <c r="RE39" s="13"/>
      <c r="RF39" s="14"/>
      <c r="RG39" s="15"/>
      <c r="RH39" s="13"/>
      <c r="RI39" s="9"/>
      <c r="RJ39" s="8"/>
      <c r="RK39" s="8"/>
      <c r="RL39" s="13"/>
      <c r="RM39" s="13"/>
      <c r="RN39" s="14"/>
      <c r="RO39" s="15"/>
      <c r="RP39" s="13"/>
      <c r="RQ39" s="9"/>
      <c r="RR39" s="8"/>
      <c r="RS39" s="8"/>
      <c r="RT39" s="13"/>
      <c r="RU39" s="13"/>
      <c r="RV39" s="14"/>
      <c r="RW39" s="15"/>
      <c r="RX39" s="13"/>
      <c r="RY39" s="9"/>
      <c r="RZ39" s="8"/>
      <c r="SA39" s="8"/>
      <c r="SB39" s="13"/>
      <c r="SC39" s="13"/>
      <c r="SD39" s="14"/>
      <c r="SE39" s="15"/>
      <c r="SF39" s="13"/>
      <c r="SG39" s="9"/>
      <c r="SH39" s="8"/>
      <c r="SI39" s="8"/>
      <c r="SJ39" s="13"/>
      <c r="SK39" s="13"/>
      <c r="SL39" s="14"/>
      <c r="SM39" s="15"/>
      <c r="SN39" s="13"/>
      <c r="SO39" s="9"/>
      <c r="SP39" s="8"/>
      <c r="SQ39" s="8"/>
      <c r="SR39" s="13"/>
      <c r="SS39" s="13"/>
      <c r="ST39" s="14"/>
      <c r="SU39" s="15"/>
      <c r="SV39" s="13"/>
      <c r="SW39" s="9"/>
      <c r="SX39" s="8"/>
      <c r="SY39" s="8"/>
      <c r="SZ39" s="13"/>
      <c r="TA39" s="13"/>
      <c r="TB39" s="14"/>
      <c r="TC39" s="15"/>
      <c r="TD39" s="13"/>
      <c r="TE39" s="9"/>
      <c r="TF39" s="8"/>
      <c r="TG39" s="8"/>
      <c r="TH39" s="13"/>
      <c r="TI39" s="13"/>
      <c r="TJ39" s="14"/>
      <c r="TK39" s="15"/>
      <c r="TL39" s="13"/>
      <c r="TM39" s="9"/>
      <c r="TN39" s="8"/>
      <c r="TO39" s="8"/>
      <c r="TP39" s="13"/>
      <c r="TQ39" s="13"/>
      <c r="TR39" s="14"/>
      <c r="TS39" s="15"/>
      <c r="TT39" s="13"/>
      <c r="TU39" s="9"/>
      <c r="TV39" s="8"/>
      <c r="TW39" s="8"/>
      <c r="TX39" s="13"/>
      <c r="TY39" s="13"/>
      <c r="TZ39" s="14"/>
      <c r="UA39" s="15"/>
      <c r="UB39" s="13"/>
      <c r="UC39" s="9"/>
      <c r="UD39" s="8"/>
      <c r="UE39" s="8"/>
      <c r="UF39" s="13"/>
      <c r="UG39" s="13"/>
      <c r="UH39" s="14"/>
      <c r="UI39" s="15"/>
      <c r="UJ39" s="13"/>
      <c r="UK39" s="9"/>
      <c r="UL39" s="8"/>
      <c r="UM39" s="8"/>
      <c r="UN39" s="13"/>
      <c r="UO39" s="13"/>
      <c r="UP39" s="14"/>
      <c r="UQ39" s="15"/>
      <c r="UR39" s="13"/>
      <c r="US39" s="9"/>
      <c r="UT39" s="8"/>
      <c r="UU39" s="8"/>
      <c r="UV39" s="13"/>
      <c r="UW39" s="13"/>
      <c r="UX39" s="14"/>
      <c r="UY39" s="15"/>
      <c r="UZ39" s="13"/>
      <c r="VA39" s="9"/>
      <c r="VB39" s="8"/>
      <c r="VC39" s="8"/>
      <c r="VD39" s="13"/>
      <c r="VE39" s="13"/>
      <c r="VF39" s="14"/>
      <c r="VG39" s="15"/>
      <c r="VH39" s="13"/>
      <c r="VI39" s="9"/>
      <c r="VJ39" s="8"/>
      <c r="VK39" s="8"/>
      <c r="VL39" s="13"/>
      <c r="VM39" s="13"/>
      <c r="VN39" s="14"/>
      <c r="VO39" s="15"/>
      <c r="VP39" s="13"/>
      <c r="VQ39" s="9"/>
      <c r="VR39" s="8"/>
      <c r="VS39" s="8"/>
      <c r="VT39" s="13"/>
      <c r="VU39" s="13"/>
      <c r="VV39" s="14"/>
      <c r="VW39" s="15"/>
      <c r="VX39" s="13"/>
      <c r="VY39" s="9"/>
      <c r="VZ39" s="8"/>
      <c r="WA39" s="8"/>
      <c r="WB39" s="13"/>
      <c r="WC39" s="13"/>
      <c r="WD39" s="14"/>
      <c r="WE39" s="15"/>
      <c r="WF39" s="13"/>
      <c r="WG39" s="9"/>
      <c r="WH39" s="8"/>
      <c r="WI39" s="8"/>
      <c r="WJ39" s="13"/>
      <c r="WK39" s="13"/>
      <c r="WL39" s="14"/>
      <c r="WM39" s="15"/>
      <c r="WN39" s="13"/>
      <c r="WO39" s="9"/>
      <c r="WP39" s="8"/>
      <c r="WQ39" s="8"/>
      <c r="WR39" s="13"/>
      <c r="WS39" s="13"/>
      <c r="WT39" s="14"/>
      <c r="WU39" s="15"/>
      <c r="WV39" s="13"/>
      <c r="WW39" s="9"/>
      <c r="WX39" s="8"/>
      <c r="WY39" s="8"/>
      <c r="WZ39" s="13"/>
      <c r="XA39" s="13"/>
      <c r="XB39" s="14"/>
      <c r="XC39" s="15"/>
      <c r="XD39" s="13"/>
      <c r="XE39" s="9"/>
      <c r="XF39" s="8"/>
      <c r="XG39" s="8"/>
      <c r="XH39" s="13"/>
      <c r="XI39" s="13"/>
      <c r="XJ39" s="14"/>
      <c r="XK39" s="15"/>
      <c r="XL39" s="13"/>
      <c r="XM39" s="9"/>
      <c r="XN39" s="8"/>
      <c r="XO39" s="8"/>
      <c r="XP39" s="13"/>
      <c r="XQ39" s="13"/>
      <c r="XR39" s="14"/>
      <c r="XS39" s="15"/>
      <c r="XT39" s="13"/>
      <c r="XU39" s="9"/>
      <c r="XV39" s="8"/>
      <c r="XW39" s="8"/>
      <c r="XX39" s="13"/>
      <c r="XY39" s="13"/>
      <c r="XZ39" s="14"/>
      <c r="YA39" s="15"/>
      <c r="YB39" s="13"/>
      <c r="YC39" s="9"/>
      <c r="YD39" s="8"/>
      <c r="YE39" s="8"/>
      <c r="YF39" s="13"/>
      <c r="YG39" s="13"/>
      <c r="YH39" s="14"/>
      <c r="YI39" s="15"/>
      <c r="YJ39" s="13"/>
      <c r="YK39" s="9"/>
      <c r="YL39" s="8"/>
      <c r="YM39" s="8"/>
      <c r="YN39" s="13"/>
      <c r="YO39" s="13"/>
      <c r="YP39" s="14"/>
      <c r="YQ39" s="15"/>
      <c r="YR39" s="13"/>
      <c r="YS39" s="9"/>
      <c r="YT39" s="8"/>
      <c r="YU39" s="8"/>
      <c r="YV39" s="13"/>
      <c r="YW39" s="13"/>
      <c r="YX39" s="14"/>
      <c r="YY39" s="15"/>
      <c r="YZ39" s="13"/>
      <c r="ZA39" s="9"/>
      <c r="ZB39" s="8"/>
      <c r="ZC39" s="8"/>
      <c r="ZD39" s="13"/>
      <c r="ZE39" s="13"/>
      <c r="ZF39" s="14"/>
      <c r="ZG39" s="15"/>
      <c r="ZH39" s="13"/>
      <c r="ZI39" s="9"/>
      <c r="ZJ39" s="8"/>
      <c r="ZK39" s="8"/>
      <c r="ZL39" s="13"/>
      <c r="ZM39" s="13"/>
      <c r="ZN39" s="14"/>
      <c r="ZO39" s="15"/>
      <c r="ZP39" s="13"/>
      <c r="ZQ39" s="9"/>
      <c r="ZR39" s="8"/>
      <c r="ZS39" s="8"/>
      <c r="ZT39" s="13"/>
      <c r="ZU39" s="13"/>
      <c r="ZV39" s="14"/>
      <c r="ZW39" s="15"/>
      <c r="ZX39" s="13"/>
      <c r="ZY39" s="9"/>
      <c r="ZZ39" s="8"/>
      <c r="AAA39" s="8"/>
      <c r="AAB39" s="13"/>
      <c r="AAC39" s="13"/>
      <c r="AAD39" s="14"/>
      <c r="AAE39" s="15"/>
      <c r="AAF39" s="13"/>
      <c r="AAG39" s="9"/>
      <c r="AAH39" s="8"/>
      <c r="AAI39" s="8"/>
      <c r="AAJ39" s="13"/>
      <c r="AAK39" s="13"/>
      <c r="AAL39" s="14"/>
      <c r="AAM39" s="15"/>
      <c r="AAN39" s="13"/>
      <c r="AAO39" s="9"/>
      <c r="AAP39" s="8"/>
      <c r="AAQ39" s="8"/>
      <c r="AAR39" s="13"/>
      <c r="AAS39" s="13"/>
      <c r="AAT39" s="14"/>
      <c r="AAU39" s="15"/>
      <c r="AAV39" s="13"/>
      <c r="AAW39" s="9"/>
      <c r="AAX39" s="8"/>
      <c r="AAY39" s="8"/>
      <c r="AAZ39" s="13"/>
      <c r="ABA39" s="13"/>
      <c r="ABB39" s="14"/>
      <c r="ABC39" s="15"/>
      <c r="ABD39" s="13"/>
      <c r="ABE39" s="9"/>
      <c r="ABF39" s="8"/>
      <c r="ABG39" s="8"/>
      <c r="ABH39" s="13"/>
      <c r="ABI39" s="13"/>
      <c r="ABJ39" s="14"/>
      <c r="ABK39" s="15"/>
      <c r="ABL39" s="13"/>
      <c r="ABM39" s="9"/>
      <c r="ABN39" s="8"/>
      <c r="ABO39" s="8"/>
      <c r="ABP39" s="13"/>
      <c r="ABQ39" s="13"/>
      <c r="ABR39" s="14"/>
      <c r="ABS39" s="15"/>
      <c r="ABT39" s="13"/>
      <c r="ABU39" s="9"/>
      <c r="ABV39" s="8"/>
      <c r="ABW39" s="8"/>
      <c r="ABX39" s="13"/>
      <c r="ABY39" s="13"/>
      <c r="ABZ39" s="14"/>
      <c r="ACA39" s="15"/>
      <c r="ACB39" s="13"/>
      <c r="ACC39" s="9"/>
      <c r="ACD39" s="8"/>
      <c r="ACE39" s="8"/>
      <c r="ACF39" s="13"/>
      <c r="ACG39" s="13"/>
      <c r="ACH39" s="14"/>
      <c r="ACI39" s="15"/>
      <c r="ACJ39" s="13"/>
      <c r="ACK39" s="9"/>
      <c r="ACL39" s="8"/>
      <c r="ACM39" s="8"/>
      <c r="ACN39" s="13"/>
      <c r="ACO39" s="13"/>
      <c r="ACP39" s="14"/>
      <c r="ACQ39" s="15"/>
      <c r="ACR39" s="13"/>
      <c r="ACS39" s="9"/>
      <c r="ACT39" s="8"/>
      <c r="ACU39" s="8"/>
      <c r="ACV39" s="13"/>
      <c r="ACW39" s="13"/>
      <c r="ACX39" s="14"/>
      <c r="ACY39" s="15"/>
      <c r="ACZ39" s="13"/>
      <c r="ADA39" s="9"/>
      <c r="ADB39" s="8"/>
      <c r="ADC39" s="8"/>
      <c r="ADD39" s="13"/>
      <c r="ADE39" s="13"/>
      <c r="ADF39" s="14"/>
      <c r="ADG39" s="15"/>
      <c r="ADH39" s="13"/>
      <c r="ADI39" s="9"/>
      <c r="ADJ39" s="8"/>
      <c r="ADK39" s="8"/>
      <c r="ADL39" s="13"/>
      <c r="ADM39" s="13"/>
      <c r="ADN39" s="14"/>
      <c r="ADO39" s="15"/>
      <c r="ADP39" s="13"/>
      <c r="ADQ39" s="9"/>
      <c r="ADR39" s="8"/>
      <c r="ADS39" s="8"/>
      <c r="ADT39" s="13"/>
      <c r="ADU39" s="13"/>
      <c r="ADV39" s="14"/>
      <c r="ADW39" s="15"/>
      <c r="ADX39" s="13"/>
      <c r="ADY39" s="9"/>
      <c r="ADZ39" s="8"/>
      <c r="AEA39" s="8"/>
      <c r="AEB39" s="13"/>
      <c r="AEC39" s="13"/>
      <c r="AED39" s="14"/>
      <c r="AEE39" s="15"/>
      <c r="AEF39" s="13"/>
      <c r="AEG39" s="9"/>
      <c r="AEH39" s="8"/>
      <c r="AEI39" s="8"/>
      <c r="AEJ39" s="13"/>
      <c r="AEK39" s="13"/>
      <c r="AEL39" s="14"/>
      <c r="AEM39" s="15"/>
      <c r="AEN39" s="13"/>
      <c r="AEO39" s="9"/>
      <c r="AEP39" s="8"/>
      <c r="AEQ39" s="8"/>
      <c r="AER39" s="13"/>
      <c r="AES39" s="13"/>
      <c r="AET39" s="14"/>
      <c r="AEU39" s="15"/>
      <c r="AEV39" s="13"/>
      <c r="AEW39" s="9"/>
      <c r="AEX39" s="8"/>
      <c r="AEY39" s="8"/>
      <c r="AEZ39" s="13"/>
      <c r="AFA39" s="13"/>
      <c r="AFB39" s="14"/>
      <c r="AFC39" s="15"/>
      <c r="AFD39" s="13"/>
      <c r="AFE39" s="9"/>
      <c r="AFF39" s="8"/>
      <c r="AFG39" s="8"/>
      <c r="AFH39" s="13"/>
      <c r="AFI39" s="13"/>
      <c r="AFJ39" s="14"/>
      <c r="AFK39" s="15"/>
      <c r="AFL39" s="13"/>
      <c r="AFM39" s="9"/>
      <c r="AFN39" s="8"/>
      <c r="AFO39" s="8"/>
      <c r="AFP39" s="13"/>
      <c r="AFQ39" s="13"/>
      <c r="AFR39" s="14"/>
      <c r="AFS39" s="15"/>
      <c r="AFT39" s="13"/>
      <c r="AFU39" s="9"/>
      <c r="AFV39" s="8"/>
      <c r="AFW39" s="8"/>
      <c r="AFX39" s="13"/>
      <c r="AFY39" s="13"/>
      <c r="AFZ39" s="14"/>
      <c r="AGA39" s="15"/>
      <c r="AGB39" s="13"/>
      <c r="AGC39" s="9"/>
      <c r="AGD39" s="8"/>
      <c r="AGE39" s="8"/>
      <c r="AGF39" s="13"/>
      <c r="AGG39" s="13"/>
      <c r="AGH39" s="14"/>
      <c r="AGI39" s="15"/>
      <c r="AGJ39" s="13"/>
      <c r="AGK39" s="9"/>
      <c r="AGL39" s="8"/>
      <c r="AGM39" s="8"/>
      <c r="AGN39" s="13"/>
      <c r="AGO39" s="13"/>
      <c r="AGP39" s="14"/>
      <c r="AGQ39" s="15"/>
      <c r="AGR39" s="13"/>
      <c r="AGS39" s="9"/>
      <c r="AGT39" s="8"/>
      <c r="AGU39" s="8"/>
      <c r="AGV39" s="13"/>
      <c r="AGW39" s="13"/>
      <c r="AGX39" s="14"/>
      <c r="AGY39" s="15"/>
      <c r="AGZ39" s="13"/>
      <c r="AHA39" s="9"/>
      <c r="AHB39" s="8"/>
      <c r="AHC39" s="8"/>
      <c r="AHD39" s="13"/>
      <c r="AHE39" s="13"/>
      <c r="AHF39" s="14"/>
      <c r="AHG39" s="15"/>
      <c r="AHH39" s="13"/>
      <c r="AHI39" s="9"/>
      <c r="AHJ39" s="8"/>
      <c r="AHK39" s="8"/>
      <c r="AHL39" s="13"/>
      <c r="AHM39" s="13"/>
      <c r="AHN39" s="14"/>
      <c r="AHO39" s="15"/>
      <c r="AHP39" s="13"/>
      <c r="AHQ39" s="9"/>
      <c r="AHR39" s="8"/>
      <c r="AHS39" s="8"/>
      <c r="AHT39" s="13"/>
      <c r="AHU39" s="13"/>
      <c r="AHV39" s="14"/>
      <c r="AHW39" s="15"/>
      <c r="AHX39" s="13"/>
      <c r="AHY39" s="9"/>
      <c r="AHZ39" s="8"/>
      <c r="AIA39" s="8"/>
      <c r="AIB39" s="13"/>
      <c r="AIC39" s="13"/>
      <c r="AID39" s="14"/>
      <c r="AIE39" s="15"/>
      <c r="AIF39" s="13"/>
      <c r="AIG39" s="9"/>
      <c r="AIH39" s="8"/>
      <c r="AII39" s="8"/>
      <c r="AIJ39" s="13"/>
      <c r="AIK39" s="13"/>
      <c r="AIL39" s="14"/>
      <c r="AIM39" s="15"/>
      <c r="AIN39" s="13"/>
      <c r="AIO39" s="9"/>
      <c r="AIP39" s="8"/>
      <c r="AIQ39" s="8"/>
      <c r="AIR39" s="13"/>
      <c r="AIS39" s="13"/>
      <c r="AIT39" s="14"/>
      <c r="AIU39" s="15"/>
      <c r="AIV39" s="13"/>
      <c r="AIW39" s="9"/>
      <c r="AIX39" s="8"/>
      <c r="AIY39" s="8"/>
      <c r="AIZ39" s="13"/>
      <c r="AJA39" s="13"/>
      <c r="AJB39" s="14"/>
      <c r="AJC39" s="15"/>
      <c r="AJD39" s="13"/>
      <c r="AJE39" s="9"/>
      <c r="AJF39" s="8"/>
      <c r="AJG39" s="8"/>
      <c r="AJH39" s="13"/>
      <c r="AJI39" s="13"/>
      <c r="AJJ39" s="14"/>
      <c r="AJK39" s="15"/>
      <c r="AJL39" s="13"/>
      <c r="AJM39" s="9"/>
      <c r="AJN39" s="8"/>
      <c r="AJO39" s="8"/>
      <c r="AJP39" s="13"/>
      <c r="AJQ39" s="13"/>
      <c r="AJR39" s="14"/>
      <c r="AJS39" s="15"/>
      <c r="AJT39" s="13"/>
      <c r="AJU39" s="9"/>
      <c r="AJV39" s="8"/>
      <c r="AJW39" s="8"/>
      <c r="AJX39" s="13"/>
      <c r="AJY39" s="13"/>
      <c r="AJZ39" s="14"/>
      <c r="AKA39" s="15"/>
      <c r="AKB39" s="13"/>
      <c r="AKC39" s="9"/>
      <c r="AKD39" s="8"/>
      <c r="AKE39" s="8"/>
      <c r="AKF39" s="13"/>
      <c r="AKG39" s="13"/>
      <c r="AKH39" s="14"/>
      <c r="AKI39" s="15"/>
      <c r="AKJ39" s="13"/>
      <c r="AKK39" s="9"/>
      <c r="AKL39" s="8"/>
      <c r="AKM39" s="8"/>
      <c r="AKN39" s="13"/>
      <c r="AKO39" s="13"/>
      <c r="AKP39" s="14"/>
      <c r="AKQ39" s="15"/>
      <c r="AKR39" s="13"/>
      <c r="AKS39" s="9"/>
      <c r="AKT39" s="8"/>
      <c r="AKU39" s="8"/>
      <c r="AKV39" s="13"/>
      <c r="AKW39" s="13"/>
      <c r="AKX39" s="14"/>
      <c r="AKY39" s="15"/>
      <c r="AKZ39" s="13"/>
      <c r="ALA39" s="9"/>
      <c r="ALB39" s="8"/>
      <c r="ALC39" s="8"/>
      <c r="ALD39" s="13"/>
      <c r="ALE39" s="13"/>
      <c r="ALF39" s="14"/>
      <c r="ALG39" s="15"/>
      <c r="ALH39" s="13"/>
      <c r="ALI39" s="9"/>
      <c r="ALJ39" s="8"/>
      <c r="ALK39" s="8"/>
      <c r="ALL39" s="13"/>
      <c r="ALM39" s="13"/>
      <c r="ALN39" s="14"/>
      <c r="ALO39" s="15"/>
      <c r="ALP39" s="13"/>
      <c r="ALQ39" s="9"/>
      <c r="ALR39" s="8"/>
      <c r="ALS39" s="8"/>
      <c r="ALT39" s="13"/>
      <c r="ALU39" s="13"/>
      <c r="ALV39" s="14"/>
      <c r="ALW39" s="15"/>
      <c r="ALX39" s="13"/>
      <c r="ALY39" s="9"/>
      <c r="ALZ39" s="8"/>
      <c r="AMA39" s="8"/>
      <c r="AMB39" s="13"/>
      <c r="AMC39" s="13"/>
      <c r="AMD39" s="14"/>
      <c r="AME39" s="15"/>
      <c r="AMF39" s="13"/>
      <c r="AMG39" s="9"/>
      <c r="AMH39" s="8"/>
      <c r="AMI39" s="8"/>
      <c r="AMJ39" s="13"/>
      <c r="AMK39" s="13"/>
      <c r="AML39" s="14"/>
      <c r="AMM39" s="15"/>
      <c r="AMN39" s="13"/>
      <c r="AMO39" s="9"/>
      <c r="AMP39" s="8"/>
      <c r="AMQ39" s="8"/>
      <c r="AMR39" s="13"/>
      <c r="AMS39" s="13"/>
      <c r="AMT39" s="14"/>
      <c r="AMU39" s="15"/>
      <c r="AMV39" s="13"/>
      <c r="AMW39" s="9"/>
      <c r="AMX39" s="8"/>
      <c r="AMY39" s="8"/>
      <c r="AMZ39" s="13"/>
      <c r="ANA39" s="13"/>
      <c r="ANB39" s="14"/>
      <c r="ANC39" s="15"/>
      <c r="AND39" s="13"/>
      <c r="ANE39" s="9"/>
      <c r="ANF39" s="8"/>
      <c r="ANG39" s="8"/>
      <c r="ANH39" s="13"/>
      <c r="ANI39" s="13"/>
      <c r="ANJ39" s="14"/>
      <c r="ANK39" s="15"/>
      <c r="ANL39" s="13"/>
      <c r="ANM39" s="9"/>
      <c r="ANN39" s="8"/>
      <c r="ANO39" s="8"/>
      <c r="ANP39" s="13"/>
      <c r="ANQ39" s="13"/>
      <c r="ANR39" s="14"/>
      <c r="ANS39" s="15"/>
      <c r="ANT39" s="13"/>
      <c r="ANU39" s="9"/>
      <c r="ANV39" s="8"/>
      <c r="ANW39" s="8"/>
      <c r="ANX39" s="13"/>
      <c r="ANY39" s="13"/>
      <c r="ANZ39" s="14"/>
      <c r="AOA39" s="15"/>
      <c r="AOB39" s="13"/>
      <c r="AOC39" s="9"/>
      <c r="AOD39" s="8"/>
      <c r="AOE39" s="8"/>
      <c r="AOF39" s="13"/>
      <c r="AOG39" s="13"/>
      <c r="AOH39" s="14"/>
      <c r="AOI39" s="15"/>
      <c r="AOJ39" s="13"/>
      <c r="AOK39" s="9"/>
      <c r="AOL39" s="8"/>
      <c r="AOM39" s="8"/>
      <c r="AON39" s="13"/>
      <c r="AOO39" s="13"/>
      <c r="AOP39" s="14"/>
      <c r="AOQ39" s="15"/>
      <c r="AOR39" s="13"/>
      <c r="AOS39" s="9"/>
      <c r="AOT39" s="8"/>
      <c r="AOU39" s="8"/>
      <c r="AOV39" s="13"/>
      <c r="AOW39" s="13"/>
      <c r="AOX39" s="14"/>
      <c r="AOY39" s="15"/>
      <c r="AOZ39" s="13"/>
      <c r="APA39" s="9"/>
      <c r="APB39" s="8"/>
      <c r="APC39" s="8"/>
      <c r="APD39" s="13"/>
      <c r="APE39" s="13"/>
      <c r="APF39" s="14"/>
      <c r="APG39" s="15"/>
      <c r="APH39" s="13"/>
      <c r="API39" s="9"/>
      <c r="APJ39" s="8"/>
      <c r="APK39" s="8"/>
      <c r="APL39" s="13"/>
      <c r="APM39" s="13"/>
      <c r="APN39" s="14"/>
      <c r="APO39" s="15"/>
      <c r="APP39" s="13"/>
      <c r="APQ39" s="9"/>
      <c r="APR39" s="8"/>
      <c r="APS39" s="8"/>
      <c r="APT39" s="13"/>
      <c r="APU39" s="13"/>
      <c r="APV39" s="14"/>
      <c r="APW39" s="15"/>
      <c r="APX39" s="13"/>
      <c r="APY39" s="9"/>
      <c r="APZ39" s="8"/>
      <c r="AQA39" s="8"/>
      <c r="AQB39" s="13"/>
      <c r="AQC39" s="13"/>
      <c r="AQD39" s="14"/>
      <c r="AQE39" s="15"/>
      <c r="AQF39" s="13"/>
      <c r="AQG39" s="9"/>
      <c r="AQH39" s="8"/>
      <c r="AQI39" s="8"/>
      <c r="AQJ39" s="13"/>
      <c r="AQK39" s="13"/>
      <c r="AQL39" s="14"/>
      <c r="AQM39" s="15"/>
      <c r="AQN39" s="13"/>
      <c r="AQO39" s="9"/>
      <c r="AQP39" s="8"/>
      <c r="AQQ39" s="8"/>
      <c r="AQR39" s="13"/>
      <c r="AQS39" s="13"/>
      <c r="AQT39" s="14"/>
      <c r="AQU39" s="15"/>
      <c r="AQV39" s="13"/>
      <c r="AQW39" s="9"/>
      <c r="AQX39" s="8"/>
      <c r="AQY39" s="8"/>
      <c r="AQZ39" s="13"/>
      <c r="ARA39" s="13"/>
      <c r="ARB39" s="14"/>
      <c r="ARC39" s="15"/>
      <c r="ARD39" s="13"/>
      <c r="ARE39" s="9"/>
      <c r="ARF39" s="8"/>
      <c r="ARG39" s="8"/>
      <c r="ARH39" s="13"/>
      <c r="ARI39" s="13"/>
      <c r="ARJ39" s="14"/>
      <c r="ARK39" s="15"/>
      <c r="ARL39" s="13"/>
      <c r="ARM39" s="9"/>
      <c r="ARN39" s="8"/>
      <c r="ARO39" s="8"/>
      <c r="ARP39" s="13"/>
      <c r="ARQ39" s="13"/>
      <c r="ARR39" s="14"/>
      <c r="ARS39" s="15"/>
      <c r="ART39" s="13"/>
      <c r="ARU39" s="9"/>
      <c r="ARV39" s="8"/>
      <c r="ARW39" s="8"/>
      <c r="ARX39" s="13"/>
      <c r="ARY39" s="13"/>
      <c r="ARZ39" s="14"/>
      <c r="ASA39" s="15"/>
      <c r="ASB39" s="13"/>
      <c r="ASC39" s="9"/>
      <c r="ASD39" s="8"/>
      <c r="ASE39" s="8"/>
      <c r="ASF39" s="13"/>
      <c r="ASG39" s="13"/>
      <c r="ASH39" s="14"/>
      <c r="ASI39" s="15"/>
      <c r="ASJ39" s="13"/>
      <c r="ASK39" s="9"/>
      <c r="ASL39" s="8"/>
      <c r="ASM39" s="8"/>
      <c r="ASN39" s="13"/>
      <c r="ASO39" s="13"/>
      <c r="ASP39" s="14"/>
      <c r="ASQ39" s="15"/>
      <c r="ASR39" s="13"/>
      <c r="ASS39" s="9"/>
      <c r="AST39" s="8"/>
      <c r="ASU39" s="8"/>
      <c r="ASV39" s="13"/>
      <c r="ASW39" s="13"/>
      <c r="ASX39" s="14"/>
      <c r="ASY39" s="15"/>
      <c r="ASZ39" s="13"/>
      <c r="ATA39" s="9"/>
      <c r="ATB39" s="8"/>
      <c r="ATC39" s="8"/>
      <c r="ATD39" s="13"/>
      <c r="ATE39" s="13"/>
      <c r="ATF39" s="14"/>
      <c r="ATG39" s="15"/>
      <c r="ATH39" s="13"/>
      <c r="ATI39" s="9"/>
      <c r="ATJ39" s="8"/>
      <c r="ATK39" s="8"/>
      <c r="ATL39" s="13"/>
      <c r="ATM39" s="13"/>
      <c r="ATN39" s="14"/>
      <c r="ATO39" s="15"/>
      <c r="ATP39" s="13"/>
      <c r="ATQ39" s="9"/>
      <c r="ATR39" s="8"/>
      <c r="ATS39" s="8"/>
      <c r="ATT39" s="13"/>
      <c r="ATU39" s="13"/>
      <c r="ATV39" s="14"/>
      <c r="ATW39" s="15"/>
      <c r="ATX39" s="13"/>
      <c r="ATY39" s="9"/>
      <c r="ATZ39" s="8"/>
      <c r="AUA39" s="8"/>
      <c r="AUB39" s="13"/>
      <c r="AUC39" s="13"/>
      <c r="AUD39" s="14"/>
      <c r="AUE39" s="15"/>
      <c r="AUF39" s="13"/>
      <c r="AUG39" s="9"/>
      <c r="AUH39" s="8"/>
      <c r="AUI39" s="8"/>
      <c r="AUJ39" s="13"/>
      <c r="AUK39" s="13"/>
      <c r="AUL39" s="14"/>
      <c r="AUM39" s="15"/>
      <c r="AUN39" s="13"/>
      <c r="AUO39" s="9"/>
      <c r="AUP39" s="8"/>
      <c r="AUQ39" s="8"/>
      <c r="AUR39" s="13"/>
      <c r="AUS39" s="13"/>
      <c r="AUT39" s="14"/>
      <c r="AUU39" s="15"/>
      <c r="AUV39" s="13"/>
      <c r="AUW39" s="9"/>
      <c r="AUX39" s="8"/>
      <c r="AUY39" s="8"/>
      <c r="AUZ39" s="13"/>
      <c r="AVA39" s="13"/>
      <c r="AVB39" s="14"/>
      <c r="AVC39" s="15"/>
      <c r="AVD39" s="13"/>
      <c r="AVE39" s="9"/>
      <c r="AVF39" s="8"/>
      <c r="AVG39" s="8"/>
      <c r="AVH39" s="13"/>
      <c r="AVI39" s="13"/>
      <c r="AVJ39" s="14"/>
      <c r="AVK39" s="15"/>
      <c r="AVL39" s="13"/>
      <c r="AVM39" s="9"/>
      <c r="AVN39" s="8"/>
      <c r="AVO39" s="8"/>
      <c r="AVP39" s="13"/>
      <c r="AVQ39" s="13"/>
      <c r="AVR39" s="14"/>
      <c r="AVS39" s="15"/>
      <c r="AVT39" s="13"/>
      <c r="AVU39" s="9"/>
      <c r="AVV39" s="8"/>
      <c r="AVW39" s="8"/>
      <c r="AVX39" s="13"/>
      <c r="AVY39" s="13"/>
      <c r="AVZ39" s="14"/>
      <c r="AWA39" s="15"/>
      <c r="AWB39" s="13"/>
      <c r="AWC39" s="9"/>
      <c r="AWD39" s="8"/>
      <c r="AWE39" s="8"/>
      <c r="AWF39" s="13"/>
      <c r="AWG39" s="13"/>
      <c r="AWH39" s="14"/>
      <c r="AWI39" s="15"/>
      <c r="AWJ39" s="13"/>
      <c r="AWK39" s="9"/>
      <c r="AWL39" s="8"/>
      <c r="AWM39" s="8"/>
      <c r="AWN39" s="13"/>
      <c r="AWO39" s="13"/>
      <c r="AWP39" s="14"/>
      <c r="AWQ39" s="15"/>
      <c r="AWR39" s="13"/>
      <c r="AWS39" s="9"/>
      <c r="AWT39" s="8"/>
      <c r="AWU39" s="8"/>
      <c r="AWV39" s="13"/>
      <c r="AWW39" s="13"/>
      <c r="AWX39" s="14"/>
      <c r="AWY39" s="15"/>
      <c r="AWZ39" s="13"/>
      <c r="AXA39" s="9"/>
      <c r="AXB39" s="8"/>
      <c r="AXC39" s="8"/>
      <c r="AXD39" s="13"/>
      <c r="AXE39" s="13"/>
      <c r="AXF39" s="14"/>
      <c r="AXG39" s="15"/>
      <c r="AXH39" s="13"/>
      <c r="AXI39" s="9"/>
      <c r="AXJ39" s="8"/>
      <c r="AXK39" s="8"/>
      <c r="AXL39" s="13"/>
      <c r="AXM39" s="13"/>
      <c r="AXN39" s="14"/>
      <c r="AXO39" s="15"/>
      <c r="AXP39" s="13"/>
      <c r="AXQ39" s="9"/>
      <c r="AXR39" s="8"/>
      <c r="AXS39" s="8"/>
      <c r="AXT39" s="13"/>
      <c r="AXU39" s="13"/>
      <c r="AXV39" s="14"/>
      <c r="AXW39" s="15"/>
      <c r="AXX39" s="13"/>
      <c r="AXY39" s="9"/>
      <c r="AXZ39" s="8"/>
      <c r="AYA39" s="8"/>
      <c r="AYB39" s="13"/>
      <c r="AYC39" s="13"/>
      <c r="AYD39" s="14"/>
      <c r="AYE39" s="15"/>
      <c r="AYF39" s="13"/>
      <c r="AYG39" s="9"/>
      <c r="AYH39" s="8"/>
      <c r="AYI39" s="8"/>
      <c r="AYJ39" s="13"/>
      <c r="AYK39" s="13"/>
      <c r="AYL39" s="14"/>
      <c r="AYM39" s="15"/>
      <c r="AYN39" s="13"/>
      <c r="AYO39" s="9"/>
      <c r="AYP39" s="8"/>
      <c r="AYQ39" s="8"/>
      <c r="AYR39" s="13"/>
      <c r="AYS39" s="13"/>
      <c r="AYT39" s="14"/>
      <c r="AYU39" s="15"/>
      <c r="AYV39" s="13"/>
      <c r="AYW39" s="9"/>
      <c r="AYX39" s="8"/>
      <c r="AYY39" s="8"/>
      <c r="AYZ39" s="13"/>
      <c r="AZA39" s="13"/>
      <c r="AZB39" s="14"/>
      <c r="AZC39" s="15"/>
      <c r="AZD39" s="13"/>
      <c r="AZE39" s="9"/>
      <c r="AZF39" s="8"/>
      <c r="AZG39" s="8"/>
      <c r="AZH39" s="13"/>
      <c r="AZI39" s="13"/>
      <c r="AZJ39" s="14"/>
      <c r="AZK39" s="15"/>
      <c r="AZL39" s="13"/>
      <c r="AZM39" s="9"/>
      <c r="AZN39" s="8"/>
      <c r="AZO39" s="8"/>
      <c r="AZP39" s="13"/>
      <c r="AZQ39" s="13"/>
      <c r="AZR39" s="14"/>
      <c r="AZS39" s="15"/>
      <c r="AZT39" s="13"/>
      <c r="AZU39" s="9"/>
      <c r="AZV39" s="8"/>
      <c r="AZW39" s="8"/>
      <c r="AZX39" s="13"/>
      <c r="AZY39" s="13"/>
      <c r="AZZ39" s="14"/>
      <c r="BAA39" s="15"/>
      <c r="BAB39" s="13"/>
      <c r="BAC39" s="9"/>
      <c r="BAD39" s="8"/>
      <c r="BAE39" s="8"/>
      <c r="BAF39" s="13"/>
      <c r="BAG39" s="13"/>
      <c r="BAH39" s="14"/>
      <c r="BAI39" s="15"/>
      <c r="BAJ39" s="13"/>
      <c r="BAK39" s="9"/>
      <c r="BAL39" s="8"/>
      <c r="BAM39" s="8"/>
      <c r="BAN39" s="13"/>
      <c r="BAO39" s="13"/>
      <c r="BAP39" s="14"/>
      <c r="BAQ39" s="15"/>
      <c r="BAR39" s="13"/>
      <c r="BAS39" s="9"/>
      <c r="BAT39" s="8"/>
      <c r="BAU39" s="8"/>
      <c r="BAV39" s="13"/>
      <c r="BAW39" s="13"/>
      <c r="BAX39" s="14"/>
      <c r="BAY39" s="15"/>
      <c r="BAZ39" s="13"/>
      <c r="BBA39" s="9"/>
      <c r="BBB39" s="8"/>
      <c r="BBC39" s="8"/>
      <c r="BBD39" s="13"/>
      <c r="BBE39" s="13"/>
      <c r="BBF39" s="14"/>
      <c r="BBG39" s="15"/>
      <c r="BBH39" s="13"/>
      <c r="BBI39" s="9"/>
      <c r="BBJ39" s="8"/>
      <c r="BBK39" s="8"/>
      <c r="BBL39" s="13"/>
      <c r="BBM39" s="13"/>
      <c r="BBN39" s="14"/>
      <c r="BBO39" s="15"/>
      <c r="BBP39" s="13"/>
      <c r="BBQ39" s="9"/>
      <c r="BBR39" s="8"/>
      <c r="BBS39" s="8"/>
      <c r="BBT39" s="13"/>
      <c r="BBU39" s="13"/>
      <c r="BBV39" s="14"/>
      <c r="BBW39" s="15"/>
      <c r="BBX39" s="13"/>
      <c r="BBY39" s="9"/>
      <c r="BBZ39" s="8"/>
      <c r="BCA39" s="8"/>
      <c r="BCB39" s="13"/>
      <c r="BCC39" s="13"/>
      <c r="BCD39" s="14"/>
      <c r="BCE39" s="15"/>
      <c r="BCF39" s="13"/>
      <c r="BCG39" s="9"/>
      <c r="BCH39" s="8"/>
      <c r="BCI39" s="8"/>
      <c r="BCJ39" s="13"/>
      <c r="BCK39" s="13"/>
      <c r="BCL39" s="14"/>
      <c r="BCM39" s="15"/>
      <c r="BCN39" s="13"/>
      <c r="BCO39" s="9"/>
      <c r="BCP39" s="8"/>
      <c r="BCQ39" s="8"/>
      <c r="BCR39" s="13"/>
      <c r="BCS39" s="13"/>
      <c r="BCT39" s="14"/>
      <c r="BCU39" s="15"/>
      <c r="BCV39" s="13"/>
      <c r="BCW39" s="9"/>
      <c r="BCX39" s="8"/>
      <c r="BCY39" s="8"/>
      <c r="BCZ39" s="13"/>
      <c r="BDA39" s="13"/>
      <c r="BDB39" s="14"/>
      <c r="BDC39" s="15"/>
      <c r="BDD39" s="13"/>
      <c r="BDE39" s="9"/>
      <c r="BDF39" s="8"/>
      <c r="BDG39" s="8"/>
      <c r="BDH39" s="13"/>
      <c r="BDI39" s="13"/>
      <c r="BDJ39" s="14"/>
      <c r="BDK39" s="15"/>
      <c r="BDL39" s="13"/>
      <c r="BDM39" s="9"/>
      <c r="BDN39" s="8"/>
      <c r="BDO39" s="8"/>
      <c r="BDP39" s="13"/>
      <c r="BDQ39" s="13"/>
      <c r="BDR39" s="14"/>
      <c r="BDS39" s="15"/>
      <c r="BDT39" s="13"/>
      <c r="BDU39" s="9"/>
      <c r="BDV39" s="8"/>
      <c r="BDW39" s="8"/>
      <c r="BDX39" s="13"/>
      <c r="BDY39" s="13"/>
      <c r="BDZ39" s="14"/>
      <c r="BEA39" s="15"/>
      <c r="BEB39" s="13"/>
      <c r="BEC39" s="9"/>
      <c r="BED39" s="8"/>
      <c r="BEE39" s="8"/>
      <c r="BEF39" s="13"/>
      <c r="BEG39" s="13"/>
      <c r="BEH39" s="14"/>
      <c r="BEI39" s="15"/>
      <c r="BEJ39" s="13"/>
      <c r="BEK39" s="9"/>
      <c r="BEL39" s="8"/>
      <c r="BEM39" s="8"/>
      <c r="BEN39" s="13"/>
      <c r="BEO39" s="13"/>
      <c r="BEP39" s="14"/>
      <c r="BEQ39" s="15"/>
      <c r="BER39" s="13"/>
      <c r="BES39" s="9"/>
      <c r="BET39" s="8"/>
      <c r="BEU39" s="8"/>
      <c r="BEV39" s="13"/>
      <c r="BEW39" s="13"/>
      <c r="BEX39" s="14"/>
      <c r="BEY39" s="15"/>
      <c r="BEZ39" s="13"/>
      <c r="BFA39" s="9"/>
      <c r="BFB39" s="8"/>
      <c r="BFC39" s="8"/>
      <c r="BFD39" s="13"/>
      <c r="BFE39" s="13"/>
      <c r="BFF39" s="14"/>
      <c r="BFG39" s="15"/>
      <c r="BFH39" s="13"/>
      <c r="BFI39" s="9"/>
      <c r="BFJ39" s="8"/>
      <c r="BFK39" s="8"/>
      <c r="BFL39" s="13"/>
      <c r="BFM39" s="13"/>
      <c r="BFN39" s="14"/>
      <c r="BFO39" s="15"/>
      <c r="BFP39" s="13"/>
      <c r="BFQ39" s="9"/>
      <c r="BFR39" s="8"/>
      <c r="BFS39" s="8"/>
      <c r="BFT39" s="13"/>
      <c r="BFU39" s="13"/>
      <c r="BFV39" s="14"/>
      <c r="BFW39" s="15"/>
      <c r="BFX39" s="13"/>
      <c r="BFY39" s="9"/>
      <c r="BFZ39" s="8"/>
      <c r="BGA39" s="8"/>
      <c r="BGB39" s="13"/>
      <c r="BGC39" s="13"/>
      <c r="BGD39" s="14"/>
      <c r="BGE39" s="15"/>
      <c r="BGF39" s="13"/>
      <c r="BGG39" s="9"/>
      <c r="BGH39" s="8"/>
      <c r="BGI39" s="8"/>
      <c r="BGJ39" s="13"/>
      <c r="BGK39" s="13"/>
      <c r="BGL39" s="14"/>
      <c r="BGM39" s="15"/>
      <c r="BGN39" s="13"/>
      <c r="BGO39" s="9"/>
      <c r="BGP39" s="8"/>
      <c r="BGQ39" s="8"/>
      <c r="BGR39" s="13"/>
      <c r="BGS39" s="13"/>
      <c r="BGT39" s="14"/>
      <c r="BGU39" s="15"/>
      <c r="BGV39" s="13"/>
      <c r="BGW39" s="9"/>
      <c r="BGX39" s="8"/>
      <c r="BGY39" s="8"/>
      <c r="BGZ39" s="13"/>
      <c r="BHA39" s="13"/>
      <c r="BHB39" s="14"/>
      <c r="BHC39" s="15"/>
      <c r="BHD39" s="13"/>
      <c r="BHE39" s="9"/>
      <c r="BHF39" s="8"/>
      <c r="BHG39" s="8"/>
      <c r="BHH39" s="13"/>
      <c r="BHI39" s="13"/>
      <c r="BHJ39" s="14"/>
      <c r="BHK39" s="15"/>
      <c r="BHL39" s="13"/>
      <c r="BHM39" s="9"/>
      <c r="BHN39" s="8"/>
      <c r="BHO39" s="8"/>
      <c r="BHP39" s="13"/>
      <c r="BHQ39" s="13"/>
      <c r="BHR39" s="14"/>
      <c r="BHS39" s="15"/>
      <c r="BHT39" s="13"/>
      <c r="BHU39" s="9"/>
      <c r="BHV39" s="8"/>
      <c r="BHW39" s="8"/>
      <c r="BHX39" s="13"/>
      <c r="BHY39" s="13"/>
      <c r="BHZ39" s="14"/>
      <c r="BIA39" s="15"/>
      <c r="BIB39" s="13"/>
      <c r="BIC39" s="9"/>
      <c r="BID39" s="8"/>
      <c r="BIE39" s="8"/>
      <c r="BIF39" s="13"/>
      <c r="BIG39" s="13"/>
      <c r="BIH39" s="14"/>
      <c r="BII39" s="15"/>
      <c r="BIJ39" s="13"/>
      <c r="BIK39" s="9"/>
      <c r="BIL39" s="8"/>
      <c r="BIM39" s="8"/>
      <c r="BIN39" s="13"/>
      <c r="BIO39" s="13"/>
      <c r="BIP39" s="14"/>
      <c r="BIQ39" s="15"/>
      <c r="BIR39" s="13"/>
      <c r="BIS39" s="9"/>
      <c r="BIT39" s="8"/>
      <c r="BIU39" s="8"/>
      <c r="BIV39" s="13"/>
      <c r="BIW39" s="13"/>
      <c r="BIX39" s="14"/>
      <c r="BIY39" s="15"/>
      <c r="BIZ39" s="13"/>
      <c r="BJA39" s="9"/>
      <c r="BJB39" s="8"/>
      <c r="BJC39" s="8"/>
      <c r="BJD39" s="13"/>
      <c r="BJE39" s="13"/>
      <c r="BJF39" s="14"/>
      <c r="BJG39" s="15"/>
      <c r="BJH39" s="13"/>
      <c r="BJI39" s="9"/>
      <c r="BJJ39" s="8"/>
      <c r="BJK39" s="8"/>
      <c r="BJL39" s="13"/>
      <c r="BJM39" s="13"/>
      <c r="BJN39" s="14"/>
      <c r="BJO39" s="15"/>
      <c r="BJP39" s="13"/>
      <c r="BJQ39" s="9"/>
      <c r="BJR39" s="8"/>
      <c r="BJS39" s="8"/>
      <c r="BJT39" s="13"/>
      <c r="BJU39" s="13"/>
      <c r="BJV39" s="14"/>
      <c r="BJW39" s="15"/>
      <c r="BJX39" s="13"/>
      <c r="BJY39" s="9"/>
      <c r="BJZ39" s="8"/>
      <c r="BKA39" s="8"/>
      <c r="BKB39" s="13"/>
      <c r="BKC39" s="13"/>
      <c r="BKD39" s="14"/>
      <c r="BKE39" s="15"/>
      <c r="BKF39" s="13"/>
      <c r="BKG39" s="9"/>
      <c r="BKH39" s="8"/>
      <c r="BKI39" s="8"/>
      <c r="BKJ39" s="13"/>
      <c r="BKK39" s="13"/>
      <c r="BKL39" s="14"/>
      <c r="BKM39" s="15"/>
      <c r="BKN39" s="13"/>
      <c r="BKO39" s="9"/>
      <c r="BKP39" s="8"/>
      <c r="BKQ39" s="8"/>
      <c r="BKR39" s="13"/>
      <c r="BKS39" s="13"/>
      <c r="BKT39" s="14"/>
      <c r="BKU39" s="15"/>
      <c r="BKV39" s="13"/>
      <c r="BKW39" s="9"/>
      <c r="BKX39" s="8"/>
      <c r="BKY39" s="8"/>
      <c r="BKZ39" s="13"/>
      <c r="BLA39" s="13"/>
      <c r="BLB39" s="14"/>
      <c r="BLC39" s="15"/>
      <c r="BLD39" s="13"/>
      <c r="BLE39" s="9"/>
      <c r="BLF39" s="8"/>
      <c r="BLG39" s="8"/>
      <c r="BLH39" s="13"/>
      <c r="BLI39" s="13"/>
      <c r="BLJ39" s="14"/>
      <c r="BLK39" s="15"/>
      <c r="BLL39" s="13"/>
      <c r="BLM39" s="9"/>
      <c r="BLN39" s="8"/>
      <c r="BLO39" s="8"/>
      <c r="BLP39" s="13"/>
      <c r="BLQ39" s="13"/>
      <c r="BLR39" s="14"/>
      <c r="BLS39" s="15"/>
      <c r="BLT39" s="13"/>
      <c r="BLU39" s="9"/>
      <c r="BLV39" s="8"/>
      <c r="BLW39" s="8"/>
      <c r="BLX39" s="13"/>
      <c r="BLY39" s="13"/>
      <c r="BLZ39" s="14"/>
      <c r="BMA39" s="15"/>
      <c r="BMB39" s="13"/>
      <c r="BMC39" s="9"/>
      <c r="BMD39" s="8"/>
      <c r="BME39" s="8"/>
      <c r="BMF39" s="13"/>
      <c r="BMG39" s="13"/>
      <c r="BMH39" s="14"/>
      <c r="BMI39" s="15"/>
      <c r="BMJ39" s="13"/>
      <c r="BMK39" s="9"/>
      <c r="BML39" s="8"/>
      <c r="BMM39" s="8"/>
      <c r="BMN39" s="13"/>
      <c r="BMO39" s="13"/>
      <c r="BMP39" s="14"/>
      <c r="BMQ39" s="15"/>
      <c r="BMR39" s="13"/>
      <c r="BMS39" s="9"/>
      <c r="BMT39" s="8"/>
      <c r="BMU39" s="8"/>
      <c r="BMV39" s="13"/>
      <c r="BMW39" s="13"/>
      <c r="BMX39" s="14"/>
      <c r="BMY39" s="15"/>
      <c r="BMZ39" s="13"/>
      <c r="BNA39" s="9"/>
      <c r="BNB39" s="8"/>
      <c r="BNC39" s="8"/>
      <c r="BND39" s="13"/>
      <c r="BNE39" s="13"/>
      <c r="BNF39" s="14"/>
      <c r="BNG39" s="15"/>
      <c r="BNH39" s="13"/>
      <c r="BNI39" s="9"/>
      <c r="BNJ39" s="8"/>
      <c r="BNK39" s="8"/>
      <c r="BNL39" s="13"/>
      <c r="BNM39" s="13"/>
      <c r="BNN39" s="14"/>
      <c r="BNO39" s="15"/>
      <c r="BNP39" s="13"/>
      <c r="BNQ39" s="9"/>
      <c r="BNR39" s="8"/>
      <c r="BNS39" s="8"/>
      <c r="BNT39" s="13"/>
      <c r="BNU39" s="13"/>
      <c r="BNV39" s="14"/>
      <c r="BNW39" s="15"/>
      <c r="BNX39" s="13"/>
      <c r="BNY39" s="9"/>
      <c r="BNZ39" s="8"/>
      <c r="BOA39" s="8"/>
      <c r="BOB39" s="13"/>
      <c r="BOC39" s="13"/>
      <c r="BOD39" s="14"/>
      <c r="BOE39" s="15"/>
      <c r="BOF39" s="13"/>
      <c r="BOG39" s="9"/>
      <c r="BOH39" s="8"/>
      <c r="BOI39" s="8"/>
      <c r="BOJ39" s="13"/>
      <c r="BOK39" s="13"/>
      <c r="BOL39" s="14"/>
      <c r="BOM39" s="15"/>
      <c r="BON39" s="13"/>
      <c r="BOO39" s="9"/>
      <c r="BOP39" s="8"/>
      <c r="BOQ39" s="8"/>
      <c r="BOR39" s="13"/>
      <c r="BOS39" s="13"/>
      <c r="BOT39" s="14"/>
      <c r="BOU39" s="15"/>
      <c r="BOV39" s="13"/>
      <c r="BOW39" s="9"/>
      <c r="BOX39" s="8"/>
      <c r="BOY39" s="8"/>
      <c r="BOZ39" s="13"/>
      <c r="BPA39" s="13"/>
      <c r="BPB39" s="14"/>
      <c r="BPC39" s="15"/>
      <c r="BPD39" s="13"/>
      <c r="BPE39" s="9"/>
      <c r="BPF39" s="8"/>
      <c r="BPG39" s="8"/>
      <c r="BPH39" s="13"/>
      <c r="BPI39" s="13"/>
      <c r="BPJ39" s="14"/>
      <c r="BPK39" s="15"/>
      <c r="BPL39" s="13"/>
      <c r="BPM39" s="9"/>
      <c r="BPN39" s="8"/>
      <c r="BPO39" s="8"/>
      <c r="BPP39" s="13"/>
      <c r="BPQ39" s="13"/>
      <c r="BPR39" s="14"/>
      <c r="BPS39" s="15"/>
      <c r="BPT39" s="13"/>
      <c r="BPU39" s="9"/>
      <c r="BPV39" s="8"/>
      <c r="BPW39" s="8"/>
      <c r="BPX39" s="13"/>
      <c r="BPY39" s="13"/>
      <c r="BPZ39" s="14"/>
      <c r="BQA39" s="15"/>
      <c r="BQB39" s="13"/>
      <c r="BQC39" s="9"/>
      <c r="BQD39" s="8"/>
      <c r="BQE39" s="8"/>
      <c r="BQF39" s="13"/>
      <c r="BQG39" s="13"/>
      <c r="BQH39" s="14"/>
      <c r="BQI39" s="15"/>
      <c r="BQJ39" s="13"/>
      <c r="BQK39" s="9"/>
      <c r="BQL39" s="8"/>
      <c r="BQM39" s="8"/>
      <c r="BQN39" s="13"/>
      <c r="BQO39" s="13"/>
      <c r="BQP39" s="14"/>
      <c r="BQQ39" s="15"/>
      <c r="BQR39" s="13"/>
      <c r="BQS39" s="9"/>
      <c r="BQT39" s="8"/>
      <c r="BQU39" s="8"/>
      <c r="BQV39" s="13"/>
      <c r="BQW39" s="13"/>
      <c r="BQX39" s="14"/>
      <c r="BQY39" s="15"/>
      <c r="BQZ39" s="13"/>
      <c r="BRA39" s="9"/>
      <c r="BRB39" s="8"/>
      <c r="BRC39" s="8"/>
      <c r="BRD39" s="13"/>
      <c r="BRE39" s="13"/>
      <c r="BRF39" s="14"/>
      <c r="BRG39" s="15"/>
      <c r="BRH39" s="13"/>
      <c r="BRI39" s="9"/>
      <c r="BRJ39" s="8"/>
      <c r="BRK39" s="8"/>
      <c r="BRL39" s="13"/>
      <c r="BRM39" s="13"/>
      <c r="BRN39" s="14"/>
      <c r="BRO39" s="15"/>
      <c r="BRP39" s="13"/>
      <c r="BRQ39" s="9"/>
      <c r="BRR39" s="8"/>
      <c r="BRS39" s="8"/>
      <c r="BRT39" s="13"/>
      <c r="BRU39" s="13"/>
      <c r="BRV39" s="14"/>
      <c r="BRW39" s="15"/>
      <c r="BRX39" s="13"/>
      <c r="BRY39" s="9"/>
      <c r="BRZ39" s="8"/>
      <c r="BSA39" s="8"/>
      <c r="BSB39" s="13"/>
      <c r="BSC39" s="13"/>
      <c r="BSD39" s="14"/>
      <c r="BSE39" s="15"/>
      <c r="BSF39" s="13"/>
      <c r="BSG39" s="9"/>
      <c r="BSH39" s="8"/>
      <c r="BSI39" s="8"/>
      <c r="BSJ39" s="13"/>
      <c r="BSK39" s="13"/>
      <c r="BSL39" s="14"/>
      <c r="BSM39" s="15"/>
      <c r="BSN39" s="13"/>
      <c r="BSO39" s="9"/>
      <c r="BSP39" s="8"/>
      <c r="BSQ39" s="8"/>
      <c r="BSR39" s="13"/>
      <c r="BSS39" s="13"/>
      <c r="BST39" s="14"/>
      <c r="BSU39" s="15"/>
      <c r="BSV39" s="13"/>
      <c r="BSW39" s="9"/>
      <c r="BSX39" s="8"/>
      <c r="BSY39" s="8"/>
      <c r="BSZ39" s="13"/>
      <c r="BTA39" s="13"/>
      <c r="BTB39" s="14"/>
      <c r="BTC39" s="15"/>
      <c r="BTD39" s="13"/>
      <c r="BTE39" s="9"/>
      <c r="BTF39" s="8"/>
      <c r="BTG39" s="8"/>
      <c r="BTH39" s="13"/>
      <c r="BTI39" s="13"/>
      <c r="BTJ39" s="14"/>
      <c r="BTK39" s="15"/>
      <c r="BTL39" s="13"/>
      <c r="BTM39" s="9"/>
      <c r="BTN39" s="8"/>
      <c r="BTO39" s="8"/>
      <c r="BTP39" s="13"/>
      <c r="BTQ39" s="13"/>
      <c r="BTR39" s="14"/>
      <c r="BTS39" s="15"/>
      <c r="BTT39" s="13"/>
      <c r="BTU39" s="9"/>
      <c r="BTV39" s="8"/>
      <c r="BTW39" s="8"/>
      <c r="BTX39" s="13"/>
      <c r="BTY39" s="13"/>
      <c r="BTZ39" s="14"/>
      <c r="BUA39" s="15"/>
      <c r="BUB39" s="13"/>
      <c r="BUC39" s="9"/>
      <c r="BUD39" s="8"/>
      <c r="BUE39" s="8"/>
      <c r="BUF39" s="13"/>
      <c r="BUG39" s="13"/>
      <c r="BUH39" s="14"/>
      <c r="BUI39" s="15"/>
      <c r="BUJ39" s="13"/>
      <c r="BUK39" s="9"/>
      <c r="BUL39" s="8"/>
      <c r="BUM39" s="8"/>
      <c r="BUN39" s="13"/>
      <c r="BUO39" s="13"/>
      <c r="BUP39" s="14"/>
      <c r="BUQ39" s="15"/>
      <c r="BUR39" s="13"/>
      <c r="BUS39" s="9"/>
      <c r="BUT39" s="8"/>
      <c r="BUU39" s="8"/>
      <c r="BUV39" s="13"/>
      <c r="BUW39" s="13"/>
      <c r="BUX39" s="14"/>
      <c r="BUY39" s="15"/>
      <c r="BUZ39" s="13"/>
      <c r="BVA39" s="9"/>
      <c r="BVB39" s="8"/>
      <c r="BVC39" s="8"/>
      <c r="BVD39" s="13"/>
      <c r="BVE39" s="13"/>
      <c r="BVF39" s="14"/>
      <c r="BVG39" s="15"/>
      <c r="BVH39" s="13"/>
      <c r="BVI39" s="9"/>
      <c r="BVJ39" s="8"/>
      <c r="BVK39" s="8"/>
      <c r="BVL39" s="13"/>
      <c r="BVM39" s="13"/>
      <c r="BVN39" s="14"/>
      <c r="BVO39" s="15"/>
      <c r="BVP39" s="13"/>
      <c r="BVQ39" s="9"/>
      <c r="BVR39" s="8"/>
      <c r="BVS39" s="8"/>
      <c r="BVT39" s="13"/>
      <c r="BVU39" s="13"/>
      <c r="BVV39" s="14"/>
      <c r="BVW39" s="15"/>
      <c r="BVX39" s="13"/>
      <c r="BVY39" s="9"/>
      <c r="BVZ39" s="8"/>
      <c r="BWA39" s="8"/>
      <c r="BWB39" s="13"/>
      <c r="BWC39" s="13"/>
      <c r="BWD39" s="14"/>
      <c r="BWE39" s="15"/>
      <c r="BWF39" s="13"/>
      <c r="BWG39" s="9"/>
      <c r="BWH39" s="8"/>
      <c r="BWI39" s="8"/>
      <c r="BWJ39" s="13"/>
      <c r="BWK39" s="13"/>
      <c r="BWL39" s="14"/>
      <c r="BWM39" s="15"/>
      <c r="BWN39" s="13"/>
      <c r="BWO39" s="9"/>
      <c r="BWP39" s="8"/>
      <c r="BWQ39" s="8"/>
      <c r="BWR39" s="13"/>
      <c r="BWS39" s="13"/>
      <c r="BWT39" s="14"/>
      <c r="BWU39" s="15"/>
      <c r="BWV39" s="13"/>
      <c r="BWW39" s="9"/>
      <c r="BWX39" s="8"/>
      <c r="BWY39" s="8"/>
      <c r="BWZ39" s="13"/>
      <c r="BXA39" s="13"/>
      <c r="BXB39" s="14"/>
      <c r="BXC39" s="15"/>
      <c r="BXD39" s="13"/>
      <c r="BXE39" s="9"/>
      <c r="BXF39" s="8"/>
      <c r="BXG39" s="8"/>
      <c r="BXH39" s="13"/>
      <c r="BXI39" s="13"/>
      <c r="BXJ39" s="14"/>
      <c r="BXK39" s="15"/>
      <c r="BXL39" s="13"/>
      <c r="BXM39" s="9"/>
      <c r="BXN39" s="8"/>
      <c r="BXO39" s="8"/>
      <c r="BXP39" s="13"/>
      <c r="BXQ39" s="13"/>
      <c r="BXR39" s="14"/>
      <c r="BXS39" s="15"/>
      <c r="BXT39" s="13"/>
      <c r="BXU39" s="9"/>
      <c r="BXV39" s="8"/>
      <c r="BXW39" s="8"/>
      <c r="BXX39" s="13"/>
      <c r="BXY39" s="13"/>
      <c r="BXZ39" s="14"/>
      <c r="BYA39" s="15"/>
      <c r="BYB39" s="13"/>
      <c r="BYC39" s="9"/>
      <c r="BYD39" s="8"/>
      <c r="BYE39" s="8"/>
      <c r="BYF39" s="13"/>
      <c r="BYG39" s="13"/>
      <c r="BYH39" s="14"/>
      <c r="BYI39" s="15"/>
      <c r="BYJ39" s="13"/>
      <c r="BYK39" s="9"/>
      <c r="BYL39" s="8"/>
      <c r="BYM39" s="8"/>
      <c r="BYN39" s="13"/>
      <c r="BYO39" s="13"/>
      <c r="BYP39" s="14"/>
      <c r="BYQ39" s="15"/>
      <c r="BYR39" s="13"/>
      <c r="BYS39" s="9"/>
      <c r="BYT39" s="8"/>
      <c r="BYU39" s="8"/>
      <c r="BYV39" s="13"/>
      <c r="BYW39" s="13"/>
      <c r="BYX39" s="14"/>
      <c r="BYY39" s="15"/>
      <c r="BYZ39" s="13"/>
      <c r="BZA39" s="9"/>
      <c r="BZB39" s="8"/>
      <c r="BZC39" s="8"/>
      <c r="BZD39" s="13"/>
      <c r="BZE39" s="13"/>
      <c r="BZF39" s="14"/>
      <c r="BZG39" s="15"/>
      <c r="BZH39" s="13"/>
      <c r="BZI39" s="9"/>
      <c r="BZJ39" s="8"/>
      <c r="BZK39" s="8"/>
      <c r="BZL39" s="13"/>
      <c r="BZM39" s="13"/>
      <c r="BZN39" s="14"/>
      <c r="BZO39" s="15"/>
      <c r="BZP39" s="13"/>
      <c r="BZQ39" s="9"/>
      <c r="BZR39" s="8"/>
      <c r="BZS39" s="8"/>
      <c r="BZT39" s="13"/>
      <c r="BZU39" s="13"/>
      <c r="BZV39" s="14"/>
      <c r="BZW39" s="15"/>
      <c r="BZX39" s="13"/>
      <c r="BZY39" s="9"/>
      <c r="BZZ39" s="8"/>
      <c r="CAA39" s="8"/>
      <c r="CAB39" s="13"/>
      <c r="CAC39" s="13"/>
      <c r="CAD39" s="14"/>
      <c r="CAE39" s="15"/>
      <c r="CAF39" s="13"/>
      <c r="CAG39" s="9"/>
      <c r="CAH39" s="8"/>
      <c r="CAI39" s="8"/>
      <c r="CAJ39" s="13"/>
      <c r="CAK39" s="13"/>
      <c r="CAL39" s="14"/>
      <c r="CAM39" s="15"/>
      <c r="CAN39" s="13"/>
      <c r="CAO39" s="9"/>
      <c r="CAP39" s="8"/>
      <c r="CAQ39" s="8"/>
      <c r="CAR39" s="13"/>
      <c r="CAS39" s="13"/>
      <c r="CAT39" s="14"/>
      <c r="CAU39" s="15"/>
      <c r="CAV39" s="13"/>
      <c r="CAW39" s="9"/>
      <c r="CAX39" s="8"/>
      <c r="CAY39" s="8"/>
      <c r="CAZ39" s="13"/>
      <c r="CBA39" s="13"/>
      <c r="CBB39" s="14"/>
      <c r="CBC39" s="15"/>
      <c r="CBD39" s="13"/>
      <c r="CBE39" s="9"/>
      <c r="CBF39" s="8"/>
      <c r="CBG39" s="8"/>
      <c r="CBH39" s="13"/>
      <c r="CBI39" s="13"/>
      <c r="CBJ39" s="14"/>
      <c r="CBK39" s="15"/>
      <c r="CBL39" s="13"/>
      <c r="CBM39" s="9"/>
      <c r="CBN39" s="8"/>
      <c r="CBO39" s="8"/>
      <c r="CBP39" s="13"/>
      <c r="CBQ39" s="13"/>
      <c r="CBR39" s="14"/>
      <c r="CBS39" s="15"/>
      <c r="CBT39" s="13"/>
      <c r="CBU39" s="9"/>
      <c r="CBV39" s="8"/>
      <c r="CBW39" s="8"/>
      <c r="CBX39" s="13"/>
      <c r="CBY39" s="13"/>
      <c r="CBZ39" s="14"/>
      <c r="CCA39" s="15"/>
      <c r="CCB39" s="13"/>
      <c r="CCC39" s="9"/>
      <c r="CCD39" s="8"/>
      <c r="CCE39" s="8"/>
      <c r="CCF39" s="13"/>
      <c r="CCG39" s="13"/>
      <c r="CCH39" s="14"/>
      <c r="CCI39" s="15"/>
      <c r="CCJ39" s="13"/>
      <c r="CCK39" s="9"/>
      <c r="CCL39" s="8"/>
      <c r="CCM39" s="8"/>
      <c r="CCN39" s="13"/>
      <c r="CCO39" s="13"/>
      <c r="CCP39" s="14"/>
      <c r="CCQ39" s="15"/>
      <c r="CCR39" s="13"/>
      <c r="CCS39" s="9"/>
      <c r="CCT39" s="8"/>
      <c r="CCU39" s="8"/>
      <c r="CCV39" s="13"/>
      <c r="CCW39" s="13"/>
      <c r="CCX39" s="14"/>
      <c r="CCY39" s="15"/>
      <c r="CCZ39" s="13"/>
      <c r="CDA39" s="9"/>
      <c r="CDB39" s="8"/>
      <c r="CDC39" s="8"/>
      <c r="CDD39" s="13"/>
      <c r="CDE39" s="13"/>
      <c r="CDF39" s="14"/>
      <c r="CDG39" s="15"/>
      <c r="CDH39" s="13"/>
      <c r="CDI39" s="9"/>
      <c r="CDJ39" s="8"/>
      <c r="CDK39" s="8"/>
      <c r="CDL39" s="13"/>
      <c r="CDM39" s="13"/>
      <c r="CDN39" s="14"/>
      <c r="CDO39" s="15"/>
      <c r="CDP39" s="13"/>
      <c r="CDQ39" s="9"/>
      <c r="CDR39" s="8"/>
      <c r="CDS39" s="8"/>
      <c r="CDT39" s="13"/>
      <c r="CDU39" s="13"/>
      <c r="CDV39" s="14"/>
      <c r="CDW39" s="15"/>
      <c r="CDX39" s="13"/>
      <c r="CDY39" s="9"/>
      <c r="CDZ39" s="8"/>
      <c r="CEA39" s="8"/>
      <c r="CEB39" s="13"/>
      <c r="CEC39" s="13"/>
      <c r="CED39" s="14"/>
      <c r="CEE39" s="15"/>
      <c r="CEF39" s="13"/>
      <c r="CEG39" s="9"/>
      <c r="CEH39" s="8"/>
      <c r="CEI39" s="8"/>
      <c r="CEJ39" s="13"/>
      <c r="CEK39" s="13"/>
      <c r="CEL39" s="14"/>
      <c r="CEM39" s="15"/>
      <c r="CEN39" s="13"/>
      <c r="CEO39" s="9"/>
      <c r="CEP39" s="8"/>
      <c r="CEQ39" s="8"/>
      <c r="CER39" s="13"/>
      <c r="CES39" s="13"/>
      <c r="CET39" s="14"/>
      <c r="CEU39" s="15"/>
      <c r="CEV39" s="13"/>
      <c r="CEW39" s="9"/>
      <c r="CEX39" s="8"/>
      <c r="CEY39" s="8"/>
      <c r="CEZ39" s="13"/>
      <c r="CFA39" s="13"/>
      <c r="CFB39" s="14"/>
      <c r="CFC39" s="15"/>
      <c r="CFD39" s="13"/>
      <c r="CFE39" s="9"/>
      <c r="CFF39" s="8"/>
      <c r="CFG39" s="8"/>
      <c r="CFH39" s="13"/>
      <c r="CFI39" s="13"/>
      <c r="CFJ39" s="14"/>
      <c r="CFK39" s="15"/>
      <c r="CFL39" s="13"/>
      <c r="CFM39" s="9"/>
      <c r="CFN39" s="8"/>
      <c r="CFO39" s="8"/>
      <c r="CFP39" s="13"/>
      <c r="CFQ39" s="13"/>
      <c r="CFR39" s="14"/>
      <c r="CFS39" s="15"/>
      <c r="CFT39" s="13"/>
      <c r="CFU39" s="9"/>
      <c r="CFV39" s="8"/>
      <c r="CFW39" s="8"/>
      <c r="CFX39" s="13"/>
      <c r="CFY39" s="13"/>
      <c r="CFZ39" s="14"/>
      <c r="CGA39" s="15"/>
      <c r="CGB39" s="13"/>
      <c r="CGC39" s="9"/>
      <c r="CGD39" s="8"/>
      <c r="CGE39" s="8"/>
      <c r="CGF39" s="13"/>
      <c r="CGG39" s="13"/>
      <c r="CGH39" s="14"/>
      <c r="CGI39" s="15"/>
      <c r="CGJ39" s="13"/>
      <c r="CGK39" s="9"/>
      <c r="CGL39" s="8"/>
      <c r="CGM39" s="8"/>
      <c r="CGN39" s="13"/>
      <c r="CGO39" s="13"/>
      <c r="CGP39" s="14"/>
      <c r="CGQ39" s="15"/>
      <c r="CGR39" s="13"/>
      <c r="CGS39" s="9"/>
      <c r="CGT39" s="8"/>
      <c r="CGU39" s="8"/>
      <c r="CGV39" s="13"/>
      <c r="CGW39" s="13"/>
      <c r="CGX39" s="14"/>
      <c r="CGY39" s="15"/>
      <c r="CGZ39" s="13"/>
      <c r="CHA39" s="9"/>
      <c r="CHB39" s="8"/>
      <c r="CHC39" s="8"/>
      <c r="CHD39" s="13"/>
      <c r="CHE39" s="13"/>
      <c r="CHF39" s="14"/>
      <c r="CHG39" s="15"/>
      <c r="CHH39" s="13"/>
      <c r="CHI39" s="9"/>
      <c r="CHJ39" s="8"/>
      <c r="CHK39" s="8"/>
      <c r="CHL39" s="13"/>
      <c r="CHM39" s="13"/>
      <c r="CHN39" s="14"/>
      <c r="CHO39" s="15"/>
      <c r="CHP39" s="13"/>
      <c r="CHQ39" s="9"/>
      <c r="CHR39" s="8"/>
      <c r="CHS39" s="8"/>
      <c r="CHT39" s="13"/>
      <c r="CHU39" s="13"/>
      <c r="CHV39" s="14"/>
      <c r="CHW39" s="15"/>
      <c r="CHX39" s="13"/>
      <c r="CHY39" s="9"/>
      <c r="CHZ39" s="8"/>
      <c r="CIA39" s="8"/>
      <c r="CIB39" s="13"/>
      <c r="CIC39" s="13"/>
      <c r="CID39" s="14"/>
      <c r="CIE39" s="15"/>
      <c r="CIF39" s="13"/>
      <c r="CIG39" s="9"/>
      <c r="CIH39" s="8"/>
      <c r="CII39" s="8"/>
      <c r="CIJ39" s="13"/>
      <c r="CIK39" s="13"/>
      <c r="CIL39" s="14"/>
      <c r="CIM39" s="15"/>
      <c r="CIN39" s="13"/>
      <c r="CIO39" s="9"/>
      <c r="CIP39" s="8"/>
      <c r="CIQ39" s="8"/>
      <c r="CIR39" s="13"/>
      <c r="CIS39" s="13"/>
      <c r="CIT39" s="14"/>
      <c r="CIU39" s="15"/>
      <c r="CIV39" s="13"/>
      <c r="CIW39" s="9"/>
      <c r="CIX39" s="8"/>
      <c r="CIY39" s="8"/>
      <c r="CIZ39" s="13"/>
      <c r="CJA39" s="13"/>
      <c r="CJB39" s="14"/>
      <c r="CJC39" s="15"/>
      <c r="CJD39" s="13"/>
      <c r="CJE39" s="9"/>
      <c r="CJF39" s="8"/>
      <c r="CJG39" s="8"/>
      <c r="CJH39" s="13"/>
      <c r="CJI39" s="13"/>
      <c r="CJJ39" s="14"/>
      <c r="CJK39" s="15"/>
      <c r="CJL39" s="13"/>
      <c r="CJM39" s="9"/>
      <c r="CJN39" s="8"/>
      <c r="CJO39" s="8"/>
      <c r="CJP39" s="13"/>
      <c r="CJQ39" s="13"/>
      <c r="CJR39" s="14"/>
      <c r="CJS39" s="15"/>
      <c r="CJT39" s="13"/>
      <c r="CJU39" s="9"/>
      <c r="CJV39" s="8"/>
      <c r="CJW39" s="8"/>
      <c r="CJX39" s="13"/>
      <c r="CJY39" s="13"/>
      <c r="CJZ39" s="14"/>
      <c r="CKA39" s="15"/>
      <c r="CKB39" s="13"/>
      <c r="CKC39" s="9"/>
      <c r="CKD39" s="8"/>
      <c r="CKE39" s="8"/>
      <c r="CKF39" s="13"/>
      <c r="CKG39" s="13"/>
      <c r="CKH39" s="14"/>
      <c r="CKI39" s="15"/>
      <c r="CKJ39" s="13"/>
      <c r="CKK39" s="9"/>
      <c r="CKL39" s="8"/>
      <c r="CKM39" s="8"/>
      <c r="CKN39" s="13"/>
      <c r="CKO39" s="13"/>
      <c r="CKP39" s="14"/>
      <c r="CKQ39" s="15"/>
      <c r="CKR39" s="13"/>
      <c r="CKS39" s="9"/>
      <c r="CKT39" s="8"/>
      <c r="CKU39" s="8"/>
      <c r="CKV39" s="13"/>
      <c r="CKW39" s="13"/>
      <c r="CKX39" s="14"/>
      <c r="CKY39" s="15"/>
      <c r="CKZ39" s="13"/>
      <c r="CLA39" s="9"/>
      <c r="CLB39" s="8"/>
      <c r="CLC39" s="8"/>
      <c r="CLD39" s="13"/>
      <c r="CLE39" s="13"/>
      <c r="CLF39" s="14"/>
      <c r="CLG39" s="15"/>
      <c r="CLH39" s="13"/>
      <c r="CLI39" s="9"/>
      <c r="CLJ39" s="8"/>
      <c r="CLK39" s="8"/>
      <c r="CLL39" s="13"/>
      <c r="CLM39" s="13"/>
      <c r="CLN39" s="14"/>
      <c r="CLO39" s="15"/>
      <c r="CLP39" s="13"/>
      <c r="CLQ39" s="9"/>
      <c r="CLR39" s="8"/>
      <c r="CLS39" s="8"/>
      <c r="CLT39" s="13"/>
      <c r="CLU39" s="13"/>
      <c r="CLV39" s="14"/>
      <c r="CLW39" s="15"/>
      <c r="CLX39" s="13"/>
      <c r="CLY39" s="9"/>
      <c r="CLZ39" s="8"/>
      <c r="CMA39" s="8"/>
      <c r="CMB39" s="13"/>
      <c r="CMC39" s="13"/>
      <c r="CMD39" s="14"/>
      <c r="CME39" s="15"/>
      <c r="CMF39" s="13"/>
      <c r="CMG39" s="9"/>
      <c r="CMH39" s="8"/>
      <c r="CMI39" s="8"/>
      <c r="CMJ39" s="13"/>
      <c r="CMK39" s="13"/>
      <c r="CML39" s="14"/>
      <c r="CMM39" s="15"/>
      <c r="CMN39" s="13"/>
      <c r="CMO39" s="9"/>
      <c r="CMP39" s="8"/>
      <c r="CMQ39" s="8"/>
      <c r="CMR39" s="13"/>
      <c r="CMS39" s="13"/>
      <c r="CMT39" s="14"/>
      <c r="CMU39" s="15"/>
      <c r="CMV39" s="13"/>
      <c r="CMW39" s="9"/>
      <c r="CMX39" s="8"/>
      <c r="CMY39" s="8"/>
      <c r="CMZ39" s="13"/>
      <c r="CNA39" s="13"/>
      <c r="CNB39" s="14"/>
      <c r="CNC39" s="15"/>
      <c r="CND39" s="13"/>
      <c r="CNE39" s="9"/>
      <c r="CNF39" s="8"/>
      <c r="CNG39" s="8"/>
      <c r="CNH39" s="13"/>
      <c r="CNI39" s="13"/>
      <c r="CNJ39" s="14"/>
      <c r="CNK39" s="15"/>
      <c r="CNL39" s="13"/>
      <c r="CNM39" s="9"/>
      <c r="CNN39" s="8"/>
      <c r="CNO39" s="8"/>
      <c r="CNP39" s="13"/>
      <c r="CNQ39" s="13"/>
      <c r="CNR39" s="14"/>
      <c r="CNS39" s="15"/>
      <c r="CNT39" s="13"/>
      <c r="CNU39" s="9"/>
      <c r="CNV39" s="8"/>
      <c r="CNW39" s="8"/>
      <c r="CNX39" s="13"/>
      <c r="CNY39" s="13"/>
      <c r="CNZ39" s="14"/>
      <c r="COA39" s="15"/>
      <c r="COB39" s="13"/>
      <c r="COC39" s="9"/>
      <c r="COD39" s="8"/>
      <c r="COE39" s="8"/>
      <c r="COF39" s="13"/>
      <c r="COG39" s="13"/>
      <c r="COH39" s="14"/>
      <c r="COI39" s="15"/>
      <c r="COJ39" s="13"/>
      <c r="COK39" s="9"/>
      <c r="COL39" s="8"/>
      <c r="COM39" s="8"/>
      <c r="CON39" s="13"/>
      <c r="COO39" s="13"/>
      <c r="COP39" s="14"/>
      <c r="COQ39" s="15"/>
      <c r="COR39" s="13"/>
      <c r="COS39" s="9"/>
      <c r="COT39" s="8"/>
      <c r="COU39" s="8"/>
      <c r="COV39" s="13"/>
      <c r="COW39" s="13"/>
      <c r="COX39" s="14"/>
      <c r="COY39" s="15"/>
      <c r="COZ39" s="13"/>
      <c r="CPA39" s="9"/>
      <c r="CPB39" s="8"/>
      <c r="CPC39" s="8"/>
      <c r="CPD39" s="13"/>
      <c r="CPE39" s="13"/>
      <c r="CPF39" s="14"/>
      <c r="CPG39" s="15"/>
      <c r="CPH39" s="13"/>
      <c r="CPI39" s="9"/>
      <c r="CPJ39" s="8"/>
      <c r="CPK39" s="8"/>
      <c r="CPL39" s="13"/>
      <c r="CPM39" s="13"/>
      <c r="CPN39" s="14"/>
      <c r="CPO39" s="15"/>
      <c r="CPP39" s="13"/>
      <c r="CPQ39" s="9"/>
      <c r="CPR39" s="8"/>
      <c r="CPS39" s="8"/>
      <c r="CPT39" s="13"/>
      <c r="CPU39" s="13"/>
      <c r="CPV39" s="14"/>
      <c r="CPW39" s="15"/>
      <c r="CPX39" s="13"/>
      <c r="CPY39" s="9"/>
      <c r="CPZ39" s="8"/>
      <c r="CQA39" s="8"/>
      <c r="CQB39" s="13"/>
      <c r="CQC39" s="13"/>
      <c r="CQD39" s="14"/>
      <c r="CQE39" s="15"/>
      <c r="CQF39" s="13"/>
      <c r="CQG39" s="9"/>
      <c r="CQH39" s="8"/>
      <c r="CQI39" s="8"/>
      <c r="CQJ39" s="13"/>
      <c r="CQK39" s="13"/>
      <c r="CQL39" s="14"/>
      <c r="CQM39" s="15"/>
      <c r="CQN39" s="13"/>
      <c r="CQO39" s="9"/>
      <c r="CQP39" s="8"/>
      <c r="CQQ39" s="8"/>
      <c r="CQR39" s="13"/>
      <c r="CQS39" s="13"/>
      <c r="CQT39" s="14"/>
      <c r="CQU39" s="15"/>
      <c r="CQV39" s="13"/>
      <c r="CQW39" s="9"/>
      <c r="CQX39" s="8"/>
      <c r="CQY39" s="8"/>
      <c r="CQZ39" s="13"/>
      <c r="CRA39" s="13"/>
      <c r="CRB39" s="14"/>
      <c r="CRC39" s="15"/>
      <c r="CRD39" s="13"/>
      <c r="CRE39" s="9"/>
      <c r="CRF39" s="8"/>
      <c r="CRG39" s="8"/>
      <c r="CRH39" s="13"/>
      <c r="CRI39" s="13"/>
      <c r="CRJ39" s="14"/>
      <c r="CRK39" s="15"/>
      <c r="CRL39" s="13"/>
      <c r="CRM39" s="9"/>
      <c r="CRN39" s="8"/>
      <c r="CRO39" s="8"/>
      <c r="CRP39" s="13"/>
      <c r="CRQ39" s="13"/>
      <c r="CRR39" s="14"/>
      <c r="CRS39" s="15"/>
      <c r="CRT39" s="13"/>
      <c r="CRU39" s="9"/>
      <c r="CRV39" s="8"/>
      <c r="CRW39" s="8"/>
      <c r="CRX39" s="13"/>
      <c r="CRY39" s="13"/>
      <c r="CRZ39" s="14"/>
      <c r="CSA39" s="15"/>
      <c r="CSB39" s="13"/>
      <c r="CSC39" s="9"/>
      <c r="CSD39" s="8"/>
      <c r="CSE39" s="8"/>
      <c r="CSF39" s="13"/>
      <c r="CSG39" s="13"/>
      <c r="CSH39" s="14"/>
      <c r="CSI39" s="15"/>
      <c r="CSJ39" s="13"/>
      <c r="CSK39" s="9"/>
      <c r="CSL39" s="8"/>
      <c r="CSM39" s="8"/>
      <c r="CSN39" s="13"/>
      <c r="CSO39" s="13"/>
      <c r="CSP39" s="14"/>
      <c r="CSQ39" s="15"/>
      <c r="CSR39" s="13"/>
      <c r="CSS39" s="9"/>
      <c r="CST39" s="8"/>
      <c r="CSU39" s="8"/>
      <c r="CSV39" s="13"/>
      <c r="CSW39" s="13"/>
      <c r="CSX39" s="14"/>
      <c r="CSY39" s="15"/>
      <c r="CSZ39" s="13"/>
      <c r="CTA39" s="9"/>
      <c r="CTB39" s="8"/>
      <c r="CTC39" s="8"/>
      <c r="CTD39" s="13"/>
      <c r="CTE39" s="13"/>
      <c r="CTF39" s="14"/>
      <c r="CTG39" s="15"/>
      <c r="CTH39" s="13"/>
      <c r="CTI39" s="9"/>
      <c r="CTJ39" s="8"/>
      <c r="CTK39" s="8"/>
      <c r="CTL39" s="13"/>
      <c r="CTM39" s="13"/>
      <c r="CTN39" s="14"/>
      <c r="CTO39" s="15"/>
      <c r="CTP39" s="13"/>
      <c r="CTQ39" s="9"/>
      <c r="CTR39" s="8"/>
      <c r="CTS39" s="8"/>
      <c r="CTT39" s="13"/>
      <c r="CTU39" s="13"/>
      <c r="CTV39" s="14"/>
      <c r="CTW39" s="15"/>
      <c r="CTX39" s="13"/>
      <c r="CTY39" s="9"/>
      <c r="CTZ39" s="8"/>
      <c r="CUA39" s="8"/>
      <c r="CUB39" s="13"/>
      <c r="CUC39" s="13"/>
      <c r="CUD39" s="14"/>
      <c r="CUE39" s="15"/>
      <c r="CUF39" s="13"/>
      <c r="CUG39" s="9"/>
      <c r="CUH39" s="8"/>
      <c r="CUI39" s="8"/>
      <c r="CUJ39" s="13"/>
      <c r="CUK39" s="13"/>
      <c r="CUL39" s="14"/>
      <c r="CUM39" s="15"/>
      <c r="CUN39" s="13"/>
      <c r="CUO39" s="9"/>
      <c r="CUP39" s="8"/>
      <c r="CUQ39" s="8"/>
      <c r="CUR39" s="13"/>
      <c r="CUS39" s="13"/>
      <c r="CUT39" s="14"/>
      <c r="CUU39" s="15"/>
      <c r="CUV39" s="13"/>
      <c r="CUW39" s="9"/>
      <c r="CUX39" s="8"/>
      <c r="CUY39" s="8"/>
      <c r="CUZ39" s="13"/>
      <c r="CVA39" s="13"/>
      <c r="CVB39" s="14"/>
      <c r="CVC39" s="15"/>
      <c r="CVD39" s="13"/>
      <c r="CVE39" s="9"/>
      <c r="CVF39" s="8"/>
      <c r="CVG39" s="8"/>
      <c r="CVH39" s="13"/>
      <c r="CVI39" s="13"/>
      <c r="CVJ39" s="14"/>
      <c r="CVK39" s="15"/>
      <c r="CVL39" s="13"/>
      <c r="CVM39" s="9"/>
      <c r="CVN39" s="8"/>
      <c r="CVO39" s="8"/>
      <c r="CVP39" s="13"/>
      <c r="CVQ39" s="13"/>
      <c r="CVR39" s="14"/>
      <c r="CVS39" s="15"/>
      <c r="CVT39" s="13"/>
      <c r="CVU39" s="9"/>
      <c r="CVV39" s="8"/>
      <c r="CVW39" s="8"/>
      <c r="CVX39" s="13"/>
      <c r="CVY39" s="13"/>
      <c r="CVZ39" s="14"/>
      <c r="CWA39" s="15"/>
      <c r="CWB39" s="13"/>
      <c r="CWC39" s="9"/>
      <c r="CWD39" s="8"/>
      <c r="CWE39" s="8"/>
      <c r="CWF39" s="13"/>
      <c r="CWG39" s="13"/>
      <c r="CWH39" s="14"/>
      <c r="CWI39" s="15"/>
      <c r="CWJ39" s="13"/>
      <c r="CWK39" s="9"/>
      <c r="CWL39" s="8"/>
      <c r="CWM39" s="8"/>
      <c r="CWN39" s="13"/>
      <c r="CWO39" s="13"/>
      <c r="CWP39" s="14"/>
      <c r="CWQ39" s="15"/>
      <c r="CWR39" s="13"/>
      <c r="CWS39" s="9"/>
      <c r="CWT39" s="8"/>
      <c r="CWU39" s="8"/>
      <c r="CWV39" s="13"/>
      <c r="CWW39" s="13"/>
      <c r="CWX39" s="14"/>
      <c r="CWY39" s="15"/>
      <c r="CWZ39" s="13"/>
      <c r="CXA39" s="9"/>
      <c r="CXB39" s="8"/>
      <c r="CXC39" s="8"/>
      <c r="CXD39" s="13"/>
      <c r="CXE39" s="13"/>
      <c r="CXF39" s="14"/>
      <c r="CXG39" s="15"/>
      <c r="CXH39" s="13"/>
      <c r="CXI39" s="9"/>
      <c r="CXJ39" s="8"/>
      <c r="CXK39" s="8"/>
      <c r="CXL39" s="13"/>
      <c r="CXM39" s="13"/>
      <c r="CXN39" s="14"/>
      <c r="CXO39" s="15"/>
      <c r="CXP39" s="13"/>
      <c r="CXQ39" s="9"/>
      <c r="CXR39" s="8"/>
      <c r="CXS39" s="8"/>
      <c r="CXT39" s="13"/>
      <c r="CXU39" s="13"/>
      <c r="CXV39" s="14"/>
      <c r="CXW39" s="15"/>
      <c r="CXX39" s="13"/>
      <c r="CXY39" s="9"/>
      <c r="CXZ39" s="8"/>
      <c r="CYA39" s="8"/>
      <c r="CYB39" s="13"/>
      <c r="CYC39" s="13"/>
      <c r="CYD39" s="14"/>
      <c r="CYE39" s="15"/>
      <c r="CYF39" s="13"/>
      <c r="CYG39" s="9"/>
      <c r="CYH39" s="8"/>
      <c r="CYI39" s="8"/>
      <c r="CYJ39" s="13"/>
      <c r="CYK39" s="13"/>
      <c r="CYL39" s="14"/>
      <c r="CYM39" s="15"/>
      <c r="CYN39" s="13"/>
      <c r="CYO39" s="9"/>
      <c r="CYP39" s="8"/>
      <c r="CYQ39" s="8"/>
      <c r="CYR39" s="13"/>
      <c r="CYS39" s="13"/>
      <c r="CYT39" s="14"/>
      <c r="CYU39" s="15"/>
      <c r="CYV39" s="13"/>
      <c r="CYW39" s="9"/>
      <c r="CYX39" s="8"/>
      <c r="CYY39" s="8"/>
      <c r="CYZ39" s="13"/>
      <c r="CZA39" s="13"/>
      <c r="CZB39" s="14"/>
      <c r="CZC39" s="15"/>
      <c r="CZD39" s="13"/>
      <c r="CZE39" s="9"/>
      <c r="CZF39" s="8"/>
      <c r="CZG39" s="8"/>
      <c r="CZH39" s="13"/>
      <c r="CZI39" s="13"/>
      <c r="CZJ39" s="14"/>
      <c r="CZK39" s="15"/>
      <c r="CZL39" s="13"/>
      <c r="CZM39" s="9"/>
      <c r="CZN39" s="8"/>
      <c r="CZO39" s="8"/>
      <c r="CZP39" s="13"/>
      <c r="CZQ39" s="13"/>
      <c r="CZR39" s="14"/>
      <c r="CZS39" s="15"/>
      <c r="CZT39" s="13"/>
      <c r="CZU39" s="9"/>
      <c r="CZV39" s="8"/>
      <c r="CZW39" s="8"/>
      <c r="CZX39" s="13"/>
      <c r="CZY39" s="13"/>
      <c r="CZZ39" s="14"/>
      <c r="DAA39" s="15"/>
      <c r="DAB39" s="13"/>
      <c r="DAC39" s="9"/>
      <c r="DAD39" s="8"/>
      <c r="DAE39" s="8"/>
      <c r="DAF39" s="13"/>
      <c r="DAG39" s="13"/>
      <c r="DAH39" s="14"/>
      <c r="DAI39" s="15"/>
      <c r="DAJ39" s="13"/>
      <c r="DAK39" s="9"/>
      <c r="DAL39" s="8"/>
      <c r="DAM39" s="8"/>
      <c r="DAN39" s="13"/>
      <c r="DAO39" s="13"/>
      <c r="DAP39" s="14"/>
      <c r="DAQ39" s="15"/>
      <c r="DAR39" s="13"/>
      <c r="DAS39" s="9"/>
      <c r="DAT39" s="8"/>
      <c r="DAU39" s="8"/>
      <c r="DAV39" s="13"/>
      <c r="DAW39" s="13"/>
      <c r="DAX39" s="14"/>
      <c r="DAY39" s="15"/>
      <c r="DAZ39" s="13"/>
      <c r="DBA39" s="9"/>
      <c r="DBB39" s="8"/>
      <c r="DBC39" s="8"/>
      <c r="DBD39" s="13"/>
      <c r="DBE39" s="13"/>
      <c r="DBF39" s="14"/>
      <c r="DBG39" s="15"/>
      <c r="DBH39" s="13"/>
      <c r="DBI39" s="9"/>
      <c r="DBJ39" s="8"/>
      <c r="DBK39" s="8"/>
      <c r="DBL39" s="13"/>
      <c r="DBM39" s="13"/>
      <c r="DBN39" s="14"/>
      <c r="DBO39" s="15"/>
      <c r="DBP39" s="13"/>
      <c r="DBQ39" s="9"/>
      <c r="DBR39" s="8"/>
      <c r="DBS39" s="8"/>
      <c r="DBT39" s="13"/>
      <c r="DBU39" s="13"/>
      <c r="DBV39" s="14"/>
      <c r="DBW39" s="15"/>
      <c r="DBX39" s="13"/>
      <c r="DBY39" s="9"/>
      <c r="DBZ39" s="8"/>
      <c r="DCA39" s="8"/>
      <c r="DCB39" s="13"/>
      <c r="DCC39" s="13"/>
      <c r="DCD39" s="14"/>
      <c r="DCE39" s="15"/>
      <c r="DCF39" s="13"/>
      <c r="DCG39" s="9"/>
      <c r="DCH39" s="8"/>
      <c r="DCI39" s="8"/>
      <c r="DCJ39" s="13"/>
      <c r="DCK39" s="13"/>
      <c r="DCL39" s="14"/>
      <c r="DCM39" s="15"/>
      <c r="DCN39" s="13"/>
      <c r="DCO39" s="9"/>
      <c r="DCP39" s="8"/>
      <c r="DCQ39" s="8"/>
      <c r="DCR39" s="13"/>
      <c r="DCS39" s="13"/>
      <c r="DCT39" s="14"/>
      <c r="DCU39" s="15"/>
      <c r="DCV39" s="13"/>
      <c r="DCW39" s="9"/>
      <c r="DCX39" s="8"/>
      <c r="DCY39" s="8"/>
      <c r="DCZ39" s="13"/>
      <c r="DDA39" s="13"/>
      <c r="DDB39" s="14"/>
      <c r="DDC39" s="15"/>
      <c r="DDD39" s="13"/>
      <c r="DDE39" s="9"/>
      <c r="DDF39" s="8"/>
      <c r="DDG39" s="8"/>
      <c r="DDH39" s="13"/>
      <c r="DDI39" s="13"/>
      <c r="DDJ39" s="14"/>
      <c r="DDK39" s="15"/>
      <c r="DDL39" s="13"/>
      <c r="DDM39" s="9"/>
      <c r="DDN39" s="8"/>
      <c r="DDO39" s="8"/>
      <c r="DDP39" s="13"/>
      <c r="DDQ39" s="13"/>
      <c r="DDR39" s="14"/>
      <c r="DDS39" s="15"/>
      <c r="DDT39" s="13"/>
      <c r="DDU39" s="9"/>
      <c r="DDV39" s="8"/>
      <c r="DDW39" s="8"/>
      <c r="DDX39" s="13"/>
      <c r="DDY39" s="13"/>
      <c r="DDZ39" s="14"/>
      <c r="DEA39" s="15"/>
      <c r="DEB39" s="13"/>
      <c r="DEC39" s="9"/>
      <c r="DED39" s="8"/>
      <c r="DEE39" s="8"/>
      <c r="DEF39" s="13"/>
      <c r="DEG39" s="13"/>
      <c r="DEH39" s="14"/>
      <c r="DEI39" s="15"/>
      <c r="DEJ39" s="13"/>
      <c r="DEK39" s="9"/>
      <c r="DEL39" s="8"/>
      <c r="DEM39" s="8"/>
      <c r="DEN39" s="13"/>
      <c r="DEO39" s="13"/>
      <c r="DEP39" s="14"/>
      <c r="DEQ39" s="15"/>
      <c r="DER39" s="13"/>
      <c r="DES39" s="9"/>
      <c r="DET39" s="8"/>
      <c r="DEU39" s="8"/>
      <c r="DEV39" s="13"/>
      <c r="DEW39" s="13"/>
      <c r="DEX39" s="14"/>
      <c r="DEY39" s="15"/>
      <c r="DEZ39" s="13"/>
      <c r="DFA39" s="9"/>
      <c r="DFB39" s="8"/>
      <c r="DFC39" s="8"/>
      <c r="DFD39" s="13"/>
      <c r="DFE39" s="13"/>
      <c r="DFF39" s="14"/>
      <c r="DFG39" s="15"/>
      <c r="DFH39" s="13"/>
      <c r="DFI39" s="9"/>
      <c r="DFJ39" s="8"/>
      <c r="DFK39" s="8"/>
      <c r="DFL39" s="13"/>
      <c r="DFM39" s="13"/>
      <c r="DFN39" s="14"/>
      <c r="DFO39" s="15"/>
      <c r="DFP39" s="13"/>
      <c r="DFQ39" s="9"/>
      <c r="DFR39" s="8"/>
      <c r="DFS39" s="8"/>
      <c r="DFT39" s="13"/>
      <c r="DFU39" s="13"/>
      <c r="DFV39" s="14"/>
      <c r="DFW39" s="15"/>
      <c r="DFX39" s="13"/>
      <c r="DFY39" s="9"/>
      <c r="DFZ39" s="8"/>
      <c r="DGA39" s="8"/>
      <c r="DGB39" s="13"/>
      <c r="DGC39" s="13"/>
      <c r="DGD39" s="14"/>
      <c r="DGE39" s="15"/>
      <c r="DGF39" s="13"/>
      <c r="DGG39" s="9"/>
      <c r="DGH39" s="8"/>
      <c r="DGI39" s="8"/>
      <c r="DGJ39" s="13"/>
      <c r="DGK39" s="13"/>
      <c r="DGL39" s="14"/>
      <c r="DGM39" s="15"/>
      <c r="DGN39" s="13"/>
      <c r="DGO39" s="9"/>
      <c r="DGP39" s="8"/>
      <c r="DGQ39" s="8"/>
      <c r="DGR39" s="13"/>
      <c r="DGS39" s="13"/>
      <c r="DGT39" s="14"/>
      <c r="DGU39" s="15"/>
      <c r="DGV39" s="13"/>
      <c r="DGW39" s="9"/>
      <c r="DGX39" s="8"/>
      <c r="DGY39" s="8"/>
      <c r="DGZ39" s="13"/>
      <c r="DHA39" s="13"/>
      <c r="DHB39" s="14"/>
      <c r="DHC39" s="15"/>
      <c r="DHD39" s="13"/>
      <c r="DHE39" s="9"/>
      <c r="DHF39" s="8"/>
      <c r="DHG39" s="8"/>
      <c r="DHH39" s="13"/>
      <c r="DHI39" s="13"/>
      <c r="DHJ39" s="14"/>
      <c r="DHK39" s="15"/>
      <c r="DHL39" s="13"/>
      <c r="DHM39" s="9"/>
      <c r="DHN39" s="8"/>
      <c r="DHO39" s="8"/>
      <c r="DHP39" s="13"/>
      <c r="DHQ39" s="13"/>
      <c r="DHR39" s="14"/>
      <c r="DHS39" s="15"/>
      <c r="DHT39" s="13"/>
      <c r="DHU39" s="9"/>
      <c r="DHV39" s="8"/>
      <c r="DHW39" s="8"/>
      <c r="DHX39" s="13"/>
      <c r="DHY39" s="13"/>
      <c r="DHZ39" s="14"/>
      <c r="DIA39" s="15"/>
      <c r="DIB39" s="13"/>
      <c r="DIC39" s="9"/>
      <c r="DID39" s="8"/>
      <c r="DIE39" s="8"/>
      <c r="DIF39" s="13"/>
      <c r="DIG39" s="13"/>
      <c r="DIH39" s="14"/>
      <c r="DII39" s="15"/>
      <c r="DIJ39" s="13"/>
      <c r="DIK39" s="9"/>
      <c r="DIL39" s="8"/>
      <c r="DIM39" s="8"/>
      <c r="DIN39" s="13"/>
      <c r="DIO39" s="13"/>
      <c r="DIP39" s="14"/>
      <c r="DIQ39" s="15"/>
      <c r="DIR39" s="13"/>
      <c r="DIS39" s="9"/>
      <c r="DIT39" s="8"/>
      <c r="DIU39" s="8"/>
      <c r="DIV39" s="13"/>
      <c r="DIW39" s="13"/>
      <c r="DIX39" s="14"/>
      <c r="DIY39" s="15"/>
      <c r="DIZ39" s="13"/>
      <c r="DJA39" s="9"/>
      <c r="DJB39" s="8"/>
      <c r="DJC39" s="8"/>
      <c r="DJD39" s="13"/>
      <c r="DJE39" s="13"/>
      <c r="DJF39" s="14"/>
      <c r="DJG39" s="15"/>
      <c r="DJH39" s="13"/>
      <c r="DJI39" s="9"/>
      <c r="DJJ39" s="8"/>
      <c r="DJK39" s="8"/>
      <c r="DJL39" s="13"/>
      <c r="DJM39" s="13"/>
      <c r="DJN39" s="14"/>
      <c r="DJO39" s="15"/>
      <c r="DJP39" s="13"/>
      <c r="DJQ39" s="9"/>
      <c r="DJR39" s="8"/>
      <c r="DJS39" s="8"/>
      <c r="DJT39" s="13"/>
      <c r="DJU39" s="13"/>
      <c r="DJV39" s="14"/>
      <c r="DJW39" s="15"/>
      <c r="DJX39" s="13"/>
      <c r="DJY39" s="9"/>
      <c r="DJZ39" s="8"/>
      <c r="DKA39" s="8"/>
      <c r="DKB39" s="13"/>
      <c r="DKC39" s="13"/>
      <c r="DKD39" s="14"/>
      <c r="DKE39" s="15"/>
      <c r="DKF39" s="13"/>
      <c r="DKG39" s="9"/>
      <c r="DKH39" s="8"/>
      <c r="DKI39" s="8"/>
      <c r="DKJ39" s="13"/>
      <c r="DKK39" s="13"/>
      <c r="DKL39" s="14"/>
      <c r="DKM39" s="15"/>
      <c r="DKN39" s="13"/>
      <c r="DKO39" s="9"/>
      <c r="DKP39" s="8"/>
      <c r="DKQ39" s="8"/>
      <c r="DKR39" s="13"/>
      <c r="DKS39" s="13"/>
      <c r="DKT39" s="14"/>
      <c r="DKU39" s="15"/>
      <c r="DKV39" s="13"/>
      <c r="DKW39" s="9"/>
      <c r="DKX39" s="8"/>
      <c r="DKY39" s="8"/>
      <c r="DKZ39" s="13"/>
      <c r="DLA39" s="13"/>
      <c r="DLB39" s="14"/>
      <c r="DLC39" s="15"/>
      <c r="DLD39" s="13"/>
      <c r="DLE39" s="9"/>
      <c r="DLF39" s="8"/>
      <c r="DLG39" s="8"/>
      <c r="DLH39" s="13"/>
      <c r="DLI39" s="13"/>
      <c r="DLJ39" s="14"/>
      <c r="DLK39" s="15"/>
      <c r="DLL39" s="13"/>
      <c r="DLM39" s="9"/>
      <c r="DLN39" s="8"/>
      <c r="DLO39" s="8"/>
      <c r="DLP39" s="13"/>
      <c r="DLQ39" s="13"/>
      <c r="DLR39" s="14"/>
      <c r="DLS39" s="15"/>
      <c r="DLT39" s="13"/>
      <c r="DLU39" s="9"/>
      <c r="DLV39" s="8"/>
      <c r="DLW39" s="8"/>
      <c r="DLX39" s="13"/>
      <c r="DLY39" s="13"/>
      <c r="DLZ39" s="14"/>
      <c r="DMA39" s="15"/>
      <c r="DMB39" s="13"/>
      <c r="DMC39" s="9"/>
      <c r="DMD39" s="8"/>
      <c r="DME39" s="8"/>
      <c r="DMF39" s="13"/>
      <c r="DMG39" s="13"/>
      <c r="DMH39" s="14"/>
      <c r="DMI39" s="15"/>
      <c r="DMJ39" s="13"/>
      <c r="DMK39" s="9"/>
      <c r="DML39" s="8"/>
      <c r="DMM39" s="8"/>
      <c r="DMN39" s="13"/>
      <c r="DMO39" s="13"/>
      <c r="DMP39" s="14"/>
      <c r="DMQ39" s="15"/>
      <c r="DMR39" s="13"/>
      <c r="DMS39" s="9"/>
      <c r="DMT39" s="8"/>
      <c r="DMU39" s="8"/>
      <c r="DMV39" s="13"/>
      <c r="DMW39" s="13"/>
      <c r="DMX39" s="14"/>
      <c r="DMY39" s="15"/>
      <c r="DMZ39" s="13"/>
      <c r="DNA39" s="9"/>
      <c r="DNB39" s="8"/>
      <c r="DNC39" s="8"/>
      <c r="DND39" s="13"/>
      <c r="DNE39" s="13"/>
      <c r="DNF39" s="14"/>
      <c r="DNG39" s="15"/>
      <c r="DNH39" s="13"/>
      <c r="DNI39" s="9"/>
      <c r="DNJ39" s="8"/>
      <c r="DNK39" s="8"/>
      <c r="DNL39" s="13"/>
      <c r="DNM39" s="13"/>
      <c r="DNN39" s="14"/>
      <c r="DNO39" s="15"/>
      <c r="DNP39" s="13"/>
      <c r="DNQ39" s="9"/>
      <c r="DNR39" s="8"/>
      <c r="DNS39" s="8"/>
      <c r="DNT39" s="13"/>
      <c r="DNU39" s="13"/>
      <c r="DNV39" s="14"/>
      <c r="DNW39" s="15"/>
      <c r="DNX39" s="13"/>
      <c r="DNY39" s="9"/>
      <c r="DNZ39" s="8"/>
      <c r="DOA39" s="8"/>
      <c r="DOB39" s="13"/>
      <c r="DOC39" s="13"/>
      <c r="DOD39" s="14"/>
      <c r="DOE39" s="15"/>
      <c r="DOF39" s="13"/>
      <c r="DOG39" s="9"/>
      <c r="DOH39" s="8"/>
      <c r="DOI39" s="8"/>
      <c r="DOJ39" s="13"/>
      <c r="DOK39" s="13"/>
      <c r="DOL39" s="14"/>
      <c r="DOM39" s="15"/>
      <c r="DON39" s="13"/>
      <c r="DOO39" s="9"/>
      <c r="DOP39" s="8"/>
      <c r="DOQ39" s="8"/>
      <c r="DOR39" s="13"/>
      <c r="DOS39" s="13"/>
      <c r="DOT39" s="14"/>
      <c r="DOU39" s="15"/>
      <c r="DOV39" s="13"/>
      <c r="DOW39" s="9"/>
      <c r="DOX39" s="8"/>
      <c r="DOY39" s="8"/>
      <c r="DOZ39" s="13"/>
      <c r="DPA39" s="13"/>
      <c r="DPB39" s="14"/>
      <c r="DPC39" s="15"/>
      <c r="DPD39" s="13"/>
      <c r="DPE39" s="9"/>
      <c r="DPF39" s="8"/>
      <c r="DPG39" s="8"/>
      <c r="DPH39" s="13"/>
      <c r="DPI39" s="13"/>
      <c r="DPJ39" s="14"/>
      <c r="DPK39" s="15"/>
      <c r="DPL39" s="13"/>
      <c r="DPM39" s="9"/>
      <c r="DPN39" s="8"/>
      <c r="DPO39" s="8"/>
      <c r="DPP39" s="13"/>
      <c r="DPQ39" s="13"/>
      <c r="DPR39" s="14"/>
      <c r="DPS39" s="15"/>
      <c r="DPT39" s="13"/>
      <c r="DPU39" s="9"/>
      <c r="DPV39" s="8"/>
      <c r="DPW39" s="8"/>
      <c r="DPX39" s="13"/>
      <c r="DPY39" s="13"/>
      <c r="DPZ39" s="14"/>
      <c r="DQA39" s="15"/>
      <c r="DQB39" s="13"/>
      <c r="DQC39" s="9"/>
      <c r="DQD39" s="8"/>
      <c r="DQE39" s="8"/>
      <c r="DQF39" s="13"/>
      <c r="DQG39" s="13"/>
      <c r="DQH39" s="14"/>
      <c r="DQI39" s="15"/>
      <c r="DQJ39" s="13"/>
      <c r="DQK39" s="9"/>
      <c r="DQL39" s="8"/>
      <c r="DQM39" s="8"/>
      <c r="DQN39" s="13"/>
      <c r="DQO39" s="13"/>
      <c r="DQP39" s="14"/>
      <c r="DQQ39" s="15"/>
      <c r="DQR39" s="13"/>
      <c r="DQS39" s="9"/>
      <c r="DQT39" s="8"/>
      <c r="DQU39" s="8"/>
      <c r="DQV39" s="13"/>
      <c r="DQW39" s="13"/>
      <c r="DQX39" s="14"/>
      <c r="DQY39" s="15"/>
      <c r="DQZ39" s="13"/>
      <c r="DRA39" s="9"/>
      <c r="DRB39" s="8"/>
      <c r="DRC39" s="8"/>
      <c r="DRD39" s="13"/>
      <c r="DRE39" s="13"/>
      <c r="DRF39" s="14"/>
      <c r="DRG39" s="15"/>
      <c r="DRH39" s="13"/>
      <c r="DRI39" s="9"/>
      <c r="DRJ39" s="8"/>
      <c r="DRK39" s="8"/>
      <c r="DRL39" s="13"/>
      <c r="DRM39" s="13"/>
      <c r="DRN39" s="14"/>
      <c r="DRO39" s="15"/>
      <c r="DRP39" s="13"/>
      <c r="DRQ39" s="9"/>
      <c r="DRR39" s="8"/>
      <c r="DRS39" s="8"/>
      <c r="DRT39" s="13"/>
      <c r="DRU39" s="13"/>
      <c r="DRV39" s="14"/>
      <c r="DRW39" s="15"/>
      <c r="DRX39" s="13"/>
      <c r="DRY39" s="9"/>
      <c r="DRZ39" s="8"/>
      <c r="DSA39" s="8"/>
      <c r="DSB39" s="13"/>
      <c r="DSC39" s="13"/>
      <c r="DSD39" s="14"/>
      <c r="DSE39" s="15"/>
      <c r="DSF39" s="13"/>
      <c r="DSG39" s="9"/>
      <c r="DSH39" s="8"/>
      <c r="DSI39" s="8"/>
      <c r="DSJ39" s="13"/>
      <c r="DSK39" s="13"/>
      <c r="DSL39" s="14"/>
      <c r="DSM39" s="15"/>
      <c r="DSN39" s="13"/>
      <c r="DSO39" s="9"/>
      <c r="DSP39" s="8"/>
      <c r="DSQ39" s="8"/>
      <c r="DSR39" s="13"/>
      <c r="DSS39" s="13"/>
      <c r="DST39" s="14"/>
      <c r="DSU39" s="15"/>
      <c r="DSV39" s="13"/>
      <c r="DSW39" s="9"/>
      <c r="DSX39" s="8"/>
      <c r="DSY39" s="8"/>
      <c r="DSZ39" s="13"/>
      <c r="DTA39" s="13"/>
      <c r="DTB39" s="14"/>
      <c r="DTC39" s="15"/>
      <c r="DTD39" s="13"/>
      <c r="DTE39" s="9"/>
      <c r="DTF39" s="8"/>
      <c r="DTG39" s="8"/>
      <c r="DTH39" s="13"/>
      <c r="DTI39" s="13"/>
      <c r="DTJ39" s="14"/>
      <c r="DTK39" s="15"/>
      <c r="DTL39" s="13"/>
      <c r="DTM39" s="9"/>
      <c r="DTN39" s="8"/>
      <c r="DTO39" s="8"/>
      <c r="DTP39" s="13"/>
      <c r="DTQ39" s="13"/>
      <c r="DTR39" s="14"/>
      <c r="DTS39" s="15"/>
      <c r="DTT39" s="13"/>
      <c r="DTU39" s="9"/>
      <c r="DTV39" s="8"/>
      <c r="DTW39" s="8"/>
      <c r="DTX39" s="13"/>
      <c r="DTY39" s="13"/>
      <c r="DTZ39" s="14"/>
      <c r="DUA39" s="15"/>
      <c r="DUB39" s="13"/>
      <c r="DUC39" s="9"/>
      <c r="DUD39" s="8"/>
      <c r="DUE39" s="8"/>
      <c r="DUF39" s="13"/>
      <c r="DUG39" s="13"/>
      <c r="DUH39" s="14"/>
      <c r="DUI39" s="15"/>
      <c r="DUJ39" s="13"/>
      <c r="DUK39" s="9"/>
      <c r="DUL39" s="8"/>
      <c r="DUM39" s="8"/>
      <c r="DUN39" s="13"/>
      <c r="DUO39" s="13"/>
      <c r="DUP39" s="14"/>
      <c r="DUQ39" s="15"/>
      <c r="DUR39" s="13"/>
      <c r="DUS39" s="9"/>
      <c r="DUT39" s="8"/>
      <c r="DUU39" s="8"/>
      <c r="DUV39" s="13"/>
      <c r="DUW39" s="13"/>
      <c r="DUX39" s="14"/>
      <c r="DUY39" s="15"/>
      <c r="DUZ39" s="13"/>
      <c r="DVA39" s="9"/>
      <c r="DVB39" s="8"/>
      <c r="DVC39" s="8"/>
      <c r="DVD39" s="13"/>
      <c r="DVE39" s="13"/>
      <c r="DVF39" s="14"/>
      <c r="DVG39" s="15"/>
      <c r="DVH39" s="13"/>
      <c r="DVI39" s="9"/>
      <c r="DVJ39" s="8"/>
      <c r="DVK39" s="8"/>
      <c r="DVL39" s="13"/>
      <c r="DVM39" s="13"/>
      <c r="DVN39" s="14"/>
      <c r="DVO39" s="15"/>
      <c r="DVP39" s="13"/>
      <c r="DVQ39" s="9"/>
      <c r="DVR39" s="8"/>
      <c r="DVS39" s="8"/>
      <c r="DVT39" s="13"/>
      <c r="DVU39" s="13"/>
      <c r="DVV39" s="14"/>
      <c r="DVW39" s="15"/>
      <c r="DVX39" s="13"/>
      <c r="DVY39" s="9"/>
      <c r="DVZ39" s="8"/>
      <c r="DWA39" s="8"/>
      <c r="DWB39" s="13"/>
      <c r="DWC39" s="13"/>
      <c r="DWD39" s="14"/>
      <c r="DWE39" s="15"/>
      <c r="DWF39" s="13"/>
      <c r="DWG39" s="9"/>
      <c r="DWH39" s="8"/>
      <c r="DWI39" s="8"/>
      <c r="DWJ39" s="13"/>
      <c r="DWK39" s="13"/>
      <c r="DWL39" s="14"/>
      <c r="DWM39" s="15"/>
      <c r="DWN39" s="13"/>
      <c r="DWO39" s="9"/>
      <c r="DWP39" s="8"/>
      <c r="DWQ39" s="8"/>
      <c r="DWR39" s="13"/>
      <c r="DWS39" s="13"/>
      <c r="DWT39" s="14"/>
      <c r="DWU39" s="15"/>
      <c r="DWV39" s="13"/>
      <c r="DWW39" s="9"/>
      <c r="DWX39" s="8"/>
      <c r="DWY39" s="8"/>
      <c r="DWZ39" s="13"/>
      <c r="DXA39" s="13"/>
      <c r="DXB39" s="14"/>
      <c r="DXC39" s="15"/>
      <c r="DXD39" s="13"/>
      <c r="DXE39" s="9"/>
      <c r="DXF39" s="8"/>
      <c r="DXG39" s="8"/>
      <c r="DXH39" s="13"/>
      <c r="DXI39" s="13"/>
      <c r="DXJ39" s="14"/>
      <c r="DXK39" s="15"/>
      <c r="DXL39" s="13"/>
      <c r="DXM39" s="9"/>
      <c r="DXN39" s="8"/>
      <c r="DXO39" s="8"/>
      <c r="DXP39" s="13"/>
      <c r="DXQ39" s="13"/>
      <c r="DXR39" s="14"/>
      <c r="DXS39" s="15"/>
      <c r="DXT39" s="13"/>
      <c r="DXU39" s="9"/>
      <c r="DXV39" s="8"/>
      <c r="DXW39" s="8"/>
      <c r="DXX39" s="13"/>
      <c r="DXY39" s="13"/>
      <c r="DXZ39" s="14"/>
      <c r="DYA39" s="15"/>
      <c r="DYB39" s="13"/>
      <c r="DYC39" s="9"/>
      <c r="DYD39" s="8"/>
      <c r="DYE39" s="8"/>
      <c r="DYF39" s="13"/>
      <c r="DYG39" s="13"/>
      <c r="DYH39" s="14"/>
      <c r="DYI39" s="15"/>
      <c r="DYJ39" s="13"/>
      <c r="DYK39" s="9"/>
      <c r="DYL39" s="8"/>
      <c r="DYM39" s="8"/>
      <c r="DYN39" s="13"/>
      <c r="DYO39" s="13"/>
      <c r="DYP39" s="14"/>
      <c r="DYQ39" s="15"/>
      <c r="DYR39" s="13"/>
      <c r="DYS39" s="9"/>
      <c r="DYT39" s="8"/>
      <c r="DYU39" s="8"/>
      <c r="DYV39" s="13"/>
      <c r="DYW39" s="13"/>
      <c r="DYX39" s="14"/>
      <c r="DYY39" s="15"/>
      <c r="DYZ39" s="13"/>
      <c r="DZA39" s="9"/>
      <c r="DZB39" s="8"/>
      <c r="DZC39" s="8"/>
      <c r="DZD39" s="13"/>
      <c r="DZE39" s="13"/>
      <c r="DZF39" s="14"/>
      <c r="DZG39" s="15"/>
      <c r="DZH39" s="13"/>
      <c r="DZI39" s="9"/>
      <c r="DZJ39" s="8"/>
      <c r="DZK39" s="8"/>
      <c r="DZL39" s="13"/>
      <c r="DZM39" s="13"/>
      <c r="DZN39" s="14"/>
      <c r="DZO39" s="15"/>
      <c r="DZP39" s="13"/>
      <c r="DZQ39" s="9"/>
      <c r="DZR39" s="8"/>
      <c r="DZS39" s="8"/>
      <c r="DZT39" s="13"/>
      <c r="DZU39" s="13"/>
      <c r="DZV39" s="14"/>
      <c r="DZW39" s="15"/>
      <c r="DZX39" s="13"/>
      <c r="DZY39" s="9"/>
      <c r="DZZ39" s="8"/>
      <c r="EAA39" s="8"/>
      <c r="EAB39" s="13"/>
      <c r="EAC39" s="13"/>
      <c r="EAD39" s="14"/>
      <c r="EAE39" s="15"/>
      <c r="EAF39" s="13"/>
      <c r="EAG39" s="9"/>
      <c r="EAH39" s="8"/>
      <c r="EAI39" s="8"/>
      <c r="EAJ39" s="13"/>
      <c r="EAK39" s="13"/>
      <c r="EAL39" s="14"/>
      <c r="EAM39" s="15"/>
      <c r="EAN39" s="13"/>
      <c r="EAO39" s="9"/>
      <c r="EAP39" s="8"/>
      <c r="EAQ39" s="8"/>
      <c r="EAR39" s="13"/>
      <c r="EAS39" s="13"/>
      <c r="EAT39" s="14"/>
      <c r="EAU39" s="15"/>
      <c r="EAV39" s="13"/>
      <c r="EAW39" s="9"/>
      <c r="EAX39" s="8"/>
      <c r="EAY39" s="8"/>
      <c r="EAZ39" s="13"/>
      <c r="EBA39" s="13"/>
      <c r="EBB39" s="14"/>
      <c r="EBC39" s="15"/>
      <c r="EBD39" s="13"/>
      <c r="EBE39" s="9"/>
      <c r="EBF39" s="8"/>
      <c r="EBG39" s="8"/>
      <c r="EBH39" s="13"/>
      <c r="EBI39" s="13"/>
      <c r="EBJ39" s="14"/>
      <c r="EBK39" s="15"/>
      <c r="EBL39" s="13"/>
      <c r="EBM39" s="9"/>
      <c r="EBN39" s="8"/>
      <c r="EBO39" s="8"/>
      <c r="EBP39" s="13"/>
      <c r="EBQ39" s="13"/>
      <c r="EBR39" s="14"/>
      <c r="EBS39" s="15"/>
      <c r="EBT39" s="13"/>
      <c r="EBU39" s="9"/>
      <c r="EBV39" s="8"/>
      <c r="EBW39" s="8"/>
      <c r="EBX39" s="13"/>
      <c r="EBY39" s="13"/>
      <c r="EBZ39" s="14"/>
      <c r="ECA39" s="15"/>
      <c r="ECB39" s="13"/>
      <c r="ECC39" s="9"/>
      <c r="ECD39" s="8"/>
      <c r="ECE39" s="8"/>
      <c r="ECF39" s="13"/>
      <c r="ECG39" s="13"/>
      <c r="ECH39" s="14"/>
      <c r="ECI39" s="15"/>
      <c r="ECJ39" s="13"/>
      <c r="ECK39" s="9"/>
      <c r="ECL39" s="8"/>
      <c r="ECM39" s="8"/>
      <c r="ECN39" s="13"/>
      <c r="ECO39" s="13"/>
      <c r="ECP39" s="14"/>
      <c r="ECQ39" s="15"/>
      <c r="ECR39" s="13"/>
      <c r="ECS39" s="9"/>
      <c r="ECT39" s="8"/>
      <c r="ECU39" s="8"/>
      <c r="ECV39" s="13"/>
      <c r="ECW39" s="13"/>
      <c r="ECX39" s="14"/>
      <c r="ECY39" s="15"/>
      <c r="ECZ39" s="13"/>
      <c r="EDA39" s="9"/>
      <c r="EDB39" s="8"/>
      <c r="EDC39" s="8"/>
      <c r="EDD39" s="13"/>
      <c r="EDE39" s="13"/>
      <c r="EDF39" s="14"/>
      <c r="EDG39" s="15"/>
      <c r="EDH39" s="13"/>
      <c r="EDI39" s="9"/>
      <c r="EDJ39" s="8"/>
      <c r="EDK39" s="8"/>
      <c r="EDL39" s="13"/>
      <c r="EDM39" s="13"/>
      <c r="EDN39" s="14"/>
      <c r="EDO39" s="15"/>
      <c r="EDP39" s="13"/>
      <c r="EDQ39" s="9"/>
      <c r="EDR39" s="8"/>
      <c r="EDS39" s="8"/>
      <c r="EDT39" s="13"/>
      <c r="EDU39" s="13"/>
      <c r="EDV39" s="14"/>
      <c r="EDW39" s="15"/>
      <c r="EDX39" s="13"/>
      <c r="EDY39" s="9"/>
      <c r="EDZ39" s="8"/>
      <c r="EEA39" s="8"/>
      <c r="EEB39" s="13"/>
      <c r="EEC39" s="13"/>
      <c r="EED39" s="14"/>
      <c r="EEE39" s="15"/>
      <c r="EEF39" s="13"/>
      <c r="EEG39" s="9"/>
      <c r="EEH39" s="8"/>
      <c r="EEI39" s="8"/>
      <c r="EEJ39" s="13"/>
      <c r="EEK39" s="13"/>
      <c r="EEL39" s="14"/>
      <c r="EEM39" s="15"/>
      <c r="EEN39" s="13"/>
      <c r="EEO39" s="9"/>
      <c r="EEP39" s="8"/>
      <c r="EEQ39" s="8"/>
      <c r="EER39" s="13"/>
      <c r="EES39" s="13"/>
      <c r="EET39" s="14"/>
      <c r="EEU39" s="15"/>
      <c r="EEV39" s="13"/>
      <c r="EEW39" s="9"/>
      <c r="EEX39" s="8"/>
      <c r="EEY39" s="8"/>
      <c r="EEZ39" s="13"/>
      <c r="EFA39" s="13"/>
      <c r="EFB39" s="14"/>
      <c r="EFC39" s="15"/>
      <c r="EFD39" s="13"/>
      <c r="EFE39" s="9"/>
      <c r="EFF39" s="8"/>
      <c r="EFG39" s="8"/>
      <c r="EFH39" s="13"/>
      <c r="EFI39" s="13"/>
      <c r="EFJ39" s="14"/>
      <c r="EFK39" s="15"/>
      <c r="EFL39" s="13"/>
      <c r="EFM39" s="9"/>
      <c r="EFN39" s="8"/>
      <c r="EFO39" s="8"/>
      <c r="EFP39" s="13"/>
      <c r="EFQ39" s="13"/>
      <c r="EFR39" s="14"/>
      <c r="EFS39" s="15"/>
      <c r="EFT39" s="13"/>
      <c r="EFU39" s="9"/>
      <c r="EFV39" s="8"/>
      <c r="EFW39" s="8"/>
      <c r="EFX39" s="13"/>
      <c r="EFY39" s="13"/>
      <c r="EFZ39" s="14"/>
      <c r="EGA39" s="15"/>
      <c r="EGB39" s="13"/>
      <c r="EGC39" s="9"/>
      <c r="EGD39" s="8"/>
      <c r="EGE39" s="8"/>
      <c r="EGF39" s="13"/>
      <c r="EGG39" s="13"/>
      <c r="EGH39" s="14"/>
      <c r="EGI39" s="15"/>
      <c r="EGJ39" s="13"/>
      <c r="EGK39" s="9"/>
      <c r="EGL39" s="8"/>
      <c r="EGM39" s="8"/>
      <c r="EGN39" s="13"/>
      <c r="EGO39" s="13"/>
      <c r="EGP39" s="14"/>
      <c r="EGQ39" s="15"/>
      <c r="EGR39" s="13"/>
      <c r="EGS39" s="9"/>
      <c r="EGT39" s="8"/>
      <c r="EGU39" s="8"/>
      <c r="EGV39" s="13"/>
      <c r="EGW39" s="13"/>
      <c r="EGX39" s="14"/>
      <c r="EGY39" s="15"/>
      <c r="EGZ39" s="13"/>
      <c r="EHA39" s="9"/>
      <c r="EHB39" s="8"/>
      <c r="EHC39" s="8"/>
      <c r="EHD39" s="13"/>
      <c r="EHE39" s="13"/>
      <c r="EHF39" s="14"/>
      <c r="EHG39" s="15"/>
      <c r="EHH39" s="13"/>
      <c r="EHI39" s="9"/>
      <c r="EHJ39" s="8"/>
      <c r="EHK39" s="8"/>
      <c r="EHL39" s="13"/>
      <c r="EHM39" s="13"/>
      <c r="EHN39" s="14"/>
      <c r="EHO39" s="15"/>
      <c r="EHP39" s="13"/>
      <c r="EHQ39" s="9"/>
      <c r="EHR39" s="8"/>
      <c r="EHS39" s="8"/>
      <c r="EHT39" s="13"/>
      <c r="EHU39" s="13"/>
      <c r="EHV39" s="14"/>
      <c r="EHW39" s="15"/>
      <c r="EHX39" s="13"/>
      <c r="EHY39" s="9"/>
      <c r="EHZ39" s="8"/>
      <c r="EIA39" s="8"/>
      <c r="EIB39" s="13"/>
      <c r="EIC39" s="13"/>
      <c r="EID39" s="14"/>
      <c r="EIE39" s="15"/>
      <c r="EIF39" s="13"/>
      <c r="EIG39" s="9"/>
      <c r="EIH39" s="8"/>
      <c r="EII39" s="8"/>
      <c r="EIJ39" s="13"/>
      <c r="EIK39" s="13"/>
      <c r="EIL39" s="14"/>
      <c r="EIM39" s="15"/>
      <c r="EIN39" s="13"/>
      <c r="EIO39" s="9"/>
      <c r="EIP39" s="8"/>
      <c r="EIQ39" s="8"/>
      <c r="EIR39" s="13"/>
      <c r="EIS39" s="13"/>
      <c r="EIT39" s="14"/>
      <c r="EIU39" s="15"/>
      <c r="EIV39" s="13"/>
      <c r="EIW39" s="9"/>
      <c r="EIX39" s="8"/>
      <c r="EIY39" s="8"/>
      <c r="EIZ39" s="13"/>
      <c r="EJA39" s="13"/>
      <c r="EJB39" s="14"/>
      <c r="EJC39" s="15"/>
      <c r="EJD39" s="13"/>
      <c r="EJE39" s="9"/>
      <c r="EJF39" s="8"/>
      <c r="EJG39" s="8"/>
      <c r="EJH39" s="13"/>
      <c r="EJI39" s="13"/>
      <c r="EJJ39" s="14"/>
      <c r="EJK39" s="15"/>
      <c r="EJL39" s="13"/>
      <c r="EJM39" s="9"/>
      <c r="EJN39" s="8"/>
      <c r="EJO39" s="8"/>
      <c r="EJP39" s="13"/>
      <c r="EJQ39" s="13"/>
      <c r="EJR39" s="14"/>
      <c r="EJS39" s="15"/>
      <c r="EJT39" s="13"/>
      <c r="EJU39" s="9"/>
      <c r="EJV39" s="8"/>
      <c r="EJW39" s="8"/>
      <c r="EJX39" s="13"/>
      <c r="EJY39" s="13"/>
      <c r="EJZ39" s="14"/>
      <c r="EKA39" s="15"/>
      <c r="EKB39" s="13"/>
      <c r="EKC39" s="9"/>
      <c r="EKD39" s="8"/>
      <c r="EKE39" s="8"/>
      <c r="EKF39" s="13"/>
      <c r="EKG39" s="13"/>
      <c r="EKH39" s="14"/>
      <c r="EKI39" s="15"/>
      <c r="EKJ39" s="13"/>
      <c r="EKK39" s="9"/>
      <c r="EKL39" s="8"/>
      <c r="EKM39" s="8"/>
      <c r="EKN39" s="13"/>
      <c r="EKO39" s="13"/>
      <c r="EKP39" s="14"/>
      <c r="EKQ39" s="15"/>
      <c r="EKR39" s="13"/>
      <c r="EKS39" s="9"/>
      <c r="EKT39" s="8"/>
      <c r="EKU39" s="8"/>
      <c r="EKV39" s="13"/>
      <c r="EKW39" s="13"/>
      <c r="EKX39" s="14"/>
      <c r="EKY39" s="15"/>
      <c r="EKZ39" s="13"/>
      <c r="ELA39" s="9"/>
      <c r="ELB39" s="8"/>
      <c r="ELC39" s="8"/>
      <c r="ELD39" s="13"/>
      <c r="ELE39" s="13"/>
      <c r="ELF39" s="14"/>
      <c r="ELG39" s="15"/>
      <c r="ELH39" s="13"/>
      <c r="ELI39" s="9"/>
      <c r="ELJ39" s="8"/>
      <c r="ELK39" s="8"/>
      <c r="ELL39" s="13"/>
      <c r="ELM39" s="13"/>
      <c r="ELN39" s="14"/>
      <c r="ELO39" s="15"/>
      <c r="ELP39" s="13"/>
      <c r="ELQ39" s="9"/>
      <c r="ELR39" s="8"/>
      <c r="ELS39" s="8"/>
      <c r="ELT39" s="13"/>
      <c r="ELU39" s="13"/>
      <c r="ELV39" s="14"/>
      <c r="ELW39" s="15"/>
      <c r="ELX39" s="13"/>
      <c r="ELY39" s="9"/>
      <c r="ELZ39" s="8"/>
      <c r="EMA39" s="8"/>
      <c r="EMB39" s="13"/>
      <c r="EMC39" s="13"/>
      <c r="EMD39" s="14"/>
      <c r="EME39" s="15"/>
      <c r="EMF39" s="13"/>
      <c r="EMG39" s="9"/>
      <c r="EMH39" s="8"/>
      <c r="EMI39" s="8"/>
      <c r="EMJ39" s="13"/>
      <c r="EMK39" s="13"/>
      <c r="EML39" s="14"/>
      <c r="EMM39" s="15"/>
      <c r="EMN39" s="13"/>
      <c r="EMO39" s="9"/>
      <c r="EMP39" s="8"/>
      <c r="EMQ39" s="8"/>
      <c r="EMR39" s="13"/>
      <c r="EMS39" s="13"/>
      <c r="EMT39" s="14"/>
      <c r="EMU39" s="15"/>
      <c r="EMV39" s="13"/>
      <c r="EMW39" s="9"/>
      <c r="EMX39" s="8"/>
      <c r="EMY39" s="8"/>
      <c r="EMZ39" s="13"/>
      <c r="ENA39" s="13"/>
      <c r="ENB39" s="14"/>
      <c r="ENC39" s="15"/>
      <c r="END39" s="13"/>
      <c r="ENE39" s="9"/>
      <c r="ENF39" s="8"/>
      <c r="ENG39" s="8"/>
      <c r="ENH39" s="13"/>
      <c r="ENI39" s="13"/>
      <c r="ENJ39" s="14"/>
      <c r="ENK39" s="15"/>
      <c r="ENL39" s="13"/>
      <c r="ENM39" s="9"/>
      <c r="ENN39" s="8"/>
      <c r="ENO39" s="8"/>
      <c r="ENP39" s="13"/>
      <c r="ENQ39" s="13"/>
      <c r="ENR39" s="14"/>
      <c r="ENS39" s="15"/>
      <c r="ENT39" s="13"/>
      <c r="ENU39" s="9"/>
      <c r="ENV39" s="8"/>
      <c r="ENW39" s="8"/>
      <c r="ENX39" s="13"/>
      <c r="ENY39" s="13"/>
      <c r="ENZ39" s="14"/>
      <c r="EOA39" s="15"/>
      <c r="EOB39" s="13"/>
      <c r="EOC39" s="9"/>
      <c r="EOD39" s="8"/>
      <c r="EOE39" s="8"/>
      <c r="EOF39" s="13"/>
      <c r="EOG39" s="13"/>
      <c r="EOH39" s="14"/>
      <c r="EOI39" s="15"/>
      <c r="EOJ39" s="13"/>
      <c r="EOK39" s="9"/>
      <c r="EOL39" s="8"/>
      <c r="EOM39" s="8"/>
      <c r="EON39" s="13"/>
      <c r="EOO39" s="13"/>
      <c r="EOP39" s="14"/>
      <c r="EOQ39" s="15"/>
      <c r="EOR39" s="13"/>
      <c r="EOS39" s="9"/>
      <c r="EOT39" s="8"/>
      <c r="EOU39" s="8"/>
      <c r="EOV39" s="13"/>
      <c r="EOW39" s="13"/>
      <c r="EOX39" s="14"/>
      <c r="EOY39" s="15"/>
      <c r="EOZ39" s="13"/>
      <c r="EPA39" s="9"/>
      <c r="EPB39" s="8"/>
      <c r="EPC39" s="8"/>
      <c r="EPD39" s="13"/>
      <c r="EPE39" s="13"/>
      <c r="EPF39" s="14"/>
      <c r="EPG39" s="15"/>
      <c r="EPH39" s="13"/>
      <c r="EPI39" s="9"/>
      <c r="EPJ39" s="8"/>
      <c r="EPK39" s="8"/>
      <c r="EPL39" s="13"/>
      <c r="EPM39" s="13"/>
      <c r="EPN39" s="14"/>
      <c r="EPO39" s="15"/>
      <c r="EPP39" s="13"/>
      <c r="EPQ39" s="9"/>
      <c r="EPR39" s="8"/>
      <c r="EPS39" s="8"/>
      <c r="EPT39" s="13"/>
      <c r="EPU39" s="13"/>
      <c r="EPV39" s="14"/>
      <c r="EPW39" s="15"/>
      <c r="EPX39" s="13"/>
      <c r="EPY39" s="9"/>
      <c r="EPZ39" s="8"/>
      <c r="EQA39" s="8"/>
      <c r="EQB39" s="13"/>
      <c r="EQC39" s="13"/>
      <c r="EQD39" s="14"/>
      <c r="EQE39" s="15"/>
      <c r="EQF39" s="13"/>
      <c r="EQG39" s="9"/>
      <c r="EQH39" s="8"/>
      <c r="EQI39" s="8"/>
      <c r="EQJ39" s="13"/>
      <c r="EQK39" s="13"/>
      <c r="EQL39" s="14"/>
      <c r="EQM39" s="15"/>
      <c r="EQN39" s="13"/>
      <c r="EQO39" s="9"/>
      <c r="EQP39" s="8"/>
      <c r="EQQ39" s="8"/>
      <c r="EQR39" s="13"/>
      <c r="EQS39" s="13"/>
      <c r="EQT39" s="14"/>
      <c r="EQU39" s="15"/>
      <c r="EQV39" s="13"/>
      <c r="EQW39" s="9"/>
      <c r="EQX39" s="8"/>
      <c r="EQY39" s="8"/>
      <c r="EQZ39" s="13"/>
      <c r="ERA39" s="13"/>
      <c r="ERB39" s="14"/>
      <c r="ERC39" s="15"/>
      <c r="ERD39" s="13"/>
      <c r="ERE39" s="9"/>
      <c r="ERF39" s="8"/>
      <c r="ERG39" s="8"/>
      <c r="ERH39" s="13"/>
      <c r="ERI39" s="13"/>
      <c r="ERJ39" s="14"/>
      <c r="ERK39" s="15"/>
      <c r="ERL39" s="13"/>
      <c r="ERM39" s="9"/>
      <c r="ERN39" s="8"/>
      <c r="ERO39" s="8"/>
      <c r="ERP39" s="13"/>
      <c r="ERQ39" s="13"/>
      <c r="ERR39" s="14"/>
      <c r="ERS39" s="15"/>
      <c r="ERT39" s="13"/>
      <c r="ERU39" s="9"/>
      <c r="ERV39" s="8"/>
      <c r="ERW39" s="8"/>
      <c r="ERX39" s="13"/>
      <c r="ERY39" s="13"/>
      <c r="ERZ39" s="14"/>
      <c r="ESA39" s="15"/>
      <c r="ESB39" s="13"/>
      <c r="ESC39" s="9"/>
      <c r="ESD39" s="8"/>
      <c r="ESE39" s="8"/>
      <c r="ESF39" s="13"/>
      <c r="ESG39" s="13"/>
      <c r="ESH39" s="14"/>
      <c r="ESI39" s="15"/>
      <c r="ESJ39" s="13"/>
      <c r="ESK39" s="9"/>
      <c r="ESL39" s="8"/>
      <c r="ESM39" s="8"/>
      <c r="ESN39" s="13"/>
      <c r="ESO39" s="13"/>
      <c r="ESP39" s="14"/>
      <c r="ESQ39" s="15"/>
      <c r="ESR39" s="13"/>
      <c r="ESS39" s="9"/>
      <c r="EST39" s="8"/>
      <c r="ESU39" s="8"/>
      <c r="ESV39" s="13"/>
      <c r="ESW39" s="13"/>
      <c r="ESX39" s="14"/>
      <c r="ESY39" s="15"/>
      <c r="ESZ39" s="13"/>
      <c r="ETA39" s="9"/>
      <c r="ETB39" s="8"/>
      <c r="ETC39" s="8"/>
      <c r="ETD39" s="13"/>
      <c r="ETE39" s="13"/>
      <c r="ETF39" s="14"/>
      <c r="ETG39" s="15"/>
      <c r="ETH39" s="13"/>
      <c r="ETI39" s="9"/>
      <c r="ETJ39" s="8"/>
      <c r="ETK39" s="8"/>
      <c r="ETL39" s="13"/>
      <c r="ETM39" s="13"/>
      <c r="ETN39" s="14"/>
      <c r="ETO39" s="15"/>
      <c r="ETP39" s="13"/>
      <c r="ETQ39" s="9"/>
      <c r="ETR39" s="8"/>
      <c r="ETS39" s="8"/>
      <c r="ETT39" s="13"/>
      <c r="ETU39" s="13"/>
      <c r="ETV39" s="14"/>
      <c r="ETW39" s="15"/>
      <c r="ETX39" s="13"/>
      <c r="ETY39" s="9"/>
      <c r="ETZ39" s="8"/>
      <c r="EUA39" s="8"/>
      <c r="EUB39" s="13"/>
      <c r="EUC39" s="13"/>
      <c r="EUD39" s="14"/>
      <c r="EUE39" s="15"/>
      <c r="EUF39" s="13"/>
      <c r="EUG39" s="9"/>
      <c r="EUH39" s="8"/>
      <c r="EUI39" s="8"/>
      <c r="EUJ39" s="13"/>
      <c r="EUK39" s="13"/>
      <c r="EUL39" s="14"/>
      <c r="EUM39" s="15"/>
      <c r="EUN39" s="13"/>
      <c r="EUO39" s="9"/>
      <c r="EUP39" s="8"/>
      <c r="EUQ39" s="8"/>
      <c r="EUR39" s="13"/>
      <c r="EUS39" s="13"/>
      <c r="EUT39" s="14"/>
      <c r="EUU39" s="15"/>
      <c r="EUV39" s="13"/>
      <c r="EUW39" s="9"/>
      <c r="EUX39" s="8"/>
      <c r="EUY39" s="8"/>
      <c r="EUZ39" s="13"/>
      <c r="EVA39" s="13"/>
      <c r="EVB39" s="14"/>
      <c r="EVC39" s="15"/>
      <c r="EVD39" s="13"/>
      <c r="EVE39" s="9"/>
      <c r="EVF39" s="8"/>
      <c r="EVG39" s="8"/>
      <c r="EVH39" s="13"/>
      <c r="EVI39" s="13"/>
      <c r="EVJ39" s="14"/>
      <c r="EVK39" s="15"/>
      <c r="EVL39" s="13"/>
      <c r="EVM39" s="9"/>
      <c r="EVN39" s="8"/>
      <c r="EVO39" s="8"/>
      <c r="EVP39" s="13"/>
      <c r="EVQ39" s="13"/>
      <c r="EVR39" s="14"/>
      <c r="EVS39" s="15"/>
      <c r="EVT39" s="13"/>
      <c r="EVU39" s="9"/>
      <c r="EVV39" s="8"/>
      <c r="EVW39" s="8"/>
      <c r="EVX39" s="13"/>
      <c r="EVY39" s="13"/>
      <c r="EVZ39" s="14"/>
      <c r="EWA39" s="15"/>
      <c r="EWB39" s="13"/>
      <c r="EWC39" s="9"/>
      <c r="EWD39" s="8"/>
      <c r="EWE39" s="8"/>
      <c r="EWF39" s="13"/>
      <c r="EWG39" s="13"/>
      <c r="EWH39" s="14"/>
      <c r="EWI39" s="15"/>
      <c r="EWJ39" s="13"/>
      <c r="EWK39" s="9"/>
      <c r="EWL39" s="8"/>
      <c r="EWM39" s="8"/>
      <c r="EWN39" s="13"/>
      <c r="EWO39" s="13"/>
      <c r="EWP39" s="14"/>
      <c r="EWQ39" s="15"/>
      <c r="EWR39" s="13"/>
      <c r="EWS39" s="9"/>
      <c r="EWT39" s="8"/>
      <c r="EWU39" s="8"/>
      <c r="EWV39" s="13"/>
      <c r="EWW39" s="13"/>
      <c r="EWX39" s="14"/>
      <c r="EWY39" s="15"/>
      <c r="EWZ39" s="13"/>
      <c r="EXA39" s="9"/>
      <c r="EXB39" s="8"/>
      <c r="EXC39" s="8"/>
      <c r="EXD39" s="13"/>
      <c r="EXE39" s="13"/>
      <c r="EXF39" s="14"/>
      <c r="EXG39" s="15"/>
      <c r="EXH39" s="13"/>
      <c r="EXI39" s="9"/>
      <c r="EXJ39" s="8"/>
      <c r="EXK39" s="8"/>
      <c r="EXL39" s="13"/>
      <c r="EXM39" s="13"/>
      <c r="EXN39" s="14"/>
      <c r="EXO39" s="15"/>
      <c r="EXP39" s="13"/>
      <c r="EXQ39" s="9"/>
      <c r="EXR39" s="8"/>
      <c r="EXS39" s="8"/>
      <c r="EXT39" s="13"/>
      <c r="EXU39" s="13"/>
      <c r="EXV39" s="14"/>
      <c r="EXW39" s="15"/>
      <c r="EXX39" s="13"/>
      <c r="EXY39" s="9"/>
      <c r="EXZ39" s="8"/>
      <c r="EYA39" s="8"/>
      <c r="EYB39" s="13"/>
      <c r="EYC39" s="13"/>
      <c r="EYD39" s="14"/>
      <c r="EYE39" s="15"/>
      <c r="EYF39" s="13"/>
      <c r="EYG39" s="9"/>
      <c r="EYH39" s="8"/>
      <c r="EYI39" s="8"/>
      <c r="EYJ39" s="13"/>
      <c r="EYK39" s="13"/>
      <c r="EYL39" s="14"/>
      <c r="EYM39" s="15"/>
      <c r="EYN39" s="13"/>
      <c r="EYO39" s="9"/>
      <c r="EYP39" s="8"/>
      <c r="EYQ39" s="8"/>
      <c r="EYR39" s="13"/>
      <c r="EYS39" s="13"/>
      <c r="EYT39" s="14"/>
      <c r="EYU39" s="15"/>
      <c r="EYV39" s="13"/>
      <c r="EYW39" s="9"/>
      <c r="EYX39" s="8"/>
      <c r="EYY39" s="8"/>
      <c r="EYZ39" s="13"/>
      <c r="EZA39" s="13"/>
      <c r="EZB39" s="14"/>
      <c r="EZC39" s="15"/>
      <c r="EZD39" s="13"/>
      <c r="EZE39" s="9"/>
      <c r="EZF39" s="8"/>
      <c r="EZG39" s="8"/>
      <c r="EZH39" s="13"/>
      <c r="EZI39" s="13"/>
      <c r="EZJ39" s="14"/>
      <c r="EZK39" s="15"/>
      <c r="EZL39" s="13"/>
      <c r="EZM39" s="9"/>
      <c r="EZN39" s="8"/>
      <c r="EZO39" s="8"/>
      <c r="EZP39" s="13"/>
      <c r="EZQ39" s="13"/>
      <c r="EZR39" s="14"/>
      <c r="EZS39" s="15"/>
      <c r="EZT39" s="13"/>
      <c r="EZU39" s="9"/>
      <c r="EZV39" s="8"/>
      <c r="EZW39" s="8"/>
      <c r="EZX39" s="13"/>
      <c r="EZY39" s="13"/>
      <c r="EZZ39" s="14"/>
      <c r="FAA39" s="15"/>
      <c r="FAB39" s="13"/>
      <c r="FAC39" s="9"/>
      <c r="FAD39" s="8"/>
      <c r="FAE39" s="8"/>
      <c r="FAF39" s="13"/>
      <c r="FAG39" s="13"/>
      <c r="FAH39" s="14"/>
      <c r="FAI39" s="15"/>
      <c r="FAJ39" s="13"/>
      <c r="FAK39" s="9"/>
      <c r="FAL39" s="8"/>
      <c r="FAM39" s="8"/>
      <c r="FAN39" s="13"/>
      <c r="FAO39" s="13"/>
      <c r="FAP39" s="14"/>
      <c r="FAQ39" s="15"/>
      <c r="FAR39" s="13"/>
      <c r="FAS39" s="9"/>
      <c r="FAT39" s="8"/>
      <c r="FAU39" s="8"/>
      <c r="FAV39" s="13"/>
      <c r="FAW39" s="13"/>
      <c r="FAX39" s="14"/>
      <c r="FAY39" s="15"/>
      <c r="FAZ39" s="13"/>
      <c r="FBA39" s="9"/>
      <c r="FBB39" s="8"/>
      <c r="FBC39" s="8"/>
      <c r="FBD39" s="13"/>
      <c r="FBE39" s="13"/>
      <c r="FBF39" s="14"/>
      <c r="FBG39" s="15"/>
      <c r="FBH39" s="13"/>
      <c r="FBI39" s="9"/>
      <c r="FBJ39" s="8"/>
      <c r="FBK39" s="8"/>
      <c r="FBL39" s="13"/>
      <c r="FBM39" s="13"/>
      <c r="FBN39" s="14"/>
      <c r="FBO39" s="15"/>
      <c r="FBP39" s="13"/>
      <c r="FBQ39" s="9"/>
      <c r="FBR39" s="8"/>
      <c r="FBS39" s="8"/>
      <c r="FBT39" s="13"/>
      <c r="FBU39" s="13"/>
      <c r="FBV39" s="14"/>
      <c r="FBW39" s="15"/>
      <c r="FBX39" s="13"/>
      <c r="FBY39" s="9"/>
      <c r="FBZ39" s="8"/>
      <c r="FCA39" s="8"/>
      <c r="FCB39" s="13"/>
      <c r="FCC39" s="13"/>
      <c r="FCD39" s="14"/>
      <c r="FCE39" s="15"/>
      <c r="FCF39" s="13"/>
      <c r="FCG39" s="9"/>
      <c r="FCH39" s="8"/>
      <c r="FCI39" s="8"/>
      <c r="FCJ39" s="13"/>
      <c r="FCK39" s="13"/>
      <c r="FCL39" s="14"/>
      <c r="FCM39" s="15"/>
      <c r="FCN39" s="13"/>
      <c r="FCO39" s="9"/>
      <c r="FCP39" s="8"/>
      <c r="FCQ39" s="8"/>
      <c r="FCR39" s="13"/>
      <c r="FCS39" s="13"/>
      <c r="FCT39" s="14"/>
      <c r="FCU39" s="15"/>
      <c r="FCV39" s="13"/>
      <c r="FCW39" s="9"/>
      <c r="FCX39" s="8"/>
      <c r="FCY39" s="8"/>
      <c r="FCZ39" s="13"/>
      <c r="FDA39" s="13"/>
      <c r="FDB39" s="14"/>
      <c r="FDC39" s="15"/>
      <c r="FDD39" s="13"/>
      <c r="FDE39" s="9"/>
      <c r="FDF39" s="8"/>
      <c r="FDG39" s="8"/>
      <c r="FDH39" s="13"/>
      <c r="FDI39" s="13"/>
      <c r="FDJ39" s="14"/>
      <c r="FDK39" s="15"/>
      <c r="FDL39" s="13"/>
      <c r="FDM39" s="9"/>
      <c r="FDN39" s="8"/>
      <c r="FDO39" s="8"/>
      <c r="FDP39" s="13"/>
      <c r="FDQ39" s="13"/>
      <c r="FDR39" s="14"/>
      <c r="FDS39" s="15"/>
      <c r="FDT39" s="13"/>
      <c r="FDU39" s="9"/>
      <c r="FDV39" s="8"/>
      <c r="FDW39" s="8"/>
      <c r="FDX39" s="13"/>
      <c r="FDY39" s="13"/>
      <c r="FDZ39" s="14"/>
      <c r="FEA39" s="15"/>
      <c r="FEB39" s="13"/>
      <c r="FEC39" s="9"/>
      <c r="FED39" s="8"/>
      <c r="FEE39" s="8"/>
      <c r="FEF39" s="13"/>
      <c r="FEG39" s="13"/>
      <c r="FEH39" s="14"/>
      <c r="FEI39" s="15"/>
      <c r="FEJ39" s="13"/>
      <c r="FEK39" s="9"/>
      <c r="FEL39" s="8"/>
      <c r="FEM39" s="8"/>
      <c r="FEN39" s="13"/>
      <c r="FEO39" s="13"/>
      <c r="FEP39" s="14"/>
      <c r="FEQ39" s="15"/>
      <c r="FER39" s="13"/>
      <c r="FES39" s="9"/>
      <c r="FET39" s="8"/>
      <c r="FEU39" s="8"/>
      <c r="FEV39" s="13"/>
      <c r="FEW39" s="13"/>
      <c r="FEX39" s="14"/>
      <c r="FEY39" s="15"/>
      <c r="FEZ39" s="13"/>
      <c r="FFA39" s="9"/>
      <c r="FFB39" s="8"/>
      <c r="FFC39" s="8"/>
      <c r="FFD39" s="13"/>
      <c r="FFE39" s="13"/>
      <c r="FFF39" s="14"/>
      <c r="FFG39" s="15"/>
      <c r="FFH39" s="13"/>
      <c r="FFI39" s="9"/>
      <c r="FFJ39" s="8"/>
      <c r="FFK39" s="8"/>
      <c r="FFL39" s="13"/>
      <c r="FFM39" s="13"/>
      <c r="FFN39" s="14"/>
      <c r="FFO39" s="15"/>
      <c r="FFP39" s="13"/>
      <c r="FFQ39" s="9"/>
      <c r="FFR39" s="8"/>
      <c r="FFS39" s="8"/>
      <c r="FFT39" s="13"/>
      <c r="FFU39" s="13"/>
      <c r="FFV39" s="14"/>
      <c r="FFW39" s="15"/>
      <c r="FFX39" s="13"/>
      <c r="FFY39" s="9"/>
      <c r="FFZ39" s="8"/>
      <c r="FGA39" s="8"/>
      <c r="FGB39" s="13"/>
      <c r="FGC39" s="13"/>
      <c r="FGD39" s="14"/>
      <c r="FGE39" s="15"/>
      <c r="FGF39" s="13"/>
      <c r="FGG39" s="9"/>
      <c r="FGH39" s="8"/>
      <c r="FGI39" s="8"/>
      <c r="FGJ39" s="13"/>
      <c r="FGK39" s="13"/>
      <c r="FGL39" s="14"/>
      <c r="FGM39" s="15"/>
      <c r="FGN39" s="13"/>
      <c r="FGO39" s="9"/>
      <c r="FGP39" s="8"/>
      <c r="FGQ39" s="8"/>
      <c r="FGR39" s="13"/>
      <c r="FGS39" s="13"/>
      <c r="FGT39" s="14"/>
      <c r="FGU39" s="15"/>
      <c r="FGV39" s="13"/>
      <c r="FGW39" s="9"/>
      <c r="FGX39" s="8"/>
      <c r="FGY39" s="8"/>
      <c r="FGZ39" s="13"/>
      <c r="FHA39" s="13"/>
      <c r="FHB39" s="14"/>
      <c r="FHC39" s="15"/>
      <c r="FHD39" s="13"/>
      <c r="FHE39" s="9"/>
      <c r="FHF39" s="8"/>
      <c r="FHG39" s="8"/>
      <c r="FHH39" s="13"/>
      <c r="FHI39" s="13"/>
      <c r="FHJ39" s="14"/>
      <c r="FHK39" s="15"/>
      <c r="FHL39" s="13"/>
      <c r="FHM39" s="9"/>
      <c r="FHN39" s="8"/>
      <c r="FHO39" s="8"/>
      <c r="FHP39" s="13"/>
      <c r="FHQ39" s="13"/>
      <c r="FHR39" s="14"/>
      <c r="FHS39" s="15"/>
      <c r="FHT39" s="13"/>
      <c r="FHU39" s="9"/>
      <c r="FHV39" s="8"/>
      <c r="FHW39" s="8"/>
      <c r="FHX39" s="13"/>
      <c r="FHY39" s="13"/>
      <c r="FHZ39" s="14"/>
      <c r="FIA39" s="15"/>
      <c r="FIB39" s="13"/>
      <c r="FIC39" s="9"/>
      <c r="FID39" s="8"/>
      <c r="FIE39" s="8"/>
      <c r="FIF39" s="13"/>
      <c r="FIG39" s="13"/>
      <c r="FIH39" s="14"/>
      <c r="FII39" s="15"/>
      <c r="FIJ39" s="13"/>
      <c r="FIK39" s="9"/>
      <c r="FIL39" s="8"/>
      <c r="FIM39" s="8"/>
      <c r="FIN39" s="13"/>
      <c r="FIO39" s="13"/>
      <c r="FIP39" s="14"/>
      <c r="FIQ39" s="15"/>
      <c r="FIR39" s="13"/>
      <c r="FIS39" s="9"/>
      <c r="FIT39" s="8"/>
      <c r="FIU39" s="8"/>
      <c r="FIV39" s="13"/>
      <c r="FIW39" s="13"/>
      <c r="FIX39" s="14"/>
      <c r="FIY39" s="15"/>
      <c r="FIZ39" s="13"/>
      <c r="FJA39" s="9"/>
      <c r="FJB39" s="8"/>
      <c r="FJC39" s="8"/>
      <c r="FJD39" s="13"/>
      <c r="FJE39" s="13"/>
      <c r="FJF39" s="14"/>
      <c r="FJG39" s="15"/>
      <c r="FJH39" s="13"/>
      <c r="FJI39" s="9"/>
      <c r="FJJ39" s="8"/>
      <c r="FJK39" s="8"/>
      <c r="FJL39" s="13"/>
      <c r="FJM39" s="13"/>
      <c r="FJN39" s="14"/>
      <c r="FJO39" s="15"/>
      <c r="FJP39" s="13"/>
      <c r="FJQ39" s="9"/>
      <c r="FJR39" s="8"/>
      <c r="FJS39" s="8"/>
      <c r="FJT39" s="13"/>
      <c r="FJU39" s="13"/>
      <c r="FJV39" s="14"/>
      <c r="FJW39" s="15"/>
      <c r="FJX39" s="13"/>
      <c r="FJY39" s="9"/>
      <c r="FJZ39" s="8"/>
      <c r="FKA39" s="8"/>
      <c r="FKB39" s="13"/>
      <c r="FKC39" s="13"/>
      <c r="FKD39" s="14"/>
      <c r="FKE39" s="15"/>
      <c r="FKF39" s="13"/>
      <c r="FKG39" s="9"/>
      <c r="FKH39" s="8"/>
      <c r="FKI39" s="8"/>
      <c r="FKJ39" s="13"/>
      <c r="FKK39" s="13"/>
      <c r="FKL39" s="14"/>
      <c r="FKM39" s="15"/>
      <c r="FKN39" s="13"/>
      <c r="FKO39" s="9"/>
      <c r="FKP39" s="8"/>
      <c r="FKQ39" s="8"/>
      <c r="FKR39" s="13"/>
      <c r="FKS39" s="13"/>
      <c r="FKT39" s="14"/>
      <c r="FKU39" s="15"/>
      <c r="FKV39" s="13"/>
      <c r="FKW39" s="9"/>
      <c r="FKX39" s="8"/>
      <c r="FKY39" s="8"/>
      <c r="FKZ39" s="13"/>
      <c r="FLA39" s="13"/>
      <c r="FLB39" s="14"/>
      <c r="FLC39" s="15"/>
      <c r="FLD39" s="13"/>
      <c r="FLE39" s="9"/>
      <c r="FLF39" s="8"/>
      <c r="FLG39" s="8"/>
      <c r="FLH39" s="13"/>
      <c r="FLI39" s="13"/>
      <c r="FLJ39" s="14"/>
      <c r="FLK39" s="15"/>
      <c r="FLL39" s="13"/>
      <c r="FLM39" s="9"/>
      <c r="FLN39" s="8"/>
      <c r="FLO39" s="8"/>
      <c r="FLP39" s="13"/>
      <c r="FLQ39" s="13"/>
      <c r="FLR39" s="14"/>
      <c r="FLS39" s="15"/>
      <c r="FLT39" s="13"/>
      <c r="FLU39" s="9"/>
      <c r="FLV39" s="8"/>
      <c r="FLW39" s="8"/>
      <c r="FLX39" s="13"/>
      <c r="FLY39" s="13"/>
      <c r="FLZ39" s="14"/>
      <c r="FMA39" s="15"/>
      <c r="FMB39" s="13"/>
      <c r="FMC39" s="9"/>
      <c r="FMD39" s="8"/>
      <c r="FME39" s="8"/>
      <c r="FMF39" s="13"/>
      <c r="FMG39" s="13"/>
      <c r="FMH39" s="14"/>
      <c r="FMI39" s="15"/>
      <c r="FMJ39" s="13"/>
      <c r="FMK39" s="9"/>
      <c r="FML39" s="8"/>
      <c r="FMM39" s="8"/>
      <c r="FMN39" s="13"/>
      <c r="FMO39" s="13"/>
      <c r="FMP39" s="14"/>
      <c r="FMQ39" s="15"/>
      <c r="FMR39" s="13"/>
      <c r="FMS39" s="9"/>
      <c r="FMT39" s="8"/>
      <c r="FMU39" s="8"/>
      <c r="FMV39" s="13"/>
      <c r="FMW39" s="13"/>
      <c r="FMX39" s="14"/>
      <c r="FMY39" s="15"/>
      <c r="FMZ39" s="13"/>
      <c r="FNA39" s="9"/>
      <c r="FNB39" s="8"/>
      <c r="FNC39" s="8"/>
      <c r="FND39" s="13"/>
      <c r="FNE39" s="13"/>
      <c r="FNF39" s="14"/>
      <c r="FNG39" s="15"/>
      <c r="FNH39" s="13"/>
      <c r="FNI39" s="9"/>
      <c r="FNJ39" s="8"/>
      <c r="FNK39" s="8"/>
      <c r="FNL39" s="13"/>
      <c r="FNM39" s="13"/>
      <c r="FNN39" s="14"/>
      <c r="FNO39" s="15"/>
      <c r="FNP39" s="13"/>
      <c r="FNQ39" s="9"/>
      <c r="FNR39" s="8"/>
      <c r="FNS39" s="8"/>
      <c r="FNT39" s="13"/>
      <c r="FNU39" s="13"/>
      <c r="FNV39" s="14"/>
      <c r="FNW39" s="15"/>
      <c r="FNX39" s="13"/>
      <c r="FNY39" s="9"/>
      <c r="FNZ39" s="8"/>
      <c r="FOA39" s="8"/>
      <c r="FOB39" s="13"/>
      <c r="FOC39" s="13"/>
      <c r="FOD39" s="14"/>
      <c r="FOE39" s="15"/>
      <c r="FOF39" s="13"/>
      <c r="FOG39" s="9"/>
      <c r="FOH39" s="8"/>
      <c r="FOI39" s="8"/>
      <c r="FOJ39" s="13"/>
      <c r="FOK39" s="13"/>
      <c r="FOL39" s="14"/>
      <c r="FOM39" s="15"/>
      <c r="FON39" s="13"/>
      <c r="FOO39" s="9"/>
      <c r="FOP39" s="8"/>
      <c r="FOQ39" s="8"/>
      <c r="FOR39" s="13"/>
      <c r="FOS39" s="13"/>
      <c r="FOT39" s="14"/>
      <c r="FOU39" s="15"/>
      <c r="FOV39" s="13"/>
      <c r="FOW39" s="9"/>
      <c r="FOX39" s="8"/>
      <c r="FOY39" s="8"/>
      <c r="FOZ39" s="13"/>
      <c r="FPA39" s="13"/>
      <c r="FPB39" s="14"/>
      <c r="FPC39" s="15"/>
      <c r="FPD39" s="13"/>
      <c r="FPE39" s="9"/>
      <c r="FPF39" s="8"/>
      <c r="FPG39" s="8"/>
      <c r="FPH39" s="13"/>
      <c r="FPI39" s="13"/>
      <c r="FPJ39" s="14"/>
      <c r="FPK39" s="15"/>
      <c r="FPL39" s="13"/>
      <c r="FPM39" s="9"/>
      <c r="FPN39" s="8"/>
      <c r="FPO39" s="8"/>
      <c r="FPP39" s="13"/>
      <c r="FPQ39" s="13"/>
      <c r="FPR39" s="14"/>
      <c r="FPS39" s="15"/>
      <c r="FPT39" s="13"/>
      <c r="FPU39" s="9"/>
      <c r="FPV39" s="8"/>
      <c r="FPW39" s="8"/>
      <c r="FPX39" s="13"/>
      <c r="FPY39" s="13"/>
      <c r="FPZ39" s="14"/>
      <c r="FQA39" s="15"/>
      <c r="FQB39" s="13"/>
      <c r="FQC39" s="9"/>
      <c r="FQD39" s="8"/>
      <c r="FQE39" s="8"/>
      <c r="FQF39" s="13"/>
      <c r="FQG39" s="13"/>
      <c r="FQH39" s="14"/>
      <c r="FQI39" s="15"/>
      <c r="FQJ39" s="13"/>
      <c r="FQK39" s="9"/>
      <c r="FQL39" s="8"/>
      <c r="FQM39" s="8"/>
      <c r="FQN39" s="13"/>
      <c r="FQO39" s="13"/>
      <c r="FQP39" s="14"/>
      <c r="FQQ39" s="15"/>
      <c r="FQR39" s="13"/>
      <c r="FQS39" s="9"/>
      <c r="FQT39" s="8"/>
      <c r="FQU39" s="8"/>
      <c r="FQV39" s="13"/>
      <c r="FQW39" s="13"/>
      <c r="FQX39" s="14"/>
      <c r="FQY39" s="15"/>
      <c r="FQZ39" s="13"/>
      <c r="FRA39" s="9"/>
      <c r="FRB39" s="8"/>
      <c r="FRC39" s="8"/>
      <c r="FRD39" s="13"/>
      <c r="FRE39" s="13"/>
      <c r="FRF39" s="14"/>
      <c r="FRG39" s="15"/>
      <c r="FRH39" s="13"/>
      <c r="FRI39" s="9"/>
      <c r="FRJ39" s="8"/>
      <c r="FRK39" s="8"/>
      <c r="FRL39" s="13"/>
      <c r="FRM39" s="13"/>
      <c r="FRN39" s="14"/>
      <c r="FRO39" s="15"/>
      <c r="FRP39" s="13"/>
      <c r="FRQ39" s="9"/>
      <c r="FRR39" s="8"/>
      <c r="FRS39" s="8"/>
      <c r="FRT39" s="13"/>
      <c r="FRU39" s="13"/>
      <c r="FRV39" s="14"/>
      <c r="FRW39" s="15"/>
      <c r="FRX39" s="13"/>
      <c r="FRY39" s="9"/>
      <c r="FRZ39" s="8"/>
      <c r="FSA39" s="8"/>
      <c r="FSB39" s="13"/>
      <c r="FSC39" s="13"/>
      <c r="FSD39" s="14"/>
      <c r="FSE39" s="15"/>
      <c r="FSF39" s="13"/>
      <c r="FSG39" s="9"/>
      <c r="FSH39" s="8"/>
      <c r="FSI39" s="8"/>
      <c r="FSJ39" s="13"/>
      <c r="FSK39" s="13"/>
      <c r="FSL39" s="14"/>
      <c r="FSM39" s="15"/>
      <c r="FSN39" s="13"/>
      <c r="FSO39" s="9"/>
      <c r="FSP39" s="8"/>
      <c r="FSQ39" s="8"/>
      <c r="FSR39" s="13"/>
      <c r="FSS39" s="13"/>
      <c r="FST39" s="14"/>
      <c r="FSU39" s="15"/>
      <c r="FSV39" s="13"/>
      <c r="FSW39" s="9"/>
      <c r="FSX39" s="8"/>
      <c r="FSY39" s="8"/>
      <c r="FSZ39" s="13"/>
      <c r="FTA39" s="13"/>
      <c r="FTB39" s="14"/>
      <c r="FTC39" s="15"/>
      <c r="FTD39" s="13"/>
      <c r="FTE39" s="9"/>
      <c r="FTF39" s="8"/>
      <c r="FTG39" s="8"/>
      <c r="FTH39" s="13"/>
      <c r="FTI39" s="13"/>
      <c r="FTJ39" s="14"/>
      <c r="FTK39" s="15"/>
      <c r="FTL39" s="13"/>
      <c r="FTM39" s="9"/>
      <c r="FTN39" s="8"/>
      <c r="FTO39" s="8"/>
      <c r="FTP39" s="13"/>
      <c r="FTQ39" s="13"/>
      <c r="FTR39" s="14"/>
      <c r="FTS39" s="15"/>
      <c r="FTT39" s="13"/>
      <c r="FTU39" s="9"/>
      <c r="FTV39" s="8"/>
      <c r="FTW39" s="8"/>
      <c r="FTX39" s="13"/>
      <c r="FTY39" s="13"/>
      <c r="FTZ39" s="14"/>
      <c r="FUA39" s="15"/>
      <c r="FUB39" s="13"/>
      <c r="FUC39" s="9"/>
      <c r="FUD39" s="8"/>
      <c r="FUE39" s="8"/>
      <c r="FUF39" s="13"/>
      <c r="FUG39" s="13"/>
      <c r="FUH39" s="14"/>
      <c r="FUI39" s="15"/>
      <c r="FUJ39" s="13"/>
      <c r="FUK39" s="9"/>
      <c r="FUL39" s="8"/>
      <c r="FUM39" s="8"/>
      <c r="FUN39" s="13"/>
      <c r="FUO39" s="13"/>
      <c r="FUP39" s="14"/>
      <c r="FUQ39" s="15"/>
      <c r="FUR39" s="13"/>
      <c r="FUS39" s="9"/>
      <c r="FUT39" s="8"/>
      <c r="FUU39" s="8"/>
      <c r="FUV39" s="13"/>
      <c r="FUW39" s="13"/>
      <c r="FUX39" s="14"/>
      <c r="FUY39" s="15"/>
      <c r="FUZ39" s="13"/>
      <c r="FVA39" s="9"/>
      <c r="FVB39" s="8"/>
      <c r="FVC39" s="8"/>
      <c r="FVD39" s="13"/>
      <c r="FVE39" s="13"/>
      <c r="FVF39" s="14"/>
      <c r="FVG39" s="15"/>
      <c r="FVH39" s="13"/>
      <c r="FVI39" s="9"/>
      <c r="FVJ39" s="8"/>
      <c r="FVK39" s="8"/>
      <c r="FVL39" s="13"/>
      <c r="FVM39" s="13"/>
      <c r="FVN39" s="14"/>
      <c r="FVO39" s="15"/>
      <c r="FVP39" s="13"/>
      <c r="FVQ39" s="9"/>
      <c r="FVR39" s="8"/>
      <c r="FVS39" s="8"/>
      <c r="FVT39" s="13"/>
      <c r="FVU39" s="13"/>
      <c r="FVV39" s="14"/>
      <c r="FVW39" s="15"/>
      <c r="FVX39" s="13"/>
      <c r="FVY39" s="9"/>
      <c r="FVZ39" s="8"/>
      <c r="FWA39" s="8"/>
      <c r="FWB39" s="13"/>
      <c r="FWC39" s="13"/>
      <c r="FWD39" s="14"/>
      <c r="FWE39" s="15"/>
      <c r="FWF39" s="13"/>
      <c r="FWG39" s="9"/>
      <c r="FWH39" s="8"/>
      <c r="FWI39" s="8"/>
      <c r="FWJ39" s="13"/>
      <c r="FWK39" s="13"/>
      <c r="FWL39" s="14"/>
      <c r="FWM39" s="15"/>
      <c r="FWN39" s="13"/>
      <c r="FWO39" s="9"/>
      <c r="FWP39" s="8"/>
      <c r="FWQ39" s="8"/>
      <c r="FWR39" s="13"/>
      <c r="FWS39" s="13"/>
      <c r="FWT39" s="14"/>
      <c r="FWU39" s="15"/>
      <c r="FWV39" s="13"/>
      <c r="FWW39" s="9"/>
      <c r="FWX39" s="8"/>
      <c r="FWY39" s="8"/>
      <c r="FWZ39" s="13"/>
      <c r="FXA39" s="13"/>
      <c r="FXB39" s="14"/>
      <c r="FXC39" s="15"/>
      <c r="FXD39" s="13"/>
      <c r="FXE39" s="9"/>
      <c r="FXF39" s="8"/>
      <c r="FXG39" s="8"/>
      <c r="FXH39" s="13"/>
      <c r="FXI39" s="13"/>
      <c r="FXJ39" s="14"/>
      <c r="FXK39" s="15"/>
      <c r="FXL39" s="13"/>
      <c r="FXM39" s="9"/>
      <c r="FXN39" s="8"/>
      <c r="FXO39" s="8"/>
      <c r="FXP39" s="13"/>
      <c r="FXQ39" s="13"/>
      <c r="FXR39" s="14"/>
      <c r="FXS39" s="15"/>
      <c r="FXT39" s="13"/>
      <c r="FXU39" s="9"/>
      <c r="FXV39" s="8"/>
      <c r="FXW39" s="8"/>
      <c r="FXX39" s="13"/>
      <c r="FXY39" s="13"/>
      <c r="FXZ39" s="14"/>
      <c r="FYA39" s="15"/>
      <c r="FYB39" s="13"/>
      <c r="FYC39" s="9"/>
      <c r="FYD39" s="8"/>
      <c r="FYE39" s="8"/>
      <c r="FYF39" s="13"/>
      <c r="FYG39" s="13"/>
      <c r="FYH39" s="14"/>
      <c r="FYI39" s="15"/>
      <c r="FYJ39" s="13"/>
      <c r="FYK39" s="9"/>
      <c r="FYL39" s="8"/>
      <c r="FYM39" s="8"/>
      <c r="FYN39" s="13"/>
      <c r="FYO39" s="13"/>
      <c r="FYP39" s="14"/>
      <c r="FYQ39" s="15"/>
      <c r="FYR39" s="13"/>
      <c r="FYS39" s="9"/>
      <c r="FYT39" s="8"/>
      <c r="FYU39" s="8"/>
      <c r="FYV39" s="13"/>
      <c r="FYW39" s="13"/>
      <c r="FYX39" s="14"/>
      <c r="FYY39" s="15"/>
      <c r="FYZ39" s="13"/>
      <c r="FZA39" s="9"/>
      <c r="FZB39" s="8"/>
      <c r="FZC39" s="8"/>
      <c r="FZD39" s="13"/>
      <c r="FZE39" s="13"/>
      <c r="FZF39" s="14"/>
      <c r="FZG39" s="15"/>
      <c r="FZH39" s="13"/>
      <c r="FZI39" s="9"/>
      <c r="FZJ39" s="8"/>
      <c r="FZK39" s="8"/>
      <c r="FZL39" s="13"/>
      <c r="FZM39" s="13"/>
      <c r="FZN39" s="14"/>
      <c r="FZO39" s="15"/>
      <c r="FZP39" s="13"/>
      <c r="FZQ39" s="9"/>
      <c r="FZR39" s="8"/>
      <c r="FZS39" s="8"/>
      <c r="FZT39" s="13"/>
      <c r="FZU39" s="13"/>
      <c r="FZV39" s="14"/>
      <c r="FZW39" s="15"/>
      <c r="FZX39" s="13"/>
      <c r="FZY39" s="9"/>
      <c r="FZZ39" s="8"/>
      <c r="GAA39" s="8"/>
      <c r="GAB39" s="13"/>
      <c r="GAC39" s="13"/>
      <c r="GAD39" s="14"/>
      <c r="GAE39" s="15"/>
      <c r="GAF39" s="13"/>
      <c r="GAG39" s="9"/>
      <c r="GAH39" s="8"/>
      <c r="GAI39" s="8"/>
      <c r="GAJ39" s="13"/>
      <c r="GAK39" s="13"/>
      <c r="GAL39" s="14"/>
      <c r="GAM39" s="15"/>
      <c r="GAN39" s="13"/>
      <c r="GAO39" s="9"/>
      <c r="GAP39" s="8"/>
      <c r="GAQ39" s="8"/>
      <c r="GAR39" s="13"/>
      <c r="GAS39" s="13"/>
      <c r="GAT39" s="14"/>
      <c r="GAU39" s="15"/>
      <c r="GAV39" s="13"/>
      <c r="GAW39" s="9"/>
      <c r="GAX39" s="8"/>
      <c r="GAY39" s="8"/>
      <c r="GAZ39" s="13"/>
      <c r="GBA39" s="13"/>
      <c r="GBB39" s="14"/>
      <c r="GBC39" s="15"/>
      <c r="GBD39" s="13"/>
      <c r="GBE39" s="9"/>
      <c r="GBF39" s="8"/>
      <c r="GBG39" s="8"/>
      <c r="GBH39" s="13"/>
      <c r="GBI39" s="13"/>
      <c r="GBJ39" s="14"/>
      <c r="GBK39" s="15"/>
      <c r="GBL39" s="13"/>
      <c r="GBM39" s="9"/>
      <c r="GBN39" s="8"/>
      <c r="GBO39" s="8"/>
      <c r="GBP39" s="13"/>
      <c r="GBQ39" s="13"/>
      <c r="GBR39" s="14"/>
      <c r="GBS39" s="15"/>
      <c r="GBT39" s="13"/>
      <c r="GBU39" s="9"/>
      <c r="GBV39" s="8"/>
      <c r="GBW39" s="8"/>
      <c r="GBX39" s="13"/>
      <c r="GBY39" s="13"/>
      <c r="GBZ39" s="14"/>
      <c r="GCA39" s="15"/>
      <c r="GCB39" s="13"/>
      <c r="GCC39" s="9"/>
      <c r="GCD39" s="8"/>
      <c r="GCE39" s="8"/>
      <c r="GCF39" s="13"/>
      <c r="GCG39" s="13"/>
      <c r="GCH39" s="14"/>
      <c r="GCI39" s="15"/>
      <c r="GCJ39" s="13"/>
      <c r="GCK39" s="9"/>
      <c r="GCL39" s="8"/>
      <c r="GCM39" s="8"/>
      <c r="GCN39" s="13"/>
      <c r="GCO39" s="13"/>
      <c r="GCP39" s="14"/>
      <c r="GCQ39" s="15"/>
      <c r="GCR39" s="13"/>
      <c r="GCS39" s="9"/>
      <c r="GCT39" s="8"/>
      <c r="GCU39" s="8"/>
      <c r="GCV39" s="13"/>
      <c r="GCW39" s="13"/>
      <c r="GCX39" s="14"/>
      <c r="GCY39" s="15"/>
      <c r="GCZ39" s="13"/>
      <c r="GDA39" s="9"/>
      <c r="GDB39" s="8"/>
      <c r="GDC39" s="8"/>
      <c r="GDD39" s="13"/>
      <c r="GDE39" s="13"/>
      <c r="GDF39" s="14"/>
      <c r="GDG39" s="15"/>
      <c r="GDH39" s="13"/>
      <c r="GDI39" s="9"/>
      <c r="GDJ39" s="8"/>
      <c r="GDK39" s="8"/>
      <c r="GDL39" s="13"/>
      <c r="GDM39" s="13"/>
      <c r="GDN39" s="14"/>
      <c r="GDO39" s="15"/>
      <c r="GDP39" s="13"/>
      <c r="GDQ39" s="9"/>
      <c r="GDR39" s="8"/>
      <c r="GDS39" s="8"/>
      <c r="GDT39" s="13"/>
      <c r="GDU39" s="13"/>
      <c r="GDV39" s="14"/>
      <c r="GDW39" s="15"/>
      <c r="GDX39" s="13"/>
      <c r="GDY39" s="9"/>
      <c r="GDZ39" s="8"/>
      <c r="GEA39" s="8"/>
      <c r="GEB39" s="13"/>
      <c r="GEC39" s="13"/>
      <c r="GED39" s="14"/>
      <c r="GEE39" s="15"/>
      <c r="GEF39" s="13"/>
      <c r="GEG39" s="9"/>
      <c r="GEH39" s="8"/>
      <c r="GEI39" s="8"/>
      <c r="GEJ39" s="13"/>
      <c r="GEK39" s="13"/>
      <c r="GEL39" s="14"/>
      <c r="GEM39" s="15"/>
      <c r="GEN39" s="13"/>
      <c r="GEO39" s="9"/>
      <c r="GEP39" s="8"/>
      <c r="GEQ39" s="8"/>
      <c r="GER39" s="13"/>
      <c r="GES39" s="13"/>
      <c r="GET39" s="14"/>
      <c r="GEU39" s="15"/>
      <c r="GEV39" s="13"/>
      <c r="GEW39" s="9"/>
      <c r="GEX39" s="8"/>
      <c r="GEY39" s="8"/>
      <c r="GEZ39" s="13"/>
      <c r="GFA39" s="13"/>
      <c r="GFB39" s="14"/>
      <c r="GFC39" s="15"/>
      <c r="GFD39" s="13"/>
      <c r="GFE39" s="9"/>
      <c r="GFF39" s="8"/>
      <c r="GFG39" s="8"/>
      <c r="GFH39" s="13"/>
      <c r="GFI39" s="13"/>
      <c r="GFJ39" s="14"/>
      <c r="GFK39" s="15"/>
      <c r="GFL39" s="13"/>
      <c r="GFM39" s="9"/>
      <c r="GFN39" s="8"/>
      <c r="GFO39" s="8"/>
      <c r="GFP39" s="13"/>
      <c r="GFQ39" s="13"/>
      <c r="GFR39" s="14"/>
      <c r="GFS39" s="15"/>
      <c r="GFT39" s="13"/>
      <c r="GFU39" s="9"/>
      <c r="GFV39" s="8"/>
      <c r="GFW39" s="8"/>
      <c r="GFX39" s="13"/>
      <c r="GFY39" s="13"/>
      <c r="GFZ39" s="14"/>
      <c r="GGA39" s="15"/>
      <c r="GGB39" s="13"/>
      <c r="GGC39" s="9"/>
      <c r="GGD39" s="8"/>
      <c r="GGE39" s="8"/>
      <c r="GGF39" s="13"/>
      <c r="GGG39" s="13"/>
      <c r="GGH39" s="14"/>
      <c r="GGI39" s="15"/>
      <c r="GGJ39" s="13"/>
      <c r="GGK39" s="9"/>
      <c r="GGL39" s="8"/>
      <c r="GGM39" s="8"/>
      <c r="GGN39" s="13"/>
      <c r="GGO39" s="13"/>
      <c r="GGP39" s="14"/>
      <c r="GGQ39" s="15"/>
      <c r="GGR39" s="13"/>
      <c r="GGS39" s="9"/>
      <c r="GGT39" s="8"/>
      <c r="GGU39" s="8"/>
      <c r="GGV39" s="13"/>
      <c r="GGW39" s="13"/>
      <c r="GGX39" s="14"/>
      <c r="GGY39" s="15"/>
      <c r="GGZ39" s="13"/>
      <c r="GHA39" s="9"/>
      <c r="GHB39" s="8"/>
      <c r="GHC39" s="8"/>
      <c r="GHD39" s="13"/>
      <c r="GHE39" s="13"/>
      <c r="GHF39" s="14"/>
      <c r="GHG39" s="15"/>
      <c r="GHH39" s="13"/>
      <c r="GHI39" s="9"/>
      <c r="GHJ39" s="8"/>
      <c r="GHK39" s="8"/>
      <c r="GHL39" s="13"/>
      <c r="GHM39" s="13"/>
      <c r="GHN39" s="14"/>
      <c r="GHO39" s="15"/>
      <c r="GHP39" s="13"/>
      <c r="GHQ39" s="9"/>
      <c r="GHR39" s="8"/>
      <c r="GHS39" s="8"/>
      <c r="GHT39" s="13"/>
      <c r="GHU39" s="13"/>
      <c r="GHV39" s="14"/>
      <c r="GHW39" s="15"/>
      <c r="GHX39" s="13"/>
      <c r="GHY39" s="9"/>
      <c r="GHZ39" s="8"/>
      <c r="GIA39" s="8"/>
      <c r="GIB39" s="13"/>
      <c r="GIC39" s="13"/>
      <c r="GID39" s="14"/>
      <c r="GIE39" s="15"/>
      <c r="GIF39" s="13"/>
      <c r="GIG39" s="9"/>
      <c r="GIH39" s="8"/>
      <c r="GII39" s="8"/>
      <c r="GIJ39" s="13"/>
      <c r="GIK39" s="13"/>
      <c r="GIL39" s="14"/>
      <c r="GIM39" s="15"/>
      <c r="GIN39" s="13"/>
      <c r="GIO39" s="9"/>
      <c r="GIP39" s="8"/>
      <c r="GIQ39" s="8"/>
      <c r="GIR39" s="13"/>
      <c r="GIS39" s="13"/>
      <c r="GIT39" s="14"/>
      <c r="GIU39" s="15"/>
      <c r="GIV39" s="13"/>
      <c r="GIW39" s="9"/>
      <c r="GIX39" s="8"/>
      <c r="GIY39" s="8"/>
      <c r="GIZ39" s="13"/>
      <c r="GJA39" s="13"/>
      <c r="GJB39" s="14"/>
      <c r="GJC39" s="15"/>
      <c r="GJD39" s="13"/>
      <c r="GJE39" s="9"/>
      <c r="GJF39" s="8"/>
      <c r="GJG39" s="8"/>
      <c r="GJH39" s="13"/>
      <c r="GJI39" s="13"/>
      <c r="GJJ39" s="14"/>
      <c r="GJK39" s="15"/>
      <c r="GJL39" s="13"/>
      <c r="GJM39" s="9"/>
      <c r="GJN39" s="8"/>
      <c r="GJO39" s="8"/>
      <c r="GJP39" s="13"/>
      <c r="GJQ39" s="13"/>
      <c r="GJR39" s="14"/>
      <c r="GJS39" s="15"/>
      <c r="GJT39" s="13"/>
      <c r="GJU39" s="9"/>
      <c r="GJV39" s="8"/>
      <c r="GJW39" s="8"/>
      <c r="GJX39" s="13"/>
      <c r="GJY39" s="13"/>
      <c r="GJZ39" s="14"/>
      <c r="GKA39" s="15"/>
      <c r="GKB39" s="13"/>
      <c r="GKC39" s="9"/>
      <c r="GKD39" s="8"/>
      <c r="GKE39" s="8"/>
      <c r="GKF39" s="13"/>
      <c r="GKG39" s="13"/>
      <c r="GKH39" s="14"/>
      <c r="GKI39" s="15"/>
      <c r="GKJ39" s="13"/>
      <c r="GKK39" s="9"/>
      <c r="GKL39" s="8"/>
      <c r="GKM39" s="8"/>
      <c r="GKN39" s="13"/>
      <c r="GKO39" s="13"/>
      <c r="GKP39" s="14"/>
      <c r="GKQ39" s="15"/>
      <c r="GKR39" s="13"/>
      <c r="GKS39" s="9"/>
      <c r="GKT39" s="8"/>
      <c r="GKU39" s="8"/>
      <c r="GKV39" s="13"/>
      <c r="GKW39" s="13"/>
      <c r="GKX39" s="14"/>
      <c r="GKY39" s="15"/>
      <c r="GKZ39" s="13"/>
      <c r="GLA39" s="9"/>
      <c r="GLB39" s="8"/>
      <c r="GLC39" s="8"/>
      <c r="GLD39" s="13"/>
      <c r="GLE39" s="13"/>
      <c r="GLF39" s="14"/>
      <c r="GLG39" s="15"/>
      <c r="GLH39" s="13"/>
      <c r="GLI39" s="9"/>
      <c r="GLJ39" s="8"/>
      <c r="GLK39" s="8"/>
      <c r="GLL39" s="13"/>
      <c r="GLM39" s="13"/>
      <c r="GLN39" s="14"/>
      <c r="GLO39" s="15"/>
      <c r="GLP39" s="13"/>
      <c r="GLQ39" s="9"/>
      <c r="GLR39" s="8"/>
      <c r="GLS39" s="8"/>
      <c r="GLT39" s="13"/>
      <c r="GLU39" s="13"/>
      <c r="GLV39" s="14"/>
      <c r="GLW39" s="15"/>
      <c r="GLX39" s="13"/>
      <c r="GLY39" s="9"/>
      <c r="GLZ39" s="8"/>
      <c r="GMA39" s="8"/>
      <c r="GMB39" s="13"/>
      <c r="GMC39" s="13"/>
      <c r="GMD39" s="14"/>
      <c r="GME39" s="15"/>
      <c r="GMF39" s="13"/>
      <c r="GMG39" s="9"/>
      <c r="GMH39" s="8"/>
      <c r="GMI39" s="8"/>
      <c r="GMJ39" s="13"/>
      <c r="GMK39" s="13"/>
      <c r="GML39" s="14"/>
      <c r="GMM39" s="15"/>
      <c r="GMN39" s="13"/>
      <c r="GMO39" s="9"/>
      <c r="GMP39" s="8"/>
      <c r="GMQ39" s="8"/>
      <c r="GMR39" s="13"/>
      <c r="GMS39" s="13"/>
      <c r="GMT39" s="14"/>
      <c r="GMU39" s="15"/>
      <c r="GMV39" s="13"/>
      <c r="GMW39" s="9"/>
      <c r="GMX39" s="8"/>
      <c r="GMY39" s="8"/>
      <c r="GMZ39" s="13"/>
      <c r="GNA39" s="13"/>
      <c r="GNB39" s="14"/>
      <c r="GNC39" s="15"/>
      <c r="GND39" s="13"/>
      <c r="GNE39" s="9"/>
      <c r="GNF39" s="8"/>
      <c r="GNG39" s="8"/>
      <c r="GNH39" s="13"/>
      <c r="GNI39" s="13"/>
      <c r="GNJ39" s="14"/>
      <c r="GNK39" s="15"/>
      <c r="GNL39" s="13"/>
      <c r="GNM39" s="9"/>
      <c r="GNN39" s="8"/>
      <c r="GNO39" s="8"/>
      <c r="GNP39" s="13"/>
      <c r="GNQ39" s="13"/>
      <c r="GNR39" s="14"/>
      <c r="GNS39" s="15"/>
      <c r="GNT39" s="13"/>
      <c r="GNU39" s="9"/>
      <c r="GNV39" s="8"/>
      <c r="GNW39" s="8"/>
      <c r="GNX39" s="13"/>
      <c r="GNY39" s="13"/>
      <c r="GNZ39" s="14"/>
      <c r="GOA39" s="15"/>
      <c r="GOB39" s="13"/>
      <c r="GOC39" s="9"/>
      <c r="GOD39" s="8"/>
      <c r="GOE39" s="8"/>
      <c r="GOF39" s="13"/>
      <c r="GOG39" s="13"/>
      <c r="GOH39" s="14"/>
      <c r="GOI39" s="15"/>
      <c r="GOJ39" s="13"/>
      <c r="GOK39" s="9"/>
      <c r="GOL39" s="8"/>
      <c r="GOM39" s="8"/>
      <c r="GON39" s="13"/>
      <c r="GOO39" s="13"/>
      <c r="GOP39" s="14"/>
      <c r="GOQ39" s="15"/>
      <c r="GOR39" s="13"/>
      <c r="GOS39" s="9"/>
      <c r="GOT39" s="8"/>
      <c r="GOU39" s="8"/>
      <c r="GOV39" s="13"/>
      <c r="GOW39" s="13"/>
      <c r="GOX39" s="14"/>
      <c r="GOY39" s="15"/>
      <c r="GOZ39" s="13"/>
      <c r="GPA39" s="9"/>
      <c r="GPB39" s="8"/>
      <c r="GPC39" s="8"/>
      <c r="GPD39" s="13"/>
      <c r="GPE39" s="13"/>
      <c r="GPF39" s="14"/>
      <c r="GPG39" s="15"/>
      <c r="GPH39" s="13"/>
      <c r="GPI39" s="9"/>
      <c r="GPJ39" s="8"/>
      <c r="GPK39" s="8"/>
      <c r="GPL39" s="13"/>
      <c r="GPM39" s="13"/>
      <c r="GPN39" s="14"/>
      <c r="GPO39" s="15"/>
      <c r="GPP39" s="13"/>
      <c r="GPQ39" s="9"/>
      <c r="GPR39" s="8"/>
      <c r="GPS39" s="8"/>
      <c r="GPT39" s="13"/>
      <c r="GPU39" s="13"/>
      <c r="GPV39" s="14"/>
      <c r="GPW39" s="15"/>
      <c r="GPX39" s="13"/>
      <c r="GPY39" s="9"/>
      <c r="GPZ39" s="8"/>
      <c r="GQA39" s="8"/>
      <c r="GQB39" s="13"/>
      <c r="GQC39" s="13"/>
      <c r="GQD39" s="14"/>
      <c r="GQE39" s="15"/>
      <c r="GQF39" s="13"/>
      <c r="GQG39" s="9"/>
      <c r="GQH39" s="8"/>
      <c r="GQI39" s="8"/>
      <c r="GQJ39" s="13"/>
      <c r="GQK39" s="13"/>
      <c r="GQL39" s="14"/>
      <c r="GQM39" s="15"/>
      <c r="GQN39" s="13"/>
      <c r="GQO39" s="9"/>
      <c r="GQP39" s="8"/>
      <c r="GQQ39" s="8"/>
      <c r="GQR39" s="13"/>
      <c r="GQS39" s="13"/>
      <c r="GQT39" s="14"/>
      <c r="GQU39" s="15"/>
      <c r="GQV39" s="13"/>
      <c r="GQW39" s="9"/>
      <c r="GQX39" s="8"/>
      <c r="GQY39" s="8"/>
      <c r="GQZ39" s="13"/>
      <c r="GRA39" s="13"/>
      <c r="GRB39" s="14"/>
      <c r="GRC39" s="15"/>
      <c r="GRD39" s="13"/>
      <c r="GRE39" s="9"/>
      <c r="GRF39" s="8"/>
      <c r="GRG39" s="8"/>
      <c r="GRH39" s="13"/>
      <c r="GRI39" s="13"/>
      <c r="GRJ39" s="14"/>
      <c r="GRK39" s="15"/>
      <c r="GRL39" s="13"/>
      <c r="GRM39" s="9"/>
      <c r="GRN39" s="8"/>
      <c r="GRO39" s="8"/>
      <c r="GRP39" s="13"/>
      <c r="GRQ39" s="13"/>
      <c r="GRR39" s="14"/>
      <c r="GRS39" s="15"/>
      <c r="GRT39" s="13"/>
      <c r="GRU39" s="9"/>
      <c r="GRV39" s="8"/>
      <c r="GRW39" s="8"/>
      <c r="GRX39" s="13"/>
      <c r="GRY39" s="13"/>
      <c r="GRZ39" s="14"/>
      <c r="GSA39" s="15"/>
      <c r="GSB39" s="13"/>
      <c r="GSC39" s="9"/>
      <c r="GSD39" s="8"/>
      <c r="GSE39" s="8"/>
      <c r="GSF39" s="13"/>
      <c r="GSG39" s="13"/>
      <c r="GSH39" s="14"/>
      <c r="GSI39" s="15"/>
      <c r="GSJ39" s="13"/>
      <c r="GSK39" s="9"/>
      <c r="GSL39" s="8"/>
      <c r="GSM39" s="8"/>
      <c r="GSN39" s="13"/>
      <c r="GSO39" s="13"/>
      <c r="GSP39" s="14"/>
      <c r="GSQ39" s="15"/>
      <c r="GSR39" s="13"/>
      <c r="GSS39" s="9"/>
      <c r="GST39" s="8"/>
      <c r="GSU39" s="8"/>
      <c r="GSV39" s="13"/>
      <c r="GSW39" s="13"/>
      <c r="GSX39" s="14"/>
      <c r="GSY39" s="15"/>
      <c r="GSZ39" s="13"/>
      <c r="GTA39" s="9"/>
      <c r="GTB39" s="8"/>
      <c r="GTC39" s="8"/>
      <c r="GTD39" s="13"/>
      <c r="GTE39" s="13"/>
      <c r="GTF39" s="14"/>
      <c r="GTG39" s="15"/>
      <c r="GTH39" s="13"/>
      <c r="GTI39" s="9"/>
      <c r="GTJ39" s="8"/>
      <c r="GTK39" s="8"/>
      <c r="GTL39" s="13"/>
      <c r="GTM39" s="13"/>
      <c r="GTN39" s="14"/>
      <c r="GTO39" s="15"/>
      <c r="GTP39" s="13"/>
      <c r="GTQ39" s="9"/>
      <c r="GTR39" s="8"/>
      <c r="GTS39" s="8"/>
      <c r="GTT39" s="13"/>
      <c r="GTU39" s="13"/>
      <c r="GTV39" s="14"/>
      <c r="GTW39" s="15"/>
      <c r="GTX39" s="13"/>
      <c r="GTY39" s="9"/>
      <c r="GTZ39" s="8"/>
      <c r="GUA39" s="8"/>
      <c r="GUB39" s="13"/>
      <c r="GUC39" s="13"/>
      <c r="GUD39" s="14"/>
      <c r="GUE39" s="15"/>
      <c r="GUF39" s="13"/>
      <c r="GUG39" s="9"/>
      <c r="GUH39" s="8"/>
      <c r="GUI39" s="8"/>
      <c r="GUJ39" s="13"/>
      <c r="GUK39" s="13"/>
      <c r="GUL39" s="14"/>
      <c r="GUM39" s="15"/>
      <c r="GUN39" s="13"/>
      <c r="GUO39" s="9"/>
      <c r="GUP39" s="8"/>
      <c r="GUQ39" s="8"/>
      <c r="GUR39" s="13"/>
      <c r="GUS39" s="13"/>
      <c r="GUT39" s="14"/>
      <c r="GUU39" s="15"/>
      <c r="GUV39" s="13"/>
      <c r="GUW39" s="9"/>
      <c r="GUX39" s="8"/>
      <c r="GUY39" s="8"/>
      <c r="GUZ39" s="13"/>
      <c r="GVA39" s="13"/>
      <c r="GVB39" s="14"/>
      <c r="GVC39" s="15"/>
      <c r="GVD39" s="13"/>
      <c r="GVE39" s="9"/>
      <c r="GVF39" s="8"/>
      <c r="GVG39" s="8"/>
      <c r="GVH39" s="13"/>
      <c r="GVI39" s="13"/>
      <c r="GVJ39" s="14"/>
      <c r="GVK39" s="15"/>
      <c r="GVL39" s="13"/>
      <c r="GVM39" s="9"/>
      <c r="GVN39" s="8"/>
      <c r="GVO39" s="8"/>
      <c r="GVP39" s="13"/>
      <c r="GVQ39" s="13"/>
      <c r="GVR39" s="14"/>
      <c r="GVS39" s="15"/>
      <c r="GVT39" s="13"/>
      <c r="GVU39" s="9"/>
      <c r="GVV39" s="8"/>
      <c r="GVW39" s="8"/>
      <c r="GVX39" s="13"/>
      <c r="GVY39" s="13"/>
      <c r="GVZ39" s="14"/>
      <c r="GWA39" s="15"/>
      <c r="GWB39" s="13"/>
      <c r="GWC39" s="9"/>
      <c r="GWD39" s="8"/>
      <c r="GWE39" s="8"/>
      <c r="GWF39" s="13"/>
      <c r="GWG39" s="13"/>
      <c r="GWH39" s="14"/>
      <c r="GWI39" s="15"/>
      <c r="GWJ39" s="13"/>
      <c r="GWK39" s="9"/>
      <c r="GWL39" s="8"/>
      <c r="GWM39" s="8"/>
      <c r="GWN39" s="13"/>
      <c r="GWO39" s="13"/>
      <c r="GWP39" s="14"/>
      <c r="GWQ39" s="15"/>
      <c r="GWR39" s="13"/>
      <c r="GWS39" s="9"/>
      <c r="GWT39" s="8"/>
      <c r="GWU39" s="8"/>
      <c r="GWV39" s="13"/>
      <c r="GWW39" s="13"/>
      <c r="GWX39" s="14"/>
      <c r="GWY39" s="15"/>
      <c r="GWZ39" s="13"/>
      <c r="GXA39" s="9"/>
      <c r="GXB39" s="8"/>
      <c r="GXC39" s="8"/>
      <c r="GXD39" s="13"/>
      <c r="GXE39" s="13"/>
      <c r="GXF39" s="14"/>
      <c r="GXG39" s="15"/>
      <c r="GXH39" s="13"/>
      <c r="GXI39" s="9"/>
      <c r="GXJ39" s="8"/>
      <c r="GXK39" s="8"/>
      <c r="GXL39" s="13"/>
      <c r="GXM39" s="13"/>
      <c r="GXN39" s="14"/>
      <c r="GXO39" s="15"/>
      <c r="GXP39" s="13"/>
      <c r="GXQ39" s="9"/>
      <c r="GXR39" s="8"/>
      <c r="GXS39" s="8"/>
      <c r="GXT39" s="13"/>
      <c r="GXU39" s="13"/>
      <c r="GXV39" s="14"/>
      <c r="GXW39" s="15"/>
      <c r="GXX39" s="13"/>
      <c r="GXY39" s="9"/>
      <c r="GXZ39" s="8"/>
      <c r="GYA39" s="8"/>
      <c r="GYB39" s="13"/>
      <c r="GYC39" s="13"/>
      <c r="GYD39" s="14"/>
      <c r="GYE39" s="15"/>
      <c r="GYF39" s="13"/>
      <c r="GYG39" s="9"/>
      <c r="GYH39" s="8"/>
      <c r="GYI39" s="8"/>
      <c r="GYJ39" s="13"/>
      <c r="GYK39" s="13"/>
      <c r="GYL39" s="14"/>
      <c r="GYM39" s="15"/>
      <c r="GYN39" s="13"/>
      <c r="GYO39" s="9"/>
      <c r="GYP39" s="8"/>
      <c r="GYQ39" s="8"/>
      <c r="GYR39" s="13"/>
      <c r="GYS39" s="13"/>
      <c r="GYT39" s="14"/>
      <c r="GYU39" s="15"/>
      <c r="GYV39" s="13"/>
      <c r="GYW39" s="9"/>
      <c r="GYX39" s="8"/>
      <c r="GYY39" s="8"/>
      <c r="GYZ39" s="13"/>
      <c r="GZA39" s="13"/>
      <c r="GZB39" s="14"/>
      <c r="GZC39" s="15"/>
      <c r="GZD39" s="13"/>
      <c r="GZE39" s="9"/>
      <c r="GZF39" s="8"/>
      <c r="GZG39" s="8"/>
      <c r="GZH39" s="13"/>
      <c r="GZI39" s="13"/>
      <c r="GZJ39" s="14"/>
      <c r="GZK39" s="15"/>
      <c r="GZL39" s="13"/>
      <c r="GZM39" s="9"/>
      <c r="GZN39" s="8"/>
      <c r="GZO39" s="8"/>
      <c r="GZP39" s="13"/>
      <c r="GZQ39" s="13"/>
      <c r="GZR39" s="14"/>
      <c r="GZS39" s="15"/>
      <c r="GZT39" s="13"/>
      <c r="GZU39" s="9"/>
      <c r="GZV39" s="8"/>
      <c r="GZW39" s="8"/>
      <c r="GZX39" s="13"/>
      <c r="GZY39" s="13"/>
      <c r="GZZ39" s="14"/>
      <c r="HAA39" s="15"/>
      <c r="HAB39" s="13"/>
      <c r="HAC39" s="9"/>
      <c r="HAD39" s="8"/>
      <c r="HAE39" s="8"/>
      <c r="HAF39" s="13"/>
      <c r="HAG39" s="13"/>
      <c r="HAH39" s="14"/>
      <c r="HAI39" s="15"/>
      <c r="HAJ39" s="13"/>
      <c r="HAK39" s="9"/>
      <c r="HAL39" s="8"/>
      <c r="HAM39" s="8"/>
      <c r="HAN39" s="13"/>
      <c r="HAO39" s="13"/>
      <c r="HAP39" s="14"/>
      <c r="HAQ39" s="15"/>
      <c r="HAR39" s="13"/>
      <c r="HAS39" s="9"/>
      <c r="HAT39" s="8"/>
      <c r="HAU39" s="8"/>
      <c r="HAV39" s="13"/>
      <c r="HAW39" s="13"/>
      <c r="HAX39" s="14"/>
      <c r="HAY39" s="15"/>
      <c r="HAZ39" s="13"/>
      <c r="HBA39" s="9"/>
      <c r="HBB39" s="8"/>
      <c r="HBC39" s="8"/>
      <c r="HBD39" s="13"/>
      <c r="HBE39" s="13"/>
      <c r="HBF39" s="14"/>
      <c r="HBG39" s="15"/>
      <c r="HBH39" s="13"/>
      <c r="HBI39" s="9"/>
      <c r="HBJ39" s="8"/>
      <c r="HBK39" s="8"/>
      <c r="HBL39" s="13"/>
      <c r="HBM39" s="13"/>
      <c r="HBN39" s="14"/>
      <c r="HBO39" s="15"/>
      <c r="HBP39" s="13"/>
      <c r="HBQ39" s="9"/>
      <c r="HBR39" s="8"/>
      <c r="HBS39" s="8"/>
      <c r="HBT39" s="13"/>
      <c r="HBU39" s="13"/>
      <c r="HBV39" s="14"/>
      <c r="HBW39" s="15"/>
      <c r="HBX39" s="13"/>
      <c r="HBY39" s="9"/>
      <c r="HBZ39" s="8"/>
      <c r="HCA39" s="8"/>
      <c r="HCB39" s="13"/>
      <c r="HCC39" s="13"/>
      <c r="HCD39" s="14"/>
      <c r="HCE39" s="15"/>
      <c r="HCF39" s="13"/>
      <c r="HCG39" s="9"/>
      <c r="HCH39" s="8"/>
      <c r="HCI39" s="8"/>
      <c r="HCJ39" s="13"/>
      <c r="HCK39" s="13"/>
      <c r="HCL39" s="14"/>
      <c r="HCM39" s="15"/>
      <c r="HCN39" s="13"/>
      <c r="HCO39" s="9"/>
      <c r="HCP39" s="8"/>
      <c r="HCQ39" s="8"/>
      <c r="HCR39" s="13"/>
      <c r="HCS39" s="13"/>
      <c r="HCT39" s="14"/>
      <c r="HCU39" s="15"/>
      <c r="HCV39" s="13"/>
      <c r="HCW39" s="9"/>
      <c r="HCX39" s="8"/>
      <c r="HCY39" s="8"/>
      <c r="HCZ39" s="13"/>
      <c r="HDA39" s="13"/>
      <c r="HDB39" s="14"/>
      <c r="HDC39" s="15"/>
      <c r="HDD39" s="13"/>
      <c r="HDE39" s="9"/>
      <c r="HDF39" s="8"/>
      <c r="HDG39" s="8"/>
      <c r="HDH39" s="13"/>
      <c r="HDI39" s="13"/>
      <c r="HDJ39" s="14"/>
      <c r="HDK39" s="15"/>
      <c r="HDL39" s="13"/>
      <c r="HDM39" s="9"/>
      <c r="HDN39" s="8"/>
      <c r="HDO39" s="8"/>
      <c r="HDP39" s="13"/>
      <c r="HDQ39" s="13"/>
      <c r="HDR39" s="14"/>
      <c r="HDS39" s="15"/>
      <c r="HDT39" s="13"/>
      <c r="HDU39" s="9"/>
      <c r="HDV39" s="8"/>
      <c r="HDW39" s="8"/>
      <c r="HDX39" s="13"/>
      <c r="HDY39" s="13"/>
      <c r="HDZ39" s="14"/>
      <c r="HEA39" s="15"/>
      <c r="HEB39" s="13"/>
      <c r="HEC39" s="9"/>
      <c r="HED39" s="8"/>
      <c r="HEE39" s="8"/>
      <c r="HEF39" s="13"/>
      <c r="HEG39" s="13"/>
      <c r="HEH39" s="14"/>
      <c r="HEI39" s="15"/>
      <c r="HEJ39" s="13"/>
      <c r="HEK39" s="9"/>
      <c r="HEL39" s="8"/>
      <c r="HEM39" s="8"/>
      <c r="HEN39" s="13"/>
      <c r="HEO39" s="13"/>
      <c r="HEP39" s="14"/>
      <c r="HEQ39" s="15"/>
      <c r="HER39" s="13"/>
      <c r="HES39" s="9"/>
      <c r="HET39" s="8"/>
      <c r="HEU39" s="8"/>
      <c r="HEV39" s="13"/>
      <c r="HEW39" s="13"/>
      <c r="HEX39" s="14"/>
      <c r="HEY39" s="15"/>
      <c r="HEZ39" s="13"/>
      <c r="HFA39" s="9"/>
      <c r="HFB39" s="8"/>
      <c r="HFC39" s="8"/>
      <c r="HFD39" s="13"/>
      <c r="HFE39" s="13"/>
      <c r="HFF39" s="14"/>
      <c r="HFG39" s="15"/>
      <c r="HFH39" s="13"/>
      <c r="HFI39" s="9"/>
      <c r="HFJ39" s="8"/>
      <c r="HFK39" s="8"/>
      <c r="HFL39" s="13"/>
      <c r="HFM39" s="13"/>
      <c r="HFN39" s="14"/>
      <c r="HFO39" s="15"/>
      <c r="HFP39" s="13"/>
      <c r="HFQ39" s="9"/>
      <c r="HFR39" s="8"/>
      <c r="HFS39" s="8"/>
      <c r="HFT39" s="13"/>
      <c r="HFU39" s="13"/>
      <c r="HFV39" s="14"/>
      <c r="HFW39" s="15"/>
      <c r="HFX39" s="13"/>
      <c r="HFY39" s="9"/>
      <c r="HFZ39" s="8"/>
      <c r="HGA39" s="8"/>
      <c r="HGB39" s="13"/>
      <c r="HGC39" s="13"/>
      <c r="HGD39" s="14"/>
      <c r="HGE39" s="15"/>
      <c r="HGF39" s="13"/>
      <c r="HGG39" s="9"/>
      <c r="HGH39" s="8"/>
      <c r="HGI39" s="8"/>
      <c r="HGJ39" s="13"/>
      <c r="HGK39" s="13"/>
      <c r="HGL39" s="14"/>
      <c r="HGM39" s="15"/>
      <c r="HGN39" s="13"/>
      <c r="HGO39" s="9"/>
      <c r="HGP39" s="8"/>
      <c r="HGQ39" s="8"/>
      <c r="HGR39" s="13"/>
      <c r="HGS39" s="13"/>
      <c r="HGT39" s="14"/>
      <c r="HGU39" s="15"/>
      <c r="HGV39" s="13"/>
      <c r="HGW39" s="9"/>
      <c r="HGX39" s="8"/>
      <c r="HGY39" s="8"/>
      <c r="HGZ39" s="13"/>
      <c r="HHA39" s="13"/>
      <c r="HHB39" s="14"/>
      <c r="HHC39" s="15"/>
      <c r="HHD39" s="13"/>
      <c r="HHE39" s="9"/>
      <c r="HHF39" s="8"/>
      <c r="HHG39" s="8"/>
      <c r="HHH39" s="13"/>
      <c r="HHI39" s="13"/>
      <c r="HHJ39" s="14"/>
      <c r="HHK39" s="15"/>
      <c r="HHL39" s="13"/>
      <c r="HHM39" s="9"/>
      <c r="HHN39" s="8"/>
      <c r="HHO39" s="8"/>
      <c r="HHP39" s="13"/>
      <c r="HHQ39" s="13"/>
      <c r="HHR39" s="14"/>
      <c r="HHS39" s="15"/>
      <c r="HHT39" s="13"/>
      <c r="HHU39" s="9"/>
      <c r="HHV39" s="8"/>
      <c r="HHW39" s="8"/>
      <c r="HHX39" s="13"/>
      <c r="HHY39" s="13"/>
      <c r="HHZ39" s="14"/>
      <c r="HIA39" s="15"/>
      <c r="HIB39" s="13"/>
      <c r="HIC39" s="9"/>
      <c r="HID39" s="8"/>
      <c r="HIE39" s="8"/>
      <c r="HIF39" s="13"/>
      <c r="HIG39" s="13"/>
      <c r="HIH39" s="14"/>
      <c r="HII39" s="15"/>
      <c r="HIJ39" s="13"/>
      <c r="HIK39" s="9"/>
      <c r="HIL39" s="8"/>
      <c r="HIM39" s="8"/>
      <c r="HIN39" s="13"/>
      <c r="HIO39" s="13"/>
      <c r="HIP39" s="14"/>
      <c r="HIQ39" s="15"/>
      <c r="HIR39" s="13"/>
      <c r="HIS39" s="9"/>
      <c r="HIT39" s="8"/>
      <c r="HIU39" s="8"/>
      <c r="HIV39" s="13"/>
      <c r="HIW39" s="13"/>
      <c r="HIX39" s="14"/>
      <c r="HIY39" s="15"/>
      <c r="HIZ39" s="13"/>
      <c r="HJA39" s="9"/>
      <c r="HJB39" s="8"/>
      <c r="HJC39" s="8"/>
      <c r="HJD39" s="13"/>
      <c r="HJE39" s="13"/>
      <c r="HJF39" s="14"/>
      <c r="HJG39" s="15"/>
      <c r="HJH39" s="13"/>
      <c r="HJI39" s="9"/>
      <c r="HJJ39" s="8"/>
      <c r="HJK39" s="8"/>
      <c r="HJL39" s="13"/>
      <c r="HJM39" s="13"/>
      <c r="HJN39" s="14"/>
      <c r="HJO39" s="15"/>
      <c r="HJP39" s="13"/>
      <c r="HJQ39" s="9"/>
      <c r="HJR39" s="8"/>
      <c r="HJS39" s="8"/>
      <c r="HJT39" s="13"/>
      <c r="HJU39" s="13"/>
      <c r="HJV39" s="14"/>
      <c r="HJW39" s="15"/>
      <c r="HJX39" s="13"/>
      <c r="HJY39" s="9"/>
      <c r="HJZ39" s="8"/>
      <c r="HKA39" s="8"/>
      <c r="HKB39" s="13"/>
      <c r="HKC39" s="13"/>
      <c r="HKD39" s="14"/>
      <c r="HKE39" s="15"/>
      <c r="HKF39" s="13"/>
      <c r="HKG39" s="9"/>
      <c r="HKH39" s="8"/>
      <c r="HKI39" s="8"/>
      <c r="HKJ39" s="13"/>
      <c r="HKK39" s="13"/>
      <c r="HKL39" s="14"/>
      <c r="HKM39" s="15"/>
      <c r="HKN39" s="13"/>
      <c r="HKO39" s="9"/>
      <c r="HKP39" s="8"/>
      <c r="HKQ39" s="8"/>
      <c r="HKR39" s="13"/>
      <c r="HKS39" s="13"/>
      <c r="HKT39" s="14"/>
      <c r="HKU39" s="15"/>
      <c r="HKV39" s="13"/>
      <c r="HKW39" s="9"/>
      <c r="HKX39" s="8"/>
      <c r="HKY39" s="8"/>
      <c r="HKZ39" s="13"/>
      <c r="HLA39" s="13"/>
      <c r="HLB39" s="14"/>
      <c r="HLC39" s="15"/>
      <c r="HLD39" s="13"/>
      <c r="HLE39" s="9"/>
      <c r="HLF39" s="8"/>
      <c r="HLG39" s="8"/>
      <c r="HLH39" s="13"/>
      <c r="HLI39" s="13"/>
      <c r="HLJ39" s="14"/>
      <c r="HLK39" s="15"/>
      <c r="HLL39" s="13"/>
      <c r="HLM39" s="9"/>
      <c r="HLN39" s="8"/>
      <c r="HLO39" s="8"/>
      <c r="HLP39" s="13"/>
      <c r="HLQ39" s="13"/>
      <c r="HLR39" s="14"/>
      <c r="HLS39" s="15"/>
      <c r="HLT39" s="13"/>
      <c r="HLU39" s="9"/>
      <c r="HLV39" s="8"/>
      <c r="HLW39" s="8"/>
      <c r="HLX39" s="13"/>
      <c r="HLY39" s="13"/>
      <c r="HLZ39" s="14"/>
      <c r="HMA39" s="15"/>
      <c r="HMB39" s="13"/>
      <c r="HMC39" s="9"/>
      <c r="HMD39" s="8"/>
      <c r="HME39" s="8"/>
      <c r="HMF39" s="13"/>
      <c r="HMG39" s="13"/>
      <c r="HMH39" s="14"/>
      <c r="HMI39" s="15"/>
      <c r="HMJ39" s="13"/>
      <c r="HMK39" s="9"/>
      <c r="HML39" s="8"/>
      <c r="HMM39" s="8"/>
      <c r="HMN39" s="13"/>
      <c r="HMO39" s="13"/>
      <c r="HMP39" s="14"/>
      <c r="HMQ39" s="15"/>
      <c r="HMR39" s="13"/>
      <c r="HMS39" s="9"/>
      <c r="HMT39" s="8"/>
      <c r="HMU39" s="8"/>
      <c r="HMV39" s="13"/>
      <c r="HMW39" s="13"/>
      <c r="HMX39" s="14"/>
      <c r="HMY39" s="15"/>
      <c r="HMZ39" s="13"/>
      <c r="HNA39" s="9"/>
      <c r="HNB39" s="8"/>
      <c r="HNC39" s="8"/>
      <c r="HND39" s="13"/>
      <c r="HNE39" s="13"/>
      <c r="HNF39" s="14"/>
      <c r="HNG39" s="15"/>
      <c r="HNH39" s="13"/>
      <c r="HNI39" s="9"/>
      <c r="HNJ39" s="8"/>
      <c r="HNK39" s="8"/>
      <c r="HNL39" s="13"/>
      <c r="HNM39" s="13"/>
      <c r="HNN39" s="14"/>
      <c r="HNO39" s="15"/>
      <c r="HNP39" s="13"/>
      <c r="HNQ39" s="9"/>
      <c r="HNR39" s="8"/>
      <c r="HNS39" s="8"/>
      <c r="HNT39" s="13"/>
      <c r="HNU39" s="13"/>
      <c r="HNV39" s="14"/>
      <c r="HNW39" s="15"/>
      <c r="HNX39" s="13"/>
      <c r="HNY39" s="9"/>
      <c r="HNZ39" s="8"/>
      <c r="HOA39" s="8"/>
      <c r="HOB39" s="13"/>
      <c r="HOC39" s="13"/>
      <c r="HOD39" s="14"/>
      <c r="HOE39" s="15"/>
      <c r="HOF39" s="13"/>
      <c r="HOG39" s="9"/>
      <c r="HOH39" s="8"/>
      <c r="HOI39" s="8"/>
      <c r="HOJ39" s="13"/>
      <c r="HOK39" s="13"/>
      <c r="HOL39" s="14"/>
      <c r="HOM39" s="15"/>
      <c r="HON39" s="13"/>
      <c r="HOO39" s="9"/>
      <c r="HOP39" s="8"/>
      <c r="HOQ39" s="8"/>
      <c r="HOR39" s="13"/>
      <c r="HOS39" s="13"/>
      <c r="HOT39" s="14"/>
      <c r="HOU39" s="15"/>
      <c r="HOV39" s="13"/>
      <c r="HOW39" s="9"/>
      <c r="HOX39" s="8"/>
      <c r="HOY39" s="8"/>
      <c r="HOZ39" s="13"/>
      <c r="HPA39" s="13"/>
      <c r="HPB39" s="14"/>
      <c r="HPC39" s="15"/>
      <c r="HPD39" s="13"/>
      <c r="HPE39" s="9"/>
      <c r="HPF39" s="8"/>
      <c r="HPG39" s="8"/>
      <c r="HPH39" s="13"/>
      <c r="HPI39" s="13"/>
      <c r="HPJ39" s="14"/>
      <c r="HPK39" s="15"/>
      <c r="HPL39" s="13"/>
      <c r="HPM39" s="9"/>
      <c r="HPN39" s="8"/>
      <c r="HPO39" s="8"/>
      <c r="HPP39" s="13"/>
      <c r="HPQ39" s="13"/>
      <c r="HPR39" s="14"/>
      <c r="HPS39" s="15"/>
      <c r="HPT39" s="13"/>
      <c r="HPU39" s="9"/>
      <c r="HPV39" s="8"/>
      <c r="HPW39" s="8"/>
      <c r="HPX39" s="13"/>
      <c r="HPY39" s="13"/>
      <c r="HPZ39" s="14"/>
      <c r="HQA39" s="15"/>
      <c r="HQB39" s="13"/>
      <c r="HQC39" s="9"/>
      <c r="HQD39" s="8"/>
      <c r="HQE39" s="8"/>
      <c r="HQF39" s="13"/>
      <c r="HQG39" s="13"/>
      <c r="HQH39" s="14"/>
      <c r="HQI39" s="15"/>
      <c r="HQJ39" s="13"/>
      <c r="HQK39" s="9"/>
      <c r="HQL39" s="8"/>
      <c r="HQM39" s="8"/>
      <c r="HQN39" s="13"/>
      <c r="HQO39" s="13"/>
      <c r="HQP39" s="14"/>
      <c r="HQQ39" s="15"/>
      <c r="HQR39" s="13"/>
      <c r="HQS39" s="9"/>
      <c r="HQT39" s="8"/>
      <c r="HQU39" s="8"/>
      <c r="HQV39" s="13"/>
      <c r="HQW39" s="13"/>
      <c r="HQX39" s="14"/>
      <c r="HQY39" s="15"/>
      <c r="HQZ39" s="13"/>
      <c r="HRA39" s="9"/>
      <c r="HRB39" s="8"/>
      <c r="HRC39" s="8"/>
      <c r="HRD39" s="13"/>
      <c r="HRE39" s="13"/>
      <c r="HRF39" s="14"/>
      <c r="HRG39" s="15"/>
      <c r="HRH39" s="13"/>
      <c r="HRI39" s="9"/>
      <c r="HRJ39" s="8"/>
      <c r="HRK39" s="8"/>
      <c r="HRL39" s="13"/>
      <c r="HRM39" s="13"/>
      <c r="HRN39" s="14"/>
      <c r="HRO39" s="15"/>
      <c r="HRP39" s="13"/>
      <c r="HRQ39" s="9"/>
      <c r="HRR39" s="8"/>
      <c r="HRS39" s="8"/>
      <c r="HRT39" s="13"/>
      <c r="HRU39" s="13"/>
      <c r="HRV39" s="14"/>
      <c r="HRW39" s="15"/>
      <c r="HRX39" s="13"/>
      <c r="HRY39" s="9"/>
      <c r="HRZ39" s="8"/>
      <c r="HSA39" s="8"/>
      <c r="HSB39" s="13"/>
      <c r="HSC39" s="13"/>
      <c r="HSD39" s="14"/>
      <c r="HSE39" s="15"/>
      <c r="HSF39" s="13"/>
      <c r="HSG39" s="9"/>
      <c r="HSH39" s="8"/>
      <c r="HSI39" s="8"/>
      <c r="HSJ39" s="13"/>
      <c r="HSK39" s="13"/>
      <c r="HSL39" s="14"/>
      <c r="HSM39" s="15"/>
      <c r="HSN39" s="13"/>
      <c r="HSO39" s="9"/>
      <c r="HSP39" s="8"/>
      <c r="HSQ39" s="8"/>
      <c r="HSR39" s="13"/>
      <c r="HSS39" s="13"/>
      <c r="HST39" s="14"/>
      <c r="HSU39" s="15"/>
      <c r="HSV39" s="13"/>
      <c r="HSW39" s="9"/>
      <c r="HSX39" s="8"/>
      <c r="HSY39" s="8"/>
      <c r="HSZ39" s="13"/>
      <c r="HTA39" s="13"/>
      <c r="HTB39" s="14"/>
      <c r="HTC39" s="15"/>
      <c r="HTD39" s="13"/>
      <c r="HTE39" s="9"/>
      <c r="HTF39" s="8"/>
      <c r="HTG39" s="8"/>
      <c r="HTH39" s="13"/>
      <c r="HTI39" s="13"/>
      <c r="HTJ39" s="14"/>
      <c r="HTK39" s="15"/>
      <c r="HTL39" s="13"/>
      <c r="HTM39" s="9"/>
      <c r="HTN39" s="8"/>
      <c r="HTO39" s="8"/>
      <c r="HTP39" s="13"/>
      <c r="HTQ39" s="13"/>
      <c r="HTR39" s="14"/>
      <c r="HTS39" s="15"/>
      <c r="HTT39" s="13"/>
      <c r="HTU39" s="9"/>
      <c r="HTV39" s="8"/>
      <c r="HTW39" s="8"/>
      <c r="HTX39" s="13"/>
      <c r="HTY39" s="13"/>
      <c r="HTZ39" s="14"/>
      <c r="HUA39" s="15"/>
      <c r="HUB39" s="13"/>
      <c r="HUC39" s="9"/>
      <c r="HUD39" s="8"/>
      <c r="HUE39" s="8"/>
      <c r="HUF39" s="13"/>
      <c r="HUG39" s="13"/>
      <c r="HUH39" s="14"/>
      <c r="HUI39" s="15"/>
      <c r="HUJ39" s="13"/>
      <c r="HUK39" s="9"/>
      <c r="HUL39" s="8"/>
      <c r="HUM39" s="8"/>
      <c r="HUN39" s="13"/>
      <c r="HUO39" s="13"/>
      <c r="HUP39" s="14"/>
      <c r="HUQ39" s="15"/>
      <c r="HUR39" s="13"/>
      <c r="HUS39" s="9"/>
      <c r="HUT39" s="8"/>
      <c r="HUU39" s="8"/>
      <c r="HUV39" s="13"/>
      <c r="HUW39" s="13"/>
      <c r="HUX39" s="14"/>
      <c r="HUY39" s="15"/>
      <c r="HUZ39" s="13"/>
      <c r="HVA39" s="9"/>
      <c r="HVB39" s="8"/>
      <c r="HVC39" s="8"/>
      <c r="HVD39" s="13"/>
      <c r="HVE39" s="13"/>
      <c r="HVF39" s="14"/>
      <c r="HVG39" s="15"/>
      <c r="HVH39" s="13"/>
      <c r="HVI39" s="9"/>
      <c r="HVJ39" s="8"/>
      <c r="HVK39" s="8"/>
      <c r="HVL39" s="13"/>
      <c r="HVM39" s="13"/>
      <c r="HVN39" s="14"/>
      <c r="HVO39" s="15"/>
      <c r="HVP39" s="13"/>
      <c r="HVQ39" s="9"/>
      <c r="HVR39" s="8"/>
      <c r="HVS39" s="8"/>
      <c r="HVT39" s="13"/>
      <c r="HVU39" s="13"/>
      <c r="HVV39" s="14"/>
      <c r="HVW39" s="15"/>
      <c r="HVX39" s="13"/>
      <c r="HVY39" s="9"/>
      <c r="HVZ39" s="8"/>
      <c r="HWA39" s="8"/>
      <c r="HWB39" s="13"/>
      <c r="HWC39" s="13"/>
      <c r="HWD39" s="14"/>
      <c r="HWE39" s="15"/>
      <c r="HWF39" s="13"/>
      <c r="HWG39" s="9"/>
      <c r="HWH39" s="8"/>
      <c r="HWI39" s="8"/>
      <c r="HWJ39" s="13"/>
      <c r="HWK39" s="13"/>
      <c r="HWL39" s="14"/>
      <c r="HWM39" s="15"/>
      <c r="HWN39" s="13"/>
      <c r="HWO39" s="9"/>
      <c r="HWP39" s="8"/>
      <c r="HWQ39" s="8"/>
      <c r="HWR39" s="13"/>
      <c r="HWS39" s="13"/>
      <c r="HWT39" s="14"/>
      <c r="HWU39" s="15"/>
      <c r="HWV39" s="13"/>
      <c r="HWW39" s="9"/>
      <c r="HWX39" s="8"/>
      <c r="HWY39" s="8"/>
      <c r="HWZ39" s="13"/>
      <c r="HXA39" s="13"/>
      <c r="HXB39" s="14"/>
      <c r="HXC39" s="15"/>
      <c r="HXD39" s="13"/>
      <c r="HXE39" s="9"/>
      <c r="HXF39" s="8"/>
      <c r="HXG39" s="8"/>
      <c r="HXH39" s="13"/>
      <c r="HXI39" s="13"/>
      <c r="HXJ39" s="14"/>
      <c r="HXK39" s="15"/>
      <c r="HXL39" s="13"/>
      <c r="HXM39" s="9"/>
      <c r="HXN39" s="8"/>
      <c r="HXO39" s="8"/>
      <c r="HXP39" s="13"/>
      <c r="HXQ39" s="13"/>
      <c r="HXR39" s="14"/>
      <c r="HXS39" s="15"/>
      <c r="HXT39" s="13"/>
      <c r="HXU39" s="9"/>
      <c r="HXV39" s="8"/>
      <c r="HXW39" s="8"/>
      <c r="HXX39" s="13"/>
      <c r="HXY39" s="13"/>
      <c r="HXZ39" s="14"/>
      <c r="HYA39" s="15"/>
      <c r="HYB39" s="13"/>
      <c r="HYC39" s="9"/>
      <c r="HYD39" s="8"/>
      <c r="HYE39" s="8"/>
      <c r="HYF39" s="13"/>
      <c r="HYG39" s="13"/>
      <c r="HYH39" s="14"/>
      <c r="HYI39" s="15"/>
      <c r="HYJ39" s="13"/>
      <c r="HYK39" s="9"/>
      <c r="HYL39" s="8"/>
      <c r="HYM39" s="8"/>
      <c r="HYN39" s="13"/>
      <c r="HYO39" s="13"/>
      <c r="HYP39" s="14"/>
      <c r="HYQ39" s="15"/>
      <c r="HYR39" s="13"/>
      <c r="HYS39" s="9"/>
      <c r="HYT39" s="8"/>
      <c r="HYU39" s="8"/>
      <c r="HYV39" s="13"/>
      <c r="HYW39" s="13"/>
      <c r="HYX39" s="14"/>
      <c r="HYY39" s="15"/>
      <c r="HYZ39" s="13"/>
      <c r="HZA39" s="9"/>
      <c r="HZB39" s="8"/>
      <c r="HZC39" s="8"/>
      <c r="HZD39" s="13"/>
      <c r="HZE39" s="13"/>
      <c r="HZF39" s="14"/>
      <c r="HZG39" s="15"/>
      <c r="HZH39" s="13"/>
      <c r="HZI39" s="9"/>
      <c r="HZJ39" s="8"/>
      <c r="HZK39" s="8"/>
      <c r="HZL39" s="13"/>
      <c r="HZM39" s="13"/>
      <c r="HZN39" s="14"/>
      <c r="HZO39" s="15"/>
      <c r="HZP39" s="13"/>
      <c r="HZQ39" s="9"/>
      <c r="HZR39" s="8"/>
      <c r="HZS39" s="8"/>
      <c r="HZT39" s="13"/>
      <c r="HZU39" s="13"/>
      <c r="HZV39" s="14"/>
      <c r="HZW39" s="15"/>
      <c r="HZX39" s="13"/>
      <c r="HZY39" s="9"/>
      <c r="HZZ39" s="8"/>
      <c r="IAA39" s="8"/>
      <c r="IAB39" s="13"/>
      <c r="IAC39" s="13"/>
      <c r="IAD39" s="14"/>
      <c r="IAE39" s="15"/>
      <c r="IAF39" s="13"/>
      <c r="IAG39" s="9"/>
      <c r="IAH39" s="8"/>
      <c r="IAI39" s="8"/>
      <c r="IAJ39" s="13"/>
      <c r="IAK39" s="13"/>
      <c r="IAL39" s="14"/>
      <c r="IAM39" s="15"/>
      <c r="IAN39" s="13"/>
      <c r="IAO39" s="9"/>
      <c r="IAP39" s="8"/>
      <c r="IAQ39" s="8"/>
      <c r="IAR39" s="13"/>
      <c r="IAS39" s="13"/>
      <c r="IAT39" s="14"/>
      <c r="IAU39" s="15"/>
      <c r="IAV39" s="13"/>
      <c r="IAW39" s="9"/>
      <c r="IAX39" s="8"/>
      <c r="IAY39" s="8"/>
      <c r="IAZ39" s="13"/>
      <c r="IBA39" s="13"/>
      <c r="IBB39" s="14"/>
      <c r="IBC39" s="15"/>
      <c r="IBD39" s="13"/>
      <c r="IBE39" s="9"/>
      <c r="IBF39" s="8"/>
      <c r="IBG39" s="8"/>
      <c r="IBH39" s="13"/>
      <c r="IBI39" s="13"/>
      <c r="IBJ39" s="14"/>
      <c r="IBK39" s="15"/>
      <c r="IBL39" s="13"/>
      <c r="IBM39" s="9"/>
      <c r="IBN39" s="8"/>
      <c r="IBO39" s="8"/>
      <c r="IBP39" s="13"/>
      <c r="IBQ39" s="13"/>
      <c r="IBR39" s="14"/>
      <c r="IBS39" s="15"/>
      <c r="IBT39" s="13"/>
      <c r="IBU39" s="9"/>
      <c r="IBV39" s="8"/>
      <c r="IBW39" s="8"/>
      <c r="IBX39" s="13"/>
      <c r="IBY39" s="13"/>
      <c r="IBZ39" s="14"/>
      <c r="ICA39" s="15"/>
      <c r="ICB39" s="13"/>
      <c r="ICC39" s="9"/>
      <c r="ICD39" s="8"/>
      <c r="ICE39" s="8"/>
      <c r="ICF39" s="13"/>
      <c r="ICG39" s="13"/>
      <c r="ICH39" s="14"/>
      <c r="ICI39" s="15"/>
      <c r="ICJ39" s="13"/>
      <c r="ICK39" s="9"/>
      <c r="ICL39" s="8"/>
      <c r="ICM39" s="8"/>
      <c r="ICN39" s="13"/>
      <c r="ICO39" s="13"/>
      <c r="ICP39" s="14"/>
      <c r="ICQ39" s="15"/>
      <c r="ICR39" s="13"/>
      <c r="ICS39" s="9"/>
      <c r="ICT39" s="8"/>
      <c r="ICU39" s="8"/>
      <c r="ICV39" s="13"/>
      <c r="ICW39" s="13"/>
      <c r="ICX39" s="14"/>
      <c r="ICY39" s="15"/>
      <c r="ICZ39" s="13"/>
      <c r="IDA39" s="9"/>
      <c r="IDB39" s="8"/>
      <c r="IDC39" s="8"/>
      <c r="IDD39" s="13"/>
      <c r="IDE39" s="13"/>
      <c r="IDF39" s="14"/>
      <c r="IDG39" s="15"/>
      <c r="IDH39" s="13"/>
      <c r="IDI39" s="9"/>
      <c r="IDJ39" s="8"/>
      <c r="IDK39" s="8"/>
      <c r="IDL39" s="13"/>
      <c r="IDM39" s="13"/>
      <c r="IDN39" s="14"/>
      <c r="IDO39" s="15"/>
      <c r="IDP39" s="13"/>
      <c r="IDQ39" s="9"/>
      <c r="IDR39" s="8"/>
      <c r="IDS39" s="8"/>
      <c r="IDT39" s="13"/>
      <c r="IDU39" s="13"/>
      <c r="IDV39" s="14"/>
      <c r="IDW39" s="15"/>
      <c r="IDX39" s="13"/>
      <c r="IDY39" s="9"/>
      <c r="IDZ39" s="8"/>
      <c r="IEA39" s="8"/>
      <c r="IEB39" s="13"/>
      <c r="IEC39" s="13"/>
      <c r="IED39" s="14"/>
      <c r="IEE39" s="15"/>
      <c r="IEF39" s="13"/>
      <c r="IEG39" s="9"/>
      <c r="IEH39" s="8"/>
      <c r="IEI39" s="8"/>
      <c r="IEJ39" s="13"/>
      <c r="IEK39" s="13"/>
      <c r="IEL39" s="14"/>
      <c r="IEM39" s="15"/>
      <c r="IEN39" s="13"/>
      <c r="IEO39" s="9"/>
      <c r="IEP39" s="8"/>
      <c r="IEQ39" s="8"/>
      <c r="IER39" s="13"/>
      <c r="IES39" s="13"/>
      <c r="IET39" s="14"/>
      <c r="IEU39" s="15"/>
      <c r="IEV39" s="13"/>
      <c r="IEW39" s="9"/>
      <c r="IEX39" s="8"/>
      <c r="IEY39" s="8"/>
      <c r="IEZ39" s="13"/>
      <c r="IFA39" s="13"/>
      <c r="IFB39" s="14"/>
      <c r="IFC39" s="15"/>
      <c r="IFD39" s="13"/>
      <c r="IFE39" s="9"/>
      <c r="IFF39" s="8"/>
      <c r="IFG39" s="8"/>
      <c r="IFH39" s="13"/>
      <c r="IFI39" s="13"/>
      <c r="IFJ39" s="14"/>
      <c r="IFK39" s="15"/>
      <c r="IFL39" s="13"/>
      <c r="IFM39" s="9"/>
      <c r="IFN39" s="8"/>
      <c r="IFO39" s="8"/>
      <c r="IFP39" s="13"/>
      <c r="IFQ39" s="13"/>
      <c r="IFR39" s="14"/>
      <c r="IFS39" s="15"/>
      <c r="IFT39" s="13"/>
      <c r="IFU39" s="9"/>
      <c r="IFV39" s="8"/>
      <c r="IFW39" s="8"/>
      <c r="IFX39" s="13"/>
      <c r="IFY39" s="13"/>
      <c r="IFZ39" s="14"/>
      <c r="IGA39" s="15"/>
      <c r="IGB39" s="13"/>
      <c r="IGC39" s="9"/>
      <c r="IGD39" s="8"/>
      <c r="IGE39" s="8"/>
      <c r="IGF39" s="13"/>
      <c r="IGG39" s="13"/>
      <c r="IGH39" s="14"/>
      <c r="IGI39" s="15"/>
      <c r="IGJ39" s="13"/>
      <c r="IGK39" s="9"/>
      <c r="IGL39" s="8"/>
      <c r="IGM39" s="8"/>
      <c r="IGN39" s="13"/>
      <c r="IGO39" s="13"/>
      <c r="IGP39" s="14"/>
      <c r="IGQ39" s="15"/>
      <c r="IGR39" s="13"/>
      <c r="IGS39" s="9"/>
      <c r="IGT39" s="8"/>
      <c r="IGU39" s="8"/>
      <c r="IGV39" s="13"/>
      <c r="IGW39" s="13"/>
      <c r="IGX39" s="14"/>
      <c r="IGY39" s="15"/>
      <c r="IGZ39" s="13"/>
      <c r="IHA39" s="9"/>
      <c r="IHB39" s="8"/>
      <c r="IHC39" s="8"/>
      <c r="IHD39" s="13"/>
      <c r="IHE39" s="13"/>
      <c r="IHF39" s="14"/>
      <c r="IHG39" s="15"/>
      <c r="IHH39" s="13"/>
      <c r="IHI39" s="9"/>
      <c r="IHJ39" s="8"/>
      <c r="IHK39" s="8"/>
      <c r="IHL39" s="13"/>
      <c r="IHM39" s="13"/>
      <c r="IHN39" s="14"/>
      <c r="IHO39" s="15"/>
      <c r="IHP39" s="13"/>
      <c r="IHQ39" s="9"/>
      <c r="IHR39" s="8"/>
      <c r="IHS39" s="8"/>
      <c r="IHT39" s="13"/>
      <c r="IHU39" s="13"/>
      <c r="IHV39" s="14"/>
      <c r="IHW39" s="15"/>
      <c r="IHX39" s="13"/>
      <c r="IHY39" s="9"/>
      <c r="IHZ39" s="8"/>
      <c r="IIA39" s="8"/>
      <c r="IIB39" s="13"/>
      <c r="IIC39" s="13"/>
      <c r="IID39" s="14"/>
      <c r="IIE39" s="15"/>
      <c r="IIF39" s="13"/>
      <c r="IIG39" s="9"/>
      <c r="IIH39" s="8"/>
      <c r="III39" s="8"/>
      <c r="IIJ39" s="13"/>
      <c r="IIK39" s="13"/>
      <c r="IIL39" s="14"/>
      <c r="IIM39" s="15"/>
      <c r="IIN39" s="13"/>
      <c r="IIO39" s="9"/>
      <c r="IIP39" s="8"/>
      <c r="IIQ39" s="8"/>
      <c r="IIR39" s="13"/>
      <c r="IIS39" s="13"/>
      <c r="IIT39" s="14"/>
      <c r="IIU39" s="15"/>
      <c r="IIV39" s="13"/>
      <c r="IIW39" s="9"/>
      <c r="IIX39" s="8"/>
      <c r="IIY39" s="8"/>
      <c r="IIZ39" s="13"/>
      <c r="IJA39" s="13"/>
      <c r="IJB39" s="14"/>
      <c r="IJC39" s="15"/>
      <c r="IJD39" s="13"/>
      <c r="IJE39" s="9"/>
      <c r="IJF39" s="8"/>
      <c r="IJG39" s="8"/>
      <c r="IJH39" s="13"/>
      <c r="IJI39" s="13"/>
      <c r="IJJ39" s="14"/>
      <c r="IJK39" s="15"/>
      <c r="IJL39" s="13"/>
      <c r="IJM39" s="9"/>
      <c r="IJN39" s="8"/>
      <c r="IJO39" s="8"/>
      <c r="IJP39" s="13"/>
      <c r="IJQ39" s="13"/>
      <c r="IJR39" s="14"/>
      <c r="IJS39" s="15"/>
      <c r="IJT39" s="13"/>
      <c r="IJU39" s="9"/>
      <c r="IJV39" s="8"/>
      <c r="IJW39" s="8"/>
      <c r="IJX39" s="13"/>
      <c r="IJY39" s="13"/>
      <c r="IJZ39" s="14"/>
      <c r="IKA39" s="15"/>
      <c r="IKB39" s="13"/>
      <c r="IKC39" s="9"/>
      <c r="IKD39" s="8"/>
      <c r="IKE39" s="8"/>
      <c r="IKF39" s="13"/>
      <c r="IKG39" s="13"/>
      <c r="IKH39" s="14"/>
      <c r="IKI39" s="15"/>
      <c r="IKJ39" s="13"/>
      <c r="IKK39" s="9"/>
      <c r="IKL39" s="8"/>
      <c r="IKM39" s="8"/>
      <c r="IKN39" s="13"/>
      <c r="IKO39" s="13"/>
      <c r="IKP39" s="14"/>
      <c r="IKQ39" s="15"/>
      <c r="IKR39" s="13"/>
      <c r="IKS39" s="9"/>
      <c r="IKT39" s="8"/>
      <c r="IKU39" s="8"/>
      <c r="IKV39" s="13"/>
      <c r="IKW39" s="13"/>
      <c r="IKX39" s="14"/>
      <c r="IKY39" s="15"/>
      <c r="IKZ39" s="13"/>
      <c r="ILA39" s="9"/>
      <c r="ILB39" s="8"/>
      <c r="ILC39" s="8"/>
      <c r="ILD39" s="13"/>
      <c r="ILE39" s="13"/>
      <c r="ILF39" s="14"/>
      <c r="ILG39" s="15"/>
      <c r="ILH39" s="13"/>
      <c r="ILI39" s="9"/>
      <c r="ILJ39" s="8"/>
      <c r="ILK39" s="8"/>
      <c r="ILL39" s="13"/>
      <c r="ILM39" s="13"/>
      <c r="ILN39" s="14"/>
      <c r="ILO39" s="15"/>
      <c r="ILP39" s="13"/>
      <c r="ILQ39" s="9"/>
      <c r="ILR39" s="8"/>
      <c r="ILS39" s="8"/>
      <c r="ILT39" s="13"/>
      <c r="ILU39" s="13"/>
      <c r="ILV39" s="14"/>
      <c r="ILW39" s="15"/>
      <c r="ILX39" s="13"/>
      <c r="ILY39" s="9"/>
      <c r="ILZ39" s="8"/>
      <c r="IMA39" s="8"/>
      <c r="IMB39" s="13"/>
      <c r="IMC39" s="13"/>
      <c r="IMD39" s="14"/>
      <c r="IME39" s="15"/>
      <c r="IMF39" s="13"/>
      <c r="IMG39" s="9"/>
      <c r="IMH39" s="8"/>
      <c r="IMI39" s="8"/>
      <c r="IMJ39" s="13"/>
      <c r="IMK39" s="13"/>
      <c r="IML39" s="14"/>
      <c r="IMM39" s="15"/>
      <c r="IMN39" s="13"/>
      <c r="IMO39" s="9"/>
      <c r="IMP39" s="8"/>
      <c r="IMQ39" s="8"/>
      <c r="IMR39" s="13"/>
      <c r="IMS39" s="13"/>
      <c r="IMT39" s="14"/>
      <c r="IMU39" s="15"/>
      <c r="IMV39" s="13"/>
      <c r="IMW39" s="9"/>
      <c r="IMX39" s="8"/>
      <c r="IMY39" s="8"/>
      <c r="IMZ39" s="13"/>
      <c r="INA39" s="13"/>
      <c r="INB39" s="14"/>
      <c r="INC39" s="15"/>
      <c r="IND39" s="13"/>
      <c r="INE39" s="9"/>
      <c r="INF39" s="8"/>
      <c r="ING39" s="8"/>
      <c r="INH39" s="13"/>
      <c r="INI39" s="13"/>
      <c r="INJ39" s="14"/>
      <c r="INK39" s="15"/>
      <c r="INL39" s="13"/>
      <c r="INM39" s="9"/>
      <c r="INN39" s="8"/>
      <c r="INO39" s="8"/>
      <c r="INP39" s="13"/>
      <c r="INQ39" s="13"/>
      <c r="INR39" s="14"/>
      <c r="INS39" s="15"/>
      <c r="INT39" s="13"/>
      <c r="INU39" s="9"/>
      <c r="INV39" s="8"/>
      <c r="INW39" s="8"/>
      <c r="INX39" s="13"/>
      <c r="INY39" s="13"/>
      <c r="INZ39" s="14"/>
      <c r="IOA39" s="15"/>
      <c r="IOB39" s="13"/>
      <c r="IOC39" s="9"/>
      <c r="IOD39" s="8"/>
      <c r="IOE39" s="8"/>
      <c r="IOF39" s="13"/>
      <c r="IOG39" s="13"/>
      <c r="IOH39" s="14"/>
      <c r="IOI39" s="15"/>
      <c r="IOJ39" s="13"/>
      <c r="IOK39" s="9"/>
      <c r="IOL39" s="8"/>
      <c r="IOM39" s="8"/>
      <c r="ION39" s="13"/>
      <c r="IOO39" s="13"/>
      <c r="IOP39" s="14"/>
      <c r="IOQ39" s="15"/>
      <c r="IOR39" s="13"/>
      <c r="IOS39" s="9"/>
      <c r="IOT39" s="8"/>
      <c r="IOU39" s="8"/>
      <c r="IOV39" s="13"/>
      <c r="IOW39" s="13"/>
      <c r="IOX39" s="14"/>
      <c r="IOY39" s="15"/>
      <c r="IOZ39" s="13"/>
      <c r="IPA39" s="9"/>
      <c r="IPB39" s="8"/>
      <c r="IPC39" s="8"/>
      <c r="IPD39" s="13"/>
      <c r="IPE39" s="13"/>
      <c r="IPF39" s="14"/>
      <c r="IPG39" s="15"/>
      <c r="IPH39" s="13"/>
      <c r="IPI39" s="9"/>
      <c r="IPJ39" s="8"/>
      <c r="IPK39" s="8"/>
      <c r="IPL39" s="13"/>
      <c r="IPM39" s="13"/>
      <c r="IPN39" s="14"/>
      <c r="IPO39" s="15"/>
      <c r="IPP39" s="13"/>
      <c r="IPQ39" s="9"/>
      <c r="IPR39" s="8"/>
      <c r="IPS39" s="8"/>
      <c r="IPT39" s="13"/>
      <c r="IPU39" s="13"/>
      <c r="IPV39" s="14"/>
      <c r="IPW39" s="15"/>
      <c r="IPX39" s="13"/>
      <c r="IPY39" s="9"/>
      <c r="IPZ39" s="8"/>
      <c r="IQA39" s="8"/>
      <c r="IQB39" s="13"/>
      <c r="IQC39" s="13"/>
      <c r="IQD39" s="14"/>
      <c r="IQE39" s="15"/>
      <c r="IQF39" s="13"/>
      <c r="IQG39" s="9"/>
      <c r="IQH39" s="8"/>
      <c r="IQI39" s="8"/>
      <c r="IQJ39" s="13"/>
      <c r="IQK39" s="13"/>
      <c r="IQL39" s="14"/>
      <c r="IQM39" s="15"/>
      <c r="IQN39" s="13"/>
      <c r="IQO39" s="9"/>
      <c r="IQP39" s="8"/>
      <c r="IQQ39" s="8"/>
      <c r="IQR39" s="13"/>
      <c r="IQS39" s="13"/>
      <c r="IQT39" s="14"/>
      <c r="IQU39" s="15"/>
      <c r="IQV39" s="13"/>
      <c r="IQW39" s="9"/>
      <c r="IQX39" s="8"/>
      <c r="IQY39" s="8"/>
      <c r="IQZ39" s="13"/>
      <c r="IRA39" s="13"/>
      <c r="IRB39" s="14"/>
      <c r="IRC39" s="15"/>
      <c r="IRD39" s="13"/>
      <c r="IRE39" s="9"/>
      <c r="IRF39" s="8"/>
      <c r="IRG39" s="8"/>
      <c r="IRH39" s="13"/>
      <c r="IRI39" s="13"/>
      <c r="IRJ39" s="14"/>
      <c r="IRK39" s="15"/>
      <c r="IRL39" s="13"/>
      <c r="IRM39" s="9"/>
      <c r="IRN39" s="8"/>
      <c r="IRO39" s="8"/>
      <c r="IRP39" s="13"/>
      <c r="IRQ39" s="13"/>
      <c r="IRR39" s="14"/>
      <c r="IRS39" s="15"/>
      <c r="IRT39" s="13"/>
      <c r="IRU39" s="9"/>
      <c r="IRV39" s="8"/>
      <c r="IRW39" s="8"/>
      <c r="IRX39" s="13"/>
      <c r="IRY39" s="13"/>
      <c r="IRZ39" s="14"/>
      <c r="ISA39" s="15"/>
      <c r="ISB39" s="13"/>
      <c r="ISC39" s="9"/>
      <c r="ISD39" s="8"/>
      <c r="ISE39" s="8"/>
      <c r="ISF39" s="13"/>
      <c r="ISG39" s="13"/>
      <c r="ISH39" s="14"/>
      <c r="ISI39" s="15"/>
      <c r="ISJ39" s="13"/>
      <c r="ISK39" s="9"/>
      <c r="ISL39" s="8"/>
      <c r="ISM39" s="8"/>
      <c r="ISN39" s="13"/>
      <c r="ISO39" s="13"/>
      <c r="ISP39" s="14"/>
      <c r="ISQ39" s="15"/>
      <c r="ISR39" s="13"/>
      <c r="ISS39" s="9"/>
      <c r="IST39" s="8"/>
      <c r="ISU39" s="8"/>
      <c r="ISV39" s="13"/>
      <c r="ISW39" s="13"/>
      <c r="ISX39" s="14"/>
      <c r="ISY39" s="15"/>
      <c r="ISZ39" s="13"/>
      <c r="ITA39" s="9"/>
      <c r="ITB39" s="8"/>
      <c r="ITC39" s="8"/>
      <c r="ITD39" s="13"/>
      <c r="ITE39" s="13"/>
      <c r="ITF39" s="14"/>
      <c r="ITG39" s="15"/>
      <c r="ITH39" s="13"/>
      <c r="ITI39" s="9"/>
      <c r="ITJ39" s="8"/>
      <c r="ITK39" s="8"/>
      <c r="ITL39" s="13"/>
      <c r="ITM39" s="13"/>
      <c r="ITN39" s="14"/>
      <c r="ITO39" s="15"/>
      <c r="ITP39" s="13"/>
      <c r="ITQ39" s="9"/>
      <c r="ITR39" s="8"/>
      <c r="ITS39" s="8"/>
      <c r="ITT39" s="13"/>
      <c r="ITU39" s="13"/>
      <c r="ITV39" s="14"/>
      <c r="ITW39" s="15"/>
      <c r="ITX39" s="13"/>
      <c r="ITY39" s="9"/>
      <c r="ITZ39" s="8"/>
      <c r="IUA39" s="8"/>
      <c r="IUB39" s="13"/>
      <c r="IUC39" s="13"/>
      <c r="IUD39" s="14"/>
      <c r="IUE39" s="15"/>
      <c r="IUF39" s="13"/>
      <c r="IUG39" s="9"/>
      <c r="IUH39" s="8"/>
      <c r="IUI39" s="8"/>
      <c r="IUJ39" s="13"/>
      <c r="IUK39" s="13"/>
      <c r="IUL39" s="14"/>
      <c r="IUM39" s="15"/>
      <c r="IUN39" s="13"/>
      <c r="IUO39" s="9"/>
      <c r="IUP39" s="8"/>
      <c r="IUQ39" s="8"/>
      <c r="IUR39" s="13"/>
      <c r="IUS39" s="13"/>
      <c r="IUT39" s="14"/>
      <c r="IUU39" s="15"/>
      <c r="IUV39" s="13"/>
      <c r="IUW39" s="9"/>
      <c r="IUX39" s="8"/>
      <c r="IUY39" s="8"/>
      <c r="IUZ39" s="13"/>
      <c r="IVA39" s="13"/>
      <c r="IVB39" s="14"/>
      <c r="IVC39" s="15"/>
      <c r="IVD39" s="13"/>
      <c r="IVE39" s="9"/>
      <c r="IVF39" s="8"/>
      <c r="IVG39" s="8"/>
      <c r="IVH39" s="13"/>
      <c r="IVI39" s="13"/>
      <c r="IVJ39" s="14"/>
      <c r="IVK39" s="15"/>
      <c r="IVL39" s="13"/>
      <c r="IVM39" s="9"/>
      <c r="IVN39" s="8"/>
      <c r="IVO39" s="8"/>
      <c r="IVP39" s="13"/>
      <c r="IVQ39" s="13"/>
      <c r="IVR39" s="14"/>
      <c r="IVS39" s="15"/>
      <c r="IVT39" s="13"/>
      <c r="IVU39" s="9"/>
      <c r="IVV39" s="8"/>
      <c r="IVW39" s="8"/>
      <c r="IVX39" s="13"/>
      <c r="IVY39" s="13"/>
      <c r="IVZ39" s="14"/>
      <c r="IWA39" s="15"/>
      <c r="IWB39" s="13"/>
      <c r="IWC39" s="9"/>
      <c r="IWD39" s="8"/>
      <c r="IWE39" s="8"/>
      <c r="IWF39" s="13"/>
      <c r="IWG39" s="13"/>
      <c r="IWH39" s="14"/>
      <c r="IWI39" s="15"/>
      <c r="IWJ39" s="13"/>
      <c r="IWK39" s="9"/>
      <c r="IWL39" s="8"/>
      <c r="IWM39" s="8"/>
      <c r="IWN39" s="13"/>
      <c r="IWO39" s="13"/>
      <c r="IWP39" s="14"/>
      <c r="IWQ39" s="15"/>
      <c r="IWR39" s="13"/>
      <c r="IWS39" s="9"/>
      <c r="IWT39" s="8"/>
      <c r="IWU39" s="8"/>
      <c r="IWV39" s="13"/>
      <c r="IWW39" s="13"/>
      <c r="IWX39" s="14"/>
      <c r="IWY39" s="15"/>
      <c r="IWZ39" s="13"/>
      <c r="IXA39" s="9"/>
      <c r="IXB39" s="8"/>
      <c r="IXC39" s="8"/>
      <c r="IXD39" s="13"/>
      <c r="IXE39" s="13"/>
      <c r="IXF39" s="14"/>
      <c r="IXG39" s="15"/>
      <c r="IXH39" s="13"/>
      <c r="IXI39" s="9"/>
      <c r="IXJ39" s="8"/>
      <c r="IXK39" s="8"/>
      <c r="IXL39" s="13"/>
      <c r="IXM39" s="13"/>
      <c r="IXN39" s="14"/>
      <c r="IXO39" s="15"/>
      <c r="IXP39" s="13"/>
      <c r="IXQ39" s="9"/>
      <c r="IXR39" s="8"/>
      <c r="IXS39" s="8"/>
      <c r="IXT39" s="13"/>
      <c r="IXU39" s="13"/>
      <c r="IXV39" s="14"/>
      <c r="IXW39" s="15"/>
      <c r="IXX39" s="13"/>
      <c r="IXY39" s="9"/>
      <c r="IXZ39" s="8"/>
      <c r="IYA39" s="8"/>
      <c r="IYB39" s="13"/>
      <c r="IYC39" s="13"/>
      <c r="IYD39" s="14"/>
      <c r="IYE39" s="15"/>
      <c r="IYF39" s="13"/>
      <c r="IYG39" s="9"/>
      <c r="IYH39" s="8"/>
      <c r="IYI39" s="8"/>
      <c r="IYJ39" s="13"/>
      <c r="IYK39" s="13"/>
      <c r="IYL39" s="14"/>
      <c r="IYM39" s="15"/>
      <c r="IYN39" s="13"/>
      <c r="IYO39" s="9"/>
      <c r="IYP39" s="8"/>
      <c r="IYQ39" s="8"/>
      <c r="IYR39" s="13"/>
      <c r="IYS39" s="13"/>
      <c r="IYT39" s="14"/>
      <c r="IYU39" s="15"/>
      <c r="IYV39" s="13"/>
      <c r="IYW39" s="9"/>
      <c r="IYX39" s="8"/>
      <c r="IYY39" s="8"/>
      <c r="IYZ39" s="13"/>
      <c r="IZA39" s="13"/>
      <c r="IZB39" s="14"/>
      <c r="IZC39" s="15"/>
      <c r="IZD39" s="13"/>
      <c r="IZE39" s="9"/>
      <c r="IZF39" s="8"/>
      <c r="IZG39" s="8"/>
      <c r="IZH39" s="13"/>
      <c r="IZI39" s="13"/>
      <c r="IZJ39" s="14"/>
      <c r="IZK39" s="15"/>
      <c r="IZL39" s="13"/>
      <c r="IZM39" s="9"/>
      <c r="IZN39" s="8"/>
      <c r="IZO39" s="8"/>
      <c r="IZP39" s="13"/>
      <c r="IZQ39" s="13"/>
      <c r="IZR39" s="14"/>
      <c r="IZS39" s="15"/>
      <c r="IZT39" s="13"/>
      <c r="IZU39" s="9"/>
      <c r="IZV39" s="8"/>
      <c r="IZW39" s="8"/>
      <c r="IZX39" s="13"/>
      <c r="IZY39" s="13"/>
      <c r="IZZ39" s="14"/>
      <c r="JAA39" s="15"/>
      <c r="JAB39" s="13"/>
      <c r="JAC39" s="9"/>
      <c r="JAD39" s="8"/>
      <c r="JAE39" s="8"/>
      <c r="JAF39" s="13"/>
      <c r="JAG39" s="13"/>
      <c r="JAH39" s="14"/>
      <c r="JAI39" s="15"/>
      <c r="JAJ39" s="13"/>
      <c r="JAK39" s="9"/>
      <c r="JAL39" s="8"/>
      <c r="JAM39" s="8"/>
      <c r="JAN39" s="13"/>
      <c r="JAO39" s="13"/>
      <c r="JAP39" s="14"/>
      <c r="JAQ39" s="15"/>
      <c r="JAR39" s="13"/>
      <c r="JAS39" s="9"/>
      <c r="JAT39" s="8"/>
      <c r="JAU39" s="8"/>
      <c r="JAV39" s="13"/>
      <c r="JAW39" s="13"/>
      <c r="JAX39" s="14"/>
      <c r="JAY39" s="15"/>
      <c r="JAZ39" s="13"/>
      <c r="JBA39" s="9"/>
      <c r="JBB39" s="8"/>
      <c r="JBC39" s="8"/>
      <c r="JBD39" s="13"/>
      <c r="JBE39" s="13"/>
      <c r="JBF39" s="14"/>
      <c r="JBG39" s="15"/>
      <c r="JBH39" s="13"/>
      <c r="JBI39" s="9"/>
      <c r="JBJ39" s="8"/>
      <c r="JBK39" s="8"/>
      <c r="JBL39" s="13"/>
      <c r="JBM39" s="13"/>
      <c r="JBN39" s="14"/>
      <c r="JBO39" s="15"/>
      <c r="JBP39" s="13"/>
      <c r="JBQ39" s="9"/>
      <c r="JBR39" s="8"/>
      <c r="JBS39" s="8"/>
      <c r="JBT39" s="13"/>
      <c r="JBU39" s="13"/>
      <c r="JBV39" s="14"/>
      <c r="JBW39" s="15"/>
      <c r="JBX39" s="13"/>
      <c r="JBY39" s="9"/>
      <c r="JBZ39" s="8"/>
      <c r="JCA39" s="8"/>
      <c r="JCB39" s="13"/>
      <c r="JCC39" s="13"/>
      <c r="JCD39" s="14"/>
      <c r="JCE39" s="15"/>
      <c r="JCF39" s="13"/>
      <c r="JCG39" s="9"/>
      <c r="JCH39" s="8"/>
      <c r="JCI39" s="8"/>
      <c r="JCJ39" s="13"/>
      <c r="JCK39" s="13"/>
      <c r="JCL39" s="14"/>
      <c r="JCM39" s="15"/>
      <c r="JCN39" s="13"/>
      <c r="JCO39" s="9"/>
      <c r="JCP39" s="8"/>
      <c r="JCQ39" s="8"/>
      <c r="JCR39" s="13"/>
      <c r="JCS39" s="13"/>
      <c r="JCT39" s="14"/>
      <c r="JCU39" s="15"/>
      <c r="JCV39" s="13"/>
      <c r="JCW39" s="9"/>
      <c r="JCX39" s="8"/>
      <c r="JCY39" s="8"/>
      <c r="JCZ39" s="13"/>
      <c r="JDA39" s="13"/>
      <c r="JDB39" s="14"/>
      <c r="JDC39" s="15"/>
      <c r="JDD39" s="13"/>
      <c r="JDE39" s="9"/>
      <c r="JDF39" s="8"/>
      <c r="JDG39" s="8"/>
      <c r="JDH39" s="13"/>
      <c r="JDI39" s="13"/>
      <c r="JDJ39" s="14"/>
      <c r="JDK39" s="15"/>
      <c r="JDL39" s="13"/>
      <c r="JDM39" s="9"/>
      <c r="JDN39" s="8"/>
      <c r="JDO39" s="8"/>
      <c r="JDP39" s="13"/>
      <c r="JDQ39" s="13"/>
      <c r="JDR39" s="14"/>
      <c r="JDS39" s="15"/>
      <c r="JDT39" s="13"/>
      <c r="JDU39" s="9"/>
      <c r="JDV39" s="8"/>
      <c r="JDW39" s="8"/>
      <c r="JDX39" s="13"/>
      <c r="JDY39" s="13"/>
      <c r="JDZ39" s="14"/>
      <c r="JEA39" s="15"/>
      <c r="JEB39" s="13"/>
      <c r="JEC39" s="9"/>
      <c r="JED39" s="8"/>
      <c r="JEE39" s="8"/>
      <c r="JEF39" s="13"/>
      <c r="JEG39" s="13"/>
      <c r="JEH39" s="14"/>
      <c r="JEI39" s="15"/>
      <c r="JEJ39" s="13"/>
      <c r="JEK39" s="9"/>
      <c r="JEL39" s="8"/>
      <c r="JEM39" s="8"/>
      <c r="JEN39" s="13"/>
      <c r="JEO39" s="13"/>
      <c r="JEP39" s="14"/>
      <c r="JEQ39" s="15"/>
      <c r="JER39" s="13"/>
      <c r="JES39" s="9"/>
      <c r="JET39" s="8"/>
      <c r="JEU39" s="8"/>
      <c r="JEV39" s="13"/>
      <c r="JEW39" s="13"/>
      <c r="JEX39" s="14"/>
      <c r="JEY39" s="15"/>
      <c r="JEZ39" s="13"/>
      <c r="JFA39" s="9"/>
      <c r="JFB39" s="8"/>
      <c r="JFC39" s="8"/>
      <c r="JFD39" s="13"/>
      <c r="JFE39" s="13"/>
      <c r="JFF39" s="14"/>
      <c r="JFG39" s="15"/>
      <c r="JFH39" s="13"/>
      <c r="JFI39" s="9"/>
      <c r="JFJ39" s="8"/>
      <c r="JFK39" s="8"/>
      <c r="JFL39" s="13"/>
      <c r="JFM39" s="13"/>
      <c r="JFN39" s="14"/>
      <c r="JFO39" s="15"/>
      <c r="JFP39" s="13"/>
      <c r="JFQ39" s="9"/>
      <c r="JFR39" s="8"/>
      <c r="JFS39" s="8"/>
      <c r="JFT39" s="13"/>
      <c r="JFU39" s="13"/>
      <c r="JFV39" s="14"/>
      <c r="JFW39" s="15"/>
      <c r="JFX39" s="13"/>
      <c r="JFY39" s="9"/>
      <c r="JFZ39" s="8"/>
      <c r="JGA39" s="8"/>
      <c r="JGB39" s="13"/>
      <c r="JGC39" s="13"/>
      <c r="JGD39" s="14"/>
      <c r="JGE39" s="15"/>
      <c r="JGF39" s="13"/>
      <c r="JGG39" s="9"/>
      <c r="JGH39" s="8"/>
      <c r="JGI39" s="8"/>
      <c r="JGJ39" s="13"/>
      <c r="JGK39" s="13"/>
      <c r="JGL39" s="14"/>
      <c r="JGM39" s="15"/>
      <c r="JGN39" s="13"/>
      <c r="JGO39" s="9"/>
      <c r="JGP39" s="8"/>
      <c r="JGQ39" s="8"/>
      <c r="JGR39" s="13"/>
      <c r="JGS39" s="13"/>
      <c r="JGT39" s="14"/>
      <c r="JGU39" s="15"/>
      <c r="JGV39" s="13"/>
      <c r="JGW39" s="9"/>
      <c r="JGX39" s="8"/>
      <c r="JGY39" s="8"/>
      <c r="JGZ39" s="13"/>
      <c r="JHA39" s="13"/>
      <c r="JHB39" s="14"/>
      <c r="JHC39" s="15"/>
      <c r="JHD39" s="13"/>
      <c r="JHE39" s="9"/>
      <c r="JHF39" s="8"/>
      <c r="JHG39" s="8"/>
      <c r="JHH39" s="13"/>
      <c r="JHI39" s="13"/>
      <c r="JHJ39" s="14"/>
      <c r="JHK39" s="15"/>
      <c r="JHL39" s="13"/>
      <c r="JHM39" s="9"/>
      <c r="JHN39" s="8"/>
      <c r="JHO39" s="8"/>
      <c r="JHP39" s="13"/>
      <c r="JHQ39" s="13"/>
      <c r="JHR39" s="14"/>
      <c r="JHS39" s="15"/>
      <c r="JHT39" s="13"/>
      <c r="JHU39" s="9"/>
      <c r="JHV39" s="8"/>
      <c r="JHW39" s="8"/>
      <c r="JHX39" s="13"/>
      <c r="JHY39" s="13"/>
      <c r="JHZ39" s="14"/>
      <c r="JIA39" s="15"/>
      <c r="JIB39" s="13"/>
      <c r="JIC39" s="9"/>
      <c r="JID39" s="8"/>
      <c r="JIE39" s="8"/>
      <c r="JIF39" s="13"/>
      <c r="JIG39" s="13"/>
      <c r="JIH39" s="14"/>
      <c r="JII39" s="15"/>
      <c r="JIJ39" s="13"/>
      <c r="JIK39" s="9"/>
      <c r="JIL39" s="8"/>
      <c r="JIM39" s="8"/>
      <c r="JIN39" s="13"/>
      <c r="JIO39" s="13"/>
      <c r="JIP39" s="14"/>
      <c r="JIQ39" s="15"/>
      <c r="JIR39" s="13"/>
      <c r="JIS39" s="9"/>
      <c r="JIT39" s="8"/>
      <c r="JIU39" s="8"/>
      <c r="JIV39" s="13"/>
      <c r="JIW39" s="13"/>
      <c r="JIX39" s="14"/>
      <c r="JIY39" s="15"/>
      <c r="JIZ39" s="13"/>
      <c r="JJA39" s="9"/>
      <c r="JJB39" s="8"/>
      <c r="JJC39" s="8"/>
      <c r="JJD39" s="13"/>
      <c r="JJE39" s="13"/>
      <c r="JJF39" s="14"/>
      <c r="JJG39" s="15"/>
      <c r="JJH39" s="13"/>
      <c r="JJI39" s="9"/>
      <c r="JJJ39" s="8"/>
      <c r="JJK39" s="8"/>
      <c r="JJL39" s="13"/>
      <c r="JJM39" s="13"/>
      <c r="JJN39" s="14"/>
      <c r="JJO39" s="15"/>
      <c r="JJP39" s="13"/>
      <c r="JJQ39" s="9"/>
      <c r="JJR39" s="8"/>
      <c r="JJS39" s="8"/>
      <c r="JJT39" s="13"/>
      <c r="JJU39" s="13"/>
      <c r="JJV39" s="14"/>
      <c r="JJW39" s="15"/>
      <c r="JJX39" s="13"/>
      <c r="JJY39" s="9"/>
      <c r="JJZ39" s="8"/>
      <c r="JKA39" s="8"/>
      <c r="JKB39" s="13"/>
      <c r="JKC39" s="13"/>
      <c r="JKD39" s="14"/>
      <c r="JKE39" s="15"/>
      <c r="JKF39" s="13"/>
      <c r="JKG39" s="9"/>
      <c r="JKH39" s="8"/>
      <c r="JKI39" s="8"/>
      <c r="JKJ39" s="13"/>
      <c r="JKK39" s="13"/>
      <c r="JKL39" s="14"/>
      <c r="JKM39" s="15"/>
      <c r="JKN39" s="13"/>
      <c r="JKO39" s="9"/>
      <c r="JKP39" s="8"/>
      <c r="JKQ39" s="8"/>
      <c r="JKR39" s="13"/>
      <c r="JKS39" s="13"/>
      <c r="JKT39" s="14"/>
      <c r="JKU39" s="15"/>
      <c r="JKV39" s="13"/>
      <c r="JKW39" s="9"/>
      <c r="JKX39" s="8"/>
      <c r="JKY39" s="8"/>
      <c r="JKZ39" s="13"/>
      <c r="JLA39" s="13"/>
      <c r="JLB39" s="14"/>
      <c r="JLC39" s="15"/>
      <c r="JLD39" s="13"/>
      <c r="JLE39" s="9"/>
      <c r="JLF39" s="8"/>
      <c r="JLG39" s="8"/>
      <c r="JLH39" s="13"/>
      <c r="JLI39" s="13"/>
      <c r="JLJ39" s="14"/>
      <c r="JLK39" s="15"/>
      <c r="JLL39" s="13"/>
      <c r="JLM39" s="9"/>
      <c r="JLN39" s="8"/>
      <c r="JLO39" s="8"/>
      <c r="JLP39" s="13"/>
      <c r="JLQ39" s="13"/>
      <c r="JLR39" s="14"/>
      <c r="JLS39" s="15"/>
      <c r="JLT39" s="13"/>
      <c r="JLU39" s="9"/>
      <c r="JLV39" s="8"/>
      <c r="JLW39" s="8"/>
      <c r="JLX39" s="13"/>
      <c r="JLY39" s="13"/>
      <c r="JLZ39" s="14"/>
      <c r="JMA39" s="15"/>
      <c r="JMB39" s="13"/>
      <c r="JMC39" s="9"/>
      <c r="JMD39" s="8"/>
      <c r="JME39" s="8"/>
      <c r="JMF39" s="13"/>
      <c r="JMG39" s="13"/>
      <c r="JMH39" s="14"/>
      <c r="JMI39" s="15"/>
      <c r="JMJ39" s="13"/>
      <c r="JMK39" s="9"/>
      <c r="JML39" s="8"/>
      <c r="JMM39" s="8"/>
      <c r="JMN39" s="13"/>
      <c r="JMO39" s="13"/>
      <c r="JMP39" s="14"/>
      <c r="JMQ39" s="15"/>
      <c r="JMR39" s="13"/>
      <c r="JMS39" s="9"/>
      <c r="JMT39" s="8"/>
      <c r="JMU39" s="8"/>
      <c r="JMV39" s="13"/>
      <c r="JMW39" s="13"/>
      <c r="JMX39" s="14"/>
      <c r="JMY39" s="15"/>
      <c r="JMZ39" s="13"/>
      <c r="JNA39" s="9"/>
      <c r="JNB39" s="8"/>
      <c r="JNC39" s="8"/>
      <c r="JND39" s="13"/>
      <c r="JNE39" s="13"/>
      <c r="JNF39" s="14"/>
      <c r="JNG39" s="15"/>
      <c r="JNH39" s="13"/>
      <c r="JNI39" s="9"/>
      <c r="JNJ39" s="8"/>
      <c r="JNK39" s="8"/>
      <c r="JNL39" s="13"/>
      <c r="JNM39" s="13"/>
      <c r="JNN39" s="14"/>
      <c r="JNO39" s="15"/>
      <c r="JNP39" s="13"/>
      <c r="JNQ39" s="9"/>
      <c r="JNR39" s="8"/>
      <c r="JNS39" s="8"/>
      <c r="JNT39" s="13"/>
      <c r="JNU39" s="13"/>
      <c r="JNV39" s="14"/>
      <c r="JNW39" s="15"/>
      <c r="JNX39" s="13"/>
      <c r="JNY39" s="9"/>
      <c r="JNZ39" s="8"/>
      <c r="JOA39" s="8"/>
      <c r="JOB39" s="13"/>
      <c r="JOC39" s="13"/>
      <c r="JOD39" s="14"/>
      <c r="JOE39" s="15"/>
      <c r="JOF39" s="13"/>
      <c r="JOG39" s="9"/>
      <c r="JOH39" s="8"/>
      <c r="JOI39" s="8"/>
      <c r="JOJ39" s="13"/>
      <c r="JOK39" s="13"/>
      <c r="JOL39" s="14"/>
      <c r="JOM39" s="15"/>
      <c r="JON39" s="13"/>
      <c r="JOO39" s="9"/>
      <c r="JOP39" s="8"/>
      <c r="JOQ39" s="8"/>
      <c r="JOR39" s="13"/>
      <c r="JOS39" s="13"/>
      <c r="JOT39" s="14"/>
      <c r="JOU39" s="15"/>
      <c r="JOV39" s="13"/>
      <c r="JOW39" s="9"/>
      <c r="JOX39" s="8"/>
      <c r="JOY39" s="8"/>
      <c r="JOZ39" s="13"/>
      <c r="JPA39" s="13"/>
      <c r="JPB39" s="14"/>
      <c r="JPC39" s="15"/>
      <c r="JPD39" s="13"/>
      <c r="JPE39" s="9"/>
      <c r="JPF39" s="8"/>
      <c r="JPG39" s="8"/>
      <c r="JPH39" s="13"/>
      <c r="JPI39" s="13"/>
      <c r="JPJ39" s="14"/>
      <c r="JPK39" s="15"/>
      <c r="JPL39" s="13"/>
      <c r="JPM39" s="9"/>
      <c r="JPN39" s="8"/>
      <c r="JPO39" s="8"/>
      <c r="JPP39" s="13"/>
      <c r="JPQ39" s="13"/>
      <c r="JPR39" s="14"/>
      <c r="JPS39" s="15"/>
      <c r="JPT39" s="13"/>
      <c r="JPU39" s="9"/>
      <c r="JPV39" s="8"/>
      <c r="JPW39" s="8"/>
      <c r="JPX39" s="13"/>
      <c r="JPY39" s="13"/>
      <c r="JPZ39" s="14"/>
      <c r="JQA39" s="15"/>
      <c r="JQB39" s="13"/>
      <c r="JQC39" s="9"/>
      <c r="JQD39" s="8"/>
      <c r="JQE39" s="8"/>
      <c r="JQF39" s="13"/>
      <c r="JQG39" s="13"/>
      <c r="JQH39" s="14"/>
      <c r="JQI39" s="15"/>
      <c r="JQJ39" s="13"/>
      <c r="JQK39" s="9"/>
      <c r="JQL39" s="8"/>
      <c r="JQM39" s="8"/>
      <c r="JQN39" s="13"/>
      <c r="JQO39" s="13"/>
      <c r="JQP39" s="14"/>
      <c r="JQQ39" s="15"/>
      <c r="JQR39" s="13"/>
      <c r="JQS39" s="9"/>
      <c r="JQT39" s="8"/>
      <c r="JQU39" s="8"/>
      <c r="JQV39" s="13"/>
      <c r="JQW39" s="13"/>
      <c r="JQX39" s="14"/>
      <c r="JQY39" s="15"/>
      <c r="JQZ39" s="13"/>
      <c r="JRA39" s="9"/>
      <c r="JRB39" s="8"/>
      <c r="JRC39" s="8"/>
      <c r="JRD39" s="13"/>
      <c r="JRE39" s="13"/>
      <c r="JRF39" s="14"/>
      <c r="JRG39" s="15"/>
      <c r="JRH39" s="13"/>
      <c r="JRI39" s="9"/>
      <c r="JRJ39" s="8"/>
      <c r="JRK39" s="8"/>
      <c r="JRL39" s="13"/>
      <c r="JRM39" s="13"/>
      <c r="JRN39" s="14"/>
      <c r="JRO39" s="15"/>
      <c r="JRP39" s="13"/>
      <c r="JRQ39" s="9"/>
      <c r="JRR39" s="8"/>
      <c r="JRS39" s="8"/>
      <c r="JRT39" s="13"/>
      <c r="JRU39" s="13"/>
      <c r="JRV39" s="14"/>
      <c r="JRW39" s="15"/>
      <c r="JRX39" s="13"/>
      <c r="JRY39" s="9"/>
      <c r="JRZ39" s="8"/>
      <c r="JSA39" s="8"/>
      <c r="JSB39" s="13"/>
      <c r="JSC39" s="13"/>
      <c r="JSD39" s="14"/>
      <c r="JSE39" s="15"/>
      <c r="JSF39" s="13"/>
      <c r="JSG39" s="9"/>
      <c r="JSH39" s="8"/>
      <c r="JSI39" s="8"/>
      <c r="JSJ39" s="13"/>
      <c r="JSK39" s="13"/>
      <c r="JSL39" s="14"/>
      <c r="JSM39" s="15"/>
      <c r="JSN39" s="13"/>
      <c r="JSO39" s="9"/>
      <c r="JSP39" s="8"/>
      <c r="JSQ39" s="8"/>
      <c r="JSR39" s="13"/>
      <c r="JSS39" s="13"/>
      <c r="JST39" s="14"/>
      <c r="JSU39" s="15"/>
      <c r="JSV39" s="13"/>
      <c r="JSW39" s="9"/>
      <c r="JSX39" s="8"/>
      <c r="JSY39" s="8"/>
      <c r="JSZ39" s="13"/>
      <c r="JTA39" s="13"/>
      <c r="JTB39" s="14"/>
      <c r="JTC39" s="15"/>
      <c r="JTD39" s="13"/>
      <c r="JTE39" s="9"/>
      <c r="JTF39" s="8"/>
      <c r="JTG39" s="8"/>
      <c r="JTH39" s="13"/>
      <c r="JTI39" s="13"/>
      <c r="JTJ39" s="14"/>
      <c r="JTK39" s="15"/>
      <c r="JTL39" s="13"/>
      <c r="JTM39" s="9"/>
      <c r="JTN39" s="8"/>
      <c r="JTO39" s="8"/>
      <c r="JTP39" s="13"/>
      <c r="JTQ39" s="13"/>
      <c r="JTR39" s="14"/>
      <c r="JTS39" s="15"/>
      <c r="JTT39" s="13"/>
      <c r="JTU39" s="9"/>
      <c r="JTV39" s="8"/>
      <c r="JTW39" s="8"/>
      <c r="JTX39" s="13"/>
      <c r="JTY39" s="13"/>
      <c r="JTZ39" s="14"/>
      <c r="JUA39" s="15"/>
      <c r="JUB39" s="13"/>
      <c r="JUC39" s="9"/>
      <c r="JUD39" s="8"/>
      <c r="JUE39" s="8"/>
      <c r="JUF39" s="13"/>
      <c r="JUG39" s="13"/>
      <c r="JUH39" s="14"/>
      <c r="JUI39" s="15"/>
      <c r="JUJ39" s="13"/>
      <c r="JUK39" s="9"/>
      <c r="JUL39" s="8"/>
      <c r="JUM39" s="8"/>
      <c r="JUN39" s="13"/>
      <c r="JUO39" s="13"/>
      <c r="JUP39" s="14"/>
      <c r="JUQ39" s="15"/>
      <c r="JUR39" s="13"/>
      <c r="JUS39" s="9"/>
      <c r="JUT39" s="8"/>
      <c r="JUU39" s="8"/>
      <c r="JUV39" s="13"/>
      <c r="JUW39" s="13"/>
      <c r="JUX39" s="14"/>
      <c r="JUY39" s="15"/>
      <c r="JUZ39" s="13"/>
      <c r="JVA39" s="9"/>
      <c r="JVB39" s="8"/>
      <c r="JVC39" s="8"/>
      <c r="JVD39" s="13"/>
      <c r="JVE39" s="13"/>
      <c r="JVF39" s="14"/>
      <c r="JVG39" s="15"/>
      <c r="JVH39" s="13"/>
      <c r="JVI39" s="9"/>
      <c r="JVJ39" s="8"/>
      <c r="JVK39" s="8"/>
      <c r="JVL39" s="13"/>
      <c r="JVM39" s="13"/>
      <c r="JVN39" s="14"/>
      <c r="JVO39" s="15"/>
      <c r="JVP39" s="13"/>
      <c r="JVQ39" s="9"/>
      <c r="JVR39" s="8"/>
      <c r="JVS39" s="8"/>
      <c r="JVT39" s="13"/>
      <c r="JVU39" s="13"/>
      <c r="JVV39" s="14"/>
      <c r="JVW39" s="15"/>
      <c r="JVX39" s="13"/>
      <c r="JVY39" s="9"/>
      <c r="JVZ39" s="8"/>
      <c r="JWA39" s="8"/>
      <c r="JWB39" s="13"/>
      <c r="JWC39" s="13"/>
      <c r="JWD39" s="14"/>
      <c r="JWE39" s="15"/>
      <c r="JWF39" s="13"/>
      <c r="JWG39" s="9"/>
      <c r="JWH39" s="8"/>
      <c r="JWI39" s="8"/>
      <c r="JWJ39" s="13"/>
      <c r="JWK39" s="13"/>
      <c r="JWL39" s="14"/>
      <c r="JWM39" s="15"/>
      <c r="JWN39" s="13"/>
      <c r="JWO39" s="9"/>
      <c r="JWP39" s="8"/>
      <c r="JWQ39" s="8"/>
      <c r="JWR39" s="13"/>
      <c r="JWS39" s="13"/>
      <c r="JWT39" s="14"/>
      <c r="JWU39" s="15"/>
      <c r="JWV39" s="13"/>
      <c r="JWW39" s="9"/>
      <c r="JWX39" s="8"/>
      <c r="JWY39" s="8"/>
      <c r="JWZ39" s="13"/>
      <c r="JXA39" s="13"/>
      <c r="JXB39" s="14"/>
      <c r="JXC39" s="15"/>
      <c r="JXD39" s="13"/>
      <c r="JXE39" s="9"/>
      <c r="JXF39" s="8"/>
      <c r="JXG39" s="8"/>
      <c r="JXH39" s="13"/>
      <c r="JXI39" s="13"/>
      <c r="JXJ39" s="14"/>
      <c r="JXK39" s="15"/>
      <c r="JXL39" s="13"/>
      <c r="JXM39" s="9"/>
      <c r="JXN39" s="8"/>
      <c r="JXO39" s="8"/>
      <c r="JXP39" s="13"/>
      <c r="JXQ39" s="13"/>
      <c r="JXR39" s="14"/>
      <c r="JXS39" s="15"/>
      <c r="JXT39" s="13"/>
      <c r="JXU39" s="9"/>
      <c r="JXV39" s="8"/>
      <c r="JXW39" s="8"/>
      <c r="JXX39" s="13"/>
      <c r="JXY39" s="13"/>
      <c r="JXZ39" s="14"/>
      <c r="JYA39" s="15"/>
      <c r="JYB39" s="13"/>
      <c r="JYC39" s="9"/>
      <c r="JYD39" s="8"/>
      <c r="JYE39" s="8"/>
      <c r="JYF39" s="13"/>
      <c r="JYG39" s="13"/>
      <c r="JYH39" s="14"/>
      <c r="JYI39" s="15"/>
      <c r="JYJ39" s="13"/>
      <c r="JYK39" s="9"/>
      <c r="JYL39" s="8"/>
      <c r="JYM39" s="8"/>
      <c r="JYN39" s="13"/>
      <c r="JYO39" s="13"/>
      <c r="JYP39" s="14"/>
      <c r="JYQ39" s="15"/>
      <c r="JYR39" s="13"/>
      <c r="JYS39" s="9"/>
      <c r="JYT39" s="8"/>
      <c r="JYU39" s="8"/>
      <c r="JYV39" s="13"/>
      <c r="JYW39" s="13"/>
      <c r="JYX39" s="14"/>
      <c r="JYY39" s="15"/>
      <c r="JYZ39" s="13"/>
      <c r="JZA39" s="9"/>
      <c r="JZB39" s="8"/>
      <c r="JZC39" s="8"/>
      <c r="JZD39" s="13"/>
      <c r="JZE39" s="13"/>
      <c r="JZF39" s="14"/>
      <c r="JZG39" s="15"/>
      <c r="JZH39" s="13"/>
      <c r="JZI39" s="9"/>
      <c r="JZJ39" s="8"/>
      <c r="JZK39" s="8"/>
      <c r="JZL39" s="13"/>
      <c r="JZM39" s="13"/>
      <c r="JZN39" s="14"/>
      <c r="JZO39" s="15"/>
      <c r="JZP39" s="13"/>
      <c r="JZQ39" s="9"/>
      <c r="JZR39" s="8"/>
      <c r="JZS39" s="8"/>
      <c r="JZT39" s="13"/>
      <c r="JZU39" s="13"/>
      <c r="JZV39" s="14"/>
      <c r="JZW39" s="15"/>
      <c r="JZX39" s="13"/>
      <c r="JZY39" s="9"/>
      <c r="JZZ39" s="8"/>
      <c r="KAA39" s="8"/>
      <c r="KAB39" s="13"/>
      <c r="KAC39" s="13"/>
      <c r="KAD39" s="14"/>
      <c r="KAE39" s="15"/>
      <c r="KAF39" s="13"/>
      <c r="KAG39" s="9"/>
      <c r="KAH39" s="8"/>
      <c r="KAI39" s="8"/>
      <c r="KAJ39" s="13"/>
      <c r="KAK39" s="13"/>
      <c r="KAL39" s="14"/>
      <c r="KAM39" s="15"/>
      <c r="KAN39" s="13"/>
      <c r="KAO39" s="9"/>
      <c r="KAP39" s="8"/>
      <c r="KAQ39" s="8"/>
      <c r="KAR39" s="13"/>
      <c r="KAS39" s="13"/>
      <c r="KAT39" s="14"/>
      <c r="KAU39" s="15"/>
      <c r="KAV39" s="13"/>
      <c r="KAW39" s="9"/>
      <c r="KAX39" s="8"/>
      <c r="KAY39" s="8"/>
      <c r="KAZ39" s="13"/>
      <c r="KBA39" s="13"/>
      <c r="KBB39" s="14"/>
      <c r="KBC39" s="15"/>
      <c r="KBD39" s="13"/>
      <c r="KBE39" s="9"/>
      <c r="KBF39" s="8"/>
      <c r="KBG39" s="8"/>
      <c r="KBH39" s="13"/>
      <c r="KBI39" s="13"/>
      <c r="KBJ39" s="14"/>
      <c r="KBK39" s="15"/>
      <c r="KBL39" s="13"/>
      <c r="KBM39" s="9"/>
      <c r="KBN39" s="8"/>
      <c r="KBO39" s="8"/>
      <c r="KBP39" s="13"/>
      <c r="KBQ39" s="13"/>
      <c r="KBR39" s="14"/>
      <c r="KBS39" s="15"/>
      <c r="KBT39" s="13"/>
      <c r="KBU39" s="9"/>
      <c r="KBV39" s="8"/>
      <c r="KBW39" s="8"/>
      <c r="KBX39" s="13"/>
      <c r="KBY39" s="13"/>
      <c r="KBZ39" s="14"/>
      <c r="KCA39" s="15"/>
      <c r="KCB39" s="13"/>
      <c r="KCC39" s="9"/>
      <c r="KCD39" s="8"/>
      <c r="KCE39" s="8"/>
      <c r="KCF39" s="13"/>
      <c r="KCG39" s="13"/>
      <c r="KCH39" s="14"/>
      <c r="KCI39" s="15"/>
      <c r="KCJ39" s="13"/>
      <c r="KCK39" s="9"/>
      <c r="KCL39" s="8"/>
      <c r="KCM39" s="8"/>
      <c r="KCN39" s="13"/>
      <c r="KCO39" s="13"/>
      <c r="KCP39" s="14"/>
      <c r="KCQ39" s="15"/>
      <c r="KCR39" s="13"/>
      <c r="KCS39" s="9"/>
      <c r="KCT39" s="8"/>
      <c r="KCU39" s="8"/>
      <c r="KCV39" s="13"/>
      <c r="KCW39" s="13"/>
      <c r="KCX39" s="14"/>
      <c r="KCY39" s="15"/>
      <c r="KCZ39" s="13"/>
      <c r="KDA39" s="9"/>
      <c r="KDB39" s="8"/>
      <c r="KDC39" s="8"/>
      <c r="KDD39" s="13"/>
      <c r="KDE39" s="13"/>
      <c r="KDF39" s="14"/>
      <c r="KDG39" s="15"/>
      <c r="KDH39" s="13"/>
      <c r="KDI39" s="9"/>
      <c r="KDJ39" s="8"/>
      <c r="KDK39" s="8"/>
      <c r="KDL39" s="13"/>
      <c r="KDM39" s="13"/>
      <c r="KDN39" s="14"/>
      <c r="KDO39" s="15"/>
      <c r="KDP39" s="13"/>
      <c r="KDQ39" s="9"/>
      <c r="KDR39" s="8"/>
      <c r="KDS39" s="8"/>
      <c r="KDT39" s="13"/>
      <c r="KDU39" s="13"/>
      <c r="KDV39" s="14"/>
      <c r="KDW39" s="15"/>
      <c r="KDX39" s="13"/>
      <c r="KDY39" s="9"/>
      <c r="KDZ39" s="8"/>
      <c r="KEA39" s="8"/>
      <c r="KEB39" s="13"/>
      <c r="KEC39" s="13"/>
      <c r="KED39" s="14"/>
      <c r="KEE39" s="15"/>
      <c r="KEF39" s="13"/>
      <c r="KEG39" s="9"/>
      <c r="KEH39" s="8"/>
      <c r="KEI39" s="8"/>
      <c r="KEJ39" s="13"/>
      <c r="KEK39" s="13"/>
      <c r="KEL39" s="14"/>
      <c r="KEM39" s="15"/>
      <c r="KEN39" s="13"/>
      <c r="KEO39" s="9"/>
      <c r="KEP39" s="8"/>
      <c r="KEQ39" s="8"/>
      <c r="KER39" s="13"/>
      <c r="KES39" s="13"/>
      <c r="KET39" s="14"/>
      <c r="KEU39" s="15"/>
      <c r="KEV39" s="13"/>
      <c r="KEW39" s="9"/>
      <c r="KEX39" s="8"/>
      <c r="KEY39" s="8"/>
      <c r="KEZ39" s="13"/>
      <c r="KFA39" s="13"/>
      <c r="KFB39" s="14"/>
      <c r="KFC39" s="15"/>
      <c r="KFD39" s="13"/>
      <c r="KFE39" s="9"/>
      <c r="KFF39" s="8"/>
      <c r="KFG39" s="8"/>
      <c r="KFH39" s="13"/>
      <c r="KFI39" s="13"/>
      <c r="KFJ39" s="14"/>
      <c r="KFK39" s="15"/>
      <c r="KFL39" s="13"/>
      <c r="KFM39" s="9"/>
      <c r="KFN39" s="8"/>
      <c r="KFO39" s="8"/>
      <c r="KFP39" s="13"/>
      <c r="KFQ39" s="13"/>
      <c r="KFR39" s="14"/>
      <c r="KFS39" s="15"/>
      <c r="KFT39" s="13"/>
      <c r="KFU39" s="9"/>
      <c r="KFV39" s="8"/>
      <c r="KFW39" s="8"/>
      <c r="KFX39" s="13"/>
      <c r="KFY39" s="13"/>
      <c r="KFZ39" s="14"/>
      <c r="KGA39" s="15"/>
      <c r="KGB39" s="13"/>
      <c r="KGC39" s="9"/>
      <c r="KGD39" s="8"/>
      <c r="KGE39" s="8"/>
      <c r="KGF39" s="13"/>
      <c r="KGG39" s="13"/>
      <c r="KGH39" s="14"/>
      <c r="KGI39" s="15"/>
      <c r="KGJ39" s="13"/>
      <c r="KGK39" s="9"/>
      <c r="KGL39" s="8"/>
      <c r="KGM39" s="8"/>
      <c r="KGN39" s="13"/>
      <c r="KGO39" s="13"/>
      <c r="KGP39" s="14"/>
      <c r="KGQ39" s="15"/>
      <c r="KGR39" s="13"/>
      <c r="KGS39" s="9"/>
      <c r="KGT39" s="8"/>
      <c r="KGU39" s="8"/>
      <c r="KGV39" s="13"/>
      <c r="KGW39" s="13"/>
      <c r="KGX39" s="14"/>
      <c r="KGY39" s="15"/>
      <c r="KGZ39" s="13"/>
      <c r="KHA39" s="9"/>
      <c r="KHB39" s="8"/>
      <c r="KHC39" s="8"/>
      <c r="KHD39" s="13"/>
      <c r="KHE39" s="13"/>
      <c r="KHF39" s="14"/>
      <c r="KHG39" s="15"/>
      <c r="KHH39" s="13"/>
      <c r="KHI39" s="9"/>
      <c r="KHJ39" s="8"/>
      <c r="KHK39" s="8"/>
      <c r="KHL39" s="13"/>
      <c r="KHM39" s="13"/>
      <c r="KHN39" s="14"/>
      <c r="KHO39" s="15"/>
      <c r="KHP39" s="13"/>
      <c r="KHQ39" s="9"/>
      <c r="KHR39" s="8"/>
      <c r="KHS39" s="8"/>
      <c r="KHT39" s="13"/>
      <c r="KHU39" s="13"/>
      <c r="KHV39" s="14"/>
      <c r="KHW39" s="15"/>
      <c r="KHX39" s="13"/>
      <c r="KHY39" s="9"/>
      <c r="KHZ39" s="8"/>
      <c r="KIA39" s="8"/>
      <c r="KIB39" s="13"/>
      <c r="KIC39" s="13"/>
      <c r="KID39" s="14"/>
      <c r="KIE39" s="15"/>
      <c r="KIF39" s="13"/>
      <c r="KIG39" s="9"/>
      <c r="KIH39" s="8"/>
      <c r="KII39" s="8"/>
      <c r="KIJ39" s="13"/>
      <c r="KIK39" s="13"/>
      <c r="KIL39" s="14"/>
      <c r="KIM39" s="15"/>
      <c r="KIN39" s="13"/>
      <c r="KIO39" s="9"/>
      <c r="KIP39" s="8"/>
      <c r="KIQ39" s="8"/>
      <c r="KIR39" s="13"/>
      <c r="KIS39" s="13"/>
      <c r="KIT39" s="14"/>
      <c r="KIU39" s="15"/>
      <c r="KIV39" s="13"/>
      <c r="KIW39" s="9"/>
      <c r="KIX39" s="8"/>
      <c r="KIY39" s="8"/>
      <c r="KIZ39" s="13"/>
      <c r="KJA39" s="13"/>
      <c r="KJB39" s="14"/>
      <c r="KJC39" s="15"/>
      <c r="KJD39" s="13"/>
      <c r="KJE39" s="9"/>
      <c r="KJF39" s="8"/>
      <c r="KJG39" s="8"/>
      <c r="KJH39" s="13"/>
      <c r="KJI39" s="13"/>
      <c r="KJJ39" s="14"/>
      <c r="KJK39" s="15"/>
      <c r="KJL39" s="13"/>
      <c r="KJM39" s="9"/>
      <c r="KJN39" s="8"/>
      <c r="KJO39" s="8"/>
      <c r="KJP39" s="13"/>
      <c r="KJQ39" s="13"/>
      <c r="KJR39" s="14"/>
      <c r="KJS39" s="15"/>
      <c r="KJT39" s="13"/>
      <c r="KJU39" s="9"/>
      <c r="KJV39" s="8"/>
      <c r="KJW39" s="8"/>
      <c r="KJX39" s="13"/>
      <c r="KJY39" s="13"/>
      <c r="KJZ39" s="14"/>
      <c r="KKA39" s="15"/>
      <c r="KKB39" s="13"/>
      <c r="KKC39" s="9"/>
      <c r="KKD39" s="8"/>
      <c r="KKE39" s="8"/>
      <c r="KKF39" s="13"/>
      <c r="KKG39" s="13"/>
      <c r="KKH39" s="14"/>
      <c r="KKI39" s="15"/>
      <c r="KKJ39" s="13"/>
      <c r="KKK39" s="9"/>
      <c r="KKL39" s="8"/>
      <c r="KKM39" s="8"/>
      <c r="KKN39" s="13"/>
      <c r="KKO39" s="13"/>
      <c r="KKP39" s="14"/>
      <c r="KKQ39" s="15"/>
      <c r="KKR39" s="13"/>
      <c r="KKS39" s="9"/>
      <c r="KKT39" s="8"/>
      <c r="KKU39" s="8"/>
      <c r="KKV39" s="13"/>
      <c r="KKW39" s="13"/>
      <c r="KKX39" s="14"/>
      <c r="KKY39" s="15"/>
      <c r="KKZ39" s="13"/>
      <c r="KLA39" s="9"/>
      <c r="KLB39" s="8"/>
      <c r="KLC39" s="8"/>
      <c r="KLD39" s="13"/>
      <c r="KLE39" s="13"/>
      <c r="KLF39" s="14"/>
      <c r="KLG39" s="15"/>
      <c r="KLH39" s="13"/>
      <c r="KLI39" s="9"/>
      <c r="KLJ39" s="8"/>
      <c r="KLK39" s="8"/>
      <c r="KLL39" s="13"/>
      <c r="KLM39" s="13"/>
      <c r="KLN39" s="14"/>
      <c r="KLO39" s="15"/>
      <c r="KLP39" s="13"/>
      <c r="KLQ39" s="9"/>
      <c r="KLR39" s="8"/>
      <c r="KLS39" s="8"/>
      <c r="KLT39" s="13"/>
      <c r="KLU39" s="13"/>
      <c r="KLV39" s="14"/>
      <c r="KLW39" s="15"/>
      <c r="KLX39" s="13"/>
      <c r="KLY39" s="9"/>
      <c r="KLZ39" s="8"/>
      <c r="KMA39" s="8"/>
      <c r="KMB39" s="13"/>
      <c r="KMC39" s="13"/>
      <c r="KMD39" s="14"/>
      <c r="KME39" s="15"/>
      <c r="KMF39" s="13"/>
      <c r="KMG39" s="9"/>
      <c r="KMH39" s="8"/>
      <c r="KMI39" s="8"/>
      <c r="KMJ39" s="13"/>
      <c r="KMK39" s="13"/>
      <c r="KML39" s="14"/>
      <c r="KMM39" s="15"/>
      <c r="KMN39" s="13"/>
      <c r="KMO39" s="9"/>
      <c r="KMP39" s="8"/>
      <c r="KMQ39" s="8"/>
      <c r="KMR39" s="13"/>
      <c r="KMS39" s="13"/>
      <c r="KMT39" s="14"/>
      <c r="KMU39" s="15"/>
      <c r="KMV39" s="13"/>
      <c r="KMW39" s="9"/>
      <c r="KMX39" s="8"/>
      <c r="KMY39" s="8"/>
      <c r="KMZ39" s="13"/>
      <c r="KNA39" s="13"/>
      <c r="KNB39" s="14"/>
      <c r="KNC39" s="15"/>
      <c r="KND39" s="13"/>
      <c r="KNE39" s="9"/>
      <c r="KNF39" s="8"/>
      <c r="KNG39" s="8"/>
      <c r="KNH39" s="13"/>
      <c r="KNI39" s="13"/>
      <c r="KNJ39" s="14"/>
      <c r="KNK39" s="15"/>
      <c r="KNL39" s="13"/>
      <c r="KNM39" s="9"/>
      <c r="KNN39" s="8"/>
      <c r="KNO39" s="8"/>
      <c r="KNP39" s="13"/>
      <c r="KNQ39" s="13"/>
      <c r="KNR39" s="14"/>
      <c r="KNS39" s="15"/>
      <c r="KNT39" s="13"/>
      <c r="KNU39" s="9"/>
      <c r="KNV39" s="8"/>
      <c r="KNW39" s="8"/>
      <c r="KNX39" s="13"/>
      <c r="KNY39" s="13"/>
      <c r="KNZ39" s="14"/>
      <c r="KOA39" s="15"/>
      <c r="KOB39" s="13"/>
      <c r="KOC39" s="9"/>
      <c r="KOD39" s="8"/>
      <c r="KOE39" s="8"/>
      <c r="KOF39" s="13"/>
      <c r="KOG39" s="13"/>
      <c r="KOH39" s="14"/>
      <c r="KOI39" s="15"/>
      <c r="KOJ39" s="13"/>
      <c r="KOK39" s="9"/>
      <c r="KOL39" s="8"/>
      <c r="KOM39" s="8"/>
      <c r="KON39" s="13"/>
      <c r="KOO39" s="13"/>
      <c r="KOP39" s="14"/>
      <c r="KOQ39" s="15"/>
      <c r="KOR39" s="13"/>
      <c r="KOS39" s="9"/>
      <c r="KOT39" s="8"/>
      <c r="KOU39" s="8"/>
      <c r="KOV39" s="13"/>
      <c r="KOW39" s="13"/>
      <c r="KOX39" s="14"/>
      <c r="KOY39" s="15"/>
      <c r="KOZ39" s="13"/>
      <c r="KPA39" s="9"/>
      <c r="KPB39" s="8"/>
      <c r="KPC39" s="8"/>
      <c r="KPD39" s="13"/>
      <c r="KPE39" s="13"/>
      <c r="KPF39" s="14"/>
      <c r="KPG39" s="15"/>
      <c r="KPH39" s="13"/>
      <c r="KPI39" s="9"/>
      <c r="KPJ39" s="8"/>
      <c r="KPK39" s="8"/>
      <c r="KPL39" s="13"/>
      <c r="KPM39" s="13"/>
      <c r="KPN39" s="14"/>
      <c r="KPO39" s="15"/>
      <c r="KPP39" s="13"/>
      <c r="KPQ39" s="9"/>
      <c r="KPR39" s="8"/>
      <c r="KPS39" s="8"/>
      <c r="KPT39" s="13"/>
      <c r="KPU39" s="13"/>
      <c r="KPV39" s="14"/>
      <c r="KPW39" s="15"/>
      <c r="KPX39" s="13"/>
      <c r="KPY39" s="9"/>
      <c r="KPZ39" s="8"/>
      <c r="KQA39" s="8"/>
      <c r="KQB39" s="13"/>
      <c r="KQC39" s="13"/>
      <c r="KQD39" s="14"/>
      <c r="KQE39" s="15"/>
      <c r="KQF39" s="13"/>
      <c r="KQG39" s="9"/>
      <c r="KQH39" s="8"/>
      <c r="KQI39" s="8"/>
      <c r="KQJ39" s="13"/>
      <c r="KQK39" s="13"/>
      <c r="KQL39" s="14"/>
      <c r="KQM39" s="15"/>
      <c r="KQN39" s="13"/>
      <c r="KQO39" s="9"/>
      <c r="KQP39" s="8"/>
      <c r="KQQ39" s="8"/>
      <c r="KQR39" s="13"/>
      <c r="KQS39" s="13"/>
      <c r="KQT39" s="14"/>
      <c r="KQU39" s="15"/>
      <c r="KQV39" s="13"/>
      <c r="KQW39" s="9"/>
      <c r="KQX39" s="8"/>
      <c r="KQY39" s="8"/>
      <c r="KQZ39" s="13"/>
      <c r="KRA39" s="13"/>
      <c r="KRB39" s="14"/>
      <c r="KRC39" s="15"/>
      <c r="KRD39" s="13"/>
      <c r="KRE39" s="9"/>
      <c r="KRF39" s="8"/>
      <c r="KRG39" s="8"/>
      <c r="KRH39" s="13"/>
      <c r="KRI39" s="13"/>
      <c r="KRJ39" s="14"/>
      <c r="KRK39" s="15"/>
      <c r="KRL39" s="13"/>
      <c r="KRM39" s="9"/>
      <c r="KRN39" s="8"/>
      <c r="KRO39" s="8"/>
      <c r="KRP39" s="13"/>
      <c r="KRQ39" s="13"/>
      <c r="KRR39" s="14"/>
      <c r="KRS39" s="15"/>
      <c r="KRT39" s="13"/>
      <c r="KRU39" s="9"/>
      <c r="KRV39" s="8"/>
      <c r="KRW39" s="8"/>
      <c r="KRX39" s="13"/>
      <c r="KRY39" s="13"/>
      <c r="KRZ39" s="14"/>
      <c r="KSA39" s="15"/>
      <c r="KSB39" s="13"/>
      <c r="KSC39" s="9"/>
      <c r="KSD39" s="8"/>
      <c r="KSE39" s="8"/>
      <c r="KSF39" s="13"/>
      <c r="KSG39" s="13"/>
      <c r="KSH39" s="14"/>
      <c r="KSI39" s="15"/>
      <c r="KSJ39" s="13"/>
      <c r="KSK39" s="9"/>
      <c r="KSL39" s="8"/>
      <c r="KSM39" s="8"/>
      <c r="KSN39" s="13"/>
      <c r="KSO39" s="13"/>
      <c r="KSP39" s="14"/>
      <c r="KSQ39" s="15"/>
      <c r="KSR39" s="13"/>
      <c r="KSS39" s="9"/>
      <c r="KST39" s="8"/>
      <c r="KSU39" s="8"/>
      <c r="KSV39" s="13"/>
      <c r="KSW39" s="13"/>
      <c r="KSX39" s="14"/>
      <c r="KSY39" s="15"/>
      <c r="KSZ39" s="13"/>
      <c r="KTA39" s="9"/>
      <c r="KTB39" s="8"/>
      <c r="KTC39" s="8"/>
      <c r="KTD39" s="13"/>
      <c r="KTE39" s="13"/>
      <c r="KTF39" s="14"/>
      <c r="KTG39" s="15"/>
      <c r="KTH39" s="13"/>
      <c r="KTI39" s="9"/>
      <c r="KTJ39" s="8"/>
      <c r="KTK39" s="8"/>
      <c r="KTL39" s="13"/>
      <c r="KTM39" s="13"/>
      <c r="KTN39" s="14"/>
      <c r="KTO39" s="15"/>
      <c r="KTP39" s="13"/>
      <c r="KTQ39" s="9"/>
      <c r="KTR39" s="8"/>
      <c r="KTS39" s="8"/>
      <c r="KTT39" s="13"/>
      <c r="KTU39" s="13"/>
      <c r="KTV39" s="14"/>
      <c r="KTW39" s="15"/>
      <c r="KTX39" s="13"/>
      <c r="KTY39" s="9"/>
      <c r="KTZ39" s="8"/>
      <c r="KUA39" s="8"/>
      <c r="KUB39" s="13"/>
      <c r="KUC39" s="13"/>
      <c r="KUD39" s="14"/>
      <c r="KUE39" s="15"/>
      <c r="KUF39" s="13"/>
      <c r="KUG39" s="9"/>
      <c r="KUH39" s="8"/>
      <c r="KUI39" s="8"/>
      <c r="KUJ39" s="13"/>
      <c r="KUK39" s="13"/>
      <c r="KUL39" s="14"/>
      <c r="KUM39" s="15"/>
      <c r="KUN39" s="13"/>
      <c r="KUO39" s="9"/>
      <c r="KUP39" s="8"/>
      <c r="KUQ39" s="8"/>
      <c r="KUR39" s="13"/>
      <c r="KUS39" s="13"/>
      <c r="KUT39" s="14"/>
      <c r="KUU39" s="15"/>
      <c r="KUV39" s="13"/>
      <c r="KUW39" s="9"/>
      <c r="KUX39" s="8"/>
      <c r="KUY39" s="8"/>
      <c r="KUZ39" s="13"/>
      <c r="KVA39" s="13"/>
      <c r="KVB39" s="14"/>
      <c r="KVC39" s="15"/>
      <c r="KVD39" s="13"/>
      <c r="KVE39" s="9"/>
      <c r="KVF39" s="8"/>
      <c r="KVG39" s="8"/>
      <c r="KVH39" s="13"/>
      <c r="KVI39" s="13"/>
      <c r="KVJ39" s="14"/>
      <c r="KVK39" s="15"/>
      <c r="KVL39" s="13"/>
      <c r="KVM39" s="9"/>
      <c r="KVN39" s="8"/>
      <c r="KVO39" s="8"/>
      <c r="KVP39" s="13"/>
      <c r="KVQ39" s="13"/>
      <c r="KVR39" s="14"/>
      <c r="KVS39" s="15"/>
      <c r="KVT39" s="13"/>
      <c r="KVU39" s="9"/>
      <c r="KVV39" s="8"/>
      <c r="KVW39" s="8"/>
      <c r="KVX39" s="13"/>
      <c r="KVY39" s="13"/>
      <c r="KVZ39" s="14"/>
      <c r="KWA39" s="15"/>
      <c r="KWB39" s="13"/>
      <c r="KWC39" s="9"/>
      <c r="KWD39" s="8"/>
      <c r="KWE39" s="8"/>
      <c r="KWF39" s="13"/>
      <c r="KWG39" s="13"/>
      <c r="KWH39" s="14"/>
      <c r="KWI39" s="15"/>
      <c r="KWJ39" s="13"/>
      <c r="KWK39" s="9"/>
      <c r="KWL39" s="8"/>
      <c r="KWM39" s="8"/>
      <c r="KWN39" s="13"/>
      <c r="KWO39" s="13"/>
      <c r="KWP39" s="14"/>
      <c r="KWQ39" s="15"/>
      <c r="KWR39" s="13"/>
      <c r="KWS39" s="9"/>
      <c r="KWT39" s="8"/>
      <c r="KWU39" s="8"/>
      <c r="KWV39" s="13"/>
      <c r="KWW39" s="13"/>
      <c r="KWX39" s="14"/>
      <c r="KWY39" s="15"/>
      <c r="KWZ39" s="13"/>
      <c r="KXA39" s="9"/>
      <c r="KXB39" s="8"/>
      <c r="KXC39" s="8"/>
      <c r="KXD39" s="13"/>
      <c r="KXE39" s="13"/>
      <c r="KXF39" s="14"/>
      <c r="KXG39" s="15"/>
      <c r="KXH39" s="13"/>
      <c r="KXI39" s="9"/>
      <c r="KXJ39" s="8"/>
      <c r="KXK39" s="8"/>
      <c r="KXL39" s="13"/>
      <c r="KXM39" s="13"/>
      <c r="KXN39" s="14"/>
      <c r="KXO39" s="15"/>
      <c r="KXP39" s="13"/>
      <c r="KXQ39" s="9"/>
      <c r="KXR39" s="8"/>
      <c r="KXS39" s="8"/>
      <c r="KXT39" s="13"/>
      <c r="KXU39" s="13"/>
      <c r="KXV39" s="14"/>
      <c r="KXW39" s="15"/>
      <c r="KXX39" s="13"/>
      <c r="KXY39" s="9"/>
      <c r="KXZ39" s="8"/>
      <c r="KYA39" s="8"/>
      <c r="KYB39" s="13"/>
      <c r="KYC39" s="13"/>
      <c r="KYD39" s="14"/>
      <c r="KYE39" s="15"/>
      <c r="KYF39" s="13"/>
      <c r="KYG39" s="9"/>
      <c r="KYH39" s="8"/>
      <c r="KYI39" s="8"/>
      <c r="KYJ39" s="13"/>
      <c r="KYK39" s="13"/>
      <c r="KYL39" s="14"/>
      <c r="KYM39" s="15"/>
      <c r="KYN39" s="13"/>
      <c r="KYO39" s="9"/>
      <c r="KYP39" s="8"/>
      <c r="KYQ39" s="8"/>
      <c r="KYR39" s="13"/>
      <c r="KYS39" s="13"/>
      <c r="KYT39" s="14"/>
      <c r="KYU39" s="15"/>
      <c r="KYV39" s="13"/>
      <c r="KYW39" s="9"/>
      <c r="KYX39" s="8"/>
      <c r="KYY39" s="8"/>
      <c r="KYZ39" s="13"/>
      <c r="KZA39" s="13"/>
      <c r="KZB39" s="14"/>
      <c r="KZC39" s="15"/>
      <c r="KZD39" s="13"/>
      <c r="KZE39" s="9"/>
      <c r="KZF39" s="8"/>
      <c r="KZG39" s="8"/>
      <c r="KZH39" s="13"/>
      <c r="KZI39" s="13"/>
      <c r="KZJ39" s="14"/>
      <c r="KZK39" s="15"/>
      <c r="KZL39" s="13"/>
      <c r="KZM39" s="9"/>
      <c r="KZN39" s="8"/>
      <c r="KZO39" s="8"/>
      <c r="KZP39" s="13"/>
      <c r="KZQ39" s="13"/>
      <c r="KZR39" s="14"/>
      <c r="KZS39" s="15"/>
      <c r="KZT39" s="13"/>
      <c r="KZU39" s="9"/>
      <c r="KZV39" s="8"/>
      <c r="KZW39" s="8"/>
      <c r="KZX39" s="13"/>
      <c r="KZY39" s="13"/>
      <c r="KZZ39" s="14"/>
      <c r="LAA39" s="15"/>
      <c r="LAB39" s="13"/>
      <c r="LAC39" s="9"/>
      <c r="LAD39" s="8"/>
      <c r="LAE39" s="8"/>
      <c r="LAF39" s="13"/>
      <c r="LAG39" s="13"/>
      <c r="LAH39" s="14"/>
      <c r="LAI39" s="15"/>
      <c r="LAJ39" s="13"/>
      <c r="LAK39" s="9"/>
      <c r="LAL39" s="8"/>
      <c r="LAM39" s="8"/>
      <c r="LAN39" s="13"/>
      <c r="LAO39" s="13"/>
      <c r="LAP39" s="14"/>
      <c r="LAQ39" s="15"/>
      <c r="LAR39" s="13"/>
      <c r="LAS39" s="9"/>
      <c r="LAT39" s="8"/>
      <c r="LAU39" s="8"/>
      <c r="LAV39" s="13"/>
      <c r="LAW39" s="13"/>
      <c r="LAX39" s="14"/>
      <c r="LAY39" s="15"/>
      <c r="LAZ39" s="13"/>
      <c r="LBA39" s="9"/>
      <c r="LBB39" s="8"/>
      <c r="LBC39" s="8"/>
      <c r="LBD39" s="13"/>
      <c r="LBE39" s="13"/>
      <c r="LBF39" s="14"/>
      <c r="LBG39" s="15"/>
      <c r="LBH39" s="13"/>
      <c r="LBI39" s="9"/>
      <c r="LBJ39" s="8"/>
      <c r="LBK39" s="8"/>
      <c r="LBL39" s="13"/>
      <c r="LBM39" s="13"/>
      <c r="LBN39" s="14"/>
      <c r="LBO39" s="15"/>
      <c r="LBP39" s="13"/>
      <c r="LBQ39" s="9"/>
      <c r="LBR39" s="8"/>
      <c r="LBS39" s="8"/>
      <c r="LBT39" s="13"/>
      <c r="LBU39" s="13"/>
      <c r="LBV39" s="14"/>
      <c r="LBW39" s="15"/>
      <c r="LBX39" s="13"/>
      <c r="LBY39" s="9"/>
      <c r="LBZ39" s="8"/>
      <c r="LCA39" s="8"/>
      <c r="LCB39" s="13"/>
      <c r="LCC39" s="13"/>
      <c r="LCD39" s="14"/>
      <c r="LCE39" s="15"/>
      <c r="LCF39" s="13"/>
      <c r="LCG39" s="9"/>
      <c r="LCH39" s="8"/>
      <c r="LCI39" s="8"/>
      <c r="LCJ39" s="13"/>
      <c r="LCK39" s="13"/>
      <c r="LCL39" s="14"/>
      <c r="LCM39" s="15"/>
      <c r="LCN39" s="13"/>
      <c r="LCO39" s="9"/>
      <c r="LCP39" s="8"/>
      <c r="LCQ39" s="8"/>
      <c r="LCR39" s="13"/>
      <c r="LCS39" s="13"/>
      <c r="LCT39" s="14"/>
      <c r="LCU39" s="15"/>
      <c r="LCV39" s="13"/>
      <c r="LCW39" s="9"/>
      <c r="LCX39" s="8"/>
      <c r="LCY39" s="8"/>
      <c r="LCZ39" s="13"/>
      <c r="LDA39" s="13"/>
      <c r="LDB39" s="14"/>
      <c r="LDC39" s="15"/>
      <c r="LDD39" s="13"/>
      <c r="LDE39" s="9"/>
      <c r="LDF39" s="8"/>
      <c r="LDG39" s="8"/>
      <c r="LDH39" s="13"/>
      <c r="LDI39" s="13"/>
      <c r="LDJ39" s="14"/>
      <c r="LDK39" s="15"/>
      <c r="LDL39" s="13"/>
      <c r="LDM39" s="9"/>
      <c r="LDN39" s="8"/>
      <c r="LDO39" s="8"/>
      <c r="LDP39" s="13"/>
      <c r="LDQ39" s="13"/>
      <c r="LDR39" s="14"/>
      <c r="LDS39" s="15"/>
      <c r="LDT39" s="13"/>
      <c r="LDU39" s="9"/>
      <c r="LDV39" s="8"/>
      <c r="LDW39" s="8"/>
      <c r="LDX39" s="13"/>
      <c r="LDY39" s="13"/>
      <c r="LDZ39" s="14"/>
      <c r="LEA39" s="15"/>
      <c r="LEB39" s="13"/>
      <c r="LEC39" s="9"/>
      <c r="LED39" s="8"/>
      <c r="LEE39" s="8"/>
      <c r="LEF39" s="13"/>
      <c r="LEG39" s="13"/>
      <c r="LEH39" s="14"/>
      <c r="LEI39" s="15"/>
      <c r="LEJ39" s="13"/>
      <c r="LEK39" s="9"/>
      <c r="LEL39" s="8"/>
      <c r="LEM39" s="8"/>
      <c r="LEN39" s="13"/>
      <c r="LEO39" s="13"/>
      <c r="LEP39" s="14"/>
      <c r="LEQ39" s="15"/>
      <c r="LER39" s="13"/>
      <c r="LES39" s="9"/>
      <c r="LET39" s="8"/>
      <c r="LEU39" s="8"/>
      <c r="LEV39" s="13"/>
      <c r="LEW39" s="13"/>
      <c r="LEX39" s="14"/>
      <c r="LEY39" s="15"/>
      <c r="LEZ39" s="13"/>
      <c r="LFA39" s="9"/>
      <c r="LFB39" s="8"/>
      <c r="LFC39" s="8"/>
      <c r="LFD39" s="13"/>
      <c r="LFE39" s="13"/>
      <c r="LFF39" s="14"/>
      <c r="LFG39" s="15"/>
      <c r="LFH39" s="13"/>
      <c r="LFI39" s="9"/>
      <c r="LFJ39" s="8"/>
      <c r="LFK39" s="8"/>
      <c r="LFL39" s="13"/>
      <c r="LFM39" s="13"/>
      <c r="LFN39" s="14"/>
      <c r="LFO39" s="15"/>
      <c r="LFP39" s="13"/>
      <c r="LFQ39" s="9"/>
      <c r="LFR39" s="8"/>
      <c r="LFS39" s="8"/>
      <c r="LFT39" s="13"/>
      <c r="LFU39" s="13"/>
      <c r="LFV39" s="14"/>
      <c r="LFW39" s="15"/>
      <c r="LFX39" s="13"/>
      <c r="LFY39" s="9"/>
      <c r="LFZ39" s="8"/>
      <c r="LGA39" s="8"/>
      <c r="LGB39" s="13"/>
      <c r="LGC39" s="13"/>
      <c r="LGD39" s="14"/>
      <c r="LGE39" s="15"/>
      <c r="LGF39" s="13"/>
      <c r="LGG39" s="9"/>
      <c r="LGH39" s="8"/>
      <c r="LGI39" s="8"/>
      <c r="LGJ39" s="13"/>
      <c r="LGK39" s="13"/>
      <c r="LGL39" s="14"/>
      <c r="LGM39" s="15"/>
      <c r="LGN39" s="13"/>
      <c r="LGO39" s="9"/>
      <c r="LGP39" s="8"/>
      <c r="LGQ39" s="8"/>
      <c r="LGR39" s="13"/>
      <c r="LGS39" s="13"/>
      <c r="LGT39" s="14"/>
      <c r="LGU39" s="15"/>
      <c r="LGV39" s="13"/>
      <c r="LGW39" s="9"/>
      <c r="LGX39" s="8"/>
      <c r="LGY39" s="8"/>
      <c r="LGZ39" s="13"/>
      <c r="LHA39" s="13"/>
      <c r="LHB39" s="14"/>
      <c r="LHC39" s="15"/>
      <c r="LHD39" s="13"/>
      <c r="LHE39" s="9"/>
      <c r="LHF39" s="8"/>
      <c r="LHG39" s="8"/>
      <c r="LHH39" s="13"/>
      <c r="LHI39" s="13"/>
      <c r="LHJ39" s="14"/>
      <c r="LHK39" s="15"/>
      <c r="LHL39" s="13"/>
      <c r="LHM39" s="9"/>
      <c r="LHN39" s="8"/>
      <c r="LHO39" s="8"/>
      <c r="LHP39" s="13"/>
      <c r="LHQ39" s="13"/>
      <c r="LHR39" s="14"/>
      <c r="LHS39" s="15"/>
      <c r="LHT39" s="13"/>
      <c r="LHU39" s="9"/>
      <c r="LHV39" s="8"/>
      <c r="LHW39" s="8"/>
      <c r="LHX39" s="13"/>
      <c r="LHY39" s="13"/>
      <c r="LHZ39" s="14"/>
      <c r="LIA39" s="15"/>
      <c r="LIB39" s="13"/>
      <c r="LIC39" s="9"/>
      <c r="LID39" s="8"/>
      <c r="LIE39" s="8"/>
      <c r="LIF39" s="13"/>
      <c r="LIG39" s="13"/>
      <c r="LIH39" s="14"/>
      <c r="LII39" s="15"/>
      <c r="LIJ39" s="13"/>
      <c r="LIK39" s="9"/>
      <c r="LIL39" s="8"/>
      <c r="LIM39" s="8"/>
      <c r="LIN39" s="13"/>
      <c r="LIO39" s="13"/>
      <c r="LIP39" s="14"/>
      <c r="LIQ39" s="15"/>
      <c r="LIR39" s="13"/>
      <c r="LIS39" s="9"/>
      <c r="LIT39" s="8"/>
      <c r="LIU39" s="8"/>
      <c r="LIV39" s="13"/>
      <c r="LIW39" s="13"/>
      <c r="LIX39" s="14"/>
      <c r="LIY39" s="15"/>
      <c r="LIZ39" s="13"/>
      <c r="LJA39" s="9"/>
      <c r="LJB39" s="8"/>
      <c r="LJC39" s="8"/>
      <c r="LJD39" s="13"/>
      <c r="LJE39" s="13"/>
      <c r="LJF39" s="14"/>
      <c r="LJG39" s="15"/>
      <c r="LJH39" s="13"/>
      <c r="LJI39" s="9"/>
      <c r="LJJ39" s="8"/>
      <c r="LJK39" s="8"/>
      <c r="LJL39" s="13"/>
      <c r="LJM39" s="13"/>
      <c r="LJN39" s="14"/>
      <c r="LJO39" s="15"/>
      <c r="LJP39" s="13"/>
      <c r="LJQ39" s="9"/>
      <c r="LJR39" s="8"/>
      <c r="LJS39" s="8"/>
      <c r="LJT39" s="13"/>
      <c r="LJU39" s="13"/>
      <c r="LJV39" s="14"/>
      <c r="LJW39" s="15"/>
      <c r="LJX39" s="13"/>
      <c r="LJY39" s="9"/>
      <c r="LJZ39" s="8"/>
      <c r="LKA39" s="8"/>
      <c r="LKB39" s="13"/>
      <c r="LKC39" s="13"/>
      <c r="LKD39" s="14"/>
      <c r="LKE39" s="15"/>
      <c r="LKF39" s="13"/>
      <c r="LKG39" s="9"/>
      <c r="LKH39" s="8"/>
      <c r="LKI39" s="8"/>
      <c r="LKJ39" s="13"/>
      <c r="LKK39" s="13"/>
      <c r="LKL39" s="14"/>
      <c r="LKM39" s="15"/>
      <c r="LKN39" s="13"/>
      <c r="LKO39" s="9"/>
      <c r="LKP39" s="8"/>
      <c r="LKQ39" s="8"/>
      <c r="LKR39" s="13"/>
      <c r="LKS39" s="13"/>
      <c r="LKT39" s="14"/>
      <c r="LKU39" s="15"/>
      <c r="LKV39" s="13"/>
      <c r="LKW39" s="9"/>
      <c r="LKX39" s="8"/>
      <c r="LKY39" s="8"/>
      <c r="LKZ39" s="13"/>
      <c r="LLA39" s="13"/>
      <c r="LLB39" s="14"/>
      <c r="LLC39" s="15"/>
      <c r="LLD39" s="13"/>
      <c r="LLE39" s="9"/>
      <c r="LLF39" s="8"/>
      <c r="LLG39" s="8"/>
      <c r="LLH39" s="13"/>
      <c r="LLI39" s="13"/>
      <c r="LLJ39" s="14"/>
      <c r="LLK39" s="15"/>
      <c r="LLL39" s="13"/>
      <c r="LLM39" s="9"/>
      <c r="LLN39" s="8"/>
      <c r="LLO39" s="8"/>
      <c r="LLP39" s="13"/>
      <c r="LLQ39" s="13"/>
      <c r="LLR39" s="14"/>
      <c r="LLS39" s="15"/>
      <c r="LLT39" s="13"/>
      <c r="LLU39" s="9"/>
      <c r="LLV39" s="8"/>
      <c r="LLW39" s="8"/>
      <c r="LLX39" s="13"/>
      <c r="LLY39" s="13"/>
      <c r="LLZ39" s="14"/>
      <c r="LMA39" s="15"/>
      <c r="LMB39" s="13"/>
      <c r="LMC39" s="9"/>
      <c r="LMD39" s="8"/>
      <c r="LME39" s="8"/>
      <c r="LMF39" s="13"/>
      <c r="LMG39" s="13"/>
      <c r="LMH39" s="14"/>
      <c r="LMI39" s="15"/>
      <c r="LMJ39" s="13"/>
      <c r="LMK39" s="9"/>
      <c r="LML39" s="8"/>
      <c r="LMM39" s="8"/>
      <c r="LMN39" s="13"/>
      <c r="LMO39" s="13"/>
      <c r="LMP39" s="14"/>
      <c r="LMQ39" s="15"/>
      <c r="LMR39" s="13"/>
      <c r="LMS39" s="9"/>
      <c r="LMT39" s="8"/>
      <c r="LMU39" s="8"/>
      <c r="LMV39" s="13"/>
      <c r="LMW39" s="13"/>
      <c r="LMX39" s="14"/>
      <c r="LMY39" s="15"/>
      <c r="LMZ39" s="13"/>
      <c r="LNA39" s="9"/>
      <c r="LNB39" s="8"/>
      <c r="LNC39" s="8"/>
      <c r="LND39" s="13"/>
      <c r="LNE39" s="13"/>
      <c r="LNF39" s="14"/>
      <c r="LNG39" s="15"/>
      <c r="LNH39" s="13"/>
      <c r="LNI39" s="9"/>
      <c r="LNJ39" s="8"/>
      <c r="LNK39" s="8"/>
      <c r="LNL39" s="13"/>
      <c r="LNM39" s="13"/>
      <c r="LNN39" s="14"/>
      <c r="LNO39" s="15"/>
      <c r="LNP39" s="13"/>
      <c r="LNQ39" s="9"/>
      <c r="LNR39" s="8"/>
      <c r="LNS39" s="8"/>
      <c r="LNT39" s="13"/>
      <c r="LNU39" s="13"/>
      <c r="LNV39" s="14"/>
      <c r="LNW39" s="15"/>
      <c r="LNX39" s="13"/>
      <c r="LNY39" s="9"/>
      <c r="LNZ39" s="8"/>
      <c r="LOA39" s="8"/>
      <c r="LOB39" s="13"/>
      <c r="LOC39" s="13"/>
      <c r="LOD39" s="14"/>
      <c r="LOE39" s="15"/>
      <c r="LOF39" s="13"/>
      <c r="LOG39" s="9"/>
      <c r="LOH39" s="8"/>
      <c r="LOI39" s="8"/>
      <c r="LOJ39" s="13"/>
      <c r="LOK39" s="13"/>
      <c r="LOL39" s="14"/>
      <c r="LOM39" s="15"/>
      <c r="LON39" s="13"/>
      <c r="LOO39" s="9"/>
      <c r="LOP39" s="8"/>
      <c r="LOQ39" s="8"/>
      <c r="LOR39" s="13"/>
      <c r="LOS39" s="13"/>
      <c r="LOT39" s="14"/>
      <c r="LOU39" s="15"/>
      <c r="LOV39" s="13"/>
      <c r="LOW39" s="9"/>
      <c r="LOX39" s="8"/>
      <c r="LOY39" s="8"/>
      <c r="LOZ39" s="13"/>
      <c r="LPA39" s="13"/>
      <c r="LPB39" s="14"/>
      <c r="LPC39" s="15"/>
      <c r="LPD39" s="13"/>
      <c r="LPE39" s="9"/>
      <c r="LPF39" s="8"/>
      <c r="LPG39" s="8"/>
      <c r="LPH39" s="13"/>
      <c r="LPI39" s="13"/>
      <c r="LPJ39" s="14"/>
      <c r="LPK39" s="15"/>
      <c r="LPL39" s="13"/>
      <c r="LPM39" s="9"/>
      <c r="LPN39" s="8"/>
      <c r="LPO39" s="8"/>
      <c r="LPP39" s="13"/>
      <c r="LPQ39" s="13"/>
      <c r="LPR39" s="14"/>
      <c r="LPS39" s="15"/>
      <c r="LPT39" s="13"/>
      <c r="LPU39" s="9"/>
      <c r="LPV39" s="8"/>
      <c r="LPW39" s="8"/>
      <c r="LPX39" s="13"/>
      <c r="LPY39" s="13"/>
      <c r="LPZ39" s="14"/>
      <c r="LQA39" s="15"/>
      <c r="LQB39" s="13"/>
      <c r="LQC39" s="9"/>
      <c r="LQD39" s="8"/>
      <c r="LQE39" s="8"/>
      <c r="LQF39" s="13"/>
      <c r="LQG39" s="13"/>
      <c r="LQH39" s="14"/>
      <c r="LQI39" s="15"/>
      <c r="LQJ39" s="13"/>
      <c r="LQK39" s="9"/>
      <c r="LQL39" s="8"/>
      <c r="LQM39" s="8"/>
      <c r="LQN39" s="13"/>
      <c r="LQO39" s="13"/>
      <c r="LQP39" s="14"/>
      <c r="LQQ39" s="15"/>
      <c r="LQR39" s="13"/>
      <c r="LQS39" s="9"/>
      <c r="LQT39" s="8"/>
      <c r="LQU39" s="8"/>
      <c r="LQV39" s="13"/>
      <c r="LQW39" s="13"/>
      <c r="LQX39" s="14"/>
      <c r="LQY39" s="15"/>
      <c r="LQZ39" s="13"/>
      <c r="LRA39" s="9"/>
      <c r="LRB39" s="8"/>
      <c r="LRC39" s="8"/>
      <c r="LRD39" s="13"/>
      <c r="LRE39" s="13"/>
      <c r="LRF39" s="14"/>
      <c r="LRG39" s="15"/>
      <c r="LRH39" s="13"/>
      <c r="LRI39" s="9"/>
      <c r="LRJ39" s="8"/>
      <c r="LRK39" s="8"/>
      <c r="LRL39" s="13"/>
      <c r="LRM39" s="13"/>
      <c r="LRN39" s="14"/>
      <c r="LRO39" s="15"/>
      <c r="LRP39" s="13"/>
      <c r="LRQ39" s="9"/>
      <c r="LRR39" s="8"/>
      <c r="LRS39" s="8"/>
      <c r="LRT39" s="13"/>
      <c r="LRU39" s="13"/>
      <c r="LRV39" s="14"/>
      <c r="LRW39" s="15"/>
      <c r="LRX39" s="13"/>
      <c r="LRY39" s="9"/>
      <c r="LRZ39" s="8"/>
      <c r="LSA39" s="8"/>
      <c r="LSB39" s="13"/>
      <c r="LSC39" s="13"/>
      <c r="LSD39" s="14"/>
      <c r="LSE39" s="15"/>
      <c r="LSF39" s="13"/>
      <c r="LSG39" s="9"/>
      <c r="LSH39" s="8"/>
      <c r="LSI39" s="8"/>
      <c r="LSJ39" s="13"/>
      <c r="LSK39" s="13"/>
      <c r="LSL39" s="14"/>
      <c r="LSM39" s="15"/>
      <c r="LSN39" s="13"/>
      <c r="LSO39" s="9"/>
      <c r="LSP39" s="8"/>
      <c r="LSQ39" s="8"/>
      <c r="LSR39" s="13"/>
      <c r="LSS39" s="13"/>
      <c r="LST39" s="14"/>
      <c r="LSU39" s="15"/>
      <c r="LSV39" s="13"/>
      <c r="LSW39" s="9"/>
      <c r="LSX39" s="8"/>
      <c r="LSY39" s="8"/>
      <c r="LSZ39" s="13"/>
      <c r="LTA39" s="13"/>
      <c r="LTB39" s="14"/>
      <c r="LTC39" s="15"/>
      <c r="LTD39" s="13"/>
      <c r="LTE39" s="9"/>
      <c r="LTF39" s="8"/>
      <c r="LTG39" s="8"/>
      <c r="LTH39" s="13"/>
      <c r="LTI39" s="13"/>
      <c r="LTJ39" s="14"/>
      <c r="LTK39" s="15"/>
      <c r="LTL39" s="13"/>
      <c r="LTM39" s="9"/>
      <c r="LTN39" s="8"/>
      <c r="LTO39" s="8"/>
      <c r="LTP39" s="13"/>
      <c r="LTQ39" s="13"/>
      <c r="LTR39" s="14"/>
      <c r="LTS39" s="15"/>
      <c r="LTT39" s="13"/>
      <c r="LTU39" s="9"/>
      <c r="LTV39" s="8"/>
      <c r="LTW39" s="8"/>
      <c r="LTX39" s="13"/>
      <c r="LTY39" s="13"/>
      <c r="LTZ39" s="14"/>
      <c r="LUA39" s="15"/>
      <c r="LUB39" s="13"/>
      <c r="LUC39" s="9"/>
      <c r="LUD39" s="8"/>
      <c r="LUE39" s="8"/>
      <c r="LUF39" s="13"/>
      <c r="LUG39" s="13"/>
      <c r="LUH39" s="14"/>
      <c r="LUI39" s="15"/>
      <c r="LUJ39" s="13"/>
      <c r="LUK39" s="9"/>
      <c r="LUL39" s="8"/>
      <c r="LUM39" s="8"/>
      <c r="LUN39" s="13"/>
      <c r="LUO39" s="13"/>
      <c r="LUP39" s="14"/>
      <c r="LUQ39" s="15"/>
      <c r="LUR39" s="13"/>
      <c r="LUS39" s="9"/>
      <c r="LUT39" s="8"/>
      <c r="LUU39" s="8"/>
      <c r="LUV39" s="13"/>
      <c r="LUW39" s="13"/>
      <c r="LUX39" s="14"/>
      <c r="LUY39" s="15"/>
      <c r="LUZ39" s="13"/>
      <c r="LVA39" s="9"/>
      <c r="LVB39" s="8"/>
      <c r="LVC39" s="8"/>
      <c r="LVD39" s="13"/>
      <c r="LVE39" s="13"/>
      <c r="LVF39" s="14"/>
      <c r="LVG39" s="15"/>
      <c r="LVH39" s="13"/>
      <c r="LVI39" s="9"/>
      <c r="LVJ39" s="8"/>
      <c r="LVK39" s="8"/>
      <c r="LVL39" s="13"/>
      <c r="LVM39" s="13"/>
      <c r="LVN39" s="14"/>
      <c r="LVO39" s="15"/>
      <c r="LVP39" s="13"/>
      <c r="LVQ39" s="9"/>
      <c r="LVR39" s="8"/>
      <c r="LVS39" s="8"/>
      <c r="LVT39" s="13"/>
      <c r="LVU39" s="13"/>
      <c r="LVV39" s="14"/>
      <c r="LVW39" s="15"/>
      <c r="LVX39" s="13"/>
      <c r="LVY39" s="9"/>
      <c r="LVZ39" s="8"/>
      <c r="LWA39" s="8"/>
      <c r="LWB39" s="13"/>
      <c r="LWC39" s="13"/>
      <c r="LWD39" s="14"/>
      <c r="LWE39" s="15"/>
      <c r="LWF39" s="13"/>
      <c r="LWG39" s="9"/>
      <c r="LWH39" s="8"/>
      <c r="LWI39" s="8"/>
      <c r="LWJ39" s="13"/>
      <c r="LWK39" s="13"/>
      <c r="LWL39" s="14"/>
      <c r="LWM39" s="15"/>
      <c r="LWN39" s="13"/>
      <c r="LWO39" s="9"/>
      <c r="LWP39" s="8"/>
      <c r="LWQ39" s="8"/>
      <c r="LWR39" s="13"/>
      <c r="LWS39" s="13"/>
      <c r="LWT39" s="14"/>
      <c r="LWU39" s="15"/>
      <c r="LWV39" s="13"/>
      <c r="LWW39" s="9"/>
      <c r="LWX39" s="8"/>
      <c r="LWY39" s="8"/>
      <c r="LWZ39" s="13"/>
      <c r="LXA39" s="13"/>
      <c r="LXB39" s="14"/>
      <c r="LXC39" s="15"/>
      <c r="LXD39" s="13"/>
      <c r="LXE39" s="9"/>
      <c r="LXF39" s="8"/>
      <c r="LXG39" s="8"/>
      <c r="LXH39" s="13"/>
      <c r="LXI39" s="13"/>
      <c r="LXJ39" s="14"/>
      <c r="LXK39" s="15"/>
      <c r="LXL39" s="13"/>
      <c r="LXM39" s="9"/>
      <c r="LXN39" s="8"/>
      <c r="LXO39" s="8"/>
      <c r="LXP39" s="13"/>
      <c r="LXQ39" s="13"/>
      <c r="LXR39" s="14"/>
      <c r="LXS39" s="15"/>
      <c r="LXT39" s="13"/>
      <c r="LXU39" s="9"/>
      <c r="LXV39" s="8"/>
      <c r="LXW39" s="8"/>
      <c r="LXX39" s="13"/>
      <c r="LXY39" s="13"/>
      <c r="LXZ39" s="14"/>
      <c r="LYA39" s="15"/>
      <c r="LYB39" s="13"/>
      <c r="LYC39" s="9"/>
      <c r="LYD39" s="8"/>
      <c r="LYE39" s="8"/>
      <c r="LYF39" s="13"/>
      <c r="LYG39" s="13"/>
      <c r="LYH39" s="14"/>
      <c r="LYI39" s="15"/>
      <c r="LYJ39" s="13"/>
      <c r="LYK39" s="9"/>
      <c r="LYL39" s="8"/>
      <c r="LYM39" s="8"/>
      <c r="LYN39" s="13"/>
      <c r="LYO39" s="13"/>
      <c r="LYP39" s="14"/>
      <c r="LYQ39" s="15"/>
      <c r="LYR39" s="13"/>
      <c r="LYS39" s="9"/>
      <c r="LYT39" s="8"/>
      <c r="LYU39" s="8"/>
      <c r="LYV39" s="13"/>
      <c r="LYW39" s="13"/>
      <c r="LYX39" s="14"/>
      <c r="LYY39" s="15"/>
      <c r="LYZ39" s="13"/>
      <c r="LZA39" s="9"/>
      <c r="LZB39" s="8"/>
      <c r="LZC39" s="8"/>
      <c r="LZD39" s="13"/>
      <c r="LZE39" s="13"/>
      <c r="LZF39" s="14"/>
      <c r="LZG39" s="15"/>
      <c r="LZH39" s="13"/>
      <c r="LZI39" s="9"/>
      <c r="LZJ39" s="8"/>
      <c r="LZK39" s="8"/>
      <c r="LZL39" s="13"/>
      <c r="LZM39" s="13"/>
      <c r="LZN39" s="14"/>
      <c r="LZO39" s="15"/>
      <c r="LZP39" s="13"/>
      <c r="LZQ39" s="9"/>
      <c r="LZR39" s="8"/>
      <c r="LZS39" s="8"/>
      <c r="LZT39" s="13"/>
      <c r="LZU39" s="13"/>
      <c r="LZV39" s="14"/>
      <c r="LZW39" s="15"/>
      <c r="LZX39" s="13"/>
      <c r="LZY39" s="9"/>
      <c r="LZZ39" s="8"/>
      <c r="MAA39" s="8"/>
      <c r="MAB39" s="13"/>
      <c r="MAC39" s="13"/>
      <c r="MAD39" s="14"/>
      <c r="MAE39" s="15"/>
      <c r="MAF39" s="13"/>
      <c r="MAG39" s="9"/>
      <c r="MAH39" s="8"/>
      <c r="MAI39" s="8"/>
      <c r="MAJ39" s="13"/>
      <c r="MAK39" s="13"/>
      <c r="MAL39" s="14"/>
      <c r="MAM39" s="15"/>
      <c r="MAN39" s="13"/>
      <c r="MAO39" s="9"/>
      <c r="MAP39" s="8"/>
      <c r="MAQ39" s="8"/>
      <c r="MAR39" s="13"/>
      <c r="MAS39" s="13"/>
      <c r="MAT39" s="14"/>
      <c r="MAU39" s="15"/>
      <c r="MAV39" s="13"/>
      <c r="MAW39" s="9"/>
      <c r="MAX39" s="8"/>
      <c r="MAY39" s="8"/>
      <c r="MAZ39" s="13"/>
      <c r="MBA39" s="13"/>
      <c r="MBB39" s="14"/>
      <c r="MBC39" s="15"/>
      <c r="MBD39" s="13"/>
      <c r="MBE39" s="9"/>
      <c r="MBF39" s="8"/>
      <c r="MBG39" s="8"/>
      <c r="MBH39" s="13"/>
      <c r="MBI39" s="13"/>
      <c r="MBJ39" s="14"/>
      <c r="MBK39" s="15"/>
      <c r="MBL39" s="13"/>
      <c r="MBM39" s="9"/>
      <c r="MBN39" s="8"/>
      <c r="MBO39" s="8"/>
      <c r="MBP39" s="13"/>
      <c r="MBQ39" s="13"/>
      <c r="MBR39" s="14"/>
      <c r="MBS39" s="15"/>
      <c r="MBT39" s="13"/>
      <c r="MBU39" s="9"/>
      <c r="MBV39" s="8"/>
      <c r="MBW39" s="8"/>
      <c r="MBX39" s="13"/>
      <c r="MBY39" s="13"/>
      <c r="MBZ39" s="14"/>
      <c r="MCA39" s="15"/>
      <c r="MCB39" s="13"/>
      <c r="MCC39" s="9"/>
      <c r="MCD39" s="8"/>
      <c r="MCE39" s="8"/>
      <c r="MCF39" s="13"/>
      <c r="MCG39" s="13"/>
      <c r="MCH39" s="14"/>
      <c r="MCI39" s="15"/>
      <c r="MCJ39" s="13"/>
      <c r="MCK39" s="9"/>
      <c r="MCL39" s="8"/>
      <c r="MCM39" s="8"/>
      <c r="MCN39" s="13"/>
      <c r="MCO39" s="13"/>
      <c r="MCP39" s="14"/>
      <c r="MCQ39" s="15"/>
      <c r="MCR39" s="13"/>
      <c r="MCS39" s="9"/>
      <c r="MCT39" s="8"/>
      <c r="MCU39" s="8"/>
      <c r="MCV39" s="13"/>
      <c r="MCW39" s="13"/>
      <c r="MCX39" s="14"/>
      <c r="MCY39" s="15"/>
      <c r="MCZ39" s="13"/>
      <c r="MDA39" s="9"/>
      <c r="MDB39" s="8"/>
      <c r="MDC39" s="8"/>
      <c r="MDD39" s="13"/>
      <c r="MDE39" s="13"/>
      <c r="MDF39" s="14"/>
      <c r="MDG39" s="15"/>
      <c r="MDH39" s="13"/>
      <c r="MDI39" s="9"/>
      <c r="MDJ39" s="8"/>
      <c r="MDK39" s="8"/>
      <c r="MDL39" s="13"/>
      <c r="MDM39" s="13"/>
      <c r="MDN39" s="14"/>
      <c r="MDO39" s="15"/>
      <c r="MDP39" s="13"/>
      <c r="MDQ39" s="9"/>
      <c r="MDR39" s="8"/>
      <c r="MDS39" s="8"/>
      <c r="MDT39" s="13"/>
      <c r="MDU39" s="13"/>
      <c r="MDV39" s="14"/>
      <c r="MDW39" s="15"/>
      <c r="MDX39" s="13"/>
      <c r="MDY39" s="9"/>
      <c r="MDZ39" s="8"/>
      <c r="MEA39" s="8"/>
      <c r="MEB39" s="13"/>
      <c r="MEC39" s="13"/>
      <c r="MED39" s="14"/>
      <c r="MEE39" s="15"/>
      <c r="MEF39" s="13"/>
      <c r="MEG39" s="9"/>
      <c r="MEH39" s="8"/>
      <c r="MEI39" s="8"/>
      <c r="MEJ39" s="13"/>
      <c r="MEK39" s="13"/>
      <c r="MEL39" s="14"/>
      <c r="MEM39" s="15"/>
      <c r="MEN39" s="13"/>
      <c r="MEO39" s="9"/>
      <c r="MEP39" s="8"/>
      <c r="MEQ39" s="8"/>
      <c r="MER39" s="13"/>
      <c r="MES39" s="13"/>
      <c r="MET39" s="14"/>
      <c r="MEU39" s="15"/>
      <c r="MEV39" s="13"/>
      <c r="MEW39" s="9"/>
      <c r="MEX39" s="8"/>
      <c r="MEY39" s="8"/>
      <c r="MEZ39" s="13"/>
      <c r="MFA39" s="13"/>
      <c r="MFB39" s="14"/>
      <c r="MFC39" s="15"/>
      <c r="MFD39" s="13"/>
      <c r="MFE39" s="9"/>
      <c r="MFF39" s="8"/>
      <c r="MFG39" s="8"/>
      <c r="MFH39" s="13"/>
      <c r="MFI39" s="13"/>
      <c r="MFJ39" s="14"/>
      <c r="MFK39" s="15"/>
      <c r="MFL39" s="13"/>
      <c r="MFM39" s="9"/>
      <c r="MFN39" s="8"/>
      <c r="MFO39" s="8"/>
      <c r="MFP39" s="13"/>
      <c r="MFQ39" s="13"/>
      <c r="MFR39" s="14"/>
      <c r="MFS39" s="15"/>
      <c r="MFT39" s="13"/>
      <c r="MFU39" s="9"/>
      <c r="MFV39" s="8"/>
      <c r="MFW39" s="8"/>
      <c r="MFX39" s="13"/>
      <c r="MFY39" s="13"/>
      <c r="MFZ39" s="14"/>
      <c r="MGA39" s="15"/>
      <c r="MGB39" s="13"/>
      <c r="MGC39" s="9"/>
      <c r="MGD39" s="8"/>
      <c r="MGE39" s="8"/>
      <c r="MGF39" s="13"/>
      <c r="MGG39" s="13"/>
      <c r="MGH39" s="14"/>
      <c r="MGI39" s="15"/>
      <c r="MGJ39" s="13"/>
      <c r="MGK39" s="9"/>
      <c r="MGL39" s="8"/>
      <c r="MGM39" s="8"/>
      <c r="MGN39" s="13"/>
      <c r="MGO39" s="13"/>
      <c r="MGP39" s="14"/>
      <c r="MGQ39" s="15"/>
      <c r="MGR39" s="13"/>
      <c r="MGS39" s="9"/>
      <c r="MGT39" s="8"/>
      <c r="MGU39" s="8"/>
      <c r="MGV39" s="13"/>
      <c r="MGW39" s="13"/>
      <c r="MGX39" s="14"/>
      <c r="MGY39" s="15"/>
      <c r="MGZ39" s="13"/>
      <c r="MHA39" s="9"/>
      <c r="MHB39" s="8"/>
      <c r="MHC39" s="8"/>
      <c r="MHD39" s="13"/>
      <c r="MHE39" s="13"/>
      <c r="MHF39" s="14"/>
      <c r="MHG39" s="15"/>
      <c r="MHH39" s="13"/>
      <c r="MHI39" s="9"/>
      <c r="MHJ39" s="8"/>
      <c r="MHK39" s="8"/>
      <c r="MHL39" s="13"/>
      <c r="MHM39" s="13"/>
      <c r="MHN39" s="14"/>
      <c r="MHO39" s="15"/>
      <c r="MHP39" s="13"/>
      <c r="MHQ39" s="9"/>
      <c r="MHR39" s="8"/>
      <c r="MHS39" s="8"/>
      <c r="MHT39" s="13"/>
      <c r="MHU39" s="13"/>
      <c r="MHV39" s="14"/>
      <c r="MHW39" s="15"/>
      <c r="MHX39" s="13"/>
      <c r="MHY39" s="9"/>
      <c r="MHZ39" s="8"/>
      <c r="MIA39" s="8"/>
      <c r="MIB39" s="13"/>
      <c r="MIC39" s="13"/>
      <c r="MID39" s="14"/>
      <c r="MIE39" s="15"/>
      <c r="MIF39" s="13"/>
      <c r="MIG39" s="9"/>
      <c r="MIH39" s="8"/>
      <c r="MII39" s="8"/>
      <c r="MIJ39" s="13"/>
      <c r="MIK39" s="13"/>
      <c r="MIL39" s="14"/>
      <c r="MIM39" s="15"/>
      <c r="MIN39" s="13"/>
      <c r="MIO39" s="9"/>
      <c r="MIP39" s="8"/>
      <c r="MIQ39" s="8"/>
      <c r="MIR39" s="13"/>
      <c r="MIS39" s="13"/>
      <c r="MIT39" s="14"/>
      <c r="MIU39" s="15"/>
      <c r="MIV39" s="13"/>
      <c r="MIW39" s="9"/>
      <c r="MIX39" s="8"/>
      <c r="MIY39" s="8"/>
      <c r="MIZ39" s="13"/>
      <c r="MJA39" s="13"/>
      <c r="MJB39" s="14"/>
      <c r="MJC39" s="15"/>
      <c r="MJD39" s="13"/>
      <c r="MJE39" s="9"/>
      <c r="MJF39" s="8"/>
      <c r="MJG39" s="8"/>
      <c r="MJH39" s="13"/>
      <c r="MJI39" s="13"/>
      <c r="MJJ39" s="14"/>
      <c r="MJK39" s="15"/>
      <c r="MJL39" s="13"/>
      <c r="MJM39" s="9"/>
      <c r="MJN39" s="8"/>
      <c r="MJO39" s="8"/>
      <c r="MJP39" s="13"/>
      <c r="MJQ39" s="13"/>
      <c r="MJR39" s="14"/>
      <c r="MJS39" s="15"/>
      <c r="MJT39" s="13"/>
      <c r="MJU39" s="9"/>
      <c r="MJV39" s="8"/>
      <c r="MJW39" s="8"/>
      <c r="MJX39" s="13"/>
      <c r="MJY39" s="13"/>
      <c r="MJZ39" s="14"/>
      <c r="MKA39" s="15"/>
      <c r="MKB39" s="13"/>
      <c r="MKC39" s="9"/>
      <c r="MKD39" s="8"/>
      <c r="MKE39" s="8"/>
      <c r="MKF39" s="13"/>
      <c r="MKG39" s="13"/>
      <c r="MKH39" s="14"/>
      <c r="MKI39" s="15"/>
      <c r="MKJ39" s="13"/>
      <c r="MKK39" s="9"/>
      <c r="MKL39" s="8"/>
      <c r="MKM39" s="8"/>
      <c r="MKN39" s="13"/>
      <c r="MKO39" s="13"/>
      <c r="MKP39" s="14"/>
      <c r="MKQ39" s="15"/>
      <c r="MKR39" s="13"/>
      <c r="MKS39" s="9"/>
      <c r="MKT39" s="8"/>
      <c r="MKU39" s="8"/>
      <c r="MKV39" s="13"/>
      <c r="MKW39" s="13"/>
      <c r="MKX39" s="14"/>
      <c r="MKY39" s="15"/>
      <c r="MKZ39" s="13"/>
      <c r="MLA39" s="9"/>
      <c r="MLB39" s="8"/>
      <c r="MLC39" s="8"/>
      <c r="MLD39" s="13"/>
      <c r="MLE39" s="13"/>
      <c r="MLF39" s="14"/>
      <c r="MLG39" s="15"/>
      <c r="MLH39" s="13"/>
      <c r="MLI39" s="9"/>
      <c r="MLJ39" s="8"/>
      <c r="MLK39" s="8"/>
      <c r="MLL39" s="13"/>
      <c r="MLM39" s="13"/>
      <c r="MLN39" s="14"/>
      <c r="MLO39" s="15"/>
      <c r="MLP39" s="13"/>
      <c r="MLQ39" s="9"/>
      <c r="MLR39" s="8"/>
      <c r="MLS39" s="8"/>
      <c r="MLT39" s="13"/>
      <c r="MLU39" s="13"/>
      <c r="MLV39" s="14"/>
      <c r="MLW39" s="15"/>
      <c r="MLX39" s="13"/>
      <c r="MLY39" s="9"/>
      <c r="MLZ39" s="8"/>
      <c r="MMA39" s="8"/>
      <c r="MMB39" s="13"/>
      <c r="MMC39" s="13"/>
      <c r="MMD39" s="14"/>
      <c r="MME39" s="15"/>
      <c r="MMF39" s="13"/>
      <c r="MMG39" s="9"/>
      <c r="MMH39" s="8"/>
      <c r="MMI39" s="8"/>
      <c r="MMJ39" s="13"/>
      <c r="MMK39" s="13"/>
      <c r="MML39" s="14"/>
      <c r="MMM39" s="15"/>
      <c r="MMN39" s="13"/>
      <c r="MMO39" s="9"/>
      <c r="MMP39" s="8"/>
      <c r="MMQ39" s="8"/>
      <c r="MMR39" s="13"/>
      <c r="MMS39" s="13"/>
      <c r="MMT39" s="14"/>
      <c r="MMU39" s="15"/>
      <c r="MMV39" s="13"/>
      <c r="MMW39" s="9"/>
      <c r="MMX39" s="8"/>
      <c r="MMY39" s="8"/>
      <c r="MMZ39" s="13"/>
      <c r="MNA39" s="13"/>
      <c r="MNB39" s="14"/>
      <c r="MNC39" s="15"/>
      <c r="MND39" s="13"/>
      <c r="MNE39" s="9"/>
      <c r="MNF39" s="8"/>
      <c r="MNG39" s="8"/>
      <c r="MNH39" s="13"/>
      <c r="MNI39" s="13"/>
      <c r="MNJ39" s="14"/>
      <c r="MNK39" s="15"/>
      <c r="MNL39" s="13"/>
      <c r="MNM39" s="9"/>
      <c r="MNN39" s="8"/>
      <c r="MNO39" s="8"/>
      <c r="MNP39" s="13"/>
      <c r="MNQ39" s="13"/>
      <c r="MNR39" s="14"/>
      <c r="MNS39" s="15"/>
      <c r="MNT39" s="13"/>
      <c r="MNU39" s="9"/>
      <c r="MNV39" s="8"/>
      <c r="MNW39" s="8"/>
      <c r="MNX39" s="13"/>
      <c r="MNY39" s="13"/>
      <c r="MNZ39" s="14"/>
      <c r="MOA39" s="15"/>
      <c r="MOB39" s="13"/>
      <c r="MOC39" s="9"/>
      <c r="MOD39" s="8"/>
      <c r="MOE39" s="8"/>
      <c r="MOF39" s="13"/>
      <c r="MOG39" s="13"/>
      <c r="MOH39" s="14"/>
      <c r="MOI39" s="15"/>
      <c r="MOJ39" s="13"/>
      <c r="MOK39" s="9"/>
      <c r="MOL39" s="8"/>
      <c r="MOM39" s="8"/>
      <c r="MON39" s="13"/>
      <c r="MOO39" s="13"/>
      <c r="MOP39" s="14"/>
      <c r="MOQ39" s="15"/>
      <c r="MOR39" s="13"/>
      <c r="MOS39" s="9"/>
      <c r="MOT39" s="8"/>
      <c r="MOU39" s="8"/>
      <c r="MOV39" s="13"/>
      <c r="MOW39" s="13"/>
      <c r="MOX39" s="14"/>
      <c r="MOY39" s="15"/>
      <c r="MOZ39" s="13"/>
      <c r="MPA39" s="9"/>
      <c r="MPB39" s="8"/>
      <c r="MPC39" s="8"/>
      <c r="MPD39" s="13"/>
      <c r="MPE39" s="13"/>
      <c r="MPF39" s="14"/>
      <c r="MPG39" s="15"/>
      <c r="MPH39" s="13"/>
      <c r="MPI39" s="9"/>
      <c r="MPJ39" s="8"/>
      <c r="MPK39" s="8"/>
      <c r="MPL39" s="13"/>
      <c r="MPM39" s="13"/>
      <c r="MPN39" s="14"/>
      <c r="MPO39" s="15"/>
      <c r="MPP39" s="13"/>
      <c r="MPQ39" s="9"/>
      <c r="MPR39" s="8"/>
      <c r="MPS39" s="8"/>
      <c r="MPT39" s="13"/>
      <c r="MPU39" s="13"/>
      <c r="MPV39" s="14"/>
      <c r="MPW39" s="15"/>
      <c r="MPX39" s="13"/>
      <c r="MPY39" s="9"/>
      <c r="MPZ39" s="8"/>
      <c r="MQA39" s="8"/>
      <c r="MQB39" s="13"/>
      <c r="MQC39" s="13"/>
      <c r="MQD39" s="14"/>
      <c r="MQE39" s="15"/>
      <c r="MQF39" s="13"/>
      <c r="MQG39" s="9"/>
      <c r="MQH39" s="8"/>
      <c r="MQI39" s="8"/>
      <c r="MQJ39" s="13"/>
      <c r="MQK39" s="13"/>
      <c r="MQL39" s="14"/>
      <c r="MQM39" s="15"/>
      <c r="MQN39" s="13"/>
      <c r="MQO39" s="9"/>
      <c r="MQP39" s="8"/>
      <c r="MQQ39" s="8"/>
      <c r="MQR39" s="13"/>
      <c r="MQS39" s="13"/>
      <c r="MQT39" s="14"/>
      <c r="MQU39" s="15"/>
      <c r="MQV39" s="13"/>
      <c r="MQW39" s="9"/>
      <c r="MQX39" s="8"/>
      <c r="MQY39" s="8"/>
      <c r="MQZ39" s="13"/>
      <c r="MRA39" s="13"/>
      <c r="MRB39" s="14"/>
      <c r="MRC39" s="15"/>
      <c r="MRD39" s="13"/>
      <c r="MRE39" s="9"/>
      <c r="MRF39" s="8"/>
      <c r="MRG39" s="8"/>
      <c r="MRH39" s="13"/>
      <c r="MRI39" s="13"/>
      <c r="MRJ39" s="14"/>
      <c r="MRK39" s="15"/>
      <c r="MRL39" s="13"/>
      <c r="MRM39" s="9"/>
      <c r="MRN39" s="8"/>
      <c r="MRO39" s="8"/>
      <c r="MRP39" s="13"/>
      <c r="MRQ39" s="13"/>
      <c r="MRR39" s="14"/>
      <c r="MRS39" s="15"/>
      <c r="MRT39" s="13"/>
      <c r="MRU39" s="9"/>
      <c r="MRV39" s="8"/>
      <c r="MRW39" s="8"/>
      <c r="MRX39" s="13"/>
      <c r="MRY39" s="13"/>
      <c r="MRZ39" s="14"/>
      <c r="MSA39" s="15"/>
      <c r="MSB39" s="13"/>
      <c r="MSC39" s="9"/>
      <c r="MSD39" s="8"/>
      <c r="MSE39" s="8"/>
      <c r="MSF39" s="13"/>
      <c r="MSG39" s="13"/>
      <c r="MSH39" s="14"/>
      <c r="MSI39" s="15"/>
      <c r="MSJ39" s="13"/>
      <c r="MSK39" s="9"/>
      <c r="MSL39" s="8"/>
      <c r="MSM39" s="8"/>
      <c r="MSN39" s="13"/>
      <c r="MSO39" s="13"/>
      <c r="MSP39" s="14"/>
      <c r="MSQ39" s="15"/>
      <c r="MSR39" s="13"/>
      <c r="MSS39" s="9"/>
      <c r="MST39" s="8"/>
      <c r="MSU39" s="8"/>
      <c r="MSV39" s="13"/>
      <c r="MSW39" s="13"/>
      <c r="MSX39" s="14"/>
      <c r="MSY39" s="15"/>
      <c r="MSZ39" s="13"/>
      <c r="MTA39" s="9"/>
      <c r="MTB39" s="8"/>
      <c r="MTC39" s="8"/>
      <c r="MTD39" s="13"/>
      <c r="MTE39" s="13"/>
      <c r="MTF39" s="14"/>
      <c r="MTG39" s="15"/>
      <c r="MTH39" s="13"/>
      <c r="MTI39" s="9"/>
      <c r="MTJ39" s="8"/>
      <c r="MTK39" s="8"/>
      <c r="MTL39" s="13"/>
      <c r="MTM39" s="13"/>
      <c r="MTN39" s="14"/>
      <c r="MTO39" s="15"/>
      <c r="MTP39" s="13"/>
      <c r="MTQ39" s="9"/>
      <c r="MTR39" s="8"/>
      <c r="MTS39" s="8"/>
      <c r="MTT39" s="13"/>
      <c r="MTU39" s="13"/>
      <c r="MTV39" s="14"/>
      <c r="MTW39" s="15"/>
      <c r="MTX39" s="13"/>
      <c r="MTY39" s="9"/>
      <c r="MTZ39" s="8"/>
      <c r="MUA39" s="8"/>
      <c r="MUB39" s="13"/>
      <c r="MUC39" s="13"/>
      <c r="MUD39" s="14"/>
      <c r="MUE39" s="15"/>
      <c r="MUF39" s="13"/>
      <c r="MUG39" s="9"/>
      <c r="MUH39" s="8"/>
      <c r="MUI39" s="8"/>
      <c r="MUJ39" s="13"/>
      <c r="MUK39" s="13"/>
      <c r="MUL39" s="14"/>
      <c r="MUM39" s="15"/>
      <c r="MUN39" s="13"/>
      <c r="MUO39" s="9"/>
      <c r="MUP39" s="8"/>
      <c r="MUQ39" s="8"/>
      <c r="MUR39" s="13"/>
      <c r="MUS39" s="13"/>
      <c r="MUT39" s="14"/>
      <c r="MUU39" s="15"/>
      <c r="MUV39" s="13"/>
      <c r="MUW39" s="9"/>
      <c r="MUX39" s="8"/>
      <c r="MUY39" s="8"/>
      <c r="MUZ39" s="13"/>
      <c r="MVA39" s="13"/>
      <c r="MVB39" s="14"/>
      <c r="MVC39" s="15"/>
      <c r="MVD39" s="13"/>
      <c r="MVE39" s="9"/>
      <c r="MVF39" s="8"/>
      <c r="MVG39" s="8"/>
      <c r="MVH39" s="13"/>
      <c r="MVI39" s="13"/>
      <c r="MVJ39" s="14"/>
      <c r="MVK39" s="15"/>
      <c r="MVL39" s="13"/>
      <c r="MVM39" s="9"/>
      <c r="MVN39" s="8"/>
      <c r="MVO39" s="8"/>
      <c r="MVP39" s="13"/>
      <c r="MVQ39" s="13"/>
      <c r="MVR39" s="14"/>
      <c r="MVS39" s="15"/>
      <c r="MVT39" s="13"/>
      <c r="MVU39" s="9"/>
      <c r="MVV39" s="8"/>
      <c r="MVW39" s="8"/>
      <c r="MVX39" s="13"/>
      <c r="MVY39" s="13"/>
      <c r="MVZ39" s="14"/>
      <c r="MWA39" s="15"/>
      <c r="MWB39" s="13"/>
      <c r="MWC39" s="9"/>
      <c r="MWD39" s="8"/>
      <c r="MWE39" s="8"/>
      <c r="MWF39" s="13"/>
      <c r="MWG39" s="13"/>
      <c r="MWH39" s="14"/>
      <c r="MWI39" s="15"/>
      <c r="MWJ39" s="13"/>
      <c r="MWK39" s="9"/>
      <c r="MWL39" s="8"/>
      <c r="MWM39" s="8"/>
      <c r="MWN39" s="13"/>
      <c r="MWO39" s="13"/>
      <c r="MWP39" s="14"/>
      <c r="MWQ39" s="15"/>
      <c r="MWR39" s="13"/>
      <c r="MWS39" s="9"/>
      <c r="MWT39" s="8"/>
      <c r="MWU39" s="8"/>
      <c r="MWV39" s="13"/>
      <c r="MWW39" s="13"/>
      <c r="MWX39" s="14"/>
      <c r="MWY39" s="15"/>
      <c r="MWZ39" s="13"/>
      <c r="MXA39" s="9"/>
      <c r="MXB39" s="8"/>
      <c r="MXC39" s="8"/>
      <c r="MXD39" s="13"/>
      <c r="MXE39" s="13"/>
      <c r="MXF39" s="14"/>
      <c r="MXG39" s="15"/>
      <c r="MXH39" s="13"/>
      <c r="MXI39" s="9"/>
      <c r="MXJ39" s="8"/>
      <c r="MXK39" s="8"/>
      <c r="MXL39" s="13"/>
      <c r="MXM39" s="13"/>
      <c r="MXN39" s="14"/>
      <c r="MXO39" s="15"/>
      <c r="MXP39" s="13"/>
      <c r="MXQ39" s="9"/>
      <c r="MXR39" s="8"/>
      <c r="MXS39" s="8"/>
      <c r="MXT39" s="13"/>
      <c r="MXU39" s="13"/>
      <c r="MXV39" s="14"/>
      <c r="MXW39" s="15"/>
      <c r="MXX39" s="13"/>
      <c r="MXY39" s="9"/>
      <c r="MXZ39" s="8"/>
      <c r="MYA39" s="8"/>
      <c r="MYB39" s="13"/>
      <c r="MYC39" s="13"/>
      <c r="MYD39" s="14"/>
      <c r="MYE39" s="15"/>
      <c r="MYF39" s="13"/>
      <c r="MYG39" s="9"/>
      <c r="MYH39" s="8"/>
      <c r="MYI39" s="8"/>
      <c r="MYJ39" s="13"/>
      <c r="MYK39" s="13"/>
      <c r="MYL39" s="14"/>
      <c r="MYM39" s="15"/>
      <c r="MYN39" s="13"/>
      <c r="MYO39" s="9"/>
      <c r="MYP39" s="8"/>
      <c r="MYQ39" s="8"/>
      <c r="MYR39" s="13"/>
      <c r="MYS39" s="13"/>
      <c r="MYT39" s="14"/>
      <c r="MYU39" s="15"/>
      <c r="MYV39" s="13"/>
      <c r="MYW39" s="9"/>
      <c r="MYX39" s="8"/>
      <c r="MYY39" s="8"/>
      <c r="MYZ39" s="13"/>
      <c r="MZA39" s="13"/>
      <c r="MZB39" s="14"/>
      <c r="MZC39" s="15"/>
      <c r="MZD39" s="13"/>
      <c r="MZE39" s="9"/>
      <c r="MZF39" s="8"/>
      <c r="MZG39" s="8"/>
      <c r="MZH39" s="13"/>
      <c r="MZI39" s="13"/>
      <c r="MZJ39" s="14"/>
      <c r="MZK39" s="15"/>
      <c r="MZL39" s="13"/>
      <c r="MZM39" s="9"/>
      <c r="MZN39" s="8"/>
      <c r="MZO39" s="8"/>
      <c r="MZP39" s="13"/>
      <c r="MZQ39" s="13"/>
      <c r="MZR39" s="14"/>
      <c r="MZS39" s="15"/>
      <c r="MZT39" s="13"/>
      <c r="MZU39" s="9"/>
      <c r="MZV39" s="8"/>
      <c r="MZW39" s="8"/>
      <c r="MZX39" s="13"/>
      <c r="MZY39" s="13"/>
      <c r="MZZ39" s="14"/>
      <c r="NAA39" s="15"/>
      <c r="NAB39" s="13"/>
      <c r="NAC39" s="9"/>
      <c r="NAD39" s="8"/>
      <c r="NAE39" s="8"/>
      <c r="NAF39" s="13"/>
      <c r="NAG39" s="13"/>
      <c r="NAH39" s="14"/>
      <c r="NAI39" s="15"/>
      <c r="NAJ39" s="13"/>
      <c r="NAK39" s="9"/>
      <c r="NAL39" s="8"/>
      <c r="NAM39" s="8"/>
      <c r="NAN39" s="13"/>
      <c r="NAO39" s="13"/>
      <c r="NAP39" s="14"/>
      <c r="NAQ39" s="15"/>
      <c r="NAR39" s="13"/>
      <c r="NAS39" s="9"/>
      <c r="NAT39" s="8"/>
      <c r="NAU39" s="8"/>
      <c r="NAV39" s="13"/>
      <c r="NAW39" s="13"/>
      <c r="NAX39" s="14"/>
      <c r="NAY39" s="15"/>
      <c r="NAZ39" s="13"/>
      <c r="NBA39" s="9"/>
      <c r="NBB39" s="8"/>
      <c r="NBC39" s="8"/>
      <c r="NBD39" s="13"/>
      <c r="NBE39" s="13"/>
      <c r="NBF39" s="14"/>
      <c r="NBG39" s="15"/>
      <c r="NBH39" s="13"/>
      <c r="NBI39" s="9"/>
      <c r="NBJ39" s="8"/>
      <c r="NBK39" s="8"/>
      <c r="NBL39" s="13"/>
      <c r="NBM39" s="13"/>
      <c r="NBN39" s="14"/>
      <c r="NBO39" s="15"/>
      <c r="NBP39" s="13"/>
      <c r="NBQ39" s="9"/>
      <c r="NBR39" s="8"/>
      <c r="NBS39" s="8"/>
      <c r="NBT39" s="13"/>
      <c r="NBU39" s="13"/>
      <c r="NBV39" s="14"/>
      <c r="NBW39" s="15"/>
      <c r="NBX39" s="13"/>
      <c r="NBY39" s="9"/>
      <c r="NBZ39" s="8"/>
      <c r="NCA39" s="8"/>
      <c r="NCB39" s="13"/>
      <c r="NCC39" s="13"/>
      <c r="NCD39" s="14"/>
      <c r="NCE39" s="15"/>
      <c r="NCF39" s="13"/>
      <c r="NCG39" s="9"/>
      <c r="NCH39" s="8"/>
      <c r="NCI39" s="8"/>
      <c r="NCJ39" s="13"/>
      <c r="NCK39" s="13"/>
      <c r="NCL39" s="14"/>
      <c r="NCM39" s="15"/>
      <c r="NCN39" s="13"/>
      <c r="NCO39" s="9"/>
      <c r="NCP39" s="8"/>
      <c r="NCQ39" s="8"/>
      <c r="NCR39" s="13"/>
      <c r="NCS39" s="13"/>
      <c r="NCT39" s="14"/>
      <c r="NCU39" s="15"/>
      <c r="NCV39" s="13"/>
      <c r="NCW39" s="9"/>
      <c r="NCX39" s="8"/>
      <c r="NCY39" s="8"/>
      <c r="NCZ39" s="13"/>
      <c r="NDA39" s="13"/>
      <c r="NDB39" s="14"/>
      <c r="NDC39" s="15"/>
      <c r="NDD39" s="13"/>
      <c r="NDE39" s="9"/>
      <c r="NDF39" s="8"/>
      <c r="NDG39" s="8"/>
      <c r="NDH39" s="13"/>
      <c r="NDI39" s="13"/>
      <c r="NDJ39" s="14"/>
      <c r="NDK39" s="15"/>
      <c r="NDL39" s="13"/>
      <c r="NDM39" s="9"/>
      <c r="NDN39" s="8"/>
      <c r="NDO39" s="8"/>
      <c r="NDP39" s="13"/>
      <c r="NDQ39" s="13"/>
      <c r="NDR39" s="14"/>
      <c r="NDS39" s="15"/>
      <c r="NDT39" s="13"/>
      <c r="NDU39" s="9"/>
      <c r="NDV39" s="8"/>
      <c r="NDW39" s="8"/>
      <c r="NDX39" s="13"/>
      <c r="NDY39" s="13"/>
      <c r="NDZ39" s="14"/>
      <c r="NEA39" s="15"/>
      <c r="NEB39" s="13"/>
      <c r="NEC39" s="9"/>
      <c r="NED39" s="8"/>
      <c r="NEE39" s="8"/>
      <c r="NEF39" s="13"/>
      <c r="NEG39" s="13"/>
      <c r="NEH39" s="14"/>
      <c r="NEI39" s="15"/>
      <c r="NEJ39" s="13"/>
      <c r="NEK39" s="9"/>
      <c r="NEL39" s="8"/>
      <c r="NEM39" s="8"/>
      <c r="NEN39" s="13"/>
      <c r="NEO39" s="13"/>
      <c r="NEP39" s="14"/>
      <c r="NEQ39" s="15"/>
      <c r="NER39" s="13"/>
      <c r="NES39" s="9"/>
      <c r="NET39" s="8"/>
      <c r="NEU39" s="8"/>
      <c r="NEV39" s="13"/>
      <c r="NEW39" s="13"/>
      <c r="NEX39" s="14"/>
      <c r="NEY39" s="15"/>
      <c r="NEZ39" s="13"/>
      <c r="NFA39" s="9"/>
      <c r="NFB39" s="8"/>
      <c r="NFC39" s="8"/>
      <c r="NFD39" s="13"/>
      <c r="NFE39" s="13"/>
      <c r="NFF39" s="14"/>
      <c r="NFG39" s="15"/>
      <c r="NFH39" s="13"/>
      <c r="NFI39" s="9"/>
      <c r="NFJ39" s="8"/>
      <c r="NFK39" s="8"/>
      <c r="NFL39" s="13"/>
      <c r="NFM39" s="13"/>
      <c r="NFN39" s="14"/>
      <c r="NFO39" s="15"/>
      <c r="NFP39" s="13"/>
      <c r="NFQ39" s="9"/>
      <c r="NFR39" s="8"/>
      <c r="NFS39" s="8"/>
      <c r="NFT39" s="13"/>
      <c r="NFU39" s="13"/>
      <c r="NFV39" s="14"/>
      <c r="NFW39" s="15"/>
      <c r="NFX39" s="13"/>
      <c r="NFY39" s="9"/>
      <c r="NFZ39" s="8"/>
      <c r="NGA39" s="8"/>
      <c r="NGB39" s="13"/>
      <c r="NGC39" s="13"/>
      <c r="NGD39" s="14"/>
      <c r="NGE39" s="15"/>
      <c r="NGF39" s="13"/>
      <c r="NGG39" s="9"/>
      <c r="NGH39" s="8"/>
      <c r="NGI39" s="8"/>
      <c r="NGJ39" s="13"/>
      <c r="NGK39" s="13"/>
      <c r="NGL39" s="14"/>
      <c r="NGM39" s="15"/>
      <c r="NGN39" s="13"/>
      <c r="NGO39" s="9"/>
      <c r="NGP39" s="8"/>
      <c r="NGQ39" s="8"/>
      <c r="NGR39" s="13"/>
      <c r="NGS39" s="13"/>
      <c r="NGT39" s="14"/>
      <c r="NGU39" s="15"/>
      <c r="NGV39" s="13"/>
      <c r="NGW39" s="9"/>
      <c r="NGX39" s="8"/>
      <c r="NGY39" s="8"/>
      <c r="NGZ39" s="13"/>
      <c r="NHA39" s="13"/>
      <c r="NHB39" s="14"/>
      <c r="NHC39" s="15"/>
      <c r="NHD39" s="13"/>
      <c r="NHE39" s="9"/>
      <c r="NHF39" s="8"/>
      <c r="NHG39" s="8"/>
      <c r="NHH39" s="13"/>
      <c r="NHI39" s="13"/>
      <c r="NHJ39" s="14"/>
      <c r="NHK39" s="15"/>
      <c r="NHL39" s="13"/>
      <c r="NHM39" s="9"/>
      <c r="NHN39" s="8"/>
      <c r="NHO39" s="8"/>
      <c r="NHP39" s="13"/>
      <c r="NHQ39" s="13"/>
      <c r="NHR39" s="14"/>
      <c r="NHS39" s="15"/>
      <c r="NHT39" s="13"/>
      <c r="NHU39" s="9"/>
      <c r="NHV39" s="8"/>
      <c r="NHW39" s="8"/>
      <c r="NHX39" s="13"/>
      <c r="NHY39" s="13"/>
      <c r="NHZ39" s="14"/>
      <c r="NIA39" s="15"/>
      <c r="NIB39" s="13"/>
      <c r="NIC39" s="9"/>
      <c r="NID39" s="8"/>
      <c r="NIE39" s="8"/>
      <c r="NIF39" s="13"/>
      <c r="NIG39" s="13"/>
      <c r="NIH39" s="14"/>
      <c r="NII39" s="15"/>
      <c r="NIJ39" s="13"/>
      <c r="NIK39" s="9"/>
      <c r="NIL39" s="8"/>
      <c r="NIM39" s="8"/>
      <c r="NIN39" s="13"/>
      <c r="NIO39" s="13"/>
      <c r="NIP39" s="14"/>
      <c r="NIQ39" s="15"/>
      <c r="NIR39" s="13"/>
      <c r="NIS39" s="9"/>
      <c r="NIT39" s="8"/>
      <c r="NIU39" s="8"/>
      <c r="NIV39" s="13"/>
      <c r="NIW39" s="13"/>
      <c r="NIX39" s="14"/>
      <c r="NIY39" s="15"/>
      <c r="NIZ39" s="13"/>
      <c r="NJA39" s="9"/>
      <c r="NJB39" s="8"/>
      <c r="NJC39" s="8"/>
      <c r="NJD39" s="13"/>
      <c r="NJE39" s="13"/>
      <c r="NJF39" s="14"/>
      <c r="NJG39" s="15"/>
      <c r="NJH39" s="13"/>
      <c r="NJI39" s="9"/>
      <c r="NJJ39" s="8"/>
      <c r="NJK39" s="8"/>
      <c r="NJL39" s="13"/>
      <c r="NJM39" s="13"/>
      <c r="NJN39" s="14"/>
      <c r="NJO39" s="15"/>
      <c r="NJP39" s="13"/>
      <c r="NJQ39" s="9"/>
      <c r="NJR39" s="8"/>
      <c r="NJS39" s="8"/>
      <c r="NJT39" s="13"/>
      <c r="NJU39" s="13"/>
      <c r="NJV39" s="14"/>
      <c r="NJW39" s="15"/>
      <c r="NJX39" s="13"/>
      <c r="NJY39" s="9"/>
      <c r="NJZ39" s="8"/>
      <c r="NKA39" s="8"/>
      <c r="NKB39" s="13"/>
      <c r="NKC39" s="13"/>
      <c r="NKD39" s="14"/>
      <c r="NKE39" s="15"/>
      <c r="NKF39" s="13"/>
      <c r="NKG39" s="9"/>
      <c r="NKH39" s="8"/>
      <c r="NKI39" s="8"/>
      <c r="NKJ39" s="13"/>
      <c r="NKK39" s="13"/>
      <c r="NKL39" s="14"/>
      <c r="NKM39" s="15"/>
      <c r="NKN39" s="13"/>
      <c r="NKO39" s="9"/>
      <c r="NKP39" s="8"/>
      <c r="NKQ39" s="8"/>
      <c r="NKR39" s="13"/>
      <c r="NKS39" s="13"/>
      <c r="NKT39" s="14"/>
      <c r="NKU39" s="15"/>
      <c r="NKV39" s="13"/>
      <c r="NKW39" s="9"/>
      <c r="NKX39" s="8"/>
      <c r="NKY39" s="8"/>
      <c r="NKZ39" s="13"/>
      <c r="NLA39" s="13"/>
      <c r="NLB39" s="14"/>
      <c r="NLC39" s="15"/>
      <c r="NLD39" s="13"/>
      <c r="NLE39" s="9"/>
      <c r="NLF39" s="8"/>
      <c r="NLG39" s="8"/>
      <c r="NLH39" s="13"/>
      <c r="NLI39" s="13"/>
      <c r="NLJ39" s="14"/>
      <c r="NLK39" s="15"/>
      <c r="NLL39" s="13"/>
      <c r="NLM39" s="9"/>
      <c r="NLN39" s="8"/>
      <c r="NLO39" s="8"/>
      <c r="NLP39" s="13"/>
      <c r="NLQ39" s="13"/>
      <c r="NLR39" s="14"/>
      <c r="NLS39" s="15"/>
      <c r="NLT39" s="13"/>
      <c r="NLU39" s="9"/>
      <c r="NLV39" s="8"/>
      <c r="NLW39" s="8"/>
      <c r="NLX39" s="13"/>
      <c r="NLY39" s="13"/>
      <c r="NLZ39" s="14"/>
      <c r="NMA39" s="15"/>
      <c r="NMB39" s="13"/>
      <c r="NMC39" s="9"/>
      <c r="NMD39" s="8"/>
      <c r="NME39" s="8"/>
      <c r="NMF39" s="13"/>
      <c r="NMG39" s="13"/>
      <c r="NMH39" s="14"/>
      <c r="NMI39" s="15"/>
      <c r="NMJ39" s="13"/>
      <c r="NMK39" s="9"/>
      <c r="NML39" s="8"/>
      <c r="NMM39" s="8"/>
      <c r="NMN39" s="13"/>
      <c r="NMO39" s="13"/>
      <c r="NMP39" s="14"/>
      <c r="NMQ39" s="15"/>
      <c r="NMR39" s="13"/>
      <c r="NMS39" s="9"/>
      <c r="NMT39" s="8"/>
      <c r="NMU39" s="8"/>
      <c r="NMV39" s="13"/>
      <c r="NMW39" s="13"/>
      <c r="NMX39" s="14"/>
      <c r="NMY39" s="15"/>
      <c r="NMZ39" s="13"/>
      <c r="NNA39" s="9"/>
      <c r="NNB39" s="8"/>
      <c r="NNC39" s="8"/>
      <c r="NND39" s="13"/>
      <c r="NNE39" s="13"/>
      <c r="NNF39" s="14"/>
      <c r="NNG39" s="15"/>
      <c r="NNH39" s="13"/>
      <c r="NNI39" s="9"/>
      <c r="NNJ39" s="8"/>
      <c r="NNK39" s="8"/>
      <c r="NNL39" s="13"/>
      <c r="NNM39" s="13"/>
      <c r="NNN39" s="14"/>
      <c r="NNO39" s="15"/>
      <c r="NNP39" s="13"/>
      <c r="NNQ39" s="9"/>
      <c r="NNR39" s="8"/>
      <c r="NNS39" s="8"/>
      <c r="NNT39" s="13"/>
      <c r="NNU39" s="13"/>
      <c r="NNV39" s="14"/>
      <c r="NNW39" s="15"/>
      <c r="NNX39" s="13"/>
      <c r="NNY39" s="9"/>
      <c r="NNZ39" s="8"/>
      <c r="NOA39" s="8"/>
      <c r="NOB39" s="13"/>
      <c r="NOC39" s="13"/>
      <c r="NOD39" s="14"/>
      <c r="NOE39" s="15"/>
      <c r="NOF39" s="13"/>
      <c r="NOG39" s="9"/>
      <c r="NOH39" s="8"/>
      <c r="NOI39" s="8"/>
      <c r="NOJ39" s="13"/>
      <c r="NOK39" s="13"/>
      <c r="NOL39" s="14"/>
      <c r="NOM39" s="15"/>
      <c r="NON39" s="13"/>
      <c r="NOO39" s="9"/>
      <c r="NOP39" s="8"/>
      <c r="NOQ39" s="8"/>
      <c r="NOR39" s="13"/>
      <c r="NOS39" s="13"/>
      <c r="NOT39" s="14"/>
      <c r="NOU39" s="15"/>
      <c r="NOV39" s="13"/>
      <c r="NOW39" s="9"/>
      <c r="NOX39" s="8"/>
      <c r="NOY39" s="8"/>
      <c r="NOZ39" s="13"/>
      <c r="NPA39" s="13"/>
      <c r="NPB39" s="14"/>
      <c r="NPC39" s="15"/>
      <c r="NPD39" s="13"/>
      <c r="NPE39" s="9"/>
      <c r="NPF39" s="8"/>
      <c r="NPG39" s="8"/>
      <c r="NPH39" s="13"/>
      <c r="NPI39" s="13"/>
      <c r="NPJ39" s="14"/>
      <c r="NPK39" s="15"/>
      <c r="NPL39" s="13"/>
      <c r="NPM39" s="9"/>
      <c r="NPN39" s="8"/>
      <c r="NPO39" s="8"/>
      <c r="NPP39" s="13"/>
      <c r="NPQ39" s="13"/>
      <c r="NPR39" s="14"/>
      <c r="NPS39" s="15"/>
      <c r="NPT39" s="13"/>
      <c r="NPU39" s="9"/>
      <c r="NPV39" s="8"/>
      <c r="NPW39" s="8"/>
      <c r="NPX39" s="13"/>
      <c r="NPY39" s="13"/>
      <c r="NPZ39" s="14"/>
      <c r="NQA39" s="15"/>
      <c r="NQB39" s="13"/>
      <c r="NQC39" s="9"/>
      <c r="NQD39" s="8"/>
      <c r="NQE39" s="8"/>
      <c r="NQF39" s="13"/>
      <c r="NQG39" s="13"/>
      <c r="NQH39" s="14"/>
      <c r="NQI39" s="15"/>
      <c r="NQJ39" s="13"/>
      <c r="NQK39" s="9"/>
      <c r="NQL39" s="8"/>
      <c r="NQM39" s="8"/>
      <c r="NQN39" s="13"/>
      <c r="NQO39" s="13"/>
      <c r="NQP39" s="14"/>
      <c r="NQQ39" s="15"/>
      <c r="NQR39" s="13"/>
      <c r="NQS39" s="9"/>
      <c r="NQT39" s="8"/>
      <c r="NQU39" s="8"/>
      <c r="NQV39" s="13"/>
      <c r="NQW39" s="13"/>
      <c r="NQX39" s="14"/>
      <c r="NQY39" s="15"/>
      <c r="NQZ39" s="13"/>
      <c r="NRA39" s="9"/>
      <c r="NRB39" s="8"/>
      <c r="NRC39" s="8"/>
      <c r="NRD39" s="13"/>
      <c r="NRE39" s="13"/>
      <c r="NRF39" s="14"/>
      <c r="NRG39" s="15"/>
      <c r="NRH39" s="13"/>
      <c r="NRI39" s="9"/>
      <c r="NRJ39" s="8"/>
      <c r="NRK39" s="8"/>
      <c r="NRL39" s="13"/>
      <c r="NRM39" s="13"/>
      <c r="NRN39" s="14"/>
      <c r="NRO39" s="15"/>
      <c r="NRP39" s="13"/>
      <c r="NRQ39" s="9"/>
      <c r="NRR39" s="8"/>
      <c r="NRS39" s="8"/>
      <c r="NRT39" s="13"/>
      <c r="NRU39" s="13"/>
      <c r="NRV39" s="14"/>
      <c r="NRW39" s="15"/>
      <c r="NRX39" s="13"/>
      <c r="NRY39" s="9"/>
      <c r="NRZ39" s="8"/>
      <c r="NSA39" s="8"/>
      <c r="NSB39" s="13"/>
      <c r="NSC39" s="13"/>
      <c r="NSD39" s="14"/>
      <c r="NSE39" s="15"/>
      <c r="NSF39" s="13"/>
      <c r="NSG39" s="9"/>
      <c r="NSH39" s="8"/>
      <c r="NSI39" s="8"/>
      <c r="NSJ39" s="13"/>
      <c r="NSK39" s="13"/>
      <c r="NSL39" s="14"/>
      <c r="NSM39" s="15"/>
      <c r="NSN39" s="13"/>
      <c r="NSO39" s="9"/>
      <c r="NSP39" s="8"/>
      <c r="NSQ39" s="8"/>
      <c r="NSR39" s="13"/>
      <c r="NSS39" s="13"/>
      <c r="NST39" s="14"/>
      <c r="NSU39" s="15"/>
      <c r="NSV39" s="13"/>
      <c r="NSW39" s="9"/>
      <c r="NSX39" s="8"/>
      <c r="NSY39" s="8"/>
      <c r="NSZ39" s="13"/>
      <c r="NTA39" s="13"/>
      <c r="NTB39" s="14"/>
      <c r="NTC39" s="15"/>
      <c r="NTD39" s="13"/>
      <c r="NTE39" s="9"/>
      <c r="NTF39" s="8"/>
      <c r="NTG39" s="8"/>
      <c r="NTH39" s="13"/>
      <c r="NTI39" s="13"/>
      <c r="NTJ39" s="14"/>
      <c r="NTK39" s="15"/>
      <c r="NTL39" s="13"/>
      <c r="NTM39" s="9"/>
      <c r="NTN39" s="8"/>
      <c r="NTO39" s="8"/>
      <c r="NTP39" s="13"/>
      <c r="NTQ39" s="13"/>
      <c r="NTR39" s="14"/>
      <c r="NTS39" s="15"/>
      <c r="NTT39" s="13"/>
      <c r="NTU39" s="9"/>
      <c r="NTV39" s="8"/>
      <c r="NTW39" s="8"/>
      <c r="NTX39" s="13"/>
      <c r="NTY39" s="13"/>
      <c r="NTZ39" s="14"/>
      <c r="NUA39" s="15"/>
      <c r="NUB39" s="13"/>
      <c r="NUC39" s="9"/>
      <c r="NUD39" s="8"/>
      <c r="NUE39" s="8"/>
      <c r="NUF39" s="13"/>
      <c r="NUG39" s="13"/>
      <c r="NUH39" s="14"/>
      <c r="NUI39" s="15"/>
      <c r="NUJ39" s="13"/>
      <c r="NUK39" s="9"/>
      <c r="NUL39" s="8"/>
      <c r="NUM39" s="8"/>
      <c r="NUN39" s="13"/>
      <c r="NUO39" s="13"/>
      <c r="NUP39" s="14"/>
      <c r="NUQ39" s="15"/>
      <c r="NUR39" s="13"/>
      <c r="NUS39" s="9"/>
      <c r="NUT39" s="8"/>
      <c r="NUU39" s="8"/>
      <c r="NUV39" s="13"/>
      <c r="NUW39" s="13"/>
      <c r="NUX39" s="14"/>
      <c r="NUY39" s="15"/>
      <c r="NUZ39" s="13"/>
      <c r="NVA39" s="9"/>
      <c r="NVB39" s="8"/>
      <c r="NVC39" s="8"/>
      <c r="NVD39" s="13"/>
      <c r="NVE39" s="13"/>
      <c r="NVF39" s="14"/>
      <c r="NVG39" s="15"/>
      <c r="NVH39" s="13"/>
      <c r="NVI39" s="9"/>
      <c r="NVJ39" s="8"/>
      <c r="NVK39" s="8"/>
      <c r="NVL39" s="13"/>
      <c r="NVM39" s="13"/>
      <c r="NVN39" s="14"/>
      <c r="NVO39" s="15"/>
      <c r="NVP39" s="13"/>
      <c r="NVQ39" s="9"/>
      <c r="NVR39" s="8"/>
      <c r="NVS39" s="8"/>
      <c r="NVT39" s="13"/>
      <c r="NVU39" s="13"/>
      <c r="NVV39" s="14"/>
      <c r="NVW39" s="15"/>
      <c r="NVX39" s="13"/>
      <c r="NVY39" s="9"/>
      <c r="NVZ39" s="8"/>
      <c r="NWA39" s="8"/>
      <c r="NWB39" s="13"/>
      <c r="NWC39" s="13"/>
      <c r="NWD39" s="14"/>
      <c r="NWE39" s="15"/>
      <c r="NWF39" s="13"/>
      <c r="NWG39" s="9"/>
      <c r="NWH39" s="8"/>
      <c r="NWI39" s="8"/>
      <c r="NWJ39" s="13"/>
      <c r="NWK39" s="13"/>
      <c r="NWL39" s="14"/>
      <c r="NWM39" s="15"/>
      <c r="NWN39" s="13"/>
      <c r="NWO39" s="9"/>
      <c r="NWP39" s="8"/>
      <c r="NWQ39" s="8"/>
      <c r="NWR39" s="13"/>
      <c r="NWS39" s="13"/>
      <c r="NWT39" s="14"/>
      <c r="NWU39" s="15"/>
      <c r="NWV39" s="13"/>
      <c r="NWW39" s="9"/>
      <c r="NWX39" s="8"/>
      <c r="NWY39" s="8"/>
      <c r="NWZ39" s="13"/>
      <c r="NXA39" s="13"/>
      <c r="NXB39" s="14"/>
      <c r="NXC39" s="15"/>
      <c r="NXD39" s="13"/>
      <c r="NXE39" s="9"/>
      <c r="NXF39" s="8"/>
      <c r="NXG39" s="8"/>
      <c r="NXH39" s="13"/>
      <c r="NXI39" s="13"/>
      <c r="NXJ39" s="14"/>
      <c r="NXK39" s="15"/>
      <c r="NXL39" s="13"/>
      <c r="NXM39" s="9"/>
      <c r="NXN39" s="8"/>
      <c r="NXO39" s="8"/>
      <c r="NXP39" s="13"/>
      <c r="NXQ39" s="13"/>
      <c r="NXR39" s="14"/>
      <c r="NXS39" s="15"/>
      <c r="NXT39" s="13"/>
      <c r="NXU39" s="9"/>
      <c r="NXV39" s="8"/>
      <c r="NXW39" s="8"/>
      <c r="NXX39" s="13"/>
      <c r="NXY39" s="13"/>
      <c r="NXZ39" s="14"/>
      <c r="NYA39" s="15"/>
      <c r="NYB39" s="13"/>
      <c r="NYC39" s="9"/>
      <c r="NYD39" s="8"/>
      <c r="NYE39" s="8"/>
      <c r="NYF39" s="13"/>
      <c r="NYG39" s="13"/>
      <c r="NYH39" s="14"/>
      <c r="NYI39" s="15"/>
      <c r="NYJ39" s="13"/>
      <c r="NYK39" s="9"/>
      <c r="NYL39" s="8"/>
      <c r="NYM39" s="8"/>
      <c r="NYN39" s="13"/>
      <c r="NYO39" s="13"/>
      <c r="NYP39" s="14"/>
      <c r="NYQ39" s="15"/>
      <c r="NYR39" s="13"/>
      <c r="NYS39" s="9"/>
      <c r="NYT39" s="8"/>
      <c r="NYU39" s="8"/>
      <c r="NYV39" s="13"/>
      <c r="NYW39" s="13"/>
      <c r="NYX39" s="14"/>
      <c r="NYY39" s="15"/>
      <c r="NYZ39" s="13"/>
      <c r="NZA39" s="9"/>
      <c r="NZB39" s="8"/>
      <c r="NZC39" s="8"/>
      <c r="NZD39" s="13"/>
      <c r="NZE39" s="13"/>
      <c r="NZF39" s="14"/>
      <c r="NZG39" s="15"/>
      <c r="NZH39" s="13"/>
      <c r="NZI39" s="9"/>
      <c r="NZJ39" s="8"/>
      <c r="NZK39" s="8"/>
      <c r="NZL39" s="13"/>
      <c r="NZM39" s="13"/>
      <c r="NZN39" s="14"/>
      <c r="NZO39" s="15"/>
      <c r="NZP39" s="13"/>
      <c r="NZQ39" s="9"/>
      <c r="NZR39" s="8"/>
      <c r="NZS39" s="8"/>
      <c r="NZT39" s="13"/>
      <c r="NZU39" s="13"/>
      <c r="NZV39" s="14"/>
      <c r="NZW39" s="15"/>
      <c r="NZX39" s="13"/>
      <c r="NZY39" s="9"/>
      <c r="NZZ39" s="8"/>
      <c r="OAA39" s="8"/>
      <c r="OAB39" s="13"/>
      <c r="OAC39" s="13"/>
      <c r="OAD39" s="14"/>
      <c r="OAE39" s="15"/>
      <c r="OAF39" s="13"/>
      <c r="OAG39" s="9"/>
      <c r="OAH39" s="8"/>
      <c r="OAI39" s="8"/>
      <c r="OAJ39" s="13"/>
      <c r="OAK39" s="13"/>
      <c r="OAL39" s="14"/>
      <c r="OAM39" s="15"/>
      <c r="OAN39" s="13"/>
      <c r="OAO39" s="9"/>
      <c r="OAP39" s="8"/>
      <c r="OAQ39" s="8"/>
      <c r="OAR39" s="13"/>
      <c r="OAS39" s="13"/>
      <c r="OAT39" s="14"/>
      <c r="OAU39" s="15"/>
      <c r="OAV39" s="13"/>
      <c r="OAW39" s="9"/>
      <c r="OAX39" s="8"/>
      <c r="OAY39" s="8"/>
      <c r="OAZ39" s="13"/>
      <c r="OBA39" s="13"/>
      <c r="OBB39" s="14"/>
      <c r="OBC39" s="15"/>
      <c r="OBD39" s="13"/>
      <c r="OBE39" s="9"/>
      <c r="OBF39" s="8"/>
      <c r="OBG39" s="8"/>
      <c r="OBH39" s="13"/>
      <c r="OBI39" s="13"/>
      <c r="OBJ39" s="14"/>
      <c r="OBK39" s="15"/>
      <c r="OBL39" s="13"/>
      <c r="OBM39" s="9"/>
      <c r="OBN39" s="8"/>
      <c r="OBO39" s="8"/>
      <c r="OBP39" s="13"/>
      <c r="OBQ39" s="13"/>
      <c r="OBR39" s="14"/>
      <c r="OBS39" s="15"/>
      <c r="OBT39" s="13"/>
      <c r="OBU39" s="9"/>
      <c r="OBV39" s="8"/>
      <c r="OBW39" s="8"/>
      <c r="OBX39" s="13"/>
      <c r="OBY39" s="13"/>
      <c r="OBZ39" s="14"/>
      <c r="OCA39" s="15"/>
      <c r="OCB39" s="13"/>
      <c r="OCC39" s="9"/>
      <c r="OCD39" s="8"/>
      <c r="OCE39" s="8"/>
      <c r="OCF39" s="13"/>
      <c r="OCG39" s="13"/>
      <c r="OCH39" s="14"/>
      <c r="OCI39" s="15"/>
      <c r="OCJ39" s="13"/>
      <c r="OCK39" s="9"/>
      <c r="OCL39" s="8"/>
      <c r="OCM39" s="8"/>
      <c r="OCN39" s="13"/>
      <c r="OCO39" s="13"/>
      <c r="OCP39" s="14"/>
      <c r="OCQ39" s="15"/>
      <c r="OCR39" s="13"/>
      <c r="OCS39" s="9"/>
      <c r="OCT39" s="8"/>
      <c r="OCU39" s="8"/>
      <c r="OCV39" s="13"/>
      <c r="OCW39" s="13"/>
      <c r="OCX39" s="14"/>
      <c r="OCY39" s="15"/>
      <c r="OCZ39" s="13"/>
      <c r="ODA39" s="9"/>
      <c r="ODB39" s="8"/>
      <c r="ODC39" s="8"/>
      <c r="ODD39" s="13"/>
      <c r="ODE39" s="13"/>
      <c r="ODF39" s="14"/>
      <c r="ODG39" s="15"/>
      <c r="ODH39" s="13"/>
      <c r="ODI39" s="9"/>
      <c r="ODJ39" s="8"/>
      <c r="ODK39" s="8"/>
      <c r="ODL39" s="13"/>
      <c r="ODM39" s="13"/>
      <c r="ODN39" s="14"/>
      <c r="ODO39" s="15"/>
      <c r="ODP39" s="13"/>
      <c r="ODQ39" s="9"/>
      <c r="ODR39" s="8"/>
      <c r="ODS39" s="8"/>
      <c r="ODT39" s="13"/>
      <c r="ODU39" s="13"/>
      <c r="ODV39" s="14"/>
      <c r="ODW39" s="15"/>
      <c r="ODX39" s="13"/>
      <c r="ODY39" s="9"/>
      <c r="ODZ39" s="8"/>
      <c r="OEA39" s="8"/>
      <c r="OEB39" s="13"/>
      <c r="OEC39" s="13"/>
      <c r="OED39" s="14"/>
      <c r="OEE39" s="15"/>
      <c r="OEF39" s="13"/>
      <c r="OEG39" s="9"/>
      <c r="OEH39" s="8"/>
      <c r="OEI39" s="8"/>
      <c r="OEJ39" s="13"/>
      <c r="OEK39" s="13"/>
      <c r="OEL39" s="14"/>
      <c r="OEM39" s="15"/>
      <c r="OEN39" s="13"/>
      <c r="OEO39" s="9"/>
      <c r="OEP39" s="8"/>
      <c r="OEQ39" s="8"/>
      <c r="OER39" s="13"/>
      <c r="OES39" s="13"/>
      <c r="OET39" s="14"/>
      <c r="OEU39" s="15"/>
      <c r="OEV39" s="13"/>
      <c r="OEW39" s="9"/>
      <c r="OEX39" s="8"/>
      <c r="OEY39" s="8"/>
      <c r="OEZ39" s="13"/>
      <c r="OFA39" s="13"/>
      <c r="OFB39" s="14"/>
      <c r="OFC39" s="15"/>
      <c r="OFD39" s="13"/>
      <c r="OFE39" s="9"/>
      <c r="OFF39" s="8"/>
      <c r="OFG39" s="8"/>
      <c r="OFH39" s="13"/>
      <c r="OFI39" s="13"/>
      <c r="OFJ39" s="14"/>
      <c r="OFK39" s="15"/>
      <c r="OFL39" s="13"/>
      <c r="OFM39" s="9"/>
      <c r="OFN39" s="8"/>
      <c r="OFO39" s="8"/>
      <c r="OFP39" s="13"/>
      <c r="OFQ39" s="13"/>
      <c r="OFR39" s="14"/>
      <c r="OFS39" s="15"/>
      <c r="OFT39" s="13"/>
      <c r="OFU39" s="9"/>
      <c r="OFV39" s="8"/>
      <c r="OFW39" s="8"/>
      <c r="OFX39" s="13"/>
      <c r="OFY39" s="13"/>
      <c r="OFZ39" s="14"/>
      <c r="OGA39" s="15"/>
      <c r="OGB39" s="13"/>
      <c r="OGC39" s="9"/>
      <c r="OGD39" s="8"/>
      <c r="OGE39" s="8"/>
      <c r="OGF39" s="13"/>
      <c r="OGG39" s="13"/>
      <c r="OGH39" s="14"/>
      <c r="OGI39" s="15"/>
      <c r="OGJ39" s="13"/>
      <c r="OGK39" s="9"/>
      <c r="OGL39" s="8"/>
      <c r="OGM39" s="8"/>
      <c r="OGN39" s="13"/>
      <c r="OGO39" s="13"/>
      <c r="OGP39" s="14"/>
      <c r="OGQ39" s="15"/>
      <c r="OGR39" s="13"/>
      <c r="OGS39" s="9"/>
      <c r="OGT39" s="8"/>
      <c r="OGU39" s="8"/>
      <c r="OGV39" s="13"/>
      <c r="OGW39" s="13"/>
      <c r="OGX39" s="14"/>
      <c r="OGY39" s="15"/>
      <c r="OGZ39" s="13"/>
      <c r="OHA39" s="9"/>
      <c r="OHB39" s="8"/>
      <c r="OHC39" s="8"/>
      <c r="OHD39" s="13"/>
      <c r="OHE39" s="13"/>
      <c r="OHF39" s="14"/>
      <c r="OHG39" s="15"/>
      <c r="OHH39" s="13"/>
      <c r="OHI39" s="9"/>
      <c r="OHJ39" s="8"/>
      <c r="OHK39" s="8"/>
      <c r="OHL39" s="13"/>
      <c r="OHM39" s="13"/>
      <c r="OHN39" s="14"/>
      <c r="OHO39" s="15"/>
      <c r="OHP39" s="13"/>
      <c r="OHQ39" s="9"/>
      <c r="OHR39" s="8"/>
      <c r="OHS39" s="8"/>
      <c r="OHT39" s="13"/>
      <c r="OHU39" s="13"/>
      <c r="OHV39" s="14"/>
      <c r="OHW39" s="15"/>
      <c r="OHX39" s="13"/>
      <c r="OHY39" s="9"/>
      <c r="OHZ39" s="8"/>
      <c r="OIA39" s="8"/>
      <c r="OIB39" s="13"/>
      <c r="OIC39" s="13"/>
      <c r="OID39" s="14"/>
      <c r="OIE39" s="15"/>
      <c r="OIF39" s="13"/>
      <c r="OIG39" s="9"/>
      <c r="OIH39" s="8"/>
      <c r="OII39" s="8"/>
      <c r="OIJ39" s="13"/>
      <c r="OIK39" s="13"/>
      <c r="OIL39" s="14"/>
      <c r="OIM39" s="15"/>
      <c r="OIN39" s="13"/>
      <c r="OIO39" s="9"/>
      <c r="OIP39" s="8"/>
      <c r="OIQ39" s="8"/>
      <c r="OIR39" s="13"/>
      <c r="OIS39" s="13"/>
      <c r="OIT39" s="14"/>
      <c r="OIU39" s="15"/>
      <c r="OIV39" s="13"/>
      <c r="OIW39" s="9"/>
      <c r="OIX39" s="8"/>
      <c r="OIY39" s="8"/>
      <c r="OIZ39" s="13"/>
      <c r="OJA39" s="13"/>
      <c r="OJB39" s="14"/>
      <c r="OJC39" s="15"/>
      <c r="OJD39" s="13"/>
      <c r="OJE39" s="9"/>
      <c r="OJF39" s="8"/>
      <c r="OJG39" s="8"/>
      <c r="OJH39" s="13"/>
      <c r="OJI39" s="13"/>
      <c r="OJJ39" s="14"/>
      <c r="OJK39" s="15"/>
      <c r="OJL39" s="13"/>
      <c r="OJM39" s="9"/>
      <c r="OJN39" s="8"/>
      <c r="OJO39" s="8"/>
      <c r="OJP39" s="13"/>
      <c r="OJQ39" s="13"/>
      <c r="OJR39" s="14"/>
      <c r="OJS39" s="15"/>
      <c r="OJT39" s="13"/>
      <c r="OJU39" s="9"/>
      <c r="OJV39" s="8"/>
      <c r="OJW39" s="8"/>
      <c r="OJX39" s="13"/>
      <c r="OJY39" s="13"/>
      <c r="OJZ39" s="14"/>
      <c r="OKA39" s="15"/>
      <c r="OKB39" s="13"/>
      <c r="OKC39" s="9"/>
      <c r="OKD39" s="8"/>
      <c r="OKE39" s="8"/>
      <c r="OKF39" s="13"/>
      <c r="OKG39" s="13"/>
      <c r="OKH39" s="14"/>
      <c r="OKI39" s="15"/>
      <c r="OKJ39" s="13"/>
      <c r="OKK39" s="9"/>
      <c r="OKL39" s="8"/>
      <c r="OKM39" s="8"/>
      <c r="OKN39" s="13"/>
      <c r="OKO39" s="13"/>
      <c r="OKP39" s="14"/>
      <c r="OKQ39" s="15"/>
      <c r="OKR39" s="13"/>
      <c r="OKS39" s="9"/>
      <c r="OKT39" s="8"/>
      <c r="OKU39" s="8"/>
      <c r="OKV39" s="13"/>
      <c r="OKW39" s="13"/>
      <c r="OKX39" s="14"/>
      <c r="OKY39" s="15"/>
      <c r="OKZ39" s="13"/>
      <c r="OLA39" s="9"/>
      <c r="OLB39" s="8"/>
      <c r="OLC39" s="8"/>
      <c r="OLD39" s="13"/>
      <c r="OLE39" s="13"/>
      <c r="OLF39" s="14"/>
      <c r="OLG39" s="15"/>
      <c r="OLH39" s="13"/>
      <c r="OLI39" s="9"/>
      <c r="OLJ39" s="8"/>
      <c r="OLK39" s="8"/>
      <c r="OLL39" s="13"/>
      <c r="OLM39" s="13"/>
      <c r="OLN39" s="14"/>
      <c r="OLO39" s="15"/>
      <c r="OLP39" s="13"/>
      <c r="OLQ39" s="9"/>
      <c r="OLR39" s="8"/>
      <c r="OLS39" s="8"/>
      <c r="OLT39" s="13"/>
      <c r="OLU39" s="13"/>
      <c r="OLV39" s="14"/>
      <c r="OLW39" s="15"/>
      <c r="OLX39" s="13"/>
      <c r="OLY39" s="9"/>
      <c r="OLZ39" s="8"/>
      <c r="OMA39" s="8"/>
      <c r="OMB39" s="13"/>
      <c r="OMC39" s="13"/>
      <c r="OMD39" s="14"/>
      <c r="OME39" s="15"/>
      <c r="OMF39" s="13"/>
      <c r="OMG39" s="9"/>
      <c r="OMH39" s="8"/>
      <c r="OMI39" s="8"/>
      <c r="OMJ39" s="13"/>
      <c r="OMK39" s="13"/>
      <c r="OML39" s="14"/>
      <c r="OMM39" s="15"/>
      <c r="OMN39" s="13"/>
      <c r="OMO39" s="9"/>
      <c r="OMP39" s="8"/>
      <c r="OMQ39" s="8"/>
      <c r="OMR39" s="13"/>
      <c r="OMS39" s="13"/>
      <c r="OMT39" s="14"/>
      <c r="OMU39" s="15"/>
      <c r="OMV39" s="13"/>
      <c r="OMW39" s="9"/>
      <c r="OMX39" s="8"/>
      <c r="OMY39" s="8"/>
      <c r="OMZ39" s="13"/>
      <c r="ONA39" s="13"/>
      <c r="ONB39" s="14"/>
      <c r="ONC39" s="15"/>
      <c r="OND39" s="13"/>
      <c r="ONE39" s="9"/>
      <c r="ONF39" s="8"/>
      <c r="ONG39" s="8"/>
      <c r="ONH39" s="13"/>
      <c r="ONI39" s="13"/>
      <c r="ONJ39" s="14"/>
      <c r="ONK39" s="15"/>
      <c r="ONL39" s="13"/>
      <c r="ONM39" s="9"/>
      <c r="ONN39" s="8"/>
      <c r="ONO39" s="8"/>
      <c r="ONP39" s="13"/>
      <c r="ONQ39" s="13"/>
      <c r="ONR39" s="14"/>
      <c r="ONS39" s="15"/>
      <c r="ONT39" s="13"/>
      <c r="ONU39" s="9"/>
      <c r="ONV39" s="8"/>
      <c r="ONW39" s="8"/>
      <c r="ONX39" s="13"/>
      <c r="ONY39" s="13"/>
      <c r="ONZ39" s="14"/>
      <c r="OOA39" s="15"/>
      <c r="OOB39" s="13"/>
      <c r="OOC39" s="9"/>
      <c r="OOD39" s="8"/>
      <c r="OOE39" s="8"/>
      <c r="OOF39" s="13"/>
      <c r="OOG39" s="13"/>
      <c r="OOH39" s="14"/>
      <c r="OOI39" s="15"/>
      <c r="OOJ39" s="13"/>
      <c r="OOK39" s="9"/>
      <c r="OOL39" s="8"/>
      <c r="OOM39" s="8"/>
      <c r="OON39" s="13"/>
      <c r="OOO39" s="13"/>
      <c r="OOP39" s="14"/>
      <c r="OOQ39" s="15"/>
      <c r="OOR39" s="13"/>
      <c r="OOS39" s="9"/>
      <c r="OOT39" s="8"/>
      <c r="OOU39" s="8"/>
      <c r="OOV39" s="13"/>
      <c r="OOW39" s="13"/>
      <c r="OOX39" s="14"/>
      <c r="OOY39" s="15"/>
      <c r="OOZ39" s="13"/>
      <c r="OPA39" s="9"/>
      <c r="OPB39" s="8"/>
      <c r="OPC39" s="8"/>
      <c r="OPD39" s="13"/>
      <c r="OPE39" s="13"/>
      <c r="OPF39" s="14"/>
      <c r="OPG39" s="15"/>
      <c r="OPH39" s="13"/>
      <c r="OPI39" s="9"/>
      <c r="OPJ39" s="8"/>
      <c r="OPK39" s="8"/>
      <c r="OPL39" s="13"/>
      <c r="OPM39" s="13"/>
      <c r="OPN39" s="14"/>
      <c r="OPO39" s="15"/>
      <c r="OPP39" s="13"/>
      <c r="OPQ39" s="9"/>
      <c r="OPR39" s="8"/>
      <c r="OPS39" s="8"/>
      <c r="OPT39" s="13"/>
      <c r="OPU39" s="13"/>
      <c r="OPV39" s="14"/>
      <c r="OPW39" s="15"/>
      <c r="OPX39" s="13"/>
      <c r="OPY39" s="9"/>
      <c r="OPZ39" s="8"/>
      <c r="OQA39" s="8"/>
      <c r="OQB39" s="13"/>
      <c r="OQC39" s="13"/>
      <c r="OQD39" s="14"/>
      <c r="OQE39" s="15"/>
      <c r="OQF39" s="13"/>
      <c r="OQG39" s="9"/>
      <c r="OQH39" s="8"/>
      <c r="OQI39" s="8"/>
      <c r="OQJ39" s="13"/>
      <c r="OQK39" s="13"/>
      <c r="OQL39" s="14"/>
      <c r="OQM39" s="15"/>
      <c r="OQN39" s="13"/>
      <c r="OQO39" s="9"/>
      <c r="OQP39" s="8"/>
      <c r="OQQ39" s="8"/>
      <c r="OQR39" s="13"/>
      <c r="OQS39" s="13"/>
      <c r="OQT39" s="14"/>
      <c r="OQU39" s="15"/>
      <c r="OQV39" s="13"/>
      <c r="OQW39" s="9"/>
      <c r="OQX39" s="8"/>
      <c r="OQY39" s="8"/>
      <c r="OQZ39" s="13"/>
      <c r="ORA39" s="13"/>
      <c r="ORB39" s="14"/>
      <c r="ORC39" s="15"/>
      <c r="ORD39" s="13"/>
      <c r="ORE39" s="9"/>
      <c r="ORF39" s="8"/>
      <c r="ORG39" s="8"/>
      <c r="ORH39" s="13"/>
      <c r="ORI39" s="13"/>
      <c r="ORJ39" s="14"/>
      <c r="ORK39" s="15"/>
      <c r="ORL39" s="13"/>
      <c r="ORM39" s="9"/>
      <c r="ORN39" s="8"/>
      <c r="ORO39" s="8"/>
      <c r="ORP39" s="13"/>
      <c r="ORQ39" s="13"/>
      <c r="ORR39" s="14"/>
      <c r="ORS39" s="15"/>
      <c r="ORT39" s="13"/>
      <c r="ORU39" s="9"/>
      <c r="ORV39" s="8"/>
      <c r="ORW39" s="8"/>
      <c r="ORX39" s="13"/>
      <c r="ORY39" s="13"/>
      <c r="ORZ39" s="14"/>
      <c r="OSA39" s="15"/>
      <c r="OSB39" s="13"/>
      <c r="OSC39" s="9"/>
      <c r="OSD39" s="8"/>
      <c r="OSE39" s="8"/>
      <c r="OSF39" s="13"/>
      <c r="OSG39" s="13"/>
      <c r="OSH39" s="14"/>
      <c r="OSI39" s="15"/>
      <c r="OSJ39" s="13"/>
      <c r="OSK39" s="9"/>
      <c r="OSL39" s="8"/>
      <c r="OSM39" s="8"/>
      <c r="OSN39" s="13"/>
      <c r="OSO39" s="13"/>
      <c r="OSP39" s="14"/>
      <c r="OSQ39" s="15"/>
      <c r="OSR39" s="13"/>
      <c r="OSS39" s="9"/>
      <c r="OST39" s="8"/>
      <c r="OSU39" s="8"/>
      <c r="OSV39" s="13"/>
      <c r="OSW39" s="13"/>
      <c r="OSX39" s="14"/>
      <c r="OSY39" s="15"/>
      <c r="OSZ39" s="13"/>
      <c r="OTA39" s="9"/>
      <c r="OTB39" s="8"/>
      <c r="OTC39" s="8"/>
      <c r="OTD39" s="13"/>
      <c r="OTE39" s="13"/>
      <c r="OTF39" s="14"/>
      <c r="OTG39" s="15"/>
      <c r="OTH39" s="13"/>
      <c r="OTI39" s="9"/>
      <c r="OTJ39" s="8"/>
      <c r="OTK39" s="8"/>
      <c r="OTL39" s="13"/>
      <c r="OTM39" s="13"/>
      <c r="OTN39" s="14"/>
      <c r="OTO39" s="15"/>
      <c r="OTP39" s="13"/>
      <c r="OTQ39" s="9"/>
      <c r="OTR39" s="8"/>
      <c r="OTS39" s="8"/>
      <c r="OTT39" s="13"/>
      <c r="OTU39" s="13"/>
      <c r="OTV39" s="14"/>
      <c r="OTW39" s="15"/>
      <c r="OTX39" s="13"/>
      <c r="OTY39" s="9"/>
      <c r="OTZ39" s="8"/>
      <c r="OUA39" s="8"/>
      <c r="OUB39" s="13"/>
      <c r="OUC39" s="13"/>
      <c r="OUD39" s="14"/>
      <c r="OUE39" s="15"/>
      <c r="OUF39" s="13"/>
      <c r="OUG39" s="9"/>
      <c r="OUH39" s="8"/>
      <c r="OUI39" s="8"/>
      <c r="OUJ39" s="13"/>
      <c r="OUK39" s="13"/>
      <c r="OUL39" s="14"/>
      <c r="OUM39" s="15"/>
      <c r="OUN39" s="13"/>
      <c r="OUO39" s="9"/>
      <c r="OUP39" s="8"/>
      <c r="OUQ39" s="8"/>
      <c r="OUR39" s="13"/>
      <c r="OUS39" s="13"/>
      <c r="OUT39" s="14"/>
      <c r="OUU39" s="15"/>
      <c r="OUV39" s="13"/>
      <c r="OUW39" s="9"/>
      <c r="OUX39" s="8"/>
      <c r="OUY39" s="8"/>
      <c r="OUZ39" s="13"/>
      <c r="OVA39" s="13"/>
      <c r="OVB39" s="14"/>
      <c r="OVC39" s="15"/>
      <c r="OVD39" s="13"/>
      <c r="OVE39" s="9"/>
      <c r="OVF39" s="8"/>
      <c r="OVG39" s="8"/>
      <c r="OVH39" s="13"/>
      <c r="OVI39" s="13"/>
      <c r="OVJ39" s="14"/>
      <c r="OVK39" s="15"/>
      <c r="OVL39" s="13"/>
      <c r="OVM39" s="9"/>
      <c r="OVN39" s="8"/>
      <c r="OVO39" s="8"/>
      <c r="OVP39" s="13"/>
      <c r="OVQ39" s="13"/>
      <c r="OVR39" s="14"/>
      <c r="OVS39" s="15"/>
      <c r="OVT39" s="13"/>
      <c r="OVU39" s="9"/>
      <c r="OVV39" s="8"/>
      <c r="OVW39" s="8"/>
      <c r="OVX39" s="13"/>
      <c r="OVY39" s="13"/>
      <c r="OVZ39" s="14"/>
      <c r="OWA39" s="15"/>
      <c r="OWB39" s="13"/>
      <c r="OWC39" s="9"/>
      <c r="OWD39" s="8"/>
      <c r="OWE39" s="8"/>
      <c r="OWF39" s="13"/>
      <c r="OWG39" s="13"/>
      <c r="OWH39" s="14"/>
      <c r="OWI39" s="15"/>
      <c r="OWJ39" s="13"/>
      <c r="OWK39" s="9"/>
      <c r="OWL39" s="8"/>
      <c r="OWM39" s="8"/>
      <c r="OWN39" s="13"/>
      <c r="OWO39" s="13"/>
      <c r="OWP39" s="14"/>
      <c r="OWQ39" s="15"/>
      <c r="OWR39" s="13"/>
      <c r="OWS39" s="9"/>
      <c r="OWT39" s="8"/>
      <c r="OWU39" s="8"/>
      <c r="OWV39" s="13"/>
      <c r="OWW39" s="13"/>
      <c r="OWX39" s="14"/>
      <c r="OWY39" s="15"/>
      <c r="OWZ39" s="13"/>
      <c r="OXA39" s="9"/>
      <c r="OXB39" s="8"/>
      <c r="OXC39" s="8"/>
      <c r="OXD39" s="13"/>
      <c r="OXE39" s="13"/>
      <c r="OXF39" s="14"/>
      <c r="OXG39" s="15"/>
      <c r="OXH39" s="13"/>
      <c r="OXI39" s="9"/>
      <c r="OXJ39" s="8"/>
      <c r="OXK39" s="8"/>
      <c r="OXL39" s="13"/>
      <c r="OXM39" s="13"/>
      <c r="OXN39" s="14"/>
      <c r="OXO39" s="15"/>
      <c r="OXP39" s="13"/>
      <c r="OXQ39" s="9"/>
      <c r="OXR39" s="8"/>
      <c r="OXS39" s="8"/>
      <c r="OXT39" s="13"/>
      <c r="OXU39" s="13"/>
      <c r="OXV39" s="14"/>
      <c r="OXW39" s="15"/>
      <c r="OXX39" s="13"/>
      <c r="OXY39" s="9"/>
      <c r="OXZ39" s="8"/>
      <c r="OYA39" s="8"/>
      <c r="OYB39" s="13"/>
      <c r="OYC39" s="13"/>
      <c r="OYD39" s="14"/>
      <c r="OYE39" s="15"/>
      <c r="OYF39" s="13"/>
      <c r="OYG39" s="9"/>
      <c r="OYH39" s="8"/>
      <c r="OYI39" s="8"/>
      <c r="OYJ39" s="13"/>
      <c r="OYK39" s="13"/>
      <c r="OYL39" s="14"/>
      <c r="OYM39" s="15"/>
      <c r="OYN39" s="13"/>
      <c r="OYO39" s="9"/>
      <c r="OYP39" s="8"/>
      <c r="OYQ39" s="8"/>
      <c r="OYR39" s="13"/>
      <c r="OYS39" s="13"/>
      <c r="OYT39" s="14"/>
      <c r="OYU39" s="15"/>
      <c r="OYV39" s="13"/>
      <c r="OYW39" s="9"/>
      <c r="OYX39" s="8"/>
      <c r="OYY39" s="8"/>
      <c r="OYZ39" s="13"/>
      <c r="OZA39" s="13"/>
      <c r="OZB39" s="14"/>
      <c r="OZC39" s="15"/>
      <c r="OZD39" s="13"/>
      <c r="OZE39" s="9"/>
      <c r="OZF39" s="8"/>
      <c r="OZG39" s="8"/>
      <c r="OZH39" s="13"/>
      <c r="OZI39" s="13"/>
      <c r="OZJ39" s="14"/>
      <c r="OZK39" s="15"/>
      <c r="OZL39" s="13"/>
      <c r="OZM39" s="9"/>
      <c r="OZN39" s="8"/>
      <c r="OZO39" s="8"/>
      <c r="OZP39" s="13"/>
      <c r="OZQ39" s="13"/>
      <c r="OZR39" s="14"/>
      <c r="OZS39" s="15"/>
      <c r="OZT39" s="13"/>
      <c r="OZU39" s="9"/>
      <c r="OZV39" s="8"/>
      <c r="OZW39" s="8"/>
      <c r="OZX39" s="13"/>
      <c r="OZY39" s="13"/>
      <c r="OZZ39" s="14"/>
      <c r="PAA39" s="15"/>
      <c r="PAB39" s="13"/>
      <c r="PAC39" s="9"/>
      <c r="PAD39" s="8"/>
      <c r="PAE39" s="8"/>
      <c r="PAF39" s="13"/>
      <c r="PAG39" s="13"/>
      <c r="PAH39" s="14"/>
      <c r="PAI39" s="15"/>
      <c r="PAJ39" s="13"/>
      <c r="PAK39" s="9"/>
      <c r="PAL39" s="8"/>
      <c r="PAM39" s="8"/>
      <c r="PAN39" s="13"/>
      <c r="PAO39" s="13"/>
      <c r="PAP39" s="14"/>
      <c r="PAQ39" s="15"/>
      <c r="PAR39" s="13"/>
      <c r="PAS39" s="9"/>
      <c r="PAT39" s="8"/>
      <c r="PAU39" s="8"/>
      <c r="PAV39" s="13"/>
      <c r="PAW39" s="13"/>
      <c r="PAX39" s="14"/>
      <c r="PAY39" s="15"/>
      <c r="PAZ39" s="13"/>
      <c r="PBA39" s="9"/>
      <c r="PBB39" s="8"/>
      <c r="PBC39" s="8"/>
      <c r="PBD39" s="13"/>
      <c r="PBE39" s="13"/>
      <c r="PBF39" s="14"/>
      <c r="PBG39" s="15"/>
      <c r="PBH39" s="13"/>
      <c r="PBI39" s="9"/>
      <c r="PBJ39" s="8"/>
      <c r="PBK39" s="8"/>
      <c r="PBL39" s="13"/>
      <c r="PBM39" s="13"/>
      <c r="PBN39" s="14"/>
      <c r="PBO39" s="15"/>
      <c r="PBP39" s="13"/>
      <c r="PBQ39" s="9"/>
      <c r="PBR39" s="8"/>
      <c r="PBS39" s="8"/>
      <c r="PBT39" s="13"/>
      <c r="PBU39" s="13"/>
      <c r="PBV39" s="14"/>
      <c r="PBW39" s="15"/>
      <c r="PBX39" s="13"/>
      <c r="PBY39" s="9"/>
      <c r="PBZ39" s="8"/>
      <c r="PCA39" s="8"/>
      <c r="PCB39" s="13"/>
      <c r="PCC39" s="13"/>
      <c r="PCD39" s="14"/>
      <c r="PCE39" s="15"/>
      <c r="PCF39" s="13"/>
      <c r="PCG39" s="9"/>
      <c r="PCH39" s="8"/>
      <c r="PCI39" s="8"/>
      <c r="PCJ39" s="13"/>
      <c r="PCK39" s="13"/>
      <c r="PCL39" s="14"/>
      <c r="PCM39" s="15"/>
      <c r="PCN39" s="13"/>
      <c r="PCO39" s="9"/>
      <c r="PCP39" s="8"/>
      <c r="PCQ39" s="8"/>
      <c r="PCR39" s="13"/>
      <c r="PCS39" s="13"/>
      <c r="PCT39" s="14"/>
      <c r="PCU39" s="15"/>
      <c r="PCV39" s="13"/>
      <c r="PCW39" s="9"/>
      <c r="PCX39" s="8"/>
      <c r="PCY39" s="8"/>
      <c r="PCZ39" s="13"/>
      <c r="PDA39" s="13"/>
      <c r="PDB39" s="14"/>
      <c r="PDC39" s="15"/>
      <c r="PDD39" s="13"/>
      <c r="PDE39" s="9"/>
      <c r="PDF39" s="8"/>
      <c r="PDG39" s="8"/>
      <c r="PDH39" s="13"/>
      <c r="PDI39" s="13"/>
      <c r="PDJ39" s="14"/>
      <c r="PDK39" s="15"/>
      <c r="PDL39" s="13"/>
      <c r="PDM39" s="9"/>
      <c r="PDN39" s="8"/>
      <c r="PDO39" s="8"/>
      <c r="PDP39" s="13"/>
      <c r="PDQ39" s="13"/>
      <c r="PDR39" s="14"/>
      <c r="PDS39" s="15"/>
      <c r="PDT39" s="13"/>
      <c r="PDU39" s="9"/>
      <c r="PDV39" s="8"/>
      <c r="PDW39" s="8"/>
      <c r="PDX39" s="13"/>
      <c r="PDY39" s="13"/>
      <c r="PDZ39" s="14"/>
      <c r="PEA39" s="15"/>
      <c r="PEB39" s="13"/>
      <c r="PEC39" s="9"/>
      <c r="PED39" s="8"/>
      <c r="PEE39" s="8"/>
      <c r="PEF39" s="13"/>
      <c r="PEG39" s="13"/>
      <c r="PEH39" s="14"/>
      <c r="PEI39" s="15"/>
      <c r="PEJ39" s="13"/>
      <c r="PEK39" s="9"/>
      <c r="PEL39" s="8"/>
      <c r="PEM39" s="8"/>
      <c r="PEN39" s="13"/>
      <c r="PEO39" s="13"/>
      <c r="PEP39" s="14"/>
      <c r="PEQ39" s="15"/>
      <c r="PER39" s="13"/>
      <c r="PES39" s="9"/>
      <c r="PET39" s="8"/>
      <c r="PEU39" s="8"/>
      <c r="PEV39" s="13"/>
      <c r="PEW39" s="13"/>
      <c r="PEX39" s="14"/>
      <c r="PEY39" s="15"/>
      <c r="PEZ39" s="13"/>
      <c r="PFA39" s="9"/>
      <c r="PFB39" s="8"/>
      <c r="PFC39" s="8"/>
      <c r="PFD39" s="13"/>
      <c r="PFE39" s="13"/>
      <c r="PFF39" s="14"/>
      <c r="PFG39" s="15"/>
      <c r="PFH39" s="13"/>
      <c r="PFI39" s="9"/>
      <c r="PFJ39" s="8"/>
      <c r="PFK39" s="8"/>
      <c r="PFL39" s="13"/>
      <c r="PFM39" s="13"/>
      <c r="PFN39" s="14"/>
      <c r="PFO39" s="15"/>
      <c r="PFP39" s="13"/>
      <c r="PFQ39" s="9"/>
      <c r="PFR39" s="8"/>
      <c r="PFS39" s="8"/>
      <c r="PFT39" s="13"/>
      <c r="PFU39" s="13"/>
      <c r="PFV39" s="14"/>
      <c r="PFW39" s="15"/>
      <c r="PFX39" s="13"/>
      <c r="PFY39" s="9"/>
      <c r="PFZ39" s="8"/>
      <c r="PGA39" s="8"/>
      <c r="PGB39" s="13"/>
      <c r="PGC39" s="13"/>
      <c r="PGD39" s="14"/>
      <c r="PGE39" s="15"/>
      <c r="PGF39" s="13"/>
      <c r="PGG39" s="9"/>
      <c r="PGH39" s="8"/>
      <c r="PGI39" s="8"/>
      <c r="PGJ39" s="13"/>
      <c r="PGK39" s="13"/>
      <c r="PGL39" s="14"/>
      <c r="PGM39" s="15"/>
      <c r="PGN39" s="13"/>
      <c r="PGO39" s="9"/>
      <c r="PGP39" s="8"/>
      <c r="PGQ39" s="8"/>
      <c r="PGR39" s="13"/>
      <c r="PGS39" s="13"/>
      <c r="PGT39" s="14"/>
      <c r="PGU39" s="15"/>
      <c r="PGV39" s="13"/>
      <c r="PGW39" s="9"/>
      <c r="PGX39" s="8"/>
      <c r="PGY39" s="8"/>
      <c r="PGZ39" s="13"/>
      <c r="PHA39" s="13"/>
      <c r="PHB39" s="14"/>
      <c r="PHC39" s="15"/>
      <c r="PHD39" s="13"/>
      <c r="PHE39" s="9"/>
      <c r="PHF39" s="8"/>
      <c r="PHG39" s="8"/>
      <c r="PHH39" s="13"/>
      <c r="PHI39" s="13"/>
      <c r="PHJ39" s="14"/>
      <c r="PHK39" s="15"/>
      <c r="PHL39" s="13"/>
      <c r="PHM39" s="9"/>
      <c r="PHN39" s="8"/>
      <c r="PHO39" s="8"/>
      <c r="PHP39" s="13"/>
      <c r="PHQ39" s="13"/>
      <c r="PHR39" s="14"/>
      <c r="PHS39" s="15"/>
      <c r="PHT39" s="13"/>
      <c r="PHU39" s="9"/>
      <c r="PHV39" s="8"/>
      <c r="PHW39" s="8"/>
      <c r="PHX39" s="13"/>
      <c r="PHY39" s="13"/>
      <c r="PHZ39" s="14"/>
      <c r="PIA39" s="15"/>
      <c r="PIB39" s="13"/>
      <c r="PIC39" s="9"/>
      <c r="PID39" s="8"/>
      <c r="PIE39" s="8"/>
      <c r="PIF39" s="13"/>
      <c r="PIG39" s="13"/>
      <c r="PIH39" s="14"/>
      <c r="PII39" s="15"/>
      <c r="PIJ39" s="13"/>
      <c r="PIK39" s="9"/>
      <c r="PIL39" s="8"/>
      <c r="PIM39" s="8"/>
      <c r="PIN39" s="13"/>
      <c r="PIO39" s="13"/>
      <c r="PIP39" s="14"/>
      <c r="PIQ39" s="15"/>
      <c r="PIR39" s="13"/>
      <c r="PIS39" s="9"/>
      <c r="PIT39" s="8"/>
      <c r="PIU39" s="8"/>
      <c r="PIV39" s="13"/>
      <c r="PIW39" s="13"/>
      <c r="PIX39" s="14"/>
      <c r="PIY39" s="15"/>
      <c r="PIZ39" s="13"/>
      <c r="PJA39" s="9"/>
      <c r="PJB39" s="8"/>
      <c r="PJC39" s="8"/>
      <c r="PJD39" s="13"/>
      <c r="PJE39" s="13"/>
      <c r="PJF39" s="14"/>
      <c r="PJG39" s="15"/>
      <c r="PJH39" s="13"/>
      <c r="PJI39" s="9"/>
      <c r="PJJ39" s="8"/>
      <c r="PJK39" s="8"/>
      <c r="PJL39" s="13"/>
      <c r="PJM39" s="13"/>
      <c r="PJN39" s="14"/>
      <c r="PJO39" s="15"/>
      <c r="PJP39" s="13"/>
      <c r="PJQ39" s="9"/>
      <c r="PJR39" s="8"/>
      <c r="PJS39" s="8"/>
      <c r="PJT39" s="13"/>
      <c r="PJU39" s="13"/>
      <c r="PJV39" s="14"/>
      <c r="PJW39" s="15"/>
      <c r="PJX39" s="13"/>
      <c r="PJY39" s="9"/>
      <c r="PJZ39" s="8"/>
      <c r="PKA39" s="8"/>
      <c r="PKB39" s="13"/>
      <c r="PKC39" s="13"/>
      <c r="PKD39" s="14"/>
      <c r="PKE39" s="15"/>
      <c r="PKF39" s="13"/>
      <c r="PKG39" s="9"/>
      <c r="PKH39" s="8"/>
      <c r="PKI39" s="8"/>
      <c r="PKJ39" s="13"/>
      <c r="PKK39" s="13"/>
      <c r="PKL39" s="14"/>
      <c r="PKM39" s="15"/>
      <c r="PKN39" s="13"/>
      <c r="PKO39" s="9"/>
      <c r="PKP39" s="8"/>
      <c r="PKQ39" s="8"/>
      <c r="PKR39" s="13"/>
      <c r="PKS39" s="13"/>
      <c r="PKT39" s="14"/>
      <c r="PKU39" s="15"/>
      <c r="PKV39" s="13"/>
      <c r="PKW39" s="9"/>
      <c r="PKX39" s="8"/>
      <c r="PKY39" s="8"/>
      <c r="PKZ39" s="13"/>
      <c r="PLA39" s="13"/>
      <c r="PLB39" s="14"/>
      <c r="PLC39" s="15"/>
      <c r="PLD39" s="13"/>
      <c r="PLE39" s="9"/>
      <c r="PLF39" s="8"/>
      <c r="PLG39" s="8"/>
      <c r="PLH39" s="13"/>
      <c r="PLI39" s="13"/>
      <c r="PLJ39" s="14"/>
      <c r="PLK39" s="15"/>
      <c r="PLL39" s="13"/>
      <c r="PLM39" s="9"/>
      <c r="PLN39" s="8"/>
      <c r="PLO39" s="8"/>
      <c r="PLP39" s="13"/>
      <c r="PLQ39" s="13"/>
      <c r="PLR39" s="14"/>
      <c r="PLS39" s="15"/>
      <c r="PLT39" s="13"/>
      <c r="PLU39" s="9"/>
      <c r="PLV39" s="8"/>
      <c r="PLW39" s="8"/>
      <c r="PLX39" s="13"/>
      <c r="PLY39" s="13"/>
      <c r="PLZ39" s="14"/>
      <c r="PMA39" s="15"/>
      <c r="PMB39" s="13"/>
      <c r="PMC39" s="9"/>
      <c r="PMD39" s="8"/>
      <c r="PME39" s="8"/>
      <c r="PMF39" s="13"/>
      <c r="PMG39" s="13"/>
      <c r="PMH39" s="14"/>
      <c r="PMI39" s="15"/>
      <c r="PMJ39" s="13"/>
      <c r="PMK39" s="9"/>
      <c r="PML39" s="8"/>
      <c r="PMM39" s="8"/>
      <c r="PMN39" s="13"/>
      <c r="PMO39" s="13"/>
      <c r="PMP39" s="14"/>
      <c r="PMQ39" s="15"/>
      <c r="PMR39" s="13"/>
      <c r="PMS39" s="9"/>
      <c r="PMT39" s="8"/>
      <c r="PMU39" s="8"/>
      <c r="PMV39" s="13"/>
      <c r="PMW39" s="13"/>
      <c r="PMX39" s="14"/>
      <c r="PMY39" s="15"/>
      <c r="PMZ39" s="13"/>
      <c r="PNA39" s="9"/>
      <c r="PNB39" s="8"/>
      <c r="PNC39" s="8"/>
      <c r="PND39" s="13"/>
      <c r="PNE39" s="13"/>
      <c r="PNF39" s="14"/>
      <c r="PNG39" s="15"/>
      <c r="PNH39" s="13"/>
      <c r="PNI39" s="9"/>
      <c r="PNJ39" s="8"/>
      <c r="PNK39" s="8"/>
      <c r="PNL39" s="13"/>
      <c r="PNM39" s="13"/>
      <c r="PNN39" s="14"/>
      <c r="PNO39" s="15"/>
      <c r="PNP39" s="13"/>
      <c r="PNQ39" s="9"/>
      <c r="PNR39" s="8"/>
      <c r="PNS39" s="8"/>
      <c r="PNT39" s="13"/>
      <c r="PNU39" s="13"/>
      <c r="PNV39" s="14"/>
      <c r="PNW39" s="15"/>
      <c r="PNX39" s="13"/>
      <c r="PNY39" s="9"/>
      <c r="PNZ39" s="8"/>
      <c r="POA39" s="8"/>
      <c r="POB39" s="13"/>
      <c r="POC39" s="13"/>
      <c r="POD39" s="14"/>
      <c r="POE39" s="15"/>
      <c r="POF39" s="13"/>
      <c r="POG39" s="9"/>
      <c r="POH39" s="8"/>
      <c r="POI39" s="8"/>
      <c r="POJ39" s="13"/>
      <c r="POK39" s="13"/>
      <c r="POL39" s="14"/>
      <c r="POM39" s="15"/>
      <c r="PON39" s="13"/>
      <c r="POO39" s="9"/>
      <c r="POP39" s="8"/>
      <c r="POQ39" s="8"/>
      <c r="POR39" s="13"/>
      <c r="POS39" s="13"/>
      <c r="POT39" s="14"/>
      <c r="POU39" s="15"/>
      <c r="POV39" s="13"/>
      <c r="POW39" s="9"/>
      <c r="POX39" s="8"/>
      <c r="POY39" s="8"/>
      <c r="POZ39" s="13"/>
      <c r="PPA39" s="13"/>
      <c r="PPB39" s="14"/>
      <c r="PPC39" s="15"/>
      <c r="PPD39" s="13"/>
      <c r="PPE39" s="9"/>
      <c r="PPF39" s="8"/>
      <c r="PPG39" s="8"/>
      <c r="PPH39" s="13"/>
      <c r="PPI39" s="13"/>
      <c r="PPJ39" s="14"/>
      <c r="PPK39" s="15"/>
      <c r="PPL39" s="13"/>
      <c r="PPM39" s="9"/>
      <c r="PPN39" s="8"/>
      <c r="PPO39" s="8"/>
      <c r="PPP39" s="13"/>
      <c r="PPQ39" s="13"/>
      <c r="PPR39" s="14"/>
      <c r="PPS39" s="15"/>
      <c r="PPT39" s="13"/>
      <c r="PPU39" s="9"/>
      <c r="PPV39" s="8"/>
      <c r="PPW39" s="8"/>
      <c r="PPX39" s="13"/>
      <c r="PPY39" s="13"/>
      <c r="PPZ39" s="14"/>
      <c r="PQA39" s="15"/>
      <c r="PQB39" s="13"/>
      <c r="PQC39" s="9"/>
      <c r="PQD39" s="8"/>
      <c r="PQE39" s="8"/>
      <c r="PQF39" s="13"/>
      <c r="PQG39" s="13"/>
      <c r="PQH39" s="14"/>
      <c r="PQI39" s="15"/>
      <c r="PQJ39" s="13"/>
      <c r="PQK39" s="9"/>
      <c r="PQL39" s="8"/>
      <c r="PQM39" s="8"/>
      <c r="PQN39" s="13"/>
      <c r="PQO39" s="13"/>
      <c r="PQP39" s="14"/>
      <c r="PQQ39" s="15"/>
      <c r="PQR39" s="13"/>
      <c r="PQS39" s="9"/>
      <c r="PQT39" s="8"/>
      <c r="PQU39" s="8"/>
      <c r="PQV39" s="13"/>
      <c r="PQW39" s="13"/>
      <c r="PQX39" s="14"/>
      <c r="PQY39" s="15"/>
      <c r="PQZ39" s="13"/>
      <c r="PRA39" s="9"/>
      <c r="PRB39" s="8"/>
      <c r="PRC39" s="8"/>
      <c r="PRD39" s="13"/>
      <c r="PRE39" s="13"/>
      <c r="PRF39" s="14"/>
      <c r="PRG39" s="15"/>
      <c r="PRH39" s="13"/>
      <c r="PRI39" s="9"/>
      <c r="PRJ39" s="8"/>
      <c r="PRK39" s="8"/>
      <c r="PRL39" s="13"/>
      <c r="PRM39" s="13"/>
      <c r="PRN39" s="14"/>
      <c r="PRO39" s="15"/>
      <c r="PRP39" s="13"/>
      <c r="PRQ39" s="9"/>
      <c r="PRR39" s="8"/>
      <c r="PRS39" s="8"/>
      <c r="PRT39" s="13"/>
      <c r="PRU39" s="13"/>
      <c r="PRV39" s="14"/>
      <c r="PRW39" s="15"/>
      <c r="PRX39" s="13"/>
      <c r="PRY39" s="9"/>
      <c r="PRZ39" s="8"/>
      <c r="PSA39" s="8"/>
      <c r="PSB39" s="13"/>
      <c r="PSC39" s="13"/>
      <c r="PSD39" s="14"/>
      <c r="PSE39" s="15"/>
      <c r="PSF39" s="13"/>
      <c r="PSG39" s="9"/>
      <c r="PSH39" s="8"/>
      <c r="PSI39" s="8"/>
      <c r="PSJ39" s="13"/>
      <c r="PSK39" s="13"/>
      <c r="PSL39" s="14"/>
      <c r="PSM39" s="15"/>
      <c r="PSN39" s="13"/>
      <c r="PSO39" s="9"/>
      <c r="PSP39" s="8"/>
      <c r="PSQ39" s="8"/>
      <c r="PSR39" s="13"/>
      <c r="PSS39" s="13"/>
      <c r="PST39" s="14"/>
      <c r="PSU39" s="15"/>
      <c r="PSV39" s="13"/>
      <c r="PSW39" s="9"/>
      <c r="PSX39" s="8"/>
      <c r="PSY39" s="8"/>
      <c r="PSZ39" s="13"/>
      <c r="PTA39" s="13"/>
      <c r="PTB39" s="14"/>
      <c r="PTC39" s="15"/>
      <c r="PTD39" s="13"/>
      <c r="PTE39" s="9"/>
      <c r="PTF39" s="8"/>
      <c r="PTG39" s="8"/>
      <c r="PTH39" s="13"/>
      <c r="PTI39" s="13"/>
      <c r="PTJ39" s="14"/>
      <c r="PTK39" s="15"/>
      <c r="PTL39" s="13"/>
      <c r="PTM39" s="9"/>
      <c r="PTN39" s="8"/>
      <c r="PTO39" s="8"/>
      <c r="PTP39" s="13"/>
      <c r="PTQ39" s="13"/>
      <c r="PTR39" s="14"/>
      <c r="PTS39" s="15"/>
      <c r="PTT39" s="13"/>
      <c r="PTU39" s="9"/>
      <c r="PTV39" s="8"/>
      <c r="PTW39" s="8"/>
      <c r="PTX39" s="13"/>
      <c r="PTY39" s="13"/>
      <c r="PTZ39" s="14"/>
      <c r="PUA39" s="15"/>
      <c r="PUB39" s="13"/>
      <c r="PUC39" s="9"/>
      <c r="PUD39" s="8"/>
      <c r="PUE39" s="8"/>
      <c r="PUF39" s="13"/>
      <c r="PUG39" s="13"/>
      <c r="PUH39" s="14"/>
      <c r="PUI39" s="15"/>
      <c r="PUJ39" s="13"/>
      <c r="PUK39" s="9"/>
      <c r="PUL39" s="8"/>
      <c r="PUM39" s="8"/>
      <c r="PUN39" s="13"/>
      <c r="PUO39" s="13"/>
      <c r="PUP39" s="14"/>
      <c r="PUQ39" s="15"/>
      <c r="PUR39" s="13"/>
      <c r="PUS39" s="9"/>
      <c r="PUT39" s="8"/>
      <c r="PUU39" s="8"/>
      <c r="PUV39" s="13"/>
      <c r="PUW39" s="13"/>
      <c r="PUX39" s="14"/>
      <c r="PUY39" s="15"/>
      <c r="PUZ39" s="13"/>
      <c r="PVA39" s="9"/>
      <c r="PVB39" s="8"/>
      <c r="PVC39" s="8"/>
      <c r="PVD39" s="13"/>
      <c r="PVE39" s="13"/>
      <c r="PVF39" s="14"/>
      <c r="PVG39" s="15"/>
      <c r="PVH39" s="13"/>
      <c r="PVI39" s="9"/>
      <c r="PVJ39" s="8"/>
      <c r="PVK39" s="8"/>
      <c r="PVL39" s="13"/>
      <c r="PVM39" s="13"/>
      <c r="PVN39" s="14"/>
      <c r="PVO39" s="15"/>
      <c r="PVP39" s="13"/>
      <c r="PVQ39" s="9"/>
      <c r="PVR39" s="8"/>
      <c r="PVS39" s="8"/>
      <c r="PVT39" s="13"/>
      <c r="PVU39" s="13"/>
      <c r="PVV39" s="14"/>
      <c r="PVW39" s="15"/>
      <c r="PVX39" s="13"/>
      <c r="PVY39" s="9"/>
      <c r="PVZ39" s="8"/>
      <c r="PWA39" s="8"/>
      <c r="PWB39" s="13"/>
      <c r="PWC39" s="13"/>
      <c r="PWD39" s="14"/>
      <c r="PWE39" s="15"/>
      <c r="PWF39" s="13"/>
      <c r="PWG39" s="9"/>
      <c r="PWH39" s="8"/>
      <c r="PWI39" s="8"/>
      <c r="PWJ39" s="13"/>
      <c r="PWK39" s="13"/>
      <c r="PWL39" s="14"/>
      <c r="PWM39" s="15"/>
      <c r="PWN39" s="13"/>
      <c r="PWO39" s="9"/>
      <c r="PWP39" s="8"/>
      <c r="PWQ39" s="8"/>
      <c r="PWR39" s="13"/>
      <c r="PWS39" s="13"/>
      <c r="PWT39" s="14"/>
      <c r="PWU39" s="15"/>
      <c r="PWV39" s="13"/>
      <c r="PWW39" s="9"/>
      <c r="PWX39" s="8"/>
      <c r="PWY39" s="8"/>
      <c r="PWZ39" s="13"/>
      <c r="PXA39" s="13"/>
      <c r="PXB39" s="14"/>
      <c r="PXC39" s="15"/>
      <c r="PXD39" s="13"/>
      <c r="PXE39" s="9"/>
      <c r="PXF39" s="8"/>
      <c r="PXG39" s="8"/>
      <c r="PXH39" s="13"/>
      <c r="PXI39" s="13"/>
      <c r="PXJ39" s="14"/>
      <c r="PXK39" s="15"/>
      <c r="PXL39" s="13"/>
      <c r="PXM39" s="9"/>
      <c r="PXN39" s="8"/>
      <c r="PXO39" s="8"/>
      <c r="PXP39" s="13"/>
      <c r="PXQ39" s="13"/>
      <c r="PXR39" s="14"/>
      <c r="PXS39" s="15"/>
      <c r="PXT39" s="13"/>
      <c r="PXU39" s="9"/>
      <c r="PXV39" s="8"/>
      <c r="PXW39" s="8"/>
      <c r="PXX39" s="13"/>
      <c r="PXY39" s="13"/>
      <c r="PXZ39" s="14"/>
      <c r="PYA39" s="15"/>
      <c r="PYB39" s="13"/>
      <c r="PYC39" s="9"/>
      <c r="PYD39" s="8"/>
      <c r="PYE39" s="8"/>
      <c r="PYF39" s="13"/>
      <c r="PYG39" s="13"/>
      <c r="PYH39" s="14"/>
      <c r="PYI39" s="15"/>
      <c r="PYJ39" s="13"/>
      <c r="PYK39" s="9"/>
      <c r="PYL39" s="8"/>
      <c r="PYM39" s="8"/>
      <c r="PYN39" s="13"/>
      <c r="PYO39" s="13"/>
      <c r="PYP39" s="14"/>
      <c r="PYQ39" s="15"/>
      <c r="PYR39" s="13"/>
      <c r="PYS39" s="9"/>
      <c r="PYT39" s="8"/>
      <c r="PYU39" s="8"/>
      <c r="PYV39" s="13"/>
      <c r="PYW39" s="13"/>
      <c r="PYX39" s="14"/>
      <c r="PYY39" s="15"/>
      <c r="PYZ39" s="13"/>
      <c r="PZA39" s="9"/>
      <c r="PZB39" s="8"/>
      <c r="PZC39" s="8"/>
      <c r="PZD39" s="13"/>
      <c r="PZE39" s="13"/>
      <c r="PZF39" s="14"/>
      <c r="PZG39" s="15"/>
      <c r="PZH39" s="13"/>
      <c r="PZI39" s="9"/>
      <c r="PZJ39" s="8"/>
      <c r="PZK39" s="8"/>
      <c r="PZL39" s="13"/>
      <c r="PZM39" s="13"/>
      <c r="PZN39" s="14"/>
      <c r="PZO39" s="15"/>
      <c r="PZP39" s="13"/>
      <c r="PZQ39" s="9"/>
      <c r="PZR39" s="8"/>
      <c r="PZS39" s="8"/>
      <c r="PZT39" s="13"/>
      <c r="PZU39" s="13"/>
      <c r="PZV39" s="14"/>
      <c r="PZW39" s="15"/>
      <c r="PZX39" s="13"/>
      <c r="PZY39" s="9"/>
      <c r="PZZ39" s="8"/>
      <c r="QAA39" s="8"/>
      <c r="QAB39" s="13"/>
      <c r="QAC39" s="13"/>
      <c r="QAD39" s="14"/>
      <c r="QAE39" s="15"/>
      <c r="QAF39" s="13"/>
      <c r="QAG39" s="9"/>
      <c r="QAH39" s="8"/>
      <c r="QAI39" s="8"/>
      <c r="QAJ39" s="13"/>
      <c r="QAK39" s="13"/>
      <c r="QAL39" s="14"/>
      <c r="QAM39" s="15"/>
      <c r="QAN39" s="13"/>
      <c r="QAO39" s="9"/>
      <c r="QAP39" s="8"/>
      <c r="QAQ39" s="8"/>
      <c r="QAR39" s="13"/>
      <c r="QAS39" s="13"/>
      <c r="QAT39" s="14"/>
      <c r="QAU39" s="15"/>
      <c r="QAV39" s="13"/>
      <c r="QAW39" s="9"/>
      <c r="QAX39" s="8"/>
      <c r="QAY39" s="8"/>
      <c r="QAZ39" s="13"/>
      <c r="QBA39" s="13"/>
      <c r="QBB39" s="14"/>
      <c r="QBC39" s="15"/>
      <c r="QBD39" s="13"/>
      <c r="QBE39" s="9"/>
      <c r="QBF39" s="8"/>
      <c r="QBG39" s="8"/>
      <c r="QBH39" s="13"/>
      <c r="QBI39" s="13"/>
      <c r="QBJ39" s="14"/>
      <c r="QBK39" s="15"/>
      <c r="QBL39" s="13"/>
      <c r="QBM39" s="9"/>
      <c r="QBN39" s="8"/>
      <c r="QBO39" s="8"/>
      <c r="QBP39" s="13"/>
      <c r="QBQ39" s="13"/>
      <c r="QBR39" s="14"/>
      <c r="QBS39" s="15"/>
      <c r="QBT39" s="13"/>
      <c r="QBU39" s="9"/>
      <c r="QBV39" s="8"/>
      <c r="QBW39" s="8"/>
      <c r="QBX39" s="13"/>
      <c r="QBY39" s="13"/>
      <c r="QBZ39" s="14"/>
      <c r="QCA39" s="15"/>
      <c r="QCB39" s="13"/>
      <c r="QCC39" s="9"/>
      <c r="QCD39" s="8"/>
      <c r="QCE39" s="8"/>
      <c r="QCF39" s="13"/>
      <c r="QCG39" s="13"/>
      <c r="QCH39" s="14"/>
      <c r="QCI39" s="15"/>
      <c r="QCJ39" s="13"/>
      <c r="QCK39" s="9"/>
      <c r="QCL39" s="8"/>
      <c r="QCM39" s="8"/>
      <c r="QCN39" s="13"/>
      <c r="QCO39" s="13"/>
      <c r="QCP39" s="14"/>
      <c r="QCQ39" s="15"/>
      <c r="QCR39" s="13"/>
      <c r="QCS39" s="9"/>
      <c r="QCT39" s="8"/>
      <c r="QCU39" s="8"/>
      <c r="QCV39" s="13"/>
      <c r="QCW39" s="13"/>
      <c r="QCX39" s="14"/>
      <c r="QCY39" s="15"/>
      <c r="QCZ39" s="13"/>
      <c r="QDA39" s="9"/>
      <c r="QDB39" s="8"/>
      <c r="QDC39" s="8"/>
      <c r="QDD39" s="13"/>
      <c r="QDE39" s="13"/>
      <c r="QDF39" s="14"/>
      <c r="QDG39" s="15"/>
      <c r="QDH39" s="13"/>
      <c r="QDI39" s="9"/>
      <c r="QDJ39" s="8"/>
      <c r="QDK39" s="8"/>
      <c r="QDL39" s="13"/>
      <c r="QDM39" s="13"/>
      <c r="QDN39" s="14"/>
      <c r="QDO39" s="15"/>
      <c r="QDP39" s="13"/>
      <c r="QDQ39" s="9"/>
      <c r="QDR39" s="8"/>
      <c r="QDS39" s="8"/>
      <c r="QDT39" s="13"/>
      <c r="QDU39" s="13"/>
      <c r="QDV39" s="14"/>
      <c r="QDW39" s="15"/>
      <c r="QDX39" s="13"/>
      <c r="QDY39" s="9"/>
      <c r="QDZ39" s="8"/>
      <c r="QEA39" s="8"/>
      <c r="QEB39" s="13"/>
      <c r="QEC39" s="13"/>
      <c r="QED39" s="14"/>
      <c r="QEE39" s="15"/>
      <c r="QEF39" s="13"/>
      <c r="QEG39" s="9"/>
      <c r="QEH39" s="8"/>
      <c r="QEI39" s="8"/>
      <c r="QEJ39" s="13"/>
      <c r="QEK39" s="13"/>
      <c r="QEL39" s="14"/>
      <c r="QEM39" s="15"/>
      <c r="QEN39" s="13"/>
      <c r="QEO39" s="9"/>
      <c r="QEP39" s="8"/>
      <c r="QEQ39" s="8"/>
      <c r="QER39" s="13"/>
      <c r="QES39" s="13"/>
      <c r="QET39" s="14"/>
      <c r="QEU39" s="15"/>
      <c r="QEV39" s="13"/>
      <c r="QEW39" s="9"/>
      <c r="QEX39" s="8"/>
      <c r="QEY39" s="8"/>
      <c r="QEZ39" s="13"/>
      <c r="QFA39" s="13"/>
      <c r="QFB39" s="14"/>
      <c r="QFC39" s="15"/>
      <c r="QFD39" s="13"/>
      <c r="QFE39" s="9"/>
      <c r="QFF39" s="8"/>
      <c r="QFG39" s="8"/>
      <c r="QFH39" s="13"/>
      <c r="QFI39" s="13"/>
      <c r="QFJ39" s="14"/>
      <c r="QFK39" s="15"/>
      <c r="QFL39" s="13"/>
      <c r="QFM39" s="9"/>
      <c r="QFN39" s="8"/>
      <c r="QFO39" s="8"/>
      <c r="QFP39" s="13"/>
      <c r="QFQ39" s="13"/>
      <c r="QFR39" s="14"/>
      <c r="QFS39" s="15"/>
      <c r="QFT39" s="13"/>
      <c r="QFU39" s="9"/>
      <c r="QFV39" s="8"/>
      <c r="QFW39" s="8"/>
      <c r="QFX39" s="13"/>
      <c r="QFY39" s="13"/>
      <c r="QFZ39" s="14"/>
      <c r="QGA39" s="15"/>
      <c r="QGB39" s="13"/>
      <c r="QGC39" s="9"/>
      <c r="QGD39" s="8"/>
      <c r="QGE39" s="8"/>
      <c r="QGF39" s="13"/>
      <c r="QGG39" s="13"/>
      <c r="QGH39" s="14"/>
      <c r="QGI39" s="15"/>
      <c r="QGJ39" s="13"/>
      <c r="QGK39" s="9"/>
      <c r="QGL39" s="8"/>
      <c r="QGM39" s="8"/>
      <c r="QGN39" s="13"/>
      <c r="QGO39" s="13"/>
      <c r="QGP39" s="14"/>
      <c r="QGQ39" s="15"/>
      <c r="QGR39" s="13"/>
      <c r="QGS39" s="9"/>
      <c r="QGT39" s="8"/>
      <c r="QGU39" s="8"/>
      <c r="QGV39" s="13"/>
      <c r="QGW39" s="13"/>
      <c r="QGX39" s="14"/>
      <c r="QGY39" s="15"/>
      <c r="QGZ39" s="13"/>
      <c r="QHA39" s="9"/>
      <c r="QHB39" s="8"/>
      <c r="QHC39" s="8"/>
      <c r="QHD39" s="13"/>
      <c r="QHE39" s="13"/>
      <c r="QHF39" s="14"/>
      <c r="QHG39" s="15"/>
      <c r="QHH39" s="13"/>
      <c r="QHI39" s="9"/>
      <c r="QHJ39" s="8"/>
      <c r="QHK39" s="8"/>
      <c r="QHL39" s="13"/>
      <c r="QHM39" s="13"/>
      <c r="QHN39" s="14"/>
      <c r="QHO39" s="15"/>
      <c r="QHP39" s="13"/>
      <c r="QHQ39" s="9"/>
      <c r="QHR39" s="8"/>
      <c r="QHS39" s="8"/>
      <c r="QHT39" s="13"/>
      <c r="QHU39" s="13"/>
      <c r="QHV39" s="14"/>
      <c r="QHW39" s="15"/>
      <c r="QHX39" s="13"/>
      <c r="QHY39" s="9"/>
      <c r="QHZ39" s="8"/>
      <c r="QIA39" s="8"/>
      <c r="QIB39" s="13"/>
      <c r="QIC39" s="13"/>
      <c r="QID39" s="14"/>
      <c r="QIE39" s="15"/>
      <c r="QIF39" s="13"/>
      <c r="QIG39" s="9"/>
      <c r="QIH39" s="8"/>
      <c r="QII39" s="8"/>
      <c r="QIJ39" s="13"/>
      <c r="QIK39" s="13"/>
      <c r="QIL39" s="14"/>
      <c r="QIM39" s="15"/>
      <c r="QIN39" s="13"/>
      <c r="QIO39" s="9"/>
      <c r="QIP39" s="8"/>
      <c r="QIQ39" s="8"/>
      <c r="QIR39" s="13"/>
      <c r="QIS39" s="13"/>
      <c r="QIT39" s="14"/>
      <c r="QIU39" s="15"/>
      <c r="QIV39" s="13"/>
      <c r="QIW39" s="9"/>
      <c r="QIX39" s="8"/>
      <c r="QIY39" s="8"/>
      <c r="QIZ39" s="13"/>
      <c r="QJA39" s="13"/>
      <c r="QJB39" s="14"/>
      <c r="QJC39" s="15"/>
      <c r="QJD39" s="13"/>
      <c r="QJE39" s="9"/>
      <c r="QJF39" s="8"/>
      <c r="QJG39" s="8"/>
      <c r="QJH39" s="13"/>
      <c r="QJI39" s="13"/>
      <c r="QJJ39" s="14"/>
      <c r="QJK39" s="15"/>
      <c r="QJL39" s="13"/>
      <c r="QJM39" s="9"/>
      <c r="QJN39" s="8"/>
      <c r="QJO39" s="8"/>
      <c r="QJP39" s="13"/>
      <c r="QJQ39" s="13"/>
      <c r="QJR39" s="14"/>
      <c r="QJS39" s="15"/>
      <c r="QJT39" s="13"/>
      <c r="QJU39" s="9"/>
      <c r="QJV39" s="8"/>
      <c r="QJW39" s="8"/>
      <c r="QJX39" s="13"/>
      <c r="QJY39" s="13"/>
      <c r="QJZ39" s="14"/>
      <c r="QKA39" s="15"/>
      <c r="QKB39" s="13"/>
      <c r="QKC39" s="9"/>
      <c r="QKD39" s="8"/>
      <c r="QKE39" s="8"/>
      <c r="QKF39" s="13"/>
      <c r="QKG39" s="13"/>
      <c r="QKH39" s="14"/>
      <c r="QKI39" s="15"/>
      <c r="QKJ39" s="13"/>
      <c r="QKK39" s="9"/>
      <c r="QKL39" s="8"/>
      <c r="QKM39" s="8"/>
      <c r="QKN39" s="13"/>
      <c r="QKO39" s="13"/>
      <c r="QKP39" s="14"/>
      <c r="QKQ39" s="15"/>
      <c r="QKR39" s="13"/>
      <c r="QKS39" s="9"/>
      <c r="QKT39" s="8"/>
      <c r="QKU39" s="8"/>
      <c r="QKV39" s="13"/>
      <c r="QKW39" s="13"/>
      <c r="QKX39" s="14"/>
      <c r="QKY39" s="15"/>
      <c r="QKZ39" s="13"/>
      <c r="QLA39" s="9"/>
      <c r="QLB39" s="8"/>
      <c r="QLC39" s="8"/>
      <c r="QLD39" s="13"/>
      <c r="QLE39" s="13"/>
      <c r="QLF39" s="14"/>
      <c r="QLG39" s="15"/>
      <c r="QLH39" s="13"/>
      <c r="QLI39" s="9"/>
      <c r="QLJ39" s="8"/>
      <c r="QLK39" s="8"/>
      <c r="QLL39" s="13"/>
      <c r="QLM39" s="13"/>
      <c r="QLN39" s="14"/>
      <c r="QLO39" s="15"/>
      <c r="QLP39" s="13"/>
      <c r="QLQ39" s="9"/>
      <c r="QLR39" s="8"/>
      <c r="QLS39" s="8"/>
      <c r="QLT39" s="13"/>
      <c r="QLU39" s="13"/>
      <c r="QLV39" s="14"/>
      <c r="QLW39" s="15"/>
      <c r="QLX39" s="13"/>
      <c r="QLY39" s="9"/>
      <c r="QLZ39" s="8"/>
      <c r="QMA39" s="8"/>
      <c r="QMB39" s="13"/>
      <c r="QMC39" s="13"/>
      <c r="QMD39" s="14"/>
      <c r="QME39" s="15"/>
      <c r="QMF39" s="13"/>
      <c r="QMG39" s="9"/>
      <c r="QMH39" s="8"/>
      <c r="QMI39" s="8"/>
      <c r="QMJ39" s="13"/>
      <c r="QMK39" s="13"/>
      <c r="QML39" s="14"/>
      <c r="QMM39" s="15"/>
      <c r="QMN39" s="13"/>
      <c r="QMO39" s="9"/>
      <c r="QMP39" s="8"/>
      <c r="QMQ39" s="8"/>
      <c r="QMR39" s="13"/>
      <c r="QMS39" s="13"/>
      <c r="QMT39" s="14"/>
      <c r="QMU39" s="15"/>
      <c r="QMV39" s="13"/>
      <c r="QMW39" s="9"/>
      <c r="QMX39" s="8"/>
      <c r="QMY39" s="8"/>
      <c r="QMZ39" s="13"/>
      <c r="QNA39" s="13"/>
      <c r="QNB39" s="14"/>
      <c r="QNC39" s="15"/>
      <c r="QND39" s="13"/>
      <c r="QNE39" s="9"/>
      <c r="QNF39" s="8"/>
      <c r="QNG39" s="8"/>
      <c r="QNH39" s="13"/>
      <c r="QNI39" s="13"/>
      <c r="QNJ39" s="14"/>
      <c r="QNK39" s="15"/>
      <c r="QNL39" s="13"/>
      <c r="QNM39" s="9"/>
      <c r="QNN39" s="8"/>
      <c r="QNO39" s="8"/>
      <c r="QNP39" s="13"/>
      <c r="QNQ39" s="13"/>
      <c r="QNR39" s="14"/>
      <c r="QNS39" s="15"/>
      <c r="QNT39" s="13"/>
      <c r="QNU39" s="9"/>
      <c r="QNV39" s="8"/>
      <c r="QNW39" s="8"/>
      <c r="QNX39" s="13"/>
      <c r="QNY39" s="13"/>
      <c r="QNZ39" s="14"/>
      <c r="QOA39" s="15"/>
      <c r="QOB39" s="13"/>
      <c r="QOC39" s="9"/>
      <c r="QOD39" s="8"/>
      <c r="QOE39" s="8"/>
      <c r="QOF39" s="13"/>
      <c r="QOG39" s="13"/>
      <c r="QOH39" s="14"/>
      <c r="QOI39" s="15"/>
      <c r="QOJ39" s="13"/>
      <c r="QOK39" s="9"/>
      <c r="QOL39" s="8"/>
      <c r="QOM39" s="8"/>
      <c r="QON39" s="13"/>
      <c r="QOO39" s="13"/>
      <c r="QOP39" s="14"/>
      <c r="QOQ39" s="15"/>
      <c r="QOR39" s="13"/>
      <c r="QOS39" s="9"/>
      <c r="QOT39" s="8"/>
      <c r="QOU39" s="8"/>
      <c r="QOV39" s="13"/>
      <c r="QOW39" s="13"/>
      <c r="QOX39" s="14"/>
      <c r="QOY39" s="15"/>
      <c r="QOZ39" s="13"/>
      <c r="QPA39" s="9"/>
      <c r="QPB39" s="8"/>
      <c r="QPC39" s="8"/>
      <c r="QPD39" s="13"/>
      <c r="QPE39" s="13"/>
      <c r="QPF39" s="14"/>
      <c r="QPG39" s="15"/>
      <c r="QPH39" s="13"/>
      <c r="QPI39" s="9"/>
      <c r="QPJ39" s="8"/>
      <c r="QPK39" s="8"/>
      <c r="QPL39" s="13"/>
      <c r="QPM39" s="13"/>
      <c r="QPN39" s="14"/>
      <c r="QPO39" s="15"/>
      <c r="QPP39" s="13"/>
      <c r="QPQ39" s="9"/>
      <c r="QPR39" s="8"/>
      <c r="QPS39" s="8"/>
      <c r="QPT39" s="13"/>
      <c r="QPU39" s="13"/>
      <c r="QPV39" s="14"/>
      <c r="QPW39" s="15"/>
      <c r="QPX39" s="13"/>
      <c r="QPY39" s="9"/>
      <c r="QPZ39" s="8"/>
      <c r="QQA39" s="8"/>
      <c r="QQB39" s="13"/>
      <c r="QQC39" s="13"/>
      <c r="QQD39" s="14"/>
      <c r="QQE39" s="15"/>
      <c r="QQF39" s="13"/>
      <c r="QQG39" s="9"/>
      <c r="QQH39" s="8"/>
      <c r="QQI39" s="8"/>
      <c r="QQJ39" s="13"/>
      <c r="QQK39" s="13"/>
      <c r="QQL39" s="14"/>
      <c r="QQM39" s="15"/>
      <c r="QQN39" s="13"/>
      <c r="QQO39" s="9"/>
      <c r="QQP39" s="8"/>
      <c r="QQQ39" s="8"/>
      <c r="QQR39" s="13"/>
      <c r="QQS39" s="13"/>
      <c r="QQT39" s="14"/>
      <c r="QQU39" s="15"/>
      <c r="QQV39" s="13"/>
      <c r="QQW39" s="9"/>
      <c r="QQX39" s="8"/>
      <c r="QQY39" s="8"/>
      <c r="QQZ39" s="13"/>
      <c r="QRA39" s="13"/>
      <c r="QRB39" s="14"/>
      <c r="QRC39" s="15"/>
      <c r="QRD39" s="13"/>
      <c r="QRE39" s="9"/>
      <c r="QRF39" s="8"/>
      <c r="QRG39" s="8"/>
      <c r="QRH39" s="13"/>
      <c r="QRI39" s="13"/>
      <c r="QRJ39" s="14"/>
      <c r="QRK39" s="15"/>
      <c r="QRL39" s="13"/>
      <c r="QRM39" s="9"/>
      <c r="QRN39" s="8"/>
      <c r="QRO39" s="8"/>
      <c r="QRP39" s="13"/>
      <c r="QRQ39" s="13"/>
      <c r="QRR39" s="14"/>
      <c r="QRS39" s="15"/>
      <c r="QRT39" s="13"/>
      <c r="QRU39" s="9"/>
      <c r="QRV39" s="8"/>
      <c r="QRW39" s="8"/>
      <c r="QRX39" s="13"/>
      <c r="QRY39" s="13"/>
      <c r="QRZ39" s="14"/>
      <c r="QSA39" s="15"/>
      <c r="QSB39" s="13"/>
      <c r="QSC39" s="9"/>
      <c r="QSD39" s="8"/>
      <c r="QSE39" s="8"/>
      <c r="QSF39" s="13"/>
      <c r="QSG39" s="13"/>
      <c r="QSH39" s="14"/>
      <c r="QSI39" s="15"/>
      <c r="QSJ39" s="13"/>
      <c r="QSK39" s="9"/>
      <c r="QSL39" s="8"/>
      <c r="QSM39" s="8"/>
      <c r="QSN39" s="13"/>
      <c r="QSO39" s="13"/>
      <c r="QSP39" s="14"/>
      <c r="QSQ39" s="15"/>
      <c r="QSR39" s="13"/>
      <c r="QSS39" s="9"/>
      <c r="QST39" s="8"/>
      <c r="QSU39" s="8"/>
      <c r="QSV39" s="13"/>
      <c r="QSW39" s="13"/>
      <c r="QSX39" s="14"/>
      <c r="QSY39" s="15"/>
      <c r="QSZ39" s="13"/>
      <c r="QTA39" s="9"/>
      <c r="QTB39" s="8"/>
      <c r="QTC39" s="8"/>
      <c r="QTD39" s="13"/>
      <c r="QTE39" s="13"/>
      <c r="QTF39" s="14"/>
      <c r="QTG39" s="15"/>
      <c r="QTH39" s="13"/>
      <c r="QTI39" s="9"/>
      <c r="QTJ39" s="8"/>
      <c r="QTK39" s="8"/>
      <c r="QTL39" s="13"/>
      <c r="QTM39" s="13"/>
      <c r="QTN39" s="14"/>
      <c r="QTO39" s="15"/>
      <c r="QTP39" s="13"/>
      <c r="QTQ39" s="9"/>
      <c r="QTR39" s="8"/>
      <c r="QTS39" s="8"/>
      <c r="QTT39" s="13"/>
      <c r="QTU39" s="13"/>
      <c r="QTV39" s="14"/>
      <c r="QTW39" s="15"/>
      <c r="QTX39" s="13"/>
      <c r="QTY39" s="9"/>
      <c r="QTZ39" s="8"/>
      <c r="QUA39" s="8"/>
      <c r="QUB39" s="13"/>
      <c r="QUC39" s="13"/>
      <c r="QUD39" s="14"/>
      <c r="QUE39" s="15"/>
      <c r="QUF39" s="13"/>
      <c r="QUG39" s="9"/>
      <c r="QUH39" s="8"/>
      <c r="QUI39" s="8"/>
      <c r="QUJ39" s="13"/>
      <c r="QUK39" s="13"/>
      <c r="QUL39" s="14"/>
      <c r="QUM39" s="15"/>
      <c r="QUN39" s="13"/>
      <c r="QUO39" s="9"/>
      <c r="QUP39" s="8"/>
      <c r="QUQ39" s="8"/>
      <c r="QUR39" s="13"/>
      <c r="QUS39" s="13"/>
      <c r="QUT39" s="14"/>
      <c r="QUU39" s="15"/>
      <c r="QUV39" s="13"/>
      <c r="QUW39" s="9"/>
      <c r="QUX39" s="8"/>
      <c r="QUY39" s="8"/>
      <c r="QUZ39" s="13"/>
      <c r="QVA39" s="13"/>
      <c r="QVB39" s="14"/>
      <c r="QVC39" s="15"/>
      <c r="QVD39" s="13"/>
      <c r="QVE39" s="9"/>
      <c r="QVF39" s="8"/>
      <c r="QVG39" s="8"/>
      <c r="QVH39" s="13"/>
      <c r="QVI39" s="13"/>
      <c r="QVJ39" s="14"/>
      <c r="QVK39" s="15"/>
      <c r="QVL39" s="13"/>
      <c r="QVM39" s="9"/>
      <c r="QVN39" s="8"/>
      <c r="QVO39" s="8"/>
      <c r="QVP39" s="13"/>
      <c r="QVQ39" s="13"/>
      <c r="QVR39" s="14"/>
      <c r="QVS39" s="15"/>
      <c r="QVT39" s="13"/>
      <c r="QVU39" s="9"/>
      <c r="QVV39" s="8"/>
      <c r="QVW39" s="8"/>
      <c r="QVX39" s="13"/>
      <c r="QVY39" s="13"/>
      <c r="QVZ39" s="14"/>
      <c r="QWA39" s="15"/>
      <c r="QWB39" s="13"/>
      <c r="QWC39" s="9"/>
      <c r="QWD39" s="8"/>
      <c r="QWE39" s="8"/>
      <c r="QWF39" s="13"/>
      <c r="QWG39" s="13"/>
      <c r="QWH39" s="14"/>
      <c r="QWI39" s="15"/>
      <c r="QWJ39" s="13"/>
      <c r="QWK39" s="9"/>
      <c r="QWL39" s="8"/>
      <c r="QWM39" s="8"/>
      <c r="QWN39" s="13"/>
      <c r="QWO39" s="13"/>
      <c r="QWP39" s="14"/>
      <c r="QWQ39" s="15"/>
      <c r="QWR39" s="13"/>
      <c r="QWS39" s="9"/>
      <c r="QWT39" s="8"/>
      <c r="QWU39" s="8"/>
      <c r="QWV39" s="13"/>
      <c r="QWW39" s="13"/>
      <c r="QWX39" s="14"/>
      <c r="QWY39" s="15"/>
      <c r="QWZ39" s="13"/>
      <c r="QXA39" s="9"/>
      <c r="QXB39" s="8"/>
      <c r="QXC39" s="8"/>
      <c r="QXD39" s="13"/>
      <c r="QXE39" s="13"/>
      <c r="QXF39" s="14"/>
      <c r="QXG39" s="15"/>
      <c r="QXH39" s="13"/>
      <c r="QXI39" s="9"/>
      <c r="QXJ39" s="8"/>
      <c r="QXK39" s="8"/>
      <c r="QXL39" s="13"/>
      <c r="QXM39" s="13"/>
      <c r="QXN39" s="14"/>
      <c r="QXO39" s="15"/>
      <c r="QXP39" s="13"/>
      <c r="QXQ39" s="9"/>
      <c r="QXR39" s="8"/>
      <c r="QXS39" s="8"/>
      <c r="QXT39" s="13"/>
      <c r="QXU39" s="13"/>
      <c r="QXV39" s="14"/>
      <c r="QXW39" s="15"/>
      <c r="QXX39" s="13"/>
      <c r="QXY39" s="9"/>
      <c r="QXZ39" s="8"/>
      <c r="QYA39" s="8"/>
      <c r="QYB39" s="13"/>
      <c r="QYC39" s="13"/>
      <c r="QYD39" s="14"/>
      <c r="QYE39" s="15"/>
      <c r="QYF39" s="13"/>
      <c r="QYG39" s="9"/>
      <c r="QYH39" s="8"/>
      <c r="QYI39" s="8"/>
      <c r="QYJ39" s="13"/>
      <c r="QYK39" s="13"/>
      <c r="QYL39" s="14"/>
      <c r="QYM39" s="15"/>
      <c r="QYN39" s="13"/>
      <c r="QYO39" s="9"/>
      <c r="QYP39" s="8"/>
      <c r="QYQ39" s="8"/>
      <c r="QYR39" s="13"/>
      <c r="QYS39" s="13"/>
      <c r="QYT39" s="14"/>
      <c r="QYU39" s="15"/>
      <c r="QYV39" s="13"/>
      <c r="QYW39" s="9"/>
      <c r="QYX39" s="8"/>
      <c r="QYY39" s="8"/>
      <c r="QYZ39" s="13"/>
      <c r="QZA39" s="13"/>
      <c r="QZB39" s="14"/>
      <c r="QZC39" s="15"/>
      <c r="QZD39" s="13"/>
      <c r="QZE39" s="9"/>
      <c r="QZF39" s="8"/>
      <c r="QZG39" s="8"/>
      <c r="QZH39" s="13"/>
      <c r="QZI39" s="13"/>
      <c r="QZJ39" s="14"/>
      <c r="QZK39" s="15"/>
      <c r="QZL39" s="13"/>
      <c r="QZM39" s="9"/>
      <c r="QZN39" s="8"/>
      <c r="QZO39" s="8"/>
      <c r="QZP39" s="13"/>
      <c r="QZQ39" s="13"/>
      <c r="QZR39" s="14"/>
      <c r="QZS39" s="15"/>
      <c r="QZT39" s="13"/>
      <c r="QZU39" s="9"/>
      <c r="QZV39" s="8"/>
      <c r="QZW39" s="8"/>
      <c r="QZX39" s="13"/>
      <c r="QZY39" s="13"/>
      <c r="QZZ39" s="14"/>
      <c r="RAA39" s="15"/>
      <c r="RAB39" s="13"/>
      <c r="RAC39" s="9"/>
      <c r="RAD39" s="8"/>
      <c r="RAE39" s="8"/>
      <c r="RAF39" s="13"/>
      <c r="RAG39" s="13"/>
      <c r="RAH39" s="14"/>
      <c r="RAI39" s="15"/>
      <c r="RAJ39" s="13"/>
      <c r="RAK39" s="9"/>
      <c r="RAL39" s="8"/>
      <c r="RAM39" s="8"/>
      <c r="RAN39" s="13"/>
      <c r="RAO39" s="13"/>
      <c r="RAP39" s="14"/>
      <c r="RAQ39" s="15"/>
      <c r="RAR39" s="13"/>
      <c r="RAS39" s="9"/>
      <c r="RAT39" s="8"/>
      <c r="RAU39" s="8"/>
      <c r="RAV39" s="13"/>
      <c r="RAW39" s="13"/>
      <c r="RAX39" s="14"/>
      <c r="RAY39" s="15"/>
      <c r="RAZ39" s="13"/>
      <c r="RBA39" s="9"/>
      <c r="RBB39" s="8"/>
      <c r="RBC39" s="8"/>
      <c r="RBD39" s="13"/>
      <c r="RBE39" s="13"/>
      <c r="RBF39" s="14"/>
      <c r="RBG39" s="15"/>
      <c r="RBH39" s="13"/>
      <c r="RBI39" s="9"/>
      <c r="RBJ39" s="8"/>
      <c r="RBK39" s="8"/>
      <c r="RBL39" s="13"/>
      <c r="RBM39" s="13"/>
      <c r="RBN39" s="14"/>
      <c r="RBO39" s="15"/>
      <c r="RBP39" s="13"/>
      <c r="RBQ39" s="9"/>
      <c r="RBR39" s="8"/>
      <c r="RBS39" s="8"/>
      <c r="RBT39" s="13"/>
      <c r="RBU39" s="13"/>
      <c r="RBV39" s="14"/>
      <c r="RBW39" s="15"/>
      <c r="RBX39" s="13"/>
      <c r="RBY39" s="9"/>
      <c r="RBZ39" s="8"/>
      <c r="RCA39" s="8"/>
      <c r="RCB39" s="13"/>
      <c r="RCC39" s="13"/>
      <c r="RCD39" s="14"/>
      <c r="RCE39" s="15"/>
      <c r="RCF39" s="13"/>
      <c r="RCG39" s="9"/>
      <c r="RCH39" s="8"/>
      <c r="RCI39" s="8"/>
      <c r="RCJ39" s="13"/>
      <c r="RCK39" s="13"/>
      <c r="RCL39" s="14"/>
      <c r="RCM39" s="15"/>
      <c r="RCN39" s="13"/>
      <c r="RCO39" s="9"/>
      <c r="RCP39" s="8"/>
      <c r="RCQ39" s="8"/>
      <c r="RCR39" s="13"/>
      <c r="RCS39" s="13"/>
      <c r="RCT39" s="14"/>
      <c r="RCU39" s="15"/>
      <c r="RCV39" s="13"/>
      <c r="RCW39" s="9"/>
      <c r="RCX39" s="8"/>
      <c r="RCY39" s="8"/>
      <c r="RCZ39" s="13"/>
      <c r="RDA39" s="13"/>
      <c r="RDB39" s="14"/>
      <c r="RDC39" s="15"/>
      <c r="RDD39" s="13"/>
      <c r="RDE39" s="9"/>
      <c r="RDF39" s="8"/>
      <c r="RDG39" s="8"/>
      <c r="RDH39" s="13"/>
      <c r="RDI39" s="13"/>
      <c r="RDJ39" s="14"/>
      <c r="RDK39" s="15"/>
      <c r="RDL39" s="13"/>
      <c r="RDM39" s="9"/>
      <c r="RDN39" s="8"/>
      <c r="RDO39" s="8"/>
      <c r="RDP39" s="13"/>
      <c r="RDQ39" s="13"/>
      <c r="RDR39" s="14"/>
      <c r="RDS39" s="15"/>
      <c r="RDT39" s="13"/>
      <c r="RDU39" s="9"/>
      <c r="RDV39" s="8"/>
      <c r="RDW39" s="8"/>
      <c r="RDX39" s="13"/>
      <c r="RDY39" s="13"/>
      <c r="RDZ39" s="14"/>
      <c r="REA39" s="15"/>
      <c r="REB39" s="13"/>
      <c r="REC39" s="9"/>
      <c r="RED39" s="8"/>
      <c r="REE39" s="8"/>
      <c r="REF39" s="13"/>
      <c r="REG39" s="13"/>
      <c r="REH39" s="14"/>
      <c r="REI39" s="15"/>
      <c r="REJ39" s="13"/>
      <c r="REK39" s="9"/>
      <c r="REL39" s="8"/>
      <c r="REM39" s="8"/>
      <c r="REN39" s="13"/>
      <c r="REO39" s="13"/>
      <c r="REP39" s="14"/>
      <c r="REQ39" s="15"/>
      <c r="RER39" s="13"/>
      <c r="RES39" s="9"/>
      <c r="RET39" s="8"/>
      <c r="REU39" s="8"/>
      <c r="REV39" s="13"/>
      <c r="REW39" s="13"/>
      <c r="REX39" s="14"/>
      <c r="REY39" s="15"/>
      <c r="REZ39" s="13"/>
      <c r="RFA39" s="9"/>
      <c r="RFB39" s="8"/>
      <c r="RFC39" s="8"/>
      <c r="RFD39" s="13"/>
      <c r="RFE39" s="13"/>
      <c r="RFF39" s="14"/>
      <c r="RFG39" s="15"/>
      <c r="RFH39" s="13"/>
      <c r="RFI39" s="9"/>
      <c r="RFJ39" s="8"/>
      <c r="RFK39" s="8"/>
      <c r="RFL39" s="13"/>
      <c r="RFM39" s="13"/>
      <c r="RFN39" s="14"/>
      <c r="RFO39" s="15"/>
      <c r="RFP39" s="13"/>
      <c r="RFQ39" s="9"/>
      <c r="RFR39" s="8"/>
      <c r="RFS39" s="8"/>
      <c r="RFT39" s="13"/>
      <c r="RFU39" s="13"/>
      <c r="RFV39" s="14"/>
      <c r="RFW39" s="15"/>
      <c r="RFX39" s="13"/>
      <c r="RFY39" s="9"/>
      <c r="RFZ39" s="8"/>
      <c r="RGA39" s="8"/>
      <c r="RGB39" s="13"/>
      <c r="RGC39" s="13"/>
      <c r="RGD39" s="14"/>
      <c r="RGE39" s="15"/>
      <c r="RGF39" s="13"/>
      <c r="RGG39" s="9"/>
      <c r="RGH39" s="8"/>
      <c r="RGI39" s="8"/>
      <c r="RGJ39" s="13"/>
      <c r="RGK39" s="13"/>
      <c r="RGL39" s="14"/>
      <c r="RGM39" s="15"/>
      <c r="RGN39" s="13"/>
      <c r="RGO39" s="9"/>
      <c r="RGP39" s="8"/>
      <c r="RGQ39" s="8"/>
      <c r="RGR39" s="13"/>
      <c r="RGS39" s="13"/>
      <c r="RGT39" s="14"/>
      <c r="RGU39" s="15"/>
      <c r="RGV39" s="13"/>
      <c r="RGW39" s="9"/>
      <c r="RGX39" s="8"/>
      <c r="RGY39" s="8"/>
      <c r="RGZ39" s="13"/>
      <c r="RHA39" s="13"/>
      <c r="RHB39" s="14"/>
      <c r="RHC39" s="15"/>
      <c r="RHD39" s="13"/>
      <c r="RHE39" s="9"/>
      <c r="RHF39" s="8"/>
      <c r="RHG39" s="8"/>
      <c r="RHH39" s="13"/>
      <c r="RHI39" s="13"/>
      <c r="RHJ39" s="14"/>
      <c r="RHK39" s="15"/>
      <c r="RHL39" s="13"/>
      <c r="RHM39" s="9"/>
      <c r="RHN39" s="8"/>
      <c r="RHO39" s="8"/>
      <c r="RHP39" s="13"/>
      <c r="RHQ39" s="13"/>
      <c r="RHR39" s="14"/>
      <c r="RHS39" s="15"/>
      <c r="RHT39" s="13"/>
      <c r="RHU39" s="9"/>
      <c r="RHV39" s="8"/>
      <c r="RHW39" s="8"/>
      <c r="RHX39" s="13"/>
      <c r="RHY39" s="13"/>
      <c r="RHZ39" s="14"/>
      <c r="RIA39" s="15"/>
      <c r="RIB39" s="13"/>
      <c r="RIC39" s="9"/>
      <c r="RID39" s="8"/>
      <c r="RIE39" s="8"/>
      <c r="RIF39" s="13"/>
      <c r="RIG39" s="13"/>
      <c r="RIH39" s="14"/>
      <c r="RII39" s="15"/>
      <c r="RIJ39" s="13"/>
      <c r="RIK39" s="9"/>
      <c r="RIL39" s="8"/>
      <c r="RIM39" s="8"/>
      <c r="RIN39" s="13"/>
      <c r="RIO39" s="13"/>
      <c r="RIP39" s="14"/>
      <c r="RIQ39" s="15"/>
      <c r="RIR39" s="13"/>
      <c r="RIS39" s="9"/>
      <c r="RIT39" s="8"/>
      <c r="RIU39" s="8"/>
      <c r="RIV39" s="13"/>
      <c r="RIW39" s="13"/>
      <c r="RIX39" s="14"/>
      <c r="RIY39" s="15"/>
      <c r="RIZ39" s="13"/>
      <c r="RJA39" s="9"/>
      <c r="RJB39" s="8"/>
      <c r="RJC39" s="8"/>
      <c r="RJD39" s="13"/>
      <c r="RJE39" s="13"/>
      <c r="RJF39" s="14"/>
      <c r="RJG39" s="15"/>
      <c r="RJH39" s="13"/>
      <c r="RJI39" s="9"/>
      <c r="RJJ39" s="8"/>
      <c r="RJK39" s="8"/>
      <c r="RJL39" s="13"/>
      <c r="RJM39" s="13"/>
      <c r="RJN39" s="14"/>
      <c r="RJO39" s="15"/>
      <c r="RJP39" s="13"/>
      <c r="RJQ39" s="9"/>
      <c r="RJR39" s="8"/>
      <c r="RJS39" s="8"/>
      <c r="RJT39" s="13"/>
      <c r="RJU39" s="13"/>
      <c r="RJV39" s="14"/>
      <c r="RJW39" s="15"/>
      <c r="RJX39" s="13"/>
      <c r="RJY39" s="9"/>
      <c r="RJZ39" s="8"/>
      <c r="RKA39" s="8"/>
      <c r="RKB39" s="13"/>
      <c r="RKC39" s="13"/>
      <c r="RKD39" s="14"/>
      <c r="RKE39" s="15"/>
      <c r="RKF39" s="13"/>
      <c r="RKG39" s="9"/>
      <c r="RKH39" s="8"/>
      <c r="RKI39" s="8"/>
      <c r="RKJ39" s="13"/>
      <c r="RKK39" s="13"/>
      <c r="RKL39" s="14"/>
      <c r="RKM39" s="15"/>
      <c r="RKN39" s="13"/>
      <c r="RKO39" s="9"/>
      <c r="RKP39" s="8"/>
      <c r="RKQ39" s="8"/>
      <c r="RKR39" s="13"/>
      <c r="RKS39" s="13"/>
      <c r="RKT39" s="14"/>
      <c r="RKU39" s="15"/>
      <c r="RKV39" s="13"/>
      <c r="RKW39" s="9"/>
      <c r="RKX39" s="8"/>
      <c r="RKY39" s="8"/>
      <c r="RKZ39" s="13"/>
      <c r="RLA39" s="13"/>
      <c r="RLB39" s="14"/>
      <c r="RLC39" s="15"/>
      <c r="RLD39" s="13"/>
      <c r="RLE39" s="9"/>
      <c r="RLF39" s="8"/>
      <c r="RLG39" s="8"/>
      <c r="RLH39" s="13"/>
      <c r="RLI39" s="13"/>
      <c r="RLJ39" s="14"/>
      <c r="RLK39" s="15"/>
      <c r="RLL39" s="13"/>
      <c r="RLM39" s="9"/>
      <c r="RLN39" s="8"/>
      <c r="RLO39" s="8"/>
      <c r="RLP39" s="13"/>
      <c r="RLQ39" s="13"/>
      <c r="RLR39" s="14"/>
      <c r="RLS39" s="15"/>
      <c r="RLT39" s="13"/>
      <c r="RLU39" s="9"/>
      <c r="RLV39" s="8"/>
      <c r="RLW39" s="8"/>
      <c r="RLX39" s="13"/>
      <c r="RLY39" s="13"/>
      <c r="RLZ39" s="14"/>
      <c r="RMA39" s="15"/>
      <c r="RMB39" s="13"/>
      <c r="RMC39" s="9"/>
      <c r="RMD39" s="8"/>
      <c r="RME39" s="8"/>
      <c r="RMF39" s="13"/>
      <c r="RMG39" s="13"/>
      <c r="RMH39" s="14"/>
      <c r="RMI39" s="15"/>
      <c r="RMJ39" s="13"/>
      <c r="RMK39" s="9"/>
      <c r="RML39" s="8"/>
      <c r="RMM39" s="8"/>
      <c r="RMN39" s="13"/>
      <c r="RMO39" s="13"/>
      <c r="RMP39" s="14"/>
      <c r="RMQ39" s="15"/>
      <c r="RMR39" s="13"/>
      <c r="RMS39" s="9"/>
      <c r="RMT39" s="8"/>
      <c r="RMU39" s="8"/>
      <c r="RMV39" s="13"/>
      <c r="RMW39" s="13"/>
      <c r="RMX39" s="14"/>
      <c r="RMY39" s="15"/>
      <c r="RMZ39" s="13"/>
      <c r="RNA39" s="9"/>
      <c r="RNB39" s="8"/>
      <c r="RNC39" s="8"/>
      <c r="RND39" s="13"/>
      <c r="RNE39" s="13"/>
      <c r="RNF39" s="14"/>
      <c r="RNG39" s="15"/>
      <c r="RNH39" s="13"/>
      <c r="RNI39" s="9"/>
      <c r="RNJ39" s="8"/>
      <c r="RNK39" s="8"/>
      <c r="RNL39" s="13"/>
      <c r="RNM39" s="13"/>
      <c r="RNN39" s="14"/>
      <c r="RNO39" s="15"/>
      <c r="RNP39" s="13"/>
      <c r="RNQ39" s="9"/>
      <c r="RNR39" s="8"/>
      <c r="RNS39" s="8"/>
      <c r="RNT39" s="13"/>
      <c r="RNU39" s="13"/>
      <c r="RNV39" s="14"/>
      <c r="RNW39" s="15"/>
      <c r="RNX39" s="13"/>
      <c r="RNY39" s="9"/>
      <c r="RNZ39" s="8"/>
      <c r="ROA39" s="8"/>
      <c r="ROB39" s="13"/>
      <c r="ROC39" s="13"/>
      <c r="ROD39" s="14"/>
      <c r="ROE39" s="15"/>
      <c r="ROF39" s="13"/>
      <c r="ROG39" s="9"/>
      <c r="ROH39" s="8"/>
      <c r="ROI39" s="8"/>
      <c r="ROJ39" s="13"/>
      <c r="ROK39" s="13"/>
      <c r="ROL39" s="14"/>
      <c r="ROM39" s="15"/>
      <c r="RON39" s="13"/>
      <c r="ROO39" s="9"/>
      <c r="ROP39" s="8"/>
      <c r="ROQ39" s="8"/>
      <c r="ROR39" s="13"/>
      <c r="ROS39" s="13"/>
      <c r="ROT39" s="14"/>
      <c r="ROU39" s="15"/>
      <c r="ROV39" s="13"/>
      <c r="ROW39" s="9"/>
      <c r="ROX39" s="8"/>
      <c r="ROY39" s="8"/>
      <c r="ROZ39" s="13"/>
      <c r="RPA39" s="13"/>
      <c r="RPB39" s="14"/>
      <c r="RPC39" s="15"/>
      <c r="RPD39" s="13"/>
      <c r="RPE39" s="9"/>
      <c r="RPF39" s="8"/>
      <c r="RPG39" s="8"/>
      <c r="RPH39" s="13"/>
      <c r="RPI39" s="13"/>
      <c r="RPJ39" s="14"/>
      <c r="RPK39" s="15"/>
      <c r="RPL39" s="13"/>
      <c r="RPM39" s="9"/>
      <c r="RPN39" s="8"/>
      <c r="RPO39" s="8"/>
      <c r="RPP39" s="13"/>
      <c r="RPQ39" s="13"/>
      <c r="RPR39" s="14"/>
      <c r="RPS39" s="15"/>
      <c r="RPT39" s="13"/>
      <c r="RPU39" s="9"/>
      <c r="RPV39" s="8"/>
      <c r="RPW39" s="8"/>
      <c r="RPX39" s="13"/>
      <c r="RPY39" s="13"/>
      <c r="RPZ39" s="14"/>
      <c r="RQA39" s="15"/>
      <c r="RQB39" s="13"/>
      <c r="RQC39" s="9"/>
      <c r="RQD39" s="8"/>
      <c r="RQE39" s="8"/>
      <c r="RQF39" s="13"/>
      <c r="RQG39" s="13"/>
      <c r="RQH39" s="14"/>
      <c r="RQI39" s="15"/>
      <c r="RQJ39" s="13"/>
      <c r="RQK39" s="9"/>
      <c r="RQL39" s="8"/>
      <c r="RQM39" s="8"/>
      <c r="RQN39" s="13"/>
      <c r="RQO39" s="13"/>
      <c r="RQP39" s="14"/>
      <c r="RQQ39" s="15"/>
      <c r="RQR39" s="13"/>
      <c r="RQS39" s="9"/>
      <c r="RQT39" s="8"/>
      <c r="RQU39" s="8"/>
      <c r="RQV39" s="13"/>
      <c r="RQW39" s="13"/>
      <c r="RQX39" s="14"/>
      <c r="RQY39" s="15"/>
      <c r="RQZ39" s="13"/>
      <c r="RRA39" s="9"/>
      <c r="RRB39" s="8"/>
      <c r="RRC39" s="8"/>
      <c r="RRD39" s="13"/>
      <c r="RRE39" s="13"/>
      <c r="RRF39" s="14"/>
      <c r="RRG39" s="15"/>
      <c r="RRH39" s="13"/>
      <c r="RRI39" s="9"/>
      <c r="RRJ39" s="8"/>
      <c r="RRK39" s="8"/>
      <c r="RRL39" s="13"/>
      <c r="RRM39" s="13"/>
      <c r="RRN39" s="14"/>
      <c r="RRO39" s="15"/>
      <c r="RRP39" s="13"/>
      <c r="RRQ39" s="9"/>
      <c r="RRR39" s="8"/>
      <c r="RRS39" s="8"/>
      <c r="RRT39" s="13"/>
      <c r="RRU39" s="13"/>
      <c r="RRV39" s="14"/>
      <c r="RRW39" s="15"/>
      <c r="RRX39" s="13"/>
      <c r="RRY39" s="9"/>
      <c r="RRZ39" s="8"/>
      <c r="RSA39" s="8"/>
      <c r="RSB39" s="13"/>
      <c r="RSC39" s="13"/>
      <c r="RSD39" s="14"/>
      <c r="RSE39" s="15"/>
      <c r="RSF39" s="13"/>
      <c r="RSG39" s="9"/>
      <c r="RSH39" s="8"/>
      <c r="RSI39" s="8"/>
      <c r="RSJ39" s="13"/>
      <c r="RSK39" s="13"/>
      <c r="RSL39" s="14"/>
      <c r="RSM39" s="15"/>
      <c r="RSN39" s="13"/>
      <c r="RSO39" s="9"/>
      <c r="RSP39" s="8"/>
      <c r="RSQ39" s="8"/>
      <c r="RSR39" s="13"/>
      <c r="RSS39" s="13"/>
      <c r="RST39" s="14"/>
      <c r="RSU39" s="15"/>
      <c r="RSV39" s="13"/>
      <c r="RSW39" s="9"/>
      <c r="RSX39" s="8"/>
      <c r="RSY39" s="8"/>
      <c r="RSZ39" s="13"/>
      <c r="RTA39" s="13"/>
      <c r="RTB39" s="14"/>
      <c r="RTC39" s="15"/>
      <c r="RTD39" s="13"/>
      <c r="RTE39" s="9"/>
      <c r="RTF39" s="8"/>
      <c r="RTG39" s="8"/>
      <c r="RTH39" s="13"/>
      <c r="RTI39" s="13"/>
      <c r="RTJ39" s="14"/>
      <c r="RTK39" s="15"/>
      <c r="RTL39" s="13"/>
      <c r="RTM39" s="9"/>
      <c r="RTN39" s="8"/>
      <c r="RTO39" s="8"/>
      <c r="RTP39" s="13"/>
      <c r="RTQ39" s="13"/>
      <c r="RTR39" s="14"/>
      <c r="RTS39" s="15"/>
      <c r="RTT39" s="13"/>
      <c r="RTU39" s="9"/>
      <c r="RTV39" s="8"/>
      <c r="RTW39" s="8"/>
      <c r="RTX39" s="13"/>
      <c r="RTY39" s="13"/>
      <c r="RTZ39" s="14"/>
      <c r="RUA39" s="15"/>
      <c r="RUB39" s="13"/>
      <c r="RUC39" s="9"/>
      <c r="RUD39" s="8"/>
      <c r="RUE39" s="8"/>
      <c r="RUF39" s="13"/>
      <c r="RUG39" s="13"/>
      <c r="RUH39" s="14"/>
      <c r="RUI39" s="15"/>
      <c r="RUJ39" s="13"/>
      <c r="RUK39" s="9"/>
      <c r="RUL39" s="8"/>
      <c r="RUM39" s="8"/>
      <c r="RUN39" s="13"/>
      <c r="RUO39" s="13"/>
      <c r="RUP39" s="14"/>
      <c r="RUQ39" s="15"/>
      <c r="RUR39" s="13"/>
      <c r="RUS39" s="9"/>
      <c r="RUT39" s="8"/>
      <c r="RUU39" s="8"/>
      <c r="RUV39" s="13"/>
      <c r="RUW39" s="13"/>
      <c r="RUX39" s="14"/>
      <c r="RUY39" s="15"/>
      <c r="RUZ39" s="13"/>
      <c r="RVA39" s="9"/>
      <c r="RVB39" s="8"/>
      <c r="RVC39" s="8"/>
      <c r="RVD39" s="13"/>
      <c r="RVE39" s="13"/>
      <c r="RVF39" s="14"/>
      <c r="RVG39" s="15"/>
      <c r="RVH39" s="13"/>
      <c r="RVI39" s="9"/>
      <c r="RVJ39" s="8"/>
      <c r="RVK39" s="8"/>
      <c r="RVL39" s="13"/>
      <c r="RVM39" s="13"/>
      <c r="RVN39" s="14"/>
      <c r="RVO39" s="15"/>
      <c r="RVP39" s="13"/>
      <c r="RVQ39" s="9"/>
      <c r="RVR39" s="8"/>
      <c r="RVS39" s="8"/>
      <c r="RVT39" s="13"/>
      <c r="RVU39" s="13"/>
      <c r="RVV39" s="14"/>
      <c r="RVW39" s="15"/>
      <c r="RVX39" s="13"/>
      <c r="RVY39" s="9"/>
      <c r="RVZ39" s="8"/>
      <c r="RWA39" s="8"/>
      <c r="RWB39" s="13"/>
      <c r="RWC39" s="13"/>
      <c r="RWD39" s="14"/>
      <c r="RWE39" s="15"/>
      <c r="RWF39" s="13"/>
      <c r="RWG39" s="9"/>
      <c r="RWH39" s="8"/>
      <c r="RWI39" s="8"/>
      <c r="RWJ39" s="13"/>
      <c r="RWK39" s="13"/>
      <c r="RWL39" s="14"/>
      <c r="RWM39" s="15"/>
      <c r="RWN39" s="13"/>
      <c r="RWO39" s="9"/>
      <c r="RWP39" s="8"/>
      <c r="RWQ39" s="8"/>
      <c r="RWR39" s="13"/>
      <c r="RWS39" s="13"/>
      <c r="RWT39" s="14"/>
      <c r="RWU39" s="15"/>
      <c r="RWV39" s="13"/>
      <c r="RWW39" s="9"/>
      <c r="RWX39" s="8"/>
      <c r="RWY39" s="8"/>
      <c r="RWZ39" s="13"/>
      <c r="RXA39" s="13"/>
      <c r="RXB39" s="14"/>
      <c r="RXC39" s="15"/>
      <c r="RXD39" s="13"/>
      <c r="RXE39" s="9"/>
      <c r="RXF39" s="8"/>
      <c r="RXG39" s="8"/>
      <c r="RXH39" s="13"/>
      <c r="RXI39" s="13"/>
      <c r="RXJ39" s="14"/>
      <c r="RXK39" s="15"/>
      <c r="RXL39" s="13"/>
      <c r="RXM39" s="9"/>
      <c r="RXN39" s="8"/>
      <c r="RXO39" s="8"/>
      <c r="RXP39" s="13"/>
      <c r="RXQ39" s="13"/>
      <c r="RXR39" s="14"/>
      <c r="RXS39" s="15"/>
      <c r="RXT39" s="13"/>
      <c r="RXU39" s="9"/>
      <c r="RXV39" s="8"/>
      <c r="RXW39" s="8"/>
      <c r="RXX39" s="13"/>
      <c r="RXY39" s="13"/>
      <c r="RXZ39" s="14"/>
      <c r="RYA39" s="15"/>
      <c r="RYB39" s="13"/>
      <c r="RYC39" s="9"/>
      <c r="RYD39" s="8"/>
      <c r="RYE39" s="8"/>
      <c r="RYF39" s="13"/>
      <c r="RYG39" s="13"/>
      <c r="RYH39" s="14"/>
      <c r="RYI39" s="15"/>
      <c r="RYJ39" s="13"/>
      <c r="RYK39" s="9"/>
      <c r="RYL39" s="8"/>
      <c r="RYM39" s="8"/>
      <c r="RYN39" s="13"/>
      <c r="RYO39" s="13"/>
      <c r="RYP39" s="14"/>
      <c r="RYQ39" s="15"/>
      <c r="RYR39" s="13"/>
      <c r="RYS39" s="9"/>
      <c r="RYT39" s="8"/>
      <c r="RYU39" s="8"/>
      <c r="RYV39" s="13"/>
      <c r="RYW39" s="13"/>
      <c r="RYX39" s="14"/>
      <c r="RYY39" s="15"/>
      <c r="RYZ39" s="13"/>
      <c r="RZA39" s="9"/>
      <c r="RZB39" s="8"/>
      <c r="RZC39" s="8"/>
      <c r="RZD39" s="13"/>
      <c r="RZE39" s="13"/>
      <c r="RZF39" s="14"/>
      <c r="RZG39" s="15"/>
      <c r="RZH39" s="13"/>
      <c r="RZI39" s="9"/>
      <c r="RZJ39" s="8"/>
      <c r="RZK39" s="8"/>
      <c r="RZL39" s="13"/>
      <c r="RZM39" s="13"/>
      <c r="RZN39" s="14"/>
      <c r="RZO39" s="15"/>
      <c r="RZP39" s="13"/>
      <c r="RZQ39" s="9"/>
      <c r="RZR39" s="8"/>
      <c r="RZS39" s="8"/>
      <c r="RZT39" s="13"/>
      <c r="RZU39" s="13"/>
      <c r="RZV39" s="14"/>
      <c r="RZW39" s="15"/>
      <c r="RZX39" s="13"/>
      <c r="RZY39" s="9"/>
      <c r="RZZ39" s="8"/>
      <c r="SAA39" s="8"/>
      <c r="SAB39" s="13"/>
      <c r="SAC39" s="13"/>
      <c r="SAD39" s="14"/>
      <c r="SAE39" s="15"/>
      <c r="SAF39" s="13"/>
      <c r="SAG39" s="9"/>
      <c r="SAH39" s="8"/>
      <c r="SAI39" s="8"/>
      <c r="SAJ39" s="13"/>
      <c r="SAK39" s="13"/>
      <c r="SAL39" s="14"/>
      <c r="SAM39" s="15"/>
      <c r="SAN39" s="13"/>
      <c r="SAO39" s="9"/>
      <c r="SAP39" s="8"/>
      <c r="SAQ39" s="8"/>
      <c r="SAR39" s="13"/>
      <c r="SAS39" s="13"/>
      <c r="SAT39" s="14"/>
      <c r="SAU39" s="15"/>
      <c r="SAV39" s="13"/>
      <c r="SAW39" s="9"/>
      <c r="SAX39" s="8"/>
      <c r="SAY39" s="8"/>
      <c r="SAZ39" s="13"/>
      <c r="SBA39" s="13"/>
      <c r="SBB39" s="14"/>
      <c r="SBC39" s="15"/>
      <c r="SBD39" s="13"/>
      <c r="SBE39" s="9"/>
      <c r="SBF39" s="8"/>
      <c r="SBG39" s="8"/>
      <c r="SBH39" s="13"/>
      <c r="SBI39" s="13"/>
      <c r="SBJ39" s="14"/>
      <c r="SBK39" s="15"/>
      <c r="SBL39" s="13"/>
      <c r="SBM39" s="9"/>
      <c r="SBN39" s="8"/>
      <c r="SBO39" s="8"/>
      <c r="SBP39" s="13"/>
      <c r="SBQ39" s="13"/>
      <c r="SBR39" s="14"/>
      <c r="SBS39" s="15"/>
      <c r="SBT39" s="13"/>
      <c r="SBU39" s="9"/>
      <c r="SBV39" s="8"/>
      <c r="SBW39" s="8"/>
      <c r="SBX39" s="13"/>
      <c r="SBY39" s="13"/>
      <c r="SBZ39" s="14"/>
      <c r="SCA39" s="15"/>
      <c r="SCB39" s="13"/>
      <c r="SCC39" s="9"/>
      <c r="SCD39" s="8"/>
      <c r="SCE39" s="8"/>
      <c r="SCF39" s="13"/>
      <c r="SCG39" s="13"/>
      <c r="SCH39" s="14"/>
      <c r="SCI39" s="15"/>
      <c r="SCJ39" s="13"/>
      <c r="SCK39" s="9"/>
      <c r="SCL39" s="8"/>
      <c r="SCM39" s="8"/>
      <c r="SCN39" s="13"/>
      <c r="SCO39" s="13"/>
      <c r="SCP39" s="14"/>
      <c r="SCQ39" s="15"/>
      <c r="SCR39" s="13"/>
      <c r="SCS39" s="9"/>
      <c r="SCT39" s="8"/>
      <c r="SCU39" s="8"/>
      <c r="SCV39" s="13"/>
      <c r="SCW39" s="13"/>
      <c r="SCX39" s="14"/>
      <c r="SCY39" s="15"/>
      <c r="SCZ39" s="13"/>
      <c r="SDA39" s="9"/>
      <c r="SDB39" s="8"/>
      <c r="SDC39" s="8"/>
      <c r="SDD39" s="13"/>
      <c r="SDE39" s="13"/>
      <c r="SDF39" s="14"/>
      <c r="SDG39" s="15"/>
      <c r="SDH39" s="13"/>
      <c r="SDI39" s="9"/>
      <c r="SDJ39" s="8"/>
      <c r="SDK39" s="8"/>
      <c r="SDL39" s="13"/>
      <c r="SDM39" s="13"/>
      <c r="SDN39" s="14"/>
      <c r="SDO39" s="15"/>
      <c r="SDP39" s="13"/>
      <c r="SDQ39" s="9"/>
      <c r="SDR39" s="8"/>
      <c r="SDS39" s="8"/>
      <c r="SDT39" s="13"/>
      <c r="SDU39" s="13"/>
      <c r="SDV39" s="14"/>
      <c r="SDW39" s="15"/>
      <c r="SDX39" s="13"/>
      <c r="SDY39" s="9"/>
      <c r="SDZ39" s="8"/>
      <c r="SEA39" s="8"/>
      <c r="SEB39" s="13"/>
      <c r="SEC39" s="13"/>
      <c r="SED39" s="14"/>
      <c r="SEE39" s="15"/>
      <c r="SEF39" s="13"/>
      <c r="SEG39" s="9"/>
      <c r="SEH39" s="8"/>
      <c r="SEI39" s="8"/>
      <c r="SEJ39" s="13"/>
      <c r="SEK39" s="13"/>
      <c r="SEL39" s="14"/>
      <c r="SEM39" s="15"/>
      <c r="SEN39" s="13"/>
      <c r="SEO39" s="9"/>
      <c r="SEP39" s="8"/>
      <c r="SEQ39" s="8"/>
      <c r="SER39" s="13"/>
      <c r="SES39" s="13"/>
      <c r="SET39" s="14"/>
      <c r="SEU39" s="15"/>
      <c r="SEV39" s="13"/>
      <c r="SEW39" s="9"/>
      <c r="SEX39" s="8"/>
      <c r="SEY39" s="8"/>
      <c r="SEZ39" s="13"/>
      <c r="SFA39" s="13"/>
      <c r="SFB39" s="14"/>
      <c r="SFC39" s="15"/>
      <c r="SFD39" s="13"/>
      <c r="SFE39" s="9"/>
      <c r="SFF39" s="8"/>
      <c r="SFG39" s="8"/>
      <c r="SFH39" s="13"/>
      <c r="SFI39" s="13"/>
      <c r="SFJ39" s="14"/>
      <c r="SFK39" s="15"/>
      <c r="SFL39" s="13"/>
      <c r="SFM39" s="9"/>
      <c r="SFN39" s="8"/>
      <c r="SFO39" s="8"/>
      <c r="SFP39" s="13"/>
      <c r="SFQ39" s="13"/>
      <c r="SFR39" s="14"/>
      <c r="SFS39" s="15"/>
      <c r="SFT39" s="13"/>
      <c r="SFU39" s="9"/>
      <c r="SFV39" s="8"/>
      <c r="SFW39" s="8"/>
      <c r="SFX39" s="13"/>
      <c r="SFY39" s="13"/>
      <c r="SFZ39" s="14"/>
      <c r="SGA39" s="15"/>
      <c r="SGB39" s="13"/>
      <c r="SGC39" s="9"/>
      <c r="SGD39" s="8"/>
      <c r="SGE39" s="8"/>
      <c r="SGF39" s="13"/>
      <c r="SGG39" s="13"/>
      <c r="SGH39" s="14"/>
      <c r="SGI39" s="15"/>
      <c r="SGJ39" s="13"/>
      <c r="SGK39" s="9"/>
      <c r="SGL39" s="8"/>
      <c r="SGM39" s="8"/>
      <c r="SGN39" s="13"/>
      <c r="SGO39" s="13"/>
      <c r="SGP39" s="14"/>
      <c r="SGQ39" s="15"/>
      <c r="SGR39" s="13"/>
      <c r="SGS39" s="9"/>
      <c r="SGT39" s="8"/>
      <c r="SGU39" s="8"/>
      <c r="SGV39" s="13"/>
      <c r="SGW39" s="13"/>
      <c r="SGX39" s="14"/>
      <c r="SGY39" s="15"/>
      <c r="SGZ39" s="13"/>
      <c r="SHA39" s="9"/>
      <c r="SHB39" s="8"/>
      <c r="SHC39" s="8"/>
      <c r="SHD39" s="13"/>
      <c r="SHE39" s="13"/>
      <c r="SHF39" s="14"/>
      <c r="SHG39" s="15"/>
      <c r="SHH39" s="13"/>
      <c r="SHI39" s="9"/>
      <c r="SHJ39" s="8"/>
      <c r="SHK39" s="8"/>
      <c r="SHL39" s="13"/>
      <c r="SHM39" s="13"/>
      <c r="SHN39" s="14"/>
      <c r="SHO39" s="15"/>
      <c r="SHP39" s="13"/>
      <c r="SHQ39" s="9"/>
      <c r="SHR39" s="8"/>
      <c r="SHS39" s="8"/>
      <c r="SHT39" s="13"/>
      <c r="SHU39" s="13"/>
      <c r="SHV39" s="14"/>
      <c r="SHW39" s="15"/>
      <c r="SHX39" s="13"/>
      <c r="SHY39" s="9"/>
      <c r="SHZ39" s="8"/>
      <c r="SIA39" s="8"/>
      <c r="SIB39" s="13"/>
      <c r="SIC39" s="13"/>
      <c r="SID39" s="14"/>
      <c r="SIE39" s="15"/>
      <c r="SIF39" s="13"/>
      <c r="SIG39" s="9"/>
      <c r="SIH39" s="8"/>
      <c r="SII39" s="8"/>
      <c r="SIJ39" s="13"/>
      <c r="SIK39" s="13"/>
      <c r="SIL39" s="14"/>
      <c r="SIM39" s="15"/>
      <c r="SIN39" s="13"/>
      <c r="SIO39" s="9"/>
      <c r="SIP39" s="8"/>
      <c r="SIQ39" s="8"/>
      <c r="SIR39" s="13"/>
      <c r="SIS39" s="13"/>
      <c r="SIT39" s="14"/>
      <c r="SIU39" s="15"/>
      <c r="SIV39" s="13"/>
      <c r="SIW39" s="9"/>
      <c r="SIX39" s="8"/>
      <c r="SIY39" s="8"/>
      <c r="SIZ39" s="13"/>
      <c r="SJA39" s="13"/>
      <c r="SJB39" s="14"/>
      <c r="SJC39" s="15"/>
      <c r="SJD39" s="13"/>
      <c r="SJE39" s="9"/>
      <c r="SJF39" s="8"/>
      <c r="SJG39" s="8"/>
      <c r="SJH39" s="13"/>
      <c r="SJI39" s="13"/>
      <c r="SJJ39" s="14"/>
      <c r="SJK39" s="15"/>
      <c r="SJL39" s="13"/>
      <c r="SJM39" s="9"/>
      <c r="SJN39" s="8"/>
      <c r="SJO39" s="8"/>
      <c r="SJP39" s="13"/>
      <c r="SJQ39" s="13"/>
      <c r="SJR39" s="14"/>
      <c r="SJS39" s="15"/>
      <c r="SJT39" s="13"/>
      <c r="SJU39" s="9"/>
      <c r="SJV39" s="8"/>
      <c r="SJW39" s="8"/>
      <c r="SJX39" s="13"/>
      <c r="SJY39" s="13"/>
      <c r="SJZ39" s="14"/>
      <c r="SKA39" s="15"/>
      <c r="SKB39" s="13"/>
      <c r="SKC39" s="9"/>
      <c r="SKD39" s="8"/>
      <c r="SKE39" s="8"/>
      <c r="SKF39" s="13"/>
      <c r="SKG39" s="13"/>
      <c r="SKH39" s="14"/>
      <c r="SKI39" s="15"/>
      <c r="SKJ39" s="13"/>
      <c r="SKK39" s="9"/>
      <c r="SKL39" s="8"/>
      <c r="SKM39" s="8"/>
      <c r="SKN39" s="13"/>
      <c r="SKO39" s="13"/>
      <c r="SKP39" s="14"/>
      <c r="SKQ39" s="15"/>
      <c r="SKR39" s="13"/>
      <c r="SKS39" s="9"/>
      <c r="SKT39" s="8"/>
      <c r="SKU39" s="8"/>
      <c r="SKV39" s="13"/>
      <c r="SKW39" s="13"/>
      <c r="SKX39" s="14"/>
      <c r="SKY39" s="15"/>
      <c r="SKZ39" s="13"/>
      <c r="SLA39" s="9"/>
      <c r="SLB39" s="8"/>
      <c r="SLC39" s="8"/>
      <c r="SLD39" s="13"/>
      <c r="SLE39" s="13"/>
      <c r="SLF39" s="14"/>
      <c r="SLG39" s="15"/>
      <c r="SLH39" s="13"/>
      <c r="SLI39" s="9"/>
      <c r="SLJ39" s="8"/>
      <c r="SLK39" s="8"/>
      <c r="SLL39" s="13"/>
      <c r="SLM39" s="13"/>
      <c r="SLN39" s="14"/>
      <c r="SLO39" s="15"/>
      <c r="SLP39" s="13"/>
      <c r="SLQ39" s="9"/>
      <c r="SLR39" s="8"/>
      <c r="SLS39" s="8"/>
      <c r="SLT39" s="13"/>
      <c r="SLU39" s="13"/>
      <c r="SLV39" s="14"/>
      <c r="SLW39" s="15"/>
      <c r="SLX39" s="13"/>
      <c r="SLY39" s="9"/>
      <c r="SLZ39" s="8"/>
      <c r="SMA39" s="8"/>
      <c r="SMB39" s="13"/>
      <c r="SMC39" s="13"/>
      <c r="SMD39" s="14"/>
      <c r="SME39" s="15"/>
      <c r="SMF39" s="13"/>
      <c r="SMG39" s="9"/>
      <c r="SMH39" s="8"/>
      <c r="SMI39" s="8"/>
      <c r="SMJ39" s="13"/>
      <c r="SMK39" s="13"/>
      <c r="SML39" s="14"/>
      <c r="SMM39" s="15"/>
      <c r="SMN39" s="13"/>
      <c r="SMO39" s="9"/>
      <c r="SMP39" s="8"/>
      <c r="SMQ39" s="8"/>
      <c r="SMR39" s="13"/>
      <c r="SMS39" s="13"/>
      <c r="SMT39" s="14"/>
      <c r="SMU39" s="15"/>
      <c r="SMV39" s="13"/>
      <c r="SMW39" s="9"/>
      <c r="SMX39" s="8"/>
      <c r="SMY39" s="8"/>
      <c r="SMZ39" s="13"/>
      <c r="SNA39" s="13"/>
      <c r="SNB39" s="14"/>
      <c r="SNC39" s="15"/>
      <c r="SND39" s="13"/>
      <c r="SNE39" s="9"/>
      <c r="SNF39" s="8"/>
      <c r="SNG39" s="8"/>
      <c r="SNH39" s="13"/>
      <c r="SNI39" s="13"/>
      <c r="SNJ39" s="14"/>
      <c r="SNK39" s="15"/>
      <c r="SNL39" s="13"/>
      <c r="SNM39" s="9"/>
      <c r="SNN39" s="8"/>
      <c r="SNO39" s="8"/>
      <c r="SNP39" s="13"/>
      <c r="SNQ39" s="13"/>
      <c r="SNR39" s="14"/>
      <c r="SNS39" s="15"/>
      <c r="SNT39" s="13"/>
      <c r="SNU39" s="9"/>
      <c r="SNV39" s="8"/>
      <c r="SNW39" s="8"/>
      <c r="SNX39" s="13"/>
      <c r="SNY39" s="13"/>
      <c r="SNZ39" s="14"/>
      <c r="SOA39" s="15"/>
      <c r="SOB39" s="13"/>
      <c r="SOC39" s="9"/>
      <c r="SOD39" s="8"/>
      <c r="SOE39" s="8"/>
      <c r="SOF39" s="13"/>
      <c r="SOG39" s="13"/>
      <c r="SOH39" s="14"/>
      <c r="SOI39" s="15"/>
      <c r="SOJ39" s="13"/>
      <c r="SOK39" s="9"/>
      <c r="SOL39" s="8"/>
      <c r="SOM39" s="8"/>
      <c r="SON39" s="13"/>
      <c r="SOO39" s="13"/>
      <c r="SOP39" s="14"/>
      <c r="SOQ39" s="15"/>
      <c r="SOR39" s="13"/>
      <c r="SOS39" s="9"/>
      <c r="SOT39" s="8"/>
      <c r="SOU39" s="8"/>
      <c r="SOV39" s="13"/>
      <c r="SOW39" s="13"/>
      <c r="SOX39" s="14"/>
      <c r="SOY39" s="15"/>
      <c r="SOZ39" s="13"/>
      <c r="SPA39" s="9"/>
      <c r="SPB39" s="8"/>
      <c r="SPC39" s="8"/>
      <c r="SPD39" s="13"/>
      <c r="SPE39" s="13"/>
      <c r="SPF39" s="14"/>
      <c r="SPG39" s="15"/>
      <c r="SPH39" s="13"/>
      <c r="SPI39" s="9"/>
      <c r="SPJ39" s="8"/>
      <c r="SPK39" s="8"/>
      <c r="SPL39" s="13"/>
      <c r="SPM39" s="13"/>
      <c r="SPN39" s="14"/>
      <c r="SPO39" s="15"/>
      <c r="SPP39" s="13"/>
      <c r="SPQ39" s="9"/>
      <c r="SPR39" s="8"/>
      <c r="SPS39" s="8"/>
      <c r="SPT39" s="13"/>
      <c r="SPU39" s="13"/>
      <c r="SPV39" s="14"/>
      <c r="SPW39" s="15"/>
      <c r="SPX39" s="13"/>
      <c r="SPY39" s="9"/>
      <c r="SPZ39" s="8"/>
      <c r="SQA39" s="8"/>
      <c r="SQB39" s="13"/>
      <c r="SQC39" s="13"/>
      <c r="SQD39" s="14"/>
      <c r="SQE39" s="15"/>
      <c r="SQF39" s="13"/>
      <c r="SQG39" s="9"/>
      <c r="SQH39" s="8"/>
      <c r="SQI39" s="8"/>
      <c r="SQJ39" s="13"/>
      <c r="SQK39" s="13"/>
      <c r="SQL39" s="14"/>
      <c r="SQM39" s="15"/>
      <c r="SQN39" s="13"/>
      <c r="SQO39" s="9"/>
      <c r="SQP39" s="8"/>
      <c r="SQQ39" s="8"/>
      <c r="SQR39" s="13"/>
      <c r="SQS39" s="13"/>
      <c r="SQT39" s="14"/>
      <c r="SQU39" s="15"/>
      <c r="SQV39" s="13"/>
      <c r="SQW39" s="9"/>
      <c r="SQX39" s="8"/>
      <c r="SQY39" s="8"/>
      <c r="SQZ39" s="13"/>
      <c r="SRA39" s="13"/>
      <c r="SRB39" s="14"/>
      <c r="SRC39" s="15"/>
      <c r="SRD39" s="13"/>
      <c r="SRE39" s="9"/>
      <c r="SRF39" s="8"/>
      <c r="SRG39" s="8"/>
      <c r="SRH39" s="13"/>
      <c r="SRI39" s="13"/>
      <c r="SRJ39" s="14"/>
      <c r="SRK39" s="15"/>
      <c r="SRL39" s="13"/>
      <c r="SRM39" s="9"/>
      <c r="SRN39" s="8"/>
      <c r="SRO39" s="8"/>
      <c r="SRP39" s="13"/>
      <c r="SRQ39" s="13"/>
      <c r="SRR39" s="14"/>
      <c r="SRS39" s="15"/>
      <c r="SRT39" s="13"/>
      <c r="SRU39" s="9"/>
      <c r="SRV39" s="8"/>
      <c r="SRW39" s="8"/>
      <c r="SRX39" s="13"/>
      <c r="SRY39" s="13"/>
      <c r="SRZ39" s="14"/>
      <c r="SSA39" s="15"/>
      <c r="SSB39" s="13"/>
      <c r="SSC39" s="9"/>
      <c r="SSD39" s="8"/>
      <c r="SSE39" s="8"/>
      <c r="SSF39" s="13"/>
      <c r="SSG39" s="13"/>
      <c r="SSH39" s="14"/>
      <c r="SSI39" s="15"/>
      <c r="SSJ39" s="13"/>
      <c r="SSK39" s="9"/>
      <c r="SSL39" s="8"/>
      <c r="SSM39" s="8"/>
      <c r="SSN39" s="13"/>
      <c r="SSO39" s="13"/>
      <c r="SSP39" s="14"/>
      <c r="SSQ39" s="15"/>
      <c r="SSR39" s="13"/>
      <c r="SSS39" s="9"/>
      <c r="SST39" s="8"/>
      <c r="SSU39" s="8"/>
      <c r="SSV39" s="13"/>
      <c r="SSW39" s="13"/>
      <c r="SSX39" s="14"/>
      <c r="SSY39" s="15"/>
      <c r="SSZ39" s="13"/>
      <c r="STA39" s="9"/>
      <c r="STB39" s="8"/>
      <c r="STC39" s="8"/>
      <c r="STD39" s="13"/>
      <c r="STE39" s="13"/>
      <c r="STF39" s="14"/>
      <c r="STG39" s="15"/>
      <c r="STH39" s="13"/>
      <c r="STI39" s="9"/>
      <c r="STJ39" s="8"/>
      <c r="STK39" s="8"/>
      <c r="STL39" s="13"/>
      <c r="STM39" s="13"/>
      <c r="STN39" s="14"/>
      <c r="STO39" s="15"/>
      <c r="STP39" s="13"/>
      <c r="STQ39" s="9"/>
      <c r="STR39" s="8"/>
      <c r="STS39" s="8"/>
      <c r="STT39" s="13"/>
      <c r="STU39" s="13"/>
      <c r="STV39" s="14"/>
      <c r="STW39" s="15"/>
      <c r="STX39" s="13"/>
      <c r="STY39" s="9"/>
      <c r="STZ39" s="8"/>
      <c r="SUA39" s="8"/>
      <c r="SUB39" s="13"/>
      <c r="SUC39" s="13"/>
      <c r="SUD39" s="14"/>
      <c r="SUE39" s="15"/>
      <c r="SUF39" s="13"/>
      <c r="SUG39" s="9"/>
      <c r="SUH39" s="8"/>
      <c r="SUI39" s="8"/>
      <c r="SUJ39" s="13"/>
      <c r="SUK39" s="13"/>
      <c r="SUL39" s="14"/>
      <c r="SUM39" s="15"/>
      <c r="SUN39" s="13"/>
      <c r="SUO39" s="9"/>
      <c r="SUP39" s="8"/>
      <c r="SUQ39" s="8"/>
      <c r="SUR39" s="13"/>
      <c r="SUS39" s="13"/>
      <c r="SUT39" s="14"/>
      <c r="SUU39" s="15"/>
      <c r="SUV39" s="13"/>
      <c r="SUW39" s="9"/>
      <c r="SUX39" s="8"/>
      <c r="SUY39" s="8"/>
      <c r="SUZ39" s="13"/>
      <c r="SVA39" s="13"/>
      <c r="SVB39" s="14"/>
      <c r="SVC39" s="15"/>
      <c r="SVD39" s="13"/>
      <c r="SVE39" s="9"/>
      <c r="SVF39" s="8"/>
      <c r="SVG39" s="8"/>
      <c r="SVH39" s="13"/>
      <c r="SVI39" s="13"/>
      <c r="SVJ39" s="14"/>
      <c r="SVK39" s="15"/>
      <c r="SVL39" s="13"/>
      <c r="SVM39" s="9"/>
      <c r="SVN39" s="8"/>
      <c r="SVO39" s="8"/>
      <c r="SVP39" s="13"/>
      <c r="SVQ39" s="13"/>
      <c r="SVR39" s="14"/>
      <c r="SVS39" s="15"/>
      <c r="SVT39" s="13"/>
      <c r="SVU39" s="9"/>
      <c r="SVV39" s="8"/>
      <c r="SVW39" s="8"/>
      <c r="SVX39" s="13"/>
      <c r="SVY39" s="13"/>
      <c r="SVZ39" s="14"/>
      <c r="SWA39" s="15"/>
      <c r="SWB39" s="13"/>
      <c r="SWC39" s="9"/>
      <c r="SWD39" s="8"/>
      <c r="SWE39" s="8"/>
      <c r="SWF39" s="13"/>
      <c r="SWG39" s="13"/>
      <c r="SWH39" s="14"/>
      <c r="SWI39" s="15"/>
      <c r="SWJ39" s="13"/>
      <c r="SWK39" s="9"/>
      <c r="SWL39" s="8"/>
      <c r="SWM39" s="8"/>
      <c r="SWN39" s="13"/>
      <c r="SWO39" s="13"/>
      <c r="SWP39" s="14"/>
      <c r="SWQ39" s="15"/>
      <c r="SWR39" s="13"/>
      <c r="SWS39" s="9"/>
      <c r="SWT39" s="8"/>
      <c r="SWU39" s="8"/>
      <c r="SWV39" s="13"/>
      <c r="SWW39" s="13"/>
      <c r="SWX39" s="14"/>
      <c r="SWY39" s="15"/>
      <c r="SWZ39" s="13"/>
      <c r="SXA39" s="9"/>
      <c r="SXB39" s="8"/>
      <c r="SXC39" s="8"/>
      <c r="SXD39" s="13"/>
      <c r="SXE39" s="13"/>
      <c r="SXF39" s="14"/>
      <c r="SXG39" s="15"/>
      <c r="SXH39" s="13"/>
      <c r="SXI39" s="9"/>
      <c r="SXJ39" s="8"/>
      <c r="SXK39" s="8"/>
      <c r="SXL39" s="13"/>
      <c r="SXM39" s="13"/>
      <c r="SXN39" s="14"/>
      <c r="SXO39" s="15"/>
      <c r="SXP39" s="13"/>
      <c r="SXQ39" s="9"/>
      <c r="SXR39" s="8"/>
      <c r="SXS39" s="8"/>
      <c r="SXT39" s="13"/>
      <c r="SXU39" s="13"/>
      <c r="SXV39" s="14"/>
      <c r="SXW39" s="15"/>
      <c r="SXX39" s="13"/>
      <c r="SXY39" s="9"/>
      <c r="SXZ39" s="8"/>
      <c r="SYA39" s="8"/>
      <c r="SYB39" s="13"/>
      <c r="SYC39" s="13"/>
      <c r="SYD39" s="14"/>
      <c r="SYE39" s="15"/>
      <c r="SYF39" s="13"/>
      <c r="SYG39" s="9"/>
      <c r="SYH39" s="8"/>
      <c r="SYI39" s="8"/>
      <c r="SYJ39" s="13"/>
      <c r="SYK39" s="13"/>
      <c r="SYL39" s="14"/>
      <c r="SYM39" s="15"/>
      <c r="SYN39" s="13"/>
      <c r="SYO39" s="9"/>
      <c r="SYP39" s="8"/>
      <c r="SYQ39" s="8"/>
      <c r="SYR39" s="13"/>
      <c r="SYS39" s="13"/>
      <c r="SYT39" s="14"/>
      <c r="SYU39" s="15"/>
      <c r="SYV39" s="13"/>
      <c r="SYW39" s="9"/>
      <c r="SYX39" s="8"/>
      <c r="SYY39" s="8"/>
      <c r="SYZ39" s="13"/>
      <c r="SZA39" s="13"/>
      <c r="SZB39" s="14"/>
      <c r="SZC39" s="15"/>
      <c r="SZD39" s="13"/>
      <c r="SZE39" s="9"/>
      <c r="SZF39" s="8"/>
      <c r="SZG39" s="8"/>
      <c r="SZH39" s="13"/>
      <c r="SZI39" s="13"/>
      <c r="SZJ39" s="14"/>
      <c r="SZK39" s="15"/>
      <c r="SZL39" s="13"/>
      <c r="SZM39" s="9"/>
      <c r="SZN39" s="8"/>
      <c r="SZO39" s="8"/>
      <c r="SZP39" s="13"/>
      <c r="SZQ39" s="13"/>
      <c r="SZR39" s="14"/>
      <c r="SZS39" s="15"/>
      <c r="SZT39" s="13"/>
      <c r="SZU39" s="9"/>
      <c r="SZV39" s="8"/>
      <c r="SZW39" s="8"/>
      <c r="SZX39" s="13"/>
      <c r="SZY39" s="13"/>
      <c r="SZZ39" s="14"/>
      <c r="TAA39" s="15"/>
      <c r="TAB39" s="13"/>
      <c r="TAC39" s="9"/>
      <c r="TAD39" s="8"/>
      <c r="TAE39" s="8"/>
      <c r="TAF39" s="13"/>
      <c r="TAG39" s="13"/>
      <c r="TAH39" s="14"/>
      <c r="TAI39" s="15"/>
      <c r="TAJ39" s="13"/>
      <c r="TAK39" s="9"/>
      <c r="TAL39" s="8"/>
      <c r="TAM39" s="8"/>
      <c r="TAN39" s="13"/>
      <c r="TAO39" s="13"/>
      <c r="TAP39" s="14"/>
      <c r="TAQ39" s="15"/>
      <c r="TAR39" s="13"/>
      <c r="TAS39" s="9"/>
      <c r="TAT39" s="8"/>
      <c r="TAU39" s="8"/>
      <c r="TAV39" s="13"/>
      <c r="TAW39" s="13"/>
      <c r="TAX39" s="14"/>
      <c r="TAY39" s="15"/>
      <c r="TAZ39" s="13"/>
      <c r="TBA39" s="9"/>
      <c r="TBB39" s="8"/>
      <c r="TBC39" s="8"/>
      <c r="TBD39" s="13"/>
      <c r="TBE39" s="13"/>
      <c r="TBF39" s="14"/>
      <c r="TBG39" s="15"/>
      <c r="TBH39" s="13"/>
      <c r="TBI39" s="9"/>
      <c r="TBJ39" s="8"/>
      <c r="TBK39" s="8"/>
      <c r="TBL39" s="13"/>
      <c r="TBM39" s="13"/>
      <c r="TBN39" s="14"/>
      <c r="TBO39" s="15"/>
      <c r="TBP39" s="13"/>
      <c r="TBQ39" s="9"/>
      <c r="TBR39" s="8"/>
      <c r="TBS39" s="8"/>
      <c r="TBT39" s="13"/>
      <c r="TBU39" s="13"/>
      <c r="TBV39" s="14"/>
      <c r="TBW39" s="15"/>
      <c r="TBX39" s="13"/>
      <c r="TBY39" s="9"/>
      <c r="TBZ39" s="8"/>
      <c r="TCA39" s="8"/>
      <c r="TCB39" s="13"/>
      <c r="TCC39" s="13"/>
      <c r="TCD39" s="14"/>
      <c r="TCE39" s="15"/>
      <c r="TCF39" s="13"/>
      <c r="TCG39" s="9"/>
      <c r="TCH39" s="8"/>
      <c r="TCI39" s="8"/>
      <c r="TCJ39" s="13"/>
      <c r="TCK39" s="13"/>
      <c r="TCL39" s="14"/>
      <c r="TCM39" s="15"/>
      <c r="TCN39" s="13"/>
      <c r="TCO39" s="9"/>
      <c r="TCP39" s="8"/>
      <c r="TCQ39" s="8"/>
      <c r="TCR39" s="13"/>
      <c r="TCS39" s="13"/>
      <c r="TCT39" s="14"/>
      <c r="TCU39" s="15"/>
      <c r="TCV39" s="13"/>
      <c r="TCW39" s="9"/>
      <c r="TCX39" s="8"/>
      <c r="TCY39" s="8"/>
      <c r="TCZ39" s="13"/>
      <c r="TDA39" s="13"/>
      <c r="TDB39" s="14"/>
      <c r="TDC39" s="15"/>
      <c r="TDD39" s="13"/>
      <c r="TDE39" s="9"/>
      <c r="TDF39" s="8"/>
      <c r="TDG39" s="8"/>
      <c r="TDH39" s="13"/>
      <c r="TDI39" s="13"/>
      <c r="TDJ39" s="14"/>
      <c r="TDK39" s="15"/>
      <c r="TDL39" s="13"/>
      <c r="TDM39" s="9"/>
      <c r="TDN39" s="8"/>
      <c r="TDO39" s="8"/>
      <c r="TDP39" s="13"/>
      <c r="TDQ39" s="13"/>
      <c r="TDR39" s="14"/>
      <c r="TDS39" s="15"/>
      <c r="TDT39" s="13"/>
      <c r="TDU39" s="9"/>
      <c r="TDV39" s="8"/>
      <c r="TDW39" s="8"/>
      <c r="TDX39" s="13"/>
      <c r="TDY39" s="13"/>
      <c r="TDZ39" s="14"/>
      <c r="TEA39" s="15"/>
      <c r="TEB39" s="13"/>
      <c r="TEC39" s="9"/>
      <c r="TED39" s="8"/>
      <c r="TEE39" s="8"/>
      <c r="TEF39" s="13"/>
      <c r="TEG39" s="13"/>
      <c r="TEH39" s="14"/>
      <c r="TEI39" s="15"/>
      <c r="TEJ39" s="13"/>
      <c r="TEK39" s="9"/>
      <c r="TEL39" s="8"/>
      <c r="TEM39" s="8"/>
      <c r="TEN39" s="13"/>
      <c r="TEO39" s="13"/>
      <c r="TEP39" s="14"/>
      <c r="TEQ39" s="15"/>
      <c r="TER39" s="13"/>
      <c r="TES39" s="9"/>
      <c r="TET39" s="8"/>
      <c r="TEU39" s="8"/>
      <c r="TEV39" s="13"/>
      <c r="TEW39" s="13"/>
      <c r="TEX39" s="14"/>
      <c r="TEY39" s="15"/>
      <c r="TEZ39" s="13"/>
      <c r="TFA39" s="9"/>
      <c r="TFB39" s="8"/>
      <c r="TFC39" s="8"/>
      <c r="TFD39" s="13"/>
      <c r="TFE39" s="13"/>
      <c r="TFF39" s="14"/>
      <c r="TFG39" s="15"/>
      <c r="TFH39" s="13"/>
      <c r="TFI39" s="9"/>
      <c r="TFJ39" s="8"/>
      <c r="TFK39" s="8"/>
      <c r="TFL39" s="13"/>
      <c r="TFM39" s="13"/>
      <c r="TFN39" s="14"/>
      <c r="TFO39" s="15"/>
      <c r="TFP39" s="13"/>
      <c r="TFQ39" s="9"/>
      <c r="TFR39" s="8"/>
      <c r="TFS39" s="8"/>
      <c r="TFT39" s="13"/>
      <c r="TFU39" s="13"/>
      <c r="TFV39" s="14"/>
      <c r="TFW39" s="15"/>
      <c r="TFX39" s="13"/>
      <c r="TFY39" s="9"/>
      <c r="TFZ39" s="8"/>
      <c r="TGA39" s="8"/>
      <c r="TGB39" s="13"/>
      <c r="TGC39" s="13"/>
      <c r="TGD39" s="14"/>
      <c r="TGE39" s="15"/>
      <c r="TGF39" s="13"/>
      <c r="TGG39" s="9"/>
      <c r="TGH39" s="8"/>
      <c r="TGI39" s="8"/>
      <c r="TGJ39" s="13"/>
      <c r="TGK39" s="13"/>
      <c r="TGL39" s="14"/>
      <c r="TGM39" s="15"/>
      <c r="TGN39" s="13"/>
      <c r="TGO39" s="9"/>
      <c r="TGP39" s="8"/>
      <c r="TGQ39" s="8"/>
      <c r="TGR39" s="13"/>
      <c r="TGS39" s="13"/>
      <c r="TGT39" s="14"/>
      <c r="TGU39" s="15"/>
      <c r="TGV39" s="13"/>
      <c r="TGW39" s="9"/>
      <c r="TGX39" s="8"/>
      <c r="TGY39" s="8"/>
      <c r="TGZ39" s="13"/>
      <c r="THA39" s="13"/>
      <c r="THB39" s="14"/>
      <c r="THC39" s="15"/>
      <c r="THD39" s="13"/>
      <c r="THE39" s="9"/>
      <c r="THF39" s="8"/>
      <c r="THG39" s="8"/>
      <c r="THH39" s="13"/>
      <c r="THI39" s="13"/>
      <c r="THJ39" s="14"/>
      <c r="THK39" s="15"/>
      <c r="THL39" s="13"/>
      <c r="THM39" s="9"/>
      <c r="THN39" s="8"/>
      <c r="THO39" s="8"/>
      <c r="THP39" s="13"/>
      <c r="THQ39" s="13"/>
      <c r="THR39" s="14"/>
      <c r="THS39" s="15"/>
      <c r="THT39" s="13"/>
      <c r="THU39" s="9"/>
      <c r="THV39" s="8"/>
      <c r="THW39" s="8"/>
      <c r="THX39" s="13"/>
      <c r="THY39" s="13"/>
      <c r="THZ39" s="14"/>
      <c r="TIA39" s="15"/>
      <c r="TIB39" s="13"/>
      <c r="TIC39" s="9"/>
      <c r="TID39" s="8"/>
      <c r="TIE39" s="8"/>
      <c r="TIF39" s="13"/>
      <c r="TIG39" s="13"/>
      <c r="TIH39" s="14"/>
      <c r="TII39" s="15"/>
      <c r="TIJ39" s="13"/>
      <c r="TIK39" s="9"/>
      <c r="TIL39" s="8"/>
      <c r="TIM39" s="8"/>
      <c r="TIN39" s="13"/>
      <c r="TIO39" s="13"/>
      <c r="TIP39" s="14"/>
      <c r="TIQ39" s="15"/>
      <c r="TIR39" s="13"/>
      <c r="TIS39" s="9"/>
      <c r="TIT39" s="8"/>
      <c r="TIU39" s="8"/>
      <c r="TIV39" s="13"/>
      <c r="TIW39" s="13"/>
      <c r="TIX39" s="14"/>
      <c r="TIY39" s="15"/>
      <c r="TIZ39" s="13"/>
      <c r="TJA39" s="9"/>
      <c r="TJB39" s="8"/>
      <c r="TJC39" s="8"/>
      <c r="TJD39" s="13"/>
      <c r="TJE39" s="13"/>
      <c r="TJF39" s="14"/>
      <c r="TJG39" s="15"/>
      <c r="TJH39" s="13"/>
      <c r="TJI39" s="9"/>
      <c r="TJJ39" s="8"/>
      <c r="TJK39" s="8"/>
      <c r="TJL39" s="13"/>
      <c r="TJM39" s="13"/>
      <c r="TJN39" s="14"/>
      <c r="TJO39" s="15"/>
      <c r="TJP39" s="13"/>
      <c r="TJQ39" s="9"/>
      <c r="TJR39" s="8"/>
      <c r="TJS39" s="8"/>
      <c r="TJT39" s="13"/>
      <c r="TJU39" s="13"/>
      <c r="TJV39" s="14"/>
      <c r="TJW39" s="15"/>
      <c r="TJX39" s="13"/>
      <c r="TJY39" s="9"/>
      <c r="TJZ39" s="8"/>
      <c r="TKA39" s="8"/>
      <c r="TKB39" s="13"/>
      <c r="TKC39" s="13"/>
      <c r="TKD39" s="14"/>
      <c r="TKE39" s="15"/>
      <c r="TKF39" s="13"/>
      <c r="TKG39" s="9"/>
      <c r="TKH39" s="8"/>
      <c r="TKI39" s="8"/>
      <c r="TKJ39" s="13"/>
      <c r="TKK39" s="13"/>
      <c r="TKL39" s="14"/>
      <c r="TKM39" s="15"/>
      <c r="TKN39" s="13"/>
      <c r="TKO39" s="9"/>
      <c r="TKP39" s="8"/>
      <c r="TKQ39" s="8"/>
      <c r="TKR39" s="13"/>
      <c r="TKS39" s="13"/>
      <c r="TKT39" s="14"/>
      <c r="TKU39" s="15"/>
      <c r="TKV39" s="13"/>
      <c r="TKW39" s="9"/>
      <c r="TKX39" s="8"/>
      <c r="TKY39" s="8"/>
      <c r="TKZ39" s="13"/>
      <c r="TLA39" s="13"/>
      <c r="TLB39" s="14"/>
      <c r="TLC39" s="15"/>
      <c r="TLD39" s="13"/>
      <c r="TLE39" s="9"/>
      <c r="TLF39" s="8"/>
      <c r="TLG39" s="8"/>
      <c r="TLH39" s="13"/>
      <c r="TLI39" s="13"/>
      <c r="TLJ39" s="14"/>
      <c r="TLK39" s="15"/>
      <c r="TLL39" s="13"/>
      <c r="TLM39" s="9"/>
      <c r="TLN39" s="8"/>
      <c r="TLO39" s="8"/>
      <c r="TLP39" s="13"/>
      <c r="TLQ39" s="13"/>
      <c r="TLR39" s="14"/>
      <c r="TLS39" s="15"/>
      <c r="TLT39" s="13"/>
      <c r="TLU39" s="9"/>
      <c r="TLV39" s="8"/>
      <c r="TLW39" s="8"/>
      <c r="TLX39" s="13"/>
      <c r="TLY39" s="13"/>
      <c r="TLZ39" s="14"/>
      <c r="TMA39" s="15"/>
      <c r="TMB39" s="13"/>
      <c r="TMC39" s="9"/>
      <c r="TMD39" s="8"/>
      <c r="TME39" s="8"/>
      <c r="TMF39" s="13"/>
      <c r="TMG39" s="13"/>
      <c r="TMH39" s="14"/>
      <c r="TMI39" s="15"/>
      <c r="TMJ39" s="13"/>
      <c r="TMK39" s="9"/>
      <c r="TML39" s="8"/>
      <c r="TMM39" s="8"/>
      <c r="TMN39" s="13"/>
      <c r="TMO39" s="13"/>
      <c r="TMP39" s="14"/>
      <c r="TMQ39" s="15"/>
      <c r="TMR39" s="13"/>
      <c r="TMS39" s="9"/>
      <c r="TMT39" s="8"/>
      <c r="TMU39" s="8"/>
      <c r="TMV39" s="13"/>
      <c r="TMW39" s="13"/>
      <c r="TMX39" s="14"/>
      <c r="TMY39" s="15"/>
      <c r="TMZ39" s="13"/>
      <c r="TNA39" s="9"/>
      <c r="TNB39" s="8"/>
      <c r="TNC39" s="8"/>
      <c r="TND39" s="13"/>
      <c r="TNE39" s="13"/>
      <c r="TNF39" s="14"/>
      <c r="TNG39" s="15"/>
      <c r="TNH39" s="13"/>
      <c r="TNI39" s="9"/>
      <c r="TNJ39" s="8"/>
      <c r="TNK39" s="8"/>
      <c r="TNL39" s="13"/>
      <c r="TNM39" s="13"/>
      <c r="TNN39" s="14"/>
      <c r="TNO39" s="15"/>
      <c r="TNP39" s="13"/>
      <c r="TNQ39" s="9"/>
      <c r="TNR39" s="8"/>
      <c r="TNS39" s="8"/>
      <c r="TNT39" s="13"/>
      <c r="TNU39" s="13"/>
      <c r="TNV39" s="14"/>
      <c r="TNW39" s="15"/>
      <c r="TNX39" s="13"/>
      <c r="TNY39" s="9"/>
      <c r="TNZ39" s="8"/>
      <c r="TOA39" s="8"/>
      <c r="TOB39" s="13"/>
      <c r="TOC39" s="13"/>
      <c r="TOD39" s="14"/>
      <c r="TOE39" s="15"/>
      <c r="TOF39" s="13"/>
      <c r="TOG39" s="9"/>
      <c r="TOH39" s="8"/>
      <c r="TOI39" s="8"/>
      <c r="TOJ39" s="13"/>
      <c r="TOK39" s="13"/>
      <c r="TOL39" s="14"/>
      <c r="TOM39" s="15"/>
      <c r="TON39" s="13"/>
      <c r="TOO39" s="9"/>
      <c r="TOP39" s="8"/>
      <c r="TOQ39" s="8"/>
      <c r="TOR39" s="13"/>
      <c r="TOS39" s="13"/>
      <c r="TOT39" s="14"/>
      <c r="TOU39" s="15"/>
      <c r="TOV39" s="13"/>
      <c r="TOW39" s="9"/>
      <c r="TOX39" s="8"/>
      <c r="TOY39" s="8"/>
      <c r="TOZ39" s="13"/>
      <c r="TPA39" s="13"/>
      <c r="TPB39" s="14"/>
      <c r="TPC39" s="15"/>
      <c r="TPD39" s="13"/>
      <c r="TPE39" s="9"/>
      <c r="TPF39" s="8"/>
      <c r="TPG39" s="8"/>
      <c r="TPH39" s="13"/>
      <c r="TPI39" s="13"/>
      <c r="TPJ39" s="14"/>
      <c r="TPK39" s="15"/>
      <c r="TPL39" s="13"/>
      <c r="TPM39" s="9"/>
      <c r="TPN39" s="8"/>
      <c r="TPO39" s="8"/>
      <c r="TPP39" s="13"/>
      <c r="TPQ39" s="13"/>
      <c r="TPR39" s="14"/>
      <c r="TPS39" s="15"/>
      <c r="TPT39" s="13"/>
      <c r="TPU39" s="9"/>
      <c r="TPV39" s="8"/>
      <c r="TPW39" s="8"/>
      <c r="TPX39" s="13"/>
      <c r="TPY39" s="13"/>
      <c r="TPZ39" s="14"/>
      <c r="TQA39" s="15"/>
      <c r="TQB39" s="13"/>
      <c r="TQC39" s="9"/>
      <c r="TQD39" s="8"/>
      <c r="TQE39" s="8"/>
      <c r="TQF39" s="13"/>
      <c r="TQG39" s="13"/>
      <c r="TQH39" s="14"/>
      <c r="TQI39" s="15"/>
      <c r="TQJ39" s="13"/>
      <c r="TQK39" s="9"/>
      <c r="TQL39" s="8"/>
      <c r="TQM39" s="8"/>
      <c r="TQN39" s="13"/>
      <c r="TQO39" s="13"/>
      <c r="TQP39" s="14"/>
      <c r="TQQ39" s="15"/>
      <c r="TQR39" s="13"/>
      <c r="TQS39" s="9"/>
      <c r="TQT39" s="8"/>
      <c r="TQU39" s="8"/>
      <c r="TQV39" s="13"/>
      <c r="TQW39" s="13"/>
      <c r="TQX39" s="14"/>
      <c r="TQY39" s="15"/>
      <c r="TQZ39" s="13"/>
      <c r="TRA39" s="9"/>
      <c r="TRB39" s="8"/>
      <c r="TRC39" s="8"/>
      <c r="TRD39" s="13"/>
      <c r="TRE39" s="13"/>
      <c r="TRF39" s="14"/>
      <c r="TRG39" s="15"/>
      <c r="TRH39" s="13"/>
      <c r="TRI39" s="9"/>
      <c r="TRJ39" s="8"/>
      <c r="TRK39" s="8"/>
      <c r="TRL39" s="13"/>
      <c r="TRM39" s="13"/>
      <c r="TRN39" s="14"/>
      <c r="TRO39" s="15"/>
      <c r="TRP39" s="13"/>
      <c r="TRQ39" s="9"/>
      <c r="TRR39" s="8"/>
      <c r="TRS39" s="8"/>
      <c r="TRT39" s="13"/>
      <c r="TRU39" s="13"/>
      <c r="TRV39" s="14"/>
      <c r="TRW39" s="15"/>
      <c r="TRX39" s="13"/>
      <c r="TRY39" s="9"/>
      <c r="TRZ39" s="8"/>
      <c r="TSA39" s="8"/>
      <c r="TSB39" s="13"/>
      <c r="TSC39" s="13"/>
      <c r="TSD39" s="14"/>
      <c r="TSE39" s="15"/>
      <c r="TSF39" s="13"/>
      <c r="TSG39" s="9"/>
      <c r="TSH39" s="8"/>
      <c r="TSI39" s="8"/>
      <c r="TSJ39" s="13"/>
      <c r="TSK39" s="13"/>
      <c r="TSL39" s="14"/>
      <c r="TSM39" s="15"/>
      <c r="TSN39" s="13"/>
      <c r="TSO39" s="9"/>
      <c r="TSP39" s="8"/>
      <c r="TSQ39" s="8"/>
      <c r="TSR39" s="13"/>
      <c r="TSS39" s="13"/>
      <c r="TST39" s="14"/>
      <c r="TSU39" s="15"/>
      <c r="TSV39" s="13"/>
      <c r="TSW39" s="9"/>
      <c r="TSX39" s="8"/>
      <c r="TSY39" s="8"/>
      <c r="TSZ39" s="13"/>
      <c r="TTA39" s="13"/>
      <c r="TTB39" s="14"/>
      <c r="TTC39" s="15"/>
      <c r="TTD39" s="13"/>
      <c r="TTE39" s="9"/>
      <c r="TTF39" s="8"/>
      <c r="TTG39" s="8"/>
      <c r="TTH39" s="13"/>
      <c r="TTI39" s="13"/>
      <c r="TTJ39" s="14"/>
      <c r="TTK39" s="15"/>
      <c r="TTL39" s="13"/>
      <c r="TTM39" s="9"/>
      <c r="TTN39" s="8"/>
      <c r="TTO39" s="8"/>
      <c r="TTP39" s="13"/>
      <c r="TTQ39" s="13"/>
      <c r="TTR39" s="14"/>
      <c r="TTS39" s="15"/>
      <c r="TTT39" s="13"/>
      <c r="TTU39" s="9"/>
      <c r="TTV39" s="8"/>
      <c r="TTW39" s="8"/>
      <c r="TTX39" s="13"/>
      <c r="TTY39" s="13"/>
      <c r="TTZ39" s="14"/>
      <c r="TUA39" s="15"/>
      <c r="TUB39" s="13"/>
      <c r="TUC39" s="9"/>
      <c r="TUD39" s="8"/>
      <c r="TUE39" s="8"/>
      <c r="TUF39" s="13"/>
      <c r="TUG39" s="13"/>
      <c r="TUH39" s="14"/>
      <c r="TUI39" s="15"/>
      <c r="TUJ39" s="13"/>
      <c r="TUK39" s="9"/>
      <c r="TUL39" s="8"/>
      <c r="TUM39" s="8"/>
      <c r="TUN39" s="13"/>
      <c r="TUO39" s="13"/>
      <c r="TUP39" s="14"/>
      <c r="TUQ39" s="15"/>
      <c r="TUR39" s="13"/>
      <c r="TUS39" s="9"/>
      <c r="TUT39" s="8"/>
      <c r="TUU39" s="8"/>
      <c r="TUV39" s="13"/>
      <c r="TUW39" s="13"/>
      <c r="TUX39" s="14"/>
      <c r="TUY39" s="15"/>
      <c r="TUZ39" s="13"/>
      <c r="TVA39" s="9"/>
      <c r="TVB39" s="8"/>
      <c r="TVC39" s="8"/>
      <c r="TVD39" s="13"/>
      <c r="TVE39" s="13"/>
      <c r="TVF39" s="14"/>
      <c r="TVG39" s="15"/>
      <c r="TVH39" s="13"/>
      <c r="TVI39" s="9"/>
      <c r="TVJ39" s="8"/>
      <c r="TVK39" s="8"/>
      <c r="TVL39" s="13"/>
      <c r="TVM39" s="13"/>
      <c r="TVN39" s="14"/>
      <c r="TVO39" s="15"/>
      <c r="TVP39" s="13"/>
      <c r="TVQ39" s="9"/>
      <c r="TVR39" s="8"/>
      <c r="TVS39" s="8"/>
      <c r="TVT39" s="13"/>
      <c r="TVU39" s="13"/>
      <c r="TVV39" s="14"/>
      <c r="TVW39" s="15"/>
      <c r="TVX39" s="13"/>
      <c r="TVY39" s="9"/>
      <c r="TVZ39" s="8"/>
      <c r="TWA39" s="8"/>
      <c r="TWB39" s="13"/>
      <c r="TWC39" s="13"/>
      <c r="TWD39" s="14"/>
      <c r="TWE39" s="15"/>
      <c r="TWF39" s="13"/>
      <c r="TWG39" s="9"/>
      <c r="TWH39" s="8"/>
      <c r="TWI39" s="8"/>
      <c r="TWJ39" s="13"/>
      <c r="TWK39" s="13"/>
      <c r="TWL39" s="14"/>
      <c r="TWM39" s="15"/>
      <c r="TWN39" s="13"/>
      <c r="TWO39" s="9"/>
      <c r="TWP39" s="8"/>
      <c r="TWQ39" s="8"/>
      <c r="TWR39" s="13"/>
      <c r="TWS39" s="13"/>
      <c r="TWT39" s="14"/>
      <c r="TWU39" s="15"/>
      <c r="TWV39" s="13"/>
      <c r="TWW39" s="9"/>
      <c r="TWX39" s="8"/>
      <c r="TWY39" s="8"/>
      <c r="TWZ39" s="13"/>
      <c r="TXA39" s="13"/>
      <c r="TXB39" s="14"/>
      <c r="TXC39" s="15"/>
      <c r="TXD39" s="13"/>
      <c r="TXE39" s="9"/>
      <c r="TXF39" s="8"/>
      <c r="TXG39" s="8"/>
      <c r="TXH39" s="13"/>
      <c r="TXI39" s="13"/>
      <c r="TXJ39" s="14"/>
      <c r="TXK39" s="15"/>
      <c r="TXL39" s="13"/>
      <c r="TXM39" s="9"/>
      <c r="TXN39" s="8"/>
      <c r="TXO39" s="8"/>
      <c r="TXP39" s="13"/>
      <c r="TXQ39" s="13"/>
      <c r="TXR39" s="14"/>
      <c r="TXS39" s="15"/>
      <c r="TXT39" s="13"/>
      <c r="TXU39" s="9"/>
      <c r="TXV39" s="8"/>
      <c r="TXW39" s="8"/>
      <c r="TXX39" s="13"/>
      <c r="TXY39" s="13"/>
      <c r="TXZ39" s="14"/>
      <c r="TYA39" s="15"/>
      <c r="TYB39" s="13"/>
      <c r="TYC39" s="9"/>
      <c r="TYD39" s="8"/>
      <c r="TYE39" s="8"/>
      <c r="TYF39" s="13"/>
      <c r="TYG39" s="13"/>
      <c r="TYH39" s="14"/>
      <c r="TYI39" s="15"/>
      <c r="TYJ39" s="13"/>
      <c r="TYK39" s="9"/>
      <c r="TYL39" s="8"/>
      <c r="TYM39" s="8"/>
      <c r="TYN39" s="13"/>
      <c r="TYO39" s="13"/>
      <c r="TYP39" s="14"/>
      <c r="TYQ39" s="15"/>
      <c r="TYR39" s="13"/>
      <c r="TYS39" s="9"/>
      <c r="TYT39" s="8"/>
      <c r="TYU39" s="8"/>
      <c r="TYV39" s="13"/>
      <c r="TYW39" s="13"/>
      <c r="TYX39" s="14"/>
      <c r="TYY39" s="15"/>
      <c r="TYZ39" s="13"/>
      <c r="TZA39" s="9"/>
      <c r="TZB39" s="8"/>
      <c r="TZC39" s="8"/>
      <c r="TZD39" s="13"/>
      <c r="TZE39" s="13"/>
      <c r="TZF39" s="14"/>
      <c r="TZG39" s="15"/>
      <c r="TZH39" s="13"/>
      <c r="TZI39" s="9"/>
      <c r="TZJ39" s="8"/>
      <c r="TZK39" s="8"/>
      <c r="TZL39" s="13"/>
      <c r="TZM39" s="13"/>
      <c r="TZN39" s="14"/>
      <c r="TZO39" s="15"/>
      <c r="TZP39" s="13"/>
      <c r="TZQ39" s="9"/>
      <c r="TZR39" s="8"/>
      <c r="TZS39" s="8"/>
      <c r="TZT39" s="13"/>
      <c r="TZU39" s="13"/>
      <c r="TZV39" s="14"/>
      <c r="TZW39" s="15"/>
      <c r="TZX39" s="13"/>
      <c r="TZY39" s="9"/>
      <c r="TZZ39" s="8"/>
      <c r="UAA39" s="8"/>
      <c r="UAB39" s="13"/>
      <c r="UAC39" s="13"/>
      <c r="UAD39" s="14"/>
      <c r="UAE39" s="15"/>
      <c r="UAF39" s="13"/>
      <c r="UAG39" s="9"/>
      <c r="UAH39" s="8"/>
      <c r="UAI39" s="8"/>
      <c r="UAJ39" s="13"/>
      <c r="UAK39" s="13"/>
      <c r="UAL39" s="14"/>
      <c r="UAM39" s="15"/>
      <c r="UAN39" s="13"/>
      <c r="UAO39" s="9"/>
      <c r="UAP39" s="8"/>
      <c r="UAQ39" s="8"/>
      <c r="UAR39" s="13"/>
      <c r="UAS39" s="13"/>
      <c r="UAT39" s="14"/>
      <c r="UAU39" s="15"/>
      <c r="UAV39" s="13"/>
      <c r="UAW39" s="9"/>
      <c r="UAX39" s="8"/>
      <c r="UAY39" s="8"/>
      <c r="UAZ39" s="13"/>
      <c r="UBA39" s="13"/>
      <c r="UBB39" s="14"/>
      <c r="UBC39" s="15"/>
      <c r="UBD39" s="13"/>
      <c r="UBE39" s="9"/>
      <c r="UBF39" s="8"/>
      <c r="UBG39" s="8"/>
      <c r="UBH39" s="13"/>
      <c r="UBI39" s="13"/>
      <c r="UBJ39" s="14"/>
      <c r="UBK39" s="15"/>
      <c r="UBL39" s="13"/>
      <c r="UBM39" s="9"/>
      <c r="UBN39" s="8"/>
      <c r="UBO39" s="8"/>
      <c r="UBP39" s="13"/>
      <c r="UBQ39" s="13"/>
      <c r="UBR39" s="14"/>
      <c r="UBS39" s="15"/>
      <c r="UBT39" s="13"/>
      <c r="UBU39" s="9"/>
      <c r="UBV39" s="8"/>
      <c r="UBW39" s="8"/>
      <c r="UBX39" s="13"/>
      <c r="UBY39" s="13"/>
      <c r="UBZ39" s="14"/>
      <c r="UCA39" s="15"/>
      <c r="UCB39" s="13"/>
      <c r="UCC39" s="9"/>
      <c r="UCD39" s="8"/>
      <c r="UCE39" s="8"/>
      <c r="UCF39" s="13"/>
      <c r="UCG39" s="13"/>
      <c r="UCH39" s="14"/>
      <c r="UCI39" s="15"/>
      <c r="UCJ39" s="13"/>
      <c r="UCK39" s="9"/>
      <c r="UCL39" s="8"/>
      <c r="UCM39" s="8"/>
      <c r="UCN39" s="13"/>
      <c r="UCO39" s="13"/>
      <c r="UCP39" s="14"/>
      <c r="UCQ39" s="15"/>
      <c r="UCR39" s="13"/>
      <c r="UCS39" s="9"/>
      <c r="UCT39" s="8"/>
      <c r="UCU39" s="8"/>
      <c r="UCV39" s="13"/>
      <c r="UCW39" s="13"/>
      <c r="UCX39" s="14"/>
      <c r="UCY39" s="15"/>
      <c r="UCZ39" s="13"/>
      <c r="UDA39" s="9"/>
      <c r="UDB39" s="8"/>
      <c r="UDC39" s="8"/>
      <c r="UDD39" s="13"/>
      <c r="UDE39" s="13"/>
      <c r="UDF39" s="14"/>
      <c r="UDG39" s="15"/>
      <c r="UDH39" s="13"/>
      <c r="UDI39" s="9"/>
      <c r="UDJ39" s="8"/>
      <c r="UDK39" s="8"/>
      <c r="UDL39" s="13"/>
      <c r="UDM39" s="13"/>
      <c r="UDN39" s="14"/>
      <c r="UDO39" s="15"/>
      <c r="UDP39" s="13"/>
      <c r="UDQ39" s="9"/>
      <c r="UDR39" s="8"/>
      <c r="UDS39" s="8"/>
      <c r="UDT39" s="13"/>
      <c r="UDU39" s="13"/>
      <c r="UDV39" s="14"/>
      <c r="UDW39" s="15"/>
      <c r="UDX39" s="13"/>
      <c r="UDY39" s="9"/>
      <c r="UDZ39" s="8"/>
      <c r="UEA39" s="8"/>
      <c r="UEB39" s="13"/>
      <c r="UEC39" s="13"/>
      <c r="UED39" s="14"/>
      <c r="UEE39" s="15"/>
      <c r="UEF39" s="13"/>
      <c r="UEG39" s="9"/>
      <c r="UEH39" s="8"/>
      <c r="UEI39" s="8"/>
      <c r="UEJ39" s="13"/>
      <c r="UEK39" s="13"/>
      <c r="UEL39" s="14"/>
      <c r="UEM39" s="15"/>
      <c r="UEN39" s="13"/>
      <c r="UEO39" s="9"/>
      <c r="UEP39" s="8"/>
      <c r="UEQ39" s="8"/>
      <c r="UER39" s="13"/>
      <c r="UES39" s="13"/>
      <c r="UET39" s="14"/>
      <c r="UEU39" s="15"/>
      <c r="UEV39" s="13"/>
      <c r="UEW39" s="9"/>
      <c r="UEX39" s="8"/>
      <c r="UEY39" s="8"/>
      <c r="UEZ39" s="13"/>
      <c r="UFA39" s="13"/>
      <c r="UFB39" s="14"/>
      <c r="UFC39" s="15"/>
      <c r="UFD39" s="13"/>
      <c r="UFE39" s="9"/>
      <c r="UFF39" s="8"/>
      <c r="UFG39" s="8"/>
      <c r="UFH39" s="13"/>
      <c r="UFI39" s="13"/>
      <c r="UFJ39" s="14"/>
      <c r="UFK39" s="15"/>
      <c r="UFL39" s="13"/>
      <c r="UFM39" s="9"/>
      <c r="UFN39" s="8"/>
      <c r="UFO39" s="8"/>
      <c r="UFP39" s="13"/>
      <c r="UFQ39" s="13"/>
      <c r="UFR39" s="14"/>
      <c r="UFS39" s="15"/>
      <c r="UFT39" s="13"/>
      <c r="UFU39" s="9"/>
      <c r="UFV39" s="8"/>
      <c r="UFW39" s="8"/>
      <c r="UFX39" s="13"/>
      <c r="UFY39" s="13"/>
      <c r="UFZ39" s="14"/>
      <c r="UGA39" s="15"/>
      <c r="UGB39" s="13"/>
      <c r="UGC39" s="9"/>
      <c r="UGD39" s="8"/>
      <c r="UGE39" s="8"/>
      <c r="UGF39" s="13"/>
      <c r="UGG39" s="13"/>
      <c r="UGH39" s="14"/>
      <c r="UGI39" s="15"/>
      <c r="UGJ39" s="13"/>
      <c r="UGK39" s="9"/>
      <c r="UGL39" s="8"/>
      <c r="UGM39" s="8"/>
      <c r="UGN39" s="13"/>
      <c r="UGO39" s="13"/>
      <c r="UGP39" s="14"/>
      <c r="UGQ39" s="15"/>
      <c r="UGR39" s="13"/>
      <c r="UGS39" s="9"/>
      <c r="UGT39" s="8"/>
      <c r="UGU39" s="8"/>
      <c r="UGV39" s="13"/>
      <c r="UGW39" s="13"/>
      <c r="UGX39" s="14"/>
      <c r="UGY39" s="15"/>
      <c r="UGZ39" s="13"/>
      <c r="UHA39" s="9"/>
      <c r="UHB39" s="8"/>
      <c r="UHC39" s="8"/>
      <c r="UHD39" s="13"/>
      <c r="UHE39" s="13"/>
      <c r="UHF39" s="14"/>
      <c r="UHG39" s="15"/>
      <c r="UHH39" s="13"/>
      <c r="UHI39" s="9"/>
      <c r="UHJ39" s="8"/>
      <c r="UHK39" s="8"/>
      <c r="UHL39" s="13"/>
      <c r="UHM39" s="13"/>
      <c r="UHN39" s="14"/>
      <c r="UHO39" s="15"/>
      <c r="UHP39" s="13"/>
      <c r="UHQ39" s="9"/>
      <c r="UHR39" s="8"/>
      <c r="UHS39" s="8"/>
      <c r="UHT39" s="13"/>
      <c r="UHU39" s="13"/>
      <c r="UHV39" s="14"/>
      <c r="UHW39" s="15"/>
      <c r="UHX39" s="13"/>
      <c r="UHY39" s="9"/>
      <c r="UHZ39" s="8"/>
      <c r="UIA39" s="8"/>
      <c r="UIB39" s="13"/>
      <c r="UIC39" s="13"/>
      <c r="UID39" s="14"/>
      <c r="UIE39" s="15"/>
      <c r="UIF39" s="13"/>
      <c r="UIG39" s="9"/>
      <c r="UIH39" s="8"/>
      <c r="UII39" s="8"/>
      <c r="UIJ39" s="13"/>
      <c r="UIK39" s="13"/>
      <c r="UIL39" s="14"/>
      <c r="UIM39" s="15"/>
      <c r="UIN39" s="13"/>
      <c r="UIO39" s="9"/>
      <c r="UIP39" s="8"/>
      <c r="UIQ39" s="8"/>
      <c r="UIR39" s="13"/>
      <c r="UIS39" s="13"/>
      <c r="UIT39" s="14"/>
      <c r="UIU39" s="15"/>
      <c r="UIV39" s="13"/>
      <c r="UIW39" s="9"/>
      <c r="UIX39" s="8"/>
      <c r="UIY39" s="8"/>
      <c r="UIZ39" s="13"/>
      <c r="UJA39" s="13"/>
      <c r="UJB39" s="14"/>
      <c r="UJC39" s="15"/>
      <c r="UJD39" s="13"/>
      <c r="UJE39" s="9"/>
      <c r="UJF39" s="8"/>
      <c r="UJG39" s="8"/>
      <c r="UJH39" s="13"/>
      <c r="UJI39" s="13"/>
      <c r="UJJ39" s="14"/>
      <c r="UJK39" s="15"/>
      <c r="UJL39" s="13"/>
      <c r="UJM39" s="9"/>
      <c r="UJN39" s="8"/>
      <c r="UJO39" s="8"/>
      <c r="UJP39" s="13"/>
      <c r="UJQ39" s="13"/>
      <c r="UJR39" s="14"/>
      <c r="UJS39" s="15"/>
      <c r="UJT39" s="13"/>
      <c r="UJU39" s="9"/>
      <c r="UJV39" s="8"/>
      <c r="UJW39" s="8"/>
      <c r="UJX39" s="13"/>
      <c r="UJY39" s="13"/>
      <c r="UJZ39" s="14"/>
      <c r="UKA39" s="15"/>
      <c r="UKB39" s="13"/>
      <c r="UKC39" s="9"/>
      <c r="UKD39" s="8"/>
      <c r="UKE39" s="8"/>
      <c r="UKF39" s="13"/>
      <c r="UKG39" s="13"/>
      <c r="UKH39" s="14"/>
      <c r="UKI39" s="15"/>
      <c r="UKJ39" s="13"/>
      <c r="UKK39" s="9"/>
      <c r="UKL39" s="8"/>
      <c r="UKM39" s="8"/>
      <c r="UKN39" s="13"/>
      <c r="UKO39" s="13"/>
      <c r="UKP39" s="14"/>
      <c r="UKQ39" s="15"/>
      <c r="UKR39" s="13"/>
      <c r="UKS39" s="9"/>
      <c r="UKT39" s="8"/>
      <c r="UKU39" s="8"/>
      <c r="UKV39" s="13"/>
      <c r="UKW39" s="13"/>
      <c r="UKX39" s="14"/>
      <c r="UKY39" s="15"/>
      <c r="UKZ39" s="13"/>
      <c r="ULA39" s="9"/>
      <c r="ULB39" s="8"/>
      <c r="ULC39" s="8"/>
      <c r="ULD39" s="13"/>
      <c r="ULE39" s="13"/>
      <c r="ULF39" s="14"/>
      <c r="ULG39" s="15"/>
      <c r="ULH39" s="13"/>
      <c r="ULI39" s="9"/>
      <c r="ULJ39" s="8"/>
      <c r="ULK39" s="8"/>
      <c r="ULL39" s="13"/>
      <c r="ULM39" s="13"/>
      <c r="ULN39" s="14"/>
      <c r="ULO39" s="15"/>
      <c r="ULP39" s="13"/>
      <c r="ULQ39" s="9"/>
      <c r="ULR39" s="8"/>
      <c r="ULS39" s="8"/>
      <c r="ULT39" s="13"/>
      <c r="ULU39" s="13"/>
      <c r="ULV39" s="14"/>
      <c r="ULW39" s="15"/>
      <c r="ULX39" s="13"/>
      <c r="ULY39" s="9"/>
      <c r="ULZ39" s="8"/>
      <c r="UMA39" s="8"/>
      <c r="UMB39" s="13"/>
      <c r="UMC39" s="13"/>
      <c r="UMD39" s="14"/>
      <c r="UME39" s="15"/>
      <c r="UMF39" s="13"/>
      <c r="UMG39" s="9"/>
      <c r="UMH39" s="8"/>
      <c r="UMI39" s="8"/>
      <c r="UMJ39" s="13"/>
      <c r="UMK39" s="13"/>
      <c r="UML39" s="14"/>
      <c r="UMM39" s="15"/>
      <c r="UMN39" s="13"/>
      <c r="UMO39" s="9"/>
      <c r="UMP39" s="8"/>
      <c r="UMQ39" s="8"/>
      <c r="UMR39" s="13"/>
      <c r="UMS39" s="13"/>
      <c r="UMT39" s="14"/>
      <c r="UMU39" s="15"/>
      <c r="UMV39" s="13"/>
      <c r="UMW39" s="9"/>
      <c r="UMX39" s="8"/>
      <c r="UMY39" s="8"/>
      <c r="UMZ39" s="13"/>
      <c r="UNA39" s="13"/>
      <c r="UNB39" s="14"/>
      <c r="UNC39" s="15"/>
      <c r="UND39" s="13"/>
      <c r="UNE39" s="9"/>
      <c r="UNF39" s="8"/>
      <c r="UNG39" s="8"/>
      <c r="UNH39" s="13"/>
      <c r="UNI39" s="13"/>
      <c r="UNJ39" s="14"/>
      <c r="UNK39" s="15"/>
      <c r="UNL39" s="13"/>
      <c r="UNM39" s="9"/>
      <c r="UNN39" s="8"/>
      <c r="UNO39" s="8"/>
      <c r="UNP39" s="13"/>
      <c r="UNQ39" s="13"/>
      <c r="UNR39" s="14"/>
      <c r="UNS39" s="15"/>
      <c r="UNT39" s="13"/>
      <c r="UNU39" s="9"/>
      <c r="UNV39" s="8"/>
      <c r="UNW39" s="8"/>
      <c r="UNX39" s="13"/>
      <c r="UNY39" s="13"/>
      <c r="UNZ39" s="14"/>
      <c r="UOA39" s="15"/>
      <c r="UOB39" s="13"/>
      <c r="UOC39" s="9"/>
      <c r="UOD39" s="8"/>
      <c r="UOE39" s="8"/>
      <c r="UOF39" s="13"/>
      <c r="UOG39" s="13"/>
      <c r="UOH39" s="14"/>
      <c r="UOI39" s="15"/>
      <c r="UOJ39" s="13"/>
      <c r="UOK39" s="9"/>
      <c r="UOL39" s="8"/>
      <c r="UOM39" s="8"/>
      <c r="UON39" s="13"/>
      <c r="UOO39" s="13"/>
      <c r="UOP39" s="14"/>
      <c r="UOQ39" s="15"/>
      <c r="UOR39" s="13"/>
      <c r="UOS39" s="9"/>
      <c r="UOT39" s="8"/>
      <c r="UOU39" s="8"/>
      <c r="UOV39" s="13"/>
      <c r="UOW39" s="13"/>
      <c r="UOX39" s="14"/>
      <c r="UOY39" s="15"/>
      <c r="UOZ39" s="13"/>
      <c r="UPA39" s="9"/>
      <c r="UPB39" s="8"/>
      <c r="UPC39" s="8"/>
      <c r="UPD39" s="13"/>
      <c r="UPE39" s="13"/>
      <c r="UPF39" s="14"/>
      <c r="UPG39" s="15"/>
      <c r="UPH39" s="13"/>
      <c r="UPI39" s="9"/>
      <c r="UPJ39" s="8"/>
      <c r="UPK39" s="8"/>
      <c r="UPL39" s="13"/>
      <c r="UPM39" s="13"/>
      <c r="UPN39" s="14"/>
      <c r="UPO39" s="15"/>
      <c r="UPP39" s="13"/>
      <c r="UPQ39" s="9"/>
      <c r="UPR39" s="8"/>
      <c r="UPS39" s="8"/>
      <c r="UPT39" s="13"/>
      <c r="UPU39" s="13"/>
      <c r="UPV39" s="14"/>
      <c r="UPW39" s="15"/>
      <c r="UPX39" s="13"/>
      <c r="UPY39" s="9"/>
      <c r="UPZ39" s="8"/>
      <c r="UQA39" s="8"/>
      <c r="UQB39" s="13"/>
      <c r="UQC39" s="13"/>
      <c r="UQD39" s="14"/>
      <c r="UQE39" s="15"/>
      <c r="UQF39" s="13"/>
      <c r="UQG39" s="9"/>
      <c r="UQH39" s="8"/>
      <c r="UQI39" s="8"/>
      <c r="UQJ39" s="13"/>
      <c r="UQK39" s="13"/>
      <c r="UQL39" s="14"/>
      <c r="UQM39" s="15"/>
      <c r="UQN39" s="13"/>
      <c r="UQO39" s="9"/>
      <c r="UQP39" s="8"/>
      <c r="UQQ39" s="8"/>
      <c r="UQR39" s="13"/>
      <c r="UQS39" s="13"/>
      <c r="UQT39" s="14"/>
      <c r="UQU39" s="15"/>
      <c r="UQV39" s="13"/>
      <c r="UQW39" s="9"/>
      <c r="UQX39" s="8"/>
      <c r="UQY39" s="8"/>
      <c r="UQZ39" s="13"/>
      <c r="URA39" s="13"/>
      <c r="URB39" s="14"/>
      <c r="URC39" s="15"/>
      <c r="URD39" s="13"/>
      <c r="URE39" s="9"/>
      <c r="URF39" s="8"/>
      <c r="URG39" s="8"/>
      <c r="URH39" s="13"/>
      <c r="URI39" s="13"/>
      <c r="URJ39" s="14"/>
      <c r="URK39" s="15"/>
      <c r="URL39" s="13"/>
      <c r="URM39" s="9"/>
      <c r="URN39" s="8"/>
      <c r="URO39" s="8"/>
      <c r="URP39" s="13"/>
      <c r="URQ39" s="13"/>
      <c r="URR39" s="14"/>
      <c r="URS39" s="15"/>
      <c r="URT39" s="13"/>
      <c r="URU39" s="9"/>
      <c r="URV39" s="8"/>
      <c r="URW39" s="8"/>
      <c r="URX39" s="13"/>
      <c r="URY39" s="13"/>
      <c r="URZ39" s="14"/>
      <c r="USA39" s="15"/>
      <c r="USB39" s="13"/>
      <c r="USC39" s="9"/>
      <c r="USD39" s="8"/>
      <c r="USE39" s="8"/>
      <c r="USF39" s="13"/>
      <c r="USG39" s="13"/>
      <c r="USH39" s="14"/>
      <c r="USI39" s="15"/>
      <c r="USJ39" s="13"/>
      <c r="USK39" s="9"/>
      <c r="USL39" s="8"/>
      <c r="USM39" s="8"/>
      <c r="USN39" s="13"/>
      <c r="USO39" s="13"/>
      <c r="USP39" s="14"/>
      <c r="USQ39" s="15"/>
      <c r="USR39" s="13"/>
      <c r="USS39" s="9"/>
      <c r="UST39" s="8"/>
      <c r="USU39" s="8"/>
      <c r="USV39" s="13"/>
      <c r="USW39" s="13"/>
      <c r="USX39" s="14"/>
      <c r="USY39" s="15"/>
      <c r="USZ39" s="13"/>
      <c r="UTA39" s="9"/>
      <c r="UTB39" s="8"/>
      <c r="UTC39" s="8"/>
      <c r="UTD39" s="13"/>
      <c r="UTE39" s="13"/>
      <c r="UTF39" s="14"/>
      <c r="UTG39" s="15"/>
      <c r="UTH39" s="13"/>
      <c r="UTI39" s="9"/>
      <c r="UTJ39" s="8"/>
      <c r="UTK39" s="8"/>
      <c r="UTL39" s="13"/>
      <c r="UTM39" s="13"/>
      <c r="UTN39" s="14"/>
      <c r="UTO39" s="15"/>
      <c r="UTP39" s="13"/>
      <c r="UTQ39" s="9"/>
      <c r="UTR39" s="8"/>
      <c r="UTS39" s="8"/>
      <c r="UTT39" s="13"/>
      <c r="UTU39" s="13"/>
      <c r="UTV39" s="14"/>
      <c r="UTW39" s="15"/>
      <c r="UTX39" s="13"/>
      <c r="UTY39" s="9"/>
      <c r="UTZ39" s="8"/>
      <c r="UUA39" s="8"/>
      <c r="UUB39" s="13"/>
      <c r="UUC39" s="13"/>
      <c r="UUD39" s="14"/>
      <c r="UUE39" s="15"/>
      <c r="UUF39" s="13"/>
      <c r="UUG39" s="9"/>
      <c r="UUH39" s="8"/>
      <c r="UUI39" s="8"/>
      <c r="UUJ39" s="13"/>
      <c r="UUK39" s="13"/>
      <c r="UUL39" s="14"/>
      <c r="UUM39" s="15"/>
      <c r="UUN39" s="13"/>
      <c r="UUO39" s="9"/>
      <c r="UUP39" s="8"/>
      <c r="UUQ39" s="8"/>
      <c r="UUR39" s="13"/>
      <c r="UUS39" s="13"/>
      <c r="UUT39" s="14"/>
      <c r="UUU39" s="15"/>
      <c r="UUV39" s="13"/>
      <c r="UUW39" s="9"/>
      <c r="UUX39" s="8"/>
      <c r="UUY39" s="8"/>
      <c r="UUZ39" s="13"/>
      <c r="UVA39" s="13"/>
      <c r="UVB39" s="14"/>
      <c r="UVC39" s="15"/>
      <c r="UVD39" s="13"/>
      <c r="UVE39" s="9"/>
      <c r="UVF39" s="8"/>
      <c r="UVG39" s="8"/>
      <c r="UVH39" s="13"/>
      <c r="UVI39" s="13"/>
      <c r="UVJ39" s="14"/>
      <c r="UVK39" s="15"/>
      <c r="UVL39" s="13"/>
      <c r="UVM39" s="9"/>
      <c r="UVN39" s="8"/>
      <c r="UVO39" s="8"/>
      <c r="UVP39" s="13"/>
      <c r="UVQ39" s="13"/>
      <c r="UVR39" s="14"/>
      <c r="UVS39" s="15"/>
      <c r="UVT39" s="13"/>
      <c r="UVU39" s="9"/>
      <c r="UVV39" s="8"/>
      <c r="UVW39" s="8"/>
      <c r="UVX39" s="13"/>
      <c r="UVY39" s="13"/>
      <c r="UVZ39" s="14"/>
      <c r="UWA39" s="15"/>
      <c r="UWB39" s="13"/>
      <c r="UWC39" s="9"/>
      <c r="UWD39" s="8"/>
      <c r="UWE39" s="8"/>
      <c r="UWF39" s="13"/>
      <c r="UWG39" s="13"/>
      <c r="UWH39" s="14"/>
      <c r="UWI39" s="15"/>
      <c r="UWJ39" s="13"/>
      <c r="UWK39" s="9"/>
      <c r="UWL39" s="8"/>
      <c r="UWM39" s="8"/>
      <c r="UWN39" s="13"/>
      <c r="UWO39" s="13"/>
      <c r="UWP39" s="14"/>
      <c r="UWQ39" s="15"/>
      <c r="UWR39" s="13"/>
      <c r="UWS39" s="9"/>
      <c r="UWT39" s="8"/>
      <c r="UWU39" s="8"/>
      <c r="UWV39" s="13"/>
      <c r="UWW39" s="13"/>
      <c r="UWX39" s="14"/>
      <c r="UWY39" s="15"/>
      <c r="UWZ39" s="13"/>
      <c r="UXA39" s="9"/>
      <c r="UXB39" s="8"/>
      <c r="UXC39" s="8"/>
      <c r="UXD39" s="13"/>
      <c r="UXE39" s="13"/>
      <c r="UXF39" s="14"/>
      <c r="UXG39" s="15"/>
      <c r="UXH39" s="13"/>
      <c r="UXI39" s="9"/>
      <c r="UXJ39" s="8"/>
      <c r="UXK39" s="8"/>
      <c r="UXL39" s="13"/>
      <c r="UXM39" s="13"/>
      <c r="UXN39" s="14"/>
      <c r="UXO39" s="15"/>
      <c r="UXP39" s="13"/>
      <c r="UXQ39" s="9"/>
      <c r="UXR39" s="8"/>
      <c r="UXS39" s="8"/>
      <c r="UXT39" s="13"/>
      <c r="UXU39" s="13"/>
      <c r="UXV39" s="14"/>
      <c r="UXW39" s="15"/>
      <c r="UXX39" s="13"/>
      <c r="UXY39" s="9"/>
      <c r="UXZ39" s="8"/>
      <c r="UYA39" s="8"/>
      <c r="UYB39" s="13"/>
      <c r="UYC39" s="13"/>
      <c r="UYD39" s="14"/>
      <c r="UYE39" s="15"/>
      <c r="UYF39" s="13"/>
      <c r="UYG39" s="9"/>
      <c r="UYH39" s="8"/>
      <c r="UYI39" s="8"/>
      <c r="UYJ39" s="13"/>
      <c r="UYK39" s="13"/>
      <c r="UYL39" s="14"/>
      <c r="UYM39" s="15"/>
      <c r="UYN39" s="13"/>
      <c r="UYO39" s="9"/>
      <c r="UYP39" s="8"/>
      <c r="UYQ39" s="8"/>
      <c r="UYR39" s="13"/>
      <c r="UYS39" s="13"/>
      <c r="UYT39" s="14"/>
      <c r="UYU39" s="15"/>
      <c r="UYV39" s="13"/>
      <c r="UYW39" s="9"/>
      <c r="UYX39" s="8"/>
      <c r="UYY39" s="8"/>
      <c r="UYZ39" s="13"/>
      <c r="UZA39" s="13"/>
      <c r="UZB39" s="14"/>
      <c r="UZC39" s="15"/>
      <c r="UZD39" s="13"/>
      <c r="UZE39" s="9"/>
      <c r="UZF39" s="8"/>
      <c r="UZG39" s="8"/>
      <c r="UZH39" s="13"/>
      <c r="UZI39" s="13"/>
      <c r="UZJ39" s="14"/>
      <c r="UZK39" s="15"/>
      <c r="UZL39" s="13"/>
      <c r="UZM39" s="9"/>
      <c r="UZN39" s="8"/>
      <c r="UZO39" s="8"/>
      <c r="UZP39" s="13"/>
      <c r="UZQ39" s="13"/>
      <c r="UZR39" s="14"/>
      <c r="UZS39" s="15"/>
      <c r="UZT39" s="13"/>
      <c r="UZU39" s="9"/>
      <c r="UZV39" s="8"/>
      <c r="UZW39" s="8"/>
      <c r="UZX39" s="13"/>
      <c r="UZY39" s="13"/>
      <c r="UZZ39" s="14"/>
      <c r="VAA39" s="15"/>
      <c r="VAB39" s="13"/>
      <c r="VAC39" s="9"/>
      <c r="VAD39" s="8"/>
      <c r="VAE39" s="8"/>
      <c r="VAF39" s="13"/>
      <c r="VAG39" s="13"/>
      <c r="VAH39" s="14"/>
      <c r="VAI39" s="15"/>
      <c r="VAJ39" s="13"/>
      <c r="VAK39" s="9"/>
      <c r="VAL39" s="8"/>
      <c r="VAM39" s="8"/>
      <c r="VAN39" s="13"/>
      <c r="VAO39" s="13"/>
      <c r="VAP39" s="14"/>
      <c r="VAQ39" s="15"/>
      <c r="VAR39" s="13"/>
      <c r="VAS39" s="9"/>
      <c r="VAT39" s="8"/>
      <c r="VAU39" s="8"/>
      <c r="VAV39" s="13"/>
      <c r="VAW39" s="13"/>
      <c r="VAX39" s="14"/>
      <c r="VAY39" s="15"/>
      <c r="VAZ39" s="13"/>
      <c r="VBA39" s="9"/>
      <c r="VBB39" s="8"/>
      <c r="VBC39" s="8"/>
      <c r="VBD39" s="13"/>
      <c r="VBE39" s="13"/>
      <c r="VBF39" s="14"/>
      <c r="VBG39" s="15"/>
      <c r="VBH39" s="13"/>
      <c r="VBI39" s="9"/>
      <c r="VBJ39" s="8"/>
      <c r="VBK39" s="8"/>
      <c r="VBL39" s="13"/>
      <c r="VBM39" s="13"/>
      <c r="VBN39" s="14"/>
      <c r="VBO39" s="15"/>
      <c r="VBP39" s="13"/>
      <c r="VBQ39" s="9"/>
      <c r="VBR39" s="8"/>
      <c r="VBS39" s="8"/>
      <c r="VBT39" s="13"/>
      <c r="VBU39" s="13"/>
      <c r="VBV39" s="14"/>
      <c r="VBW39" s="15"/>
      <c r="VBX39" s="13"/>
      <c r="VBY39" s="9"/>
      <c r="VBZ39" s="8"/>
      <c r="VCA39" s="8"/>
      <c r="VCB39" s="13"/>
      <c r="VCC39" s="13"/>
      <c r="VCD39" s="14"/>
      <c r="VCE39" s="15"/>
      <c r="VCF39" s="13"/>
      <c r="VCG39" s="9"/>
      <c r="VCH39" s="8"/>
      <c r="VCI39" s="8"/>
      <c r="VCJ39" s="13"/>
      <c r="VCK39" s="13"/>
      <c r="VCL39" s="14"/>
      <c r="VCM39" s="15"/>
      <c r="VCN39" s="13"/>
      <c r="VCO39" s="9"/>
      <c r="VCP39" s="8"/>
      <c r="VCQ39" s="8"/>
      <c r="VCR39" s="13"/>
      <c r="VCS39" s="13"/>
      <c r="VCT39" s="14"/>
      <c r="VCU39" s="15"/>
      <c r="VCV39" s="13"/>
      <c r="VCW39" s="9"/>
      <c r="VCX39" s="8"/>
      <c r="VCY39" s="8"/>
      <c r="VCZ39" s="13"/>
      <c r="VDA39" s="13"/>
      <c r="VDB39" s="14"/>
      <c r="VDC39" s="15"/>
      <c r="VDD39" s="13"/>
      <c r="VDE39" s="9"/>
      <c r="VDF39" s="8"/>
      <c r="VDG39" s="8"/>
      <c r="VDH39" s="13"/>
      <c r="VDI39" s="13"/>
      <c r="VDJ39" s="14"/>
      <c r="VDK39" s="15"/>
      <c r="VDL39" s="13"/>
      <c r="VDM39" s="9"/>
      <c r="VDN39" s="8"/>
      <c r="VDO39" s="8"/>
      <c r="VDP39" s="13"/>
      <c r="VDQ39" s="13"/>
      <c r="VDR39" s="14"/>
      <c r="VDS39" s="15"/>
      <c r="VDT39" s="13"/>
      <c r="VDU39" s="9"/>
      <c r="VDV39" s="8"/>
      <c r="VDW39" s="8"/>
      <c r="VDX39" s="13"/>
      <c r="VDY39" s="13"/>
      <c r="VDZ39" s="14"/>
      <c r="VEA39" s="15"/>
      <c r="VEB39" s="13"/>
      <c r="VEC39" s="9"/>
      <c r="VED39" s="8"/>
      <c r="VEE39" s="8"/>
      <c r="VEF39" s="13"/>
      <c r="VEG39" s="13"/>
      <c r="VEH39" s="14"/>
      <c r="VEI39" s="15"/>
      <c r="VEJ39" s="13"/>
      <c r="VEK39" s="9"/>
      <c r="VEL39" s="8"/>
      <c r="VEM39" s="8"/>
      <c r="VEN39" s="13"/>
      <c r="VEO39" s="13"/>
      <c r="VEP39" s="14"/>
      <c r="VEQ39" s="15"/>
      <c r="VER39" s="13"/>
      <c r="VES39" s="9"/>
      <c r="VET39" s="8"/>
      <c r="VEU39" s="8"/>
      <c r="VEV39" s="13"/>
      <c r="VEW39" s="13"/>
      <c r="VEX39" s="14"/>
      <c r="VEY39" s="15"/>
      <c r="VEZ39" s="13"/>
      <c r="VFA39" s="9"/>
      <c r="VFB39" s="8"/>
      <c r="VFC39" s="8"/>
      <c r="VFD39" s="13"/>
      <c r="VFE39" s="13"/>
      <c r="VFF39" s="14"/>
      <c r="VFG39" s="15"/>
      <c r="VFH39" s="13"/>
      <c r="VFI39" s="9"/>
      <c r="VFJ39" s="8"/>
      <c r="VFK39" s="8"/>
      <c r="VFL39" s="13"/>
      <c r="VFM39" s="13"/>
      <c r="VFN39" s="14"/>
      <c r="VFO39" s="15"/>
      <c r="VFP39" s="13"/>
      <c r="VFQ39" s="9"/>
      <c r="VFR39" s="8"/>
      <c r="VFS39" s="8"/>
      <c r="VFT39" s="13"/>
      <c r="VFU39" s="13"/>
      <c r="VFV39" s="14"/>
      <c r="VFW39" s="15"/>
      <c r="VFX39" s="13"/>
      <c r="VFY39" s="9"/>
      <c r="VFZ39" s="8"/>
      <c r="VGA39" s="8"/>
      <c r="VGB39" s="13"/>
      <c r="VGC39" s="13"/>
      <c r="VGD39" s="14"/>
      <c r="VGE39" s="15"/>
      <c r="VGF39" s="13"/>
      <c r="VGG39" s="9"/>
      <c r="VGH39" s="8"/>
      <c r="VGI39" s="8"/>
      <c r="VGJ39" s="13"/>
      <c r="VGK39" s="13"/>
      <c r="VGL39" s="14"/>
      <c r="VGM39" s="15"/>
      <c r="VGN39" s="13"/>
      <c r="VGO39" s="9"/>
      <c r="VGP39" s="8"/>
      <c r="VGQ39" s="8"/>
      <c r="VGR39" s="13"/>
      <c r="VGS39" s="13"/>
      <c r="VGT39" s="14"/>
      <c r="VGU39" s="15"/>
      <c r="VGV39" s="13"/>
      <c r="VGW39" s="9"/>
      <c r="VGX39" s="8"/>
      <c r="VGY39" s="8"/>
      <c r="VGZ39" s="13"/>
      <c r="VHA39" s="13"/>
      <c r="VHB39" s="14"/>
      <c r="VHC39" s="15"/>
      <c r="VHD39" s="13"/>
      <c r="VHE39" s="9"/>
      <c r="VHF39" s="8"/>
      <c r="VHG39" s="8"/>
      <c r="VHH39" s="13"/>
      <c r="VHI39" s="13"/>
      <c r="VHJ39" s="14"/>
      <c r="VHK39" s="15"/>
      <c r="VHL39" s="13"/>
      <c r="VHM39" s="9"/>
      <c r="VHN39" s="8"/>
      <c r="VHO39" s="8"/>
      <c r="VHP39" s="13"/>
      <c r="VHQ39" s="13"/>
      <c r="VHR39" s="14"/>
      <c r="VHS39" s="15"/>
      <c r="VHT39" s="13"/>
      <c r="VHU39" s="9"/>
      <c r="VHV39" s="8"/>
      <c r="VHW39" s="8"/>
      <c r="VHX39" s="13"/>
      <c r="VHY39" s="13"/>
      <c r="VHZ39" s="14"/>
      <c r="VIA39" s="15"/>
      <c r="VIB39" s="13"/>
      <c r="VIC39" s="9"/>
      <c r="VID39" s="8"/>
      <c r="VIE39" s="8"/>
      <c r="VIF39" s="13"/>
      <c r="VIG39" s="13"/>
      <c r="VIH39" s="14"/>
      <c r="VII39" s="15"/>
      <c r="VIJ39" s="13"/>
      <c r="VIK39" s="9"/>
      <c r="VIL39" s="8"/>
      <c r="VIM39" s="8"/>
      <c r="VIN39" s="13"/>
      <c r="VIO39" s="13"/>
      <c r="VIP39" s="14"/>
      <c r="VIQ39" s="15"/>
      <c r="VIR39" s="13"/>
      <c r="VIS39" s="9"/>
      <c r="VIT39" s="8"/>
      <c r="VIU39" s="8"/>
      <c r="VIV39" s="13"/>
      <c r="VIW39" s="13"/>
      <c r="VIX39" s="14"/>
      <c r="VIY39" s="15"/>
      <c r="VIZ39" s="13"/>
      <c r="VJA39" s="9"/>
      <c r="VJB39" s="8"/>
      <c r="VJC39" s="8"/>
      <c r="VJD39" s="13"/>
      <c r="VJE39" s="13"/>
      <c r="VJF39" s="14"/>
      <c r="VJG39" s="15"/>
      <c r="VJH39" s="13"/>
      <c r="VJI39" s="9"/>
      <c r="VJJ39" s="8"/>
      <c r="VJK39" s="8"/>
      <c r="VJL39" s="13"/>
      <c r="VJM39" s="13"/>
      <c r="VJN39" s="14"/>
      <c r="VJO39" s="15"/>
      <c r="VJP39" s="13"/>
      <c r="VJQ39" s="9"/>
      <c r="VJR39" s="8"/>
      <c r="VJS39" s="8"/>
      <c r="VJT39" s="13"/>
      <c r="VJU39" s="13"/>
      <c r="VJV39" s="14"/>
      <c r="VJW39" s="15"/>
      <c r="VJX39" s="13"/>
      <c r="VJY39" s="9"/>
      <c r="VJZ39" s="8"/>
      <c r="VKA39" s="8"/>
      <c r="VKB39" s="13"/>
      <c r="VKC39" s="13"/>
      <c r="VKD39" s="14"/>
      <c r="VKE39" s="15"/>
      <c r="VKF39" s="13"/>
      <c r="VKG39" s="9"/>
      <c r="VKH39" s="8"/>
      <c r="VKI39" s="8"/>
      <c r="VKJ39" s="13"/>
      <c r="VKK39" s="13"/>
      <c r="VKL39" s="14"/>
      <c r="VKM39" s="15"/>
      <c r="VKN39" s="13"/>
      <c r="VKO39" s="9"/>
      <c r="VKP39" s="8"/>
      <c r="VKQ39" s="8"/>
      <c r="VKR39" s="13"/>
      <c r="VKS39" s="13"/>
      <c r="VKT39" s="14"/>
      <c r="VKU39" s="15"/>
      <c r="VKV39" s="13"/>
      <c r="VKW39" s="9"/>
      <c r="VKX39" s="8"/>
      <c r="VKY39" s="8"/>
      <c r="VKZ39" s="13"/>
      <c r="VLA39" s="13"/>
      <c r="VLB39" s="14"/>
      <c r="VLC39" s="15"/>
      <c r="VLD39" s="13"/>
      <c r="VLE39" s="9"/>
      <c r="VLF39" s="8"/>
      <c r="VLG39" s="8"/>
      <c r="VLH39" s="13"/>
      <c r="VLI39" s="13"/>
      <c r="VLJ39" s="14"/>
      <c r="VLK39" s="15"/>
      <c r="VLL39" s="13"/>
      <c r="VLM39" s="9"/>
      <c r="VLN39" s="8"/>
      <c r="VLO39" s="8"/>
      <c r="VLP39" s="13"/>
      <c r="VLQ39" s="13"/>
      <c r="VLR39" s="14"/>
      <c r="VLS39" s="15"/>
      <c r="VLT39" s="13"/>
      <c r="VLU39" s="9"/>
      <c r="VLV39" s="8"/>
      <c r="VLW39" s="8"/>
      <c r="VLX39" s="13"/>
      <c r="VLY39" s="13"/>
      <c r="VLZ39" s="14"/>
      <c r="VMA39" s="15"/>
      <c r="VMB39" s="13"/>
      <c r="VMC39" s="9"/>
      <c r="VMD39" s="8"/>
      <c r="VME39" s="8"/>
      <c r="VMF39" s="13"/>
      <c r="VMG39" s="13"/>
      <c r="VMH39" s="14"/>
      <c r="VMI39" s="15"/>
      <c r="VMJ39" s="13"/>
      <c r="VMK39" s="9"/>
      <c r="VML39" s="8"/>
      <c r="VMM39" s="8"/>
      <c r="VMN39" s="13"/>
      <c r="VMO39" s="13"/>
      <c r="VMP39" s="14"/>
      <c r="VMQ39" s="15"/>
      <c r="VMR39" s="13"/>
      <c r="VMS39" s="9"/>
      <c r="VMT39" s="8"/>
      <c r="VMU39" s="8"/>
      <c r="VMV39" s="13"/>
      <c r="VMW39" s="13"/>
      <c r="VMX39" s="14"/>
      <c r="VMY39" s="15"/>
      <c r="VMZ39" s="13"/>
      <c r="VNA39" s="9"/>
      <c r="VNB39" s="8"/>
      <c r="VNC39" s="8"/>
      <c r="VND39" s="13"/>
      <c r="VNE39" s="13"/>
      <c r="VNF39" s="14"/>
      <c r="VNG39" s="15"/>
      <c r="VNH39" s="13"/>
      <c r="VNI39" s="9"/>
      <c r="VNJ39" s="8"/>
      <c r="VNK39" s="8"/>
      <c r="VNL39" s="13"/>
      <c r="VNM39" s="13"/>
      <c r="VNN39" s="14"/>
      <c r="VNO39" s="15"/>
      <c r="VNP39" s="13"/>
      <c r="VNQ39" s="9"/>
      <c r="VNR39" s="8"/>
      <c r="VNS39" s="8"/>
      <c r="VNT39" s="13"/>
      <c r="VNU39" s="13"/>
      <c r="VNV39" s="14"/>
      <c r="VNW39" s="15"/>
      <c r="VNX39" s="13"/>
      <c r="VNY39" s="9"/>
      <c r="VNZ39" s="8"/>
      <c r="VOA39" s="8"/>
      <c r="VOB39" s="13"/>
      <c r="VOC39" s="13"/>
      <c r="VOD39" s="14"/>
      <c r="VOE39" s="15"/>
      <c r="VOF39" s="13"/>
      <c r="VOG39" s="9"/>
      <c r="VOH39" s="8"/>
      <c r="VOI39" s="8"/>
      <c r="VOJ39" s="13"/>
      <c r="VOK39" s="13"/>
      <c r="VOL39" s="14"/>
      <c r="VOM39" s="15"/>
      <c r="VON39" s="13"/>
      <c r="VOO39" s="9"/>
      <c r="VOP39" s="8"/>
      <c r="VOQ39" s="8"/>
      <c r="VOR39" s="13"/>
      <c r="VOS39" s="13"/>
      <c r="VOT39" s="14"/>
      <c r="VOU39" s="15"/>
      <c r="VOV39" s="13"/>
      <c r="VOW39" s="9"/>
      <c r="VOX39" s="8"/>
      <c r="VOY39" s="8"/>
      <c r="VOZ39" s="13"/>
      <c r="VPA39" s="13"/>
      <c r="VPB39" s="14"/>
      <c r="VPC39" s="15"/>
      <c r="VPD39" s="13"/>
      <c r="VPE39" s="9"/>
      <c r="VPF39" s="8"/>
      <c r="VPG39" s="8"/>
      <c r="VPH39" s="13"/>
      <c r="VPI39" s="13"/>
      <c r="VPJ39" s="14"/>
      <c r="VPK39" s="15"/>
      <c r="VPL39" s="13"/>
      <c r="VPM39" s="9"/>
      <c r="VPN39" s="8"/>
      <c r="VPO39" s="8"/>
      <c r="VPP39" s="13"/>
      <c r="VPQ39" s="13"/>
      <c r="VPR39" s="14"/>
      <c r="VPS39" s="15"/>
      <c r="VPT39" s="13"/>
      <c r="VPU39" s="9"/>
      <c r="VPV39" s="8"/>
      <c r="VPW39" s="8"/>
      <c r="VPX39" s="13"/>
      <c r="VPY39" s="13"/>
      <c r="VPZ39" s="14"/>
      <c r="VQA39" s="15"/>
      <c r="VQB39" s="13"/>
      <c r="VQC39" s="9"/>
      <c r="VQD39" s="8"/>
      <c r="VQE39" s="8"/>
      <c r="VQF39" s="13"/>
      <c r="VQG39" s="13"/>
      <c r="VQH39" s="14"/>
      <c r="VQI39" s="15"/>
      <c r="VQJ39" s="13"/>
      <c r="VQK39" s="9"/>
      <c r="VQL39" s="8"/>
      <c r="VQM39" s="8"/>
      <c r="VQN39" s="13"/>
      <c r="VQO39" s="13"/>
      <c r="VQP39" s="14"/>
      <c r="VQQ39" s="15"/>
      <c r="VQR39" s="13"/>
      <c r="VQS39" s="9"/>
      <c r="VQT39" s="8"/>
      <c r="VQU39" s="8"/>
      <c r="VQV39" s="13"/>
      <c r="VQW39" s="13"/>
      <c r="VQX39" s="14"/>
      <c r="VQY39" s="15"/>
      <c r="VQZ39" s="13"/>
      <c r="VRA39" s="9"/>
      <c r="VRB39" s="8"/>
      <c r="VRC39" s="8"/>
      <c r="VRD39" s="13"/>
      <c r="VRE39" s="13"/>
      <c r="VRF39" s="14"/>
      <c r="VRG39" s="15"/>
      <c r="VRH39" s="13"/>
      <c r="VRI39" s="9"/>
      <c r="VRJ39" s="8"/>
      <c r="VRK39" s="8"/>
      <c r="VRL39" s="13"/>
      <c r="VRM39" s="13"/>
      <c r="VRN39" s="14"/>
      <c r="VRO39" s="15"/>
      <c r="VRP39" s="13"/>
      <c r="VRQ39" s="9"/>
      <c r="VRR39" s="8"/>
      <c r="VRS39" s="8"/>
      <c r="VRT39" s="13"/>
      <c r="VRU39" s="13"/>
      <c r="VRV39" s="14"/>
      <c r="VRW39" s="15"/>
      <c r="VRX39" s="13"/>
      <c r="VRY39" s="9"/>
      <c r="VRZ39" s="8"/>
      <c r="VSA39" s="8"/>
      <c r="VSB39" s="13"/>
      <c r="VSC39" s="13"/>
      <c r="VSD39" s="14"/>
      <c r="VSE39" s="15"/>
      <c r="VSF39" s="13"/>
      <c r="VSG39" s="9"/>
      <c r="VSH39" s="8"/>
      <c r="VSI39" s="8"/>
      <c r="VSJ39" s="13"/>
      <c r="VSK39" s="13"/>
      <c r="VSL39" s="14"/>
      <c r="VSM39" s="15"/>
      <c r="VSN39" s="13"/>
      <c r="VSO39" s="9"/>
      <c r="VSP39" s="8"/>
      <c r="VSQ39" s="8"/>
      <c r="VSR39" s="13"/>
      <c r="VSS39" s="13"/>
      <c r="VST39" s="14"/>
      <c r="VSU39" s="15"/>
      <c r="VSV39" s="13"/>
      <c r="VSW39" s="9"/>
      <c r="VSX39" s="8"/>
      <c r="VSY39" s="8"/>
      <c r="VSZ39" s="13"/>
      <c r="VTA39" s="13"/>
      <c r="VTB39" s="14"/>
      <c r="VTC39" s="15"/>
      <c r="VTD39" s="13"/>
      <c r="VTE39" s="9"/>
      <c r="VTF39" s="8"/>
      <c r="VTG39" s="8"/>
      <c r="VTH39" s="13"/>
      <c r="VTI39" s="13"/>
      <c r="VTJ39" s="14"/>
      <c r="VTK39" s="15"/>
      <c r="VTL39" s="13"/>
      <c r="VTM39" s="9"/>
      <c r="VTN39" s="8"/>
      <c r="VTO39" s="8"/>
      <c r="VTP39" s="13"/>
      <c r="VTQ39" s="13"/>
      <c r="VTR39" s="14"/>
      <c r="VTS39" s="15"/>
      <c r="VTT39" s="13"/>
      <c r="VTU39" s="9"/>
      <c r="VTV39" s="8"/>
      <c r="VTW39" s="8"/>
      <c r="VTX39" s="13"/>
      <c r="VTY39" s="13"/>
      <c r="VTZ39" s="14"/>
      <c r="VUA39" s="15"/>
      <c r="VUB39" s="13"/>
      <c r="VUC39" s="9"/>
      <c r="VUD39" s="8"/>
      <c r="VUE39" s="8"/>
      <c r="VUF39" s="13"/>
      <c r="VUG39" s="13"/>
      <c r="VUH39" s="14"/>
      <c r="VUI39" s="15"/>
      <c r="VUJ39" s="13"/>
      <c r="VUK39" s="9"/>
      <c r="VUL39" s="8"/>
      <c r="VUM39" s="8"/>
      <c r="VUN39" s="13"/>
      <c r="VUO39" s="13"/>
      <c r="VUP39" s="14"/>
      <c r="VUQ39" s="15"/>
      <c r="VUR39" s="13"/>
      <c r="VUS39" s="9"/>
      <c r="VUT39" s="8"/>
      <c r="VUU39" s="8"/>
      <c r="VUV39" s="13"/>
      <c r="VUW39" s="13"/>
      <c r="VUX39" s="14"/>
      <c r="VUY39" s="15"/>
      <c r="VUZ39" s="13"/>
      <c r="VVA39" s="9"/>
      <c r="VVB39" s="8"/>
      <c r="VVC39" s="8"/>
      <c r="VVD39" s="13"/>
      <c r="VVE39" s="13"/>
      <c r="VVF39" s="14"/>
      <c r="VVG39" s="15"/>
      <c r="VVH39" s="13"/>
      <c r="VVI39" s="9"/>
      <c r="VVJ39" s="8"/>
      <c r="VVK39" s="8"/>
      <c r="VVL39" s="13"/>
      <c r="VVM39" s="13"/>
      <c r="VVN39" s="14"/>
      <c r="VVO39" s="15"/>
      <c r="VVP39" s="13"/>
      <c r="VVQ39" s="9"/>
      <c r="VVR39" s="8"/>
      <c r="VVS39" s="8"/>
      <c r="VVT39" s="13"/>
      <c r="VVU39" s="13"/>
      <c r="VVV39" s="14"/>
      <c r="VVW39" s="15"/>
      <c r="VVX39" s="13"/>
      <c r="VVY39" s="9"/>
      <c r="VVZ39" s="8"/>
      <c r="VWA39" s="8"/>
      <c r="VWB39" s="13"/>
      <c r="VWC39" s="13"/>
      <c r="VWD39" s="14"/>
      <c r="VWE39" s="15"/>
      <c r="VWF39" s="13"/>
      <c r="VWG39" s="9"/>
      <c r="VWH39" s="8"/>
      <c r="VWI39" s="8"/>
      <c r="VWJ39" s="13"/>
      <c r="VWK39" s="13"/>
      <c r="VWL39" s="14"/>
      <c r="VWM39" s="15"/>
      <c r="VWN39" s="13"/>
      <c r="VWO39" s="9"/>
      <c r="VWP39" s="8"/>
      <c r="VWQ39" s="8"/>
      <c r="VWR39" s="13"/>
      <c r="VWS39" s="13"/>
      <c r="VWT39" s="14"/>
      <c r="VWU39" s="15"/>
      <c r="VWV39" s="13"/>
      <c r="VWW39" s="9"/>
      <c r="VWX39" s="8"/>
      <c r="VWY39" s="8"/>
      <c r="VWZ39" s="13"/>
      <c r="VXA39" s="13"/>
      <c r="VXB39" s="14"/>
      <c r="VXC39" s="15"/>
      <c r="VXD39" s="13"/>
      <c r="VXE39" s="9"/>
      <c r="VXF39" s="8"/>
      <c r="VXG39" s="8"/>
      <c r="VXH39" s="13"/>
      <c r="VXI39" s="13"/>
      <c r="VXJ39" s="14"/>
      <c r="VXK39" s="15"/>
      <c r="VXL39" s="13"/>
      <c r="VXM39" s="9"/>
      <c r="VXN39" s="8"/>
      <c r="VXO39" s="8"/>
      <c r="VXP39" s="13"/>
      <c r="VXQ39" s="13"/>
      <c r="VXR39" s="14"/>
      <c r="VXS39" s="15"/>
      <c r="VXT39" s="13"/>
      <c r="VXU39" s="9"/>
      <c r="VXV39" s="8"/>
      <c r="VXW39" s="8"/>
      <c r="VXX39" s="13"/>
      <c r="VXY39" s="13"/>
      <c r="VXZ39" s="14"/>
      <c r="VYA39" s="15"/>
      <c r="VYB39" s="13"/>
      <c r="VYC39" s="9"/>
      <c r="VYD39" s="8"/>
      <c r="VYE39" s="8"/>
      <c r="VYF39" s="13"/>
      <c r="VYG39" s="13"/>
      <c r="VYH39" s="14"/>
      <c r="VYI39" s="15"/>
      <c r="VYJ39" s="13"/>
      <c r="VYK39" s="9"/>
      <c r="VYL39" s="8"/>
      <c r="VYM39" s="8"/>
      <c r="VYN39" s="13"/>
      <c r="VYO39" s="13"/>
      <c r="VYP39" s="14"/>
      <c r="VYQ39" s="15"/>
      <c r="VYR39" s="13"/>
      <c r="VYS39" s="9"/>
      <c r="VYT39" s="8"/>
      <c r="VYU39" s="8"/>
      <c r="VYV39" s="13"/>
      <c r="VYW39" s="13"/>
      <c r="VYX39" s="14"/>
      <c r="VYY39" s="15"/>
      <c r="VYZ39" s="13"/>
      <c r="VZA39" s="9"/>
      <c r="VZB39" s="8"/>
      <c r="VZC39" s="8"/>
      <c r="VZD39" s="13"/>
      <c r="VZE39" s="13"/>
      <c r="VZF39" s="14"/>
      <c r="VZG39" s="15"/>
      <c r="VZH39" s="13"/>
      <c r="VZI39" s="9"/>
      <c r="VZJ39" s="8"/>
      <c r="VZK39" s="8"/>
      <c r="VZL39" s="13"/>
      <c r="VZM39" s="13"/>
      <c r="VZN39" s="14"/>
      <c r="VZO39" s="15"/>
      <c r="VZP39" s="13"/>
      <c r="VZQ39" s="9"/>
      <c r="VZR39" s="8"/>
      <c r="VZS39" s="8"/>
      <c r="VZT39" s="13"/>
      <c r="VZU39" s="13"/>
      <c r="VZV39" s="14"/>
      <c r="VZW39" s="15"/>
      <c r="VZX39" s="13"/>
      <c r="VZY39" s="9"/>
      <c r="VZZ39" s="8"/>
      <c r="WAA39" s="8"/>
      <c r="WAB39" s="13"/>
      <c r="WAC39" s="13"/>
      <c r="WAD39" s="14"/>
      <c r="WAE39" s="15"/>
      <c r="WAF39" s="13"/>
      <c r="WAG39" s="9"/>
      <c r="WAH39" s="8"/>
      <c r="WAI39" s="8"/>
      <c r="WAJ39" s="13"/>
      <c r="WAK39" s="13"/>
      <c r="WAL39" s="14"/>
      <c r="WAM39" s="15"/>
      <c r="WAN39" s="13"/>
      <c r="WAO39" s="9"/>
      <c r="WAP39" s="8"/>
      <c r="WAQ39" s="8"/>
      <c r="WAR39" s="13"/>
      <c r="WAS39" s="13"/>
      <c r="WAT39" s="14"/>
      <c r="WAU39" s="15"/>
      <c r="WAV39" s="13"/>
      <c r="WAW39" s="9"/>
      <c r="WAX39" s="8"/>
      <c r="WAY39" s="8"/>
      <c r="WAZ39" s="13"/>
      <c r="WBA39" s="13"/>
      <c r="WBB39" s="14"/>
      <c r="WBC39" s="15"/>
      <c r="WBD39" s="13"/>
      <c r="WBE39" s="9"/>
      <c r="WBF39" s="8"/>
      <c r="WBG39" s="8"/>
      <c r="WBH39" s="13"/>
      <c r="WBI39" s="13"/>
      <c r="WBJ39" s="14"/>
      <c r="WBK39" s="15"/>
      <c r="WBL39" s="13"/>
      <c r="WBM39" s="9"/>
      <c r="WBN39" s="8"/>
      <c r="WBO39" s="8"/>
      <c r="WBP39" s="13"/>
      <c r="WBQ39" s="13"/>
      <c r="WBR39" s="14"/>
      <c r="WBS39" s="15"/>
      <c r="WBT39" s="13"/>
      <c r="WBU39" s="9"/>
      <c r="WBV39" s="8"/>
      <c r="WBW39" s="8"/>
      <c r="WBX39" s="13"/>
      <c r="WBY39" s="13"/>
      <c r="WBZ39" s="14"/>
      <c r="WCA39" s="15"/>
      <c r="WCB39" s="13"/>
      <c r="WCC39" s="9"/>
      <c r="WCD39" s="8"/>
      <c r="WCE39" s="8"/>
      <c r="WCF39" s="13"/>
      <c r="WCG39" s="13"/>
      <c r="WCH39" s="14"/>
      <c r="WCI39" s="15"/>
      <c r="WCJ39" s="13"/>
      <c r="WCK39" s="9"/>
      <c r="WCL39" s="8"/>
      <c r="WCM39" s="8"/>
      <c r="WCN39" s="13"/>
      <c r="WCO39" s="13"/>
      <c r="WCP39" s="14"/>
      <c r="WCQ39" s="15"/>
      <c r="WCR39" s="13"/>
      <c r="WCS39" s="9"/>
      <c r="WCT39" s="8"/>
      <c r="WCU39" s="8"/>
      <c r="WCV39" s="13"/>
      <c r="WCW39" s="13"/>
      <c r="WCX39" s="14"/>
      <c r="WCY39" s="15"/>
      <c r="WCZ39" s="13"/>
      <c r="WDA39" s="9"/>
      <c r="WDB39" s="8"/>
      <c r="WDC39" s="8"/>
      <c r="WDD39" s="13"/>
      <c r="WDE39" s="13"/>
      <c r="WDF39" s="14"/>
      <c r="WDG39" s="15"/>
      <c r="WDH39" s="13"/>
      <c r="WDI39" s="9"/>
      <c r="WDJ39" s="8"/>
      <c r="WDK39" s="8"/>
      <c r="WDL39" s="13"/>
      <c r="WDM39" s="13"/>
      <c r="WDN39" s="14"/>
      <c r="WDO39" s="15"/>
      <c r="WDP39" s="13"/>
      <c r="WDQ39" s="9"/>
      <c r="WDR39" s="8"/>
      <c r="WDS39" s="8"/>
      <c r="WDT39" s="13"/>
      <c r="WDU39" s="13"/>
      <c r="WDV39" s="14"/>
      <c r="WDW39" s="15"/>
      <c r="WDX39" s="13"/>
      <c r="WDY39" s="9"/>
      <c r="WDZ39" s="8"/>
      <c r="WEA39" s="8"/>
      <c r="WEB39" s="13"/>
      <c r="WEC39" s="13"/>
      <c r="WED39" s="14"/>
      <c r="WEE39" s="15"/>
      <c r="WEF39" s="13"/>
      <c r="WEG39" s="9"/>
      <c r="WEH39" s="8"/>
      <c r="WEI39" s="8"/>
      <c r="WEJ39" s="13"/>
      <c r="WEK39" s="13"/>
      <c r="WEL39" s="14"/>
      <c r="WEM39" s="15"/>
      <c r="WEN39" s="13"/>
      <c r="WEO39" s="9"/>
      <c r="WEP39" s="8"/>
      <c r="WEQ39" s="8"/>
      <c r="WER39" s="13"/>
      <c r="WES39" s="13"/>
      <c r="WET39" s="14"/>
      <c r="WEU39" s="15"/>
      <c r="WEV39" s="13"/>
      <c r="WEW39" s="9"/>
      <c r="WEX39" s="8"/>
      <c r="WEY39" s="8"/>
      <c r="WEZ39" s="13"/>
      <c r="WFA39" s="13"/>
      <c r="WFB39" s="14"/>
      <c r="WFC39" s="15"/>
      <c r="WFD39" s="13"/>
      <c r="WFE39" s="9"/>
      <c r="WFF39" s="8"/>
      <c r="WFG39" s="8"/>
      <c r="WFH39" s="13"/>
      <c r="WFI39" s="13"/>
      <c r="WFJ39" s="14"/>
      <c r="WFK39" s="15"/>
      <c r="WFL39" s="13"/>
      <c r="WFM39" s="9"/>
      <c r="WFN39" s="8"/>
      <c r="WFO39" s="8"/>
      <c r="WFP39" s="13"/>
      <c r="WFQ39" s="13"/>
      <c r="WFR39" s="14"/>
      <c r="WFS39" s="15"/>
      <c r="WFT39" s="13"/>
      <c r="WFU39" s="9"/>
      <c r="WFV39" s="8"/>
      <c r="WFW39" s="8"/>
      <c r="WFX39" s="13"/>
      <c r="WFY39" s="13"/>
      <c r="WFZ39" s="14"/>
      <c r="WGA39" s="15"/>
      <c r="WGB39" s="13"/>
      <c r="WGC39" s="9"/>
      <c r="WGD39" s="8"/>
      <c r="WGE39" s="8"/>
      <c r="WGF39" s="13"/>
      <c r="WGG39" s="13"/>
      <c r="WGH39" s="14"/>
      <c r="WGI39" s="15"/>
      <c r="WGJ39" s="13"/>
      <c r="WGK39" s="9"/>
      <c r="WGL39" s="8"/>
      <c r="WGM39" s="8"/>
      <c r="WGN39" s="13"/>
      <c r="WGO39" s="13"/>
      <c r="WGP39" s="14"/>
      <c r="WGQ39" s="15"/>
      <c r="WGR39" s="13"/>
      <c r="WGS39" s="9"/>
      <c r="WGT39" s="8"/>
      <c r="WGU39" s="8"/>
      <c r="WGV39" s="13"/>
      <c r="WGW39" s="13"/>
      <c r="WGX39" s="14"/>
      <c r="WGY39" s="15"/>
      <c r="WGZ39" s="13"/>
      <c r="WHA39" s="9"/>
      <c r="WHB39" s="8"/>
      <c r="WHC39" s="8"/>
      <c r="WHD39" s="13"/>
      <c r="WHE39" s="13"/>
      <c r="WHF39" s="14"/>
      <c r="WHG39" s="15"/>
      <c r="WHH39" s="13"/>
      <c r="WHI39" s="9"/>
      <c r="WHJ39" s="8"/>
      <c r="WHK39" s="8"/>
      <c r="WHL39" s="13"/>
      <c r="WHM39" s="13"/>
      <c r="WHN39" s="14"/>
      <c r="WHO39" s="15"/>
      <c r="WHP39" s="13"/>
      <c r="WHQ39" s="9"/>
      <c r="WHR39" s="8"/>
      <c r="WHS39" s="8"/>
      <c r="WHT39" s="13"/>
      <c r="WHU39" s="13"/>
      <c r="WHV39" s="14"/>
      <c r="WHW39" s="15"/>
      <c r="WHX39" s="13"/>
      <c r="WHY39" s="9"/>
      <c r="WHZ39" s="8"/>
      <c r="WIA39" s="8"/>
      <c r="WIB39" s="13"/>
      <c r="WIC39" s="13"/>
      <c r="WID39" s="14"/>
      <c r="WIE39" s="15"/>
      <c r="WIF39" s="13"/>
      <c r="WIG39" s="9"/>
      <c r="WIH39" s="8"/>
      <c r="WII39" s="8"/>
      <c r="WIJ39" s="13"/>
      <c r="WIK39" s="13"/>
      <c r="WIL39" s="14"/>
      <c r="WIM39" s="15"/>
      <c r="WIN39" s="13"/>
      <c r="WIO39" s="9"/>
      <c r="WIP39" s="8"/>
      <c r="WIQ39" s="8"/>
      <c r="WIR39" s="13"/>
      <c r="WIS39" s="13"/>
      <c r="WIT39" s="14"/>
      <c r="WIU39" s="15"/>
      <c r="WIV39" s="13"/>
      <c r="WIW39" s="9"/>
      <c r="WIX39" s="8"/>
      <c r="WIY39" s="8"/>
      <c r="WIZ39" s="13"/>
      <c r="WJA39" s="13"/>
      <c r="WJB39" s="14"/>
      <c r="WJC39" s="15"/>
      <c r="WJD39" s="13"/>
      <c r="WJE39" s="9"/>
      <c r="WJF39" s="8"/>
      <c r="WJG39" s="8"/>
      <c r="WJH39" s="13"/>
      <c r="WJI39" s="13"/>
      <c r="WJJ39" s="14"/>
      <c r="WJK39" s="15"/>
      <c r="WJL39" s="13"/>
      <c r="WJM39" s="9"/>
      <c r="WJN39" s="8"/>
      <c r="WJO39" s="8"/>
      <c r="WJP39" s="13"/>
      <c r="WJQ39" s="13"/>
      <c r="WJR39" s="14"/>
      <c r="WJS39" s="15"/>
      <c r="WJT39" s="13"/>
      <c r="WJU39" s="9"/>
      <c r="WJV39" s="8"/>
      <c r="WJW39" s="8"/>
      <c r="WJX39" s="13"/>
      <c r="WJY39" s="13"/>
      <c r="WJZ39" s="14"/>
      <c r="WKA39" s="15"/>
      <c r="WKB39" s="13"/>
      <c r="WKC39" s="9"/>
      <c r="WKD39" s="8"/>
      <c r="WKE39" s="8"/>
      <c r="WKF39" s="13"/>
      <c r="WKG39" s="13"/>
      <c r="WKH39" s="14"/>
      <c r="WKI39" s="15"/>
      <c r="WKJ39" s="13"/>
      <c r="WKK39" s="9"/>
      <c r="WKL39" s="8"/>
      <c r="WKM39" s="8"/>
      <c r="WKN39" s="13"/>
      <c r="WKO39" s="13"/>
      <c r="WKP39" s="14"/>
      <c r="WKQ39" s="15"/>
      <c r="WKR39" s="13"/>
      <c r="WKS39" s="9"/>
      <c r="WKT39" s="8"/>
      <c r="WKU39" s="8"/>
      <c r="WKV39" s="13"/>
      <c r="WKW39" s="13"/>
      <c r="WKX39" s="14"/>
      <c r="WKY39" s="15"/>
      <c r="WKZ39" s="13"/>
      <c r="WLA39" s="9"/>
      <c r="WLB39" s="8"/>
      <c r="WLC39" s="8"/>
      <c r="WLD39" s="13"/>
      <c r="WLE39" s="13"/>
      <c r="WLF39" s="14"/>
      <c r="WLG39" s="15"/>
      <c r="WLH39" s="13"/>
      <c r="WLI39" s="9"/>
      <c r="WLJ39" s="8"/>
      <c r="WLK39" s="8"/>
      <c r="WLL39" s="13"/>
      <c r="WLM39" s="13"/>
      <c r="WLN39" s="14"/>
      <c r="WLO39" s="15"/>
      <c r="WLP39" s="13"/>
      <c r="WLQ39" s="9"/>
      <c r="WLR39" s="8"/>
      <c r="WLS39" s="8"/>
      <c r="WLT39" s="13"/>
      <c r="WLU39" s="13"/>
      <c r="WLV39" s="14"/>
      <c r="WLW39" s="15"/>
      <c r="WLX39" s="13"/>
      <c r="WLY39" s="9"/>
      <c r="WLZ39" s="8"/>
      <c r="WMA39" s="8"/>
      <c r="WMB39" s="13"/>
      <c r="WMC39" s="13"/>
      <c r="WMD39" s="14"/>
      <c r="WME39" s="15"/>
      <c r="WMF39" s="13"/>
      <c r="WMG39" s="9"/>
      <c r="WMH39" s="8"/>
      <c r="WMI39" s="8"/>
      <c r="WMJ39" s="13"/>
      <c r="WMK39" s="13"/>
      <c r="WML39" s="14"/>
      <c r="WMM39" s="15"/>
      <c r="WMN39" s="13"/>
      <c r="WMO39" s="9"/>
      <c r="WMP39" s="8"/>
      <c r="WMQ39" s="8"/>
      <c r="WMR39" s="13"/>
      <c r="WMS39" s="13"/>
      <c r="WMT39" s="14"/>
      <c r="WMU39" s="15"/>
      <c r="WMV39" s="13"/>
      <c r="WMW39" s="9"/>
      <c r="WMX39" s="8"/>
      <c r="WMY39" s="8"/>
      <c r="WMZ39" s="13"/>
      <c r="WNA39" s="13"/>
      <c r="WNB39" s="14"/>
      <c r="WNC39" s="15"/>
      <c r="WND39" s="13"/>
      <c r="WNE39" s="9"/>
      <c r="WNF39" s="8"/>
      <c r="WNG39" s="8"/>
      <c r="WNH39" s="13"/>
      <c r="WNI39" s="13"/>
      <c r="WNJ39" s="14"/>
      <c r="WNK39" s="15"/>
      <c r="WNL39" s="13"/>
      <c r="WNM39" s="9"/>
      <c r="WNN39" s="8"/>
      <c r="WNO39" s="8"/>
      <c r="WNP39" s="13"/>
      <c r="WNQ39" s="13"/>
      <c r="WNR39" s="14"/>
      <c r="WNS39" s="15"/>
      <c r="WNT39" s="13"/>
      <c r="WNU39" s="9"/>
      <c r="WNV39" s="8"/>
      <c r="WNW39" s="8"/>
      <c r="WNX39" s="13"/>
      <c r="WNY39" s="13"/>
      <c r="WNZ39" s="14"/>
      <c r="WOA39" s="15"/>
      <c r="WOB39" s="13"/>
      <c r="WOC39" s="9"/>
      <c r="WOD39" s="8"/>
      <c r="WOE39" s="8"/>
      <c r="WOF39" s="13"/>
      <c r="WOG39" s="13"/>
      <c r="WOH39" s="14"/>
      <c r="WOI39" s="15"/>
      <c r="WOJ39" s="13"/>
      <c r="WOK39" s="9"/>
      <c r="WOL39" s="8"/>
      <c r="WOM39" s="8"/>
      <c r="WON39" s="13"/>
      <c r="WOO39" s="13"/>
      <c r="WOP39" s="14"/>
      <c r="WOQ39" s="15"/>
      <c r="WOR39" s="13"/>
      <c r="WOS39" s="9"/>
      <c r="WOT39" s="8"/>
      <c r="WOU39" s="8"/>
      <c r="WOV39" s="13"/>
      <c r="WOW39" s="13"/>
      <c r="WOX39" s="14"/>
      <c r="WOY39" s="15"/>
      <c r="WOZ39" s="13"/>
      <c r="WPA39" s="9"/>
      <c r="WPB39" s="8"/>
      <c r="WPC39" s="8"/>
      <c r="WPD39" s="13"/>
      <c r="WPE39" s="13"/>
      <c r="WPF39" s="14"/>
      <c r="WPG39" s="15"/>
      <c r="WPH39" s="13"/>
      <c r="WPI39" s="9"/>
      <c r="WPJ39" s="8"/>
      <c r="WPK39" s="8"/>
      <c r="WPL39" s="13"/>
      <c r="WPM39" s="13"/>
      <c r="WPN39" s="14"/>
      <c r="WPO39" s="15"/>
      <c r="WPP39" s="13"/>
      <c r="WPQ39" s="9"/>
      <c r="WPR39" s="8"/>
      <c r="WPS39" s="8"/>
      <c r="WPT39" s="13"/>
      <c r="WPU39" s="13"/>
      <c r="WPV39" s="14"/>
      <c r="WPW39" s="15"/>
      <c r="WPX39" s="13"/>
      <c r="WPY39" s="9"/>
      <c r="WPZ39" s="8"/>
      <c r="WQA39" s="8"/>
      <c r="WQB39" s="13"/>
      <c r="WQC39" s="13"/>
      <c r="WQD39" s="14"/>
      <c r="WQE39" s="15"/>
      <c r="WQF39" s="13"/>
      <c r="WQG39" s="9"/>
      <c r="WQH39" s="8"/>
      <c r="WQI39" s="8"/>
      <c r="WQJ39" s="13"/>
      <c r="WQK39" s="13"/>
      <c r="WQL39" s="14"/>
      <c r="WQM39" s="15"/>
      <c r="WQN39" s="13"/>
      <c r="WQO39" s="9"/>
      <c r="WQP39" s="8"/>
      <c r="WQQ39" s="8"/>
      <c r="WQR39" s="13"/>
      <c r="WQS39" s="13"/>
      <c r="WQT39" s="14"/>
      <c r="WQU39" s="15"/>
      <c r="WQV39" s="13"/>
      <c r="WQW39" s="9"/>
      <c r="WQX39" s="8"/>
      <c r="WQY39" s="8"/>
      <c r="WQZ39" s="13"/>
      <c r="WRA39" s="13"/>
      <c r="WRB39" s="14"/>
      <c r="WRC39" s="15"/>
      <c r="WRD39" s="13"/>
      <c r="WRE39" s="9"/>
      <c r="WRF39" s="8"/>
      <c r="WRG39" s="8"/>
      <c r="WRH39" s="13"/>
      <c r="WRI39" s="13"/>
      <c r="WRJ39" s="14"/>
      <c r="WRK39" s="15"/>
      <c r="WRL39" s="13"/>
      <c r="WRM39" s="9"/>
      <c r="WRN39" s="8"/>
      <c r="WRO39" s="8"/>
      <c r="WRP39" s="13"/>
      <c r="WRQ39" s="13"/>
      <c r="WRR39" s="14"/>
      <c r="WRS39" s="15"/>
      <c r="WRT39" s="13"/>
      <c r="WRU39" s="9"/>
      <c r="WRV39" s="8"/>
      <c r="WRW39" s="8"/>
      <c r="WRX39" s="13"/>
      <c r="WRY39" s="13"/>
      <c r="WRZ39" s="14"/>
      <c r="WSA39" s="15"/>
      <c r="WSB39" s="13"/>
      <c r="WSC39" s="9"/>
      <c r="WSD39" s="8"/>
      <c r="WSE39" s="8"/>
      <c r="WSF39" s="13"/>
      <c r="WSG39" s="13"/>
      <c r="WSH39" s="14"/>
      <c r="WSI39" s="15"/>
      <c r="WSJ39" s="13"/>
      <c r="WSK39" s="9"/>
      <c r="WSL39" s="8"/>
      <c r="WSM39" s="8"/>
      <c r="WSN39" s="13"/>
      <c r="WSO39" s="13"/>
      <c r="WSP39" s="14"/>
      <c r="WSQ39" s="15"/>
      <c r="WSR39" s="13"/>
      <c r="WSS39" s="9"/>
      <c r="WST39" s="8"/>
      <c r="WSU39" s="8"/>
      <c r="WSV39" s="13"/>
      <c r="WSW39" s="13"/>
      <c r="WSX39" s="14"/>
      <c r="WSY39" s="15"/>
      <c r="WSZ39" s="13"/>
      <c r="WTA39" s="9"/>
      <c r="WTB39" s="8"/>
      <c r="WTC39" s="8"/>
      <c r="WTD39" s="13"/>
      <c r="WTE39" s="13"/>
      <c r="WTF39" s="14"/>
      <c r="WTG39" s="15"/>
      <c r="WTH39" s="13"/>
      <c r="WTI39" s="9"/>
      <c r="WTJ39" s="8"/>
      <c r="WTK39" s="8"/>
      <c r="WTL39" s="13"/>
      <c r="WTM39" s="13"/>
      <c r="WTN39" s="14"/>
      <c r="WTO39" s="15"/>
      <c r="WTP39" s="13"/>
      <c r="WTQ39" s="9"/>
      <c r="WTR39" s="8"/>
      <c r="WTS39" s="8"/>
      <c r="WTT39" s="13"/>
      <c r="WTU39" s="13"/>
      <c r="WTV39" s="14"/>
      <c r="WTW39" s="15"/>
      <c r="WTX39" s="13"/>
      <c r="WTY39" s="9"/>
      <c r="WTZ39" s="8"/>
      <c r="WUA39" s="8"/>
      <c r="WUB39" s="13"/>
      <c r="WUC39" s="13"/>
      <c r="WUD39" s="14"/>
      <c r="WUE39" s="15"/>
      <c r="WUF39" s="13"/>
      <c r="WUG39" s="9"/>
      <c r="WUH39" s="8"/>
      <c r="WUI39" s="8"/>
      <c r="WUJ39" s="13"/>
      <c r="WUK39" s="13"/>
      <c r="WUL39" s="14"/>
      <c r="WUM39" s="15"/>
      <c r="WUN39" s="13"/>
      <c r="WUO39" s="9"/>
      <c r="WUP39" s="8"/>
      <c r="WUQ39" s="8"/>
      <c r="WUR39" s="13"/>
      <c r="WUS39" s="13"/>
      <c r="WUT39" s="14"/>
      <c r="WUU39" s="15"/>
      <c r="WUV39" s="13"/>
      <c r="WUW39" s="9"/>
      <c r="WUX39" s="8"/>
      <c r="WUY39" s="8"/>
      <c r="WUZ39" s="13"/>
      <c r="WVA39" s="13"/>
      <c r="WVB39" s="14"/>
      <c r="WVC39" s="15"/>
      <c r="WVD39" s="13"/>
      <c r="WVE39" s="9"/>
      <c r="WVF39" s="8"/>
      <c r="WVG39" s="8"/>
      <c r="WVH39" s="13"/>
      <c r="WVI39" s="13"/>
      <c r="WVJ39" s="14"/>
      <c r="WVK39" s="15"/>
      <c r="WVL39" s="13"/>
      <c r="WVM39" s="9"/>
      <c r="WVN39" s="8"/>
      <c r="WVO39" s="8"/>
      <c r="WVP39" s="13"/>
      <c r="WVQ39" s="13"/>
      <c r="WVR39" s="14"/>
      <c r="WVS39" s="15"/>
      <c r="WVT39" s="13"/>
      <c r="WVU39" s="9"/>
      <c r="WVV39" s="8"/>
      <c r="WVW39" s="8"/>
      <c r="WVX39" s="13"/>
      <c r="WVY39" s="13"/>
      <c r="WVZ39" s="14"/>
      <c r="WWA39" s="15"/>
      <c r="WWB39" s="13"/>
      <c r="WWC39" s="9"/>
      <c r="WWD39" s="8"/>
      <c r="WWE39" s="8"/>
      <c r="WWF39" s="13"/>
      <c r="WWG39" s="13"/>
      <c r="WWH39" s="14"/>
      <c r="WWI39" s="15"/>
      <c r="WWJ39" s="13"/>
      <c r="WWK39" s="9"/>
      <c r="WWL39" s="8"/>
      <c r="WWM39" s="8"/>
      <c r="WWN39" s="13"/>
      <c r="WWO39" s="13"/>
      <c r="WWP39" s="14"/>
      <c r="WWQ39" s="15"/>
      <c r="WWR39" s="13"/>
      <c r="WWS39" s="9"/>
      <c r="WWT39" s="8"/>
      <c r="WWU39" s="8"/>
      <c r="WWV39" s="13"/>
      <c r="WWW39" s="13"/>
      <c r="WWX39" s="14"/>
      <c r="WWY39" s="15"/>
      <c r="WWZ39" s="13"/>
      <c r="WXA39" s="9"/>
      <c r="WXB39" s="8"/>
      <c r="WXC39" s="8"/>
      <c r="WXD39" s="13"/>
      <c r="WXE39" s="13"/>
      <c r="WXF39" s="14"/>
      <c r="WXG39" s="15"/>
      <c r="WXH39" s="13"/>
      <c r="WXI39" s="9"/>
      <c r="WXJ39" s="8"/>
      <c r="WXK39" s="8"/>
      <c r="WXL39" s="13"/>
      <c r="WXM39" s="13"/>
      <c r="WXN39" s="14"/>
      <c r="WXO39" s="15"/>
      <c r="WXP39" s="13"/>
      <c r="WXQ39" s="9"/>
      <c r="WXR39" s="8"/>
      <c r="WXS39" s="8"/>
      <c r="WXT39" s="13"/>
      <c r="WXU39" s="13"/>
      <c r="WXV39" s="14"/>
      <c r="WXW39" s="15"/>
      <c r="WXX39" s="13"/>
      <c r="WXY39" s="9"/>
      <c r="WXZ39" s="8"/>
      <c r="WYA39" s="8"/>
      <c r="WYB39" s="13"/>
      <c r="WYC39" s="13"/>
      <c r="WYD39" s="14"/>
      <c r="WYE39" s="15"/>
      <c r="WYF39" s="13"/>
      <c r="WYG39" s="9"/>
      <c r="WYH39" s="8"/>
      <c r="WYI39" s="8"/>
      <c r="WYJ39" s="13"/>
      <c r="WYK39" s="13"/>
      <c r="WYL39" s="14"/>
      <c r="WYM39" s="15"/>
      <c r="WYN39" s="13"/>
      <c r="WYO39" s="9"/>
      <c r="WYP39" s="8"/>
      <c r="WYQ39" s="8"/>
      <c r="WYR39" s="13"/>
      <c r="WYS39" s="13"/>
      <c r="WYT39" s="14"/>
      <c r="WYU39" s="15"/>
      <c r="WYV39" s="13"/>
      <c r="WYW39" s="9"/>
      <c r="WYX39" s="8"/>
      <c r="WYY39" s="8"/>
      <c r="WYZ39" s="13"/>
      <c r="WZA39" s="13"/>
      <c r="WZB39" s="14"/>
      <c r="WZC39" s="15"/>
      <c r="WZD39" s="13"/>
      <c r="WZE39" s="9"/>
      <c r="WZF39" s="8"/>
      <c r="WZG39" s="8"/>
      <c r="WZH39" s="13"/>
      <c r="WZI39" s="13"/>
      <c r="WZJ39" s="14"/>
      <c r="WZK39" s="15"/>
      <c r="WZL39" s="13"/>
      <c r="WZM39" s="9"/>
      <c r="WZN39" s="8"/>
      <c r="WZO39" s="8"/>
      <c r="WZP39" s="13"/>
      <c r="WZQ39" s="13"/>
      <c r="WZR39" s="14"/>
      <c r="WZS39" s="15"/>
      <c r="WZT39" s="13"/>
      <c r="WZU39" s="9"/>
      <c r="WZV39" s="8"/>
      <c r="WZW39" s="8"/>
      <c r="WZX39" s="13"/>
      <c r="WZY39" s="13"/>
      <c r="WZZ39" s="14"/>
      <c r="XAA39" s="15"/>
      <c r="XAB39" s="13"/>
      <c r="XAC39" s="9"/>
      <c r="XAD39" s="8"/>
      <c r="XAE39" s="8"/>
      <c r="XAF39" s="13"/>
      <c r="XAG39" s="13"/>
      <c r="XAH39" s="14"/>
      <c r="XAI39" s="15"/>
      <c r="XAJ39" s="13"/>
      <c r="XAK39" s="9"/>
      <c r="XAL39" s="8"/>
      <c r="XAM39" s="8"/>
      <c r="XAN39" s="13"/>
      <c r="XAO39" s="13"/>
      <c r="XAP39" s="14"/>
      <c r="XAQ39" s="15"/>
      <c r="XAR39" s="13"/>
      <c r="XAS39" s="9"/>
      <c r="XAT39" s="8"/>
      <c r="XAU39" s="8"/>
      <c r="XAV39" s="13"/>
      <c r="XAW39" s="13"/>
      <c r="XAX39" s="14"/>
      <c r="XAY39" s="15"/>
      <c r="XAZ39" s="13"/>
      <c r="XBA39" s="9"/>
      <c r="XBB39" s="8"/>
      <c r="XBC39" s="8"/>
      <c r="XBD39" s="13"/>
      <c r="XBE39" s="13"/>
      <c r="XBF39" s="14"/>
      <c r="XBG39" s="15"/>
      <c r="XBH39" s="13"/>
      <c r="XBI39" s="9"/>
      <c r="XBJ39" s="8"/>
      <c r="XBK39" s="8"/>
      <c r="XBL39" s="13"/>
      <c r="XBM39" s="13"/>
      <c r="XBN39" s="14"/>
      <c r="XBO39" s="15"/>
      <c r="XBP39" s="13"/>
      <c r="XBQ39" s="9"/>
      <c r="XBR39" s="8"/>
      <c r="XBS39" s="8"/>
      <c r="XBT39" s="13"/>
      <c r="XBU39" s="13"/>
      <c r="XBV39" s="14"/>
      <c r="XBW39" s="15"/>
      <c r="XBX39" s="13"/>
      <c r="XBY39" s="9"/>
      <c r="XBZ39" s="8"/>
      <c r="XCA39" s="8"/>
      <c r="XCB39" s="13"/>
      <c r="XCC39" s="13"/>
      <c r="XCD39" s="14"/>
      <c r="XCE39" s="15"/>
      <c r="XCF39" s="13"/>
      <c r="XCG39" s="9"/>
      <c r="XCH39" s="8"/>
      <c r="XCI39" s="8"/>
      <c r="XCJ39" s="13"/>
      <c r="XCK39" s="13"/>
      <c r="XCL39" s="14"/>
      <c r="XCM39" s="15"/>
      <c r="XCN39" s="13"/>
      <c r="XCO39" s="9"/>
      <c r="XCP39" s="8"/>
      <c r="XCQ39" s="8"/>
      <c r="XCR39" s="13"/>
      <c r="XCS39" s="13"/>
      <c r="XCT39" s="14"/>
      <c r="XCU39" s="15"/>
      <c r="XCV39" s="13"/>
      <c r="XCW39" s="9"/>
      <c r="XCX39" s="8"/>
      <c r="XCY39" s="8"/>
      <c r="XCZ39" s="13"/>
      <c r="XDA39" s="13"/>
      <c r="XDB39" s="14"/>
      <c r="XDC39" s="15"/>
      <c r="XDD39" s="13"/>
      <c r="XDE39" s="9"/>
      <c r="XDF39" s="8"/>
      <c r="XDG39" s="8"/>
      <c r="XDH39" s="13"/>
      <c r="XDI39" s="13"/>
      <c r="XDJ39" s="14"/>
      <c r="XDK39" s="15"/>
      <c r="XDL39" s="13"/>
      <c r="XDM39" s="9"/>
      <c r="XDN39" s="8"/>
      <c r="XDO39" s="8"/>
      <c r="XDP39" s="13"/>
      <c r="XDQ39" s="13"/>
      <c r="XDR39" s="14"/>
      <c r="XDS39" s="15"/>
      <c r="XDT39" s="13"/>
      <c r="XDU39" s="9"/>
      <c r="XDV39" s="8"/>
      <c r="XDW39" s="8"/>
      <c r="XDX39" s="13"/>
      <c r="XDY39" s="13"/>
      <c r="XDZ39" s="14"/>
      <c r="XEA39" s="15"/>
      <c r="XEB39" s="13"/>
      <c r="XEC39" s="9"/>
      <c r="XED39" s="8"/>
      <c r="XEE39" s="8"/>
      <c r="XEF39" s="13"/>
      <c r="XEG39" s="13"/>
      <c r="XEH39" s="14"/>
      <c r="XEI39" s="15"/>
      <c r="XEJ39" s="13"/>
      <c r="XEK39" s="9"/>
      <c r="XEL39" s="8"/>
      <c r="XEM39" s="8"/>
      <c r="XEN39" s="13"/>
      <c r="XEO39" s="13"/>
      <c r="XEP39" s="14"/>
      <c r="XEQ39" s="15"/>
      <c r="XER39" s="13"/>
      <c r="XES39" s="9"/>
      <c r="XET39" s="8"/>
      <c r="XEU39" s="8"/>
      <c r="XEV39" s="13"/>
      <c r="XEW39" s="13"/>
      <c r="XEX39" s="14"/>
      <c r="XEY39" s="15"/>
      <c r="XEZ39" s="13"/>
      <c r="XFA39" s="9"/>
      <c r="XFB39" s="8"/>
      <c r="XFC39" s="8"/>
    </row>
    <row r="40" spans="1:16383" x14ac:dyDescent="0.25">
      <c r="A40" s="269" t="s">
        <v>394</v>
      </c>
      <c r="B40" s="247" t="str">
        <f t="shared" ca="1" si="16"/>
        <v>Ketel op vaste of vloeibare biomassa, ≥5 MWth</v>
      </c>
      <c r="C40" s="248"/>
      <c r="D40" s="48">
        <f t="shared" ca="1" si="19"/>
        <v>4.2704640997257848E-2</v>
      </c>
      <c r="E40" s="49" t="str">
        <f t="shared" ca="1" si="18"/>
        <v>Euro/kWh</v>
      </c>
      <c r="F40" s="50">
        <f t="shared" ca="1" si="20"/>
        <v>7000</v>
      </c>
      <c r="G40" s="50" t="str">
        <f t="shared" ca="1" si="21"/>
        <v>-</v>
      </c>
      <c r="H40" s="246" t="str">
        <f t="shared" ca="1" si="22"/>
        <v>-</v>
      </c>
      <c r="I40" s="55">
        <f t="shared" ca="1" si="23"/>
        <v>6.225E-2</v>
      </c>
      <c r="J40" s="14"/>
      <c r="K40" s="15"/>
      <c r="L40" s="13"/>
      <c r="M40" s="9"/>
      <c r="N40" s="8"/>
      <c r="O40" s="8"/>
      <c r="P40" s="13"/>
      <c r="Q40" s="13"/>
      <c r="R40" s="14"/>
      <c r="S40" s="15"/>
      <c r="T40" s="13"/>
      <c r="U40" s="9"/>
      <c r="V40" s="8"/>
      <c r="W40" s="8"/>
      <c r="X40" s="13"/>
      <c r="Y40" s="13"/>
      <c r="Z40" s="14"/>
      <c r="AA40" s="15"/>
      <c r="AB40" s="13"/>
      <c r="AC40" s="9"/>
      <c r="AD40" s="8"/>
      <c r="AE40" s="8"/>
      <c r="AF40" s="13"/>
      <c r="AG40" s="13"/>
      <c r="AH40" s="14"/>
      <c r="AI40" s="15"/>
      <c r="AJ40" s="13"/>
      <c r="AK40" s="9"/>
      <c r="AL40" s="8"/>
      <c r="AM40" s="8"/>
      <c r="AN40" s="13"/>
      <c r="AO40" s="13"/>
      <c r="AP40" s="14"/>
      <c r="AQ40" s="15"/>
      <c r="AR40" s="13"/>
      <c r="AS40" s="9"/>
      <c r="AT40" s="8"/>
      <c r="AU40" s="8"/>
      <c r="AV40" s="13"/>
      <c r="AW40" s="13"/>
      <c r="AX40" s="14"/>
      <c r="AY40" s="15"/>
      <c r="AZ40" s="13"/>
      <c r="BA40" s="9"/>
      <c r="BB40" s="8"/>
      <c r="BC40" s="8"/>
      <c r="BD40" s="13"/>
      <c r="BE40" s="13"/>
      <c r="BF40" s="14"/>
      <c r="BG40" s="15"/>
      <c r="BH40" s="13"/>
      <c r="BI40" s="9"/>
      <c r="BJ40" s="8"/>
      <c r="BK40" s="8"/>
      <c r="BL40" s="13"/>
      <c r="BM40" s="13"/>
      <c r="BN40" s="14"/>
      <c r="BO40" s="15"/>
      <c r="BP40" s="13"/>
      <c r="BQ40" s="9"/>
      <c r="BR40" s="8"/>
      <c r="BS40" s="8"/>
      <c r="BT40" s="13"/>
      <c r="BU40" s="13"/>
      <c r="BV40" s="14"/>
      <c r="BW40" s="15"/>
      <c r="BX40" s="13"/>
      <c r="BY40" s="9"/>
      <c r="BZ40" s="8"/>
      <c r="CA40" s="8"/>
      <c r="CB40" s="13"/>
      <c r="CC40" s="13"/>
      <c r="CD40" s="14"/>
      <c r="CE40" s="15"/>
      <c r="CF40" s="13"/>
      <c r="CG40" s="9"/>
      <c r="CH40" s="8"/>
      <c r="CI40" s="8"/>
      <c r="CJ40" s="13"/>
      <c r="CK40" s="13"/>
      <c r="CL40" s="14"/>
      <c r="CM40" s="15"/>
      <c r="CN40" s="13"/>
      <c r="CO40" s="9"/>
      <c r="CP40" s="8"/>
      <c r="CQ40" s="8"/>
      <c r="CR40" s="13"/>
      <c r="CS40" s="13"/>
      <c r="CT40" s="14"/>
      <c r="CU40" s="15"/>
      <c r="CV40" s="13"/>
      <c r="CW40" s="9"/>
      <c r="CX40" s="8"/>
      <c r="CY40" s="8"/>
      <c r="CZ40" s="13"/>
      <c r="DA40" s="13"/>
      <c r="DB40" s="14"/>
      <c r="DC40" s="15"/>
      <c r="DD40" s="13"/>
      <c r="DE40" s="9"/>
      <c r="DF40" s="8"/>
      <c r="DG40" s="8"/>
      <c r="DH40" s="13"/>
      <c r="DI40" s="13"/>
      <c r="DJ40" s="14"/>
      <c r="DK40" s="15"/>
      <c r="DL40" s="13"/>
      <c r="DM40" s="9"/>
      <c r="DN40" s="8"/>
      <c r="DO40" s="8"/>
      <c r="DP40" s="13"/>
      <c r="DQ40" s="13"/>
      <c r="DR40" s="14"/>
      <c r="DS40" s="15"/>
      <c r="DT40" s="13"/>
      <c r="DU40" s="9"/>
      <c r="DV40" s="8"/>
      <c r="DW40" s="8"/>
      <c r="DX40" s="13"/>
      <c r="DY40" s="13"/>
      <c r="DZ40" s="14"/>
      <c r="EA40" s="15"/>
      <c r="EB40" s="13"/>
      <c r="EC40" s="9"/>
      <c r="ED40" s="8"/>
      <c r="EE40" s="8"/>
      <c r="EF40" s="13"/>
      <c r="EG40" s="13"/>
      <c r="EH40" s="14"/>
      <c r="EI40" s="15"/>
      <c r="EJ40" s="13"/>
      <c r="EK40" s="9"/>
      <c r="EL40" s="8"/>
      <c r="EM40" s="8"/>
      <c r="EN40" s="13"/>
      <c r="EO40" s="13"/>
      <c r="EP40" s="14"/>
      <c r="EQ40" s="15"/>
      <c r="ER40" s="13"/>
      <c r="ES40" s="9"/>
      <c r="ET40" s="8"/>
      <c r="EU40" s="8"/>
      <c r="EV40" s="13"/>
      <c r="EW40" s="13"/>
      <c r="EX40" s="14"/>
      <c r="EY40" s="15"/>
      <c r="EZ40" s="13"/>
      <c r="FA40" s="9"/>
      <c r="FB40" s="8"/>
      <c r="FC40" s="8"/>
      <c r="FD40" s="13"/>
      <c r="FE40" s="13"/>
      <c r="FF40" s="14"/>
      <c r="FG40" s="15"/>
      <c r="FH40" s="13"/>
      <c r="FI40" s="9"/>
      <c r="FJ40" s="8"/>
      <c r="FK40" s="8"/>
      <c r="FL40" s="13"/>
      <c r="FM40" s="13"/>
      <c r="FN40" s="14"/>
      <c r="FO40" s="15"/>
      <c r="FP40" s="13"/>
      <c r="FQ40" s="9"/>
      <c r="FR40" s="8"/>
      <c r="FS40" s="8"/>
      <c r="FT40" s="13"/>
      <c r="FU40" s="13"/>
      <c r="FV40" s="14"/>
      <c r="FW40" s="15"/>
      <c r="FX40" s="13"/>
      <c r="FY40" s="9"/>
      <c r="FZ40" s="8"/>
      <c r="GA40" s="8"/>
      <c r="GB40" s="13"/>
      <c r="GC40" s="13"/>
      <c r="GD40" s="14"/>
      <c r="GE40" s="15"/>
      <c r="GF40" s="13"/>
      <c r="GG40" s="9"/>
      <c r="GH40" s="8"/>
      <c r="GI40" s="8"/>
      <c r="GJ40" s="13"/>
      <c r="GK40" s="13"/>
      <c r="GL40" s="14"/>
      <c r="GM40" s="15"/>
      <c r="GN40" s="13"/>
      <c r="GO40" s="9"/>
      <c r="GP40" s="8"/>
      <c r="GQ40" s="8"/>
      <c r="GR40" s="13"/>
      <c r="GS40" s="13"/>
      <c r="GT40" s="14"/>
      <c r="GU40" s="15"/>
      <c r="GV40" s="13"/>
      <c r="GW40" s="9"/>
      <c r="GX40" s="8"/>
      <c r="GY40" s="8"/>
      <c r="GZ40" s="13"/>
      <c r="HA40" s="13"/>
      <c r="HB40" s="14"/>
      <c r="HC40" s="15"/>
      <c r="HD40" s="13"/>
      <c r="HE40" s="9"/>
      <c r="HF40" s="8"/>
      <c r="HG40" s="8"/>
      <c r="HH40" s="13"/>
      <c r="HI40" s="13"/>
      <c r="HJ40" s="14"/>
      <c r="HK40" s="15"/>
      <c r="HL40" s="13"/>
      <c r="HM40" s="9"/>
      <c r="HN40" s="8"/>
      <c r="HO40" s="8"/>
      <c r="HP40" s="13"/>
      <c r="HQ40" s="13"/>
      <c r="HR40" s="14"/>
      <c r="HS40" s="15"/>
      <c r="HT40" s="13"/>
      <c r="HU40" s="9"/>
      <c r="HV40" s="8"/>
      <c r="HW40" s="8"/>
      <c r="HX40" s="13"/>
      <c r="HY40" s="13"/>
      <c r="HZ40" s="14"/>
      <c r="IA40" s="15"/>
      <c r="IB40" s="13"/>
      <c r="IC40" s="9"/>
      <c r="ID40" s="8"/>
      <c r="IE40" s="8"/>
      <c r="IF40" s="13"/>
      <c r="IG40" s="13"/>
      <c r="IH40" s="14"/>
      <c r="II40" s="15"/>
      <c r="IJ40" s="13"/>
      <c r="IK40" s="9"/>
      <c r="IL40" s="8"/>
      <c r="IM40" s="8"/>
      <c r="IN40" s="13"/>
      <c r="IO40" s="13"/>
      <c r="IP40" s="14"/>
      <c r="IQ40" s="15"/>
      <c r="IR40" s="13"/>
      <c r="IS40" s="9"/>
      <c r="IT40" s="8"/>
      <c r="IU40" s="8"/>
      <c r="IV40" s="13"/>
      <c r="IW40" s="13"/>
      <c r="IX40" s="14"/>
      <c r="IY40" s="15"/>
      <c r="IZ40" s="13"/>
      <c r="JA40" s="9"/>
      <c r="JB40" s="8"/>
      <c r="JC40" s="8"/>
      <c r="JD40" s="13"/>
      <c r="JE40" s="13"/>
      <c r="JF40" s="14"/>
      <c r="JG40" s="15"/>
      <c r="JH40" s="13"/>
      <c r="JI40" s="9"/>
      <c r="JJ40" s="8"/>
      <c r="JK40" s="8"/>
      <c r="JL40" s="13"/>
      <c r="JM40" s="13"/>
      <c r="JN40" s="14"/>
      <c r="JO40" s="15"/>
      <c r="JP40" s="13"/>
      <c r="JQ40" s="9"/>
      <c r="JR40" s="8"/>
      <c r="JS40" s="8"/>
      <c r="JT40" s="13"/>
      <c r="JU40" s="13"/>
      <c r="JV40" s="14"/>
      <c r="JW40" s="15"/>
      <c r="JX40" s="13"/>
      <c r="JY40" s="9"/>
      <c r="JZ40" s="8"/>
      <c r="KA40" s="8"/>
      <c r="KB40" s="13"/>
      <c r="KC40" s="13"/>
      <c r="KD40" s="14"/>
      <c r="KE40" s="15"/>
      <c r="KF40" s="13"/>
      <c r="KG40" s="9"/>
      <c r="KH40" s="8"/>
      <c r="KI40" s="8"/>
      <c r="KJ40" s="13"/>
      <c r="KK40" s="13"/>
      <c r="KL40" s="14"/>
      <c r="KM40" s="15"/>
      <c r="KN40" s="13"/>
      <c r="KO40" s="9"/>
      <c r="KP40" s="8"/>
      <c r="KQ40" s="8"/>
      <c r="KR40" s="13"/>
      <c r="KS40" s="13"/>
      <c r="KT40" s="14"/>
      <c r="KU40" s="15"/>
      <c r="KV40" s="13"/>
      <c r="KW40" s="9"/>
      <c r="KX40" s="8"/>
      <c r="KY40" s="8"/>
      <c r="KZ40" s="13"/>
      <c r="LA40" s="13"/>
      <c r="LB40" s="14"/>
      <c r="LC40" s="15"/>
      <c r="LD40" s="13"/>
      <c r="LE40" s="9"/>
      <c r="LF40" s="8"/>
      <c r="LG40" s="8"/>
      <c r="LH40" s="13"/>
      <c r="LI40" s="13"/>
      <c r="LJ40" s="14"/>
      <c r="LK40" s="15"/>
      <c r="LL40" s="13"/>
      <c r="LM40" s="9"/>
      <c r="LN40" s="8"/>
      <c r="LO40" s="8"/>
      <c r="LP40" s="13"/>
      <c r="LQ40" s="13"/>
      <c r="LR40" s="14"/>
      <c r="LS40" s="15"/>
      <c r="LT40" s="13"/>
      <c r="LU40" s="9"/>
      <c r="LV40" s="8"/>
      <c r="LW40" s="8"/>
      <c r="LX40" s="13"/>
      <c r="LY40" s="13"/>
      <c r="LZ40" s="14"/>
      <c r="MA40" s="15"/>
      <c r="MB40" s="13"/>
      <c r="MC40" s="9"/>
      <c r="MD40" s="8"/>
      <c r="ME40" s="8"/>
      <c r="MF40" s="13"/>
      <c r="MG40" s="13"/>
      <c r="MH40" s="14"/>
      <c r="MI40" s="15"/>
      <c r="MJ40" s="13"/>
      <c r="MK40" s="9"/>
      <c r="ML40" s="8"/>
      <c r="MM40" s="8"/>
      <c r="MN40" s="13"/>
      <c r="MO40" s="13"/>
      <c r="MP40" s="14"/>
      <c r="MQ40" s="15"/>
      <c r="MR40" s="13"/>
      <c r="MS40" s="9"/>
      <c r="MT40" s="8"/>
      <c r="MU40" s="8"/>
      <c r="MV40" s="13"/>
      <c r="MW40" s="13"/>
      <c r="MX40" s="14"/>
      <c r="MY40" s="15"/>
      <c r="MZ40" s="13"/>
      <c r="NA40" s="9"/>
      <c r="NB40" s="8"/>
      <c r="NC40" s="8"/>
      <c r="ND40" s="13"/>
      <c r="NE40" s="13"/>
      <c r="NF40" s="14"/>
      <c r="NG40" s="15"/>
      <c r="NH40" s="13"/>
      <c r="NI40" s="9"/>
      <c r="NJ40" s="8"/>
      <c r="NK40" s="8"/>
      <c r="NL40" s="13"/>
      <c r="NM40" s="13"/>
      <c r="NN40" s="14"/>
      <c r="NO40" s="15"/>
      <c r="NP40" s="13"/>
      <c r="NQ40" s="9"/>
      <c r="NR40" s="8"/>
      <c r="NS40" s="8"/>
      <c r="NT40" s="13"/>
      <c r="NU40" s="13"/>
      <c r="NV40" s="14"/>
      <c r="NW40" s="15"/>
      <c r="NX40" s="13"/>
      <c r="NY40" s="9"/>
      <c r="NZ40" s="8"/>
      <c r="OA40" s="8"/>
      <c r="OB40" s="13"/>
      <c r="OC40" s="13"/>
      <c r="OD40" s="14"/>
      <c r="OE40" s="15"/>
      <c r="OF40" s="13"/>
      <c r="OG40" s="9"/>
      <c r="OH40" s="8"/>
      <c r="OI40" s="8"/>
      <c r="OJ40" s="13"/>
      <c r="OK40" s="13"/>
      <c r="OL40" s="14"/>
      <c r="OM40" s="15"/>
      <c r="ON40" s="13"/>
      <c r="OO40" s="9"/>
      <c r="OP40" s="8"/>
      <c r="OQ40" s="8"/>
      <c r="OR40" s="13"/>
      <c r="OS40" s="13"/>
      <c r="OT40" s="14"/>
      <c r="OU40" s="15"/>
      <c r="OV40" s="13"/>
      <c r="OW40" s="9"/>
      <c r="OX40" s="8"/>
      <c r="OY40" s="8"/>
      <c r="OZ40" s="13"/>
      <c r="PA40" s="13"/>
      <c r="PB40" s="14"/>
      <c r="PC40" s="15"/>
      <c r="PD40" s="13"/>
      <c r="PE40" s="9"/>
      <c r="PF40" s="8"/>
      <c r="PG40" s="8"/>
      <c r="PH40" s="13"/>
      <c r="PI40" s="13"/>
      <c r="PJ40" s="14"/>
      <c r="PK40" s="15"/>
      <c r="PL40" s="13"/>
      <c r="PM40" s="9"/>
      <c r="PN40" s="8"/>
      <c r="PO40" s="8"/>
      <c r="PP40" s="13"/>
      <c r="PQ40" s="13"/>
      <c r="PR40" s="14"/>
      <c r="PS40" s="15"/>
      <c r="PT40" s="13"/>
      <c r="PU40" s="9"/>
      <c r="PV40" s="8"/>
      <c r="PW40" s="8"/>
      <c r="PX40" s="13"/>
      <c r="PY40" s="13"/>
      <c r="PZ40" s="14"/>
      <c r="QA40" s="15"/>
      <c r="QB40" s="13"/>
      <c r="QC40" s="9"/>
      <c r="QD40" s="8"/>
      <c r="QE40" s="8"/>
      <c r="QF40" s="13"/>
      <c r="QG40" s="13"/>
      <c r="QH40" s="14"/>
      <c r="QI40" s="15"/>
      <c r="QJ40" s="13"/>
      <c r="QK40" s="9"/>
      <c r="QL40" s="8"/>
      <c r="QM40" s="8"/>
      <c r="QN40" s="13"/>
      <c r="QO40" s="13"/>
      <c r="QP40" s="14"/>
      <c r="QQ40" s="15"/>
      <c r="QR40" s="13"/>
      <c r="QS40" s="9"/>
      <c r="QT40" s="8"/>
      <c r="QU40" s="8"/>
      <c r="QV40" s="13"/>
      <c r="QW40" s="13"/>
      <c r="QX40" s="14"/>
      <c r="QY40" s="15"/>
      <c r="QZ40" s="13"/>
      <c r="RA40" s="9"/>
      <c r="RB40" s="8"/>
      <c r="RC40" s="8"/>
      <c r="RD40" s="13"/>
      <c r="RE40" s="13"/>
      <c r="RF40" s="14"/>
      <c r="RG40" s="15"/>
      <c r="RH40" s="13"/>
      <c r="RI40" s="9"/>
      <c r="RJ40" s="8"/>
      <c r="RK40" s="8"/>
      <c r="RL40" s="13"/>
      <c r="RM40" s="13"/>
      <c r="RN40" s="14"/>
      <c r="RO40" s="15"/>
      <c r="RP40" s="13"/>
      <c r="RQ40" s="9"/>
      <c r="RR40" s="8"/>
      <c r="RS40" s="8"/>
      <c r="RT40" s="13"/>
      <c r="RU40" s="13"/>
      <c r="RV40" s="14"/>
      <c r="RW40" s="15"/>
      <c r="RX40" s="13"/>
      <c r="RY40" s="9"/>
      <c r="RZ40" s="8"/>
      <c r="SA40" s="8"/>
      <c r="SB40" s="13"/>
      <c r="SC40" s="13"/>
      <c r="SD40" s="14"/>
      <c r="SE40" s="15"/>
      <c r="SF40" s="13"/>
      <c r="SG40" s="9"/>
      <c r="SH40" s="8"/>
      <c r="SI40" s="8"/>
      <c r="SJ40" s="13"/>
      <c r="SK40" s="13"/>
      <c r="SL40" s="14"/>
      <c r="SM40" s="15"/>
      <c r="SN40" s="13"/>
      <c r="SO40" s="9"/>
      <c r="SP40" s="8"/>
      <c r="SQ40" s="8"/>
      <c r="SR40" s="13"/>
      <c r="SS40" s="13"/>
      <c r="ST40" s="14"/>
      <c r="SU40" s="15"/>
      <c r="SV40" s="13"/>
      <c r="SW40" s="9"/>
      <c r="SX40" s="8"/>
      <c r="SY40" s="8"/>
      <c r="SZ40" s="13"/>
      <c r="TA40" s="13"/>
      <c r="TB40" s="14"/>
      <c r="TC40" s="15"/>
      <c r="TD40" s="13"/>
      <c r="TE40" s="9"/>
      <c r="TF40" s="8"/>
      <c r="TG40" s="8"/>
      <c r="TH40" s="13"/>
      <c r="TI40" s="13"/>
      <c r="TJ40" s="14"/>
      <c r="TK40" s="15"/>
      <c r="TL40" s="13"/>
      <c r="TM40" s="9"/>
      <c r="TN40" s="8"/>
      <c r="TO40" s="8"/>
      <c r="TP40" s="13"/>
      <c r="TQ40" s="13"/>
      <c r="TR40" s="14"/>
      <c r="TS40" s="15"/>
      <c r="TT40" s="13"/>
      <c r="TU40" s="9"/>
      <c r="TV40" s="8"/>
      <c r="TW40" s="8"/>
      <c r="TX40" s="13"/>
      <c r="TY40" s="13"/>
      <c r="TZ40" s="14"/>
      <c r="UA40" s="15"/>
      <c r="UB40" s="13"/>
      <c r="UC40" s="9"/>
      <c r="UD40" s="8"/>
      <c r="UE40" s="8"/>
      <c r="UF40" s="13"/>
      <c r="UG40" s="13"/>
      <c r="UH40" s="14"/>
      <c r="UI40" s="15"/>
      <c r="UJ40" s="13"/>
      <c r="UK40" s="9"/>
      <c r="UL40" s="8"/>
      <c r="UM40" s="8"/>
      <c r="UN40" s="13"/>
      <c r="UO40" s="13"/>
      <c r="UP40" s="14"/>
      <c r="UQ40" s="15"/>
      <c r="UR40" s="13"/>
      <c r="US40" s="9"/>
      <c r="UT40" s="8"/>
      <c r="UU40" s="8"/>
      <c r="UV40" s="13"/>
      <c r="UW40" s="13"/>
      <c r="UX40" s="14"/>
      <c r="UY40" s="15"/>
      <c r="UZ40" s="13"/>
      <c r="VA40" s="9"/>
      <c r="VB40" s="8"/>
      <c r="VC40" s="8"/>
      <c r="VD40" s="13"/>
      <c r="VE40" s="13"/>
      <c r="VF40" s="14"/>
      <c r="VG40" s="15"/>
      <c r="VH40" s="13"/>
      <c r="VI40" s="9"/>
      <c r="VJ40" s="8"/>
      <c r="VK40" s="8"/>
      <c r="VL40" s="13"/>
      <c r="VM40" s="13"/>
      <c r="VN40" s="14"/>
      <c r="VO40" s="15"/>
      <c r="VP40" s="13"/>
      <c r="VQ40" s="9"/>
      <c r="VR40" s="8"/>
      <c r="VS40" s="8"/>
      <c r="VT40" s="13"/>
      <c r="VU40" s="13"/>
      <c r="VV40" s="14"/>
      <c r="VW40" s="15"/>
      <c r="VX40" s="13"/>
      <c r="VY40" s="9"/>
      <c r="VZ40" s="8"/>
      <c r="WA40" s="8"/>
      <c r="WB40" s="13"/>
      <c r="WC40" s="13"/>
      <c r="WD40" s="14"/>
      <c r="WE40" s="15"/>
      <c r="WF40" s="13"/>
      <c r="WG40" s="9"/>
      <c r="WH40" s="8"/>
      <c r="WI40" s="8"/>
      <c r="WJ40" s="13"/>
      <c r="WK40" s="13"/>
      <c r="WL40" s="14"/>
      <c r="WM40" s="15"/>
      <c r="WN40" s="13"/>
      <c r="WO40" s="9"/>
      <c r="WP40" s="8"/>
      <c r="WQ40" s="8"/>
      <c r="WR40" s="13"/>
      <c r="WS40" s="13"/>
      <c r="WT40" s="14"/>
      <c r="WU40" s="15"/>
      <c r="WV40" s="13"/>
      <c r="WW40" s="9"/>
      <c r="WX40" s="8"/>
      <c r="WY40" s="8"/>
      <c r="WZ40" s="13"/>
      <c r="XA40" s="13"/>
      <c r="XB40" s="14"/>
      <c r="XC40" s="15"/>
      <c r="XD40" s="13"/>
      <c r="XE40" s="9"/>
      <c r="XF40" s="8"/>
      <c r="XG40" s="8"/>
      <c r="XH40" s="13"/>
      <c r="XI40" s="13"/>
      <c r="XJ40" s="14"/>
      <c r="XK40" s="15"/>
      <c r="XL40" s="13"/>
      <c r="XM40" s="9"/>
      <c r="XN40" s="8"/>
      <c r="XO40" s="8"/>
      <c r="XP40" s="13"/>
      <c r="XQ40" s="13"/>
      <c r="XR40" s="14"/>
      <c r="XS40" s="15"/>
      <c r="XT40" s="13"/>
      <c r="XU40" s="9"/>
      <c r="XV40" s="8"/>
      <c r="XW40" s="8"/>
      <c r="XX40" s="13"/>
      <c r="XY40" s="13"/>
      <c r="XZ40" s="14"/>
      <c r="YA40" s="15"/>
      <c r="YB40" s="13"/>
      <c r="YC40" s="9"/>
      <c r="YD40" s="8"/>
      <c r="YE40" s="8"/>
      <c r="YF40" s="13"/>
      <c r="YG40" s="13"/>
      <c r="YH40" s="14"/>
      <c r="YI40" s="15"/>
      <c r="YJ40" s="13"/>
      <c r="YK40" s="9"/>
      <c r="YL40" s="8"/>
      <c r="YM40" s="8"/>
      <c r="YN40" s="13"/>
      <c r="YO40" s="13"/>
      <c r="YP40" s="14"/>
      <c r="YQ40" s="15"/>
      <c r="YR40" s="13"/>
      <c r="YS40" s="9"/>
      <c r="YT40" s="8"/>
      <c r="YU40" s="8"/>
      <c r="YV40" s="13"/>
      <c r="YW40" s="13"/>
      <c r="YX40" s="14"/>
      <c r="YY40" s="15"/>
      <c r="YZ40" s="13"/>
      <c r="ZA40" s="9"/>
      <c r="ZB40" s="8"/>
      <c r="ZC40" s="8"/>
      <c r="ZD40" s="13"/>
      <c r="ZE40" s="13"/>
      <c r="ZF40" s="14"/>
      <c r="ZG40" s="15"/>
      <c r="ZH40" s="13"/>
      <c r="ZI40" s="9"/>
      <c r="ZJ40" s="8"/>
      <c r="ZK40" s="8"/>
      <c r="ZL40" s="13"/>
      <c r="ZM40" s="13"/>
      <c r="ZN40" s="14"/>
      <c r="ZO40" s="15"/>
      <c r="ZP40" s="13"/>
      <c r="ZQ40" s="9"/>
      <c r="ZR40" s="8"/>
      <c r="ZS40" s="8"/>
      <c r="ZT40" s="13"/>
      <c r="ZU40" s="13"/>
      <c r="ZV40" s="14"/>
      <c r="ZW40" s="15"/>
      <c r="ZX40" s="13"/>
      <c r="ZY40" s="9"/>
      <c r="ZZ40" s="8"/>
      <c r="AAA40" s="8"/>
      <c r="AAB40" s="13"/>
      <c r="AAC40" s="13"/>
      <c r="AAD40" s="14"/>
      <c r="AAE40" s="15"/>
      <c r="AAF40" s="13"/>
      <c r="AAG40" s="9"/>
      <c r="AAH40" s="8"/>
      <c r="AAI40" s="8"/>
      <c r="AAJ40" s="13"/>
      <c r="AAK40" s="13"/>
      <c r="AAL40" s="14"/>
      <c r="AAM40" s="15"/>
      <c r="AAN40" s="13"/>
      <c r="AAO40" s="9"/>
      <c r="AAP40" s="8"/>
      <c r="AAQ40" s="8"/>
      <c r="AAR40" s="13"/>
      <c r="AAS40" s="13"/>
      <c r="AAT40" s="14"/>
      <c r="AAU40" s="15"/>
      <c r="AAV40" s="13"/>
      <c r="AAW40" s="9"/>
      <c r="AAX40" s="8"/>
      <c r="AAY40" s="8"/>
      <c r="AAZ40" s="13"/>
      <c r="ABA40" s="13"/>
      <c r="ABB40" s="14"/>
      <c r="ABC40" s="15"/>
      <c r="ABD40" s="13"/>
      <c r="ABE40" s="9"/>
      <c r="ABF40" s="8"/>
      <c r="ABG40" s="8"/>
      <c r="ABH40" s="13"/>
      <c r="ABI40" s="13"/>
      <c r="ABJ40" s="14"/>
      <c r="ABK40" s="15"/>
      <c r="ABL40" s="13"/>
      <c r="ABM40" s="9"/>
      <c r="ABN40" s="8"/>
      <c r="ABO40" s="8"/>
      <c r="ABP40" s="13"/>
      <c r="ABQ40" s="13"/>
      <c r="ABR40" s="14"/>
      <c r="ABS40" s="15"/>
      <c r="ABT40" s="13"/>
      <c r="ABU40" s="9"/>
      <c r="ABV40" s="8"/>
      <c r="ABW40" s="8"/>
      <c r="ABX40" s="13"/>
      <c r="ABY40" s="13"/>
      <c r="ABZ40" s="14"/>
      <c r="ACA40" s="15"/>
      <c r="ACB40" s="13"/>
      <c r="ACC40" s="9"/>
      <c r="ACD40" s="8"/>
      <c r="ACE40" s="8"/>
      <c r="ACF40" s="13"/>
      <c r="ACG40" s="13"/>
      <c r="ACH40" s="14"/>
      <c r="ACI40" s="15"/>
      <c r="ACJ40" s="13"/>
      <c r="ACK40" s="9"/>
      <c r="ACL40" s="8"/>
      <c r="ACM40" s="8"/>
      <c r="ACN40" s="13"/>
      <c r="ACO40" s="13"/>
      <c r="ACP40" s="14"/>
      <c r="ACQ40" s="15"/>
      <c r="ACR40" s="13"/>
      <c r="ACS40" s="9"/>
      <c r="ACT40" s="8"/>
      <c r="ACU40" s="8"/>
      <c r="ACV40" s="13"/>
      <c r="ACW40" s="13"/>
      <c r="ACX40" s="14"/>
      <c r="ACY40" s="15"/>
      <c r="ACZ40" s="13"/>
      <c r="ADA40" s="9"/>
      <c r="ADB40" s="8"/>
      <c r="ADC40" s="8"/>
      <c r="ADD40" s="13"/>
      <c r="ADE40" s="13"/>
      <c r="ADF40" s="14"/>
      <c r="ADG40" s="15"/>
      <c r="ADH40" s="13"/>
      <c r="ADI40" s="9"/>
      <c r="ADJ40" s="8"/>
      <c r="ADK40" s="8"/>
      <c r="ADL40" s="13"/>
      <c r="ADM40" s="13"/>
      <c r="ADN40" s="14"/>
      <c r="ADO40" s="15"/>
      <c r="ADP40" s="13"/>
      <c r="ADQ40" s="9"/>
      <c r="ADR40" s="8"/>
      <c r="ADS40" s="8"/>
      <c r="ADT40" s="13"/>
      <c r="ADU40" s="13"/>
      <c r="ADV40" s="14"/>
      <c r="ADW40" s="15"/>
      <c r="ADX40" s="13"/>
      <c r="ADY40" s="9"/>
      <c r="ADZ40" s="8"/>
      <c r="AEA40" s="8"/>
      <c r="AEB40" s="13"/>
      <c r="AEC40" s="13"/>
      <c r="AED40" s="14"/>
      <c r="AEE40" s="15"/>
      <c r="AEF40" s="13"/>
      <c r="AEG40" s="9"/>
      <c r="AEH40" s="8"/>
      <c r="AEI40" s="8"/>
      <c r="AEJ40" s="13"/>
      <c r="AEK40" s="13"/>
      <c r="AEL40" s="14"/>
      <c r="AEM40" s="15"/>
      <c r="AEN40" s="13"/>
      <c r="AEO40" s="9"/>
      <c r="AEP40" s="8"/>
      <c r="AEQ40" s="8"/>
      <c r="AER40" s="13"/>
      <c r="AES40" s="13"/>
      <c r="AET40" s="14"/>
      <c r="AEU40" s="15"/>
      <c r="AEV40" s="13"/>
      <c r="AEW40" s="9"/>
      <c r="AEX40" s="8"/>
      <c r="AEY40" s="8"/>
      <c r="AEZ40" s="13"/>
      <c r="AFA40" s="13"/>
      <c r="AFB40" s="14"/>
      <c r="AFC40" s="15"/>
      <c r="AFD40" s="13"/>
      <c r="AFE40" s="9"/>
      <c r="AFF40" s="8"/>
      <c r="AFG40" s="8"/>
      <c r="AFH40" s="13"/>
      <c r="AFI40" s="13"/>
      <c r="AFJ40" s="14"/>
      <c r="AFK40" s="15"/>
      <c r="AFL40" s="13"/>
      <c r="AFM40" s="9"/>
      <c r="AFN40" s="8"/>
      <c r="AFO40" s="8"/>
      <c r="AFP40" s="13"/>
      <c r="AFQ40" s="13"/>
      <c r="AFR40" s="14"/>
      <c r="AFS40" s="15"/>
      <c r="AFT40" s="13"/>
      <c r="AFU40" s="9"/>
      <c r="AFV40" s="8"/>
      <c r="AFW40" s="8"/>
      <c r="AFX40" s="13"/>
      <c r="AFY40" s="13"/>
      <c r="AFZ40" s="14"/>
      <c r="AGA40" s="15"/>
      <c r="AGB40" s="13"/>
      <c r="AGC40" s="9"/>
      <c r="AGD40" s="8"/>
      <c r="AGE40" s="8"/>
      <c r="AGF40" s="13"/>
      <c r="AGG40" s="13"/>
      <c r="AGH40" s="14"/>
      <c r="AGI40" s="15"/>
      <c r="AGJ40" s="13"/>
      <c r="AGK40" s="9"/>
      <c r="AGL40" s="8"/>
      <c r="AGM40" s="8"/>
      <c r="AGN40" s="13"/>
      <c r="AGO40" s="13"/>
      <c r="AGP40" s="14"/>
      <c r="AGQ40" s="15"/>
      <c r="AGR40" s="13"/>
      <c r="AGS40" s="9"/>
      <c r="AGT40" s="8"/>
      <c r="AGU40" s="8"/>
      <c r="AGV40" s="13"/>
      <c r="AGW40" s="13"/>
      <c r="AGX40" s="14"/>
      <c r="AGY40" s="15"/>
      <c r="AGZ40" s="13"/>
      <c r="AHA40" s="9"/>
      <c r="AHB40" s="8"/>
      <c r="AHC40" s="8"/>
      <c r="AHD40" s="13"/>
      <c r="AHE40" s="13"/>
      <c r="AHF40" s="14"/>
      <c r="AHG40" s="15"/>
      <c r="AHH40" s="13"/>
      <c r="AHI40" s="9"/>
      <c r="AHJ40" s="8"/>
      <c r="AHK40" s="8"/>
      <c r="AHL40" s="13"/>
      <c r="AHM40" s="13"/>
      <c r="AHN40" s="14"/>
      <c r="AHO40" s="15"/>
      <c r="AHP40" s="13"/>
      <c r="AHQ40" s="9"/>
      <c r="AHR40" s="8"/>
      <c r="AHS40" s="8"/>
      <c r="AHT40" s="13"/>
      <c r="AHU40" s="13"/>
      <c r="AHV40" s="14"/>
      <c r="AHW40" s="15"/>
      <c r="AHX40" s="13"/>
      <c r="AHY40" s="9"/>
      <c r="AHZ40" s="8"/>
      <c r="AIA40" s="8"/>
      <c r="AIB40" s="13"/>
      <c r="AIC40" s="13"/>
      <c r="AID40" s="14"/>
      <c r="AIE40" s="15"/>
      <c r="AIF40" s="13"/>
      <c r="AIG40" s="9"/>
      <c r="AIH40" s="8"/>
      <c r="AII40" s="8"/>
      <c r="AIJ40" s="13"/>
      <c r="AIK40" s="13"/>
      <c r="AIL40" s="14"/>
      <c r="AIM40" s="15"/>
      <c r="AIN40" s="13"/>
      <c r="AIO40" s="9"/>
      <c r="AIP40" s="8"/>
      <c r="AIQ40" s="8"/>
      <c r="AIR40" s="13"/>
      <c r="AIS40" s="13"/>
      <c r="AIT40" s="14"/>
      <c r="AIU40" s="15"/>
      <c r="AIV40" s="13"/>
      <c r="AIW40" s="9"/>
      <c r="AIX40" s="8"/>
      <c r="AIY40" s="8"/>
      <c r="AIZ40" s="13"/>
      <c r="AJA40" s="13"/>
      <c r="AJB40" s="14"/>
      <c r="AJC40" s="15"/>
      <c r="AJD40" s="13"/>
      <c r="AJE40" s="9"/>
      <c r="AJF40" s="8"/>
      <c r="AJG40" s="8"/>
      <c r="AJH40" s="13"/>
      <c r="AJI40" s="13"/>
      <c r="AJJ40" s="14"/>
      <c r="AJK40" s="15"/>
      <c r="AJL40" s="13"/>
      <c r="AJM40" s="9"/>
      <c r="AJN40" s="8"/>
      <c r="AJO40" s="8"/>
      <c r="AJP40" s="13"/>
      <c r="AJQ40" s="13"/>
      <c r="AJR40" s="14"/>
      <c r="AJS40" s="15"/>
      <c r="AJT40" s="13"/>
      <c r="AJU40" s="9"/>
      <c r="AJV40" s="8"/>
      <c r="AJW40" s="8"/>
      <c r="AJX40" s="13"/>
      <c r="AJY40" s="13"/>
      <c r="AJZ40" s="14"/>
      <c r="AKA40" s="15"/>
      <c r="AKB40" s="13"/>
      <c r="AKC40" s="9"/>
      <c r="AKD40" s="8"/>
      <c r="AKE40" s="8"/>
      <c r="AKF40" s="13"/>
      <c r="AKG40" s="13"/>
      <c r="AKH40" s="14"/>
      <c r="AKI40" s="15"/>
      <c r="AKJ40" s="13"/>
      <c r="AKK40" s="9"/>
      <c r="AKL40" s="8"/>
      <c r="AKM40" s="8"/>
      <c r="AKN40" s="13"/>
      <c r="AKO40" s="13"/>
      <c r="AKP40" s="14"/>
      <c r="AKQ40" s="15"/>
      <c r="AKR40" s="13"/>
      <c r="AKS40" s="9"/>
      <c r="AKT40" s="8"/>
      <c r="AKU40" s="8"/>
      <c r="AKV40" s="13"/>
      <c r="AKW40" s="13"/>
      <c r="AKX40" s="14"/>
      <c r="AKY40" s="15"/>
      <c r="AKZ40" s="13"/>
      <c r="ALA40" s="9"/>
      <c r="ALB40" s="8"/>
      <c r="ALC40" s="8"/>
      <c r="ALD40" s="13"/>
      <c r="ALE40" s="13"/>
      <c r="ALF40" s="14"/>
      <c r="ALG40" s="15"/>
      <c r="ALH40" s="13"/>
      <c r="ALI40" s="9"/>
      <c r="ALJ40" s="8"/>
      <c r="ALK40" s="8"/>
      <c r="ALL40" s="13"/>
      <c r="ALM40" s="13"/>
      <c r="ALN40" s="14"/>
      <c r="ALO40" s="15"/>
      <c r="ALP40" s="13"/>
      <c r="ALQ40" s="9"/>
      <c r="ALR40" s="8"/>
      <c r="ALS40" s="8"/>
      <c r="ALT40" s="13"/>
      <c r="ALU40" s="13"/>
      <c r="ALV40" s="14"/>
      <c r="ALW40" s="15"/>
      <c r="ALX40" s="13"/>
      <c r="ALY40" s="9"/>
      <c r="ALZ40" s="8"/>
      <c r="AMA40" s="8"/>
      <c r="AMB40" s="13"/>
      <c r="AMC40" s="13"/>
      <c r="AMD40" s="14"/>
      <c r="AME40" s="15"/>
      <c r="AMF40" s="13"/>
      <c r="AMG40" s="9"/>
      <c r="AMH40" s="8"/>
      <c r="AMI40" s="8"/>
      <c r="AMJ40" s="13"/>
      <c r="AMK40" s="13"/>
      <c r="AML40" s="14"/>
      <c r="AMM40" s="15"/>
      <c r="AMN40" s="13"/>
      <c r="AMO40" s="9"/>
      <c r="AMP40" s="8"/>
      <c r="AMQ40" s="8"/>
      <c r="AMR40" s="13"/>
      <c r="AMS40" s="13"/>
      <c r="AMT40" s="14"/>
      <c r="AMU40" s="15"/>
      <c r="AMV40" s="13"/>
      <c r="AMW40" s="9"/>
      <c r="AMX40" s="8"/>
      <c r="AMY40" s="8"/>
      <c r="AMZ40" s="13"/>
      <c r="ANA40" s="13"/>
      <c r="ANB40" s="14"/>
      <c r="ANC40" s="15"/>
      <c r="AND40" s="13"/>
      <c r="ANE40" s="9"/>
      <c r="ANF40" s="8"/>
      <c r="ANG40" s="8"/>
      <c r="ANH40" s="13"/>
      <c r="ANI40" s="13"/>
      <c r="ANJ40" s="14"/>
      <c r="ANK40" s="15"/>
      <c r="ANL40" s="13"/>
      <c r="ANM40" s="9"/>
      <c r="ANN40" s="8"/>
      <c r="ANO40" s="8"/>
      <c r="ANP40" s="13"/>
      <c r="ANQ40" s="13"/>
      <c r="ANR40" s="14"/>
      <c r="ANS40" s="15"/>
      <c r="ANT40" s="13"/>
      <c r="ANU40" s="9"/>
      <c r="ANV40" s="8"/>
      <c r="ANW40" s="8"/>
      <c r="ANX40" s="13"/>
      <c r="ANY40" s="13"/>
      <c r="ANZ40" s="14"/>
      <c r="AOA40" s="15"/>
      <c r="AOB40" s="13"/>
      <c r="AOC40" s="9"/>
      <c r="AOD40" s="8"/>
      <c r="AOE40" s="8"/>
      <c r="AOF40" s="13"/>
      <c r="AOG40" s="13"/>
      <c r="AOH40" s="14"/>
      <c r="AOI40" s="15"/>
      <c r="AOJ40" s="13"/>
      <c r="AOK40" s="9"/>
      <c r="AOL40" s="8"/>
      <c r="AOM40" s="8"/>
      <c r="AON40" s="13"/>
      <c r="AOO40" s="13"/>
      <c r="AOP40" s="14"/>
      <c r="AOQ40" s="15"/>
      <c r="AOR40" s="13"/>
      <c r="AOS40" s="9"/>
      <c r="AOT40" s="8"/>
      <c r="AOU40" s="8"/>
      <c r="AOV40" s="13"/>
      <c r="AOW40" s="13"/>
      <c r="AOX40" s="14"/>
      <c r="AOY40" s="15"/>
      <c r="AOZ40" s="13"/>
      <c r="APA40" s="9"/>
      <c r="APB40" s="8"/>
      <c r="APC40" s="8"/>
      <c r="APD40" s="13"/>
      <c r="APE40" s="13"/>
      <c r="APF40" s="14"/>
      <c r="APG40" s="15"/>
      <c r="APH40" s="13"/>
      <c r="API40" s="9"/>
      <c r="APJ40" s="8"/>
      <c r="APK40" s="8"/>
      <c r="APL40" s="13"/>
      <c r="APM40" s="13"/>
      <c r="APN40" s="14"/>
      <c r="APO40" s="15"/>
      <c r="APP40" s="13"/>
      <c r="APQ40" s="9"/>
      <c r="APR40" s="8"/>
      <c r="APS40" s="8"/>
      <c r="APT40" s="13"/>
      <c r="APU40" s="13"/>
      <c r="APV40" s="14"/>
      <c r="APW40" s="15"/>
      <c r="APX40" s="13"/>
      <c r="APY40" s="9"/>
      <c r="APZ40" s="8"/>
      <c r="AQA40" s="8"/>
      <c r="AQB40" s="13"/>
      <c r="AQC40" s="13"/>
      <c r="AQD40" s="14"/>
      <c r="AQE40" s="15"/>
      <c r="AQF40" s="13"/>
      <c r="AQG40" s="9"/>
      <c r="AQH40" s="8"/>
      <c r="AQI40" s="8"/>
      <c r="AQJ40" s="13"/>
      <c r="AQK40" s="13"/>
      <c r="AQL40" s="14"/>
      <c r="AQM40" s="15"/>
      <c r="AQN40" s="13"/>
      <c r="AQO40" s="9"/>
      <c r="AQP40" s="8"/>
      <c r="AQQ40" s="8"/>
      <c r="AQR40" s="13"/>
      <c r="AQS40" s="13"/>
      <c r="AQT40" s="14"/>
      <c r="AQU40" s="15"/>
      <c r="AQV40" s="13"/>
      <c r="AQW40" s="9"/>
      <c r="AQX40" s="8"/>
      <c r="AQY40" s="8"/>
      <c r="AQZ40" s="13"/>
      <c r="ARA40" s="13"/>
      <c r="ARB40" s="14"/>
      <c r="ARC40" s="15"/>
      <c r="ARD40" s="13"/>
      <c r="ARE40" s="9"/>
      <c r="ARF40" s="8"/>
      <c r="ARG40" s="8"/>
      <c r="ARH40" s="13"/>
      <c r="ARI40" s="13"/>
      <c r="ARJ40" s="14"/>
      <c r="ARK40" s="15"/>
      <c r="ARL40" s="13"/>
      <c r="ARM40" s="9"/>
      <c r="ARN40" s="8"/>
      <c r="ARO40" s="8"/>
      <c r="ARP40" s="13"/>
      <c r="ARQ40" s="13"/>
      <c r="ARR40" s="14"/>
      <c r="ARS40" s="15"/>
      <c r="ART40" s="13"/>
      <c r="ARU40" s="9"/>
      <c r="ARV40" s="8"/>
      <c r="ARW40" s="8"/>
      <c r="ARX40" s="13"/>
      <c r="ARY40" s="13"/>
      <c r="ARZ40" s="14"/>
      <c r="ASA40" s="15"/>
      <c r="ASB40" s="13"/>
      <c r="ASC40" s="9"/>
      <c r="ASD40" s="8"/>
      <c r="ASE40" s="8"/>
      <c r="ASF40" s="13"/>
      <c r="ASG40" s="13"/>
      <c r="ASH40" s="14"/>
      <c r="ASI40" s="15"/>
      <c r="ASJ40" s="13"/>
      <c r="ASK40" s="9"/>
      <c r="ASL40" s="8"/>
      <c r="ASM40" s="8"/>
      <c r="ASN40" s="13"/>
      <c r="ASO40" s="13"/>
      <c r="ASP40" s="14"/>
      <c r="ASQ40" s="15"/>
      <c r="ASR40" s="13"/>
      <c r="ASS40" s="9"/>
      <c r="AST40" s="8"/>
      <c r="ASU40" s="8"/>
      <c r="ASV40" s="13"/>
      <c r="ASW40" s="13"/>
      <c r="ASX40" s="14"/>
      <c r="ASY40" s="15"/>
      <c r="ASZ40" s="13"/>
      <c r="ATA40" s="9"/>
      <c r="ATB40" s="8"/>
      <c r="ATC40" s="8"/>
      <c r="ATD40" s="13"/>
      <c r="ATE40" s="13"/>
      <c r="ATF40" s="14"/>
      <c r="ATG40" s="15"/>
      <c r="ATH40" s="13"/>
      <c r="ATI40" s="9"/>
      <c r="ATJ40" s="8"/>
      <c r="ATK40" s="8"/>
      <c r="ATL40" s="13"/>
      <c r="ATM40" s="13"/>
      <c r="ATN40" s="14"/>
      <c r="ATO40" s="15"/>
      <c r="ATP40" s="13"/>
      <c r="ATQ40" s="9"/>
      <c r="ATR40" s="8"/>
      <c r="ATS40" s="8"/>
      <c r="ATT40" s="13"/>
      <c r="ATU40" s="13"/>
      <c r="ATV40" s="14"/>
      <c r="ATW40" s="15"/>
      <c r="ATX40" s="13"/>
      <c r="ATY40" s="9"/>
      <c r="ATZ40" s="8"/>
      <c r="AUA40" s="8"/>
      <c r="AUB40" s="13"/>
      <c r="AUC40" s="13"/>
      <c r="AUD40" s="14"/>
      <c r="AUE40" s="15"/>
      <c r="AUF40" s="13"/>
      <c r="AUG40" s="9"/>
      <c r="AUH40" s="8"/>
      <c r="AUI40" s="8"/>
      <c r="AUJ40" s="13"/>
      <c r="AUK40" s="13"/>
      <c r="AUL40" s="14"/>
      <c r="AUM40" s="15"/>
      <c r="AUN40" s="13"/>
      <c r="AUO40" s="9"/>
      <c r="AUP40" s="8"/>
      <c r="AUQ40" s="8"/>
      <c r="AUR40" s="13"/>
      <c r="AUS40" s="13"/>
      <c r="AUT40" s="14"/>
      <c r="AUU40" s="15"/>
      <c r="AUV40" s="13"/>
      <c r="AUW40" s="9"/>
      <c r="AUX40" s="8"/>
      <c r="AUY40" s="8"/>
      <c r="AUZ40" s="13"/>
      <c r="AVA40" s="13"/>
      <c r="AVB40" s="14"/>
      <c r="AVC40" s="15"/>
      <c r="AVD40" s="13"/>
      <c r="AVE40" s="9"/>
      <c r="AVF40" s="8"/>
      <c r="AVG40" s="8"/>
      <c r="AVH40" s="13"/>
      <c r="AVI40" s="13"/>
      <c r="AVJ40" s="14"/>
      <c r="AVK40" s="15"/>
      <c r="AVL40" s="13"/>
      <c r="AVM40" s="9"/>
      <c r="AVN40" s="8"/>
      <c r="AVO40" s="8"/>
      <c r="AVP40" s="13"/>
      <c r="AVQ40" s="13"/>
      <c r="AVR40" s="14"/>
      <c r="AVS40" s="15"/>
      <c r="AVT40" s="13"/>
      <c r="AVU40" s="9"/>
      <c r="AVV40" s="8"/>
      <c r="AVW40" s="8"/>
      <c r="AVX40" s="13"/>
      <c r="AVY40" s="13"/>
      <c r="AVZ40" s="14"/>
      <c r="AWA40" s="15"/>
      <c r="AWB40" s="13"/>
      <c r="AWC40" s="9"/>
      <c r="AWD40" s="8"/>
      <c r="AWE40" s="8"/>
      <c r="AWF40" s="13"/>
      <c r="AWG40" s="13"/>
      <c r="AWH40" s="14"/>
      <c r="AWI40" s="15"/>
      <c r="AWJ40" s="13"/>
      <c r="AWK40" s="9"/>
      <c r="AWL40" s="8"/>
      <c r="AWM40" s="8"/>
      <c r="AWN40" s="13"/>
      <c r="AWO40" s="13"/>
      <c r="AWP40" s="14"/>
      <c r="AWQ40" s="15"/>
      <c r="AWR40" s="13"/>
      <c r="AWS40" s="9"/>
      <c r="AWT40" s="8"/>
      <c r="AWU40" s="8"/>
      <c r="AWV40" s="13"/>
      <c r="AWW40" s="13"/>
      <c r="AWX40" s="14"/>
      <c r="AWY40" s="15"/>
      <c r="AWZ40" s="13"/>
      <c r="AXA40" s="9"/>
      <c r="AXB40" s="8"/>
      <c r="AXC40" s="8"/>
      <c r="AXD40" s="13"/>
      <c r="AXE40" s="13"/>
      <c r="AXF40" s="14"/>
      <c r="AXG40" s="15"/>
      <c r="AXH40" s="13"/>
      <c r="AXI40" s="9"/>
      <c r="AXJ40" s="8"/>
      <c r="AXK40" s="8"/>
      <c r="AXL40" s="13"/>
      <c r="AXM40" s="13"/>
      <c r="AXN40" s="14"/>
      <c r="AXO40" s="15"/>
      <c r="AXP40" s="13"/>
      <c r="AXQ40" s="9"/>
      <c r="AXR40" s="8"/>
      <c r="AXS40" s="8"/>
      <c r="AXT40" s="13"/>
      <c r="AXU40" s="13"/>
      <c r="AXV40" s="14"/>
      <c r="AXW40" s="15"/>
      <c r="AXX40" s="13"/>
      <c r="AXY40" s="9"/>
      <c r="AXZ40" s="8"/>
      <c r="AYA40" s="8"/>
      <c r="AYB40" s="13"/>
      <c r="AYC40" s="13"/>
      <c r="AYD40" s="14"/>
      <c r="AYE40" s="15"/>
      <c r="AYF40" s="13"/>
      <c r="AYG40" s="9"/>
      <c r="AYH40" s="8"/>
      <c r="AYI40" s="8"/>
      <c r="AYJ40" s="13"/>
      <c r="AYK40" s="13"/>
      <c r="AYL40" s="14"/>
      <c r="AYM40" s="15"/>
      <c r="AYN40" s="13"/>
      <c r="AYO40" s="9"/>
      <c r="AYP40" s="8"/>
      <c r="AYQ40" s="8"/>
      <c r="AYR40" s="13"/>
      <c r="AYS40" s="13"/>
      <c r="AYT40" s="14"/>
      <c r="AYU40" s="15"/>
      <c r="AYV40" s="13"/>
      <c r="AYW40" s="9"/>
      <c r="AYX40" s="8"/>
      <c r="AYY40" s="8"/>
      <c r="AYZ40" s="13"/>
      <c r="AZA40" s="13"/>
      <c r="AZB40" s="14"/>
      <c r="AZC40" s="15"/>
      <c r="AZD40" s="13"/>
      <c r="AZE40" s="9"/>
      <c r="AZF40" s="8"/>
      <c r="AZG40" s="8"/>
      <c r="AZH40" s="13"/>
      <c r="AZI40" s="13"/>
      <c r="AZJ40" s="14"/>
      <c r="AZK40" s="15"/>
      <c r="AZL40" s="13"/>
      <c r="AZM40" s="9"/>
      <c r="AZN40" s="8"/>
      <c r="AZO40" s="8"/>
      <c r="AZP40" s="13"/>
      <c r="AZQ40" s="13"/>
      <c r="AZR40" s="14"/>
      <c r="AZS40" s="15"/>
      <c r="AZT40" s="13"/>
      <c r="AZU40" s="9"/>
      <c r="AZV40" s="8"/>
      <c r="AZW40" s="8"/>
      <c r="AZX40" s="13"/>
      <c r="AZY40" s="13"/>
      <c r="AZZ40" s="14"/>
      <c r="BAA40" s="15"/>
      <c r="BAB40" s="13"/>
      <c r="BAC40" s="9"/>
      <c r="BAD40" s="8"/>
      <c r="BAE40" s="8"/>
      <c r="BAF40" s="13"/>
      <c r="BAG40" s="13"/>
      <c r="BAH40" s="14"/>
      <c r="BAI40" s="15"/>
      <c r="BAJ40" s="13"/>
      <c r="BAK40" s="9"/>
      <c r="BAL40" s="8"/>
      <c r="BAM40" s="8"/>
      <c r="BAN40" s="13"/>
      <c r="BAO40" s="13"/>
      <c r="BAP40" s="14"/>
      <c r="BAQ40" s="15"/>
      <c r="BAR40" s="13"/>
      <c r="BAS40" s="9"/>
      <c r="BAT40" s="8"/>
      <c r="BAU40" s="8"/>
      <c r="BAV40" s="13"/>
      <c r="BAW40" s="13"/>
      <c r="BAX40" s="14"/>
      <c r="BAY40" s="15"/>
      <c r="BAZ40" s="13"/>
      <c r="BBA40" s="9"/>
      <c r="BBB40" s="8"/>
      <c r="BBC40" s="8"/>
      <c r="BBD40" s="13"/>
      <c r="BBE40" s="13"/>
      <c r="BBF40" s="14"/>
      <c r="BBG40" s="15"/>
      <c r="BBH40" s="13"/>
      <c r="BBI40" s="9"/>
      <c r="BBJ40" s="8"/>
      <c r="BBK40" s="8"/>
      <c r="BBL40" s="13"/>
      <c r="BBM40" s="13"/>
      <c r="BBN40" s="14"/>
      <c r="BBO40" s="15"/>
      <c r="BBP40" s="13"/>
      <c r="BBQ40" s="9"/>
      <c r="BBR40" s="8"/>
      <c r="BBS40" s="8"/>
      <c r="BBT40" s="13"/>
      <c r="BBU40" s="13"/>
      <c r="BBV40" s="14"/>
      <c r="BBW40" s="15"/>
      <c r="BBX40" s="13"/>
      <c r="BBY40" s="9"/>
      <c r="BBZ40" s="8"/>
      <c r="BCA40" s="8"/>
      <c r="BCB40" s="13"/>
      <c r="BCC40" s="13"/>
      <c r="BCD40" s="14"/>
      <c r="BCE40" s="15"/>
      <c r="BCF40" s="13"/>
      <c r="BCG40" s="9"/>
      <c r="BCH40" s="8"/>
      <c r="BCI40" s="8"/>
      <c r="BCJ40" s="13"/>
      <c r="BCK40" s="13"/>
      <c r="BCL40" s="14"/>
      <c r="BCM40" s="15"/>
      <c r="BCN40" s="13"/>
      <c r="BCO40" s="9"/>
      <c r="BCP40" s="8"/>
      <c r="BCQ40" s="8"/>
      <c r="BCR40" s="13"/>
      <c r="BCS40" s="13"/>
      <c r="BCT40" s="14"/>
      <c r="BCU40" s="15"/>
      <c r="BCV40" s="13"/>
      <c r="BCW40" s="9"/>
      <c r="BCX40" s="8"/>
      <c r="BCY40" s="8"/>
      <c r="BCZ40" s="13"/>
      <c r="BDA40" s="13"/>
      <c r="BDB40" s="14"/>
      <c r="BDC40" s="15"/>
      <c r="BDD40" s="13"/>
      <c r="BDE40" s="9"/>
      <c r="BDF40" s="8"/>
      <c r="BDG40" s="8"/>
      <c r="BDH40" s="13"/>
      <c r="BDI40" s="13"/>
      <c r="BDJ40" s="14"/>
      <c r="BDK40" s="15"/>
      <c r="BDL40" s="13"/>
      <c r="BDM40" s="9"/>
      <c r="BDN40" s="8"/>
      <c r="BDO40" s="8"/>
      <c r="BDP40" s="13"/>
      <c r="BDQ40" s="13"/>
      <c r="BDR40" s="14"/>
      <c r="BDS40" s="15"/>
      <c r="BDT40" s="13"/>
      <c r="BDU40" s="9"/>
      <c r="BDV40" s="8"/>
      <c r="BDW40" s="8"/>
      <c r="BDX40" s="13"/>
      <c r="BDY40" s="13"/>
      <c r="BDZ40" s="14"/>
      <c r="BEA40" s="15"/>
      <c r="BEB40" s="13"/>
      <c r="BEC40" s="9"/>
      <c r="BED40" s="8"/>
      <c r="BEE40" s="8"/>
      <c r="BEF40" s="13"/>
      <c r="BEG40" s="13"/>
      <c r="BEH40" s="14"/>
      <c r="BEI40" s="15"/>
      <c r="BEJ40" s="13"/>
      <c r="BEK40" s="9"/>
      <c r="BEL40" s="8"/>
      <c r="BEM40" s="8"/>
      <c r="BEN40" s="13"/>
      <c r="BEO40" s="13"/>
      <c r="BEP40" s="14"/>
      <c r="BEQ40" s="15"/>
      <c r="BER40" s="13"/>
      <c r="BES40" s="9"/>
      <c r="BET40" s="8"/>
      <c r="BEU40" s="8"/>
      <c r="BEV40" s="13"/>
      <c r="BEW40" s="13"/>
      <c r="BEX40" s="14"/>
      <c r="BEY40" s="15"/>
      <c r="BEZ40" s="13"/>
      <c r="BFA40" s="9"/>
      <c r="BFB40" s="8"/>
      <c r="BFC40" s="8"/>
      <c r="BFD40" s="13"/>
      <c r="BFE40" s="13"/>
      <c r="BFF40" s="14"/>
      <c r="BFG40" s="15"/>
      <c r="BFH40" s="13"/>
      <c r="BFI40" s="9"/>
      <c r="BFJ40" s="8"/>
      <c r="BFK40" s="8"/>
      <c r="BFL40" s="13"/>
      <c r="BFM40" s="13"/>
      <c r="BFN40" s="14"/>
      <c r="BFO40" s="15"/>
      <c r="BFP40" s="13"/>
      <c r="BFQ40" s="9"/>
      <c r="BFR40" s="8"/>
      <c r="BFS40" s="8"/>
      <c r="BFT40" s="13"/>
      <c r="BFU40" s="13"/>
      <c r="BFV40" s="14"/>
      <c r="BFW40" s="15"/>
      <c r="BFX40" s="13"/>
      <c r="BFY40" s="9"/>
      <c r="BFZ40" s="8"/>
      <c r="BGA40" s="8"/>
      <c r="BGB40" s="13"/>
      <c r="BGC40" s="13"/>
      <c r="BGD40" s="14"/>
      <c r="BGE40" s="15"/>
      <c r="BGF40" s="13"/>
      <c r="BGG40" s="9"/>
      <c r="BGH40" s="8"/>
      <c r="BGI40" s="8"/>
      <c r="BGJ40" s="13"/>
      <c r="BGK40" s="13"/>
      <c r="BGL40" s="14"/>
      <c r="BGM40" s="15"/>
      <c r="BGN40" s="13"/>
      <c r="BGO40" s="9"/>
      <c r="BGP40" s="8"/>
      <c r="BGQ40" s="8"/>
      <c r="BGR40" s="13"/>
      <c r="BGS40" s="13"/>
      <c r="BGT40" s="14"/>
      <c r="BGU40" s="15"/>
      <c r="BGV40" s="13"/>
      <c r="BGW40" s="9"/>
      <c r="BGX40" s="8"/>
      <c r="BGY40" s="8"/>
      <c r="BGZ40" s="13"/>
      <c r="BHA40" s="13"/>
      <c r="BHB40" s="14"/>
      <c r="BHC40" s="15"/>
      <c r="BHD40" s="13"/>
      <c r="BHE40" s="9"/>
      <c r="BHF40" s="8"/>
      <c r="BHG40" s="8"/>
      <c r="BHH40" s="13"/>
      <c r="BHI40" s="13"/>
      <c r="BHJ40" s="14"/>
      <c r="BHK40" s="15"/>
      <c r="BHL40" s="13"/>
      <c r="BHM40" s="9"/>
      <c r="BHN40" s="8"/>
      <c r="BHO40" s="8"/>
      <c r="BHP40" s="13"/>
      <c r="BHQ40" s="13"/>
      <c r="BHR40" s="14"/>
      <c r="BHS40" s="15"/>
      <c r="BHT40" s="13"/>
      <c r="BHU40" s="9"/>
      <c r="BHV40" s="8"/>
      <c r="BHW40" s="8"/>
      <c r="BHX40" s="13"/>
      <c r="BHY40" s="13"/>
      <c r="BHZ40" s="14"/>
      <c r="BIA40" s="15"/>
      <c r="BIB40" s="13"/>
      <c r="BIC40" s="9"/>
      <c r="BID40" s="8"/>
      <c r="BIE40" s="8"/>
      <c r="BIF40" s="13"/>
      <c r="BIG40" s="13"/>
      <c r="BIH40" s="14"/>
      <c r="BII40" s="15"/>
      <c r="BIJ40" s="13"/>
      <c r="BIK40" s="9"/>
      <c r="BIL40" s="8"/>
      <c r="BIM40" s="8"/>
      <c r="BIN40" s="13"/>
      <c r="BIO40" s="13"/>
      <c r="BIP40" s="14"/>
      <c r="BIQ40" s="15"/>
      <c r="BIR40" s="13"/>
      <c r="BIS40" s="9"/>
      <c r="BIT40" s="8"/>
      <c r="BIU40" s="8"/>
      <c r="BIV40" s="13"/>
      <c r="BIW40" s="13"/>
      <c r="BIX40" s="14"/>
      <c r="BIY40" s="15"/>
      <c r="BIZ40" s="13"/>
      <c r="BJA40" s="9"/>
      <c r="BJB40" s="8"/>
      <c r="BJC40" s="8"/>
      <c r="BJD40" s="13"/>
      <c r="BJE40" s="13"/>
      <c r="BJF40" s="14"/>
      <c r="BJG40" s="15"/>
      <c r="BJH40" s="13"/>
      <c r="BJI40" s="9"/>
      <c r="BJJ40" s="8"/>
      <c r="BJK40" s="8"/>
      <c r="BJL40" s="13"/>
      <c r="BJM40" s="13"/>
      <c r="BJN40" s="14"/>
      <c r="BJO40" s="15"/>
      <c r="BJP40" s="13"/>
      <c r="BJQ40" s="9"/>
      <c r="BJR40" s="8"/>
      <c r="BJS40" s="8"/>
      <c r="BJT40" s="13"/>
      <c r="BJU40" s="13"/>
      <c r="BJV40" s="14"/>
      <c r="BJW40" s="15"/>
      <c r="BJX40" s="13"/>
      <c r="BJY40" s="9"/>
      <c r="BJZ40" s="8"/>
      <c r="BKA40" s="8"/>
      <c r="BKB40" s="13"/>
      <c r="BKC40" s="13"/>
      <c r="BKD40" s="14"/>
      <c r="BKE40" s="15"/>
      <c r="BKF40" s="13"/>
      <c r="BKG40" s="9"/>
      <c r="BKH40" s="8"/>
      <c r="BKI40" s="8"/>
      <c r="BKJ40" s="13"/>
      <c r="BKK40" s="13"/>
      <c r="BKL40" s="14"/>
      <c r="BKM40" s="15"/>
      <c r="BKN40" s="13"/>
      <c r="BKO40" s="9"/>
      <c r="BKP40" s="8"/>
      <c r="BKQ40" s="8"/>
      <c r="BKR40" s="13"/>
      <c r="BKS40" s="13"/>
      <c r="BKT40" s="14"/>
      <c r="BKU40" s="15"/>
      <c r="BKV40" s="13"/>
      <c r="BKW40" s="9"/>
      <c r="BKX40" s="8"/>
      <c r="BKY40" s="8"/>
      <c r="BKZ40" s="13"/>
      <c r="BLA40" s="13"/>
      <c r="BLB40" s="14"/>
      <c r="BLC40" s="15"/>
      <c r="BLD40" s="13"/>
      <c r="BLE40" s="9"/>
      <c r="BLF40" s="8"/>
      <c r="BLG40" s="8"/>
      <c r="BLH40" s="13"/>
      <c r="BLI40" s="13"/>
      <c r="BLJ40" s="14"/>
      <c r="BLK40" s="15"/>
      <c r="BLL40" s="13"/>
      <c r="BLM40" s="9"/>
      <c r="BLN40" s="8"/>
      <c r="BLO40" s="8"/>
      <c r="BLP40" s="13"/>
      <c r="BLQ40" s="13"/>
      <c r="BLR40" s="14"/>
      <c r="BLS40" s="15"/>
      <c r="BLT40" s="13"/>
      <c r="BLU40" s="9"/>
      <c r="BLV40" s="8"/>
      <c r="BLW40" s="8"/>
      <c r="BLX40" s="13"/>
      <c r="BLY40" s="13"/>
      <c r="BLZ40" s="14"/>
      <c r="BMA40" s="15"/>
      <c r="BMB40" s="13"/>
      <c r="BMC40" s="9"/>
      <c r="BMD40" s="8"/>
      <c r="BME40" s="8"/>
      <c r="BMF40" s="13"/>
      <c r="BMG40" s="13"/>
      <c r="BMH40" s="14"/>
      <c r="BMI40" s="15"/>
      <c r="BMJ40" s="13"/>
      <c r="BMK40" s="9"/>
      <c r="BML40" s="8"/>
      <c r="BMM40" s="8"/>
      <c r="BMN40" s="13"/>
      <c r="BMO40" s="13"/>
      <c r="BMP40" s="14"/>
      <c r="BMQ40" s="15"/>
      <c r="BMR40" s="13"/>
      <c r="BMS40" s="9"/>
      <c r="BMT40" s="8"/>
      <c r="BMU40" s="8"/>
      <c r="BMV40" s="13"/>
      <c r="BMW40" s="13"/>
      <c r="BMX40" s="14"/>
      <c r="BMY40" s="15"/>
      <c r="BMZ40" s="13"/>
      <c r="BNA40" s="9"/>
      <c r="BNB40" s="8"/>
      <c r="BNC40" s="8"/>
      <c r="BND40" s="13"/>
      <c r="BNE40" s="13"/>
      <c r="BNF40" s="14"/>
      <c r="BNG40" s="15"/>
      <c r="BNH40" s="13"/>
      <c r="BNI40" s="9"/>
      <c r="BNJ40" s="8"/>
      <c r="BNK40" s="8"/>
      <c r="BNL40" s="13"/>
      <c r="BNM40" s="13"/>
      <c r="BNN40" s="14"/>
      <c r="BNO40" s="15"/>
      <c r="BNP40" s="13"/>
      <c r="BNQ40" s="9"/>
      <c r="BNR40" s="8"/>
      <c r="BNS40" s="8"/>
      <c r="BNT40" s="13"/>
      <c r="BNU40" s="13"/>
      <c r="BNV40" s="14"/>
      <c r="BNW40" s="15"/>
      <c r="BNX40" s="13"/>
      <c r="BNY40" s="9"/>
      <c r="BNZ40" s="8"/>
      <c r="BOA40" s="8"/>
      <c r="BOB40" s="13"/>
      <c r="BOC40" s="13"/>
      <c r="BOD40" s="14"/>
      <c r="BOE40" s="15"/>
      <c r="BOF40" s="13"/>
      <c r="BOG40" s="9"/>
      <c r="BOH40" s="8"/>
      <c r="BOI40" s="8"/>
      <c r="BOJ40" s="13"/>
      <c r="BOK40" s="13"/>
      <c r="BOL40" s="14"/>
      <c r="BOM40" s="15"/>
      <c r="BON40" s="13"/>
      <c r="BOO40" s="9"/>
      <c r="BOP40" s="8"/>
      <c r="BOQ40" s="8"/>
      <c r="BOR40" s="13"/>
      <c r="BOS40" s="13"/>
      <c r="BOT40" s="14"/>
      <c r="BOU40" s="15"/>
      <c r="BOV40" s="13"/>
      <c r="BOW40" s="9"/>
      <c r="BOX40" s="8"/>
      <c r="BOY40" s="8"/>
      <c r="BOZ40" s="13"/>
      <c r="BPA40" s="13"/>
      <c r="BPB40" s="14"/>
      <c r="BPC40" s="15"/>
      <c r="BPD40" s="13"/>
      <c r="BPE40" s="9"/>
      <c r="BPF40" s="8"/>
      <c r="BPG40" s="8"/>
      <c r="BPH40" s="13"/>
      <c r="BPI40" s="13"/>
      <c r="BPJ40" s="14"/>
      <c r="BPK40" s="15"/>
      <c r="BPL40" s="13"/>
      <c r="BPM40" s="9"/>
      <c r="BPN40" s="8"/>
      <c r="BPO40" s="8"/>
      <c r="BPP40" s="13"/>
      <c r="BPQ40" s="13"/>
      <c r="BPR40" s="14"/>
      <c r="BPS40" s="15"/>
      <c r="BPT40" s="13"/>
      <c r="BPU40" s="9"/>
      <c r="BPV40" s="8"/>
      <c r="BPW40" s="8"/>
      <c r="BPX40" s="13"/>
      <c r="BPY40" s="13"/>
      <c r="BPZ40" s="14"/>
      <c r="BQA40" s="15"/>
      <c r="BQB40" s="13"/>
      <c r="BQC40" s="9"/>
      <c r="BQD40" s="8"/>
      <c r="BQE40" s="8"/>
      <c r="BQF40" s="13"/>
      <c r="BQG40" s="13"/>
      <c r="BQH40" s="14"/>
      <c r="BQI40" s="15"/>
      <c r="BQJ40" s="13"/>
      <c r="BQK40" s="9"/>
      <c r="BQL40" s="8"/>
      <c r="BQM40" s="8"/>
      <c r="BQN40" s="13"/>
      <c r="BQO40" s="13"/>
      <c r="BQP40" s="14"/>
      <c r="BQQ40" s="15"/>
      <c r="BQR40" s="13"/>
      <c r="BQS40" s="9"/>
      <c r="BQT40" s="8"/>
      <c r="BQU40" s="8"/>
      <c r="BQV40" s="13"/>
      <c r="BQW40" s="13"/>
      <c r="BQX40" s="14"/>
      <c r="BQY40" s="15"/>
      <c r="BQZ40" s="13"/>
      <c r="BRA40" s="9"/>
      <c r="BRB40" s="8"/>
      <c r="BRC40" s="8"/>
      <c r="BRD40" s="13"/>
      <c r="BRE40" s="13"/>
      <c r="BRF40" s="14"/>
      <c r="BRG40" s="15"/>
      <c r="BRH40" s="13"/>
      <c r="BRI40" s="9"/>
      <c r="BRJ40" s="8"/>
      <c r="BRK40" s="8"/>
      <c r="BRL40" s="13"/>
      <c r="BRM40" s="13"/>
      <c r="BRN40" s="14"/>
      <c r="BRO40" s="15"/>
      <c r="BRP40" s="13"/>
      <c r="BRQ40" s="9"/>
      <c r="BRR40" s="8"/>
      <c r="BRS40" s="8"/>
      <c r="BRT40" s="13"/>
      <c r="BRU40" s="13"/>
      <c r="BRV40" s="14"/>
      <c r="BRW40" s="15"/>
      <c r="BRX40" s="13"/>
      <c r="BRY40" s="9"/>
      <c r="BRZ40" s="8"/>
      <c r="BSA40" s="8"/>
      <c r="BSB40" s="13"/>
      <c r="BSC40" s="13"/>
      <c r="BSD40" s="14"/>
      <c r="BSE40" s="15"/>
      <c r="BSF40" s="13"/>
      <c r="BSG40" s="9"/>
      <c r="BSH40" s="8"/>
      <c r="BSI40" s="8"/>
      <c r="BSJ40" s="13"/>
      <c r="BSK40" s="13"/>
      <c r="BSL40" s="14"/>
      <c r="BSM40" s="15"/>
      <c r="BSN40" s="13"/>
      <c r="BSO40" s="9"/>
      <c r="BSP40" s="8"/>
      <c r="BSQ40" s="8"/>
      <c r="BSR40" s="13"/>
      <c r="BSS40" s="13"/>
      <c r="BST40" s="14"/>
      <c r="BSU40" s="15"/>
      <c r="BSV40" s="13"/>
      <c r="BSW40" s="9"/>
      <c r="BSX40" s="8"/>
      <c r="BSY40" s="8"/>
      <c r="BSZ40" s="13"/>
      <c r="BTA40" s="13"/>
      <c r="BTB40" s="14"/>
      <c r="BTC40" s="15"/>
      <c r="BTD40" s="13"/>
      <c r="BTE40" s="9"/>
      <c r="BTF40" s="8"/>
      <c r="BTG40" s="8"/>
      <c r="BTH40" s="13"/>
      <c r="BTI40" s="13"/>
      <c r="BTJ40" s="14"/>
      <c r="BTK40" s="15"/>
      <c r="BTL40" s="13"/>
      <c r="BTM40" s="9"/>
      <c r="BTN40" s="8"/>
      <c r="BTO40" s="8"/>
      <c r="BTP40" s="13"/>
      <c r="BTQ40" s="13"/>
      <c r="BTR40" s="14"/>
      <c r="BTS40" s="15"/>
      <c r="BTT40" s="13"/>
      <c r="BTU40" s="9"/>
      <c r="BTV40" s="8"/>
      <c r="BTW40" s="8"/>
      <c r="BTX40" s="13"/>
      <c r="BTY40" s="13"/>
      <c r="BTZ40" s="14"/>
      <c r="BUA40" s="15"/>
      <c r="BUB40" s="13"/>
      <c r="BUC40" s="9"/>
      <c r="BUD40" s="8"/>
      <c r="BUE40" s="8"/>
      <c r="BUF40" s="13"/>
      <c r="BUG40" s="13"/>
      <c r="BUH40" s="14"/>
      <c r="BUI40" s="15"/>
      <c r="BUJ40" s="13"/>
      <c r="BUK40" s="9"/>
      <c r="BUL40" s="8"/>
      <c r="BUM40" s="8"/>
      <c r="BUN40" s="13"/>
      <c r="BUO40" s="13"/>
      <c r="BUP40" s="14"/>
      <c r="BUQ40" s="15"/>
      <c r="BUR40" s="13"/>
      <c r="BUS40" s="9"/>
      <c r="BUT40" s="8"/>
      <c r="BUU40" s="8"/>
      <c r="BUV40" s="13"/>
      <c r="BUW40" s="13"/>
      <c r="BUX40" s="14"/>
      <c r="BUY40" s="15"/>
      <c r="BUZ40" s="13"/>
      <c r="BVA40" s="9"/>
      <c r="BVB40" s="8"/>
      <c r="BVC40" s="8"/>
      <c r="BVD40" s="13"/>
      <c r="BVE40" s="13"/>
      <c r="BVF40" s="14"/>
      <c r="BVG40" s="15"/>
      <c r="BVH40" s="13"/>
      <c r="BVI40" s="9"/>
      <c r="BVJ40" s="8"/>
      <c r="BVK40" s="8"/>
      <c r="BVL40" s="13"/>
      <c r="BVM40" s="13"/>
      <c r="BVN40" s="14"/>
      <c r="BVO40" s="15"/>
      <c r="BVP40" s="13"/>
      <c r="BVQ40" s="9"/>
      <c r="BVR40" s="8"/>
      <c r="BVS40" s="8"/>
      <c r="BVT40" s="13"/>
      <c r="BVU40" s="13"/>
      <c r="BVV40" s="14"/>
      <c r="BVW40" s="15"/>
      <c r="BVX40" s="13"/>
      <c r="BVY40" s="9"/>
      <c r="BVZ40" s="8"/>
      <c r="BWA40" s="8"/>
      <c r="BWB40" s="13"/>
      <c r="BWC40" s="13"/>
      <c r="BWD40" s="14"/>
      <c r="BWE40" s="15"/>
      <c r="BWF40" s="13"/>
      <c r="BWG40" s="9"/>
      <c r="BWH40" s="8"/>
      <c r="BWI40" s="8"/>
      <c r="BWJ40" s="13"/>
      <c r="BWK40" s="13"/>
      <c r="BWL40" s="14"/>
      <c r="BWM40" s="15"/>
      <c r="BWN40" s="13"/>
      <c r="BWO40" s="9"/>
      <c r="BWP40" s="8"/>
      <c r="BWQ40" s="8"/>
      <c r="BWR40" s="13"/>
      <c r="BWS40" s="13"/>
      <c r="BWT40" s="14"/>
      <c r="BWU40" s="15"/>
      <c r="BWV40" s="13"/>
      <c r="BWW40" s="9"/>
      <c r="BWX40" s="8"/>
      <c r="BWY40" s="8"/>
      <c r="BWZ40" s="13"/>
      <c r="BXA40" s="13"/>
      <c r="BXB40" s="14"/>
      <c r="BXC40" s="15"/>
      <c r="BXD40" s="13"/>
      <c r="BXE40" s="9"/>
      <c r="BXF40" s="8"/>
      <c r="BXG40" s="8"/>
      <c r="BXH40" s="13"/>
      <c r="BXI40" s="13"/>
      <c r="BXJ40" s="14"/>
      <c r="BXK40" s="15"/>
      <c r="BXL40" s="13"/>
      <c r="BXM40" s="9"/>
      <c r="BXN40" s="8"/>
      <c r="BXO40" s="8"/>
      <c r="BXP40" s="13"/>
      <c r="BXQ40" s="13"/>
      <c r="BXR40" s="14"/>
      <c r="BXS40" s="15"/>
      <c r="BXT40" s="13"/>
      <c r="BXU40" s="9"/>
      <c r="BXV40" s="8"/>
      <c r="BXW40" s="8"/>
      <c r="BXX40" s="13"/>
      <c r="BXY40" s="13"/>
      <c r="BXZ40" s="14"/>
      <c r="BYA40" s="15"/>
      <c r="BYB40" s="13"/>
      <c r="BYC40" s="9"/>
      <c r="BYD40" s="8"/>
      <c r="BYE40" s="8"/>
      <c r="BYF40" s="13"/>
      <c r="BYG40" s="13"/>
      <c r="BYH40" s="14"/>
      <c r="BYI40" s="15"/>
      <c r="BYJ40" s="13"/>
      <c r="BYK40" s="9"/>
      <c r="BYL40" s="8"/>
      <c r="BYM40" s="8"/>
      <c r="BYN40" s="13"/>
      <c r="BYO40" s="13"/>
      <c r="BYP40" s="14"/>
      <c r="BYQ40" s="15"/>
      <c r="BYR40" s="13"/>
      <c r="BYS40" s="9"/>
      <c r="BYT40" s="8"/>
      <c r="BYU40" s="8"/>
      <c r="BYV40" s="13"/>
      <c r="BYW40" s="13"/>
      <c r="BYX40" s="14"/>
      <c r="BYY40" s="15"/>
      <c r="BYZ40" s="13"/>
      <c r="BZA40" s="9"/>
      <c r="BZB40" s="8"/>
      <c r="BZC40" s="8"/>
      <c r="BZD40" s="13"/>
      <c r="BZE40" s="13"/>
      <c r="BZF40" s="14"/>
      <c r="BZG40" s="15"/>
      <c r="BZH40" s="13"/>
      <c r="BZI40" s="9"/>
      <c r="BZJ40" s="8"/>
      <c r="BZK40" s="8"/>
      <c r="BZL40" s="13"/>
      <c r="BZM40" s="13"/>
      <c r="BZN40" s="14"/>
      <c r="BZO40" s="15"/>
      <c r="BZP40" s="13"/>
      <c r="BZQ40" s="9"/>
      <c r="BZR40" s="8"/>
      <c r="BZS40" s="8"/>
      <c r="BZT40" s="13"/>
      <c r="BZU40" s="13"/>
      <c r="BZV40" s="14"/>
      <c r="BZW40" s="15"/>
      <c r="BZX40" s="13"/>
      <c r="BZY40" s="9"/>
      <c r="BZZ40" s="8"/>
      <c r="CAA40" s="8"/>
      <c r="CAB40" s="13"/>
      <c r="CAC40" s="13"/>
      <c r="CAD40" s="14"/>
      <c r="CAE40" s="15"/>
      <c r="CAF40" s="13"/>
      <c r="CAG40" s="9"/>
      <c r="CAH40" s="8"/>
      <c r="CAI40" s="8"/>
      <c r="CAJ40" s="13"/>
      <c r="CAK40" s="13"/>
      <c r="CAL40" s="14"/>
      <c r="CAM40" s="15"/>
      <c r="CAN40" s="13"/>
      <c r="CAO40" s="9"/>
      <c r="CAP40" s="8"/>
      <c r="CAQ40" s="8"/>
      <c r="CAR40" s="13"/>
      <c r="CAS40" s="13"/>
      <c r="CAT40" s="14"/>
      <c r="CAU40" s="15"/>
      <c r="CAV40" s="13"/>
      <c r="CAW40" s="9"/>
      <c r="CAX40" s="8"/>
      <c r="CAY40" s="8"/>
      <c r="CAZ40" s="13"/>
      <c r="CBA40" s="13"/>
      <c r="CBB40" s="14"/>
      <c r="CBC40" s="15"/>
      <c r="CBD40" s="13"/>
      <c r="CBE40" s="9"/>
      <c r="CBF40" s="8"/>
      <c r="CBG40" s="8"/>
      <c r="CBH40" s="13"/>
      <c r="CBI40" s="13"/>
      <c r="CBJ40" s="14"/>
      <c r="CBK40" s="15"/>
      <c r="CBL40" s="13"/>
      <c r="CBM40" s="9"/>
      <c r="CBN40" s="8"/>
      <c r="CBO40" s="8"/>
      <c r="CBP40" s="13"/>
      <c r="CBQ40" s="13"/>
      <c r="CBR40" s="14"/>
      <c r="CBS40" s="15"/>
      <c r="CBT40" s="13"/>
      <c r="CBU40" s="9"/>
      <c r="CBV40" s="8"/>
      <c r="CBW40" s="8"/>
      <c r="CBX40" s="13"/>
      <c r="CBY40" s="13"/>
      <c r="CBZ40" s="14"/>
      <c r="CCA40" s="15"/>
      <c r="CCB40" s="13"/>
      <c r="CCC40" s="9"/>
      <c r="CCD40" s="8"/>
      <c r="CCE40" s="8"/>
      <c r="CCF40" s="13"/>
      <c r="CCG40" s="13"/>
      <c r="CCH40" s="14"/>
      <c r="CCI40" s="15"/>
      <c r="CCJ40" s="13"/>
      <c r="CCK40" s="9"/>
      <c r="CCL40" s="8"/>
      <c r="CCM40" s="8"/>
      <c r="CCN40" s="13"/>
      <c r="CCO40" s="13"/>
      <c r="CCP40" s="14"/>
      <c r="CCQ40" s="15"/>
      <c r="CCR40" s="13"/>
      <c r="CCS40" s="9"/>
      <c r="CCT40" s="8"/>
      <c r="CCU40" s="8"/>
      <c r="CCV40" s="13"/>
      <c r="CCW40" s="13"/>
      <c r="CCX40" s="14"/>
      <c r="CCY40" s="15"/>
      <c r="CCZ40" s="13"/>
      <c r="CDA40" s="9"/>
      <c r="CDB40" s="8"/>
      <c r="CDC40" s="8"/>
      <c r="CDD40" s="13"/>
      <c r="CDE40" s="13"/>
      <c r="CDF40" s="14"/>
      <c r="CDG40" s="15"/>
      <c r="CDH40" s="13"/>
      <c r="CDI40" s="9"/>
      <c r="CDJ40" s="8"/>
      <c r="CDK40" s="8"/>
      <c r="CDL40" s="13"/>
      <c r="CDM40" s="13"/>
      <c r="CDN40" s="14"/>
      <c r="CDO40" s="15"/>
      <c r="CDP40" s="13"/>
      <c r="CDQ40" s="9"/>
      <c r="CDR40" s="8"/>
      <c r="CDS40" s="8"/>
      <c r="CDT40" s="13"/>
      <c r="CDU40" s="13"/>
      <c r="CDV40" s="14"/>
      <c r="CDW40" s="15"/>
      <c r="CDX40" s="13"/>
      <c r="CDY40" s="9"/>
      <c r="CDZ40" s="8"/>
      <c r="CEA40" s="8"/>
      <c r="CEB40" s="13"/>
      <c r="CEC40" s="13"/>
      <c r="CED40" s="14"/>
      <c r="CEE40" s="15"/>
      <c r="CEF40" s="13"/>
      <c r="CEG40" s="9"/>
      <c r="CEH40" s="8"/>
      <c r="CEI40" s="8"/>
      <c r="CEJ40" s="13"/>
      <c r="CEK40" s="13"/>
      <c r="CEL40" s="14"/>
      <c r="CEM40" s="15"/>
      <c r="CEN40" s="13"/>
      <c r="CEO40" s="9"/>
      <c r="CEP40" s="8"/>
      <c r="CEQ40" s="8"/>
      <c r="CER40" s="13"/>
      <c r="CES40" s="13"/>
      <c r="CET40" s="14"/>
      <c r="CEU40" s="15"/>
      <c r="CEV40" s="13"/>
      <c r="CEW40" s="9"/>
      <c r="CEX40" s="8"/>
      <c r="CEY40" s="8"/>
      <c r="CEZ40" s="13"/>
      <c r="CFA40" s="13"/>
      <c r="CFB40" s="14"/>
      <c r="CFC40" s="15"/>
      <c r="CFD40" s="13"/>
      <c r="CFE40" s="9"/>
      <c r="CFF40" s="8"/>
      <c r="CFG40" s="8"/>
      <c r="CFH40" s="13"/>
      <c r="CFI40" s="13"/>
      <c r="CFJ40" s="14"/>
      <c r="CFK40" s="15"/>
      <c r="CFL40" s="13"/>
      <c r="CFM40" s="9"/>
      <c r="CFN40" s="8"/>
      <c r="CFO40" s="8"/>
      <c r="CFP40" s="13"/>
      <c r="CFQ40" s="13"/>
      <c r="CFR40" s="14"/>
      <c r="CFS40" s="15"/>
      <c r="CFT40" s="13"/>
      <c r="CFU40" s="9"/>
      <c r="CFV40" s="8"/>
      <c r="CFW40" s="8"/>
      <c r="CFX40" s="13"/>
      <c r="CFY40" s="13"/>
      <c r="CFZ40" s="14"/>
      <c r="CGA40" s="15"/>
      <c r="CGB40" s="13"/>
      <c r="CGC40" s="9"/>
      <c r="CGD40" s="8"/>
      <c r="CGE40" s="8"/>
      <c r="CGF40" s="13"/>
      <c r="CGG40" s="13"/>
      <c r="CGH40" s="14"/>
      <c r="CGI40" s="15"/>
      <c r="CGJ40" s="13"/>
      <c r="CGK40" s="9"/>
      <c r="CGL40" s="8"/>
      <c r="CGM40" s="8"/>
      <c r="CGN40" s="13"/>
      <c r="CGO40" s="13"/>
      <c r="CGP40" s="14"/>
      <c r="CGQ40" s="15"/>
      <c r="CGR40" s="13"/>
      <c r="CGS40" s="9"/>
      <c r="CGT40" s="8"/>
      <c r="CGU40" s="8"/>
      <c r="CGV40" s="13"/>
      <c r="CGW40" s="13"/>
      <c r="CGX40" s="14"/>
      <c r="CGY40" s="15"/>
      <c r="CGZ40" s="13"/>
      <c r="CHA40" s="9"/>
      <c r="CHB40" s="8"/>
      <c r="CHC40" s="8"/>
      <c r="CHD40" s="13"/>
      <c r="CHE40" s="13"/>
      <c r="CHF40" s="14"/>
      <c r="CHG40" s="15"/>
      <c r="CHH40" s="13"/>
      <c r="CHI40" s="9"/>
      <c r="CHJ40" s="8"/>
      <c r="CHK40" s="8"/>
      <c r="CHL40" s="13"/>
      <c r="CHM40" s="13"/>
      <c r="CHN40" s="14"/>
      <c r="CHO40" s="15"/>
      <c r="CHP40" s="13"/>
      <c r="CHQ40" s="9"/>
      <c r="CHR40" s="8"/>
      <c r="CHS40" s="8"/>
      <c r="CHT40" s="13"/>
      <c r="CHU40" s="13"/>
      <c r="CHV40" s="14"/>
      <c r="CHW40" s="15"/>
      <c r="CHX40" s="13"/>
      <c r="CHY40" s="9"/>
      <c r="CHZ40" s="8"/>
      <c r="CIA40" s="8"/>
      <c r="CIB40" s="13"/>
      <c r="CIC40" s="13"/>
      <c r="CID40" s="14"/>
      <c r="CIE40" s="15"/>
      <c r="CIF40" s="13"/>
      <c r="CIG40" s="9"/>
      <c r="CIH40" s="8"/>
      <c r="CII40" s="8"/>
      <c r="CIJ40" s="13"/>
      <c r="CIK40" s="13"/>
      <c r="CIL40" s="14"/>
      <c r="CIM40" s="15"/>
      <c r="CIN40" s="13"/>
      <c r="CIO40" s="9"/>
      <c r="CIP40" s="8"/>
      <c r="CIQ40" s="8"/>
      <c r="CIR40" s="13"/>
      <c r="CIS40" s="13"/>
      <c r="CIT40" s="14"/>
      <c r="CIU40" s="15"/>
      <c r="CIV40" s="13"/>
      <c r="CIW40" s="9"/>
      <c r="CIX40" s="8"/>
      <c r="CIY40" s="8"/>
      <c r="CIZ40" s="13"/>
      <c r="CJA40" s="13"/>
      <c r="CJB40" s="14"/>
      <c r="CJC40" s="15"/>
      <c r="CJD40" s="13"/>
      <c r="CJE40" s="9"/>
      <c r="CJF40" s="8"/>
      <c r="CJG40" s="8"/>
      <c r="CJH40" s="13"/>
      <c r="CJI40" s="13"/>
      <c r="CJJ40" s="14"/>
      <c r="CJK40" s="15"/>
      <c r="CJL40" s="13"/>
      <c r="CJM40" s="9"/>
      <c r="CJN40" s="8"/>
      <c r="CJO40" s="8"/>
      <c r="CJP40" s="13"/>
      <c r="CJQ40" s="13"/>
      <c r="CJR40" s="14"/>
      <c r="CJS40" s="15"/>
      <c r="CJT40" s="13"/>
      <c r="CJU40" s="9"/>
      <c r="CJV40" s="8"/>
      <c r="CJW40" s="8"/>
      <c r="CJX40" s="13"/>
      <c r="CJY40" s="13"/>
      <c r="CJZ40" s="14"/>
      <c r="CKA40" s="15"/>
      <c r="CKB40" s="13"/>
      <c r="CKC40" s="9"/>
      <c r="CKD40" s="8"/>
      <c r="CKE40" s="8"/>
      <c r="CKF40" s="13"/>
      <c r="CKG40" s="13"/>
      <c r="CKH40" s="14"/>
      <c r="CKI40" s="15"/>
      <c r="CKJ40" s="13"/>
      <c r="CKK40" s="9"/>
      <c r="CKL40" s="8"/>
      <c r="CKM40" s="8"/>
      <c r="CKN40" s="13"/>
      <c r="CKO40" s="13"/>
      <c r="CKP40" s="14"/>
      <c r="CKQ40" s="15"/>
      <c r="CKR40" s="13"/>
      <c r="CKS40" s="9"/>
      <c r="CKT40" s="8"/>
      <c r="CKU40" s="8"/>
      <c r="CKV40" s="13"/>
      <c r="CKW40" s="13"/>
      <c r="CKX40" s="14"/>
      <c r="CKY40" s="15"/>
      <c r="CKZ40" s="13"/>
      <c r="CLA40" s="9"/>
      <c r="CLB40" s="8"/>
      <c r="CLC40" s="8"/>
      <c r="CLD40" s="13"/>
      <c r="CLE40" s="13"/>
      <c r="CLF40" s="14"/>
      <c r="CLG40" s="15"/>
      <c r="CLH40" s="13"/>
      <c r="CLI40" s="9"/>
      <c r="CLJ40" s="8"/>
      <c r="CLK40" s="8"/>
      <c r="CLL40" s="13"/>
      <c r="CLM40" s="13"/>
      <c r="CLN40" s="14"/>
      <c r="CLO40" s="15"/>
      <c r="CLP40" s="13"/>
      <c r="CLQ40" s="9"/>
      <c r="CLR40" s="8"/>
      <c r="CLS40" s="8"/>
      <c r="CLT40" s="13"/>
      <c r="CLU40" s="13"/>
      <c r="CLV40" s="14"/>
      <c r="CLW40" s="15"/>
      <c r="CLX40" s="13"/>
      <c r="CLY40" s="9"/>
      <c r="CLZ40" s="8"/>
      <c r="CMA40" s="8"/>
      <c r="CMB40" s="13"/>
      <c r="CMC40" s="13"/>
      <c r="CMD40" s="14"/>
      <c r="CME40" s="15"/>
      <c r="CMF40" s="13"/>
      <c r="CMG40" s="9"/>
      <c r="CMH40" s="8"/>
      <c r="CMI40" s="8"/>
      <c r="CMJ40" s="13"/>
      <c r="CMK40" s="13"/>
      <c r="CML40" s="14"/>
      <c r="CMM40" s="15"/>
      <c r="CMN40" s="13"/>
      <c r="CMO40" s="9"/>
      <c r="CMP40" s="8"/>
      <c r="CMQ40" s="8"/>
      <c r="CMR40" s="13"/>
      <c r="CMS40" s="13"/>
      <c r="CMT40" s="14"/>
      <c r="CMU40" s="15"/>
      <c r="CMV40" s="13"/>
      <c r="CMW40" s="9"/>
      <c r="CMX40" s="8"/>
      <c r="CMY40" s="8"/>
      <c r="CMZ40" s="13"/>
      <c r="CNA40" s="13"/>
      <c r="CNB40" s="14"/>
      <c r="CNC40" s="15"/>
      <c r="CND40" s="13"/>
      <c r="CNE40" s="9"/>
      <c r="CNF40" s="8"/>
      <c r="CNG40" s="8"/>
      <c r="CNH40" s="13"/>
      <c r="CNI40" s="13"/>
      <c r="CNJ40" s="14"/>
      <c r="CNK40" s="15"/>
      <c r="CNL40" s="13"/>
      <c r="CNM40" s="9"/>
      <c r="CNN40" s="8"/>
      <c r="CNO40" s="8"/>
      <c r="CNP40" s="13"/>
      <c r="CNQ40" s="13"/>
      <c r="CNR40" s="14"/>
      <c r="CNS40" s="15"/>
      <c r="CNT40" s="13"/>
      <c r="CNU40" s="9"/>
      <c r="CNV40" s="8"/>
      <c r="CNW40" s="8"/>
      <c r="CNX40" s="13"/>
      <c r="CNY40" s="13"/>
      <c r="CNZ40" s="14"/>
      <c r="COA40" s="15"/>
      <c r="COB40" s="13"/>
      <c r="COC40" s="9"/>
      <c r="COD40" s="8"/>
      <c r="COE40" s="8"/>
      <c r="COF40" s="13"/>
      <c r="COG40" s="13"/>
      <c r="COH40" s="14"/>
      <c r="COI40" s="15"/>
      <c r="COJ40" s="13"/>
      <c r="COK40" s="9"/>
      <c r="COL40" s="8"/>
      <c r="COM40" s="8"/>
      <c r="CON40" s="13"/>
      <c r="COO40" s="13"/>
      <c r="COP40" s="14"/>
      <c r="COQ40" s="15"/>
      <c r="COR40" s="13"/>
      <c r="COS40" s="9"/>
      <c r="COT40" s="8"/>
      <c r="COU40" s="8"/>
      <c r="COV40" s="13"/>
      <c r="COW40" s="13"/>
      <c r="COX40" s="14"/>
      <c r="COY40" s="15"/>
      <c r="COZ40" s="13"/>
      <c r="CPA40" s="9"/>
      <c r="CPB40" s="8"/>
      <c r="CPC40" s="8"/>
      <c r="CPD40" s="13"/>
      <c r="CPE40" s="13"/>
      <c r="CPF40" s="14"/>
      <c r="CPG40" s="15"/>
      <c r="CPH40" s="13"/>
      <c r="CPI40" s="9"/>
      <c r="CPJ40" s="8"/>
      <c r="CPK40" s="8"/>
      <c r="CPL40" s="13"/>
      <c r="CPM40" s="13"/>
      <c r="CPN40" s="14"/>
      <c r="CPO40" s="15"/>
      <c r="CPP40" s="13"/>
      <c r="CPQ40" s="9"/>
      <c r="CPR40" s="8"/>
      <c r="CPS40" s="8"/>
      <c r="CPT40" s="13"/>
      <c r="CPU40" s="13"/>
      <c r="CPV40" s="14"/>
      <c r="CPW40" s="15"/>
      <c r="CPX40" s="13"/>
      <c r="CPY40" s="9"/>
      <c r="CPZ40" s="8"/>
      <c r="CQA40" s="8"/>
      <c r="CQB40" s="13"/>
      <c r="CQC40" s="13"/>
      <c r="CQD40" s="14"/>
      <c r="CQE40" s="15"/>
      <c r="CQF40" s="13"/>
      <c r="CQG40" s="9"/>
      <c r="CQH40" s="8"/>
      <c r="CQI40" s="8"/>
      <c r="CQJ40" s="13"/>
      <c r="CQK40" s="13"/>
      <c r="CQL40" s="14"/>
      <c r="CQM40" s="15"/>
      <c r="CQN40" s="13"/>
      <c r="CQO40" s="9"/>
      <c r="CQP40" s="8"/>
      <c r="CQQ40" s="8"/>
      <c r="CQR40" s="13"/>
      <c r="CQS40" s="13"/>
      <c r="CQT40" s="14"/>
      <c r="CQU40" s="15"/>
      <c r="CQV40" s="13"/>
      <c r="CQW40" s="9"/>
      <c r="CQX40" s="8"/>
      <c r="CQY40" s="8"/>
      <c r="CQZ40" s="13"/>
      <c r="CRA40" s="13"/>
      <c r="CRB40" s="14"/>
      <c r="CRC40" s="15"/>
      <c r="CRD40" s="13"/>
      <c r="CRE40" s="9"/>
      <c r="CRF40" s="8"/>
      <c r="CRG40" s="8"/>
      <c r="CRH40" s="13"/>
      <c r="CRI40" s="13"/>
      <c r="CRJ40" s="14"/>
      <c r="CRK40" s="15"/>
      <c r="CRL40" s="13"/>
      <c r="CRM40" s="9"/>
      <c r="CRN40" s="8"/>
      <c r="CRO40" s="8"/>
      <c r="CRP40" s="13"/>
      <c r="CRQ40" s="13"/>
      <c r="CRR40" s="14"/>
      <c r="CRS40" s="15"/>
      <c r="CRT40" s="13"/>
      <c r="CRU40" s="9"/>
      <c r="CRV40" s="8"/>
      <c r="CRW40" s="8"/>
      <c r="CRX40" s="13"/>
      <c r="CRY40" s="13"/>
      <c r="CRZ40" s="14"/>
      <c r="CSA40" s="15"/>
      <c r="CSB40" s="13"/>
      <c r="CSC40" s="9"/>
      <c r="CSD40" s="8"/>
      <c r="CSE40" s="8"/>
      <c r="CSF40" s="13"/>
      <c r="CSG40" s="13"/>
      <c r="CSH40" s="14"/>
      <c r="CSI40" s="15"/>
      <c r="CSJ40" s="13"/>
      <c r="CSK40" s="9"/>
      <c r="CSL40" s="8"/>
      <c r="CSM40" s="8"/>
      <c r="CSN40" s="13"/>
      <c r="CSO40" s="13"/>
      <c r="CSP40" s="14"/>
      <c r="CSQ40" s="15"/>
      <c r="CSR40" s="13"/>
      <c r="CSS40" s="9"/>
      <c r="CST40" s="8"/>
      <c r="CSU40" s="8"/>
      <c r="CSV40" s="13"/>
      <c r="CSW40" s="13"/>
      <c r="CSX40" s="14"/>
      <c r="CSY40" s="15"/>
      <c r="CSZ40" s="13"/>
      <c r="CTA40" s="9"/>
      <c r="CTB40" s="8"/>
      <c r="CTC40" s="8"/>
      <c r="CTD40" s="13"/>
      <c r="CTE40" s="13"/>
      <c r="CTF40" s="14"/>
      <c r="CTG40" s="15"/>
      <c r="CTH40" s="13"/>
      <c r="CTI40" s="9"/>
      <c r="CTJ40" s="8"/>
      <c r="CTK40" s="8"/>
      <c r="CTL40" s="13"/>
      <c r="CTM40" s="13"/>
      <c r="CTN40" s="14"/>
      <c r="CTO40" s="15"/>
      <c r="CTP40" s="13"/>
      <c r="CTQ40" s="9"/>
      <c r="CTR40" s="8"/>
      <c r="CTS40" s="8"/>
      <c r="CTT40" s="13"/>
      <c r="CTU40" s="13"/>
      <c r="CTV40" s="14"/>
      <c r="CTW40" s="15"/>
      <c r="CTX40" s="13"/>
      <c r="CTY40" s="9"/>
      <c r="CTZ40" s="8"/>
      <c r="CUA40" s="8"/>
      <c r="CUB40" s="13"/>
      <c r="CUC40" s="13"/>
      <c r="CUD40" s="14"/>
      <c r="CUE40" s="15"/>
      <c r="CUF40" s="13"/>
      <c r="CUG40" s="9"/>
      <c r="CUH40" s="8"/>
      <c r="CUI40" s="8"/>
      <c r="CUJ40" s="13"/>
      <c r="CUK40" s="13"/>
      <c r="CUL40" s="14"/>
      <c r="CUM40" s="15"/>
      <c r="CUN40" s="13"/>
      <c r="CUO40" s="9"/>
      <c r="CUP40" s="8"/>
      <c r="CUQ40" s="8"/>
      <c r="CUR40" s="13"/>
      <c r="CUS40" s="13"/>
      <c r="CUT40" s="14"/>
      <c r="CUU40" s="15"/>
      <c r="CUV40" s="13"/>
      <c r="CUW40" s="9"/>
      <c r="CUX40" s="8"/>
      <c r="CUY40" s="8"/>
      <c r="CUZ40" s="13"/>
      <c r="CVA40" s="13"/>
      <c r="CVB40" s="14"/>
      <c r="CVC40" s="15"/>
      <c r="CVD40" s="13"/>
      <c r="CVE40" s="9"/>
      <c r="CVF40" s="8"/>
      <c r="CVG40" s="8"/>
      <c r="CVH40" s="13"/>
      <c r="CVI40" s="13"/>
      <c r="CVJ40" s="14"/>
      <c r="CVK40" s="15"/>
      <c r="CVL40" s="13"/>
      <c r="CVM40" s="9"/>
      <c r="CVN40" s="8"/>
      <c r="CVO40" s="8"/>
      <c r="CVP40" s="13"/>
      <c r="CVQ40" s="13"/>
      <c r="CVR40" s="14"/>
      <c r="CVS40" s="15"/>
      <c r="CVT40" s="13"/>
      <c r="CVU40" s="9"/>
      <c r="CVV40" s="8"/>
      <c r="CVW40" s="8"/>
      <c r="CVX40" s="13"/>
      <c r="CVY40" s="13"/>
      <c r="CVZ40" s="14"/>
      <c r="CWA40" s="15"/>
      <c r="CWB40" s="13"/>
      <c r="CWC40" s="9"/>
      <c r="CWD40" s="8"/>
      <c r="CWE40" s="8"/>
      <c r="CWF40" s="13"/>
      <c r="CWG40" s="13"/>
      <c r="CWH40" s="14"/>
      <c r="CWI40" s="15"/>
      <c r="CWJ40" s="13"/>
      <c r="CWK40" s="9"/>
      <c r="CWL40" s="8"/>
      <c r="CWM40" s="8"/>
      <c r="CWN40" s="13"/>
      <c r="CWO40" s="13"/>
      <c r="CWP40" s="14"/>
      <c r="CWQ40" s="15"/>
      <c r="CWR40" s="13"/>
      <c r="CWS40" s="9"/>
      <c r="CWT40" s="8"/>
      <c r="CWU40" s="8"/>
      <c r="CWV40" s="13"/>
      <c r="CWW40" s="13"/>
      <c r="CWX40" s="14"/>
      <c r="CWY40" s="15"/>
      <c r="CWZ40" s="13"/>
      <c r="CXA40" s="9"/>
      <c r="CXB40" s="8"/>
      <c r="CXC40" s="8"/>
      <c r="CXD40" s="13"/>
      <c r="CXE40" s="13"/>
      <c r="CXF40" s="14"/>
      <c r="CXG40" s="15"/>
      <c r="CXH40" s="13"/>
      <c r="CXI40" s="9"/>
      <c r="CXJ40" s="8"/>
      <c r="CXK40" s="8"/>
      <c r="CXL40" s="13"/>
      <c r="CXM40" s="13"/>
      <c r="CXN40" s="14"/>
      <c r="CXO40" s="15"/>
      <c r="CXP40" s="13"/>
      <c r="CXQ40" s="9"/>
      <c r="CXR40" s="8"/>
      <c r="CXS40" s="8"/>
      <c r="CXT40" s="13"/>
      <c r="CXU40" s="13"/>
      <c r="CXV40" s="14"/>
      <c r="CXW40" s="15"/>
      <c r="CXX40" s="13"/>
      <c r="CXY40" s="9"/>
      <c r="CXZ40" s="8"/>
      <c r="CYA40" s="8"/>
      <c r="CYB40" s="13"/>
      <c r="CYC40" s="13"/>
      <c r="CYD40" s="14"/>
      <c r="CYE40" s="15"/>
      <c r="CYF40" s="13"/>
      <c r="CYG40" s="9"/>
      <c r="CYH40" s="8"/>
      <c r="CYI40" s="8"/>
      <c r="CYJ40" s="13"/>
      <c r="CYK40" s="13"/>
      <c r="CYL40" s="14"/>
      <c r="CYM40" s="15"/>
      <c r="CYN40" s="13"/>
      <c r="CYO40" s="9"/>
      <c r="CYP40" s="8"/>
      <c r="CYQ40" s="8"/>
      <c r="CYR40" s="13"/>
      <c r="CYS40" s="13"/>
      <c r="CYT40" s="14"/>
      <c r="CYU40" s="15"/>
      <c r="CYV40" s="13"/>
      <c r="CYW40" s="9"/>
      <c r="CYX40" s="8"/>
      <c r="CYY40" s="8"/>
      <c r="CYZ40" s="13"/>
      <c r="CZA40" s="13"/>
      <c r="CZB40" s="14"/>
      <c r="CZC40" s="15"/>
      <c r="CZD40" s="13"/>
      <c r="CZE40" s="9"/>
      <c r="CZF40" s="8"/>
      <c r="CZG40" s="8"/>
      <c r="CZH40" s="13"/>
      <c r="CZI40" s="13"/>
      <c r="CZJ40" s="14"/>
      <c r="CZK40" s="15"/>
      <c r="CZL40" s="13"/>
      <c r="CZM40" s="9"/>
      <c r="CZN40" s="8"/>
      <c r="CZO40" s="8"/>
      <c r="CZP40" s="13"/>
      <c r="CZQ40" s="13"/>
      <c r="CZR40" s="14"/>
      <c r="CZS40" s="15"/>
      <c r="CZT40" s="13"/>
      <c r="CZU40" s="9"/>
      <c r="CZV40" s="8"/>
      <c r="CZW40" s="8"/>
      <c r="CZX40" s="13"/>
      <c r="CZY40" s="13"/>
      <c r="CZZ40" s="14"/>
      <c r="DAA40" s="15"/>
      <c r="DAB40" s="13"/>
      <c r="DAC40" s="9"/>
      <c r="DAD40" s="8"/>
      <c r="DAE40" s="8"/>
      <c r="DAF40" s="13"/>
      <c r="DAG40" s="13"/>
      <c r="DAH40" s="14"/>
      <c r="DAI40" s="15"/>
      <c r="DAJ40" s="13"/>
      <c r="DAK40" s="9"/>
      <c r="DAL40" s="8"/>
      <c r="DAM40" s="8"/>
      <c r="DAN40" s="13"/>
      <c r="DAO40" s="13"/>
      <c r="DAP40" s="14"/>
      <c r="DAQ40" s="15"/>
      <c r="DAR40" s="13"/>
      <c r="DAS40" s="9"/>
      <c r="DAT40" s="8"/>
      <c r="DAU40" s="8"/>
      <c r="DAV40" s="13"/>
      <c r="DAW40" s="13"/>
      <c r="DAX40" s="14"/>
      <c r="DAY40" s="15"/>
      <c r="DAZ40" s="13"/>
      <c r="DBA40" s="9"/>
      <c r="DBB40" s="8"/>
      <c r="DBC40" s="8"/>
      <c r="DBD40" s="13"/>
      <c r="DBE40" s="13"/>
      <c r="DBF40" s="14"/>
      <c r="DBG40" s="15"/>
      <c r="DBH40" s="13"/>
      <c r="DBI40" s="9"/>
      <c r="DBJ40" s="8"/>
      <c r="DBK40" s="8"/>
      <c r="DBL40" s="13"/>
      <c r="DBM40" s="13"/>
      <c r="DBN40" s="14"/>
      <c r="DBO40" s="15"/>
      <c r="DBP40" s="13"/>
      <c r="DBQ40" s="9"/>
      <c r="DBR40" s="8"/>
      <c r="DBS40" s="8"/>
      <c r="DBT40" s="13"/>
      <c r="DBU40" s="13"/>
      <c r="DBV40" s="14"/>
      <c r="DBW40" s="15"/>
      <c r="DBX40" s="13"/>
      <c r="DBY40" s="9"/>
      <c r="DBZ40" s="8"/>
      <c r="DCA40" s="8"/>
      <c r="DCB40" s="13"/>
      <c r="DCC40" s="13"/>
      <c r="DCD40" s="14"/>
      <c r="DCE40" s="15"/>
      <c r="DCF40" s="13"/>
      <c r="DCG40" s="9"/>
      <c r="DCH40" s="8"/>
      <c r="DCI40" s="8"/>
      <c r="DCJ40" s="13"/>
      <c r="DCK40" s="13"/>
      <c r="DCL40" s="14"/>
      <c r="DCM40" s="15"/>
      <c r="DCN40" s="13"/>
      <c r="DCO40" s="9"/>
      <c r="DCP40" s="8"/>
      <c r="DCQ40" s="8"/>
      <c r="DCR40" s="13"/>
      <c r="DCS40" s="13"/>
      <c r="DCT40" s="14"/>
      <c r="DCU40" s="15"/>
      <c r="DCV40" s="13"/>
      <c r="DCW40" s="9"/>
      <c r="DCX40" s="8"/>
      <c r="DCY40" s="8"/>
      <c r="DCZ40" s="13"/>
      <c r="DDA40" s="13"/>
      <c r="DDB40" s="14"/>
      <c r="DDC40" s="15"/>
      <c r="DDD40" s="13"/>
      <c r="DDE40" s="9"/>
      <c r="DDF40" s="8"/>
      <c r="DDG40" s="8"/>
      <c r="DDH40" s="13"/>
      <c r="DDI40" s="13"/>
      <c r="DDJ40" s="14"/>
      <c r="DDK40" s="15"/>
      <c r="DDL40" s="13"/>
      <c r="DDM40" s="9"/>
      <c r="DDN40" s="8"/>
      <c r="DDO40" s="8"/>
      <c r="DDP40" s="13"/>
      <c r="DDQ40" s="13"/>
      <c r="DDR40" s="14"/>
      <c r="DDS40" s="15"/>
      <c r="DDT40" s="13"/>
      <c r="DDU40" s="9"/>
      <c r="DDV40" s="8"/>
      <c r="DDW40" s="8"/>
      <c r="DDX40" s="13"/>
      <c r="DDY40" s="13"/>
      <c r="DDZ40" s="14"/>
      <c r="DEA40" s="15"/>
      <c r="DEB40" s="13"/>
      <c r="DEC40" s="9"/>
      <c r="DED40" s="8"/>
      <c r="DEE40" s="8"/>
      <c r="DEF40" s="13"/>
      <c r="DEG40" s="13"/>
      <c r="DEH40" s="14"/>
      <c r="DEI40" s="15"/>
      <c r="DEJ40" s="13"/>
      <c r="DEK40" s="9"/>
      <c r="DEL40" s="8"/>
      <c r="DEM40" s="8"/>
      <c r="DEN40" s="13"/>
      <c r="DEO40" s="13"/>
      <c r="DEP40" s="14"/>
      <c r="DEQ40" s="15"/>
      <c r="DER40" s="13"/>
      <c r="DES40" s="9"/>
      <c r="DET40" s="8"/>
      <c r="DEU40" s="8"/>
      <c r="DEV40" s="13"/>
      <c r="DEW40" s="13"/>
      <c r="DEX40" s="14"/>
      <c r="DEY40" s="15"/>
      <c r="DEZ40" s="13"/>
      <c r="DFA40" s="9"/>
      <c r="DFB40" s="8"/>
      <c r="DFC40" s="8"/>
      <c r="DFD40" s="13"/>
      <c r="DFE40" s="13"/>
      <c r="DFF40" s="14"/>
      <c r="DFG40" s="15"/>
      <c r="DFH40" s="13"/>
      <c r="DFI40" s="9"/>
      <c r="DFJ40" s="8"/>
      <c r="DFK40" s="8"/>
      <c r="DFL40" s="13"/>
      <c r="DFM40" s="13"/>
      <c r="DFN40" s="14"/>
      <c r="DFO40" s="15"/>
      <c r="DFP40" s="13"/>
      <c r="DFQ40" s="9"/>
      <c r="DFR40" s="8"/>
      <c r="DFS40" s="8"/>
      <c r="DFT40" s="13"/>
      <c r="DFU40" s="13"/>
      <c r="DFV40" s="14"/>
      <c r="DFW40" s="15"/>
      <c r="DFX40" s="13"/>
      <c r="DFY40" s="9"/>
      <c r="DFZ40" s="8"/>
      <c r="DGA40" s="8"/>
      <c r="DGB40" s="13"/>
      <c r="DGC40" s="13"/>
      <c r="DGD40" s="14"/>
      <c r="DGE40" s="15"/>
      <c r="DGF40" s="13"/>
      <c r="DGG40" s="9"/>
      <c r="DGH40" s="8"/>
      <c r="DGI40" s="8"/>
      <c r="DGJ40" s="13"/>
      <c r="DGK40" s="13"/>
      <c r="DGL40" s="14"/>
      <c r="DGM40" s="15"/>
      <c r="DGN40" s="13"/>
      <c r="DGO40" s="9"/>
      <c r="DGP40" s="8"/>
      <c r="DGQ40" s="8"/>
      <c r="DGR40" s="13"/>
      <c r="DGS40" s="13"/>
      <c r="DGT40" s="14"/>
      <c r="DGU40" s="15"/>
      <c r="DGV40" s="13"/>
      <c r="DGW40" s="9"/>
      <c r="DGX40" s="8"/>
      <c r="DGY40" s="8"/>
      <c r="DGZ40" s="13"/>
      <c r="DHA40" s="13"/>
      <c r="DHB40" s="14"/>
      <c r="DHC40" s="15"/>
      <c r="DHD40" s="13"/>
      <c r="DHE40" s="9"/>
      <c r="DHF40" s="8"/>
      <c r="DHG40" s="8"/>
      <c r="DHH40" s="13"/>
      <c r="DHI40" s="13"/>
      <c r="DHJ40" s="14"/>
      <c r="DHK40" s="15"/>
      <c r="DHL40" s="13"/>
      <c r="DHM40" s="9"/>
      <c r="DHN40" s="8"/>
      <c r="DHO40" s="8"/>
      <c r="DHP40" s="13"/>
      <c r="DHQ40" s="13"/>
      <c r="DHR40" s="14"/>
      <c r="DHS40" s="15"/>
      <c r="DHT40" s="13"/>
      <c r="DHU40" s="9"/>
      <c r="DHV40" s="8"/>
      <c r="DHW40" s="8"/>
      <c r="DHX40" s="13"/>
      <c r="DHY40" s="13"/>
      <c r="DHZ40" s="14"/>
      <c r="DIA40" s="15"/>
      <c r="DIB40" s="13"/>
      <c r="DIC40" s="9"/>
      <c r="DID40" s="8"/>
      <c r="DIE40" s="8"/>
      <c r="DIF40" s="13"/>
      <c r="DIG40" s="13"/>
      <c r="DIH40" s="14"/>
      <c r="DII40" s="15"/>
      <c r="DIJ40" s="13"/>
      <c r="DIK40" s="9"/>
      <c r="DIL40" s="8"/>
      <c r="DIM40" s="8"/>
      <c r="DIN40" s="13"/>
      <c r="DIO40" s="13"/>
      <c r="DIP40" s="14"/>
      <c r="DIQ40" s="15"/>
      <c r="DIR40" s="13"/>
      <c r="DIS40" s="9"/>
      <c r="DIT40" s="8"/>
      <c r="DIU40" s="8"/>
      <c r="DIV40" s="13"/>
      <c r="DIW40" s="13"/>
      <c r="DIX40" s="14"/>
      <c r="DIY40" s="15"/>
      <c r="DIZ40" s="13"/>
      <c r="DJA40" s="9"/>
      <c r="DJB40" s="8"/>
      <c r="DJC40" s="8"/>
      <c r="DJD40" s="13"/>
      <c r="DJE40" s="13"/>
      <c r="DJF40" s="14"/>
      <c r="DJG40" s="15"/>
      <c r="DJH40" s="13"/>
      <c r="DJI40" s="9"/>
      <c r="DJJ40" s="8"/>
      <c r="DJK40" s="8"/>
      <c r="DJL40" s="13"/>
      <c r="DJM40" s="13"/>
      <c r="DJN40" s="14"/>
      <c r="DJO40" s="15"/>
      <c r="DJP40" s="13"/>
      <c r="DJQ40" s="9"/>
      <c r="DJR40" s="8"/>
      <c r="DJS40" s="8"/>
      <c r="DJT40" s="13"/>
      <c r="DJU40" s="13"/>
      <c r="DJV40" s="14"/>
      <c r="DJW40" s="15"/>
      <c r="DJX40" s="13"/>
      <c r="DJY40" s="9"/>
      <c r="DJZ40" s="8"/>
      <c r="DKA40" s="8"/>
      <c r="DKB40" s="13"/>
      <c r="DKC40" s="13"/>
      <c r="DKD40" s="14"/>
      <c r="DKE40" s="15"/>
      <c r="DKF40" s="13"/>
      <c r="DKG40" s="9"/>
      <c r="DKH40" s="8"/>
      <c r="DKI40" s="8"/>
      <c r="DKJ40" s="13"/>
      <c r="DKK40" s="13"/>
      <c r="DKL40" s="14"/>
      <c r="DKM40" s="15"/>
      <c r="DKN40" s="13"/>
      <c r="DKO40" s="9"/>
      <c r="DKP40" s="8"/>
      <c r="DKQ40" s="8"/>
      <c r="DKR40" s="13"/>
      <c r="DKS40" s="13"/>
      <c r="DKT40" s="14"/>
      <c r="DKU40" s="15"/>
      <c r="DKV40" s="13"/>
      <c r="DKW40" s="9"/>
      <c r="DKX40" s="8"/>
      <c r="DKY40" s="8"/>
      <c r="DKZ40" s="13"/>
      <c r="DLA40" s="13"/>
      <c r="DLB40" s="14"/>
      <c r="DLC40" s="15"/>
      <c r="DLD40" s="13"/>
      <c r="DLE40" s="9"/>
      <c r="DLF40" s="8"/>
      <c r="DLG40" s="8"/>
      <c r="DLH40" s="13"/>
      <c r="DLI40" s="13"/>
      <c r="DLJ40" s="14"/>
      <c r="DLK40" s="15"/>
      <c r="DLL40" s="13"/>
      <c r="DLM40" s="9"/>
      <c r="DLN40" s="8"/>
      <c r="DLO40" s="8"/>
      <c r="DLP40" s="13"/>
      <c r="DLQ40" s="13"/>
      <c r="DLR40" s="14"/>
      <c r="DLS40" s="15"/>
      <c r="DLT40" s="13"/>
      <c r="DLU40" s="9"/>
      <c r="DLV40" s="8"/>
      <c r="DLW40" s="8"/>
      <c r="DLX40" s="13"/>
      <c r="DLY40" s="13"/>
      <c r="DLZ40" s="14"/>
      <c r="DMA40" s="15"/>
      <c r="DMB40" s="13"/>
      <c r="DMC40" s="9"/>
      <c r="DMD40" s="8"/>
      <c r="DME40" s="8"/>
      <c r="DMF40" s="13"/>
      <c r="DMG40" s="13"/>
      <c r="DMH40" s="14"/>
      <c r="DMI40" s="15"/>
      <c r="DMJ40" s="13"/>
      <c r="DMK40" s="9"/>
      <c r="DML40" s="8"/>
      <c r="DMM40" s="8"/>
      <c r="DMN40" s="13"/>
      <c r="DMO40" s="13"/>
      <c r="DMP40" s="14"/>
      <c r="DMQ40" s="15"/>
      <c r="DMR40" s="13"/>
      <c r="DMS40" s="9"/>
      <c r="DMT40" s="8"/>
      <c r="DMU40" s="8"/>
      <c r="DMV40" s="13"/>
      <c r="DMW40" s="13"/>
      <c r="DMX40" s="14"/>
      <c r="DMY40" s="15"/>
      <c r="DMZ40" s="13"/>
      <c r="DNA40" s="9"/>
      <c r="DNB40" s="8"/>
      <c r="DNC40" s="8"/>
      <c r="DND40" s="13"/>
      <c r="DNE40" s="13"/>
      <c r="DNF40" s="14"/>
      <c r="DNG40" s="15"/>
      <c r="DNH40" s="13"/>
      <c r="DNI40" s="9"/>
      <c r="DNJ40" s="8"/>
      <c r="DNK40" s="8"/>
      <c r="DNL40" s="13"/>
      <c r="DNM40" s="13"/>
      <c r="DNN40" s="14"/>
      <c r="DNO40" s="15"/>
      <c r="DNP40" s="13"/>
      <c r="DNQ40" s="9"/>
      <c r="DNR40" s="8"/>
      <c r="DNS40" s="8"/>
      <c r="DNT40" s="13"/>
      <c r="DNU40" s="13"/>
      <c r="DNV40" s="14"/>
      <c r="DNW40" s="15"/>
      <c r="DNX40" s="13"/>
      <c r="DNY40" s="9"/>
      <c r="DNZ40" s="8"/>
      <c r="DOA40" s="8"/>
      <c r="DOB40" s="13"/>
      <c r="DOC40" s="13"/>
      <c r="DOD40" s="14"/>
      <c r="DOE40" s="15"/>
      <c r="DOF40" s="13"/>
      <c r="DOG40" s="9"/>
      <c r="DOH40" s="8"/>
      <c r="DOI40" s="8"/>
      <c r="DOJ40" s="13"/>
      <c r="DOK40" s="13"/>
      <c r="DOL40" s="14"/>
      <c r="DOM40" s="15"/>
      <c r="DON40" s="13"/>
      <c r="DOO40" s="9"/>
      <c r="DOP40" s="8"/>
      <c r="DOQ40" s="8"/>
      <c r="DOR40" s="13"/>
      <c r="DOS40" s="13"/>
      <c r="DOT40" s="14"/>
      <c r="DOU40" s="15"/>
      <c r="DOV40" s="13"/>
      <c r="DOW40" s="9"/>
      <c r="DOX40" s="8"/>
      <c r="DOY40" s="8"/>
      <c r="DOZ40" s="13"/>
      <c r="DPA40" s="13"/>
      <c r="DPB40" s="14"/>
      <c r="DPC40" s="15"/>
      <c r="DPD40" s="13"/>
      <c r="DPE40" s="9"/>
      <c r="DPF40" s="8"/>
      <c r="DPG40" s="8"/>
      <c r="DPH40" s="13"/>
      <c r="DPI40" s="13"/>
      <c r="DPJ40" s="14"/>
      <c r="DPK40" s="15"/>
      <c r="DPL40" s="13"/>
      <c r="DPM40" s="9"/>
      <c r="DPN40" s="8"/>
      <c r="DPO40" s="8"/>
      <c r="DPP40" s="13"/>
      <c r="DPQ40" s="13"/>
      <c r="DPR40" s="14"/>
      <c r="DPS40" s="15"/>
      <c r="DPT40" s="13"/>
      <c r="DPU40" s="9"/>
      <c r="DPV40" s="8"/>
      <c r="DPW40" s="8"/>
      <c r="DPX40" s="13"/>
      <c r="DPY40" s="13"/>
      <c r="DPZ40" s="14"/>
      <c r="DQA40" s="15"/>
      <c r="DQB40" s="13"/>
      <c r="DQC40" s="9"/>
      <c r="DQD40" s="8"/>
      <c r="DQE40" s="8"/>
      <c r="DQF40" s="13"/>
      <c r="DQG40" s="13"/>
      <c r="DQH40" s="14"/>
      <c r="DQI40" s="15"/>
      <c r="DQJ40" s="13"/>
      <c r="DQK40" s="9"/>
      <c r="DQL40" s="8"/>
      <c r="DQM40" s="8"/>
      <c r="DQN40" s="13"/>
      <c r="DQO40" s="13"/>
      <c r="DQP40" s="14"/>
      <c r="DQQ40" s="15"/>
      <c r="DQR40" s="13"/>
      <c r="DQS40" s="9"/>
      <c r="DQT40" s="8"/>
      <c r="DQU40" s="8"/>
      <c r="DQV40" s="13"/>
      <c r="DQW40" s="13"/>
      <c r="DQX40" s="14"/>
      <c r="DQY40" s="15"/>
      <c r="DQZ40" s="13"/>
      <c r="DRA40" s="9"/>
      <c r="DRB40" s="8"/>
      <c r="DRC40" s="8"/>
      <c r="DRD40" s="13"/>
      <c r="DRE40" s="13"/>
      <c r="DRF40" s="14"/>
      <c r="DRG40" s="15"/>
      <c r="DRH40" s="13"/>
      <c r="DRI40" s="9"/>
      <c r="DRJ40" s="8"/>
      <c r="DRK40" s="8"/>
      <c r="DRL40" s="13"/>
      <c r="DRM40" s="13"/>
      <c r="DRN40" s="14"/>
      <c r="DRO40" s="15"/>
      <c r="DRP40" s="13"/>
      <c r="DRQ40" s="9"/>
      <c r="DRR40" s="8"/>
      <c r="DRS40" s="8"/>
      <c r="DRT40" s="13"/>
      <c r="DRU40" s="13"/>
      <c r="DRV40" s="14"/>
      <c r="DRW40" s="15"/>
      <c r="DRX40" s="13"/>
      <c r="DRY40" s="9"/>
      <c r="DRZ40" s="8"/>
      <c r="DSA40" s="8"/>
      <c r="DSB40" s="13"/>
      <c r="DSC40" s="13"/>
      <c r="DSD40" s="14"/>
      <c r="DSE40" s="15"/>
      <c r="DSF40" s="13"/>
      <c r="DSG40" s="9"/>
      <c r="DSH40" s="8"/>
      <c r="DSI40" s="8"/>
      <c r="DSJ40" s="13"/>
      <c r="DSK40" s="13"/>
      <c r="DSL40" s="14"/>
      <c r="DSM40" s="15"/>
      <c r="DSN40" s="13"/>
      <c r="DSO40" s="9"/>
      <c r="DSP40" s="8"/>
      <c r="DSQ40" s="8"/>
      <c r="DSR40" s="13"/>
      <c r="DSS40" s="13"/>
      <c r="DST40" s="14"/>
      <c r="DSU40" s="15"/>
      <c r="DSV40" s="13"/>
      <c r="DSW40" s="9"/>
      <c r="DSX40" s="8"/>
      <c r="DSY40" s="8"/>
      <c r="DSZ40" s="13"/>
      <c r="DTA40" s="13"/>
      <c r="DTB40" s="14"/>
      <c r="DTC40" s="15"/>
      <c r="DTD40" s="13"/>
      <c r="DTE40" s="9"/>
      <c r="DTF40" s="8"/>
      <c r="DTG40" s="8"/>
      <c r="DTH40" s="13"/>
      <c r="DTI40" s="13"/>
      <c r="DTJ40" s="14"/>
      <c r="DTK40" s="15"/>
      <c r="DTL40" s="13"/>
      <c r="DTM40" s="9"/>
      <c r="DTN40" s="8"/>
      <c r="DTO40" s="8"/>
      <c r="DTP40" s="13"/>
      <c r="DTQ40" s="13"/>
      <c r="DTR40" s="14"/>
      <c r="DTS40" s="15"/>
      <c r="DTT40" s="13"/>
      <c r="DTU40" s="9"/>
      <c r="DTV40" s="8"/>
      <c r="DTW40" s="8"/>
      <c r="DTX40" s="13"/>
      <c r="DTY40" s="13"/>
      <c r="DTZ40" s="14"/>
      <c r="DUA40" s="15"/>
      <c r="DUB40" s="13"/>
      <c r="DUC40" s="9"/>
      <c r="DUD40" s="8"/>
      <c r="DUE40" s="8"/>
      <c r="DUF40" s="13"/>
      <c r="DUG40" s="13"/>
      <c r="DUH40" s="14"/>
      <c r="DUI40" s="15"/>
      <c r="DUJ40" s="13"/>
      <c r="DUK40" s="9"/>
      <c r="DUL40" s="8"/>
      <c r="DUM40" s="8"/>
      <c r="DUN40" s="13"/>
      <c r="DUO40" s="13"/>
      <c r="DUP40" s="14"/>
      <c r="DUQ40" s="15"/>
      <c r="DUR40" s="13"/>
      <c r="DUS40" s="9"/>
      <c r="DUT40" s="8"/>
      <c r="DUU40" s="8"/>
      <c r="DUV40" s="13"/>
      <c r="DUW40" s="13"/>
      <c r="DUX40" s="14"/>
      <c r="DUY40" s="15"/>
      <c r="DUZ40" s="13"/>
      <c r="DVA40" s="9"/>
      <c r="DVB40" s="8"/>
      <c r="DVC40" s="8"/>
      <c r="DVD40" s="13"/>
      <c r="DVE40" s="13"/>
      <c r="DVF40" s="14"/>
      <c r="DVG40" s="15"/>
      <c r="DVH40" s="13"/>
      <c r="DVI40" s="9"/>
      <c r="DVJ40" s="8"/>
      <c r="DVK40" s="8"/>
      <c r="DVL40" s="13"/>
      <c r="DVM40" s="13"/>
      <c r="DVN40" s="14"/>
      <c r="DVO40" s="15"/>
      <c r="DVP40" s="13"/>
      <c r="DVQ40" s="9"/>
      <c r="DVR40" s="8"/>
      <c r="DVS40" s="8"/>
      <c r="DVT40" s="13"/>
      <c r="DVU40" s="13"/>
      <c r="DVV40" s="14"/>
      <c r="DVW40" s="15"/>
      <c r="DVX40" s="13"/>
      <c r="DVY40" s="9"/>
      <c r="DVZ40" s="8"/>
      <c r="DWA40" s="8"/>
      <c r="DWB40" s="13"/>
      <c r="DWC40" s="13"/>
      <c r="DWD40" s="14"/>
      <c r="DWE40" s="15"/>
      <c r="DWF40" s="13"/>
      <c r="DWG40" s="9"/>
      <c r="DWH40" s="8"/>
      <c r="DWI40" s="8"/>
      <c r="DWJ40" s="13"/>
      <c r="DWK40" s="13"/>
      <c r="DWL40" s="14"/>
      <c r="DWM40" s="15"/>
      <c r="DWN40" s="13"/>
      <c r="DWO40" s="9"/>
      <c r="DWP40" s="8"/>
      <c r="DWQ40" s="8"/>
      <c r="DWR40" s="13"/>
      <c r="DWS40" s="13"/>
      <c r="DWT40" s="14"/>
      <c r="DWU40" s="15"/>
      <c r="DWV40" s="13"/>
      <c r="DWW40" s="9"/>
      <c r="DWX40" s="8"/>
      <c r="DWY40" s="8"/>
      <c r="DWZ40" s="13"/>
      <c r="DXA40" s="13"/>
      <c r="DXB40" s="14"/>
      <c r="DXC40" s="15"/>
      <c r="DXD40" s="13"/>
      <c r="DXE40" s="9"/>
      <c r="DXF40" s="8"/>
      <c r="DXG40" s="8"/>
      <c r="DXH40" s="13"/>
      <c r="DXI40" s="13"/>
      <c r="DXJ40" s="14"/>
      <c r="DXK40" s="15"/>
      <c r="DXL40" s="13"/>
      <c r="DXM40" s="9"/>
      <c r="DXN40" s="8"/>
      <c r="DXO40" s="8"/>
      <c r="DXP40" s="13"/>
      <c r="DXQ40" s="13"/>
      <c r="DXR40" s="14"/>
      <c r="DXS40" s="15"/>
      <c r="DXT40" s="13"/>
      <c r="DXU40" s="9"/>
      <c r="DXV40" s="8"/>
      <c r="DXW40" s="8"/>
      <c r="DXX40" s="13"/>
      <c r="DXY40" s="13"/>
      <c r="DXZ40" s="14"/>
      <c r="DYA40" s="15"/>
      <c r="DYB40" s="13"/>
      <c r="DYC40" s="9"/>
      <c r="DYD40" s="8"/>
      <c r="DYE40" s="8"/>
      <c r="DYF40" s="13"/>
      <c r="DYG40" s="13"/>
      <c r="DYH40" s="14"/>
      <c r="DYI40" s="15"/>
      <c r="DYJ40" s="13"/>
      <c r="DYK40" s="9"/>
      <c r="DYL40" s="8"/>
      <c r="DYM40" s="8"/>
      <c r="DYN40" s="13"/>
      <c r="DYO40" s="13"/>
      <c r="DYP40" s="14"/>
      <c r="DYQ40" s="15"/>
      <c r="DYR40" s="13"/>
      <c r="DYS40" s="9"/>
      <c r="DYT40" s="8"/>
      <c r="DYU40" s="8"/>
      <c r="DYV40" s="13"/>
      <c r="DYW40" s="13"/>
      <c r="DYX40" s="14"/>
      <c r="DYY40" s="15"/>
      <c r="DYZ40" s="13"/>
      <c r="DZA40" s="9"/>
      <c r="DZB40" s="8"/>
      <c r="DZC40" s="8"/>
      <c r="DZD40" s="13"/>
      <c r="DZE40" s="13"/>
      <c r="DZF40" s="14"/>
      <c r="DZG40" s="15"/>
      <c r="DZH40" s="13"/>
      <c r="DZI40" s="9"/>
      <c r="DZJ40" s="8"/>
      <c r="DZK40" s="8"/>
      <c r="DZL40" s="13"/>
      <c r="DZM40" s="13"/>
      <c r="DZN40" s="14"/>
      <c r="DZO40" s="15"/>
      <c r="DZP40" s="13"/>
      <c r="DZQ40" s="9"/>
      <c r="DZR40" s="8"/>
      <c r="DZS40" s="8"/>
      <c r="DZT40" s="13"/>
      <c r="DZU40" s="13"/>
      <c r="DZV40" s="14"/>
      <c r="DZW40" s="15"/>
      <c r="DZX40" s="13"/>
      <c r="DZY40" s="9"/>
      <c r="DZZ40" s="8"/>
      <c r="EAA40" s="8"/>
      <c r="EAB40" s="13"/>
      <c r="EAC40" s="13"/>
      <c r="EAD40" s="14"/>
      <c r="EAE40" s="15"/>
      <c r="EAF40" s="13"/>
      <c r="EAG40" s="9"/>
      <c r="EAH40" s="8"/>
      <c r="EAI40" s="8"/>
      <c r="EAJ40" s="13"/>
      <c r="EAK40" s="13"/>
      <c r="EAL40" s="14"/>
      <c r="EAM40" s="15"/>
      <c r="EAN40" s="13"/>
      <c r="EAO40" s="9"/>
      <c r="EAP40" s="8"/>
      <c r="EAQ40" s="8"/>
      <c r="EAR40" s="13"/>
      <c r="EAS40" s="13"/>
      <c r="EAT40" s="14"/>
      <c r="EAU40" s="15"/>
      <c r="EAV40" s="13"/>
      <c r="EAW40" s="9"/>
      <c r="EAX40" s="8"/>
      <c r="EAY40" s="8"/>
      <c r="EAZ40" s="13"/>
      <c r="EBA40" s="13"/>
      <c r="EBB40" s="14"/>
      <c r="EBC40" s="15"/>
      <c r="EBD40" s="13"/>
      <c r="EBE40" s="9"/>
      <c r="EBF40" s="8"/>
      <c r="EBG40" s="8"/>
      <c r="EBH40" s="13"/>
      <c r="EBI40" s="13"/>
      <c r="EBJ40" s="14"/>
      <c r="EBK40" s="15"/>
      <c r="EBL40" s="13"/>
      <c r="EBM40" s="9"/>
      <c r="EBN40" s="8"/>
      <c r="EBO40" s="8"/>
      <c r="EBP40" s="13"/>
      <c r="EBQ40" s="13"/>
      <c r="EBR40" s="14"/>
      <c r="EBS40" s="15"/>
      <c r="EBT40" s="13"/>
      <c r="EBU40" s="9"/>
      <c r="EBV40" s="8"/>
      <c r="EBW40" s="8"/>
      <c r="EBX40" s="13"/>
      <c r="EBY40" s="13"/>
      <c r="EBZ40" s="14"/>
      <c r="ECA40" s="15"/>
      <c r="ECB40" s="13"/>
      <c r="ECC40" s="9"/>
      <c r="ECD40" s="8"/>
      <c r="ECE40" s="8"/>
      <c r="ECF40" s="13"/>
      <c r="ECG40" s="13"/>
      <c r="ECH40" s="14"/>
      <c r="ECI40" s="15"/>
      <c r="ECJ40" s="13"/>
      <c r="ECK40" s="9"/>
      <c r="ECL40" s="8"/>
      <c r="ECM40" s="8"/>
      <c r="ECN40" s="13"/>
      <c r="ECO40" s="13"/>
      <c r="ECP40" s="14"/>
      <c r="ECQ40" s="15"/>
      <c r="ECR40" s="13"/>
      <c r="ECS40" s="9"/>
      <c r="ECT40" s="8"/>
      <c r="ECU40" s="8"/>
      <c r="ECV40" s="13"/>
      <c r="ECW40" s="13"/>
      <c r="ECX40" s="14"/>
      <c r="ECY40" s="15"/>
      <c r="ECZ40" s="13"/>
      <c r="EDA40" s="9"/>
      <c r="EDB40" s="8"/>
      <c r="EDC40" s="8"/>
      <c r="EDD40" s="13"/>
      <c r="EDE40" s="13"/>
      <c r="EDF40" s="14"/>
      <c r="EDG40" s="15"/>
      <c r="EDH40" s="13"/>
      <c r="EDI40" s="9"/>
      <c r="EDJ40" s="8"/>
      <c r="EDK40" s="8"/>
      <c r="EDL40" s="13"/>
      <c r="EDM40" s="13"/>
      <c r="EDN40" s="14"/>
      <c r="EDO40" s="15"/>
      <c r="EDP40" s="13"/>
      <c r="EDQ40" s="9"/>
      <c r="EDR40" s="8"/>
      <c r="EDS40" s="8"/>
      <c r="EDT40" s="13"/>
      <c r="EDU40" s="13"/>
      <c r="EDV40" s="14"/>
      <c r="EDW40" s="15"/>
      <c r="EDX40" s="13"/>
      <c r="EDY40" s="9"/>
      <c r="EDZ40" s="8"/>
      <c r="EEA40" s="8"/>
      <c r="EEB40" s="13"/>
      <c r="EEC40" s="13"/>
      <c r="EED40" s="14"/>
      <c r="EEE40" s="15"/>
      <c r="EEF40" s="13"/>
      <c r="EEG40" s="9"/>
      <c r="EEH40" s="8"/>
      <c r="EEI40" s="8"/>
      <c r="EEJ40" s="13"/>
      <c r="EEK40" s="13"/>
      <c r="EEL40" s="14"/>
      <c r="EEM40" s="15"/>
      <c r="EEN40" s="13"/>
      <c r="EEO40" s="9"/>
      <c r="EEP40" s="8"/>
      <c r="EEQ40" s="8"/>
      <c r="EER40" s="13"/>
      <c r="EES40" s="13"/>
      <c r="EET40" s="14"/>
      <c r="EEU40" s="15"/>
      <c r="EEV40" s="13"/>
      <c r="EEW40" s="9"/>
      <c r="EEX40" s="8"/>
      <c r="EEY40" s="8"/>
      <c r="EEZ40" s="13"/>
      <c r="EFA40" s="13"/>
      <c r="EFB40" s="14"/>
      <c r="EFC40" s="15"/>
      <c r="EFD40" s="13"/>
      <c r="EFE40" s="9"/>
      <c r="EFF40" s="8"/>
      <c r="EFG40" s="8"/>
      <c r="EFH40" s="13"/>
      <c r="EFI40" s="13"/>
      <c r="EFJ40" s="14"/>
      <c r="EFK40" s="15"/>
      <c r="EFL40" s="13"/>
      <c r="EFM40" s="9"/>
      <c r="EFN40" s="8"/>
      <c r="EFO40" s="8"/>
      <c r="EFP40" s="13"/>
      <c r="EFQ40" s="13"/>
      <c r="EFR40" s="14"/>
      <c r="EFS40" s="15"/>
      <c r="EFT40" s="13"/>
      <c r="EFU40" s="9"/>
      <c r="EFV40" s="8"/>
      <c r="EFW40" s="8"/>
      <c r="EFX40" s="13"/>
      <c r="EFY40" s="13"/>
      <c r="EFZ40" s="14"/>
      <c r="EGA40" s="15"/>
      <c r="EGB40" s="13"/>
      <c r="EGC40" s="9"/>
      <c r="EGD40" s="8"/>
      <c r="EGE40" s="8"/>
      <c r="EGF40" s="13"/>
      <c r="EGG40" s="13"/>
      <c r="EGH40" s="14"/>
      <c r="EGI40" s="15"/>
      <c r="EGJ40" s="13"/>
      <c r="EGK40" s="9"/>
      <c r="EGL40" s="8"/>
      <c r="EGM40" s="8"/>
      <c r="EGN40" s="13"/>
      <c r="EGO40" s="13"/>
      <c r="EGP40" s="14"/>
      <c r="EGQ40" s="15"/>
      <c r="EGR40" s="13"/>
      <c r="EGS40" s="9"/>
      <c r="EGT40" s="8"/>
      <c r="EGU40" s="8"/>
      <c r="EGV40" s="13"/>
      <c r="EGW40" s="13"/>
      <c r="EGX40" s="14"/>
      <c r="EGY40" s="15"/>
      <c r="EGZ40" s="13"/>
      <c r="EHA40" s="9"/>
      <c r="EHB40" s="8"/>
      <c r="EHC40" s="8"/>
      <c r="EHD40" s="13"/>
      <c r="EHE40" s="13"/>
      <c r="EHF40" s="14"/>
      <c r="EHG40" s="15"/>
      <c r="EHH40" s="13"/>
      <c r="EHI40" s="9"/>
      <c r="EHJ40" s="8"/>
      <c r="EHK40" s="8"/>
      <c r="EHL40" s="13"/>
      <c r="EHM40" s="13"/>
      <c r="EHN40" s="14"/>
      <c r="EHO40" s="15"/>
      <c r="EHP40" s="13"/>
      <c r="EHQ40" s="9"/>
      <c r="EHR40" s="8"/>
      <c r="EHS40" s="8"/>
      <c r="EHT40" s="13"/>
      <c r="EHU40" s="13"/>
      <c r="EHV40" s="14"/>
      <c r="EHW40" s="15"/>
      <c r="EHX40" s="13"/>
      <c r="EHY40" s="9"/>
      <c r="EHZ40" s="8"/>
      <c r="EIA40" s="8"/>
      <c r="EIB40" s="13"/>
      <c r="EIC40" s="13"/>
      <c r="EID40" s="14"/>
      <c r="EIE40" s="15"/>
      <c r="EIF40" s="13"/>
      <c r="EIG40" s="9"/>
      <c r="EIH40" s="8"/>
      <c r="EII40" s="8"/>
      <c r="EIJ40" s="13"/>
      <c r="EIK40" s="13"/>
      <c r="EIL40" s="14"/>
      <c r="EIM40" s="15"/>
      <c r="EIN40" s="13"/>
      <c r="EIO40" s="9"/>
      <c r="EIP40" s="8"/>
      <c r="EIQ40" s="8"/>
      <c r="EIR40" s="13"/>
      <c r="EIS40" s="13"/>
      <c r="EIT40" s="14"/>
      <c r="EIU40" s="15"/>
      <c r="EIV40" s="13"/>
      <c r="EIW40" s="9"/>
      <c r="EIX40" s="8"/>
      <c r="EIY40" s="8"/>
      <c r="EIZ40" s="13"/>
      <c r="EJA40" s="13"/>
      <c r="EJB40" s="14"/>
      <c r="EJC40" s="15"/>
      <c r="EJD40" s="13"/>
      <c r="EJE40" s="9"/>
      <c r="EJF40" s="8"/>
      <c r="EJG40" s="8"/>
      <c r="EJH40" s="13"/>
      <c r="EJI40" s="13"/>
      <c r="EJJ40" s="14"/>
      <c r="EJK40" s="15"/>
      <c r="EJL40" s="13"/>
      <c r="EJM40" s="9"/>
      <c r="EJN40" s="8"/>
      <c r="EJO40" s="8"/>
      <c r="EJP40" s="13"/>
      <c r="EJQ40" s="13"/>
      <c r="EJR40" s="14"/>
      <c r="EJS40" s="15"/>
      <c r="EJT40" s="13"/>
      <c r="EJU40" s="9"/>
      <c r="EJV40" s="8"/>
      <c r="EJW40" s="8"/>
      <c r="EJX40" s="13"/>
      <c r="EJY40" s="13"/>
      <c r="EJZ40" s="14"/>
      <c r="EKA40" s="15"/>
      <c r="EKB40" s="13"/>
      <c r="EKC40" s="9"/>
      <c r="EKD40" s="8"/>
      <c r="EKE40" s="8"/>
      <c r="EKF40" s="13"/>
      <c r="EKG40" s="13"/>
      <c r="EKH40" s="14"/>
      <c r="EKI40" s="15"/>
      <c r="EKJ40" s="13"/>
      <c r="EKK40" s="9"/>
      <c r="EKL40" s="8"/>
      <c r="EKM40" s="8"/>
      <c r="EKN40" s="13"/>
      <c r="EKO40" s="13"/>
      <c r="EKP40" s="14"/>
      <c r="EKQ40" s="15"/>
      <c r="EKR40" s="13"/>
      <c r="EKS40" s="9"/>
      <c r="EKT40" s="8"/>
      <c r="EKU40" s="8"/>
      <c r="EKV40" s="13"/>
      <c r="EKW40" s="13"/>
      <c r="EKX40" s="14"/>
      <c r="EKY40" s="15"/>
      <c r="EKZ40" s="13"/>
      <c r="ELA40" s="9"/>
      <c r="ELB40" s="8"/>
      <c r="ELC40" s="8"/>
      <c r="ELD40" s="13"/>
      <c r="ELE40" s="13"/>
      <c r="ELF40" s="14"/>
      <c r="ELG40" s="15"/>
      <c r="ELH40" s="13"/>
      <c r="ELI40" s="9"/>
      <c r="ELJ40" s="8"/>
      <c r="ELK40" s="8"/>
      <c r="ELL40" s="13"/>
      <c r="ELM40" s="13"/>
      <c r="ELN40" s="14"/>
      <c r="ELO40" s="15"/>
      <c r="ELP40" s="13"/>
      <c r="ELQ40" s="9"/>
      <c r="ELR40" s="8"/>
      <c r="ELS40" s="8"/>
      <c r="ELT40" s="13"/>
      <c r="ELU40" s="13"/>
      <c r="ELV40" s="14"/>
      <c r="ELW40" s="15"/>
      <c r="ELX40" s="13"/>
      <c r="ELY40" s="9"/>
      <c r="ELZ40" s="8"/>
      <c r="EMA40" s="8"/>
      <c r="EMB40" s="13"/>
      <c r="EMC40" s="13"/>
      <c r="EMD40" s="14"/>
      <c r="EME40" s="15"/>
      <c r="EMF40" s="13"/>
      <c r="EMG40" s="9"/>
      <c r="EMH40" s="8"/>
      <c r="EMI40" s="8"/>
      <c r="EMJ40" s="13"/>
      <c r="EMK40" s="13"/>
      <c r="EML40" s="14"/>
      <c r="EMM40" s="15"/>
      <c r="EMN40" s="13"/>
      <c r="EMO40" s="9"/>
      <c r="EMP40" s="8"/>
      <c r="EMQ40" s="8"/>
      <c r="EMR40" s="13"/>
      <c r="EMS40" s="13"/>
      <c r="EMT40" s="14"/>
      <c r="EMU40" s="15"/>
      <c r="EMV40" s="13"/>
      <c r="EMW40" s="9"/>
      <c r="EMX40" s="8"/>
      <c r="EMY40" s="8"/>
      <c r="EMZ40" s="13"/>
      <c r="ENA40" s="13"/>
      <c r="ENB40" s="14"/>
      <c r="ENC40" s="15"/>
      <c r="END40" s="13"/>
      <c r="ENE40" s="9"/>
      <c r="ENF40" s="8"/>
      <c r="ENG40" s="8"/>
      <c r="ENH40" s="13"/>
      <c r="ENI40" s="13"/>
      <c r="ENJ40" s="14"/>
      <c r="ENK40" s="15"/>
      <c r="ENL40" s="13"/>
      <c r="ENM40" s="9"/>
      <c r="ENN40" s="8"/>
      <c r="ENO40" s="8"/>
      <c r="ENP40" s="13"/>
      <c r="ENQ40" s="13"/>
      <c r="ENR40" s="14"/>
      <c r="ENS40" s="15"/>
      <c r="ENT40" s="13"/>
      <c r="ENU40" s="9"/>
      <c r="ENV40" s="8"/>
      <c r="ENW40" s="8"/>
      <c r="ENX40" s="13"/>
      <c r="ENY40" s="13"/>
      <c r="ENZ40" s="14"/>
      <c r="EOA40" s="15"/>
      <c r="EOB40" s="13"/>
      <c r="EOC40" s="9"/>
      <c r="EOD40" s="8"/>
      <c r="EOE40" s="8"/>
      <c r="EOF40" s="13"/>
      <c r="EOG40" s="13"/>
      <c r="EOH40" s="14"/>
      <c r="EOI40" s="15"/>
      <c r="EOJ40" s="13"/>
      <c r="EOK40" s="9"/>
      <c r="EOL40" s="8"/>
      <c r="EOM40" s="8"/>
      <c r="EON40" s="13"/>
      <c r="EOO40" s="13"/>
      <c r="EOP40" s="14"/>
      <c r="EOQ40" s="15"/>
      <c r="EOR40" s="13"/>
      <c r="EOS40" s="9"/>
      <c r="EOT40" s="8"/>
      <c r="EOU40" s="8"/>
      <c r="EOV40" s="13"/>
      <c r="EOW40" s="13"/>
      <c r="EOX40" s="14"/>
      <c r="EOY40" s="15"/>
      <c r="EOZ40" s="13"/>
      <c r="EPA40" s="9"/>
      <c r="EPB40" s="8"/>
      <c r="EPC40" s="8"/>
      <c r="EPD40" s="13"/>
      <c r="EPE40" s="13"/>
      <c r="EPF40" s="14"/>
      <c r="EPG40" s="15"/>
      <c r="EPH40" s="13"/>
      <c r="EPI40" s="9"/>
      <c r="EPJ40" s="8"/>
      <c r="EPK40" s="8"/>
      <c r="EPL40" s="13"/>
      <c r="EPM40" s="13"/>
      <c r="EPN40" s="14"/>
      <c r="EPO40" s="15"/>
      <c r="EPP40" s="13"/>
      <c r="EPQ40" s="9"/>
      <c r="EPR40" s="8"/>
      <c r="EPS40" s="8"/>
      <c r="EPT40" s="13"/>
      <c r="EPU40" s="13"/>
      <c r="EPV40" s="14"/>
      <c r="EPW40" s="15"/>
      <c r="EPX40" s="13"/>
      <c r="EPY40" s="9"/>
      <c r="EPZ40" s="8"/>
      <c r="EQA40" s="8"/>
      <c r="EQB40" s="13"/>
      <c r="EQC40" s="13"/>
      <c r="EQD40" s="14"/>
      <c r="EQE40" s="15"/>
      <c r="EQF40" s="13"/>
      <c r="EQG40" s="9"/>
      <c r="EQH40" s="8"/>
      <c r="EQI40" s="8"/>
      <c r="EQJ40" s="13"/>
      <c r="EQK40" s="13"/>
      <c r="EQL40" s="14"/>
      <c r="EQM40" s="15"/>
      <c r="EQN40" s="13"/>
      <c r="EQO40" s="9"/>
      <c r="EQP40" s="8"/>
      <c r="EQQ40" s="8"/>
      <c r="EQR40" s="13"/>
      <c r="EQS40" s="13"/>
      <c r="EQT40" s="14"/>
      <c r="EQU40" s="15"/>
      <c r="EQV40" s="13"/>
      <c r="EQW40" s="9"/>
      <c r="EQX40" s="8"/>
      <c r="EQY40" s="8"/>
      <c r="EQZ40" s="13"/>
      <c r="ERA40" s="13"/>
      <c r="ERB40" s="14"/>
      <c r="ERC40" s="15"/>
      <c r="ERD40" s="13"/>
      <c r="ERE40" s="9"/>
      <c r="ERF40" s="8"/>
      <c r="ERG40" s="8"/>
      <c r="ERH40" s="13"/>
      <c r="ERI40" s="13"/>
      <c r="ERJ40" s="14"/>
      <c r="ERK40" s="15"/>
      <c r="ERL40" s="13"/>
      <c r="ERM40" s="9"/>
      <c r="ERN40" s="8"/>
      <c r="ERO40" s="8"/>
      <c r="ERP40" s="13"/>
      <c r="ERQ40" s="13"/>
      <c r="ERR40" s="14"/>
      <c r="ERS40" s="15"/>
      <c r="ERT40" s="13"/>
      <c r="ERU40" s="9"/>
      <c r="ERV40" s="8"/>
      <c r="ERW40" s="8"/>
      <c r="ERX40" s="13"/>
      <c r="ERY40" s="13"/>
      <c r="ERZ40" s="14"/>
      <c r="ESA40" s="15"/>
      <c r="ESB40" s="13"/>
      <c r="ESC40" s="9"/>
      <c r="ESD40" s="8"/>
      <c r="ESE40" s="8"/>
      <c r="ESF40" s="13"/>
      <c r="ESG40" s="13"/>
      <c r="ESH40" s="14"/>
      <c r="ESI40" s="15"/>
      <c r="ESJ40" s="13"/>
      <c r="ESK40" s="9"/>
      <c r="ESL40" s="8"/>
      <c r="ESM40" s="8"/>
      <c r="ESN40" s="13"/>
      <c r="ESO40" s="13"/>
      <c r="ESP40" s="14"/>
      <c r="ESQ40" s="15"/>
      <c r="ESR40" s="13"/>
      <c r="ESS40" s="9"/>
      <c r="EST40" s="8"/>
      <c r="ESU40" s="8"/>
      <c r="ESV40" s="13"/>
      <c r="ESW40" s="13"/>
      <c r="ESX40" s="14"/>
      <c r="ESY40" s="15"/>
      <c r="ESZ40" s="13"/>
      <c r="ETA40" s="9"/>
      <c r="ETB40" s="8"/>
      <c r="ETC40" s="8"/>
      <c r="ETD40" s="13"/>
      <c r="ETE40" s="13"/>
      <c r="ETF40" s="14"/>
      <c r="ETG40" s="15"/>
      <c r="ETH40" s="13"/>
      <c r="ETI40" s="9"/>
      <c r="ETJ40" s="8"/>
      <c r="ETK40" s="8"/>
      <c r="ETL40" s="13"/>
      <c r="ETM40" s="13"/>
      <c r="ETN40" s="14"/>
      <c r="ETO40" s="15"/>
      <c r="ETP40" s="13"/>
      <c r="ETQ40" s="9"/>
      <c r="ETR40" s="8"/>
      <c r="ETS40" s="8"/>
      <c r="ETT40" s="13"/>
      <c r="ETU40" s="13"/>
      <c r="ETV40" s="14"/>
      <c r="ETW40" s="15"/>
      <c r="ETX40" s="13"/>
      <c r="ETY40" s="9"/>
      <c r="ETZ40" s="8"/>
      <c r="EUA40" s="8"/>
      <c r="EUB40" s="13"/>
      <c r="EUC40" s="13"/>
      <c r="EUD40" s="14"/>
      <c r="EUE40" s="15"/>
      <c r="EUF40" s="13"/>
      <c r="EUG40" s="9"/>
      <c r="EUH40" s="8"/>
      <c r="EUI40" s="8"/>
      <c r="EUJ40" s="13"/>
      <c r="EUK40" s="13"/>
      <c r="EUL40" s="14"/>
      <c r="EUM40" s="15"/>
      <c r="EUN40" s="13"/>
      <c r="EUO40" s="9"/>
      <c r="EUP40" s="8"/>
      <c r="EUQ40" s="8"/>
      <c r="EUR40" s="13"/>
      <c r="EUS40" s="13"/>
      <c r="EUT40" s="14"/>
      <c r="EUU40" s="15"/>
      <c r="EUV40" s="13"/>
      <c r="EUW40" s="9"/>
      <c r="EUX40" s="8"/>
      <c r="EUY40" s="8"/>
      <c r="EUZ40" s="13"/>
      <c r="EVA40" s="13"/>
      <c r="EVB40" s="14"/>
      <c r="EVC40" s="15"/>
      <c r="EVD40" s="13"/>
      <c r="EVE40" s="9"/>
      <c r="EVF40" s="8"/>
      <c r="EVG40" s="8"/>
      <c r="EVH40" s="13"/>
      <c r="EVI40" s="13"/>
      <c r="EVJ40" s="14"/>
      <c r="EVK40" s="15"/>
      <c r="EVL40" s="13"/>
      <c r="EVM40" s="9"/>
      <c r="EVN40" s="8"/>
      <c r="EVO40" s="8"/>
      <c r="EVP40" s="13"/>
      <c r="EVQ40" s="13"/>
      <c r="EVR40" s="14"/>
      <c r="EVS40" s="15"/>
      <c r="EVT40" s="13"/>
      <c r="EVU40" s="9"/>
      <c r="EVV40" s="8"/>
      <c r="EVW40" s="8"/>
      <c r="EVX40" s="13"/>
      <c r="EVY40" s="13"/>
      <c r="EVZ40" s="14"/>
      <c r="EWA40" s="15"/>
      <c r="EWB40" s="13"/>
      <c r="EWC40" s="9"/>
      <c r="EWD40" s="8"/>
      <c r="EWE40" s="8"/>
      <c r="EWF40" s="13"/>
      <c r="EWG40" s="13"/>
      <c r="EWH40" s="14"/>
      <c r="EWI40" s="15"/>
      <c r="EWJ40" s="13"/>
      <c r="EWK40" s="9"/>
      <c r="EWL40" s="8"/>
      <c r="EWM40" s="8"/>
      <c r="EWN40" s="13"/>
      <c r="EWO40" s="13"/>
      <c r="EWP40" s="14"/>
      <c r="EWQ40" s="15"/>
      <c r="EWR40" s="13"/>
      <c r="EWS40" s="9"/>
      <c r="EWT40" s="8"/>
      <c r="EWU40" s="8"/>
      <c r="EWV40" s="13"/>
      <c r="EWW40" s="13"/>
      <c r="EWX40" s="14"/>
      <c r="EWY40" s="15"/>
      <c r="EWZ40" s="13"/>
      <c r="EXA40" s="9"/>
      <c r="EXB40" s="8"/>
      <c r="EXC40" s="8"/>
      <c r="EXD40" s="13"/>
      <c r="EXE40" s="13"/>
      <c r="EXF40" s="14"/>
      <c r="EXG40" s="15"/>
      <c r="EXH40" s="13"/>
      <c r="EXI40" s="9"/>
      <c r="EXJ40" s="8"/>
      <c r="EXK40" s="8"/>
      <c r="EXL40" s="13"/>
      <c r="EXM40" s="13"/>
      <c r="EXN40" s="14"/>
      <c r="EXO40" s="15"/>
      <c r="EXP40" s="13"/>
      <c r="EXQ40" s="9"/>
      <c r="EXR40" s="8"/>
      <c r="EXS40" s="8"/>
      <c r="EXT40" s="13"/>
      <c r="EXU40" s="13"/>
      <c r="EXV40" s="14"/>
      <c r="EXW40" s="15"/>
      <c r="EXX40" s="13"/>
      <c r="EXY40" s="9"/>
      <c r="EXZ40" s="8"/>
      <c r="EYA40" s="8"/>
      <c r="EYB40" s="13"/>
      <c r="EYC40" s="13"/>
      <c r="EYD40" s="14"/>
      <c r="EYE40" s="15"/>
      <c r="EYF40" s="13"/>
      <c r="EYG40" s="9"/>
      <c r="EYH40" s="8"/>
      <c r="EYI40" s="8"/>
      <c r="EYJ40" s="13"/>
      <c r="EYK40" s="13"/>
      <c r="EYL40" s="14"/>
      <c r="EYM40" s="15"/>
      <c r="EYN40" s="13"/>
      <c r="EYO40" s="9"/>
      <c r="EYP40" s="8"/>
      <c r="EYQ40" s="8"/>
      <c r="EYR40" s="13"/>
      <c r="EYS40" s="13"/>
      <c r="EYT40" s="14"/>
      <c r="EYU40" s="15"/>
      <c r="EYV40" s="13"/>
      <c r="EYW40" s="9"/>
      <c r="EYX40" s="8"/>
      <c r="EYY40" s="8"/>
      <c r="EYZ40" s="13"/>
      <c r="EZA40" s="13"/>
      <c r="EZB40" s="14"/>
      <c r="EZC40" s="15"/>
      <c r="EZD40" s="13"/>
      <c r="EZE40" s="9"/>
      <c r="EZF40" s="8"/>
      <c r="EZG40" s="8"/>
      <c r="EZH40" s="13"/>
      <c r="EZI40" s="13"/>
      <c r="EZJ40" s="14"/>
      <c r="EZK40" s="15"/>
      <c r="EZL40" s="13"/>
      <c r="EZM40" s="9"/>
      <c r="EZN40" s="8"/>
      <c r="EZO40" s="8"/>
      <c r="EZP40" s="13"/>
      <c r="EZQ40" s="13"/>
      <c r="EZR40" s="14"/>
      <c r="EZS40" s="15"/>
      <c r="EZT40" s="13"/>
      <c r="EZU40" s="9"/>
      <c r="EZV40" s="8"/>
      <c r="EZW40" s="8"/>
      <c r="EZX40" s="13"/>
      <c r="EZY40" s="13"/>
      <c r="EZZ40" s="14"/>
      <c r="FAA40" s="15"/>
      <c r="FAB40" s="13"/>
      <c r="FAC40" s="9"/>
      <c r="FAD40" s="8"/>
      <c r="FAE40" s="8"/>
      <c r="FAF40" s="13"/>
      <c r="FAG40" s="13"/>
      <c r="FAH40" s="14"/>
      <c r="FAI40" s="15"/>
      <c r="FAJ40" s="13"/>
      <c r="FAK40" s="9"/>
      <c r="FAL40" s="8"/>
      <c r="FAM40" s="8"/>
      <c r="FAN40" s="13"/>
      <c r="FAO40" s="13"/>
      <c r="FAP40" s="14"/>
      <c r="FAQ40" s="15"/>
      <c r="FAR40" s="13"/>
      <c r="FAS40" s="9"/>
      <c r="FAT40" s="8"/>
      <c r="FAU40" s="8"/>
      <c r="FAV40" s="13"/>
      <c r="FAW40" s="13"/>
      <c r="FAX40" s="14"/>
      <c r="FAY40" s="15"/>
      <c r="FAZ40" s="13"/>
      <c r="FBA40" s="9"/>
      <c r="FBB40" s="8"/>
      <c r="FBC40" s="8"/>
      <c r="FBD40" s="13"/>
      <c r="FBE40" s="13"/>
      <c r="FBF40" s="14"/>
      <c r="FBG40" s="15"/>
      <c r="FBH40" s="13"/>
      <c r="FBI40" s="9"/>
      <c r="FBJ40" s="8"/>
      <c r="FBK40" s="8"/>
      <c r="FBL40" s="13"/>
      <c r="FBM40" s="13"/>
      <c r="FBN40" s="14"/>
      <c r="FBO40" s="15"/>
      <c r="FBP40" s="13"/>
      <c r="FBQ40" s="9"/>
      <c r="FBR40" s="8"/>
      <c r="FBS40" s="8"/>
      <c r="FBT40" s="13"/>
      <c r="FBU40" s="13"/>
      <c r="FBV40" s="14"/>
      <c r="FBW40" s="15"/>
      <c r="FBX40" s="13"/>
      <c r="FBY40" s="9"/>
      <c r="FBZ40" s="8"/>
      <c r="FCA40" s="8"/>
      <c r="FCB40" s="13"/>
      <c r="FCC40" s="13"/>
      <c r="FCD40" s="14"/>
      <c r="FCE40" s="15"/>
      <c r="FCF40" s="13"/>
      <c r="FCG40" s="9"/>
      <c r="FCH40" s="8"/>
      <c r="FCI40" s="8"/>
      <c r="FCJ40" s="13"/>
      <c r="FCK40" s="13"/>
      <c r="FCL40" s="14"/>
      <c r="FCM40" s="15"/>
      <c r="FCN40" s="13"/>
      <c r="FCO40" s="9"/>
      <c r="FCP40" s="8"/>
      <c r="FCQ40" s="8"/>
      <c r="FCR40" s="13"/>
      <c r="FCS40" s="13"/>
      <c r="FCT40" s="14"/>
      <c r="FCU40" s="15"/>
      <c r="FCV40" s="13"/>
      <c r="FCW40" s="9"/>
      <c r="FCX40" s="8"/>
      <c r="FCY40" s="8"/>
      <c r="FCZ40" s="13"/>
      <c r="FDA40" s="13"/>
      <c r="FDB40" s="14"/>
      <c r="FDC40" s="15"/>
      <c r="FDD40" s="13"/>
      <c r="FDE40" s="9"/>
      <c r="FDF40" s="8"/>
      <c r="FDG40" s="8"/>
      <c r="FDH40" s="13"/>
      <c r="FDI40" s="13"/>
      <c r="FDJ40" s="14"/>
      <c r="FDK40" s="15"/>
      <c r="FDL40" s="13"/>
      <c r="FDM40" s="9"/>
      <c r="FDN40" s="8"/>
      <c r="FDO40" s="8"/>
      <c r="FDP40" s="13"/>
      <c r="FDQ40" s="13"/>
      <c r="FDR40" s="14"/>
      <c r="FDS40" s="15"/>
      <c r="FDT40" s="13"/>
      <c r="FDU40" s="9"/>
      <c r="FDV40" s="8"/>
      <c r="FDW40" s="8"/>
      <c r="FDX40" s="13"/>
      <c r="FDY40" s="13"/>
      <c r="FDZ40" s="14"/>
      <c r="FEA40" s="15"/>
      <c r="FEB40" s="13"/>
      <c r="FEC40" s="9"/>
      <c r="FED40" s="8"/>
      <c r="FEE40" s="8"/>
      <c r="FEF40" s="13"/>
      <c r="FEG40" s="13"/>
      <c r="FEH40" s="14"/>
      <c r="FEI40" s="15"/>
      <c r="FEJ40" s="13"/>
      <c r="FEK40" s="9"/>
      <c r="FEL40" s="8"/>
      <c r="FEM40" s="8"/>
      <c r="FEN40" s="13"/>
      <c r="FEO40" s="13"/>
      <c r="FEP40" s="14"/>
      <c r="FEQ40" s="15"/>
      <c r="FER40" s="13"/>
      <c r="FES40" s="9"/>
      <c r="FET40" s="8"/>
      <c r="FEU40" s="8"/>
      <c r="FEV40" s="13"/>
      <c r="FEW40" s="13"/>
      <c r="FEX40" s="14"/>
      <c r="FEY40" s="15"/>
      <c r="FEZ40" s="13"/>
      <c r="FFA40" s="9"/>
      <c r="FFB40" s="8"/>
      <c r="FFC40" s="8"/>
      <c r="FFD40" s="13"/>
      <c r="FFE40" s="13"/>
      <c r="FFF40" s="14"/>
      <c r="FFG40" s="15"/>
      <c r="FFH40" s="13"/>
      <c r="FFI40" s="9"/>
      <c r="FFJ40" s="8"/>
      <c r="FFK40" s="8"/>
      <c r="FFL40" s="13"/>
      <c r="FFM40" s="13"/>
      <c r="FFN40" s="14"/>
      <c r="FFO40" s="15"/>
      <c r="FFP40" s="13"/>
      <c r="FFQ40" s="9"/>
      <c r="FFR40" s="8"/>
      <c r="FFS40" s="8"/>
      <c r="FFT40" s="13"/>
      <c r="FFU40" s="13"/>
      <c r="FFV40" s="14"/>
      <c r="FFW40" s="15"/>
      <c r="FFX40" s="13"/>
      <c r="FFY40" s="9"/>
      <c r="FFZ40" s="8"/>
      <c r="FGA40" s="8"/>
      <c r="FGB40" s="13"/>
      <c r="FGC40" s="13"/>
      <c r="FGD40" s="14"/>
      <c r="FGE40" s="15"/>
      <c r="FGF40" s="13"/>
      <c r="FGG40" s="9"/>
      <c r="FGH40" s="8"/>
      <c r="FGI40" s="8"/>
      <c r="FGJ40" s="13"/>
      <c r="FGK40" s="13"/>
      <c r="FGL40" s="14"/>
      <c r="FGM40" s="15"/>
      <c r="FGN40" s="13"/>
      <c r="FGO40" s="9"/>
      <c r="FGP40" s="8"/>
      <c r="FGQ40" s="8"/>
      <c r="FGR40" s="13"/>
      <c r="FGS40" s="13"/>
      <c r="FGT40" s="14"/>
      <c r="FGU40" s="15"/>
      <c r="FGV40" s="13"/>
      <c r="FGW40" s="9"/>
      <c r="FGX40" s="8"/>
      <c r="FGY40" s="8"/>
      <c r="FGZ40" s="13"/>
      <c r="FHA40" s="13"/>
      <c r="FHB40" s="14"/>
      <c r="FHC40" s="15"/>
      <c r="FHD40" s="13"/>
      <c r="FHE40" s="9"/>
      <c r="FHF40" s="8"/>
      <c r="FHG40" s="8"/>
      <c r="FHH40" s="13"/>
      <c r="FHI40" s="13"/>
      <c r="FHJ40" s="14"/>
      <c r="FHK40" s="15"/>
      <c r="FHL40" s="13"/>
      <c r="FHM40" s="9"/>
      <c r="FHN40" s="8"/>
      <c r="FHO40" s="8"/>
      <c r="FHP40" s="13"/>
      <c r="FHQ40" s="13"/>
      <c r="FHR40" s="14"/>
      <c r="FHS40" s="15"/>
      <c r="FHT40" s="13"/>
      <c r="FHU40" s="9"/>
      <c r="FHV40" s="8"/>
      <c r="FHW40" s="8"/>
      <c r="FHX40" s="13"/>
      <c r="FHY40" s="13"/>
      <c r="FHZ40" s="14"/>
      <c r="FIA40" s="15"/>
      <c r="FIB40" s="13"/>
      <c r="FIC40" s="9"/>
      <c r="FID40" s="8"/>
      <c r="FIE40" s="8"/>
      <c r="FIF40" s="13"/>
      <c r="FIG40" s="13"/>
      <c r="FIH40" s="14"/>
      <c r="FII40" s="15"/>
      <c r="FIJ40" s="13"/>
      <c r="FIK40" s="9"/>
      <c r="FIL40" s="8"/>
      <c r="FIM40" s="8"/>
      <c r="FIN40" s="13"/>
      <c r="FIO40" s="13"/>
      <c r="FIP40" s="14"/>
      <c r="FIQ40" s="15"/>
      <c r="FIR40" s="13"/>
      <c r="FIS40" s="9"/>
      <c r="FIT40" s="8"/>
      <c r="FIU40" s="8"/>
      <c r="FIV40" s="13"/>
      <c r="FIW40" s="13"/>
      <c r="FIX40" s="14"/>
      <c r="FIY40" s="15"/>
      <c r="FIZ40" s="13"/>
      <c r="FJA40" s="9"/>
      <c r="FJB40" s="8"/>
      <c r="FJC40" s="8"/>
      <c r="FJD40" s="13"/>
      <c r="FJE40" s="13"/>
      <c r="FJF40" s="14"/>
      <c r="FJG40" s="15"/>
      <c r="FJH40" s="13"/>
      <c r="FJI40" s="9"/>
      <c r="FJJ40" s="8"/>
      <c r="FJK40" s="8"/>
      <c r="FJL40" s="13"/>
      <c r="FJM40" s="13"/>
      <c r="FJN40" s="14"/>
      <c r="FJO40" s="15"/>
      <c r="FJP40" s="13"/>
      <c r="FJQ40" s="9"/>
      <c r="FJR40" s="8"/>
      <c r="FJS40" s="8"/>
      <c r="FJT40" s="13"/>
      <c r="FJU40" s="13"/>
      <c r="FJV40" s="14"/>
      <c r="FJW40" s="15"/>
      <c r="FJX40" s="13"/>
      <c r="FJY40" s="9"/>
      <c r="FJZ40" s="8"/>
      <c r="FKA40" s="8"/>
      <c r="FKB40" s="13"/>
      <c r="FKC40" s="13"/>
      <c r="FKD40" s="14"/>
      <c r="FKE40" s="15"/>
      <c r="FKF40" s="13"/>
      <c r="FKG40" s="9"/>
      <c r="FKH40" s="8"/>
      <c r="FKI40" s="8"/>
      <c r="FKJ40" s="13"/>
      <c r="FKK40" s="13"/>
      <c r="FKL40" s="14"/>
      <c r="FKM40" s="15"/>
      <c r="FKN40" s="13"/>
      <c r="FKO40" s="9"/>
      <c r="FKP40" s="8"/>
      <c r="FKQ40" s="8"/>
      <c r="FKR40" s="13"/>
      <c r="FKS40" s="13"/>
      <c r="FKT40" s="14"/>
      <c r="FKU40" s="15"/>
      <c r="FKV40" s="13"/>
      <c r="FKW40" s="9"/>
      <c r="FKX40" s="8"/>
      <c r="FKY40" s="8"/>
      <c r="FKZ40" s="13"/>
      <c r="FLA40" s="13"/>
      <c r="FLB40" s="14"/>
      <c r="FLC40" s="15"/>
      <c r="FLD40" s="13"/>
      <c r="FLE40" s="9"/>
      <c r="FLF40" s="8"/>
      <c r="FLG40" s="8"/>
      <c r="FLH40" s="13"/>
      <c r="FLI40" s="13"/>
      <c r="FLJ40" s="14"/>
      <c r="FLK40" s="15"/>
      <c r="FLL40" s="13"/>
      <c r="FLM40" s="9"/>
      <c r="FLN40" s="8"/>
      <c r="FLO40" s="8"/>
      <c r="FLP40" s="13"/>
      <c r="FLQ40" s="13"/>
      <c r="FLR40" s="14"/>
      <c r="FLS40" s="15"/>
      <c r="FLT40" s="13"/>
      <c r="FLU40" s="9"/>
      <c r="FLV40" s="8"/>
      <c r="FLW40" s="8"/>
      <c r="FLX40" s="13"/>
      <c r="FLY40" s="13"/>
      <c r="FLZ40" s="14"/>
      <c r="FMA40" s="15"/>
      <c r="FMB40" s="13"/>
      <c r="FMC40" s="9"/>
      <c r="FMD40" s="8"/>
      <c r="FME40" s="8"/>
      <c r="FMF40" s="13"/>
      <c r="FMG40" s="13"/>
      <c r="FMH40" s="14"/>
      <c r="FMI40" s="15"/>
      <c r="FMJ40" s="13"/>
      <c r="FMK40" s="9"/>
      <c r="FML40" s="8"/>
      <c r="FMM40" s="8"/>
      <c r="FMN40" s="13"/>
      <c r="FMO40" s="13"/>
      <c r="FMP40" s="14"/>
      <c r="FMQ40" s="15"/>
      <c r="FMR40" s="13"/>
      <c r="FMS40" s="9"/>
      <c r="FMT40" s="8"/>
      <c r="FMU40" s="8"/>
      <c r="FMV40" s="13"/>
      <c r="FMW40" s="13"/>
      <c r="FMX40" s="14"/>
      <c r="FMY40" s="15"/>
      <c r="FMZ40" s="13"/>
      <c r="FNA40" s="9"/>
      <c r="FNB40" s="8"/>
      <c r="FNC40" s="8"/>
      <c r="FND40" s="13"/>
      <c r="FNE40" s="13"/>
      <c r="FNF40" s="14"/>
      <c r="FNG40" s="15"/>
      <c r="FNH40" s="13"/>
      <c r="FNI40" s="9"/>
      <c r="FNJ40" s="8"/>
      <c r="FNK40" s="8"/>
      <c r="FNL40" s="13"/>
      <c r="FNM40" s="13"/>
      <c r="FNN40" s="14"/>
      <c r="FNO40" s="15"/>
      <c r="FNP40" s="13"/>
      <c r="FNQ40" s="9"/>
      <c r="FNR40" s="8"/>
      <c r="FNS40" s="8"/>
      <c r="FNT40" s="13"/>
      <c r="FNU40" s="13"/>
      <c r="FNV40" s="14"/>
      <c r="FNW40" s="15"/>
      <c r="FNX40" s="13"/>
      <c r="FNY40" s="9"/>
      <c r="FNZ40" s="8"/>
      <c r="FOA40" s="8"/>
      <c r="FOB40" s="13"/>
      <c r="FOC40" s="13"/>
      <c r="FOD40" s="14"/>
      <c r="FOE40" s="15"/>
      <c r="FOF40" s="13"/>
      <c r="FOG40" s="9"/>
      <c r="FOH40" s="8"/>
      <c r="FOI40" s="8"/>
      <c r="FOJ40" s="13"/>
      <c r="FOK40" s="13"/>
      <c r="FOL40" s="14"/>
      <c r="FOM40" s="15"/>
      <c r="FON40" s="13"/>
      <c r="FOO40" s="9"/>
      <c r="FOP40" s="8"/>
      <c r="FOQ40" s="8"/>
      <c r="FOR40" s="13"/>
      <c r="FOS40" s="13"/>
      <c r="FOT40" s="14"/>
      <c r="FOU40" s="15"/>
      <c r="FOV40" s="13"/>
      <c r="FOW40" s="9"/>
      <c r="FOX40" s="8"/>
      <c r="FOY40" s="8"/>
      <c r="FOZ40" s="13"/>
      <c r="FPA40" s="13"/>
      <c r="FPB40" s="14"/>
      <c r="FPC40" s="15"/>
      <c r="FPD40" s="13"/>
      <c r="FPE40" s="9"/>
      <c r="FPF40" s="8"/>
      <c r="FPG40" s="8"/>
      <c r="FPH40" s="13"/>
      <c r="FPI40" s="13"/>
      <c r="FPJ40" s="14"/>
      <c r="FPK40" s="15"/>
      <c r="FPL40" s="13"/>
      <c r="FPM40" s="9"/>
      <c r="FPN40" s="8"/>
      <c r="FPO40" s="8"/>
      <c r="FPP40" s="13"/>
      <c r="FPQ40" s="13"/>
      <c r="FPR40" s="14"/>
      <c r="FPS40" s="15"/>
      <c r="FPT40" s="13"/>
      <c r="FPU40" s="9"/>
      <c r="FPV40" s="8"/>
      <c r="FPW40" s="8"/>
      <c r="FPX40" s="13"/>
      <c r="FPY40" s="13"/>
      <c r="FPZ40" s="14"/>
      <c r="FQA40" s="15"/>
      <c r="FQB40" s="13"/>
      <c r="FQC40" s="9"/>
      <c r="FQD40" s="8"/>
      <c r="FQE40" s="8"/>
      <c r="FQF40" s="13"/>
      <c r="FQG40" s="13"/>
      <c r="FQH40" s="14"/>
      <c r="FQI40" s="15"/>
      <c r="FQJ40" s="13"/>
      <c r="FQK40" s="9"/>
      <c r="FQL40" s="8"/>
      <c r="FQM40" s="8"/>
      <c r="FQN40" s="13"/>
      <c r="FQO40" s="13"/>
      <c r="FQP40" s="14"/>
      <c r="FQQ40" s="15"/>
      <c r="FQR40" s="13"/>
      <c r="FQS40" s="9"/>
      <c r="FQT40" s="8"/>
      <c r="FQU40" s="8"/>
      <c r="FQV40" s="13"/>
      <c r="FQW40" s="13"/>
      <c r="FQX40" s="14"/>
      <c r="FQY40" s="15"/>
      <c r="FQZ40" s="13"/>
      <c r="FRA40" s="9"/>
      <c r="FRB40" s="8"/>
      <c r="FRC40" s="8"/>
      <c r="FRD40" s="13"/>
      <c r="FRE40" s="13"/>
      <c r="FRF40" s="14"/>
      <c r="FRG40" s="15"/>
      <c r="FRH40" s="13"/>
      <c r="FRI40" s="9"/>
      <c r="FRJ40" s="8"/>
      <c r="FRK40" s="8"/>
      <c r="FRL40" s="13"/>
      <c r="FRM40" s="13"/>
      <c r="FRN40" s="14"/>
      <c r="FRO40" s="15"/>
      <c r="FRP40" s="13"/>
      <c r="FRQ40" s="9"/>
      <c r="FRR40" s="8"/>
      <c r="FRS40" s="8"/>
      <c r="FRT40" s="13"/>
      <c r="FRU40" s="13"/>
      <c r="FRV40" s="14"/>
      <c r="FRW40" s="15"/>
      <c r="FRX40" s="13"/>
      <c r="FRY40" s="9"/>
      <c r="FRZ40" s="8"/>
      <c r="FSA40" s="8"/>
      <c r="FSB40" s="13"/>
      <c r="FSC40" s="13"/>
      <c r="FSD40" s="14"/>
      <c r="FSE40" s="15"/>
      <c r="FSF40" s="13"/>
      <c r="FSG40" s="9"/>
      <c r="FSH40" s="8"/>
      <c r="FSI40" s="8"/>
      <c r="FSJ40" s="13"/>
      <c r="FSK40" s="13"/>
      <c r="FSL40" s="14"/>
      <c r="FSM40" s="15"/>
      <c r="FSN40" s="13"/>
      <c r="FSO40" s="9"/>
      <c r="FSP40" s="8"/>
      <c r="FSQ40" s="8"/>
      <c r="FSR40" s="13"/>
      <c r="FSS40" s="13"/>
      <c r="FST40" s="14"/>
      <c r="FSU40" s="15"/>
      <c r="FSV40" s="13"/>
      <c r="FSW40" s="9"/>
      <c r="FSX40" s="8"/>
      <c r="FSY40" s="8"/>
      <c r="FSZ40" s="13"/>
      <c r="FTA40" s="13"/>
      <c r="FTB40" s="14"/>
      <c r="FTC40" s="15"/>
      <c r="FTD40" s="13"/>
      <c r="FTE40" s="9"/>
      <c r="FTF40" s="8"/>
      <c r="FTG40" s="8"/>
      <c r="FTH40" s="13"/>
      <c r="FTI40" s="13"/>
      <c r="FTJ40" s="14"/>
      <c r="FTK40" s="15"/>
      <c r="FTL40" s="13"/>
      <c r="FTM40" s="9"/>
      <c r="FTN40" s="8"/>
      <c r="FTO40" s="8"/>
      <c r="FTP40" s="13"/>
      <c r="FTQ40" s="13"/>
      <c r="FTR40" s="14"/>
      <c r="FTS40" s="15"/>
      <c r="FTT40" s="13"/>
      <c r="FTU40" s="9"/>
      <c r="FTV40" s="8"/>
      <c r="FTW40" s="8"/>
      <c r="FTX40" s="13"/>
      <c r="FTY40" s="13"/>
      <c r="FTZ40" s="14"/>
      <c r="FUA40" s="15"/>
      <c r="FUB40" s="13"/>
      <c r="FUC40" s="9"/>
      <c r="FUD40" s="8"/>
      <c r="FUE40" s="8"/>
      <c r="FUF40" s="13"/>
      <c r="FUG40" s="13"/>
      <c r="FUH40" s="14"/>
      <c r="FUI40" s="15"/>
      <c r="FUJ40" s="13"/>
      <c r="FUK40" s="9"/>
      <c r="FUL40" s="8"/>
      <c r="FUM40" s="8"/>
      <c r="FUN40" s="13"/>
      <c r="FUO40" s="13"/>
      <c r="FUP40" s="14"/>
      <c r="FUQ40" s="15"/>
      <c r="FUR40" s="13"/>
      <c r="FUS40" s="9"/>
      <c r="FUT40" s="8"/>
      <c r="FUU40" s="8"/>
      <c r="FUV40" s="13"/>
      <c r="FUW40" s="13"/>
      <c r="FUX40" s="14"/>
      <c r="FUY40" s="15"/>
      <c r="FUZ40" s="13"/>
      <c r="FVA40" s="9"/>
      <c r="FVB40" s="8"/>
      <c r="FVC40" s="8"/>
      <c r="FVD40" s="13"/>
      <c r="FVE40" s="13"/>
      <c r="FVF40" s="14"/>
      <c r="FVG40" s="15"/>
      <c r="FVH40" s="13"/>
      <c r="FVI40" s="9"/>
      <c r="FVJ40" s="8"/>
      <c r="FVK40" s="8"/>
      <c r="FVL40" s="13"/>
      <c r="FVM40" s="13"/>
      <c r="FVN40" s="14"/>
      <c r="FVO40" s="15"/>
      <c r="FVP40" s="13"/>
      <c r="FVQ40" s="9"/>
      <c r="FVR40" s="8"/>
      <c r="FVS40" s="8"/>
      <c r="FVT40" s="13"/>
      <c r="FVU40" s="13"/>
      <c r="FVV40" s="14"/>
      <c r="FVW40" s="15"/>
      <c r="FVX40" s="13"/>
      <c r="FVY40" s="9"/>
      <c r="FVZ40" s="8"/>
      <c r="FWA40" s="8"/>
      <c r="FWB40" s="13"/>
      <c r="FWC40" s="13"/>
      <c r="FWD40" s="14"/>
      <c r="FWE40" s="15"/>
      <c r="FWF40" s="13"/>
      <c r="FWG40" s="9"/>
      <c r="FWH40" s="8"/>
      <c r="FWI40" s="8"/>
      <c r="FWJ40" s="13"/>
      <c r="FWK40" s="13"/>
      <c r="FWL40" s="14"/>
      <c r="FWM40" s="15"/>
      <c r="FWN40" s="13"/>
      <c r="FWO40" s="9"/>
      <c r="FWP40" s="8"/>
      <c r="FWQ40" s="8"/>
      <c r="FWR40" s="13"/>
      <c r="FWS40" s="13"/>
      <c r="FWT40" s="14"/>
      <c r="FWU40" s="15"/>
      <c r="FWV40" s="13"/>
      <c r="FWW40" s="9"/>
      <c r="FWX40" s="8"/>
      <c r="FWY40" s="8"/>
      <c r="FWZ40" s="13"/>
      <c r="FXA40" s="13"/>
      <c r="FXB40" s="14"/>
      <c r="FXC40" s="15"/>
      <c r="FXD40" s="13"/>
      <c r="FXE40" s="9"/>
      <c r="FXF40" s="8"/>
      <c r="FXG40" s="8"/>
      <c r="FXH40" s="13"/>
      <c r="FXI40" s="13"/>
      <c r="FXJ40" s="14"/>
      <c r="FXK40" s="15"/>
      <c r="FXL40" s="13"/>
      <c r="FXM40" s="9"/>
      <c r="FXN40" s="8"/>
      <c r="FXO40" s="8"/>
      <c r="FXP40" s="13"/>
      <c r="FXQ40" s="13"/>
      <c r="FXR40" s="14"/>
      <c r="FXS40" s="15"/>
      <c r="FXT40" s="13"/>
      <c r="FXU40" s="9"/>
      <c r="FXV40" s="8"/>
      <c r="FXW40" s="8"/>
      <c r="FXX40" s="13"/>
      <c r="FXY40" s="13"/>
      <c r="FXZ40" s="14"/>
      <c r="FYA40" s="15"/>
      <c r="FYB40" s="13"/>
      <c r="FYC40" s="9"/>
      <c r="FYD40" s="8"/>
      <c r="FYE40" s="8"/>
      <c r="FYF40" s="13"/>
      <c r="FYG40" s="13"/>
      <c r="FYH40" s="14"/>
      <c r="FYI40" s="15"/>
      <c r="FYJ40" s="13"/>
      <c r="FYK40" s="9"/>
      <c r="FYL40" s="8"/>
      <c r="FYM40" s="8"/>
      <c r="FYN40" s="13"/>
      <c r="FYO40" s="13"/>
      <c r="FYP40" s="14"/>
      <c r="FYQ40" s="15"/>
      <c r="FYR40" s="13"/>
      <c r="FYS40" s="9"/>
      <c r="FYT40" s="8"/>
      <c r="FYU40" s="8"/>
      <c r="FYV40" s="13"/>
      <c r="FYW40" s="13"/>
      <c r="FYX40" s="14"/>
      <c r="FYY40" s="15"/>
      <c r="FYZ40" s="13"/>
      <c r="FZA40" s="9"/>
      <c r="FZB40" s="8"/>
      <c r="FZC40" s="8"/>
      <c r="FZD40" s="13"/>
      <c r="FZE40" s="13"/>
      <c r="FZF40" s="14"/>
      <c r="FZG40" s="15"/>
      <c r="FZH40" s="13"/>
      <c r="FZI40" s="9"/>
      <c r="FZJ40" s="8"/>
      <c r="FZK40" s="8"/>
      <c r="FZL40" s="13"/>
      <c r="FZM40" s="13"/>
      <c r="FZN40" s="14"/>
      <c r="FZO40" s="15"/>
      <c r="FZP40" s="13"/>
      <c r="FZQ40" s="9"/>
      <c r="FZR40" s="8"/>
      <c r="FZS40" s="8"/>
      <c r="FZT40" s="13"/>
      <c r="FZU40" s="13"/>
      <c r="FZV40" s="14"/>
      <c r="FZW40" s="15"/>
      <c r="FZX40" s="13"/>
      <c r="FZY40" s="9"/>
      <c r="FZZ40" s="8"/>
      <c r="GAA40" s="8"/>
      <c r="GAB40" s="13"/>
      <c r="GAC40" s="13"/>
      <c r="GAD40" s="14"/>
      <c r="GAE40" s="15"/>
      <c r="GAF40" s="13"/>
      <c r="GAG40" s="9"/>
      <c r="GAH40" s="8"/>
      <c r="GAI40" s="8"/>
      <c r="GAJ40" s="13"/>
      <c r="GAK40" s="13"/>
      <c r="GAL40" s="14"/>
      <c r="GAM40" s="15"/>
      <c r="GAN40" s="13"/>
      <c r="GAO40" s="9"/>
      <c r="GAP40" s="8"/>
      <c r="GAQ40" s="8"/>
      <c r="GAR40" s="13"/>
      <c r="GAS40" s="13"/>
      <c r="GAT40" s="14"/>
      <c r="GAU40" s="15"/>
      <c r="GAV40" s="13"/>
      <c r="GAW40" s="9"/>
      <c r="GAX40" s="8"/>
      <c r="GAY40" s="8"/>
      <c r="GAZ40" s="13"/>
      <c r="GBA40" s="13"/>
      <c r="GBB40" s="14"/>
      <c r="GBC40" s="15"/>
      <c r="GBD40" s="13"/>
      <c r="GBE40" s="9"/>
      <c r="GBF40" s="8"/>
      <c r="GBG40" s="8"/>
      <c r="GBH40" s="13"/>
      <c r="GBI40" s="13"/>
      <c r="GBJ40" s="14"/>
      <c r="GBK40" s="15"/>
      <c r="GBL40" s="13"/>
      <c r="GBM40" s="9"/>
      <c r="GBN40" s="8"/>
      <c r="GBO40" s="8"/>
      <c r="GBP40" s="13"/>
      <c r="GBQ40" s="13"/>
      <c r="GBR40" s="14"/>
      <c r="GBS40" s="15"/>
      <c r="GBT40" s="13"/>
      <c r="GBU40" s="9"/>
      <c r="GBV40" s="8"/>
      <c r="GBW40" s="8"/>
      <c r="GBX40" s="13"/>
      <c r="GBY40" s="13"/>
      <c r="GBZ40" s="14"/>
      <c r="GCA40" s="15"/>
      <c r="GCB40" s="13"/>
      <c r="GCC40" s="9"/>
      <c r="GCD40" s="8"/>
      <c r="GCE40" s="8"/>
      <c r="GCF40" s="13"/>
      <c r="GCG40" s="13"/>
      <c r="GCH40" s="14"/>
      <c r="GCI40" s="15"/>
      <c r="GCJ40" s="13"/>
      <c r="GCK40" s="9"/>
      <c r="GCL40" s="8"/>
      <c r="GCM40" s="8"/>
      <c r="GCN40" s="13"/>
      <c r="GCO40" s="13"/>
      <c r="GCP40" s="14"/>
      <c r="GCQ40" s="15"/>
      <c r="GCR40" s="13"/>
      <c r="GCS40" s="9"/>
      <c r="GCT40" s="8"/>
      <c r="GCU40" s="8"/>
      <c r="GCV40" s="13"/>
      <c r="GCW40" s="13"/>
      <c r="GCX40" s="14"/>
      <c r="GCY40" s="15"/>
      <c r="GCZ40" s="13"/>
      <c r="GDA40" s="9"/>
      <c r="GDB40" s="8"/>
      <c r="GDC40" s="8"/>
      <c r="GDD40" s="13"/>
      <c r="GDE40" s="13"/>
      <c r="GDF40" s="14"/>
      <c r="GDG40" s="15"/>
      <c r="GDH40" s="13"/>
      <c r="GDI40" s="9"/>
      <c r="GDJ40" s="8"/>
      <c r="GDK40" s="8"/>
      <c r="GDL40" s="13"/>
      <c r="GDM40" s="13"/>
      <c r="GDN40" s="14"/>
      <c r="GDO40" s="15"/>
      <c r="GDP40" s="13"/>
      <c r="GDQ40" s="9"/>
      <c r="GDR40" s="8"/>
      <c r="GDS40" s="8"/>
      <c r="GDT40" s="13"/>
      <c r="GDU40" s="13"/>
      <c r="GDV40" s="14"/>
      <c r="GDW40" s="15"/>
      <c r="GDX40" s="13"/>
      <c r="GDY40" s="9"/>
      <c r="GDZ40" s="8"/>
      <c r="GEA40" s="8"/>
      <c r="GEB40" s="13"/>
      <c r="GEC40" s="13"/>
      <c r="GED40" s="14"/>
      <c r="GEE40" s="15"/>
      <c r="GEF40" s="13"/>
      <c r="GEG40" s="9"/>
      <c r="GEH40" s="8"/>
      <c r="GEI40" s="8"/>
      <c r="GEJ40" s="13"/>
      <c r="GEK40" s="13"/>
      <c r="GEL40" s="14"/>
      <c r="GEM40" s="15"/>
      <c r="GEN40" s="13"/>
      <c r="GEO40" s="9"/>
      <c r="GEP40" s="8"/>
      <c r="GEQ40" s="8"/>
      <c r="GER40" s="13"/>
      <c r="GES40" s="13"/>
      <c r="GET40" s="14"/>
      <c r="GEU40" s="15"/>
      <c r="GEV40" s="13"/>
      <c r="GEW40" s="9"/>
      <c r="GEX40" s="8"/>
      <c r="GEY40" s="8"/>
      <c r="GEZ40" s="13"/>
      <c r="GFA40" s="13"/>
      <c r="GFB40" s="14"/>
      <c r="GFC40" s="15"/>
      <c r="GFD40" s="13"/>
      <c r="GFE40" s="9"/>
      <c r="GFF40" s="8"/>
      <c r="GFG40" s="8"/>
      <c r="GFH40" s="13"/>
      <c r="GFI40" s="13"/>
      <c r="GFJ40" s="14"/>
      <c r="GFK40" s="15"/>
      <c r="GFL40" s="13"/>
      <c r="GFM40" s="9"/>
      <c r="GFN40" s="8"/>
      <c r="GFO40" s="8"/>
      <c r="GFP40" s="13"/>
      <c r="GFQ40" s="13"/>
      <c r="GFR40" s="14"/>
      <c r="GFS40" s="15"/>
      <c r="GFT40" s="13"/>
      <c r="GFU40" s="9"/>
      <c r="GFV40" s="8"/>
      <c r="GFW40" s="8"/>
      <c r="GFX40" s="13"/>
      <c r="GFY40" s="13"/>
      <c r="GFZ40" s="14"/>
      <c r="GGA40" s="15"/>
      <c r="GGB40" s="13"/>
      <c r="GGC40" s="9"/>
      <c r="GGD40" s="8"/>
      <c r="GGE40" s="8"/>
      <c r="GGF40" s="13"/>
      <c r="GGG40" s="13"/>
      <c r="GGH40" s="14"/>
      <c r="GGI40" s="15"/>
      <c r="GGJ40" s="13"/>
      <c r="GGK40" s="9"/>
      <c r="GGL40" s="8"/>
      <c r="GGM40" s="8"/>
      <c r="GGN40" s="13"/>
      <c r="GGO40" s="13"/>
      <c r="GGP40" s="14"/>
      <c r="GGQ40" s="15"/>
      <c r="GGR40" s="13"/>
      <c r="GGS40" s="9"/>
      <c r="GGT40" s="8"/>
      <c r="GGU40" s="8"/>
      <c r="GGV40" s="13"/>
      <c r="GGW40" s="13"/>
      <c r="GGX40" s="14"/>
      <c r="GGY40" s="15"/>
      <c r="GGZ40" s="13"/>
      <c r="GHA40" s="9"/>
      <c r="GHB40" s="8"/>
      <c r="GHC40" s="8"/>
      <c r="GHD40" s="13"/>
      <c r="GHE40" s="13"/>
      <c r="GHF40" s="14"/>
      <c r="GHG40" s="15"/>
      <c r="GHH40" s="13"/>
      <c r="GHI40" s="9"/>
      <c r="GHJ40" s="8"/>
      <c r="GHK40" s="8"/>
      <c r="GHL40" s="13"/>
      <c r="GHM40" s="13"/>
      <c r="GHN40" s="14"/>
      <c r="GHO40" s="15"/>
      <c r="GHP40" s="13"/>
      <c r="GHQ40" s="9"/>
      <c r="GHR40" s="8"/>
      <c r="GHS40" s="8"/>
      <c r="GHT40" s="13"/>
      <c r="GHU40" s="13"/>
      <c r="GHV40" s="14"/>
      <c r="GHW40" s="15"/>
      <c r="GHX40" s="13"/>
      <c r="GHY40" s="9"/>
      <c r="GHZ40" s="8"/>
      <c r="GIA40" s="8"/>
      <c r="GIB40" s="13"/>
      <c r="GIC40" s="13"/>
      <c r="GID40" s="14"/>
      <c r="GIE40" s="15"/>
      <c r="GIF40" s="13"/>
      <c r="GIG40" s="9"/>
      <c r="GIH40" s="8"/>
      <c r="GII40" s="8"/>
      <c r="GIJ40" s="13"/>
      <c r="GIK40" s="13"/>
      <c r="GIL40" s="14"/>
      <c r="GIM40" s="15"/>
      <c r="GIN40" s="13"/>
      <c r="GIO40" s="9"/>
      <c r="GIP40" s="8"/>
      <c r="GIQ40" s="8"/>
      <c r="GIR40" s="13"/>
      <c r="GIS40" s="13"/>
      <c r="GIT40" s="14"/>
      <c r="GIU40" s="15"/>
      <c r="GIV40" s="13"/>
      <c r="GIW40" s="9"/>
      <c r="GIX40" s="8"/>
      <c r="GIY40" s="8"/>
      <c r="GIZ40" s="13"/>
      <c r="GJA40" s="13"/>
      <c r="GJB40" s="14"/>
      <c r="GJC40" s="15"/>
      <c r="GJD40" s="13"/>
      <c r="GJE40" s="9"/>
      <c r="GJF40" s="8"/>
      <c r="GJG40" s="8"/>
      <c r="GJH40" s="13"/>
      <c r="GJI40" s="13"/>
      <c r="GJJ40" s="14"/>
      <c r="GJK40" s="15"/>
      <c r="GJL40" s="13"/>
      <c r="GJM40" s="9"/>
      <c r="GJN40" s="8"/>
      <c r="GJO40" s="8"/>
      <c r="GJP40" s="13"/>
      <c r="GJQ40" s="13"/>
      <c r="GJR40" s="14"/>
      <c r="GJS40" s="15"/>
      <c r="GJT40" s="13"/>
      <c r="GJU40" s="9"/>
      <c r="GJV40" s="8"/>
      <c r="GJW40" s="8"/>
      <c r="GJX40" s="13"/>
      <c r="GJY40" s="13"/>
      <c r="GJZ40" s="14"/>
      <c r="GKA40" s="15"/>
      <c r="GKB40" s="13"/>
      <c r="GKC40" s="9"/>
      <c r="GKD40" s="8"/>
      <c r="GKE40" s="8"/>
      <c r="GKF40" s="13"/>
      <c r="GKG40" s="13"/>
      <c r="GKH40" s="14"/>
      <c r="GKI40" s="15"/>
      <c r="GKJ40" s="13"/>
      <c r="GKK40" s="9"/>
      <c r="GKL40" s="8"/>
      <c r="GKM40" s="8"/>
      <c r="GKN40" s="13"/>
      <c r="GKO40" s="13"/>
      <c r="GKP40" s="14"/>
      <c r="GKQ40" s="15"/>
      <c r="GKR40" s="13"/>
      <c r="GKS40" s="9"/>
      <c r="GKT40" s="8"/>
      <c r="GKU40" s="8"/>
      <c r="GKV40" s="13"/>
      <c r="GKW40" s="13"/>
      <c r="GKX40" s="14"/>
      <c r="GKY40" s="15"/>
      <c r="GKZ40" s="13"/>
      <c r="GLA40" s="9"/>
      <c r="GLB40" s="8"/>
      <c r="GLC40" s="8"/>
      <c r="GLD40" s="13"/>
      <c r="GLE40" s="13"/>
      <c r="GLF40" s="14"/>
      <c r="GLG40" s="15"/>
      <c r="GLH40" s="13"/>
      <c r="GLI40" s="9"/>
      <c r="GLJ40" s="8"/>
      <c r="GLK40" s="8"/>
      <c r="GLL40" s="13"/>
      <c r="GLM40" s="13"/>
      <c r="GLN40" s="14"/>
      <c r="GLO40" s="15"/>
      <c r="GLP40" s="13"/>
      <c r="GLQ40" s="9"/>
      <c r="GLR40" s="8"/>
      <c r="GLS40" s="8"/>
      <c r="GLT40" s="13"/>
      <c r="GLU40" s="13"/>
      <c r="GLV40" s="14"/>
      <c r="GLW40" s="15"/>
      <c r="GLX40" s="13"/>
      <c r="GLY40" s="9"/>
      <c r="GLZ40" s="8"/>
      <c r="GMA40" s="8"/>
      <c r="GMB40" s="13"/>
      <c r="GMC40" s="13"/>
      <c r="GMD40" s="14"/>
      <c r="GME40" s="15"/>
      <c r="GMF40" s="13"/>
      <c r="GMG40" s="9"/>
      <c r="GMH40" s="8"/>
      <c r="GMI40" s="8"/>
      <c r="GMJ40" s="13"/>
      <c r="GMK40" s="13"/>
      <c r="GML40" s="14"/>
      <c r="GMM40" s="15"/>
      <c r="GMN40" s="13"/>
      <c r="GMO40" s="9"/>
      <c r="GMP40" s="8"/>
      <c r="GMQ40" s="8"/>
      <c r="GMR40" s="13"/>
      <c r="GMS40" s="13"/>
      <c r="GMT40" s="14"/>
      <c r="GMU40" s="15"/>
      <c r="GMV40" s="13"/>
      <c r="GMW40" s="9"/>
      <c r="GMX40" s="8"/>
      <c r="GMY40" s="8"/>
      <c r="GMZ40" s="13"/>
      <c r="GNA40" s="13"/>
      <c r="GNB40" s="14"/>
      <c r="GNC40" s="15"/>
      <c r="GND40" s="13"/>
      <c r="GNE40" s="9"/>
      <c r="GNF40" s="8"/>
      <c r="GNG40" s="8"/>
      <c r="GNH40" s="13"/>
      <c r="GNI40" s="13"/>
      <c r="GNJ40" s="14"/>
      <c r="GNK40" s="15"/>
      <c r="GNL40" s="13"/>
      <c r="GNM40" s="9"/>
      <c r="GNN40" s="8"/>
      <c r="GNO40" s="8"/>
      <c r="GNP40" s="13"/>
      <c r="GNQ40" s="13"/>
      <c r="GNR40" s="14"/>
      <c r="GNS40" s="15"/>
      <c r="GNT40" s="13"/>
      <c r="GNU40" s="9"/>
      <c r="GNV40" s="8"/>
      <c r="GNW40" s="8"/>
      <c r="GNX40" s="13"/>
      <c r="GNY40" s="13"/>
      <c r="GNZ40" s="14"/>
      <c r="GOA40" s="15"/>
      <c r="GOB40" s="13"/>
      <c r="GOC40" s="9"/>
      <c r="GOD40" s="8"/>
      <c r="GOE40" s="8"/>
      <c r="GOF40" s="13"/>
      <c r="GOG40" s="13"/>
      <c r="GOH40" s="14"/>
      <c r="GOI40" s="15"/>
      <c r="GOJ40" s="13"/>
      <c r="GOK40" s="9"/>
      <c r="GOL40" s="8"/>
      <c r="GOM40" s="8"/>
      <c r="GON40" s="13"/>
      <c r="GOO40" s="13"/>
      <c r="GOP40" s="14"/>
      <c r="GOQ40" s="15"/>
      <c r="GOR40" s="13"/>
      <c r="GOS40" s="9"/>
      <c r="GOT40" s="8"/>
      <c r="GOU40" s="8"/>
      <c r="GOV40" s="13"/>
      <c r="GOW40" s="13"/>
      <c r="GOX40" s="14"/>
      <c r="GOY40" s="15"/>
      <c r="GOZ40" s="13"/>
      <c r="GPA40" s="9"/>
      <c r="GPB40" s="8"/>
      <c r="GPC40" s="8"/>
      <c r="GPD40" s="13"/>
      <c r="GPE40" s="13"/>
      <c r="GPF40" s="14"/>
      <c r="GPG40" s="15"/>
      <c r="GPH40" s="13"/>
      <c r="GPI40" s="9"/>
      <c r="GPJ40" s="8"/>
      <c r="GPK40" s="8"/>
      <c r="GPL40" s="13"/>
      <c r="GPM40" s="13"/>
      <c r="GPN40" s="14"/>
      <c r="GPO40" s="15"/>
      <c r="GPP40" s="13"/>
      <c r="GPQ40" s="9"/>
      <c r="GPR40" s="8"/>
      <c r="GPS40" s="8"/>
      <c r="GPT40" s="13"/>
      <c r="GPU40" s="13"/>
      <c r="GPV40" s="14"/>
      <c r="GPW40" s="15"/>
      <c r="GPX40" s="13"/>
      <c r="GPY40" s="9"/>
      <c r="GPZ40" s="8"/>
      <c r="GQA40" s="8"/>
      <c r="GQB40" s="13"/>
      <c r="GQC40" s="13"/>
      <c r="GQD40" s="14"/>
      <c r="GQE40" s="15"/>
      <c r="GQF40" s="13"/>
      <c r="GQG40" s="9"/>
      <c r="GQH40" s="8"/>
      <c r="GQI40" s="8"/>
      <c r="GQJ40" s="13"/>
      <c r="GQK40" s="13"/>
      <c r="GQL40" s="14"/>
      <c r="GQM40" s="15"/>
      <c r="GQN40" s="13"/>
      <c r="GQO40" s="9"/>
      <c r="GQP40" s="8"/>
      <c r="GQQ40" s="8"/>
      <c r="GQR40" s="13"/>
      <c r="GQS40" s="13"/>
      <c r="GQT40" s="14"/>
      <c r="GQU40" s="15"/>
      <c r="GQV40" s="13"/>
      <c r="GQW40" s="9"/>
      <c r="GQX40" s="8"/>
      <c r="GQY40" s="8"/>
      <c r="GQZ40" s="13"/>
      <c r="GRA40" s="13"/>
      <c r="GRB40" s="14"/>
      <c r="GRC40" s="15"/>
      <c r="GRD40" s="13"/>
      <c r="GRE40" s="9"/>
      <c r="GRF40" s="8"/>
      <c r="GRG40" s="8"/>
      <c r="GRH40" s="13"/>
      <c r="GRI40" s="13"/>
      <c r="GRJ40" s="14"/>
      <c r="GRK40" s="15"/>
      <c r="GRL40" s="13"/>
      <c r="GRM40" s="9"/>
      <c r="GRN40" s="8"/>
      <c r="GRO40" s="8"/>
      <c r="GRP40" s="13"/>
      <c r="GRQ40" s="13"/>
      <c r="GRR40" s="14"/>
      <c r="GRS40" s="15"/>
      <c r="GRT40" s="13"/>
      <c r="GRU40" s="9"/>
      <c r="GRV40" s="8"/>
      <c r="GRW40" s="8"/>
      <c r="GRX40" s="13"/>
      <c r="GRY40" s="13"/>
      <c r="GRZ40" s="14"/>
      <c r="GSA40" s="15"/>
      <c r="GSB40" s="13"/>
      <c r="GSC40" s="9"/>
      <c r="GSD40" s="8"/>
      <c r="GSE40" s="8"/>
      <c r="GSF40" s="13"/>
      <c r="GSG40" s="13"/>
      <c r="GSH40" s="14"/>
      <c r="GSI40" s="15"/>
      <c r="GSJ40" s="13"/>
      <c r="GSK40" s="9"/>
      <c r="GSL40" s="8"/>
      <c r="GSM40" s="8"/>
      <c r="GSN40" s="13"/>
      <c r="GSO40" s="13"/>
      <c r="GSP40" s="14"/>
      <c r="GSQ40" s="15"/>
      <c r="GSR40" s="13"/>
      <c r="GSS40" s="9"/>
      <c r="GST40" s="8"/>
      <c r="GSU40" s="8"/>
      <c r="GSV40" s="13"/>
      <c r="GSW40" s="13"/>
      <c r="GSX40" s="14"/>
      <c r="GSY40" s="15"/>
      <c r="GSZ40" s="13"/>
      <c r="GTA40" s="9"/>
      <c r="GTB40" s="8"/>
      <c r="GTC40" s="8"/>
      <c r="GTD40" s="13"/>
      <c r="GTE40" s="13"/>
      <c r="GTF40" s="14"/>
      <c r="GTG40" s="15"/>
      <c r="GTH40" s="13"/>
      <c r="GTI40" s="9"/>
      <c r="GTJ40" s="8"/>
      <c r="GTK40" s="8"/>
      <c r="GTL40" s="13"/>
      <c r="GTM40" s="13"/>
      <c r="GTN40" s="14"/>
      <c r="GTO40" s="15"/>
      <c r="GTP40" s="13"/>
      <c r="GTQ40" s="9"/>
      <c r="GTR40" s="8"/>
      <c r="GTS40" s="8"/>
      <c r="GTT40" s="13"/>
      <c r="GTU40" s="13"/>
      <c r="GTV40" s="14"/>
      <c r="GTW40" s="15"/>
      <c r="GTX40" s="13"/>
      <c r="GTY40" s="9"/>
      <c r="GTZ40" s="8"/>
      <c r="GUA40" s="8"/>
      <c r="GUB40" s="13"/>
      <c r="GUC40" s="13"/>
      <c r="GUD40" s="14"/>
      <c r="GUE40" s="15"/>
      <c r="GUF40" s="13"/>
      <c r="GUG40" s="9"/>
      <c r="GUH40" s="8"/>
      <c r="GUI40" s="8"/>
      <c r="GUJ40" s="13"/>
      <c r="GUK40" s="13"/>
      <c r="GUL40" s="14"/>
      <c r="GUM40" s="15"/>
      <c r="GUN40" s="13"/>
      <c r="GUO40" s="9"/>
      <c r="GUP40" s="8"/>
      <c r="GUQ40" s="8"/>
      <c r="GUR40" s="13"/>
      <c r="GUS40" s="13"/>
      <c r="GUT40" s="14"/>
      <c r="GUU40" s="15"/>
      <c r="GUV40" s="13"/>
      <c r="GUW40" s="9"/>
      <c r="GUX40" s="8"/>
      <c r="GUY40" s="8"/>
      <c r="GUZ40" s="13"/>
      <c r="GVA40" s="13"/>
      <c r="GVB40" s="14"/>
      <c r="GVC40" s="15"/>
      <c r="GVD40" s="13"/>
      <c r="GVE40" s="9"/>
      <c r="GVF40" s="8"/>
      <c r="GVG40" s="8"/>
      <c r="GVH40" s="13"/>
      <c r="GVI40" s="13"/>
      <c r="GVJ40" s="14"/>
      <c r="GVK40" s="15"/>
      <c r="GVL40" s="13"/>
      <c r="GVM40" s="9"/>
      <c r="GVN40" s="8"/>
      <c r="GVO40" s="8"/>
      <c r="GVP40" s="13"/>
      <c r="GVQ40" s="13"/>
      <c r="GVR40" s="14"/>
      <c r="GVS40" s="15"/>
      <c r="GVT40" s="13"/>
      <c r="GVU40" s="9"/>
      <c r="GVV40" s="8"/>
      <c r="GVW40" s="8"/>
      <c r="GVX40" s="13"/>
      <c r="GVY40" s="13"/>
      <c r="GVZ40" s="14"/>
      <c r="GWA40" s="15"/>
      <c r="GWB40" s="13"/>
      <c r="GWC40" s="9"/>
      <c r="GWD40" s="8"/>
      <c r="GWE40" s="8"/>
      <c r="GWF40" s="13"/>
      <c r="GWG40" s="13"/>
      <c r="GWH40" s="14"/>
      <c r="GWI40" s="15"/>
      <c r="GWJ40" s="13"/>
      <c r="GWK40" s="9"/>
      <c r="GWL40" s="8"/>
      <c r="GWM40" s="8"/>
      <c r="GWN40" s="13"/>
      <c r="GWO40" s="13"/>
      <c r="GWP40" s="14"/>
      <c r="GWQ40" s="15"/>
      <c r="GWR40" s="13"/>
      <c r="GWS40" s="9"/>
      <c r="GWT40" s="8"/>
      <c r="GWU40" s="8"/>
      <c r="GWV40" s="13"/>
      <c r="GWW40" s="13"/>
      <c r="GWX40" s="14"/>
      <c r="GWY40" s="15"/>
      <c r="GWZ40" s="13"/>
      <c r="GXA40" s="9"/>
      <c r="GXB40" s="8"/>
      <c r="GXC40" s="8"/>
      <c r="GXD40" s="13"/>
      <c r="GXE40" s="13"/>
      <c r="GXF40" s="14"/>
      <c r="GXG40" s="15"/>
      <c r="GXH40" s="13"/>
      <c r="GXI40" s="9"/>
      <c r="GXJ40" s="8"/>
      <c r="GXK40" s="8"/>
      <c r="GXL40" s="13"/>
      <c r="GXM40" s="13"/>
      <c r="GXN40" s="14"/>
      <c r="GXO40" s="15"/>
      <c r="GXP40" s="13"/>
      <c r="GXQ40" s="9"/>
      <c r="GXR40" s="8"/>
      <c r="GXS40" s="8"/>
      <c r="GXT40" s="13"/>
      <c r="GXU40" s="13"/>
      <c r="GXV40" s="14"/>
      <c r="GXW40" s="15"/>
      <c r="GXX40" s="13"/>
      <c r="GXY40" s="9"/>
      <c r="GXZ40" s="8"/>
      <c r="GYA40" s="8"/>
      <c r="GYB40" s="13"/>
      <c r="GYC40" s="13"/>
      <c r="GYD40" s="14"/>
      <c r="GYE40" s="15"/>
      <c r="GYF40" s="13"/>
      <c r="GYG40" s="9"/>
      <c r="GYH40" s="8"/>
      <c r="GYI40" s="8"/>
      <c r="GYJ40" s="13"/>
      <c r="GYK40" s="13"/>
      <c r="GYL40" s="14"/>
      <c r="GYM40" s="15"/>
      <c r="GYN40" s="13"/>
      <c r="GYO40" s="9"/>
      <c r="GYP40" s="8"/>
      <c r="GYQ40" s="8"/>
      <c r="GYR40" s="13"/>
      <c r="GYS40" s="13"/>
      <c r="GYT40" s="14"/>
      <c r="GYU40" s="15"/>
      <c r="GYV40" s="13"/>
      <c r="GYW40" s="9"/>
      <c r="GYX40" s="8"/>
      <c r="GYY40" s="8"/>
      <c r="GYZ40" s="13"/>
      <c r="GZA40" s="13"/>
      <c r="GZB40" s="14"/>
      <c r="GZC40" s="15"/>
      <c r="GZD40" s="13"/>
      <c r="GZE40" s="9"/>
      <c r="GZF40" s="8"/>
      <c r="GZG40" s="8"/>
      <c r="GZH40" s="13"/>
      <c r="GZI40" s="13"/>
      <c r="GZJ40" s="14"/>
      <c r="GZK40" s="15"/>
      <c r="GZL40" s="13"/>
      <c r="GZM40" s="9"/>
      <c r="GZN40" s="8"/>
      <c r="GZO40" s="8"/>
      <c r="GZP40" s="13"/>
      <c r="GZQ40" s="13"/>
      <c r="GZR40" s="14"/>
      <c r="GZS40" s="15"/>
      <c r="GZT40" s="13"/>
      <c r="GZU40" s="9"/>
      <c r="GZV40" s="8"/>
      <c r="GZW40" s="8"/>
      <c r="GZX40" s="13"/>
      <c r="GZY40" s="13"/>
      <c r="GZZ40" s="14"/>
      <c r="HAA40" s="15"/>
      <c r="HAB40" s="13"/>
      <c r="HAC40" s="9"/>
      <c r="HAD40" s="8"/>
      <c r="HAE40" s="8"/>
      <c r="HAF40" s="13"/>
      <c r="HAG40" s="13"/>
      <c r="HAH40" s="14"/>
      <c r="HAI40" s="15"/>
      <c r="HAJ40" s="13"/>
      <c r="HAK40" s="9"/>
      <c r="HAL40" s="8"/>
      <c r="HAM40" s="8"/>
      <c r="HAN40" s="13"/>
      <c r="HAO40" s="13"/>
      <c r="HAP40" s="14"/>
      <c r="HAQ40" s="15"/>
      <c r="HAR40" s="13"/>
      <c r="HAS40" s="9"/>
      <c r="HAT40" s="8"/>
      <c r="HAU40" s="8"/>
      <c r="HAV40" s="13"/>
      <c r="HAW40" s="13"/>
      <c r="HAX40" s="14"/>
      <c r="HAY40" s="15"/>
      <c r="HAZ40" s="13"/>
      <c r="HBA40" s="9"/>
      <c r="HBB40" s="8"/>
      <c r="HBC40" s="8"/>
      <c r="HBD40" s="13"/>
      <c r="HBE40" s="13"/>
      <c r="HBF40" s="14"/>
      <c r="HBG40" s="15"/>
      <c r="HBH40" s="13"/>
      <c r="HBI40" s="9"/>
      <c r="HBJ40" s="8"/>
      <c r="HBK40" s="8"/>
      <c r="HBL40" s="13"/>
      <c r="HBM40" s="13"/>
      <c r="HBN40" s="14"/>
      <c r="HBO40" s="15"/>
      <c r="HBP40" s="13"/>
      <c r="HBQ40" s="9"/>
      <c r="HBR40" s="8"/>
      <c r="HBS40" s="8"/>
      <c r="HBT40" s="13"/>
      <c r="HBU40" s="13"/>
      <c r="HBV40" s="14"/>
      <c r="HBW40" s="15"/>
      <c r="HBX40" s="13"/>
      <c r="HBY40" s="9"/>
      <c r="HBZ40" s="8"/>
      <c r="HCA40" s="8"/>
      <c r="HCB40" s="13"/>
      <c r="HCC40" s="13"/>
      <c r="HCD40" s="14"/>
      <c r="HCE40" s="15"/>
      <c r="HCF40" s="13"/>
      <c r="HCG40" s="9"/>
      <c r="HCH40" s="8"/>
      <c r="HCI40" s="8"/>
      <c r="HCJ40" s="13"/>
      <c r="HCK40" s="13"/>
      <c r="HCL40" s="14"/>
      <c r="HCM40" s="15"/>
      <c r="HCN40" s="13"/>
      <c r="HCO40" s="9"/>
      <c r="HCP40" s="8"/>
      <c r="HCQ40" s="8"/>
      <c r="HCR40" s="13"/>
      <c r="HCS40" s="13"/>
      <c r="HCT40" s="14"/>
      <c r="HCU40" s="15"/>
      <c r="HCV40" s="13"/>
      <c r="HCW40" s="9"/>
      <c r="HCX40" s="8"/>
      <c r="HCY40" s="8"/>
      <c r="HCZ40" s="13"/>
      <c r="HDA40" s="13"/>
      <c r="HDB40" s="14"/>
      <c r="HDC40" s="15"/>
      <c r="HDD40" s="13"/>
      <c r="HDE40" s="9"/>
      <c r="HDF40" s="8"/>
      <c r="HDG40" s="8"/>
      <c r="HDH40" s="13"/>
      <c r="HDI40" s="13"/>
      <c r="HDJ40" s="14"/>
      <c r="HDK40" s="15"/>
      <c r="HDL40" s="13"/>
      <c r="HDM40" s="9"/>
      <c r="HDN40" s="8"/>
      <c r="HDO40" s="8"/>
      <c r="HDP40" s="13"/>
      <c r="HDQ40" s="13"/>
      <c r="HDR40" s="14"/>
      <c r="HDS40" s="15"/>
      <c r="HDT40" s="13"/>
      <c r="HDU40" s="9"/>
      <c r="HDV40" s="8"/>
      <c r="HDW40" s="8"/>
      <c r="HDX40" s="13"/>
      <c r="HDY40" s="13"/>
      <c r="HDZ40" s="14"/>
      <c r="HEA40" s="15"/>
      <c r="HEB40" s="13"/>
      <c r="HEC40" s="9"/>
      <c r="HED40" s="8"/>
      <c r="HEE40" s="8"/>
      <c r="HEF40" s="13"/>
      <c r="HEG40" s="13"/>
      <c r="HEH40" s="14"/>
      <c r="HEI40" s="15"/>
      <c r="HEJ40" s="13"/>
      <c r="HEK40" s="9"/>
      <c r="HEL40" s="8"/>
      <c r="HEM40" s="8"/>
      <c r="HEN40" s="13"/>
      <c r="HEO40" s="13"/>
      <c r="HEP40" s="14"/>
      <c r="HEQ40" s="15"/>
      <c r="HER40" s="13"/>
      <c r="HES40" s="9"/>
      <c r="HET40" s="8"/>
      <c r="HEU40" s="8"/>
      <c r="HEV40" s="13"/>
      <c r="HEW40" s="13"/>
      <c r="HEX40" s="14"/>
      <c r="HEY40" s="15"/>
      <c r="HEZ40" s="13"/>
      <c r="HFA40" s="9"/>
      <c r="HFB40" s="8"/>
      <c r="HFC40" s="8"/>
      <c r="HFD40" s="13"/>
      <c r="HFE40" s="13"/>
      <c r="HFF40" s="14"/>
      <c r="HFG40" s="15"/>
      <c r="HFH40" s="13"/>
      <c r="HFI40" s="9"/>
      <c r="HFJ40" s="8"/>
      <c r="HFK40" s="8"/>
      <c r="HFL40" s="13"/>
      <c r="HFM40" s="13"/>
      <c r="HFN40" s="14"/>
      <c r="HFO40" s="15"/>
      <c r="HFP40" s="13"/>
      <c r="HFQ40" s="9"/>
      <c r="HFR40" s="8"/>
      <c r="HFS40" s="8"/>
      <c r="HFT40" s="13"/>
      <c r="HFU40" s="13"/>
      <c r="HFV40" s="14"/>
      <c r="HFW40" s="15"/>
      <c r="HFX40" s="13"/>
      <c r="HFY40" s="9"/>
      <c r="HFZ40" s="8"/>
      <c r="HGA40" s="8"/>
      <c r="HGB40" s="13"/>
      <c r="HGC40" s="13"/>
      <c r="HGD40" s="14"/>
      <c r="HGE40" s="15"/>
      <c r="HGF40" s="13"/>
      <c r="HGG40" s="9"/>
      <c r="HGH40" s="8"/>
      <c r="HGI40" s="8"/>
      <c r="HGJ40" s="13"/>
      <c r="HGK40" s="13"/>
      <c r="HGL40" s="14"/>
      <c r="HGM40" s="15"/>
      <c r="HGN40" s="13"/>
      <c r="HGO40" s="9"/>
      <c r="HGP40" s="8"/>
      <c r="HGQ40" s="8"/>
      <c r="HGR40" s="13"/>
      <c r="HGS40" s="13"/>
      <c r="HGT40" s="14"/>
      <c r="HGU40" s="15"/>
      <c r="HGV40" s="13"/>
      <c r="HGW40" s="9"/>
      <c r="HGX40" s="8"/>
      <c r="HGY40" s="8"/>
      <c r="HGZ40" s="13"/>
      <c r="HHA40" s="13"/>
      <c r="HHB40" s="14"/>
      <c r="HHC40" s="15"/>
      <c r="HHD40" s="13"/>
      <c r="HHE40" s="9"/>
      <c r="HHF40" s="8"/>
      <c r="HHG40" s="8"/>
      <c r="HHH40" s="13"/>
      <c r="HHI40" s="13"/>
      <c r="HHJ40" s="14"/>
      <c r="HHK40" s="15"/>
      <c r="HHL40" s="13"/>
      <c r="HHM40" s="9"/>
      <c r="HHN40" s="8"/>
      <c r="HHO40" s="8"/>
      <c r="HHP40" s="13"/>
      <c r="HHQ40" s="13"/>
      <c r="HHR40" s="14"/>
      <c r="HHS40" s="15"/>
      <c r="HHT40" s="13"/>
      <c r="HHU40" s="9"/>
      <c r="HHV40" s="8"/>
      <c r="HHW40" s="8"/>
      <c r="HHX40" s="13"/>
      <c r="HHY40" s="13"/>
      <c r="HHZ40" s="14"/>
      <c r="HIA40" s="15"/>
      <c r="HIB40" s="13"/>
      <c r="HIC40" s="9"/>
      <c r="HID40" s="8"/>
      <c r="HIE40" s="8"/>
      <c r="HIF40" s="13"/>
      <c r="HIG40" s="13"/>
      <c r="HIH40" s="14"/>
      <c r="HII40" s="15"/>
      <c r="HIJ40" s="13"/>
      <c r="HIK40" s="9"/>
      <c r="HIL40" s="8"/>
      <c r="HIM40" s="8"/>
      <c r="HIN40" s="13"/>
      <c r="HIO40" s="13"/>
      <c r="HIP40" s="14"/>
      <c r="HIQ40" s="15"/>
      <c r="HIR40" s="13"/>
      <c r="HIS40" s="9"/>
      <c r="HIT40" s="8"/>
      <c r="HIU40" s="8"/>
      <c r="HIV40" s="13"/>
      <c r="HIW40" s="13"/>
      <c r="HIX40" s="14"/>
      <c r="HIY40" s="15"/>
      <c r="HIZ40" s="13"/>
      <c r="HJA40" s="9"/>
      <c r="HJB40" s="8"/>
      <c r="HJC40" s="8"/>
      <c r="HJD40" s="13"/>
      <c r="HJE40" s="13"/>
      <c r="HJF40" s="14"/>
      <c r="HJG40" s="15"/>
      <c r="HJH40" s="13"/>
      <c r="HJI40" s="9"/>
      <c r="HJJ40" s="8"/>
      <c r="HJK40" s="8"/>
      <c r="HJL40" s="13"/>
      <c r="HJM40" s="13"/>
      <c r="HJN40" s="14"/>
      <c r="HJO40" s="15"/>
      <c r="HJP40" s="13"/>
      <c r="HJQ40" s="9"/>
      <c r="HJR40" s="8"/>
      <c r="HJS40" s="8"/>
      <c r="HJT40" s="13"/>
      <c r="HJU40" s="13"/>
      <c r="HJV40" s="14"/>
      <c r="HJW40" s="15"/>
      <c r="HJX40" s="13"/>
      <c r="HJY40" s="9"/>
      <c r="HJZ40" s="8"/>
      <c r="HKA40" s="8"/>
      <c r="HKB40" s="13"/>
      <c r="HKC40" s="13"/>
      <c r="HKD40" s="14"/>
      <c r="HKE40" s="15"/>
      <c r="HKF40" s="13"/>
      <c r="HKG40" s="9"/>
      <c r="HKH40" s="8"/>
      <c r="HKI40" s="8"/>
      <c r="HKJ40" s="13"/>
      <c r="HKK40" s="13"/>
      <c r="HKL40" s="14"/>
      <c r="HKM40" s="15"/>
      <c r="HKN40" s="13"/>
      <c r="HKO40" s="9"/>
      <c r="HKP40" s="8"/>
      <c r="HKQ40" s="8"/>
      <c r="HKR40" s="13"/>
      <c r="HKS40" s="13"/>
      <c r="HKT40" s="14"/>
      <c r="HKU40" s="15"/>
      <c r="HKV40" s="13"/>
      <c r="HKW40" s="9"/>
      <c r="HKX40" s="8"/>
      <c r="HKY40" s="8"/>
      <c r="HKZ40" s="13"/>
      <c r="HLA40" s="13"/>
      <c r="HLB40" s="14"/>
      <c r="HLC40" s="15"/>
      <c r="HLD40" s="13"/>
      <c r="HLE40" s="9"/>
      <c r="HLF40" s="8"/>
      <c r="HLG40" s="8"/>
      <c r="HLH40" s="13"/>
      <c r="HLI40" s="13"/>
      <c r="HLJ40" s="14"/>
      <c r="HLK40" s="15"/>
      <c r="HLL40" s="13"/>
      <c r="HLM40" s="9"/>
      <c r="HLN40" s="8"/>
      <c r="HLO40" s="8"/>
      <c r="HLP40" s="13"/>
      <c r="HLQ40" s="13"/>
      <c r="HLR40" s="14"/>
      <c r="HLS40" s="15"/>
      <c r="HLT40" s="13"/>
      <c r="HLU40" s="9"/>
      <c r="HLV40" s="8"/>
      <c r="HLW40" s="8"/>
      <c r="HLX40" s="13"/>
      <c r="HLY40" s="13"/>
      <c r="HLZ40" s="14"/>
      <c r="HMA40" s="15"/>
      <c r="HMB40" s="13"/>
      <c r="HMC40" s="9"/>
      <c r="HMD40" s="8"/>
      <c r="HME40" s="8"/>
      <c r="HMF40" s="13"/>
      <c r="HMG40" s="13"/>
      <c r="HMH40" s="14"/>
      <c r="HMI40" s="15"/>
      <c r="HMJ40" s="13"/>
      <c r="HMK40" s="9"/>
      <c r="HML40" s="8"/>
      <c r="HMM40" s="8"/>
      <c r="HMN40" s="13"/>
      <c r="HMO40" s="13"/>
      <c r="HMP40" s="14"/>
      <c r="HMQ40" s="15"/>
      <c r="HMR40" s="13"/>
      <c r="HMS40" s="9"/>
      <c r="HMT40" s="8"/>
      <c r="HMU40" s="8"/>
      <c r="HMV40" s="13"/>
      <c r="HMW40" s="13"/>
      <c r="HMX40" s="14"/>
      <c r="HMY40" s="15"/>
      <c r="HMZ40" s="13"/>
      <c r="HNA40" s="9"/>
      <c r="HNB40" s="8"/>
      <c r="HNC40" s="8"/>
      <c r="HND40" s="13"/>
      <c r="HNE40" s="13"/>
      <c r="HNF40" s="14"/>
      <c r="HNG40" s="15"/>
      <c r="HNH40" s="13"/>
      <c r="HNI40" s="9"/>
      <c r="HNJ40" s="8"/>
      <c r="HNK40" s="8"/>
      <c r="HNL40" s="13"/>
      <c r="HNM40" s="13"/>
      <c r="HNN40" s="14"/>
      <c r="HNO40" s="15"/>
      <c r="HNP40" s="13"/>
      <c r="HNQ40" s="9"/>
      <c r="HNR40" s="8"/>
      <c r="HNS40" s="8"/>
      <c r="HNT40" s="13"/>
      <c r="HNU40" s="13"/>
      <c r="HNV40" s="14"/>
      <c r="HNW40" s="15"/>
      <c r="HNX40" s="13"/>
      <c r="HNY40" s="9"/>
      <c r="HNZ40" s="8"/>
      <c r="HOA40" s="8"/>
      <c r="HOB40" s="13"/>
      <c r="HOC40" s="13"/>
      <c r="HOD40" s="14"/>
      <c r="HOE40" s="15"/>
      <c r="HOF40" s="13"/>
      <c r="HOG40" s="9"/>
      <c r="HOH40" s="8"/>
      <c r="HOI40" s="8"/>
      <c r="HOJ40" s="13"/>
      <c r="HOK40" s="13"/>
      <c r="HOL40" s="14"/>
      <c r="HOM40" s="15"/>
      <c r="HON40" s="13"/>
      <c r="HOO40" s="9"/>
      <c r="HOP40" s="8"/>
      <c r="HOQ40" s="8"/>
      <c r="HOR40" s="13"/>
      <c r="HOS40" s="13"/>
      <c r="HOT40" s="14"/>
      <c r="HOU40" s="15"/>
      <c r="HOV40" s="13"/>
      <c r="HOW40" s="9"/>
      <c r="HOX40" s="8"/>
      <c r="HOY40" s="8"/>
      <c r="HOZ40" s="13"/>
      <c r="HPA40" s="13"/>
      <c r="HPB40" s="14"/>
      <c r="HPC40" s="15"/>
      <c r="HPD40" s="13"/>
      <c r="HPE40" s="9"/>
      <c r="HPF40" s="8"/>
      <c r="HPG40" s="8"/>
      <c r="HPH40" s="13"/>
      <c r="HPI40" s="13"/>
      <c r="HPJ40" s="14"/>
      <c r="HPK40" s="15"/>
      <c r="HPL40" s="13"/>
      <c r="HPM40" s="9"/>
      <c r="HPN40" s="8"/>
      <c r="HPO40" s="8"/>
      <c r="HPP40" s="13"/>
      <c r="HPQ40" s="13"/>
      <c r="HPR40" s="14"/>
      <c r="HPS40" s="15"/>
      <c r="HPT40" s="13"/>
      <c r="HPU40" s="9"/>
      <c r="HPV40" s="8"/>
      <c r="HPW40" s="8"/>
      <c r="HPX40" s="13"/>
      <c r="HPY40" s="13"/>
      <c r="HPZ40" s="14"/>
      <c r="HQA40" s="15"/>
      <c r="HQB40" s="13"/>
      <c r="HQC40" s="9"/>
      <c r="HQD40" s="8"/>
      <c r="HQE40" s="8"/>
      <c r="HQF40" s="13"/>
      <c r="HQG40" s="13"/>
      <c r="HQH40" s="14"/>
      <c r="HQI40" s="15"/>
      <c r="HQJ40" s="13"/>
      <c r="HQK40" s="9"/>
      <c r="HQL40" s="8"/>
      <c r="HQM40" s="8"/>
      <c r="HQN40" s="13"/>
      <c r="HQO40" s="13"/>
      <c r="HQP40" s="14"/>
      <c r="HQQ40" s="15"/>
      <c r="HQR40" s="13"/>
      <c r="HQS40" s="9"/>
      <c r="HQT40" s="8"/>
      <c r="HQU40" s="8"/>
      <c r="HQV40" s="13"/>
      <c r="HQW40" s="13"/>
      <c r="HQX40" s="14"/>
      <c r="HQY40" s="15"/>
      <c r="HQZ40" s="13"/>
      <c r="HRA40" s="9"/>
      <c r="HRB40" s="8"/>
      <c r="HRC40" s="8"/>
      <c r="HRD40" s="13"/>
      <c r="HRE40" s="13"/>
      <c r="HRF40" s="14"/>
      <c r="HRG40" s="15"/>
      <c r="HRH40" s="13"/>
      <c r="HRI40" s="9"/>
      <c r="HRJ40" s="8"/>
      <c r="HRK40" s="8"/>
      <c r="HRL40" s="13"/>
      <c r="HRM40" s="13"/>
      <c r="HRN40" s="14"/>
      <c r="HRO40" s="15"/>
      <c r="HRP40" s="13"/>
      <c r="HRQ40" s="9"/>
      <c r="HRR40" s="8"/>
      <c r="HRS40" s="8"/>
      <c r="HRT40" s="13"/>
      <c r="HRU40" s="13"/>
      <c r="HRV40" s="14"/>
      <c r="HRW40" s="15"/>
      <c r="HRX40" s="13"/>
      <c r="HRY40" s="9"/>
      <c r="HRZ40" s="8"/>
      <c r="HSA40" s="8"/>
      <c r="HSB40" s="13"/>
      <c r="HSC40" s="13"/>
      <c r="HSD40" s="14"/>
      <c r="HSE40" s="15"/>
      <c r="HSF40" s="13"/>
      <c r="HSG40" s="9"/>
      <c r="HSH40" s="8"/>
      <c r="HSI40" s="8"/>
      <c r="HSJ40" s="13"/>
      <c r="HSK40" s="13"/>
      <c r="HSL40" s="14"/>
      <c r="HSM40" s="15"/>
      <c r="HSN40" s="13"/>
      <c r="HSO40" s="9"/>
      <c r="HSP40" s="8"/>
      <c r="HSQ40" s="8"/>
      <c r="HSR40" s="13"/>
      <c r="HSS40" s="13"/>
      <c r="HST40" s="14"/>
      <c r="HSU40" s="15"/>
      <c r="HSV40" s="13"/>
      <c r="HSW40" s="9"/>
      <c r="HSX40" s="8"/>
      <c r="HSY40" s="8"/>
      <c r="HSZ40" s="13"/>
      <c r="HTA40" s="13"/>
      <c r="HTB40" s="14"/>
      <c r="HTC40" s="15"/>
      <c r="HTD40" s="13"/>
      <c r="HTE40" s="9"/>
      <c r="HTF40" s="8"/>
      <c r="HTG40" s="8"/>
      <c r="HTH40" s="13"/>
      <c r="HTI40" s="13"/>
      <c r="HTJ40" s="14"/>
      <c r="HTK40" s="15"/>
      <c r="HTL40" s="13"/>
      <c r="HTM40" s="9"/>
      <c r="HTN40" s="8"/>
      <c r="HTO40" s="8"/>
      <c r="HTP40" s="13"/>
      <c r="HTQ40" s="13"/>
      <c r="HTR40" s="14"/>
      <c r="HTS40" s="15"/>
      <c r="HTT40" s="13"/>
      <c r="HTU40" s="9"/>
      <c r="HTV40" s="8"/>
      <c r="HTW40" s="8"/>
      <c r="HTX40" s="13"/>
      <c r="HTY40" s="13"/>
      <c r="HTZ40" s="14"/>
      <c r="HUA40" s="15"/>
      <c r="HUB40" s="13"/>
      <c r="HUC40" s="9"/>
      <c r="HUD40" s="8"/>
      <c r="HUE40" s="8"/>
      <c r="HUF40" s="13"/>
      <c r="HUG40" s="13"/>
      <c r="HUH40" s="14"/>
      <c r="HUI40" s="15"/>
      <c r="HUJ40" s="13"/>
      <c r="HUK40" s="9"/>
      <c r="HUL40" s="8"/>
      <c r="HUM40" s="8"/>
      <c r="HUN40" s="13"/>
      <c r="HUO40" s="13"/>
      <c r="HUP40" s="14"/>
      <c r="HUQ40" s="15"/>
      <c r="HUR40" s="13"/>
      <c r="HUS40" s="9"/>
      <c r="HUT40" s="8"/>
      <c r="HUU40" s="8"/>
      <c r="HUV40" s="13"/>
      <c r="HUW40" s="13"/>
      <c r="HUX40" s="14"/>
      <c r="HUY40" s="15"/>
      <c r="HUZ40" s="13"/>
      <c r="HVA40" s="9"/>
      <c r="HVB40" s="8"/>
      <c r="HVC40" s="8"/>
      <c r="HVD40" s="13"/>
      <c r="HVE40" s="13"/>
      <c r="HVF40" s="14"/>
      <c r="HVG40" s="15"/>
      <c r="HVH40" s="13"/>
      <c r="HVI40" s="9"/>
      <c r="HVJ40" s="8"/>
      <c r="HVK40" s="8"/>
      <c r="HVL40" s="13"/>
      <c r="HVM40" s="13"/>
      <c r="HVN40" s="14"/>
      <c r="HVO40" s="15"/>
      <c r="HVP40" s="13"/>
      <c r="HVQ40" s="9"/>
      <c r="HVR40" s="8"/>
      <c r="HVS40" s="8"/>
      <c r="HVT40" s="13"/>
      <c r="HVU40" s="13"/>
      <c r="HVV40" s="14"/>
      <c r="HVW40" s="15"/>
      <c r="HVX40" s="13"/>
      <c r="HVY40" s="9"/>
      <c r="HVZ40" s="8"/>
      <c r="HWA40" s="8"/>
      <c r="HWB40" s="13"/>
      <c r="HWC40" s="13"/>
      <c r="HWD40" s="14"/>
      <c r="HWE40" s="15"/>
      <c r="HWF40" s="13"/>
      <c r="HWG40" s="9"/>
      <c r="HWH40" s="8"/>
      <c r="HWI40" s="8"/>
      <c r="HWJ40" s="13"/>
      <c r="HWK40" s="13"/>
      <c r="HWL40" s="14"/>
      <c r="HWM40" s="15"/>
      <c r="HWN40" s="13"/>
      <c r="HWO40" s="9"/>
      <c r="HWP40" s="8"/>
      <c r="HWQ40" s="8"/>
      <c r="HWR40" s="13"/>
      <c r="HWS40" s="13"/>
      <c r="HWT40" s="14"/>
      <c r="HWU40" s="15"/>
      <c r="HWV40" s="13"/>
      <c r="HWW40" s="9"/>
      <c r="HWX40" s="8"/>
      <c r="HWY40" s="8"/>
      <c r="HWZ40" s="13"/>
      <c r="HXA40" s="13"/>
      <c r="HXB40" s="14"/>
      <c r="HXC40" s="15"/>
      <c r="HXD40" s="13"/>
      <c r="HXE40" s="9"/>
      <c r="HXF40" s="8"/>
      <c r="HXG40" s="8"/>
      <c r="HXH40" s="13"/>
      <c r="HXI40" s="13"/>
      <c r="HXJ40" s="14"/>
      <c r="HXK40" s="15"/>
      <c r="HXL40" s="13"/>
      <c r="HXM40" s="9"/>
      <c r="HXN40" s="8"/>
      <c r="HXO40" s="8"/>
      <c r="HXP40" s="13"/>
      <c r="HXQ40" s="13"/>
      <c r="HXR40" s="14"/>
      <c r="HXS40" s="15"/>
      <c r="HXT40" s="13"/>
      <c r="HXU40" s="9"/>
      <c r="HXV40" s="8"/>
      <c r="HXW40" s="8"/>
      <c r="HXX40" s="13"/>
      <c r="HXY40" s="13"/>
      <c r="HXZ40" s="14"/>
      <c r="HYA40" s="15"/>
      <c r="HYB40" s="13"/>
      <c r="HYC40" s="9"/>
      <c r="HYD40" s="8"/>
      <c r="HYE40" s="8"/>
      <c r="HYF40" s="13"/>
      <c r="HYG40" s="13"/>
      <c r="HYH40" s="14"/>
      <c r="HYI40" s="15"/>
      <c r="HYJ40" s="13"/>
      <c r="HYK40" s="9"/>
      <c r="HYL40" s="8"/>
      <c r="HYM40" s="8"/>
      <c r="HYN40" s="13"/>
      <c r="HYO40" s="13"/>
      <c r="HYP40" s="14"/>
      <c r="HYQ40" s="15"/>
      <c r="HYR40" s="13"/>
      <c r="HYS40" s="9"/>
      <c r="HYT40" s="8"/>
      <c r="HYU40" s="8"/>
      <c r="HYV40" s="13"/>
      <c r="HYW40" s="13"/>
      <c r="HYX40" s="14"/>
      <c r="HYY40" s="15"/>
      <c r="HYZ40" s="13"/>
      <c r="HZA40" s="9"/>
      <c r="HZB40" s="8"/>
      <c r="HZC40" s="8"/>
      <c r="HZD40" s="13"/>
      <c r="HZE40" s="13"/>
      <c r="HZF40" s="14"/>
      <c r="HZG40" s="15"/>
      <c r="HZH40" s="13"/>
      <c r="HZI40" s="9"/>
      <c r="HZJ40" s="8"/>
      <c r="HZK40" s="8"/>
      <c r="HZL40" s="13"/>
      <c r="HZM40" s="13"/>
      <c r="HZN40" s="14"/>
      <c r="HZO40" s="15"/>
      <c r="HZP40" s="13"/>
      <c r="HZQ40" s="9"/>
      <c r="HZR40" s="8"/>
      <c r="HZS40" s="8"/>
      <c r="HZT40" s="13"/>
      <c r="HZU40" s="13"/>
      <c r="HZV40" s="14"/>
      <c r="HZW40" s="15"/>
      <c r="HZX40" s="13"/>
      <c r="HZY40" s="9"/>
      <c r="HZZ40" s="8"/>
      <c r="IAA40" s="8"/>
      <c r="IAB40" s="13"/>
      <c r="IAC40" s="13"/>
      <c r="IAD40" s="14"/>
      <c r="IAE40" s="15"/>
      <c r="IAF40" s="13"/>
      <c r="IAG40" s="9"/>
      <c r="IAH40" s="8"/>
      <c r="IAI40" s="8"/>
      <c r="IAJ40" s="13"/>
      <c r="IAK40" s="13"/>
      <c r="IAL40" s="14"/>
      <c r="IAM40" s="15"/>
      <c r="IAN40" s="13"/>
      <c r="IAO40" s="9"/>
      <c r="IAP40" s="8"/>
      <c r="IAQ40" s="8"/>
      <c r="IAR40" s="13"/>
      <c r="IAS40" s="13"/>
      <c r="IAT40" s="14"/>
      <c r="IAU40" s="15"/>
      <c r="IAV40" s="13"/>
      <c r="IAW40" s="9"/>
      <c r="IAX40" s="8"/>
      <c r="IAY40" s="8"/>
      <c r="IAZ40" s="13"/>
      <c r="IBA40" s="13"/>
      <c r="IBB40" s="14"/>
      <c r="IBC40" s="15"/>
      <c r="IBD40" s="13"/>
      <c r="IBE40" s="9"/>
      <c r="IBF40" s="8"/>
      <c r="IBG40" s="8"/>
      <c r="IBH40" s="13"/>
      <c r="IBI40" s="13"/>
      <c r="IBJ40" s="14"/>
      <c r="IBK40" s="15"/>
      <c r="IBL40" s="13"/>
      <c r="IBM40" s="9"/>
      <c r="IBN40" s="8"/>
      <c r="IBO40" s="8"/>
      <c r="IBP40" s="13"/>
      <c r="IBQ40" s="13"/>
      <c r="IBR40" s="14"/>
      <c r="IBS40" s="15"/>
      <c r="IBT40" s="13"/>
      <c r="IBU40" s="9"/>
      <c r="IBV40" s="8"/>
      <c r="IBW40" s="8"/>
      <c r="IBX40" s="13"/>
      <c r="IBY40" s="13"/>
      <c r="IBZ40" s="14"/>
      <c r="ICA40" s="15"/>
      <c r="ICB40" s="13"/>
      <c r="ICC40" s="9"/>
      <c r="ICD40" s="8"/>
      <c r="ICE40" s="8"/>
      <c r="ICF40" s="13"/>
      <c r="ICG40" s="13"/>
      <c r="ICH40" s="14"/>
      <c r="ICI40" s="15"/>
      <c r="ICJ40" s="13"/>
      <c r="ICK40" s="9"/>
      <c r="ICL40" s="8"/>
      <c r="ICM40" s="8"/>
      <c r="ICN40" s="13"/>
      <c r="ICO40" s="13"/>
      <c r="ICP40" s="14"/>
      <c r="ICQ40" s="15"/>
      <c r="ICR40" s="13"/>
      <c r="ICS40" s="9"/>
      <c r="ICT40" s="8"/>
      <c r="ICU40" s="8"/>
      <c r="ICV40" s="13"/>
      <c r="ICW40" s="13"/>
      <c r="ICX40" s="14"/>
      <c r="ICY40" s="15"/>
      <c r="ICZ40" s="13"/>
      <c r="IDA40" s="9"/>
      <c r="IDB40" s="8"/>
      <c r="IDC40" s="8"/>
      <c r="IDD40" s="13"/>
      <c r="IDE40" s="13"/>
      <c r="IDF40" s="14"/>
      <c r="IDG40" s="15"/>
      <c r="IDH40" s="13"/>
      <c r="IDI40" s="9"/>
      <c r="IDJ40" s="8"/>
      <c r="IDK40" s="8"/>
      <c r="IDL40" s="13"/>
      <c r="IDM40" s="13"/>
      <c r="IDN40" s="14"/>
      <c r="IDO40" s="15"/>
      <c r="IDP40" s="13"/>
      <c r="IDQ40" s="9"/>
      <c r="IDR40" s="8"/>
      <c r="IDS40" s="8"/>
      <c r="IDT40" s="13"/>
      <c r="IDU40" s="13"/>
      <c r="IDV40" s="14"/>
      <c r="IDW40" s="15"/>
      <c r="IDX40" s="13"/>
      <c r="IDY40" s="9"/>
      <c r="IDZ40" s="8"/>
      <c r="IEA40" s="8"/>
      <c r="IEB40" s="13"/>
      <c r="IEC40" s="13"/>
      <c r="IED40" s="14"/>
      <c r="IEE40" s="15"/>
      <c r="IEF40" s="13"/>
      <c r="IEG40" s="9"/>
      <c r="IEH40" s="8"/>
      <c r="IEI40" s="8"/>
      <c r="IEJ40" s="13"/>
      <c r="IEK40" s="13"/>
      <c r="IEL40" s="14"/>
      <c r="IEM40" s="15"/>
      <c r="IEN40" s="13"/>
      <c r="IEO40" s="9"/>
      <c r="IEP40" s="8"/>
      <c r="IEQ40" s="8"/>
      <c r="IER40" s="13"/>
      <c r="IES40" s="13"/>
      <c r="IET40" s="14"/>
      <c r="IEU40" s="15"/>
      <c r="IEV40" s="13"/>
      <c r="IEW40" s="9"/>
      <c r="IEX40" s="8"/>
      <c r="IEY40" s="8"/>
      <c r="IEZ40" s="13"/>
      <c r="IFA40" s="13"/>
      <c r="IFB40" s="14"/>
      <c r="IFC40" s="15"/>
      <c r="IFD40" s="13"/>
      <c r="IFE40" s="9"/>
      <c r="IFF40" s="8"/>
      <c r="IFG40" s="8"/>
      <c r="IFH40" s="13"/>
      <c r="IFI40" s="13"/>
      <c r="IFJ40" s="14"/>
      <c r="IFK40" s="15"/>
      <c r="IFL40" s="13"/>
      <c r="IFM40" s="9"/>
      <c r="IFN40" s="8"/>
      <c r="IFO40" s="8"/>
      <c r="IFP40" s="13"/>
      <c r="IFQ40" s="13"/>
      <c r="IFR40" s="14"/>
      <c r="IFS40" s="15"/>
      <c r="IFT40" s="13"/>
      <c r="IFU40" s="9"/>
      <c r="IFV40" s="8"/>
      <c r="IFW40" s="8"/>
      <c r="IFX40" s="13"/>
      <c r="IFY40" s="13"/>
      <c r="IFZ40" s="14"/>
      <c r="IGA40" s="15"/>
      <c r="IGB40" s="13"/>
      <c r="IGC40" s="9"/>
      <c r="IGD40" s="8"/>
      <c r="IGE40" s="8"/>
      <c r="IGF40" s="13"/>
      <c r="IGG40" s="13"/>
      <c r="IGH40" s="14"/>
      <c r="IGI40" s="15"/>
      <c r="IGJ40" s="13"/>
      <c r="IGK40" s="9"/>
      <c r="IGL40" s="8"/>
      <c r="IGM40" s="8"/>
      <c r="IGN40" s="13"/>
      <c r="IGO40" s="13"/>
      <c r="IGP40" s="14"/>
      <c r="IGQ40" s="15"/>
      <c r="IGR40" s="13"/>
      <c r="IGS40" s="9"/>
      <c r="IGT40" s="8"/>
      <c r="IGU40" s="8"/>
      <c r="IGV40" s="13"/>
      <c r="IGW40" s="13"/>
      <c r="IGX40" s="14"/>
      <c r="IGY40" s="15"/>
      <c r="IGZ40" s="13"/>
      <c r="IHA40" s="9"/>
      <c r="IHB40" s="8"/>
      <c r="IHC40" s="8"/>
      <c r="IHD40" s="13"/>
      <c r="IHE40" s="13"/>
      <c r="IHF40" s="14"/>
      <c r="IHG40" s="15"/>
      <c r="IHH40" s="13"/>
      <c r="IHI40" s="9"/>
      <c r="IHJ40" s="8"/>
      <c r="IHK40" s="8"/>
      <c r="IHL40" s="13"/>
      <c r="IHM40" s="13"/>
      <c r="IHN40" s="14"/>
      <c r="IHO40" s="15"/>
      <c r="IHP40" s="13"/>
      <c r="IHQ40" s="9"/>
      <c r="IHR40" s="8"/>
      <c r="IHS40" s="8"/>
      <c r="IHT40" s="13"/>
      <c r="IHU40" s="13"/>
      <c r="IHV40" s="14"/>
      <c r="IHW40" s="15"/>
      <c r="IHX40" s="13"/>
      <c r="IHY40" s="9"/>
      <c r="IHZ40" s="8"/>
      <c r="IIA40" s="8"/>
      <c r="IIB40" s="13"/>
      <c r="IIC40" s="13"/>
      <c r="IID40" s="14"/>
      <c r="IIE40" s="15"/>
      <c r="IIF40" s="13"/>
      <c r="IIG40" s="9"/>
      <c r="IIH40" s="8"/>
      <c r="III40" s="8"/>
      <c r="IIJ40" s="13"/>
      <c r="IIK40" s="13"/>
      <c r="IIL40" s="14"/>
      <c r="IIM40" s="15"/>
      <c r="IIN40" s="13"/>
      <c r="IIO40" s="9"/>
      <c r="IIP40" s="8"/>
      <c r="IIQ40" s="8"/>
      <c r="IIR40" s="13"/>
      <c r="IIS40" s="13"/>
      <c r="IIT40" s="14"/>
      <c r="IIU40" s="15"/>
      <c r="IIV40" s="13"/>
      <c r="IIW40" s="9"/>
      <c r="IIX40" s="8"/>
      <c r="IIY40" s="8"/>
      <c r="IIZ40" s="13"/>
      <c r="IJA40" s="13"/>
      <c r="IJB40" s="14"/>
      <c r="IJC40" s="15"/>
      <c r="IJD40" s="13"/>
      <c r="IJE40" s="9"/>
      <c r="IJF40" s="8"/>
      <c r="IJG40" s="8"/>
      <c r="IJH40" s="13"/>
      <c r="IJI40" s="13"/>
      <c r="IJJ40" s="14"/>
      <c r="IJK40" s="15"/>
      <c r="IJL40" s="13"/>
      <c r="IJM40" s="9"/>
      <c r="IJN40" s="8"/>
      <c r="IJO40" s="8"/>
      <c r="IJP40" s="13"/>
      <c r="IJQ40" s="13"/>
      <c r="IJR40" s="14"/>
      <c r="IJS40" s="15"/>
      <c r="IJT40" s="13"/>
      <c r="IJU40" s="9"/>
      <c r="IJV40" s="8"/>
      <c r="IJW40" s="8"/>
      <c r="IJX40" s="13"/>
      <c r="IJY40" s="13"/>
      <c r="IJZ40" s="14"/>
      <c r="IKA40" s="15"/>
      <c r="IKB40" s="13"/>
      <c r="IKC40" s="9"/>
      <c r="IKD40" s="8"/>
      <c r="IKE40" s="8"/>
      <c r="IKF40" s="13"/>
      <c r="IKG40" s="13"/>
      <c r="IKH40" s="14"/>
      <c r="IKI40" s="15"/>
      <c r="IKJ40" s="13"/>
      <c r="IKK40" s="9"/>
      <c r="IKL40" s="8"/>
      <c r="IKM40" s="8"/>
      <c r="IKN40" s="13"/>
      <c r="IKO40" s="13"/>
      <c r="IKP40" s="14"/>
      <c r="IKQ40" s="15"/>
      <c r="IKR40" s="13"/>
      <c r="IKS40" s="9"/>
      <c r="IKT40" s="8"/>
      <c r="IKU40" s="8"/>
      <c r="IKV40" s="13"/>
      <c r="IKW40" s="13"/>
      <c r="IKX40" s="14"/>
      <c r="IKY40" s="15"/>
      <c r="IKZ40" s="13"/>
      <c r="ILA40" s="9"/>
      <c r="ILB40" s="8"/>
      <c r="ILC40" s="8"/>
      <c r="ILD40" s="13"/>
      <c r="ILE40" s="13"/>
      <c r="ILF40" s="14"/>
      <c r="ILG40" s="15"/>
      <c r="ILH40" s="13"/>
      <c r="ILI40" s="9"/>
      <c r="ILJ40" s="8"/>
      <c r="ILK40" s="8"/>
      <c r="ILL40" s="13"/>
      <c r="ILM40" s="13"/>
      <c r="ILN40" s="14"/>
      <c r="ILO40" s="15"/>
      <c r="ILP40" s="13"/>
      <c r="ILQ40" s="9"/>
      <c r="ILR40" s="8"/>
      <c r="ILS40" s="8"/>
      <c r="ILT40" s="13"/>
      <c r="ILU40" s="13"/>
      <c r="ILV40" s="14"/>
      <c r="ILW40" s="15"/>
      <c r="ILX40" s="13"/>
      <c r="ILY40" s="9"/>
      <c r="ILZ40" s="8"/>
      <c r="IMA40" s="8"/>
      <c r="IMB40" s="13"/>
      <c r="IMC40" s="13"/>
      <c r="IMD40" s="14"/>
      <c r="IME40" s="15"/>
      <c r="IMF40" s="13"/>
      <c r="IMG40" s="9"/>
      <c r="IMH40" s="8"/>
      <c r="IMI40" s="8"/>
      <c r="IMJ40" s="13"/>
      <c r="IMK40" s="13"/>
      <c r="IML40" s="14"/>
      <c r="IMM40" s="15"/>
      <c r="IMN40" s="13"/>
      <c r="IMO40" s="9"/>
      <c r="IMP40" s="8"/>
      <c r="IMQ40" s="8"/>
      <c r="IMR40" s="13"/>
      <c r="IMS40" s="13"/>
      <c r="IMT40" s="14"/>
      <c r="IMU40" s="15"/>
      <c r="IMV40" s="13"/>
      <c r="IMW40" s="9"/>
      <c r="IMX40" s="8"/>
      <c r="IMY40" s="8"/>
      <c r="IMZ40" s="13"/>
      <c r="INA40" s="13"/>
      <c r="INB40" s="14"/>
      <c r="INC40" s="15"/>
      <c r="IND40" s="13"/>
      <c r="INE40" s="9"/>
      <c r="INF40" s="8"/>
      <c r="ING40" s="8"/>
      <c r="INH40" s="13"/>
      <c r="INI40" s="13"/>
      <c r="INJ40" s="14"/>
      <c r="INK40" s="15"/>
      <c r="INL40" s="13"/>
      <c r="INM40" s="9"/>
      <c r="INN40" s="8"/>
      <c r="INO40" s="8"/>
      <c r="INP40" s="13"/>
      <c r="INQ40" s="13"/>
      <c r="INR40" s="14"/>
      <c r="INS40" s="15"/>
      <c r="INT40" s="13"/>
      <c r="INU40" s="9"/>
      <c r="INV40" s="8"/>
      <c r="INW40" s="8"/>
      <c r="INX40" s="13"/>
      <c r="INY40" s="13"/>
      <c r="INZ40" s="14"/>
      <c r="IOA40" s="15"/>
      <c r="IOB40" s="13"/>
      <c r="IOC40" s="9"/>
      <c r="IOD40" s="8"/>
      <c r="IOE40" s="8"/>
      <c r="IOF40" s="13"/>
      <c r="IOG40" s="13"/>
      <c r="IOH40" s="14"/>
      <c r="IOI40" s="15"/>
      <c r="IOJ40" s="13"/>
      <c r="IOK40" s="9"/>
      <c r="IOL40" s="8"/>
      <c r="IOM40" s="8"/>
      <c r="ION40" s="13"/>
      <c r="IOO40" s="13"/>
      <c r="IOP40" s="14"/>
      <c r="IOQ40" s="15"/>
      <c r="IOR40" s="13"/>
      <c r="IOS40" s="9"/>
      <c r="IOT40" s="8"/>
      <c r="IOU40" s="8"/>
      <c r="IOV40" s="13"/>
      <c r="IOW40" s="13"/>
      <c r="IOX40" s="14"/>
      <c r="IOY40" s="15"/>
      <c r="IOZ40" s="13"/>
      <c r="IPA40" s="9"/>
      <c r="IPB40" s="8"/>
      <c r="IPC40" s="8"/>
      <c r="IPD40" s="13"/>
      <c r="IPE40" s="13"/>
      <c r="IPF40" s="14"/>
      <c r="IPG40" s="15"/>
      <c r="IPH40" s="13"/>
      <c r="IPI40" s="9"/>
      <c r="IPJ40" s="8"/>
      <c r="IPK40" s="8"/>
      <c r="IPL40" s="13"/>
      <c r="IPM40" s="13"/>
      <c r="IPN40" s="14"/>
      <c r="IPO40" s="15"/>
      <c r="IPP40" s="13"/>
      <c r="IPQ40" s="9"/>
      <c r="IPR40" s="8"/>
      <c r="IPS40" s="8"/>
      <c r="IPT40" s="13"/>
      <c r="IPU40" s="13"/>
      <c r="IPV40" s="14"/>
      <c r="IPW40" s="15"/>
      <c r="IPX40" s="13"/>
      <c r="IPY40" s="9"/>
      <c r="IPZ40" s="8"/>
      <c r="IQA40" s="8"/>
      <c r="IQB40" s="13"/>
      <c r="IQC40" s="13"/>
      <c r="IQD40" s="14"/>
      <c r="IQE40" s="15"/>
      <c r="IQF40" s="13"/>
      <c r="IQG40" s="9"/>
      <c r="IQH40" s="8"/>
      <c r="IQI40" s="8"/>
      <c r="IQJ40" s="13"/>
      <c r="IQK40" s="13"/>
      <c r="IQL40" s="14"/>
      <c r="IQM40" s="15"/>
      <c r="IQN40" s="13"/>
      <c r="IQO40" s="9"/>
      <c r="IQP40" s="8"/>
      <c r="IQQ40" s="8"/>
      <c r="IQR40" s="13"/>
      <c r="IQS40" s="13"/>
      <c r="IQT40" s="14"/>
      <c r="IQU40" s="15"/>
      <c r="IQV40" s="13"/>
      <c r="IQW40" s="9"/>
      <c r="IQX40" s="8"/>
      <c r="IQY40" s="8"/>
      <c r="IQZ40" s="13"/>
      <c r="IRA40" s="13"/>
      <c r="IRB40" s="14"/>
      <c r="IRC40" s="15"/>
      <c r="IRD40" s="13"/>
      <c r="IRE40" s="9"/>
      <c r="IRF40" s="8"/>
      <c r="IRG40" s="8"/>
      <c r="IRH40" s="13"/>
      <c r="IRI40" s="13"/>
      <c r="IRJ40" s="14"/>
      <c r="IRK40" s="15"/>
      <c r="IRL40" s="13"/>
      <c r="IRM40" s="9"/>
      <c r="IRN40" s="8"/>
      <c r="IRO40" s="8"/>
      <c r="IRP40" s="13"/>
      <c r="IRQ40" s="13"/>
      <c r="IRR40" s="14"/>
      <c r="IRS40" s="15"/>
      <c r="IRT40" s="13"/>
      <c r="IRU40" s="9"/>
      <c r="IRV40" s="8"/>
      <c r="IRW40" s="8"/>
      <c r="IRX40" s="13"/>
      <c r="IRY40" s="13"/>
      <c r="IRZ40" s="14"/>
      <c r="ISA40" s="15"/>
      <c r="ISB40" s="13"/>
      <c r="ISC40" s="9"/>
      <c r="ISD40" s="8"/>
      <c r="ISE40" s="8"/>
      <c r="ISF40" s="13"/>
      <c r="ISG40" s="13"/>
      <c r="ISH40" s="14"/>
      <c r="ISI40" s="15"/>
      <c r="ISJ40" s="13"/>
      <c r="ISK40" s="9"/>
      <c r="ISL40" s="8"/>
      <c r="ISM40" s="8"/>
      <c r="ISN40" s="13"/>
      <c r="ISO40" s="13"/>
      <c r="ISP40" s="14"/>
      <c r="ISQ40" s="15"/>
      <c r="ISR40" s="13"/>
      <c r="ISS40" s="9"/>
      <c r="IST40" s="8"/>
      <c r="ISU40" s="8"/>
      <c r="ISV40" s="13"/>
      <c r="ISW40" s="13"/>
      <c r="ISX40" s="14"/>
      <c r="ISY40" s="15"/>
      <c r="ISZ40" s="13"/>
      <c r="ITA40" s="9"/>
      <c r="ITB40" s="8"/>
      <c r="ITC40" s="8"/>
      <c r="ITD40" s="13"/>
      <c r="ITE40" s="13"/>
      <c r="ITF40" s="14"/>
      <c r="ITG40" s="15"/>
      <c r="ITH40" s="13"/>
      <c r="ITI40" s="9"/>
      <c r="ITJ40" s="8"/>
      <c r="ITK40" s="8"/>
      <c r="ITL40" s="13"/>
      <c r="ITM40" s="13"/>
      <c r="ITN40" s="14"/>
      <c r="ITO40" s="15"/>
      <c r="ITP40" s="13"/>
      <c r="ITQ40" s="9"/>
      <c r="ITR40" s="8"/>
      <c r="ITS40" s="8"/>
      <c r="ITT40" s="13"/>
      <c r="ITU40" s="13"/>
      <c r="ITV40" s="14"/>
      <c r="ITW40" s="15"/>
      <c r="ITX40" s="13"/>
      <c r="ITY40" s="9"/>
      <c r="ITZ40" s="8"/>
      <c r="IUA40" s="8"/>
      <c r="IUB40" s="13"/>
      <c r="IUC40" s="13"/>
      <c r="IUD40" s="14"/>
      <c r="IUE40" s="15"/>
      <c r="IUF40" s="13"/>
      <c r="IUG40" s="9"/>
      <c r="IUH40" s="8"/>
      <c r="IUI40" s="8"/>
      <c r="IUJ40" s="13"/>
      <c r="IUK40" s="13"/>
      <c r="IUL40" s="14"/>
      <c r="IUM40" s="15"/>
      <c r="IUN40" s="13"/>
      <c r="IUO40" s="9"/>
      <c r="IUP40" s="8"/>
      <c r="IUQ40" s="8"/>
      <c r="IUR40" s="13"/>
      <c r="IUS40" s="13"/>
      <c r="IUT40" s="14"/>
      <c r="IUU40" s="15"/>
      <c r="IUV40" s="13"/>
      <c r="IUW40" s="9"/>
      <c r="IUX40" s="8"/>
      <c r="IUY40" s="8"/>
      <c r="IUZ40" s="13"/>
      <c r="IVA40" s="13"/>
      <c r="IVB40" s="14"/>
      <c r="IVC40" s="15"/>
      <c r="IVD40" s="13"/>
      <c r="IVE40" s="9"/>
      <c r="IVF40" s="8"/>
      <c r="IVG40" s="8"/>
      <c r="IVH40" s="13"/>
      <c r="IVI40" s="13"/>
      <c r="IVJ40" s="14"/>
      <c r="IVK40" s="15"/>
      <c r="IVL40" s="13"/>
      <c r="IVM40" s="9"/>
      <c r="IVN40" s="8"/>
      <c r="IVO40" s="8"/>
      <c r="IVP40" s="13"/>
      <c r="IVQ40" s="13"/>
      <c r="IVR40" s="14"/>
      <c r="IVS40" s="15"/>
      <c r="IVT40" s="13"/>
      <c r="IVU40" s="9"/>
      <c r="IVV40" s="8"/>
      <c r="IVW40" s="8"/>
      <c r="IVX40" s="13"/>
      <c r="IVY40" s="13"/>
      <c r="IVZ40" s="14"/>
      <c r="IWA40" s="15"/>
      <c r="IWB40" s="13"/>
      <c r="IWC40" s="9"/>
      <c r="IWD40" s="8"/>
      <c r="IWE40" s="8"/>
      <c r="IWF40" s="13"/>
      <c r="IWG40" s="13"/>
      <c r="IWH40" s="14"/>
      <c r="IWI40" s="15"/>
      <c r="IWJ40" s="13"/>
      <c r="IWK40" s="9"/>
      <c r="IWL40" s="8"/>
      <c r="IWM40" s="8"/>
      <c r="IWN40" s="13"/>
      <c r="IWO40" s="13"/>
      <c r="IWP40" s="14"/>
      <c r="IWQ40" s="15"/>
      <c r="IWR40" s="13"/>
      <c r="IWS40" s="9"/>
      <c r="IWT40" s="8"/>
      <c r="IWU40" s="8"/>
      <c r="IWV40" s="13"/>
      <c r="IWW40" s="13"/>
      <c r="IWX40" s="14"/>
      <c r="IWY40" s="15"/>
      <c r="IWZ40" s="13"/>
      <c r="IXA40" s="9"/>
      <c r="IXB40" s="8"/>
      <c r="IXC40" s="8"/>
      <c r="IXD40" s="13"/>
      <c r="IXE40" s="13"/>
      <c r="IXF40" s="14"/>
      <c r="IXG40" s="15"/>
      <c r="IXH40" s="13"/>
      <c r="IXI40" s="9"/>
      <c r="IXJ40" s="8"/>
      <c r="IXK40" s="8"/>
      <c r="IXL40" s="13"/>
      <c r="IXM40" s="13"/>
      <c r="IXN40" s="14"/>
      <c r="IXO40" s="15"/>
      <c r="IXP40" s="13"/>
      <c r="IXQ40" s="9"/>
      <c r="IXR40" s="8"/>
      <c r="IXS40" s="8"/>
      <c r="IXT40" s="13"/>
      <c r="IXU40" s="13"/>
      <c r="IXV40" s="14"/>
      <c r="IXW40" s="15"/>
      <c r="IXX40" s="13"/>
      <c r="IXY40" s="9"/>
      <c r="IXZ40" s="8"/>
      <c r="IYA40" s="8"/>
      <c r="IYB40" s="13"/>
      <c r="IYC40" s="13"/>
      <c r="IYD40" s="14"/>
      <c r="IYE40" s="15"/>
      <c r="IYF40" s="13"/>
      <c r="IYG40" s="9"/>
      <c r="IYH40" s="8"/>
      <c r="IYI40" s="8"/>
      <c r="IYJ40" s="13"/>
      <c r="IYK40" s="13"/>
      <c r="IYL40" s="14"/>
      <c r="IYM40" s="15"/>
      <c r="IYN40" s="13"/>
      <c r="IYO40" s="9"/>
      <c r="IYP40" s="8"/>
      <c r="IYQ40" s="8"/>
      <c r="IYR40" s="13"/>
      <c r="IYS40" s="13"/>
      <c r="IYT40" s="14"/>
      <c r="IYU40" s="15"/>
      <c r="IYV40" s="13"/>
      <c r="IYW40" s="9"/>
      <c r="IYX40" s="8"/>
      <c r="IYY40" s="8"/>
      <c r="IYZ40" s="13"/>
      <c r="IZA40" s="13"/>
      <c r="IZB40" s="14"/>
      <c r="IZC40" s="15"/>
      <c r="IZD40" s="13"/>
      <c r="IZE40" s="9"/>
      <c r="IZF40" s="8"/>
      <c r="IZG40" s="8"/>
      <c r="IZH40" s="13"/>
      <c r="IZI40" s="13"/>
      <c r="IZJ40" s="14"/>
      <c r="IZK40" s="15"/>
      <c r="IZL40" s="13"/>
      <c r="IZM40" s="9"/>
      <c r="IZN40" s="8"/>
      <c r="IZO40" s="8"/>
      <c r="IZP40" s="13"/>
      <c r="IZQ40" s="13"/>
      <c r="IZR40" s="14"/>
      <c r="IZS40" s="15"/>
      <c r="IZT40" s="13"/>
      <c r="IZU40" s="9"/>
      <c r="IZV40" s="8"/>
      <c r="IZW40" s="8"/>
      <c r="IZX40" s="13"/>
      <c r="IZY40" s="13"/>
      <c r="IZZ40" s="14"/>
      <c r="JAA40" s="15"/>
      <c r="JAB40" s="13"/>
      <c r="JAC40" s="9"/>
      <c r="JAD40" s="8"/>
      <c r="JAE40" s="8"/>
      <c r="JAF40" s="13"/>
      <c r="JAG40" s="13"/>
      <c r="JAH40" s="14"/>
      <c r="JAI40" s="15"/>
      <c r="JAJ40" s="13"/>
      <c r="JAK40" s="9"/>
      <c r="JAL40" s="8"/>
      <c r="JAM40" s="8"/>
      <c r="JAN40" s="13"/>
      <c r="JAO40" s="13"/>
      <c r="JAP40" s="14"/>
      <c r="JAQ40" s="15"/>
      <c r="JAR40" s="13"/>
      <c r="JAS40" s="9"/>
      <c r="JAT40" s="8"/>
      <c r="JAU40" s="8"/>
      <c r="JAV40" s="13"/>
      <c r="JAW40" s="13"/>
      <c r="JAX40" s="14"/>
      <c r="JAY40" s="15"/>
      <c r="JAZ40" s="13"/>
      <c r="JBA40" s="9"/>
      <c r="JBB40" s="8"/>
      <c r="JBC40" s="8"/>
      <c r="JBD40" s="13"/>
      <c r="JBE40" s="13"/>
      <c r="JBF40" s="14"/>
      <c r="JBG40" s="15"/>
      <c r="JBH40" s="13"/>
      <c r="JBI40" s="9"/>
      <c r="JBJ40" s="8"/>
      <c r="JBK40" s="8"/>
      <c r="JBL40" s="13"/>
      <c r="JBM40" s="13"/>
      <c r="JBN40" s="14"/>
      <c r="JBO40" s="15"/>
      <c r="JBP40" s="13"/>
      <c r="JBQ40" s="9"/>
      <c r="JBR40" s="8"/>
      <c r="JBS40" s="8"/>
      <c r="JBT40" s="13"/>
      <c r="JBU40" s="13"/>
      <c r="JBV40" s="14"/>
      <c r="JBW40" s="15"/>
      <c r="JBX40" s="13"/>
      <c r="JBY40" s="9"/>
      <c r="JBZ40" s="8"/>
      <c r="JCA40" s="8"/>
      <c r="JCB40" s="13"/>
      <c r="JCC40" s="13"/>
      <c r="JCD40" s="14"/>
      <c r="JCE40" s="15"/>
      <c r="JCF40" s="13"/>
      <c r="JCG40" s="9"/>
      <c r="JCH40" s="8"/>
      <c r="JCI40" s="8"/>
      <c r="JCJ40" s="13"/>
      <c r="JCK40" s="13"/>
      <c r="JCL40" s="14"/>
      <c r="JCM40" s="15"/>
      <c r="JCN40" s="13"/>
      <c r="JCO40" s="9"/>
      <c r="JCP40" s="8"/>
      <c r="JCQ40" s="8"/>
      <c r="JCR40" s="13"/>
      <c r="JCS40" s="13"/>
      <c r="JCT40" s="14"/>
      <c r="JCU40" s="15"/>
      <c r="JCV40" s="13"/>
      <c r="JCW40" s="9"/>
      <c r="JCX40" s="8"/>
      <c r="JCY40" s="8"/>
      <c r="JCZ40" s="13"/>
      <c r="JDA40" s="13"/>
      <c r="JDB40" s="14"/>
      <c r="JDC40" s="15"/>
      <c r="JDD40" s="13"/>
      <c r="JDE40" s="9"/>
      <c r="JDF40" s="8"/>
      <c r="JDG40" s="8"/>
      <c r="JDH40" s="13"/>
      <c r="JDI40" s="13"/>
      <c r="JDJ40" s="14"/>
      <c r="JDK40" s="15"/>
      <c r="JDL40" s="13"/>
      <c r="JDM40" s="9"/>
      <c r="JDN40" s="8"/>
      <c r="JDO40" s="8"/>
      <c r="JDP40" s="13"/>
      <c r="JDQ40" s="13"/>
      <c r="JDR40" s="14"/>
      <c r="JDS40" s="15"/>
      <c r="JDT40" s="13"/>
      <c r="JDU40" s="9"/>
      <c r="JDV40" s="8"/>
      <c r="JDW40" s="8"/>
      <c r="JDX40" s="13"/>
      <c r="JDY40" s="13"/>
      <c r="JDZ40" s="14"/>
      <c r="JEA40" s="15"/>
      <c r="JEB40" s="13"/>
      <c r="JEC40" s="9"/>
      <c r="JED40" s="8"/>
      <c r="JEE40" s="8"/>
      <c r="JEF40" s="13"/>
      <c r="JEG40" s="13"/>
      <c r="JEH40" s="14"/>
      <c r="JEI40" s="15"/>
      <c r="JEJ40" s="13"/>
      <c r="JEK40" s="9"/>
      <c r="JEL40" s="8"/>
      <c r="JEM40" s="8"/>
      <c r="JEN40" s="13"/>
      <c r="JEO40" s="13"/>
      <c r="JEP40" s="14"/>
      <c r="JEQ40" s="15"/>
      <c r="JER40" s="13"/>
      <c r="JES40" s="9"/>
      <c r="JET40" s="8"/>
      <c r="JEU40" s="8"/>
      <c r="JEV40" s="13"/>
      <c r="JEW40" s="13"/>
      <c r="JEX40" s="14"/>
      <c r="JEY40" s="15"/>
      <c r="JEZ40" s="13"/>
      <c r="JFA40" s="9"/>
      <c r="JFB40" s="8"/>
      <c r="JFC40" s="8"/>
      <c r="JFD40" s="13"/>
      <c r="JFE40" s="13"/>
      <c r="JFF40" s="14"/>
      <c r="JFG40" s="15"/>
      <c r="JFH40" s="13"/>
      <c r="JFI40" s="9"/>
      <c r="JFJ40" s="8"/>
      <c r="JFK40" s="8"/>
      <c r="JFL40" s="13"/>
      <c r="JFM40" s="13"/>
      <c r="JFN40" s="14"/>
      <c r="JFO40" s="15"/>
      <c r="JFP40" s="13"/>
      <c r="JFQ40" s="9"/>
      <c r="JFR40" s="8"/>
      <c r="JFS40" s="8"/>
      <c r="JFT40" s="13"/>
      <c r="JFU40" s="13"/>
      <c r="JFV40" s="14"/>
      <c r="JFW40" s="15"/>
      <c r="JFX40" s="13"/>
      <c r="JFY40" s="9"/>
      <c r="JFZ40" s="8"/>
      <c r="JGA40" s="8"/>
      <c r="JGB40" s="13"/>
      <c r="JGC40" s="13"/>
      <c r="JGD40" s="14"/>
      <c r="JGE40" s="15"/>
      <c r="JGF40" s="13"/>
      <c r="JGG40" s="9"/>
      <c r="JGH40" s="8"/>
      <c r="JGI40" s="8"/>
      <c r="JGJ40" s="13"/>
      <c r="JGK40" s="13"/>
      <c r="JGL40" s="14"/>
      <c r="JGM40" s="15"/>
      <c r="JGN40" s="13"/>
      <c r="JGO40" s="9"/>
      <c r="JGP40" s="8"/>
      <c r="JGQ40" s="8"/>
      <c r="JGR40" s="13"/>
      <c r="JGS40" s="13"/>
      <c r="JGT40" s="14"/>
      <c r="JGU40" s="15"/>
      <c r="JGV40" s="13"/>
      <c r="JGW40" s="9"/>
      <c r="JGX40" s="8"/>
      <c r="JGY40" s="8"/>
      <c r="JGZ40" s="13"/>
      <c r="JHA40" s="13"/>
      <c r="JHB40" s="14"/>
      <c r="JHC40" s="15"/>
      <c r="JHD40" s="13"/>
      <c r="JHE40" s="9"/>
      <c r="JHF40" s="8"/>
      <c r="JHG40" s="8"/>
      <c r="JHH40" s="13"/>
      <c r="JHI40" s="13"/>
      <c r="JHJ40" s="14"/>
      <c r="JHK40" s="15"/>
      <c r="JHL40" s="13"/>
      <c r="JHM40" s="9"/>
      <c r="JHN40" s="8"/>
      <c r="JHO40" s="8"/>
      <c r="JHP40" s="13"/>
      <c r="JHQ40" s="13"/>
      <c r="JHR40" s="14"/>
      <c r="JHS40" s="15"/>
      <c r="JHT40" s="13"/>
      <c r="JHU40" s="9"/>
      <c r="JHV40" s="8"/>
      <c r="JHW40" s="8"/>
      <c r="JHX40" s="13"/>
      <c r="JHY40" s="13"/>
      <c r="JHZ40" s="14"/>
      <c r="JIA40" s="15"/>
      <c r="JIB40" s="13"/>
      <c r="JIC40" s="9"/>
      <c r="JID40" s="8"/>
      <c r="JIE40" s="8"/>
      <c r="JIF40" s="13"/>
      <c r="JIG40" s="13"/>
      <c r="JIH40" s="14"/>
      <c r="JII40" s="15"/>
      <c r="JIJ40" s="13"/>
      <c r="JIK40" s="9"/>
      <c r="JIL40" s="8"/>
      <c r="JIM40" s="8"/>
      <c r="JIN40" s="13"/>
      <c r="JIO40" s="13"/>
      <c r="JIP40" s="14"/>
      <c r="JIQ40" s="15"/>
      <c r="JIR40" s="13"/>
      <c r="JIS40" s="9"/>
      <c r="JIT40" s="8"/>
      <c r="JIU40" s="8"/>
      <c r="JIV40" s="13"/>
      <c r="JIW40" s="13"/>
      <c r="JIX40" s="14"/>
      <c r="JIY40" s="15"/>
      <c r="JIZ40" s="13"/>
      <c r="JJA40" s="9"/>
      <c r="JJB40" s="8"/>
      <c r="JJC40" s="8"/>
      <c r="JJD40" s="13"/>
      <c r="JJE40" s="13"/>
      <c r="JJF40" s="14"/>
      <c r="JJG40" s="15"/>
      <c r="JJH40" s="13"/>
      <c r="JJI40" s="9"/>
      <c r="JJJ40" s="8"/>
      <c r="JJK40" s="8"/>
      <c r="JJL40" s="13"/>
      <c r="JJM40" s="13"/>
      <c r="JJN40" s="14"/>
      <c r="JJO40" s="15"/>
      <c r="JJP40" s="13"/>
      <c r="JJQ40" s="9"/>
      <c r="JJR40" s="8"/>
      <c r="JJS40" s="8"/>
      <c r="JJT40" s="13"/>
      <c r="JJU40" s="13"/>
      <c r="JJV40" s="14"/>
      <c r="JJW40" s="15"/>
      <c r="JJX40" s="13"/>
      <c r="JJY40" s="9"/>
      <c r="JJZ40" s="8"/>
      <c r="JKA40" s="8"/>
      <c r="JKB40" s="13"/>
      <c r="JKC40" s="13"/>
      <c r="JKD40" s="14"/>
      <c r="JKE40" s="15"/>
      <c r="JKF40" s="13"/>
      <c r="JKG40" s="9"/>
      <c r="JKH40" s="8"/>
      <c r="JKI40" s="8"/>
      <c r="JKJ40" s="13"/>
      <c r="JKK40" s="13"/>
      <c r="JKL40" s="14"/>
      <c r="JKM40" s="15"/>
      <c r="JKN40" s="13"/>
      <c r="JKO40" s="9"/>
      <c r="JKP40" s="8"/>
      <c r="JKQ40" s="8"/>
      <c r="JKR40" s="13"/>
      <c r="JKS40" s="13"/>
      <c r="JKT40" s="14"/>
      <c r="JKU40" s="15"/>
      <c r="JKV40" s="13"/>
      <c r="JKW40" s="9"/>
      <c r="JKX40" s="8"/>
      <c r="JKY40" s="8"/>
      <c r="JKZ40" s="13"/>
      <c r="JLA40" s="13"/>
      <c r="JLB40" s="14"/>
      <c r="JLC40" s="15"/>
      <c r="JLD40" s="13"/>
      <c r="JLE40" s="9"/>
      <c r="JLF40" s="8"/>
      <c r="JLG40" s="8"/>
      <c r="JLH40" s="13"/>
      <c r="JLI40" s="13"/>
      <c r="JLJ40" s="14"/>
      <c r="JLK40" s="15"/>
      <c r="JLL40" s="13"/>
      <c r="JLM40" s="9"/>
      <c r="JLN40" s="8"/>
      <c r="JLO40" s="8"/>
      <c r="JLP40" s="13"/>
      <c r="JLQ40" s="13"/>
      <c r="JLR40" s="14"/>
      <c r="JLS40" s="15"/>
      <c r="JLT40" s="13"/>
      <c r="JLU40" s="9"/>
      <c r="JLV40" s="8"/>
      <c r="JLW40" s="8"/>
      <c r="JLX40" s="13"/>
      <c r="JLY40" s="13"/>
      <c r="JLZ40" s="14"/>
      <c r="JMA40" s="15"/>
      <c r="JMB40" s="13"/>
      <c r="JMC40" s="9"/>
      <c r="JMD40" s="8"/>
      <c r="JME40" s="8"/>
      <c r="JMF40" s="13"/>
      <c r="JMG40" s="13"/>
      <c r="JMH40" s="14"/>
      <c r="JMI40" s="15"/>
      <c r="JMJ40" s="13"/>
      <c r="JMK40" s="9"/>
      <c r="JML40" s="8"/>
      <c r="JMM40" s="8"/>
      <c r="JMN40" s="13"/>
      <c r="JMO40" s="13"/>
      <c r="JMP40" s="14"/>
      <c r="JMQ40" s="15"/>
      <c r="JMR40" s="13"/>
      <c r="JMS40" s="9"/>
      <c r="JMT40" s="8"/>
      <c r="JMU40" s="8"/>
      <c r="JMV40" s="13"/>
      <c r="JMW40" s="13"/>
      <c r="JMX40" s="14"/>
      <c r="JMY40" s="15"/>
      <c r="JMZ40" s="13"/>
      <c r="JNA40" s="9"/>
      <c r="JNB40" s="8"/>
      <c r="JNC40" s="8"/>
      <c r="JND40" s="13"/>
      <c r="JNE40" s="13"/>
      <c r="JNF40" s="14"/>
      <c r="JNG40" s="15"/>
      <c r="JNH40" s="13"/>
      <c r="JNI40" s="9"/>
      <c r="JNJ40" s="8"/>
      <c r="JNK40" s="8"/>
      <c r="JNL40" s="13"/>
      <c r="JNM40" s="13"/>
      <c r="JNN40" s="14"/>
      <c r="JNO40" s="15"/>
      <c r="JNP40" s="13"/>
      <c r="JNQ40" s="9"/>
      <c r="JNR40" s="8"/>
      <c r="JNS40" s="8"/>
      <c r="JNT40" s="13"/>
      <c r="JNU40" s="13"/>
      <c r="JNV40" s="14"/>
      <c r="JNW40" s="15"/>
      <c r="JNX40" s="13"/>
      <c r="JNY40" s="9"/>
      <c r="JNZ40" s="8"/>
      <c r="JOA40" s="8"/>
      <c r="JOB40" s="13"/>
      <c r="JOC40" s="13"/>
      <c r="JOD40" s="14"/>
      <c r="JOE40" s="15"/>
      <c r="JOF40" s="13"/>
      <c r="JOG40" s="9"/>
      <c r="JOH40" s="8"/>
      <c r="JOI40" s="8"/>
      <c r="JOJ40" s="13"/>
      <c r="JOK40" s="13"/>
      <c r="JOL40" s="14"/>
      <c r="JOM40" s="15"/>
      <c r="JON40" s="13"/>
      <c r="JOO40" s="9"/>
      <c r="JOP40" s="8"/>
      <c r="JOQ40" s="8"/>
      <c r="JOR40" s="13"/>
      <c r="JOS40" s="13"/>
      <c r="JOT40" s="14"/>
      <c r="JOU40" s="15"/>
      <c r="JOV40" s="13"/>
      <c r="JOW40" s="9"/>
      <c r="JOX40" s="8"/>
      <c r="JOY40" s="8"/>
      <c r="JOZ40" s="13"/>
      <c r="JPA40" s="13"/>
      <c r="JPB40" s="14"/>
      <c r="JPC40" s="15"/>
      <c r="JPD40" s="13"/>
      <c r="JPE40" s="9"/>
      <c r="JPF40" s="8"/>
      <c r="JPG40" s="8"/>
      <c r="JPH40" s="13"/>
      <c r="JPI40" s="13"/>
      <c r="JPJ40" s="14"/>
      <c r="JPK40" s="15"/>
      <c r="JPL40" s="13"/>
      <c r="JPM40" s="9"/>
      <c r="JPN40" s="8"/>
      <c r="JPO40" s="8"/>
      <c r="JPP40" s="13"/>
      <c r="JPQ40" s="13"/>
      <c r="JPR40" s="14"/>
      <c r="JPS40" s="15"/>
      <c r="JPT40" s="13"/>
      <c r="JPU40" s="9"/>
      <c r="JPV40" s="8"/>
      <c r="JPW40" s="8"/>
      <c r="JPX40" s="13"/>
      <c r="JPY40" s="13"/>
      <c r="JPZ40" s="14"/>
      <c r="JQA40" s="15"/>
      <c r="JQB40" s="13"/>
      <c r="JQC40" s="9"/>
      <c r="JQD40" s="8"/>
      <c r="JQE40" s="8"/>
      <c r="JQF40" s="13"/>
      <c r="JQG40" s="13"/>
      <c r="JQH40" s="14"/>
      <c r="JQI40" s="15"/>
      <c r="JQJ40" s="13"/>
      <c r="JQK40" s="9"/>
      <c r="JQL40" s="8"/>
      <c r="JQM40" s="8"/>
      <c r="JQN40" s="13"/>
      <c r="JQO40" s="13"/>
      <c r="JQP40" s="14"/>
      <c r="JQQ40" s="15"/>
      <c r="JQR40" s="13"/>
      <c r="JQS40" s="9"/>
      <c r="JQT40" s="8"/>
      <c r="JQU40" s="8"/>
      <c r="JQV40" s="13"/>
      <c r="JQW40" s="13"/>
      <c r="JQX40" s="14"/>
      <c r="JQY40" s="15"/>
      <c r="JQZ40" s="13"/>
      <c r="JRA40" s="9"/>
      <c r="JRB40" s="8"/>
      <c r="JRC40" s="8"/>
      <c r="JRD40" s="13"/>
      <c r="JRE40" s="13"/>
      <c r="JRF40" s="14"/>
      <c r="JRG40" s="15"/>
      <c r="JRH40" s="13"/>
      <c r="JRI40" s="9"/>
      <c r="JRJ40" s="8"/>
      <c r="JRK40" s="8"/>
      <c r="JRL40" s="13"/>
      <c r="JRM40" s="13"/>
      <c r="JRN40" s="14"/>
      <c r="JRO40" s="15"/>
      <c r="JRP40" s="13"/>
      <c r="JRQ40" s="9"/>
      <c r="JRR40" s="8"/>
      <c r="JRS40" s="8"/>
      <c r="JRT40" s="13"/>
      <c r="JRU40" s="13"/>
      <c r="JRV40" s="14"/>
      <c r="JRW40" s="15"/>
      <c r="JRX40" s="13"/>
      <c r="JRY40" s="9"/>
      <c r="JRZ40" s="8"/>
      <c r="JSA40" s="8"/>
      <c r="JSB40" s="13"/>
      <c r="JSC40" s="13"/>
      <c r="JSD40" s="14"/>
      <c r="JSE40" s="15"/>
      <c r="JSF40" s="13"/>
      <c r="JSG40" s="9"/>
      <c r="JSH40" s="8"/>
      <c r="JSI40" s="8"/>
      <c r="JSJ40" s="13"/>
      <c r="JSK40" s="13"/>
      <c r="JSL40" s="14"/>
      <c r="JSM40" s="15"/>
      <c r="JSN40" s="13"/>
      <c r="JSO40" s="9"/>
      <c r="JSP40" s="8"/>
      <c r="JSQ40" s="8"/>
      <c r="JSR40" s="13"/>
      <c r="JSS40" s="13"/>
      <c r="JST40" s="14"/>
      <c r="JSU40" s="15"/>
      <c r="JSV40" s="13"/>
      <c r="JSW40" s="9"/>
      <c r="JSX40" s="8"/>
      <c r="JSY40" s="8"/>
      <c r="JSZ40" s="13"/>
      <c r="JTA40" s="13"/>
      <c r="JTB40" s="14"/>
      <c r="JTC40" s="15"/>
      <c r="JTD40" s="13"/>
      <c r="JTE40" s="9"/>
      <c r="JTF40" s="8"/>
      <c r="JTG40" s="8"/>
      <c r="JTH40" s="13"/>
      <c r="JTI40" s="13"/>
      <c r="JTJ40" s="14"/>
      <c r="JTK40" s="15"/>
      <c r="JTL40" s="13"/>
      <c r="JTM40" s="9"/>
      <c r="JTN40" s="8"/>
      <c r="JTO40" s="8"/>
      <c r="JTP40" s="13"/>
      <c r="JTQ40" s="13"/>
      <c r="JTR40" s="14"/>
      <c r="JTS40" s="15"/>
      <c r="JTT40" s="13"/>
      <c r="JTU40" s="9"/>
      <c r="JTV40" s="8"/>
      <c r="JTW40" s="8"/>
      <c r="JTX40" s="13"/>
      <c r="JTY40" s="13"/>
      <c r="JTZ40" s="14"/>
      <c r="JUA40" s="15"/>
      <c r="JUB40" s="13"/>
      <c r="JUC40" s="9"/>
      <c r="JUD40" s="8"/>
      <c r="JUE40" s="8"/>
      <c r="JUF40" s="13"/>
      <c r="JUG40" s="13"/>
      <c r="JUH40" s="14"/>
      <c r="JUI40" s="15"/>
      <c r="JUJ40" s="13"/>
      <c r="JUK40" s="9"/>
      <c r="JUL40" s="8"/>
      <c r="JUM40" s="8"/>
      <c r="JUN40" s="13"/>
      <c r="JUO40" s="13"/>
      <c r="JUP40" s="14"/>
      <c r="JUQ40" s="15"/>
      <c r="JUR40" s="13"/>
      <c r="JUS40" s="9"/>
      <c r="JUT40" s="8"/>
      <c r="JUU40" s="8"/>
      <c r="JUV40" s="13"/>
      <c r="JUW40" s="13"/>
      <c r="JUX40" s="14"/>
      <c r="JUY40" s="15"/>
      <c r="JUZ40" s="13"/>
      <c r="JVA40" s="9"/>
      <c r="JVB40" s="8"/>
      <c r="JVC40" s="8"/>
      <c r="JVD40" s="13"/>
      <c r="JVE40" s="13"/>
      <c r="JVF40" s="14"/>
      <c r="JVG40" s="15"/>
      <c r="JVH40" s="13"/>
      <c r="JVI40" s="9"/>
      <c r="JVJ40" s="8"/>
      <c r="JVK40" s="8"/>
      <c r="JVL40" s="13"/>
      <c r="JVM40" s="13"/>
      <c r="JVN40" s="14"/>
      <c r="JVO40" s="15"/>
      <c r="JVP40" s="13"/>
      <c r="JVQ40" s="9"/>
      <c r="JVR40" s="8"/>
      <c r="JVS40" s="8"/>
      <c r="JVT40" s="13"/>
      <c r="JVU40" s="13"/>
      <c r="JVV40" s="14"/>
      <c r="JVW40" s="15"/>
      <c r="JVX40" s="13"/>
      <c r="JVY40" s="9"/>
      <c r="JVZ40" s="8"/>
      <c r="JWA40" s="8"/>
      <c r="JWB40" s="13"/>
      <c r="JWC40" s="13"/>
      <c r="JWD40" s="14"/>
      <c r="JWE40" s="15"/>
      <c r="JWF40" s="13"/>
      <c r="JWG40" s="9"/>
      <c r="JWH40" s="8"/>
      <c r="JWI40" s="8"/>
      <c r="JWJ40" s="13"/>
      <c r="JWK40" s="13"/>
      <c r="JWL40" s="14"/>
      <c r="JWM40" s="15"/>
      <c r="JWN40" s="13"/>
      <c r="JWO40" s="9"/>
      <c r="JWP40" s="8"/>
      <c r="JWQ40" s="8"/>
      <c r="JWR40" s="13"/>
      <c r="JWS40" s="13"/>
      <c r="JWT40" s="14"/>
      <c r="JWU40" s="15"/>
      <c r="JWV40" s="13"/>
      <c r="JWW40" s="9"/>
      <c r="JWX40" s="8"/>
      <c r="JWY40" s="8"/>
      <c r="JWZ40" s="13"/>
      <c r="JXA40" s="13"/>
      <c r="JXB40" s="14"/>
      <c r="JXC40" s="15"/>
      <c r="JXD40" s="13"/>
      <c r="JXE40" s="9"/>
      <c r="JXF40" s="8"/>
      <c r="JXG40" s="8"/>
      <c r="JXH40" s="13"/>
      <c r="JXI40" s="13"/>
      <c r="JXJ40" s="14"/>
      <c r="JXK40" s="15"/>
      <c r="JXL40" s="13"/>
      <c r="JXM40" s="9"/>
      <c r="JXN40" s="8"/>
      <c r="JXO40" s="8"/>
      <c r="JXP40" s="13"/>
      <c r="JXQ40" s="13"/>
      <c r="JXR40" s="14"/>
      <c r="JXS40" s="15"/>
      <c r="JXT40" s="13"/>
      <c r="JXU40" s="9"/>
      <c r="JXV40" s="8"/>
      <c r="JXW40" s="8"/>
      <c r="JXX40" s="13"/>
      <c r="JXY40" s="13"/>
      <c r="JXZ40" s="14"/>
      <c r="JYA40" s="15"/>
      <c r="JYB40" s="13"/>
      <c r="JYC40" s="9"/>
      <c r="JYD40" s="8"/>
      <c r="JYE40" s="8"/>
      <c r="JYF40" s="13"/>
      <c r="JYG40" s="13"/>
      <c r="JYH40" s="14"/>
      <c r="JYI40" s="15"/>
      <c r="JYJ40" s="13"/>
      <c r="JYK40" s="9"/>
      <c r="JYL40" s="8"/>
      <c r="JYM40" s="8"/>
      <c r="JYN40" s="13"/>
      <c r="JYO40" s="13"/>
      <c r="JYP40" s="14"/>
      <c r="JYQ40" s="15"/>
      <c r="JYR40" s="13"/>
      <c r="JYS40" s="9"/>
      <c r="JYT40" s="8"/>
      <c r="JYU40" s="8"/>
      <c r="JYV40" s="13"/>
      <c r="JYW40" s="13"/>
      <c r="JYX40" s="14"/>
      <c r="JYY40" s="15"/>
      <c r="JYZ40" s="13"/>
      <c r="JZA40" s="9"/>
      <c r="JZB40" s="8"/>
      <c r="JZC40" s="8"/>
      <c r="JZD40" s="13"/>
      <c r="JZE40" s="13"/>
      <c r="JZF40" s="14"/>
      <c r="JZG40" s="15"/>
      <c r="JZH40" s="13"/>
      <c r="JZI40" s="9"/>
      <c r="JZJ40" s="8"/>
      <c r="JZK40" s="8"/>
      <c r="JZL40" s="13"/>
      <c r="JZM40" s="13"/>
      <c r="JZN40" s="14"/>
      <c r="JZO40" s="15"/>
      <c r="JZP40" s="13"/>
      <c r="JZQ40" s="9"/>
      <c r="JZR40" s="8"/>
      <c r="JZS40" s="8"/>
      <c r="JZT40" s="13"/>
      <c r="JZU40" s="13"/>
      <c r="JZV40" s="14"/>
      <c r="JZW40" s="15"/>
      <c r="JZX40" s="13"/>
      <c r="JZY40" s="9"/>
      <c r="JZZ40" s="8"/>
      <c r="KAA40" s="8"/>
      <c r="KAB40" s="13"/>
      <c r="KAC40" s="13"/>
      <c r="KAD40" s="14"/>
      <c r="KAE40" s="15"/>
      <c r="KAF40" s="13"/>
      <c r="KAG40" s="9"/>
      <c r="KAH40" s="8"/>
      <c r="KAI40" s="8"/>
      <c r="KAJ40" s="13"/>
      <c r="KAK40" s="13"/>
      <c r="KAL40" s="14"/>
      <c r="KAM40" s="15"/>
      <c r="KAN40" s="13"/>
      <c r="KAO40" s="9"/>
      <c r="KAP40" s="8"/>
      <c r="KAQ40" s="8"/>
      <c r="KAR40" s="13"/>
      <c r="KAS40" s="13"/>
      <c r="KAT40" s="14"/>
      <c r="KAU40" s="15"/>
      <c r="KAV40" s="13"/>
      <c r="KAW40" s="9"/>
      <c r="KAX40" s="8"/>
      <c r="KAY40" s="8"/>
      <c r="KAZ40" s="13"/>
      <c r="KBA40" s="13"/>
      <c r="KBB40" s="14"/>
      <c r="KBC40" s="15"/>
      <c r="KBD40" s="13"/>
      <c r="KBE40" s="9"/>
      <c r="KBF40" s="8"/>
      <c r="KBG40" s="8"/>
      <c r="KBH40" s="13"/>
      <c r="KBI40" s="13"/>
      <c r="KBJ40" s="14"/>
      <c r="KBK40" s="15"/>
      <c r="KBL40" s="13"/>
      <c r="KBM40" s="9"/>
      <c r="KBN40" s="8"/>
      <c r="KBO40" s="8"/>
      <c r="KBP40" s="13"/>
      <c r="KBQ40" s="13"/>
      <c r="KBR40" s="14"/>
      <c r="KBS40" s="15"/>
      <c r="KBT40" s="13"/>
      <c r="KBU40" s="9"/>
      <c r="KBV40" s="8"/>
      <c r="KBW40" s="8"/>
      <c r="KBX40" s="13"/>
      <c r="KBY40" s="13"/>
      <c r="KBZ40" s="14"/>
      <c r="KCA40" s="15"/>
      <c r="KCB40" s="13"/>
      <c r="KCC40" s="9"/>
      <c r="KCD40" s="8"/>
      <c r="KCE40" s="8"/>
      <c r="KCF40" s="13"/>
      <c r="KCG40" s="13"/>
      <c r="KCH40" s="14"/>
      <c r="KCI40" s="15"/>
      <c r="KCJ40" s="13"/>
      <c r="KCK40" s="9"/>
      <c r="KCL40" s="8"/>
      <c r="KCM40" s="8"/>
      <c r="KCN40" s="13"/>
      <c r="KCO40" s="13"/>
      <c r="KCP40" s="14"/>
      <c r="KCQ40" s="15"/>
      <c r="KCR40" s="13"/>
      <c r="KCS40" s="9"/>
      <c r="KCT40" s="8"/>
      <c r="KCU40" s="8"/>
      <c r="KCV40" s="13"/>
      <c r="KCW40" s="13"/>
      <c r="KCX40" s="14"/>
      <c r="KCY40" s="15"/>
      <c r="KCZ40" s="13"/>
      <c r="KDA40" s="9"/>
      <c r="KDB40" s="8"/>
      <c r="KDC40" s="8"/>
      <c r="KDD40" s="13"/>
      <c r="KDE40" s="13"/>
      <c r="KDF40" s="14"/>
      <c r="KDG40" s="15"/>
      <c r="KDH40" s="13"/>
      <c r="KDI40" s="9"/>
      <c r="KDJ40" s="8"/>
      <c r="KDK40" s="8"/>
      <c r="KDL40" s="13"/>
      <c r="KDM40" s="13"/>
      <c r="KDN40" s="14"/>
      <c r="KDO40" s="15"/>
      <c r="KDP40" s="13"/>
      <c r="KDQ40" s="9"/>
      <c r="KDR40" s="8"/>
      <c r="KDS40" s="8"/>
      <c r="KDT40" s="13"/>
      <c r="KDU40" s="13"/>
      <c r="KDV40" s="14"/>
      <c r="KDW40" s="15"/>
      <c r="KDX40" s="13"/>
      <c r="KDY40" s="9"/>
      <c r="KDZ40" s="8"/>
      <c r="KEA40" s="8"/>
      <c r="KEB40" s="13"/>
      <c r="KEC40" s="13"/>
      <c r="KED40" s="14"/>
      <c r="KEE40" s="15"/>
      <c r="KEF40" s="13"/>
      <c r="KEG40" s="9"/>
      <c r="KEH40" s="8"/>
      <c r="KEI40" s="8"/>
      <c r="KEJ40" s="13"/>
      <c r="KEK40" s="13"/>
      <c r="KEL40" s="14"/>
      <c r="KEM40" s="15"/>
      <c r="KEN40" s="13"/>
      <c r="KEO40" s="9"/>
      <c r="KEP40" s="8"/>
      <c r="KEQ40" s="8"/>
      <c r="KER40" s="13"/>
      <c r="KES40" s="13"/>
      <c r="KET40" s="14"/>
      <c r="KEU40" s="15"/>
      <c r="KEV40" s="13"/>
      <c r="KEW40" s="9"/>
      <c r="KEX40" s="8"/>
      <c r="KEY40" s="8"/>
      <c r="KEZ40" s="13"/>
      <c r="KFA40" s="13"/>
      <c r="KFB40" s="14"/>
      <c r="KFC40" s="15"/>
      <c r="KFD40" s="13"/>
      <c r="KFE40" s="9"/>
      <c r="KFF40" s="8"/>
      <c r="KFG40" s="8"/>
      <c r="KFH40" s="13"/>
      <c r="KFI40" s="13"/>
      <c r="KFJ40" s="14"/>
      <c r="KFK40" s="15"/>
      <c r="KFL40" s="13"/>
      <c r="KFM40" s="9"/>
      <c r="KFN40" s="8"/>
      <c r="KFO40" s="8"/>
      <c r="KFP40" s="13"/>
      <c r="KFQ40" s="13"/>
      <c r="KFR40" s="14"/>
      <c r="KFS40" s="15"/>
      <c r="KFT40" s="13"/>
      <c r="KFU40" s="9"/>
      <c r="KFV40" s="8"/>
      <c r="KFW40" s="8"/>
      <c r="KFX40" s="13"/>
      <c r="KFY40" s="13"/>
      <c r="KFZ40" s="14"/>
      <c r="KGA40" s="15"/>
      <c r="KGB40" s="13"/>
      <c r="KGC40" s="9"/>
      <c r="KGD40" s="8"/>
      <c r="KGE40" s="8"/>
      <c r="KGF40" s="13"/>
      <c r="KGG40" s="13"/>
      <c r="KGH40" s="14"/>
      <c r="KGI40" s="15"/>
      <c r="KGJ40" s="13"/>
      <c r="KGK40" s="9"/>
      <c r="KGL40" s="8"/>
      <c r="KGM40" s="8"/>
      <c r="KGN40" s="13"/>
      <c r="KGO40" s="13"/>
      <c r="KGP40" s="14"/>
      <c r="KGQ40" s="15"/>
      <c r="KGR40" s="13"/>
      <c r="KGS40" s="9"/>
      <c r="KGT40" s="8"/>
      <c r="KGU40" s="8"/>
      <c r="KGV40" s="13"/>
      <c r="KGW40" s="13"/>
      <c r="KGX40" s="14"/>
      <c r="KGY40" s="15"/>
      <c r="KGZ40" s="13"/>
      <c r="KHA40" s="9"/>
      <c r="KHB40" s="8"/>
      <c r="KHC40" s="8"/>
      <c r="KHD40" s="13"/>
      <c r="KHE40" s="13"/>
      <c r="KHF40" s="14"/>
      <c r="KHG40" s="15"/>
      <c r="KHH40" s="13"/>
      <c r="KHI40" s="9"/>
      <c r="KHJ40" s="8"/>
      <c r="KHK40" s="8"/>
      <c r="KHL40" s="13"/>
      <c r="KHM40" s="13"/>
      <c r="KHN40" s="14"/>
      <c r="KHO40" s="15"/>
      <c r="KHP40" s="13"/>
      <c r="KHQ40" s="9"/>
      <c r="KHR40" s="8"/>
      <c r="KHS40" s="8"/>
      <c r="KHT40" s="13"/>
      <c r="KHU40" s="13"/>
      <c r="KHV40" s="14"/>
      <c r="KHW40" s="15"/>
      <c r="KHX40" s="13"/>
      <c r="KHY40" s="9"/>
      <c r="KHZ40" s="8"/>
      <c r="KIA40" s="8"/>
      <c r="KIB40" s="13"/>
      <c r="KIC40" s="13"/>
      <c r="KID40" s="14"/>
      <c r="KIE40" s="15"/>
      <c r="KIF40" s="13"/>
      <c r="KIG40" s="9"/>
      <c r="KIH40" s="8"/>
      <c r="KII40" s="8"/>
      <c r="KIJ40" s="13"/>
      <c r="KIK40" s="13"/>
      <c r="KIL40" s="14"/>
      <c r="KIM40" s="15"/>
      <c r="KIN40" s="13"/>
      <c r="KIO40" s="9"/>
      <c r="KIP40" s="8"/>
      <c r="KIQ40" s="8"/>
      <c r="KIR40" s="13"/>
      <c r="KIS40" s="13"/>
      <c r="KIT40" s="14"/>
      <c r="KIU40" s="15"/>
      <c r="KIV40" s="13"/>
      <c r="KIW40" s="9"/>
      <c r="KIX40" s="8"/>
      <c r="KIY40" s="8"/>
      <c r="KIZ40" s="13"/>
      <c r="KJA40" s="13"/>
      <c r="KJB40" s="14"/>
      <c r="KJC40" s="15"/>
      <c r="KJD40" s="13"/>
      <c r="KJE40" s="9"/>
      <c r="KJF40" s="8"/>
      <c r="KJG40" s="8"/>
      <c r="KJH40" s="13"/>
      <c r="KJI40" s="13"/>
      <c r="KJJ40" s="14"/>
      <c r="KJK40" s="15"/>
      <c r="KJL40" s="13"/>
      <c r="KJM40" s="9"/>
      <c r="KJN40" s="8"/>
      <c r="KJO40" s="8"/>
      <c r="KJP40" s="13"/>
      <c r="KJQ40" s="13"/>
      <c r="KJR40" s="14"/>
      <c r="KJS40" s="15"/>
      <c r="KJT40" s="13"/>
      <c r="KJU40" s="9"/>
      <c r="KJV40" s="8"/>
      <c r="KJW40" s="8"/>
      <c r="KJX40" s="13"/>
      <c r="KJY40" s="13"/>
      <c r="KJZ40" s="14"/>
      <c r="KKA40" s="15"/>
      <c r="KKB40" s="13"/>
      <c r="KKC40" s="9"/>
      <c r="KKD40" s="8"/>
      <c r="KKE40" s="8"/>
      <c r="KKF40" s="13"/>
      <c r="KKG40" s="13"/>
      <c r="KKH40" s="14"/>
      <c r="KKI40" s="15"/>
      <c r="KKJ40" s="13"/>
      <c r="KKK40" s="9"/>
      <c r="KKL40" s="8"/>
      <c r="KKM40" s="8"/>
      <c r="KKN40" s="13"/>
      <c r="KKO40" s="13"/>
      <c r="KKP40" s="14"/>
      <c r="KKQ40" s="15"/>
      <c r="KKR40" s="13"/>
      <c r="KKS40" s="9"/>
      <c r="KKT40" s="8"/>
      <c r="KKU40" s="8"/>
      <c r="KKV40" s="13"/>
      <c r="KKW40" s="13"/>
      <c r="KKX40" s="14"/>
      <c r="KKY40" s="15"/>
      <c r="KKZ40" s="13"/>
      <c r="KLA40" s="9"/>
      <c r="KLB40" s="8"/>
      <c r="KLC40" s="8"/>
      <c r="KLD40" s="13"/>
      <c r="KLE40" s="13"/>
      <c r="KLF40" s="14"/>
      <c r="KLG40" s="15"/>
      <c r="KLH40" s="13"/>
      <c r="KLI40" s="9"/>
      <c r="KLJ40" s="8"/>
      <c r="KLK40" s="8"/>
      <c r="KLL40" s="13"/>
      <c r="KLM40" s="13"/>
      <c r="KLN40" s="14"/>
      <c r="KLO40" s="15"/>
      <c r="KLP40" s="13"/>
      <c r="KLQ40" s="9"/>
      <c r="KLR40" s="8"/>
      <c r="KLS40" s="8"/>
      <c r="KLT40" s="13"/>
      <c r="KLU40" s="13"/>
      <c r="KLV40" s="14"/>
      <c r="KLW40" s="15"/>
      <c r="KLX40" s="13"/>
      <c r="KLY40" s="9"/>
      <c r="KLZ40" s="8"/>
      <c r="KMA40" s="8"/>
      <c r="KMB40" s="13"/>
      <c r="KMC40" s="13"/>
      <c r="KMD40" s="14"/>
      <c r="KME40" s="15"/>
      <c r="KMF40" s="13"/>
      <c r="KMG40" s="9"/>
      <c r="KMH40" s="8"/>
      <c r="KMI40" s="8"/>
      <c r="KMJ40" s="13"/>
      <c r="KMK40" s="13"/>
      <c r="KML40" s="14"/>
      <c r="KMM40" s="15"/>
      <c r="KMN40" s="13"/>
      <c r="KMO40" s="9"/>
      <c r="KMP40" s="8"/>
      <c r="KMQ40" s="8"/>
      <c r="KMR40" s="13"/>
      <c r="KMS40" s="13"/>
      <c r="KMT40" s="14"/>
      <c r="KMU40" s="15"/>
      <c r="KMV40" s="13"/>
      <c r="KMW40" s="9"/>
      <c r="KMX40" s="8"/>
      <c r="KMY40" s="8"/>
      <c r="KMZ40" s="13"/>
      <c r="KNA40" s="13"/>
      <c r="KNB40" s="14"/>
      <c r="KNC40" s="15"/>
      <c r="KND40" s="13"/>
      <c r="KNE40" s="9"/>
      <c r="KNF40" s="8"/>
      <c r="KNG40" s="8"/>
      <c r="KNH40" s="13"/>
      <c r="KNI40" s="13"/>
      <c r="KNJ40" s="14"/>
      <c r="KNK40" s="15"/>
      <c r="KNL40" s="13"/>
      <c r="KNM40" s="9"/>
      <c r="KNN40" s="8"/>
      <c r="KNO40" s="8"/>
      <c r="KNP40" s="13"/>
      <c r="KNQ40" s="13"/>
      <c r="KNR40" s="14"/>
      <c r="KNS40" s="15"/>
      <c r="KNT40" s="13"/>
      <c r="KNU40" s="9"/>
      <c r="KNV40" s="8"/>
      <c r="KNW40" s="8"/>
      <c r="KNX40" s="13"/>
      <c r="KNY40" s="13"/>
      <c r="KNZ40" s="14"/>
      <c r="KOA40" s="15"/>
      <c r="KOB40" s="13"/>
      <c r="KOC40" s="9"/>
      <c r="KOD40" s="8"/>
      <c r="KOE40" s="8"/>
      <c r="KOF40" s="13"/>
      <c r="KOG40" s="13"/>
      <c r="KOH40" s="14"/>
      <c r="KOI40" s="15"/>
      <c r="KOJ40" s="13"/>
      <c r="KOK40" s="9"/>
      <c r="KOL40" s="8"/>
      <c r="KOM40" s="8"/>
      <c r="KON40" s="13"/>
      <c r="KOO40" s="13"/>
      <c r="KOP40" s="14"/>
      <c r="KOQ40" s="15"/>
      <c r="KOR40" s="13"/>
      <c r="KOS40" s="9"/>
      <c r="KOT40" s="8"/>
      <c r="KOU40" s="8"/>
      <c r="KOV40" s="13"/>
      <c r="KOW40" s="13"/>
      <c r="KOX40" s="14"/>
      <c r="KOY40" s="15"/>
      <c r="KOZ40" s="13"/>
      <c r="KPA40" s="9"/>
      <c r="KPB40" s="8"/>
      <c r="KPC40" s="8"/>
      <c r="KPD40" s="13"/>
      <c r="KPE40" s="13"/>
      <c r="KPF40" s="14"/>
      <c r="KPG40" s="15"/>
      <c r="KPH40" s="13"/>
      <c r="KPI40" s="9"/>
      <c r="KPJ40" s="8"/>
      <c r="KPK40" s="8"/>
      <c r="KPL40" s="13"/>
      <c r="KPM40" s="13"/>
      <c r="KPN40" s="14"/>
      <c r="KPO40" s="15"/>
      <c r="KPP40" s="13"/>
      <c r="KPQ40" s="9"/>
      <c r="KPR40" s="8"/>
      <c r="KPS40" s="8"/>
      <c r="KPT40" s="13"/>
      <c r="KPU40" s="13"/>
      <c r="KPV40" s="14"/>
      <c r="KPW40" s="15"/>
      <c r="KPX40" s="13"/>
      <c r="KPY40" s="9"/>
      <c r="KPZ40" s="8"/>
      <c r="KQA40" s="8"/>
      <c r="KQB40" s="13"/>
      <c r="KQC40" s="13"/>
      <c r="KQD40" s="14"/>
      <c r="KQE40" s="15"/>
      <c r="KQF40" s="13"/>
      <c r="KQG40" s="9"/>
      <c r="KQH40" s="8"/>
      <c r="KQI40" s="8"/>
      <c r="KQJ40" s="13"/>
      <c r="KQK40" s="13"/>
      <c r="KQL40" s="14"/>
      <c r="KQM40" s="15"/>
      <c r="KQN40" s="13"/>
      <c r="KQO40" s="9"/>
      <c r="KQP40" s="8"/>
      <c r="KQQ40" s="8"/>
      <c r="KQR40" s="13"/>
      <c r="KQS40" s="13"/>
      <c r="KQT40" s="14"/>
      <c r="KQU40" s="15"/>
      <c r="KQV40" s="13"/>
      <c r="KQW40" s="9"/>
      <c r="KQX40" s="8"/>
      <c r="KQY40" s="8"/>
      <c r="KQZ40" s="13"/>
      <c r="KRA40" s="13"/>
      <c r="KRB40" s="14"/>
      <c r="KRC40" s="15"/>
      <c r="KRD40" s="13"/>
      <c r="KRE40" s="9"/>
      <c r="KRF40" s="8"/>
      <c r="KRG40" s="8"/>
      <c r="KRH40" s="13"/>
      <c r="KRI40" s="13"/>
      <c r="KRJ40" s="14"/>
      <c r="KRK40" s="15"/>
      <c r="KRL40" s="13"/>
      <c r="KRM40" s="9"/>
      <c r="KRN40" s="8"/>
      <c r="KRO40" s="8"/>
      <c r="KRP40" s="13"/>
      <c r="KRQ40" s="13"/>
      <c r="KRR40" s="14"/>
      <c r="KRS40" s="15"/>
      <c r="KRT40" s="13"/>
      <c r="KRU40" s="9"/>
      <c r="KRV40" s="8"/>
      <c r="KRW40" s="8"/>
      <c r="KRX40" s="13"/>
      <c r="KRY40" s="13"/>
      <c r="KRZ40" s="14"/>
      <c r="KSA40" s="15"/>
      <c r="KSB40" s="13"/>
      <c r="KSC40" s="9"/>
      <c r="KSD40" s="8"/>
      <c r="KSE40" s="8"/>
      <c r="KSF40" s="13"/>
      <c r="KSG40" s="13"/>
      <c r="KSH40" s="14"/>
      <c r="KSI40" s="15"/>
      <c r="KSJ40" s="13"/>
      <c r="KSK40" s="9"/>
      <c r="KSL40" s="8"/>
      <c r="KSM40" s="8"/>
      <c r="KSN40" s="13"/>
      <c r="KSO40" s="13"/>
      <c r="KSP40" s="14"/>
      <c r="KSQ40" s="15"/>
      <c r="KSR40" s="13"/>
      <c r="KSS40" s="9"/>
      <c r="KST40" s="8"/>
      <c r="KSU40" s="8"/>
      <c r="KSV40" s="13"/>
      <c r="KSW40" s="13"/>
      <c r="KSX40" s="14"/>
      <c r="KSY40" s="15"/>
      <c r="KSZ40" s="13"/>
      <c r="KTA40" s="9"/>
      <c r="KTB40" s="8"/>
      <c r="KTC40" s="8"/>
      <c r="KTD40" s="13"/>
      <c r="KTE40" s="13"/>
      <c r="KTF40" s="14"/>
      <c r="KTG40" s="15"/>
      <c r="KTH40" s="13"/>
      <c r="KTI40" s="9"/>
      <c r="KTJ40" s="8"/>
      <c r="KTK40" s="8"/>
      <c r="KTL40" s="13"/>
      <c r="KTM40" s="13"/>
      <c r="KTN40" s="14"/>
      <c r="KTO40" s="15"/>
      <c r="KTP40" s="13"/>
      <c r="KTQ40" s="9"/>
      <c r="KTR40" s="8"/>
      <c r="KTS40" s="8"/>
      <c r="KTT40" s="13"/>
      <c r="KTU40" s="13"/>
      <c r="KTV40" s="14"/>
      <c r="KTW40" s="15"/>
      <c r="KTX40" s="13"/>
      <c r="KTY40" s="9"/>
      <c r="KTZ40" s="8"/>
      <c r="KUA40" s="8"/>
      <c r="KUB40" s="13"/>
      <c r="KUC40" s="13"/>
      <c r="KUD40" s="14"/>
      <c r="KUE40" s="15"/>
      <c r="KUF40" s="13"/>
      <c r="KUG40" s="9"/>
      <c r="KUH40" s="8"/>
      <c r="KUI40" s="8"/>
      <c r="KUJ40" s="13"/>
      <c r="KUK40" s="13"/>
      <c r="KUL40" s="14"/>
      <c r="KUM40" s="15"/>
      <c r="KUN40" s="13"/>
      <c r="KUO40" s="9"/>
      <c r="KUP40" s="8"/>
      <c r="KUQ40" s="8"/>
      <c r="KUR40" s="13"/>
      <c r="KUS40" s="13"/>
      <c r="KUT40" s="14"/>
      <c r="KUU40" s="15"/>
      <c r="KUV40" s="13"/>
      <c r="KUW40" s="9"/>
      <c r="KUX40" s="8"/>
      <c r="KUY40" s="8"/>
      <c r="KUZ40" s="13"/>
      <c r="KVA40" s="13"/>
      <c r="KVB40" s="14"/>
      <c r="KVC40" s="15"/>
      <c r="KVD40" s="13"/>
      <c r="KVE40" s="9"/>
      <c r="KVF40" s="8"/>
      <c r="KVG40" s="8"/>
      <c r="KVH40" s="13"/>
      <c r="KVI40" s="13"/>
      <c r="KVJ40" s="14"/>
      <c r="KVK40" s="15"/>
      <c r="KVL40" s="13"/>
      <c r="KVM40" s="9"/>
      <c r="KVN40" s="8"/>
      <c r="KVO40" s="8"/>
      <c r="KVP40" s="13"/>
      <c r="KVQ40" s="13"/>
      <c r="KVR40" s="14"/>
      <c r="KVS40" s="15"/>
      <c r="KVT40" s="13"/>
      <c r="KVU40" s="9"/>
      <c r="KVV40" s="8"/>
      <c r="KVW40" s="8"/>
      <c r="KVX40" s="13"/>
      <c r="KVY40" s="13"/>
      <c r="KVZ40" s="14"/>
      <c r="KWA40" s="15"/>
      <c r="KWB40" s="13"/>
      <c r="KWC40" s="9"/>
      <c r="KWD40" s="8"/>
      <c r="KWE40" s="8"/>
      <c r="KWF40" s="13"/>
      <c r="KWG40" s="13"/>
      <c r="KWH40" s="14"/>
      <c r="KWI40" s="15"/>
      <c r="KWJ40" s="13"/>
      <c r="KWK40" s="9"/>
      <c r="KWL40" s="8"/>
      <c r="KWM40" s="8"/>
      <c r="KWN40" s="13"/>
      <c r="KWO40" s="13"/>
      <c r="KWP40" s="14"/>
      <c r="KWQ40" s="15"/>
      <c r="KWR40" s="13"/>
      <c r="KWS40" s="9"/>
      <c r="KWT40" s="8"/>
      <c r="KWU40" s="8"/>
      <c r="KWV40" s="13"/>
      <c r="KWW40" s="13"/>
      <c r="KWX40" s="14"/>
      <c r="KWY40" s="15"/>
      <c r="KWZ40" s="13"/>
      <c r="KXA40" s="9"/>
      <c r="KXB40" s="8"/>
      <c r="KXC40" s="8"/>
      <c r="KXD40" s="13"/>
      <c r="KXE40" s="13"/>
      <c r="KXF40" s="14"/>
      <c r="KXG40" s="15"/>
      <c r="KXH40" s="13"/>
      <c r="KXI40" s="9"/>
      <c r="KXJ40" s="8"/>
      <c r="KXK40" s="8"/>
      <c r="KXL40" s="13"/>
      <c r="KXM40" s="13"/>
      <c r="KXN40" s="14"/>
      <c r="KXO40" s="15"/>
      <c r="KXP40" s="13"/>
      <c r="KXQ40" s="9"/>
      <c r="KXR40" s="8"/>
      <c r="KXS40" s="8"/>
      <c r="KXT40" s="13"/>
      <c r="KXU40" s="13"/>
      <c r="KXV40" s="14"/>
      <c r="KXW40" s="15"/>
      <c r="KXX40" s="13"/>
      <c r="KXY40" s="9"/>
      <c r="KXZ40" s="8"/>
      <c r="KYA40" s="8"/>
      <c r="KYB40" s="13"/>
      <c r="KYC40" s="13"/>
      <c r="KYD40" s="14"/>
      <c r="KYE40" s="15"/>
      <c r="KYF40" s="13"/>
      <c r="KYG40" s="9"/>
      <c r="KYH40" s="8"/>
      <c r="KYI40" s="8"/>
      <c r="KYJ40" s="13"/>
      <c r="KYK40" s="13"/>
      <c r="KYL40" s="14"/>
      <c r="KYM40" s="15"/>
      <c r="KYN40" s="13"/>
      <c r="KYO40" s="9"/>
      <c r="KYP40" s="8"/>
      <c r="KYQ40" s="8"/>
      <c r="KYR40" s="13"/>
      <c r="KYS40" s="13"/>
      <c r="KYT40" s="14"/>
      <c r="KYU40" s="15"/>
      <c r="KYV40" s="13"/>
      <c r="KYW40" s="9"/>
      <c r="KYX40" s="8"/>
      <c r="KYY40" s="8"/>
      <c r="KYZ40" s="13"/>
      <c r="KZA40" s="13"/>
      <c r="KZB40" s="14"/>
      <c r="KZC40" s="15"/>
      <c r="KZD40" s="13"/>
      <c r="KZE40" s="9"/>
      <c r="KZF40" s="8"/>
      <c r="KZG40" s="8"/>
      <c r="KZH40" s="13"/>
      <c r="KZI40" s="13"/>
      <c r="KZJ40" s="14"/>
      <c r="KZK40" s="15"/>
      <c r="KZL40" s="13"/>
      <c r="KZM40" s="9"/>
      <c r="KZN40" s="8"/>
      <c r="KZO40" s="8"/>
      <c r="KZP40" s="13"/>
      <c r="KZQ40" s="13"/>
      <c r="KZR40" s="14"/>
      <c r="KZS40" s="15"/>
      <c r="KZT40" s="13"/>
      <c r="KZU40" s="9"/>
      <c r="KZV40" s="8"/>
      <c r="KZW40" s="8"/>
      <c r="KZX40" s="13"/>
      <c r="KZY40" s="13"/>
      <c r="KZZ40" s="14"/>
      <c r="LAA40" s="15"/>
      <c r="LAB40" s="13"/>
      <c r="LAC40" s="9"/>
      <c r="LAD40" s="8"/>
      <c r="LAE40" s="8"/>
      <c r="LAF40" s="13"/>
      <c r="LAG40" s="13"/>
      <c r="LAH40" s="14"/>
      <c r="LAI40" s="15"/>
      <c r="LAJ40" s="13"/>
      <c r="LAK40" s="9"/>
      <c r="LAL40" s="8"/>
      <c r="LAM40" s="8"/>
      <c r="LAN40" s="13"/>
      <c r="LAO40" s="13"/>
      <c r="LAP40" s="14"/>
      <c r="LAQ40" s="15"/>
      <c r="LAR40" s="13"/>
      <c r="LAS40" s="9"/>
      <c r="LAT40" s="8"/>
      <c r="LAU40" s="8"/>
      <c r="LAV40" s="13"/>
      <c r="LAW40" s="13"/>
      <c r="LAX40" s="14"/>
      <c r="LAY40" s="15"/>
      <c r="LAZ40" s="13"/>
      <c r="LBA40" s="9"/>
      <c r="LBB40" s="8"/>
      <c r="LBC40" s="8"/>
      <c r="LBD40" s="13"/>
      <c r="LBE40" s="13"/>
      <c r="LBF40" s="14"/>
      <c r="LBG40" s="15"/>
      <c r="LBH40" s="13"/>
      <c r="LBI40" s="9"/>
      <c r="LBJ40" s="8"/>
      <c r="LBK40" s="8"/>
      <c r="LBL40" s="13"/>
      <c r="LBM40" s="13"/>
      <c r="LBN40" s="14"/>
      <c r="LBO40" s="15"/>
      <c r="LBP40" s="13"/>
      <c r="LBQ40" s="9"/>
      <c r="LBR40" s="8"/>
      <c r="LBS40" s="8"/>
      <c r="LBT40" s="13"/>
      <c r="LBU40" s="13"/>
      <c r="LBV40" s="14"/>
      <c r="LBW40" s="15"/>
      <c r="LBX40" s="13"/>
      <c r="LBY40" s="9"/>
      <c r="LBZ40" s="8"/>
      <c r="LCA40" s="8"/>
      <c r="LCB40" s="13"/>
      <c r="LCC40" s="13"/>
      <c r="LCD40" s="14"/>
      <c r="LCE40" s="15"/>
      <c r="LCF40" s="13"/>
      <c r="LCG40" s="9"/>
      <c r="LCH40" s="8"/>
      <c r="LCI40" s="8"/>
      <c r="LCJ40" s="13"/>
      <c r="LCK40" s="13"/>
      <c r="LCL40" s="14"/>
      <c r="LCM40" s="15"/>
      <c r="LCN40" s="13"/>
      <c r="LCO40" s="9"/>
      <c r="LCP40" s="8"/>
      <c r="LCQ40" s="8"/>
      <c r="LCR40" s="13"/>
      <c r="LCS40" s="13"/>
      <c r="LCT40" s="14"/>
      <c r="LCU40" s="15"/>
      <c r="LCV40" s="13"/>
      <c r="LCW40" s="9"/>
      <c r="LCX40" s="8"/>
      <c r="LCY40" s="8"/>
      <c r="LCZ40" s="13"/>
      <c r="LDA40" s="13"/>
      <c r="LDB40" s="14"/>
      <c r="LDC40" s="15"/>
      <c r="LDD40" s="13"/>
      <c r="LDE40" s="9"/>
      <c r="LDF40" s="8"/>
      <c r="LDG40" s="8"/>
      <c r="LDH40" s="13"/>
      <c r="LDI40" s="13"/>
      <c r="LDJ40" s="14"/>
      <c r="LDK40" s="15"/>
      <c r="LDL40" s="13"/>
      <c r="LDM40" s="9"/>
      <c r="LDN40" s="8"/>
      <c r="LDO40" s="8"/>
      <c r="LDP40" s="13"/>
      <c r="LDQ40" s="13"/>
      <c r="LDR40" s="14"/>
      <c r="LDS40" s="15"/>
      <c r="LDT40" s="13"/>
      <c r="LDU40" s="9"/>
      <c r="LDV40" s="8"/>
      <c r="LDW40" s="8"/>
      <c r="LDX40" s="13"/>
      <c r="LDY40" s="13"/>
      <c r="LDZ40" s="14"/>
      <c r="LEA40" s="15"/>
      <c r="LEB40" s="13"/>
      <c r="LEC40" s="9"/>
      <c r="LED40" s="8"/>
      <c r="LEE40" s="8"/>
      <c r="LEF40" s="13"/>
      <c r="LEG40" s="13"/>
      <c r="LEH40" s="14"/>
      <c r="LEI40" s="15"/>
      <c r="LEJ40" s="13"/>
      <c r="LEK40" s="9"/>
      <c r="LEL40" s="8"/>
      <c r="LEM40" s="8"/>
      <c r="LEN40" s="13"/>
      <c r="LEO40" s="13"/>
      <c r="LEP40" s="14"/>
      <c r="LEQ40" s="15"/>
      <c r="LER40" s="13"/>
      <c r="LES40" s="9"/>
      <c r="LET40" s="8"/>
      <c r="LEU40" s="8"/>
      <c r="LEV40" s="13"/>
      <c r="LEW40" s="13"/>
      <c r="LEX40" s="14"/>
      <c r="LEY40" s="15"/>
      <c r="LEZ40" s="13"/>
      <c r="LFA40" s="9"/>
      <c r="LFB40" s="8"/>
      <c r="LFC40" s="8"/>
      <c r="LFD40" s="13"/>
      <c r="LFE40" s="13"/>
      <c r="LFF40" s="14"/>
      <c r="LFG40" s="15"/>
      <c r="LFH40" s="13"/>
      <c r="LFI40" s="9"/>
      <c r="LFJ40" s="8"/>
      <c r="LFK40" s="8"/>
      <c r="LFL40" s="13"/>
      <c r="LFM40" s="13"/>
      <c r="LFN40" s="14"/>
      <c r="LFO40" s="15"/>
      <c r="LFP40" s="13"/>
      <c r="LFQ40" s="9"/>
      <c r="LFR40" s="8"/>
      <c r="LFS40" s="8"/>
      <c r="LFT40" s="13"/>
      <c r="LFU40" s="13"/>
      <c r="LFV40" s="14"/>
      <c r="LFW40" s="15"/>
      <c r="LFX40" s="13"/>
      <c r="LFY40" s="9"/>
      <c r="LFZ40" s="8"/>
      <c r="LGA40" s="8"/>
      <c r="LGB40" s="13"/>
      <c r="LGC40" s="13"/>
      <c r="LGD40" s="14"/>
      <c r="LGE40" s="15"/>
      <c r="LGF40" s="13"/>
      <c r="LGG40" s="9"/>
      <c r="LGH40" s="8"/>
      <c r="LGI40" s="8"/>
      <c r="LGJ40" s="13"/>
      <c r="LGK40" s="13"/>
      <c r="LGL40" s="14"/>
      <c r="LGM40" s="15"/>
      <c r="LGN40" s="13"/>
      <c r="LGO40" s="9"/>
      <c r="LGP40" s="8"/>
      <c r="LGQ40" s="8"/>
      <c r="LGR40" s="13"/>
      <c r="LGS40" s="13"/>
      <c r="LGT40" s="14"/>
      <c r="LGU40" s="15"/>
      <c r="LGV40" s="13"/>
      <c r="LGW40" s="9"/>
      <c r="LGX40" s="8"/>
      <c r="LGY40" s="8"/>
      <c r="LGZ40" s="13"/>
      <c r="LHA40" s="13"/>
      <c r="LHB40" s="14"/>
      <c r="LHC40" s="15"/>
      <c r="LHD40" s="13"/>
      <c r="LHE40" s="9"/>
      <c r="LHF40" s="8"/>
      <c r="LHG40" s="8"/>
      <c r="LHH40" s="13"/>
      <c r="LHI40" s="13"/>
      <c r="LHJ40" s="14"/>
      <c r="LHK40" s="15"/>
      <c r="LHL40" s="13"/>
      <c r="LHM40" s="9"/>
      <c r="LHN40" s="8"/>
      <c r="LHO40" s="8"/>
      <c r="LHP40" s="13"/>
      <c r="LHQ40" s="13"/>
      <c r="LHR40" s="14"/>
      <c r="LHS40" s="15"/>
      <c r="LHT40" s="13"/>
      <c r="LHU40" s="9"/>
      <c r="LHV40" s="8"/>
      <c r="LHW40" s="8"/>
      <c r="LHX40" s="13"/>
      <c r="LHY40" s="13"/>
      <c r="LHZ40" s="14"/>
      <c r="LIA40" s="15"/>
      <c r="LIB40" s="13"/>
      <c r="LIC40" s="9"/>
      <c r="LID40" s="8"/>
      <c r="LIE40" s="8"/>
      <c r="LIF40" s="13"/>
      <c r="LIG40" s="13"/>
      <c r="LIH40" s="14"/>
      <c r="LII40" s="15"/>
      <c r="LIJ40" s="13"/>
      <c r="LIK40" s="9"/>
      <c r="LIL40" s="8"/>
      <c r="LIM40" s="8"/>
      <c r="LIN40" s="13"/>
      <c r="LIO40" s="13"/>
      <c r="LIP40" s="14"/>
      <c r="LIQ40" s="15"/>
      <c r="LIR40" s="13"/>
      <c r="LIS40" s="9"/>
      <c r="LIT40" s="8"/>
      <c r="LIU40" s="8"/>
      <c r="LIV40" s="13"/>
      <c r="LIW40" s="13"/>
      <c r="LIX40" s="14"/>
      <c r="LIY40" s="15"/>
      <c r="LIZ40" s="13"/>
      <c r="LJA40" s="9"/>
      <c r="LJB40" s="8"/>
      <c r="LJC40" s="8"/>
      <c r="LJD40" s="13"/>
      <c r="LJE40" s="13"/>
      <c r="LJF40" s="14"/>
      <c r="LJG40" s="15"/>
      <c r="LJH40" s="13"/>
      <c r="LJI40" s="9"/>
      <c r="LJJ40" s="8"/>
      <c r="LJK40" s="8"/>
      <c r="LJL40" s="13"/>
      <c r="LJM40" s="13"/>
      <c r="LJN40" s="14"/>
      <c r="LJO40" s="15"/>
      <c r="LJP40" s="13"/>
      <c r="LJQ40" s="9"/>
      <c r="LJR40" s="8"/>
      <c r="LJS40" s="8"/>
      <c r="LJT40" s="13"/>
      <c r="LJU40" s="13"/>
      <c r="LJV40" s="14"/>
      <c r="LJW40" s="15"/>
      <c r="LJX40" s="13"/>
      <c r="LJY40" s="9"/>
      <c r="LJZ40" s="8"/>
      <c r="LKA40" s="8"/>
      <c r="LKB40" s="13"/>
      <c r="LKC40" s="13"/>
      <c r="LKD40" s="14"/>
      <c r="LKE40" s="15"/>
      <c r="LKF40" s="13"/>
      <c r="LKG40" s="9"/>
      <c r="LKH40" s="8"/>
      <c r="LKI40" s="8"/>
      <c r="LKJ40" s="13"/>
      <c r="LKK40" s="13"/>
      <c r="LKL40" s="14"/>
      <c r="LKM40" s="15"/>
      <c r="LKN40" s="13"/>
      <c r="LKO40" s="9"/>
      <c r="LKP40" s="8"/>
      <c r="LKQ40" s="8"/>
      <c r="LKR40" s="13"/>
      <c r="LKS40" s="13"/>
      <c r="LKT40" s="14"/>
      <c r="LKU40" s="15"/>
      <c r="LKV40" s="13"/>
      <c r="LKW40" s="9"/>
      <c r="LKX40" s="8"/>
      <c r="LKY40" s="8"/>
      <c r="LKZ40" s="13"/>
      <c r="LLA40" s="13"/>
      <c r="LLB40" s="14"/>
      <c r="LLC40" s="15"/>
      <c r="LLD40" s="13"/>
      <c r="LLE40" s="9"/>
      <c r="LLF40" s="8"/>
      <c r="LLG40" s="8"/>
      <c r="LLH40" s="13"/>
      <c r="LLI40" s="13"/>
      <c r="LLJ40" s="14"/>
      <c r="LLK40" s="15"/>
      <c r="LLL40" s="13"/>
      <c r="LLM40" s="9"/>
      <c r="LLN40" s="8"/>
      <c r="LLO40" s="8"/>
      <c r="LLP40" s="13"/>
      <c r="LLQ40" s="13"/>
      <c r="LLR40" s="14"/>
      <c r="LLS40" s="15"/>
      <c r="LLT40" s="13"/>
      <c r="LLU40" s="9"/>
      <c r="LLV40" s="8"/>
      <c r="LLW40" s="8"/>
      <c r="LLX40" s="13"/>
      <c r="LLY40" s="13"/>
      <c r="LLZ40" s="14"/>
      <c r="LMA40" s="15"/>
      <c r="LMB40" s="13"/>
      <c r="LMC40" s="9"/>
      <c r="LMD40" s="8"/>
      <c r="LME40" s="8"/>
      <c r="LMF40" s="13"/>
      <c r="LMG40" s="13"/>
      <c r="LMH40" s="14"/>
      <c r="LMI40" s="15"/>
      <c r="LMJ40" s="13"/>
      <c r="LMK40" s="9"/>
      <c r="LML40" s="8"/>
      <c r="LMM40" s="8"/>
      <c r="LMN40" s="13"/>
      <c r="LMO40" s="13"/>
      <c r="LMP40" s="14"/>
      <c r="LMQ40" s="15"/>
      <c r="LMR40" s="13"/>
      <c r="LMS40" s="9"/>
      <c r="LMT40" s="8"/>
      <c r="LMU40" s="8"/>
      <c r="LMV40" s="13"/>
      <c r="LMW40" s="13"/>
      <c r="LMX40" s="14"/>
      <c r="LMY40" s="15"/>
      <c r="LMZ40" s="13"/>
      <c r="LNA40" s="9"/>
      <c r="LNB40" s="8"/>
      <c r="LNC40" s="8"/>
      <c r="LND40" s="13"/>
      <c r="LNE40" s="13"/>
      <c r="LNF40" s="14"/>
      <c r="LNG40" s="15"/>
      <c r="LNH40" s="13"/>
      <c r="LNI40" s="9"/>
      <c r="LNJ40" s="8"/>
      <c r="LNK40" s="8"/>
      <c r="LNL40" s="13"/>
      <c r="LNM40" s="13"/>
      <c r="LNN40" s="14"/>
      <c r="LNO40" s="15"/>
      <c r="LNP40" s="13"/>
      <c r="LNQ40" s="9"/>
      <c r="LNR40" s="8"/>
      <c r="LNS40" s="8"/>
      <c r="LNT40" s="13"/>
      <c r="LNU40" s="13"/>
      <c r="LNV40" s="14"/>
      <c r="LNW40" s="15"/>
      <c r="LNX40" s="13"/>
      <c r="LNY40" s="9"/>
      <c r="LNZ40" s="8"/>
      <c r="LOA40" s="8"/>
      <c r="LOB40" s="13"/>
      <c r="LOC40" s="13"/>
      <c r="LOD40" s="14"/>
      <c r="LOE40" s="15"/>
      <c r="LOF40" s="13"/>
      <c r="LOG40" s="9"/>
      <c r="LOH40" s="8"/>
      <c r="LOI40" s="8"/>
      <c r="LOJ40" s="13"/>
      <c r="LOK40" s="13"/>
      <c r="LOL40" s="14"/>
      <c r="LOM40" s="15"/>
      <c r="LON40" s="13"/>
      <c r="LOO40" s="9"/>
      <c r="LOP40" s="8"/>
      <c r="LOQ40" s="8"/>
      <c r="LOR40" s="13"/>
      <c r="LOS40" s="13"/>
      <c r="LOT40" s="14"/>
      <c r="LOU40" s="15"/>
      <c r="LOV40" s="13"/>
      <c r="LOW40" s="9"/>
      <c r="LOX40" s="8"/>
      <c r="LOY40" s="8"/>
      <c r="LOZ40" s="13"/>
      <c r="LPA40" s="13"/>
      <c r="LPB40" s="14"/>
      <c r="LPC40" s="15"/>
      <c r="LPD40" s="13"/>
      <c r="LPE40" s="9"/>
      <c r="LPF40" s="8"/>
      <c r="LPG40" s="8"/>
      <c r="LPH40" s="13"/>
      <c r="LPI40" s="13"/>
      <c r="LPJ40" s="14"/>
      <c r="LPK40" s="15"/>
      <c r="LPL40" s="13"/>
      <c r="LPM40" s="9"/>
      <c r="LPN40" s="8"/>
      <c r="LPO40" s="8"/>
      <c r="LPP40" s="13"/>
      <c r="LPQ40" s="13"/>
      <c r="LPR40" s="14"/>
      <c r="LPS40" s="15"/>
      <c r="LPT40" s="13"/>
      <c r="LPU40" s="9"/>
      <c r="LPV40" s="8"/>
      <c r="LPW40" s="8"/>
      <c r="LPX40" s="13"/>
      <c r="LPY40" s="13"/>
      <c r="LPZ40" s="14"/>
      <c r="LQA40" s="15"/>
      <c r="LQB40" s="13"/>
      <c r="LQC40" s="9"/>
      <c r="LQD40" s="8"/>
      <c r="LQE40" s="8"/>
      <c r="LQF40" s="13"/>
      <c r="LQG40" s="13"/>
      <c r="LQH40" s="14"/>
      <c r="LQI40" s="15"/>
      <c r="LQJ40" s="13"/>
      <c r="LQK40" s="9"/>
      <c r="LQL40" s="8"/>
      <c r="LQM40" s="8"/>
      <c r="LQN40" s="13"/>
      <c r="LQO40" s="13"/>
      <c r="LQP40" s="14"/>
      <c r="LQQ40" s="15"/>
      <c r="LQR40" s="13"/>
      <c r="LQS40" s="9"/>
      <c r="LQT40" s="8"/>
      <c r="LQU40" s="8"/>
      <c r="LQV40" s="13"/>
      <c r="LQW40" s="13"/>
      <c r="LQX40" s="14"/>
      <c r="LQY40" s="15"/>
      <c r="LQZ40" s="13"/>
      <c r="LRA40" s="9"/>
      <c r="LRB40" s="8"/>
      <c r="LRC40" s="8"/>
      <c r="LRD40" s="13"/>
      <c r="LRE40" s="13"/>
      <c r="LRF40" s="14"/>
      <c r="LRG40" s="15"/>
      <c r="LRH40" s="13"/>
      <c r="LRI40" s="9"/>
      <c r="LRJ40" s="8"/>
      <c r="LRK40" s="8"/>
      <c r="LRL40" s="13"/>
      <c r="LRM40" s="13"/>
      <c r="LRN40" s="14"/>
      <c r="LRO40" s="15"/>
      <c r="LRP40" s="13"/>
      <c r="LRQ40" s="9"/>
      <c r="LRR40" s="8"/>
      <c r="LRS40" s="8"/>
      <c r="LRT40" s="13"/>
      <c r="LRU40" s="13"/>
      <c r="LRV40" s="14"/>
      <c r="LRW40" s="15"/>
      <c r="LRX40" s="13"/>
      <c r="LRY40" s="9"/>
      <c r="LRZ40" s="8"/>
      <c r="LSA40" s="8"/>
      <c r="LSB40" s="13"/>
      <c r="LSC40" s="13"/>
      <c r="LSD40" s="14"/>
      <c r="LSE40" s="15"/>
      <c r="LSF40" s="13"/>
      <c r="LSG40" s="9"/>
      <c r="LSH40" s="8"/>
      <c r="LSI40" s="8"/>
      <c r="LSJ40" s="13"/>
      <c r="LSK40" s="13"/>
      <c r="LSL40" s="14"/>
      <c r="LSM40" s="15"/>
      <c r="LSN40" s="13"/>
      <c r="LSO40" s="9"/>
      <c r="LSP40" s="8"/>
      <c r="LSQ40" s="8"/>
      <c r="LSR40" s="13"/>
      <c r="LSS40" s="13"/>
      <c r="LST40" s="14"/>
      <c r="LSU40" s="15"/>
      <c r="LSV40" s="13"/>
      <c r="LSW40" s="9"/>
      <c r="LSX40" s="8"/>
      <c r="LSY40" s="8"/>
      <c r="LSZ40" s="13"/>
      <c r="LTA40" s="13"/>
      <c r="LTB40" s="14"/>
      <c r="LTC40" s="15"/>
      <c r="LTD40" s="13"/>
      <c r="LTE40" s="9"/>
      <c r="LTF40" s="8"/>
      <c r="LTG40" s="8"/>
      <c r="LTH40" s="13"/>
      <c r="LTI40" s="13"/>
      <c r="LTJ40" s="14"/>
      <c r="LTK40" s="15"/>
      <c r="LTL40" s="13"/>
      <c r="LTM40" s="9"/>
      <c r="LTN40" s="8"/>
      <c r="LTO40" s="8"/>
      <c r="LTP40" s="13"/>
      <c r="LTQ40" s="13"/>
      <c r="LTR40" s="14"/>
      <c r="LTS40" s="15"/>
      <c r="LTT40" s="13"/>
      <c r="LTU40" s="9"/>
      <c r="LTV40" s="8"/>
      <c r="LTW40" s="8"/>
      <c r="LTX40" s="13"/>
      <c r="LTY40" s="13"/>
      <c r="LTZ40" s="14"/>
      <c r="LUA40" s="15"/>
      <c r="LUB40" s="13"/>
      <c r="LUC40" s="9"/>
      <c r="LUD40" s="8"/>
      <c r="LUE40" s="8"/>
      <c r="LUF40" s="13"/>
      <c r="LUG40" s="13"/>
      <c r="LUH40" s="14"/>
      <c r="LUI40" s="15"/>
      <c r="LUJ40" s="13"/>
      <c r="LUK40" s="9"/>
      <c r="LUL40" s="8"/>
      <c r="LUM40" s="8"/>
      <c r="LUN40" s="13"/>
      <c r="LUO40" s="13"/>
      <c r="LUP40" s="14"/>
      <c r="LUQ40" s="15"/>
      <c r="LUR40" s="13"/>
      <c r="LUS40" s="9"/>
      <c r="LUT40" s="8"/>
      <c r="LUU40" s="8"/>
      <c r="LUV40" s="13"/>
      <c r="LUW40" s="13"/>
      <c r="LUX40" s="14"/>
      <c r="LUY40" s="15"/>
      <c r="LUZ40" s="13"/>
      <c r="LVA40" s="9"/>
      <c r="LVB40" s="8"/>
      <c r="LVC40" s="8"/>
      <c r="LVD40" s="13"/>
      <c r="LVE40" s="13"/>
      <c r="LVF40" s="14"/>
      <c r="LVG40" s="15"/>
      <c r="LVH40" s="13"/>
      <c r="LVI40" s="9"/>
      <c r="LVJ40" s="8"/>
      <c r="LVK40" s="8"/>
      <c r="LVL40" s="13"/>
      <c r="LVM40" s="13"/>
      <c r="LVN40" s="14"/>
      <c r="LVO40" s="15"/>
      <c r="LVP40" s="13"/>
      <c r="LVQ40" s="9"/>
      <c r="LVR40" s="8"/>
      <c r="LVS40" s="8"/>
      <c r="LVT40" s="13"/>
      <c r="LVU40" s="13"/>
      <c r="LVV40" s="14"/>
      <c r="LVW40" s="15"/>
      <c r="LVX40" s="13"/>
      <c r="LVY40" s="9"/>
      <c r="LVZ40" s="8"/>
      <c r="LWA40" s="8"/>
      <c r="LWB40" s="13"/>
      <c r="LWC40" s="13"/>
      <c r="LWD40" s="14"/>
      <c r="LWE40" s="15"/>
      <c r="LWF40" s="13"/>
      <c r="LWG40" s="9"/>
      <c r="LWH40" s="8"/>
      <c r="LWI40" s="8"/>
      <c r="LWJ40" s="13"/>
      <c r="LWK40" s="13"/>
      <c r="LWL40" s="14"/>
      <c r="LWM40" s="15"/>
      <c r="LWN40" s="13"/>
      <c r="LWO40" s="9"/>
      <c r="LWP40" s="8"/>
      <c r="LWQ40" s="8"/>
      <c r="LWR40" s="13"/>
      <c r="LWS40" s="13"/>
      <c r="LWT40" s="14"/>
      <c r="LWU40" s="15"/>
      <c r="LWV40" s="13"/>
      <c r="LWW40" s="9"/>
      <c r="LWX40" s="8"/>
      <c r="LWY40" s="8"/>
      <c r="LWZ40" s="13"/>
      <c r="LXA40" s="13"/>
      <c r="LXB40" s="14"/>
      <c r="LXC40" s="15"/>
      <c r="LXD40" s="13"/>
      <c r="LXE40" s="9"/>
      <c r="LXF40" s="8"/>
      <c r="LXG40" s="8"/>
      <c r="LXH40" s="13"/>
      <c r="LXI40" s="13"/>
      <c r="LXJ40" s="14"/>
      <c r="LXK40" s="15"/>
      <c r="LXL40" s="13"/>
      <c r="LXM40" s="9"/>
      <c r="LXN40" s="8"/>
      <c r="LXO40" s="8"/>
      <c r="LXP40" s="13"/>
      <c r="LXQ40" s="13"/>
      <c r="LXR40" s="14"/>
      <c r="LXS40" s="15"/>
      <c r="LXT40" s="13"/>
      <c r="LXU40" s="9"/>
      <c r="LXV40" s="8"/>
      <c r="LXW40" s="8"/>
      <c r="LXX40" s="13"/>
      <c r="LXY40" s="13"/>
      <c r="LXZ40" s="14"/>
      <c r="LYA40" s="15"/>
      <c r="LYB40" s="13"/>
      <c r="LYC40" s="9"/>
      <c r="LYD40" s="8"/>
      <c r="LYE40" s="8"/>
      <c r="LYF40" s="13"/>
      <c r="LYG40" s="13"/>
      <c r="LYH40" s="14"/>
      <c r="LYI40" s="15"/>
      <c r="LYJ40" s="13"/>
      <c r="LYK40" s="9"/>
      <c r="LYL40" s="8"/>
      <c r="LYM40" s="8"/>
      <c r="LYN40" s="13"/>
      <c r="LYO40" s="13"/>
      <c r="LYP40" s="14"/>
      <c r="LYQ40" s="15"/>
      <c r="LYR40" s="13"/>
      <c r="LYS40" s="9"/>
      <c r="LYT40" s="8"/>
      <c r="LYU40" s="8"/>
      <c r="LYV40" s="13"/>
      <c r="LYW40" s="13"/>
      <c r="LYX40" s="14"/>
      <c r="LYY40" s="15"/>
      <c r="LYZ40" s="13"/>
      <c r="LZA40" s="9"/>
      <c r="LZB40" s="8"/>
      <c r="LZC40" s="8"/>
      <c r="LZD40" s="13"/>
      <c r="LZE40" s="13"/>
      <c r="LZF40" s="14"/>
      <c r="LZG40" s="15"/>
      <c r="LZH40" s="13"/>
      <c r="LZI40" s="9"/>
      <c r="LZJ40" s="8"/>
      <c r="LZK40" s="8"/>
      <c r="LZL40" s="13"/>
      <c r="LZM40" s="13"/>
      <c r="LZN40" s="14"/>
      <c r="LZO40" s="15"/>
      <c r="LZP40" s="13"/>
      <c r="LZQ40" s="9"/>
      <c r="LZR40" s="8"/>
      <c r="LZS40" s="8"/>
      <c r="LZT40" s="13"/>
      <c r="LZU40" s="13"/>
      <c r="LZV40" s="14"/>
      <c r="LZW40" s="15"/>
      <c r="LZX40" s="13"/>
      <c r="LZY40" s="9"/>
      <c r="LZZ40" s="8"/>
      <c r="MAA40" s="8"/>
      <c r="MAB40" s="13"/>
      <c r="MAC40" s="13"/>
      <c r="MAD40" s="14"/>
      <c r="MAE40" s="15"/>
      <c r="MAF40" s="13"/>
      <c r="MAG40" s="9"/>
      <c r="MAH40" s="8"/>
      <c r="MAI40" s="8"/>
      <c r="MAJ40" s="13"/>
      <c r="MAK40" s="13"/>
      <c r="MAL40" s="14"/>
      <c r="MAM40" s="15"/>
      <c r="MAN40" s="13"/>
      <c r="MAO40" s="9"/>
      <c r="MAP40" s="8"/>
      <c r="MAQ40" s="8"/>
      <c r="MAR40" s="13"/>
      <c r="MAS40" s="13"/>
      <c r="MAT40" s="14"/>
      <c r="MAU40" s="15"/>
      <c r="MAV40" s="13"/>
      <c r="MAW40" s="9"/>
      <c r="MAX40" s="8"/>
      <c r="MAY40" s="8"/>
      <c r="MAZ40" s="13"/>
      <c r="MBA40" s="13"/>
      <c r="MBB40" s="14"/>
      <c r="MBC40" s="15"/>
      <c r="MBD40" s="13"/>
      <c r="MBE40" s="9"/>
      <c r="MBF40" s="8"/>
      <c r="MBG40" s="8"/>
      <c r="MBH40" s="13"/>
      <c r="MBI40" s="13"/>
      <c r="MBJ40" s="14"/>
      <c r="MBK40" s="15"/>
      <c r="MBL40" s="13"/>
      <c r="MBM40" s="9"/>
      <c r="MBN40" s="8"/>
      <c r="MBO40" s="8"/>
      <c r="MBP40" s="13"/>
      <c r="MBQ40" s="13"/>
      <c r="MBR40" s="14"/>
      <c r="MBS40" s="15"/>
      <c r="MBT40" s="13"/>
      <c r="MBU40" s="9"/>
      <c r="MBV40" s="8"/>
      <c r="MBW40" s="8"/>
      <c r="MBX40" s="13"/>
      <c r="MBY40" s="13"/>
      <c r="MBZ40" s="14"/>
      <c r="MCA40" s="15"/>
      <c r="MCB40" s="13"/>
      <c r="MCC40" s="9"/>
      <c r="MCD40" s="8"/>
      <c r="MCE40" s="8"/>
      <c r="MCF40" s="13"/>
      <c r="MCG40" s="13"/>
      <c r="MCH40" s="14"/>
      <c r="MCI40" s="15"/>
      <c r="MCJ40" s="13"/>
      <c r="MCK40" s="9"/>
      <c r="MCL40" s="8"/>
      <c r="MCM40" s="8"/>
      <c r="MCN40" s="13"/>
      <c r="MCO40" s="13"/>
      <c r="MCP40" s="14"/>
      <c r="MCQ40" s="15"/>
      <c r="MCR40" s="13"/>
      <c r="MCS40" s="9"/>
      <c r="MCT40" s="8"/>
      <c r="MCU40" s="8"/>
      <c r="MCV40" s="13"/>
      <c r="MCW40" s="13"/>
      <c r="MCX40" s="14"/>
      <c r="MCY40" s="15"/>
      <c r="MCZ40" s="13"/>
      <c r="MDA40" s="9"/>
      <c r="MDB40" s="8"/>
      <c r="MDC40" s="8"/>
      <c r="MDD40" s="13"/>
      <c r="MDE40" s="13"/>
      <c r="MDF40" s="14"/>
      <c r="MDG40" s="15"/>
      <c r="MDH40" s="13"/>
      <c r="MDI40" s="9"/>
      <c r="MDJ40" s="8"/>
      <c r="MDK40" s="8"/>
      <c r="MDL40" s="13"/>
      <c r="MDM40" s="13"/>
      <c r="MDN40" s="14"/>
      <c r="MDO40" s="15"/>
      <c r="MDP40" s="13"/>
      <c r="MDQ40" s="9"/>
      <c r="MDR40" s="8"/>
      <c r="MDS40" s="8"/>
      <c r="MDT40" s="13"/>
      <c r="MDU40" s="13"/>
      <c r="MDV40" s="14"/>
      <c r="MDW40" s="15"/>
      <c r="MDX40" s="13"/>
      <c r="MDY40" s="9"/>
      <c r="MDZ40" s="8"/>
      <c r="MEA40" s="8"/>
      <c r="MEB40" s="13"/>
      <c r="MEC40" s="13"/>
      <c r="MED40" s="14"/>
      <c r="MEE40" s="15"/>
      <c r="MEF40" s="13"/>
      <c r="MEG40" s="9"/>
      <c r="MEH40" s="8"/>
      <c r="MEI40" s="8"/>
      <c r="MEJ40" s="13"/>
      <c r="MEK40" s="13"/>
      <c r="MEL40" s="14"/>
      <c r="MEM40" s="15"/>
      <c r="MEN40" s="13"/>
      <c r="MEO40" s="9"/>
      <c r="MEP40" s="8"/>
      <c r="MEQ40" s="8"/>
      <c r="MER40" s="13"/>
      <c r="MES40" s="13"/>
      <c r="MET40" s="14"/>
      <c r="MEU40" s="15"/>
      <c r="MEV40" s="13"/>
      <c r="MEW40" s="9"/>
      <c r="MEX40" s="8"/>
      <c r="MEY40" s="8"/>
      <c r="MEZ40" s="13"/>
      <c r="MFA40" s="13"/>
      <c r="MFB40" s="14"/>
      <c r="MFC40" s="15"/>
      <c r="MFD40" s="13"/>
      <c r="MFE40" s="9"/>
      <c r="MFF40" s="8"/>
      <c r="MFG40" s="8"/>
      <c r="MFH40" s="13"/>
      <c r="MFI40" s="13"/>
      <c r="MFJ40" s="14"/>
      <c r="MFK40" s="15"/>
      <c r="MFL40" s="13"/>
      <c r="MFM40" s="9"/>
      <c r="MFN40" s="8"/>
      <c r="MFO40" s="8"/>
      <c r="MFP40" s="13"/>
      <c r="MFQ40" s="13"/>
      <c r="MFR40" s="14"/>
      <c r="MFS40" s="15"/>
      <c r="MFT40" s="13"/>
      <c r="MFU40" s="9"/>
      <c r="MFV40" s="8"/>
      <c r="MFW40" s="8"/>
      <c r="MFX40" s="13"/>
      <c r="MFY40" s="13"/>
      <c r="MFZ40" s="14"/>
      <c r="MGA40" s="15"/>
      <c r="MGB40" s="13"/>
      <c r="MGC40" s="9"/>
      <c r="MGD40" s="8"/>
      <c r="MGE40" s="8"/>
      <c r="MGF40" s="13"/>
      <c r="MGG40" s="13"/>
      <c r="MGH40" s="14"/>
      <c r="MGI40" s="15"/>
      <c r="MGJ40" s="13"/>
      <c r="MGK40" s="9"/>
      <c r="MGL40" s="8"/>
      <c r="MGM40" s="8"/>
      <c r="MGN40" s="13"/>
      <c r="MGO40" s="13"/>
      <c r="MGP40" s="14"/>
      <c r="MGQ40" s="15"/>
      <c r="MGR40" s="13"/>
      <c r="MGS40" s="9"/>
      <c r="MGT40" s="8"/>
      <c r="MGU40" s="8"/>
      <c r="MGV40" s="13"/>
      <c r="MGW40" s="13"/>
      <c r="MGX40" s="14"/>
      <c r="MGY40" s="15"/>
      <c r="MGZ40" s="13"/>
      <c r="MHA40" s="9"/>
      <c r="MHB40" s="8"/>
      <c r="MHC40" s="8"/>
      <c r="MHD40" s="13"/>
      <c r="MHE40" s="13"/>
      <c r="MHF40" s="14"/>
      <c r="MHG40" s="15"/>
      <c r="MHH40" s="13"/>
      <c r="MHI40" s="9"/>
      <c r="MHJ40" s="8"/>
      <c r="MHK40" s="8"/>
      <c r="MHL40" s="13"/>
      <c r="MHM40" s="13"/>
      <c r="MHN40" s="14"/>
      <c r="MHO40" s="15"/>
      <c r="MHP40" s="13"/>
      <c r="MHQ40" s="9"/>
      <c r="MHR40" s="8"/>
      <c r="MHS40" s="8"/>
      <c r="MHT40" s="13"/>
      <c r="MHU40" s="13"/>
      <c r="MHV40" s="14"/>
      <c r="MHW40" s="15"/>
      <c r="MHX40" s="13"/>
      <c r="MHY40" s="9"/>
      <c r="MHZ40" s="8"/>
      <c r="MIA40" s="8"/>
      <c r="MIB40" s="13"/>
      <c r="MIC40" s="13"/>
      <c r="MID40" s="14"/>
      <c r="MIE40" s="15"/>
      <c r="MIF40" s="13"/>
      <c r="MIG40" s="9"/>
      <c r="MIH40" s="8"/>
      <c r="MII40" s="8"/>
      <c r="MIJ40" s="13"/>
      <c r="MIK40" s="13"/>
      <c r="MIL40" s="14"/>
      <c r="MIM40" s="15"/>
      <c r="MIN40" s="13"/>
      <c r="MIO40" s="9"/>
      <c r="MIP40" s="8"/>
      <c r="MIQ40" s="8"/>
      <c r="MIR40" s="13"/>
      <c r="MIS40" s="13"/>
      <c r="MIT40" s="14"/>
      <c r="MIU40" s="15"/>
      <c r="MIV40" s="13"/>
      <c r="MIW40" s="9"/>
      <c r="MIX40" s="8"/>
      <c r="MIY40" s="8"/>
      <c r="MIZ40" s="13"/>
      <c r="MJA40" s="13"/>
      <c r="MJB40" s="14"/>
      <c r="MJC40" s="15"/>
      <c r="MJD40" s="13"/>
      <c r="MJE40" s="9"/>
      <c r="MJF40" s="8"/>
      <c r="MJG40" s="8"/>
      <c r="MJH40" s="13"/>
      <c r="MJI40" s="13"/>
      <c r="MJJ40" s="14"/>
      <c r="MJK40" s="15"/>
      <c r="MJL40" s="13"/>
      <c r="MJM40" s="9"/>
      <c r="MJN40" s="8"/>
      <c r="MJO40" s="8"/>
      <c r="MJP40" s="13"/>
      <c r="MJQ40" s="13"/>
      <c r="MJR40" s="14"/>
      <c r="MJS40" s="15"/>
      <c r="MJT40" s="13"/>
      <c r="MJU40" s="9"/>
      <c r="MJV40" s="8"/>
      <c r="MJW40" s="8"/>
      <c r="MJX40" s="13"/>
      <c r="MJY40" s="13"/>
      <c r="MJZ40" s="14"/>
      <c r="MKA40" s="15"/>
      <c r="MKB40" s="13"/>
      <c r="MKC40" s="9"/>
      <c r="MKD40" s="8"/>
      <c r="MKE40" s="8"/>
      <c r="MKF40" s="13"/>
      <c r="MKG40" s="13"/>
      <c r="MKH40" s="14"/>
      <c r="MKI40" s="15"/>
      <c r="MKJ40" s="13"/>
      <c r="MKK40" s="9"/>
      <c r="MKL40" s="8"/>
      <c r="MKM40" s="8"/>
      <c r="MKN40" s="13"/>
      <c r="MKO40" s="13"/>
      <c r="MKP40" s="14"/>
      <c r="MKQ40" s="15"/>
      <c r="MKR40" s="13"/>
      <c r="MKS40" s="9"/>
      <c r="MKT40" s="8"/>
      <c r="MKU40" s="8"/>
      <c r="MKV40" s="13"/>
      <c r="MKW40" s="13"/>
      <c r="MKX40" s="14"/>
      <c r="MKY40" s="15"/>
      <c r="MKZ40" s="13"/>
      <c r="MLA40" s="9"/>
      <c r="MLB40" s="8"/>
      <c r="MLC40" s="8"/>
      <c r="MLD40" s="13"/>
      <c r="MLE40" s="13"/>
      <c r="MLF40" s="14"/>
      <c r="MLG40" s="15"/>
      <c r="MLH40" s="13"/>
      <c r="MLI40" s="9"/>
      <c r="MLJ40" s="8"/>
      <c r="MLK40" s="8"/>
      <c r="MLL40" s="13"/>
      <c r="MLM40" s="13"/>
      <c r="MLN40" s="14"/>
      <c r="MLO40" s="15"/>
      <c r="MLP40" s="13"/>
      <c r="MLQ40" s="9"/>
      <c r="MLR40" s="8"/>
      <c r="MLS40" s="8"/>
      <c r="MLT40" s="13"/>
      <c r="MLU40" s="13"/>
      <c r="MLV40" s="14"/>
      <c r="MLW40" s="15"/>
      <c r="MLX40" s="13"/>
      <c r="MLY40" s="9"/>
      <c r="MLZ40" s="8"/>
      <c r="MMA40" s="8"/>
      <c r="MMB40" s="13"/>
      <c r="MMC40" s="13"/>
      <c r="MMD40" s="14"/>
      <c r="MME40" s="15"/>
      <c r="MMF40" s="13"/>
      <c r="MMG40" s="9"/>
      <c r="MMH40" s="8"/>
      <c r="MMI40" s="8"/>
      <c r="MMJ40" s="13"/>
      <c r="MMK40" s="13"/>
      <c r="MML40" s="14"/>
      <c r="MMM40" s="15"/>
      <c r="MMN40" s="13"/>
      <c r="MMO40" s="9"/>
      <c r="MMP40" s="8"/>
      <c r="MMQ40" s="8"/>
      <c r="MMR40" s="13"/>
      <c r="MMS40" s="13"/>
      <c r="MMT40" s="14"/>
      <c r="MMU40" s="15"/>
      <c r="MMV40" s="13"/>
      <c r="MMW40" s="9"/>
      <c r="MMX40" s="8"/>
      <c r="MMY40" s="8"/>
      <c r="MMZ40" s="13"/>
      <c r="MNA40" s="13"/>
      <c r="MNB40" s="14"/>
      <c r="MNC40" s="15"/>
      <c r="MND40" s="13"/>
      <c r="MNE40" s="9"/>
      <c r="MNF40" s="8"/>
      <c r="MNG40" s="8"/>
      <c r="MNH40" s="13"/>
      <c r="MNI40" s="13"/>
      <c r="MNJ40" s="14"/>
      <c r="MNK40" s="15"/>
      <c r="MNL40" s="13"/>
      <c r="MNM40" s="9"/>
      <c r="MNN40" s="8"/>
      <c r="MNO40" s="8"/>
      <c r="MNP40" s="13"/>
      <c r="MNQ40" s="13"/>
      <c r="MNR40" s="14"/>
      <c r="MNS40" s="15"/>
      <c r="MNT40" s="13"/>
      <c r="MNU40" s="9"/>
      <c r="MNV40" s="8"/>
      <c r="MNW40" s="8"/>
      <c r="MNX40" s="13"/>
      <c r="MNY40" s="13"/>
      <c r="MNZ40" s="14"/>
      <c r="MOA40" s="15"/>
      <c r="MOB40" s="13"/>
      <c r="MOC40" s="9"/>
      <c r="MOD40" s="8"/>
      <c r="MOE40" s="8"/>
      <c r="MOF40" s="13"/>
      <c r="MOG40" s="13"/>
      <c r="MOH40" s="14"/>
      <c r="MOI40" s="15"/>
      <c r="MOJ40" s="13"/>
      <c r="MOK40" s="9"/>
      <c r="MOL40" s="8"/>
      <c r="MOM40" s="8"/>
      <c r="MON40" s="13"/>
      <c r="MOO40" s="13"/>
      <c r="MOP40" s="14"/>
      <c r="MOQ40" s="15"/>
      <c r="MOR40" s="13"/>
      <c r="MOS40" s="9"/>
      <c r="MOT40" s="8"/>
      <c r="MOU40" s="8"/>
      <c r="MOV40" s="13"/>
      <c r="MOW40" s="13"/>
      <c r="MOX40" s="14"/>
      <c r="MOY40" s="15"/>
      <c r="MOZ40" s="13"/>
      <c r="MPA40" s="9"/>
      <c r="MPB40" s="8"/>
      <c r="MPC40" s="8"/>
      <c r="MPD40" s="13"/>
      <c r="MPE40" s="13"/>
      <c r="MPF40" s="14"/>
      <c r="MPG40" s="15"/>
      <c r="MPH40" s="13"/>
      <c r="MPI40" s="9"/>
      <c r="MPJ40" s="8"/>
      <c r="MPK40" s="8"/>
      <c r="MPL40" s="13"/>
      <c r="MPM40" s="13"/>
      <c r="MPN40" s="14"/>
      <c r="MPO40" s="15"/>
      <c r="MPP40" s="13"/>
      <c r="MPQ40" s="9"/>
      <c r="MPR40" s="8"/>
      <c r="MPS40" s="8"/>
      <c r="MPT40" s="13"/>
      <c r="MPU40" s="13"/>
      <c r="MPV40" s="14"/>
      <c r="MPW40" s="15"/>
      <c r="MPX40" s="13"/>
      <c r="MPY40" s="9"/>
      <c r="MPZ40" s="8"/>
      <c r="MQA40" s="8"/>
      <c r="MQB40" s="13"/>
      <c r="MQC40" s="13"/>
      <c r="MQD40" s="14"/>
      <c r="MQE40" s="15"/>
      <c r="MQF40" s="13"/>
      <c r="MQG40" s="9"/>
      <c r="MQH40" s="8"/>
      <c r="MQI40" s="8"/>
      <c r="MQJ40" s="13"/>
      <c r="MQK40" s="13"/>
      <c r="MQL40" s="14"/>
      <c r="MQM40" s="15"/>
      <c r="MQN40" s="13"/>
      <c r="MQO40" s="9"/>
      <c r="MQP40" s="8"/>
      <c r="MQQ40" s="8"/>
      <c r="MQR40" s="13"/>
      <c r="MQS40" s="13"/>
      <c r="MQT40" s="14"/>
      <c r="MQU40" s="15"/>
      <c r="MQV40" s="13"/>
      <c r="MQW40" s="9"/>
      <c r="MQX40" s="8"/>
      <c r="MQY40" s="8"/>
      <c r="MQZ40" s="13"/>
      <c r="MRA40" s="13"/>
      <c r="MRB40" s="14"/>
      <c r="MRC40" s="15"/>
      <c r="MRD40" s="13"/>
      <c r="MRE40" s="9"/>
      <c r="MRF40" s="8"/>
      <c r="MRG40" s="8"/>
      <c r="MRH40" s="13"/>
      <c r="MRI40" s="13"/>
      <c r="MRJ40" s="14"/>
      <c r="MRK40" s="15"/>
      <c r="MRL40" s="13"/>
      <c r="MRM40" s="9"/>
      <c r="MRN40" s="8"/>
      <c r="MRO40" s="8"/>
      <c r="MRP40" s="13"/>
      <c r="MRQ40" s="13"/>
      <c r="MRR40" s="14"/>
      <c r="MRS40" s="15"/>
      <c r="MRT40" s="13"/>
      <c r="MRU40" s="9"/>
      <c r="MRV40" s="8"/>
      <c r="MRW40" s="8"/>
      <c r="MRX40" s="13"/>
      <c r="MRY40" s="13"/>
      <c r="MRZ40" s="14"/>
      <c r="MSA40" s="15"/>
      <c r="MSB40" s="13"/>
      <c r="MSC40" s="9"/>
      <c r="MSD40" s="8"/>
      <c r="MSE40" s="8"/>
      <c r="MSF40" s="13"/>
      <c r="MSG40" s="13"/>
      <c r="MSH40" s="14"/>
      <c r="MSI40" s="15"/>
      <c r="MSJ40" s="13"/>
      <c r="MSK40" s="9"/>
      <c r="MSL40" s="8"/>
      <c r="MSM40" s="8"/>
      <c r="MSN40" s="13"/>
      <c r="MSO40" s="13"/>
      <c r="MSP40" s="14"/>
      <c r="MSQ40" s="15"/>
      <c r="MSR40" s="13"/>
      <c r="MSS40" s="9"/>
      <c r="MST40" s="8"/>
      <c r="MSU40" s="8"/>
      <c r="MSV40" s="13"/>
      <c r="MSW40" s="13"/>
      <c r="MSX40" s="14"/>
      <c r="MSY40" s="15"/>
      <c r="MSZ40" s="13"/>
      <c r="MTA40" s="9"/>
      <c r="MTB40" s="8"/>
      <c r="MTC40" s="8"/>
      <c r="MTD40" s="13"/>
      <c r="MTE40" s="13"/>
      <c r="MTF40" s="14"/>
      <c r="MTG40" s="15"/>
      <c r="MTH40" s="13"/>
      <c r="MTI40" s="9"/>
      <c r="MTJ40" s="8"/>
      <c r="MTK40" s="8"/>
      <c r="MTL40" s="13"/>
      <c r="MTM40" s="13"/>
      <c r="MTN40" s="14"/>
      <c r="MTO40" s="15"/>
      <c r="MTP40" s="13"/>
      <c r="MTQ40" s="9"/>
      <c r="MTR40" s="8"/>
      <c r="MTS40" s="8"/>
      <c r="MTT40" s="13"/>
      <c r="MTU40" s="13"/>
      <c r="MTV40" s="14"/>
      <c r="MTW40" s="15"/>
      <c r="MTX40" s="13"/>
      <c r="MTY40" s="9"/>
      <c r="MTZ40" s="8"/>
      <c r="MUA40" s="8"/>
      <c r="MUB40" s="13"/>
      <c r="MUC40" s="13"/>
      <c r="MUD40" s="14"/>
      <c r="MUE40" s="15"/>
      <c r="MUF40" s="13"/>
      <c r="MUG40" s="9"/>
      <c r="MUH40" s="8"/>
      <c r="MUI40" s="8"/>
      <c r="MUJ40" s="13"/>
      <c r="MUK40" s="13"/>
      <c r="MUL40" s="14"/>
      <c r="MUM40" s="15"/>
      <c r="MUN40" s="13"/>
      <c r="MUO40" s="9"/>
      <c r="MUP40" s="8"/>
      <c r="MUQ40" s="8"/>
      <c r="MUR40" s="13"/>
      <c r="MUS40" s="13"/>
      <c r="MUT40" s="14"/>
      <c r="MUU40" s="15"/>
      <c r="MUV40" s="13"/>
      <c r="MUW40" s="9"/>
      <c r="MUX40" s="8"/>
      <c r="MUY40" s="8"/>
      <c r="MUZ40" s="13"/>
      <c r="MVA40" s="13"/>
      <c r="MVB40" s="14"/>
      <c r="MVC40" s="15"/>
      <c r="MVD40" s="13"/>
      <c r="MVE40" s="9"/>
      <c r="MVF40" s="8"/>
      <c r="MVG40" s="8"/>
      <c r="MVH40" s="13"/>
      <c r="MVI40" s="13"/>
      <c r="MVJ40" s="14"/>
      <c r="MVK40" s="15"/>
      <c r="MVL40" s="13"/>
      <c r="MVM40" s="9"/>
      <c r="MVN40" s="8"/>
      <c r="MVO40" s="8"/>
      <c r="MVP40" s="13"/>
      <c r="MVQ40" s="13"/>
      <c r="MVR40" s="14"/>
      <c r="MVS40" s="15"/>
      <c r="MVT40" s="13"/>
      <c r="MVU40" s="9"/>
      <c r="MVV40" s="8"/>
      <c r="MVW40" s="8"/>
      <c r="MVX40" s="13"/>
      <c r="MVY40" s="13"/>
      <c r="MVZ40" s="14"/>
      <c r="MWA40" s="15"/>
      <c r="MWB40" s="13"/>
      <c r="MWC40" s="9"/>
      <c r="MWD40" s="8"/>
      <c r="MWE40" s="8"/>
      <c r="MWF40" s="13"/>
      <c r="MWG40" s="13"/>
      <c r="MWH40" s="14"/>
      <c r="MWI40" s="15"/>
      <c r="MWJ40" s="13"/>
      <c r="MWK40" s="9"/>
      <c r="MWL40" s="8"/>
      <c r="MWM40" s="8"/>
      <c r="MWN40" s="13"/>
      <c r="MWO40" s="13"/>
      <c r="MWP40" s="14"/>
      <c r="MWQ40" s="15"/>
      <c r="MWR40" s="13"/>
      <c r="MWS40" s="9"/>
      <c r="MWT40" s="8"/>
      <c r="MWU40" s="8"/>
      <c r="MWV40" s="13"/>
      <c r="MWW40" s="13"/>
      <c r="MWX40" s="14"/>
      <c r="MWY40" s="15"/>
      <c r="MWZ40" s="13"/>
      <c r="MXA40" s="9"/>
      <c r="MXB40" s="8"/>
      <c r="MXC40" s="8"/>
      <c r="MXD40" s="13"/>
      <c r="MXE40" s="13"/>
      <c r="MXF40" s="14"/>
      <c r="MXG40" s="15"/>
      <c r="MXH40" s="13"/>
      <c r="MXI40" s="9"/>
      <c r="MXJ40" s="8"/>
      <c r="MXK40" s="8"/>
      <c r="MXL40" s="13"/>
      <c r="MXM40" s="13"/>
      <c r="MXN40" s="14"/>
      <c r="MXO40" s="15"/>
      <c r="MXP40" s="13"/>
      <c r="MXQ40" s="9"/>
      <c r="MXR40" s="8"/>
      <c r="MXS40" s="8"/>
      <c r="MXT40" s="13"/>
      <c r="MXU40" s="13"/>
      <c r="MXV40" s="14"/>
      <c r="MXW40" s="15"/>
      <c r="MXX40" s="13"/>
      <c r="MXY40" s="9"/>
      <c r="MXZ40" s="8"/>
      <c r="MYA40" s="8"/>
      <c r="MYB40" s="13"/>
      <c r="MYC40" s="13"/>
      <c r="MYD40" s="14"/>
      <c r="MYE40" s="15"/>
      <c r="MYF40" s="13"/>
      <c r="MYG40" s="9"/>
      <c r="MYH40" s="8"/>
      <c r="MYI40" s="8"/>
      <c r="MYJ40" s="13"/>
      <c r="MYK40" s="13"/>
      <c r="MYL40" s="14"/>
      <c r="MYM40" s="15"/>
      <c r="MYN40" s="13"/>
      <c r="MYO40" s="9"/>
      <c r="MYP40" s="8"/>
      <c r="MYQ40" s="8"/>
      <c r="MYR40" s="13"/>
      <c r="MYS40" s="13"/>
      <c r="MYT40" s="14"/>
      <c r="MYU40" s="15"/>
      <c r="MYV40" s="13"/>
      <c r="MYW40" s="9"/>
      <c r="MYX40" s="8"/>
      <c r="MYY40" s="8"/>
      <c r="MYZ40" s="13"/>
      <c r="MZA40" s="13"/>
      <c r="MZB40" s="14"/>
      <c r="MZC40" s="15"/>
      <c r="MZD40" s="13"/>
      <c r="MZE40" s="9"/>
      <c r="MZF40" s="8"/>
      <c r="MZG40" s="8"/>
      <c r="MZH40" s="13"/>
      <c r="MZI40" s="13"/>
      <c r="MZJ40" s="14"/>
      <c r="MZK40" s="15"/>
      <c r="MZL40" s="13"/>
      <c r="MZM40" s="9"/>
      <c r="MZN40" s="8"/>
      <c r="MZO40" s="8"/>
      <c r="MZP40" s="13"/>
      <c r="MZQ40" s="13"/>
      <c r="MZR40" s="14"/>
      <c r="MZS40" s="15"/>
      <c r="MZT40" s="13"/>
      <c r="MZU40" s="9"/>
      <c r="MZV40" s="8"/>
      <c r="MZW40" s="8"/>
      <c r="MZX40" s="13"/>
      <c r="MZY40" s="13"/>
      <c r="MZZ40" s="14"/>
      <c r="NAA40" s="15"/>
      <c r="NAB40" s="13"/>
      <c r="NAC40" s="9"/>
      <c r="NAD40" s="8"/>
      <c r="NAE40" s="8"/>
      <c r="NAF40" s="13"/>
      <c r="NAG40" s="13"/>
      <c r="NAH40" s="14"/>
      <c r="NAI40" s="15"/>
      <c r="NAJ40" s="13"/>
      <c r="NAK40" s="9"/>
      <c r="NAL40" s="8"/>
      <c r="NAM40" s="8"/>
      <c r="NAN40" s="13"/>
      <c r="NAO40" s="13"/>
      <c r="NAP40" s="14"/>
      <c r="NAQ40" s="15"/>
      <c r="NAR40" s="13"/>
      <c r="NAS40" s="9"/>
      <c r="NAT40" s="8"/>
      <c r="NAU40" s="8"/>
      <c r="NAV40" s="13"/>
      <c r="NAW40" s="13"/>
      <c r="NAX40" s="14"/>
      <c r="NAY40" s="15"/>
      <c r="NAZ40" s="13"/>
      <c r="NBA40" s="9"/>
      <c r="NBB40" s="8"/>
      <c r="NBC40" s="8"/>
      <c r="NBD40" s="13"/>
      <c r="NBE40" s="13"/>
      <c r="NBF40" s="14"/>
      <c r="NBG40" s="15"/>
      <c r="NBH40" s="13"/>
      <c r="NBI40" s="9"/>
      <c r="NBJ40" s="8"/>
      <c r="NBK40" s="8"/>
      <c r="NBL40" s="13"/>
      <c r="NBM40" s="13"/>
      <c r="NBN40" s="14"/>
      <c r="NBO40" s="15"/>
      <c r="NBP40" s="13"/>
      <c r="NBQ40" s="9"/>
      <c r="NBR40" s="8"/>
      <c r="NBS40" s="8"/>
      <c r="NBT40" s="13"/>
      <c r="NBU40" s="13"/>
      <c r="NBV40" s="14"/>
      <c r="NBW40" s="15"/>
      <c r="NBX40" s="13"/>
      <c r="NBY40" s="9"/>
      <c r="NBZ40" s="8"/>
      <c r="NCA40" s="8"/>
      <c r="NCB40" s="13"/>
      <c r="NCC40" s="13"/>
      <c r="NCD40" s="14"/>
      <c r="NCE40" s="15"/>
      <c r="NCF40" s="13"/>
      <c r="NCG40" s="9"/>
      <c r="NCH40" s="8"/>
      <c r="NCI40" s="8"/>
      <c r="NCJ40" s="13"/>
      <c r="NCK40" s="13"/>
      <c r="NCL40" s="14"/>
      <c r="NCM40" s="15"/>
      <c r="NCN40" s="13"/>
      <c r="NCO40" s="9"/>
      <c r="NCP40" s="8"/>
      <c r="NCQ40" s="8"/>
      <c r="NCR40" s="13"/>
      <c r="NCS40" s="13"/>
      <c r="NCT40" s="14"/>
      <c r="NCU40" s="15"/>
      <c r="NCV40" s="13"/>
      <c r="NCW40" s="9"/>
      <c r="NCX40" s="8"/>
      <c r="NCY40" s="8"/>
      <c r="NCZ40" s="13"/>
      <c r="NDA40" s="13"/>
      <c r="NDB40" s="14"/>
      <c r="NDC40" s="15"/>
      <c r="NDD40" s="13"/>
      <c r="NDE40" s="9"/>
      <c r="NDF40" s="8"/>
      <c r="NDG40" s="8"/>
      <c r="NDH40" s="13"/>
      <c r="NDI40" s="13"/>
      <c r="NDJ40" s="14"/>
      <c r="NDK40" s="15"/>
      <c r="NDL40" s="13"/>
      <c r="NDM40" s="9"/>
      <c r="NDN40" s="8"/>
      <c r="NDO40" s="8"/>
      <c r="NDP40" s="13"/>
      <c r="NDQ40" s="13"/>
      <c r="NDR40" s="14"/>
      <c r="NDS40" s="15"/>
      <c r="NDT40" s="13"/>
      <c r="NDU40" s="9"/>
      <c r="NDV40" s="8"/>
      <c r="NDW40" s="8"/>
      <c r="NDX40" s="13"/>
      <c r="NDY40" s="13"/>
      <c r="NDZ40" s="14"/>
      <c r="NEA40" s="15"/>
      <c r="NEB40" s="13"/>
      <c r="NEC40" s="9"/>
      <c r="NED40" s="8"/>
      <c r="NEE40" s="8"/>
      <c r="NEF40" s="13"/>
      <c r="NEG40" s="13"/>
      <c r="NEH40" s="14"/>
      <c r="NEI40" s="15"/>
      <c r="NEJ40" s="13"/>
      <c r="NEK40" s="9"/>
      <c r="NEL40" s="8"/>
      <c r="NEM40" s="8"/>
      <c r="NEN40" s="13"/>
      <c r="NEO40" s="13"/>
      <c r="NEP40" s="14"/>
      <c r="NEQ40" s="15"/>
      <c r="NER40" s="13"/>
      <c r="NES40" s="9"/>
      <c r="NET40" s="8"/>
      <c r="NEU40" s="8"/>
      <c r="NEV40" s="13"/>
      <c r="NEW40" s="13"/>
      <c r="NEX40" s="14"/>
      <c r="NEY40" s="15"/>
      <c r="NEZ40" s="13"/>
      <c r="NFA40" s="9"/>
      <c r="NFB40" s="8"/>
      <c r="NFC40" s="8"/>
      <c r="NFD40" s="13"/>
      <c r="NFE40" s="13"/>
      <c r="NFF40" s="14"/>
      <c r="NFG40" s="15"/>
      <c r="NFH40" s="13"/>
      <c r="NFI40" s="9"/>
      <c r="NFJ40" s="8"/>
      <c r="NFK40" s="8"/>
      <c r="NFL40" s="13"/>
      <c r="NFM40" s="13"/>
      <c r="NFN40" s="14"/>
      <c r="NFO40" s="15"/>
      <c r="NFP40" s="13"/>
      <c r="NFQ40" s="9"/>
      <c r="NFR40" s="8"/>
      <c r="NFS40" s="8"/>
      <c r="NFT40" s="13"/>
      <c r="NFU40" s="13"/>
      <c r="NFV40" s="14"/>
      <c r="NFW40" s="15"/>
      <c r="NFX40" s="13"/>
      <c r="NFY40" s="9"/>
      <c r="NFZ40" s="8"/>
      <c r="NGA40" s="8"/>
      <c r="NGB40" s="13"/>
      <c r="NGC40" s="13"/>
      <c r="NGD40" s="14"/>
      <c r="NGE40" s="15"/>
      <c r="NGF40" s="13"/>
      <c r="NGG40" s="9"/>
      <c r="NGH40" s="8"/>
      <c r="NGI40" s="8"/>
      <c r="NGJ40" s="13"/>
      <c r="NGK40" s="13"/>
      <c r="NGL40" s="14"/>
      <c r="NGM40" s="15"/>
      <c r="NGN40" s="13"/>
      <c r="NGO40" s="9"/>
      <c r="NGP40" s="8"/>
      <c r="NGQ40" s="8"/>
      <c r="NGR40" s="13"/>
      <c r="NGS40" s="13"/>
      <c r="NGT40" s="14"/>
      <c r="NGU40" s="15"/>
      <c r="NGV40" s="13"/>
      <c r="NGW40" s="9"/>
      <c r="NGX40" s="8"/>
      <c r="NGY40" s="8"/>
      <c r="NGZ40" s="13"/>
      <c r="NHA40" s="13"/>
      <c r="NHB40" s="14"/>
      <c r="NHC40" s="15"/>
      <c r="NHD40" s="13"/>
      <c r="NHE40" s="9"/>
      <c r="NHF40" s="8"/>
      <c r="NHG40" s="8"/>
      <c r="NHH40" s="13"/>
      <c r="NHI40" s="13"/>
      <c r="NHJ40" s="14"/>
      <c r="NHK40" s="15"/>
      <c r="NHL40" s="13"/>
      <c r="NHM40" s="9"/>
      <c r="NHN40" s="8"/>
      <c r="NHO40" s="8"/>
      <c r="NHP40" s="13"/>
      <c r="NHQ40" s="13"/>
      <c r="NHR40" s="14"/>
      <c r="NHS40" s="15"/>
      <c r="NHT40" s="13"/>
      <c r="NHU40" s="9"/>
      <c r="NHV40" s="8"/>
      <c r="NHW40" s="8"/>
      <c r="NHX40" s="13"/>
      <c r="NHY40" s="13"/>
      <c r="NHZ40" s="14"/>
      <c r="NIA40" s="15"/>
      <c r="NIB40" s="13"/>
      <c r="NIC40" s="9"/>
      <c r="NID40" s="8"/>
      <c r="NIE40" s="8"/>
      <c r="NIF40" s="13"/>
      <c r="NIG40" s="13"/>
      <c r="NIH40" s="14"/>
      <c r="NII40" s="15"/>
      <c r="NIJ40" s="13"/>
      <c r="NIK40" s="9"/>
      <c r="NIL40" s="8"/>
      <c r="NIM40" s="8"/>
      <c r="NIN40" s="13"/>
      <c r="NIO40" s="13"/>
      <c r="NIP40" s="14"/>
      <c r="NIQ40" s="15"/>
      <c r="NIR40" s="13"/>
      <c r="NIS40" s="9"/>
      <c r="NIT40" s="8"/>
      <c r="NIU40" s="8"/>
      <c r="NIV40" s="13"/>
      <c r="NIW40" s="13"/>
      <c r="NIX40" s="14"/>
      <c r="NIY40" s="15"/>
      <c r="NIZ40" s="13"/>
      <c r="NJA40" s="9"/>
      <c r="NJB40" s="8"/>
      <c r="NJC40" s="8"/>
      <c r="NJD40" s="13"/>
      <c r="NJE40" s="13"/>
      <c r="NJF40" s="14"/>
      <c r="NJG40" s="15"/>
      <c r="NJH40" s="13"/>
      <c r="NJI40" s="9"/>
      <c r="NJJ40" s="8"/>
      <c r="NJK40" s="8"/>
      <c r="NJL40" s="13"/>
      <c r="NJM40" s="13"/>
      <c r="NJN40" s="14"/>
      <c r="NJO40" s="15"/>
      <c r="NJP40" s="13"/>
      <c r="NJQ40" s="9"/>
      <c r="NJR40" s="8"/>
      <c r="NJS40" s="8"/>
      <c r="NJT40" s="13"/>
      <c r="NJU40" s="13"/>
      <c r="NJV40" s="14"/>
      <c r="NJW40" s="15"/>
      <c r="NJX40" s="13"/>
      <c r="NJY40" s="9"/>
      <c r="NJZ40" s="8"/>
      <c r="NKA40" s="8"/>
      <c r="NKB40" s="13"/>
      <c r="NKC40" s="13"/>
      <c r="NKD40" s="14"/>
      <c r="NKE40" s="15"/>
      <c r="NKF40" s="13"/>
      <c r="NKG40" s="9"/>
      <c r="NKH40" s="8"/>
      <c r="NKI40" s="8"/>
      <c r="NKJ40" s="13"/>
      <c r="NKK40" s="13"/>
      <c r="NKL40" s="14"/>
      <c r="NKM40" s="15"/>
      <c r="NKN40" s="13"/>
      <c r="NKO40" s="9"/>
      <c r="NKP40" s="8"/>
      <c r="NKQ40" s="8"/>
      <c r="NKR40" s="13"/>
      <c r="NKS40" s="13"/>
      <c r="NKT40" s="14"/>
      <c r="NKU40" s="15"/>
      <c r="NKV40" s="13"/>
      <c r="NKW40" s="9"/>
      <c r="NKX40" s="8"/>
      <c r="NKY40" s="8"/>
      <c r="NKZ40" s="13"/>
      <c r="NLA40" s="13"/>
      <c r="NLB40" s="14"/>
      <c r="NLC40" s="15"/>
      <c r="NLD40" s="13"/>
      <c r="NLE40" s="9"/>
      <c r="NLF40" s="8"/>
      <c r="NLG40" s="8"/>
      <c r="NLH40" s="13"/>
      <c r="NLI40" s="13"/>
      <c r="NLJ40" s="14"/>
      <c r="NLK40" s="15"/>
      <c r="NLL40" s="13"/>
      <c r="NLM40" s="9"/>
      <c r="NLN40" s="8"/>
      <c r="NLO40" s="8"/>
      <c r="NLP40" s="13"/>
      <c r="NLQ40" s="13"/>
      <c r="NLR40" s="14"/>
      <c r="NLS40" s="15"/>
      <c r="NLT40" s="13"/>
      <c r="NLU40" s="9"/>
      <c r="NLV40" s="8"/>
      <c r="NLW40" s="8"/>
      <c r="NLX40" s="13"/>
      <c r="NLY40" s="13"/>
      <c r="NLZ40" s="14"/>
      <c r="NMA40" s="15"/>
      <c r="NMB40" s="13"/>
      <c r="NMC40" s="9"/>
      <c r="NMD40" s="8"/>
      <c r="NME40" s="8"/>
      <c r="NMF40" s="13"/>
      <c r="NMG40" s="13"/>
      <c r="NMH40" s="14"/>
      <c r="NMI40" s="15"/>
      <c r="NMJ40" s="13"/>
      <c r="NMK40" s="9"/>
      <c r="NML40" s="8"/>
      <c r="NMM40" s="8"/>
      <c r="NMN40" s="13"/>
      <c r="NMO40" s="13"/>
      <c r="NMP40" s="14"/>
      <c r="NMQ40" s="15"/>
      <c r="NMR40" s="13"/>
      <c r="NMS40" s="9"/>
      <c r="NMT40" s="8"/>
      <c r="NMU40" s="8"/>
      <c r="NMV40" s="13"/>
      <c r="NMW40" s="13"/>
      <c r="NMX40" s="14"/>
      <c r="NMY40" s="15"/>
      <c r="NMZ40" s="13"/>
      <c r="NNA40" s="9"/>
      <c r="NNB40" s="8"/>
      <c r="NNC40" s="8"/>
      <c r="NND40" s="13"/>
      <c r="NNE40" s="13"/>
      <c r="NNF40" s="14"/>
      <c r="NNG40" s="15"/>
      <c r="NNH40" s="13"/>
      <c r="NNI40" s="9"/>
      <c r="NNJ40" s="8"/>
      <c r="NNK40" s="8"/>
      <c r="NNL40" s="13"/>
      <c r="NNM40" s="13"/>
      <c r="NNN40" s="14"/>
      <c r="NNO40" s="15"/>
      <c r="NNP40" s="13"/>
      <c r="NNQ40" s="9"/>
      <c r="NNR40" s="8"/>
      <c r="NNS40" s="8"/>
      <c r="NNT40" s="13"/>
      <c r="NNU40" s="13"/>
      <c r="NNV40" s="14"/>
      <c r="NNW40" s="15"/>
      <c r="NNX40" s="13"/>
      <c r="NNY40" s="9"/>
      <c r="NNZ40" s="8"/>
      <c r="NOA40" s="8"/>
      <c r="NOB40" s="13"/>
      <c r="NOC40" s="13"/>
      <c r="NOD40" s="14"/>
      <c r="NOE40" s="15"/>
      <c r="NOF40" s="13"/>
      <c r="NOG40" s="9"/>
      <c r="NOH40" s="8"/>
      <c r="NOI40" s="8"/>
      <c r="NOJ40" s="13"/>
      <c r="NOK40" s="13"/>
      <c r="NOL40" s="14"/>
      <c r="NOM40" s="15"/>
      <c r="NON40" s="13"/>
      <c r="NOO40" s="9"/>
      <c r="NOP40" s="8"/>
      <c r="NOQ40" s="8"/>
      <c r="NOR40" s="13"/>
      <c r="NOS40" s="13"/>
      <c r="NOT40" s="14"/>
      <c r="NOU40" s="15"/>
      <c r="NOV40" s="13"/>
      <c r="NOW40" s="9"/>
      <c r="NOX40" s="8"/>
      <c r="NOY40" s="8"/>
      <c r="NOZ40" s="13"/>
      <c r="NPA40" s="13"/>
      <c r="NPB40" s="14"/>
      <c r="NPC40" s="15"/>
      <c r="NPD40" s="13"/>
      <c r="NPE40" s="9"/>
      <c r="NPF40" s="8"/>
      <c r="NPG40" s="8"/>
      <c r="NPH40" s="13"/>
      <c r="NPI40" s="13"/>
      <c r="NPJ40" s="14"/>
      <c r="NPK40" s="15"/>
      <c r="NPL40" s="13"/>
      <c r="NPM40" s="9"/>
      <c r="NPN40" s="8"/>
      <c r="NPO40" s="8"/>
      <c r="NPP40" s="13"/>
      <c r="NPQ40" s="13"/>
      <c r="NPR40" s="14"/>
      <c r="NPS40" s="15"/>
      <c r="NPT40" s="13"/>
      <c r="NPU40" s="9"/>
      <c r="NPV40" s="8"/>
      <c r="NPW40" s="8"/>
      <c r="NPX40" s="13"/>
      <c r="NPY40" s="13"/>
      <c r="NPZ40" s="14"/>
      <c r="NQA40" s="15"/>
      <c r="NQB40" s="13"/>
      <c r="NQC40" s="9"/>
      <c r="NQD40" s="8"/>
      <c r="NQE40" s="8"/>
      <c r="NQF40" s="13"/>
      <c r="NQG40" s="13"/>
      <c r="NQH40" s="14"/>
      <c r="NQI40" s="15"/>
      <c r="NQJ40" s="13"/>
      <c r="NQK40" s="9"/>
      <c r="NQL40" s="8"/>
      <c r="NQM40" s="8"/>
      <c r="NQN40" s="13"/>
      <c r="NQO40" s="13"/>
      <c r="NQP40" s="14"/>
      <c r="NQQ40" s="15"/>
      <c r="NQR40" s="13"/>
      <c r="NQS40" s="9"/>
      <c r="NQT40" s="8"/>
      <c r="NQU40" s="8"/>
      <c r="NQV40" s="13"/>
      <c r="NQW40" s="13"/>
      <c r="NQX40" s="14"/>
      <c r="NQY40" s="15"/>
      <c r="NQZ40" s="13"/>
      <c r="NRA40" s="9"/>
      <c r="NRB40" s="8"/>
      <c r="NRC40" s="8"/>
      <c r="NRD40" s="13"/>
      <c r="NRE40" s="13"/>
      <c r="NRF40" s="14"/>
      <c r="NRG40" s="15"/>
      <c r="NRH40" s="13"/>
      <c r="NRI40" s="9"/>
      <c r="NRJ40" s="8"/>
      <c r="NRK40" s="8"/>
      <c r="NRL40" s="13"/>
      <c r="NRM40" s="13"/>
      <c r="NRN40" s="14"/>
      <c r="NRO40" s="15"/>
      <c r="NRP40" s="13"/>
      <c r="NRQ40" s="9"/>
      <c r="NRR40" s="8"/>
      <c r="NRS40" s="8"/>
      <c r="NRT40" s="13"/>
      <c r="NRU40" s="13"/>
      <c r="NRV40" s="14"/>
      <c r="NRW40" s="15"/>
      <c r="NRX40" s="13"/>
      <c r="NRY40" s="9"/>
      <c r="NRZ40" s="8"/>
      <c r="NSA40" s="8"/>
      <c r="NSB40" s="13"/>
      <c r="NSC40" s="13"/>
      <c r="NSD40" s="14"/>
      <c r="NSE40" s="15"/>
      <c r="NSF40" s="13"/>
      <c r="NSG40" s="9"/>
      <c r="NSH40" s="8"/>
      <c r="NSI40" s="8"/>
      <c r="NSJ40" s="13"/>
      <c r="NSK40" s="13"/>
      <c r="NSL40" s="14"/>
      <c r="NSM40" s="15"/>
      <c r="NSN40" s="13"/>
      <c r="NSO40" s="9"/>
      <c r="NSP40" s="8"/>
      <c r="NSQ40" s="8"/>
      <c r="NSR40" s="13"/>
      <c r="NSS40" s="13"/>
      <c r="NST40" s="14"/>
      <c r="NSU40" s="15"/>
      <c r="NSV40" s="13"/>
      <c r="NSW40" s="9"/>
      <c r="NSX40" s="8"/>
      <c r="NSY40" s="8"/>
      <c r="NSZ40" s="13"/>
      <c r="NTA40" s="13"/>
      <c r="NTB40" s="14"/>
      <c r="NTC40" s="15"/>
      <c r="NTD40" s="13"/>
      <c r="NTE40" s="9"/>
      <c r="NTF40" s="8"/>
      <c r="NTG40" s="8"/>
      <c r="NTH40" s="13"/>
      <c r="NTI40" s="13"/>
      <c r="NTJ40" s="14"/>
      <c r="NTK40" s="15"/>
      <c r="NTL40" s="13"/>
      <c r="NTM40" s="9"/>
      <c r="NTN40" s="8"/>
      <c r="NTO40" s="8"/>
      <c r="NTP40" s="13"/>
      <c r="NTQ40" s="13"/>
      <c r="NTR40" s="14"/>
      <c r="NTS40" s="15"/>
      <c r="NTT40" s="13"/>
      <c r="NTU40" s="9"/>
      <c r="NTV40" s="8"/>
      <c r="NTW40" s="8"/>
      <c r="NTX40" s="13"/>
      <c r="NTY40" s="13"/>
      <c r="NTZ40" s="14"/>
      <c r="NUA40" s="15"/>
      <c r="NUB40" s="13"/>
      <c r="NUC40" s="9"/>
      <c r="NUD40" s="8"/>
      <c r="NUE40" s="8"/>
      <c r="NUF40" s="13"/>
      <c r="NUG40" s="13"/>
      <c r="NUH40" s="14"/>
      <c r="NUI40" s="15"/>
      <c r="NUJ40" s="13"/>
      <c r="NUK40" s="9"/>
      <c r="NUL40" s="8"/>
      <c r="NUM40" s="8"/>
      <c r="NUN40" s="13"/>
      <c r="NUO40" s="13"/>
      <c r="NUP40" s="14"/>
      <c r="NUQ40" s="15"/>
      <c r="NUR40" s="13"/>
      <c r="NUS40" s="9"/>
      <c r="NUT40" s="8"/>
      <c r="NUU40" s="8"/>
      <c r="NUV40" s="13"/>
      <c r="NUW40" s="13"/>
      <c r="NUX40" s="14"/>
      <c r="NUY40" s="15"/>
      <c r="NUZ40" s="13"/>
      <c r="NVA40" s="9"/>
      <c r="NVB40" s="8"/>
      <c r="NVC40" s="8"/>
      <c r="NVD40" s="13"/>
      <c r="NVE40" s="13"/>
      <c r="NVF40" s="14"/>
      <c r="NVG40" s="15"/>
      <c r="NVH40" s="13"/>
      <c r="NVI40" s="9"/>
      <c r="NVJ40" s="8"/>
      <c r="NVK40" s="8"/>
      <c r="NVL40" s="13"/>
      <c r="NVM40" s="13"/>
      <c r="NVN40" s="14"/>
      <c r="NVO40" s="15"/>
      <c r="NVP40" s="13"/>
      <c r="NVQ40" s="9"/>
      <c r="NVR40" s="8"/>
      <c r="NVS40" s="8"/>
      <c r="NVT40" s="13"/>
      <c r="NVU40" s="13"/>
      <c r="NVV40" s="14"/>
      <c r="NVW40" s="15"/>
      <c r="NVX40" s="13"/>
      <c r="NVY40" s="9"/>
      <c r="NVZ40" s="8"/>
      <c r="NWA40" s="8"/>
      <c r="NWB40" s="13"/>
      <c r="NWC40" s="13"/>
      <c r="NWD40" s="14"/>
      <c r="NWE40" s="15"/>
      <c r="NWF40" s="13"/>
      <c r="NWG40" s="9"/>
      <c r="NWH40" s="8"/>
      <c r="NWI40" s="8"/>
      <c r="NWJ40" s="13"/>
      <c r="NWK40" s="13"/>
      <c r="NWL40" s="14"/>
      <c r="NWM40" s="15"/>
      <c r="NWN40" s="13"/>
      <c r="NWO40" s="9"/>
      <c r="NWP40" s="8"/>
      <c r="NWQ40" s="8"/>
      <c r="NWR40" s="13"/>
      <c r="NWS40" s="13"/>
      <c r="NWT40" s="14"/>
      <c r="NWU40" s="15"/>
      <c r="NWV40" s="13"/>
      <c r="NWW40" s="9"/>
      <c r="NWX40" s="8"/>
      <c r="NWY40" s="8"/>
      <c r="NWZ40" s="13"/>
      <c r="NXA40" s="13"/>
      <c r="NXB40" s="14"/>
      <c r="NXC40" s="15"/>
      <c r="NXD40" s="13"/>
      <c r="NXE40" s="9"/>
      <c r="NXF40" s="8"/>
      <c r="NXG40" s="8"/>
      <c r="NXH40" s="13"/>
      <c r="NXI40" s="13"/>
      <c r="NXJ40" s="14"/>
      <c r="NXK40" s="15"/>
      <c r="NXL40" s="13"/>
      <c r="NXM40" s="9"/>
      <c r="NXN40" s="8"/>
      <c r="NXO40" s="8"/>
      <c r="NXP40" s="13"/>
      <c r="NXQ40" s="13"/>
      <c r="NXR40" s="14"/>
      <c r="NXS40" s="15"/>
      <c r="NXT40" s="13"/>
      <c r="NXU40" s="9"/>
      <c r="NXV40" s="8"/>
      <c r="NXW40" s="8"/>
      <c r="NXX40" s="13"/>
      <c r="NXY40" s="13"/>
      <c r="NXZ40" s="14"/>
      <c r="NYA40" s="15"/>
      <c r="NYB40" s="13"/>
      <c r="NYC40" s="9"/>
      <c r="NYD40" s="8"/>
      <c r="NYE40" s="8"/>
      <c r="NYF40" s="13"/>
      <c r="NYG40" s="13"/>
      <c r="NYH40" s="14"/>
      <c r="NYI40" s="15"/>
      <c r="NYJ40" s="13"/>
      <c r="NYK40" s="9"/>
      <c r="NYL40" s="8"/>
      <c r="NYM40" s="8"/>
      <c r="NYN40" s="13"/>
      <c r="NYO40" s="13"/>
      <c r="NYP40" s="14"/>
      <c r="NYQ40" s="15"/>
      <c r="NYR40" s="13"/>
      <c r="NYS40" s="9"/>
      <c r="NYT40" s="8"/>
      <c r="NYU40" s="8"/>
      <c r="NYV40" s="13"/>
      <c r="NYW40" s="13"/>
      <c r="NYX40" s="14"/>
      <c r="NYY40" s="15"/>
      <c r="NYZ40" s="13"/>
      <c r="NZA40" s="9"/>
      <c r="NZB40" s="8"/>
      <c r="NZC40" s="8"/>
      <c r="NZD40" s="13"/>
      <c r="NZE40" s="13"/>
      <c r="NZF40" s="14"/>
      <c r="NZG40" s="15"/>
      <c r="NZH40" s="13"/>
      <c r="NZI40" s="9"/>
      <c r="NZJ40" s="8"/>
      <c r="NZK40" s="8"/>
      <c r="NZL40" s="13"/>
      <c r="NZM40" s="13"/>
      <c r="NZN40" s="14"/>
      <c r="NZO40" s="15"/>
      <c r="NZP40" s="13"/>
      <c r="NZQ40" s="9"/>
      <c r="NZR40" s="8"/>
      <c r="NZS40" s="8"/>
      <c r="NZT40" s="13"/>
      <c r="NZU40" s="13"/>
      <c r="NZV40" s="14"/>
      <c r="NZW40" s="15"/>
      <c r="NZX40" s="13"/>
      <c r="NZY40" s="9"/>
      <c r="NZZ40" s="8"/>
      <c r="OAA40" s="8"/>
      <c r="OAB40" s="13"/>
      <c r="OAC40" s="13"/>
      <c r="OAD40" s="14"/>
      <c r="OAE40" s="15"/>
      <c r="OAF40" s="13"/>
      <c r="OAG40" s="9"/>
      <c r="OAH40" s="8"/>
      <c r="OAI40" s="8"/>
      <c r="OAJ40" s="13"/>
      <c r="OAK40" s="13"/>
      <c r="OAL40" s="14"/>
      <c r="OAM40" s="15"/>
      <c r="OAN40" s="13"/>
      <c r="OAO40" s="9"/>
      <c r="OAP40" s="8"/>
      <c r="OAQ40" s="8"/>
      <c r="OAR40" s="13"/>
      <c r="OAS40" s="13"/>
      <c r="OAT40" s="14"/>
      <c r="OAU40" s="15"/>
      <c r="OAV40" s="13"/>
      <c r="OAW40" s="9"/>
      <c r="OAX40" s="8"/>
      <c r="OAY40" s="8"/>
      <c r="OAZ40" s="13"/>
      <c r="OBA40" s="13"/>
      <c r="OBB40" s="14"/>
      <c r="OBC40" s="15"/>
      <c r="OBD40" s="13"/>
      <c r="OBE40" s="9"/>
      <c r="OBF40" s="8"/>
      <c r="OBG40" s="8"/>
      <c r="OBH40" s="13"/>
      <c r="OBI40" s="13"/>
      <c r="OBJ40" s="14"/>
      <c r="OBK40" s="15"/>
      <c r="OBL40" s="13"/>
      <c r="OBM40" s="9"/>
      <c r="OBN40" s="8"/>
      <c r="OBO40" s="8"/>
      <c r="OBP40" s="13"/>
      <c r="OBQ40" s="13"/>
      <c r="OBR40" s="14"/>
      <c r="OBS40" s="15"/>
      <c r="OBT40" s="13"/>
      <c r="OBU40" s="9"/>
      <c r="OBV40" s="8"/>
      <c r="OBW40" s="8"/>
      <c r="OBX40" s="13"/>
      <c r="OBY40" s="13"/>
      <c r="OBZ40" s="14"/>
      <c r="OCA40" s="15"/>
      <c r="OCB40" s="13"/>
      <c r="OCC40" s="9"/>
      <c r="OCD40" s="8"/>
      <c r="OCE40" s="8"/>
      <c r="OCF40" s="13"/>
      <c r="OCG40" s="13"/>
      <c r="OCH40" s="14"/>
      <c r="OCI40" s="15"/>
      <c r="OCJ40" s="13"/>
      <c r="OCK40" s="9"/>
      <c r="OCL40" s="8"/>
      <c r="OCM40" s="8"/>
      <c r="OCN40" s="13"/>
      <c r="OCO40" s="13"/>
      <c r="OCP40" s="14"/>
      <c r="OCQ40" s="15"/>
      <c r="OCR40" s="13"/>
      <c r="OCS40" s="9"/>
      <c r="OCT40" s="8"/>
      <c r="OCU40" s="8"/>
      <c r="OCV40" s="13"/>
      <c r="OCW40" s="13"/>
      <c r="OCX40" s="14"/>
      <c r="OCY40" s="15"/>
      <c r="OCZ40" s="13"/>
      <c r="ODA40" s="9"/>
      <c r="ODB40" s="8"/>
      <c r="ODC40" s="8"/>
      <c r="ODD40" s="13"/>
      <c r="ODE40" s="13"/>
      <c r="ODF40" s="14"/>
      <c r="ODG40" s="15"/>
      <c r="ODH40" s="13"/>
      <c r="ODI40" s="9"/>
      <c r="ODJ40" s="8"/>
      <c r="ODK40" s="8"/>
      <c r="ODL40" s="13"/>
      <c r="ODM40" s="13"/>
      <c r="ODN40" s="14"/>
      <c r="ODO40" s="15"/>
      <c r="ODP40" s="13"/>
      <c r="ODQ40" s="9"/>
      <c r="ODR40" s="8"/>
      <c r="ODS40" s="8"/>
      <c r="ODT40" s="13"/>
      <c r="ODU40" s="13"/>
      <c r="ODV40" s="14"/>
      <c r="ODW40" s="15"/>
      <c r="ODX40" s="13"/>
      <c r="ODY40" s="9"/>
      <c r="ODZ40" s="8"/>
      <c r="OEA40" s="8"/>
      <c r="OEB40" s="13"/>
      <c r="OEC40" s="13"/>
      <c r="OED40" s="14"/>
      <c r="OEE40" s="15"/>
      <c r="OEF40" s="13"/>
      <c r="OEG40" s="9"/>
      <c r="OEH40" s="8"/>
      <c r="OEI40" s="8"/>
      <c r="OEJ40" s="13"/>
      <c r="OEK40" s="13"/>
      <c r="OEL40" s="14"/>
      <c r="OEM40" s="15"/>
      <c r="OEN40" s="13"/>
      <c r="OEO40" s="9"/>
      <c r="OEP40" s="8"/>
      <c r="OEQ40" s="8"/>
      <c r="OER40" s="13"/>
      <c r="OES40" s="13"/>
      <c r="OET40" s="14"/>
      <c r="OEU40" s="15"/>
      <c r="OEV40" s="13"/>
      <c r="OEW40" s="9"/>
      <c r="OEX40" s="8"/>
      <c r="OEY40" s="8"/>
      <c r="OEZ40" s="13"/>
      <c r="OFA40" s="13"/>
      <c r="OFB40" s="14"/>
      <c r="OFC40" s="15"/>
      <c r="OFD40" s="13"/>
      <c r="OFE40" s="9"/>
      <c r="OFF40" s="8"/>
      <c r="OFG40" s="8"/>
      <c r="OFH40" s="13"/>
      <c r="OFI40" s="13"/>
      <c r="OFJ40" s="14"/>
      <c r="OFK40" s="15"/>
      <c r="OFL40" s="13"/>
      <c r="OFM40" s="9"/>
      <c r="OFN40" s="8"/>
      <c r="OFO40" s="8"/>
      <c r="OFP40" s="13"/>
      <c r="OFQ40" s="13"/>
      <c r="OFR40" s="14"/>
      <c r="OFS40" s="15"/>
      <c r="OFT40" s="13"/>
      <c r="OFU40" s="9"/>
      <c r="OFV40" s="8"/>
      <c r="OFW40" s="8"/>
      <c r="OFX40" s="13"/>
      <c r="OFY40" s="13"/>
      <c r="OFZ40" s="14"/>
      <c r="OGA40" s="15"/>
      <c r="OGB40" s="13"/>
      <c r="OGC40" s="9"/>
      <c r="OGD40" s="8"/>
      <c r="OGE40" s="8"/>
      <c r="OGF40" s="13"/>
      <c r="OGG40" s="13"/>
      <c r="OGH40" s="14"/>
      <c r="OGI40" s="15"/>
      <c r="OGJ40" s="13"/>
      <c r="OGK40" s="9"/>
      <c r="OGL40" s="8"/>
      <c r="OGM40" s="8"/>
      <c r="OGN40" s="13"/>
      <c r="OGO40" s="13"/>
      <c r="OGP40" s="14"/>
      <c r="OGQ40" s="15"/>
      <c r="OGR40" s="13"/>
      <c r="OGS40" s="9"/>
      <c r="OGT40" s="8"/>
      <c r="OGU40" s="8"/>
      <c r="OGV40" s="13"/>
      <c r="OGW40" s="13"/>
      <c r="OGX40" s="14"/>
      <c r="OGY40" s="15"/>
      <c r="OGZ40" s="13"/>
      <c r="OHA40" s="9"/>
      <c r="OHB40" s="8"/>
      <c r="OHC40" s="8"/>
      <c r="OHD40" s="13"/>
      <c r="OHE40" s="13"/>
      <c r="OHF40" s="14"/>
      <c r="OHG40" s="15"/>
      <c r="OHH40" s="13"/>
      <c r="OHI40" s="9"/>
      <c r="OHJ40" s="8"/>
      <c r="OHK40" s="8"/>
      <c r="OHL40" s="13"/>
      <c r="OHM40" s="13"/>
      <c r="OHN40" s="14"/>
      <c r="OHO40" s="15"/>
      <c r="OHP40" s="13"/>
      <c r="OHQ40" s="9"/>
      <c r="OHR40" s="8"/>
      <c r="OHS40" s="8"/>
      <c r="OHT40" s="13"/>
      <c r="OHU40" s="13"/>
      <c r="OHV40" s="14"/>
      <c r="OHW40" s="15"/>
      <c r="OHX40" s="13"/>
      <c r="OHY40" s="9"/>
      <c r="OHZ40" s="8"/>
      <c r="OIA40" s="8"/>
      <c r="OIB40" s="13"/>
      <c r="OIC40" s="13"/>
      <c r="OID40" s="14"/>
      <c r="OIE40" s="15"/>
      <c r="OIF40" s="13"/>
      <c r="OIG40" s="9"/>
      <c r="OIH40" s="8"/>
      <c r="OII40" s="8"/>
      <c r="OIJ40" s="13"/>
      <c r="OIK40" s="13"/>
      <c r="OIL40" s="14"/>
      <c r="OIM40" s="15"/>
      <c r="OIN40" s="13"/>
      <c r="OIO40" s="9"/>
      <c r="OIP40" s="8"/>
      <c r="OIQ40" s="8"/>
      <c r="OIR40" s="13"/>
      <c r="OIS40" s="13"/>
      <c r="OIT40" s="14"/>
      <c r="OIU40" s="15"/>
      <c r="OIV40" s="13"/>
      <c r="OIW40" s="9"/>
      <c r="OIX40" s="8"/>
      <c r="OIY40" s="8"/>
      <c r="OIZ40" s="13"/>
      <c r="OJA40" s="13"/>
      <c r="OJB40" s="14"/>
      <c r="OJC40" s="15"/>
      <c r="OJD40" s="13"/>
      <c r="OJE40" s="9"/>
      <c r="OJF40" s="8"/>
      <c r="OJG40" s="8"/>
      <c r="OJH40" s="13"/>
      <c r="OJI40" s="13"/>
      <c r="OJJ40" s="14"/>
      <c r="OJK40" s="15"/>
      <c r="OJL40" s="13"/>
      <c r="OJM40" s="9"/>
      <c r="OJN40" s="8"/>
      <c r="OJO40" s="8"/>
      <c r="OJP40" s="13"/>
      <c r="OJQ40" s="13"/>
      <c r="OJR40" s="14"/>
      <c r="OJS40" s="15"/>
      <c r="OJT40" s="13"/>
      <c r="OJU40" s="9"/>
      <c r="OJV40" s="8"/>
      <c r="OJW40" s="8"/>
      <c r="OJX40" s="13"/>
      <c r="OJY40" s="13"/>
      <c r="OJZ40" s="14"/>
      <c r="OKA40" s="15"/>
      <c r="OKB40" s="13"/>
      <c r="OKC40" s="9"/>
      <c r="OKD40" s="8"/>
      <c r="OKE40" s="8"/>
      <c r="OKF40" s="13"/>
      <c r="OKG40" s="13"/>
      <c r="OKH40" s="14"/>
      <c r="OKI40" s="15"/>
      <c r="OKJ40" s="13"/>
      <c r="OKK40" s="9"/>
      <c r="OKL40" s="8"/>
      <c r="OKM40" s="8"/>
      <c r="OKN40" s="13"/>
      <c r="OKO40" s="13"/>
      <c r="OKP40" s="14"/>
      <c r="OKQ40" s="15"/>
      <c r="OKR40" s="13"/>
      <c r="OKS40" s="9"/>
      <c r="OKT40" s="8"/>
      <c r="OKU40" s="8"/>
      <c r="OKV40" s="13"/>
      <c r="OKW40" s="13"/>
      <c r="OKX40" s="14"/>
      <c r="OKY40" s="15"/>
      <c r="OKZ40" s="13"/>
      <c r="OLA40" s="9"/>
      <c r="OLB40" s="8"/>
      <c r="OLC40" s="8"/>
      <c r="OLD40" s="13"/>
      <c r="OLE40" s="13"/>
      <c r="OLF40" s="14"/>
      <c r="OLG40" s="15"/>
      <c r="OLH40" s="13"/>
      <c r="OLI40" s="9"/>
      <c r="OLJ40" s="8"/>
      <c r="OLK40" s="8"/>
      <c r="OLL40" s="13"/>
      <c r="OLM40" s="13"/>
      <c r="OLN40" s="14"/>
      <c r="OLO40" s="15"/>
      <c r="OLP40" s="13"/>
      <c r="OLQ40" s="9"/>
      <c r="OLR40" s="8"/>
      <c r="OLS40" s="8"/>
      <c r="OLT40" s="13"/>
      <c r="OLU40" s="13"/>
      <c r="OLV40" s="14"/>
      <c r="OLW40" s="15"/>
      <c r="OLX40" s="13"/>
      <c r="OLY40" s="9"/>
      <c r="OLZ40" s="8"/>
      <c r="OMA40" s="8"/>
      <c r="OMB40" s="13"/>
      <c r="OMC40" s="13"/>
      <c r="OMD40" s="14"/>
      <c r="OME40" s="15"/>
      <c r="OMF40" s="13"/>
      <c r="OMG40" s="9"/>
      <c r="OMH40" s="8"/>
      <c r="OMI40" s="8"/>
      <c r="OMJ40" s="13"/>
      <c r="OMK40" s="13"/>
      <c r="OML40" s="14"/>
      <c r="OMM40" s="15"/>
      <c r="OMN40" s="13"/>
      <c r="OMO40" s="9"/>
      <c r="OMP40" s="8"/>
      <c r="OMQ40" s="8"/>
      <c r="OMR40" s="13"/>
      <c r="OMS40" s="13"/>
      <c r="OMT40" s="14"/>
      <c r="OMU40" s="15"/>
      <c r="OMV40" s="13"/>
      <c r="OMW40" s="9"/>
      <c r="OMX40" s="8"/>
      <c r="OMY40" s="8"/>
      <c r="OMZ40" s="13"/>
      <c r="ONA40" s="13"/>
      <c r="ONB40" s="14"/>
      <c r="ONC40" s="15"/>
      <c r="OND40" s="13"/>
      <c r="ONE40" s="9"/>
      <c r="ONF40" s="8"/>
      <c r="ONG40" s="8"/>
      <c r="ONH40" s="13"/>
      <c r="ONI40" s="13"/>
      <c r="ONJ40" s="14"/>
      <c r="ONK40" s="15"/>
      <c r="ONL40" s="13"/>
      <c r="ONM40" s="9"/>
      <c r="ONN40" s="8"/>
      <c r="ONO40" s="8"/>
      <c r="ONP40" s="13"/>
      <c r="ONQ40" s="13"/>
      <c r="ONR40" s="14"/>
      <c r="ONS40" s="15"/>
      <c r="ONT40" s="13"/>
      <c r="ONU40" s="9"/>
      <c r="ONV40" s="8"/>
      <c r="ONW40" s="8"/>
      <c r="ONX40" s="13"/>
      <c r="ONY40" s="13"/>
      <c r="ONZ40" s="14"/>
      <c r="OOA40" s="15"/>
      <c r="OOB40" s="13"/>
      <c r="OOC40" s="9"/>
      <c r="OOD40" s="8"/>
      <c r="OOE40" s="8"/>
      <c r="OOF40" s="13"/>
      <c r="OOG40" s="13"/>
      <c r="OOH40" s="14"/>
      <c r="OOI40" s="15"/>
      <c r="OOJ40" s="13"/>
      <c r="OOK40" s="9"/>
      <c r="OOL40" s="8"/>
      <c r="OOM40" s="8"/>
      <c r="OON40" s="13"/>
      <c r="OOO40" s="13"/>
      <c r="OOP40" s="14"/>
      <c r="OOQ40" s="15"/>
      <c r="OOR40" s="13"/>
      <c r="OOS40" s="9"/>
      <c r="OOT40" s="8"/>
      <c r="OOU40" s="8"/>
      <c r="OOV40" s="13"/>
      <c r="OOW40" s="13"/>
      <c r="OOX40" s="14"/>
      <c r="OOY40" s="15"/>
      <c r="OOZ40" s="13"/>
      <c r="OPA40" s="9"/>
      <c r="OPB40" s="8"/>
      <c r="OPC40" s="8"/>
      <c r="OPD40" s="13"/>
      <c r="OPE40" s="13"/>
      <c r="OPF40" s="14"/>
      <c r="OPG40" s="15"/>
      <c r="OPH40" s="13"/>
      <c r="OPI40" s="9"/>
      <c r="OPJ40" s="8"/>
      <c r="OPK40" s="8"/>
      <c r="OPL40" s="13"/>
      <c r="OPM40" s="13"/>
      <c r="OPN40" s="14"/>
      <c r="OPO40" s="15"/>
      <c r="OPP40" s="13"/>
      <c r="OPQ40" s="9"/>
      <c r="OPR40" s="8"/>
      <c r="OPS40" s="8"/>
      <c r="OPT40" s="13"/>
      <c r="OPU40" s="13"/>
      <c r="OPV40" s="14"/>
      <c r="OPW40" s="15"/>
      <c r="OPX40" s="13"/>
      <c r="OPY40" s="9"/>
      <c r="OPZ40" s="8"/>
      <c r="OQA40" s="8"/>
      <c r="OQB40" s="13"/>
      <c r="OQC40" s="13"/>
      <c r="OQD40" s="14"/>
      <c r="OQE40" s="15"/>
      <c r="OQF40" s="13"/>
      <c r="OQG40" s="9"/>
      <c r="OQH40" s="8"/>
      <c r="OQI40" s="8"/>
      <c r="OQJ40" s="13"/>
      <c r="OQK40" s="13"/>
      <c r="OQL40" s="14"/>
      <c r="OQM40" s="15"/>
      <c r="OQN40" s="13"/>
      <c r="OQO40" s="9"/>
      <c r="OQP40" s="8"/>
      <c r="OQQ40" s="8"/>
      <c r="OQR40" s="13"/>
      <c r="OQS40" s="13"/>
      <c r="OQT40" s="14"/>
      <c r="OQU40" s="15"/>
      <c r="OQV40" s="13"/>
      <c r="OQW40" s="9"/>
      <c r="OQX40" s="8"/>
      <c r="OQY40" s="8"/>
      <c r="OQZ40" s="13"/>
      <c r="ORA40" s="13"/>
      <c r="ORB40" s="14"/>
      <c r="ORC40" s="15"/>
      <c r="ORD40" s="13"/>
      <c r="ORE40" s="9"/>
      <c r="ORF40" s="8"/>
      <c r="ORG40" s="8"/>
      <c r="ORH40" s="13"/>
      <c r="ORI40" s="13"/>
      <c r="ORJ40" s="14"/>
      <c r="ORK40" s="15"/>
      <c r="ORL40" s="13"/>
      <c r="ORM40" s="9"/>
      <c r="ORN40" s="8"/>
      <c r="ORO40" s="8"/>
      <c r="ORP40" s="13"/>
      <c r="ORQ40" s="13"/>
      <c r="ORR40" s="14"/>
      <c r="ORS40" s="15"/>
      <c r="ORT40" s="13"/>
      <c r="ORU40" s="9"/>
      <c r="ORV40" s="8"/>
      <c r="ORW40" s="8"/>
      <c r="ORX40" s="13"/>
      <c r="ORY40" s="13"/>
      <c r="ORZ40" s="14"/>
      <c r="OSA40" s="15"/>
      <c r="OSB40" s="13"/>
      <c r="OSC40" s="9"/>
      <c r="OSD40" s="8"/>
      <c r="OSE40" s="8"/>
      <c r="OSF40" s="13"/>
      <c r="OSG40" s="13"/>
      <c r="OSH40" s="14"/>
      <c r="OSI40" s="15"/>
      <c r="OSJ40" s="13"/>
      <c r="OSK40" s="9"/>
      <c r="OSL40" s="8"/>
      <c r="OSM40" s="8"/>
      <c r="OSN40" s="13"/>
      <c r="OSO40" s="13"/>
      <c r="OSP40" s="14"/>
      <c r="OSQ40" s="15"/>
      <c r="OSR40" s="13"/>
      <c r="OSS40" s="9"/>
      <c r="OST40" s="8"/>
      <c r="OSU40" s="8"/>
      <c r="OSV40" s="13"/>
      <c r="OSW40" s="13"/>
      <c r="OSX40" s="14"/>
      <c r="OSY40" s="15"/>
      <c r="OSZ40" s="13"/>
      <c r="OTA40" s="9"/>
      <c r="OTB40" s="8"/>
      <c r="OTC40" s="8"/>
      <c r="OTD40" s="13"/>
      <c r="OTE40" s="13"/>
      <c r="OTF40" s="14"/>
      <c r="OTG40" s="15"/>
      <c r="OTH40" s="13"/>
      <c r="OTI40" s="9"/>
      <c r="OTJ40" s="8"/>
      <c r="OTK40" s="8"/>
      <c r="OTL40" s="13"/>
      <c r="OTM40" s="13"/>
      <c r="OTN40" s="14"/>
      <c r="OTO40" s="15"/>
      <c r="OTP40" s="13"/>
      <c r="OTQ40" s="9"/>
      <c r="OTR40" s="8"/>
      <c r="OTS40" s="8"/>
      <c r="OTT40" s="13"/>
      <c r="OTU40" s="13"/>
      <c r="OTV40" s="14"/>
      <c r="OTW40" s="15"/>
      <c r="OTX40" s="13"/>
      <c r="OTY40" s="9"/>
      <c r="OTZ40" s="8"/>
      <c r="OUA40" s="8"/>
      <c r="OUB40" s="13"/>
      <c r="OUC40" s="13"/>
      <c r="OUD40" s="14"/>
      <c r="OUE40" s="15"/>
      <c r="OUF40" s="13"/>
      <c r="OUG40" s="9"/>
      <c r="OUH40" s="8"/>
      <c r="OUI40" s="8"/>
      <c r="OUJ40" s="13"/>
      <c r="OUK40" s="13"/>
      <c r="OUL40" s="14"/>
      <c r="OUM40" s="15"/>
      <c r="OUN40" s="13"/>
      <c r="OUO40" s="9"/>
      <c r="OUP40" s="8"/>
      <c r="OUQ40" s="8"/>
      <c r="OUR40" s="13"/>
      <c r="OUS40" s="13"/>
      <c r="OUT40" s="14"/>
      <c r="OUU40" s="15"/>
      <c r="OUV40" s="13"/>
      <c r="OUW40" s="9"/>
      <c r="OUX40" s="8"/>
      <c r="OUY40" s="8"/>
      <c r="OUZ40" s="13"/>
      <c r="OVA40" s="13"/>
      <c r="OVB40" s="14"/>
      <c r="OVC40" s="15"/>
      <c r="OVD40" s="13"/>
      <c r="OVE40" s="9"/>
      <c r="OVF40" s="8"/>
      <c r="OVG40" s="8"/>
      <c r="OVH40" s="13"/>
      <c r="OVI40" s="13"/>
      <c r="OVJ40" s="14"/>
      <c r="OVK40" s="15"/>
      <c r="OVL40" s="13"/>
      <c r="OVM40" s="9"/>
      <c r="OVN40" s="8"/>
      <c r="OVO40" s="8"/>
      <c r="OVP40" s="13"/>
      <c r="OVQ40" s="13"/>
      <c r="OVR40" s="14"/>
      <c r="OVS40" s="15"/>
      <c r="OVT40" s="13"/>
      <c r="OVU40" s="9"/>
      <c r="OVV40" s="8"/>
      <c r="OVW40" s="8"/>
      <c r="OVX40" s="13"/>
      <c r="OVY40" s="13"/>
      <c r="OVZ40" s="14"/>
      <c r="OWA40" s="15"/>
      <c r="OWB40" s="13"/>
      <c r="OWC40" s="9"/>
      <c r="OWD40" s="8"/>
      <c r="OWE40" s="8"/>
      <c r="OWF40" s="13"/>
      <c r="OWG40" s="13"/>
      <c r="OWH40" s="14"/>
      <c r="OWI40" s="15"/>
      <c r="OWJ40" s="13"/>
      <c r="OWK40" s="9"/>
      <c r="OWL40" s="8"/>
      <c r="OWM40" s="8"/>
      <c r="OWN40" s="13"/>
      <c r="OWO40" s="13"/>
      <c r="OWP40" s="14"/>
      <c r="OWQ40" s="15"/>
      <c r="OWR40" s="13"/>
      <c r="OWS40" s="9"/>
      <c r="OWT40" s="8"/>
      <c r="OWU40" s="8"/>
      <c r="OWV40" s="13"/>
      <c r="OWW40" s="13"/>
      <c r="OWX40" s="14"/>
      <c r="OWY40" s="15"/>
      <c r="OWZ40" s="13"/>
      <c r="OXA40" s="9"/>
      <c r="OXB40" s="8"/>
      <c r="OXC40" s="8"/>
      <c r="OXD40" s="13"/>
      <c r="OXE40" s="13"/>
      <c r="OXF40" s="14"/>
      <c r="OXG40" s="15"/>
      <c r="OXH40" s="13"/>
      <c r="OXI40" s="9"/>
      <c r="OXJ40" s="8"/>
      <c r="OXK40" s="8"/>
      <c r="OXL40" s="13"/>
      <c r="OXM40" s="13"/>
      <c r="OXN40" s="14"/>
      <c r="OXO40" s="15"/>
      <c r="OXP40" s="13"/>
      <c r="OXQ40" s="9"/>
      <c r="OXR40" s="8"/>
      <c r="OXS40" s="8"/>
      <c r="OXT40" s="13"/>
      <c r="OXU40" s="13"/>
      <c r="OXV40" s="14"/>
      <c r="OXW40" s="15"/>
      <c r="OXX40" s="13"/>
      <c r="OXY40" s="9"/>
      <c r="OXZ40" s="8"/>
      <c r="OYA40" s="8"/>
      <c r="OYB40" s="13"/>
      <c r="OYC40" s="13"/>
      <c r="OYD40" s="14"/>
      <c r="OYE40" s="15"/>
      <c r="OYF40" s="13"/>
      <c r="OYG40" s="9"/>
      <c r="OYH40" s="8"/>
      <c r="OYI40" s="8"/>
      <c r="OYJ40" s="13"/>
      <c r="OYK40" s="13"/>
      <c r="OYL40" s="14"/>
      <c r="OYM40" s="15"/>
      <c r="OYN40" s="13"/>
      <c r="OYO40" s="9"/>
      <c r="OYP40" s="8"/>
      <c r="OYQ40" s="8"/>
      <c r="OYR40" s="13"/>
      <c r="OYS40" s="13"/>
      <c r="OYT40" s="14"/>
      <c r="OYU40" s="15"/>
      <c r="OYV40" s="13"/>
      <c r="OYW40" s="9"/>
      <c r="OYX40" s="8"/>
      <c r="OYY40" s="8"/>
      <c r="OYZ40" s="13"/>
      <c r="OZA40" s="13"/>
      <c r="OZB40" s="14"/>
      <c r="OZC40" s="15"/>
      <c r="OZD40" s="13"/>
      <c r="OZE40" s="9"/>
      <c r="OZF40" s="8"/>
      <c r="OZG40" s="8"/>
      <c r="OZH40" s="13"/>
      <c r="OZI40" s="13"/>
      <c r="OZJ40" s="14"/>
      <c r="OZK40" s="15"/>
      <c r="OZL40" s="13"/>
      <c r="OZM40" s="9"/>
      <c r="OZN40" s="8"/>
      <c r="OZO40" s="8"/>
      <c r="OZP40" s="13"/>
      <c r="OZQ40" s="13"/>
      <c r="OZR40" s="14"/>
      <c r="OZS40" s="15"/>
      <c r="OZT40" s="13"/>
      <c r="OZU40" s="9"/>
      <c r="OZV40" s="8"/>
      <c r="OZW40" s="8"/>
      <c r="OZX40" s="13"/>
      <c r="OZY40" s="13"/>
      <c r="OZZ40" s="14"/>
      <c r="PAA40" s="15"/>
      <c r="PAB40" s="13"/>
      <c r="PAC40" s="9"/>
      <c r="PAD40" s="8"/>
      <c r="PAE40" s="8"/>
      <c r="PAF40" s="13"/>
      <c r="PAG40" s="13"/>
      <c r="PAH40" s="14"/>
      <c r="PAI40" s="15"/>
      <c r="PAJ40" s="13"/>
      <c r="PAK40" s="9"/>
      <c r="PAL40" s="8"/>
      <c r="PAM40" s="8"/>
      <c r="PAN40" s="13"/>
      <c r="PAO40" s="13"/>
      <c r="PAP40" s="14"/>
      <c r="PAQ40" s="15"/>
      <c r="PAR40" s="13"/>
      <c r="PAS40" s="9"/>
      <c r="PAT40" s="8"/>
      <c r="PAU40" s="8"/>
      <c r="PAV40" s="13"/>
      <c r="PAW40" s="13"/>
      <c r="PAX40" s="14"/>
      <c r="PAY40" s="15"/>
      <c r="PAZ40" s="13"/>
      <c r="PBA40" s="9"/>
      <c r="PBB40" s="8"/>
      <c r="PBC40" s="8"/>
      <c r="PBD40" s="13"/>
      <c r="PBE40" s="13"/>
      <c r="PBF40" s="14"/>
      <c r="PBG40" s="15"/>
      <c r="PBH40" s="13"/>
      <c r="PBI40" s="9"/>
      <c r="PBJ40" s="8"/>
      <c r="PBK40" s="8"/>
      <c r="PBL40" s="13"/>
      <c r="PBM40" s="13"/>
      <c r="PBN40" s="14"/>
      <c r="PBO40" s="15"/>
      <c r="PBP40" s="13"/>
      <c r="PBQ40" s="9"/>
      <c r="PBR40" s="8"/>
      <c r="PBS40" s="8"/>
      <c r="PBT40" s="13"/>
      <c r="PBU40" s="13"/>
      <c r="PBV40" s="14"/>
      <c r="PBW40" s="15"/>
      <c r="PBX40" s="13"/>
      <c r="PBY40" s="9"/>
      <c r="PBZ40" s="8"/>
      <c r="PCA40" s="8"/>
      <c r="PCB40" s="13"/>
      <c r="PCC40" s="13"/>
      <c r="PCD40" s="14"/>
      <c r="PCE40" s="15"/>
      <c r="PCF40" s="13"/>
      <c r="PCG40" s="9"/>
      <c r="PCH40" s="8"/>
      <c r="PCI40" s="8"/>
      <c r="PCJ40" s="13"/>
      <c r="PCK40" s="13"/>
      <c r="PCL40" s="14"/>
      <c r="PCM40" s="15"/>
      <c r="PCN40" s="13"/>
      <c r="PCO40" s="9"/>
      <c r="PCP40" s="8"/>
      <c r="PCQ40" s="8"/>
      <c r="PCR40" s="13"/>
      <c r="PCS40" s="13"/>
      <c r="PCT40" s="14"/>
      <c r="PCU40" s="15"/>
      <c r="PCV40" s="13"/>
      <c r="PCW40" s="9"/>
      <c r="PCX40" s="8"/>
      <c r="PCY40" s="8"/>
      <c r="PCZ40" s="13"/>
      <c r="PDA40" s="13"/>
      <c r="PDB40" s="14"/>
      <c r="PDC40" s="15"/>
      <c r="PDD40" s="13"/>
      <c r="PDE40" s="9"/>
      <c r="PDF40" s="8"/>
      <c r="PDG40" s="8"/>
      <c r="PDH40" s="13"/>
      <c r="PDI40" s="13"/>
      <c r="PDJ40" s="14"/>
      <c r="PDK40" s="15"/>
      <c r="PDL40" s="13"/>
      <c r="PDM40" s="9"/>
      <c r="PDN40" s="8"/>
      <c r="PDO40" s="8"/>
      <c r="PDP40" s="13"/>
      <c r="PDQ40" s="13"/>
      <c r="PDR40" s="14"/>
      <c r="PDS40" s="15"/>
      <c r="PDT40" s="13"/>
      <c r="PDU40" s="9"/>
      <c r="PDV40" s="8"/>
      <c r="PDW40" s="8"/>
      <c r="PDX40" s="13"/>
      <c r="PDY40" s="13"/>
      <c r="PDZ40" s="14"/>
      <c r="PEA40" s="15"/>
      <c r="PEB40" s="13"/>
      <c r="PEC40" s="9"/>
      <c r="PED40" s="8"/>
      <c r="PEE40" s="8"/>
      <c r="PEF40" s="13"/>
      <c r="PEG40" s="13"/>
      <c r="PEH40" s="14"/>
      <c r="PEI40" s="15"/>
      <c r="PEJ40" s="13"/>
      <c r="PEK40" s="9"/>
      <c r="PEL40" s="8"/>
      <c r="PEM40" s="8"/>
      <c r="PEN40" s="13"/>
      <c r="PEO40" s="13"/>
      <c r="PEP40" s="14"/>
      <c r="PEQ40" s="15"/>
      <c r="PER40" s="13"/>
      <c r="PES40" s="9"/>
      <c r="PET40" s="8"/>
      <c r="PEU40" s="8"/>
      <c r="PEV40" s="13"/>
      <c r="PEW40" s="13"/>
      <c r="PEX40" s="14"/>
      <c r="PEY40" s="15"/>
      <c r="PEZ40" s="13"/>
      <c r="PFA40" s="9"/>
      <c r="PFB40" s="8"/>
      <c r="PFC40" s="8"/>
      <c r="PFD40" s="13"/>
      <c r="PFE40" s="13"/>
      <c r="PFF40" s="14"/>
      <c r="PFG40" s="15"/>
      <c r="PFH40" s="13"/>
      <c r="PFI40" s="9"/>
      <c r="PFJ40" s="8"/>
      <c r="PFK40" s="8"/>
      <c r="PFL40" s="13"/>
      <c r="PFM40" s="13"/>
      <c r="PFN40" s="14"/>
      <c r="PFO40" s="15"/>
      <c r="PFP40" s="13"/>
      <c r="PFQ40" s="9"/>
      <c r="PFR40" s="8"/>
      <c r="PFS40" s="8"/>
      <c r="PFT40" s="13"/>
      <c r="PFU40" s="13"/>
      <c r="PFV40" s="14"/>
      <c r="PFW40" s="15"/>
      <c r="PFX40" s="13"/>
      <c r="PFY40" s="9"/>
      <c r="PFZ40" s="8"/>
      <c r="PGA40" s="8"/>
      <c r="PGB40" s="13"/>
      <c r="PGC40" s="13"/>
      <c r="PGD40" s="14"/>
      <c r="PGE40" s="15"/>
      <c r="PGF40" s="13"/>
      <c r="PGG40" s="9"/>
      <c r="PGH40" s="8"/>
      <c r="PGI40" s="8"/>
      <c r="PGJ40" s="13"/>
      <c r="PGK40" s="13"/>
      <c r="PGL40" s="14"/>
      <c r="PGM40" s="15"/>
      <c r="PGN40" s="13"/>
      <c r="PGO40" s="9"/>
      <c r="PGP40" s="8"/>
      <c r="PGQ40" s="8"/>
      <c r="PGR40" s="13"/>
      <c r="PGS40" s="13"/>
      <c r="PGT40" s="14"/>
      <c r="PGU40" s="15"/>
      <c r="PGV40" s="13"/>
      <c r="PGW40" s="9"/>
      <c r="PGX40" s="8"/>
      <c r="PGY40" s="8"/>
      <c r="PGZ40" s="13"/>
      <c r="PHA40" s="13"/>
      <c r="PHB40" s="14"/>
      <c r="PHC40" s="15"/>
      <c r="PHD40" s="13"/>
      <c r="PHE40" s="9"/>
      <c r="PHF40" s="8"/>
      <c r="PHG40" s="8"/>
      <c r="PHH40" s="13"/>
      <c r="PHI40" s="13"/>
      <c r="PHJ40" s="14"/>
      <c r="PHK40" s="15"/>
      <c r="PHL40" s="13"/>
      <c r="PHM40" s="9"/>
      <c r="PHN40" s="8"/>
      <c r="PHO40" s="8"/>
      <c r="PHP40" s="13"/>
      <c r="PHQ40" s="13"/>
      <c r="PHR40" s="14"/>
      <c r="PHS40" s="15"/>
      <c r="PHT40" s="13"/>
      <c r="PHU40" s="9"/>
      <c r="PHV40" s="8"/>
      <c r="PHW40" s="8"/>
      <c r="PHX40" s="13"/>
      <c r="PHY40" s="13"/>
      <c r="PHZ40" s="14"/>
      <c r="PIA40" s="15"/>
      <c r="PIB40" s="13"/>
      <c r="PIC40" s="9"/>
      <c r="PID40" s="8"/>
      <c r="PIE40" s="8"/>
      <c r="PIF40" s="13"/>
      <c r="PIG40" s="13"/>
      <c r="PIH40" s="14"/>
      <c r="PII40" s="15"/>
      <c r="PIJ40" s="13"/>
      <c r="PIK40" s="9"/>
      <c r="PIL40" s="8"/>
      <c r="PIM40" s="8"/>
      <c r="PIN40" s="13"/>
      <c r="PIO40" s="13"/>
      <c r="PIP40" s="14"/>
      <c r="PIQ40" s="15"/>
      <c r="PIR40" s="13"/>
      <c r="PIS40" s="9"/>
      <c r="PIT40" s="8"/>
      <c r="PIU40" s="8"/>
      <c r="PIV40" s="13"/>
      <c r="PIW40" s="13"/>
      <c r="PIX40" s="14"/>
      <c r="PIY40" s="15"/>
      <c r="PIZ40" s="13"/>
      <c r="PJA40" s="9"/>
      <c r="PJB40" s="8"/>
      <c r="PJC40" s="8"/>
      <c r="PJD40" s="13"/>
      <c r="PJE40" s="13"/>
      <c r="PJF40" s="14"/>
      <c r="PJG40" s="15"/>
      <c r="PJH40" s="13"/>
      <c r="PJI40" s="9"/>
      <c r="PJJ40" s="8"/>
      <c r="PJK40" s="8"/>
      <c r="PJL40" s="13"/>
      <c r="PJM40" s="13"/>
      <c r="PJN40" s="14"/>
      <c r="PJO40" s="15"/>
      <c r="PJP40" s="13"/>
      <c r="PJQ40" s="9"/>
      <c r="PJR40" s="8"/>
      <c r="PJS40" s="8"/>
      <c r="PJT40" s="13"/>
      <c r="PJU40" s="13"/>
      <c r="PJV40" s="14"/>
      <c r="PJW40" s="15"/>
      <c r="PJX40" s="13"/>
      <c r="PJY40" s="9"/>
      <c r="PJZ40" s="8"/>
      <c r="PKA40" s="8"/>
      <c r="PKB40" s="13"/>
      <c r="PKC40" s="13"/>
      <c r="PKD40" s="14"/>
      <c r="PKE40" s="15"/>
      <c r="PKF40" s="13"/>
      <c r="PKG40" s="9"/>
      <c r="PKH40" s="8"/>
      <c r="PKI40" s="8"/>
      <c r="PKJ40" s="13"/>
      <c r="PKK40" s="13"/>
      <c r="PKL40" s="14"/>
      <c r="PKM40" s="15"/>
      <c r="PKN40" s="13"/>
      <c r="PKO40" s="9"/>
      <c r="PKP40" s="8"/>
      <c r="PKQ40" s="8"/>
      <c r="PKR40" s="13"/>
      <c r="PKS40" s="13"/>
      <c r="PKT40" s="14"/>
      <c r="PKU40" s="15"/>
      <c r="PKV40" s="13"/>
      <c r="PKW40" s="9"/>
      <c r="PKX40" s="8"/>
      <c r="PKY40" s="8"/>
      <c r="PKZ40" s="13"/>
      <c r="PLA40" s="13"/>
      <c r="PLB40" s="14"/>
      <c r="PLC40" s="15"/>
      <c r="PLD40" s="13"/>
      <c r="PLE40" s="9"/>
      <c r="PLF40" s="8"/>
      <c r="PLG40" s="8"/>
      <c r="PLH40" s="13"/>
      <c r="PLI40" s="13"/>
      <c r="PLJ40" s="14"/>
      <c r="PLK40" s="15"/>
      <c r="PLL40" s="13"/>
      <c r="PLM40" s="9"/>
      <c r="PLN40" s="8"/>
      <c r="PLO40" s="8"/>
      <c r="PLP40" s="13"/>
      <c r="PLQ40" s="13"/>
      <c r="PLR40" s="14"/>
      <c r="PLS40" s="15"/>
      <c r="PLT40" s="13"/>
      <c r="PLU40" s="9"/>
      <c r="PLV40" s="8"/>
      <c r="PLW40" s="8"/>
      <c r="PLX40" s="13"/>
      <c r="PLY40" s="13"/>
      <c r="PLZ40" s="14"/>
      <c r="PMA40" s="15"/>
      <c r="PMB40" s="13"/>
      <c r="PMC40" s="9"/>
      <c r="PMD40" s="8"/>
      <c r="PME40" s="8"/>
      <c r="PMF40" s="13"/>
      <c r="PMG40" s="13"/>
      <c r="PMH40" s="14"/>
      <c r="PMI40" s="15"/>
      <c r="PMJ40" s="13"/>
      <c r="PMK40" s="9"/>
      <c r="PML40" s="8"/>
      <c r="PMM40" s="8"/>
      <c r="PMN40" s="13"/>
      <c r="PMO40" s="13"/>
      <c r="PMP40" s="14"/>
      <c r="PMQ40" s="15"/>
      <c r="PMR40" s="13"/>
      <c r="PMS40" s="9"/>
      <c r="PMT40" s="8"/>
      <c r="PMU40" s="8"/>
      <c r="PMV40" s="13"/>
      <c r="PMW40" s="13"/>
      <c r="PMX40" s="14"/>
      <c r="PMY40" s="15"/>
      <c r="PMZ40" s="13"/>
      <c r="PNA40" s="9"/>
      <c r="PNB40" s="8"/>
      <c r="PNC40" s="8"/>
      <c r="PND40" s="13"/>
      <c r="PNE40" s="13"/>
      <c r="PNF40" s="14"/>
      <c r="PNG40" s="15"/>
      <c r="PNH40" s="13"/>
      <c r="PNI40" s="9"/>
      <c r="PNJ40" s="8"/>
      <c r="PNK40" s="8"/>
      <c r="PNL40" s="13"/>
      <c r="PNM40" s="13"/>
      <c r="PNN40" s="14"/>
      <c r="PNO40" s="15"/>
      <c r="PNP40" s="13"/>
      <c r="PNQ40" s="9"/>
      <c r="PNR40" s="8"/>
      <c r="PNS40" s="8"/>
      <c r="PNT40" s="13"/>
      <c r="PNU40" s="13"/>
      <c r="PNV40" s="14"/>
      <c r="PNW40" s="15"/>
      <c r="PNX40" s="13"/>
      <c r="PNY40" s="9"/>
      <c r="PNZ40" s="8"/>
      <c r="POA40" s="8"/>
      <c r="POB40" s="13"/>
      <c r="POC40" s="13"/>
      <c r="POD40" s="14"/>
      <c r="POE40" s="15"/>
      <c r="POF40" s="13"/>
      <c r="POG40" s="9"/>
      <c r="POH40" s="8"/>
      <c r="POI40" s="8"/>
      <c r="POJ40" s="13"/>
      <c r="POK40" s="13"/>
      <c r="POL40" s="14"/>
      <c r="POM40" s="15"/>
      <c r="PON40" s="13"/>
      <c r="POO40" s="9"/>
      <c r="POP40" s="8"/>
      <c r="POQ40" s="8"/>
      <c r="POR40" s="13"/>
      <c r="POS40" s="13"/>
      <c r="POT40" s="14"/>
      <c r="POU40" s="15"/>
      <c r="POV40" s="13"/>
      <c r="POW40" s="9"/>
      <c r="POX40" s="8"/>
      <c r="POY40" s="8"/>
      <c r="POZ40" s="13"/>
      <c r="PPA40" s="13"/>
      <c r="PPB40" s="14"/>
      <c r="PPC40" s="15"/>
      <c r="PPD40" s="13"/>
      <c r="PPE40" s="9"/>
      <c r="PPF40" s="8"/>
      <c r="PPG40" s="8"/>
      <c r="PPH40" s="13"/>
      <c r="PPI40" s="13"/>
      <c r="PPJ40" s="14"/>
      <c r="PPK40" s="15"/>
      <c r="PPL40" s="13"/>
      <c r="PPM40" s="9"/>
      <c r="PPN40" s="8"/>
      <c r="PPO40" s="8"/>
      <c r="PPP40" s="13"/>
      <c r="PPQ40" s="13"/>
      <c r="PPR40" s="14"/>
      <c r="PPS40" s="15"/>
      <c r="PPT40" s="13"/>
      <c r="PPU40" s="9"/>
      <c r="PPV40" s="8"/>
      <c r="PPW40" s="8"/>
      <c r="PPX40" s="13"/>
      <c r="PPY40" s="13"/>
      <c r="PPZ40" s="14"/>
      <c r="PQA40" s="15"/>
      <c r="PQB40" s="13"/>
      <c r="PQC40" s="9"/>
      <c r="PQD40" s="8"/>
      <c r="PQE40" s="8"/>
      <c r="PQF40" s="13"/>
      <c r="PQG40" s="13"/>
      <c r="PQH40" s="14"/>
      <c r="PQI40" s="15"/>
      <c r="PQJ40" s="13"/>
      <c r="PQK40" s="9"/>
      <c r="PQL40" s="8"/>
      <c r="PQM40" s="8"/>
      <c r="PQN40" s="13"/>
      <c r="PQO40" s="13"/>
      <c r="PQP40" s="14"/>
      <c r="PQQ40" s="15"/>
      <c r="PQR40" s="13"/>
      <c r="PQS40" s="9"/>
      <c r="PQT40" s="8"/>
      <c r="PQU40" s="8"/>
      <c r="PQV40" s="13"/>
      <c r="PQW40" s="13"/>
      <c r="PQX40" s="14"/>
      <c r="PQY40" s="15"/>
      <c r="PQZ40" s="13"/>
      <c r="PRA40" s="9"/>
      <c r="PRB40" s="8"/>
      <c r="PRC40" s="8"/>
      <c r="PRD40" s="13"/>
      <c r="PRE40" s="13"/>
      <c r="PRF40" s="14"/>
      <c r="PRG40" s="15"/>
      <c r="PRH40" s="13"/>
      <c r="PRI40" s="9"/>
      <c r="PRJ40" s="8"/>
      <c r="PRK40" s="8"/>
      <c r="PRL40" s="13"/>
      <c r="PRM40" s="13"/>
      <c r="PRN40" s="14"/>
      <c r="PRO40" s="15"/>
      <c r="PRP40" s="13"/>
      <c r="PRQ40" s="9"/>
      <c r="PRR40" s="8"/>
      <c r="PRS40" s="8"/>
      <c r="PRT40" s="13"/>
      <c r="PRU40" s="13"/>
      <c r="PRV40" s="14"/>
      <c r="PRW40" s="15"/>
      <c r="PRX40" s="13"/>
      <c r="PRY40" s="9"/>
      <c r="PRZ40" s="8"/>
      <c r="PSA40" s="8"/>
      <c r="PSB40" s="13"/>
      <c r="PSC40" s="13"/>
      <c r="PSD40" s="14"/>
      <c r="PSE40" s="15"/>
      <c r="PSF40" s="13"/>
      <c r="PSG40" s="9"/>
      <c r="PSH40" s="8"/>
      <c r="PSI40" s="8"/>
      <c r="PSJ40" s="13"/>
      <c r="PSK40" s="13"/>
      <c r="PSL40" s="14"/>
      <c r="PSM40" s="15"/>
      <c r="PSN40" s="13"/>
      <c r="PSO40" s="9"/>
      <c r="PSP40" s="8"/>
      <c r="PSQ40" s="8"/>
      <c r="PSR40" s="13"/>
      <c r="PSS40" s="13"/>
      <c r="PST40" s="14"/>
      <c r="PSU40" s="15"/>
      <c r="PSV40" s="13"/>
      <c r="PSW40" s="9"/>
      <c r="PSX40" s="8"/>
      <c r="PSY40" s="8"/>
      <c r="PSZ40" s="13"/>
      <c r="PTA40" s="13"/>
      <c r="PTB40" s="14"/>
      <c r="PTC40" s="15"/>
      <c r="PTD40" s="13"/>
      <c r="PTE40" s="9"/>
      <c r="PTF40" s="8"/>
      <c r="PTG40" s="8"/>
      <c r="PTH40" s="13"/>
      <c r="PTI40" s="13"/>
      <c r="PTJ40" s="14"/>
      <c r="PTK40" s="15"/>
      <c r="PTL40" s="13"/>
      <c r="PTM40" s="9"/>
      <c r="PTN40" s="8"/>
      <c r="PTO40" s="8"/>
      <c r="PTP40" s="13"/>
      <c r="PTQ40" s="13"/>
      <c r="PTR40" s="14"/>
      <c r="PTS40" s="15"/>
      <c r="PTT40" s="13"/>
      <c r="PTU40" s="9"/>
      <c r="PTV40" s="8"/>
      <c r="PTW40" s="8"/>
      <c r="PTX40" s="13"/>
      <c r="PTY40" s="13"/>
      <c r="PTZ40" s="14"/>
      <c r="PUA40" s="15"/>
      <c r="PUB40" s="13"/>
      <c r="PUC40" s="9"/>
      <c r="PUD40" s="8"/>
      <c r="PUE40" s="8"/>
      <c r="PUF40" s="13"/>
      <c r="PUG40" s="13"/>
      <c r="PUH40" s="14"/>
      <c r="PUI40" s="15"/>
      <c r="PUJ40" s="13"/>
      <c r="PUK40" s="9"/>
      <c r="PUL40" s="8"/>
      <c r="PUM40" s="8"/>
      <c r="PUN40" s="13"/>
      <c r="PUO40" s="13"/>
      <c r="PUP40" s="14"/>
      <c r="PUQ40" s="15"/>
      <c r="PUR40" s="13"/>
      <c r="PUS40" s="9"/>
      <c r="PUT40" s="8"/>
      <c r="PUU40" s="8"/>
      <c r="PUV40" s="13"/>
      <c r="PUW40" s="13"/>
      <c r="PUX40" s="14"/>
      <c r="PUY40" s="15"/>
      <c r="PUZ40" s="13"/>
      <c r="PVA40" s="9"/>
      <c r="PVB40" s="8"/>
      <c r="PVC40" s="8"/>
      <c r="PVD40" s="13"/>
      <c r="PVE40" s="13"/>
      <c r="PVF40" s="14"/>
      <c r="PVG40" s="15"/>
      <c r="PVH40" s="13"/>
      <c r="PVI40" s="9"/>
      <c r="PVJ40" s="8"/>
      <c r="PVK40" s="8"/>
      <c r="PVL40" s="13"/>
      <c r="PVM40" s="13"/>
      <c r="PVN40" s="14"/>
      <c r="PVO40" s="15"/>
      <c r="PVP40" s="13"/>
      <c r="PVQ40" s="9"/>
      <c r="PVR40" s="8"/>
      <c r="PVS40" s="8"/>
      <c r="PVT40" s="13"/>
      <c r="PVU40" s="13"/>
      <c r="PVV40" s="14"/>
      <c r="PVW40" s="15"/>
      <c r="PVX40" s="13"/>
      <c r="PVY40" s="9"/>
      <c r="PVZ40" s="8"/>
      <c r="PWA40" s="8"/>
      <c r="PWB40" s="13"/>
      <c r="PWC40" s="13"/>
      <c r="PWD40" s="14"/>
      <c r="PWE40" s="15"/>
      <c r="PWF40" s="13"/>
      <c r="PWG40" s="9"/>
      <c r="PWH40" s="8"/>
      <c r="PWI40" s="8"/>
      <c r="PWJ40" s="13"/>
      <c r="PWK40" s="13"/>
      <c r="PWL40" s="14"/>
      <c r="PWM40" s="15"/>
      <c r="PWN40" s="13"/>
      <c r="PWO40" s="9"/>
      <c r="PWP40" s="8"/>
      <c r="PWQ40" s="8"/>
      <c r="PWR40" s="13"/>
      <c r="PWS40" s="13"/>
      <c r="PWT40" s="14"/>
      <c r="PWU40" s="15"/>
      <c r="PWV40" s="13"/>
      <c r="PWW40" s="9"/>
      <c r="PWX40" s="8"/>
      <c r="PWY40" s="8"/>
      <c r="PWZ40" s="13"/>
      <c r="PXA40" s="13"/>
      <c r="PXB40" s="14"/>
      <c r="PXC40" s="15"/>
      <c r="PXD40" s="13"/>
      <c r="PXE40" s="9"/>
      <c r="PXF40" s="8"/>
      <c r="PXG40" s="8"/>
      <c r="PXH40" s="13"/>
      <c r="PXI40" s="13"/>
      <c r="PXJ40" s="14"/>
      <c r="PXK40" s="15"/>
      <c r="PXL40" s="13"/>
      <c r="PXM40" s="9"/>
      <c r="PXN40" s="8"/>
      <c r="PXO40" s="8"/>
      <c r="PXP40" s="13"/>
      <c r="PXQ40" s="13"/>
      <c r="PXR40" s="14"/>
      <c r="PXS40" s="15"/>
      <c r="PXT40" s="13"/>
      <c r="PXU40" s="9"/>
      <c r="PXV40" s="8"/>
      <c r="PXW40" s="8"/>
      <c r="PXX40" s="13"/>
      <c r="PXY40" s="13"/>
      <c r="PXZ40" s="14"/>
      <c r="PYA40" s="15"/>
      <c r="PYB40" s="13"/>
      <c r="PYC40" s="9"/>
      <c r="PYD40" s="8"/>
      <c r="PYE40" s="8"/>
      <c r="PYF40" s="13"/>
      <c r="PYG40" s="13"/>
      <c r="PYH40" s="14"/>
      <c r="PYI40" s="15"/>
      <c r="PYJ40" s="13"/>
      <c r="PYK40" s="9"/>
      <c r="PYL40" s="8"/>
      <c r="PYM40" s="8"/>
      <c r="PYN40" s="13"/>
      <c r="PYO40" s="13"/>
      <c r="PYP40" s="14"/>
      <c r="PYQ40" s="15"/>
      <c r="PYR40" s="13"/>
      <c r="PYS40" s="9"/>
      <c r="PYT40" s="8"/>
      <c r="PYU40" s="8"/>
      <c r="PYV40" s="13"/>
      <c r="PYW40" s="13"/>
      <c r="PYX40" s="14"/>
      <c r="PYY40" s="15"/>
      <c r="PYZ40" s="13"/>
      <c r="PZA40" s="9"/>
      <c r="PZB40" s="8"/>
      <c r="PZC40" s="8"/>
      <c r="PZD40" s="13"/>
      <c r="PZE40" s="13"/>
      <c r="PZF40" s="14"/>
      <c r="PZG40" s="15"/>
      <c r="PZH40" s="13"/>
      <c r="PZI40" s="9"/>
      <c r="PZJ40" s="8"/>
      <c r="PZK40" s="8"/>
      <c r="PZL40" s="13"/>
      <c r="PZM40" s="13"/>
      <c r="PZN40" s="14"/>
      <c r="PZO40" s="15"/>
      <c r="PZP40" s="13"/>
      <c r="PZQ40" s="9"/>
      <c r="PZR40" s="8"/>
      <c r="PZS40" s="8"/>
      <c r="PZT40" s="13"/>
      <c r="PZU40" s="13"/>
      <c r="PZV40" s="14"/>
      <c r="PZW40" s="15"/>
      <c r="PZX40" s="13"/>
      <c r="PZY40" s="9"/>
      <c r="PZZ40" s="8"/>
      <c r="QAA40" s="8"/>
      <c r="QAB40" s="13"/>
      <c r="QAC40" s="13"/>
      <c r="QAD40" s="14"/>
      <c r="QAE40" s="15"/>
      <c r="QAF40" s="13"/>
      <c r="QAG40" s="9"/>
      <c r="QAH40" s="8"/>
      <c r="QAI40" s="8"/>
      <c r="QAJ40" s="13"/>
      <c r="QAK40" s="13"/>
      <c r="QAL40" s="14"/>
      <c r="QAM40" s="15"/>
      <c r="QAN40" s="13"/>
      <c r="QAO40" s="9"/>
      <c r="QAP40" s="8"/>
      <c r="QAQ40" s="8"/>
      <c r="QAR40" s="13"/>
      <c r="QAS40" s="13"/>
      <c r="QAT40" s="14"/>
      <c r="QAU40" s="15"/>
      <c r="QAV40" s="13"/>
      <c r="QAW40" s="9"/>
      <c r="QAX40" s="8"/>
      <c r="QAY40" s="8"/>
      <c r="QAZ40" s="13"/>
      <c r="QBA40" s="13"/>
      <c r="QBB40" s="14"/>
      <c r="QBC40" s="15"/>
      <c r="QBD40" s="13"/>
      <c r="QBE40" s="9"/>
      <c r="QBF40" s="8"/>
      <c r="QBG40" s="8"/>
      <c r="QBH40" s="13"/>
      <c r="QBI40" s="13"/>
      <c r="QBJ40" s="14"/>
      <c r="QBK40" s="15"/>
      <c r="QBL40" s="13"/>
      <c r="QBM40" s="9"/>
      <c r="QBN40" s="8"/>
      <c r="QBO40" s="8"/>
      <c r="QBP40" s="13"/>
      <c r="QBQ40" s="13"/>
      <c r="QBR40" s="14"/>
      <c r="QBS40" s="15"/>
      <c r="QBT40" s="13"/>
      <c r="QBU40" s="9"/>
      <c r="QBV40" s="8"/>
      <c r="QBW40" s="8"/>
      <c r="QBX40" s="13"/>
      <c r="QBY40" s="13"/>
      <c r="QBZ40" s="14"/>
      <c r="QCA40" s="15"/>
      <c r="QCB40" s="13"/>
      <c r="QCC40" s="9"/>
      <c r="QCD40" s="8"/>
      <c r="QCE40" s="8"/>
      <c r="QCF40" s="13"/>
      <c r="QCG40" s="13"/>
      <c r="QCH40" s="14"/>
      <c r="QCI40" s="15"/>
      <c r="QCJ40" s="13"/>
      <c r="QCK40" s="9"/>
      <c r="QCL40" s="8"/>
      <c r="QCM40" s="8"/>
      <c r="QCN40" s="13"/>
      <c r="QCO40" s="13"/>
      <c r="QCP40" s="14"/>
      <c r="QCQ40" s="15"/>
      <c r="QCR40" s="13"/>
      <c r="QCS40" s="9"/>
      <c r="QCT40" s="8"/>
      <c r="QCU40" s="8"/>
      <c r="QCV40" s="13"/>
      <c r="QCW40" s="13"/>
      <c r="QCX40" s="14"/>
      <c r="QCY40" s="15"/>
      <c r="QCZ40" s="13"/>
      <c r="QDA40" s="9"/>
      <c r="QDB40" s="8"/>
      <c r="QDC40" s="8"/>
      <c r="QDD40" s="13"/>
      <c r="QDE40" s="13"/>
      <c r="QDF40" s="14"/>
      <c r="QDG40" s="15"/>
      <c r="QDH40" s="13"/>
      <c r="QDI40" s="9"/>
      <c r="QDJ40" s="8"/>
      <c r="QDK40" s="8"/>
      <c r="QDL40" s="13"/>
      <c r="QDM40" s="13"/>
      <c r="QDN40" s="14"/>
      <c r="QDO40" s="15"/>
      <c r="QDP40" s="13"/>
      <c r="QDQ40" s="9"/>
      <c r="QDR40" s="8"/>
      <c r="QDS40" s="8"/>
      <c r="QDT40" s="13"/>
      <c r="QDU40" s="13"/>
      <c r="QDV40" s="14"/>
      <c r="QDW40" s="15"/>
      <c r="QDX40" s="13"/>
      <c r="QDY40" s="9"/>
      <c r="QDZ40" s="8"/>
      <c r="QEA40" s="8"/>
      <c r="QEB40" s="13"/>
      <c r="QEC40" s="13"/>
      <c r="QED40" s="14"/>
      <c r="QEE40" s="15"/>
      <c r="QEF40" s="13"/>
      <c r="QEG40" s="9"/>
      <c r="QEH40" s="8"/>
      <c r="QEI40" s="8"/>
      <c r="QEJ40" s="13"/>
      <c r="QEK40" s="13"/>
      <c r="QEL40" s="14"/>
      <c r="QEM40" s="15"/>
      <c r="QEN40" s="13"/>
      <c r="QEO40" s="9"/>
      <c r="QEP40" s="8"/>
      <c r="QEQ40" s="8"/>
      <c r="QER40" s="13"/>
      <c r="QES40" s="13"/>
      <c r="QET40" s="14"/>
      <c r="QEU40" s="15"/>
      <c r="QEV40" s="13"/>
      <c r="QEW40" s="9"/>
      <c r="QEX40" s="8"/>
      <c r="QEY40" s="8"/>
      <c r="QEZ40" s="13"/>
      <c r="QFA40" s="13"/>
      <c r="QFB40" s="14"/>
      <c r="QFC40" s="15"/>
      <c r="QFD40" s="13"/>
      <c r="QFE40" s="9"/>
      <c r="QFF40" s="8"/>
      <c r="QFG40" s="8"/>
      <c r="QFH40" s="13"/>
      <c r="QFI40" s="13"/>
      <c r="QFJ40" s="14"/>
      <c r="QFK40" s="15"/>
      <c r="QFL40" s="13"/>
      <c r="QFM40" s="9"/>
      <c r="QFN40" s="8"/>
      <c r="QFO40" s="8"/>
      <c r="QFP40" s="13"/>
      <c r="QFQ40" s="13"/>
      <c r="QFR40" s="14"/>
      <c r="QFS40" s="15"/>
      <c r="QFT40" s="13"/>
      <c r="QFU40" s="9"/>
      <c r="QFV40" s="8"/>
      <c r="QFW40" s="8"/>
      <c r="QFX40" s="13"/>
      <c r="QFY40" s="13"/>
      <c r="QFZ40" s="14"/>
      <c r="QGA40" s="15"/>
      <c r="QGB40" s="13"/>
      <c r="QGC40" s="9"/>
      <c r="QGD40" s="8"/>
      <c r="QGE40" s="8"/>
      <c r="QGF40" s="13"/>
      <c r="QGG40" s="13"/>
      <c r="QGH40" s="14"/>
      <c r="QGI40" s="15"/>
      <c r="QGJ40" s="13"/>
      <c r="QGK40" s="9"/>
      <c r="QGL40" s="8"/>
      <c r="QGM40" s="8"/>
      <c r="QGN40" s="13"/>
      <c r="QGO40" s="13"/>
      <c r="QGP40" s="14"/>
      <c r="QGQ40" s="15"/>
      <c r="QGR40" s="13"/>
      <c r="QGS40" s="9"/>
      <c r="QGT40" s="8"/>
      <c r="QGU40" s="8"/>
      <c r="QGV40" s="13"/>
      <c r="QGW40" s="13"/>
      <c r="QGX40" s="14"/>
      <c r="QGY40" s="15"/>
      <c r="QGZ40" s="13"/>
      <c r="QHA40" s="9"/>
      <c r="QHB40" s="8"/>
      <c r="QHC40" s="8"/>
      <c r="QHD40" s="13"/>
      <c r="QHE40" s="13"/>
      <c r="QHF40" s="14"/>
      <c r="QHG40" s="15"/>
      <c r="QHH40" s="13"/>
      <c r="QHI40" s="9"/>
      <c r="QHJ40" s="8"/>
      <c r="QHK40" s="8"/>
      <c r="QHL40" s="13"/>
      <c r="QHM40" s="13"/>
      <c r="QHN40" s="14"/>
      <c r="QHO40" s="15"/>
      <c r="QHP40" s="13"/>
      <c r="QHQ40" s="9"/>
      <c r="QHR40" s="8"/>
      <c r="QHS40" s="8"/>
      <c r="QHT40" s="13"/>
      <c r="QHU40" s="13"/>
      <c r="QHV40" s="14"/>
      <c r="QHW40" s="15"/>
      <c r="QHX40" s="13"/>
      <c r="QHY40" s="9"/>
      <c r="QHZ40" s="8"/>
      <c r="QIA40" s="8"/>
      <c r="QIB40" s="13"/>
      <c r="QIC40" s="13"/>
      <c r="QID40" s="14"/>
      <c r="QIE40" s="15"/>
      <c r="QIF40" s="13"/>
      <c r="QIG40" s="9"/>
      <c r="QIH40" s="8"/>
      <c r="QII40" s="8"/>
      <c r="QIJ40" s="13"/>
      <c r="QIK40" s="13"/>
      <c r="QIL40" s="14"/>
      <c r="QIM40" s="15"/>
      <c r="QIN40" s="13"/>
      <c r="QIO40" s="9"/>
      <c r="QIP40" s="8"/>
      <c r="QIQ40" s="8"/>
      <c r="QIR40" s="13"/>
      <c r="QIS40" s="13"/>
      <c r="QIT40" s="14"/>
      <c r="QIU40" s="15"/>
      <c r="QIV40" s="13"/>
      <c r="QIW40" s="9"/>
      <c r="QIX40" s="8"/>
      <c r="QIY40" s="8"/>
      <c r="QIZ40" s="13"/>
      <c r="QJA40" s="13"/>
      <c r="QJB40" s="14"/>
      <c r="QJC40" s="15"/>
      <c r="QJD40" s="13"/>
      <c r="QJE40" s="9"/>
      <c r="QJF40" s="8"/>
      <c r="QJG40" s="8"/>
      <c r="QJH40" s="13"/>
      <c r="QJI40" s="13"/>
      <c r="QJJ40" s="14"/>
      <c r="QJK40" s="15"/>
      <c r="QJL40" s="13"/>
      <c r="QJM40" s="9"/>
      <c r="QJN40" s="8"/>
      <c r="QJO40" s="8"/>
      <c r="QJP40" s="13"/>
      <c r="QJQ40" s="13"/>
      <c r="QJR40" s="14"/>
      <c r="QJS40" s="15"/>
      <c r="QJT40" s="13"/>
      <c r="QJU40" s="9"/>
      <c r="QJV40" s="8"/>
      <c r="QJW40" s="8"/>
      <c r="QJX40" s="13"/>
      <c r="QJY40" s="13"/>
      <c r="QJZ40" s="14"/>
      <c r="QKA40" s="15"/>
      <c r="QKB40" s="13"/>
      <c r="QKC40" s="9"/>
      <c r="QKD40" s="8"/>
      <c r="QKE40" s="8"/>
      <c r="QKF40" s="13"/>
      <c r="QKG40" s="13"/>
      <c r="QKH40" s="14"/>
      <c r="QKI40" s="15"/>
      <c r="QKJ40" s="13"/>
      <c r="QKK40" s="9"/>
      <c r="QKL40" s="8"/>
      <c r="QKM40" s="8"/>
      <c r="QKN40" s="13"/>
      <c r="QKO40" s="13"/>
      <c r="QKP40" s="14"/>
      <c r="QKQ40" s="15"/>
      <c r="QKR40" s="13"/>
      <c r="QKS40" s="9"/>
      <c r="QKT40" s="8"/>
      <c r="QKU40" s="8"/>
      <c r="QKV40" s="13"/>
      <c r="QKW40" s="13"/>
      <c r="QKX40" s="14"/>
      <c r="QKY40" s="15"/>
      <c r="QKZ40" s="13"/>
      <c r="QLA40" s="9"/>
      <c r="QLB40" s="8"/>
      <c r="QLC40" s="8"/>
      <c r="QLD40" s="13"/>
      <c r="QLE40" s="13"/>
      <c r="QLF40" s="14"/>
      <c r="QLG40" s="15"/>
      <c r="QLH40" s="13"/>
      <c r="QLI40" s="9"/>
      <c r="QLJ40" s="8"/>
      <c r="QLK40" s="8"/>
      <c r="QLL40" s="13"/>
      <c r="QLM40" s="13"/>
      <c r="QLN40" s="14"/>
      <c r="QLO40" s="15"/>
      <c r="QLP40" s="13"/>
      <c r="QLQ40" s="9"/>
      <c r="QLR40" s="8"/>
      <c r="QLS40" s="8"/>
      <c r="QLT40" s="13"/>
      <c r="QLU40" s="13"/>
      <c r="QLV40" s="14"/>
      <c r="QLW40" s="15"/>
      <c r="QLX40" s="13"/>
      <c r="QLY40" s="9"/>
      <c r="QLZ40" s="8"/>
      <c r="QMA40" s="8"/>
      <c r="QMB40" s="13"/>
      <c r="QMC40" s="13"/>
      <c r="QMD40" s="14"/>
      <c r="QME40" s="15"/>
      <c r="QMF40" s="13"/>
      <c r="QMG40" s="9"/>
      <c r="QMH40" s="8"/>
      <c r="QMI40" s="8"/>
      <c r="QMJ40" s="13"/>
      <c r="QMK40" s="13"/>
      <c r="QML40" s="14"/>
      <c r="QMM40" s="15"/>
      <c r="QMN40" s="13"/>
      <c r="QMO40" s="9"/>
      <c r="QMP40" s="8"/>
      <c r="QMQ40" s="8"/>
      <c r="QMR40" s="13"/>
      <c r="QMS40" s="13"/>
      <c r="QMT40" s="14"/>
      <c r="QMU40" s="15"/>
      <c r="QMV40" s="13"/>
      <c r="QMW40" s="9"/>
      <c r="QMX40" s="8"/>
      <c r="QMY40" s="8"/>
      <c r="QMZ40" s="13"/>
      <c r="QNA40" s="13"/>
      <c r="QNB40" s="14"/>
      <c r="QNC40" s="15"/>
      <c r="QND40" s="13"/>
      <c r="QNE40" s="9"/>
      <c r="QNF40" s="8"/>
      <c r="QNG40" s="8"/>
      <c r="QNH40" s="13"/>
      <c r="QNI40" s="13"/>
      <c r="QNJ40" s="14"/>
      <c r="QNK40" s="15"/>
      <c r="QNL40" s="13"/>
      <c r="QNM40" s="9"/>
      <c r="QNN40" s="8"/>
      <c r="QNO40" s="8"/>
      <c r="QNP40" s="13"/>
      <c r="QNQ40" s="13"/>
      <c r="QNR40" s="14"/>
      <c r="QNS40" s="15"/>
      <c r="QNT40" s="13"/>
      <c r="QNU40" s="9"/>
      <c r="QNV40" s="8"/>
      <c r="QNW40" s="8"/>
      <c r="QNX40" s="13"/>
      <c r="QNY40" s="13"/>
      <c r="QNZ40" s="14"/>
      <c r="QOA40" s="15"/>
      <c r="QOB40" s="13"/>
      <c r="QOC40" s="9"/>
      <c r="QOD40" s="8"/>
      <c r="QOE40" s="8"/>
      <c r="QOF40" s="13"/>
      <c r="QOG40" s="13"/>
      <c r="QOH40" s="14"/>
      <c r="QOI40" s="15"/>
      <c r="QOJ40" s="13"/>
      <c r="QOK40" s="9"/>
      <c r="QOL40" s="8"/>
      <c r="QOM40" s="8"/>
      <c r="QON40" s="13"/>
      <c r="QOO40" s="13"/>
      <c r="QOP40" s="14"/>
      <c r="QOQ40" s="15"/>
      <c r="QOR40" s="13"/>
      <c r="QOS40" s="9"/>
      <c r="QOT40" s="8"/>
      <c r="QOU40" s="8"/>
      <c r="QOV40" s="13"/>
      <c r="QOW40" s="13"/>
      <c r="QOX40" s="14"/>
      <c r="QOY40" s="15"/>
      <c r="QOZ40" s="13"/>
      <c r="QPA40" s="9"/>
      <c r="QPB40" s="8"/>
      <c r="QPC40" s="8"/>
      <c r="QPD40" s="13"/>
      <c r="QPE40" s="13"/>
      <c r="QPF40" s="14"/>
      <c r="QPG40" s="15"/>
      <c r="QPH40" s="13"/>
      <c r="QPI40" s="9"/>
      <c r="QPJ40" s="8"/>
      <c r="QPK40" s="8"/>
      <c r="QPL40" s="13"/>
      <c r="QPM40" s="13"/>
      <c r="QPN40" s="14"/>
      <c r="QPO40" s="15"/>
      <c r="QPP40" s="13"/>
      <c r="QPQ40" s="9"/>
      <c r="QPR40" s="8"/>
      <c r="QPS40" s="8"/>
      <c r="QPT40" s="13"/>
      <c r="QPU40" s="13"/>
      <c r="QPV40" s="14"/>
      <c r="QPW40" s="15"/>
      <c r="QPX40" s="13"/>
      <c r="QPY40" s="9"/>
      <c r="QPZ40" s="8"/>
      <c r="QQA40" s="8"/>
      <c r="QQB40" s="13"/>
      <c r="QQC40" s="13"/>
      <c r="QQD40" s="14"/>
      <c r="QQE40" s="15"/>
      <c r="QQF40" s="13"/>
      <c r="QQG40" s="9"/>
      <c r="QQH40" s="8"/>
      <c r="QQI40" s="8"/>
      <c r="QQJ40" s="13"/>
      <c r="QQK40" s="13"/>
      <c r="QQL40" s="14"/>
      <c r="QQM40" s="15"/>
      <c r="QQN40" s="13"/>
      <c r="QQO40" s="9"/>
      <c r="QQP40" s="8"/>
      <c r="QQQ40" s="8"/>
      <c r="QQR40" s="13"/>
      <c r="QQS40" s="13"/>
      <c r="QQT40" s="14"/>
      <c r="QQU40" s="15"/>
      <c r="QQV40" s="13"/>
      <c r="QQW40" s="9"/>
      <c r="QQX40" s="8"/>
      <c r="QQY40" s="8"/>
      <c r="QQZ40" s="13"/>
      <c r="QRA40" s="13"/>
      <c r="QRB40" s="14"/>
      <c r="QRC40" s="15"/>
      <c r="QRD40" s="13"/>
      <c r="QRE40" s="9"/>
      <c r="QRF40" s="8"/>
      <c r="QRG40" s="8"/>
      <c r="QRH40" s="13"/>
      <c r="QRI40" s="13"/>
      <c r="QRJ40" s="14"/>
      <c r="QRK40" s="15"/>
      <c r="QRL40" s="13"/>
      <c r="QRM40" s="9"/>
      <c r="QRN40" s="8"/>
      <c r="QRO40" s="8"/>
      <c r="QRP40" s="13"/>
      <c r="QRQ40" s="13"/>
      <c r="QRR40" s="14"/>
      <c r="QRS40" s="15"/>
      <c r="QRT40" s="13"/>
      <c r="QRU40" s="9"/>
      <c r="QRV40" s="8"/>
      <c r="QRW40" s="8"/>
      <c r="QRX40" s="13"/>
      <c r="QRY40" s="13"/>
      <c r="QRZ40" s="14"/>
      <c r="QSA40" s="15"/>
      <c r="QSB40" s="13"/>
      <c r="QSC40" s="9"/>
      <c r="QSD40" s="8"/>
      <c r="QSE40" s="8"/>
      <c r="QSF40" s="13"/>
      <c r="QSG40" s="13"/>
      <c r="QSH40" s="14"/>
      <c r="QSI40" s="15"/>
      <c r="QSJ40" s="13"/>
      <c r="QSK40" s="9"/>
      <c r="QSL40" s="8"/>
      <c r="QSM40" s="8"/>
      <c r="QSN40" s="13"/>
      <c r="QSO40" s="13"/>
      <c r="QSP40" s="14"/>
      <c r="QSQ40" s="15"/>
      <c r="QSR40" s="13"/>
      <c r="QSS40" s="9"/>
      <c r="QST40" s="8"/>
      <c r="QSU40" s="8"/>
      <c r="QSV40" s="13"/>
      <c r="QSW40" s="13"/>
      <c r="QSX40" s="14"/>
      <c r="QSY40" s="15"/>
      <c r="QSZ40" s="13"/>
      <c r="QTA40" s="9"/>
      <c r="QTB40" s="8"/>
      <c r="QTC40" s="8"/>
      <c r="QTD40" s="13"/>
      <c r="QTE40" s="13"/>
      <c r="QTF40" s="14"/>
      <c r="QTG40" s="15"/>
      <c r="QTH40" s="13"/>
      <c r="QTI40" s="9"/>
      <c r="QTJ40" s="8"/>
      <c r="QTK40" s="8"/>
      <c r="QTL40" s="13"/>
      <c r="QTM40" s="13"/>
      <c r="QTN40" s="14"/>
      <c r="QTO40" s="15"/>
      <c r="QTP40" s="13"/>
      <c r="QTQ40" s="9"/>
      <c r="QTR40" s="8"/>
      <c r="QTS40" s="8"/>
      <c r="QTT40" s="13"/>
      <c r="QTU40" s="13"/>
      <c r="QTV40" s="14"/>
      <c r="QTW40" s="15"/>
      <c r="QTX40" s="13"/>
      <c r="QTY40" s="9"/>
      <c r="QTZ40" s="8"/>
      <c r="QUA40" s="8"/>
      <c r="QUB40" s="13"/>
      <c r="QUC40" s="13"/>
      <c r="QUD40" s="14"/>
      <c r="QUE40" s="15"/>
      <c r="QUF40" s="13"/>
      <c r="QUG40" s="9"/>
      <c r="QUH40" s="8"/>
      <c r="QUI40" s="8"/>
      <c r="QUJ40" s="13"/>
      <c r="QUK40" s="13"/>
      <c r="QUL40" s="14"/>
      <c r="QUM40" s="15"/>
      <c r="QUN40" s="13"/>
      <c r="QUO40" s="9"/>
      <c r="QUP40" s="8"/>
      <c r="QUQ40" s="8"/>
      <c r="QUR40" s="13"/>
      <c r="QUS40" s="13"/>
      <c r="QUT40" s="14"/>
      <c r="QUU40" s="15"/>
      <c r="QUV40" s="13"/>
      <c r="QUW40" s="9"/>
      <c r="QUX40" s="8"/>
      <c r="QUY40" s="8"/>
      <c r="QUZ40" s="13"/>
      <c r="QVA40" s="13"/>
      <c r="QVB40" s="14"/>
      <c r="QVC40" s="15"/>
      <c r="QVD40" s="13"/>
      <c r="QVE40" s="9"/>
      <c r="QVF40" s="8"/>
      <c r="QVG40" s="8"/>
      <c r="QVH40" s="13"/>
      <c r="QVI40" s="13"/>
      <c r="QVJ40" s="14"/>
      <c r="QVK40" s="15"/>
      <c r="QVL40" s="13"/>
      <c r="QVM40" s="9"/>
      <c r="QVN40" s="8"/>
      <c r="QVO40" s="8"/>
      <c r="QVP40" s="13"/>
      <c r="QVQ40" s="13"/>
      <c r="QVR40" s="14"/>
      <c r="QVS40" s="15"/>
      <c r="QVT40" s="13"/>
      <c r="QVU40" s="9"/>
      <c r="QVV40" s="8"/>
      <c r="QVW40" s="8"/>
      <c r="QVX40" s="13"/>
      <c r="QVY40" s="13"/>
      <c r="QVZ40" s="14"/>
      <c r="QWA40" s="15"/>
      <c r="QWB40" s="13"/>
      <c r="QWC40" s="9"/>
      <c r="QWD40" s="8"/>
      <c r="QWE40" s="8"/>
      <c r="QWF40" s="13"/>
      <c r="QWG40" s="13"/>
      <c r="QWH40" s="14"/>
      <c r="QWI40" s="15"/>
      <c r="QWJ40" s="13"/>
      <c r="QWK40" s="9"/>
      <c r="QWL40" s="8"/>
      <c r="QWM40" s="8"/>
      <c r="QWN40" s="13"/>
      <c r="QWO40" s="13"/>
      <c r="QWP40" s="14"/>
      <c r="QWQ40" s="15"/>
      <c r="QWR40" s="13"/>
      <c r="QWS40" s="9"/>
      <c r="QWT40" s="8"/>
      <c r="QWU40" s="8"/>
      <c r="QWV40" s="13"/>
      <c r="QWW40" s="13"/>
      <c r="QWX40" s="14"/>
      <c r="QWY40" s="15"/>
      <c r="QWZ40" s="13"/>
      <c r="QXA40" s="9"/>
      <c r="QXB40" s="8"/>
      <c r="QXC40" s="8"/>
      <c r="QXD40" s="13"/>
      <c r="QXE40" s="13"/>
      <c r="QXF40" s="14"/>
      <c r="QXG40" s="15"/>
      <c r="QXH40" s="13"/>
      <c r="QXI40" s="9"/>
      <c r="QXJ40" s="8"/>
      <c r="QXK40" s="8"/>
      <c r="QXL40" s="13"/>
      <c r="QXM40" s="13"/>
      <c r="QXN40" s="14"/>
      <c r="QXO40" s="15"/>
      <c r="QXP40" s="13"/>
      <c r="QXQ40" s="9"/>
      <c r="QXR40" s="8"/>
      <c r="QXS40" s="8"/>
      <c r="QXT40" s="13"/>
      <c r="QXU40" s="13"/>
      <c r="QXV40" s="14"/>
      <c r="QXW40" s="15"/>
      <c r="QXX40" s="13"/>
      <c r="QXY40" s="9"/>
      <c r="QXZ40" s="8"/>
      <c r="QYA40" s="8"/>
      <c r="QYB40" s="13"/>
      <c r="QYC40" s="13"/>
      <c r="QYD40" s="14"/>
      <c r="QYE40" s="15"/>
      <c r="QYF40" s="13"/>
      <c r="QYG40" s="9"/>
      <c r="QYH40" s="8"/>
      <c r="QYI40" s="8"/>
      <c r="QYJ40" s="13"/>
      <c r="QYK40" s="13"/>
      <c r="QYL40" s="14"/>
      <c r="QYM40" s="15"/>
      <c r="QYN40" s="13"/>
      <c r="QYO40" s="9"/>
      <c r="QYP40" s="8"/>
      <c r="QYQ40" s="8"/>
      <c r="QYR40" s="13"/>
      <c r="QYS40" s="13"/>
      <c r="QYT40" s="14"/>
      <c r="QYU40" s="15"/>
      <c r="QYV40" s="13"/>
      <c r="QYW40" s="9"/>
      <c r="QYX40" s="8"/>
      <c r="QYY40" s="8"/>
      <c r="QYZ40" s="13"/>
      <c r="QZA40" s="13"/>
      <c r="QZB40" s="14"/>
      <c r="QZC40" s="15"/>
      <c r="QZD40" s="13"/>
      <c r="QZE40" s="9"/>
      <c r="QZF40" s="8"/>
      <c r="QZG40" s="8"/>
      <c r="QZH40" s="13"/>
      <c r="QZI40" s="13"/>
      <c r="QZJ40" s="14"/>
      <c r="QZK40" s="15"/>
      <c r="QZL40" s="13"/>
      <c r="QZM40" s="9"/>
      <c r="QZN40" s="8"/>
      <c r="QZO40" s="8"/>
      <c r="QZP40" s="13"/>
      <c r="QZQ40" s="13"/>
      <c r="QZR40" s="14"/>
      <c r="QZS40" s="15"/>
      <c r="QZT40" s="13"/>
      <c r="QZU40" s="9"/>
      <c r="QZV40" s="8"/>
      <c r="QZW40" s="8"/>
      <c r="QZX40" s="13"/>
      <c r="QZY40" s="13"/>
      <c r="QZZ40" s="14"/>
      <c r="RAA40" s="15"/>
      <c r="RAB40" s="13"/>
      <c r="RAC40" s="9"/>
      <c r="RAD40" s="8"/>
      <c r="RAE40" s="8"/>
      <c r="RAF40" s="13"/>
      <c r="RAG40" s="13"/>
      <c r="RAH40" s="14"/>
      <c r="RAI40" s="15"/>
      <c r="RAJ40" s="13"/>
      <c r="RAK40" s="9"/>
      <c r="RAL40" s="8"/>
      <c r="RAM40" s="8"/>
      <c r="RAN40" s="13"/>
      <c r="RAO40" s="13"/>
      <c r="RAP40" s="14"/>
      <c r="RAQ40" s="15"/>
      <c r="RAR40" s="13"/>
      <c r="RAS40" s="9"/>
      <c r="RAT40" s="8"/>
      <c r="RAU40" s="8"/>
      <c r="RAV40" s="13"/>
      <c r="RAW40" s="13"/>
      <c r="RAX40" s="14"/>
      <c r="RAY40" s="15"/>
      <c r="RAZ40" s="13"/>
      <c r="RBA40" s="9"/>
      <c r="RBB40" s="8"/>
      <c r="RBC40" s="8"/>
      <c r="RBD40" s="13"/>
      <c r="RBE40" s="13"/>
      <c r="RBF40" s="14"/>
      <c r="RBG40" s="15"/>
      <c r="RBH40" s="13"/>
      <c r="RBI40" s="9"/>
      <c r="RBJ40" s="8"/>
      <c r="RBK40" s="8"/>
      <c r="RBL40" s="13"/>
      <c r="RBM40" s="13"/>
      <c r="RBN40" s="14"/>
      <c r="RBO40" s="15"/>
      <c r="RBP40" s="13"/>
      <c r="RBQ40" s="9"/>
      <c r="RBR40" s="8"/>
      <c r="RBS40" s="8"/>
      <c r="RBT40" s="13"/>
      <c r="RBU40" s="13"/>
      <c r="RBV40" s="14"/>
      <c r="RBW40" s="15"/>
      <c r="RBX40" s="13"/>
      <c r="RBY40" s="9"/>
      <c r="RBZ40" s="8"/>
      <c r="RCA40" s="8"/>
      <c r="RCB40" s="13"/>
      <c r="RCC40" s="13"/>
      <c r="RCD40" s="14"/>
      <c r="RCE40" s="15"/>
      <c r="RCF40" s="13"/>
      <c r="RCG40" s="9"/>
      <c r="RCH40" s="8"/>
      <c r="RCI40" s="8"/>
      <c r="RCJ40" s="13"/>
      <c r="RCK40" s="13"/>
      <c r="RCL40" s="14"/>
      <c r="RCM40" s="15"/>
      <c r="RCN40" s="13"/>
      <c r="RCO40" s="9"/>
      <c r="RCP40" s="8"/>
      <c r="RCQ40" s="8"/>
      <c r="RCR40" s="13"/>
      <c r="RCS40" s="13"/>
      <c r="RCT40" s="14"/>
      <c r="RCU40" s="15"/>
      <c r="RCV40" s="13"/>
      <c r="RCW40" s="9"/>
      <c r="RCX40" s="8"/>
      <c r="RCY40" s="8"/>
      <c r="RCZ40" s="13"/>
      <c r="RDA40" s="13"/>
      <c r="RDB40" s="14"/>
      <c r="RDC40" s="15"/>
      <c r="RDD40" s="13"/>
      <c r="RDE40" s="9"/>
      <c r="RDF40" s="8"/>
      <c r="RDG40" s="8"/>
      <c r="RDH40" s="13"/>
      <c r="RDI40" s="13"/>
      <c r="RDJ40" s="14"/>
      <c r="RDK40" s="15"/>
      <c r="RDL40" s="13"/>
      <c r="RDM40" s="9"/>
      <c r="RDN40" s="8"/>
      <c r="RDO40" s="8"/>
      <c r="RDP40" s="13"/>
      <c r="RDQ40" s="13"/>
      <c r="RDR40" s="14"/>
      <c r="RDS40" s="15"/>
      <c r="RDT40" s="13"/>
      <c r="RDU40" s="9"/>
      <c r="RDV40" s="8"/>
      <c r="RDW40" s="8"/>
      <c r="RDX40" s="13"/>
      <c r="RDY40" s="13"/>
      <c r="RDZ40" s="14"/>
      <c r="REA40" s="15"/>
      <c r="REB40" s="13"/>
      <c r="REC40" s="9"/>
      <c r="RED40" s="8"/>
      <c r="REE40" s="8"/>
      <c r="REF40" s="13"/>
      <c r="REG40" s="13"/>
      <c r="REH40" s="14"/>
      <c r="REI40" s="15"/>
      <c r="REJ40" s="13"/>
      <c r="REK40" s="9"/>
      <c r="REL40" s="8"/>
      <c r="REM40" s="8"/>
      <c r="REN40" s="13"/>
      <c r="REO40" s="13"/>
      <c r="REP40" s="14"/>
      <c r="REQ40" s="15"/>
      <c r="RER40" s="13"/>
      <c r="RES40" s="9"/>
      <c r="RET40" s="8"/>
      <c r="REU40" s="8"/>
      <c r="REV40" s="13"/>
      <c r="REW40" s="13"/>
      <c r="REX40" s="14"/>
      <c r="REY40" s="15"/>
      <c r="REZ40" s="13"/>
      <c r="RFA40" s="9"/>
      <c r="RFB40" s="8"/>
      <c r="RFC40" s="8"/>
      <c r="RFD40" s="13"/>
      <c r="RFE40" s="13"/>
      <c r="RFF40" s="14"/>
      <c r="RFG40" s="15"/>
      <c r="RFH40" s="13"/>
      <c r="RFI40" s="9"/>
      <c r="RFJ40" s="8"/>
      <c r="RFK40" s="8"/>
      <c r="RFL40" s="13"/>
      <c r="RFM40" s="13"/>
      <c r="RFN40" s="14"/>
      <c r="RFO40" s="15"/>
      <c r="RFP40" s="13"/>
      <c r="RFQ40" s="9"/>
      <c r="RFR40" s="8"/>
      <c r="RFS40" s="8"/>
      <c r="RFT40" s="13"/>
      <c r="RFU40" s="13"/>
      <c r="RFV40" s="14"/>
      <c r="RFW40" s="15"/>
      <c r="RFX40" s="13"/>
      <c r="RFY40" s="9"/>
      <c r="RFZ40" s="8"/>
      <c r="RGA40" s="8"/>
      <c r="RGB40" s="13"/>
      <c r="RGC40" s="13"/>
      <c r="RGD40" s="14"/>
      <c r="RGE40" s="15"/>
      <c r="RGF40" s="13"/>
      <c r="RGG40" s="9"/>
      <c r="RGH40" s="8"/>
      <c r="RGI40" s="8"/>
      <c r="RGJ40" s="13"/>
      <c r="RGK40" s="13"/>
      <c r="RGL40" s="14"/>
      <c r="RGM40" s="15"/>
      <c r="RGN40" s="13"/>
      <c r="RGO40" s="9"/>
      <c r="RGP40" s="8"/>
      <c r="RGQ40" s="8"/>
      <c r="RGR40" s="13"/>
      <c r="RGS40" s="13"/>
      <c r="RGT40" s="14"/>
      <c r="RGU40" s="15"/>
      <c r="RGV40" s="13"/>
      <c r="RGW40" s="9"/>
      <c r="RGX40" s="8"/>
      <c r="RGY40" s="8"/>
      <c r="RGZ40" s="13"/>
      <c r="RHA40" s="13"/>
      <c r="RHB40" s="14"/>
      <c r="RHC40" s="15"/>
      <c r="RHD40" s="13"/>
      <c r="RHE40" s="9"/>
      <c r="RHF40" s="8"/>
      <c r="RHG40" s="8"/>
      <c r="RHH40" s="13"/>
      <c r="RHI40" s="13"/>
      <c r="RHJ40" s="14"/>
      <c r="RHK40" s="15"/>
      <c r="RHL40" s="13"/>
      <c r="RHM40" s="9"/>
      <c r="RHN40" s="8"/>
      <c r="RHO40" s="8"/>
      <c r="RHP40" s="13"/>
      <c r="RHQ40" s="13"/>
      <c r="RHR40" s="14"/>
      <c r="RHS40" s="15"/>
      <c r="RHT40" s="13"/>
      <c r="RHU40" s="9"/>
      <c r="RHV40" s="8"/>
      <c r="RHW40" s="8"/>
      <c r="RHX40" s="13"/>
      <c r="RHY40" s="13"/>
      <c r="RHZ40" s="14"/>
      <c r="RIA40" s="15"/>
      <c r="RIB40" s="13"/>
      <c r="RIC40" s="9"/>
      <c r="RID40" s="8"/>
      <c r="RIE40" s="8"/>
      <c r="RIF40" s="13"/>
      <c r="RIG40" s="13"/>
      <c r="RIH40" s="14"/>
      <c r="RII40" s="15"/>
      <c r="RIJ40" s="13"/>
      <c r="RIK40" s="9"/>
      <c r="RIL40" s="8"/>
      <c r="RIM40" s="8"/>
      <c r="RIN40" s="13"/>
      <c r="RIO40" s="13"/>
      <c r="RIP40" s="14"/>
      <c r="RIQ40" s="15"/>
      <c r="RIR40" s="13"/>
      <c r="RIS40" s="9"/>
      <c r="RIT40" s="8"/>
      <c r="RIU40" s="8"/>
      <c r="RIV40" s="13"/>
      <c r="RIW40" s="13"/>
      <c r="RIX40" s="14"/>
      <c r="RIY40" s="15"/>
      <c r="RIZ40" s="13"/>
      <c r="RJA40" s="9"/>
      <c r="RJB40" s="8"/>
      <c r="RJC40" s="8"/>
      <c r="RJD40" s="13"/>
      <c r="RJE40" s="13"/>
      <c r="RJF40" s="14"/>
      <c r="RJG40" s="15"/>
      <c r="RJH40" s="13"/>
      <c r="RJI40" s="9"/>
      <c r="RJJ40" s="8"/>
      <c r="RJK40" s="8"/>
      <c r="RJL40" s="13"/>
      <c r="RJM40" s="13"/>
      <c r="RJN40" s="14"/>
      <c r="RJO40" s="15"/>
      <c r="RJP40" s="13"/>
      <c r="RJQ40" s="9"/>
      <c r="RJR40" s="8"/>
      <c r="RJS40" s="8"/>
      <c r="RJT40" s="13"/>
      <c r="RJU40" s="13"/>
      <c r="RJV40" s="14"/>
      <c r="RJW40" s="15"/>
      <c r="RJX40" s="13"/>
      <c r="RJY40" s="9"/>
      <c r="RJZ40" s="8"/>
      <c r="RKA40" s="8"/>
      <c r="RKB40" s="13"/>
      <c r="RKC40" s="13"/>
      <c r="RKD40" s="14"/>
      <c r="RKE40" s="15"/>
      <c r="RKF40" s="13"/>
      <c r="RKG40" s="9"/>
      <c r="RKH40" s="8"/>
      <c r="RKI40" s="8"/>
      <c r="RKJ40" s="13"/>
      <c r="RKK40" s="13"/>
      <c r="RKL40" s="14"/>
      <c r="RKM40" s="15"/>
      <c r="RKN40" s="13"/>
      <c r="RKO40" s="9"/>
      <c r="RKP40" s="8"/>
      <c r="RKQ40" s="8"/>
      <c r="RKR40" s="13"/>
      <c r="RKS40" s="13"/>
      <c r="RKT40" s="14"/>
      <c r="RKU40" s="15"/>
      <c r="RKV40" s="13"/>
      <c r="RKW40" s="9"/>
      <c r="RKX40" s="8"/>
      <c r="RKY40" s="8"/>
      <c r="RKZ40" s="13"/>
      <c r="RLA40" s="13"/>
      <c r="RLB40" s="14"/>
      <c r="RLC40" s="15"/>
      <c r="RLD40" s="13"/>
      <c r="RLE40" s="9"/>
      <c r="RLF40" s="8"/>
      <c r="RLG40" s="8"/>
      <c r="RLH40" s="13"/>
      <c r="RLI40" s="13"/>
      <c r="RLJ40" s="14"/>
      <c r="RLK40" s="15"/>
      <c r="RLL40" s="13"/>
      <c r="RLM40" s="9"/>
      <c r="RLN40" s="8"/>
      <c r="RLO40" s="8"/>
      <c r="RLP40" s="13"/>
      <c r="RLQ40" s="13"/>
      <c r="RLR40" s="14"/>
      <c r="RLS40" s="15"/>
      <c r="RLT40" s="13"/>
      <c r="RLU40" s="9"/>
      <c r="RLV40" s="8"/>
      <c r="RLW40" s="8"/>
      <c r="RLX40" s="13"/>
      <c r="RLY40" s="13"/>
      <c r="RLZ40" s="14"/>
      <c r="RMA40" s="15"/>
      <c r="RMB40" s="13"/>
      <c r="RMC40" s="9"/>
      <c r="RMD40" s="8"/>
      <c r="RME40" s="8"/>
      <c r="RMF40" s="13"/>
      <c r="RMG40" s="13"/>
      <c r="RMH40" s="14"/>
      <c r="RMI40" s="15"/>
      <c r="RMJ40" s="13"/>
      <c r="RMK40" s="9"/>
      <c r="RML40" s="8"/>
      <c r="RMM40" s="8"/>
      <c r="RMN40" s="13"/>
      <c r="RMO40" s="13"/>
      <c r="RMP40" s="14"/>
      <c r="RMQ40" s="15"/>
      <c r="RMR40" s="13"/>
      <c r="RMS40" s="9"/>
      <c r="RMT40" s="8"/>
      <c r="RMU40" s="8"/>
      <c r="RMV40" s="13"/>
      <c r="RMW40" s="13"/>
      <c r="RMX40" s="14"/>
      <c r="RMY40" s="15"/>
      <c r="RMZ40" s="13"/>
      <c r="RNA40" s="9"/>
      <c r="RNB40" s="8"/>
      <c r="RNC40" s="8"/>
      <c r="RND40" s="13"/>
      <c r="RNE40" s="13"/>
      <c r="RNF40" s="14"/>
      <c r="RNG40" s="15"/>
      <c r="RNH40" s="13"/>
      <c r="RNI40" s="9"/>
      <c r="RNJ40" s="8"/>
      <c r="RNK40" s="8"/>
      <c r="RNL40" s="13"/>
      <c r="RNM40" s="13"/>
      <c r="RNN40" s="14"/>
      <c r="RNO40" s="15"/>
      <c r="RNP40" s="13"/>
      <c r="RNQ40" s="9"/>
      <c r="RNR40" s="8"/>
      <c r="RNS40" s="8"/>
      <c r="RNT40" s="13"/>
      <c r="RNU40" s="13"/>
      <c r="RNV40" s="14"/>
      <c r="RNW40" s="15"/>
      <c r="RNX40" s="13"/>
      <c r="RNY40" s="9"/>
      <c r="RNZ40" s="8"/>
      <c r="ROA40" s="8"/>
      <c r="ROB40" s="13"/>
      <c r="ROC40" s="13"/>
      <c r="ROD40" s="14"/>
      <c r="ROE40" s="15"/>
      <c r="ROF40" s="13"/>
      <c r="ROG40" s="9"/>
      <c r="ROH40" s="8"/>
      <c r="ROI40" s="8"/>
      <c r="ROJ40" s="13"/>
      <c r="ROK40" s="13"/>
      <c r="ROL40" s="14"/>
      <c r="ROM40" s="15"/>
      <c r="RON40" s="13"/>
      <c r="ROO40" s="9"/>
      <c r="ROP40" s="8"/>
      <c r="ROQ40" s="8"/>
      <c r="ROR40" s="13"/>
      <c r="ROS40" s="13"/>
      <c r="ROT40" s="14"/>
      <c r="ROU40" s="15"/>
      <c r="ROV40" s="13"/>
      <c r="ROW40" s="9"/>
      <c r="ROX40" s="8"/>
      <c r="ROY40" s="8"/>
      <c r="ROZ40" s="13"/>
      <c r="RPA40" s="13"/>
      <c r="RPB40" s="14"/>
      <c r="RPC40" s="15"/>
      <c r="RPD40" s="13"/>
      <c r="RPE40" s="9"/>
      <c r="RPF40" s="8"/>
      <c r="RPG40" s="8"/>
      <c r="RPH40" s="13"/>
      <c r="RPI40" s="13"/>
      <c r="RPJ40" s="14"/>
      <c r="RPK40" s="15"/>
      <c r="RPL40" s="13"/>
      <c r="RPM40" s="9"/>
      <c r="RPN40" s="8"/>
      <c r="RPO40" s="8"/>
      <c r="RPP40" s="13"/>
      <c r="RPQ40" s="13"/>
      <c r="RPR40" s="14"/>
      <c r="RPS40" s="15"/>
      <c r="RPT40" s="13"/>
      <c r="RPU40" s="9"/>
      <c r="RPV40" s="8"/>
      <c r="RPW40" s="8"/>
      <c r="RPX40" s="13"/>
      <c r="RPY40" s="13"/>
      <c r="RPZ40" s="14"/>
      <c r="RQA40" s="15"/>
      <c r="RQB40" s="13"/>
      <c r="RQC40" s="9"/>
      <c r="RQD40" s="8"/>
      <c r="RQE40" s="8"/>
      <c r="RQF40" s="13"/>
      <c r="RQG40" s="13"/>
      <c r="RQH40" s="14"/>
      <c r="RQI40" s="15"/>
      <c r="RQJ40" s="13"/>
      <c r="RQK40" s="9"/>
      <c r="RQL40" s="8"/>
      <c r="RQM40" s="8"/>
      <c r="RQN40" s="13"/>
      <c r="RQO40" s="13"/>
      <c r="RQP40" s="14"/>
      <c r="RQQ40" s="15"/>
      <c r="RQR40" s="13"/>
      <c r="RQS40" s="9"/>
      <c r="RQT40" s="8"/>
      <c r="RQU40" s="8"/>
      <c r="RQV40" s="13"/>
      <c r="RQW40" s="13"/>
      <c r="RQX40" s="14"/>
      <c r="RQY40" s="15"/>
      <c r="RQZ40" s="13"/>
      <c r="RRA40" s="9"/>
      <c r="RRB40" s="8"/>
      <c r="RRC40" s="8"/>
      <c r="RRD40" s="13"/>
      <c r="RRE40" s="13"/>
      <c r="RRF40" s="14"/>
      <c r="RRG40" s="15"/>
      <c r="RRH40" s="13"/>
      <c r="RRI40" s="9"/>
      <c r="RRJ40" s="8"/>
      <c r="RRK40" s="8"/>
      <c r="RRL40" s="13"/>
      <c r="RRM40" s="13"/>
      <c r="RRN40" s="14"/>
      <c r="RRO40" s="15"/>
      <c r="RRP40" s="13"/>
      <c r="RRQ40" s="9"/>
      <c r="RRR40" s="8"/>
      <c r="RRS40" s="8"/>
      <c r="RRT40" s="13"/>
      <c r="RRU40" s="13"/>
      <c r="RRV40" s="14"/>
      <c r="RRW40" s="15"/>
      <c r="RRX40" s="13"/>
      <c r="RRY40" s="9"/>
      <c r="RRZ40" s="8"/>
      <c r="RSA40" s="8"/>
      <c r="RSB40" s="13"/>
      <c r="RSC40" s="13"/>
      <c r="RSD40" s="14"/>
      <c r="RSE40" s="15"/>
      <c r="RSF40" s="13"/>
      <c r="RSG40" s="9"/>
      <c r="RSH40" s="8"/>
      <c r="RSI40" s="8"/>
      <c r="RSJ40" s="13"/>
      <c r="RSK40" s="13"/>
      <c r="RSL40" s="14"/>
      <c r="RSM40" s="15"/>
      <c r="RSN40" s="13"/>
      <c r="RSO40" s="9"/>
      <c r="RSP40" s="8"/>
      <c r="RSQ40" s="8"/>
      <c r="RSR40" s="13"/>
      <c r="RSS40" s="13"/>
      <c r="RST40" s="14"/>
      <c r="RSU40" s="15"/>
      <c r="RSV40" s="13"/>
      <c r="RSW40" s="9"/>
      <c r="RSX40" s="8"/>
      <c r="RSY40" s="8"/>
      <c r="RSZ40" s="13"/>
      <c r="RTA40" s="13"/>
      <c r="RTB40" s="14"/>
      <c r="RTC40" s="15"/>
      <c r="RTD40" s="13"/>
      <c r="RTE40" s="9"/>
      <c r="RTF40" s="8"/>
      <c r="RTG40" s="8"/>
      <c r="RTH40" s="13"/>
      <c r="RTI40" s="13"/>
      <c r="RTJ40" s="14"/>
      <c r="RTK40" s="15"/>
      <c r="RTL40" s="13"/>
      <c r="RTM40" s="9"/>
      <c r="RTN40" s="8"/>
      <c r="RTO40" s="8"/>
      <c r="RTP40" s="13"/>
      <c r="RTQ40" s="13"/>
      <c r="RTR40" s="14"/>
      <c r="RTS40" s="15"/>
      <c r="RTT40" s="13"/>
      <c r="RTU40" s="9"/>
      <c r="RTV40" s="8"/>
      <c r="RTW40" s="8"/>
      <c r="RTX40" s="13"/>
      <c r="RTY40" s="13"/>
      <c r="RTZ40" s="14"/>
      <c r="RUA40" s="15"/>
      <c r="RUB40" s="13"/>
      <c r="RUC40" s="9"/>
      <c r="RUD40" s="8"/>
      <c r="RUE40" s="8"/>
      <c r="RUF40" s="13"/>
      <c r="RUG40" s="13"/>
      <c r="RUH40" s="14"/>
      <c r="RUI40" s="15"/>
      <c r="RUJ40" s="13"/>
      <c r="RUK40" s="9"/>
      <c r="RUL40" s="8"/>
      <c r="RUM40" s="8"/>
      <c r="RUN40" s="13"/>
      <c r="RUO40" s="13"/>
      <c r="RUP40" s="14"/>
      <c r="RUQ40" s="15"/>
      <c r="RUR40" s="13"/>
      <c r="RUS40" s="9"/>
      <c r="RUT40" s="8"/>
      <c r="RUU40" s="8"/>
      <c r="RUV40" s="13"/>
      <c r="RUW40" s="13"/>
      <c r="RUX40" s="14"/>
      <c r="RUY40" s="15"/>
      <c r="RUZ40" s="13"/>
      <c r="RVA40" s="9"/>
      <c r="RVB40" s="8"/>
      <c r="RVC40" s="8"/>
      <c r="RVD40" s="13"/>
      <c r="RVE40" s="13"/>
      <c r="RVF40" s="14"/>
      <c r="RVG40" s="15"/>
      <c r="RVH40" s="13"/>
      <c r="RVI40" s="9"/>
      <c r="RVJ40" s="8"/>
      <c r="RVK40" s="8"/>
      <c r="RVL40" s="13"/>
      <c r="RVM40" s="13"/>
      <c r="RVN40" s="14"/>
      <c r="RVO40" s="15"/>
      <c r="RVP40" s="13"/>
      <c r="RVQ40" s="9"/>
      <c r="RVR40" s="8"/>
      <c r="RVS40" s="8"/>
      <c r="RVT40" s="13"/>
      <c r="RVU40" s="13"/>
      <c r="RVV40" s="14"/>
      <c r="RVW40" s="15"/>
      <c r="RVX40" s="13"/>
      <c r="RVY40" s="9"/>
      <c r="RVZ40" s="8"/>
      <c r="RWA40" s="8"/>
      <c r="RWB40" s="13"/>
      <c r="RWC40" s="13"/>
      <c r="RWD40" s="14"/>
      <c r="RWE40" s="15"/>
      <c r="RWF40" s="13"/>
      <c r="RWG40" s="9"/>
      <c r="RWH40" s="8"/>
      <c r="RWI40" s="8"/>
      <c r="RWJ40" s="13"/>
      <c r="RWK40" s="13"/>
      <c r="RWL40" s="14"/>
      <c r="RWM40" s="15"/>
      <c r="RWN40" s="13"/>
      <c r="RWO40" s="9"/>
      <c r="RWP40" s="8"/>
      <c r="RWQ40" s="8"/>
      <c r="RWR40" s="13"/>
      <c r="RWS40" s="13"/>
      <c r="RWT40" s="14"/>
      <c r="RWU40" s="15"/>
      <c r="RWV40" s="13"/>
      <c r="RWW40" s="9"/>
      <c r="RWX40" s="8"/>
      <c r="RWY40" s="8"/>
      <c r="RWZ40" s="13"/>
      <c r="RXA40" s="13"/>
      <c r="RXB40" s="14"/>
      <c r="RXC40" s="15"/>
      <c r="RXD40" s="13"/>
      <c r="RXE40" s="9"/>
      <c r="RXF40" s="8"/>
      <c r="RXG40" s="8"/>
      <c r="RXH40" s="13"/>
      <c r="RXI40" s="13"/>
      <c r="RXJ40" s="14"/>
      <c r="RXK40" s="15"/>
      <c r="RXL40" s="13"/>
      <c r="RXM40" s="9"/>
      <c r="RXN40" s="8"/>
      <c r="RXO40" s="8"/>
      <c r="RXP40" s="13"/>
      <c r="RXQ40" s="13"/>
      <c r="RXR40" s="14"/>
      <c r="RXS40" s="15"/>
      <c r="RXT40" s="13"/>
      <c r="RXU40" s="9"/>
      <c r="RXV40" s="8"/>
      <c r="RXW40" s="8"/>
      <c r="RXX40" s="13"/>
      <c r="RXY40" s="13"/>
      <c r="RXZ40" s="14"/>
      <c r="RYA40" s="15"/>
      <c r="RYB40" s="13"/>
      <c r="RYC40" s="9"/>
      <c r="RYD40" s="8"/>
      <c r="RYE40" s="8"/>
      <c r="RYF40" s="13"/>
      <c r="RYG40" s="13"/>
      <c r="RYH40" s="14"/>
      <c r="RYI40" s="15"/>
      <c r="RYJ40" s="13"/>
      <c r="RYK40" s="9"/>
      <c r="RYL40" s="8"/>
      <c r="RYM40" s="8"/>
      <c r="RYN40" s="13"/>
      <c r="RYO40" s="13"/>
      <c r="RYP40" s="14"/>
      <c r="RYQ40" s="15"/>
      <c r="RYR40" s="13"/>
      <c r="RYS40" s="9"/>
      <c r="RYT40" s="8"/>
      <c r="RYU40" s="8"/>
      <c r="RYV40" s="13"/>
      <c r="RYW40" s="13"/>
      <c r="RYX40" s="14"/>
      <c r="RYY40" s="15"/>
      <c r="RYZ40" s="13"/>
      <c r="RZA40" s="9"/>
      <c r="RZB40" s="8"/>
      <c r="RZC40" s="8"/>
      <c r="RZD40" s="13"/>
      <c r="RZE40" s="13"/>
      <c r="RZF40" s="14"/>
      <c r="RZG40" s="15"/>
      <c r="RZH40" s="13"/>
      <c r="RZI40" s="9"/>
      <c r="RZJ40" s="8"/>
      <c r="RZK40" s="8"/>
      <c r="RZL40" s="13"/>
      <c r="RZM40" s="13"/>
      <c r="RZN40" s="14"/>
      <c r="RZO40" s="15"/>
      <c r="RZP40" s="13"/>
      <c r="RZQ40" s="9"/>
      <c r="RZR40" s="8"/>
      <c r="RZS40" s="8"/>
      <c r="RZT40" s="13"/>
      <c r="RZU40" s="13"/>
      <c r="RZV40" s="14"/>
      <c r="RZW40" s="15"/>
      <c r="RZX40" s="13"/>
      <c r="RZY40" s="9"/>
      <c r="RZZ40" s="8"/>
      <c r="SAA40" s="8"/>
      <c r="SAB40" s="13"/>
      <c r="SAC40" s="13"/>
      <c r="SAD40" s="14"/>
      <c r="SAE40" s="15"/>
      <c r="SAF40" s="13"/>
      <c r="SAG40" s="9"/>
      <c r="SAH40" s="8"/>
      <c r="SAI40" s="8"/>
      <c r="SAJ40" s="13"/>
      <c r="SAK40" s="13"/>
      <c r="SAL40" s="14"/>
      <c r="SAM40" s="15"/>
      <c r="SAN40" s="13"/>
      <c r="SAO40" s="9"/>
      <c r="SAP40" s="8"/>
      <c r="SAQ40" s="8"/>
      <c r="SAR40" s="13"/>
      <c r="SAS40" s="13"/>
      <c r="SAT40" s="14"/>
      <c r="SAU40" s="15"/>
      <c r="SAV40" s="13"/>
      <c r="SAW40" s="9"/>
      <c r="SAX40" s="8"/>
      <c r="SAY40" s="8"/>
      <c r="SAZ40" s="13"/>
      <c r="SBA40" s="13"/>
      <c r="SBB40" s="14"/>
      <c r="SBC40" s="15"/>
      <c r="SBD40" s="13"/>
      <c r="SBE40" s="9"/>
      <c r="SBF40" s="8"/>
      <c r="SBG40" s="8"/>
      <c r="SBH40" s="13"/>
      <c r="SBI40" s="13"/>
      <c r="SBJ40" s="14"/>
      <c r="SBK40" s="15"/>
      <c r="SBL40" s="13"/>
      <c r="SBM40" s="9"/>
      <c r="SBN40" s="8"/>
      <c r="SBO40" s="8"/>
      <c r="SBP40" s="13"/>
      <c r="SBQ40" s="13"/>
      <c r="SBR40" s="14"/>
      <c r="SBS40" s="15"/>
      <c r="SBT40" s="13"/>
      <c r="SBU40" s="9"/>
      <c r="SBV40" s="8"/>
      <c r="SBW40" s="8"/>
      <c r="SBX40" s="13"/>
      <c r="SBY40" s="13"/>
      <c r="SBZ40" s="14"/>
      <c r="SCA40" s="15"/>
      <c r="SCB40" s="13"/>
      <c r="SCC40" s="9"/>
      <c r="SCD40" s="8"/>
      <c r="SCE40" s="8"/>
      <c r="SCF40" s="13"/>
      <c r="SCG40" s="13"/>
      <c r="SCH40" s="14"/>
      <c r="SCI40" s="15"/>
      <c r="SCJ40" s="13"/>
      <c r="SCK40" s="9"/>
      <c r="SCL40" s="8"/>
      <c r="SCM40" s="8"/>
      <c r="SCN40" s="13"/>
      <c r="SCO40" s="13"/>
      <c r="SCP40" s="14"/>
      <c r="SCQ40" s="15"/>
      <c r="SCR40" s="13"/>
      <c r="SCS40" s="9"/>
      <c r="SCT40" s="8"/>
      <c r="SCU40" s="8"/>
      <c r="SCV40" s="13"/>
      <c r="SCW40" s="13"/>
      <c r="SCX40" s="14"/>
      <c r="SCY40" s="15"/>
      <c r="SCZ40" s="13"/>
      <c r="SDA40" s="9"/>
      <c r="SDB40" s="8"/>
      <c r="SDC40" s="8"/>
      <c r="SDD40" s="13"/>
      <c r="SDE40" s="13"/>
      <c r="SDF40" s="14"/>
      <c r="SDG40" s="15"/>
      <c r="SDH40" s="13"/>
      <c r="SDI40" s="9"/>
      <c r="SDJ40" s="8"/>
      <c r="SDK40" s="8"/>
      <c r="SDL40" s="13"/>
      <c r="SDM40" s="13"/>
      <c r="SDN40" s="14"/>
      <c r="SDO40" s="15"/>
      <c r="SDP40" s="13"/>
      <c r="SDQ40" s="9"/>
      <c r="SDR40" s="8"/>
      <c r="SDS40" s="8"/>
      <c r="SDT40" s="13"/>
      <c r="SDU40" s="13"/>
      <c r="SDV40" s="14"/>
      <c r="SDW40" s="15"/>
      <c r="SDX40" s="13"/>
      <c r="SDY40" s="9"/>
      <c r="SDZ40" s="8"/>
      <c r="SEA40" s="8"/>
      <c r="SEB40" s="13"/>
      <c r="SEC40" s="13"/>
      <c r="SED40" s="14"/>
      <c r="SEE40" s="15"/>
      <c r="SEF40" s="13"/>
      <c r="SEG40" s="9"/>
      <c r="SEH40" s="8"/>
      <c r="SEI40" s="8"/>
      <c r="SEJ40" s="13"/>
      <c r="SEK40" s="13"/>
      <c r="SEL40" s="14"/>
      <c r="SEM40" s="15"/>
      <c r="SEN40" s="13"/>
      <c r="SEO40" s="9"/>
      <c r="SEP40" s="8"/>
      <c r="SEQ40" s="8"/>
      <c r="SER40" s="13"/>
      <c r="SES40" s="13"/>
      <c r="SET40" s="14"/>
      <c r="SEU40" s="15"/>
      <c r="SEV40" s="13"/>
      <c r="SEW40" s="9"/>
      <c r="SEX40" s="8"/>
      <c r="SEY40" s="8"/>
      <c r="SEZ40" s="13"/>
      <c r="SFA40" s="13"/>
      <c r="SFB40" s="14"/>
      <c r="SFC40" s="15"/>
      <c r="SFD40" s="13"/>
      <c r="SFE40" s="9"/>
      <c r="SFF40" s="8"/>
      <c r="SFG40" s="8"/>
      <c r="SFH40" s="13"/>
      <c r="SFI40" s="13"/>
      <c r="SFJ40" s="14"/>
      <c r="SFK40" s="15"/>
      <c r="SFL40" s="13"/>
      <c r="SFM40" s="9"/>
      <c r="SFN40" s="8"/>
      <c r="SFO40" s="8"/>
      <c r="SFP40" s="13"/>
      <c r="SFQ40" s="13"/>
      <c r="SFR40" s="14"/>
      <c r="SFS40" s="15"/>
      <c r="SFT40" s="13"/>
      <c r="SFU40" s="9"/>
      <c r="SFV40" s="8"/>
      <c r="SFW40" s="8"/>
      <c r="SFX40" s="13"/>
      <c r="SFY40" s="13"/>
      <c r="SFZ40" s="14"/>
      <c r="SGA40" s="15"/>
      <c r="SGB40" s="13"/>
      <c r="SGC40" s="9"/>
      <c r="SGD40" s="8"/>
      <c r="SGE40" s="8"/>
      <c r="SGF40" s="13"/>
      <c r="SGG40" s="13"/>
      <c r="SGH40" s="14"/>
      <c r="SGI40" s="15"/>
      <c r="SGJ40" s="13"/>
      <c r="SGK40" s="9"/>
      <c r="SGL40" s="8"/>
      <c r="SGM40" s="8"/>
      <c r="SGN40" s="13"/>
      <c r="SGO40" s="13"/>
      <c r="SGP40" s="14"/>
      <c r="SGQ40" s="15"/>
      <c r="SGR40" s="13"/>
      <c r="SGS40" s="9"/>
      <c r="SGT40" s="8"/>
      <c r="SGU40" s="8"/>
      <c r="SGV40" s="13"/>
      <c r="SGW40" s="13"/>
      <c r="SGX40" s="14"/>
      <c r="SGY40" s="15"/>
      <c r="SGZ40" s="13"/>
      <c r="SHA40" s="9"/>
      <c r="SHB40" s="8"/>
      <c r="SHC40" s="8"/>
      <c r="SHD40" s="13"/>
      <c r="SHE40" s="13"/>
      <c r="SHF40" s="14"/>
      <c r="SHG40" s="15"/>
      <c r="SHH40" s="13"/>
      <c r="SHI40" s="9"/>
      <c r="SHJ40" s="8"/>
      <c r="SHK40" s="8"/>
      <c r="SHL40" s="13"/>
      <c r="SHM40" s="13"/>
      <c r="SHN40" s="14"/>
      <c r="SHO40" s="15"/>
      <c r="SHP40" s="13"/>
      <c r="SHQ40" s="9"/>
      <c r="SHR40" s="8"/>
      <c r="SHS40" s="8"/>
      <c r="SHT40" s="13"/>
      <c r="SHU40" s="13"/>
      <c r="SHV40" s="14"/>
      <c r="SHW40" s="15"/>
      <c r="SHX40" s="13"/>
      <c r="SHY40" s="9"/>
      <c r="SHZ40" s="8"/>
      <c r="SIA40" s="8"/>
      <c r="SIB40" s="13"/>
      <c r="SIC40" s="13"/>
      <c r="SID40" s="14"/>
      <c r="SIE40" s="15"/>
      <c r="SIF40" s="13"/>
      <c r="SIG40" s="9"/>
      <c r="SIH40" s="8"/>
      <c r="SII40" s="8"/>
      <c r="SIJ40" s="13"/>
      <c r="SIK40" s="13"/>
      <c r="SIL40" s="14"/>
      <c r="SIM40" s="15"/>
      <c r="SIN40" s="13"/>
      <c r="SIO40" s="9"/>
      <c r="SIP40" s="8"/>
      <c r="SIQ40" s="8"/>
      <c r="SIR40" s="13"/>
      <c r="SIS40" s="13"/>
      <c r="SIT40" s="14"/>
      <c r="SIU40" s="15"/>
      <c r="SIV40" s="13"/>
      <c r="SIW40" s="9"/>
      <c r="SIX40" s="8"/>
      <c r="SIY40" s="8"/>
      <c r="SIZ40" s="13"/>
      <c r="SJA40" s="13"/>
      <c r="SJB40" s="14"/>
      <c r="SJC40" s="15"/>
      <c r="SJD40" s="13"/>
      <c r="SJE40" s="9"/>
      <c r="SJF40" s="8"/>
      <c r="SJG40" s="8"/>
      <c r="SJH40" s="13"/>
      <c r="SJI40" s="13"/>
      <c r="SJJ40" s="14"/>
      <c r="SJK40" s="15"/>
      <c r="SJL40" s="13"/>
      <c r="SJM40" s="9"/>
      <c r="SJN40" s="8"/>
      <c r="SJO40" s="8"/>
      <c r="SJP40" s="13"/>
      <c r="SJQ40" s="13"/>
      <c r="SJR40" s="14"/>
      <c r="SJS40" s="15"/>
      <c r="SJT40" s="13"/>
      <c r="SJU40" s="9"/>
      <c r="SJV40" s="8"/>
      <c r="SJW40" s="8"/>
      <c r="SJX40" s="13"/>
      <c r="SJY40" s="13"/>
      <c r="SJZ40" s="14"/>
      <c r="SKA40" s="15"/>
      <c r="SKB40" s="13"/>
      <c r="SKC40" s="9"/>
      <c r="SKD40" s="8"/>
      <c r="SKE40" s="8"/>
      <c r="SKF40" s="13"/>
      <c r="SKG40" s="13"/>
      <c r="SKH40" s="14"/>
      <c r="SKI40" s="15"/>
      <c r="SKJ40" s="13"/>
      <c r="SKK40" s="9"/>
      <c r="SKL40" s="8"/>
      <c r="SKM40" s="8"/>
      <c r="SKN40" s="13"/>
      <c r="SKO40" s="13"/>
      <c r="SKP40" s="14"/>
      <c r="SKQ40" s="15"/>
      <c r="SKR40" s="13"/>
      <c r="SKS40" s="9"/>
      <c r="SKT40" s="8"/>
      <c r="SKU40" s="8"/>
      <c r="SKV40" s="13"/>
      <c r="SKW40" s="13"/>
      <c r="SKX40" s="14"/>
      <c r="SKY40" s="15"/>
      <c r="SKZ40" s="13"/>
      <c r="SLA40" s="9"/>
      <c r="SLB40" s="8"/>
      <c r="SLC40" s="8"/>
      <c r="SLD40" s="13"/>
      <c r="SLE40" s="13"/>
      <c r="SLF40" s="14"/>
      <c r="SLG40" s="15"/>
      <c r="SLH40" s="13"/>
      <c r="SLI40" s="9"/>
      <c r="SLJ40" s="8"/>
      <c r="SLK40" s="8"/>
      <c r="SLL40" s="13"/>
      <c r="SLM40" s="13"/>
      <c r="SLN40" s="14"/>
      <c r="SLO40" s="15"/>
      <c r="SLP40" s="13"/>
      <c r="SLQ40" s="9"/>
      <c r="SLR40" s="8"/>
      <c r="SLS40" s="8"/>
      <c r="SLT40" s="13"/>
      <c r="SLU40" s="13"/>
      <c r="SLV40" s="14"/>
      <c r="SLW40" s="15"/>
      <c r="SLX40" s="13"/>
      <c r="SLY40" s="9"/>
      <c r="SLZ40" s="8"/>
      <c r="SMA40" s="8"/>
      <c r="SMB40" s="13"/>
      <c r="SMC40" s="13"/>
      <c r="SMD40" s="14"/>
      <c r="SME40" s="15"/>
      <c r="SMF40" s="13"/>
      <c r="SMG40" s="9"/>
      <c r="SMH40" s="8"/>
      <c r="SMI40" s="8"/>
      <c r="SMJ40" s="13"/>
      <c r="SMK40" s="13"/>
      <c r="SML40" s="14"/>
      <c r="SMM40" s="15"/>
      <c r="SMN40" s="13"/>
      <c r="SMO40" s="9"/>
      <c r="SMP40" s="8"/>
      <c r="SMQ40" s="8"/>
      <c r="SMR40" s="13"/>
      <c r="SMS40" s="13"/>
      <c r="SMT40" s="14"/>
      <c r="SMU40" s="15"/>
      <c r="SMV40" s="13"/>
      <c r="SMW40" s="9"/>
      <c r="SMX40" s="8"/>
      <c r="SMY40" s="8"/>
      <c r="SMZ40" s="13"/>
      <c r="SNA40" s="13"/>
      <c r="SNB40" s="14"/>
      <c r="SNC40" s="15"/>
      <c r="SND40" s="13"/>
      <c r="SNE40" s="9"/>
      <c r="SNF40" s="8"/>
      <c r="SNG40" s="8"/>
      <c r="SNH40" s="13"/>
      <c r="SNI40" s="13"/>
      <c r="SNJ40" s="14"/>
      <c r="SNK40" s="15"/>
      <c r="SNL40" s="13"/>
      <c r="SNM40" s="9"/>
      <c r="SNN40" s="8"/>
      <c r="SNO40" s="8"/>
      <c r="SNP40" s="13"/>
      <c r="SNQ40" s="13"/>
      <c r="SNR40" s="14"/>
      <c r="SNS40" s="15"/>
      <c r="SNT40" s="13"/>
      <c r="SNU40" s="9"/>
      <c r="SNV40" s="8"/>
      <c r="SNW40" s="8"/>
      <c r="SNX40" s="13"/>
      <c r="SNY40" s="13"/>
      <c r="SNZ40" s="14"/>
      <c r="SOA40" s="15"/>
      <c r="SOB40" s="13"/>
      <c r="SOC40" s="9"/>
      <c r="SOD40" s="8"/>
      <c r="SOE40" s="8"/>
      <c r="SOF40" s="13"/>
      <c r="SOG40" s="13"/>
      <c r="SOH40" s="14"/>
      <c r="SOI40" s="15"/>
      <c r="SOJ40" s="13"/>
      <c r="SOK40" s="9"/>
      <c r="SOL40" s="8"/>
      <c r="SOM40" s="8"/>
      <c r="SON40" s="13"/>
      <c r="SOO40" s="13"/>
      <c r="SOP40" s="14"/>
      <c r="SOQ40" s="15"/>
      <c r="SOR40" s="13"/>
      <c r="SOS40" s="9"/>
      <c r="SOT40" s="8"/>
      <c r="SOU40" s="8"/>
      <c r="SOV40" s="13"/>
      <c r="SOW40" s="13"/>
      <c r="SOX40" s="14"/>
      <c r="SOY40" s="15"/>
      <c r="SOZ40" s="13"/>
      <c r="SPA40" s="9"/>
      <c r="SPB40" s="8"/>
      <c r="SPC40" s="8"/>
      <c r="SPD40" s="13"/>
      <c r="SPE40" s="13"/>
      <c r="SPF40" s="14"/>
      <c r="SPG40" s="15"/>
      <c r="SPH40" s="13"/>
      <c r="SPI40" s="9"/>
      <c r="SPJ40" s="8"/>
      <c r="SPK40" s="8"/>
      <c r="SPL40" s="13"/>
      <c r="SPM40" s="13"/>
      <c r="SPN40" s="14"/>
      <c r="SPO40" s="15"/>
      <c r="SPP40" s="13"/>
      <c r="SPQ40" s="9"/>
      <c r="SPR40" s="8"/>
      <c r="SPS40" s="8"/>
      <c r="SPT40" s="13"/>
      <c r="SPU40" s="13"/>
      <c r="SPV40" s="14"/>
      <c r="SPW40" s="15"/>
      <c r="SPX40" s="13"/>
      <c r="SPY40" s="9"/>
      <c r="SPZ40" s="8"/>
      <c r="SQA40" s="8"/>
      <c r="SQB40" s="13"/>
      <c r="SQC40" s="13"/>
      <c r="SQD40" s="14"/>
      <c r="SQE40" s="15"/>
      <c r="SQF40" s="13"/>
      <c r="SQG40" s="9"/>
      <c r="SQH40" s="8"/>
      <c r="SQI40" s="8"/>
      <c r="SQJ40" s="13"/>
      <c r="SQK40" s="13"/>
      <c r="SQL40" s="14"/>
      <c r="SQM40" s="15"/>
      <c r="SQN40" s="13"/>
      <c r="SQO40" s="9"/>
      <c r="SQP40" s="8"/>
      <c r="SQQ40" s="8"/>
      <c r="SQR40" s="13"/>
      <c r="SQS40" s="13"/>
      <c r="SQT40" s="14"/>
      <c r="SQU40" s="15"/>
      <c r="SQV40" s="13"/>
      <c r="SQW40" s="9"/>
      <c r="SQX40" s="8"/>
      <c r="SQY40" s="8"/>
      <c r="SQZ40" s="13"/>
      <c r="SRA40" s="13"/>
      <c r="SRB40" s="14"/>
      <c r="SRC40" s="15"/>
      <c r="SRD40" s="13"/>
      <c r="SRE40" s="9"/>
      <c r="SRF40" s="8"/>
      <c r="SRG40" s="8"/>
      <c r="SRH40" s="13"/>
      <c r="SRI40" s="13"/>
      <c r="SRJ40" s="14"/>
      <c r="SRK40" s="15"/>
      <c r="SRL40" s="13"/>
      <c r="SRM40" s="9"/>
      <c r="SRN40" s="8"/>
      <c r="SRO40" s="8"/>
      <c r="SRP40" s="13"/>
      <c r="SRQ40" s="13"/>
      <c r="SRR40" s="14"/>
      <c r="SRS40" s="15"/>
      <c r="SRT40" s="13"/>
      <c r="SRU40" s="9"/>
      <c r="SRV40" s="8"/>
      <c r="SRW40" s="8"/>
      <c r="SRX40" s="13"/>
      <c r="SRY40" s="13"/>
      <c r="SRZ40" s="14"/>
      <c r="SSA40" s="15"/>
      <c r="SSB40" s="13"/>
      <c r="SSC40" s="9"/>
      <c r="SSD40" s="8"/>
      <c r="SSE40" s="8"/>
      <c r="SSF40" s="13"/>
      <c r="SSG40" s="13"/>
      <c r="SSH40" s="14"/>
      <c r="SSI40" s="15"/>
      <c r="SSJ40" s="13"/>
      <c r="SSK40" s="9"/>
      <c r="SSL40" s="8"/>
      <c r="SSM40" s="8"/>
      <c r="SSN40" s="13"/>
      <c r="SSO40" s="13"/>
      <c r="SSP40" s="14"/>
      <c r="SSQ40" s="15"/>
      <c r="SSR40" s="13"/>
      <c r="SSS40" s="9"/>
      <c r="SST40" s="8"/>
      <c r="SSU40" s="8"/>
      <c r="SSV40" s="13"/>
      <c r="SSW40" s="13"/>
      <c r="SSX40" s="14"/>
      <c r="SSY40" s="15"/>
      <c r="SSZ40" s="13"/>
      <c r="STA40" s="9"/>
      <c r="STB40" s="8"/>
      <c r="STC40" s="8"/>
      <c r="STD40" s="13"/>
      <c r="STE40" s="13"/>
      <c r="STF40" s="14"/>
      <c r="STG40" s="15"/>
      <c r="STH40" s="13"/>
      <c r="STI40" s="9"/>
      <c r="STJ40" s="8"/>
      <c r="STK40" s="8"/>
      <c r="STL40" s="13"/>
      <c r="STM40" s="13"/>
      <c r="STN40" s="14"/>
      <c r="STO40" s="15"/>
      <c r="STP40" s="13"/>
      <c r="STQ40" s="9"/>
      <c r="STR40" s="8"/>
      <c r="STS40" s="8"/>
      <c r="STT40" s="13"/>
      <c r="STU40" s="13"/>
      <c r="STV40" s="14"/>
      <c r="STW40" s="15"/>
      <c r="STX40" s="13"/>
      <c r="STY40" s="9"/>
      <c r="STZ40" s="8"/>
      <c r="SUA40" s="8"/>
      <c r="SUB40" s="13"/>
      <c r="SUC40" s="13"/>
      <c r="SUD40" s="14"/>
      <c r="SUE40" s="15"/>
      <c r="SUF40" s="13"/>
      <c r="SUG40" s="9"/>
      <c r="SUH40" s="8"/>
      <c r="SUI40" s="8"/>
      <c r="SUJ40" s="13"/>
      <c r="SUK40" s="13"/>
      <c r="SUL40" s="14"/>
      <c r="SUM40" s="15"/>
      <c r="SUN40" s="13"/>
      <c r="SUO40" s="9"/>
      <c r="SUP40" s="8"/>
      <c r="SUQ40" s="8"/>
      <c r="SUR40" s="13"/>
      <c r="SUS40" s="13"/>
      <c r="SUT40" s="14"/>
      <c r="SUU40" s="15"/>
      <c r="SUV40" s="13"/>
      <c r="SUW40" s="9"/>
      <c r="SUX40" s="8"/>
      <c r="SUY40" s="8"/>
      <c r="SUZ40" s="13"/>
      <c r="SVA40" s="13"/>
      <c r="SVB40" s="14"/>
      <c r="SVC40" s="15"/>
      <c r="SVD40" s="13"/>
      <c r="SVE40" s="9"/>
      <c r="SVF40" s="8"/>
      <c r="SVG40" s="8"/>
      <c r="SVH40" s="13"/>
      <c r="SVI40" s="13"/>
      <c r="SVJ40" s="14"/>
      <c r="SVK40" s="15"/>
      <c r="SVL40" s="13"/>
      <c r="SVM40" s="9"/>
      <c r="SVN40" s="8"/>
      <c r="SVO40" s="8"/>
      <c r="SVP40" s="13"/>
      <c r="SVQ40" s="13"/>
      <c r="SVR40" s="14"/>
      <c r="SVS40" s="15"/>
      <c r="SVT40" s="13"/>
      <c r="SVU40" s="9"/>
      <c r="SVV40" s="8"/>
      <c r="SVW40" s="8"/>
      <c r="SVX40" s="13"/>
      <c r="SVY40" s="13"/>
      <c r="SVZ40" s="14"/>
      <c r="SWA40" s="15"/>
      <c r="SWB40" s="13"/>
      <c r="SWC40" s="9"/>
      <c r="SWD40" s="8"/>
      <c r="SWE40" s="8"/>
      <c r="SWF40" s="13"/>
      <c r="SWG40" s="13"/>
      <c r="SWH40" s="14"/>
      <c r="SWI40" s="15"/>
      <c r="SWJ40" s="13"/>
      <c r="SWK40" s="9"/>
      <c r="SWL40" s="8"/>
      <c r="SWM40" s="8"/>
      <c r="SWN40" s="13"/>
      <c r="SWO40" s="13"/>
      <c r="SWP40" s="14"/>
      <c r="SWQ40" s="15"/>
      <c r="SWR40" s="13"/>
      <c r="SWS40" s="9"/>
      <c r="SWT40" s="8"/>
      <c r="SWU40" s="8"/>
      <c r="SWV40" s="13"/>
      <c r="SWW40" s="13"/>
      <c r="SWX40" s="14"/>
      <c r="SWY40" s="15"/>
      <c r="SWZ40" s="13"/>
      <c r="SXA40" s="9"/>
      <c r="SXB40" s="8"/>
      <c r="SXC40" s="8"/>
      <c r="SXD40" s="13"/>
      <c r="SXE40" s="13"/>
      <c r="SXF40" s="14"/>
      <c r="SXG40" s="15"/>
      <c r="SXH40" s="13"/>
      <c r="SXI40" s="9"/>
      <c r="SXJ40" s="8"/>
      <c r="SXK40" s="8"/>
      <c r="SXL40" s="13"/>
      <c r="SXM40" s="13"/>
      <c r="SXN40" s="14"/>
      <c r="SXO40" s="15"/>
      <c r="SXP40" s="13"/>
      <c r="SXQ40" s="9"/>
      <c r="SXR40" s="8"/>
      <c r="SXS40" s="8"/>
      <c r="SXT40" s="13"/>
      <c r="SXU40" s="13"/>
      <c r="SXV40" s="14"/>
      <c r="SXW40" s="15"/>
      <c r="SXX40" s="13"/>
      <c r="SXY40" s="9"/>
      <c r="SXZ40" s="8"/>
      <c r="SYA40" s="8"/>
      <c r="SYB40" s="13"/>
      <c r="SYC40" s="13"/>
      <c r="SYD40" s="14"/>
      <c r="SYE40" s="15"/>
      <c r="SYF40" s="13"/>
      <c r="SYG40" s="9"/>
      <c r="SYH40" s="8"/>
      <c r="SYI40" s="8"/>
      <c r="SYJ40" s="13"/>
      <c r="SYK40" s="13"/>
      <c r="SYL40" s="14"/>
      <c r="SYM40" s="15"/>
      <c r="SYN40" s="13"/>
      <c r="SYO40" s="9"/>
      <c r="SYP40" s="8"/>
      <c r="SYQ40" s="8"/>
      <c r="SYR40" s="13"/>
      <c r="SYS40" s="13"/>
      <c r="SYT40" s="14"/>
      <c r="SYU40" s="15"/>
      <c r="SYV40" s="13"/>
      <c r="SYW40" s="9"/>
      <c r="SYX40" s="8"/>
      <c r="SYY40" s="8"/>
      <c r="SYZ40" s="13"/>
      <c r="SZA40" s="13"/>
      <c r="SZB40" s="14"/>
      <c r="SZC40" s="15"/>
      <c r="SZD40" s="13"/>
      <c r="SZE40" s="9"/>
      <c r="SZF40" s="8"/>
      <c r="SZG40" s="8"/>
      <c r="SZH40" s="13"/>
      <c r="SZI40" s="13"/>
      <c r="SZJ40" s="14"/>
      <c r="SZK40" s="15"/>
      <c r="SZL40" s="13"/>
      <c r="SZM40" s="9"/>
      <c r="SZN40" s="8"/>
      <c r="SZO40" s="8"/>
      <c r="SZP40" s="13"/>
      <c r="SZQ40" s="13"/>
      <c r="SZR40" s="14"/>
      <c r="SZS40" s="15"/>
      <c r="SZT40" s="13"/>
      <c r="SZU40" s="9"/>
      <c r="SZV40" s="8"/>
      <c r="SZW40" s="8"/>
      <c r="SZX40" s="13"/>
      <c r="SZY40" s="13"/>
      <c r="SZZ40" s="14"/>
      <c r="TAA40" s="15"/>
      <c r="TAB40" s="13"/>
      <c r="TAC40" s="9"/>
      <c r="TAD40" s="8"/>
      <c r="TAE40" s="8"/>
      <c r="TAF40" s="13"/>
      <c r="TAG40" s="13"/>
      <c r="TAH40" s="14"/>
      <c r="TAI40" s="15"/>
      <c r="TAJ40" s="13"/>
      <c r="TAK40" s="9"/>
      <c r="TAL40" s="8"/>
      <c r="TAM40" s="8"/>
      <c r="TAN40" s="13"/>
      <c r="TAO40" s="13"/>
      <c r="TAP40" s="14"/>
      <c r="TAQ40" s="15"/>
      <c r="TAR40" s="13"/>
      <c r="TAS40" s="9"/>
      <c r="TAT40" s="8"/>
      <c r="TAU40" s="8"/>
      <c r="TAV40" s="13"/>
      <c r="TAW40" s="13"/>
      <c r="TAX40" s="14"/>
      <c r="TAY40" s="15"/>
      <c r="TAZ40" s="13"/>
      <c r="TBA40" s="9"/>
      <c r="TBB40" s="8"/>
      <c r="TBC40" s="8"/>
      <c r="TBD40" s="13"/>
      <c r="TBE40" s="13"/>
      <c r="TBF40" s="14"/>
      <c r="TBG40" s="15"/>
      <c r="TBH40" s="13"/>
      <c r="TBI40" s="9"/>
      <c r="TBJ40" s="8"/>
      <c r="TBK40" s="8"/>
      <c r="TBL40" s="13"/>
      <c r="TBM40" s="13"/>
      <c r="TBN40" s="14"/>
      <c r="TBO40" s="15"/>
      <c r="TBP40" s="13"/>
      <c r="TBQ40" s="9"/>
      <c r="TBR40" s="8"/>
      <c r="TBS40" s="8"/>
      <c r="TBT40" s="13"/>
      <c r="TBU40" s="13"/>
      <c r="TBV40" s="14"/>
      <c r="TBW40" s="15"/>
      <c r="TBX40" s="13"/>
      <c r="TBY40" s="9"/>
      <c r="TBZ40" s="8"/>
      <c r="TCA40" s="8"/>
      <c r="TCB40" s="13"/>
      <c r="TCC40" s="13"/>
      <c r="TCD40" s="14"/>
      <c r="TCE40" s="15"/>
      <c r="TCF40" s="13"/>
      <c r="TCG40" s="9"/>
      <c r="TCH40" s="8"/>
      <c r="TCI40" s="8"/>
      <c r="TCJ40" s="13"/>
      <c r="TCK40" s="13"/>
      <c r="TCL40" s="14"/>
      <c r="TCM40" s="15"/>
      <c r="TCN40" s="13"/>
      <c r="TCO40" s="9"/>
      <c r="TCP40" s="8"/>
      <c r="TCQ40" s="8"/>
      <c r="TCR40" s="13"/>
      <c r="TCS40" s="13"/>
      <c r="TCT40" s="14"/>
      <c r="TCU40" s="15"/>
      <c r="TCV40" s="13"/>
      <c r="TCW40" s="9"/>
      <c r="TCX40" s="8"/>
      <c r="TCY40" s="8"/>
      <c r="TCZ40" s="13"/>
      <c r="TDA40" s="13"/>
      <c r="TDB40" s="14"/>
      <c r="TDC40" s="15"/>
      <c r="TDD40" s="13"/>
      <c r="TDE40" s="9"/>
      <c r="TDF40" s="8"/>
      <c r="TDG40" s="8"/>
      <c r="TDH40" s="13"/>
      <c r="TDI40" s="13"/>
      <c r="TDJ40" s="14"/>
      <c r="TDK40" s="15"/>
      <c r="TDL40" s="13"/>
      <c r="TDM40" s="9"/>
      <c r="TDN40" s="8"/>
      <c r="TDO40" s="8"/>
      <c r="TDP40" s="13"/>
      <c r="TDQ40" s="13"/>
      <c r="TDR40" s="14"/>
      <c r="TDS40" s="15"/>
      <c r="TDT40" s="13"/>
      <c r="TDU40" s="9"/>
      <c r="TDV40" s="8"/>
      <c r="TDW40" s="8"/>
      <c r="TDX40" s="13"/>
      <c r="TDY40" s="13"/>
      <c r="TDZ40" s="14"/>
      <c r="TEA40" s="15"/>
      <c r="TEB40" s="13"/>
      <c r="TEC40" s="9"/>
      <c r="TED40" s="8"/>
      <c r="TEE40" s="8"/>
      <c r="TEF40" s="13"/>
      <c r="TEG40" s="13"/>
      <c r="TEH40" s="14"/>
      <c r="TEI40" s="15"/>
      <c r="TEJ40" s="13"/>
      <c r="TEK40" s="9"/>
      <c r="TEL40" s="8"/>
      <c r="TEM40" s="8"/>
      <c r="TEN40" s="13"/>
      <c r="TEO40" s="13"/>
      <c r="TEP40" s="14"/>
      <c r="TEQ40" s="15"/>
      <c r="TER40" s="13"/>
      <c r="TES40" s="9"/>
      <c r="TET40" s="8"/>
      <c r="TEU40" s="8"/>
      <c r="TEV40" s="13"/>
      <c r="TEW40" s="13"/>
      <c r="TEX40" s="14"/>
      <c r="TEY40" s="15"/>
      <c r="TEZ40" s="13"/>
      <c r="TFA40" s="9"/>
      <c r="TFB40" s="8"/>
      <c r="TFC40" s="8"/>
      <c r="TFD40" s="13"/>
      <c r="TFE40" s="13"/>
      <c r="TFF40" s="14"/>
      <c r="TFG40" s="15"/>
      <c r="TFH40" s="13"/>
      <c r="TFI40" s="9"/>
      <c r="TFJ40" s="8"/>
      <c r="TFK40" s="8"/>
      <c r="TFL40" s="13"/>
      <c r="TFM40" s="13"/>
      <c r="TFN40" s="14"/>
      <c r="TFO40" s="15"/>
      <c r="TFP40" s="13"/>
      <c r="TFQ40" s="9"/>
      <c r="TFR40" s="8"/>
      <c r="TFS40" s="8"/>
      <c r="TFT40" s="13"/>
      <c r="TFU40" s="13"/>
      <c r="TFV40" s="14"/>
      <c r="TFW40" s="15"/>
      <c r="TFX40" s="13"/>
      <c r="TFY40" s="9"/>
      <c r="TFZ40" s="8"/>
      <c r="TGA40" s="8"/>
      <c r="TGB40" s="13"/>
      <c r="TGC40" s="13"/>
      <c r="TGD40" s="14"/>
      <c r="TGE40" s="15"/>
      <c r="TGF40" s="13"/>
      <c r="TGG40" s="9"/>
      <c r="TGH40" s="8"/>
      <c r="TGI40" s="8"/>
      <c r="TGJ40" s="13"/>
      <c r="TGK40" s="13"/>
      <c r="TGL40" s="14"/>
      <c r="TGM40" s="15"/>
      <c r="TGN40" s="13"/>
      <c r="TGO40" s="9"/>
      <c r="TGP40" s="8"/>
      <c r="TGQ40" s="8"/>
      <c r="TGR40" s="13"/>
      <c r="TGS40" s="13"/>
      <c r="TGT40" s="14"/>
      <c r="TGU40" s="15"/>
      <c r="TGV40" s="13"/>
      <c r="TGW40" s="9"/>
      <c r="TGX40" s="8"/>
      <c r="TGY40" s="8"/>
      <c r="TGZ40" s="13"/>
      <c r="THA40" s="13"/>
      <c r="THB40" s="14"/>
      <c r="THC40" s="15"/>
      <c r="THD40" s="13"/>
      <c r="THE40" s="9"/>
      <c r="THF40" s="8"/>
      <c r="THG40" s="8"/>
      <c r="THH40" s="13"/>
      <c r="THI40" s="13"/>
      <c r="THJ40" s="14"/>
      <c r="THK40" s="15"/>
      <c r="THL40" s="13"/>
      <c r="THM40" s="9"/>
      <c r="THN40" s="8"/>
      <c r="THO40" s="8"/>
      <c r="THP40" s="13"/>
      <c r="THQ40" s="13"/>
      <c r="THR40" s="14"/>
      <c r="THS40" s="15"/>
      <c r="THT40" s="13"/>
      <c r="THU40" s="9"/>
      <c r="THV40" s="8"/>
      <c r="THW40" s="8"/>
      <c r="THX40" s="13"/>
      <c r="THY40" s="13"/>
      <c r="THZ40" s="14"/>
      <c r="TIA40" s="15"/>
      <c r="TIB40" s="13"/>
      <c r="TIC40" s="9"/>
      <c r="TID40" s="8"/>
      <c r="TIE40" s="8"/>
      <c r="TIF40" s="13"/>
      <c r="TIG40" s="13"/>
      <c r="TIH40" s="14"/>
      <c r="TII40" s="15"/>
      <c r="TIJ40" s="13"/>
      <c r="TIK40" s="9"/>
      <c r="TIL40" s="8"/>
      <c r="TIM40" s="8"/>
      <c r="TIN40" s="13"/>
      <c r="TIO40" s="13"/>
      <c r="TIP40" s="14"/>
      <c r="TIQ40" s="15"/>
      <c r="TIR40" s="13"/>
      <c r="TIS40" s="9"/>
      <c r="TIT40" s="8"/>
      <c r="TIU40" s="8"/>
      <c r="TIV40" s="13"/>
      <c r="TIW40" s="13"/>
      <c r="TIX40" s="14"/>
      <c r="TIY40" s="15"/>
      <c r="TIZ40" s="13"/>
      <c r="TJA40" s="9"/>
      <c r="TJB40" s="8"/>
      <c r="TJC40" s="8"/>
      <c r="TJD40" s="13"/>
      <c r="TJE40" s="13"/>
      <c r="TJF40" s="14"/>
      <c r="TJG40" s="15"/>
      <c r="TJH40" s="13"/>
      <c r="TJI40" s="9"/>
      <c r="TJJ40" s="8"/>
      <c r="TJK40" s="8"/>
      <c r="TJL40" s="13"/>
      <c r="TJM40" s="13"/>
      <c r="TJN40" s="14"/>
      <c r="TJO40" s="15"/>
      <c r="TJP40" s="13"/>
      <c r="TJQ40" s="9"/>
      <c r="TJR40" s="8"/>
      <c r="TJS40" s="8"/>
      <c r="TJT40" s="13"/>
      <c r="TJU40" s="13"/>
      <c r="TJV40" s="14"/>
      <c r="TJW40" s="15"/>
      <c r="TJX40" s="13"/>
      <c r="TJY40" s="9"/>
      <c r="TJZ40" s="8"/>
      <c r="TKA40" s="8"/>
      <c r="TKB40" s="13"/>
      <c r="TKC40" s="13"/>
      <c r="TKD40" s="14"/>
      <c r="TKE40" s="15"/>
      <c r="TKF40" s="13"/>
      <c r="TKG40" s="9"/>
      <c r="TKH40" s="8"/>
      <c r="TKI40" s="8"/>
      <c r="TKJ40" s="13"/>
      <c r="TKK40" s="13"/>
      <c r="TKL40" s="14"/>
      <c r="TKM40" s="15"/>
      <c r="TKN40" s="13"/>
      <c r="TKO40" s="9"/>
      <c r="TKP40" s="8"/>
      <c r="TKQ40" s="8"/>
      <c r="TKR40" s="13"/>
      <c r="TKS40" s="13"/>
      <c r="TKT40" s="14"/>
      <c r="TKU40" s="15"/>
      <c r="TKV40" s="13"/>
      <c r="TKW40" s="9"/>
      <c r="TKX40" s="8"/>
      <c r="TKY40" s="8"/>
      <c r="TKZ40" s="13"/>
      <c r="TLA40" s="13"/>
      <c r="TLB40" s="14"/>
      <c r="TLC40" s="15"/>
      <c r="TLD40" s="13"/>
      <c r="TLE40" s="9"/>
      <c r="TLF40" s="8"/>
      <c r="TLG40" s="8"/>
      <c r="TLH40" s="13"/>
      <c r="TLI40" s="13"/>
      <c r="TLJ40" s="14"/>
      <c r="TLK40" s="15"/>
      <c r="TLL40" s="13"/>
      <c r="TLM40" s="9"/>
      <c r="TLN40" s="8"/>
      <c r="TLO40" s="8"/>
      <c r="TLP40" s="13"/>
      <c r="TLQ40" s="13"/>
      <c r="TLR40" s="14"/>
      <c r="TLS40" s="15"/>
      <c r="TLT40" s="13"/>
      <c r="TLU40" s="9"/>
      <c r="TLV40" s="8"/>
      <c r="TLW40" s="8"/>
      <c r="TLX40" s="13"/>
      <c r="TLY40" s="13"/>
      <c r="TLZ40" s="14"/>
      <c r="TMA40" s="15"/>
      <c r="TMB40" s="13"/>
      <c r="TMC40" s="9"/>
      <c r="TMD40" s="8"/>
      <c r="TME40" s="8"/>
      <c r="TMF40" s="13"/>
      <c r="TMG40" s="13"/>
      <c r="TMH40" s="14"/>
      <c r="TMI40" s="15"/>
      <c r="TMJ40" s="13"/>
      <c r="TMK40" s="9"/>
      <c r="TML40" s="8"/>
      <c r="TMM40" s="8"/>
      <c r="TMN40" s="13"/>
      <c r="TMO40" s="13"/>
      <c r="TMP40" s="14"/>
      <c r="TMQ40" s="15"/>
      <c r="TMR40" s="13"/>
      <c r="TMS40" s="9"/>
      <c r="TMT40" s="8"/>
      <c r="TMU40" s="8"/>
      <c r="TMV40" s="13"/>
      <c r="TMW40" s="13"/>
      <c r="TMX40" s="14"/>
      <c r="TMY40" s="15"/>
      <c r="TMZ40" s="13"/>
      <c r="TNA40" s="9"/>
      <c r="TNB40" s="8"/>
      <c r="TNC40" s="8"/>
      <c r="TND40" s="13"/>
      <c r="TNE40" s="13"/>
      <c r="TNF40" s="14"/>
      <c r="TNG40" s="15"/>
      <c r="TNH40" s="13"/>
      <c r="TNI40" s="9"/>
      <c r="TNJ40" s="8"/>
      <c r="TNK40" s="8"/>
      <c r="TNL40" s="13"/>
      <c r="TNM40" s="13"/>
      <c r="TNN40" s="14"/>
      <c r="TNO40" s="15"/>
      <c r="TNP40" s="13"/>
      <c r="TNQ40" s="9"/>
      <c r="TNR40" s="8"/>
      <c r="TNS40" s="8"/>
      <c r="TNT40" s="13"/>
      <c r="TNU40" s="13"/>
      <c r="TNV40" s="14"/>
      <c r="TNW40" s="15"/>
      <c r="TNX40" s="13"/>
      <c r="TNY40" s="9"/>
      <c r="TNZ40" s="8"/>
      <c r="TOA40" s="8"/>
      <c r="TOB40" s="13"/>
      <c r="TOC40" s="13"/>
      <c r="TOD40" s="14"/>
      <c r="TOE40" s="15"/>
      <c r="TOF40" s="13"/>
      <c r="TOG40" s="9"/>
      <c r="TOH40" s="8"/>
      <c r="TOI40" s="8"/>
      <c r="TOJ40" s="13"/>
      <c r="TOK40" s="13"/>
      <c r="TOL40" s="14"/>
      <c r="TOM40" s="15"/>
      <c r="TON40" s="13"/>
      <c r="TOO40" s="9"/>
      <c r="TOP40" s="8"/>
      <c r="TOQ40" s="8"/>
      <c r="TOR40" s="13"/>
      <c r="TOS40" s="13"/>
      <c r="TOT40" s="14"/>
      <c r="TOU40" s="15"/>
      <c r="TOV40" s="13"/>
      <c r="TOW40" s="9"/>
      <c r="TOX40" s="8"/>
      <c r="TOY40" s="8"/>
      <c r="TOZ40" s="13"/>
      <c r="TPA40" s="13"/>
      <c r="TPB40" s="14"/>
      <c r="TPC40" s="15"/>
      <c r="TPD40" s="13"/>
      <c r="TPE40" s="9"/>
      <c r="TPF40" s="8"/>
      <c r="TPG40" s="8"/>
      <c r="TPH40" s="13"/>
      <c r="TPI40" s="13"/>
      <c r="TPJ40" s="14"/>
      <c r="TPK40" s="15"/>
      <c r="TPL40" s="13"/>
      <c r="TPM40" s="9"/>
      <c r="TPN40" s="8"/>
      <c r="TPO40" s="8"/>
      <c r="TPP40" s="13"/>
      <c r="TPQ40" s="13"/>
      <c r="TPR40" s="14"/>
      <c r="TPS40" s="15"/>
      <c r="TPT40" s="13"/>
      <c r="TPU40" s="9"/>
      <c r="TPV40" s="8"/>
      <c r="TPW40" s="8"/>
      <c r="TPX40" s="13"/>
      <c r="TPY40" s="13"/>
      <c r="TPZ40" s="14"/>
      <c r="TQA40" s="15"/>
      <c r="TQB40" s="13"/>
      <c r="TQC40" s="9"/>
      <c r="TQD40" s="8"/>
      <c r="TQE40" s="8"/>
      <c r="TQF40" s="13"/>
      <c r="TQG40" s="13"/>
      <c r="TQH40" s="14"/>
      <c r="TQI40" s="15"/>
      <c r="TQJ40" s="13"/>
      <c r="TQK40" s="9"/>
      <c r="TQL40" s="8"/>
      <c r="TQM40" s="8"/>
      <c r="TQN40" s="13"/>
      <c r="TQO40" s="13"/>
      <c r="TQP40" s="14"/>
      <c r="TQQ40" s="15"/>
      <c r="TQR40" s="13"/>
      <c r="TQS40" s="9"/>
      <c r="TQT40" s="8"/>
      <c r="TQU40" s="8"/>
      <c r="TQV40" s="13"/>
      <c r="TQW40" s="13"/>
      <c r="TQX40" s="14"/>
      <c r="TQY40" s="15"/>
      <c r="TQZ40" s="13"/>
      <c r="TRA40" s="9"/>
      <c r="TRB40" s="8"/>
      <c r="TRC40" s="8"/>
      <c r="TRD40" s="13"/>
      <c r="TRE40" s="13"/>
      <c r="TRF40" s="14"/>
      <c r="TRG40" s="15"/>
      <c r="TRH40" s="13"/>
      <c r="TRI40" s="9"/>
      <c r="TRJ40" s="8"/>
      <c r="TRK40" s="8"/>
      <c r="TRL40" s="13"/>
      <c r="TRM40" s="13"/>
      <c r="TRN40" s="14"/>
      <c r="TRO40" s="15"/>
      <c r="TRP40" s="13"/>
      <c r="TRQ40" s="9"/>
      <c r="TRR40" s="8"/>
      <c r="TRS40" s="8"/>
      <c r="TRT40" s="13"/>
      <c r="TRU40" s="13"/>
      <c r="TRV40" s="14"/>
      <c r="TRW40" s="15"/>
      <c r="TRX40" s="13"/>
      <c r="TRY40" s="9"/>
      <c r="TRZ40" s="8"/>
      <c r="TSA40" s="8"/>
      <c r="TSB40" s="13"/>
      <c r="TSC40" s="13"/>
      <c r="TSD40" s="14"/>
      <c r="TSE40" s="15"/>
      <c r="TSF40" s="13"/>
      <c r="TSG40" s="9"/>
      <c r="TSH40" s="8"/>
      <c r="TSI40" s="8"/>
      <c r="TSJ40" s="13"/>
      <c r="TSK40" s="13"/>
      <c r="TSL40" s="14"/>
      <c r="TSM40" s="15"/>
      <c r="TSN40" s="13"/>
      <c r="TSO40" s="9"/>
      <c r="TSP40" s="8"/>
      <c r="TSQ40" s="8"/>
      <c r="TSR40" s="13"/>
      <c r="TSS40" s="13"/>
      <c r="TST40" s="14"/>
      <c r="TSU40" s="15"/>
      <c r="TSV40" s="13"/>
      <c r="TSW40" s="9"/>
      <c r="TSX40" s="8"/>
      <c r="TSY40" s="8"/>
      <c r="TSZ40" s="13"/>
      <c r="TTA40" s="13"/>
      <c r="TTB40" s="14"/>
      <c r="TTC40" s="15"/>
      <c r="TTD40" s="13"/>
      <c r="TTE40" s="9"/>
      <c r="TTF40" s="8"/>
      <c r="TTG40" s="8"/>
      <c r="TTH40" s="13"/>
      <c r="TTI40" s="13"/>
      <c r="TTJ40" s="14"/>
      <c r="TTK40" s="15"/>
      <c r="TTL40" s="13"/>
      <c r="TTM40" s="9"/>
      <c r="TTN40" s="8"/>
      <c r="TTO40" s="8"/>
      <c r="TTP40" s="13"/>
      <c r="TTQ40" s="13"/>
      <c r="TTR40" s="14"/>
      <c r="TTS40" s="15"/>
      <c r="TTT40" s="13"/>
      <c r="TTU40" s="9"/>
      <c r="TTV40" s="8"/>
      <c r="TTW40" s="8"/>
      <c r="TTX40" s="13"/>
      <c r="TTY40" s="13"/>
      <c r="TTZ40" s="14"/>
      <c r="TUA40" s="15"/>
      <c r="TUB40" s="13"/>
      <c r="TUC40" s="9"/>
      <c r="TUD40" s="8"/>
      <c r="TUE40" s="8"/>
      <c r="TUF40" s="13"/>
      <c r="TUG40" s="13"/>
      <c r="TUH40" s="14"/>
      <c r="TUI40" s="15"/>
      <c r="TUJ40" s="13"/>
      <c r="TUK40" s="9"/>
      <c r="TUL40" s="8"/>
      <c r="TUM40" s="8"/>
      <c r="TUN40" s="13"/>
      <c r="TUO40" s="13"/>
      <c r="TUP40" s="14"/>
      <c r="TUQ40" s="15"/>
      <c r="TUR40" s="13"/>
      <c r="TUS40" s="9"/>
      <c r="TUT40" s="8"/>
      <c r="TUU40" s="8"/>
      <c r="TUV40" s="13"/>
      <c r="TUW40" s="13"/>
      <c r="TUX40" s="14"/>
      <c r="TUY40" s="15"/>
      <c r="TUZ40" s="13"/>
      <c r="TVA40" s="9"/>
      <c r="TVB40" s="8"/>
      <c r="TVC40" s="8"/>
      <c r="TVD40" s="13"/>
      <c r="TVE40" s="13"/>
      <c r="TVF40" s="14"/>
      <c r="TVG40" s="15"/>
      <c r="TVH40" s="13"/>
      <c r="TVI40" s="9"/>
      <c r="TVJ40" s="8"/>
      <c r="TVK40" s="8"/>
      <c r="TVL40" s="13"/>
      <c r="TVM40" s="13"/>
      <c r="TVN40" s="14"/>
      <c r="TVO40" s="15"/>
      <c r="TVP40" s="13"/>
      <c r="TVQ40" s="9"/>
      <c r="TVR40" s="8"/>
      <c r="TVS40" s="8"/>
      <c r="TVT40" s="13"/>
      <c r="TVU40" s="13"/>
      <c r="TVV40" s="14"/>
      <c r="TVW40" s="15"/>
      <c r="TVX40" s="13"/>
      <c r="TVY40" s="9"/>
      <c r="TVZ40" s="8"/>
      <c r="TWA40" s="8"/>
      <c r="TWB40" s="13"/>
      <c r="TWC40" s="13"/>
      <c r="TWD40" s="14"/>
      <c r="TWE40" s="15"/>
      <c r="TWF40" s="13"/>
      <c r="TWG40" s="9"/>
      <c r="TWH40" s="8"/>
      <c r="TWI40" s="8"/>
      <c r="TWJ40" s="13"/>
      <c r="TWK40" s="13"/>
      <c r="TWL40" s="14"/>
      <c r="TWM40" s="15"/>
      <c r="TWN40" s="13"/>
      <c r="TWO40" s="9"/>
      <c r="TWP40" s="8"/>
      <c r="TWQ40" s="8"/>
      <c r="TWR40" s="13"/>
      <c r="TWS40" s="13"/>
      <c r="TWT40" s="14"/>
      <c r="TWU40" s="15"/>
      <c r="TWV40" s="13"/>
      <c r="TWW40" s="9"/>
      <c r="TWX40" s="8"/>
      <c r="TWY40" s="8"/>
      <c r="TWZ40" s="13"/>
      <c r="TXA40" s="13"/>
      <c r="TXB40" s="14"/>
      <c r="TXC40" s="15"/>
      <c r="TXD40" s="13"/>
      <c r="TXE40" s="9"/>
      <c r="TXF40" s="8"/>
      <c r="TXG40" s="8"/>
      <c r="TXH40" s="13"/>
      <c r="TXI40" s="13"/>
      <c r="TXJ40" s="14"/>
      <c r="TXK40" s="15"/>
      <c r="TXL40" s="13"/>
      <c r="TXM40" s="9"/>
      <c r="TXN40" s="8"/>
      <c r="TXO40" s="8"/>
      <c r="TXP40" s="13"/>
      <c r="TXQ40" s="13"/>
      <c r="TXR40" s="14"/>
      <c r="TXS40" s="15"/>
      <c r="TXT40" s="13"/>
      <c r="TXU40" s="9"/>
      <c r="TXV40" s="8"/>
      <c r="TXW40" s="8"/>
      <c r="TXX40" s="13"/>
      <c r="TXY40" s="13"/>
      <c r="TXZ40" s="14"/>
      <c r="TYA40" s="15"/>
      <c r="TYB40" s="13"/>
      <c r="TYC40" s="9"/>
      <c r="TYD40" s="8"/>
      <c r="TYE40" s="8"/>
      <c r="TYF40" s="13"/>
      <c r="TYG40" s="13"/>
      <c r="TYH40" s="14"/>
      <c r="TYI40" s="15"/>
      <c r="TYJ40" s="13"/>
      <c r="TYK40" s="9"/>
      <c r="TYL40" s="8"/>
      <c r="TYM40" s="8"/>
      <c r="TYN40" s="13"/>
      <c r="TYO40" s="13"/>
      <c r="TYP40" s="14"/>
      <c r="TYQ40" s="15"/>
      <c r="TYR40" s="13"/>
      <c r="TYS40" s="9"/>
      <c r="TYT40" s="8"/>
      <c r="TYU40" s="8"/>
      <c r="TYV40" s="13"/>
      <c r="TYW40" s="13"/>
      <c r="TYX40" s="14"/>
      <c r="TYY40" s="15"/>
      <c r="TYZ40" s="13"/>
      <c r="TZA40" s="9"/>
      <c r="TZB40" s="8"/>
      <c r="TZC40" s="8"/>
      <c r="TZD40" s="13"/>
      <c r="TZE40" s="13"/>
      <c r="TZF40" s="14"/>
      <c r="TZG40" s="15"/>
      <c r="TZH40" s="13"/>
      <c r="TZI40" s="9"/>
      <c r="TZJ40" s="8"/>
      <c r="TZK40" s="8"/>
      <c r="TZL40" s="13"/>
      <c r="TZM40" s="13"/>
      <c r="TZN40" s="14"/>
      <c r="TZO40" s="15"/>
      <c r="TZP40" s="13"/>
      <c r="TZQ40" s="9"/>
      <c r="TZR40" s="8"/>
      <c r="TZS40" s="8"/>
      <c r="TZT40" s="13"/>
      <c r="TZU40" s="13"/>
      <c r="TZV40" s="14"/>
      <c r="TZW40" s="15"/>
      <c r="TZX40" s="13"/>
      <c r="TZY40" s="9"/>
      <c r="TZZ40" s="8"/>
      <c r="UAA40" s="8"/>
      <c r="UAB40" s="13"/>
      <c r="UAC40" s="13"/>
      <c r="UAD40" s="14"/>
      <c r="UAE40" s="15"/>
      <c r="UAF40" s="13"/>
      <c r="UAG40" s="9"/>
      <c r="UAH40" s="8"/>
      <c r="UAI40" s="8"/>
      <c r="UAJ40" s="13"/>
      <c r="UAK40" s="13"/>
      <c r="UAL40" s="14"/>
      <c r="UAM40" s="15"/>
      <c r="UAN40" s="13"/>
      <c r="UAO40" s="9"/>
      <c r="UAP40" s="8"/>
      <c r="UAQ40" s="8"/>
      <c r="UAR40" s="13"/>
      <c r="UAS40" s="13"/>
      <c r="UAT40" s="14"/>
      <c r="UAU40" s="15"/>
      <c r="UAV40" s="13"/>
      <c r="UAW40" s="9"/>
      <c r="UAX40" s="8"/>
      <c r="UAY40" s="8"/>
      <c r="UAZ40" s="13"/>
      <c r="UBA40" s="13"/>
      <c r="UBB40" s="14"/>
      <c r="UBC40" s="15"/>
      <c r="UBD40" s="13"/>
      <c r="UBE40" s="9"/>
      <c r="UBF40" s="8"/>
      <c r="UBG40" s="8"/>
      <c r="UBH40" s="13"/>
      <c r="UBI40" s="13"/>
      <c r="UBJ40" s="14"/>
      <c r="UBK40" s="15"/>
      <c r="UBL40" s="13"/>
      <c r="UBM40" s="9"/>
      <c r="UBN40" s="8"/>
      <c r="UBO40" s="8"/>
      <c r="UBP40" s="13"/>
      <c r="UBQ40" s="13"/>
      <c r="UBR40" s="14"/>
      <c r="UBS40" s="15"/>
      <c r="UBT40" s="13"/>
      <c r="UBU40" s="9"/>
      <c r="UBV40" s="8"/>
      <c r="UBW40" s="8"/>
      <c r="UBX40" s="13"/>
      <c r="UBY40" s="13"/>
      <c r="UBZ40" s="14"/>
      <c r="UCA40" s="15"/>
      <c r="UCB40" s="13"/>
      <c r="UCC40" s="9"/>
      <c r="UCD40" s="8"/>
      <c r="UCE40" s="8"/>
      <c r="UCF40" s="13"/>
      <c r="UCG40" s="13"/>
      <c r="UCH40" s="14"/>
      <c r="UCI40" s="15"/>
      <c r="UCJ40" s="13"/>
      <c r="UCK40" s="9"/>
      <c r="UCL40" s="8"/>
      <c r="UCM40" s="8"/>
      <c r="UCN40" s="13"/>
      <c r="UCO40" s="13"/>
      <c r="UCP40" s="14"/>
      <c r="UCQ40" s="15"/>
      <c r="UCR40" s="13"/>
      <c r="UCS40" s="9"/>
      <c r="UCT40" s="8"/>
      <c r="UCU40" s="8"/>
      <c r="UCV40" s="13"/>
      <c r="UCW40" s="13"/>
      <c r="UCX40" s="14"/>
      <c r="UCY40" s="15"/>
      <c r="UCZ40" s="13"/>
      <c r="UDA40" s="9"/>
      <c r="UDB40" s="8"/>
      <c r="UDC40" s="8"/>
      <c r="UDD40" s="13"/>
      <c r="UDE40" s="13"/>
      <c r="UDF40" s="14"/>
      <c r="UDG40" s="15"/>
      <c r="UDH40" s="13"/>
      <c r="UDI40" s="9"/>
      <c r="UDJ40" s="8"/>
      <c r="UDK40" s="8"/>
      <c r="UDL40" s="13"/>
      <c r="UDM40" s="13"/>
      <c r="UDN40" s="14"/>
      <c r="UDO40" s="15"/>
      <c r="UDP40" s="13"/>
      <c r="UDQ40" s="9"/>
      <c r="UDR40" s="8"/>
      <c r="UDS40" s="8"/>
      <c r="UDT40" s="13"/>
      <c r="UDU40" s="13"/>
      <c r="UDV40" s="14"/>
      <c r="UDW40" s="15"/>
      <c r="UDX40" s="13"/>
      <c r="UDY40" s="9"/>
      <c r="UDZ40" s="8"/>
      <c r="UEA40" s="8"/>
      <c r="UEB40" s="13"/>
      <c r="UEC40" s="13"/>
      <c r="UED40" s="14"/>
      <c r="UEE40" s="15"/>
      <c r="UEF40" s="13"/>
      <c r="UEG40" s="9"/>
      <c r="UEH40" s="8"/>
      <c r="UEI40" s="8"/>
      <c r="UEJ40" s="13"/>
      <c r="UEK40" s="13"/>
      <c r="UEL40" s="14"/>
      <c r="UEM40" s="15"/>
      <c r="UEN40" s="13"/>
      <c r="UEO40" s="9"/>
      <c r="UEP40" s="8"/>
      <c r="UEQ40" s="8"/>
      <c r="UER40" s="13"/>
      <c r="UES40" s="13"/>
      <c r="UET40" s="14"/>
      <c r="UEU40" s="15"/>
      <c r="UEV40" s="13"/>
      <c r="UEW40" s="9"/>
      <c r="UEX40" s="8"/>
      <c r="UEY40" s="8"/>
      <c r="UEZ40" s="13"/>
      <c r="UFA40" s="13"/>
      <c r="UFB40" s="14"/>
      <c r="UFC40" s="15"/>
      <c r="UFD40" s="13"/>
      <c r="UFE40" s="9"/>
      <c r="UFF40" s="8"/>
      <c r="UFG40" s="8"/>
      <c r="UFH40" s="13"/>
      <c r="UFI40" s="13"/>
      <c r="UFJ40" s="14"/>
      <c r="UFK40" s="15"/>
      <c r="UFL40" s="13"/>
      <c r="UFM40" s="9"/>
      <c r="UFN40" s="8"/>
      <c r="UFO40" s="8"/>
      <c r="UFP40" s="13"/>
      <c r="UFQ40" s="13"/>
      <c r="UFR40" s="14"/>
      <c r="UFS40" s="15"/>
      <c r="UFT40" s="13"/>
      <c r="UFU40" s="9"/>
      <c r="UFV40" s="8"/>
      <c r="UFW40" s="8"/>
      <c r="UFX40" s="13"/>
      <c r="UFY40" s="13"/>
      <c r="UFZ40" s="14"/>
      <c r="UGA40" s="15"/>
      <c r="UGB40" s="13"/>
      <c r="UGC40" s="9"/>
      <c r="UGD40" s="8"/>
      <c r="UGE40" s="8"/>
      <c r="UGF40" s="13"/>
      <c r="UGG40" s="13"/>
      <c r="UGH40" s="14"/>
      <c r="UGI40" s="15"/>
      <c r="UGJ40" s="13"/>
      <c r="UGK40" s="9"/>
      <c r="UGL40" s="8"/>
      <c r="UGM40" s="8"/>
      <c r="UGN40" s="13"/>
      <c r="UGO40" s="13"/>
      <c r="UGP40" s="14"/>
      <c r="UGQ40" s="15"/>
      <c r="UGR40" s="13"/>
      <c r="UGS40" s="9"/>
      <c r="UGT40" s="8"/>
      <c r="UGU40" s="8"/>
      <c r="UGV40" s="13"/>
      <c r="UGW40" s="13"/>
      <c r="UGX40" s="14"/>
      <c r="UGY40" s="15"/>
      <c r="UGZ40" s="13"/>
      <c r="UHA40" s="9"/>
      <c r="UHB40" s="8"/>
      <c r="UHC40" s="8"/>
      <c r="UHD40" s="13"/>
      <c r="UHE40" s="13"/>
      <c r="UHF40" s="14"/>
      <c r="UHG40" s="15"/>
      <c r="UHH40" s="13"/>
      <c r="UHI40" s="9"/>
      <c r="UHJ40" s="8"/>
      <c r="UHK40" s="8"/>
      <c r="UHL40" s="13"/>
      <c r="UHM40" s="13"/>
      <c r="UHN40" s="14"/>
      <c r="UHO40" s="15"/>
      <c r="UHP40" s="13"/>
      <c r="UHQ40" s="9"/>
      <c r="UHR40" s="8"/>
      <c r="UHS40" s="8"/>
      <c r="UHT40" s="13"/>
      <c r="UHU40" s="13"/>
      <c r="UHV40" s="14"/>
      <c r="UHW40" s="15"/>
      <c r="UHX40" s="13"/>
      <c r="UHY40" s="9"/>
      <c r="UHZ40" s="8"/>
      <c r="UIA40" s="8"/>
      <c r="UIB40" s="13"/>
      <c r="UIC40" s="13"/>
      <c r="UID40" s="14"/>
      <c r="UIE40" s="15"/>
      <c r="UIF40" s="13"/>
      <c r="UIG40" s="9"/>
      <c r="UIH40" s="8"/>
      <c r="UII40" s="8"/>
      <c r="UIJ40" s="13"/>
      <c r="UIK40" s="13"/>
      <c r="UIL40" s="14"/>
      <c r="UIM40" s="15"/>
      <c r="UIN40" s="13"/>
      <c r="UIO40" s="9"/>
      <c r="UIP40" s="8"/>
      <c r="UIQ40" s="8"/>
      <c r="UIR40" s="13"/>
      <c r="UIS40" s="13"/>
      <c r="UIT40" s="14"/>
      <c r="UIU40" s="15"/>
      <c r="UIV40" s="13"/>
      <c r="UIW40" s="9"/>
      <c r="UIX40" s="8"/>
      <c r="UIY40" s="8"/>
      <c r="UIZ40" s="13"/>
      <c r="UJA40" s="13"/>
      <c r="UJB40" s="14"/>
      <c r="UJC40" s="15"/>
      <c r="UJD40" s="13"/>
      <c r="UJE40" s="9"/>
      <c r="UJF40" s="8"/>
      <c r="UJG40" s="8"/>
      <c r="UJH40" s="13"/>
      <c r="UJI40" s="13"/>
      <c r="UJJ40" s="14"/>
      <c r="UJK40" s="15"/>
      <c r="UJL40" s="13"/>
      <c r="UJM40" s="9"/>
      <c r="UJN40" s="8"/>
      <c r="UJO40" s="8"/>
      <c r="UJP40" s="13"/>
      <c r="UJQ40" s="13"/>
      <c r="UJR40" s="14"/>
      <c r="UJS40" s="15"/>
      <c r="UJT40" s="13"/>
      <c r="UJU40" s="9"/>
      <c r="UJV40" s="8"/>
      <c r="UJW40" s="8"/>
      <c r="UJX40" s="13"/>
      <c r="UJY40" s="13"/>
      <c r="UJZ40" s="14"/>
      <c r="UKA40" s="15"/>
      <c r="UKB40" s="13"/>
      <c r="UKC40" s="9"/>
      <c r="UKD40" s="8"/>
      <c r="UKE40" s="8"/>
      <c r="UKF40" s="13"/>
      <c r="UKG40" s="13"/>
      <c r="UKH40" s="14"/>
      <c r="UKI40" s="15"/>
      <c r="UKJ40" s="13"/>
      <c r="UKK40" s="9"/>
      <c r="UKL40" s="8"/>
      <c r="UKM40" s="8"/>
      <c r="UKN40" s="13"/>
      <c r="UKO40" s="13"/>
      <c r="UKP40" s="14"/>
      <c r="UKQ40" s="15"/>
      <c r="UKR40" s="13"/>
      <c r="UKS40" s="9"/>
      <c r="UKT40" s="8"/>
      <c r="UKU40" s="8"/>
      <c r="UKV40" s="13"/>
      <c r="UKW40" s="13"/>
      <c r="UKX40" s="14"/>
      <c r="UKY40" s="15"/>
      <c r="UKZ40" s="13"/>
      <c r="ULA40" s="9"/>
      <c r="ULB40" s="8"/>
      <c r="ULC40" s="8"/>
      <c r="ULD40" s="13"/>
      <c r="ULE40" s="13"/>
      <c r="ULF40" s="14"/>
      <c r="ULG40" s="15"/>
      <c r="ULH40" s="13"/>
      <c r="ULI40" s="9"/>
      <c r="ULJ40" s="8"/>
      <c r="ULK40" s="8"/>
      <c r="ULL40" s="13"/>
      <c r="ULM40" s="13"/>
      <c r="ULN40" s="14"/>
      <c r="ULO40" s="15"/>
      <c r="ULP40" s="13"/>
      <c r="ULQ40" s="9"/>
      <c r="ULR40" s="8"/>
      <c r="ULS40" s="8"/>
      <c r="ULT40" s="13"/>
      <c r="ULU40" s="13"/>
      <c r="ULV40" s="14"/>
      <c r="ULW40" s="15"/>
      <c r="ULX40" s="13"/>
      <c r="ULY40" s="9"/>
      <c r="ULZ40" s="8"/>
      <c r="UMA40" s="8"/>
      <c r="UMB40" s="13"/>
      <c r="UMC40" s="13"/>
      <c r="UMD40" s="14"/>
      <c r="UME40" s="15"/>
      <c r="UMF40" s="13"/>
      <c r="UMG40" s="9"/>
      <c r="UMH40" s="8"/>
      <c r="UMI40" s="8"/>
      <c r="UMJ40" s="13"/>
      <c r="UMK40" s="13"/>
      <c r="UML40" s="14"/>
      <c r="UMM40" s="15"/>
      <c r="UMN40" s="13"/>
      <c r="UMO40" s="9"/>
      <c r="UMP40" s="8"/>
      <c r="UMQ40" s="8"/>
      <c r="UMR40" s="13"/>
      <c r="UMS40" s="13"/>
      <c r="UMT40" s="14"/>
      <c r="UMU40" s="15"/>
      <c r="UMV40" s="13"/>
      <c r="UMW40" s="9"/>
      <c r="UMX40" s="8"/>
      <c r="UMY40" s="8"/>
      <c r="UMZ40" s="13"/>
      <c r="UNA40" s="13"/>
      <c r="UNB40" s="14"/>
      <c r="UNC40" s="15"/>
      <c r="UND40" s="13"/>
      <c r="UNE40" s="9"/>
      <c r="UNF40" s="8"/>
      <c r="UNG40" s="8"/>
      <c r="UNH40" s="13"/>
      <c r="UNI40" s="13"/>
      <c r="UNJ40" s="14"/>
      <c r="UNK40" s="15"/>
      <c r="UNL40" s="13"/>
      <c r="UNM40" s="9"/>
      <c r="UNN40" s="8"/>
      <c r="UNO40" s="8"/>
      <c r="UNP40" s="13"/>
      <c r="UNQ40" s="13"/>
      <c r="UNR40" s="14"/>
      <c r="UNS40" s="15"/>
      <c r="UNT40" s="13"/>
      <c r="UNU40" s="9"/>
      <c r="UNV40" s="8"/>
      <c r="UNW40" s="8"/>
      <c r="UNX40" s="13"/>
      <c r="UNY40" s="13"/>
      <c r="UNZ40" s="14"/>
      <c r="UOA40" s="15"/>
      <c r="UOB40" s="13"/>
      <c r="UOC40" s="9"/>
      <c r="UOD40" s="8"/>
      <c r="UOE40" s="8"/>
      <c r="UOF40" s="13"/>
      <c r="UOG40" s="13"/>
      <c r="UOH40" s="14"/>
      <c r="UOI40" s="15"/>
      <c r="UOJ40" s="13"/>
      <c r="UOK40" s="9"/>
      <c r="UOL40" s="8"/>
      <c r="UOM40" s="8"/>
      <c r="UON40" s="13"/>
      <c r="UOO40" s="13"/>
      <c r="UOP40" s="14"/>
      <c r="UOQ40" s="15"/>
      <c r="UOR40" s="13"/>
      <c r="UOS40" s="9"/>
      <c r="UOT40" s="8"/>
      <c r="UOU40" s="8"/>
      <c r="UOV40" s="13"/>
      <c r="UOW40" s="13"/>
      <c r="UOX40" s="14"/>
      <c r="UOY40" s="15"/>
      <c r="UOZ40" s="13"/>
      <c r="UPA40" s="9"/>
      <c r="UPB40" s="8"/>
      <c r="UPC40" s="8"/>
      <c r="UPD40" s="13"/>
      <c r="UPE40" s="13"/>
      <c r="UPF40" s="14"/>
      <c r="UPG40" s="15"/>
      <c r="UPH40" s="13"/>
      <c r="UPI40" s="9"/>
      <c r="UPJ40" s="8"/>
      <c r="UPK40" s="8"/>
      <c r="UPL40" s="13"/>
      <c r="UPM40" s="13"/>
      <c r="UPN40" s="14"/>
      <c r="UPO40" s="15"/>
      <c r="UPP40" s="13"/>
      <c r="UPQ40" s="9"/>
      <c r="UPR40" s="8"/>
      <c r="UPS40" s="8"/>
      <c r="UPT40" s="13"/>
      <c r="UPU40" s="13"/>
      <c r="UPV40" s="14"/>
      <c r="UPW40" s="15"/>
      <c r="UPX40" s="13"/>
      <c r="UPY40" s="9"/>
      <c r="UPZ40" s="8"/>
      <c r="UQA40" s="8"/>
      <c r="UQB40" s="13"/>
      <c r="UQC40" s="13"/>
      <c r="UQD40" s="14"/>
      <c r="UQE40" s="15"/>
      <c r="UQF40" s="13"/>
      <c r="UQG40" s="9"/>
      <c r="UQH40" s="8"/>
      <c r="UQI40" s="8"/>
      <c r="UQJ40" s="13"/>
      <c r="UQK40" s="13"/>
      <c r="UQL40" s="14"/>
      <c r="UQM40" s="15"/>
      <c r="UQN40" s="13"/>
      <c r="UQO40" s="9"/>
      <c r="UQP40" s="8"/>
      <c r="UQQ40" s="8"/>
      <c r="UQR40" s="13"/>
      <c r="UQS40" s="13"/>
      <c r="UQT40" s="14"/>
      <c r="UQU40" s="15"/>
      <c r="UQV40" s="13"/>
      <c r="UQW40" s="9"/>
      <c r="UQX40" s="8"/>
      <c r="UQY40" s="8"/>
      <c r="UQZ40" s="13"/>
      <c r="URA40" s="13"/>
      <c r="URB40" s="14"/>
      <c r="URC40" s="15"/>
      <c r="URD40" s="13"/>
      <c r="URE40" s="9"/>
      <c r="URF40" s="8"/>
      <c r="URG40" s="8"/>
      <c r="URH40" s="13"/>
      <c r="URI40" s="13"/>
      <c r="URJ40" s="14"/>
      <c r="URK40" s="15"/>
      <c r="URL40" s="13"/>
      <c r="URM40" s="9"/>
      <c r="URN40" s="8"/>
      <c r="URO40" s="8"/>
      <c r="URP40" s="13"/>
      <c r="URQ40" s="13"/>
      <c r="URR40" s="14"/>
      <c r="URS40" s="15"/>
      <c r="URT40" s="13"/>
      <c r="URU40" s="9"/>
      <c r="URV40" s="8"/>
      <c r="URW40" s="8"/>
      <c r="URX40" s="13"/>
      <c r="URY40" s="13"/>
      <c r="URZ40" s="14"/>
      <c r="USA40" s="15"/>
      <c r="USB40" s="13"/>
      <c r="USC40" s="9"/>
      <c r="USD40" s="8"/>
      <c r="USE40" s="8"/>
      <c r="USF40" s="13"/>
      <c r="USG40" s="13"/>
      <c r="USH40" s="14"/>
      <c r="USI40" s="15"/>
      <c r="USJ40" s="13"/>
      <c r="USK40" s="9"/>
      <c r="USL40" s="8"/>
      <c r="USM40" s="8"/>
      <c r="USN40" s="13"/>
      <c r="USO40" s="13"/>
      <c r="USP40" s="14"/>
      <c r="USQ40" s="15"/>
      <c r="USR40" s="13"/>
      <c r="USS40" s="9"/>
      <c r="UST40" s="8"/>
      <c r="USU40" s="8"/>
      <c r="USV40" s="13"/>
      <c r="USW40" s="13"/>
      <c r="USX40" s="14"/>
      <c r="USY40" s="15"/>
      <c r="USZ40" s="13"/>
      <c r="UTA40" s="9"/>
      <c r="UTB40" s="8"/>
      <c r="UTC40" s="8"/>
      <c r="UTD40" s="13"/>
      <c r="UTE40" s="13"/>
      <c r="UTF40" s="14"/>
      <c r="UTG40" s="15"/>
      <c r="UTH40" s="13"/>
      <c r="UTI40" s="9"/>
      <c r="UTJ40" s="8"/>
      <c r="UTK40" s="8"/>
      <c r="UTL40" s="13"/>
      <c r="UTM40" s="13"/>
      <c r="UTN40" s="14"/>
      <c r="UTO40" s="15"/>
      <c r="UTP40" s="13"/>
      <c r="UTQ40" s="9"/>
      <c r="UTR40" s="8"/>
      <c r="UTS40" s="8"/>
      <c r="UTT40" s="13"/>
      <c r="UTU40" s="13"/>
      <c r="UTV40" s="14"/>
      <c r="UTW40" s="15"/>
      <c r="UTX40" s="13"/>
      <c r="UTY40" s="9"/>
      <c r="UTZ40" s="8"/>
      <c r="UUA40" s="8"/>
      <c r="UUB40" s="13"/>
      <c r="UUC40" s="13"/>
      <c r="UUD40" s="14"/>
      <c r="UUE40" s="15"/>
      <c r="UUF40" s="13"/>
      <c r="UUG40" s="9"/>
      <c r="UUH40" s="8"/>
      <c r="UUI40" s="8"/>
      <c r="UUJ40" s="13"/>
      <c r="UUK40" s="13"/>
      <c r="UUL40" s="14"/>
      <c r="UUM40" s="15"/>
      <c r="UUN40" s="13"/>
      <c r="UUO40" s="9"/>
      <c r="UUP40" s="8"/>
      <c r="UUQ40" s="8"/>
      <c r="UUR40" s="13"/>
      <c r="UUS40" s="13"/>
      <c r="UUT40" s="14"/>
      <c r="UUU40" s="15"/>
      <c r="UUV40" s="13"/>
      <c r="UUW40" s="9"/>
      <c r="UUX40" s="8"/>
      <c r="UUY40" s="8"/>
      <c r="UUZ40" s="13"/>
      <c r="UVA40" s="13"/>
      <c r="UVB40" s="14"/>
      <c r="UVC40" s="15"/>
      <c r="UVD40" s="13"/>
      <c r="UVE40" s="9"/>
      <c r="UVF40" s="8"/>
      <c r="UVG40" s="8"/>
      <c r="UVH40" s="13"/>
      <c r="UVI40" s="13"/>
      <c r="UVJ40" s="14"/>
      <c r="UVK40" s="15"/>
      <c r="UVL40" s="13"/>
      <c r="UVM40" s="9"/>
      <c r="UVN40" s="8"/>
      <c r="UVO40" s="8"/>
      <c r="UVP40" s="13"/>
      <c r="UVQ40" s="13"/>
      <c r="UVR40" s="14"/>
      <c r="UVS40" s="15"/>
      <c r="UVT40" s="13"/>
      <c r="UVU40" s="9"/>
      <c r="UVV40" s="8"/>
      <c r="UVW40" s="8"/>
      <c r="UVX40" s="13"/>
      <c r="UVY40" s="13"/>
      <c r="UVZ40" s="14"/>
      <c r="UWA40" s="15"/>
      <c r="UWB40" s="13"/>
      <c r="UWC40" s="9"/>
      <c r="UWD40" s="8"/>
      <c r="UWE40" s="8"/>
      <c r="UWF40" s="13"/>
      <c r="UWG40" s="13"/>
      <c r="UWH40" s="14"/>
      <c r="UWI40" s="15"/>
      <c r="UWJ40" s="13"/>
      <c r="UWK40" s="9"/>
      <c r="UWL40" s="8"/>
      <c r="UWM40" s="8"/>
      <c r="UWN40" s="13"/>
      <c r="UWO40" s="13"/>
      <c r="UWP40" s="14"/>
      <c r="UWQ40" s="15"/>
      <c r="UWR40" s="13"/>
      <c r="UWS40" s="9"/>
      <c r="UWT40" s="8"/>
      <c r="UWU40" s="8"/>
      <c r="UWV40" s="13"/>
      <c r="UWW40" s="13"/>
      <c r="UWX40" s="14"/>
      <c r="UWY40" s="15"/>
      <c r="UWZ40" s="13"/>
      <c r="UXA40" s="9"/>
      <c r="UXB40" s="8"/>
      <c r="UXC40" s="8"/>
      <c r="UXD40" s="13"/>
      <c r="UXE40" s="13"/>
      <c r="UXF40" s="14"/>
      <c r="UXG40" s="15"/>
      <c r="UXH40" s="13"/>
      <c r="UXI40" s="9"/>
      <c r="UXJ40" s="8"/>
      <c r="UXK40" s="8"/>
      <c r="UXL40" s="13"/>
      <c r="UXM40" s="13"/>
      <c r="UXN40" s="14"/>
      <c r="UXO40" s="15"/>
      <c r="UXP40" s="13"/>
      <c r="UXQ40" s="9"/>
      <c r="UXR40" s="8"/>
      <c r="UXS40" s="8"/>
      <c r="UXT40" s="13"/>
      <c r="UXU40" s="13"/>
      <c r="UXV40" s="14"/>
      <c r="UXW40" s="15"/>
      <c r="UXX40" s="13"/>
      <c r="UXY40" s="9"/>
      <c r="UXZ40" s="8"/>
      <c r="UYA40" s="8"/>
      <c r="UYB40" s="13"/>
      <c r="UYC40" s="13"/>
      <c r="UYD40" s="14"/>
      <c r="UYE40" s="15"/>
      <c r="UYF40" s="13"/>
      <c r="UYG40" s="9"/>
      <c r="UYH40" s="8"/>
      <c r="UYI40" s="8"/>
      <c r="UYJ40" s="13"/>
      <c r="UYK40" s="13"/>
      <c r="UYL40" s="14"/>
      <c r="UYM40" s="15"/>
      <c r="UYN40" s="13"/>
      <c r="UYO40" s="9"/>
      <c r="UYP40" s="8"/>
      <c r="UYQ40" s="8"/>
      <c r="UYR40" s="13"/>
      <c r="UYS40" s="13"/>
      <c r="UYT40" s="14"/>
      <c r="UYU40" s="15"/>
      <c r="UYV40" s="13"/>
      <c r="UYW40" s="9"/>
      <c r="UYX40" s="8"/>
      <c r="UYY40" s="8"/>
      <c r="UYZ40" s="13"/>
      <c r="UZA40" s="13"/>
      <c r="UZB40" s="14"/>
      <c r="UZC40" s="15"/>
      <c r="UZD40" s="13"/>
      <c r="UZE40" s="9"/>
      <c r="UZF40" s="8"/>
      <c r="UZG40" s="8"/>
      <c r="UZH40" s="13"/>
      <c r="UZI40" s="13"/>
      <c r="UZJ40" s="14"/>
      <c r="UZK40" s="15"/>
      <c r="UZL40" s="13"/>
      <c r="UZM40" s="9"/>
      <c r="UZN40" s="8"/>
      <c r="UZO40" s="8"/>
      <c r="UZP40" s="13"/>
      <c r="UZQ40" s="13"/>
      <c r="UZR40" s="14"/>
      <c r="UZS40" s="15"/>
      <c r="UZT40" s="13"/>
      <c r="UZU40" s="9"/>
      <c r="UZV40" s="8"/>
      <c r="UZW40" s="8"/>
      <c r="UZX40" s="13"/>
      <c r="UZY40" s="13"/>
      <c r="UZZ40" s="14"/>
      <c r="VAA40" s="15"/>
      <c r="VAB40" s="13"/>
      <c r="VAC40" s="9"/>
      <c r="VAD40" s="8"/>
      <c r="VAE40" s="8"/>
      <c r="VAF40" s="13"/>
      <c r="VAG40" s="13"/>
      <c r="VAH40" s="14"/>
      <c r="VAI40" s="15"/>
      <c r="VAJ40" s="13"/>
      <c r="VAK40" s="9"/>
      <c r="VAL40" s="8"/>
      <c r="VAM40" s="8"/>
      <c r="VAN40" s="13"/>
      <c r="VAO40" s="13"/>
      <c r="VAP40" s="14"/>
      <c r="VAQ40" s="15"/>
      <c r="VAR40" s="13"/>
      <c r="VAS40" s="9"/>
      <c r="VAT40" s="8"/>
      <c r="VAU40" s="8"/>
      <c r="VAV40" s="13"/>
      <c r="VAW40" s="13"/>
      <c r="VAX40" s="14"/>
      <c r="VAY40" s="15"/>
      <c r="VAZ40" s="13"/>
      <c r="VBA40" s="9"/>
      <c r="VBB40" s="8"/>
      <c r="VBC40" s="8"/>
      <c r="VBD40" s="13"/>
      <c r="VBE40" s="13"/>
      <c r="VBF40" s="14"/>
      <c r="VBG40" s="15"/>
      <c r="VBH40" s="13"/>
      <c r="VBI40" s="9"/>
      <c r="VBJ40" s="8"/>
      <c r="VBK40" s="8"/>
      <c r="VBL40" s="13"/>
      <c r="VBM40" s="13"/>
      <c r="VBN40" s="14"/>
      <c r="VBO40" s="15"/>
      <c r="VBP40" s="13"/>
      <c r="VBQ40" s="9"/>
      <c r="VBR40" s="8"/>
      <c r="VBS40" s="8"/>
      <c r="VBT40" s="13"/>
      <c r="VBU40" s="13"/>
      <c r="VBV40" s="14"/>
      <c r="VBW40" s="15"/>
      <c r="VBX40" s="13"/>
      <c r="VBY40" s="9"/>
      <c r="VBZ40" s="8"/>
      <c r="VCA40" s="8"/>
      <c r="VCB40" s="13"/>
      <c r="VCC40" s="13"/>
      <c r="VCD40" s="14"/>
      <c r="VCE40" s="15"/>
      <c r="VCF40" s="13"/>
      <c r="VCG40" s="9"/>
      <c r="VCH40" s="8"/>
      <c r="VCI40" s="8"/>
      <c r="VCJ40" s="13"/>
      <c r="VCK40" s="13"/>
      <c r="VCL40" s="14"/>
      <c r="VCM40" s="15"/>
      <c r="VCN40" s="13"/>
      <c r="VCO40" s="9"/>
      <c r="VCP40" s="8"/>
      <c r="VCQ40" s="8"/>
      <c r="VCR40" s="13"/>
      <c r="VCS40" s="13"/>
      <c r="VCT40" s="14"/>
      <c r="VCU40" s="15"/>
      <c r="VCV40" s="13"/>
      <c r="VCW40" s="9"/>
      <c r="VCX40" s="8"/>
      <c r="VCY40" s="8"/>
      <c r="VCZ40" s="13"/>
      <c r="VDA40" s="13"/>
      <c r="VDB40" s="14"/>
      <c r="VDC40" s="15"/>
      <c r="VDD40" s="13"/>
      <c r="VDE40" s="9"/>
      <c r="VDF40" s="8"/>
      <c r="VDG40" s="8"/>
      <c r="VDH40" s="13"/>
      <c r="VDI40" s="13"/>
      <c r="VDJ40" s="14"/>
      <c r="VDK40" s="15"/>
      <c r="VDL40" s="13"/>
      <c r="VDM40" s="9"/>
      <c r="VDN40" s="8"/>
      <c r="VDO40" s="8"/>
      <c r="VDP40" s="13"/>
      <c r="VDQ40" s="13"/>
      <c r="VDR40" s="14"/>
      <c r="VDS40" s="15"/>
      <c r="VDT40" s="13"/>
      <c r="VDU40" s="9"/>
      <c r="VDV40" s="8"/>
      <c r="VDW40" s="8"/>
      <c r="VDX40" s="13"/>
      <c r="VDY40" s="13"/>
      <c r="VDZ40" s="14"/>
      <c r="VEA40" s="15"/>
      <c r="VEB40" s="13"/>
      <c r="VEC40" s="9"/>
      <c r="VED40" s="8"/>
      <c r="VEE40" s="8"/>
      <c r="VEF40" s="13"/>
      <c r="VEG40" s="13"/>
      <c r="VEH40" s="14"/>
      <c r="VEI40" s="15"/>
      <c r="VEJ40" s="13"/>
      <c r="VEK40" s="9"/>
      <c r="VEL40" s="8"/>
      <c r="VEM40" s="8"/>
      <c r="VEN40" s="13"/>
      <c r="VEO40" s="13"/>
      <c r="VEP40" s="14"/>
      <c r="VEQ40" s="15"/>
      <c r="VER40" s="13"/>
      <c r="VES40" s="9"/>
      <c r="VET40" s="8"/>
      <c r="VEU40" s="8"/>
      <c r="VEV40" s="13"/>
      <c r="VEW40" s="13"/>
      <c r="VEX40" s="14"/>
      <c r="VEY40" s="15"/>
      <c r="VEZ40" s="13"/>
      <c r="VFA40" s="9"/>
      <c r="VFB40" s="8"/>
      <c r="VFC40" s="8"/>
      <c r="VFD40" s="13"/>
      <c r="VFE40" s="13"/>
      <c r="VFF40" s="14"/>
      <c r="VFG40" s="15"/>
      <c r="VFH40" s="13"/>
      <c r="VFI40" s="9"/>
      <c r="VFJ40" s="8"/>
      <c r="VFK40" s="8"/>
      <c r="VFL40" s="13"/>
      <c r="VFM40" s="13"/>
      <c r="VFN40" s="14"/>
      <c r="VFO40" s="15"/>
      <c r="VFP40" s="13"/>
      <c r="VFQ40" s="9"/>
      <c r="VFR40" s="8"/>
      <c r="VFS40" s="8"/>
      <c r="VFT40" s="13"/>
      <c r="VFU40" s="13"/>
      <c r="VFV40" s="14"/>
      <c r="VFW40" s="15"/>
      <c r="VFX40" s="13"/>
      <c r="VFY40" s="9"/>
      <c r="VFZ40" s="8"/>
      <c r="VGA40" s="8"/>
      <c r="VGB40" s="13"/>
      <c r="VGC40" s="13"/>
      <c r="VGD40" s="14"/>
      <c r="VGE40" s="15"/>
      <c r="VGF40" s="13"/>
      <c r="VGG40" s="9"/>
      <c r="VGH40" s="8"/>
      <c r="VGI40" s="8"/>
      <c r="VGJ40" s="13"/>
      <c r="VGK40" s="13"/>
      <c r="VGL40" s="14"/>
      <c r="VGM40" s="15"/>
      <c r="VGN40" s="13"/>
      <c r="VGO40" s="9"/>
      <c r="VGP40" s="8"/>
      <c r="VGQ40" s="8"/>
      <c r="VGR40" s="13"/>
      <c r="VGS40" s="13"/>
      <c r="VGT40" s="14"/>
      <c r="VGU40" s="15"/>
      <c r="VGV40" s="13"/>
      <c r="VGW40" s="9"/>
      <c r="VGX40" s="8"/>
      <c r="VGY40" s="8"/>
      <c r="VGZ40" s="13"/>
      <c r="VHA40" s="13"/>
      <c r="VHB40" s="14"/>
      <c r="VHC40" s="15"/>
      <c r="VHD40" s="13"/>
      <c r="VHE40" s="9"/>
      <c r="VHF40" s="8"/>
      <c r="VHG40" s="8"/>
      <c r="VHH40" s="13"/>
      <c r="VHI40" s="13"/>
      <c r="VHJ40" s="14"/>
      <c r="VHK40" s="15"/>
      <c r="VHL40" s="13"/>
      <c r="VHM40" s="9"/>
      <c r="VHN40" s="8"/>
      <c r="VHO40" s="8"/>
      <c r="VHP40" s="13"/>
      <c r="VHQ40" s="13"/>
      <c r="VHR40" s="14"/>
      <c r="VHS40" s="15"/>
      <c r="VHT40" s="13"/>
      <c r="VHU40" s="9"/>
      <c r="VHV40" s="8"/>
      <c r="VHW40" s="8"/>
      <c r="VHX40" s="13"/>
      <c r="VHY40" s="13"/>
      <c r="VHZ40" s="14"/>
      <c r="VIA40" s="15"/>
      <c r="VIB40" s="13"/>
      <c r="VIC40" s="9"/>
      <c r="VID40" s="8"/>
      <c r="VIE40" s="8"/>
      <c r="VIF40" s="13"/>
      <c r="VIG40" s="13"/>
      <c r="VIH40" s="14"/>
      <c r="VII40" s="15"/>
      <c r="VIJ40" s="13"/>
      <c r="VIK40" s="9"/>
      <c r="VIL40" s="8"/>
      <c r="VIM40" s="8"/>
      <c r="VIN40" s="13"/>
      <c r="VIO40" s="13"/>
      <c r="VIP40" s="14"/>
      <c r="VIQ40" s="15"/>
      <c r="VIR40" s="13"/>
      <c r="VIS40" s="9"/>
      <c r="VIT40" s="8"/>
      <c r="VIU40" s="8"/>
      <c r="VIV40" s="13"/>
      <c r="VIW40" s="13"/>
      <c r="VIX40" s="14"/>
      <c r="VIY40" s="15"/>
      <c r="VIZ40" s="13"/>
      <c r="VJA40" s="9"/>
      <c r="VJB40" s="8"/>
      <c r="VJC40" s="8"/>
      <c r="VJD40" s="13"/>
      <c r="VJE40" s="13"/>
      <c r="VJF40" s="14"/>
      <c r="VJG40" s="15"/>
      <c r="VJH40" s="13"/>
      <c r="VJI40" s="9"/>
      <c r="VJJ40" s="8"/>
      <c r="VJK40" s="8"/>
      <c r="VJL40" s="13"/>
      <c r="VJM40" s="13"/>
      <c r="VJN40" s="14"/>
      <c r="VJO40" s="15"/>
      <c r="VJP40" s="13"/>
      <c r="VJQ40" s="9"/>
      <c r="VJR40" s="8"/>
      <c r="VJS40" s="8"/>
      <c r="VJT40" s="13"/>
      <c r="VJU40" s="13"/>
      <c r="VJV40" s="14"/>
      <c r="VJW40" s="15"/>
      <c r="VJX40" s="13"/>
      <c r="VJY40" s="9"/>
      <c r="VJZ40" s="8"/>
      <c r="VKA40" s="8"/>
      <c r="VKB40" s="13"/>
      <c r="VKC40" s="13"/>
      <c r="VKD40" s="14"/>
      <c r="VKE40" s="15"/>
      <c r="VKF40" s="13"/>
      <c r="VKG40" s="9"/>
      <c r="VKH40" s="8"/>
      <c r="VKI40" s="8"/>
      <c r="VKJ40" s="13"/>
      <c r="VKK40" s="13"/>
      <c r="VKL40" s="14"/>
      <c r="VKM40" s="15"/>
      <c r="VKN40" s="13"/>
      <c r="VKO40" s="9"/>
      <c r="VKP40" s="8"/>
      <c r="VKQ40" s="8"/>
      <c r="VKR40" s="13"/>
      <c r="VKS40" s="13"/>
      <c r="VKT40" s="14"/>
      <c r="VKU40" s="15"/>
      <c r="VKV40" s="13"/>
      <c r="VKW40" s="9"/>
      <c r="VKX40" s="8"/>
      <c r="VKY40" s="8"/>
      <c r="VKZ40" s="13"/>
      <c r="VLA40" s="13"/>
      <c r="VLB40" s="14"/>
      <c r="VLC40" s="15"/>
      <c r="VLD40" s="13"/>
      <c r="VLE40" s="9"/>
      <c r="VLF40" s="8"/>
      <c r="VLG40" s="8"/>
      <c r="VLH40" s="13"/>
      <c r="VLI40" s="13"/>
      <c r="VLJ40" s="14"/>
      <c r="VLK40" s="15"/>
      <c r="VLL40" s="13"/>
      <c r="VLM40" s="9"/>
      <c r="VLN40" s="8"/>
      <c r="VLO40" s="8"/>
      <c r="VLP40" s="13"/>
      <c r="VLQ40" s="13"/>
      <c r="VLR40" s="14"/>
      <c r="VLS40" s="15"/>
      <c r="VLT40" s="13"/>
      <c r="VLU40" s="9"/>
      <c r="VLV40" s="8"/>
      <c r="VLW40" s="8"/>
      <c r="VLX40" s="13"/>
      <c r="VLY40" s="13"/>
      <c r="VLZ40" s="14"/>
      <c r="VMA40" s="15"/>
      <c r="VMB40" s="13"/>
      <c r="VMC40" s="9"/>
      <c r="VMD40" s="8"/>
      <c r="VME40" s="8"/>
      <c r="VMF40" s="13"/>
      <c r="VMG40" s="13"/>
      <c r="VMH40" s="14"/>
      <c r="VMI40" s="15"/>
      <c r="VMJ40" s="13"/>
      <c r="VMK40" s="9"/>
      <c r="VML40" s="8"/>
      <c r="VMM40" s="8"/>
      <c r="VMN40" s="13"/>
      <c r="VMO40" s="13"/>
      <c r="VMP40" s="14"/>
      <c r="VMQ40" s="15"/>
      <c r="VMR40" s="13"/>
      <c r="VMS40" s="9"/>
      <c r="VMT40" s="8"/>
      <c r="VMU40" s="8"/>
      <c r="VMV40" s="13"/>
      <c r="VMW40" s="13"/>
      <c r="VMX40" s="14"/>
      <c r="VMY40" s="15"/>
      <c r="VMZ40" s="13"/>
      <c r="VNA40" s="9"/>
      <c r="VNB40" s="8"/>
      <c r="VNC40" s="8"/>
      <c r="VND40" s="13"/>
      <c r="VNE40" s="13"/>
      <c r="VNF40" s="14"/>
      <c r="VNG40" s="15"/>
      <c r="VNH40" s="13"/>
      <c r="VNI40" s="9"/>
      <c r="VNJ40" s="8"/>
      <c r="VNK40" s="8"/>
      <c r="VNL40" s="13"/>
      <c r="VNM40" s="13"/>
      <c r="VNN40" s="14"/>
      <c r="VNO40" s="15"/>
      <c r="VNP40" s="13"/>
      <c r="VNQ40" s="9"/>
      <c r="VNR40" s="8"/>
      <c r="VNS40" s="8"/>
      <c r="VNT40" s="13"/>
      <c r="VNU40" s="13"/>
      <c r="VNV40" s="14"/>
      <c r="VNW40" s="15"/>
      <c r="VNX40" s="13"/>
      <c r="VNY40" s="9"/>
      <c r="VNZ40" s="8"/>
      <c r="VOA40" s="8"/>
      <c r="VOB40" s="13"/>
      <c r="VOC40" s="13"/>
      <c r="VOD40" s="14"/>
      <c r="VOE40" s="15"/>
      <c r="VOF40" s="13"/>
      <c r="VOG40" s="9"/>
      <c r="VOH40" s="8"/>
      <c r="VOI40" s="8"/>
      <c r="VOJ40" s="13"/>
      <c r="VOK40" s="13"/>
      <c r="VOL40" s="14"/>
      <c r="VOM40" s="15"/>
      <c r="VON40" s="13"/>
      <c r="VOO40" s="9"/>
      <c r="VOP40" s="8"/>
      <c r="VOQ40" s="8"/>
      <c r="VOR40" s="13"/>
      <c r="VOS40" s="13"/>
      <c r="VOT40" s="14"/>
      <c r="VOU40" s="15"/>
      <c r="VOV40" s="13"/>
      <c r="VOW40" s="9"/>
      <c r="VOX40" s="8"/>
      <c r="VOY40" s="8"/>
      <c r="VOZ40" s="13"/>
      <c r="VPA40" s="13"/>
      <c r="VPB40" s="14"/>
      <c r="VPC40" s="15"/>
      <c r="VPD40" s="13"/>
      <c r="VPE40" s="9"/>
      <c r="VPF40" s="8"/>
      <c r="VPG40" s="8"/>
      <c r="VPH40" s="13"/>
      <c r="VPI40" s="13"/>
      <c r="VPJ40" s="14"/>
      <c r="VPK40" s="15"/>
      <c r="VPL40" s="13"/>
      <c r="VPM40" s="9"/>
      <c r="VPN40" s="8"/>
      <c r="VPO40" s="8"/>
      <c r="VPP40" s="13"/>
      <c r="VPQ40" s="13"/>
      <c r="VPR40" s="14"/>
      <c r="VPS40" s="15"/>
      <c r="VPT40" s="13"/>
      <c r="VPU40" s="9"/>
      <c r="VPV40" s="8"/>
      <c r="VPW40" s="8"/>
      <c r="VPX40" s="13"/>
      <c r="VPY40" s="13"/>
      <c r="VPZ40" s="14"/>
      <c r="VQA40" s="15"/>
      <c r="VQB40" s="13"/>
      <c r="VQC40" s="9"/>
      <c r="VQD40" s="8"/>
      <c r="VQE40" s="8"/>
      <c r="VQF40" s="13"/>
      <c r="VQG40" s="13"/>
      <c r="VQH40" s="14"/>
      <c r="VQI40" s="15"/>
      <c r="VQJ40" s="13"/>
      <c r="VQK40" s="9"/>
      <c r="VQL40" s="8"/>
      <c r="VQM40" s="8"/>
      <c r="VQN40" s="13"/>
      <c r="VQO40" s="13"/>
      <c r="VQP40" s="14"/>
      <c r="VQQ40" s="15"/>
      <c r="VQR40" s="13"/>
      <c r="VQS40" s="9"/>
      <c r="VQT40" s="8"/>
      <c r="VQU40" s="8"/>
      <c r="VQV40" s="13"/>
      <c r="VQW40" s="13"/>
      <c r="VQX40" s="14"/>
      <c r="VQY40" s="15"/>
      <c r="VQZ40" s="13"/>
      <c r="VRA40" s="9"/>
      <c r="VRB40" s="8"/>
      <c r="VRC40" s="8"/>
      <c r="VRD40" s="13"/>
      <c r="VRE40" s="13"/>
      <c r="VRF40" s="14"/>
      <c r="VRG40" s="15"/>
      <c r="VRH40" s="13"/>
      <c r="VRI40" s="9"/>
      <c r="VRJ40" s="8"/>
      <c r="VRK40" s="8"/>
      <c r="VRL40" s="13"/>
      <c r="VRM40" s="13"/>
      <c r="VRN40" s="14"/>
      <c r="VRO40" s="15"/>
      <c r="VRP40" s="13"/>
      <c r="VRQ40" s="9"/>
      <c r="VRR40" s="8"/>
      <c r="VRS40" s="8"/>
      <c r="VRT40" s="13"/>
      <c r="VRU40" s="13"/>
      <c r="VRV40" s="14"/>
      <c r="VRW40" s="15"/>
      <c r="VRX40" s="13"/>
      <c r="VRY40" s="9"/>
      <c r="VRZ40" s="8"/>
      <c r="VSA40" s="8"/>
      <c r="VSB40" s="13"/>
      <c r="VSC40" s="13"/>
      <c r="VSD40" s="14"/>
      <c r="VSE40" s="15"/>
      <c r="VSF40" s="13"/>
      <c r="VSG40" s="9"/>
      <c r="VSH40" s="8"/>
      <c r="VSI40" s="8"/>
      <c r="VSJ40" s="13"/>
      <c r="VSK40" s="13"/>
      <c r="VSL40" s="14"/>
      <c r="VSM40" s="15"/>
      <c r="VSN40" s="13"/>
      <c r="VSO40" s="9"/>
      <c r="VSP40" s="8"/>
      <c r="VSQ40" s="8"/>
      <c r="VSR40" s="13"/>
      <c r="VSS40" s="13"/>
      <c r="VST40" s="14"/>
      <c r="VSU40" s="15"/>
      <c r="VSV40" s="13"/>
      <c r="VSW40" s="9"/>
      <c r="VSX40" s="8"/>
      <c r="VSY40" s="8"/>
      <c r="VSZ40" s="13"/>
      <c r="VTA40" s="13"/>
      <c r="VTB40" s="14"/>
      <c r="VTC40" s="15"/>
      <c r="VTD40" s="13"/>
      <c r="VTE40" s="9"/>
      <c r="VTF40" s="8"/>
      <c r="VTG40" s="8"/>
      <c r="VTH40" s="13"/>
      <c r="VTI40" s="13"/>
      <c r="VTJ40" s="14"/>
      <c r="VTK40" s="15"/>
      <c r="VTL40" s="13"/>
      <c r="VTM40" s="9"/>
      <c r="VTN40" s="8"/>
      <c r="VTO40" s="8"/>
      <c r="VTP40" s="13"/>
      <c r="VTQ40" s="13"/>
      <c r="VTR40" s="14"/>
      <c r="VTS40" s="15"/>
      <c r="VTT40" s="13"/>
      <c r="VTU40" s="9"/>
      <c r="VTV40" s="8"/>
      <c r="VTW40" s="8"/>
      <c r="VTX40" s="13"/>
      <c r="VTY40" s="13"/>
      <c r="VTZ40" s="14"/>
      <c r="VUA40" s="15"/>
      <c r="VUB40" s="13"/>
      <c r="VUC40" s="9"/>
      <c r="VUD40" s="8"/>
      <c r="VUE40" s="8"/>
      <c r="VUF40" s="13"/>
      <c r="VUG40" s="13"/>
      <c r="VUH40" s="14"/>
      <c r="VUI40" s="15"/>
      <c r="VUJ40" s="13"/>
      <c r="VUK40" s="9"/>
      <c r="VUL40" s="8"/>
      <c r="VUM40" s="8"/>
      <c r="VUN40" s="13"/>
      <c r="VUO40" s="13"/>
      <c r="VUP40" s="14"/>
      <c r="VUQ40" s="15"/>
      <c r="VUR40" s="13"/>
      <c r="VUS40" s="9"/>
      <c r="VUT40" s="8"/>
      <c r="VUU40" s="8"/>
      <c r="VUV40" s="13"/>
      <c r="VUW40" s="13"/>
      <c r="VUX40" s="14"/>
      <c r="VUY40" s="15"/>
      <c r="VUZ40" s="13"/>
      <c r="VVA40" s="9"/>
      <c r="VVB40" s="8"/>
      <c r="VVC40" s="8"/>
      <c r="VVD40" s="13"/>
      <c r="VVE40" s="13"/>
      <c r="VVF40" s="14"/>
      <c r="VVG40" s="15"/>
      <c r="VVH40" s="13"/>
      <c r="VVI40" s="9"/>
      <c r="VVJ40" s="8"/>
      <c r="VVK40" s="8"/>
      <c r="VVL40" s="13"/>
      <c r="VVM40" s="13"/>
      <c r="VVN40" s="14"/>
      <c r="VVO40" s="15"/>
      <c r="VVP40" s="13"/>
      <c r="VVQ40" s="9"/>
      <c r="VVR40" s="8"/>
      <c r="VVS40" s="8"/>
      <c r="VVT40" s="13"/>
      <c r="VVU40" s="13"/>
      <c r="VVV40" s="14"/>
      <c r="VVW40" s="15"/>
      <c r="VVX40" s="13"/>
      <c r="VVY40" s="9"/>
      <c r="VVZ40" s="8"/>
      <c r="VWA40" s="8"/>
      <c r="VWB40" s="13"/>
      <c r="VWC40" s="13"/>
      <c r="VWD40" s="14"/>
      <c r="VWE40" s="15"/>
      <c r="VWF40" s="13"/>
      <c r="VWG40" s="9"/>
      <c r="VWH40" s="8"/>
      <c r="VWI40" s="8"/>
      <c r="VWJ40" s="13"/>
      <c r="VWK40" s="13"/>
      <c r="VWL40" s="14"/>
      <c r="VWM40" s="15"/>
      <c r="VWN40" s="13"/>
      <c r="VWO40" s="9"/>
      <c r="VWP40" s="8"/>
      <c r="VWQ40" s="8"/>
      <c r="VWR40" s="13"/>
      <c r="VWS40" s="13"/>
      <c r="VWT40" s="14"/>
      <c r="VWU40" s="15"/>
      <c r="VWV40" s="13"/>
      <c r="VWW40" s="9"/>
      <c r="VWX40" s="8"/>
      <c r="VWY40" s="8"/>
      <c r="VWZ40" s="13"/>
      <c r="VXA40" s="13"/>
      <c r="VXB40" s="14"/>
      <c r="VXC40" s="15"/>
      <c r="VXD40" s="13"/>
      <c r="VXE40" s="9"/>
      <c r="VXF40" s="8"/>
      <c r="VXG40" s="8"/>
      <c r="VXH40" s="13"/>
      <c r="VXI40" s="13"/>
      <c r="VXJ40" s="14"/>
      <c r="VXK40" s="15"/>
      <c r="VXL40" s="13"/>
      <c r="VXM40" s="9"/>
      <c r="VXN40" s="8"/>
      <c r="VXO40" s="8"/>
      <c r="VXP40" s="13"/>
      <c r="VXQ40" s="13"/>
      <c r="VXR40" s="14"/>
      <c r="VXS40" s="15"/>
      <c r="VXT40" s="13"/>
      <c r="VXU40" s="9"/>
      <c r="VXV40" s="8"/>
      <c r="VXW40" s="8"/>
      <c r="VXX40" s="13"/>
      <c r="VXY40" s="13"/>
      <c r="VXZ40" s="14"/>
      <c r="VYA40" s="15"/>
      <c r="VYB40" s="13"/>
      <c r="VYC40" s="9"/>
      <c r="VYD40" s="8"/>
      <c r="VYE40" s="8"/>
      <c r="VYF40" s="13"/>
      <c r="VYG40" s="13"/>
      <c r="VYH40" s="14"/>
      <c r="VYI40" s="15"/>
      <c r="VYJ40" s="13"/>
      <c r="VYK40" s="9"/>
      <c r="VYL40" s="8"/>
      <c r="VYM40" s="8"/>
      <c r="VYN40" s="13"/>
      <c r="VYO40" s="13"/>
      <c r="VYP40" s="14"/>
      <c r="VYQ40" s="15"/>
      <c r="VYR40" s="13"/>
      <c r="VYS40" s="9"/>
      <c r="VYT40" s="8"/>
      <c r="VYU40" s="8"/>
      <c r="VYV40" s="13"/>
      <c r="VYW40" s="13"/>
      <c r="VYX40" s="14"/>
      <c r="VYY40" s="15"/>
      <c r="VYZ40" s="13"/>
      <c r="VZA40" s="9"/>
      <c r="VZB40" s="8"/>
      <c r="VZC40" s="8"/>
      <c r="VZD40" s="13"/>
      <c r="VZE40" s="13"/>
      <c r="VZF40" s="14"/>
      <c r="VZG40" s="15"/>
      <c r="VZH40" s="13"/>
      <c r="VZI40" s="9"/>
      <c r="VZJ40" s="8"/>
      <c r="VZK40" s="8"/>
      <c r="VZL40" s="13"/>
      <c r="VZM40" s="13"/>
      <c r="VZN40" s="14"/>
      <c r="VZO40" s="15"/>
      <c r="VZP40" s="13"/>
      <c r="VZQ40" s="9"/>
      <c r="VZR40" s="8"/>
      <c r="VZS40" s="8"/>
      <c r="VZT40" s="13"/>
      <c r="VZU40" s="13"/>
      <c r="VZV40" s="14"/>
      <c r="VZW40" s="15"/>
      <c r="VZX40" s="13"/>
      <c r="VZY40" s="9"/>
      <c r="VZZ40" s="8"/>
      <c r="WAA40" s="8"/>
      <c r="WAB40" s="13"/>
      <c r="WAC40" s="13"/>
      <c r="WAD40" s="14"/>
      <c r="WAE40" s="15"/>
      <c r="WAF40" s="13"/>
      <c r="WAG40" s="9"/>
      <c r="WAH40" s="8"/>
      <c r="WAI40" s="8"/>
      <c r="WAJ40" s="13"/>
      <c r="WAK40" s="13"/>
      <c r="WAL40" s="14"/>
      <c r="WAM40" s="15"/>
      <c r="WAN40" s="13"/>
      <c r="WAO40" s="9"/>
      <c r="WAP40" s="8"/>
      <c r="WAQ40" s="8"/>
      <c r="WAR40" s="13"/>
      <c r="WAS40" s="13"/>
      <c r="WAT40" s="14"/>
      <c r="WAU40" s="15"/>
      <c r="WAV40" s="13"/>
      <c r="WAW40" s="9"/>
      <c r="WAX40" s="8"/>
      <c r="WAY40" s="8"/>
      <c r="WAZ40" s="13"/>
      <c r="WBA40" s="13"/>
      <c r="WBB40" s="14"/>
      <c r="WBC40" s="15"/>
      <c r="WBD40" s="13"/>
      <c r="WBE40" s="9"/>
      <c r="WBF40" s="8"/>
      <c r="WBG40" s="8"/>
      <c r="WBH40" s="13"/>
      <c r="WBI40" s="13"/>
      <c r="WBJ40" s="14"/>
      <c r="WBK40" s="15"/>
      <c r="WBL40" s="13"/>
      <c r="WBM40" s="9"/>
      <c r="WBN40" s="8"/>
      <c r="WBO40" s="8"/>
      <c r="WBP40" s="13"/>
      <c r="WBQ40" s="13"/>
      <c r="WBR40" s="14"/>
      <c r="WBS40" s="15"/>
      <c r="WBT40" s="13"/>
      <c r="WBU40" s="9"/>
      <c r="WBV40" s="8"/>
      <c r="WBW40" s="8"/>
      <c r="WBX40" s="13"/>
      <c r="WBY40" s="13"/>
      <c r="WBZ40" s="14"/>
      <c r="WCA40" s="15"/>
      <c r="WCB40" s="13"/>
      <c r="WCC40" s="9"/>
      <c r="WCD40" s="8"/>
      <c r="WCE40" s="8"/>
      <c r="WCF40" s="13"/>
      <c r="WCG40" s="13"/>
      <c r="WCH40" s="14"/>
      <c r="WCI40" s="15"/>
      <c r="WCJ40" s="13"/>
      <c r="WCK40" s="9"/>
      <c r="WCL40" s="8"/>
      <c r="WCM40" s="8"/>
      <c r="WCN40" s="13"/>
      <c r="WCO40" s="13"/>
      <c r="WCP40" s="14"/>
      <c r="WCQ40" s="15"/>
      <c r="WCR40" s="13"/>
      <c r="WCS40" s="9"/>
      <c r="WCT40" s="8"/>
      <c r="WCU40" s="8"/>
      <c r="WCV40" s="13"/>
      <c r="WCW40" s="13"/>
      <c r="WCX40" s="14"/>
      <c r="WCY40" s="15"/>
      <c r="WCZ40" s="13"/>
      <c r="WDA40" s="9"/>
      <c r="WDB40" s="8"/>
      <c r="WDC40" s="8"/>
      <c r="WDD40" s="13"/>
      <c r="WDE40" s="13"/>
      <c r="WDF40" s="14"/>
      <c r="WDG40" s="15"/>
      <c r="WDH40" s="13"/>
      <c r="WDI40" s="9"/>
      <c r="WDJ40" s="8"/>
      <c r="WDK40" s="8"/>
      <c r="WDL40" s="13"/>
      <c r="WDM40" s="13"/>
      <c r="WDN40" s="14"/>
      <c r="WDO40" s="15"/>
      <c r="WDP40" s="13"/>
      <c r="WDQ40" s="9"/>
      <c r="WDR40" s="8"/>
      <c r="WDS40" s="8"/>
      <c r="WDT40" s="13"/>
      <c r="WDU40" s="13"/>
      <c r="WDV40" s="14"/>
      <c r="WDW40" s="15"/>
      <c r="WDX40" s="13"/>
      <c r="WDY40" s="9"/>
      <c r="WDZ40" s="8"/>
      <c r="WEA40" s="8"/>
      <c r="WEB40" s="13"/>
      <c r="WEC40" s="13"/>
      <c r="WED40" s="14"/>
      <c r="WEE40" s="15"/>
      <c r="WEF40" s="13"/>
      <c r="WEG40" s="9"/>
      <c r="WEH40" s="8"/>
      <c r="WEI40" s="8"/>
      <c r="WEJ40" s="13"/>
      <c r="WEK40" s="13"/>
      <c r="WEL40" s="14"/>
      <c r="WEM40" s="15"/>
      <c r="WEN40" s="13"/>
      <c r="WEO40" s="9"/>
      <c r="WEP40" s="8"/>
      <c r="WEQ40" s="8"/>
      <c r="WER40" s="13"/>
      <c r="WES40" s="13"/>
      <c r="WET40" s="14"/>
      <c r="WEU40" s="15"/>
      <c r="WEV40" s="13"/>
      <c r="WEW40" s="9"/>
      <c r="WEX40" s="8"/>
      <c r="WEY40" s="8"/>
      <c r="WEZ40" s="13"/>
      <c r="WFA40" s="13"/>
      <c r="WFB40" s="14"/>
      <c r="WFC40" s="15"/>
      <c r="WFD40" s="13"/>
      <c r="WFE40" s="9"/>
      <c r="WFF40" s="8"/>
      <c r="WFG40" s="8"/>
      <c r="WFH40" s="13"/>
      <c r="WFI40" s="13"/>
      <c r="WFJ40" s="14"/>
      <c r="WFK40" s="15"/>
      <c r="WFL40" s="13"/>
      <c r="WFM40" s="9"/>
      <c r="WFN40" s="8"/>
      <c r="WFO40" s="8"/>
      <c r="WFP40" s="13"/>
      <c r="WFQ40" s="13"/>
      <c r="WFR40" s="14"/>
      <c r="WFS40" s="15"/>
      <c r="WFT40" s="13"/>
      <c r="WFU40" s="9"/>
      <c r="WFV40" s="8"/>
      <c r="WFW40" s="8"/>
      <c r="WFX40" s="13"/>
      <c r="WFY40" s="13"/>
      <c r="WFZ40" s="14"/>
      <c r="WGA40" s="15"/>
      <c r="WGB40" s="13"/>
      <c r="WGC40" s="9"/>
      <c r="WGD40" s="8"/>
      <c r="WGE40" s="8"/>
      <c r="WGF40" s="13"/>
      <c r="WGG40" s="13"/>
      <c r="WGH40" s="14"/>
      <c r="WGI40" s="15"/>
      <c r="WGJ40" s="13"/>
      <c r="WGK40" s="9"/>
      <c r="WGL40" s="8"/>
      <c r="WGM40" s="8"/>
      <c r="WGN40" s="13"/>
      <c r="WGO40" s="13"/>
      <c r="WGP40" s="14"/>
      <c r="WGQ40" s="15"/>
      <c r="WGR40" s="13"/>
      <c r="WGS40" s="9"/>
      <c r="WGT40" s="8"/>
      <c r="WGU40" s="8"/>
      <c r="WGV40" s="13"/>
      <c r="WGW40" s="13"/>
      <c r="WGX40" s="14"/>
      <c r="WGY40" s="15"/>
      <c r="WGZ40" s="13"/>
      <c r="WHA40" s="9"/>
      <c r="WHB40" s="8"/>
      <c r="WHC40" s="8"/>
      <c r="WHD40" s="13"/>
      <c r="WHE40" s="13"/>
      <c r="WHF40" s="14"/>
      <c r="WHG40" s="15"/>
      <c r="WHH40" s="13"/>
      <c r="WHI40" s="9"/>
      <c r="WHJ40" s="8"/>
      <c r="WHK40" s="8"/>
      <c r="WHL40" s="13"/>
      <c r="WHM40" s="13"/>
      <c r="WHN40" s="14"/>
      <c r="WHO40" s="15"/>
      <c r="WHP40" s="13"/>
      <c r="WHQ40" s="9"/>
      <c r="WHR40" s="8"/>
      <c r="WHS40" s="8"/>
      <c r="WHT40" s="13"/>
      <c r="WHU40" s="13"/>
      <c r="WHV40" s="14"/>
      <c r="WHW40" s="15"/>
      <c r="WHX40" s="13"/>
      <c r="WHY40" s="9"/>
      <c r="WHZ40" s="8"/>
      <c r="WIA40" s="8"/>
      <c r="WIB40" s="13"/>
      <c r="WIC40" s="13"/>
      <c r="WID40" s="14"/>
      <c r="WIE40" s="15"/>
      <c r="WIF40" s="13"/>
      <c r="WIG40" s="9"/>
      <c r="WIH40" s="8"/>
      <c r="WII40" s="8"/>
      <c r="WIJ40" s="13"/>
      <c r="WIK40" s="13"/>
      <c r="WIL40" s="14"/>
      <c r="WIM40" s="15"/>
      <c r="WIN40" s="13"/>
      <c r="WIO40" s="9"/>
      <c r="WIP40" s="8"/>
      <c r="WIQ40" s="8"/>
      <c r="WIR40" s="13"/>
      <c r="WIS40" s="13"/>
      <c r="WIT40" s="14"/>
      <c r="WIU40" s="15"/>
      <c r="WIV40" s="13"/>
      <c r="WIW40" s="9"/>
      <c r="WIX40" s="8"/>
      <c r="WIY40" s="8"/>
      <c r="WIZ40" s="13"/>
      <c r="WJA40" s="13"/>
      <c r="WJB40" s="14"/>
      <c r="WJC40" s="15"/>
      <c r="WJD40" s="13"/>
      <c r="WJE40" s="9"/>
      <c r="WJF40" s="8"/>
      <c r="WJG40" s="8"/>
      <c r="WJH40" s="13"/>
      <c r="WJI40" s="13"/>
      <c r="WJJ40" s="14"/>
      <c r="WJK40" s="15"/>
      <c r="WJL40" s="13"/>
      <c r="WJM40" s="9"/>
      <c r="WJN40" s="8"/>
      <c r="WJO40" s="8"/>
      <c r="WJP40" s="13"/>
      <c r="WJQ40" s="13"/>
      <c r="WJR40" s="14"/>
      <c r="WJS40" s="15"/>
      <c r="WJT40" s="13"/>
      <c r="WJU40" s="9"/>
      <c r="WJV40" s="8"/>
      <c r="WJW40" s="8"/>
      <c r="WJX40" s="13"/>
      <c r="WJY40" s="13"/>
      <c r="WJZ40" s="14"/>
      <c r="WKA40" s="15"/>
      <c r="WKB40" s="13"/>
      <c r="WKC40" s="9"/>
      <c r="WKD40" s="8"/>
      <c r="WKE40" s="8"/>
      <c r="WKF40" s="13"/>
      <c r="WKG40" s="13"/>
      <c r="WKH40" s="14"/>
      <c r="WKI40" s="15"/>
      <c r="WKJ40" s="13"/>
      <c r="WKK40" s="9"/>
      <c r="WKL40" s="8"/>
      <c r="WKM40" s="8"/>
      <c r="WKN40" s="13"/>
      <c r="WKO40" s="13"/>
      <c r="WKP40" s="14"/>
      <c r="WKQ40" s="15"/>
      <c r="WKR40" s="13"/>
      <c r="WKS40" s="9"/>
      <c r="WKT40" s="8"/>
      <c r="WKU40" s="8"/>
      <c r="WKV40" s="13"/>
      <c r="WKW40" s="13"/>
      <c r="WKX40" s="14"/>
      <c r="WKY40" s="15"/>
      <c r="WKZ40" s="13"/>
      <c r="WLA40" s="9"/>
      <c r="WLB40" s="8"/>
      <c r="WLC40" s="8"/>
      <c r="WLD40" s="13"/>
      <c r="WLE40" s="13"/>
      <c r="WLF40" s="14"/>
      <c r="WLG40" s="15"/>
      <c r="WLH40" s="13"/>
      <c r="WLI40" s="9"/>
      <c r="WLJ40" s="8"/>
      <c r="WLK40" s="8"/>
      <c r="WLL40" s="13"/>
      <c r="WLM40" s="13"/>
      <c r="WLN40" s="14"/>
      <c r="WLO40" s="15"/>
      <c r="WLP40" s="13"/>
      <c r="WLQ40" s="9"/>
      <c r="WLR40" s="8"/>
      <c r="WLS40" s="8"/>
      <c r="WLT40" s="13"/>
      <c r="WLU40" s="13"/>
      <c r="WLV40" s="14"/>
      <c r="WLW40" s="15"/>
      <c r="WLX40" s="13"/>
      <c r="WLY40" s="9"/>
      <c r="WLZ40" s="8"/>
      <c r="WMA40" s="8"/>
      <c r="WMB40" s="13"/>
      <c r="WMC40" s="13"/>
      <c r="WMD40" s="14"/>
      <c r="WME40" s="15"/>
      <c r="WMF40" s="13"/>
      <c r="WMG40" s="9"/>
      <c r="WMH40" s="8"/>
      <c r="WMI40" s="8"/>
      <c r="WMJ40" s="13"/>
      <c r="WMK40" s="13"/>
      <c r="WML40" s="14"/>
      <c r="WMM40" s="15"/>
      <c r="WMN40" s="13"/>
      <c r="WMO40" s="9"/>
      <c r="WMP40" s="8"/>
      <c r="WMQ40" s="8"/>
      <c r="WMR40" s="13"/>
      <c r="WMS40" s="13"/>
      <c r="WMT40" s="14"/>
      <c r="WMU40" s="15"/>
      <c r="WMV40" s="13"/>
      <c r="WMW40" s="9"/>
      <c r="WMX40" s="8"/>
      <c r="WMY40" s="8"/>
      <c r="WMZ40" s="13"/>
      <c r="WNA40" s="13"/>
      <c r="WNB40" s="14"/>
      <c r="WNC40" s="15"/>
      <c r="WND40" s="13"/>
      <c r="WNE40" s="9"/>
      <c r="WNF40" s="8"/>
      <c r="WNG40" s="8"/>
      <c r="WNH40" s="13"/>
      <c r="WNI40" s="13"/>
      <c r="WNJ40" s="14"/>
      <c r="WNK40" s="15"/>
      <c r="WNL40" s="13"/>
      <c r="WNM40" s="9"/>
      <c r="WNN40" s="8"/>
      <c r="WNO40" s="8"/>
      <c r="WNP40" s="13"/>
      <c r="WNQ40" s="13"/>
      <c r="WNR40" s="14"/>
      <c r="WNS40" s="15"/>
      <c r="WNT40" s="13"/>
      <c r="WNU40" s="9"/>
      <c r="WNV40" s="8"/>
      <c r="WNW40" s="8"/>
      <c r="WNX40" s="13"/>
      <c r="WNY40" s="13"/>
      <c r="WNZ40" s="14"/>
      <c r="WOA40" s="15"/>
      <c r="WOB40" s="13"/>
      <c r="WOC40" s="9"/>
      <c r="WOD40" s="8"/>
      <c r="WOE40" s="8"/>
      <c r="WOF40" s="13"/>
      <c r="WOG40" s="13"/>
      <c r="WOH40" s="14"/>
      <c r="WOI40" s="15"/>
      <c r="WOJ40" s="13"/>
      <c r="WOK40" s="9"/>
      <c r="WOL40" s="8"/>
      <c r="WOM40" s="8"/>
      <c r="WON40" s="13"/>
      <c r="WOO40" s="13"/>
      <c r="WOP40" s="14"/>
      <c r="WOQ40" s="15"/>
      <c r="WOR40" s="13"/>
      <c r="WOS40" s="9"/>
      <c r="WOT40" s="8"/>
      <c r="WOU40" s="8"/>
      <c r="WOV40" s="13"/>
      <c r="WOW40" s="13"/>
      <c r="WOX40" s="14"/>
      <c r="WOY40" s="15"/>
      <c r="WOZ40" s="13"/>
      <c r="WPA40" s="9"/>
      <c r="WPB40" s="8"/>
      <c r="WPC40" s="8"/>
      <c r="WPD40" s="13"/>
      <c r="WPE40" s="13"/>
      <c r="WPF40" s="14"/>
      <c r="WPG40" s="15"/>
      <c r="WPH40" s="13"/>
      <c r="WPI40" s="9"/>
      <c r="WPJ40" s="8"/>
      <c r="WPK40" s="8"/>
      <c r="WPL40" s="13"/>
      <c r="WPM40" s="13"/>
      <c r="WPN40" s="14"/>
      <c r="WPO40" s="15"/>
      <c r="WPP40" s="13"/>
      <c r="WPQ40" s="9"/>
      <c r="WPR40" s="8"/>
      <c r="WPS40" s="8"/>
      <c r="WPT40" s="13"/>
      <c r="WPU40" s="13"/>
      <c r="WPV40" s="14"/>
      <c r="WPW40" s="15"/>
      <c r="WPX40" s="13"/>
      <c r="WPY40" s="9"/>
      <c r="WPZ40" s="8"/>
      <c r="WQA40" s="8"/>
      <c r="WQB40" s="13"/>
      <c r="WQC40" s="13"/>
      <c r="WQD40" s="14"/>
      <c r="WQE40" s="15"/>
      <c r="WQF40" s="13"/>
      <c r="WQG40" s="9"/>
      <c r="WQH40" s="8"/>
      <c r="WQI40" s="8"/>
      <c r="WQJ40" s="13"/>
      <c r="WQK40" s="13"/>
      <c r="WQL40" s="14"/>
      <c r="WQM40" s="15"/>
      <c r="WQN40" s="13"/>
      <c r="WQO40" s="9"/>
      <c r="WQP40" s="8"/>
      <c r="WQQ40" s="8"/>
      <c r="WQR40" s="13"/>
      <c r="WQS40" s="13"/>
      <c r="WQT40" s="14"/>
      <c r="WQU40" s="15"/>
      <c r="WQV40" s="13"/>
      <c r="WQW40" s="9"/>
      <c r="WQX40" s="8"/>
      <c r="WQY40" s="8"/>
      <c r="WQZ40" s="13"/>
      <c r="WRA40" s="13"/>
      <c r="WRB40" s="14"/>
      <c r="WRC40" s="15"/>
      <c r="WRD40" s="13"/>
      <c r="WRE40" s="9"/>
      <c r="WRF40" s="8"/>
      <c r="WRG40" s="8"/>
      <c r="WRH40" s="13"/>
      <c r="WRI40" s="13"/>
      <c r="WRJ40" s="14"/>
      <c r="WRK40" s="15"/>
      <c r="WRL40" s="13"/>
      <c r="WRM40" s="9"/>
      <c r="WRN40" s="8"/>
      <c r="WRO40" s="8"/>
      <c r="WRP40" s="13"/>
      <c r="WRQ40" s="13"/>
      <c r="WRR40" s="14"/>
      <c r="WRS40" s="15"/>
      <c r="WRT40" s="13"/>
      <c r="WRU40" s="9"/>
      <c r="WRV40" s="8"/>
      <c r="WRW40" s="8"/>
      <c r="WRX40" s="13"/>
      <c r="WRY40" s="13"/>
      <c r="WRZ40" s="14"/>
      <c r="WSA40" s="15"/>
      <c r="WSB40" s="13"/>
      <c r="WSC40" s="9"/>
      <c r="WSD40" s="8"/>
      <c r="WSE40" s="8"/>
      <c r="WSF40" s="13"/>
      <c r="WSG40" s="13"/>
      <c r="WSH40" s="14"/>
      <c r="WSI40" s="15"/>
      <c r="WSJ40" s="13"/>
      <c r="WSK40" s="9"/>
      <c r="WSL40" s="8"/>
      <c r="WSM40" s="8"/>
      <c r="WSN40" s="13"/>
      <c r="WSO40" s="13"/>
      <c r="WSP40" s="14"/>
      <c r="WSQ40" s="15"/>
      <c r="WSR40" s="13"/>
      <c r="WSS40" s="9"/>
      <c r="WST40" s="8"/>
      <c r="WSU40" s="8"/>
      <c r="WSV40" s="13"/>
      <c r="WSW40" s="13"/>
      <c r="WSX40" s="14"/>
      <c r="WSY40" s="15"/>
      <c r="WSZ40" s="13"/>
      <c r="WTA40" s="9"/>
      <c r="WTB40" s="8"/>
      <c r="WTC40" s="8"/>
      <c r="WTD40" s="13"/>
      <c r="WTE40" s="13"/>
      <c r="WTF40" s="14"/>
      <c r="WTG40" s="15"/>
      <c r="WTH40" s="13"/>
      <c r="WTI40" s="9"/>
      <c r="WTJ40" s="8"/>
      <c r="WTK40" s="8"/>
      <c r="WTL40" s="13"/>
      <c r="WTM40" s="13"/>
      <c r="WTN40" s="14"/>
      <c r="WTO40" s="15"/>
      <c r="WTP40" s="13"/>
      <c r="WTQ40" s="9"/>
      <c r="WTR40" s="8"/>
      <c r="WTS40" s="8"/>
      <c r="WTT40" s="13"/>
      <c r="WTU40" s="13"/>
      <c r="WTV40" s="14"/>
      <c r="WTW40" s="15"/>
      <c r="WTX40" s="13"/>
      <c r="WTY40" s="9"/>
      <c r="WTZ40" s="8"/>
      <c r="WUA40" s="8"/>
      <c r="WUB40" s="13"/>
      <c r="WUC40" s="13"/>
      <c r="WUD40" s="14"/>
      <c r="WUE40" s="15"/>
      <c r="WUF40" s="13"/>
      <c r="WUG40" s="9"/>
      <c r="WUH40" s="8"/>
      <c r="WUI40" s="8"/>
      <c r="WUJ40" s="13"/>
      <c r="WUK40" s="13"/>
      <c r="WUL40" s="14"/>
      <c r="WUM40" s="15"/>
      <c r="WUN40" s="13"/>
      <c r="WUO40" s="9"/>
      <c r="WUP40" s="8"/>
      <c r="WUQ40" s="8"/>
      <c r="WUR40" s="13"/>
      <c r="WUS40" s="13"/>
      <c r="WUT40" s="14"/>
      <c r="WUU40" s="15"/>
      <c r="WUV40" s="13"/>
      <c r="WUW40" s="9"/>
      <c r="WUX40" s="8"/>
      <c r="WUY40" s="8"/>
      <c r="WUZ40" s="13"/>
      <c r="WVA40" s="13"/>
      <c r="WVB40" s="14"/>
      <c r="WVC40" s="15"/>
      <c r="WVD40" s="13"/>
      <c r="WVE40" s="9"/>
      <c r="WVF40" s="8"/>
      <c r="WVG40" s="8"/>
      <c r="WVH40" s="13"/>
      <c r="WVI40" s="13"/>
      <c r="WVJ40" s="14"/>
      <c r="WVK40" s="15"/>
      <c r="WVL40" s="13"/>
      <c r="WVM40" s="9"/>
      <c r="WVN40" s="8"/>
      <c r="WVO40" s="8"/>
      <c r="WVP40" s="13"/>
      <c r="WVQ40" s="13"/>
      <c r="WVR40" s="14"/>
      <c r="WVS40" s="15"/>
      <c r="WVT40" s="13"/>
      <c r="WVU40" s="9"/>
      <c r="WVV40" s="8"/>
      <c r="WVW40" s="8"/>
      <c r="WVX40" s="13"/>
      <c r="WVY40" s="13"/>
      <c r="WVZ40" s="14"/>
      <c r="WWA40" s="15"/>
      <c r="WWB40" s="13"/>
      <c r="WWC40" s="9"/>
      <c r="WWD40" s="8"/>
      <c r="WWE40" s="8"/>
      <c r="WWF40" s="13"/>
      <c r="WWG40" s="13"/>
      <c r="WWH40" s="14"/>
      <c r="WWI40" s="15"/>
      <c r="WWJ40" s="13"/>
      <c r="WWK40" s="9"/>
      <c r="WWL40" s="8"/>
      <c r="WWM40" s="8"/>
      <c r="WWN40" s="13"/>
      <c r="WWO40" s="13"/>
      <c r="WWP40" s="14"/>
      <c r="WWQ40" s="15"/>
      <c r="WWR40" s="13"/>
      <c r="WWS40" s="9"/>
      <c r="WWT40" s="8"/>
      <c r="WWU40" s="8"/>
      <c r="WWV40" s="13"/>
      <c r="WWW40" s="13"/>
      <c r="WWX40" s="14"/>
      <c r="WWY40" s="15"/>
      <c r="WWZ40" s="13"/>
      <c r="WXA40" s="9"/>
      <c r="WXB40" s="8"/>
      <c r="WXC40" s="8"/>
      <c r="WXD40" s="13"/>
      <c r="WXE40" s="13"/>
      <c r="WXF40" s="14"/>
      <c r="WXG40" s="15"/>
      <c r="WXH40" s="13"/>
      <c r="WXI40" s="9"/>
      <c r="WXJ40" s="8"/>
      <c r="WXK40" s="8"/>
      <c r="WXL40" s="13"/>
      <c r="WXM40" s="13"/>
      <c r="WXN40" s="14"/>
      <c r="WXO40" s="15"/>
      <c r="WXP40" s="13"/>
      <c r="WXQ40" s="9"/>
      <c r="WXR40" s="8"/>
      <c r="WXS40" s="8"/>
      <c r="WXT40" s="13"/>
      <c r="WXU40" s="13"/>
      <c r="WXV40" s="14"/>
      <c r="WXW40" s="15"/>
      <c r="WXX40" s="13"/>
      <c r="WXY40" s="9"/>
      <c r="WXZ40" s="8"/>
      <c r="WYA40" s="8"/>
      <c r="WYB40" s="13"/>
      <c r="WYC40" s="13"/>
      <c r="WYD40" s="14"/>
      <c r="WYE40" s="15"/>
      <c r="WYF40" s="13"/>
      <c r="WYG40" s="9"/>
      <c r="WYH40" s="8"/>
      <c r="WYI40" s="8"/>
      <c r="WYJ40" s="13"/>
      <c r="WYK40" s="13"/>
      <c r="WYL40" s="14"/>
      <c r="WYM40" s="15"/>
      <c r="WYN40" s="13"/>
      <c r="WYO40" s="9"/>
      <c r="WYP40" s="8"/>
      <c r="WYQ40" s="8"/>
      <c r="WYR40" s="13"/>
      <c r="WYS40" s="13"/>
      <c r="WYT40" s="14"/>
      <c r="WYU40" s="15"/>
      <c r="WYV40" s="13"/>
      <c r="WYW40" s="9"/>
      <c r="WYX40" s="8"/>
      <c r="WYY40" s="8"/>
      <c r="WYZ40" s="13"/>
      <c r="WZA40" s="13"/>
      <c r="WZB40" s="14"/>
      <c r="WZC40" s="15"/>
      <c r="WZD40" s="13"/>
      <c r="WZE40" s="9"/>
      <c r="WZF40" s="8"/>
      <c r="WZG40" s="8"/>
      <c r="WZH40" s="13"/>
      <c r="WZI40" s="13"/>
      <c r="WZJ40" s="14"/>
      <c r="WZK40" s="15"/>
      <c r="WZL40" s="13"/>
      <c r="WZM40" s="9"/>
      <c r="WZN40" s="8"/>
      <c r="WZO40" s="8"/>
      <c r="WZP40" s="13"/>
      <c r="WZQ40" s="13"/>
      <c r="WZR40" s="14"/>
      <c r="WZS40" s="15"/>
      <c r="WZT40" s="13"/>
      <c r="WZU40" s="9"/>
      <c r="WZV40" s="8"/>
      <c r="WZW40" s="8"/>
      <c r="WZX40" s="13"/>
      <c r="WZY40" s="13"/>
      <c r="WZZ40" s="14"/>
      <c r="XAA40" s="15"/>
      <c r="XAB40" s="13"/>
      <c r="XAC40" s="9"/>
      <c r="XAD40" s="8"/>
      <c r="XAE40" s="8"/>
      <c r="XAF40" s="13"/>
      <c r="XAG40" s="13"/>
      <c r="XAH40" s="14"/>
      <c r="XAI40" s="15"/>
      <c r="XAJ40" s="13"/>
      <c r="XAK40" s="9"/>
      <c r="XAL40" s="8"/>
      <c r="XAM40" s="8"/>
      <c r="XAN40" s="13"/>
      <c r="XAO40" s="13"/>
      <c r="XAP40" s="14"/>
      <c r="XAQ40" s="15"/>
      <c r="XAR40" s="13"/>
      <c r="XAS40" s="9"/>
      <c r="XAT40" s="8"/>
      <c r="XAU40" s="8"/>
      <c r="XAV40" s="13"/>
      <c r="XAW40" s="13"/>
      <c r="XAX40" s="14"/>
      <c r="XAY40" s="15"/>
      <c r="XAZ40" s="13"/>
      <c r="XBA40" s="9"/>
      <c r="XBB40" s="8"/>
      <c r="XBC40" s="8"/>
      <c r="XBD40" s="13"/>
      <c r="XBE40" s="13"/>
      <c r="XBF40" s="14"/>
      <c r="XBG40" s="15"/>
      <c r="XBH40" s="13"/>
      <c r="XBI40" s="9"/>
      <c r="XBJ40" s="8"/>
      <c r="XBK40" s="8"/>
      <c r="XBL40" s="13"/>
      <c r="XBM40" s="13"/>
      <c r="XBN40" s="14"/>
      <c r="XBO40" s="15"/>
      <c r="XBP40" s="13"/>
      <c r="XBQ40" s="9"/>
      <c r="XBR40" s="8"/>
      <c r="XBS40" s="8"/>
      <c r="XBT40" s="13"/>
      <c r="XBU40" s="13"/>
      <c r="XBV40" s="14"/>
      <c r="XBW40" s="15"/>
      <c r="XBX40" s="13"/>
      <c r="XBY40" s="9"/>
      <c r="XBZ40" s="8"/>
      <c r="XCA40" s="8"/>
      <c r="XCB40" s="13"/>
      <c r="XCC40" s="13"/>
      <c r="XCD40" s="14"/>
      <c r="XCE40" s="15"/>
      <c r="XCF40" s="13"/>
      <c r="XCG40" s="9"/>
      <c r="XCH40" s="8"/>
      <c r="XCI40" s="8"/>
      <c r="XCJ40" s="13"/>
      <c r="XCK40" s="13"/>
      <c r="XCL40" s="14"/>
      <c r="XCM40" s="15"/>
      <c r="XCN40" s="13"/>
      <c r="XCO40" s="9"/>
      <c r="XCP40" s="8"/>
      <c r="XCQ40" s="8"/>
      <c r="XCR40" s="13"/>
      <c r="XCS40" s="13"/>
      <c r="XCT40" s="14"/>
      <c r="XCU40" s="15"/>
      <c r="XCV40" s="13"/>
      <c r="XCW40" s="9"/>
      <c r="XCX40" s="8"/>
      <c r="XCY40" s="8"/>
      <c r="XCZ40" s="13"/>
      <c r="XDA40" s="13"/>
      <c r="XDB40" s="14"/>
      <c r="XDC40" s="15"/>
      <c r="XDD40" s="13"/>
      <c r="XDE40" s="9"/>
      <c r="XDF40" s="8"/>
      <c r="XDG40" s="8"/>
      <c r="XDH40" s="13"/>
      <c r="XDI40" s="13"/>
      <c r="XDJ40" s="14"/>
      <c r="XDK40" s="15"/>
      <c r="XDL40" s="13"/>
      <c r="XDM40" s="9"/>
      <c r="XDN40" s="8"/>
      <c r="XDO40" s="8"/>
      <c r="XDP40" s="13"/>
      <c r="XDQ40" s="13"/>
      <c r="XDR40" s="14"/>
      <c r="XDS40" s="15"/>
      <c r="XDT40" s="13"/>
      <c r="XDU40" s="9"/>
      <c r="XDV40" s="8"/>
      <c r="XDW40" s="8"/>
      <c r="XDX40" s="13"/>
      <c r="XDY40" s="13"/>
      <c r="XDZ40" s="14"/>
      <c r="XEA40" s="15"/>
      <c r="XEB40" s="13"/>
      <c r="XEC40" s="9"/>
      <c r="XED40" s="8"/>
      <c r="XEE40" s="8"/>
      <c r="XEF40" s="13"/>
      <c r="XEG40" s="13"/>
      <c r="XEH40" s="14"/>
      <c r="XEI40" s="15"/>
      <c r="XEJ40" s="13"/>
      <c r="XEK40" s="9"/>
      <c r="XEL40" s="8"/>
      <c r="XEM40" s="8"/>
      <c r="XEN40" s="13"/>
      <c r="XEO40" s="13"/>
      <c r="XEP40" s="14"/>
      <c r="XEQ40" s="15"/>
      <c r="XER40" s="13"/>
      <c r="XES40" s="9"/>
      <c r="XET40" s="8"/>
      <c r="XEU40" s="8"/>
      <c r="XEV40" s="13"/>
      <c r="XEW40" s="13"/>
      <c r="XEX40" s="14"/>
      <c r="XEY40" s="15"/>
      <c r="XEZ40" s="13"/>
      <c r="XFA40" s="9"/>
      <c r="XFB40" s="8"/>
      <c r="XFC40" s="8"/>
    </row>
    <row r="41" spans="1:16383" x14ac:dyDescent="0.25">
      <c r="A41" s="269" t="s">
        <v>395</v>
      </c>
      <c r="B41" s="247" t="str">
        <f t="shared" ca="1" si="16"/>
        <v>Ketel op vloeibare biomassa</v>
      </c>
      <c r="C41" s="248"/>
      <c r="D41" s="48">
        <f t="shared" ca="1" si="19"/>
        <v>7.0880519022420568E-2</v>
      </c>
      <c r="E41" s="49" t="str">
        <f t="shared" ca="1" si="18"/>
        <v>Euro/kWh</v>
      </c>
      <c r="F41" s="50">
        <f t="shared" ca="1" si="20"/>
        <v>7000</v>
      </c>
      <c r="G41" s="50" t="str">
        <f t="shared" ca="1" si="21"/>
        <v>-</v>
      </c>
      <c r="H41" s="246" t="str">
        <f t="shared" ca="1" si="22"/>
        <v>-</v>
      </c>
      <c r="I41" s="55">
        <f t="shared" ca="1" si="23"/>
        <v>6.225E-2</v>
      </c>
      <c r="J41" s="14"/>
      <c r="K41" s="15"/>
      <c r="L41" s="13"/>
      <c r="M41" s="9"/>
      <c r="N41" s="8"/>
      <c r="O41" s="8"/>
      <c r="P41" s="13"/>
      <c r="Q41" s="13"/>
      <c r="R41" s="14"/>
      <c r="S41" s="15"/>
      <c r="T41" s="13"/>
      <c r="U41" s="9"/>
      <c r="V41" s="8"/>
      <c r="W41" s="8"/>
      <c r="X41" s="13"/>
      <c r="Y41" s="13"/>
      <c r="Z41" s="14"/>
      <c r="AA41" s="15"/>
      <c r="AB41" s="13"/>
      <c r="AC41" s="9"/>
      <c r="AD41" s="8"/>
      <c r="AE41" s="8"/>
      <c r="AF41" s="13"/>
      <c r="AG41" s="13"/>
      <c r="AH41" s="14"/>
      <c r="AI41" s="15"/>
      <c r="AJ41" s="13"/>
      <c r="AK41" s="9"/>
      <c r="AL41" s="8"/>
      <c r="AM41" s="8"/>
      <c r="AN41" s="13"/>
      <c r="AO41" s="13"/>
      <c r="AP41" s="14"/>
      <c r="AQ41" s="15"/>
      <c r="AR41" s="13"/>
      <c r="AS41" s="9"/>
      <c r="AT41" s="8"/>
      <c r="AU41" s="8"/>
      <c r="AV41" s="13"/>
      <c r="AW41" s="13"/>
      <c r="AX41" s="14"/>
      <c r="AY41" s="15"/>
      <c r="AZ41" s="13"/>
      <c r="BA41" s="9"/>
      <c r="BB41" s="8"/>
      <c r="BC41" s="8"/>
      <c r="BD41" s="13"/>
      <c r="BE41" s="13"/>
      <c r="BF41" s="14"/>
      <c r="BG41" s="15"/>
      <c r="BH41" s="13"/>
      <c r="BI41" s="9"/>
      <c r="BJ41" s="8"/>
      <c r="BK41" s="8"/>
      <c r="BL41" s="13"/>
      <c r="BM41" s="13"/>
      <c r="BN41" s="14"/>
      <c r="BO41" s="15"/>
      <c r="BP41" s="13"/>
      <c r="BQ41" s="9"/>
      <c r="BR41" s="8"/>
      <c r="BS41" s="8"/>
      <c r="BT41" s="13"/>
      <c r="BU41" s="13"/>
      <c r="BV41" s="14"/>
      <c r="BW41" s="15"/>
      <c r="BX41" s="13"/>
      <c r="BY41" s="9"/>
      <c r="BZ41" s="8"/>
      <c r="CA41" s="8"/>
      <c r="CB41" s="13"/>
      <c r="CC41" s="13"/>
      <c r="CD41" s="14"/>
      <c r="CE41" s="15"/>
      <c r="CF41" s="13"/>
      <c r="CG41" s="9"/>
      <c r="CH41" s="8"/>
      <c r="CI41" s="8"/>
      <c r="CJ41" s="13"/>
      <c r="CK41" s="13"/>
      <c r="CL41" s="14"/>
      <c r="CM41" s="15"/>
      <c r="CN41" s="13"/>
      <c r="CO41" s="9"/>
      <c r="CP41" s="8"/>
      <c r="CQ41" s="8"/>
      <c r="CR41" s="13"/>
      <c r="CS41" s="13"/>
      <c r="CT41" s="14"/>
      <c r="CU41" s="15"/>
      <c r="CV41" s="13"/>
      <c r="CW41" s="9"/>
      <c r="CX41" s="8"/>
      <c r="CY41" s="8"/>
      <c r="CZ41" s="13"/>
      <c r="DA41" s="13"/>
      <c r="DB41" s="14"/>
      <c r="DC41" s="15"/>
      <c r="DD41" s="13"/>
      <c r="DE41" s="9"/>
      <c r="DF41" s="8"/>
      <c r="DG41" s="8"/>
      <c r="DH41" s="13"/>
      <c r="DI41" s="13"/>
      <c r="DJ41" s="14"/>
      <c r="DK41" s="15"/>
      <c r="DL41" s="13"/>
      <c r="DM41" s="9"/>
      <c r="DN41" s="8"/>
      <c r="DO41" s="8"/>
      <c r="DP41" s="13"/>
      <c r="DQ41" s="13"/>
      <c r="DR41" s="14"/>
      <c r="DS41" s="15"/>
      <c r="DT41" s="13"/>
      <c r="DU41" s="9"/>
      <c r="DV41" s="8"/>
      <c r="DW41" s="8"/>
      <c r="DX41" s="13"/>
      <c r="DY41" s="13"/>
      <c r="DZ41" s="14"/>
      <c r="EA41" s="15"/>
      <c r="EB41" s="13"/>
      <c r="EC41" s="9"/>
      <c r="ED41" s="8"/>
      <c r="EE41" s="8"/>
      <c r="EF41" s="13"/>
      <c r="EG41" s="13"/>
      <c r="EH41" s="14"/>
      <c r="EI41" s="15"/>
      <c r="EJ41" s="13"/>
      <c r="EK41" s="9"/>
      <c r="EL41" s="8"/>
      <c r="EM41" s="8"/>
      <c r="EN41" s="13"/>
      <c r="EO41" s="13"/>
      <c r="EP41" s="14"/>
      <c r="EQ41" s="15"/>
      <c r="ER41" s="13"/>
      <c r="ES41" s="9"/>
      <c r="ET41" s="8"/>
      <c r="EU41" s="8"/>
      <c r="EV41" s="13"/>
      <c r="EW41" s="13"/>
      <c r="EX41" s="14"/>
      <c r="EY41" s="15"/>
      <c r="EZ41" s="13"/>
      <c r="FA41" s="9"/>
      <c r="FB41" s="8"/>
      <c r="FC41" s="8"/>
      <c r="FD41" s="13"/>
      <c r="FE41" s="13"/>
      <c r="FF41" s="14"/>
      <c r="FG41" s="15"/>
      <c r="FH41" s="13"/>
      <c r="FI41" s="9"/>
      <c r="FJ41" s="8"/>
      <c r="FK41" s="8"/>
      <c r="FL41" s="13"/>
      <c r="FM41" s="13"/>
      <c r="FN41" s="14"/>
      <c r="FO41" s="15"/>
      <c r="FP41" s="13"/>
      <c r="FQ41" s="9"/>
      <c r="FR41" s="8"/>
      <c r="FS41" s="8"/>
      <c r="FT41" s="13"/>
      <c r="FU41" s="13"/>
      <c r="FV41" s="14"/>
      <c r="FW41" s="15"/>
      <c r="FX41" s="13"/>
      <c r="FY41" s="9"/>
      <c r="FZ41" s="8"/>
      <c r="GA41" s="8"/>
      <c r="GB41" s="13"/>
      <c r="GC41" s="13"/>
      <c r="GD41" s="14"/>
      <c r="GE41" s="15"/>
      <c r="GF41" s="13"/>
      <c r="GG41" s="9"/>
      <c r="GH41" s="8"/>
      <c r="GI41" s="8"/>
      <c r="GJ41" s="13"/>
      <c r="GK41" s="13"/>
      <c r="GL41" s="14"/>
      <c r="GM41" s="15"/>
      <c r="GN41" s="13"/>
      <c r="GO41" s="9"/>
      <c r="GP41" s="8"/>
      <c r="GQ41" s="8"/>
      <c r="GR41" s="13"/>
      <c r="GS41" s="13"/>
      <c r="GT41" s="14"/>
      <c r="GU41" s="15"/>
      <c r="GV41" s="13"/>
      <c r="GW41" s="9"/>
      <c r="GX41" s="8"/>
      <c r="GY41" s="8"/>
      <c r="GZ41" s="13"/>
      <c r="HA41" s="13"/>
      <c r="HB41" s="14"/>
      <c r="HC41" s="15"/>
      <c r="HD41" s="13"/>
      <c r="HE41" s="9"/>
      <c r="HF41" s="8"/>
      <c r="HG41" s="8"/>
      <c r="HH41" s="13"/>
      <c r="HI41" s="13"/>
      <c r="HJ41" s="14"/>
      <c r="HK41" s="15"/>
      <c r="HL41" s="13"/>
      <c r="HM41" s="9"/>
      <c r="HN41" s="8"/>
      <c r="HO41" s="8"/>
      <c r="HP41" s="13"/>
      <c r="HQ41" s="13"/>
      <c r="HR41" s="14"/>
      <c r="HS41" s="15"/>
      <c r="HT41" s="13"/>
      <c r="HU41" s="9"/>
      <c r="HV41" s="8"/>
      <c r="HW41" s="8"/>
      <c r="HX41" s="13"/>
      <c r="HY41" s="13"/>
      <c r="HZ41" s="14"/>
      <c r="IA41" s="15"/>
      <c r="IB41" s="13"/>
      <c r="IC41" s="9"/>
      <c r="ID41" s="8"/>
      <c r="IE41" s="8"/>
      <c r="IF41" s="13"/>
      <c r="IG41" s="13"/>
      <c r="IH41" s="14"/>
      <c r="II41" s="15"/>
      <c r="IJ41" s="13"/>
      <c r="IK41" s="9"/>
      <c r="IL41" s="8"/>
      <c r="IM41" s="8"/>
      <c r="IN41" s="13"/>
      <c r="IO41" s="13"/>
      <c r="IP41" s="14"/>
      <c r="IQ41" s="15"/>
      <c r="IR41" s="13"/>
      <c r="IS41" s="9"/>
      <c r="IT41" s="8"/>
      <c r="IU41" s="8"/>
      <c r="IV41" s="13"/>
      <c r="IW41" s="13"/>
      <c r="IX41" s="14"/>
      <c r="IY41" s="15"/>
      <c r="IZ41" s="13"/>
      <c r="JA41" s="9"/>
      <c r="JB41" s="8"/>
      <c r="JC41" s="8"/>
      <c r="JD41" s="13"/>
      <c r="JE41" s="13"/>
      <c r="JF41" s="14"/>
      <c r="JG41" s="15"/>
      <c r="JH41" s="13"/>
      <c r="JI41" s="9"/>
      <c r="JJ41" s="8"/>
      <c r="JK41" s="8"/>
      <c r="JL41" s="13"/>
      <c r="JM41" s="13"/>
      <c r="JN41" s="14"/>
      <c r="JO41" s="15"/>
      <c r="JP41" s="13"/>
      <c r="JQ41" s="9"/>
      <c r="JR41" s="8"/>
      <c r="JS41" s="8"/>
      <c r="JT41" s="13"/>
      <c r="JU41" s="13"/>
      <c r="JV41" s="14"/>
      <c r="JW41" s="15"/>
      <c r="JX41" s="13"/>
      <c r="JY41" s="9"/>
      <c r="JZ41" s="8"/>
      <c r="KA41" s="8"/>
      <c r="KB41" s="13"/>
      <c r="KC41" s="13"/>
      <c r="KD41" s="14"/>
      <c r="KE41" s="15"/>
      <c r="KF41" s="13"/>
      <c r="KG41" s="9"/>
      <c r="KH41" s="8"/>
      <c r="KI41" s="8"/>
      <c r="KJ41" s="13"/>
      <c r="KK41" s="13"/>
      <c r="KL41" s="14"/>
      <c r="KM41" s="15"/>
      <c r="KN41" s="13"/>
      <c r="KO41" s="9"/>
      <c r="KP41" s="8"/>
      <c r="KQ41" s="8"/>
      <c r="KR41" s="13"/>
      <c r="KS41" s="13"/>
      <c r="KT41" s="14"/>
      <c r="KU41" s="15"/>
      <c r="KV41" s="13"/>
      <c r="KW41" s="9"/>
      <c r="KX41" s="8"/>
      <c r="KY41" s="8"/>
      <c r="KZ41" s="13"/>
      <c r="LA41" s="13"/>
      <c r="LB41" s="14"/>
      <c r="LC41" s="15"/>
      <c r="LD41" s="13"/>
      <c r="LE41" s="9"/>
      <c r="LF41" s="8"/>
      <c r="LG41" s="8"/>
      <c r="LH41" s="13"/>
      <c r="LI41" s="13"/>
      <c r="LJ41" s="14"/>
      <c r="LK41" s="15"/>
      <c r="LL41" s="13"/>
      <c r="LM41" s="9"/>
      <c r="LN41" s="8"/>
      <c r="LO41" s="8"/>
      <c r="LP41" s="13"/>
      <c r="LQ41" s="13"/>
      <c r="LR41" s="14"/>
      <c r="LS41" s="15"/>
      <c r="LT41" s="13"/>
      <c r="LU41" s="9"/>
      <c r="LV41" s="8"/>
      <c r="LW41" s="8"/>
      <c r="LX41" s="13"/>
      <c r="LY41" s="13"/>
      <c r="LZ41" s="14"/>
      <c r="MA41" s="15"/>
      <c r="MB41" s="13"/>
      <c r="MC41" s="9"/>
      <c r="MD41" s="8"/>
      <c r="ME41" s="8"/>
      <c r="MF41" s="13"/>
      <c r="MG41" s="13"/>
      <c r="MH41" s="14"/>
      <c r="MI41" s="15"/>
      <c r="MJ41" s="13"/>
      <c r="MK41" s="9"/>
      <c r="ML41" s="8"/>
      <c r="MM41" s="8"/>
      <c r="MN41" s="13"/>
      <c r="MO41" s="13"/>
      <c r="MP41" s="14"/>
      <c r="MQ41" s="15"/>
      <c r="MR41" s="13"/>
      <c r="MS41" s="9"/>
      <c r="MT41" s="8"/>
      <c r="MU41" s="8"/>
      <c r="MV41" s="13"/>
      <c r="MW41" s="13"/>
      <c r="MX41" s="14"/>
      <c r="MY41" s="15"/>
      <c r="MZ41" s="13"/>
      <c r="NA41" s="9"/>
      <c r="NB41" s="8"/>
      <c r="NC41" s="8"/>
      <c r="ND41" s="13"/>
      <c r="NE41" s="13"/>
      <c r="NF41" s="14"/>
      <c r="NG41" s="15"/>
      <c r="NH41" s="13"/>
      <c r="NI41" s="9"/>
      <c r="NJ41" s="8"/>
      <c r="NK41" s="8"/>
      <c r="NL41" s="13"/>
      <c r="NM41" s="13"/>
      <c r="NN41" s="14"/>
      <c r="NO41" s="15"/>
      <c r="NP41" s="13"/>
      <c r="NQ41" s="9"/>
      <c r="NR41" s="8"/>
      <c r="NS41" s="8"/>
      <c r="NT41" s="13"/>
      <c r="NU41" s="13"/>
      <c r="NV41" s="14"/>
      <c r="NW41" s="15"/>
      <c r="NX41" s="13"/>
      <c r="NY41" s="9"/>
      <c r="NZ41" s="8"/>
      <c r="OA41" s="8"/>
      <c r="OB41" s="13"/>
      <c r="OC41" s="13"/>
      <c r="OD41" s="14"/>
      <c r="OE41" s="15"/>
      <c r="OF41" s="13"/>
      <c r="OG41" s="9"/>
      <c r="OH41" s="8"/>
      <c r="OI41" s="8"/>
      <c r="OJ41" s="13"/>
      <c r="OK41" s="13"/>
      <c r="OL41" s="14"/>
      <c r="OM41" s="15"/>
      <c r="ON41" s="13"/>
      <c r="OO41" s="9"/>
      <c r="OP41" s="8"/>
      <c r="OQ41" s="8"/>
      <c r="OR41" s="13"/>
      <c r="OS41" s="13"/>
      <c r="OT41" s="14"/>
      <c r="OU41" s="15"/>
      <c r="OV41" s="13"/>
      <c r="OW41" s="9"/>
      <c r="OX41" s="8"/>
      <c r="OY41" s="8"/>
      <c r="OZ41" s="13"/>
      <c r="PA41" s="13"/>
      <c r="PB41" s="14"/>
      <c r="PC41" s="15"/>
      <c r="PD41" s="13"/>
      <c r="PE41" s="9"/>
      <c r="PF41" s="8"/>
      <c r="PG41" s="8"/>
      <c r="PH41" s="13"/>
      <c r="PI41" s="13"/>
      <c r="PJ41" s="14"/>
      <c r="PK41" s="15"/>
      <c r="PL41" s="13"/>
      <c r="PM41" s="9"/>
      <c r="PN41" s="8"/>
      <c r="PO41" s="8"/>
      <c r="PP41" s="13"/>
      <c r="PQ41" s="13"/>
      <c r="PR41" s="14"/>
      <c r="PS41" s="15"/>
      <c r="PT41" s="13"/>
      <c r="PU41" s="9"/>
      <c r="PV41" s="8"/>
      <c r="PW41" s="8"/>
      <c r="PX41" s="13"/>
      <c r="PY41" s="13"/>
      <c r="PZ41" s="14"/>
      <c r="QA41" s="15"/>
      <c r="QB41" s="13"/>
      <c r="QC41" s="9"/>
      <c r="QD41" s="8"/>
      <c r="QE41" s="8"/>
      <c r="QF41" s="13"/>
      <c r="QG41" s="13"/>
      <c r="QH41" s="14"/>
      <c r="QI41" s="15"/>
      <c r="QJ41" s="13"/>
      <c r="QK41" s="9"/>
      <c r="QL41" s="8"/>
      <c r="QM41" s="8"/>
      <c r="QN41" s="13"/>
      <c r="QO41" s="13"/>
      <c r="QP41" s="14"/>
      <c r="QQ41" s="15"/>
      <c r="QR41" s="13"/>
      <c r="QS41" s="9"/>
      <c r="QT41" s="8"/>
      <c r="QU41" s="8"/>
      <c r="QV41" s="13"/>
      <c r="QW41" s="13"/>
      <c r="QX41" s="14"/>
      <c r="QY41" s="15"/>
      <c r="QZ41" s="13"/>
      <c r="RA41" s="9"/>
      <c r="RB41" s="8"/>
      <c r="RC41" s="8"/>
      <c r="RD41" s="13"/>
      <c r="RE41" s="13"/>
      <c r="RF41" s="14"/>
      <c r="RG41" s="15"/>
      <c r="RH41" s="13"/>
      <c r="RI41" s="9"/>
      <c r="RJ41" s="8"/>
      <c r="RK41" s="8"/>
      <c r="RL41" s="13"/>
      <c r="RM41" s="13"/>
      <c r="RN41" s="14"/>
      <c r="RO41" s="15"/>
      <c r="RP41" s="13"/>
      <c r="RQ41" s="9"/>
      <c r="RR41" s="8"/>
      <c r="RS41" s="8"/>
      <c r="RT41" s="13"/>
      <c r="RU41" s="13"/>
      <c r="RV41" s="14"/>
      <c r="RW41" s="15"/>
      <c r="RX41" s="13"/>
      <c r="RY41" s="9"/>
      <c r="RZ41" s="8"/>
      <c r="SA41" s="8"/>
      <c r="SB41" s="13"/>
      <c r="SC41" s="13"/>
      <c r="SD41" s="14"/>
      <c r="SE41" s="15"/>
      <c r="SF41" s="13"/>
      <c r="SG41" s="9"/>
      <c r="SH41" s="8"/>
      <c r="SI41" s="8"/>
      <c r="SJ41" s="13"/>
      <c r="SK41" s="13"/>
      <c r="SL41" s="14"/>
      <c r="SM41" s="15"/>
      <c r="SN41" s="13"/>
      <c r="SO41" s="9"/>
      <c r="SP41" s="8"/>
      <c r="SQ41" s="8"/>
      <c r="SR41" s="13"/>
      <c r="SS41" s="13"/>
      <c r="ST41" s="14"/>
      <c r="SU41" s="15"/>
      <c r="SV41" s="13"/>
      <c r="SW41" s="9"/>
      <c r="SX41" s="8"/>
      <c r="SY41" s="8"/>
      <c r="SZ41" s="13"/>
      <c r="TA41" s="13"/>
      <c r="TB41" s="14"/>
      <c r="TC41" s="15"/>
      <c r="TD41" s="13"/>
      <c r="TE41" s="9"/>
      <c r="TF41" s="8"/>
      <c r="TG41" s="8"/>
      <c r="TH41" s="13"/>
      <c r="TI41" s="13"/>
      <c r="TJ41" s="14"/>
      <c r="TK41" s="15"/>
      <c r="TL41" s="13"/>
      <c r="TM41" s="9"/>
      <c r="TN41" s="8"/>
      <c r="TO41" s="8"/>
      <c r="TP41" s="13"/>
      <c r="TQ41" s="13"/>
      <c r="TR41" s="14"/>
      <c r="TS41" s="15"/>
      <c r="TT41" s="13"/>
      <c r="TU41" s="9"/>
      <c r="TV41" s="8"/>
      <c r="TW41" s="8"/>
      <c r="TX41" s="13"/>
      <c r="TY41" s="13"/>
      <c r="TZ41" s="14"/>
      <c r="UA41" s="15"/>
      <c r="UB41" s="13"/>
      <c r="UC41" s="9"/>
      <c r="UD41" s="8"/>
      <c r="UE41" s="8"/>
      <c r="UF41" s="13"/>
      <c r="UG41" s="13"/>
      <c r="UH41" s="14"/>
      <c r="UI41" s="15"/>
      <c r="UJ41" s="13"/>
      <c r="UK41" s="9"/>
      <c r="UL41" s="8"/>
      <c r="UM41" s="8"/>
      <c r="UN41" s="13"/>
      <c r="UO41" s="13"/>
      <c r="UP41" s="14"/>
      <c r="UQ41" s="15"/>
      <c r="UR41" s="13"/>
      <c r="US41" s="9"/>
      <c r="UT41" s="8"/>
      <c r="UU41" s="8"/>
      <c r="UV41" s="13"/>
      <c r="UW41" s="13"/>
      <c r="UX41" s="14"/>
      <c r="UY41" s="15"/>
      <c r="UZ41" s="13"/>
      <c r="VA41" s="9"/>
      <c r="VB41" s="8"/>
      <c r="VC41" s="8"/>
      <c r="VD41" s="13"/>
      <c r="VE41" s="13"/>
      <c r="VF41" s="14"/>
      <c r="VG41" s="15"/>
      <c r="VH41" s="13"/>
      <c r="VI41" s="9"/>
      <c r="VJ41" s="8"/>
      <c r="VK41" s="8"/>
      <c r="VL41" s="13"/>
      <c r="VM41" s="13"/>
      <c r="VN41" s="14"/>
      <c r="VO41" s="15"/>
      <c r="VP41" s="13"/>
      <c r="VQ41" s="9"/>
      <c r="VR41" s="8"/>
      <c r="VS41" s="8"/>
      <c r="VT41" s="13"/>
      <c r="VU41" s="13"/>
      <c r="VV41" s="14"/>
      <c r="VW41" s="15"/>
      <c r="VX41" s="13"/>
      <c r="VY41" s="9"/>
      <c r="VZ41" s="8"/>
      <c r="WA41" s="8"/>
      <c r="WB41" s="13"/>
      <c r="WC41" s="13"/>
      <c r="WD41" s="14"/>
      <c r="WE41" s="15"/>
      <c r="WF41" s="13"/>
      <c r="WG41" s="9"/>
      <c r="WH41" s="8"/>
      <c r="WI41" s="8"/>
      <c r="WJ41" s="13"/>
      <c r="WK41" s="13"/>
      <c r="WL41" s="14"/>
      <c r="WM41" s="15"/>
      <c r="WN41" s="13"/>
      <c r="WO41" s="9"/>
      <c r="WP41" s="8"/>
      <c r="WQ41" s="8"/>
      <c r="WR41" s="13"/>
      <c r="WS41" s="13"/>
      <c r="WT41" s="14"/>
      <c r="WU41" s="15"/>
      <c r="WV41" s="13"/>
      <c r="WW41" s="9"/>
      <c r="WX41" s="8"/>
      <c r="WY41" s="8"/>
      <c r="WZ41" s="13"/>
      <c r="XA41" s="13"/>
      <c r="XB41" s="14"/>
      <c r="XC41" s="15"/>
      <c r="XD41" s="13"/>
      <c r="XE41" s="9"/>
      <c r="XF41" s="8"/>
      <c r="XG41" s="8"/>
      <c r="XH41" s="13"/>
      <c r="XI41" s="13"/>
      <c r="XJ41" s="14"/>
      <c r="XK41" s="15"/>
      <c r="XL41" s="13"/>
      <c r="XM41" s="9"/>
      <c r="XN41" s="8"/>
      <c r="XO41" s="8"/>
      <c r="XP41" s="13"/>
      <c r="XQ41" s="13"/>
      <c r="XR41" s="14"/>
      <c r="XS41" s="15"/>
      <c r="XT41" s="13"/>
      <c r="XU41" s="9"/>
      <c r="XV41" s="8"/>
      <c r="XW41" s="8"/>
      <c r="XX41" s="13"/>
      <c r="XY41" s="13"/>
      <c r="XZ41" s="14"/>
      <c r="YA41" s="15"/>
      <c r="YB41" s="13"/>
      <c r="YC41" s="9"/>
      <c r="YD41" s="8"/>
      <c r="YE41" s="8"/>
      <c r="YF41" s="13"/>
      <c r="YG41" s="13"/>
      <c r="YH41" s="14"/>
      <c r="YI41" s="15"/>
      <c r="YJ41" s="13"/>
      <c r="YK41" s="9"/>
      <c r="YL41" s="8"/>
      <c r="YM41" s="8"/>
      <c r="YN41" s="13"/>
      <c r="YO41" s="13"/>
      <c r="YP41" s="14"/>
      <c r="YQ41" s="15"/>
      <c r="YR41" s="13"/>
      <c r="YS41" s="9"/>
      <c r="YT41" s="8"/>
      <c r="YU41" s="8"/>
      <c r="YV41" s="13"/>
      <c r="YW41" s="13"/>
      <c r="YX41" s="14"/>
      <c r="YY41" s="15"/>
      <c r="YZ41" s="13"/>
      <c r="ZA41" s="9"/>
      <c r="ZB41" s="8"/>
      <c r="ZC41" s="8"/>
      <c r="ZD41" s="13"/>
      <c r="ZE41" s="13"/>
      <c r="ZF41" s="14"/>
      <c r="ZG41" s="15"/>
      <c r="ZH41" s="13"/>
      <c r="ZI41" s="9"/>
      <c r="ZJ41" s="8"/>
      <c r="ZK41" s="8"/>
      <c r="ZL41" s="13"/>
      <c r="ZM41" s="13"/>
      <c r="ZN41" s="14"/>
      <c r="ZO41" s="15"/>
      <c r="ZP41" s="13"/>
      <c r="ZQ41" s="9"/>
      <c r="ZR41" s="8"/>
      <c r="ZS41" s="8"/>
      <c r="ZT41" s="13"/>
      <c r="ZU41" s="13"/>
      <c r="ZV41" s="14"/>
      <c r="ZW41" s="15"/>
      <c r="ZX41" s="13"/>
      <c r="ZY41" s="9"/>
      <c r="ZZ41" s="8"/>
      <c r="AAA41" s="8"/>
      <c r="AAB41" s="13"/>
      <c r="AAC41" s="13"/>
      <c r="AAD41" s="14"/>
      <c r="AAE41" s="15"/>
      <c r="AAF41" s="13"/>
      <c r="AAG41" s="9"/>
      <c r="AAH41" s="8"/>
      <c r="AAI41" s="8"/>
      <c r="AAJ41" s="13"/>
      <c r="AAK41" s="13"/>
      <c r="AAL41" s="14"/>
      <c r="AAM41" s="15"/>
      <c r="AAN41" s="13"/>
      <c r="AAO41" s="9"/>
      <c r="AAP41" s="8"/>
      <c r="AAQ41" s="8"/>
      <c r="AAR41" s="13"/>
      <c r="AAS41" s="13"/>
      <c r="AAT41" s="14"/>
      <c r="AAU41" s="15"/>
      <c r="AAV41" s="13"/>
      <c r="AAW41" s="9"/>
      <c r="AAX41" s="8"/>
      <c r="AAY41" s="8"/>
      <c r="AAZ41" s="13"/>
      <c r="ABA41" s="13"/>
      <c r="ABB41" s="14"/>
      <c r="ABC41" s="15"/>
      <c r="ABD41" s="13"/>
      <c r="ABE41" s="9"/>
      <c r="ABF41" s="8"/>
      <c r="ABG41" s="8"/>
      <c r="ABH41" s="13"/>
      <c r="ABI41" s="13"/>
      <c r="ABJ41" s="14"/>
      <c r="ABK41" s="15"/>
      <c r="ABL41" s="13"/>
      <c r="ABM41" s="9"/>
      <c r="ABN41" s="8"/>
      <c r="ABO41" s="8"/>
      <c r="ABP41" s="13"/>
      <c r="ABQ41" s="13"/>
      <c r="ABR41" s="14"/>
      <c r="ABS41" s="15"/>
      <c r="ABT41" s="13"/>
      <c r="ABU41" s="9"/>
      <c r="ABV41" s="8"/>
      <c r="ABW41" s="8"/>
      <c r="ABX41" s="13"/>
      <c r="ABY41" s="13"/>
      <c r="ABZ41" s="14"/>
      <c r="ACA41" s="15"/>
      <c r="ACB41" s="13"/>
      <c r="ACC41" s="9"/>
      <c r="ACD41" s="8"/>
      <c r="ACE41" s="8"/>
      <c r="ACF41" s="13"/>
      <c r="ACG41" s="13"/>
      <c r="ACH41" s="14"/>
      <c r="ACI41" s="15"/>
      <c r="ACJ41" s="13"/>
      <c r="ACK41" s="9"/>
      <c r="ACL41" s="8"/>
      <c r="ACM41" s="8"/>
      <c r="ACN41" s="13"/>
      <c r="ACO41" s="13"/>
      <c r="ACP41" s="14"/>
      <c r="ACQ41" s="15"/>
      <c r="ACR41" s="13"/>
      <c r="ACS41" s="9"/>
      <c r="ACT41" s="8"/>
      <c r="ACU41" s="8"/>
      <c r="ACV41" s="13"/>
      <c r="ACW41" s="13"/>
      <c r="ACX41" s="14"/>
      <c r="ACY41" s="15"/>
      <c r="ACZ41" s="13"/>
      <c r="ADA41" s="9"/>
      <c r="ADB41" s="8"/>
      <c r="ADC41" s="8"/>
      <c r="ADD41" s="13"/>
      <c r="ADE41" s="13"/>
      <c r="ADF41" s="14"/>
      <c r="ADG41" s="15"/>
      <c r="ADH41" s="13"/>
      <c r="ADI41" s="9"/>
      <c r="ADJ41" s="8"/>
      <c r="ADK41" s="8"/>
      <c r="ADL41" s="13"/>
      <c r="ADM41" s="13"/>
      <c r="ADN41" s="14"/>
      <c r="ADO41" s="15"/>
      <c r="ADP41" s="13"/>
      <c r="ADQ41" s="9"/>
      <c r="ADR41" s="8"/>
      <c r="ADS41" s="8"/>
      <c r="ADT41" s="13"/>
      <c r="ADU41" s="13"/>
      <c r="ADV41" s="14"/>
      <c r="ADW41" s="15"/>
      <c r="ADX41" s="13"/>
      <c r="ADY41" s="9"/>
      <c r="ADZ41" s="8"/>
      <c r="AEA41" s="8"/>
      <c r="AEB41" s="13"/>
      <c r="AEC41" s="13"/>
      <c r="AED41" s="14"/>
      <c r="AEE41" s="15"/>
      <c r="AEF41" s="13"/>
      <c r="AEG41" s="9"/>
      <c r="AEH41" s="8"/>
      <c r="AEI41" s="8"/>
      <c r="AEJ41" s="13"/>
      <c r="AEK41" s="13"/>
      <c r="AEL41" s="14"/>
      <c r="AEM41" s="15"/>
      <c r="AEN41" s="13"/>
      <c r="AEO41" s="9"/>
      <c r="AEP41" s="8"/>
      <c r="AEQ41" s="8"/>
      <c r="AER41" s="13"/>
      <c r="AES41" s="13"/>
      <c r="AET41" s="14"/>
      <c r="AEU41" s="15"/>
      <c r="AEV41" s="13"/>
      <c r="AEW41" s="9"/>
      <c r="AEX41" s="8"/>
      <c r="AEY41" s="8"/>
      <c r="AEZ41" s="13"/>
      <c r="AFA41" s="13"/>
      <c r="AFB41" s="14"/>
      <c r="AFC41" s="15"/>
      <c r="AFD41" s="13"/>
      <c r="AFE41" s="9"/>
      <c r="AFF41" s="8"/>
      <c r="AFG41" s="8"/>
      <c r="AFH41" s="13"/>
      <c r="AFI41" s="13"/>
      <c r="AFJ41" s="14"/>
      <c r="AFK41" s="15"/>
      <c r="AFL41" s="13"/>
      <c r="AFM41" s="9"/>
      <c r="AFN41" s="8"/>
      <c r="AFO41" s="8"/>
      <c r="AFP41" s="13"/>
      <c r="AFQ41" s="13"/>
      <c r="AFR41" s="14"/>
      <c r="AFS41" s="15"/>
      <c r="AFT41" s="13"/>
      <c r="AFU41" s="9"/>
      <c r="AFV41" s="8"/>
      <c r="AFW41" s="8"/>
      <c r="AFX41" s="13"/>
      <c r="AFY41" s="13"/>
      <c r="AFZ41" s="14"/>
      <c r="AGA41" s="15"/>
      <c r="AGB41" s="13"/>
      <c r="AGC41" s="9"/>
      <c r="AGD41" s="8"/>
      <c r="AGE41" s="8"/>
      <c r="AGF41" s="13"/>
      <c r="AGG41" s="13"/>
      <c r="AGH41" s="14"/>
      <c r="AGI41" s="15"/>
      <c r="AGJ41" s="13"/>
      <c r="AGK41" s="9"/>
      <c r="AGL41" s="8"/>
      <c r="AGM41" s="8"/>
      <c r="AGN41" s="13"/>
      <c r="AGO41" s="13"/>
      <c r="AGP41" s="14"/>
      <c r="AGQ41" s="15"/>
      <c r="AGR41" s="13"/>
      <c r="AGS41" s="9"/>
      <c r="AGT41" s="8"/>
      <c r="AGU41" s="8"/>
      <c r="AGV41" s="13"/>
      <c r="AGW41" s="13"/>
      <c r="AGX41" s="14"/>
      <c r="AGY41" s="15"/>
      <c r="AGZ41" s="13"/>
      <c r="AHA41" s="9"/>
      <c r="AHB41" s="8"/>
      <c r="AHC41" s="8"/>
      <c r="AHD41" s="13"/>
      <c r="AHE41" s="13"/>
      <c r="AHF41" s="14"/>
      <c r="AHG41" s="15"/>
      <c r="AHH41" s="13"/>
      <c r="AHI41" s="9"/>
      <c r="AHJ41" s="8"/>
      <c r="AHK41" s="8"/>
      <c r="AHL41" s="13"/>
      <c r="AHM41" s="13"/>
      <c r="AHN41" s="14"/>
      <c r="AHO41" s="15"/>
      <c r="AHP41" s="13"/>
      <c r="AHQ41" s="9"/>
      <c r="AHR41" s="8"/>
      <c r="AHS41" s="8"/>
      <c r="AHT41" s="13"/>
      <c r="AHU41" s="13"/>
      <c r="AHV41" s="14"/>
      <c r="AHW41" s="15"/>
      <c r="AHX41" s="13"/>
      <c r="AHY41" s="9"/>
      <c r="AHZ41" s="8"/>
      <c r="AIA41" s="8"/>
      <c r="AIB41" s="13"/>
      <c r="AIC41" s="13"/>
      <c r="AID41" s="14"/>
      <c r="AIE41" s="15"/>
      <c r="AIF41" s="13"/>
      <c r="AIG41" s="9"/>
      <c r="AIH41" s="8"/>
      <c r="AII41" s="8"/>
      <c r="AIJ41" s="13"/>
      <c r="AIK41" s="13"/>
      <c r="AIL41" s="14"/>
      <c r="AIM41" s="15"/>
      <c r="AIN41" s="13"/>
      <c r="AIO41" s="9"/>
      <c r="AIP41" s="8"/>
      <c r="AIQ41" s="8"/>
      <c r="AIR41" s="13"/>
      <c r="AIS41" s="13"/>
      <c r="AIT41" s="14"/>
      <c r="AIU41" s="15"/>
      <c r="AIV41" s="13"/>
      <c r="AIW41" s="9"/>
      <c r="AIX41" s="8"/>
      <c r="AIY41" s="8"/>
      <c r="AIZ41" s="13"/>
      <c r="AJA41" s="13"/>
      <c r="AJB41" s="14"/>
      <c r="AJC41" s="15"/>
      <c r="AJD41" s="13"/>
      <c r="AJE41" s="9"/>
      <c r="AJF41" s="8"/>
      <c r="AJG41" s="8"/>
      <c r="AJH41" s="13"/>
      <c r="AJI41" s="13"/>
      <c r="AJJ41" s="14"/>
      <c r="AJK41" s="15"/>
      <c r="AJL41" s="13"/>
      <c r="AJM41" s="9"/>
      <c r="AJN41" s="8"/>
      <c r="AJO41" s="8"/>
      <c r="AJP41" s="13"/>
      <c r="AJQ41" s="13"/>
      <c r="AJR41" s="14"/>
      <c r="AJS41" s="15"/>
      <c r="AJT41" s="13"/>
      <c r="AJU41" s="9"/>
      <c r="AJV41" s="8"/>
      <c r="AJW41" s="8"/>
      <c r="AJX41" s="13"/>
      <c r="AJY41" s="13"/>
      <c r="AJZ41" s="14"/>
      <c r="AKA41" s="15"/>
      <c r="AKB41" s="13"/>
      <c r="AKC41" s="9"/>
      <c r="AKD41" s="8"/>
      <c r="AKE41" s="8"/>
      <c r="AKF41" s="13"/>
      <c r="AKG41" s="13"/>
      <c r="AKH41" s="14"/>
      <c r="AKI41" s="15"/>
      <c r="AKJ41" s="13"/>
      <c r="AKK41" s="9"/>
      <c r="AKL41" s="8"/>
      <c r="AKM41" s="8"/>
      <c r="AKN41" s="13"/>
      <c r="AKO41" s="13"/>
      <c r="AKP41" s="14"/>
      <c r="AKQ41" s="15"/>
      <c r="AKR41" s="13"/>
      <c r="AKS41" s="9"/>
      <c r="AKT41" s="8"/>
      <c r="AKU41" s="8"/>
      <c r="AKV41" s="13"/>
      <c r="AKW41" s="13"/>
      <c r="AKX41" s="14"/>
      <c r="AKY41" s="15"/>
      <c r="AKZ41" s="13"/>
      <c r="ALA41" s="9"/>
      <c r="ALB41" s="8"/>
      <c r="ALC41" s="8"/>
      <c r="ALD41" s="13"/>
      <c r="ALE41" s="13"/>
      <c r="ALF41" s="14"/>
      <c r="ALG41" s="15"/>
      <c r="ALH41" s="13"/>
      <c r="ALI41" s="9"/>
      <c r="ALJ41" s="8"/>
      <c r="ALK41" s="8"/>
      <c r="ALL41" s="13"/>
      <c r="ALM41" s="13"/>
      <c r="ALN41" s="14"/>
      <c r="ALO41" s="15"/>
      <c r="ALP41" s="13"/>
      <c r="ALQ41" s="9"/>
      <c r="ALR41" s="8"/>
      <c r="ALS41" s="8"/>
      <c r="ALT41" s="13"/>
      <c r="ALU41" s="13"/>
      <c r="ALV41" s="14"/>
      <c r="ALW41" s="15"/>
      <c r="ALX41" s="13"/>
      <c r="ALY41" s="9"/>
      <c r="ALZ41" s="8"/>
      <c r="AMA41" s="8"/>
      <c r="AMB41" s="13"/>
      <c r="AMC41" s="13"/>
      <c r="AMD41" s="14"/>
      <c r="AME41" s="15"/>
      <c r="AMF41" s="13"/>
      <c r="AMG41" s="9"/>
      <c r="AMH41" s="8"/>
      <c r="AMI41" s="8"/>
      <c r="AMJ41" s="13"/>
      <c r="AMK41" s="13"/>
      <c r="AML41" s="14"/>
      <c r="AMM41" s="15"/>
      <c r="AMN41" s="13"/>
      <c r="AMO41" s="9"/>
      <c r="AMP41" s="8"/>
      <c r="AMQ41" s="8"/>
      <c r="AMR41" s="13"/>
      <c r="AMS41" s="13"/>
      <c r="AMT41" s="14"/>
      <c r="AMU41" s="15"/>
      <c r="AMV41" s="13"/>
      <c r="AMW41" s="9"/>
      <c r="AMX41" s="8"/>
      <c r="AMY41" s="8"/>
      <c r="AMZ41" s="13"/>
      <c r="ANA41" s="13"/>
      <c r="ANB41" s="14"/>
      <c r="ANC41" s="15"/>
      <c r="AND41" s="13"/>
      <c r="ANE41" s="9"/>
      <c r="ANF41" s="8"/>
      <c r="ANG41" s="8"/>
      <c r="ANH41" s="13"/>
      <c r="ANI41" s="13"/>
      <c r="ANJ41" s="14"/>
      <c r="ANK41" s="15"/>
      <c r="ANL41" s="13"/>
      <c r="ANM41" s="9"/>
      <c r="ANN41" s="8"/>
      <c r="ANO41" s="8"/>
      <c r="ANP41" s="13"/>
      <c r="ANQ41" s="13"/>
      <c r="ANR41" s="14"/>
      <c r="ANS41" s="15"/>
      <c r="ANT41" s="13"/>
      <c r="ANU41" s="9"/>
      <c r="ANV41" s="8"/>
      <c r="ANW41" s="8"/>
      <c r="ANX41" s="13"/>
      <c r="ANY41" s="13"/>
      <c r="ANZ41" s="14"/>
      <c r="AOA41" s="15"/>
      <c r="AOB41" s="13"/>
      <c r="AOC41" s="9"/>
      <c r="AOD41" s="8"/>
      <c r="AOE41" s="8"/>
      <c r="AOF41" s="13"/>
      <c r="AOG41" s="13"/>
      <c r="AOH41" s="14"/>
      <c r="AOI41" s="15"/>
      <c r="AOJ41" s="13"/>
      <c r="AOK41" s="9"/>
      <c r="AOL41" s="8"/>
      <c r="AOM41" s="8"/>
      <c r="AON41" s="13"/>
      <c r="AOO41" s="13"/>
      <c r="AOP41" s="14"/>
      <c r="AOQ41" s="15"/>
      <c r="AOR41" s="13"/>
      <c r="AOS41" s="9"/>
      <c r="AOT41" s="8"/>
      <c r="AOU41" s="8"/>
      <c r="AOV41" s="13"/>
      <c r="AOW41" s="13"/>
      <c r="AOX41" s="14"/>
      <c r="AOY41" s="15"/>
      <c r="AOZ41" s="13"/>
      <c r="APA41" s="9"/>
      <c r="APB41" s="8"/>
      <c r="APC41" s="8"/>
      <c r="APD41" s="13"/>
      <c r="APE41" s="13"/>
      <c r="APF41" s="14"/>
      <c r="APG41" s="15"/>
      <c r="APH41" s="13"/>
      <c r="API41" s="9"/>
      <c r="APJ41" s="8"/>
      <c r="APK41" s="8"/>
      <c r="APL41" s="13"/>
      <c r="APM41" s="13"/>
      <c r="APN41" s="14"/>
      <c r="APO41" s="15"/>
      <c r="APP41" s="13"/>
      <c r="APQ41" s="9"/>
      <c r="APR41" s="8"/>
      <c r="APS41" s="8"/>
      <c r="APT41" s="13"/>
      <c r="APU41" s="13"/>
      <c r="APV41" s="14"/>
      <c r="APW41" s="15"/>
      <c r="APX41" s="13"/>
      <c r="APY41" s="9"/>
      <c r="APZ41" s="8"/>
      <c r="AQA41" s="8"/>
      <c r="AQB41" s="13"/>
      <c r="AQC41" s="13"/>
      <c r="AQD41" s="14"/>
      <c r="AQE41" s="15"/>
      <c r="AQF41" s="13"/>
      <c r="AQG41" s="9"/>
      <c r="AQH41" s="8"/>
      <c r="AQI41" s="8"/>
      <c r="AQJ41" s="13"/>
      <c r="AQK41" s="13"/>
      <c r="AQL41" s="14"/>
      <c r="AQM41" s="15"/>
      <c r="AQN41" s="13"/>
      <c r="AQO41" s="9"/>
      <c r="AQP41" s="8"/>
      <c r="AQQ41" s="8"/>
      <c r="AQR41" s="13"/>
      <c r="AQS41" s="13"/>
      <c r="AQT41" s="14"/>
      <c r="AQU41" s="15"/>
      <c r="AQV41" s="13"/>
      <c r="AQW41" s="9"/>
      <c r="AQX41" s="8"/>
      <c r="AQY41" s="8"/>
      <c r="AQZ41" s="13"/>
      <c r="ARA41" s="13"/>
      <c r="ARB41" s="14"/>
      <c r="ARC41" s="15"/>
      <c r="ARD41" s="13"/>
      <c r="ARE41" s="9"/>
      <c r="ARF41" s="8"/>
      <c r="ARG41" s="8"/>
      <c r="ARH41" s="13"/>
      <c r="ARI41" s="13"/>
      <c r="ARJ41" s="14"/>
      <c r="ARK41" s="15"/>
      <c r="ARL41" s="13"/>
      <c r="ARM41" s="9"/>
      <c r="ARN41" s="8"/>
      <c r="ARO41" s="8"/>
      <c r="ARP41" s="13"/>
      <c r="ARQ41" s="13"/>
      <c r="ARR41" s="14"/>
      <c r="ARS41" s="15"/>
      <c r="ART41" s="13"/>
      <c r="ARU41" s="9"/>
      <c r="ARV41" s="8"/>
      <c r="ARW41" s="8"/>
      <c r="ARX41" s="13"/>
      <c r="ARY41" s="13"/>
      <c r="ARZ41" s="14"/>
      <c r="ASA41" s="15"/>
      <c r="ASB41" s="13"/>
      <c r="ASC41" s="9"/>
      <c r="ASD41" s="8"/>
      <c r="ASE41" s="8"/>
      <c r="ASF41" s="13"/>
      <c r="ASG41" s="13"/>
      <c r="ASH41" s="14"/>
      <c r="ASI41" s="15"/>
      <c r="ASJ41" s="13"/>
      <c r="ASK41" s="9"/>
      <c r="ASL41" s="8"/>
      <c r="ASM41" s="8"/>
      <c r="ASN41" s="13"/>
      <c r="ASO41" s="13"/>
      <c r="ASP41" s="14"/>
      <c r="ASQ41" s="15"/>
      <c r="ASR41" s="13"/>
      <c r="ASS41" s="9"/>
      <c r="AST41" s="8"/>
      <c r="ASU41" s="8"/>
      <c r="ASV41" s="13"/>
      <c r="ASW41" s="13"/>
      <c r="ASX41" s="14"/>
      <c r="ASY41" s="15"/>
      <c r="ASZ41" s="13"/>
      <c r="ATA41" s="9"/>
      <c r="ATB41" s="8"/>
      <c r="ATC41" s="8"/>
      <c r="ATD41" s="13"/>
      <c r="ATE41" s="13"/>
      <c r="ATF41" s="14"/>
      <c r="ATG41" s="15"/>
      <c r="ATH41" s="13"/>
      <c r="ATI41" s="9"/>
      <c r="ATJ41" s="8"/>
      <c r="ATK41" s="8"/>
      <c r="ATL41" s="13"/>
      <c r="ATM41" s="13"/>
      <c r="ATN41" s="14"/>
      <c r="ATO41" s="15"/>
      <c r="ATP41" s="13"/>
      <c r="ATQ41" s="9"/>
      <c r="ATR41" s="8"/>
      <c r="ATS41" s="8"/>
      <c r="ATT41" s="13"/>
      <c r="ATU41" s="13"/>
      <c r="ATV41" s="14"/>
      <c r="ATW41" s="15"/>
      <c r="ATX41" s="13"/>
      <c r="ATY41" s="9"/>
      <c r="ATZ41" s="8"/>
      <c r="AUA41" s="8"/>
      <c r="AUB41" s="13"/>
      <c r="AUC41" s="13"/>
      <c r="AUD41" s="14"/>
      <c r="AUE41" s="15"/>
      <c r="AUF41" s="13"/>
      <c r="AUG41" s="9"/>
      <c r="AUH41" s="8"/>
      <c r="AUI41" s="8"/>
      <c r="AUJ41" s="13"/>
      <c r="AUK41" s="13"/>
      <c r="AUL41" s="14"/>
      <c r="AUM41" s="15"/>
      <c r="AUN41" s="13"/>
      <c r="AUO41" s="9"/>
      <c r="AUP41" s="8"/>
      <c r="AUQ41" s="8"/>
      <c r="AUR41" s="13"/>
      <c r="AUS41" s="13"/>
      <c r="AUT41" s="14"/>
      <c r="AUU41" s="15"/>
      <c r="AUV41" s="13"/>
      <c r="AUW41" s="9"/>
      <c r="AUX41" s="8"/>
      <c r="AUY41" s="8"/>
      <c r="AUZ41" s="13"/>
      <c r="AVA41" s="13"/>
      <c r="AVB41" s="14"/>
      <c r="AVC41" s="15"/>
      <c r="AVD41" s="13"/>
      <c r="AVE41" s="9"/>
      <c r="AVF41" s="8"/>
      <c r="AVG41" s="8"/>
      <c r="AVH41" s="13"/>
      <c r="AVI41" s="13"/>
      <c r="AVJ41" s="14"/>
      <c r="AVK41" s="15"/>
      <c r="AVL41" s="13"/>
      <c r="AVM41" s="9"/>
      <c r="AVN41" s="8"/>
      <c r="AVO41" s="8"/>
      <c r="AVP41" s="13"/>
      <c r="AVQ41" s="13"/>
      <c r="AVR41" s="14"/>
      <c r="AVS41" s="15"/>
      <c r="AVT41" s="13"/>
      <c r="AVU41" s="9"/>
      <c r="AVV41" s="8"/>
      <c r="AVW41" s="8"/>
      <c r="AVX41" s="13"/>
      <c r="AVY41" s="13"/>
      <c r="AVZ41" s="14"/>
      <c r="AWA41" s="15"/>
      <c r="AWB41" s="13"/>
      <c r="AWC41" s="9"/>
      <c r="AWD41" s="8"/>
      <c r="AWE41" s="8"/>
      <c r="AWF41" s="13"/>
      <c r="AWG41" s="13"/>
      <c r="AWH41" s="14"/>
      <c r="AWI41" s="15"/>
      <c r="AWJ41" s="13"/>
      <c r="AWK41" s="9"/>
      <c r="AWL41" s="8"/>
      <c r="AWM41" s="8"/>
      <c r="AWN41" s="13"/>
      <c r="AWO41" s="13"/>
      <c r="AWP41" s="14"/>
      <c r="AWQ41" s="15"/>
      <c r="AWR41" s="13"/>
      <c r="AWS41" s="9"/>
      <c r="AWT41" s="8"/>
      <c r="AWU41" s="8"/>
      <c r="AWV41" s="13"/>
      <c r="AWW41" s="13"/>
      <c r="AWX41" s="14"/>
      <c r="AWY41" s="15"/>
      <c r="AWZ41" s="13"/>
      <c r="AXA41" s="9"/>
      <c r="AXB41" s="8"/>
      <c r="AXC41" s="8"/>
      <c r="AXD41" s="13"/>
      <c r="AXE41" s="13"/>
      <c r="AXF41" s="14"/>
      <c r="AXG41" s="15"/>
      <c r="AXH41" s="13"/>
      <c r="AXI41" s="9"/>
      <c r="AXJ41" s="8"/>
      <c r="AXK41" s="8"/>
      <c r="AXL41" s="13"/>
      <c r="AXM41" s="13"/>
      <c r="AXN41" s="14"/>
      <c r="AXO41" s="15"/>
      <c r="AXP41" s="13"/>
      <c r="AXQ41" s="9"/>
      <c r="AXR41" s="8"/>
      <c r="AXS41" s="8"/>
      <c r="AXT41" s="13"/>
      <c r="AXU41" s="13"/>
      <c r="AXV41" s="14"/>
      <c r="AXW41" s="15"/>
      <c r="AXX41" s="13"/>
      <c r="AXY41" s="9"/>
      <c r="AXZ41" s="8"/>
      <c r="AYA41" s="8"/>
      <c r="AYB41" s="13"/>
      <c r="AYC41" s="13"/>
      <c r="AYD41" s="14"/>
      <c r="AYE41" s="15"/>
      <c r="AYF41" s="13"/>
      <c r="AYG41" s="9"/>
      <c r="AYH41" s="8"/>
      <c r="AYI41" s="8"/>
      <c r="AYJ41" s="13"/>
      <c r="AYK41" s="13"/>
      <c r="AYL41" s="14"/>
      <c r="AYM41" s="15"/>
      <c r="AYN41" s="13"/>
      <c r="AYO41" s="9"/>
      <c r="AYP41" s="8"/>
      <c r="AYQ41" s="8"/>
      <c r="AYR41" s="13"/>
      <c r="AYS41" s="13"/>
      <c r="AYT41" s="14"/>
      <c r="AYU41" s="15"/>
      <c r="AYV41" s="13"/>
      <c r="AYW41" s="9"/>
      <c r="AYX41" s="8"/>
      <c r="AYY41" s="8"/>
      <c r="AYZ41" s="13"/>
      <c r="AZA41" s="13"/>
      <c r="AZB41" s="14"/>
      <c r="AZC41" s="15"/>
      <c r="AZD41" s="13"/>
      <c r="AZE41" s="9"/>
      <c r="AZF41" s="8"/>
      <c r="AZG41" s="8"/>
      <c r="AZH41" s="13"/>
      <c r="AZI41" s="13"/>
      <c r="AZJ41" s="14"/>
      <c r="AZK41" s="15"/>
      <c r="AZL41" s="13"/>
      <c r="AZM41" s="9"/>
      <c r="AZN41" s="8"/>
      <c r="AZO41" s="8"/>
      <c r="AZP41" s="13"/>
      <c r="AZQ41" s="13"/>
      <c r="AZR41" s="14"/>
      <c r="AZS41" s="15"/>
      <c r="AZT41" s="13"/>
      <c r="AZU41" s="9"/>
      <c r="AZV41" s="8"/>
      <c r="AZW41" s="8"/>
      <c r="AZX41" s="13"/>
      <c r="AZY41" s="13"/>
      <c r="AZZ41" s="14"/>
      <c r="BAA41" s="15"/>
      <c r="BAB41" s="13"/>
      <c r="BAC41" s="9"/>
      <c r="BAD41" s="8"/>
      <c r="BAE41" s="8"/>
      <c r="BAF41" s="13"/>
      <c r="BAG41" s="13"/>
      <c r="BAH41" s="14"/>
      <c r="BAI41" s="15"/>
      <c r="BAJ41" s="13"/>
      <c r="BAK41" s="9"/>
      <c r="BAL41" s="8"/>
      <c r="BAM41" s="8"/>
      <c r="BAN41" s="13"/>
      <c r="BAO41" s="13"/>
      <c r="BAP41" s="14"/>
      <c r="BAQ41" s="15"/>
      <c r="BAR41" s="13"/>
      <c r="BAS41" s="9"/>
      <c r="BAT41" s="8"/>
      <c r="BAU41" s="8"/>
      <c r="BAV41" s="13"/>
      <c r="BAW41" s="13"/>
      <c r="BAX41" s="14"/>
      <c r="BAY41" s="15"/>
      <c r="BAZ41" s="13"/>
      <c r="BBA41" s="9"/>
      <c r="BBB41" s="8"/>
      <c r="BBC41" s="8"/>
      <c r="BBD41" s="13"/>
      <c r="BBE41" s="13"/>
      <c r="BBF41" s="14"/>
      <c r="BBG41" s="15"/>
      <c r="BBH41" s="13"/>
      <c r="BBI41" s="9"/>
      <c r="BBJ41" s="8"/>
      <c r="BBK41" s="8"/>
      <c r="BBL41" s="13"/>
      <c r="BBM41" s="13"/>
      <c r="BBN41" s="14"/>
      <c r="BBO41" s="15"/>
      <c r="BBP41" s="13"/>
      <c r="BBQ41" s="9"/>
      <c r="BBR41" s="8"/>
      <c r="BBS41" s="8"/>
      <c r="BBT41" s="13"/>
      <c r="BBU41" s="13"/>
      <c r="BBV41" s="14"/>
      <c r="BBW41" s="15"/>
      <c r="BBX41" s="13"/>
      <c r="BBY41" s="9"/>
      <c r="BBZ41" s="8"/>
      <c r="BCA41" s="8"/>
      <c r="BCB41" s="13"/>
      <c r="BCC41" s="13"/>
      <c r="BCD41" s="14"/>
      <c r="BCE41" s="15"/>
      <c r="BCF41" s="13"/>
      <c r="BCG41" s="9"/>
      <c r="BCH41" s="8"/>
      <c r="BCI41" s="8"/>
      <c r="BCJ41" s="13"/>
      <c r="BCK41" s="13"/>
      <c r="BCL41" s="14"/>
      <c r="BCM41" s="15"/>
      <c r="BCN41" s="13"/>
      <c r="BCO41" s="9"/>
      <c r="BCP41" s="8"/>
      <c r="BCQ41" s="8"/>
      <c r="BCR41" s="13"/>
      <c r="BCS41" s="13"/>
      <c r="BCT41" s="14"/>
      <c r="BCU41" s="15"/>
      <c r="BCV41" s="13"/>
      <c r="BCW41" s="9"/>
      <c r="BCX41" s="8"/>
      <c r="BCY41" s="8"/>
      <c r="BCZ41" s="13"/>
      <c r="BDA41" s="13"/>
      <c r="BDB41" s="14"/>
      <c r="BDC41" s="15"/>
      <c r="BDD41" s="13"/>
      <c r="BDE41" s="9"/>
      <c r="BDF41" s="8"/>
      <c r="BDG41" s="8"/>
      <c r="BDH41" s="13"/>
      <c r="BDI41" s="13"/>
      <c r="BDJ41" s="14"/>
      <c r="BDK41" s="15"/>
      <c r="BDL41" s="13"/>
      <c r="BDM41" s="9"/>
      <c r="BDN41" s="8"/>
      <c r="BDO41" s="8"/>
      <c r="BDP41" s="13"/>
      <c r="BDQ41" s="13"/>
      <c r="BDR41" s="14"/>
      <c r="BDS41" s="15"/>
      <c r="BDT41" s="13"/>
      <c r="BDU41" s="9"/>
      <c r="BDV41" s="8"/>
      <c r="BDW41" s="8"/>
      <c r="BDX41" s="13"/>
      <c r="BDY41" s="13"/>
      <c r="BDZ41" s="14"/>
      <c r="BEA41" s="15"/>
      <c r="BEB41" s="13"/>
      <c r="BEC41" s="9"/>
      <c r="BED41" s="8"/>
      <c r="BEE41" s="8"/>
      <c r="BEF41" s="13"/>
      <c r="BEG41" s="13"/>
      <c r="BEH41" s="14"/>
      <c r="BEI41" s="15"/>
      <c r="BEJ41" s="13"/>
      <c r="BEK41" s="9"/>
      <c r="BEL41" s="8"/>
      <c r="BEM41" s="8"/>
      <c r="BEN41" s="13"/>
      <c r="BEO41" s="13"/>
      <c r="BEP41" s="14"/>
      <c r="BEQ41" s="15"/>
      <c r="BER41" s="13"/>
      <c r="BES41" s="9"/>
      <c r="BET41" s="8"/>
      <c r="BEU41" s="8"/>
      <c r="BEV41" s="13"/>
      <c r="BEW41" s="13"/>
      <c r="BEX41" s="14"/>
      <c r="BEY41" s="15"/>
      <c r="BEZ41" s="13"/>
      <c r="BFA41" s="9"/>
      <c r="BFB41" s="8"/>
      <c r="BFC41" s="8"/>
      <c r="BFD41" s="13"/>
      <c r="BFE41" s="13"/>
      <c r="BFF41" s="14"/>
      <c r="BFG41" s="15"/>
      <c r="BFH41" s="13"/>
      <c r="BFI41" s="9"/>
      <c r="BFJ41" s="8"/>
      <c r="BFK41" s="8"/>
      <c r="BFL41" s="13"/>
      <c r="BFM41" s="13"/>
      <c r="BFN41" s="14"/>
      <c r="BFO41" s="15"/>
      <c r="BFP41" s="13"/>
      <c r="BFQ41" s="9"/>
      <c r="BFR41" s="8"/>
      <c r="BFS41" s="8"/>
      <c r="BFT41" s="13"/>
      <c r="BFU41" s="13"/>
      <c r="BFV41" s="14"/>
      <c r="BFW41" s="15"/>
      <c r="BFX41" s="13"/>
      <c r="BFY41" s="9"/>
      <c r="BFZ41" s="8"/>
      <c r="BGA41" s="8"/>
      <c r="BGB41" s="13"/>
      <c r="BGC41" s="13"/>
      <c r="BGD41" s="14"/>
      <c r="BGE41" s="15"/>
      <c r="BGF41" s="13"/>
      <c r="BGG41" s="9"/>
      <c r="BGH41" s="8"/>
      <c r="BGI41" s="8"/>
      <c r="BGJ41" s="13"/>
      <c r="BGK41" s="13"/>
      <c r="BGL41" s="14"/>
      <c r="BGM41" s="15"/>
      <c r="BGN41" s="13"/>
      <c r="BGO41" s="9"/>
      <c r="BGP41" s="8"/>
      <c r="BGQ41" s="8"/>
      <c r="BGR41" s="13"/>
      <c r="BGS41" s="13"/>
      <c r="BGT41" s="14"/>
      <c r="BGU41" s="15"/>
      <c r="BGV41" s="13"/>
      <c r="BGW41" s="9"/>
      <c r="BGX41" s="8"/>
      <c r="BGY41" s="8"/>
      <c r="BGZ41" s="13"/>
      <c r="BHA41" s="13"/>
      <c r="BHB41" s="14"/>
      <c r="BHC41" s="15"/>
      <c r="BHD41" s="13"/>
      <c r="BHE41" s="9"/>
      <c r="BHF41" s="8"/>
      <c r="BHG41" s="8"/>
      <c r="BHH41" s="13"/>
      <c r="BHI41" s="13"/>
      <c r="BHJ41" s="14"/>
      <c r="BHK41" s="15"/>
      <c r="BHL41" s="13"/>
      <c r="BHM41" s="9"/>
      <c r="BHN41" s="8"/>
      <c r="BHO41" s="8"/>
      <c r="BHP41" s="13"/>
      <c r="BHQ41" s="13"/>
      <c r="BHR41" s="14"/>
      <c r="BHS41" s="15"/>
      <c r="BHT41" s="13"/>
      <c r="BHU41" s="9"/>
      <c r="BHV41" s="8"/>
      <c r="BHW41" s="8"/>
      <c r="BHX41" s="13"/>
      <c r="BHY41" s="13"/>
      <c r="BHZ41" s="14"/>
      <c r="BIA41" s="15"/>
      <c r="BIB41" s="13"/>
      <c r="BIC41" s="9"/>
      <c r="BID41" s="8"/>
      <c r="BIE41" s="8"/>
      <c r="BIF41" s="13"/>
      <c r="BIG41" s="13"/>
      <c r="BIH41" s="14"/>
      <c r="BII41" s="15"/>
      <c r="BIJ41" s="13"/>
      <c r="BIK41" s="9"/>
      <c r="BIL41" s="8"/>
      <c r="BIM41" s="8"/>
      <c r="BIN41" s="13"/>
      <c r="BIO41" s="13"/>
      <c r="BIP41" s="14"/>
      <c r="BIQ41" s="15"/>
      <c r="BIR41" s="13"/>
      <c r="BIS41" s="9"/>
      <c r="BIT41" s="8"/>
      <c r="BIU41" s="8"/>
      <c r="BIV41" s="13"/>
      <c r="BIW41" s="13"/>
      <c r="BIX41" s="14"/>
      <c r="BIY41" s="15"/>
      <c r="BIZ41" s="13"/>
      <c r="BJA41" s="9"/>
      <c r="BJB41" s="8"/>
      <c r="BJC41" s="8"/>
      <c r="BJD41" s="13"/>
      <c r="BJE41" s="13"/>
      <c r="BJF41" s="14"/>
      <c r="BJG41" s="15"/>
      <c r="BJH41" s="13"/>
      <c r="BJI41" s="9"/>
      <c r="BJJ41" s="8"/>
      <c r="BJK41" s="8"/>
      <c r="BJL41" s="13"/>
      <c r="BJM41" s="13"/>
      <c r="BJN41" s="14"/>
      <c r="BJO41" s="15"/>
      <c r="BJP41" s="13"/>
      <c r="BJQ41" s="9"/>
      <c r="BJR41" s="8"/>
      <c r="BJS41" s="8"/>
      <c r="BJT41" s="13"/>
      <c r="BJU41" s="13"/>
      <c r="BJV41" s="14"/>
      <c r="BJW41" s="15"/>
      <c r="BJX41" s="13"/>
      <c r="BJY41" s="9"/>
      <c r="BJZ41" s="8"/>
      <c r="BKA41" s="8"/>
      <c r="BKB41" s="13"/>
      <c r="BKC41" s="13"/>
      <c r="BKD41" s="14"/>
      <c r="BKE41" s="15"/>
      <c r="BKF41" s="13"/>
      <c r="BKG41" s="9"/>
      <c r="BKH41" s="8"/>
      <c r="BKI41" s="8"/>
      <c r="BKJ41" s="13"/>
      <c r="BKK41" s="13"/>
      <c r="BKL41" s="14"/>
      <c r="BKM41" s="15"/>
      <c r="BKN41" s="13"/>
      <c r="BKO41" s="9"/>
      <c r="BKP41" s="8"/>
      <c r="BKQ41" s="8"/>
      <c r="BKR41" s="13"/>
      <c r="BKS41" s="13"/>
      <c r="BKT41" s="14"/>
      <c r="BKU41" s="15"/>
      <c r="BKV41" s="13"/>
      <c r="BKW41" s="9"/>
      <c r="BKX41" s="8"/>
      <c r="BKY41" s="8"/>
      <c r="BKZ41" s="13"/>
      <c r="BLA41" s="13"/>
      <c r="BLB41" s="14"/>
      <c r="BLC41" s="15"/>
      <c r="BLD41" s="13"/>
      <c r="BLE41" s="9"/>
      <c r="BLF41" s="8"/>
      <c r="BLG41" s="8"/>
      <c r="BLH41" s="13"/>
      <c r="BLI41" s="13"/>
      <c r="BLJ41" s="14"/>
      <c r="BLK41" s="15"/>
      <c r="BLL41" s="13"/>
      <c r="BLM41" s="9"/>
      <c r="BLN41" s="8"/>
      <c r="BLO41" s="8"/>
      <c r="BLP41" s="13"/>
      <c r="BLQ41" s="13"/>
      <c r="BLR41" s="14"/>
      <c r="BLS41" s="15"/>
      <c r="BLT41" s="13"/>
      <c r="BLU41" s="9"/>
      <c r="BLV41" s="8"/>
      <c r="BLW41" s="8"/>
      <c r="BLX41" s="13"/>
      <c r="BLY41" s="13"/>
      <c r="BLZ41" s="14"/>
      <c r="BMA41" s="15"/>
      <c r="BMB41" s="13"/>
      <c r="BMC41" s="9"/>
      <c r="BMD41" s="8"/>
      <c r="BME41" s="8"/>
      <c r="BMF41" s="13"/>
      <c r="BMG41" s="13"/>
      <c r="BMH41" s="14"/>
      <c r="BMI41" s="15"/>
      <c r="BMJ41" s="13"/>
      <c r="BMK41" s="9"/>
      <c r="BML41" s="8"/>
      <c r="BMM41" s="8"/>
      <c r="BMN41" s="13"/>
      <c r="BMO41" s="13"/>
      <c r="BMP41" s="14"/>
      <c r="BMQ41" s="15"/>
      <c r="BMR41" s="13"/>
      <c r="BMS41" s="9"/>
      <c r="BMT41" s="8"/>
      <c r="BMU41" s="8"/>
      <c r="BMV41" s="13"/>
      <c r="BMW41" s="13"/>
      <c r="BMX41" s="14"/>
      <c r="BMY41" s="15"/>
      <c r="BMZ41" s="13"/>
      <c r="BNA41" s="9"/>
      <c r="BNB41" s="8"/>
      <c r="BNC41" s="8"/>
      <c r="BND41" s="13"/>
      <c r="BNE41" s="13"/>
      <c r="BNF41" s="14"/>
      <c r="BNG41" s="15"/>
      <c r="BNH41" s="13"/>
      <c r="BNI41" s="9"/>
      <c r="BNJ41" s="8"/>
      <c r="BNK41" s="8"/>
      <c r="BNL41" s="13"/>
      <c r="BNM41" s="13"/>
      <c r="BNN41" s="14"/>
      <c r="BNO41" s="15"/>
      <c r="BNP41" s="13"/>
      <c r="BNQ41" s="9"/>
      <c r="BNR41" s="8"/>
      <c r="BNS41" s="8"/>
      <c r="BNT41" s="13"/>
      <c r="BNU41" s="13"/>
      <c r="BNV41" s="14"/>
      <c r="BNW41" s="15"/>
      <c r="BNX41" s="13"/>
      <c r="BNY41" s="9"/>
      <c r="BNZ41" s="8"/>
      <c r="BOA41" s="8"/>
      <c r="BOB41" s="13"/>
      <c r="BOC41" s="13"/>
      <c r="BOD41" s="14"/>
      <c r="BOE41" s="15"/>
      <c r="BOF41" s="13"/>
      <c r="BOG41" s="9"/>
      <c r="BOH41" s="8"/>
      <c r="BOI41" s="8"/>
      <c r="BOJ41" s="13"/>
      <c r="BOK41" s="13"/>
      <c r="BOL41" s="14"/>
      <c r="BOM41" s="15"/>
      <c r="BON41" s="13"/>
      <c r="BOO41" s="9"/>
      <c r="BOP41" s="8"/>
      <c r="BOQ41" s="8"/>
      <c r="BOR41" s="13"/>
      <c r="BOS41" s="13"/>
      <c r="BOT41" s="14"/>
      <c r="BOU41" s="15"/>
      <c r="BOV41" s="13"/>
      <c r="BOW41" s="9"/>
      <c r="BOX41" s="8"/>
      <c r="BOY41" s="8"/>
      <c r="BOZ41" s="13"/>
      <c r="BPA41" s="13"/>
      <c r="BPB41" s="14"/>
      <c r="BPC41" s="15"/>
      <c r="BPD41" s="13"/>
      <c r="BPE41" s="9"/>
      <c r="BPF41" s="8"/>
      <c r="BPG41" s="8"/>
      <c r="BPH41" s="13"/>
      <c r="BPI41" s="13"/>
      <c r="BPJ41" s="14"/>
      <c r="BPK41" s="15"/>
      <c r="BPL41" s="13"/>
      <c r="BPM41" s="9"/>
      <c r="BPN41" s="8"/>
      <c r="BPO41" s="8"/>
      <c r="BPP41" s="13"/>
      <c r="BPQ41" s="13"/>
      <c r="BPR41" s="14"/>
      <c r="BPS41" s="15"/>
      <c r="BPT41" s="13"/>
      <c r="BPU41" s="9"/>
      <c r="BPV41" s="8"/>
      <c r="BPW41" s="8"/>
      <c r="BPX41" s="13"/>
      <c r="BPY41" s="13"/>
      <c r="BPZ41" s="14"/>
      <c r="BQA41" s="15"/>
      <c r="BQB41" s="13"/>
      <c r="BQC41" s="9"/>
      <c r="BQD41" s="8"/>
      <c r="BQE41" s="8"/>
      <c r="BQF41" s="13"/>
      <c r="BQG41" s="13"/>
      <c r="BQH41" s="14"/>
      <c r="BQI41" s="15"/>
      <c r="BQJ41" s="13"/>
      <c r="BQK41" s="9"/>
      <c r="BQL41" s="8"/>
      <c r="BQM41" s="8"/>
      <c r="BQN41" s="13"/>
      <c r="BQO41" s="13"/>
      <c r="BQP41" s="14"/>
      <c r="BQQ41" s="15"/>
      <c r="BQR41" s="13"/>
      <c r="BQS41" s="9"/>
      <c r="BQT41" s="8"/>
      <c r="BQU41" s="8"/>
      <c r="BQV41" s="13"/>
      <c r="BQW41" s="13"/>
      <c r="BQX41" s="14"/>
      <c r="BQY41" s="15"/>
      <c r="BQZ41" s="13"/>
      <c r="BRA41" s="9"/>
      <c r="BRB41" s="8"/>
      <c r="BRC41" s="8"/>
      <c r="BRD41" s="13"/>
      <c r="BRE41" s="13"/>
      <c r="BRF41" s="14"/>
      <c r="BRG41" s="15"/>
      <c r="BRH41" s="13"/>
      <c r="BRI41" s="9"/>
      <c r="BRJ41" s="8"/>
      <c r="BRK41" s="8"/>
      <c r="BRL41" s="13"/>
      <c r="BRM41" s="13"/>
      <c r="BRN41" s="14"/>
      <c r="BRO41" s="15"/>
      <c r="BRP41" s="13"/>
      <c r="BRQ41" s="9"/>
      <c r="BRR41" s="8"/>
      <c r="BRS41" s="8"/>
      <c r="BRT41" s="13"/>
      <c r="BRU41" s="13"/>
      <c r="BRV41" s="14"/>
      <c r="BRW41" s="15"/>
      <c r="BRX41" s="13"/>
      <c r="BRY41" s="9"/>
      <c r="BRZ41" s="8"/>
      <c r="BSA41" s="8"/>
      <c r="BSB41" s="13"/>
      <c r="BSC41" s="13"/>
      <c r="BSD41" s="14"/>
      <c r="BSE41" s="15"/>
      <c r="BSF41" s="13"/>
      <c r="BSG41" s="9"/>
      <c r="BSH41" s="8"/>
      <c r="BSI41" s="8"/>
      <c r="BSJ41" s="13"/>
      <c r="BSK41" s="13"/>
      <c r="BSL41" s="14"/>
      <c r="BSM41" s="15"/>
      <c r="BSN41" s="13"/>
      <c r="BSO41" s="9"/>
      <c r="BSP41" s="8"/>
      <c r="BSQ41" s="8"/>
      <c r="BSR41" s="13"/>
      <c r="BSS41" s="13"/>
      <c r="BST41" s="14"/>
      <c r="BSU41" s="15"/>
      <c r="BSV41" s="13"/>
      <c r="BSW41" s="9"/>
      <c r="BSX41" s="8"/>
      <c r="BSY41" s="8"/>
      <c r="BSZ41" s="13"/>
      <c r="BTA41" s="13"/>
      <c r="BTB41" s="14"/>
      <c r="BTC41" s="15"/>
      <c r="BTD41" s="13"/>
      <c r="BTE41" s="9"/>
      <c r="BTF41" s="8"/>
      <c r="BTG41" s="8"/>
      <c r="BTH41" s="13"/>
      <c r="BTI41" s="13"/>
      <c r="BTJ41" s="14"/>
      <c r="BTK41" s="15"/>
      <c r="BTL41" s="13"/>
      <c r="BTM41" s="9"/>
      <c r="BTN41" s="8"/>
      <c r="BTO41" s="8"/>
      <c r="BTP41" s="13"/>
      <c r="BTQ41" s="13"/>
      <c r="BTR41" s="14"/>
      <c r="BTS41" s="15"/>
      <c r="BTT41" s="13"/>
      <c r="BTU41" s="9"/>
      <c r="BTV41" s="8"/>
      <c r="BTW41" s="8"/>
      <c r="BTX41" s="13"/>
      <c r="BTY41" s="13"/>
      <c r="BTZ41" s="14"/>
      <c r="BUA41" s="15"/>
      <c r="BUB41" s="13"/>
      <c r="BUC41" s="9"/>
      <c r="BUD41" s="8"/>
      <c r="BUE41" s="8"/>
      <c r="BUF41" s="13"/>
      <c r="BUG41" s="13"/>
      <c r="BUH41" s="14"/>
      <c r="BUI41" s="15"/>
      <c r="BUJ41" s="13"/>
      <c r="BUK41" s="9"/>
      <c r="BUL41" s="8"/>
      <c r="BUM41" s="8"/>
      <c r="BUN41" s="13"/>
      <c r="BUO41" s="13"/>
      <c r="BUP41" s="14"/>
      <c r="BUQ41" s="15"/>
      <c r="BUR41" s="13"/>
      <c r="BUS41" s="9"/>
      <c r="BUT41" s="8"/>
      <c r="BUU41" s="8"/>
      <c r="BUV41" s="13"/>
      <c r="BUW41" s="13"/>
      <c r="BUX41" s="14"/>
      <c r="BUY41" s="15"/>
      <c r="BUZ41" s="13"/>
      <c r="BVA41" s="9"/>
      <c r="BVB41" s="8"/>
      <c r="BVC41" s="8"/>
      <c r="BVD41" s="13"/>
      <c r="BVE41" s="13"/>
      <c r="BVF41" s="14"/>
      <c r="BVG41" s="15"/>
      <c r="BVH41" s="13"/>
      <c r="BVI41" s="9"/>
      <c r="BVJ41" s="8"/>
      <c r="BVK41" s="8"/>
      <c r="BVL41" s="13"/>
      <c r="BVM41" s="13"/>
      <c r="BVN41" s="14"/>
      <c r="BVO41" s="15"/>
      <c r="BVP41" s="13"/>
      <c r="BVQ41" s="9"/>
      <c r="BVR41" s="8"/>
      <c r="BVS41" s="8"/>
      <c r="BVT41" s="13"/>
      <c r="BVU41" s="13"/>
      <c r="BVV41" s="14"/>
      <c r="BVW41" s="15"/>
      <c r="BVX41" s="13"/>
      <c r="BVY41" s="9"/>
      <c r="BVZ41" s="8"/>
      <c r="BWA41" s="8"/>
      <c r="BWB41" s="13"/>
      <c r="BWC41" s="13"/>
      <c r="BWD41" s="14"/>
      <c r="BWE41" s="15"/>
      <c r="BWF41" s="13"/>
      <c r="BWG41" s="9"/>
      <c r="BWH41" s="8"/>
      <c r="BWI41" s="8"/>
      <c r="BWJ41" s="13"/>
      <c r="BWK41" s="13"/>
      <c r="BWL41" s="14"/>
      <c r="BWM41" s="15"/>
      <c r="BWN41" s="13"/>
      <c r="BWO41" s="9"/>
      <c r="BWP41" s="8"/>
      <c r="BWQ41" s="8"/>
      <c r="BWR41" s="13"/>
      <c r="BWS41" s="13"/>
      <c r="BWT41" s="14"/>
      <c r="BWU41" s="15"/>
      <c r="BWV41" s="13"/>
      <c r="BWW41" s="9"/>
      <c r="BWX41" s="8"/>
      <c r="BWY41" s="8"/>
      <c r="BWZ41" s="13"/>
      <c r="BXA41" s="13"/>
      <c r="BXB41" s="14"/>
      <c r="BXC41" s="15"/>
      <c r="BXD41" s="13"/>
      <c r="BXE41" s="9"/>
      <c r="BXF41" s="8"/>
      <c r="BXG41" s="8"/>
      <c r="BXH41" s="13"/>
      <c r="BXI41" s="13"/>
      <c r="BXJ41" s="14"/>
      <c r="BXK41" s="15"/>
      <c r="BXL41" s="13"/>
      <c r="BXM41" s="9"/>
      <c r="BXN41" s="8"/>
      <c r="BXO41" s="8"/>
      <c r="BXP41" s="13"/>
      <c r="BXQ41" s="13"/>
      <c r="BXR41" s="14"/>
      <c r="BXS41" s="15"/>
      <c r="BXT41" s="13"/>
      <c r="BXU41" s="9"/>
      <c r="BXV41" s="8"/>
      <c r="BXW41" s="8"/>
      <c r="BXX41" s="13"/>
      <c r="BXY41" s="13"/>
      <c r="BXZ41" s="14"/>
      <c r="BYA41" s="15"/>
      <c r="BYB41" s="13"/>
      <c r="BYC41" s="9"/>
      <c r="BYD41" s="8"/>
      <c r="BYE41" s="8"/>
      <c r="BYF41" s="13"/>
      <c r="BYG41" s="13"/>
      <c r="BYH41" s="14"/>
      <c r="BYI41" s="15"/>
      <c r="BYJ41" s="13"/>
      <c r="BYK41" s="9"/>
      <c r="BYL41" s="8"/>
      <c r="BYM41" s="8"/>
      <c r="BYN41" s="13"/>
      <c r="BYO41" s="13"/>
      <c r="BYP41" s="14"/>
      <c r="BYQ41" s="15"/>
      <c r="BYR41" s="13"/>
      <c r="BYS41" s="9"/>
      <c r="BYT41" s="8"/>
      <c r="BYU41" s="8"/>
      <c r="BYV41" s="13"/>
      <c r="BYW41" s="13"/>
      <c r="BYX41" s="14"/>
      <c r="BYY41" s="15"/>
      <c r="BYZ41" s="13"/>
      <c r="BZA41" s="9"/>
      <c r="BZB41" s="8"/>
      <c r="BZC41" s="8"/>
      <c r="BZD41" s="13"/>
      <c r="BZE41" s="13"/>
      <c r="BZF41" s="14"/>
      <c r="BZG41" s="15"/>
      <c r="BZH41" s="13"/>
      <c r="BZI41" s="9"/>
      <c r="BZJ41" s="8"/>
      <c r="BZK41" s="8"/>
      <c r="BZL41" s="13"/>
      <c r="BZM41" s="13"/>
      <c r="BZN41" s="14"/>
      <c r="BZO41" s="15"/>
      <c r="BZP41" s="13"/>
      <c r="BZQ41" s="9"/>
      <c r="BZR41" s="8"/>
      <c r="BZS41" s="8"/>
      <c r="BZT41" s="13"/>
      <c r="BZU41" s="13"/>
      <c r="BZV41" s="14"/>
      <c r="BZW41" s="15"/>
      <c r="BZX41" s="13"/>
      <c r="BZY41" s="9"/>
      <c r="BZZ41" s="8"/>
      <c r="CAA41" s="8"/>
      <c r="CAB41" s="13"/>
      <c r="CAC41" s="13"/>
      <c r="CAD41" s="14"/>
      <c r="CAE41" s="15"/>
      <c r="CAF41" s="13"/>
      <c r="CAG41" s="9"/>
      <c r="CAH41" s="8"/>
      <c r="CAI41" s="8"/>
      <c r="CAJ41" s="13"/>
      <c r="CAK41" s="13"/>
      <c r="CAL41" s="14"/>
      <c r="CAM41" s="15"/>
      <c r="CAN41" s="13"/>
      <c r="CAO41" s="9"/>
      <c r="CAP41" s="8"/>
      <c r="CAQ41" s="8"/>
      <c r="CAR41" s="13"/>
      <c r="CAS41" s="13"/>
      <c r="CAT41" s="14"/>
      <c r="CAU41" s="15"/>
      <c r="CAV41" s="13"/>
      <c r="CAW41" s="9"/>
      <c r="CAX41" s="8"/>
      <c r="CAY41" s="8"/>
      <c r="CAZ41" s="13"/>
      <c r="CBA41" s="13"/>
      <c r="CBB41" s="14"/>
      <c r="CBC41" s="15"/>
      <c r="CBD41" s="13"/>
      <c r="CBE41" s="9"/>
      <c r="CBF41" s="8"/>
      <c r="CBG41" s="8"/>
      <c r="CBH41" s="13"/>
      <c r="CBI41" s="13"/>
      <c r="CBJ41" s="14"/>
      <c r="CBK41" s="15"/>
      <c r="CBL41" s="13"/>
      <c r="CBM41" s="9"/>
      <c r="CBN41" s="8"/>
      <c r="CBO41" s="8"/>
      <c r="CBP41" s="13"/>
      <c r="CBQ41" s="13"/>
      <c r="CBR41" s="14"/>
      <c r="CBS41" s="15"/>
      <c r="CBT41" s="13"/>
      <c r="CBU41" s="9"/>
      <c r="CBV41" s="8"/>
      <c r="CBW41" s="8"/>
      <c r="CBX41" s="13"/>
      <c r="CBY41" s="13"/>
      <c r="CBZ41" s="14"/>
      <c r="CCA41" s="15"/>
      <c r="CCB41" s="13"/>
      <c r="CCC41" s="9"/>
      <c r="CCD41" s="8"/>
      <c r="CCE41" s="8"/>
      <c r="CCF41" s="13"/>
      <c r="CCG41" s="13"/>
      <c r="CCH41" s="14"/>
      <c r="CCI41" s="15"/>
      <c r="CCJ41" s="13"/>
      <c r="CCK41" s="9"/>
      <c r="CCL41" s="8"/>
      <c r="CCM41" s="8"/>
      <c r="CCN41" s="13"/>
      <c r="CCO41" s="13"/>
      <c r="CCP41" s="14"/>
      <c r="CCQ41" s="15"/>
      <c r="CCR41" s="13"/>
      <c r="CCS41" s="9"/>
      <c r="CCT41" s="8"/>
      <c r="CCU41" s="8"/>
      <c r="CCV41" s="13"/>
      <c r="CCW41" s="13"/>
      <c r="CCX41" s="14"/>
      <c r="CCY41" s="15"/>
      <c r="CCZ41" s="13"/>
      <c r="CDA41" s="9"/>
      <c r="CDB41" s="8"/>
      <c r="CDC41" s="8"/>
      <c r="CDD41" s="13"/>
      <c r="CDE41" s="13"/>
      <c r="CDF41" s="14"/>
      <c r="CDG41" s="15"/>
      <c r="CDH41" s="13"/>
      <c r="CDI41" s="9"/>
      <c r="CDJ41" s="8"/>
      <c r="CDK41" s="8"/>
      <c r="CDL41" s="13"/>
      <c r="CDM41" s="13"/>
      <c r="CDN41" s="14"/>
      <c r="CDO41" s="15"/>
      <c r="CDP41" s="13"/>
      <c r="CDQ41" s="9"/>
      <c r="CDR41" s="8"/>
      <c r="CDS41" s="8"/>
      <c r="CDT41" s="13"/>
      <c r="CDU41" s="13"/>
      <c r="CDV41" s="14"/>
      <c r="CDW41" s="15"/>
      <c r="CDX41" s="13"/>
      <c r="CDY41" s="9"/>
      <c r="CDZ41" s="8"/>
      <c r="CEA41" s="8"/>
      <c r="CEB41" s="13"/>
      <c r="CEC41" s="13"/>
      <c r="CED41" s="14"/>
      <c r="CEE41" s="15"/>
      <c r="CEF41" s="13"/>
      <c r="CEG41" s="9"/>
      <c r="CEH41" s="8"/>
      <c r="CEI41" s="8"/>
      <c r="CEJ41" s="13"/>
      <c r="CEK41" s="13"/>
      <c r="CEL41" s="14"/>
      <c r="CEM41" s="15"/>
      <c r="CEN41" s="13"/>
      <c r="CEO41" s="9"/>
      <c r="CEP41" s="8"/>
      <c r="CEQ41" s="8"/>
      <c r="CER41" s="13"/>
      <c r="CES41" s="13"/>
      <c r="CET41" s="14"/>
      <c r="CEU41" s="15"/>
      <c r="CEV41" s="13"/>
      <c r="CEW41" s="9"/>
      <c r="CEX41" s="8"/>
      <c r="CEY41" s="8"/>
      <c r="CEZ41" s="13"/>
      <c r="CFA41" s="13"/>
      <c r="CFB41" s="14"/>
      <c r="CFC41" s="15"/>
      <c r="CFD41" s="13"/>
      <c r="CFE41" s="9"/>
      <c r="CFF41" s="8"/>
      <c r="CFG41" s="8"/>
      <c r="CFH41" s="13"/>
      <c r="CFI41" s="13"/>
      <c r="CFJ41" s="14"/>
      <c r="CFK41" s="15"/>
      <c r="CFL41" s="13"/>
      <c r="CFM41" s="9"/>
      <c r="CFN41" s="8"/>
      <c r="CFO41" s="8"/>
      <c r="CFP41" s="13"/>
      <c r="CFQ41" s="13"/>
      <c r="CFR41" s="14"/>
      <c r="CFS41" s="15"/>
      <c r="CFT41" s="13"/>
      <c r="CFU41" s="9"/>
      <c r="CFV41" s="8"/>
      <c r="CFW41" s="8"/>
      <c r="CFX41" s="13"/>
      <c r="CFY41" s="13"/>
      <c r="CFZ41" s="14"/>
      <c r="CGA41" s="15"/>
      <c r="CGB41" s="13"/>
      <c r="CGC41" s="9"/>
      <c r="CGD41" s="8"/>
      <c r="CGE41" s="8"/>
      <c r="CGF41" s="13"/>
      <c r="CGG41" s="13"/>
      <c r="CGH41" s="14"/>
      <c r="CGI41" s="15"/>
      <c r="CGJ41" s="13"/>
      <c r="CGK41" s="9"/>
      <c r="CGL41" s="8"/>
      <c r="CGM41" s="8"/>
      <c r="CGN41" s="13"/>
      <c r="CGO41" s="13"/>
      <c r="CGP41" s="14"/>
      <c r="CGQ41" s="15"/>
      <c r="CGR41" s="13"/>
      <c r="CGS41" s="9"/>
      <c r="CGT41" s="8"/>
      <c r="CGU41" s="8"/>
      <c r="CGV41" s="13"/>
      <c r="CGW41" s="13"/>
      <c r="CGX41" s="14"/>
      <c r="CGY41" s="15"/>
      <c r="CGZ41" s="13"/>
      <c r="CHA41" s="9"/>
      <c r="CHB41" s="8"/>
      <c r="CHC41" s="8"/>
      <c r="CHD41" s="13"/>
      <c r="CHE41" s="13"/>
      <c r="CHF41" s="14"/>
      <c r="CHG41" s="15"/>
      <c r="CHH41" s="13"/>
      <c r="CHI41" s="9"/>
      <c r="CHJ41" s="8"/>
      <c r="CHK41" s="8"/>
      <c r="CHL41" s="13"/>
      <c r="CHM41" s="13"/>
      <c r="CHN41" s="14"/>
      <c r="CHO41" s="15"/>
      <c r="CHP41" s="13"/>
      <c r="CHQ41" s="9"/>
      <c r="CHR41" s="8"/>
      <c r="CHS41" s="8"/>
      <c r="CHT41" s="13"/>
      <c r="CHU41" s="13"/>
      <c r="CHV41" s="14"/>
      <c r="CHW41" s="15"/>
      <c r="CHX41" s="13"/>
      <c r="CHY41" s="9"/>
      <c r="CHZ41" s="8"/>
      <c r="CIA41" s="8"/>
      <c r="CIB41" s="13"/>
      <c r="CIC41" s="13"/>
      <c r="CID41" s="14"/>
      <c r="CIE41" s="15"/>
      <c r="CIF41" s="13"/>
      <c r="CIG41" s="9"/>
      <c r="CIH41" s="8"/>
      <c r="CII41" s="8"/>
      <c r="CIJ41" s="13"/>
      <c r="CIK41" s="13"/>
      <c r="CIL41" s="14"/>
      <c r="CIM41" s="15"/>
      <c r="CIN41" s="13"/>
      <c r="CIO41" s="9"/>
      <c r="CIP41" s="8"/>
      <c r="CIQ41" s="8"/>
      <c r="CIR41" s="13"/>
      <c r="CIS41" s="13"/>
      <c r="CIT41" s="14"/>
      <c r="CIU41" s="15"/>
      <c r="CIV41" s="13"/>
      <c r="CIW41" s="9"/>
      <c r="CIX41" s="8"/>
      <c r="CIY41" s="8"/>
      <c r="CIZ41" s="13"/>
      <c r="CJA41" s="13"/>
      <c r="CJB41" s="14"/>
      <c r="CJC41" s="15"/>
      <c r="CJD41" s="13"/>
      <c r="CJE41" s="9"/>
      <c r="CJF41" s="8"/>
      <c r="CJG41" s="8"/>
      <c r="CJH41" s="13"/>
      <c r="CJI41" s="13"/>
      <c r="CJJ41" s="14"/>
      <c r="CJK41" s="15"/>
      <c r="CJL41" s="13"/>
      <c r="CJM41" s="9"/>
      <c r="CJN41" s="8"/>
      <c r="CJO41" s="8"/>
      <c r="CJP41" s="13"/>
      <c r="CJQ41" s="13"/>
      <c r="CJR41" s="14"/>
      <c r="CJS41" s="15"/>
      <c r="CJT41" s="13"/>
      <c r="CJU41" s="9"/>
      <c r="CJV41" s="8"/>
      <c r="CJW41" s="8"/>
      <c r="CJX41" s="13"/>
      <c r="CJY41" s="13"/>
      <c r="CJZ41" s="14"/>
      <c r="CKA41" s="15"/>
      <c r="CKB41" s="13"/>
      <c r="CKC41" s="9"/>
      <c r="CKD41" s="8"/>
      <c r="CKE41" s="8"/>
      <c r="CKF41" s="13"/>
      <c r="CKG41" s="13"/>
      <c r="CKH41" s="14"/>
      <c r="CKI41" s="15"/>
      <c r="CKJ41" s="13"/>
      <c r="CKK41" s="9"/>
      <c r="CKL41" s="8"/>
      <c r="CKM41" s="8"/>
      <c r="CKN41" s="13"/>
      <c r="CKO41" s="13"/>
      <c r="CKP41" s="14"/>
      <c r="CKQ41" s="15"/>
      <c r="CKR41" s="13"/>
      <c r="CKS41" s="9"/>
      <c r="CKT41" s="8"/>
      <c r="CKU41" s="8"/>
      <c r="CKV41" s="13"/>
      <c r="CKW41" s="13"/>
      <c r="CKX41" s="14"/>
      <c r="CKY41" s="15"/>
      <c r="CKZ41" s="13"/>
      <c r="CLA41" s="9"/>
      <c r="CLB41" s="8"/>
      <c r="CLC41" s="8"/>
      <c r="CLD41" s="13"/>
      <c r="CLE41" s="13"/>
      <c r="CLF41" s="14"/>
      <c r="CLG41" s="15"/>
      <c r="CLH41" s="13"/>
      <c r="CLI41" s="9"/>
      <c r="CLJ41" s="8"/>
      <c r="CLK41" s="8"/>
      <c r="CLL41" s="13"/>
      <c r="CLM41" s="13"/>
      <c r="CLN41" s="14"/>
      <c r="CLO41" s="15"/>
      <c r="CLP41" s="13"/>
      <c r="CLQ41" s="9"/>
      <c r="CLR41" s="8"/>
      <c r="CLS41" s="8"/>
      <c r="CLT41" s="13"/>
      <c r="CLU41" s="13"/>
      <c r="CLV41" s="14"/>
      <c r="CLW41" s="15"/>
      <c r="CLX41" s="13"/>
      <c r="CLY41" s="9"/>
      <c r="CLZ41" s="8"/>
      <c r="CMA41" s="8"/>
      <c r="CMB41" s="13"/>
      <c r="CMC41" s="13"/>
      <c r="CMD41" s="14"/>
      <c r="CME41" s="15"/>
      <c r="CMF41" s="13"/>
      <c r="CMG41" s="9"/>
      <c r="CMH41" s="8"/>
      <c r="CMI41" s="8"/>
      <c r="CMJ41" s="13"/>
      <c r="CMK41" s="13"/>
      <c r="CML41" s="14"/>
      <c r="CMM41" s="15"/>
      <c r="CMN41" s="13"/>
      <c r="CMO41" s="9"/>
      <c r="CMP41" s="8"/>
      <c r="CMQ41" s="8"/>
      <c r="CMR41" s="13"/>
      <c r="CMS41" s="13"/>
      <c r="CMT41" s="14"/>
      <c r="CMU41" s="15"/>
      <c r="CMV41" s="13"/>
      <c r="CMW41" s="9"/>
      <c r="CMX41" s="8"/>
      <c r="CMY41" s="8"/>
      <c r="CMZ41" s="13"/>
      <c r="CNA41" s="13"/>
      <c r="CNB41" s="14"/>
      <c r="CNC41" s="15"/>
      <c r="CND41" s="13"/>
      <c r="CNE41" s="9"/>
      <c r="CNF41" s="8"/>
      <c r="CNG41" s="8"/>
      <c r="CNH41" s="13"/>
      <c r="CNI41" s="13"/>
      <c r="CNJ41" s="14"/>
      <c r="CNK41" s="15"/>
      <c r="CNL41" s="13"/>
      <c r="CNM41" s="9"/>
      <c r="CNN41" s="8"/>
      <c r="CNO41" s="8"/>
      <c r="CNP41" s="13"/>
      <c r="CNQ41" s="13"/>
      <c r="CNR41" s="14"/>
      <c r="CNS41" s="15"/>
      <c r="CNT41" s="13"/>
      <c r="CNU41" s="9"/>
      <c r="CNV41" s="8"/>
      <c r="CNW41" s="8"/>
      <c r="CNX41" s="13"/>
      <c r="CNY41" s="13"/>
      <c r="CNZ41" s="14"/>
      <c r="COA41" s="15"/>
      <c r="COB41" s="13"/>
      <c r="COC41" s="9"/>
      <c r="COD41" s="8"/>
      <c r="COE41" s="8"/>
      <c r="COF41" s="13"/>
      <c r="COG41" s="13"/>
      <c r="COH41" s="14"/>
      <c r="COI41" s="15"/>
      <c r="COJ41" s="13"/>
      <c r="COK41" s="9"/>
      <c r="COL41" s="8"/>
      <c r="COM41" s="8"/>
      <c r="CON41" s="13"/>
      <c r="COO41" s="13"/>
      <c r="COP41" s="14"/>
      <c r="COQ41" s="15"/>
      <c r="COR41" s="13"/>
      <c r="COS41" s="9"/>
      <c r="COT41" s="8"/>
      <c r="COU41" s="8"/>
      <c r="COV41" s="13"/>
      <c r="COW41" s="13"/>
      <c r="COX41" s="14"/>
      <c r="COY41" s="15"/>
      <c r="COZ41" s="13"/>
      <c r="CPA41" s="9"/>
      <c r="CPB41" s="8"/>
      <c r="CPC41" s="8"/>
      <c r="CPD41" s="13"/>
      <c r="CPE41" s="13"/>
      <c r="CPF41" s="14"/>
      <c r="CPG41" s="15"/>
      <c r="CPH41" s="13"/>
      <c r="CPI41" s="9"/>
      <c r="CPJ41" s="8"/>
      <c r="CPK41" s="8"/>
      <c r="CPL41" s="13"/>
      <c r="CPM41" s="13"/>
      <c r="CPN41" s="14"/>
      <c r="CPO41" s="15"/>
      <c r="CPP41" s="13"/>
      <c r="CPQ41" s="9"/>
      <c r="CPR41" s="8"/>
      <c r="CPS41" s="8"/>
      <c r="CPT41" s="13"/>
      <c r="CPU41" s="13"/>
      <c r="CPV41" s="14"/>
      <c r="CPW41" s="15"/>
      <c r="CPX41" s="13"/>
      <c r="CPY41" s="9"/>
      <c r="CPZ41" s="8"/>
      <c r="CQA41" s="8"/>
      <c r="CQB41" s="13"/>
      <c r="CQC41" s="13"/>
      <c r="CQD41" s="14"/>
      <c r="CQE41" s="15"/>
      <c r="CQF41" s="13"/>
      <c r="CQG41" s="9"/>
      <c r="CQH41" s="8"/>
      <c r="CQI41" s="8"/>
      <c r="CQJ41" s="13"/>
      <c r="CQK41" s="13"/>
      <c r="CQL41" s="14"/>
      <c r="CQM41" s="15"/>
      <c r="CQN41" s="13"/>
      <c r="CQO41" s="9"/>
      <c r="CQP41" s="8"/>
      <c r="CQQ41" s="8"/>
      <c r="CQR41" s="13"/>
      <c r="CQS41" s="13"/>
      <c r="CQT41" s="14"/>
      <c r="CQU41" s="15"/>
      <c r="CQV41" s="13"/>
      <c r="CQW41" s="9"/>
      <c r="CQX41" s="8"/>
      <c r="CQY41" s="8"/>
      <c r="CQZ41" s="13"/>
      <c r="CRA41" s="13"/>
      <c r="CRB41" s="14"/>
      <c r="CRC41" s="15"/>
      <c r="CRD41" s="13"/>
      <c r="CRE41" s="9"/>
      <c r="CRF41" s="8"/>
      <c r="CRG41" s="8"/>
      <c r="CRH41" s="13"/>
      <c r="CRI41" s="13"/>
      <c r="CRJ41" s="14"/>
      <c r="CRK41" s="15"/>
      <c r="CRL41" s="13"/>
      <c r="CRM41" s="9"/>
      <c r="CRN41" s="8"/>
      <c r="CRO41" s="8"/>
      <c r="CRP41" s="13"/>
      <c r="CRQ41" s="13"/>
      <c r="CRR41" s="14"/>
      <c r="CRS41" s="15"/>
      <c r="CRT41" s="13"/>
      <c r="CRU41" s="9"/>
      <c r="CRV41" s="8"/>
      <c r="CRW41" s="8"/>
      <c r="CRX41" s="13"/>
      <c r="CRY41" s="13"/>
      <c r="CRZ41" s="14"/>
      <c r="CSA41" s="15"/>
      <c r="CSB41" s="13"/>
      <c r="CSC41" s="9"/>
      <c r="CSD41" s="8"/>
      <c r="CSE41" s="8"/>
      <c r="CSF41" s="13"/>
      <c r="CSG41" s="13"/>
      <c r="CSH41" s="14"/>
      <c r="CSI41" s="15"/>
      <c r="CSJ41" s="13"/>
      <c r="CSK41" s="9"/>
      <c r="CSL41" s="8"/>
      <c r="CSM41" s="8"/>
      <c r="CSN41" s="13"/>
      <c r="CSO41" s="13"/>
      <c r="CSP41" s="14"/>
      <c r="CSQ41" s="15"/>
      <c r="CSR41" s="13"/>
      <c r="CSS41" s="9"/>
      <c r="CST41" s="8"/>
      <c r="CSU41" s="8"/>
      <c r="CSV41" s="13"/>
      <c r="CSW41" s="13"/>
      <c r="CSX41" s="14"/>
      <c r="CSY41" s="15"/>
      <c r="CSZ41" s="13"/>
      <c r="CTA41" s="9"/>
      <c r="CTB41" s="8"/>
      <c r="CTC41" s="8"/>
      <c r="CTD41" s="13"/>
      <c r="CTE41" s="13"/>
      <c r="CTF41" s="14"/>
      <c r="CTG41" s="15"/>
      <c r="CTH41" s="13"/>
      <c r="CTI41" s="9"/>
      <c r="CTJ41" s="8"/>
      <c r="CTK41" s="8"/>
      <c r="CTL41" s="13"/>
      <c r="CTM41" s="13"/>
      <c r="CTN41" s="14"/>
      <c r="CTO41" s="15"/>
      <c r="CTP41" s="13"/>
      <c r="CTQ41" s="9"/>
      <c r="CTR41" s="8"/>
      <c r="CTS41" s="8"/>
      <c r="CTT41" s="13"/>
      <c r="CTU41" s="13"/>
      <c r="CTV41" s="14"/>
      <c r="CTW41" s="15"/>
      <c r="CTX41" s="13"/>
      <c r="CTY41" s="9"/>
      <c r="CTZ41" s="8"/>
      <c r="CUA41" s="8"/>
      <c r="CUB41" s="13"/>
      <c r="CUC41" s="13"/>
      <c r="CUD41" s="14"/>
      <c r="CUE41" s="15"/>
      <c r="CUF41" s="13"/>
      <c r="CUG41" s="9"/>
      <c r="CUH41" s="8"/>
      <c r="CUI41" s="8"/>
      <c r="CUJ41" s="13"/>
      <c r="CUK41" s="13"/>
      <c r="CUL41" s="14"/>
      <c r="CUM41" s="15"/>
      <c r="CUN41" s="13"/>
      <c r="CUO41" s="9"/>
      <c r="CUP41" s="8"/>
      <c r="CUQ41" s="8"/>
      <c r="CUR41" s="13"/>
      <c r="CUS41" s="13"/>
      <c r="CUT41" s="14"/>
      <c r="CUU41" s="15"/>
      <c r="CUV41" s="13"/>
      <c r="CUW41" s="9"/>
      <c r="CUX41" s="8"/>
      <c r="CUY41" s="8"/>
      <c r="CUZ41" s="13"/>
      <c r="CVA41" s="13"/>
      <c r="CVB41" s="14"/>
      <c r="CVC41" s="15"/>
      <c r="CVD41" s="13"/>
      <c r="CVE41" s="9"/>
      <c r="CVF41" s="8"/>
      <c r="CVG41" s="8"/>
      <c r="CVH41" s="13"/>
      <c r="CVI41" s="13"/>
      <c r="CVJ41" s="14"/>
      <c r="CVK41" s="15"/>
      <c r="CVL41" s="13"/>
      <c r="CVM41" s="9"/>
      <c r="CVN41" s="8"/>
      <c r="CVO41" s="8"/>
      <c r="CVP41" s="13"/>
      <c r="CVQ41" s="13"/>
      <c r="CVR41" s="14"/>
      <c r="CVS41" s="15"/>
      <c r="CVT41" s="13"/>
      <c r="CVU41" s="9"/>
      <c r="CVV41" s="8"/>
      <c r="CVW41" s="8"/>
      <c r="CVX41" s="13"/>
      <c r="CVY41" s="13"/>
      <c r="CVZ41" s="14"/>
      <c r="CWA41" s="15"/>
      <c r="CWB41" s="13"/>
      <c r="CWC41" s="9"/>
      <c r="CWD41" s="8"/>
      <c r="CWE41" s="8"/>
      <c r="CWF41" s="13"/>
      <c r="CWG41" s="13"/>
      <c r="CWH41" s="14"/>
      <c r="CWI41" s="15"/>
      <c r="CWJ41" s="13"/>
      <c r="CWK41" s="9"/>
      <c r="CWL41" s="8"/>
      <c r="CWM41" s="8"/>
      <c r="CWN41" s="13"/>
      <c r="CWO41" s="13"/>
      <c r="CWP41" s="14"/>
      <c r="CWQ41" s="15"/>
      <c r="CWR41" s="13"/>
      <c r="CWS41" s="9"/>
      <c r="CWT41" s="8"/>
      <c r="CWU41" s="8"/>
      <c r="CWV41" s="13"/>
      <c r="CWW41" s="13"/>
      <c r="CWX41" s="14"/>
      <c r="CWY41" s="15"/>
      <c r="CWZ41" s="13"/>
      <c r="CXA41" s="9"/>
      <c r="CXB41" s="8"/>
      <c r="CXC41" s="8"/>
      <c r="CXD41" s="13"/>
      <c r="CXE41" s="13"/>
      <c r="CXF41" s="14"/>
      <c r="CXG41" s="15"/>
      <c r="CXH41" s="13"/>
      <c r="CXI41" s="9"/>
      <c r="CXJ41" s="8"/>
      <c r="CXK41" s="8"/>
      <c r="CXL41" s="13"/>
      <c r="CXM41" s="13"/>
      <c r="CXN41" s="14"/>
      <c r="CXO41" s="15"/>
      <c r="CXP41" s="13"/>
      <c r="CXQ41" s="9"/>
      <c r="CXR41" s="8"/>
      <c r="CXS41" s="8"/>
      <c r="CXT41" s="13"/>
      <c r="CXU41" s="13"/>
      <c r="CXV41" s="14"/>
      <c r="CXW41" s="15"/>
      <c r="CXX41" s="13"/>
      <c r="CXY41" s="9"/>
      <c r="CXZ41" s="8"/>
      <c r="CYA41" s="8"/>
      <c r="CYB41" s="13"/>
      <c r="CYC41" s="13"/>
      <c r="CYD41" s="14"/>
      <c r="CYE41" s="15"/>
      <c r="CYF41" s="13"/>
      <c r="CYG41" s="9"/>
      <c r="CYH41" s="8"/>
      <c r="CYI41" s="8"/>
      <c r="CYJ41" s="13"/>
      <c r="CYK41" s="13"/>
      <c r="CYL41" s="14"/>
      <c r="CYM41" s="15"/>
      <c r="CYN41" s="13"/>
      <c r="CYO41" s="9"/>
      <c r="CYP41" s="8"/>
      <c r="CYQ41" s="8"/>
      <c r="CYR41" s="13"/>
      <c r="CYS41" s="13"/>
      <c r="CYT41" s="14"/>
      <c r="CYU41" s="15"/>
      <c r="CYV41" s="13"/>
      <c r="CYW41" s="9"/>
      <c r="CYX41" s="8"/>
      <c r="CYY41" s="8"/>
      <c r="CYZ41" s="13"/>
      <c r="CZA41" s="13"/>
      <c r="CZB41" s="14"/>
      <c r="CZC41" s="15"/>
      <c r="CZD41" s="13"/>
      <c r="CZE41" s="9"/>
      <c r="CZF41" s="8"/>
      <c r="CZG41" s="8"/>
      <c r="CZH41" s="13"/>
      <c r="CZI41" s="13"/>
      <c r="CZJ41" s="14"/>
      <c r="CZK41" s="15"/>
      <c r="CZL41" s="13"/>
      <c r="CZM41" s="9"/>
      <c r="CZN41" s="8"/>
      <c r="CZO41" s="8"/>
      <c r="CZP41" s="13"/>
      <c r="CZQ41" s="13"/>
      <c r="CZR41" s="14"/>
      <c r="CZS41" s="15"/>
      <c r="CZT41" s="13"/>
      <c r="CZU41" s="9"/>
      <c r="CZV41" s="8"/>
      <c r="CZW41" s="8"/>
      <c r="CZX41" s="13"/>
      <c r="CZY41" s="13"/>
      <c r="CZZ41" s="14"/>
      <c r="DAA41" s="15"/>
      <c r="DAB41" s="13"/>
      <c r="DAC41" s="9"/>
      <c r="DAD41" s="8"/>
      <c r="DAE41" s="8"/>
      <c r="DAF41" s="13"/>
      <c r="DAG41" s="13"/>
      <c r="DAH41" s="14"/>
      <c r="DAI41" s="15"/>
      <c r="DAJ41" s="13"/>
      <c r="DAK41" s="9"/>
      <c r="DAL41" s="8"/>
      <c r="DAM41" s="8"/>
      <c r="DAN41" s="13"/>
      <c r="DAO41" s="13"/>
      <c r="DAP41" s="14"/>
      <c r="DAQ41" s="15"/>
      <c r="DAR41" s="13"/>
      <c r="DAS41" s="9"/>
      <c r="DAT41" s="8"/>
      <c r="DAU41" s="8"/>
      <c r="DAV41" s="13"/>
      <c r="DAW41" s="13"/>
      <c r="DAX41" s="14"/>
      <c r="DAY41" s="15"/>
      <c r="DAZ41" s="13"/>
      <c r="DBA41" s="9"/>
      <c r="DBB41" s="8"/>
      <c r="DBC41" s="8"/>
      <c r="DBD41" s="13"/>
      <c r="DBE41" s="13"/>
      <c r="DBF41" s="14"/>
      <c r="DBG41" s="15"/>
      <c r="DBH41" s="13"/>
      <c r="DBI41" s="9"/>
      <c r="DBJ41" s="8"/>
      <c r="DBK41" s="8"/>
      <c r="DBL41" s="13"/>
      <c r="DBM41" s="13"/>
      <c r="DBN41" s="14"/>
      <c r="DBO41" s="15"/>
      <c r="DBP41" s="13"/>
      <c r="DBQ41" s="9"/>
      <c r="DBR41" s="8"/>
      <c r="DBS41" s="8"/>
      <c r="DBT41" s="13"/>
      <c r="DBU41" s="13"/>
      <c r="DBV41" s="14"/>
      <c r="DBW41" s="15"/>
      <c r="DBX41" s="13"/>
      <c r="DBY41" s="9"/>
      <c r="DBZ41" s="8"/>
      <c r="DCA41" s="8"/>
      <c r="DCB41" s="13"/>
      <c r="DCC41" s="13"/>
      <c r="DCD41" s="14"/>
      <c r="DCE41" s="15"/>
      <c r="DCF41" s="13"/>
      <c r="DCG41" s="9"/>
      <c r="DCH41" s="8"/>
      <c r="DCI41" s="8"/>
      <c r="DCJ41" s="13"/>
      <c r="DCK41" s="13"/>
      <c r="DCL41" s="14"/>
      <c r="DCM41" s="15"/>
      <c r="DCN41" s="13"/>
      <c r="DCO41" s="9"/>
      <c r="DCP41" s="8"/>
      <c r="DCQ41" s="8"/>
      <c r="DCR41" s="13"/>
      <c r="DCS41" s="13"/>
      <c r="DCT41" s="14"/>
      <c r="DCU41" s="15"/>
      <c r="DCV41" s="13"/>
      <c r="DCW41" s="9"/>
      <c r="DCX41" s="8"/>
      <c r="DCY41" s="8"/>
      <c r="DCZ41" s="13"/>
      <c r="DDA41" s="13"/>
      <c r="DDB41" s="14"/>
      <c r="DDC41" s="15"/>
      <c r="DDD41" s="13"/>
      <c r="DDE41" s="9"/>
      <c r="DDF41" s="8"/>
      <c r="DDG41" s="8"/>
      <c r="DDH41" s="13"/>
      <c r="DDI41" s="13"/>
      <c r="DDJ41" s="14"/>
      <c r="DDK41" s="15"/>
      <c r="DDL41" s="13"/>
      <c r="DDM41" s="9"/>
      <c r="DDN41" s="8"/>
      <c r="DDO41" s="8"/>
      <c r="DDP41" s="13"/>
      <c r="DDQ41" s="13"/>
      <c r="DDR41" s="14"/>
      <c r="DDS41" s="15"/>
      <c r="DDT41" s="13"/>
      <c r="DDU41" s="9"/>
      <c r="DDV41" s="8"/>
      <c r="DDW41" s="8"/>
      <c r="DDX41" s="13"/>
      <c r="DDY41" s="13"/>
      <c r="DDZ41" s="14"/>
      <c r="DEA41" s="15"/>
      <c r="DEB41" s="13"/>
      <c r="DEC41" s="9"/>
      <c r="DED41" s="8"/>
      <c r="DEE41" s="8"/>
      <c r="DEF41" s="13"/>
      <c r="DEG41" s="13"/>
      <c r="DEH41" s="14"/>
      <c r="DEI41" s="15"/>
      <c r="DEJ41" s="13"/>
      <c r="DEK41" s="9"/>
      <c r="DEL41" s="8"/>
      <c r="DEM41" s="8"/>
      <c r="DEN41" s="13"/>
      <c r="DEO41" s="13"/>
      <c r="DEP41" s="14"/>
      <c r="DEQ41" s="15"/>
      <c r="DER41" s="13"/>
      <c r="DES41" s="9"/>
      <c r="DET41" s="8"/>
      <c r="DEU41" s="8"/>
      <c r="DEV41" s="13"/>
      <c r="DEW41" s="13"/>
      <c r="DEX41" s="14"/>
      <c r="DEY41" s="15"/>
      <c r="DEZ41" s="13"/>
      <c r="DFA41" s="9"/>
      <c r="DFB41" s="8"/>
      <c r="DFC41" s="8"/>
      <c r="DFD41" s="13"/>
      <c r="DFE41" s="13"/>
      <c r="DFF41" s="14"/>
      <c r="DFG41" s="15"/>
      <c r="DFH41" s="13"/>
      <c r="DFI41" s="9"/>
      <c r="DFJ41" s="8"/>
      <c r="DFK41" s="8"/>
      <c r="DFL41" s="13"/>
      <c r="DFM41" s="13"/>
      <c r="DFN41" s="14"/>
      <c r="DFO41" s="15"/>
      <c r="DFP41" s="13"/>
      <c r="DFQ41" s="9"/>
      <c r="DFR41" s="8"/>
      <c r="DFS41" s="8"/>
      <c r="DFT41" s="13"/>
      <c r="DFU41" s="13"/>
      <c r="DFV41" s="14"/>
      <c r="DFW41" s="15"/>
      <c r="DFX41" s="13"/>
      <c r="DFY41" s="9"/>
      <c r="DFZ41" s="8"/>
      <c r="DGA41" s="8"/>
      <c r="DGB41" s="13"/>
      <c r="DGC41" s="13"/>
      <c r="DGD41" s="14"/>
      <c r="DGE41" s="15"/>
      <c r="DGF41" s="13"/>
      <c r="DGG41" s="9"/>
      <c r="DGH41" s="8"/>
      <c r="DGI41" s="8"/>
      <c r="DGJ41" s="13"/>
      <c r="DGK41" s="13"/>
      <c r="DGL41" s="14"/>
      <c r="DGM41" s="15"/>
      <c r="DGN41" s="13"/>
      <c r="DGO41" s="9"/>
      <c r="DGP41" s="8"/>
      <c r="DGQ41" s="8"/>
      <c r="DGR41" s="13"/>
      <c r="DGS41" s="13"/>
      <c r="DGT41" s="14"/>
      <c r="DGU41" s="15"/>
      <c r="DGV41" s="13"/>
      <c r="DGW41" s="9"/>
      <c r="DGX41" s="8"/>
      <c r="DGY41" s="8"/>
      <c r="DGZ41" s="13"/>
      <c r="DHA41" s="13"/>
      <c r="DHB41" s="14"/>
      <c r="DHC41" s="15"/>
      <c r="DHD41" s="13"/>
      <c r="DHE41" s="9"/>
      <c r="DHF41" s="8"/>
      <c r="DHG41" s="8"/>
      <c r="DHH41" s="13"/>
      <c r="DHI41" s="13"/>
      <c r="DHJ41" s="14"/>
      <c r="DHK41" s="15"/>
      <c r="DHL41" s="13"/>
      <c r="DHM41" s="9"/>
      <c r="DHN41" s="8"/>
      <c r="DHO41" s="8"/>
      <c r="DHP41" s="13"/>
      <c r="DHQ41" s="13"/>
      <c r="DHR41" s="14"/>
      <c r="DHS41" s="15"/>
      <c r="DHT41" s="13"/>
      <c r="DHU41" s="9"/>
      <c r="DHV41" s="8"/>
      <c r="DHW41" s="8"/>
      <c r="DHX41" s="13"/>
      <c r="DHY41" s="13"/>
      <c r="DHZ41" s="14"/>
      <c r="DIA41" s="15"/>
      <c r="DIB41" s="13"/>
      <c r="DIC41" s="9"/>
      <c r="DID41" s="8"/>
      <c r="DIE41" s="8"/>
      <c r="DIF41" s="13"/>
      <c r="DIG41" s="13"/>
      <c r="DIH41" s="14"/>
      <c r="DII41" s="15"/>
      <c r="DIJ41" s="13"/>
      <c r="DIK41" s="9"/>
      <c r="DIL41" s="8"/>
      <c r="DIM41" s="8"/>
      <c r="DIN41" s="13"/>
      <c r="DIO41" s="13"/>
      <c r="DIP41" s="14"/>
      <c r="DIQ41" s="15"/>
      <c r="DIR41" s="13"/>
      <c r="DIS41" s="9"/>
      <c r="DIT41" s="8"/>
      <c r="DIU41" s="8"/>
      <c r="DIV41" s="13"/>
      <c r="DIW41" s="13"/>
      <c r="DIX41" s="14"/>
      <c r="DIY41" s="15"/>
      <c r="DIZ41" s="13"/>
      <c r="DJA41" s="9"/>
      <c r="DJB41" s="8"/>
      <c r="DJC41" s="8"/>
      <c r="DJD41" s="13"/>
      <c r="DJE41" s="13"/>
      <c r="DJF41" s="14"/>
      <c r="DJG41" s="15"/>
      <c r="DJH41" s="13"/>
      <c r="DJI41" s="9"/>
      <c r="DJJ41" s="8"/>
      <c r="DJK41" s="8"/>
      <c r="DJL41" s="13"/>
      <c r="DJM41" s="13"/>
      <c r="DJN41" s="14"/>
      <c r="DJO41" s="15"/>
      <c r="DJP41" s="13"/>
      <c r="DJQ41" s="9"/>
      <c r="DJR41" s="8"/>
      <c r="DJS41" s="8"/>
      <c r="DJT41" s="13"/>
      <c r="DJU41" s="13"/>
      <c r="DJV41" s="14"/>
      <c r="DJW41" s="15"/>
      <c r="DJX41" s="13"/>
      <c r="DJY41" s="9"/>
      <c r="DJZ41" s="8"/>
      <c r="DKA41" s="8"/>
      <c r="DKB41" s="13"/>
      <c r="DKC41" s="13"/>
      <c r="DKD41" s="14"/>
      <c r="DKE41" s="15"/>
      <c r="DKF41" s="13"/>
      <c r="DKG41" s="9"/>
      <c r="DKH41" s="8"/>
      <c r="DKI41" s="8"/>
      <c r="DKJ41" s="13"/>
      <c r="DKK41" s="13"/>
      <c r="DKL41" s="14"/>
      <c r="DKM41" s="15"/>
      <c r="DKN41" s="13"/>
      <c r="DKO41" s="9"/>
      <c r="DKP41" s="8"/>
      <c r="DKQ41" s="8"/>
      <c r="DKR41" s="13"/>
      <c r="DKS41" s="13"/>
      <c r="DKT41" s="14"/>
      <c r="DKU41" s="15"/>
      <c r="DKV41" s="13"/>
      <c r="DKW41" s="9"/>
      <c r="DKX41" s="8"/>
      <c r="DKY41" s="8"/>
      <c r="DKZ41" s="13"/>
      <c r="DLA41" s="13"/>
      <c r="DLB41" s="14"/>
      <c r="DLC41" s="15"/>
      <c r="DLD41" s="13"/>
      <c r="DLE41" s="9"/>
      <c r="DLF41" s="8"/>
      <c r="DLG41" s="8"/>
      <c r="DLH41" s="13"/>
      <c r="DLI41" s="13"/>
      <c r="DLJ41" s="14"/>
      <c r="DLK41" s="15"/>
      <c r="DLL41" s="13"/>
      <c r="DLM41" s="9"/>
      <c r="DLN41" s="8"/>
      <c r="DLO41" s="8"/>
      <c r="DLP41" s="13"/>
      <c r="DLQ41" s="13"/>
      <c r="DLR41" s="14"/>
      <c r="DLS41" s="15"/>
      <c r="DLT41" s="13"/>
      <c r="DLU41" s="9"/>
      <c r="DLV41" s="8"/>
      <c r="DLW41" s="8"/>
      <c r="DLX41" s="13"/>
      <c r="DLY41" s="13"/>
      <c r="DLZ41" s="14"/>
      <c r="DMA41" s="15"/>
      <c r="DMB41" s="13"/>
      <c r="DMC41" s="9"/>
      <c r="DMD41" s="8"/>
      <c r="DME41" s="8"/>
      <c r="DMF41" s="13"/>
      <c r="DMG41" s="13"/>
      <c r="DMH41" s="14"/>
      <c r="DMI41" s="15"/>
      <c r="DMJ41" s="13"/>
      <c r="DMK41" s="9"/>
      <c r="DML41" s="8"/>
      <c r="DMM41" s="8"/>
      <c r="DMN41" s="13"/>
      <c r="DMO41" s="13"/>
      <c r="DMP41" s="14"/>
      <c r="DMQ41" s="15"/>
      <c r="DMR41" s="13"/>
      <c r="DMS41" s="9"/>
      <c r="DMT41" s="8"/>
      <c r="DMU41" s="8"/>
      <c r="DMV41" s="13"/>
      <c r="DMW41" s="13"/>
      <c r="DMX41" s="14"/>
      <c r="DMY41" s="15"/>
      <c r="DMZ41" s="13"/>
      <c r="DNA41" s="9"/>
      <c r="DNB41" s="8"/>
      <c r="DNC41" s="8"/>
      <c r="DND41" s="13"/>
      <c r="DNE41" s="13"/>
      <c r="DNF41" s="14"/>
      <c r="DNG41" s="15"/>
      <c r="DNH41" s="13"/>
      <c r="DNI41" s="9"/>
      <c r="DNJ41" s="8"/>
      <c r="DNK41" s="8"/>
      <c r="DNL41" s="13"/>
      <c r="DNM41" s="13"/>
      <c r="DNN41" s="14"/>
      <c r="DNO41" s="15"/>
      <c r="DNP41" s="13"/>
      <c r="DNQ41" s="9"/>
      <c r="DNR41" s="8"/>
      <c r="DNS41" s="8"/>
      <c r="DNT41" s="13"/>
      <c r="DNU41" s="13"/>
      <c r="DNV41" s="14"/>
      <c r="DNW41" s="15"/>
      <c r="DNX41" s="13"/>
      <c r="DNY41" s="9"/>
      <c r="DNZ41" s="8"/>
      <c r="DOA41" s="8"/>
      <c r="DOB41" s="13"/>
      <c r="DOC41" s="13"/>
      <c r="DOD41" s="14"/>
      <c r="DOE41" s="15"/>
      <c r="DOF41" s="13"/>
      <c r="DOG41" s="9"/>
      <c r="DOH41" s="8"/>
      <c r="DOI41" s="8"/>
      <c r="DOJ41" s="13"/>
      <c r="DOK41" s="13"/>
      <c r="DOL41" s="14"/>
      <c r="DOM41" s="15"/>
      <c r="DON41" s="13"/>
      <c r="DOO41" s="9"/>
      <c r="DOP41" s="8"/>
      <c r="DOQ41" s="8"/>
      <c r="DOR41" s="13"/>
      <c r="DOS41" s="13"/>
      <c r="DOT41" s="14"/>
      <c r="DOU41" s="15"/>
      <c r="DOV41" s="13"/>
      <c r="DOW41" s="9"/>
      <c r="DOX41" s="8"/>
      <c r="DOY41" s="8"/>
      <c r="DOZ41" s="13"/>
      <c r="DPA41" s="13"/>
      <c r="DPB41" s="14"/>
      <c r="DPC41" s="15"/>
      <c r="DPD41" s="13"/>
      <c r="DPE41" s="9"/>
      <c r="DPF41" s="8"/>
      <c r="DPG41" s="8"/>
      <c r="DPH41" s="13"/>
      <c r="DPI41" s="13"/>
      <c r="DPJ41" s="14"/>
      <c r="DPK41" s="15"/>
      <c r="DPL41" s="13"/>
      <c r="DPM41" s="9"/>
      <c r="DPN41" s="8"/>
      <c r="DPO41" s="8"/>
      <c r="DPP41" s="13"/>
      <c r="DPQ41" s="13"/>
      <c r="DPR41" s="14"/>
      <c r="DPS41" s="15"/>
      <c r="DPT41" s="13"/>
      <c r="DPU41" s="9"/>
      <c r="DPV41" s="8"/>
      <c r="DPW41" s="8"/>
      <c r="DPX41" s="13"/>
      <c r="DPY41" s="13"/>
      <c r="DPZ41" s="14"/>
      <c r="DQA41" s="15"/>
      <c r="DQB41" s="13"/>
      <c r="DQC41" s="9"/>
      <c r="DQD41" s="8"/>
      <c r="DQE41" s="8"/>
      <c r="DQF41" s="13"/>
      <c r="DQG41" s="13"/>
      <c r="DQH41" s="14"/>
      <c r="DQI41" s="15"/>
      <c r="DQJ41" s="13"/>
      <c r="DQK41" s="9"/>
      <c r="DQL41" s="8"/>
      <c r="DQM41" s="8"/>
      <c r="DQN41" s="13"/>
      <c r="DQO41" s="13"/>
      <c r="DQP41" s="14"/>
      <c r="DQQ41" s="15"/>
      <c r="DQR41" s="13"/>
      <c r="DQS41" s="9"/>
      <c r="DQT41" s="8"/>
      <c r="DQU41" s="8"/>
      <c r="DQV41" s="13"/>
      <c r="DQW41" s="13"/>
      <c r="DQX41" s="14"/>
      <c r="DQY41" s="15"/>
      <c r="DQZ41" s="13"/>
      <c r="DRA41" s="9"/>
      <c r="DRB41" s="8"/>
      <c r="DRC41" s="8"/>
      <c r="DRD41" s="13"/>
      <c r="DRE41" s="13"/>
      <c r="DRF41" s="14"/>
      <c r="DRG41" s="15"/>
      <c r="DRH41" s="13"/>
      <c r="DRI41" s="9"/>
      <c r="DRJ41" s="8"/>
      <c r="DRK41" s="8"/>
      <c r="DRL41" s="13"/>
      <c r="DRM41" s="13"/>
      <c r="DRN41" s="14"/>
      <c r="DRO41" s="15"/>
      <c r="DRP41" s="13"/>
      <c r="DRQ41" s="9"/>
      <c r="DRR41" s="8"/>
      <c r="DRS41" s="8"/>
      <c r="DRT41" s="13"/>
      <c r="DRU41" s="13"/>
      <c r="DRV41" s="14"/>
      <c r="DRW41" s="15"/>
      <c r="DRX41" s="13"/>
      <c r="DRY41" s="9"/>
      <c r="DRZ41" s="8"/>
      <c r="DSA41" s="8"/>
      <c r="DSB41" s="13"/>
      <c r="DSC41" s="13"/>
      <c r="DSD41" s="14"/>
      <c r="DSE41" s="15"/>
      <c r="DSF41" s="13"/>
      <c r="DSG41" s="9"/>
      <c r="DSH41" s="8"/>
      <c r="DSI41" s="8"/>
      <c r="DSJ41" s="13"/>
      <c r="DSK41" s="13"/>
      <c r="DSL41" s="14"/>
      <c r="DSM41" s="15"/>
      <c r="DSN41" s="13"/>
      <c r="DSO41" s="9"/>
      <c r="DSP41" s="8"/>
      <c r="DSQ41" s="8"/>
      <c r="DSR41" s="13"/>
      <c r="DSS41" s="13"/>
      <c r="DST41" s="14"/>
      <c r="DSU41" s="15"/>
      <c r="DSV41" s="13"/>
      <c r="DSW41" s="9"/>
      <c r="DSX41" s="8"/>
      <c r="DSY41" s="8"/>
      <c r="DSZ41" s="13"/>
      <c r="DTA41" s="13"/>
      <c r="DTB41" s="14"/>
      <c r="DTC41" s="15"/>
      <c r="DTD41" s="13"/>
      <c r="DTE41" s="9"/>
      <c r="DTF41" s="8"/>
      <c r="DTG41" s="8"/>
      <c r="DTH41" s="13"/>
      <c r="DTI41" s="13"/>
      <c r="DTJ41" s="14"/>
      <c r="DTK41" s="15"/>
      <c r="DTL41" s="13"/>
      <c r="DTM41" s="9"/>
      <c r="DTN41" s="8"/>
      <c r="DTO41" s="8"/>
      <c r="DTP41" s="13"/>
      <c r="DTQ41" s="13"/>
      <c r="DTR41" s="14"/>
      <c r="DTS41" s="15"/>
      <c r="DTT41" s="13"/>
      <c r="DTU41" s="9"/>
      <c r="DTV41" s="8"/>
      <c r="DTW41" s="8"/>
      <c r="DTX41" s="13"/>
      <c r="DTY41" s="13"/>
      <c r="DTZ41" s="14"/>
      <c r="DUA41" s="15"/>
      <c r="DUB41" s="13"/>
      <c r="DUC41" s="9"/>
      <c r="DUD41" s="8"/>
      <c r="DUE41" s="8"/>
      <c r="DUF41" s="13"/>
      <c r="DUG41" s="13"/>
      <c r="DUH41" s="14"/>
      <c r="DUI41" s="15"/>
      <c r="DUJ41" s="13"/>
      <c r="DUK41" s="9"/>
      <c r="DUL41" s="8"/>
      <c r="DUM41" s="8"/>
      <c r="DUN41" s="13"/>
      <c r="DUO41" s="13"/>
      <c r="DUP41" s="14"/>
      <c r="DUQ41" s="15"/>
      <c r="DUR41" s="13"/>
      <c r="DUS41" s="9"/>
      <c r="DUT41" s="8"/>
      <c r="DUU41" s="8"/>
      <c r="DUV41" s="13"/>
      <c r="DUW41" s="13"/>
      <c r="DUX41" s="14"/>
      <c r="DUY41" s="15"/>
      <c r="DUZ41" s="13"/>
      <c r="DVA41" s="9"/>
      <c r="DVB41" s="8"/>
      <c r="DVC41" s="8"/>
      <c r="DVD41" s="13"/>
      <c r="DVE41" s="13"/>
      <c r="DVF41" s="14"/>
      <c r="DVG41" s="15"/>
      <c r="DVH41" s="13"/>
      <c r="DVI41" s="9"/>
      <c r="DVJ41" s="8"/>
      <c r="DVK41" s="8"/>
      <c r="DVL41" s="13"/>
      <c r="DVM41" s="13"/>
      <c r="DVN41" s="14"/>
      <c r="DVO41" s="15"/>
      <c r="DVP41" s="13"/>
      <c r="DVQ41" s="9"/>
      <c r="DVR41" s="8"/>
      <c r="DVS41" s="8"/>
      <c r="DVT41" s="13"/>
      <c r="DVU41" s="13"/>
      <c r="DVV41" s="14"/>
      <c r="DVW41" s="15"/>
      <c r="DVX41" s="13"/>
      <c r="DVY41" s="9"/>
      <c r="DVZ41" s="8"/>
      <c r="DWA41" s="8"/>
      <c r="DWB41" s="13"/>
      <c r="DWC41" s="13"/>
      <c r="DWD41" s="14"/>
      <c r="DWE41" s="15"/>
      <c r="DWF41" s="13"/>
      <c r="DWG41" s="9"/>
      <c r="DWH41" s="8"/>
      <c r="DWI41" s="8"/>
      <c r="DWJ41" s="13"/>
      <c r="DWK41" s="13"/>
      <c r="DWL41" s="14"/>
      <c r="DWM41" s="15"/>
      <c r="DWN41" s="13"/>
      <c r="DWO41" s="9"/>
      <c r="DWP41" s="8"/>
      <c r="DWQ41" s="8"/>
      <c r="DWR41" s="13"/>
      <c r="DWS41" s="13"/>
      <c r="DWT41" s="14"/>
      <c r="DWU41" s="15"/>
      <c r="DWV41" s="13"/>
      <c r="DWW41" s="9"/>
      <c r="DWX41" s="8"/>
      <c r="DWY41" s="8"/>
      <c r="DWZ41" s="13"/>
      <c r="DXA41" s="13"/>
      <c r="DXB41" s="14"/>
      <c r="DXC41" s="15"/>
      <c r="DXD41" s="13"/>
      <c r="DXE41" s="9"/>
      <c r="DXF41" s="8"/>
      <c r="DXG41" s="8"/>
      <c r="DXH41" s="13"/>
      <c r="DXI41" s="13"/>
      <c r="DXJ41" s="14"/>
      <c r="DXK41" s="15"/>
      <c r="DXL41" s="13"/>
      <c r="DXM41" s="9"/>
      <c r="DXN41" s="8"/>
      <c r="DXO41" s="8"/>
      <c r="DXP41" s="13"/>
      <c r="DXQ41" s="13"/>
      <c r="DXR41" s="14"/>
      <c r="DXS41" s="15"/>
      <c r="DXT41" s="13"/>
      <c r="DXU41" s="9"/>
      <c r="DXV41" s="8"/>
      <c r="DXW41" s="8"/>
      <c r="DXX41" s="13"/>
      <c r="DXY41" s="13"/>
      <c r="DXZ41" s="14"/>
      <c r="DYA41" s="15"/>
      <c r="DYB41" s="13"/>
      <c r="DYC41" s="9"/>
      <c r="DYD41" s="8"/>
      <c r="DYE41" s="8"/>
      <c r="DYF41" s="13"/>
      <c r="DYG41" s="13"/>
      <c r="DYH41" s="14"/>
      <c r="DYI41" s="15"/>
      <c r="DYJ41" s="13"/>
      <c r="DYK41" s="9"/>
      <c r="DYL41" s="8"/>
      <c r="DYM41" s="8"/>
      <c r="DYN41" s="13"/>
      <c r="DYO41" s="13"/>
      <c r="DYP41" s="14"/>
      <c r="DYQ41" s="15"/>
      <c r="DYR41" s="13"/>
      <c r="DYS41" s="9"/>
      <c r="DYT41" s="8"/>
      <c r="DYU41" s="8"/>
      <c r="DYV41" s="13"/>
      <c r="DYW41" s="13"/>
      <c r="DYX41" s="14"/>
      <c r="DYY41" s="15"/>
      <c r="DYZ41" s="13"/>
      <c r="DZA41" s="9"/>
      <c r="DZB41" s="8"/>
      <c r="DZC41" s="8"/>
      <c r="DZD41" s="13"/>
      <c r="DZE41" s="13"/>
      <c r="DZF41" s="14"/>
      <c r="DZG41" s="15"/>
      <c r="DZH41" s="13"/>
      <c r="DZI41" s="9"/>
      <c r="DZJ41" s="8"/>
      <c r="DZK41" s="8"/>
      <c r="DZL41" s="13"/>
      <c r="DZM41" s="13"/>
      <c r="DZN41" s="14"/>
      <c r="DZO41" s="15"/>
      <c r="DZP41" s="13"/>
      <c r="DZQ41" s="9"/>
      <c r="DZR41" s="8"/>
      <c r="DZS41" s="8"/>
      <c r="DZT41" s="13"/>
      <c r="DZU41" s="13"/>
      <c r="DZV41" s="14"/>
      <c r="DZW41" s="15"/>
      <c r="DZX41" s="13"/>
      <c r="DZY41" s="9"/>
      <c r="DZZ41" s="8"/>
      <c r="EAA41" s="8"/>
      <c r="EAB41" s="13"/>
      <c r="EAC41" s="13"/>
      <c r="EAD41" s="14"/>
      <c r="EAE41" s="15"/>
      <c r="EAF41" s="13"/>
      <c r="EAG41" s="9"/>
      <c r="EAH41" s="8"/>
      <c r="EAI41" s="8"/>
      <c r="EAJ41" s="13"/>
      <c r="EAK41" s="13"/>
      <c r="EAL41" s="14"/>
      <c r="EAM41" s="15"/>
      <c r="EAN41" s="13"/>
      <c r="EAO41" s="9"/>
      <c r="EAP41" s="8"/>
      <c r="EAQ41" s="8"/>
      <c r="EAR41" s="13"/>
      <c r="EAS41" s="13"/>
      <c r="EAT41" s="14"/>
      <c r="EAU41" s="15"/>
      <c r="EAV41" s="13"/>
      <c r="EAW41" s="9"/>
      <c r="EAX41" s="8"/>
      <c r="EAY41" s="8"/>
      <c r="EAZ41" s="13"/>
      <c r="EBA41" s="13"/>
      <c r="EBB41" s="14"/>
      <c r="EBC41" s="15"/>
      <c r="EBD41" s="13"/>
      <c r="EBE41" s="9"/>
      <c r="EBF41" s="8"/>
      <c r="EBG41" s="8"/>
      <c r="EBH41" s="13"/>
      <c r="EBI41" s="13"/>
      <c r="EBJ41" s="14"/>
      <c r="EBK41" s="15"/>
      <c r="EBL41" s="13"/>
      <c r="EBM41" s="9"/>
      <c r="EBN41" s="8"/>
      <c r="EBO41" s="8"/>
      <c r="EBP41" s="13"/>
      <c r="EBQ41" s="13"/>
      <c r="EBR41" s="14"/>
      <c r="EBS41" s="15"/>
      <c r="EBT41" s="13"/>
      <c r="EBU41" s="9"/>
      <c r="EBV41" s="8"/>
      <c r="EBW41" s="8"/>
      <c r="EBX41" s="13"/>
      <c r="EBY41" s="13"/>
      <c r="EBZ41" s="14"/>
      <c r="ECA41" s="15"/>
      <c r="ECB41" s="13"/>
      <c r="ECC41" s="9"/>
      <c r="ECD41" s="8"/>
      <c r="ECE41" s="8"/>
      <c r="ECF41" s="13"/>
      <c r="ECG41" s="13"/>
      <c r="ECH41" s="14"/>
      <c r="ECI41" s="15"/>
      <c r="ECJ41" s="13"/>
      <c r="ECK41" s="9"/>
      <c r="ECL41" s="8"/>
      <c r="ECM41" s="8"/>
      <c r="ECN41" s="13"/>
      <c r="ECO41" s="13"/>
      <c r="ECP41" s="14"/>
      <c r="ECQ41" s="15"/>
      <c r="ECR41" s="13"/>
      <c r="ECS41" s="9"/>
      <c r="ECT41" s="8"/>
      <c r="ECU41" s="8"/>
      <c r="ECV41" s="13"/>
      <c r="ECW41" s="13"/>
      <c r="ECX41" s="14"/>
      <c r="ECY41" s="15"/>
      <c r="ECZ41" s="13"/>
      <c r="EDA41" s="9"/>
      <c r="EDB41" s="8"/>
      <c r="EDC41" s="8"/>
      <c r="EDD41" s="13"/>
      <c r="EDE41" s="13"/>
      <c r="EDF41" s="14"/>
      <c r="EDG41" s="15"/>
      <c r="EDH41" s="13"/>
      <c r="EDI41" s="9"/>
      <c r="EDJ41" s="8"/>
      <c r="EDK41" s="8"/>
      <c r="EDL41" s="13"/>
      <c r="EDM41" s="13"/>
      <c r="EDN41" s="14"/>
      <c r="EDO41" s="15"/>
      <c r="EDP41" s="13"/>
      <c r="EDQ41" s="9"/>
      <c r="EDR41" s="8"/>
      <c r="EDS41" s="8"/>
      <c r="EDT41" s="13"/>
      <c r="EDU41" s="13"/>
      <c r="EDV41" s="14"/>
      <c r="EDW41" s="15"/>
      <c r="EDX41" s="13"/>
      <c r="EDY41" s="9"/>
      <c r="EDZ41" s="8"/>
      <c r="EEA41" s="8"/>
      <c r="EEB41" s="13"/>
      <c r="EEC41" s="13"/>
      <c r="EED41" s="14"/>
      <c r="EEE41" s="15"/>
      <c r="EEF41" s="13"/>
      <c r="EEG41" s="9"/>
      <c r="EEH41" s="8"/>
      <c r="EEI41" s="8"/>
      <c r="EEJ41" s="13"/>
      <c r="EEK41" s="13"/>
      <c r="EEL41" s="14"/>
      <c r="EEM41" s="15"/>
      <c r="EEN41" s="13"/>
      <c r="EEO41" s="9"/>
      <c r="EEP41" s="8"/>
      <c r="EEQ41" s="8"/>
      <c r="EER41" s="13"/>
      <c r="EES41" s="13"/>
      <c r="EET41" s="14"/>
      <c r="EEU41" s="15"/>
      <c r="EEV41" s="13"/>
      <c r="EEW41" s="9"/>
      <c r="EEX41" s="8"/>
      <c r="EEY41" s="8"/>
      <c r="EEZ41" s="13"/>
      <c r="EFA41" s="13"/>
      <c r="EFB41" s="14"/>
      <c r="EFC41" s="15"/>
      <c r="EFD41" s="13"/>
      <c r="EFE41" s="9"/>
      <c r="EFF41" s="8"/>
      <c r="EFG41" s="8"/>
      <c r="EFH41" s="13"/>
      <c r="EFI41" s="13"/>
      <c r="EFJ41" s="14"/>
      <c r="EFK41" s="15"/>
      <c r="EFL41" s="13"/>
      <c r="EFM41" s="9"/>
      <c r="EFN41" s="8"/>
      <c r="EFO41" s="8"/>
      <c r="EFP41" s="13"/>
      <c r="EFQ41" s="13"/>
      <c r="EFR41" s="14"/>
      <c r="EFS41" s="15"/>
      <c r="EFT41" s="13"/>
      <c r="EFU41" s="9"/>
      <c r="EFV41" s="8"/>
      <c r="EFW41" s="8"/>
      <c r="EFX41" s="13"/>
      <c r="EFY41" s="13"/>
      <c r="EFZ41" s="14"/>
      <c r="EGA41" s="15"/>
      <c r="EGB41" s="13"/>
      <c r="EGC41" s="9"/>
      <c r="EGD41" s="8"/>
      <c r="EGE41" s="8"/>
      <c r="EGF41" s="13"/>
      <c r="EGG41" s="13"/>
      <c r="EGH41" s="14"/>
      <c r="EGI41" s="15"/>
      <c r="EGJ41" s="13"/>
      <c r="EGK41" s="9"/>
      <c r="EGL41" s="8"/>
      <c r="EGM41" s="8"/>
      <c r="EGN41" s="13"/>
      <c r="EGO41" s="13"/>
      <c r="EGP41" s="14"/>
      <c r="EGQ41" s="15"/>
      <c r="EGR41" s="13"/>
      <c r="EGS41" s="9"/>
      <c r="EGT41" s="8"/>
      <c r="EGU41" s="8"/>
      <c r="EGV41" s="13"/>
      <c r="EGW41" s="13"/>
      <c r="EGX41" s="14"/>
      <c r="EGY41" s="15"/>
      <c r="EGZ41" s="13"/>
      <c r="EHA41" s="9"/>
      <c r="EHB41" s="8"/>
      <c r="EHC41" s="8"/>
      <c r="EHD41" s="13"/>
      <c r="EHE41" s="13"/>
      <c r="EHF41" s="14"/>
      <c r="EHG41" s="15"/>
      <c r="EHH41" s="13"/>
      <c r="EHI41" s="9"/>
      <c r="EHJ41" s="8"/>
      <c r="EHK41" s="8"/>
      <c r="EHL41" s="13"/>
      <c r="EHM41" s="13"/>
      <c r="EHN41" s="14"/>
      <c r="EHO41" s="15"/>
      <c r="EHP41" s="13"/>
      <c r="EHQ41" s="9"/>
      <c r="EHR41" s="8"/>
      <c r="EHS41" s="8"/>
      <c r="EHT41" s="13"/>
      <c r="EHU41" s="13"/>
      <c r="EHV41" s="14"/>
      <c r="EHW41" s="15"/>
      <c r="EHX41" s="13"/>
      <c r="EHY41" s="9"/>
      <c r="EHZ41" s="8"/>
      <c r="EIA41" s="8"/>
      <c r="EIB41" s="13"/>
      <c r="EIC41" s="13"/>
      <c r="EID41" s="14"/>
      <c r="EIE41" s="15"/>
      <c r="EIF41" s="13"/>
      <c r="EIG41" s="9"/>
      <c r="EIH41" s="8"/>
      <c r="EII41" s="8"/>
      <c r="EIJ41" s="13"/>
      <c r="EIK41" s="13"/>
      <c r="EIL41" s="14"/>
      <c r="EIM41" s="15"/>
      <c r="EIN41" s="13"/>
      <c r="EIO41" s="9"/>
      <c r="EIP41" s="8"/>
      <c r="EIQ41" s="8"/>
      <c r="EIR41" s="13"/>
      <c r="EIS41" s="13"/>
      <c r="EIT41" s="14"/>
      <c r="EIU41" s="15"/>
      <c r="EIV41" s="13"/>
      <c r="EIW41" s="9"/>
      <c r="EIX41" s="8"/>
      <c r="EIY41" s="8"/>
      <c r="EIZ41" s="13"/>
      <c r="EJA41" s="13"/>
      <c r="EJB41" s="14"/>
      <c r="EJC41" s="15"/>
      <c r="EJD41" s="13"/>
      <c r="EJE41" s="9"/>
      <c r="EJF41" s="8"/>
      <c r="EJG41" s="8"/>
      <c r="EJH41" s="13"/>
      <c r="EJI41" s="13"/>
      <c r="EJJ41" s="14"/>
      <c r="EJK41" s="15"/>
      <c r="EJL41" s="13"/>
      <c r="EJM41" s="9"/>
      <c r="EJN41" s="8"/>
      <c r="EJO41" s="8"/>
      <c r="EJP41" s="13"/>
      <c r="EJQ41" s="13"/>
      <c r="EJR41" s="14"/>
      <c r="EJS41" s="15"/>
      <c r="EJT41" s="13"/>
      <c r="EJU41" s="9"/>
      <c r="EJV41" s="8"/>
      <c r="EJW41" s="8"/>
      <c r="EJX41" s="13"/>
      <c r="EJY41" s="13"/>
      <c r="EJZ41" s="14"/>
      <c r="EKA41" s="15"/>
      <c r="EKB41" s="13"/>
      <c r="EKC41" s="9"/>
      <c r="EKD41" s="8"/>
      <c r="EKE41" s="8"/>
      <c r="EKF41" s="13"/>
      <c r="EKG41" s="13"/>
      <c r="EKH41" s="14"/>
      <c r="EKI41" s="15"/>
      <c r="EKJ41" s="13"/>
      <c r="EKK41" s="9"/>
      <c r="EKL41" s="8"/>
      <c r="EKM41" s="8"/>
      <c r="EKN41" s="13"/>
      <c r="EKO41" s="13"/>
      <c r="EKP41" s="14"/>
      <c r="EKQ41" s="15"/>
      <c r="EKR41" s="13"/>
      <c r="EKS41" s="9"/>
      <c r="EKT41" s="8"/>
      <c r="EKU41" s="8"/>
      <c r="EKV41" s="13"/>
      <c r="EKW41" s="13"/>
      <c r="EKX41" s="14"/>
      <c r="EKY41" s="15"/>
      <c r="EKZ41" s="13"/>
      <c r="ELA41" s="9"/>
      <c r="ELB41" s="8"/>
      <c r="ELC41" s="8"/>
      <c r="ELD41" s="13"/>
      <c r="ELE41" s="13"/>
      <c r="ELF41" s="14"/>
      <c r="ELG41" s="15"/>
      <c r="ELH41" s="13"/>
      <c r="ELI41" s="9"/>
      <c r="ELJ41" s="8"/>
      <c r="ELK41" s="8"/>
      <c r="ELL41" s="13"/>
      <c r="ELM41" s="13"/>
      <c r="ELN41" s="14"/>
      <c r="ELO41" s="15"/>
      <c r="ELP41" s="13"/>
      <c r="ELQ41" s="9"/>
      <c r="ELR41" s="8"/>
      <c r="ELS41" s="8"/>
      <c r="ELT41" s="13"/>
      <c r="ELU41" s="13"/>
      <c r="ELV41" s="14"/>
      <c r="ELW41" s="15"/>
      <c r="ELX41" s="13"/>
      <c r="ELY41" s="9"/>
      <c r="ELZ41" s="8"/>
      <c r="EMA41" s="8"/>
      <c r="EMB41" s="13"/>
      <c r="EMC41" s="13"/>
      <c r="EMD41" s="14"/>
      <c r="EME41" s="15"/>
      <c r="EMF41" s="13"/>
      <c r="EMG41" s="9"/>
      <c r="EMH41" s="8"/>
      <c r="EMI41" s="8"/>
      <c r="EMJ41" s="13"/>
      <c r="EMK41" s="13"/>
      <c r="EML41" s="14"/>
      <c r="EMM41" s="15"/>
      <c r="EMN41" s="13"/>
      <c r="EMO41" s="9"/>
      <c r="EMP41" s="8"/>
      <c r="EMQ41" s="8"/>
      <c r="EMR41" s="13"/>
      <c r="EMS41" s="13"/>
      <c r="EMT41" s="14"/>
      <c r="EMU41" s="15"/>
      <c r="EMV41" s="13"/>
      <c r="EMW41" s="9"/>
      <c r="EMX41" s="8"/>
      <c r="EMY41" s="8"/>
      <c r="EMZ41" s="13"/>
      <c r="ENA41" s="13"/>
      <c r="ENB41" s="14"/>
      <c r="ENC41" s="15"/>
      <c r="END41" s="13"/>
      <c r="ENE41" s="9"/>
      <c r="ENF41" s="8"/>
      <c r="ENG41" s="8"/>
      <c r="ENH41" s="13"/>
      <c r="ENI41" s="13"/>
      <c r="ENJ41" s="14"/>
      <c r="ENK41" s="15"/>
      <c r="ENL41" s="13"/>
      <c r="ENM41" s="9"/>
      <c r="ENN41" s="8"/>
      <c r="ENO41" s="8"/>
      <c r="ENP41" s="13"/>
      <c r="ENQ41" s="13"/>
      <c r="ENR41" s="14"/>
      <c r="ENS41" s="15"/>
      <c r="ENT41" s="13"/>
      <c r="ENU41" s="9"/>
      <c r="ENV41" s="8"/>
      <c r="ENW41" s="8"/>
      <c r="ENX41" s="13"/>
      <c r="ENY41" s="13"/>
      <c r="ENZ41" s="14"/>
      <c r="EOA41" s="15"/>
      <c r="EOB41" s="13"/>
      <c r="EOC41" s="9"/>
      <c r="EOD41" s="8"/>
      <c r="EOE41" s="8"/>
      <c r="EOF41" s="13"/>
      <c r="EOG41" s="13"/>
      <c r="EOH41" s="14"/>
      <c r="EOI41" s="15"/>
      <c r="EOJ41" s="13"/>
      <c r="EOK41" s="9"/>
      <c r="EOL41" s="8"/>
      <c r="EOM41" s="8"/>
      <c r="EON41" s="13"/>
      <c r="EOO41" s="13"/>
      <c r="EOP41" s="14"/>
      <c r="EOQ41" s="15"/>
      <c r="EOR41" s="13"/>
      <c r="EOS41" s="9"/>
      <c r="EOT41" s="8"/>
      <c r="EOU41" s="8"/>
      <c r="EOV41" s="13"/>
      <c r="EOW41" s="13"/>
      <c r="EOX41" s="14"/>
      <c r="EOY41" s="15"/>
      <c r="EOZ41" s="13"/>
      <c r="EPA41" s="9"/>
      <c r="EPB41" s="8"/>
      <c r="EPC41" s="8"/>
      <c r="EPD41" s="13"/>
      <c r="EPE41" s="13"/>
      <c r="EPF41" s="14"/>
      <c r="EPG41" s="15"/>
      <c r="EPH41" s="13"/>
      <c r="EPI41" s="9"/>
      <c r="EPJ41" s="8"/>
      <c r="EPK41" s="8"/>
      <c r="EPL41" s="13"/>
      <c r="EPM41" s="13"/>
      <c r="EPN41" s="14"/>
      <c r="EPO41" s="15"/>
      <c r="EPP41" s="13"/>
      <c r="EPQ41" s="9"/>
      <c r="EPR41" s="8"/>
      <c r="EPS41" s="8"/>
      <c r="EPT41" s="13"/>
      <c r="EPU41" s="13"/>
      <c r="EPV41" s="14"/>
      <c r="EPW41" s="15"/>
      <c r="EPX41" s="13"/>
      <c r="EPY41" s="9"/>
      <c r="EPZ41" s="8"/>
      <c r="EQA41" s="8"/>
      <c r="EQB41" s="13"/>
      <c r="EQC41" s="13"/>
      <c r="EQD41" s="14"/>
      <c r="EQE41" s="15"/>
      <c r="EQF41" s="13"/>
      <c r="EQG41" s="9"/>
      <c r="EQH41" s="8"/>
      <c r="EQI41" s="8"/>
      <c r="EQJ41" s="13"/>
      <c r="EQK41" s="13"/>
      <c r="EQL41" s="14"/>
      <c r="EQM41" s="15"/>
      <c r="EQN41" s="13"/>
      <c r="EQO41" s="9"/>
      <c r="EQP41" s="8"/>
      <c r="EQQ41" s="8"/>
      <c r="EQR41" s="13"/>
      <c r="EQS41" s="13"/>
      <c r="EQT41" s="14"/>
      <c r="EQU41" s="15"/>
      <c r="EQV41" s="13"/>
      <c r="EQW41" s="9"/>
      <c r="EQX41" s="8"/>
      <c r="EQY41" s="8"/>
      <c r="EQZ41" s="13"/>
      <c r="ERA41" s="13"/>
      <c r="ERB41" s="14"/>
      <c r="ERC41" s="15"/>
      <c r="ERD41" s="13"/>
      <c r="ERE41" s="9"/>
      <c r="ERF41" s="8"/>
      <c r="ERG41" s="8"/>
      <c r="ERH41" s="13"/>
      <c r="ERI41" s="13"/>
      <c r="ERJ41" s="14"/>
      <c r="ERK41" s="15"/>
      <c r="ERL41" s="13"/>
      <c r="ERM41" s="9"/>
      <c r="ERN41" s="8"/>
      <c r="ERO41" s="8"/>
      <c r="ERP41" s="13"/>
      <c r="ERQ41" s="13"/>
      <c r="ERR41" s="14"/>
      <c r="ERS41" s="15"/>
      <c r="ERT41" s="13"/>
      <c r="ERU41" s="9"/>
      <c r="ERV41" s="8"/>
      <c r="ERW41" s="8"/>
      <c r="ERX41" s="13"/>
      <c r="ERY41" s="13"/>
      <c r="ERZ41" s="14"/>
      <c r="ESA41" s="15"/>
      <c r="ESB41" s="13"/>
      <c r="ESC41" s="9"/>
      <c r="ESD41" s="8"/>
      <c r="ESE41" s="8"/>
      <c r="ESF41" s="13"/>
      <c r="ESG41" s="13"/>
      <c r="ESH41" s="14"/>
      <c r="ESI41" s="15"/>
      <c r="ESJ41" s="13"/>
      <c r="ESK41" s="9"/>
      <c r="ESL41" s="8"/>
      <c r="ESM41" s="8"/>
      <c r="ESN41" s="13"/>
      <c r="ESO41" s="13"/>
      <c r="ESP41" s="14"/>
      <c r="ESQ41" s="15"/>
      <c r="ESR41" s="13"/>
      <c r="ESS41" s="9"/>
      <c r="EST41" s="8"/>
      <c r="ESU41" s="8"/>
      <c r="ESV41" s="13"/>
      <c r="ESW41" s="13"/>
      <c r="ESX41" s="14"/>
      <c r="ESY41" s="15"/>
      <c r="ESZ41" s="13"/>
      <c r="ETA41" s="9"/>
      <c r="ETB41" s="8"/>
      <c r="ETC41" s="8"/>
      <c r="ETD41" s="13"/>
      <c r="ETE41" s="13"/>
      <c r="ETF41" s="14"/>
      <c r="ETG41" s="15"/>
      <c r="ETH41" s="13"/>
      <c r="ETI41" s="9"/>
      <c r="ETJ41" s="8"/>
      <c r="ETK41" s="8"/>
      <c r="ETL41" s="13"/>
      <c r="ETM41" s="13"/>
      <c r="ETN41" s="14"/>
      <c r="ETO41" s="15"/>
      <c r="ETP41" s="13"/>
      <c r="ETQ41" s="9"/>
      <c r="ETR41" s="8"/>
      <c r="ETS41" s="8"/>
      <c r="ETT41" s="13"/>
      <c r="ETU41" s="13"/>
      <c r="ETV41" s="14"/>
      <c r="ETW41" s="15"/>
      <c r="ETX41" s="13"/>
      <c r="ETY41" s="9"/>
      <c r="ETZ41" s="8"/>
      <c r="EUA41" s="8"/>
      <c r="EUB41" s="13"/>
      <c r="EUC41" s="13"/>
      <c r="EUD41" s="14"/>
      <c r="EUE41" s="15"/>
      <c r="EUF41" s="13"/>
      <c r="EUG41" s="9"/>
      <c r="EUH41" s="8"/>
      <c r="EUI41" s="8"/>
      <c r="EUJ41" s="13"/>
      <c r="EUK41" s="13"/>
      <c r="EUL41" s="14"/>
      <c r="EUM41" s="15"/>
      <c r="EUN41" s="13"/>
      <c r="EUO41" s="9"/>
      <c r="EUP41" s="8"/>
      <c r="EUQ41" s="8"/>
      <c r="EUR41" s="13"/>
      <c r="EUS41" s="13"/>
      <c r="EUT41" s="14"/>
      <c r="EUU41" s="15"/>
      <c r="EUV41" s="13"/>
      <c r="EUW41" s="9"/>
      <c r="EUX41" s="8"/>
      <c r="EUY41" s="8"/>
      <c r="EUZ41" s="13"/>
      <c r="EVA41" s="13"/>
      <c r="EVB41" s="14"/>
      <c r="EVC41" s="15"/>
      <c r="EVD41" s="13"/>
      <c r="EVE41" s="9"/>
      <c r="EVF41" s="8"/>
      <c r="EVG41" s="8"/>
      <c r="EVH41" s="13"/>
      <c r="EVI41" s="13"/>
      <c r="EVJ41" s="14"/>
      <c r="EVK41" s="15"/>
      <c r="EVL41" s="13"/>
      <c r="EVM41" s="9"/>
      <c r="EVN41" s="8"/>
      <c r="EVO41" s="8"/>
      <c r="EVP41" s="13"/>
      <c r="EVQ41" s="13"/>
      <c r="EVR41" s="14"/>
      <c r="EVS41" s="15"/>
      <c r="EVT41" s="13"/>
      <c r="EVU41" s="9"/>
      <c r="EVV41" s="8"/>
      <c r="EVW41" s="8"/>
      <c r="EVX41" s="13"/>
      <c r="EVY41" s="13"/>
      <c r="EVZ41" s="14"/>
      <c r="EWA41" s="15"/>
      <c r="EWB41" s="13"/>
      <c r="EWC41" s="9"/>
      <c r="EWD41" s="8"/>
      <c r="EWE41" s="8"/>
      <c r="EWF41" s="13"/>
      <c r="EWG41" s="13"/>
      <c r="EWH41" s="14"/>
      <c r="EWI41" s="15"/>
      <c r="EWJ41" s="13"/>
      <c r="EWK41" s="9"/>
      <c r="EWL41" s="8"/>
      <c r="EWM41" s="8"/>
      <c r="EWN41" s="13"/>
      <c r="EWO41" s="13"/>
      <c r="EWP41" s="14"/>
      <c r="EWQ41" s="15"/>
      <c r="EWR41" s="13"/>
      <c r="EWS41" s="9"/>
      <c r="EWT41" s="8"/>
      <c r="EWU41" s="8"/>
      <c r="EWV41" s="13"/>
      <c r="EWW41" s="13"/>
      <c r="EWX41" s="14"/>
      <c r="EWY41" s="15"/>
      <c r="EWZ41" s="13"/>
      <c r="EXA41" s="9"/>
      <c r="EXB41" s="8"/>
      <c r="EXC41" s="8"/>
      <c r="EXD41" s="13"/>
      <c r="EXE41" s="13"/>
      <c r="EXF41" s="14"/>
      <c r="EXG41" s="15"/>
      <c r="EXH41" s="13"/>
      <c r="EXI41" s="9"/>
      <c r="EXJ41" s="8"/>
      <c r="EXK41" s="8"/>
      <c r="EXL41" s="13"/>
      <c r="EXM41" s="13"/>
      <c r="EXN41" s="14"/>
      <c r="EXO41" s="15"/>
      <c r="EXP41" s="13"/>
      <c r="EXQ41" s="9"/>
      <c r="EXR41" s="8"/>
      <c r="EXS41" s="8"/>
      <c r="EXT41" s="13"/>
      <c r="EXU41" s="13"/>
      <c r="EXV41" s="14"/>
      <c r="EXW41" s="15"/>
      <c r="EXX41" s="13"/>
      <c r="EXY41" s="9"/>
      <c r="EXZ41" s="8"/>
      <c r="EYA41" s="8"/>
      <c r="EYB41" s="13"/>
      <c r="EYC41" s="13"/>
      <c r="EYD41" s="14"/>
      <c r="EYE41" s="15"/>
      <c r="EYF41" s="13"/>
      <c r="EYG41" s="9"/>
      <c r="EYH41" s="8"/>
      <c r="EYI41" s="8"/>
      <c r="EYJ41" s="13"/>
      <c r="EYK41" s="13"/>
      <c r="EYL41" s="14"/>
      <c r="EYM41" s="15"/>
      <c r="EYN41" s="13"/>
      <c r="EYO41" s="9"/>
      <c r="EYP41" s="8"/>
      <c r="EYQ41" s="8"/>
      <c r="EYR41" s="13"/>
      <c r="EYS41" s="13"/>
      <c r="EYT41" s="14"/>
      <c r="EYU41" s="15"/>
      <c r="EYV41" s="13"/>
      <c r="EYW41" s="9"/>
      <c r="EYX41" s="8"/>
      <c r="EYY41" s="8"/>
      <c r="EYZ41" s="13"/>
      <c r="EZA41" s="13"/>
      <c r="EZB41" s="14"/>
      <c r="EZC41" s="15"/>
      <c r="EZD41" s="13"/>
      <c r="EZE41" s="9"/>
      <c r="EZF41" s="8"/>
      <c r="EZG41" s="8"/>
      <c r="EZH41" s="13"/>
      <c r="EZI41" s="13"/>
      <c r="EZJ41" s="14"/>
      <c r="EZK41" s="15"/>
      <c r="EZL41" s="13"/>
      <c r="EZM41" s="9"/>
      <c r="EZN41" s="8"/>
      <c r="EZO41" s="8"/>
      <c r="EZP41" s="13"/>
      <c r="EZQ41" s="13"/>
      <c r="EZR41" s="14"/>
      <c r="EZS41" s="15"/>
      <c r="EZT41" s="13"/>
      <c r="EZU41" s="9"/>
      <c r="EZV41" s="8"/>
      <c r="EZW41" s="8"/>
      <c r="EZX41" s="13"/>
      <c r="EZY41" s="13"/>
      <c r="EZZ41" s="14"/>
      <c r="FAA41" s="15"/>
      <c r="FAB41" s="13"/>
      <c r="FAC41" s="9"/>
      <c r="FAD41" s="8"/>
      <c r="FAE41" s="8"/>
      <c r="FAF41" s="13"/>
      <c r="FAG41" s="13"/>
      <c r="FAH41" s="14"/>
      <c r="FAI41" s="15"/>
      <c r="FAJ41" s="13"/>
      <c r="FAK41" s="9"/>
      <c r="FAL41" s="8"/>
      <c r="FAM41" s="8"/>
      <c r="FAN41" s="13"/>
      <c r="FAO41" s="13"/>
      <c r="FAP41" s="14"/>
      <c r="FAQ41" s="15"/>
      <c r="FAR41" s="13"/>
      <c r="FAS41" s="9"/>
      <c r="FAT41" s="8"/>
      <c r="FAU41" s="8"/>
      <c r="FAV41" s="13"/>
      <c r="FAW41" s="13"/>
      <c r="FAX41" s="14"/>
      <c r="FAY41" s="15"/>
      <c r="FAZ41" s="13"/>
      <c r="FBA41" s="9"/>
      <c r="FBB41" s="8"/>
      <c r="FBC41" s="8"/>
      <c r="FBD41" s="13"/>
      <c r="FBE41" s="13"/>
      <c r="FBF41" s="14"/>
      <c r="FBG41" s="15"/>
      <c r="FBH41" s="13"/>
      <c r="FBI41" s="9"/>
      <c r="FBJ41" s="8"/>
      <c r="FBK41" s="8"/>
      <c r="FBL41" s="13"/>
      <c r="FBM41" s="13"/>
      <c r="FBN41" s="14"/>
      <c r="FBO41" s="15"/>
      <c r="FBP41" s="13"/>
      <c r="FBQ41" s="9"/>
      <c r="FBR41" s="8"/>
      <c r="FBS41" s="8"/>
      <c r="FBT41" s="13"/>
      <c r="FBU41" s="13"/>
      <c r="FBV41" s="14"/>
      <c r="FBW41" s="15"/>
      <c r="FBX41" s="13"/>
      <c r="FBY41" s="9"/>
      <c r="FBZ41" s="8"/>
      <c r="FCA41" s="8"/>
      <c r="FCB41" s="13"/>
      <c r="FCC41" s="13"/>
      <c r="FCD41" s="14"/>
      <c r="FCE41" s="15"/>
      <c r="FCF41" s="13"/>
      <c r="FCG41" s="9"/>
      <c r="FCH41" s="8"/>
      <c r="FCI41" s="8"/>
      <c r="FCJ41" s="13"/>
      <c r="FCK41" s="13"/>
      <c r="FCL41" s="14"/>
      <c r="FCM41" s="15"/>
      <c r="FCN41" s="13"/>
      <c r="FCO41" s="9"/>
      <c r="FCP41" s="8"/>
      <c r="FCQ41" s="8"/>
      <c r="FCR41" s="13"/>
      <c r="FCS41" s="13"/>
      <c r="FCT41" s="14"/>
      <c r="FCU41" s="15"/>
      <c r="FCV41" s="13"/>
      <c r="FCW41" s="9"/>
      <c r="FCX41" s="8"/>
      <c r="FCY41" s="8"/>
      <c r="FCZ41" s="13"/>
      <c r="FDA41" s="13"/>
      <c r="FDB41" s="14"/>
      <c r="FDC41" s="15"/>
      <c r="FDD41" s="13"/>
      <c r="FDE41" s="9"/>
      <c r="FDF41" s="8"/>
      <c r="FDG41" s="8"/>
      <c r="FDH41" s="13"/>
      <c r="FDI41" s="13"/>
      <c r="FDJ41" s="14"/>
      <c r="FDK41" s="15"/>
      <c r="FDL41" s="13"/>
      <c r="FDM41" s="9"/>
      <c r="FDN41" s="8"/>
      <c r="FDO41" s="8"/>
      <c r="FDP41" s="13"/>
      <c r="FDQ41" s="13"/>
      <c r="FDR41" s="14"/>
      <c r="FDS41" s="15"/>
      <c r="FDT41" s="13"/>
      <c r="FDU41" s="9"/>
      <c r="FDV41" s="8"/>
      <c r="FDW41" s="8"/>
      <c r="FDX41" s="13"/>
      <c r="FDY41" s="13"/>
      <c r="FDZ41" s="14"/>
      <c r="FEA41" s="15"/>
      <c r="FEB41" s="13"/>
      <c r="FEC41" s="9"/>
      <c r="FED41" s="8"/>
      <c r="FEE41" s="8"/>
      <c r="FEF41" s="13"/>
      <c r="FEG41" s="13"/>
      <c r="FEH41" s="14"/>
      <c r="FEI41" s="15"/>
      <c r="FEJ41" s="13"/>
      <c r="FEK41" s="9"/>
      <c r="FEL41" s="8"/>
      <c r="FEM41" s="8"/>
      <c r="FEN41" s="13"/>
      <c r="FEO41" s="13"/>
      <c r="FEP41" s="14"/>
      <c r="FEQ41" s="15"/>
      <c r="FER41" s="13"/>
      <c r="FES41" s="9"/>
      <c r="FET41" s="8"/>
      <c r="FEU41" s="8"/>
      <c r="FEV41" s="13"/>
      <c r="FEW41" s="13"/>
      <c r="FEX41" s="14"/>
      <c r="FEY41" s="15"/>
      <c r="FEZ41" s="13"/>
      <c r="FFA41" s="9"/>
      <c r="FFB41" s="8"/>
      <c r="FFC41" s="8"/>
      <c r="FFD41" s="13"/>
      <c r="FFE41" s="13"/>
      <c r="FFF41" s="14"/>
      <c r="FFG41" s="15"/>
      <c r="FFH41" s="13"/>
      <c r="FFI41" s="9"/>
      <c r="FFJ41" s="8"/>
      <c r="FFK41" s="8"/>
      <c r="FFL41" s="13"/>
      <c r="FFM41" s="13"/>
      <c r="FFN41" s="14"/>
      <c r="FFO41" s="15"/>
      <c r="FFP41" s="13"/>
      <c r="FFQ41" s="9"/>
      <c r="FFR41" s="8"/>
      <c r="FFS41" s="8"/>
      <c r="FFT41" s="13"/>
      <c r="FFU41" s="13"/>
      <c r="FFV41" s="14"/>
      <c r="FFW41" s="15"/>
      <c r="FFX41" s="13"/>
      <c r="FFY41" s="9"/>
      <c r="FFZ41" s="8"/>
      <c r="FGA41" s="8"/>
      <c r="FGB41" s="13"/>
      <c r="FGC41" s="13"/>
      <c r="FGD41" s="14"/>
      <c r="FGE41" s="15"/>
      <c r="FGF41" s="13"/>
      <c r="FGG41" s="9"/>
      <c r="FGH41" s="8"/>
      <c r="FGI41" s="8"/>
      <c r="FGJ41" s="13"/>
      <c r="FGK41" s="13"/>
      <c r="FGL41" s="14"/>
      <c r="FGM41" s="15"/>
      <c r="FGN41" s="13"/>
      <c r="FGO41" s="9"/>
      <c r="FGP41" s="8"/>
      <c r="FGQ41" s="8"/>
      <c r="FGR41" s="13"/>
      <c r="FGS41" s="13"/>
      <c r="FGT41" s="14"/>
      <c r="FGU41" s="15"/>
      <c r="FGV41" s="13"/>
      <c r="FGW41" s="9"/>
      <c r="FGX41" s="8"/>
      <c r="FGY41" s="8"/>
      <c r="FGZ41" s="13"/>
      <c r="FHA41" s="13"/>
      <c r="FHB41" s="14"/>
      <c r="FHC41" s="15"/>
      <c r="FHD41" s="13"/>
      <c r="FHE41" s="9"/>
      <c r="FHF41" s="8"/>
      <c r="FHG41" s="8"/>
      <c r="FHH41" s="13"/>
      <c r="FHI41" s="13"/>
      <c r="FHJ41" s="14"/>
      <c r="FHK41" s="15"/>
      <c r="FHL41" s="13"/>
      <c r="FHM41" s="9"/>
      <c r="FHN41" s="8"/>
      <c r="FHO41" s="8"/>
      <c r="FHP41" s="13"/>
      <c r="FHQ41" s="13"/>
      <c r="FHR41" s="14"/>
      <c r="FHS41" s="15"/>
      <c r="FHT41" s="13"/>
      <c r="FHU41" s="9"/>
      <c r="FHV41" s="8"/>
      <c r="FHW41" s="8"/>
      <c r="FHX41" s="13"/>
      <c r="FHY41" s="13"/>
      <c r="FHZ41" s="14"/>
      <c r="FIA41" s="15"/>
      <c r="FIB41" s="13"/>
      <c r="FIC41" s="9"/>
      <c r="FID41" s="8"/>
      <c r="FIE41" s="8"/>
      <c r="FIF41" s="13"/>
      <c r="FIG41" s="13"/>
      <c r="FIH41" s="14"/>
      <c r="FII41" s="15"/>
      <c r="FIJ41" s="13"/>
      <c r="FIK41" s="9"/>
      <c r="FIL41" s="8"/>
      <c r="FIM41" s="8"/>
      <c r="FIN41" s="13"/>
      <c r="FIO41" s="13"/>
      <c r="FIP41" s="14"/>
      <c r="FIQ41" s="15"/>
      <c r="FIR41" s="13"/>
      <c r="FIS41" s="9"/>
      <c r="FIT41" s="8"/>
      <c r="FIU41" s="8"/>
      <c r="FIV41" s="13"/>
      <c r="FIW41" s="13"/>
      <c r="FIX41" s="14"/>
      <c r="FIY41" s="15"/>
      <c r="FIZ41" s="13"/>
      <c r="FJA41" s="9"/>
      <c r="FJB41" s="8"/>
      <c r="FJC41" s="8"/>
      <c r="FJD41" s="13"/>
      <c r="FJE41" s="13"/>
      <c r="FJF41" s="14"/>
      <c r="FJG41" s="15"/>
      <c r="FJH41" s="13"/>
      <c r="FJI41" s="9"/>
      <c r="FJJ41" s="8"/>
      <c r="FJK41" s="8"/>
      <c r="FJL41" s="13"/>
      <c r="FJM41" s="13"/>
      <c r="FJN41" s="14"/>
      <c r="FJO41" s="15"/>
      <c r="FJP41" s="13"/>
      <c r="FJQ41" s="9"/>
      <c r="FJR41" s="8"/>
      <c r="FJS41" s="8"/>
      <c r="FJT41" s="13"/>
      <c r="FJU41" s="13"/>
      <c r="FJV41" s="14"/>
      <c r="FJW41" s="15"/>
      <c r="FJX41" s="13"/>
      <c r="FJY41" s="9"/>
      <c r="FJZ41" s="8"/>
      <c r="FKA41" s="8"/>
      <c r="FKB41" s="13"/>
      <c r="FKC41" s="13"/>
      <c r="FKD41" s="14"/>
      <c r="FKE41" s="15"/>
      <c r="FKF41" s="13"/>
      <c r="FKG41" s="9"/>
      <c r="FKH41" s="8"/>
      <c r="FKI41" s="8"/>
      <c r="FKJ41" s="13"/>
      <c r="FKK41" s="13"/>
      <c r="FKL41" s="14"/>
      <c r="FKM41" s="15"/>
      <c r="FKN41" s="13"/>
      <c r="FKO41" s="9"/>
      <c r="FKP41" s="8"/>
      <c r="FKQ41" s="8"/>
      <c r="FKR41" s="13"/>
      <c r="FKS41" s="13"/>
      <c r="FKT41" s="14"/>
      <c r="FKU41" s="15"/>
      <c r="FKV41" s="13"/>
      <c r="FKW41" s="9"/>
      <c r="FKX41" s="8"/>
      <c r="FKY41" s="8"/>
      <c r="FKZ41" s="13"/>
      <c r="FLA41" s="13"/>
      <c r="FLB41" s="14"/>
      <c r="FLC41" s="15"/>
      <c r="FLD41" s="13"/>
      <c r="FLE41" s="9"/>
      <c r="FLF41" s="8"/>
      <c r="FLG41" s="8"/>
      <c r="FLH41" s="13"/>
      <c r="FLI41" s="13"/>
      <c r="FLJ41" s="14"/>
      <c r="FLK41" s="15"/>
      <c r="FLL41" s="13"/>
      <c r="FLM41" s="9"/>
      <c r="FLN41" s="8"/>
      <c r="FLO41" s="8"/>
      <c r="FLP41" s="13"/>
      <c r="FLQ41" s="13"/>
      <c r="FLR41" s="14"/>
      <c r="FLS41" s="15"/>
      <c r="FLT41" s="13"/>
      <c r="FLU41" s="9"/>
      <c r="FLV41" s="8"/>
      <c r="FLW41" s="8"/>
      <c r="FLX41" s="13"/>
      <c r="FLY41" s="13"/>
      <c r="FLZ41" s="14"/>
      <c r="FMA41" s="15"/>
      <c r="FMB41" s="13"/>
      <c r="FMC41" s="9"/>
      <c r="FMD41" s="8"/>
      <c r="FME41" s="8"/>
      <c r="FMF41" s="13"/>
      <c r="FMG41" s="13"/>
      <c r="FMH41" s="14"/>
      <c r="FMI41" s="15"/>
      <c r="FMJ41" s="13"/>
      <c r="FMK41" s="9"/>
      <c r="FML41" s="8"/>
      <c r="FMM41" s="8"/>
      <c r="FMN41" s="13"/>
      <c r="FMO41" s="13"/>
      <c r="FMP41" s="14"/>
      <c r="FMQ41" s="15"/>
      <c r="FMR41" s="13"/>
      <c r="FMS41" s="9"/>
      <c r="FMT41" s="8"/>
      <c r="FMU41" s="8"/>
      <c r="FMV41" s="13"/>
      <c r="FMW41" s="13"/>
      <c r="FMX41" s="14"/>
      <c r="FMY41" s="15"/>
      <c r="FMZ41" s="13"/>
      <c r="FNA41" s="9"/>
      <c r="FNB41" s="8"/>
      <c r="FNC41" s="8"/>
      <c r="FND41" s="13"/>
      <c r="FNE41" s="13"/>
      <c r="FNF41" s="14"/>
      <c r="FNG41" s="15"/>
      <c r="FNH41" s="13"/>
      <c r="FNI41" s="9"/>
      <c r="FNJ41" s="8"/>
      <c r="FNK41" s="8"/>
      <c r="FNL41" s="13"/>
      <c r="FNM41" s="13"/>
      <c r="FNN41" s="14"/>
      <c r="FNO41" s="15"/>
      <c r="FNP41" s="13"/>
      <c r="FNQ41" s="9"/>
      <c r="FNR41" s="8"/>
      <c r="FNS41" s="8"/>
      <c r="FNT41" s="13"/>
      <c r="FNU41" s="13"/>
      <c r="FNV41" s="14"/>
      <c r="FNW41" s="15"/>
      <c r="FNX41" s="13"/>
      <c r="FNY41" s="9"/>
      <c r="FNZ41" s="8"/>
      <c r="FOA41" s="8"/>
      <c r="FOB41" s="13"/>
      <c r="FOC41" s="13"/>
      <c r="FOD41" s="14"/>
      <c r="FOE41" s="15"/>
      <c r="FOF41" s="13"/>
      <c r="FOG41" s="9"/>
      <c r="FOH41" s="8"/>
      <c r="FOI41" s="8"/>
      <c r="FOJ41" s="13"/>
      <c r="FOK41" s="13"/>
      <c r="FOL41" s="14"/>
      <c r="FOM41" s="15"/>
      <c r="FON41" s="13"/>
      <c r="FOO41" s="9"/>
      <c r="FOP41" s="8"/>
      <c r="FOQ41" s="8"/>
      <c r="FOR41" s="13"/>
      <c r="FOS41" s="13"/>
      <c r="FOT41" s="14"/>
      <c r="FOU41" s="15"/>
      <c r="FOV41" s="13"/>
      <c r="FOW41" s="9"/>
      <c r="FOX41" s="8"/>
      <c r="FOY41" s="8"/>
      <c r="FOZ41" s="13"/>
      <c r="FPA41" s="13"/>
      <c r="FPB41" s="14"/>
      <c r="FPC41" s="15"/>
      <c r="FPD41" s="13"/>
      <c r="FPE41" s="9"/>
      <c r="FPF41" s="8"/>
      <c r="FPG41" s="8"/>
      <c r="FPH41" s="13"/>
      <c r="FPI41" s="13"/>
      <c r="FPJ41" s="14"/>
      <c r="FPK41" s="15"/>
      <c r="FPL41" s="13"/>
      <c r="FPM41" s="9"/>
      <c r="FPN41" s="8"/>
      <c r="FPO41" s="8"/>
      <c r="FPP41" s="13"/>
      <c r="FPQ41" s="13"/>
      <c r="FPR41" s="14"/>
      <c r="FPS41" s="15"/>
      <c r="FPT41" s="13"/>
      <c r="FPU41" s="9"/>
      <c r="FPV41" s="8"/>
      <c r="FPW41" s="8"/>
      <c r="FPX41" s="13"/>
      <c r="FPY41" s="13"/>
      <c r="FPZ41" s="14"/>
      <c r="FQA41" s="15"/>
      <c r="FQB41" s="13"/>
      <c r="FQC41" s="9"/>
      <c r="FQD41" s="8"/>
      <c r="FQE41" s="8"/>
      <c r="FQF41" s="13"/>
      <c r="FQG41" s="13"/>
      <c r="FQH41" s="14"/>
      <c r="FQI41" s="15"/>
      <c r="FQJ41" s="13"/>
      <c r="FQK41" s="9"/>
      <c r="FQL41" s="8"/>
      <c r="FQM41" s="8"/>
      <c r="FQN41" s="13"/>
      <c r="FQO41" s="13"/>
      <c r="FQP41" s="14"/>
      <c r="FQQ41" s="15"/>
      <c r="FQR41" s="13"/>
      <c r="FQS41" s="9"/>
      <c r="FQT41" s="8"/>
      <c r="FQU41" s="8"/>
      <c r="FQV41" s="13"/>
      <c r="FQW41" s="13"/>
      <c r="FQX41" s="14"/>
      <c r="FQY41" s="15"/>
      <c r="FQZ41" s="13"/>
      <c r="FRA41" s="9"/>
      <c r="FRB41" s="8"/>
      <c r="FRC41" s="8"/>
      <c r="FRD41" s="13"/>
      <c r="FRE41" s="13"/>
      <c r="FRF41" s="14"/>
      <c r="FRG41" s="15"/>
      <c r="FRH41" s="13"/>
      <c r="FRI41" s="9"/>
      <c r="FRJ41" s="8"/>
      <c r="FRK41" s="8"/>
      <c r="FRL41" s="13"/>
      <c r="FRM41" s="13"/>
      <c r="FRN41" s="14"/>
      <c r="FRO41" s="15"/>
      <c r="FRP41" s="13"/>
      <c r="FRQ41" s="9"/>
      <c r="FRR41" s="8"/>
      <c r="FRS41" s="8"/>
      <c r="FRT41" s="13"/>
      <c r="FRU41" s="13"/>
      <c r="FRV41" s="14"/>
      <c r="FRW41" s="15"/>
      <c r="FRX41" s="13"/>
      <c r="FRY41" s="9"/>
      <c r="FRZ41" s="8"/>
      <c r="FSA41" s="8"/>
      <c r="FSB41" s="13"/>
      <c r="FSC41" s="13"/>
      <c r="FSD41" s="14"/>
      <c r="FSE41" s="15"/>
      <c r="FSF41" s="13"/>
      <c r="FSG41" s="9"/>
      <c r="FSH41" s="8"/>
      <c r="FSI41" s="8"/>
      <c r="FSJ41" s="13"/>
      <c r="FSK41" s="13"/>
      <c r="FSL41" s="14"/>
      <c r="FSM41" s="15"/>
      <c r="FSN41" s="13"/>
      <c r="FSO41" s="9"/>
      <c r="FSP41" s="8"/>
      <c r="FSQ41" s="8"/>
      <c r="FSR41" s="13"/>
      <c r="FSS41" s="13"/>
      <c r="FST41" s="14"/>
      <c r="FSU41" s="15"/>
      <c r="FSV41" s="13"/>
      <c r="FSW41" s="9"/>
      <c r="FSX41" s="8"/>
      <c r="FSY41" s="8"/>
      <c r="FSZ41" s="13"/>
      <c r="FTA41" s="13"/>
      <c r="FTB41" s="14"/>
      <c r="FTC41" s="15"/>
      <c r="FTD41" s="13"/>
      <c r="FTE41" s="9"/>
      <c r="FTF41" s="8"/>
      <c r="FTG41" s="8"/>
      <c r="FTH41" s="13"/>
      <c r="FTI41" s="13"/>
      <c r="FTJ41" s="14"/>
      <c r="FTK41" s="15"/>
      <c r="FTL41" s="13"/>
      <c r="FTM41" s="9"/>
      <c r="FTN41" s="8"/>
      <c r="FTO41" s="8"/>
      <c r="FTP41" s="13"/>
      <c r="FTQ41" s="13"/>
      <c r="FTR41" s="14"/>
      <c r="FTS41" s="15"/>
      <c r="FTT41" s="13"/>
      <c r="FTU41" s="9"/>
      <c r="FTV41" s="8"/>
      <c r="FTW41" s="8"/>
      <c r="FTX41" s="13"/>
      <c r="FTY41" s="13"/>
      <c r="FTZ41" s="14"/>
      <c r="FUA41" s="15"/>
      <c r="FUB41" s="13"/>
      <c r="FUC41" s="9"/>
      <c r="FUD41" s="8"/>
      <c r="FUE41" s="8"/>
      <c r="FUF41" s="13"/>
      <c r="FUG41" s="13"/>
      <c r="FUH41" s="14"/>
      <c r="FUI41" s="15"/>
      <c r="FUJ41" s="13"/>
      <c r="FUK41" s="9"/>
      <c r="FUL41" s="8"/>
      <c r="FUM41" s="8"/>
      <c r="FUN41" s="13"/>
      <c r="FUO41" s="13"/>
      <c r="FUP41" s="14"/>
      <c r="FUQ41" s="15"/>
      <c r="FUR41" s="13"/>
      <c r="FUS41" s="9"/>
      <c r="FUT41" s="8"/>
      <c r="FUU41" s="8"/>
      <c r="FUV41" s="13"/>
      <c r="FUW41" s="13"/>
      <c r="FUX41" s="14"/>
      <c r="FUY41" s="15"/>
      <c r="FUZ41" s="13"/>
      <c r="FVA41" s="9"/>
      <c r="FVB41" s="8"/>
      <c r="FVC41" s="8"/>
      <c r="FVD41" s="13"/>
      <c r="FVE41" s="13"/>
      <c r="FVF41" s="14"/>
      <c r="FVG41" s="15"/>
      <c r="FVH41" s="13"/>
      <c r="FVI41" s="9"/>
      <c r="FVJ41" s="8"/>
      <c r="FVK41" s="8"/>
      <c r="FVL41" s="13"/>
      <c r="FVM41" s="13"/>
      <c r="FVN41" s="14"/>
      <c r="FVO41" s="15"/>
      <c r="FVP41" s="13"/>
      <c r="FVQ41" s="9"/>
      <c r="FVR41" s="8"/>
      <c r="FVS41" s="8"/>
      <c r="FVT41" s="13"/>
      <c r="FVU41" s="13"/>
      <c r="FVV41" s="14"/>
      <c r="FVW41" s="15"/>
      <c r="FVX41" s="13"/>
      <c r="FVY41" s="9"/>
      <c r="FVZ41" s="8"/>
      <c r="FWA41" s="8"/>
      <c r="FWB41" s="13"/>
      <c r="FWC41" s="13"/>
      <c r="FWD41" s="14"/>
      <c r="FWE41" s="15"/>
      <c r="FWF41" s="13"/>
      <c r="FWG41" s="9"/>
      <c r="FWH41" s="8"/>
      <c r="FWI41" s="8"/>
      <c r="FWJ41" s="13"/>
      <c r="FWK41" s="13"/>
      <c r="FWL41" s="14"/>
      <c r="FWM41" s="15"/>
      <c r="FWN41" s="13"/>
      <c r="FWO41" s="9"/>
      <c r="FWP41" s="8"/>
      <c r="FWQ41" s="8"/>
      <c r="FWR41" s="13"/>
      <c r="FWS41" s="13"/>
      <c r="FWT41" s="14"/>
      <c r="FWU41" s="15"/>
      <c r="FWV41" s="13"/>
      <c r="FWW41" s="9"/>
      <c r="FWX41" s="8"/>
      <c r="FWY41" s="8"/>
      <c r="FWZ41" s="13"/>
      <c r="FXA41" s="13"/>
      <c r="FXB41" s="14"/>
      <c r="FXC41" s="15"/>
      <c r="FXD41" s="13"/>
      <c r="FXE41" s="9"/>
      <c r="FXF41" s="8"/>
      <c r="FXG41" s="8"/>
      <c r="FXH41" s="13"/>
      <c r="FXI41" s="13"/>
      <c r="FXJ41" s="14"/>
      <c r="FXK41" s="15"/>
      <c r="FXL41" s="13"/>
      <c r="FXM41" s="9"/>
      <c r="FXN41" s="8"/>
      <c r="FXO41" s="8"/>
      <c r="FXP41" s="13"/>
      <c r="FXQ41" s="13"/>
      <c r="FXR41" s="14"/>
      <c r="FXS41" s="15"/>
      <c r="FXT41" s="13"/>
      <c r="FXU41" s="9"/>
      <c r="FXV41" s="8"/>
      <c r="FXW41" s="8"/>
      <c r="FXX41" s="13"/>
      <c r="FXY41" s="13"/>
      <c r="FXZ41" s="14"/>
      <c r="FYA41" s="15"/>
      <c r="FYB41" s="13"/>
      <c r="FYC41" s="9"/>
      <c r="FYD41" s="8"/>
      <c r="FYE41" s="8"/>
      <c r="FYF41" s="13"/>
      <c r="FYG41" s="13"/>
      <c r="FYH41" s="14"/>
      <c r="FYI41" s="15"/>
      <c r="FYJ41" s="13"/>
      <c r="FYK41" s="9"/>
      <c r="FYL41" s="8"/>
      <c r="FYM41" s="8"/>
      <c r="FYN41" s="13"/>
      <c r="FYO41" s="13"/>
      <c r="FYP41" s="14"/>
      <c r="FYQ41" s="15"/>
      <c r="FYR41" s="13"/>
      <c r="FYS41" s="9"/>
      <c r="FYT41" s="8"/>
      <c r="FYU41" s="8"/>
      <c r="FYV41" s="13"/>
      <c r="FYW41" s="13"/>
      <c r="FYX41" s="14"/>
      <c r="FYY41" s="15"/>
      <c r="FYZ41" s="13"/>
      <c r="FZA41" s="9"/>
      <c r="FZB41" s="8"/>
      <c r="FZC41" s="8"/>
      <c r="FZD41" s="13"/>
      <c r="FZE41" s="13"/>
      <c r="FZF41" s="14"/>
      <c r="FZG41" s="15"/>
      <c r="FZH41" s="13"/>
      <c r="FZI41" s="9"/>
      <c r="FZJ41" s="8"/>
      <c r="FZK41" s="8"/>
      <c r="FZL41" s="13"/>
      <c r="FZM41" s="13"/>
      <c r="FZN41" s="14"/>
      <c r="FZO41" s="15"/>
      <c r="FZP41" s="13"/>
      <c r="FZQ41" s="9"/>
      <c r="FZR41" s="8"/>
      <c r="FZS41" s="8"/>
      <c r="FZT41" s="13"/>
      <c r="FZU41" s="13"/>
      <c r="FZV41" s="14"/>
      <c r="FZW41" s="15"/>
      <c r="FZX41" s="13"/>
      <c r="FZY41" s="9"/>
      <c r="FZZ41" s="8"/>
      <c r="GAA41" s="8"/>
      <c r="GAB41" s="13"/>
      <c r="GAC41" s="13"/>
      <c r="GAD41" s="14"/>
      <c r="GAE41" s="15"/>
      <c r="GAF41" s="13"/>
      <c r="GAG41" s="9"/>
      <c r="GAH41" s="8"/>
      <c r="GAI41" s="8"/>
      <c r="GAJ41" s="13"/>
      <c r="GAK41" s="13"/>
      <c r="GAL41" s="14"/>
      <c r="GAM41" s="15"/>
      <c r="GAN41" s="13"/>
      <c r="GAO41" s="9"/>
      <c r="GAP41" s="8"/>
      <c r="GAQ41" s="8"/>
      <c r="GAR41" s="13"/>
      <c r="GAS41" s="13"/>
      <c r="GAT41" s="14"/>
      <c r="GAU41" s="15"/>
      <c r="GAV41" s="13"/>
      <c r="GAW41" s="9"/>
      <c r="GAX41" s="8"/>
      <c r="GAY41" s="8"/>
      <c r="GAZ41" s="13"/>
      <c r="GBA41" s="13"/>
      <c r="GBB41" s="14"/>
      <c r="GBC41" s="15"/>
      <c r="GBD41" s="13"/>
      <c r="GBE41" s="9"/>
      <c r="GBF41" s="8"/>
      <c r="GBG41" s="8"/>
      <c r="GBH41" s="13"/>
      <c r="GBI41" s="13"/>
      <c r="GBJ41" s="14"/>
      <c r="GBK41" s="15"/>
      <c r="GBL41" s="13"/>
      <c r="GBM41" s="9"/>
      <c r="GBN41" s="8"/>
      <c r="GBO41" s="8"/>
      <c r="GBP41" s="13"/>
      <c r="GBQ41" s="13"/>
      <c r="GBR41" s="14"/>
      <c r="GBS41" s="15"/>
      <c r="GBT41" s="13"/>
      <c r="GBU41" s="9"/>
      <c r="GBV41" s="8"/>
      <c r="GBW41" s="8"/>
      <c r="GBX41" s="13"/>
      <c r="GBY41" s="13"/>
      <c r="GBZ41" s="14"/>
      <c r="GCA41" s="15"/>
      <c r="GCB41" s="13"/>
      <c r="GCC41" s="9"/>
      <c r="GCD41" s="8"/>
      <c r="GCE41" s="8"/>
      <c r="GCF41" s="13"/>
      <c r="GCG41" s="13"/>
      <c r="GCH41" s="14"/>
      <c r="GCI41" s="15"/>
      <c r="GCJ41" s="13"/>
      <c r="GCK41" s="9"/>
      <c r="GCL41" s="8"/>
      <c r="GCM41" s="8"/>
      <c r="GCN41" s="13"/>
      <c r="GCO41" s="13"/>
      <c r="GCP41" s="14"/>
      <c r="GCQ41" s="15"/>
      <c r="GCR41" s="13"/>
      <c r="GCS41" s="9"/>
      <c r="GCT41" s="8"/>
      <c r="GCU41" s="8"/>
      <c r="GCV41" s="13"/>
      <c r="GCW41" s="13"/>
      <c r="GCX41" s="14"/>
      <c r="GCY41" s="15"/>
      <c r="GCZ41" s="13"/>
      <c r="GDA41" s="9"/>
      <c r="GDB41" s="8"/>
      <c r="GDC41" s="8"/>
      <c r="GDD41" s="13"/>
      <c r="GDE41" s="13"/>
      <c r="GDF41" s="14"/>
      <c r="GDG41" s="15"/>
      <c r="GDH41" s="13"/>
      <c r="GDI41" s="9"/>
      <c r="GDJ41" s="8"/>
      <c r="GDK41" s="8"/>
      <c r="GDL41" s="13"/>
      <c r="GDM41" s="13"/>
      <c r="GDN41" s="14"/>
      <c r="GDO41" s="15"/>
      <c r="GDP41" s="13"/>
      <c r="GDQ41" s="9"/>
      <c r="GDR41" s="8"/>
      <c r="GDS41" s="8"/>
      <c r="GDT41" s="13"/>
      <c r="GDU41" s="13"/>
      <c r="GDV41" s="14"/>
      <c r="GDW41" s="15"/>
      <c r="GDX41" s="13"/>
      <c r="GDY41" s="9"/>
      <c r="GDZ41" s="8"/>
      <c r="GEA41" s="8"/>
      <c r="GEB41" s="13"/>
      <c r="GEC41" s="13"/>
      <c r="GED41" s="14"/>
      <c r="GEE41" s="15"/>
      <c r="GEF41" s="13"/>
      <c r="GEG41" s="9"/>
      <c r="GEH41" s="8"/>
      <c r="GEI41" s="8"/>
      <c r="GEJ41" s="13"/>
      <c r="GEK41" s="13"/>
      <c r="GEL41" s="14"/>
      <c r="GEM41" s="15"/>
      <c r="GEN41" s="13"/>
      <c r="GEO41" s="9"/>
      <c r="GEP41" s="8"/>
      <c r="GEQ41" s="8"/>
      <c r="GER41" s="13"/>
      <c r="GES41" s="13"/>
      <c r="GET41" s="14"/>
      <c r="GEU41" s="15"/>
      <c r="GEV41" s="13"/>
      <c r="GEW41" s="9"/>
      <c r="GEX41" s="8"/>
      <c r="GEY41" s="8"/>
      <c r="GEZ41" s="13"/>
      <c r="GFA41" s="13"/>
      <c r="GFB41" s="14"/>
      <c r="GFC41" s="15"/>
      <c r="GFD41" s="13"/>
      <c r="GFE41" s="9"/>
      <c r="GFF41" s="8"/>
      <c r="GFG41" s="8"/>
      <c r="GFH41" s="13"/>
      <c r="GFI41" s="13"/>
      <c r="GFJ41" s="14"/>
      <c r="GFK41" s="15"/>
      <c r="GFL41" s="13"/>
      <c r="GFM41" s="9"/>
      <c r="GFN41" s="8"/>
      <c r="GFO41" s="8"/>
      <c r="GFP41" s="13"/>
      <c r="GFQ41" s="13"/>
      <c r="GFR41" s="14"/>
      <c r="GFS41" s="15"/>
      <c r="GFT41" s="13"/>
      <c r="GFU41" s="9"/>
      <c r="GFV41" s="8"/>
      <c r="GFW41" s="8"/>
      <c r="GFX41" s="13"/>
      <c r="GFY41" s="13"/>
      <c r="GFZ41" s="14"/>
      <c r="GGA41" s="15"/>
      <c r="GGB41" s="13"/>
      <c r="GGC41" s="9"/>
      <c r="GGD41" s="8"/>
      <c r="GGE41" s="8"/>
      <c r="GGF41" s="13"/>
      <c r="GGG41" s="13"/>
      <c r="GGH41" s="14"/>
      <c r="GGI41" s="15"/>
      <c r="GGJ41" s="13"/>
      <c r="GGK41" s="9"/>
      <c r="GGL41" s="8"/>
      <c r="GGM41" s="8"/>
      <c r="GGN41" s="13"/>
      <c r="GGO41" s="13"/>
      <c r="GGP41" s="14"/>
      <c r="GGQ41" s="15"/>
      <c r="GGR41" s="13"/>
      <c r="GGS41" s="9"/>
      <c r="GGT41" s="8"/>
      <c r="GGU41" s="8"/>
      <c r="GGV41" s="13"/>
      <c r="GGW41" s="13"/>
      <c r="GGX41" s="14"/>
      <c r="GGY41" s="15"/>
      <c r="GGZ41" s="13"/>
      <c r="GHA41" s="9"/>
      <c r="GHB41" s="8"/>
      <c r="GHC41" s="8"/>
      <c r="GHD41" s="13"/>
      <c r="GHE41" s="13"/>
      <c r="GHF41" s="14"/>
      <c r="GHG41" s="15"/>
      <c r="GHH41" s="13"/>
      <c r="GHI41" s="9"/>
      <c r="GHJ41" s="8"/>
      <c r="GHK41" s="8"/>
      <c r="GHL41" s="13"/>
      <c r="GHM41" s="13"/>
      <c r="GHN41" s="14"/>
      <c r="GHO41" s="15"/>
      <c r="GHP41" s="13"/>
      <c r="GHQ41" s="9"/>
      <c r="GHR41" s="8"/>
      <c r="GHS41" s="8"/>
      <c r="GHT41" s="13"/>
      <c r="GHU41" s="13"/>
      <c r="GHV41" s="14"/>
      <c r="GHW41" s="15"/>
      <c r="GHX41" s="13"/>
      <c r="GHY41" s="9"/>
      <c r="GHZ41" s="8"/>
      <c r="GIA41" s="8"/>
      <c r="GIB41" s="13"/>
      <c r="GIC41" s="13"/>
      <c r="GID41" s="14"/>
      <c r="GIE41" s="15"/>
      <c r="GIF41" s="13"/>
      <c r="GIG41" s="9"/>
      <c r="GIH41" s="8"/>
      <c r="GII41" s="8"/>
      <c r="GIJ41" s="13"/>
      <c r="GIK41" s="13"/>
      <c r="GIL41" s="14"/>
      <c r="GIM41" s="15"/>
      <c r="GIN41" s="13"/>
      <c r="GIO41" s="9"/>
      <c r="GIP41" s="8"/>
      <c r="GIQ41" s="8"/>
      <c r="GIR41" s="13"/>
      <c r="GIS41" s="13"/>
      <c r="GIT41" s="14"/>
      <c r="GIU41" s="15"/>
      <c r="GIV41" s="13"/>
      <c r="GIW41" s="9"/>
      <c r="GIX41" s="8"/>
      <c r="GIY41" s="8"/>
      <c r="GIZ41" s="13"/>
      <c r="GJA41" s="13"/>
      <c r="GJB41" s="14"/>
      <c r="GJC41" s="15"/>
      <c r="GJD41" s="13"/>
      <c r="GJE41" s="9"/>
      <c r="GJF41" s="8"/>
      <c r="GJG41" s="8"/>
      <c r="GJH41" s="13"/>
      <c r="GJI41" s="13"/>
      <c r="GJJ41" s="14"/>
      <c r="GJK41" s="15"/>
      <c r="GJL41" s="13"/>
      <c r="GJM41" s="9"/>
      <c r="GJN41" s="8"/>
      <c r="GJO41" s="8"/>
      <c r="GJP41" s="13"/>
      <c r="GJQ41" s="13"/>
      <c r="GJR41" s="14"/>
      <c r="GJS41" s="15"/>
      <c r="GJT41" s="13"/>
      <c r="GJU41" s="9"/>
      <c r="GJV41" s="8"/>
      <c r="GJW41" s="8"/>
      <c r="GJX41" s="13"/>
      <c r="GJY41" s="13"/>
      <c r="GJZ41" s="14"/>
      <c r="GKA41" s="15"/>
      <c r="GKB41" s="13"/>
      <c r="GKC41" s="9"/>
      <c r="GKD41" s="8"/>
      <c r="GKE41" s="8"/>
      <c r="GKF41" s="13"/>
      <c r="GKG41" s="13"/>
      <c r="GKH41" s="14"/>
      <c r="GKI41" s="15"/>
      <c r="GKJ41" s="13"/>
      <c r="GKK41" s="9"/>
      <c r="GKL41" s="8"/>
      <c r="GKM41" s="8"/>
      <c r="GKN41" s="13"/>
      <c r="GKO41" s="13"/>
      <c r="GKP41" s="14"/>
      <c r="GKQ41" s="15"/>
      <c r="GKR41" s="13"/>
      <c r="GKS41" s="9"/>
      <c r="GKT41" s="8"/>
      <c r="GKU41" s="8"/>
      <c r="GKV41" s="13"/>
      <c r="GKW41" s="13"/>
      <c r="GKX41" s="14"/>
      <c r="GKY41" s="15"/>
      <c r="GKZ41" s="13"/>
      <c r="GLA41" s="9"/>
      <c r="GLB41" s="8"/>
      <c r="GLC41" s="8"/>
      <c r="GLD41" s="13"/>
      <c r="GLE41" s="13"/>
      <c r="GLF41" s="14"/>
      <c r="GLG41" s="15"/>
      <c r="GLH41" s="13"/>
      <c r="GLI41" s="9"/>
      <c r="GLJ41" s="8"/>
      <c r="GLK41" s="8"/>
      <c r="GLL41" s="13"/>
      <c r="GLM41" s="13"/>
      <c r="GLN41" s="14"/>
      <c r="GLO41" s="15"/>
      <c r="GLP41" s="13"/>
      <c r="GLQ41" s="9"/>
      <c r="GLR41" s="8"/>
      <c r="GLS41" s="8"/>
      <c r="GLT41" s="13"/>
      <c r="GLU41" s="13"/>
      <c r="GLV41" s="14"/>
      <c r="GLW41" s="15"/>
      <c r="GLX41" s="13"/>
      <c r="GLY41" s="9"/>
      <c r="GLZ41" s="8"/>
      <c r="GMA41" s="8"/>
      <c r="GMB41" s="13"/>
      <c r="GMC41" s="13"/>
      <c r="GMD41" s="14"/>
      <c r="GME41" s="15"/>
      <c r="GMF41" s="13"/>
      <c r="GMG41" s="9"/>
      <c r="GMH41" s="8"/>
      <c r="GMI41" s="8"/>
      <c r="GMJ41" s="13"/>
      <c r="GMK41" s="13"/>
      <c r="GML41" s="14"/>
      <c r="GMM41" s="15"/>
      <c r="GMN41" s="13"/>
      <c r="GMO41" s="9"/>
      <c r="GMP41" s="8"/>
      <c r="GMQ41" s="8"/>
      <c r="GMR41" s="13"/>
      <c r="GMS41" s="13"/>
      <c r="GMT41" s="14"/>
      <c r="GMU41" s="15"/>
      <c r="GMV41" s="13"/>
      <c r="GMW41" s="9"/>
      <c r="GMX41" s="8"/>
      <c r="GMY41" s="8"/>
      <c r="GMZ41" s="13"/>
      <c r="GNA41" s="13"/>
      <c r="GNB41" s="14"/>
      <c r="GNC41" s="15"/>
      <c r="GND41" s="13"/>
      <c r="GNE41" s="9"/>
      <c r="GNF41" s="8"/>
      <c r="GNG41" s="8"/>
      <c r="GNH41" s="13"/>
      <c r="GNI41" s="13"/>
      <c r="GNJ41" s="14"/>
      <c r="GNK41" s="15"/>
      <c r="GNL41" s="13"/>
      <c r="GNM41" s="9"/>
      <c r="GNN41" s="8"/>
      <c r="GNO41" s="8"/>
      <c r="GNP41" s="13"/>
      <c r="GNQ41" s="13"/>
      <c r="GNR41" s="14"/>
      <c r="GNS41" s="15"/>
      <c r="GNT41" s="13"/>
      <c r="GNU41" s="9"/>
      <c r="GNV41" s="8"/>
      <c r="GNW41" s="8"/>
      <c r="GNX41" s="13"/>
      <c r="GNY41" s="13"/>
      <c r="GNZ41" s="14"/>
      <c r="GOA41" s="15"/>
      <c r="GOB41" s="13"/>
      <c r="GOC41" s="9"/>
      <c r="GOD41" s="8"/>
      <c r="GOE41" s="8"/>
      <c r="GOF41" s="13"/>
      <c r="GOG41" s="13"/>
      <c r="GOH41" s="14"/>
      <c r="GOI41" s="15"/>
      <c r="GOJ41" s="13"/>
      <c r="GOK41" s="9"/>
      <c r="GOL41" s="8"/>
      <c r="GOM41" s="8"/>
      <c r="GON41" s="13"/>
      <c r="GOO41" s="13"/>
      <c r="GOP41" s="14"/>
      <c r="GOQ41" s="15"/>
      <c r="GOR41" s="13"/>
      <c r="GOS41" s="9"/>
      <c r="GOT41" s="8"/>
      <c r="GOU41" s="8"/>
      <c r="GOV41" s="13"/>
      <c r="GOW41" s="13"/>
      <c r="GOX41" s="14"/>
      <c r="GOY41" s="15"/>
      <c r="GOZ41" s="13"/>
      <c r="GPA41" s="9"/>
      <c r="GPB41" s="8"/>
      <c r="GPC41" s="8"/>
      <c r="GPD41" s="13"/>
      <c r="GPE41" s="13"/>
      <c r="GPF41" s="14"/>
      <c r="GPG41" s="15"/>
      <c r="GPH41" s="13"/>
      <c r="GPI41" s="9"/>
      <c r="GPJ41" s="8"/>
      <c r="GPK41" s="8"/>
      <c r="GPL41" s="13"/>
      <c r="GPM41" s="13"/>
      <c r="GPN41" s="14"/>
      <c r="GPO41" s="15"/>
      <c r="GPP41" s="13"/>
      <c r="GPQ41" s="9"/>
      <c r="GPR41" s="8"/>
      <c r="GPS41" s="8"/>
      <c r="GPT41" s="13"/>
      <c r="GPU41" s="13"/>
      <c r="GPV41" s="14"/>
      <c r="GPW41" s="15"/>
      <c r="GPX41" s="13"/>
      <c r="GPY41" s="9"/>
      <c r="GPZ41" s="8"/>
      <c r="GQA41" s="8"/>
      <c r="GQB41" s="13"/>
      <c r="GQC41" s="13"/>
      <c r="GQD41" s="14"/>
      <c r="GQE41" s="15"/>
      <c r="GQF41" s="13"/>
      <c r="GQG41" s="9"/>
      <c r="GQH41" s="8"/>
      <c r="GQI41" s="8"/>
      <c r="GQJ41" s="13"/>
      <c r="GQK41" s="13"/>
      <c r="GQL41" s="14"/>
      <c r="GQM41" s="15"/>
      <c r="GQN41" s="13"/>
      <c r="GQO41" s="9"/>
      <c r="GQP41" s="8"/>
      <c r="GQQ41" s="8"/>
      <c r="GQR41" s="13"/>
      <c r="GQS41" s="13"/>
      <c r="GQT41" s="14"/>
      <c r="GQU41" s="15"/>
      <c r="GQV41" s="13"/>
      <c r="GQW41" s="9"/>
      <c r="GQX41" s="8"/>
      <c r="GQY41" s="8"/>
      <c r="GQZ41" s="13"/>
      <c r="GRA41" s="13"/>
      <c r="GRB41" s="14"/>
      <c r="GRC41" s="15"/>
      <c r="GRD41" s="13"/>
      <c r="GRE41" s="9"/>
      <c r="GRF41" s="8"/>
      <c r="GRG41" s="8"/>
      <c r="GRH41" s="13"/>
      <c r="GRI41" s="13"/>
      <c r="GRJ41" s="14"/>
      <c r="GRK41" s="15"/>
      <c r="GRL41" s="13"/>
      <c r="GRM41" s="9"/>
      <c r="GRN41" s="8"/>
      <c r="GRO41" s="8"/>
      <c r="GRP41" s="13"/>
      <c r="GRQ41" s="13"/>
      <c r="GRR41" s="14"/>
      <c r="GRS41" s="15"/>
      <c r="GRT41" s="13"/>
      <c r="GRU41" s="9"/>
      <c r="GRV41" s="8"/>
      <c r="GRW41" s="8"/>
      <c r="GRX41" s="13"/>
      <c r="GRY41" s="13"/>
      <c r="GRZ41" s="14"/>
      <c r="GSA41" s="15"/>
      <c r="GSB41" s="13"/>
      <c r="GSC41" s="9"/>
      <c r="GSD41" s="8"/>
      <c r="GSE41" s="8"/>
      <c r="GSF41" s="13"/>
      <c r="GSG41" s="13"/>
      <c r="GSH41" s="14"/>
      <c r="GSI41" s="15"/>
      <c r="GSJ41" s="13"/>
      <c r="GSK41" s="9"/>
      <c r="GSL41" s="8"/>
      <c r="GSM41" s="8"/>
      <c r="GSN41" s="13"/>
      <c r="GSO41" s="13"/>
      <c r="GSP41" s="14"/>
      <c r="GSQ41" s="15"/>
      <c r="GSR41" s="13"/>
      <c r="GSS41" s="9"/>
      <c r="GST41" s="8"/>
      <c r="GSU41" s="8"/>
      <c r="GSV41" s="13"/>
      <c r="GSW41" s="13"/>
      <c r="GSX41" s="14"/>
      <c r="GSY41" s="15"/>
      <c r="GSZ41" s="13"/>
      <c r="GTA41" s="9"/>
      <c r="GTB41" s="8"/>
      <c r="GTC41" s="8"/>
      <c r="GTD41" s="13"/>
      <c r="GTE41" s="13"/>
      <c r="GTF41" s="14"/>
      <c r="GTG41" s="15"/>
      <c r="GTH41" s="13"/>
      <c r="GTI41" s="9"/>
      <c r="GTJ41" s="8"/>
      <c r="GTK41" s="8"/>
      <c r="GTL41" s="13"/>
      <c r="GTM41" s="13"/>
      <c r="GTN41" s="14"/>
      <c r="GTO41" s="15"/>
      <c r="GTP41" s="13"/>
      <c r="GTQ41" s="9"/>
      <c r="GTR41" s="8"/>
      <c r="GTS41" s="8"/>
      <c r="GTT41" s="13"/>
      <c r="GTU41" s="13"/>
      <c r="GTV41" s="14"/>
      <c r="GTW41" s="15"/>
      <c r="GTX41" s="13"/>
      <c r="GTY41" s="9"/>
      <c r="GTZ41" s="8"/>
      <c r="GUA41" s="8"/>
      <c r="GUB41" s="13"/>
      <c r="GUC41" s="13"/>
      <c r="GUD41" s="14"/>
      <c r="GUE41" s="15"/>
      <c r="GUF41" s="13"/>
      <c r="GUG41" s="9"/>
      <c r="GUH41" s="8"/>
      <c r="GUI41" s="8"/>
      <c r="GUJ41" s="13"/>
      <c r="GUK41" s="13"/>
      <c r="GUL41" s="14"/>
      <c r="GUM41" s="15"/>
      <c r="GUN41" s="13"/>
      <c r="GUO41" s="9"/>
      <c r="GUP41" s="8"/>
      <c r="GUQ41" s="8"/>
      <c r="GUR41" s="13"/>
      <c r="GUS41" s="13"/>
      <c r="GUT41" s="14"/>
      <c r="GUU41" s="15"/>
      <c r="GUV41" s="13"/>
      <c r="GUW41" s="9"/>
      <c r="GUX41" s="8"/>
      <c r="GUY41" s="8"/>
      <c r="GUZ41" s="13"/>
      <c r="GVA41" s="13"/>
      <c r="GVB41" s="14"/>
      <c r="GVC41" s="15"/>
      <c r="GVD41" s="13"/>
      <c r="GVE41" s="9"/>
      <c r="GVF41" s="8"/>
      <c r="GVG41" s="8"/>
      <c r="GVH41" s="13"/>
      <c r="GVI41" s="13"/>
      <c r="GVJ41" s="14"/>
      <c r="GVK41" s="15"/>
      <c r="GVL41" s="13"/>
      <c r="GVM41" s="9"/>
      <c r="GVN41" s="8"/>
      <c r="GVO41" s="8"/>
      <c r="GVP41" s="13"/>
      <c r="GVQ41" s="13"/>
      <c r="GVR41" s="14"/>
      <c r="GVS41" s="15"/>
      <c r="GVT41" s="13"/>
      <c r="GVU41" s="9"/>
      <c r="GVV41" s="8"/>
      <c r="GVW41" s="8"/>
      <c r="GVX41" s="13"/>
      <c r="GVY41" s="13"/>
      <c r="GVZ41" s="14"/>
      <c r="GWA41" s="15"/>
      <c r="GWB41" s="13"/>
      <c r="GWC41" s="9"/>
      <c r="GWD41" s="8"/>
      <c r="GWE41" s="8"/>
      <c r="GWF41" s="13"/>
      <c r="GWG41" s="13"/>
      <c r="GWH41" s="14"/>
      <c r="GWI41" s="15"/>
      <c r="GWJ41" s="13"/>
      <c r="GWK41" s="9"/>
      <c r="GWL41" s="8"/>
      <c r="GWM41" s="8"/>
      <c r="GWN41" s="13"/>
      <c r="GWO41" s="13"/>
      <c r="GWP41" s="14"/>
      <c r="GWQ41" s="15"/>
      <c r="GWR41" s="13"/>
      <c r="GWS41" s="9"/>
      <c r="GWT41" s="8"/>
      <c r="GWU41" s="8"/>
      <c r="GWV41" s="13"/>
      <c r="GWW41" s="13"/>
      <c r="GWX41" s="14"/>
      <c r="GWY41" s="15"/>
      <c r="GWZ41" s="13"/>
      <c r="GXA41" s="9"/>
      <c r="GXB41" s="8"/>
      <c r="GXC41" s="8"/>
      <c r="GXD41" s="13"/>
      <c r="GXE41" s="13"/>
      <c r="GXF41" s="14"/>
      <c r="GXG41" s="15"/>
      <c r="GXH41" s="13"/>
      <c r="GXI41" s="9"/>
      <c r="GXJ41" s="8"/>
      <c r="GXK41" s="8"/>
      <c r="GXL41" s="13"/>
      <c r="GXM41" s="13"/>
      <c r="GXN41" s="14"/>
      <c r="GXO41" s="15"/>
      <c r="GXP41" s="13"/>
      <c r="GXQ41" s="9"/>
      <c r="GXR41" s="8"/>
      <c r="GXS41" s="8"/>
      <c r="GXT41" s="13"/>
      <c r="GXU41" s="13"/>
      <c r="GXV41" s="14"/>
      <c r="GXW41" s="15"/>
      <c r="GXX41" s="13"/>
      <c r="GXY41" s="9"/>
      <c r="GXZ41" s="8"/>
      <c r="GYA41" s="8"/>
      <c r="GYB41" s="13"/>
      <c r="GYC41" s="13"/>
      <c r="GYD41" s="14"/>
      <c r="GYE41" s="15"/>
      <c r="GYF41" s="13"/>
      <c r="GYG41" s="9"/>
      <c r="GYH41" s="8"/>
      <c r="GYI41" s="8"/>
      <c r="GYJ41" s="13"/>
      <c r="GYK41" s="13"/>
      <c r="GYL41" s="14"/>
      <c r="GYM41" s="15"/>
      <c r="GYN41" s="13"/>
      <c r="GYO41" s="9"/>
      <c r="GYP41" s="8"/>
      <c r="GYQ41" s="8"/>
      <c r="GYR41" s="13"/>
      <c r="GYS41" s="13"/>
      <c r="GYT41" s="14"/>
      <c r="GYU41" s="15"/>
      <c r="GYV41" s="13"/>
      <c r="GYW41" s="9"/>
      <c r="GYX41" s="8"/>
      <c r="GYY41" s="8"/>
      <c r="GYZ41" s="13"/>
      <c r="GZA41" s="13"/>
      <c r="GZB41" s="14"/>
      <c r="GZC41" s="15"/>
      <c r="GZD41" s="13"/>
      <c r="GZE41" s="9"/>
      <c r="GZF41" s="8"/>
      <c r="GZG41" s="8"/>
      <c r="GZH41" s="13"/>
      <c r="GZI41" s="13"/>
      <c r="GZJ41" s="14"/>
      <c r="GZK41" s="15"/>
      <c r="GZL41" s="13"/>
      <c r="GZM41" s="9"/>
      <c r="GZN41" s="8"/>
      <c r="GZO41" s="8"/>
      <c r="GZP41" s="13"/>
      <c r="GZQ41" s="13"/>
      <c r="GZR41" s="14"/>
      <c r="GZS41" s="15"/>
      <c r="GZT41" s="13"/>
      <c r="GZU41" s="9"/>
      <c r="GZV41" s="8"/>
      <c r="GZW41" s="8"/>
      <c r="GZX41" s="13"/>
      <c r="GZY41" s="13"/>
      <c r="GZZ41" s="14"/>
      <c r="HAA41" s="15"/>
      <c r="HAB41" s="13"/>
      <c r="HAC41" s="9"/>
      <c r="HAD41" s="8"/>
      <c r="HAE41" s="8"/>
      <c r="HAF41" s="13"/>
      <c r="HAG41" s="13"/>
      <c r="HAH41" s="14"/>
      <c r="HAI41" s="15"/>
      <c r="HAJ41" s="13"/>
      <c r="HAK41" s="9"/>
      <c r="HAL41" s="8"/>
      <c r="HAM41" s="8"/>
      <c r="HAN41" s="13"/>
      <c r="HAO41" s="13"/>
      <c r="HAP41" s="14"/>
      <c r="HAQ41" s="15"/>
      <c r="HAR41" s="13"/>
      <c r="HAS41" s="9"/>
      <c r="HAT41" s="8"/>
      <c r="HAU41" s="8"/>
      <c r="HAV41" s="13"/>
      <c r="HAW41" s="13"/>
      <c r="HAX41" s="14"/>
      <c r="HAY41" s="15"/>
      <c r="HAZ41" s="13"/>
      <c r="HBA41" s="9"/>
      <c r="HBB41" s="8"/>
      <c r="HBC41" s="8"/>
      <c r="HBD41" s="13"/>
      <c r="HBE41" s="13"/>
      <c r="HBF41" s="14"/>
      <c r="HBG41" s="15"/>
      <c r="HBH41" s="13"/>
      <c r="HBI41" s="9"/>
      <c r="HBJ41" s="8"/>
      <c r="HBK41" s="8"/>
      <c r="HBL41" s="13"/>
      <c r="HBM41" s="13"/>
      <c r="HBN41" s="14"/>
      <c r="HBO41" s="15"/>
      <c r="HBP41" s="13"/>
      <c r="HBQ41" s="9"/>
      <c r="HBR41" s="8"/>
      <c r="HBS41" s="8"/>
      <c r="HBT41" s="13"/>
      <c r="HBU41" s="13"/>
      <c r="HBV41" s="14"/>
      <c r="HBW41" s="15"/>
      <c r="HBX41" s="13"/>
      <c r="HBY41" s="9"/>
      <c r="HBZ41" s="8"/>
      <c r="HCA41" s="8"/>
      <c r="HCB41" s="13"/>
      <c r="HCC41" s="13"/>
      <c r="HCD41" s="14"/>
      <c r="HCE41" s="15"/>
      <c r="HCF41" s="13"/>
      <c r="HCG41" s="9"/>
      <c r="HCH41" s="8"/>
      <c r="HCI41" s="8"/>
      <c r="HCJ41" s="13"/>
      <c r="HCK41" s="13"/>
      <c r="HCL41" s="14"/>
      <c r="HCM41" s="15"/>
      <c r="HCN41" s="13"/>
      <c r="HCO41" s="9"/>
      <c r="HCP41" s="8"/>
      <c r="HCQ41" s="8"/>
      <c r="HCR41" s="13"/>
      <c r="HCS41" s="13"/>
      <c r="HCT41" s="14"/>
      <c r="HCU41" s="15"/>
      <c r="HCV41" s="13"/>
      <c r="HCW41" s="9"/>
      <c r="HCX41" s="8"/>
      <c r="HCY41" s="8"/>
      <c r="HCZ41" s="13"/>
      <c r="HDA41" s="13"/>
      <c r="HDB41" s="14"/>
      <c r="HDC41" s="15"/>
      <c r="HDD41" s="13"/>
      <c r="HDE41" s="9"/>
      <c r="HDF41" s="8"/>
      <c r="HDG41" s="8"/>
      <c r="HDH41" s="13"/>
      <c r="HDI41" s="13"/>
      <c r="HDJ41" s="14"/>
      <c r="HDK41" s="15"/>
      <c r="HDL41" s="13"/>
      <c r="HDM41" s="9"/>
      <c r="HDN41" s="8"/>
      <c r="HDO41" s="8"/>
      <c r="HDP41" s="13"/>
      <c r="HDQ41" s="13"/>
      <c r="HDR41" s="14"/>
      <c r="HDS41" s="15"/>
      <c r="HDT41" s="13"/>
      <c r="HDU41" s="9"/>
      <c r="HDV41" s="8"/>
      <c r="HDW41" s="8"/>
      <c r="HDX41" s="13"/>
      <c r="HDY41" s="13"/>
      <c r="HDZ41" s="14"/>
      <c r="HEA41" s="15"/>
      <c r="HEB41" s="13"/>
      <c r="HEC41" s="9"/>
      <c r="HED41" s="8"/>
      <c r="HEE41" s="8"/>
      <c r="HEF41" s="13"/>
      <c r="HEG41" s="13"/>
      <c r="HEH41" s="14"/>
      <c r="HEI41" s="15"/>
      <c r="HEJ41" s="13"/>
      <c r="HEK41" s="9"/>
      <c r="HEL41" s="8"/>
      <c r="HEM41" s="8"/>
      <c r="HEN41" s="13"/>
      <c r="HEO41" s="13"/>
      <c r="HEP41" s="14"/>
      <c r="HEQ41" s="15"/>
      <c r="HER41" s="13"/>
      <c r="HES41" s="9"/>
      <c r="HET41" s="8"/>
      <c r="HEU41" s="8"/>
      <c r="HEV41" s="13"/>
      <c r="HEW41" s="13"/>
      <c r="HEX41" s="14"/>
      <c r="HEY41" s="15"/>
      <c r="HEZ41" s="13"/>
      <c r="HFA41" s="9"/>
      <c r="HFB41" s="8"/>
      <c r="HFC41" s="8"/>
      <c r="HFD41" s="13"/>
      <c r="HFE41" s="13"/>
      <c r="HFF41" s="14"/>
      <c r="HFG41" s="15"/>
      <c r="HFH41" s="13"/>
      <c r="HFI41" s="9"/>
      <c r="HFJ41" s="8"/>
      <c r="HFK41" s="8"/>
      <c r="HFL41" s="13"/>
      <c r="HFM41" s="13"/>
      <c r="HFN41" s="14"/>
      <c r="HFO41" s="15"/>
      <c r="HFP41" s="13"/>
      <c r="HFQ41" s="9"/>
      <c r="HFR41" s="8"/>
      <c r="HFS41" s="8"/>
      <c r="HFT41" s="13"/>
      <c r="HFU41" s="13"/>
      <c r="HFV41" s="14"/>
      <c r="HFW41" s="15"/>
      <c r="HFX41" s="13"/>
      <c r="HFY41" s="9"/>
      <c r="HFZ41" s="8"/>
      <c r="HGA41" s="8"/>
      <c r="HGB41" s="13"/>
      <c r="HGC41" s="13"/>
      <c r="HGD41" s="14"/>
      <c r="HGE41" s="15"/>
      <c r="HGF41" s="13"/>
      <c r="HGG41" s="9"/>
      <c r="HGH41" s="8"/>
      <c r="HGI41" s="8"/>
      <c r="HGJ41" s="13"/>
      <c r="HGK41" s="13"/>
      <c r="HGL41" s="14"/>
      <c r="HGM41" s="15"/>
      <c r="HGN41" s="13"/>
      <c r="HGO41" s="9"/>
      <c r="HGP41" s="8"/>
      <c r="HGQ41" s="8"/>
      <c r="HGR41" s="13"/>
      <c r="HGS41" s="13"/>
      <c r="HGT41" s="14"/>
      <c r="HGU41" s="15"/>
      <c r="HGV41" s="13"/>
      <c r="HGW41" s="9"/>
      <c r="HGX41" s="8"/>
      <c r="HGY41" s="8"/>
      <c r="HGZ41" s="13"/>
      <c r="HHA41" s="13"/>
      <c r="HHB41" s="14"/>
      <c r="HHC41" s="15"/>
      <c r="HHD41" s="13"/>
      <c r="HHE41" s="9"/>
      <c r="HHF41" s="8"/>
      <c r="HHG41" s="8"/>
      <c r="HHH41" s="13"/>
      <c r="HHI41" s="13"/>
      <c r="HHJ41" s="14"/>
      <c r="HHK41" s="15"/>
      <c r="HHL41" s="13"/>
      <c r="HHM41" s="9"/>
      <c r="HHN41" s="8"/>
      <c r="HHO41" s="8"/>
      <c r="HHP41" s="13"/>
      <c r="HHQ41" s="13"/>
      <c r="HHR41" s="14"/>
      <c r="HHS41" s="15"/>
      <c r="HHT41" s="13"/>
      <c r="HHU41" s="9"/>
      <c r="HHV41" s="8"/>
      <c r="HHW41" s="8"/>
      <c r="HHX41" s="13"/>
      <c r="HHY41" s="13"/>
      <c r="HHZ41" s="14"/>
      <c r="HIA41" s="15"/>
      <c r="HIB41" s="13"/>
      <c r="HIC41" s="9"/>
      <c r="HID41" s="8"/>
      <c r="HIE41" s="8"/>
      <c r="HIF41" s="13"/>
      <c r="HIG41" s="13"/>
      <c r="HIH41" s="14"/>
      <c r="HII41" s="15"/>
      <c r="HIJ41" s="13"/>
      <c r="HIK41" s="9"/>
      <c r="HIL41" s="8"/>
      <c r="HIM41" s="8"/>
      <c r="HIN41" s="13"/>
      <c r="HIO41" s="13"/>
      <c r="HIP41" s="14"/>
      <c r="HIQ41" s="15"/>
      <c r="HIR41" s="13"/>
      <c r="HIS41" s="9"/>
      <c r="HIT41" s="8"/>
      <c r="HIU41" s="8"/>
      <c r="HIV41" s="13"/>
      <c r="HIW41" s="13"/>
      <c r="HIX41" s="14"/>
      <c r="HIY41" s="15"/>
      <c r="HIZ41" s="13"/>
      <c r="HJA41" s="9"/>
      <c r="HJB41" s="8"/>
      <c r="HJC41" s="8"/>
      <c r="HJD41" s="13"/>
      <c r="HJE41" s="13"/>
      <c r="HJF41" s="14"/>
      <c r="HJG41" s="15"/>
      <c r="HJH41" s="13"/>
      <c r="HJI41" s="9"/>
      <c r="HJJ41" s="8"/>
      <c r="HJK41" s="8"/>
      <c r="HJL41" s="13"/>
      <c r="HJM41" s="13"/>
      <c r="HJN41" s="14"/>
      <c r="HJO41" s="15"/>
      <c r="HJP41" s="13"/>
      <c r="HJQ41" s="9"/>
      <c r="HJR41" s="8"/>
      <c r="HJS41" s="8"/>
      <c r="HJT41" s="13"/>
      <c r="HJU41" s="13"/>
      <c r="HJV41" s="14"/>
      <c r="HJW41" s="15"/>
      <c r="HJX41" s="13"/>
      <c r="HJY41" s="9"/>
      <c r="HJZ41" s="8"/>
      <c r="HKA41" s="8"/>
      <c r="HKB41" s="13"/>
      <c r="HKC41" s="13"/>
      <c r="HKD41" s="14"/>
      <c r="HKE41" s="15"/>
      <c r="HKF41" s="13"/>
      <c r="HKG41" s="9"/>
      <c r="HKH41" s="8"/>
      <c r="HKI41" s="8"/>
      <c r="HKJ41" s="13"/>
      <c r="HKK41" s="13"/>
      <c r="HKL41" s="14"/>
      <c r="HKM41" s="15"/>
      <c r="HKN41" s="13"/>
      <c r="HKO41" s="9"/>
      <c r="HKP41" s="8"/>
      <c r="HKQ41" s="8"/>
      <c r="HKR41" s="13"/>
      <c r="HKS41" s="13"/>
      <c r="HKT41" s="14"/>
      <c r="HKU41" s="15"/>
      <c r="HKV41" s="13"/>
      <c r="HKW41" s="9"/>
      <c r="HKX41" s="8"/>
      <c r="HKY41" s="8"/>
      <c r="HKZ41" s="13"/>
      <c r="HLA41" s="13"/>
      <c r="HLB41" s="14"/>
      <c r="HLC41" s="15"/>
      <c r="HLD41" s="13"/>
      <c r="HLE41" s="9"/>
      <c r="HLF41" s="8"/>
      <c r="HLG41" s="8"/>
      <c r="HLH41" s="13"/>
      <c r="HLI41" s="13"/>
      <c r="HLJ41" s="14"/>
      <c r="HLK41" s="15"/>
      <c r="HLL41" s="13"/>
      <c r="HLM41" s="9"/>
      <c r="HLN41" s="8"/>
      <c r="HLO41" s="8"/>
      <c r="HLP41" s="13"/>
      <c r="HLQ41" s="13"/>
      <c r="HLR41" s="14"/>
      <c r="HLS41" s="15"/>
      <c r="HLT41" s="13"/>
      <c r="HLU41" s="9"/>
      <c r="HLV41" s="8"/>
      <c r="HLW41" s="8"/>
      <c r="HLX41" s="13"/>
      <c r="HLY41" s="13"/>
      <c r="HLZ41" s="14"/>
      <c r="HMA41" s="15"/>
      <c r="HMB41" s="13"/>
      <c r="HMC41" s="9"/>
      <c r="HMD41" s="8"/>
      <c r="HME41" s="8"/>
      <c r="HMF41" s="13"/>
      <c r="HMG41" s="13"/>
      <c r="HMH41" s="14"/>
      <c r="HMI41" s="15"/>
      <c r="HMJ41" s="13"/>
      <c r="HMK41" s="9"/>
      <c r="HML41" s="8"/>
      <c r="HMM41" s="8"/>
      <c r="HMN41" s="13"/>
      <c r="HMO41" s="13"/>
      <c r="HMP41" s="14"/>
      <c r="HMQ41" s="15"/>
      <c r="HMR41" s="13"/>
      <c r="HMS41" s="9"/>
      <c r="HMT41" s="8"/>
      <c r="HMU41" s="8"/>
      <c r="HMV41" s="13"/>
      <c r="HMW41" s="13"/>
      <c r="HMX41" s="14"/>
      <c r="HMY41" s="15"/>
      <c r="HMZ41" s="13"/>
      <c r="HNA41" s="9"/>
      <c r="HNB41" s="8"/>
      <c r="HNC41" s="8"/>
      <c r="HND41" s="13"/>
      <c r="HNE41" s="13"/>
      <c r="HNF41" s="14"/>
      <c r="HNG41" s="15"/>
      <c r="HNH41" s="13"/>
      <c r="HNI41" s="9"/>
      <c r="HNJ41" s="8"/>
      <c r="HNK41" s="8"/>
      <c r="HNL41" s="13"/>
      <c r="HNM41" s="13"/>
      <c r="HNN41" s="14"/>
      <c r="HNO41" s="15"/>
      <c r="HNP41" s="13"/>
      <c r="HNQ41" s="9"/>
      <c r="HNR41" s="8"/>
      <c r="HNS41" s="8"/>
      <c r="HNT41" s="13"/>
      <c r="HNU41" s="13"/>
      <c r="HNV41" s="14"/>
      <c r="HNW41" s="15"/>
      <c r="HNX41" s="13"/>
      <c r="HNY41" s="9"/>
      <c r="HNZ41" s="8"/>
      <c r="HOA41" s="8"/>
      <c r="HOB41" s="13"/>
      <c r="HOC41" s="13"/>
      <c r="HOD41" s="14"/>
      <c r="HOE41" s="15"/>
      <c r="HOF41" s="13"/>
      <c r="HOG41" s="9"/>
      <c r="HOH41" s="8"/>
      <c r="HOI41" s="8"/>
      <c r="HOJ41" s="13"/>
      <c r="HOK41" s="13"/>
      <c r="HOL41" s="14"/>
      <c r="HOM41" s="15"/>
      <c r="HON41" s="13"/>
      <c r="HOO41" s="9"/>
      <c r="HOP41" s="8"/>
      <c r="HOQ41" s="8"/>
      <c r="HOR41" s="13"/>
      <c r="HOS41" s="13"/>
      <c r="HOT41" s="14"/>
      <c r="HOU41" s="15"/>
      <c r="HOV41" s="13"/>
      <c r="HOW41" s="9"/>
      <c r="HOX41" s="8"/>
      <c r="HOY41" s="8"/>
      <c r="HOZ41" s="13"/>
      <c r="HPA41" s="13"/>
      <c r="HPB41" s="14"/>
      <c r="HPC41" s="15"/>
      <c r="HPD41" s="13"/>
      <c r="HPE41" s="9"/>
      <c r="HPF41" s="8"/>
      <c r="HPG41" s="8"/>
      <c r="HPH41" s="13"/>
      <c r="HPI41" s="13"/>
      <c r="HPJ41" s="14"/>
      <c r="HPK41" s="15"/>
      <c r="HPL41" s="13"/>
      <c r="HPM41" s="9"/>
      <c r="HPN41" s="8"/>
      <c r="HPO41" s="8"/>
      <c r="HPP41" s="13"/>
      <c r="HPQ41" s="13"/>
      <c r="HPR41" s="14"/>
      <c r="HPS41" s="15"/>
      <c r="HPT41" s="13"/>
      <c r="HPU41" s="9"/>
      <c r="HPV41" s="8"/>
      <c r="HPW41" s="8"/>
      <c r="HPX41" s="13"/>
      <c r="HPY41" s="13"/>
      <c r="HPZ41" s="14"/>
      <c r="HQA41" s="15"/>
      <c r="HQB41" s="13"/>
      <c r="HQC41" s="9"/>
      <c r="HQD41" s="8"/>
      <c r="HQE41" s="8"/>
      <c r="HQF41" s="13"/>
      <c r="HQG41" s="13"/>
      <c r="HQH41" s="14"/>
      <c r="HQI41" s="15"/>
      <c r="HQJ41" s="13"/>
      <c r="HQK41" s="9"/>
      <c r="HQL41" s="8"/>
      <c r="HQM41" s="8"/>
      <c r="HQN41" s="13"/>
      <c r="HQO41" s="13"/>
      <c r="HQP41" s="14"/>
      <c r="HQQ41" s="15"/>
      <c r="HQR41" s="13"/>
      <c r="HQS41" s="9"/>
      <c r="HQT41" s="8"/>
      <c r="HQU41" s="8"/>
      <c r="HQV41" s="13"/>
      <c r="HQW41" s="13"/>
      <c r="HQX41" s="14"/>
      <c r="HQY41" s="15"/>
      <c r="HQZ41" s="13"/>
      <c r="HRA41" s="9"/>
      <c r="HRB41" s="8"/>
      <c r="HRC41" s="8"/>
      <c r="HRD41" s="13"/>
      <c r="HRE41" s="13"/>
      <c r="HRF41" s="14"/>
      <c r="HRG41" s="15"/>
      <c r="HRH41" s="13"/>
      <c r="HRI41" s="9"/>
      <c r="HRJ41" s="8"/>
      <c r="HRK41" s="8"/>
      <c r="HRL41" s="13"/>
      <c r="HRM41" s="13"/>
      <c r="HRN41" s="14"/>
      <c r="HRO41" s="15"/>
      <c r="HRP41" s="13"/>
      <c r="HRQ41" s="9"/>
      <c r="HRR41" s="8"/>
      <c r="HRS41" s="8"/>
      <c r="HRT41" s="13"/>
      <c r="HRU41" s="13"/>
      <c r="HRV41" s="14"/>
      <c r="HRW41" s="15"/>
      <c r="HRX41" s="13"/>
      <c r="HRY41" s="9"/>
      <c r="HRZ41" s="8"/>
      <c r="HSA41" s="8"/>
      <c r="HSB41" s="13"/>
      <c r="HSC41" s="13"/>
      <c r="HSD41" s="14"/>
      <c r="HSE41" s="15"/>
      <c r="HSF41" s="13"/>
      <c r="HSG41" s="9"/>
      <c r="HSH41" s="8"/>
      <c r="HSI41" s="8"/>
      <c r="HSJ41" s="13"/>
      <c r="HSK41" s="13"/>
      <c r="HSL41" s="14"/>
      <c r="HSM41" s="15"/>
      <c r="HSN41" s="13"/>
      <c r="HSO41" s="9"/>
      <c r="HSP41" s="8"/>
      <c r="HSQ41" s="8"/>
      <c r="HSR41" s="13"/>
      <c r="HSS41" s="13"/>
      <c r="HST41" s="14"/>
      <c r="HSU41" s="15"/>
      <c r="HSV41" s="13"/>
      <c r="HSW41" s="9"/>
      <c r="HSX41" s="8"/>
      <c r="HSY41" s="8"/>
      <c r="HSZ41" s="13"/>
      <c r="HTA41" s="13"/>
      <c r="HTB41" s="14"/>
      <c r="HTC41" s="15"/>
      <c r="HTD41" s="13"/>
      <c r="HTE41" s="9"/>
      <c r="HTF41" s="8"/>
      <c r="HTG41" s="8"/>
      <c r="HTH41" s="13"/>
      <c r="HTI41" s="13"/>
      <c r="HTJ41" s="14"/>
      <c r="HTK41" s="15"/>
      <c r="HTL41" s="13"/>
      <c r="HTM41" s="9"/>
      <c r="HTN41" s="8"/>
      <c r="HTO41" s="8"/>
      <c r="HTP41" s="13"/>
      <c r="HTQ41" s="13"/>
      <c r="HTR41" s="14"/>
      <c r="HTS41" s="15"/>
      <c r="HTT41" s="13"/>
      <c r="HTU41" s="9"/>
      <c r="HTV41" s="8"/>
      <c r="HTW41" s="8"/>
      <c r="HTX41" s="13"/>
      <c r="HTY41" s="13"/>
      <c r="HTZ41" s="14"/>
      <c r="HUA41" s="15"/>
      <c r="HUB41" s="13"/>
      <c r="HUC41" s="9"/>
      <c r="HUD41" s="8"/>
      <c r="HUE41" s="8"/>
      <c r="HUF41" s="13"/>
      <c r="HUG41" s="13"/>
      <c r="HUH41" s="14"/>
      <c r="HUI41" s="15"/>
      <c r="HUJ41" s="13"/>
      <c r="HUK41" s="9"/>
      <c r="HUL41" s="8"/>
      <c r="HUM41" s="8"/>
      <c r="HUN41" s="13"/>
      <c r="HUO41" s="13"/>
      <c r="HUP41" s="14"/>
      <c r="HUQ41" s="15"/>
      <c r="HUR41" s="13"/>
      <c r="HUS41" s="9"/>
      <c r="HUT41" s="8"/>
      <c r="HUU41" s="8"/>
      <c r="HUV41" s="13"/>
      <c r="HUW41" s="13"/>
      <c r="HUX41" s="14"/>
      <c r="HUY41" s="15"/>
      <c r="HUZ41" s="13"/>
      <c r="HVA41" s="9"/>
      <c r="HVB41" s="8"/>
      <c r="HVC41" s="8"/>
      <c r="HVD41" s="13"/>
      <c r="HVE41" s="13"/>
      <c r="HVF41" s="14"/>
      <c r="HVG41" s="15"/>
      <c r="HVH41" s="13"/>
      <c r="HVI41" s="9"/>
      <c r="HVJ41" s="8"/>
      <c r="HVK41" s="8"/>
      <c r="HVL41" s="13"/>
      <c r="HVM41" s="13"/>
      <c r="HVN41" s="14"/>
      <c r="HVO41" s="15"/>
      <c r="HVP41" s="13"/>
      <c r="HVQ41" s="9"/>
      <c r="HVR41" s="8"/>
      <c r="HVS41" s="8"/>
      <c r="HVT41" s="13"/>
      <c r="HVU41" s="13"/>
      <c r="HVV41" s="14"/>
      <c r="HVW41" s="15"/>
      <c r="HVX41" s="13"/>
      <c r="HVY41" s="9"/>
      <c r="HVZ41" s="8"/>
      <c r="HWA41" s="8"/>
      <c r="HWB41" s="13"/>
      <c r="HWC41" s="13"/>
      <c r="HWD41" s="14"/>
      <c r="HWE41" s="15"/>
      <c r="HWF41" s="13"/>
      <c r="HWG41" s="9"/>
      <c r="HWH41" s="8"/>
      <c r="HWI41" s="8"/>
      <c r="HWJ41" s="13"/>
      <c r="HWK41" s="13"/>
      <c r="HWL41" s="14"/>
      <c r="HWM41" s="15"/>
      <c r="HWN41" s="13"/>
      <c r="HWO41" s="9"/>
      <c r="HWP41" s="8"/>
      <c r="HWQ41" s="8"/>
      <c r="HWR41" s="13"/>
      <c r="HWS41" s="13"/>
      <c r="HWT41" s="14"/>
      <c r="HWU41" s="15"/>
      <c r="HWV41" s="13"/>
      <c r="HWW41" s="9"/>
      <c r="HWX41" s="8"/>
      <c r="HWY41" s="8"/>
      <c r="HWZ41" s="13"/>
      <c r="HXA41" s="13"/>
      <c r="HXB41" s="14"/>
      <c r="HXC41" s="15"/>
      <c r="HXD41" s="13"/>
      <c r="HXE41" s="9"/>
      <c r="HXF41" s="8"/>
      <c r="HXG41" s="8"/>
      <c r="HXH41" s="13"/>
      <c r="HXI41" s="13"/>
      <c r="HXJ41" s="14"/>
      <c r="HXK41" s="15"/>
      <c r="HXL41" s="13"/>
      <c r="HXM41" s="9"/>
      <c r="HXN41" s="8"/>
      <c r="HXO41" s="8"/>
      <c r="HXP41" s="13"/>
      <c r="HXQ41" s="13"/>
      <c r="HXR41" s="14"/>
      <c r="HXS41" s="15"/>
      <c r="HXT41" s="13"/>
      <c r="HXU41" s="9"/>
      <c r="HXV41" s="8"/>
      <c r="HXW41" s="8"/>
      <c r="HXX41" s="13"/>
      <c r="HXY41" s="13"/>
      <c r="HXZ41" s="14"/>
      <c r="HYA41" s="15"/>
      <c r="HYB41" s="13"/>
      <c r="HYC41" s="9"/>
      <c r="HYD41" s="8"/>
      <c r="HYE41" s="8"/>
      <c r="HYF41" s="13"/>
      <c r="HYG41" s="13"/>
      <c r="HYH41" s="14"/>
      <c r="HYI41" s="15"/>
      <c r="HYJ41" s="13"/>
      <c r="HYK41" s="9"/>
      <c r="HYL41" s="8"/>
      <c r="HYM41" s="8"/>
      <c r="HYN41" s="13"/>
      <c r="HYO41" s="13"/>
      <c r="HYP41" s="14"/>
      <c r="HYQ41" s="15"/>
      <c r="HYR41" s="13"/>
      <c r="HYS41" s="9"/>
      <c r="HYT41" s="8"/>
      <c r="HYU41" s="8"/>
      <c r="HYV41" s="13"/>
      <c r="HYW41" s="13"/>
      <c r="HYX41" s="14"/>
      <c r="HYY41" s="15"/>
      <c r="HYZ41" s="13"/>
      <c r="HZA41" s="9"/>
      <c r="HZB41" s="8"/>
      <c r="HZC41" s="8"/>
      <c r="HZD41" s="13"/>
      <c r="HZE41" s="13"/>
      <c r="HZF41" s="14"/>
      <c r="HZG41" s="15"/>
      <c r="HZH41" s="13"/>
      <c r="HZI41" s="9"/>
      <c r="HZJ41" s="8"/>
      <c r="HZK41" s="8"/>
      <c r="HZL41" s="13"/>
      <c r="HZM41" s="13"/>
      <c r="HZN41" s="14"/>
      <c r="HZO41" s="15"/>
      <c r="HZP41" s="13"/>
      <c r="HZQ41" s="9"/>
      <c r="HZR41" s="8"/>
      <c r="HZS41" s="8"/>
      <c r="HZT41" s="13"/>
      <c r="HZU41" s="13"/>
      <c r="HZV41" s="14"/>
      <c r="HZW41" s="15"/>
      <c r="HZX41" s="13"/>
      <c r="HZY41" s="9"/>
      <c r="HZZ41" s="8"/>
      <c r="IAA41" s="8"/>
      <c r="IAB41" s="13"/>
      <c r="IAC41" s="13"/>
      <c r="IAD41" s="14"/>
      <c r="IAE41" s="15"/>
      <c r="IAF41" s="13"/>
      <c r="IAG41" s="9"/>
      <c r="IAH41" s="8"/>
      <c r="IAI41" s="8"/>
      <c r="IAJ41" s="13"/>
      <c r="IAK41" s="13"/>
      <c r="IAL41" s="14"/>
      <c r="IAM41" s="15"/>
      <c r="IAN41" s="13"/>
      <c r="IAO41" s="9"/>
      <c r="IAP41" s="8"/>
      <c r="IAQ41" s="8"/>
      <c r="IAR41" s="13"/>
      <c r="IAS41" s="13"/>
      <c r="IAT41" s="14"/>
      <c r="IAU41" s="15"/>
      <c r="IAV41" s="13"/>
      <c r="IAW41" s="9"/>
      <c r="IAX41" s="8"/>
      <c r="IAY41" s="8"/>
      <c r="IAZ41" s="13"/>
      <c r="IBA41" s="13"/>
      <c r="IBB41" s="14"/>
      <c r="IBC41" s="15"/>
      <c r="IBD41" s="13"/>
      <c r="IBE41" s="9"/>
      <c r="IBF41" s="8"/>
      <c r="IBG41" s="8"/>
      <c r="IBH41" s="13"/>
      <c r="IBI41" s="13"/>
      <c r="IBJ41" s="14"/>
      <c r="IBK41" s="15"/>
      <c r="IBL41" s="13"/>
      <c r="IBM41" s="9"/>
      <c r="IBN41" s="8"/>
      <c r="IBO41" s="8"/>
      <c r="IBP41" s="13"/>
      <c r="IBQ41" s="13"/>
      <c r="IBR41" s="14"/>
      <c r="IBS41" s="15"/>
      <c r="IBT41" s="13"/>
      <c r="IBU41" s="9"/>
      <c r="IBV41" s="8"/>
      <c r="IBW41" s="8"/>
      <c r="IBX41" s="13"/>
      <c r="IBY41" s="13"/>
      <c r="IBZ41" s="14"/>
      <c r="ICA41" s="15"/>
      <c r="ICB41" s="13"/>
      <c r="ICC41" s="9"/>
      <c r="ICD41" s="8"/>
      <c r="ICE41" s="8"/>
      <c r="ICF41" s="13"/>
      <c r="ICG41" s="13"/>
      <c r="ICH41" s="14"/>
      <c r="ICI41" s="15"/>
      <c r="ICJ41" s="13"/>
      <c r="ICK41" s="9"/>
      <c r="ICL41" s="8"/>
      <c r="ICM41" s="8"/>
      <c r="ICN41" s="13"/>
      <c r="ICO41" s="13"/>
      <c r="ICP41" s="14"/>
      <c r="ICQ41" s="15"/>
      <c r="ICR41" s="13"/>
      <c r="ICS41" s="9"/>
      <c r="ICT41" s="8"/>
      <c r="ICU41" s="8"/>
      <c r="ICV41" s="13"/>
      <c r="ICW41" s="13"/>
      <c r="ICX41" s="14"/>
      <c r="ICY41" s="15"/>
      <c r="ICZ41" s="13"/>
      <c r="IDA41" s="9"/>
      <c r="IDB41" s="8"/>
      <c r="IDC41" s="8"/>
      <c r="IDD41" s="13"/>
      <c r="IDE41" s="13"/>
      <c r="IDF41" s="14"/>
      <c r="IDG41" s="15"/>
      <c r="IDH41" s="13"/>
      <c r="IDI41" s="9"/>
      <c r="IDJ41" s="8"/>
      <c r="IDK41" s="8"/>
      <c r="IDL41" s="13"/>
      <c r="IDM41" s="13"/>
      <c r="IDN41" s="14"/>
      <c r="IDO41" s="15"/>
      <c r="IDP41" s="13"/>
      <c r="IDQ41" s="9"/>
      <c r="IDR41" s="8"/>
      <c r="IDS41" s="8"/>
      <c r="IDT41" s="13"/>
      <c r="IDU41" s="13"/>
      <c r="IDV41" s="14"/>
      <c r="IDW41" s="15"/>
      <c r="IDX41" s="13"/>
      <c r="IDY41" s="9"/>
      <c r="IDZ41" s="8"/>
      <c r="IEA41" s="8"/>
      <c r="IEB41" s="13"/>
      <c r="IEC41" s="13"/>
      <c r="IED41" s="14"/>
      <c r="IEE41" s="15"/>
      <c r="IEF41" s="13"/>
      <c r="IEG41" s="9"/>
      <c r="IEH41" s="8"/>
      <c r="IEI41" s="8"/>
      <c r="IEJ41" s="13"/>
      <c r="IEK41" s="13"/>
      <c r="IEL41" s="14"/>
      <c r="IEM41" s="15"/>
      <c r="IEN41" s="13"/>
      <c r="IEO41" s="9"/>
      <c r="IEP41" s="8"/>
      <c r="IEQ41" s="8"/>
      <c r="IER41" s="13"/>
      <c r="IES41" s="13"/>
      <c r="IET41" s="14"/>
      <c r="IEU41" s="15"/>
      <c r="IEV41" s="13"/>
      <c r="IEW41" s="9"/>
      <c r="IEX41" s="8"/>
      <c r="IEY41" s="8"/>
      <c r="IEZ41" s="13"/>
      <c r="IFA41" s="13"/>
      <c r="IFB41" s="14"/>
      <c r="IFC41" s="15"/>
      <c r="IFD41" s="13"/>
      <c r="IFE41" s="9"/>
      <c r="IFF41" s="8"/>
      <c r="IFG41" s="8"/>
      <c r="IFH41" s="13"/>
      <c r="IFI41" s="13"/>
      <c r="IFJ41" s="14"/>
      <c r="IFK41" s="15"/>
      <c r="IFL41" s="13"/>
      <c r="IFM41" s="9"/>
      <c r="IFN41" s="8"/>
      <c r="IFO41" s="8"/>
      <c r="IFP41" s="13"/>
      <c r="IFQ41" s="13"/>
      <c r="IFR41" s="14"/>
      <c r="IFS41" s="15"/>
      <c r="IFT41" s="13"/>
      <c r="IFU41" s="9"/>
      <c r="IFV41" s="8"/>
      <c r="IFW41" s="8"/>
      <c r="IFX41" s="13"/>
      <c r="IFY41" s="13"/>
      <c r="IFZ41" s="14"/>
      <c r="IGA41" s="15"/>
      <c r="IGB41" s="13"/>
      <c r="IGC41" s="9"/>
      <c r="IGD41" s="8"/>
      <c r="IGE41" s="8"/>
      <c r="IGF41" s="13"/>
      <c r="IGG41" s="13"/>
      <c r="IGH41" s="14"/>
      <c r="IGI41" s="15"/>
      <c r="IGJ41" s="13"/>
      <c r="IGK41" s="9"/>
      <c r="IGL41" s="8"/>
      <c r="IGM41" s="8"/>
      <c r="IGN41" s="13"/>
      <c r="IGO41" s="13"/>
      <c r="IGP41" s="14"/>
      <c r="IGQ41" s="15"/>
      <c r="IGR41" s="13"/>
      <c r="IGS41" s="9"/>
      <c r="IGT41" s="8"/>
      <c r="IGU41" s="8"/>
      <c r="IGV41" s="13"/>
      <c r="IGW41" s="13"/>
      <c r="IGX41" s="14"/>
      <c r="IGY41" s="15"/>
      <c r="IGZ41" s="13"/>
      <c r="IHA41" s="9"/>
      <c r="IHB41" s="8"/>
      <c r="IHC41" s="8"/>
      <c r="IHD41" s="13"/>
      <c r="IHE41" s="13"/>
      <c r="IHF41" s="14"/>
      <c r="IHG41" s="15"/>
      <c r="IHH41" s="13"/>
      <c r="IHI41" s="9"/>
      <c r="IHJ41" s="8"/>
      <c r="IHK41" s="8"/>
      <c r="IHL41" s="13"/>
      <c r="IHM41" s="13"/>
      <c r="IHN41" s="14"/>
      <c r="IHO41" s="15"/>
      <c r="IHP41" s="13"/>
      <c r="IHQ41" s="9"/>
      <c r="IHR41" s="8"/>
      <c r="IHS41" s="8"/>
      <c r="IHT41" s="13"/>
      <c r="IHU41" s="13"/>
      <c r="IHV41" s="14"/>
      <c r="IHW41" s="15"/>
      <c r="IHX41" s="13"/>
      <c r="IHY41" s="9"/>
      <c r="IHZ41" s="8"/>
      <c r="IIA41" s="8"/>
      <c r="IIB41" s="13"/>
      <c r="IIC41" s="13"/>
      <c r="IID41" s="14"/>
      <c r="IIE41" s="15"/>
      <c r="IIF41" s="13"/>
      <c r="IIG41" s="9"/>
      <c r="IIH41" s="8"/>
      <c r="III41" s="8"/>
      <c r="IIJ41" s="13"/>
      <c r="IIK41" s="13"/>
      <c r="IIL41" s="14"/>
      <c r="IIM41" s="15"/>
      <c r="IIN41" s="13"/>
      <c r="IIO41" s="9"/>
      <c r="IIP41" s="8"/>
      <c r="IIQ41" s="8"/>
      <c r="IIR41" s="13"/>
      <c r="IIS41" s="13"/>
      <c r="IIT41" s="14"/>
      <c r="IIU41" s="15"/>
      <c r="IIV41" s="13"/>
      <c r="IIW41" s="9"/>
      <c r="IIX41" s="8"/>
      <c r="IIY41" s="8"/>
      <c r="IIZ41" s="13"/>
      <c r="IJA41" s="13"/>
      <c r="IJB41" s="14"/>
      <c r="IJC41" s="15"/>
      <c r="IJD41" s="13"/>
      <c r="IJE41" s="9"/>
      <c r="IJF41" s="8"/>
      <c r="IJG41" s="8"/>
      <c r="IJH41" s="13"/>
      <c r="IJI41" s="13"/>
      <c r="IJJ41" s="14"/>
      <c r="IJK41" s="15"/>
      <c r="IJL41" s="13"/>
      <c r="IJM41" s="9"/>
      <c r="IJN41" s="8"/>
      <c r="IJO41" s="8"/>
      <c r="IJP41" s="13"/>
      <c r="IJQ41" s="13"/>
      <c r="IJR41" s="14"/>
      <c r="IJS41" s="15"/>
      <c r="IJT41" s="13"/>
      <c r="IJU41" s="9"/>
      <c r="IJV41" s="8"/>
      <c r="IJW41" s="8"/>
      <c r="IJX41" s="13"/>
      <c r="IJY41" s="13"/>
      <c r="IJZ41" s="14"/>
      <c r="IKA41" s="15"/>
      <c r="IKB41" s="13"/>
      <c r="IKC41" s="9"/>
      <c r="IKD41" s="8"/>
      <c r="IKE41" s="8"/>
      <c r="IKF41" s="13"/>
      <c r="IKG41" s="13"/>
      <c r="IKH41" s="14"/>
      <c r="IKI41" s="15"/>
      <c r="IKJ41" s="13"/>
      <c r="IKK41" s="9"/>
      <c r="IKL41" s="8"/>
      <c r="IKM41" s="8"/>
      <c r="IKN41" s="13"/>
      <c r="IKO41" s="13"/>
      <c r="IKP41" s="14"/>
      <c r="IKQ41" s="15"/>
      <c r="IKR41" s="13"/>
      <c r="IKS41" s="9"/>
      <c r="IKT41" s="8"/>
      <c r="IKU41" s="8"/>
      <c r="IKV41" s="13"/>
      <c r="IKW41" s="13"/>
      <c r="IKX41" s="14"/>
      <c r="IKY41" s="15"/>
      <c r="IKZ41" s="13"/>
      <c r="ILA41" s="9"/>
      <c r="ILB41" s="8"/>
      <c r="ILC41" s="8"/>
      <c r="ILD41" s="13"/>
      <c r="ILE41" s="13"/>
      <c r="ILF41" s="14"/>
      <c r="ILG41" s="15"/>
      <c r="ILH41" s="13"/>
      <c r="ILI41" s="9"/>
      <c r="ILJ41" s="8"/>
      <c r="ILK41" s="8"/>
      <c r="ILL41" s="13"/>
      <c r="ILM41" s="13"/>
      <c r="ILN41" s="14"/>
      <c r="ILO41" s="15"/>
      <c r="ILP41" s="13"/>
      <c r="ILQ41" s="9"/>
      <c r="ILR41" s="8"/>
      <c r="ILS41" s="8"/>
      <c r="ILT41" s="13"/>
      <c r="ILU41" s="13"/>
      <c r="ILV41" s="14"/>
      <c r="ILW41" s="15"/>
      <c r="ILX41" s="13"/>
      <c r="ILY41" s="9"/>
      <c r="ILZ41" s="8"/>
      <c r="IMA41" s="8"/>
      <c r="IMB41" s="13"/>
      <c r="IMC41" s="13"/>
      <c r="IMD41" s="14"/>
      <c r="IME41" s="15"/>
      <c r="IMF41" s="13"/>
      <c r="IMG41" s="9"/>
      <c r="IMH41" s="8"/>
      <c r="IMI41" s="8"/>
      <c r="IMJ41" s="13"/>
      <c r="IMK41" s="13"/>
      <c r="IML41" s="14"/>
      <c r="IMM41" s="15"/>
      <c r="IMN41" s="13"/>
      <c r="IMO41" s="9"/>
      <c r="IMP41" s="8"/>
      <c r="IMQ41" s="8"/>
      <c r="IMR41" s="13"/>
      <c r="IMS41" s="13"/>
      <c r="IMT41" s="14"/>
      <c r="IMU41" s="15"/>
      <c r="IMV41" s="13"/>
      <c r="IMW41" s="9"/>
      <c r="IMX41" s="8"/>
      <c r="IMY41" s="8"/>
      <c r="IMZ41" s="13"/>
      <c r="INA41" s="13"/>
      <c r="INB41" s="14"/>
      <c r="INC41" s="15"/>
      <c r="IND41" s="13"/>
      <c r="INE41" s="9"/>
      <c r="INF41" s="8"/>
      <c r="ING41" s="8"/>
      <c r="INH41" s="13"/>
      <c r="INI41" s="13"/>
      <c r="INJ41" s="14"/>
      <c r="INK41" s="15"/>
      <c r="INL41" s="13"/>
      <c r="INM41" s="9"/>
      <c r="INN41" s="8"/>
      <c r="INO41" s="8"/>
      <c r="INP41" s="13"/>
      <c r="INQ41" s="13"/>
      <c r="INR41" s="14"/>
      <c r="INS41" s="15"/>
      <c r="INT41" s="13"/>
      <c r="INU41" s="9"/>
      <c r="INV41" s="8"/>
      <c r="INW41" s="8"/>
      <c r="INX41" s="13"/>
      <c r="INY41" s="13"/>
      <c r="INZ41" s="14"/>
      <c r="IOA41" s="15"/>
      <c r="IOB41" s="13"/>
      <c r="IOC41" s="9"/>
      <c r="IOD41" s="8"/>
      <c r="IOE41" s="8"/>
      <c r="IOF41" s="13"/>
      <c r="IOG41" s="13"/>
      <c r="IOH41" s="14"/>
      <c r="IOI41" s="15"/>
      <c r="IOJ41" s="13"/>
      <c r="IOK41" s="9"/>
      <c r="IOL41" s="8"/>
      <c r="IOM41" s="8"/>
      <c r="ION41" s="13"/>
      <c r="IOO41" s="13"/>
      <c r="IOP41" s="14"/>
      <c r="IOQ41" s="15"/>
      <c r="IOR41" s="13"/>
      <c r="IOS41" s="9"/>
      <c r="IOT41" s="8"/>
      <c r="IOU41" s="8"/>
      <c r="IOV41" s="13"/>
      <c r="IOW41" s="13"/>
      <c r="IOX41" s="14"/>
      <c r="IOY41" s="15"/>
      <c r="IOZ41" s="13"/>
      <c r="IPA41" s="9"/>
      <c r="IPB41" s="8"/>
      <c r="IPC41" s="8"/>
      <c r="IPD41" s="13"/>
      <c r="IPE41" s="13"/>
      <c r="IPF41" s="14"/>
      <c r="IPG41" s="15"/>
      <c r="IPH41" s="13"/>
      <c r="IPI41" s="9"/>
      <c r="IPJ41" s="8"/>
      <c r="IPK41" s="8"/>
      <c r="IPL41" s="13"/>
      <c r="IPM41" s="13"/>
      <c r="IPN41" s="14"/>
      <c r="IPO41" s="15"/>
      <c r="IPP41" s="13"/>
      <c r="IPQ41" s="9"/>
      <c r="IPR41" s="8"/>
      <c r="IPS41" s="8"/>
      <c r="IPT41" s="13"/>
      <c r="IPU41" s="13"/>
      <c r="IPV41" s="14"/>
      <c r="IPW41" s="15"/>
      <c r="IPX41" s="13"/>
      <c r="IPY41" s="9"/>
      <c r="IPZ41" s="8"/>
      <c r="IQA41" s="8"/>
      <c r="IQB41" s="13"/>
      <c r="IQC41" s="13"/>
      <c r="IQD41" s="14"/>
      <c r="IQE41" s="15"/>
      <c r="IQF41" s="13"/>
      <c r="IQG41" s="9"/>
      <c r="IQH41" s="8"/>
      <c r="IQI41" s="8"/>
      <c r="IQJ41" s="13"/>
      <c r="IQK41" s="13"/>
      <c r="IQL41" s="14"/>
      <c r="IQM41" s="15"/>
      <c r="IQN41" s="13"/>
      <c r="IQO41" s="9"/>
      <c r="IQP41" s="8"/>
      <c r="IQQ41" s="8"/>
      <c r="IQR41" s="13"/>
      <c r="IQS41" s="13"/>
      <c r="IQT41" s="14"/>
      <c r="IQU41" s="15"/>
      <c r="IQV41" s="13"/>
      <c r="IQW41" s="9"/>
      <c r="IQX41" s="8"/>
      <c r="IQY41" s="8"/>
      <c r="IQZ41" s="13"/>
      <c r="IRA41" s="13"/>
      <c r="IRB41" s="14"/>
      <c r="IRC41" s="15"/>
      <c r="IRD41" s="13"/>
      <c r="IRE41" s="9"/>
      <c r="IRF41" s="8"/>
      <c r="IRG41" s="8"/>
      <c r="IRH41" s="13"/>
      <c r="IRI41" s="13"/>
      <c r="IRJ41" s="14"/>
      <c r="IRK41" s="15"/>
      <c r="IRL41" s="13"/>
      <c r="IRM41" s="9"/>
      <c r="IRN41" s="8"/>
      <c r="IRO41" s="8"/>
      <c r="IRP41" s="13"/>
      <c r="IRQ41" s="13"/>
      <c r="IRR41" s="14"/>
      <c r="IRS41" s="15"/>
      <c r="IRT41" s="13"/>
      <c r="IRU41" s="9"/>
      <c r="IRV41" s="8"/>
      <c r="IRW41" s="8"/>
      <c r="IRX41" s="13"/>
      <c r="IRY41" s="13"/>
      <c r="IRZ41" s="14"/>
      <c r="ISA41" s="15"/>
      <c r="ISB41" s="13"/>
      <c r="ISC41" s="9"/>
      <c r="ISD41" s="8"/>
      <c r="ISE41" s="8"/>
      <c r="ISF41" s="13"/>
      <c r="ISG41" s="13"/>
      <c r="ISH41" s="14"/>
      <c r="ISI41" s="15"/>
      <c r="ISJ41" s="13"/>
      <c r="ISK41" s="9"/>
      <c r="ISL41" s="8"/>
      <c r="ISM41" s="8"/>
      <c r="ISN41" s="13"/>
      <c r="ISO41" s="13"/>
      <c r="ISP41" s="14"/>
      <c r="ISQ41" s="15"/>
      <c r="ISR41" s="13"/>
      <c r="ISS41" s="9"/>
      <c r="IST41" s="8"/>
      <c r="ISU41" s="8"/>
      <c r="ISV41" s="13"/>
      <c r="ISW41" s="13"/>
      <c r="ISX41" s="14"/>
      <c r="ISY41" s="15"/>
      <c r="ISZ41" s="13"/>
      <c r="ITA41" s="9"/>
      <c r="ITB41" s="8"/>
      <c r="ITC41" s="8"/>
      <c r="ITD41" s="13"/>
      <c r="ITE41" s="13"/>
      <c r="ITF41" s="14"/>
      <c r="ITG41" s="15"/>
      <c r="ITH41" s="13"/>
      <c r="ITI41" s="9"/>
      <c r="ITJ41" s="8"/>
      <c r="ITK41" s="8"/>
      <c r="ITL41" s="13"/>
      <c r="ITM41" s="13"/>
      <c r="ITN41" s="14"/>
      <c r="ITO41" s="15"/>
      <c r="ITP41" s="13"/>
      <c r="ITQ41" s="9"/>
      <c r="ITR41" s="8"/>
      <c r="ITS41" s="8"/>
      <c r="ITT41" s="13"/>
      <c r="ITU41" s="13"/>
      <c r="ITV41" s="14"/>
      <c r="ITW41" s="15"/>
      <c r="ITX41" s="13"/>
      <c r="ITY41" s="9"/>
      <c r="ITZ41" s="8"/>
      <c r="IUA41" s="8"/>
      <c r="IUB41" s="13"/>
      <c r="IUC41" s="13"/>
      <c r="IUD41" s="14"/>
      <c r="IUE41" s="15"/>
      <c r="IUF41" s="13"/>
      <c r="IUG41" s="9"/>
      <c r="IUH41" s="8"/>
      <c r="IUI41" s="8"/>
      <c r="IUJ41" s="13"/>
      <c r="IUK41" s="13"/>
      <c r="IUL41" s="14"/>
      <c r="IUM41" s="15"/>
      <c r="IUN41" s="13"/>
      <c r="IUO41" s="9"/>
      <c r="IUP41" s="8"/>
      <c r="IUQ41" s="8"/>
      <c r="IUR41" s="13"/>
      <c r="IUS41" s="13"/>
      <c r="IUT41" s="14"/>
      <c r="IUU41" s="15"/>
      <c r="IUV41" s="13"/>
      <c r="IUW41" s="9"/>
      <c r="IUX41" s="8"/>
      <c r="IUY41" s="8"/>
      <c r="IUZ41" s="13"/>
      <c r="IVA41" s="13"/>
      <c r="IVB41" s="14"/>
      <c r="IVC41" s="15"/>
      <c r="IVD41" s="13"/>
      <c r="IVE41" s="9"/>
      <c r="IVF41" s="8"/>
      <c r="IVG41" s="8"/>
      <c r="IVH41" s="13"/>
      <c r="IVI41" s="13"/>
      <c r="IVJ41" s="14"/>
      <c r="IVK41" s="15"/>
      <c r="IVL41" s="13"/>
      <c r="IVM41" s="9"/>
      <c r="IVN41" s="8"/>
      <c r="IVO41" s="8"/>
      <c r="IVP41" s="13"/>
      <c r="IVQ41" s="13"/>
      <c r="IVR41" s="14"/>
      <c r="IVS41" s="15"/>
      <c r="IVT41" s="13"/>
      <c r="IVU41" s="9"/>
      <c r="IVV41" s="8"/>
      <c r="IVW41" s="8"/>
      <c r="IVX41" s="13"/>
      <c r="IVY41" s="13"/>
      <c r="IVZ41" s="14"/>
      <c r="IWA41" s="15"/>
      <c r="IWB41" s="13"/>
      <c r="IWC41" s="9"/>
      <c r="IWD41" s="8"/>
      <c r="IWE41" s="8"/>
      <c r="IWF41" s="13"/>
      <c r="IWG41" s="13"/>
      <c r="IWH41" s="14"/>
      <c r="IWI41" s="15"/>
      <c r="IWJ41" s="13"/>
      <c r="IWK41" s="9"/>
      <c r="IWL41" s="8"/>
      <c r="IWM41" s="8"/>
      <c r="IWN41" s="13"/>
      <c r="IWO41" s="13"/>
      <c r="IWP41" s="14"/>
      <c r="IWQ41" s="15"/>
      <c r="IWR41" s="13"/>
      <c r="IWS41" s="9"/>
      <c r="IWT41" s="8"/>
      <c r="IWU41" s="8"/>
      <c r="IWV41" s="13"/>
      <c r="IWW41" s="13"/>
      <c r="IWX41" s="14"/>
      <c r="IWY41" s="15"/>
      <c r="IWZ41" s="13"/>
      <c r="IXA41" s="9"/>
      <c r="IXB41" s="8"/>
      <c r="IXC41" s="8"/>
      <c r="IXD41" s="13"/>
      <c r="IXE41" s="13"/>
      <c r="IXF41" s="14"/>
      <c r="IXG41" s="15"/>
      <c r="IXH41" s="13"/>
      <c r="IXI41" s="9"/>
      <c r="IXJ41" s="8"/>
      <c r="IXK41" s="8"/>
      <c r="IXL41" s="13"/>
      <c r="IXM41" s="13"/>
      <c r="IXN41" s="14"/>
      <c r="IXO41" s="15"/>
      <c r="IXP41" s="13"/>
      <c r="IXQ41" s="9"/>
      <c r="IXR41" s="8"/>
      <c r="IXS41" s="8"/>
      <c r="IXT41" s="13"/>
      <c r="IXU41" s="13"/>
      <c r="IXV41" s="14"/>
      <c r="IXW41" s="15"/>
      <c r="IXX41" s="13"/>
      <c r="IXY41" s="9"/>
      <c r="IXZ41" s="8"/>
      <c r="IYA41" s="8"/>
      <c r="IYB41" s="13"/>
      <c r="IYC41" s="13"/>
      <c r="IYD41" s="14"/>
      <c r="IYE41" s="15"/>
      <c r="IYF41" s="13"/>
      <c r="IYG41" s="9"/>
      <c r="IYH41" s="8"/>
      <c r="IYI41" s="8"/>
      <c r="IYJ41" s="13"/>
      <c r="IYK41" s="13"/>
      <c r="IYL41" s="14"/>
      <c r="IYM41" s="15"/>
      <c r="IYN41" s="13"/>
      <c r="IYO41" s="9"/>
      <c r="IYP41" s="8"/>
      <c r="IYQ41" s="8"/>
      <c r="IYR41" s="13"/>
      <c r="IYS41" s="13"/>
      <c r="IYT41" s="14"/>
      <c r="IYU41" s="15"/>
      <c r="IYV41" s="13"/>
      <c r="IYW41" s="9"/>
      <c r="IYX41" s="8"/>
      <c r="IYY41" s="8"/>
      <c r="IYZ41" s="13"/>
      <c r="IZA41" s="13"/>
      <c r="IZB41" s="14"/>
      <c r="IZC41" s="15"/>
      <c r="IZD41" s="13"/>
      <c r="IZE41" s="9"/>
      <c r="IZF41" s="8"/>
      <c r="IZG41" s="8"/>
      <c r="IZH41" s="13"/>
      <c r="IZI41" s="13"/>
      <c r="IZJ41" s="14"/>
      <c r="IZK41" s="15"/>
      <c r="IZL41" s="13"/>
      <c r="IZM41" s="9"/>
      <c r="IZN41" s="8"/>
      <c r="IZO41" s="8"/>
      <c r="IZP41" s="13"/>
      <c r="IZQ41" s="13"/>
      <c r="IZR41" s="14"/>
      <c r="IZS41" s="15"/>
      <c r="IZT41" s="13"/>
      <c r="IZU41" s="9"/>
      <c r="IZV41" s="8"/>
      <c r="IZW41" s="8"/>
      <c r="IZX41" s="13"/>
      <c r="IZY41" s="13"/>
      <c r="IZZ41" s="14"/>
      <c r="JAA41" s="15"/>
      <c r="JAB41" s="13"/>
      <c r="JAC41" s="9"/>
      <c r="JAD41" s="8"/>
      <c r="JAE41" s="8"/>
      <c r="JAF41" s="13"/>
      <c r="JAG41" s="13"/>
      <c r="JAH41" s="14"/>
      <c r="JAI41" s="15"/>
      <c r="JAJ41" s="13"/>
      <c r="JAK41" s="9"/>
      <c r="JAL41" s="8"/>
      <c r="JAM41" s="8"/>
      <c r="JAN41" s="13"/>
      <c r="JAO41" s="13"/>
      <c r="JAP41" s="14"/>
      <c r="JAQ41" s="15"/>
      <c r="JAR41" s="13"/>
      <c r="JAS41" s="9"/>
      <c r="JAT41" s="8"/>
      <c r="JAU41" s="8"/>
      <c r="JAV41" s="13"/>
      <c r="JAW41" s="13"/>
      <c r="JAX41" s="14"/>
      <c r="JAY41" s="15"/>
      <c r="JAZ41" s="13"/>
      <c r="JBA41" s="9"/>
      <c r="JBB41" s="8"/>
      <c r="JBC41" s="8"/>
      <c r="JBD41" s="13"/>
      <c r="JBE41" s="13"/>
      <c r="JBF41" s="14"/>
      <c r="JBG41" s="15"/>
      <c r="JBH41" s="13"/>
      <c r="JBI41" s="9"/>
      <c r="JBJ41" s="8"/>
      <c r="JBK41" s="8"/>
      <c r="JBL41" s="13"/>
      <c r="JBM41" s="13"/>
      <c r="JBN41" s="14"/>
      <c r="JBO41" s="15"/>
      <c r="JBP41" s="13"/>
      <c r="JBQ41" s="9"/>
      <c r="JBR41" s="8"/>
      <c r="JBS41" s="8"/>
      <c r="JBT41" s="13"/>
      <c r="JBU41" s="13"/>
      <c r="JBV41" s="14"/>
      <c r="JBW41" s="15"/>
      <c r="JBX41" s="13"/>
      <c r="JBY41" s="9"/>
      <c r="JBZ41" s="8"/>
      <c r="JCA41" s="8"/>
      <c r="JCB41" s="13"/>
      <c r="JCC41" s="13"/>
      <c r="JCD41" s="14"/>
      <c r="JCE41" s="15"/>
      <c r="JCF41" s="13"/>
      <c r="JCG41" s="9"/>
      <c r="JCH41" s="8"/>
      <c r="JCI41" s="8"/>
      <c r="JCJ41" s="13"/>
      <c r="JCK41" s="13"/>
      <c r="JCL41" s="14"/>
      <c r="JCM41" s="15"/>
      <c r="JCN41" s="13"/>
      <c r="JCO41" s="9"/>
      <c r="JCP41" s="8"/>
      <c r="JCQ41" s="8"/>
      <c r="JCR41" s="13"/>
      <c r="JCS41" s="13"/>
      <c r="JCT41" s="14"/>
      <c r="JCU41" s="15"/>
      <c r="JCV41" s="13"/>
      <c r="JCW41" s="9"/>
      <c r="JCX41" s="8"/>
      <c r="JCY41" s="8"/>
      <c r="JCZ41" s="13"/>
      <c r="JDA41" s="13"/>
      <c r="JDB41" s="14"/>
      <c r="JDC41" s="15"/>
      <c r="JDD41" s="13"/>
      <c r="JDE41" s="9"/>
      <c r="JDF41" s="8"/>
      <c r="JDG41" s="8"/>
      <c r="JDH41" s="13"/>
      <c r="JDI41" s="13"/>
      <c r="JDJ41" s="14"/>
      <c r="JDK41" s="15"/>
      <c r="JDL41" s="13"/>
      <c r="JDM41" s="9"/>
      <c r="JDN41" s="8"/>
      <c r="JDO41" s="8"/>
      <c r="JDP41" s="13"/>
      <c r="JDQ41" s="13"/>
      <c r="JDR41" s="14"/>
      <c r="JDS41" s="15"/>
      <c r="JDT41" s="13"/>
      <c r="JDU41" s="9"/>
      <c r="JDV41" s="8"/>
      <c r="JDW41" s="8"/>
      <c r="JDX41" s="13"/>
      <c r="JDY41" s="13"/>
      <c r="JDZ41" s="14"/>
      <c r="JEA41" s="15"/>
      <c r="JEB41" s="13"/>
      <c r="JEC41" s="9"/>
      <c r="JED41" s="8"/>
      <c r="JEE41" s="8"/>
      <c r="JEF41" s="13"/>
      <c r="JEG41" s="13"/>
      <c r="JEH41" s="14"/>
      <c r="JEI41" s="15"/>
      <c r="JEJ41" s="13"/>
      <c r="JEK41" s="9"/>
      <c r="JEL41" s="8"/>
      <c r="JEM41" s="8"/>
      <c r="JEN41" s="13"/>
      <c r="JEO41" s="13"/>
      <c r="JEP41" s="14"/>
      <c r="JEQ41" s="15"/>
      <c r="JER41" s="13"/>
      <c r="JES41" s="9"/>
      <c r="JET41" s="8"/>
      <c r="JEU41" s="8"/>
      <c r="JEV41" s="13"/>
      <c r="JEW41" s="13"/>
      <c r="JEX41" s="14"/>
      <c r="JEY41" s="15"/>
      <c r="JEZ41" s="13"/>
      <c r="JFA41" s="9"/>
      <c r="JFB41" s="8"/>
      <c r="JFC41" s="8"/>
      <c r="JFD41" s="13"/>
      <c r="JFE41" s="13"/>
      <c r="JFF41" s="14"/>
      <c r="JFG41" s="15"/>
      <c r="JFH41" s="13"/>
      <c r="JFI41" s="9"/>
      <c r="JFJ41" s="8"/>
      <c r="JFK41" s="8"/>
      <c r="JFL41" s="13"/>
      <c r="JFM41" s="13"/>
      <c r="JFN41" s="14"/>
      <c r="JFO41" s="15"/>
      <c r="JFP41" s="13"/>
      <c r="JFQ41" s="9"/>
      <c r="JFR41" s="8"/>
      <c r="JFS41" s="8"/>
      <c r="JFT41" s="13"/>
      <c r="JFU41" s="13"/>
      <c r="JFV41" s="14"/>
      <c r="JFW41" s="15"/>
      <c r="JFX41" s="13"/>
      <c r="JFY41" s="9"/>
      <c r="JFZ41" s="8"/>
      <c r="JGA41" s="8"/>
      <c r="JGB41" s="13"/>
      <c r="JGC41" s="13"/>
      <c r="JGD41" s="14"/>
      <c r="JGE41" s="15"/>
      <c r="JGF41" s="13"/>
      <c r="JGG41" s="9"/>
      <c r="JGH41" s="8"/>
      <c r="JGI41" s="8"/>
      <c r="JGJ41" s="13"/>
      <c r="JGK41" s="13"/>
      <c r="JGL41" s="14"/>
      <c r="JGM41" s="15"/>
      <c r="JGN41" s="13"/>
      <c r="JGO41" s="9"/>
      <c r="JGP41" s="8"/>
      <c r="JGQ41" s="8"/>
      <c r="JGR41" s="13"/>
      <c r="JGS41" s="13"/>
      <c r="JGT41" s="14"/>
      <c r="JGU41" s="15"/>
      <c r="JGV41" s="13"/>
      <c r="JGW41" s="9"/>
      <c r="JGX41" s="8"/>
      <c r="JGY41" s="8"/>
      <c r="JGZ41" s="13"/>
      <c r="JHA41" s="13"/>
      <c r="JHB41" s="14"/>
      <c r="JHC41" s="15"/>
      <c r="JHD41" s="13"/>
      <c r="JHE41" s="9"/>
      <c r="JHF41" s="8"/>
      <c r="JHG41" s="8"/>
      <c r="JHH41" s="13"/>
      <c r="JHI41" s="13"/>
      <c r="JHJ41" s="14"/>
      <c r="JHK41" s="15"/>
      <c r="JHL41" s="13"/>
      <c r="JHM41" s="9"/>
      <c r="JHN41" s="8"/>
      <c r="JHO41" s="8"/>
      <c r="JHP41" s="13"/>
      <c r="JHQ41" s="13"/>
      <c r="JHR41" s="14"/>
      <c r="JHS41" s="15"/>
      <c r="JHT41" s="13"/>
      <c r="JHU41" s="9"/>
      <c r="JHV41" s="8"/>
      <c r="JHW41" s="8"/>
      <c r="JHX41" s="13"/>
      <c r="JHY41" s="13"/>
      <c r="JHZ41" s="14"/>
      <c r="JIA41" s="15"/>
      <c r="JIB41" s="13"/>
      <c r="JIC41" s="9"/>
      <c r="JID41" s="8"/>
      <c r="JIE41" s="8"/>
      <c r="JIF41" s="13"/>
      <c r="JIG41" s="13"/>
      <c r="JIH41" s="14"/>
      <c r="JII41" s="15"/>
      <c r="JIJ41" s="13"/>
      <c r="JIK41" s="9"/>
      <c r="JIL41" s="8"/>
      <c r="JIM41" s="8"/>
      <c r="JIN41" s="13"/>
      <c r="JIO41" s="13"/>
      <c r="JIP41" s="14"/>
      <c r="JIQ41" s="15"/>
      <c r="JIR41" s="13"/>
      <c r="JIS41" s="9"/>
      <c r="JIT41" s="8"/>
      <c r="JIU41" s="8"/>
      <c r="JIV41" s="13"/>
      <c r="JIW41" s="13"/>
      <c r="JIX41" s="14"/>
      <c r="JIY41" s="15"/>
      <c r="JIZ41" s="13"/>
      <c r="JJA41" s="9"/>
      <c r="JJB41" s="8"/>
      <c r="JJC41" s="8"/>
      <c r="JJD41" s="13"/>
      <c r="JJE41" s="13"/>
      <c r="JJF41" s="14"/>
      <c r="JJG41" s="15"/>
      <c r="JJH41" s="13"/>
      <c r="JJI41" s="9"/>
      <c r="JJJ41" s="8"/>
      <c r="JJK41" s="8"/>
      <c r="JJL41" s="13"/>
      <c r="JJM41" s="13"/>
      <c r="JJN41" s="14"/>
      <c r="JJO41" s="15"/>
      <c r="JJP41" s="13"/>
      <c r="JJQ41" s="9"/>
      <c r="JJR41" s="8"/>
      <c r="JJS41" s="8"/>
      <c r="JJT41" s="13"/>
      <c r="JJU41" s="13"/>
      <c r="JJV41" s="14"/>
      <c r="JJW41" s="15"/>
      <c r="JJX41" s="13"/>
      <c r="JJY41" s="9"/>
      <c r="JJZ41" s="8"/>
      <c r="JKA41" s="8"/>
      <c r="JKB41" s="13"/>
      <c r="JKC41" s="13"/>
      <c r="JKD41" s="14"/>
      <c r="JKE41" s="15"/>
      <c r="JKF41" s="13"/>
      <c r="JKG41" s="9"/>
      <c r="JKH41" s="8"/>
      <c r="JKI41" s="8"/>
      <c r="JKJ41" s="13"/>
      <c r="JKK41" s="13"/>
      <c r="JKL41" s="14"/>
      <c r="JKM41" s="15"/>
      <c r="JKN41" s="13"/>
      <c r="JKO41" s="9"/>
      <c r="JKP41" s="8"/>
      <c r="JKQ41" s="8"/>
      <c r="JKR41" s="13"/>
      <c r="JKS41" s="13"/>
      <c r="JKT41" s="14"/>
      <c r="JKU41" s="15"/>
      <c r="JKV41" s="13"/>
      <c r="JKW41" s="9"/>
      <c r="JKX41" s="8"/>
      <c r="JKY41" s="8"/>
      <c r="JKZ41" s="13"/>
      <c r="JLA41" s="13"/>
      <c r="JLB41" s="14"/>
      <c r="JLC41" s="15"/>
      <c r="JLD41" s="13"/>
      <c r="JLE41" s="9"/>
      <c r="JLF41" s="8"/>
      <c r="JLG41" s="8"/>
      <c r="JLH41" s="13"/>
      <c r="JLI41" s="13"/>
      <c r="JLJ41" s="14"/>
      <c r="JLK41" s="15"/>
      <c r="JLL41" s="13"/>
      <c r="JLM41" s="9"/>
      <c r="JLN41" s="8"/>
      <c r="JLO41" s="8"/>
      <c r="JLP41" s="13"/>
      <c r="JLQ41" s="13"/>
      <c r="JLR41" s="14"/>
      <c r="JLS41" s="15"/>
      <c r="JLT41" s="13"/>
      <c r="JLU41" s="9"/>
      <c r="JLV41" s="8"/>
      <c r="JLW41" s="8"/>
      <c r="JLX41" s="13"/>
      <c r="JLY41" s="13"/>
      <c r="JLZ41" s="14"/>
      <c r="JMA41" s="15"/>
      <c r="JMB41" s="13"/>
      <c r="JMC41" s="9"/>
      <c r="JMD41" s="8"/>
      <c r="JME41" s="8"/>
      <c r="JMF41" s="13"/>
      <c r="JMG41" s="13"/>
      <c r="JMH41" s="14"/>
      <c r="JMI41" s="15"/>
      <c r="JMJ41" s="13"/>
      <c r="JMK41" s="9"/>
      <c r="JML41" s="8"/>
      <c r="JMM41" s="8"/>
      <c r="JMN41" s="13"/>
      <c r="JMO41" s="13"/>
      <c r="JMP41" s="14"/>
      <c r="JMQ41" s="15"/>
      <c r="JMR41" s="13"/>
      <c r="JMS41" s="9"/>
      <c r="JMT41" s="8"/>
      <c r="JMU41" s="8"/>
      <c r="JMV41" s="13"/>
      <c r="JMW41" s="13"/>
      <c r="JMX41" s="14"/>
      <c r="JMY41" s="15"/>
      <c r="JMZ41" s="13"/>
      <c r="JNA41" s="9"/>
      <c r="JNB41" s="8"/>
      <c r="JNC41" s="8"/>
      <c r="JND41" s="13"/>
      <c r="JNE41" s="13"/>
      <c r="JNF41" s="14"/>
      <c r="JNG41" s="15"/>
      <c r="JNH41" s="13"/>
      <c r="JNI41" s="9"/>
      <c r="JNJ41" s="8"/>
      <c r="JNK41" s="8"/>
      <c r="JNL41" s="13"/>
      <c r="JNM41" s="13"/>
      <c r="JNN41" s="14"/>
      <c r="JNO41" s="15"/>
      <c r="JNP41" s="13"/>
      <c r="JNQ41" s="9"/>
      <c r="JNR41" s="8"/>
      <c r="JNS41" s="8"/>
      <c r="JNT41" s="13"/>
      <c r="JNU41" s="13"/>
      <c r="JNV41" s="14"/>
      <c r="JNW41" s="15"/>
      <c r="JNX41" s="13"/>
      <c r="JNY41" s="9"/>
      <c r="JNZ41" s="8"/>
      <c r="JOA41" s="8"/>
      <c r="JOB41" s="13"/>
      <c r="JOC41" s="13"/>
      <c r="JOD41" s="14"/>
      <c r="JOE41" s="15"/>
      <c r="JOF41" s="13"/>
      <c r="JOG41" s="9"/>
      <c r="JOH41" s="8"/>
      <c r="JOI41" s="8"/>
      <c r="JOJ41" s="13"/>
      <c r="JOK41" s="13"/>
      <c r="JOL41" s="14"/>
      <c r="JOM41" s="15"/>
      <c r="JON41" s="13"/>
      <c r="JOO41" s="9"/>
      <c r="JOP41" s="8"/>
      <c r="JOQ41" s="8"/>
      <c r="JOR41" s="13"/>
      <c r="JOS41" s="13"/>
      <c r="JOT41" s="14"/>
      <c r="JOU41" s="15"/>
      <c r="JOV41" s="13"/>
      <c r="JOW41" s="9"/>
      <c r="JOX41" s="8"/>
      <c r="JOY41" s="8"/>
      <c r="JOZ41" s="13"/>
      <c r="JPA41" s="13"/>
      <c r="JPB41" s="14"/>
      <c r="JPC41" s="15"/>
      <c r="JPD41" s="13"/>
      <c r="JPE41" s="9"/>
      <c r="JPF41" s="8"/>
      <c r="JPG41" s="8"/>
      <c r="JPH41" s="13"/>
      <c r="JPI41" s="13"/>
      <c r="JPJ41" s="14"/>
      <c r="JPK41" s="15"/>
      <c r="JPL41" s="13"/>
      <c r="JPM41" s="9"/>
      <c r="JPN41" s="8"/>
      <c r="JPO41" s="8"/>
      <c r="JPP41" s="13"/>
      <c r="JPQ41" s="13"/>
      <c r="JPR41" s="14"/>
      <c r="JPS41" s="15"/>
      <c r="JPT41" s="13"/>
      <c r="JPU41" s="9"/>
      <c r="JPV41" s="8"/>
      <c r="JPW41" s="8"/>
      <c r="JPX41" s="13"/>
      <c r="JPY41" s="13"/>
      <c r="JPZ41" s="14"/>
      <c r="JQA41" s="15"/>
      <c r="JQB41" s="13"/>
      <c r="JQC41" s="9"/>
      <c r="JQD41" s="8"/>
      <c r="JQE41" s="8"/>
      <c r="JQF41" s="13"/>
      <c r="JQG41" s="13"/>
      <c r="JQH41" s="14"/>
      <c r="JQI41" s="15"/>
      <c r="JQJ41" s="13"/>
      <c r="JQK41" s="9"/>
      <c r="JQL41" s="8"/>
      <c r="JQM41" s="8"/>
      <c r="JQN41" s="13"/>
      <c r="JQO41" s="13"/>
      <c r="JQP41" s="14"/>
      <c r="JQQ41" s="15"/>
      <c r="JQR41" s="13"/>
      <c r="JQS41" s="9"/>
      <c r="JQT41" s="8"/>
      <c r="JQU41" s="8"/>
      <c r="JQV41" s="13"/>
      <c r="JQW41" s="13"/>
      <c r="JQX41" s="14"/>
      <c r="JQY41" s="15"/>
      <c r="JQZ41" s="13"/>
      <c r="JRA41" s="9"/>
      <c r="JRB41" s="8"/>
      <c r="JRC41" s="8"/>
      <c r="JRD41" s="13"/>
      <c r="JRE41" s="13"/>
      <c r="JRF41" s="14"/>
      <c r="JRG41" s="15"/>
      <c r="JRH41" s="13"/>
      <c r="JRI41" s="9"/>
      <c r="JRJ41" s="8"/>
      <c r="JRK41" s="8"/>
      <c r="JRL41" s="13"/>
      <c r="JRM41" s="13"/>
      <c r="JRN41" s="14"/>
      <c r="JRO41" s="15"/>
      <c r="JRP41" s="13"/>
      <c r="JRQ41" s="9"/>
      <c r="JRR41" s="8"/>
      <c r="JRS41" s="8"/>
      <c r="JRT41" s="13"/>
      <c r="JRU41" s="13"/>
      <c r="JRV41" s="14"/>
      <c r="JRW41" s="15"/>
      <c r="JRX41" s="13"/>
      <c r="JRY41" s="9"/>
      <c r="JRZ41" s="8"/>
      <c r="JSA41" s="8"/>
      <c r="JSB41" s="13"/>
      <c r="JSC41" s="13"/>
      <c r="JSD41" s="14"/>
      <c r="JSE41" s="15"/>
      <c r="JSF41" s="13"/>
      <c r="JSG41" s="9"/>
      <c r="JSH41" s="8"/>
      <c r="JSI41" s="8"/>
      <c r="JSJ41" s="13"/>
      <c r="JSK41" s="13"/>
      <c r="JSL41" s="14"/>
      <c r="JSM41" s="15"/>
      <c r="JSN41" s="13"/>
      <c r="JSO41" s="9"/>
      <c r="JSP41" s="8"/>
      <c r="JSQ41" s="8"/>
      <c r="JSR41" s="13"/>
      <c r="JSS41" s="13"/>
      <c r="JST41" s="14"/>
      <c r="JSU41" s="15"/>
      <c r="JSV41" s="13"/>
      <c r="JSW41" s="9"/>
      <c r="JSX41" s="8"/>
      <c r="JSY41" s="8"/>
      <c r="JSZ41" s="13"/>
      <c r="JTA41" s="13"/>
      <c r="JTB41" s="14"/>
      <c r="JTC41" s="15"/>
      <c r="JTD41" s="13"/>
      <c r="JTE41" s="9"/>
      <c r="JTF41" s="8"/>
      <c r="JTG41" s="8"/>
      <c r="JTH41" s="13"/>
      <c r="JTI41" s="13"/>
      <c r="JTJ41" s="14"/>
      <c r="JTK41" s="15"/>
      <c r="JTL41" s="13"/>
      <c r="JTM41" s="9"/>
      <c r="JTN41" s="8"/>
      <c r="JTO41" s="8"/>
      <c r="JTP41" s="13"/>
      <c r="JTQ41" s="13"/>
      <c r="JTR41" s="14"/>
      <c r="JTS41" s="15"/>
      <c r="JTT41" s="13"/>
      <c r="JTU41" s="9"/>
      <c r="JTV41" s="8"/>
      <c r="JTW41" s="8"/>
      <c r="JTX41" s="13"/>
      <c r="JTY41" s="13"/>
      <c r="JTZ41" s="14"/>
      <c r="JUA41" s="15"/>
      <c r="JUB41" s="13"/>
      <c r="JUC41" s="9"/>
      <c r="JUD41" s="8"/>
      <c r="JUE41" s="8"/>
      <c r="JUF41" s="13"/>
      <c r="JUG41" s="13"/>
      <c r="JUH41" s="14"/>
      <c r="JUI41" s="15"/>
      <c r="JUJ41" s="13"/>
      <c r="JUK41" s="9"/>
      <c r="JUL41" s="8"/>
      <c r="JUM41" s="8"/>
      <c r="JUN41" s="13"/>
      <c r="JUO41" s="13"/>
      <c r="JUP41" s="14"/>
      <c r="JUQ41" s="15"/>
      <c r="JUR41" s="13"/>
      <c r="JUS41" s="9"/>
      <c r="JUT41" s="8"/>
      <c r="JUU41" s="8"/>
      <c r="JUV41" s="13"/>
      <c r="JUW41" s="13"/>
      <c r="JUX41" s="14"/>
      <c r="JUY41" s="15"/>
      <c r="JUZ41" s="13"/>
      <c r="JVA41" s="9"/>
      <c r="JVB41" s="8"/>
      <c r="JVC41" s="8"/>
      <c r="JVD41" s="13"/>
      <c r="JVE41" s="13"/>
      <c r="JVF41" s="14"/>
      <c r="JVG41" s="15"/>
      <c r="JVH41" s="13"/>
      <c r="JVI41" s="9"/>
      <c r="JVJ41" s="8"/>
      <c r="JVK41" s="8"/>
      <c r="JVL41" s="13"/>
      <c r="JVM41" s="13"/>
      <c r="JVN41" s="14"/>
      <c r="JVO41" s="15"/>
      <c r="JVP41" s="13"/>
      <c r="JVQ41" s="9"/>
      <c r="JVR41" s="8"/>
      <c r="JVS41" s="8"/>
      <c r="JVT41" s="13"/>
      <c r="JVU41" s="13"/>
      <c r="JVV41" s="14"/>
      <c r="JVW41" s="15"/>
      <c r="JVX41" s="13"/>
      <c r="JVY41" s="9"/>
      <c r="JVZ41" s="8"/>
      <c r="JWA41" s="8"/>
      <c r="JWB41" s="13"/>
      <c r="JWC41" s="13"/>
      <c r="JWD41" s="14"/>
      <c r="JWE41" s="15"/>
      <c r="JWF41" s="13"/>
      <c r="JWG41" s="9"/>
      <c r="JWH41" s="8"/>
      <c r="JWI41" s="8"/>
      <c r="JWJ41" s="13"/>
      <c r="JWK41" s="13"/>
      <c r="JWL41" s="14"/>
      <c r="JWM41" s="15"/>
      <c r="JWN41" s="13"/>
      <c r="JWO41" s="9"/>
      <c r="JWP41" s="8"/>
      <c r="JWQ41" s="8"/>
      <c r="JWR41" s="13"/>
      <c r="JWS41" s="13"/>
      <c r="JWT41" s="14"/>
      <c r="JWU41" s="15"/>
      <c r="JWV41" s="13"/>
      <c r="JWW41" s="9"/>
      <c r="JWX41" s="8"/>
      <c r="JWY41" s="8"/>
      <c r="JWZ41" s="13"/>
      <c r="JXA41" s="13"/>
      <c r="JXB41" s="14"/>
      <c r="JXC41" s="15"/>
      <c r="JXD41" s="13"/>
      <c r="JXE41" s="9"/>
      <c r="JXF41" s="8"/>
      <c r="JXG41" s="8"/>
      <c r="JXH41" s="13"/>
      <c r="JXI41" s="13"/>
      <c r="JXJ41" s="14"/>
      <c r="JXK41" s="15"/>
      <c r="JXL41" s="13"/>
      <c r="JXM41" s="9"/>
      <c r="JXN41" s="8"/>
      <c r="JXO41" s="8"/>
      <c r="JXP41" s="13"/>
      <c r="JXQ41" s="13"/>
      <c r="JXR41" s="14"/>
      <c r="JXS41" s="15"/>
      <c r="JXT41" s="13"/>
      <c r="JXU41" s="9"/>
      <c r="JXV41" s="8"/>
      <c r="JXW41" s="8"/>
      <c r="JXX41" s="13"/>
      <c r="JXY41" s="13"/>
      <c r="JXZ41" s="14"/>
      <c r="JYA41" s="15"/>
      <c r="JYB41" s="13"/>
      <c r="JYC41" s="9"/>
      <c r="JYD41" s="8"/>
      <c r="JYE41" s="8"/>
      <c r="JYF41" s="13"/>
      <c r="JYG41" s="13"/>
      <c r="JYH41" s="14"/>
      <c r="JYI41" s="15"/>
      <c r="JYJ41" s="13"/>
      <c r="JYK41" s="9"/>
      <c r="JYL41" s="8"/>
      <c r="JYM41" s="8"/>
      <c r="JYN41" s="13"/>
      <c r="JYO41" s="13"/>
      <c r="JYP41" s="14"/>
      <c r="JYQ41" s="15"/>
      <c r="JYR41" s="13"/>
      <c r="JYS41" s="9"/>
      <c r="JYT41" s="8"/>
      <c r="JYU41" s="8"/>
      <c r="JYV41" s="13"/>
      <c r="JYW41" s="13"/>
      <c r="JYX41" s="14"/>
      <c r="JYY41" s="15"/>
      <c r="JYZ41" s="13"/>
      <c r="JZA41" s="9"/>
      <c r="JZB41" s="8"/>
      <c r="JZC41" s="8"/>
      <c r="JZD41" s="13"/>
      <c r="JZE41" s="13"/>
      <c r="JZF41" s="14"/>
      <c r="JZG41" s="15"/>
      <c r="JZH41" s="13"/>
      <c r="JZI41" s="9"/>
      <c r="JZJ41" s="8"/>
      <c r="JZK41" s="8"/>
      <c r="JZL41" s="13"/>
      <c r="JZM41" s="13"/>
      <c r="JZN41" s="14"/>
      <c r="JZO41" s="15"/>
      <c r="JZP41" s="13"/>
      <c r="JZQ41" s="9"/>
      <c r="JZR41" s="8"/>
      <c r="JZS41" s="8"/>
      <c r="JZT41" s="13"/>
      <c r="JZU41" s="13"/>
      <c r="JZV41" s="14"/>
      <c r="JZW41" s="15"/>
      <c r="JZX41" s="13"/>
      <c r="JZY41" s="9"/>
      <c r="JZZ41" s="8"/>
      <c r="KAA41" s="8"/>
      <c r="KAB41" s="13"/>
      <c r="KAC41" s="13"/>
      <c r="KAD41" s="14"/>
      <c r="KAE41" s="15"/>
      <c r="KAF41" s="13"/>
      <c r="KAG41" s="9"/>
      <c r="KAH41" s="8"/>
      <c r="KAI41" s="8"/>
      <c r="KAJ41" s="13"/>
      <c r="KAK41" s="13"/>
      <c r="KAL41" s="14"/>
      <c r="KAM41" s="15"/>
      <c r="KAN41" s="13"/>
      <c r="KAO41" s="9"/>
      <c r="KAP41" s="8"/>
      <c r="KAQ41" s="8"/>
      <c r="KAR41" s="13"/>
      <c r="KAS41" s="13"/>
      <c r="KAT41" s="14"/>
      <c r="KAU41" s="15"/>
      <c r="KAV41" s="13"/>
      <c r="KAW41" s="9"/>
      <c r="KAX41" s="8"/>
      <c r="KAY41" s="8"/>
      <c r="KAZ41" s="13"/>
      <c r="KBA41" s="13"/>
      <c r="KBB41" s="14"/>
      <c r="KBC41" s="15"/>
      <c r="KBD41" s="13"/>
      <c r="KBE41" s="9"/>
      <c r="KBF41" s="8"/>
      <c r="KBG41" s="8"/>
      <c r="KBH41" s="13"/>
      <c r="KBI41" s="13"/>
      <c r="KBJ41" s="14"/>
      <c r="KBK41" s="15"/>
      <c r="KBL41" s="13"/>
      <c r="KBM41" s="9"/>
      <c r="KBN41" s="8"/>
      <c r="KBO41" s="8"/>
      <c r="KBP41" s="13"/>
      <c r="KBQ41" s="13"/>
      <c r="KBR41" s="14"/>
      <c r="KBS41" s="15"/>
      <c r="KBT41" s="13"/>
      <c r="KBU41" s="9"/>
      <c r="KBV41" s="8"/>
      <c r="KBW41" s="8"/>
      <c r="KBX41" s="13"/>
      <c r="KBY41" s="13"/>
      <c r="KBZ41" s="14"/>
      <c r="KCA41" s="15"/>
      <c r="KCB41" s="13"/>
      <c r="KCC41" s="9"/>
      <c r="KCD41" s="8"/>
      <c r="KCE41" s="8"/>
      <c r="KCF41" s="13"/>
      <c r="KCG41" s="13"/>
      <c r="KCH41" s="14"/>
      <c r="KCI41" s="15"/>
      <c r="KCJ41" s="13"/>
      <c r="KCK41" s="9"/>
      <c r="KCL41" s="8"/>
      <c r="KCM41" s="8"/>
      <c r="KCN41" s="13"/>
      <c r="KCO41" s="13"/>
      <c r="KCP41" s="14"/>
      <c r="KCQ41" s="15"/>
      <c r="KCR41" s="13"/>
      <c r="KCS41" s="9"/>
      <c r="KCT41" s="8"/>
      <c r="KCU41" s="8"/>
      <c r="KCV41" s="13"/>
      <c r="KCW41" s="13"/>
      <c r="KCX41" s="14"/>
      <c r="KCY41" s="15"/>
      <c r="KCZ41" s="13"/>
      <c r="KDA41" s="9"/>
      <c r="KDB41" s="8"/>
      <c r="KDC41" s="8"/>
      <c r="KDD41" s="13"/>
      <c r="KDE41" s="13"/>
      <c r="KDF41" s="14"/>
      <c r="KDG41" s="15"/>
      <c r="KDH41" s="13"/>
      <c r="KDI41" s="9"/>
      <c r="KDJ41" s="8"/>
      <c r="KDK41" s="8"/>
      <c r="KDL41" s="13"/>
      <c r="KDM41" s="13"/>
      <c r="KDN41" s="14"/>
      <c r="KDO41" s="15"/>
      <c r="KDP41" s="13"/>
      <c r="KDQ41" s="9"/>
      <c r="KDR41" s="8"/>
      <c r="KDS41" s="8"/>
      <c r="KDT41" s="13"/>
      <c r="KDU41" s="13"/>
      <c r="KDV41" s="14"/>
      <c r="KDW41" s="15"/>
      <c r="KDX41" s="13"/>
      <c r="KDY41" s="9"/>
      <c r="KDZ41" s="8"/>
      <c r="KEA41" s="8"/>
      <c r="KEB41" s="13"/>
      <c r="KEC41" s="13"/>
      <c r="KED41" s="14"/>
      <c r="KEE41" s="15"/>
      <c r="KEF41" s="13"/>
      <c r="KEG41" s="9"/>
      <c r="KEH41" s="8"/>
      <c r="KEI41" s="8"/>
      <c r="KEJ41" s="13"/>
      <c r="KEK41" s="13"/>
      <c r="KEL41" s="14"/>
      <c r="KEM41" s="15"/>
      <c r="KEN41" s="13"/>
      <c r="KEO41" s="9"/>
      <c r="KEP41" s="8"/>
      <c r="KEQ41" s="8"/>
      <c r="KER41" s="13"/>
      <c r="KES41" s="13"/>
      <c r="KET41" s="14"/>
      <c r="KEU41" s="15"/>
      <c r="KEV41" s="13"/>
      <c r="KEW41" s="9"/>
      <c r="KEX41" s="8"/>
      <c r="KEY41" s="8"/>
      <c r="KEZ41" s="13"/>
      <c r="KFA41" s="13"/>
      <c r="KFB41" s="14"/>
      <c r="KFC41" s="15"/>
      <c r="KFD41" s="13"/>
      <c r="KFE41" s="9"/>
      <c r="KFF41" s="8"/>
      <c r="KFG41" s="8"/>
      <c r="KFH41" s="13"/>
      <c r="KFI41" s="13"/>
      <c r="KFJ41" s="14"/>
      <c r="KFK41" s="15"/>
      <c r="KFL41" s="13"/>
      <c r="KFM41" s="9"/>
      <c r="KFN41" s="8"/>
      <c r="KFO41" s="8"/>
      <c r="KFP41" s="13"/>
      <c r="KFQ41" s="13"/>
      <c r="KFR41" s="14"/>
      <c r="KFS41" s="15"/>
      <c r="KFT41" s="13"/>
      <c r="KFU41" s="9"/>
      <c r="KFV41" s="8"/>
      <c r="KFW41" s="8"/>
      <c r="KFX41" s="13"/>
      <c r="KFY41" s="13"/>
      <c r="KFZ41" s="14"/>
      <c r="KGA41" s="15"/>
      <c r="KGB41" s="13"/>
      <c r="KGC41" s="9"/>
      <c r="KGD41" s="8"/>
      <c r="KGE41" s="8"/>
      <c r="KGF41" s="13"/>
      <c r="KGG41" s="13"/>
      <c r="KGH41" s="14"/>
      <c r="KGI41" s="15"/>
      <c r="KGJ41" s="13"/>
      <c r="KGK41" s="9"/>
      <c r="KGL41" s="8"/>
      <c r="KGM41" s="8"/>
      <c r="KGN41" s="13"/>
      <c r="KGO41" s="13"/>
      <c r="KGP41" s="14"/>
      <c r="KGQ41" s="15"/>
      <c r="KGR41" s="13"/>
      <c r="KGS41" s="9"/>
      <c r="KGT41" s="8"/>
      <c r="KGU41" s="8"/>
      <c r="KGV41" s="13"/>
      <c r="KGW41" s="13"/>
      <c r="KGX41" s="14"/>
      <c r="KGY41" s="15"/>
      <c r="KGZ41" s="13"/>
      <c r="KHA41" s="9"/>
      <c r="KHB41" s="8"/>
      <c r="KHC41" s="8"/>
      <c r="KHD41" s="13"/>
      <c r="KHE41" s="13"/>
      <c r="KHF41" s="14"/>
      <c r="KHG41" s="15"/>
      <c r="KHH41" s="13"/>
      <c r="KHI41" s="9"/>
      <c r="KHJ41" s="8"/>
      <c r="KHK41" s="8"/>
      <c r="KHL41" s="13"/>
      <c r="KHM41" s="13"/>
      <c r="KHN41" s="14"/>
      <c r="KHO41" s="15"/>
      <c r="KHP41" s="13"/>
      <c r="KHQ41" s="9"/>
      <c r="KHR41" s="8"/>
      <c r="KHS41" s="8"/>
      <c r="KHT41" s="13"/>
      <c r="KHU41" s="13"/>
      <c r="KHV41" s="14"/>
      <c r="KHW41" s="15"/>
      <c r="KHX41" s="13"/>
      <c r="KHY41" s="9"/>
      <c r="KHZ41" s="8"/>
      <c r="KIA41" s="8"/>
      <c r="KIB41" s="13"/>
      <c r="KIC41" s="13"/>
      <c r="KID41" s="14"/>
      <c r="KIE41" s="15"/>
      <c r="KIF41" s="13"/>
      <c r="KIG41" s="9"/>
      <c r="KIH41" s="8"/>
      <c r="KII41" s="8"/>
      <c r="KIJ41" s="13"/>
      <c r="KIK41" s="13"/>
      <c r="KIL41" s="14"/>
      <c r="KIM41" s="15"/>
      <c r="KIN41" s="13"/>
      <c r="KIO41" s="9"/>
      <c r="KIP41" s="8"/>
      <c r="KIQ41" s="8"/>
      <c r="KIR41" s="13"/>
      <c r="KIS41" s="13"/>
      <c r="KIT41" s="14"/>
      <c r="KIU41" s="15"/>
      <c r="KIV41" s="13"/>
      <c r="KIW41" s="9"/>
      <c r="KIX41" s="8"/>
      <c r="KIY41" s="8"/>
      <c r="KIZ41" s="13"/>
      <c r="KJA41" s="13"/>
      <c r="KJB41" s="14"/>
      <c r="KJC41" s="15"/>
      <c r="KJD41" s="13"/>
      <c r="KJE41" s="9"/>
      <c r="KJF41" s="8"/>
      <c r="KJG41" s="8"/>
      <c r="KJH41" s="13"/>
      <c r="KJI41" s="13"/>
      <c r="KJJ41" s="14"/>
      <c r="KJK41" s="15"/>
      <c r="KJL41" s="13"/>
      <c r="KJM41" s="9"/>
      <c r="KJN41" s="8"/>
      <c r="KJO41" s="8"/>
      <c r="KJP41" s="13"/>
      <c r="KJQ41" s="13"/>
      <c r="KJR41" s="14"/>
      <c r="KJS41" s="15"/>
      <c r="KJT41" s="13"/>
      <c r="KJU41" s="9"/>
      <c r="KJV41" s="8"/>
      <c r="KJW41" s="8"/>
      <c r="KJX41" s="13"/>
      <c r="KJY41" s="13"/>
      <c r="KJZ41" s="14"/>
      <c r="KKA41" s="15"/>
      <c r="KKB41" s="13"/>
      <c r="KKC41" s="9"/>
      <c r="KKD41" s="8"/>
      <c r="KKE41" s="8"/>
      <c r="KKF41" s="13"/>
      <c r="KKG41" s="13"/>
      <c r="KKH41" s="14"/>
      <c r="KKI41" s="15"/>
      <c r="KKJ41" s="13"/>
      <c r="KKK41" s="9"/>
      <c r="KKL41" s="8"/>
      <c r="KKM41" s="8"/>
      <c r="KKN41" s="13"/>
      <c r="KKO41" s="13"/>
      <c r="KKP41" s="14"/>
      <c r="KKQ41" s="15"/>
      <c r="KKR41" s="13"/>
      <c r="KKS41" s="9"/>
      <c r="KKT41" s="8"/>
      <c r="KKU41" s="8"/>
      <c r="KKV41" s="13"/>
      <c r="KKW41" s="13"/>
      <c r="KKX41" s="14"/>
      <c r="KKY41" s="15"/>
      <c r="KKZ41" s="13"/>
      <c r="KLA41" s="9"/>
      <c r="KLB41" s="8"/>
      <c r="KLC41" s="8"/>
      <c r="KLD41" s="13"/>
      <c r="KLE41" s="13"/>
      <c r="KLF41" s="14"/>
      <c r="KLG41" s="15"/>
      <c r="KLH41" s="13"/>
      <c r="KLI41" s="9"/>
      <c r="KLJ41" s="8"/>
      <c r="KLK41" s="8"/>
      <c r="KLL41" s="13"/>
      <c r="KLM41" s="13"/>
      <c r="KLN41" s="14"/>
      <c r="KLO41" s="15"/>
      <c r="KLP41" s="13"/>
      <c r="KLQ41" s="9"/>
      <c r="KLR41" s="8"/>
      <c r="KLS41" s="8"/>
      <c r="KLT41" s="13"/>
      <c r="KLU41" s="13"/>
      <c r="KLV41" s="14"/>
      <c r="KLW41" s="15"/>
      <c r="KLX41" s="13"/>
      <c r="KLY41" s="9"/>
      <c r="KLZ41" s="8"/>
      <c r="KMA41" s="8"/>
      <c r="KMB41" s="13"/>
      <c r="KMC41" s="13"/>
      <c r="KMD41" s="14"/>
      <c r="KME41" s="15"/>
      <c r="KMF41" s="13"/>
      <c r="KMG41" s="9"/>
      <c r="KMH41" s="8"/>
      <c r="KMI41" s="8"/>
      <c r="KMJ41" s="13"/>
      <c r="KMK41" s="13"/>
      <c r="KML41" s="14"/>
      <c r="KMM41" s="15"/>
      <c r="KMN41" s="13"/>
      <c r="KMO41" s="9"/>
      <c r="KMP41" s="8"/>
      <c r="KMQ41" s="8"/>
      <c r="KMR41" s="13"/>
      <c r="KMS41" s="13"/>
      <c r="KMT41" s="14"/>
      <c r="KMU41" s="15"/>
      <c r="KMV41" s="13"/>
      <c r="KMW41" s="9"/>
      <c r="KMX41" s="8"/>
      <c r="KMY41" s="8"/>
      <c r="KMZ41" s="13"/>
      <c r="KNA41" s="13"/>
      <c r="KNB41" s="14"/>
      <c r="KNC41" s="15"/>
      <c r="KND41" s="13"/>
      <c r="KNE41" s="9"/>
      <c r="KNF41" s="8"/>
      <c r="KNG41" s="8"/>
      <c r="KNH41" s="13"/>
      <c r="KNI41" s="13"/>
      <c r="KNJ41" s="14"/>
      <c r="KNK41" s="15"/>
      <c r="KNL41" s="13"/>
      <c r="KNM41" s="9"/>
      <c r="KNN41" s="8"/>
      <c r="KNO41" s="8"/>
      <c r="KNP41" s="13"/>
      <c r="KNQ41" s="13"/>
      <c r="KNR41" s="14"/>
      <c r="KNS41" s="15"/>
      <c r="KNT41" s="13"/>
      <c r="KNU41" s="9"/>
      <c r="KNV41" s="8"/>
      <c r="KNW41" s="8"/>
      <c r="KNX41" s="13"/>
      <c r="KNY41" s="13"/>
      <c r="KNZ41" s="14"/>
      <c r="KOA41" s="15"/>
      <c r="KOB41" s="13"/>
      <c r="KOC41" s="9"/>
      <c r="KOD41" s="8"/>
      <c r="KOE41" s="8"/>
      <c r="KOF41" s="13"/>
      <c r="KOG41" s="13"/>
      <c r="KOH41" s="14"/>
      <c r="KOI41" s="15"/>
      <c r="KOJ41" s="13"/>
      <c r="KOK41" s="9"/>
      <c r="KOL41" s="8"/>
      <c r="KOM41" s="8"/>
      <c r="KON41" s="13"/>
      <c r="KOO41" s="13"/>
      <c r="KOP41" s="14"/>
      <c r="KOQ41" s="15"/>
      <c r="KOR41" s="13"/>
      <c r="KOS41" s="9"/>
      <c r="KOT41" s="8"/>
      <c r="KOU41" s="8"/>
      <c r="KOV41" s="13"/>
      <c r="KOW41" s="13"/>
      <c r="KOX41" s="14"/>
      <c r="KOY41" s="15"/>
      <c r="KOZ41" s="13"/>
      <c r="KPA41" s="9"/>
      <c r="KPB41" s="8"/>
      <c r="KPC41" s="8"/>
      <c r="KPD41" s="13"/>
      <c r="KPE41" s="13"/>
      <c r="KPF41" s="14"/>
      <c r="KPG41" s="15"/>
      <c r="KPH41" s="13"/>
      <c r="KPI41" s="9"/>
      <c r="KPJ41" s="8"/>
      <c r="KPK41" s="8"/>
      <c r="KPL41" s="13"/>
      <c r="KPM41" s="13"/>
      <c r="KPN41" s="14"/>
      <c r="KPO41" s="15"/>
      <c r="KPP41" s="13"/>
      <c r="KPQ41" s="9"/>
      <c r="KPR41" s="8"/>
      <c r="KPS41" s="8"/>
      <c r="KPT41" s="13"/>
      <c r="KPU41" s="13"/>
      <c r="KPV41" s="14"/>
      <c r="KPW41" s="15"/>
      <c r="KPX41" s="13"/>
      <c r="KPY41" s="9"/>
      <c r="KPZ41" s="8"/>
      <c r="KQA41" s="8"/>
      <c r="KQB41" s="13"/>
      <c r="KQC41" s="13"/>
      <c r="KQD41" s="14"/>
      <c r="KQE41" s="15"/>
      <c r="KQF41" s="13"/>
      <c r="KQG41" s="9"/>
      <c r="KQH41" s="8"/>
      <c r="KQI41" s="8"/>
      <c r="KQJ41" s="13"/>
      <c r="KQK41" s="13"/>
      <c r="KQL41" s="14"/>
      <c r="KQM41" s="15"/>
      <c r="KQN41" s="13"/>
      <c r="KQO41" s="9"/>
      <c r="KQP41" s="8"/>
      <c r="KQQ41" s="8"/>
      <c r="KQR41" s="13"/>
      <c r="KQS41" s="13"/>
      <c r="KQT41" s="14"/>
      <c r="KQU41" s="15"/>
      <c r="KQV41" s="13"/>
      <c r="KQW41" s="9"/>
      <c r="KQX41" s="8"/>
      <c r="KQY41" s="8"/>
      <c r="KQZ41" s="13"/>
      <c r="KRA41" s="13"/>
      <c r="KRB41" s="14"/>
      <c r="KRC41" s="15"/>
      <c r="KRD41" s="13"/>
      <c r="KRE41" s="9"/>
      <c r="KRF41" s="8"/>
      <c r="KRG41" s="8"/>
      <c r="KRH41" s="13"/>
      <c r="KRI41" s="13"/>
      <c r="KRJ41" s="14"/>
      <c r="KRK41" s="15"/>
      <c r="KRL41" s="13"/>
      <c r="KRM41" s="9"/>
      <c r="KRN41" s="8"/>
      <c r="KRO41" s="8"/>
      <c r="KRP41" s="13"/>
      <c r="KRQ41" s="13"/>
      <c r="KRR41" s="14"/>
      <c r="KRS41" s="15"/>
      <c r="KRT41" s="13"/>
      <c r="KRU41" s="9"/>
      <c r="KRV41" s="8"/>
      <c r="KRW41" s="8"/>
      <c r="KRX41" s="13"/>
      <c r="KRY41" s="13"/>
      <c r="KRZ41" s="14"/>
      <c r="KSA41" s="15"/>
      <c r="KSB41" s="13"/>
      <c r="KSC41" s="9"/>
      <c r="KSD41" s="8"/>
      <c r="KSE41" s="8"/>
      <c r="KSF41" s="13"/>
      <c r="KSG41" s="13"/>
      <c r="KSH41" s="14"/>
      <c r="KSI41" s="15"/>
      <c r="KSJ41" s="13"/>
      <c r="KSK41" s="9"/>
      <c r="KSL41" s="8"/>
      <c r="KSM41" s="8"/>
      <c r="KSN41" s="13"/>
      <c r="KSO41" s="13"/>
      <c r="KSP41" s="14"/>
      <c r="KSQ41" s="15"/>
      <c r="KSR41" s="13"/>
      <c r="KSS41" s="9"/>
      <c r="KST41" s="8"/>
      <c r="KSU41" s="8"/>
      <c r="KSV41" s="13"/>
      <c r="KSW41" s="13"/>
      <c r="KSX41" s="14"/>
      <c r="KSY41" s="15"/>
      <c r="KSZ41" s="13"/>
      <c r="KTA41" s="9"/>
      <c r="KTB41" s="8"/>
      <c r="KTC41" s="8"/>
      <c r="KTD41" s="13"/>
      <c r="KTE41" s="13"/>
      <c r="KTF41" s="14"/>
      <c r="KTG41" s="15"/>
      <c r="KTH41" s="13"/>
      <c r="KTI41" s="9"/>
      <c r="KTJ41" s="8"/>
      <c r="KTK41" s="8"/>
      <c r="KTL41" s="13"/>
      <c r="KTM41" s="13"/>
      <c r="KTN41" s="14"/>
      <c r="KTO41" s="15"/>
      <c r="KTP41" s="13"/>
      <c r="KTQ41" s="9"/>
      <c r="KTR41" s="8"/>
      <c r="KTS41" s="8"/>
      <c r="KTT41" s="13"/>
      <c r="KTU41" s="13"/>
      <c r="KTV41" s="14"/>
      <c r="KTW41" s="15"/>
      <c r="KTX41" s="13"/>
      <c r="KTY41" s="9"/>
      <c r="KTZ41" s="8"/>
      <c r="KUA41" s="8"/>
      <c r="KUB41" s="13"/>
      <c r="KUC41" s="13"/>
      <c r="KUD41" s="14"/>
      <c r="KUE41" s="15"/>
      <c r="KUF41" s="13"/>
      <c r="KUG41" s="9"/>
      <c r="KUH41" s="8"/>
      <c r="KUI41" s="8"/>
      <c r="KUJ41" s="13"/>
      <c r="KUK41" s="13"/>
      <c r="KUL41" s="14"/>
      <c r="KUM41" s="15"/>
      <c r="KUN41" s="13"/>
      <c r="KUO41" s="9"/>
      <c r="KUP41" s="8"/>
      <c r="KUQ41" s="8"/>
      <c r="KUR41" s="13"/>
      <c r="KUS41" s="13"/>
      <c r="KUT41" s="14"/>
      <c r="KUU41" s="15"/>
      <c r="KUV41" s="13"/>
      <c r="KUW41" s="9"/>
      <c r="KUX41" s="8"/>
      <c r="KUY41" s="8"/>
      <c r="KUZ41" s="13"/>
      <c r="KVA41" s="13"/>
      <c r="KVB41" s="14"/>
      <c r="KVC41" s="15"/>
      <c r="KVD41" s="13"/>
      <c r="KVE41" s="9"/>
      <c r="KVF41" s="8"/>
      <c r="KVG41" s="8"/>
      <c r="KVH41" s="13"/>
      <c r="KVI41" s="13"/>
      <c r="KVJ41" s="14"/>
      <c r="KVK41" s="15"/>
      <c r="KVL41" s="13"/>
      <c r="KVM41" s="9"/>
      <c r="KVN41" s="8"/>
      <c r="KVO41" s="8"/>
      <c r="KVP41" s="13"/>
      <c r="KVQ41" s="13"/>
      <c r="KVR41" s="14"/>
      <c r="KVS41" s="15"/>
      <c r="KVT41" s="13"/>
      <c r="KVU41" s="9"/>
      <c r="KVV41" s="8"/>
      <c r="KVW41" s="8"/>
      <c r="KVX41" s="13"/>
      <c r="KVY41" s="13"/>
      <c r="KVZ41" s="14"/>
      <c r="KWA41" s="15"/>
      <c r="KWB41" s="13"/>
      <c r="KWC41" s="9"/>
      <c r="KWD41" s="8"/>
      <c r="KWE41" s="8"/>
      <c r="KWF41" s="13"/>
      <c r="KWG41" s="13"/>
      <c r="KWH41" s="14"/>
      <c r="KWI41" s="15"/>
      <c r="KWJ41" s="13"/>
      <c r="KWK41" s="9"/>
      <c r="KWL41" s="8"/>
      <c r="KWM41" s="8"/>
      <c r="KWN41" s="13"/>
      <c r="KWO41" s="13"/>
      <c r="KWP41" s="14"/>
      <c r="KWQ41" s="15"/>
      <c r="KWR41" s="13"/>
      <c r="KWS41" s="9"/>
      <c r="KWT41" s="8"/>
      <c r="KWU41" s="8"/>
      <c r="KWV41" s="13"/>
      <c r="KWW41" s="13"/>
      <c r="KWX41" s="14"/>
      <c r="KWY41" s="15"/>
      <c r="KWZ41" s="13"/>
      <c r="KXA41" s="9"/>
      <c r="KXB41" s="8"/>
      <c r="KXC41" s="8"/>
      <c r="KXD41" s="13"/>
      <c r="KXE41" s="13"/>
      <c r="KXF41" s="14"/>
      <c r="KXG41" s="15"/>
      <c r="KXH41" s="13"/>
      <c r="KXI41" s="9"/>
      <c r="KXJ41" s="8"/>
      <c r="KXK41" s="8"/>
      <c r="KXL41" s="13"/>
      <c r="KXM41" s="13"/>
      <c r="KXN41" s="14"/>
      <c r="KXO41" s="15"/>
      <c r="KXP41" s="13"/>
      <c r="KXQ41" s="9"/>
      <c r="KXR41" s="8"/>
      <c r="KXS41" s="8"/>
      <c r="KXT41" s="13"/>
      <c r="KXU41" s="13"/>
      <c r="KXV41" s="14"/>
      <c r="KXW41" s="15"/>
      <c r="KXX41" s="13"/>
      <c r="KXY41" s="9"/>
      <c r="KXZ41" s="8"/>
      <c r="KYA41" s="8"/>
      <c r="KYB41" s="13"/>
      <c r="KYC41" s="13"/>
      <c r="KYD41" s="14"/>
      <c r="KYE41" s="15"/>
      <c r="KYF41" s="13"/>
      <c r="KYG41" s="9"/>
      <c r="KYH41" s="8"/>
      <c r="KYI41" s="8"/>
      <c r="KYJ41" s="13"/>
      <c r="KYK41" s="13"/>
      <c r="KYL41" s="14"/>
      <c r="KYM41" s="15"/>
      <c r="KYN41" s="13"/>
      <c r="KYO41" s="9"/>
      <c r="KYP41" s="8"/>
      <c r="KYQ41" s="8"/>
      <c r="KYR41" s="13"/>
      <c r="KYS41" s="13"/>
      <c r="KYT41" s="14"/>
      <c r="KYU41" s="15"/>
      <c r="KYV41" s="13"/>
      <c r="KYW41" s="9"/>
      <c r="KYX41" s="8"/>
      <c r="KYY41" s="8"/>
      <c r="KYZ41" s="13"/>
      <c r="KZA41" s="13"/>
      <c r="KZB41" s="14"/>
      <c r="KZC41" s="15"/>
      <c r="KZD41" s="13"/>
      <c r="KZE41" s="9"/>
      <c r="KZF41" s="8"/>
      <c r="KZG41" s="8"/>
      <c r="KZH41" s="13"/>
      <c r="KZI41" s="13"/>
      <c r="KZJ41" s="14"/>
      <c r="KZK41" s="15"/>
      <c r="KZL41" s="13"/>
      <c r="KZM41" s="9"/>
      <c r="KZN41" s="8"/>
      <c r="KZO41" s="8"/>
      <c r="KZP41" s="13"/>
      <c r="KZQ41" s="13"/>
      <c r="KZR41" s="14"/>
      <c r="KZS41" s="15"/>
      <c r="KZT41" s="13"/>
      <c r="KZU41" s="9"/>
      <c r="KZV41" s="8"/>
      <c r="KZW41" s="8"/>
      <c r="KZX41" s="13"/>
      <c r="KZY41" s="13"/>
      <c r="KZZ41" s="14"/>
      <c r="LAA41" s="15"/>
      <c r="LAB41" s="13"/>
      <c r="LAC41" s="9"/>
      <c r="LAD41" s="8"/>
      <c r="LAE41" s="8"/>
      <c r="LAF41" s="13"/>
      <c r="LAG41" s="13"/>
      <c r="LAH41" s="14"/>
      <c r="LAI41" s="15"/>
      <c r="LAJ41" s="13"/>
      <c r="LAK41" s="9"/>
      <c r="LAL41" s="8"/>
      <c r="LAM41" s="8"/>
      <c r="LAN41" s="13"/>
      <c r="LAO41" s="13"/>
      <c r="LAP41" s="14"/>
      <c r="LAQ41" s="15"/>
      <c r="LAR41" s="13"/>
      <c r="LAS41" s="9"/>
      <c r="LAT41" s="8"/>
      <c r="LAU41" s="8"/>
      <c r="LAV41" s="13"/>
      <c r="LAW41" s="13"/>
      <c r="LAX41" s="14"/>
      <c r="LAY41" s="15"/>
      <c r="LAZ41" s="13"/>
      <c r="LBA41" s="9"/>
      <c r="LBB41" s="8"/>
      <c r="LBC41" s="8"/>
      <c r="LBD41" s="13"/>
      <c r="LBE41" s="13"/>
      <c r="LBF41" s="14"/>
      <c r="LBG41" s="15"/>
      <c r="LBH41" s="13"/>
      <c r="LBI41" s="9"/>
      <c r="LBJ41" s="8"/>
      <c r="LBK41" s="8"/>
      <c r="LBL41" s="13"/>
      <c r="LBM41" s="13"/>
      <c r="LBN41" s="14"/>
      <c r="LBO41" s="15"/>
      <c r="LBP41" s="13"/>
      <c r="LBQ41" s="9"/>
      <c r="LBR41" s="8"/>
      <c r="LBS41" s="8"/>
      <c r="LBT41" s="13"/>
      <c r="LBU41" s="13"/>
      <c r="LBV41" s="14"/>
      <c r="LBW41" s="15"/>
      <c r="LBX41" s="13"/>
      <c r="LBY41" s="9"/>
      <c r="LBZ41" s="8"/>
      <c r="LCA41" s="8"/>
      <c r="LCB41" s="13"/>
      <c r="LCC41" s="13"/>
      <c r="LCD41" s="14"/>
      <c r="LCE41" s="15"/>
      <c r="LCF41" s="13"/>
      <c r="LCG41" s="9"/>
      <c r="LCH41" s="8"/>
      <c r="LCI41" s="8"/>
      <c r="LCJ41" s="13"/>
      <c r="LCK41" s="13"/>
      <c r="LCL41" s="14"/>
      <c r="LCM41" s="15"/>
      <c r="LCN41" s="13"/>
      <c r="LCO41" s="9"/>
      <c r="LCP41" s="8"/>
      <c r="LCQ41" s="8"/>
      <c r="LCR41" s="13"/>
      <c r="LCS41" s="13"/>
      <c r="LCT41" s="14"/>
      <c r="LCU41" s="15"/>
      <c r="LCV41" s="13"/>
      <c r="LCW41" s="9"/>
      <c r="LCX41" s="8"/>
      <c r="LCY41" s="8"/>
      <c r="LCZ41" s="13"/>
      <c r="LDA41" s="13"/>
      <c r="LDB41" s="14"/>
      <c r="LDC41" s="15"/>
      <c r="LDD41" s="13"/>
      <c r="LDE41" s="9"/>
      <c r="LDF41" s="8"/>
      <c r="LDG41" s="8"/>
      <c r="LDH41" s="13"/>
      <c r="LDI41" s="13"/>
      <c r="LDJ41" s="14"/>
      <c r="LDK41" s="15"/>
      <c r="LDL41" s="13"/>
      <c r="LDM41" s="9"/>
      <c r="LDN41" s="8"/>
      <c r="LDO41" s="8"/>
      <c r="LDP41" s="13"/>
      <c r="LDQ41" s="13"/>
      <c r="LDR41" s="14"/>
      <c r="LDS41" s="15"/>
      <c r="LDT41" s="13"/>
      <c r="LDU41" s="9"/>
      <c r="LDV41" s="8"/>
      <c r="LDW41" s="8"/>
      <c r="LDX41" s="13"/>
      <c r="LDY41" s="13"/>
      <c r="LDZ41" s="14"/>
      <c r="LEA41" s="15"/>
      <c r="LEB41" s="13"/>
      <c r="LEC41" s="9"/>
      <c r="LED41" s="8"/>
      <c r="LEE41" s="8"/>
      <c r="LEF41" s="13"/>
      <c r="LEG41" s="13"/>
      <c r="LEH41" s="14"/>
      <c r="LEI41" s="15"/>
      <c r="LEJ41" s="13"/>
      <c r="LEK41" s="9"/>
      <c r="LEL41" s="8"/>
      <c r="LEM41" s="8"/>
      <c r="LEN41" s="13"/>
      <c r="LEO41" s="13"/>
      <c r="LEP41" s="14"/>
      <c r="LEQ41" s="15"/>
      <c r="LER41" s="13"/>
      <c r="LES41" s="9"/>
      <c r="LET41" s="8"/>
      <c r="LEU41" s="8"/>
      <c r="LEV41" s="13"/>
      <c r="LEW41" s="13"/>
      <c r="LEX41" s="14"/>
      <c r="LEY41" s="15"/>
      <c r="LEZ41" s="13"/>
      <c r="LFA41" s="9"/>
      <c r="LFB41" s="8"/>
      <c r="LFC41" s="8"/>
      <c r="LFD41" s="13"/>
      <c r="LFE41" s="13"/>
      <c r="LFF41" s="14"/>
      <c r="LFG41" s="15"/>
      <c r="LFH41" s="13"/>
      <c r="LFI41" s="9"/>
      <c r="LFJ41" s="8"/>
      <c r="LFK41" s="8"/>
      <c r="LFL41" s="13"/>
      <c r="LFM41" s="13"/>
      <c r="LFN41" s="14"/>
      <c r="LFO41" s="15"/>
      <c r="LFP41" s="13"/>
      <c r="LFQ41" s="9"/>
      <c r="LFR41" s="8"/>
      <c r="LFS41" s="8"/>
      <c r="LFT41" s="13"/>
      <c r="LFU41" s="13"/>
      <c r="LFV41" s="14"/>
      <c r="LFW41" s="15"/>
      <c r="LFX41" s="13"/>
      <c r="LFY41" s="9"/>
      <c r="LFZ41" s="8"/>
      <c r="LGA41" s="8"/>
      <c r="LGB41" s="13"/>
      <c r="LGC41" s="13"/>
      <c r="LGD41" s="14"/>
      <c r="LGE41" s="15"/>
      <c r="LGF41" s="13"/>
      <c r="LGG41" s="9"/>
      <c r="LGH41" s="8"/>
      <c r="LGI41" s="8"/>
      <c r="LGJ41" s="13"/>
      <c r="LGK41" s="13"/>
      <c r="LGL41" s="14"/>
      <c r="LGM41" s="15"/>
      <c r="LGN41" s="13"/>
      <c r="LGO41" s="9"/>
      <c r="LGP41" s="8"/>
      <c r="LGQ41" s="8"/>
      <c r="LGR41" s="13"/>
      <c r="LGS41" s="13"/>
      <c r="LGT41" s="14"/>
      <c r="LGU41" s="15"/>
      <c r="LGV41" s="13"/>
      <c r="LGW41" s="9"/>
      <c r="LGX41" s="8"/>
      <c r="LGY41" s="8"/>
      <c r="LGZ41" s="13"/>
      <c r="LHA41" s="13"/>
      <c r="LHB41" s="14"/>
      <c r="LHC41" s="15"/>
      <c r="LHD41" s="13"/>
      <c r="LHE41" s="9"/>
      <c r="LHF41" s="8"/>
      <c r="LHG41" s="8"/>
      <c r="LHH41" s="13"/>
      <c r="LHI41" s="13"/>
      <c r="LHJ41" s="14"/>
      <c r="LHK41" s="15"/>
      <c r="LHL41" s="13"/>
      <c r="LHM41" s="9"/>
      <c r="LHN41" s="8"/>
      <c r="LHO41" s="8"/>
      <c r="LHP41" s="13"/>
      <c r="LHQ41" s="13"/>
      <c r="LHR41" s="14"/>
      <c r="LHS41" s="15"/>
      <c r="LHT41" s="13"/>
      <c r="LHU41" s="9"/>
      <c r="LHV41" s="8"/>
      <c r="LHW41" s="8"/>
      <c r="LHX41" s="13"/>
      <c r="LHY41" s="13"/>
      <c r="LHZ41" s="14"/>
      <c r="LIA41" s="15"/>
      <c r="LIB41" s="13"/>
      <c r="LIC41" s="9"/>
      <c r="LID41" s="8"/>
      <c r="LIE41" s="8"/>
      <c r="LIF41" s="13"/>
      <c r="LIG41" s="13"/>
      <c r="LIH41" s="14"/>
      <c r="LII41" s="15"/>
      <c r="LIJ41" s="13"/>
      <c r="LIK41" s="9"/>
      <c r="LIL41" s="8"/>
      <c r="LIM41" s="8"/>
      <c r="LIN41" s="13"/>
      <c r="LIO41" s="13"/>
      <c r="LIP41" s="14"/>
      <c r="LIQ41" s="15"/>
      <c r="LIR41" s="13"/>
      <c r="LIS41" s="9"/>
      <c r="LIT41" s="8"/>
      <c r="LIU41" s="8"/>
      <c r="LIV41" s="13"/>
      <c r="LIW41" s="13"/>
      <c r="LIX41" s="14"/>
      <c r="LIY41" s="15"/>
      <c r="LIZ41" s="13"/>
      <c r="LJA41" s="9"/>
      <c r="LJB41" s="8"/>
      <c r="LJC41" s="8"/>
      <c r="LJD41" s="13"/>
      <c r="LJE41" s="13"/>
      <c r="LJF41" s="14"/>
      <c r="LJG41" s="15"/>
      <c r="LJH41" s="13"/>
      <c r="LJI41" s="9"/>
      <c r="LJJ41" s="8"/>
      <c r="LJK41" s="8"/>
      <c r="LJL41" s="13"/>
      <c r="LJM41" s="13"/>
      <c r="LJN41" s="14"/>
      <c r="LJO41" s="15"/>
      <c r="LJP41" s="13"/>
      <c r="LJQ41" s="9"/>
      <c r="LJR41" s="8"/>
      <c r="LJS41" s="8"/>
      <c r="LJT41" s="13"/>
      <c r="LJU41" s="13"/>
      <c r="LJV41" s="14"/>
      <c r="LJW41" s="15"/>
      <c r="LJX41" s="13"/>
      <c r="LJY41" s="9"/>
      <c r="LJZ41" s="8"/>
      <c r="LKA41" s="8"/>
      <c r="LKB41" s="13"/>
      <c r="LKC41" s="13"/>
      <c r="LKD41" s="14"/>
      <c r="LKE41" s="15"/>
      <c r="LKF41" s="13"/>
      <c r="LKG41" s="9"/>
      <c r="LKH41" s="8"/>
      <c r="LKI41" s="8"/>
      <c r="LKJ41" s="13"/>
      <c r="LKK41" s="13"/>
      <c r="LKL41" s="14"/>
      <c r="LKM41" s="15"/>
      <c r="LKN41" s="13"/>
      <c r="LKO41" s="9"/>
      <c r="LKP41" s="8"/>
      <c r="LKQ41" s="8"/>
      <c r="LKR41" s="13"/>
      <c r="LKS41" s="13"/>
      <c r="LKT41" s="14"/>
      <c r="LKU41" s="15"/>
      <c r="LKV41" s="13"/>
      <c r="LKW41" s="9"/>
      <c r="LKX41" s="8"/>
      <c r="LKY41" s="8"/>
      <c r="LKZ41" s="13"/>
      <c r="LLA41" s="13"/>
      <c r="LLB41" s="14"/>
      <c r="LLC41" s="15"/>
      <c r="LLD41" s="13"/>
      <c r="LLE41" s="9"/>
      <c r="LLF41" s="8"/>
      <c r="LLG41" s="8"/>
      <c r="LLH41" s="13"/>
      <c r="LLI41" s="13"/>
      <c r="LLJ41" s="14"/>
      <c r="LLK41" s="15"/>
      <c r="LLL41" s="13"/>
      <c r="LLM41" s="9"/>
      <c r="LLN41" s="8"/>
      <c r="LLO41" s="8"/>
      <c r="LLP41" s="13"/>
      <c r="LLQ41" s="13"/>
      <c r="LLR41" s="14"/>
      <c r="LLS41" s="15"/>
      <c r="LLT41" s="13"/>
      <c r="LLU41" s="9"/>
      <c r="LLV41" s="8"/>
      <c r="LLW41" s="8"/>
      <c r="LLX41" s="13"/>
      <c r="LLY41" s="13"/>
      <c r="LLZ41" s="14"/>
      <c r="LMA41" s="15"/>
      <c r="LMB41" s="13"/>
      <c r="LMC41" s="9"/>
      <c r="LMD41" s="8"/>
      <c r="LME41" s="8"/>
      <c r="LMF41" s="13"/>
      <c r="LMG41" s="13"/>
      <c r="LMH41" s="14"/>
      <c r="LMI41" s="15"/>
      <c r="LMJ41" s="13"/>
      <c r="LMK41" s="9"/>
      <c r="LML41" s="8"/>
      <c r="LMM41" s="8"/>
      <c r="LMN41" s="13"/>
      <c r="LMO41" s="13"/>
      <c r="LMP41" s="14"/>
      <c r="LMQ41" s="15"/>
      <c r="LMR41" s="13"/>
      <c r="LMS41" s="9"/>
      <c r="LMT41" s="8"/>
      <c r="LMU41" s="8"/>
      <c r="LMV41" s="13"/>
      <c r="LMW41" s="13"/>
      <c r="LMX41" s="14"/>
      <c r="LMY41" s="15"/>
      <c r="LMZ41" s="13"/>
      <c r="LNA41" s="9"/>
      <c r="LNB41" s="8"/>
      <c r="LNC41" s="8"/>
      <c r="LND41" s="13"/>
      <c r="LNE41" s="13"/>
      <c r="LNF41" s="14"/>
      <c r="LNG41" s="15"/>
      <c r="LNH41" s="13"/>
      <c r="LNI41" s="9"/>
      <c r="LNJ41" s="8"/>
      <c r="LNK41" s="8"/>
      <c r="LNL41" s="13"/>
      <c r="LNM41" s="13"/>
      <c r="LNN41" s="14"/>
      <c r="LNO41" s="15"/>
      <c r="LNP41" s="13"/>
      <c r="LNQ41" s="9"/>
      <c r="LNR41" s="8"/>
      <c r="LNS41" s="8"/>
      <c r="LNT41" s="13"/>
      <c r="LNU41" s="13"/>
      <c r="LNV41" s="14"/>
      <c r="LNW41" s="15"/>
      <c r="LNX41" s="13"/>
      <c r="LNY41" s="9"/>
      <c r="LNZ41" s="8"/>
      <c r="LOA41" s="8"/>
      <c r="LOB41" s="13"/>
      <c r="LOC41" s="13"/>
      <c r="LOD41" s="14"/>
      <c r="LOE41" s="15"/>
      <c r="LOF41" s="13"/>
      <c r="LOG41" s="9"/>
      <c r="LOH41" s="8"/>
      <c r="LOI41" s="8"/>
      <c r="LOJ41" s="13"/>
      <c r="LOK41" s="13"/>
      <c r="LOL41" s="14"/>
      <c r="LOM41" s="15"/>
      <c r="LON41" s="13"/>
      <c r="LOO41" s="9"/>
      <c r="LOP41" s="8"/>
      <c r="LOQ41" s="8"/>
      <c r="LOR41" s="13"/>
      <c r="LOS41" s="13"/>
      <c r="LOT41" s="14"/>
      <c r="LOU41" s="15"/>
      <c r="LOV41" s="13"/>
      <c r="LOW41" s="9"/>
      <c r="LOX41" s="8"/>
      <c r="LOY41" s="8"/>
      <c r="LOZ41" s="13"/>
      <c r="LPA41" s="13"/>
      <c r="LPB41" s="14"/>
      <c r="LPC41" s="15"/>
      <c r="LPD41" s="13"/>
      <c r="LPE41" s="9"/>
      <c r="LPF41" s="8"/>
      <c r="LPG41" s="8"/>
      <c r="LPH41" s="13"/>
      <c r="LPI41" s="13"/>
      <c r="LPJ41" s="14"/>
      <c r="LPK41" s="15"/>
      <c r="LPL41" s="13"/>
      <c r="LPM41" s="9"/>
      <c r="LPN41" s="8"/>
      <c r="LPO41" s="8"/>
      <c r="LPP41" s="13"/>
      <c r="LPQ41" s="13"/>
      <c r="LPR41" s="14"/>
      <c r="LPS41" s="15"/>
      <c r="LPT41" s="13"/>
      <c r="LPU41" s="9"/>
      <c r="LPV41" s="8"/>
      <c r="LPW41" s="8"/>
      <c r="LPX41" s="13"/>
      <c r="LPY41" s="13"/>
      <c r="LPZ41" s="14"/>
      <c r="LQA41" s="15"/>
      <c r="LQB41" s="13"/>
      <c r="LQC41" s="9"/>
      <c r="LQD41" s="8"/>
      <c r="LQE41" s="8"/>
      <c r="LQF41" s="13"/>
      <c r="LQG41" s="13"/>
      <c r="LQH41" s="14"/>
      <c r="LQI41" s="15"/>
      <c r="LQJ41" s="13"/>
      <c r="LQK41" s="9"/>
      <c r="LQL41" s="8"/>
      <c r="LQM41" s="8"/>
      <c r="LQN41" s="13"/>
      <c r="LQO41" s="13"/>
      <c r="LQP41" s="14"/>
      <c r="LQQ41" s="15"/>
      <c r="LQR41" s="13"/>
      <c r="LQS41" s="9"/>
      <c r="LQT41" s="8"/>
      <c r="LQU41" s="8"/>
      <c r="LQV41" s="13"/>
      <c r="LQW41" s="13"/>
      <c r="LQX41" s="14"/>
      <c r="LQY41" s="15"/>
      <c r="LQZ41" s="13"/>
      <c r="LRA41" s="9"/>
      <c r="LRB41" s="8"/>
      <c r="LRC41" s="8"/>
      <c r="LRD41" s="13"/>
      <c r="LRE41" s="13"/>
      <c r="LRF41" s="14"/>
      <c r="LRG41" s="15"/>
      <c r="LRH41" s="13"/>
      <c r="LRI41" s="9"/>
      <c r="LRJ41" s="8"/>
      <c r="LRK41" s="8"/>
      <c r="LRL41" s="13"/>
      <c r="LRM41" s="13"/>
      <c r="LRN41" s="14"/>
      <c r="LRO41" s="15"/>
      <c r="LRP41" s="13"/>
      <c r="LRQ41" s="9"/>
      <c r="LRR41" s="8"/>
      <c r="LRS41" s="8"/>
      <c r="LRT41" s="13"/>
      <c r="LRU41" s="13"/>
      <c r="LRV41" s="14"/>
      <c r="LRW41" s="15"/>
      <c r="LRX41" s="13"/>
      <c r="LRY41" s="9"/>
      <c r="LRZ41" s="8"/>
      <c r="LSA41" s="8"/>
      <c r="LSB41" s="13"/>
      <c r="LSC41" s="13"/>
      <c r="LSD41" s="14"/>
      <c r="LSE41" s="15"/>
      <c r="LSF41" s="13"/>
      <c r="LSG41" s="9"/>
      <c r="LSH41" s="8"/>
      <c r="LSI41" s="8"/>
      <c r="LSJ41" s="13"/>
      <c r="LSK41" s="13"/>
      <c r="LSL41" s="14"/>
      <c r="LSM41" s="15"/>
      <c r="LSN41" s="13"/>
      <c r="LSO41" s="9"/>
      <c r="LSP41" s="8"/>
      <c r="LSQ41" s="8"/>
      <c r="LSR41" s="13"/>
      <c r="LSS41" s="13"/>
      <c r="LST41" s="14"/>
      <c r="LSU41" s="15"/>
      <c r="LSV41" s="13"/>
      <c r="LSW41" s="9"/>
      <c r="LSX41" s="8"/>
      <c r="LSY41" s="8"/>
      <c r="LSZ41" s="13"/>
      <c r="LTA41" s="13"/>
      <c r="LTB41" s="14"/>
      <c r="LTC41" s="15"/>
      <c r="LTD41" s="13"/>
      <c r="LTE41" s="9"/>
      <c r="LTF41" s="8"/>
      <c r="LTG41" s="8"/>
      <c r="LTH41" s="13"/>
      <c r="LTI41" s="13"/>
      <c r="LTJ41" s="14"/>
      <c r="LTK41" s="15"/>
      <c r="LTL41" s="13"/>
      <c r="LTM41" s="9"/>
      <c r="LTN41" s="8"/>
      <c r="LTO41" s="8"/>
      <c r="LTP41" s="13"/>
      <c r="LTQ41" s="13"/>
      <c r="LTR41" s="14"/>
      <c r="LTS41" s="15"/>
      <c r="LTT41" s="13"/>
      <c r="LTU41" s="9"/>
      <c r="LTV41" s="8"/>
      <c r="LTW41" s="8"/>
      <c r="LTX41" s="13"/>
      <c r="LTY41" s="13"/>
      <c r="LTZ41" s="14"/>
      <c r="LUA41" s="15"/>
      <c r="LUB41" s="13"/>
      <c r="LUC41" s="9"/>
      <c r="LUD41" s="8"/>
      <c r="LUE41" s="8"/>
      <c r="LUF41" s="13"/>
      <c r="LUG41" s="13"/>
      <c r="LUH41" s="14"/>
      <c r="LUI41" s="15"/>
      <c r="LUJ41" s="13"/>
      <c r="LUK41" s="9"/>
      <c r="LUL41" s="8"/>
      <c r="LUM41" s="8"/>
      <c r="LUN41" s="13"/>
      <c r="LUO41" s="13"/>
      <c r="LUP41" s="14"/>
      <c r="LUQ41" s="15"/>
      <c r="LUR41" s="13"/>
      <c r="LUS41" s="9"/>
      <c r="LUT41" s="8"/>
      <c r="LUU41" s="8"/>
      <c r="LUV41" s="13"/>
      <c r="LUW41" s="13"/>
      <c r="LUX41" s="14"/>
      <c r="LUY41" s="15"/>
      <c r="LUZ41" s="13"/>
      <c r="LVA41" s="9"/>
      <c r="LVB41" s="8"/>
      <c r="LVC41" s="8"/>
      <c r="LVD41" s="13"/>
      <c r="LVE41" s="13"/>
      <c r="LVF41" s="14"/>
      <c r="LVG41" s="15"/>
      <c r="LVH41" s="13"/>
      <c r="LVI41" s="9"/>
      <c r="LVJ41" s="8"/>
      <c r="LVK41" s="8"/>
      <c r="LVL41" s="13"/>
      <c r="LVM41" s="13"/>
      <c r="LVN41" s="14"/>
      <c r="LVO41" s="15"/>
      <c r="LVP41" s="13"/>
      <c r="LVQ41" s="9"/>
      <c r="LVR41" s="8"/>
      <c r="LVS41" s="8"/>
      <c r="LVT41" s="13"/>
      <c r="LVU41" s="13"/>
      <c r="LVV41" s="14"/>
      <c r="LVW41" s="15"/>
      <c r="LVX41" s="13"/>
      <c r="LVY41" s="9"/>
      <c r="LVZ41" s="8"/>
      <c r="LWA41" s="8"/>
      <c r="LWB41" s="13"/>
      <c r="LWC41" s="13"/>
      <c r="LWD41" s="14"/>
      <c r="LWE41" s="15"/>
      <c r="LWF41" s="13"/>
      <c r="LWG41" s="9"/>
      <c r="LWH41" s="8"/>
      <c r="LWI41" s="8"/>
      <c r="LWJ41" s="13"/>
      <c r="LWK41" s="13"/>
      <c r="LWL41" s="14"/>
      <c r="LWM41" s="15"/>
      <c r="LWN41" s="13"/>
      <c r="LWO41" s="9"/>
      <c r="LWP41" s="8"/>
      <c r="LWQ41" s="8"/>
      <c r="LWR41" s="13"/>
      <c r="LWS41" s="13"/>
      <c r="LWT41" s="14"/>
      <c r="LWU41" s="15"/>
      <c r="LWV41" s="13"/>
      <c r="LWW41" s="9"/>
      <c r="LWX41" s="8"/>
      <c r="LWY41" s="8"/>
      <c r="LWZ41" s="13"/>
      <c r="LXA41" s="13"/>
      <c r="LXB41" s="14"/>
      <c r="LXC41" s="15"/>
      <c r="LXD41" s="13"/>
      <c r="LXE41" s="9"/>
      <c r="LXF41" s="8"/>
      <c r="LXG41" s="8"/>
      <c r="LXH41" s="13"/>
      <c r="LXI41" s="13"/>
      <c r="LXJ41" s="14"/>
      <c r="LXK41" s="15"/>
      <c r="LXL41" s="13"/>
      <c r="LXM41" s="9"/>
      <c r="LXN41" s="8"/>
      <c r="LXO41" s="8"/>
      <c r="LXP41" s="13"/>
      <c r="LXQ41" s="13"/>
      <c r="LXR41" s="14"/>
      <c r="LXS41" s="15"/>
      <c r="LXT41" s="13"/>
      <c r="LXU41" s="9"/>
      <c r="LXV41" s="8"/>
      <c r="LXW41" s="8"/>
      <c r="LXX41" s="13"/>
      <c r="LXY41" s="13"/>
      <c r="LXZ41" s="14"/>
      <c r="LYA41" s="15"/>
      <c r="LYB41" s="13"/>
      <c r="LYC41" s="9"/>
      <c r="LYD41" s="8"/>
      <c r="LYE41" s="8"/>
      <c r="LYF41" s="13"/>
      <c r="LYG41" s="13"/>
      <c r="LYH41" s="14"/>
      <c r="LYI41" s="15"/>
      <c r="LYJ41" s="13"/>
      <c r="LYK41" s="9"/>
      <c r="LYL41" s="8"/>
      <c r="LYM41" s="8"/>
      <c r="LYN41" s="13"/>
      <c r="LYO41" s="13"/>
      <c r="LYP41" s="14"/>
      <c r="LYQ41" s="15"/>
      <c r="LYR41" s="13"/>
      <c r="LYS41" s="9"/>
      <c r="LYT41" s="8"/>
      <c r="LYU41" s="8"/>
      <c r="LYV41" s="13"/>
      <c r="LYW41" s="13"/>
      <c r="LYX41" s="14"/>
      <c r="LYY41" s="15"/>
      <c r="LYZ41" s="13"/>
      <c r="LZA41" s="9"/>
      <c r="LZB41" s="8"/>
      <c r="LZC41" s="8"/>
      <c r="LZD41" s="13"/>
      <c r="LZE41" s="13"/>
      <c r="LZF41" s="14"/>
      <c r="LZG41" s="15"/>
      <c r="LZH41" s="13"/>
      <c r="LZI41" s="9"/>
      <c r="LZJ41" s="8"/>
      <c r="LZK41" s="8"/>
      <c r="LZL41" s="13"/>
      <c r="LZM41" s="13"/>
      <c r="LZN41" s="14"/>
      <c r="LZO41" s="15"/>
      <c r="LZP41" s="13"/>
      <c r="LZQ41" s="9"/>
      <c r="LZR41" s="8"/>
      <c r="LZS41" s="8"/>
      <c r="LZT41" s="13"/>
      <c r="LZU41" s="13"/>
      <c r="LZV41" s="14"/>
      <c r="LZW41" s="15"/>
      <c r="LZX41" s="13"/>
      <c r="LZY41" s="9"/>
      <c r="LZZ41" s="8"/>
      <c r="MAA41" s="8"/>
      <c r="MAB41" s="13"/>
      <c r="MAC41" s="13"/>
      <c r="MAD41" s="14"/>
      <c r="MAE41" s="15"/>
      <c r="MAF41" s="13"/>
      <c r="MAG41" s="9"/>
      <c r="MAH41" s="8"/>
      <c r="MAI41" s="8"/>
      <c r="MAJ41" s="13"/>
      <c r="MAK41" s="13"/>
      <c r="MAL41" s="14"/>
      <c r="MAM41" s="15"/>
      <c r="MAN41" s="13"/>
      <c r="MAO41" s="9"/>
      <c r="MAP41" s="8"/>
      <c r="MAQ41" s="8"/>
      <c r="MAR41" s="13"/>
      <c r="MAS41" s="13"/>
      <c r="MAT41" s="14"/>
      <c r="MAU41" s="15"/>
      <c r="MAV41" s="13"/>
      <c r="MAW41" s="9"/>
      <c r="MAX41" s="8"/>
      <c r="MAY41" s="8"/>
      <c r="MAZ41" s="13"/>
      <c r="MBA41" s="13"/>
      <c r="MBB41" s="14"/>
      <c r="MBC41" s="15"/>
      <c r="MBD41" s="13"/>
      <c r="MBE41" s="9"/>
      <c r="MBF41" s="8"/>
      <c r="MBG41" s="8"/>
      <c r="MBH41" s="13"/>
      <c r="MBI41" s="13"/>
      <c r="MBJ41" s="14"/>
      <c r="MBK41" s="15"/>
      <c r="MBL41" s="13"/>
      <c r="MBM41" s="9"/>
      <c r="MBN41" s="8"/>
      <c r="MBO41" s="8"/>
      <c r="MBP41" s="13"/>
      <c r="MBQ41" s="13"/>
      <c r="MBR41" s="14"/>
      <c r="MBS41" s="15"/>
      <c r="MBT41" s="13"/>
      <c r="MBU41" s="9"/>
      <c r="MBV41" s="8"/>
      <c r="MBW41" s="8"/>
      <c r="MBX41" s="13"/>
      <c r="MBY41" s="13"/>
      <c r="MBZ41" s="14"/>
      <c r="MCA41" s="15"/>
      <c r="MCB41" s="13"/>
      <c r="MCC41" s="9"/>
      <c r="MCD41" s="8"/>
      <c r="MCE41" s="8"/>
      <c r="MCF41" s="13"/>
      <c r="MCG41" s="13"/>
      <c r="MCH41" s="14"/>
      <c r="MCI41" s="15"/>
      <c r="MCJ41" s="13"/>
      <c r="MCK41" s="9"/>
      <c r="MCL41" s="8"/>
      <c r="MCM41" s="8"/>
      <c r="MCN41" s="13"/>
      <c r="MCO41" s="13"/>
      <c r="MCP41" s="14"/>
      <c r="MCQ41" s="15"/>
      <c r="MCR41" s="13"/>
      <c r="MCS41" s="9"/>
      <c r="MCT41" s="8"/>
      <c r="MCU41" s="8"/>
      <c r="MCV41" s="13"/>
      <c r="MCW41" s="13"/>
      <c r="MCX41" s="14"/>
      <c r="MCY41" s="15"/>
      <c r="MCZ41" s="13"/>
      <c r="MDA41" s="9"/>
      <c r="MDB41" s="8"/>
      <c r="MDC41" s="8"/>
      <c r="MDD41" s="13"/>
      <c r="MDE41" s="13"/>
      <c r="MDF41" s="14"/>
      <c r="MDG41" s="15"/>
      <c r="MDH41" s="13"/>
      <c r="MDI41" s="9"/>
      <c r="MDJ41" s="8"/>
      <c r="MDK41" s="8"/>
      <c r="MDL41" s="13"/>
      <c r="MDM41" s="13"/>
      <c r="MDN41" s="14"/>
      <c r="MDO41" s="15"/>
      <c r="MDP41" s="13"/>
      <c r="MDQ41" s="9"/>
      <c r="MDR41" s="8"/>
      <c r="MDS41" s="8"/>
      <c r="MDT41" s="13"/>
      <c r="MDU41" s="13"/>
      <c r="MDV41" s="14"/>
      <c r="MDW41" s="15"/>
      <c r="MDX41" s="13"/>
      <c r="MDY41" s="9"/>
      <c r="MDZ41" s="8"/>
      <c r="MEA41" s="8"/>
      <c r="MEB41" s="13"/>
      <c r="MEC41" s="13"/>
      <c r="MED41" s="14"/>
      <c r="MEE41" s="15"/>
      <c r="MEF41" s="13"/>
      <c r="MEG41" s="9"/>
      <c r="MEH41" s="8"/>
      <c r="MEI41" s="8"/>
      <c r="MEJ41" s="13"/>
      <c r="MEK41" s="13"/>
      <c r="MEL41" s="14"/>
      <c r="MEM41" s="15"/>
      <c r="MEN41" s="13"/>
      <c r="MEO41" s="9"/>
      <c r="MEP41" s="8"/>
      <c r="MEQ41" s="8"/>
      <c r="MER41" s="13"/>
      <c r="MES41" s="13"/>
      <c r="MET41" s="14"/>
      <c r="MEU41" s="15"/>
      <c r="MEV41" s="13"/>
      <c r="MEW41" s="9"/>
      <c r="MEX41" s="8"/>
      <c r="MEY41" s="8"/>
      <c r="MEZ41" s="13"/>
      <c r="MFA41" s="13"/>
      <c r="MFB41" s="14"/>
      <c r="MFC41" s="15"/>
      <c r="MFD41" s="13"/>
      <c r="MFE41" s="9"/>
      <c r="MFF41" s="8"/>
      <c r="MFG41" s="8"/>
      <c r="MFH41" s="13"/>
      <c r="MFI41" s="13"/>
      <c r="MFJ41" s="14"/>
      <c r="MFK41" s="15"/>
      <c r="MFL41" s="13"/>
      <c r="MFM41" s="9"/>
      <c r="MFN41" s="8"/>
      <c r="MFO41" s="8"/>
      <c r="MFP41" s="13"/>
      <c r="MFQ41" s="13"/>
      <c r="MFR41" s="14"/>
      <c r="MFS41" s="15"/>
      <c r="MFT41" s="13"/>
      <c r="MFU41" s="9"/>
      <c r="MFV41" s="8"/>
      <c r="MFW41" s="8"/>
      <c r="MFX41" s="13"/>
      <c r="MFY41" s="13"/>
      <c r="MFZ41" s="14"/>
      <c r="MGA41" s="15"/>
      <c r="MGB41" s="13"/>
      <c r="MGC41" s="9"/>
      <c r="MGD41" s="8"/>
      <c r="MGE41" s="8"/>
      <c r="MGF41" s="13"/>
      <c r="MGG41" s="13"/>
      <c r="MGH41" s="14"/>
      <c r="MGI41" s="15"/>
      <c r="MGJ41" s="13"/>
      <c r="MGK41" s="9"/>
      <c r="MGL41" s="8"/>
      <c r="MGM41" s="8"/>
      <c r="MGN41" s="13"/>
      <c r="MGO41" s="13"/>
      <c r="MGP41" s="14"/>
      <c r="MGQ41" s="15"/>
      <c r="MGR41" s="13"/>
      <c r="MGS41" s="9"/>
      <c r="MGT41" s="8"/>
      <c r="MGU41" s="8"/>
      <c r="MGV41" s="13"/>
      <c r="MGW41" s="13"/>
      <c r="MGX41" s="14"/>
      <c r="MGY41" s="15"/>
      <c r="MGZ41" s="13"/>
      <c r="MHA41" s="9"/>
      <c r="MHB41" s="8"/>
      <c r="MHC41" s="8"/>
      <c r="MHD41" s="13"/>
      <c r="MHE41" s="13"/>
      <c r="MHF41" s="14"/>
      <c r="MHG41" s="15"/>
      <c r="MHH41" s="13"/>
      <c r="MHI41" s="9"/>
      <c r="MHJ41" s="8"/>
      <c r="MHK41" s="8"/>
      <c r="MHL41" s="13"/>
      <c r="MHM41" s="13"/>
      <c r="MHN41" s="14"/>
      <c r="MHO41" s="15"/>
      <c r="MHP41" s="13"/>
      <c r="MHQ41" s="9"/>
      <c r="MHR41" s="8"/>
      <c r="MHS41" s="8"/>
      <c r="MHT41" s="13"/>
      <c r="MHU41" s="13"/>
      <c r="MHV41" s="14"/>
      <c r="MHW41" s="15"/>
      <c r="MHX41" s="13"/>
      <c r="MHY41" s="9"/>
      <c r="MHZ41" s="8"/>
      <c r="MIA41" s="8"/>
      <c r="MIB41" s="13"/>
      <c r="MIC41" s="13"/>
      <c r="MID41" s="14"/>
      <c r="MIE41" s="15"/>
      <c r="MIF41" s="13"/>
      <c r="MIG41" s="9"/>
      <c r="MIH41" s="8"/>
      <c r="MII41" s="8"/>
      <c r="MIJ41" s="13"/>
      <c r="MIK41" s="13"/>
      <c r="MIL41" s="14"/>
      <c r="MIM41" s="15"/>
      <c r="MIN41" s="13"/>
      <c r="MIO41" s="9"/>
      <c r="MIP41" s="8"/>
      <c r="MIQ41" s="8"/>
      <c r="MIR41" s="13"/>
      <c r="MIS41" s="13"/>
      <c r="MIT41" s="14"/>
      <c r="MIU41" s="15"/>
      <c r="MIV41" s="13"/>
      <c r="MIW41" s="9"/>
      <c r="MIX41" s="8"/>
      <c r="MIY41" s="8"/>
      <c r="MIZ41" s="13"/>
      <c r="MJA41" s="13"/>
      <c r="MJB41" s="14"/>
      <c r="MJC41" s="15"/>
      <c r="MJD41" s="13"/>
      <c r="MJE41" s="9"/>
      <c r="MJF41" s="8"/>
      <c r="MJG41" s="8"/>
      <c r="MJH41" s="13"/>
      <c r="MJI41" s="13"/>
      <c r="MJJ41" s="14"/>
      <c r="MJK41" s="15"/>
      <c r="MJL41" s="13"/>
      <c r="MJM41" s="9"/>
      <c r="MJN41" s="8"/>
      <c r="MJO41" s="8"/>
      <c r="MJP41" s="13"/>
      <c r="MJQ41" s="13"/>
      <c r="MJR41" s="14"/>
      <c r="MJS41" s="15"/>
      <c r="MJT41" s="13"/>
      <c r="MJU41" s="9"/>
      <c r="MJV41" s="8"/>
      <c r="MJW41" s="8"/>
      <c r="MJX41" s="13"/>
      <c r="MJY41" s="13"/>
      <c r="MJZ41" s="14"/>
      <c r="MKA41" s="15"/>
      <c r="MKB41" s="13"/>
      <c r="MKC41" s="9"/>
      <c r="MKD41" s="8"/>
      <c r="MKE41" s="8"/>
      <c r="MKF41" s="13"/>
      <c r="MKG41" s="13"/>
      <c r="MKH41" s="14"/>
      <c r="MKI41" s="15"/>
      <c r="MKJ41" s="13"/>
      <c r="MKK41" s="9"/>
      <c r="MKL41" s="8"/>
      <c r="MKM41" s="8"/>
      <c r="MKN41" s="13"/>
      <c r="MKO41" s="13"/>
      <c r="MKP41" s="14"/>
      <c r="MKQ41" s="15"/>
      <c r="MKR41" s="13"/>
      <c r="MKS41" s="9"/>
      <c r="MKT41" s="8"/>
      <c r="MKU41" s="8"/>
      <c r="MKV41" s="13"/>
      <c r="MKW41" s="13"/>
      <c r="MKX41" s="14"/>
      <c r="MKY41" s="15"/>
      <c r="MKZ41" s="13"/>
      <c r="MLA41" s="9"/>
      <c r="MLB41" s="8"/>
      <c r="MLC41" s="8"/>
      <c r="MLD41" s="13"/>
      <c r="MLE41" s="13"/>
      <c r="MLF41" s="14"/>
      <c r="MLG41" s="15"/>
      <c r="MLH41" s="13"/>
      <c r="MLI41" s="9"/>
      <c r="MLJ41" s="8"/>
      <c r="MLK41" s="8"/>
      <c r="MLL41" s="13"/>
      <c r="MLM41" s="13"/>
      <c r="MLN41" s="14"/>
      <c r="MLO41" s="15"/>
      <c r="MLP41" s="13"/>
      <c r="MLQ41" s="9"/>
      <c r="MLR41" s="8"/>
      <c r="MLS41" s="8"/>
      <c r="MLT41" s="13"/>
      <c r="MLU41" s="13"/>
      <c r="MLV41" s="14"/>
      <c r="MLW41" s="15"/>
      <c r="MLX41" s="13"/>
      <c r="MLY41" s="9"/>
      <c r="MLZ41" s="8"/>
      <c r="MMA41" s="8"/>
      <c r="MMB41" s="13"/>
      <c r="MMC41" s="13"/>
      <c r="MMD41" s="14"/>
      <c r="MME41" s="15"/>
      <c r="MMF41" s="13"/>
      <c r="MMG41" s="9"/>
      <c r="MMH41" s="8"/>
      <c r="MMI41" s="8"/>
      <c r="MMJ41" s="13"/>
      <c r="MMK41" s="13"/>
      <c r="MML41" s="14"/>
      <c r="MMM41" s="15"/>
      <c r="MMN41" s="13"/>
      <c r="MMO41" s="9"/>
      <c r="MMP41" s="8"/>
      <c r="MMQ41" s="8"/>
      <c r="MMR41" s="13"/>
      <c r="MMS41" s="13"/>
      <c r="MMT41" s="14"/>
      <c r="MMU41" s="15"/>
      <c r="MMV41" s="13"/>
      <c r="MMW41" s="9"/>
      <c r="MMX41" s="8"/>
      <c r="MMY41" s="8"/>
      <c r="MMZ41" s="13"/>
      <c r="MNA41" s="13"/>
      <c r="MNB41" s="14"/>
      <c r="MNC41" s="15"/>
      <c r="MND41" s="13"/>
      <c r="MNE41" s="9"/>
      <c r="MNF41" s="8"/>
      <c r="MNG41" s="8"/>
      <c r="MNH41" s="13"/>
      <c r="MNI41" s="13"/>
      <c r="MNJ41" s="14"/>
      <c r="MNK41" s="15"/>
      <c r="MNL41" s="13"/>
      <c r="MNM41" s="9"/>
      <c r="MNN41" s="8"/>
      <c r="MNO41" s="8"/>
      <c r="MNP41" s="13"/>
      <c r="MNQ41" s="13"/>
      <c r="MNR41" s="14"/>
      <c r="MNS41" s="15"/>
      <c r="MNT41" s="13"/>
      <c r="MNU41" s="9"/>
      <c r="MNV41" s="8"/>
      <c r="MNW41" s="8"/>
      <c r="MNX41" s="13"/>
      <c r="MNY41" s="13"/>
      <c r="MNZ41" s="14"/>
      <c r="MOA41" s="15"/>
      <c r="MOB41" s="13"/>
      <c r="MOC41" s="9"/>
      <c r="MOD41" s="8"/>
      <c r="MOE41" s="8"/>
      <c r="MOF41" s="13"/>
      <c r="MOG41" s="13"/>
      <c r="MOH41" s="14"/>
      <c r="MOI41" s="15"/>
      <c r="MOJ41" s="13"/>
      <c r="MOK41" s="9"/>
      <c r="MOL41" s="8"/>
      <c r="MOM41" s="8"/>
      <c r="MON41" s="13"/>
      <c r="MOO41" s="13"/>
      <c r="MOP41" s="14"/>
      <c r="MOQ41" s="15"/>
      <c r="MOR41" s="13"/>
      <c r="MOS41" s="9"/>
      <c r="MOT41" s="8"/>
      <c r="MOU41" s="8"/>
      <c r="MOV41" s="13"/>
      <c r="MOW41" s="13"/>
      <c r="MOX41" s="14"/>
      <c r="MOY41" s="15"/>
      <c r="MOZ41" s="13"/>
      <c r="MPA41" s="9"/>
      <c r="MPB41" s="8"/>
      <c r="MPC41" s="8"/>
      <c r="MPD41" s="13"/>
      <c r="MPE41" s="13"/>
      <c r="MPF41" s="14"/>
      <c r="MPG41" s="15"/>
      <c r="MPH41" s="13"/>
      <c r="MPI41" s="9"/>
      <c r="MPJ41" s="8"/>
      <c r="MPK41" s="8"/>
      <c r="MPL41" s="13"/>
      <c r="MPM41" s="13"/>
      <c r="MPN41" s="14"/>
      <c r="MPO41" s="15"/>
      <c r="MPP41" s="13"/>
      <c r="MPQ41" s="9"/>
      <c r="MPR41" s="8"/>
      <c r="MPS41" s="8"/>
      <c r="MPT41" s="13"/>
      <c r="MPU41" s="13"/>
      <c r="MPV41" s="14"/>
      <c r="MPW41" s="15"/>
      <c r="MPX41" s="13"/>
      <c r="MPY41" s="9"/>
      <c r="MPZ41" s="8"/>
      <c r="MQA41" s="8"/>
      <c r="MQB41" s="13"/>
      <c r="MQC41" s="13"/>
      <c r="MQD41" s="14"/>
      <c r="MQE41" s="15"/>
      <c r="MQF41" s="13"/>
      <c r="MQG41" s="9"/>
      <c r="MQH41" s="8"/>
      <c r="MQI41" s="8"/>
      <c r="MQJ41" s="13"/>
      <c r="MQK41" s="13"/>
      <c r="MQL41" s="14"/>
      <c r="MQM41" s="15"/>
      <c r="MQN41" s="13"/>
      <c r="MQO41" s="9"/>
      <c r="MQP41" s="8"/>
      <c r="MQQ41" s="8"/>
      <c r="MQR41" s="13"/>
      <c r="MQS41" s="13"/>
      <c r="MQT41" s="14"/>
      <c r="MQU41" s="15"/>
      <c r="MQV41" s="13"/>
      <c r="MQW41" s="9"/>
      <c r="MQX41" s="8"/>
      <c r="MQY41" s="8"/>
      <c r="MQZ41" s="13"/>
      <c r="MRA41" s="13"/>
      <c r="MRB41" s="14"/>
      <c r="MRC41" s="15"/>
      <c r="MRD41" s="13"/>
      <c r="MRE41" s="9"/>
      <c r="MRF41" s="8"/>
      <c r="MRG41" s="8"/>
      <c r="MRH41" s="13"/>
      <c r="MRI41" s="13"/>
      <c r="MRJ41" s="14"/>
      <c r="MRK41" s="15"/>
      <c r="MRL41" s="13"/>
      <c r="MRM41" s="9"/>
      <c r="MRN41" s="8"/>
      <c r="MRO41" s="8"/>
      <c r="MRP41" s="13"/>
      <c r="MRQ41" s="13"/>
      <c r="MRR41" s="14"/>
      <c r="MRS41" s="15"/>
      <c r="MRT41" s="13"/>
      <c r="MRU41" s="9"/>
      <c r="MRV41" s="8"/>
      <c r="MRW41" s="8"/>
      <c r="MRX41" s="13"/>
      <c r="MRY41" s="13"/>
      <c r="MRZ41" s="14"/>
      <c r="MSA41" s="15"/>
      <c r="MSB41" s="13"/>
      <c r="MSC41" s="9"/>
      <c r="MSD41" s="8"/>
      <c r="MSE41" s="8"/>
      <c r="MSF41" s="13"/>
      <c r="MSG41" s="13"/>
      <c r="MSH41" s="14"/>
      <c r="MSI41" s="15"/>
      <c r="MSJ41" s="13"/>
      <c r="MSK41" s="9"/>
      <c r="MSL41" s="8"/>
      <c r="MSM41" s="8"/>
      <c r="MSN41" s="13"/>
      <c r="MSO41" s="13"/>
      <c r="MSP41" s="14"/>
      <c r="MSQ41" s="15"/>
      <c r="MSR41" s="13"/>
      <c r="MSS41" s="9"/>
      <c r="MST41" s="8"/>
      <c r="MSU41" s="8"/>
      <c r="MSV41" s="13"/>
      <c r="MSW41" s="13"/>
      <c r="MSX41" s="14"/>
      <c r="MSY41" s="15"/>
      <c r="MSZ41" s="13"/>
      <c r="MTA41" s="9"/>
      <c r="MTB41" s="8"/>
      <c r="MTC41" s="8"/>
      <c r="MTD41" s="13"/>
      <c r="MTE41" s="13"/>
      <c r="MTF41" s="14"/>
      <c r="MTG41" s="15"/>
      <c r="MTH41" s="13"/>
      <c r="MTI41" s="9"/>
      <c r="MTJ41" s="8"/>
      <c r="MTK41" s="8"/>
      <c r="MTL41" s="13"/>
      <c r="MTM41" s="13"/>
      <c r="MTN41" s="14"/>
      <c r="MTO41" s="15"/>
      <c r="MTP41" s="13"/>
      <c r="MTQ41" s="9"/>
      <c r="MTR41" s="8"/>
      <c r="MTS41" s="8"/>
      <c r="MTT41" s="13"/>
      <c r="MTU41" s="13"/>
      <c r="MTV41" s="14"/>
      <c r="MTW41" s="15"/>
      <c r="MTX41" s="13"/>
      <c r="MTY41" s="9"/>
      <c r="MTZ41" s="8"/>
      <c r="MUA41" s="8"/>
      <c r="MUB41" s="13"/>
      <c r="MUC41" s="13"/>
      <c r="MUD41" s="14"/>
      <c r="MUE41" s="15"/>
      <c r="MUF41" s="13"/>
      <c r="MUG41" s="9"/>
      <c r="MUH41" s="8"/>
      <c r="MUI41" s="8"/>
      <c r="MUJ41" s="13"/>
      <c r="MUK41" s="13"/>
      <c r="MUL41" s="14"/>
      <c r="MUM41" s="15"/>
      <c r="MUN41" s="13"/>
      <c r="MUO41" s="9"/>
      <c r="MUP41" s="8"/>
      <c r="MUQ41" s="8"/>
      <c r="MUR41" s="13"/>
      <c r="MUS41" s="13"/>
      <c r="MUT41" s="14"/>
      <c r="MUU41" s="15"/>
      <c r="MUV41" s="13"/>
      <c r="MUW41" s="9"/>
      <c r="MUX41" s="8"/>
      <c r="MUY41" s="8"/>
      <c r="MUZ41" s="13"/>
      <c r="MVA41" s="13"/>
      <c r="MVB41" s="14"/>
      <c r="MVC41" s="15"/>
      <c r="MVD41" s="13"/>
      <c r="MVE41" s="9"/>
      <c r="MVF41" s="8"/>
      <c r="MVG41" s="8"/>
      <c r="MVH41" s="13"/>
      <c r="MVI41" s="13"/>
      <c r="MVJ41" s="14"/>
      <c r="MVK41" s="15"/>
      <c r="MVL41" s="13"/>
      <c r="MVM41" s="9"/>
      <c r="MVN41" s="8"/>
      <c r="MVO41" s="8"/>
      <c r="MVP41" s="13"/>
      <c r="MVQ41" s="13"/>
      <c r="MVR41" s="14"/>
      <c r="MVS41" s="15"/>
      <c r="MVT41" s="13"/>
      <c r="MVU41" s="9"/>
      <c r="MVV41" s="8"/>
      <c r="MVW41" s="8"/>
      <c r="MVX41" s="13"/>
      <c r="MVY41" s="13"/>
      <c r="MVZ41" s="14"/>
      <c r="MWA41" s="15"/>
      <c r="MWB41" s="13"/>
      <c r="MWC41" s="9"/>
      <c r="MWD41" s="8"/>
      <c r="MWE41" s="8"/>
      <c r="MWF41" s="13"/>
      <c r="MWG41" s="13"/>
      <c r="MWH41" s="14"/>
      <c r="MWI41" s="15"/>
      <c r="MWJ41" s="13"/>
      <c r="MWK41" s="9"/>
      <c r="MWL41" s="8"/>
      <c r="MWM41" s="8"/>
      <c r="MWN41" s="13"/>
      <c r="MWO41" s="13"/>
      <c r="MWP41" s="14"/>
      <c r="MWQ41" s="15"/>
      <c r="MWR41" s="13"/>
      <c r="MWS41" s="9"/>
      <c r="MWT41" s="8"/>
      <c r="MWU41" s="8"/>
      <c r="MWV41" s="13"/>
      <c r="MWW41" s="13"/>
      <c r="MWX41" s="14"/>
      <c r="MWY41" s="15"/>
      <c r="MWZ41" s="13"/>
      <c r="MXA41" s="9"/>
      <c r="MXB41" s="8"/>
      <c r="MXC41" s="8"/>
      <c r="MXD41" s="13"/>
      <c r="MXE41" s="13"/>
      <c r="MXF41" s="14"/>
      <c r="MXG41" s="15"/>
      <c r="MXH41" s="13"/>
      <c r="MXI41" s="9"/>
      <c r="MXJ41" s="8"/>
      <c r="MXK41" s="8"/>
      <c r="MXL41" s="13"/>
      <c r="MXM41" s="13"/>
      <c r="MXN41" s="14"/>
      <c r="MXO41" s="15"/>
      <c r="MXP41" s="13"/>
      <c r="MXQ41" s="9"/>
      <c r="MXR41" s="8"/>
      <c r="MXS41" s="8"/>
      <c r="MXT41" s="13"/>
      <c r="MXU41" s="13"/>
      <c r="MXV41" s="14"/>
      <c r="MXW41" s="15"/>
      <c r="MXX41" s="13"/>
      <c r="MXY41" s="9"/>
      <c r="MXZ41" s="8"/>
      <c r="MYA41" s="8"/>
      <c r="MYB41" s="13"/>
      <c r="MYC41" s="13"/>
      <c r="MYD41" s="14"/>
      <c r="MYE41" s="15"/>
      <c r="MYF41" s="13"/>
      <c r="MYG41" s="9"/>
      <c r="MYH41" s="8"/>
      <c r="MYI41" s="8"/>
      <c r="MYJ41" s="13"/>
      <c r="MYK41" s="13"/>
      <c r="MYL41" s="14"/>
      <c r="MYM41" s="15"/>
      <c r="MYN41" s="13"/>
      <c r="MYO41" s="9"/>
      <c r="MYP41" s="8"/>
      <c r="MYQ41" s="8"/>
      <c r="MYR41" s="13"/>
      <c r="MYS41" s="13"/>
      <c r="MYT41" s="14"/>
      <c r="MYU41" s="15"/>
      <c r="MYV41" s="13"/>
      <c r="MYW41" s="9"/>
      <c r="MYX41" s="8"/>
      <c r="MYY41" s="8"/>
      <c r="MYZ41" s="13"/>
      <c r="MZA41" s="13"/>
      <c r="MZB41" s="14"/>
      <c r="MZC41" s="15"/>
      <c r="MZD41" s="13"/>
      <c r="MZE41" s="9"/>
      <c r="MZF41" s="8"/>
      <c r="MZG41" s="8"/>
      <c r="MZH41" s="13"/>
      <c r="MZI41" s="13"/>
      <c r="MZJ41" s="14"/>
      <c r="MZK41" s="15"/>
      <c r="MZL41" s="13"/>
      <c r="MZM41" s="9"/>
      <c r="MZN41" s="8"/>
      <c r="MZO41" s="8"/>
      <c r="MZP41" s="13"/>
      <c r="MZQ41" s="13"/>
      <c r="MZR41" s="14"/>
      <c r="MZS41" s="15"/>
      <c r="MZT41" s="13"/>
      <c r="MZU41" s="9"/>
      <c r="MZV41" s="8"/>
      <c r="MZW41" s="8"/>
      <c r="MZX41" s="13"/>
      <c r="MZY41" s="13"/>
      <c r="MZZ41" s="14"/>
      <c r="NAA41" s="15"/>
      <c r="NAB41" s="13"/>
      <c r="NAC41" s="9"/>
      <c r="NAD41" s="8"/>
      <c r="NAE41" s="8"/>
      <c r="NAF41" s="13"/>
      <c r="NAG41" s="13"/>
      <c r="NAH41" s="14"/>
      <c r="NAI41" s="15"/>
      <c r="NAJ41" s="13"/>
      <c r="NAK41" s="9"/>
      <c r="NAL41" s="8"/>
      <c r="NAM41" s="8"/>
      <c r="NAN41" s="13"/>
      <c r="NAO41" s="13"/>
      <c r="NAP41" s="14"/>
      <c r="NAQ41" s="15"/>
      <c r="NAR41" s="13"/>
      <c r="NAS41" s="9"/>
      <c r="NAT41" s="8"/>
      <c r="NAU41" s="8"/>
      <c r="NAV41" s="13"/>
      <c r="NAW41" s="13"/>
      <c r="NAX41" s="14"/>
      <c r="NAY41" s="15"/>
      <c r="NAZ41" s="13"/>
      <c r="NBA41" s="9"/>
      <c r="NBB41" s="8"/>
      <c r="NBC41" s="8"/>
      <c r="NBD41" s="13"/>
      <c r="NBE41" s="13"/>
      <c r="NBF41" s="14"/>
      <c r="NBG41" s="15"/>
      <c r="NBH41" s="13"/>
      <c r="NBI41" s="9"/>
      <c r="NBJ41" s="8"/>
      <c r="NBK41" s="8"/>
      <c r="NBL41" s="13"/>
      <c r="NBM41" s="13"/>
      <c r="NBN41" s="14"/>
      <c r="NBO41" s="15"/>
      <c r="NBP41" s="13"/>
      <c r="NBQ41" s="9"/>
      <c r="NBR41" s="8"/>
      <c r="NBS41" s="8"/>
      <c r="NBT41" s="13"/>
      <c r="NBU41" s="13"/>
      <c r="NBV41" s="14"/>
      <c r="NBW41" s="15"/>
      <c r="NBX41" s="13"/>
      <c r="NBY41" s="9"/>
      <c r="NBZ41" s="8"/>
      <c r="NCA41" s="8"/>
      <c r="NCB41" s="13"/>
      <c r="NCC41" s="13"/>
      <c r="NCD41" s="14"/>
      <c r="NCE41" s="15"/>
      <c r="NCF41" s="13"/>
      <c r="NCG41" s="9"/>
      <c r="NCH41" s="8"/>
      <c r="NCI41" s="8"/>
      <c r="NCJ41" s="13"/>
      <c r="NCK41" s="13"/>
      <c r="NCL41" s="14"/>
      <c r="NCM41" s="15"/>
      <c r="NCN41" s="13"/>
      <c r="NCO41" s="9"/>
      <c r="NCP41" s="8"/>
      <c r="NCQ41" s="8"/>
      <c r="NCR41" s="13"/>
      <c r="NCS41" s="13"/>
      <c r="NCT41" s="14"/>
      <c r="NCU41" s="15"/>
      <c r="NCV41" s="13"/>
      <c r="NCW41" s="9"/>
      <c r="NCX41" s="8"/>
      <c r="NCY41" s="8"/>
      <c r="NCZ41" s="13"/>
      <c r="NDA41" s="13"/>
      <c r="NDB41" s="14"/>
      <c r="NDC41" s="15"/>
      <c r="NDD41" s="13"/>
      <c r="NDE41" s="9"/>
      <c r="NDF41" s="8"/>
      <c r="NDG41" s="8"/>
      <c r="NDH41" s="13"/>
      <c r="NDI41" s="13"/>
      <c r="NDJ41" s="14"/>
      <c r="NDK41" s="15"/>
      <c r="NDL41" s="13"/>
      <c r="NDM41" s="9"/>
      <c r="NDN41" s="8"/>
      <c r="NDO41" s="8"/>
      <c r="NDP41" s="13"/>
      <c r="NDQ41" s="13"/>
      <c r="NDR41" s="14"/>
      <c r="NDS41" s="15"/>
      <c r="NDT41" s="13"/>
      <c r="NDU41" s="9"/>
      <c r="NDV41" s="8"/>
      <c r="NDW41" s="8"/>
      <c r="NDX41" s="13"/>
      <c r="NDY41" s="13"/>
      <c r="NDZ41" s="14"/>
      <c r="NEA41" s="15"/>
      <c r="NEB41" s="13"/>
      <c r="NEC41" s="9"/>
      <c r="NED41" s="8"/>
      <c r="NEE41" s="8"/>
      <c r="NEF41" s="13"/>
      <c r="NEG41" s="13"/>
      <c r="NEH41" s="14"/>
      <c r="NEI41" s="15"/>
      <c r="NEJ41" s="13"/>
      <c r="NEK41" s="9"/>
      <c r="NEL41" s="8"/>
      <c r="NEM41" s="8"/>
      <c r="NEN41" s="13"/>
      <c r="NEO41" s="13"/>
      <c r="NEP41" s="14"/>
      <c r="NEQ41" s="15"/>
      <c r="NER41" s="13"/>
      <c r="NES41" s="9"/>
      <c r="NET41" s="8"/>
      <c r="NEU41" s="8"/>
      <c r="NEV41" s="13"/>
      <c r="NEW41" s="13"/>
      <c r="NEX41" s="14"/>
      <c r="NEY41" s="15"/>
      <c r="NEZ41" s="13"/>
      <c r="NFA41" s="9"/>
      <c r="NFB41" s="8"/>
      <c r="NFC41" s="8"/>
      <c r="NFD41" s="13"/>
      <c r="NFE41" s="13"/>
      <c r="NFF41" s="14"/>
      <c r="NFG41" s="15"/>
      <c r="NFH41" s="13"/>
      <c r="NFI41" s="9"/>
      <c r="NFJ41" s="8"/>
      <c r="NFK41" s="8"/>
      <c r="NFL41" s="13"/>
      <c r="NFM41" s="13"/>
      <c r="NFN41" s="14"/>
      <c r="NFO41" s="15"/>
      <c r="NFP41" s="13"/>
      <c r="NFQ41" s="9"/>
      <c r="NFR41" s="8"/>
      <c r="NFS41" s="8"/>
      <c r="NFT41" s="13"/>
      <c r="NFU41" s="13"/>
      <c r="NFV41" s="14"/>
      <c r="NFW41" s="15"/>
      <c r="NFX41" s="13"/>
      <c r="NFY41" s="9"/>
      <c r="NFZ41" s="8"/>
      <c r="NGA41" s="8"/>
      <c r="NGB41" s="13"/>
      <c r="NGC41" s="13"/>
      <c r="NGD41" s="14"/>
      <c r="NGE41" s="15"/>
      <c r="NGF41" s="13"/>
      <c r="NGG41" s="9"/>
      <c r="NGH41" s="8"/>
      <c r="NGI41" s="8"/>
      <c r="NGJ41" s="13"/>
      <c r="NGK41" s="13"/>
      <c r="NGL41" s="14"/>
      <c r="NGM41" s="15"/>
      <c r="NGN41" s="13"/>
      <c r="NGO41" s="9"/>
      <c r="NGP41" s="8"/>
      <c r="NGQ41" s="8"/>
      <c r="NGR41" s="13"/>
      <c r="NGS41" s="13"/>
      <c r="NGT41" s="14"/>
      <c r="NGU41" s="15"/>
      <c r="NGV41" s="13"/>
      <c r="NGW41" s="9"/>
      <c r="NGX41" s="8"/>
      <c r="NGY41" s="8"/>
      <c r="NGZ41" s="13"/>
      <c r="NHA41" s="13"/>
      <c r="NHB41" s="14"/>
      <c r="NHC41" s="15"/>
      <c r="NHD41" s="13"/>
      <c r="NHE41" s="9"/>
      <c r="NHF41" s="8"/>
      <c r="NHG41" s="8"/>
      <c r="NHH41" s="13"/>
      <c r="NHI41" s="13"/>
      <c r="NHJ41" s="14"/>
      <c r="NHK41" s="15"/>
      <c r="NHL41" s="13"/>
      <c r="NHM41" s="9"/>
      <c r="NHN41" s="8"/>
      <c r="NHO41" s="8"/>
      <c r="NHP41" s="13"/>
      <c r="NHQ41" s="13"/>
      <c r="NHR41" s="14"/>
      <c r="NHS41" s="15"/>
      <c r="NHT41" s="13"/>
      <c r="NHU41" s="9"/>
      <c r="NHV41" s="8"/>
      <c r="NHW41" s="8"/>
      <c r="NHX41" s="13"/>
      <c r="NHY41" s="13"/>
      <c r="NHZ41" s="14"/>
      <c r="NIA41" s="15"/>
      <c r="NIB41" s="13"/>
      <c r="NIC41" s="9"/>
      <c r="NID41" s="8"/>
      <c r="NIE41" s="8"/>
      <c r="NIF41" s="13"/>
      <c r="NIG41" s="13"/>
      <c r="NIH41" s="14"/>
      <c r="NII41" s="15"/>
      <c r="NIJ41" s="13"/>
      <c r="NIK41" s="9"/>
      <c r="NIL41" s="8"/>
      <c r="NIM41" s="8"/>
      <c r="NIN41" s="13"/>
      <c r="NIO41" s="13"/>
      <c r="NIP41" s="14"/>
      <c r="NIQ41" s="15"/>
      <c r="NIR41" s="13"/>
      <c r="NIS41" s="9"/>
      <c r="NIT41" s="8"/>
      <c r="NIU41" s="8"/>
      <c r="NIV41" s="13"/>
      <c r="NIW41" s="13"/>
      <c r="NIX41" s="14"/>
      <c r="NIY41" s="15"/>
      <c r="NIZ41" s="13"/>
      <c r="NJA41" s="9"/>
      <c r="NJB41" s="8"/>
      <c r="NJC41" s="8"/>
      <c r="NJD41" s="13"/>
      <c r="NJE41" s="13"/>
      <c r="NJF41" s="14"/>
      <c r="NJG41" s="15"/>
      <c r="NJH41" s="13"/>
      <c r="NJI41" s="9"/>
      <c r="NJJ41" s="8"/>
      <c r="NJK41" s="8"/>
      <c r="NJL41" s="13"/>
      <c r="NJM41" s="13"/>
      <c r="NJN41" s="14"/>
      <c r="NJO41" s="15"/>
      <c r="NJP41" s="13"/>
      <c r="NJQ41" s="9"/>
      <c r="NJR41" s="8"/>
      <c r="NJS41" s="8"/>
      <c r="NJT41" s="13"/>
      <c r="NJU41" s="13"/>
      <c r="NJV41" s="14"/>
      <c r="NJW41" s="15"/>
      <c r="NJX41" s="13"/>
      <c r="NJY41" s="9"/>
      <c r="NJZ41" s="8"/>
      <c r="NKA41" s="8"/>
      <c r="NKB41" s="13"/>
      <c r="NKC41" s="13"/>
      <c r="NKD41" s="14"/>
      <c r="NKE41" s="15"/>
      <c r="NKF41" s="13"/>
      <c r="NKG41" s="9"/>
      <c r="NKH41" s="8"/>
      <c r="NKI41" s="8"/>
      <c r="NKJ41" s="13"/>
      <c r="NKK41" s="13"/>
      <c r="NKL41" s="14"/>
      <c r="NKM41" s="15"/>
      <c r="NKN41" s="13"/>
      <c r="NKO41" s="9"/>
      <c r="NKP41" s="8"/>
      <c r="NKQ41" s="8"/>
      <c r="NKR41" s="13"/>
      <c r="NKS41" s="13"/>
      <c r="NKT41" s="14"/>
      <c r="NKU41" s="15"/>
      <c r="NKV41" s="13"/>
      <c r="NKW41" s="9"/>
      <c r="NKX41" s="8"/>
      <c r="NKY41" s="8"/>
      <c r="NKZ41" s="13"/>
      <c r="NLA41" s="13"/>
      <c r="NLB41" s="14"/>
      <c r="NLC41" s="15"/>
      <c r="NLD41" s="13"/>
      <c r="NLE41" s="9"/>
      <c r="NLF41" s="8"/>
      <c r="NLG41" s="8"/>
      <c r="NLH41" s="13"/>
      <c r="NLI41" s="13"/>
      <c r="NLJ41" s="14"/>
      <c r="NLK41" s="15"/>
      <c r="NLL41" s="13"/>
      <c r="NLM41" s="9"/>
      <c r="NLN41" s="8"/>
      <c r="NLO41" s="8"/>
      <c r="NLP41" s="13"/>
      <c r="NLQ41" s="13"/>
      <c r="NLR41" s="14"/>
      <c r="NLS41" s="15"/>
      <c r="NLT41" s="13"/>
      <c r="NLU41" s="9"/>
      <c r="NLV41" s="8"/>
      <c r="NLW41" s="8"/>
      <c r="NLX41" s="13"/>
      <c r="NLY41" s="13"/>
      <c r="NLZ41" s="14"/>
      <c r="NMA41" s="15"/>
      <c r="NMB41" s="13"/>
      <c r="NMC41" s="9"/>
      <c r="NMD41" s="8"/>
      <c r="NME41" s="8"/>
      <c r="NMF41" s="13"/>
      <c r="NMG41" s="13"/>
      <c r="NMH41" s="14"/>
      <c r="NMI41" s="15"/>
      <c r="NMJ41" s="13"/>
      <c r="NMK41" s="9"/>
      <c r="NML41" s="8"/>
      <c r="NMM41" s="8"/>
      <c r="NMN41" s="13"/>
      <c r="NMO41" s="13"/>
      <c r="NMP41" s="14"/>
      <c r="NMQ41" s="15"/>
      <c r="NMR41" s="13"/>
      <c r="NMS41" s="9"/>
      <c r="NMT41" s="8"/>
      <c r="NMU41" s="8"/>
      <c r="NMV41" s="13"/>
      <c r="NMW41" s="13"/>
      <c r="NMX41" s="14"/>
      <c r="NMY41" s="15"/>
      <c r="NMZ41" s="13"/>
      <c r="NNA41" s="9"/>
      <c r="NNB41" s="8"/>
      <c r="NNC41" s="8"/>
      <c r="NND41" s="13"/>
      <c r="NNE41" s="13"/>
      <c r="NNF41" s="14"/>
      <c r="NNG41" s="15"/>
      <c r="NNH41" s="13"/>
      <c r="NNI41" s="9"/>
      <c r="NNJ41" s="8"/>
      <c r="NNK41" s="8"/>
      <c r="NNL41" s="13"/>
      <c r="NNM41" s="13"/>
      <c r="NNN41" s="14"/>
      <c r="NNO41" s="15"/>
      <c r="NNP41" s="13"/>
      <c r="NNQ41" s="9"/>
      <c r="NNR41" s="8"/>
      <c r="NNS41" s="8"/>
      <c r="NNT41" s="13"/>
      <c r="NNU41" s="13"/>
      <c r="NNV41" s="14"/>
      <c r="NNW41" s="15"/>
      <c r="NNX41" s="13"/>
      <c r="NNY41" s="9"/>
      <c r="NNZ41" s="8"/>
      <c r="NOA41" s="8"/>
      <c r="NOB41" s="13"/>
      <c r="NOC41" s="13"/>
      <c r="NOD41" s="14"/>
      <c r="NOE41" s="15"/>
      <c r="NOF41" s="13"/>
      <c r="NOG41" s="9"/>
      <c r="NOH41" s="8"/>
      <c r="NOI41" s="8"/>
      <c r="NOJ41" s="13"/>
      <c r="NOK41" s="13"/>
      <c r="NOL41" s="14"/>
      <c r="NOM41" s="15"/>
      <c r="NON41" s="13"/>
      <c r="NOO41" s="9"/>
      <c r="NOP41" s="8"/>
      <c r="NOQ41" s="8"/>
      <c r="NOR41" s="13"/>
      <c r="NOS41" s="13"/>
      <c r="NOT41" s="14"/>
      <c r="NOU41" s="15"/>
      <c r="NOV41" s="13"/>
      <c r="NOW41" s="9"/>
      <c r="NOX41" s="8"/>
      <c r="NOY41" s="8"/>
      <c r="NOZ41" s="13"/>
      <c r="NPA41" s="13"/>
      <c r="NPB41" s="14"/>
      <c r="NPC41" s="15"/>
      <c r="NPD41" s="13"/>
      <c r="NPE41" s="9"/>
      <c r="NPF41" s="8"/>
      <c r="NPG41" s="8"/>
      <c r="NPH41" s="13"/>
      <c r="NPI41" s="13"/>
      <c r="NPJ41" s="14"/>
      <c r="NPK41" s="15"/>
      <c r="NPL41" s="13"/>
      <c r="NPM41" s="9"/>
      <c r="NPN41" s="8"/>
      <c r="NPO41" s="8"/>
      <c r="NPP41" s="13"/>
      <c r="NPQ41" s="13"/>
      <c r="NPR41" s="14"/>
      <c r="NPS41" s="15"/>
      <c r="NPT41" s="13"/>
      <c r="NPU41" s="9"/>
      <c r="NPV41" s="8"/>
      <c r="NPW41" s="8"/>
      <c r="NPX41" s="13"/>
      <c r="NPY41" s="13"/>
      <c r="NPZ41" s="14"/>
      <c r="NQA41" s="15"/>
      <c r="NQB41" s="13"/>
      <c r="NQC41" s="9"/>
      <c r="NQD41" s="8"/>
      <c r="NQE41" s="8"/>
      <c r="NQF41" s="13"/>
      <c r="NQG41" s="13"/>
      <c r="NQH41" s="14"/>
      <c r="NQI41" s="15"/>
      <c r="NQJ41" s="13"/>
      <c r="NQK41" s="9"/>
      <c r="NQL41" s="8"/>
      <c r="NQM41" s="8"/>
      <c r="NQN41" s="13"/>
      <c r="NQO41" s="13"/>
      <c r="NQP41" s="14"/>
      <c r="NQQ41" s="15"/>
      <c r="NQR41" s="13"/>
      <c r="NQS41" s="9"/>
      <c r="NQT41" s="8"/>
      <c r="NQU41" s="8"/>
      <c r="NQV41" s="13"/>
      <c r="NQW41" s="13"/>
      <c r="NQX41" s="14"/>
      <c r="NQY41" s="15"/>
      <c r="NQZ41" s="13"/>
      <c r="NRA41" s="9"/>
      <c r="NRB41" s="8"/>
      <c r="NRC41" s="8"/>
      <c r="NRD41" s="13"/>
      <c r="NRE41" s="13"/>
      <c r="NRF41" s="14"/>
      <c r="NRG41" s="15"/>
      <c r="NRH41" s="13"/>
      <c r="NRI41" s="9"/>
      <c r="NRJ41" s="8"/>
      <c r="NRK41" s="8"/>
      <c r="NRL41" s="13"/>
      <c r="NRM41" s="13"/>
      <c r="NRN41" s="14"/>
      <c r="NRO41" s="15"/>
      <c r="NRP41" s="13"/>
      <c r="NRQ41" s="9"/>
      <c r="NRR41" s="8"/>
      <c r="NRS41" s="8"/>
      <c r="NRT41" s="13"/>
      <c r="NRU41" s="13"/>
      <c r="NRV41" s="14"/>
      <c r="NRW41" s="15"/>
      <c r="NRX41" s="13"/>
      <c r="NRY41" s="9"/>
      <c r="NRZ41" s="8"/>
      <c r="NSA41" s="8"/>
      <c r="NSB41" s="13"/>
      <c r="NSC41" s="13"/>
      <c r="NSD41" s="14"/>
      <c r="NSE41" s="15"/>
      <c r="NSF41" s="13"/>
      <c r="NSG41" s="9"/>
      <c r="NSH41" s="8"/>
      <c r="NSI41" s="8"/>
      <c r="NSJ41" s="13"/>
      <c r="NSK41" s="13"/>
      <c r="NSL41" s="14"/>
      <c r="NSM41" s="15"/>
      <c r="NSN41" s="13"/>
      <c r="NSO41" s="9"/>
      <c r="NSP41" s="8"/>
      <c r="NSQ41" s="8"/>
      <c r="NSR41" s="13"/>
      <c r="NSS41" s="13"/>
      <c r="NST41" s="14"/>
      <c r="NSU41" s="15"/>
      <c r="NSV41" s="13"/>
      <c r="NSW41" s="9"/>
      <c r="NSX41" s="8"/>
      <c r="NSY41" s="8"/>
      <c r="NSZ41" s="13"/>
      <c r="NTA41" s="13"/>
      <c r="NTB41" s="14"/>
      <c r="NTC41" s="15"/>
      <c r="NTD41" s="13"/>
      <c r="NTE41" s="9"/>
      <c r="NTF41" s="8"/>
      <c r="NTG41" s="8"/>
      <c r="NTH41" s="13"/>
      <c r="NTI41" s="13"/>
      <c r="NTJ41" s="14"/>
      <c r="NTK41" s="15"/>
      <c r="NTL41" s="13"/>
      <c r="NTM41" s="9"/>
      <c r="NTN41" s="8"/>
      <c r="NTO41" s="8"/>
      <c r="NTP41" s="13"/>
      <c r="NTQ41" s="13"/>
      <c r="NTR41" s="14"/>
      <c r="NTS41" s="15"/>
      <c r="NTT41" s="13"/>
      <c r="NTU41" s="9"/>
      <c r="NTV41" s="8"/>
      <c r="NTW41" s="8"/>
      <c r="NTX41" s="13"/>
      <c r="NTY41" s="13"/>
      <c r="NTZ41" s="14"/>
      <c r="NUA41" s="15"/>
      <c r="NUB41" s="13"/>
      <c r="NUC41" s="9"/>
      <c r="NUD41" s="8"/>
      <c r="NUE41" s="8"/>
      <c r="NUF41" s="13"/>
      <c r="NUG41" s="13"/>
      <c r="NUH41" s="14"/>
      <c r="NUI41" s="15"/>
      <c r="NUJ41" s="13"/>
      <c r="NUK41" s="9"/>
      <c r="NUL41" s="8"/>
      <c r="NUM41" s="8"/>
      <c r="NUN41" s="13"/>
      <c r="NUO41" s="13"/>
      <c r="NUP41" s="14"/>
      <c r="NUQ41" s="15"/>
      <c r="NUR41" s="13"/>
      <c r="NUS41" s="9"/>
      <c r="NUT41" s="8"/>
      <c r="NUU41" s="8"/>
      <c r="NUV41" s="13"/>
      <c r="NUW41" s="13"/>
      <c r="NUX41" s="14"/>
      <c r="NUY41" s="15"/>
      <c r="NUZ41" s="13"/>
      <c r="NVA41" s="9"/>
      <c r="NVB41" s="8"/>
      <c r="NVC41" s="8"/>
      <c r="NVD41" s="13"/>
      <c r="NVE41" s="13"/>
      <c r="NVF41" s="14"/>
      <c r="NVG41" s="15"/>
      <c r="NVH41" s="13"/>
      <c r="NVI41" s="9"/>
      <c r="NVJ41" s="8"/>
      <c r="NVK41" s="8"/>
      <c r="NVL41" s="13"/>
      <c r="NVM41" s="13"/>
      <c r="NVN41" s="14"/>
      <c r="NVO41" s="15"/>
      <c r="NVP41" s="13"/>
      <c r="NVQ41" s="9"/>
      <c r="NVR41" s="8"/>
      <c r="NVS41" s="8"/>
      <c r="NVT41" s="13"/>
      <c r="NVU41" s="13"/>
      <c r="NVV41" s="14"/>
      <c r="NVW41" s="15"/>
      <c r="NVX41" s="13"/>
      <c r="NVY41" s="9"/>
      <c r="NVZ41" s="8"/>
      <c r="NWA41" s="8"/>
      <c r="NWB41" s="13"/>
      <c r="NWC41" s="13"/>
      <c r="NWD41" s="14"/>
      <c r="NWE41" s="15"/>
      <c r="NWF41" s="13"/>
      <c r="NWG41" s="9"/>
      <c r="NWH41" s="8"/>
      <c r="NWI41" s="8"/>
      <c r="NWJ41" s="13"/>
      <c r="NWK41" s="13"/>
      <c r="NWL41" s="14"/>
      <c r="NWM41" s="15"/>
      <c r="NWN41" s="13"/>
      <c r="NWO41" s="9"/>
      <c r="NWP41" s="8"/>
      <c r="NWQ41" s="8"/>
      <c r="NWR41" s="13"/>
      <c r="NWS41" s="13"/>
      <c r="NWT41" s="14"/>
      <c r="NWU41" s="15"/>
      <c r="NWV41" s="13"/>
      <c r="NWW41" s="9"/>
      <c r="NWX41" s="8"/>
      <c r="NWY41" s="8"/>
      <c r="NWZ41" s="13"/>
      <c r="NXA41" s="13"/>
      <c r="NXB41" s="14"/>
      <c r="NXC41" s="15"/>
      <c r="NXD41" s="13"/>
      <c r="NXE41" s="9"/>
      <c r="NXF41" s="8"/>
      <c r="NXG41" s="8"/>
      <c r="NXH41" s="13"/>
      <c r="NXI41" s="13"/>
      <c r="NXJ41" s="14"/>
      <c r="NXK41" s="15"/>
      <c r="NXL41" s="13"/>
      <c r="NXM41" s="9"/>
      <c r="NXN41" s="8"/>
      <c r="NXO41" s="8"/>
      <c r="NXP41" s="13"/>
      <c r="NXQ41" s="13"/>
      <c r="NXR41" s="14"/>
      <c r="NXS41" s="15"/>
      <c r="NXT41" s="13"/>
      <c r="NXU41" s="9"/>
      <c r="NXV41" s="8"/>
      <c r="NXW41" s="8"/>
      <c r="NXX41" s="13"/>
      <c r="NXY41" s="13"/>
      <c r="NXZ41" s="14"/>
      <c r="NYA41" s="15"/>
      <c r="NYB41" s="13"/>
      <c r="NYC41" s="9"/>
      <c r="NYD41" s="8"/>
      <c r="NYE41" s="8"/>
      <c r="NYF41" s="13"/>
      <c r="NYG41" s="13"/>
      <c r="NYH41" s="14"/>
      <c r="NYI41" s="15"/>
      <c r="NYJ41" s="13"/>
      <c r="NYK41" s="9"/>
      <c r="NYL41" s="8"/>
      <c r="NYM41" s="8"/>
      <c r="NYN41" s="13"/>
      <c r="NYO41" s="13"/>
      <c r="NYP41" s="14"/>
      <c r="NYQ41" s="15"/>
      <c r="NYR41" s="13"/>
      <c r="NYS41" s="9"/>
      <c r="NYT41" s="8"/>
      <c r="NYU41" s="8"/>
      <c r="NYV41" s="13"/>
      <c r="NYW41" s="13"/>
      <c r="NYX41" s="14"/>
      <c r="NYY41" s="15"/>
      <c r="NYZ41" s="13"/>
      <c r="NZA41" s="9"/>
      <c r="NZB41" s="8"/>
      <c r="NZC41" s="8"/>
      <c r="NZD41" s="13"/>
      <c r="NZE41" s="13"/>
      <c r="NZF41" s="14"/>
      <c r="NZG41" s="15"/>
      <c r="NZH41" s="13"/>
      <c r="NZI41" s="9"/>
      <c r="NZJ41" s="8"/>
      <c r="NZK41" s="8"/>
      <c r="NZL41" s="13"/>
      <c r="NZM41" s="13"/>
      <c r="NZN41" s="14"/>
      <c r="NZO41" s="15"/>
      <c r="NZP41" s="13"/>
      <c r="NZQ41" s="9"/>
      <c r="NZR41" s="8"/>
      <c r="NZS41" s="8"/>
      <c r="NZT41" s="13"/>
      <c r="NZU41" s="13"/>
      <c r="NZV41" s="14"/>
      <c r="NZW41" s="15"/>
      <c r="NZX41" s="13"/>
      <c r="NZY41" s="9"/>
      <c r="NZZ41" s="8"/>
      <c r="OAA41" s="8"/>
      <c r="OAB41" s="13"/>
      <c r="OAC41" s="13"/>
      <c r="OAD41" s="14"/>
      <c r="OAE41" s="15"/>
      <c r="OAF41" s="13"/>
      <c r="OAG41" s="9"/>
      <c r="OAH41" s="8"/>
      <c r="OAI41" s="8"/>
      <c r="OAJ41" s="13"/>
      <c r="OAK41" s="13"/>
      <c r="OAL41" s="14"/>
      <c r="OAM41" s="15"/>
      <c r="OAN41" s="13"/>
      <c r="OAO41" s="9"/>
      <c r="OAP41" s="8"/>
      <c r="OAQ41" s="8"/>
      <c r="OAR41" s="13"/>
      <c r="OAS41" s="13"/>
      <c r="OAT41" s="14"/>
      <c r="OAU41" s="15"/>
      <c r="OAV41" s="13"/>
      <c r="OAW41" s="9"/>
      <c r="OAX41" s="8"/>
      <c r="OAY41" s="8"/>
      <c r="OAZ41" s="13"/>
      <c r="OBA41" s="13"/>
      <c r="OBB41" s="14"/>
      <c r="OBC41" s="15"/>
      <c r="OBD41" s="13"/>
      <c r="OBE41" s="9"/>
      <c r="OBF41" s="8"/>
      <c r="OBG41" s="8"/>
      <c r="OBH41" s="13"/>
      <c r="OBI41" s="13"/>
      <c r="OBJ41" s="14"/>
      <c r="OBK41" s="15"/>
      <c r="OBL41" s="13"/>
      <c r="OBM41" s="9"/>
      <c r="OBN41" s="8"/>
      <c r="OBO41" s="8"/>
      <c r="OBP41" s="13"/>
      <c r="OBQ41" s="13"/>
      <c r="OBR41" s="14"/>
      <c r="OBS41" s="15"/>
      <c r="OBT41" s="13"/>
      <c r="OBU41" s="9"/>
      <c r="OBV41" s="8"/>
      <c r="OBW41" s="8"/>
      <c r="OBX41" s="13"/>
      <c r="OBY41" s="13"/>
      <c r="OBZ41" s="14"/>
      <c r="OCA41" s="15"/>
      <c r="OCB41" s="13"/>
      <c r="OCC41" s="9"/>
      <c r="OCD41" s="8"/>
      <c r="OCE41" s="8"/>
      <c r="OCF41" s="13"/>
      <c r="OCG41" s="13"/>
      <c r="OCH41" s="14"/>
      <c r="OCI41" s="15"/>
      <c r="OCJ41" s="13"/>
      <c r="OCK41" s="9"/>
      <c r="OCL41" s="8"/>
      <c r="OCM41" s="8"/>
      <c r="OCN41" s="13"/>
      <c r="OCO41" s="13"/>
      <c r="OCP41" s="14"/>
      <c r="OCQ41" s="15"/>
      <c r="OCR41" s="13"/>
      <c r="OCS41" s="9"/>
      <c r="OCT41" s="8"/>
      <c r="OCU41" s="8"/>
      <c r="OCV41" s="13"/>
      <c r="OCW41" s="13"/>
      <c r="OCX41" s="14"/>
      <c r="OCY41" s="15"/>
      <c r="OCZ41" s="13"/>
      <c r="ODA41" s="9"/>
      <c r="ODB41" s="8"/>
      <c r="ODC41" s="8"/>
      <c r="ODD41" s="13"/>
      <c r="ODE41" s="13"/>
      <c r="ODF41" s="14"/>
      <c r="ODG41" s="15"/>
      <c r="ODH41" s="13"/>
      <c r="ODI41" s="9"/>
      <c r="ODJ41" s="8"/>
      <c r="ODK41" s="8"/>
      <c r="ODL41" s="13"/>
      <c r="ODM41" s="13"/>
      <c r="ODN41" s="14"/>
      <c r="ODO41" s="15"/>
      <c r="ODP41" s="13"/>
      <c r="ODQ41" s="9"/>
      <c r="ODR41" s="8"/>
      <c r="ODS41" s="8"/>
      <c r="ODT41" s="13"/>
      <c r="ODU41" s="13"/>
      <c r="ODV41" s="14"/>
      <c r="ODW41" s="15"/>
      <c r="ODX41" s="13"/>
      <c r="ODY41" s="9"/>
      <c r="ODZ41" s="8"/>
      <c r="OEA41" s="8"/>
      <c r="OEB41" s="13"/>
      <c r="OEC41" s="13"/>
      <c r="OED41" s="14"/>
      <c r="OEE41" s="15"/>
      <c r="OEF41" s="13"/>
      <c r="OEG41" s="9"/>
      <c r="OEH41" s="8"/>
      <c r="OEI41" s="8"/>
      <c r="OEJ41" s="13"/>
      <c r="OEK41" s="13"/>
      <c r="OEL41" s="14"/>
      <c r="OEM41" s="15"/>
      <c r="OEN41" s="13"/>
      <c r="OEO41" s="9"/>
      <c r="OEP41" s="8"/>
      <c r="OEQ41" s="8"/>
      <c r="OER41" s="13"/>
      <c r="OES41" s="13"/>
      <c r="OET41" s="14"/>
      <c r="OEU41" s="15"/>
      <c r="OEV41" s="13"/>
      <c r="OEW41" s="9"/>
      <c r="OEX41" s="8"/>
      <c r="OEY41" s="8"/>
      <c r="OEZ41" s="13"/>
      <c r="OFA41" s="13"/>
      <c r="OFB41" s="14"/>
      <c r="OFC41" s="15"/>
      <c r="OFD41" s="13"/>
      <c r="OFE41" s="9"/>
      <c r="OFF41" s="8"/>
      <c r="OFG41" s="8"/>
      <c r="OFH41" s="13"/>
      <c r="OFI41" s="13"/>
      <c r="OFJ41" s="14"/>
      <c r="OFK41" s="15"/>
      <c r="OFL41" s="13"/>
      <c r="OFM41" s="9"/>
      <c r="OFN41" s="8"/>
      <c r="OFO41" s="8"/>
      <c r="OFP41" s="13"/>
      <c r="OFQ41" s="13"/>
      <c r="OFR41" s="14"/>
      <c r="OFS41" s="15"/>
      <c r="OFT41" s="13"/>
      <c r="OFU41" s="9"/>
      <c r="OFV41" s="8"/>
      <c r="OFW41" s="8"/>
      <c r="OFX41" s="13"/>
      <c r="OFY41" s="13"/>
      <c r="OFZ41" s="14"/>
      <c r="OGA41" s="15"/>
      <c r="OGB41" s="13"/>
      <c r="OGC41" s="9"/>
      <c r="OGD41" s="8"/>
      <c r="OGE41" s="8"/>
      <c r="OGF41" s="13"/>
      <c r="OGG41" s="13"/>
      <c r="OGH41" s="14"/>
      <c r="OGI41" s="15"/>
      <c r="OGJ41" s="13"/>
      <c r="OGK41" s="9"/>
      <c r="OGL41" s="8"/>
      <c r="OGM41" s="8"/>
      <c r="OGN41" s="13"/>
      <c r="OGO41" s="13"/>
      <c r="OGP41" s="14"/>
      <c r="OGQ41" s="15"/>
      <c r="OGR41" s="13"/>
      <c r="OGS41" s="9"/>
      <c r="OGT41" s="8"/>
      <c r="OGU41" s="8"/>
      <c r="OGV41" s="13"/>
      <c r="OGW41" s="13"/>
      <c r="OGX41" s="14"/>
      <c r="OGY41" s="15"/>
      <c r="OGZ41" s="13"/>
      <c r="OHA41" s="9"/>
      <c r="OHB41" s="8"/>
      <c r="OHC41" s="8"/>
      <c r="OHD41" s="13"/>
      <c r="OHE41" s="13"/>
      <c r="OHF41" s="14"/>
      <c r="OHG41" s="15"/>
      <c r="OHH41" s="13"/>
      <c r="OHI41" s="9"/>
      <c r="OHJ41" s="8"/>
      <c r="OHK41" s="8"/>
      <c r="OHL41" s="13"/>
      <c r="OHM41" s="13"/>
      <c r="OHN41" s="14"/>
      <c r="OHO41" s="15"/>
      <c r="OHP41" s="13"/>
      <c r="OHQ41" s="9"/>
      <c r="OHR41" s="8"/>
      <c r="OHS41" s="8"/>
      <c r="OHT41" s="13"/>
      <c r="OHU41" s="13"/>
      <c r="OHV41" s="14"/>
      <c r="OHW41" s="15"/>
      <c r="OHX41" s="13"/>
      <c r="OHY41" s="9"/>
      <c r="OHZ41" s="8"/>
      <c r="OIA41" s="8"/>
      <c r="OIB41" s="13"/>
      <c r="OIC41" s="13"/>
      <c r="OID41" s="14"/>
      <c r="OIE41" s="15"/>
      <c r="OIF41" s="13"/>
      <c r="OIG41" s="9"/>
      <c r="OIH41" s="8"/>
      <c r="OII41" s="8"/>
      <c r="OIJ41" s="13"/>
      <c r="OIK41" s="13"/>
      <c r="OIL41" s="14"/>
      <c r="OIM41" s="15"/>
      <c r="OIN41" s="13"/>
      <c r="OIO41" s="9"/>
      <c r="OIP41" s="8"/>
      <c r="OIQ41" s="8"/>
      <c r="OIR41" s="13"/>
      <c r="OIS41" s="13"/>
      <c r="OIT41" s="14"/>
      <c r="OIU41" s="15"/>
      <c r="OIV41" s="13"/>
      <c r="OIW41" s="9"/>
      <c r="OIX41" s="8"/>
      <c r="OIY41" s="8"/>
      <c r="OIZ41" s="13"/>
      <c r="OJA41" s="13"/>
      <c r="OJB41" s="14"/>
      <c r="OJC41" s="15"/>
      <c r="OJD41" s="13"/>
      <c r="OJE41" s="9"/>
      <c r="OJF41" s="8"/>
      <c r="OJG41" s="8"/>
      <c r="OJH41" s="13"/>
      <c r="OJI41" s="13"/>
      <c r="OJJ41" s="14"/>
      <c r="OJK41" s="15"/>
      <c r="OJL41" s="13"/>
      <c r="OJM41" s="9"/>
      <c r="OJN41" s="8"/>
      <c r="OJO41" s="8"/>
      <c r="OJP41" s="13"/>
      <c r="OJQ41" s="13"/>
      <c r="OJR41" s="14"/>
      <c r="OJS41" s="15"/>
      <c r="OJT41" s="13"/>
      <c r="OJU41" s="9"/>
      <c r="OJV41" s="8"/>
      <c r="OJW41" s="8"/>
      <c r="OJX41" s="13"/>
      <c r="OJY41" s="13"/>
      <c r="OJZ41" s="14"/>
      <c r="OKA41" s="15"/>
      <c r="OKB41" s="13"/>
      <c r="OKC41" s="9"/>
      <c r="OKD41" s="8"/>
      <c r="OKE41" s="8"/>
      <c r="OKF41" s="13"/>
      <c r="OKG41" s="13"/>
      <c r="OKH41" s="14"/>
      <c r="OKI41" s="15"/>
      <c r="OKJ41" s="13"/>
      <c r="OKK41" s="9"/>
      <c r="OKL41" s="8"/>
      <c r="OKM41" s="8"/>
      <c r="OKN41" s="13"/>
      <c r="OKO41" s="13"/>
      <c r="OKP41" s="14"/>
      <c r="OKQ41" s="15"/>
      <c r="OKR41" s="13"/>
      <c r="OKS41" s="9"/>
      <c r="OKT41" s="8"/>
      <c r="OKU41" s="8"/>
      <c r="OKV41" s="13"/>
      <c r="OKW41" s="13"/>
      <c r="OKX41" s="14"/>
      <c r="OKY41" s="15"/>
      <c r="OKZ41" s="13"/>
      <c r="OLA41" s="9"/>
      <c r="OLB41" s="8"/>
      <c r="OLC41" s="8"/>
      <c r="OLD41" s="13"/>
      <c r="OLE41" s="13"/>
      <c r="OLF41" s="14"/>
      <c r="OLG41" s="15"/>
      <c r="OLH41" s="13"/>
      <c r="OLI41" s="9"/>
      <c r="OLJ41" s="8"/>
      <c r="OLK41" s="8"/>
      <c r="OLL41" s="13"/>
      <c r="OLM41" s="13"/>
      <c r="OLN41" s="14"/>
      <c r="OLO41" s="15"/>
      <c r="OLP41" s="13"/>
      <c r="OLQ41" s="9"/>
      <c r="OLR41" s="8"/>
      <c r="OLS41" s="8"/>
      <c r="OLT41" s="13"/>
      <c r="OLU41" s="13"/>
      <c r="OLV41" s="14"/>
      <c r="OLW41" s="15"/>
      <c r="OLX41" s="13"/>
      <c r="OLY41" s="9"/>
      <c r="OLZ41" s="8"/>
      <c r="OMA41" s="8"/>
      <c r="OMB41" s="13"/>
      <c r="OMC41" s="13"/>
      <c r="OMD41" s="14"/>
      <c r="OME41" s="15"/>
      <c r="OMF41" s="13"/>
      <c r="OMG41" s="9"/>
      <c r="OMH41" s="8"/>
      <c r="OMI41" s="8"/>
      <c r="OMJ41" s="13"/>
      <c r="OMK41" s="13"/>
      <c r="OML41" s="14"/>
      <c r="OMM41" s="15"/>
      <c r="OMN41" s="13"/>
      <c r="OMO41" s="9"/>
      <c r="OMP41" s="8"/>
      <c r="OMQ41" s="8"/>
      <c r="OMR41" s="13"/>
      <c r="OMS41" s="13"/>
      <c r="OMT41" s="14"/>
      <c r="OMU41" s="15"/>
      <c r="OMV41" s="13"/>
      <c r="OMW41" s="9"/>
      <c r="OMX41" s="8"/>
      <c r="OMY41" s="8"/>
      <c r="OMZ41" s="13"/>
      <c r="ONA41" s="13"/>
      <c r="ONB41" s="14"/>
      <c r="ONC41" s="15"/>
      <c r="OND41" s="13"/>
      <c r="ONE41" s="9"/>
      <c r="ONF41" s="8"/>
      <c r="ONG41" s="8"/>
      <c r="ONH41" s="13"/>
      <c r="ONI41" s="13"/>
      <c r="ONJ41" s="14"/>
      <c r="ONK41" s="15"/>
      <c r="ONL41" s="13"/>
      <c r="ONM41" s="9"/>
      <c r="ONN41" s="8"/>
      <c r="ONO41" s="8"/>
      <c r="ONP41" s="13"/>
      <c r="ONQ41" s="13"/>
      <c r="ONR41" s="14"/>
      <c r="ONS41" s="15"/>
      <c r="ONT41" s="13"/>
      <c r="ONU41" s="9"/>
      <c r="ONV41" s="8"/>
      <c r="ONW41" s="8"/>
      <c r="ONX41" s="13"/>
      <c r="ONY41" s="13"/>
      <c r="ONZ41" s="14"/>
      <c r="OOA41" s="15"/>
      <c r="OOB41" s="13"/>
      <c r="OOC41" s="9"/>
      <c r="OOD41" s="8"/>
      <c r="OOE41" s="8"/>
      <c r="OOF41" s="13"/>
      <c r="OOG41" s="13"/>
      <c r="OOH41" s="14"/>
      <c r="OOI41" s="15"/>
      <c r="OOJ41" s="13"/>
      <c r="OOK41" s="9"/>
      <c r="OOL41" s="8"/>
      <c r="OOM41" s="8"/>
      <c r="OON41" s="13"/>
      <c r="OOO41" s="13"/>
      <c r="OOP41" s="14"/>
      <c r="OOQ41" s="15"/>
      <c r="OOR41" s="13"/>
      <c r="OOS41" s="9"/>
      <c r="OOT41" s="8"/>
      <c r="OOU41" s="8"/>
      <c r="OOV41" s="13"/>
      <c r="OOW41" s="13"/>
      <c r="OOX41" s="14"/>
      <c r="OOY41" s="15"/>
      <c r="OOZ41" s="13"/>
      <c r="OPA41" s="9"/>
      <c r="OPB41" s="8"/>
      <c r="OPC41" s="8"/>
      <c r="OPD41" s="13"/>
      <c r="OPE41" s="13"/>
      <c r="OPF41" s="14"/>
      <c r="OPG41" s="15"/>
      <c r="OPH41" s="13"/>
      <c r="OPI41" s="9"/>
      <c r="OPJ41" s="8"/>
      <c r="OPK41" s="8"/>
      <c r="OPL41" s="13"/>
      <c r="OPM41" s="13"/>
      <c r="OPN41" s="14"/>
      <c r="OPO41" s="15"/>
      <c r="OPP41" s="13"/>
      <c r="OPQ41" s="9"/>
      <c r="OPR41" s="8"/>
      <c r="OPS41" s="8"/>
      <c r="OPT41" s="13"/>
      <c r="OPU41" s="13"/>
      <c r="OPV41" s="14"/>
      <c r="OPW41" s="15"/>
      <c r="OPX41" s="13"/>
      <c r="OPY41" s="9"/>
      <c r="OPZ41" s="8"/>
      <c r="OQA41" s="8"/>
      <c r="OQB41" s="13"/>
      <c r="OQC41" s="13"/>
      <c r="OQD41" s="14"/>
      <c r="OQE41" s="15"/>
      <c r="OQF41" s="13"/>
      <c r="OQG41" s="9"/>
      <c r="OQH41" s="8"/>
      <c r="OQI41" s="8"/>
      <c r="OQJ41" s="13"/>
      <c r="OQK41" s="13"/>
      <c r="OQL41" s="14"/>
      <c r="OQM41" s="15"/>
      <c r="OQN41" s="13"/>
      <c r="OQO41" s="9"/>
      <c r="OQP41" s="8"/>
      <c r="OQQ41" s="8"/>
      <c r="OQR41" s="13"/>
      <c r="OQS41" s="13"/>
      <c r="OQT41" s="14"/>
      <c r="OQU41" s="15"/>
      <c r="OQV41" s="13"/>
      <c r="OQW41" s="9"/>
      <c r="OQX41" s="8"/>
      <c r="OQY41" s="8"/>
      <c r="OQZ41" s="13"/>
      <c r="ORA41" s="13"/>
      <c r="ORB41" s="14"/>
      <c r="ORC41" s="15"/>
      <c r="ORD41" s="13"/>
      <c r="ORE41" s="9"/>
      <c r="ORF41" s="8"/>
      <c r="ORG41" s="8"/>
      <c r="ORH41" s="13"/>
      <c r="ORI41" s="13"/>
      <c r="ORJ41" s="14"/>
      <c r="ORK41" s="15"/>
      <c r="ORL41" s="13"/>
      <c r="ORM41" s="9"/>
      <c r="ORN41" s="8"/>
      <c r="ORO41" s="8"/>
      <c r="ORP41" s="13"/>
      <c r="ORQ41" s="13"/>
      <c r="ORR41" s="14"/>
      <c r="ORS41" s="15"/>
      <c r="ORT41" s="13"/>
      <c r="ORU41" s="9"/>
      <c r="ORV41" s="8"/>
      <c r="ORW41" s="8"/>
      <c r="ORX41" s="13"/>
      <c r="ORY41" s="13"/>
      <c r="ORZ41" s="14"/>
      <c r="OSA41" s="15"/>
      <c r="OSB41" s="13"/>
      <c r="OSC41" s="9"/>
      <c r="OSD41" s="8"/>
      <c r="OSE41" s="8"/>
      <c r="OSF41" s="13"/>
      <c r="OSG41" s="13"/>
      <c r="OSH41" s="14"/>
      <c r="OSI41" s="15"/>
      <c r="OSJ41" s="13"/>
      <c r="OSK41" s="9"/>
      <c r="OSL41" s="8"/>
      <c r="OSM41" s="8"/>
      <c r="OSN41" s="13"/>
      <c r="OSO41" s="13"/>
      <c r="OSP41" s="14"/>
      <c r="OSQ41" s="15"/>
      <c r="OSR41" s="13"/>
      <c r="OSS41" s="9"/>
      <c r="OST41" s="8"/>
      <c r="OSU41" s="8"/>
      <c r="OSV41" s="13"/>
      <c r="OSW41" s="13"/>
      <c r="OSX41" s="14"/>
      <c r="OSY41" s="15"/>
      <c r="OSZ41" s="13"/>
      <c r="OTA41" s="9"/>
      <c r="OTB41" s="8"/>
      <c r="OTC41" s="8"/>
      <c r="OTD41" s="13"/>
      <c r="OTE41" s="13"/>
      <c r="OTF41" s="14"/>
      <c r="OTG41" s="15"/>
      <c r="OTH41" s="13"/>
      <c r="OTI41" s="9"/>
      <c r="OTJ41" s="8"/>
      <c r="OTK41" s="8"/>
      <c r="OTL41" s="13"/>
      <c r="OTM41" s="13"/>
      <c r="OTN41" s="14"/>
      <c r="OTO41" s="15"/>
      <c r="OTP41" s="13"/>
      <c r="OTQ41" s="9"/>
      <c r="OTR41" s="8"/>
      <c r="OTS41" s="8"/>
      <c r="OTT41" s="13"/>
      <c r="OTU41" s="13"/>
      <c r="OTV41" s="14"/>
      <c r="OTW41" s="15"/>
      <c r="OTX41" s="13"/>
      <c r="OTY41" s="9"/>
      <c r="OTZ41" s="8"/>
      <c r="OUA41" s="8"/>
      <c r="OUB41" s="13"/>
      <c r="OUC41" s="13"/>
      <c r="OUD41" s="14"/>
      <c r="OUE41" s="15"/>
      <c r="OUF41" s="13"/>
      <c r="OUG41" s="9"/>
      <c r="OUH41" s="8"/>
      <c r="OUI41" s="8"/>
      <c r="OUJ41" s="13"/>
      <c r="OUK41" s="13"/>
      <c r="OUL41" s="14"/>
      <c r="OUM41" s="15"/>
      <c r="OUN41" s="13"/>
      <c r="OUO41" s="9"/>
      <c r="OUP41" s="8"/>
      <c r="OUQ41" s="8"/>
      <c r="OUR41" s="13"/>
      <c r="OUS41" s="13"/>
      <c r="OUT41" s="14"/>
      <c r="OUU41" s="15"/>
      <c r="OUV41" s="13"/>
      <c r="OUW41" s="9"/>
      <c r="OUX41" s="8"/>
      <c r="OUY41" s="8"/>
      <c r="OUZ41" s="13"/>
      <c r="OVA41" s="13"/>
      <c r="OVB41" s="14"/>
      <c r="OVC41" s="15"/>
      <c r="OVD41" s="13"/>
      <c r="OVE41" s="9"/>
      <c r="OVF41" s="8"/>
      <c r="OVG41" s="8"/>
      <c r="OVH41" s="13"/>
      <c r="OVI41" s="13"/>
      <c r="OVJ41" s="14"/>
      <c r="OVK41" s="15"/>
      <c r="OVL41" s="13"/>
      <c r="OVM41" s="9"/>
      <c r="OVN41" s="8"/>
      <c r="OVO41" s="8"/>
      <c r="OVP41" s="13"/>
      <c r="OVQ41" s="13"/>
      <c r="OVR41" s="14"/>
      <c r="OVS41" s="15"/>
      <c r="OVT41" s="13"/>
      <c r="OVU41" s="9"/>
      <c r="OVV41" s="8"/>
      <c r="OVW41" s="8"/>
      <c r="OVX41" s="13"/>
      <c r="OVY41" s="13"/>
      <c r="OVZ41" s="14"/>
      <c r="OWA41" s="15"/>
      <c r="OWB41" s="13"/>
      <c r="OWC41" s="9"/>
      <c r="OWD41" s="8"/>
      <c r="OWE41" s="8"/>
      <c r="OWF41" s="13"/>
      <c r="OWG41" s="13"/>
      <c r="OWH41" s="14"/>
      <c r="OWI41" s="15"/>
      <c r="OWJ41" s="13"/>
      <c r="OWK41" s="9"/>
      <c r="OWL41" s="8"/>
      <c r="OWM41" s="8"/>
      <c r="OWN41" s="13"/>
      <c r="OWO41" s="13"/>
      <c r="OWP41" s="14"/>
      <c r="OWQ41" s="15"/>
      <c r="OWR41" s="13"/>
      <c r="OWS41" s="9"/>
      <c r="OWT41" s="8"/>
      <c r="OWU41" s="8"/>
      <c r="OWV41" s="13"/>
      <c r="OWW41" s="13"/>
      <c r="OWX41" s="14"/>
      <c r="OWY41" s="15"/>
      <c r="OWZ41" s="13"/>
      <c r="OXA41" s="9"/>
      <c r="OXB41" s="8"/>
      <c r="OXC41" s="8"/>
      <c r="OXD41" s="13"/>
      <c r="OXE41" s="13"/>
      <c r="OXF41" s="14"/>
      <c r="OXG41" s="15"/>
      <c r="OXH41" s="13"/>
      <c r="OXI41" s="9"/>
      <c r="OXJ41" s="8"/>
      <c r="OXK41" s="8"/>
      <c r="OXL41" s="13"/>
      <c r="OXM41" s="13"/>
      <c r="OXN41" s="14"/>
      <c r="OXO41" s="15"/>
      <c r="OXP41" s="13"/>
      <c r="OXQ41" s="9"/>
      <c r="OXR41" s="8"/>
      <c r="OXS41" s="8"/>
      <c r="OXT41" s="13"/>
      <c r="OXU41" s="13"/>
      <c r="OXV41" s="14"/>
      <c r="OXW41" s="15"/>
      <c r="OXX41" s="13"/>
      <c r="OXY41" s="9"/>
      <c r="OXZ41" s="8"/>
      <c r="OYA41" s="8"/>
      <c r="OYB41" s="13"/>
      <c r="OYC41" s="13"/>
      <c r="OYD41" s="14"/>
      <c r="OYE41" s="15"/>
      <c r="OYF41" s="13"/>
      <c r="OYG41" s="9"/>
      <c r="OYH41" s="8"/>
      <c r="OYI41" s="8"/>
      <c r="OYJ41" s="13"/>
      <c r="OYK41" s="13"/>
      <c r="OYL41" s="14"/>
      <c r="OYM41" s="15"/>
      <c r="OYN41" s="13"/>
      <c r="OYO41" s="9"/>
      <c r="OYP41" s="8"/>
      <c r="OYQ41" s="8"/>
      <c r="OYR41" s="13"/>
      <c r="OYS41" s="13"/>
      <c r="OYT41" s="14"/>
      <c r="OYU41" s="15"/>
      <c r="OYV41" s="13"/>
      <c r="OYW41" s="9"/>
      <c r="OYX41" s="8"/>
      <c r="OYY41" s="8"/>
      <c r="OYZ41" s="13"/>
      <c r="OZA41" s="13"/>
      <c r="OZB41" s="14"/>
      <c r="OZC41" s="15"/>
      <c r="OZD41" s="13"/>
      <c r="OZE41" s="9"/>
      <c r="OZF41" s="8"/>
      <c r="OZG41" s="8"/>
      <c r="OZH41" s="13"/>
      <c r="OZI41" s="13"/>
      <c r="OZJ41" s="14"/>
      <c r="OZK41" s="15"/>
      <c r="OZL41" s="13"/>
      <c r="OZM41" s="9"/>
      <c r="OZN41" s="8"/>
      <c r="OZO41" s="8"/>
      <c r="OZP41" s="13"/>
      <c r="OZQ41" s="13"/>
      <c r="OZR41" s="14"/>
      <c r="OZS41" s="15"/>
      <c r="OZT41" s="13"/>
      <c r="OZU41" s="9"/>
      <c r="OZV41" s="8"/>
      <c r="OZW41" s="8"/>
      <c r="OZX41" s="13"/>
      <c r="OZY41" s="13"/>
      <c r="OZZ41" s="14"/>
      <c r="PAA41" s="15"/>
      <c r="PAB41" s="13"/>
      <c r="PAC41" s="9"/>
      <c r="PAD41" s="8"/>
      <c r="PAE41" s="8"/>
      <c r="PAF41" s="13"/>
      <c r="PAG41" s="13"/>
      <c r="PAH41" s="14"/>
      <c r="PAI41" s="15"/>
      <c r="PAJ41" s="13"/>
      <c r="PAK41" s="9"/>
      <c r="PAL41" s="8"/>
      <c r="PAM41" s="8"/>
      <c r="PAN41" s="13"/>
      <c r="PAO41" s="13"/>
      <c r="PAP41" s="14"/>
      <c r="PAQ41" s="15"/>
      <c r="PAR41" s="13"/>
      <c r="PAS41" s="9"/>
      <c r="PAT41" s="8"/>
      <c r="PAU41" s="8"/>
      <c r="PAV41" s="13"/>
      <c r="PAW41" s="13"/>
      <c r="PAX41" s="14"/>
      <c r="PAY41" s="15"/>
      <c r="PAZ41" s="13"/>
      <c r="PBA41" s="9"/>
      <c r="PBB41" s="8"/>
      <c r="PBC41" s="8"/>
      <c r="PBD41" s="13"/>
      <c r="PBE41" s="13"/>
      <c r="PBF41" s="14"/>
      <c r="PBG41" s="15"/>
      <c r="PBH41" s="13"/>
      <c r="PBI41" s="9"/>
      <c r="PBJ41" s="8"/>
      <c r="PBK41" s="8"/>
      <c r="PBL41" s="13"/>
      <c r="PBM41" s="13"/>
      <c r="PBN41" s="14"/>
      <c r="PBO41" s="15"/>
      <c r="PBP41" s="13"/>
      <c r="PBQ41" s="9"/>
      <c r="PBR41" s="8"/>
      <c r="PBS41" s="8"/>
      <c r="PBT41" s="13"/>
      <c r="PBU41" s="13"/>
      <c r="PBV41" s="14"/>
      <c r="PBW41" s="15"/>
      <c r="PBX41" s="13"/>
      <c r="PBY41" s="9"/>
      <c r="PBZ41" s="8"/>
      <c r="PCA41" s="8"/>
      <c r="PCB41" s="13"/>
      <c r="PCC41" s="13"/>
      <c r="PCD41" s="14"/>
      <c r="PCE41" s="15"/>
      <c r="PCF41" s="13"/>
      <c r="PCG41" s="9"/>
      <c r="PCH41" s="8"/>
      <c r="PCI41" s="8"/>
      <c r="PCJ41" s="13"/>
      <c r="PCK41" s="13"/>
      <c r="PCL41" s="14"/>
      <c r="PCM41" s="15"/>
      <c r="PCN41" s="13"/>
      <c r="PCO41" s="9"/>
      <c r="PCP41" s="8"/>
      <c r="PCQ41" s="8"/>
      <c r="PCR41" s="13"/>
      <c r="PCS41" s="13"/>
      <c r="PCT41" s="14"/>
      <c r="PCU41" s="15"/>
      <c r="PCV41" s="13"/>
      <c r="PCW41" s="9"/>
      <c r="PCX41" s="8"/>
      <c r="PCY41" s="8"/>
      <c r="PCZ41" s="13"/>
      <c r="PDA41" s="13"/>
      <c r="PDB41" s="14"/>
      <c r="PDC41" s="15"/>
      <c r="PDD41" s="13"/>
      <c r="PDE41" s="9"/>
      <c r="PDF41" s="8"/>
      <c r="PDG41" s="8"/>
      <c r="PDH41" s="13"/>
      <c r="PDI41" s="13"/>
      <c r="PDJ41" s="14"/>
      <c r="PDK41" s="15"/>
      <c r="PDL41" s="13"/>
      <c r="PDM41" s="9"/>
      <c r="PDN41" s="8"/>
      <c r="PDO41" s="8"/>
      <c r="PDP41" s="13"/>
      <c r="PDQ41" s="13"/>
      <c r="PDR41" s="14"/>
      <c r="PDS41" s="15"/>
      <c r="PDT41" s="13"/>
      <c r="PDU41" s="9"/>
      <c r="PDV41" s="8"/>
      <c r="PDW41" s="8"/>
      <c r="PDX41" s="13"/>
      <c r="PDY41" s="13"/>
      <c r="PDZ41" s="14"/>
      <c r="PEA41" s="15"/>
      <c r="PEB41" s="13"/>
      <c r="PEC41" s="9"/>
      <c r="PED41" s="8"/>
      <c r="PEE41" s="8"/>
      <c r="PEF41" s="13"/>
      <c r="PEG41" s="13"/>
      <c r="PEH41" s="14"/>
      <c r="PEI41" s="15"/>
      <c r="PEJ41" s="13"/>
      <c r="PEK41" s="9"/>
      <c r="PEL41" s="8"/>
      <c r="PEM41" s="8"/>
      <c r="PEN41" s="13"/>
      <c r="PEO41" s="13"/>
      <c r="PEP41" s="14"/>
      <c r="PEQ41" s="15"/>
      <c r="PER41" s="13"/>
      <c r="PES41" s="9"/>
      <c r="PET41" s="8"/>
      <c r="PEU41" s="8"/>
      <c r="PEV41" s="13"/>
      <c r="PEW41" s="13"/>
      <c r="PEX41" s="14"/>
      <c r="PEY41" s="15"/>
      <c r="PEZ41" s="13"/>
      <c r="PFA41" s="9"/>
      <c r="PFB41" s="8"/>
      <c r="PFC41" s="8"/>
      <c r="PFD41" s="13"/>
      <c r="PFE41" s="13"/>
      <c r="PFF41" s="14"/>
      <c r="PFG41" s="15"/>
      <c r="PFH41" s="13"/>
      <c r="PFI41" s="9"/>
      <c r="PFJ41" s="8"/>
      <c r="PFK41" s="8"/>
      <c r="PFL41" s="13"/>
      <c r="PFM41" s="13"/>
      <c r="PFN41" s="14"/>
      <c r="PFO41" s="15"/>
      <c r="PFP41" s="13"/>
      <c r="PFQ41" s="9"/>
      <c r="PFR41" s="8"/>
      <c r="PFS41" s="8"/>
      <c r="PFT41" s="13"/>
      <c r="PFU41" s="13"/>
      <c r="PFV41" s="14"/>
      <c r="PFW41" s="15"/>
      <c r="PFX41" s="13"/>
      <c r="PFY41" s="9"/>
      <c r="PFZ41" s="8"/>
      <c r="PGA41" s="8"/>
      <c r="PGB41" s="13"/>
      <c r="PGC41" s="13"/>
      <c r="PGD41" s="14"/>
      <c r="PGE41" s="15"/>
      <c r="PGF41" s="13"/>
      <c r="PGG41" s="9"/>
      <c r="PGH41" s="8"/>
      <c r="PGI41" s="8"/>
      <c r="PGJ41" s="13"/>
      <c r="PGK41" s="13"/>
      <c r="PGL41" s="14"/>
      <c r="PGM41" s="15"/>
      <c r="PGN41" s="13"/>
      <c r="PGO41" s="9"/>
      <c r="PGP41" s="8"/>
      <c r="PGQ41" s="8"/>
      <c r="PGR41" s="13"/>
      <c r="PGS41" s="13"/>
      <c r="PGT41" s="14"/>
      <c r="PGU41" s="15"/>
      <c r="PGV41" s="13"/>
      <c r="PGW41" s="9"/>
      <c r="PGX41" s="8"/>
      <c r="PGY41" s="8"/>
      <c r="PGZ41" s="13"/>
      <c r="PHA41" s="13"/>
      <c r="PHB41" s="14"/>
      <c r="PHC41" s="15"/>
      <c r="PHD41" s="13"/>
      <c r="PHE41" s="9"/>
      <c r="PHF41" s="8"/>
      <c r="PHG41" s="8"/>
      <c r="PHH41" s="13"/>
      <c r="PHI41" s="13"/>
      <c r="PHJ41" s="14"/>
      <c r="PHK41" s="15"/>
      <c r="PHL41" s="13"/>
      <c r="PHM41" s="9"/>
      <c r="PHN41" s="8"/>
      <c r="PHO41" s="8"/>
      <c r="PHP41" s="13"/>
      <c r="PHQ41" s="13"/>
      <c r="PHR41" s="14"/>
      <c r="PHS41" s="15"/>
      <c r="PHT41" s="13"/>
      <c r="PHU41" s="9"/>
      <c r="PHV41" s="8"/>
      <c r="PHW41" s="8"/>
      <c r="PHX41" s="13"/>
      <c r="PHY41" s="13"/>
      <c r="PHZ41" s="14"/>
      <c r="PIA41" s="15"/>
      <c r="PIB41" s="13"/>
      <c r="PIC41" s="9"/>
      <c r="PID41" s="8"/>
      <c r="PIE41" s="8"/>
      <c r="PIF41" s="13"/>
      <c r="PIG41" s="13"/>
      <c r="PIH41" s="14"/>
      <c r="PII41" s="15"/>
      <c r="PIJ41" s="13"/>
      <c r="PIK41" s="9"/>
      <c r="PIL41" s="8"/>
      <c r="PIM41" s="8"/>
      <c r="PIN41" s="13"/>
      <c r="PIO41" s="13"/>
      <c r="PIP41" s="14"/>
      <c r="PIQ41" s="15"/>
      <c r="PIR41" s="13"/>
      <c r="PIS41" s="9"/>
      <c r="PIT41" s="8"/>
      <c r="PIU41" s="8"/>
      <c r="PIV41" s="13"/>
      <c r="PIW41" s="13"/>
      <c r="PIX41" s="14"/>
      <c r="PIY41" s="15"/>
      <c r="PIZ41" s="13"/>
      <c r="PJA41" s="9"/>
      <c r="PJB41" s="8"/>
      <c r="PJC41" s="8"/>
      <c r="PJD41" s="13"/>
      <c r="PJE41" s="13"/>
      <c r="PJF41" s="14"/>
      <c r="PJG41" s="15"/>
      <c r="PJH41" s="13"/>
      <c r="PJI41" s="9"/>
      <c r="PJJ41" s="8"/>
      <c r="PJK41" s="8"/>
      <c r="PJL41" s="13"/>
      <c r="PJM41" s="13"/>
      <c r="PJN41" s="14"/>
      <c r="PJO41" s="15"/>
      <c r="PJP41" s="13"/>
      <c r="PJQ41" s="9"/>
      <c r="PJR41" s="8"/>
      <c r="PJS41" s="8"/>
      <c r="PJT41" s="13"/>
      <c r="PJU41" s="13"/>
      <c r="PJV41" s="14"/>
      <c r="PJW41" s="15"/>
      <c r="PJX41" s="13"/>
      <c r="PJY41" s="9"/>
      <c r="PJZ41" s="8"/>
      <c r="PKA41" s="8"/>
      <c r="PKB41" s="13"/>
      <c r="PKC41" s="13"/>
      <c r="PKD41" s="14"/>
      <c r="PKE41" s="15"/>
      <c r="PKF41" s="13"/>
      <c r="PKG41" s="9"/>
      <c r="PKH41" s="8"/>
      <c r="PKI41" s="8"/>
      <c r="PKJ41" s="13"/>
      <c r="PKK41" s="13"/>
      <c r="PKL41" s="14"/>
      <c r="PKM41" s="15"/>
      <c r="PKN41" s="13"/>
      <c r="PKO41" s="9"/>
      <c r="PKP41" s="8"/>
      <c r="PKQ41" s="8"/>
      <c r="PKR41" s="13"/>
      <c r="PKS41" s="13"/>
      <c r="PKT41" s="14"/>
      <c r="PKU41" s="15"/>
      <c r="PKV41" s="13"/>
      <c r="PKW41" s="9"/>
      <c r="PKX41" s="8"/>
      <c r="PKY41" s="8"/>
      <c r="PKZ41" s="13"/>
      <c r="PLA41" s="13"/>
      <c r="PLB41" s="14"/>
      <c r="PLC41" s="15"/>
      <c r="PLD41" s="13"/>
      <c r="PLE41" s="9"/>
      <c r="PLF41" s="8"/>
      <c r="PLG41" s="8"/>
      <c r="PLH41" s="13"/>
      <c r="PLI41" s="13"/>
      <c r="PLJ41" s="14"/>
      <c r="PLK41" s="15"/>
      <c r="PLL41" s="13"/>
      <c r="PLM41" s="9"/>
      <c r="PLN41" s="8"/>
      <c r="PLO41" s="8"/>
      <c r="PLP41" s="13"/>
      <c r="PLQ41" s="13"/>
      <c r="PLR41" s="14"/>
      <c r="PLS41" s="15"/>
      <c r="PLT41" s="13"/>
      <c r="PLU41" s="9"/>
      <c r="PLV41" s="8"/>
      <c r="PLW41" s="8"/>
      <c r="PLX41" s="13"/>
      <c r="PLY41" s="13"/>
      <c r="PLZ41" s="14"/>
      <c r="PMA41" s="15"/>
      <c r="PMB41" s="13"/>
      <c r="PMC41" s="9"/>
      <c r="PMD41" s="8"/>
      <c r="PME41" s="8"/>
      <c r="PMF41" s="13"/>
      <c r="PMG41" s="13"/>
      <c r="PMH41" s="14"/>
      <c r="PMI41" s="15"/>
      <c r="PMJ41" s="13"/>
      <c r="PMK41" s="9"/>
      <c r="PML41" s="8"/>
      <c r="PMM41" s="8"/>
      <c r="PMN41" s="13"/>
      <c r="PMO41" s="13"/>
      <c r="PMP41" s="14"/>
      <c r="PMQ41" s="15"/>
      <c r="PMR41" s="13"/>
      <c r="PMS41" s="9"/>
      <c r="PMT41" s="8"/>
      <c r="PMU41" s="8"/>
      <c r="PMV41" s="13"/>
      <c r="PMW41" s="13"/>
      <c r="PMX41" s="14"/>
      <c r="PMY41" s="15"/>
      <c r="PMZ41" s="13"/>
      <c r="PNA41" s="9"/>
      <c r="PNB41" s="8"/>
      <c r="PNC41" s="8"/>
      <c r="PND41" s="13"/>
      <c r="PNE41" s="13"/>
      <c r="PNF41" s="14"/>
      <c r="PNG41" s="15"/>
      <c r="PNH41" s="13"/>
      <c r="PNI41" s="9"/>
      <c r="PNJ41" s="8"/>
      <c r="PNK41" s="8"/>
      <c r="PNL41" s="13"/>
      <c r="PNM41" s="13"/>
      <c r="PNN41" s="14"/>
      <c r="PNO41" s="15"/>
      <c r="PNP41" s="13"/>
      <c r="PNQ41" s="9"/>
      <c r="PNR41" s="8"/>
      <c r="PNS41" s="8"/>
      <c r="PNT41" s="13"/>
      <c r="PNU41" s="13"/>
      <c r="PNV41" s="14"/>
      <c r="PNW41" s="15"/>
      <c r="PNX41" s="13"/>
      <c r="PNY41" s="9"/>
      <c r="PNZ41" s="8"/>
      <c r="POA41" s="8"/>
      <c r="POB41" s="13"/>
      <c r="POC41" s="13"/>
      <c r="POD41" s="14"/>
      <c r="POE41" s="15"/>
      <c r="POF41" s="13"/>
      <c r="POG41" s="9"/>
      <c r="POH41" s="8"/>
      <c r="POI41" s="8"/>
      <c r="POJ41" s="13"/>
      <c r="POK41" s="13"/>
      <c r="POL41" s="14"/>
      <c r="POM41" s="15"/>
      <c r="PON41" s="13"/>
      <c r="POO41" s="9"/>
      <c r="POP41" s="8"/>
      <c r="POQ41" s="8"/>
      <c r="POR41" s="13"/>
      <c r="POS41" s="13"/>
      <c r="POT41" s="14"/>
      <c r="POU41" s="15"/>
      <c r="POV41" s="13"/>
      <c r="POW41" s="9"/>
      <c r="POX41" s="8"/>
      <c r="POY41" s="8"/>
      <c r="POZ41" s="13"/>
      <c r="PPA41" s="13"/>
      <c r="PPB41" s="14"/>
      <c r="PPC41" s="15"/>
      <c r="PPD41" s="13"/>
      <c r="PPE41" s="9"/>
      <c r="PPF41" s="8"/>
      <c r="PPG41" s="8"/>
      <c r="PPH41" s="13"/>
      <c r="PPI41" s="13"/>
      <c r="PPJ41" s="14"/>
      <c r="PPK41" s="15"/>
      <c r="PPL41" s="13"/>
      <c r="PPM41" s="9"/>
      <c r="PPN41" s="8"/>
      <c r="PPO41" s="8"/>
      <c r="PPP41" s="13"/>
      <c r="PPQ41" s="13"/>
      <c r="PPR41" s="14"/>
      <c r="PPS41" s="15"/>
      <c r="PPT41" s="13"/>
      <c r="PPU41" s="9"/>
      <c r="PPV41" s="8"/>
      <c r="PPW41" s="8"/>
      <c r="PPX41" s="13"/>
      <c r="PPY41" s="13"/>
      <c r="PPZ41" s="14"/>
      <c r="PQA41" s="15"/>
      <c r="PQB41" s="13"/>
      <c r="PQC41" s="9"/>
      <c r="PQD41" s="8"/>
      <c r="PQE41" s="8"/>
      <c r="PQF41" s="13"/>
      <c r="PQG41" s="13"/>
      <c r="PQH41" s="14"/>
      <c r="PQI41" s="15"/>
      <c r="PQJ41" s="13"/>
      <c r="PQK41" s="9"/>
      <c r="PQL41" s="8"/>
      <c r="PQM41" s="8"/>
      <c r="PQN41" s="13"/>
      <c r="PQO41" s="13"/>
      <c r="PQP41" s="14"/>
      <c r="PQQ41" s="15"/>
      <c r="PQR41" s="13"/>
      <c r="PQS41" s="9"/>
      <c r="PQT41" s="8"/>
      <c r="PQU41" s="8"/>
      <c r="PQV41" s="13"/>
      <c r="PQW41" s="13"/>
      <c r="PQX41" s="14"/>
      <c r="PQY41" s="15"/>
      <c r="PQZ41" s="13"/>
      <c r="PRA41" s="9"/>
      <c r="PRB41" s="8"/>
      <c r="PRC41" s="8"/>
      <c r="PRD41" s="13"/>
      <c r="PRE41" s="13"/>
      <c r="PRF41" s="14"/>
      <c r="PRG41" s="15"/>
      <c r="PRH41" s="13"/>
      <c r="PRI41" s="9"/>
      <c r="PRJ41" s="8"/>
      <c r="PRK41" s="8"/>
      <c r="PRL41" s="13"/>
      <c r="PRM41" s="13"/>
      <c r="PRN41" s="14"/>
      <c r="PRO41" s="15"/>
      <c r="PRP41" s="13"/>
      <c r="PRQ41" s="9"/>
      <c r="PRR41" s="8"/>
      <c r="PRS41" s="8"/>
      <c r="PRT41" s="13"/>
      <c r="PRU41" s="13"/>
      <c r="PRV41" s="14"/>
      <c r="PRW41" s="15"/>
      <c r="PRX41" s="13"/>
      <c r="PRY41" s="9"/>
      <c r="PRZ41" s="8"/>
      <c r="PSA41" s="8"/>
      <c r="PSB41" s="13"/>
      <c r="PSC41" s="13"/>
      <c r="PSD41" s="14"/>
      <c r="PSE41" s="15"/>
      <c r="PSF41" s="13"/>
      <c r="PSG41" s="9"/>
      <c r="PSH41" s="8"/>
      <c r="PSI41" s="8"/>
      <c r="PSJ41" s="13"/>
      <c r="PSK41" s="13"/>
      <c r="PSL41" s="14"/>
      <c r="PSM41" s="15"/>
      <c r="PSN41" s="13"/>
      <c r="PSO41" s="9"/>
      <c r="PSP41" s="8"/>
      <c r="PSQ41" s="8"/>
      <c r="PSR41" s="13"/>
      <c r="PSS41" s="13"/>
      <c r="PST41" s="14"/>
      <c r="PSU41" s="15"/>
      <c r="PSV41" s="13"/>
      <c r="PSW41" s="9"/>
      <c r="PSX41" s="8"/>
      <c r="PSY41" s="8"/>
      <c r="PSZ41" s="13"/>
      <c r="PTA41" s="13"/>
      <c r="PTB41" s="14"/>
      <c r="PTC41" s="15"/>
      <c r="PTD41" s="13"/>
      <c r="PTE41" s="9"/>
      <c r="PTF41" s="8"/>
      <c r="PTG41" s="8"/>
      <c r="PTH41" s="13"/>
      <c r="PTI41" s="13"/>
      <c r="PTJ41" s="14"/>
      <c r="PTK41" s="15"/>
      <c r="PTL41" s="13"/>
      <c r="PTM41" s="9"/>
      <c r="PTN41" s="8"/>
      <c r="PTO41" s="8"/>
      <c r="PTP41" s="13"/>
      <c r="PTQ41" s="13"/>
      <c r="PTR41" s="14"/>
      <c r="PTS41" s="15"/>
      <c r="PTT41" s="13"/>
      <c r="PTU41" s="9"/>
      <c r="PTV41" s="8"/>
      <c r="PTW41" s="8"/>
      <c r="PTX41" s="13"/>
      <c r="PTY41" s="13"/>
      <c r="PTZ41" s="14"/>
      <c r="PUA41" s="15"/>
      <c r="PUB41" s="13"/>
      <c r="PUC41" s="9"/>
      <c r="PUD41" s="8"/>
      <c r="PUE41" s="8"/>
      <c r="PUF41" s="13"/>
      <c r="PUG41" s="13"/>
      <c r="PUH41" s="14"/>
      <c r="PUI41" s="15"/>
      <c r="PUJ41" s="13"/>
      <c r="PUK41" s="9"/>
      <c r="PUL41" s="8"/>
      <c r="PUM41" s="8"/>
      <c r="PUN41" s="13"/>
      <c r="PUO41" s="13"/>
      <c r="PUP41" s="14"/>
      <c r="PUQ41" s="15"/>
      <c r="PUR41" s="13"/>
      <c r="PUS41" s="9"/>
      <c r="PUT41" s="8"/>
      <c r="PUU41" s="8"/>
      <c r="PUV41" s="13"/>
      <c r="PUW41" s="13"/>
      <c r="PUX41" s="14"/>
      <c r="PUY41" s="15"/>
      <c r="PUZ41" s="13"/>
      <c r="PVA41" s="9"/>
      <c r="PVB41" s="8"/>
      <c r="PVC41" s="8"/>
      <c r="PVD41" s="13"/>
      <c r="PVE41" s="13"/>
      <c r="PVF41" s="14"/>
      <c r="PVG41" s="15"/>
      <c r="PVH41" s="13"/>
      <c r="PVI41" s="9"/>
      <c r="PVJ41" s="8"/>
      <c r="PVK41" s="8"/>
      <c r="PVL41" s="13"/>
      <c r="PVM41" s="13"/>
      <c r="PVN41" s="14"/>
      <c r="PVO41" s="15"/>
      <c r="PVP41" s="13"/>
      <c r="PVQ41" s="9"/>
      <c r="PVR41" s="8"/>
      <c r="PVS41" s="8"/>
      <c r="PVT41" s="13"/>
      <c r="PVU41" s="13"/>
      <c r="PVV41" s="14"/>
      <c r="PVW41" s="15"/>
      <c r="PVX41" s="13"/>
      <c r="PVY41" s="9"/>
      <c r="PVZ41" s="8"/>
      <c r="PWA41" s="8"/>
      <c r="PWB41" s="13"/>
      <c r="PWC41" s="13"/>
      <c r="PWD41" s="14"/>
      <c r="PWE41" s="15"/>
      <c r="PWF41" s="13"/>
      <c r="PWG41" s="9"/>
      <c r="PWH41" s="8"/>
      <c r="PWI41" s="8"/>
      <c r="PWJ41" s="13"/>
      <c r="PWK41" s="13"/>
      <c r="PWL41" s="14"/>
      <c r="PWM41" s="15"/>
      <c r="PWN41" s="13"/>
      <c r="PWO41" s="9"/>
      <c r="PWP41" s="8"/>
      <c r="PWQ41" s="8"/>
      <c r="PWR41" s="13"/>
      <c r="PWS41" s="13"/>
      <c r="PWT41" s="14"/>
      <c r="PWU41" s="15"/>
      <c r="PWV41" s="13"/>
      <c r="PWW41" s="9"/>
      <c r="PWX41" s="8"/>
      <c r="PWY41" s="8"/>
      <c r="PWZ41" s="13"/>
      <c r="PXA41" s="13"/>
      <c r="PXB41" s="14"/>
      <c r="PXC41" s="15"/>
      <c r="PXD41" s="13"/>
      <c r="PXE41" s="9"/>
      <c r="PXF41" s="8"/>
      <c r="PXG41" s="8"/>
      <c r="PXH41" s="13"/>
      <c r="PXI41" s="13"/>
      <c r="PXJ41" s="14"/>
      <c r="PXK41" s="15"/>
      <c r="PXL41" s="13"/>
      <c r="PXM41" s="9"/>
      <c r="PXN41" s="8"/>
      <c r="PXO41" s="8"/>
      <c r="PXP41" s="13"/>
      <c r="PXQ41" s="13"/>
      <c r="PXR41" s="14"/>
      <c r="PXS41" s="15"/>
      <c r="PXT41" s="13"/>
      <c r="PXU41" s="9"/>
      <c r="PXV41" s="8"/>
      <c r="PXW41" s="8"/>
      <c r="PXX41" s="13"/>
      <c r="PXY41" s="13"/>
      <c r="PXZ41" s="14"/>
      <c r="PYA41" s="15"/>
      <c r="PYB41" s="13"/>
      <c r="PYC41" s="9"/>
      <c r="PYD41" s="8"/>
      <c r="PYE41" s="8"/>
      <c r="PYF41" s="13"/>
      <c r="PYG41" s="13"/>
      <c r="PYH41" s="14"/>
      <c r="PYI41" s="15"/>
      <c r="PYJ41" s="13"/>
      <c r="PYK41" s="9"/>
      <c r="PYL41" s="8"/>
      <c r="PYM41" s="8"/>
      <c r="PYN41" s="13"/>
      <c r="PYO41" s="13"/>
      <c r="PYP41" s="14"/>
      <c r="PYQ41" s="15"/>
      <c r="PYR41" s="13"/>
      <c r="PYS41" s="9"/>
      <c r="PYT41" s="8"/>
      <c r="PYU41" s="8"/>
      <c r="PYV41" s="13"/>
      <c r="PYW41" s="13"/>
      <c r="PYX41" s="14"/>
      <c r="PYY41" s="15"/>
      <c r="PYZ41" s="13"/>
      <c r="PZA41" s="9"/>
      <c r="PZB41" s="8"/>
      <c r="PZC41" s="8"/>
      <c r="PZD41" s="13"/>
      <c r="PZE41" s="13"/>
      <c r="PZF41" s="14"/>
      <c r="PZG41" s="15"/>
      <c r="PZH41" s="13"/>
      <c r="PZI41" s="9"/>
      <c r="PZJ41" s="8"/>
      <c r="PZK41" s="8"/>
      <c r="PZL41" s="13"/>
      <c r="PZM41" s="13"/>
      <c r="PZN41" s="14"/>
      <c r="PZO41" s="15"/>
      <c r="PZP41" s="13"/>
      <c r="PZQ41" s="9"/>
      <c r="PZR41" s="8"/>
      <c r="PZS41" s="8"/>
      <c r="PZT41" s="13"/>
      <c r="PZU41" s="13"/>
      <c r="PZV41" s="14"/>
      <c r="PZW41" s="15"/>
      <c r="PZX41" s="13"/>
      <c r="PZY41" s="9"/>
      <c r="PZZ41" s="8"/>
      <c r="QAA41" s="8"/>
      <c r="QAB41" s="13"/>
      <c r="QAC41" s="13"/>
      <c r="QAD41" s="14"/>
      <c r="QAE41" s="15"/>
      <c r="QAF41" s="13"/>
      <c r="QAG41" s="9"/>
      <c r="QAH41" s="8"/>
      <c r="QAI41" s="8"/>
      <c r="QAJ41" s="13"/>
      <c r="QAK41" s="13"/>
      <c r="QAL41" s="14"/>
      <c r="QAM41" s="15"/>
      <c r="QAN41" s="13"/>
      <c r="QAO41" s="9"/>
      <c r="QAP41" s="8"/>
      <c r="QAQ41" s="8"/>
      <c r="QAR41" s="13"/>
      <c r="QAS41" s="13"/>
      <c r="QAT41" s="14"/>
      <c r="QAU41" s="15"/>
      <c r="QAV41" s="13"/>
      <c r="QAW41" s="9"/>
      <c r="QAX41" s="8"/>
      <c r="QAY41" s="8"/>
      <c r="QAZ41" s="13"/>
      <c r="QBA41" s="13"/>
      <c r="QBB41" s="14"/>
      <c r="QBC41" s="15"/>
      <c r="QBD41" s="13"/>
      <c r="QBE41" s="9"/>
      <c r="QBF41" s="8"/>
      <c r="QBG41" s="8"/>
      <c r="QBH41" s="13"/>
      <c r="QBI41" s="13"/>
      <c r="QBJ41" s="14"/>
      <c r="QBK41" s="15"/>
      <c r="QBL41" s="13"/>
      <c r="QBM41" s="9"/>
      <c r="QBN41" s="8"/>
      <c r="QBO41" s="8"/>
      <c r="QBP41" s="13"/>
      <c r="QBQ41" s="13"/>
      <c r="QBR41" s="14"/>
      <c r="QBS41" s="15"/>
      <c r="QBT41" s="13"/>
      <c r="QBU41" s="9"/>
      <c r="QBV41" s="8"/>
      <c r="QBW41" s="8"/>
      <c r="QBX41" s="13"/>
      <c r="QBY41" s="13"/>
      <c r="QBZ41" s="14"/>
      <c r="QCA41" s="15"/>
      <c r="QCB41" s="13"/>
      <c r="QCC41" s="9"/>
      <c r="QCD41" s="8"/>
      <c r="QCE41" s="8"/>
      <c r="QCF41" s="13"/>
      <c r="QCG41" s="13"/>
      <c r="QCH41" s="14"/>
      <c r="QCI41" s="15"/>
      <c r="QCJ41" s="13"/>
      <c r="QCK41" s="9"/>
      <c r="QCL41" s="8"/>
      <c r="QCM41" s="8"/>
      <c r="QCN41" s="13"/>
      <c r="QCO41" s="13"/>
      <c r="QCP41" s="14"/>
      <c r="QCQ41" s="15"/>
      <c r="QCR41" s="13"/>
      <c r="QCS41" s="9"/>
      <c r="QCT41" s="8"/>
      <c r="QCU41" s="8"/>
      <c r="QCV41" s="13"/>
      <c r="QCW41" s="13"/>
      <c r="QCX41" s="14"/>
      <c r="QCY41" s="15"/>
      <c r="QCZ41" s="13"/>
      <c r="QDA41" s="9"/>
      <c r="QDB41" s="8"/>
      <c r="QDC41" s="8"/>
      <c r="QDD41" s="13"/>
      <c r="QDE41" s="13"/>
      <c r="QDF41" s="14"/>
      <c r="QDG41" s="15"/>
      <c r="QDH41" s="13"/>
      <c r="QDI41" s="9"/>
      <c r="QDJ41" s="8"/>
      <c r="QDK41" s="8"/>
      <c r="QDL41" s="13"/>
      <c r="QDM41" s="13"/>
      <c r="QDN41" s="14"/>
      <c r="QDO41" s="15"/>
      <c r="QDP41" s="13"/>
      <c r="QDQ41" s="9"/>
      <c r="QDR41" s="8"/>
      <c r="QDS41" s="8"/>
      <c r="QDT41" s="13"/>
      <c r="QDU41" s="13"/>
      <c r="QDV41" s="14"/>
      <c r="QDW41" s="15"/>
      <c r="QDX41" s="13"/>
      <c r="QDY41" s="9"/>
      <c r="QDZ41" s="8"/>
      <c r="QEA41" s="8"/>
      <c r="QEB41" s="13"/>
      <c r="QEC41" s="13"/>
      <c r="QED41" s="14"/>
      <c r="QEE41" s="15"/>
      <c r="QEF41" s="13"/>
      <c r="QEG41" s="9"/>
      <c r="QEH41" s="8"/>
      <c r="QEI41" s="8"/>
      <c r="QEJ41" s="13"/>
      <c r="QEK41" s="13"/>
      <c r="QEL41" s="14"/>
      <c r="QEM41" s="15"/>
      <c r="QEN41" s="13"/>
      <c r="QEO41" s="9"/>
      <c r="QEP41" s="8"/>
      <c r="QEQ41" s="8"/>
      <c r="QER41" s="13"/>
      <c r="QES41" s="13"/>
      <c r="QET41" s="14"/>
      <c r="QEU41" s="15"/>
      <c r="QEV41" s="13"/>
      <c r="QEW41" s="9"/>
      <c r="QEX41" s="8"/>
      <c r="QEY41" s="8"/>
      <c r="QEZ41" s="13"/>
      <c r="QFA41" s="13"/>
      <c r="QFB41" s="14"/>
      <c r="QFC41" s="15"/>
      <c r="QFD41" s="13"/>
      <c r="QFE41" s="9"/>
      <c r="QFF41" s="8"/>
      <c r="QFG41" s="8"/>
      <c r="QFH41" s="13"/>
      <c r="QFI41" s="13"/>
      <c r="QFJ41" s="14"/>
      <c r="QFK41" s="15"/>
      <c r="QFL41" s="13"/>
      <c r="QFM41" s="9"/>
      <c r="QFN41" s="8"/>
      <c r="QFO41" s="8"/>
      <c r="QFP41" s="13"/>
      <c r="QFQ41" s="13"/>
      <c r="QFR41" s="14"/>
      <c r="QFS41" s="15"/>
      <c r="QFT41" s="13"/>
      <c r="QFU41" s="9"/>
      <c r="QFV41" s="8"/>
      <c r="QFW41" s="8"/>
      <c r="QFX41" s="13"/>
      <c r="QFY41" s="13"/>
      <c r="QFZ41" s="14"/>
      <c r="QGA41" s="15"/>
      <c r="QGB41" s="13"/>
      <c r="QGC41" s="9"/>
      <c r="QGD41" s="8"/>
      <c r="QGE41" s="8"/>
      <c r="QGF41" s="13"/>
      <c r="QGG41" s="13"/>
      <c r="QGH41" s="14"/>
      <c r="QGI41" s="15"/>
      <c r="QGJ41" s="13"/>
      <c r="QGK41" s="9"/>
      <c r="QGL41" s="8"/>
      <c r="QGM41" s="8"/>
      <c r="QGN41" s="13"/>
      <c r="QGO41" s="13"/>
      <c r="QGP41" s="14"/>
      <c r="QGQ41" s="15"/>
      <c r="QGR41" s="13"/>
      <c r="QGS41" s="9"/>
      <c r="QGT41" s="8"/>
      <c r="QGU41" s="8"/>
      <c r="QGV41" s="13"/>
      <c r="QGW41" s="13"/>
      <c r="QGX41" s="14"/>
      <c r="QGY41" s="15"/>
      <c r="QGZ41" s="13"/>
      <c r="QHA41" s="9"/>
      <c r="QHB41" s="8"/>
      <c r="QHC41" s="8"/>
      <c r="QHD41" s="13"/>
      <c r="QHE41" s="13"/>
      <c r="QHF41" s="14"/>
      <c r="QHG41" s="15"/>
      <c r="QHH41" s="13"/>
      <c r="QHI41" s="9"/>
      <c r="QHJ41" s="8"/>
      <c r="QHK41" s="8"/>
      <c r="QHL41" s="13"/>
      <c r="QHM41" s="13"/>
      <c r="QHN41" s="14"/>
      <c r="QHO41" s="15"/>
      <c r="QHP41" s="13"/>
      <c r="QHQ41" s="9"/>
      <c r="QHR41" s="8"/>
      <c r="QHS41" s="8"/>
      <c r="QHT41" s="13"/>
      <c r="QHU41" s="13"/>
      <c r="QHV41" s="14"/>
      <c r="QHW41" s="15"/>
      <c r="QHX41" s="13"/>
      <c r="QHY41" s="9"/>
      <c r="QHZ41" s="8"/>
      <c r="QIA41" s="8"/>
      <c r="QIB41" s="13"/>
      <c r="QIC41" s="13"/>
      <c r="QID41" s="14"/>
      <c r="QIE41" s="15"/>
      <c r="QIF41" s="13"/>
      <c r="QIG41" s="9"/>
      <c r="QIH41" s="8"/>
      <c r="QII41" s="8"/>
      <c r="QIJ41" s="13"/>
      <c r="QIK41" s="13"/>
      <c r="QIL41" s="14"/>
      <c r="QIM41" s="15"/>
      <c r="QIN41" s="13"/>
      <c r="QIO41" s="9"/>
      <c r="QIP41" s="8"/>
      <c r="QIQ41" s="8"/>
      <c r="QIR41" s="13"/>
      <c r="QIS41" s="13"/>
      <c r="QIT41" s="14"/>
      <c r="QIU41" s="15"/>
      <c r="QIV41" s="13"/>
      <c r="QIW41" s="9"/>
      <c r="QIX41" s="8"/>
      <c r="QIY41" s="8"/>
      <c r="QIZ41" s="13"/>
      <c r="QJA41" s="13"/>
      <c r="QJB41" s="14"/>
      <c r="QJC41" s="15"/>
      <c r="QJD41" s="13"/>
      <c r="QJE41" s="9"/>
      <c r="QJF41" s="8"/>
      <c r="QJG41" s="8"/>
      <c r="QJH41" s="13"/>
      <c r="QJI41" s="13"/>
      <c r="QJJ41" s="14"/>
      <c r="QJK41" s="15"/>
      <c r="QJL41" s="13"/>
      <c r="QJM41" s="9"/>
      <c r="QJN41" s="8"/>
      <c r="QJO41" s="8"/>
      <c r="QJP41" s="13"/>
      <c r="QJQ41" s="13"/>
      <c r="QJR41" s="14"/>
      <c r="QJS41" s="15"/>
      <c r="QJT41" s="13"/>
      <c r="QJU41" s="9"/>
      <c r="QJV41" s="8"/>
      <c r="QJW41" s="8"/>
      <c r="QJX41" s="13"/>
      <c r="QJY41" s="13"/>
      <c r="QJZ41" s="14"/>
      <c r="QKA41" s="15"/>
      <c r="QKB41" s="13"/>
      <c r="QKC41" s="9"/>
      <c r="QKD41" s="8"/>
      <c r="QKE41" s="8"/>
      <c r="QKF41" s="13"/>
      <c r="QKG41" s="13"/>
      <c r="QKH41" s="14"/>
      <c r="QKI41" s="15"/>
      <c r="QKJ41" s="13"/>
      <c r="QKK41" s="9"/>
      <c r="QKL41" s="8"/>
      <c r="QKM41" s="8"/>
      <c r="QKN41" s="13"/>
      <c r="QKO41" s="13"/>
      <c r="QKP41" s="14"/>
      <c r="QKQ41" s="15"/>
      <c r="QKR41" s="13"/>
      <c r="QKS41" s="9"/>
      <c r="QKT41" s="8"/>
      <c r="QKU41" s="8"/>
      <c r="QKV41" s="13"/>
      <c r="QKW41" s="13"/>
      <c r="QKX41" s="14"/>
      <c r="QKY41" s="15"/>
      <c r="QKZ41" s="13"/>
      <c r="QLA41" s="9"/>
      <c r="QLB41" s="8"/>
      <c r="QLC41" s="8"/>
      <c r="QLD41" s="13"/>
      <c r="QLE41" s="13"/>
      <c r="QLF41" s="14"/>
      <c r="QLG41" s="15"/>
      <c r="QLH41" s="13"/>
      <c r="QLI41" s="9"/>
      <c r="QLJ41" s="8"/>
      <c r="QLK41" s="8"/>
      <c r="QLL41" s="13"/>
      <c r="QLM41" s="13"/>
      <c r="QLN41" s="14"/>
      <c r="QLO41" s="15"/>
      <c r="QLP41" s="13"/>
      <c r="QLQ41" s="9"/>
      <c r="QLR41" s="8"/>
      <c r="QLS41" s="8"/>
      <c r="QLT41" s="13"/>
      <c r="QLU41" s="13"/>
      <c r="QLV41" s="14"/>
      <c r="QLW41" s="15"/>
      <c r="QLX41" s="13"/>
      <c r="QLY41" s="9"/>
      <c r="QLZ41" s="8"/>
      <c r="QMA41" s="8"/>
      <c r="QMB41" s="13"/>
      <c r="QMC41" s="13"/>
      <c r="QMD41" s="14"/>
      <c r="QME41" s="15"/>
      <c r="QMF41" s="13"/>
      <c r="QMG41" s="9"/>
      <c r="QMH41" s="8"/>
      <c r="QMI41" s="8"/>
      <c r="QMJ41" s="13"/>
      <c r="QMK41" s="13"/>
      <c r="QML41" s="14"/>
      <c r="QMM41" s="15"/>
      <c r="QMN41" s="13"/>
      <c r="QMO41" s="9"/>
      <c r="QMP41" s="8"/>
      <c r="QMQ41" s="8"/>
      <c r="QMR41" s="13"/>
      <c r="QMS41" s="13"/>
      <c r="QMT41" s="14"/>
      <c r="QMU41" s="15"/>
      <c r="QMV41" s="13"/>
      <c r="QMW41" s="9"/>
      <c r="QMX41" s="8"/>
      <c r="QMY41" s="8"/>
      <c r="QMZ41" s="13"/>
      <c r="QNA41" s="13"/>
      <c r="QNB41" s="14"/>
      <c r="QNC41" s="15"/>
      <c r="QND41" s="13"/>
      <c r="QNE41" s="9"/>
      <c r="QNF41" s="8"/>
      <c r="QNG41" s="8"/>
      <c r="QNH41" s="13"/>
      <c r="QNI41" s="13"/>
      <c r="QNJ41" s="14"/>
      <c r="QNK41" s="15"/>
      <c r="QNL41" s="13"/>
      <c r="QNM41" s="9"/>
      <c r="QNN41" s="8"/>
      <c r="QNO41" s="8"/>
      <c r="QNP41" s="13"/>
      <c r="QNQ41" s="13"/>
      <c r="QNR41" s="14"/>
      <c r="QNS41" s="15"/>
      <c r="QNT41" s="13"/>
      <c r="QNU41" s="9"/>
      <c r="QNV41" s="8"/>
      <c r="QNW41" s="8"/>
      <c r="QNX41" s="13"/>
      <c r="QNY41" s="13"/>
      <c r="QNZ41" s="14"/>
      <c r="QOA41" s="15"/>
      <c r="QOB41" s="13"/>
      <c r="QOC41" s="9"/>
      <c r="QOD41" s="8"/>
      <c r="QOE41" s="8"/>
      <c r="QOF41" s="13"/>
      <c r="QOG41" s="13"/>
      <c r="QOH41" s="14"/>
      <c r="QOI41" s="15"/>
      <c r="QOJ41" s="13"/>
      <c r="QOK41" s="9"/>
      <c r="QOL41" s="8"/>
      <c r="QOM41" s="8"/>
      <c r="QON41" s="13"/>
      <c r="QOO41" s="13"/>
      <c r="QOP41" s="14"/>
      <c r="QOQ41" s="15"/>
      <c r="QOR41" s="13"/>
      <c r="QOS41" s="9"/>
      <c r="QOT41" s="8"/>
      <c r="QOU41" s="8"/>
      <c r="QOV41" s="13"/>
      <c r="QOW41" s="13"/>
      <c r="QOX41" s="14"/>
      <c r="QOY41" s="15"/>
      <c r="QOZ41" s="13"/>
      <c r="QPA41" s="9"/>
      <c r="QPB41" s="8"/>
      <c r="QPC41" s="8"/>
      <c r="QPD41" s="13"/>
      <c r="QPE41" s="13"/>
      <c r="QPF41" s="14"/>
      <c r="QPG41" s="15"/>
      <c r="QPH41" s="13"/>
      <c r="QPI41" s="9"/>
      <c r="QPJ41" s="8"/>
      <c r="QPK41" s="8"/>
      <c r="QPL41" s="13"/>
      <c r="QPM41" s="13"/>
      <c r="QPN41" s="14"/>
      <c r="QPO41" s="15"/>
      <c r="QPP41" s="13"/>
      <c r="QPQ41" s="9"/>
      <c r="QPR41" s="8"/>
      <c r="QPS41" s="8"/>
      <c r="QPT41" s="13"/>
      <c r="QPU41" s="13"/>
      <c r="QPV41" s="14"/>
      <c r="QPW41" s="15"/>
      <c r="QPX41" s="13"/>
      <c r="QPY41" s="9"/>
      <c r="QPZ41" s="8"/>
      <c r="QQA41" s="8"/>
      <c r="QQB41" s="13"/>
      <c r="QQC41" s="13"/>
      <c r="QQD41" s="14"/>
      <c r="QQE41" s="15"/>
      <c r="QQF41" s="13"/>
      <c r="QQG41" s="9"/>
      <c r="QQH41" s="8"/>
      <c r="QQI41" s="8"/>
      <c r="QQJ41" s="13"/>
      <c r="QQK41" s="13"/>
      <c r="QQL41" s="14"/>
      <c r="QQM41" s="15"/>
      <c r="QQN41" s="13"/>
      <c r="QQO41" s="9"/>
      <c r="QQP41" s="8"/>
      <c r="QQQ41" s="8"/>
      <c r="QQR41" s="13"/>
      <c r="QQS41" s="13"/>
      <c r="QQT41" s="14"/>
      <c r="QQU41" s="15"/>
      <c r="QQV41" s="13"/>
      <c r="QQW41" s="9"/>
      <c r="QQX41" s="8"/>
      <c r="QQY41" s="8"/>
      <c r="QQZ41" s="13"/>
      <c r="QRA41" s="13"/>
      <c r="QRB41" s="14"/>
      <c r="QRC41" s="15"/>
      <c r="QRD41" s="13"/>
      <c r="QRE41" s="9"/>
      <c r="QRF41" s="8"/>
      <c r="QRG41" s="8"/>
      <c r="QRH41" s="13"/>
      <c r="QRI41" s="13"/>
      <c r="QRJ41" s="14"/>
      <c r="QRK41" s="15"/>
      <c r="QRL41" s="13"/>
      <c r="QRM41" s="9"/>
      <c r="QRN41" s="8"/>
      <c r="QRO41" s="8"/>
      <c r="QRP41" s="13"/>
      <c r="QRQ41" s="13"/>
      <c r="QRR41" s="14"/>
      <c r="QRS41" s="15"/>
      <c r="QRT41" s="13"/>
      <c r="QRU41" s="9"/>
      <c r="QRV41" s="8"/>
      <c r="QRW41" s="8"/>
      <c r="QRX41" s="13"/>
      <c r="QRY41" s="13"/>
      <c r="QRZ41" s="14"/>
      <c r="QSA41" s="15"/>
      <c r="QSB41" s="13"/>
      <c r="QSC41" s="9"/>
      <c r="QSD41" s="8"/>
      <c r="QSE41" s="8"/>
      <c r="QSF41" s="13"/>
      <c r="QSG41" s="13"/>
      <c r="QSH41" s="14"/>
      <c r="QSI41" s="15"/>
      <c r="QSJ41" s="13"/>
      <c r="QSK41" s="9"/>
      <c r="QSL41" s="8"/>
      <c r="QSM41" s="8"/>
      <c r="QSN41" s="13"/>
      <c r="QSO41" s="13"/>
      <c r="QSP41" s="14"/>
      <c r="QSQ41" s="15"/>
      <c r="QSR41" s="13"/>
      <c r="QSS41" s="9"/>
      <c r="QST41" s="8"/>
      <c r="QSU41" s="8"/>
      <c r="QSV41" s="13"/>
      <c r="QSW41" s="13"/>
      <c r="QSX41" s="14"/>
      <c r="QSY41" s="15"/>
      <c r="QSZ41" s="13"/>
      <c r="QTA41" s="9"/>
      <c r="QTB41" s="8"/>
      <c r="QTC41" s="8"/>
      <c r="QTD41" s="13"/>
      <c r="QTE41" s="13"/>
      <c r="QTF41" s="14"/>
      <c r="QTG41" s="15"/>
      <c r="QTH41" s="13"/>
      <c r="QTI41" s="9"/>
      <c r="QTJ41" s="8"/>
      <c r="QTK41" s="8"/>
      <c r="QTL41" s="13"/>
      <c r="QTM41" s="13"/>
      <c r="QTN41" s="14"/>
      <c r="QTO41" s="15"/>
      <c r="QTP41" s="13"/>
      <c r="QTQ41" s="9"/>
      <c r="QTR41" s="8"/>
      <c r="QTS41" s="8"/>
      <c r="QTT41" s="13"/>
      <c r="QTU41" s="13"/>
      <c r="QTV41" s="14"/>
      <c r="QTW41" s="15"/>
      <c r="QTX41" s="13"/>
      <c r="QTY41" s="9"/>
      <c r="QTZ41" s="8"/>
      <c r="QUA41" s="8"/>
      <c r="QUB41" s="13"/>
      <c r="QUC41" s="13"/>
      <c r="QUD41" s="14"/>
      <c r="QUE41" s="15"/>
      <c r="QUF41" s="13"/>
      <c r="QUG41" s="9"/>
      <c r="QUH41" s="8"/>
      <c r="QUI41" s="8"/>
      <c r="QUJ41" s="13"/>
      <c r="QUK41" s="13"/>
      <c r="QUL41" s="14"/>
      <c r="QUM41" s="15"/>
      <c r="QUN41" s="13"/>
      <c r="QUO41" s="9"/>
      <c r="QUP41" s="8"/>
      <c r="QUQ41" s="8"/>
      <c r="QUR41" s="13"/>
      <c r="QUS41" s="13"/>
      <c r="QUT41" s="14"/>
      <c r="QUU41" s="15"/>
      <c r="QUV41" s="13"/>
      <c r="QUW41" s="9"/>
      <c r="QUX41" s="8"/>
      <c r="QUY41" s="8"/>
      <c r="QUZ41" s="13"/>
      <c r="QVA41" s="13"/>
      <c r="QVB41" s="14"/>
      <c r="QVC41" s="15"/>
      <c r="QVD41" s="13"/>
      <c r="QVE41" s="9"/>
      <c r="QVF41" s="8"/>
      <c r="QVG41" s="8"/>
      <c r="QVH41" s="13"/>
      <c r="QVI41" s="13"/>
      <c r="QVJ41" s="14"/>
      <c r="QVK41" s="15"/>
      <c r="QVL41" s="13"/>
      <c r="QVM41" s="9"/>
      <c r="QVN41" s="8"/>
      <c r="QVO41" s="8"/>
      <c r="QVP41" s="13"/>
      <c r="QVQ41" s="13"/>
      <c r="QVR41" s="14"/>
      <c r="QVS41" s="15"/>
      <c r="QVT41" s="13"/>
      <c r="QVU41" s="9"/>
      <c r="QVV41" s="8"/>
      <c r="QVW41" s="8"/>
      <c r="QVX41" s="13"/>
      <c r="QVY41" s="13"/>
      <c r="QVZ41" s="14"/>
      <c r="QWA41" s="15"/>
      <c r="QWB41" s="13"/>
      <c r="QWC41" s="9"/>
      <c r="QWD41" s="8"/>
      <c r="QWE41" s="8"/>
      <c r="QWF41" s="13"/>
      <c r="QWG41" s="13"/>
      <c r="QWH41" s="14"/>
      <c r="QWI41" s="15"/>
      <c r="QWJ41" s="13"/>
      <c r="QWK41" s="9"/>
      <c r="QWL41" s="8"/>
      <c r="QWM41" s="8"/>
      <c r="QWN41" s="13"/>
      <c r="QWO41" s="13"/>
      <c r="QWP41" s="14"/>
      <c r="QWQ41" s="15"/>
      <c r="QWR41" s="13"/>
      <c r="QWS41" s="9"/>
      <c r="QWT41" s="8"/>
      <c r="QWU41" s="8"/>
      <c r="QWV41" s="13"/>
      <c r="QWW41" s="13"/>
      <c r="QWX41" s="14"/>
      <c r="QWY41" s="15"/>
      <c r="QWZ41" s="13"/>
      <c r="QXA41" s="9"/>
      <c r="QXB41" s="8"/>
      <c r="QXC41" s="8"/>
      <c r="QXD41" s="13"/>
      <c r="QXE41" s="13"/>
      <c r="QXF41" s="14"/>
      <c r="QXG41" s="15"/>
      <c r="QXH41" s="13"/>
      <c r="QXI41" s="9"/>
      <c r="QXJ41" s="8"/>
      <c r="QXK41" s="8"/>
      <c r="QXL41" s="13"/>
      <c r="QXM41" s="13"/>
      <c r="QXN41" s="14"/>
      <c r="QXO41" s="15"/>
      <c r="QXP41" s="13"/>
      <c r="QXQ41" s="9"/>
      <c r="QXR41" s="8"/>
      <c r="QXS41" s="8"/>
      <c r="QXT41" s="13"/>
      <c r="QXU41" s="13"/>
      <c r="QXV41" s="14"/>
      <c r="QXW41" s="15"/>
      <c r="QXX41" s="13"/>
      <c r="QXY41" s="9"/>
      <c r="QXZ41" s="8"/>
      <c r="QYA41" s="8"/>
      <c r="QYB41" s="13"/>
      <c r="QYC41" s="13"/>
      <c r="QYD41" s="14"/>
      <c r="QYE41" s="15"/>
      <c r="QYF41" s="13"/>
      <c r="QYG41" s="9"/>
      <c r="QYH41" s="8"/>
      <c r="QYI41" s="8"/>
      <c r="QYJ41" s="13"/>
      <c r="QYK41" s="13"/>
      <c r="QYL41" s="14"/>
      <c r="QYM41" s="15"/>
      <c r="QYN41" s="13"/>
      <c r="QYO41" s="9"/>
      <c r="QYP41" s="8"/>
      <c r="QYQ41" s="8"/>
      <c r="QYR41" s="13"/>
      <c r="QYS41" s="13"/>
      <c r="QYT41" s="14"/>
      <c r="QYU41" s="15"/>
      <c r="QYV41" s="13"/>
      <c r="QYW41" s="9"/>
      <c r="QYX41" s="8"/>
      <c r="QYY41" s="8"/>
      <c r="QYZ41" s="13"/>
      <c r="QZA41" s="13"/>
      <c r="QZB41" s="14"/>
      <c r="QZC41" s="15"/>
      <c r="QZD41" s="13"/>
      <c r="QZE41" s="9"/>
      <c r="QZF41" s="8"/>
      <c r="QZG41" s="8"/>
      <c r="QZH41" s="13"/>
      <c r="QZI41" s="13"/>
      <c r="QZJ41" s="14"/>
      <c r="QZK41" s="15"/>
      <c r="QZL41" s="13"/>
      <c r="QZM41" s="9"/>
      <c r="QZN41" s="8"/>
      <c r="QZO41" s="8"/>
      <c r="QZP41" s="13"/>
      <c r="QZQ41" s="13"/>
      <c r="QZR41" s="14"/>
      <c r="QZS41" s="15"/>
      <c r="QZT41" s="13"/>
      <c r="QZU41" s="9"/>
      <c r="QZV41" s="8"/>
      <c r="QZW41" s="8"/>
      <c r="QZX41" s="13"/>
      <c r="QZY41" s="13"/>
      <c r="QZZ41" s="14"/>
      <c r="RAA41" s="15"/>
      <c r="RAB41" s="13"/>
      <c r="RAC41" s="9"/>
      <c r="RAD41" s="8"/>
      <c r="RAE41" s="8"/>
      <c r="RAF41" s="13"/>
      <c r="RAG41" s="13"/>
      <c r="RAH41" s="14"/>
      <c r="RAI41" s="15"/>
      <c r="RAJ41" s="13"/>
      <c r="RAK41" s="9"/>
      <c r="RAL41" s="8"/>
      <c r="RAM41" s="8"/>
      <c r="RAN41" s="13"/>
      <c r="RAO41" s="13"/>
      <c r="RAP41" s="14"/>
      <c r="RAQ41" s="15"/>
      <c r="RAR41" s="13"/>
      <c r="RAS41" s="9"/>
      <c r="RAT41" s="8"/>
      <c r="RAU41" s="8"/>
      <c r="RAV41" s="13"/>
      <c r="RAW41" s="13"/>
      <c r="RAX41" s="14"/>
      <c r="RAY41" s="15"/>
      <c r="RAZ41" s="13"/>
      <c r="RBA41" s="9"/>
      <c r="RBB41" s="8"/>
      <c r="RBC41" s="8"/>
      <c r="RBD41" s="13"/>
      <c r="RBE41" s="13"/>
      <c r="RBF41" s="14"/>
      <c r="RBG41" s="15"/>
      <c r="RBH41" s="13"/>
      <c r="RBI41" s="9"/>
      <c r="RBJ41" s="8"/>
      <c r="RBK41" s="8"/>
      <c r="RBL41" s="13"/>
      <c r="RBM41" s="13"/>
      <c r="RBN41" s="14"/>
      <c r="RBO41" s="15"/>
      <c r="RBP41" s="13"/>
      <c r="RBQ41" s="9"/>
      <c r="RBR41" s="8"/>
      <c r="RBS41" s="8"/>
      <c r="RBT41" s="13"/>
      <c r="RBU41" s="13"/>
      <c r="RBV41" s="14"/>
      <c r="RBW41" s="15"/>
      <c r="RBX41" s="13"/>
      <c r="RBY41" s="9"/>
      <c r="RBZ41" s="8"/>
      <c r="RCA41" s="8"/>
      <c r="RCB41" s="13"/>
      <c r="RCC41" s="13"/>
      <c r="RCD41" s="14"/>
      <c r="RCE41" s="15"/>
      <c r="RCF41" s="13"/>
      <c r="RCG41" s="9"/>
      <c r="RCH41" s="8"/>
      <c r="RCI41" s="8"/>
      <c r="RCJ41" s="13"/>
      <c r="RCK41" s="13"/>
      <c r="RCL41" s="14"/>
      <c r="RCM41" s="15"/>
      <c r="RCN41" s="13"/>
      <c r="RCO41" s="9"/>
      <c r="RCP41" s="8"/>
      <c r="RCQ41" s="8"/>
      <c r="RCR41" s="13"/>
      <c r="RCS41" s="13"/>
      <c r="RCT41" s="14"/>
      <c r="RCU41" s="15"/>
      <c r="RCV41" s="13"/>
      <c r="RCW41" s="9"/>
      <c r="RCX41" s="8"/>
      <c r="RCY41" s="8"/>
      <c r="RCZ41" s="13"/>
      <c r="RDA41" s="13"/>
      <c r="RDB41" s="14"/>
      <c r="RDC41" s="15"/>
      <c r="RDD41" s="13"/>
      <c r="RDE41" s="9"/>
      <c r="RDF41" s="8"/>
      <c r="RDG41" s="8"/>
      <c r="RDH41" s="13"/>
      <c r="RDI41" s="13"/>
      <c r="RDJ41" s="14"/>
      <c r="RDK41" s="15"/>
      <c r="RDL41" s="13"/>
      <c r="RDM41" s="9"/>
      <c r="RDN41" s="8"/>
      <c r="RDO41" s="8"/>
      <c r="RDP41" s="13"/>
      <c r="RDQ41" s="13"/>
      <c r="RDR41" s="14"/>
      <c r="RDS41" s="15"/>
      <c r="RDT41" s="13"/>
      <c r="RDU41" s="9"/>
      <c r="RDV41" s="8"/>
      <c r="RDW41" s="8"/>
      <c r="RDX41" s="13"/>
      <c r="RDY41" s="13"/>
      <c r="RDZ41" s="14"/>
      <c r="REA41" s="15"/>
      <c r="REB41" s="13"/>
      <c r="REC41" s="9"/>
      <c r="RED41" s="8"/>
      <c r="REE41" s="8"/>
      <c r="REF41" s="13"/>
      <c r="REG41" s="13"/>
      <c r="REH41" s="14"/>
      <c r="REI41" s="15"/>
      <c r="REJ41" s="13"/>
      <c r="REK41" s="9"/>
      <c r="REL41" s="8"/>
      <c r="REM41" s="8"/>
      <c r="REN41" s="13"/>
      <c r="REO41" s="13"/>
      <c r="REP41" s="14"/>
      <c r="REQ41" s="15"/>
      <c r="RER41" s="13"/>
      <c r="RES41" s="9"/>
      <c r="RET41" s="8"/>
      <c r="REU41" s="8"/>
      <c r="REV41" s="13"/>
      <c r="REW41" s="13"/>
      <c r="REX41" s="14"/>
      <c r="REY41" s="15"/>
      <c r="REZ41" s="13"/>
      <c r="RFA41" s="9"/>
      <c r="RFB41" s="8"/>
      <c r="RFC41" s="8"/>
      <c r="RFD41" s="13"/>
      <c r="RFE41" s="13"/>
      <c r="RFF41" s="14"/>
      <c r="RFG41" s="15"/>
      <c r="RFH41" s="13"/>
      <c r="RFI41" s="9"/>
      <c r="RFJ41" s="8"/>
      <c r="RFK41" s="8"/>
      <c r="RFL41" s="13"/>
      <c r="RFM41" s="13"/>
      <c r="RFN41" s="14"/>
      <c r="RFO41" s="15"/>
      <c r="RFP41" s="13"/>
      <c r="RFQ41" s="9"/>
      <c r="RFR41" s="8"/>
      <c r="RFS41" s="8"/>
      <c r="RFT41" s="13"/>
      <c r="RFU41" s="13"/>
      <c r="RFV41" s="14"/>
      <c r="RFW41" s="15"/>
      <c r="RFX41" s="13"/>
      <c r="RFY41" s="9"/>
      <c r="RFZ41" s="8"/>
      <c r="RGA41" s="8"/>
      <c r="RGB41" s="13"/>
      <c r="RGC41" s="13"/>
      <c r="RGD41" s="14"/>
      <c r="RGE41" s="15"/>
      <c r="RGF41" s="13"/>
      <c r="RGG41" s="9"/>
      <c r="RGH41" s="8"/>
      <c r="RGI41" s="8"/>
      <c r="RGJ41" s="13"/>
      <c r="RGK41" s="13"/>
      <c r="RGL41" s="14"/>
      <c r="RGM41" s="15"/>
      <c r="RGN41" s="13"/>
      <c r="RGO41" s="9"/>
      <c r="RGP41" s="8"/>
      <c r="RGQ41" s="8"/>
      <c r="RGR41" s="13"/>
      <c r="RGS41" s="13"/>
      <c r="RGT41" s="14"/>
      <c r="RGU41" s="15"/>
      <c r="RGV41" s="13"/>
      <c r="RGW41" s="9"/>
      <c r="RGX41" s="8"/>
      <c r="RGY41" s="8"/>
      <c r="RGZ41" s="13"/>
      <c r="RHA41" s="13"/>
      <c r="RHB41" s="14"/>
      <c r="RHC41" s="15"/>
      <c r="RHD41" s="13"/>
      <c r="RHE41" s="9"/>
      <c r="RHF41" s="8"/>
      <c r="RHG41" s="8"/>
      <c r="RHH41" s="13"/>
      <c r="RHI41" s="13"/>
      <c r="RHJ41" s="14"/>
      <c r="RHK41" s="15"/>
      <c r="RHL41" s="13"/>
      <c r="RHM41" s="9"/>
      <c r="RHN41" s="8"/>
      <c r="RHO41" s="8"/>
      <c r="RHP41" s="13"/>
      <c r="RHQ41" s="13"/>
      <c r="RHR41" s="14"/>
      <c r="RHS41" s="15"/>
      <c r="RHT41" s="13"/>
      <c r="RHU41" s="9"/>
      <c r="RHV41" s="8"/>
      <c r="RHW41" s="8"/>
      <c r="RHX41" s="13"/>
      <c r="RHY41" s="13"/>
      <c r="RHZ41" s="14"/>
      <c r="RIA41" s="15"/>
      <c r="RIB41" s="13"/>
      <c r="RIC41" s="9"/>
      <c r="RID41" s="8"/>
      <c r="RIE41" s="8"/>
      <c r="RIF41" s="13"/>
      <c r="RIG41" s="13"/>
      <c r="RIH41" s="14"/>
      <c r="RII41" s="15"/>
      <c r="RIJ41" s="13"/>
      <c r="RIK41" s="9"/>
      <c r="RIL41" s="8"/>
      <c r="RIM41" s="8"/>
      <c r="RIN41" s="13"/>
      <c r="RIO41" s="13"/>
      <c r="RIP41" s="14"/>
      <c r="RIQ41" s="15"/>
      <c r="RIR41" s="13"/>
      <c r="RIS41" s="9"/>
      <c r="RIT41" s="8"/>
      <c r="RIU41" s="8"/>
      <c r="RIV41" s="13"/>
      <c r="RIW41" s="13"/>
      <c r="RIX41" s="14"/>
      <c r="RIY41" s="15"/>
      <c r="RIZ41" s="13"/>
      <c r="RJA41" s="9"/>
      <c r="RJB41" s="8"/>
      <c r="RJC41" s="8"/>
      <c r="RJD41" s="13"/>
      <c r="RJE41" s="13"/>
      <c r="RJF41" s="14"/>
      <c r="RJG41" s="15"/>
      <c r="RJH41" s="13"/>
      <c r="RJI41" s="9"/>
      <c r="RJJ41" s="8"/>
      <c r="RJK41" s="8"/>
      <c r="RJL41" s="13"/>
      <c r="RJM41" s="13"/>
      <c r="RJN41" s="14"/>
      <c r="RJO41" s="15"/>
      <c r="RJP41" s="13"/>
      <c r="RJQ41" s="9"/>
      <c r="RJR41" s="8"/>
      <c r="RJS41" s="8"/>
      <c r="RJT41" s="13"/>
      <c r="RJU41" s="13"/>
      <c r="RJV41" s="14"/>
      <c r="RJW41" s="15"/>
      <c r="RJX41" s="13"/>
      <c r="RJY41" s="9"/>
      <c r="RJZ41" s="8"/>
      <c r="RKA41" s="8"/>
      <c r="RKB41" s="13"/>
      <c r="RKC41" s="13"/>
      <c r="RKD41" s="14"/>
      <c r="RKE41" s="15"/>
      <c r="RKF41" s="13"/>
      <c r="RKG41" s="9"/>
      <c r="RKH41" s="8"/>
      <c r="RKI41" s="8"/>
      <c r="RKJ41" s="13"/>
      <c r="RKK41" s="13"/>
      <c r="RKL41" s="14"/>
      <c r="RKM41" s="15"/>
      <c r="RKN41" s="13"/>
      <c r="RKO41" s="9"/>
      <c r="RKP41" s="8"/>
      <c r="RKQ41" s="8"/>
      <c r="RKR41" s="13"/>
      <c r="RKS41" s="13"/>
      <c r="RKT41" s="14"/>
      <c r="RKU41" s="15"/>
      <c r="RKV41" s="13"/>
      <c r="RKW41" s="9"/>
      <c r="RKX41" s="8"/>
      <c r="RKY41" s="8"/>
      <c r="RKZ41" s="13"/>
      <c r="RLA41" s="13"/>
      <c r="RLB41" s="14"/>
      <c r="RLC41" s="15"/>
      <c r="RLD41" s="13"/>
      <c r="RLE41" s="9"/>
      <c r="RLF41" s="8"/>
      <c r="RLG41" s="8"/>
      <c r="RLH41" s="13"/>
      <c r="RLI41" s="13"/>
      <c r="RLJ41" s="14"/>
      <c r="RLK41" s="15"/>
      <c r="RLL41" s="13"/>
      <c r="RLM41" s="9"/>
      <c r="RLN41" s="8"/>
      <c r="RLO41" s="8"/>
      <c r="RLP41" s="13"/>
      <c r="RLQ41" s="13"/>
      <c r="RLR41" s="14"/>
      <c r="RLS41" s="15"/>
      <c r="RLT41" s="13"/>
      <c r="RLU41" s="9"/>
      <c r="RLV41" s="8"/>
      <c r="RLW41" s="8"/>
      <c r="RLX41" s="13"/>
      <c r="RLY41" s="13"/>
      <c r="RLZ41" s="14"/>
      <c r="RMA41" s="15"/>
      <c r="RMB41" s="13"/>
      <c r="RMC41" s="9"/>
      <c r="RMD41" s="8"/>
      <c r="RME41" s="8"/>
      <c r="RMF41" s="13"/>
      <c r="RMG41" s="13"/>
      <c r="RMH41" s="14"/>
      <c r="RMI41" s="15"/>
      <c r="RMJ41" s="13"/>
      <c r="RMK41" s="9"/>
      <c r="RML41" s="8"/>
      <c r="RMM41" s="8"/>
      <c r="RMN41" s="13"/>
      <c r="RMO41" s="13"/>
      <c r="RMP41" s="14"/>
      <c r="RMQ41" s="15"/>
      <c r="RMR41" s="13"/>
      <c r="RMS41" s="9"/>
      <c r="RMT41" s="8"/>
      <c r="RMU41" s="8"/>
      <c r="RMV41" s="13"/>
      <c r="RMW41" s="13"/>
      <c r="RMX41" s="14"/>
      <c r="RMY41" s="15"/>
      <c r="RMZ41" s="13"/>
      <c r="RNA41" s="9"/>
      <c r="RNB41" s="8"/>
      <c r="RNC41" s="8"/>
      <c r="RND41" s="13"/>
      <c r="RNE41" s="13"/>
      <c r="RNF41" s="14"/>
      <c r="RNG41" s="15"/>
      <c r="RNH41" s="13"/>
      <c r="RNI41" s="9"/>
      <c r="RNJ41" s="8"/>
      <c r="RNK41" s="8"/>
      <c r="RNL41" s="13"/>
      <c r="RNM41" s="13"/>
      <c r="RNN41" s="14"/>
      <c r="RNO41" s="15"/>
      <c r="RNP41" s="13"/>
      <c r="RNQ41" s="9"/>
      <c r="RNR41" s="8"/>
      <c r="RNS41" s="8"/>
      <c r="RNT41" s="13"/>
      <c r="RNU41" s="13"/>
      <c r="RNV41" s="14"/>
      <c r="RNW41" s="15"/>
      <c r="RNX41" s="13"/>
      <c r="RNY41" s="9"/>
      <c r="RNZ41" s="8"/>
      <c r="ROA41" s="8"/>
      <c r="ROB41" s="13"/>
      <c r="ROC41" s="13"/>
      <c r="ROD41" s="14"/>
      <c r="ROE41" s="15"/>
      <c r="ROF41" s="13"/>
      <c r="ROG41" s="9"/>
      <c r="ROH41" s="8"/>
      <c r="ROI41" s="8"/>
      <c r="ROJ41" s="13"/>
      <c r="ROK41" s="13"/>
      <c r="ROL41" s="14"/>
      <c r="ROM41" s="15"/>
      <c r="RON41" s="13"/>
      <c r="ROO41" s="9"/>
      <c r="ROP41" s="8"/>
      <c r="ROQ41" s="8"/>
      <c r="ROR41" s="13"/>
      <c r="ROS41" s="13"/>
      <c r="ROT41" s="14"/>
      <c r="ROU41" s="15"/>
      <c r="ROV41" s="13"/>
      <c r="ROW41" s="9"/>
      <c r="ROX41" s="8"/>
      <c r="ROY41" s="8"/>
      <c r="ROZ41" s="13"/>
      <c r="RPA41" s="13"/>
      <c r="RPB41" s="14"/>
      <c r="RPC41" s="15"/>
      <c r="RPD41" s="13"/>
      <c r="RPE41" s="9"/>
      <c r="RPF41" s="8"/>
      <c r="RPG41" s="8"/>
      <c r="RPH41" s="13"/>
      <c r="RPI41" s="13"/>
      <c r="RPJ41" s="14"/>
      <c r="RPK41" s="15"/>
      <c r="RPL41" s="13"/>
      <c r="RPM41" s="9"/>
      <c r="RPN41" s="8"/>
      <c r="RPO41" s="8"/>
      <c r="RPP41" s="13"/>
      <c r="RPQ41" s="13"/>
      <c r="RPR41" s="14"/>
      <c r="RPS41" s="15"/>
      <c r="RPT41" s="13"/>
      <c r="RPU41" s="9"/>
      <c r="RPV41" s="8"/>
      <c r="RPW41" s="8"/>
      <c r="RPX41" s="13"/>
      <c r="RPY41" s="13"/>
      <c r="RPZ41" s="14"/>
      <c r="RQA41" s="15"/>
      <c r="RQB41" s="13"/>
      <c r="RQC41" s="9"/>
      <c r="RQD41" s="8"/>
      <c r="RQE41" s="8"/>
      <c r="RQF41" s="13"/>
      <c r="RQG41" s="13"/>
      <c r="RQH41" s="14"/>
      <c r="RQI41" s="15"/>
      <c r="RQJ41" s="13"/>
      <c r="RQK41" s="9"/>
      <c r="RQL41" s="8"/>
      <c r="RQM41" s="8"/>
      <c r="RQN41" s="13"/>
      <c r="RQO41" s="13"/>
      <c r="RQP41" s="14"/>
      <c r="RQQ41" s="15"/>
      <c r="RQR41" s="13"/>
      <c r="RQS41" s="9"/>
      <c r="RQT41" s="8"/>
      <c r="RQU41" s="8"/>
      <c r="RQV41" s="13"/>
      <c r="RQW41" s="13"/>
      <c r="RQX41" s="14"/>
      <c r="RQY41" s="15"/>
      <c r="RQZ41" s="13"/>
      <c r="RRA41" s="9"/>
      <c r="RRB41" s="8"/>
      <c r="RRC41" s="8"/>
      <c r="RRD41" s="13"/>
      <c r="RRE41" s="13"/>
      <c r="RRF41" s="14"/>
      <c r="RRG41" s="15"/>
      <c r="RRH41" s="13"/>
      <c r="RRI41" s="9"/>
      <c r="RRJ41" s="8"/>
      <c r="RRK41" s="8"/>
      <c r="RRL41" s="13"/>
      <c r="RRM41" s="13"/>
      <c r="RRN41" s="14"/>
      <c r="RRO41" s="15"/>
      <c r="RRP41" s="13"/>
      <c r="RRQ41" s="9"/>
      <c r="RRR41" s="8"/>
      <c r="RRS41" s="8"/>
      <c r="RRT41" s="13"/>
      <c r="RRU41" s="13"/>
      <c r="RRV41" s="14"/>
      <c r="RRW41" s="15"/>
      <c r="RRX41" s="13"/>
      <c r="RRY41" s="9"/>
      <c r="RRZ41" s="8"/>
      <c r="RSA41" s="8"/>
      <c r="RSB41" s="13"/>
      <c r="RSC41" s="13"/>
      <c r="RSD41" s="14"/>
      <c r="RSE41" s="15"/>
      <c r="RSF41" s="13"/>
      <c r="RSG41" s="9"/>
      <c r="RSH41" s="8"/>
      <c r="RSI41" s="8"/>
      <c r="RSJ41" s="13"/>
      <c r="RSK41" s="13"/>
      <c r="RSL41" s="14"/>
      <c r="RSM41" s="15"/>
      <c r="RSN41" s="13"/>
      <c r="RSO41" s="9"/>
      <c r="RSP41" s="8"/>
      <c r="RSQ41" s="8"/>
      <c r="RSR41" s="13"/>
      <c r="RSS41" s="13"/>
      <c r="RST41" s="14"/>
      <c r="RSU41" s="15"/>
      <c r="RSV41" s="13"/>
      <c r="RSW41" s="9"/>
      <c r="RSX41" s="8"/>
      <c r="RSY41" s="8"/>
      <c r="RSZ41" s="13"/>
      <c r="RTA41" s="13"/>
      <c r="RTB41" s="14"/>
      <c r="RTC41" s="15"/>
      <c r="RTD41" s="13"/>
      <c r="RTE41" s="9"/>
      <c r="RTF41" s="8"/>
      <c r="RTG41" s="8"/>
      <c r="RTH41" s="13"/>
      <c r="RTI41" s="13"/>
      <c r="RTJ41" s="14"/>
      <c r="RTK41" s="15"/>
      <c r="RTL41" s="13"/>
      <c r="RTM41" s="9"/>
      <c r="RTN41" s="8"/>
      <c r="RTO41" s="8"/>
      <c r="RTP41" s="13"/>
      <c r="RTQ41" s="13"/>
      <c r="RTR41" s="14"/>
      <c r="RTS41" s="15"/>
      <c r="RTT41" s="13"/>
      <c r="RTU41" s="9"/>
      <c r="RTV41" s="8"/>
      <c r="RTW41" s="8"/>
      <c r="RTX41" s="13"/>
      <c r="RTY41" s="13"/>
      <c r="RTZ41" s="14"/>
      <c r="RUA41" s="15"/>
      <c r="RUB41" s="13"/>
      <c r="RUC41" s="9"/>
      <c r="RUD41" s="8"/>
      <c r="RUE41" s="8"/>
      <c r="RUF41" s="13"/>
      <c r="RUG41" s="13"/>
      <c r="RUH41" s="14"/>
      <c r="RUI41" s="15"/>
      <c r="RUJ41" s="13"/>
      <c r="RUK41" s="9"/>
      <c r="RUL41" s="8"/>
      <c r="RUM41" s="8"/>
      <c r="RUN41" s="13"/>
      <c r="RUO41" s="13"/>
      <c r="RUP41" s="14"/>
      <c r="RUQ41" s="15"/>
      <c r="RUR41" s="13"/>
      <c r="RUS41" s="9"/>
      <c r="RUT41" s="8"/>
      <c r="RUU41" s="8"/>
      <c r="RUV41" s="13"/>
      <c r="RUW41" s="13"/>
      <c r="RUX41" s="14"/>
      <c r="RUY41" s="15"/>
      <c r="RUZ41" s="13"/>
      <c r="RVA41" s="9"/>
      <c r="RVB41" s="8"/>
      <c r="RVC41" s="8"/>
      <c r="RVD41" s="13"/>
      <c r="RVE41" s="13"/>
      <c r="RVF41" s="14"/>
      <c r="RVG41" s="15"/>
      <c r="RVH41" s="13"/>
      <c r="RVI41" s="9"/>
      <c r="RVJ41" s="8"/>
      <c r="RVK41" s="8"/>
      <c r="RVL41" s="13"/>
      <c r="RVM41" s="13"/>
      <c r="RVN41" s="14"/>
      <c r="RVO41" s="15"/>
      <c r="RVP41" s="13"/>
      <c r="RVQ41" s="9"/>
      <c r="RVR41" s="8"/>
      <c r="RVS41" s="8"/>
      <c r="RVT41" s="13"/>
      <c r="RVU41" s="13"/>
      <c r="RVV41" s="14"/>
      <c r="RVW41" s="15"/>
      <c r="RVX41" s="13"/>
      <c r="RVY41" s="9"/>
      <c r="RVZ41" s="8"/>
      <c r="RWA41" s="8"/>
      <c r="RWB41" s="13"/>
      <c r="RWC41" s="13"/>
      <c r="RWD41" s="14"/>
      <c r="RWE41" s="15"/>
      <c r="RWF41" s="13"/>
      <c r="RWG41" s="9"/>
      <c r="RWH41" s="8"/>
      <c r="RWI41" s="8"/>
      <c r="RWJ41" s="13"/>
      <c r="RWK41" s="13"/>
      <c r="RWL41" s="14"/>
      <c r="RWM41" s="15"/>
      <c r="RWN41" s="13"/>
      <c r="RWO41" s="9"/>
      <c r="RWP41" s="8"/>
      <c r="RWQ41" s="8"/>
      <c r="RWR41" s="13"/>
      <c r="RWS41" s="13"/>
      <c r="RWT41" s="14"/>
      <c r="RWU41" s="15"/>
      <c r="RWV41" s="13"/>
      <c r="RWW41" s="9"/>
      <c r="RWX41" s="8"/>
      <c r="RWY41" s="8"/>
      <c r="RWZ41" s="13"/>
      <c r="RXA41" s="13"/>
      <c r="RXB41" s="14"/>
      <c r="RXC41" s="15"/>
      <c r="RXD41" s="13"/>
      <c r="RXE41" s="9"/>
      <c r="RXF41" s="8"/>
      <c r="RXG41" s="8"/>
      <c r="RXH41" s="13"/>
      <c r="RXI41" s="13"/>
      <c r="RXJ41" s="14"/>
      <c r="RXK41" s="15"/>
      <c r="RXL41" s="13"/>
      <c r="RXM41" s="9"/>
      <c r="RXN41" s="8"/>
      <c r="RXO41" s="8"/>
      <c r="RXP41" s="13"/>
      <c r="RXQ41" s="13"/>
      <c r="RXR41" s="14"/>
      <c r="RXS41" s="15"/>
      <c r="RXT41" s="13"/>
      <c r="RXU41" s="9"/>
      <c r="RXV41" s="8"/>
      <c r="RXW41" s="8"/>
      <c r="RXX41" s="13"/>
      <c r="RXY41" s="13"/>
      <c r="RXZ41" s="14"/>
      <c r="RYA41" s="15"/>
      <c r="RYB41" s="13"/>
      <c r="RYC41" s="9"/>
      <c r="RYD41" s="8"/>
      <c r="RYE41" s="8"/>
      <c r="RYF41" s="13"/>
      <c r="RYG41" s="13"/>
      <c r="RYH41" s="14"/>
      <c r="RYI41" s="15"/>
      <c r="RYJ41" s="13"/>
      <c r="RYK41" s="9"/>
      <c r="RYL41" s="8"/>
      <c r="RYM41" s="8"/>
      <c r="RYN41" s="13"/>
      <c r="RYO41" s="13"/>
      <c r="RYP41" s="14"/>
      <c r="RYQ41" s="15"/>
      <c r="RYR41" s="13"/>
      <c r="RYS41" s="9"/>
      <c r="RYT41" s="8"/>
      <c r="RYU41" s="8"/>
      <c r="RYV41" s="13"/>
      <c r="RYW41" s="13"/>
      <c r="RYX41" s="14"/>
      <c r="RYY41" s="15"/>
      <c r="RYZ41" s="13"/>
      <c r="RZA41" s="9"/>
      <c r="RZB41" s="8"/>
      <c r="RZC41" s="8"/>
      <c r="RZD41" s="13"/>
      <c r="RZE41" s="13"/>
      <c r="RZF41" s="14"/>
      <c r="RZG41" s="15"/>
      <c r="RZH41" s="13"/>
      <c r="RZI41" s="9"/>
      <c r="RZJ41" s="8"/>
      <c r="RZK41" s="8"/>
      <c r="RZL41" s="13"/>
      <c r="RZM41" s="13"/>
      <c r="RZN41" s="14"/>
      <c r="RZO41" s="15"/>
      <c r="RZP41" s="13"/>
      <c r="RZQ41" s="9"/>
      <c r="RZR41" s="8"/>
      <c r="RZS41" s="8"/>
      <c r="RZT41" s="13"/>
      <c r="RZU41" s="13"/>
      <c r="RZV41" s="14"/>
      <c r="RZW41" s="15"/>
      <c r="RZX41" s="13"/>
      <c r="RZY41" s="9"/>
      <c r="RZZ41" s="8"/>
      <c r="SAA41" s="8"/>
      <c r="SAB41" s="13"/>
      <c r="SAC41" s="13"/>
      <c r="SAD41" s="14"/>
      <c r="SAE41" s="15"/>
      <c r="SAF41" s="13"/>
      <c r="SAG41" s="9"/>
      <c r="SAH41" s="8"/>
      <c r="SAI41" s="8"/>
      <c r="SAJ41" s="13"/>
      <c r="SAK41" s="13"/>
      <c r="SAL41" s="14"/>
      <c r="SAM41" s="15"/>
      <c r="SAN41" s="13"/>
      <c r="SAO41" s="9"/>
      <c r="SAP41" s="8"/>
      <c r="SAQ41" s="8"/>
      <c r="SAR41" s="13"/>
      <c r="SAS41" s="13"/>
      <c r="SAT41" s="14"/>
      <c r="SAU41" s="15"/>
      <c r="SAV41" s="13"/>
      <c r="SAW41" s="9"/>
      <c r="SAX41" s="8"/>
      <c r="SAY41" s="8"/>
      <c r="SAZ41" s="13"/>
      <c r="SBA41" s="13"/>
      <c r="SBB41" s="14"/>
      <c r="SBC41" s="15"/>
      <c r="SBD41" s="13"/>
      <c r="SBE41" s="9"/>
      <c r="SBF41" s="8"/>
      <c r="SBG41" s="8"/>
      <c r="SBH41" s="13"/>
      <c r="SBI41" s="13"/>
      <c r="SBJ41" s="14"/>
      <c r="SBK41" s="15"/>
      <c r="SBL41" s="13"/>
      <c r="SBM41" s="9"/>
      <c r="SBN41" s="8"/>
      <c r="SBO41" s="8"/>
      <c r="SBP41" s="13"/>
      <c r="SBQ41" s="13"/>
      <c r="SBR41" s="14"/>
      <c r="SBS41" s="15"/>
      <c r="SBT41" s="13"/>
      <c r="SBU41" s="9"/>
      <c r="SBV41" s="8"/>
      <c r="SBW41" s="8"/>
      <c r="SBX41" s="13"/>
      <c r="SBY41" s="13"/>
      <c r="SBZ41" s="14"/>
      <c r="SCA41" s="15"/>
      <c r="SCB41" s="13"/>
      <c r="SCC41" s="9"/>
      <c r="SCD41" s="8"/>
      <c r="SCE41" s="8"/>
      <c r="SCF41" s="13"/>
      <c r="SCG41" s="13"/>
      <c r="SCH41" s="14"/>
      <c r="SCI41" s="15"/>
      <c r="SCJ41" s="13"/>
      <c r="SCK41" s="9"/>
      <c r="SCL41" s="8"/>
      <c r="SCM41" s="8"/>
      <c r="SCN41" s="13"/>
      <c r="SCO41" s="13"/>
      <c r="SCP41" s="14"/>
      <c r="SCQ41" s="15"/>
      <c r="SCR41" s="13"/>
      <c r="SCS41" s="9"/>
      <c r="SCT41" s="8"/>
      <c r="SCU41" s="8"/>
      <c r="SCV41" s="13"/>
      <c r="SCW41" s="13"/>
      <c r="SCX41" s="14"/>
      <c r="SCY41" s="15"/>
      <c r="SCZ41" s="13"/>
      <c r="SDA41" s="9"/>
      <c r="SDB41" s="8"/>
      <c r="SDC41" s="8"/>
      <c r="SDD41" s="13"/>
      <c r="SDE41" s="13"/>
      <c r="SDF41" s="14"/>
      <c r="SDG41" s="15"/>
      <c r="SDH41" s="13"/>
      <c r="SDI41" s="9"/>
      <c r="SDJ41" s="8"/>
      <c r="SDK41" s="8"/>
      <c r="SDL41" s="13"/>
      <c r="SDM41" s="13"/>
      <c r="SDN41" s="14"/>
      <c r="SDO41" s="15"/>
      <c r="SDP41" s="13"/>
      <c r="SDQ41" s="9"/>
      <c r="SDR41" s="8"/>
      <c r="SDS41" s="8"/>
      <c r="SDT41" s="13"/>
      <c r="SDU41" s="13"/>
      <c r="SDV41" s="14"/>
      <c r="SDW41" s="15"/>
      <c r="SDX41" s="13"/>
      <c r="SDY41" s="9"/>
      <c r="SDZ41" s="8"/>
      <c r="SEA41" s="8"/>
      <c r="SEB41" s="13"/>
      <c r="SEC41" s="13"/>
      <c r="SED41" s="14"/>
      <c r="SEE41" s="15"/>
      <c r="SEF41" s="13"/>
      <c r="SEG41" s="9"/>
      <c r="SEH41" s="8"/>
      <c r="SEI41" s="8"/>
      <c r="SEJ41" s="13"/>
      <c r="SEK41" s="13"/>
      <c r="SEL41" s="14"/>
      <c r="SEM41" s="15"/>
      <c r="SEN41" s="13"/>
      <c r="SEO41" s="9"/>
      <c r="SEP41" s="8"/>
      <c r="SEQ41" s="8"/>
      <c r="SER41" s="13"/>
      <c r="SES41" s="13"/>
      <c r="SET41" s="14"/>
      <c r="SEU41" s="15"/>
      <c r="SEV41" s="13"/>
      <c r="SEW41" s="9"/>
      <c r="SEX41" s="8"/>
      <c r="SEY41" s="8"/>
      <c r="SEZ41" s="13"/>
      <c r="SFA41" s="13"/>
      <c r="SFB41" s="14"/>
      <c r="SFC41" s="15"/>
      <c r="SFD41" s="13"/>
      <c r="SFE41" s="9"/>
      <c r="SFF41" s="8"/>
      <c r="SFG41" s="8"/>
      <c r="SFH41" s="13"/>
      <c r="SFI41" s="13"/>
      <c r="SFJ41" s="14"/>
      <c r="SFK41" s="15"/>
      <c r="SFL41" s="13"/>
      <c r="SFM41" s="9"/>
      <c r="SFN41" s="8"/>
      <c r="SFO41" s="8"/>
      <c r="SFP41" s="13"/>
      <c r="SFQ41" s="13"/>
      <c r="SFR41" s="14"/>
      <c r="SFS41" s="15"/>
      <c r="SFT41" s="13"/>
      <c r="SFU41" s="9"/>
      <c r="SFV41" s="8"/>
      <c r="SFW41" s="8"/>
      <c r="SFX41" s="13"/>
      <c r="SFY41" s="13"/>
      <c r="SFZ41" s="14"/>
      <c r="SGA41" s="15"/>
      <c r="SGB41" s="13"/>
      <c r="SGC41" s="9"/>
      <c r="SGD41" s="8"/>
      <c r="SGE41" s="8"/>
      <c r="SGF41" s="13"/>
      <c r="SGG41" s="13"/>
      <c r="SGH41" s="14"/>
      <c r="SGI41" s="15"/>
      <c r="SGJ41" s="13"/>
      <c r="SGK41" s="9"/>
      <c r="SGL41" s="8"/>
      <c r="SGM41" s="8"/>
      <c r="SGN41" s="13"/>
      <c r="SGO41" s="13"/>
      <c r="SGP41" s="14"/>
      <c r="SGQ41" s="15"/>
      <c r="SGR41" s="13"/>
      <c r="SGS41" s="9"/>
      <c r="SGT41" s="8"/>
      <c r="SGU41" s="8"/>
      <c r="SGV41" s="13"/>
      <c r="SGW41" s="13"/>
      <c r="SGX41" s="14"/>
      <c r="SGY41" s="15"/>
      <c r="SGZ41" s="13"/>
      <c r="SHA41" s="9"/>
      <c r="SHB41" s="8"/>
      <c r="SHC41" s="8"/>
      <c r="SHD41" s="13"/>
      <c r="SHE41" s="13"/>
      <c r="SHF41" s="14"/>
      <c r="SHG41" s="15"/>
      <c r="SHH41" s="13"/>
      <c r="SHI41" s="9"/>
      <c r="SHJ41" s="8"/>
      <c r="SHK41" s="8"/>
      <c r="SHL41" s="13"/>
      <c r="SHM41" s="13"/>
      <c r="SHN41" s="14"/>
      <c r="SHO41" s="15"/>
      <c r="SHP41" s="13"/>
      <c r="SHQ41" s="9"/>
      <c r="SHR41" s="8"/>
      <c r="SHS41" s="8"/>
      <c r="SHT41" s="13"/>
      <c r="SHU41" s="13"/>
      <c r="SHV41" s="14"/>
      <c r="SHW41" s="15"/>
      <c r="SHX41" s="13"/>
      <c r="SHY41" s="9"/>
      <c r="SHZ41" s="8"/>
      <c r="SIA41" s="8"/>
      <c r="SIB41" s="13"/>
      <c r="SIC41" s="13"/>
      <c r="SID41" s="14"/>
      <c r="SIE41" s="15"/>
      <c r="SIF41" s="13"/>
      <c r="SIG41" s="9"/>
      <c r="SIH41" s="8"/>
      <c r="SII41" s="8"/>
      <c r="SIJ41" s="13"/>
      <c r="SIK41" s="13"/>
      <c r="SIL41" s="14"/>
      <c r="SIM41" s="15"/>
      <c r="SIN41" s="13"/>
      <c r="SIO41" s="9"/>
      <c r="SIP41" s="8"/>
      <c r="SIQ41" s="8"/>
      <c r="SIR41" s="13"/>
      <c r="SIS41" s="13"/>
      <c r="SIT41" s="14"/>
      <c r="SIU41" s="15"/>
      <c r="SIV41" s="13"/>
      <c r="SIW41" s="9"/>
      <c r="SIX41" s="8"/>
      <c r="SIY41" s="8"/>
      <c r="SIZ41" s="13"/>
      <c r="SJA41" s="13"/>
      <c r="SJB41" s="14"/>
      <c r="SJC41" s="15"/>
      <c r="SJD41" s="13"/>
      <c r="SJE41" s="9"/>
      <c r="SJF41" s="8"/>
      <c r="SJG41" s="8"/>
      <c r="SJH41" s="13"/>
      <c r="SJI41" s="13"/>
      <c r="SJJ41" s="14"/>
      <c r="SJK41" s="15"/>
      <c r="SJL41" s="13"/>
      <c r="SJM41" s="9"/>
      <c r="SJN41" s="8"/>
      <c r="SJO41" s="8"/>
      <c r="SJP41" s="13"/>
      <c r="SJQ41" s="13"/>
      <c r="SJR41" s="14"/>
      <c r="SJS41" s="15"/>
      <c r="SJT41" s="13"/>
      <c r="SJU41" s="9"/>
      <c r="SJV41" s="8"/>
      <c r="SJW41" s="8"/>
      <c r="SJX41" s="13"/>
      <c r="SJY41" s="13"/>
      <c r="SJZ41" s="14"/>
      <c r="SKA41" s="15"/>
      <c r="SKB41" s="13"/>
      <c r="SKC41" s="9"/>
      <c r="SKD41" s="8"/>
      <c r="SKE41" s="8"/>
      <c r="SKF41" s="13"/>
      <c r="SKG41" s="13"/>
      <c r="SKH41" s="14"/>
      <c r="SKI41" s="15"/>
      <c r="SKJ41" s="13"/>
      <c r="SKK41" s="9"/>
      <c r="SKL41" s="8"/>
      <c r="SKM41" s="8"/>
      <c r="SKN41" s="13"/>
      <c r="SKO41" s="13"/>
      <c r="SKP41" s="14"/>
      <c r="SKQ41" s="15"/>
      <c r="SKR41" s="13"/>
      <c r="SKS41" s="9"/>
      <c r="SKT41" s="8"/>
      <c r="SKU41" s="8"/>
      <c r="SKV41" s="13"/>
      <c r="SKW41" s="13"/>
      <c r="SKX41" s="14"/>
      <c r="SKY41" s="15"/>
      <c r="SKZ41" s="13"/>
      <c r="SLA41" s="9"/>
      <c r="SLB41" s="8"/>
      <c r="SLC41" s="8"/>
      <c r="SLD41" s="13"/>
      <c r="SLE41" s="13"/>
      <c r="SLF41" s="14"/>
      <c r="SLG41" s="15"/>
      <c r="SLH41" s="13"/>
      <c r="SLI41" s="9"/>
      <c r="SLJ41" s="8"/>
      <c r="SLK41" s="8"/>
      <c r="SLL41" s="13"/>
      <c r="SLM41" s="13"/>
      <c r="SLN41" s="14"/>
      <c r="SLO41" s="15"/>
      <c r="SLP41" s="13"/>
      <c r="SLQ41" s="9"/>
      <c r="SLR41" s="8"/>
      <c r="SLS41" s="8"/>
      <c r="SLT41" s="13"/>
      <c r="SLU41" s="13"/>
      <c r="SLV41" s="14"/>
      <c r="SLW41" s="15"/>
      <c r="SLX41" s="13"/>
      <c r="SLY41" s="9"/>
      <c r="SLZ41" s="8"/>
      <c r="SMA41" s="8"/>
      <c r="SMB41" s="13"/>
      <c r="SMC41" s="13"/>
      <c r="SMD41" s="14"/>
      <c r="SME41" s="15"/>
      <c r="SMF41" s="13"/>
      <c r="SMG41" s="9"/>
      <c r="SMH41" s="8"/>
      <c r="SMI41" s="8"/>
      <c r="SMJ41" s="13"/>
      <c r="SMK41" s="13"/>
      <c r="SML41" s="14"/>
      <c r="SMM41" s="15"/>
      <c r="SMN41" s="13"/>
      <c r="SMO41" s="9"/>
      <c r="SMP41" s="8"/>
      <c r="SMQ41" s="8"/>
      <c r="SMR41" s="13"/>
      <c r="SMS41" s="13"/>
      <c r="SMT41" s="14"/>
      <c r="SMU41" s="15"/>
      <c r="SMV41" s="13"/>
      <c r="SMW41" s="9"/>
      <c r="SMX41" s="8"/>
      <c r="SMY41" s="8"/>
      <c r="SMZ41" s="13"/>
      <c r="SNA41" s="13"/>
      <c r="SNB41" s="14"/>
      <c r="SNC41" s="15"/>
      <c r="SND41" s="13"/>
      <c r="SNE41" s="9"/>
      <c r="SNF41" s="8"/>
      <c r="SNG41" s="8"/>
      <c r="SNH41" s="13"/>
      <c r="SNI41" s="13"/>
      <c r="SNJ41" s="14"/>
      <c r="SNK41" s="15"/>
      <c r="SNL41" s="13"/>
      <c r="SNM41" s="9"/>
      <c r="SNN41" s="8"/>
      <c r="SNO41" s="8"/>
      <c r="SNP41" s="13"/>
      <c r="SNQ41" s="13"/>
      <c r="SNR41" s="14"/>
      <c r="SNS41" s="15"/>
      <c r="SNT41" s="13"/>
      <c r="SNU41" s="9"/>
      <c r="SNV41" s="8"/>
      <c r="SNW41" s="8"/>
      <c r="SNX41" s="13"/>
      <c r="SNY41" s="13"/>
      <c r="SNZ41" s="14"/>
      <c r="SOA41" s="15"/>
      <c r="SOB41" s="13"/>
      <c r="SOC41" s="9"/>
      <c r="SOD41" s="8"/>
      <c r="SOE41" s="8"/>
      <c r="SOF41" s="13"/>
      <c r="SOG41" s="13"/>
      <c r="SOH41" s="14"/>
      <c r="SOI41" s="15"/>
      <c r="SOJ41" s="13"/>
      <c r="SOK41" s="9"/>
      <c r="SOL41" s="8"/>
      <c r="SOM41" s="8"/>
      <c r="SON41" s="13"/>
      <c r="SOO41" s="13"/>
      <c r="SOP41" s="14"/>
      <c r="SOQ41" s="15"/>
      <c r="SOR41" s="13"/>
      <c r="SOS41" s="9"/>
      <c r="SOT41" s="8"/>
      <c r="SOU41" s="8"/>
      <c r="SOV41" s="13"/>
      <c r="SOW41" s="13"/>
      <c r="SOX41" s="14"/>
      <c r="SOY41" s="15"/>
      <c r="SOZ41" s="13"/>
      <c r="SPA41" s="9"/>
      <c r="SPB41" s="8"/>
      <c r="SPC41" s="8"/>
      <c r="SPD41" s="13"/>
      <c r="SPE41" s="13"/>
      <c r="SPF41" s="14"/>
      <c r="SPG41" s="15"/>
      <c r="SPH41" s="13"/>
      <c r="SPI41" s="9"/>
      <c r="SPJ41" s="8"/>
      <c r="SPK41" s="8"/>
      <c r="SPL41" s="13"/>
      <c r="SPM41" s="13"/>
      <c r="SPN41" s="14"/>
      <c r="SPO41" s="15"/>
      <c r="SPP41" s="13"/>
      <c r="SPQ41" s="9"/>
      <c r="SPR41" s="8"/>
      <c r="SPS41" s="8"/>
      <c r="SPT41" s="13"/>
      <c r="SPU41" s="13"/>
      <c r="SPV41" s="14"/>
      <c r="SPW41" s="15"/>
      <c r="SPX41" s="13"/>
      <c r="SPY41" s="9"/>
      <c r="SPZ41" s="8"/>
      <c r="SQA41" s="8"/>
      <c r="SQB41" s="13"/>
      <c r="SQC41" s="13"/>
      <c r="SQD41" s="14"/>
      <c r="SQE41" s="15"/>
      <c r="SQF41" s="13"/>
      <c r="SQG41" s="9"/>
      <c r="SQH41" s="8"/>
      <c r="SQI41" s="8"/>
      <c r="SQJ41" s="13"/>
      <c r="SQK41" s="13"/>
      <c r="SQL41" s="14"/>
      <c r="SQM41" s="15"/>
      <c r="SQN41" s="13"/>
      <c r="SQO41" s="9"/>
      <c r="SQP41" s="8"/>
      <c r="SQQ41" s="8"/>
      <c r="SQR41" s="13"/>
      <c r="SQS41" s="13"/>
      <c r="SQT41" s="14"/>
      <c r="SQU41" s="15"/>
      <c r="SQV41" s="13"/>
      <c r="SQW41" s="9"/>
      <c r="SQX41" s="8"/>
      <c r="SQY41" s="8"/>
      <c r="SQZ41" s="13"/>
      <c r="SRA41" s="13"/>
      <c r="SRB41" s="14"/>
      <c r="SRC41" s="15"/>
      <c r="SRD41" s="13"/>
      <c r="SRE41" s="9"/>
      <c r="SRF41" s="8"/>
      <c r="SRG41" s="8"/>
      <c r="SRH41" s="13"/>
      <c r="SRI41" s="13"/>
      <c r="SRJ41" s="14"/>
      <c r="SRK41" s="15"/>
      <c r="SRL41" s="13"/>
      <c r="SRM41" s="9"/>
      <c r="SRN41" s="8"/>
      <c r="SRO41" s="8"/>
      <c r="SRP41" s="13"/>
      <c r="SRQ41" s="13"/>
      <c r="SRR41" s="14"/>
      <c r="SRS41" s="15"/>
      <c r="SRT41" s="13"/>
      <c r="SRU41" s="9"/>
      <c r="SRV41" s="8"/>
      <c r="SRW41" s="8"/>
      <c r="SRX41" s="13"/>
      <c r="SRY41" s="13"/>
      <c r="SRZ41" s="14"/>
      <c r="SSA41" s="15"/>
      <c r="SSB41" s="13"/>
      <c r="SSC41" s="9"/>
      <c r="SSD41" s="8"/>
      <c r="SSE41" s="8"/>
      <c r="SSF41" s="13"/>
      <c r="SSG41" s="13"/>
      <c r="SSH41" s="14"/>
      <c r="SSI41" s="15"/>
      <c r="SSJ41" s="13"/>
      <c r="SSK41" s="9"/>
      <c r="SSL41" s="8"/>
      <c r="SSM41" s="8"/>
      <c r="SSN41" s="13"/>
      <c r="SSO41" s="13"/>
      <c r="SSP41" s="14"/>
      <c r="SSQ41" s="15"/>
      <c r="SSR41" s="13"/>
      <c r="SSS41" s="9"/>
      <c r="SST41" s="8"/>
      <c r="SSU41" s="8"/>
      <c r="SSV41" s="13"/>
      <c r="SSW41" s="13"/>
      <c r="SSX41" s="14"/>
      <c r="SSY41" s="15"/>
      <c r="SSZ41" s="13"/>
      <c r="STA41" s="9"/>
      <c r="STB41" s="8"/>
      <c r="STC41" s="8"/>
      <c r="STD41" s="13"/>
      <c r="STE41" s="13"/>
      <c r="STF41" s="14"/>
      <c r="STG41" s="15"/>
      <c r="STH41" s="13"/>
      <c r="STI41" s="9"/>
      <c r="STJ41" s="8"/>
      <c r="STK41" s="8"/>
      <c r="STL41" s="13"/>
      <c r="STM41" s="13"/>
      <c r="STN41" s="14"/>
      <c r="STO41" s="15"/>
      <c r="STP41" s="13"/>
      <c r="STQ41" s="9"/>
      <c r="STR41" s="8"/>
      <c r="STS41" s="8"/>
      <c r="STT41" s="13"/>
      <c r="STU41" s="13"/>
      <c r="STV41" s="14"/>
      <c r="STW41" s="15"/>
      <c r="STX41" s="13"/>
      <c r="STY41" s="9"/>
      <c r="STZ41" s="8"/>
      <c r="SUA41" s="8"/>
      <c r="SUB41" s="13"/>
      <c r="SUC41" s="13"/>
      <c r="SUD41" s="14"/>
      <c r="SUE41" s="15"/>
      <c r="SUF41" s="13"/>
      <c r="SUG41" s="9"/>
      <c r="SUH41" s="8"/>
      <c r="SUI41" s="8"/>
      <c r="SUJ41" s="13"/>
      <c r="SUK41" s="13"/>
      <c r="SUL41" s="14"/>
      <c r="SUM41" s="15"/>
      <c r="SUN41" s="13"/>
      <c r="SUO41" s="9"/>
      <c r="SUP41" s="8"/>
      <c r="SUQ41" s="8"/>
      <c r="SUR41" s="13"/>
      <c r="SUS41" s="13"/>
      <c r="SUT41" s="14"/>
      <c r="SUU41" s="15"/>
      <c r="SUV41" s="13"/>
      <c r="SUW41" s="9"/>
      <c r="SUX41" s="8"/>
      <c r="SUY41" s="8"/>
      <c r="SUZ41" s="13"/>
      <c r="SVA41" s="13"/>
      <c r="SVB41" s="14"/>
      <c r="SVC41" s="15"/>
      <c r="SVD41" s="13"/>
      <c r="SVE41" s="9"/>
      <c r="SVF41" s="8"/>
      <c r="SVG41" s="8"/>
      <c r="SVH41" s="13"/>
      <c r="SVI41" s="13"/>
      <c r="SVJ41" s="14"/>
      <c r="SVK41" s="15"/>
      <c r="SVL41" s="13"/>
      <c r="SVM41" s="9"/>
      <c r="SVN41" s="8"/>
      <c r="SVO41" s="8"/>
      <c r="SVP41" s="13"/>
      <c r="SVQ41" s="13"/>
      <c r="SVR41" s="14"/>
      <c r="SVS41" s="15"/>
      <c r="SVT41" s="13"/>
      <c r="SVU41" s="9"/>
      <c r="SVV41" s="8"/>
      <c r="SVW41" s="8"/>
      <c r="SVX41" s="13"/>
      <c r="SVY41" s="13"/>
      <c r="SVZ41" s="14"/>
      <c r="SWA41" s="15"/>
      <c r="SWB41" s="13"/>
      <c r="SWC41" s="9"/>
      <c r="SWD41" s="8"/>
      <c r="SWE41" s="8"/>
      <c r="SWF41" s="13"/>
      <c r="SWG41" s="13"/>
      <c r="SWH41" s="14"/>
      <c r="SWI41" s="15"/>
      <c r="SWJ41" s="13"/>
      <c r="SWK41" s="9"/>
      <c r="SWL41" s="8"/>
      <c r="SWM41" s="8"/>
      <c r="SWN41" s="13"/>
      <c r="SWO41" s="13"/>
      <c r="SWP41" s="14"/>
      <c r="SWQ41" s="15"/>
      <c r="SWR41" s="13"/>
      <c r="SWS41" s="9"/>
      <c r="SWT41" s="8"/>
      <c r="SWU41" s="8"/>
      <c r="SWV41" s="13"/>
      <c r="SWW41" s="13"/>
      <c r="SWX41" s="14"/>
      <c r="SWY41" s="15"/>
      <c r="SWZ41" s="13"/>
      <c r="SXA41" s="9"/>
      <c r="SXB41" s="8"/>
      <c r="SXC41" s="8"/>
      <c r="SXD41" s="13"/>
      <c r="SXE41" s="13"/>
      <c r="SXF41" s="14"/>
      <c r="SXG41" s="15"/>
      <c r="SXH41" s="13"/>
      <c r="SXI41" s="9"/>
      <c r="SXJ41" s="8"/>
      <c r="SXK41" s="8"/>
      <c r="SXL41" s="13"/>
      <c r="SXM41" s="13"/>
      <c r="SXN41" s="14"/>
      <c r="SXO41" s="15"/>
      <c r="SXP41" s="13"/>
      <c r="SXQ41" s="9"/>
      <c r="SXR41" s="8"/>
      <c r="SXS41" s="8"/>
      <c r="SXT41" s="13"/>
      <c r="SXU41" s="13"/>
      <c r="SXV41" s="14"/>
      <c r="SXW41" s="15"/>
      <c r="SXX41" s="13"/>
      <c r="SXY41" s="9"/>
      <c r="SXZ41" s="8"/>
      <c r="SYA41" s="8"/>
      <c r="SYB41" s="13"/>
      <c r="SYC41" s="13"/>
      <c r="SYD41" s="14"/>
      <c r="SYE41" s="15"/>
      <c r="SYF41" s="13"/>
      <c r="SYG41" s="9"/>
      <c r="SYH41" s="8"/>
      <c r="SYI41" s="8"/>
      <c r="SYJ41" s="13"/>
      <c r="SYK41" s="13"/>
      <c r="SYL41" s="14"/>
      <c r="SYM41" s="15"/>
      <c r="SYN41" s="13"/>
      <c r="SYO41" s="9"/>
      <c r="SYP41" s="8"/>
      <c r="SYQ41" s="8"/>
      <c r="SYR41" s="13"/>
      <c r="SYS41" s="13"/>
      <c r="SYT41" s="14"/>
      <c r="SYU41" s="15"/>
      <c r="SYV41" s="13"/>
      <c r="SYW41" s="9"/>
      <c r="SYX41" s="8"/>
      <c r="SYY41" s="8"/>
      <c r="SYZ41" s="13"/>
      <c r="SZA41" s="13"/>
      <c r="SZB41" s="14"/>
      <c r="SZC41" s="15"/>
      <c r="SZD41" s="13"/>
      <c r="SZE41" s="9"/>
      <c r="SZF41" s="8"/>
      <c r="SZG41" s="8"/>
      <c r="SZH41" s="13"/>
      <c r="SZI41" s="13"/>
      <c r="SZJ41" s="14"/>
      <c r="SZK41" s="15"/>
      <c r="SZL41" s="13"/>
      <c r="SZM41" s="9"/>
      <c r="SZN41" s="8"/>
      <c r="SZO41" s="8"/>
      <c r="SZP41" s="13"/>
      <c r="SZQ41" s="13"/>
      <c r="SZR41" s="14"/>
      <c r="SZS41" s="15"/>
      <c r="SZT41" s="13"/>
      <c r="SZU41" s="9"/>
      <c r="SZV41" s="8"/>
      <c r="SZW41" s="8"/>
      <c r="SZX41" s="13"/>
      <c r="SZY41" s="13"/>
      <c r="SZZ41" s="14"/>
      <c r="TAA41" s="15"/>
      <c r="TAB41" s="13"/>
      <c r="TAC41" s="9"/>
      <c r="TAD41" s="8"/>
      <c r="TAE41" s="8"/>
      <c r="TAF41" s="13"/>
      <c r="TAG41" s="13"/>
      <c r="TAH41" s="14"/>
      <c r="TAI41" s="15"/>
      <c r="TAJ41" s="13"/>
      <c r="TAK41" s="9"/>
      <c r="TAL41" s="8"/>
      <c r="TAM41" s="8"/>
      <c r="TAN41" s="13"/>
      <c r="TAO41" s="13"/>
      <c r="TAP41" s="14"/>
      <c r="TAQ41" s="15"/>
      <c r="TAR41" s="13"/>
      <c r="TAS41" s="9"/>
      <c r="TAT41" s="8"/>
      <c r="TAU41" s="8"/>
      <c r="TAV41" s="13"/>
      <c r="TAW41" s="13"/>
      <c r="TAX41" s="14"/>
      <c r="TAY41" s="15"/>
      <c r="TAZ41" s="13"/>
      <c r="TBA41" s="9"/>
      <c r="TBB41" s="8"/>
      <c r="TBC41" s="8"/>
      <c r="TBD41" s="13"/>
      <c r="TBE41" s="13"/>
      <c r="TBF41" s="14"/>
      <c r="TBG41" s="15"/>
      <c r="TBH41" s="13"/>
      <c r="TBI41" s="9"/>
      <c r="TBJ41" s="8"/>
      <c r="TBK41" s="8"/>
      <c r="TBL41" s="13"/>
      <c r="TBM41" s="13"/>
      <c r="TBN41" s="14"/>
      <c r="TBO41" s="15"/>
      <c r="TBP41" s="13"/>
      <c r="TBQ41" s="9"/>
      <c r="TBR41" s="8"/>
      <c r="TBS41" s="8"/>
      <c r="TBT41" s="13"/>
      <c r="TBU41" s="13"/>
      <c r="TBV41" s="14"/>
      <c r="TBW41" s="15"/>
      <c r="TBX41" s="13"/>
      <c r="TBY41" s="9"/>
      <c r="TBZ41" s="8"/>
      <c r="TCA41" s="8"/>
      <c r="TCB41" s="13"/>
      <c r="TCC41" s="13"/>
      <c r="TCD41" s="14"/>
      <c r="TCE41" s="15"/>
      <c r="TCF41" s="13"/>
      <c r="TCG41" s="9"/>
      <c r="TCH41" s="8"/>
      <c r="TCI41" s="8"/>
      <c r="TCJ41" s="13"/>
      <c r="TCK41" s="13"/>
      <c r="TCL41" s="14"/>
      <c r="TCM41" s="15"/>
      <c r="TCN41" s="13"/>
      <c r="TCO41" s="9"/>
      <c r="TCP41" s="8"/>
      <c r="TCQ41" s="8"/>
      <c r="TCR41" s="13"/>
      <c r="TCS41" s="13"/>
      <c r="TCT41" s="14"/>
      <c r="TCU41" s="15"/>
      <c r="TCV41" s="13"/>
      <c r="TCW41" s="9"/>
      <c r="TCX41" s="8"/>
      <c r="TCY41" s="8"/>
      <c r="TCZ41" s="13"/>
      <c r="TDA41" s="13"/>
      <c r="TDB41" s="14"/>
      <c r="TDC41" s="15"/>
      <c r="TDD41" s="13"/>
      <c r="TDE41" s="9"/>
      <c r="TDF41" s="8"/>
      <c r="TDG41" s="8"/>
      <c r="TDH41" s="13"/>
      <c r="TDI41" s="13"/>
      <c r="TDJ41" s="14"/>
      <c r="TDK41" s="15"/>
      <c r="TDL41" s="13"/>
      <c r="TDM41" s="9"/>
      <c r="TDN41" s="8"/>
      <c r="TDO41" s="8"/>
      <c r="TDP41" s="13"/>
      <c r="TDQ41" s="13"/>
      <c r="TDR41" s="14"/>
      <c r="TDS41" s="15"/>
      <c r="TDT41" s="13"/>
      <c r="TDU41" s="9"/>
      <c r="TDV41" s="8"/>
      <c r="TDW41" s="8"/>
      <c r="TDX41" s="13"/>
      <c r="TDY41" s="13"/>
      <c r="TDZ41" s="14"/>
      <c r="TEA41" s="15"/>
      <c r="TEB41" s="13"/>
      <c r="TEC41" s="9"/>
      <c r="TED41" s="8"/>
      <c r="TEE41" s="8"/>
      <c r="TEF41" s="13"/>
      <c r="TEG41" s="13"/>
      <c r="TEH41" s="14"/>
      <c r="TEI41" s="15"/>
      <c r="TEJ41" s="13"/>
      <c r="TEK41" s="9"/>
      <c r="TEL41" s="8"/>
      <c r="TEM41" s="8"/>
      <c r="TEN41" s="13"/>
      <c r="TEO41" s="13"/>
      <c r="TEP41" s="14"/>
      <c r="TEQ41" s="15"/>
      <c r="TER41" s="13"/>
      <c r="TES41" s="9"/>
      <c r="TET41" s="8"/>
      <c r="TEU41" s="8"/>
      <c r="TEV41" s="13"/>
      <c r="TEW41" s="13"/>
      <c r="TEX41" s="14"/>
      <c r="TEY41" s="15"/>
      <c r="TEZ41" s="13"/>
      <c r="TFA41" s="9"/>
      <c r="TFB41" s="8"/>
      <c r="TFC41" s="8"/>
      <c r="TFD41" s="13"/>
      <c r="TFE41" s="13"/>
      <c r="TFF41" s="14"/>
      <c r="TFG41" s="15"/>
      <c r="TFH41" s="13"/>
      <c r="TFI41" s="9"/>
      <c r="TFJ41" s="8"/>
      <c r="TFK41" s="8"/>
      <c r="TFL41" s="13"/>
      <c r="TFM41" s="13"/>
      <c r="TFN41" s="14"/>
      <c r="TFO41" s="15"/>
      <c r="TFP41" s="13"/>
      <c r="TFQ41" s="9"/>
      <c r="TFR41" s="8"/>
      <c r="TFS41" s="8"/>
      <c r="TFT41" s="13"/>
      <c r="TFU41" s="13"/>
      <c r="TFV41" s="14"/>
      <c r="TFW41" s="15"/>
      <c r="TFX41" s="13"/>
      <c r="TFY41" s="9"/>
      <c r="TFZ41" s="8"/>
      <c r="TGA41" s="8"/>
      <c r="TGB41" s="13"/>
      <c r="TGC41" s="13"/>
      <c r="TGD41" s="14"/>
      <c r="TGE41" s="15"/>
      <c r="TGF41" s="13"/>
      <c r="TGG41" s="9"/>
      <c r="TGH41" s="8"/>
      <c r="TGI41" s="8"/>
      <c r="TGJ41" s="13"/>
      <c r="TGK41" s="13"/>
      <c r="TGL41" s="14"/>
      <c r="TGM41" s="15"/>
      <c r="TGN41" s="13"/>
      <c r="TGO41" s="9"/>
      <c r="TGP41" s="8"/>
      <c r="TGQ41" s="8"/>
      <c r="TGR41" s="13"/>
      <c r="TGS41" s="13"/>
      <c r="TGT41" s="14"/>
      <c r="TGU41" s="15"/>
      <c r="TGV41" s="13"/>
      <c r="TGW41" s="9"/>
      <c r="TGX41" s="8"/>
      <c r="TGY41" s="8"/>
      <c r="TGZ41" s="13"/>
      <c r="THA41" s="13"/>
      <c r="THB41" s="14"/>
      <c r="THC41" s="15"/>
      <c r="THD41" s="13"/>
      <c r="THE41" s="9"/>
      <c r="THF41" s="8"/>
      <c r="THG41" s="8"/>
      <c r="THH41" s="13"/>
      <c r="THI41" s="13"/>
      <c r="THJ41" s="14"/>
      <c r="THK41" s="15"/>
      <c r="THL41" s="13"/>
      <c r="THM41" s="9"/>
      <c r="THN41" s="8"/>
      <c r="THO41" s="8"/>
      <c r="THP41" s="13"/>
      <c r="THQ41" s="13"/>
      <c r="THR41" s="14"/>
      <c r="THS41" s="15"/>
      <c r="THT41" s="13"/>
      <c r="THU41" s="9"/>
      <c r="THV41" s="8"/>
      <c r="THW41" s="8"/>
      <c r="THX41" s="13"/>
      <c r="THY41" s="13"/>
      <c r="THZ41" s="14"/>
      <c r="TIA41" s="15"/>
      <c r="TIB41" s="13"/>
      <c r="TIC41" s="9"/>
      <c r="TID41" s="8"/>
      <c r="TIE41" s="8"/>
      <c r="TIF41" s="13"/>
      <c r="TIG41" s="13"/>
      <c r="TIH41" s="14"/>
      <c r="TII41" s="15"/>
      <c r="TIJ41" s="13"/>
      <c r="TIK41" s="9"/>
      <c r="TIL41" s="8"/>
      <c r="TIM41" s="8"/>
      <c r="TIN41" s="13"/>
      <c r="TIO41" s="13"/>
      <c r="TIP41" s="14"/>
      <c r="TIQ41" s="15"/>
      <c r="TIR41" s="13"/>
      <c r="TIS41" s="9"/>
      <c r="TIT41" s="8"/>
      <c r="TIU41" s="8"/>
      <c r="TIV41" s="13"/>
      <c r="TIW41" s="13"/>
      <c r="TIX41" s="14"/>
      <c r="TIY41" s="15"/>
      <c r="TIZ41" s="13"/>
      <c r="TJA41" s="9"/>
      <c r="TJB41" s="8"/>
      <c r="TJC41" s="8"/>
      <c r="TJD41" s="13"/>
      <c r="TJE41" s="13"/>
      <c r="TJF41" s="14"/>
      <c r="TJG41" s="15"/>
      <c r="TJH41" s="13"/>
      <c r="TJI41" s="9"/>
      <c r="TJJ41" s="8"/>
      <c r="TJK41" s="8"/>
      <c r="TJL41" s="13"/>
      <c r="TJM41" s="13"/>
      <c r="TJN41" s="14"/>
      <c r="TJO41" s="15"/>
      <c r="TJP41" s="13"/>
      <c r="TJQ41" s="9"/>
      <c r="TJR41" s="8"/>
      <c r="TJS41" s="8"/>
      <c r="TJT41" s="13"/>
      <c r="TJU41" s="13"/>
      <c r="TJV41" s="14"/>
      <c r="TJW41" s="15"/>
      <c r="TJX41" s="13"/>
      <c r="TJY41" s="9"/>
      <c r="TJZ41" s="8"/>
      <c r="TKA41" s="8"/>
      <c r="TKB41" s="13"/>
      <c r="TKC41" s="13"/>
      <c r="TKD41" s="14"/>
      <c r="TKE41" s="15"/>
      <c r="TKF41" s="13"/>
      <c r="TKG41" s="9"/>
      <c r="TKH41" s="8"/>
      <c r="TKI41" s="8"/>
      <c r="TKJ41" s="13"/>
      <c r="TKK41" s="13"/>
      <c r="TKL41" s="14"/>
      <c r="TKM41" s="15"/>
      <c r="TKN41" s="13"/>
      <c r="TKO41" s="9"/>
      <c r="TKP41" s="8"/>
      <c r="TKQ41" s="8"/>
      <c r="TKR41" s="13"/>
      <c r="TKS41" s="13"/>
      <c r="TKT41" s="14"/>
      <c r="TKU41" s="15"/>
      <c r="TKV41" s="13"/>
      <c r="TKW41" s="9"/>
      <c r="TKX41" s="8"/>
      <c r="TKY41" s="8"/>
      <c r="TKZ41" s="13"/>
      <c r="TLA41" s="13"/>
      <c r="TLB41" s="14"/>
      <c r="TLC41" s="15"/>
      <c r="TLD41" s="13"/>
      <c r="TLE41" s="9"/>
      <c r="TLF41" s="8"/>
      <c r="TLG41" s="8"/>
      <c r="TLH41" s="13"/>
      <c r="TLI41" s="13"/>
      <c r="TLJ41" s="14"/>
      <c r="TLK41" s="15"/>
      <c r="TLL41" s="13"/>
      <c r="TLM41" s="9"/>
      <c r="TLN41" s="8"/>
      <c r="TLO41" s="8"/>
      <c r="TLP41" s="13"/>
      <c r="TLQ41" s="13"/>
      <c r="TLR41" s="14"/>
      <c r="TLS41" s="15"/>
      <c r="TLT41" s="13"/>
      <c r="TLU41" s="9"/>
      <c r="TLV41" s="8"/>
      <c r="TLW41" s="8"/>
      <c r="TLX41" s="13"/>
      <c r="TLY41" s="13"/>
      <c r="TLZ41" s="14"/>
      <c r="TMA41" s="15"/>
      <c r="TMB41" s="13"/>
      <c r="TMC41" s="9"/>
      <c r="TMD41" s="8"/>
      <c r="TME41" s="8"/>
      <c r="TMF41" s="13"/>
      <c r="TMG41" s="13"/>
      <c r="TMH41" s="14"/>
      <c r="TMI41" s="15"/>
      <c r="TMJ41" s="13"/>
      <c r="TMK41" s="9"/>
      <c r="TML41" s="8"/>
      <c r="TMM41" s="8"/>
      <c r="TMN41" s="13"/>
      <c r="TMO41" s="13"/>
      <c r="TMP41" s="14"/>
      <c r="TMQ41" s="15"/>
      <c r="TMR41" s="13"/>
      <c r="TMS41" s="9"/>
      <c r="TMT41" s="8"/>
      <c r="TMU41" s="8"/>
      <c r="TMV41" s="13"/>
      <c r="TMW41" s="13"/>
      <c r="TMX41" s="14"/>
      <c r="TMY41" s="15"/>
      <c r="TMZ41" s="13"/>
      <c r="TNA41" s="9"/>
      <c r="TNB41" s="8"/>
      <c r="TNC41" s="8"/>
      <c r="TND41" s="13"/>
      <c r="TNE41" s="13"/>
      <c r="TNF41" s="14"/>
      <c r="TNG41" s="15"/>
      <c r="TNH41" s="13"/>
      <c r="TNI41" s="9"/>
      <c r="TNJ41" s="8"/>
      <c r="TNK41" s="8"/>
      <c r="TNL41" s="13"/>
      <c r="TNM41" s="13"/>
      <c r="TNN41" s="14"/>
      <c r="TNO41" s="15"/>
      <c r="TNP41" s="13"/>
      <c r="TNQ41" s="9"/>
      <c r="TNR41" s="8"/>
      <c r="TNS41" s="8"/>
      <c r="TNT41" s="13"/>
      <c r="TNU41" s="13"/>
      <c r="TNV41" s="14"/>
      <c r="TNW41" s="15"/>
      <c r="TNX41" s="13"/>
      <c r="TNY41" s="9"/>
      <c r="TNZ41" s="8"/>
      <c r="TOA41" s="8"/>
      <c r="TOB41" s="13"/>
      <c r="TOC41" s="13"/>
      <c r="TOD41" s="14"/>
      <c r="TOE41" s="15"/>
      <c r="TOF41" s="13"/>
      <c r="TOG41" s="9"/>
      <c r="TOH41" s="8"/>
      <c r="TOI41" s="8"/>
      <c r="TOJ41" s="13"/>
      <c r="TOK41" s="13"/>
      <c r="TOL41" s="14"/>
      <c r="TOM41" s="15"/>
      <c r="TON41" s="13"/>
      <c r="TOO41" s="9"/>
      <c r="TOP41" s="8"/>
      <c r="TOQ41" s="8"/>
      <c r="TOR41" s="13"/>
      <c r="TOS41" s="13"/>
      <c r="TOT41" s="14"/>
      <c r="TOU41" s="15"/>
      <c r="TOV41" s="13"/>
      <c r="TOW41" s="9"/>
      <c r="TOX41" s="8"/>
      <c r="TOY41" s="8"/>
      <c r="TOZ41" s="13"/>
      <c r="TPA41" s="13"/>
      <c r="TPB41" s="14"/>
      <c r="TPC41" s="15"/>
      <c r="TPD41" s="13"/>
      <c r="TPE41" s="9"/>
      <c r="TPF41" s="8"/>
      <c r="TPG41" s="8"/>
      <c r="TPH41" s="13"/>
      <c r="TPI41" s="13"/>
      <c r="TPJ41" s="14"/>
      <c r="TPK41" s="15"/>
      <c r="TPL41" s="13"/>
      <c r="TPM41" s="9"/>
      <c r="TPN41" s="8"/>
      <c r="TPO41" s="8"/>
      <c r="TPP41" s="13"/>
      <c r="TPQ41" s="13"/>
      <c r="TPR41" s="14"/>
      <c r="TPS41" s="15"/>
      <c r="TPT41" s="13"/>
      <c r="TPU41" s="9"/>
      <c r="TPV41" s="8"/>
      <c r="TPW41" s="8"/>
      <c r="TPX41" s="13"/>
      <c r="TPY41" s="13"/>
      <c r="TPZ41" s="14"/>
      <c r="TQA41" s="15"/>
      <c r="TQB41" s="13"/>
      <c r="TQC41" s="9"/>
      <c r="TQD41" s="8"/>
      <c r="TQE41" s="8"/>
      <c r="TQF41" s="13"/>
      <c r="TQG41" s="13"/>
      <c r="TQH41" s="14"/>
      <c r="TQI41" s="15"/>
      <c r="TQJ41" s="13"/>
      <c r="TQK41" s="9"/>
      <c r="TQL41" s="8"/>
      <c r="TQM41" s="8"/>
      <c r="TQN41" s="13"/>
      <c r="TQO41" s="13"/>
      <c r="TQP41" s="14"/>
      <c r="TQQ41" s="15"/>
      <c r="TQR41" s="13"/>
      <c r="TQS41" s="9"/>
      <c r="TQT41" s="8"/>
      <c r="TQU41" s="8"/>
      <c r="TQV41" s="13"/>
      <c r="TQW41" s="13"/>
      <c r="TQX41" s="14"/>
      <c r="TQY41" s="15"/>
      <c r="TQZ41" s="13"/>
      <c r="TRA41" s="9"/>
      <c r="TRB41" s="8"/>
      <c r="TRC41" s="8"/>
      <c r="TRD41" s="13"/>
      <c r="TRE41" s="13"/>
      <c r="TRF41" s="14"/>
      <c r="TRG41" s="15"/>
      <c r="TRH41" s="13"/>
      <c r="TRI41" s="9"/>
      <c r="TRJ41" s="8"/>
      <c r="TRK41" s="8"/>
      <c r="TRL41" s="13"/>
      <c r="TRM41" s="13"/>
      <c r="TRN41" s="14"/>
      <c r="TRO41" s="15"/>
      <c r="TRP41" s="13"/>
      <c r="TRQ41" s="9"/>
      <c r="TRR41" s="8"/>
      <c r="TRS41" s="8"/>
      <c r="TRT41" s="13"/>
      <c r="TRU41" s="13"/>
      <c r="TRV41" s="14"/>
      <c r="TRW41" s="15"/>
      <c r="TRX41" s="13"/>
      <c r="TRY41" s="9"/>
      <c r="TRZ41" s="8"/>
      <c r="TSA41" s="8"/>
      <c r="TSB41" s="13"/>
      <c r="TSC41" s="13"/>
      <c r="TSD41" s="14"/>
      <c r="TSE41" s="15"/>
      <c r="TSF41" s="13"/>
      <c r="TSG41" s="9"/>
      <c r="TSH41" s="8"/>
      <c r="TSI41" s="8"/>
      <c r="TSJ41" s="13"/>
      <c r="TSK41" s="13"/>
      <c r="TSL41" s="14"/>
      <c r="TSM41" s="15"/>
      <c r="TSN41" s="13"/>
      <c r="TSO41" s="9"/>
      <c r="TSP41" s="8"/>
      <c r="TSQ41" s="8"/>
      <c r="TSR41" s="13"/>
      <c r="TSS41" s="13"/>
      <c r="TST41" s="14"/>
      <c r="TSU41" s="15"/>
      <c r="TSV41" s="13"/>
      <c r="TSW41" s="9"/>
      <c r="TSX41" s="8"/>
      <c r="TSY41" s="8"/>
      <c r="TSZ41" s="13"/>
      <c r="TTA41" s="13"/>
      <c r="TTB41" s="14"/>
      <c r="TTC41" s="15"/>
      <c r="TTD41" s="13"/>
      <c r="TTE41" s="9"/>
      <c r="TTF41" s="8"/>
      <c r="TTG41" s="8"/>
      <c r="TTH41" s="13"/>
      <c r="TTI41" s="13"/>
      <c r="TTJ41" s="14"/>
      <c r="TTK41" s="15"/>
      <c r="TTL41" s="13"/>
      <c r="TTM41" s="9"/>
      <c r="TTN41" s="8"/>
      <c r="TTO41" s="8"/>
      <c r="TTP41" s="13"/>
      <c r="TTQ41" s="13"/>
      <c r="TTR41" s="14"/>
      <c r="TTS41" s="15"/>
      <c r="TTT41" s="13"/>
      <c r="TTU41" s="9"/>
      <c r="TTV41" s="8"/>
      <c r="TTW41" s="8"/>
      <c r="TTX41" s="13"/>
      <c r="TTY41" s="13"/>
      <c r="TTZ41" s="14"/>
      <c r="TUA41" s="15"/>
      <c r="TUB41" s="13"/>
      <c r="TUC41" s="9"/>
      <c r="TUD41" s="8"/>
      <c r="TUE41" s="8"/>
      <c r="TUF41" s="13"/>
      <c r="TUG41" s="13"/>
      <c r="TUH41" s="14"/>
      <c r="TUI41" s="15"/>
      <c r="TUJ41" s="13"/>
      <c r="TUK41" s="9"/>
      <c r="TUL41" s="8"/>
      <c r="TUM41" s="8"/>
      <c r="TUN41" s="13"/>
      <c r="TUO41" s="13"/>
      <c r="TUP41" s="14"/>
      <c r="TUQ41" s="15"/>
      <c r="TUR41" s="13"/>
      <c r="TUS41" s="9"/>
      <c r="TUT41" s="8"/>
      <c r="TUU41" s="8"/>
      <c r="TUV41" s="13"/>
      <c r="TUW41" s="13"/>
      <c r="TUX41" s="14"/>
      <c r="TUY41" s="15"/>
      <c r="TUZ41" s="13"/>
      <c r="TVA41" s="9"/>
      <c r="TVB41" s="8"/>
      <c r="TVC41" s="8"/>
      <c r="TVD41" s="13"/>
      <c r="TVE41" s="13"/>
      <c r="TVF41" s="14"/>
      <c r="TVG41" s="15"/>
      <c r="TVH41" s="13"/>
      <c r="TVI41" s="9"/>
      <c r="TVJ41" s="8"/>
      <c r="TVK41" s="8"/>
      <c r="TVL41" s="13"/>
      <c r="TVM41" s="13"/>
      <c r="TVN41" s="14"/>
      <c r="TVO41" s="15"/>
      <c r="TVP41" s="13"/>
      <c r="TVQ41" s="9"/>
      <c r="TVR41" s="8"/>
      <c r="TVS41" s="8"/>
      <c r="TVT41" s="13"/>
      <c r="TVU41" s="13"/>
      <c r="TVV41" s="14"/>
      <c r="TVW41" s="15"/>
      <c r="TVX41" s="13"/>
      <c r="TVY41" s="9"/>
      <c r="TVZ41" s="8"/>
      <c r="TWA41" s="8"/>
      <c r="TWB41" s="13"/>
      <c r="TWC41" s="13"/>
      <c r="TWD41" s="14"/>
      <c r="TWE41" s="15"/>
      <c r="TWF41" s="13"/>
      <c r="TWG41" s="9"/>
      <c r="TWH41" s="8"/>
      <c r="TWI41" s="8"/>
      <c r="TWJ41" s="13"/>
      <c r="TWK41" s="13"/>
      <c r="TWL41" s="14"/>
      <c r="TWM41" s="15"/>
      <c r="TWN41" s="13"/>
      <c r="TWO41" s="9"/>
      <c r="TWP41" s="8"/>
      <c r="TWQ41" s="8"/>
      <c r="TWR41" s="13"/>
      <c r="TWS41" s="13"/>
      <c r="TWT41" s="14"/>
      <c r="TWU41" s="15"/>
      <c r="TWV41" s="13"/>
      <c r="TWW41" s="9"/>
      <c r="TWX41" s="8"/>
      <c r="TWY41" s="8"/>
      <c r="TWZ41" s="13"/>
      <c r="TXA41" s="13"/>
      <c r="TXB41" s="14"/>
      <c r="TXC41" s="15"/>
      <c r="TXD41" s="13"/>
      <c r="TXE41" s="9"/>
      <c r="TXF41" s="8"/>
      <c r="TXG41" s="8"/>
      <c r="TXH41" s="13"/>
      <c r="TXI41" s="13"/>
      <c r="TXJ41" s="14"/>
      <c r="TXK41" s="15"/>
      <c r="TXL41" s="13"/>
      <c r="TXM41" s="9"/>
      <c r="TXN41" s="8"/>
      <c r="TXO41" s="8"/>
      <c r="TXP41" s="13"/>
      <c r="TXQ41" s="13"/>
      <c r="TXR41" s="14"/>
      <c r="TXS41" s="15"/>
      <c r="TXT41" s="13"/>
      <c r="TXU41" s="9"/>
      <c r="TXV41" s="8"/>
      <c r="TXW41" s="8"/>
      <c r="TXX41" s="13"/>
      <c r="TXY41" s="13"/>
      <c r="TXZ41" s="14"/>
      <c r="TYA41" s="15"/>
      <c r="TYB41" s="13"/>
      <c r="TYC41" s="9"/>
      <c r="TYD41" s="8"/>
      <c r="TYE41" s="8"/>
      <c r="TYF41" s="13"/>
      <c r="TYG41" s="13"/>
      <c r="TYH41" s="14"/>
      <c r="TYI41" s="15"/>
      <c r="TYJ41" s="13"/>
      <c r="TYK41" s="9"/>
      <c r="TYL41" s="8"/>
      <c r="TYM41" s="8"/>
      <c r="TYN41" s="13"/>
      <c r="TYO41" s="13"/>
      <c r="TYP41" s="14"/>
      <c r="TYQ41" s="15"/>
      <c r="TYR41" s="13"/>
      <c r="TYS41" s="9"/>
      <c r="TYT41" s="8"/>
      <c r="TYU41" s="8"/>
      <c r="TYV41" s="13"/>
      <c r="TYW41" s="13"/>
      <c r="TYX41" s="14"/>
      <c r="TYY41" s="15"/>
      <c r="TYZ41" s="13"/>
      <c r="TZA41" s="9"/>
      <c r="TZB41" s="8"/>
      <c r="TZC41" s="8"/>
      <c r="TZD41" s="13"/>
      <c r="TZE41" s="13"/>
      <c r="TZF41" s="14"/>
      <c r="TZG41" s="15"/>
      <c r="TZH41" s="13"/>
      <c r="TZI41" s="9"/>
      <c r="TZJ41" s="8"/>
      <c r="TZK41" s="8"/>
      <c r="TZL41" s="13"/>
      <c r="TZM41" s="13"/>
      <c r="TZN41" s="14"/>
      <c r="TZO41" s="15"/>
      <c r="TZP41" s="13"/>
      <c r="TZQ41" s="9"/>
      <c r="TZR41" s="8"/>
      <c r="TZS41" s="8"/>
      <c r="TZT41" s="13"/>
      <c r="TZU41" s="13"/>
      <c r="TZV41" s="14"/>
      <c r="TZW41" s="15"/>
      <c r="TZX41" s="13"/>
      <c r="TZY41" s="9"/>
      <c r="TZZ41" s="8"/>
      <c r="UAA41" s="8"/>
      <c r="UAB41" s="13"/>
      <c r="UAC41" s="13"/>
      <c r="UAD41" s="14"/>
      <c r="UAE41" s="15"/>
      <c r="UAF41" s="13"/>
      <c r="UAG41" s="9"/>
      <c r="UAH41" s="8"/>
      <c r="UAI41" s="8"/>
      <c r="UAJ41" s="13"/>
      <c r="UAK41" s="13"/>
      <c r="UAL41" s="14"/>
      <c r="UAM41" s="15"/>
      <c r="UAN41" s="13"/>
      <c r="UAO41" s="9"/>
      <c r="UAP41" s="8"/>
      <c r="UAQ41" s="8"/>
      <c r="UAR41" s="13"/>
      <c r="UAS41" s="13"/>
      <c r="UAT41" s="14"/>
      <c r="UAU41" s="15"/>
      <c r="UAV41" s="13"/>
      <c r="UAW41" s="9"/>
      <c r="UAX41" s="8"/>
      <c r="UAY41" s="8"/>
      <c r="UAZ41" s="13"/>
      <c r="UBA41" s="13"/>
      <c r="UBB41" s="14"/>
      <c r="UBC41" s="15"/>
      <c r="UBD41" s="13"/>
      <c r="UBE41" s="9"/>
      <c r="UBF41" s="8"/>
      <c r="UBG41" s="8"/>
      <c r="UBH41" s="13"/>
      <c r="UBI41" s="13"/>
      <c r="UBJ41" s="14"/>
      <c r="UBK41" s="15"/>
      <c r="UBL41" s="13"/>
      <c r="UBM41" s="9"/>
      <c r="UBN41" s="8"/>
      <c r="UBO41" s="8"/>
      <c r="UBP41" s="13"/>
      <c r="UBQ41" s="13"/>
      <c r="UBR41" s="14"/>
      <c r="UBS41" s="15"/>
      <c r="UBT41" s="13"/>
      <c r="UBU41" s="9"/>
      <c r="UBV41" s="8"/>
      <c r="UBW41" s="8"/>
      <c r="UBX41" s="13"/>
      <c r="UBY41" s="13"/>
      <c r="UBZ41" s="14"/>
      <c r="UCA41" s="15"/>
      <c r="UCB41" s="13"/>
      <c r="UCC41" s="9"/>
      <c r="UCD41" s="8"/>
      <c r="UCE41" s="8"/>
      <c r="UCF41" s="13"/>
      <c r="UCG41" s="13"/>
      <c r="UCH41" s="14"/>
      <c r="UCI41" s="15"/>
      <c r="UCJ41" s="13"/>
      <c r="UCK41" s="9"/>
      <c r="UCL41" s="8"/>
      <c r="UCM41" s="8"/>
      <c r="UCN41" s="13"/>
      <c r="UCO41" s="13"/>
      <c r="UCP41" s="14"/>
      <c r="UCQ41" s="15"/>
      <c r="UCR41" s="13"/>
      <c r="UCS41" s="9"/>
      <c r="UCT41" s="8"/>
      <c r="UCU41" s="8"/>
      <c r="UCV41" s="13"/>
      <c r="UCW41" s="13"/>
      <c r="UCX41" s="14"/>
      <c r="UCY41" s="15"/>
      <c r="UCZ41" s="13"/>
      <c r="UDA41" s="9"/>
      <c r="UDB41" s="8"/>
      <c r="UDC41" s="8"/>
      <c r="UDD41" s="13"/>
      <c r="UDE41" s="13"/>
      <c r="UDF41" s="14"/>
      <c r="UDG41" s="15"/>
      <c r="UDH41" s="13"/>
      <c r="UDI41" s="9"/>
      <c r="UDJ41" s="8"/>
      <c r="UDK41" s="8"/>
      <c r="UDL41" s="13"/>
      <c r="UDM41" s="13"/>
      <c r="UDN41" s="14"/>
      <c r="UDO41" s="15"/>
      <c r="UDP41" s="13"/>
      <c r="UDQ41" s="9"/>
      <c r="UDR41" s="8"/>
      <c r="UDS41" s="8"/>
      <c r="UDT41" s="13"/>
      <c r="UDU41" s="13"/>
      <c r="UDV41" s="14"/>
      <c r="UDW41" s="15"/>
      <c r="UDX41" s="13"/>
      <c r="UDY41" s="9"/>
      <c r="UDZ41" s="8"/>
      <c r="UEA41" s="8"/>
      <c r="UEB41" s="13"/>
      <c r="UEC41" s="13"/>
      <c r="UED41" s="14"/>
      <c r="UEE41" s="15"/>
      <c r="UEF41" s="13"/>
      <c r="UEG41" s="9"/>
      <c r="UEH41" s="8"/>
      <c r="UEI41" s="8"/>
      <c r="UEJ41" s="13"/>
      <c r="UEK41" s="13"/>
      <c r="UEL41" s="14"/>
      <c r="UEM41" s="15"/>
      <c r="UEN41" s="13"/>
      <c r="UEO41" s="9"/>
      <c r="UEP41" s="8"/>
      <c r="UEQ41" s="8"/>
      <c r="UER41" s="13"/>
      <c r="UES41" s="13"/>
      <c r="UET41" s="14"/>
      <c r="UEU41" s="15"/>
      <c r="UEV41" s="13"/>
      <c r="UEW41" s="9"/>
      <c r="UEX41" s="8"/>
      <c r="UEY41" s="8"/>
      <c r="UEZ41" s="13"/>
      <c r="UFA41" s="13"/>
      <c r="UFB41" s="14"/>
      <c r="UFC41" s="15"/>
      <c r="UFD41" s="13"/>
      <c r="UFE41" s="9"/>
      <c r="UFF41" s="8"/>
      <c r="UFG41" s="8"/>
      <c r="UFH41" s="13"/>
      <c r="UFI41" s="13"/>
      <c r="UFJ41" s="14"/>
      <c r="UFK41" s="15"/>
      <c r="UFL41" s="13"/>
      <c r="UFM41" s="9"/>
      <c r="UFN41" s="8"/>
      <c r="UFO41" s="8"/>
      <c r="UFP41" s="13"/>
      <c r="UFQ41" s="13"/>
      <c r="UFR41" s="14"/>
      <c r="UFS41" s="15"/>
      <c r="UFT41" s="13"/>
      <c r="UFU41" s="9"/>
      <c r="UFV41" s="8"/>
      <c r="UFW41" s="8"/>
      <c r="UFX41" s="13"/>
      <c r="UFY41" s="13"/>
      <c r="UFZ41" s="14"/>
      <c r="UGA41" s="15"/>
      <c r="UGB41" s="13"/>
      <c r="UGC41" s="9"/>
      <c r="UGD41" s="8"/>
      <c r="UGE41" s="8"/>
      <c r="UGF41" s="13"/>
      <c r="UGG41" s="13"/>
      <c r="UGH41" s="14"/>
      <c r="UGI41" s="15"/>
      <c r="UGJ41" s="13"/>
      <c r="UGK41" s="9"/>
      <c r="UGL41" s="8"/>
      <c r="UGM41" s="8"/>
      <c r="UGN41" s="13"/>
      <c r="UGO41" s="13"/>
      <c r="UGP41" s="14"/>
      <c r="UGQ41" s="15"/>
      <c r="UGR41" s="13"/>
      <c r="UGS41" s="9"/>
      <c r="UGT41" s="8"/>
      <c r="UGU41" s="8"/>
      <c r="UGV41" s="13"/>
      <c r="UGW41" s="13"/>
      <c r="UGX41" s="14"/>
      <c r="UGY41" s="15"/>
      <c r="UGZ41" s="13"/>
      <c r="UHA41" s="9"/>
      <c r="UHB41" s="8"/>
      <c r="UHC41" s="8"/>
      <c r="UHD41" s="13"/>
      <c r="UHE41" s="13"/>
      <c r="UHF41" s="14"/>
      <c r="UHG41" s="15"/>
      <c r="UHH41" s="13"/>
      <c r="UHI41" s="9"/>
      <c r="UHJ41" s="8"/>
      <c r="UHK41" s="8"/>
      <c r="UHL41" s="13"/>
      <c r="UHM41" s="13"/>
      <c r="UHN41" s="14"/>
      <c r="UHO41" s="15"/>
      <c r="UHP41" s="13"/>
      <c r="UHQ41" s="9"/>
      <c r="UHR41" s="8"/>
      <c r="UHS41" s="8"/>
      <c r="UHT41" s="13"/>
      <c r="UHU41" s="13"/>
      <c r="UHV41" s="14"/>
      <c r="UHW41" s="15"/>
      <c r="UHX41" s="13"/>
      <c r="UHY41" s="9"/>
      <c r="UHZ41" s="8"/>
      <c r="UIA41" s="8"/>
      <c r="UIB41" s="13"/>
      <c r="UIC41" s="13"/>
      <c r="UID41" s="14"/>
      <c r="UIE41" s="15"/>
      <c r="UIF41" s="13"/>
      <c r="UIG41" s="9"/>
      <c r="UIH41" s="8"/>
      <c r="UII41" s="8"/>
      <c r="UIJ41" s="13"/>
      <c r="UIK41" s="13"/>
      <c r="UIL41" s="14"/>
      <c r="UIM41" s="15"/>
      <c r="UIN41" s="13"/>
      <c r="UIO41" s="9"/>
      <c r="UIP41" s="8"/>
      <c r="UIQ41" s="8"/>
      <c r="UIR41" s="13"/>
      <c r="UIS41" s="13"/>
      <c r="UIT41" s="14"/>
      <c r="UIU41" s="15"/>
      <c r="UIV41" s="13"/>
      <c r="UIW41" s="9"/>
      <c r="UIX41" s="8"/>
      <c r="UIY41" s="8"/>
      <c r="UIZ41" s="13"/>
      <c r="UJA41" s="13"/>
      <c r="UJB41" s="14"/>
      <c r="UJC41" s="15"/>
      <c r="UJD41" s="13"/>
      <c r="UJE41" s="9"/>
      <c r="UJF41" s="8"/>
      <c r="UJG41" s="8"/>
      <c r="UJH41" s="13"/>
      <c r="UJI41" s="13"/>
      <c r="UJJ41" s="14"/>
      <c r="UJK41" s="15"/>
      <c r="UJL41" s="13"/>
      <c r="UJM41" s="9"/>
      <c r="UJN41" s="8"/>
      <c r="UJO41" s="8"/>
      <c r="UJP41" s="13"/>
      <c r="UJQ41" s="13"/>
      <c r="UJR41" s="14"/>
      <c r="UJS41" s="15"/>
      <c r="UJT41" s="13"/>
      <c r="UJU41" s="9"/>
      <c r="UJV41" s="8"/>
      <c r="UJW41" s="8"/>
      <c r="UJX41" s="13"/>
      <c r="UJY41" s="13"/>
      <c r="UJZ41" s="14"/>
      <c r="UKA41" s="15"/>
      <c r="UKB41" s="13"/>
      <c r="UKC41" s="9"/>
      <c r="UKD41" s="8"/>
      <c r="UKE41" s="8"/>
      <c r="UKF41" s="13"/>
      <c r="UKG41" s="13"/>
      <c r="UKH41" s="14"/>
      <c r="UKI41" s="15"/>
      <c r="UKJ41" s="13"/>
      <c r="UKK41" s="9"/>
      <c r="UKL41" s="8"/>
      <c r="UKM41" s="8"/>
      <c r="UKN41" s="13"/>
      <c r="UKO41" s="13"/>
      <c r="UKP41" s="14"/>
      <c r="UKQ41" s="15"/>
      <c r="UKR41" s="13"/>
      <c r="UKS41" s="9"/>
      <c r="UKT41" s="8"/>
      <c r="UKU41" s="8"/>
      <c r="UKV41" s="13"/>
      <c r="UKW41" s="13"/>
      <c r="UKX41" s="14"/>
      <c r="UKY41" s="15"/>
      <c r="UKZ41" s="13"/>
      <c r="ULA41" s="9"/>
      <c r="ULB41" s="8"/>
      <c r="ULC41" s="8"/>
      <c r="ULD41" s="13"/>
      <c r="ULE41" s="13"/>
      <c r="ULF41" s="14"/>
      <c r="ULG41" s="15"/>
      <c r="ULH41" s="13"/>
      <c r="ULI41" s="9"/>
      <c r="ULJ41" s="8"/>
      <c r="ULK41" s="8"/>
      <c r="ULL41" s="13"/>
      <c r="ULM41" s="13"/>
      <c r="ULN41" s="14"/>
      <c r="ULO41" s="15"/>
      <c r="ULP41" s="13"/>
      <c r="ULQ41" s="9"/>
      <c r="ULR41" s="8"/>
      <c r="ULS41" s="8"/>
      <c r="ULT41" s="13"/>
      <c r="ULU41" s="13"/>
      <c r="ULV41" s="14"/>
      <c r="ULW41" s="15"/>
      <c r="ULX41" s="13"/>
      <c r="ULY41" s="9"/>
      <c r="ULZ41" s="8"/>
      <c r="UMA41" s="8"/>
      <c r="UMB41" s="13"/>
      <c r="UMC41" s="13"/>
      <c r="UMD41" s="14"/>
      <c r="UME41" s="15"/>
      <c r="UMF41" s="13"/>
      <c r="UMG41" s="9"/>
      <c r="UMH41" s="8"/>
      <c r="UMI41" s="8"/>
      <c r="UMJ41" s="13"/>
      <c r="UMK41" s="13"/>
      <c r="UML41" s="14"/>
      <c r="UMM41" s="15"/>
      <c r="UMN41" s="13"/>
      <c r="UMO41" s="9"/>
      <c r="UMP41" s="8"/>
      <c r="UMQ41" s="8"/>
      <c r="UMR41" s="13"/>
      <c r="UMS41" s="13"/>
      <c r="UMT41" s="14"/>
      <c r="UMU41" s="15"/>
      <c r="UMV41" s="13"/>
      <c r="UMW41" s="9"/>
      <c r="UMX41" s="8"/>
      <c r="UMY41" s="8"/>
      <c r="UMZ41" s="13"/>
      <c r="UNA41" s="13"/>
      <c r="UNB41" s="14"/>
      <c r="UNC41" s="15"/>
      <c r="UND41" s="13"/>
      <c r="UNE41" s="9"/>
      <c r="UNF41" s="8"/>
      <c r="UNG41" s="8"/>
      <c r="UNH41" s="13"/>
      <c r="UNI41" s="13"/>
      <c r="UNJ41" s="14"/>
      <c r="UNK41" s="15"/>
      <c r="UNL41" s="13"/>
      <c r="UNM41" s="9"/>
      <c r="UNN41" s="8"/>
      <c r="UNO41" s="8"/>
      <c r="UNP41" s="13"/>
      <c r="UNQ41" s="13"/>
      <c r="UNR41" s="14"/>
      <c r="UNS41" s="15"/>
      <c r="UNT41" s="13"/>
      <c r="UNU41" s="9"/>
      <c r="UNV41" s="8"/>
      <c r="UNW41" s="8"/>
      <c r="UNX41" s="13"/>
      <c r="UNY41" s="13"/>
      <c r="UNZ41" s="14"/>
      <c r="UOA41" s="15"/>
      <c r="UOB41" s="13"/>
      <c r="UOC41" s="9"/>
      <c r="UOD41" s="8"/>
      <c r="UOE41" s="8"/>
      <c r="UOF41" s="13"/>
      <c r="UOG41" s="13"/>
      <c r="UOH41" s="14"/>
      <c r="UOI41" s="15"/>
      <c r="UOJ41" s="13"/>
      <c r="UOK41" s="9"/>
      <c r="UOL41" s="8"/>
      <c r="UOM41" s="8"/>
      <c r="UON41" s="13"/>
      <c r="UOO41" s="13"/>
      <c r="UOP41" s="14"/>
      <c r="UOQ41" s="15"/>
      <c r="UOR41" s="13"/>
      <c r="UOS41" s="9"/>
      <c r="UOT41" s="8"/>
      <c r="UOU41" s="8"/>
      <c r="UOV41" s="13"/>
      <c r="UOW41" s="13"/>
      <c r="UOX41" s="14"/>
      <c r="UOY41" s="15"/>
      <c r="UOZ41" s="13"/>
      <c r="UPA41" s="9"/>
      <c r="UPB41" s="8"/>
      <c r="UPC41" s="8"/>
      <c r="UPD41" s="13"/>
      <c r="UPE41" s="13"/>
      <c r="UPF41" s="14"/>
      <c r="UPG41" s="15"/>
      <c r="UPH41" s="13"/>
      <c r="UPI41" s="9"/>
      <c r="UPJ41" s="8"/>
      <c r="UPK41" s="8"/>
      <c r="UPL41" s="13"/>
      <c r="UPM41" s="13"/>
      <c r="UPN41" s="14"/>
      <c r="UPO41" s="15"/>
      <c r="UPP41" s="13"/>
      <c r="UPQ41" s="9"/>
      <c r="UPR41" s="8"/>
      <c r="UPS41" s="8"/>
      <c r="UPT41" s="13"/>
      <c r="UPU41" s="13"/>
      <c r="UPV41" s="14"/>
      <c r="UPW41" s="15"/>
      <c r="UPX41" s="13"/>
      <c r="UPY41" s="9"/>
      <c r="UPZ41" s="8"/>
      <c r="UQA41" s="8"/>
      <c r="UQB41" s="13"/>
      <c r="UQC41" s="13"/>
      <c r="UQD41" s="14"/>
      <c r="UQE41" s="15"/>
      <c r="UQF41" s="13"/>
      <c r="UQG41" s="9"/>
      <c r="UQH41" s="8"/>
      <c r="UQI41" s="8"/>
      <c r="UQJ41" s="13"/>
      <c r="UQK41" s="13"/>
      <c r="UQL41" s="14"/>
      <c r="UQM41" s="15"/>
      <c r="UQN41" s="13"/>
      <c r="UQO41" s="9"/>
      <c r="UQP41" s="8"/>
      <c r="UQQ41" s="8"/>
      <c r="UQR41" s="13"/>
      <c r="UQS41" s="13"/>
      <c r="UQT41" s="14"/>
      <c r="UQU41" s="15"/>
      <c r="UQV41" s="13"/>
      <c r="UQW41" s="9"/>
      <c r="UQX41" s="8"/>
      <c r="UQY41" s="8"/>
      <c r="UQZ41" s="13"/>
      <c r="URA41" s="13"/>
      <c r="URB41" s="14"/>
      <c r="URC41" s="15"/>
      <c r="URD41" s="13"/>
      <c r="URE41" s="9"/>
      <c r="URF41" s="8"/>
      <c r="URG41" s="8"/>
      <c r="URH41" s="13"/>
      <c r="URI41" s="13"/>
      <c r="URJ41" s="14"/>
      <c r="URK41" s="15"/>
      <c r="URL41" s="13"/>
      <c r="URM41" s="9"/>
      <c r="URN41" s="8"/>
      <c r="URO41" s="8"/>
      <c r="URP41" s="13"/>
      <c r="URQ41" s="13"/>
      <c r="URR41" s="14"/>
      <c r="URS41" s="15"/>
      <c r="URT41" s="13"/>
      <c r="URU41" s="9"/>
      <c r="URV41" s="8"/>
      <c r="URW41" s="8"/>
      <c r="URX41" s="13"/>
      <c r="URY41" s="13"/>
      <c r="URZ41" s="14"/>
      <c r="USA41" s="15"/>
      <c r="USB41" s="13"/>
      <c r="USC41" s="9"/>
      <c r="USD41" s="8"/>
      <c r="USE41" s="8"/>
      <c r="USF41" s="13"/>
      <c r="USG41" s="13"/>
      <c r="USH41" s="14"/>
      <c r="USI41" s="15"/>
      <c r="USJ41" s="13"/>
      <c r="USK41" s="9"/>
      <c r="USL41" s="8"/>
      <c r="USM41" s="8"/>
      <c r="USN41" s="13"/>
      <c r="USO41" s="13"/>
      <c r="USP41" s="14"/>
      <c r="USQ41" s="15"/>
      <c r="USR41" s="13"/>
      <c r="USS41" s="9"/>
      <c r="UST41" s="8"/>
      <c r="USU41" s="8"/>
      <c r="USV41" s="13"/>
      <c r="USW41" s="13"/>
      <c r="USX41" s="14"/>
      <c r="USY41" s="15"/>
      <c r="USZ41" s="13"/>
      <c r="UTA41" s="9"/>
      <c r="UTB41" s="8"/>
      <c r="UTC41" s="8"/>
      <c r="UTD41" s="13"/>
      <c r="UTE41" s="13"/>
      <c r="UTF41" s="14"/>
      <c r="UTG41" s="15"/>
      <c r="UTH41" s="13"/>
      <c r="UTI41" s="9"/>
      <c r="UTJ41" s="8"/>
      <c r="UTK41" s="8"/>
      <c r="UTL41" s="13"/>
      <c r="UTM41" s="13"/>
      <c r="UTN41" s="14"/>
      <c r="UTO41" s="15"/>
      <c r="UTP41" s="13"/>
      <c r="UTQ41" s="9"/>
      <c r="UTR41" s="8"/>
      <c r="UTS41" s="8"/>
      <c r="UTT41" s="13"/>
      <c r="UTU41" s="13"/>
      <c r="UTV41" s="14"/>
      <c r="UTW41" s="15"/>
      <c r="UTX41" s="13"/>
      <c r="UTY41" s="9"/>
      <c r="UTZ41" s="8"/>
      <c r="UUA41" s="8"/>
      <c r="UUB41" s="13"/>
      <c r="UUC41" s="13"/>
      <c r="UUD41" s="14"/>
      <c r="UUE41" s="15"/>
      <c r="UUF41" s="13"/>
      <c r="UUG41" s="9"/>
      <c r="UUH41" s="8"/>
      <c r="UUI41" s="8"/>
      <c r="UUJ41" s="13"/>
      <c r="UUK41" s="13"/>
      <c r="UUL41" s="14"/>
      <c r="UUM41" s="15"/>
      <c r="UUN41" s="13"/>
      <c r="UUO41" s="9"/>
      <c r="UUP41" s="8"/>
      <c r="UUQ41" s="8"/>
      <c r="UUR41" s="13"/>
      <c r="UUS41" s="13"/>
      <c r="UUT41" s="14"/>
      <c r="UUU41" s="15"/>
      <c r="UUV41" s="13"/>
      <c r="UUW41" s="9"/>
      <c r="UUX41" s="8"/>
      <c r="UUY41" s="8"/>
      <c r="UUZ41" s="13"/>
      <c r="UVA41" s="13"/>
      <c r="UVB41" s="14"/>
      <c r="UVC41" s="15"/>
      <c r="UVD41" s="13"/>
      <c r="UVE41" s="9"/>
      <c r="UVF41" s="8"/>
      <c r="UVG41" s="8"/>
      <c r="UVH41" s="13"/>
      <c r="UVI41" s="13"/>
      <c r="UVJ41" s="14"/>
      <c r="UVK41" s="15"/>
      <c r="UVL41" s="13"/>
      <c r="UVM41" s="9"/>
      <c r="UVN41" s="8"/>
      <c r="UVO41" s="8"/>
      <c r="UVP41" s="13"/>
      <c r="UVQ41" s="13"/>
      <c r="UVR41" s="14"/>
      <c r="UVS41" s="15"/>
      <c r="UVT41" s="13"/>
      <c r="UVU41" s="9"/>
      <c r="UVV41" s="8"/>
      <c r="UVW41" s="8"/>
      <c r="UVX41" s="13"/>
      <c r="UVY41" s="13"/>
      <c r="UVZ41" s="14"/>
      <c r="UWA41" s="15"/>
      <c r="UWB41" s="13"/>
      <c r="UWC41" s="9"/>
      <c r="UWD41" s="8"/>
      <c r="UWE41" s="8"/>
      <c r="UWF41" s="13"/>
      <c r="UWG41" s="13"/>
      <c r="UWH41" s="14"/>
      <c r="UWI41" s="15"/>
      <c r="UWJ41" s="13"/>
      <c r="UWK41" s="9"/>
      <c r="UWL41" s="8"/>
      <c r="UWM41" s="8"/>
      <c r="UWN41" s="13"/>
      <c r="UWO41" s="13"/>
      <c r="UWP41" s="14"/>
      <c r="UWQ41" s="15"/>
      <c r="UWR41" s="13"/>
      <c r="UWS41" s="9"/>
      <c r="UWT41" s="8"/>
      <c r="UWU41" s="8"/>
      <c r="UWV41" s="13"/>
      <c r="UWW41" s="13"/>
      <c r="UWX41" s="14"/>
      <c r="UWY41" s="15"/>
      <c r="UWZ41" s="13"/>
      <c r="UXA41" s="9"/>
      <c r="UXB41" s="8"/>
      <c r="UXC41" s="8"/>
      <c r="UXD41" s="13"/>
      <c r="UXE41" s="13"/>
      <c r="UXF41" s="14"/>
      <c r="UXG41" s="15"/>
      <c r="UXH41" s="13"/>
      <c r="UXI41" s="9"/>
      <c r="UXJ41" s="8"/>
      <c r="UXK41" s="8"/>
      <c r="UXL41" s="13"/>
      <c r="UXM41" s="13"/>
      <c r="UXN41" s="14"/>
      <c r="UXO41" s="15"/>
      <c r="UXP41" s="13"/>
      <c r="UXQ41" s="9"/>
      <c r="UXR41" s="8"/>
      <c r="UXS41" s="8"/>
      <c r="UXT41" s="13"/>
      <c r="UXU41" s="13"/>
      <c r="UXV41" s="14"/>
      <c r="UXW41" s="15"/>
      <c r="UXX41" s="13"/>
      <c r="UXY41" s="9"/>
      <c r="UXZ41" s="8"/>
      <c r="UYA41" s="8"/>
      <c r="UYB41" s="13"/>
      <c r="UYC41" s="13"/>
      <c r="UYD41" s="14"/>
      <c r="UYE41" s="15"/>
      <c r="UYF41" s="13"/>
      <c r="UYG41" s="9"/>
      <c r="UYH41" s="8"/>
      <c r="UYI41" s="8"/>
      <c r="UYJ41" s="13"/>
      <c r="UYK41" s="13"/>
      <c r="UYL41" s="14"/>
      <c r="UYM41" s="15"/>
      <c r="UYN41" s="13"/>
      <c r="UYO41" s="9"/>
      <c r="UYP41" s="8"/>
      <c r="UYQ41" s="8"/>
      <c r="UYR41" s="13"/>
      <c r="UYS41" s="13"/>
      <c r="UYT41" s="14"/>
      <c r="UYU41" s="15"/>
      <c r="UYV41" s="13"/>
      <c r="UYW41" s="9"/>
      <c r="UYX41" s="8"/>
      <c r="UYY41" s="8"/>
      <c r="UYZ41" s="13"/>
      <c r="UZA41" s="13"/>
      <c r="UZB41" s="14"/>
      <c r="UZC41" s="15"/>
      <c r="UZD41" s="13"/>
      <c r="UZE41" s="9"/>
      <c r="UZF41" s="8"/>
      <c r="UZG41" s="8"/>
      <c r="UZH41" s="13"/>
      <c r="UZI41" s="13"/>
      <c r="UZJ41" s="14"/>
      <c r="UZK41" s="15"/>
      <c r="UZL41" s="13"/>
      <c r="UZM41" s="9"/>
      <c r="UZN41" s="8"/>
      <c r="UZO41" s="8"/>
      <c r="UZP41" s="13"/>
      <c r="UZQ41" s="13"/>
      <c r="UZR41" s="14"/>
      <c r="UZS41" s="15"/>
      <c r="UZT41" s="13"/>
      <c r="UZU41" s="9"/>
      <c r="UZV41" s="8"/>
      <c r="UZW41" s="8"/>
      <c r="UZX41" s="13"/>
      <c r="UZY41" s="13"/>
      <c r="UZZ41" s="14"/>
      <c r="VAA41" s="15"/>
      <c r="VAB41" s="13"/>
      <c r="VAC41" s="9"/>
      <c r="VAD41" s="8"/>
      <c r="VAE41" s="8"/>
      <c r="VAF41" s="13"/>
      <c r="VAG41" s="13"/>
      <c r="VAH41" s="14"/>
      <c r="VAI41" s="15"/>
      <c r="VAJ41" s="13"/>
      <c r="VAK41" s="9"/>
      <c r="VAL41" s="8"/>
      <c r="VAM41" s="8"/>
      <c r="VAN41" s="13"/>
      <c r="VAO41" s="13"/>
      <c r="VAP41" s="14"/>
      <c r="VAQ41" s="15"/>
      <c r="VAR41" s="13"/>
      <c r="VAS41" s="9"/>
      <c r="VAT41" s="8"/>
      <c r="VAU41" s="8"/>
      <c r="VAV41" s="13"/>
      <c r="VAW41" s="13"/>
      <c r="VAX41" s="14"/>
      <c r="VAY41" s="15"/>
      <c r="VAZ41" s="13"/>
      <c r="VBA41" s="9"/>
      <c r="VBB41" s="8"/>
      <c r="VBC41" s="8"/>
      <c r="VBD41" s="13"/>
      <c r="VBE41" s="13"/>
      <c r="VBF41" s="14"/>
      <c r="VBG41" s="15"/>
      <c r="VBH41" s="13"/>
      <c r="VBI41" s="9"/>
      <c r="VBJ41" s="8"/>
      <c r="VBK41" s="8"/>
      <c r="VBL41" s="13"/>
      <c r="VBM41" s="13"/>
      <c r="VBN41" s="14"/>
      <c r="VBO41" s="15"/>
      <c r="VBP41" s="13"/>
      <c r="VBQ41" s="9"/>
      <c r="VBR41" s="8"/>
      <c r="VBS41" s="8"/>
      <c r="VBT41" s="13"/>
      <c r="VBU41" s="13"/>
      <c r="VBV41" s="14"/>
      <c r="VBW41" s="15"/>
      <c r="VBX41" s="13"/>
      <c r="VBY41" s="9"/>
      <c r="VBZ41" s="8"/>
      <c r="VCA41" s="8"/>
      <c r="VCB41" s="13"/>
      <c r="VCC41" s="13"/>
      <c r="VCD41" s="14"/>
      <c r="VCE41" s="15"/>
      <c r="VCF41" s="13"/>
      <c r="VCG41" s="9"/>
      <c r="VCH41" s="8"/>
      <c r="VCI41" s="8"/>
      <c r="VCJ41" s="13"/>
      <c r="VCK41" s="13"/>
      <c r="VCL41" s="14"/>
      <c r="VCM41" s="15"/>
      <c r="VCN41" s="13"/>
      <c r="VCO41" s="9"/>
      <c r="VCP41" s="8"/>
      <c r="VCQ41" s="8"/>
      <c r="VCR41" s="13"/>
      <c r="VCS41" s="13"/>
      <c r="VCT41" s="14"/>
      <c r="VCU41" s="15"/>
      <c r="VCV41" s="13"/>
      <c r="VCW41" s="9"/>
      <c r="VCX41" s="8"/>
      <c r="VCY41" s="8"/>
      <c r="VCZ41" s="13"/>
      <c r="VDA41" s="13"/>
      <c r="VDB41" s="14"/>
      <c r="VDC41" s="15"/>
      <c r="VDD41" s="13"/>
      <c r="VDE41" s="9"/>
      <c r="VDF41" s="8"/>
      <c r="VDG41" s="8"/>
      <c r="VDH41" s="13"/>
      <c r="VDI41" s="13"/>
      <c r="VDJ41" s="14"/>
      <c r="VDK41" s="15"/>
      <c r="VDL41" s="13"/>
      <c r="VDM41" s="9"/>
      <c r="VDN41" s="8"/>
      <c r="VDO41" s="8"/>
      <c r="VDP41" s="13"/>
      <c r="VDQ41" s="13"/>
      <c r="VDR41" s="14"/>
      <c r="VDS41" s="15"/>
      <c r="VDT41" s="13"/>
      <c r="VDU41" s="9"/>
      <c r="VDV41" s="8"/>
      <c r="VDW41" s="8"/>
      <c r="VDX41" s="13"/>
      <c r="VDY41" s="13"/>
      <c r="VDZ41" s="14"/>
      <c r="VEA41" s="15"/>
      <c r="VEB41" s="13"/>
      <c r="VEC41" s="9"/>
      <c r="VED41" s="8"/>
      <c r="VEE41" s="8"/>
      <c r="VEF41" s="13"/>
      <c r="VEG41" s="13"/>
      <c r="VEH41" s="14"/>
      <c r="VEI41" s="15"/>
      <c r="VEJ41" s="13"/>
      <c r="VEK41" s="9"/>
      <c r="VEL41" s="8"/>
      <c r="VEM41" s="8"/>
      <c r="VEN41" s="13"/>
      <c r="VEO41" s="13"/>
      <c r="VEP41" s="14"/>
      <c r="VEQ41" s="15"/>
      <c r="VER41" s="13"/>
      <c r="VES41" s="9"/>
      <c r="VET41" s="8"/>
      <c r="VEU41" s="8"/>
      <c r="VEV41" s="13"/>
      <c r="VEW41" s="13"/>
      <c r="VEX41" s="14"/>
      <c r="VEY41" s="15"/>
      <c r="VEZ41" s="13"/>
      <c r="VFA41" s="9"/>
      <c r="VFB41" s="8"/>
      <c r="VFC41" s="8"/>
      <c r="VFD41" s="13"/>
      <c r="VFE41" s="13"/>
      <c r="VFF41" s="14"/>
      <c r="VFG41" s="15"/>
      <c r="VFH41" s="13"/>
      <c r="VFI41" s="9"/>
      <c r="VFJ41" s="8"/>
      <c r="VFK41" s="8"/>
      <c r="VFL41" s="13"/>
      <c r="VFM41" s="13"/>
      <c r="VFN41" s="14"/>
      <c r="VFO41" s="15"/>
      <c r="VFP41" s="13"/>
      <c r="VFQ41" s="9"/>
      <c r="VFR41" s="8"/>
      <c r="VFS41" s="8"/>
      <c r="VFT41" s="13"/>
      <c r="VFU41" s="13"/>
      <c r="VFV41" s="14"/>
      <c r="VFW41" s="15"/>
      <c r="VFX41" s="13"/>
      <c r="VFY41" s="9"/>
      <c r="VFZ41" s="8"/>
      <c r="VGA41" s="8"/>
      <c r="VGB41" s="13"/>
      <c r="VGC41" s="13"/>
      <c r="VGD41" s="14"/>
      <c r="VGE41" s="15"/>
      <c r="VGF41" s="13"/>
      <c r="VGG41" s="9"/>
      <c r="VGH41" s="8"/>
      <c r="VGI41" s="8"/>
      <c r="VGJ41" s="13"/>
      <c r="VGK41" s="13"/>
      <c r="VGL41" s="14"/>
      <c r="VGM41" s="15"/>
      <c r="VGN41" s="13"/>
      <c r="VGO41" s="9"/>
      <c r="VGP41" s="8"/>
      <c r="VGQ41" s="8"/>
      <c r="VGR41" s="13"/>
      <c r="VGS41" s="13"/>
      <c r="VGT41" s="14"/>
      <c r="VGU41" s="15"/>
      <c r="VGV41" s="13"/>
      <c r="VGW41" s="9"/>
      <c r="VGX41" s="8"/>
      <c r="VGY41" s="8"/>
      <c r="VGZ41" s="13"/>
      <c r="VHA41" s="13"/>
      <c r="VHB41" s="14"/>
      <c r="VHC41" s="15"/>
      <c r="VHD41" s="13"/>
      <c r="VHE41" s="9"/>
      <c r="VHF41" s="8"/>
      <c r="VHG41" s="8"/>
      <c r="VHH41" s="13"/>
      <c r="VHI41" s="13"/>
      <c r="VHJ41" s="14"/>
      <c r="VHK41" s="15"/>
      <c r="VHL41" s="13"/>
      <c r="VHM41" s="9"/>
      <c r="VHN41" s="8"/>
      <c r="VHO41" s="8"/>
      <c r="VHP41" s="13"/>
      <c r="VHQ41" s="13"/>
      <c r="VHR41" s="14"/>
      <c r="VHS41" s="15"/>
      <c r="VHT41" s="13"/>
      <c r="VHU41" s="9"/>
      <c r="VHV41" s="8"/>
      <c r="VHW41" s="8"/>
      <c r="VHX41" s="13"/>
      <c r="VHY41" s="13"/>
      <c r="VHZ41" s="14"/>
      <c r="VIA41" s="15"/>
      <c r="VIB41" s="13"/>
      <c r="VIC41" s="9"/>
      <c r="VID41" s="8"/>
      <c r="VIE41" s="8"/>
      <c r="VIF41" s="13"/>
      <c r="VIG41" s="13"/>
      <c r="VIH41" s="14"/>
      <c r="VII41" s="15"/>
      <c r="VIJ41" s="13"/>
      <c r="VIK41" s="9"/>
      <c r="VIL41" s="8"/>
      <c r="VIM41" s="8"/>
      <c r="VIN41" s="13"/>
      <c r="VIO41" s="13"/>
      <c r="VIP41" s="14"/>
      <c r="VIQ41" s="15"/>
      <c r="VIR41" s="13"/>
      <c r="VIS41" s="9"/>
      <c r="VIT41" s="8"/>
      <c r="VIU41" s="8"/>
      <c r="VIV41" s="13"/>
      <c r="VIW41" s="13"/>
      <c r="VIX41" s="14"/>
      <c r="VIY41" s="15"/>
      <c r="VIZ41" s="13"/>
      <c r="VJA41" s="9"/>
      <c r="VJB41" s="8"/>
      <c r="VJC41" s="8"/>
      <c r="VJD41" s="13"/>
      <c r="VJE41" s="13"/>
      <c r="VJF41" s="14"/>
      <c r="VJG41" s="15"/>
      <c r="VJH41" s="13"/>
      <c r="VJI41" s="9"/>
      <c r="VJJ41" s="8"/>
      <c r="VJK41" s="8"/>
      <c r="VJL41" s="13"/>
      <c r="VJM41" s="13"/>
      <c r="VJN41" s="14"/>
      <c r="VJO41" s="15"/>
      <c r="VJP41" s="13"/>
      <c r="VJQ41" s="9"/>
      <c r="VJR41" s="8"/>
      <c r="VJS41" s="8"/>
      <c r="VJT41" s="13"/>
      <c r="VJU41" s="13"/>
      <c r="VJV41" s="14"/>
      <c r="VJW41" s="15"/>
      <c r="VJX41" s="13"/>
      <c r="VJY41" s="9"/>
      <c r="VJZ41" s="8"/>
      <c r="VKA41" s="8"/>
      <c r="VKB41" s="13"/>
      <c r="VKC41" s="13"/>
      <c r="VKD41" s="14"/>
      <c r="VKE41" s="15"/>
      <c r="VKF41" s="13"/>
      <c r="VKG41" s="9"/>
      <c r="VKH41" s="8"/>
      <c r="VKI41" s="8"/>
      <c r="VKJ41" s="13"/>
      <c r="VKK41" s="13"/>
      <c r="VKL41" s="14"/>
      <c r="VKM41" s="15"/>
      <c r="VKN41" s="13"/>
      <c r="VKO41" s="9"/>
      <c r="VKP41" s="8"/>
      <c r="VKQ41" s="8"/>
      <c r="VKR41" s="13"/>
      <c r="VKS41" s="13"/>
      <c r="VKT41" s="14"/>
      <c r="VKU41" s="15"/>
      <c r="VKV41" s="13"/>
      <c r="VKW41" s="9"/>
      <c r="VKX41" s="8"/>
      <c r="VKY41" s="8"/>
      <c r="VKZ41" s="13"/>
      <c r="VLA41" s="13"/>
      <c r="VLB41" s="14"/>
      <c r="VLC41" s="15"/>
      <c r="VLD41" s="13"/>
      <c r="VLE41" s="9"/>
      <c r="VLF41" s="8"/>
      <c r="VLG41" s="8"/>
      <c r="VLH41" s="13"/>
      <c r="VLI41" s="13"/>
      <c r="VLJ41" s="14"/>
      <c r="VLK41" s="15"/>
      <c r="VLL41" s="13"/>
      <c r="VLM41" s="9"/>
      <c r="VLN41" s="8"/>
      <c r="VLO41" s="8"/>
      <c r="VLP41" s="13"/>
      <c r="VLQ41" s="13"/>
      <c r="VLR41" s="14"/>
      <c r="VLS41" s="15"/>
      <c r="VLT41" s="13"/>
      <c r="VLU41" s="9"/>
      <c r="VLV41" s="8"/>
      <c r="VLW41" s="8"/>
      <c r="VLX41" s="13"/>
      <c r="VLY41" s="13"/>
      <c r="VLZ41" s="14"/>
      <c r="VMA41" s="15"/>
      <c r="VMB41" s="13"/>
      <c r="VMC41" s="9"/>
      <c r="VMD41" s="8"/>
      <c r="VME41" s="8"/>
      <c r="VMF41" s="13"/>
      <c r="VMG41" s="13"/>
      <c r="VMH41" s="14"/>
      <c r="VMI41" s="15"/>
      <c r="VMJ41" s="13"/>
      <c r="VMK41" s="9"/>
      <c r="VML41" s="8"/>
      <c r="VMM41" s="8"/>
      <c r="VMN41" s="13"/>
      <c r="VMO41" s="13"/>
      <c r="VMP41" s="14"/>
      <c r="VMQ41" s="15"/>
      <c r="VMR41" s="13"/>
      <c r="VMS41" s="9"/>
      <c r="VMT41" s="8"/>
      <c r="VMU41" s="8"/>
      <c r="VMV41" s="13"/>
      <c r="VMW41" s="13"/>
      <c r="VMX41" s="14"/>
      <c r="VMY41" s="15"/>
      <c r="VMZ41" s="13"/>
      <c r="VNA41" s="9"/>
      <c r="VNB41" s="8"/>
      <c r="VNC41" s="8"/>
      <c r="VND41" s="13"/>
      <c r="VNE41" s="13"/>
      <c r="VNF41" s="14"/>
      <c r="VNG41" s="15"/>
      <c r="VNH41" s="13"/>
      <c r="VNI41" s="9"/>
      <c r="VNJ41" s="8"/>
      <c r="VNK41" s="8"/>
      <c r="VNL41" s="13"/>
      <c r="VNM41" s="13"/>
      <c r="VNN41" s="14"/>
      <c r="VNO41" s="15"/>
      <c r="VNP41" s="13"/>
      <c r="VNQ41" s="9"/>
      <c r="VNR41" s="8"/>
      <c r="VNS41" s="8"/>
      <c r="VNT41" s="13"/>
      <c r="VNU41" s="13"/>
      <c r="VNV41" s="14"/>
      <c r="VNW41" s="15"/>
      <c r="VNX41" s="13"/>
      <c r="VNY41" s="9"/>
      <c r="VNZ41" s="8"/>
      <c r="VOA41" s="8"/>
      <c r="VOB41" s="13"/>
      <c r="VOC41" s="13"/>
      <c r="VOD41" s="14"/>
      <c r="VOE41" s="15"/>
      <c r="VOF41" s="13"/>
      <c r="VOG41" s="9"/>
      <c r="VOH41" s="8"/>
      <c r="VOI41" s="8"/>
      <c r="VOJ41" s="13"/>
      <c r="VOK41" s="13"/>
      <c r="VOL41" s="14"/>
      <c r="VOM41" s="15"/>
      <c r="VON41" s="13"/>
      <c r="VOO41" s="9"/>
      <c r="VOP41" s="8"/>
      <c r="VOQ41" s="8"/>
      <c r="VOR41" s="13"/>
      <c r="VOS41" s="13"/>
      <c r="VOT41" s="14"/>
      <c r="VOU41" s="15"/>
      <c r="VOV41" s="13"/>
      <c r="VOW41" s="9"/>
      <c r="VOX41" s="8"/>
      <c r="VOY41" s="8"/>
      <c r="VOZ41" s="13"/>
      <c r="VPA41" s="13"/>
      <c r="VPB41" s="14"/>
      <c r="VPC41" s="15"/>
      <c r="VPD41" s="13"/>
      <c r="VPE41" s="9"/>
      <c r="VPF41" s="8"/>
      <c r="VPG41" s="8"/>
      <c r="VPH41" s="13"/>
      <c r="VPI41" s="13"/>
      <c r="VPJ41" s="14"/>
      <c r="VPK41" s="15"/>
      <c r="VPL41" s="13"/>
      <c r="VPM41" s="9"/>
      <c r="VPN41" s="8"/>
      <c r="VPO41" s="8"/>
      <c r="VPP41" s="13"/>
      <c r="VPQ41" s="13"/>
      <c r="VPR41" s="14"/>
      <c r="VPS41" s="15"/>
      <c r="VPT41" s="13"/>
      <c r="VPU41" s="9"/>
      <c r="VPV41" s="8"/>
      <c r="VPW41" s="8"/>
      <c r="VPX41" s="13"/>
      <c r="VPY41" s="13"/>
      <c r="VPZ41" s="14"/>
      <c r="VQA41" s="15"/>
      <c r="VQB41" s="13"/>
      <c r="VQC41" s="9"/>
      <c r="VQD41" s="8"/>
      <c r="VQE41" s="8"/>
      <c r="VQF41" s="13"/>
      <c r="VQG41" s="13"/>
      <c r="VQH41" s="14"/>
      <c r="VQI41" s="15"/>
      <c r="VQJ41" s="13"/>
      <c r="VQK41" s="9"/>
      <c r="VQL41" s="8"/>
      <c r="VQM41" s="8"/>
      <c r="VQN41" s="13"/>
      <c r="VQO41" s="13"/>
      <c r="VQP41" s="14"/>
      <c r="VQQ41" s="15"/>
      <c r="VQR41" s="13"/>
      <c r="VQS41" s="9"/>
      <c r="VQT41" s="8"/>
      <c r="VQU41" s="8"/>
      <c r="VQV41" s="13"/>
      <c r="VQW41" s="13"/>
      <c r="VQX41" s="14"/>
      <c r="VQY41" s="15"/>
      <c r="VQZ41" s="13"/>
      <c r="VRA41" s="9"/>
      <c r="VRB41" s="8"/>
      <c r="VRC41" s="8"/>
      <c r="VRD41" s="13"/>
      <c r="VRE41" s="13"/>
      <c r="VRF41" s="14"/>
      <c r="VRG41" s="15"/>
      <c r="VRH41" s="13"/>
      <c r="VRI41" s="9"/>
      <c r="VRJ41" s="8"/>
      <c r="VRK41" s="8"/>
      <c r="VRL41" s="13"/>
      <c r="VRM41" s="13"/>
      <c r="VRN41" s="14"/>
      <c r="VRO41" s="15"/>
      <c r="VRP41" s="13"/>
      <c r="VRQ41" s="9"/>
      <c r="VRR41" s="8"/>
      <c r="VRS41" s="8"/>
      <c r="VRT41" s="13"/>
      <c r="VRU41" s="13"/>
      <c r="VRV41" s="14"/>
      <c r="VRW41" s="15"/>
      <c r="VRX41" s="13"/>
      <c r="VRY41" s="9"/>
      <c r="VRZ41" s="8"/>
      <c r="VSA41" s="8"/>
      <c r="VSB41" s="13"/>
      <c r="VSC41" s="13"/>
      <c r="VSD41" s="14"/>
      <c r="VSE41" s="15"/>
      <c r="VSF41" s="13"/>
      <c r="VSG41" s="9"/>
      <c r="VSH41" s="8"/>
      <c r="VSI41" s="8"/>
      <c r="VSJ41" s="13"/>
      <c r="VSK41" s="13"/>
      <c r="VSL41" s="14"/>
      <c r="VSM41" s="15"/>
      <c r="VSN41" s="13"/>
      <c r="VSO41" s="9"/>
      <c r="VSP41" s="8"/>
      <c r="VSQ41" s="8"/>
      <c r="VSR41" s="13"/>
      <c r="VSS41" s="13"/>
      <c r="VST41" s="14"/>
      <c r="VSU41" s="15"/>
      <c r="VSV41" s="13"/>
      <c r="VSW41" s="9"/>
      <c r="VSX41" s="8"/>
      <c r="VSY41" s="8"/>
      <c r="VSZ41" s="13"/>
      <c r="VTA41" s="13"/>
      <c r="VTB41" s="14"/>
      <c r="VTC41" s="15"/>
      <c r="VTD41" s="13"/>
      <c r="VTE41" s="9"/>
      <c r="VTF41" s="8"/>
      <c r="VTG41" s="8"/>
      <c r="VTH41" s="13"/>
      <c r="VTI41" s="13"/>
      <c r="VTJ41" s="14"/>
      <c r="VTK41" s="15"/>
      <c r="VTL41" s="13"/>
      <c r="VTM41" s="9"/>
      <c r="VTN41" s="8"/>
      <c r="VTO41" s="8"/>
      <c r="VTP41" s="13"/>
      <c r="VTQ41" s="13"/>
      <c r="VTR41" s="14"/>
      <c r="VTS41" s="15"/>
      <c r="VTT41" s="13"/>
      <c r="VTU41" s="9"/>
      <c r="VTV41" s="8"/>
      <c r="VTW41" s="8"/>
      <c r="VTX41" s="13"/>
      <c r="VTY41" s="13"/>
      <c r="VTZ41" s="14"/>
      <c r="VUA41" s="15"/>
      <c r="VUB41" s="13"/>
      <c r="VUC41" s="9"/>
      <c r="VUD41" s="8"/>
      <c r="VUE41" s="8"/>
      <c r="VUF41" s="13"/>
      <c r="VUG41" s="13"/>
      <c r="VUH41" s="14"/>
      <c r="VUI41" s="15"/>
      <c r="VUJ41" s="13"/>
      <c r="VUK41" s="9"/>
      <c r="VUL41" s="8"/>
      <c r="VUM41" s="8"/>
      <c r="VUN41" s="13"/>
      <c r="VUO41" s="13"/>
      <c r="VUP41" s="14"/>
      <c r="VUQ41" s="15"/>
      <c r="VUR41" s="13"/>
      <c r="VUS41" s="9"/>
      <c r="VUT41" s="8"/>
      <c r="VUU41" s="8"/>
      <c r="VUV41" s="13"/>
      <c r="VUW41" s="13"/>
      <c r="VUX41" s="14"/>
      <c r="VUY41" s="15"/>
      <c r="VUZ41" s="13"/>
      <c r="VVA41" s="9"/>
      <c r="VVB41" s="8"/>
      <c r="VVC41" s="8"/>
      <c r="VVD41" s="13"/>
      <c r="VVE41" s="13"/>
      <c r="VVF41" s="14"/>
      <c r="VVG41" s="15"/>
      <c r="VVH41" s="13"/>
      <c r="VVI41" s="9"/>
      <c r="VVJ41" s="8"/>
      <c r="VVK41" s="8"/>
      <c r="VVL41" s="13"/>
      <c r="VVM41" s="13"/>
      <c r="VVN41" s="14"/>
      <c r="VVO41" s="15"/>
      <c r="VVP41" s="13"/>
      <c r="VVQ41" s="9"/>
      <c r="VVR41" s="8"/>
      <c r="VVS41" s="8"/>
      <c r="VVT41" s="13"/>
      <c r="VVU41" s="13"/>
      <c r="VVV41" s="14"/>
      <c r="VVW41" s="15"/>
      <c r="VVX41" s="13"/>
      <c r="VVY41" s="9"/>
      <c r="VVZ41" s="8"/>
      <c r="VWA41" s="8"/>
      <c r="VWB41" s="13"/>
      <c r="VWC41" s="13"/>
      <c r="VWD41" s="14"/>
      <c r="VWE41" s="15"/>
      <c r="VWF41" s="13"/>
      <c r="VWG41" s="9"/>
      <c r="VWH41" s="8"/>
      <c r="VWI41" s="8"/>
      <c r="VWJ41" s="13"/>
      <c r="VWK41" s="13"/>
      <c r="VWL41" s="14"/>
      <c r="VWM41" s="15"/>
      <c r="VWN41" s="13"/>
      <c r="VWO41" s="9"/>
      <c r="VWP41" s="8"/>
      <c r="VWQ41" s="8"/>
      <c r="VWR41" s="13"/>
      <c r="VWS41" s="13"/>
      <c r="VWT41" s="14"/>
      <c r="VWU41" s="15"/>
      <c r="VWV41" s="13"/>
      <c r="VWW41" s="9"/>
      <c r="VWX41" s="8"/>
      <c r="VWY41" s="8"/>
      <c r="VWZ41" s="13"/>
      <c r="VXA41" s="13"/>
      <c r="VXB41" s="14"/>
      <c r="VXC41" s="15"/>
      <c r="VXD41" s="13"/>
      <c r="VXE41" s="9"/>
      <c r="VXF41" s="8"/>
      <c r="VXG41" s="8"/>
      <c r="VXH41" s="13"/>
      <c r="VXI41" s="13"/>
      <c r="VXJ41" s="14"/>
      <c r="VXK41" s="15"/>
      <c r="VXL41" s="13"/>
      <c r="VXM41" s="9"/>
      <c r="VXN41" s="8"/>
      <c r="VXO41" s="8"/>
      <c r="VXP41" s="13"/>
      <c r="VXQ41" s="13"/>
      <c r="VXR41" s="14"/>
      <c r="VXS41" s="15"/>
      <c r="VXT41" s="13"/>
      <c r="VXU41" s="9"/>
      <c r="VXV41" s="8"/>
      <c r="VXW41" s="8"/>
      <c r="VXX41" s="13"/>
      <c r="VXY41" s="13"/>
      <c r="VXZ41" s="14"/>
      <c r="VYA41" s="15"/>
      <c r="VYB41" s="13"/>
      <c r="VYC41" s="9"/>
      <c r="VYD41" s="8"/>
      <c r="VYE41" s="8"/>
      <c r="VYF41" s="13"/>
      <c r="VYG41" s="13"/>
      <c r="VYH41" s="14"/>
      <c r="VYI41" s="15"/>
      <c r="VYJ41" s="13"/>
      <c r="VYK41" s="9"/>
      <c r="VYL41" s="8"/>
      <c r="VYM41" s="8"/>
      <c r="VYN41" s="13"/>
      <c r="VYO41" s="13"/>
      <c r="VYP41" s="14"/>
      <c r="VYQ41" s="15"/>
      <c r="VYR41" s="13"/>
      <c r="VYS41" s="9"/>
      <c r="VYT41" s="8"/>
      <c r="VYU41" s="8"/>
      <c r="VYV41" s="13"/>
      <c r="VYW41" s="13"/>
      <c r="VYX41" s="14"/>
      <c r="VYY41" s="15"/>
      <c r="VYZ41" s="13"/>
      <c r="VZA41" s="9"/>
      <c r="VZB41" s="8"/>
      <c r="VZC41" s="8"/>
      <c r="VZD41" s="13"/>
      <c r="VZE41" s="13"/>
      <c r="VZF41" s="14"/>
      <c r="VZG41" s="15"/>
      <c r="VZH41" s="13"/>
      <c r="VZI41" s="9"/>
      <c r="VZJ41" s="8"/>
      <c r="VZK41" s="8"/>
      <c r="VZL41" s="13"/>
      <c r="VZM41" s="13"/>
      <c r="VZN41" s="14"/>
      <c r="VZO41" s="15"/>
      <c r="VZP41" s="13"/>
      <c r="VZQ41" s="9"/>
      <c r="VZR41" s="8"/>
      <c r="VZS41" s="8"/>
      <c r="VZT41" s="13"/>
      <c r="VZU41" s="13"/>
      <c r="VZV41" s="14"/>
      <c r="VZW41" s="15"/>
      <c r="VZX41" s="13"/>
      <c r="VZY41" s="9"/>
      <c r="VZZ41" s="8"/>
      <c r="WAA41" s="8"/>
      <c r="WAB41" s="13"/>
      <c r="WAC41" s="13"/>
      <c r="WAD41" s="14"/>
      <c r="WAE41" s="15"/>
      <c r="WAF41" s="13"/>
      <c r="WAG41" s="9"/>
      <c r="WAH41" s="8"/>
      <c r="WAI41" s="8"/>
      <c r="WAJ41" s="13"/>
      <c r="WAK41" s="13"/>
      <c r="WAL41" s="14"/>
      <c r="WAM41" s="15"/>
      <c r="WAN41" s="13"/>
      <c r="WAO41" s="9"/>
      <c r="WAP41" s="8"/>
      <c r="WAQ41" s="8"/>
      <c r="WAR41" s="13"/>
      <c r="WAS41" s="13"/>
      <c r="WAT41" s="14"/>
      <c r="WAU41" s="15"/>
      <c r="WAV41" s="13"/>
      <c r="WAW41" s="9"/>
      <c r="WAX41" s="8"/>
      <c r="WAY41" s="8"/>
      <c r="WAZ41" s="13"/>
      <c r="WBA41" s="13"/>
      <c r="WBB41" s="14"/>
      <c r="WBC41" s="15"/>
      <c r="WBD41" s="13"/>
      <c r="WBE41" s="9"/>
      <c r="WBF41" s="8"/>
      <c r="WBG41" s="8"/>
      <c r="WBH41" s="13"/>
      <c r="WBI41" s="13"/>
      <c r="WBJ41" s="14"/>
      <c r="WBK41" s="15"/>
      <c r="WBL41" s="13"/>
      <c r="WBM41" s="9"/>
      <c r="WBN41" s="8"/>
      <c r="WBO41" s="8"/>
      <c r="WBP41" s="13"/>
      <c r="WBQ41" s="13"/>
      <c r="WBR41" s="14"/>
      <c r="WBS41" s="15"/>
      <c r="WBT41" s="13"/>
      <c r="WBU41" s="9"/>
      <c r="WBV41" s="8"/>
      <c r="WBW41" s="8"/>
      <c r="WBX41" s="13"/>
      <c r="WBY41" s="13"/>
      <c r="WBZ41" s="14"/>
      <c r="WCA41" s="15"/>
      <c r="WCB41" s="13"/>
      <c r="WCC41" s="9"/>
      <c r="WCD41" s="8"/>
      <c r="WCE41" s="8"/>
      <c r="WCF41" s="13"/>
      <c r="WCG41" s="13"/>
      <c r="WCH41" s="14"/>
      <c r="WCI41" s="15"/>
      <c r="WCJ41" s="13"/>
      <c r="WCK41" s="9"/>
      <c r="WCL41" s="8"/>
      <c r="WCM41" s="8"/>
      <c r="WCN41" s="13"/>
      <c r="WCO41" s="13"/>
      <c r="WCP41" s="14"/>
      <c r="WCQ41" s="15"/>
      <c r="WCR41" s="13"/>
      <c r="WCS41" s="9"/>
      <c r="WCT41" s="8"/>
      <c r="WCU41" s="8"/>
      <c r="WCV41" s="13"/>
      <c r="WCW41" s="13"/>
      <c r="WCX41" s="14"/>
      <c r="WCY41" s="15"/>
      <c r="WCZ41" s="13"/>
      <c r="WDA41" s="9"/>
      <c r="WDB41" s="8"/>
      <c r="WDC41" s="8"/>
      <c r="WDD41" s="13"/>
      <c r="WDE41" s="13"/>
      <c r="WDF41" s="14"/>
      <c r="WDG41" s="15"/>
      <c r="WDH41" s="13"/>
      <c r="WDI41" s="9"/>
      <c r="WDJ41" s="8"/>
      <c r="WDK41" s="8"/>
      <c r="WDL41" s="13"/>
      <c r="WDM41" s="13"/>
      <c r="WDN41" s="14"/>
      <c r="WDO41" s="15"/>
      <c r="WDP41" s="13"/>
      <c r="WDQ41" s="9"/>
      <c r="WDR41" s="8"/>
      <c r="WDS41" s="8"/>
      <c r="WDT41" s="13"/>
      <c r="WDU41" s="13"/>
      <c r="WDV41" s="14"/>
      <c r="WDW41" s="15"/>
      <c r="WDX41" s="13"/>
      <c r="WDY41" s="9"/>
      <c r="WDZ41" s="8"/>
      <c r="WEA41" s="8"/>
      <c r="WEB41" s="13"/>
      <c r="WEC41" s="13"/>
      <c r="WED41" s="14"/>
      <c r="WEE41" s="15"/>
      <c r="WEF41" s="13"/>
      <c r="WEG41" s="9"/>
      <c r="WEH41" s="8"/>
      <c r="WEI41" s="8"/>
      <c r="WEJ41" s="13"/>
      <c r="WEK41" s="13"/>
      <c r="WEL41" s="14"/>
      <c r="WEM41" s="15"/>
      <c r="WEN41" s="13"/>
      <c r="WEO41" s="9"/>
      <c r="WEP41" s="8"/>
      <c r="WEQ41" s="8"/>
      <c r="WER41" s="13"/>
      <c r="WES41" s="13"/>
      <c r="WET41" s="14"/>
      <c r="WEU41" s="15"/>
      <c r="WEV41" s="13"/>
      <c r="WEW41" s="9"/>
      <c r="WEX41" s="8"/>
      <c r="WEY41" s="8"/>
      <c r="WEZ41" s="13"/>
      <c r="WFA41" s="13"/>
      <c r="WFB41" s="14"/>
      <c r="WFC41" s="15"/>
      <c r="WFD41" s="13"/>
      <c r="WFE41" s="9"/>
      <c r="WFF41" s="8"/>
      <c r="WFG41" s="8"/>
      <c r="WFH41" s="13"/>
      <c r="WFI41" s="13"/>
      <c r="WFJ41" s="14"/>
      <c r="WFK41" s="15"/>
      <c r="WFL41" s="13"/>
      <c r="WFM41" s="9"/>
      <c r="WFN41" s="8"/>
      <c r="WFO41" s="8"/>
      <c r="WFP41" s="13"/>
      <c r="WFQ41" s="13"/>
      <c r="WFR41" s="14"/>
      <c r="WFS41" s="15"/>
      <c r="WFT41" s="13"/>
      <c r="WFU41" s="9"/>
      <c r="WFV41" s="8"/>
      <c r="WFW41" s="8"/>
      <c r="WFX41" s="13"/>
      <c r="WFY41" s="13"/>
      <c r="WFZ41" s="14"/>
      <c r="WGA41" s="15"/>
      <c r="WGB41" s="13"/>
      <c r="WGC41" s="9"/>
      <c r="WGD41" s="8"/>
      <c r="WGE41" s="8"/>
      <c r="WGF41" s="13"/>
      <c r="WGG41" s="13"/>
      <c r="WGH41" s="14"/>
      <c r="WGI41" s="15"/>
      <c r="WGJ41" s="13"/>
      <c r="WGK41" s="9"/>
      <c r="WGL41" s="8"/>
      <c r="WGM41" s="8"/>
      <c r="WGN41" s="13"/>
      <c r="WGO41" s="13"/>
      <c r="WGP41" s="14"/>
      <c r="WGQ41" s="15"/>
      <c r="WGR41" s="13"/>
      <c r="WGS41" s="9"/>
      <c r="WGT41" s="8"/>
      <c r="WGU41" s="8"/>
      <c r="WGV41" s="13"/>
      <c r="WGW41" s="13"/>
      <c r="WGX41" s="14"/>
      <c r="WGY41" s="15"/>
      <c r="WGZ41" s="13"/>
      <c r="WHA41" s="9"/>
      <c r="WHB41" s="8"/>
      <c r="WHC41" s="8"/>
      <c r="WHD41" s="13"/>
      <c r="WHE41" s="13"/>
      <c r="WHF41" s="14"/>
      <c r="WHG41" s="15"/>
      <c r="WHH41" s="13"/>
      <c r="WHI41" s="9"/>
      <c r="WHJ41" s="8"/>
      <c r="WHK41" s="8"/>
      <c r="WHL41" s="13"/>
      <c r="WHM41" s="13"/>
      <c r="WHN41" s="14"/>
      <c r="WHO41" s="15"/>
      <c r="WHP41" s="13"/>
      <c r="WHQ41" s="9"/>
      <c r="WHR41" s="8"/>
      <c r="WHS41" s="8"/>
      <c r="WHT41" s="13"/>
      <c r="WHU41" s="13"/>
      <c r="WHV41" s="14"/>
      <c r="WHW41" s="15"/>
      <c r="WHX41" s="13"/>
      <c r="WHY41" s="9"/>
      <c r="WHZ41" s="8"/>
      <c r="WIA41" s="8"/>
      <c r="WIB41" s="13"/>
      <c r="WIC41" s="13"/>
      <c r="WID41" s="14"/>
      <c r="WIE41" s="15"/>
      <c r="WIF41" s="13"/>
      <c r="WIG41" s="9"/>
      <c r="WIH41" s="8"/>
      <c r="WII41" s="8"/>
      <c r="WIJ41" s="13"/>
      <c r="WIK41" s="13"/>
      <c r="WIL41" s="14"/>
      <c r="WIM41" s="15"/>
      <c r="WIN41" s="13"/>
      <c r="WIO41" s="9"/>
      <c r="WIP41" s="8"/>
      <c r="WIQ41" s="8"/>
      <c r="WIR41" s="13"/>
      <c r="WIS41" s="13"/>
      <c r="WIT41" s="14"/>
      <c r="WIU41" s="15"/>
      <c r="WIV41" s="13"/>
      <c r="WIW41" s="9"/>
      <c r="WIX41" s="8"/>
      <c r="WIY41" s="8"/>
      <c r="WIZ41" s="13"/>
      <c r="WJA41" s="13"/>
      <c r="WJB41" s="14"/>
      <c r="WJC41" s="15"/>
      <c r="WJD41" s="13"/>
      <c r="WJE41" s="9"/>
      <c r="WJF41" s="8"/>
      <c r="WJG41" s="8"/>
      <c r="WJH41" s="13"/>
      <c r="WJI41" s="13"/>
      <c r="WJJ41" s="14"/>
      <c r="WJK41" s="15"/>
      <c r="WJL41" s="13"/>
      <c r="WJM41" s="9"/>
      <c r="WJN41" s="8"/>
      <c r="WJO41" s="8"/>
      <c r="WJP41" s="13"/>
      <c r="WJQ41" s="13"/>
      <c r="WJR41" s="14"/>
      <c r="WJS41" s="15"/>
      <c r="WJT41" s="13"/>
      <c r="WJU41" s="9"/>
      <c r="WJV41" s="8"/>
      <c r="WJW41" s="8"/>
      <c r="WJX41" s="13"/>
      <c r="WJY41" s="13"/>
      <c r="WJZ41" s="14"/>
      <c r="WKA41" s="15"/>
      <c r="WKB41" s="13"/>
      <c r="WKC41" s="9"/>
      <c r="WKD41" s="8"/>
      <c r="WKE41" s="8"/>
      <c r="WKF41" s="13"/>
      <c r="WKG41" s="13"/>
      <c r="WKH41" s="14"/>
      <c r="WKI41" s="15"/>
      <c r="WKJ41" s="13"/>
      <c r="WKK41" s="9"/>
      <c r="WKL41" s="8"/>
      <c r="WKM41" s="8"/>
      <c r="WKN41" s="13"/>
      <c r="WKO41" s="13"/>
      <c r="WKP41" s="14"/>
      <c r="WKQ41" s="15"/>
      <c r="WKR41" s="13"/>
      <c r="WKS41" s="9"/>
      <c r="WKT41" s="8"/>
      <c r="WKU41" s="8"/>
      <c r="WKV41" s="13"/>
      <c r="WKW41" s="13"/>
      <c r="WKX41" s="14"/>
      <c r="WKY41" s="15"/>
      <c r="WKZ41" s="13"/>
      <c r="WLA41" s="9"/>
      <c r="WLB41" s="8"/>
      <c r="WLC41" s="8"/>
      <c r="WLD41" s="13"/>
      <c r="WLE41" s="13"/>
      <c r="WLF41" s="14"/>
      <c r="WLG41" s="15"/>
      <c r="WLH41" s="13"/>
      <c r="WLI41" s="9"/>
      <c r="WLJ41" s="8"/>
      <c r="WLK41" s="8"/>
      <c r="WLL41" s="13"/>
      <c r="WLM41" s="13"/>
      <c r="WLN41" s="14"/>
      <c r="WLO41" s="15"/>
      <c r="WLP41" s="13"/>
      <c r="WLQ41" s="9"/>
      <c r="WLR41" s="8"/>
      <c r="WLS41" s="8"/>
      <c r="WLT41" s="13"/>
      <c r="WLU41" s="13"/>
      <c r="WLV41" s="14"/>
      <c r="WLW41" s="15"/>
      <c r="WLX41" s="13"/>
      <c r="WLY41" s="9"/>
      <c r="WLZ41" s="8"/>
      <c r="WMA41" s="8"/>
      <c r="WMB41" s="13"/>
      <c r="WMC41" s="13"/>
      <c r="WMD41" s="14"/>
      <c r="WME41" s="15"/>
      <c r="WMF41" s="13"/>
      <c r="WMG41" s="9"/>
      <c r="WMH41" s="8"/>
      <c r="WMI41" s="8"/>
      <c r="WMJ41" s="13"/>
      <c r="WMK41" s="13"/>
      <c r="WML41" s="14"/>
      <c r="WMM41" s="15"/>
      <c r="WMN41" s="13"/>
      <c r="WMO41" s="9"/>
      <c r="WMP41" s="8"/>
      <c r="WMQ41" s="8"/>
      <c r="WMR41" s="13"/>
      <c r="WMS41" s="13"/>
      <c r="WMT41" s="14"/>
      <c r="WMU41" s="15"/>
      <c r="WMV41" s="13"/>
      <c r="WMW41" s="9"/>
      <c r="WMX41" s="8"/>
      <c r="WMY41" s="8"/>
      <c r="WMZ41" s="13"/>
      <c r="WNA41" s="13"/>
      <c r="WNB41" s="14"/>
      <c r="WNC41" s="15"/>
      <c r="WND41" s="13"/>
      <c r="WNE41" s="9"/>
      <c r="WNF41" s="8"/>
      <c r="WNG41" s="8"/>
      <c r="WNH41" s="13"/>
      <c r="WNI41" s="13"/>
      <c r="WNJ41" s="14"/>
      <c r="WNK41" s="15"/>
      <c r="WNL41" s="13"/>
      <c r="WNM41" s="9"/>
      <c r="WNN41" s="8"/>
      <c r="WNO41" s="8"/>
      <c r="WNP41" s="13"/>
      <c r="WNQ41" s="13"/>
      <c r="WNR41" s="14"/>
      <c r="WNS41" s="15"/>
      <c r="WNT41" s="13"/>
      <c r="WNU41" s="9"/>
      <c r="WNV41" s="8"/>
      <c r="WNW41" s="8"/>
      <c r="WNX41" s="13"/>
      <c r="WNY41" s="13"/>
      <c r="WNZ41" s="14"/>
      <c r="WOA41" s="15"/>
      <c r="WOB41" s="13"/>
      <c r="WOC41" s="9"/>
      <c r="WOD41" s="8"/>
      <c r="WOE41" s="8"/>
      <c r="WOF41" s="13"/>
      <c r="WOG41" s="13"/>
      <c r="WOH41" s="14"/>
      <c r="WOI41" s="15"/>
      <c r="WOJ41" s="13"/>
      <c r="WOK41" s="9"/>
      <c r="WOL41" s="8"/>
      <c r="WOM41" s="8"/>
      <c r="WON41" s="13"/>
      <c r="WOO41" s="13"/>
      <c r="WOP41" s="14"/>
      <c r="WOQ41" s="15"/>
      <c r="WOR41" s="13"/>
      <c r="WOS41" s="9"/>
      <c r="WOT41" s="8"/>
      <c r="WOU41" s="8"/>
      <c r="WOV41" s="13"/>
      <c r="WOW41" s="13"/>
      <c r="WOX41" s="14"/>
      <c r="WOY41" s="15"/>
      <c r="WOZ41" s="13"/>
      <c r="WPA41" s="9"/>
      <c r="WPB41" s="8"/>
      <c r="WPC41" s="8"/>
      <c r="WPD41" s="13"/>
      <c r="WPE41" s="13"/>
      <c r="WPF41" s="14"/>
      <c r="WPG41" s="15"/>
      <c r="WPH41" s="13"/>
      <c r="WPI41" s="9"/>
      <c r="WPJ41" s="8"/>
      <c r="WPK41" s="8"/>
      <c r="WPL41" s="13"/>
      <c r="WPM41" s="13"/>
      <c r="WPN41" s="14"/>
      <c r="WPO41" s="15"/>
      <c r="WPP41" s="13"/>
      <c r="WPQ41" s="9"/>
      <c r="WPR41" s="8"/>
      <c r="WPS41" s="8"/>
      <c r="WPT41" s="13"/>
      <c r="WPU41" s="13"/>
      <c r="WPV41" s="14"/>
      <c r="WPW41" s="15"/>
      <c r="WPX41" s="13"/>
      <c r="WPY41" s="9"/>
      <c r="WPZ41" s="8"/>
      <c r="WQA41" s="8"/>
      <c r="WQB41" s="13"/>
      <c r="WQC41" s="13"/>
      <c r="WQD41" s="14"/>
      <c r="WQE41" s="15"/>
      <c r="WQF41" s="13"/>
      <c r="WQG41" s="9"/>
      <c r="WQH41" s="8"/>
      <c r="WQI41" s="8"/>
      <c r="WQJ41" s="13"/>
      <c r="WQK41" s="13"/>
      <c r="WQL41" s="14"/>
      <c r="WQM41" s="15"/>
      <c r="WQN41" s="13"/>
      <c r="WQO41" s="9"/>
      <c r="WQP41" s="8"/>
      <c r="WQQ41" s="8"/>
      <c r="WQR41" s="13"/>
      <c r="WQS41" s="13"/>
      <c r="WQT41" s="14"/>
      <c r="WQU41" s="15"/>
      <c r="WQV41" s="13"/>
      <c r="WQW41" s="9"/>
      <c r="WQX41" s="8"/>
      <c r="WQY41" s="8"/>
      <c r="WQZ41" s="13"/>
      <c r="WRA41" s="13"/>
      <c r="WRB41" s="14"/>
      <c r="WRC41" s="15"/>
      <c r="WRD41" s="13"/>
      <c r="WRE41" s="9"/>
      <c r="WRF41" s="8"/>
      <c r="WRG41" s="8"/>
      <c r="WRH41" s="13"/>
      <c r="WRI41" s="13"/>
      <c r="WRJ41" s="14"/>
      <c r="WRK41" s="15"/>
      <c r="WRL41" s="13"/>
      <c r="WRM41" s="9"/>
      <c r="WRN41" s="8"/>
      <c r="WRO41" s="8"/>
      <c r="WRP41" s="13"/>
      <c r="WRQ41" s="13"/>
      <c r="WRR41" s="14"/>
      <c r="WRS41" s="15"/>
      <c r="WRT41" s="13"/>
      <c r="WRU41" s="9"/>
      <c r="WRV41" s="8"/>
      <c r="WRW41" s="8"/>
      <c r="WRX41" s="13"/>
      <c r="WRY41" s="13"/>
      <c r="WRZ41" s="14"/>
      <c r="WSA41" s="15"/>
      <c r="WSB41" s="13"/>
      <c r="WSC41" s="9"/>
      <c r="WSD41" s="8"/>
      <c r="WSE41" s="8"/>
      <c r="WSF41" s="13"/>
      <c r="WSG41" s="13"/>
      <c r="WSH41" s="14"/>
      <c r="WSI41" s="15"/>
      <c r="WSJ41" s="13"/>
      <c r="WSK41" s="9"/>
      <c r="WSL41" s="8"/>
      <c r="WSM41" s="8"/>
      <c r="WSN41" s="13"/>
      <c r="WSO41" s="13"/>
      <c r="WSP41" s="14"/>
      <c r="WSQ41" s="15"/>
      <c r="WSR41" s="13"/>
      <c r="WSS41" s="9"/>
      <c r="WST41" s="8"/>
      <c r="WSU41" s="8"/>
      <c r="WSV41" s="13"/>
      <c r="WSW41" s="13"/>
      <c r="WSX41" s="14"/>
      <c r="WSY41" s="15"/>
      <c r="WSZ41" s="13"/>
      <c r="WTA41" s="9"/>
      <c r="WTB41" s="8"/>
      <c r="WTC41" s="8"/>
      <c r="WTD41" s="13"/>
      <c r="WTE41" s="13"/>
      <c r="WTF41" s="14"/>
      <c r="WTG41" s="15"/>
      <c r="WTH41" s="13"/>
      <c r="WTI41" s="9"/>
      <c r="WTJ41" s="8"/>
      <c r="WTK41" s="8"/>
      <c r="WTL41" s="13"/>
      <c r="WTM41" s="13"/>
      <c r="WTN41" s="14"/>
      <c r="WTO41" s="15"/>
      <c r="WTP41" s="13"/>
      <c r="WTQ41" s="9"/>
      <c r="WTR41" s="8"/>
      <c r="WTS41" s="8"/>
      <c r="WTT41" s="13"/>
      <c r="WTU41" s="13"/>
      <c r="WTV41" s="14"/>
      <c r="WTW41" s="15"/>
      <c r="WTX41" s="13"/>
      <c r="WTY41" s="9"/>
      <c r="WTZ41" s="8"/>
      <c r="WUA41" s="8"/>
      <c r="WUB41" s="13"/>
      <c r="WUC41" s="13"/>
      <c r="WUD41" s="14"/>
      <c r="WUE41" s="15"/>
      <c r="WUF41" s="13"/>
      <c r="WUG41" s="9"/>
      <c r="WUH41" s="8"/>
      <c r="WUI41" s="8"/>
      <c r="WUJ41" s="13"/>
      <c r="WUK41" s="13"/>
      <c r="WUL41" s="14"/>
      <c r="WUM41" s="15"/>
      <c r="WUN41" s="13"/>
      <c r="WUO41" s="9"/>
      <c r="WUP41" s="8"/>
      <c r="WUQ41" s="8"/>
      <c r="WUR41" s="13"/>
      <c r="WUS41" s="13"/>
      <c r="WUT41" s="14"/>
      <c r="WUU41" s="15"/>
      <c r="WUV41" s="13"/>
      <c r="WUW41" s="9"/>
      <c r="WUX41" s="8"/>
      <c r="WUY41" s="8"/>
      <c r="WUZ41" s="13"/>
      <c r="WVA41" s="13"/>
      <c r="WVB41" s="14"/>
      <c r="WVC41" s="15"/>
      <c r="WVD41" s="13"/>
      <c r="WVE41" s="9"/>
      <c r="WVF41" s="8"/>
      <c r="WVG41" s="8"/>
      <c r="WVH41" s="13"/>
      <c r="WVI41" s="13"/>
      <c r="WVJ41" s="14"/>
      <c r="WVK41" s="15"/>
      <c r="WVL41" s="13"/>
      <c r="WVM41" s="9"/>
      <c r="WVN41" s="8"/>
      <c r="WVO41" s="8"/>
      <c r="WVP41" s="13"/>
      <c r="WVQ41" s="13"/>
      <c r="WVR41" s="14"/>
      <c r="WVS41" s="15"/>
      <c r="WVT41" s="13"/>
      <c r="WVU41" s="9"/>
      <c r="WVV41" s="8"/>
      <c r="WVW41" s="8"/>
      <c r="WVX41" s="13"/>
      <c r="WVY41" s="13"/>
      <c r="WVZ41" s="14"/>
      <c r="WWA41" s="15"/>
      <c r="WWB41" s="13"/>
      <c r="WWC41" s="9"/>
      <c r="WWD41" s="8"/>
      <c r="WWE41" s="8"/>
      <c r="WWF41" s="13"/>
      <c r="WWG41" s="13"/>
      <c r="WWH41" s="14"/>
      <c r="WWI41" s="15"/>
      <c r="WWJ41" s="13"/>
      <c r="WWK41" s="9"/>
      <c r="WWL41" s="8"/>
      <c r="WWM41" s="8"/>
      <c r="WWN41" s="13"/>
      <c r="WWO41" s="13"/>
      <c r="WWP41" s="14"/>
      <c r="WWQ41" s="15"/>
      <c r="WWR41" s="13"/>
      <c r="WWS41" s="9"/>
      <c r="WWT41" s="8"/>
      <c r="WWU41" s="8"/>
      <c r="WWV41" s="13"/>
      <c r="WWW41" s="13"/>
      <c r="WWX41" s="14"/>
      <c r="WWY41" s="15"/>
      <c r="WWZ41" s="13"/>
      <c r="WXA41" s="9"/>
      <c r="WXB41" s="8"/>
      <c r="WXC41" s="8"/>
      <c r="WXD41" s="13"/>
      <c r="WXE41" s="13"/>
      <c r="WXF41" s="14"/>
      <c r="WXG41" s="15"/>
      <c r="WXH41" s="13"/>
      <c r="WXI41" s="9"/>
      <c r="WXJ41" s="8"/>
      <c r="WXK41" s="8"/>
      <c r="WXL41" s="13"/>
      <c r="WXM41" s="13"/>
      <c r="WXN41" s="14"/>
      <c r="WXO41" s="15"/>
      <c r="WXP41" s="13"/>
      <c r="WXQ41" s="9"/>
      <c r="WXR41" s="8"/>
      <c r="WXS41" s="8"/>
      <c r="WXT41" s="13"/>
      <c r="WXU41" s="13"/>
      <c r="WXV41" s="14"/>
      <c r="WXW41" s="15"/>
      <c r="WXX41" s="13"/>
      <c r="WXY41" s="9"/>
      <c r="WXZ41" s="8"/>
      <c r="WYA41" s="8"/>
      <c r="WYB41" s="13"/>
      <c r="WYC41" s="13"/>
      <c r="WYD41" s="14"/>
      <c r="WYE41" s="15"/>
      <c r="WYF41" s="13"/>
      <c r="WYG41" s="9"/>
      <c r="WYH41" s="8"/>
      <c r="WYI41" s="8"/>
      <c r="WYJ41" s="13"/>
      <c r="WYK41" s="13"/>
      <c r="WYL41" s="14"/>
      <c r="WYM41" s="15"/>
      <c r="WYN41" s="13"/>
      <c r="WYO41" s="9"/>
      <c r="WYP41" s="8"/>
      <c r="WYQ41" s="8"/>
      <c r="WYR41" s="13"/>
      <c r="WYS41" s="13"/>
      <c r="WYT41" s="14"/>
      <c r="WYU41" s="15"/>
      <c r="WYV41" s="13"/>
      <c r="WYW41" s="9"/>
      <c r="WYX41" s="8"/>
      <c r="WYY41" s="8"/>
      <c r="WYZ41" s="13"/>
      <c r="WZA41" s="13"/>
      <c r="WZB41" s="14"/>
      <c r="WZC41" s="15"/>
      <c r="WZD41" s="13"/>
      <c r="WZE41" s="9"/>
      <c r="WZF41" s="8"/>
      <c r="WZG41" s="8"/>
      <c r="WZH41" s="13"/>
      <c r="WZI41" s="13"/>
      <c r="WZJ41" s="14"/>
      <c r="WZK41" s="15"/>
      <c r="WZL41" s="13"/>
      <c r="WZM41" s="9"/>
      <c r="WZN41" s="8"/>
      <c r="WZO41" s="8"/>
      <c r="WZP41" s="13"/>
      <c r="WZQ41" s="13"/>
      <c r="WZR41" s="14"/>
      <c r="WZS41" s="15"/>
      <c r="WZT41" s="13"/>
      <c r="WZU41" s="9"/>
      <c r="WZV41" s="8"/>
      <c r="WZW41" s="8"/>
      <c r="WZX41" s="13"/>
      <c r="WZY41" s="13"/>
      <c r="WZZ41" s="14"/>
      <c r="XAA41" s="15"/>
      <c r="XAB41" s="13"/>
      <c r="XAC41" s="9"/>
      <c r="XAD41" s="8"/>
      <c r="XAE41" s="8"/>
      <c r="XAF41" s="13"/>
      <c r="XAG41" s="13"/>
      <c r="XAH41" s="14"/>
      <c r="XAI41" s="15"/>
      <c r="XAJ41" s="13"/>
      <c r="XAK41" s="9"/>
      <c r="XAL41" s="8"/>
      <c r="XAM41" s="8"/>
      <c r="XAN41" s="13"/>
      <c r="XAO41" s="13"/>
      <c r="XAP41" s="14"/>
      <c r="XAQ41" s="15"/>
      <c r="XAR41" s="13"/>
      <c r="XAS41" s="9"/>
      <c r="XAT41" s="8"/>
      <c r="XAU41" s="8"/>
      <c r="XAV41" s="13"/>
      <c r="XAW41" s="13"/>
      <c r="XAX41" s="14"/>
      <c r="XAY41" s="15"/>
      <c r="XAZ41" s="13"/>
      <c r="XBA41" s="9"/>
      <c r="XBB41" s="8"/>
      <c r="XBC41" s="8"/>
      <c r="XBD41" s="13"/>
      <c r="XBE41" s="13"/>
      <c r="XBF41" s="14"/>
      <c r="XBG41" s="15"/>
      <c r="XBH41" s="13"/>
      <c r="XBI41" s="9"/>
      <c r="XBJ41" s="8"/>
      <c r="XBK41" s="8"/>
      <c r="XBL41" s="13"/>
      <c r="XBM41" s="13"/>
      <c r="XBN41" s="14"/>
      <c r="XBO41" s="15"/>
      <c r="XBP41" s="13"/>
      <c r="XBQ41" s="9"/>
      <c r="XBR41" s="8"/>
      <c r="XBS41" s="8"/>
      <c r="XBT41" s="13"/>
      <c r="XBU41" s="13"/>
      <c r="XBV41" s="14"/>
      <c r="XBW41" s="15"/>
      <c r="XBX41" s="13"/>
      <c r="XBY41" s="9"/>
      <c r="XBZ41" s="8"/>
      <c r="XCA41" s="8"/>
      <c r="XCB41" s="13"/>
      <c r="XCC41" s="13"/>
      <c r="XCD41" s="14"/>
      <c r="XCE41" s="15"/>
      <c r="XCF41" s="13"/>
      <c r="XCG41" s="9"/>
      <c r="XCH41" s="8"/>
      <c r="XCI41" s="8"/>
      <c r="XCJ41" s="13"/>
      <c r="XCK41" s="13"/>
      <c r="XCL41" s="14"/>
      <c r="XCM41" s="15"/>
      <c r="XCN41" s="13"/>
      <c r="XCO41" s="9"/>
      <c r="XCP41" s="8"/>
      <c r="XCQ41" s="8"/>
      <c r="XCR41" s="13"/>
      <c r="XCS41" s="13"/>
      <c r="XCT41" s="14"/>
      <c r="XCU41" s="15"/>
      <c r="XCV41" s="13"/>
      <c r="XCW41" s="9"/>
      <c r="XCX41" s="8"/>
      <c r="XCY41" s="8"/>
      <c r="XCZ41" s="13"/>
      <c r="XDA41" s="13"/>
      <c r="XDB41" s="14"/>
      <c r="XDC41" s="15"/>
      <c r="XDD41" s="13"/>
      <c r="XDE41" s="9"/>
      <c r="XDF41" s="8"/>
      <c r="XDG41" s="8"/>
      <c r="XDH41" s="13"/>
      <c r="XDI41" s="13"/>
      <c r="XDJ41" s="14"/>
      <c r="XDK41" s="15"/>
      <c r="XDL41" s="13"/>
      <c r="XDM41" s="9"/>
      <c r="XDN41" s="8"/>
      <c r="XDO41" s="8"/>
      <c r="XDP41" s="13"/>
      <c r="XDQ41" s="13"/>
      <c r="XDR41" s="14"/>
      <c r="XDS41" s="15"/>
      <c r="XDT41" s="13"/>
      <c r="XDU41" s="9"/>
      <c r="XDV41" s="8"/>
      <c r="XDW41" s="8"/>
      <c r="XDX41" s="13"/>
      <c r="XDY41" s="13"/>
      <c r="XDZ41" s="14"/>
      <c r="XEA41" s="15"/>
      <c r="XEB41" s="13"/>
      <c r="XEC41" s="9"/>
      <c r="XED41" s="8"/>
      <c r="XEE41" s="8"/>
      <c r="XEF41" s="13"/>
      <c r="XEG41" s="13"/>
      <c r="XEH41" s="14"/>
      <c r="XEI41" s="15"/>
      <c r="XEJ41" s="13"/>
      <c r="XEK41" s="9"/>
      <c r="XEL41" s="8"/>
      <c r="XEM41" s="8"/>
      <c r="XEN41" s="13"/>
      <c r="XEO41" s="13"/>
      <c r="XEP41" s="14"/>
      <c r="XEQ41" s="15"/>
      <c r="XER41" s="13"/>
      <c r="XES41" s="9"/>
      <c r="XET41" s="8"/>
      <c r="XEU41" s="8"/>
      <c r="XEV41" s="13"/>
      <c r="XEW41" s="13"/>
      <c r="XEX41" s="14"/>
      <c r="XEY41" s="15"/>
      <c r="XEZ41" s="13"/>
      <c r="XFA41" s="9"/>
      <c r="XFB41" s="8"/>
      <c r="XFC41" s="8"/>
    </row>
    <row r="42" spans="1:16383" x14ac:dyDescent="0.25">
      <c r="A42" s="269" t="s">
        <v>396</v>
      </c>
      <c r="B42" s="247" t="str">
        <f t="shared" ca="1" si="16"/>
        <v>Warmte, houtpellets</v>
      </c>
      <c r="C42" s="248"/>
      <c r="D42" s="48">
        <f t="shared" ca="1" si="19"/>
        <v>5.6665069339838649E-2</v>
      </c>
      <c r="E42" s="49" t="str">
        <f t="shared" ca="1" si="18"/>
        <v>Euro/kWh</v>
      </c>
      <c r="F42" s="50">
        <f t="shared" ca="1" si="20"/>
        <v>7000</v>
      </c>
      <c r="G42" s="50" t="str">
        <f t="shared" ca="1" si="21"/>
        <v>-</v>
      </c>
      <c r="H42" s="246" t="str">
        <f t="shared" ca="1" si="22"/>
        <v>-</v>
      </c>
      <c r="I42" s="55">
        <f t="shared" ca="1" si="23"/>
        <v>7.1250000000000008E-2</v>
      </c>
      <c r="J42" s="14"/>
      <c r="K42" s="15"/>
      <c r="L42" s="13"/>
      <c r="M42" s="9"/>
      <c r="N42" s="8"/>
      <c r="O42" s="8"/>
      <c r="P42" s="13"/>
      <c r="Q42" s="13"/>
      <c r="R42" s="14"/>
      <c r="S42" s="15"/>
      <c r="T42" s="13"/>
      <c r="U42" s="9"/>
      <c r="V42" s="8"/>
      <c r="W42" s="8"/>
      <c r="X42" s="13"/>
      <c r="Y42" s="13"/>
      <c r="Z42" s="14"/>
      <c r="AA42" s="15"/>
      <c r="AB42" s="13"/>
      <c r="AC42" s="9"/>
      <c r="AD42" s="8"/>
      <c r="AE42" s="8"/>
      <c r="AF42" s="13"/>
      <c r="AG42" s="13"/>
      <c r="AH42" s="14"/>
      <c r="AI42" s="15"/>
      <c r="AJ42" s="13"/>
      <c r="AK42" s="9"/>
      <c r="AL42" s="8"/>
      <c r="AM42" s="8"/>
      <c r="AN42" s="13"/>
      <c r="AO42" s="13"/>
      <c r="AP42" s="14"/>
      <c r="AQ42" s="15"/>
      <c r="AR42" s="13"/>
      <c r="AS42" s="9"/>
      <c r="AT42" s="8"/>
      <c r="AU42" s="8"/>
      <c r="AV42" s="13"/>
      <c r="AW42" s="13"/>
      <c r="AX42" s="14"/>
      <c r="AY42" s="15"/>
      <c r="AZ42" s="13"/>
      <c r="BA42" s="9"/>
      <c r="BB42" s="8"/>
      <c r="BC42" s="8"/>
      <c r="BD42" s="13"/>
      <c r="BE42" s="13"/>
      <c r="BF42" s="14"/>
      <c r="BG42" s="15"/>
      <c r="BH42" s="13"/>
      <c r="BI42" s="9"/>
      <c r="BJ42" s="8"/>
      <c r="BK42" s="8"/>
      <c r="BL42" s="13"/>
      <c r="BM42" s="13"/>
      <c r="BN42" s="14"/>
      <c r="BO42" s="15"/>
      <c r="BP42" s="13"/>
      <c r="BQ42" s="9"/>
      <c r="BR42" s="8"/>
      <c r="BS42" s="8"/>
      <c r="BT42" s="13"/>
      <c r="BU42" s="13"/>
      <c r="BV42" s="14"/>
      <c r="BW42" s="15"/>
      <c r="BX42" s="13"/>
      <c r="BY42" s="9"/>
      <c r="BZ42" s="8"/>
      <c r="CA42" s="8"/>
      <c r="CB42" s="13"/>
      <c r="CC42" s="13"/>
      <c r="CD42" s="14"/>
      <c r="CE42" s="15"/>
      <c r="CF42" s="13"/>
      <c r="CG42" s="9"/>
      <c r="CH42" s="8"/>
      <c r="CI42" s="8"/>
      <c r="CJ42" s="13"/>
      <c r="CK42" s="13"/>
      <c r="CL42" s="14"/>
      <c r="CM42" s="15"/>
      <c r="CN42" s="13"/>
      <c r="CO42" s="9"/>
      <c r="CP42" s="8"/>
      <c r="CQ42" s="8"/>
      <c r="CR42" s="13"/>
      <c r="CS42" s="13"/>
      <c r="CT42" s="14"/>
      <c r="CU42" s="15"/>
      <c r="CV42" s="13"/>
      <c r="CW42" s="9"/>
      <c r="CX42" s="8"/>
      <c r="CY42" s="8"/>
      <c r="CZ42" s="13"/>
      <c r="DA42" s="13"/>
      <c r="DB42" s="14"/>
      <c r="DC42" s="15"/>
      <c r="DD42" s="13"/>
      <c r="DE42" s="9"/>
      <c r="DF42" s="8"/>
      <c r="DG42" s="8"/>
      <c r="DH42" s="13"/>
      <c r="DI42" s="13"/>
      <c r="DJ42" s="14"/>
      <c r="DK42" s="15"/>
      <c r="DL42" s="13"/>
      <c r="DM42" s="9"/>
      <c r="DN42" s="8"/>
      <c r="DO42" s="8"/>
      <c r="DP42" s="13"/>
      <c r="DQ42" s="13"/>
      <c r="DR42" s="14"/>
      <c r="DS42" s="15"/>
      <c r="DT42" s="13"/>
      <c r="DU42" s="9"/>
      <c r="DV42" s="8"/>
      <c r="DW42" s="8"/>
      <c r="DX42" s="13"/>
      <c r="DY42" s="13"/>
      <c r="DZ42" s="14"/>
      <c r="EA42" s="15"/>
      <c r="EB42" s="13"/>
      <c r="EC42" s="9"/>
      <c r="ED42" s="8"/>
      <c r="EE42" s="8"/>
      <c r="EF42" s="13"/>
      <c r="EG42" s="13"/>
      <c r="EH42" s="14"/>
      <c r="EI42" s="15"/>
      <c r="EJ42" s="13"/>
      <c r="EK42" s="9"/>
      <c r="EL42" s="8"/>
      <c r="EM42" s="8"/>
      <c r="EN42" s="13"/>
      <c r="EO42" s="13"/>
      <c r="EP42" s="14"/>
      <c r="EQ42" s="15"/>
      <c r="ER42" s="13"/>
      <c r="ES42" s="9"/>
      <c r="ET42" s="8"/>
      <c r="EU42" s="8"/>
      <c r="EV42" s="13"/>
      <c r="EW42" s="13"/>
      <c r="EX42" s="14"/>
      <c r="EY42" s="15"/>
      <c r="EZ42" s="13"/>
      <c r="FA42" s="9"/>
      <c r="FB42" s="8"/>
      <c r="FC42" s="8"/>
      <c r="FD42" s="13"/>
      <c r="FE42" s="13"/>
      <c r="FF42" s="14"/>
      <c r="FG42" s="15"/>
      <c r="FH42" s="13"/>
      <c r="FI42" s="9"/>
      <c r="FJ42" s="8"/>
      <c r="FK42" s="8"/>
      <c r="FL42" s="13"/>
      <c r="FM42" s="13"/>
      <c r="FN42" s="14"/>
      <c r="FO42" s="15"/>
      <c r="FP42" s="13"/>
      <c r="FQ42" s="9"/>
      <c r="FR42" s="8"/>
      <c r="FS42" s="8"/>
      <c r="FT42" s="13"/>
      <c r="FU42" s="13"/>
      <c r="FV42" s="14"/>
      <c r="FW42" s="15"/>
      <c r="FX42" s="13"/>
      <c r="FY42" s="9"/>
      <c r="FZ42" s="8"/>
      <c r="GA42" s="8"/>
      <c r="GB42" s="13"/>
      <c r="GC42" s="13"/>
      <c r="GD42" s="14"/>
      <c r="GE42" s="15"/>
      <c r="GF42" s="13"/>
      <c r="GG42" s="9"/>
      <c r="GH42" s="8"/>
      <c r="GI42" s="8"/>
      <c r="GJ42" s="13"/>
      <c r="GK42" s="13"/>
      <c r="GL42" s="14"/>
      <c r="GM42" s="15"/>
      <c r="GN42" s="13"/>
      <c r="GO42" s="9"/>
      <c r="GP42" s="8"/>
      <c r="GQ42" s="8"/>
      <c r="GR42" s="13"/>
      <c r="GS42" s="13"/>
      <c r="GT42" s="14"/>
      <c r="GU42" s="15"/>
      <c r="GV42" s="13"/>
      <c r="GW42" s="9"/>
      <c r="GX42" s="8"/>
      <c r="GY42" s="8"/>
      <c r="GZ42" s="13"/>
      <c r="HA42" s="13"/>
      <c r="HB42" s="14"/>
      <c r="HC42" s="15"/>
      <c r="HD42" s="13"/>
      <c r="HE42" s="9"/>
      <c r="HF42" s="8"/>
      <c r="HG42" s="8"/>
      <c r="HH42" s="13"/>
      <c r="HI42" s="13"/>
      <c r="HJ42" s="14"/>
      <c r="HK42" s="15"/>
      <c r="HL42" s="13"/>
      <c r="HM42" s="9"/>
      <c r="HN42" s="8"/>
      <c r="HO42" s="8"/>
      <c r="HP42" s="13"/>
      <c r="HQ42" s="13"/>
      <c r="HR42" s="14"/>
      <c r="HS42" s="15"/>
      <c r="HT42" s="13"/>
      <c r="HU42" s="9"/>
      <c r="HV42" s="8"/>
      <c r="HW42" s="8"/>
      <c r="HX42" s="13"/>
      <c r="HY42" s="13"/>
      <c r="HZ42" s="14"/>
      <c r="IA42" s="15"/>
      <c r="IB42" s="13"/>
      <c r="IC42" s="9"/>
      <c r="ID42" s="8"/>
      <c r="IE42" s="8"/>
      <c r="IF42" s="13"/>
      <c r="IG42" s="13"/>
      <c r="IH42" s="14"/>
      <c r="II42" s="15"/>
      <c r="IJ42" s="13"/>
      <c r="IK42" s="9"/>
      <c r="IL42" s="8"/>
      <c r="IM42" s="8"/>
      <c r="IN42" s="13"/>
      <c r="IO42" s="13"/>
      <c r="IP42" s="14"/>
      <c r="IQ42" s="15"/>
      <c r="IR42" s="13"/>
      <c r="IS42" s="9"/>
      <c r="IT42" s="8"/>
      <c r="IU42" s="8"/>
      <c r="IV42" s="13"/>
      <c r="IW42" s="13"/>
      <c r="IX42" s="14"/>
      <c r="IY42" s="15"/>
      <c r="IZ42" s="13"/>
      <c r="JA42" s="9"/>
      <c r="JB42" s="8"/>
      <c r="JC42" s="8"/>
      <c r="JD42" s="13"/>
      <c r="JE42" s="13"/>
      <c r="JF42" s="14"/>
      <c r="JG42" s="15"/>
      <c r="JH42" s="13"/>
      <c r="JI42" s="9"/>
      <c r="JJ42" s="8"/>
      <c r="JK42" s="8"/>
      <c r="JL42" s="13"/>
      <c r="JM42" s="13"/>
      <c r="JN42" s="14"/>
      <c r="JO42" s="15"/>
      <c r="JP42" s="13"/>
      <c r="JQ42" s="9"/>
      <c r="JR42" s="8"/>
      <c r="JS42" s="8"/>
      <c r="JT42" s="13"/>
      <c r="JU42" s="13"/>
      <c r="JV42" s="14"/>
      <c r="JW42" s="15"/>
      <c r="JX42" s="13"/>
      <c r="JY42" s="9"/>
      <c r="JZ42" s="8"/>
      <c r="KA42" s="8"/>
      <c r="KB42" s="13"/>
      <c r="KC42" s="13"/>
      <c r="KD42" s="14"/>
      <c r="KE42" s="15"/>
      <c r="KF42" s="13"/>
      <c r="KG42" s="9"/>
      <c r="KH42" s="8"/>
      <c r="KI42" s="8"/>
      <c r="KJ42" s="13"/>
      <c r="KK42" s="13"/>
      <c r="KL42" s="14"/>
      <c r="KM42" s="15"/>
      <c r="KN42" s="13"/>
      <c r="KO42" s="9"/>
      <c r="KP42" s="8"/>
      <c r="KQ42" s="8"/>
      <c r="KR42" s="13"/>
      <c r="KS42" s="13"/>
      <c r="KT42" s="14"/>
      <c r="KU42" s="15"/>
      <c r="KV42" s="13"/>
      <c r="KW42" s="9"/>
      <c r="KX42" s="8"/>
      <c r="KY42" s="8"/>
      <c r="KZ42" s="13"/>
      <c r="LA42" s="13"/>
      <c r="LB42" s="14"/>
      <c r="LC42" s="15"/>
      <c r="LD42" s="13"/>
      <c r="LE42" s="9"/>
      <c r="LF42" s="8"/>
      <c r="LG42" s="8"/>
      <c r="LH42" s="13"/>
      <c r="LI42" s="13"/>
      <c r="LJ42" s="14"/>
      <c r="LK42" s="15"/>
      <c r="LL42" s="13"/>
      <c r="LM42" s="9"/>
      <c r="LN42" s="8"/>
      <c r="LO42" s="8"/>
      <c r="LP42" s="13"/>
      <c r="LQ42" s="13"/>
      <c r="LR42" s="14"/>
      <c r="LS42" s="15"/>
      <c r="LT42" s="13"/>
      <c r="LU42" s="9"/>
      <c r="LV42" s="8"/>
      <c r="LW42" s="8"/>
      <c r="LX42" s="13"/>
      <c r="LY42" s="13"/>
      <c r="LZ42" s="14"/>
      <c r="MA42" s="15"/>
      <c r="MB42" s="13"/>
      <c r="MC42" s="9"/>
      <c r="MD42" s="8"/>
      <c r="ME42" s="8"/>
      <c r="MF42" s="13"/>
      <c r="MG42" s="13"/>
      <c r="MH42" s="14"/>
      <c r="MI42" s="15"/>
      <c r="MJ42" s="13"/>
      <c r="MK42" s="9"/>
      <c r="ML42" s="8"/>
      <c r="MM42" s="8"/>
      <c r="MN42" s="13"/>
      <c r="MO42" s="13"/>
      <c r="MP42" s="14"/>
      <c r="MQ42" s="15"/>
      <c r="MR42" s="13"/>
      <c r="MS42" s="9"/>
      <c r="MT42" s="8"/>
      <c r="MU42" s="8"/>
      <c r="MV42" s="13"/>
      <c r="MW42" s="13"/>
      <c r="MX42" s="14"/>
      <c r="MY42" s="15"/>
      <c r="MZ42" s="13"/>
      <c r="NA42" s="9"/>
      <c r="NB42" s="8"/>
      <c r="NC42" s="8"/>
      <c r="ND42" s="13"/>
      <c r="NE42" s="13"/>
      <c r="NF42" s="14"/>
      <c r="NG42" s="15"/>
      <c r="NH42" s="13"/>
      <c r="NI42" s="9"/>
      <c r="NJ42" s="8"/>
      <c r="NK42" s="8"/>
      <c r="NL42" s="13"/>
      <c r="NM42" s="13"/>
      <c r="NN42" s="14"/>
      <c r="NO42" s="15"/>
      <c r="NP42" s="13"/>
      <c r="NQ42" s="9"/>
      <c r="NR42" s="8"/>
      <c r="NS42" s="8"/>
      <c r="NT42" s="13"/>
      <c r="NU42" s="13"/>
      <c r="NV42" s="14"/>
      <c r="NW42" s="15"/>
      <c r="NX42" s="13"/>
      <c r="NY42" s="9"/>
      <c r="NZ42" s="8"/>
      <c r="OA42" s="8"/>
      <c r="OB42" s="13"/>
      <c r="OC42" s="13"/>
      <c r="OD42" s="14"/>
      <c r="OE42" s="15"/>
      <c r="OF42" s="13"/>
      <c r="OG42" s="9"/>
      <c r="OH42" s="8"/>
      <c r="OI42" s="8"/>
      <c r="OJ42" s="13"/>
      <c r="OK42" s="13"/>
      <c r="OL42" s="14"/>
      <c r="OM42" s="15"/>
      <c r="ON42" s="13"/>
      <c r="OO42" s="9"/>
      <c r="OP42" s="8"/>
      <c r="OQ42" s="8"/>
      <c r="OR42" s="13"/>
      <c r="OS42" s="13"/>
      <c r="OT42" s="14"/>
      <c r="OU42" s="15"/>
      <c r="OV42" s="13"/>
      <c r="OW42" s="9"/>
      <c r="OX42" s="8"/>
      <c r="OY42" s="8"/>
      <c r="OZ42" s="13"/>
      <c r="PA42" s="13"/>
      <c r="PB42" s="14"/>
      <c r="PC42" s="15"/>
      <c r="PD42" s="13"/>
      <c r="PE42" s="9"/>
      <c r="PF42" s="8"/>
      <c r="PG42" s="8"/>
      <c r="PH42" s="13"/>
      <c r="PI42" s="13"/>
      <c r="PJ42" s="14"/>
      <c r="PK42" s="15"/>
      <c r="PL42" s="13"/>
      <c r="PM42" s="9"/>
      <c r="PN42" s="8"/>
      <c r="PO42" s="8"/>
      <c r="PP42" s="13"/>
      <c r="PQ42" s="13"/>
      <c r="PR42" s="14"/>
      <c r="PS42" s="15"/>
      <c r="PT42" s="13"/>
      <c r="PU42" s="9"/>
      <c r="PV42" s="8"/>
      <c r="PW42" s="8"/>
      <c r="PX42" s="13"/>
      <c r="PY42" s="13"/>
      <c r="PZ42" s="14"/>
      <c r="QA42" s="15"/>
      <c r="QB42" s="13"/>
      <c r="QC42" s="9"/>
      <c r="QD42" s="8"/>
      <c r="QE42" s="8"/>
      <c r="QF42" s="13"/>
      <c r="QG42" s="13"/>
      <c r="QH42" s="14"/>
      <c r="QI42" s="15"/>
      <c r="QJ42" s="13"/>
      <c r="QK42" s="9"/>
      <c r="QL42" s="8"/>
      <c r="QM42" s="8"/>
      <c r="QN42" s="13"/>
      <c r="QO42" s="13"/>
      <c r="QP42" s="14"/>
      <c r="QQ42" s="15"/>
      <c r="QR42" s="13"/>
      <c r="QS42" s="9"/>
      <c r="QT42" s="8"/>
      <c r="QU42" s="8"/>
      <c r="QV42" s="13"/>
      <c r="QW42" s="13"/>
      <c r="QX42" s="14"/>
      <c r="QY42" s="15"/>
      <c r="QZ42" s="13"/>
      <c r="RA42" s="9"/>
      <c r="RB42" s="8"/>
      <c r="RC42" s="8"/>
      <c r="RD42" s="13"/>
      <c r="RE42" s="13"/>
      <c r="RF42" s="14"/>
      <c r="RG42" s="15"/>
      <c r="RH42" s="13"/>
      <c r="RI42" s="9"/>
      <c r="RJ42" s="8"/>
      <c r="RK42" s="8"/>
      <c r="RL42" s="13"/>
      <c r="RM42" s="13"/>
      <c r="RN42" s="14"/>
      <c r="RO42" s="15"/>
      <c r="RP42" s="13"/>
      <c r="RQ42" s="9"/>
      <c r="RR42" s="8"/>
      <c r="RS42" s="8"/>
      <c r="RT42" s="13"/>
      <c r="RU42" s="13"/>
      <c r="RV42" s="14"/>
      <c r="RW42" s="15"/>
      <c r="RX42" s="13"/>
      <c r="RY42" s="9"/>
      <c r="RZ42" s="8"/>
      <c r="SA42" s="8"/>
      <c r="SB42" s="13"/>
      <c r="SC42" s="13"/>
      <c r="SD42" s="14"/>
      <c r="SE42" s="15"/>
      <c r="SF42" s="13"/>
      <c r="SG42" s="9"/>
      <c r="SH42" s="8"/>
      <c r="SI42" s="8"/>
      <c r="SJ42" s="13"/>
      <c r="SK42" s="13"/>
      <c r="SL42" s="14"/>
      <c r="SM42" s="15"/>
      <c r="SN42" s="13"/>
      <c r="SO42" s="9"/>
      <c r="SP42" s="8"/>
      <c r="SQ42" s="8"/>
      <c r="SR42" s="13"/>
      <c r="SS42" s="13"/>
      <c r="ST42" s="14"/>
      <c r="SU42" s="15"/>
      <c r="SV42" s="13"/>
      <c r="SW42" s="9"/>
      <c r="SX42" s="8"/>
      <c r="SY42" s="8"/>
      <c r="SZ42" s="13"/>
      <c r="TA42" s="13"/>
      <c r="TB42" s="14"/>
      <c r="TC42" s="15"/>
      <c r="TD42" s="13"/>
      <c r="TE42" s="9"/>
      <c r="TF42" s="8"/>
      <c r="TG42" s="8"/>
      <c r="TH42" s="13"/>
      <c r="TI42" s="13"/>
      <c r="TJ42" s="14"/>
      <c r="TK42" s="15"/>
      <c r="TL42" s="13"/>
      <c r="TM42" s="9"/>
      <c r="TN42" s="8"/>
      <c r="TO42" s="8"/>
      <c r="TP42" s="13"/>
      <c r="TQ42" s="13"/>
      <c r="TR42" s="14"/>
      <c r="TS42" s="15"/>
      <c r="TT42" s="13"/>
      <c r="TU42" s="9"/>
      <c r="TV42" s="8"/>
      <c r="TW42" s="8"/>
      <c r="TX42" s="13"/>
      <c r="TY42" s="13"/>
      <c r="TZ42" s="14"/>
      <c r="UA42" s="15"/>
      <c r="UB42" s="13"/>
      <c r="UC42" s="9"/>
      <c r="UD42" s="8"/>
      <c r="UE42" s="8"/>
      <c r="UF42" s="13"/>
      <c r="UG42" s="13"/>
      <c r="UH42" s="14"/>
      <c r="UI42" s="15"/>
      <c r="UJ42" s="13"/>
      <c r="UK42" s="9"/>
      <c r="UL42" s="8"/>
      <c r="UM42" s="8"/>
      <c r="UN42" s="13"/>
      <c r="UO42" s="13"/>
      <c r="UP42" s="14"/>
      <c r="UQ42" s="15"/>
      <c r="UR42" s="13"/>
      <c r="US42" s="9"/>
      <c r="UT42" s="8"/>
      <c r="UU42" s="8"/>
      <c r="UV42" s="13"/>
      <c r="UW42" s="13"/>
      <c r="UX42" s="14"/>
      <c r="UY42" s="15"/>
      <c r="UZ42" s="13"/>
      <c r="VA42" s="9"/>
      <c r="VB42" s="8"/>
      <c r="VC42" s="8"/>
      <c r="VD42" s="13"/>
      <c r="VE42" s="13"/>
      <c r="VF42" s="14"/>
      <c r="VG42" s="15"/>
      <c r="VH42" s="13"/>
      <c r="VI42" s="9"/>
      <c r="VJ42" s="8"/>
      <c r="VK42" s="8"/>
      <c r="VL42" s="13"/>
      <c r="VM42" s="13"/>
      <c r="VN42" s="14"/>
      <c r="VO42" s="15"/>
      <c r="VP42" s="13"/>
      <c r="VQ42" s="9"/>
      <c r="VR42" s="8"/>
      <c r="VS42" s="8"/>
      <c r="VT42" s="13"/>
      <c r="VU42" s="13"/>
      <c r="VV42" s="14"/>
      <c r="VW42" s="15"/>
      <c r="VX42" s="13"/>
      <c r="VY42" s="9"/>
      <c r="VZ42" s="8"/>
      <c r="WA42" s="8"/>
      <c r="WB42" s="13"/>
      <c r="WC42" s="13"/>
      <c r="WD42" s="14"/>
      <c r="WE42" s="15"/>
      <c r="WF42" s="13"/>
      <c r="WG42" s="9"/>
      <c r="WH42" s="8"/>
      <c r="WI42" s="8"/>
      <c r="WJ42" s="13"/>
      <c r="WK42" s="13"/>
      <c r="WL42" s="14"/>
      <c r="WM42" s="15"/>
      <c r="WN42" s="13"/>
      <c r="WO42" s="9"/>
      <c r="WP42" s="8"/>
      <c r="WQ42" s="8"/>
      <c r="WR42" s="13"/>
      <c r="WS42" s="13"/>
      <c r="WT42" s="14"/>
      <c r="WU42" s="15"/>
      <c r="WV42" s="13"/>
      <c r="WW42" s="9"/>
      <c r="WX42" s="8"/>
      <c r="WY42" s="8"/>
      <c r="WZ42" s="13"/>
      <c r="XA42" s="13"/>
      <c r="XB42" s="14"/>
      <c r="XC42" s="15"/>
      <c r="XD42" s="13"/>
      <c r="XE42" s="9"/>
      <c r="XF42" s="8"/>
      <c r="XG42" s="8"/>
      <c r="XH42" s="13"/>
      <c r="XI42" s="13"/>
      <c r="XJ42" s="14"/>
      <c r="XK42" s="15"/>
      <c r="XL42" s="13"/>
      <c r="XM42" s="9"/>
      <c r="XN42" s="8"/>
      <c r="XO42" s="8"/>
      <c r="XP42" s="13"/>
      <c r="XQ42" s="13"/>
      <c r="XR42" s="14"/>
      <c r="XS42" s="15"/>
      <c r="XT42" s="13"/>
      <c r="XU42" s="9"/>
      <c r="XV42" s="8"/>
      <c r="XW42" s="8"/>
      <c r="XX42" s="13"/>
      <c r="XY42" s="13"/>
      <c r="XZ42" s="14"/>
      <c r="YA42" s="15"/>
      <c r="YB42" s="13"/>
      <c r="YC42" s="9"/>
      <c r="YD42" s="8"/>
      <c r="YE42" s="8"/>
      <c r="YF42" s="13"/>
      <c r="YG42" s="13"/>
      <c r="YH42" s="14"/>
      <c r="YI42" s="15"/>
      <c r="YJ42" s="13"/>
      <c r="YK42" s="9"/>
      <c r="YL42" s="8"/>
      <c r="YM42" s="8"/>
      <c r="YN42" s="13"/>
      <c r="YO42" s="13"/>
      <c r="YP42" s="14"/>
      <c r="YQ42" s="15"/>
      <c r="YR42" s="13"/>
      <c r="YS42" s="9"/>
      <c r="YT42" s="8"/>
      <c r="YU42" s="8"/>
      <c r="YV42" s="13"/>
      <c r="YW42" s="13"/>
      <c r="YX42" s="14"/>
      <c r="YY42" s="15"/>
      <c r="YZ42" s="13"/>
      <c r="ZA42" s="9"/>
      <c r="ZB42" s="8"/>
      <c r="ZC42" s="8"/>
      <c r="ZD42" s="13"/>
      <c r="ZE42" s="13"/>
      <c r="ZF42" s="14"/>
      <c r="ZG42" s="15"/>
      <c r="ZH42" s="13"/>
      <c r="ZI42" s="9"/>
      <c r="ZJ42" s="8"/>
      <c r="ZK42" s="8"/>
      <c r="ZL42" s="13"/>
      <c r="ZM42" s="13"/>
      <c r="ZN42" s="14"/>
      <c r="ZO42" s="15"/>
      <c r="ZP42" s="13"/>
      <c r="ZQ42" s="9"/>
      <c r="ZR42" s="8"/>
      <c r="ZS42" s="8"/>
      <c r="ZT42" s="13"/>
      <c r="ZU42" s="13"/>
      <c r="ZV42" s="14"/>
      <c r="ZW42" s="15"/>
      <c r="ZX42" s="13"/>
      <c r="ZY42" s="9"/>
      <c r="ZZ42" s="8"/>
      <c r="AAA42" s="8"/>
      <c r="AAB42" s="13"/>
      <c r="AAC42" s="13"/>
      <c r="AAD42" s="14"/>
      <c r="AAE42" s="15"/>
      <c r="AAF42" s="13"/>
      <c r="AAG42" s="9"/>
      <c r="AAH42" s="8"/>
      <c r="AAI42" s="8"/>
      <c r="AAJ42" s="13"/>
      <c r="AAK42" s="13"/>
      <c r="AAL42" s="14"/>
      <c r="AAM42" s="15"/>
      <c r="AAN42" s="13"/>
      <c r="AAO42" s="9"/>
      <c r="AAP42" s="8"/>
      <c r="AAQ42" s="8"/>
      <c r="AAR42" s="13"/>
      <c r="AAS42" s="13"/>
      <c r="AAT42" s="14"/>
      <c r="AAU42" s="15"/>
      <c r="AAV42" s="13"/>
      <c r="AAW42" s="9"/>
      <c r="AAX42" s="8"/>
      <c r="AAY42" s="8"/>
      <c r="AAZ42" s="13"/>
      <c r="ABA42" s="13"/>
      <c r="ABB42" s="14"/>
      <c r="ABC42" s="15"/>
      <c r="ABD42" s="13"/>
      <c r="ABE42" s="9"/>
      <c r="ABF42" s="8"/>
      <c r="ABG42" s="8"/>
      <c r="ABH42" s="13"/>
      <c r="ABI42" s="13"/>
      <c r="ABJ42" s="14"/>
      <c r="ABK42" s="15"/>
      <c r="ABL42" s="13"/>
      <c r="ABM42" s="9"/>
      <c r="ABN42" s="8"/>
      <c r="ABO42" s="8"/>
      <c r="ABP42" s="13"/>
      <c r="ABQ42" s="13"/>
      <c r="ABR42" s="14"/>
      <c r="ABS42" s="15"/>
      <c r="ABT42" s="13"/>
      <c r="ABU42" s="9"/>
      <c r="ABV42" s="8"/>
      <c r="ABW42" s="8"/>
      <c r="ABX42" s="13"/>
      <c r="ABY42" s="13"/>
      <c r="ABZ42" s="14"/>
      <c r="ACA42" s="15"/>
      <c r="ACB42" s="13"/>
      <c r="ACC42" s="9"/>
      <c r="ACD42" s="8"/>
      <c r="ACE42" s="8"/>
      <c r="ACF42" s="13"/>
      <c r="ACG42" s="13"/>
      <c r="ACH42" s="14"/>
      <c r="ACI42" s="15"/>
      <c r="ACJ42" s="13"/>
      <c r="ACK42" s="9"/>
      <c r="ACL42" s="8"/>
      <c r="ACM42" s="8"/>
      <c r="ACN42" s="13"/>
      <c r="ACO42" s="13"/>
      <c r="ACP42" s="14"/>
      <c r="ACQ42" s="15"/>
      <c r="ACR42" s="13"/>
      <c r="ACS42" s="9"/>
      <c r="ACT42" s="8"/>
      <c r="ACU42" s="8"/>
      <c r="ACV42" s="13"/>
      <c r="ACW42" s="13"/>
      <c r="ACX42" s="14"/>
      <c r="ACY42" s="15"/>
      <c r="ACZ42" s="13"/>
      <c r="ADA42" s="9"/>
      <c r="ADB42" s="8"/>
      <c r="ADC42" s="8"/>
      <c r="ADD42" s="13"/>
      <c r="ADE42" s="13"/>
      <c r="ADF42" s="14"/>
      <c r="ADG42" s="15"/>
      <c r="ADH42" s="13"/>
      <c r="ADI42" s="9"/>
      <c r="ADJ42" s="8"/>
      <c r="ADK42" s="8"/>
      <c r="ADL42" s="13"/>
      <c r="ADM42" s="13"/>
      <c r="ADN42" s="14"/>
      <c r="ADO42" s="15"/>
      <c r="ADP42" s="13"/>
      <c r="ADQ42" s="9"/>
      <c r="ADR42" s="8"/>
      <c r="ADS42" s="8"/>
      <c r="ADT42" s="13"/>
      <c r="ADU42" s="13"/>
      <c r="ADV42" s="14"/>
      <c r="ADW42" s="15"/>
      <c r="ADX42" s="13"/>
      <c r="ADY42" s="9"/>
      <c r="ADZ42" s="8"/>
      <c r="AEA42" s="8"/>
      <c r="AEB42" s="13"/>
      <c r="AEC42" s="13"/>
      <c r="AED42" s="14"/>
      <c r="AEE42" s="15"/>
      <c r="AEF42" s="13"/>
      <c r="AEG42" s="9"/>
      <c r="AEH42" s="8"/>
      <c r="AEI42" s="8"/>
      <c r="AEJ42" s="13"/>
      <c r="AEK42" s="13"/>
      <c r="AEL42" s="14"/>
      <c r="AEM42" s="15"/>
      <c r="AEN42" s="13"/>
      <c r="AEO42" s="9"/>
      <c r="AEP42" s="8"/>
      <c r="AEQ42" s="8"/>
      <c r="AER42" s="13"/>
      <c r="AES42" s="13"/>
      <c r="AET42" s="14"/>
      <c r="AEU42" s="15"/>
      <c r="AEV42" s="13"/>
      <c r="AEW42" s="9"/>
      <c r="AEX42" s="8"/>
      <c r="AEY42" s="8"/>
      <c r="AEZ42" s="13"/>
      <c r="AFA42" s="13"/>
      <c r="AFB42" s="14"/>
      <c r="AFC42" s="15"/>
      <c r="AFD42" s="13"/>
      <c r="AFE42" s="9"/>
      <c r="AFF42" s="8"/>
      <c r="AFG42" s="8"/>
      <c r="AFH42" s="13"/>
      <c r="AFI42" s="13"/>
      <c r="AFJ42" s="14"/>
      <c r="AFK42" s="15"/>
      <c r="AFL42" s="13"/>
      <c r="AFM42" s="9"/>
      <c r="AFN42" s="8"/>
      <c r="AFO42" s="8"/>
      <c r="AFP42" s="13"/>
      <c r="AFQ42" s="13"/>
      <c r="AFR42" s="14"/>
      <c r="AFS42" s="15"/>
      <c r="AFT42" s="13"/>
      <c r="AFU42" s="9"/>
      <c r="AFV42" s="8"/>
      <c r="AFW42" s="8"/>
      <c r="AFX42" s="13"/>
      <c r="AFY42" s="13"/>
      <c r="AFZ42" s="14"/>
      <c r="AGA42" s="15"/>
      <c r="AGB42" s="13"/>
      <c r="AGC42" s="9"/>
      <c r="AGD42" s="8"/>
      <c r="AGE42" s="8"/>
      <c r="AGF42" s="13"/>
      <c r="AGG42" s="13"/>
      <c r="AGH42" s="14"/>
      <c r="AGI42" s="15"/>
      <c r="AGJ42" s="13"/>
      <c r="AGK42" s="9"/>
      <c r="AGL42" s="8"/>
      <c r="AGM42" s="8"/>
      <c r="AGN42" s="13"/>
      <c r="AGO42" s="13"/>
      <c r="AGP42" s="14"/>
      <c r="AGQ42" s="15"/>
      <c r="AGR42" s="13"/>
      <c r="AGS42" s="9"/>
      <c r="AGT42" s="8"/>
      <c r="AGU42" s="8"/>
      <c r="AGV42" s="13"/>
      <c r="AGW42" s="13"/>
      <c r="AGX42" s="14"/>
      <c r="AGY42" s="15"/>
      <c r="AGZ42" s="13"/>
      <c r="AHA42" s="9"/>
      <c r="AHB42" s="8"/>
      <c r="AHC42" s="8"/>
      <c r="AHD42" s="13"/>
      <c r="AHE42" s="13"/>
      <c r="AHF42" s="14"/>
      <c r="AHG42" s="15"/>
      <c r="AHH42" s="13"/>
      <c r="AHI42" s="9"/>
      <c r="AHJ42" s="8"/>
      <c r="AHK42" s="8"/>
      <c r="AHL42" s="13"/>
      <c r="AHM42" s="13"/>
      <c r="AHN42" s="14"/>
      <c r="AHO42" s="15"/>
      <c r="AHP42" s="13"/>
      <c r="AHQ42" s="9"/>
      <c r="AHR42" s="8"/>
      <c r="AHS42" s="8"/>
      <c r="AHT42" s="13"/>
      <c r="AHU42" s="13"/>
      <c r="AHV42" s="14"/>
      <c r="AHW42" s="15"/>
      <c r="AHX42" s="13"/>
      <c r="AHY42" s="9"/>
      <c r="AHZ42" s="8"/>
      <c r="AIA42" s="8"/>
      <c r="AIB42" s="13"/>
      <c r="AIC42" s="13"/>
      <c r="AID42" s="14"/>
      <c r="AIE42" s="15"/>
      <c r="AIF42" s="13"/>
      <c r="AIG42" s="9"/>
      <c r="AIH42" s="8"/>
      <c r="AII42" s="8"/>
      <c r="AIJ42" s="13"/>
      <c r="AIK42" s="13"/>
      <c r="AIL42" s="14"/>
      <c r="AIM42" s="15"/>
      <c r="AIN42" s="13"/>
      <c r="AIO42" s="9"/>
      <c r="AIP42" s="8"/>
      <c r="AIQ42" s="8"/>
      <c r="AIR42" s="13"/>
      <c r="AIS42" s="13"/>
      <c r="AIT42" s="14"/>
      <c r="AIU42" s="15"/>
      <c r="AIV42" s="13"/>
      <c r="AIW42" s="9"/>
      <c r="AIX42" s="8"/>
      <c r="AIY42" s="8"/>
      <c r="AIZ42" s="13"/>
      <c r="AJA42" s="13"/>
      <c r="AJB42" s="14"/>
      <c r="AJC42" s="15"/>
      <c r="AJD42" s="13"/>
      <c r="AJE42" s="9"/>
      <c r="AJF42" s="8"/>
      <c r="AJG42" s="8"/>
      <c r="AJH42" s="13"/>
      <c r="AJI42" s="13"/>
      <c r="AJJ42" s="14"/>
      <c r="AJK42" s="15"/>
      <c r="AJL42" s="13"/>
      <c r="AJM42" s="9"/>
      <c r="AJN42" s="8"/>
      <c r="AJO42" s="8"/>
      <c r="AJP42" s="13"/>
      <c r="AJQ42" s="13"/>
      <c r="AJR42" s="14"/>
      <c r="AJS42" s="15"/>
      <c r="AJT42" s="13"/>
      <c r="AJU42" s="9"/>
      <c r="AJV42" s="8"/>
      <c r="AJW42" s="8"/>
      <c r="AJX42" s="13"/>
      <c r="AJY42" s="13"/>
      <c r="AJZ42" s="14"/>
      <c r="AKA42" s="15"/>
      <c r="AKB42" s="13"/>
      <c r="AKC42" s="9"/>
      <c r="AKD42" s="8"/>
      <c r="AKE42" s="8"/>
      <c r="AKF42" s="13"/>
      <c r="AKG42" s="13"/>
      <c r="AKH42" s="14"/>
      <c r="AKI42" s="15"/>
      <c r="AKJ42" s="13"/>
      <c r="AKK42" s="9"/>
      <c r="AKL42" s="8"/>
      <c r="AKM42" s="8"/>
      <c r="AKN42" s="13"/>
      <c r="AKO42" s="13"/>
      <c r="AKP42" s="14"/>
      <c r="AKQ42" s="15"/>
      <c r="AKR42" s="13"/>
      <c r="AKS42" s="9"/>
      <c r="AKT42" s="8"/>
      <c r="AKU42" s="8"/>
      <c r="AKV42" s="13"/>
      <c r="AKW42" s="13"/>
      <c r="AKX42" s="14"/>
      <c r="AKY42" s="15"/>
      <c r="AKZ42" s="13"/>
      <c r="ALA42" s="9"/>
      <c r="ALB42" s="8"/>
      <c r="ALC42" s="8"/>
      <c r="ALD42" s="13"/>
      <c r="ALE42" s="13"/>
      <c r="ALF42" s="14"/>
      <c r="ALG42" s="15"/>
      <c r="ALH42" s="13"/>
      <c r="ALI42" s="9"/>
      <c r="ALJ42" s="8"/>
      <c r="ALK42" s="8"/>
      <c r="ALL42" s="13"/>
      <c r="ALM42" s="13"/>
      <c r="ALN42" s="14"/>
      <c r="ALO42" s="15"/>
      <c r="ALP42" s="13"/>
      <c r="ALQ42" s="9"/>
      <c r="ALR42" s="8"/>
      <c r="ALS42" s="8"/>
      <c r="ALT42" s="13"/>
      <c r="ALU42" s="13"/>
      <c r="ALV42" s="14"/>
      <c r="ALW42" s="15"/>
      <c r="ALX42" s="13"/>
      <c r="ALY42" s="9"/>
      <c r="ALZ42" s="8"/>
      <c r="AMA42" s="8"/>
      <c r="AMB42" s="13"/>
      <c r="AMC42" s="13"/>
      <c r="AMD42" s="14"/>
      <c r="AME42" s="15"/>
      <c r="AMF42" s="13"/>
      <c r="AMG42" s="9"/>
      <c r="AMH42" s="8"/>
      <c r="AMI42" s="8"/>
      <c r="AMJ42" s="13"/>
      <c r="AMK42" s="13"/>
      <c r="AML42" s="14"/>
      <c r="AMM42" s="15"/>
      <c r="AMN42" s="13"/>
      <c r="AMO42" s="9"/>
      <c r="AMP42" s="8"/>
      <c r="AMQ42" s="8"/>
      <c r="AMR42" s="13"/>
      <c r="AMS42" s="13"/>
      <c r="AMT42" s="14"/>
      <c r="AMU42" s="15"/>
      <c r="AMV42" s="13"/>
      <c r="AMW42" s="9"/>
      <c r="AMX42" s="8"/>
      <c r="AMY42" s="8"/>
      <c r="AMZ42" s="13"/>
      <c r="ANA42" s="13"/>
      <c r="ANB42" s="14"/>
      <c r="ANC42" s="15"/>
      <c r="AND42" s="13"/>
      <c r="ANE42" s="9"/>
      <c r="ANF42" s="8"/>
      <c r="ANG42" s="8"/>
      <c r="ANH42" s="13"/>
      <c r="ANI42" s="13"/>
      <c r="ANJ42" s="14"/>
      <c r="ANK42" s="15"/>
      <c r="ANL42" s="13"/>
      <c r="ANM42" s="9"/>
      <c r="ANN42" s="8"/>
      <c r="ANO42" s="8"/>
      <c r="ANP42" s="13"/>
      <c r="ANQ42" s="13"/>
      <c r="ANR42" s="14"/>
      <c r="ANS42" s="15"/>
      <c r="ANT42" s="13"/>
      <c r="ANU42" s="9"/>
      <c r="ANV42" s="8"/>
      <c r="ANW42" s="8"/>
      <c r="ANX42" s="13"/>
      <c r="ANY42" s="13"/>
      <c r="ANZ42" s="14"/>
      <c r="AOA42" s="15"/>
      <c r="AOB42" s="13"/>
      <c r="AOC42" s="9"/>
      <c r="AOD42" s="8"/>
      <c r="AOE42" s="8"/>
      <c r="AOF42" s="13"/>
      <c r="AOG42" s="13"/>
      <c r="AOH42" s="14"/>
      <c r="AOI42" s="15"/>
      <c r="AOJ42" s="13"/>
      <c r="AOK42" s="9"/>
      <c r="AOL42" s="8"/>
      <c r="AOM42" s="8"/>
      <c r="AON42" s="13"/>
      <c r="AOO42" s="13"/>
      <c r="AOP42" s="14"/>
      <c r="AOQ42" s="15"/>
      <c r="AOR42" s="13"/>
      <c r="AOS42" s="9"/>
      <c r="AOT42" s="8"/>
      <c r="AOU42" s="8"/>
      <c r="AOV42" s="13"/>
      <c r="AOW42" s="13"/>
      <c r="AOX42" s="14"/>
      <c r="AOY42" s="15"/>
      <c r="AOZ42" s="13"/>
      <c r="APA42" s="9"/>
      <c r="APB42" s="8"/>
      <c r="APC42" s="8"/>
      <c r="APD42" s="13"/>
      <c r="APE42" s="13"/>
      <c r="APF42" s="14"/>
      <c r="APG42" s="15"/>
      <c r="APH42" s="13"/>
      <c r="API42" s="9"/>
      <c r="APJ42" s="8"/>
      <c r="APK42" s="8"/>
      <c r="APL42" s="13"/>
      <c r="APM42" s="13"/>
      <c r="APN42" s="14"/>
      <c r="APO42" s="15"/>
      <c r="APP42" s="13"/>
      <c r="APQ42" s="9"/>
      <c r="APR42" s="8"/>
      <c r="APS42" s="8"/>
      <c r="APT42" s="13"/>
      <c r="APU42" s="13"/>
      <c r="APV42" s="14"/>
      <c r="APW42" s="15"/>
      <c r="APX42" s="13"/>
      <c r="APY42" s="9"/>
      <c r="APZ42" s="8"/>
      <c r="AQA42" s="8"/>
      <c r="AQB42" s="13"/>
      <c r="AQC42" s="13"/>
      <c r="AQD42" s="14"/>
      <c r="AQE42" s="15"/>
      <c r="AQF42" s="13"/>
      <c r="AQG42" s="9"/>
      <c r="AQH42" s="8"/>
      <c r="AQI42" s="8"/>
      <c r="AQJ42" s="13"/>
      <c r="AQK42" s="13"/>
      <c r="AQL42" s="14"/>
      <c r="AQM42" s="15"/>
      <c r="AQN42" s="13"/>
      <c r="AQO42" s="9"/>
      <c r="AQP42" s="8"/>
      <c r="AQQ42" s="8"/>
      <c r="AQR42" s="13"/>
      <c r="AQS42" s="13"/>
      <c r="AQT42" s="14"/>
      <c r="AQU42" s="15"/>
      <c r="AQV42" s="13"/>
      <c r="AQW42" s="9"/>
      <c r="AQX42" s="8"/>
      <c r="AQY42" s="8"/>
      <c r="AQZ42" s="13"/>
      <c r="ARA42" s="13"/>
      <c r="ARB42" s="14"/>
      <c r="ARC42" s="15"/>
      <c r="ARD42" s="13"/>
      <c r="ARE42" s="9"/>
      <c r="ARF42" s="8"/>
      <c r="ARG42" s="8"/>
      <c r="ARH42" s="13"/>
      <c r="ARI42" s="13"/>
      <c r="ARJ42" s="14"/>
      <c r="ARK42" s="15"/>
      <c r="ARL42" s="13"/>
      <c r="ARM42" s="9"/>
      <c r="ARN42" s="8"/>
      <c r="ARO42" s="8"/>
      <c r="ARP42" s="13"/>
      <c r="ARQ42" s="13"/>
      <c r="ARR42" s="14"/>
      <c r="ARS42" s="15"/>
      <c r="ART42" s="13"/>
      <c r="ARU42" s="9"/>
      <c r="ARV42" s="8"/>
      <c r="ARW42" s="8"/>
      <c r="ARX42" s="13"/>
      <c r="ARY42" s="13"/>
      <c r="ARZ42" s="14"/>
      <c r="ASA42" s="15"/>
      <c r="ASB42" s="13"/>
      <c r="ASC42" s="9"/>
      <c r="ASD42" s="8"/>
      <c r="ASE42" s="8"/>
      <c r="ASF42" s="13"/>
      <c r="ASG42" s="13"/>
      <c r="ASH42" s="14"/>
      <c r="ASI42" s="15"/>
      <c r="ASJ42" s="13"/>
      <c r="ASK42" s="9"/>
      <c r="ASL42" s="8"/>
      <c r="ASM42" s="8"/>
      <c r="ASN42" s="13"/>
      <c r="ASO42" s="13"/>
      <c r="ASP42" s="14"/>
      <c r="ASQ42" s="15"/>
      <c r="ASR42" s="13"/>
      <c r="ASS42" s="9"/>
      <c r="AST42" s="8"/>
      <c r="ASU42" s="8"/>
      <c r="ASV42" s="13"/>
      <c r="ASW42" s="13"/>
      <c r="ASX42" s="14"/>
      <c r="ASY42" s="15"/>
      <c r="ASZ42" s="13"/>
      <c r="ATA42" s="9"/>
      <c r="ATB42" s="8"/>
      <c r="ATC42" s="8"/>
      <c r="ATD42" s="13"/>
      <c r="ATE42" s="13"/>
      <c r="ATF42" s="14"/>
      <c r="ATG42" s="15"/>
      <c r="ATH42" s="13"/>
      <c r="ATI42" s="9"/>
      <c r="ATJ42" s="8"/>
      <c r="ATK42" s="8"/>
      <c r="ATL42" s="13"/>
      <c r="ATM42" s="13"/>
      <c r="ATN42" s="14"/>
      <c r="ATO42" s="15"/>
      <c r="ATP42" s="13"/>
      <c r="ATQ42" s="9"/>
      <c r="ATR42" s="8"/>
      <c r="ATS42" s="8"/>
      <c r="ATT42" s="13"/>
      <c r="ATU42" s="13"/>
      <c r="ATV42" s="14"/>
      <c r="ATW42" s="15"/>
      <c r="ATX42" s="13"/>
      <c r="ATY42" s="9"/>
      <c r="ATZ42" s="8"/>
      <c r="AUA42" s="8"/>
      <c r="AUB42" s="13"/>
      <c r="AUC42" s="13"/>
      <c r="AUD42" s="14"/>
      <c r="AUE42" s="15"/>
      <c r="AUF42" s="13"/>
      <c r="AUG42" s="9"/>
      <c r="AUH42" s="8"/>
      <c r="AUI42" s="8"/>
      <c r="AUJ42" s="13"/>
      <c r="AUK42" s="13"/>
      <c r="AUL42" s="14"/>
      <c r="AUM42" s="15"/>
      <c r="AUN42" s="13"/>
      <c r="AUO42" s="9"/>
      <c r="AUP42" s="8"/>
      <c r="AUQ42" s="8"/>
      <c r="AUR42" s="13"/>
      <c r="AUS42" s="13"/>
      <c r="AUT42" s="14"/>
      <c r="AUU42" s="15"/>
      <c r="AUV42" s="13"/>
      <c r="AUW42" s="9"/>
      <c r="AUX42" s="8"/>
      <c r="AUY42" s="8"/>
      <c r="AUZ42" s="13"/>
      <c r="AVA42" s="13"/>
      <c r="AVB42" s="14"/>
      <c r="AVC42" s="15"/>
      <c r="AVD42" s="13"/>
      <c r="AVE42" s="9"/>
      <c r="AVF42" s="8"/>
      <c r="AVG42" s="8"/>
      <c r="AVH42" s="13"/>
      <c r="AVI42" s="13"/>
      <c r="AVJ42" s="14"/>
      <c r="AVK42" s="15"/>
      <c r="AVL42" s="13"/>
      <c r="AVM42" s="9"/>
      <c r="AVN42" s="8"/>
      <c r="AVO42" s="8"/>
      <c r="AVP42" s="13"/>
      <c r="AVQ42" s="13"/>
      <c r="AVR42" s="14"/>
      <c r="AVS42" s="15"/>
      <c r="AVT42" s="13"/>
      <c r="AVU42" s="9"/>
      <c r="AVV42" s="8"/>
      <c r="AVW42" s="8"/>
      <c r="AVX42" s="13"/>
      <c r="AVY42" s="13"/>
      <c r="AVZ42" s="14"/>
      <c r="AWA42" s="15"/>
      <c r="AWB42" s="13"/>
      <c r="AWC42" s="9"/>
      <c r="AWD42" s="8"/>
      <c r="AWE42" s="8"/>
      <c r="AWF42" s="13"/>
      <c r="AWG42" s="13"/>
      <c r="AWH42" s="14"/>
      <c r="AWI42" s="15"/>
      <c r="AWJ42" s="13"/>
      <c r="AWK42" s="9"/>
      <c r="AWL42" s="8"/>
      <c r="AWM42" s="8"/>
      <c r="AWN42" s="13"/>
      <c r="AWO42" s="13"/>
      <c r="AWP42" s="14"/>
      <c r="AWQ42" s="15"/>
      <c r="AWR42" s="13"/>
      <c r="AWS42" s="9"/>
      <c r="AWT42" s="8"/>
      <c r="AWU42" s="8"/>
      <c r="AWV42" s="13"/>
      <c r="AWW42" s="13"/>
      <c r="AWX42" s="14"/>
      <c r="AWY42" s="15"/>
      <c r="AWZ42" s="13"/>
      <c r="AXA42" s="9"/>
      <c r="AXB42" s="8"/>
      <c r="AXC42" s="8"/>
      <c r="AXD42" s="13"/>
      <c r="AXE42" s="13"/>
      <c r="AXF42" s="14"/>
      <c r="AXG42" s="15"/>
      <c r="AXH42" s="13"/>
      <c r="AXI42" s="9"/>
      <c r="AXJ42" s="8"/>
      <c r="AXK42" s="8"/>
      <c r="AXL42" s="13"/>
      <c r="AXM42" s="13"/>
      <c r="AXN42" s="14"/>
      <c r="AXO42" s="15"/>
      <c r="AXP42" s="13"/>
      <c r="AXQ42" s="9"/>
      <c r="AXR42" s="8"/>
      <c r="AXS42" s="8"/>
      <c r="AXT42" s="13"/>
      <c r="AXU42" s="13"/>
      <c r="AXV42" s="14"/>
      <c r="AXW42" s="15"/>
      <c r="AXX42" s="13"/>
      <c r="AXY42" s="9"/>
      <c r="AXZ42" s="8"/>
      <c r="AYA42" s="8"/>
      <c r="AYB42" s="13"/>
      <c r="AYC42" s="13"/>
      <c r="AYD42" s="14"/>
      <c r="AYE42" s="15"/>
      <c r="AYF42" s="13"/>
      <c r="AYG42" s="9"/>
      <c r="AYH42" s="8"/>
      <c r="AYI42" s="8"/>
      <c r="AYJ42" s="13"/>
      <c r="AYK42" s="13"/>
      <c r="AYL42" s="14"/>
      <c r="AYM42" s="15"/>
      <c r="AYN42" s="13"/>
      <c r="AYO42" s="9"/>
      <c r="AYP42" s="8"/>
      <c r="AYQ42" s="8"/>
      <c r="AYR42" s="13"/>
      <c r="AYS42" s="13"/>
      <c r="AYT42" s="14"/>
      <c r="AYU42" s="15"/>
      <c r="AYV42" s="13"/>
      <c r="AYW42" s="9"/>
      <c r="AYX42" s="8"/>
      <c r="AYY42" s="8"/>
      <c r="AYZ42" s="13"/>
      <c r="AZA42" s="13"/>
      <c r="AZB42" s="14"/>
      <c r="AZC42" s="15"/>
      <c r="AZD42" s="13"/>
      <c r="AZE42" s="9"/>
      <c r="AZF42" s="8"/>
      <c r="AZG42" s="8"/>
      <c r="AZH42" s="13"/>
      <c r="AZI42" s="13"/>
      <c r="AZJ42" s="14"/>
      <c r="AZK42" s="15"/>
      <c r="AZL42" s="13"/>
      <c r="AZM42" s="9"/>
      <c r="AZN42" s="8"/>
      <c r="AZO42" s="8"/>
      <c r="AZP42" s="13"/>
      <c r="AZQ42" s="13"/>
      <c r="AZR42" s="14"/>
      <c r="AZS42" s="15"/>
      <c r="AZT42" s="13"/>
      <c r="AZU42" s="9"/>
      <c r="AZV42" s="8"/>
      <c r="AZW42" s="8"/>
      <c r="AZX42" s="13"/>
      <c r="AZY42" s="13"/>
      <c r="AZZ42" s="14"/>
      <c r="BAA42" s="15"/>
      <c r="BAB42" s="13"/>
      <c r="BAC42" s="9"/>
      <c r="BAD42" s="8"/>
      <c r="BAE42" s="8"/>
      <c r="BAF42" s="13"/>
      <c r="BAG42" s="13"/>
      <c r="BAH42" s="14"/>
      <c r="BAI42" s="15"/>
      <c r="BAJ42" s="13"/>
      <c r="BAK42" s="9"/>
      <c r="BAL42" s="8"/>
      <c r="BAM42" s="8"/>
      <c r="BAN42" s="13"/>
      <c r="BAO42" s="13"/>
      <c r="BAP42" s="14"/>
      <c r="BAQ42" s="15"/>
      <c r="BAR42" s="13"/>
      <c r="BAS42" s="9"/>
      <c r="BAT42" s="8"/>
      <c r="BAU42" s="8"/>
      <c r="BAV42" s="13"/>
      <c r="BAW42" s="13"/>
      <c r="BAX42" s="14"/>
      <c r="BAY42" s="15"/>
      <c r="BAZ42" s="13"/>
      <c r="BBA42" s="9"/>
      <c r="BBB42" s="8"/>
      <c r="BBC42" s="8"/>
      <c r="BBD42" s="13"/>
      <c r="BBE42" s="13"/>
      <c r="BBF42" s="14"/>
      <c r="BBG42" s="15"/>
      <c r="BBH42" s="13"/>
      <c r="BBI42" s="9"/>
      <c r="BBJ42" s="8"/>
      <c r="BBK42" s="8"/>
      <c r="BBL42" s="13"/>
      <c r="BBM42" s="13"/>
      <c r="BBN42" s="14"/>
      <c r="BBO42" s="15"/>
      <c r="BBP42" s="13"/>
      <c r="BBQ42" s="9"/>
      <c r="BBR42" s="8"/>
      <c r="BBS42" s="8"/>
      <c r="BBT42" s="13"/>
      <c r="BBU42" s="13"/>
      <c r="BBV42" s="14"/>
      <c r="BBW42" s="15"/>
      <c r="BBX42" s="13"/>
      <c r="BBY42" s="9"/>
      <c r="BBZ42" s="8"/>
      <c r="BCA42" s="8"/>
      <c r="BCB42" s="13"/>
      <c r="BCC42" s="13"/>
      <c r="BCD42" s="14"/>
      <c r="BCE42" s="15"/>
      <c r="BCF42" s="13"/>
      <c r="BCG42" s="9"/>
      <c r="BCH42" s="8"/>
      <c r="BCI42" s="8"/>
      <c r="BCJ42" s="13"/>
      <c r="BCK42" s="13"/>
      <c r="BCL42" s="14"/>
      <c r="BCM42" s="15"/>
      <c r="BCN42" s="13"/>
      <c r="BCO42" s="9"/>
      <c r="BCP42" s="8"/>
      <c r="BCQ42" s="8"/>
      <c r="BCR42" s="13"/>
      <c r="BCS42" s="13"/>
      <c r="BCT42" s="14"/>
      <c r="BCU42" s="15"/>
      <c r="BCV42" s="13"/>
      <c r="BCW42" s="9"/>
      <c r="BCX42" s="8"/>
      <c r="BCY42" s="8"/>
      <c r="BCZ42" s="13"/>
      <c r="BDA42" s="13"/>
      <c r="BDB42" s="14"/>
      <c r="BDC42" s="15"/>
      <c r="BDD42" s="13"/>
      <c r="BDE42" s="9"/>
      <c r="BDF42" s="8"/>
      <c r="BDG42" s="8"/>
      <c r="BDH42" s="13"/>
      <c r="BDI42" s="13"/>
      <c r="BDJ42" s="14"/>
      <c r="BDK42" s="15"/>
      <c r="BDL42" s="13"/>
      <c r="BDM42" s="9"/>
      <c r="BDN42" s="8"/>
      <c r="BDO42" s="8"/>
      <c r="BDP42" s="13"/>
      <c r="BDQ42" s="13"/>
      <c r="BDR42" s="14"/>
      <c r="BDS42" s="15"/>
      <c r="BDT42" s="13"/>
      <c r="BDU42" s="9"/>
      <c r="BDV42" s="8"/>
      <c r="BDW42" s="8"/>
      <c r="BDX42" s="13"/>
      <c r="BDY42" s="13"/>
      <c r="BDZ42" s="14"/>
      <c r="BEA42" s="15"/>
      <c r="BEB42" s="13"/>
      <c r="BEC42" s="9"/>
      <c r="BED42" s="8"/>
      <c r="BEE42" s="8"/>
      <c r="BEF42" s="13"/>
      <c r="BEG42" s="13"/>
      <c r="BEH42" s="14"/>
      <c r="BEI42" s="15"/>
      <c r="BEJ42" s="13"/>
      <c r="BEK42" s="9"/>
      <c r="BEL42" s="8"/>
      <c r="BEM42" s="8"/>
      <c r="BEN42" s="13"/>
      <c r="BEO42" s="13"/>
      <c r="BEP42" s="14"/>
      <c r="BEQ42" s="15"/>
      <c r="BER42" s="13"/>
      <c r="BES42" s="9"/>
      <c r="BET42" s="8"/>
      <c r="BEU42" s="8"/>
      <c r="BEV42" s="13"/>
      <c r="BEW42" s="13"/>
      <c r="BEX42" s="14"/>
      <c r="BEY42" s="15"/>
      <c r="BEZ42" s="13"/>
      <c r="BFA42" s="9"/>
      <c r="BFB42" s="8"/>
      <c r="BFC42" s="8"/>
      <c r="BFD42" s="13"/>
      <c r="BFE42" s="13"/>
      <c r="BFF42" s="14"/>
      <c r="BFG42" s="15"/>
      <c r="BFH42" s="13"/>
      <c r="BFI42" s="9"/>
      <c r="BFJ42" s="8"/>
      <c r="BFK42" s="8"/>
      <c r="BFL42" s="13"/>
      <c r="BFM42" s="13"/>
      <c r="BFN42" s="14"/>
      <c r="BFO42" s="15"/>
      <c r="BFP42" s="13"/>
      <c r="BFQ42" s="9"/>
      <c r="BFR42" s="8"/>
      <c r="BFS42" s="8"/>
      <c r="BFT42" s="13"/>
      <c r="BFU42" s="13"/>
      <c r="BFV42" s="14"/>
      <c r="BFW42" s="15"/>
      <c r="BFX42" s="13"/>
      <c r="BFY42" s="9"/>
      <c r="BFZ42" s="8"/>
      <c r="BGA42" s="8"/>
      <c r="BGB42" s="13"/>
      <c r="BGC42" s="13"/>
      <c r="BGD42" s="14"/>
      <c r="BGE42" s="15"/>
      <c r="BGF42" s="13"/>
      <c r="BGG42" s="9"/>
      <c r="BGH42" s="8"/>
      <c r="BGI42" s="8"/>
      <c r="BGJ42" s="13"/>
      <c r="BGK42" s="13"/>
      <c r="BGL42" s="14"/>
      <c r="BGM42" s="15"/>
      <c r="BGN42" s="13"/>
      <c r="BGO42" s="9"/>
      <c r="BGP42" s="8"/>
      <c r="BGQ42" s="8"/>
      <c r="BGR42" s="13"/>
      <c r="BGS42" s="13"/>
      <c r="BGT42" s="14"/>
      <c r="BGU42" s="15"/>
      <c r="BGV42" s="13"/>
      <c r="BGW42" s="9"/>
      <c r="BGX42" s="8"/>
      <c r="BGY42" s="8"/>
      <c r="BGZ42" s="13"/>
      <c r="BHA42" s="13"/>
      <c r="BHB42" s="14"/>
      <c r="BHC42" s="15"/>
      <c r="BHD42" s="13"/>
      <c r="BHE42" s="9"/>
      <c r="BHF42" s="8"/>
      <c r="BHG42" s="8"/>
      <c r="BHH42" s="13"/>
      <c r="BHI42" s="13"/>
      <c r="BHJ42" s="14"/>
      <c r="BHK42" s="15"/>
      <c r="BHL42" s="13"/>
      <c r="BHM42" s="9"/>
      <c r="BHN42" s="8"/>
      <c r="BHO42" s="8"/>
      <c r="BHP42" s="13"/>
      <c r="BHQ42" s="13"/>
      <c r="BHR42" s="14"/>
      <c r="BHS42" s="15"/>
      <c r="BHT42" s="13"/>
      <c r="BHU42" s="9"/>
      <c r="BHV42" s="8"/>
      <c r="BHW42" s="8"/>
      <c r="BHX42" s="13"/>
      <c r="BHY42" s="13"/>
      <c r="BHZ42" s="14"/>
      <c r="BIA42" s="15"/>
      <c r="BIB42" s="13"/>
      <c r="BIC42" s="9"/>
      <c r="BID42" s="8"/>
      <c r="BIE42" s="8"/>
      <c r="BIF42" s="13"/>
      <c r="BIG42" s="13"/>
      <c r="BIH42" s="14"/>
      <c r="BII42" s="15"/>
      <c r="BIJ42" s="13"/>
      <c r="BIK42" s="9"/>
      <c r="BIL42" s="8"/>
      <c r="BIM42" s="8"/>
      <c r="BIN42" s="13"/>
      <c r="BIO42" s="13"/>
      <c r="BIP42" s="14"/>
      <c r="BIQ42" s="15"/>
      <c r="BIR42" s="13"/>
      <c r="BIS42" s="9"/>
      <c r="BIT42" s="8"/>
      <c r="BIU42" s="8"/>
      <c r="BIV42" s="13"/>
      <c r="BIW42" s="13"/>
      <c r="BIX42" s="14"/>
      <c r="BIY42" s="15"/>
      <c r="BIZ42" s="13"/>
      <c r="BJA42" s="9"/>
      <c r="BJB42" s="8"/>
      <c r="BJC42" s="8"/>
      <c r="BJD42" s="13"/>
      <c r="BJE42" s="13"/>
      <c r="BJF42" s="14"/>
      <c r="BJG42" s="15"/>
      <c r="BJH42" s="13"/>
      <c r="BJI42" s="9"/>
      <c r="BJJ42" s="8"/>
      <c r="BJK42" s="8"/>
      <c r="BJL42" s="13"/>
      <c r="BJM42" s="13"/>
      <c r="BJN42" s="14"/>
      <c r="BJO42" s="15"/>
      <c r="BJP42" s="13"/>
      <c r="BJQ42" s="9"/>
      <c r="BJR42" s="8"/>
      <c r="BJS42" s="8"/>
      <c r="BJT42" s="13"/>
      <c r="BJU42" s="13"/>
      <c r="BJV42" s="14"/>
      <c r="BJW42" s="15"/>
      <c r="BJX42" s="13"/>
      <c r="BJY42" s="9"/>
      <c r="BJZ42" s="8"/>
      <c r="BKA42" s="8"/>
      <c r="BKB42" s="13"/>
      <c r="BKC42" s="13"/>
      <c r="BKD42" s="14"/>
      <c r="BKE42" s="15"/>
      <c r="BKF42" s="13"/>
      <c r="BKG42" s="9"/>
      <c r="BKH42" s="8"/>
      <c r="BKI42" s="8"/>
      <c r="BKJ42" s="13"/>
      <c r="BKK42" s="13"/>
      <c r="BKL42" s="14"/>
      <c r="BKM42" s="15"/>
      <c r="BKN42" s="13"/>
      <c r="BKO42" s="9"/>
      <c r="BKP42" s="8"/>
      <c r="BKQ42" s="8"/>
      <c r="BKR42" s="13"/>
      <c r="BKS42" s="13"/>
      <c r="BKT42" s="14"/>
      <c r="BKU42" s="15"/>
      <c r="BKV42" s="13"/>
      <c r="BKW42" s="9"/>
      <c r="BKX42" s="8"/>
      <c r="BKY42" s="8"/>
      <c r="BKZ42" s="13"/>
      <c r="BLA42" s="13"/>
      <c r="BLB42" s="14"/>
      <c r="BLC42" s="15"/>
      <c r="BLD42" s="13"/>
      <c r="BLE42" s="9"/>
      <c r="BLF42" s="8"/>
      <c r="BLG42" s="8"/>
      <c r="BLH42" s="13"/>
      <c r="BLI42" s="13"/>
      <c r="BLJ42" s="14"/>
      <c r="BLK42" s="15"/>
      <c r="BLL42" s="13"/>
      <c r="BLM42" s="9"/>
      <c r="BLN42" s="8"/>
      <c r="BLO42" s="8"/>
      <c r="BLP42" s="13"/>
      <c r="BLQ42" s="13"/>
      <c r="BLR42" s="14"/>
      <c r="BLS42" s="15"/>
      <c r="BLT42" s="13"/>
      <c r="BLU42" s="9"/>
      <c r="BLV42" s="8"/>
      <c r="BLW42" s="8"/>
      <c r="BLX42" s="13"/>
      <c r="BLY42" s="13"/>
      <c r="BLZ42" s="14"/>
      <c r="BMA42" s="15"/>
      <c r="BMB42" s="13"/>
      <c r="BMC42" s="9"/>
      <c r="BMD42" s="8"/>
      <c r="BME42" s="8"/>
      <c r="BMF42" s="13"/>
      <c r="BMG42" s="13"/>
      <c r="BMH42" s="14"/>
      <c r="BMI42" s="15"/>
      <c r="BMJ42" s="13"/>
      <c r="BMK42" s="9"/>
      <c r="BML42" s="8"/>
      <c r="BMM42" s="8"/>
      <c r="BMN42" s="13"/>
      <c r="BMO42" s="13"/>
      <c r="BMP42" s="14"/>
      <c r="BMQ42" s="15"/>
      <c r="BMR42" s="13"/>
      <c r="BMS42" s="9"/>
      <c r="BMT42" s="8"/>
      <c r="BMU42" s="8"/>
      <c r="BMV42" s="13"/>
      <c r="BMW42" s="13"/>
      <c r="BMX42" s="14"/>
      <c r="BMY42" s="15"/>
      <c r="BMZ42" s="13"/>
      <c r="BNA42" s="9"/>
      <c r="BNB42" s="8"/>
      <c r="BNC42" s="8"/>
      <c r="BND42" s="13"/>
      <c r="BNE42" s="13"/>
      <c r="BNF42" s="14"/>
      <c r="BNG42" s="15"/>
      <c r="BNH42" s="13"/>
      <c r="BNI42" s="9"/>
      <c r="BNJ42" s="8"/>
      <c r="BNK42" s="8"/>
      <c r="BNL42" s="13"/>
      <c r="BNM42" s="13"/>
      <c r="BNN42" s="14"/>
      <c r="BNO42" s="15"/>
      <c r="BNP42" s="13"/>
      <c r="BNQ42" s="9"/>
      <c r="BNR42" s="8"/>
      <c r="BNS42" s="8"/>
      <c r="BNT42" s="13"/>
      <c r="BNU42" s="13"/>
      <c r="BNV42" s="14"/>
      <c r="BNW42" s="15"/>
      <c r="BNX42" s="13"/>
      <c r="BNY42" s="9"/>
      <c r="BNZ42" s="8"/>
      <c r="BOA42" s="8"/>
      <c r="BOB42" s="13"/>
      <c r="BOC42" s="13"/>
      <c r="BOD42" s="14"/>
      <c r="BOE42" s="15"/>
      <c r="BOF42" s="13"/>
      <c r="BOG42" s="9"/>
      <c r="BOH42" s="8"/>
      <c r="BOI42" s="8"/>
      <c r="BOJ42" s="13"/>
      <c r="BOK42" s="13"/>
      <c r="BOL42" s="14"/>
      <c r="BOM42" s="15"/>
      <c r="BON42" s="13"/>
      <c r="BOO42" s="9"/>
      <c r="BOP42" s="8"/>
      <c r="BOQ42" s="8"/>
      <c r="BOR42" s="13"/>
      <c r="BOS42" s="13"/>
      <c r="BOT42" s="14"/>
      <c r="BOU42" s="15"/>
      <c r="BOV42" s="13"/>
      <c r="BOW42" s="9"/>
      <c r="BOX42" s="8"/>
      <c r="BOY42" s="8"/>
      <c r="BOZ42" s="13"/>
      <c r="BPA42" s="13"/>
      <c r="BPB42" s="14"/>
      <c r="BPC42" s="15"/>
      <c r="BPD42" s="13"/>
      <c r="BPE42" s="9"/>
      <c r="BPF42" s="8"/>
      <c r="BPG42" s="8"/>
      <c r="BPH42" s="13"/>
      <c r="BPI42" s="13"/>
      <c r="BPJ42" s="14"/>
      <c r="BPK42" s="15"/>
      <c r="BPL42" s="13"/>
      <c r="BPM42" s="9"/>
      <c r="BPN42" s="8"/>
      <c r="BPO42" s="8"/>
      <c r="BPP42" s="13"/>
      <c r="BPQ42" s="13"/>
      <c r="BPR42" s="14"/>
      <c r="BPS42" s="15"/>
      <c r="BPT42" s="13"/>
      <c r="BPU42" s="9"/>
      <c r="BPV42" s="8"/>
      <c r="BPW42" s="8"/>
      <c r="BPX42" s="13"/>
      <c r="BPY42" s="13"/>
      <c r="BPZ42" s="14"/>
      <c r="BQA42" s="15"/>
      <c r="BQB42" s="13"/>
      <c r="BQC42" s="9"/>
      <c r="BQD42" s="8"/>
      <c r="BQE42" s="8"/>
      <c r="BQF42" s="13"/>
      <c r="BQG42" s="13"/>
      <c r="BQH42" s="14"/>
      <c r="BQI42" s="15"/>
      <c r="BQJ42" s="13"/>
      <c r="BQK42" s="9"/>
      <c r="BQL42" s="8"/>
      <c r="BQM42" s="8"/>
      <c r="BQN42" s="13"/>
      <c r="BQO42" s="13"/>
      <c r="BQP42" s="14"/>
      <c r="BQQ42" s="15"/>
      <c r="BQR42" s="13"/>
      <c r="BQS42" s="9"/>
      <c r="BQT42" s="8"/>
      <c r="BQU42" s="8"/>
      <c r="BQV42" s="13"/>
      <c r="BQW42" s="13"/>
      <c r="BQX42" s="14"/>
      <c r="BQY42" s="15"/>
      <c r="BQZ42" s="13"/>
      <c r="BRA42" s="9"/>
      <c r="BRB42" s="8"/>
      <c r="BRC42" s="8"/>
      <c r="BRD42" s="13"/>
      <c r="BRE42" s="13"/>
      <c r="BRF42" s="14"/>
      <c r="BRG42" s="15"/>
      <c r="BRH42" s="13"/>
      <c r="BRI42" s="9"/>
      <c r="BRJ42" s="8"/>
      <c r="BRK42" s="8"/>
      <c r="BRL42" s="13"/>
      <c r="BRM42" s="13"/>
      <c r="BRN42" s="14"/>
      <c r="BRO42" s="15"/>
      <c r="BRP42" s="13"/>
      <c r="BRQ42" s="9"/>
      <c r="BRR42" s="8"/>
      <c r="BRS42" s="8"/>
      <c r="BRT42" s="13"/>
      <c r="BRU42" s="13"/>
      <c r="BRV42" s="14"/>
      <c r="BRW42" s="15"/>
      <c r="BRX42" s="13"/>
      <c r="BRY42" s="9"/>
      <c r="BRZ42" s="8"/>
      <c r="BSA42" s="8"/>
      <c r="BSB42" s="13"/>
      <c r="BSC42" s="13"/>
      <c r="BSD42" s="14"/>
      <c r="BSE42" s="15"/>
      <c r="BSF42" s="13"/>
      <c r="BSG42" s="9"/>
      <c r="BSH42" s="8"/>
      <c r="BSI42" s="8"/>
      <c r="BSJ42" s="13"/>
      <c r="BSK42" s="13"/>
      <c r="BSL42" s="14"/>
      <c r="BSM42" s="15"/>
      <c r="BSN42" s="13"/>
      <c r="BSO42" s="9"/>
      <c r="BSP42" s="8"/>
      <c r="BSQ42" s="8"/>
      <c r="BSR42" s="13"/>
      <c r="BSS42" s="13"/>
      <c r="BST42" s="14"/>
      <c r="BSU42" s="15"/>
      <c r="BSV42" s="13"/>
      <c r="BSW42" s="9"/>
      <c r="BSX42" s="8"/>
      <c r="BSY42" s="8"/>
      <c r="BSZ42" s="13"/>
      <c r="BTA42" s="13"/>
      <c r="BTB42" s="14"/>
      <c r="BTC42" s="15"/>
      <c r="BTD42" s="13"/>
      <c r="BTE42" s="9"/>
      <c r="BTF42" s="8"/>
      <c r="BTG42" s="8"/>
      <c r="BTH42" s="13"/>
      <c r="BTI42" s="13"/>
      <c r="BTJ42" s="14"/>
      <c r="BTK42" s="15"/>
      <c r="BTL42" s="13"/>
      <c r="BTM42" s="9"/>
      <c r="BTN42" s="8"/>
      <c r="BTO42" s="8"/>
      <c r="BTP42" s="13"/>
      <c r="BTQ42" s="13"/>
      <c r="BTR42" s="14"/>
      <c r="BTS42" s="15"/>
      <c r="BTT42" s="13"/>
      <c r="BTU42" s="9"/>
      <c r="BTV42" s="8"/>
      <c r="BTW42" s="8"/>
      <c r="BTX42" s="13"/>
      <c r="BTY42" s="13"/>
      <c r="BTZ42" s="14"/>
      <c r="BUA42" s="15"/>
      <c r="BUB42" s="13"/>
      <c r="BUC42" s="9"/>
      <c r="BUD42" s="8"/>
      <c r="BUE42" s="8"/>
      <c r="BUF42" s="13"/>
      <c r="BUG42" s="13"/>
      <c r="BUH42" s="14"/>
      <c r="BUI42" s="15"/>
      <c r="BUJ42" s="13"/>
      <c r="BUK42" s="9"/>
      <c r="BUL42" s="8"/>
      <c r="BUM42" s="8"/>
      <c r="BUN42" s="13"/>
      <c r="BUO42" s="13"/>
      <c r="BUP42" s="14"/>
      <c r="BUQ42" s="15"/>
      <c r="BUR42" s="13"/>
      <c r="BUS42" s="9"/>
      <c r="BUT42" s="8"/>
      <c r="BUU42" s="8"/>
      <c r="BUV42" s="13"/>
      <c r="BUW42" s="13"/>
      <c r="BUX42" s="14"/>
      <c r="BUY42" s="15"/>
      <c r="BUZ42" s="13"/>
      <c r="BVA42" s="9"/>
      <c r="BVB42" s="8"/>
      <c r="BVC42" s="8"/>
      <c r="BVD42" s="13"/>
      <c r="BVE42" s="13"/>
      <c r="BVF42" s="14"/>
      <c r="BVG42" s="15"/>
      <c r="BVH42" s="13"/>
      <c r="BVI42" s="9"/>
      <c r="BVJ42" s="8"/>
      <c r="BVK42" s="8"/>
      <c r="BVL42" s="13"/>
      <c r="BVM42" s="13"/>
      <c r="BVN42" s="14"/>
      <c r="BVO42" s="15"/>
      <c r="BVP42" s="13"/>
      <c r="BVQ42" s="9"/>
      <c r="BVR42" s="8"/>
      <c r="BVS42" s="8"/>
      <c r="BVT42" s="13"/>
      <c r="BVU42" s="13"/>
      <c r="BVV42" s="14"/>
      <c r="BVW42" s="15"/>
      <c r="BVX42" s="13"/>
      <c r="BVY42" s="9"/>
      <c r="BVZ42" s="8"/>
      <c r="BWA42" s="8"/>
      <c r="BWB42" s="13"/>
      <c r="BWC42" s="13"/>
      <c r="BWD42" s="14"/>
      <c r="BWE42" s="15"/>
      <c r="BWF42" s="13"/>
      <c r="BWG42" s="9"/>
      <c r="BWH42" s="8"/>
      <c r="BWI42" s="8"/>
      <c r="BWJ42" s="13"/>
      <c r="BWK42" s="13"/>
      <c r="BWL42" s="14"/>
      <c r="BWM42" s="15"/>
      <c r="BWN42" s="13"/>
      <c r="BWO42" s="9"/>
      <c r="BWP42" s="8"/>
      <c r="BWQ42" s="8"/>
      <c r="BWR42" s="13"/>
      <c r="BWS42" s="13"/>
      <c r="BWT42" s="14"/>
      <c r="BWU42" s="15"/>
      <c r="BWV42" s="13"/>
      <c r="BWW42" s="9"/>
      <c r="BWX42" s="8"/>
      <c r="BWY42" s="8"/>
      <c r="BWZ42" s="13"/>
      <c r="BXA42" s="13"/>
      <c r="BXB42" s="14"/>
      <c r="BXC42" s="15"/>
      <c r="BXD42" s="13"/>
      <c r="BXE42" s="9"/>
      <c r="BXF42" s="8"/>
      <c r="BXG42" s="8"/>
      <c r="BXH42" s="13"/>
      <c r="BXI42" s="13"/>
      <c r="BXJ42" s="14"/>
      <c r="BXK42" s="15"/>
      <c r="BXL42" s="13"/>
      <c r="BXM42" s="9"/>
      <c r="BXN42" s="8"/>
      <c r="BXO42" s="8"/>
      <c r="BXP42" s="13"/>
      <c r="BXQ42" s="13"/>
      <c r="BXR42" s="14"/>
      <c r="BXS42" s="15"/>
      <c r="BXT42" s="13"/>
      <c r="BXU42" s="9"/>
      <c r="BXV42" s="8"/>
      <c r="BXW42" s="8"/>
      <c r="BXX42" s="13"/>
      <c r="BXY42" s="13"/>
      <c r="BXZ42" s="14"/>
      <c r="BYA42" s="15"/>
      <c r="BYB42" s="13"/>
      <c r="BYC42" s="9"/>
      <c r="BYD42" s="8"/>
      <c r="BYE42" s="8"/>
      <c r="BYF42" s="13"/>
      <c r="BYG42" s="13"/>
      <c r="BYH42" s="14"/>
      <c r="BYI42" s="15"/>
      <c r="BYJ42" s="13"/>
      <c r="BYK42" s="9"/>
      <c r="BYL42" s="8"/>
      <c r="BYM42" s="8"/>
      <c r="BYN42" s="13"/>
      <c r="BYO42" s="13"/>
      <c r="BYP42" s="14"/>
      <c r="BYQ42" s="15"/>
      <c r="BYR42" s="13"/>
      <c r="BYS42" s="9"/>
      <c r="BYT42" s="8"/>
      <c r="BYU42" s="8"/>
      <c r="BYV42" s="13"/>
      <c r="BYW42" s="13"/>
      <c r="BYX42" s="14"/>
      <c r="BYY42" s="15"/>
      <c r="BYZ42" s="13"/>
      <c r="BZA42" s="9"/>
      <c r="BZB42" s="8"/>
      <c r="BZC42" s="8"/>
      <c r="BZD42" s="13"/>
      <c r="BZE42" s="13"/>
      <c r="BZF42" s="14"/>
      <c r="BZG42" s="15"/>
      <c r="BZH42" s="13"/>
      <c r="BZI42" s="9"/>
      <c r="BZJ42" s="8"/>
      <c r="BZK42" s="8"/>
      <c r="BZL42" s="13"/>
      <c r="BZM42" s="13"/>
      <c r="BZN42" s="14"/>
      <c r="BZO42" s="15"/>
      <c r="BZP42" s="13"/>
      <c r="BZQ42" s="9"/>
      <c r="BZR42" s="8"/>
      <c r="BZS42" s="8"/>
      <c r="BZT42" s="13"/>
      <c r="BZU42" s="13"/>
      <c r="BZV42" s="14"/>
      <c r="BZW42" s="15"/>
      <c r="BZX42" s="13"/>
      <c r="BZY42" s="9"/>
      <c r="BZZ42" s="8"/>
      <c r="CAA42" s="8"/>
      <c r="CAB42" s="13"/>
      <c r="CAC42" s="13"/>
      <c r="CAD42" s="14"/>
      <c r="CAE42" s="15"/>
      <c r="CAF42" s="13"/>
      <c r="CAG42" s="9"/>
      <c r="CAH42" s="8"/>
      <c r="CAI42" s="8"/>
      <c r="CAJ42" s="13"/>
      <c r="CAK42" s="13"/>
      <c r="CAL42" s="14"/>
      <c r="CAM42" s="15"/>
      <c r="CAN42" s="13"/>
      <c r="CAO42" s="9"/>
      <c r="CAP42" s="8"/>
      <c r="CAQ42" s="8"/>
      <c r="CAR42" s="13"/>
      <c r="CAS42" s="13"/>
      <c r="CAT42" s="14"/>
      <c r="CAU42" s="15"/>
      <c r="CAV42" s="13"/>
      <c r="CAW42" s="9"/>
      <c r="CAX42" s="8"/>
      <c r="CAY42" s="8"/>
      <c r="CAZ42" s="13"/>
      <c r="CBA42" s="13"/>
      <c r="CBB42" s="14"/>
      <c r="CBC42" s="15"/>
      <c r="CBD42" s="13"/>
      <c r="CBE42" s="9"/>
      <c r="CBF42" s="8"/>
      <c r="CBG42" s="8"/>
      <c r="CBH42" s="13"/>
      <c r="CBI42" s="13"/>
      <c r="CBJ42" s="14"/>
      <c r="CBK42" s="15"/>
      <c r="CBL42" s="13"/>
      <c r="CBM42" s="9"/>
      <c r="CBN42" s="8"/>
      <c r="CBO42" s="8"/>
      <c r="CBP42" s="13"/>
      <c r="CBQ42" s="13"/>
      <c r="CBR42" s="14"/>
      <c r="CBS42" s="15"/>
      <c r="CBT42" s="13"/>
      <c r="CBU42" s="9"/>
      <c r="CBV42" s="8"/>
      <c r="CBW42" s="8"/>
      <c r="CBX42" s="13"/>
      <c r="CBY42" s="13"/>
      <c r="CBZ42" s="14"/>
      <c r="CCA42" s="15"/>
      <c r="CCB42" s="13"/>
      <c r="CCC42" s="9"/>
      <c r="CCD42" s="8"/>
      <c r="CCE42" s="8"/>
      <c r="CCF42" s="13"/>
      <c r="CCG42" s="13"/>
      <c r="CCH42" s="14"/>
      <c r="CCI42" s="15"/>
      <c r="CCJ42" s="13"/>
      <c r="CCK42" s="9"/>
      <c r="CCL42" s="8"/>
      <c r="CCM42" s="8"/>
      <c r="CCN42" s="13"/>
      <c r="CCO42" s="13"/>
      <c r="CCP42" s="14"/>
      <c r="CCQ42" s="15"/>
      <c r="CCR42" s="13"/>
      <c r="CCS42" s="9"/>
      <c r="CCT42" s="8"/>
      <c r="CCU42" s="8"/>
      <c r="CCV42" s="13"/>
      <c r="CCW42" s="13"/>
      <c r="CCX42" s="14"/>
      <c r="CCY42" s="15"/>
      <c r="CCZ42" s="13"/>
      <c r="CDA42" s="9"/>
      <c r="CDB42" s="8"/>
      <c r="CDC42" s="8"/>
      <c r="CDD42" s="13"/>
      <c r="CDE42" s="13"/>
      <c r="CDF42" s="14"/>
      <c r="CDG42" s="15"/>
      <c r="CDH42" s="13"/>
      <c r="CDI42" s="9"/>
      <c r="CDJ42" s="8"/>
      <c r="CDK42" s="8"/>
      <c r="CDL42" s="13"/>
      <c r="CDM42" s="13"/>
      <c r="CDN42" s="14"/>
      <c r="CDO42" s="15"/>
      <c r="CDP42" s="13"/>
      <c r="CDQ42" s="9"/>
      <c r="CDR42" s="8"/>
      <c r="CDS42" s="8"/>
      <c r="CDT42" s="13"/>
      <c r="CDU42" s="13"/>
      <c r="CDV42" s="14"/>
      <c r="CDW42" s="15"/>
      <c r="CDX42" s="13"/>
      <c r="CDY42" s="9"/>
      <c r="CDZ42" s="8"/>
      <c r="CEA42" s="8"/>
      <c r="CEB42" s="13"/>
      <c r="CEC42" s="13"/>
      <c r="CED42" s="14"/>
      <c r="CEE42" s="15"/>
      <c r="CEF42" s="13"/>
      <c r="CEG42" s="9"/>
      <c r="CEH42" s="8"/>
      <c r="CEI42" s="8"/>
      <c r="CEJ42" s="13"/>
      <c r="CEK42" s="13"/>
      <c r="CEL42" s="14"/>
      <c r="CEM42" s="15"/>
      <c r="CEN42" s="13"/>
      <c r="CEO42" s="9"/>
      <c r="CEP42" s="8"/>
      <c r="CEQ42" s="8"/>
      <c r="CER42" s="13"/>
      <c r="CES42" s="13"/>
      <c r="CET42" s="14"/>
      <c r="CEU42" s="15"/>
      <c r="CEV42" s="13"/>
      <c r="CEW42" s="9"/>
      <c r="CEX42" s="8"/>
      <c r="CEY42" s="8"/>
      <c r="CEZ42" s="13"/>
      <c r="CFA42" s="13"/>
      <c r="CFB42" s="14"/>
      <c r="CFC42" s="15"/>
      <c r="CFD42" s="13"/>
      <c r="CFE42" s="9"/>
      <c r="CFF42" s="8"/>
      <c r="CFG42" s="8"/>
      <c r="CFH42" s="13"/>
      <c r="CFI42" s="13"/>
      <c r="CFJ42" s="14"/>
      <c r="CFK42" s="15"/>
      <c r="CFL42" s="13"/>
      <c r="CFM42" s="9"/>
      <c r="CFN42" s="8"/>
      <c r="CFO42" s="8"/>
      <c r="CFP42" s="13"/>
      <c r="CFQ42" s="13"/>
      <c r="CFR42" s="14"/>
      <c r="CFS42" s="15"/>
      <c r="CFT42" s="13"/>
      <c r="CFU42" s="9"/>
      <c r="CFV42" s="8"/>
      <c r="CFW42" s="8"/>
      <c r="CFX42" s="13"/>
      <c r="CFY42" s="13"/>
      <c r="CFZ42" s="14"/>
      <c r="CGA42" s="15"/>
      <c r="CGB42" s="13"/>
      <c r="CGC42" s="9"/>
      <c r="CGD42" s="8"/>
      <c r="CGE42" s="8"/>
      <c r="CGF42" s="13"/>
      <c r="CGG42" s="13"/>
      <c r="CGH42" s="14"/>
      <c r="CGI42" s="15"/>
      <c r="CGJ42" s="13"/>
      <c r="CGK42" s="9"/>
      <c r="CGL42" s="8"/>
      <c r="CGM42" s="8"/>
      <c r="CGN42" s="13"/>
      <c r="CGO42" s="13"/>
      <c r="CGP42" s="14"/>
      <c r="CGQ42" s="15"/>
      <c r="CGR42" s="13"/>
      <c r="CGS42" s="9"/>
      <c r="CGT42" s="8"/>
      <c r="CGU42" s="8"/>
      <c r="CGV42" s="13"/>
      <c r="CGW42" s="13"/>
      <c r="CGX42" s="14"/>
      <c r="CGY42" s="15"/>
      <c r="CGZ42" s="13"/>
      <c r="CHA42" s="9"/>
      <c r="CHB42" s="8"/>
      <c r="CHC42" s="8"/>
      <c r="CHD42" s="13"/>
      <c r="CHE42" s="13"/>
      <c r="CHF42" s="14"/>
      <c r="CHG42" s="15"/>
      <c r="CHH42" s="13"/>
      <c r="CHI42" s="9"/>
      <c r="CHJ42" s="8"/>
      <c r="CHK42" s="8"/>
      <c r="CHL42" s="13"/>
      <c r="CHM42" s="13"/>
      <c r="CHN42" s="14"/>
      <c r="CHO42" s="15"/>
      <c r="CHP42" s="13"/>
      <c r="CHQ42" s="9"/>
      <c r="CHR42" s="8"/>
      <c r="CHS42" s="8"/>
      <c r="CHT42" s="13"/>
      <c r="CHU42" s="13"/>
      <c r="CHV42" s="14"/>
      <c r="CHW42" s="15"/>
      <c r="CHX42" s="13"/>
      <c r="CHY42" s="9"/>
      <c r="CHZ42" s="8"/>
      <c r="CIA42" s="8"/>
      <c r="CIB42" s="13"/>
      <c r="CIC42" s="13"/>
      <c r="CID42" s="14"/>
      <c r="CIE42" s="15"/>
      <c r="CIF42" s="13"/>
      <c r="CIG42" s="9"/>
      <c r="CIH42" s="8"/>
      <c r="CII42" s="8"/>
      <c r="CIJ42" s="13"/>
      <c r="CIK42" s="13"/>
      <c r="CIL42" s="14"/>
      <c r="CIM42" s="15"/>
      <c r="CIN42" s="13"/>
      <c r="CIO42" s="9"/>
      <c r="CIP42" s="8"/>
      <c r="CIQ42" s="8"/>
      <c r="CIR42" s="13"/>
      <c r="CIS42" s="13"/>
      <c r="CIT42" s="14"/>
      <c r="CIU42" s="15"/>
      <c r="CIV42" s="13"/>
      <c r="CIW42" s="9"/>
      <c r="CIX42" s="8"/>
      <c r="CIY42" s="8"/>
      <c r="CIZ42" s="13"/>
      <c r="CJA42" s="13"/>
      <c r="CJB42" s="14"/>
      <c r="CJC42" s="15"/>
      <c r="CJD42" s="13"/>
      <c r="CJE42" s="9"/>
      <c r="CJF42" s="8"/>
      <c r="CJG42" s="8"/>
      <c r="CJH42" s="13"/>
      <c r="CJI42" s="13"/>
      <c r="CJJ42" s="14"/>
      <c r="CJK42" s="15"/>
      <c r="CJL42" s="13"/>
      <c r="CJM42" s="9"/>
      <c r="CJN42" s="8"/>
      <c r="CJO42" s="8"/>
      <c r="CJP42" s="13"/>
      <c r="CJQ42" s="13"/>
      <c r="CJR42" s="14"/>
      <c r="CJS42" s="15"/>
      <c r="CJT42" s="13"/>
      <c r="CJU42" s="9"/>
      <c r="CJV42" s="8"/>
      <c r="CJW42" s="8"/>
      <c r="CJX42" s="13"/>
      <c r="CJY42" s="13"/>
      <c r="CJZ42" s="14"/>
      <c r="CKA42" s="15"/>
      <c r="CKB42" s="13"/>
      <c r="CKC42" s="9"/>
      <c r="CKD42" s="8"/>
      <c r="CKE42" s="8"/>
      <c r="CKF42" s="13"/>
      <c r="CKG42" s="13"/>
      <c r="CKH42" s="14"/>
      <c r="CKI42" s="15"/>
      <c r="CKJ42" s="13"/>
      <c r="CKK42" s="9"/>
      <c r="CKL42" s="8"/>
      <c r="CKM42" s="8"/>
      <c r="CKN42" s="13"/>
      <c r="CKO42" s="13"/>
      <c r="CKP42" s="14"/>
      <c r="CKQ42" s="15"/>
      <c r="CKR42" s="13"/>
      <c r="CKS42" s="9"/>
      <c r="CKT42" s="8"/>
      <c r="CKU42" s="8"/>
      <c r="CKV42" s="13"/>
      <c r="CKW42" s="13"/>
      <c r="CKX42" s="14"/>
      <c r="CKY42" s="15"/>
      <c r="CKZ42" s="13"/>
      <c r="CLA42" s="9"/>
      <c r="CLB42" s="8"/>
      <c r="CLC42" s="8"/>
      <c r="CLD42" s="13"/>
      <c r="CLE42" s="13"/>
      <c r="CLF42" s="14"/>
      <c r="CLG42" s="15"/>
      <c r="CLH42" s="13"/>
      <c r="CLI42" s="9"/>
      <c r="CLJ42" s="8"/>
      <c r="CLK42" s="8"/>
      <c r="CLL42" s="13"/>
      <c r="CLM42" s="13"/>
      <c r="CLN42" s="14"/>
      <c r="CLO42" s="15"/>
      <c r="CLP42" s="13"/>
      <c r="CLQ42" s="9"/>
      <c r="CLR42" s="8"/>
      <c r="CLS42" s="8"/>
      <c r="CLT42" s="13"/>
      <c r="CLU42" s="13"/>
      <c r="CLV42" s="14"/>
      <c r="CLW42" s="15"/>
      <c r="CLX42" s="13"/>
      <c r="CLY42" s="9"/>
      <c r="CLZ42" s="8"/>
      <c r="CMA42" s="8"/>
      <c r="CMB42" s="13"/>
      <c r="CMC42" s="13"/>
      <c r="CMD42" s="14"/>
      <c r="CME42" s="15"/>
      <c r="CMF42" s="13"/>
      <c r="CMG42" s="9"/>
      <c r="CMH42" s="8"/>
      <c r="CMI42" s="8"/>
      <c r="CMJ42" s="13"/>
      <c r="CMK42" s="13"/>
      <c r="CML42" s="14"/>
      <c r="CMM42" s="15"/>
      <c r="CMN42" s="13"/>
      <c r="CMO42" s="9"/>
      <c r="CMP42" s="8"/>
      <c r="CMQ42" s="8"/>
      <c r="CMR42" s="13"/>
      <c r="CMS42" s="13"/>
      <c r="CMT42" s="14"/>
      <c r="CMU42" s="15"/>
      <c r="CMV42" s="13"/>
      <c r="CMW42" s="9"/>
      <c r="CMX42" s="8"/>
      <c r="CMY42" s="8"/>
      <c r="CMZ42" s="13"/>
      <c r="CNA42" s="13"/>
      <c r="CNB42" s="14"/>
      <c r="CNC42" s="15"/>
      <c r="CND42" s="13"/>
      <c r="CNE42" s="9"/>
      <c r="CNF42" s="8"/>
      <c r="CNG42" s="8"/>
      <c r="CNH42" s="13"/>
      <c r="CNI42" s="13"/>
      <c r="CNJ42" s="14"/>
      <c r="CNK42" s="15"/>
      <c r="CNL42" s="13"/>
      <c r="CNM42" s="9"/>
      <c r="CNN42" s="8"/>
      <c r="CNO42" s="8"/>
      <c r="CNP42" s="13"/>
      <c r="CNQ42" s="13"/>
      <c r="CNR42" s="14"/>
      <c r="CNS42" s="15"/>
      <c r="CNT42" s="13"/>
      <c r="CNU42" s="9"/>
      <c r="CNV42" s="8"/>
      <c r="CNW42" s="8"/>
      <c r="CNX42" s="13"/>
      <c r="CNY42" s="13"/>
      <c r="CNZ42" s="14"/>
      <c r="COA42" s="15"/>
      <c r="COB42" s="13"/>
      <c r="COC42" s="9"/>
      <c r="COD42" s="8"/>
      <c r="COE42" s="8"/>
      <c r="COF42" s="13"/>
      <c r="COG42" s="13"/>
      <c r="COH42" s="14"/>
      <c r="COI42" s="15"/>
      <c r="COJ42" s="13"/>
      <c r="COK42" s="9"/>
      <c r="COL42" s="8"/>
      <c r="COM42" s="8"/>
      <c r="CON42" s="13"/>
      <c r="COO42" s="13"/>
      <c r="COP42" s="14"/>
      <c r="COQ42" s="15"/>
      <c r="COR42" s="13"/>
      <c r="COS42" s="9"/>
      <c r="COT42" s="8"/>
      <c r="COU42" s="8"/>
      <c r="COV42" s="13"/>
      <c r="COW42" s="13"/>
      <c r="COX42" s="14"/>
      <c r="COY42" s="15"/>
      <c r="COZ42" s="13"/>
      <c r="CPA42" s="9"/>
      <c r="CPB42" s="8"/>
      <c r="CPC42" s="8"/>
      <c r="CPD42" s="13"/>
      <c r="CPE42" s="13"/>
      <c r="CPF42" s="14"/>
      <c r="CPG42" s="15"/>
      <c r="CPH42" s="13"/>
      <c r="CPI42" s="9"/>
      <c r="CPJ42" s="8"/>
      <c r="CPK42" s="8"/>
      <c r="CPL42" s="13"/>
      <c r="CPM42" s="13"/>
      <c r="CPN42" s="14"/>
      <c r="CPO42" s="15"/>
      <c r="CPP42" s="13"/>
      <c r="CPQ42" s="9"/>
      <c r="CPR42" s="8"/>
      <c r="CPS42" s="8"/>
      <c r="CPT42" s="13"/>
      <c r="CPU42" s="13"/>
      <c r="CPV42" s="14"/>
      <c r="CPW42" s="15"/>
      <c r="CPX42" s="13"/>
      <c r="CPY42" s="9"/>
      <c r="CPZ42" s="8"/>
      <c r="CQA42" s="8"/>
      <c r="CQB42" s="13"/>
      <c r="CQC42" s="13"/>
      <c r="CQD42" s="14"/>
      <c r="CQE42" s="15"/>
      <c r="CQF42" s="13"/>
      <c r="CQG42" s="9"/>
      <c r="CQH42" s="8"/>
      <c r="CQI42" s="8"/>
      <c r="CQJ42" s="13"/>
      <c r="CQK42" s="13"/>
      <c r="CQL42" s="14"/>
      <c r="CQM42" s="15"/>
      <c r="CQN42" s="13"/>
      <c r="CQO42" s="9"/>
      <c r="CQP42" s="8"/>
      <c r="CQQ42" s="8"/>
      <c r="CQR42" s="13"/>
      <c r="CQS42" s="13"/>
      <c r="CQT42" s="14"/>
      <c r="CQU42" s="15"/>
      <c r="CQV42" s="13"/>
      <c r="CQW42" s="9"/>
      <c r="CQX42" s="8"/>
      <c r="CQY42" s="8"/>
      <c r="CQZ42" s="13"/>
      <c r="CRA42" s="13"/>
      <c r="CRB42" s="14"/>
      <c r="CRC42" s="15"/>
      <c r="CRD42" s="13"/>
      <c r="CRE42" s="9"/>
      <c r="CRF42" s="8"/>
      <c r="CRG42" s="8"/>
      <c r="CRH42" s="13"/>
      <c r="CRI42" s="13"/>
      <c r="CRJ42" s="14"/>
      <c r="CRK42" s="15"/>
      <c r="CRL42" s="13"/>
      <c r="CRM42" s="9"/>
      <c r="CRN42" s="8"/>
      <c r="CRO42" s="8"/>
      <c r="CRP42" s="13"/>
      <c r="CRQ42" s="13"/>
      <c r="CRR42" s="14"/>
      <c r="CRS42" s="15"/>
      <c r="CRT42" s="13"/>
      <c r="CRU42" s="9"/>
      <c r="CRV42" s="8"/>
      <c r="CRW42" s="8"/>
      <c r="CRX42" s="13"/>
      <c r="CRY42" s="13"/>
      <c r="CRZ42" s="14"/>
      <c r="CSA42" s="15"/>
      <c r="CSB42" s="13"/>
      <c r="CSC42" s="9"/>
      <c r="CSD42" s="8"/>
      <c r="CSE42" s="8"/>
      <c r="CSF42" s="13"/>
      <c r="CSG42" s="13"/>
      <c r="CSH42" s="14"/>
      <c r="CSI42" s="15"/>
      <c r="CSJ42" s="13"/>
      <c r="CSK42" s="9"/>
      <c r="CSL42" s="8"/>
      <c r="CSM42" s="8"/>
      <c r="CSN42" s="13"/>
      <c r="CSO42" s="13"/>
      <c r="CSP42" s="14"/>
      <c r="CSQ42" s="15"/>
      <c r="CSR42" s="13"/>
      <c r="CSS42" s="9"/>
      <c r="CST42" s="8"/>
      <c r="CSU42" s="8"/>
      <c r="CSV42" s="13"/>
      <c r="CSW42" s="13"/>
      <c r="CSX42" s="14"/>
      <c r="CSY42" s="15"/>
      <c r="CSZ42" s="13"/>
      <c r="CTA42" s="9"/>
      <c r="CTB42" s="8"/>
      <c r="CTC42" s="8"/>
      <c r="CTD42" s="13"/>
      <c r="CTE42" s="13"/>
      <c r="CTF42" s="14"/>
      <c r="CTG42" s="15"/>
      <c r="CTH42" s="13"/>
      <c r="CTI42" s="9"/>
      <c r="CTJ42" s="8"/>
      <c r="CTK42" s="8"/>
      <c r="CTL42" s="13"/>
      <c r="CTM42" s="13"/>
      <c r="CTN42" s="14"/>
      <c r="CTO42" s="15"/>
      <c r="CTP42" s="13"/>
      <c r="CTQ42" s="9"/>
      <c r="CTR42" s="8"/>
      <c r="CTS42" s="8"/>
      <c r="CTT42" s="13"/>
      <c r="CTU42" s="13"/>
      <c r="CTV42" s="14"/>
      <c r="CTW42" s="15"/>
      <c r="CTX42" s="13"/>
      <c r="CTY42" s="9"/>
      <c r="CTZ42" s="8"/>
      <c r="CUA42" s="8"/>
      <c r="CUB42" s="13"/>
      <c r="CUC42" s="13"/>
      <c r="CUD42" s="14"/>
      <c r="CUE42" s="15"/>
      <c r="CUF42" s="13"/>
      <c r="CUG42" s="9"/>
      <c r="CUH42" s="8"/>
      <c r="CUI42" s="8"/>
      <c r="CUJ42" s="13"/>
      <c r="CUK42" s="13"/>
      <c r="CUL42" s="14"/>
      <c r="CUM42" s="15"/>
      <c r="CUN42" s="13"/>
      <c r="CUO42" s="9"/>
      <c r="CUP42" s="8"/>
      <c r="CUQ42" s="8"/>
      <c r="CUR42" s="13"/>
      <c r="CUS42" s="13"/>
      <c r="CUT42" s="14"/>
      <c r="CUU42" s="15"/>
      <c r="CUV42" s="13"/>
      <c r="CUW42" s="9"/>
      <c r="CUX42" s="8"/>
      <c r="CUY42" s="8"/>
      <c r="CUZ42" s="13"/>
      <c r="CVA42" s="13"/>
      <c r="CVB42" s="14"/>
      <c r="CVC42" s="15"/>
      <c r="CVD42" s="13"/>
      <c r="CVE42" s="9"/>
      <c r="CVF42" s="8"/>
      <c r="CVG42" s="8"/>
      <c r="CVH42" s="13"/>
      <c r="CVI42" s="13"/>
      <c r="CVJ42" s="14"/>
      <c r="CVK42" s="15"/>
      <c r="CVL42" s="13"/>
      <c r="CVM42" s="9"/>
      <c r="CVN42" s="8"/>
      <c r="CVO42" s="8"/>
      <c r="CVP42" s="13"/>
      <c r="CVQ42" s="13"/>
      <c r="CVR42" s="14"/>
      <c r="CVS42" s="15"/>
      <c r="CVT42" s="13"/>
      <c r="CVU42" s="9"/>
      <c r="CVV42" s="8"/>
      <c r="CVW42" s="8"/>
      <c r="CVX42" s="13"/>
      <c r="CVY42" s="13"/>
      <c r="CVZ42" s="14"/>
      <c r="CWA42" s="15"/>
      <c r="CWB42" s="13"/>
      <c r="CWC42" s="9"/>
      <c r="CWD42" s="8"/>
      <c r="CWE42" s="8"/>
      <c r="CWF42" s="13"/>
      <c r="CWG42" s="13"/>
      <c r="CWH42" s="14"/>
      <c r="CWI42" s="15"/>
      <c r="CWJ42" s="13"/>
      <c r="CWK42" s="9"/>
      <c r="CWL42" s="8"/>
      <c r="CWM42" s="8"/>
      <c r="CWN42" s="13"/>
      <c r="CWO42" s="13"/>
      <c r="CWP42" s="14"/>
      <c r="CWQ42" s="15"/>
      <c r="CWR42" s="13"/>
      <c r="CWS42" s="9"/>
      <c r="CWT42" s="8"/>
      <c r="CWU42" s="8"/>
      <c r="CWV42" s="13"/>
      <c r="CWW42" s="13"/>
      <c r="CWX42" s="14"/>
      <c r="CWY42" s="15"/>
      <c r="CWZ42" s="13"/>
      <c r="CXA42" s="9"/>
      <c r="CXB42" s="8"/>
      <c r="CXC42" s="8"/>
      <c r="CXD42" s="13"/>
      <c r="CXE42" s="13"/>
      <c r="CXF42" s="14"/>
      <c r="CXG42" s="15"/>
      <c r="CXH42" s="13"/>
      <c r="CXI42" s="9"/>
      <c r="CXJ42" s="8"/>
      <c r="CXK42" s="8"/>
      <c r="CXL42" s="13"/>
      <c r="CXM42" s="13"/>
      <c r="CXN42" s="14"/>
      <c r="CXO42" s="15"/>
      <c r="CXP42" s="13"/>
      <c r="CXQ42" s="9"/>
      <c r="CXR42" s="8"/>
      <c r="CXS42" s="8"/>
      <c r="CXT42" s="13"/>
      <c r="CXU42" s="13"/>
      <c r="CXV42" s="14"/>
      <c r="CXW42" s="15"/>
      <c r="CXX42" s="13"/>
      <c r="CXY42" s="9"/>
      <c r="CXZ42" s="8"/>
      <c r="CYA42" s="8"/>
      <c r="CYB42" s="13"/>
      <c r="CYC42" s="13"/>
      <c r="CYD42" s="14"/>
      <c r="CYE42" s="15"/>
      <c r="CYF42" s="13"/>
      <c r="CYG42" s="9"/>
      <c r="CYH42" s="8"/>
      <c r="CYI42" s="8"/>
      <c r="CYJ42" s="13"/>
      <c r="CYK42" s="13"/>
      <c r="CYL42" s="14"/>
      <c r="CYM42" s="15"/>
      <c r="CYN42" s="13"/>
      <c r="CYO42" s="9"/>
      <c r="CYP42" s="8"/>
      <c r="CYQ42" s="8"/>
      <c r="CYR42" s="13"/>
      <c r="CYS42" s="13"/>
      <c r="CYT42" s="14"/>
      <c r="CYU42" s="15"/>
      <c r="CYV42" s="13"/>
      <c r="CYW42" s="9"/>
      <c r="CYX42" s="8"/>
      <c r="CYY42" s="8"/>
      <c r="CYZ42" s="13"/>
      <c r="CZA42" s="13"/>
      <c r="CZB42" s="14"/>
      <c r="CZC42" s="15"/>
      <c r="CZD42" s="13"/>
      <c r="CZE42" s="9"/>
      <c r="CZF42" s="8"/>
      <c r="CZG42" s="8"/>
      <c r="CZH42" s="13"/>
      <c r="CZI42" s="13"/>
      <c r="CZJ42" s="14"/>
      <c r="CZK42" s="15"/>
      <c r="CZL42" s="13"/>
      <c r="CZM42" s="9"/>
      <c r="CZN42" s="8"/>
      <c r="CZO42" s="8"/>
      <c r="CZP42" s="13"/>
      <c r="CZQ42" s="13"/>
      <c r="CZR42" s="14"/>
      <c r="CZS42" s="15"/>
      <c r="CZT42" s="13"/>
      <c r="CZU42" s="9"/>
      <c r="CZV42" s="8"/>
      <c r="CZW42" s="8"/>
      <c r="CZX42" s="13"/>
      <c r="CZY42" s="13"/>
      <c r="CZZ42" s="14"/>
      <c r="DAA42" s="15"/>
      <c r="DAB42" s="13"/>
      <c r="DAC42" s="9"/>
      <c r="DAD42" s="8"/>
      <c r="DAE42" s="8"/>
      <c r="DAF42" s="13"/>
      <c r="DAG42" s="13"/>
      <c r="DAH42" s="14"/>
      <c r="DAI42" s="15"/>
      <c r="DAJ42" s="13"/>
      <c r="DAK42" s="9"/>
      <c r="DAL42" s="8"/>
      <c r="DAM42" s="8"/>
      <c r="DAN42" s="13"/>
      <c r="DAO42" s="13"/>
      <c r="DAP42" s="14"/>
      <c r="DAQ42" s="15"/>
      <c r="DAR42" s="13"/>
      <c r="DAS42" s="9"/>
      <c r="DAT42" s="8"/>
      <c r="DAU42" s="8"/>
      <c r="DAV42" s="13"/>
      <c r="DAW42" s="13"/>
      <c r="DAX42" s="14"/>
      <c r="DAY42" s="15"/>
      <c r="DAZ42" s="13"/>
      <c r="DBA42" s="9"/>
      <c r="DBB42" s="8"/>
      <c r="DBC42" s="8"/>
      <c r="DBD42" s="13"/>
      <c r="DBE42" s="13"/>
      <c r="DBF42" s="14"/>
      <c r="DBG42" s="15"/>
      <c r="DBH42" s="13"/>
      <c r="DBI42" s="9"/>
      <c r="DBJ42" s="8"/>
      <c r="DBK42" s="8"/>
      <c r="DBL42" s="13"/>
      <c r="DBM42" s="13"/>
      <c r="DBN42" s="14"/>
      <c r="DBO42" s="15"/>
      <c r="DBP42" s="13"/>
      <c r="DBQ42" s="9"/>
      <c r="DBR42" s="8"/>
      <c r="DBS42" s="8"/>
      <c r="DBT42" s="13"/>
      <c r="DBU42" s="13"/>
      <c r="DBV42" s="14"/>
      <c r="DBW42" s="15"/>
      <c r="DBX42" s="13"/>
      <c r="DBY42" s="9"/>
      <c r="DBZ42" s="8"/>
      <c r="DCA42" s="8"/>
      <c r="DCB42" s="13"/>
      <c r="DCC42" s="13"/>
      <c r="DCD42" s="14"/>
      <c r="DCE42" s="15"/>
      <c r="DCF42" s="13"/>
      <c r="DCG42" s="9"/>
      <c r="DCH42" s="8"/>
      <c r="DCI42" s="8"/>
      <c r="DCJ42" s="13"/>
      <c r="DCK42" s="13"/>
      <c r="DCL42" s="14"/>
      <c r="DCM42" s="15"/>
      <c r="DCN42" s="13"/>
      <c r="DCO42" s="9"/>
      <c r="DCP42" s="8"/>
      <c r="DCQ42" s="8"/>
      <c r="DCR42" s="13"/>
      <c r="DCS42" s="13"/>
      <c r="DCT42" s="14"/>
      <c r="DCU42" s="15"/>
      <c r="DCV42" s="13"/>
      <c r="DCW42" s="9"/>
      <c r="DCX42" s="8"/>
      <c r="DCY42" s="8"/>
      <c r="DCZ42" s="13"/>
      <c r="DDA42" s="13"/>
      <c r="DDB42" s="14"/>
      <c r="DDC42" s="15"/>
      <c r="DDD42" s="13"/>
      <c r="DDE42" s="9"/>
      <c r="DDF42" s="8"/>
      <c r="DDG42" s="8"/>
      <c r="DDH42" s="13"/>
      <c r="DDI42" s="13"/>
      <c r="DDJ42" s="14"/>
      <c r="DDK42" s="15"/>
      <c r="DDL42" s="13"/>
      <c r="DDM42" s="9"/>
      <c r="DDN42" s="8"/>
      <c r="DDO42" s="8"/>
      <c r="DDP42" s="13"/>
      <c r="DDQ42" s="13"/>
      <c r="DDR42" s="14"/>
      <c r="DDS42" s="15"/>
      <c r="DDT42" s="13"/>
      <c r="DDU42" s="9"/>
      <c r="DDV42" s="8"/>
      <c r="DDW42" s="8"/>
      <c r="DDX42" s="13"/>
      <c r="DDY42" s="13"/>
      <c r="DDZ42" s="14"/>
      <c r="DEA42" s="15"/>
      <c r="DEB42" s="13"/>
      <c r="DEC42" s="9"/>
      <c r="DED42" s="8"/>
      <c r="DEE42" s="8"/>
      <c r="DEF42" s="13"/>
      <c r="DEG42" s="13"/>
      <c r="DEH42" s="14"/>
      <c r="DEI42" s="15"/>
      <c r="DEJ42" s="13"/>
      <c r="DEK42" s="9"/>
      <c r="DEL42" s="8"/>
      <c r="DEM42" s="8"/>
      <c r="DEN42" s="13"/>
      <c r="DEO42" s="13"/>
      <c r="DEP42" s="14"/>
      <c r="DEQ42" s="15"/>
      <c r="DER42" s="13"/>
      <c r="DES42" s="9"/>
      <c r="DET42" s="8"/>
      <c r="DEU42" s="8"/>
      <c r="DEV42" s="13"/>
      <c r="DEW42" s="13"/>
      <c r="DEX42" s="14"/>
      <c r="DEY42" s="15"/>
      <c r="DEZ42" s="13"/>
      <c r="DFA42" s="9"/>
      <c r="DFB42" s="8"/>
      <c r="DFC42" s="8"/>
      <c r="DFD42" s="13"/>
      <c r="DFE42" s="13"/>
      <c r="DFF42" s="14"/>
      <c r="DFG42" s="15"/>
      <c r="DFH42" s="13"/>
      <c r="DFI42" s="9"/>
      <c r="DFJ42" s="8"/>
      <c r="DFK42" s="8"/>
      <c r="DFL42" s="13"/>
      <c r="DFM42" s="13"/>
      <c r="DFN42" s="14"/>
      <c r="DFO42" s="15"/>
      <c r="DFP42" s="13"/>
      <c r="DFQ42" s="9"/>
      <c r="DFR42" s="8"/>
      <c r="DFS42" s="8"/>
      <c r="DFT42" s="13"/>
      <c r="DFU42" s="13"/>
      <c r="DFV42" s="14"/>
      <c r="DFW42" s="15"/>
      <c r="DFX42" s="13"/>
      <c r="DFY42" s="9"/>
      <c r="DFZ42" s="8"/>
      <c r="DGA42" s="8"/>
      <c r="DGB42" s="13"/>
      <c r="DGC42" s="13"/>
      <c r="DGD42" s="14"/>
      <c r="DGE42" s="15"/>
      <c r="DGF42" s="13"/>
      <c r="DGG42" s="9"/>
      <c r="DGH42" s="8"/>
      <c r="DGI42" s="8"/>
      <c r="DGJ42" s="13"/>
      <c r="DGK42" s="13"/>
      <c r="DGL42" s="14"/>
      <c r="DGM42" s="15"/>
      <c r="DGN42" s="13"/>
      <c r="DGO42" s="9"/>
      <c r="DGP42" s="8"/>
      <c r="DGQ42" s="8"/>
      <c r="DGR42" s="13"/>
      <c r="DGS42" s="13"/>
      <c r="DGT42" s="14"/>
      <c r="DGU42" s="15"/>
      <c r="DGV42" s="13"/>
      <c r="DGW42" s="9"/>
      <c r="DGX42" s="8"/>
      <c r="DGY42" s="8"/>
      <c r="DGZ42" s="13"/>
      <c r="DHA42" s="13"/>
      <c r="DHB42" s="14"/>
      <c r="DHC42" s="15"/>
      <c r="DHD42" s="13"/>
      <c r="DHE42" s="9"/>
      <c r="DHF42" s="8"/>
      <c r="DHG42" s="8"/>
      <c r="DHH42" s="13"/>
      <c r="DHI42" s="13"/>
      <c r="DHJ42" s="14"/>
      <c r="DHK42" s="15"/>
      <c r="DHL42" s="13"/>
      <c r="DHM42" s="9"/>
      <c r="DHN42" s="8"/>
      <c r="DHO42" s="8"/>
      <c r="DHP42" s="13"/>
      <c r="DHQ42" s="13"/>
      <c r="DHR42" s="14"/>
      <c r="DHS42" s="15"/>
      <c r="DHT42" s="13"/>
      <c r="DHU42" s="9"/>
      <c r="DHV42" s="8"/>
      <c r="DHW42" s="8"/>
      <c r="DHX42" s="13"/>
      <c r="DHY42" s="13"/>
      <c r="DHZ42" s="14"/>
      <c r="DIA42" s="15"/>
      <c r="DIB42" s="13"/>
      <c r="DIC42" s="9"/>
      <c r="DID42" s="8"/>
      <c r="DIE42" s="8"/>
      <c r="DIF42" s="13"/>
      <c r="DIG42" s="13"/>
      <c r="DIH42" s="14"/>
      <c r="DII42" s="15"/>
      <c r="DIJ42" s="13"/>
      <c r="DIK42" s="9"/>
      <c r="DIL42" s="8"/>
      <c r="DIM42" s="8"/>
      <c r="DIN42" s="13"/>
      <c r="DIO42" s="13"/>
      <c r="DIP42" s="14"/>
      <c r="DIQ42" s="15"/>
      <c r="DIR42" s="13"/>
      <c r="DIS42" s="9"/>
      <c r="DIT42" s="8"/>
      <c r="DIU42" s="8"/>
      <c r="DIV42" s="13"/>
      <c r="DIW42" s="13"/>
      <c r="DIX42" s="14"/>
      <c r="DIY42" s="15"/>
      <c r="DIZ42" s="13"/>
      <c r="DJA42" s="9"/>
      <c r="DJB42" s="8"/>
      <c r="DJC42" s="8"/>
      <c r="DJD42" s="13"/>
      <c r="DJE42" s="13"/>
      <c r="DJF42" s="14"/>
      <c r="DJG42" s="15"/>
      <c r="DJH42" s="13"/>
      <c r="DJI42" s="9"/>
      <c r="DJJ42" s="8"/>
      <c r="DJK42" s="8"/>
      <c r="DJL42" s="13"/>
      <c r="DJM42" s="13"/>
      <c r="DJN42" s="14"/>
      <c r="DJO42" s="15"/>
      <c r="DJP42" s="13"/>
      <c r="DJQ42" s="9"/>
      <c r="DJR42" s="8"/>
      <c r="DJS42" s="8"/>
      <c r="DJT42" s="13"/>
      <c r="DJU42" s="13"/>
      <c r="DJV42" s="14"/>
      <c r="DJW42" s="15"/>
      <c r="DJX42" s="13"/>
      <c r="DJY42" s="9"/>
      <c r="DJZ42" s="8"/>
      <c r="DKA42" s="8"/>
      <c r="DKB42" s="13"/>
      <c r="DKC42" s="13"/>
      <c r="DKD42" s="14"/>
      <c r="DKE42" s="15"/>
      <c r="DKF42" s="13"/>
      <c r="DKG42" s="9"/>
      <c r="DKH42" s="8"/>
      <c r="DKI42" s="8"/>
      <c r="DKJ42" s="13"/>
      <c r="DKK42" s="13"/>
      <c r="DKL42" s="14"/>
      <c r="DKM42" s="15"/>
      <c r="DKN42" s="13"/>
      <c r="DKO42" s="9"/>
      <c r="DKP42" s="8"/>
      <c r="DKQ42" s="8"/>
      <c r="DKR42" s="13"/>
      <c r="DKS42" s="13"/>
      <c r="DKT42" s="14"/>
      <c r="DKU42" s="15"/>
      <c r="DKV42" s="13"/>
      <c r="DKW42" s="9"/>
      <c r="DKX42" s="8"/>
      <c r="DKY42" s="8"/>
      <c r="DKZ42" s="13"/>
      <c r="DLA42" s="13"/>
      <c r="DLB42" s="14"/>
      <c r="DLC42" s="15"/>
      <c r="DLD42" s="13"/>
      <c r="DLE42" s="9"/>
      <c r="DLF42" s="8"/>
      <c r="DLG42" s="8"/>
      <c r="DLH42" s="13"/>
      <c r="DLI42" s="13"/>
      <c r="DLJ42" s="14"/>
      <c r="DLK42" s="15"/>
      <c r="DLL42" s="13"/>
      <c r="DLM42" s="9"/>
      <c r="DLN42" s="8"/>
      <c r="DLO42" s="8"/>
      <c r="DLP42" s="13"/>
      <c r="DLQ42" s="13"/>
      <c r="DLR42" s="14"/>
      <c r="DLS42" s="15"/>
      <c r="DLT42" s="13"/>
      <c r="DLU42" s="9"/>
      <c r="DLV42" s="8"/>
      <c r="DLW42" s="8"/>
      <c r="DLX42" s="13"/>
      <c r="DLY42" s="13"/>
      <c r="DLZ42" s="14"/>
      <c r="DMA42" s="15"/>
      <c r="DMB42" s="13"/>
      <c r="DMC42" s="9"/>
      <c r="DMD42" s="8"/>
      <c r="DME42" s="8"/>
      <c r="DMF42" s="13"/>
      <c r="DMG42" s="13"/>
      <c r="DMH42" s="14"/>
      <c r="DMI42" s="15"/>
      <c r="DMJ42" s="13"/>
      <c r="DMK42" s="9"/>
      <c r="DML42" s="8"/>
      <c r="DMM42" s="8"/>
      <c r="DMN42" s="13"/>
      <c r="DMO42" s="13"/>
      <c r="DMP42" s="14"/>
      <c r="DMQ42" s="15"/>
      <c r="DMR42" s="13"/>
      <c r="DMS42" s="9"/>
      <c r="DMT42" s="8"/>
      <c r="DMU42" s="8"/>
      <c r="DMV42" s="13"/>
      <c r="DMW42" s="13"/>
      <c r="DMX42" s="14"/>
      <c r="DMY42" s="15"/>
      <c r="DMZ42" s="13"/>
      <c r="DNA42" s="9"/>
      <c r="DNB42" s="8"/>
      <c r="DNC42" s="8"/>
      <c r="DND42" s="13"/>
      <c r="DNE42" s="13"/>
      <c r="DNF42" s="14"/>
      <c r="DNG42" s="15"/>
      <c r="DNH42" s="13"/>
      <c r="DNI42" s="9"/>
      <c r="DNJ42" s="8"/>
      <c r="DNK42" s="8"/>
      <c r="DNL42" s="13"/>
      <c r="DNM42" s="13"/>
      <c r="DNN42" s="14"/>
      <c r="DNO42" s="15"/>
      <c r="DNP42" s="13"/>
      <c r="DNQ42" s="9"/>
      <c r="DNR42" s="8"/>
      <c r="DNS42" s="8"/>
      <c r="DNT42" s="13"/>
      <c r="DNU42" s="13"/>
      <c r="DNV42" s="14"/>
      <c r="DNW42" s="15"/>
      <c r="DNX42" s="13"/>
      <c r="DNY42" s="9"/>
      <c r="DNZ42" s="8"/>
      <c r="DOA42" s="8"/>
      <c r="DOB42" s="13"/>
      <c r="DOC42" s="13"/>
      <c r="DOD42" s="14"/>
      <c r="DOE42" s="15"/>
      <c r="DOF42" s="13"/>
      <c r="DOG42" s="9"/>
      <c r="DOH42" s="8"/>
      <c r="DOI42" s="8"/>
      <c r="DOJ42" s="13"/>
      <c r="DOK42" s="13"/>
      <c r="DOL42" s="14"/>
      <c r="DOM42" s="15"/>
      <c r="DON42" s="13"/>
      <c r="DOO42" s="9"/>
      <c r="DOP42" s="8"/>
      <c r="DOQ42" s="8"/>
      <c r="DOR42" s="13"/>
      <c r="DOS42" s="13"/>
      <c r="DOT42" s="14"/>
      <c r="DOU42" s="15"/>
      <c r="DOV42" s="13"/>
      <c r="DOW42" s="9"/>
      <c r="DOX42" s="8"/>
      <c r="DOY42" s="8"/>
      <c r="DOZ42" s="13"/>
      <c r="DPA42" s="13"/>
      <c r="DPB42" s="14"/>
      <c r="DPC42" s="15"/>
      <c r="DPD42" s="13"/>
      <c r="DPE42" s="9"/>
      <c r="DPF42" s="8"/>
      <c r="DPG42" s="8"/>
      <c r="DPH42" s="13"/>
      <c r="DPI42" s="13"/>
      <c r="DPJ42" s="14"/>
      <c r="DPK42" s="15"/>
      <c r="DPL42" s="13"/>
      <c r="DPM42" s="9"/>
      <c r="DPN42" s="8"/>
      <c r="DPO42" s="8"/>
      <c r="DPP42" s="13"/>
      <c r="DPQ42" s="13"/>
      <c r="DPR42" s="14"/>
      <c r="DPS42" s="15"/>
      <c r="DPT42" s="13"/>
      <c r="DPU42" s="9"/>
      <c r="DPV42" s="8"/>
      <c r="DPW42" s="8"/>
      <c r="DPX42" s="13"/>
      <c r="DPY42" s="13"/>
      <c r="DPZ42" s="14"/>
      <c r="DQA42" s="15"/>
      <c r="DQB42" s="13"/>
      <c r="DQC42" s="9"/>
      <c r="DQD42" s="8"/>
      <c r="DQE42" s="8"/>
      <c r="DQF42" s="13"/>
      <c r="DQG42" s="13"/>
      <c r="DQH42" s="14"/>
      <c r="DQI42" s="15"/>
      <c r="DQJ42" s="13"/>
      <c r="DQK42" s="9"/>
      <c r="DQL42" s="8"/>
      <c r="DQM42" s="8"/>
      <c r="DQN42" s="13"/>
      <c r="DQO42" s="13"/>
      <c r="DQP42" s="14"/>
      <c r="DQQ42" s="15"/>
      <c r="DQR42" s="13"/>
      <c r="DQS42" s="9"/>
      <c r="DQT42" s="8"/>
      <c r="DQU42" s="8"/>
      <c r="DQV42" s="13"/>
      <c r="DQW42" s="13"/>
      <c r="DQX42" s="14"/>
      <c r="DQY42" s="15"/>
      <c r="DQZ42" s="13"/>
      <c r="DRA42" s="9"/>
      <c r="DRB42" s="8"/>
      <c r="DRC42" s="8"/>
      <c r="DRD42" s="13"/>
      <c r="DRE42" s="13"/>
      <c r="DRF42" s="14"/>
      <c r="DRG42" s="15"/>
      <c r="DRH42" s="13"/>
      <c r="DRI42" s="9"/>
      <c r="DRJ42" s="8"/>
      <c r="DRK42" s="8"/>
      <c r="DRL42" s="13"/>
      <c r="DRM42" s="13"/>
      <c r="DRN42" s="14"/>
      <c r="DRO42" s="15"/>
      <c r="DRP42" s="13"/>
      <c r="DRQ42" s="9"/>
      <c r="DRR42" s="8"/>
      <c r="DRS42" s="8"/>
      <c r="DRT42" s="13"/>
      <c r="DRU42" s="13"/>
      <c r="DRV42" s="14"/>
      <c r="DRW42" s="15"/>
      <c r="DRX42" s="13"/>
      <c r="DRY42" s="9"/>
      <c r="DRZ42" s="8"/>
      <c r="DSA42" s="8"/>
      <c r="DSB42" s="13"/>
      <c r="DSC42" s="13"/>
      <c r="DSD42" s="14"/>
      <c r="DSE42" s="15"/>
      <c r="DSF42" s="13"/>
      <c r="DSG42" s="9"/>
      <c r="DSH42" s="8"/>
      <c r="DSI42" s="8"/>
      <c r="DSJ42" s="13"/>
      <c r="DSK42" s="13"/>
      <c r="DSL42" s="14"/>
      <c r="DSM42" s="15"/>
      <c r="DSN42" s="13"/>
      <c r="DSO42" s="9"/>
      <c r="DSP42" s="8"/>
      <c r="DSQ42" s="8"/>
      <c r="DSR42" s="13"/>
      <c r="DSS42" s="13"/>
      <c r="DST42" s="14"/>
      <c r="DSU42" s="15"/>
      <c r="DSV42" s="13"/>
      <c r="DSW42" s="9"/>
      <c r="DSX42" s="8"/>
      <c r="DSY42" s="8"/>
      <c r="DSZ42" s="13"/>
      <c r="DTA42" s="13"/>
      <c r="DTB42" s="14"/>
      <c r="DTC42" s="15"/>
      <c r="DTD42" s="13"/>
      <c r="DTE42" s="9"/>
      <c r="DTF42" s="8"/>
      <c r="DTG42" s="8"/>
      <c r="DTH42" s="13"/>
      <c r="DTI42" s="13"/>
      <c r="DTJ42" s="14"/>
      <c r="DTK42" s="15"/>
      <c r="DTL42" s="13"/>
      <c r="DTM42" s="9"/>
      <c r="DTN42" s="8"/>
      <c r="DTO42" s="8"/>
      <c r="DTP42" s="13"/>
      <c r="DTQ42" s="13"/>
      <c r="DTR42" s="14"/>
      <c r="DTS42" s="15"/>
      <c r="DTT42" s="13"/>
      <c r="DTU42" s="9"/>
      <c r="DTV42" s="8"/>
      <c r="DTW42" s="8"/>
      <c r="DTX42" s="13"/>
      <c r="DTY42" s="13"/>
      <c r="DTZ42" s="14"/>
      <c r="DUA42" s="15"/>
      <c r="DUB42" s="13"/>
      <c r="DUC42" s="9"/>
      <c r="DUD42" s="8"/>
      <c r="DUE42" s="8"/>
      <c r="DUF42" s="13"/>
      <c r="DUG42" s="13"/>
      <c r="DUH42" s="14"/>
      <c r="DUI42" s="15"/>
      <c r="DUJ42" s="13"/>
      <c r="DUK42" s="9"/>
      <c r="DUL42" s="8"/>
      <c r="DUM42" s="8"/>
      <c r="DUN42" s="13"/>
      <c r="DUO42" s="13"/>
      <c r="DUP42" s="14"/>
      <c r="DUQ42" s="15"/>
      <c r="DUR42" s="13"/>
      <c r="DUS42" s="9"/>
      <c r="DUT42" s="8"/>
      <c r="DUU42" s="8"/>
      <c r="DUV42" s="13"/>
      <c r="DUW42" s="13"/>
      <c r="DUX42" s="14"/>
      <c r="DUY42" s="15"/>
      <c r="DUZ42" s="13"/>
      <c r="DVA42" s="9"/>
      <c r="DVB42" s="8"/>
      <c r="DVC42" s="8"/>
      <c r="DVD42" s="13"/>
      <c r="DVE42" s="13"/>
      <c r="DVF42" s="14"/>
      <c r="DVG42" s="15"/>
      <c r="DVH42" s="13"/>
      <c r="DVI42" s="9"/>
      <c r="DVJ42" s="8"/>
      <c r="DVK42" s="8"/>
      <c r="DVL42" s="13"/>
      <c r="DVM42" s="13"/>
      <c r="DVN42" s="14"/>
      <c r="DVO42" s="15"/>
      <c r="DVP42" s="13"/>
      <c r="DVQ42" s="9"/>
      <c r="DVR42" s="8"/>
      <c r="DVS42" s="8"/>
      <c r="DVT42" s="13"/>
      <c r="DVU42" s="13"/>
      <c r="DVV42" s="14"/>
      <c r="DVW42" s="15"/>
      <c r="DVX42" s="13"/>
      <c r="DVY42" s="9"/>
      <c r="DVZ42" s="8"/>
      <c r="DWA42" s="8"/>
      <c r="DWB42" s="13"/>
      <c r="DWC42" s="13"/>
      <c r="DWD42" s="14"/>
      <c r="DWE42" s="15"/>
      <c r="DWF42" s="13"/>
      <c r="DWG42" s="9"/>
      <c r="DWH42" s="8"/>
      <c r="DWI42" s="8"/>
      <c r="DWJ42" s="13"/>
      <c r="DWK42" s="13"/>
      <c r="DWL42" s="14"/>
      <c r="DWM42" s="15"/>
      <c r="DWN42" s="13"/>
      <c r="DWO42" s="9"/>
      <c r="DWP42" s="8"/>
      <c r="DWQ42" s="8"/>
      <c r="DWR42" s="13"/>
      <c r="DWS42" s="13"/>
      <c r="DWT42" s="14"/>
      <c r="DWU42" s="15"/>
      <c r="DWV42" s="13"/>
      <c r="DWW42" s="9"/>
      <c r="DWX42" s="8"/>
      <c r="DWY42" s="8"/>
      <c r="DWZ42" s="13"/>
      <c r="DXA42" s="13"/>
      <c r="DXB42" s="14"/>
      <c r="DXC42" s="15"/>
      <c r="DXD42" s="13"/>
      <c r="DXE42" s="9"/>
      <c r="DXF42" s="8"/>
      <c r="DXG42" s="8"/>
      <c r="DXH42" s="13"/>
      <c r="DXI42" s="13"/>
      <c r="DXJ42" s="14"/>
      <c r="DXK42" s="15"/>
      <c r="DXL42" s="13"/>
      <c r="DXM42" s="9"/>
      <c r="DXN42" s="8"/>
      <c r="DXO42" s="8"/>
      <c r="DXP42" s="13"/>
      <c r="DXQ42" s="13"/>
      <c r="DXR42" s="14"/>
      <c r="DXS42" s="15"/>
      <c r="DXT42" s="13"/>
      <c r="DXU42" s="9"/>
      <c r="DXV42" s="8"/>
      <c r="DXW42" s="8"/>
      <c r="DXX42" s="13"/>
      <c r="DXY42" s="13"/>
      <c r="DXZ42" s="14"/>
      <c r="DYA42" s="15"/>
      <c r="DYB42" s="13"/>
      <c r="DYC42" s="9"/>
      <c r="DYD42" s="8"/>
      <c r="DYE42" s="8"/>
      <c r="DYF42" s="13"/>
      <c r="DYG42" s="13"/>
      <c r="DYH42" s="14"/>
      <c r="DYI42" s="15"/>
      <c r="DYJ42" s="13"/>
      <c r="DYK42" s="9"/>
      <c r="DYL42" s="8"/>
      <c r="DYM42" s="8"/>
      <c r="DYN42" s="13"/>
      <c r="DYO42" s="13"/>
      <c r="DYP42" s="14"/>
      <c r="DYQ42" s="15"/>
      <c r="DYR42" s="13"/>
      <c r="DYS42" s="9"/>
      <c r="DYT42" s="8"/>
      <c r="DYU42" s="8"/>
      <c r="DYV42" s="13"/>
      <c r="DYW42" s="13"/>
      <c r="DYX42" s="14"/>
      <c r="DYY42" s="15"/>
      <c r="DYZ42" s="13"/>
      <c r="DZA42" s="9"/>
      <c r="DZB42" s="8"/>
      <c r="DZC42" s="8"/>
      <c r="DZD42" s="13"/>
      <c r="DZE42" s="13"/>
      <c r="DZF42" s="14"/>
      <c r="DZG42" s="15"/>
      <c r="DZH42" s="13"/>
      <c r="DZI42" s="9"/>
      <c r="DZJ42" s="8"/>
      <c r="DZK42" s="8"/>
      <c r="DZL42" s="13"/>
      <c r="DZM42" s="13"/>
      <c r="DZN42" s="14"/>
      <c r="DZO42" s="15"/>
      <c r="DZP42" s="13"/>
      <c r="DZQ42" s="9"/>
      <c r="DZR42" s="8"/>
      <c r="DZS42" s="8"/>
      <c r="DZT42" s="13"/>
      <c r="DZU42" s="13"/>
      <c r="DZV42" s="14"/>
      <c r="DZW42" s="15"/>
      <c r="DZX42" s="13"/>
      <c r="DZY42" s="9"/>
      <c r="DZZ42" s="8"/>
      <c r="EAA42" s="8"/>
      <c r="EAB42" s="13"/>
      <c r="EAC42" s="13"/>
      <c r="EAD42" s="14"/>
      <c r="EAE42" s="15"/>
      <c r="EAF42" s="13"/>
      <c r="EAG42" s="9"/>
      <c r="EAH42" s="8"/>
      <c r="EAI42" s="8"/>
      <c r="EAJ42" s="13"/>
      <c r="EAK42" s="13"/>
      <c r="EAL42" s="14"/>
      <c r="EAM42" s="15"/>
      <c r="EAN42" s="13"/>
      <c r="EAO42" s="9"/>
      <c r="EAP42" s="8"/>
      <c r="EAQ42" s="8"/>
      <c r="EAR42" s="13"/>
      <c r="EAS42" s="13"/>
      <c r="EAT42" s="14"/>
      <c r="EAU42" s="15"/>
      <c r="EAV42" s="13"/>
      <c r="EAW42" s="9"/>
      <c r="EAX42" s="8"/>
      <c r="EAY42" s="8"/>
      <c r="EAZ42" s="13"/>
      <c r="EBA42" s="13"/>
      <c r="EBB42" s="14"/>
      <c r="EBC42" s="15"/>
      <c r="EBD42" s="13"/>
      <c r="EBE42" s="9"/>
      <c r="EBF42" s="8"/>
      <c r="EBG42" s="8"/>
      <c r="EBH42" s="13"/>
      <c r="EBI42" s="13"/>
      <c r="EBJ42" s="14"/>
      <c r="EBK42" s="15"/>
      <c r="EBL42" s="13"/>
      <c r="EBM42" s="9"/>
      <c r="EBN42" s="8"/>
      <c r="EBO42" s="8"/>
      <c r="EBP42" s="13"/>
      <c r="EBQ42" s="13"/>
      <c r="EBR42" s="14"/>
      <c r="EBS42" s="15"/>
      <c r="EBT42" s="13"/>
      <c r="EBU42" s="9"/>
      <c r="EBV42" s="8"/>
      <c r="EBW42" s="8"/>
      <c r="EBX42" s="13"/>
      <c r="EBY42" s="13"/>
      <c r="EBZ42" s="14"/>
      <c r="ECA42" s="15"/>
      <c r="ECB42" s="13"/>
      <c r="ECC42" s="9"/>
      <c r="ECD42" s="8"/>
      <c r="ECE42" s="8"/>
      <c r="ECF42" s="13"/>
      <c r="ECG42" s="13"/>
      <c r="ECH42" s="14"/>
      <c r="ECI42" s="15"/>
      <c r="ECJ42" s="13"/>
      <c r="ECK42" s="9"/>
      <c r="ECL42" s="8"/>
      <c r="ECM42" s="8"/>
      <c r="ECN42" s="13"/>
      <c r="ECO42" s="13"/>
      <c r="ECP42" s="14"/>
      <c r="ECQ42" s="15"/>
      <c r="ECR42" s="13"/>
      <c r="ECS42" s="9"/>
      <c r="ECT42" s="8"/>
      <c r="ECU42" s="8"/>
      <c r="ECV42" s="13"/>
      <c r="ECW42" s="13"/>
      <c r="ECX42" s="14"/>
      <c r="ECY42" s="15"/>
      <c r="ECZ42" s="13"/>
      <c r="EDA42" s="9"/>
      <c r="EDB42" s="8"/>
      <c r="EDC42" s="8"/>
      <c r="EDD42" s="13"/>
      <c r="EDE42" s="13"/>
      <c r="EDF42" s="14"/>
      <c r="EDG42" s="15"/>
      <c r="EDH42" s="13"/>
      <c r="EDI42" s="9"/>
      <c r="EDJ42" s="8"/>
      <c r="EDK42" s="8"/>
      <c r="EDL42" s="13"/>
      <c r="EDM42" s="13"/>
      <c r="EDN42" s="14"/>
      <c r="EDO42" s="15"/>
      <c r="EDP42" s="13"/>
      <c r="EDQ42" s="9"/>
      <c r="EDR42" s="8"/>
      <c r="EDS42" s="8"/>
      <c r="EDT42" s="13"/>
      <c r="EDU42" s="13"/>
      <c r="EDV42" s="14"/>
      <c r="EDW42" s="15"/>
      <c r="EDX42" s="13"/>
      <c r="EDY42" s="9"/>
      <c r="EDZ42" s="8"/>
      <c r="EEA42" s="8"/>
      <c r="EEB42" s="13"/>
      <c r="EEC42" s="13"/>
      <c r="EED42" s="14"/>
      <c r="EEE42" s="15"/>
      <c r="EEF42" s="13"/>
      <c r="EEG42" s="9"/>
      <c r="EEH42" s="8"/>
      <c r="EEI42" s="8"/>
      <c r="EEJ42" s="13"/>
      <c r="EEK42" s="13"/>
      <c r="EEL42" s="14"/>
      <c r="EEM42" s="15"/>
      <c r="EEN42" s="13"/>
      <c r="EEO42" s="9"/>
      <c r="EEP42" s="8"/>
      <c r="EEQ42" s="8"/>
      <c r="EER42" s="13"/>
      <c r="EES42" s="13"/>
      <c r="EET42" s="14"/>
      <c r="EEU42" s="15"/>
      <c r="EEV42" s="13"/>
      <c r="EEW42" s="9"/>
      <c r="EEX42" s="8"/>
      <c r="EEY42" s="8"/>
      <c r="EEZ42" s="13"/>
      <c r="EFA42" s="13"/>
      <c r="EFB42" s="14"/>
      <c r="EFC42" s="15"/>
      <c r="EFD42" s="13"/>
      <c r="EFE42" s="9"/>
      <c r="EFF42" s="8"/>
      <c r="EFG42" s="8"/>
      <c r="EFH42" s="13"/>
      <c r="EFI42" s="13"/>
      <c r="EFJ42" s="14"/>
      <c r="EFK42" s="15"/>
      <c r="EFL42" s="13"/>
      <c r="EFM42" s="9"/>
      <c r="EFN42" s="8"/>
      <c r="EFO42" s="8"/>
      <c r="EFP42" s="13"/>
      <c r="EFQ42" s="13"/>
      <c r="EFR42" s="14"/>
      <c r="EFS42" s="15"/>
      <c r="EFT42" s="13"/>
      <c r="EFU42" s="9"/>
      <c r="EFV42" s="8"/>
      <c r="EFW42" s="8"/>
      <c r="EFX42" s="13"/>
      <c r="EFY42" s="13"/>
      <c r="EFZ42" s="14"/>
      <c r="EGA42" s="15"/>
      <c r="EGB42" s="13"/>
      <c r="EGC42" s="9"/>
      <c r="EGD42" s="8"/>
      <c r="EGE42" s="8"/>
      <c r="EGF42" s="13"/>
      <c r="EGG42" s="13"/>
      <c r="EGH42" s="14"/>
      <c r="EGI42" s="15"/>
      <c r="EGJ42" s="13"/>
      <c r="EGK42" s="9"/>
      <c r="EGL42" s="8"/>
      <c r="EGM42" s="8"/>
      <c r="EGN42" s="13"/>
      <c r="EGO42" s="13"/>
      <c r="EGP42" s="14"/>
      <c r="EGQ42" s="15"/>
      <c r="EGR42" s="13"/>
      <c r="EGS42" s="9"/>
      <c r="EGT42" s="8"/>
      <c r="EGU42" s="8"/>
      <c r="EGV42" s="13"/>
      <c r="EGW42" s="13"/>
      <c r="EGX42" s="14"/>
      <c r="EGY42" s="15"/>
      <c r="EGZ42" s="13"/>
      <c r="EHA42" s="9"/>
      <c r="EHB42" s="8"/>
      <c r="EHC42" s="8"/>
      <c r="EHD42" s="13"/>
      <c r="EHE42" s="13"/>
      <c r="EHF42" s="14"/>
      <c r="EHG42" s="15"/>
      <c r="EHH42" s="13"/>
      <c r="EHI42" s="9"/>
      <c r="EHJ42" s="8"/>
      <c r="EHK42" s="8"/>
      <c r="EHL42" s="13"/>
      <c r="EHM42" s="13"/>
      <c r="EHN42" s="14"/>
      <c r="EHO42" s="15"/>
      <c r="EHP42" s="13"/>
      <c r="EHQ42" s="9"/>
      <c r="EHR42" s="8"/>
      <c r="EHS42" s="8"/>
      <c r="EHT42" s="13"/>
      <c r="EHU42" s="13"/>
      <c r="EHV42" s="14"/>
      <c r="EHW42" s="15"/>
      <c r="EHX42" s="13"/>
      <c r="EHY42" s="9"/>
      <c r="EHZ42" s="8"/>
      <c r="EIA42" s="8"/>
      <c r="EIB42" s="13"/>
      <c r="EIC42" s="13"/>
      <c r="EID42" s="14"/>
      <c r="EIE42" s="15"/>
      <c r="EIF42" s="13"/>
      <c r="EIG42" s="9"/>
      <c r="EIH42" s="8"/>
      <c r="EII42" s="8"/>
      <c r="EIJ42" s="13"/>
      <c r="EIK42" s="13"/>
      <c r="EIL42" s="14"/>
      <c r="EIM42" s="15"/>
      <c r="EIN42" s="13"/>
      <c r="EIO42" s="9"/>
      <c r="EIP42" s="8"/>
      <c r="EIQ42" s="8"/>
      <c r="EIR42" s="13"/>
      <c r="EIS42" s="13"/>
      <c r="EIT42" s="14"/>
      <c r="EIU42" s="15"/>
      <c r="EIV42" s="13"/>
      <c r="EIW42" s="9"/>
      <c r="EIX42" s="8"/>
      <c r="EIY42" s="8"/>
      <c r="EIZ42" s="13"/>
      <c r="EJA42" s="13"/>
      <c r="EJB42" s="14"/>
      <c r="EJC42" s="15"/>
      <c r="EJD42" s="13"/>
      <c r="EJE42" s="9"/>
      <c r="EJF42" s="8"/>
      <c r="EJG42" s="8"/>
      <c r="EJH42" s="13"/>
      <c r="EJI42" s="13"/>
      <c r="EJJ42" s="14"/>
      <c r="EJK42" s="15"/>
      <c r="EJL42" s="13"/>
      <c r="EJM42" s="9"/>
      <c r="EJN42" s="8"/>
      <c r="EJO42" s="8"/>
      <c r="EJP42" s="13"/>
      <c r="EJQ42" s="13"/>
      <c r="EJR42" s="14"/>
      <c r="EJS42" s="15"/>
      <c r="EJT42" s="13"/>
      <c r="EJU42" s="9"/>
      <c r="EJV42" s="8"/>
      <c r="EJW42" s="8"/>
      <c r="EJX42" s="13"/>
      <c r="EJY42" s="13"/>
      <c r="EJZ42" s="14"/>
      <c r="EKA42" s="15"/>
      <c r="EKB42" s="13"/>
      <c r="EKC42" s="9"/>
      <c r="EKD42" s="8"/>
      <c r="EKE42" s="8"/>
      <c r="EKF42" s="13"/>
      <c r="EKG42" s="13"/>
      <c r="EKH42" s="14"/>
      <c r="EKI42" s="15"/>
      <c r="EKJ42" s="13"/>
      <c r="EKK42" s="9"/>
      <c r="EKL42" s="8"/>
      <c r="EKM42" s="8"/>
      <c r="EKN42" s="13"/>
      <c r="EKO42" s="13"/>
      <c r="EKP42" s="14"/>
      <c r="EKQ42" s="15"/>
      <c r="EKR42" s="13"/>
      <c r="EKS42" s="9"/>
      <c r="EKT42" s="8"/>
      <c r="EKU42" s="8"/>
      <c r="EKV42" s="13"/>
      <c r="EKW42" s="13"/>
      <c r="EKX42" s="14"/>
      <c r="EKY42" s="15"/>
      <c r="EKZ42" s="13"/>
      <c r="ELA42" s="9"/>
      <c r="ELB42" s="8"/>
      <c r="ELC42" s="8"/>
      <c r="ELD42" s="13"/>
      <c r="ELE42" s="13"/>
      <c r="ELF42" s="14"/>
      <c r="ELG42" s="15"/>
      <c r="ELH42" s="13"/>
      <c r="ELI42" s="9"/>
      <c r="ELJ42" s="8"/>
      <c r="ELK42" s="8"/>
      <c r="ELL42" s="13"/>
      <c r="ELM42" s="13"/>
      <c r="ELN42" s="14"/>
      <c r="ELO42" s="15"/>
      <c r="ELP42" s="13"/>
      <c r="ELQ42" s="9"/>
      <c r="ELR42" s="8"/>
      <c r="ELS42" s="8"/>
      <c r="ELT42" s="13"/>
      <c r="ELU42" s="13"/>
      <c r="ELV42" s="14"/>
      <c r="ELW42" s="15"/>
      <c r="ELX42" s="13"/>
      <c r="ELY42" s="9"/>
      <c r="ELZ42" s="8"/>
      <c r="EMA42" s="8"/>
      <c r="EMB42" s="13"/>
      <c r="EMC42" s="13"/>
      <c r="EMD42" s="14"/>
      <c r="EME42" s="15"/>
      <c r="EMF42" s="13"/>
      <c r="EMG42" s="9"/>
      <c r="EMH42" s="8"/>
      <c r="EMI42" s="8"/>
      <c r="EMJ42" s="13"/>
      <c r="EMK42" s="13"/>
      <c r="EML42" s="14"/>
      <c r="EMM42" s="15"/>
      <c r="EMN42" s="13"/>
      <c r="EMO42" s="9"/>
      <c r="EMP42" s="8"/>
      <c r="EMQ42" s="8"/>
      <c r="EMR42" s="13"/>
      <c r="EMS42" s="13"/>
      <c r="EMT42" s="14"/>
      <c r="EMU42" s="15"/>
      <c r="EMV42" s="13"/>
      <c r="EMW42" s="9"/>
      <c r="EMX42" s="8"/>
      <c r="EMY42" s="8"/>
      <c r="EMZ42" s="13"/>
      <c r="ENA42" s="13"/>
      <c r="ENB42" s="14"/>
      <c r="ENC42" s="15"/>
      <c r="END42" s="13"/>
      <c r="ENE42" s="9"/>
      <c r="ENF42" s="8"/>
      <c r="ENG42" s="8"/>
      <c r="ENH42" s="13"/>
      <c r="ENI42" s="13"/>
      <c r="ENJ42" s="14"/>
      <c r="ENK42" s="15"/>
      <c r="ENL42" s="13"/>
      <c r="ENM42" s="9"/>
      <c r="ENN42" s="8"/>
      <c r="ENO42" s="8"/>
      <c r="ENP42" s="13"/>
      <c r="ENQ42" s="13"/>
      <c r="ENR42" s="14"/>
      <c r="ENS42" s="15"/>
      <c r="ENT42" s="13"/>
      <c r="ENU42" s="9"/>
      <c r="ENV42" s="8"/>
      <c r="ENW42" s="8"/>
      <c r="ENX42" s="13"/>
      <c r="ENY42" s="13"/>
      <c r="ENZ42" s="14"/>
      <c r="EOA42" s="15"/>
      <c r="EOB42" s="13"/>
      <c r="EOC42" s="9"/>
      <c r="EOD42" s="8"/>
      <c r="EOE42" s="8"/>
      <c r="EOF42" s="13"/>
      <c r="EOG42" s="13"/>
      <c r="EOH42" s="14"/>
      <c r="EOI42" s="15"/>
      <c r="EOJ42" s="13"/>
      <c r="EOK42" s="9"/>
      <c r="EOL42" s="8"/>
      <c r="EOM42" s="8"/>
      <c r="EON42" s="13"/>
      <c r="EOO42" s="13"/>
      <c r="EOP42" s="14"/>
      <c r="EOQ42" s="15"/>
      <c r="EOR42" s="13"/>
      <c r="EOS42" s="9"/>
      <c r="EOT42" s="8"/>
      <c r="EOU42" s="8"/>
      <c r="EOV42" s="13"/>
      <c r="EOW42" s="13"/>
      <c r="EOX42" s="14"/>
      <c r="EOY42" s="15"/>
      <c r="EOZ42" s="13"/>
      <c r="EPA42" s="9"/>
      <c r="EPB42" s="8"/>
      <c r="EPC42" s="8"/>
      <c r="EPD42" s="13"/>
      <c r="EPE42" s="13"/>
      <c r="EPF42" s="14"/>
      <c r="EPG42" s="15"/>
      <c r="EPH42" s="13"/>
      <c r="EPI42" s="9"/>
      <c r="EPJ42" s="8"/>
      <c r="EPK42" s="8"/>
      <c r="EPL42" s="13"/>
      <c r="EPM42" s="13"/>
      <c r="EPN42" s="14"/>
      <c r="EPO42" s="15"/>
      <c r="EPP42" s="13"/>
      <c r="EPQ42" s="9"/>
      <c r="EPR42" s="8"/>
      <c r="EPS42" s="8"/>
      <c r="EPT42" s="13"/>
      <c r="EPU42" s="13"/>
      <c r="EPV42" s="14"/>
      <c r="EPW42" s="15"/>
      <c r="EPX42" s="13"/>
      <c r="EPY42" s="9"/>
      <c r="EPZ42" s="8"/>
      <c r="EQA42" s="8"/>
      <c r="EQB42" s="13"/>
      <c r="EQC42" s="13"/>
      <c r="EQD42" s="14"/>
      <c r="EQE42" s="15"/>
      <c r="EQF42" s="13"/>
      <c r="EQG42" s="9"/>
      <c r="EQH42" s="8"/>
      <c r="EQI42" s="8"/>
      <c r="EQJ42" s="13"/>
      <c r="EQK42" s="13"/>
      <c r="EQL42" s="14"/>
      <c r="EQM42" s="15"/>
      <c r="EQN42" s="13"/>
      <c r="EQO42" s="9"/>
      <c r="EQP42" s="8"/>
      <c r="EQQ42" s="8"/>
      <c r="EQR42" s="13"/>
      <c r="EQS42" s="13"/>
      <c r="EQT42" s="14"/>
      <c r="EQU42" s="15"/>
      <c r="EQV42" s="13"/>
      <c r="EQW42" s="9"/>
      <c r="EQX42" s="8"/>
      <c r="EQY42" s="8"/>
      <c r="EQZ42" s="13"/>
      <c r="ERA42" s="13"/>
      <c r="ERB42" s="14"/>
      <c r="ERC42" s="15"/>
      <c r="ERD42" s="13"/>
      <c r="ERE42" s="9"/>
      <c r="ERF42" s="8"/>
      <c r="ERG42" s="8"/>
      <c r="ERH42" s="13"/>
      <c r="ERI42" s="13"/>
      <c r="ERJ42" s="14"/>
      <c r="ERK42" s="15"/>
      <c r="ERL42" s="13"/>
      <c r="ERM42" s="9"/>
      <c r="ERN42" s="8"/>
      <c r="ERO42" s="8"/>
      <c r="ERP42" s="13"/>
      <c r="ERQ42" s="13"/>
      <c r="ERR42" s="14"/>
      <c r="ERS42" s="15"/>
      <c r="ERT42" s="13"/>
      <c r="ERU42" s="9"/>
      <c r="ERV42" s="8"/>
      <c r="ERW42" s="8"/>
      <c r="ERX42" s="13"/>
      <c r="ERY42" s="13"/>
      <c r="ERZ42" s="14"/>
      <c r="ESA42" s="15"/>
      <c r="ESB42" s="13"/>
      <c r="ESC42" s="9"/>
      <c r="ESD42" s="8"/>
      <c r="ESE42" s="8"/>
      <c r="ESF42" s="13"/>
      <c r="ESG42" s="13"/>
      <c r="ESH42" s="14"/>
      <c r="ESI42" s="15"/>
      <c r="ESJ42" s="13"/>
      <c r="ESK42" s="9"/>
      <c r="ESL42" s="8"/>
      <c r="ESM42" s="8"/>
      <c r="ESN42" s="13"/>
      <c r="ESO42" s="13"/>
      <c r="ESP42" s="14"/>
      <c r="ESQ42" s="15"/>
      <c r="ESR42" s="13"/>
      <c r="ESS42" s="9"/>
      <c r="EST42" s="8"/>
      <c r="ESU42" s="8"/>
      <c r="ESV42" s="13"/>
      <c r="ESW42" s="13"/>
      <c r="ESX42" s="14"/>
      <c r="ESY42" s="15"/>
      <c r="ESZ42" s="13"/>
      <c r="ETA42" s="9"/>
      <c r="ETB42" s="8"/>
      <c r="ETC42" s="8"/>
      <c r="ETD42" s="13"/>
      <c r="ETE42" s="13"/>
      <c r="ETF42" s="14"/>
      <c r="ETG42" s="15"/>
      <c r="ETH42" s="13"/>
      <c r="ETI42" s="9"/>
      <c r="ETJ42" s="8"/>
      <c r="ETK42" s="8"/>
      <c r="ETL42" s="13"/>
      <c r="ETM42" s="13"/>
      <c r="ETN42" s="14"/>
      <c r="ETO42" s="15"/>
      <c r="ETP42" s="13"/>
      <c r="ETQ42" s="9"/>
      <c r="ETR42" s="8"/>
      <c r="ETS42" s="8"/>
      <c r="ETT42" s="13"/>
      <c r="ETU42" s="13"/>
      <c r="ETV42" s="14"/>
      <c r="ETW42" s="15"/>
      <c r="ETX42" s="13"/>
      <c r="ETY42" s="9"/>
      <c r="ETZ42" s="8"/>
      <c r="EUA42" s="8"/>
      <c r="EUB42" s="13"/>
      <c r="EUC42" s="13"/>
      <c r="EUD42" s="14"/>
      <c r="EUE42" s="15"/>
      <c r="EUF42" s="13"/>
      <c r="EUG42" s="9"/>
      <c r="EUH42" s="8"/>
      <c r="EUI42" s="8"/>
      <c r="EUJ42" s="13"/>
      <c r="EUK42" s="13"/>
      <c r="EUL42" s="14"/>
      <c r="EUM42" s="15"/>
      <c r="EUN42" s="13"/>
      <c r="EUO42" s="9"/>
      <c r="EUP42" s="8"/>
      <c r="EUQ42" s="8"/>
      <c r="EUR42" s="13"/>
      <c r="EUS42" s="13"/>
      <c r="EUT42" s="14"/>
      <c r="EUU42" s="15"/>
      <c r="EUV42" s="13"/>
      <c r="EUW42" s="9"/>
      <c r="EUX42" s="8"/>
      <c r="EUY42" s="8"/>
      <c r="EUZ42" s="13"/>
      <c r="EVA42" s="13"/>
      <c r="EVB42" s="14"/>
      <c r="EVC42" s="15"/>
      <c r="EVD42" s="13"/>
      <c r="EVE42" s="9"/>
      <c r="EVF42" s="8"/>
      <c r="EVG42" s="8"/>
      <c r="EVH42" s="13"/>
      <c r="EVI42" s="13"/>
      <c r="EVJ42" s="14"/>
      <c r="EVK42" s="15"/>
      <c r="EVL42" s="13"/>
      <c r="EVM42" s="9"/>
      <c r="EVN42" s="8"/>
      <c r="EVO42" s="8"/>
      <c r="EVP42" s="13"/>
      <c r="EVQ42" s="13"/>
      <c r="EVR42" s="14"/>
      <c r="EVS42" s="15"/>
      <c r="EVT42" s="13"/>
      <c r="EVU42" s="9"/>
      <c r="EVV42" s="8"/>
      <c r="EVW42" s="8"/>
      <c r="EVX42" s="13"/>
      <c r="EVY42" s="13"/>
      <c r="EVZ42" s="14"/>
      <c r="EWA42" s="15"/>
      <c r="EWB42" s="13"/>
      <c r="EWC42" s="9"/>
      <c r="EWD42" s="8"/>
      <c r="EWE42" s="8"/>
      <c r="EWF42" s="13"/>
      <c r="EWG42" s="13"/>
      <c r="EWH42" s="14"/>
      <c r="EWI42" s="15"/>
      <c r="EWJ42" s="13"/>
      <c r="EWK42" s="9"/>
      <c r="EWL42" s="8"/>
      <c r="EWM42" s="8"/>
      <c r="EWN42" s="13"/>
      <c r="EWO42" s="13"/>
      <c r="EWP42" s="14"/>
      <c r="EWQ42" s="15"/>
      <c r="EWR42" s="13"/>
      <c r="EWS42" s="9"/>
      <c r="EWT42" s="8"/>
      <c r="EWU42" s="8"/>
      <c r="EWV42" s="13"/>
      <c r="EWW42" s="13"/>
      <c r="EWX42" s="14"/>
      <c r="EWY42" s="15"/>
      <c r="EWZ42" s="13"/>
      <c r="EXA42" s="9"/>
      <c r="EXB42" s="8"/>
      <c r="EXC42" s="8"/>
      <c r="EXD42" s="13"/>
      <c r="EXE42" s="13"/>
      <c r="EXF42" s="14"/>
      <c r="EXG42" s="15"/>
      <c r="EXH42" s="13"/>
      <c r="EXI42" s="9"/>
      <c r="EXJ42" s="8"/>
      <c r="EXK42" s="8"/>
      <c r="EXL42" s="13"/>
      <c r="EXM42" s="13"/>
      <c r="EXN42" s="14"/>
      <c r="EXO42" s="15"/>
      <c r="EXP42" s="13"/>
      <c r="EXQ42" s="9"/>
      <c r="EXR42" s="8"/>
      <c r="EXS42" s="8"/>
      <c r="EXT42" s="13"/>
      <c r="EXU42" s="13"/>
      <c r="EXV42" s="14"/>
      <c r="EXW42" s="15"/>
      <c r="EXX42" s="13"/>
      <c r="EXY42" s="9"/>
      <c r="EXZ42" s="8"/>
      <c r="EYA42" s="8"/>
      <c r="EYB42" s="13"/>
      <c r="EYC42" s="13"/>
      <c r="EYD42" s="14"/>
      <c r="EYE42" s="15"/>
      <c r="EYF42" s="13"/>
      <c r="EYG42" s="9"/>
      <c r="EYH42" s="8"/>
      <c r="EYI42" s="8"/>
      <c r="EYJ42" s="13"/>
      <c r="EYK42" s="13"/>
      <c r="EYL42" s="14"/>
      <c r="EYM42" s="15"/>
      <c r="EYN42" s="13"/>
      <c r="EYO42" s="9"/>
      <c r="EYP42" s="8"/>
      <c r="EYQ42" s="8"/>
      <c r="EYR42" s="13"/>
      <c r="EYS42" s="13"/>
      <c r="EYT42" s="14"/>
      <c r="EYU42" s="15"/>
      <c r="EYV42" s="13"/>
      <c r="EYW42" s="9"/>
      <c r="EYX42" s="8"/>
      <c r="EYY42" s="8"/>
      <c r="EYZ42" s="13"/>
      <c r="EZA42" s="13"/>
      <c r="EZB42" s="14"/>
      <c r="EZC42" s="15"/>
      <c r="EZD42" s="13"/>
      <c r="EZE42" s="9"/>
      <c r="EZF42" s="8"/>
      <c r="EZG42" s="8"/>
      <c r="EZH42" s="13"/>
      <c r="EZI42" s="13"/>
      <c r="EZJ42" s="14"/>
      <c r="EZK42" s="15"/>
      <c r="EZL42" s="13"/>
      <c r="EZM42" s="9"/>
      <c r="EZN42" s="8"/>
      <c r="EZO42" s="8"/>
      <c r="EZP42" s="13"/>
      <c r="EZQ42" s="13"/>
      <c r="EZR42" s="14"/>
      <c r="EZS42" s="15"/>
      <c r="EZT42" s="13"/>
      <c r="EZU42" s="9"/>
      <c r="EZV42" s="8"/>
      <c r="EZW42" s="8"/>
      <c r="EZX42" s="13"/>
      <c r="EZY42" s="13"/>
      <c r="EZZ42" s="14"/>
      <c r="FAA42" s="15"/>
      <c r="FAB42" s="13"/>
      <c r="FAC42" s="9"/>
      <c r="FAD42" s="8"/>
      <c r="FAE42" s="8"/>
      <c r="FAF42" s="13"/>
      <c r="FAG42" s="13"/>
      <c r="FAH42" s="14"/>
      <c r="FAI42" s="15"/>
      <c r="FAJ42" s="13"/>
      <c r="FAK42" s="9"/>
      <c r="FAL42" s="8"/>
      <c r="FAM42" s="8"/>
      <c r="FAN42" s="13"/>
      <c r="FAO42" s="13"/>
      <c r="FAP42" s="14"/>
      <c r="FAQ42" s="15"/>
      <c r="FAR42" s="13"/>
      <c r="FAS42" s="9"/>
      <c r="FAT42" s="8"/>
      <c r="FAU42" s="8"/>
      <c r="FAV42" s="13"/>
      <c r="FAW42" s="13"/>
      <c r="FAX42" s="14"/>
      <c r="FAY42" s="15"/>
      <c r="FAZ42" s="13"/>
      <c r="FBA42" s="9"/>
      <c r="FBB42" s="8"/>
      <c r="FBC42" s="8"/>
      <c r="FBD42" s="13"/>
      <c r="FBE42" s="13"/>
      <c r="FBF42" s="14"/>
      <c r="FBG42" s="15"/>
      <c r="FBH42" s="13"/>
      <c r="FBI42" s="9"/>
      <c r="FBJ42" s="8"/>
      <c r="FBK42" s="8"/>
      <c r="FBL42" s="13"/>
      <c r="FBM42" s="13"/>
      <c r="FBN42" s="14"/>
      <c r="FBO42" s="15"/>
      <c r="FBP42" s="13"/>
      <c r="FBQ42" s="9"/>
      <c r="FBR42" s="8"/>
      <c r="FBS42" s="8"/>
      <c r="FBT42" s="13"/>
      <c r="FBU42" s="13"/>
      <c r="FBV42" s="14"/>
      <c r="FBW42" s="15"/>
      <c r="FBX42" s="13"/>
      <c r="FBY42" s="9"/>
      <c r="FBZ42" s="8"/>
      <c r="FCA42" s="8"/>
      <c r="FCB42" s="13"/>
      <c r="FCC42" s="13"/>
      <c r="FCD42" s="14"/>
      <c r="FCE42" s="15"/>
      <c r="FCF42" s="13"/>
      <c r="FCG42" s="9"/>
      <c r="FCH42" s="8"/>
      <c r="FCI42" s="8"/>
      <c r="FCJ42" s="13"/>
      <c r="FCK42" s="13"/>
      <c r="FCL42" s="14"/>
      <c r="FCM42" s="15"/>
      <c r="FCN42" s="13"/>
      <c r="FCO42" s="9"/>
      <c r="FCP42" s="8"/>
      <c r="FCQ42" s="8"/>
      <c r="FCR42" s="13"/>
      <c r="FCS42" s="13"/>
      <c r="FCT42" s="14"/>
      <c r="FCU42" s="15"/>
      <c r="FCV42" s="13"/>
      <c r="FCW42" s="9"/>
      <c r="FCX42" s="8"/>
      <c r="FCY42" s="8"/>
      <c r="FCZ42" s="13"/>
      <c r="FDA42" s="13"/>
      <c r="FDB42" s="14"/>
      <c r="FDC42" s="15"/>
      <c r="FDD42" s="13"/>
      <c r="FDE42" s="9"/>
      <c r="FDF42" s="8"/>
      <c r="FDG42" s="8"/>
      <c r="FDH42" s="13"/>
      <c r="FDI42" s="13"/>
      <c r="FDJ42" s="14"/>
      <c r="FDK42" s="15"/>
      <c r="FDL42" s="13"/>
      <c r="FDM42" s="9"/>
      <c r="FDN42" s="8"/>
      <c r="FDO42" s="8"/>
      <c r="FDP42" s="13"/>
      <c r="FDQ42" s="13"/>
      <c r="FDR42" s="14"/>
      <c r="FDS42" s="15"/>
      <c r="FDT42" s="13"/>
      <c r="FDU42" s="9"/>
      <c r="FDV42" s="8"/>
      <c r="FDW42" s="8"/>
      <c r="FDX42" s="13"/>
      <c r="FDY42" s="13"/>
      <c r="FDZ42" s="14"/>
      <c r="FEA42" s="15"/>
      <c r="FEB42" s="13"/>
      <c r="FEC42" s="9"/>
      <c r="FED42" s="8"/>
      <c r="FEE42" s="8"/>
      <c r="FEF42" s="13"/>
      <c r="FEG42" s="13"/>
      <c r="FEH42" s="14"/>
      <c r="FEI42" s="15"/>
      <c r="FEJ42" s="13"/>
      <c r="FEK42" s="9"/>
      <c r="FEL42" s="8"/>
      <c r="FEM42" s="8"/>
      <c r="FEN42" s="13"/>
      <c r="FEO42" s="13"/>
      <c r="FEP42" s="14"/>
      <c r="FEQ42" s="15"/>
      <c r="FER42" s="13"/>
      <c r="FES42" s="9"/>
      <c r="FET42" s="8"/>
      <c r="FEU42" s="8"/>
      <c r="FEV42" s="13"/>
      <c r="FEW42" s="13"/>
      <c r="FEX42" s="14"/>
      <c r="FEY42" s="15"/>
      <c r="FEZ42" s="13"/>
      <c r="FFA42" s="9"/>
      <c r="FFB42" s="8"/>
      <c r="FFC42" s="8"/>
      <c r="FFD42" s="13"/>
      <c r="FFE42" s="13"/>
      <c r="FFF42" s="14"/>
      <c r="FFG42" s="15"/>
      <c r="FFH42" s="13"/>
      <c r="FFI42" s="9"/>
      <c r="FFJ42" s="8"/>
      <c r="FFK42" s="8"/>
      <c r="FFL42" s="13"/>
      <c r="FFM42" s="13"/>
      <c r="FFN42" s="14"/>
      <c r="FFO42" s="15"/>
      <c r="FFP42" s="13"/>
      <c r="FFQ42" s="9"/>
      <c r="FFR42" s="8"/>
      <c r="FFS42" s="8"/>
      <c r="FFT42" s="13"/>
      <c r="FFU42" s="13"/>
      <c r="FFV42" s="14"/>
      <c r="FFW42" s="15"/>
      <c r="FFX42" s="13"/>
      <c r="FFY42" s="9"/>
      <c r="FFZ42" s="8"/>
      <c r="FGA42" s="8"/>
      <c r="FGB42" s="13"/>
      <c r="FGC42" s="13"/>
      <c r="FGD42" s="14"/>
      <c r="FGE42" s="15"/>
      <c r="FGF42" s="13"/>
      <c r="FGG42" s="9"/>
      <c r="FGH42" s="8"/>
      <c r="FGI42" s="8"/>
      <c r="FGJ42" s="13"/>
      <c r="FGK42" s="13"/>
      <c r="FGL42" s="14"/>
      <c r="FGM42" s="15"/>
      <c r="FGN42" s="13"/>
      <c r="FGO42" s="9"/>
      <c r="FGP42" s="8"/>
      <c r="FGQ42" s="8"/>
      <c r="FGR42" s="13"/>
      <c r="FGS42" s="13"/>
      <c r="FGT42" s="14"/>
      <c r="FGU42" s="15"/>
      <c r="FGV42" s="13"/>
      <c r="FGW42" s="9"/>
      <c r="FGX42" s="8"/>
      <c r="FGY42" s="8"/>
      <c r="FGZ42" s="13"/>
      <c r="FHA42" s="13"/>
      <c r="FHB42" s="14"/>
      <c r="FHC42" s="15"/>
      <c r="FHD42" s="13"/>
      <c r="FHE42" s="9"/>
      <c r="FHF42" s="8"/>
      <c r="FHG42" s="8"/>
      <c r="FHH42" s="13"/>
      <c r="FHI42" s="13"/>
      <c r="FHJ42" s="14"/>
      <c r="FHK42" s="15"/>
      <c r="FHL42" s="13"/>
      <c r="FHM42" s="9"/>
      <c r="FHN42" s="8"/>
      <c r="FHO42" s="8"/>
      <c r="FHP42" s="13"/>
      <c r="FHQ42" s="13"/>
      <c r="FHR42" s="14"/>
      <c r="FHS42" s="15"/>
      <c r="FHT42" s="13"/>
      <c r="FHU42" s="9"/>
      <c r="FHV42" s="8"/>
      <c r="FHW42" s="8"/>
      <c r="FHX42" s="13"/>
      <c r="FHY42" s="13"/>
      <c r="FHZ42" s="14"/>
      <c r="FIA42" s="15"/>
      <c r="FIB42" s="13"/>
      <c r="FIC42" s="9"/>
      <c r="FID42" s="8"/>
      <c r="FIE42" s="8"/>
      <c r="FIF42" s="13"/>
      <c r="FIG42" s="13"/>
      <c r="FIH42" s="14"/>
      <c r="FII42" s="15"/>
      <c r="FIJ42" s="13"/>
      <c r="FIK42" s="9"/>
      <c r="FIL42" s="8"/>
      <c r="FIM42" s="8"/>
      <c r="FIN42" s="13"/>
      <c r="FIO42" s="13"/>
      <c r="FIP42" s="14"/>
      <c r="FIQ42" s="15"/>
      <c r="FIR42" s="13"/>
      <c r="FIS42" s="9"/>
      <c r="FIT42" s="8"/>
      <c r="FIU42" s="8"/>
      <c r="FIV42" s="13"/>
      <c r="FIW42" s="13"/>
      <c r="FIX42" s="14"/>
      <c r="FIY42" s="15"/>
      <c r="FIZ42" s="13"/>
      <c r="FJA42" s="9"/>
      <c r="FJB42" s="8"/>
      <c r="FJC42" s="8"/>
      <c r="FJD42" s="13"/>
      <c r="FJE42" s="13"/>
      <c r="FJF42" s="14"/>
      <c r="FJG42" s="15"/>
      <c r="FJH42" s="13"/>
      <c r="FJI42" s="9"/>
      <c r="FJJ42" s="8"/>
      <c r="FJK42" s="8"/>
      <c r="FJL42" s="13"/>
      <c r="FJM42" s="13"/>
      <c r="FJN42" s="14"/>
      <c r="FJO42" s="15"/>
      <c r="FJP42" s="13"/>
      <c r="FJQ42" s="9"/>
      <c r="FJR42" s="8"/>
      <c r="FJS42" s="8"/>
      <c r="FJT42" s="13"/>
      <c r="FJU42" s="13"/>
      <c r="FJV42" s="14"/>
      <c r="FJW42" s="15"/>
      <c r="FJX42" s="13"/>
      <c r="FJY42" s="9"/>
      <c r="FJZ42" s="8"/>
      <c r="FKA42" s="8"/>
      <c r="FKB42" s="13"/>
      <c r="FKC42" s="13"/>
      <c r="FKD42" s="14"/>
      <c r="FKE42" s="15"/>
      <c r="FKF42" s="13"/>
      <c r="FKG42" s="9"/>
      <c r="FKH42" s="8"/>
      <c r="FKI42" s="8"/>
      <c r="FKJ42" s="13"/>
      <c r="FKK42" s="13"/>
      <c r="FKL42" s="14"/>
      <c r="FKM42" s="15"/>
      <c r="FKN42" s="13"/>
      <c r="FKO42" s="9"/>
      <c r="FKP42" s="8"/>
      <c r="FKQ42" s="8"/>
      <c r="FKR42" s="13"/>
      <c r="FKS42" s="13"/>
      <c r="FKT42" s="14"/>
      <c r="FKU42" s="15"/>
      <c r="FKV42" s="13"/>
      <c r="FKW42" s="9"/>
      <c r="FKX42" s="8"/>
      <c r="FKY42" s="8"/>
      <c r="FKZ42" s="13"/>
      <c r="FLA42" s="13"/>
      <c r="FLB42" s="14"/>
      <c r="FLC42" s="15"/>
      <c r="FLD42" s="13"/>
      <c r="FLE42" s="9"/>
      <c r="FLF42" s="8"/>
      <c r="FLG42" s="8"/>
      <c r="FLH42" s="13"/>
      <c r="FLI42" s="13"/>
      <c r="FLJ42" s="14"/>
      <c r="FLK42" s="15"/>
      <c r="FLL42" s="13"/>
      <c r="FLM42" s="9"/>
      <c r="FLN42" s="8"/>
      <c r="FLO42" s="8"/>
      <c r="FLP42" s="13"/>
      <c r="FLQ42" s="13"/>
      <c r="FLR42" s="14"/>
      <c r="FLS42" s="15"/>
      <c r="FLT42" s="13"/>
      <c r="FLU42" s="9"/>
      <c r="FLV42" s="8"/>
      <c r="FLW42" s="8"/>
      <c r="FLX42" s="13"/>
      <c r="FLY42" s="13"/>
      <c r="FLZ42" s="14"/>
      <c r="FMA42" s="15"/>
      <c r="FMB42" s="13"/>
      <c r="FMC42" s="9"/>
      <c r="FMD42" s="8"/>
      <c r="FME42" s="8"/>
      <c r="FMF42" s="13"/>
      <c r="FMG42" s="13"/>
      <c r="FMH42" s="14"/>
      <c r="FMI42" s="15"/>
      <c r="FMJ42" s="13"/>
      <c r="FMK42" s="9"/>
      <c r="FML42" s="8"/>
      <c r="FMM42" s="8"/>
      <c r="FMN42" s="13"/>
      <c r="FMO42" s="13"/>
      <c r="FMP42" s="14"/>
      <c r="FMQ42" s="15"/>
      <c r="FMR42" s="13"/>
      <c r="FMS42" s="9"/>
      <c r="FMT42" s="8"/>
      <c r="FMU42" s="8"/>
      <c r="FMV42" s="13"/>
      <c r="FMW42" s="13"/>
      <c r="FMX42" s="14"/>
      <c r="FMY42" s="15"/>
      <c r="FMZ42" s="13"/>
      <c r="FNA42" s="9"/>
      <c r="FNB42" s="8"/>
      <c r="FNC42" s="8"/>
      <c r="FND42" s="13"/>
      <c r="FNE42" s="13"/>
      <c r="FNF42" s="14"/>
      <c r="FNG42" s="15"/>
      <c r="FNH42" s="13"/>
      <c r="FNI42" s="9"/>
      <c r="FNJ42" s="8"/>
      <c r="FNK42" s="8"/>
      <c r="FNL42" s="13"/>
      <c r="FNM42" s="13"/>
      <c r="FNN42" s="14"/>
      <c r="FNO42" s="15"/>
      <c r="FNP42" s="13"/>
      <c r="FNQ42" s="9"/>
      <c r="FNR42" s="8"/>
      <c r="FNS42" s="8"/>
      <c r="FNT42" s="13"/>
      <c r="FNU42" s="13"/>
      <c r="FNV42" s="14"/>
      <c r="FNW42" s="15"/>
      <c r="FNX42" s="13"/>
      <c r="FNY42" s="9"/>
      <c r="FNZ42" s="8"/>
      <c r="FOA42" s="8"/>
      <c r="FOB42" s="13"/>
      <c r="FOC42" s="13"/>
      <c r="FOD42" s="14"/>
      <c r="FOE42" s="15"/>
      <c r="FOF42" s="13"/>
      <c r="FOG42" s="9"/>
      <c r="FOH42" s="8"/>
      <c r="FOI42" s="8"/>
      <c r="FOJ42" s="13"/>
      <c r="FOK42" s="13"/>
      <c r="FOL42" s="14"/>
      <c r="FOM42" s="15"/>
      <c r="FON42" s="13"/>
      <c r="FOO42" s="9"/>
      <c r="FOP42" s="8"/>
      <c r="FOQ42" s="8"/>
      <c r="FOR42" s="13"/>
      <c r="FOS42" s="13"/>
      <c r="FOT42" s="14"/>
      <c r="FOU42" s="15"/>
      <c r="FOV42" s="13"/>
      <c r="FOW42" s="9"/>
      <c r="FOX42" s="8"/>
      <c r="FOY42" s="8"/>
      <c r="FOZ42" s="13"/>
      <c r="FPA42" s="13"/>
      <c r="FPB42" s="14"/>
      <c r="FPC42" s="15"/>
      <c r="FPD42" s="13"/>
      <c r="FPE42" s="9"/>
      <c r="FPF42" s="8"/>
      <c r="FPG42" s="8"/>
      <c r="FPH42" s="13"/>
      <c r="FPI42" s="13"/>
      <c r="FPJ42" s="14"/>
      <c r="FPK42" s="15"/>
      <c r="FPL42" s="13"/>
      <c r="FPM42" s="9"/>
      <c r="FPN42" s="8"/>
      <c r="FPO42" s="8"/>
      <c r="FPP42" s="13"/>
      <c r="FPQ42" s="13"/>
      <c r="FPR42" s="14"/>
      <c r="FPS42" s="15"/>
      <c r="FPT42" s="13"/>
      <c r="FPU42" s="9"/>
      <c r="FPV42" s="8"/>
      <c r="FPW42" s="8"/>
      <c r="FPX42" s="13"/>
      <c r="FPY42" s="13"/>
      <c r="FPZ42" s="14"/>
      <c r="FQA42" s="15"/>
      <c r="FQB42" s="13"/>
      <c r="FQC42" s="9"/>
      <c r="FQD42" s="8"/>
      <c r="FQE42" s="8"/>
      <c r="FQF42" s="13"/>
      <c r="FQG42" s="13"/>
      <c r="FQH42" s="14"/>
      <c r="FQI42" s="15"/>
      <c r="FQJ42" s="13"/>
      <c r="FQK42" s="9"/>
      <c r="FQL42" s="8"/>
      <c r="FQM42" s="8"/>
      <c r="FQN42" s="13"/>
      <c r="FQO42" s="13"/>
      <c r="FQP42" s="14"/>
      <c r="FQQ42" s="15"/>
      <c r="FQR42" s="13"/>
      <c r="FQS42" s="9"/>
      <c r="FQT42" s="8"/>
      <c r="FQU42" s="8"/>
      <c r="FQV42" s="13"/>
      <c r="FQW42" s="13"/>
      <c r="FQX42" s="14"/>
      <c r="FQY42" s="15"/>
      <c r="FQZ42" s="13"/>
      <c r="FRA42" s="9"/>
      <c r="FRB42" s="8"/>
      <c r="FRC42" s="8"/>
      <c r="FRD42" s="13"/>
      <c r="FRE42" s="13"/>
      <c r="FRF42" s="14"/>
      <c r="FRG42" s="15"/>
      <c r="FRH42" s="13"/>
      <c r="FRI42" s="9"/>
      <c r="FRJ42" s="8"/>
      <c r="FRK42" s="8"/>
      <c r="FRL42" s="13"/>
      <c r="FRM42" s="13"/>
      <c r="FRN42" s="14"/>
      <c r="FRO42" s="15"/>
      <c r="FRP42" s="13"/>
      <c r="FRQ42" s="9"/>
      <c r="FRR42" s="8"/>
      <c r="FRS42" s="8"/>
      <c r="FRT42" s="13"/>
      <c r="FRU42" s="13"/>
      <c r="FRV42" s="14"/>
      <c r="FRW42" s="15"/>
      <c r="FRX42" s="13"/>
      <c r="FRY42" s="9"/>
      <c r="FRZ42" s="8"/>
      <c r="FSA42" s="8"/>
      <c r="FSB42" s="13"/>
      <c r="FSC42" s="13"/>
      <c r="FSD42" s="14"/>
      <c r="FSE42" s="15"/>
      <c r="FSF42" s="13"/>
      <c r="FSG42" s="9"/>
      <c r="FSH42" s="8"/>
      <c r="FSI42" s="8"/>
      <c r="FSJ42" s="13"/>
      <c r="FSK42" s="13"/>
      <c r="FSL42" s="14"/>
      <c r="FSM42" s="15"/>
      <c r="FSN42" s="13"/>
      <c r="FSO42" s="9"/>
      <c r="FSP42" s="8"/>
      <c r="FSQ42" s="8"/>
      <c r="FSR42" s="13"/>
      <c r="FSS42" s="13"/>
      <c r="FST42" s="14"/>
      <c r="FSU42" s="15"/>
      <c r="FSV42" s="13"/>
      <c r="FSW42" s="9"/>
      <c r="FSX42" s="8"/>
      <c r="FSY42" s="8"/>
      <c r="FSZ42" s="13"/>
      <c r="FTA42" s="13"/>
      <c r="FTB42" s="14"/>
      <c r="FTC42" s="15"/>
      <c r="FTD42" s="13"/>
      <c r="FTE42" s="9"/>
      <c r="FTF42" s="8"/>
      <c r="FTG42" s="8"/>
      <c r="FTH42" s="13"/>
      <c r="FTI42" s="13"/>
      <c r="FTJ42" s="14"/>
      <c r="FTK42" s="15"/>
      <c r="FTL42" s="13"/>
      <c r="FTM42" s="9"/>
      <c r="FTN42" s="8"/>
      <c r="FTO42" s="8"/>
      <c r="FTP42" s="13"/>
      <c r="FTQ42" s="13"/>
      <c r="FTR42" s="14"/>
      <c r="FTS42" s="15"/>
      <c r="FTT42" s="13"/>
      <c r="FTU42" s="9"/>
      <c r="FTV42" s="8"/>
      <c r="FTW42" s="8"/>
      <c r="FTX42" s="13"/>
      <c r="FTY42" s="13"/>
      <c r="FTZ42" s="14"/>
      <c r="FUA42" s="15"/>
      <c r="FUB42" s="13"/>
      <c r="FUC42" s="9"/>
      <c r="FUD42" s="8"/>
      <c r="FUE42" s="8"/>
      <c r="FUF42" s="13"/>
      <c r="FUG42" s="13"/>
      <c r="FUH42" s="14"/>
      <c r="FUI42" s="15"/>
      <c r="FUJ42" s="13"/>
      <c r="FUK42" s="9"/>
      <c r="FUL42" s="8"/>
      <c r="FUM42" s="8"/>
      <c r="FUN42" s="13"/>
      <c r="FUO42" s="13"/>
      <c r="FUP42" s="14"/>
      <c r="FUQ42" s="15"/>
      <c r="FUR42" s="13"/>
      <c r="FUS42" s="9"/>
      <c r="FUT42" s="8"/>
      <c r="FUU42" s="8"/>
      <c r="FUV42" s="13"/>
      <c r="FUW42" s="13"/>
      <c r="FUX42" s="14"/>
      <c r="FUY42" s="15"/>
      <c r="FUZ42" s="13"/>
      <c r="FVA42" s="9"/>
      <c r="FVB42" s="8"/>
      <c r="FVC42" s="8"/>
      <c r="FVD42" s="13"/>
      <c r="FVE42" s="13"/>
      <c r="FVF42" s="14"/>
      <c r="FVG42" s="15"/>
      <c r="FVH42" s="13"/>
      <c r="FVI42" s="9"/>
      <c r="FVJ42" s="8"/>
      <c r="FVK42" s="8"/>
      <c r="FVL42" s="13"/>
      <c r="FVM42" s="13"/>
      <c r="FVN42" s="14"/>
      <c r="FVO42" s="15"/>
      <c r="FVP42" s="13"/>
      <c r="FVQ42" s="9"/>
      <c r="FVR42" s="8"/>
      <c r="FVS42" s="8"/>
      <c r="FVT42" s="13"/>
      <c r="FVU42" s="13"/>
      <c r="FVV42" s="14"/>
      <c r="FVW42" s="15"/>
      <c r="FVX42" s="13"/>
      <c r="FVY42" s="9"/>
      <c r="FVZ42" s="8"/>
      <c r="FWA42" s="8"/>
      <c r="FWB42" s="13"/>
      <c r="FWC42" s="13"/>
      <c r="FWD42" s="14"/>
      <c r="FWE42" s="15"/>
      <c r="FWF42" s="13"/>
      <c r="FWG42" s="9"/>
      <c r="FWH42" s="8"/>
      <c r="FWI42" s="8"/>
      <c r="FWJ42" s="13"/>
      <c r="FWK42" s="13"/>
      <c r="FWL42" s="14"/>
      <c r="FWM42" s="15"/>
      <c r="FWN42" s="13"/>
      <c r="FWO42" s="9"/>
      <c r="FWP42" s="8"/>
      <c r="FWQ42" s="8"/>
      <c r="FWR42" s="13"/>
      <c r="FWS42" s="13"/>
      <c r="FWT42" s="14"/>
      <c r="FWU42" s="15"/>
      <c r="FWV42" s="13"/>
      <c r="FWW42" s="9"/>
      <c r="FWX42" s="8"/>
      <c r="FWY42" s="8"/>
      <c r="FWZ42" s="13"/>
      <c r="FXA42" s="13"/>
      <c r="FXB42" s="14"/>
      <c r="FXC42" s="15"/>
      <c r="FXD42" s="13"/>
      <c r="FXE42" s="9"/>
      <c r="FXF42" s="8"/>
      <c r="FXG42" s="8"/>
      <c r="FXH42" s="13"/>
      <c r="FXI42" s="13"/>
      <c r="FXJ42" s="14"/>
      <c r="FXK42" s="15"/>
      <c r="FXL42" s="13"/>
      <c r="FXM42" s="9"/>
      <c r="FXN42" s="8"/>
      <c r="FXO42" s="8"/>
      <c r="FXP42" s="13"/>
      <c r="FXQ42" s="13"/>
      <c r="FXR42" s="14"/>
      <c r="FXS42" s="15"/>
      <c r="FXT42" s="13"/>
      <c r="FXU42" s="9"/>
      <c r="FXV42" s="8"/>
      <c r="FXW42" s="8"/>
      <c r="FXX42" s="13"/>
      <c r="FXY42" s="13"/>
      <c r="FXZ42" s="14"/>
      <c r="FYA42" s="15"/>
      <c r="FYB42" s="13"/>
      <c r="FYC42" s="9"/>
      <c r="FYD42" s="8"/>
      <c r="FYE42" s="8"/>
      <c r="FYF42" s="13"/>
      <c r="FYG42" s="13"/>
      <c r="FYH42" s="14"/>
      <c r="FYI42" s="15"/>
      <c r="FYJ42" s="13"/>
      <c r="FYK42" s="9"/>
      <c r="FYL42" s="8"/>
      <c r="FYM42" s="8"/>
      <c r="FYN42" s="13"/>
      <c r="FYO42" s="13"/>
      <c r="FYP42" s="14"/>
      <c r="FYQ42" s="15"/>
      <c r="FYR42" s="13"/>
      <c r="FYS42" s="9"/>
      <c r="FYT42" s="8"/>
      <c r="FYU42" s="8"/>
      <c r="FYV42" s="13"/>
      <c r="FYW42" s="13"/>
      <c r="FYX42" s="14"/>
      <c r="FYY42" s="15"/>
      <c r="FYZ42" s="13"/>
      <c r="FZA42" s="9"/>
      <c r="FZB42" s="8"/>
      <c r="FZC42" s="8"/>
      <c r="FZD42" s="13"/>
      <c r="FZE42" s="13"/>
      <c r="FZF42" s="14"/>
      <c r="FZG42" s="15"/>
      <c r="FZH42" s="13"/>
      <c r="FZI42" s="9"/>
      <c r="FZJ42" s="8"/>
      <c r="FZK42" s="8"/>
      <c r="FZL42" s="13"/>
      <c r="FZM42" s="13"/>
      <c r="FZN42" s="14"/>
      <c r="FZO42" s="15"/>
      <c r="FZP42" s="13"/>
      <c r="FZQ42" s="9"/>
      <c r="FZR42" s="8"/>
      <c r="FZS42" s="8"/>
      <c r="FZT42" s="13"/>
      <c r="FZU42" s="13"/>
      <c r="FZV42" s="14"/>
      <c r="FZW42" s="15"/>
      <c r="FZX42" s="13"/>
      <c r="FZY42" s="9"/>
      <c r="FZZ42" s="8"/>
      <c r="GAA42" s="8"/>
      <c r="GAB42" s="13"/>
      <c r="GAC42" s="13"/>
      <c r="GAD42" s="14"/>
      <c r="GAE42" s="15"/>
      <c r="GAF42" s="13"/>
      <c r="GAG42" s="9"/>
      <c r="GAH42" s="8"/>
      <c r="GAI42" s="8"/>
      <c r="GAJ42" s="13"/>
      <c r="GAK42" s="13"/>
      <c r="GAL42" s="14"/>
      <c r="GAM42" s="15"/>
      <c r="GAN42" s="13"/>
      <c r="GAO42" s="9"/>
      <c r="GAP42" s="8"/>
      <c r="GAQ42" s="8"/>
      <c r="GAR42" s="13"/>
      <c r="GAS42" s="13"/>
      <c r="GAT42" s="14"/>
      <c r="GAU42" s="15"/>
      <c r="GAV42" s="13"/>
      <c r="GAW42" s="9"/>
      <c r="GAX42" s="8"/>
      <c r="GAY42" s="8"/>
      <c r="GAZ42" s="13"/>
      <c r="GBA42" s="13"/>
      <c r="GBB42" s="14"/>
      <c r="GBC42" s="15"/>
      <c r="GBD42" s="13"/>
      <c r="GBE42" s="9"/>
      <c r="GBF42" s="8"/>
      <c r="GBG42" s="8"/>
      <c r="GBH42" s="13"/>
      <c r="GBI42" s="13"/>
      <c r="GBJ42" s="14"/>
      <c r="GBK42" s="15"/>
      <c r="GBL42" s="13"/>
      <c r="GBM42" s="9"/>
      <c r="GBN42" s="8"/>
      <c r="GBO42" s="8"/>
      <c r="GBP42" s="13"/>
      <c r="GBQ42" s="13"/>
      <c r="GBR42" s="14"/>
      <c r="GBS42" s="15"/>
      <c r="GBT42" s="13"/>
      <c r="GBU42" s="9"/>
      <c r="GBV42" s="8"/>
      <c r="GBW42" s="8"/>
      <c r="GBX42" s="13"/>
      <c r="GBY42" s="13"/>
      <c r="GBZ42" s="14"/>
      <c r="GCA42" s="15"/>
      <c r="GCB42" s="13"/>
      <c r="GCC42" s="9"/>
      <c r="GCD42" s="8"/>
      <c r="GCE42" s="8"/>
      <c r="GCF42" s="13"/>
      <c r="GCG42" s="13"/>
      <c r="GCH42" s="14"/>
      <c r="GCI42" s="15"/>
      <c r="GCJ42" s="13"/>
      <c r="GCK42" s="9"/>
      <c r="GCL42" s="8"/>
      <c r="GCM42" s="8"/>
      <c r="GCN42" s="13"/>
      <c r="GCO42" s="13"/>
      <c r="GCP42" s="14"/>
      <c r="GCQ42" s="15"/>
      <c r="GCR42" s="13"/>
      <c r="GCS42" s="9"/>
      <c r="GCT42" s="8"/>
      <c r="GCU42" s="8"/>
      <c r="GCV42" s="13"/>
      <c r="GCW42" s="13"/>
      <c r="GCX42" s="14"/>
      <c r="GCY42" s="15"/>
      <c r="GCZ42" s="13"/>
      <c r="GDA42" s="9"/>
      <c r="GDB42" s="8"/>
      <c r="GDC42" s="8"/>
      <c r="GDD42" s="13"/>
      <c r="GDE42" s="13"/>
      <c r="GDF42" s="14"/>
      <c r="GDG42" s="15"/>
      <c r="GDH42" s="13"/>
      <c r="GDI42" s="9"/>
      <c r="GDJ42" s="8"/>
      <c r="GDK42" s="8"/>
      <c r="GDL42" s="13"/>
      <c r="GDM42" s="13"/>
      <c r="GDN42" s="14"/>
      <c r="GDO42" s="15"/>
      <c r="GDP42" s="13"/>
      <c r="GDQ42" s="9"/>
      <c r="GDR42" s="8"/>
      <c r="GDS42" s="8"/>
      <c r="GDT42" s="13"/>
      <c r="GDU42" s="13"/>
      <c r="GDV42" s="14"/>
      <c r="GDW42" s="15"/>
      <c r="GDX42" s="13"/>
      <c r="GDY42" s="9"/>
      <c r="GDZ42" s="8"/>
      <c r="GEA42" s="8"/>
      <c r="GEB42" s="13"/>
      <c r="GEC42" s="13"/>
      <c r="GED42" s="14"/>
      <c r="GEE42" s="15"/>
      <c r="GEF42" s="13"/>
      <c r="GEG42" s="9"/>
      <c r="GEH42" s="8"/>
      <c r="GEI42" s="8"/>
      <c r="GEJ42" s="13"/>
      <c r="GEK42" s="13"/>
      <c r="GEL42" s="14"/>
      <c r="GEM42" s="15"/>
      <c r="GEN42" s="13"/>
      <c r="GEO42" s="9"/>
      <c r="GEP42" s="8"/>
      <c r="GEQ42" s="8"/>
      <c r="GER42" s="13"/>
      <c r="GES42" s="13"/>
      <c r="GET42" s="14"/>
      <c r="GEU42" s="15"/>
      <c r="GEV42" s="13"/>
      <c r="GEW42" s="9"/>
      <c r="GEX42" s="8"/>
      <c r="GEY42" s="8"/>
      <c r="GEZ42" s="13"/>
      <c r="GFA42" s="13"/>
      <c r="GFB42" s="14"/>
      <c r="GFC42" s="15"/>
      <c r="GFD42" s="13"/>
      <c r="GFE42" s="9"/>
      <c r="GFF42" s="8"/>
      <c r="GFG42" s="8"/>
      <c r="GFH42" s="13"/>
      <c r="GFI42" s="13"/>
      <c r="GFJ42" s="14"/>
      <c r="GFK42" s="15"/>
      <c r="GFL42" s="13"/>
      <c r="GFM42" s="9"/>
      <c r="GFN42" s="8"/>
      <c r="GFO42" s="8"/>
      <c r="GFP42" s="13"/>
      <c r="GFQ42" s="13"/>
      <c r="GFR42" s="14"/>
      <c r="GFS42" s="15"/>
      <c r="GFT42" s="13"/>
      <c r="GFU42" s="9"/>
      <c r="GFV42" s="8"/>
      <c r="GFW42" s="8"/>
      <c r="GFX42" s="13"/>
      <c r="GFY42" s="13"/>
      <c r="GFZ42" s="14"/>
      <c r="GGA42" s="15"/>
      <c r="GGB42" s="13"/>
      <c r="GGC42" s="9"/>
      <c r="GGD42" s="8"/>
      <c r="GGE42" s="8"/>
      <c r="GGF42" s="13"/>
      <c r="GGG42" s="13"/>
      <c r="GGH42" s="14"/>
      <c r="GGI42" s="15"/>
      <c r="GGJ42" s="13"/>
      <c r="GGK42" s="9"/>
      <c r="GGL42" s="8"/>
      <c r="GGM42" s="8"/>
      <c r="GGN42" s="13"/>
      <c r="GGO42" s="13"/>
      <c r="GGP42" s="14"/>
      <c r="GGQ42" s="15"/>
      <c r="GGR42" s="13"/>
      <c r="GGS42" s="9"/>
      <c r="GGT42" s="8"/>
      <c r="GGU42" s="8"/>
      <c r="GGV42" s="13"/>
      <c r="GGW42" s="13"/>
      <c r="GGX42" s="14"/>
      <c r="GGY42" s="15"/>
      <c r="GGZ42" s="13"/>
      <c r="GHA42" s="9"/>
      <c r="GHB42" s="8"/>
      <c r="GHC42" s="8"/>
      <c r="GHD42" s="13"/>
      <c r="GHE42" s="13"/>
      <c r="GHF42" s="14"/>
      <c r="GHG42" s="15"/>
      <c r="GHH42" s="13"/>
      <c r="GHI42" s="9"/>
      <c r="GHJ42" s="8"/>
      <c r="GHK42" s="8"/>
      <c r="GHL42" s="13"/>
      <c r="GHM42" s="13"/>
      <c r="GHN42" s="14"/>
      <c r="GHO42" s="15"/>
      <c r="GHP42" s="13"/>
      <c r="GHQ42" s="9"/>
      <c r="GHR42" s="8"/>
      <c r="GHS42" s="8"/>
      <c r="GHT42" s="13"/>
      <c r="GHU42" s="13"/>
      <c r="GHV42" s="14"/>
      <c r="GHW42" s="15"/>
      <c r="GHX42" s="13"/>
      <c r="GHY42" s="9"/>
      <c r="GHZ42" s="8"/>
      <c r="GIA42" s="8"/>
      <c r="GIB42" s="13"/>
      <c r="GIC42" s="13"/>
      <c r="GID42" s="14"/>
      <c r="GIE42" s="15"/>
      <c r="GIF42" s="13"/>
      <c r="GIG42" s="9"/>
      <c r="GIH42" s="8"/>
      <c r="GII42" s="8"/>
      <c r="GIJ42" s="13"/>
      <c r="GIK42" s="13"/>
      <c r="GIL42" s="14"/>
      <c r="GIM42" s="15"/>
      <c r="GIN42" s="13"/>
      <c r="GIO42" s="9"/>
      <c r="GIP42" s="8"/>
      <c r="GIQ42" s="8"/>
      <c r="GIR42" s="13"/>
      <c r="GIS42" s="13"/>
      <c r="GIT42" s="14"/>
      <c r="GIU42" s="15"/>
      <c r="GIV42" s="13"/>
      <c r="GIW42" s="9"/>
      <c r="GIX42" s="8"/>
      <c r="GIY42" s="8"/>
      <c r="GIZ42" s="13"/>
      <c r="GJA42" s="13"/>
      <c r="GJB42" s="14"/>
      <c r="GJC42" s="15"/>
      <c r="GJD42" s="13"/>
      <c r="GJE42" s="9"/>
      <c r="GJF42" s="8"/>
      <c r="GJG42" s="8"/>
      <c r="GJH42" s="13"/>
      <c r="GJI42" s="13"/>
      <c r="GJJ42" s="14"/>
      <c r="GJK42" s="15"/>
      <c r="GJL42" s="13"/>
      <c r="GJM42" s="9"/>
      <c r="GJN42" s="8"/>
      <c r="GJO42" s="8"/>
      <c r="GJP42" s="13"/>
      <c r="GJQ42" s="13"/>
      <c r="GJR42" s="14"/>
      <c r="GJS42" s="15"/>
      <c r="GJT42" s="13"/>
      <c r="GJU42" s="9"/>
      <c r="GJV42" s="8"/>
      <c r="GJW42" s="8"/>
      <c r="GJX42" s="13"/>
      <c r="GJY42" s="13"/>
      <c r="GJZ42" s="14"/>
      <c r="GKA42" s="15"/>
      <c r="GKB42" s="13"/>
      <c r="GKC42" s="9"/>
      <c r="GKD42" s="8"/>
      <c r="GKE42" s="8"/>
      <c r="GKF42" s="13"/>
      <c r="GKG42" s="13"/>
      <c r="GKH42" s="14"/>
      <c r="GKI42" s="15"/>
      <c r="GKJ42" s="13"/>
      <c r="GKK42" s="9"/>
      <c r="GKL42" s="8"/>
      <c r="GKM42" s="8"/>
      <c r="GKN42" s="13"/>
      <c r="GKO42" s="13"/>
      <c r="GKP42" s="14"/>
      <c r="GKQ42" s="15"/>
      <c r="GKR42" s="13"/>
      <c r="GKS42" s="9"/>
      <c r="GKT42" s="8"/>
      <c r="GKU42" s="8"/>
      <c r="GKV42" s="13"/>
      <c r="GKW42" s="13"/>
      <c r="GKX42" s="14"/>
      <c r="GKY42" s="15"/>
      <c r="GKZ42" s="13"/>
      <c r="GLA42" s="9"/>
      <c r="GLB42" s="8"/>
      <c r="GLC42" s="8"/>
      <c r="GLD42" s="13"/>
      <c r="GLE42" s="13"/>
      <c r="GLF42" s="14"/>
      <c r="GLG42" s="15"/>
      <c r="GLH42" s="13"/>
      <c r="GLI42" s="9"/>
      <c r="GLJ42" s="8"/>
      <c r="GLK42" s="8"/>
      <c r="GLL42" s="13"/>
      <c r="GLM42" s="13"/>
      <c r="GLN42" s="14"/>
      <c r="GLO42" s="15"/>
      <c r="GLP42" s="13"/>
      <c r="GLQ42" s="9"/>
      <c r="GLR42" s="8"/>
      <c r="GLS42" s="8"/>
      <c r="GLT42" s="13"/>
      <c r="GLU42" s="13"/>
      <c r="GLV42" s="14"/>
      <c r="GLW42" s="15"/>
      <c r="GLX42" s="13"/>
      <c r="GLY42" s="9"/>
      <c r="GLZ42" s="8"/>
      <c r="GMA42" s="8"/>
      <c r="GMB42" s="13"/>
      <c r="GMC42" s="13"/>
      <c r="GMD42" s="14"/>
      <c r="GME42" s="15"/>
      <c r="GMF42" s="13"/>
      <c r="GMG42" s="9"/>
      <c r="GMH42" s="8"/>
      <c r="GMI42" s="8"/>
      <c r="GMJ42" s="13"/>
      <c r="GMK42" s="13"/>
      <c r="GML42" s="14"/>
      <c r="GMM42" s="15"/>
      <c r="GMN42" s="13"/>
      <c r="GMO42" s="9"/>
      <c r="GMP42" s="8"/>
      <c r="GMQ42" s="8"/>
      <c r="GMR42" s="13"/>
      <c r="GMS42" s="13"/>
      <c r="GMT42" s="14"/>
      <c r="GMU42" s="15"/>
      <c r="GMV42" s="13"/>
      <c r="GMW42" s="9"/>
      <c r="GMX42" s="8"/>
      <c r="GMY42" s="8"/>
      <c r="GMZ42" s="13"/>
      <c r="GNA42" s="13"/>
      <c r="GNB42" s="14"/>
      <c r="GNC42" s="15"/>
      <c r="GND42" s="13"/>
      <c r="GNE42" s="9"/>
      <c r="GNF42" s="8"/>
      <c r="GNG42" s="8"/>
      <c r="GNH42" s="13"/>
      <c r="GNI42" s="13"/>
      <c r="GNJ42" s="14"/>
      <c r="GNK42" s="15"/>
      <c r="GNL42" s="13"/>
      <c r="GNM42" s="9"/>
      <c r="GNN42" s="8"/>
      <c r="GNO42" s="8"/>
      <c r="GNP42" s="13"/>
      <c r="GNQ42" s="13"/>
      <c r="GNR42" s="14"/>
      <c r="GNS42" s="15"/>
      <c r="GNT42" s="13"/>
      <c r="GNU42" s="9"/>
      <c r="GNV42" s="8"/>
      <c r="GNW42" s="8"/>
      <c r="GNX42" s="13"/>
      <c r="GNY42" s="13"/>
      <c r="GNZ42" s="14"/>
      <c r="GOA42" s="15"/>
      <c r="GOB42" s="13"/>
      <c r="GOC42" s="9"/>
      <c r="GOD42" s="8"/>
      <c r="GOE42" s="8"/>
      <c r="GOF42" s="13"/>
      <c r="GOG42" s="13"/>
      <c r="GOH42" s="14"/>
      <c r="GOI42" s="15"/>
      <c r="GOJ42" s="13"/>
      <c r="GOK42" s="9"/>
      <c r="GOL42" s="8"/>
      <c r="GOM42" s="8"/>
      <c r="GON42" s="13"/>
      <c r="GOO42" s="13"/>
      <c r="GOP42" s="14"/>
      <c r="GOQ42" s="15"/>
      <c r="GOR42" s="13"/>
      <c r="GOS42" s="9"/>
      <c r="GOT42" s="8"/>
      <c r="GOU42" s="8"/>
      <c r="GOV42" s="13"/>
      <c r="GOW42" s="13"/>
      <c r="GOX42" s="14"/>
      <c r="GOY42" s="15"/>
      <c r="GOZ42" s="13"/>
      <c r="GPA42" s="9"/>
      <c r="GPB42" s="8"/>
      <c r="GPC42" s="8"/>
      <c r="GPD42" s="13"/>
      <c r="GPE42" s="13"/>
      <c r="GPF42" s="14"/>
      <c r="GPG42" s="15"/>
      <c r="GPH42" s="13"/>
      <c r="GPI42" s="9"/>
      <c r="GPJ42" s="8"/>
      <c r="GPK42" s="8"/>
      <c r="GPL42" s="13"/>
      <c r="GPM42" s="13"/>
      <c r="GPN42" s="14"/>
      <c r="GPO42" s="15"/>
      <c r="GPP42" s="13"/>
      <c r="GPQ42" s="9"/>
      <c r="GPR42" s="8"/>
      <c r="GPS42" s="8"/>
      <c r="GPT42" s="13"/>
      <c r="GPU42" s="13"/>
      <c r="GPV42" s="14"/>
      <c r="GPW42" s="15"/>
      <c r="GPX42" s="13"/>
      <c r="GPY42" s="9"/>
      <c r="GPZ42" s="8"/>
      <c r="GQA42" s="8"/>
      <c r="GQB42" s="13"/>
      <c r="GQC42" s="13"/>
      <c r="GQD42" s="14"/>
      <c r="GQE42" s="15"/>
      <c r="GQF42" s="13"/>
      <c r="GQG42" s="9"/>
      <c r="GQH42" s="8"/>
      <c r="GQI42" s="8"/>
      <c r="GQJ42" s="13"/>
      <c r="GQK42" s="13"/>
      <c r="GQL42" s="14"/>
      <c r="GQM42" s="15"/>
      <c r="GQN42" s="13"/>
      <c r="GQO42" s="9"/>
      <c r="GQP42" s="8"/>
      <c r="GQQ42" s="8"/>
      <c r="GQR42" s="13"/>
      <c r="GQS42" s="13"/>
      <c r="GQT42" s="14"/>
      <c r="GQU42" s="15"/>
      <c r="GQV42" s="13"/>
      <c r="GQW42" s="9"/>
      <c r="GQX42" s="8"/>
      <c r="GQY42" s="8"/>
      <c r="GQZ42" s="13"/>
      <c r="GRA42" s="13"/>
      <c r="GRB42" s="14"/>
      <c r="GRC42" s="15"/>
      <c r="GRD42" s="13"/>
      <c r="GRE42" s="9"/>
      <c r="GRF42" s="8"/>
      <c r="GRG42" s="8"/>
      <c r="GRH42" s="13"/>
      <c r="GRI42" s="13"/>
      <c r="GRJ42" s="14"/>
      <c r="GRK42" s="15"/>
      <c r="GRL42" s="13"/>
      <c r="GRM42" s="9"/>
      <c r="GRN42" s="8"/>
      <c r="GRO42" s="8"/>
      <c r="GRP42" s="13"/>
      <c r="GRQ42" s="13"/>
      <c r="GRR42" s="14"/>
      <c r="GRS42" s="15"/>
      <c r="GRT42" s="13"/>
      <c r="GRU42" s="9"/>
      <c r="GRV42" s="8"/>
      <c r="GRW42" s="8"/>
      <c r="GRX42" s="13"/>
      <c r="GRY42" s="13"/>
      <c r="GRZ42" s="14"/>
      <c r="GSA42" s="15"/>
      <c r="GSB42" s="13"/>
      <c r="GSC42" s="9"/>
      <c r="GSD42" s="8"/>
      <c r="GSE42" s="8"/>
      <c r="GSF42" s="13"/>
      <c r="GSG42" s="13"/>
      <c r="GSH42" s="14"/>
      <c r="GSI42" s="15"/>
      <c r="GSJ42" s="13"/>
      <c r="GSK42" s="9"/>
      <c r="GSL42" s="8"/>
      <c r="GSM42" s="8"/>
      <c r="GSN42" s="13"/>
      <c r="GSO42" s="13"/>
      <c r="GSP42" s="14"/>
      <c r="GSQ42" s="15"/>
      <c r="GSR42" s="13"/>
      <c r="GSS42" s="9"/>
      <c r="GST42" s="8"/>
      <c r="GSU42" s="8"/>
      <c r="GSV42" s="13"/>
      <c r="GSW42" s="13"/>
      <c r="GSX42" s="14"/>
      <c r="GSY42" s="15"/>
      <c r="GSZ42" s="13"/>
      <c r="GTA42" s="9"/>
      <c r="GTB42" s="8"/>
      <c r="GTC42" s="8"/>
      <c r="GTD42" s="13"/>
      <c r="GTE42" s="13"/>
      <c r="GTF42" s="14"/>
      <c r="GTG42" s="15"/>
      <c r="GTH42" s="13"/>
      <c r="GTI42" s="9"/>
      <c r="GTJ42" s="8"/>
      <c r="GTK42" s="8"/>
      <c r="GTL42" s="13"/>
      <c r="GTM42" s="13"/>
      <c r="GTN42" s="14"/>
      <c r="GTO42" s="15"/>
      <c r="GTP42" s="13"/>
      <c r="GTQ42" s="9"/>
      <c r="GTR42" s="8"/>
      <c r="GTS42" s="8"/>
      <c r="GTT42" s="13"/>
      <c r="GTU42" s="13"/>
      <c r="GTV42" s="14"/>
      <c r="GTW42" s="15"/>
      <c r="GTX42" s="13"/>
      <c r="GTY42" s="9"/>
      <c r="GTZ42" s="8"/>
      <c r="GUA42" s="8"/>
      <c r="GUB42" s="13"/>
      <c r="GUC42" s="13"/>
      <c r="GUD42" s="14"/>
      <c r="GUE42" s="15"/>
      <c r="GUF42" s="13"/>
      <c r="GUG42" s="9"/>
      <c r="GUH42" s="8"/>
      <c r="GUI42" s="8"/>
      <c r="GUJ42" s="13"/>
      <c r="GUK42" s="13"/>
      <c r="GUL42" s="14"/>
      <c r="GUM42" s="15"/>
      <c r="GUN42" s="13"/>
      <c r="GUO42" s="9"/>
      <c r="GUP42" s="8"/>
      <c r="GUQ42" s="8"/>
      <c r="GUR42" s="13"/>
      <c r="GUS42" s="13"/>
      <c r="GUT42" s="14"/>
      <c r="GUU42" s="15"/>
      <c r="GUV42" s="13"/>
      <c r="GUW42" s="9"/>
      <c r="GUX42" s="8"/>
      <c r="GUY42" s="8"/>
      <c r="GUZ42" s="13"/>
      <c r="GVA42" s="13"/>
      <c r="GVB42" s="14"/>
      <c r="GVC42" s="15"/>
      <c r="GVD42" s="13"/>
      <c r="GVE42" s="9"/>
      <c r="GVF42" s="8"/>
      <c r="GVG42" s="8"/>
      <c r="GVH42" s="13"/>
      <c r="GVI42" s="13"/>
      <c r="GVJ42" s="14"/>
      <c r="GVK42" s="15"/>
      <c r="GVL42" s="13"/>
      <c r="GVM42" s="9"/>
      <c r="GVN42" s="8"/>
      <c r="GVO42" s="8"/>
      <c r="GVP42" s="13"/>
      <c r="GVQ42" s="13"/>
      <c r="GVR42" s="14"/>
      <c r="GVS42" s="15"/>
      <c r="GVT42" s="13"/>
      <c r="GVU42" s="9"/>
      <c r="GVV42" s="8"/>
      <c r="GVW42" s="8"/>
      <c r="GVX42" s="13"/>
      <c r="GVY42" s="13"/>
      <c r="GVZ42" s="14"/>
      <c r="GWA42" s="15"/>
      <c r="GWB42" s="13"/>
      <c r="GWC42" s="9"/>
      <c r="GWD42" s="8"/>
      <c r="GWE42" s="8"/>
      <c r="GWF42" s="13"/>
      <c r="GWG42" s="13"/>
      <c r="GWH42" s="14"/>
      <c r="GWI42" s="15"/>
      <c r="GWJ42" s="13"/>
      <c r="GWK42" s="9"/>
      <c r="GWL42" s="8"/>
      <c r="GWM42" s="8"/>
      <c r="GWN42" s="13"/>
      <c r="GWO42" s="13"/>
      <c r="GWP42" s="14"/>
      <c r="GWQ42" s="15"/>
      <c r="GWR42" s="13"/>
      <c r="GWS42" s="9"/>
      <c r="GWT42" s="8"/>
      <c r="GWU42" s="8"/>
      <c r="GWV42" s="13"/>
      <c r="GWW42" s="13"/>
      <c r="GWX42" s="14"/>
      <c r="GWY42" s="15"/>
      <c r="GWZ42" s="13"/>
      <c r="GXA42" s="9"/>
      <c r="GXB42" s="8"/>
      <c r="GXC42" s="8"/>
      <c r="GXD42" s="13"/>
      <c r="GXE42" s="13"/>
      <c r="GXF42" s="14"/>
      <c r="GXG42" s="15"/>
      <c r="GXH42" s="13"/>
      <c r="GXI42" s="9"/>
      <c r="GXJ42" s="8"/>
      <c r="GXK42" s="8"/>
      <c r="GXL42" s="13"/>
      <c r="GXM42" s="13"/>
      <c r="GXN42" s="14"/>
      <c r="GXO42" s="15"/>
      <c r="GXP42" s="13"/>
      <c r="GXQ42" s="9"/>
      <c r="GXR42" s="8"/>
      <c r="GXS42" s="8"/>
      <c r="GXT42" s="13"/>
      <c r="GXU42" s="13"/>
      <c r="GXV42" s="14"/>
      <c r="GXW42" s="15"/>
      <c r="GXX42" s="13"/>
      <c r="GXY42" s="9"/>
      <c r="GXZ42" s="8"/>
      <c r="GYA42" s="8"/>
      <c r="GYB42" s="13"/>
      <c r="GYC42" s="13"/>
      <c r="GYD42" s="14"/>
      <c r="GYE42" s="15"/>
      <c r="GYF42" s="13"/>
      <c r="GYG42" s="9"/>
      <c r="GYH42" s="8"/>
      <c r="GYI42" s="8"/>
      <c r="GYJ42" s="13"/>
      <c r="GYK42" s="13"/>
      <c r="GYL42" s="14"/>
      <c r="GYM42" s="15"/>
      <c r="GYN42" s="13"/>
      <c r="GYO42" s="9"/>
      <c r="GYP42" s="8"/>
      <c r="GYQ42" s="8"/>
      <c r="GYR42" s="13"/>
      <c r="GYS42" s="13"/>
      <c r="GYT42" s="14"/>
      <c r="GYU42" s="15"/>
      <c r="GYV42" s="13"/>
      <c r="GYW42" s="9"/>
      <c r="GYX42" s="8"/>
      <c r="GYY42" s="8"/>
      <c r="GYZ42" s="13"/>
      <c r="GZA42" s="13"/>
      <c r="GZB42" s="14"/>
      <c r="GZC42" s="15"/>
      <c r="GZD42" s="13"/>
      <c r="GZE42" s="9"/>
      <c r="GZF42" s="8"/>
      <c r="GZG42" s="8"/>
      <c r="GZH42" s="13"/>
      <c r="GZI42" s="13"/>
      <c r="GZJ42" s="14"/>
      <c r="GZK42" s="15"/>
      <c r="GZL42" s="13"/>
      <c r="GZM42" s="9"/>
      <c r="GZN42" s="8"/>
      <c r="GZO42" s="8"/>
      <c r="GZP42" s="13"/>
      <c r="GZQ42" s="13"/>
      <c r="GZR42" s="14"/>
      <c r="GZS42" s="15"/>
      <c r="GZT42" s="13"/>
      <c r="GZU42" s="9"/>
      <c r="GZV42" s="8"/>
      <c r="GZW42" s="8"/>
      <c r="GZX42" s="13"/>
      <c r="GZY42" s="13"/>
      <c r="GZZ42" s="14"/>
      <c r="HAA42" s="15"/>
      <c r="HAB42" s="13"/>
      <c r="HAC42" s="9"/>
      <c r="HAD42" s="8"/>
      <c r="HAE42" s="8"/>
      <c r="HAF42" s="13"/>
      <c r="HAG42" s="13"/>
      <c r="HAH42" s="14"/>
      <c r="HAI42" s="15"/>
      <c r="HAJ42" s="13"/>
      <c r="HAK42" s="9"/>
      <c r="HAL42" s="8"/>
      <c r="HAM42" s="8"/>
      <c r="HAN42" s="13"/>
      <c r="HAO42" s="13"/>
      <c r="HAP42" s="14"/>
      <c r="HAQ42" s="15"/>
      <c r="HAR42" s="13"/>
      <c r="HAS42" s="9"/>
      <c r="HAT42" s="8"/>
      <c r="HAU42" s="8"/>
      <c r="HAV42" s="13"/>
      <c r="HAW42" s="13"/>
      <c r="HAX42" s="14"/>
      <c r="HAY42" s="15"/>
      <c r="HAZ42" s="13"/>
      <c r="HBA42" s="9"/>
      <c r="HBB42" s="8"/>
      <c r="HBC42" s="8"/>
      <c r="HBD42" s="13"/>
      <c r="HBE42" s="13"/>
      <c r="HBF42" s="14"/>
      <c r="HBG42" s="15"/>
      <c r="HBH42" s="13"/>
      <c r="HBI42" s="9"/>
      <c r="HBJ42" s="8"/>
      <c r="HBK42" s="8"/>
      <c r="HBL42" s="13"/>
      <c r="HBM42" s="13"/>
      <c r="HBN42" s="14"/>
      <c r="HBO42" s="15"/>
      <c r="HBP42" s="13"/>
      <c r="HBQ42" s="9"/>
      <c r="HBR42" s="8"/>
      <c r="HBS42" s="8"/>
      <c r="HBT42" s="13"/>
      <c r="HBU42" s="13"/>
      <c r="HBV42" s="14"/>
      <c r="HBW42" s="15"/>
      <c r="HBX42" s="13"/>
      <c r="HBY42" s="9"/>
      <c r="HBZ42" s="8"/>
      <c r="HCA42" s="8"/>
      <c r="HCB42" s="13"/>
      <c r="HCC42" s="13"/>
      <c r="HCD42" s="14"/>
      <c r="HCE42" s="15"/>
      <c r="HCF42" s="13"/>
      <c r="HCG42" s="9"/>
      <c r="HCH42" s="8"/>
      <c r="HCI42" s="8"/>
      <c r="HCJ42" s="13"/>
      <c r="HCK42" s="13"/>
      <c r="HCL42" s="14"/>
      <c r="HCM42" s="15"/>
      <c r="HCN42" s="13"/>
      <c r="HCO42" s="9"/>
      <c r="HCP42" s="8"/>
      <c r="HCQ42" s="8"/>
      <c r="HCR42" s="13"/>
      <c r="HCS42" s="13"/>
      <c r="HCT42" s="14"/>
      <c r="HCU42" s="15"/>
      <c r="HCV42" s="13"/>
      <c r="HCW42" s="9"/>
      <c r="HCX42" s="8"/>
      <c r="HCY42" s="8"/>
      <c r="HCZ42" s="13"/>
      <c r="HDA42" s="13"/>
      <c r="HDB42" s="14"/>
      <c r="HDC42" s="15"/>
      <c r="HDD42" s="13"/>
      <c r="HDE42" s="9"/>
      <c r="HDF42" s="8"/>
      <c r="HDG42" s="8"/>
      <c r="HDH42" s="13"/>
      <c r="HDI42" s="13"/>
      <c r="HDJ42" s="14"/>
      <c r="HDK42" s="15"/>
      <c r="HDL42" s="13"/>
      <c r="HDM42" s="9"/>
      <c r="HDN42" s="8"/>
      <c r="HDO42" s="8"/>
      <c r="HDP42" s="13"/>
      <c r="HDQ42" s="13"/>
      <c r="HDR42" s="14"/>
      <c r="HDS42" s="15"/>
      <c r="HDT42" s="13"/>
      <c r="HDU42" s="9"/>
      <c r="HDV42" s="8"/>
      <c r="HDW42" s="8"/>
      <c r="HDX42" s="13"/>
      <c r="HDY42" s="13"/>
      <c r="HDZ42" s="14"/>
      <c r="HEA42" s="15"/>
      <c r="HEB42" s="13"/>
      <c r="HEC42" s="9"/>
      <c r="HED42" s="8"/>
      <c r="HEE42" s="8"/>
      <c r="HEF42" s="13"/>
      <c r="HEG42" s="13"/>
      <c r="HEH42" s="14"/>
      <c r="HEI42" s="15"/>
      <c r="HEJ42" s="13"/>
      <c r="HEK42" s="9"/>
      <c r="HEL42" s="8"/>
      <c r="HEM42" s="8"/>
      <c r="HEN42" s="13"/>
      <c r="HEO42" s="13"/>
      <c r="HEP42" s="14"/>
      <c r="HEQ42" s="15"/>
      <c r="HER42" s="13"/>
      <c r="HES42" s="9"/>
      <c r="HET42" s="8"/>
      <c r="HEU42" s="8"/>
      <c r="HEV42" s="13"/>
      <c r="HEW42" s="13"/>
      <c r="HEX42" s="14"/>
      <c r="HEY42" s="15"/>
      <c r="HEZ42" s="13"/>
      <c r="HFA42" s="9"/>
      <c r="HFB42" s="8"/>
      <c r="HFC42" s="8"/>
      <c r="HFD42" s="13"/>
      <c r="HFE42" s="13"/>
      <c r="HFF42" s="14"/>
      <c r="HFG42" s="15"/>
      <c r="HFH42" s="13"/>
      <c r="HFI42" s="9"/>
      <c r="HFJ42" s="8"/>
      <c r="HFK42" s="8"/>
      <c r="HFL42" s="13"/>
      <c r="HFM42" s="13"/>
      <c r="HFN42" s="14"/>
      <c r="HFO42" s="15"/>
      <c r="HFP42" s="13"/>
      <c r="HFQ42" s="9"/>
      <c r="HFR42" s="8"/>
      <c r="HFS42" s="8"/>
      <c r="HFT42" s="13"/>
      <c r="HFU42" s="13"/>
      <c r="HFV42" s="14"/>
      <c r="HFW42" s="15"/>
      <c r="HFX42" s="13"/>
      <c r="HFY42" s="9"/>
      <c r="HFZ42" s="8"/>
      <c r="HGA42" s="8"/>
      <c r="HGB42" s="13"/>
      <c r="HGC42" s="13"/>
      <c r="HGD42" s="14"/>
      <c r="HGE42" s="15"/>
      <c r="HGF42" s="13"/>
      <c r="HGG42" s="9"/>
      <c r="HGH42" s="8"/>
      <c r="HGI42" s="8"/>
      <c r="HGJ42" s="13"/>
      <c r="HGK42" s="13"/>
      <c r="HGL42" s="14"/>
      <c r="HGM42" s="15"/>
      <c r="HGN42" s="13"/>
      <c r="HGO42" s="9"/>
      <c r="HGP42" s="8"/>
      <c r="HGQ42" s="8"/>
      <c r="HGR42" s="13"/>
      <c r="HGS42" s="13"/>
      <c r="HGT42" s="14"/>
      <c r="HGU42" s="15"/>
      <c r="HGV42" s="13"/>
      <c r="HGW42" s="9"/>
      <c r="HGX42" s="8"/>
      <c r="HGY42" s="8"/>
      <c r="HGZ42" s="13"/>
      <c r="HHA42" s="13"/>
      <c r="HHB42" s="14"/>
      <c r="HHC42" s="15"/>
      <c r="HHD42" s="13"/>
      <c r="HHE42" s="9"/>
      <c r="HHF42" s="8"/>
      <c r="HHG42" s="8"/>
      <c r="HHH42" s="13"/>
      <c r="HHI42" s="13"/>
      <c r="HHJ42" s="14"/>
      <c r="HHK42" s="15"/>
      <c r="HHL42" s="13"/>
      <c r="HHM42" s="9"/>
      <c r="HHN42" s="8"/>
      <c r="HHO42" s="8"/>
      <c r="HHP42" s="13"/>
      <c r="HHQ42" s="13"/>
      <c r="HHR42" s="14"/>
      <c r="HHS42" s="15"/>
      <c r="HHT42" s="13"/>
      <c r="HHU42" s="9"/>
      <c r="HHV42" s="8"/>
      <c r="HHW42" s="8"/>
      <c r="HHX42" s="13"/>
      <c r="HHY42" s="13"/>
      <c r="HHZ42" s="14"/>
      <c r="HIA42" s="15"/>
      <c r="HIB42" s="13"/>
      <c r="HIC42" s="9"/>
      <c r="HID42" s="8"/>
      <c r="HIE42" s="8"/>
      <c r="HIF42" s="13"/>
      <c r="HIG42" s="13"/>
      <c r="HIH42" s="14"/>
      <c r="HII42" s="15"/>
      <c r="HIJ42" s="13"/>
      <c r="HIK42" s="9"/>
      <c r="HIL42" s="8"/>
      <c r="HIM42" s="8"/>
      <c r="HIN42" s="13"/>
      <c r="HIO42" s="13"/>
      <c r="HIP42" s="14"/>
      <c r="HIQ42" s="15"/>
      <c r="HIR42" s="13"/>
      <c r="HIS42" s="9"/>
      <c r="HIT42" s="8"/>
      <c r="HIU42" s="8"/>
      <c r="HIV42" s="13"/>
      <c r="HIW42" s="13"/>
      <c r="HIX42" s="14"/>
      <c r="HIY42" s="15"/>
      <c r="HIZ42" s="13"/>
      <c r="HJA42" s="9"/>
      <c r="HJB42" s="8"/>
      <c r="HJC42" s="8"/>
      <c r="HJD42" s="13"/>
      <c r="HJE42" s="13"/>
      <c r="HJF42" s="14"/>
      <c r="HJG42" s="15"/>
      <c r="HJH42" s="13"/>
      <c r="HJI42" s="9"/>
      <c r="HJJ42" s="8"/>
      <c r="HJK42" s="8"/>
      <c r="HJL42" s="13"/>
      <c r="HJM42" s="13"/>
      <c r="HJN42" s="14"/>
      <c r="HJO42" s="15"/>
      <c r="HJP42" s="13"/>
      <c r="HJQ42" s="9"/>
      <c r="HJR42" s="8"/>
      <c r="HJS42" s="8"/>
      <c r="HJT42" s="13"/>
      <c r="HJU42" s="13"/>
      <c r="HJV42" s="14"/>
      <c r="HJW42" s="15"/>
      <c r="HJX42" s="13"/>
      <c r="HJY42" s="9"/>
      <c r="HJZ42" s="8"/>
      <c r="HKA42" s="8"/>
      <c r="HKB42" s="13"/>
      <c r="HKC42" s="13"/>
      <c r="HKD42" s="14"/>
      <c r="HKE42" s="15"/>
      <c r="HKF42" s="13"/>
      <c r="HKG42" s="9"/>
      <c r="HKH42" s="8"/>
      <c r="HKI42" s="8"/>
      <c r="HKJ42" s="13"/>
      <c r="HKK42" s="13"/>
      <c r="HKL42" s="14"/>
      <c r="HKM42" s="15"/>
      <c r="HKN42" s="13"/>
      <c r="HKO42" s="9"/>
      <c r="HKP42" s="8"/>
      <c r="HKQ42" s="8"/>
      <c r="HKR42" s="13"/>
      <c r="HKS42" s="13"/>
      <c r="HKT42" s="14"/>
      <c r="HKU42" s="15"/>
      <c r="HKV42" s="13"/>
      <c r="HKW42" s="9"/>
      <c r="HKX42" s="8"/>
      <c r="HKY42" s="8"/>
      <c r="HKZ42" s="13"/>
      <c r="HLA42" s="13"/>
      <c r="HLB42" s="14"/>
      <c r="HLC42" s="15"/>
      <c r="HLD42" s="13"/>
      <c r="HLE42" s="9"/>
      <c r="HLF42" s="8"/>
      <c r="HLG42" s="8"/>
      <c r="HLH42" s="13"/>
      <c r="HLI42" s="13"/>
      <c r="HLJ42" s="14"/>
      <c r="HLK42" s="15"/>
      <c r="HLL42" s="13"/>
      <c r="HLM42" s="9"/>
      <c r="HLN42" s="8"/>
      <c r="HLO42" s="8"/>
      <c r="HLP42" s="13"/>
      <c r="HLQ42" s="13"/>
      <c r="HLR42" s="14"/>
      <c r="HLS42" s="15"/>
      <c r="HLT42" s="13"/>
      <c r="HLU42" s="9"/>
      <c r="HLV42" s="8"/>
      <c r="HLW42" s="8"/>
      <c r="HLX42" s="13"/>
      <c r="HLY42" s="13"/>
      <c r="HLZ42" s="14"/>
      <c r="HMA42" s="15"/>
      <c r="HMB42" s="13"/>
      <c r="HMC42" s="9"/>
      <c r="HMD42" s="8"/>
      <c r="HME42" s="8"/>
      <c r="HMF42" s="13"/>
      <c r="HMG42" s="13"/>
      <c r="HMH42" s="14"/>
      <c r="HMI42" s="15"/>
      <c r="HMJ42" s="13"/>
      <c r="HMK42" s="9"/>
      <c r="HML42" s="8"/>
      <c r="HMM42" s="8"/>
      <c r="HMN42" s="13"/>
      <c r="HMO42" s="13"/>
      <c r="HMP42" s="14"/>
      <c r="HMQ42" s="15"/>
      <c r="HMR42" s="13"/>
      <c r="HMS42" s="9"/>
      <c r="HMT42" s="8"/>
      <c r="HMU42" s="8"/>
      <c r="HMV42" s="13"/>
      <c r="HMW42" s="13"/>
      <c r="HMX42" s="14"/>
      <c r="HMY42" s="15"/>
      <c r="HMZ42" s="13"/>
      <c r="HNA42" s="9"/>
      <c r="HNB42" s="8"/>
      <c r="HNC42" s="8"/>
      <c r="HND42" s="13"/>
      <c r="HNE42" s="13"/>
      <c r="HNF42" s="14"/>
      <c r="HNG42" s="15"/>
      <c r="HNH42" s="13"/>
      <c r="HNI42" s="9"/>
      <c r="HNJ42" s="8"/>
      <c r="HNK42" s="8"/>
      <c r="HNL42" s="13"/>
      <c r="HNM42" s="13"/>
      <c r="HNN42" s="14"/>
      <c r="HNO42" s="15"/>
      <c r="HNP42" s="13"/>
      <c r="HNQ42" s="9"/>
      <c r="HNR42" s="8"/>
      <c r="HNS42" s="8"/>
      <c r="HNT42" s="13"/>
      <c r="HNU42" s="13"/>
      <c r="HNV42" s="14"/>
      <c r="HNW42" s="15"/>
      <c r="HNX42" s="13"/>
      <c r="HNY42" s="9"/>
      <c r="HNZ42" s="8"/>
      <c r="HOA42" s="8"/>
      <c r="HOB42" s="13"/>
      <c r="HOC42" s="13"/>
      <c r="HOD42" s="14"/>
      <c r="HOE42" s="15"/>
      <c r="HOF42" s="13"/>
      <c r="HOG42" s="9"/>
      <c r="HOH42" s="8"/>
      <c r="HOI42" s="8"/>
      <c r="HOJ42" s="13"/>
      <c r="HOK42" s="13"/>
      <c r="HOL42" s="14"/>
      <c r="HOM42" s="15"/>
      <c r="HON42" s="13"/>
      <c r="HOO42" s="9"/>
      <c r="HOP42" s="8"/>
      <c r="HOQ42" s="8"/>
      <c r="HOR42" s="13"/>
      <c r="HOS42" s="13"/>
      <c r="HOT42" s="14"/>
      <c r="HOU42" s="15"/>
      <c r="HOV42" s="13"/>
      <c r="HOW42" s="9"/>
      <c r="HOX42" s="8"/>
      <c r="HOY42" s="8"/>
      <c r="HOZ42" s="13"/>
      <c r="HPA42" s="13"/>
      <c r="HPB42" s="14"/>
      <c r="HPC42" s="15"/>
      <c r="HPD42" s="13"/>
      <c r="HPE42" s="9"/>
      <c r="HPF42" s="8"/>
      <c r="HPG42" s="8"/>
      <c r="HPH42" s="13"/>
      <c r="HPI42" s="13"/>
      <c r="HPJ42" s="14"/>
      <c r="HPK42" s="15"/>
      <c r="HPL42" s="13"/>
      <c r="HPM42" s="9"/>
      <c r="HPN42" s="8"/>
      <c r="HPO42" s="8"/>
      <c r="HPP42" s="13"/>
      <c r="HPQ42" s="13"/>
      <c r="HPR42" s="14"/>
      <c r="HPS42" s="15"/>
      <c r="HPT42" s="13"/>
      <c r="HPU42" s="9"/>
      <c r="HPV42" s="8"/>
      <c r="HPW42" s="8"/>
      <c r="HPX42" s="13"/>
      <c r="HPY42" s="13"/>
      <c r="HPZ42" s="14"/>
      <c r="HQA42" s="15"/>
      <c r="HQB42" s="13"/>
      <c r="HQC42" s="9"/>
      <c r="HQD42" s="8"/>
      <c r="HQE42" s="8"/>
      <c r="HQF42" s="13"/>
      <c r="HQG42" s="13"/>
      <c r="HQH42" s="14"/>
      <c r="HQI42" s="15"/>
      <c r="HQJ42" s="13"/>
      <c r="HQK42" s="9"/>
      <c r="HQL42" s="8"/>
      <c r="HQM42" s="8"/>
      <c r="HQN42" s="13"/>
      <c r="HQO42" s="13"/>
      <c r="HQP42" s="14"/>
      <c r="HQQ42" s="15"/>
      <c r="HQR42" s="13"/>
      <c r="HQS42" s="9"/>
      <c r="HQT42" s="8"/>
      <c r="HQU42" s="8"/>
      <c r="HQV42" s="13"/>
      <c r="HQW42" s="13"/>
      <c r="HQX42" s="14"/>
      <c r="HQY42" s="15"/>
      <c r="HQZ42" s="13"/>
      <c r="HRA42" s="9"/>
      <c r="HRB42" s="8"/>
      <c r="HRC42" s="8"/>
      <c r="HRD42" s="13"/>
      <c r="HRE42" s="13"/>
      <c r="HRF42" s="14"/>
      <c r="HRG42" s="15"/>
      <c r="HRH42" s="13"/>
      <c r="HRI42" s="9"/>
      <c r="HRJ42" s="8"/>
      <c r="HRK42" s="8"/>
      <c r="HRL42" s="13"/>
      <c r="HRM42" s="13"/>
      <c r="HRN42" s="14"/>
      <c r="HRO42" s="15"/>
      <c r="HRP42" s="13"/>
      <c r="HRQ42" s="9"/>
      <c r="HRR42" s="8"/>
      <c r="HRS42" s="8"/>
      <c r="HRT42" s="13"/>
      <c r="HRU42" s="13"/>
      <c r="HRV42" s="14"/>
      <c r="HRW42" s="15"/>
      <c r="HRX42" s="13"/>
      <c r="HRY42" s="9"/>
      <c r="HRZ42" s="8"/>
      <c r="HSA42" s="8"/>
      <c r="HSB42" s="13"/>
      <c r="HSC42" s="13"/>
      <c r="HSD42" s="14"/>
      <c r="HSE42" s="15"/>
      <c r="HSF42" s="13"/>
      <c r="HSG42" s="9"/>
      <c r="HSH42" s="8"/>
      <c r="HSI42" s="8"/>
      <c r="HSJ42" s="13"/>
      <c r="HSK42" s="13"/>
      <c r="HSL42" s="14"/>
      <c r="HSM42" s="15"/>
      <c r="HSN42" s="13"/>
      <c r="HSO42" s="9"/>
      <c r="HSP42" s="8"/>
      <c r="HSQ42" s="8"/>
      <c r="HSR42" s="13"/>
      <c r="HSS42" s="13"/>
      <c r="HST42" s="14"/>
      <c r="HSU42" s="15"/>
      <c r="HSV42" s="13"/>
      <c r="HSW42" s="9"/>
      <c r="HSX42" s="8"/>
      <c r="HSY42" s="8"/>
      <c r="HSZ42" s="13"/>
      <c r="HTA42" s="13"/>
      <c r="HTB42" s="14"/>
      <c r="HTC42" s="15"/>
      <c r="HTD42" s="13"/>
      <c r="HTE42" s="9"/>
      <c r="HTF42" s="8"/>
      <c r="HTG42" s="8"/>
      <c r="HTH42" s="13"/>
      <c r="HTI42" s="13"/>
      <c r="HTJ42" s="14"/>
      <c r="HTK42" s="15"/>
      <c r="HTL42" s="13"/>
      <c r="HTM42" s="9"/>
      <c r="HTN42" s="8"/>
      <c r="HTO42" s="8"/>
      <c r="HTP42" s="13"/>
      <c r="HTQ42" s="13"/>
      <c r="HTR42" s="14"/>
      <c r="HTS42" s="15"/>
      <c r="HTT42" s="13"/>
      <c r="HTU42" s="9"/>
      <c r="HTV42" s="8"/>
      <c r="HTW42" s="8"/>
      <c r="HTX42" s="13"/>
      <c r="HTY42" s="13"/>
      <c r="HTZ42" s="14"/>
      <c r="HUA42" s="15"/>
      <c r="HUB42" s="13"/>
      <c r="HUC42" s="9"/>
      <c r="HUD42" s="8"/>
      <c r="HUE42" s="8"/>
      <c r="HUF42" s="13"/>
      <c r="HUG42" s="13"/>
      <c r="HUH42" s="14"/>
      <c r="HUI42" s="15"/>
      <c r="HUJ42" s="13"/>
      <c r="HUK42" s="9"/>
      <c r="HUL42" s="8"/>
      <c r="HUM42" s="8"/>
      <c r="HUN42" s="13"/>
      <c r="HUO42" s="13"/>
      <c r="HUP42" s="14"/>
      <c r="HUQ42" s="15"/>
      <c r="HUR42" s="13"/>
      <c r="HUS42" s="9"/>
      <c r="HUT42" s="8"/>
      <c r="HUU42" s="8"/>
      <c r="HUV42" s="13"/>
      <c r="HUW42" s="13"/>
      <c r="HUX42" s="14"/>
      <c r="HUY42" s="15"/>
      <c r="HUZ42" s="13"/>
      <c r="HVA42" s="9"/>
      <c r="HVB42" s="8"/>
      <c r="HVC42" s="8"/>
      <c r="HVD42" s="13"/>
      <c r="HVE42" s="13"/>
      <c r="HVF42" s="14"/>
      <c r="HVG42" s="15"/>
      <c r="HVH42" s="13"/>
      <c r="HVI42" s="9"/>
      <c r="HVJ42" s="8"/>
      <c r="HVK42" s="8"/>
      <c r="HVL42" s="13"/>
      <c r="HVM42" s="13"/>
      <c r="HVN42" s="14"/>
      <c r="HVO42" s="15"/>
      <c r="HVP42" s="13"/>
      <c r="HVQ42" s="9"/>
      <c r="HVR42" s="8"/>
      <c r="HVS42" s="8"/>
      <c r="HVT42" s="13"/>
      <c r="HVU42" s="13"/>
      <c r="HVV42" s="14"/>
      <c r="HVW42" s="15"/>
      <c r="HVX42" s="13"/>
      <c r="HVY42" s="9"/>
      <c r="HVZ42" s="8"/>
      <c r="HWA42" s="8"/>
      <c r="HWB42" s="13"/>
      <c r="HWC42" s="13"/>
      <c r="HWD42" s="14"/>
      <c r="HWE42" s="15"/>
      <c r="HWF42" s="13"/>
      <c r="HWG42" s="9"/>
      <c r="HWH42" s="8"/>
      <c r="HWI42" s="8"/>
      <c r="HWJ42" s="13"/>
      <c r="HWK42" s="13"/>
      <c r="HWL42" s="14"/>
      <c r="HWM42" s="15"/>
      <c r="HWN42" s="13"/>
      <c r="HWO42" s="9"/>
      <c r="HWP42" s="8"/>
      <c r="HWQ42" s="8"/>
      <c r="HWR42" s="13"/>
      <c r="HWS42" s="13"/>
      <c r="HWT42" s="14"/>
      <c r="HWU42" s="15"/>
      <c r="HWV42" s="13"/>
      <c r="HWW42" s="9"/>
      <c r="HWX42" s="8"/>
      <c r="HWY42" s="8"/>
      <c r="HWZ42" s="13"/>
      <c r="HXA42" s="13"/>
      <c r="HXB42" s="14"/>
      <c r="HXC42" s="15"/>
      <c r="HXD42" s="13"/>
      <c r="HXE42" s="9"/>
      <c r="HXF42" s="8"/>
      <c r="HXG42" s="8"/>
      <c r="HXH42" s="13"/>
      <c r="HXI42" s="13"/>
      <c r="HXJ42" s="14"/>
      <c r="HXK42" s="15"/>
      <c r="HXL42" s="13"/>
      <c r="HXM42" s="9"/>
      <c r="HXN42" s="8"/>
      <c r="HXO42" s="8"/>
      <c r="HXP42" s="13"/>
      <c r="HXQ42" s="13"/>
      <c r="HXR42" s="14"/>
      <c r="HXS42" s="15"/>
      <c r="HXT42" s="13"/>
      <c r="HXU42" s="9"/>
      <c r="HXV42" s="8"/>
      <c r="HXW42" s="8"/>
      <c r="HXX42" s="13"/>
      <c r="HXY42" s="13"/>
      <c r="HXZ42" s="14"/>
      <c r="HYA42" s="15"/>
      <c r="HYB42" s="13"/>
      <c r="HYC42" s="9"/>
      <c r="HYD42" s="8"/>
      <c r="HYE42" s="8"/>
      <c r="HYF42" s="13"/>
      <c r="HYG42" s="13"/>
      <c r="HYH42" s="14"/>
      <c r="HYI42" s="15"/>
      <c r="HYJ42" s="13"/>
      <c r="HYK42" s="9"/>
      <c r="HYL42" s="8"/>
      <c r="HYM42" s="8"/>
      <c r="HYN42" s="13"/>
      <c r="HYO42" s="13"/>
      <c r="HYP42" s="14"/>
      <c r="HYQ42" s="15"/>
      <c r="HYR42" s="13"/>
      <c r="HYS42" s="9"/>
      <c r="HYT42" s="8"/>
      <c r="HYU42" s="8"/>
      <c r="HYV42" s="13"/>
      <c r="HYW42" s="13"/>
      <c r="HYX42" s="14"/>
      <c r="HYY42" s="15"/>
      <c r="HYZ42" s="13"/>
      <c r="HZA42" s="9"/>
      <c r="HZB42" s="8"/>
      <c r="HZC42" s="8"/>
      <c r="HZD42" s="13"/>
      <c r="HZE42" s="13"/>
      <c r="HZF42" s="14"/>
      <c r="HZG42" s="15"/>
      <c r="HZH42" s="13"/>
      <c r="HZI42" s="9"/>
      <c r="HZJ42" s="8"/>
      <c r="HZK42" s="8"/>
      <c r="HZL42" s="13"/>
      <c r="HZM42" s="13"/>
      <c r="HZN42" s="14"/>
      <c r="HZO42" s="15"/>
      <c r="HZP42" s="13"/>
      <c r="HZQ42" s="9"/>
      <c r="HZR42" s="8"/>
      <c r="HZS42" s="8"/>
      <c r="HZT42" s="13"/>
      <c r="HZU42" s="13"/>
      <c r="HZV42" s="14"/>
      <c r="HZW42" s="15"/>
      <c r="HZX42" s="13"/>
      <c r="HZY42" s="9"/>
      <c r="HZZ42" s="8"/>
      <c r="IAA42" s="8"/>
      <c r="IAB42" s="13"/>
      <c r="IAC42" s="13"/>
      <c r="IAD42" s="14"/>
      <c r="IAE42" s="15"/>
      <c r="IAF42" s="13"/>
      <c r="IAG42" s="9"/>
      <c r="IAH42" s="8"/>
      <c r="IAI42" s="8"/>
      <c r="IAJ42" s="13"/>
      <c r="IAK42" s="13"/>
      <c r="IAL42" s="14"/>
      <c r="IAM42" s="15"/>
      <c r="IAN42" s="13"/>
      <c r="IAO42" s="9"/>
      <c r="IAP42" s="8"/>
      <c r="IAQ42" s="8"/>
      <c r="IAR42" s="13"/>
      <c r="IAS42" s="13"/>
      <c r="IAT42" s="14"/>
      <c r="IAU42" s="15"/>
      <c r="IAV42" s="13"/>
      <c r="IAW42" s="9"/>
      <c r="IAX42" s="8"/>
      <c r="IAY42" s="8"/>
      <c r="IAZ42" s="13"/>
      <c r="IBA42" s="13"/>
      <c r="IBB42" s="14"/>
      <c r="IBC42" s="15"/>
      <c r="IBD42" s="13"/>
      <c r="IBE42" s="9"/>
      <c r="IBF42" s="8"/>
      <c r="IBG42" s="8"/>
      <c r="IBH42" s="13"/>
      <c r="IBI42" s="13"/>
      <c r="IBJ42" s="14"/>
      <c r="IBK42" s="15"/>
      <c r="IBL42" s="13"/>
      <c r="IBM42" s="9"/>
      <c r="IBN42" s="8"/>
      <c r="IBO42" s="8"/>
      <c r="IBP42" s="13"/>
      <c r="IBQ42" s="13"/>
      <c r="IBR42" s="14"/>
      <c r="IBS42" s="15"/>
      <c r="IBT42" s="13"/>
      <c r="IBU42" s="9"/>
      <c r="IBV42" s="8"/>
      <c r="IBW42" s="8"/>
      <c r="IBX42" s="13"/>
      <c r="IBY42" s="13"/>
      <c r="IBZ42" s="14"/>
      <c r="ICA42" s="15"/>
      <c r="ICB42" s="13"/>
      <c r="ICC42" s="9"/>
      <c r="ICD42" s="8"/>
      <c r="ICE42" s="8"/>
      <c r="ICF42" s="13"/>
      <c r="ICG42" s="13"/>
      <c r="ICH42" s="14"/>
      <c r="ICI42" s="15"/>
      <c r="ICJ42" s="13"/>
      <c r="ICK42" s="9"/>
      <c r="ICL42" s="8"/>
      <c r="ICM42" s="8"/>
      <c r="ICN42" s="13"/>
      <c r="ICO42" s="13"/>
      <c r="ICP42" s="14"/>
      <c r="ICQ42" s="15"/>
      <c r="ICR42" s="13"/>
      <c r="ICS42" s="9"/>
      <c r="ICT42" s="8"/>
      <c r="ICU42" s="8"/>
      <c r="ICV42" s="13"/>
      <c r="ICW42" s="13"/>
      <c r="ICX42" s="14"/>
      <c r="ICY42" s="15"/>
      <c r="ICZ42" s="13"/>
      <c r="IDA42" s="9"/>
      <c r="IDB42" s="8"/>
      <c r="IDC42" s="8"/>
      <c r="IDD42" s="13"/>
      <c r="IDE42" s="13"/>
      <c r="IDF42" s="14"/>
      <c r="IDG42" s="15"/>
      <c r="IDH42" s="13"/>
      <c r="IDI42" s="9"/>
      <c r="IDJ42" s="8"/>
      <c r="IDK42" s="8"/>
      <c r="IDL42" s="13"/>
      <c r="IDM42" s="13"/>
      <c r="IDN42" s="14"/>
      <c r="IDO42" s="15"/>
      <c r="IDP42" s="13"/>
      <c r="IDQ42" s="9"/>
      <c r="IDR42" s="8"/>
      <c r="IDS42" s="8"/>
      <c r="IDT42" s="13"/>
      <c r="IDU42" s="13"/>
      <c r="IDV42" s="14"/>
      <c r="IDW42" s="15"/>
      <c r="IDX42" s="13"/>
      <c r="IDY42" s="9"/>
      <c r="IDZ42" s="8"/>
      <c r="IEA42" s="8"/>
      <c r="IEB42" s="13"/>
      <c r="IEC42" s="13"/>
      <c r="IED42" s="14"/>
      <c r="IEE42" s="15"/>
      <c r="IEF42" s="13"/>
      <c r="IEG42" s="9"/>
      <c r="IEH42" s="8"/>
      <c r="IEI42" s="8"/>
      <c r="IEJ42" s="13"/>
      <c r="IEK42" s="13"/>
      <c r="IEL42" s="14"/>
      <c r="IEM42" s="15"/>
      <c r="IEN42" s="13"/>
      <c r="IEO42" s="9"/>
      <c r="IEP42" s="8"/>
      <c r="IEQ42" s="8"/>
      <c r="IER42" s="13"/>
      <c r="IES42" s="13"/>
      <c r="IET42" s="14"/>
      <c r="IEU42" s="15"/>
      <c r="IEV42" s="13"/>
      <c r="IEW42" s="9"/>
      <c r="IEX42" s="8"/>
      <c r="IEY42" s="8"/>
      <c r="IEZ42" s="13"/>
      <c r="IFA42" s="13"/>
      <c r="IFB42" s="14"/>
      <c r="IFC42" s="15"/>
      <c r="IFD42" s="13"/>
      <c r="IFE42" s="9"/>
      <c r="IFF42" s="8"/>
      <c r="IFG42" s="8"/>
      <c r="IFH42" s="13"/>
      <c r="IFI42" s="13"/>
      <c r="IFJ42" s="14"/>
      <c r="IFK42" s="15"/>
      <c r="IFL42" s="13"/>
      <c r="IFM42" s="9"/>
      <c r="IFN42" s="8"/>
      <c r="IFO42" s="8"/>
      <c r="IFP42" s="13"/>
      <c r="IFQ42" s="13"/>
      <c r="IFR42" s="14"/>
      <c r="IFS42" s="15"/>
      <c r="IFT42" s="13"/>
      <c r="IFU42" s="9"/>
      <c r="IFV42" s="8"/>
      <c r="IFW42" s="8"/>
      <c r="IFX42" s="13"/>
      <c r="IFY42" s="13"/>
      <c r="IFZ42" s="14"/>
      <c r="IGA42" s="15"/>
      <c r="IGB42" s="13"/>
      <c r="IGC42" s="9"/>
      <c r="IGD42" s="8"/>
      <c r="IGE42" s="8"/>
      <c r="IGF42" s="13"/>
      <c r="IGG42" s="13"/>
      <c r="IGH42" s="14"/>
      <c r="IGI42" s="15"/>
      <c r="IGJ42" s="13"/>
      <c r="IGK42" s="9"/>
      <c r="IGL42" s="8"/>
      <c r="IGM42" s="8"/>
      <c r="IGN42" s="13"/>
      <c r="IGO42" s="13"/>
      <c r="IGP42" s="14"/>
      <c r="IGQ42" s="15"/>
      <c r="IGR42" s="13"/>
      <c r="IGS42" s="9"/>
      <c r="IGT42" s="8"/>
      <c r="IGU42" s="8"/>
      <c r="IGV42" s="13"/>
      <c r="IGW42" s="13"/>
      <c r="IGX42" s="14"/>
      <c r="IGY42" s="15"/>
      <c r="IGZ42" s="13"/>
      <c r="IHA42" s="9"/>
      <c r="IHB42" s="8"/>
      <c r="IHC42" s="8"/>
      <c r="IHD42" s="13"/>
      <c r="IHE42" s="13"/>
      <c r="IHF42" s="14"/>
      <c r="IHG42" s="15"/>
      <c r="IHH42" s="13"/>
      <c r="IHI42" s="9"/>
      <c r="IHJ42" s="8"/>
      <c r="IHK42" s="8"/>
      <c r="IHL42" s="13"/>
      <c r="IHM42" s="13"/>
      <c r="IHN42" s="14"/>
      <c r="IHO42" s="15"/>
      <c r="IHP42" s="13"/>
      <c r="IHQ42" s="9"/>
      <c r="IHR42" s="8"/>
      <c r="IHS42" s="8"/>
      <c r="IHT42" s="13"/>
      <c r="IHU42" s="13"/>
      <c r="IHV42" s="14"/>
      <c r="IHW42" s="15"/>
      <c r="IHX42" s="13"/>
      <c r="IHY42" s="9"/>
      <c r="IHZ42" s="8"/>
      <c r="IIA42" s="8"/>
      <c r="IIB42" s="13"/>
      <c r="IIC42" s="13"/>
      <c r="IID42" s="14"/>
      <c r="IIE42" s="15"/>
      <c r="IIF42" s="13"/>
      <c r="IIG42" s="9"/>
      <c r="IIH42" s="8"/>
      <c r="III42" s="8"/>
      <c r="IIJ42" s="13"/>
      <c r="IIK42" s="13"/>
      <c r="IIL42" s="14"/>
      <c r="IIM42" s="15"/>
      <c r="IIN42" s="13"/>
      <c r="IIO42" s="9"/>
      <c r="IIP42" s="8"/>
      <c r="IIQ42" s="8"/>
      <c r="IIR42" s="13"/>
      <c r="IIS42" s="13"/>
      <c r="IIT42" s="14"/>
      <c r="IIU42" s="15"/>
      <c r="IIV42" s="13"/>
      <c r="IIW42" s="9"/>
      <c r="IIX42" s="8"/>
      <c r="IIY42" s="8"/>
      <c r="IIZ42" s="13"/>
      <c r="IJA42" s="13"/>
      <c r="IJB42" s="14"/>
      <c r="IJC42" s="15"/>
      <c r="IJD42" s="13"/>
      <c r="IJE42" s="9"/>
      <c r="IJF42" s="8"/>
      <c r="IJG42" s="8"/>
      <c r="IJH42" s="13"/>
      <c r="IJI42" s="13"/>
      <c r="IJJ42" s="14"/>
      <c r="IJK42" s="15"/>
      <c r="IJL42" s="13"/>
      <c r="IJM42" s="9"/>
      <c r="IJN42" s="8"/>
      <c r="IJO42" s="8"/>
      <c r="IJP42" s="13"/>
      <c r="IJQ42" s="13"/>
      <c r="IJR42" s="14"/>
      <c r="IJS42" s="15"/>
      <c r="IJT42" s="13"/>
      <c r="IJU42" s="9"/>
      <c r="IJV42" s="8"/>
      <c r="IJW42" s="8"/>
      <c r="IJX42" s="13"/>
      <c r="IJY42" s="13"/>
      <c r="IJZ42" s="14"/>
      <c r="IKA42" s="15"/>
      <c r="IKB42" s="13"/>
      <c r="IKC42" s="9"/>
      <c r="IKD42" s="8"/>
      <c r="IKE42" s="8"/>
      <c r="IKF42" s="13"/>
      <c r="IKG42" s="13"/>
      <c r="IKH42" s="14"/>
      <c r="IKI42" s="15"/>
      <c r="IKJ42" s="13"/>
      <c r="IKK42" s="9"/>
      <c r="IKL42" s="8"/>
      <c r="IKM42" s="8"/>
      <c r="IKN42" s="13"/>
      <c r="IKO42" s="13"/>
      <c r="IKP42" s="14"/>
      <c r="IKQ42" s="15"/>
      <c r="IKR42" s="13"/>
      <c r="IKS42" s="9"/>
      <c r="IKT42" s="8"/>
      <c r="IKU42" s="8"/>
      <c r="IKV42" s="13"/>
      <c r="IKW42" s="13"/>
      <c r="IKX42" s="14"/>
      <c r="IKY42" s="15"/>
      <c r="IKZ42" s="13"/>
      <c r="ILA42" s="9"/>
      <c r="ILB42" s="8"/>
      <c r="ILC42" s="8"/>
      <c r="ILD42" s="13"/>
      <c r="ILE42" s="13"/>
      <c r="ILF42" s="14"/>
      <c r="ILG42" s="15"/>
      <c r="ILH42" s="13"/>
      <c r="ILI42" s="9"/>
      <c r="ILJ42" s="8"/>
      <c r="ILK42" s="8"/>
      <c r="ILL42" s="13"/>
      <c r="ILM42" s="13"/>
      <c r="ILN42" s="14"/>
      <c r="ILO42" s="15"/>
      <c r="ILP42" s="13"/>
      <c r="ILQ42" s="9"/>
      <c r="ILR42" s="8"/>
      <c r="ILS42" s="8"/>
      <c r="ILT42" s="13"/>
      <c r="ILU42" s="13"/>
      <c r="ILV42" s="14"/>
      <c r="ILW42" s="15"/>
      <c r="ILX42" s="13"/>
      <c r="ILY42" s="9"/>
      <c r="ILZ42" s="8"/>
      <c r="IMA42" s="8"/>
      <c r="IMB42" s="13"/>
      <c r="IMC42" s="13"/>
      <c r="IMD42" s="14"/>
      <c r="IME42" s="15"/>
      <c r="IMF42" s="13"/>
      <c r="IMG42" s="9"/>
      <c r="IMH42" s="8"/>
      <c r="IMI42" s="8"/>
      <c r="IMJ42" s="13"/>
      <c r="IMK42" s="13"/>
      <c r="IML42" s="14"/>
      <c r="IMM42" s="15"/>
      <c r="IMN42" s="13"/>
      <c r="IMO42" s="9"/>
      <c r="IMP42" s="8"/>
      <c r="IMQ42" s="8"/>
      <c r="IMR42" s="13"/>
      <c r="IMS42" s="13"/>
      <c r="IMT42" s="14"/>
      <c r="IMU42" s="15"/>
      <c r="IMV42" s="13"/>
      <c r="IMW42" s="9"/>
      <c r="IMX42" s="8"/>
      <c r="IMY42" s="8"/>
      <c r="IMZ42" s="13"/>
      <c r="INA42" s="13"/>
      <c r="INB42" s="14"/>
      <c r="INC42" s="15"/>
      <c r="IND42" s="13"/>
      <c r="INE42" s="9"/>
      <c r="INF42" s="8"/>
      <c r="ING42" s="8"/>
      <c r="INH42" s="13"/>
      <c r="INI42" s="13"/>
      <c r="INJ42" s="14"/>
      <c r="INK42" s="15"/>
      <c r="INL42" s="13"/>
      <c r="INM42" s="9"/>
      <c r="INN42" s="8"/>
      <c r="INO42" s="8"/>
      <c r="INP42" s="13"/>
      <c r="INQ42" s="13"/>
      <c r="INR42" s="14"/>
      <c r="INS42" s="15"/>
      <c r="INT42" s="13"/>
      <c r="INU42" s="9"/>
      <c r="INV42" s="8"/>
      <c r="INW42" s="8"/>
      <c r="INX42" s="13"/>
      <c r="INY42" s="13"/>
      <c r="INZ42" s="14"/>
      <c r="IOA42" s="15"/>
      <c r="IOB42" s="13"/>
      <c r="IOC42" s="9"/>
      <c r="IOD42" s="8"/>
      <c r="IOE42" s="8"/>
      <c r="IOF42" s="13"/>
      <c r="IOG42" s="13"/>
      <c r="IOH42" s="14"/>
      <c r="IOI42" s="15"/>
      <c r="IOJ42" s="13"/>
      <c r="IOK42" s="9"/>
      <c r="IOL42" s="8"/>
      <c r="IOM42" s="8"/>
      <c r="ION42" s="13"/>
      <c r="IOO42" s="13"/>
      <c r="IOP42" s="14"/>
      <c r="IOQ42" s="15"/>
      <c r="IOR42" s="13"/>
      <c r="IOS42" s="9"/>
      <c r="IOT42" s="8"/>
      <c r="IOU42" s="8"/>
      <c r="IOV42" s="13"/>
      <c r="IOW42" s="13"/>
      <c r="IOX42" s="14"/>
      <c r="IOY42" s="15"/>
      <c r="IOZ42" s="13"/>
      <c r="IPA42" s="9"/>
      <c r="IPB42" s="8"/>
      <c r="IPC42" s="8"/>
      <c r="IPD42" s="13"/>
      <c r="IPE42" s="13"/>
      <c r="IPF42" s="14"/>
      <c r="IPG42" s="15"/>
      <c r="IPH42" s="13"/>
      <c r="IPI42" s="9"/>
      <c r="IPJ42" s="8"/>
      <c r="IPK42" s="8"/>
      <c r="IPL42" s="13"/>
      <c r="IPM42" s="13"/>
      <c r="IPN42" s="14"/>
      <c r="IPO42" s="15"/>
      <c r="IPP42" s="13"/>
      <c r="IPQ42" s="9"/>
      <c r="IPR42" s="8"/>
      <c r="IPS42" s="8"/>
      <c r="IPT42" s="13"/>
      <c r="IPU42" s="13"/>
      <c r="IPV42" s="14"/>
      <c r="IPW42" s="15"/>
      <c r="IPX42" s="13"/>
      <c r="IPY42" s="9"/>
      <c r="IPZ42" s="8"/>
      <c r="IQA42" s="8"/>
      <c r="IQB42" s="13"/>
      <c r="IQC42" s="13"/>
      <c r="IQD42" s="14"/>
      <c r="IQE42" s="15"/>
      <c r="IQF42" s="13"/>
      <c r="IQG42" s="9"/>
      <c r="IQH42" s="8"/>
      <c r="IQI42" s="8"/>
      <c r="IQJ42" s="13"/>
      <c r="IQK42" s="13"/>
      <c r="IQL42" s="14"/>
      <c r="IQM42" s="15"/>
      <c r="IQN42" s="13"/>
      <c r="IQO42" s="9"/>
      <c r="IQP42" s="8"/>
      <c r="IQQ42" s="8"/>
      <c r="IQR42" s="13"/>
      <c r="IQS42" s="13"/>
      <c r="IQT42" s="14"/>
      <c r="IQU42" s="15"/>
      <c r="IQV42" s="13"/>
      <c r="IQW42" s="9"/>
      <c r="IQX42" s="8"/>
      <c r="IQY42" s="8"/>
      <c r="IQZ42" s="13"/>
      <c r="IRA42" s="13"/>
      <c r="IRB42" s="14"/>
      <c r="IRC42" s="15"/>
      <c r="IRD42" s="13"/>
      <c r="IRE42" s="9"/>
      <c r="IRF42" s="8"/>
      <c r="IRG42" s="8"/>
      <c r="IRH42" s="13"/>
      <c r="IRI42" s="13"/>
      <c r="IRJ42" s="14"/>
      <c r="IRK42" s="15"/>
      <c r="IRL42" s="13"/>
      <c r="IRM42" s="9"/>
      <c r="IRN42" s="8"/>
      <c r="IRO42" s="8"/>
      <c r="IRP42" s="13"/>
      <c r="IRQ42" s="13"/>
      <c r="IRR42" s="14"/>
      <c r="IRS42" s="15"/>
      <c r="IRT42" s="13"/>
      <c r="IRU42" s="9"/>
      <c r="IRV42" s="8"/>
      <c r="IRW42" s="8"/>
      <c r="IRX42" s="13"/>
      <c r="IRY42" s="13"/>
      <c r="IRZ42" s="14"/>
      <c r="ISA42" s="15"/>
      <c r="ISB42" s="13"/>
      <c r="ISC42" s="9"/>
      <c r="ISD42" s="8"/>
      <c r="ISE42" s="8"/>
      <c r="ISF42" s="13"/>
      <c r="ISG42" s="13"/>
      <c r="ISH42" s="14"/>
      <c r="ISI42" s="15"/>
      <c r="ISJ42" s="13"/>
      <c r="ISK42" s="9"/>
      <c r="ISL42" s="8"/>
      <c r="ISM42" s="8"/>
      <c r="ISN42" s="13"/>
      <c r="ISO42" s="13"/>
      <c r="ISP42" s="14"/>
      <c r="ISQ42" s="15"/>
      <c r="ISR42" s="13"/>
      <c r="ISS42" s="9"/>
      <c r="IST42" s="8"/>
      <c r="ISU42" s="8"/>
      <c r="ISV42" s="13"/>
      <c r="ISW42" s="13"/>
      <c r="ISX42" s="14"/>
      <c r="ISY42" s="15"/>
      <c r="ISZ42" s="13"/>
      <c r="ITA42" s="9"/>
      <c r="ITB42" s="8"/>
      <c r="ITC42" s="8"/>
      <c r="ITD42" s="13"/>
      <c r="ITE42" s="13"/>
      <c r="ITF42" s="14"/>
      <c r="ITG42" s="15"/>
      <c r="ITH42" s="13"/>
      <c r="ITI42" s="9"/>
      <c r="ITJ42" s="8"/>
      <c r="ITK42" s="8"/>
      <c r="ITL42" s="13"/>
      <c r="ITM42" s="13"/>
      <c r="ITN42" s="14"/>
      <c r="ITO42" s="15"/>
      <c r="ITP42" s="13"/>
      <c r="ITQ42" s="9"/>
      <c r="ITR42" s="8"/>
      <c r="ITS42" s="8"/>
      <c r="ITT42" s="13"/>
      <c r="ITU42" s="13"/>
      <c r="ITV42" s="14"/>
      <c r="ITW42" s="15"/>
      <c r="ITX42" s="13"/>
      <c r="ITY42" s="9"/>
      <c r="ITZ42" s="8"/>
      <c r="IUA42" s="8"/>
      <c r="IUB42" s="13"/>
      <c r="IUC42" s="13"/>
      <c r="IUD42" s="14"/>
      <c r="IUE42" s="15"/>
      <c r="IUF42" s="13"/>
      <c r="IUG42" s="9"/>
      <c r="IUH42" s="8"/>
      <c r="IUI42" s="8"/>
      <c r="IUJ42" s="13"/>
      <c r="IUK42" s="13"/>
      <c r="IUL42" s="14"/>
      <c r="IUM42" s="15"/>
      <c r="IUN42" s="13"/>
      <c r="IUO42" s="9"/>
      <c r="IUP42" s="8"/>
      <c r="IUQ42" s="8"/>
      <c r="IUR42" s="13"/>
      <c r="IUS42" s="13"/>
      <c r="IUT42" s="14"/>
      <c r="IUU42" s="15"/>
      <c r="IUV42" s="13"/>
      <c r="IUW42" s="9"/>
      <c r="IUX42" s="8"/>
      <c r="IUY42" s="8"/>
      <c r="IUZ42" s="13"/>
      <c r="IVA42" s="13"/>
      <c r="IVB42" s="14"/>
      <c r="IVC42" s="15"/>
      <c r="IVD42" s="13"/>
      <c r="IVE42" s="9"/>
      <c r="IVF42" s="8"/>
      <c r="IVG42" s="8"/>
      <c r="IVH42" s="13"/>
      <c r="IVI42" s="13"/>
      <c r="IVJ42" s="14"/>
      <c r="IVK42" s="15"/>
      <c r="IVL42" s="13"/>
      <c r="IVM42" s="9"/>
      <c r="IVN42" s="8"/>
      <c r="IVO42" s="8"/>
      <c r="IVP42" s="13"/>
      <c r="IVQ42" s="13"/>
      <c r="IVR42" s="14"/>
      <c r="IVS42" s="15"/>
      <c r="IVT42" s="13"/>
      <c r="IVU42" s="9"/>
      <c r="IVV42" s="8"/>
      <c r="IVW42" s="8"/>
      <c r="IVX42" s="13"/>
      <c r="IVY42" s="13"/>
      <c r="IVZ42" s="14"/>
      <c r="IWA42" s="15"/>
      <c r="IWB42" s="13"/>
      <c r="IWC42" s="9"/>
      <c r="IWD42" s="8"/>
      <c r="IWE42" s="8"/>
      <c r="IWF42" s="13"/>
      <c r="IWG42" s="13"/>
      <c r="IWH42" s="14"/>
      <c r="IWI42" s="15"/>
      <c r="IWJ42" s="13"/>
      <c r="IWK42" s="9"/>
      <c r="IWL42" s="8"/>
      <c r="IWM42" s="8"/>
      <c r="IWN42" s="13"/>
      <c r="IWO42" s="13"/>
      <c r="IWP42" s="14"/>
      <c r="IWQ42" s="15"/>
      <c r="IWR42" s="13"/>
      <c r="IWS42" s="9"/>
      <c r="IWT42" s="8"/>
      <c r="IWU42" s="8"/>
      <c r="IWV42" s="13"/>
      <c r="IWW42" s="13"/>
      <c r="IWX42" s="14"/>
      <c r="IWY42" s="15"/>
      <c r="IWZ42" s="13"/>
      <c r="IXA42" s="9"/>
      <c r="IXB42" s="8"/>
      <c r="IXC42" s="8"/>
      <c r="IXD42" s="13"/>
      <c r="IXE42" s="13"/>
      <c r="IXF42" s="14"/>
      <c r="IXG42" s="15"/>
      <c r="IXH42" s="13"/>
      <c r="IXI42" s="9"/>
      <c r="IXJ42" s="8"/>
      <c r="IXK42" s="8"/>
      <c r="IXL42" s="13"/>
      <c r="IXM42" s="13"/>
      <c r="IXN42" s="14"/>
      <c r="IXO42" s="15"/>
      <c r="IXP42" s="13"/>
      <c r="IXQ42" s="9"/>
      <c r="IXR42" s="8"/>
      <c r="IXS42" s="8"/>
      <c r="IXT42" s="13"/>
      <c r="IXU42" s="13"/>
      <c r="IXV42" s="14"/>
      <c r="IXW42" s="15"/>
      <c r="IXX42" s="13"/>
      <c r="IXY42" s="9"/>
      <c r="IXZ42" s="8"/>
      <c r="IYA42" s="8"/>
      <c r="IYB42" s="13"/>
      <c r="IYC42" s="13"/>
      <c r="IYD42" s="14"/>
      <c r="IYE42" s="15"/>
      <c r="IYF42" s="13"/>
      <c r="IYG42" s="9"/>
      <c r="IYH42" s="8"/>
      <c r="IYI42" s="8"/>
      <c r="IYJ42" s="13"/>
      <c r="IYK42" s="13"/>
      <c r="IYL42" s="14"/>
      <c r="IYM42" s="15"/>
      <c r="IYN42" s="13"/>
      <c r="IYO42" s="9"/>
      <c r="IYP42" s="8"/>
      <c r="IYQ42" s="8"/>
      <c r="IYR42" s="13"/>
      <c r="IYS42" s="13"/>
      <c r="IYT42" s="14"/>
      <c r="IYU42" s="15"/>
      <c r="IYV42" s="13"/>
      <c r="IYW42" s="9"/>
      <c r="IYX42" s="8"/>
      <c r="IYY42" s="8"/>
      <c r="IYZ42" s="13"/>
      <c r="IZA42" s="13"/>
      <c r="IZB42" s="14"/>
      <c r="IZC42" s="15"/>
      <c r="IZD42" s="13"/>
      <c r="IZE42" s="9"/>
      <c r="IZF42" s="8"/>
      <c r="IZG42" s="8"/>
      <c r="IZH42" s="13"/>
      <c r="IZI42" s="13"/>
      <c r="IZJ42" s="14"/>
      <c r="IZK42" s="15"/>
      <c r="IZL42" s="13"/>
      <c r="IZM42" s="9"/>
      <c r="IZN42" s="8"/>
      <c r="IZO42" s="8"/>
      <c r="IZP42" s="13"/>
      <c r="IZQ42" s="13"/>
      <c r="IZR42" s="14"/>
      <c r="IZS42" s="15"/>
      <c r="IZT42" s="13"/>
      <c r="IZU42" s="9"/>
      <c r="IZV42" s="8"/>
      <c r="IZW42" s="8"/>
      <c r="IZX42" s="13"/>
      <c r="IZY42" s="13"/>
      <c r="IZZ42" s="14"/>
      <c r="JAA42" s="15"/>
      <c r="JAB42" s="13"/>
      <c r="JAC42" s="9"/>
      <c r="JAD42" s="8"/>
      <c r="JAE42" s="8"/>
      <c r="JAF42" s="13"/>
      <c r="JAG42" s="13"/>
      <c r="JAH42" s="14"/>
      <c r="JAI42" s="15"/>
      <c r="JAJ42" s="13"/>
      <c r="JAK42" s="9"/>
      <c r="JAL42" s="8"/>
      <c r="JAM42" s="8"/>
      <c r="JAN42" s="13"/>
      <c r="JAO42" s="13"/>
      <c r="JAP42" s="14"/>
      <c r="JAQ42" s="15"/>
      <c r="JAR42" s="13"/>
      <c r="JAS42" s="9"/>
      <c r="JAT42" s="8"/>
      <c r="JAU42" s="8"/>
      <c r="JAV42" s="13"/>
      <c r="JAW42" s="13"/>
      <c r="JAX42" s="14"/>
      <c r="JAY42" s="15"/>
      <c r="JAZ42" s="13"/>
      <c r="JBA42" s="9"/>
      <c r="JBB42" s="8"/>
      <c r="JBC42" s="8"/>
      <c r="JBD42" s="13"/>
      <c r="JBE42" s="13"/>
      <c r="JBF42" s="14"/>
      <c r="JBG42" s="15"/>
      <c r="JBH42" s="13"/>
      <c r="JBI42" s="9"/>
      <c r="JBJ42" s="8"/>
      <c r="JBK42" s="8"/>
      <c r="JBL42" s="13"/>
      <c r="JBM42" s="13"/>
      <c r="JBN42" s="14"/>
      <c r="JBO42" s="15"/>
      <c r="JBP42" s="13"/>
      <c r="JBQ42" s="9"/>
      <c r="JBR42" s="8"/>
      <c r="JBS42" s="8"/>
      <c r="JBT42" s="13"/>
      <c r="JBU42" s="13"/>
      <c r="JBV42" s="14"/>
      <c r="JBW42" s="15"/>
      <c r="JBX42" s="13"/>
      <c r="JBY42" s="9"/>
      <c r="JBZ42" s="8"/>
      <c r="JCA42" s="8"/>
      <c r="JCB42" s="13"/>
      <c r="JCC42" s="13"/>
      <c r="JCD42" s="14"/>
      <c r="JCE42" s="15"/>
      <c r="JCF42" s="13"/>
      <c r="JCG42" s="9"/>
      <c r="JCH42" s="8"/>
      <c r="JCI42" s="8"/>
      <c r="JCJ42" s="13"/>
      <c r="JCK42" s="13"/>
      <c r="JCL42" s="14"/>
      <c r="JCM42" s="15"/>
      <c r="JCN42" s="13"/>
      <c r="JCO42" s="9"/>
      <c r="JCP42" s="8"/>
      <c r="JCQ42" s="8"/>
      <c r="JCR42" s="13"/>
      <c r="JCS42" s="13"/>
      <c r="JCT42" s="14"/>
      <c r="JCU42" s="15"/>
      <c r="JCV42" s="13"/>
      <c r="JCW42" s="9"/>
      <c r="JCX42" s="8"/>
      <c r="JCY42" s="8"/>
      <c r="JCZ42" s="13"/>
      <c r="JDA42" s="13"/>
      <c r="JDB42" s="14"/>
      <c r="JDC42" s="15"/>
      <c r="JDD42" s="13"/>
      <c r="JDE42" s="9"/>
      <c r="JDF42" s="8"/>
      <c r="JDG42" s="8"/>
      <c r="JDH42" s="13"/>
      <c r="JDI42" s="13"/>
      <c r="JDJ42" s="14"/>
      <c r="JDK42" s="15"/>
      <c r="JDL42" s="13"/>
      <c r="JDM42" s="9"/>
      <c r="JDN42" s="8"/>
      <c r="JDO42" s="8"/>
      <c r="JDP42" s="13"/>
      <c r="JDQ42" s="13"/>
      <c r="JDR42" s="14"/>
      <c r="JDS42" s="15"/>
      <c r="JDT42" s="13"/>
      <c r="JDU42" s="9"/>
      <c r="JDV42" s="8"/>
      <c r="JDW42" s="8"/>
      <c r="JDX42" s="13"/>
      <c r="JDY42" s="13"/>
      <c r="JDZ42" s="14"/>
      <c r="JEA42" s="15"/>
      <c r="JEB42" s="13"/>
      <c r="JEC42" s="9"/>
      <c r="JED42" s="8"/>
      <c r="JEE42" s="8"/>
      <c r="JEF42" s="13"/>
      <c r="JEG42" s="13"/>
      <c r="JEH42" s="14"/>
      <c r="JEI42" s="15"/>
      <c r="JEJ42" s="13"/>
      <c r="JEK42" s="9"/>
      <c r="JEL42" s="8"/>
      <c r="JEM42" s="8"/>
      <c r="JEN42" s="13"/>
      <c r="JEO42" s="13"/>
      <c r="JEP42" s="14"/>
      <c r="JEQ42" s="15"/>
      <c r="JER42" s="13"/>
      <c r="JES42" s="9"/>
      <c r="JET42" s="8"/>
      <c r="JEU42" s="8"/>
      <c r="JEV42" s="13"/>
      <c r="JEW42" s="13"/>
      <c r="JEX42" s="14"/>
      <c r="JEY42" s="15"/>
      <c r="JEZ42" s="13"/>
      <c r="JFA42" s="9"/>
      <c r="JFB42" s="8"/>
      <c r="JFC42" s="8"/>
      <c r="JFD42" s="13"/>
      <c r="JFE42" s="13"/>
      <c r="JFF42" s="14"/>
      <c r="JFG42" s="15"/>
      <c r="JFH42" s="13"/>
      <c r="JFI42" s="9"/>
      <c r="JFJ42" s="8"/>
      <c r="JFK42" s="8"/>
      <c r="JFL42" s="13"/>
      <c r="JFM42" s="13"/>
      <c r="JFN42" s="14"/>
      <c r="JFO42" s="15"/>
      <c r="JFP42" s="13"/>
      <c r="JFQ42" s="9"/>
      <c r="JFR42" s="8"/>
      <c r="JFS42" s="8"/>
      <c r="JFT42" s="13"/>
      <c r="JFU42" s="13"/>
      <c r="JFV42" s="14"/>
      <c r="JFW42" s="15"/>
      <c r="JFX42" s="13"/>
      <c r="JFY42" s="9"/>
      <c r="JFZ42" s="8"/>
      <c r="JGA42" s="8"/>
      <c r="JGB42" s="13"/>
      <c r="JGC42" s="13"/>
      <c r="JGD42" s="14"/>
      <c r="JGE42" s="15"/>
      <c r="JGF42" s="13"/>
      <c r="JGG42" s="9"/>
      <c r="JGH42" s="8"/>
      <c r="JGI42" s="8"/>
      <c r="JGJ42" s="13"/>
      <c r="JGK42" s="13"/>
      <c r="JGL42" s="14"/>
      <c r="JGM42" s="15"/>
      <c r="JGN42" s="13"/>
      <c r="JGO42" s="9"/>
      <c r="JGP42" s="8"/>
      <c r="JGQ42" s="8"/>
      <c r="JGR42" s="13"/>
      <c r="JGS42" s="13"/>
      <c r="JGT42" s="14"/>
      <c r="JGU42" s="15"/>
      <c r="JGV42" s="13"/>
      <c r="JGW42" s="9"/>
      <c r="JGX42" s="8"/>
      <c r="JGY42" s="8"/>
      <c r="JGZ42" s="13"/>
      <c r="JHA42" s="13"/>
      <c r="JHB42" s="14"/>
      <c r="JHC42" s="15"/>
      <c r="JHD42" s="13"/>
      <c r="JHE42" s="9"/>
      <c r="JHF42" s="8"/>
      <c r="JHG42" s="8"/>
      <c r="JHH42" s="13"/>
      <c r="JHI42" s="13"/>
      <c r="JHJ42" s="14"/>
      <c r="JHK42" s="15"/>
      <c r="JHL42" s="13"/>
      <c r="JHM42" s="9"/>
      <c r="JHN42" s="8"/>
      <c r="JHO42" s="8"/>
      <c r="JHP42" s="13"/>
      <c r="JHQ42" s="13"/>
      <c r="JHR42" s="14"/>
      <c r="JHS42" s="15"/>
      <c r="JHT42" s="13"/>
      <c r="JHU42" s="9"/>
      <c r="JHV42" s="8"/>
      <c r="JHW42" s="8"/>
      <c r="JHX42" s="13"/>
      <c r="JHY42" s="13"/>
      <c r="JHZ42" s="14"/>
      <c r="JIA42" s="15"/>
      <c r="JIB42" s="13"/>
      <c r="JIC42" s="9"/>
      <c r="JID42" s="8"/>
      <c r="JIE42" s="8"/>
      <c r="JIF42" s="13"/>
      <c r="JIG42" s="13"/>
      <c r="JIH42" s="14"/>
      <c r="JII42" s="15"/>
      <c r="JIJ42" s="13"/>
      <c r="JIK42" s="9"/>
      <c r="JIL42" s="8"/>
      <c r="JIM42" s="8"/>
      <c r="JIN42" s="13"/>
      <c r="JIO42" s="13"/>
      <c r="JIP42" s="14"/>
      <c r="JIQ42" s="15"/>
      <c r="JIR42" s="13"/>
      <c r="JIS42" s="9"/>
      <c r="JIT42" s="8"/>
      <c r="JIU42" s="8"/>
      <c r="JIV42" s="13"/>
      <c r="JIW42" s="13"/>
      <c r="JIX42" s="14"/>
      <c r="JIY42" s="15"/>
      <c r="JIZ42" s="13"/>
      <c r="JJA42" s="9"/>
      <c r="JJB42" s="8"/>
      <c r="JJC42" s="8"/>
      <c r="JJD42" s="13"/>
      <c r="JJE42" s="13"/>
      <c r="JJF42" s="14"/>
      <c r="JJG42" s="15"/>
      <c r="JJH42" s="13"/>
      <c r="JJI42" s="9"/>
      <c r="JJJ42" s="8"/>
      <c r="JJK42" s="8"/>
      <c r="JJL42" s="13"/>
      <c r="JJM42" s="13"/>
      <c r="JJN42" s="14"/>
      <c r="JJO42" s="15"/>
      <c r="JJP42" s="13"/>
      <c r="JJQ42" s="9"/>
      <c r="JJR42" s="8"/>
      <c r="JJS42" s="8"/>
      <c r="JJT42" s="13"/>
      <c r="JJU42" s="13"/>
      <c r="JJV42" s="14"/>
      <c r="JJW42" s="15"/>
      <c r="JJX42" s="13"/>
      <c r="JJY42" s="9"/>
      <c r="JJZ42" s="8"/>
      <c r="JKA42" s="8"/>
      <c r="JKB42" s="13"/>
      <c r="JKC42" s="13"/>
      <c r="JKD42" s="14"/>
      <c r="JKE42" s="15"/>
      <c r="JKF42" s="13"/>
      <c r="JKG42" s="9"/>
      <c r="JKH42" s="8"/>
      <c r="JKI42" s="8"/>
      <c r="JKJ42" s="13"/>
      <c r="JKK42" s="13"/>
      <c r="JKL42" s="14"/>
      <c r="JKM42" s="15"/>
      <c r="JKN42" s="13"/>
      <c r="JKO42" s="9"/>
      <c r="JKP42" s="8"/>
      <c r="JKQ42" s="8"/>
      <c r="JKR42" s="13"/>
      <c r="JKS42" s="13"/>
      <c r="JKT42" s="14"/>
      <c r="JKU42" s="15"/>
      <c r="JKV42" s="13"/>
      <c r="JKW42" s="9"/>
      <c r="JKX42" s="8"/>
      <c r="JKY42" s="8"/>
      <c r="JKZ42" s="13"/>
      <c r="JLA42" s="13"/>
      <c r="JLB42" s="14"/>
      <c r="JLC42" s="15"/>
      <c r="JLD42" s="13"/>
      <c r="JLE42" s="9"/>
      <c r="JLF42" s="8"/>
      <c r="JLG42" s="8"/>
      <c r="JLH42" s="13"/>
      <c r="JLI42" s="13"/>
      <c r="JLJ42" s="14"/>
      <c r="JLK42" s="15"/>
      <c r="JLL42" s="13"/>
      <c r="JLM42" s="9"/>
      <c r="JLN42" s="8"/>
      <c r="JLO42" s="8"/>
      <c r="JLP42" s="13"/>
      <c r="JLQ42" s="13"/>
      <c r="JLR42" s="14"/>
      <c r="JLS42" s="15"/>
      <c r="JLT42" s="13"/>
      <c r="JLU42" s="9"/>
      <c r="JLV42" s="8"/>
      <c r="JLW42" s="8"/>
      <c r="JLX42" s="13"/>
      <c r="JLY42" s="13"/>
      <c r="JLZ42" s="14"/>
      <c r="JMA42" s="15"/>
      <c r="JMB42" s="13"/>
      <c r="JMC42" s="9"/>
      <c r="JMD42" s="8"/>
      <c r="JME42" s="8"/>
      <c r="JMF42" s="13"/>
      <c r="JMG42" s="13"/>
      <c r="JMH42" s="14"/>
      <c r="JMI42" s="15"/>
      <c r="JMJ42" s="13"/>
      <c r="JMK42" s="9"/>
      <c r="JML42" s="8"/>
      <c r="JMM42" s="8"/>
      <c r="JMN42" s="13"/>
      <c r="JMO42" s="13"/>
      <c r="JMP42" s="14"/>
      <c r="JMQ42" s="15"/>
      <c r="JMR42" s="13"/>
      <c r="JMS42" s="9"/>
      <c r="JMT42" s="8"/>
      <c r="JMU42" s="8"/>
      <c r="JMV42" s="13"/>
      <c r="JMW42" s="13"/>
      <c r="JMX42" s="14"/>
      <c r="JMY42" s="15"/>
      <c r="JMZ42" s="13"/>
      <c r="JNA42" s="9"/>
      <c r="JNB42" s="8"/>
      <c r="JNC42" s="8"/>
      <c r="JND42" s="13"/>
      <c r="JNE42" s="13"/>
      <c r="JNF42" s="14"/>
      <c r="JNG42" s="15"/>
      <c r="JNH42" s="13"/>
      <c r="JNI42" s="9"/>
      <c r="JNJ42" s="8"/>
      <c r="JNK42" s="8"/>
      <c r="JNL42" s="13"/>
      <c r="JNM42" s="13"/>
      <c r="JNN42" s="14"/>
      <c r="JNO42" s="15"/>
      <c r="JNP42" s="13"/>
      <c r="JNQ42" s="9"/>
      <c r="JNR42" s="8"/>
      <c r="JNS42" s="8"/>
      <c r="JNT42" s="13"/>
      <c r="JNU42" s="13"/>
      <c r="JNV42" s="14"/>
      <c r="JNW42" s="15"/>
      <c r="JNX42" s="13"/>
      <c r="JNY42" s="9"/>
      <c r="JNZ42" s="8"/>
      <c r="JOA42" s="8"/>
      <c r="JOB42" s="13"/>
      <c r="JOC42" s="13"/>
      <c r="JOD42" s="14"/>
      <c r="JOE42" s="15"/>
      <c r="JOF42" s="13"/>
      <c r="JOG42" s="9"/>
      <c r="JOH42" s="8"/>
      <c r="JOI42" s="8"/>
      <c r="JOJ42" s="13"/>
      <c r="JOK42" s="13"/>
      <c r="JOL42" s="14"/>
      <c r="JOM42" s="15"/>
      <c r="JON42" s="13"/>
      <c r="JOO42" s="9"/>
      <c r="JOP42" s="8"/>
      <c r="JOQ42" s="8"/>
      <c r="JOR42" s="13"/>
      <c r="JOS42" s="13"/>
      <c r="JOT42" s="14"/>
      <c r="JOU42" s="15"/>
      <c r="JOV42" s="13"/>
      <c r="JOW42" s="9"/>
      <c r="JOX42" s="8"/>
      <c r="JOY42" s="8"/>
      <c r="JOZ42" s="13"/>
      <c r="JPA42" s="13"/>
      <c r="JPB42" s="14"/>
      <c r="JPC42" s="15"/>
      <c r="JPD42" s="13"/>
      <c r="JPE42" s="9"/>
      <c r="JPF42" s="8"/>
      <c r="JPG42" s="8"/>
      <c r="JPH42" s="13"/>
      <c r="JPI42" s="13"/>
      <c r="JPJ42" s="14"/>
      <c r="JPK42" s="15"/>
      <c r="JPL42" s="13"/>
      <c r="JPM42" s="9"/>
      <c r="JPN42" s="8"/>
      <c r="JPO42" s="8"/>
      <c r="JPP42" s="13"/>
      <c r="JPQ42" s="13"/>
      <c r="JPR42" s="14"/>
      <c r="JPS42" s="15"/>
      <c r="JPT42" s="13"/>
      <c r="JPU42" s="9"/>
      <c r="JPV42" s="8"/>
      <c r="JPW42" s="8"/>
      <c r="JPX42" s="13"/>
      <c r="JPY42" s="13"/>
      <c r="JPZ42" s="14"/>
      <c r="JQA42" s="15"/>
      <c r="JQB42" s="13"/>
      <c r="JQC42" s="9"/>
      <c r="JQD42" s="8"/>
      <c r="JQE42" s="8"/>
      <c r="JQF42" s="13"/>
      <c r="JQG42" s="13"/>
      <c r="JQH42" s="14"/>
      <c r="JQI42" s="15"/>
      <c r="JQJ42" s="13"/>
      <c r="JQK42" s="9"/>
      <c r="JQL42" s="8"/>
      <c r="JQM42" s="8"/>
      <c r="JQN42" s="13"/>
      <c r="JQO42" s="13"/>
      <c r="JQP42" s="14"/>
      <c r="JQQ42" s="15"/>
      <c r="JQR42" s="13"/>
      <c r="JQS42" s="9"/>
      <c r="JQT42" s="8"/>
      <c r="JQU42" s="8"/>
      <c r="JQV42" s="13"/>
      <c r="JQW42" s="13"/>
      <c r="JQX42" s="14"/>
      <c r="JQY42" s="15"/>
      <c r="JQZ42" s="13"/>
      <c r="JRA42" s="9"/>
      <c r="JRB42" s="8"/>
      <c r="JRC42" s="8"/>
      <c r="JRD42" s="13"/>
      <c r="JRE42" s="13"/>
      <c r="JRF42" s="14"/>
      <c r="JRG42" s="15"/>
      <c r="JRH42" s="13"/>
      <c r="JRI42" s="9"/>
      <c r="JRJ42" s="8"/>
      <c r="JRK42" s="8"/>
      <c r="JRL42" s="13"/>
      <c r="JRM42" s="13"/>
      <c r="JRN42" s="14"/>
      <c r="JRO42" s="15"/>
      <c r="JRP42" s="13"/>
      <c r="JRQ42" s="9"/>
      <c r="JRR42" s="8"/>
      <c r="JRS42" s="8"/>
      <c r="JRT42" s="13"/>
      <c r="JRU42" s="13"/>
      <c r="JRV42" s="14"/>
      <c r="JRW42" s="15"/>
      <c r="JRX42" s="13"/>
      <c r="JRY42" s="9"/>
      <c r="JRZ42" s="8"/>
      <c r="JSA42" s="8"/>
      <c r="JSB42" s="13"/>
      <c r="JSC42" s="13"/>
      <c r="JSD42" s="14"/>
      <c r="JSE42" s="15"/>
      <c r="JSF42" s="13"/>
      <c r="JSG42" s="9"/>
      <c r="JSH42" s="8"/>
      <c r="JSI42" s="8"/>
      <c r="JSJ42" s="13"/>
      <c r="JSK42" s="13"/>
      <c r="JSL42" s="14"/>
      <c r="JSM42" s="15"/>
      <c r="JSN42" s="13"/>
      <c r="JSO42" s="9"/>
      <c r="JSP42" s="8"/>
      <c r="JSQ42" s="8"/>
      <c r="JSR42" s="13"/>
      <c r="JSS42" s="13"/>
      <c r="JST42" s="14"/>
      <c r="JSU42" s="15"/>
      <c r="JSV42" s="13"/>
      <c r="JSW42" s="9"/>
      <c r="JSX42" s="8"/>
      <c r="JSY42" s="8"/>
      <c r="JSZ42" s="13"/>
      <c r="JTA42" s="13"/>
      <c r="JTB42" s="14"/>
      <c r="JTC42" s="15"/>
      <c r="JTD42" s="13"/>
      <c r="JTE42" s="9"/>
      <c r="JTF42" s="8"/>
      <c r="JTG42" s="8"/>
      <c r="JTH42" s="13"/>
      <c r="JTI42" s="13"/>
      <c r="JTJ42" s="14"/>
      <c r="JTK42" s="15"/>
      <c r="JTL42" s="13"/>
      <c r="JTM42" s="9"/>
      <c r="JTN42" s="8"/>
      <c r="JTO42" s="8"/>
      <c r="JTP42" s="13"/>
      <c r="JTQ42" s="13"/>
      <c r="JTR42" s="14"/>
      <c r="JTS42" s="15"/>
      <c r="JTT42" s="13"/>
      <c r="JTU42" s="9"/>
      <c r="JTV42" s="8"/>
      <c r="JTW42" s="8"/>
      <c r="JTX42" s="13"/>
      <c r="JTY42" s="13"/>
      <c r="JTZ42" s="14"/>
      <c r="JUA42" s="15"/>
      <c r="JUB42" s="13"/>
      <c r="JUC42" s="9"/>
      <c r="JUD42" s="8"/>
      <c r="JUE42" s="8"/>
      <c r="JUF42" s="13"/>
      <c r="JUG42" s="13"/>
      <c r="JUH42" s="14"/>
      <c r="JUI42" s="15"/>
      <c r="JUJ42" s="13"/>
      <c r="JUK42" s="9"/>
      <c r="JUL42" s="8"/>
      <c r="JUM42" s="8"/>
      <c r="JUN42" s="13"/>
      <c r="JUO42" s="13"/>
      <c r="JUP42" s="14"/>
      <c r="JUQ42" s="15"/>
      <c r="JUR42" s="13"/>
      <c r="JUS42" s="9"/>
      <c r="JUT42" s="8"/>
      <c r="JUU42" s="8"/>
      <c r="JUV42" s="13"/>
      <c r="JUW42" s="13"/>
      <c r="JUX42" s="14"/>
      <c r="JUY42" s="15"/>
      <c r="JUZ42" s="13"/>
      <c r="JVA42" s="9"/>
      <c r="JVB42" s="8"/>
      <c r="JVC42" s="8"/>
      <c r="JVD42" s="13"/>
      <c r="JVE42" s="13"/>
      <c r="JVF42" s="14"/>
      <c r="JVG42" s="15"/>
      <c r="JVH42" s="13"/>
      <c r="JVI42" s="9"/>
      <c r="JVJ42" s="8"/>
      <c r="JVK42" s="8"/>
      <c r="JVL42" s="13"/>
      <c r="JVM42" s="13"/>
      <c r="JVN42" s="14"/>
      <c r="JVO42" s="15"/>
      <c r="JVP42" s="13"/>
      <c r="JVQ42" s="9"/>
      <c r="JVR42" s="8"/>
      <c r="JVS42" s="8"/>
      <c r="JVT42" s="13"/>
      <c r="JVU42" s="13"/>
      <c r="JVV42" s="14"/>
      <c r="JVW42" s="15"/>
      <c r="JVX42" s="13"/>
      <c r="JVY42" s="9"/>
      <c r="JVZ42" s="8"/>
      <c r="JWA42" s="8"/>
      <c r="JWB42" s="13"/>
      <c r="JWC42" s="13"/>
      <c r="JWD42" s="14"/>
      <c r="JWE42" s="15"/>
      <c r="JWF42" s="13"/>
      <c r="JWG42" s="9"/>
      <c r="JWH42" s="8"/>
      <c r="JWI42" s="8"/>
      <c r="JWJ42" s="13"/>
      <c r="JWK42" s="13"/>
      <c r="JWL42" s="14"/>
      <c r="JWM42" s="15"/>
      <c r="JWN42" s="13"/>
      <c r="JWO42" s="9"/>
      <c r="JWP42" s="8"/>
      <c r="JWQ42" s="8"/>
      <c r="JWR42" s="13"/>
      <c r="JWS42" s="13"/>
      <c r="JWT42" s="14"/>
      <c r="JWU42" s="15"/>
      <c r="JWV42" s="13"/>
      <c r="JWW42" s="9"/>
      <c r="JWX42" s="8"/>
      <c r="JWY42" s="8"/>
      <c r="JWZ42" s="13"/>
      <c r="JXA42" s="13"/>
      <c r="JXB42" s="14"/>
      <c r="JXC42" s="15"/>
      <c r="JXD42" s="13"/>
      <c r="JXE42" s="9"/>
      <c r="JXF42" s="8"/>
      <c r="JXG42" s="8"/>
      <c r="JXH42" s="13"/>
      <c r="JXI42" s="13"/>
      <c r="JXJ42" s="14"/>
      <c r="JXK42" s="15"/>
      <c r="JXL42" s="13"/>
      <c r="JXM42" s="9"/>
      <c r="JXN42" s="8"/>
      <c r="JXO42" s="8"/>
      <c r="JXP42" s="13"/>
      <c r="JXQ42" s="13"/>
      <c r="JXR42" s="14"/>
      <c r="JXS42" s="15"/>
      <c r="JXT42" s="13"/>
      <c r="JXU42" s="9"/>
      <c r="JXV42" s="8"/>
      <c r="JXW42" s="8"/>
      <c r="JXX42" s="13"/>
      <c r="JXY42" s="13"/>
      <c r="JXZ42" s="14"/>
      <c r="JYA42" s="15"/>
      <c r="JYB42" s="13"/>
      <c r="JYC42" s="9"/>
      <c r="JYD42" s="8"/>
      <c r="JYE42" s="8"/>
      <c r="JYF42" s="13"/>
      <c r="JYG42" s="13"/>
      <c r="JYH42" s="14"/>
      <c r="JYI42" s="15"/>
      <c r="JYJ42" s="13"/>
      <c r="JYK42" s="9"/>
      <c r="JYL42" s="8"/>
      <c r="JYM42" s="8"/>
      <c r="JYN42" s="13"/>
      <c r="JYO42" s="13"/>
      <c r="JYP42" s="14"/>
      <c r="JYQ42" s="15"/>
      <c r="JYR42" s="13"/>
      <c r="JYS42" s="9"/>
      <c r="JYT42" s="8"/>
      <c r="JYU42" s="8"/>
      <c r="JYV42" s="13"/>
      <c r="JYW42" s="13"/>
      <c r="JYX42" s="14"/>
      <c r="JYY42" s="15"/>
      <c r="JYZ42" s="13"/>
      <c r="JZA42" s="9"/>
      <c r="JZB42" s="8"/>
      <c r="JZC42" s="8"/>
      <c r="JZD42" s="13"/>
      <c r="JZE42" s="13"/>
      <c r="JZF42" s="14"/>
      <c r="JZG42" s="15"/>
      <c r="JZH42" s="13"/>
      <c r="JZI42" s="9"/>
      <c r="JZJ42" s="8"/>
      <c r="JZK42" s="8"/>
      <c r="JZL42" s="13"/>
      <c r="JZM42" s="13"/>
      <c r="JZN42" s="14"/>
      <c r="JZO42" s="15"/>
      <c r="JZP42" s="13"/>
      <c r="JZQ42" s="9"/>
      <c r="JZR42" s="8"/>
      <c r="JZS42" s="8"/>
      <c r="JZT42" s="13"/>
      <c r="JZU42" s="13"/>
      <c r="JZV42" s="14"/>
      <c r="JZW42" s="15"/>
      <c r="JZX42" s="13"/>
      <c r="JZY42" s="9"/>
      <c r="JZZ42" s="8"/>
      <c r="KAA42" s="8"/>
      <c r="KAB42" s="13"/>
      <c r="KAC42" s="13"/>
      <c r="KAD42" s="14"/>
      <c r="KAE42" s="15"/>
      <c r="KAF42" s="13"/>
      <c r="KAG42" s="9"/>
      <c r="KAH42" s="8"/>
      <c r="KAI42" s="8"/>
      <c r="KAJ42" s="13"/>
      <c r="KAK42" s="13"/>
      <c r="KAL42" s="14"/>
      <c r="KAM42" s="15"/>
      <c r="KAN42" s="13"/>
      <c r="KAO42" s="9"/>
      <c r="KAP42" s="8"/>
      <c r="KAQ42" s="8"/>
      <c r="KAR42" s="13"/>
      <c r="KAS42" s="13"/>
      <c r="KAT42" s="14"/>
      <c r="KAU42" s="15"/>
      <c r="KAV42" s="13"/>
      <c r="KAW42" s="9"/>
      <c r="KAX42" s="8"/>
      <c r="KAY42" s="8"/>
      <c r="KAZ42" s="13"/>
      <c r="KBA42" s="13"/>
      <c r="KBB42" s="14"/>
      <c r="KBC42" s="15"/>
      <c r="KBD42" s="13"/>
      <c r="KBE42" s="9"/>
      <c r="KBF42" s="8"/>
      <c r="KBG42" s="8"/>
      <c r="KBH42" s="13"/>
      <c r="KBI42" s="13"/>
      <c r="KBJ42" s="14"/>
      <c r="KBK42" s="15"/>
      <c r="KBL42" s="13"/>
      <c r="KBM42" s="9"/>
      <c r="KBN42" s="8"/>
      <c r="KBO42" s="8"/>
      <c r="KBP42" s="13"/>
      <c r="KBQ42" s="13"/>
      <c r="KBR42" s="14"/>
      <c r="KBS42" s="15"/>
      <c r="KBT42" s="13"/>
      <c r="KBU42" s="9"/>
      <c r="KBV42" s="8"/>
      <c r="KBW42" s="8"/>
      <c r="KBX42" s="13"/>
      <c r="KBY42" s="13"/>
      <c r="KBZ42" s="14"/>
      <c r="KCA42" s="15"/>
      <c r="KCB42" s="13"/>
      <c r="KCC42" s="9"/>
      <c r="KCD42" s="8"/>
      <c r="KCE42" s="8"/>
      <c r="KCF42" s="13"/>
      <c r="KCG42" s="13"/>
      <c r="KCH42" s="14"/>
      <c r="KCI42" s="15"/>
      <c r="KCJ42" s="13"/>
      <c r="KCK42" s="9"/>
      <c r="KCL42" s="8"/>
      <c r="KCM42" s="8"/>
      <c r="KCN42" s="13"/>
      <c r="KCO42" s="13"/>
      <c r="KCP42" s="14"/>
      <c r="KCQ42" s="15"/>
      <c r="KCR42" s="13"/>
      <c r="KCS42" s="9"/>
      <c r="KCT42" s="8"/>
      <c r="KCU42" s="8"/>
      <c r="KCV42" s="13"/>
      <c r="KCW42" s="13"/>
      <c r="KCX42" s="14"/>
      <c r="KCY42" s="15"/>
      <c r="KCZ42" s="13"/>
      <c r="KDA42" s="9"/>
      <c r="KDB42" s="8"/>
      <c r="KDC42" s="8"/>
      <c r="KDD42" s="13"/>
      <c r="KDE42" s="13"/>
      <c r="KDF42" s="14"/>
      <c r="KDG42" s="15"/>
      <c r="KDH42" s="13"/>
      <c r="KDI42" s="9"/>
      <c r="KDJ42" s="8"/>
      <c r="KDK42" s="8"/>
      <c r="KDL42" s="13"/>
      <c r="KDM42" s="13"/>
      <c r="KDN42" s="14"/>
      <c r="KDO42" s="15"/>
      <c r="KDP42" s="13"/>
      <c r="KDQ42" s="9"/>
      <c r="KDR42" s="8"/>
      <c r="KDS42" s="8"/>
      <c r="KDT42" s="13"/>
      <c r="KDU42" s="13"/>
      <c r="KDV42" s="14"/>
      <c r="KDW42" s="15"/>
      <c r="KDX42" s="13"/>
      <c r="KDY42" s="9"/>
      <c r="KDZ42" s="8"/>
      <c r="KEA42" s="8"/>
      <c r="KEB42" s="13"/>
      <c r="KEC42" s="13"/>
      <c r="KED42" s="14"/>
      <c r="KEE42" s="15"/>
      <c r="KEF42" s="13"/>
      <c r="KEG42" s="9"/>
      <c r="KEH42" s="8"/>
      <c r="KEI42" s="8"/>
      <c r="KEJ42" s="13"/>
      <c r="KEK42" s="13"/>
      <c r="KEL42" s="14"/>
      <c r="KEM42" s="15"/>
      <c r="KEN42" s="13"/>
      <c r="KEO42" s="9"/>
      <c r="KEP42" s="8"/>
      <c r="KEQ42" s="8"/>
      <c r="KER42" s="13"/>
      <c r="KES42" s="13"/>
      <c r="KET42" s="14"/>
      <c r="KEU42" s="15"/>
      <c r="KEV42" s="13"/>
      <c r="KEW42" s="9"/>
      <c r="KEX42" s="8"/>
      <c r="KEY42" s="8"/>
      <c r="KEZ42" s="13"/>
      <c r="KFA42" s="13"/>
      <c r="KFB42" s="14"/>
      <c r="KFC42" s="15"/>
      <c r="KFD42" s="13"/>
      <c r="KFE42" s="9"/>
      <c r="KFF42" s="8"/>
      <c r="KFG42" s="8"/>
      <c r="KFH42" s="13"/>
      <c r="KFI42" s="13"/>
      <c r="KFJ42" s="14"/>
      <c r="KFK42" s="15"/>
      <c r="KFL42" s="13"/>
      <c r="KFM42" s="9"/>
      <c r="KFN42" s="8"/>
      <c r="KFO42" s="8"/>
      <c r="KFP42" s="13"/>
      <c r="KFQ42" s="13"/>
      <c r="KFR42" s="14"/>
      <c r="KFS42" s="15"/>
      <c r="KFT42" s="13"/>
      <c r="KFU42" s="9"/>
      <c r="KFV42" s="8"/>
      <c r="KFW42" s="8"/>
      <c r="KFX42" s="13"/>
      <c r="KFY42" s="13"/>
      <c r="KFZ42" s="14"/>
      <c r="KGA42" s="15"/>
      <c r="KGB42" s="13"/>
      <c r="KGC42" s="9"/>
      <c r="KGD42" s="8"/>
      <c r="KGE42" s="8"/>
      <c r="KGF42" s="13"/>
      <c r="KGG42" s="13"/>
      <c r="KGH42" s="14"/>
      <c r="KGI42" s="15"/>
      <c r="KGJ42" s="13"/>
      <c r="KGK42" s="9"/>
      <c r="KGL42" s="8"/>
      <c r="KGM42" s="8"/>
      <c r="KGN42" s="13"/>
      <c r="KGO42" s="13"/>
      <c r="KGP42" s="14"/>
      <c r="KGQ42" s="15"/>
      <c r="KGR42" s="13"/>
      <c r="KGS42" s="9"/>
      <c r="KGT42" s="8"/>
      <c r="KGU42" s="8"/>
      <c r="KGV42" s="13"/>
      <c r="KGW42" s="13"/>
      <c r="KGX42" s="14"/>
      <c r="KGY42" s="15"/>
      <c r="KGZ42" s="13"/>
      <c r="KHA42" s="9"/>
      <c r="KHB42" s="8"/>
      <c r="KHC42" s="8"/>
      <c r="KHD42" s="13"/>
      <c r="KHE42" s="13"/>
      <c r="KHF42" s="14"/>
      <c r="KHG42" s="15"/>
      <c r="KHH42" s="13"/>
      <c r="KHI42" s="9"/>
      <c r="KHJ42" s="8"/>
      <c r="KHK42" s="8"/>
      <c r="KHL42" s="13"/>
      <c r="KHM42" s="13"/>
      <c r="KHN42" s="14"/>
      <c r="KHO42" s="15"/>
      <c r="KHP42" s="13"/>
      <c r="KHQ42" s="9"/>
      <c r="KHR42" s="8"/>
      <c r="KHS42" s="8"/>
      <c r="KHT42" s="13"/>
      <c r="KHU42" s="13"/>
      <c r="KHV42" s="14"/>
      <c r="KHW42" s="15"/>
      <c r="KHX42" s="13"/>
      <c r="KHY42" s="9"/>
      <c r="KHZ42" s="8"/>
      <c r="KIA42" s="8"/>
      <c r="KIB42" s="13"/>
      <c r="KIC42" s="13"/>
      <c r="KID42" s="14"/>
      <c r="KIE42" s="15"/>
      <c r="KIF42" s="13"/>
      <c r="KIG42" s="9"/>
      <c r="KIH42" s="8"/>
      <c r="KII42" s="8"/>
      <c r="KIJ42" s="13"/>
      <c r="KIK42" s="13"/>
      <c r="KIL42" s="14"/>
      <c r="KIM42" s="15"/>
      <c r="KIN42" s="13"/>
      <c r="KIO42" s="9"/>
      <c r="KIP42" s="8"/>
      <c r="KIQ42" s="8"/>
      <c r="KIR42" s="13"/>
      <c r="KIS42" s="13"/>
      <c r="KIT42" s="14"/>
      <c r="KIU42" s="15"/>
      <c r="KIV42" s="13"/>
      <c r="KIW42" s="9"/>
      <c r="KIX42" s="8"/>
      <c r="KIY42" s="8"/>
      <c r="KIZ42" s="13"/>
      <c r="KJA42" s="13"/>
      <c r="KJB42" s="14"/>
      <c r="KJC42" s="15"/>
      <c r="KJD42" s="13"/>
      <c r="KJE42" s="9"/>
      <c r="KJF42" s="8"/>
      <c r="KJG42" s="8"/>
      <c r="KJH42" s="13"/>
      <c r="KJI42" s="13"/>
      <c r="KJJ42" s="14"/>
      <c r="KJK42" s="15"/>
      <c r="KJL42" s="13"/>
      <c r="KJM42" s="9"/>
      <c r="KJN42" s="8"/>
      <c r="KJO42" s="8"/>
      <c r="KJP42" s="13"/>
      <c r="KJQ42" s="13"/>
      <c r="KJR42" s="14"/>
      <c r="KJS42" s="15"/>
      <c r="KJT42" s="13"/>
      <c r="KJU42" s="9"/>
      <c r="KJV42" s="8"/>
      <c r="KJW42" s="8"/>
      <c r="KJX42" s="13"/>
      <c r="KJY42" s="13"/>
      <c r="KJZ42" s="14"/>
      <c r="KKA42" s="15"/>
      <c r="KKB42" s="13"/>
      <c r="KKC42" s="9"/>
      <c r="KKD42" s="8"/>
      <c r="KKE42" s="8"/>
      <c r="KKF42" s="13"/>
      <c r="KKG42" s="13"/>
      <c r="KKH42" s="14"/>
      <c r="KKI42" s="15"/>
      <c r="KKJ42" s="13"/>
      <c r="KKK42" s="9"/>
      <c r="KKL42" s="8"/>
      <c r="KKM42" s="8"/>
      <c r="KKN42" s="13"/>
      <c r="KKO42" s="13"/>
      <c r="KKP42" s="14"/>
      <c r="KKQ42" s="15"/>
      <c r="KKR42" s="13"/>
      <c r="KKS42" s="9"/>
      <c r="KKT42" s="8"/>
      <c r="KKU42" s="8"/>
      <c r="KKV42" s="13"/>
      <c r="KKW42" s="13"/>
      <c r="KKX42" s="14"/>
      <c r="KKY42" s="15"/>
      <c r="KKZ42" s="13"/>
      <c r="KLA42" s="9"/>
      <c r="KLB42" s="8"/>
      <c r="KLC42" s="8"/>
      <c r="KLD42" s="13"/>
      <c r="KLE42" s="13"/>
      <c r="KLF42" s="14"/>
      <c r="KLG42" s="15"/>
      <c r="KLH42" s="13"/>
      <c r="KLI42" s="9"/>
      <c r="KLJ42" s="8"/>
      <c r="KLK42" s="8"/>
      <c r="KLL42" s="13"/>
      <c r="KLM42" s="13"/>
      <c r="KLN42" s="14"/>
      <c r="KLO42" s="15"/>
      <c r="KLP42" s="13"/>
      <c r="KLQ42" s="9"/>
      <c r="KLR42" s="8"/>
      <c r="KLS42" s="8"/>
      <c r="KLT42" s="13"/>
      <c r="KLU42" s="13"/>
      <c r="KLV42" s="14"/>
      <c r="KLW42" s="15"/>
      <c r="KLX42" s="13"/>
      <c r="KLY42" s="9"/>
      <c r="KLZ42" s="8"/>
      <c r="KMA42" s="8"/>
      <c r="KMB42" s="13"/>
      <c r="KMC42" s="13"/>
      <c r="KMD42" s="14"/>
      <c r="KME42" s="15"/>
      <c r="KMF42" s="13"/>
      <c r="KMG42" s="9"/>
      <c r="KMH42" s="8"/>
      <c r="KMI42" s="8"/>
      <c r="KMJ42" s="13"/>
      <c r="KMK42" s="13"/>
      <c r="KML42" s="14"/>
      <c r="KMM42" s="15"/>
      <c r="KMN42" s="13"/>
      <c r="KMO42" s="9"/>
      <c r="KMP42" s="8"/>
      <c r="KMQ42" s="8"/>
      <c r="KMR42" s="13"/>
      <c r="KMS42" s="13"/>
      <c r="KMT42" s="14"/>
      <c r="KMU42" s="15"/>
      <c r="KMV42" s="13"/>
      <c r="KMW42" s="9"/>
      <c r="KMX42" s="8"/>
      <c r="KMY42" s="8"/>
      <c r="KMZ42" s="13"/>
      <c r="KNA42" s="13"/>
      <c r="KNB42" s="14"/>
      <c r="KNC42" s="15"/>
      <c r="KND42" s="13"/>
      <c r="KNE42" s="9"/>
      <c r="KNF42" s="8"/>
      <c r="KNG42" s="8"/>
      <c r="KNH42" s="13"/>
      <c r="KNI42" s="13"/>
      <c r="KNJ42" s="14"/>
      <c r="KNK42" s="15"/>
      <c r="KNL42" s="13"/>
      <c r="KNM42" s="9"/>
      <c r="KNN42" s="8"/>
      <c r="KNO42" s="8"/>
      <c r="KNP42" s="13"/>
      <c r="KNQ42" s="13"/>
      <c r="KNR42" s="14"/>
      <c r="KNS42" s="15"/>
      <c r="KNT42" s="13"/>
      <c r="KNU42" s="9"/>
      <c r="KNV42" s="8"/>
      <c r="KNW42" s="8"/>
      <c r="KNX42" s="13"/>
      <c r="KNY42" s="13"/>
      <c r="KNZ42" s="14"/>
      <c r="KOA42" s="15"/>
      <c r="KOB42" s="13"/>
      <c r="KOC42" s="9"/>
      <c r="KOD42" s="8"/>
      <c r="KOE42" s="8"/>
      <c r="KOF42" s="13"/>
      <c r="KOG42" s="13"/>
      <c r="KOH42" s="14"/>
      <c r="KOI42" s="15"/>
      <c r="KOJ42" s="13"/>
      <c r="KOK42" s="9"/>
      <c r="KOL42" s="8"/>
      <c r="KOM42" s="8"/>
      <c r="KON42" s="13"/>
      <c r="KOO42" s="13"/>
      <c r="KOP42" s="14"/>
      <c r="KOQ42" s="15"/>
      <c r="KOR42" s="13"/>
      <c r="KOS42" s="9"/>
      <c r="KOT42" s="8"/>
      <c r="KOU42" s="8"/>
      <c r="KOV42" s="13"/>
      <c r="KOW42" s="13"/>
      <c r="KOX42" s="14"/>
      <c r="KOY42" s="15"/>
      <c r="KOZ42" s="13"/>
      <c r="KPA42" s="9"/>
      <c r="KPB42" s="8"/>
      <c r="KPC42" s="8"/>
      <c r="KPD42" s="13"/>
      <c r="KPE42" s="13"/>
      <c r="KPF42" s="14"/>
      <c r="KPG42" s="15"/>
      <c r="KPH42" s="13"/>
      <c r="KPI42" s="9"/>
      <c r="KPJ42" s="8"/>
      <c r="KPK42" s="8"/>
      <c r="KPL42" s="13"/>
      <c r="KPM42" s="13"/>
      <c r="KPN42" s="14"/>
      <c r="KPO42" s="15"/>
      <c r="KPP42" s="13"/>
      <c r="KPQ42" s="9"/>
      <c r="KPR42" s="8"/>
      <c r="KPS42" s="8"/>
      <c r="KPT42" s="13"/>
      <c r="KPU42" s="13"/>
      <c r="KPV42" s="14"/>
      <c r="KPW42" s="15"/>
      <c r="KPX42" s="13"/>
      <c r="KPY42" s="9"/>
      <c r="KPZ42" s="8"/>
      <c r="KQA42" s="8"/>
      <c r="KQB42" s="13"/>
      <c r="KQC42" s="13"/>
      <c r="KQD42" s="14"/>
      <c r="KQE42" s="15"/>
      <c r="KQF42" s="13"/>
      <c r="KQG42" s="9"/>
      <c r="KQH42" s="8"/>
      <c r="KQI42" s="8"/>
      <c r="KQJ42" s="13"/>
      <c r="KQK42" s="13"/>
      <c r="KQL42" s="14"/>
      <c r="KQM42" s="15"/>
      <c r="KQN42" s="13"/>
      <c r="KQO42" s="9"/>
      <c r="KQP42" s="8"/>
      <c r="KQQ42" s="8"/>
      <c r="KQR42" s="13"/>
      <c r="KQS42" s="13"/>
      <c r="KQT42" s="14"/>
      <c r="KQU42" s="15"/>
      <c r="KQV42" s="13"/>
      <c r="KQW42" s="9"/>
      <c r="KQX42" s="8"/>
      <c r="KQY42" s="8"/>
      <c r="KQZ42" s="13"/>
      <c r="KRA42" s="13"/>
      <c r="KRB42" s="14"/>
      <c r="KRC42" s="15"/>
      <c r="KRD42" s="13"/>
      <c r="KRE42" s="9"/>
      <c r="KRF42" s="8"/>
      <c r="KRG42" s="8"/>
      <c r="KRH42" s="13"/>
      <c r="KRI42" s="13"/>
      <c r="KRJ42" s="14"/>
      <c r="KRK42" s="15"/>
      <c r="KRL42" s="13"/>
      <c r="KRM42" s="9"/>
      <c r="KRN42" s="8"/>
      <c r="KRO42" s="8"/>
      <c r="KRP42" s="13"/>
      <c r="KRQ42" s="13"/>
      <c r="KRR42" s="14"/>
      <c r="KRS42" s="15"/>
      <c r="KRT42" s="13"/>
      <c r="KRU42" s="9"/>
      <c r="KRV42" s="8"/>
      <c r="KRW42" s="8"/>
      <c r="KRX42" s="13"/>
      <c r="KRY42" s="13"/>
      <c r="KRZ42" s="14"/>
      <c r="KSA42" s="15"/>
      <c r="KSB42" s="13"/>
      <c r="KSC42" s="9"/>
      <c r="KSD42" s="8"/>
      <c r="KSE42" s="8"/>
      <c r="KSF42" s="13"/>
      <c r="KSG42" s="13"/>
      <c r="KSH42" s="14"/>
      <c r="KSI42" s="15"/>
      <c r="KSJ42" s="13"/>
      <c r="KSK42" s="9"/>
      <c r="KSL42" s="8"/>
      <c r="KSM42" s="8"/>
      <c r="KSN42" s="13"/>
      <c r="KSO42" s="13"/>
      <c r="KSP42" s="14"/>
      <c r="KSQ42" s="15"/>
      <c r="KSR42" s="13"/>
      <c r="KSS42" s="9"/>
      <c r="KST42" s="8"/>
      <c r="KSU42" s="8"/>
      <c r="KSV42" s="13"/>
      <c r="KSW42" s="13"/>
      <c r="KSX42" s="14"/>
      <c r="KSY42" s="15"/>
      <c r="KSZ42" s="13"/>
      <c r="KTA42" s="9"/>
      <c r="KTB42" s="8"/>
      <c r="KTC42" s="8"/>
      <c r="KTD42" s="13"/>
      <c r="KTE42" s="13"/>
      <c r="KTF42" s="14"/>
      <c r="KTG42" s="15"/>
      <c r="KTH42" s="13"/>
      <c r="KTI42" s="9"/>
      <c r="KTJ42" s="8"/>
      <c r="KTK42" s="8"/>
      <c r="KTL42" s="13"/>
      <c r="KTM42" s="13"/>
      <c r="KTN42" s="14"/>
      <c r="KTO42" s="15"/>
      <c r="KTP42" s="13"/>
      <c r="KTQ42" s="9"/>
      <c r="KTR42" s="8"/>
      <c r="KTS42" s="8"/>
      <c r="KTT42" s="13"/>
      <c r="KTU42" s="13"/>
      <c r="KTV42" s="14"/>
      <c r="KTW42" s="15"/>
      <c r="KTX42" s="13"/>
      <c r="KTY42" s="9"/>
      <c r="KTZ42" s="8"/>
      <c r="KUA42" s="8"/>
      <c r="KUB42" s="13"/>
      <c r="KUC42" s="13"/>
      <c r="KUD42" s="14"/>
      <c r="KUE42" s="15"/>
      <c r="KUF42" s="13"/>
      <c r="KUG42" s="9"/>
      <c r="KUH42" s="8"/>
      <c r="KUI42" s="8"/>
      <c r="KUJ42" s="13"/>
      <c r="KUK42" s="13"/>
      <c r="KUL42" s="14"/>
      <c r="KUM42" s="15"/>
      <c r="KUN42" s="13"/>
      <c r="KUO42" s="9"/>
      <c r="KUP42" s="8"/>
      <c r="KUQ42" s="8"/>
      <c r="KUR42" s="13"/>
      <c r="KUS42" s="13"/>
      <c r="KUT42" s="14"/>
      <c r="KUU42" s="15"/>
      <c r="KUV42" s="13"/>
      <c r="KUW42" s="9"/>
      <c r="KUX42" s="8"/>
      <c r="KUY42" s="8"/>
      <c r="KUZ42" s="13"/>
      <c r="KVA42" s="13"/>
      <c r="KVB42" s="14"/>
      <c r="KVC42" s="15"/>
      <c r="KVD42" s="13"/>
      <c r="KVE42" s="9"/>
      <c r="KVF42" s="8"/>
      <c r="KVG42" s="8"/>
      <c r="KVH42" s="13"/>
      <c r="KVI42" s="13"/>
      <c r="KVJ42" s="14"/>
      <c r="KVK42" s="15"/>
      <c r="KVL42" s="13"/>
      <c r="KVM42" s="9"/>
      <c r="KVN42" s="8"/>
      <c r="KVO42" s="8"/>
      <c r="KVP42" s="13"/>
      <c r="KVQ42" s="13"/>
      <c r="KVR42" s="14"/>
      <c r="KVS42" s="15"/>
      <c r="KVT42" s="13"/>
      <c r="KVU42" s="9"/>
      <c r="KVV42" s="8"/>
      <c r="KVW42" s="8"/>
      <c r="KVX42" s="13"/>
      <c r="KVY42" s="13"/>
      <c r="KVZ42" s="14"/>
      <c r="KWA42" s="15"/>
      <c r="KWB42" s="13"/>
      <c r="KWC42" s="9"/>
      <c r="KWD42" s="8"/>
      <c r="KWE42" s="8"/>
      <c r="KWF42" s="13"/>
      <c r="KWG42" s="13"/>
      <c r="KWH42" s="14"/>
      <c r="KWI42" s="15"/>
      <c r="KWJ42" s="13"/>
      <c r="KWK42" s="9"/>
      <c r="KWL42" s="8"/>
      <c r="KWM42" s="8"/>
      <c r="KWN42" s="13"/>
      <c r="KWO42" s="13"/>
      <c r="KWP42" s="14"/>
      <c r="KWQ42" s="15"/>
      <c r="KWR42" s="13"/>
      <c r="KWS42" s="9"/>
      <c r="KWT42" s="8"/>
      <c r="KWU42" s="8"/>
      <c r="KWV42" s="13"/>
      <c r="KWW42" s="13"/>
      <c r="KWX42" s="14"/>
      <c r="KWY42" s="15"/>
      <c r="KWZ42" s="13"/>
      <c r="KXA42" s="9"/>
      <c r="KXB42" s="8"/>
      <c r="KXC42" s="8"/>
      <c r="KXD42" s="13"/>
      <c r="KXE42" s="13"/>
      <c r="KXF42" s="14"/>
      <c r="KXG42" s="15"/>
      <c r="KXH42" s="13"/>
      <c r="KXI42" s="9"/>
      <c r="KXJ42" s="8"/>
      <c r="KXK42" s="8"/>
      <c r="KXL42" s="13"/>
      <c r="KXM42" s="13"/>
      <c r="KXN42" s="14"/>
      <c r="KXO42" s="15"/>
      <c r="KXP42" s="13"/>
      <c r="KXQ42" s="9"/>
      <c r="KXR42" s="8"/>
      <c r="KXS42" s="8"/>
      <c r="KXT42" s="13"/>
      <c r="KXU42" s="13"/>
      <c r="KXV42" s="14"/>
      <c r="KXW42" s="15"/>
      <c r="KXX42" s="13"/>
      <c r="KXY42" s="9"/>
      <c r="KXZ42" s="8"/>
      <c r="KYA42" s="8"/>
      <c r="KYB42" s="13"/>
      <c r="KYC42" s="13"/>
      <c r="KYD42" s="14"/>
      <c r="KYE42" s="15"/>
      <c r="KYF42" s="13"/>
      <c r="KYG42" s="9"/>
      <c r="KYH42" s="8"/>
      <c r="KYI42" s="8"/>
      <c r="KYJ42" s="13"/>
      <c r="KYK42" s="13"/>
      <c r="KYL42" s="14"/>
      <c r="KYM42" s="15"/>
      <c r="KYN42" s="13"/>
      <c r="KYO42" s="9"/>
      <c r="KYP42" s="8"/>
      <c r="KYQ42" s="8"/>
      <c r="KYR42" s="13"/>
      <c r="KYS42" s="13"/>
      <c r="KYT42" s="14"/>
      <c r="KYU42" s="15"/>
      <c r="KYV42" s="13"/>
      <c r="KYW42" s="9"/>
      <c r="KYX42" s="8"/>
      <c r="KYY42" s="8"/>
      <c r="KYZ42" s="13"/>
      <c r="KZA42" s="13"/>
      <c r="KZB42" s="14"/>
      <c r="KZC42" s="15"/>
      <c r="KZD42" s="13"/>
      <c r="KZE42" s="9"/>
      <c r="KZF42" s="8"/>
      <c r="KZG42" s="8"/>
      <c r="KZH42" s="13"/>
      <c r="KZI42" s="13"/>
      <c r="KZJ42" s="14"/>
      <c r="KZK42" s="15"/>
      <c r="KZL42" s="13"/>
      <c r="KZM42" s="9"/>
      <c r="KZN42" s="8"/>
      <c r="KZO42" s="8"/>
      <c r="KZP42" s="13"/>
      <c r="KZQ42" s="13"/>
      <c r="KZR42" s="14"/>
      <c r="KZS42" s="15"/>
      <c r="KZT42" s="13"/>
      <c r="KZU42" s="9"/>
      <c r="KZV42" s="8"/>
      <c r="KZW42" s="8"/>
      <c r="KZX42" s="13"/>
      <c r="KZY42" s="13"/>
      <c r="KZZ42" s="14"/>
      <c r="LAA42" s="15"/>
      <c r="LAB42" s="13"/>
      <c r="LAC42" s="9"/>
      <c r="LAD42" s="8"/>
      <c r="LAE42" s="8"/>
      <c r="LAF42" s="13"/>
      <c r="LAG42" s="13"/>
      <c r="LAH42" s="14"/>
      <c r="LAI42" s="15"/>
      <c r="LAJ42" s="13"/>
      <c r="LAK42" s="9"/>
      <c r="LAL42" s="8"/>
      <c r="LAM42" s="8"/>
      <c r="LAN42" s="13"/>
      <c r="LAO42" s="13"/>
      <c r="LAP42" s="14"/>
      <c r="LAQ42" s="15"/>
      <c r="LAR42" s="13"/>
      <c r="LAS42" s="9"/>
      <c r="LAT42" s="8"/>
      <c r="LAU42" s="8"/>
      <c r="LAV42" s="13"/>
      <c r="LAW42" s="13"/>
      <c r="LAX42" s="14"/>
      <c r="LAY42" s="15"/>
      <c r="LAZ42" s="13"/>
      <c r="LBA42" s="9"/>
      <c r="LBB42" s="8"/>
      <c r="LBC42" s="8"/>
      <c r="LBD42" s="13"/>
      <c r="LBE42" s="13"/>
      <c r="LBF42" s="14"/>
      <c r="LBG42" s="15"/>
      <c r="LBH42" s="13"/>
      <c r="LBI42" s="9"/>
      <c r="LBJ42" s="8"/>
      <c r="LBK42" s="8"/>
      <c r="LBL42" s="13"/>
      <c r="LBM42" s="13"/>
      <c r="LBN42" s="14"/>
      <c r="LBO42" s="15"/>
      <c r="LBP42" s="13"/>
      <c r="LBQ42" s="9"/>
      <c r="LBR42" s="8"/>
      <c r="LBS42" s="8"/>
      <c r="LBT42" s="13"/>
      <c r="LBU42" s="13"/>
      <c r="LBV42" s="14"/>
      <c r="LBW42" s="15"/>
      <c r="LBX42" s="13"/>
      <c r="LBY42" s="9"/>
      <c r="LBZ42" s="8"/>
      <c r="LCA42" s="8"/>
      <c r="LCB42" s="13"/>
      <c r="LCC42" s="13"/>
      <c r="LCD42" s="14"/>
      <c r="LCE42" s="15"/>
      <c r="LCF42" s="13"/>
      <c r="LCG42" s="9"/>
      <c r="LCH42" s="8"/>
      <c r="LCI42" s="8"/>
      <c r="LCJ42" s="13"/>
      <c r="LCK42" s="13"/>
      <c r="LCL42" s="14"/>
      <c r="LCM42" s="15"/>
      <c r="LCN42" s="13"/>
      <c r="LCO42" s="9"/>
      <c r="LCP42" s="8"/>
      <c r="LCQ42" s="8"/>
      <c r="LCR42" s="13"/>
      <c r="LCS42" s="13"/>
      <c r="LCT42" s="14"/>
      <c r="LCU42" s="15"/>
      <c r="LCV42" s="13"/>
      <c r="LCW42" s="9"/>
      <c r="LCX42" s="8"/>
      <c r="LCY42" s="8"/>
      <c r="LCZ42" s="13"/>
      <c r="LDA42" s="13"/>
      <c r="LDB42" s="14"/>
      <c r="LDC42" s="15"/>
      <c r="LDD42" s="13"/>
      <c r="LDE42" s="9"/>
      <c r="LDF42" s="8"/>
      <c r="LDG42" s="8"/>
      <c r="LDH42" s="13"/>
      <c r="LDI42" s="13"/>
      <c r="LDJ42" s="14"/>
      <c r="LDK42" s="15"/>
      <c r="LDL42" s="13"/>
      <c r="LDM42" s="9"/>
      <c r="LDN42" s="8"/>
      <c r="LDO42" s="8"/>
      <c r="LDP42" s="13"/>
      <c r="LDQ42" s="13"/>
      <c r="LDR42" s="14"/>
      <c r="LDS42" s="15"/>
      <c r="LDT42" s="13"/>
      <c r="LDU42" s="9"/>
      <c r="LDV42" s="8"/>
      <c r="LDW42" s="8"/>
      <c r="LDX42" s="13"/>
      <c r="LDY42" s="13"/>
      <c r="LDZ42" s="14"/>
      <c r="LEA42" s="15"/>
      <c r="LEB42" s="13"/>
      <c r="LEC42" s="9"/>
      <c r="LED42" s="8"/>
      <c r="LEE42" s="8"/>
      <c r="LEF42" s="13"/>
      <c r="LEG42" s="13"/>
      <c r="LEH42" s="14"/>
      <c r="LEI42" s="15"/>
      <c r="LEJ42" s="13"/>
      <c r="LEK42" s="9"/>
      <c r="LEL42" s="8"/>
      <c r="LEM42" s="8"/>
      <c r="LEN42" s="13"/>
      <c r="LEO42" s="13"/>
      <c r="LEP42" s="14"/>
      <c r="LEQ42" s="15"/>
      <c r="LER42" s="13"/>
      <c r="LES42" s="9"/>
      <c r="LET42" s="8"/>
      <c r="LEU42" s="8"/>
      <c r="LEV42" s="13"/>
      <c r="LEW42" s="13"/>
      <c r="LEX42" s="14"/>
      <c r="LEY42" s="15"/>
      <c r="LEZ42" s="13"/>
      <c r="LFA42" s="9"/>
      <c r="LFB42" s="8"/>
      <c r="LFC42" s="8"/>
      <c r="LFD42" s="13"/>
      <c r="LFE42" s="13"/>
      <c r="LFF42" s="14"/>
      <c r="LFG42" s="15"/>
      <c r="LFH42" s="13"/>
      <c r="LFI42" s="9"/>
      <c r="LFJ42" s="8"/>
      <c r="LFK42" s="8"/>
      <c r="LFL42" s="13"/>
      <c r="LFM42" s="13"/>
      <c r="LFN42" s="14"/>
      <c r="LFO42" s="15"/>
      <c r="LFP42" s="13"/>
      <c r="LFQ42" s="9"/>
      <c r="LFR42" s="8"/>
      <c r="LFS42" s="8"/>
      <c r="LFT42" s="13"/>
      <c r="LFU42" s="13"/>
      <c r="LFV42" s="14"/>
      <c r="LFW42" s="15"/>
      <c r="LFX42" s="13"/>
      <c r="LFY42" s="9"/>
      <c r="LFZ42" s="8"/>
      <c r="LGA42" s="8"/>
      <c r="LGB42" s="13"/>
      <c r="LGC42" s="13"/>
      <c r="LGD42" s="14"/>
      <c r="LGE42" s="15"/>
      <c r="LGF42" s="13"/>
      <c r="LGG42" s="9"/>
      <c r="LGH42" s="8"/>
      <c r="LGI42" s="8"/>
      <c r="LGJ42" s="13"/>
      <c r="LGK42" s="13"/>
      <c r="LGL42" s="14"/>
      <c r="LGM42" s="15"/>
      <c r="LGN42" s="13"/>
      <c r="LGO42" s="9"/>
      <c r="LGP42" s="8"/>
      <c r="LGQ42" s="8"/>
      <c r="LGR42" s="13"/>
      <c r="LGS42" s="13"/>
      <c r="LGT42" s="14"/>
      <c r="LGU42" s="15"/>
      <c r="LGV42" s="13"/>
      <c r="LGW42" s="9"/>
      <c r="LGX42" s="8"/>
      <c r="LGY42" s="8"/>
      <c r="LGZ42" s="13"/>
      <c r="LHA42" s="13"/>
      <c r="LHB42" s="14"/>
      <c r="LHC42" s="15"/>
      <c r="LHD42" s="13"/>
      <c r="LHE42" s="9"/>
      <c r="LHF42" s="8"/>
      <c r="LHG42" s="8"/>
      <c r="LHH42" s="13"/>
      <c r="LHI42" s="13"/>
      <c r="LHJ42" s="14"/>
      <c r="LHK42" s="15"/>
      <c r="LHL42" s="13"/>
      <c r="LHM42" s="9"/>
      <c r="LHN42" s="8"/>
      <c r="LHO42" s="8"/>
      <c r="LHP42" s="13"/>
      <c r="LHQ42" s="13"/>
      <c r="LHR42" s="14"/>
      <c r="LHS42" s="15"/>
      <c r="LHT42" s="13"/>
      <c r="LHU42" s="9"/>
      <c r="LHV42" s="8"/>
      <c r="LHW42" s="8"/>
      <c r="LHX42" s="13"/>
      <c r="LHY42" s="13"/>
      <c r="LHZ42" s="14"/>
      <c r="LIA42" s="15"/>
      <c r="LIB42" s="13"/>
      <c r="LIC42" s="9"/>
      <c r="LID42" s="8"/>
      <c r="LIE42" s="8"/>
      <c r="LIF42" s="13"/>
      <c r="LIG42" s="13"/>
      <c r="LIH42" s="14"/>
      <c r="LII42" s="15"/>
      <c r="LIJ42" s="13"/>
      <c r="LIK42" s="9"/>
      <c r="LIL42" s="8"/>
      <c r="LIM42" s="8"/>
      <c r="LIN42" s="13"/>
      <c r="LIO42" s="13"/>
      <c r="LIP42" s="14"/>
      <c r="LIQ42" s="15"/>
      <c r="LIR42" s="13"/>
      <c r="LIS42" s="9"/>
      <c r="LIT42" s="8"/>
      <c r="LIU42" s="8"/>
      <c r="LIV42" s="13"/>
      <c r="LIW42" s="13"/>
      <c r="LIX42" s="14"/>
      <c r="LIY42" s="15"/>
      <c r="LIZ42" s="13"/>
      <c r="LJA42" s="9"/>
      <c r="LJB42" s="8"/>
      <c r="LJC42" s="8"/>
      <c r="LJD42" s="13"/>
      <c r="LJE42" s="13"/>
      <c r="LJF42" s="14"/>
      <c r="LJG42" s="15"/>
      <c r="LJH42" s="13"/>
      <c r="LJI42" s="9"/>
      <c r="LJJ42" s="8"/>
      <c r="LJK42" s="8"/>
      <c r="LJL42" s="13"/>
      <c r="LJM42" s="13"/>
      <c r="LJN42" s="14"/>
      <c r="LJO42" s="15"/>
      <c r="LJP42" s="13"/>
      <c r="LJQ42" s="9"/>
      <c r="LJR42" s="8"/>
      <c r="LJS42" s="8"/>
      <c r="LJT42" s="13"/>
      <c r="LJU42" s="13"/>
      <c r="LJV42" s="14"/>
      <c r="LJW42" s="15"/>
      <c r="LJX42" s="13"/>
      <c r="LJY42" s="9"/>
      <c r="LJZ42" s="8"/>
      <c r="LKA42" s="8"/>
      <c r="LKB42" s="13"/>
      <c r="LKC42" s="13"/>
      <c r="LKD42" s="14"/>
      <c r="LKE42" s="15"/>
      <c r="LKF42" s="13"/>
      <c r="LKG42" s="9"/>
      <c r="LKH42" s="8"/>
      <c r="LKI42" s="8"/>
      <c r="LKJ42" s="13"/>
      <c r="LKK42" s="13"/>
      <c r="LKL42" s="14"/>
      <c r="LKM42" s="15"/>
      <c r="LKN42" s="13"/>
      <c r="LKO42" s="9"/>
      <c r="LKP42" s="8"/>
      <c r="LKQ42" s="8"/>
      <c r="LKR42" s="13"/>
      <c r="LKS42" s="13"/>
      <c r="LKT42" s="14"/>
      <c r="LKU42" s="15"/>
      <c r="LKV42" s="13"/>
      <c r="LKW42" s="9"/>
      <c r="LKX42" s="8"/>
      <c r="LKY42" s="8"/>
      <c r="LKZ42" s="13"/>
      <c r="LLA42" s="13"/>
      <c r="LLB42" s="14"/>
      <c r="LLC42" s="15"/>
      <c r="LLD42" s="13"/>
      <c r="LLE42" s="9"/>
      <c r="LLF42" s="8"/>
      <c r="LLG42" s="8"/>
      <c r="LLH42" s="13"/>
      <c r="LLI42" s="13"/>
      <c r="LLJ42" s="14"/>
      <c r="LLK42" s="15"/>
      <c r="LLL42" s="13"/>
      <c r="LLM42" s="9"/>
      <c r="LLN42" s="8"/>
      <c r="LLO42" s="8"/>
      <c r="LLP42" s="13"/>
      <c r="LLQ42" s="13"/>
      <c r="LLR42" s="14"/>
      <c r="LLS42" s="15"/>
      <c r="LLT42" s="13"/>
      <c r="LLU42" s="9"/>
      <c r="LLV42" s="8"/>
      <c r="LLW42" s="8"/>
      <c r="LLX42" s="13"/>
      <c r="LLY42" s="13"/>
      <c r="LLZ42" s="14"/>
      <c r="LMA42" s="15"/>
      <c r="LMB42" s="13"/>
      <c r="LMC42" s="9"/>
      <c r="LMD42" s="8"/>
      <c r="LME42" s="8"/>
      <c r="LMF42" s="13"/>
      <c r="LMG42" s="13"/>
      <c r="LMH42" s="14"/>
      <c r="LMI42" s="15"/>
      <c r="LMJ42" s="13"/>
      <c r="LMK42" s="9"/>
      <c r="LML42" s="8"/>
      <c r="LMM42" s="8"/>
      <c r="LMN42" s="13"/>
      <c r="LMO42" s="13"/>
      <c r="LMP42" s="14"/>
      <c r="LMQ42" s="15"/>
      <c r="LMR42" s="13"/>
      <c r="LMS42" s="9"/>
      <c r="LMT42" s="8"/>
      <c r="LMU42" s="8"/>
      <c r="LMV42" s="13"/>
      <c r="LMW42" s="13"/>
      <c r="LMX42" s="14"/>
      <c r="LMY42" s="15"/>
      <c r="LMZ42" s="13"/>
      <c r="LNA42" s="9"/>
      <c r="LNB42" s="8"/>
      <c r="LNC42" s="8"/>
      <c r="LND42" s="13"/>
      <c r="LNE42" s="13"/>
      <c r="LNF42" s="14"/>
      <c r="LNG42" s="15"/>
      <c r="LNH42" s="13"/>
      <c r="LNI42" s="9"/>
      <c r="LNJ42" s="8"/>
      <c r="LNK42" s="8"/>
      <c r="LNL42" s="13"/>
      <c r="LNM42" s="13"/>
      <c r="LNN42" s="14"/>
      <c r="LNO42" s="15"/>
      <c r="LNP42" s="13"/>
      <c r="LNQ42" s="9"/>
      <c r="LNR42" s="8"/>
      <c r="LNS42" s="8"/>
      <c r="LNT42" s="13"/>
      <c r="LNU42" s="13"/>
      <c r="LNV42" s="14"/>
      <c r="LNW42" s="15"/>
      <c r="LNX42" s="13"/>
      <c r="LNY42" s="9"/>
      <c r="LNZ42" s="8"/>
      <c r="LOA42" s="8"/>
      <c r="LOB42" s="13"/>
      <c r="LOC42" s="13"/>
      <c r="LOD42" s="14"/>
      <c r="LOE42" s="15"/>
      <c r="LOF42" s="13"/>
      <c r="LOG42" s="9"/>
      <c r="LOH42" s="8"/>
      <c r="LOI42" s="8"/>
      <c r="LOJ42" s="13"/>
      <c r="LOK42" s="13"/>
      <c r="LOL42" s="14"/>
      <c r="LOM42" s="15"/>
      <c r="LON42" s="13"/>
      <c r="LOO42" s="9"/>
      <c r="LOP42" s="8"/>
      <c r="LOQ42" s="8"/>
      <c r="LOR42" s="13"/>
      <c r="LOS42" s="13"/>
      <c r="LOT42" s="14"/>
      <c r="LOU42" s="15"/>
      <c r="LOV42" s="13"/>
      <c r="LOW42" s="9"/>
      <c r="LOX42" s="8"/>
      <c r="LOY42" s="8"/>
      <c r="LOZ42" s="13"/>
      <c r="LPA42" s="13"/>
      <c r="LPB42" s="14"/>
      <c r="LPC42" s="15"/>
      <c r="LPD42" s="13"/>
      <c r="LPE42" s="9"/>
      <c r="LPF42" s="8"/>
      <c r="LPG42" s="8"/>
      <c r="LPH42" s="13"/>
      <c r="LPI42" s="13"/>
      <c r="LPJ42" s="14"/>
      <c r="LPK42" s="15"/>
      <c r="LPL42" s="13"/>
      <c r="LPM42" s="9"/>
      <c r="LPN42" s="8"/>
      <c r="LPO42" s="8"/>
      <c r="LPP42" s="13"/>
      <c r="LPQ42" s="13"/>
      <c r="LPR42" s="14"/>
      <c r="LPS42" s="15"/>
      <c r="LPT42" s="13"/>
      <c r="LPU42" s="9"/>
      <c r="LPV42" s="8"/>
      <c r="LPW42" s="8"/>
      <c r="LPX42" s="13"/>
      <c r="LPY42" s="13"/>
      <c r="LPZ42" s="14"/>
      <c r="LQA42" s="15"/>
      <c r="LQB42" s="13"/>
      <c r="LQC42" s="9"/>
      <c r="LQD42" s="8"/>
      <c r="LQE42" s="8"/>
      <c r="LQF42" s="13"/>
      <c r="LQG42" s="13"/>
      <c r="LQH42" s="14"/>
      <c r="LQI42" s="15"/>
      <c r="LQJ42" s="13"/>
      <c r="LQK42" s="9"/>
      <c r="LQL42" s="8"/>
      <c r="LQM42" s="8"/>
      <c r="LQN42" s="13"/>
      <c r="LQO42" s="13"/>
      <c r="LQP42" s="14"/>
      <c r="LQQ42" s="15"/>
      <c r="LQR42" s="13"/>
      <c r="LQS42" s="9"/>
      <c r="LQT42" s="8"/>
      <c r="LQU42" s="8"/>
      <c r="LQV42" s="13"/>
      <c r="LQW42" s="13"/>
      <c r="LQX42" s="14"/>
      <c r="LQY42" s="15"/>
      <c r="LQZ42" s="13"/>
      <c r="LRA42" s="9"/>
      <c r="LRB42" s="8"/>
      <c r="LRC42" s="8"/>
      <c r="LRD42" s="13"/>
      <c r="LRE42" s="13"/>
      <c r="LRF42" s="14"/>
      <c r="LRG42" s="15"/>
      <c r="LRH42" s="13"/>
      <c r="LRI42" s="9"/>
      <c r="LRJ42" s="8"/>
      <c r="LRK42" s="8"/>
      <c r="LRL42" s="13"/>
      <c r="LRM42" s="13"/>
      <c r="LRN42" s="14"/>
      <c r="LRO42" s="15"/>
      <c r="LRP42" s="13"/>
      <c r="LRQ42" s="9"/>
      <c r="LRR42" s="8"/>
      <c r="LRS42" s="8"/>
      <c r="LRT42" s="13"/>
      <c r="LRU42" s="13"/>
      <c r="LRV42" s="14"/>
      <c r="LRW42" s="15"/>
      <c r="LRX42" s="13"/>
      <c r="LRY42" s="9"/>
      <c r="LRZ42" s="8"/>
      <c r="LSA42" s="8"/>
      <c r="LSB42" s="13"/>
      <c r="LSC42" s="13"/>
      <c r="LSD42" s="14"/>
      <c r="LSE42" s="15"/>
      <c r="LSF42" s="13"/>
      <c r="LSG42" s="9"/>
      <c r="LSH42" s="8"/>
      <c r="LSI42" s="8"/>
      <c r="LSJ42" s="13"/>
      <c r="LSK42" s="13"/>
      <c r="LSL42" s="14"/>
      <c r="LSM42" s="15"/>
      <c r="LSN42" s="13"/>
      <c r="LSO42" s="9"/>
      <c r="LSP42" s="8"/>
      <c r="LSQ42" s="8"/>
      <c r="LSR42" s="13"/>
      <c r="LSS42" s="13"/>
      <c r="LST42" s="14"/>
      <c r="LSU42" s="15"/>
      <c r="LSV42" s="13"/>
      <c r="LSW42" s="9"/>
      <c r="LSX42" s="8"/>
      <c r="LSY42" s="8"/>
      <c r="LSZ42" s="13"/>
      <c r="LTA42" s="13"/>
      <c r="LTB42" s="14"/>
      <c r="LTC42" s="15"/>
      <c r="LTD42" s="13"/>
      <c r="LTE42" s="9"/>
      <c r="LTF42" s="8"/>
      <c r="LTG42" s="8"/>
      <c r="LTH42" s="13"/>
      <c r="LTI42" s="13"/>
      <c r="LTJ42" s="14"/>
      <c r="LTK42" s="15"/>
      <c r="LTL42" s="13"/>
      <c r="LTM42" s="9"/>
      <c r="LTN42" s="8"/>
      <c r="LTO42" s="8"/>
      <c r="LTP42" s="13"/>
      <c r="LTQ42" s="13"/>
      <c r="LTR42" s="14"/>
      <c r="LTS42" s="15"/>
      <c r="LTT42" s="13"/>
      <c r="LTU42" s="9"/>
      <c r="LTV42" s="8"/>
      <c r="LTW42" s="8"/>
      <c r="LTX42" s="13"/>
      <c r="LTY42" s="13"/>
      <c r="LTZ42" s="14"/>
      <c r="LUA42" s="15"/>
      <c r="LUB42" s="13"/>
      <c r="LUC42" s="9"/>
      <c r="LUD42" s="8"/>
      <c r="LUE42" s="8"/>
      <c r="LUF42" s="13"/>
      <c r="LUG42" s="13"/>
      <c r="LUH42" s="14"/>
      <c r="LUI42" s="15"/>
      <c r="LUJ42" s="13"/>
      <c r="LUK42" s="9"/>
      <c r="LUL42" s="8"/>
      <c r="LUM42" s="8"/>
      <c r="LUN42" s="13"/>
      <c r="LUO42" s="13"/>
      <c r="LUP42" s="14"/>
      <c r="LUQ42" s="15"/>
      <c r="LUR42" s="13"/>
      <c r="LUS42" s="9"/>
      <c r="LUT42" s="8"/>
      <c r="LUU42" s="8"/>
      <c r="LUV42" s="13"/>
      <c r="LUW42" s="13"/>
      <c r="LUX42" s="14"/>
      <c r="LUY42" s="15"/>
      <c r="LUZ42" s="13"/>
      <c r="LVA42" s="9"/>
      <c r="LVB42" s="8"/>
      <c r="LVC42" s="8"/>
      <c r="LVD42" s="13"/>
      <c r="LVE42" s="13"/>
      <c r="LVF42" s="14"/>
      <c r="LVG42" s="15"/>
      <c r="LVH42" s="13"/>
      <c r="LVI42" s="9"/>
      <c r="LVJ42" s="8"/>
      <c r="LVK42" s="8"/>
      <c r="LVL42" s="13"/>
      <c r="LVM42" s="13"/>
      <c r="LVN42" s="14"/>
      <c r="LVO42" s="15"/>
      <c r="LVP42" s="13"/>
      <c r="LVQ42" s="9"/>
      <c r="LVR42" s="8"/>
      <c r="LVS42" s="8"/>
      <c r="LVT42" s="13"/>
      <c r="LVU42" s="13"/>
      <c r="LVV42" s="14"/>
      <c r="LVW42" s="15"/>
      <c r="LVX42" s="13"/>
      <c r="LVY42" s="9"/>
      <c r="LVZ42" s="8"/>
      <c r="LWA42" s="8"/>
      <c r="LWB42" s="13"/>
      <c r="LWC42" s="13"/>
      <c r="LWD42" s="14"/>
      <c r="LWE42" s="15"/>
      <c r="LWF42" s="13"/>
      <c r="LWG42" s="9"/>
      <c r="LWH42" s="8"/>
      <c r="LWI42" s="8"/>
      <c r="LWJ42" s="13"/>
      <c r="LWK42" s="13"/>
      <c r="LWL42" s="14"/>
      <c r="LWM42" s="15"/>
      <c r="LWN42" s="13"/>
      <c r="LWO42" s="9"/>
      <c r="LWP42" s="8"/>
      <c r="LWQ42" s="8"/>
      <c r="LWR42" s="13"/>
      <c r="LWS42" s="13"/>
      <c r="LWT42" s="14"/>
      <c r="LWU42" s="15"/>
      <c r="LWV42" s="13"/>
      <c r="LWW42" s="9"/>
      <c r="LWX42" s="8"/>
      <c r="LWY42" s="8"/>
      <c r="LWZ42" s="13"/>
      <c r="LXA42" s="13"/>
      <c r="LXB42" s="14"/>
      <c r="LXC42" s="15"/>
      <c r="LXD42" s="13"/>
      <c r="LXE42" s="9"/>
      <c r="LXF42" s="8"/>
      <c r="LXG42" s="8"/>
      <c r="LXH42" s="13"/>
      <c r="LXI42" s="13"/>
      <c r="LXJ42" s="14"/>
      <c r="LXK42" s="15"/>
      <c r="LXL42" s="13"/>
      <c r="LXM42" s="9"/>
      <c r="LXN42" s="8"/>
      <c r="LXO42" s="8"/>
      <c r="LXP42" s="13"/>
      <c r="LXQ42" s="13"/>
      <c r="LXR42" s="14"/>
      <c r="LXS42" s="15"/>
      <c r="LXT42" s="13"/>
      <c r="LXU42" s="9"/>
      <c r="LXV42" s="8"/>
      <c r="LXW42" s="8"/>
      <c r="LXX42" s="13"/>
      <c r="LXY42" s="13"/>
      <c r="LXZ42" s="14"/>
      <c r="LYA42" s="15"/>
      <c r="LYB42" s="13"/>
      <c r="LYC42" s="9"/>
      <c r="LYD42" s="8"/>
      <c r="LYE42" s="8"/>
      <c r="LYF42" s="13"/>
      <c r="LYG42" s="13"/>
      <c r="LYH42" s="14"/>
      <c r="LYI42" s="15"/>
      <c r="LYJ42" s="13"/>
      <c r="LYK42" s="9"/>
      <c r="LYL42" s="8"/>
      <c r="LYM42" s="8"/>
      <c r="LYN42" s="13"/>
      <c r="LYO42" s="13"/>
      <c r="LYP42" s="14"/>
      <c r="LYQ42" s="15"/>
      <c r="LYR42" s="13"/>
      <c r="LYS42" s="9"/>
      <c r="LYT42" s="8"/>
      <c r="LYU42" s="8"/>
      <c r="LYV42" s="13"/>
      <c r="LYW42" s="13"/>
      <c r="LYX42" s="14"/>
      <c r="LYY42" s="15"/>
      <c r="LYZ42" s="13"/>
      <c r="LZA42" s="9"/>
      <c r="LZB42" s="8"/>
      <c r="LZC42" s="8"/>
      <c r="LZD42" s="13"/>
      <c r="LZE42" s="13"/>
      <c r="LZF42" s="14"/>
      <c r="LZG42" s="15"/>
      <c r="LZH42" s="13"/>
      <c r="LZI42" s="9"/>
      <c r="LZJ42" s="8"/>
      <c r="LZK42" s="8"/>
      <c r="LZL42" s="13"/>
      <c r="LZM42" s="13"/>
      <c r="LZN42" s="14"/>
      <c r="LZO42" s="15"/>
      <c r="LZP42" s="13"/>
      <c r="LZQ42" s="9"/>
      <c r="LZR42" s="8"/>
      <c r="LZS42" s="8"/>
      <c r="LZT42" s="13"/>
      <c r="LZU42" s="13"/>
      <c r="LZV42" s="14"/>
      <c r="LZW42" s="15"/>
      <c r="LZX42" s="13"/>
      <c r="LZY42" s="9"/>
      <c r="LZZ42" s="8"/>
      <c r="MAA42" s="8"/>
      <c r="MAB42" s="13"/>
      <c r="MAC42" s="13"/>
      <c r="MAD42" s="14"/>
      <c r="MAE42" s="15"/>
      <c r="MAF42" s="13"/>
      <c r="MAG42" s="9"/>
      <c r="MAH42" s="8"/>
      <c r="MAI42" s="8"/>
      <c r="MAJ42" s="13"/>
      <c r="MAK42" s="13"/>
      <c r="MAL42" s="14"/>
      <c r="MAM42" s="15"/>
      <c r="MAN42" s="13"/>
      <c r="MAO42" s="9"/>
      <c r="MAP42" s="8"/>
      <c r="MAQ42" s="8"/>
      <c r="MAR42" s="13"/>
      <c r="MAS42" s="13"/>
      <c r="MAT42" s="14"/>
      <c r="MAU42" s="15"/>
      <c r="MAV42" s="13"/>
      <c r="MAW42" s="9"/>
      <c r="MAX42" s="8"/>
      <c r="MAY42" s="8"/>
      <c r="MAZ42" s="13"/>
      <c r="MBA42" s="13"/>
      <c r="MBB42" s="14"/>
      <c r="MBC42" s="15"/>
      <c r="MBD42" s="13"/>
      <c r="MBE42" s="9"/>
      <c r="MBF42" s="8"/>
      <c r="MBG42" s="8"/>
      <c r="MBH42" s="13"/>
      <c r="MBI42" s="13"/>
      <c r="MBJ42" s="14"/>
      <c r="MBK42" s="15"/>
      <c r="MBL42" s="13"/>
      <c r="MBM42" s="9"/>
      <c r="MBN42" s="8"/>
      <c r="MBO42" s="8"/>
      <c r="MBP42" s="13"/>
      <c r="MBQ42" s="13"/>
      <c r="MBR42" s="14"/>
      <c r="MBS42" s="15"/>
      <c r="MBT42" s="13"/>
      <c r="MBU42" s="9"/>
      <c r="MBV42" s="8"/>
      <c r="MBW42" s="8"/>
      <c r="MBX42" s="13"/>
      <c r="MBY42" s="13"/>
      <c r="MBZ42" s="14"/>
      <c r="MCA42" s="15"/>
      <c r="MCB42" s="13"/>
      <c r="MCC42" s="9"/>
      <c r="MCD42" s="8"/>
      <c r="MCE42" s="8"/>
      <c r="MCF42" s="13"/>
      <c r="MCG42" s="13"/>
      <c r="MCH42" s="14"/>
      <c r="MCI42" s="15"/>
      <c r="MCJ42" s="13"/>
      <c r="MCK42" s="9"/>
      <c r="MCL42" s="8"/>
      <c r="MCM42" s="8"/>
      <c r="MCN42" s="13"/>
      <c r="MCO42" s="13"/>
      <c r="MCP42" s="14"/>
      <c r="MCQ42" s="15"/>
      <c r="MCR42" s="13"/>
      <c r="MCS42" s="9"/>
      <c r="MCT42" s="8"/>
      <c r="MCU42" s="8"/>
      <c r="MCV42" s="13"/>
      <c r="MCW42" s="13"/>
      <c r="MCX42" s="14"/>
      <c r="MCY42" s="15"/>
      <c r="MCZ42" s="13"/>
      <c r="MDA42" s="9"/>
      <c r="MDB42" s="8"/>
      <c r="MDC42" s="8"/>
      <c r="MDD42" s="13"/>
      <c r="MDE42" s="13"/>
      <c r="MDF42" s="14"/>
      <c r="MDG42" s="15"/>
      <c r="MDH42" s="13"/>
      <c r="MDI42" s="9"/>
      <c r="MDJ42" s="8"/>
      <c r="MDK42" s="8"/>
      <c r="MDL42" s="13"/>
      <c r="MDM42" s="13"/>
      <c r="MDN42" s="14"/>
      <c r="MDO42" s="15"/>
      <c r="MDP42" s="13"/>
      <c r="MDQ42" s="9"/>
      <c r="MDR42" s="8"/>
      <c r="MDS42" s="8"/>
      <c r="MDT42" s="13"/>
      <c r="MDU42" s="13"/>
      <c r="MDV42" s="14"/>
      <c r="MDW42" s="15"/>
      <c r="MDX42" s="13"/>
      <c r="MDY42" s="9"/>
      <c r="MDZ42" s="8"/>
      <c r="MEA42" s="8"/>
      <c r="MEB42" s="13"/>
      <c r="MEC42" s="13"/>
      <c r="MED42" s="14"/>
      <c r="MEE42" s="15"/>
      <c r="MEF42" s="13"/>
      <c r="MEG42" s="9"/>
      <c r="MEH42" s="8"/>
      <c r="MEI42" s="8"/>
      <c r="MEJ42" s="13"/>
      <c r="MEK42" s="13"/>
      <c r="MEL42" s="14"/>
      <c r="MEM42" s="15"/>
      <c r="MEN42" s="13"/>
      <c r="MEO42" s="9"/>
      <c r="MEP42" s="8"/>
      <c r="MEQ42" s="8"/>
      <c r="MER42" s="13"/>
      <c r="MES42" s="13"/>
      <c r="MET42" s="14"/>
      <c r="MEU42" s="15"/>
      <c r="MEV42" s="13"/>
      <c r="MEW42" s="9"/>
      <c r="MEX42" s="8"/>
      <c r="MEY42" s="8"/>
      <c r="MEZ42" s="13"/>
      <c r="MFA42" s="13"/>
      <c r="MFB42" s="14"/>
      <c r="MFC42" s="15"/>
      <c r="MFD42" s="13"/>
      <c r="MFE42" s="9"/>
      <c r="MFF42" s="8"/>
      <c r="MFG42" s="8"/>
      <c r="MFH42" s="13"/>
      <c r="MFI42" s="13"/>
      <c r="MFJ42" s="14"/>
      <c r="MFK42" s="15"/>
      <c r="MFL42" s="13"/>
      <c r="MFM42" s="9"/>
      <c r="MFN42" s="8"/>
      <c r="MFO42" s="8"/>
      <c r="MFP42" s="13"/>
      <c r="MFQ42" s="13"/>
      <c r="MFR42" s="14"/>
      <c r="MFS42" s="15"/>
      <c r="MFT42" s="13"/>
      <c r="MFU42" s="9"/>
      <c r="MFV42" s="8"/>
      <c r="MFW42" s="8"/>
      <c r="MFX42" s="13"/>
      <c r="MFY42" s="13"/>
      <c r="MFZ42" s="14"/>
      <c r="MGA42" s="15"/>
      <c r="MGB42" s="13"/>
      <c r="MGC42" s="9"/>
      <c r="MGD42" s="8"/>
      <c r="MGE42" s="8"/>
      <c r="MGF42" s="13"/>
      <c r="MGG42" s="13"/>
      <c r="MGH42" s="14"/>
      <c r="MGI42" s="15"/>
      <c r="MGJ42" s="13"/>
      <c r="MGK42" s="9"/>
      <c r="MGL42" s="8"/>
      <c r="MGM42" s="8"/>
      <c r="MGN42" s="13"/>
      <c r="MGO42" s="13"/>
      <c r="MGP42" s="14"/>
      <c r="MGQ42" s="15"/>
      <c r="MGR42" s="13"/>
      <c r="MGS42" s="9"/>
      <c r="MGT42" s="8"/>
      <c r="MGU42" s="8"/>
      <c r="MGV42" s="13"/>
      <c r="MGW42" s="13"/>
      <c r="MGX42" s="14"/>
      <c r="MGY42" s="15"/>
      <c r="MGZ42" s="13"/>
      <c r="MHA42" s="9"/>
      <c r="MHB42" s="8"/>
      <c r="MHC42" s="8"/>
      <c r="MHD42" s="13"/>
      <c r="MHE42" s="13"/>
      <c r="MHF42" s="14"/>
      <c r="MHG42" s="15"/>
      <c r="MHH42" s="13"/>
      <c r="MHI42" s="9"/>
      <c r="MHJ42" s="8"/>
      <c r="MHK42" s="8"/>
      <c r="MHL42" s="13"/>
      <c r="MHM42" s="13"/>
      <c r="MHN42" s="14"/>
      <c r="MHO42" s="15"/>
      <c r="MHP42" s="13"/>
      <c r="MHQ42" s="9"/>
      <c r="MHR42" s="8"/>
      <c r="MHS42" s="8"/>
      <c r="MHT42" s="13"/>
      <c r="MHU42" s="13"/>
      <c r="MHV42" s="14"/>
      <c r="MHW42" s="15"/>
      <c r="MHX42" s="13"/>
      <c r="MHY42" s="9"/>
      <c r="MHZ42" s="8"/>
      <c r="MIA42" s="8"/>
      <c r="MIB42" s="13"/>
      <c r="MIC42" s="13"/>
      <c r="MID42" s="14"/>
      <c r="MIE42" s="15"/>
      <c r="MIF42" s="13"/>
      <c r="MIG42" s="9"/>
      <c r="MIH42" s="8"/>
      <c r="MII42" s="8"/>
      <c r="MIJ42" s="13"/>
      <c r="MIK42" s="13"/>
      <c r="MIL42" s="14"/>
      <c r="MIM42" s="15"/>
      <c r="MIN42" s="13"/>
      <c r="MIO42" s="9"/>
      <c r="MIP42" s="8"/>
      <c r="MIQ42" s="8"/>
      <c r="MIR42" s="13"/>
      <c r="MIS42" s="13"/>
      <c r="MIT42" s="14"/>
      <c r="MIU42" s="15"/>
      <c r="MIV42" s="13"/>
      <c r="MIW42" s="9"/>
      <c r="MIX42" s="8"/>
      <c r="MIY42" s="8"/>
      <c r="MIZ42" s="13"/>
      <c r="MJA42" s="13"/>
      <c r="MJB42" s="14"/>
      <c r="MJC42" s="15"/>
      <c r="MJD42" s="13"/>
      <c r="MJE42" s="9"/>
      <c r="MJF42" s="8"/>
      <c r="MJG42" s="8"/>
      <c r="MJH42" s="13"/>
      <c r="MJI42" s="13"/>
      <c r="MJJ42" s="14"/>
      <c r="MJK42" s="15"/>
      <c r="MJL42" s="13"/>
      <c r="MJM42" s="9"/>
      <c r="MJN42" s="8"/>
      <c r="MJO42" s="8"/>
      <c r="MJP42" s="13"/>
      <c r="MJQ42" s="13"/>
      <c r="MJR42" s="14"/>
      <c r="MJS42" s="15"/>
      <c r="MJT42" s="13"/>
      <c r="MJU42" s="9"/>
      <c r="MJV42" s="8"/>
      <c r="MJW42" s="8"/>
      <c r="MJX42" s="13"/>
      <c r="MJY42" s="13"/>
      <c r="MJZ42" s="14"/>
      <c r="MKA42" s="15"/>
      <c r="MKB42" s="13"/>
      <c r="MKC42" s="9"/>
      <c r="MKD42" s="8"/>
      <c r="MKE42" s="8"/>
      <c r="MKF42" s="13"/>
      <c r="MKG42" s="13"/>
      <c r="MKH42" s="14"/>
      <c r="MKI42" s="15"/>
      <c r="MKJ42" s="13"/>
      <c r="MKK42" s="9"/>
      <c r="MKL42" s="8"/>
      <c r="MKM42" s="8"/>
      <c r="MKN42" s="13"/>
      <c r="MKO42" s="13"/>
      <c r="MKP42" s="14"/>
      <c r="MKQ42" s="15"/>
      <c r="MKR42" s="13"/>
      <c r="MKS42" s="9"/>
      <c r="MKT42" s="8"/>
      <c r="MKU42" s="8"/>
      <c r="MKV42" s="13"/>
      <c r="MKW42" s="13"/>
      <c r="MKX42" s="14"/>
      <c r="MKY42" s="15"/>
      <c r="MKZ42" s="13"/>
      <c r="MLA42" s="9"/>
      <c r="MLB42" s="8"/>
      <c r="MLC42" s="8"/>
      <c r="MLD42" s="13"/>
      <c r="MLE42" s="13"/>
      <c r="MLF42" s="14"/>
      <c r="MLG42" s="15"/>
      <c r="MLH42" s="13"/>
      <c r="MLI42" s="9"/>
      <c r="MLJ42" s="8"/>
      <c r="MLK42" s="8"/>
      <c r="MLL42" s="13"/>
      <c r="MLM42" s="13"/>
      <c r="MLN42" s="14"/>
      <c r="MLO42" s="15"/>
      <c r="MLP42" s="13"/>
      <c r="MLQ42" s="9"/>
      <c r="MLR42" s="8"/>
      <c r="MLS42" s="8"/>
      <c r="MLT42" s="13"/>
      <c r="MLU42" s="13"/>
      <c r="MLV42" s="14"/>
      <c r="MLW42" s="15"/>
      <c r="MLX42" s="13"/>
      <c r="MLY42" s="9"/>
      <c r="MLZ42" s="8"/>
      <c r="MMA42" s="8"/>
      <c r="MMB42" s="13"/>
      <c r="MMC42" s="13"/>
      <c r="MMD42" s="14"/>
      <c r="MME42" s="15"/>
      <c r="MMF42" s="13"/>
      <c r="MMG42" s="9"/>
      <c r="MMH42" s="8"/>
      <c r="MMI42" s="8"/>
      <c r="MMJ42" s="13"/>
      <c r="MMK42" s="13"/>
      <c r="MML42" s="14"/>
      <c r="MMM42" s="15"/>
      <c r="MMN42" s="13"/>
      <c r="MMO42" s="9"/>
      <c r="MMP42" s="8"/>
      <c r="MMQ42" s="8"/>
      <c r="MMR42" s="13"/>
      <c r="MMS42" s="13"/>
      <c r="MMT42" s="14"/>
      <c r="MMU42" s="15"/>
      <c r="MMV42" s="13"/>
      <c r="MMW42" s="9"/>
      <c r="MMX42" s="8"/>
      <c r="MMY42" s="8"/>
      <c r="MMZ42" s="13"/>
      <c r="MNA42" s="13"/>
      <c r="MNB42" s="14"/>
      <c r="MNC42" s="15"/>
      <c r="MND42" s="13"/>
      <c r="MNE42" s="9"/>
      <c r="MNF42" s="8"/>
      <c r="MNG42" s="8"/>
      <c r="MNH42" s="13"/>
      <c r="MNI42" s="13"/>
      <c r="MNJ42" s="14"/>
      <c r="MNK42" s="15"/>
      <c r="MNL42" s="13"/>
      <c r="MNM42" s="9"/>
      <c r="MNN42" s="8"/>
      <c r="MNO42" s="8"/>
      <c r="MNP42" s="13"/>
      <c r="MNQ42" s="13"/>
      <c r="MNR42" s="14"/>
      <c r="MNS42" s="15"/>
      <c r="MNT42" s="13"/>
      <c r="MNU42" s="9"/>
      <c r="MNV42" s="8"/>
      <c r="MNW42" s="8"/>
      <c r="MNX42" s="13"/>
      <c r="MNY42" s="13"/>
      <c r="MNZ42" s="14"/>
      <c r="MOA42" s="15"/>
      <c r="MOB42" s="13"/>
      <c r="MOC42" s="9"/>
      <c r="MOD42" s="8"/>
      <c r="MOE42" s="8"/>
      <c r="MOF42" s="13"/>
      <c r="MOG42" s="13"/>
      <c r="MOH42" s="14"/>
      <c r="MOI42" s="15"/>
      <c r="MOJ42" s="13"/>
      <c r="MOK42" s="9"/>
      <c r="MOL42" s="8"/>
      <c r="MOM42" s="8"/>
      <c r="MON42" s="13"/>
      <c r="MOO42" s="13"/>
      <c r="MOP42" s="14"/>
      <c r="MOQ42" s="15"/>
      <c r="MOR42" s="13"/>
      <c r="MOS42" s="9"/>
      <c r="MOT42" s="8"/>
      <c r="MOU42" s="8"/>
      <c r="MOV42" s="13"/>
      <c r="MOW42" s="13"/>
      <c r="MOX42" s="14"/>
      <c r="MOY42" s="15"/>
      <c r="MOZ42" s="13"/>
      <c r="MPA42" s="9"/>
      <c r="MPB42" s="8"/>
      <c r="MPC42" s="8"/>
      <c r="MPD42" s="13"/>
      <c r="MPE42" s="13"/>
      <c r="MPF42" s="14"/>
      <c r="MPG42" s="15"/>
      <c r="MPH42" s="13"/>
      <c r="MPI42" s="9"/>
      <c r="MPJ42" s="8"/>
      <c r="MPK42" s="8"/>
      <c r="MPL42" s="13"/>
      <c r="MPM42" s="13"/>
      <c r="MPN42" s="14"/>
      <c r="MPO42" s="15"/>
      <c r="MPP42" s="13"/>
      <c r="MPQ42" s="9"/>
      <c r="MPR42" s="8"/>
      <c r="MPS42" s="8"/>
      <c r="MPT42" s="13"/>
      <c r="MPU42" s="13"/>
      <c r="MPV42" s="14"/>
      <c r="MPW42" s="15"/>
      <c r="MPX42" s="13"/>
      <c r="MPY42" s="9"/>
      <c r="MPZ42" s="8"/>
      <c r="MQA42" s="8"/>
      <c r="MQB42" s="13"/>
      <c r="MQC42" s="13"/>
      <c r="MQD42" s="14"/>
      <c r="MQE42" s="15"/>
      <c r="MQF42" s="13"/>
      <c r="MQG42" s="9"/>
      <c r="MQH42" s="8"/>
      <c r="MQI42" s="8"/>
      <c r="MQJ42" s="13"/>
      <c r="MQK42" s="13"/>
      <c r="MQL42" s="14"/>
      <c r="MQM42" s="15"/>
      <c r="MQN42" s="13"/>
      <c r="MQO42" s="9"/>
      <c r="MQP42" s="8"/>
      <c r="MQQ42" s="8"/>
      <c r="MQR42" s="13"/>
      <c r="MQS42" s="13"/>
      <c r="MQT42" s="14"/>
      <c r="MQU42" s="15"/>
      <c r="MQV42" s="13"/>
      <c r="MQW42" s="9"/>
      <c r="MQX42" s="8"/>
      <c r="MQY42" s="8"/>
      <c r="MQZ42" s="13"/>
      <c r="MRA42" s="13"/>
      <c r="MRB42" s="14"/>
      <c r="MRC42" s="15"/>
      <c r="MRD42" s="13"/>
      <c r="MRE42" s="9"/>
      <c r="MRF42" s="8"/>
      <c r="MRG42" s="8"/>
      <c r="MRH42" s="13"/>
      <c r="MRI42" s="13"/>
      <c r="MRJ42" s="14"/>
      <c r="MRK42" s="15"/>
      <c r="MRL42" s="13"/>
      <c r="MRM42" s="9"/>
      <c r="MRN42" s="8"/>
      <c r="MRO42" s="8"/>
      <c r="MRP42" s="13"/>
      <c r="MRQ42" s="13"/>
      <c r="MRR42" s="14"/>
      <c r="MRS42" s="15"/>
      <c r="MRT42" s="13"/>
      <c r="MRU42" s="9"/>
      <c r="MRV42" s="8"/>
      <c r="MRW42" s="8"/>
      <c r="MRX42" s="13"/>
      <c r="MRY42" s="13"/>
      <c r="MRZ42" s="14"/>
      <c r="MSA42" s="15"/>
      <c r="MSB42" s="13"/>
      <c r="MSC42" s="9"/>
      <c r="MSD42" s="8"/>
      <c r="MSE42" s="8"/>
      <c r="MSF42" s="13"/>
      <c r="MSG42" s="13"/>
      <c r="MSH42" s="14"/>
      <c r="MSI42" s="15"/>
      <c r="MSJ42" s="13"/>
      <c r="MSK42" s="9"/>
      <c r="MSL42" s="8"/>
      <c r="MSM42" s="8"/>
      <c r="MSN42" s="13"/>
      <c r="MSO42" s="13"/>
      <c r="MSP42" s="14"/>
      <c r="MSQ42" s="15"/>
      <c r="MSR42" s="13"/>
      <c r="MSS42" s="9"/>
      <c r="MST42" s="8"/>
      <c r="MSU42" s="8"/>
      <c r="MSV42" s="13"/>
      <c r="MSW42" s="13"/>
      <c r="MSX42" s="14"/>
      <c r="MSY42" s="15"/>
      <c r="MSZ42" s="13"/>
      <c r="MTA42" s="9"/>
      <c r="MTB42" s="8"/>
      <c r="MTC42" s="8"/>
      <c r="MTD42" s="13"/>
      <c r="MTE42" s="13"/>
      <c r="MTF42" s="14"/>
      <c r="MTG42" s="15"/>
      <c r="MTH42" s="13"/>
      <c r="MTI42" s="9"/>
      <c r="MTJ42" s="8"/>
      <c r="MTK42" s="8"/>
      <c r="MTL42" s="13"/>
      <c r="MTM42" s="13"/>
      <c r="MTN42" s="14"/>
      <c r="MTO42" s="15"/>
      <c r="MTP42" s="13"/>
      <c r="MTQ42" s="9"/>
      <c r="MTR42" s="8"/>
      <c r="MTS42" s="8"/>
      <c r="MTT42" s="13"/>
      <c r="MTU42" s="13"/>
      <c r="MTV42" s="14"/>
      <c r="MTW42" s="15"/>
      <c r="MTX42" s="13"/>
      <c r="MTY42" s="9"/>
      <c r="MTZ42" s="8"/>
      <c r="MUA42" s="8"/>
      <c r="MUB42" s="13"/>
      <c r="MUC42" s="13"/>
      <c r="MUD42" s="14"/>
      <c r="MUE42" s="15"/>
      <c r="MUF42" s="13"/>
      <c r="MUG42" s="9"/>
      <c r="MUH42" s="8"/>
      <c r="MUI42" s="8"/>
      <c r="MUJ42" s="13"/>
      <c r="MUK42" s="13"/>
      <c r="MUL42" s="14"/>
      <c r="MUM42" s="15"/>
      <c r="MUN42" s="13"/>
      <c r="MUO42" s="9"/>
      <c r="MUP42" s="8"/>
      <c r="MUQ42" s="8"/>
      <c r="MUR42" s="13"/>
      <c r="MUS42" s="13"/>
      <c r="MUT42" s="14"/>
      <c r="MUU42" s="15"/>
      <c r="MUV42" s="13"/>
      <c r="MUW42" s="9"/>
      <c r="MUX42" s="8"/>
      <c r="MUY42" s="8"/>
      <c r="MUZ42" s="13"/>
      <c r="MVA42" s="13"/>
      <c r="MVB42" s="14"/>
      <c r="MVC42" s="15"/>
      <c r="MVD42" s="13"/>
      <c r="MVE42" s="9"/>
      <c r="MVF42" s="8"/>
      <c r="MVG42" s="8"/>
      <c r="MVH42" s="13"/>
      <c r="MVI42" s="13"/>
      <c r="MVJ42" s="14"/>
      <c r="MVK42" s="15"/>
      <c r="MVL42" s="13"/>
      <c r="MVM42" s="9"/>
      <c r="MVN42" s="8"/>
      <c r="MVO42" s="8"/>
      <c r="MVP42" s="13"/>
      <c r="MVQ42" s="13"/>
      <c r="MVR42" s="14"/>
      <c r="MVS42" s="15"/>
      <c r="MVT42" s="13"/>
      <c r="MVU42" s="9"/>
      <c r="MVV42" s="8"/>
      <c r="MVW42" s="8"/>
      <c r="MVX42" s="13"/>
      <c r="MVY42" s="13"/>
      <c r="MVZ42" s="14"/>
      <c r="MWA42" s="15"/>
      <c r="MWB42" s="13"/>
      <c r="MWC42" s="9"/>
      <c r="MWD42" s="8"/>
      <c r="MWE42" s="8"/>
      <c r="MWF42" s="13"/>
      <c r="MWG42" s="13"/>
      <c r="MWH42" s="14"/>
      <c r="MWI42" s="15"/>
      <c r="MWJ42" s="13"/>
      <c r="MWK42" s="9"/>
      <c r="MWL42" s="8"/>
      <c r="MWM42" s="8"/>
      <c r="MWN42" s="13"/>
      <c r="MWO42" s="13"/>
      <c r="MWP42" s="14"/>
      <c r="MWQ42" s="15"/>
      <c r="MWR42" s="13"/>
      <c r="MWS42" s="9"/>
      <c r="MWT42" s="8"/>
      <c r="MWU42" s="8"/>
      <c r="MWV42" s="13"/>
      <c r="MWW42" s="13"/>
      <c r="MWX42" s="14"/>
      <c r="MWY42" s="15"/>
      <c r="MWZ42" s="13"/>
      <c r="MXA42" s="9"/>
      <c r="MXB42" s="8"/>
      <c r="MXC42" s="8"/>
      <c r="MXD42" s="13"/>
      <c r="MXE42" s="13"/>
      <c r="MXF42" s="14"/>
      <c r="MXG42" s="15"/>
      <c r="MXH42" s="13"/>
      <c r="MXI42" s="9"/>
      <c r="MXJ42" s="8"/>
      <c r="MXK42" s="8"/>
      <c r="MXL42" s="13"/>
      <c r="MXM42" s="13"/>
      <c r="MXN42" s="14"/>
      <c r="MXO42" s="15"/>
      <c r="MXP42" s="13"/>
      <c r="MXQ42" s="9"/>
      <c r="MXR42" s="8"/>
      <c r="MXS42" s="8"/>
      <c r="MXT42" s="13"/>
      <c r="MXU42" s="13"/>
      <c r="MXV42" s="14"/>
      <c r="MXW42" s="15"/>
      <c r="MXX42" s="13"/>
      <c r="MXY42" s="9"/>
      <c r="MXZ42" s="8"/>
      <c r="MYA42" s="8"/>
      <c r="MYB42" s="13"/>
      <c r="MYC42" s="13"/>
      <c r="MYD42" s="14"/>
      <c r="MYE42" s="15"/>
      <c r="MYF42" s="13"/>
      <c r="MYG42" s="9"/>
      <c r="MYH42" s="8"/>
      <c r="MYI42" s="8"/>
      <c r="MYJ42" s="13"/>
      <c r="MYK42" s="13"/>
      <c r="MYL42" s="14"/>
      <c r="MYM42" s="15"/>
      <c r="MYN42" s="13"/>
      <c r="MYO42" s="9"/>
      <c r="MYP42" s="8"/>
      <c r="MYQ42" s="8"/>
      <c r="MYR42" s="13"/>
      <c r="MYS42" s="13"/>
      <c r="MYT42" s="14"/>
      <c r="MYU42" s="15"/>
      <c r="MYV42" s="13"/>
      <c r="MYW42" s="9"/>
      <c r="MYX42" s="8"/>
      <c r="MYY42" s="8"/>
      <c r="MYZ42" s="13"/>
      <c r="MZA42" s="13"/>
      <c r="MZB42" s="14"/>
      <c r="MZC42" s="15"/>
      <c r="MZD42" s="13"/>
      <c r="MZE42" s="9"/>
      <c r="MZF42" s="8"/>
      <c r="MZG42" s="8"/>
      <c r="MZH42" s="13"/>
      <c r="MZI42" s="13"/>
      <c r="MZJ42" s="14"/>
      <c r="MZK42" s="15"/>
      <c r="MZL42" s="13"/>
      <c r="MZM42" s="9"/>
      <c r="MZN42" s="8"/>
      <c r="MZO42" s="8"/>
      <c r="MZP42" s="13"/>
      <c r="MZQ42" s="13"/>
      <c r="MZR42" s="14"/>
      <c r="MZS42" s="15"/>
      <c r="MZT42" s="13"/>
      <c r="MZU42" s="9"/>
      <c r="MZV42" s="8"/>
      <c r="MZW42" s="8"/>
      <c r="MZX42" s="13"/>
      <c r="MZY42" s="13"/>
      <c r="MZZ42" s="14"/>
      <c r="NAA42" s="15"/>
      <c r="NAB42" s="13"/>
      <c r="NAC42" s="9"/>
      <c r="NAD42" s="8"/>
      <c r="NAE42" s="8"/>
      <c r="NAF42" s="13"/>
      <c r="NAG42" s="13"/>
      <c r="NAH42" s="14"/>
      <c r="NAI42" s="15"/>
      <c r="NAJ42" s="13"/>
      <c r="NAK42" s="9"/>
      <c r="NAL42" s="8"/>
      <c r="NAM42" s="8"/>
      <c r="NAN42" s="13"/>
      <c r="NAO42" s="13"/>
      <c r="NAP42" s="14"/>
      <c r="NAQ42" s="15"/>
      <c r="NAR42" s="13"/>
      <c r="NAS42" s="9"/>
      <c r="NAT42" s="8"/>
      <c r="NAU42" s="8"/>
      <c r="NAV42" s="13"/>
      <c r="NAW42" s="13"/>
      <c r="NAX42" s="14"/>
      <c r="NAY42" s="15"/>
      <c r="NAZ42" s="13"/>
      <c r="NBA42" s="9"/>
      <c r="NBB42" s="8"/>
      <c r="NBC42" s="8"/>
      <c r="NBD42" s="13"/>
      <c r="NBE42" s="13"/>
      <c r="NBF42" s="14"/>
      <c r="NBG42" s="15"/>
      <c r="NBH42" s="13"/>
      <c r="NBI42" s="9"/>
      <c r="NBJ42" s="8"/>
      <c r="NBK42" s="8"/>
      <c r="NBL42" s="13"/>
      <c r="NBM42" s="13"/>
      <c r="NBN42" s="14"/>
      <c r="NBO42" s="15"/>
      <c r="NBP42" s="13"/>
      <c r="NBQ42" s="9"/>
      <c r="NBR42" s="8"/>
      <c r="NBS42" s="8"/>
      <c r="NBT42" s="13"/>
      <c r="NBU42" s="13"/>
      <c r="NBV42" s="14"/>
      <c r="NBW42" s="15"/>
      <c r="NBX42" s="13"/>
      <c r="NBY42" s="9"/>
      <c r="NBZ42" s="8"/>
      <c r="NCA42" s="8"/>
      <c r="NCB42" s="13"/>
      <c r="NCC42" s="13"/>
      <c r="NCD42" s="14"/>
      <c r="NCE42" s="15"/>
      <c r="NCF42" s="13"/>
      <c r="NCG42" s="9"/>
      <c r="NCH42" s="8"/>
      <c r="NCI42" s="8"/>
      <c r="NCJ42" s="13"/>
      <c r="NCK42" s="13"/>
      <c r="NCL42" s="14"/>
      <c r="NCM42" s="15"/>
      <c r="NCN42" s="13"/>
      <c r="NCO42" s="9"/>
      <c r="NCP42" s="8"/>
      <c r="NCQ42" s="8"/>
      <c r="NCR42" s="13"/>
      <c r="NCS42" s="13"/>
      <c r="NCT42" s="14"/>
      <c r="NCU42" s="15"/>
      <c r="NCV42" s="13"/>
      <c r="NCW42" s="9"/>
      <c r="NCX42" s="8"/>
      <c r="NCY42" s="8"/>
      <c r="NCZ42" s="13"/>
      <c r="NDA42" s="13"/>
      <c r="NDB42" s="14"/>
      <c r="NDC42" s="15"/>
      <c r="NDD42" s="13"/>
      <c r="NDE42" s="9"/>
      <c r="NDF42" s="8"/>
      <c r="NDG42" s="8"/>
      <c r="NDH42" s="13"/>
      <c r="NDI42" s="13"/>
      <c r="NDJ42" s="14"/>
      <c r="NDK42" s="15"/>
      <c r="NDL42" s="13"/>
      <c r="NDM42" s="9"/>
      <c r="NDN42" s="8"/>
      <c r="NDO42" s="8"/>
      <c r="NDP42" s="13"/>
      <c r="NDQ42" s="13"/>
      <c r="NDR42" s="14"/>
      <c r="NDS42" s="15"/>
      <c r="NDT42" s="13"/>
      <c r="NDU42" s="9"/>
      <c r="NDV42" s="8"/>
      <c r="NDW42" s="8"/>
      <c r="NDX42" s="13"/>
      <c r="NDY42" s="13"/>
      <c r="NDZ42" s="14"/>
      <c r="NEA42" s="15"/>
      <c r="NEB42" s="13"/>
      <c r="NEC42" s="9"/>
      <c r="NED42" s="8"/>
      <c r="NEE42" s="8"/>
      <c r="NEF42" s="13"/>
      <c r="NEG42" s="13"/>
      <c r="NEH42" s="14"/>
      <c r="NEI42" s="15"/>
      <c r="NEJ42" s="13"/>
      <c r="NEK42" s="9"/>
      <c r="NEL42" s="8"/>
      <c r="NEM42" s="8"/>
      <c r="NEN42" s="13"/>
      <c r="NEO42" s="13"/>
      <c r="NEP42" s="14"/>
      <c r="NEQ42" s="15"/>
      <c r="NER42" s="13"/>
      <c r="NES42" s="9"/>
      <c r="NET42" s="8"/>
      <c r="NEU42" s="8"/>
      <c r="NEV42" s="13"/>
      <c r="NEW42" s="13"/>
      <c r="NEX42" s="14"/>
      <c r="NEY42" s="15"/>
      <c r="NEZ42" s="13"/>
      <c r="NFA42" s="9"/>
      <c r="NFB42" s="8"/>
      <c r="NFC42" s="8"/>
      <c r="NFD42" s="13"/>
      <c r="NFE42" s="13"/>
      <c r="NFF42" s="14"/>
      <c r="NFG42" s="15"/>
      <c r="NFH42" s="13"/>
      <c r="NFI42" s="9"/>
      <c r="NFJ42" s="8"/>
      <c r="NFK42" s="8"/>
      <c r="NFL42" s="13"/>
      <c r="NFM42" s="13"/>
      <c r="NFN42" s="14"/>
      <c r="NFO42" s="15"/>
      <c r="NFP42" s="13"/>
      <c r="NFQ42" s="9"/>
      <c r="NFR42" s="8"/>
      <c r="NFS42" s="8"/>
      <c r="NFT42" s="13"/>
      <c r="NFU42" s="13"/>
      <c r="NFV42" s="14"/>
      <c r="NFW42" s="15"/>
      <c r="NFX42" s="13"/>
      <c r="NFY42" s="9"/>
      <c r="NFZ42" s="8"/>
      <c r="NGA42" s="8"/>
      <c r="NGB42" s="13"/>
      <c r="NGC42" s="13"/>
      <c r="NGD42" s="14"/>
      <c r="NGE42" s="15"/>
      <c r="NGF42" s="13"/>
      <c r="NGG42" s="9"/>
      <c r="NGH42" s="8"/>
      <c r="NGI42" s="8"/>
      <c r="NGJ42" s="13"/>
      <c r="NGK42" s="13"/>
      <c r="NGL42" s="14"/>
      <c r="NGM42" s="15"/>
      <c r="NGN42" s="13"/>
      <c r="NGO42" s="9"/>
      <c r="NGP42" s="8"/>
      <c r="NGQ42" s="8"/>
      <c r="NGR42" s="13"/>
      <c r="NGS42" s="13"/>
      <c r="NGT42" s="14"/>
      <c r="NGU42" s="15"/>
      <c r="NGV42" s="13"/>
      <c r="NGW42" s="9"/>
      <c r="NGX42" s="8"/>
      <c r="NGY42" s="8"/>
      <c r="NGZ42" s="13"/>
      <c r="NHA42" s="13"/>
      <c r="NHB42" s="14"/>
      <c r="NHC42" s="15"/>
      <c r="NHD42" s="13"/>
      <c r="NHE42" s="9"/>
      <c r="NHF42" s="8"/>
      <c r="NHG42" s="8"/>
      <c r="NHH42" s="13"/>
      <c r="NHI42" s="13"/>
      <c r="NHJ42" s="14"/>
      <c r="NHK42" s="15"/>
      <c r="NHL42" s="13"/>
      <c r="NHM42" s="9"/>
      <c r="NHN42" s="8"/>
      <c r="NHO42" s="8"/>
      <c r="NHP42" s="13"/>
      <c r="NHQ42" s="13"/>
      <c r="NHR42" s="14"/>
      <c r="NHS42" s="15"/>
      <c r="NHT42" s="13"/>
      <c r="NHU42" s="9"/>
      <c r="NHV42" s="8"/>
      <c r="NHW42" s="8"/>
      <c r="NHX42" s="13"/>
      <c r="NHY42" s="13"/>
      <c r="NHZ42" s="14"/>
      <c r="NIA42" s="15"/>
      <c r="NIB42" s="13"/>
      <c r="NIC42" s="9"/>
      <c r="NID42" s="8"/>
      <c r="NIE42" s="8"/>
      <c r="NIF42" s="13"/>
      <c r="NIG42" s="13"/>
      <c r="NIH42" s="14"/>
      <c r="NII42" s="15"/>
      <c r="NIJ42" s="13"/>
      <c r="NIK42" s="9"/>
      <c r="NIL42" s="8"/>
      <c r="NIM42" s="8"/>
      <c r="NIN42" s="13"/>
      <c r="NIO42" s="13"/>
      <c r="NIP42" s="14"/>
      <c r="NIQ42" s="15"/>
      <c r="NIR42" s="13"/>
      <c r="NIS42" s="9"/>
      <c r="NIT42" s="8"/>
      <c r="NIU42" s="8"/>
      <c r="NIV42" s="13"/>
      <c r="NIW42" s="13"/>
      <c r="NIX42" s="14"/>
      <c r="NIY42" s="15"/>
      <c r="NIZ42" s="13"/>
      <c r="NJA42" s="9"/>
      <c r="NJB42" s="8"/>
      <c r="NJC42" s="8"/>
      <c r="NJD42" s="13"/>
      <c r="NJE42" s="13"/>
      <c r="NJF42" s="14"/>
      <c r="NJG42" s="15"/>
      <c r="NJH42" s="13"/>
      <c r="NJI42" s="9"/>
      <c r="NJJ42" s="8"/>
      <c r="NJK42" s="8"/>
      <c r="NJL42" s="13"/>
      <c r="NJM42" s="13"/>
      <c r="NJN42" s="14"/>
      <c r="NJO42" s="15"/>
      <c r="NJP42" s="13"/>
      <c r="NJQ42" s="9"/>
      <c r="NJR42" s="8"/>
      <c r="NJS42" s="8"/>
      <c r="NJT42" s="13"/>
      <c r="NJU42" s="13"/>
      <c r="NJV42" s="14"/>
      <c r="NJW42" s="15"/>
      <c r="NJX42" s="13"/>
      <c r="NJY42" s="9"/>
      <c r="NJZ42" s="8"/>
      <c r="NKA42" s="8"/>
      <c r="NKB42" s="13"/>
      <c r="NKC42" s="13"/>
      <c r="NKD42" s="14"/>
      <c r="NKE42" s="15"/>
      <c r="NKF42" s="13"/>
      <c r="NKG42" s="9"/>
      <c r="NKH42" s="8"/>
      <c r="NKI42" s="8"/>
      <c r="NKJ42" s="13"/>
      <c r="NKK42" s="13"/>
      <c r="NKL42" s="14"/>
      <c r="NKM42" s="15"/>
      <c r="NKN42" s="13"/>
      <c r="NKO42" s="9"/>
      <c r="NKP42" s="8"/>
      <c r="NKQ42" s="8"/>
      <c r="NKR42" s="13"/>
      <c r="NKS42" s="13"/>
      <c r="NKT42" s="14"/>
      <c r="NKU42" s="15"/>
      <c r="NKV42" s="13"/>
      <c r="NKW42" s="9"/>
      <c r="NKX42" s="8"/>
      <c r="NKY42" s="8"/>
      <c r="NKZ42" s="13"/>
      <c r="NLA42" s="13"/>
      <c r="NLB42" s="14"/>
      <c r="NLC42" s="15"/>
      <c r="NLD42" s="13"/>
      <c r="NLE42" s="9"/>
      <c r="NLF42" s="8"/>
      <c r="NLG42" s="8"/>
      <c r="NLH42" s="13"/>
      <c r="NLI42" s="13"/>
      <c r="NLJ42" s="14"/>
      <c r="NLK42" s="15"/>
      <c r="NLL42" s="13"/>
      <c r="NLM42" s="9"/>
      <c r="NLN42" s="8"/>
      <c r="NLO42" s="8"/>
      <c r="NLP42" s="13"/>
      <c r="NLQ42" s="13"/>
      <c r="NLR42" s="14"/>
      <c r="NLS42" s="15"/>
      <c r="NLT42" s="13"/>
      <c r="NLU42" s="9"/>
      <c r="NLV42" s="8"/>
      <c r="NLW42" s="8"/>
      <c r="NLX42" s="13"/>
      <c r="NLY42" s="13"/>
      <c r="NLZ42" s="14"/>
      <c r="NMA42" s="15"/>
      <c r="NMB42" s="13"/>
      <c r="NMC42" s="9"/>
      <c r="NMD42" s="8"/>
      <c r="NME42" s="8"/>
      <c r="NMF42" s="13"/>
      <c r="NMG42" s="13"/>
      <c r="NMH42" s="14"/>
      <c r="NMI42" s="15"/>
      <c r="NMJ42" s="13"/>
      <c r="NMK42" s="9"/>
      <c r="NML42" s="8"/>
      <c r="NMM42" s="8"/>
      <c r="NMN42" s="13"/>
      <c r="NMO42" s="13"/>
      <c r="NMP42" s="14"/>
      <c r="NMQ42" s="15"/>
      <c r="NMR42" s="13"/>
      <c r="NMS42" s="9"/>
      <c r="NMT42" s="8"/>
      <c r="NMU42" s="8"/>
      <c r="NMV42" s="13"/>
      <c r="NMW42" s="13"/>
      <c r="NMX42" s="14"/>
      <c r="NMY42" s="15"/>
      <c r="NMZ42" s="13"/>
      <c r="NNA42" s="9"/>
      <c r="NNB42" s="8"/>
      <c r="NNC42" s="8"/>
      <c r="NND42" s="13"/>
      <c r="NNE42" s="13"/>
      <c r="NNF42" s="14"/>
      <c r="NNG42" s="15"/>
      <c r="NNH42" s="13"/>
      <c r="NNI42" s="9"/>
      <c r="NNJ42" s="8"/>
      <c r="NNK42" s="8"/>
      <c r="NNL42" s="13"/>
      <c r="NNM42" s="13"/>
      <c r="NNN42" s="14"/>
      <c r="NNO42" s="15"/>
      <c r="NNP42" s="13"/>
      <c r="NNQ42" s="9"/>
      <c r="NNR42" s="8"/>
      <c r="NNS42" s="8"/>
      <c r="NNT42" s="13"/>
      <c r="NNU42" s="13"/>
      <c r="NNV42" s="14"/>
      <c r="NNW42" s="15"/>
      <c r="NNX42" s="13"/>
      <c r="NNY42" s="9"/>
      <c r="NNZ42" s="8"/>
      <c r="NOA42" s="8"/>
      <c r="NOB42" s="13"/>
      <c r="NOC42" s="13"/>
      <c r="NOD42" s="14"/>
      <c r="NOE42" s="15"/>
      <c r="NOF42" s="13"/>
      <c r="NOG42" s="9"/>
      <c r="NOH42" s="8"/>
      <c r="NOI42" s="8"/>
      <c r="NOJ42" s="13"/>
      <c r="NOK42" s="13"/>
      <c r="NOL42" s="14"/>
      <c r="NOM42" s="15"/>
      <c r="NON42" s="13"/>
      <c r="NOO42" s="9"/>
      <c r="NOP42" s="8"/>
      <c r="NOQ42" s="8"/>
      <c r="NOR42" s="13"/>
      <c r="NOS42" s="13"/>
      <c r="NOT42" s="14"/>
      <c r="NOU42" s="15"/>
      <c r="NOV42" s="13"/>
      <c r="NOW42" s="9"/>
      <c r="NOX42" s="8"/>
      <c r="NOY42" s="8"/>
      <c r="NOZ42" s="13"/>
      <c r="NPA42" s="13"/>
      <c r="NPB42" s="14"/>
      <c r="NPC42" s="15"/>
      <c r="NPD42" s="13"/>
      <c r="NPE42" s="9"/>
      <c r="NPF42" s="8"/>
      <c r="NPG42" s="8"/>
      <c r="NPH42" s="13"/>
      <c r="NPI42" s="13"/>
      <c r="NPJ42" s="14"/>
      <c r="NPK42" s="15"/>
      <c r="NPL42" s="13"/>
      <c r="NPM42" s="9"/>
      <c r="NPN42" s="8"/>
      <c r="NPO42" s="8"/>
      <c r="NPP42" s="13"/>
      <c r="NPQ42" s="13"/>
      <c r="NPR42" s="14"/>
      <c r="NPS42" s="15"/>
      <c r="NPT42" s="13"/>
      <c r="NPU42" s="9"/>
      <c r="NPV42" s="8"/>
      <c r="NPW42" s="8"/>
      <c r="NPX42" s="13"/>
      <c r="NPY42" s="13"/>
      <c r="NPZ42" s="14"/>
      <c r="NQA42" s="15"/>
      <c r="NQB42" s="13"/>
      <c r="NQC42" s="9"/>
      <c r="NQD42" s="8"/>
      <c r="NQE42" s="8"/>
      <c r="NQF42" s="13"/>
      <c r="NQG42" s="13"/>
      <c r="NQH42" s="14"/>
      <c r="NQI42" s="15"/>
      <c r="NQJ42" s="13"/>
      <c r="NQK42" s="9"/>
      <c r="NQL42" s="8"/>
      <c r="NQM42" s="8"/>
      <c r="NQN42" s="13"/>
      <c r="NQO42" s="13"/>
      <c r="NQP42" s="14"/>
      <c r="NQQ42" s="15"/>
      <c r="NQR42" s="13"/>
      <c r="NQS42" s="9"/>
      <c r="NQT42" s="8"/>
      <c r="NQU42" s="8"/>
      <c r="NQV42" s="13"/>
      <c r="NQW42" s="13"/>
      <c r="NQX42" s="14"/>
      <c r="NQY42" s="15"/>
      <c r="NQZ42" s="13"/>
      <c r="NRA42" s="9"/>
      <c r="NRB42" s="8"/>
      <c r="NRC42" s="8"/>
      <c r="NRD42" s="13"/>
      <c r="NRE42" s="13"/>
      <c r="NRF42" s="14"/>
      <c r="NRG42" s="15"/>
      <c r="NRH42" s="13"/>
      <c r="NRI42" s="9"/>
      <c r="NRJ42" s="8"/>
      <c r="NRK42" s="8"/>
      <c r="NRL42" s="13"/>
      <c r="NRM42" s="13"/>
      <c r="NRN42" s="14"/>
      <c r="NRO42" s="15"/>
      <c r="NRP42" s="13"/>
      <c r="NRQ42" s="9"/>
      <c r="NRR42" s="8"/>
      <c r="NRS42" s="8"/>
      <c r="NRT42" s="13"/>
      <c r="NRU42" s="13"/>
      <c r="NRV42" s="14"/>
      <c r="NRW42" s="15"/>
      <c r="NRX42" s="13"/>
      <c r="NRY42" s="9"/>
      <c r="NRZ42" s="8"/>
      <c r="NSA42" s="8"/>
      <c r="NSB42" s="13"/>
      <c r="NSC42" s="13"/>
      <c r="NSD42" s="14"/>
      <c r="NSE42" s="15"/>
      <c r="NSF42" s="13"/>
      <c r="NSG42" s="9"/>
      <c r="NSH42" s="8"/>
      <c r="NSI42" s="8"/>
      <c r="NSJ42" s="13"/>
      <c r="NSK42" s="13"/>
      <c r="NSL42" s="14"/>
      <c r="NSM42" s="15"/>
      <c r="NSN42" s="13"/>
      <c r="NSO42" s="9"/>
      <c r="NSP42" s="8"/>
      <c r="NSQ42" s="8"/>
      <c r="NSR42" s="13"/>
      <c r="NSS42" s="13"/>
      <c r="NST42" s="14"/>
      <c r="NSU42" s="15"/>
      <c r="NSV42" s="13"/>
      <c r="NSW42" s="9"/>
      <c r="NSX42" s="8"/>
      <c r="NSY42" s="8"/>
      <c r="NSZ42" s="13"/>
      <c r="NTA42" s="13"/>
      <c r="NTB42" s="14"/>
      <c r="NTC42" s="15"/>
      <c r="NTD42" s="13"/>
      <c r="NTE42" s="9"/>
      <c r="NTF42" s="8"/>
      <c r="NTG42" s="8"/>
      <c r="NTH42" s="13"/>
      <c r="NTI42" s="13"/>
      <c r="NTJ42" s="14"/>
      <c r="NTK42" s="15"/>
      <c r="NTL42" s="13"/>
      <c r="NTM42" s="9"/>
      <c r="NTN42" s="8"/>
      <c r="NTO42" s="8"/>
      <c r="NTP42" s="13"/>
      <c r="NTQ42" s="13"/>
      <c r="NTR42" s="14"/>
      <c r="NTS42" s="15"/>
      <c r="NTT42" s="13"/>
      <c r="NTU42" s="9"/>
      <c r="NTV42" s="8"/>
      <c r="NTW42" s="8"/>
      <c r="NTX42" s="13"/>
      <c r="NTY42" s="13"/>
      <c r="NTZ42" s="14"/>
      <c r="NUA42" s="15"/>
      <c r="NUB42" s="13"/>
      <c r="NUC42" s="9"/>
      <c r="NUD42" s="8"/>
      <c r="NUE42" s="8"/>
      <c r="NUF42" s="13"/>
      <c r="NUG42" s="13"/>
      <c r="NUH42" s="14"/>
      <c r="NUI42" s="15"/>
      <c r="NUJ42" s="13"/>
      <c r="NUK42" s="9"/>
      <c r="NUL42" s="8"/>
      <c r="NUM42" s="8"/>
      <c r="NUN42" s="13"/>
      <c r="NUO42" s="13"/>
      <c r="NUP42" s="14"/>
      <c r="NUQ42" s="15"/>
      <c r="NUR42" s="13"/>
      <c r="NUS42" s="9"/>
      <c r="NUT42" s="8"/>
      <c r="NUU42" s="8"/>
      <c r="NUV42" s="13"/>
      <c r="NUW42" s="13"/>
      <c r="NUX42" s="14"/>
      <c r="NUY42" s="15"/>
      <c r="NUZ42" s="13"/>
      <c r="NVA42" s="9"/>
      <c r="NVB42" s="8"/>
      <c r="NVC42" s="8"/>
      <c r="NVD42" s="13"/>
      <c r="NVE42" s="13"/>
      <c r="NVF42" s="14"/>
      <c r="NVG42" s="15"/>
      <c r="NVH42" s="13"/>
      <c r="NVI42" s="9"/>
      <c r="NVJ42" s="8"/>
      <c r="NVK42" s="8"/>
      <c r="NVL42" s="13"/>
      <c r="NVM42" s="13"/>
      <c r="NVN42" s="14"/>
      <c r="NVO42" s="15"/>
      <c r="NVP42" s="13"/>
      <c r="NVQ42" s="9"/>
      <c r="NVR42" s="8"/>
      <c r="NVS42" s="8"/>
      <c r="NVT42" s="13"/>
      <c r="NVU42" s="13"/>
      <c r="NVV42" s="14"/>
      <c r="NVW42" s="15"/>
      <c r="NVX42" s="13"/>
      <c r="NVY42" s="9"/>
      <c r="NVZ42" s="8"/>
      <c r="NWA42" s="8"/>
      <c r="NWB42" s="13"/>
      <c r="NWC42" s="13"/>
      <c r="NWD42" s="14"/>
      <c r="NWE42" s="15"/>
      <c r="NWF42" s="13"/>
      <c r="NWG42" s="9"/>
      <c r="NWH42" s="8"/>
      <c r="NWI42" s="8"/>
      <c r="NWJ42" s="13"/>
      <c r="NWK42" s="13"/>
      <c r="NWL42" s="14"/>
      <c r="NWM42" s="15"/>
      <c r="NWN42" s="13"/>
      <c r="NWO42" s="9"/>
      <c r="NWP42" s="8"/>
      <c r="NWQ42" s="8"/>
      <c r="NWR42" s="13"/>
      <c r="NWS42" s="13"/>
      <c r="NWT42" s="14"/>
      <c r="NWU42" s="15"/>
      <c r="NWV42" s="13"/>
      <c r="NWW42" s="9"/>
      <c r="NWX42" s="8"/>
      <c r="NWY42" s="8"/>
      <c r="NWZ42" s="13"/>
      <c r="NXA42" s="13"/>
      <c r="NXB42" s="14"/>
      <c r="NXC42" s="15"/>
      <c r="NXD42" s="13"/>
      <c r="NXE42" s="9"/>
      <c r="NXF42" s="8"/>
      <c r="NXG42" s="8"/>
      <c r="NXH42" s="13"/>
      <c r="NXI42" s="13"/>
      <c r="NXJ42" s="14"/>
      <c r="NXK42" s="15"/>
      <c r="NXL42" s="13"/>
      <c r="NXM42" s="9"/>
      <c r="NXN42" s="8"/>
      <c r="NXO42" s="8"/>
      <c r="NXP42" s="13"/>
      <c r="NXQ42" s="13"/>
      <c r="NXR42" s="14"/>
      <c r="NXS42" s="15"/>
      <c r="NXT42" s="13"/>
      <c r="NXU42" s="9"/>
      <c r="NXV42" s="8"/>
      <c r="NXW42" s="8"/>
      <c r="NXX42" s="13"/>
      <c r="NXY42" s="13"/>
      <c r="NXZ42" s="14"/>
      <c r="NYA42" s="15"/>
      <c r="NYB42" s="13"/>
      <c r="NYC42" s="9"/>
      <c r="NYD42" s="8"/>
      <c r="NYE42" s="8"/>
      <c r="NYF42" s="13"/>
      <c r="NYG42" s="13"/>
      <c r="NYH42" s="14"/>
      <c r="NYI42" s="15"/>
      <c r="NYJ42" s="13"/>
      <c r="NYK42" s="9"/>
      <c r="NYL42" s="8"/>
      <c r="NYM42" s="8"/>
      <c r="NYN42" s="13"/>
      <c r="NYO42" s="13"/>
      <c r="NYP42" s="14"/>
      <c r="NYQ42" s="15"/>
      <c r="NYR42" s="13"/>
      <c r="NYS42" s="9"/>
      <c r="NYT42" s="8"/>
      <c r="NYU42" s="8"/>
      <c r="NYV42" s="13"/>
      <c r="NYW42" s="13"/>
      <c r="NYX42" s="14"/>
      <c r="NYY42" s="15"/>
      <c r="NYZ42" s="13"/>
      <c r="NZA42" s="9"/>
      <c r="NZB42" s="8"/>
      <c r="NZC42" s="8"/>
      <c r="NZD42" s="13"/>
      <c r="NZE42" s="13"/>
      <c r="NZF42" s="14"/>
      <c r="NZG42" s="15"/>
      <c r="NZH42" s="13"/>
      <c r="NZI42" s="9"/>
      <c r="NZJ42" s="8"/>
      <c r="NZK42" s="8"/>
      <c r="NZL42" s="13"/>
      <c r="NZM42" s="13"/>
      <c r="NZN42" s="14"/>
      <c r="NZO42" s="15"/>
      <c r="NZP42" s="13"/>
      <c r="NZQ42" s="9"/>
      <c r="NZR42" s="8"/>
      <c r="NZS42" s="8"/>
      <c r="NZT42" s="13"/>
      <c r="NZU42" s="13"/>
      <c r="NZV42" s="14"/>
      <c r="NZW42" s="15"/>
      <c r="NZX42" s="13"/>
      <c r="NZY42" s="9"/>
      <c r="NZZ42" s="8"/>
      <c r="OAA42" s="8"/>
      <c r="OAB42" s="13"/>
      <c r="OAC42" s="13"/>
      <c r="OAD42" s="14"/>
      <c r="OAE42" s="15"/>
      <c r="OAF42" s="13"/>
      <c r="OAG42" s="9"/>
      <c r="OAH42" s="8"/>
      <c r="OAI42" s="8"/>
      <c r="OAJ42" s="13"/>
      <c r="OAK42" s="13"/>
      <c r="OAL42" s="14"/>
      <c r="OAM42" s="15"/>
      <c r="OAN42" s="13"/>
      <c r="OAO42" s="9"/>
      <c r="OAP42" s="8"/>
      <c r="OAQ42" s="8"/>
      <c r="OAR42" s="13"/>
      <c r="OAS42" s="13"/>
      <c r="OAT42" s="14"/>
      <c r="OAU42" s="15"/>
      <c r="OAV42" s="13"/>
      <c r="OAW42" s="9"/>
      <c r="OAX42" s="8"/>
      <c r="OAY42" s="8"/>
      <c r="OAZ42" s="13"/>
      <c r="OBA42" s="13"/>
      <c r="OBB42" s="14"/>
      <c r="OBC42" s="15"/>
      <c r="OBD42" s="13"/>
      <c r="OBE42" s="9"/>
      <c r="OBF42" s="8"/>
      <c r="OBG42" s="8"/>
      <c r="OBH42" s="13"/>
      <c r="OBI42" s="13"/>
      <c r="OBJ42" s="14"/>
      <c r="OBK42" s="15"/>
      <c r="OBL42" s="13"/>
      <c r="OBM42" s="9"/>
      <c r="OBN42" s="8"/>
      <c r="OBO42" s="8"/>
      <c r="OBP42" s="13"/>
      <c r="OBQ42" s="13"/>
      <c r="OBR42" s="14"/>
      <c r="OBS42" s="15"/>
      <c r="OBT42" s="13"/>
      <c r="OBU42" s="9"/>
      <c r="OBV42" s="8"/>
      <c r="OBW42" s="8"/>
      <c r="OBX42" s="13"/>
      <c r="OBY42" s="13"/>
      <c r="OBZ42" s="14"/>
      <c r="OCA42" s="15"/>
      <c r="OCB42" s="13"/>
      <c r="OCC42" s="9"/>
      <c r="OCD42" s="8"/>
      <c r="OCE42" s="8"/>
      <c r="OCF42" s="13"/>
      <c r="OCG42" s="13"/>
      <c r="OCH42" s="14"/>
      <c r="OCI42" s="15"/>
      <c r="OCJ42" s="13"/>
      <c r="OCK42" s="9"/>
      <c r="OCL42" s="8"/>
      <c r="OCM42" s="8"/>
      <c r="OCN42" s="13"/>
      <c r="OCO42" s="13"/>
      <c r="OCP42" s="14"/>
      <c r="OCQ42" s="15"/>
      <c r="OCR42" s="13"/>
      <c r="OCS42" s="9"/>
      <c r="OCT42" s="8"/>
      <c r="OCU42" s="8"/>
      <c r="OCV42" s="13"/>
      <c r="OCW42" s="13"/>
      <c r="OCX42" s="14"/>
      <c r="OCY42" s="15"/>
      <c r="OCZ42" s="13"/>
      <c r="ODA42" s="9"/>
      <c r="ODB42" s="8"/>
      <c r="ODC42" s="8"/>
      <c r="ODD42" s="13"/>
      <c r="ODE42" s="13"/>
      <c r="ODF42" s="14"/>
      <c r="ODG42" s="15"/>
      <c r="ODH42" s="13"/>
      <c r="ODI42" s="9"/>
      <c r="ODJ42" s="8"/>
      <c r="ODK42" s="8"/>
      <c r="ODL42" s="13"/>
      <c r="ODM42" s="13"/>
      <c r="ODN42" s="14"/>
      <c r="ODO42" s="15"/>
      <c r="ODP42" s="13"/>
      <c r="ODQ42" s="9"/>
      <c r="ODR42" s="8"/>
      <c r="ODS42" s="8"/>
      <c r="ODT42" s="13"/>
      <c r="ODU42" s="13"/>
      <c r="ODV42" s="14"/>
      <c r="ODW42" s="15"/>
      <c r="ODX42" s="13"/>
      <c r="ODY42" s="9"/>
      <c r="ODZ42" s="8"/>
      <c r="OEA42" s="8"/>
      <c r="OEB42" s="13"/>
      <c r="OEC42" s="13"/>
      <c r="OED42" s="14"/>
      <c r="OEE42" s="15"/>
      <c r="OEF42" s="13"/>
      <c r="OEG42" s="9"/>
      <c r="OEH42" s="8"/>
      <c r="OEI42" s="8"/>
      <c r="OEJ42" s="13"/>
      <c r="OEK42" s="13"/>
      <c r="OEL42" s="14"/>
      <c r="OEM42" s="15"/>
      <c r="OEN42" s="13"/>
      <c r="OEO42" s="9"/>
      <c r="OEP42" s="8"/>
      <c r="OEQ42" s="8"/>
      <c r="OER42" s="13"/>
      <c r="OES42" s="13"/>
      <c r="OET42" s="14"/>
      <c r="OEU42" s="15"/>
      <c r="OEV42" s="13"/>
      <c r="OEW42" s="9"/>
      <c r="OEX42" s="8"/>
      <c r="OEY42" s="8"/>
      <c r="OEZ42" s="13"/>
      <c r="OFA42" s="13"/>
      <c r="OFB42" s="14"/>
      <c r="OFC42" s="15"/>
      <c r="OFD42" s="13"/>
      <c r="OFE42" s="9"/>
      <c r="OFF42" s="8"/>
      <c r="OFG42" s="8"/>
      <c r="OFH42" s="13"/>
      <c r="OFI42" s="13"/>
      <c r="OFJ42" s="14"/>
      <c r="OFK42" s="15"/>
      <c r="OFL42" s="13"/>
      <c r="OFM42" s="9"/>
      <c r="OFN42" s="8"/>
      <c r="OFO42" s="8"/>
      <c r="OFP42" s="13"/>
      <c r="OFQ42" s="13"/>
      <c r="OFR42" s="14"/>
      <c r="OFS42" s="15"/>
      <c r="OFT42" s="13"/>
      <c r="OFU42" s="9"/>
      <c r="OFV42" s="8"/>
      <c r="OFW42" s="8"/>
      <c r="OFX42" s="13"/>
      <c r="OFY42" s="13"/>
      <c r="OFZ42" s="14"/>
      <c r="OGA42" s="15"/>
      <c r="OGB42" s="13"/>
      <c r="OGC42" s="9"/>
      <c r="OGD42" s="8"/>
      <c r="OGE42" s="8"/>
      <c r="OGF42" s="13"/>
      <c r="OGG42" s="13"/>
      <c r="OGH42" s="14"/>
      <c r="OGI42" s="15"/>
      <c r="OGJ42" s="13"/>
      <c r="OGK42" s="9"/>
      <c r="OGL42" s="8"/>
      <c r="OGM42" s="8"/>
      <c r="OGN42" s="13"/>
      <c r="OGO42" s="13"/>
      <c r="OGP42" s="14"/>
      <c r="OGQ42" s="15"/>
      <c r="OGR42" s="13"/>
      <c r="OGS42" s="9"/>
      <c r="OGT42" s="8"/>
      <c r="OGU42" s="8"/>
      <c r="OGV42" s="13"/>
      <c r="OGW42" s="13"/>
      <c r="OGX42" s="14"/>
      <c r="OGY42" s="15"/>
      <c r="OGZ42" s="13"/>
      <c r="OHA42" s="9"/>
      <c r="OHB42" s="8"/>
      <c r="OHC42" s="8"/>
      <c r="OHD42" s="13"/>
      <c r="OHE42" s="13"/>
      <c r="OHF42" s="14"/>
      <c r="OHG42" s="15"/>
      <c r="OHH42" s="13"/>
      <c r="OHI42" s="9"/>
      <c r="OHJ42" s="8"/>
      <c r="OHK42" s="8"/>
      <c r="OHL42" s="13"/>
      <c r="OHM42" s="13"/>
      <c r="OHN42" s="14"/>
      <c r="OHO42" s="15"/>
      <c r="OHP42" s="13"/>
      <c r="OHQ42" s="9"/>
      <c r="OHR42" s="8"/>
      <c r="OHS42" s="8"/>
      <c r="OHT42" s="13"/>
      <c r="OHU42" s="13"/>
      <c r="OHV42" s="14"/>
      <c r="OHW42" s="15"/>
      <c r="OHX42" s="13"/>
      <c r="OHY42" s="9"/>
      <c r="OHZ42" s="8"/>
      <c r="OIA42" s="8"/>
      <c r="OIB42" s="13"/>
      <c r="OIC42" s="13"/>
      <c r="OID42" s="14"/>
      <c r="OIE42" s="15"/>
      <c r="OIF42" s="13"/>
      <c r="OIG42" s="9"/>
      <c r="OIH42" s="8"/>
      <c r="OII42" s="8"/>
      <c r="OIJ42" s="13"/>
      <c r="OIK42" s="13"/>
      <c r="OIL42" s="14"/>
      <c r="OIM42" s="15"/>
      <c r="OIN42" s="13"/>
      <c r="OIO42" s="9"/>
      <c r="OIP42" s="8"/>
      <c r="OIQ42" s="8"/>
      <c r="OIR42" s="13"/>
      <c r="OIS42" s="13"/>
      <c r="OIT42" s="14"/>
      <c r="OIU42" s="15"/>
      <c r="OIV42" s="13"/>
      <c r="OIW42" s="9"/>
      <c r="OIX42" s="8"/>
      <c r="OIY42" s="8"/>
      <c r="OIZ42" s="13"/>
      <c r="OJA42" s="13"/>
      <c r="OJB42" s="14"/>
      <c r="OJC42" s="15"/>
      <c r="OJD42" s="13"/>
      <c r="OJE42" s="9"/>
      <c r="OJF42" s="8"/>
      <c r="OJG42" s="8"/>
      <c r="OJH42" s="13"/>
      <c r="OJI42" s="13"/>
      <c r="OJJ42" s="14"/>
      <c r="OJK42" s="15"/>
      <c r="OJL42" s="13"/>
      <c r="OJM42" s="9"/>
      <c r="OJN42" s="8"/>
      <c r="OJO42" s="8"/>
      <c r="OJP42" s="13"/>
      <c r="OJQ42" s="13"/>
      <c r="OJR42" s="14"/>
      <c r="OJS42" s="15"/>
      <c r="OJT42" s="13"/>
      <c r="OJU42" s="9"/>
      <c r="OJV42" s="8"/>
      <c r="OJW42" s="8"/>
      <c r="OJX42" s="13"/>
      <c r="OJY42" s="13"/>
      <c r="OJZ42" s="14"/>
      <c r="OKA42" s="15"/>
      <c r="OKB42" s="13"/>
      <c r="OKC42" s="9"/>
      <c r="OKD42" s="8"/>
      <c r="OKE42" s="8"/>
      <c r="OKF42" s="13"/>
      <c r="OKG42" s="13"/>
      <c r="OKH42" s="14"/>
      <c r="OKI42" s="15"/>
      <c r="OKJ42" s="13"/>
      <c r="OKK42" s="9"/>
      <c r="OKL42" s="8"/>
      <c r="OKM42" s="8"/>
      <c r="OKN42" s="13"/>
      <c r="OKO42" s="13"/>
      <c r="OKP42" s="14"/>
      <c r="OKQ42" s="15"/>
      <c r="OKR42" s="13"/>
      <c r="OKS42" s="9"/>
      <c r="OKT42" s="8"/>
      <c r="OKU42" s="8"/>
      <c r="OKV42" s="13"/>
      <c r="OKW42" s="13"/>
      <c r="OKX42" s="14"/>
      <c r="OKY42" s="15"/>
      <c r="OKZ42" s="13"/>
      <c r="OLA42" s="9"/>
      <c r="OLB42" s="8"/>
      <c r="OLC42" s="8"/>
      <c r="OLD42" s="13"/>
      <c r="OLE42" s="13"/>
      <c r="OLF42" s="14"/>
      <c r="OLG42" s="15"/>
      <c r="OLH42" s="13"/>
      <c r="OLI42" s="9"/>
      <c r="OLJ42" s="8"/>
      <c r="OLK42" s="8"/>
      <c r="OLL42" s="13"/>
      <c r="OLM42" s="13"/>
      <c r="OLN42" s="14"/>
      <c r="OLO42" s="15"/>
      <c r="OLP42" s="13"/>
      <c r="OLQ42" s="9"/>
      <c r="OLR42" s="8"/>
      <c r="OLS42" s="8"/>
      <c r="OLT42" s="13"/>
      <c r="OLU42" s="13"/>
      <c r="OLV42" s="14"/>
      <c r="OLW42" s="15"/>
      <c r="OLX42" s="13"/>
      <c r="OLY42" s="9"/>
      <c r="OLZ42" s="8"/>
      <c r="OMA42" s="8"/>
      <c r="OMB42" s="13"/>
      <c r="OMC42" s="13"/>
      <c r="OMD42" s="14"/>
      <c r="OME42" s="15"/>
      <c r="OMF42" s="13"/>
      <c r="OMG42" s="9"/>
      <c r="OMH42" s="8"/>
      <c r="OMI42" s="8"/>
      <c r="OMJ42" s="13"/>
      <c r="OMK42" s="13"/>
      <c r="OML42" s="14"/>
      <c r="OMM42" s="15"/>
      <c r="OMN42" s="13"/>
      <c r="OMO42" s="9"/>
      <c r="OMP42" s="8"/>
      <c r="OMQ42" s="8"/>
      <c r="OMR42" s="13"/>
      <c r="OMS42" s="13"/>
      <c r="OMT42" s="14"/>
      <c r="OMU42" s="15"/>
      <c r="OMV42" s="13"/>
      <c r="OMW42" s="9"/>
      <c r="OMX42" s="8"/>
      <c r="OMY42" s="8"/>
      <c r="OMZ42" s="13"/>
      <c r="ONA42" s="13"/>
      <c r="ONB42" s="14"/>
      <c r="ONC42" s="15"/>
      <c r="OND42" s="13"/>
      <c r="ONE42" s="9"/>
      <c r="ONF42" s="8"/>
      <c r="ONG42" s="8"/>
      <c r="ONH42" s="13"/>
      <c r="ONI42" s="13"/>
      <c r="ONJ42" s="14"/>
      <c r="ONK42" s="15"/>
      <c r="ONL42" s="13"/>
      <c r="ONM42" s="9"/>
      <c r="ONN42" s="8"/>
      <c r="ONO42" s="8"/>
      <c r="ONP42" s="13"/>
      <c r="ONQ42" s="13"/>
      <c r="ONR42" s="14"/>
      <c r="ONS42" s="15"/>
      <c r="ONT42" s="13"/>
      <c r="ONU42" s="9"/>
      <c r="ONV42" s="8"/>
      <c r="ONW42" s="8"/>
      <c r="ONX42" s="13"/>
      <c r="ONY42" s="13"/>
      <c r="ONZ42" s="14"/>
      <c r="OOA42" s="15"/>
      <c r="OOB42" s="13"/>
      <c r="OOC42" s="9"/>
      <c r="OOD42" s="8"/>
      <c r="OOE42" s="8"/>
      <c r="OOF42" s="13"/>
      <c r="OOG42" s="13"/>
      <c r="OOH42" s="14"/>
      <c r="OOI42" s="15"/>
      <c r="OOJ42" s="13"/>
      <c r="OOK42" s="9"/>
      <c r="OOL42" s="8"/>
      <c r="OOM42" s="8"/>
      <c r="OON42" s="13"/>
      <c r="OOO42" s="13"/>
      <c r="OOP42" s="14"/>
      <c r="OOQ42" s="15"/>
      <c r="OOR42" s="13"/>
      <c r="OOS42" s="9"/>
      <c r="OOT42" s="8"/>
      <c r="OOU42" s="8"/>
      <c r="OOV42" s="13"/>
      <c r="OOW42" s="13"/>
      <c r="OOX42" s="14"/>
      <c r="OOY42" s="15"/>
      <c r="OOZ42" s="13"/>
      <c r="OPA42" s="9"/>
      <c r="OPB42" s="8"/>
      <c r="OPC42" s="8"/>
      <c r="OPD42" s="13"/>
      <c r="OPE42" s="13"/>
      <c r="OPF42" s="14"/>
      <c r="OPG42" s="15"/>
      <c r="OPH42" s="13"/>
      <c r="OPI42" s="9"/>
      <c r="OPJ42" s="8"/>
      <c r="OPK42" s="8"/>
      <c r="OPL42" s="13"/>
      <c r="OPM42" s="13"/>
      <c r="OPN42" s="14"/>
      <c r="OPO42" s="15"/>
      <c r="OPP42" s="13"/>
      <c r="OPQ42" s="9"/>
      <c r="OPR42" s="8"/>
      <c r="OPS42" s="8"/>
      <c r="OPT42" s="13"/>
      <c r="OPU42" s="13"/>
      <c r="OPV42" s="14"/>
      <c r="OPW42" s="15"/>
      <c r="OPX42" s="13"/>
      <c r="OPY42" s="9"/>
      <c r="OPZ42" s="8"/>
      <c r="OQA42" s="8"/>
      <c r="OQB42" s="13"/>
      <c r="OQC42" s="13"/>
      <c r="OQD42" s="14"/>
      <c r="OQE42" s="15"/>
      <c r="OQF42" s="13"/>
      <c r="OQG42" s="9"/>
      <c r="OQH42" s="8"/>
      <c r="OQI42" s="8"/>
      <c r="OQJ42" s="13"/>
      <c r="OQK42" s="13"/>
      <c r="OQL42" s="14"/>
      <c r="OQM42" s="15"/>
      <c r="OQN42" s="13"/>
      <c r="OQO42" s="9"/>
      <c r="OQP42" s="8"/>
      <c r="OQQ42" s="8"/>
      <c r="OQR42" s="13"/>
      <c r="OQS42" s="13"/>
      <c r="OQT42" s="14"/>
      <c r="OQU42" s="15"/>
      <c r="OQV42" s="13"/>
      <c r="OQW42" s="9"/>
      <c r="OQX42" s="8"/>
      <c r="OQY42" s="8"/>
      <c r="OQZ42" s="13"/>
      <c r="ORA42" s="13"/>
      <c r="ORB42" s="14"/>
      <c r="ORC42" s="15"/>
      <c r="ORD42" s="13"/>
      <c r="ORE42" s="9"/>
      <c r="ORF42" s="8"/>
      <c r="ORG42" s="8"/>
      <c r="ORH42" s="13"/>
      <c r="ORI42" s="13"/>
      <c r="ORJ42" s="14"/>
      <c r="ORK42" s="15"/>
      <c r="ORL42" s="13"/>
      <c r="ORM42" s="9"/>
      <c r="ORN42" s="8"/>
      <c r="ORO42" s="8"/>
      <c r="ORP42" s="13"/>
      <c r="ORQ42" s="13"/>
      <c r="ORR42" s="14"/>
      <c r="ORS42" s="15"/>
      <c r="ORT42" s="13"/>
      <c r="ORU42" s="9"/>
      <c r="ORV42" s="8"/>
      <c r="ORW42" s="8"/>
      <c r="ORX42" s="13"/>
      <c r="ORY42" s="13"/>
      <c r="ORZ42" s="14"/>
      <c r="OSA42" s="15"/>
      <c r="OSB42" s="13"/>
      <c r="OSC42" s="9"/>
      <c r="OSD42" s="8"/>
      <c r="OSE42" s="8"/>
      <c r="OSF42" s="13"/>
      <c r="OSG42" s="13"/>
      <c r="OSH42" s="14"/>
      <c r="OSI42" s="15"/>
      <c r="OSJ42" s="13"/>
      <c r="OSK42" s="9"/>
      <c r="OSL42" s="8"/>
      <c r="OSM42" s="8"/>
      <c r="OSN42" s="13"/>
      <c r="OSO42" s="13"/>
      <c r="OSP42" s="14"/>
      <c r="OSQ42" s="15"/>
      <c r="OSR42" s="13"/>
      <c r="OSS42" s="9"/>
      <c r="OST42" s="8"/>
      <c r="OSU42" s="8"/>
      <c r="OSV42" s="13"/>
      <c r="OSW42" s="13"/>
      <c r="OSX42" s="14"/>
      <c r="OSY42" s="15"/>
      <c r="OSZ42" s="13"/>
      <c r="OTA42" s="9"/>
      <c r="OTB42" s="8"/>
      <c r="OTC42" s="8"/>
      <c r="OTD42" s="13"/>
      <c r="OTE42" s="13"/>
      <c r="OTF42" s="14"/>
      <c r="OTG42" s="15"/>
      <c r="OTH42" s="13"/>
      <c r="OTI42" s="9"/>
      <c r="OTJ42" s="8"/>
      <c r="OTK42" s="8"/>
      <c r="OTL42" s="13"/>
      <c r="OTM42" s="13"/>
      <c r="OTN42" s="14"/>
      <c r="OTO42" s="15"/>
      <c r="OTP42" s="13"/>
      <c r="OTQ42" s="9"/>
      <c r="OTR42" s="8"/>
      <c r="OTS42" s="8"/>
      <c r="OTT42" s="13"/>
      <c r="OTU42" s="13"/>
      <c r="OTV42" s="14"/>
      <c r="OTW42" s="15"/>
      <c r="OTX42" s="13"/>
      <c r="OTY42" s="9"/>
      <c r="OTZ42" s="8"/>
      <c r="OUA42" s="8"/>
      <c r="OUB42" s="13"/>
      <c r="OUC42" s="13"/>
      <c r="OUD42" s="14"/>
      <c r="OUE42" s="15"/>
      <c r="OUF42" s="13"/>
      <c r="OUG42" s="9"/>
      <c r="OUH42" s="8"/>
      <c r="OUI42" s="8"/>
      <c r="OUJ42" s="13"/>
      <c r="OUK42" s="13"/>
      <c r="OUL42" s="14"/>
      <c r="OUM42" s="15"/>
      <c r="OUN42" s="13"/>
      <c r="OUO42" s="9"/>
      <c r="OUP42" s="8"/>
      <c r="OUQ42" s="8"/>
      <c r="OUR42" s="13"/>
      <c r="OUS42" s="13"/>
      <c r="OUT42" s="14"/>
      <c r="OUU42" s="15"/>
      <c r="OUV42" s="13"/>
      <c r="OUW42" s="9"/>
      <c r="OUX42" s="8"/>
      <c r="OUY42" s="8"/>
      <c r="OUZ42" s="13"/>
      <c r="OVA42" s="13"/>
      <c r="OVB42" s="14"/>
      <c r="OVC42" s="15"/>
      <c r="OVD42" s="13"/>
      <c r="OVE42" s="9"/>
      <c r="OVF42" s="8"/>
      <c r="OVG42" s="8"/>
      <c r="OVH42" s="13"/>
      <c r="OVI42" s="13"/>
      <c r="OVJ42" s="14"/>
      <c r="OVK42" s="15"/>
      <c r="OVL42" s="13"/>
      <c r="OVM42" s="9"/>
      <c r="OVN42" s="8"/>
      <c r="OVO42" s="8"/>
      <c r="OVP42" s="13"/>
      <c r="OVQ42" s="13"/>
      <c r="OVR42" s="14"/>
      <c r="OVS42" s="15"/>
      <c r="OVT42" s="13"/>
      <c r="OVU42" s="9"/>
      <c r="OVV42" s="8"/>
      <c r="OVW42" s="8"/>
      <c r="OVX42" s="13"/>
      <c r="OVY42" s="13"/>
      <c r="OVZ42" s="14"/>
      <c r="OWA42" s="15"/>
      <c r="OWB42" s="13"/>
      <c r="OWC42" s="9"/>
      <c r="OWD42" s="8"/>
      <c r="OWE42" s="8"/>
      <c r="OWF42" s="13"/>
      <c r="OWG42" s="13"/>
      <c r="OWH42" s="14"/>
      <c r="OWI42" s="15"/>
      <c r="OWJ42" s="13"/>
      <c r="OWK42" s="9"/>
      <c r="OWL42" s="8"/>
      <c r="OWM42" s="8"/>
      <c r="OWN42" s="13"/>
      <c r="OWO42" s="13"/>
      <c r="OWP42" s="14"/>
      <c r="OWQ42" s="15"/>
      <c r="OWR42" s="13"/>
      <c r="OWS42" s="9"/>
      <c r="OWT42" s="8"/>
      <c r="OWU42" s="8"/>
      <c r="OWV42" s="13"/>
      <c r="OWW42" s="13"/>
      <c r="OWX42" s="14"/>
      <c r="OWY42" s="15"/>
      <c r="OWZ42" s="13"/>
      <c r="OXA42" s="9"/>
      <c r="OXB42" s="8"/>
      <c r="OXC42" s="8"/>
      <c r="OXD42" s="13"/>
      <c r="OXE42" s="13"/>
      <c r="OXF42" s="14"/>
      <c r="OXG42" s="15"/>
      <c r="OXH42" s="13"/>
      <c r="OXI42" s="9"/>
      <c r="OXJ42" s="8"/>
      <c r="OXK42" s="8"/>
      <c r="OXL42" s="13"/>
      <c r="OXM42" s="13"/>
      <c r="OXN42" s="14"/>
      <c r="OXO42" s="15"/>
      <c r="OXP42" s="13"/>
      <c r="OXQ42" s="9"/>
      <c r="OXR42" s="8"/>
      <c r="OXS42" s="8"/>
      <c r="OXT42" s="13"/>
      <c r="OXU42" s="13"/>
      <c r="OXV42" s="14"/>
      <c r="OXW42" s="15"/>
      <c r="OXX42" s="13"/>
      <c r="OXY42" s="9"/>
      <c r="OXZ42" s="8"/>
      <c r="OYA42" s="8"/>
      <c r="OYB42" s="13"/>
      <c r="OYC42" s="13"/>
      <c r="OYD42" s="14"/>
      <c r="OYE42" s="15"/>
      <c r="OYF42" s="13"/>
      <c r="OYG42" s="9"/>
      <c r="OYH42" s="8"/>
      <c r="OYI42" s="8"/>
      <c r="OYJ42" s="13"/>
      <c r="OYK42" s="13"/>
      <c r="OYL42" s="14"/>
      <c r="OYM42" s="15"/>
      <c r="OYN42" s="13"/>
      <c r="OYO42" s="9"/>
      <c r="OYP42" s="8"/>
      <c r="OYQ42" s="8"/>
      <c r="OYR42" s="13"/>
      <c r="OYS42" s="13"/>
      <c r="OYT42" s="14"/>
      <c r="OYU42" s="15"/>
      <c r="OYV42" s="13"/>
      <c r="OYW42" s="9"/>
      <c r="OYX42" s="8"/>
      <c r="OYY42" s="8"/>
      <c r="OYZ42" s="13"/>
      <c r="OZA42" s="13"/>
      <c r="OZB42" s="14"/>
      <c r="OZC42" s="15"/>
      <c r="OZD42" s="13"/>
      <c r="OZE42" s="9"/>
      <c r="OZF42" s="8"/>
      <c r="OZG42" s="8"/>
      <c r="OZH42" s="13"/>
      <c r="OZI42" s="13"/>
      <c r="OZJ42" s="14"/>
      <c r="OZK42" s="15"/>
      <c r="OZL42" s="13"/>
      <c r="OZM42" s="9"/>
      <c r="OZN42" s="8"/>
      <c r="OZO42" s="8"/>
      <c r="OZP42" s="13"/>
      <c r="OZQ42" s="13"/>
      <c r="OZR42" s="14"/>
      <c r="OZS42" s="15"/>
      <c r="OZT42" s="13"/>
      <c r="OZU42" s="9"/>
      <c r="OZV42" s="8"/>
      <c r="OZW42" s="8"/>
      <c r="OZX42" s="13"/>
      <c r="OZY42" s="13"/>
      <c r="OZZ42" s="14"/>
      <c r="PAA42" s="15"/>
      <c r="PAB42" s="13"/>
      <c r="PAC42" s="9"/>
      <c r="PAD42" s="8"/>
      <c r="PAE42" s="8"/>
      <c r="PAF42" s="13"/>
      <c r="PAG42" s="13"/>
      <c r="PAH42" s="14"/>
      <c r="PAI42" s="15"/>
      <c r="PAJ42" s="13"/>
      <c r="PAK42" s="9"/>
      <c r="PAL42" s="8"/>
      <c r="PAM42" s="8"/>
      <c r="PAN42" s="13"/>
      <c r="PAO42" s="13"/>
      <c r="PAP42" s="14"/>
      <c r="PAQ42" s="15"/>
      <c r="PAR42" s="13"/>
      <c r="PAS42" s="9"/>
      <c r="PAT42" s="8"/>
      <c r="PAU42" s="8"/>
      <c r="PAV42" s="13"/>
      <c r="PAW42" s="13"/>
      <c r="PAX42" s="14"/>
      <c r="PAY42" s="15"/>
      <c r="PAZ42" s="13"/>
      <c r="PBA42" s="9"/>
      <c r="PBB42" s="8"/>
      <c r="PBC42" s="8"/>
      <c r="PBD42" s="13"/>
      <c r="PBE42" s="13"/>
      <c r="PBF42" s="14"/>
      <c r="PBG42" s="15"/>
      <c r="PBH42" s="13"/>
      <c r="PBI42" s="9"/>
      <c r="PBJ42" s="8"/>
      <c r="PBK42" s="8"/>
      <c r="PBL42" s="13"/>
      <c r="PBM42" s="13"/>
      <c r="PBN42" s="14"/>
      <c r="PBO42" s="15"/>
      <c r="PBP42" s="13"/>
      <c r="PBQ42" s="9"/>
      <c r="PBR42" s="8"/>
      <c r="PBS42" s="8"/>
      <c r="PBT42" s="13"/>
      <c r="PBU42" s="13"/>
      <c r="PBV42" s="14"/>
      <c r="PBW42" s="15"/>
      <c r="PBX42" s="13"/>
      <c r="PBY42" s="9"/>
      <c r="PBZ42" s="8"/>
      <c r="PCA42" s="8"/>
      <c r="PCB42" s="13"/>
      <c r="PCC42" s="13"/>
      <c r="PCD42" s="14"/>
      <c r="PCE42" s="15"/>
      <c r="PCF42" s="13"/>
      <c r="PCG42" s="9"/>
      <c r="PCH42" s="8"/>
      <c r="PCI42" s="8"/>
      <c r="PCJ42" s="13"/>
      <c r="PCK42" s="13"/>
      <c r="PCL42" s="14"/>
      <c r="PCM42" s="15"/>
      <c r="PCN42" s="13"/>
      <c r="PCO42" s="9"/>
      <c r="PCP42" s="8"/>
      <c r="PCQ42" s="8"/>
      <c r="PCR42" s="13"/>
      <c r="PCS42" s="13"/>
      <c r="PCT42" s="14"/>
      <c r="PCU42" s="15"/>
      <c r="PCV42" s="13"/>
      <c r="PCW42" s="9"/>
      <c r="PCX42" s="8"/>
      <c r="PCY42" s="8"/>
      <c r="PCZ42" s="13"/>
      <c r="PDA42" s="13"/>
      <c r="PDB42" s="14"/>
      <c r="PDC42" s="15"/>
      <c r="PDD42" s="13"/>
      <c r="PDE42" s="9"/>
      <c r="PDF42" s="8"/>
      <c r="PDG42" s="8"/>
      <c r="PDH42" s="13"/>
      <c r="PDI42" s="13"/>
      <c r="PDJ42" s="14"/>
      <c r="PDK42" s="15"/>
      <c r="PDL42" s="13"/>
      <c r="PDM42" s="9"/>
      <c r="PDN42" s="8"/>
      <c r="PDO42" s="8"/>
      <c r="PDP42" s="13"/>
      <c r="PDQ42" s="13"/>
      <c r="PDR42" s="14"/>
      <c r="PDS42" s="15"/>
      <c r="PDT42" s="13"/>
      <c r="PDU42" s="9"/>
      <c r="PDV42" s="8"/>
      <c r="PDW42" s="8"/>
      <c r="PDX42" s="13"/>
      <c r="PDY42" s="13"/>
      <c r="PDZ42" s="14"/>
      <c r="PEA42" s="15"/>
      <c r="PEB42" s="13"/>
      <c r="PEC42" s="9"/>
      <c r="PED42" s="8"/>
      <c r="PEE42" s="8"/>
      <c r="PEF42" s="13"/>
      <c r="PEG42" s="13"/>
      <c r="PEH42" s="14"/>
      <c r="PEI42" s="15"/>
      <c r="PEJ42" s="13"/>
      <c r="PEK42" s="9"/>
      <c r="PEL42" s="8"/>
      <c r="PEM42" s="8"/>
      <c r="PEN42" s="13"/>
      <c r="PEO42" s="13"/>
      <c r="PEP42" s="14"/>
      <c r="PEQ42" s="15"/>
      <c r="PER42" s="13"/>
      <c r="PES42" s="9"/>
      <c r="PET42" s="8"/>
      <c r="PEU42" s="8"/>
      <c r="PEV42" s="13"/>
      <c r="PEW42" s="13"/>
      <c r="PEX42" s="14"/>
      <c r="PEY42" s="15"/>
      <c r="PEZ42" s="13"/>
      <c r="PFA42" s="9"/>
      <c r="PFB42" s="8"/>
      <c r="PFC42" s="8"/>
      <c r="PFD42" s="13"/>
      <c r="PFE42" s="13"/>
      <c r="PFF42" s="14"/>
      <c r="PFG42" s="15"/>
      <c r="PFH42" s="13"/>
      <c r="PFI42" s="9"/>
      <c r="PFJ42" s="8"/>
      <c r="PFK42" s="8"/>
      <c r="PFL42" s="13"/>
      <c r="PFM42" s="13"/>
      <c r="PFN42" s="14"/>
      <c r="PFO42" s="15"/>
      <c r="PFP42" s="13"/>
      <c r="PFQ42" s="9"/>
      <c r="PFR42" s="8"/>
      <c r="PFS42" s="8"/>
      <c r="PFT42" s="13"/>
      <c r="PFU42" s="13"/>
      <c r="PFV42" s="14"/>
      <c r="PFW42" s="15"/>
      <c r="PFX42" s="13"/>
      <c r="PFY42" s="9"/>
      <c r="PFZ42" s="8"/>
      <c r="PGA42" s="8"/>
      <c r="PGB42" s="13"/>
      <c r="PGC42" s="13"/>
      <c r="PGD42" s="14"/>
      <c r="PGE42" s="15"/>
      <c r="PGF42" s="13"/>
      <c r="PGG42" s="9"/>
      <c r="PGH42" s="8"/>
      <c r="PGI42" s="8"/>
      <c r="PGJ42" s="13"/>
      <c r="PGK42" s="13"/>
      <c r="PGL42" s="14"/>
      <c r="PGM42" s="15"/>
      <c r="PGN42" s="13"/>
      <c r="PGO42" s="9"/>
      <c r="PGP42" s="8"/>
      <c r="PGQ42" s="8"/>
      <c r="PGR42" s="13"/>
      <c r="PGS42" s="13"/>
      <c r="PGT42" s="14"/>
      <c r="PGU42" s="15"/>
      <c r="PGV42" s="13"/>
      <c r="PGW42" s="9"/>
      <c r="PGX42" s="8"/>
      <c r="PGY42" s="8"/>
      <c r="PGZ42" s="13"/>
      <c r="PHA42" s="13"/>
      <c r="PHB42" s="14"/>
      <c r="PHC42" s="15"/>
      <c r="PHD42" s="13"/>
      <c r="PHE42" s="9"/>
      <c r="PHF42" s="8"/>
      <c r="PHG42" s="8"/>
      <c r="PHH42" s="13"/>
      <c r="PHI42" s="13"/>
      <c r="PHJ42" s="14"/>
      <c r="PHK42" s="15"/>
      <c r="PHL42" s="13"/>
      <c r="PHM42" s="9"/>
      <c r="PHN42" s="8"/>
      <c r="PHO42" s="8"/>
      <c r="PHP42" s="13"/>
      <c r="PHQ42" s="13"/>
      <c r="PHR42" s="14"/>
      <c r="PHS42" s="15"/>
      <c r="PHT42" s="13"/>
      <c r="PHU42" s="9"/>
      <c r="PHV42" s="8"/>
      <c r="PHW42" s="8"/>
      <c r="PHX42" s="13"/>
      <c r="PHY42" s="13"/>
      <c r="PHZ42" s="14"/>
      <c r="PIA42" s="15"/>
      <c r="PIB42" s="13"/>
      <c r="PIC42" s="9"/>
      <c r="PID42" s="8"/>
      <c r="PIE42" s="8"/>
      <c r="PIF42" s="13"/>
      <c r="PIG42" s="13"/>
      <c r="PIH42" s="14"/>
      <c r="PII42" s="15"/>
      <c r="PIJ42" s="13"/>
      <c r="PIK42" s="9"/>
      <c r="PIL42" s="8"/>
      <c r="PIM42" s="8"/>
      <c r="PIN42" s="13"/>
      <c r="PIO42" s="13"/>
      <c r="PIP42" s="14"/>
      <c r="PIQ42" s="15"/>
      <c r="PIR42" s="13"/>
      <c r="PIS42" s="9"/>
      <c r="PIT42" s="8"/>
      <c r="PIU42" s="8"/>
      <c r="PIV42" s="13"/>
      <c r="PIW42" s="13"/>
      <c r="PIX42" s="14"/>
      <c r="PIY42" s="15"/>
      <c r="PIZ42" s="13"/>
      <c r="PJA42" s="9"/>
      <c r="PJB42" s="8"/>
      <c r="PJC42" s="8"/>
      <c r="PJD42" s="13"/>
      <c r="PJE42" s="13"/>
      <c r="PJF42" s="14"/>
      <c r="PJG42" s="15"/>
      <c r="PJH42" s="13"/>
      <c r="PJI42" s="9"/>
      <c r="PJJ42" s="8"/>
      <c r="PJK42" s="8"/>
      <c r="PJL42" s="13"/>
      <c r="PJM42" s="13"/>
      <c r="PJN42" s="14"/>
      <c r="PJO42" s="15"/>
      <c r="PJP42" s="13"/>
      <c r="PJQ42" s="9"/>
      <c r="PJR42" s="8"/>
      <c r="PJS42" s="8"/>
      <c r="PJT42" s="13"/>
      <c r="PJU42" s="13"/>
      <c r="PJV42" s="14"/>
      <c r="PJW42" s="15"/>
      <c r="PJX42" s="13"/>
      <c r="PJY42" s="9"/>
      <c r="PJZ42" s="8"/>
      <c r="PKA42" s="8"/>
      <c r="PKB42" s="13"/>
      <c r="PKC42" s="13"/>
      <c r="PKD42" s="14"/>
      <c r="PKE42" s="15"/>
      <c r="PKF42" s="13"/>
      <c r="PKG42" s="9"/>
      <c r="PKH42" s="8"/>
      <c r="PKI42" s="8"/>
      <c r="PKJ42" s="13"/>
      <c r="PKK42" s="13"/>
      <c r="PKL42" s="14"/>
      <c r="PKM42" s="15"/>
      <c r="PKN42" s="13"/>
      <c r="PKO42" s="9"/>
      <c r="PKP42" s="8"/>
      <c r="PKQ42" s="8"/>
      <c r="PKR42" s="13"/>
      <c r="PKS42" s="13"/>
      <c r="PKT42" s="14"/>
      <c r="PKU42" s="15"/>
      <c r="PKV42" s="13"/>
      <c r="PKW42" s="9"/>
      <c r="PKX42" s="8"/>
      <c r="PKY42" s="8"/>
      <c r="PKZ42" s="13"/>
      <c r="PLA42" s="13"/>
      <c r="PLB42" s="14"/>
      <c r="PLC42" s="15"/>
      <c r="PLD42" s="13"/>
      <c r="PLE42" s="9"/>
      <c r="PLF42" s="8"/>
      <c r="PLG42" s="8"/>
      <c r="PLH42" s="13"/>
      <c r="PLI42" s="13"/>
      <c r="PLJ42" s="14"/>
      <c r="PLK42" s="15"/>
      <c r="PLL42" s="13"/>
      <c r="PLM42" s="9"/>
      <c r="PLN42" s="8"/>
      <c r="PLO42" s="8"/>
      <c r="PLP42" s="13"/>
      <c r="PLQ42" s="13"/>
      <c r="PLR42" s="14"/>
      <c r="PLS42" s="15"/>
      <c r="PLT42" s="13"/>
      <c r="PLU42" s="9"/>
      <c r="PLV42" s="8"/>
      <c r="PLW42" s="8"/>
      <c r="PLX42" s="13"/>
      <c r="PLY42" s="13"/>
      <c r="PLZ42" s="14"/>
      <c r="PMA42" s="15"/>
      <c r="PMB42" s="13"/>
      <c r="PMC42" s="9"/>
      <c r="PMD42" s="8"/>
      <c r="PME42" s="8"/>
      <c r="PMF42" s="13"/>
      <c r="PMG42" s="13"/>
      <c r="PMH42" s="14"/>
      <c r="PMI42" s="15"/>
      <c r="PMJ42" s="13"/>
      <c r="PMK42" s="9"/>
      <c r="PML42" s="8"/>
      <c r="PMM42" s="8"/>
      <c r="PMN42" s="13"/>
      <c r="PMO42" s="13"/>
      <c r="PMP42" s="14"/>
      <c r="PMQ42" s="15"/>
      <c r="PMR42" s="13"/>
      <c r="PMS42" s="9"/>
      <c r="PMT42" s="8"/>
      <c r="PMU42" s="8"/>
      <c r="PMV42" s="13"/>
      <c r="PMW42" s="13"/>
      <c r="PMX42" s="14"/>
      <c r="PMY42" s="15"/>
      <c r="PMZ42" s="13"/>
      <c r="PNA42" s="9"/>
      <c r="PNB42" s="8"/>
      <c r="PNC42" s="8"/>
      <c r="PND42" s="13"/>
      <c r="PNE42" s="13"/>
      <c r="PNF42" s="14"/>
      <c r="PNG42" s="15"/>
      <c r="PNH42" s="13"/>
      <c r="PNI42" s="9"/>
      <c r="PNJ42" s="8"/>
      <c r="PNK42" s="8"/>
      <c r="PNL42" s="13"/>
      <c r="PNM42" s="13"/>
      <c r="PNN42" s="14"/>
      <c r="PNO42" s="15"/>
      <c r="PNP42" s="13"/>
      <c r="PNQ42" s="9"/>
      <c r="PNR42" s="8"/>
      <c r="PNS42" s="8"/>
      <c r="PNT42" s="13"/>
      <c r="PNU42" s="13"/>
      <c r="PNV42" s="14"/>
      <c r="PNW42" s="15"/>
      <c r="PNX42" s="13"/>
      <c r="PNY42" s="9"/>
      <c r="PNZ42" s="8"/>
      <c r="POA42" s="8"/>
      <c r="POB42" s="13"/>
      <c r="POC42" s="13"/>
      <c r="POD42" s="14"/>
      <c r="POE42" s="15"/>
      <c r="POF42" s="13"/>
      <c r="POG42" s="9"/>
      <c r="POH42" s="8"/>
      <c r="POI42" s="8"/>
      <c r="POJ42" s="13"/>
      <c r="POK42" s="13"/>
      <c r="POL42" s="14"/>
      <c r="POM42" s="15"/>
      <c r="PON42" s="13"/>
      <c r="POO42" s="9"/>
      <c r="POP42" s="8"/>
      <c r="POQ42" s="8"/>
      <c r="POR42" s="13"/>
      <c r="POS42" s="13"/>
      <c r="POT42" s="14"/>
      <c r="POU42" s="15"/>
      <c r="POV42" s="13"/>
      <c r="POW42" s="9"/>
      <c r="POX42" s="8"/>
      <c r="POY42" s="8"/>
      <c r="POZ42" s="13"/>
      <c r="PPA42" s="13"/>
      <c r="PPB42" s="14"/>
      <c r="PPC42" s="15"/>
      <c r="PPD42" s="13"/>
      <c r="PPE42" s="9"/>
      <c r="PPF42" s="8"/>
      <c r="PPG42" s="8"/>
      <c r="PPH42" s="13"/>
      <c r="PPI42" s="13"/>
      <c r="PPJ42" s="14"/>
      <c r="PPK42" s="15"/>
      <c r="PPL42" s="13"/>
      <c r="PPM42" s="9"/>
      <c r="PPN42" s="8"/>
      <c r="PPO42" s="8"/>
      <c r="PPP42" s="13"/>
      <c r="PPQ42" s="13"/>
      <c r="PPR42" s="14"/>
      <c r="PPS42" s="15"/>
      <c r="PPT42" s="13"/>
      <c r="PPU42" s="9"/>
      <c r="PPV42" s="8"/>
      <c r="PPW42" s="8"/>
      <c r="PPX42" s="13"/>
      <c r="PPY42" s="13"/>
      <c r="PPZ42" s="14"/>
      <c r="PQA42" s="15"/>
      <c r="PQB42" s="13"/>
      <c r="PQC42" s="9"/>
      <c r="PQD42" s="8"/>
      <c r="PQE42" s="8"/>
      <c r="PQF42" s="13"/>
      <c r="PQG42" s="13"/>
      <c r="PQH42" s="14"/>
      <c r="PQI42" s="15"/>
      <c r="PQJ42" s="13"/>
      <c r="PQK42" s="9"/>
      <c r="PQL42" s="8"/>
      <c r="PQM42" s="8"/>
      <c r="PQN42" s="13"/>
      <c r="PQO42" s="13"/>
      <c r="PQP42" s="14"/>
      <c r="PQQ42" s="15"/>
      <c r="PQR42" s="13"/>
      <c r="PQS42" s="9"/>
      <c r="PQT42" s="8"/>
      <c r="PQU42" s="8"/>
      <c r="PQV42" s="13"/>
      <c r="PQW42" s="13"/>
      <c r="PQX42" s="14"/>
      <c r="PQY42" s="15"/>
      <c r="PQZ42" s="13"/>
      <c r="PRA42" s="9"/>
      <c r="PRB42" s="8"/>
      <c r="PRC42" s="8"/>
      <c r="PRD42" s="13"/>
      <c r="PRE42" s="13"/>
      <c r="PRF42" s="14"/>
      <c r="PRG42" s="15"/>
      <c r="PRH42" s="13"/>
      <c r="PRI42" s="9"/>
      <c r="PRJ42" s="8"/>
      <c r="PRK42" s="8"/>
      <c r="PRL42" s="13"/>
      <c r="PRM42" s="13"/>
      <c r="PRN42" s="14"/>
      <c r="PRO42" s="15"/>
      <c r="PRP42" s="13"/>
      <c r="PRQ42" s="9"/>
      <c r="PRR42" s="8"/>
      <c r="PRS42" s="8"/>
      <c r="PRT42" s="13"/>
      <c r="PRU42" s="13"/>
      <c r="PRV42" s="14"/>
      <c r="PRW42" s="15"/>
      <c r="PRX42" s="13"/>
      <c r="PRY42" s="9"/>
      <c r="PRZ42" s="8"/>
      <c r="PSA42" s="8"/>
      <c r="PSB42" s="13"/>
      <c r="PSC42" s="13"/>
      <c r="PSD42" s="14"/>
      <c r="PSE42" s="15"/>
      <c r="PSF42" s="13"/>
      <c r="PSG42" s="9"/>
      <c r="PSH42" s="8"/>
      <c r="PSI42" s="8"/>
      <c r="PSJ42" s="13"/>
      <c r="PSK42" s="13"/>
      <c r="PSL42" s="14"/>
      <c r="PSM42" s="15"/>
      <c r="PSN42" s="13"/>
      <c r="PSO42" s="9"/>
      <c r="PSP42" s="8"/>
      <c r="PSQ42" s="8"/>
      <c r="PSR42" s="13"/>
      <c r="PSS42" s="13"/>
      <c r="PST42" s="14"/>
      <c r="PSU42" s="15"/>
      <c r="PSV42" s="13"/>
      <c r="PSW42" s="9"/>
      <c r="PSX42" s="8"/>
      <c r="PSY42" s="8"/>
      <c r="PSZ42" s="13"/>
      <c r="PTA42" s="13"/>
      <c r="PTB42" s="14"/>
      <c r="PTC42" s="15"/>
      <c r="PTD42" s="13"/>
      <c r="PTE42" s="9"/>
      <c r="PTF42" s="8"/>
      <c r="PTG42" s="8"/>
      <c r="PTH42" s="13"/>
      <c r="PTI42" s="13"/>
      <c r="PTJ42" s="14"/>
      <c r="PTK42" s="15"/>
      <c r="PTL42" s="13"/>
      <c r="PTM42" s="9"/>
      <c r="PTN42" s="8"/>
      <c r="PTO42" s="8"/>
      <c r="PTP42" s="13"/>
      <c r="PTQ42" s="13"/>
      <c r="PTR42" s="14"/>
      <c r="PTS42" s="15"/>
      <c r="PTT42" s="13"/>
      <c r="PTU42" s="9"/>
      <c r="PTV42" s="8"/>
      <c r="PTW42" s="8"/>
      <c r="PTX42" s="13"/>
      <c r="PTY42" s="13"/>
      <c r="PTZ42" s="14"/>
      <c r="PUA42" s="15"/>
      <c r="PUB42" s="13"/>
      <c r="PUC42" s="9"/>
      <c r="PUD42" s="8"/>
      <c r="PUE42" s="8"/>
      <c r="PUF42" s="13"/>
      <c r="PUG42" s="13"/>
      <c r="PUH42" s="14"/>
      <c r="PUI42" s="15"/>
      <c r="PUJ42" s="13"/>
      <c r="PUK42" s="9"/>
      <c r="PUL42" s="8"/>
      <c r="PUM42" s="8"/>
      <c r="PUN42" s="13"/>
      <c r="PUO42" s="13"/>
      <c r="PUP42" s="14"/>
      <c r="PUQ42" s="15"/>
      <c r="PUR42" s="13"/>
      <c r="PUS42" s="9"/>
      <c r="PUT42" s="8"/>
      <c r="PUU42" s="8"/>
      <c r="PUV42" s="13"/>
      <c r="PUW42" s="13"/>
      <c r="PUX42" s="14"/>
      <c r="PUY42" s="15"/>
      <c r="PUZ42" s="13"/>
      <c r="PVA42" s="9"/>
      <c r="PVB42" s="8"/>
      <c r="PVC42" s="8"/>
      <c r="PVD42" s="13"/>
      <c r="PVE42" s="13"/>
      <c r="PVF42" s="14"/>
      <c r="PVG42" s="15"/>
      <c r="PVH42" s="13"/>
      <c r="PVI42" s="9"/>
      <c r="PVJ42" s="8"/>
      <c r="PVK42" s="8"/>
      <c r="PVL42" s="13"/>
      <c r="PVM42" s="13"/>
      <c r="PVN42" s="14"/>
      <c r="PVO42" s="15"/>
      <c r="PVP42" s="13"/>
      <c r="PVQ42" s="9"/>
      <c r="PVR42" s="8"/>
      <c r="PVS42" s="8"/>
      <c r="PVT42" s="13"/>
      <c r="PVU42" s="13"/>
      <c r="PVV42" s="14"/>
      <c r="PVW42" s="15"/>
      <c r="PVX42" s="13"/>
      <c r="PVY42" s="9"/>
      <c r="PVZ42" s="8"/>
      <c r="PWA42" s="8"/>
      <c r="PWB42" s="13"/>
      <c r="PWC42" s="13"/>
      <c r="PWD42" s="14"/>
      <c r="PWE42" s="15"/>
      <c r="PWF42" s="13"/>
      <c r="PWG42" s="9"/>
      <c r="PWH42" s="8"/>
      <c r="PWI42" s="8"/>
      <c r="PWJ42" s="13"/>
      <c r="PWK42" s="13"/>
      <c r="PWL42" s="14"/>
      <c r="PWM42" s="15"/>
      <c r="PWN42" s="13"/>
      <c r="PWO42" s="9"/>
      <c r="PWP42" s="8"/>
      <c r="PWQ42" s="8"/>
      <c r="PWR42" s="13"/>
      <c r="PWS42" s="13"/>
      <c r="PWT42" s="14"/>
      <c r="PWU42" s="15"/>
      <c r="PWV42" s="13"/>
      <c r="PWW42" s="9"/>
      <c r="PWX42" s="8"/>
      <c r="PWY42" s="8"/>
      <c r="PWZ42" s="13"/>
      <c r="PXA42" s="13"/>
      <c r="PXB42" s="14"/>
      <c r="PXC42" s="15"/>
      <c r="PXD42" s="13"/>
      <c r="PXE42" s="9"/>
      <c r="PXF42" s="8"/>
      <c r="PXG42" s="8"/>
      <c r="PXH42" s="13"/>
      <c r="PXI42" s="13"/>
      <c r="PXJ42" s="14"/>
      <c r="PXK42" s="15"/>
      <c r="PXL42" s="13"/>
      <c r="PXM42" s="9"/>
      <c r="PXN42" s="8"/>
      <c r="PXO42" s="8"/>
      <c r="PXP42" s="13"/>
      <c r="PXQ42" s="13"/>
      <c r="PXR42" s="14"/>
      <c r="PXS42" s="15"/>
      <c r="PXT42" s="13"/>
      <c r="PXU42" s="9"/>
      <c r="PXV42" s="8"/>
      <c r="PXW42" s="8"/>
      <c r="PXX42" s="13"/>
      <c r="PXY42" s="13"/>
      <c r="PXZ42" s="14"/>
      <c r="PYA42" s="15"/>
      <c r="PYB42" s="13"/>
      <c r="PYC42" s="9"/>
      <c r="PYD42" s="8"/>
      <c r="PYE42" s="8"/>
      <c r="PYF42" s="13"/>
      <c r="PYG42" s="13"/>
      <c r="PYH42" s="14"/>
      <c r="PYI42" s="15"/>
      <c r="PYJ42" s="13"/>
      <c r="PYK42" s="9"/>
      <c r="PYL42" s="8"/>
      <c r="PYM42" s="8"/>
      <c r="PYN42" s="13"/>
      <c r="PYO42" s="13"/>
      <c r="PYP42" s="14"/>
      <c r="PYQ42" s="15"/>
      <c r="PYR42" s="13"/>
      <c r="PYS42" s="9"/>
      <c r="PYT42" s="8"/>
      <c r="PYU42" s="8"/>
      <c r="PYV42" s="13"/>
      <c r="PYW42" s="13"/>
      <c r="PYX42" s="14"/>
      <c r="PYY42" s="15"/>
      <c r="PYZ42" s="13"/>
      <c r="PZA42" s="9"/>
      <c r="PZB42" s="8"/>
      <c r="PZC42" s="8"/>
      <c r="PZD42" s="13"/>
      <c r="PZE42" s="13"/>
      <c r="PZF42" s="14"/>
      <c r="PZG42" s="15"/>
      <c r="PZH42" s="13"/>
      <c r="PZI42" s="9"/>
      <c r="PZJ42" s="8"/>
      <c r="PZK42" s="8"/>
      <c r="PZL42" s="13"/>
      <c r="PZM42" s="13"/>
      <c r="PZN42" s="14"/>
      <c r="PZO42" s="15"/>
      <c r="PZP42" s="13"/>
      <c r="PZQ42" s="9"/>
      <c r="PZR42" s="8"/>
      <c r="PZS42" s="8"/>
      <c r="PZT42" s="13"/>
      <c r="PZU42" s="13"/>
      <c r="PZV42" s="14"/>
      <c r="PZW42" s="15"/>
      <c r="PZX42" s="13"/>
      <c r="PZY42" s="9"/>
      <c r="PZZ42" s="8"/>
      <c r="QAA42" s="8"/>
      <c r="QAB42" s="13"/>
      <c r="QAC42" s="13"/>
      <c r="QAD42" s="14"/>
      <c r="QAE42" s="15"/>
      <c r="QAF42" s="13"/>
      <c r="QAG42" s="9"/>
      <c r="QAH42" s="8"/>
      <c r="QAI42" s="8"/>
      <c r="QAJ42" s="13"/>
      <c r="QAK42" s="13"/>
      <c r="QAL42" s="14"/>
      <c r="QAM42" s="15"/>
      <c r="QAN42" s="13"/>
      <c r="QAO42" s="9"/>
      <c r="QAP42" s="8"/>
      <c r="QAQ42" s="8"/>
      <c r="QAR42" s="13"/>
      <c r="QAS42" s="13"/>
      <c r="QAT42" s="14"/>
      <c r="QAU42" s="15"/>
      <c r="QAV42" s="13"/>
      <c r="QAW42" s="9"/>
      <c r="QAX42" s="8"/>
      <c r="QAY42" s="8"/>
      <c r="QAZ42" s="13"/>
      <c r="QBA42" s="13"/>
      <c r="QBB42" s="14"/>
      <c r="QBC42" s="15"/>
      <c r="QBD42" s="13"/>
      <c r="QBE42" s="9"/>
      <c r="QBF42" s="8"/>
      <c r="QBG42" s="8"/>
      <c r="QBH42" s="13"/>
      <c r="QBI42" s="13"/>
      <c r="QBJ42" s="14"/>
      <c r="QBK42" s="15"/>
      <c r="QBL42" s="13"/>
      <c r="QBM42" s="9"/>
      <c r="QBN42" s="8"/>
      <c r="QBO42" s="8"/>
      <c r="QBP42" s="13"/>
      <c r="QBQ42" s="13"/>
      <c r="QBR42" s="14"/>
      <c r="QBS42" s="15"/>
      <c r="QBT42" s="13"/>
      <c r="QBU42" s="9"/>
      <c r="QBV42" s="8"/>
      <c r="QBW42" s="8"/>
      <c r="QBX42" s="13"/>
      <c r="QBY42" s="13"/>
      <c r="QBZ42" s="14"/>
      <c r="QCA42" s="15"/>
      <c r="QCB42" s="13"/>
      <c r="QCC42" s="9"/>
      <c r="QCD42" s="8"/>
      <c r="QCE42" s="8"/>
      <c r="QCF42" s="13"/>
      <c r="QCG42" s="13"/>
      <c r="QCH42" s="14"/>
      <c r="QCI42" s="15"/>
      <c r="QCJ42" s="13"/>
      <c r="QCK42" s="9"/>
      <c r="QCL42" s="8"/>
      <c r="QCM42" s="8"/>
      <c r="QCN42" s="13"/>
      <c r="QCO42" s="13"/>
      <c r="QCP42" s="14"/>
      <c r="QCQ42" s="15"/>
      <c r="QCR42" s="13"/>
      <c r="QCS42" s="9"/>
      <c r="QCT42" s="8"/>
      <c r="QCU42" s="8"/>
      <c r="QCV42" s="13"/>
      <c r="QCW42" s="13"/>
      <c r="QCX42" s="14"/>
      <c r="QCY42" s="15"/>
      <c r="QCZ42" s="13"/>
      <c r="QDA42" s="9"/>
      <c r="QDB42" s="8"/>
      <c r="QDC42" s="8"/>
      <c r="QDD42" s="13"/>
      <c r="QDE42" s="13"/>
      <c r="QDF42" s="14"/>
      <c r="QDG42" s="15"/>
      <c r="QDH42" s="13"/>
      <c r="QDI42" s="9"/>
      <c r="QDJ42" s="8"/>
      <c r="QDK42" s="8"/>
      <c r="QDL42" s="13"/>
      <c r="QDM42" s="13"/>
      <c r="QDN42" s="14"/>
      <c r="QDO42" s="15"/>
      <c r="QDP42" s="13"/>
      <c r="QDQ42" s="9"/>
      <c r="QDR42" s="8"/>
      <c r="QDS42" s="8"/>
      <c r="QDT42" s="13"/>
      <c r="QDU42" s="13"/>
      <c r="QDV42" s="14"/>
      <c r="QDW42" s="15"/>
      <c r="QDX42" s="13"/>
      <c r="QDY42" s="9"/>
      <c r="QDZ42" s="8"/>
      <c r="QEA42" s="8"/>
      <c r="QEB42" s="13"/>
      <c r="QEC42" s="13"/>
      <c r="QED42" s="14"/>
      <c r="QEE42" s="15"/>
      <c r="QEF42" s="13"/>
      <c r="QEG42" s="9"/>
      <c r="QEH42" s="8"/>
      <c r="QEI42" s="8"/>
      <c r="QEJ42" s="13"/>
      <c r="QEK42" s="13"/>
      <c r="QEL42" s="14"/>
      <c r="QEM42" s="15"/>
      <c r="QEN42" s="13"/>
      <c r="QEO42" s="9"/>
      <c r="QEP42" s="8"/>
      <c r="QEQ42" s="8"/>
      <c r="QER42" s="13"/>
      <c r="QES42" s="13"/>
      <c r="QET42" s="14"/>
      <c r="QEU42" s="15"/>
      <c r="QEV42" s="13"/>
      <c r="QEW42" s="9"/>
      <c r="QEX42" s="8"/>
      <c r="QEY42" s="8"/>
      <c r="QEZ42" s="13"/>
      <c r="QFA42" s="13"/>
      <c r="QFB42" s="14"/>
      <c r="QFC42" s="15"/>
      <c r="QFD42" s="13"/>
      <c r="QFE42" s="9"/>
      <c r="QFF42" s="8"/>
      <c r="QFG42" s="8"/>
      <c r="QFH42" s="13"/>
      <c r="QFI42" s="13"/>
      <c r="QFJ42" s="14"/>
      <c r="QFK42" s="15"/>
      <c r="QFL42" s="13"/>
      <c r="QFM42" s="9"/>
      <c r="QFN42" s="8"/>
      <c r="QFO42" s="8"/>
      <c r="QFP42" s="13"/>
      <c r="QFQ42" s="13"/>
      <c r="QFR42" s="14"/>
      <c r="QFS42" s="15"/>
      <c r="QFT42" s="13"/>
      <c r="QFU42" s="9"/>
      <c r="QFV42" s="8"/>
      <c r="QFW42" s="8"/>
      <c r="QFX42" s="13"/>
      <c r="QFY42" s="13"/>
      <c r="QFZ42" s="14"/>
      <c r="QGA42" s="15"/>
      <c r="QGB42" s="13"/>
      <c r="QGC42" s="9"/>
      <c r="QGD42" s="8"/>
      <c r="QGE42" s="8"/>
      <c r="QGF42" s="13"/>
      <c r="QGG42" s="13"/>
      <c r="QGH42" s="14"/>
      <c r="QGI42" s="15"/>
      <c r="QGJ42" s="13"/>
      <c r="QGK42" s="9"/>
      <c r="QGL42" s="8"/>
      <c r="QGM42" s="8"/>
      <c r="QGN42" s="13"/>
      <c r="QGO42" s="13"/>
      <c r="QGP42" s="14"/>
      <c r="QGQ42" s="15"/>
      <c r="QGR42" s="13"/>
      <c r="QGS42" s="9"/>
      <c r="QGT42" s="8"/>
      <c r="QGU42" s="8"/>
      <c r="QGV42" s="13"/>
      <c r="QGW42" s="13"/>
      <c r="QGX42" s="14"/>
      <c r="QGY42" s="15"/>
      <c r="QGZ42" s="13"/>
      <c r="QHA42" s="9"/>
      <c r="QHB42" s="8"/>
      <c r="QHC42" s="8"/>
      <c r="QHD42" s="13"/>
      <c r="QHE42" s="13"/>
      <c r="QHF42" s="14"/>
      <c r="QHG42" s="15"/>
      <c r="QHH42" s="13"/>
      <c r="QHI42" s="9"/>
      <c r="QHJ42" s="8"/>
      <c r="QHK42" s="8"/>
      <c r="QHL42" s="13"/>
      <c r="QHM42" s="13"/>
      <c r="QHN42" s="14"/>
      <c r="QHO42" s="15"/>
      <c r="QHP42" s="13"/>
      <c r="QHQ42" s="9"/>
      <c r="QHR42" s="8"/>
      <c r="QHS42" s="8"/>
      <c r="QHT42" s="13"/>
      <c r="QHU42" s="13"/>
      <c r="QHV42" s="14"/>
      <c r="QHW42" s="15"/>
      <c r="QHX42" s="13"/>
      <c r="QHY42" s="9"/>
      <c r="QHZ42" s="8"/>
      <c r="QIA42" s="8"/>
      <c r="QIB42" s="13"/>
      <c r="QIC42" s="13"/>
      <c r="QID42" s="14"/>
      <c r="QIE42" s="15"/>
      <c r="QIF42" s="13"/>
      <c r="QIG42" s="9"/>
      <c r="QIH42" s="8"/>
      <c r="QII42" s="8"/>
      <c r="QIJ42" s="13"/>
      <c r="QIK42" s="13"/>
      <c r="QIL42" s="14"/>
      <c r="QIM42" s="15"/>
      <c r="QIN42" s="13"/>
      <c r="QIO42" s="9"/>
      <c r="QIP42" s="8"/>
      <c r="QIQ42" s="8"/>
      <c r="QIR42" s="13"/>
      <c r="QIS42" s="13"/>
      <c r="QIT42" s="14"/>
      <c r="QIU42" s="15"/>
      <c r="QIV42" s="13"/>
      <c r="QIW42" s="9"/>
      <c r="QIX42" s="8"/>
      <c r="QIY42" s="8"/>
      <c r="QIZ42" s="13"/>
      <c r="QJA42" s="13"/>
      <c r="QJB42" s="14"/>
      <c r="QJC42" s="15"/>
      <c r="QJD42" s="13"/>
      <c r="QJE42" s="9"/>
      <c r="QJF42" s="8"/>
      <c r="QJG42" s="8"/>
      <c r="QJH42" s="13"/>
      <c r="QJI42" s="13"/>
      <c r="QJJ42" s="14"/>
      <c r="QJK42" s="15"/>
      <c r="QJL42" s="13"/>
      <c r="QJM42" s="9"/>
      <c r="QJN42" s="8"/>
      <c r="QJO42" s="8"/>
      <c r="QJP42" s="13"/>
      <c r="QJQ42" s="13"/>
      <c r="QJR42" s="14"/>
      <c r="QJS42" s="15"/>
      <c r="QJT42" s="13"/>
      <c r="QJU42" s="9"/>
      <c r="QJV42" s="8"/>
      <c r="QJW42" s="8"/>
      <c r="QJX42" s="13"/>
      <c r="QJY42" s="13"/>
      <c r="QJZ42" s="14"/>
      <c r="QKA42" s="15"/>
      <c r="QKB42" s="13"/>
      <c r="QKC42" s="9"/>
      <c r="QKD42" s="8"/>
      <c r="QKE42" s="8"/>
      <c r="QKF42" s="13"/>
      <c r="QKG42" s="13"/>
      <c r="QKH42" s="14"/>
      <c r="QKI42" s="15"/>
      <c r="QKJ42" s="13"/>
      <c r="QKK42" s="9"/>
      <c r="QKL42" s="8"/>
      <c r="QKM42" s="8"/>
      <c r="QKN42" s="13"/>
      <c r="QKO42" s="13"/>
      <c r="QKP42" s="14"/>
      <c r="QKQ42" s="15"/>
      <c r="QKR42" s="13"/>
      <c r="QKS42" s="9"/>
      <c r="QKT42" s="8"/>
      <c r="QKU42" s="8"/>
      <c r="QKV42" s="13"/>
      <c r="QKW42" s="13"/>
      <c r="QKX42" s="14"/>
      <c r="QKY42" s="15"/>
      <c r="QKZ42" s="13"/>
      <c r="QLA42" s="9"/>
      <c r="QLB42" s="8"/>
      <c r="QLC42" s="8"/>
      <c r="QLD42" s="13"/>
      <c r="QLE42" s="13"/>
      <c r="QLF42" s="14"/>
      <c r="QLG42" s="15"/>
      <c r="QLH42" s="13"/>
      <c r="QLI42" s="9"/>
      <c r="QLJ42" s="8"/>
      <c r="QLK42" s="8"/>
      <c r="QLL42" s="13"/>
      <c r="QLM42" s="13"/>
      <c r="QLN42" s="14"/>
      <c r="QLO42" s="15"/>
      <c r="QLP42" s="13"/>
      <c r="QLQ42" s="9"/>
      <c r="QLR42" s="8"/>
      <c r="QLS42" s="8"/>
      <c r="QLT42" s="13"/>
      <c r="QLU42" s="13"/>
      <c r="QLV42" s="14"/>
      <c r="QLW42" s="15"/>
      <c r="QLX42" s="13"/>
      <c r="QLY42" s="9"/>
      <c r="QLZ42" s="8"/>
      <c r="QMA42" s="8"/>
      <c r="QMB42" s="13"/>
      <c r="QMC42" s="13"/>
      <c r="QMD42" s="14"/>
      <c r="QME42" s="15"/>
      <c r="QMF42" s="13"/>
      <c r="QMG42" s="9"/>
      <c r="QMH42" s="8"/>
      <c r="QMI42" s="8"/>
      <c r="QMJ42" s="13"/>
      <c r="QMK42" s="13"/>
      <c r="QML42" s="14"/>
      <c r="QMM42" s="15"/>
      <c r="QMN42" s="13"/>
      <c r="QMO42" s="9"/>
      <c r="QMP42" s="8"/>
      <c r="QMQ42" s="8"/>
      <c r="QMR42" s="13"/>
      <c r="QMS42" s="13"/>
      <c r="QMT42" s="14"/>
      <c r="QMU42" s="15"/>
      <c r="QMV42" s="13"/>
      <c r="QMW42" s="9"/>
      <c r="QMX42" s="8"/>
      <c r="QMY42" s="8"/>
      <c r="QMZ42" s="13"/>
      <c r="QNA42" s="13"/>
      <c r="QNB42" s="14"/>
      <c r="QNC42" s="15"/>
      <c r="QND42" s="13"/>
      <c r="QNE42" s="9"/>
      <c r="QNF42" s="8"/>
      <c r="QNG42" s="8"/>
      <c r="QNH42" s="13"/>
      <c r="QNI42" s="13"/>
      <c r="QNJ42" s="14"/>
      <c r="QNK42" s="15"/>
      <c r="QNL42" s="13"/>
      <c r="QNM42" s="9"/>
      <c r="QNN42" s="8"/>
      <c r="QNO42" s="8"/>
      <c r="QNP42" s="13"/>
      <c r="QNQ42" s="13"/>
      <c r="QNR42" s="14"/>
      <c r="QNS42" s="15"/>
      <c r="QNT42" s="13"/>
      <c r="QNU42" s="9"/>
      <c r="QNV42" s="8"/>
      <c r="QNW42" s="8"/>
      <c r="QNX42" s="13"/>
      <c r="QNY42" s="13"/>
      <c r="QNZ42" s="14"/>
      <c r="QOA42" s="15"/>
      <c r="QOB42" s="13"/>
      <c r="QOC42" s="9"/>
      <c r="QOD42" s="8"/>
      <c r="QOE42" s="8"/>
      <c r="QOF42" s="13"/>
      <c r="QOG42" s="13"/>
      <c r="QOH42" s="14"/>
      <c r="QOI42" s="15"/>
      <c r="QOJ42" s="13"/>
      <c r="QOK42" s="9"/>
      <c r="QOL42" s="8"/>
      <c r="QOM42" s="8"/>
      <c r="QON42" s="13"/>
      <c r="QOO42" s="13"/>
      <c r="QOP42" s="14"/>
      <c r="QOQ42" s="15"/>
      <c r="QOR42" s="13"/>
      <c r="QOS42" s="9"/>
      <c r="QOT42" s="8"/>
      <c r="QOU42" s="8"/>
      <c r="QOV42" s="13"/>
      <c r="QOW42" s="13"/>
      <c r="QOX42" s="14"/>
      <c r="QOY42" s="15"/>
      <c r="QOZ42" s="13"/>
      <c r="QPA42" s="9"/>
      <c r="QPB42" s="8"/>
      <c r="QPC42" s="8"/>
      <c r="QPD42" s="13"/>
      <c r="QPE42" s="13"/>
      <c r="QPF42" s="14"/>
      <c r="QPG42" s="15"/>
      <c r="QPH42" s="13"/>
      <c r="QPI42" s="9"/>
      <c r="QPJ42" s="8"/>
      <c r="QPK42" s="8"/>
      <c r="QPL42" s="13"/>
      <c r="QPM42" s="13"/>
      <c r="QPN42" s="14"/>
      <c r="QPO42" s="15"/>
      <c r="QPP42" s="13"/>
      <c r="QPQ42" s="9"/>
      <c r="QPR42" s="8"/>
      <c r="QPS42" s="8"/>
      <c r="QPT42" s="13"/>
      <c r="QPU42" s="13"/>
      <c r="QPV42" s="14"/>
      <c r="QPW42" s="15"/>
      <c r="QPX42" s="13"/>
      <c r="QPY42" s="9"/>
      <c r="QPZ42" s="8"/>
      <c r="QQA42" s="8"/>
      <c r="QQB42" s="13"/>
      <c r="QQC42" s="13"/>
      <c r="QQD42" s="14"/>
      <c r="QQE42" s="15"/>
      <c r="QQF42" s="13"/>
      <c r="QQG42" s="9"/>
      <c r="QQH42" s="8"/>
      <c r="QQI42" s="8"/>
      <c r="QQJ42" s="13"/>
      <c r="QQK42" s="13"/>
      <c r="QQL42" s="14"/>
      <c r="QQM42" s="15"/>
      <c r="QQN42" s="13"/>
      <c r="QQO42" s="9"/>
      <c r="QQP42" s="8"/>
      <c r="QQQ42" s="8"/>
      <c r="QQR42" s="13"/>
      <c r="QQS42" s="13"/>
      <c r="QQT42" s="14"/>
      <c r="QQU42" s="15"/>
      <c r="QQV42" s="13"/>
      <c r="QQW42" s="9"/>
      <c r="QQX42" s="8"/>
      <c r="QQY42" s="8"/>
      <c r="QQZ42" s="13"/>
      <c r="QRA42" s="13"/>
      <c r="QRB42" s="14"/>
      <c r="QRC42" s="15"/>
      <c r="QRD42" s="13"/>
      <c r="QRE42" s="9"/>
      <c r="QRF42" s="8"/>
      <c r="QRG42" s="8"/>
      <c r="QRH42" s="13"/>
      <c r="QRI42" s="13"/>
      <c r="QRJ42" s="14"/>
      <c r="QRK42" s="15"/>
      <c r="QRL42" s="13"/>
      <c r="QRM42" s="9"/>
      <c r="QRN42" s="8"/>
      <c r="QRO42" s="8"/>
      <c r="QRP42" s="13"/>
      <c r="QRQ42" s="13"/>
      <c r="QRR42" s="14"/>
      <c r="QRS42" s="15"/>
      <c r="QRT42" s="13"/>
      <c r="QRU42" s="9"/>
      <c r="QRV42" s="8"/>
      <c r="QRW42" s="8"/>
      <c r="QRX42" s="13"/>
      <c r="QRY42" s="13"/>
      <c r="QRZ42" s="14"/>
      <c r="QSA42" s="15"/>
      <c r="QSB42" s="13"/>
      <c r="QSC42" s="9"/>
      <c r="QSD42" s="8"/>
      <c r="QSE42" s="8"/>
      <c r="QSF42" s="13"/>
      <c r="QSG42" s="13"/>
      <c r="QSH42" s="14"/>
      <c r="QSI42" s="15"/>
      <c r="QSJ42" s="13"/>
      <c r="QSK42" s="9"/>
      <c r="QSL42" s="8"/>
      <c r="QSM42" s="8"/>
      <c r="QSN42" s="13"/>
      <c r="QSO42" s="13"/>
      <c r="QSP42" s="14"/>
      <c r="QSQ42" s="15"/>
      <c r="QSR42" s="13"/>
      <c r="QSS42" s="9"/>
      <c r="QST42" s="8"/>
      <c r="QSU42" s="8"/>
      <c r="QSV42" s="13"/>
      <c r="QSW42" s="13"/>
      <c r="QSX42" s="14"/>
      <c r="QSY42" s="15"/>
      <c r="QSZ42" s="13"/>
      <c r="QTA42" s="9"/>
      <c r="QTB42" s="8"/>
      <c r="QTC42" s="8"/>
      <c r="QTD42" s="13"/>
      <c r="QTE42" s="13"/>
      <c r="QTF42" s="14"/>
      <c r="QTG42" s="15"/>
      <c r="QTH42" s="13"/>
      <c r="QTI42" s="9"/>
      <c r="QTJ42" s="8"/>
      <c r="QTK42" s="8"/>
      <c r="QTL42" s="13"/>
      <c r="QTM42" s="13"/>
      <c r="QTN42" s="14"/>
      <c r="QTO42" s="15"/>
      <c r="QTP42" s="13"/>
      <c r="QTQ42" s="9"/>
      <c r="QTR42" s="8"/>
      <c r="QTS42" s="8"/>
      <c r="QTT42" s="13"/>
      <c r="QTU42" s="13"/>
      <c r="QTV42" s="14"/>
      <c r="QTW42" s="15"/>
      <c r="QTX42" s="13"/>
      <c r="QTY42" s="9"/>
      <c r="QTZ42" s="8"/>
      <c r="QUA42" s="8"/>
      <c r="QUB42" s="13"/>
      <c r="QUC42" s="13"/>
      <c r="QUD42" s="14"/>
      <c r="QUE42" s="15"/>
      <c r="QUF42" s="13"/>
      <c r="QUG42" s="9"/>
      <c r="QUH42" s="8"/>
      <c r="QUI42" s="8"/>
      <c r="QUJ42" s="13"/>
      <c r="QUK42" s="13"/>
      <c r="QUL42" s="14"/>
      <c r="QUM42" s="15"/>
      <c r="QUN42" s="13"/>
      <c r="QUO42" s="9"/>
      <c r="QUP42" s="8"/>
      <c r="QUQ42" s="8"/>
      <c r="QUR42" s="13"/>
      <c r="QUS42" s="13"/>
      <c r="QUT42" s="14"/>
      <c r="QUU42" s="15"/>
      <c r="QUV42" s="13"/>
      <c r="QUW42" s="9"/>
      <c r="QUX42" s="8"/>
      <c r="QUY42" s="8"/>
      <c r="QUZ42" s="13"/>
      <c r="QVA42" s="13"/>
      <c r="QVB42" s="14"/>
      <c r="QVC42" s="15"/>
      <c r="QVD42" s="13"/>
      <c r="QVE42" s="9"/>
      <c r="QVF42" s="8"/>
      <c r="QVG42" s="8"/>
      <c r="QVH42" s="13"/>
      <c r="QVI42" s="13"/>
      <c r="QVJ42" s="14"/>
      <c r="QVK42" s="15"/>
      <c r="QVL42" s="13"/>
      <c r="QVM42" s="9"/>
      <c r="QVN42" s="8"/>
      <c r="QVO42" s="8"/>
      <c r="QVP42" s="13"/>
      <c r="QVQ42" s="13"/>
      <c r="QVR42" s="14"/>
      <c r="QVS42" s="15"/>
      <c r="QVT42" s="13"/>
      <c r="QVU42" s="9"/>
      <c r="QVV42" s="8"/>
      <c r="QVW42" s="8"/>
      <c r="QVX42" s="13"/>
      <c r="QVY42" s="13"/>
      <c r="QVZ42" s="14"/>
      <c r="QWA42" s="15"/>
      <c r="QWB42" s="13"/>
      <c r="QWC42" s="9"/>
      <c r="QWD42" s="8"/>
      <c r="QWE42" s="8"/>
      <c r="QWF42" s="13"/>
      <c r="QWG42" s="13"/>
      <c r="QWH42" s="14"/>
      <c r="QWI42" s="15"/>
      <c r="QWJ42" s="13"/>
      <c r="QWK42" s="9"/>
      <c r="QWL42" s="8"/>
      <c r="QWM42" s="8"/>
      <c r="QWN42" s="13"/>
      <c r="QWO42" s="13"/>
      <c r="QWP42" s="14"/>
      <c r="QWQ42" s="15"/>
      <c r="QWR42" s="13"/>
      <c r="QWS42" s="9"/>
      <c r="QWT42" s="8"/>
      <c r="QWU42" s="8"/>
      <c r="QWV42" s="13"/>
      <c r="QWW42" s="13"/>
      <c r="QWX42" s="14"/>
      <c r="QWY42" s="15"/>
      <c r="QWZ42" s="13"/>
      <c r="QXA42" s="9"/>
      <c r="QXB42" s="8"/>
      <c r="QXC42" s="8"/>
      <c r="QXD42" s="13"/>
      <c r="QXE42" s="13"/>
      <c r="QXF42" s="14"/>
      <c r="QXG42" s="15"/>
      <c r="QXH42" s="13"/>
      <c r="QXI42" s="9"/>
      <c r="QXJ42" s="8"/>
      <c r="QXK42" s="8"/>
      <c r="QXL42" s="13"/>
      <c r="QXM42" s="13"/>
      <c r="QXN42" s="14"/>
      <c r="QXO42" s="15"/>
      <c r="QXP42" s="13"/>
      <c r="QXQ42" s="9"/>
      <c r="QXR42" s="8"/>
      <c r="QXS42" s="8"/>
      <c r="QXT42" s="13"/>
      <c r="QXU42" s="13"/>
      <c r="QXV42" s="14"/>
      <c r="QXW42" s="15"/>
      <c r="QXX42" s="13"/>
      <c r="QXY42" s="9"/>
      <c r="QXZ42" s="8"/>
      <c r="QYA42" s="8"/>
      <c r="QYB42" s="13"/>
      <c r="QYC42" s="13"/>
      <c r="QYD42" s="14"/>
      <c r="QYE42" s="15"/>
      <c r="QYF42" s="13"/>
      <c r="QYG42" s="9"/>
      <c r="QYH42" s="8"/>
      <c r="QYI42" s="8"/>
      <c r="QYJ42" s="13"/>
      <c r="QYK42" s="13"/>
      <c r="QYL42" s="14"/>
      <c r="QYM42" s="15"/>
      <c r="QYN42" s="13"/>
      <c r="QYO42" s="9"/>
      <c r="QYP42" s="8"/>
      <c r="QYQ42" s="8"/>
      <c r="QYR42" s="13"/>
      <c r="QYS42" s="13"/>
      <c r="QYT42" s="14"/>
      <c r="QYU42" s="15"/>
      <c r="QYV42" s="13"/>
      <c r="QYW42" s="9"/>
      <c r="QYX42" s="8"/>
      <c r="QYY42" s="8"/>
      <c r="QYZ42" s="13"/>
      <c r="QZA42" s="13"/>
      <c r="QZB42" s="14"/>
      <c r="QZC42" s="15"/>
      <c r="QZD42" s="13"/>
      <c r="QZE42" s="9"/>
      <c r="QZF42" s="8"/>
      <c r="QZG42" s="8"/>
      <c r="QZH42" s="13"/>
      <c r="QZI42" s="13"/>
      <c r="QZJ42" s="14"/>
      <c r="QZK42" s="15"/>
      <c r="QZL42" s="13"/>
      <c r="QZM42" s="9"/>
      <c r="QZN42" s="8"/>
      <c r="QZO42" s="8"/>
      <c r="QZP42" s="13"/>
      <c r="QZQ42" s="13"/>
      <c r="QZR42" s="14"/>
      <c r="QZS42" s="15"/>
      <c r="QZT42" s="13"/>
      <c r="QZU42" s="9"/>
      <c r="QZV42" s="8"/>
      <c r="QZW42" s="8"/>
      <c r="QZX42" s="13"/>
      <c r="QZY42" s="13"/>
      <c r="QZZ42" s="14"/>
      <c r="RAA42" s="15"/>
      <c r="RAB42" s="13"/>
      <c r="RAC42" s="9"/>
      <c r="RAD42" s="8"/>
      <c r="RAE42" s="8"/>
      <c r="RAF42" s="13"/>
      <c r="RAG42" s="13"/>
      <c r="RAH42" s="14"/>
      <c r="RAI42" s="15"/>
      <c r="RAJ42" s="13"/>
      <c r="RAK42" s="9"/>
      <c r="RAL42" s="8"/>
      <c r="RAM42" s="8"/>
      <c r="RAN42" s="13"/>
      <c r="RAO42" s="13"/>
      <c r="RAP42" s="14"/>
      <c r="RAQ42" s="15"/>
      <c r="RAR42" s="13"/>
      <c r="RAS42" s="9"/>
      <c r="RAT42" s="8"/>
      <c r="RAU42" s="8"/>
      <c r="RAV42" s="13"/>
      <c r="RAW42" s="13"/>
      <c r="RAX42" s="14"/>
      <c r="RAY42" s="15"/>
      <c r="RAZ42" s="13"/>
      <c r="RBA42" s="9"/>
      <c r="RBB42" s="8"/>
      <c r="RBC42" s="8"/>
      <c r="RBD42" s="13"/>
      <c r="RBE42" s="13"/>
      <c r="RBF42" s="14"/>
      <c r="RBG42" s="15"/>
      <c r="RBH42" s="13"/>
      <c r="RBI42" s="9"/>
      <c r="RBJ42" s="8"/>
      <c r="RBK42" s="8"/>
      <c r="RBL42" s="13"/>
      <c r="RBM42" s="13"/>
      <c r="RBN42" s="14"/>
      <c r="RBO42" s="15"/>
      <c r="RBP42" s="13"/>
      <c r="RBQ42" s="9"/>
      <c r="RBR42" s="8"/>
      <c r="RBS42" s="8"/>
      <c r="RBT42" s="13"/>
      <c r="RBU42" s="13"/>
      <c r="RBV42" s="14"/>
      <c r="RBW42" s="15"/>
      <c r="RBX42" s="13"/>
      <c r="RBY42" s="9"/>
      <c r="RBZ42" s="8"/>
      <c r="RCA42" s="8"/>
      <c r="RCB42" s="13"/>
      <c r="RCC42" s="13"/>
      <c r="RCD42" s="14"/>
      <c r="RCE42" s="15"/>
      <c r="RCF42" s="13"/>
      <c r="RCG42" s="9"/>
      <c r="RCH42" s="8"/>
      <c r="RCI42" s="8"/>
      <c r="RCJ42" s="13"/>
      <c r="RCK42" s="13"/>
      <c r="RCL42" s="14"/>
      <c r="RCM42" s="15"/>
      <c r="RCN42" s="13"/>
      <c r="RCO42" s="9"/>
      <c r="RCP42" s="8"/>
      <c r="RCQ42" s="8"/>
      <c r="RCR42" s="13"/>
      <c r="RCS42" s="13"/>
      <c r="RCT42" s="14"/>
      <c r="RCU42" s="15"/>
      <c r="RCV42" s="13"/>
      <c r="RCW42" s="9"/>
      <c r="RCX42" s="8"/>
      <c r="RCY42" s="8"/>
      <c r="RCZ42" s="13"/>
      <c r="RDA42" s="13"/>
      <c r="RDB42" s="14"/>
      <c r="RDC42" s="15"/>
      <c r="RDD42" s="13"/>
      <c r="RDE42" s="9"/>
      <c r="RDF42" s="8"/>
      <c r="RDG42" s="8"/>
      <c r="RDH42" s="13"/>
      <c r="RDI42" s="13"/>
      <c r="RDJ42" s="14"/>
      <c r="RDK42" s="15"/>
      <c r="RDL42" s="13"/>
      <c r="RDM42" s="9"/>
      <c r="RDN42" s="8"/>
      <c r="RDO42" s="8"/>
      <c r="RDP42" s="13"/>
      <c r="RDQ42" s="13"/>
      <c r="RDR42" s="14"/>
      <c r="RDS42" s="15"/>
      <c r="RDT42" s="13"/>
      <c r="RDU42" s="9"/>
      <c r="RDV42" s="8"/>
      <c r="RDW42" s="8"/>
      <c r="RDX42" s="13"/>
      <c r="RDY42" s="13"/>
      <c r="RDZ42" s="14"/>
      <c r="REA42" s="15"/>
      <c r="REB42" s="13"/>
      <c r="REC42" s="9"/>
      <c r="RED42" s="8"/>
      <c r="REE42" s="8"/>
      <c r="REF42" s="13"/>
      <c r="REG42" s="13"/>
      <c r="REH42" s="14"/>
      <c r="REI42" s="15"/>
      <c r="REJ42" s="13"/>
      <c r="REK42" s="9"/>
      <c r="REL42" s="8"/>
      <c r="REM42" s="8"/>
      <c r="REN42" s="13"/>
      <c r="REO42" s="13"/>
      <c r="REP42" s="14"/>
      <c r="REQ42" s="15"/>
      <c r="RER42" s="13"/>
      <c r="RES42" s="9"/>
      <c r="RET42" s="8"/>
      <c r="REU42" s="8"/>
      <c r="REV42" s="13"/>
      <c r="REW42" s="13"/>
      <c r="REX42" s="14"/>
      <c r="REY42" s="15"/>
      <c r="REZ42" s="13"/>
      <c r="RFA42" s="9"/>
      <c r="RFB42" s="8"/>
      <c r="RFC42" s="8"/>
      <c r="RFD42" s="13"/>
      <c r="RFE42" s="13"/>
      <c r="RFF42" s="14"/>
      <c r="RFG42" s="15"/>
      <c r="RFH42" s="13"/>
      <c r="RFI42" s="9"/>
      <c r="RFJ42" s="8"/>
      <c r="RFK42" s="8"/>
      <c r="RFL42" s="13"/>
      <c r="RFM42" s="13"/>
      <c r="RFN42" s="14"/>
      <c r="RFO42" s="15"/>
      <c r="RFP42" s="13"/>
      <c r="RFQ42" s="9"/>
      <c r="RFR42" s="8"/>
      <c r="RFS42" s="8"/>
      <c r="RFT42" s="13"/>
      <c r="RFU42" s="13"/>
      <c r="RFV42" s="14"/>
      <c r="RFW42" s="15"/>
      <c r="RFX42" s="13"/>
      <c r="RFY42" s="9"/>
      <c r="RFZ42" s="8"/>
      <c r="RGA42" s="8"/>
      <c r="RGB42" s="13"/>
      <c r="RGC42" s="13"/>
      <c r="RGD42" s="14"/>
      <c r="RGE42" s="15"/>
      <c r="RGF42" s="13"/>
      <c r="RGG42" s="9"/>
      <c r="RGH42" s="8"/>
      <c r="RGI42" s="8"/>
      <c r="RGJ42" s="13"/>
      <c r="RGK42" s="13"/>
      <c r="RGL42" s="14"/>
      <c r="RGM42" s="15"/>
      <c r="RGN42" s="13"/>
      <c r="RGO42" s="9"/>
      <c r="RGP42" s="8"/>
      <c r="RGQ42" s="8"/>
      <c r="RGR42" s="13"/>
      <c r="RGS42" s="13"/>
      <c r="RGT42" s="14"/>
      <c r="RGU42" s="15"/>
      <c r="RGV42" s="13"/>
      <c r="RGW42" s="9"/>
      <c r="RGX42" s="8"/>
      <c r="RGY42" s="8"/>
      <c r="RGZ42" s="13"/>
      <c r="RHA42" s="13"/>
      <c r="RHB42" s="14"/>
      <c r="RHC42" s="15"/>
      <c r="RHD42" s="13"/>
      <c r="RHE42" s="9"/>
      <c r="RHF42" s="8"/>
      <c r="RHG42" s="8"/>
      <c r="RHH42" s="13"/>
      <c r="RHI42" s="13"/>
      <c r="RHJ42" s="14"/>
      <c r="RHK42" s="15"/>
      <c r="RHL42" s="13"/>
      <c r="RHM42" s="9"/>
      <c r="RHN42" s="8"/>
      <c r="RHO42" s="8"/>
      <c r="RHP42" s="13"/>
      <c r="RHQ42" s="13"/>
      <c r="RHR42" s="14"/>
      <c r="RHS42" s="15"/>
      <c r="RHT42" s="13"/>
      <c r="RHU42" s="9"/>
      <c r="RHV42" s="8"/>
      <c r="RHW42" s="8"/>
      <c r="RHX42" s="13"/>
      <c r="RHY42" s="13"/>
      <c r="RHZ42" s="14"/>
      <c r="RIA42" s="15"/>
      <c r="RIB42" s="13"/>
      <c r="RIC42" s="9"/>
      <c r="RID42" s="8"/>
      <c r="RIE42" s="8"/>
      <c r="RIF42" s="13"/>
      <c r="RIG42" s="13"/>
      <c r="RIH42" s="14"/>
      <c r="RII42" s="15"/>
      <c r="RIJ42" s="13"/>
      <c r="RIK42" s="9"/>
      <c r="RIL42" s="8"/>
      <c r="RIM42" s="8"/>
      <c r="RIN42" s="13"/>
      <c r="RIO42" s="13"/>
      <c r="RIP42" s="14"/>
      <c r="RIQ42" s="15"/>
      <c r="RIR42" s="13"/>
      <c r="RIS42" s="9"/>
      <c r="RIT42" s="8"/>
      <c r="RIU42" s="8"/>
      <c r="RIV42" s="13"/>
      <c r="RIW42" s="13"/>
      <c r="RIX42" s="14"/>
      <c r="RIY42" s="15"/>
      <c r="RIZ42" s="13"/>
      <c r="RJA42" s="9"/>
      <c r="RJB42" s="8"/>
      <c r="RJC42" s="8"/>
      <c r="RJD42" s="13"/>
      <c r="RJE42" s="13"/>
      <c r="RJF42" s="14"/>
      <c r="RJG42" s="15"/>
      <c r="RJH42" s="13"/>
      <c r="RJI42" s="9"/>
      <c r="RJJ42" s="8"/>
      <c r="RJK42" s="8"/>
      <c r="RJL42" s="13"/>
      <c r="RJM42" s="13"/>
      <c r="RJN42" s="14"/>
      <c r="RJO42" s="15"/>
      <c r="RJP42" s="13"/>
      <c r="RJQ42" s="9"/>
      <c r="RJR42" s="8"/>
      <c r="RJS42" s="8"/>
      <c r="RJT42" s="13"/>
      <c r="RJU42" s="13"/>
      <c r="RJV42" s="14"/>
      <c r="RJW42" s="15"/>
      <c r="RJX42" s="13"/>
      <c r="RJY42" s="9"/>
      <c r="RJZ42" s="8"/>
      <c r="RKA42" s="8"/>
      <c r="RKB42" s="13"/>
      <c r="RKC42" s="13"/>
      <c r="RKD42" s="14"/>
      <c r="RKE42" s="15"/>
      <c r="RKF42" s="13"/>
      <c r="RKG42" s="9"/>
      <c r="RKH42" s="8"/>
      <c r="RKI42" s="8"/>
      <c r="RKJ42" s="13"/>
      <c r="RKK42" s="13"/>
      <c r="RKL42" s="14"/>
      <c r="RKM42" s="15"/>
      <c r="RKN42" s="13"/>
      <c r="RKO42" s="9"/>
      <c r="RKP42" s="8"/>
      <c r="RKQ42" s="8"/>
      <c r="RKR42" s="13"/>
      <c r="RKS42" s="13"/>
      <c r="RKT42" s="14"/>
      <c r="RKU42" s="15"/>
      <c r="RKV42" s="13"/>
      <c r="RKW42" s="9"/>
      <c r="RKX42" s="8"/>
      <c r="RKY42" s="8"/>
      <c r="RKZ42" s="13"/>
      <c r="RLA42" s="13"/>
      <c r="RLB42" s="14"/>
      <c r="RLC42" s="15"/>
      <c r="RLD42" s="13"/>
      <c r="RLE42" s="9"/>
      <c r="RLF42" s="8"/>
      <c r="RLG42" s="8"/>
      <c r="RLH42" s="13"/>
      <c r="RLI42" s="13"/>
      <c r="RLJ42" s="14"/>
      <c r="RLK42" s="15"/>
      <c r="RLL42" s="13"/>
      <c r="RLM42" s="9"/>
      <c r="RLN42" s="8"/>
      <c r="RLO42" s="8"/>
      <c r="RLP42" s="13"/>
      <c r="RLQ42" s="13"/>
      <c r="RLR42" s="14"/>
      <c r="RLS42" s="15"/>
      <c r="RLT42" s="13"/>
      <c r="RLU42" s="9"/>
      <c r="RLV42" s="8"/>
      <c r="RLW42" s="8"/>
      <c r="RLX42" s="13"/>
      <c r="RLY42" s="13"/>
      <c r="RLZ42" s="14"/>
      <c r="RMA42" s="15"/>
      <c r="RMB42" s="13"/>
      <c r="RMC42" s="9"/>
      <c r="RMD42" s="8"/>
      <c r="RME42" s="8"/>
      <c r="RMF42" s="13"/>
      <c r="RMG42" s="13"/>
      <c r="RMH42" s="14"/>
      <c r="RMI42" s="15"/>
      <c r="RMJ42" s="13"/>
      <c r="RMK42" s="9"/>
      <c r="RML42" s="8"/>
      <c r="RMM42" s="8"/>
      <c r="RMN42" s="13"/>
      <c r="RMO42" s="13"/>
      <c r="RMP42" s="14"/>
      <c r="RMQ42" s="15"/>
      <c r="RMR42" s="13"/>
      <c r="RMS42" s="9"/>
      <c r="RMT42" s="8"/>
      <c r="RMU42" s="8"/>
      <c r="RMV42" s="13"/>
      <c r="RMW42" s="13"/>
      <c r="RMX42" s="14"/>
      <c r="RMY42" s="15"/>
      <c r="RMZ42" s="13"/>
      <c r="RNA42" s="9"/>
      <c r="RNB42" s="8"/>
      <c r="RNC42" s="8"/>
      <c r="RND42" s="13"/>
      <c r="RNE42" s="13"/>
      <c r="RNF42" s="14"/>
      <c r="RNG42" s="15"/>
      <c r="RNH42" s="13"/>
      <c r="RNI42" s="9"/>
      <c r="RNJ42" s="8"/>
      <c r="RNK42" s="8"/>
      <c r="RNL42" s="13"/>
      <c r="RNM42" s="13"/>
      <c r="RNN42" s="14"/>
      <c r="RNO42" s="15"/>
      <c r="RNP42" s="13"/>
      <c r="RNQ42" s="9"/>
      <c r="RNR42" s="8"/>
      <c r="RNS42" s="8"/>
      <c r="RNT42" s="13"/>
      <c r="RNU42" s="13"/>
      <c r="RNV42" s="14"/>
      <c r="RNW42" s="15"/>
      <c r="RNX42" s="13"/>
      <c r="RNY42" s="9"/>
      <c r="RNZ42" s="8"/>
      <c r="ROA42" s="8"/>
      <c r="ROB42" s="13"/>
      <c r="ROC42" s="13"/>
      <c r="ROD42" s="14"/>
      <c r="ROE42" s="15"/>
      <c r="ROF42" s="13"/>
      <c r="ROG42" s="9"/>
      <c r="ROH42" s="8"/>
      <c r="ROI42" s="8"/>
      <c r="ROJ42" s="13"/>
      <c r="ROK42" s="13"/>
      <c r="ROL42" s="14"/>
      <c r="ROM42" s="15"/>
      <c r="RON42" s="13"/>
      <c r="ROO42" s="9"/>
      <c r="ROP42" s="8"/>
      <c r="ROQ42" s="8"/>
      <c r="ROR42" s="13"/>
      <c r="ROS42" s="13"/>
      <c r="ROT42" s="14"/>
      <c r="ROU42" s="15"/>
      <c r="ROV42" s="13"/>
      <c r="ROW42" s="9"/>
      <c r="ROX42" s="8"/>
      <c r="ROY42" s="8"/>
      <c r="ROZ42" s="13"/>
      <c r="RPA42" s="13"/>
      <c r="RPB42" s="14"/>
      <c r="RPC42" s="15"/>
      <c r="RPD42" s="13"/>
      <c r="RPE42" s="9"/>
      <c r="RPF42" s="8"/>
      <c r="RPG42" s="8"/>
      <c r="RPH42" s="13"/>
      <c r="RPI42" s="13"/>
      <c r="RPJ42" s="14"/>
      <c r="RPK42" s="15"/>
      <c r="RPL42" s="13"/>
      <c r="RPM42" s="9"/>
      <c r="RPN42" s="8"/>
      <c r="RPO42" s="8"/>
      <c r="RPP42" s="13"/>
      <c r="RPQ42" s="13"/>
      <c r="RPR42" s="14"/>
      <c r="RPS42" s="15"/>
      <c r="RPT42" s="13"/>
      <c r="RPU42" s="9"/>
      <c r="RPV42" s="8"/>
      <c r="RPW42" s="8"/>
      <c r="RPX42" s="13"/>
      <c r="RPY42" s="13"/>
      <c r="RPZ42" s="14"/>
      <c r="RQA42" s="15"/>
      <c r="RQB42" s="13"/>
      <c r="RQC42" s="9"/>
      <c r="RQD42" s="8"/>
      <c r="RQE42" s="8"/>
      <c r="RQF42" s="13"/>
      <c r="RQG42" s="13"/>
      <c r="RQH42" s="14"/>
      <c r="RQI42" s="15"/>
      <c r="RQJ42" s="13"/>
      <c r="RQK42" s="9"/>
      <c r="RQL42" s="8"/>
      <c r="RQM42" s="8"/>
      <c r="RQN42" s="13"/>
      <c r="RQO42" s="13"/>
      <c r="RQP42" s="14"/>
      <c r="RQQ42" s="15"/>
      <c r="RQR42" s="13"/>
      <c r="RQS42" s="9"/>
      <c r="RQT42" s="8"/>
      <c r="RQU42" s="8"/>
      <c r="RQV42" s="13"/>
      <c r="RQW42" s="13"/>
      <c r="RQX42" s="14"/>
      <c r="RQY42" s="15"/>
      <c r="RQZ42" s="13"/>
      <c r="RRA42" s="9"/>
      <c r="RRB42" s="8"/>
      <c r="RRC42" s="8"/>
      <c r="RRD42" s="13"/>
      <c r="RRE42" s="13"/>
      <c r="RRF42" s="14"/>
      <c r="RRG42" s="15"/>
      <c r="RRH42" s="13"/>
      <c r="RRI42" s="9"/>
      <c r="RRJ42" s="8"/>
      <c r="RRK42" s="8"/>
      <c r="RRL42" s="13"/>
      <c r="RRM42" s="13"/>
      <c r="RRN42" s="14"/>
      <c r="RRO42" s="15"/>
      <c r="RRP42" s="13"/>
      <c r="RRQ42" s="9"/>
      <c r="RRR42" s="8"/>
      <c r="RRS42" s="8"/>
      <c r="RRT42" s="13"/>
      <c r="RRU42" s="13"/>
      <c r="RRV42" s="14"/>
      <c r="RRW42" s="15"/>
      <c r="RRX42" s="13"/>
      <c r="RRY42" s="9"/>
      <c r="RRZ42" s="8"/>
      <c r="RSA42" s="8"/>
      <c r="RSB42" s="13"/>
      <c r="RSC42" s="13"/>
      <c r="RSD42" s="14"/>
      <c r="RSE42" s="15"/>
      <c r="RSF42" s="13"/>
      <c r="RSG42" s="9"/>
      <c r="RSH42" s="8"/>
      <c r="RSI42" s="8"/>
      <c r="RSJ42" s="13"/>
      <c r="RSK42" s="13"/>
      <c r="RSL42" s="14"/>
      <c r="RSM42" s="15"/>
      <c r="RSN42" s="13"/>
      <c r="RSO42" s="9"/>
      <c r="RSP42" s="8"/>
      <c r="RSQ42" s="8"/>
      <c r="RSR42" s="13"/>
      <c r="RSS42" s="13"/>
      <c r="RST42" s="14"/>
      <c r="RSU42" s="15"/>
      <c r="RSV42" s="13"/>
      <c r="RSW42" s="9"/>
      <c r="RSX42" s="8"/>
      <c r="RSY42" s="8"/>
      <c r="RSZ42" s="13"/>
      <c r="RTA42" s="13"/>
      <c r="RTB42" s="14"/>
      <c r="RTC42" s="15"/>
      <c r="RTD42" s="13"/>
      <c r="RTE42" s="9"/>
      <c r="RTF42" s="8"/>
      <c r="RTG42" s="8"/>
      <c r="RTH42" s="13"/>
      <c r="RTI42" s="13"/>
      <c r="RTJ42" s="14"/>
      <c r="RTK42" s="15"/>
      <c r="RTL42" s="13"/>
      <c r="RTM42" s="9"/>
      <c r="RTN42" s="8"/>
      <c r="RTO42" s="8"/>
      <c r="RTP42" s="13"/>
      <c r="RTQ42" s="13"/>
      <c r="RTR42" s="14"/>
      <c r="RTS42" s="15"/>
      <c r="RTT42" s="13"/>
      <c r="RTU42" s="9"/>
      <c r="RTV42" s="8"/>
      <c r="RTW42" s="8"/>
      <c r="RTX42" s="13"/>
      <c r="RTY42" s="13"/>
      <c r="RTZ42" s="14"/>
      <c r="RUA42" s="15"/>
      <c r="RUB42" s="13"/>
      <c r="RUC42" s="9"/>
      <c r="RUD42" s="8"/>
      <c r="RUE42" s="8"/>
      <c r="RUF42" s="13"/>
      <c r="RUG42" s="13"/>
      <c r="RUH42" s="14"/>
      <c r="RUI42" s="15"/>
      <c r="RUJ42" s="13"/>
      <c r="RUK42" s="9"/>
      <c r="RUL42" s="8"/>
      <c r="RUM42" s="8"/>
      <c r="RUN42" s="13"/>
      <c r="RUO42" s="13"/>
      <c r="RUP42" s="14"/>
      <c r="RUQ42" s="15"/>
      <c r="RUR42" s="13"/>
      <c r="RUS42" s="9"/>
      <c r="RUT42" s="8"/>
      <c r="RUU42" s="8"/>
      <c r="RUV42" s="13"/>
      <c r="RUW42" s="13"/>
      <c r="RUX42" s="14"/>
      <c r="RUY42" s="15"/>
      <c r="RUZ42" s="13"/>
      <c r="RVA42" s="9"/>
      <c r="RVB42" s="8"/>
      <c r="RVC42" s="8"/>
      <c r="RVD42" s="13"/>
      <c r="RVE42" s="13"/>
      <c r="RVF42" s="14"/>
      <c r="RVG42" s="15"/>
      <c r="RVH42" s="13"/>
      <c r="RVI42" s="9"/>
      <c r="RVJ42" s="8"/>
      <c r="RVK42" s="8"/>
      <c r="RVL42" s="13"/>
      <c r="RVM42" s="13"/>
      <c r="RVN42" s="14"/>
      <c r="RVO42" s="15"/>
      <c r="RVP42" s="13"/>
      <c r="RVQ42" s="9"/>
      <c r="RVR42" s="8"/>
      <c r="RVS42" s="8"/>
      <c r="RVT42" s="13"/>
      <c r="RVU42" s="13"/>
      <c r="RVV42" s="14"/>
      <c r="RVW42" s="15"/>
      <c r="RVX42" s="13"/>
      <c r="RVY42" s="9"/>
      <c r="RVZ42" s="8"/>
      <c r="RWA42" s="8"/>
      <c r="RWB42" s="13"/>
      <c r="RWC42" s="13"/>
      <c r="RWD42" s="14"/>
      <c r="RWE42" s="15"/>
      <c r="RWF42" s="13"/>
      <c r="RWG42" s="9"/>
      <c r="RWH42" s="8"/>
      <c r="RWI42" s="8"/>
      <c r="RWJ42" s="13"/>
      <c r="RWK42" s="13"/>
      <c r="RWL42" s="14"/>
      <c r="RWM42" s="15"/>
      <c r="RWN42" s="13"/>
      <c r="RWO42" s="9"/>
      <c r="RWP42" s="8"/>
      <c r="RWQ42" s="8"/>
      <c r="RWR42" s="13"/>
      <c r="RWS42" s="13"/>
      <c r="RWT42" s="14"/>
      <c r="RWU42" s="15"/>
      <c r="RWV42" s="13"/>
      <c r="RWW42" s="9"/>
      <c r="RWX42" s="8"/>
      <c r="RWY42" s="8"/>
      <c r="RWZ42" s="13"/>
      <c r="RXA42" s="13"/>
      <c r="RXB42" s="14"/>
      <c r="RXC42" s="15"/>
      <c r="RXD42" s="13"/>
      <c r="RXE42" s="9"/>
      <c r="RXF42" s="8"/>
      <c r="RXG42" s="8"/>
      <c r="RXH42" s="13"/>
      <c r="RXI42" s="13"/>
      <c r="RXJ42" s="14"/>
      <c r="RXK42" s="15"/>
      <c r="RXL42" s="13"/>
      <c r="RXM42" s="9"/>
      <c r="RXN42" s="8"/>
      <c r="RXO42" s="8"/>
      <c r="RXP42" s="13"/>
      <c r="RXQ42" s="13"/>
      <c r="RXR42" s="14"/>
      <c r="RXS42" s="15"/>
      <c r="RXT42" s="13"/>
      <c r="RXU42" s="9"/>
      <c r="RXV42" s="8"/>
      <c r="RXW42" s="8"/>
      <c r="RXX42" s="13"/>
      <c r="RXY42" s="13"/>
      <c r="RXZ42" s="14"/>
      <c r="RYA42" s="15"/>
      <c r="RYB42" s="13"/>
      <c r="RYC42" s="9"/>
      <c r="RYD42" s="8"/>
      <c r="RYE42" s="8"/>
      <c r="RYF42" s="13"/>
      <c r="RYG42" s="13"/>
      <c r="RYH42" s="14"/>
      <c r="RYI42" s="15"/>
      <c r="RYJ42" s="13"/>
      <c r="RYK42" s="9"/>
      <c r="RYL42" s="8"/>
      <c r="RYM42" s="8"/>
      <c r="RYN42" s="13"/>
      <c r="RYO42" s="13"/>
      <c r="RYP42" s="14"/>
      <c r="RYQ42" s="15"/>
      <c r="RYR42" s="13"/>
      <c r="RYS42" s="9"/>
      <c r="RYT42" s="8"/>
      <c r="RYU42" s="8"/>
      <c r="RYV42" s="13"/>
      <c r="RYW42" s="13"/>
      <c r="RYX42" s="14"/>
      <c r="RYY42" s="15"/>
      <c r="RYZ42" s="13"/>
      <c r="RZA42" s="9"/>
      <c r="RZB42" s="8"/>
      <c r="RZC42" s="8"/>
      <c r="RZD42" s="13"/>
      <c r="RZE42" s="13"/>
      <c r="RZF42" s="14"/>
      <c r="RZG42" s="15"/>
      <c r="RZH42" s="13"/>
      <c r="RZI42" s="9"/>
      <c r="RZJ42" s="8"/>
      <c r="RZK42" s="8"/>
      <c r="RZL42" s="13"/>
      <c r="RZM42" s="13"/>
      <c r="RZN42" s="14"/>
      <c r="RZO42" s="15"/>
      <c r="RZP42" s="13"/>
      <c r="RZQ42" s="9"/>
      <c r="RZR42" s="8"/>
      <c r="RZS42" s="8"/>
      <c r="RZT42" s="13"/>
      <c r="RZU42" s="13"/>
      <c r="RZV42" s="14"/>
      <c r="RZW42" s="15"/>
      <c r="RZX42" s="13"/>
      <c r="RZY42" s="9"/>
      <c r="RZZ42" s="8"/>
      <c r="SAA42" s="8"/>
      <c r="SAB42" s="13"/>
      <c r="SAC42" s="13"/>
      <c r="SAD42" s="14"/>
      <c r="SAE42" s="15"/>
      <c r="SAF42" s="13"/>
      <c r="SAG42" s="9"/>
      <c r="SAH42" s="8"/>
      <c r="SAI42" s="8"/>
      <c r="SAJ42" s="13"/>
      <c r="SAK42" s="13"/>
      <c r="SAL42" s="14"/>
      <c r="SAM42" s="15"/>
      <c r="SAN42" s="13"/>
      <c r="SAO42" s="9"/>
      <c r="SAP42" s="8"/>
      <c r="SAQ42" s="8"/>
      <c r="SAR42" s="13"/>
      <c r="SAS42" s="13"/>
      <c r="SAT42" s="14"/>
      <c r="SAU42" s="15"/>
      <c r="SAV42" s="13"/>
      <c r="SAW42" s="9"/>
      <c r="SAX42" s="8"/>
      <c r="SAY42" s="8"/>
      <c r="SAZ42" s="13"/>
      <c r="SBA42" s="13"/>
      <c r="SBB42" s="14"/>
      <c r="SBC42" s="15"/>
      <c r="SBD42" s="13"/>
      <c r="SBE42" s="9"/>
      <c r="SBF42" s="8"/>
      <c r="SBG42" s="8"/>
      <c r="SBH42" s="13"/>
      <c r="SBI42" s="13"/>
      <c r="SBJ42" s="14"/>
      <c r="SBK42" s="15"/>
      <c r="SBL42" s="13"/>
      <c r="SBM42" s="9"/>
      <c r="SBN42" s="8"/>
      <c r="SBO42" s="8"/>
      <c r="SBP42" s="13"/>
      <c r="SBQ42" s="13"/>
      <c r="SBR42" s="14"/>
      <c r="SBS42" s="15"/>
      <c r="SBT42" s="13"/>
      <c r="SBU42" s="9"/>
      <c r="SBV42" s="8"/>
      <c r="SBW42" s="8"/>
      <c r="SBX42" s="13"/>
      <c r="SBY42" s="13"/>
      <c r="SBZ42" s="14"/>
      <c r="SCA42" s="15"/>
      <c r="SCB42" s="13"/>
      <c r="SCC42" s="9"/>
      <c r="SCD42" s="8"/>
      <c r="SCE42" s="8"/>
      <c r="SCF42" s="13"/>
      <c r="SCG42" s="13"/>
      <c r="SCH42" s="14"/>
      <c r="SCI42" s="15"/>
      <c r="SCJ42" s="13"/>
      <c r="SCK42" s="9"/>
      <c r="SCL42" s="8"/>
      <c r="SCM42" s="8"/>
      <c r="SCN42" s="13"/>
      <c r="SCO42" s="13"/>
      <c r="SCP42" s="14"/>
      <c r="SCQ42" s="15"/>
      <c r="SCR42" s="13"/>
      <c r="SCS42" s="9"/>
      <c r="SCT42" s="8"/>
      <c r="SCU42" s="8"/>
      <c r="SCV42" s="13"/>
      <c r="SCW42" s="13"/>
      <c r="SCX42" s="14"/>
      <c r="SCY42" s="15"/>
      <c r="SCZ42" s="13"/>
      <c r="SDA42" s="9"/>
      <c r="SDB42" s="8"/>
      <c r="SDC42" s="8"/>
      <c r="SDD42" s="13"/>
      <c r="SDE42" s="13"/>
      <c r="SDF42" s="14"/>
      <c r="SDG42" s="15"/>
      <c r="SDH42" s="13"/>
      <c r="SDI42" s="9"/>
      <c r="SDJ42" s="8"/>
      <c r="SDK42" s="8"/>
      <c r="SDL42" s="13"/>
      <c r="SDM42" s="13"/>
      <c r="SDN42" s="14"/>
      <c r="SDO42" s="15"/>
      <c r="SDP42" s="13"/>
      <c r="SDQ42" s="9"/>
      <c r="SDR42" s="8"/>
      <c r="SDS42" s="8"/>
      <c r="SDT42" s="13"/>
      <c r="SDU42" s="13"/>
      <c r="SDV42" s="14"/>
      <c r="SDW42" s="15"/>
      <c r="SDX42" s="13"/>
      <c r="SDY42" s="9"/>
      <c r="SDZ42" s="8"/>
      <c r="SEA42" s="8"/>
      <c r="SEB42" s="13"/>
      <c r="SEC42" s="13"/>
      <c r="SED42" s="14"/>
      <c r="SEE42" s="15"/>
      <c r="SEF42" s="13"/>
      <c r="SEG42" s="9"/>
      <c r="SEH42" s="8"/>
      <c r="SEI42" s="8"/>
      <c r="SEJ42" s="13"/>
      <c r="SEK42" s="13"/>
      <c r="SEL42" s="14"/>
      <c r="SEM42" s="15"/>
      <c r="SEN42" s="13"/>
      <c r="SEO42" s="9"/>
      <c r="SEP42" s="8"/>
      <c r="SEQ42" s="8"/>
      <c r="SER42" s="13"/>
      <c r="SES42" s="13"/>
      <c r="SET42" s="14"/>
      <c r="SEU42" s="15"/>
      <c r="SEV42" s="13"/>
      <c r="SEW42" s="9"/>
      <c r="SEX42" s="8"/>
      <c r="SEY42" s="8"/>
      <c r="SEZ42" s="13"/>
      <c r="SFA42" s="13"/>
      <c r="SFB42" s="14"/>
      <c r="SFC42" s="15"/>
      <c r="SFD42" s="13"/>
      <c r="SFE42" s="9"/>
      <c r="SFF42" s="8"/>
      <c r="SFG42" s="8"/>
      <c r="SFH42" s="13"/>
      <c r="SFI42" s="13"/>
      <c r="SFJ42" s="14"/>
      <c r="SFK42" s="15"/>
      <c r="SFL42" s="13"/>
      <c r="SFM42" s="9"/>
      <c r="SFN42" s="8"/>
      <c r="SFO42" s="8"/>
      <c r="SFP42" s="13"/>
      <c r="SFQ42" s="13"/>
      <c r="SFR42" s="14"/>
      <c r="SFS42" s="15"/>
      <c r="SFT42" s="13"/>
      <c r="SFU42" s="9"/>
      <c r="SFV42" s="8"/>
      <c r="SFW42" s="8"/>
      <c r="SFX42" s="13"/>
      <c r="SFY42" s="13"/>
      <c r="SFZ42" s="14"/>
      <c r="SGA42" s="15"/>
      <c r="SGB42" s="13"/>
      <c r="SGC42" s="9"/>
      <c r="SGD42" s="8"/>
      <c r="SGE42" s="8"/>
      <c r="SGF42" s="13"/>
      <c r="SGG42" s="13"/>
      <c r="SGH42" s="14"/>
      <c r="SGI42" s="15"/>
      <c r="SGJ42" s="13"/>
      <c r="SGK42" s="9"/>
      <c r="SGL42" s="8"/>
      <c r="SGM42" s="8"/>
      <c r="SGN42" s="13"/>
      <c r="SGO42" s="13"/>
      <c r="SGP42" s="14"/>
      <c r="SGQ42" s="15"/>
      <c r="SGR42" s="13"/>
      <c r="SGS42" s="9"/>
      <c r="SGT42" s="8"/>
      <c r="SGU42" s="8"/>
      <c r="SGV42" s="13"/>
      <c r="SGW42" s="13"/>
      <c r="SGX42" s="14"/>
      <c r="SGY42" s="15"/>
      <c r="SGZ42" s="13"/>
      <c r="SHA42" s="9"/>
      <c r="SHB42" s="8"/>
      <c r="SHC42" s="8"/>
      <c r="SHD42" s="13"/>
      <c r="SHE42" s="13"/>
      <c r="SHF42" s="14"/>
      <c r="SHG42" s="15"/>
      <c r="SHH42" s="13"/>
      <c r="SHI42" s="9"/>
      <c r="SHJ42" s="8"/>
      <c r="SHK42" s="8"/>
      <c r="SHL42" s="13"/>
      <c r="SHM42" s="13"/>
      <c r="SHN42" s="14"/>
      <c r="SHO42" s="15"/>
      <c r="SHP42" s="13"/>
      <c r="SHQ42" s="9"/>
      <c r="SHR42" s="8"/>
      <c r="SHS42" s="8"/>
      <c r="SHT42" s="13"/>
      <c r="SHU42" s="13"/>
      <c r="SHV42" s="14"/>
      <c r="SHW42" s="15"/>
      <c r="SHX42" s="13"/>
      <c r="SHY42" s="9"/>
      <c r="SHZ42" s="8"/>
      <c r="SIA42" s="8"/>
      <c r="SIB42" s="13"/>
      <c r="SIC42" s="13"/>
      <c r="SID42" s="14"/>
      <c r="SIE42" s="15"/>
      <c r="SIF42" s="13"/>
      <c r="SIG42" s="9"/>
      <c r="SIH42" s="8"/>
      <c r="SII42" s="8"/>
      <c r="SIJ42" s="13"/>
      <c r="SIK42" s="13"/>
      <c r="SIL42" s="14"/>
      <c r="SIM42" s="15"/>
      <c r="SIN42" s="13"/>
      <c r="SIO42" s="9"/>
      <c r="SIP42" s="8"/>
      <c r="SIQ42" s="8"/>
      <c r="SIR42" s="13"/>
      <c r="SIS42" s="13"/>
      <c r="SIT42" s="14"/>
      <c r="SIU42" s="15"/>
      <c r="SIV42" s="13"/>
      <c r="SIW42" s="9"/>
      <c r="SIX42" s="8"/>
      <c r="SIY42" s="8"/>
      <c r="SIZ42" s="13"/>
      <c r="SJA42" s="13"/>
      <c r="SJB42" s="14"/>
      <c r="SJC42" s="15"/>
      <c r="SJD42" s="13"/>
      <c r="SJE42" s="9"/>
      <c r="SJF42" s="8"/>
      <c r="SJG42" s="8"/>
      <c r="SJH42" s="13"/>
      <c r="SJI42" s="13"/>
      <c r="SJJ42" s="14"/>
      <c r="SJK42" s="15"/>
      <c r="SJL42" s="13"/>
      <c r="SJM42" s="9"/>
      <c r="SJN42" s="8"/>
      <c r="SJO42" s="8"/>
      <c r="SJP42" s="13"/>
      <c r="SJQ42" s="13"/>
      <c r="SJR42" s="14"/>
      <c r="SJS42" s="15"/>
      <c r="SJT42" s="13"/>
      <c r="SJU42" s="9"/>
      <c r="SJV42" s="8"/>
      <c r="SJW42" s="8"/>
      <c r="SJX42" s="13"/>
      <c r="SJY42" s="13"/>
      <c r="SJZ42" s="14"/>
      <c r="SKA42" s="15"/>
      <c r="SKB42" s="13"/>
      <c r="SKC42" s="9"/>
      <c r="SKD42" s="8"/>
      <c r="SKE42" s="8"/>
      <c r="SKF42" s="13"/>
      <c r="SKG42" s="13"/>
      <c r="SKH42" s="14"/>
      <c r="SKI42" s="15"/>
      <c r="SKJ42" s="13"/>
      <c r="SKK42" s="9"/>
      <c r="SKL42" s="8"/>
      <c r="SKM42" s="8"/>
      <c r="SKN42" s="13"/>
      <c r="SKO42" s="13"/>
      <c r="SKP42" s="14"/>
      <c r="SKQ42" s="15"/>
      <c r="SKR42" s="13"/>
      <c r="SKS42" s="9"/>
      <c r="SKT42" s="8"/>
      <c r="SKU42" s="8"/>
      <c r="SKV42" s="13"/>
      <c r="SKW42" s="13"/>
      <c r="SKX42" s="14"/>
      <c r="SKY42" s="15"/>
      <c r="SKZ42" s="13"/>
      <c r="SLA42" s="9"/>
      <c r="SLB42" s="8"/>
      <c r="SLC42" s="8"/>
      <c r="SLD42" s="13"/>
      <c r="SLE42" s="13"/>
      <c r="SLF42" s="14"/>
      <c r="SLG42" s="15"/>
      <c r="SLH42" s="13"/>
      <c r="SLI42" s="9"/>
      <c r="SLJ42" s="8"/>
      <c r="SLK42" s="8"/>
      <c r="SLL42" s="13"/>
      <c r="SLM42" s="13"/>
      <c r="SLN42" s="14"/>
      <c r="SLO42" s="15"/>
      <c r="SLP42" s="13"/>
      <c r="SLQ42" s="9"/>
      <c r="SLR42" s="8"/>
      <c r="SLS42" s="8"/>
      <c r="SLT42" s="13"/>
      <c r="SLU42" s="13"/>
      <c r="SLV42" s="14"/>
      <c r="SLW42" s="15"/>
      <c r="SLX42" s="13"/>
      <c r="SLY42" s="9"/>
      <c r="SLZ42" s="8"/>
      <c r="SMA42" s="8"/>
      <c r="SMB42" s="13"/>
      <c r="SMC42" s="13"/>
      <c r="SMD42" s="14"/>
      <c r="SME42" s="15"/>
      <c r="SMF42" s="13"/>
      <c r="SMG42" s="9"/>
      <c r="SMH42" s="8"/>
      <c r="SMI42" s="8"/>
      <c r="SMJ42" s="13"/>
      <c r="SMK42" s="13"/>
      <c r="SML42" s="14"/>
      <c r="SMM42" s="15"/>
      <c r="SMN42" s="13"/>
      <c r="SMO42" s="9"/>
      <c r="SMP42" s="8"/>
      <c r="SMQ42" s="8"/>
      <c r="SMR42" s="13"/>
      <c r="SMS42" s="13"/>
      <c r="SMT42" s="14"/>
      <c r="SMU42" s="15"/>
      <c r="SMV42" s="13"/>
      <c r="SMW42" s="9"/>
      <c r="SMX42" s="8"/>
      <c r="SMY42" s="8"/>
      <c r="SMZ42" s="13"/>
      <c r="SNA42" s="13"/>
      <c r="SNB42" s="14"/>
      <c r="SNC42" s="15"/>
      <c r="SND42" s="13"/>
      <c r="SNE42" s="9"/>
      <c r="SNF42" s="8"/>
      <c r="SNG42" s="8"/>
      <c r="SNH42" s="13"/>
      <c r="SNI42" s="13"/>
      <c r="SNJ42" s="14"/>
      <c r="SNK42" s="15"/>
      <c r="SNL42" s="13"/>
      <c r="SNM42" s="9"/>
      <c r="SNN42" s="8"/>
      <c r="SNO42" s="8"/>
      <c r="SNP42" s="13"/>
      <c r="SNQ42" s="13"/>
      <c r="SNR42" s="14"/>
      <c r="SNS42" s="15"/>
      <c r="SNT42" s="13"/>
      <c r="SNU42" s="9"/>
      <c r="SNV42" s="8"/>
      <c r="SNW42" s="8"/>
      <c r="SNX42" s="13"/>
      <c r="SNY42" s="13"/>
      <c r="SNZ42" s="14"/>
      <c r="SOA42" s="15"/>
      <c r="SOB42" s="13"/>
      <c r="SOC42" s="9"/>
      <c r="SOD42" s="8"/>
      <c r="SOE42" s="8"/>
      <c r="SOF42" s="13"/>
      <c r="SOG42" s="13"/>
      <c r="SOH42" s="14"/>
      <c r="SOI42" s="15"/>
      <c r="SOJ42" s="13"/>
      <c r="SOK42" s="9"/>
      <c r="SOL42" s="8"/>
      <c r="SOM42" s="8"/>
      <c r="SON42" s="13"/>
      <c r="SOO42" s="13"/>
      <c r="SOP42" s="14"/>
      <c r="SOQ42" s="15"/>
      <c r="SOR42" s="13"/>
      <c r="SOS42" s="9"/>
      <c r="SOT42" s="8"/>
      <c r="SOU42" s="8"/>
      <c r="SOV42" s="13"/>
      <c r="SOW42" s="13"/>
      <c r="SOX42" s="14"/>
      <c r="SOY42" s="15"/>
      <c r="SOZ42" s="13"/>
      <c r="SPA42" s="9"/>
      <c r="SPB42" s="8"/>
      <c r="SPC42" s="8"/>
      <c r="SPD42" s="13"/>
      <c r="SPE42" s="13"/>
      <c r="SPF42" s="14"/>
      <c r="SPG42" s="15"/>
      <c r="SPH42" s="13"/>
      <c r="SPI42" s="9"/>
      <c r="SPJ42" s="8"/>
      <c r="SPK42" s="8"/>
      <c r="SPL42" s="13"/>
      <c r="SPM42" s="13"/>
      <c r="SPN42" s="14"/>
      <c r="SPO42" s="15"/>
      <c r="SPP42" s="13"/>
      <c r="SPQ42" s="9"/>
      <c r="SPR42" s="8"/>
      <c r="SPS42" s="8"/>
      <c r="SPT42" s="13"/>
      <c r="SPU42" s="13"/>
      <c r="SPV42" s="14"/>
      <c r="SPW42" s="15"/>
      <c r="SPX42" s="13"/>
      <c r="SPY42" s="9"/>
      <c r="SPZ42" s="8"/>
      <c r="SQA42" s="8"/>
      <c r="SQB42" s="13"/>
      <c r="SQC42" s="13"/>
      <c r="SQD42" s="14"/>
      <c r="SQE42" s="15"/>
      <c r="SQF42" s="13"/>
      <c r="SQG42" s="9"/>
      <c r="SQH42" s="8"/>
      <c r="SQI42" s="8"/>
      <c r="SQJ42" s="13"/>
      <c r="SQK42" s="13"/>
      <c r="SQL42" s="14"/>
      <c r="SQM42" s="15"/>
      <c r="SQN42" s="13"/>
      <c r="SQO42" s="9"/>
      <c r="SQP42" s="8"/>
      <c r="SQQ42" s="8"/>
      <c r="SQR42" s="13"/>
      <c r="SQS42" s="13"/>
      <c r="SQT42" s="14"/>
      <c r="SQU42" s="15"/>
      <c r="SQV42" s="13"/>
      <c r="SQW42" s="9"/>
      <c r="SQX42" s="8"/>
      <c r="SQY42" s="8"/>
      <c r="SQZ42" s="13"/>
      <c r="SRA42" s="13"/>
      <c r="SRB42" s="14"/>
      <c r="SRC42" s="15"/>
      <c r="SRD42" s="13"/>
      <c r="SRE42" s="9"/>
      <c r="SRF42" s="8"/>
      <c r="SRG42" s="8"/>
      <c r="SRH42" s="13"/>
      <c r="SRI42" s="13"/>
      <c r="SRJ42" s="14"/>
      <c r="SRK42" s="15"/>
      <c r="SRL42" s="13"/>
      <c r="SRM42" s="9"/>
      <c r="SRN42" s="8"/>
      <c r="SRO42" s="8"/>
      <c r="SRP42" s="13"/>
      <c r="SRQ42" s="13"/>
      <c r="SRR42" s="14"/>
      <c r="SRS42" s="15"/>
      <c r="SRT42" s="13"/>
      <c r="SRU42" s="9"/>
      <c r="SRV42" s="8"/>
      <c r="SRW42" s="8"/>
      <c r="SRX42" s="13"/>
      <c r="SRY42" s="13"/>
      <c r="SRZ42" s="14"/>
      <c r="SSA42" s="15"/>
      <c r="SSB42" s="13"/>
      <c r="SSC42" s="9"/>
      <c r="SSD42" s="8"/>
      <c r="SSE42" s="8"/>
      <c r="SSF42" s="13"/>
      <c r="SSG42" s="13"/>
      <c r="SSH42" s="14"/>
      <c r="SSI42" s="15"/>
      <c r="SSJ42" s="13"/>
      <c r="SSK42" s="9"/>
      <c r="SSL42" s="8"/>
      <c r="SSM42" s="8"/>
      <c r="SSN42" s="13"/>
      <c r="SSO42" s="13"/>
      <c r="SSP42" s="14"/>
      <c r="SSQ42" s="15"/>
      <c r="SSR42" s="13"/>
      <c r="SSS42" s="9"/>
      <c r="SST42" s="8"/>
      <c r="SSU42" s="8"/>
      <c r="SSV42" s="13"/>
      <c r="SSW42" s="13"/>
      <c r="SSX42" s="14"/>
      <c r="SSY42" s="15"/>
      <c r="SSZ42" s="13"/>
      <c r="STA42" s="9"/>
      <c r="STB42" s="8"/>
      <c r="STC42" s="8"/>
      <c r="STD42" s="13"/>
      <c r="STE42" s="13"/>
      <c r="STF42" s="14"/>
      <c r="STG42" s="15"/>
      <c r="STH42" s="13"/>
      <c r="STI42" s="9"/>
      <c r="STJ42" s="8"/>
      <c r="STK42" s="8"/>
      <c r="STL42" s="13"/>
      <c r="STM42" s="13"/>
      <c r="STN42" s="14"/>
      <c r="STO42" s="15"/>
      <c r="STP42" s="13"/>
      <c r="STQ42" s="9"/>
      <c r="STR42" s="8"/>
      <c r="STS42" s="8"/>
      <c r="STT42" s="13"/>
      <c r="STU42" s="13"/>
      <c r="STV42" s="14"/>
      <c r="STW42" s="15"/>
      <c r="STX42" s="13"/>
      <c r="STY42" s="9"/>
      <c r="STZ42" s="8"/>
      <c r="SUA42" s="8"/>
      <c r="SUB42" s="13"/>
      <c r="SUC42" s="13"/>
      <c r="SUD42" s="14"/>
      <c r="SUE42" s="15"/>
      <c r="SUF42" s="13"/>
      <c r="SUG42" s="9"/>
      <c r="SUH42" s="8"/>
      <c r="SUI42" s="8"/>
      <c r="SUJ42" s="13"/>
      <c r="SUK42" s="13"/>
      <c r="SUL42" s="14"/>
      <c r="SUM42" s="15"/>
      <c r="SUN42" s="13"/>
      <c r="SUO42" s="9"/>
      <c r="SUP42" s="8"/>
      <c r="SUQ42" s="8"/>
      <c r="SUR42" s="13"/>
      <c r="SUS42" s="13"/>
      <c r="SUT42" s="14"/>
      <c r="SUU42" s="15"/>
      <c r="SUV42" s="13"/>
      <c r="SUW42" s="9"/>
      <c r="SUX42" s="8"/>
      <c r="SUY42" s="8"/>
      <c r="SUZ42" s="13"/>
      <c r="SVA42" s="13"/>
      <c r="SVB42" s="14"/>
      <c r="SVC42" s="15"/>
      <c r="SVD42" s="13"/>
      <c r="SVE42" s="9"/>
      <c r="SVF42" s="8"/>
      <c r="SVG42" s="8"/>
      <c r="SVH42" s="13"/>
      <c r="SVI42" s="13"/>
      <c r="SVJ42" s="14"/>
      <c r="SVK42" s="15"/>
      <c r="SVL42" s="13"/>
      <c r="SVM42" s="9"/>
      <c r="SVN42" s="8"/>
      <c r="SVO42" s="8"/>
      <c r="SVP42" s="13"/>
      <c r="SVQ42" s="13"/>
      <c r="SVR42" s="14"/>
      <c r="SVS42" s="15"/>
      <c r="SVT42" s="13"/>
      <c r="SVU42" s="9"/>
      <c r="SVV42" s="8"/>
      <c r="SVW42" s="8"/>
      <c r="SVX42" s="13"/>
      <c r="SVY42" s="13"/>
      <c r="SVZ42" s="14"/>
      <c r="SWA42" s="15"/>
      <c r="SWB42" s="13"/>
      <c r="SWC42" s="9"/>
      <c r="SWD42" s="8"/>
      <c r="SWE42" s="8"/>
      <c r="SWF42" s="13"/>
      <c r="SWG42" s="13"/>
      <c r="SWH42" s="14"/>
      <c r="SWI42" s="15"/>
      <c r="SWJ42" s="13"/>
      <c r="SWK42" s="9"/>
      <c r="SWL42" s="8"/>
      <c r="SWM42" s="8"/>
      <c r="SWN42" s="13"/>
      <c r="SWO42" s="13"/>
      <c r="SWP42" s="14"/>
      <c r="SWQ42" s="15"/>
      <c r="SWR42" s="13"/>
      <c r="SWS42" s="9"/>
      <c r="SWT42" s="8"/>
      <c r="SWU42" s="8"/>
      <c r="SWV42" s="13"/>
      <c r="SWW42" s="13"/>
      <c r="SWX42" s="14"/>
      <c r="SWY42" s="15"/>
      <c r="SWZ42" s="13"/>
      <c r="SXA42" s="9"/>
      <c r="SXB42" s="8"/>
      <c r="SXC42" s="8"/>
      <c r="SXD42" s="13"/>
      <c r="SXE42" s="13"/>
      <c r="SXF42" s="14"/>
      <c r="SXG42" s="15"/>
      <c r="SXH42" s="13"/>
      <c r="SXI42" s="9"/>
      <c r="SXJ42" s="8"/>
      <c r="SXK42" s="8"/>
      <c r="SXL42" s="13"/>
      <c r="SXM42" s="13"/>
      <c r="SXN42" s="14"/>
      <c r="SXO42" s="15"/>
      <c r="SXP42" s="13"/>
      <c r="SXQ42" s="9"/>
      <c r="SXR42" s="8"/>
      <c r="SXS42" s="8"/>
      <c r="SXT42" s="13"/>
      <c r="SXU42" s="13"/>
      <c r="SXV42" s="14"/>
      <c r="SXW42" s="15"/>
      <c r="SXX42" s="13"/>
      <c r="SXY42" s="9"/>
      <c r="SXZ42" s="8"/>
      <c r="SYA42" s="8"/>
      <c r="SYB42" s="13"/>
      <c r="SYC42" s="13"/>
      <c r="SYD42" s="14"/>
      <c r="SYE42" s="15"/>
      <c r="SYF42" s="13"/>
      <c r="SYG42" s="9"/>
      <c r="SYH42" s="8"/>
      <c r="SYI42" s="8"/>
      <c r="SYJ42" s="13"/>
      <c r="SYK42" s="13"/>
      <c r="SYL42" s="14"/>
      <c r="SYM42" s="15"/>
      <c r="SYN42" s="13"/>
      <c r="SYO42" s="9"/>
      <c r="SYP42" s="8"/>
      <c r="SYQ42" s="8"/>
      <c r="SYR42" s="13"/>
      <c r="SYS42" s="13"/>
      <c r="SYT42" s="14"/>
      <c r="SYU42" s="15"/>
      <c r="SYV42" s="13"/>
      <c r="SYW42" s="9"/>
      <c r="SYX42" s="8"/>
      <c r="SYY42" s="8"/>
      <c r="SYZ42" s="13"/>
      <c r="SZA42" s="13"/>
      <c r="SZB42" s="14"/>
      <c r="SZC42" s="15"/>
      <c r="SZD42" s="13"/>
      <c r="SZE42" s="9"/>
      <c r="SZF42" s="8"/>
      <c r="SZG42" s="8"/>
      <c r="SZH42" s="13"/>
      <c r="SZI42" s="13"/>
      <c r="SZJ42" s="14"/>
      <c r="SZK42" s="15"/>
      <c r="SZL42" s="13"/>
      <c r="SZM42" s="9"/>
      <c r="SZN42" s="8"/>
      <c r="SZO42" s="8"/>
      <c r="SZP42" s="13"/>
      <c r="SZQ42" s="13"/>
      <c r="SZR42" s="14"/>
      <c r="SZS42" s="15"/>
      <c r="SZT42" s="13"/>
      <c r="SZU42" s="9"/>
      <c r="SZV42" s="8"/>
      <c r="SZW42" s="8"/>
      <c r="SZX42" s="13"/>
      <c r="SZY42" s="13"/>
      <c r="SZZ42" s="14"/>
      <c r="TAA42" s="15"/>
      <c r="TAB42" s="13"/>
      <c r="TAC42" s="9"/>
      <c r="TAD42" s="8"/>
      <c r="TAE42" s="8"/>
      <c r="TAF42" s="13"/>
      <c r="TAG42" s="13"/>
      <c r="TAH42" s="14"/>
      <c r="TAI42" s="15"/>
      <c r="TAJ42" s="13"/>
      <c r="TAK42" s="9"/>
      <c r="TAL42" s="8"/>
      <c r="TAM42" s="8"/>
      <c r="TAN42" s="13"/>
      <c r="TAO42" s="13"/>
      <c r="TAP42" s="14"/>
      <c r="TAQ42" s="15"/>
      <c r="TAR42" s="13"/>
      <c r="TAS42" s="9"/>
      <c r="TAT42" s="8"/>
      <c r="TAU42" s="8"/>
      <c r="TAV42" s="13"/>
      <c r="TAW42" s="13"/>
      <c r="TAX42" s="14"/>
      <c r="TAY42" s="15"/>
      <c r="TAZ42" s="13"/>
      <c r="TBA42" s="9"/>
      <c r="TBB42" s="8"/>
      <c r="TBC42" s="8"/>
      <c r="TBD42" s="13"/>
      <c r="TBE42" s="13"/>
      <c r="TBF42" s="14"/>
      <c r="TBG42" s="15"/>
      <c r="TBH42" s="13"/>
      <c r="TBI42" s="9"/>
      <c r="TBJ42" s="8"/>
      <c r="TBK42" s="8"/>
      <c r="TBL42" s="13"/>
      <c r="TBM42" s="13"/>
      <c r="TBN42" s="14"/>
      <c r="TBO42" s="15"/>
      <c r="TBP42" s="13"/>
      <c r="TBQ42" s="9"/>
      <c r="TBR42" s="8"/>
      <c r="TBS42" s="8"/>
      <c r="TBT42" s="13"/>
      <c r="TBU42" s="13"/>
      <c r="TBV42" s="14"/>
      <c r="TBW42" s="15"/>
      <c r="TBX42" s="13"/>
      <c r="TBY42" s="9"/>
      <c r="TBZ42" s="8"/>
      <c r="TCA42" s="8"/>
      <c r="TCB42" s="13"/>
      <c r="TCC42" s="13"/>
      <c r="TCD42" s="14"/>
      <c r="TCE42" s="15"/>
      <c r="TCF42" s="13"/>
      <c r="TCG42" s="9"/>
      <c r="TCH42" s="8"/>
      <c r="TCI42" s="8"/>
      <c r="TCJ42" s="13"/>
      <c r="TCK42" s="13"/>
      <c r="TCL42" s="14"/>
      <c r="TCM42" s="15"/>
      <c r="TCN42" s="13"/>
      <c r="TCO42" s="9"/>
      <c r="TCP42" s="8"/>
      <c r="TCQ42" s="8"/>
      <c r="TCR42" s="13"/>
      <c r="TCS42" s="13"/>
      <c r="TCT42" s="14"/>
      <c r="TCU42" s="15"/>
      <c r="TCV42" s="13"/>
      <c r="TCW42" s="9"/>
      <c r="TCX42" s="8"/>
      <c r="TCY42" s="8"/>
      <c r="TCZ42" s="13"/>
      <c r="TDA42" s="13"/>
      <c r="TDB42" s="14"/>
      <c r="TDC42" s="15"/>
      <c r="TDD42" s="13"/>
      <c r="TDE42" s="9"/>
      <c r="TDF42" s="8"/>
      <c r="TDG42" s="8"/>
      <c r="TDH42" s="13"/>
      <c r="TDI42" s="13"/>
      <c r="TDJ42" s="14"/>
      <c r="TDK42" s="15"/>
      <c r="TDL42" s="13"/>
      <c r="TDM42" s="9"/>
      <c r="TDN42" s="8"/>
      <c r="TDO42" s="8"/>
      <c r="TDP42" s="13"/>
      <c r="TDQ42" s="13"/>
      <c r="TDR42" s="14"/>
      <c r="TDS42" s="15"/>
      <c r="TDT42" s="13"/>
      <c r="TDU42" s="9"/>
      <c r="TDV42" s="8"/>
      <c r="TDW42" s="8"/>
      <c r="TDX42" s="13"/>
      <c r="TDY42" s="13"/>
      <c r="TDZ42" s="14"/>
      <c r="TEA42" s="15"/>
      <c r="TEB42" s="13"/>
      <c r="TEC42" s="9"/>
      <c r="TED42" s="8"/>
      <c r="TEE42" s="8"/>
      <c r="TEF42" s="13"/>
      <c r="TEG42" s="13"/>
      <c r="TEH42" s="14"/>
      <c r="TEI42" s="15"/>
      <c r="TEJ42" s="13"/>
      <c r="TEK42" s="9"/>
      <c r="TEL42" s="8"/>
      <c r="TEM42" s="8"/>
      <c r="TEN42" s="13"/>
      <c r="TEO42" s="13"/>
      <c r="TEP42" s="14"/>
      <c r="TEQ42" s="15"/>
      <c r="TER42" s="13"/>
      <c r="TES42" s="9"/>
      <c r="TET42" s="8"/>
      <c r="TEU42" s="8"/>
      <c r="TEV42" s="13"/>
      <c r="TEW42" s="13"/>
      <c r="TEX42" s="14"/>
      <c r="TEY42" s="15"/>
      <c r="TEZ42" s="13"/>
      <c r="TFA42" s="9"/>
      <c r="TFB42" s="8"/>
      <c r="TFC42" s="8"/>
      <c r="TFD42" s="13"/>
      <c r="TFE42" s="13"/>
      <c r="TFF42" s="14"/>
      <c r="TFG42" s="15"/>
      <c r="TFH42" s="13"/>
      <c r="TFI42" s="9"/>
      <c r="TFJ42" s="8"/>
      <c r="TFK42" s="8"/>
      <c r="TFL42" s="13"/>
      <c r="TFM42" s="13"/>
      <c r="TFN42" s="14"/>
      <c r="TFO42" s="15"/>
      <c r="TFP42" s="13"/>
      <c r="TFQ42" s="9"/>
      <c r="TFR42" s="8"/>
      <c r="TFS42" s="8"/>
      <c r="TFT42" s="13"/>
      <c r="TFU42" s="13"/>
      <c r="TFV42" s="14"/>
      <c r="TFW42" s="15"/>
      <c r="TFX42" s="13"/>
      <c r="TFY42" s="9"/>
      <c r="TFZ42" s="8"/>
      <c r="TGA42" s="8"/>
      <c r="TGB42" s="13"/>
      <c r="TGC42" s="13"/>
      <c r="TGD42" s="14"/>
      <c r="TGE42" s="15"/>
      <c r="TGF42" s="13"/>
      <c r="TGG42" s="9"/>
      <c r="TGH42" s="8"/>
      <c r="TGI42" s="8"/>
      <c r="TGJ42" s="13"/>
      <c r="TGK42" s="13"/>
      <c r="TGL42" s="14"/>
      <c r="TGM42" s="15"/>
      <c r="TGN42" s="13"/>
      <c r="TGO42" s="9"/>
      <c r="TGP42" s="8"/>
      <c r="TGQ42" s="8"/>
      <c r="TGR42" s="13"/>
      <c r="TGS42" s="13"/>
      <c r="TGT42" s="14"/>
      <c r="TGU42" s="15"/>
      <c r="TGV42" s="13"/>
      <c r="TGW42" s="9"/>
      <c r="TGX42" s="8"/>
      <c r="TGY42" s="8"/>
      <c r="TGZ42" s="13"/>
      <c r="THA42" s="13"/>
      <c r="THB42" s="14"/>
      <c r="THC42" s="15"/>
      <c r="THD42" s="13"/>
      <c r="THE42" s="9"/>
      <c r="THF42" s="8"/>
      <c r="THG42" s="8"/>
      <c r="THH42" s="13"/>
      <c r="THI42" s="13"/>
      <c r="THJ42" s="14"/>
      <c r="THK42" s="15"/>
      <c r="THL42" s="13"/>
      <c r="THM42" s="9"/>
      <c r="THN42" s="8"/>
      <c r="THO42" s="8"/>
      <c r="THP42" s="13"/>
      <c r="THQ42" s="13"/>
      <c r="THR42" s="14"/>
      <c r="THS42" s="15"/>
      <c r="THT42" s="13"/>
      <c r="THU42" s="9"/>
      <c r="THV42" s="8"/>
      <c r="THW42" s="8"/>
      <c r="THX42" s="13"/>
      <c r="THY42" s="13"/>
      <c r="THZ42" s="14"/>
      <c r="TIA42" s="15"/>
      <c r="TIB42" s="13"/>
      <c r="TIC42" s="9"/>
      <c r="TID42" s="8"/>
      <c r="TIE42" s="8"/>
      <c r="TIF42" s="13"/>
      <c r="TIG42" s="13"/>
      <c r="TIH42" s="14"/>
      <c r="TII42" s="15"/>
      <c r="TIJ42" s="13"/>
      <c r="TIK42" s="9"/>
      <c r="TIL42" s="8"/>
      <c r="TIM42" s="8"/>
      <c r="TIN42" s="13"/>
      <c r="TIO42" s="13"/>
      <c r="TIP42" s="14"/>
      <c r="TIQ42" s="15"/>
      <c r="TIR42" s="13"/>
      <c r="TIS42" s="9"/>
      <c r="TIT42" s="8"/>
      <c r="TIU42" s="8"/>
      <c r="TIV42" s="13"/>
      <c r="TIW42" s="13"/>
      <c r="TIX42" s="14"/>
      <c r="TIY42" s="15"/>
      <c r="TIZ42" s="13"/>
      <c r="TJA42" s="9"/>
      <c r="TJB42" s="8"/>
      <c r="TJC42" s="8"/>
      <c r="TJD42" s="13"/>
      <c r="TJE42" s="13"/>
      <c r="TJF42" s="14"/>
      <c r="TJG42" s="15"/>
      <c r="TJH42" s="13"/>
      <c r="TJI42" s="9"/>
      <c r="TJJ42" s="8"/>
      <c r="TJK42" s="8"/>
      <c r="TJL42" s="13"/>
      <c r="TJM42" s="13"/>
      <c r="TJN42" s="14"/>
      <c r="TJO42" s="15"/>
      <c r="TJP42" s="13"/>
      <c r="TJQ42" s="9"/>
      <c r="TJR42" s="8"/>
      <c r="TJS42" s="8"/>
      <c r="TJT42" s="13"/>
      <c r="TJU42" s="13"/>
      <c r="TJV42" s="14"/>
      <c r="TJW42" s="15"/>
      <c r="TJX42" s="13"/>
      <c r="TJY42" s="9"/>
      <c r="TJZ42" s="8"/>
      <c r="TKA42" s="8"/>
      <c r="TKB42" s="13"/>
      <c r="TKC42" s="13"/>
      <c r="TKD42" s="14"/>
      <c r="TKE42" s="15"/>
      <c r="TKF42" s="13"/>
      <c r="TKG42" s="9"/>
      <c r="TKH42" s="8"/>
      <c r="TKI42" s="8"/>
      <c r="TKJ42" s="13"/>
      <c r="TKK42" s="13"/>
      <c r="TKL42" s="14"/>
      <c r="TKM42" s="15"/>
      <c r="TKN42" s="13"/>
      <c r="TKO42" s="9"/>
      <c r="TKP42" s="8"/>
      <c r="TKQ42" s="8"/>
      <c r="TKR42" s="13"/>
      <c r="TKS42" s="13"/>
      <c r="TKT42" s="14"/>
      <c r="TKU42" s="15"/>
      <c r="TKV42" s="13"/>
      <c r="TKW42" s="9"/>
      <c r="TKX42" s="8"/>
      <c r="TKY42" s="8"/>
      <c r="TKZ42" s="13"/>
      <c r="TLA42" s="13"/>
      <c r="TLB42" s="14"/>
      <c r="TLC42" s="15"/>
      <c r="TLD42" s="13"/>
      <c r="TLE42" s="9"/>
      <c r="TLF42" s="8"/>
      <c r="TLG42" s="8"/>
      <c r="TLH42" s="13"/>
      <c r="TLI42" s="13"/>
      <c r="TLJ42" s="14"/>
      <c r="TLK42" s="15"/>
      <c r="TLL42" s="13"/>
      <c r="TLM42" s="9"/>
      <c r="TLN42" s="8"/>
      <c r="TLO42" s="8"/>
      <c r="TLP42" s="13"/>
      <c r="TLQ42" s="13"/>
      <c r="TLR42" s="14"/>
      <c r="TLS42" s="15"/>
      <c r="TLT42" s="13"/>
      <c r="TLU42" s="9"/>
      <c r="TLV42" s="8"/>
      <c r="TLW42" s="8"/>
      <c r="TLX42" s="13"/>
      <c r="TLY42" s="13"/>
      <c r="TLZ42" s="14"/>
      <c r="TMA42" s="15"/>
      <c r="TMB42" s="13"/>
      <c r="TMC42" s="9"/>
      <c r="TMD42" s="8"/>
      <c r="TME42" s="8"/>
      <c r="TMF42" s="13"/>
      <c r="TMG42" s="13"/>
      <c r="TMH42" s="14"/>
      <c r="TMI42" s="15"/>
      <c r="TMJ42" s="13"/>
      <c r="TMK42" s="9"/>
      <c r="TML42" s="8"/>
      <c r="TMM42" s="8"/>
      <c r="TMN42" s="13"/>
      <c r="TMO42" s="13"/>
      <c r="TMP42" s="14"/>
      <c r="TMQ42" s="15"/>
      <c r="TMR42" s="13"/>
      <c r="TMS42" s="9"/>
      <c r="TMT42" s="8"/>
      <c r="TMU42" s="8"/>
      <c r="TMV42" s="13"/>
      <c r="TMW42" s="13"/>
      <c r="TMX42" s="14"/>
      <c r="TMY42" s="15"/>
      <c r="TMZ42" s="13"/>
      <c r="TNA42" s="9"/>
      <c r="TNB42" s="8"/>
      <c r="TNC42" s="8"/>
      <c r="TND42" s="13"/>
      <c r="TNE42" s="13"/>
      <c r="TNF42" s="14"/>
      <c r="TNG42" s="15"/>
      <c r="TNH42" s="13"/>
      <c r="TNI42" s="9"/>
      <c r="TNJ42" s="8"/>
      <c r="TNK42" s="8"/>
      <c r="TNL42" s="13"/>
      <c r="TNM42" s="13"/>
      <c r="TNN42" s="14"/>
      <c r="TNO42" s="15"/>
      <c r="TNP42" s="13"/>
      <c r="TNQ42" s="9"/>
      <c r="TNR42" s="8"/>
      <c r="TNS42" s="8"/>
      <c r="TNT42" s="13"/>
      <c r="TNU42" s="13"/>
      <c r="TNV42" s="14"/>
      <c r="TNW42" s="15"/>
      <c r="TNX42" s="13"/>
      <c r="TNY42" s="9"/>
      <c r="TNZ42" s="8"/>
      <c r="TOA42" s="8"/>
      <c r="TOB42" s="13"/>
      <c r="TOC42" s="13"/>
      <c r="TOD42" s="14"/>
      <c r="TOE42" s="15"/>
      <c r="TOF42" s="13"/>
      <c r="TOG42" s="9"/>
      <c r="TOH42" s="8"/>
      <c r="TOI42" s="8"/>
      <c r="TOJ42" s="13"/>
      <c r="TOK42" s="13"/>
      <c r="TOL42" s="14"/>
      <c r="TOM42" s="15"/>
      <c r="TON42" s="13"/>
      <c r="TOO42" s="9"/>
      <c r="TOP42" s="8"/>
      <c r="TOQ42" s="8"/>
      <c r="TOR42" s="13"/>
      <c r="TOS42" s="13"/>
      <c r="TOT42" s="14"/>
      <c r="TOU42" s="15"/>
      <c r="TOV42" s="13"/>
      <c r="TOW42" s="9"/>
      <c r="TOX42" s="8"/>
      <c r="TOY42" s="8"/>
      <c r="TOZ42" s="13"/>
      <c r="TPA42" s="13"/>
      <c r="TPB42" s="14"/>
      <c r="TPC42" s="15"/>
      <c r="TPD42" s="13"/>
      <c r="TPE42" s="9"/>
      <c r="TPF42" s="8"/>
      <c r="TPG42" s="8"/>
      <c r="TPH42" s="13"/>
      <c r="TPI42" s="13"/>
      <c r="TPJ42" s="14"/>
      <c r="TPK42" s="15"/>
      <c r="TPL42" s="13"/>
      <c r="TPM42" s="9"/>
      <c r="TPN42" s="8"/>
      <c r="TPO42" s="8"/>
      <c r="TPP42" s="13"/>
      <c r="TPQ42" s="13"/>
      <c r="TPR42" s="14"/>
      <c r="TPS42" s="15"/>
      <c r="TPT42" s="13"/>
      <c r="TPU42" s="9"/>
      <c r="TPV42" s="8"/>
      <c r="TPW42" s="8"/>
      <c r="TPX42" s="13"/>
      <c r="TPY42" s="13"/>
      <c r="TPZ42" s="14"/>
      <c r="TQA42" s="15"/>
      <c r="TQB42" s="13"/>
      <c r="TQC42" s="9"/>
      <c r="TQD42" s="8"/>
      <c r="TQE42" s="8"/>
      <c r="TQF42" s="13"/>
      <c r="TQG42" s="13"/>
      <c r="TQH42" s="14"/>
      <c r="TQI42" s="15"/>
      <c r="TQJ42" s="13"/>
      <c r="TQK42" s="9"/>
      <c r="TQL42" s="8"/>
      <c r="TQM42" s="8"/>
      <c r="TQN42" s="13"/>
      <c r="TQO42" s="13"/>
      <c r="TQP42" s="14"/>
      <c r="TQQ42" s="15"/>
      <c r="TQR42" s="13"/>
      <c r="TQS42" s="9"/>
      <c r="TQT42" s="8"/>
      <c r="TQU42" s="8"/>
      <c r="TQV42" s="13"/>
      <c r="TQW42" s="13"/>
      <c r="TQX42" s="14"/>
      <c r="TQY42" s="15"/>
      <c r="TQZ42" s="13"/>
      <c r="TRA42" s="9"/>
      <c r="TRB42" s="8"/>
      <c r="TRC42" s="8"/>
      <c r="TRD42" s="13"/>
      <c r="TRE42" s="13"/>
      <c r="TRF42" s="14"/>
      <c r="TRG42" s="15"/>
      <c r="TRH42" s="13"/>
      <c r="TRI42" s="9"/>
      <c r="TRJ42" s="8"/>
      <c r="TRK42" s="8"/>
      <c r="TRL42" s="13"/>
      <c r="TRM42" s="13"/>
      <c r="TRN42" s="14"/>
      <c r="TRO42" s="15"/>
      <c r="TRP42" s="13"/>
      <c r="TRQ42" s="9"/>
      <c r="TRR42" s="8"/>
      <c r="TRS42" s="8"/>
      <c r="TRT42" s="13"/>
      <c r="TRU42" s="13"/>
      <c r="TRV42" s="14"/>
      <c r="TRW42" s="15"/>
      <c r="TRX42" s="13"/>
      <c r="TRY42" s="9"/>
      <c r="TRZ42" s="8"/>
      <c r="TSA42" s="8"/>
      <c r="TSB42" s="13"/>
      <c r="TSC42" s="13"/>
      <c r="TSD42" s="14"/>
      <c r="TSE42" s="15"/>
      <c r="TSF42" s="13"/>
      <c r="TSG42" s="9"/>
      <c r="TSH42" s="8"/>
      <c r="TSI42" s="8"/>
      <c r="TSJ42" s="13"/>
      <c r="TSK42" s="13"/>
      <c r="TSL42" s="14"/>
      <c r="TSM42" s="15"/>
      <c r="TSN42" s="13"/>
      <c r="TSO42" s="9"/>
      <c r="TSP42" s="8"/>
      <c r="TSQ42" s="8"/>
      <c r="TSR42" s="13"/>
      <c r="TSS42" s="13"/>
      <c r="TST42" s="14"/>
      <c r="TSU42" s="15"/>
      <c r="TSV42" s="13"/>
      <c r="TSW42" s="9"/>
      <c r="TSX42" s="8"/>
      <c r="TSY42" s="8"/>
      <c r="TSZ42" s="13"/>
      <c r="TTA42" s="13"/>
      <c r="TTB42" s="14"/>
      <c r="TTC42" s="15"/>
      <c r="TTD42" s="13"/>
      <c r="TTE42" s="9"/>
      <c r="TTF42" s="8"/>
      <c r="TTG42" s="8"/>
      <c r="TTH42" s="13"/>
      <c r="TTI42" s="13"/>
      <c r="TTJ42" s="14"/>
      <c r="TTK42" s="15"/>
      <c r="TTL42" s="13"/>
      <c r="TTM42" s="9"/>
      <c r="TTN42" s="8"/>
      <c r="TTO42" s="8"/>
      <c r="TTP42" s="13"/>
      <c r="TTQ42" s="13"/>
      <c r="TTR42" s="14"/>
      <c r="TTS42" s="15"/>
      <c r="TTT42" s="13"/>
      <c r="TTU42" s="9"/>
      <c r="TTV42" s="8"/>
      <c r="TTW42" s="8"/>
      <c r="TTX42" s="13"/>
      <c r="TTY42" s="13"/>
      <c r="TTZ42" s="14"/>
      <c r="TUA42" s="15"/>
      <c r="TUB42" s="13"/>
      <c r="TUC42" s="9"/>
      <c r="TUD42" s="8"/>
      <c r="TUE42" s="8"/>
      <c r="TUF42" s="13"/>
      <c r="TUG42" s="13"/>
      <c r="TUH42" s="14"/>
      <c r="TUI42" s="15"/>
      <c r="TUJ42" s="13"/>
      <c r="TUK42" s="9"/>
      <c r="TUL42" s="8"/>
      <c r="TUM42" s="8"/>
      <c r="TUN42" s="13"/>
      <c r="TUO42" s="13"/>
      <c r="TUP42" s="14"/>
      <c r="TUQ42" s="15"/>
      <c r="TUR42" s="13"/>
      <c r="TUS42" s="9"/>
      <c r="TUT42" s="8"/>
      <c r="TUU42" s="8"/>
      <c r="TUV42" s="13"/>
      <c r="TUW42" s="13"/>
      <c r="TUX42" s="14"/>
      <c r="TUY42" s="15"/>
      <c r="TUZ42" s="13"/>
      <c r="TVA42" s="9"/>
      <c r="TVB42" s="8"/>
      <c r="TVC42" s="8"/>
      <c r="TVD42" s="13"/>
      <c r="TVE42" s="13"/>
      <c r="TVF42" s="14"/>
      <c r="TVG42" s="15"/>
      <c r="TVH42" s="13"/>
      <c r="TVI42" s="9"/>
      <c r="TVJ42" s="8"/>
      <c r="TVK42" s="8"/>
      <c r="TVL42" s="13"/>
      <c r="TVM42" s="13"/>
      <c r="TVN42" s="14"/>
      <c r="TVO42" s="15"/>
      <c r="TVP42" s="13"/>
      <c r="TVQ42" s="9"/>
      <c r="TVR42" s="8"/>
      <c r="TVS42" s="8"/>
      <c r="TVT42" s="13"/>
      <c r="TVU42" s="13"/>
      <c r="TVV42" s="14"/>
      <c r="TVW42" s="15"/>
      <c r="TVX42" s="13"/>
      <c r="TVY42" s="9"/>
      <c r="TVZ42" s="8"/>
      <c r="TWA42" s="8"/>
      <c r="TWB42" s="13"/>
      <c r="TWC42" s="13"/>
      <c r="TWD42" s="14"/>
      <c r="TWE42" s="15"/>
      <c r="TWF42" s="13"/>
      <c r="TWG42" s="9"/>
      <c r="TWH42" s="8"/>
      <c r="TWI42" s="8"/>
      <c r="TWJ42" s="13"/>
      <c r="TWK42" s="13"/>
      <c r="TWL42" s="14"/>
      <c r="TWM42" s="15"/>
      <c r="TWN42" s="13"/>
      <c r="TWO42" s="9"/>
      <c r="TWP42" s="8"/>
      <c r="TWQ42" s="8"/>
      <c r="TWR42" s="13"/>
      <c r="TWS42" s="13"/>
      <c r="TWT42" s="14"/>
      <c r="TWU42" s="15"/>
      <c r="TWV42" s="13"/>
      <c r="TWW42" s="9"/>
      <c r="TWX42" s="8"/>
      <c r="TWY42" s="8"/>
      <c r="TWZ42" s="13"/>
      <c r="TXA42" s="13"/>
      <c r="TXB42" s="14"/>
      <c r="TXC42" s="15"/>
      <c r="TXD42" s="13"/>
      <c r="TXE42" s="9"/>
      <c r="TXF42" s="8"/>
      <c r="TXG42" s="8"/>
      <c r="TXH42" s="13"/>
      <c r="TXI42" s="13"/>
      <c r="TXJ42" s="14"/>
      <c r="TXK42" s="15"/>
      <c r="TXL42" s="13"/>
      <c r="TXM42" s="9"/>
      <c r="TXN42" s="8"/>
      <c r="TXO42" s="8"/>
      <c r="TXP42" s="13"/>
      <c r="TXQ42" s="13"/>
      <c r="TXR42" s="14"/>
      <c r="TXS42" s="15"/>
      <c r="TXT42" s="13"/>
      <c r="TXU42" s="9"/>
      <c r="TXV42" s="8"/>
      <c r="TXW42" s="8"/>
      <c r="TXX42" s="13"/>
      <c r="TXY42" s="13"/>
      <c r="TXZ42" s="14"/>
      <c r="TYA42" s="15"/>
      <c r="TYB42" s="13"/>
      <c r="TYC42" s="9"/>
      <c r="TYD42" s="8"/>
      <c r="TYE42" s="8"/>
      <c r="TYF42" s="13"/>
      <c r="TYG42" s="13"/>
      <c r="TYH42" s="14"/>
      <c r="TYI42" s="15"/>
      <c r="TYJ42" s="13"/>
      <c r="TYK42" s="9"/>
      <c r="TYL42" s="8"/>
      <c r="TYM42" s="8"/>
      <c r="TYN42" s="13"/>
      <c r="TYO42" s="13"/>
      <c r="TYP42" s="14"/>
      <c r="TYQ42" s="15"/>
      <c r="TYR42" s="13"/>
      <c r="TYS42" s="9"/>
      <c r="TYT42" s="8"/>
      <c r="TYU42" s="8"/>
      <c r="TYV42" s="13"/>
      <c r="TYW42" s="13"/>
      <c r="TYX42" s="14"/>
      <c r="TYY42" s="15"/>
      <c r="TYZ42" s="13"/>
      <c r="TZA42" s="9"/>
      <c r="TZB42" s="8"/>
      <c r="TZC42" s="8"/>
      <c r="TZD42" s="13"/>
      <c r="TZE42" s="13"/>
      <c r="TZF42" s="14"/>
      <c r="TZG42" s="15"/>
      <c r="TZH42" s="13"/>
      <c r="TZI42" s="9"/>
      <c r="TZJ42" s="8"/>
      <c r="TZK42" s="8"/>
      <c r="TZL42" s="13"/>
      <c r="TZM42" s="13"/>
      <c r="TZN42" s="14"/>
      <c r="TZO42" s="15"/>
      <c r="TZP42" s="13"/>
      <c r="TZQ42" s="9"/>
      <c r="TZR42" s="8"/>
      <c r="TZS42" s="8"/>
      <c r="TZT42" s="13"/>
      <c r="TZU42" s="13"/>
      <c r="TZV42" s="14"/>
      <c r="TZW42" s="15"/>
      <c r="TZX42" s="13"/>
      <c r="TZY42" s="9"/>
      <c r="TZZ42" s="8"/>
      <c r="UAA42" s="8"/>
      <c r="UAB42" s="13"/>
      <c r="UAC42" s="13"/>
      <c r="UAD42" s="14"/>
      <c r="UAE42" s="15"/>
      <c r="UAF42" s="13"/>
      <c r="UAG42" s="9"/>
      <c r="UAH42" s="8"/>
      <c r="UAI42" s="8"/>
      <c r="UAJ42" s="13"/>
      <c r="UAK42" s="13"/>
      <c r="UAL42" s="14"/>
      <c r="UAM42" s="15"/>
      <c r="UAN42" s="13"/>
      <c r="UAO42" s="9"/>
      <c r="UAP42" s="8"/>
      <c r="UAQ42" s="8"/>
      <c r="UAR42" s="13"/>
      <c r="UAS42" s="13"/>
      <c r="UAT42" s="14"/>
      <c r="UAU42" s="15"/>
      <c r="UAV42" s="13"/>
      <c r="UAW42" s="9"/>
      <c r="UAX42" s="8"/>
      <c r="UAY42" s="8"/>
      <c r="UAZ42" s="13"/>
      <c r="UBA42" s="13"/>
      <c r="UBB42" s="14"/>
      <c r="UBC42" s="15"/>
      <c r="UBD42" s="13"/>
      <c r="UBE42" s="9"/>
      <c r="UBF42" s="8"/>
      <c r="UBG42" s="8"/>
      <c r="UBH42" s="13"/>
      <c r="UBI42" s="13"/>
      <c r="UBJ42" s="14"/>
      <c r="UBK42" s="15"/>
      <c r="UBL42" s="13"/>
      <c r="UBM42" s="9"/>
      <c r="UBN42" s="8"/>
      <c r="UBO42" s="8"/>
      <c r="UBP42" s="13"/>
      <c r="UBQ42" s="13"/>
      <c r="UBR42" s="14"/>
      <c r="UBS42" s="15"/>
      <c r="UBT42" s="13"/>
      <c r="UBU42" s="9"/>
      <c r="UBV42" s="8"/>
      <c r="UBW42" s="8"/>
      <c r="UBX42" s="13"/>
      <c r="UBY42" s="13"/>
      <c r="UBZ42" s="14"/>
      <c r="UCA42" s="15"/>
      <c r="UCB42" s="13"/>
      <c r="UCC42" s="9"/>
      <c r="UCD42" s="8"/>
      <c r="UCE42" s="8"/>
      <c r="UCF42" s="13"/>
      <c r="UCG42" s="13"/>
      <c r="UCH42" s="14"/>
      <c r="UCI42" s="15"/>
      <c r="UCJ42" s="13"/>
      <c r="UCK42" s="9"/>
      <c r="UCL42" s="8"/>
      <c r="UCM42" s="8"/>
      <c r="UCN42" s="13"/>
      <c r="UCO42" s="13"/>
      <c r="UCP42" s="14"/>
      <c r="UCQ42" s="15"/>
      <c r="UCR42" s="13"/>
      <c r="UCS42" s="9"/>
      <c r="UCT42" s="8"/>
      <c r="UCU42" s="8"/>
      <c r="UCV42" s="13"/>
      <c r="UCW42" s="13"/>
      <c r="UCX42" s="14"/>
      <c r="UCY42" s="15"/>
      <c r="UCZ42" s="13"/>
      <c r="UDA42" s="9"/>
      <c r="UDB42" s="8"/>
      <c r="UDC42" s="8"/>
      <c r="UDD42" s="13"/>
      <c r="UDE42" s="13"/>
      <c r="UDF42" s="14"/>
      <c r="UDG42" s="15"/>
      <c r="UDH42" s="13"/>
      <c r="UDI42" s="9"/>
      <c r="UDJ42" s="8"/>
      <c r="UDK42" s="8"/>
      <c r="UDL42" s="13"/>
      <c r="UDM42" s="13"/>
      <c r="UDN42" s="14"/>
      <c r="UDO42" s="15"/>
      <c r="UDP42" s="13"/>
      <c r="UDQ42" s="9"/>
      <c r="UDR42" s="8"/>
      <c r="UDS42" s="8"/>
      <c r="UDT42" s="13"/>
      <c r="UDU42" s="13"/>
      <c r="UDV42" s="14"/>
      <c r="UDW42" s="15"/>
      <c r="UDX42" s="13"/>
      <c r="UDY42" s="9"/>
      <c r="UDZ42" s="8"/>
      <c r="UEA42" s="8"/>
      <c r="UEB42" s="13"/>
      <c r="UEC42" s="13"/>
      <c r="UED42" s="14"/>
      <c r="UEE42" s="15"/>
      <c r="UEF42" s="13"/>
      <c r="UEG42" s="9"/>
      <c r="UEH42" s="8"/>
      <c r="UEI42" s="8"/>
      <c r="UEJ42" s="13"/>
      <c r="UEK42" s="13"/>
      <c r="UEL42" s="14"/>
      <c r="UEM42" s="15"/>
      <c r="UEN42" s="13"/>
      <c r="UEO42" s="9"/>
      <c r="UEP42" s="8"/>
      <c r="UEQ42" s="8"/>
      <c r="UER42" s="13"/>
      <c r="UES42" s="13"/>
      <c r="UET42" s="14"/>
      <c r="UEU42" s="15"/>
      <c r="UEV42" s="13"/>
      <c r="UEW42" s="9"/>
      <c r="UEX42" s="8"/>
      <c r="UEY42" s="8"/>
      <c r="UEZ42" s="13"/>
      <c r="UFA42" s="13"/>
      <c r="UFB42" s="14"/>
      <c r="UFC42" s="15"/>
      <c r="UFD42" s="13"/>
      <c r="UFE42" s="9"/>
      <c r="UFF42" s="8"/>
      <c r="UFG42" s="8"/>
      <c r="UFH42" s="13"/>
      <c r="UFI42" s="13"/>
      <c r="UFJ42" s="14"/>
      <c r="UFK42" s="15"/>
      <c r="UFL42" s="13"/>
      <c r="UFM42" s="9"/>
      <c r="UFN42" s="8"/>
      <c r="UFO42" s="8"/>
      <c r="UFP42" s="13"/>
      <c r="UFQ42" s="13"/>
      <c r="UFR42" s="14"/>
      <c r="UFS42" s="15"/>
      <c r="UFT42" s="13"/>
      <c r="UFU42" s="9"/>
      <c r="UFV42" s="8"/>
      <c r="UFW42" s="8"/>
      <c r="UFX42" s="13"/>
      <c r="UFY42" s="13"/>
      <c r="UFZ42" s="14"/>
      <c r="UGA42" s="15"/>
      <c r="UGB42" s="13"/>
      <c r="UGC42" s="9"/>
      <c r="UGD42" s="8"/>
      <c r="UGE42" s="8"/>
      <c r="UGF42" s="13"/>
      <c r="UGG42" s="13"/>
      <c r="UGH42" s="14"/>
      <c r="UGI42" s="15"/>
      <c r="UGJ42" s="13"/>
      <c r="UGK42" s="9"/>
      <c r="UGL42" s="8"/>
      <c r="UGM42" s="8"/>
      <c r="UGN42" s="13"/>
      <c r="UGO42" s="13"/>
      <c r="UGP42" s="14"/>
      <c r="UGQ42" s="15"/>
      <c r="UGR42" s="13"/>
      <c r="UGS42" s="9"/>
      <c r="UGT42" s="8"/>
      <c r="UGU42" s="8"/>
      <c r="UGV42" s="13"/>
      <c r="UGW42" s="13"/>
      <c r="UGX42" s="14"/>
      <c r="UGY42" s="15"/>
      <c r="UGZ42" s="13"/>
      <c r="UHA42" s="9"/>
      <c r="UHB42" s="8"/>
      <c r="UHC42" s="8"/>
      <c r="UHD42" s="13"/>
      <c r="UHE42" s="13"/>
      <c r="UHF42" s="14"/>
      <c r="UHG42" s="15"/>
      <c r="UHH42" s="13"/>
      <c r="UHI42" s="9"/>
      <c r="UHJ42" s="8"/>
      <c r="UHK42" s="8"/>
      <c r="UHL42" s="13"/>
      <c r="UHM42" s="13"/>
      <c r="UHN42" s="14"/>
      <c r="UHO42" s="15"/>
      <c r="UHP42" s="13"/>
      <c r="UHQ42" s="9"/>
      <c r="UHR42" s="8"/>
      <c r="UHS42" s="8"/>
      <c r="UHT42" s="13"/>
      <c r="UHU42" s="13"/>
      <c r="UHV42" s="14"/>
      <c r="UHW42" s="15"/>
      <c r="UHX42" s="13"/>
      <c r="UHY42" s="9"/>
      <c r="UHZ42" s="8"/>
      <c r="UIA42" s="8"/>
      <c r="UIB42" s="13"/>
      <c r="UIC42" s="13"/>
      <c r="UID42" s="14"/>
      <c r="UIE42" s="15"/>
      <c r="UIF42" s="13"/>
      <c r="UIG42" s="9"/>
      <c r="UIH42" s="8"/>
      <c r="UII42" s="8"/>
      <c r="UIJ42" s="13"/>
      <c r="UIK42" s="13"/>
      <c r="UIL42" s="14"/>
      <c r="UIM42" s="15"/>
      <c r="UIN42" s="13"/>
      <c r="UIO42" s="9"/>
      <c r="UIP42" s="8"/>
      <c r="UIQ42" s="8"/>
      <c r="UIR42" s="13"/>
      <c r="UIS42" s="13"/>
      <c r="UIT42" s="14"/>
      <c r="UIU42" s="15"/>
      <c r="UIV42" s="13"/>
      <c r="UIW42" s="9"/>
      <c r="UIX42" s="8"/>
      <c r="UIY42" s="8"/>
      <c r="UIZ42" s="13"/>
      <c r="UJA42" s="13"/>
      <c r="UJB42" s="14"/>
      <c r="UJC42" s="15"/>
      <c r="UJD42" s="13"/>
      <c r="UJE42" s="9"/>
      <c r="UJF42" s="8"/>
      <c r="UJG42" s="8"/>
      <c r="UJH42" s="13"/>
      <c r="UJI42" s="13"/>
      <c r="UJJ42" s="14"/>
      <c r="UJK42" s="15"/>
      <c r="UJL42" s="13"/>
      <c r="UJM42" s="9"/>
      <c r="UJN42" s="8"/>
      <c r="UJO42" s="8"/>
      <c r="UJP42" s="13"/>
      <c r="UJQ42" s="13"/>
      <c r="UJR42" s="14"/>
      <c r="UJS42" s="15"/>
      <c r="UJT42" s="13"/>
      <c r="UJU42" s="9"/>
      <c r="UJV42" s="8"/>
      <c r="UJW42" s="8"/>
      <c r="UJX42" s="13"/>
      <c r="UJY42" s="13"/>
      <c r="UJZ42" s="14"/>
      <c r="UKA42" s="15"/>
      <c r="UKB42" s="13"/>
      <c r="UKC42" s="9"/>
      <c r="UKD42" s="8"/>
      <c r="UKE42" s="8"/>
      <c r="UKF42" s="13"/>
      <c r="UKG42" s="13"/>
      <c r="UKH42" s="14"/>
      <c r="UKI42" s="15"/>
      <c r="UKJ42" s="13"/>
      <c r="UKK42" s="9"/>
      <c r="UKL42" s="8"/>
      <c r="UKM42" s="8"/>
      <c r="UKN42" s="13"/>
      <c r="UKO42" s="13"/>
      <c r="UKP42" s="14"/>
      <c r="UKQ42" s="15"/>
      <c r="UKR42" s="13"/>
      <c r="UKS42" s="9"/>
      <c r="UKT42" s="8"/>
      <c r="UKU42" s="8"/>
      <c r="UKV42" s="13"/>
      <c r="UKW42" s="13"/>
      <c r="UKX42" s="14"/>
      <c r="UKY42" s="15"/>
      <c r="UKZ42" s="13"/>
      <c r="ULA42" s="9"/>
      <c r="ULB42" s="8"/>
      <c r="ULC42" s="8"/>
      <c r="ULD42" s="13"/>
      <c r="ULE42" s="13"/>
      <c r="ULF42" s="14"/>
      <c r="ULG42" s="15"/>
      <c r="ULH42" s="13"/>
      <c r="ULI42" s="9"/>
      <c r="ULJ42" s="8"/>
      <c r="ULK42" s="8"/>
      <c r="ULL42" s="13"/>
      <c r="ULM42" s="13"/>
      <c r="ULN42" s="14"/>
      <c r="ULO42" s="15"/>
      <c r="ULP42" s="13"/>
      <c r="ULQ42" s="9"/>
      <c r="ULR42" s="8"/>
      <c r="ULS42" s="8"/>
      <c r="ULT42" s="13"/>
      <c r="ULU42" s="13"/>
      <c r="ULV42" s="14"/>
      <c r="ULW42" s="15"/>
      <c r="ULX42" s="13"/>
      <c r="ULY42" s="9"/>
      <c r="ULZ42" s="8"/>
      <c r="UMA42" s="8"/>
      <c r="UMB42" s="13"/>
      <c r="UMC42" s="13"/>
      <c r="UMD42" s="14"/>
      <c r="UME42" s="15"/>
      <c r="UMF42" s="13"/>
      <c r="UMG42" s="9"/>
      <c r="UMH42" s="8"/>
      <c r="UMI42" s="8"/>
      <c r="UMJ42" s="13"/>
      <c r="UMK42" s="13"/>
      <c r="UML42" s="14"/>
      <c r="UMM42" s="15"/>
      <c r="UMN42" s="13"/>
      <c r="UMO42" s="9"/>
      <c r="UMP42" s="8"/>
      <c r="UMQ42" s="8"/>
      <c r="UMR42" s="13"/>
      <c r="UMS42" s="13"/>
      <c r="UMT42" s="14"/>
      <c r="UMU42" s="15"/>
      <c r="UMV42" s="13"/>
      <c r="UMW42" s="9"/>
      <c r="UMX42" s="8"/>
      <c r="UMY42" s="8"/>
      <c r="UMZ42" s="13"/>
      <c r="UNA42" s="13"/>
      <c r="UNB42" s="14"/>
      <c r="UNC42" s="15"/>
      <c r="UND42" s="13"/>
      <c r="UNE42" s="9"/>
      <c r="UNF42" s="8"/>
      <c r="UNG42" s="8"/>
      <c r="UNH42" s="13"/>
      <c r="UNI42" s="13"/>
      <c r="UNJ42" s="14"/>
      <c r="UNK42" s="15"/>
      <c r="UNL42" s="13"/>
      <c r="UNM42" s="9"/>
      <c r="UNN42" s="8"/>
      <c r="UNO42" s="8"/>
      <c r="UNP42" s="13"/>
      <c r="UNQ42" s="13"/>
      <c r="UNR42" s="14"/>
      <c r="UNS42" s="15"/>
      <c r="UNT42" s="13"/>
      <c r="UNU42" s="9"/>
      <c r="UNV42" s="8"/>
      <c r="UNW42" s="8"/>
      <c r="UNX42" s="13"/>
      <c r="UNY42" s="13"/>
      <c r="UNZ42" s="14"/>
      <c r="UOA42" s="15"/>
      <c r="UOB42" s="13"/>
      <c r="UOC42" s="9"/>
      <c r="UOD42" s="8"/>
      <c r="UOE42" s="8"/>
      <c r="UOF42" s="13"/>
      <c r="UOG42" s="13"/>
      <c r="UOH42" s="14"/>
      <c r="UOI42" s="15"/>
      <c r="UOJ42" s="13"/>
      <c r="UOK42" s="9"/>
      <c r="UOL42" s="8"/>
      <c r="UOM42" s="8"/>
      <c r="UON42" s="13"/>
      <c r="UOO42" s="13"/>
      <c r="UOP42" s="14"/>
      <c r="UOQ42" s="15"/>
      <c r="UOR42" s="13"/>
      <c r="UOS42" s="9"/>
      <c r="UOT42" s="8"/>
      <c r="UOU42" s="8"/>
      <c r="UOV42" s="13"/>
      <c r="UOW42" s="13"/>
      <c r="UOX42" s="14"/>
      <c r="UOY42" s="15"/>
      <c r="UOZ42" s="13"/>
      <c r="UPA42" s="9"/>
      <c r="UPB42" s="8"/>
      <c r="UPC42" s="8"/>
      <c r="UPD42" s="13"/>
      <c r="UPE42" s="13"/>
      <c r="UPF42" s="14"/>
      <c r="UPG42" s="15"/>
      <c r="UPH42" s="13"/>
      <c r="UPI42" s="9"/>
      <c r="UPJ42" s="8"/>
      <c r="UPK42" s="8"/>
      <c r="UPL42" s="13"/>
      <c r="UPM42" s="13"/>
      <c r="UPN42" s="14"/>
      <c r="UPO42" s="15"/>
      <c r="UPP42" s="13"/>
      <c r="UPQ42" s="9"/>
      <c r="UPR42" s="8"/>
      <c r="UPS42" s="8"/>
      <c r="UPT42" s="13"/>
      <c r="UPU42" s="13"/>
      <c r="UPV42" s="14"/>
      <c r="UPW42" s="15"/>
      <c r="UPX42" s="13"/>
      <c r="UPY42" s="9"/>
      <c r="UPZ42" s="8"/>
      <c r="UQA42" s="8"/>
      <c r="UQB42" s="13"/>
      <c r="UQC42" s="13"/>
      <c r="UQD42" s="14"/>
      <c r="UQE42" s="15"/>
      <c r="UQF42" s="13"/>
      <c r="UQG42" s="9"/>
      <c r="UQH42" s="8"/>
      <c r="UQI42" s="8"/>
      <c r="UQJ42" s="13"/>
      <c r="UQK42" s="13"/>
      <c r="UQL42" s="14"/>
      <c r="UQM42" s="15"/>
      <c r="UQN42" s="13"/>
      <c r="UQO42" s="9"/>
      <c r="UQP42" s="8"/>
      <c r="UQQ42" s="8"/>
      <c r="UQR42" s="13"/>
      <c r="UQS42" s="13"/>
      <c r="UQT42" s="14"/>
      <c r="UQU42" s="15"/>
      <c r="UQV42" s="13"/>
      <c r="UQW42" s="9"/>
      <c r="UQX42" s="8"/>
      <c r="UQY42" s="8"/>
      <c r="UQZ42" s="13"/>
      <c r="URA42" s="13"/>
      <c r="URB42" s="14"/>
      <c r="URC42" s="15"/>
      <c r="URD42" s="13"/>
      <c r="URE42" s="9"/>
      <c r="URF42" s="8"/>
      <c r="URG42" s="8"/>
      <c r="URH42" s="13"/>
      <c r="URI42" s="13"/>
      <c r="URJ42" s="14"/>
      <c r="URK42" s="15"/>
      <c r="URL42" s="13"/>
      <c r="URM42" s="9"/>
      <c r="URN42" s="8"/>
      <c r="URO42" s="8"/>
      <c r="URP42" s="13"/>
      <c r="URQ42" s="13"/>
      <c r="URR42" s="14"/>
      <c r="URS42" s="15"/>
      <c r="URT42" s="13"/>
      <c r="URU42" s="9"/>
      <c r="URV42" s="8"/>
      <c r="URW42" s="8"/>
      <c r="URX42" s="13"/>
      <c r="URY42" s="13"/>
      <c r="URZ42" s="14"/>
      <c r="USA42" s="15"/>
      <c r="USB42" s="13"/>
      <c r="USC42" s="9"/>
      <c r="USD42" s="8"/>
      <c r="USE42" s="8"/>
      <c r="USF42" s="13"/>
      <c r="USG42" s="13"/>
      <c r="USH42" s="14"/>
      <c r="USI42" s="15"/>
      <c r="USJ42" s="13"/>
      <c r="USK42" s="9"/>
      <c r="USL42" s="8"/>
      <c r="USM42" s="8"/>
      <c r="USN42" s="13"/>
      <c r="USO42" s="13"/>
      <c r="USP42" s="14"/>
      <c r="USQ42" s="15"/>
      <c r="USR42" s="13"/>
      <c r="USS42" s="9"/>
      <c r="UST42" s="8"/>
      <c r="USU42" s="8"/>
      <c r="USV42" s="13"/>
      <c r="USW42" s="13"/>
      <c r="USX42" s="14"/>
      <c r="USY42" s="15"/>
      <c r="USZ42" s="13"/>
      <c r="UTA42" s="9"/>
      <c r="UTB42" s="8"/>
      <c r="UTC42" s="8"/>
      <c r="UTD42" s="13"/>
      <c r="UTE42" s="13"/>
      <c r="UTF42" s="14"/>
      <c r="UTG42" s="15"/>
      <c r="UTH42" s="13"/>
      <c r="UTI42" s="9"/>
      <c r="UTJ42" s="8"/>
      <c r="UTK42" s="8"/>
      <c r="UTL42" s="13"/>
      <c r="UTM42" s="13"/>
      <c r="UTN42" s="14"/>
      <c r="UTO42" s="15"/>
      <c r="UTP42" s="13"/>
      <c r="UTQ42" s="9"/>
      <c r="UTR42" s="8"/>
      <c r="UTS42" s="8"/>
      <c r="UTT42" s="13"/>
      <c r="UTU42" s="13"/>
      <c r="UTV42" s="14"/>
      <c r="UTW42" s="15"/>
      <c r="UTX42" s="13"/>
      <c r="UTY42" s="9"/>
      <c r="UTZ42" s="8"/>
      <c r="UUA42" s="8"/>
      <c r="UUB42" s="13"/>
      <c r="UUC42" s="13"/>
      <c r="UUD42" s="14"/>
      <c r="UUE42" s="15"/>
      <c r="UUF42" s="13"/>
      <c r="UUG42" s="9"/>
      <c r="UUH42" s="8"/>
      <c r="UUI42" s="8"/>
      <c r="UUJ42" s="13"/>
      <c r="UUK42" s="13"/>
      <c r="UUL42" s="14"/>
      <c r="UUM42" s="15"/>
      <c r="UUN42" s="13"/>
      <c r="UUO42" s="9"/>
      <c r="UUP42" s="8"/>
      <c r="UUQ42" s="8"/>
      <c r="UUR42" s="13"/>
      <c r="UUS42" s="13"/>
      <c r="UUT42" s="14"/>
      <c r="UUU42" s="15"/>
      <c r="UUV42" s="13"/>
      <c r="UUW42" s="9"/>
      <c r="UUX42" s="8"/>
      <c r="UUY42" s="8"/>
      <c r="UUZ42" s="13"/>
      <c r="UVA42" s="13"/>
      <c r="UVB42" s="14"/>
      <c r="UVC42" s="15"/>
      <c r="UVD42" s="13"/>
      <c r="UVE42" s="9"/>
      <c r="UVF42" s="8"/>
      <c r="UVG42" s="8"/>
      <c r="UVH42" s="13"/>
      <c r="UVI42" s="13"/>
      <c r="UVJ42" s="14"/>
      <c r="UVK42" s="15"/>
      <c r="UVL42" s="13"/>
      <c r="UVM42" s="9"/>
      <c r="UVN42" s="8"/>
      <c r="UVO42" s="8"/>
      <c r="UVP42" s="13"/>
      <c r="UVQ42" s="13"/>
      <c r="UVR42" s="14"/>
      <c r="UVS42" s="15"/>
      <c r="UVT42" s="13"/>
      <c r="UVU42" s="9"/>
      <c r="UVV42" s="8"/>
      <c r="UVW42" s="8"/>
      <c r="UVX42" s="13"/>
      <c r="UVY42" s="13"/>
      <c r="UVZ42" s="14"/>
      <c r="UWA42" s="15"/>
      <c r="UWB42" s="13"/>
      <c r="UWC42" s="9"/>
      <c r="UWD42" s="8"/>
      <c r="UWE42" s="8"/>
      <c r="UWF42" s="13"/>
      <c r="UWG42" s="13"/>
      <c r="UWH42" s="14"/>
      <c r="UWI42" s="15"/>
      <c r="UWJ42" s="13"/>
      <c r="UWK42" s="9"/>
      <c r="UWL42" s="8"/>
      <c r="UWM42" s="8"/>
      <c r="UWN42" s="13"/>
      <c r="UWO42" s="13"/>
      <c r="UWP42" s="14"/>
      <c r="UWQ42" s="15"/>
      <c r="UWR42" s="13"/>
      <c r="UWS42" s="9"/>
      <c r="UWT42" s="8"/>
      <c r="UWU42" s="8"/>
      <c r="UWV42" s="13"/>
      <c r="UWW42" s="13"/>
      <c r="UWX42" s="14"/>
      <c r="UWY42" s="15"/>
      <c r="UWZ42" s="13"/>
      <c r="UXA42" s="9"/>
      <c r="UXB42" s="8"/>
      <c r="UXC42" s="8"/>
      <c r="UXD42" s="13"/>
      <c r="UXE42" s="13"/>
      <c r="UXF42" s="14"/>
      <c r="UXG42" s="15"/>
      <c r="UXH42" s="13"/>
      <c r="UXI42" s="9"/>
      <c r="UXJ42" s="8"/>
      <c r="UXK42" s="8"/>
      <c r="UXL42" s="13"/>
      <c r="UXM42" s="13"/>
      <c r="UXN42" s="14"/>
      <c r="UXO42" s="15"/>
      <c r="UXP42" s="13"/>
      <c r="UXQ42" s="9"/>
      <c r="UXR42" s="8"/>
      <c r="UXS42" s="8"/>
      <c r="UXT42" s="13"/>
      <c r="UXU42" s="13"/>
      <c r="UXV42" s="14"/>
      <c r="UXW42" s="15"/>
      <c r="UXX42" s="13"/>
      <c r="UXY42" s="9"/>
      <c r="UXZ42" s="8"/>
      <c r="UYA42" s="8"/>
      <c r="UYB42" s="13"/>
      <c r="UYC42" s="13"/>
      <c r="UYD42" s="14"/>
      <c r="UYE42" s="15"/>
      <c r="UYF42" s="13"/>
      <c r="UYG42" s="9"/>
      <c r="UYH42" s="8"/>
      <c r="UYI42" s="8"/>
      <c r="UYJ42" s="13"/>
      <c r="UYK42" s="13"/>
      <c r="UYL42" s="14"/>
      <c r="UYM42" s="15"/>
      <c r="UYN42" s="13"/>
      <c r="UYO42" s="9"/>
      <c r="UYP42" s="8"/>
      <c r="UYQ42" s="8"/>
      <c r="UYR42" s="13"/>
      <c r="UYS42" s="13"/>
      <c r="UYT42" s="14"/>
      <c r="UYU42" s="15"/>
      <c r="UYV42" s="13"/>
      <c r="UYW42" s="9"/>
      <c r="UYX42" s="8"/>
      <c r="UYY42" s="8"/>
      <c r="UYZ42" s="13"/>
      <c r="UZA42" s="13"/>
      <c r="UZB42" s="14"/>
      <c r="UZC42" s="15"/>
      <c r="UZD42" s="13"/>
      <c r="UZE42" s="9"/>
      <c r="UZF42" s="8"/>
      <c r="UZG42" s="8"/>
      <c r="UZH42" s="13"/>
      <c r="UZI42" s="13"/>
      <c r="UZJ42" s="14"/>
      <c r="UZK42" s="15"/>
      <c r="UZL42" s="13"/>
      <c r="UZM42" s="9"/>
      <c r="UZN42" s="8"/>
      <c r="UZO42" s="8"/>
      <c r="UZP42" s="13"/>
      <c r="UZQ42" s="13"/>
      <c r="UZR42" s="14"/>
      <c r="UZS42" s="15"/>
      <c r="UZT42" s="13"/>
      <c r="UZU42" s="9"/>
      <c r="UZV42" s="8"/>
      <c r="UZW42" s="8"/>
      <c r="UZX42" s="13"/>
      <c r="UZY42" s="13"/>
      <c r="UZZ42" s="14"/>
      <c r="VAA42" s="15"/>
      <c r="VAB42" s="13"/>
      <c r="VAC42" s="9"/>
      <c r="VAD42" s="8"/>
      <c r="VAE42" s="8"/>
      <c r="VAF42" s="13"/>
      <c r="VAG42" s="13"/>
      <c r="VAH42" s="14"/>
      <c r="VAI42" s="15"/>
      <c r="VAJ42" s="13"/>
      <c r="VAK42" s="9"/>
      <c r="VAL42" s="8"/>
      <c r="VAM42" s="8"/>
      <c r="VAN42" s="13"/>
      <c r="VAO42" s="13"/>
      <c r="VAP42" s="14"/>
      <c r="VAQ42" s="15"/>
      <c r="VAR42" s="13"/>
      <c r="VAS42" s="9"/>
      <c r="VAT42" s="8"/>
      <c r="VAU42" s="8"/>
      <c r="VAV42" s="13"/>
      <c r="VAW42" s="13"/>
      <c r="VAX42" s="14"/>
      <c r="VAY42" s="15"/>
      <c r="VAZ42" s="13"/>
      <c r="VBA42" s="9"/>
      <c r="VBB42" s="8"/>
      <c r="VBC42" s="8"/>
      <c r="VBD42" s="13"/>
      <c r="VBE42" s="13"/>
      <c r="VBF42" s="14"/>
      <c r="VBG42" s="15"/>
      <c r="VBH42" s="13"/>
      <c r="VBI42" s="9"/>
      <c r="VBJ42" s="8"/>
      <c r="VBK42" s="8"/>
      <c r="VBL42" s="13"/>
      <c r="VBM42" s="13"/>
      <c r="VBN42" s="14"/>
      <c r="VBO42" s="15"/>
      <c r="VBP42" s="13"/>
      <c r="VBQ42" s="9"/>
      <c r="VBR42" s="8"/>
      <c r="VBS42" s="8"/>
      <c r="VBT42" s="13"/>
      <c r="VBU42" s="13"/>
      <c r="VBV42" s="14"/>
      <c r="VBW42" s="15"/>
      <c r="VBX42" s="13"/>
      <c r="VBY42" s="9"/>
      <c r="VBZ42" s="8"/>
      <c r="VCA42" s="8"/>
      <c r="VCB42" s="13"/>
      <c r="VCC42" s="13"/>
      <c r="VCD42" s="14"/>
      <c r="VCE42" s="15"/>
      <c r="VCF42" s="13"/>
      <c r="VCG42" s="9"/>
      <c r="VCH42" s="8"/>
      <c r="VCI42" s="8"/>
      <c r="VCJ42" s="13"/>
      <c r="VCK42" s="13"/>
      <c r="VCL42" s="14"/>
      <c r="VCM42" s="15"/>
      <c r="VCN42" s="13"/>
      <c r="VCO42" s="9"/>
      <c r="VCP42" s="8"/>
      <c r="VCQ42" s="8"/>
      <c r="VCR42" s="13"/>
      <c r="VCS42" s="13"/>
      <c r="VCT42" s="14"/>
      <c r="VCU42" s="15"/>
      <c r="VCV42" s="13"/>
      <c r="VCW42" s="9"/>
      <c r="VCX42" s="8"/>
      <c r="VCY42" s="8"/>
      <c r="VCZ42" s="13"/>
      <c r="VDA42" s="13"/>
      <c r="VDB42" s="14"/>
      <c r="VDC42" s="15"/>
      <c r="VDD42" s="13"/>
      <c r="VDE42" s="9"/>
      <c r="VDF42" s="8"/>
      <c r="VDG42" s="8"/>
      <c r="VDH42" s="13"/>
      <c r="VDI42" s="13"/>
      <c r="VDJ42" s="14"/>
      <c r="VDK42" s="15"/>
      <c r="VDL42" s="13"/>
      <c r="VDM42" s="9"/>
      <c r="VDN42" s="8"/>
      <c r="VDO42" s="8"/>
      <c r="VDP42" s="13"/>
      <c r="VDQ42" s="13"/>
      <c r="VDR42" s="14"/>
      <c r="VDS42" s="15"/>
      <c r="VDT42" s="13"/>
      <c r="VDU42" s="9"/>
      <c r="VDV42" s="8"/>
      <c r="VDW42" s="8"/>
      <c r="VDX42" s="13"/>
      <c r="VDY42" s="13"/>
      <c r="VDZ42" s="14"/>
      <c r="VEA42" s="15"/>
      <c r="VEB42" s="13"/>
      <c r="VEC42" s="9"/>
      <c r="VED42" s="8"/>
      <c r="VEE42" s="8"/>
      <c r="VEF42" s="13"/>
      <c r="VEG42" s="13"/>
      <c r="VEH42" s="14"/>
      <c r="VEI42" s="15"/>
      <c r="VEJ42" s="13"/>
      <c r="VEK42" s="9"/>
      <c r="VEL42" s="8"/>
      <c r="VEM42" s="8"/>
      <c r="VEN42" s="13"/>
      <c r="VEO42" s="13"/>
      <c r="VEP42" s="14"/>
      <c r="VEQ42" s="15"/>
      <c r="VER42" s="13"/>
      <c r="VES42" s="9"/>
      <c r="VET42" s="8"/>
      <c r="VEU42" s="8"/>
      <c r="VEV42" s="13"/>
      <c r="VEW42" s="13"/>
      <c r="VEX42" s="14"/>
      <c r="VEY42" s="15"/>
      <c r="VEZ42" s="13"/>
      <c r="VFA42" s="9"/>
      <c r="VFB42" s="8"/>
      <c r="VFC42" s="8"/>
      <c r="VFD42" s="13"/>
      <c r="VFE42" s="13"/>
      <c r="VFF42" s="14"/>
      <c r="VFG42" s="15"/>
      <c r="VFH42" s="13"/>
      <c r="VFI42" s="9"/>
      <c r="VFJ42" s="8"/>
      <c r="VFK42" s="8"/>
      <c r="VFL42" s="13"/>
      <c r="VFM42" s="13"/>
      <c r="VFN42" s="14"/>
      <c r="VFO42" s="15"/>
      <c r="VFP42" s="13"/>
      <c r="VFQ42" s="9"/>
      <c r="VFR42" s="8"/>
      <c r="VFS42" s="8"/>
      <c r="VFT42" s="13"/>
      <c r="VFU42" s="13"/>
      <c r="VFV42" s="14"/>
      <c r="VFW42" s="15"/>
      <c r="VFX42" s="13"/>
      <c r="VFY42" s="9"/>
      <c r="VFZ42" s="8"/>
      <c r="VGA42" s="8"/>
      <c r="VGB42" s="13"/>
      <c r="VGC42" s="13"/>
      <c r="VGD42" s="14"/>
      <c r="VGE42" s="15"/>
      <c r="VGF42" s="13"/>
      <c r="VGG42" s="9"/>
      <c r="VGH42" s="8"/>
      <c r="VGI42" s="8"/>
      <c r="VGJ42" s="13"/>
      <c r="VGK42" s="13"/>
      <c r="VGL42" s="14"/>
      <c r="VGM42" s="15"/>
      <c r="VGN42" s="13"/>
      <c r="VGO42" s="9"/>
      <c r="VGP42" s="8"/>
      <c r="VGQ42" s="8"/>
      <c r="VGR42" s="13"/>
      <c r="VGS42" s="13"/>
      <c r="VGT42" s="14"/>
      <c r="VGU42" s="15"/>
      <c r="VGV42" s="13"/>
      <c r="VGW42" s="9"/>
      <c r="VGX42" s="8"/>
      <c r="VGY42" s="8"/>
      <c r="VGZ42" s="13"/>
      <c r="VHA42" s="13"/>
      <c r="VHB42" s="14"/>
      <c r="VHC42" s="15"/>
      <c r="VHD42" s="13"/>
      <c r="VHE42" s="9"/>
      <c r="VHF42" s="8"/>
      <c r="VHG42" s="8"/>
      <c r="VHH42" s="13"/>
      <c r="VHI42" s="13"/>
      <c r="VHJ42" s="14"/>
      <c r="VHK42" s="15"/>
      <c r="VHL42" s="13"/>
      <c r="VHM42" s="9"/>
      <c r="VHN42" s="8"/>
      <c r="VHO42" s="8"/>
      <c r="VHP42" s="13"/>
      <c r="VHQ42" s="13"/>
      <c r="VHR42" s="14"/>
      <c r="VHS42" s="15"/>
      <c r="VHT42" s="13"/>
      <c r="VHU42" s="9"/>
      <c r="VHV42" s="8"/>
      <c r="VHW42" s="8"/>
      <c r="VHX42" s="13"/>
      <c r="VHY42" s="13"/>
      <c r="VHZ42" s="14"/>
      <c r="VIA42" s="15"/>
      <c r="VIB42" s="13"/>
      <c r="VIC42" s="9"/>
      <c r="VID42" s="8"/>
      <c r="VIE42" s="8"/>
      <c r="VIF42" s="13"/>
      <c r="VIG42" s="13"/>
      <c r="VIH42" s="14"/>
      <c r="VII42" s="15"/>
      <c r="VIJ42" s="13"/>
      <c r="VIK42" s="9"/>
      <c r="VIL42" s="8"/>
      <c r="VIM42" s="8"/>
      <c r="VIN42" s="13"/>
      <c r="VIO42" s="13"/>
      <c r="VIP42" s="14"/>
      <c r="VIQ42" s="15"/>
      <c r="VIR42" s="13"/>
      <c r="VIS42" s="9"/>
      <c r="VIT42" s="8"/>
      <c r="VIU42" s="8"/>
      <c r="VIV42" s="13"/>
      <c r="VIW42" s="13"/>
      <c r="VIX42" s="14"/>
      <c r="VIY42" s="15"/>
      <c r="VIZ42" s="13"/>
      <c r="VJA42" s="9"/>
      <c r="VJB42" s="8"/>
      <c r="VJC42" s="8"/>
      <c r="VJD42" s="13"/>
      <c r="VJE42" s="13"/>
      <c r="VJF42" s="14"/>
      <c r="VJG42" s="15"/>
      <c r="VJH42" s="13"/>
      <c r="VJI42" s="9"/>
      <c r="VJJ42" s="8"/>
      <c r="VJK42" s="8"/>
      <c r="VJL42" s="13"/>
      <c r="VJM42" s="13"/>
      <c r="VJN42" s="14"/>
      <c r="VJO42" s="15"/>
      <c r="VJP42" s="13"/>
      <c r="VJQ42" s="9"/>
      <c r="VJR42" s="8"/>
      <c r="VJS42" s="8"/>
      <c r="VJT42" s="13"/>
      <c r="VJU42" s="13"/>
      <c r="VJV42" s="14"/>
      <c r="VJW42" s="15"/>
      <c r="VJX42" s="13"/>
      <c r="VJY42" s="9"/>
      <c r="VJZ42" s="8"/>
      <c r="VKA42" s="8"/>
      <c r="VKB42" s="13"/>
      <c r="VKC42" s="13"/>
      <c r="VKD42" s="14"/>
      <c r="VKE42" s="15"/>
      <c r="VKF42" s="13"/>
      <c r="VKG42" s="9"/>
      <c r="VKH42" s="8"/>
      <c r="VKI42" s="8"/>
      <c r="VKJ42" s="13"/>
      <c r="VKK42" s="13"/>
      <c r="VKL42" s="14"/>
      <c r="VKM42" s="15"/>
      <c r="VKN42" s="13"/>
      <c r="VKO42" s="9"/>
      <c r="VKP42" s="8"/>
      <c r="VKQ42" s="8"/>
      <c r="VKR42" s="13"/>
      <c r="VKS42" s="13"/>
      <c r="VKT42" s="14"/>
      <c r="VKU42" s="15"/>
      <c r="VKV42" s="13"/>
      <c r="VKW42" s="9"/>
      <c r="VKX42" s="8"/>
      <c r="VKY42" s="8"/>
      <c r="VKZ42" s="13"/>
      <c r="VLA42" s="13"/>
      <c r="VLB42" s="14"/>
      <c r="VLC42" s="15"/>
      <c r="VLD42" s="13"/>
      <c r="VLE42" s="9"/>
      <c r="VLF42" s="8"/>
      <c r="VLG42" s="8"/>
      <c r="VLH42" s="13"/>
      <c r="VLI42" s="13"/>
      <c r="VLJ42" s="14"/>
      <c r="VLK42" s="15"/>
      <c r="VLL42" s="13"/>
      <c r="VLM42" s="9"/>
      <c r="VLN42" s="8"/>
      <c r="VLO42" s="8"/>
      <c r="VLP42" s="13"/>
      <c r="VLQ42" s="13"/>
      <c r="VLR42" s="14"/>
      <c r="VLS42" s="15"/>
      <c r="VLT42" s="13"/>
      <c r="VLU42" s="9"/>
      <c r="VLV42" s="8"/>
      <c r="VLW42" s="8"/>
      <c r="VLX42" s="13"/>
      <c r="VLY42" s="13"/>
      <c r="VLZ42" s="14"/>
      <c r="VMA42" s="15"/>
      <c r="VMB42" s="13"/>
      <c r="VMC42" s="9"/>
      <c r="VMD42" s="8"/>
      <c r="VME42" s="8"/>
      <c r="VMF42" s="13"/>
      <c r="VMG42" s="13"/>
      <c r="VMH42" s="14"/>
      <c r="VMI42" s="15"/>
      <c r="VMJ42" s="13"/>
      <c r="VMK42" s="9"/>
      <c r="VML42" s="8"/>
      <c r="VMM42" s="8"/>
      <c r="VMN42" s="13"/>
      <c r="VMO42" s="13"/>
      <c r="VMP42" s="14"/>
      <c r="VMQ42" s="15"/>
      <c r="VMR42" s="13"/>
      <c r="VMS42" s="9"/>
      <c r="VMT42" s="8"/>
      <c r="VMU42" s="8"/>
      <c r="VMV42" s="13"/>
      <c r="VMW42" s="13"/>
      <c r="VMX42" s="14"/>
      <c r="VMY42" s="15"/>
      <c r="VMZ42" s="13"/>
      <c r="VNA42" s="9"/>
      <c r="VNB42" s="8"/>
      <c r="VNC42" s="8"/>
      <c r="VND42" s="13"/>
      <c r="VNE42" s="13"/>
      <c r="VNF42" s="14"/>
      <c r="VNG42" s="15"/>
      <c r="VNH42" s="13"/>
      <c r="VNI42" s="9"/>
      <c r="VNJ42" s="8"/>
      <c r="VNK42" s="8"/>
      <c r="VNL42" s="13"/>
      <c r="VNM42" s="13"/>
      <c r="VNN42" s="14"/>
      <c r="VNO42" s="15"/>
      <c r="VNP42" s="13"/>
      <c r="VNQ42" s="9"/>
      <c r="VNR42" s="8"/>
      <c r="VNS42" s="8"/>
      <c r="VNT42" s="13"/>
      <c r="VNU42" s="13"/>
      <c r="VNV42" s="14"/>
      <c r="VNW42" s="15"/>
      <c r="VNX42" s="13"/>
      <c r="VNY42" s="9"/>
      <c r="VNZ42" s="8"/>
      <c r="VOA42" s="8"/>
      <c r="VOB42" s="13"/>
      <c r="VOC42" s="13"/>
      <c r="VOD42" s="14"/>
      <c r="VOE42" s="15"/>
      <c r="VOF42" s="13"/>
      <c r="VOG42" s="9"/>
      <c r="VOH42" s="8"/>
      <c r="VOI42" s="8"/>
      <c r="VOJ42" s="13"/>
      <c r="VOK42" s="13"/>
      <c r="VOL42" s="14"/>
      <c r="VOM42" s="15"/>
      <c r="VON42" s="13"/>
      <c r="VOO42" s="9"/>
      <c r="VOP42" s="8"/>
      <c r="VOQ42" s="8"/>
      <c r="VOR42" s="13"/>
      <c r="VOS42" s="13"/>
      <c r="VOT42" s="14"/>
      <c r="VOU42" s="15"/>
      <c r="VOV42" s="13"/>
      <c r="VOW42" s="9"/>
      <c r="VOX42" s="8"/>
      <c r="VOY42" s="8"/>
      <c r="VOZ42" s="13"/>
      <c r="VPA42" s="13"/>
      <c r="VPB42" s="14"/>
      <c r="VPC42" s="15"/>
      <c r="VPD42" s="13"/>
      <c r="VPE42" s="9"/>
      <c r="VPF42" s="8"/>
      <c r="VPG42" s="8"/>
      <c r="VPH42" s="13"/>
      <c r="VPI42" s="13"/>
      <c r="VPJ42" s="14"/>
      <c r="VPK42" s="15"/>
      <c r="VPL42" s="13"/>
      <c r="VPM42" s="9"/>
      <c r="VPN42" s="8"/>
      <c r="VPO42" s="8"/>
      <c r="VPP42" s="13"/>
      <c r="VPQ42" s="13"/>
      <c r="VPR42" s="14"/>
      <c r="VPS42" s="15"/>
      <c r="VPT42" s="13"/>
      <c r="VPU42" s="9"/>
      <c r="VPV42" s="8"/>
      <c r="VPW42" s="8"/>
      <c r="VPX42" s="13"/>
      <c r="VPY42" s="13"/>
      <c r="VPZ42" s="14"/>
      <c r="VQA42" s="15"/>
      <c r="VQB42" s="13"/>
      <c r="VQC42" s="9"/>
      <c r="VQD42" s="8"/>
      <c r="VQE42" s="8"/>
      <c r="VQF42" s="13"/>
      <c r="VQG42" s="13"/>
      <c r="VQH42" s="14"/>
      <c r="VQI42" s="15"/>
      <c r="VQJ42" s="13"/>
      <c r="VQK42" s="9"/>
      <c r="VQL42" s="8"/>
      <c r="VQM42" s="8"/>
      <c r="VQN42" s="13"/>
      <c r="VQO42" s="13"/>
      <c r="VQP42" s="14"/>
      <c r="VQQ42" s="15"/>
      <c r="VQR42" s="13"/>
      <c r="VQS42" s="9"/>
      <c r="VQT42" s="8"/>
      <c r="VQU42" s="8"/>
      <c r="VQV42" s="13"/>
      <c r="VQW42" s="13"/>
      <c r="VQX42" s="14"/>
      <c r="VQY42" s="15"/>
      <c r="VQZ42" s="13"/>
      <c r="VRA42" s="9"/>
      <c r="VRB42" s="8"/>
      <c r="VRC42" s="8"/>
      <c r="VRD42" s="13"/>
      <c r="VRE42" s="13"/>
      <c r="VRF42" s="14"/>
      <c r="VRG42" s="15"/>
      <c r="VRH42" s="13"/>
      <c r="VRI42" s="9"/>
      <c r="VRJ42" s="8"/>
      <c r="VRK42" s="8"/>
      <c r="VRL42" s="13"/>
      <c r="VRM42" s="13"/>
      <c r="VRN42" s="14"/>
      <c r="VRO42" s="15"/>
      <c r="VRP42" s="13"/>
      <c r="VRQ42" s="9"/>
      <c r="VRR42" s="8"/>
      <c r="VRS42" s="8"/>
      <c r="VRT42" s="13"/>
      <c r="VRU42" s="13"/>
      <c r="VRV42" s="14"/>
      <c r="VRW42" s="15"/>
      <c r="VRX42" s="13"/>
      <c r="VRY42" s="9"/>
      <c r="VRZ42" s="8"/>
      <c r="VSA42" s="8"/>
      <c r="VSB42" s="13"/>
      <c r="VSC42" s="13"/>
      <c r="VSD42" s="14"/>
      <c r="VSE42" s="15"/>
      <c r="VSF42" s="13"/>
      <c r="VSG42" s="9"/>
      <c r="VSH42" s="8"/>
      <c r="VSI42" s="8"/>
      <c r="VSJ42" s="13"/>
      <c r="VSK42" s="13"/>
      <c r="VSL42" s="14"/>
      <c r="VSM42" s="15"/>
      <c r="VSN42" s="13"/>
      <c r="VSO42" s="9"/>
      <c r="VSP42" s="8"/>
      <c r="VSQ42" s="8"/>
      <c r="VSR42" s="13"/>
      <c r="VSS42" s="13"/>
      <c r="VST42" s="14"/>
      <c r="VSU42" s="15"/>
      <c r="VSV42" s="13"/>
      <c r="VSW42" s="9"/>
      <c r="VSX42" s="8"/>
      <c r="VSY42" s="8"/>
      <c r="VSZ42" s="13"/>
      <c r="VTA42" s="13"/>
      <c r="VTB42" s="14"/>
      <c r="VTC42" s="15"/>
      <c r="VTD42" s="13"/>
      <c r="VTE42" s="9"/>
      <c r="VTF42" s="8"/>
      <c r="VTG42" s="8"/>
      <c r="VTH42" s="13"/>
      <c r="VTI42" s="13"/>
      <c r="VTJ42" s="14"/>
      <c r="VTK42" s="15"/>
      <c r="VTL42" s="13"/>
      <c r="VTM42" s="9"/>
      <c r="VTN42" s="8"/>
      <c r="VTO42" s="8"/>
      <c r="VTP42" s="13"/>
      <c r="VTQ42" s="13"/>
      <c r="VTR42" s="14"/>
      <c r="VTS42" s="15"/>
      <c r="VTT42" s="13"/>
      <c r="VTU42" s="9"/>
      <c r="VTV42" s="8"/>
      <c r="VTW42" s="8"/>
      <c r="VTX42" s="13"/>
      <c r="VTY42" s="13"/>
      <c r="VTZ42" s="14"/>
      <c r="VUA42" s="15"/>
      <c r="VUB42" s="13"/>
      <c r="VUC42" s="9"/>
      <c r="VUD42" s="8"/>
      <c r="VUE42" s="8"/>
      <c r="VUF42" s="13"/>
      <c r="VUG42" s="13"/>
      <c r="VUH42" s="14"/>
      <c r="VUI42" s="15"/>
      <c r="VUJ42" s="13"/>
      <c r="VUK42" s="9"/>
      <c r="VUL42" s="8"/>
      <c r="VUM42" s="8"/>
      <c r="VUN42" s="13"/>
      <c r="VUO42" s="13"/>
      <c r="VUP42" s="14"/>
      <c r="VUQ42" s="15"/>
      <c r="VUR42" s="13"/>
      <c r="VUS42" s="9"/>
      <c r="VUT42" s="8"/>
      <c r="VUU42" s="8"/>
      <c r="VUV42" s="13"/>
      <c r="VUW42" s="13"/>
      <c r="VUX42" s="14"/>
      <c r="VUY42" s="15"/>
      <c r="VUZ42" s="13"/>
      <c r="VVA42" s="9"/>
      <c r="VVB42" s="8"/>
      <c r="VVC42" s="8"/>
      <c r="VVD42" s="13"/>
      <c r="VVE42" s="13"/>
      <c r="VVF42" s="14"/>
      <c r="VVG42" s="15"/>
      <c r="VVH42" s="13"/>
      <c r="VVI42" s="9"/>
      <c r="VVJ42" s="8"/>
      <c r="VVK42" s="8"/>
      <c r="VVL42" s="13"/>
      <c r="VVM42" s="13"/>
      <c r="VVN42" s="14"/>
      <c r="VVO42" s="15"/>
      <c r="VVP42" s="13"/>
      <c r="VVQ42" s="9"/>
      <c r="VVR42" s="8"/>
      <c r="VVS42" s="8"/>
      <c r="VVT42" s="13"/>
      <c r="VVU42" s="13"/>
      <c r="VVV42" s="14"/>
      <c r="VVW42" s="15"/>
      <c r="VVX42" s="13"/>
      <c r="VVY42" s="9"/>
      <c r="VVZ42" s="8"/>
      <c r="VWA42" s="8"/>
      <c r="VWB42" s="13"/>
      <c r="VWC42" s="13"/>
      <c r="VWD42" s="14"/>
      <c r="VWE42" s="15"/>
      <c r="VWF42" s="13"/>
      <c r="VWG42" s="9"/>
      <c r="VWH42" s="8"/>
      <c r="VWI42" s="8"/>
      <c r="VWJ42" s="13"/>
      <c r="VWK42" s="13"/>
      <c r="VWL42" s="14"/>
      <c r="VWM42" s="15"/>
      <c r="VWN42" s="13"/>
      <c r="VWO42" s="9"/>
      <c r="VWP42" s="8"/>
      <c r="VWQ42" s="8"/>
      <c r="VWR42" s="13"/>
      <c r="VWS42" s="13"/>
      <c r="VWT42" s="14"/>
      <c r="VWU42" s="15"/>
      <c r="VWV42" s="13"/>
      <c r="VWW42" s="9"/>
      <c r="VWX42" s="8"/>
      <c r="VWY42" s="8"/>
      <c r="VWZ42" s="13"/>
      <c r="VXA42" s="13"/>
      <c r="VXB42" s="14"/>
      <c r="VXC42" s="15"/>
      <c r="VXD42" s="13"/>
      <c r="VXE42" s="9"/>
      <c r="VXF42" s="8"/>
      <c r="VXG42" s="8"/>
      <c r="VXH42" s="13"/>
      <c r="VXI42" s="13"/>
      <c r="VXJ42" s="14"/>
      <c r="VXK42" s="15"/>
      <c r="VXL42" s="13"/>
      <c r="VXM42" s="9"/>
      <c r="VXN42" s="8"/>
      <c r="VXO42" s="8"/>
      <c r="VXP42" s="13"/>
      <c r="VXQ42" s="13"/>
      <c r="VXR42" s="14"/>
      <c r="VXS42" s="15"/>
      <c r="VXT42" s="13"/>
      <c r="VXU42" s="9"/>
      <c r="VXV42" s="8"/>
      <c r="VXW42" s="8"/>
      <c r="VXX42" s="13"/>
      <c r="VXY42" s="13"/>
      <c r="VXZ42" s="14"/>
      <c r="VYA42" s="15"/>
      <c r="VYB42" s="13"/>
      <c r="VYC42" s="9"/>
      <c r="VYD42" s="8"/>
      <c r="VYE42" s="8"/>
      <c r="VYF42" s="13"/>
      <c r="VYG42" s="13"/>
      <c r="VYH42" s="14"/>
      <c r="VYI42" s="15"/>
      <c r="VYJ42" s="13"/>
      <c r="VYK42" s="9"/>
      <c r="VYL42" s="8"/>
      <c r="VYM42" s="8"/>
      <c r="VYN42" s="13"/>
      <c r="VYO42" s="13"/>
      <c r="VYP42" s="14"/>
      <c r="VYQ42" s="15"/>
      <c r="VYR42" s="13"/>
      <c r="VYS42" s="9"/>
      <c r="VYT42" s="8"/>
      <c r="VYU42" s="8"/>
      <c r="VYV42" s="13"/>
      <c r="VYW42" s="13"/>
      <c r="VYX42" s="14"/>
      <c r="VYY42" s="15"/>
      <c r="VYZ42" s="13"/>
      <c r="VZA42" s="9"/>
      <c r="VZB42" s="8"/>
      <c r="VZC42" s="8"/>
      <c r="VZD42" s="13"/>
      <c r="VZE42" s="13"/>
      <c r="VZF42" s="14"/>
      <c r="VZG42" s="15"/>
      <c r="VZH42" s="13"/>
      <c r="VZI42" s="9"/>
      <c r="VZJ42" s="8"/>
      <c r="VZK42" s="8"/>
      <c r="VZL42" s="13"/>
      <c r="VZM42" s="13"/>
      <c r="VZN42" s="14"/>
      <c r="VZO42" s="15"/>
      <c r="VZP42" s="13"/>
      <c r="VZQ42" s="9"/>
      <c r="VZR42" s="8"/>
      <c r="VZS42" s="8"/>
      <c r="VZT42" s="13"/>
      <c r="VZU42" s="13"/>
      <c r="VZV42" s="14"/>
      <c r="VZW42" s="15"/>
      <c r="VZX42" s="13"/>
      <c r="VZY42" s="9"/>
      <c r="VZZ42" s="8"/>
      <c r="WAA42" s="8"/>
      <c r="WAB42" s="13"/>
      <c r="WAC42" s="13"/>
      <c r="WAD42" s="14"/>
      <c r="WAE42" s="15"/>
      <c r="WAF42" s="13"/>
      <c r="WAG42" s="9"/>
      <c r="WAH42" s="8"/>
      <c r="WAI42" s="8"/>
      <c r="WAJ42" s="13"/>
      <c r="WAK42" s="13"/>
      <c r="WAL42" s="14"/>
      <c r="WAM42" s="15"/>
      <c r="WAN42" s="13"/>
      <c r="WAO42" s="9"/>
      <c r="WAP42" s="8"/>
      <c r="WAQ42" s="8"/>
      <c r="WAR42" s="13"/>
      <c r="WAS42" s="13"/>
      <c r="WAT42" s="14"/>
      <c r="WAU42" s="15"/>
      <c r="WAV42" s="13"/>
      <c r="WAW42" s="9"/>
      <c r="WAX42" s="8"/>
      <c r="WAY42" s="8"/>
      <c r="WAZ42" s="13"/>
      <c r="WBA42" s="13"/>
      <c r="WBB42" s="14"/>
      <c r="WBC42" s="15"/>
      <c r="WBD42" s="13"/>
      <c r="WBE42" s="9"/>
      <c r="WBF42" s="8"/>
      <c r="WBG42" s="8"/>
      <c r="WBH42" s="13"/>
      <c r="WBI42" s="13"/>
      <c r="WBJ42" s="14"/>
      <c r="WBK42" s="15"/>
      <c r="WBL42" s="13"/>
      <c r="WBM42" s="9"/>
      <c r="WBN42" s="8"/>
      <c r="WBO42" s="8"/>
      <c r="WBP42" s="13"/>
      <c r="WBQ42" s="13"/>
      <c r="WBR42" s="14"/>
      <c r="WBS42" s="15"/>
      <c r="WBT42" s="13"/>
      <c r="WBU42" s="9"/>
      <c r="WBV42" s="8"/>
      <c r="WBW42" s="8"/>
      <c r="WBX42" s="13"/>
      <c r="WBY42" s="13"/>
      <c r="WBZ42" s="14"/>
      <c r="WCA42" s="15"/>
      <c r="WCB42" s="13"/>
      <c r="WCC42" s="9"/>
      <c r="WCD42" s="8"/>
      <c r="WCE42" s="8"/>
      <c r="WCF42" s="13"/>
      <c r="WCG42" s="13"/>
      <c r="WCH42" s="14"/>
      <c r="WCI42" s="15"/>
      <c r="WCJ42" s="13"/>
      <c r="WCK42" s="9"/>
      <c r="WCL42" s="8"/>
      <c r="WCM42" s="8"/>
      <c r="WCN42" s="13"/>
      <c r="WCO42" s="13"/>
      <c r="WCP42" s="14"/>
      <c r="WCQ42" s="15"/>
      <c r="WCR42" s="13"/>
      <c r="WCS42" s="9"/>
      <c r="WCT42" s="8"/>
      <c r="WCU42" s="8"/>
      <c r="WCV42" s="13"/>
      <c r="WCW42" s="13"/>
      <c r="WCX42" s="14"/>
      <c r="WCY42" s="15"/>
      <c r="WCZ42" s="13"/>
      <c r="WDA42" s="9"/>
      <c r="WDB42" s="8"/>
      <c r="WDC42" s="8"/>
      <c r="WDD42" s="13"/>
      <c r="WDE42" s="13"/>
      <c r="WDF42" s="14"/>
      <c r="WDG42" s="15"/>
      <c r="WDH42" s="13"/>
      <c r="WDI42" s="9"/>
      <c r="WDJ42" s="8"/>
      <c r="WDK42" s="8"/>
      <c r="WDL42" s="13"/>
      <c r="WDM42" s="13"/>
      <c r="WDN42" s="14"/>
      <c r="WDO42" s="15"/>
      <c r="WDP42" s="13"/>
      <c r="WDQ42" s="9"/>
      <c r="WDR42" s="8"/>
      <c r="WDS42" s="8"/>
      <c r="WDT42" s="13"/>
      <c r="WDU42" s="13"/>
      <c r="WDV42" s="14"/>
      <c r="WDW42" s="15"/>
      <c r="WDX42" s="13"/>
      <c r="WDY42" s="9"/>
      <c r="WDZ42" s="8"/>
      <c r="WEA42" s="8"/>
      <c r="WEB42" s="13"/>
      <c r="WEC42" s="13"/>
      <c r="WED42" s="14"/>
      <c r="WEE42" s="15"/>
      <c r="WEF42" s="13"/>
      <c r="WEG42" s="9"/>
      <c r="WEH42" s="8"/>
      <c r="WEI42" s="8"/>
      <c r="WEJ42" s="13"/>
      <c r="WEK42" s="13"/>
      <c r="WEL42" s="14"/>
      <c r="WEM42" s="15"/>
      <c r="WEN42" s="13"/>
      <c r="WEO42" s="9"/>
      <c r="WEP42" s="8"/>
      <c r="WEQ42" s="8"/>
      <c r="WER42" s="13"/>
      <c r="WES42" s="13"/>
      <c r="WET42" s="14"/>
      <c r="WEU42" s="15"/>
      <c r="WEV42" s="13"/>
      <c r="WEW42" s="9"/>
      <c r="WEX42" s="8"/>
      <c r="WEY42" s="8"/>
      <c r="WEZ42" s="13"/>
      <c r="WFA42" s="13"/>
      <c r="WFB42" s="14"/>
      <c r="WFC42" s="15"/>
      <c r="WFD42" s="13"/>
      <c r="WFE42" s="9"/>
      <c r="WFF42" s="8"/>
      <c r="WFG42" s="8"/>
      <c r="WFH42" s="13"/>
      <c r="WFI42" s="13"/>
      <c r="WFJ42" s="14"/>
      <c r="WFK42" s="15"/>
      <c r="WFL42" s="13"/>
      <c r="WFM42" s="9"/>
      <c r="WFN42" s="8"/>
      <c r="WFO42" s="8"/>
      <c r="WFP42" s="13"/>
      <c r="WFQ42" s="13"/>
      <c r="WFR42" s="14"/>
      <c r="WFS42" s="15"/>
      <c r="WFT42" s="13"/>
      <c r="WFU42" s="9"/>
      <c r="WFV42" s="8"/>
      <c r="WFW42" s="8"/>
      <c r="WFX42" s="13"/>
      <c r="WFY42" s="13"/>
      <c r="WFZ42" s="14"/>
      <c r="WGA42" s="15"/>
      <c r="WGB42" s="13"/>
      <c r="WGC42" s="9"/>
      <c r="WGD42" s="8"/>
      <c r="WGE42" s="8"/>
      <c r="WGF42" s="13"/>
      <c r="WGG42" s="13"/>
      <c r="WGH42" s="14"/>
      <c r="WGI42" s="15"/>
      <c r="WGJ42" s="13"/>
      <c r="WGK42" s="9"/>
      <c r="WGL42" s="8"/>
      <c r="WGM42" s="8"/>
      <c r="WGN42" s="13"/>
      <c r="WGO42" s="13"/>
      <c r="WGP42" s="14"/>
      <c r="WGQ42" s="15"/>
      <c r="WGR42" s="13"/>
      <c r="WGS42" s="9"/>
      <c r="WGT42" s="8"/>
      <c r="WGU42" s="8"/>
      <c r="WGV42" s="13"/>
      <c r="WGW42" s="13"/>
      <c r="WGX42" s="14"/>
      <c r="WGY42" s="15"/>
      <c r="WGZ42" s="13"/>
      <c r="WHA42" s="9"/>
      <c r="WHB42" s="8"/>
      <c r="WHC42" s="8"/>
      <c r="WHD42" s="13"/>
      <c r="WHE42" s="13"/>
      <c r="WHF42" s="14"/>
      <c r="WHG42" s="15"/>
      <c r="WHH42" s="13"/>
      <c r="WHI42" s="9"/>
      <c r="WHJ42" s="8"/>
      <c r="WHK42" s="8"/>
      <c r="WHL42" s="13"/>
      <c r="WHM42" s="13"/>
      <c r="WHN42" s="14"/>
      <c r="WHO42" s="15"/>
      <c r="WHP42" s="13"/>
      <c r="WHQ42" s="9"/>
      <c r="WHR42" s="8"/>
      <c r="WHS42" s="8"/>
      <c r="WHT42" s="13"/>
      <c r="WHU42" s="13"/>
      <c r="WHV42" s="14"/>
      <c r="WHW42" s="15"/>
      <c r="WHX42" s="13"/>
      <c r="WHY42" s="9"/>
      <c r="WHZ42" s="8"/>
      <c r="WIA42" s="8"/>
      <c r="WIB42" s="13"/>
      <c r="WIC42" s="13"/>
      <c r="WID42" s="14"/>
      <c r="WIE42" s="15"/>
      <c r="WIF42" s="13"/>
      <c r="WIG42" s="9"/>
      <c r="WIH42" s="8"/>
      <c r="WII42" s="8"/>
      <c r="WIJ42" s="13"/>
      <c r="WIK42" s="13"/>
      <c r="WIL42" s="14"/>
      <c r="WIM42" s="15"/>
      <c r="WIN42" s="13"/>
      <c r="WIO42" s="9"/>
      <c r="WIP42" s="8"/>
      <c r="WIQ42" s="8"/>
      <c r="WIR42" s="13"/>
      <c r="WIS42" s="13"/>
      <c r="WIT42" s="14"/>
      <c r="WIU42" s="15"/>
      <c r="WIV42" s="13"/>
      <c r="WIW42" s="9"/>
      <c r="WIX42" s="8"/>
      <c r="WIY42" s="8"/>
      <c r="WIZ42" s="13"/>
      <c r="WJA42" s="13"/>
      <c r="WJB42" s="14"/>
      <c r="WJC42" s="15"/>
      <c r="WJD42" s="13"/>
      <c r="WJE42" s="9"/>
      <c r="WJF42" s="8"/>
      <c r="WJG42" s="8"/>
      <c r="WJH42" s="13"/>
      <c r="WJI42" s="13"/>
      <c r="WJJ42" s="14"/>
      <c r="WJK42" s="15"/>
      <c r="WJL42" s="13"/>
      <c r="WJM42" s="9"/>
      <c r="WJN42" s="8"/>
      <c r="WJO42" s="8"/>
      <c r="WJP42" s="13"/>
      <c r="WJQ42" s="13"/>
      <c r="WJR42" s="14"/>
      <c r="WJS42" s="15"/>
      <c r="WJT42" s="13"/>
      <c r="WJU42" s="9"/>
      <c r="WJV42" s="8"/>
      <c r="WJW42" s="8"/>
      <c r="WJX42" s="13"/>
      <c r="WJY42" s="13"/>
      <c r="WJZ42" s="14"/>
      <c r="WKA42" s="15"/>
      <c r="WKB42" s="13"/>
      <c r="WKC42" s="9"/>
      <c r="WKD42" s="8"/>
      <c r="WKE42" s="8"/>
      <c r="WKF42" s="13"/>
      <c r="WKG42" s="13"/>
      <c r="WKH42" s="14"/>
      <c r="WKI42" s="15"/>
      <c r="WKJ42" s="13"/>
      <c r="WKK42" s="9"/>
      <c r="WKL42" s="8"/>
      <c r="WKM42" s="8"/>
      <c r="WKN42" s="13"/>
      <c r="WKO42" s="13"/>
      <c r="WKP42" s="14"/>
      <c r="WKQ42" s="15"/>
      <c r="WKR42" s="13"/>
      <c r="WKS42" s="9"/>
      <c r="WKT42" s="8"/>
      <c r="WKU42" s="8"/>
      <c r="WKV42" s="13"/>
      <c r="WKW42" s="13"/>
      <c r="WKX42" s="14"/>
      <c r="WKY42" s="15"/>
      <c r="WKZ42" s="13"/>
      <c r="WLA42" s="9"/>
      <c r="WLB42" s="8"/>
      <c r="WLC42" s="8"/>
      <c r="WLD42" s="13"/>
      <c r="WLE42" s="13"/>
      <c r="WLF42" s="14"/>
      <c r="WLG42" s="15"/>
      <c r="WLH42" s="13"/>
      <c r="WLI42" s="9"/>
      <c r="WLJ42" s="8"/>
      <c r="WLK42" s="8"/>
      <c r="WLL42" s="13"/>
      <c r="WLM42" s="13"/>
      <c r="WLN42" s="14"/>
      <c r="WLO42" s="15"/>
      <c r="WLP42" s="13"/>
      <c r="WLQ42" s="9"/>
      <c r="WLR42" s="8"/>
      <c r="WLS42" s="8"/>
      <c r="WLT42" s="13"/>
      <c r="WLU42" s="13"/>
      <c r="WLV42" s="14"/>
      <c r="WLW42" s="15"/>
      <c r="WLX42" s="13"/>
      <c r="WLY42" s="9"/>
      <c r="WLZ42" s="8"/>
      <c r="WMA42" s="8"/>
      <c r="WMB42" s="13"/>
      <c r="WMC42" s="13"/>
      <c r="WMD42" s="14"/>
      <c r="WME42" s="15"/>
      <c r="WMF42" s="13"/>
      <c r="WMG42" s="9"/>
      <c r="WMH42" s="8"/>
      <c r="WMI42" s="8"/>
      <c r="WMJ42" s="13"/>
      <c r="WMK42" s="13"/>
      <c r="WML42" s="14"/>
      <c r="WMM42" s="15"/>
      <c r="WMN42" s="13"/>
      <c r="WMO42" s="9"/>
      <c r="WMP42" s="8"/>
      <c r="WMQ42" s="8"/>
      <c r="WMR42" s="13"/>
      <c r="WMS42" s="13"/>
      <c r="WMT42" s="14"/>
      <c r="WMU42" s="15"/>
      <c r="WMV42" s="13"/>
      <c r="WMW42" s="9"/>
      <c r="WMX42" s="8"/>
      <c r="WMY42" s="8"/>
      <c r="WMZ42" s="13"/>
      <c r="WNA42" s="13"/>
      <c r="WNB42" s="14"/>
      <c r="WNC42" s="15"/>
      <c r="WND42" s="13"/>
      <c r="WNE42" s="9"/>
      <c r="WNF42" s="8"/>
      <c r="WNG42" s="8"/>
      <c r="WNH42" s="13"/>
      <c r="WNI42" s="13"/>
      <c r="WNJ42" s="14"/>
      <c r="WNK42" s="15"/>
      <c r="WNL42" s="13"/>
      <c r="WNM42" s="9"/>
      <c r="WNN42" s="8"/>
      <c r="WNO42" s="8"/>
      <c r="WNP42" s="13"/>
      <c r="WNQ42" s="13"/>
      <c r="WNR42" s="14"/>
      <c r="WNS42" s="15"/>
      <c r="WNT42" s="13"/>
      <c r="WNU42" s="9"/>
      <c r="WNV42" s="8"/>
      <c r="WNW42" s="8"/>
      <c r="WNX42" s="13"/>
      <c r="WNY42" s="13"/>
      <c r="WNZ42" s="14"/>
      <c r="WOA42" s="15"/>
      <c r="WOB42" s="13"/>
      <c r="WOC42" s="9"/>
      <c r="WOD42" s="8"/>
      <c r="WOE42" s="8"/>
      <c r="WOF42" s="13"/>
      <c r="WOG42" s="13"/>
      <c r="WOH42" s="14"/>
      <c r="WOI42" s="15"/>
      <c r="WOJ42" s="13"/>
      <c r="WOK42" s="9"/>
      <c r="WOL42" s="8"/>
      <c r="WOM42" s="8"/>
      <c r="WON42" s="13"/>
      <c r="WOO42" s="13"/>
      <c r="WOP42" s="14"/>
      <c r="WOQ42" s="15"/>
      <c r="WOR42" s="13"/>
      <c r="WOS42" s="9"/>
      <c r="WOT42" s="8"/>
      <c r="WOU42" s="8"/>
      <c r="WOV42" s="13"/>
      <c r="WOW42" s="13"/>
      <c r="WOX42" s="14"/>
      <c r="WOY42" s="15"/>
      <c r="WOZ42" s="13"/>
      <c r="WPA42" s="9"/>
      <c r="WPB42" s="8"/>
      <c r="WPC42" s="8"/>
      <c r="WPD42" s="13"/>
      <c r="WPE42" s="13"/>
      <c r="WPF42" s="14"/>
      <c r="WPG42" s="15"/>
      <c r="WPH42" s="13"/>
      <c r="WPI42" s="9"/>
      <c r="WPJ42" s="8"/>
      <c r="WPK42" s="8"/>
      <c r="WPL42" s="13"/>
      <c r="WPM42" s="13"/>
      <c r="WPN42" s="14"/>
      <c r="WPO42" s="15"/>
      <c r="WPP42" s="13"/>
      <c r="WPQ42" s="9"/>
      <c r="WPR42" s="8"/>
      <c r="WPS42" s="8"/>
      <c r="WPT42" s="13"/>
      <c r="WPU42" s="13"/>
      <c r="WPV42" s="14"/>
      <c r="WPW42" s="15"/>
      <c r="WPX42" s="13"/>
      <c r="WPY42" s="9"/>
      <c r="WPZ42" s="8"/>
      <c r="WQA42" s="8"/>
      <c r="WQB42" s="13"/>
      <c r="WQC42" s="13"/>
      <c r="WQD42" s="14"/>
      <c r="WQE42" s="15"/>
      <c r="WQF42" s="13"/>
      <c r="WQG42" s="9"/>
      <c r="WQH42" s="8"/>
      <c r="WQI42" s="8"/>
      <c r="WQJ42" s="13"/>
      <c r="WQK42" s="13"/>
      <c r="WQL42" s="14"/>
      <c r="WQM42" s="15"/>
      <c r="WQN42" s="13"/>
      <c r="WQO42" s="9"/>
      <c r="WQP42" s="8"/>
      <c r="WQQ42" s="8"/>
      <c r="WQR42" s="13"/>
      <c r="WQS42" s="13"/>
      <c r="WQT42" s="14"/>
      <c r="WQU42" s="15"/>
      <c r="WQV42" s="13"/>
      <c r="WQW42" s="9"/>
      <c r="WQX42" s="8"/>
      <c r="WQY42" s="8"/>
      <c r="WQZ42" s="13"/>
      <c r="WRA42" s="13"/>
      <c r="WRB42" s="14"/>
      <c r="WRC42" s="15"/>
      <c r="WRD42" s="13"/>
      <c r="WRE42" s="9"/>
      <c r="WRF42" s="8"/>
      <c r="WRG42" s="8"/>
      <c r="WRH42" s="13"/>
      <c r="WRI42" s="13"/>
      <c r="WRJ42" s="14"/>
      <c r="WRK42" s="15"/>
      <c r="WRL42" s="13"/>
      <c r="WRM42" s="9"/>
      <c r="WRN42" s="8"/>
      <c r="WRO42" s="8"/>
      <c r="WRP42" s="13"/>
      <c r="WRQ42" s="13"/>
      <c r="WRR42" s="14"/>
      <c r="WRS42" s="15"/>
      <c r="WRT42" s="13"/>
      <c r="WRU42" s="9"/>
      <c r="WRV42" s="8"/>
      <c r="WRW42" s="8"/>
      <c r="WRX42" s="13"/>
      <c r="WRY42" s="13"/>
      <c r="WRZ42" s="14"/>
      <c r="WSA42" s="15"/>
      <c r="WSB42" s="13"/>
      <c r="WSC42" s="9"/>
      <c r="WSD42" s="8"/>
      <c r="WSE42" s="8"/>
      <c r="WSF42" s="13"/>
      <c r="WSG42" s="13"/>
      <c r="WSH42" s="14"/>
      <c r="WSI42" s="15"/>
      <c r="WSJ42" s="13"/>
      <c r="WSK42" s="9"/>
      <c r="WSL42" s="8"/>
      <c r="WSM42" s="8"/>
      <c r="WSN42" s="13"/>
      <c r="WSO42" s="13"/>
      <c r="WSP42" s="14"/>
      <c r="WSQ42" s="15"/>
      <c r="WSR42" s="13"/>
      <c r="WSS42" s="9"/>
      <c r="WST42" s="8"/>
      <c r="WSU42" s="8"/>
      <c r="WSV42" s="13"/>
      <c r="WSW42" s="13"/>
      <c r="WSX42" s="14"/>
      <c r="WSY42" s="15"/>
      <c r="WSZ42" s="13"/>
      <c r="WTA42" s="9"/>
      <c r="WTB42" s="8"/>
      <c r="WTC42" s="8"/>
      <c r="WTD42" s="13"/>
      <c r="WTE42" s="13"/>
      <c r="WTF42" s="14"/>
      <c r="WTG42" s="15"/>
      <c r="WTH42" s="13"/>
      <c r="WTI42" s="9"/>
      <c r="WTJ42" s="8"/>
      <c r="WTK42" s="8"/>
      <c r="WTL42" s="13"/>
      <c r="WTM42" s="13"/>
      <c r="WTN42" s="14"/>
      <c r="WTO42" s="15"/>
      <c r="WTP42" s="13"/>
      <c r="WTQ42" s="9"/>
      <c r="WTR42" s="8"/>
      <c r="WTS42" s="8"/>
      <c r="WTT42" s="13"/>
      <c r="WTU42" s="13"/>
      <c r="WTV42" s="14"/>
      <c r="WTW42" s="15"/>
      <c r="WTX42" s="13"/>
      <c r="WTY42" s="9"/>
      <c r="WTZ42" s="8"/>
      <c r="WUA42" s="8"/>
      <c r="WUB42" s="13"/>
      <c r="WUC42" s="13"/>
      <c r="WUD42" s="14"/>
      <c r="WUE42" s="15"/>
      <c r="WUF42" s="13"/>
      <c r="WUG42" s="9"/>
      <c r="WUH42" s="8"/>
      <c r="WUI42" s="8"/>
      <c r="WUJ42" s="13"/>
      <c r="WUK42" s="13"/>
      <c r="WUL42" s="14"/>
      <c r="WUM42" s="15"/>
      <c r="WUN42" s="13"/>
      <c r="WUO42" s="9"/>
      <c r="WUP42" s="8"/>
      <c r="WUQ42" s="8"/>
      <c r="WUR42" s="13"/>
      <c r="WUS42" s="13"/>
      <c r="WUT42" s="14"/>
      <c r="WUU42" s="15"/>
      <c r="WUV42" s="13"/>
      <c r="WUW42" s="9"/>
      <c r="WUX42" s="8"/>
      <c r="WUY42" s="8"/>
      <c r="WUZ42" s="13"/>
      <c r="WVA42" s="13"/>
      <c r="WVB42" s="14"/>
      <c r="WVC42" s="15"/>
      <c r="WVD42" s="13"/>
      <c r="WVE42" s="9"/>
      <c r="WVF42" s="8"/>
      <c r="WVG42" s="8"/>
      <c r="WVH42" s="13"/>
      <c r="WVI42" s="13"/>
      <c r="WVJ42" s="14"/>
      <c r="WVK42" s="15"/>
      <c r="WVL42" s="13"/>
      <c r="WVM42" s="9"/>
      <c r="WVN42" s="8"/>
      <c r="WVO42" s="8"/>
      <c r="WVP42" s="13"/>
      <c r="WVQ42" s="13"/>
      <c r="WVR42" s="14"/>
      <c r="WVS42" s="15"/>
      <c r="WVT42" s="13"/>
      <c r="WVU42" s="9"/>
      <c r="WVV42" s="8"/>
      <c r="WVW42" s="8"/>
      <c r="WVX42" s="13"/>
      <c r="WVY42" s="13"/>
      <c r="WVZ42" s="14"/>
      <c r="WWA42" s="15"/>
      <c r="WWB42" s="13"/>
      <c r="WWC42" s="9"/>
      <c r="WWD42" s="8"/>
      <c r="WWE42" s="8"/>
      <c r="WWF42" s="13"/>
      <c r="WWG42" s="13"/>
      <c r="WWH42" s="14"/>
      <c r="WWI42" s="15"/>
      <c r="WWJ42" s="13"/>
      <c r="WWK42" s="9"/>
      <c r="WWL42" s="8"/>
      <c r="WWM42" s="8"/>
      <c r="WWN42" s="13"/>
      <c r="WWO42" s="13"/>
      <c r="WWP42" s="14"/>
      <c r="WWQ42" s="15"/>
      <c r="WWR42" s="13"/>
      <c r="WWS42" s="9"/>
      <c r="WWT42" s="8"/>
      <c r="WWU42" s="8"/>
      <c r="WWV42" s="13"/>
      <c r="WWW42" s="13"/>
      <c r="WWX42" s="14"/>
      <c r="WWY42" s="15"/>
      <c r="WWZ42" s="13"/>
      <c r="WXA42" s="9"/>
      <c r="WXB42" s="8"/>
      <c r="WXC42" s="8"/>
      <c r="WXD42" s="13"/>
      <c r="WXE42" s="13"/>
      <c r="WXF42" s="14"/>
      <c r="WXG42" s="15"/>
      <c r="WXH42" s="13"/>
      <c r="WXI42" s="9"/>
      <c r="WXJ42" s="8"/>
      <c r="WXK42" s="8"/>
      <c r="WXL42" s="13"/>
      <c r="WXM42" s="13"/>
      <c r="WXN42" s="14"/>
      <c r="WXO42" s="15"/>
      <c r="WXP42" s="13"/>
      <c r="WXQ42" s="9"/>
      <c r="WXR42" s="8"/>
      <c r="WXS42" s="8"/>
      <c r="WXT42" s="13"/>
      <c r="WXU42" s="13"/>
      <c r="WXV42" s="14"/>
      <c r="WXW42" s="15"/>
      <c r="WXX42" s="13"/>
      <c r="WXY42" s="9"/>
      <c r="WXZ42" s="8"/>
      <c r="WYA42" s="8"/>
      <c r="WYB42" s="13"/>
      <c r="WYC42" s="13"/>
      <c r="WYD42" s="14"/>
      <c r="WYE42" s="15"/>
      <c r="WYF42" s="13"/>
      <c r="WYG42" s="9"/>
      <c r="WYH42" s="8"/>
      <c r="WYI42" s="8"/>
      <c r="WYJ42" s="13"/>
      <c r="WYK42" s="13"/>
      <c r="WYL42" s="14"/>
      <c r="WYM42" s="15"/>
      <c r="WYN42" s="13"/>
      <c r="WYO42" s="9"/>
      <c r="WYP42" s="8"/>
      <c r="WYQ42" s="8"/>
      <c r="WYR42" s="13"/>
      <c r="WYS42" s="13"/>
      <c r="WYT42" s="14"/>
      <c r="WYU42" s="15"/>
      <c r="WYV42" s="13"/>
      <c r="WYW42" s="9"/>
      <c r="WYX42" s="8"/>
      <c r="WYY42" s="8"/>
      <c r="WYZ42" s="13"/>
      <c r="WZA42" s="13"/>
      <c r="WZB42" s="14"/>
      <c r="WZC42" s="15"/>
      <c r="WZD42" s="13"/>
      <c r="WZE42" s="9"/>
      <c r="WZF42" s="8"/>
      <c r="WZG42" s="8"/>
      <c r="WZH42" s="13"/>
      <c r="WZI42" s="13"/>
      <c r="WZJ42" s="14"/>
      <c r="WZK42" s="15"/>
      <c r="WZL42" s="13"/>
      <c r="WZM42" s="9"/>
      <c r="WZN42" s="8"/>
      <c r="WZO42" s="8"/>
      <c r="WZP42" s="13"/>
      <c r="WZQ42" s="13"/>
      <c r="WZR42" s="14"/>
      <c r="WZS42" s="15"/>
      <c r="WZT42" s="13"/>
      <c r="WZU42" s="9"/>
      <c r="WZV42" s="8"/>
      <c r="WZW42" s="8"/>
      <c r="WZX42" s="13"/>
      <c r="WZY42" s="13"/>
      <c r="WZZ42" s="14"/>
      <c r="XAA42" s="15"/>
      <c r="XAB42" s="13"/>
      <c r="XAC42" s="9"/>
      <c r="XAD42" s="8"/>
      <c r="XAE42" s="8"/>
      <c r="XAF42" s="13"/>
      <c r="XAG42" s="13"/>
      <c r="XAH42" s="14"/>
      <c r="XAI42" s="15"/>
      <c r="XAJ42" s="13"/>
      <c r="XAK42" s="9"/>
      <c r="XAL42" s="8"/>
      <c r="XAM42" s="8"/>
      <c r="XAN42" s="13"/>
      <c r="XAO42" s="13"/>
      <c r="XAP42" s="14"/>
      <c r="XAQ42" s="15"/>
      <c r="XAR42" s="13"/>
      <c r="XAS42" s="9"/>
      <c r="XAT42" s="8"/>
      <c r="XAU42" s="8"/>
      <c r="XAV42" s="13"/>
      <c r="XAW42" s="13"/>
      <c r="XAX42" s="14"/>
      <c r="XAY42" s="15"/>
      <c r="XAZ42" s="13"/>
      <c r="XBA42" s="9"/>
      <c r="XBB42" s="8"/>
      <c r="XBC42" s="8"/>
      <c r="XBD42" s="13"/>
      <c r="XBE42" s="13"/>
      <c r="XBF42" s="14"/>
      <c r="XBG42" s="15"/>
      <c r="XBH42" s="13"/>
      <c r="XBI42" s="9"/>
      <c r="XBJ42" s="8"/>
      <c r="XBK42" s="8"/>
      <c r="XBL42" s="13"/>
      <c r="XBM42" s="13"/>
      <c r="XBN42" s="14"/>
      <c r="XBO42" s="15"/>
      <c r="XBP42" s="13"/>
      <c r="XBQ42" s="9"/>
      <c r="XBR42" s="8"/>
      <c r="XBS42" s="8"/>
      <c r="XBT42" s="13"/>
      <c r="XBU42" s="13"/>
      <c r="XBV42" s="14"/>
      <c r="XBW42" s="15"/>
      <c r="XBX42" s="13"/>
      <c r="XBY42" s="9"/>
      <c r="XBZ42" s="8"/>
      <c r="XCA42" s="8"/>
      <c r="XCB42" s="13"/>
      <c r="XCC42" s="13"/>
      <c r="XCD42" s="14"/>
      <c r="XCE42" s="15"/>
      <c r="XCF42" s="13"/>
      <c r="XCG42" s="9"/>
      <c r="XCH42" s="8"/>
      <c r="XCI42" s="8"/>
      <c r="XCJ42" s="13"/>
      <c r="XCK42" s="13"/>
      <c r="XCL42" s="14"/>
      <c r="XCM42" s="15"/>
      <c r="XCN42" s="13"/>
      <c r="XCO42" s="9"/>
      <c r="XCP42" s="8"/>
      <c r="XCQ42" s="8"/>
      <c r="XCR42" s="13"/>
      <c r="XCS42" s="13"/>
      <c r="XCT42" s="14"/>
      <c r="XCU42" s="15"/>
      <c r="XCV42" s="13"/>
      <c r="XCW42" s="9"/>
      <c r="XCX42" s="8"/>
      <c r="XCY42" s="8"/>
      <c r="XCZ42" s="13"/>
      <c r="XDA42" s="13"/>
      <c r="XDB42" s="14"/>
      <c r="XDC42" s="15"/>
      <c r="XDD42" s="13"/>
      <c r="XDE42" s="9"/>
      <c r="XDF42" s="8"/>
      <c r="XDG42" s="8"/>
      <c r="XDH42" s="13"/>
      <c r="XDI42" s="13"/>
      <c r="XDJ42" s="14"/>
      <c r="XDK42" s="15"/>
      <c r="XDL42" s="13"/>
      <c r="XDM42" s="9"/>
      <c r="XDN42" s="8"/>
      <c r="XDO42" s="8"/>
      <c r="XDP42" s="13"/>
      <c r="XDQ42" s="13"/>
      <c r="XDR42" s="14"/>
      <c r="XDS42" s="15"/>
      <c r="XDT42" s="13"/>
      <c r="XDU42" s="9"/>
      <c r="XDV42" s="8"/>
      <c r="XDW42" s="8"/>
      <c r="XDX42" s="13"/>
      <c r="XDY42" s="13"/>
      <c r="XDZ42" s="14"/>
      <c r="XEA42" s="15"/>
      <c r="XEB42" s="13"/>
      <c r="XEC42" s="9"/>
      <c r="XED42" s="8"/>
      <c r="XEE42" s="8"/>
      <c r="XEF42" s="13"/>
      <c r="XEG42" s="13"/>
      <c r="XEH42" s="14"/>
      <c r="XEI42" s="15"/>
      <c r="XEJ42" s="13"/>
      <c r="XEK42" s="9"/>
      <c r="XEL42" s="8"/>
      <c r="XEM42" s="8"/>
      <c r="XEN42" s="13"/>
      <c r="XEO42" s="13"/>
      <c r="XEP42" s="14"/>
      <c r="XEQ42" s="15"/>
      <c r="XER42" s="13"/>
      <c r="XES42" s="9"/>
      <c r="XET42" s="8"/>
      <c r="XEU42" s="8"/>
      <c r="XEV42" s="13"/>
      <c r="XEW42" s="13"/>
      <c r="XEX42" s="14"/>
      <c r="XEY42" s="15"/>
      <c r="XEZ42" s="13"/>
      <c r="XFA42" s="9"/>
      <c r="XFB42" s="8"/>
      <c r="XFC42" s="8"/>
    </row>
    <row r="43" spans="1:16383" x14ac:dyDescent="0.25">
      <c r="A43" s="269" t="s">
        <v>397</v>
      </c>
      <c r="B43" s="247" t="str">
        <f t="shared" ca="1" si="16"/>
        <v>Thermische conversie van biomassa, &gt; 50 MWth</v>
      </c>
      <c r="C43" s="248"/>
      <c r="D43" s="48">
        <f t="shared" ca="1" si="19"/>
        <v>7.6757243294169622E-2</v>
      </c>
      <c r="E43" s="49" t="str">
        <f t="shared" ca="1" si="18"/>
        <v>Euro/kWh</v>
      </c>
      <c r="F43" s="50" t="str">
        <f t="shared" ca="1" si="20"/>
        <v>7500/7500</v>
      </c>
      <c r="G43" s="50">
        <f t="shared" ca="1" si="21"/>
        <v>7500</v>
      </c>
      <c r="H43" s="246">
        <f t="shared" ca="1" si="22"/>
        <v>2.9940119760479043</v>
      </c>
      <c r="I43" s="55">
        <f t="shared" ca="1" si="23"/>
        <v>7.1250000000000008E-2</v>
      </c>
      <c r="J43" s="14"/>
      <c r="K43" s="15"/>
      <c r="L43" s="13"/>
      <c r="M43" s="9"/>
      <c r="N43" s="8"/>
      <c r="O43" s="8"/>
      <c r="P43" s="13"/>
      <c r="Q43" s="13"/>
      <c r="R43" s="14"/>
      <c r="S43" s="15"/>
      <c r="T43" s="13"/>
      <c r="U43" s="9"/>
      <c r="V43" s="8"/>
      <c r="W43" s="8"/>
      <c r="X43" s="13"/>
      <c r="Y43" s="13"/>
      <c r="Z43" s="14"/>
      <c r="AA43" s="15"/>
      <c r="AB43" s="13"/>
      <c r="AC43" s="9"/>
      <c r="AD43" s="8"/>
      <c r="AE43" s="8"/>
      <c r="AF43" s="13"/>
      <c r="AG43" s="13"/>
      <c r="AH43" s="14"/>
      <c r="AI43" s="15"/>
      <c r="AJ43" s="13"/>
      <c r="AK43" s="9"/>
      <c r="AL43" s="8"/>
      <c r="AM43" s="8"/>
      <c r="AN43" s="13"/>
      <c r="AO43" s="13"/>
      <c r="AP43" s="14"/>
      <c r="AQ43" s="15"/>
      <c r="AR43" s="13"/>
      <c r="AS43" s="9"/>
      <c r="AT43" s="8"/>
      <c r="AU43" s="8"/>
      <c r="AV43" s="13"/>
      <c r="AW43" s="13"/>
      <c r="AX43" s="14"/>
      <c r="AY43" s="15"/>
      <c r="AZ43" s="13"/>
      <c r="BA43" s="9"/>
      <c r="BB43" s="8"/>
      <c r="BC43" s="8"/>
      <c r="BD43" s="13"/>
      <c r="BE43" s="13"/>
      <c r="BF43" s="14"/>
      <c r="BG43" s="15"/>
      <c r="BH43" s="13"/>
      <c r="BI43" s="9"/>
      <c r="BJ43" s="8"/>
      <c r="BK43" s="8"/>
      <c r="BL43" s="13"/>
      <c r="BM43" s="13"/>
      <c r="BN43" s="14"/>
      <c r="BO43" s="15"/>
      <c r="BP43" s="13"/>
      <c r="BQ43" s="9"/>
      <c r="BR43" s="8"/>
      <c r="BS43" s="8"/>
      <c r="BT43" s="13"/>
      <c r="BU43" s="13"/>
      <c r="BV43" s="14"/>
      <c r="BW43" s="15"/>
      <c r="BX43" s="13"/>
      <c r="BY43" s="9"/>
      <c r="BZ43" s="8"/>
      <c r="CA43" s="8"/>
      <c r="CB43" s="13"/>
      <c r="CC43" s="13"/>
      <c r="CD43" s="14"/>
      <c r="CE43" s="15"/>
      <c r="CF43" s="13"/>
      <c r="CG43" s="9"/>
      <c r="CH43" s="8"/>
      <c r="CI43" s="8"/>
      <c r="CJ43" s="13"/>
      <c r="CK43" s="13"/>
      <c r="CL43" s="14"/>
      <c r="CM43" s="15"/>
      <c r="CN43" s="13"/>
      <c r="CO43" s="9"/>
      <c r="CP43" s="8"/>
      <c r="CQ43" s="8"/>
      <c r="CR43" s="13"/>
      <c r="CS43" s="13"/>
      <c r="CT43" s="14"/>
      <c r="CU43" s="15"/>
      <c r="CV43" s="13"/>
      <c r="CW43" s="9"/>
      <c r="CX43" s="8"/>
      <c r="CY43" s="8"/>
      <c r="CZ43" s="13"/>
      <c r="DA43" s="13"/>
      <c r="DB43" s="14"/>
      <c r="DC43" s="15"/>
      <c r="DD43" s="13"/>
      <c r="DE43" s="9"/>
      <c r="DF43" s="8"/>
      <c r="DG43" s="8"/>
      <c r="DH43" s="13"/>
      <c r="DI43" s="13"/>
      <c r="DJ43" s="14"/>
      <c r="DK43" s="15"/>
      <c r="DL43" s="13"/>
      <c r="DM43" s="9"/>
      <c r="DN43" s="8"/>
      <c r="DO43" s="8"/>
      <c r="DP43" s="13"/>
      <c r="DQ43" s="13"/>
      <c r="DR43" s="14"/>
      <c r="DS43" s="15"/>
      <c r="DT43" s="13"/>
      <c r="DU43" s="9"/>
      <c r="DV43" s="8"/>
      <c r="DW43" s="8"/>
      <c r="DX43" s="13"/>
      <c r="DY43" s="13"/>
      <c r="DZ43" s="14"/>
      <c r="EA43" s="15"/>
      <c r="EB43" s="13"/>
      <c r="EC43" s="9"/>
      <c r="ED43" s="8"/>
      <c r="EE43" s="8"/>
      <c r="EF43" s="13"/>
      <c r="EG43" s="13"/>
      <c r="EH43" s="14"/>
      <c r="EI43" s="15"/>
      <c r="EJ43" s="13"/>
      <c r="EK43" s="9"/>
      <c r="EL43" s="8"/>
      <c r="EM43" s="8"/>
      <c r="EN43" s="13"/>
      <c r="EO43" s="13"/>
      <c r="EP43" s="14"/>
      <c r="EQ43" s="15"/>
      <c r="ER43" s="13"/>
      <c r="ES43" s="9"/>
      <c r="ET43" s="8"/>
      <c r="EU43" s="8"/>
      <c r="EV43" s="13"/>
      <c r="EW43" s="13"/>
      <c r="EX43" s="14"/>
      <c r="EY43" s="15"/>
      <c r="EZ43" s="13"/>
      <c r="FA43" s="9"/>
      <c r="FB43" s="8"/>
      <c r="FC43" s="8"/>
      <c r="FD43" s="13"/>
      <c r="FE43" s="13"/>
      <c r="FF43" s="14"/>
      <c r="FG43" s="15"/>
      <c r="FH43" s="13"/>
      <c r="FI43" s="9"/>
      <c r="FJ43" s="8"/>
      <c r="FK43" s="8"/>
      <c r="FL43" s="13"/>
      <c r="FM43" s="13"/>
      <c r="FN43" s="14"/>
      <c r="FO43" s="15"/>
      <c r="FP43" s="13"/>
      <c r="FQ43" s="9"/>
      <c r="FR43" s="8"/>
      <c r="FS43" s="8"/>
      <c r="FT43" s="13"/>
      <c r="FU43" s="13"/>
      <c r="FV43" s="14"/>
      <c r="FW43" s="15"/>
      <c r="FX43" s="13"/>
      <c r="FY43" s="9"/>
      <c r="FZ43" s="8"/>
      <c r="GA43" s="8"/>
      <c r="GB43" s="13"/>
      <c r="GC43" s="13"/>
      <c r="GD43" s="14"/>
      <c r="GE43" s="15"/>
      <c r="GF43" s="13"/>
      <c r="GG43" s="9"/>
      <c r="GH43" s="8"/>
      <c r="GI43" s="8"/>
      <c r="GJ43" s="13"/>
      <c r="GK43" s="13"/>
      <c r="GL43" s="14"/>
      <c r="GM43" s="15"/>
      <c r="GN43" s="13"/>
      <c r="GO43" s="9"/>
      <c r="GP43" s="8"/>
      <c r="GQ43" s="8"/>
      <c r="GR43" s="13"/>
      <c r="GS43" s="13"/>
      <c r="GT43" s="14"/>
      <c r="GU43" s="15"/>
      <c r="GV43" s="13"/>
      <c r="GW43" s="9"/>
      <c r="GX43" s="8"/>
      <c r="GY43" s="8"/>
      <c r="GZ43" s="13"/>
      <c r="HA43" s="13"/>
      <c r="HB43" s="14"/>
      <c r="HC43" s="15"/>
      <c r="HD43" s="13"/>
      <c r="HE43" s="9"/>
      <c r="HF43" s="8"/>
      <c r="HG43" s="8"/>
      <c r="HH43" s="13"/>
      <c r="HI43" s="13"/>
      <c r="HJ43" s="14"/>
      <c r="HK43" s="15"/>
      <c r="HL43" s="13"/>
      <c r="HM43" s="9"/>
      <c r="HN43" s="8"/>
      <c r="HO43" s="8"/>
      <c r="HP43" s="13"/>
      <c r="HQ43" s="13"/>
      <c r="HR43" s="14"/>
      <c r="HS43" s="15"/>
      <c r="HT43" s="13"/>
      <c r="HU43" s="9"/>
      <c r="HV43" s="8"/>
      <c r="HW43" s="8"/>
      <c r="HX43" s="13"/>
      <c r="HY43" s="13"/>
      <c r="HZ43" s="14"/>
      <c r="IA43" s="15"/>
      <c r="IB43" s="13"/>
      <c r="IC43" s="9"/>
      <c r="ID43" s="8"/>
      <c r="IE43" s="8"/>
      <c r="IF43" s="13"/>
      <c r="IG43" s="13"/>
      <c r="IH43" s="14"/>
      <c r="II43" s="15"/>
      <c r="IJ43" s="13"/>
      <c r="IK43" s="9"/>
      <c r="IL43" s="8"/>
      <c r="IM43" s="8"/>
      <c r="IN43" s="13"/>
      <c r="IO43" s="13"/>
      <c r="IP43" s="14"/>
      <c r="IQ43" s="15"/>
      <c r="IR43" s="13"/>
      <c r="IS43" s="9"/>
      <c r="IT43" s="8"/>
      <c r="IU43" s="8"/>
      <c r="IV43" s="13"/>
      <c r="IW43" s="13"/>
      <c r="IX43" s="14"/>
      <c r="IY43" s="15"/>
      <c r="IZ43" s="13"/>
      <c r="JA43" s="9"/>
      <c r="JB43" s="8"/>
      <c r="JC43" s="8"/>
      <c r="JD43" s="13"/>
      <c r="JE43" s="13"/>
      <c r="JF43" s="14"/>
      <c r="JG43" s="15"/>
      <c r="JH43" s="13"/>
      <c r="JI43" s="9"/>
      <c r="JJ43" s="8"/>
      <c r="JK43" s="8"/>
      <c r="JL43" s="13"/>
      <c r="JM43" s="13"/>
      <c r="JN43" s="14"/>
      <c r="JO43" s="15"/>
      <c r="JP43" s="13"/>
      <c r="JQ43" s="9"/>
      <c r="JR43" s="8"/>
      <c r="JS43" s="8"/>
      <c r="JT43" s="13"/>
      <c r="JU43" s="13"/>
      <c r="JV43" s="14"/>
      <c r="JW43" s="15"/>
      <c r="JX43" s="13"/>
      <c r="JY43" s="9"/>
      <c r="JZ43" s="8"/>
      <c r="KA43" s="8"/>
      <c r="KB43" s="13"/>
      <c r="KC43" s="13"/>
      <c r="KD43" s="14"/>
      <c r="KE43" s="15"/>
      <c r="KF43" s="13"/>
      <c r="KG43" s="9"/>
      <c r="KH43" s="8"/>
      <c r="KI43" s="8"/>
      <c r="KJ43" s="13"/>
      <c r="KK43" s="13"/>
      <c r="KL43" s="14"/>
      <c r="KM43" s="15"/>
      <c r="KN43" s="13"/>
      <c r="KO43" s="9"/>
      <c r="KP43" s="8"/>
      <c r="KQ43" s="8"/>
      <c r="KR43" s="13"/>
      <c r="KS43" s="13"/>
      <c r="KT43" s="14"/>
      <c r="KU43" s="15"/>
      <c r="KV43" s="13"/>
      <c r="KW43" s="9"/>
      <c r="KX43" s="8"/>
      <c r="KY43" s="8"/>
      <c r="KZ43" s="13"/>
      <c r="LA43" s="13"/>
      <c r="LB43" s="14"/>
      <c r="LC43" s="15"/>
      <c r="LD43" s="13"/>
      <c r="LE43" s="9"/>
      <c r="LF43" s="8"/>
      <c r="LG43" s="8"/>
      <c r="LH43" s="13"/>
      <c r="LI43" s="13"/>
      <c r="LJ43" s="14"/>
      <c r="LK43" s="15"/>
      <c r="LL43" s="13"/>
      <c r="LM43" s="9"/>
      <c r="LN43" s="8"/>
      <c r="LO43" s="8"/>
      <c r="LP43" s="13"/>
      <c r="LQ43" s="13"/>
      <c r="LR43" s="14"/>
      <c r="LS43" s="15"/>
      <c r="LT43" s="13"/>
      <c r="LU43" s="9"/>
      <c r="LV43" s="8"/>
      <c r="LW43" s="8"/>
      <c r="LX43" s="13"/>
      <c r="LY43" s="13"/>
      <c r="LZ43" s="14"/>
      <c r="MA43" s="15"/>
      <c r="MB43" s="13"/>
      <c r="MC43" s="9"/>
      <c r="MD43" s="8"/>
      <c r="ME43" s="8"/>
      <c r="MF43" s="13"/>
      <c r="MG43" s="13"/>
      <c r="MH43" s="14"/>
      <c r="MI43" s="15"/>
      <c r="MJ43" s="13"/>
      <c r="MK43" s="9"/>
      <c r="ML43" s="8"/>
      <c r="MM43" s="8"/>
      <c r="MN43" s="13"/>
      <c r="MO43" s="13"/>
      <c r="MP43" s="14"/>
      <c r="MQ43" s="15"/>
      <c r="MR43" s="13"/>
      <c r="MS43" s="9"/>
      <c r="MT43" s="8"/>
      <c r="MU43" s="8"/>
      <c r="MV43" s="13"/>
      <c r="MW43" s="13"/>
      <c r="MX43" s="14"/>
      <c r="MY43" s="15"/>
      <c r="MZ43" s="13"/>
      <c r="NA43" s="9"/>
      <c r="NB43" s="8"/>
      <c r="NC43" s="8"/>
      <c r="ND43" s="13"/>
      <c r="NE43" s="13"/>
      <c r="NF43" s="14"/>
      <c r="NG43" s="15"/>
      <c r="NH43" s="13"/>
      <c r="NI43" s="9"/>
      <c r="NJ43" s="8"/>
      <c r="NK43" s="8"/>
      <c r="NL43" s="13"/>
      <c r="NM43" s="13"/>
      <c r="NN43" s="14"/>
      <c r="NO43" s="15"/>
      <c r="NP43" s="13"/>
      <c r="NQ43" s="9"/>
      <c r="NR43" s="8"/>
      <c r="NS43" s="8"/>
      <c r="NT43" s="13"/>
      <c r="NU43" s="13"/>
      <c r="NV43" s="14"/>
      <c r="NW43" s="15"/>
      <c r="NX43" s="13"/>
      <c r="NY43" s="9"/>
      <c r="NZ43" s="8"/>
      <c r="OA43" s="8"/>
      <c r="OB43" s="13"/>
      <c r="OC43" s="13"/>
      <c r="OD43" s="14"/>
      <c r="OE43" s="15"/>
      <c r="OF43" s="13"/>
      <c r="OG43" s="9"/>
      <c r="OH43" s="8"/>
      <c r="OI43" s="8"/>
      <c r="OJ43" s="13"/>
      <c r="OK43" s="13"/>
      <c r="OL43" s="14"/>
      <c r="OM43" s="15"/>
      <c r="ON43" s="13"/>
      <c r="OO43" s="9"/>
      <c r="OP43" s="8"/>
      <c r="OQ43" s="8"/>
      <c r="OR43" s="13"/>
      <c r="OS43" s="13"/>
      <c r="OT43" s="14"/>
      <c r="OU43" s="15"/>
      <c r="OV43" s="13"/>
      <c r="OW43" s="9"/>
      <c r="OX43" s="8"/>
      <c r="OY43" s="8"/>
      <c r="OZ43" s="13"/>
      <c r="PA43" s="13"/>
      <c r="PB43" s="14"/>
      <c r="PC43" s="15"/>
      <c r="PD43" s="13"/>
      <c r="PE43" s="9"/>
      <c r="PF43" s="8"/>
      <c r="PG43" s="8"/>
      <c r="PH43" s="13"/>
      <c r="PI43" s="13"/>
      <c r="PJ43" s="14"/>
      <c r="PK43" s="15"/>
      <c r="PL43" s="13"/>
      <c r="PM43" s="9"/>
      <c r="PN43" s="8"/>
      <c r="PO43" s="8"/>
      <c r="PP43" s="13"/>
      <c r="PQ43" s="13"/>
      <c r="PR43" s="14"/>
      <c r="PS43" s="15"/>
      <c r="PT43" s="13"/>
      <c r="PU43" s="9"/>
      <c r="PV43" s="8"/>
      <c r="PW43" s="8"/>
      <c r="PX43" s="13"/>
      <c r="PY43" s="13"/>
      <c r="PZ43" s="14"/>
      <c r="QA43" s="15"/>
      <c r="QB43" s="13"/>
      <c r="QC43" s="9"/>
      <c r="QD43" s="8"/>
      <c r="QE43" s="8"/>
      <c r="QF43" s="13"/>
      <c r="QG43" s="13"/>
      <c r="QH43" s="14"/>
      <c r="QI43" s="15"/>
      <c r="QJ43" s="13"/>
      <c r="QK43" s="9"/>
      <c r="QL43" s="8"/>
      <c r="QM43" s="8"/>
      <c r="QN43" s="13"/>
      <c r="QO43" s="13"/>
      <c r="QP43" s="14"/>
      <c r="QQ43" s="15"/>
      <c r="QR43" s="13"/>
      <c r="QS43" s="9"/>
      <c r="QT43" s="8"/>
      <c r="QU43" s="8"/>
      <c r="QV43" s="13"/>
      <c r="QW43" s="13"/>
      <c r="QX43" s="14"/>
      <c r="QY43" s="15"/>
      <c r="QZ43" s="13"/>
      <c r="RA43" s="9"/>
      <c r="RB43" s="8"/>
      <c r="RC43" s="8"/>
      <c r="RD43" s="13"/>
      <c r="RE43" s="13"/>
      <c r="RF43" s="14"/>
      <c r="RG43" s="15"/>
      <c r="RH43" s="13"/>
      <c r="RI43" s="9"/>
      <c r="RJ43" s="8"/>
      <c r="RK43" s="8"/>
      <c r="RL43" s="13"/>
      <c r="RM43" s="13"/>
      <c r="RN43" s="14"/>
      <c r="RO43" s="15"/>
      <c r="RP43" s="13"/>
      <c r="RQ43" s="9"/>
      <c r="RR43" s="8"/>
      <c r="RS43" s="8"/>
      <c r="RT43" s="13"/>
      <c r="RU43" s="13"/>
      <c r="RV43" s="14"/>
      <c r="RW43" s="15"/>
      <c r="RX43" s="13"/>
      <c r="RY43" s="9"/>
      <c r="RZ43" s="8"/>
      <c r="SA43" s="8"/>
      <c r="SB43" s="13"/>
      <c r="SC43" s="13"/>
      <c r="SD43" s="14"/>
      <c r="SE43" s="15"/>
      <c r="SF43" s="13"/>
      <c r="SG43" s="9"/>
      <c r="SH43" s="8"/>
      <c r="SI43" s="8"/>
      <c r="SJ43" s="13"/>
      <c r="SK43" s="13"/>
      <c r="SL43" s="14"/>
      <c r="SM43" s="15"/>
      <c r="SN43" s="13"/>
      <c r="SO43" s="9"/>
      <c r="SP43" s="8"/>
      <c r="SQ43" s="8"/>
      <c r="SR43" s="13"/>
      <c r="SS43" s="13"/>
      <c r="ST43" s="14"/>
      <c r="SU43" s="15"/>
      <c r="SV43" s="13"/>
      <c r="SW43" s="9"/>
      <c r="SX43" s="8"/>
      <c r="SY43" s="8"/>
      <c r="SZ43" s="13"/>
      <c r="TA43" s="13"/>
      <c r="TB43" s="14"/>
      <c r="TC43" s="15"/>
      <c r="TD43" s="13"/>
      <c r="TE43" s="9"/>
      <c r="TF43" s="8"/>
      <c r="TG43" s="8"/>
      <c r="TH43" s="13"/>
      <c r="TI43" s="13"/>
      <c r="TJ43" s="14"/>
      <c r="TK43" s="15"/>
      <c r="TL43" s="13"/>
      <c r="TM43" s="9"/>
      <c r="TN43" s="8"/>
      <c r="TO43" s="8"/>
      <c r="TP43" s="13"/>
      <c r="TQ43" s="13"/>
      <c r="TR43" s="14"/>
      <c r="TS43" s="15"/>
      <c r="TT43" s="13"/>
      <c r="TU43" s="9"/>
      <c r="TV43" s="8"/>
      <c r="TW43" s="8"/>
      <c r="TX43" s="13"/>
      <c r="TY43" s="13"/>
      <c r="TZ43" s="14"/>
      <c r="UA43" s="15"/>
      <c r="UB43" s="13"/>
      <c r="UC43" s="9"/>
      <c r="UD43" s="8"/>
      <c r="UE43" s="8"/>
      <c r="UF43" s="13"/>
      <c r="UG43" s="13"/>
      <c r="UH43" s="14"/>
      <c r="UI43" s="15"/>
      <c r="UJ43" s="13"/>
      <c r="UK43" s="9"/>
      <c r="UL43" s="8"/>
      <c r="UM43" s="8"/>
      <c r="UN43" s="13"/>
      <c r="UO43" s="13"/>
      <c r="UP43" s="14"/>
      <c r="UQ43" s="15"/>
      <c r="UR43" s="13"/>
      <c r="US43" s="9"/>
      <c r="UT43" s="8"/>
      <c r="UU43" s="8"/>
      <c r="UV43" s="13"/>
      <c r="UW43" s="13"/>
      <c r="UX43" s="14"/>
      <c r="UY43" s="15"/>
      <c r="UZ43" s="13"/>
      <c r="VA43" s="9"/>
      <c r="VB43" s="8"/>
      <c r="VC43" s="8"/>
      <c r="VD43" s="13"/>
      <c r="VE43" s="13"/>
      <c r="VF43" s="14"/>
      <c r="VG43" s="15"/>
      <c r="VH43" s="13"/>
      <c r="VI43" s="9"/>
      <c r="VJ43" s="8"/>
      <c r="VK43" s="8"/>
      <c r="VL43" s="13"/>
      <c r="VM43" s="13"/>
      <c r="VN43" s="14"/>
      <c r="VO43" s="15"/>
      <c r="VP43" s="13"/>
      <c r="VQ43" s="9"/>
      <c r="VR43" s="8"/>
      <c r="VS43" s="8"/>
      <c r="VT43" s="13"/>
      <c r="VU43" s="13"/>
      <c r="VV43" s="14"/>
      <c r="VW43" s="15"/>
      <c r="VX43" s="13"/>
      <c r="VY43" s="9"/>
      <c r="VZ43" s="8"/>
      <c r="WA43" s="8"/>
      <c r="WB43" s="13"/>
      <c r="WC43" s="13"/>
      <c r="WD43" s="14"/>
      <c r="WE43" s="15"/>
      <c r="WF43" s="13"/>
      <c r="WG43" s="9"/>
      <c r="WH43" s="8"/>
      <c r="WI43" s="8"/>
      <c r="WJ43" s="13"/>
      <c r="WK43" s="13"/>
      <c r="WL43" s="14"/>
      <c r="WM43" s="15"/>
      <c r="WN43" s="13"/>
      <c r="WO43" s="9"/>
      <c r="WP43" s="8"/>
      <c r="WQ43" s="8"/>
      <c r="WR43" s="13"/>
      <c r="WS43" s="13"/>
      <c r="WT43" s="14"/>
      <c r="WU43" s="15"/>
      <c r="WV43" s="13"/>
      <c r="WW43" s="9"/>
      <c r="WX43" s="8"/>
      <c r="WY43" s="8"/>
      <c r="WZ43" s="13"/>
      <c r="XA43" s="13"/>
      <c r="XB43" s="14"/>
      <c r="XC43" s="15"/>
      <c r="XD43" s="13"/>
      <c r="XE43" s="9"/>
      <c r="XF43" s="8"/>
      <c r="XG43" s="8"/>
      <c r="XH43" s="13"/>
      <c r="XI43" s="13"/>
      <c r="XJ43" s="14"/>
      <c r="XK43" s="15"/>
      <c r="XL43" s="13"/>
      <c r="XM43" s="9"/>
      <c r="XN43" s="8"/>
      <c r="XO43" s="8"/>
      <c r="XP43" s="13"/>
      <c r="XQ43" s="13"/>
      <c r="XR43" s="14"/>
      <c r="XS43" s="15"/>
      <c r="XT43" s="13"/>
      <c r="XU43" s="9"/>
      <c r="XV43" s="8"/>
      <c r="XW43" s="8"/>
      <c r="XX43" s="13"/>
      <c r="XY43" s="13"/>
      <c r="XZ43" s="14"/>
      <c r="YA43" s="15"/>
      <c r="YB43" s="13"/>
      <c r="YC43" s="9"/>
      <c r="YD43" s="8"/>
      <c r="YE43" s="8"/>
      <c r="YF43" s="13"/>
      <c r="YG43" s="13"/>
      <c r="YH43" s="14"/>
      <c r="YI43" s="15"/>
      <c r="YJ43" s="13"/>
      <c r="YK43" s="9"/>
      <c r="YL43" s="8"/>
      <c r="YM43" s="8"/>
      <c r="YN43" s="13"/>
      <c r="YO43" s="13"/>
      <c r="YP43" s="14"/>
      <c r="YQ43" s="15"/>
      <c r="YR43" s="13"/>
      <c r="YS43" s="9"/>
      <c r="YT43" s="8"/>
      <c r="YU43" s="8"/>
      <c r="YV43" s="13"/>
      <c r="YW43" s="13"/>
      <c r="YX43" s="14"/>
      <c r="YY43" s="15"/>
      <c r="YZ43" s="13"/>
      <c r="ZA43" s="9"/>
      <c r="ZB43" s="8"/>
      <c r="ZC43" s="8"/>
      <c r="ZD43" s="13"/>
      <c r="ZE43" s="13"/>
      <c r="ZF43" s="14"/>
      <c r="ZG43" s="15"/>
      <c r="ZH43" s="13"/>
      <c r="ZI43" s="9"/>
      <c r="ZJ43" s="8"/>
      <c r="ZK43" s="8"/>
      <c r="ZL43" s="13"/>
      <c r="ZM43" s="13"/>
      <c r="ZN43" s="14"/>
      <c r="ZO43" s="15"/>
      <c r="ZP43" s="13"/>
      <c r="ZQ43" s="9"/>
      <c r="ZR43" s="8"/>
      <c r="ZS43" s="8"/>
      <c r="ZT43" s="13"/>
      <c r="ZU43" s="13"/>
      <c r="ZV43" s="14"/>
      <c r="ZW43" s="15"/>
      <c r="ZX43" s="13"/>
      <c r="ZY43" s="9"/>
      <c r="ZZ43" s="8"/>
      <c r="AAA43" s="8"/>
      <c r="AAB43" s="13"/>
      <c r="AAC43" s="13"/>
      <c r="AAD43" s="14"/>
      <c r="AAE43" s="15"/>
      <c r="AAF43" s="13"/>
      <c r="AAG43" s="9"/>
      <c r="AAH43" s="8"/>
      <c r="AAI43" s="8"/>
      <c r="AAJ43" s="13"/>
      <c r="AAK43" s="13"/>
      <c r="AAL43" s="14"/>
      <c r="AAM43" s="15"/>
      <c r="AAN43" s="13"/>
      <c r="AAO43" s="9"/>
      <c r="AAP43" s="8"/>
      <c r="AAQ43" s="8"/>
      <c r="AAR43" s="13"/>
      <c r="AAS43" s="13"/>
      <c r="AAT43" s="14"/>
      <c r="AAU43" s="15"/>
      <c r="AAV43" s="13"/>
      <c r="AAW43" s="9"/>
      <c r="AAX43" s="8"/>
      <c r="AAY43" s="8"/>
      <c r="AAZ43" s="13"/>
      <c r="ABA43" s="13"/>
      <c r="ABB43" s="14"/>
      <c r="ABC43" s="15"/>
      <c r="ABD43" s="13"/>
      <c r="ABE43" s="9"/>
      <c r="ABF43" s="8"/>
      <c r="ABG43" s="8"/>
      <c r="ABH43" s="13"/>
      <c r="ABI43" s="13"/>
      <c r="ABJ43" s="14"/>
      <c r="ABK43" s="15"/>
      <c r="ABL43" s="13"/>
      <c r="ABM43" s="9"/>
      <c r="ABN43" s="8"/>
      <c r="ABO43" s="8"/>
      <c r="ABP43" s="13"/>
      <c r="ABQ43" s="13"/>
      <c r="ABR43" s="14"/>
      <c r="ABS43" s="15"/>
      <c r="ABT43" s="13"/>
      <c r="ABU43" s="9"/>
      <c r="ABV43" s="8"/>
      <c r="ABW43" s="8"/>
      <c r="ABX43" s="13"/>
      <c r="ABY43" s="13"/>
      <c r="ABZ43" s="14"/>
      <c r="ACA43" s="15"/>
      <c r="ACB43" s="13"/>
      <c r="ACC43" s="9"/>
      <c r="ACD43" s="8"/>
      <c r="ACE43" s="8"/>
      <c r="ACF43" s="13"/>
      <c r="ACG43" s="13"/>
      <c r="ACH43" s="14"/>
      <c r="ACI43" s="15"/>
      <c r="ACJ43" s="13"/>
      <c r="ACK43" s="9"/>
      <c r="ACL43" s="8"/>
      <c r="ACM43" s="8"/>
      <c r="ACN43" s="13"/>
      <c r="ACO43" s="13"/>
      <c r="ACP43" s="14"/>
      <c r="ACQ43" s="15"/>
      <c r="ACR43" s="13"/>
      <c r="ACS43" s="9"/>
      <c r="ACT43" s="8"/>
      <c r="ACU43" s="8"/>
      <c r="ACV43" s="13"/>
      <c r="ACW43" s="13"/>
      <c r="ACX43" s="14"/>
      <c r="ACY43" s="15"/>
      <c r="ACZ43" s="13"/>
      <c r="ADA43" s="9"/>
      <c r="ADB43" s="8"/>
      <c r="ADC43" s="8"/>
      <c r="ADD43" s="13"/>
      <c r="ADE43" s="13"/>
      <c r="ADF43" s="14"/>
      <c r="ADG43" s="15"/>
      <c r="ADH43" s="13"/>
      <c r="ADI43" s="9"/>
      <c r="ADJ43" s="8"/>
      <c r="ADK43" s="8"/>
      <c r="ADL43" s="13"/>
      <c r="ADM43" s="13"/>
      <c r="ADN43" s="14"/>
      <c r="ADO43" s="15"/>
      <c r="ADP43" s="13"/>
      <c r="ADQ43" s="9"/>
      <c r="ADR43" s="8"/>
      <c r="ADS43" s="8"/>
      <c r="ADT43" s="13"/>
      <c r="ADU43" s="13"/>
      <c r="ADV43" s="14"/>
      <c r="ADW43" s="15"/>
      <c r="ADX43" s="13"/>
      <c r="ADY43" s="9"/>
      <c r="ADZ43" s="8"/>
      <c r="AEA43" s="8"/>
      <c r="AEB43" s="13"/>
      <c r="AEC43" s="13"/>
      <c r="AED43" s="14"/>
      <c r="AEE43" s="15"/>
      <c r="AEF43" s="13"/>
      <c r="AEG43" s="9"/>
      <c r="AEH43" s="8"/>
      <c r="AEI43" s="8"/>
      <c r="AEJ43" s="13"/>
      <c r="AEK43" s="13"/>
      <c r="AEL43" s="14"/>
      <c r="AEM43" s="15"/>
      <c r="AEN43" s="13"/>
      <c r="AEO43" s="9"/>
      <c r="AEP43" s="8"/>
      <c r="AEQ43" s="8"/>
      <c r="AER43" s="13"/>
      <c r="AES43" s="13"/>
      <c r="AET43" s="14"/>
      <c r="AEU43" s="15"/>
      <c r="AEV43" s="13"/>
      <c r="AEW43" s="9"/>
      <c r="AEX43" s="8"/>
      <c r="AEY43" s="8"/>
      <c r="AEZ43" s="13"/>
      <c r="AFA43" s="13"/>
      <c r="AFB43" s="14"/>
      <c r="AFC43" s="15"/>
      <c r="AFD43" s="13"/>
      <c r="AFE43" s="9"/>
      <c r="AFF43" s="8"/>
      <c r="AFG43" s="8"/>
      <c r="AFH43" s="13"/>
      <c r="AFI43" s="13"/>
      <c r="AFJ43" s="14"/>
      <c r="AFK43" s="15"/>
      <c r="AFL43" s="13"/>
      <c r="AFM43" s="9"/>
      <c r="AFN43" s="8"/>
      <c r="AFO43" s="8"/>
      <c r="AFP43" s="13"/>
      <c r="AFQ43" s="13"/>
      <c r="AFR43" s="14"/>
      <c r="AFS43" s="15"/>
      <c r="AFT43" s="13"/>
      <c r="AFU43" s="9"/>
      <c r="AFV43" s="8"/>
      <c r="AFW43" s="8"/>
      <c r="AFX43" s="13"/>
      <c r="AFY43" s="13"/>
      <c r="AFZ43" s="14"/>
      <c r="AGA43" s="15"/>
      <c r="AGB43" s="13"/>
      <c r="AGC43" s="9"/>
      <c r="AGD43" s="8"/>
      <c r="AGE43" s="8"/>
      <c r="AGF43" s="13"/>
      <c r="AGG43" s="13"/>
      <c r="AGH43" s="14"/>
      <c r="AGI43" s="15"/>
      <c r="AGJ43" s="13"/>
      <c r="AGK43" s="9"/>
      <c r="AGL43" s="8"/>
      <c r="AGM43" s="8"/>
      <c r="AGN43" s="13"/>
      <c r="AGO43" s="13"/>
      <c r="AGP43" s="14"/>
      <c r="AGQ43" s="15"/>
      <c r="AGR43" s="13"/>
      <c r="AGS43" s="9"/>
      <c r="AGT43" s="8"/>
      <c r="AGU43" s="8"/>
      <c r="AGV43" s="13"/>
      <c r="AGW43" s="13"/>
      <c r="AGX43" s="14"/>
      <c r="AGY43" s="15"/>
      <c r="AGZ43" s="13"/>
      <c r="AHA43" s="9"/>
      <c r="AHB43" s="8"/>
      <c r="AHC43" s="8"/>
      <c r="AHD43" s="13"/>
      <c r="AHE43" s="13"/>
      <c r="AHF43" s="14"/>
      <c r="AHG43" s="15"/>
      <c r="AHH43" s="13"/>
      <c r="AHI43" s="9"/>
      <c r="AHJ43" s="8"/>
      <c r="AHK43" s="8"/>
      <c r="AHL43" s="13"/>
      <c r="AHM43" s="13"/>
      <c r="AHN43" s="14"/>
      <c r="AHO43" s="15"/>
      <c r="AHP43" s="13"/>
      <c r="AHQ43" s="9"/>
      <c r="AHR43" s="8"/>
      <c r="AHS43" s="8"/>
      <c r="AHT43" s="13"/>
      <c r="AHU43" s="13"/>
      <c r="AHV43" s="14"/>
      <c r="AHW43" s="15"/>
      <c r="AHX43" s="13"/>
      <c r="AHY43" s="9"/>
      <c r="AHZ43" s="8"/>
      <c r="AIA43" s="8"/>
      <c r="AIB43" s="13"/>
      <c r="AIC43" s="13"/>
      <c r="AID43" s="14"/>
      <c r="AIE43" s="15"/>
      <c r="AIF43" s="13"/>
      <c r="AIG43" s="9"/>
      <c r="AIH43" s="8"/>
      <c r="AII43" s="8"/>
      <c r="AIJ43" s="13"/>
      <c r="AIK43" s="13"/>
      <c r="AIL43" s="14"/>
      <c r="AIM43" s="15"/>
      <c r="AIN43" s="13"/>
      <c r="AIO43" s="9"/>
      <c r="AIP43" s="8"/>
      <c r="AIQ43" s="8"/>
      <c r="AIR43" s="13"/>
      <c r="AIS43" s="13"/>
      <c r="AIT43" s="14"/>
      <c r="AIU43" s="15"/>
      <c r="AIV43" s="13"/>
      <c r="AIW43" s="9"/>
      <c r="AIX43" s="8"/>
      <c r="AIY43" s="8"/>
      <c r="AIZ43" s="13"/>
      <c r="AJA43" s="13"/>
      <c r="AJB43" s="14"/>
      <c r="AJC43" s="15"/>
      <c r="AJD43" s="13"/>
      <c r="AJE43" s="9"/>
      <c r="AJF43" s="8"/>
      <c r="AJG43" s="8"/>
      <c r="AJH43" s="13"/>
      <c r="AJI43" s="13"/>
      <c r="AJJ43" s="14"/>
      <c r="AJK43" s="15"/>
      <c r="AJL43" s="13"/>
      <c r="AJM43" s="9"/>
      <c r="AJN43" s="8"/>
      <c r="AJO43" s="8"/>
      <c r="AJP43" s="13"/>
      <c r="AJQ43" s="13"/>
      <c r="AJR43" s="14"/>
      <c r="AJS43" s="15"/>
      <c r="AJT43" s="13"/>
      <c r="AJU43" s="9"/>
      <c r="AJV43" s="8"/>
      <c r="AJW43" s="8"/>
      <c r="AJX43" s="13"/>
      <c r="AJY43" s="13"/>
      <c r="AJZ43" s="14"/>
      <c r="AKA43" s="15"/>
      <c r="AKB43" s="13"/>
      <c r="AKC43" s="9"/>
      <c r="AKD43" s="8"/>
      <c r="AKE43" s="8"/>
      <c r="AKF43" s="13"/>
      <c r="AKG43" s="13"/>
      <c r="AKH43" s="14"/>
      <c r="AKI43" s="15"/>
      <c r="AKJ43" s="13"/>
      <c r="AKK43" s="9"/>
      <c r="AKL43" s="8"/>
      <c r="AKM43" s="8"/>
      <c r="AKN43" s="13"/>
      <c r="AKO43" s="13"/>
      <c r="AKP43" s="14"/>
      <c r="AKQ43" s="15"/>
      <c r="AKR43" s="13"/>
      <c r="AKS43" s="9"/>
      <c r="AKT43" s="8"/>
      <c r="AKU43" s="8"/>
      <c r="AKV43" s="13"/>
      <c r="AKW43" s="13"/>
      <c r="AKX43" s="14"/>
      <c r="AKY43" s="15"/>
      <c r="AKZ43" s="13"/>
      <c r="ALA43" s="9"/>
      <c r="ALB43" s="8"/>
      <c r="ALC43" s="8"/>
      <c r="ALD43" s="13"/>
      <c r="ALE43" s="13"/>
      <c r="ALF43" s="14"/>
      <c r="ALG43" s="15"/>
      <c r="ALH43" s="13"/>
      <c r="ALI43" s="9"/>
      <c r="ALJ43" s="8"/>
      <c r="ALK43" s="8"/>
      <c r="ALL43" s="13"/>
      <c r="ALM43" s="13"/>
      <c r="ALN43" s="14"/>
      <c r="ALO43" s="15"/>
      <c r="ALP43" s="13"/>
      <c r="ALQ43" s="9"/>
      <c r="ALR43" s="8"/>
      <c r="ALS43" s="8"/>
      <c r="ALT43" s="13"/>
      <c r="ALU43" s="13"/>
      <c r="ALV43" s="14"/>
      <c r="ALW43" s="15"/>
      <c r="ALX43" s="13"/>
      <c r="ALY43" s="9"/>
      <c r="ALZ43" s="8"/>
      <c r="AMA43" s="8"/>
      <c r="AMB43" s="13"/>
      <c r="AMC43" s="13"/>
      <c r="AMD43" s="14"/>
      <c r="AME43" s="15"/>
      <c r="AMF43" s="13"/>
      <c r="AMG43" s="9"/>
      <c r="AMH43" s="8"/>
      <c r="AMI43" s="8"/>
      <c r="AMJ43" s="13"/>
      <c r="AMK43" s="13"/>
      <c r="AML43" s="14"/>
      <c r="AMM43" s="15"/>
      <c r="AMN43" s="13"/>
      <c r="AMO43" s="9"/>
      <c r="AMP43" s="8"/>
      <c r="AMQ43" s="8"/>
      <c r="AMR43" s="13"/>
      <c r="AMS43" s="13"/>
      <c r="AMT43" s="14"/>
      <c r="AMU43" s="15"/>
      <c r="AMV43" s="13"/>
      <c r="AMW43" s="9"/>
      <c r="AMX43" s="8"/>
      <c r="AMY43" s="8"/>
      <c r="AMZ43" s="13"/>
      <c r="ANA43" s="13"/>
      <c r="ANB43" s="14"/>
      <c r="ANC43" s="15"/>
      <c r="AND43" s="13"/>
      <c r="ANE43" s="9"/>
      <c r="ANF43" s="8"/>
      <c r="ANG43" s="8"/>
      <c r="ANH43" s="13"/>
      <c r="ANI43" s="13"/>
      <c r="ANJ43" s="14"/>
      <c r="ANK43" s="15"/>
      <c r="ANL43" s="13"/>
      <c r="ANM43" s="9"/>
      <c r="ANN43" s="8"/>
      <c r="ANO43" s="8"/>
      <c r="ANP43" s="13"/>
      <c r="ANQ43" s="13"/>
      <c r="ANR43" s="14"/>
      <c r="ANS43" s="15"/>
      <c r="ANT43" s="13"/>
      <c r="ANU43" s="9"/>
      <c r="ANV43" s="8"/>
      <c r="ANW43" s="8"/>
      <c r="ANX43" s="13"/>
      <c r="ANY43" s="13"/>
      <c r="ANZ43" s="14"/>
      <c r="AOA43" s="15"/>
      <c r="AOB43" s="13"/>
      <c r="AOC43" s="9"/>
      <c r="AOD43" s="8"/>
      <c r="AOE43" s="8"/>
      <c r="AOF43" s="13"/>
      <c r="AOG43" s="13"/>
      <c r="AOH43" s="14"/>
      <c r="AOI43" s="15"/>
      <c r="AOJ43" s="13"/>
      <c r="AOK43" s="9"/>
      <c r="AOL43" s="8"/>
      <c r="AOM43" s="8"/>
      <c r="AON43" s="13"/>
      <c r="AOO43" s="13"/>
      <c r="AOP43" s="14"/>
      <c r="AOQ43" s="15"/>
      <c r="AOR43" s="13"/>
      <c r="AOS43" s="9"/>
      <c r="AOT43" s="8"/>
      <c r="AOU43" s="8"/>
      <c r="AOV43" s="13"/>
      <c r="AOW43" s="13"/>
      <c r="AOX43" s="14"/>
      <c r="AOY43" s="15"/>
      <c r="AOZ43" s="13"/>
      <c r="APA43" s="9"/>
      <c r="APB43" s="8"/>
      <c r="APC43" s="8"/>
      <c r="APD43" s="13"/>
      <c r="APE43" s="13"/>
      <c r="APF43" s="14"/>
      <c r="APG43" s="15"/>
      <c r="APH43" s="13"/>
      <c r="API43" s="9"/>
      <c r="APJ43" s="8"/>
      <c r="APK43" s="8"/>
      <c r="APL43" s="13"/>
      <c r="APM43" s="13"/>
      <c r="APN43" s="14"/>
      <c r="APO43" s="15"/>
      <c r="APP43" s="13"/>
      <c r="APQ43" s="9"/>
      <c r="APR43" s="8"/>
      <c r="APS43" s="8"/>
      <c r="APT43" s="13"/>
      <c r="APU43" s="13"/>
      <c r="APV43" s="14"/>
      <c r="APW43" s="15"/>
      <c r="APX43" s="13"/>
      <c r="APY43" s="9"/>
      <c r="APZ43" s="8"/>
      <c r="AQA43" s="8"/>
      <c r="AQB43" s="13"/>
      <c r="AQC43" s="13"/>
      <c r="AQD43" s="14"/>
      <c r="AQE43" s="15"/>
      <c r="AQF43" s="13"/>
      <c r="AQG43" s="9"/>
      <c r="AQH43" s="8"/>
      <c r="AQI43" s="8"/>
      <c r="AQJ43" s="13"/>
      <c r="AQK43" s="13"/>
      <c r="AQL43" s="14"/>
      <c r="AQM43" s="15"/>
      <c r="AQN43" s="13"/>
      <c r="AQO43" s="9"/>
      <c r="AQP43" s="8"/>
      <c r="AQQ43" s="8"/>
      <c r="AQR43" s="13"/>
      <c r="AQS43" s="13"/>
      <c r="AQT43" s="14"/>
      <c r="AQU43" s="15"/>
      <c r="AQV43" s="13"/>
      <c r="AQW43" s="9"/>
      <c r="AQX43" s="8"/>
      <c r="AQY43" s="8"/>
      <c r="AQZ43" s="13"/>
      <c r="ARA43" s="13"/>
      <c r="ARB43" s="14"/>
      <c r="ARC43" s="15"/>
      <c r="ARD43" s="13"/>
      <c r="ARE43" s="9"/>
      <c r="ARF43" s="8"/>
      <c r="ARG43" s="8"/>
      <c r="ARH43" s="13"/>
      <c r="ARI43" s="13"/>
      <c r="ARJ43" s="14"/>
      <c r="ARK43" s="15"/>
      <c r="ARL43" s="13"/>
      <c r="ARM43" s="9"/>
      <c r="ARN43" s="8"/>
      <c r="ARO43" s="8"/>
      <c r="ARP43" s="13"/>
      <c r="ARQ43" s="13"/>
      <c r="ARR43" s="14"/>
      <c r="ARS43" s="15"/>
      <c r="ART43" s="13"/>
      <c r="ARU43" s="9"/>
      <c r="ARV43" s="8"/>
      <c r="ARW43" s="8"/>
      <c r="ARX43" s="13"/>
      <c r="ARY43" s="13"/>
      <c r="ARZ43" s="14"/>
      <c r="ASA43" s="15"/>
      <c r="ASB43" s="13"/>
      <c r="ASC43" s="9"/>
      <c r="ASD43" s="8"/>
      <c r="ASE43" s="8"/>
      <c r="ASF43" s="13"/>
      <c r="ASG43" s="13"/>
      <c r="ASH43" s="14"/>
      <c r="ASI43" s="15"/>
      <c r="ASJ43" s="13"/>
      <c r="ASK43" s="9"/>
      <c r="ASL43" s="8"/>
      <c r="ASM43" s="8"/>
      <c r="ASN43" s="13"/>
      <c r="ASO43" s="13"/>
      <c r="ASP43" s="14"/>
      <c r="ASQ43" s="15"/>
      <c r="ASR43" s="13"/>
      <c r="ASS43" s="9"/>
      <c r="AST43" s="8"/>
      <c r="ASU43" s="8"/>
      <c r="ASV43" s="13"/>
      <c r="ASW43" s="13"/>
      <c r="ASX43" s="14"/>
      <c r="ASY43" s="15"/>
      <c r="ASZ43" s="13"/>
      <c r="ATA43" s="9"/>
      <c r="ATB43" s="8"/>
      <c r="ATC43" s="8"/>
      <c r="ATD43" s="13"/>
      <c r="ATE43" s="13"/>
      <c r="ATF43" s="14"/>
      <c r="ATG43" s="15"/>
      <c r="ATH43" s="13"/>
      <c r="ATI43" s="9"/>
      <c r="ATJ43" s="8"/>
      <c r="ATK43" s="8"/>
      <c r="ATL43" s="13"/>
      <c r="ATM43" s="13"/>
      <c r="ATN43" s="14"/>
      <c r="ATO43" s="15"/>
      <c r="ATP43" s="13"/>
      <c r="ATQ43" s="9"/>
      <c r="ATR43" s="8"/>
      <c r="ATS43" s="8"/>
      <c r="ATT43" s="13"/>
      <c r="ATU43" s="13"/>
      <c r="ATV43" s="14"/>
      <c r="ATW43" s="15"/>
      <c r="ATX43" s="13"/>
      <c r="ATY43" s="9"/>
      <c r="ATZ43" s="8"/>
      <c r="AUA43" s="8"/>
      <c r="AUB43" s="13"/>
      <c r="AUC43" s="13"/>
      <c r="AUD43" s="14"/>
      <c r="AUE43" s="15"/>
      <c r="AUF43" s="13"/>
      <c r="AUG43" s="9"/>
      <c r="AUH43" s="8"/>
      <c r="AUI43" s="8"/>
      <c r="AUJ43" s="13"/>
      <c r="AUK43" s="13"/>
      <c r="AUL43" s="14"/>
      <c r="AUM43" s="15"/>
      <c r="AUN43" s="13"/>
      <c r="AUO43" s="9"/>
      <c r="AUP43" s="8"/>
      <c r="AUQ43" s="8"/>
      <c r="AUR43" s="13"/>
      <c r="AUS43" s="13"/>
      <c r="AUT43" s="14"/>
      <c r="AUU43" s="15"/>
      <c r="AUV43" s="13"/>
      <c r="AUW43" s="9"/>
      <c r="AUX43" s="8"/>
      <c r="AUY43" s="8"/>
      <c r="AUZ43" s="13"/>
      <c r="AVA43" s="13"/>
      <c r="AVB43" s="14"/>
      <c r="AVC43" s="15"/>
      <c r="AVD43" s="13"/>
      <c r="AVE43" s="9"/>
      <c r="AVF43" s="8"/>
      <c r="AVG43" s="8"/>
      <c r="AVH43" s="13"/>
      <c r="AVI43" s="13"/>
      <c r="AVJ43" s="14"/>
      <c r="AVK43" s="15"/>
      <c r="AVL43" s="13"/>
      <c r="AVM43" s="9"/>
      <c r="AVN43" s="8"/>
      <c r="AVO43" s="8"/>
      <c r="AVP43" s="13"/>
      <c r="AVQ43" s="13"/>
      <c r="AVR43" s="14"/>
      <c r="AVS43" s="15"/>
      <c r="AVT43" s="13"/>
      <c r="AVU43" s="9"/>
      <c r="AVV43" s="8"/>
      <c r="AVW43" s="8"/>
      <c r="AVX43" s="13"/>
      <c r="AVY43" s="13"/>
      <c r="AVZ43" s="14"/>
      <c r="AWA43" s="15"/>
      <c r="AWB43" s="13"/>
      <c r="AWC43" s="9"/>
      <c r="AWD43" s="8"/>
      <c r="AWE43" s="8"/>
      <c r="AWF43" s="13"/>
      <c r="AWG43" s="13"/>
      <c r="AWH43" s="14"/>
      <c r="AWI43" s="15"/>
      <c r="AWJ43" s="13"/>
      <c r="AWK43" s="9"/>
      <c r="AWL43" s="8"/>
      <c r="AWM43" s="8"/>
      <c r="AWN43" s="13"/>
      <c r="AWO43" s="13"/>
      <c r="AWP43" s="14"/>
      <c r="AWQ43" s="15"/>
      <c r="AWR43" s="13"/>
      <c r="AWS43" s="9"/>
      <c r="AWT43" s="8"/>
      <c r="AWU43" s="8"/>
      <c r="AWV43" s="13"/>
      <c r="AWW43" s="13"/>
      <c r="AWX43" s="14"/>
      <c r="AWY43" s="15"/>
      <c r="AWZ43" s="13"/>
      <c r="AXA43" s="9"/>
      <c r="AXB43" s="8"/>
      <c r="AXC43" s="8"/>
      <c r="AXD43" s="13"/>
      <c r="AXE43" s="13"/>
      <c r="AXF43" s="14"/>
      <c r="AXG43" s="15"/>
      <c r="AXH43" s="13"/>
      <c r="AXI43" s="9"/>
      <c r="AXJ43" s="8"/>
      <c r="AXK43" s="8"/>
      <c r="AXL43" s="13"/>
      <c r="AXM43" s="13"/>
      <c r="AXN43" s="14"/>
      <c r="AXO43" s="15"/>
      <c r="AXP43" s="13"/>
      <c r="AXQ43" s="9"/>
      <c r="AXR43" s="8"/>
      <c r="AXS43" s="8"/>
      <c r="AXT43" s="13"/>
      <c r="AXU43" s="13"/>
      <c r="AXV43" s="14"/>
      <c r="AXW43" s="15"/>
      <c r="AXX43" s="13"/>
      <c r="AXY43" s="9"/>
      <c r="AXZ43" s="8"/>
      <c r="AYA43" s="8"/>
      <c r="AYB43" s="13"/>
      <c r="AYC43" s="13"/>
      <c r="AYD43" s="14"/>
      <c r="AYE43" s="15"/>
      <c r="AYF43" s="13"/>
      <c r="AYG43" s="9"/>
      <c r="AYH43" s="8"/>
      <c r="AYI43" s="8"/>
      <c r="AYJ43" s="13"/>
      <c r="AYK43" s="13"/>
      <c r="AYL43" s="14"/>
      <c r="AYM43" s="15"/>
      <c r="AYN43" s="13"/>
      <c r="AYO43" s="9"/>
      <c r="AYP43" s="8"/>
      <c r="AYQ43" s="8"/>
      <c r="AYR43" s="13"/>
      <c r="AYS43" s="13"/>
      <c r="AYT43" s="14"/>
      <c r="AYU43" s="15"/>
      <c r="AYV43" s="13"/>
      <c r="AYW43" s="9"/>
      <c r="AYX43" s="8"/>
      <c r="AYY43" s="8"/>
      <c r="AYZ43" s="13"/>
      <c r="AZA43" s="13"/>
      <c r="AZB43" s="14"/>
      <c r="AZC43" s="15"/>
      <c r="AZD43" s="13"/>
      <c r="AZE43" s="9"/>
      <c r="AZF43" s="8"/>
      <c r="AZG43" s="8"/>
      <c r="AZH43" s="13"/>
      <c r="AZI43" s="13"/>
      <c r="AZJ43" s="14"/>
      <c r="AZK43" s="15"/>
      <c r="AZL43" s="13"/>
      <c r="AZM43" s="9"/>
      <c r="AZN43" s="8"/>
      <c r="AZO43" s="8"/>
      <c r="AZP43" s="13"/>
      <c r="AZQ43" s="13"/>
      <c r="AZR43" s="14"/>
      <c r="AZS43" s="15"/>
      <c r="AZT43" s="13"/>
      <c r="AZU43" s="9"/>
      <c r="AZV43" s="8"/>
      <c r="AZW43" s="8"/>
      <c r="AZX43" s="13"/>
      <c r="AZY43" s="13"/>
      <c r="AZZ43" s="14"/>
      <c r="BAA43" s="15"/>
      <c r="BAB43" s="13"/>
      <c r="BAC43" s="9"/>
      <c r="BAD43" s="8"/>
      <c r="BAE43" s="8"/>
      <c r="BAF43" s="13"/>
      <c r="BAG43" s="13"/>
      <c r="BAH43" s="14"/>
      <c r="BAI43" s="15"/>
      <c r="BAJ43" s="13"/>
      <c r="BAK43" s="9"/>
      <c r="BAL43" s="8"/>
      <c r="BAM43" s="8"/>
      <c r="BAN43" s="13"/>
      <c r="BAO43" s="13"/>
      <c r="BAP43" s="14"/>
      <c r="BAQ43" s="15"/>
      <c r="BAR43" s="13"/>
      <c r="BAS43" s="9"/>
      <c r="BAT43" s="8"/>
      <c r="BAU43" s="8"/>
      <c r="BAV43" s="13"/>
      <c r="BAW43" s="13"/>
      <c r="BAX43" s="14"/>
      <c r="BAY43" s="15"/>
      <c r="BAZ43" s="13"/>
      <c r="BBA43" s="9"/>
      <c r="BBB43" s="8"/>
      <c r="BBC43" s="8"/>
      <c r="BBD43" s="13"/>
      <c r="BBE43" s="13"/>
      <c r="BBF43" s="14"/>
      <c r="BBG43" s="15"/>
      <c r="BBH43" s="13"/>
      <c r="BBI43" s="9"/>
      <c r="BBJ43" s="8"/>
      <c r="BBK43" s="8"/>
      <c r="BBL43" s="13"/>
      <c r="BBM43" s="13"/>
      <c r="BBN43" s="14"/>
      <c r="BBO43" s="15"/>
      <c r="BBP43" s="13"/>
      <c r="BBQ43" s="9"/>
      <c r="BBR43" s="8"/>
      <c r="BBS43" s="8"/>
      <c r="BBT43" s="13"/>
      <c r="BBU43" s="13"/>
      <c r="BBV43" s="14"/>
      <c r="BBW43" s="15"/>
      <c r="BBX43" s="13"/>
      <c r="BBY43" s="9"/>
      <c r="BBZ43" s="8"/>
      <c r="BCA43" s="8"/>
      <c r="BCB43" s="13"/>
      <c r="BCC43" s="13"/>
      <c r="BCD43" s="14"/>
      <c r="BCE43" s="15"/>
      <c r="BCF43" s="13"/>
      <c r="BCG43" s="9"/>
      <c r="BCH43" s="8"/>
      <c r="BCI43" s="8"/>
      <c r="BCJ43" s="13"/>
      <c r="BCK43" s="13"/>
      <c r="BCL43" s="14"/>
      <c r="BCM43" s="15"/>
      <c r="BCN43" s="13"/>
      <c r="BCO43" s="9"/>
      <c r="BCP43" s="8"/>
      <c r="BCQ43" s="8"/>
      <c r="BCR43" s="13"/>
      <c r="BCS43" s="13"/>
      <c r="BCT43" s="14"/>
      <c r="BCU43" s="15"/>
      <c r="BCV43" s="13"/>
      <c r="BCW43" s="9"/>
      <c r="BCX43" s="8"/>
      <c r="BCY43" s="8"/>
      <c r="BCZ43" s="13"/>
      <c r="BDA43" s="13"/>
      <c r="BDB43" s="14"/>
      <c r="BDC43" s="15"/>
      <c r="BDD43" s="13"/>
      <c r="BDE43" s="9"/>
      <c r="BDF43" s="8"/>
      <c r="BDG43" s="8"/>
      <c r="BDH43" s="13"/>
      <c r="BDI43" s="13"/>
      <c r="BDJ43" s="14"/>
      <c r="BDK43" s="15"/>
      <c r="BDL43" s="13"/>
      <c r="BDM43" s="9"/>
      <c r="BDN43" s="8"/>
      <c r="BDO43" s="8"/>
      <c r="BDP43" s="13"/>
      <c r="BDQ43" s="13"/>
      <c r="BDR43" s="14"/>
      <c r="BDS43" s="15"/>
      <c r="BDT43" s="13"/>
      <c r="BDU43" s="9"/>
      <c r="BDV43" s="8"/>
      <c r="BDW43" s="8"/>
      <c r="BDX43" s="13"/>
      <c r="BDY43" s="13"/>
      <c r="BDZ43" s="14"/>
      <c r="BEA43" s="15"/>
      <c r="BEB43" s="13"/>
      <c r="BEC43" s="9"/>
      <c r="BED43" s="8"/>
      <c r="BEE43" s="8"/>
      <c r="BEF43" s="13"/>
      <c r="BEG43" s="13"/>
      <c r="BEH43" s="14"/>
      <c r="BEI43" s="15"/>
      <c r="BEJ43" s="13"/>
      <c r="BEK43" s="9"/>
      <c r="BEL43" s="8"/>
      <c r="BEM43" s="8"/>
      <c r="BEN43" s="13"/>
      <c r="BEO43" s="13"/>
      <c r="BEP43" s="14"/>
      <c r="BEQ43" s="15"/>
      <c r="BER43" s="13"/>
      <c r="BES43" s="9"/>
      <c r="BET43" s="8"/>
      <c r="BEU43" s="8"/>
      <c r="BEV43" s="13"/>
      <c r="BEW43" s="13"/>
      <c r="BEX43" s="14"/>
      <c r="BEY43" s="15"/>
      <c r="BEZ43" s="13"/>
      <c r="BFA43" s="9"/>
      <c r="BFB43" s="8"/>
      <c r="BFC43" s="8"/>
      <c r="BFD43" s="13"/>
      <c r="BFE43" s="13"/>
      <c r="BFF43" s="14"/>
      <c r="BFG43" s="15"/>
      <c r="BFH43" s="13"/>
      <c r="BFI43" s="9"/>
      <c r="BFJ43" s="8"/>
      <c r="BFK43" s="8"/>
      <c r="BFL43" s="13"/>
      <c r="BFM43" s="13"/>
      <c r="BFN43" s="14"/>
      <c r="BFO43" s="15"/>
      <c r="BFP43" s="13"/>
      <c r="BFQ43" s="9"/>
      <c r="BFR43" s="8"/>
      <c r="BFS43" s="8"/>
      <c r="BFT43" s="13"/>
      <c r="BFU43" s="13"/>
      <c r="BFV43" s="14"/>
      <c r="BFW43" s="15"/>
      <c r="BFX43" s="13"/>
      <c r="BFY43" s="9"/>
      <c r="BFZ43" s="8"/>
      <c r="BGA43" s="8"/>
      <c r="BGB43" s="13"/>
      <c r="BGC43" s="13"/>
      <c r="BGD43" s="14"/>
      <c r="BGE43" s="15"/>
      <c r="BGF43" s="13"/>
      <c r="BGG43" s="9"/>
      <c r="BGH43" s="8"/>
      <c r="BGI43" s="8"/>
      <c r="BGJ43" s="13"/>
      <c r="BGK43" s="13"/>
      <c r="BGL43" s="14"/>
      <c r="BGM43" s="15"/>
      <c r="BGN43" s="13"/>
      <c r="BGO43" s="9"/>
      <c r="BGP43" s="8"/>
      <c r="BGQ43" s="8"/>
      <c r="BGR43" s="13"/>
      <c r="BGS43" s="13"/>
      <c r="BGT43" s="14"/>
      <c r="BGU43" s="15"/>
      <c r="BGV43" s="13"/>
      <c r="BGW43" s="9"/>
      <c r="BGX43" s="8"/>
      <c r="BGY43" s="8"/>
      <c r="BGZ43" s="13"/>
      <c r="BHA43" s="13"/>
      <c r="BHB43" s="14"/>
      <c r="BHC43" s="15"/>
      <c r="BHD43" s="13"/>
      <c r="BHE43" s="9"/>
      <c r="BHF43" s="8"/>
      <c r="BHG43" s="8"/>
      <c r="BHH43" s="13"/>
      <c r="BHI43" s="13"/>
      <c r="BHJ43" s="14"/>
      <c r="BHK43" s="15"/>
      <c r="BHL43" s="13"/>
      <c r="BHM43" s="9"/>
      <c r="BHN43" s="8"/>
      <c r="BHO43" s="8"/>
      <c r="BHP43" s="13"/>
      <c r="BHQ43" s="13"/>
      <c r="BHR43" s="14"/>
      <c r="BHS43" s="15"/>
      <c r="BHT43" s="13"/>
      <c r="BHU43" s="9"/>
      <c r="BHV43" s="8"/>
      <c r="BHW43" s="8"/>
      <c r="BHX43" s="13"/>
      <c r="BHY43" s="13"/>
      <c r="BHZ43" s="14"/>
      <c r="BIA43" s="15"/>
      <c r="BIB43" s="13"/>
      <c r="BIC43" s="9"/>
      <c r="BID43" s="8"/>
      <c r="BIE43" s="8"/>
      <c r="BIF43" s="13"/>
      <c r="BIG43" s="13"/>
      <c r="BIH43" s="14"/>
      <c r="BII43" s="15"/>
      <c r="BIJ43" s="13"/>
      <c r="BIK43" s="9"/>
      <c r="BIL43" s="8"/>
      <c r="BIM43" s="8"/>
      <c r="BIN43" s="13"/>
      <c r="BIO43" s="13"/>
      <c r="BIP43" s="14"/>
      <c r="BIQ43" s="15"/>
      <c r="BIR43" s="13"/>
      <c r="BIS43" s="9"/>
      <c r="BIT43" s="8"/>
      <c r="BIU43" s="8"/>
      <c r="BIV43" s="13"/>
      <c r="BIW43" s="13"/>
      <c r="BIX43" s="14"/>
      <c r="BIY43" s="15"/>
      <c r="BIZ43" s="13"/>
      <c r="BJA43" s="9"/>
      <c r="BJB43" s="8"/>
      <c r="BJC43" s="8"/>
      <c r="BJD43" s="13"/>
      <c r="BJE43" s="13"/>
      <c r="BJF43" s="14"/>
      <c r="BJG43" s="15"/>
      <c r="BJH43" s="13"/>
      <c r="BJI43" s="9"/>
      <c r="BJJ43" s="8"/>
      <c r="BJK43" s="8"/>
      <c r="BJL43" s="13"/>
      <c r="BJM43" s="13"/>
      <c r="BJN43" s="14"/>
      <c r="BJO43" s="15"/>
      <c r="BJP43" s="13"/>
      <c r="BJQ43" s="9"/>
      <c r="BJR43" s="8"/>
      <c r="BJS43" s="8"/>
      <c r="BJT43" s="13"/>
      <c r="BJU43" s="13"/>
      <c r="BJV43" s="14"/>
      <c r="BJW43" s="15"/>
      <c r="BJX43" s="13"/>
      <c r="BJY43" s="9"/>
      <c r="BJZ43" s="8"/>
      <c r="BKA43" s="8"/>
      <c r="BKB43" s="13"/>
      <c r="BKC43" s="13"/>
      <c r="BKD43" s="14"/>
      <c r="BKE43" s="15"/>
      <c r="BKF43" s="13"/>
      <c r="BKG43" s="9"/>
      <c r="BKH43" s="8"/>
      <c r="BKI43" s="8"/>
      <c r="BKJ43" s="13"/>
      <c r="BKK43" s="13"/>
      <c r="BKL43" s="14"/>
      <c r="BKM43" s="15"/>
      <c r="BKN43" s="13"/>
      <c r="BKO43" s="9"/>
      <c r="BKP43" s="8"/>
      <c r="BKQ43" s="8"/>
      <c r="BKR43" s="13"/>
      <c r="BKS43" s="13"/>
      <c r="BKT43" s="14"/>
      <c r="BKU43" s="15"/>
      <c r="BKV43" s="13"/>
      <c r="BKW43" s="9"/>
      <c r="BKX43" s="8"/>
      <c r="BKY43" s="8"/>
      <c r="BKZ43" s="13"/>
      <c r="BLA43" s="13"/>
      <c r="BLB43" s="14"/>
      <c r="BLC43" s="15"/>
      <c r="BLD43" s="13"/>
      <c r="BLE43" s="9"/>
      <c r="BLF43" s="8"/>
      <c r="BLG43" s="8"/>
      <c r="BLH43" s="13"/>
      <c r="BLI43" s="13"/>
      <c r="BLJ43" s="14"/>
      <c r="BLK43" s="15"/>
      <c r="BLL43" s="13"/>
      <c r="BLM43" s="9"/>
      <c r="BLN43" s="8"/>
      <c r="BLO43" s="8"/>
      <c r="BLP43" s="13"/>
      <c r="BLQ43" s="13"/>
      <c r="BLR43" s="14"/>
      <c r="BLS43" s="15"/>
      <c r="BLT43" s="13"/>
      <c r="BLU43" s="9"/>
      <c r="BLV43" s="8"/>
      <c r="BLW43" s="8"/>
      <c r="BLX43" s="13"/>
      <c r="BLY43" s="13"/>
      <c r="BLZ43" s="14"/>
      <c r="BMA43" s="15"/>
      <c r="BMB43" s="13"/>
      <c r="BMC43" s="9"/>
      <c r="BMD43" s="8"/>
      <c r="BME43" s="8"/>
      <c r="BMF43" s="13"/>
      <c r="BMG43" s="13"/>
      <c r="BMH43" s="14"/>
      <c r="BMI43" s="15"/>
      <c r="BMJ43" s="13"/>
      <c r="BMK43" s="9"/>
      <c r="BML43" s="8"/>
      <c r="BMM43" s="8"/>
      <c r="BMN43" s="13"/>
      <c r="BMO43" s="13"/>
      <c r="BMP43" s="14"/>
      <c r="BMQ43" s="15"/>
      <c r="BMR43" s="13"/>
      <c r="BMS43" s="9"/>
      <c r="BMT43" s="8"/>
      <c r="BMU43" s="8"/>
      <c r="BMV43" s="13"/>
      <c r="BMW43" s="13"/>
      <c r="BMX43" s="14"/>
      <c r="BMY43" s="15"/>
      <c r="BMZ43" s="13"/>
      <c r="BNA43" s="9"/>
      <c r="BNB43" s="8"/>
      <c r="BNC43" s="8"/>
      <c r="BND43" s="13"/>
      <c r="BNE43" s="13"/>
      <c r="BNF43" s="14"/>
      <c r="BNG43" s="15"/>
      <c r="BNH43" s="13"/>
      <c r="BNI43" s="9"/>
      <c r="BNJ43" s="8"/>
      <c r="BNK43" s="8"/>
      <c r="BNL43" s="13"/>
      <c r="BNM43" s="13"/>
      <c r="BNN43" s="14"/>
      <c r="BNO43" s="15"/>
      <c r="BNP43" s="13"/>
      <c r="BNQ43" s="9"/>
      <c r="BNR43" s="8"/>
      <c r="BNS43" s="8"/>
      <c r="BNT43" s="13"/>
      <c r="BNU43" s="13"/>
      <c r="BNV43" s="14"/>
      <c r="BNW43" s="15"/>
      <c r="BNX43" s="13"/>
      <c r="BNY43" s="9"/>
      <c r="BNZ43" s="8"/>
      <c r="BOA43" s="8"/>
      <c r="BOB43" s="13"/>
      <c r="BOC43" s="13"/>
      <c r="BOD43" s="14"/>
      <c r="BOE43" s="15"/>
      <c r="BOF43" s="13"/>
      <c r="BOG43" s="9"/>
      <c r="BOH43" s="8"/>
      <c r="BOI43" s="8"/>
      <c r="BOJ43" s="13"/>
      <c r="BOK43" s="13"/>
      <c r="BOL43" s="14"/>
      <c r="BOM43" s="15"/>
      <c r="BON43" s="13"/>
      <c r="BOO43" s="9"/>
      <c r="BOP43" s="8"/>
      <c r="BOQ43" s="8"/>
      <c r="BOR43" s="13"/>
      <c r="BOS43" s="13"/>
      <c r="BOT43" s="14"/>
      <c r="BOU43" s="15"/>
      <c r="BOV43" s="13"/>
      <c r="BOW43" s="9"/>
      <c r="BOX43" s="8"/>
      <c r="BOY43" s="8"/>
      <c r="BOZ43" s="13"/>
      <c r="BPA43" s="13"/>
      <c r="BPB43" s="14"/>
      <c r="BPC43" s="15"/>
      <c r="BPD43" s="13"/>
      <c r="BPE43" s="9"/>
      <c r="BPF43" s="8"/>
      <c r="BPG43" s="8"/>
      <c r="BPH43" s="13"/>
      <c r="BPI43" s="13"/>
      <c r="BPJ43" s="14"/>
      <c r="BPK43" s="15"/>
      <c r="BPL43" s="13"/>
      <c r="BPM43" s="9"/>
      <c r="BPN43" s="8"/>
      <c r="BPO43" s="8"/>
      <c r="BPP43" s="13"/>
      <c r="BPQ43" s="13"/>
      <c r="BPR43" s="14"/>
      <c r="BPS43" s="15"/>
      <c r="BPT43" s="13"/>
      <c r="BPU43" s="9"/>
      <c r="BPV43" s="8"/>
      <c r="BPW43" s="8"/>
      <c r="BPX43" s="13"/>
      <c r="BPY43" s="13"/>
      <c r="BPZ43" s="14"/>
      <c r="BQA43" s="15"/>
      <c r="BQB43" s="13"/>
      <c r="BQC43" s="9"/>
      <c r="BQD43" s="8"/>
      <c r="BQE43" s="8"/>
      <c r="BQF43" s="13"/>
      <c r="BQG43" s="13"/>
      <c r="BQH43" s="14"/>
      <c r="BQI43" s="15"/>
      <c r="BQJ43" s="13"/>
      <c r="BQK43" s="9"/>
      <c r="BQL43" s="8"/>
      <c r="BQM43" s="8"/>
      <c r="BQN43" s="13"/>
      <c r="BQO43" s="13"/>
      <c r="BQP43" s="14"/>
      <c r="BQQ43" s="15"/>
      <c r="BQR43" s="13"/>
      <c r="BQS43" s="9"/>
      <c r="BQT43" s="8"/>
      <c r="BQU43" s="8"/>
      <c r="BQV43" s="13"/>
      <c r="BQW43" s="13"/>
      <c r="BQX43" s="14"/>
      <c r="BQY43" s="15"/>
      <c r="BQZ43" s="13"/>
      <c r="BRA43" s="9"/>
      <c r="BRB43" s="8"/>
      <c r="BRC43" s="8"/>
      <c r="BRD43" s="13"/>
      <c r="BRE43" s="13"/>
      <c r="BRF43" s="14"/>
      <c r="BRG43" s="15"/>
      <c r="BRH43" s="13"/>
      <c r="BRI43" s="9"/>
      <c r="BRJ43" s="8"/>
      <c r="BRK43" s="8"/>
      <c r="BRL43" s="13"/>
      <c r="BRM43" s="13"/>
      <c r="BRN43" s="14"/>
      <c r="BRO43" s="15"/>
      <c r="BRP43" s="13"/>
      <c r="BRQ43" s="9"/>
      <c r="BRR43" s="8"/>
      <c r="BRS43" s="8"/>
      <c r="BRT43" s="13"/>
      <c r="BRU43" s="13"/>
      <c r="BRV43" s="14"/>
      <c r="BRW43" s="15"/>
      <c r="BRX43" s="13"/>
      <c r="BRY43" s="9"/>
      <c r="BRZ43" s="8"/>
      <c r="BSA43" s="8"/>
      <c r="BSB43" s="13"/>
      <c r="BSC43" s="13"/>
      <c r="BSD43" s="14"/>
      <c r="BSE43" s="15"/>
      <c r="BSF43" s="13"/>
      <c r="BSG43" s="9"/>
      <c r="BSH43" s="8"/>
      <c r="BSI43" s="8"/>
      <c r="BSJ43" s="13"/>
      <c r="BSK43" s="13"/>
      <c r="BSL43" s="14"/>
      <c r="BSM43" s="15"/>
      <c r="BSN43" s="13"/>
      <c r="BSO43" s="9"/>
      <c r="BSP43" s="8"/>
      <c r="BSQ43" s="8"/>
      <c r="BSR43" s="13"/>
      <c r="BSS43" s="13"/>
      <c r="BST43" s="14"/>
      <c r="BSU43" s="15"/>
      <c r="BSV43" s="13"/>
      <c r="BSW43" s="9"/>
      <c r="BSX43" s="8"/>
      <c r="BSY43" s="8"/>
      <c r="BSZ43" s="13"/>
      <c r="BTA43" s="13"/>
      <c r="BTB43" s="14"/>
      <c r="BTC43" s="15"/>
      <c r="BTD43" s="13"/>
      <c r="BTE43" s="9"/>
      <c r="BTF43" s="8"/>
      <c r="BTG43" s="8"/>
      <c r="BTH43" s="13"/>
      <c r="BTI43" s="13"/>
      <c r="BTJ43" s="14"/>
      <c r="BTK43" s="15"/>
      <c r="BTL43" s="13"/>
      <c r="BTM43" s="9"/>
      <c r="BTN43" s="8"/>
      <c r="BTO43" s="8"/>
      <c r="BTP43" s="13"/>
      <c r="BTQ43" s="13"/>
      <c r="BTR43" s="14"/>
      <c r="BTS43" s="15"/>
      <c r="BTT43" s="13"/>
      <c r="BTU43" s="9"/>
      <c r="BTV43" s="8"/>
      <c r="BTW43" s="8"/>
      <c r="BTX43" s="13"/>
      <c r="BTY43" s="13"/>
      <c r="BTZ43" s="14"/>
      <c r="BUA43" s="15"/>
      <c r="BUB43" s="13"/>
      <c r="BUC43" s="9"/>
      <c r="BUD43" s="8"/>
      <c r="BUE43" s="8"/>
      <c r="BUF43" s="13"/>
      <c r="BUG43" s="13"/>
      <c r="BUH43" s="14"/>
      <c r="BUI43" s="15"/>
      <c r="BUJ43" s="13"/>
      <c r="BUK43" s="9"/>
      <c r="BUL43" s="8"/>
      <c r="BUM43" s="8"/>
      <c r="BUN43" s="13"/>
      <c r="BUO43" s="13"/>
      <c r="BUP43" s="14"/>
      <c r="BUQ43" s="15"/>
      <c r="BUR43" s="13"/>
      <c r="BUS43" s="9"/>
      <c r="BUT43" s="8"/>
      <c r="BUU43" s="8"/>
      <c r="BUV43" s="13"/>
      <c r="BUW43" s="13"/>
      <c r="BUX43" s="14"/>
      <c r="BUY43" s="15"/>
      <c r="BUZ43" s="13"/>
      <c r="BVA43" s="9"/>
      <c r="BVB43" s="8"/>
      <c r="BVC43" s="8"/>
      <c r="BVD43" s="13"/>
      <c r="BVE43" s="13"/>
      <c r="BVF43" s="14"/>
      <c r="BVG43" s="15"/>
      <c r="BVH43" s="13"/>
      <c r="BVI43" s="9"/>
      <c r="BVJ43" s="8"/>
      <c r="BVK43" s="8"/>
      <c r="BVL43" s="13"/>
      <c r="BVM43" s="13"/>
      <c r="BVN43" s="14"/>
      <c r="BVO43" s="15"/>
      <c r="BVP43" s="13"/>
      <c r="BVQ43" s="9"/>
      <c r="BVR43" s="8"/>
      <c r="BVS43" s="8"/>
      <c r="BVT43" s="13"/>
      <c r="BVU43" s="13"/>
      <c r="BVV43" s="14"/>
      <c r="BVW43" s="15"/>
      <c r="BVX43" s="13"/>
      <c r="BVY43" s="9"/>
      <c r="BVZ43" s="8"/>
      <c r="BWA43" s="8"/>
      <c r="BWB43" s="13"/>
      <c r="BWC43" s="13"/>
      <c r="BWD43" s="14"/>
      <c r="BWE43" s="15"/>
      <c r="BWF43" s="13"/>
      <c r="BWG43" s="9"/>
      <c r="BWH43" s="8"/>
      <c r="BWI43" s="8"/>
      <c r="BWJ43" s="13"/>
      <c r="BWK43" s="13"/>
      <c r="BWL43" s="14"/>
      <c r="BWM43" s="15"/>
      <c r="BWN43" s="13"/>
      <c r="BWO43" s="9"/>
      <c r="BWP43" s="8"/>
      <c r="BWQ43" s="8"/>
      <c r="BWR43" s="13"/>
      <c r="BWS43" s="13"/>
      <c r="BWT43" s="14"/>
      <c r="BWU43" s="15"/>
      <c r="BWV43" s="13"/>
      <c r="BWW43" s="9"/>
      <c r="BWX43" s="8"/>
      <c r="BWY43" s="8"/>
      <c r="BWZ43" s="13"/>
      <c r="BXA43" s="13"/>
      <c r="BXB43" s="14"/>
      <c r="BXC43" s="15"/>
      <c r="BXD43" s="13"/>
      <c r="BXE43" s="9"/>
      <c r="BXF43" s="8"/>
      <c r="BXG43" s="8"/>
      <c r="BXH43" s="13"/>
      <c r="BXI43" s="13"/>
      <c r="BXJ43" s="14"/>
      <c r="BXK43" s="15"/>
      <c r="BXL43" s="13"/>
      <c r="BXM43" s="9"/>
      <c r="BXN43" s="8"/>
      <c r="BXO43" s="8"/>
      <c r="BXP43" s="13"/>
      <c r="BXQ43" s="13"/>
      <c r="BXR43" s="14"/>
      <c r="BXS43" s="15"/>
      <c r="BXT43" s="13"/>
      <c r="BXU43" s="9"/>
      <c r="BXV43" s="8"/>
      <c r="BXW43" s="8"/>
      <c r="BXX43" s="13"/>
      <c r="BXY43" s="13"/>
      <c r="BXZ43" s="14"/>
      <c r="BYA43" s="15"/>
      <c r="BYB43" s="13"/>
      <c r="BYC43" s="9"/>
      <c r="BYD43" s="8"/>
      <c r="BYE43" s="8"/>
      <c r="BYF43" s="13"/>
      <c r="BYG43" s="13"/>
      <c r="BYH43" s="14"/>
      <c r="BYI43" s="15"/>
      <c r="BYJ43" s="13"/>
      <c r="BYK43" s="9"/>
      <c r="BYL43" s="8"/>
      <c r="BYM43" s="8"/>
      <c r="BYN43" s="13"/>
      <c r="BYO43" s="13"/>
      <c r="BYP43" s="14"/>
      <c r="BYQ43" s="15"/>
      <c r="BYR43" s="13"/>
      <c r="BYS43" s="9"/>
      <c r="BYT43" s="8"/>
      <c r="BYU43" s="8"/>
      <c r="BYV43" s="13"/>
      <c r="BYW43" s="13"/>
      <c r="BYX43" s="14"/>
      <c r="BYY43" s="15"/>
      <c r="BYZ43" s="13"/>
      <c r="BZA43" s="9"/>
      <c r="BZB43" s="8"/>
      <c r="BZC43" s="8"/>
      <c r="BZD43" s="13"/>
      <c r="BZE43" s="13"/>
      <c r="BZF43" s="14"/>
      <c r="BZG43" s="15"/>
      <c r="BZH43" s="13"/>
      <c r="BZI43" s="9"/>
      <c r="BZJ43" s="8"/>
      <c r="BZK43" s="8"/>
      <c r="BZL43" s="13"/>
      <c r="BZM43" s="13"/>
      <c r="BZN43" s="14"/>
      <c r="BZO43" s="15"/>
      <c r="BZP43" s="13"/>
      <c r="BZQ43" s="9"/>
      <c r="BZR43" s="8"/>
      <c r="BZS43" s="8"/>
      <c r="BZT43" s="13"/>
      <c r="BZU43" s="13"/>
      <c r="BZV43" s="14"/>
      <c r="BZW43" s="15"/>
      <c r="BZX43" s="13"/>
      <c r="BZY43" s="9"/>
      <c r="BZZ43" s="8"/>
      <c r="CAA43" s="8"/>
      <c r="CAB43" s="13"/>
      <c r="CAC43" s="13"/>
      <c r="CAD43" s="14"/>
      <c r="CAE43" s="15"/>
      <c r="CAF43" s="13"/>
      <c r="CAG43" s="9"/>
      <c r="CAH43" s="8"/>
      <c r="CAI43" s="8"/>
      <c r="CAJ43" s="13"/>
      <c r="CAK43" s="13"/>
      <c r="CAL43" s="14"/>
      <c r="CAM43" s="15"/>
      <c r="CAN43" s="13"/>
      <c r="CAO43" s="9"/>
      <c r="CAP43" s="8"/>
      <c r="CAQ43" s="8"/>
      <c r="CAR43" s="13"/>
      <c r="CAS43" s="13"/>
      <c r="CAT43" s="14"/>
      <c r="CAU43" s="15"/>
      <c r="CAV43" s="13"/>
      <c r="CAW43" s="9"/>
      <c r="CAX43" s="8"/>
      <c r="CAY43" s="8"/>
      <c r="CAZ43" s="13"/>
      <c r="CBA43" s="13"/>
      <c r="CBB43" s="14"/>
      <c r="CBC43" s="15"/>
      <c r="CBD43" s="13"/>
      <c r="CBE43" s="9"/>
      <c r="CBF43" s="8"/>
      <c r="CBG43" s="8"/>
      <c r="CBH43" s="13"/>
      <c r="CBI43" s="13"/>
      <c r="CBJ43" s="14"/>
      <c r="CBK43" s="15"/>
      <c r="CBL43" s="13"/>
      <c r="CBM43" s="9"/>
      <c r="CBN43" s="8"/>
      <c r="CBO43" s="8"/>
      <c r="CBP43" s="13"/>
      <c r="CBQ43" s="13"/>
      <c r="CBR43" s="14"/>
      <c r="CBS43" s="15"/>
      <c r="CBT43" s="13"/>
      <c r="CBU43" s="9"/>
      <c r="CBV43" s="8"/>
      <c r="CBW43" s="8"/>
      <c r="CBX43" s="13"/>
      <c r="CBY43" s="13"/>
      <c r="CBZ43" s="14"/>
      <c r="CCA43" s="15"/>
      <c r="CCB43" s="13"/>
      <c r="CCC43" s="9"/>
      <c r="CCD43" s="8"/>
      <c r="CCE43" s="8"/>
      <c r="CCF43" s="13"/>
      <c r="CCG43" s="13"/>
      <c r="CCH43" s="14"/>
      <c r="CCI43" s="15"/>
      <c r="CCJ43" s="13"/>
      <c r="CCK43" s="9"/>
      <c r="CCL43" s="8"/>
      <c r="CCM43" s="8"/>
      <c r="CCN43" s="13"/>
      <c r="CCO43" s="13"/>
      <c r="CCP43" s="14"/>
      <c r="CCQ43" s="15"/>
      <c r="CCR43" s="13"/>
      <c r="CCS43" s="9"/>
      <c r="CCT43" s="8"/>
      <c r="CCU43" s="8"/>
      <c r="CCV43" s="13"/>
      <c r="CCW43" s="13"/>
      <c r="CCX43" s="14"/>
      <c r="CCY43" s="15"/>
      <c r="CCZ43" s="13"/>
      <c r="CDA43" s="9"/>
      <c r="CDB43" s="8"/>
      <c r="CDC43" s="8"/>
      <c r="CDD43" s="13"/>
      <c r="CDE43" s="13"/>
      <c r="CDF43" s="14"/>
      <c r="CDG43" s="15"/>
      <c r="CDH43" s="13"/>
      <c r="CDI43" s="9"/>
      <c r="CDJ43" s="8"/>
      <c r="CDK43" s="8"/>
      <c r="CDL43" s="13"/>
      <c r="CDM43" s="13"/>
      <c r="CDN43" s="14"/>
      <c r="CDO43" s="15"/>
      <c r="CDP43" s="13"/>
      <c r="CDQ43" s="9"/>
      <c r="CDR43" s="8"/>
      <c r="CDS43" s="8"/>
      <c r="CDT43" s="13"/>
      <c r="CDU43" s="13"/>
      <c r="CDV43" s="14"/>
      <c r="CDW43" s="15"/>
      <c r="CDX43" s="13"/>
      <c r="CDY43" s="9"/>
      <c r="CDZ43" s="8"/>
      <c r="CEA43" s="8"/>
      <c r="CEB43" s="13"/>
      <c r="CEC43" s="13"/>
      <c r="CED43" s="14"/>
      <c r="CEE43" s="15"/>
      <c r="CEF43" s="13"/>
      <c r="CEG43" s="9"/>
      <c r="CEH43" s="8"/>
      <c r="CEI43" s="8"/>
      <c r="CEJ43" s="13"/>
      <c r="CEK43" s="13"/>
      <c r="CEL43" s="14"/>
      <c r="CEM43" s="15"/>
      <c r="CEN43" s="13"/>
      <c r="CEO43" s="9"/>
      <c r="CEP43" s="8"/>
      <c r="CEQ43" s="8"/>
      <c r="CER43" s="13"/>
      <c r="CES43" s="13"/>
      <c r="CET43" s="14"/>
      <c r="CEU43" s="15"/>
      <c r="CEV43" s="13"/>
      <c r="CEW43" s="9"/>
      <c r="CEX43" s="8"/>
      <c r="CEY43" s="8"/>
      <c r="CEZ43" s="13"/>
      <c r="CFA43" s="13"/>
      <c r="CFB43" s="14"/>
      <c r="CFC43" s="15"/>
      <c r="CFD43" s="13"/>
      <c r="CFE43" s="9"/>
      <c r="CFF43" s="8"/>
      <c r="CFG43" s="8"/>
      <c r="CFH43" s="13"/>
      <c r="CFI43" s="13"/>
      <c r="CFJ43" s="14"/>
      <c r="CFK43" s="15"/>
      <c r="CFL43" s="13"/>
      <c r="CFM43" s="9"/>
      <c r="CFN43" s="8"/>
      <c r="CFO43" s="8"/>
      <c r="CFP43" s="13"/>
      <c r="CFQ43" s="13"/>
      <c r="CFR43" s="14"/>
      <c r="CFS43" s="15"/>
      <c r="CFT43" s="13"/>
      <c r="CFU43" s="9"/>
      <c r="CFV43" s="8"/>
      <c r="CFW43" s="8"/>
      <c r="CFX43" s="13"/>
      <c r="CFY43" s="13"/>
      <c r="CFZ43" s="14"/>
      <c r="CGA43" s="15"/>
      <c r="CGB43" s="13"/>
      <c r="CGC43" s="9"/>
      <c r="CGD43" s="8"/>
      <c r="CGE43" s="8"/>
      <c r="CGF43" s="13"/>
      <c r="CGG43" s="13"/>
      <c r="CGH43" s="14"/>
      <c r="CGI43" s="15"/>
      <c r="CGJ43" s="13"/>
      <c r="CGK43" s="9"/>
      <c r="CGL43" s="8"/>
      <c r="CGM43" s="8"/>
      <c r="CGN43" s="13"/>
      <c r="CGO43" s="13"/>
      <c r="CGP43" s="14"/>
      <c r="CGQ43" s="15"/>
      <c r="CGR43" s="13"/>
      <c r="CGS43" s="9"/>
      <c r="CGT43" s="8"/>
      <c r="CGU43" s="8"/>
      <c r="CGV43" s="13"/>
      <c r="CGW43" s="13"/>
      <c r="CGX43" s="14"/>
      <c r="CGY43" s="15"/>
      <c r="CGZ43" s="13"/>
      <c r="CHA43" s="9"/>
      <c r="CHB43" s="8"/>
      <c r="CHC43" s="8"/>
      <c r="CHD43" s="13"/>
      <c r="CHE43" s="13"/>
      <c r="CHF43" s="14"/>
      <c r="CHG43" s="15"/>
      <c r="CHH43" s="13"/>
      <c r="CHI43" s="9"/>
      <c r="CHJ43" s="8"/>
      <c r="CHK43" s="8"/>
      <c r="CHL43" s="13"/>
      <c r="CHM43" s="13"/>
      <c r="CHN43" s="14"/>
      <c r="CHO43" s="15"/>
      <c r="CHP43" s="13"/>
      <c r="CHQ43" s="9"/>
      <c r="CHR43" s="8"/>
      <c r="CHS43" s="8"/>
      <c r="CHT43" s="13"/>
      <c r="CHU43" s="13"/>
      <c r="CHV43" s="14"/>
      <c r="CHW43" s="15"/>
      <c r="CHX43" s="13"/>
      <c r="CHY43" s="9"/>
      <c r="CHZ43" s="8"/>
      <c r="CIA43" s="8"/>
      <c r="CIB43" s="13"/>
      <c r="CIC43" s="13"/>
      <c r="CID43" s="14"/>
      <c r="CIE43" s="15"/>
      <c r="CIF43" s="13"/>
      <c r="CIG43" s="9"/>
      <c r="CIH43" s="8"/>
      <c r="CII43" s="8"/>
      <c r="CIJ43" s="13"/>
      <c r="CIK43" s="13"/>
      <c r="CIL43" s="14"/>
      <c r="CIM43" s="15"/>
      <c r="CIN43" s="13"/>
      <c r="CIO43" s="9"/>
      <c r="CIP43" s="8"/>
      <c r="CIQ43" s="8"/>
      <c r="CIR43" s="13"/>
      <c r="CIS43" s="13"/>
      <c r="CIT43" s="14"/>
      <c r="CIU43" s="15"/>
      <c r="CIV43" s="13"/>
      <c r="CIW43" s="9"/>
      <c r="CIX43" s="8"/>
      <c r="CIY43" s="8"/>
      <c r="CIZ43" s="13"/>
      <c r="CJA43" s="13"/>
      <c r="CJB43" s="14"/>
      <c r="CJC43" s="15"/>
      <c r="CJD43" s="13"/>
      <c r="CJE43" s="9"/>
      <c r="CJF43" s="8"/>
      <c r="CJG43" s="8"/>
      <c r="CJH43" s="13"/>
      <c r="CJI43" s="13"/>
      <c r="CJJ43" s="14"/>
      <c r="CJK43" s="15"/>
      <c r="CJL43" s="13"/>
      <c r="CJM43" s="9"/>
      <c r="CJN43" s="8"/>
      <c r="CJO43" s="8"/>
      <c r="CJP43" s="13"/>
      <c r="CJQ43" s="13"/>
      <c r="CJR43" s="14"/>
      <c r="CJS43" s="15"/>
      <c r="CJT43" s="13"/>
      <c r="CJU43" s="9"/>
      <c r="CJV43" s="8"/>
      <c r="CJW43" s="8"/>
      <c r="CJX43" s="13"/>
      <c r="CJY43" s="13"/>
      <c r="CJZ43" s="14"/>
      <c r="CKA43" s="15"/>
      <c r="CKB43" s="13"/>
      <c r="CKC43" s="9"/>
      <c r="CKD43" s="8"/>
      <c r="CKE43" s="8"/>
      <c r="CKF43" s="13"/>
      <c r="CKG43" s="13"/>
      <c r="CKH43" s="14"/>
      <c r="CKI43" s="15"/>
      <c r="CKJ43" s="13"/>
      <c r="CKK43" s="9"/>
      <c r="CKL43" s="8"/>
      <c r="CKM43" s="8"/>
      <c r="CKN43" s="13"/>
      <c r="CKO43" s="13"/>
      <c r="CKP43" s="14"/>
      <c r="CKQ43" s="15"/>
      <c r="CKR43" s="13"/>
      <c r="CKS43" s="9"/>
      <c r="CKT43" s="8"/>
      <c r="CKU43" s="8"/>
      <c r="CKV43" s="13"/>
      <c r="CKW43" s="13"/>
      <c r="CKX43" s="14"/>
      <c r="CKY43" s="15"/>
      <c r="CKZ43" s="13"/>
      <c r="CLA43" s="9"/>
      <c r="CLB43" s="8"/>
      <c r="CLC43" s="8"/>
      <c r="CLD43" s="13"/>
      <c r="CLE43" s="13"/>
      <c r="CLF43" s="14"/>
      <c r="CLG43" s="15"/>
      <c r="CLH43" s="13"/>
      <c r="CLI43" s="9"/>
      <c r="CLJ43" s="8"/>
      <c r="CLK43" s="8"/>
      <c r="CLL43" s="13"/>
      <c r="CLM43" s="13"/>
      <c r="CLN43" s="14"/>
      <c r="CLO43" s="15"/>
      <c r="CLP43" s="13"/>
      <c r="CLQ43" s="9"/>
      <c r="CLR43" s="8"/>
      <c r="CLS43" s="8"/>
      <c r="CLT43" s="13"/>
      <c r="CLU43" s="13"/>
      <c r="CLV43" s="14"/>
      <c r="CLW43" s="15"/>
      <c r="CLX43" s="13"/>
      <c r="CLY43" s="9"/>
      <c r="CLZ43" s="8"/>
      <c r="CMA43" s="8"/>
      <c r="CMB43" s="13"/>
      <c r="CMC43" s="13"/>
      <c r="CMD43" s="14"/>
      <c r="CME43" s="15"/>
      <c r="CMF43" s="13"/>
      <c r="CMG43" s="9"/>
      <c r="CMH43" s="8"/>
      <c r="CMI43" s="8"/>
      <c r="CMJ43" s="13"/>
      <c r="CMK43" s="13"/>
      <c r="CML43" s="14"/>
      <c r="CMM43" s="15"/>
      <c r="CMN43" s="13"/>
      <c r="CMO43" s="9"/>
      <c r="CMP43" s="8"/>
      <c r="CMQ43" s="8"/>
      <c r="CMR43" s="13"/>
      <c r="CMS43" s="13"/>
      <c r="CMT43" s="14"/>
      <c r="CMU43" s="15"/>
      <c r="CMV43" s="13"/>
      <c r="CMW43" s="9"/>
      <c r="CMX43" s="8"/>
      <c r="CMY43" s="8"/>
      <c r="CMZ43" s="13"/>
      <c r="CNA43" s="13"/>
      <c r="CNB43" s="14"/>
      <c r="CNC43" s="15"/>
      <c r="CND43" s="13"/>
      <c r="CNE43" s="9"/>
      <c r="CNF43" s="8"/>
      <c r="CNG43" s="8"/>
      <c r="CNH43" s="13"/>
      <c r="CNI43" s="13"/>
      <c r="CNJ43" s="14"/>
      <c r="CNK43" s="15"/>
      <c r="CNL43" s="13"/>
      <c r="CNM43" s="9"/>
      <c r="CNN43" s="8"/>
      <c r="CNO43" s="8"/>
      <c r="CNP43" s="13"/>
      <c r="CNQ43" s="13"/>
      <c r="CNR43" s="14"/>
      <c r="CNS43" s="15"/>
      <c r="CNT43" s="13"/>
      <c r="CNU43" s="9"/>
      <c r="CNV43" s="8"/>
      <c r="CNW43" s="8"/>
      <c r="CNX43" s="13"/>
      <c r="CNY43" s="13"/>
      <c r="CNZ43" s="14"/>
      <c r="COA43" s="15"/>
      <c r="COB43" s="13"/>
      <c r="COC43" s="9"/>
      <c r="COD43" s="8"/>
      <c r="COE43" s="8"/>
      <c r="COF43" s="13"/>
      <c r="COG43" s="13"/>
      <c r="COH43" s="14"/>
      <c r="COI43" s="15"/>
      <c r="COJ43" s="13"/>
      <c r="COK43" s="9"/>
      <c r="COL43" s="8"/>
      <c r="COM43" s="8"/>
      <c r="CON43" s="13"/>
      <c r="COO43" s="13"/>
      <c r="COP43" s="14"/>
      <c r="COQ43" s="15"/>
      <c r="COR43" s="13"/>
      <c r="COS43" s="9"/>
      <c r="COT43" s="8"/>
      <c r="COU43" s="8"/>
      <c r="COV43" s="13"/>
      <c r="COW43" s="13"/>
      <c r="COX43" s="14"/>
      <c r="COY43" s="15"/>
      <c r="COZ43" s="13"/>
      <c r="CPA43" s="9"/>
      <c r="CPB43" s="8"/>
      <c r="CPC43" s="8"/>
      <c r="CPD43" s="13"/>
      <c r="CPE43" s="13"/>
      <c r="CPF43" s="14"/>
      <c r="CPG43" s="15"/>
      <c r="CPH43" s="13"/>
      <c r="CPI43" s="9"/>
      <c r="CPJ43" s="8"/>
      <c r="CPK43" s="8"/>
      <c r="CPL43" s="13"/>
      <c r="CPM43" s="13"/>
      <c r="CPN43" s="14"/>
      <c r="CPO43" s="15"/>
      <c r="CPP43" s="13"/>
      <c r="CPQ43" s="9"/>
      <c r="CPR43" s="8"/>
      <c r="CPS43" s="8"/>
      <c r="CPT43" s="13"/>
      <c r="CPU43" s="13"/>
      <c r="CPV43" s="14"/>
      <c r="CPW43" s="15"/>
      <c r="CPX43" s="13"/>
      <c r="CPY43" s="9"/>
      <c r="CPZ43" s="8"/>
      <c r="CQA43" s="8"/>
      <c r="CQB43" s="13"/>
      <c r="CQC43" s="13"/>
      <c r="CQD43" s="14"/>
      <c r="CQE43" s="15"/>
      <c r="CQF43" s="13"/>
      <c r="CQG43" s="9"/>
      <c r="CQH43" s="8"/>
      <c r="CQI43" s="8"/>
      <c r="CQJ43" s="13"/>
      <c r="CQK43" s="13"/>
      <c r="CQL43" s="14"/>
      <c r="CQM43" s="15"/>
      <c r="CQN43" s="13"/>
      <c r="CQO43" s="9"/>
      <c r="CQP43" s="8"/>
      <c r="CQQ43" s="8"/>
      <c r="CQR43" s="13"/>
      <c r="CQS43" s="13"/>
      <c r="CQT43" s="14"/>
      <c r="CQU43" s="15"/>
      <c r="CQV43" s="13"/>
      <c r="CQW43" s="9"/>
      <c r="CQX43" s="8"/>
      <c r="CQY43" s="8"/>
      <c r="CQZ43" s="13"/>
      <c r="CRA43" s="13"/>
      <c r="CRB43" s="14"/>
      <c r="CRC43" s="15"/>
      <c r="CRD43" s="13"/>
      <c r="CRE43" s="9"/>
      <c r="CRF43" s="8"/>
      <c r="CRG43" s="8"/>
      <c r="CRH43" s="13"/>
      <c r="CRI43" s="13"/>
      <c r="CRJ43" s="14"/>
      <c r="CRK43" s="15"/>
      <c r="CRL43" s="13"/>
      <c r="CRM43" s="9"/>
      <c r="CRN43" s="8"/>
      <c r="CRO43" s="8"/>
      <c r="CRP43" s="13"/>
      <c r="CRQ43" s="13"/>
      <c r="CRR43" s="14"/>
      <c r="CRS43" s="15"/>
      <c r="CRT43" s="13"/>
      <c r="CRU43" s="9"/>
      <c r="CRV43" s="8"/>
      <c r="CRW43" s="8"/>
      <c r="CRX43" s="13"/>
      <c r="CRY43" s="13"/>
      <c r="CRZ43" s="14"/>
      <c r="CSA43" s="15"/>
      <c r="CSB43" s="13"/>
      <c r="CSC43" s="9"/>
      <c r="CSD43" s="8"/>
      <c r="CSE43" s="8"/>
      <c r="CSF43" s="13"/>
      <c r="CSG43" s="13"/>
      <c r="CSH43" s="14"/>
      <c r="CSI43" s="15"/>
      <c r="CSJ43" s="13"/>
      <c r="CSK43" s="9"/>
      <c r="CSL43" s="8"/>
      <c r="CSM43" s="8"/>
      <c r="CSN43" s="13"/>
      <c r="CSO43" s="13"/>
      <c r="CSP43" s="14"/>
      <c r="CSQ43" s="15"/>
      <c r="CSR43" s="13"/>
      <c r="CSS43" s="9"/>
      <c r="CST43" s="8"/>
      <c r="CSU43" s="8"/>
      <c r="CSV43" s="13"/>
      <c r="CSW43" s="13"/>
      <c r="CSX43" s="14"/>
      <c r="CSY43" s="15"/>
      <c r="CSZ43" s="13"/>
      <c r="CTA43" s="9"/>
      <c r="CTB43" s="8"/>
      <c r="CTC43" s="8"/>
      <c r="CTD43" s="13"/>
      <c r="CTE43" s="13"/>
      <c r="CTF43" s="14"/>
      <c r="CTG43" s="15"/>
      <c r="CTH43" s="13"/>
      <c r="CTI43" s="9"/>
      <c r="CTJ43" s="8"/>
      <c r="CTK43" s="8"/>
      <c r="CTL43" s="13"/>
      <c r="CTM43" s="13"/>
      <c r="CTN43" s="14"/>
      <c r="CTO43" s="15"/>
      <c r="CTP43" s="13"/>
      <c r="CTQ43" s="9"/>
      <c r="CTR43" s="8"/>
      <c r="CTS43" s="8"/>
      <c r="CTT43" s="13"/>
      <c r="CTU43" s="13"/>
      <c r="CTV43" s="14"/>
      <c r="CTW43" s="15"/>
      <c r="CTX43" s="13"/>
      <c r="CTY43" s="9"/>
      <c r="CTZ43" s="8"/>
      <c r="CUA43" s="8"/>
      <c r="CUB43" s="13"/>
      <c r="CUC43" s="13"/>
      <c r="CUD43" s="14"/>
      <c r="CUE43" s="15"/>
      <c r="CUF43" s="13"/>
      <c r="CUG43" s="9"/>
      <c r="CUH43" s="8"/>
      <c r="CUI43" s="8"/>
      <c r="CUJ43" s="13"/>
      <c r="CUK43" s="13"/>
      <c r="CUL43" s="14"/>
      <c r="CUM43" s="15"/>
      <c r="CUN43" s="13"/>
      <c r="CUO43" s="9"/>
      <c r="CUP43" s="8"/>
      <c r="CUQ43" s="8"/>
      <c r="CUR43" s="13"/>
      <c r="CUS43" s="13"/>
      <c r="CUT43" s="14"/>
      <c r="CUU43" s="15"/>
      <c r="CUV43" s="13"/>
      <c r="CUW43" s="9"/>
      <c r="CUX43" s="8"/>
      <c r="CUY43" s="8"/>
      <c r="CUZ43" s="13"/>
      <c r="CVA43" s="13"/>
      <c r="CVB43" s="14"/>
      <c r="CVC43" s="15"/>
      <c r="CVD43" s="13"/>
      <c r="CVE43" s="9"/>
      <c r="CVF43" s="8"/>
      <c r="CVG43" s="8"/>
      <c r="CVH43" s="13"/>
      <c r="CVI43" s="13"/>
      <c r="CVJ43" s="14"/>
      <c r="CVK43" s="15"/>
      <c r="CVL43" s="13"/>
      <c r="CVM43" s="9"/>
      <c r="CVN43" s="8"/>
      <c r="CVO43" s="8"/>
      <c r="CVP43" s="13"/>
      <c r="CVQ43" s="13"/>
      <c r="CVR43" s="14"/>
      <c r="CVS43" s="15"/>
      <c r="CVT43" s="13"/>
      <c r="CVU43" s="9"/>
      <c r="CVV43" s="8"/>
      <c r="CVW43" s="8"/>
      <c r="CVX43" s="13"/>
      <c r="CVY43" s="13"/>
      <c r="CVZ43" s="14"/>
      <c r="CWA43" s="15"/>
      <c r="CWB43" s="13"/>
      <c r="CWC43" s="9"/>
      <c r="CWD43" s="8"/>
      <c r="CWE43" s="8"/>
      <c r="CWF43" s="13"/>
      <c r="CWG43" s="13"/>
      <c r="CWH43" s="14"/>
      <c r="CWI43" s="15"/>
      <c r="CWJ43" s="13"/>
      <c r="CWK43" s="9"/>
      <c r="CWL43" s="8"/>
      <c r="CWM43" s="8"/>
      <c r="CWN43" s="13"/>
      <c r="CWO43" s="13"/>
      <c r="CWP43" s="14"/>
      <c r="CWQ43" s="15"/>
      <c r="CWR43" s="13"/>
      <c r="CWS43" s="9"/>
      <c r="CWT43" s="8"/>
      <c r="CWU43" s="8"/>
      <c r="CWV43" s="13"/>
      <c r="CWW43" s="13"/>
      <c r="CWX43" s="14"/>
      <c r="CWY43" s="15"/>
      <c r="CWZ43" s="13"/>
      <c r="CXA43" s="9"/>
      <c r="CXB43" s="8"/>
      <c r="CXC43" s="8"/>
      <c r="CXD43" s="13"/>
      <c r="CXE43" s="13"/>
      <c r="CXF43" s="14"/>
      <c r="CXG43" s="15"/>
      <c r="CXH43" s="13"/>
      <c r="CXI43" s="9"/>
      <c r="CXJ43" s="8"/>
      <c r="CXK43" s="8"/>
      <c r="CXL43" s="13"/>
      <c r="CXM43" s="13"/>
      <c r="CXN43" s="14"/>
      <c r="CXO43" s="15"/>
      <c r="CXP43" s="13"/>
      <c r="CXQ43" s="9"/>
      <c r="CXR43" s="8"/>
      <c r="CXS43" s="8"/>
      <c r="CXT43" s="13"/>
      <c r="CXU43" s="13"/>
      <c r="CXV43" s="14"/>
      <c r="CXW43" s="15"/>
      <c r="CXX43" s="13"/>
      <c r="CXY43" s="9"/>
      <c r="CXZ43" s="8"/>
      <c r="CYA43" s="8"/>
      <c r="CYB43" s="13"/>
      <c r="CYC43" s="13"/>
      <c r="CYD43" s="14"/>
      <c r="CYE43" s="15"/>
      <c r="CYF43" s="13"/>
      <c r="CYG43" s="9"/>
      <c r="CYH43" s="8"/>
      <c r="CYI43" s="8"/>
      <c r="CYJ43" s="13"/>
      <c r="CYK43" s="13"/>
      <c r="CYL43" s="14"/>
      <c r="CYM43" s="15"/>
      <c r="CYN43" s="13"/>
      <c r="CYO43" s="9"/>
      <c r="CYP43" s="8"/>
      <c r="CYQ43" s="8"/>
      <c r="CYR43" s="13"/>
      <c r="CYS43" s="13"/>
      <c r="CYT43" s="14"/>
      <c r="CYU43" s="15"/>
      <c r="CYV43" s="13"/>
      <c r="CYW43" s="9"/>
      <c r="CYX43" s="8"/>
      <c r="CYY43" s="8"/>
      <c r="CYZ43" s="13"/>
      <c r="CZA43" s="13"/>
      <c r="CZB43" s="14"/>
      <c r="CZC43" s="15"/>
      <c r="CZD43" s="13"/>
      <c r="CZE43" s="9"/>
      <c r="CZF43" s="8"/>
      <c r="CZG43" s="8"/>
      <c r="CZH43" s="13"/>
      <c r="CZI43" s="13"/>
      <c r="CZJ43" s="14"/>
      <c r="CZK43" s="15"/>
      <c r="CZL43" s="13"/>
      <c r="CZM43" s="9"/>
      <c r="CZN43" s="8"/>
      <c r="CZO43" s="8"/>
      <c r="CZP43" s="13"/>
      <c r="CZQ43" s="13"/>
      <c r="CZR43" s="14"/>
      <c r="CZS43" s="15"/>
      <c r="CZT43" s="13"/>
      <c r="CZU43" s="9"/>
      <c r="CZV43" s="8"/>
      <c r="CZW43" s="8"/>
      <c r="CZX43" s="13"/>
      <c r="CZY43" s="13"/>
      <c r="CZZ43" s="14"/>
      <c r="DAA43" s="15"/>
      <c r="DAB43" s="13"/>
      <c r="DAC43" s="9"/>
      <c r="DAD43" s="8"/>
      <c r="DAE43" s="8"/>
      <c r="DAF43" s="13"/>
      <c r="DAG43" s="13"/>
      <c r="DAH43" s="14"/>
      <c r="DAI43" s="15"/>
      <c r="DAJ43" s="13"/>
      <c r="DAK43" s="9"/>
      <c r="DAL43" s="8"/>
      <c r="DAM43" s="8"/>
      <c r="DAN43" s="13"/>
      <c r="DAO43" s="13"/>
      <c r="DAP43" s="14"/>
      <c r="DAQ43" s="15"/>
      <c r="DAR43" s="13"/>
      <c r="DAS43" s="9"/>
      <c r="DAT43" s="8"/>
      <c r="DAU43" s="8"/>
      <c r="DAV43" s="13"/>
      <c r="DAW43" s="13"/>
      <c r="DAX43" s="14"/>
      <c r="DAY43" s="15"/>
      <c r="DAZ43" s="13"/>
      <c r="DBA43" s="9"/>
      <c r="DBB43" s="8"/>
      <c r="DBC43" s="8"/>
      <c r="DBD43" s="13"/>
      <c r="DBE43" s="13"/>
      <c r="DBF43" s="14"/>
      <c r="DBG43" s="15"/>
      <c r="DBH43" s="13"/>
      <c r="DBI43" s="9"/>
      <c r="DBJ43" s="8"/>
      <c r="DBK43" s="8"/>
      <c r="DBL43" s="13"/>
      <c r="DBM43" s="13"/>
      <c r="DBN43" s="14"/>
      <c r="DBO43" s="15"/>
      <c r="DBP43" s="13"/>
      <c r="DBQ43" s="9"/>
      <c r="DBR43" s="8"/>
      <c r="DBS43" s="8"/>
      <c r="DBT43" s="13"/>
      <c r="DBU43" s="13"/>
      <c r="DBV43" s="14"/>
      <c r="DBW43" s="15"/>
      <c r="DBX43" s="13"/>
      <c r="DBY43" s="9"/>
      <c r="DBZ43" s="8"/>
      <c r="DCA43" s="8"/>
      <c r="DCB43" s="13"/>
      <c r="DCC43" s="13"/>
      <c r="DCD43" s="14"/>
      <c r="DCE43" s="15"/>
      <c r="DCF43" s="13"/>
      <c r="DCG43" s="9"/>
      <c r="DCH43" s="8"/>
      <c r="DCI43" s="8"/>
      <c r="DCJ43" s="13"/>
      <c r="DCK43" s="13"/>
      <c r="DCL43" s="14"/>
      <c r="DCM43" s="15"/>
      <c r="DCN43" s="13"/>
      <c r="DCO43" s="9"/>
      <c r="DCP43" s="8"/>
      <c r="DCQ43" s="8"/>
      <c r="DCR43" s="13"/>
      <c r="DCS43" s="13"/>
      <c r="DCT43" s="14"/>
      <c r="DCU43" s="15"/>
      <c r="DCV43" s="13"/>
      <c r="DCW43" s="9"/>
      <c r="DCX43" s="8"/>
      <c r="DCY43" s="8"/>
      <c r="DCZ43" s="13"/>
      <c r="DDA43" s="13"/>
      <c r="DDB43" s="14"/>
      <c r="DDC43" s="15"/>
      <c r="DDD43" s="13"/>
      <c r="DDE43" s="9"/>
      <c r="DDF43" s="8"/>
      <c r="DDG43" s="8"/>
      <c r="DDH43" s="13"/>
      <c r="DDI43" s="13"/>
      <c r="DDJ43" s="14"/>
      <c r="DDK43" s="15"/>
      <c r="DDL43" s="13"/>
      <c r="DDM43" s="9"/>
      <c r="DDN43" s="8"/>
      <c r="DDO43" s="8"/>
      <c r="DDP43" s="13"/>
      <c r="DDQ43" s="13"/>
      <c r="DDR43" s="14"/>
      <c r="DDS43" s="15"/>
      <c r="DDT43" s="13"/>
      <c r="DDU43" s="9"/>
      <c r="DDV43" s="8"/>
      <c r="DDW43" s="8"/>
      <c r="DDX43" s="13"/>
      <c r="DDY43" s="13"/>
      <c r="DDZ43" s="14"/>
      <c r="DEA43" s="15"/>
      <c r="DEB43" s="13"/>
      <c r="DEC43" s="9"/>
      <c r="DED43" s="8"/>
      <c r="DEE43" s="8"/>
      <c r="DEF43" s="13"/>
      <c r="DEG43" s="13"/>
      <c r="DEH43" s="14"/>
      <c r="DEI43" s="15"/>
      <c r="DEJ43" s="13"/>
      <c r="DEK43" s="9"/>
      <c r="DEL43" s="8"/>
      <c r="DEM43" s="8"/>
      <c r="DEN43" s="13"/>
      <c r="DEO43" s="13"/>
      <c r="DEP43" s="14"/>
      <c r="DEQ43" s="15"/>
      <c r="DER43" s="13"/>
      <c r="DES43" s="9"/>
      <c r="DET43" s="8"/>
      <c r="DEU43" s="8"/>
      <c r="DEV43" s="13"/>
      <c r="DEW43" s="13"/>
      <c r="DEX43" s="14"/>
      <c r="DEY43" s="15"/>
      <c r="DEZ43" s="13"/>
      <c r="DFA43" s="9"/>
      <c r="DFB43" s="8"/>
      <c r="DFC43" s="8"/>
      <c r="DFD43" s="13"/>
      <c r="DFE43" s="13"/>
      <c r="DFF43" s="14"/>
      <c r="DFG43" s="15"/>
      <c r="DFH43" s="13"/>
      <c r="DFI43" s="9"/>
      <c r="DFJ43" s="8"/>
      <c r="DFK43" s="8"/>
      <c r="DFL43" s="13"/>
      <c r="DFM43" s="13"/>
      <c r="DFN43" s="14"/>
      <c r="DFO43" s="15"/>
      <c r="DFP43" s="13"/>
      <c r="DFQ43" s="9"/>
      <c r="DFR43" s="8"/>
      <c r="DFS43" s="8"/>
      <c r="DFT43" s="13"/>
      <c r="DFU43" s="13"/>
      <c r="DFV43" s="14"/>
      <c r="DFW43" s="15"/>
      <c r="DFX43" s="13"/>
      <c r="DFY43" s="9"/>
      <c r="DFZ43" s="8"/>
      <c r="DGA43" s="8"/>
      <c r="DGB43" s="13"/>
      <c r="DGC43" s="13"/>
      <c r="DGD43" s="14"/>
      <c r="DGE43" s="15"/>
      <c r="DGF43" s="13"/>
      <c r="DGG43" s="9"/>
      <c r="DGH43" s="8"/>
      <c r="DGI43" s="8"/>
      <c r="DGJ43" s="13"/>
      <c r="DGK43" s="13"/>
      <c r="DGL43" s="14"/>
      <c r="DGM43" s="15"/>
      <c r="DGN43" s="13"/>
      <c r="DGO43" s="9"/>
      <c r="DGP43" s="8"/>
      <c r="DGQ43" s="8"/>
      <c r="DGR43" s="13"/>
      <c r="DGS43" s="13"/>
      <c r="DGT43" s="14"/>
      <c r="DGU43" s="15"/>
      <c r="DGV43" s="13"/>
      <c r="DGW43" s="9"/>
      <c r="DGX43" s="8"/>
      <c r="DGY43" s="8"/>
      <c r="DGZ43" s="13"/>
      <c r="DHA43" s="13"/>
      <c r="DHB43" s="14"/>
      <c r="DHC43" s="15"/>
      <c r="DHD43" s="13"/>
      <c r="DHE43" s="9"/>
      <c r="DHF43" s="8"/>
      <c r="DHG43" s="8"/>
      <c r="DHH43" s="13"/>
      <c r="DHI43" s="13"/>
      <c r="DHJ43" s="14"/>
      <c r="DHK43" s="15"/>
      <c r="DHL43" s="13"/>
      <c r="DHM43" s="9"/>
      <c r="DHN43" s="8"/>
      <c r="DHO43" s="8"/>
      <c r="DHP43" s="13"/>
      <c r="DHQ43" s="13"/>
      <c r="DHR43" s="14"/>
      <c r="DHS43" s="15"/>
      <c r="DHT43" s="13"/>
      <c r="DHU43" s="9"/>
      <c r="DHV43" s="8"/>
      <c r="DHW43" s="8"/>
      <c r="DHX43" s="13"/>
      <c r="DHY43" s="13"/>
      <c r="DHZ43" s="14"/>
      <c r="DIA43" s="15"/>
      <c r="DIB43" s="13"/>
      <c r="DIC43" s="9"/>
      <c r="DID43" s="8"/>
      <c r="DIE43" s="8"/>
      <c r="DIF43" s="13"/>
      <c r="DIG43" s="13"/>
      <c r="DIH43" s="14"/>
      <c r="DII43" s="15"/>
      <c r="DIJ43" s="13"/>
      <c r="DIK43" s="9"/>
      <c r="DIL43" s="8"/>
      <c r="DIM43" s="8"/>
      <c r="DIN43" s="13"/>
      <c r="DIO43" s="13"/>
      <c r="DIP43" s="14"/>
      <c r="DIQ43" s="15"/>
      <c r="DIR43" s="13"/>
      <c r="DIS43" s="9"/>
      <c r="DIT43" s="8"/>
      <c r="DIU43" s="8"/>
      <c r="DIV43" s="13"/>
      <c r="DIW43" s="13"/>
      <c r="DIX43" s="14"/>
      <c r="DIY43" s="15"/>
      <c r="DIZ43" s="13"/>
      <c r="DJA43" s="9"/>
      <c r="DJB43" s="8"/>
      <c r="DJC43" s="8"/>
      <c r="DJD43" s="13"/>
      <c r="DJE43" s="13"/>
      <c r="DJF43" s="14"/>
      <c r="DJG43" s="15"/>
      <c r="DJH43" s="13"/>
      <c r="DJI43" s="9"/>
      <c r="DJJ43" s="8"/>
      <c r="DJK43" s="8"/>
      <c r="DJL43" s="13"/>
      <c r="DJM43" s="13"/>
      <c r="DJN43" s="14"/>
      <c r="DJO43" s="15"/>
      <c r="DJP43" s="13"/>
      <c r="DJQ43" s="9"/>
      <c r="DJR43" s="8"/>
      <c r="DJS43" s="8"/>
      <c r="DJT43" s="13"/>
      <c r="DJU43" s="13"/>
      <c r="DJV43" s="14"/>
      <c r="DJW43" s="15"/>
      <c r="DJX43" s="13"/>
      <c r="DJY43" s="9"/>
      <c r="DJZ43" s="8"/>
      <c r="DKA43" s="8"/>
      <c r="DKB43" s="13"/>
      <c r="DKC43" s="13"/>
      <c r="DKD43" s="14"/>
      <c r="DKE43" s="15"/>
      <c r="DKF43" s="13"/>
      <c r="DKG43" s="9"/>
      <c r="DKH43" s="8"/>
      <c r="DKI43" s="8"/>
      <c r="DKJ43" s="13"/>
      <c r="DKK43" s="13"/>
      <c r="DKL43" s="14"/>
      <c r="DKM43" s="15"/>
      <c r="DKN43" s="13"/>
      <c r="DKO43" s="9"/>
      <c r="DKP43" s="8"/>
      <c r="DKQ43" s="8"/>
      <c r="DKR43" s="13"/>
      <c r="DKS43" s="13"/>
      <c r="DKT43" s="14"/>
      <c r="DKU43" s="15"/>
      <c r="DKV43" s="13"/>
      <c r="DKW43" s="9"/>
      <c r="DKX43" s="8"/>
      <c r="DKY43" s="8"/>
      <c r="DKZ43" s="13"/>
      <c r="DLA43" s="13"/>
      <c r="DLB43" s="14"/>
      <c r="DLC43" s="15"/>
      <c r="DLD43" s="13"/>
      <c r="DLE43" s="9"/>
      <c r="DLF43" s="8"/>
      <c r="DLG43" s="8"/>
      <c r="DLH43" s="13"/>
      <c r="DLI43" s="13"/>
      <c r="DLJ43" s="14"/>
      <c r="DLK43" s="15"/>
      <c r="DLL43" s="13"/>
      <c r="DLM43" s="9"/>
      <c r="DLN43" s="8"/>
      <c r="DLO43" s="8"/>
      <c r="DLP43" s="13"/>
      <c r="DLQ43" s="13"/>
      <c r="DLR43" s="14"/>
      <c r="DLS43" s="15"/>
      <c r="DLT43" s="13"/>
      <c r="DLU43" s="9"/>
      <c r="DLV43" s="8"/>
      <c r="DLW43" s="8"/>
      <c r="DLX43" s="13"/>
      <c r="DLY43" s="13"/>
      <c r="DLZ43" s="14"/>
      <c r="DMA43" s="15"/>
      <c r="DMB43" s="13"/>
      <c r="DMC43" s="9"/>
      <c r="DMD43" s="8"/>
      <c r="DME43" s="8"/>
      <c r="DMF43" s="13"/>
      <c r="DMG43" s="13"/>
      <c r="DMH43" s="14"/>
      <c r="DMI43" s="15"/>
      <c r="DMJ43" s="13"/>
      <c r="DMK43" s="9"/>
      <c r="DML43" s="8"/>
      <c r="DMM43" s="8"/>
      <c r="DMN43" s="13"/>
      <c r="DMO43" s="13"/>
      <c r="DMP43" s="14"/>
      <c r="DMQ43" s="15"/>
      <c r="DMR43" s="13"/>
      <c r="DMS43" s="9"/>
      <c r="DMT43" s="8"/>
      <c r="DMU43" s="8"/>
      <c r="DMV43" s="13"/>
      <c r="DMW43" s="13"/>
      <c r="DMX43" s="14"/>
      <c r="DMY43" s="15"/>
      <c r="DMZ43" s="13"/>
      <c r="DNA43" s="9"/>
      <c r="DNB43" s="8"/>
      <c r="DNC43" s="8"/>
      <c r="DND43" s="13"/>
      <c r="DNE43" s="13"/>
      <c r="DNF43" s="14"/>
      <c r="DNG43" s="15"/>
      <c r="DNH43" s="13"/>
      <c r="DNI43" s="9"/>
      <c r="DNJ43" s="8"/>
      <c r="DNK43" s="8"/>
      <c r="DNL43" s="13"/>
      <c r="DNM43" s="13"/>
      <c r="DNN43" s="14"/>
      <c r="DNO43" s="15"/>
      <c r="DNP43" s="13"/>
      <c r="DNQ43" s="9"/>
      <c r="DNR43" s="8"/>
      <c r="DNS43" s="8"/>
      <c r="DNT43" s="13"/>
      <c r="DNU43" s="13"/>
      <c r="DNV43" s="14"/>
      <c r="DNW43" s="15"/>
      <c r="DNX43" s="13"/>
      <c r="DNY43" s="9"/>
      <c r="DNZ43" s="8"/>
      <c r="DOA43" s="8"/>
      <c r="DOB43" s="13"/>
      <c r="DOC43" s="13"/>
      <c r="DOD43" s="14"/>
      <c r="DOE43" s="15"/>
      <c r="DOF43" s="13"/>
      <c r="DOG43" s="9"/>
      <c r="DOH43" s="8"/>
      <c r="DOI43" s="8"/>
      <c r="DOJ43" s="13"/>
      <c r="DOK43" s="13"/>
      <c r="DOL43" s="14"/>
      <c r="DOM43" s="15"/>
      <c r="DON43" s="13"/>
      <c r="DOO43" s="9"/>
      <c r="DOP43" s="8"/>
      <c r="DOQ43" s="8"/>
      <c r="DOR43" s="13"/>
      <c r="DOS43" s="13"/>
      <c r="DOT43" s="14"/>
      <c r="DOU43" s="15"/>
      <c r="DOV43" s="13"/>
      <c r="DOW43" s="9"/>
      <c r="DOX43" s="8"/>
      <c r="DOY43" s="8"/>
      <c r="DOZ43" s="13"/>
      <c r="DPA43" s="13"/>
      <c r="DPB43" s="14"/>
      <c r="DPC43" s="15"/>
      <c r="DPD43" s="13"/>
      <c r="DPE43" s="9"/>
      <c r="DPF43" s="8"/>
      <c r="DPG43" s="8"/>
      <c r="DPH43" s="13"/>
      <c r="DPI43" s="13"/>
      <c r="DPJ43" s="14"/>
      <c r="DPK43" s="15"/>
      <c r="DPL43" s="13"/>
      <c r="DPM43" s="9"/>
      <c r="DPN43" s="8"/>
      <c r="DPO43" s="8"/>
      <c r="DPP43" s="13"/>
      <c r="DPQ43" s="13"/>
      <c r="DPR43" s="14"/>
      <c r="DPS43" s="15"/>
      <c r="DPT43" s="13"/>
      <c r="DPU43" s="9"/>
      <c r="DPV43" s="8"/>
      <c r="DPW43" s="8"/>
      <c r="DPX43" s="13"/>
      <c r="DPY43" s="13"/>
      <c r="DPZ43" s="14"/>
      <c r="DQA43" s="15"/>
      <c r="DQB43" s="13"/>
      <c r="DQC43" s="9"/>
      <c r="DQD43" s="8"/>
      <c r="DQE43" s="8"/>
      <c r="DQF43" s="13"/>
      <c r="DQG43" s="13"/>
      <c r="DQH43" s="14"/>
      <c r="DQI43" s="15"/>
      <c r="DQJ43" s="13"/>
      <c r="DQK43" s="9"/>
      <c r="DQL43" s="8"/>
      <c r="DQM43" s="8"/>
      <c r="DQN43" s="13"/>
      <c r="DQO43" s="13"/>
      <c r="DQP43" s="14"/>
      <c r="DQQ43" s="15"/>
      <c r="DQR43" s="13"/>
      <c r="DQS43" s="9"/>
      <c r="DQT43" s="8"/>
      <c r="DQU43" s="8"/>
      <c r="DQV43" s="13"/>
      <c r="DQW43" s="13"/>
      <c r="DQX43" s="14"/>
      <c r="DQY43" s="15"/>
      <c r="DQZ43" s="13"/>
      <c r="DRA43" s="9"/>
      <c r="DRB43" s="8"/>
      <c r="DRC43" s="8"/>
      <c r="DRD43" s="13"/>
      <c r="DRE43" s="13"/>
      <c r="DRF43" s="14"/>
      <c r="DRG43" s="15"/>
      <c r="DRH43" s="13"/>
      <c r="DRI43" s="9"/>
      <c r="DRJ43" s="8"/>
      <c r="DRK43" s="8"/>
      <c r="DRL43" s="13"/>
      <c r="DRM43" s="13"/>
      <c r="DRN43" s="14"/>
      <c r="DRO43" s="15"/>
      <c r="DRP43" s="13"/>
      <c r="DRQ43" s="9"/>
      <c r="DRR43" s="8"/>
      <c r="DRS43" s="8"/>
      <c r="DRT43" s="13"/>
      <c r="DRU43" s="13"/>
      <c r="DRV43" s="14"/>
      <c r="DRW43" s="15"/>
      <c r="DRX43" s="13"/>
      <c r="DRY43" s="9"/>
      <c r="DRZ43" s="8"/>
      <c r="DSA43" s="8"/>
      <c r="DSB43" s="13"/>
      <c r="DSC43" s="13"/>
      <c r="DSD43" s="14"/>
      <c r="DSE43" s="15"/>
      <c r="DSF43" s="13"/>
      <c r="DSG43" s="9"/>
      <c r="DSH43" s="8"/>
      <c r="DSI43" s="8"/>
      <c r="DSJ43" s="13"/>
      <c r="DSK43" s="13"/>
      <c r="DSL43" s="14"/>
      <c r="DSM43" s="15"/>
      <c r="DSN43" s="13"/>
      <c r="DSO43" s="9"/>
      <c r="DSP43" s="8"/>
      <c r="DSQ43" s="8"/>
      <c r="DSR43" s="13"/>
      <c r="DSS43" s="13"/>
      <c r="DST43" s="14"/>
      <c r="DSU43" s="15"/>
      <c r="DSV43" s="13"/>
      <c r="DSW43" s="9"/>
      <c r="DSX43" s="8"/>
      <c r="DSY43" s="8"/>
      <c r="DSZ43" s="13"/>
      <c r="DTA43" s="13"/>
      <c r="DTB43" s="14"/>
      <c r="DTC43" s="15"/>
      <c r="DTD43" s="13"/>
      <c r="DTE43" s="9"/>
      <c r="DTF43" s="8"/>
      <c r="DTG43" s="8"/>
      <c r="DTH43" s="13"/>
      <c r="DTI43" s="13"/>
      <c r="DTJ43" s="14"/>
      <c r="DTK43" s="15"/>
      <c r="DTL43" s="13"/>
      <c r="DTM43" s="9"/>
      <c r="DTN43" s="8"/>
      <c r="DTO43" s="8"/>
      <c r="DTP43" s="13"/>
      <c r="DTQ43" s="13"/>
      <c r="DTR43" s="14"/>
      <c r="DTS43" s="15"/>
      <c r="DTT43" s="13"/>
      <c r="DTU43" s="9"/>
      <c r="DTV43" s="8"/>
      <c r="DTW43" s="8"/>
      <c r="DTX43" s="13"/>
      <c r="DTY43" s="13"/>
      <c r="DTZ43" s="14"/>
      <c r="DUA43" s="15"/>
      <c r="DUB43" s="13"/>
      <c r="DUC43" s="9"/>
      <c r="DUD43" s="8"/>
      <c r="DUE43" s="8"/>
      <c r="DUF43" s="13"/>
      <c r="DUG43" s="13"/>
      <c r="DUH43" s="14"/>
      <c r="DUI43" s="15"/>
      <c r="DUJ43" s="13"/>
      <c r="DUK43" s="9"/>
      <c r="DUL43" s="8"/>
      <c r="DUM43" s="8"/>
      <c r="DUN43" s="13"/>
      <c r="DUO43" s="13"/>
      <c r="DUP43" s="14"/>
      <c r="DUQ43" s="15"/>
      <c r="DUR43" s="13"/>
      <c r="DUS43" s="9"/>
      <c r="DUT43" s="8"/>
      <c r="DUU43" s="8"/>
      <c r="DUV43" s="13"/>
      <c r="DUW43" s="13"/>
      <c r="DUX43" s="14"/>
      <c r="DUY43" s="15"/>
      <c r="DUZ43" s="13"/>
      <c r="DVA43" s="9"/>
      <c r="DVB43" s="8"/>
      <c r="DVC43" s="8"/>
      <c r="DVD43" s="13"/>
      <c r="DVE43" s="13"/>
      <c r="DVF43" s="14"/>
      <c r="DVG43" s="15"/>
      <c r="DVH43" s="13"/>
      <c r="DVI43" s="9"/>
      <c r="DVJ43" s="8"/>
      <c r="DVK43" s="8"/>
      <c r="DVL43" s="13"/>
      <c r="DVM43" s="13"/>
      <c r="DVN43" s="14"/>
      <c r="DVO43" s="15"/>
      <c r="DVP43" s="13"/>
      <c r="DVQ43" s="9"/>
      <c r="DVR43" s="8"/>
      <c r="DVS43" s="8"/>
      <c r="DVT43" s="13"/>
      <c r="DVU43" s="13"/>
      <c r="DVV43" s="14"/>
      <c r="DVW43" s="15"/>
      <c r="DVX43" s="13"/>
      <c r="DVY43" s="9"/>
      <c r="DVZ43" s="8"/>
      <c r="DWA43" s="8"/>
      <c r="DWB43" s="13"/>
      <c r="DWC43" s="13"/>
      <c r="DWD43" s="14"/>
      <c r="DWE43" s="15"/>
      <c r="DWF43" s="13"/>
      <c r="DWG43" s="9"/>
      <c r="DWH43" s="8"/>
      <c r="DWI43" s="8"/>
      <c r="DWJ43" s="13"/>
      <c r="DWK43" s="13"/>
      <c r="DWL43" s="14"/>
      <c r="DWM43" s="15"/>
      <c r="DWN43" s="13"/>
      <c r="DWO43" s="9"/>
      <c r="DWP43" s="8"/>
      <c r="DWQ43" s="8"/>
      <c r="DWR43" s="13"/>
      <c r="DWS43" s="13"/>
      <c r="DWT43" s="14"/>
      <c r="DWU43" s="15"/>
      <c r="DWV43" s="13"/>
      <c r="DWW43" s="9"/>
      <c r="DWX43" s="8"/>
      <c r="DWY43" s="8"/>
      <c r="DWZ43" s="13"/>
      <c r="DXA43" s="13"/>
      <c r="DXB43" s="14"/>
      <c r="DXC43" s="15"/>
      <c r="DXD43" s="13"/>
      <c r="DXE43" s="9"/>
      <c r="DXF43" s="8"/>
      <c r="DXG43" s="8"/>
      <c r="DXH43" s="13"/>
      <c r="DXI43" s="13"/>
      <c r="DXJ43" s="14"/>
      <c r="DXK43" s="15"/>
      <c r="DXL43" s="13"/>
      <c r="DXM43" s="9"/>
      <c r="DXN43" s="8"/>
      <c r="DXO43" s="8"/>
      <c r="DXP43" s="13"/>
      <c r="DXQ43" s="13"/>
      <c r="DXR43" s="14"/>
      <c r="DXS43" s="15"/>
      <c r="DXT43" s="13"/>
      <c r="DXU43" s="9"/>
      <c r="DXV43" s="8"/>
      <c r="DXW43" s="8"/>
      <c r="DXX43" s="13"/>
      <c r="DXY43" s="13"/>
      <c r="DXZ43" s="14"/>
      <c r="DYA43" s="15"/>
      <c r="DYB43" s="13"/>
      <c r="DYC43" s="9"/>
      <c r="DYD43" s="8"/>
      <c r="DYE43" s="8"/>
      <c r="DYF43" s="13"/>
      <c r="DYG43" s="13"/>
      <c r="DYH43" s="14"/>
      <c r="DYI43" s="15"/>
      <c r="DYJ43" s="13"/>
      <c r="DYK43" s="9"/>
      <c r="DYL43" s="8"/>
      <c r="DYM43" s="8"/>
      <c r="DYN43" s="13"/>
      <c r="DYO43" s="13"/>
      <c r="DYP43" s="14"/>
      <c r="DYQ43" s="15"/>
      <c r="DYR43" s="13"/>
      <c r="DYS43" s="9"/>
      <c r="DYT43" s="8"/>
      <c r="DYU43" s="8"/>
      <c r="DYV43" s="13"/>
      <c r="DYW43" s="13"/>
      <c r="DYX43" s="14"/>
      <c r="DYY43" s="15"/>
      <c r="DYZ43" s="13"/>
      <c r="DZA43" s="9"/>
      <c r="DZB43" s="8"/>
      <c r="DZC43" s="8"/>
      <c r="DZD43" s="13"/>
      <c r="DZE43" s="13"/>
      <c r="DZF43" s="14"/>
      <c r="DZG43" s="15"/>
      <c r="DZH43" s="13"/>
      <c r="DZI43" s="9"/>
      <c r="DZJ43" s="8"/>
      <c r="DZK43" s="8"/>
      <c r="DZL43" s="13"/>
      <c r="DZM43" s="13"/>
      <c r="DZN43" s="14"/>
      <c r="DZO43" s="15"/>
      <c r="DZP43" s="13"/>
      <c r="DZQ43" s="9"/>
      <c r="DZR43" s="8"/>
      <c r="DZS43" s="8"/>
      <c r="DZT43" s="13"/>
      <c r="DZU43" s="13"/>
      <c r="DZV43" s="14"/>
      <c r="DZW43" s="15"/>
      <c r="DZX43" s="13"/>
      <c r="DZY43" s="9"/>
      <c r="DZZ43" s="8"/>
      <c r="EAA43" s="8"/>
      <c r="EAB43" s="13"/>
      <c r="EAC43" s="13"/>
      <c r="EAD43" s="14"/>
      <c r="EAE43" s="15"/>
      <c r="EAF43" s="13"/>
      <c r="EAG43" s="9"/>
      <c r="EAH43" s="8"/>
      <c r="EAI43" s="8"/>
      <c r="EAJ43" s="13"/>
      <c r="EAK43" s="13"/>
      <c r="EAL43" s="14"/>
      <c r="EAM43" s="15"/>
      <c r="EAN43" s="13"/>
      <c r="EAO43" s="9"/>
      <c r="EAP43" s="8"/>
      <c r="EAQ43" s="8"/>
      <c r="EAR43" s="13"/>
      <c r="EAS43" s="13"/>
      <c r="EAT43" s="14"/>
      <c r="EAU43" s="15"/>
      <c r="EAV43" s="13"/>
      <c r="EAW43" s="9"/>
      <c r="EAX43" s="8"/>
      <c r="EAY43" s="8"/>
      <c r="EAZ43" s="13"/>
      <c r="EBA43" s="13"/>
      <c r="EBB43" s="14"/>
      <c r="EBC43" s="15"/>
      <c r="EBD43" s="13"/>
      <c r="EBE43" s="9"/>
      <c r="EBF43" s="8"/>
      <c r="EBG43" s="8"/>
      <c r="EBH43" s="13"/>
      <c r="EBI43" s="13"/>
      <c r="EBJ43" s="14"/>
      <c r="EBK43" s="15"/>
      <c r="EBL43" s="13"/>
      <c r="EBM43" s="9"/>
      <c r="EBN43" s="8"/>
      <c r="EBO43" s="8"/>
      <c r="EBP43" s="13"/>
      <c r="EBQ43" s="13"/>
      <c r="EBR43" s="14"/>
      <c r="EBS43" s="15"/>
      <c r="EBT43" s="13"/>
      <c r="EBU43" s="9"/>
      <c r="EBV43" s="8"/>
      <c r="EBW43" s="8"/>
      <c r="EBX43" s="13"/>
      <c r="EBY43" s="13"/>
      <c r="EBZ43" s="14"/>
      <c r="ECA43" s="15"/>
      <c r="ECB43" s="13"/>
      <c r="ECC43" s="9"/>
      <c r="ECD43" s="8"/>
      <c r="ECE43" s="8"/>
      <c r="ECF43" s="13"/>
      <c r="ECG43" s="13"/>
      <c r="ECH43" s="14"/>
      <c r="ECI43" s="15"/>
      <c r="ECJ43" s="13"/>
      <c r="ECK43" s="9"/>
      <c r="ECL43" s="8"/>
      <c r="ECM43" s="8"/>
      <c r="ECN43" s="13"/>
      <c r="ECO43" s="13"/>
      <c r="ECP43" s="14"/>
      <c r="ECQ43" s="15"/>
      <c r="ECR43" s="13"/>
      <c r="ECS43" s="9"/>
      <c r="ECT43" s="8"/>
      <c r="ECU43" s="8"/>
      <c r="ECV43" s="13"/>
      <c r="ECW43" s="13"/>
      <c r="ECX43" s="14"/>
      <c r="ECY43" s="15"/>
      <c r="ECZ43" s="13"/>
      <c r="EDA43" s="9"/>
      <c r="EDB43" s="8"/>
      <c r="EDC43" s="8"/>
      <c r="EDD43" s="13"/>
      <c r="EDE43" s="13"/>
      <c r="EDF43" s="14"/>
      <c r="EDG43" s="15"/>
      <c r="EDH43" s="13"/>
      <c r="EDI43" s="9"/>
      <c r="EDJ43" s="8"/>
      <c r="EDK43" s="8"/>
      <c r="EDL43" s="13"/>
      <c r="EDM43" s="13"/>
      <c r="EDN43" s="14"/>
      <c r="EDO43" s="15"/>
      <c r="EDP43" s="13"/>
      <c r="EDQ43" s="9"/>
      <c r="EDR43" s="8"/>
      <c r="EDS43" s="8"/>
      <c r="EDT43" s="13"/>
      <c r="EDU43" s="13"/>
      <c r="EDV43" s="14"/>
      <c r="EDW43" s="15"/>
      <c r="EDX43" s="13"/>
      <c r="EDY43" s="9"/>
      <c r="EDZ43" s="8"/>
      <c r="EEA43" s="8"/>
      <c r="EEB43" s="13"/>
      <c r="EEC43" s="13"/>
      <c r="EED43" s="14"/>
      <c r="EEE43" s="15"/>
      <c r="EEF43" s="13"/>
      <c r="EEG43" s="9"/>
      <c r="EEH43" s="8"/>
      <c r="EEI43" s="8"/>
      <c r="EEJ43" s="13"/>
      <c r="EEK43" s="13"/>
      <c r="EEL43" s="14"/>
      <c r="EEM43" s="15"/>
      <c r="EEN43" s="13"/>
      <c r="EEO43" s="9"/>
      <c r="EEP43" s="8"/>
      <c r="EEQ43" s="8"/>
      <c r="EER43" s="13"/>
      <c r="EES43" s="13"/>
      <c r="EET43" s="14"/>
      <c r="EEU43" s="15"/>
      <c r="EEV43" s="13"/>
      <c r="EEW43" s="9"/>
      <c r="EEX43" s="8"/>
      <c r="EEY43" s="8"/>
      <c r="EEZ43" s="13"/>
      <c r="EFA43" s="13"/>
      <c r="EFB43" s="14"/>
      <c r="EFC43" s="15"/>
      <c r="EFD43" s="13"/>
      <c r="EFE43" s="9"/>
      <c r="EFF43" s="8"/>
      <c r="EFG43" s="8"/>
      <c r="EFH43" s="13"/>
      <c r="EFI43" s="13"/>
      <c r="EFJ43" s="14"/>
      <c r="EFK43" s="15"/>
      <c r="EFL43" s="13"/>
      <c r="EFM43" s="9"/>
      <c r="EFN43" s="8"/>
      <c r="EFO43" s="8"/>
      <c r="EFP43" s="13"/>
      <c r="EFQ43" s="13"/>
      <c r="EFR43" s="14"/>
      <c r="EFS43" s="15"/>
      <c r="EFT43" s="13"/>
      <c r="EFU43" s="9"/>
      <c r="EFV43" s="8"/>
      <c r="EFW43" s="8"/>
      <c r="EFX43" s="13"/>
      <c r="EFY43" s="13"/>
      <c r="EFZ43" s="14"/>
      <c r="EGA43" s="15"/>
      <c r="EGB43" s="13"/>
      <c r="EGC43" s="9"/>
      <c r="EGD43" s="8"/>
      <c r="EGE43" s="8"/>
      <c r="EGF43" s="13"/>
      <c r="EGG43" s="13"/>
      <c r="EGH43" s="14"/>
      <c r="EGI43" s="15"/>
      <c r="EGJ43" s="13"/>
      <c r="EGK43" s="9"/>
      <c r="EGL43" s="8"/>
      <c r="EGM43" s="8"/>
      <c r="EGN43" s="13"/>
      <c r="EGO43" s="13"/>
      <c r="EGP43" s="14"/>
      <c r="EGQ43" s="15"/>
      <c r="EGR43" s="13"/>
      <c r="EGS43" s="9"/>
      <c r="EGT43" s="8"/>
      <c r="EGU43" s="8"/>
      <c r="EGV43" s="13"/>
      <c r="EGW43" s="13"/>
      <c r="EGX43" s="14"/>
      <c r="EGY43" s="15"/>
      <c r="EGZ43" s="13"/>
      <c r="EHA43" s="9"/>
      <c r="EHB43" s="8"/>
      <c r="EHC43" s="8"/>
      <c r="EHD43" s="13"/>
      <c r="EHE43" s="13"/>
      <c r="EHF43" s="14"/>
      <c r="EHG43" s="15"/>
      <c r="EHH43" s="13"/>
      <c r="EHI43" s="9"/>
      <c r="EHJ43" s="8"/>
      <c r="EHK43" s="8"/>
      <c r="EHL43" s="13"/>
      <c r="EHM43" s="13"/>
      <c r="EHN43" s="14"/>
      <c r="EHO43" s="15"/>
      <c r="EHP43" s="13"/>
      <c r="EHQ43" s="9"/>
      <c r="EHR43" s="8"/>
      <c r="EHS43" s="8"/>
      <c r="EHT43" s="13"/>
      <c r="EHU43" s="13"/>
      <c r="EHV43" s="14"/>
      <c r="EHW43" s="15"/>
      <c r="EHX43" s="13"/>
      <c r="EHY43" s="9"/>
      <c r="EHZ43" s="8"/>
      <c r="EIA43" s="8"/>
      <c r="EIB43" s="13"/>
      <c r="EIC43" s="13"/>
      <c r="EID43" s="14"/>
      <c r="EIE43" s="15"/>
      <c r="EIF43" s="13"/>
      <c r="EIG43" s="9"/>
      <c r="EIH43" s="8"/>
      <c r="EII43" s="8"/>
      <c r="EIJ43" s="13"/>
      <c r="EIK43" s="13"/>
      <c r="EIL43" s="14"/>
      <c r="EIM43" s="15"/>
      <c r="EIN43" s="13"/>
      <c r="EIO43" s="9"/>
      <c r="EIP43" s="8"/>
      <c r="EIQ43" s="8"/>
      <c r="EIR43" s="13"/>
      <c r="EIS43" s="13"/>
      <c r="EIT43" s="14"/>
      <c r="EIU43" s="15"/>
      <c r="EIV43" s="13"/>
      <c r="EIW43" s="9"/>
      <c r="EIX43" s="8"/>
      <c r="EIY43" s="8"/>
      <c r="EIZ43" s="13"/>
      <c r="EJA43" s="13"/>
      <c r="EJB43" s="14"/>
      <c r="EJC43" s="15"/>
      <c r="EJD43" s="13"/>
      <c r="EJE43" s="9"/>
      <c r="EJF43" s="8"/>
      <c r="EJG43" s="8"/>
      <c r="EJH43" s="13"/>
      <c r="EJI43" s="13"/>
      <c r="EJJ43" s="14"/>
      <c r="EJK43" s="15"/>
      <c r="EJL43" s="13"/>
      <c r="EJM43" s="9"/>
      <c r="EJN43" s="8"/>
      <c r="EJO43" s="8"/>
      <c r="EJP43" s="13"/>
      <c r="EJQ43" s="13"/>
      <c r="EJR43" s="14"/>
      <c r="EJS43" s="15"/>
      <c r="EJT43" s="13"/>
      <c r="EJU43" s="9"/>
      <c r="EJV43" s="8"/>
      <c r="EJW43" s="8"/>
      <c r="EJX43" s="13"/>
      <c r="EJY43" s="13"/>
      <c r="EJZ43" s="14"/>
      <c r="EKA43" s="15"/>
      <c r="EKB43" s="13"/>
      <c r="EKC43" s="9"/>
      <c r="EKD43" s="8"/>
      <c r="EKE43" s="8"/>
      <c r="EKF43" s="13"/>
      <c r="EKG43" s="13"/>
      <c r="EKH43" s="14"/>
      <c r="EKI43" s="15"/>
      <c r="EKJ43" s="13"/>
      <c r="EKK43" s="9"/>
      <c r="EKL43" s="8"/>
      <c r="EKM43" s="8"/>
      <c r="EKN43" s="13"/>
      <c r="EKO43" s="13"/>
      <c r="EKP43" s="14"/>
      <c r="EKQ43" s="15"/>
      <c r="EKR43" s="13"/>
      <c r="EKS43" s="9"/>
      <c r="EKT43" s="8"/>
      <c r="EKU43" s="8"/>
      <c r="EKV43" s="13"/>
      <c r="EKW43" s="13"/>
      <c r="EKX43" s="14"/>
      <c r="EKY43" s="15"/>
      <c r="EKZ43" s="13"/>
      <c r="ELA43" s="9"/>
      <c r="ELB43" s="8"/>
      <c r="ELC43" s="8"/>
      <c r="ELD43" s="13"/>
      <c r="ELE43" s="13"/>
      <c r="ELF43" s="14"/>
      <c r="ELG43" s="15"/>
      <c r="ELH43" s="13"/>
      <c r="ELI43" s="9"/>
      <c r="ELJ43" s="8"/>
      <c r="ELK43" s="8"/>
      <c r="ELL43" s="13"/>
      <c r="ELM43" s="13"/>
      <c r="ELN43" s="14"/>
      <c r="ELO43" s="15"/>
      <c r="ELP43" s="13"/>
      <c r="ELQ43" s="9"/>
      <c r="ELR43" s="8"/>
      <c r="ELS43" s="8"/>
      <c r="ELT43" s="13"/>
      <c r="ELU43" s="13"/>
      <c r="ELV43" s="14"/>
      <c r="ELW43" s="15"/>
      <c r="ELX43" s="13"/>
      <c r="ELY43" s="9"/>
      <c r="ELZ43" s="8"/>
      <c r="EMA43" s="8"/>
      <c r="EMB43" s="13"/>
      <c r="EMC43" s="13"/>
      <c r="EMD43" s="14"/>
      <c r="EME43" s="15"/>
      <c r="EMF43" s="13"/>
      <c r="EMG43" s="9"/>
      <c r="EMH43" s="8"/>
      <c r="EMI43" s="8"/>
      <c r="EMJ43" s="13"/>
      <c r="EMK43" s="13"/>
      <c r="EML43" s="14"/>
      <c r="EMM43" s="15"/>
      <c r="EMN43" s="13"/>
      <c r="EMO43" s="9"/>
      <c r="EMP43" s="8"/>
      <c r="EMQ43" s="8"/>
      <c r="EMR43" s="13"/>
      <c r="EMS43" s="13"/>
      <c r="EMT43" s="14"/>
      <c r="EMU43" s="15"/>
      <c r="EMV43" s="13"/>
      <c r="EMW43" s="9"/>
      <c r="EMX43" s="8"/>
      <c r="EMY43" s="8"/>
      <c r="EMZ43" s="13"/>
      <c r="ENA43" s="13"/>
      <c r="ENB43" s="14"/>
      <c r="ENC43" s="15"/>
      <c r="END43" s="13"/>
      <c r="ENE43" s="9"/>
      <c r="ENF43" s="8"/>
      <c r="ENG43" s="8"/>
      <c r="ENH43" s="13"/>
      <c r="ENI43" s="13"/>
      <c r="ENJ43" s="14"/>
      <c r="ENK43" s="15"/>
      <c r="ENL43" s="13"/>
      <c r="ENM43" s="9"/>
      <c r="ENN43" s="8"/>
      <c r="ENO43" s="8"/>
      <c r="ENP43" s="13"/>
      <c r="ENQ43" s="13"/>
      <c r="ENR43" s="14"/>
      <c r="ENS43" s="15"/>
      <c r="ENT43" s="13"/>
      <c r="ENU43" s="9"/>
      <c r="ENV43" s="8"/>
      <c r="ENW43" s="8"/>
      <c r="ENX43" s="13"/>
      <c r="ENY43" s="13"/>
      <c r="ENZ43" s="14"/>
      <c r="EOA43" s="15"/>
      <c r="EOB43" s="13"/>
      <c r="EOC43" s="9"/>
      <c r="EOD43" s="8"/>
      <c r="EOE43" s="8"/>
      <c r="EOF43" s="13"/>
      <c r="EOG43" s="13"/>
      <c r="EOH43" s="14"/>
      <c r="EOI43" s="15"/>
      <c r="EOJ43" s="13"/>
      <c r="EOK43" s="9"/>
      <c r="EOL43" s="8"/>
      <c r="EOM43" s="8"/>
      <c r="EON43" s="13"/>
      <c r="EOO43" s="13"/>
      <c r="EOP43" s="14"/>
      <c r="EOQ43" s="15"/>
      <c r="EOR43" s="13"/>
      <c r="EOS43" s="9"/>
      <c r="EOT43" s="8"/>
      <c r="EOU43" s="8"/>
      <c r="EOV43" s="13"/>
      <c r="EOW43" s="13"/>
      <c r="EOX43" s="14"/>
      <c r="EOY43" s="15"/>
      <c r="EOZ43" s="13"/>
      <c r="EPA43" s="9"/>
      <c r="EPB43" s="8"/>
      <c r="EPC43" s="8"/>
      <c r="EPD43" s="13"/>
      <c r="EPE43" s="13"/>
      <c r="EPF43" s="14"/>
      <c r="EPG43" s="15"/>
      <c r="EPH43" s="13"/>
      <c r="EPI43" s="9"/>
      <c r="EPJ43" s="8"/>
      <c r="EPK43" s="8"/>
      <c r="EPL43" s="13"/>
      <c r="EPM43" s="13"/>
      <c r="EPN43" s="14"/>
      <c r="EPO43" s="15"/>
      <c r="EPP43" s="13"/>
      <c r="EPQ43" s="9"/>
      <c r="EPR43" s="8"/>
      <c r="EPS43" s="8"/>
      <c r="EPT43" s="13"/>
      <c r="EPU43" s="13"/>
      <c r="EPV43" s="14"/>
      <c r="EPW43" s="15"/>
      <c r="EPX43" s="13"/>
      <c r="EPY43" s="9"/>
      <c r="EPZ43" s="8"/>
      <c r="EQA43" s="8"/>
      <c r="EQB43" s="13"/>
      <c r="EQC43" s="13"/>
      <c r="EQD43" s="14"/>
      <c r="EQE43" s="15"/>
      <c r="EQF43" s="13"/>
      <c r="EQG43" s="9"/>
      <c r="EQH43" s="8"/>
      <c r="EQI43" s="8"/>
      <c r="EQJ43" s="13"/>
      <c r="EQK43" s="13"/>
      <c r="EQL43" s="14"/>
      <c r="EQM43" s="15"/>
      <c r="EQN43" s="13"/>
      <c r="EQO43" s="9"/>
      <c r="EQP43" s="8"/>
      <c r="EQQ43" s="8"/>
      <c r="EQR43" s="13"/>
      <c r="EQS43" s="13"/>
      <c r="EQT43" s="14"/>
      <c r="EQU43" s="15"/>
      <c r="EQV43" s="13"/>
      <c r="EQW43" s="9"/>
      <c r="EQX43" s="8"/>
      <c r="EQY43" s="8"/>
      <c r="EQZ43" s="13"/>
      <c r="ERA43" s="13"/>
      <c r="ERB43" s="14"/>
      <c r="ERC43" s="15"/>
      <c r="ERD43" s="13"/>
      <c r="ERE43" s="9"/>
      <c r="ERF43" s="8"/>
      <c r="ERG43" s="8"/>
      <c r="ERH43" s="13"/>
      <c r="ERI43" s="13"/>
      <c r="ERJ43" s="14"/>
      <c r="ERK43" s="15"/>
      <c r="ERL43" s="13"/>
      <c r="ERM43" s="9"/>
      <c r="ERN43" s="8"/>
      <c r="ERO43" s="8"/>
      <c r="ERP43" s="13"/>
      <c r="ERQ43" s="13"/>
      <c r="ERR43" s="14"/>
      <c r="ERS43" s="15"/>
      <c r="ERT43" s="13"/>
      <c r="ERU43" s="9"/>
      <c r="ERV43" s="8"/>
      <c r="ERW43" s="8"/>
      <c r="ERX43" s="13"/>
      <c r="ERY43" s="13"/>
      <c r="ERZ43" s="14"/>
      <c r="ESA43" s="15"/>
      <c r="ESB43" s="13"/>
      <c r="ESC43" s="9"/>
      <c r="ESD43" s="8"/>
      <c r="ESE43" s="8"/>
      <c r="ESF43" s="13"/>
      <c r="ESG43" s="13"/>
      <c r="ESH43" s="14"/>
      <c r="ESI43" s="15"/>
      <c r="ESJ43" s="13"/>
      <c r="ESK43" s="9"/>
      <c r="ESL43" s="8"/>
      <c r="ESM43" s="8"/>
      <c r="ESN43" s="13"/>
      <c r="ESO43" s="13"/>
      <c r="ESP43" s="14"/>
      <c r="ESQ43" s="15"/>
      <c r="ESR43" s="13"/>
      <c r="ESS43" s="9"/>
      <c r="EST43" s="8"/>
      <c r="ESU43" s="8"/>
      <c r="ESV43" s="13"/>
      <c r="ESW43" s="13"/>
      <c r="ESX43" s="14"/>
      <c r="ESY43" s="15"/>
      <c r="ESZ43" s="13"/>
      <c r="ETA43" s="9"/>
      <c r="ETB43" s="8"/>
      <c r="ETC43" s="8"/>
      <c r="ETD43" s="13"/>
      <c r="ETE43" s="13"/>
      <c r="ETF43" s="14"/>
      <c r="ETG43" s="15"/>
      <c r="ETH43" s="13"/>
      <c r="ETI43" s="9"/>
      <c r="ETJ43" s="8"/>
      <c r="ETK43" s="8"/>
      <c r="ETL43" s="13"/>
      <c r="ETM43" s="13"/>
      <c r="ETN43" s="14"/>
      <c r="ETO43" s="15"/>
      <c r="ETP43" s="13"/>
      <c r="ETQ43" s="9"/>
      <c r="ETR43" s="8"/>
      <c r="ETS43" s="8"/>
      <c r="ETT43" s="13"/>
      <c r="ETU43" s="13"/>
      <c r="ETV43" s="14"/>
      <c r="ETW43" s="15"/>
      <c r="ETX43" s="13"/>
      <c r="ETY43" s="9"/>
      <c r="ETZ43" s="8"/>
      <c r="EUA43" s="8"/>
      <c r="EUB43" s="13"/>
      <c r="EUC43" s="13"/>
      <c r="EUD43" s="14"/>
      <c r="EUE43" s="15"/>
      <c r="EUF43" s="13"/>
      <c r="EUG43" s="9"/>
      <c r="EUH43" s="8"/>
      <c r="EUI43" s="8"/>
      <c r="EUJ43" s="13"/>
      <c r="EUK43" s="13"/>
      <c r="EUL43" s="14"/>
      <c r="EUM43" s="15"/>
      <c r="EUN43" s="13"/>
      <c r="EUO43" s="9"/>
      <c r="EUP43" s="8"/>
      <c r="EUQ43" s="8"/>
      <c r="EUR43" s="13"/>
      <c r="EUS43" s="13"/>
      <c r="EUT43" s="14"/>
      <c r="EUU43" s="15"/>
      <c r="EUV43" s="13"/>
      <c r="EUW43" s="9"/>
      <c r="EUX43" s="8"/>
      <c r="EUY43" s="8"/>
      <c r="EUZ43" s="13"/>
      <c r="EVA43" s="13"/>
      <c r="EVB43" s="14"/>
      <c r="EVC43" s="15"/>
      <c r="EVD43" s="13"/>
      <c r="EVE43" s="9"/>
      <c r="EVF43" s="8"/>
      <c r="EVG43" s="8"/>
      <c r="EVH43" s="13"/>
      <c r="EVI43" s="13"/>
      <c r="EVJ43" s="14"/>
      <c r="EVK43" s="15"/>
      <c r="EVL43" s="13"/>
      <c r="EVM43" s="9"/>
      <c r="EVN43" s="8"/>
      <c r="EVO43" s="8"/>
      <c r="EVP43" s="13"/>
      <c r="EVQ43" s="13"/>
      <c r="EVR43" s="14"/>
      <c r="EVS43" s="15"/>
      <c r="EVT43" s="13"/>
      <c r="EVU43" s="9"/>
      <c r="EVV43" s="8"/>
      <c r="EVW43" s="8"/>
      <c r="EVX43" s="13"/>
      <c r="EVY43" s="13"/>
      <c r="EVZ43" s="14"/>
      <c r="EWA43" s="15"/>
      <c r="EWB43" s="13"/>
      <c r="EWC43" s="9"/>
      <c r="EWD43" s="8"/>
      <c r="EWE43" s="8"/>
      <c r="EWF43" s="13"/>
      <c r="EWG43" s="13"/>
      <c r="EWH43" s="14"/>
      <c r="EWI43" s="15"/>
      <c r="EWJ43" s="13"/>
      <c r="EWK43" s="9"/>
      <c r="EWL43" s="8"/>
      <c r="EWM43" s="8"/>
      <c r="EWN43" s="13"/>
      <c r="EWO43" s="13"/>
      <c r="EWP43" s="14"/>
      <c r="EWQ43" s="15"/>
      <c r="EWR43" s="13"/>
      <c r="EWS43" s="9"/>
      <c r="EWT43" s="8"/>
      <c r="EWU43" s="8"/>
      <c r="EWV43" s="13"/>
      <c r="EWW43" s="13"/>
      <c r="EWX43" s="14"/>
      <c r="EWY43" s="15"/>
      <c r="EWZ43" s="13"/>
      <c r="EXA43" s="9"/>
      <c r="EXB43" s="8"/>
      <c r="EXC43" s="8"/>
      <c r="EXD43" s="13"/>
      <c r="EXE43" s="13"/>
      <c r="EXF43" s="14"/>
      <c r="EXG43" s="15"/>
      <c r="EXH43" s="13"/>
      <c r="EXI43" s="9"/>
      <c r="EXJ43" s="8"/>
      <c r="EXK43" s="8"/>
      <c r="EXL43" s="13"/>
      <c r="EXM43" s="13"/>
      <c r="EXN43" s="14"/>
      <c r="EXO43" s="15"/>
      <c r="EXP43" s="13"/>
      <c r="EXQ43" s="9"/>
      <c r="EXR43" s="8"/>
      <c r="EXS43" s="8"/>
      <c r="EXT43" s="13"/>
      <c r="EXU43" s="13"/>
      <c r="EXV43" s="14"/>
      <c r="EXW43" s="15"/>
      <c r="EXX43" s="13"/>
      <c r="EXY43" s="9"/>
      <c r="EXZ43" s="8"/>
      <c r="EYA43" s="8"/>
      <c r="EYB43" s="13"/>
      <c r="EYC43" s="13"/>
      <c r="EYD43" s="14"/>
      <c r="EYE43" s="15"/>
      <c r="EYF43" s="13"/>
      <c r="EYG43" s="9"/>
      <c r="EYH43" s="8"/>
      <c r="EYI43" s="8"/>
      <c r="EYJ43" s="13"/>
      <c r="EYK43" s="13"/>
      <c r="EYL43" s="14"/>
      <c r="EYM43" s="15"/>
      <c r="EYN43" s="13"/>
      <c r="EYO43" s="9"/>
      <c r="EYP43" s="8"/>
      <c r="EYQ43" s="8"/>
      <c r="EYR43" s="13"/>
      <c r="EYS43" s="13"/>
      <c r="EYT43" s="14"/>
      <c r="EYU43" s="15"/>
      <c r="EYV43" s="13"/>
      <c r="EYW43" s="9"/>
      <c r="EYX43" s="8"/>
      <c r="EYY43" s="8"/>
      <c r="EYZ43" s="13"/>
      <c r="EZA43" s="13"/>
      <c r="EZB43" s="14"/>
      <c r="EZC43" s="15"/>
      <c r="EZD43" s="13"/>
      <c r="EZE43" s="9"/>
      <c r="EZF43" s="8"/>
      <c r="EZG43" s="8"/>
      <c r="EZH43" s="13"/>
      <c r="EZI43" s="13"/>
      <c r="EZJ43" s="14"/>
      <c r="EZK43" s="15"/>
      <c r="EZL43" s="13"/>
      <c r="EZM43" s="9"/>
      <c r="EZN43" s="8"/>
      <c r="EZO43" s="8"/>
      <c r="EZP43" s="13"/>
      <c r="EZQ43" s="13"/>
      <c r="EZR43" s="14"/>
      <c r="EZS43" s="15"/>
      <c r="EZT43" s="13"/>
      <c r="EZU43" s="9"/>
      <c r="EZV43" s="8"/>
      <c r="EZW43" s="8"/>
      <c r="EZX43" s="13"/>
      <c r="EZY43" s="13"/>
      <c r="EZZ43" s="14"/>
      <c r="FAA43" s="15"/>
      <c r="FAB43" s="13"/>
      <c r="FAC43" s="9"/>
      <c r="FAD43" s="8"/>
      <c r="FAE43" s="8"/>
      <c r="FAF43" s="13"/>
      <c r="FAG43" s="13"/>
      <c r="FAH43" s="14"/>
      <c r="FAI43" s="15"/>
      <c r="FAJ43" s="13"/>
      <c r="FAK43" s="9"/>
      <c r="FAL43" s="8"/>
      <c r="FAM43" s="8"/>
      <c r="FAN43" s="13"/>
      <c r="FAO43" s="13"/>
      <c r="FAP43" s="14"/>
      <c r="FAQ43" s="15"/>
      <c r="FAR43" s="13"/>
      <c r="FAS43" s="9"/>
      <c r="FAT43" s="8"/>
      <c r="FAU43" s="8"/>
      <c r="FAV43" s="13"/>
      <c r="FAW43" s="13"/>
      <c r="FAX43" s="14"/>
      <c r="FAY43" s="15"/>
      <c r="FAZ43" s="13"/>
      <c r="FBA43" s="9"/>
      <c r="FBB43" s="8"/>
      <c r="FBC43" s="8"/>
      <c r="FBD43" s="13"/>
      <c r="FBE43" s="13"/>
      <c r="FBF43" s="14"/>
      <c r="FBG43" s="15"/>
      <c r="FBH43" s="13"/>
      <c r="FBI43" s="9"/>
      <c r="FBJ43" s="8"/>
      <c r="FBK43" s="8"/>
      <c r="FBL43" s="13"/>
      <c r="FBM43" s="13"/>
      <c r="FBN43" s="14"/>
      <c r="FBO43" s="15"/>
      <c r="FBP43" s="13"/>
      <c r="FBQ43" s="9"/>
      <c r="FBR43" s="8"/>
      <c r="FBS43" s="8"/>
      <c r="FBT43" s="13"/>
      <c r="FBU43" s="13"/>
      <c r="FBV43" s="14"/>
      <c r="FBW43" s="15"/>
      <c r="FBX43" s="13"/>
      <c r="FBY43" s="9"/>
      <c r="FBZ43" s="8"/>
      <c r="FCA43" s="8"/>
      <c r="FCB43" s="13"/>
      <c r="FCC43" s="13"/>
      <c r="FCD43" s="14"/>
      <c r="FCE43" s="15"/>
      <c r="FCF43" s="13"/>
      <c r="FCG43" s="9"/>
      <c r="FCH43" s="8"/>
      <c r="FCI43" s="8"/>
      <c r="FCJ43" s="13"/>
      <c r="FCK43" s="13"/>
      <c r="FCL43" s="14"/>
      <c r="FCM43" s="15"/>
      <c r="FCN43" s="13"/>
      <c r="FCO43" s="9"/>
      <c r="FCP43" s="8"/>
      <c r="FCQ43" s="8"/>
      <c r="FCR43" s="13"/>
      <c r="FCS43" s="13"/>
      <c r="FCT43" s="14"/>
      <c r="FCU43" s="15"/>
      <c r="FCV43" s="13"/>
      <c r="FCW43" s="9"/>
      <c r="FCX43" s="8"/>
      <c r="FCY43" s="8"/>
      <c r="FCZ43" s="13"/>
      <c r="FDA43" s="13"/>
      <c r="FDB43" s="14"/>
      <c r="FDC43" s="15"/>
      <c r="FDD43" s="13"/>
      <c r="FDE43" s="9"/>
      <c r="FDF43" s="8"/>
      <c r="FDG43" s="8"/>
      <c r="FDH43" s="13"/>
      <c r="FDI43" s="13"/>
      <c r="FDJ43" s="14"/>
      <c r="FDK43" s="15"/>
      <c r="FDL43" s="13"/>
      <c r="FDM43" s="9"/>
      <c r="FDN43" s="8"/>
      <c r="FDO43" s="8"/>
      <c r="FDP43" s="13"/>
      <c r="FDQ43" s="13"/>
      <c r="FDR43" s="14"/>
      <c r="FDS43" s="15"/>
      <c r="FDT43" s="13"/>
      <c r="FDU43" s="9"/>
      <c r="FDV43" s="8"/>
      <c r="FDW43" s="8"/>
      <c r="FDX43" s="13"/>
      <c r="FDY43" s="13"/>
      <c r="FDZ43" s="14"/>
      <c r="FEA43" s="15"/>
      <c r="FEB43" s="13"/>
      <c r="FEC43" s="9"/>
      <c r="FED43" s="8"/>
      <c r="FEE43" s="8"/>
      <c r="FEF43" s="13"/>
      <c r="FEG43" s="13"/>
      <c r="FEH43" s="14"/>
      <c r="FEI43" s="15"/>
      <c r="FEJ43" s="13"/>
      <c r="FEK43" s="9"/>
      <c r="FEL43" s="8"/>
      <c r="FEM43" s="8"/>
      <c r="FEN43" s="13"/>
      <c r="FEO43" s="13"/>
      <c r="FEP43" s="14"/>
      <c r="FEQ43" s="15"/>
      <c r="FER43" s="13"/>
      <c r="FES43" s="9"/>
      <c r="FET43" s="8"/>
      <c r="FEU43" s="8"/>
      <c r="FEV43" s="13"/>
      <c r="FEW43" s="13"/>
      <c r="FEX43" s="14"/>
      <c r="FEY43" s="15"/>
      <c r="FEZ43" s="13"/>
      <c r="FFA43" s="9"/>
      <c r="FFB43" s="8"/>
      <c r="FFC43" s="8"/>
      <c r="FFD43" s="13"/>
      <c r="FFE43" s="13"/>
      <c r="FFF43" s="14"/>
      <c r="FFG43" s="15"/>
      <c r="FFH43" s="13"/>
      <c r="FFI43" s="9"/>
      <c r="FFJ43" s="8"/>
      <c r="FFK43" s="8"/>
      <c r="FFL43" s="13"/>
      <c r="FFM43" s="13"/>
      <c r="FFN43" s="14"/>
      <c r="FFO43" s="15"/>
      <c r="FFP43" s="13"/>
      <c r="FFQ43" s="9"/>
      <c r="FFR43" s="8"/>
      <c r="FFS43" s="8"/>
      <c r="FFT43" s="13"/>
      <c r="FFU43" s="13"/>
      <c r="FFV43" s="14"/>
      <c r="FFW43" s="15"/>
      <c r="FFX43" s="13"/>
      <c r="FFY43" s="9"/>
      <c r="FFZ43" s="8"/>
      <c r="FGA43" s="8"/>
      <c r="FGB43" s="13"/>
      <c r="FGC43" s="13"/>
      <c r="FGD43" s="14"/>
      <c r="FGE43" s="15"/>
      <c r="FGF43" s="13"/>
      <c r="FGG43" s="9"/>
      <c r="FGH43" s="8"/>
      <c r="FGI43" s="8"/>
      <c r="FGJ43" s="13"/>
      <c r="FGK43" s="13"/>
      <c r="FGL43" s="14"/>
      <c r="FGM43" s="15"/>
      <c r="FGN43" s="13"/>
      <c r="FGO43" s="9"/>
      <c r="FGP43" s="8"/>
      <c r="FGQ43" s="8"/>
      <c r="FGR43" s="13"/>
      <c r="FGS43" s="13"/>
      <c r="FGT43" s="14"/>
      <c r="FGU43" s="15"/>
      <c r="FGV43" s="13"/>
      <c r="FGW43" s="9"/>
      <c r="FGX43" s="8"/>
      <c r="FGY43" s="8"/>
      <c r="FGZ43" s="13"/>
      <c r="FHA43" s="13"/>
      <c r="FHB43" s="14"/>
      <c r="FHC43" s="15"/>
      <c r="FHD43" s="13"/>
      <c r="FHE43" s="9"/>
      <c r="FHF43" s="8"/>
      <c r="FHG43" s="8"/>
      <c r="FHH43" s="13"/>
      <c r="FHI43" s="13"/>
      <c r="FHJ43" s="14"/>
      <c r="FHK43" s="15"/>
      <c r="FHL43" s="13"/>
      <c r="FHM43" s="9"/>
      <c r="FHN43" s="8"/>
      <c r="FHO43" s="8"/>
      <c r="FHP43" s="13"/>
      <c r="FHQ43" s="13"/>
      <c r="FHR43" s="14"/>
      <c r="FHS43" s="15"/>
      <c r="FHT43" s="13"/>
      <c r="FHU43" s="9"/>
      <c r="FHV43" s="8"/>
      <c r="FHW43" s="8"/>
      <c r="FHX43" s="13"/>
      <c r="FHY43" s="13"/>
      <c r="FHZ43" s="14"/>
      <c r="FIA43" s="15"/>
      <c r="FIB43" s="13"/>
      <c r="FIC43" s="9"/>
      <c r="FID43" s="8"/>
      <c r="FIE43" s="8"/>
      <c r="FIF43" s="13"/>
      <c r="FIG43" s="13"/>
      <c r="FIH43" s="14"/>
      <c r="FII43" s="15"/>
      <c r="FIJ43" s="13"/>
      <c r="FIK43" s="9"/>
      <c r="FIL43" s="8"/>
      <c r="FIM43" s="8"/>
      <c r="FIN43" s="13"/>
      <c r="FIO43" s="13"/>
      <c r="FIP43" s="14"/>
      <c r="FIQ43" s="15"/>
      <c r="FIR43" s="13"/>
      <c r="FIS43" s="9"/>
      <c r="FIT43" s="8"/>
      <c r="FIU43" s="8"/>
      <c r="FIV43" s="13"/>
      <c r="FIW43" s="13"/>
      <c r="FIX43" s="14"/>
      <c r="FIY43" s="15"/>
      <c r="FIZ43" s="13"/>
      <c r="FJA43" s="9"/>
      <c r="FJB43" s="8"/>
      <c r="FJC43" s="8"/>
      <c r="FJD43" s="13"/>
      <c r="FJE43" s="13"/>
      <c r="FJF43" s="14"/>
      <c r="FJG43" s="15"/>
      <c r="FJH43" s="13"/>
      <c r="FJI43" s="9"/>
      <c r="FJJ43" s="8"/>
      <c r="FJK43" s="8"/>
      <c r="FJL43" s="13"/>
      <c r="FJM43" s="13"/>
      <c r="FJN43" s="14"/>
      <c r="FJO43" s="15"/>
      <c r="FJP43" s="13"/>
      <c r="FJQ43" s="9"/>
      <c r="FJR43" s="8"/>
      <c r="FJS43" s="8"/>
      <c r="FJT43" s="13"/>
      <c r="FJU43" s="13"/>
      <c r="FJV43" s="14"/>
      <c r="FJW43" s="15"/>
      <c r="FJX43" s="13"/>
      <c r="FJY43" s="9"/>
      <c r="FJZ43" s="8"/>
      <c r="FKA43" s="8"/>
      <c r="FKB43" s="13"/>
      <c r="FKC43" s="13"/>
      <c r="FKD43" s="14"/>
      <c r="FKE43" s="15"/>
      <c r="FKF43" s="13"/>
      <c r="FKG43" s="9"/>
      <c r="FKH43" s="8"/>
      <c r="FKI43" s="8"/>
      <c r="FKJ43" s="13"/>
      <c r="FKK43" s="13"/>
      <c r="FKL43" s="14"/>
      <c r="FKM43" s="15"/>
      <c r="FKN43" s="13"/>
      <c r="FKO43" s="9"/>
      <c r="FKP43" s="8"/>
      <c r="FKQ43" s="8"/>
      <c r="FKR43" s="13"/>
      <c r="FKS43" s="13"/>
      <c r="FKT43" s="14"/>
      <c r="FKU43" s="15"/>
      <c r="FKV43" s="13"/>
      <c r="FKW43" s="9"/>
      <c r="FKX43" s="8"/>
      <c r="FKY43" s="8"/>
      <c r="FKZ43" s="13"/>
      <c r="FLA43" s="13"/>
      <c r="FLB43" s="14"/>
      <c r="FLC43" s="15"/>
      <c r="FLD43" s="13"/>
      <c r="FLE43" s="9"/>
      <c r="FLF43" s="8"/>
      <c r="FLG43" s="8"/>
      <c r="FLH43" s="13"/>
      <c r="FLI43" s="13"/>
      <c r="FLJ43" s="14"/>
      <c r="FLK43" s="15"/>
      <c r="FLL43" s="13"/>
      <c r="FLM43" s="9"/>
      <c r="FLN43" s="8"/>
      <c r="FLO43" s="8"/>
      <c r="FLP43" s="13"/>
      <c r="FLQ43" s="13"/>
      <c r="FLR43" s="14"/>
      <c r="FLS43" s="15"/>
      <c r="FLT43" s="13"/>
      <c r="FLU43" s="9"/>
      <c r="FLV43" s="8"/>
      <c r="FLW43" s="8"/>
      <c r="FLX43" s="13"/>
      <c r="FLY43" s="13"/>
      <c r="FLZ43" s="14"/>
      <c r="FMA43" s="15"/>
      <c r="FMB43" s="13"/>
      <c r="FMC43" s="9"/>
      <c r="FMD43" s="8"/>
      <c r="FME43" s="8"/>
      <c r="FMF43" s="13"/>
      <c r="FMG43" s="13"/>
      <c r="FMH43" s="14"/>
      <c r="FMI43" s="15"/>
      <c r="FMJ43" s="13"/>
      <c r="FMK43" s="9"/>
      <c r="FML43" s="8"/>
      <c r="FMM43" s="8"/>
      <c r="FMN43" s="13"/>
      <c r="FMO43" s="13"/>
      <c r="FMP43" s="14"/>
      <c r="FMQ43" s="15"/>
      <c r="FMR43" s="13"/>
      <c r="FMS43" s="9"/>
      <c r="FMT43" s="8"/>
      <c r="FMU43" s="8"/>
      <c r="FMV43" s="13"/>
      <c r="FMW43" s="13"/>
      <c r="FMX43" s="14"/>
      <c r="FMY43" s="15"/>
      <c r="FMZ43" s="13"/>
      <c r="FNA43" s="9"/>
      <c r="FNB43" s="8"/>
      <c r="FNC43" s="8"/>
      <c r="FND43" s="13"/>
      <c r="FNE43" s="13"/>
      <c r="FNF43" s="14"/>
      <c r="FNG43" s="15"/>
      <c r="FNH43" s="13"/>
      <c r="FNI43" s="9"/>
      <c r="FNJ43" s="8"/>
      <c r="FNK43" s="8"/>
      <c r="FNL43" s="13"/>
      <c r="FNM43" s="13"/>
      <c r="FNN43" s="14"/>
      <c r="FNO43" s="15"/>
      <c r="FNP43" s="13"/>
      <c r="FNQ43" s="9"/>
      <c r="FNR43" s="8"/>
      <c r="FNS43" s="8"/>
      <c r="FNT43" s="13"/>
      <c r="FNU43" s="13"/>
      <c r="FNV43" s="14"/>
      <c r="FNW43" s="15"/>
      <c r="FNX43" s="13"/>
      <c r="FNY43" s="9"/>
      <c r="FNZ43" s="8"/>
      <c r="FOA43" s="8"/>
      <c r="FOB43" s="13"/>
      <c r="FOC43" s="13"/>
      <c r="FOD43" s="14"/>
      <c r="FOE43" s="15"/>
      <c r="FOF43" s="13"/>
      <c r="FOG43" s="9"/>
      <c r="FOH43" s="8"/>
      <c r="FOI43" s="8"/>
      <c r="FOJ43" s="13"/>
      <c r="FOK43" s="13"/>
      <c r="FOL43" s="14"/>
      <c r="FOM43" s="15"/>
      <c r="FON43" s="13"/>
      <c r="FOO43" s="9"/>
      <c r="FOP43" s="8"/>
      <c r="FOQ43" s="8"/>
      <c r="FOR43" s="13"/>
      <c r="FOS43" s="13"/>
      <c r="FOT43" s="14"/>
      <c r="FOU43" s="15"/>
      <c r="FOV43" s="13"/>
      <c r="FOW43" s="9"/>
      <c r="FOX43" s="8"/>
      <c r="FOY43" s="8"/>
      <c r="FOZ43" s="13"/>
      <c r="FPA43" s="13"/>
      <c r="FPB43" s="14"/>
      <c r="FPC43" s="15"/>
      <c r="FPD43" s="13"/>
      <c r="FPE43" s="9"/>
      <c r="FPF43" s="8"/>
      <c r="FPG43" s="8"/>
      <c r="FPH43" s="13"/>
      <c r="FPI43" s="13"/>
      <c r="FPJ43" s="14"/>
      <c r="FPK43" s="15"/>
      <c r="FPL43" s="13"/>
      <c r="FPM43" s="9"/>
      <c r="FPN43" s="8"/>
      <c r="FPO43" s="8"/>
      <c r="FPP43" s="13"/>
      <c r="FPQ43" s="13"/>
      <c r="FPR43" s="14"/>
      <c r="FPS43" s="15"/>
      <c r="FPT43" s="13"/>
      <c r="FPU43" s="9"/>
      <c r="FPV43" s="8"/>
      <c r="FPW43" s="8"/>
      <c r="FPX43" s="13"/>
      <c r="FPY43" s="13"/>
      <c r="FPZ43" s="14"/>
      <c r="FQA43" s="15"/>
      <c r="FQB43" s="13"/>
      <c r="FQC43" s="9"/>
      <c r="FQD43" s="8"/>
      <c r="FQE43" s="8"/>
      <c r="FQF43" s="13"/>
      <c r="FQG43" s="13"/>
      <c r="FQH43" s="14"/>
      <c r="FQI43" s="15"/>
      <c r="FQJ43" s="13"/>
      <c r="FQK43" s="9"/>
      <c r="FQL43" s="8"/>
      <c r="FQM43" s="8"/>
      <c r="FQN43" s="13"/>
      <c r="FQO43" s="13"/>
      <c r="FQP43" s="14"/>
      <c r="FQQ43" s="15"/>
      <c r="FQR43" s="13"/>
      <c r="FQS43" s="9"/>
      <c r="FQT43" s="8"/>
      <c r="FQU43" s="8"/>
      <c r="FQV43" s="13"/>
      <c r="FQW43" s="13"/>
      <c r="FQX43" s="14"/>
      <c r="FQY43" s="15"/>
      <c r="FQZ43" s="13"/>
      <c r="FRA43" s="9"/>
      <c r="FRB43" s="8"/>
      <c r="FRC43" s="8"/>
      <c r="FRD43" s="13"/>
      <c r="FRE43" s="13"/>
      <c r="FRF43" s="14"/>
      <c r="FRG43" s="15"/>
      <c r="FRH43" s="13"/>
      <c r="FRI43" s="9"/>
      <c r="FRJ43" s="8"/>
      <c r="FRK43" s="8"/>
      <c r="FRL43" s="13"/>
      <c r="FRM43" s="13"/>
      <c r="FRN43" s="14"/>
      <c r="FRO43" s="15"/>
      <c r="FRP43" s="13"/>
      <c r="FRQ43" s="9"/>
      <c r="FRR43" s="8"/>
      <c r="FRS43" s="8"/>
      <c r="FRT43" s="13"/>
      <c r="FRU43" s="13"/>
      <c r="FRV43" s="14"/>
      <c r="FRW43" s="15"/>
      <c r="FRX43" s="13"/>
      <c r="FRY43" s="9"/>
      <c r="FRZ43" s="8"/>
      <c r="FSA43" s="8"/>
      <c r="FSB43" s="13"/>
      <c r="FSC43" s="13"/>
      <c r="FSD43" s="14"/>
      <c r="FSE43" s="15"/>
      <c r="FSF43" s="13"/>
      <c r="FSG43" s="9"/>
      <c r="FSH43" s="8"/>
      <c r="FSI43" s="8"/>
      <c r="FSJ43" s="13"/>
      <c r="FSK43" s="13"/>
      <c r="FSL43" s="14"/>
      <c r="FSM43" s="15"/>
      <c r="FSN43" s="13"/>
      <c r="FSO43" s="9"/>
      <c r="FSP43" s="8"/>
      <c r="FSQ43" s="8"/>
      <c r="FSR43" s="13"/>
      <c r="FSS43" s="13"/>
      <c r="FST43" s="14"/>
      <c r="FSU43" s="15"/>
      <c r="FSV43" s="13"/>
      <c r="FSW43" s="9"/>
      <c r="FSX43" s="8"/>
      <c r="FSY43" s="8"/>
      <c r="FSZ43" s="13"/>
      <c r="FTA43" s="13"/>
      <c r="FTB43" s="14"/>
      <c r="FTC43" s="15"/>
      <c r="FTD43" s="13"/>
      <c r="FTE43" s="9"/>
      <c r="FTF43" s="8"/>
      <c r="FTG43" s="8"/>
      <c r="FTH43" s="13"/>
      <c r="FTI43" s="13"/>
      <c r="FTJ43" s="14"/>
      <c r="FTK43" s="15"/>
      <c r="FTL43" s="13"/>
      <c r="FTM43" s="9"/>
      <c r="FTN43" s="8"/>
      <c r="FTO43" s="8"/>
      <c r="FTP43" s="13"/>
      <c r="FTQ43" s="13"/>
      <c r="FTR43" s="14"/>
      <c r="FTS43" s="15"/>
      <c r="FTT43" s="13"/>
      <c r="FTU43" s="9"/>
      <c r="FTV43" s="8"/>
      <c r="FTW43" s="8"/>
      <c r="FTX43" s="13"/>
      <c r="FTY43" s="13"/>
      <c r="FTZ43" s="14"/>
      <c r="FUA43" s="15"/>
      <c r="FUB43" s="13"/>
      <c r="FUC43" s="9"/>
      <c r="FUD43" s="8"/>
      <c r="FUE43" s="8"/>
      <c r="FUF43" s="13"/>
      <c r="FUG43" s="13"/>
      <c r="FUH43" s="14"/>
      <c r="FUI43" s="15"/>
      <c r="FUJ43" s="13"/>
      <c r="FUK43" s="9"/>
      <c r="FUL43" s="8"/>
      <c r="FUM43" s="8"/>
      <c r="FUN43" s="13"/>
      <c r="FUO43" s="13"/>
      <c r="FUP43" s="14"/>
      <c r="FUQ43" s="15"/>
      <c r="FUR43" s="13"/>
      <c r="FUS43" s="9"/>
      <c r="FUT43" s="8"/>
      <c r="FUU43" s="8"/>
      <c r="FUV43" s="13"/>
      <c r="FUW43" s="13"/>
      <c r="FUX43" s="14"/>
      <c r="FUY43" s="15"/>
      <c r="FUZ43" s="13"/>
      <c r="FVA43" s="9"/>
      <c r="FVB43" s="8"/>
      <c r="FVC43" s="8"/>
      <c r="FVD43" s="13"/>
      <c r="FVE43" s="13"/>
      <c r="FVF43" s="14"/>
      <c r="FVG43" s="15"/>
      <c r="FVH43" s="13"/>
      <c r="FVI43" s="9"/>
      <c r="FVJ43" s="8"/>
      <c r="FVK43" s="8"/>
      <c r="FVL43" s="13"/>
      <c r="FVM43" s="13"/>
      <c r="FVN43" s="14"/>
      <c r="FVO43" s="15"/>
      <c r="FVP43" s="13"/>
      <c r="FVQ43" s="9"/>
      <c r="FVR43" s="8"/>
      <c r="FVS43" s="8"/>
      <c r="FVT43" s="13"/>
      <c r="FVU43" s="13"/>
      <c r="FVV43" s="14"/>
      <c r="FVW43" s="15"/>
      <c r="FVX43" s="13"/>
      <c r="FVY43" s="9"/>
      <c r="FVZ43" s="8"/>
      <c r="FWA43" s="8"/>
      <c r="FWB43" s="13"/>
      <c r="FWC43" s="13"/>
      <c r="FWD43" s="14"/>
      <c r="FWE43" s="15"/>
      <c r="FWF43" s="13"/>
      <c r="FWG43" s="9"/>
      <c r="FWH43" s="8"/>
      <c r="FWI43" s="8"/>
      <c r="FWJ43" s="13"/>
      <c r="FWK43" s="13"/>
      <c r="FWL43" s="14"/>
      <c r="FWM43" s="15"/>
      <c r="FWN43" s="13"/>
      <c r="FWO43" s="9"/>
      <c r="FWP43" s="8"/>
      <c r="FWQ43" s="8"/>
      <c r="FWR43" s="13"/>
      <c r="FWS43" s="13"/>
      <c r="FWT43" s="14"/>
      <c r="FWU43" s="15"/>
      <c r="FWV43" s="13"/>
      <c r="FWW43" s="9"/>
      <c r="FWX43" s="8"/>
      <c r="FWY43" s="8"/>
      <c r="FWZ43" s="13"/>
      <c r="FXA43" s="13"/>
      <c r="FXB43" s="14"/>
      <c r="FXC43" s="15"/>
      <c r="FXD43" s="13"/>
      <c r="FXE43" s="9"/>
      <c r="FXF43" s="8"/>
      <c r="FXG43" s="8"/>
      <c r="FXH43" s="13"/>
      <c r="FXI43" s="13"/>
      <c r="FXJ43" s="14"/>
      <c r="FXK43" s="15"/>
      <c r="FXL43" s="13"/>
      <c r="FXM43" s="9"/>
      <c r="FXN43" s="8"/>
      <c r="FXO43" s="8"/>
      <c r="FXP43" s="13"/>
      <c r="FXQ43" s="13"/>
      <c r="FXR43" s="14"/>
      <c r="FXS43" s="15"/>
      <c r="FXT43" s="13"/>
      <c r="FXU43" s="9"/>
      <c r="FXV43" s="8"/>
      <c r="FXW43" s="8"/>
      <c r="FXX43" s="13"/>
      <c r="FXY43" s="13"/>
      <c r="FXZ43" s="14"/>
      <c r="FYA43" s="15"/>
      <c r="FYB43" s="13"/>
      <c r="FYC43" s="9"/>
      <c r="FYD43" s="8"/>
      <c r="FYE43" s="8"/>
      <c r="FYF43" s="13"/>
      <c r="FYG43" s="13"/>
      <c r="FYH43" s="14"/>
      <c r="FYI43" s="15"/>
      <c r="FYJ43" s="13"/>
      <c r="FYK43" s="9"/>
      <c r="FYL43" s="8"/>
      <c r="FYM43" s="8"/>
      <c r="FYN43" s="13"/>
      <c r="FYO43" s="13"/>
      <c r="FYP43" s="14"/>
      <c r="FYQ43" s="15"/>
      <c r="FYR43" s="13"/>
      <c r="FYS43" s="9"/>
      <c r="FYT43" s="8"/>
      <c r="FYU43" s="8"/>
      <c r="FYV43" s="13"/>
      <c r="FYW43" s="13"/>
      <c r="FYX43" s="14"/>
      <c r="FYY43" s="15"/>
      <c r="FYZ43" s="13"/>
      <c r="FZA43" s="9"/>
      <c r="FZB43" s="8"/>
      <c r="FZC43" s="8"/>
      <c r="FZD43" s="13"/>
      <c r="FZE43" s="13"/>
      <c r="FZF43" s="14"/>
      <c r="FZG43" s="15"/>
      <c r="FZH43" s="13"/>
      <c r="FZI43" s="9"/>
      <c r="FZJ43" s="8"/>
      <c r="FZK43" s="8"/>
      <c r="FZL43" s="13"/>
      <c r="FZM43" s="13"/>
      <c r="FZN43" s="14"/>
      <c r="FZO43" s="15"/>
      <c r="FZP43" s="13"/>
      <c r="FZQ43" s="9"/>
      <c r="FZR43" s="8"/>
      <c r="FZS43" s="8"/>
      <c r="FZT43" s="13"/>
      <c r="FZU43" s="13"/>
      <c r="FZV43" s="14"/>
      <c r="FZW43" s="15"/>
      <c r="FZX43" s="13"/>
      <c r="FZY43" s="9"/>
      <c r="FZZ43" s="8"/>
      <c r="GAA43" s="8"/>
      <c r="GAB43" s="13"/>
      <c r="GAC43" s="13"/>
      <c r="GAD43" s="14"/>
      <c r="GAE43" s="15"/>
      <c r="GAF43" s="13"/>
      <c r="GAG43" s="9"/>
      <c r="GAH43" s="8"/>
      <c r="GAI43" s="8"/>
      <c r="GAJ43" s="13"/>
      <c r="GAK43" s="13"/>
      <c r="GAL43" s="14"/>
      <c r="GAM43" s="15"/>
      <c r="GAN43" s="13"/>
      <c r="GAO43" s="9"/>
      <c r="GAP43" s="8"/>
      <c r="GAQ43" s="8"/>
      <c r="GAR43" s="13"/>
      <c r="GAS43" s="13"/>
      <c r="GAT43" s="14"/>
      <c r="GAU43" s="15"/>
      <c r="GAV43" s="13"/>
      <c r="GAW43" s="9"/>
      <c r="GAX43" s="8"/>
      <c r="GAY43" s="8"/>
      <c r="GAZ43" s="13"/>
      <c r="GBA43" s="13"/>
      <c r="GBB43" s="14"/>
      <c r="GBC43" s="15"/>
      <c r="GBD43" s="13"/>
      <c r="GBE43" s="9"/>
      <c r="GBF43" s="8"/>
      <c r="GBG43" s="8"/>
      <c r="GBH43" s="13"/>
      <c r="GBI43" s="13"/>
      <c r="GBJ43" s="14"/>
      <c r="GBK43" s="15"/>
      <c r="GBL43" s="13"/>
      <c r="GBM43" s="9"/>
      <c r="GBN43" s="8"/>
      <c r="GBO43" s="8"/>
      <c r="GBP43" s="13"/>
      <c r="GBQ43" s="13"/>
      <c r="GBR43" s="14"/>
      <c r="GBS43" s="15"/>
      <c r="GBT43" s="13"/>
      <c r="GBU43" s="9"/>
      <c r="GBV43" s="8"/>
      <c r="GBW43" s="8"/>
      <c r="GBX43" s="13"/>
      <c r="GBY43" s="13"/>
      <c r="GBZ43" s="14"/>
      <c r="GCA43" s="15"/>
      <c r="GCB43" s="13"/>
      <c r="GCC43" s="9"/>
      <c r="GCD43" s="8"/>
      <c r="GCE43" s="8"/>
      <c r="GCF43" s="13"/>
      <c r="GCG43" s="13"/>
      <c r="GCH43" s="14"/>
      <c r="GCI43" s="15"/>
      <c r="GCJ43" s="13"/>
      <c r="GCK43" s="9"/>
      <c r="GCL43" s="8"/>
      <c r="GCM43" s="8"/>
      <c r="GCN43" s="13"/>
      <c r="GCO43" s="13"/>
      <c r="GCP43" s="14"/>
      <c r="GCQ43" s="15"/>
      <c r="GCR43" s="13"/>
      <c r="GCS43" s="9"/>
      <c r="GCT43" s="8"/>
      <c r="GCU43" s="8"/>
      <c r="GCV43" s="13"/>
      <c r="GCW43" s="13"/>
      <c r="GCX43" s="14"/>
      <c r="GCY43" s="15"/>
      <c r="GCZ43" s="13"/>
      <c r="GDA43" s="9"/>
      <c r="GDB43" s="8"/>
      <c r="GDC43" s="8"/>
      <c r="GDD43" s="13"/>
      <c r="GDE43" s="13"/>
      <c r="GDF43" s="14"/>
      <c r="GDG43" s="15"/>
      <c r="GDH43" s="13"/>
      <c r="GDI43" s="9"/>
      <c r="GDJ43" s="8"/>
      <c r="GDK43" s="8"/>
      <c r="GDL43" s="13"/>
      <c r="GDM43" s="13"/>
      <c r="GDN43" s="14"/>
      <c r="GDO43" s="15"/>
      <c r="GDP43" s="13"/>
      <c r="GDQ43" s="9"/>
      <c r="GDR43" s="8"/>
      <c r="GDS43" s="8"/>
      <c r="GDT43" s="13"/>
      <c r="GDU43" s="13"/>
      <c r="GDV43" s="14"/>
      <c r="GDW43" s="15"/>
      <c r="GDX43" s="13"/>
      <c r="GDY43" s="9"/>
      <c r="GDZ43" s="8"/>
      <c r="GEA43" s="8"/>
      <c r="GEB43" s="13"/>
      <c r="GEC43" s="13"/>
      <c r="GED43" s="14"/>
      <c r="GEE43" s="15"/>
      <c r="GEF43" s="13"/>
      <c r="GEG43" s="9"/>
      <c r="GEH43" s="8"/>
      <c r="GEI43" s="8"/>
      <c r="GEJ43" s="13"/>
      <c r="GEK43" s="13"/>
      <c r="GEL43" s="14"/>
      <c r="GEM43" s="15"/>
      <c r="GEN43" s="13"/>
      <c r="GEO43" s="9"/>
      <c r="GEP43" s="8"/>
      <c r="GEQ43" s="8"/>
      <c r="GER43" s="13"/>
      <c r="GES43" s="13"/>
      <c r="GET43" s="14"/>
      <c r="GEU43" s="15"/>
      <c r="GEV43" s="13"/>
      <c r="GEW43" s="9"/>
      <c r="GEX43" s="8"/>
      <c r="GEY43" s="8"/>
      <c r="GEZ43" s="13"/>
      <c r="GFA43" s="13"/>
      <c r="GFB43" s="14"/>
      <c r="GFC43" s="15"/>
      <c r="GFD43" s="13"/>
      <c r="GFE43" s="9"/>
      <c r="GFF43" s="8"/>
      <c r="GFG43" s="8"/>
      <c r="GFH43" s="13"/>
      <c r="GFI43" s="13"/>
      <c r="GFJ43" s="14"/>
      <c r="GFK43" s="15"/>
      <c r="GFL43" s="13"/>
      <c r="GFM43" s="9"/>
      <c r="GFN43" s="8"/>
      <c r="GFO43" s="8"/>
      <c r="GFP43" s="13"/>
      <c r="GFQ43" s="13"/>
      <c r="GFR43" s="14"/>
      <c r="GFS43" s="15"/>
      <c r="GFT43" s="13"/>
      <c r="GFU43" s="9"/>
      <c r="GFV43" s="8"/>
      <c r="GFW43" s="8"/>
      <c r="GFX43" s="13"/>
      <c r="GFY43" s="13"/>
      <c r="GFZ43" s="14"/>
      <c r="GGA43" s="15"/>
      <c r="GGB43" s="13"/>
      <c r="GGC43" s="9"/>
      <c r="GGD43" s="8"/>
      <c r="GGE43" s="8"/>
      <c r="GGF43" s="13"/>
      <c r="GGG43" s="13"/>
      <c r="GGH43" s="14"/>
      <c r="GGI43" s="15"/>
      <c r="GGJ43" s="13"/>
      <c r="GGK43" s="9"/>
      <c r="GGL43" s="8"/>
      <c r="GGM43" s="8"/>
      <c r="GGN43" s="13"/>
      <c r="GGO43" s="13"/>
      <c r="GGP43" s="14"/>
      <c r="GGQ43" s="15"/>
      <c r="GGR43" s="13"/>
      <c r="GGS43" s="9"/>
      <c r="GGT43" s="8"/>
      <c r="GGU43" s="8"/>
      <c r="GGV43" s="13"/>
      <c r="GGW43" s="13"/>
      <c r="GGX43" s="14"/>
      <c r="GGY43" s="15"/>
      <c r="GGZ43" s="13"/>
      <c r="GHA43" s="9"/>
      <c r="GHB43" s="8"/>
      <c r="GHC43" s="8"/>
      <c r="GHD43" s="13"/>
      <c r="GHE43" s="13"/>
      <c r="GHF43" s="14"/>
      <c r="GHG43" s="15"/>
      <c r="GHH43" s="13"/>
      <c r="GHI43" s="9"/>
      <c r="GHJ43" s="8"/>
      <c r="GHK43" s="8"/>
      <c r="GHL43" s="13"/>
      <c r="GHM43" s="13"/>
      <c r="GHN43" s="14"/>
      <c r="GHO43" s="15"/>
      <c r="GHP43" s="13"/>
      <c r="GHQ43" s="9"/>
      <c r="GHR43" s="8"/>
      <c r="GHS43" s="8"/>
      <c r="GHT43" s="13"/>
      <c r="GHU43" s="13"/>
      <c r="GHV43" s="14"/>
      <c r="GHW43" s="15"/>
      <c r="GHX43" s="13"/>
      <c r="GHY43" s="9"/>
      <c r="GHZ43" s="8"/>
      <c r="GIA43" s="8"/>
      <c r="GIB43" s="13"/>
      <c r="GIC43" s="13"/>
      <c r="GID43" s="14"/>
      <c r="GIE43" s="15"/>
      <c r="GIF43" s="13"/>
      <c r="GIG43" s="9"/>
      <c r="GIH43" s="8"/>
      <c r="GII43" s="8"/>
      <c r="GIJ43" s="13"/>
      <c r="GIK43" s="13"/>
      <c r="GIL43" s="14"/>
      <c r="GIM43" s="15"/>
      <c r="GIN43" s="13"/>
      <c r="GIO43" s="9"/>
      <c r="GIP43" s="8"/>
      <c r="GIQ43" s="8"/>
      <c r="GIR43" s="13"/>
      <c r="GIS43" s="13"/>
      <c r="GIT43" s="14"/>
      <c r="GIU43" s="15"/>
      <c r="GIV43" s="13"/>
      <c r="GIW43" s="9"/>
      <c r="GIX43" s="8"/>
      <c r="GIY43" s="8"/>
      <c r="GIZ43" s="13"/>
      <c r="GJA43" s="13"/>
      <c r="GJB43" s="14"/>
      <c r="GJC43" s="15"/>
      <c r="GJD43" s="13"/>
      <c r="GJE43" s="9"/>
      <c r="GJF43" s="8"/>
      <c r="GJG43" s="8"/>
      <c r="GJH43" s="13"/>
      <c r="GJI43" s="13"/>
      <c r="GJJ43" s="14"/>
      <c r="GJK43" s="15"/>
      <c r="GJL43" s="13"/>
      <c r="GJM43" s="9"/>
      <c r="GJN43" s="8"/>
      <c r="GJO43" s="8"/>
      <c r="GJP43" s="13"/>
      <c r="GJQ43" s="13"/>
      <c r="GJR43" s="14"/>
      <c r="GJS43" s="15"/>
      <c r="GJT43" s="13"/>
      <c r="GJU43" s="9"/>
      <c r="GJV43" s="8"/>
      <c r="GJW43" s="8"/>
      <c r="GJX43" s="13"/>
      <c r="GJY43" s="13"/>
      <c r="GJZ43" s="14"/>
      <c r="GKA43" s="15"/>
      <c r="GKB43" s="13"/>
      <c r="GKC43" s="9"/>
      <c r="GKD43" s="8"/>
      <c r="GKE43" s="8"/>
      <c r="GKF43" s="13"/>
      <c r="GKG43" s="13"/>
      <c r="GKH43" s="14"/>
      <c r="GKI43" s="15"/>
      <c r="GKJ43" s="13"/>
      <c r="GKK43" s="9"/>
      <c r="GKL43" s="8"/>
      <c r="GKM43" s="8"/>
      <c r="GKN43" s="13"/>
      <c r="GKO43" s="13"/>
      <c r="GKP43" s="14"/>
      <c r="GKQ43" s="15"/>
      <c r="GKR43" s="13"/>
      <c r="GKS43" s="9"/>
      <c r="GKT43" s="8"/>
      <c r="GKU43" s="8"/>
      <c r="GKV43" s="13"/>
      <c r="GKW43" s="13"/>
      <c r="GKX43" s="14"/>
      <c r="GKY43" s="15"/>
      <c r="GKZ43" s="13"/>
      <c r="GLA43" s="9"/>
      <c r="GLB43" s="8"/>
      <c r="GLC43" s="8"/>
      <c r="GLD43" s="13"/>
      <c r="GLE43" s="13"/>
      <c r="GLF43" s="14"/>
      <c r="GLG43" s="15"/>
      <c r="GLH43" s="13"/>
      <c r="GLI43" s="9"/>
      <c r="GLJ43" s="8"/>
      <c r="GLK43" s="8"/>
      <c r="GLL43" s="13"/>
      <c r="GLM43" s="13"/>
      <c r="GLN43" s="14"/>
      <c r="GLO43" s="15"/>
      <c r="GLP43" s="13"/>
      <c r="GLQ43" s="9"/>
      <c r="GLR43" s="8"/>
      <c r="GLS43" s="8"/>
      <c r="GLT43" s="13"/>
      <c r="GLU43" s="13"/>
      <c r="GLV43" s="14"/>
      <c r="GLW43" s="15"/>
      <c r="GLX43" s="13"/>
      <c r="GLY43" s="9"/>
      <c r="GLZ43" s="8"/>
      <c r="GMA43" s="8"/>
      <c r="GMB43" s="13"/>
      <c r="GMC43" s="13"/>
      <c r="GMD43" s="14"/>
      <c r="GME43" s="15"/>
      <c r="GMF43" s="13"/>
      <c r="GMG43" s="9"/>
      <c r="GMH43" s="8"/>
      <c r="GMI43" s="8"/>
      <c r="GMJ43" s="13"/>
      <c r="GMK43" s="13"/>
      <c r="GML43" s="14"/>
      <c r="GMM43" s="15"/>
      <c r="GMN43" s="13"/>
      <c r="GMO43" s="9"/>
      <c r="GMP43" s="8"/>
      <c r="GMQ43" s="8"/>
      <c r="GMR43" s="13"/>
      <c r="GMS43" s="13"/>
      <c r="GMT43" s="14"/>
      <c r="GMU43" s="15"/>
      <c r="GMV43" s="13"/>
      <c r="GMW43" s="9"/>
      <c r="GMX43" s="8"/>
      <c r="GMY43" s="8"/>
      <c r="GMZ43" s="13"/>
      <c r="GNA43" s="13"/>
      <c r="GNB43" s="14"/>
      <c r="GNC43" s="15"/>
      <c r="GND43" s="13"/>
      <c r="GNE43" s="9"/>
      <c r="GNF43" s="8"/>
      <c r="GNG43" s="8"/>
      <c r="GNH43" s="13"/>
      <c r="GNI43" s="13"/>
      <c r="GNJ43" s="14"/>
      <c r="GNK43" s="15"/>
      <c r="GNL43" s="13"/>
      <c r="GNM43" s="9"/>
      <c r="GNN43" s="8"/>
      <c r="GNO43" s="8"/>
      <c r="GNP43" s="13"/>
      <c r="GNQ43" s="13"/>
      <c r="GNR43" s="14"/>
      <c r="GNS43" s="15"/>
      <c r="GNT43" s="13"/>
      <c r="GNU43" s="9"/>
      <c r="GNV43" s="8"/>
      <c r="GNW43" s="8"/>
      <c r="GNX43" s="13"/>
      <c r="GNY43" s="13"/>
      <c r="GNZ43" s="14"/>
      <c r="GOA43" s="15"/>
      <c r="GOB43" s="13"/>
      <c r="GOC43" s="9"/>
      <c r="GOD43" s="8"/>
      <c r="GOE43" s="8"/>
      <c r="GOF43" s="13"/>
      <c r="GOG43" s="13"/>
      <c r="GOH43" s="14"/>
      <c r="GOI43" s="15"/>
      <c r="GOJ43" s="13"/>
      <c r="GOK43" s="9"/>
      <c r="GOL43" s="8"/>
      <c r="GOM43" s="8"/>
      <c r="GON43" s="13"/>
      <c r="GOO43" s="13"/>
      <c r="GOP43" s="14"/>
      <c r="GOQ43" s="15"/>
      <c r="GOR43" s="13"/>
      <c r="GOS43" s="9"/>
      <c r="GOT43" s="8"/>
      <c r="GOU43" s="8"/>
      <c r="GOV43" s="13"/>
      <c r="GOW43" s="13"/>
      <c r="GOX43" s="14"/>
      <c r="GOY43" s="15"/>
      <c r="GOZ43" s="13"/>
      <c r="GPA43" s="9"/>
      <c r="GPB43" s="8"/>
      <c r="GPC43" s="8"/>
      <c r="GPD43" s="13"/>
      <c r="GPE43" s="13"/>
      <c r="GPF43" s="14"/>
      <c r="GPG43" s="15"/>
      <c r="GPH43" s="13"/>
      <c r="GPI43" s="9"/>
      <c r="GPJ43" s="8"/>
      <c r="GPK43" s="8"/>
      <c r="GPL43" s="13"/>
      <c r="GPM43" s="13"/>
      <c r="GPN43" s="14"/>
      <c r="GPO43" s="15"/>
      <c r="GPP43" s="13"/>
      <c r="GPQ43" s="9"/>
      <c r="GPR43" s="8"/>
      <c r="GPS43" s="8"/>
      <c r="GPT43" s="13"/>
      <c r="GPU43" s="13"/>
      <c r="GPV43" s="14"/>
      <c r="GPW43" s="15"/>
      <c r="GPX43" s="13"/>
      <c r="GPY43" s="9"/>
      <c r="GPZ43" s="8"/>
      <c r="GQA43" s="8"/>
      <c r="GQB43" s="13"/>
      <c r="GQC43" s="13"/>
      <c r="GQD43" s="14"/>
      <c r="GQE43" s="15"/>
      <c r="GQF43" s="13"/>
      <c r="GQG43" s="9"/>
      <c r="GQH43" s="8"/>
      <c r="GQI43" s="8"/>
      <c r="GQJ43" s="13"/>
      <c r="GQK43" s="13"/>
      <c r="GQL43" s="14"/>
      <c r="GQM43" s="15"/>
      <c r="GQN43" s="13"/>
      <c r="GQO43" s="9"/>
      <c r="GQP43" s="8"/>
      <c r="GQQ43" s="8"/>
      <c r="GQR43" s="13"/>
      <c r="GQS43" s="13"/>
      <c r="GQT43" s="14"/>
      <c r="GQU43" s="15"/>
      <c r="GQV43" s="13"/>
      <c r="GQW43" s="9"/>
      <c r="GQX43" s="8"/>
      <c r="GQY43" s="8"/>
      <c r="GQZ43" s="13"/>
      <c r="GRA43" s="13"/>
      <c r="GRB43" s="14"/>
      <c r="GRC43" s="15"/>
      <c r="GRD43" s="13"/>
      <c r="GRE43" s="9"/>
      <c r="GRF43" s="8"/>
      <c r="GRG43" s="8"/>
      <c r="GRH43" s="13"/>
      <c r="GRI43" s="13"/>
      <c r="GRJ43" s="14"/>
      <c r="GRK43" s="15"/>
      <c r="GRL43" s="13"/>
      <c r="GRM43" s="9"/>
      <c r="GRN43" s="8"/>
      <c r="GRO43" s="8"/>
      <c r="GRP43" s="13"/>
      <c r="GRQ43" s="13"/>
      <c r="GRR43" s="14"/>
      <c r="GRS43" s="15"/>
      <c r="GRT43" s="13"/>
      <c r="GRU43" s="9"/>
      <c r="GRV43" s="8"/>
      <c r="GRW43" s="8"/>
      <c r="GRX43" s="13"/>
      <c r="GRY43" s="13"/>
      <c r="GRZ43" s="14"/>
      <c r="GSA43" s="15"/>
      <c r="GSB43" s="13"/>
      <c r="GSC43" s="9"/>
      <c r="GSD43" s="8"/>
      <c r="GSE43" s="8"/>
      <c r="GSF43" s="13"/>
      <c r="GSG43" s="13"/>
      <c r="GSH43" s="14"/>
      <c r="GSI43" s="15"/>
      <c r="GSJ43" s="13"/>
      <c r="GSK43" s="9"/>
      <c r="GSL43" s="8"/>
      <c r="GSM43" s="8"/>
      <c r="GSN43" s="13"/>
      <c r="GSO43" s="13"/>
      <c r="GSP43" s="14"/>
      <c r="GSQ43" s="15"/>
      <c r="GSR43" s="13"/>
      <c r="GSS43" s="9"/>
      <c r="GST43" s="8"/>
      <c r="GSU43" s="8"/>
      <c r="GSV43" s="13"/>
      <c r="GSW43" s="13"/>
      <c r="GSX43" s="14"/>
      <c r="GSY43" s="15"/>
      <c r="GSZ43" s="13"/>
      <c r="GTA43" s="9"/>
      <c r="GTB43" s="8"/>
      <c r="GTC43" s="8"/>
      <c r="GTD43" s="13"/>
      <c r="GTE43" s="13"/>
      <c r="GTF43" s="14"/>
      <c r="GTG43" s="15"/>
      <c r="GTH43" s="13"/>
      <c r="GTI43" s="9"/>
      <c r="GTJ43" s="8"/>
      <c r="GTK43" s="8"/>
      <c r="GTL43" s="13"/>
      <c r="GTM43" s="13"/>
      <c r="GTN43" s="14"/>
      <c r="GTO43" s="15"/>
      <c r="GTP43" s="13"/>
      <c r="GTQ43" s="9"/>
      <c r="GTR43" s="8"/>
      <c r="GTS43" s="8"/>
      <c r="GTT43" s="13"/>
      <c r="GTU43" s="13"/>
      <c r="GTV43" s="14"/>
      <c r="GTW43" s="15"/>
      <c r="GTX43" s="13"/>
      <c r="GTY43" s="9"/>
      <c r="GTZ43" s="8"/>
      <c r="GUA43" s="8"/>
      <c r="GUB43" s="13"/>
      <c r="GUC43" s="13"/>
      <c r="GUD43" s="14"/>
      <c r="GUE43" s="15"/>
      <c r="GUF43" s="13"/>
      <c r="GUG43" s="9"/>
      <c r="GUH43" s="8"/>
      <c r="GUI43" s="8"/>
      <c r="GUJ43" s="13"/>
      <c r="GUK43" s="13"/>
      <c r="GUL43" s="14"/>
      <c r="GUM43" s="15"/>
      <c r="GUN43" s="13"/>
      <c r="GUO43" s="9"/>
      <c r="GUP43" s="8"/>
      <c r="GUQ43" s="8"/>
      <c r="GUR43" s="13"/>
      <c r="GUS43" s="13"/>
      <c r="GUT43" s="14"/>
      <c r="GUU43" s="15"/>
      <c r="GUV43" s="13"/>
      <c r="GUW43" s="9"/>
      <c r="GUX43" s="8"/>
      <c r="GUY43" s="8"/>
      <c r="GUZ43" s="13"/>
      <c r="GVA43" s="13"/>
      <c r="GVB43" s="14"/>
      <c r="GVC43" s="15"/>
      <c r="GVD43" s="13"/>
      <c r="GVE43" s="9"/>
      <c r="GVF43" s="8"/>
      <c r="GVG43" s="8"/>
      <c r="GVH43" s="13"/>
      <c r="GVI43" s="13"/>
      <c r="GVJ43" s="14"/>
      <c r="GVK43" s="15"/>
      <c r="GVL43" s="13"/>
      <c r="GVM43" s="9"/>
      <c r="GVN43" s="8"/>
      <c r="GVO43" s="8"/>
      <c r="GVP43" s="13"/>
      <c r="GVQ43" s="13"/>
      <c r="GVR43" s="14"/>
      <c r="GVS43" s="15"/>
      <c r="GVT43" s="13"/>
      <c r="GVU43" s="9"/>
      <c r="GVV43" s="8"/>
      <c r="GVW43" s="8"/>
      <c r="GVX43" s="13"/>
      <c r="GVY43" s="13"/>
      <c r="GVZ43" s="14"/>
      <c r="GWA43" s="15"/>
      <c r="GWB43" s="13"/>
      <c r="GWC43" s="9"/>
      <c r="GWD43" s="8"/>
      <c r="GWE43" s="8"/>
      <c r="GWF43" s="13"/>
      <c r="GWG43" s="13"/>
      <c r="GWH43" s="14"/>
      <c r="GWI43" s="15"/>
      <c r="GWJ43" s="13"/>
      <c r="GWK43" s="9"/>
      <c r="GWL43" s="8"/>
      <c r="GWM43" s="8"/>
      <c r="GWN43" s="13"/>
      <c r="GWO43" s="13"/>
      <c r="GWP43" s="14"/>
      <c r="GWQ43" s="15"/>
      <c r="GWR43" s="13"/>
      <c r="GWS43" s="9"/>
      <c r="GWT43" s="8"/>
      <c r="GWU43" s="8"/>
      <c r="GWV43" s="13"/>
      <c r="GWW43" s="13"/>
      <c r="GWX43" s="14"/>
      <c r="GWY43" s="15"/>
      <c r="GWZ43" s="13"/>
      <c r="GXA43" s="9"/>
      <c r="GXB43" s="8"/>
      <c r="GXC43" s="8"/>
      <c r="GXD43" s="13"/>
      <c r="GXE43" s="13"/>
      <c r="GXF43" s="14"/>
      <c r="GXG43" s="15"/>
      <c r="GXH43" s="13"/>
      <c r="GXI43" s="9"/>
      <c r="GXJ43" s="8"/>
      <c r="GXK43" s="8"/>
      <c r="GXL43" s="13"/>
      <c r="GXM43" s="13"/>
      <c r="GXN43" s="14"/>
      <c r="GXO43" s="15"/>
      <c r="GXP43" s="13"/>
      <c r="GXQ43" s="9"/>
      <c r="GXR43" s="8"/>
      <c r="GXS43" s="8"/>
      <c r="GXT43" s="13"/>
      <c r="GXU43" s="13"/>
      <c r="GXV43" s="14"/>
      <c r="GXW43" s="15"/>
      <c r="GXX43" s="13"/>
      <c r="GXY43" s="9"/>
      <c r="GXZ43" s="8"/>
      <c r="GYA43" s="8"/>
      <c r="GYB43" s="13"/>
      <c r="GYC43" s="13"/>
      <c r="GYD43" s="14"/>
      <c r="GYE43" s="15"/>
      <c r="GYF43" s="13"/>
      <c r="GYG43" s="9"/>
      <c r="GYH43" s="8"/>
      <c r="GYI43" s="8"/>
      <c r="GYJ43" s="13"/>
      <c r="GYK43" s="13"/>
      <c r="GYL43" s="14"/>
      <c r="GYM43" s="15"/>
      <c r="GYN43" s="13"/>
      <c r="GYO43" s="9"/>
      <c r="GYP43" s="8"/>
      <c r="GYQ43" s="8"/>
      <c r="GYR43" s="13"/>
      <c r="GYS43" s="13"/>
      <c r="GYT43" s="14"/>
      <c r="GYU43" s="15"/>
      <c r="GYV43" s="13"/>
      <c r="GYW43" s="9"/>
      <c r="GYX43" s="8"/>
      <c r="GYY43" s="8"/>
      <c r="GYZ43" s="13"/>
      <c r="GZA43" s="13"/>
      <c r="GZB43" s="14"/>
      <c r="GZC43" s="15"/>
      <c r="GZD43" s="13"/>
      <c r="GZE43" s="9"/>
      <c r="GZF43" s="8"/>
      <c r="GZG43" s="8"/>
      <c r="GZH43" s="13"/>
      <c r="GZI43" s="13"/>
      <c r="GZJ43" s="14"/>
      <c r="GZK43" s="15"/>
      <c r="GZL43" s="13"/>
      <c r="GZM43" s="9"/>
      <c r="GZN43" s="8"/>
      <c r="GZO43" s="8"/>
      <c r="GZP43" s="13"/>
      <c r="GZQ43" s="13"/>
      <c r="GZR43" s="14"/>
      <c r="GZS43" s="15"/>
      <c r="GZT43" s="13"/>
      <c r="GZU43" s="9"/>
      <c r="GZV43" s="8"/>
      <c r="GZW43" s="8"/>
      <c r="GZX43" s="13"/>
      <c r="GZY43" s="13"/>
      <c r="GZZ43" s="14"/>
      <c r="HAA43" s="15"/>
      <c r="HAB43" s="13"/>
      <c r="HAC43" s="9"/>
      <c r="HAD43" s="8"/>
      <c r="HAE43" s="8"/>
      <c r="HAF43" s="13"/>
      <c r="HAG43" s="13"/>
      <c r="HAH43" s="14"/>
      <c r="HAI43" s="15"/>
      <c r="HAJ43" s="13"/>
      <c r="HAK43" s="9"/>
      <c r="HAL43" s="8"/>
      <c r="HAM43" s="8"/>
      <c r="HAN43" s="13"/>
      <c r="HAO43" s="13"/>
      <c r="HAP43" s="14"/>
      <c r="HAQ43" s="15"/>
      <c r="HAR43" s="13"/>
      <c r="HAS43" s="9"/>
      <c r="HAT43" s="8"/>
      <c r="HAU43" s="8"/>
      <c r="HAV43" s="13"/>
      <c r="HAW43" s="13"/>
      <c r="HAX43" s="14"/>
      <c r="HAY43" s="15"/>
      <c r="HAZ43" s="13"/>
      <c r="HBA43" s="9"/>
      <c r="HBB43" s="8"/>
      <c r="HBC43" s="8"/>
      <c r="HBD43" s="13"/>
      <c r="HBE43" s="13"/>
      <c r="HBF43" s="14"/>
      <c r="HBG43" s="15"/>
      <c r="HBH43" s="13"/>
      <c r="HBI43" s="9"/>
      <c r="HBJ43" s="8"/>
      <c r="HBK43" s="8"/>
      <c r="HBL43" s="13"/>
      <c r="HBM43" s="13"/>
      <c r="HBN43" s="14"/>
      <c r="HBO43" s="15"/>
      <c r="HBP43" s="13"/>
      <c r="HBQ43" s="9"/>
      <c r="HBR43" s="8"/>
      <c r="HBS43" s="8"/>
      <c r="HBT43" s="13"/>
      <c r="HBU43" s="13"/>
      <c r="HBV43" s="14"/>
      <c r="HBW43" s="15"/>
      <c r="HBX43" s="13"/>
      <c r="HBY43" s="9"/>
      <c r="HBZ43" s="8"/>
      <c r="HCA43" s="8"/>
      <c r="HCB43" s="13"/>
      <c r="HCC43" s="13"/>
      <c r="HCD43" s="14"/>
      <c r="HCE43" s="15"/>
      <c r="HCF43" s="13"/>
      <c r="HCG43" s="9"/>
      <c r="HCH43" s="8"/>
      <c r="HCI43" s="8"/>
      <c r="HCJ43" s="13"/>
      <c r="HCK43" s="13"/>
      <c r="HCL43" s="14"/>
      <c r="HCM43" s="15"/>
      <c r="HCN43" s="13"/>
      <c r="HCO43" s="9"/>
      <c r="HCP43" s="8"/>
      <c r="HCQ43" s="8"/>
      <c r="HCR43" s="13"/>
      <c r="HCS43" s="13"/>
      <c r="HCT43" s="14"/>
      <c r="HCU43" s="15"/>
      <c r="HCV43" s="13"/>
      <c r="HCW43" s="9"/>
      <c r="HCX43" s="8"/>
      <c r="HCY43" s="8"/>
      <c r="HCZ43" s="13"/>
      <c r="HDA43" s="13"/>
      <c r="HDB43" s="14"/>
      <c r="HDC43" s="15"/>
      <c r="HDD43" s="13"/>
      <c r="HDE43" s="9"/>
      <c r="HDF43" s="8"/>
      <c r="HDG43" s="8"/>
      <c r="HDH43" s="13"/>
      <c r="HDI43" s="13"/>
      <c r="HDJ43" s="14"/>
      <c r="HDK43" s="15"/>
      <c r="HDL43" s="13"/>
      <c r="HDM43" s="9"/>
      <c r="HDN43" s="8"/>
      <c r="HDO43" s="8"/>
      <c r="HDP43" s="13"/>
      <c r="HDQ43" s="13"/>
      <c r="HDR43" s="14"/>
      <c r="HDS43" s="15"/>
      <c r="HDT43" s="13"/>
      <c r="HDU43" s="9"/>
      <c r="HDV43" s="8"/>
      <c r="HDW43" s="8"/>
      <c r="HDX43" s="13"/>
      <c r="HDY43" s="13"/>
      <c r="HDZ43" s="14"/>
      <c r="HEA43" s="15"/>
      <c r="HEB43" s="13"/>
      <c r="HEC43" s="9"/>
      <c r="HED43" s="8"/>
      <c r="HEE43" s="8"/>
      <c r="HEF43" s="13"/>
      <c r="HEG43" s="13"/>
      <c r="HEH43" s="14"/>
      <c r="HEI43" s="15"/>
      <c r="HEJ43" s="13"/>
      <c r="HEK43" s="9"/>
      <c r="HEL43" s="8"/>
      <c r="HEM43" s="8"/>
      <c r="HEN43" s="13"/>
      <c r="HEO43" s="13"/>
      <c r="HEP43" s="14"/>
      <c r="HEQ43" s="15"/>
      <c r="HER43" s="13"/>
      <c r="HES43" s="9"/>
      <c r="HET43" s="8"/>
      <c r="HEU43" s="8"/>
      <c r="HEV43" s="13"/>
      <c r="HEW43" s="13"/>
      <c r="HEX43" s="14"/>
      <c r="HEY43" s="15"/>
      <c r="HEZ43" s="13"/>
      <c r="HFA43" s="9"/>
      <c r="HFB43" s="8"/>
      <c r="HFC43" s="8"/>
      <c r="HFD43" s="13"/>
      <c r="HFE43" s="13"/>
      <c r="HFF43" s="14"/>
      <c r="HFG43" s="15"/>
      <c r="HFH43" s="13"/>
      <c r="HFI43" s="9"/>
      <c r="HFJ43" s="8"/>
      <c r="HFK43" s="8"/>
      <c r="HFL43" s="13"/>
      <c r="HFM43" s="13"/>
      <c r="HFN43" s="14"/>
      <c r="HFO43" s="15"/>
      <c r="HFP43" s="13"/>
      <c r="HFQ43" s="9"/>
      <c r="HFR43" s="8"/>
      <c r="HFS43" s="8"/>
      <c r="HFT43" s="13"/>
      <c r="HFU43" s="13"/>
      <c r="HFV43" s="14"/>
      <c r="HFW43" s="15"/>
      <c r="HFX43" s="13"/>
      <c r="HFY43" s="9"/>
      <c r="HFZ43" s="8"/>
      <c r="HGA43" s="8"/>
      <c r="HGB43" s="13"/>
      <c r="HGC43" s="13"/>
      <c r="HGD43" s="14"/>
      <c r="HGE43" s="15"/>
      <c r="HGF43" s="13"/>
      <c r="HGG43" s="9"/>
      <c r="HGH43" s="8"/>
      <c r="HGI43" s="8"/>
      <c r="HGJ43" s="13"/>
      <c r="HGK43" s="13"/>
      <c r="HGL43" s="14"/>
      <c r="HGM43" s="15"/>
      <c r="HGN43" s="13"/>
      <c r="HGO43" s="9"/>
      <c r="HGP43" s="8"/>
      <c r="HGQ43" s="8"/>
      <c r="HGR43" s="13"/>
      <c r="HGS43" s="13"/>
      <c r="HGT43" s="14"/>
      <c r="HGU43" s="15"/>
      <c r="HGV43" s="13"/>
      <c r="HGW43" s="9"/>
      <c r="HGX43" s="8"/>
      <c r="HGY43" s="8"/>
      <c r="HGZ43" s="13"/>
      <c r="HHA43" s="13"/>
      <c r="HHB43" s="14"/>
      <c r="HHC43" s="15"/>
      <c r="HHD43" s="13"/>
      <c r="HHE43" s="9"/>
      <c r="HHF43" s="8"/>
      <c r="HHG43" s="8"/>
      <c r="HHH43" s="13"/>
      <c r="HHI43" s="13"/>
      <c r="HHJ43" s="14"/>
      <c r="HHK43" s="15"/>
      <c r="HHL43" s="13"/>
      <c r="HHM43" s="9"/>
      <c r="HHN43" s="8"/>
      <c r="HHO43" s="8"/>
      <c r="HHP43" s="13"/>
      <c r="HHQ43" s="13"/>
      <c r="HHR43" s="14"/>
      <c r="HHS43" s="15"/>
      <c r="HHT43" s="13"/>
      <c r="HHU43" s="9"/>
      <c r="HHV43" s="8"/>
      <c r="HHW43" s="8"/>
      <c r="HHX43" s="13"/>
      <c r="HHY43" s="13"/>
      <c r="HHZ43" s="14"/>
      <c r="HIA43" s="15"/>
      <c r="HIB43" s="13"/>
      <c r="HIC43" s="9"/>
      <c r="HID43" s="8"/>
      <c r="HIE43" s="8"/>
      <c r="HIF43" s="13"/>
      <c r="HIG43" s="13"/>
      <c r="HIH43" s="14"/>
      <c r="HII43" s="15"/>
      <c r="HIJ43" s="13"/>
      <c r="HIK43" s="9"/>
      <c r="HIL43" s="8"/>
      <c r="HIM43" s="8"/>
      <c r="HIN43" s="13"/>
      <c r="HIO43" s="13"/>
      <c r="HIP43" s="14"/>
      <c r="HIQ43" s="15"/>
      <c r="HIR43" s="13"/>
      <c r="HIS43" s="9"/>
      <c r="HIT43" s="8"/>
      <c r="HIU43" s="8"/>
      <c r="HIV43" s="13"/>
      <c r="HIW43" s="13"/>
      <c r="HIX43" s="14"/>
      <c r="HIY43" s="15"/>
      <c r="HIZ43" s="13"/>
      <c r="HJA43" s="9"/>
      <c r="HJB43" s="8"/>
      <c r="HJC43" s="8"/>
      <c r="HJD43" s="13"/>
      <c r="HJE43" s="13"/>
      <c r="HJF43" s="14"/>
      <c r="HJG43" s="15"/>
      <c r="HJH43" s="13"/>
      <c r="HJI43" s="9"/>
      <c r="HJJ43" s="8"/>
      <c r="HJK43" s="8"/>
      <c r="HJL43" s="13"/>
      <c r="HJM43" s="13"/>
      <c r="HJN43" s="14"/>
      <c r="HJO43" s="15"/>
      <c r="HJP43" s="13"/>
      <c r="HJQ43" s="9"/>
      <c r="HJR43" s="8"/>
      <c r="HJS43" s="8"/>
      <c r="HJT43" s="13"/>
      <c r="HJU43" s="13"/>
      <c r="HJV43" s="14"/>
      <c r="HJW43" s="15"/>
      <c r="HJX43" s="13"/>
      <c r="HJY43" s="9"/>
      <c r="HJZ43" s="8"/>
      <c r="HKA43" s="8"/>
      <c r="HKB43" s="13"/>
      <c r="HKC43" s="13"/>
      <c r="HKD43" s="14"/>
      <c r="HKE43" s="15"/>
      <c r="HKF43" s="13"/>
      <c r="HKG43" s="9"/>
      <c r="HKH43" s="8"/>
      <c r="HKI43" s="8"/>
      <c r="HKJ43" s="13"/>
      <c r="HKK43" s="13"/>
      <c r="HKL43" s="14"/>
      <c r="HKM43" s="15"/>
      <c r="HKN43" s="13"/>
      <c r="HKO43" s="9"/>
      <c r="HKP43" s="8"/>
      <c r="HKQ43" s="8"/>
      <c r="HKR43" s="13"/>
      <c r="HKS43" s="13"/>
      <c r="HKT43" s="14"/>
      <c r="HKU43" s="15"/>
      <c r="HKV43" s="13"/>
      <c r="HKW43" s="9"/>
      <c r="HKX43" s="8"/>
      <c r="HKY43" s="8"/>
      <c r="HKZ43" s="13"/>
      <c r="HLA43" s="13"/>
      <c r="HLB43" s="14"/>
      <c r="HLC43" s="15"/>
      <c r="HLD43" s="13"/>
      <c r="HLE43" s="9"/>
      <c r="HLF43" s="8"/>
      <c r="HLG43" s="8"/>
      <c r="HLH43" s="13"/>
      <c r="HLI43" s="13"/>
      <c r="HLJ43" s="14"/>
      <c r="HLK43" s="15"/>
      <c r="HLL43" s="13"/>
      <c r="HLM43" s="9"/>
      <c r="HLN43" s="8"/>
      <c r="HLO43" s="8"/>
      <c r="HLP43" s="13"/>
      <c r="HLQ43" s="13"/>
      <c r="HLR43" s="14"/>
      <c r="HLS43" s="15"/>
      <c r="HLT43" s="13"/>
      <c r="HLU43" s="9"/>
      <c r="HLV43" s="8"/>
      <c r="HLW43" s="8"/>
      <c r="HLX43" s="13"/>
      <c r="HLY43" s="13"/>
      <c r="HLZ43" s="14"/>
      <c r="HMA43" s="15"/>
      <c r="HMB43" s="13"/>
      <c r="HMC43" s="9"/>
      <c r="HMD43" s="8"/>
      <c r="HME43" s="8"/>
      <c r="HMF43" s="13"/>
      <c r="HMG43" s="13"/>
      <c r="HMH43" s="14"/>
      <c r="HMI43" s="15"/>
      <c r="HMJ43" s="13"/>
      <c r="HMK43" s="9"/>
      <c r="HML43" s="8"/>
      <c r="HMM43" s="8"/>
      <c r="HMN43" s="13"/>
      <c r="HMO43" s="13"/>
      <c r="HMP43" s="14"/>
      <c r="HMQ43" s="15"/>
      <c r="HMR43" s="13"/>
      <c r="HMS43" s="9"/>
      <c r="HMT43" s="8"/>
      <c r="HMU43" s="8"/>
      <c r="HMV43" s="13"/>
      <c r="HMW43" s="13"/>
      <c r="HMX43" s="14"/>
      <c r="HMY43" s="15"/>
      <c r="HMZ43" s="13"/>
      <c r="HNA43" s="9"/>
      <c r="HNB43" s="8"/>
      <c r="HNC43" s="8"/>
      <c r="HND43" s="13"/>
      <c r="HNE43" s="13"/>
      <c r="HNF43" s="14"/>
      <c r="HNG43" s="15"/>
      <c r="HNH43" s="13"/>
      <c r="HNI43" s="9"/>
      <c r="HNJ43" s="8"/>
      <c r="HNK43" s="8"/>
      <c r="HNL43" s="13"/>
      <c r="HNM43" s="13"/>
      <c r="HNN43" s="14"/>
      <c r="HNO43" s="15"/>
      <c r="HNP43" s="13"/>
      <c r="HNQ43" s="9"/>
      <c r="HNR43" s="8"/>
      <c r="HNS43" s="8"/>
      <c r="HNT43" s="13"/>
      <c r="HNU43" s="13"/>
      <c r="HNV43" s="14"/>
      <c r="HNW43" s="15"/>
      <c r="HNX43" s="13"/>
      <c r="HNY43" s="9"/>
      <c r="HNZ43" s="8"/>
      <c r="HOA43" s="8"/>
      <c r="HOB43" s="13"/>
      <c r="HOC43" s="13"/>
      <c r="HOD43" s="14"/>
      <c r="HOE43" s="15"/>
      <c r="HOF43" s="13"/>
      <c r="HOG43" s="9"/>
      <c r="HOH43" s="8"/>
      <c r="HOI43" s="8"/>
      <c r="HOJ43" s="13"/>
      <c r="HOK43" s="13"/>
      <c r="HOL43" s="14"/>
      <c r="HOM43" s="15"/>
      <c r="HON43" s="13"/>
      <c r="HOO43" s="9"/>
      <c r="HOP43" s="8"/>
      <c r="HOQ43" s="8"/>
      <c r="HOR43" s="13"/>
      <c r="HOS43" s="13"/>
      <c r="HOT43" s="14"/>
      <c r="HOU43" s="15"/>
      <c r="HOV43" s="13"/>
      <c r="HOW43" s="9"/>
      <c r="HOX43" s="8"/>
      <c r="HOY43" s="8"/>
      <c r="HOZ43" s="13"/>
      <c r="HPA43" s="13"/>
      <c r="HPB43" s="14"/>
      <c r="HPC43" s="15"/>
      <c r="HPD43" s="13"/>
      <c r="HPE43" s="9"/>
      <c r="HPF43" s="8"/>
      <c r="HPG43" s="8"/>
      <c r="HPH43" s="13"/>
      <c r="HPI43" s="13"/>
      <c r="HPJ43" s="14"/>
      <c r="HPK43" s="15"/>
      <c r="HPL43" s="13"/>
      <c r="HPM43" s="9"/>
      <c r="HPN43" s="8"/>
      <c r="HPO43" s="8"/>
      <c r="HPP43" s="13"/>
      <c r="HPQ43" s="13"/>
      <c r="HPR43" s="14"/>
      <c r="HPS43" s="15"/>
      <c r="HPT43" s="13"/>
      <c r="HPU43" s="9"/>
      <c r="HPV43" s="8"/>
      <c r="HPW43" s="8"/>
      <c r="HPX43" s="13"/>
      <c r="HPY43" s="13"/>
      <c r="HPZ43" s="14"/>
      <c r="HQA43" s="15"/>
      <c r="HQB43" s="13"/>
      <c r="HQC43" s="9"/>
      <c r="HQD43" s="8"/>
      <c r="HQE43" s="8"/>
      <c r="HQF43" s="13"/>
      <c r="HQG43" s="13"/>
      <c r="HQH43" s="14"/>
      <c r="HQI43" s="15"/>
      <c r="HQJ43" s="13"/>
      <c r="HQK43" s="9"/>
      <c r="HQL43" s="8"/>
      <c r="HQM43" s="8"/>
      <c r="HQN43" s="13"/>
      <c r="HQO43" s="13"/>
      <c r="HQP43" s="14"/>
      <c r="HQQ43" s="15"/>
      <c r="HQR43" s="13"/>
      <c r="HQS43" s="9"/>
      <c r="HQT43" s="8"/>
      <c r="HQU43" s="8"/>
      <c r="HQV43" s="13"/>
      <c r="HQW43" s="13"/>
      <c r="HQX43" s="14"/>
      <c r="HQY43" s="15"/>
      <c r="HQZ43" s="13"/>
      <c r="HRA43" s="9"/>
      <c r="HRB43" s="8"/>
      <c r="HRC43" s="8"/>
      <c r="HRD43" s="13"/>
      <c r="HRE43" s="13"/>
      <c r="HRF43" s="14"/>
      <c r="HRG43" s="15"/>
      <c r="HRH43" s="13"/>
      <c r="HRI43" s="9"/>
      <c r="HRJ43" s="8"/>
      <c r="HRK43" s="8"/>
      <c r="HRL43" s="13"/>
      <c r="HRM43" s="13"/>
      <c r="HRN43" s="14"/>
      <c r="HRO43" s="15"/>
      <c r="HRP43" s="13"/>
      <c r="HRQ43" s="9"/>
      <c r="HRR43" s="8"/>
      <c r="HRS43" s="8"/>
      <c r="HRT43" s="13"/>
      <c r="HRU43" s="13"/>
      <c r="HRV43" s="14"/>
      <c r="HRW43" s="15"/>
      <c r="HRX43" s="13"/>
      <c r="HRY43" s="9"/>
      <c r="HRZ43" s="8"/>
      <c r="HSA43" s="8"/>
      <c r="HSB43" s="13"/>
      <c r="HSC43" s="13"/>
      <c r="HSD43" s="14"/>
      <c r="HSE43" s="15"/>
      <c r="HSF43" s="13"/>
      <c r="HSG43" s="9"/>
      <c r="HSH43" s="8"/>
      <c r="HSI43" s="8"/>
      <c r="HSJ43" s="13"/>
      <c r="HSK43" s="13"/>
      <c r="HSL43" s="14"/>
      <c r="HSM43" s="15"/>
      <c r="HSN43" s="13"/>
      <c r="HSO43" s="9"/>
      <c r="HSP43" s="8"/>
      <c r="HSQ43" s="8"/>
      <c r="HSR43" s="13"/>
      <c r="HSS43" s="13"/>
      <c r="HST43" s="14"/>
      <c r="HSU43" s="15"/>
      <c r="HSV43" s="13"/>
      <c r="HSW43" s="9"/>
      <c r="HSX43" s="8"/>
      <c r="HSY43" s="8"/>
      <c r="HSZ43" s="13"/>
      <c r="HTA43" s="13"/>
      <c r="HTB43" s="14"/>
      <c r="HTC43" s="15"/>
      <c r="HTD43" s="13"/>
      <c r="HTE43" s="9"/>
      <c r="HTF43" s="8"/>
      <c r="HTG43" s="8"/>
      <c r="HTH43" s="13"/>
      <c r="HTI43" s="13"/>
      <c r="HTJ43" s="14"/>
      <c r="HTK43" s="15"/>
      <c r="HTL43" s="13"/>
      <c r="HTM43" s="9"/>
      <c r="HTN43" s="8"/>
      <c r="HTO43" s="8"/>
      <c r="HTP43" s="13"/>
      <c r="HTQ43" s="13"/>
      <c r="HTR43" s="14"/>
      <c r="HTS43" s="15"/>
      <c r="HTT43" s="13"/>
      <c r="HTU43" s="9"/>
      <c r="HTV43" s="8"/>
      <c r="HTW43" s="8"/>
      <c r="HTX43" s="13"/>
      <c r="HTY43" s="13"/>
      <c r="HTZ43" s="14"/>
      <c r="HUA43" s="15"/>
      <c r="HUB43" s="13"/>
      <c r="HUC43" s="9"/>
      <c r="HUD43" s="8"/>
      <c r="HUE43" s="8"/>
      <c r="HUF43" s="13"/>
      <c r="HUG43" s="13"/>
      <c r="HUH43" s="14"/>
      <c r="HUI43" s="15"/>
      <c r="HUJ43" s="13"/>
      <c r="HUK43" s="9"/>
      <c r="HUL43" s="8"/>
      <c r="HUM43" s="8"/>
      <c r="HUN43" s="13"/>
      <c r="HUO43" s="13"/>
      <c r="HUP43" s="14"/>
      <c r="HUQ43" s="15"/>
      <c r="HUR43" s="13"/>
      <c r="HUS43" s="9"/>
      <c r="HUT43" s="8"/>
      <c r="HUU43" s="8"/>
      <c r="HUV43" s="13"/>
      <c r="HUW43" s="13"/>
      <c r="HUX43" s="14"/>
      <c r="HUY43" s="15"/>
      <c r="HUZ43" s="13"/>
      <c r="HVA43" s="9"/>
      <c r="HVB43" s="8"/>
      <c r="HVC43" s="8"/>
      <c r="HVD43" s="13"/>
      <c r="HVE43" s="13"/>
      <c r="HVF43" s="14"/>
      <c r="HVG43" s="15"/>
      <c r="HVH43" s="13"/>
      <c r="HVI43" s="9"/>
      <c r="HVJ43" s="8"/>
      <c r="HVK43" s="8"/>
      <c r="HVL43" s="13"/>
      <c r="HVM43" s="13"/>
      <c r="HVN43" s="14"/>
      <c r="HVO43" s="15"/>
      <c r="HVP43" s="13"/>
      <c r="HVQ43" s="9"/>
      <c r="HVR43" s="8"/>
      <c r="HVS43" s="8"/>
      <c r="HVT43" s="13"/>
      <c r="HVU43" s="13"/>
      <c r="HVV43" s="14"/>
      <c r="HVW43" s="15"/>
      <c r="HVX43" s="13"/>
      <c r="HVY43" s="9"/>
      <c r="HVZ43" s="8"/>
      <c r="HWA43" s="8"/>
      <c r="HWB43" s="13"/>
      <c r="HWC43" s="13"/>
      <c r="HWD43" s="14"/>
      <c r="HWE43" s="15"/>
      <c r="HWF43" s="13"/>
      <c r="HWG43" s="9"/>
      <c r="HWH43" s="8"/>
      <c r="HWI43" s="8"/>
      <c r="HWJ43" s="13"/>
      <c r="HWK43" s="13"/>
      <c r="HWL43" s="14"/>
      <c r="HWM43" s="15"/>
      <c r="HWN43" s="13"/>
      <c r="HWO43" s="9"/>
      <c r="HWP43" s="8"/>
      <c r="HWQ43" s="8"/>
      <c r="HWR43" s="13"/>
      <c r="HWS43" s="13"/>
      <c r="HWT43" s="14"/>
      <c r="HWU43" s="15"/>
      <c r="HWV43" s="13"/>
      <c r="HWW43" s="9"/>
      <c r="HWX43" s="8"/>
      <c r="HWY43" s="8"/>
      <c r="HWZ43" s="13"/>
      <c r="HXA43" s="13"/>
      <c r="HXB43" s="14"/>
      <c r="HXC43" s="15"/>
      <c r="HXD43" s="13"/>
      <c r="HXE43" s="9"/>
      <c r="HXF43" s="8"/>
      <c r="HXG43" s="8"/>
      <c r="HXH43" s="13"/>
      <c r="HXI43" s="13"/>
      <c r="HXJ43" s="14"/>
      <c r="HXK43" s="15"/>
      <c r="HXL43" s="13"/>
      <c r="HXM43" s="9"/>
      <c r="HXN43" s="8"/>
      <c r="HXO43" s="8"/>
      <c r="HXP43" s="13"/>
      <c r="HXQ43" s="13"/>
      <c r="HXR43" s="14"/>
      <c r="HXS43" s="15"/>
      <c r="HXT43" s="13"/>
      <c r="HXU43" s="9"/>
      <c r="HXV43" s="8"/>
      <c r="HXW43" s="8"/>
      <c r="HXX43" s="13"/>
      <c r="HXY43" s="13"/>
      <c r="HXZ43" s="14"/>
      <c r="HYA43" s="15"/>
      <c r="HYB43" s="13"/>
      <c r="HYC43" s="9"/>
      <c r="HYD43" s="8"/>
      <c r="HYE43" s="8"/>
      <c r="HYF43" s="13"/>
      <c r="HYG43" s="13"/>
      <c r="HYH43" s="14"/>
      <c r="HYI43" s="15"/>
      <c r="HYJ43" s="13"/>
      <c r="HYK43" s="9"/>
      <c r="HYL43" s="8"/>
      <c r="HYM43" s="8"/>
      <c r="HYN43" s="13"/>
      <c r="HYO43" s="13"/>
      <c r="HYP43" s="14"/>
      <c r="HYQ43" s="15"/>
      <c r="HYR43" s="13"/>
      <c r="HYS43" s="9"/>
      <c r="HYT43" s="8"/>
      <c r="HYU43" s="8"/>
      <c r="HYV43" s="13"/>
      <c r="HYW43" s="13"/>
      <c r="HYX43" s="14"/>
      <c r="HYY43" s="15"/>
      <c r="HYZ43" s="13"/>
      <c r="HZA43" s="9"/>
      <c r="HZB43" s="8"/>
      <c r="HZC43" s="8"/>
      <c r="HZD43" s="13"/>
      <c r="HZE43" s="13"/>
      <c r="HZF43" s="14"/>
      <c r="HZG43" s="15"/>
      <c r="HZH43" s="13"/>
      <c r="HZI43" s="9"/>
      <c r="HZJ43" s="8"/>
      <c r="HZK43" s="8"/>
      <c r="HZL43" s="13"/>
      <c r="HZM43" s="13"/>
      <c r="HZN43" s="14"/>
      <c r="HZO43" s="15"/>
      <c r="HZP43" s="13"/>
      <c r="HZQ43" s="9"/>
      <c r="HZR43" s="8"/>
      <c r="HZS43" s="8"/>
      <c r="HZT43" s="13"/>
      <c r="HZU43" s="13"/>
      <c r="HZV43" s="14"/>
      <c r="HZW43" s="15"/>
      <c r="HZX43" s="13"/>
      <c r="HZY43" s="9"/>
      <c r="HZZ43" s="8"/>
      <c r="IAA43" s="8"/>
      <c r="IAB43" s="13"/>
      <c r="IAC43" s="13"/>
      <c r="IAD43" s="14"/>
      <c r="IAE43" s="15"/>
      <c r="IAF43" s="13"/>
      <c r="IAG43" s="9"/>
      <c r="IAH43" s="8"/>
      <c r="IAI43" s="8"/>
      <c r="IAJ43" s="13"/>
      <c r="IAK43" s="13"/>
      <c r="IAL43" s="14"/>
      <c r="IAM43" s="15"/>
      <c r="IAN43" s="13"/>
      <c r="IAO43" s="9"/>
      <c r="IAP43" s="8"/>
      <c r="IAQ43" s="8"/>
      <c r="IAR43" s="13"/>
      <c r="IAS43" s="13"/>
      <c r="IAT43" s="14"/>
      <c r="IAU43" s="15"/>
      <c r="IAV43" s="13"/>
      <c r="IAW43" s="9"/>
      <c r="IAX43" s="8"/>
      <c r="IAY43" s="8"/>
      <c r="IAZ43" s="13"/>
      <c r="IBA43" s="13"/>
      <c r="IBB43" s="14"/>
      <c r="IBC43" s="15"/>
      <c r="IBD43" s="13"/>
      <c r="IBE43" s="9"/>
      <c r="IBF43" s="8"/>
      <c r="IBG43" s="8"/>
      <c r="IBH43" s="13"/>
      <c r="IBI43" s="13"/>
      <c r="IBJ43" s="14"/>
      <c r="IBK43" s="15"/>
      <c r="IBL43" s="13"/>
      <c r="IBM43" s="9"/>
      <c r="IBN43" s="8"/>
      <c r="IBO43" s="8"/>
      <c r="IBP43" s="13"/>
      <c r="IBQ43" s="13"/>
      <c r="IBR43" s="14"/>
      <c r="IBS43" s="15"/>
      <c r="IBT43" s="13"/>
      <c r="IBU43" s="9"/>
      <c r="IBV43" s="8"/>
      <c r="IBW43" s="8"/>
      <c r="IBX43" s="13"/>
      <c r="IBY43" s="13"/>
      <c r="IBZ43" s="14"/>
      <c r="ICA43" s="15"/>
      <c r="ICB43" s="13"/>
      <c r="ICC43" s="9"/>
      <c r="ICD43" s="8"/>
      <c r="ICE43" s="8"/>
      <c r="ICF43" s="13"/>
      <c r="ICG43" s="13"/>
      <c r="ICH43" s="14"/>
      <c r="ICI43" s="15"/>
      <c r="ICJ43" s="13"/>
      <c r="ICK43" s="9"/>
      <c r="ICL43" s="8"/>
      <c r="ICM43" s="8"/>
      <c r="ICN43" s="13"/>
      <c r="ICO43" s="13"/>
      <c r="ICP43" s="14"/>
      <c r="ICQ43" s="15"/>
      <c r="ICR43" s="13"/>
      <c r="ICS43" s="9"/>
      <c r="ICT43" s="8"/>
      <c r="ICU43" s="8"/>
      <c r="ICV43" s="13"/>
      <c r="ICW43" s="13"/>
      <c r="ICX43" s="14"/>
      <c r="ICY43" s="15"/>
      <c r="ICZ43" s="13"/>
      <c r="IDA43" s="9"/>
      <c r="IDB43" s="8"/>
      <c r="IDC43" s="8"/>
      <c r="IDD43" s="13"/>
      <c r="IDE43" s="13"/>
      <c r="IDF43" s="14"/>
      <c r="IDG43" s="15"/>
      <c r="IDH43" s="13"/>
      <c r="IDI43" s="9"/>
      <c r="IDJ43" s="8"/>
      <c r="IDK43" s="8"/>
      <c r="IDL43" s="13"/>
      <c r="IDM43" s="13"/>
      <c r="IDN43" s="14"/>
      <c r="IDO43" s="15"/>
      <c r="IDP43" s="13"/>
      <c r="IDQ43" s="9"/>
      <c r="IDR43" s="8"/>
      <c r="IDS43" s="8"/>
      <c r="IDT43" s="13"/>
      <c r="IDU43" s="13"/>
      <c r="IDV43" s="14"/>
      <c r="IDW43" s="15"/>
      <c r="IDX43" s="13"/>
      <c r="IDY43" s="9"/>
      <c r="IDZ43" s="8"/>
      <c r="IEA43" s="8"/>
      <c r="IEB43" s="13"/>
      <c r="IEC43" s="13"/>
      <c r="IED43" s="14"/>
      <c r="IEE43" s="15"/>
      <c r="IEF43" s="13"/>
      <c r="IEG43" s="9"/>
      <c r="IEH43" s="8"/>
      <c r="IEI43" s="8"/>
      <c r="IEJ43" s="13"/>
      <c r="IEK43" s="13"/>
      <c r="IEL43" s="14"/>
      <c r="IEM43" s="15"/>
      <c r="IEN43" s="13"/>
      <c r="IEO43" s="9"/>
      <c r="IEP43" s="8"/>
      <c r="IEQ43" s="8"/>
      <c r="IER43" s="13"/>
      <c r="IES43" s="13"/>
      <c r="IET43" s="14"/>
      <c r="IEU43" s="15"/>
      <c r="IEV43" s="13"/>
      <c r="IEW43" s="9"/>
      <c r="IEX43" s="8"/>
      <c r="IEY43" s="8"/>
      <c r="IEZ43" s="13"/>
      <c r="IFA43" s="13"/>
      <c r="IFB43" s="14"/>
      <c r="IFC43" s="15"/>
      <c r="IFD43" s="13"/>
      <c r="IFE43" s="9"/>
      <c r="IFF43" s="8"/>
      <c r="IFG43" s="8"/>
      <c r="IFH43" s="13"/>
      <c r="IFI43" s="13"/>
      <c r="IFJ43" s="14"/>
      <c r="IFK43" s="15"/>
      <c r="IFL43" s="13"/>
      <c r="IFM43" s="9"/>
      <c r="IFN43" s="8"/>
      <c r="IFO43" s="8"/>
      <c r="IFP43" s="13"/>
      <c r="IFQ43" s="13"/>
      <c r="IFR43" s="14"/>
      <c r="IFS43" s="15"/>
      <c r="IFT43" s="13"/>
      <c r="IFU43" s="9"/>
      <c r="IFV43" s="8"/>
      <c r="IFW43" s="8"/>
      <c r="IFX43" s="13"/>
      <c r="IFY43" s="13"/>
      <c r="IFZ43" s="14"/>
      <c r="IGA43" s="15"/>
      <c r="IGB43" s="13"/>
      <c r="IGC43" s="9"/>
      <c r="IGD43" s="8"/>
      <c r="IGE43" s="8"/>
      <c r="IGF43" s="13"/>
      <c r="IGG43" s="13"/>
      <c r="IGH43" s="14"/>
      <c r="IGI43" s="15"/>
      <c r="IGJ43" s="13"/>
      <c r="IGK43" s="9"/>
      <c r="IGL43" s="8"/>
      <c r="IGM43" s="8"/>
      <c r="IGN43" s="13"/>
      <c r="IGO43" s="13"/>
      <c r="IGP43" s="14"/>
      <c r="IGQ43" s="15"/>
      <c r="IGR43" s="13"/>
      <c r="IGS43" s="9"/>
      <c r="IGT43" s="8"/>
      <c r="IGU43" s="8"/>
      <c r="IGV43" s="13"/>
      <c r="IGW43" s="13"/>
      <c r="IGX43" s="14"/>
      <c r="IGY43" s="15"/>
      <c r="IGZ43" s="13"/>
      <c r="IHA43" s="9"/>
      <c r="IHB43" s="8"/>
      <c r="IHC43" s="8"/>
      <c r="IHD43" s="13"/>
      <c r="IHE43" s="13"/>
      <c r="IHF43" s="14"/>
      <c r="IHG43" s="15"/>
      <c r="IHH43" s="13"/>
      <c r="IHI43" s="9"/>
      <c r="IHJ43" s="8"/>
      <c r="IHK43" s="8"/>
      <c r="IHL43" s="13"/>
      <c r="IHM43" s="13"/>
      <c r="IHN43" s="14"/>
      <c r="IHO43" s="15"/>
      <c r="IHP43" s="13"/>
      <c r="IHQ43" s="9"/>
      <c r="IHR43" s="8"/>
      <c r="IHS43" s="8"/>
      <c r="IHT43" s="13"/>
      <c r="IHU43" s="13"/>
      <c r="IHV43" s="14"/>
      <c r="IHW43" s="15"/>
      <c r="IHX43" s="13"/>
      <c r="IHY43" s="9"/>
      <c r="IHZ43" s="8"/>
      <c r="IIA43" s="8"/>
      <c r="IIB43" s="13"/>
      <c r="IIC43" s="13"/>
      <c r="IID43" s="14"/>
      <c r="IIE43" s="15"/>
      <c r="IIF43" s="13"/>
      <c r="IIG43" s="9"/>
      <c r="IIH43" s="8"/>
      <c r="III43" s="8"/>
      <c r="IIJ43" s="13"/>
      <c r="IIK43" s="13"/>
      <c r="IIL43" s="14"/>
      <c r="IIM43" s="15"/>
      <c r="IIN43" s="13"/>
      <c r="IIO43" s="9"/>
      <c r="IIP43" s="8"/>
      <c r="IIQ43" s="8"/>
      <c r="IIR43" s="13"/>
      <c r="IIS43" s="13"/>
      <c r="IIT43" s="14"/>
      <c r="IIU43" s="15"/>
      <c r="IIV43" s="13"/>
      <c r="IIW43" s="9"/>
      <c r="IIX43" s="8"/>
      <c r="IIY43" s="8"/>
      <c r="IIZ43" s="13"/>
      <c r="IJA43" s="13"/>
      <c r="IJB43" s="14"/>
      <c r="IJC43" s="15"/>
      <c r="IJD43" s="13"/>
      <c r="IJE43" s="9"/>
      <c r="IJF43" s="8"/>
      <c r="IJG43" s="8"/>
      <c r="IJH43" s="13"/>
      <c r="IJI43" s="13"/>
      <c r="IJJ43" s="14"/>
      <c r="IJK43" s="15"/>
      <c r="IJL43" s="13"/>
      <c r="IJM43" s="9"/>
      <c r="IJN43" s="8"/>
      <c r="IJO43" s="8"/>
      <c r="IJP43" s="13"/>
      <c r="IJQ43" s="13"/>
      <c r="IJR43" s="14"/>
      <c r="IJS43" s="15"/>
      <c r="IJT43" s="13"/>
      <c r="IJU43" s="9"/>
      <c r="IJV43" s="8"/>
      <c r="IJW43" s="8"/>
      <c r="IJX43" s="13"/>
      <c r="IJY43" s="13"/>
      <c r="IJZ43" s="14"/>
      <c r="IKA43" s="15"/>
      <c r="IKB43" s="13"/>
      <c r="IKC43" s="9"/>
      <c r="IKD43" s="8"/>
      <c r="IKE43" s="8"/>
      <c r="IKF43" s="13"/>
      <c r="IKG43" s="13"/>
      <c r="IKH43" s="14"/>
      <c r="IKI43" s="15"/>
      <c r="IKJ43" s="13"/>
      <c r="IKK43" s="9"/>
      <c r="IKL43" s="8"/>
      <c r="IKM43" s="8"/>
      <c r="IKN43" s="13"/>
      <c r="IKO43" s="13"/>
      <c r="IKP43" s="14"/>
      <c r="IKQ43" s="15"/>
      <c r="IKR43" s="13"/>
      <c r="IKS43" s="9"/>
      <c r="IKT43" s="8"/>
      <c r="IKU43" s="8"/>
      <c r="IKV43" s="13"/>
      <c r="IKW43" s="13"/>
      <c r="IKX43" s="14"/>
      <c r="IKY43" s="15"/>
      <c r="IKZ43" s="13"/>
      <c r="ILA43" s="9"/>
      <c r="ILB43" s="8"/>
      <c r="ILC43" s="8"/>
      <c r="ILD43" s="13"/>
      <c r="ILE43" s="13"/>
      <c r="ILF43" s="14"/>
      <c r="ILG43" s="15"/>
      <c r="ILH43" s="13"/>
      <c r="ILI43" s="9"/>
      <c r="ILJ43" s="8"/>
      <c r="ILK43" s="8"/>
      <c r="ILL43" s="13"/>
      <c r="ILM43" s="13"/>
      <c r="ILN43" s="14"/>
      <c r="ILO43" s="15"/>
      <c r="ILP43" s="13"/>
      <c r="ILQ43" s="9"/>
      <c r="ILR43" s="8"/>
      <c r="ILS43" s="8"/>
      <c r="ILT43" s="13"/>
      <c r="ILU43" s="13"/>
      <c r="ILV43" s="14"/>
      <c r="ILW43" s="15"/>
      <c r="ILX43" s="13"/>
      <c r="ILY43" s="9"/>
      <c r="ILZ43" s="8"/>
      <c r="IMA43" s="8"/>
      <c r="IMB43" s="13"/>
      <c r="IMC43" s="13"/>
      <c r="IMD43" s="14"/>
      <c r="IME43" s="15"/>
      <c r="IMF43" s="13"/>
      <c r="IMG43" s="9"/>
      <c r="IMH43" s="8"/>
      <c r="IMI43" s="8"/>
      <c r="IMJ43" s="13"/>
      <c r="IMK43" s="13"/>
      <c r="IML43" s="14"/>
      <c r="IMM43" s="15"/>
      <c r="IMN43" s="13"/>
      <c r="IMO43" s="9"/>
      <c r="IMP43" s="8"/>
      <c r="IMQ43" s="8"/>
      <c r="IMR43" s="13"/>
      <c r="IMS43" s="13"/>
      <c r="IMT43" s="14"/>
      <c r="IMU43" s="15"/>
      <c r="IMV43" s="13"/>
      <c r="IMW43" s="9"/>
      <c r="IMX43" s="8"/>
      <c r="IMY43" s="8"/>
      <c r="IMZ43" s="13"/>
      <c r="INA43" s="13"/>
      <c r="INB43" s="14"/>
      <c r="INC43" s="15"/>
      <c r="IND43" s="13"/>
      <c r="INE43" s="9"/>
      <c r="INF43" s="8"/>
      <c r="ING43" s="8"/>
      <c r="INH43" s="13"/>
      <c r="INI43" s="13"/>
      <c r="INJ43" s="14"/>
      <c r="INK43" s="15"/>
      <c r="INL43" s="13"/>
      <c r="INM43" s="9"/>
      <c r="INN43" s="8"/>
      <c r="INO43" s="8"/>
      <c r="INP43" s="13"/>
      <c r="INQ43" s="13"/>
      <c r="INR43" s="14"/>
      <c r="INS43" s="15"/>
      <c r="INT43" s="13"/>
      <c r="INU43" s="9"/>
      <c r="INV43" s="8"/>
      <c r="INW43" s="8"/>
      <c r="INX43" s="13"/>
      <c r="INY43" s="13"/>
      <c r="INZ43" s="14"/>
      <c r="IOA43" s="15"/>
      <c r="IOB43" s="13"/>
      <c r="IOC43" s="9"/>
      <c r="IOD43" s="8"/>
      <c r="IOE43" s="8"/>
      <c r="IOF43" s="13"/>
      <c r="IOG43" s="13"/>
      <c r="IOH43" s="14"/>
      <c r="IOI43" s="15"/>
      <c r="IOJ43" s="13"/>
      <c r="IOK43" s="9"/>
      <c r="IOL43" s="8"/>
      <c r="IOM43" s="8"/>
      <c r="ION43" s="13"/>
      <c r="IOO43" s="13"/>
      <c r="IOP43" s="14"/>
      <c r="IOQ43" s="15"/>
      <c r="IOR43" s="13"/>
      <c r="IOS43" s="9"/>
      <c r="IOT43" s="8"/>
      <c r="IOU43" s="8"/>
      <c r="IOV43" s="13"/>
      <c r="IOW43" s="13"/>
      <c r="IOX43" s="14"/>
      <c r="IOY43" s="15"/>
      <c r="IOZ43" s="13"/>
      <c r="IPA43" s="9"/>
      <c r="IPB43" s="8"/>
      <c r="IPC43" s="8"/>
      <c r="IPD43" s="13"/>
      <c r="IPE43" s="13"/>
      <c r="IPF43" s="14"/>
      <c r="IPG43" s="15"/>
      <c r="IPH43" s="13"/>
      <c r="IPI43" s="9"/>
      <c r="IPJ43" s="8"/>
      <c r="IPK43" s="8"/>
      <c r="IPL43" s="13"/>
      <c r="IPM43" s="13"/>
      <c r="IPN43" s="14"/>
      <c r="IPO43" s="15"/>
      <c r="IPP43" s="13"/>
      <c r="IPQ43" s="9"/>
      <c r="IPR43" s="8"/>
      <c r="IPS43" s="8"/>
      <c r="IPT43" s="13"/>
      <c r="IPU43" s="13"/>
      <c r="IPV43" s="14"/>
      <c r="IPW43" s="15"/>
      <c r="IPX43" s="13"/>
      <c r="IPY43" s="9"/>
      <c r="IPZ43" s="8"/>
      <c r="IQA43" s="8"/>
      <c r="IQB43" s="13"/>
      <c r="IQC43" s="13"/>
      <c r="IQD43" s="14"/>
      <c r="IQE43" s="15"/>
      <c r="IQF43" s="13"/>
      <c r="IQG43" s="9"/>
      <c r="IQH43" s="8"/>
      <c r="IQI43" s="8"/>
      <c r="IQJ43" s="13"/>
      <c r="IQK43" s="13"/>
      <c r="IQL43" s="14"/>
      <c r="IQM43" s="15"/>
      <c r="IQN43" s="13"/>
      <c r="IQO43" s="9"/>
      <c r="IQP43" s="8"/>
      <c r="IQQ43" s="8"/>
      <c r="IQR43" s="13"/>
      <c r="IQS43" s="13"/>
      <c r="IQT43" s="14"/>
      <c r="IQU43" s="15"/>
      <c r="IQV43" s="13"/>
      <c r="IQW43" s="9"/>
      <c r="IQX43" s="8"/>
      <c r="IQY43" s="8"/>
      <c r="IQZ43" s="13"/>
      <c r="IRA43" s="13"/>
      <c r="IRB43" s="14"/>
      <c r="IRC43" s="15"/>
      <c r="IRD43" s="13"/>
      <c r="IRE43" s="9"/>
      <c r="IRF43" s="8"/>
      <c r="IRG43" s="8"/>
      <c r="IRH43" s="13"/>
      <c r="IRI43" s="13"/>
      <c r="IRJ43" s="14"/>
      <c r="IRK43" s="15"/>
      <c r="IRL43" s="13"/>
      <c r="IRM43" s="9"/>
      <c r="IRN43" s="8"/>
      <c r="IRO43" s="8"/>
      <c r="IRP43" s="13"/>
      <c r="IRQ43" s="13"/>
      <c r="IRR43" s="14"/>
      <c r="IRS43" s="15"/>
      <c r="IRT43" s="13"/>
      <c r="IRU43" s="9"/>
      <c r="IRV43" s="8"/>
      <c r="IRW43" s="8"/>
      <c r="IRX43" s="13"/>
      <c r="IRY43" s="13"/>
      <c r="IRZ43" s="14"/>
      <c r="ISA43" s="15"/>
      <c r="ISB43" s="13"/>
      <c r="ISC43" s="9"/>
      <c r="ISD43" s="8"/>
      <c r="ISE43" s="8"/>
      <c r="ISF43" s="13"/>
      <c r="ISG43" s="13"/>
      <c r="ISH43" s="14"/>
      <c r="ISI43" s="15"/>
      <c r="ISJ43" s="13"/>
      <c r="ISK43" s="9"/>
      <c r="ISL43" s="8"/>
      <c r="ISM43" s="8"/>
      <c r="ISN43" s="13"/>
      <c r="ISO43" s="13"/>
      <c r="ISP43" s="14"/>
      <c r="ISQ43" s="15"/>
      <c r="ISR43" s="13"/>
      <c r="ISS43" s="9"/>
      <c r="IST43" s="8"/>
      <c r="ISU43" s="8"/>
      <c r="ISV43" s="13"/>
      <c r="ISW43" s="13"/>
      <c r="ISX43" s="14"/>
      <c r="ISY43" s="15"/>
      <c r="ISZ43" s="13"/>
      <c r="ITA43" s="9"/>
      <c r="ITB43" s="8"/>
      <c r="ITC43" s="8"/>
      <c r="ITD43" s="13"/>
      <c r="ITE43" s="13"/>
      <c r="ITF43" s="14"/>
      <c r="ITG43" s="15"/>
      <c r="ITH43" s="13"/>
      <c r="ITI43" s="9"/>
      <c r="ITJ43" s="8"/>
      <c r="ITK43" s="8"/>
      <c r="ITL43" s="13"/>
      <c r="ITM43" s="13"/>
      <c r="ITN43" s="14"/>
      <c r="ITO43" s="15"/>
      <c r="ITP43" s="13"/>
      <c r="ITQ43" s="9"/>
      <c r="ITR43" s="8"/>
      <c r="ITS43" s="8"/>
      <c r="ITT43" s="13"/>
      <c r="ITU43" s="13"/>
      <c r="ITV43" s="14"/>
      <c r="ITW43" s="15"/>
      <c r="ITX43" s="13"/>
      <c r="ITY43" s="9"/>
      <c r="ITZ43" s="8"/>
      <c r="IUA43" s="8"/>
      <c r="IUB43" s="13"/>
      <c r="IUC43" s="13"/>
      <c r="IUD43" s="14"/>
      <c r="IUE43" s="15"/>
      <c r="IUF43" s="13"/>
      <c r="IUG43" s="9"/>
      <c r="IUH43" s="8"/>
      <c r="IUI43" s="8"/>
      <c r="IUJ43" s="13"/>
      <c r="IUK43" s="13"/>
      <c r="IUL43" s="14"/>
      <c r="IUM43" s="15"/>
      <c r="IUN43" s="13"/>
      <c r="IUO43" s="9"/>
      <c r="IUP43" s="8"/>
      <c r="IUQ43" s="8"/>
      <c r="IUR43" s="13"/>
      <c r="IUS43" s="13"/>
      <c r="IUT43" s="14"/>
      <c r="IUU43" s="15"/>
      <c r="IUV43" s="13"/>
      <c r="IUW43" s="9"/>
      <c r="IUX43" s="8"/>
      <c r="IUY43" s="8"/>
      <c r="IUZ43" s="13"/>
      <c r="IVA43" s="13"/>
      <c r="IVB43" s="14"/>
      <c r="IVC43" s="15"/>
      <c r="IVD43" s="13"/>
      <c r="IVE43" s="9"/>
      <c r="IVF43" s="8"/>
      <c r="IVG43" s="8"/>
      <c r="IVH43" s="13"/>
      <c r="IVI43" s="13"/>
      <c r="IVJ43" s="14"/>
      <c r="IVK43" s="15"/>
      <c r="IVL43" s="13"/>
      <c r="IVM43" s="9"/>
      <c r="IVN43" s="8"/>
      <c r="IVO43" s="8"/>
      <c r="IVP43" s="13"/>
      <c r="IVQ43" s="13"/>
      <c r="IVR43" s="14"/>
      <c r="IVS43" s="15"/>
      <c r="IVT43" s="13"/>
      <c r="IVU43" s="9"/>
      <c r="IVV43" s="8"/>
      <c r="IVW43" s="8"/>
      <c r="IVX43" s="13"/>
      <c r="IVY43" s="13"/>
      <c r="IVZ43" s="14"/>
      <c r="IWA43" s="15"/>
      <c r="IWB43" s="13"/>
      <c r="IWC43" s="9"/>
      <c r="IWD43" s="8"/>
      <c r="IWE43" s="8"/>
      <c r="IWF43" s="13"/>
      <c r="IWG43" s="13"/>
      <c r="IWH43" s="14"/>
      <c r="IWI43" s="15"/>
      <c r="IWJ43" s="13"/>
      <c r="IWK43" s="9"/>
      <c r="IWL43" s="8"/>
      <c r="IWM43" s="8"/>
      <c r="IWN43" s="13"/>
      <c r="IWO43" s="13"/>
      <c r="IWP43" s="14"/>
      <c r="IWQ43" s="15"/>
      <c r="IWR43" s="13"/>
      <c r="IWS43" s="9"/>
      <c r="IWT43" s="8"/>
      <c r="IWU43" s="8"/>
      <c r="IWV43" s="13"/>
      <c r="IWW43" s="13"/>
      <c r="IWX43" s="14"/>
      <c r="IWY43" s="15"/>
      <c r="IWZ43" s="13"/>
      <c r="IXA43" s="9"/>
      <c r="IXB43" s="8"/>
      <c r="IXC43" s="8"/>
      <c r="IXD43" s="13"/>
      <c r="IXE43" s="13"/>
      <c r="IXF43" s="14"/>
      <c r="IXG43" s="15"/>
      <c r="IXH43" s="13"/>
      <c r="IXI43" s="9"/>
      <c r="IXJ43" s="8"/>
      <c r="IXK43" s="8"/>
      <c r="IXL43" s="13"/>
      <c r="IXM43" s="13"/>
      <c r="IXN43" s="14"/>
      <c r="IXO43" s="15"/>
      <c r="IXP43" s="13"/>
      <c r="IXQ43" s="9"/>
      <c r="IXR43" s="8"/>
      <c r="IXS43" s="8"/>
      <c r="IXT43" s="13"/>
      <c r="IXU43" s="13"/>
      <c r="IXV43" s="14"/>
      <c r="IXW43" s="15"/>
      <c r="IXX43" s="13"/>
      <c r="IXY43" s="9"/>
      <c r="IXZ43" s="8"/>
      <c r="IYA43" s="8"/>
      <c r="IYB43" s="13"/>
      <c r="IYC43" s="13"/>
      <c r="IYD43" s="14"/>
      <c r="IYE43" s="15"/>
      <c r="IYF43" s="13"/>
      <c r="IYG43" s="9"/>
      <c r="IYH43" s="8"/>
      <c r="IYI43" s="8"/>
      <c r="IYJ43" s="13"/>
      <c r="IYK43" s="13"/>
      <c r="IYL43" s="14"/>
      <c r="IYM43" s="15"/>
      <c r="IYN43" s="13"/>
      <c r="IYO43" s="9"/>
      <c r="IYP43" s="8"/>
      <c r="IYQ43" s="8"/>
      <c r="IYR43" s="13"/>
      <c r="IYS43" s="13"/>
      <c r="IYT43" s="14"/>
      <c r="IYU43" s="15"/>
      <c r="IYV43" s="13"/>
      <c r="IYW43" s="9"/>
      <c r="IYX43" s="8"/>
      <c r="IYY43" s="8"/>
      <c r="IYZ43" s="13"/>
      <c r="IZA43" s="13"/>
      <c r="IZB43" s="14"/>
      <c r="IZC43" s="15"/>
      <c r="IZD43" s="13"/>
      <c r="IZE43" s="9"/>
      <c r="IZF43" s="8"/>
      <c r="IZG43" s="8"/>
      <c r="IZH43" s="13"/>
      <c r="IZI43" s="13"/>
      <c r="IZJ43" s="14"/>
      <c r="IZK43" s="15"/>
      <c r="IZL43" s="13"/>
      <c r="IZM43" s="9"/>
      <c r="IZN43" s="8"/>
      <c r="IZO43" s="8"/>
      <c r="IZP43" s="13"/>
      <c r="IZQ43" s="13"/>
      <c r="IZR43" s="14"/>
      <c r="IZS43" s="15"/>
      <c r="IZT43" s="13"/>
      <c r="IZU43" s="9"/>
      <c r="IZV43" s="8"/>
      <c r="IZW43" s="8"/>
      <c r="IZX43" s="13"/>
      <c r="IZY43" s="13"/>
      <c r="IZZ43" s="14"/>
      <c r="JAA43" s="15"/>
      <c r="JAB43" s="13"/>
      <c r="JAC43" s="9"/>
      <c r="JAD43" s="8"/>
      <c r="JAE43" s="8"/>
      <c r="JAF43" s="13"/>
      <c r="JAG43" s="13"/>
      <c r="JAH43" s="14"/>
      <c r="JAI43" s="15"/>
      <c r="JAJ43" s="13"/>
      <c r="JAK43" s="9"/>
      <c r="JAL43" s="8"/>
      <c r="JAM43" s="8"/>
      <c r="JAN43" s="13"/>
      <c r="JAO43" s="13"/>
      <c r="JAP43" s="14"/>
      <c r="JAQ43" s="15"/>
      <c r="JAR43" s="13"/>
      <c r="JAS43" s="9"/>
      <c r="JAT43" s="8"/>
      <c r="JAU43" s="8"/>
      <c r="JAV43" s="13"/>
      <c r="JAW43" s="13"/>
      <c r="JAX43" s="14"/>
      <c r="JAY43" s="15"/>
      <c r="JAZ43" s="13"/>
      <c r="JBA43" s="9"/>
      <c r="JBB43" s="8"/>
      <c r="JBC43" s="8"/>
      <c r="JBD43" s="13"/>
      <c r="JBE43" s="13"/>
      <c r="JBF43" s="14"/>
      <c r="JBG43" s="15"/>
      <c r="JBH43" s="13"/>
      <c r="JBI43" s="9"/>
      <c r="JBJ43" s="8"/>
      <c r="JBK43" s="8"/>
      <c r="JBL43" s="13"/>
      <c r="JBM43" s="13"/>
      <c r="JBN43" s="14"/>
      <c r="JBO43" s="15"/>
      <c r="JBP43" s="13"/>
      <c r="JBQ43" s="9"/>
      <c r="JBR43" s="8"/>
      <c r="JBS43" s="8"/>
      <c r="JBT43" s="13"/>
      <c r="JBU43" s="13"/>
      <c r="JBV43" s="14"/>
      <c r="JBW43" s="15"/>
      <c r="JBX43" s="13"/>
      <c r="JBY43" s="9"/>
      <c r="JBZ43" s="8"/>
      <c r="JCA43" s="8"/>
      <c r="JCB43" s="13"/>
      <c r="JCC43" s="13"/>
      <c r="JCD43" s="14"/>
      <c r="JCE43" s="15"/>
      <c r="JCF43" s="13"/>
      <c r="JCG43" s="9"/>
      <c r="JCH43" s="8"/>
      <c r="JCI43" s="8"/>
      <c r="JCJ43" s="13"/>
      <c r="JCK43" s="13"/>
      <c r="JCL43" s="14"/>
      <c r="JCM43" s="15"/>
      <c r="JCN43" s="13"/>
      <c r="JCO43" s="9"/>
      <c r="JCP43" s="8"/>
      <c r="JCQ43" s="8"/>
      <c r="JCR43" s="13"/>
      <c r="JCS43" s="13"/>
      <c r="JCT43" s="14"/>
      <c r="JCU43" s="15"/>
      <c r="JCV43" s="13"/>
      <c r="JCW43" s="9"/>
      <c r="JCX43" s="8"/>
      <c r="JCY43" s="8"/>
      <c r="JCZ43" s="13"/>
      <c r="JDA43" s="13"/>
      <c r="JDB43" s="14"/>
      <c r="JDC43" s="15"/>
      <c r="JDD43" s="13"/>
      <c r="JDE43" s="9"/>
      <c r="JDF43" s="8"/>
      <c r="JDG43" s="8"/>
      <c r="JDH43" s="13"/>
      <c r="JDI43" s="13"/>
      <c r="JDJ43" s="14"/>
      <c r="JDK43" s="15"/>
      <c r="JDL43" s="13"/>
      <c r="JDM43" s="9"/>
      <c r="JDN43" s="8"/>
      <c r="JDO43" s="8"/>
      <c r="JDP43" s="13"/>
      <c r="JDQ43" s="13"/>
      <c r="JDR43" s="14"/>
      <c r="JDS43" s="15"/>
      <c r="JDT43" s="13"/>
      <c r="JDU43" s="9"/>
      <c r="JDV43" s="8"/>
      <c r="JDW43" s="8"/>
      <c r="JDX43" s="13"/>
      <c r="JDY43" s="13"/>
      <c r="JDZ43" s="14"/>
      <c r="JEA43" s="15"/>
      <c r="JEB43" s="13"/>
      <c r="JEC43" s="9"/>
      <c r="JED43" s="8"/>
      <c r="JEE43" s="8"/>
      <c r="JEF43" s="13"/>
      <c r="JEG43" s="13"/>
      <c r="JEH43" s="14"/>
      <c r="JEI43" s="15"/>
      <c r="JEJ43" s="13"/>
      <c r="JEK43" s="9"/>
      <c r="JEL43" s="8"/>
      <c r="JEM43" s="8"/>
      <c r="JEN43" s="13"/>
      <c r="JEO43" s="13"/>
      <c r="JEP43" s="14"/>
      <c r="JEQ43" s="15"/>
      <c r="JER43" s="13"/>
      <c r="JES43" s="9"/>
      <c r="JET43" s="8"/>
      <c r="JEU43" s="8"/>
      <c r="JEV43" s="13"/>
      <c r="JEW43" s="13"/>
      <c r="JEX43" s="14"/>
      <c r="JEY43" s="15"/>
      <c r="JEZ43" s="13"/>
      <c r="JFA43" s="9"/>
      <c r="JFB43" s="8"/>
      <c r="JFC43" s="8"/>
      <c r="JFD43" s="13"/>
      <c r="JFE43" s="13"/>
      <c r="JFF43" s="14"/>
      <c r="JFG43" s="15"/>
      <c r="JFH43" s="13"/>
      <c r="JFI43" s="9"/>
      <c r="JFJ43" s="8"/>
      <c r="JFK43" s="8"/>
      <c r="JFL43" s="13"/>
      <c r="JFM43" s="13"/>
      <c r="JFN43" s="14"/>
      <c r="JFO43" s="15"/>
      <c r="JFP43" s="13"/>
      <c r="JFQ43" s="9"/>
      <c r="JFR43" s="8"/>
      <c r="JFS43" s="8"/>
      <c r="JFT43" s="13"/>
      <c r="JFU43" s="13"/>
      <c r="JFV43" s="14"/>
      <c r="JFW43" s="15"/>
      <c r="JFX43" s="13"/>
      <c r="JFY43" s="9"/>
      <c r="JFZ43" s="8"/>
      <c r="JGA43" s="8"/>
      <c r="JGB43" s="13"/>
      <c r="JGC43" s="13"/>
      <c r="JGD43" s="14"/>
      <c r="JGE43" s="15"/>
      <c r="JGF43" s="13"/>
      <c r="JGG43" s="9"/>
      <c r="JGH43" s="8"/>
      <c r="JGI43" s="8"/>
      <c r="JGJ43" s="13"/>
      <c r="JGK43" s="13"/>
      <c r="JGL43" s="14"/>
      <c r="JGM43" s="15"/>
      <c r="JGN43" s="13"/>
      <c r="JGO43" s="9"/>
      <c r="JGP43" s="8"/>
      <c r="JGQ43" s="8"/>
      <c r="JGR43" s="13"/>
      <c r="JGS43" s="13"/>
      <c r="JGT43" s="14"/>
      <c r="JGU43" s="15"/>
      <c r="JGV43" s="13"/>
      <c r="JGW43" s="9"/>
      <c r="JGX43" s="8"/>
      <c r="JGY43" s="8"/>
      <c r="JGZ43" s="13"/>
      <c r="JHA43" s="13"/>
      <c r="JHB43" s="14"/>
      <c r="JHC43" s="15"/>
      <c r="JHD43" s="13"/>
      <c r="JHE43" s="9"/>
      <c r="JHF43" s="8"/>
      <c r="JHG43" s="8"/>
      <c r="JHH43" s="13"/>
      <c r="JHI43" s="13"/>
      <c r="JHJ43" s="14"/>
      <c r="JHK43" s="15"/>
      <c r="JHL43" s="13"/>
      <c r="JHM43" s="9"/>
      <c r="JHN43" s="8"/>
      <c r="JHO43" s="8"/>
      <c r="JHP43" s="13"/>
      <c r="JHQ43" s="13"/>
      <c r="JHR43" s="14"/>
      <c r="JHS43" s="15"/>
      <c r="JHT43" s="13"/>
      <c r="JHU43" s="9"/>
      <c r="JHV43" s="8"/>
      <c r="JHW43" s="8"/>
      <c r="JHX43" s="13"/>
      <c r="JHY43" s="13"/>
      <c r="JHZ43" s="14"/>
      <c r="JIA43" s="15"/>
      <c r="JIB43" s="13"/>
      <c r="JIC43" s="9"/>
      <c r="JID43" s="8"/>
      <c r="JIE43" s="8"/>
      <c r="JIF43" s="13"/>
      <c r="JIG43" s="13"/>
      <c r="JIH43" s="14"/>
      <c r="JII43" s="15"/>
      <c r="JIJ43" s="13"/>
      <c r="JIK43" s="9"/>
      <c r="JIL43" s="8"/>
      <c r="JIM43" s="8"/>
      <c r="JIN43" s="13"/>
      <c r="JIO43" s="13"/>
      <c r="JIP43" s="14"/>
      <c r="JIQ43" s="15"/>
      <c r="JIR43" s="13"/>
      <c r="JIS43" s="9"/>
      <c r="JIT43" s="8"/>
      <c r="JIU43" s="8"/>
      <c r="JIV43" s="13"/>
      <c r="JIW43" s="13"/>
      <c r="JIX43" s="14"/>
      <c r="JIY43" s="15"/>
      <c r="JIZ43" s="13"/>
      <c r="JJA43" s="9"/>
      <c r="JJB43" s="8"/>
      <c r="JJC43" s="8"/>
      <c r="JJD43" s="13"/>
      <c r="JJE43" s="13"/>
      <c r="JJF43" s="14"/>
      <c r="JJG43" s="15"/>
      <c r="JJH43" s="13"/>
      <c r="JJI43" s="9"/>
      <c r="JJJ43" s="8"/>
      <c r="JJK43" s="8"/>
      <c r="JJL43" s="13"/>
      <c r="JJM43" s="13"/>
      <c r="JJN43" s="14"/>
      <c r="JJO43" s="15"/>
      <c r="JJP43" s="13"/>
      <c r="JJQ43" s="9"/>
      <c r="JJR43" s="8"/>
      <c r="JJS43" s="8"/>
      <c r="JJT43" s="13"/>
      <c r="JJU43" s="13"/>
      <c r="JJV43" s="14"/>
      <c r="JJW43" s="15"/>
      <c r="JJX43" s="13"/>
      <c r="JJY43" s="9"/>
      <c r="JJZ43" s="8"/>
      <c r="JKA43" s="8"/>
      <c r="JKB43" s="13"/>
      <c r="JKC43" s="13"/>
      <c r="JKD43" s="14"/>
      <c r="JKE43" s="15"/>
      <c r="JKF43" s="13"/>
      <c r="JKG43" s="9"/>
      <c r="JKH43" s="8"/>
      <c r="JKI43" s="8"/>
      <c r="JKJ43" s="13"/>
      <c r="JKK43" s="13"/>
      <c r="JKL43" s="14"/>
      <c r="JKM43" s="15"/>
      <c r="JKN43" s="13"/>
      <c r="JKO43" s="9"/>
      <c r="JKP43" s="8"/>
      <c r="JKQ43" s="8"/>
      <c r="JKR43" s="13"/>
      <c r="JKS43" s="13"/>
      <c r="JKT43" s="14"/>
      <c r="JKU43" s="15"/>
      <c r="JKV43" s="13"/>
      <c r="JKW43" s="9"/>
      <c r="JKX43" s="8"/>
      <c r="JKY43" s="8"/>
      <c r="JKZ43" s="13"/>
      <c r="JLA43" s="13"/>
      <c r="JLB43" s="14"/>
      <c r="JLC43" s="15"/>
      <c r="JLD43" s="13"/>
      <c r="JLE43" s="9"/>
      <c r="JLF43" s="8"/>
      <c r="JLG43" s="8"/>
      <c r="JLH43" s="13"/>
      <c r="JLI43" s="13"/>
      <c r="JLJ43" s="14"/>
      <c r="JLK43" s="15"/>
      <c r="JLL43" s="13"/>
      <c r="JLM43" s="9"/>
      <c r="JLN43" s="8"/>
      <c r="JLO43" s="8"/>
      <c r="JLP43" s="13"/>
      <c r="JLQ43" s="13"/>
      <c r="JLR43" s="14"/>
      <c r="JLS43" s="15"/>
      <c r="JLT43" s="13"/>
      <c r="JLU43" s="9"/>
      <c r="JLV43" s="8"/>
      <c r="JLW43" s="8"/>
      <c r="JLX43" s="13"/>
      <c r="JLY43" s="13"/>
      <c r="JLZ43" s="14"/>
      <c r="JMA43" s="15"/>
      <c r="JMB43" s="13"/>
      <c r="JMC43" s="9"/>
      <c r="JMD43" s="8"/>
      <c r="JME43" s="8"/>
      <c r="JMF43" s="13"/>
      <c r="JMG43" s="13"/>
      <c r="JMH43" s="14"/>
      <c r="JMI43" s="15"/>
      <c r="JMJ43" s="13"/>
      <c r="JMK43" s="9"/>
      <c r="JML43" s="8"/>
      <c r="JMM43" s="8"/>
      <c r="JMN43" s="13"/>
      <c r="JMO43" s="13"/>
      <c r="JMP43" s="14"/>
      <c r="JMQ43" s="15"/>
      <c r="JMR43" s="13"/>
      <c r="JMS43" s="9"/>
      <c r="JMT43" s="8"/>
      <c r="JMU43" s="8"/>
      <c r="JMV43" s="13"/>
      <c r="JMW43" s="13"/>
      <c r="JMX43" s="14"/>
      <c r="JMY43" s="15"/>
      <c r="JMZ43" s="13"/>
      <c r="JNA43" s="9"/>
      <c r="JNB43" s="8"/>
      <c r="JNC43" s="8"/>
      <c r="JND43" s="13"/>
      <c r="JNE43" s="13"/>
      <c r="JNF43" s="14"/>
      <c r="JNG43" s="15"/>
      <c r="JNH43" s="13"/>
      <c r="JNI43" s="9"/>
      <c r="JNJ43" s="8"/>
      <c r="JNK43" s="8"/>
      <c r="JNL43" s="13"/>
      <c r="JNM43" s="13"/>
      <c r="JNN43" s="14"/>
      <c r="JNO43" s="15"/>
      <c r="JNP43" s="13"/>
      <c r="JNQ43" s="9"/>
      <c r="JNR43" s="8"/>
      <c r="JNS43" s="8"/>
      <c r="JNT43" s="13"/>
      <c r="JNU43" s="13"/>
      <c r="JNV43" s="14"/>
      <c r="JNW43" s="15"/>
      <c r="JNX43" s="13"/>
      <c r="JNY43" s="9"/>
      <c r="JNZ43" s="8"/>
      <c r="JOA43" s="8"/>
      <c r="JOB43" s="13"/>
      <c r="JOC43" s="13"/>
      <c r="JOD43" s="14"/>
      <c r="JOE43" s="15"/>
      <c r="JOF43" s="13"/>
      <c r="JOG43" s="9"/>
      <c r="JOH43" s="8"/>
      <c r="JOI43" s="8"/>
      <c r="JOJ43" s="13"/>
      <c r="JOK43" s="13"/>
      <c r="JOL43" s="14"/>
      <c r="JOM43" s="15"/>
      <c r="JON43" s="13"/>
      <c r="JOO43" s="9"/>
      <c r="JOP43" s="8"/>
      <c r="JOQ43" s="8"/>
      <c r="JOR43" s="13"/>
      <c r="JOS43" s="13"/>
      <c r="JOT43" s="14"/>
      <c r="JOU43" s="15"/>
      <c r="JOV43" s="13"/>
      <c r="JOW43" s="9"/>
      <c r="JOX43" s="8"/>
      <c r="JOY43" s="8"/>
      <c r="JOZ43" s="13"/>
      <c r="JPA43" s="13"/>
      <c r="JPB43" s="14"/>
      <c r="JPC43" s="15"/>
      <c r="JPD43" s="13"/>
      <c r="JPE43" s="9"/>
      <c r="JPF43" s="8"/>
      <c r="JPG43" s="8"/>
      <c r="JPH43" s="13"/>
      <c r="JPI43" s="13"/>
      <c r="JPJ43" s="14"/>
      <c r="JPK43" s="15"/>
      <c r="JPL43" s="13"/>
      <c r="JPM43" s="9"/>
      <c r="JPN43" s="8"/>
      <c r="JPO43" s="8"/>
      <c r="JPP43" s="13"/>
      <c r="JPQ43" s="13"/>
      <c r="JPR43" s="14"/>
      <c r="JPS43" s="15"/>
      <c r="JPT43" s="13"/>
      <c r="JPU43" s="9"/>
      <c r="JPV43" s="8"/>
      <c r="JPW43" s="8"/>
      <c r="JPX43" s="13"/>
      <c r="JPY43" s="13"/>
      <c r="JPZ43" s="14"/>
      <c r="JQA43" s="15"/>
      <c r="JQB43" s="13"/>
      <c r="JQC43" s="9"/>
      <c r="JQD43" s="8"/>
      <c r="JQE43" s="8"/>
      <c r="JQF43" s="13"/>
      <c r="JQG43" s="13"/>
      <c r="JQH43" s="14"/>
      <c r="JQI43" s="15"/>
      <c r="JQJ43" s="13"/>
      <c r="JQK43" s="9"/>
      <c r="JQL43" s="8"/>
      <c r="JQM43" s="8"/>
      <c r="JQN43" s="13"/>
      <c r="JQO43" s="13"/>
      <c r="JQP43" s="14"/>
      <c r="JQQ43" s="15"/>
      <c r="JQR43" s="13"/>
      <c r="JQS43" s="9"/>
      <c r="JQT43" s="8"/>
      <c r="JQU43" s="8"/>
      <c r="JQV43" s="13"/>
      <c r="JQW43" s="13"/>
      <c r="JQX43" s="14"/>
      <c r="JQY43" s="15"/>
      <c r="JQZ43" s="13"/>
      <c r="JRA43" s="9"/>
      <c r="JRB43" s="8"/>
      <c r="JRC43" s="8"/>
      <c r="JRD43" s="13"/>
      <c r="JRE43" s="13"/>
      <c r="JRF43" s="14"/>
      <c r="JRG43" s="15"/>
      <c r="JRH43" s="13"/>
      <c r="JRI43" s="9"/>
      <c r="JRJ43" s="8"/>
      <c r="JRK43" s="8"/>
      <c r="JRL43" s="13"/>
      <c r="JRM43" s="13"/>
      <c r="JRN43" s="14"/>
      <c r="JRO43" s="15"/>
      <c r="JRP43" s="13"/>
      <c r="JRQ43" s="9"/>
      <c r="JRR43" s="8"/>
      <c r="JRS43" s="8"/>
      <c r="JRT43" s="13"/>
      <c r="JRU43" s="13"/>
      <c r="JRV43" s="14"/>
      <c r="JRW43" s="15"/>
      <c r="JRX43" s="13"/>
      <c r="JRY43" s="9"/>
      <c r="JRZ43" s="8"/>
      <c r="JSA43" s="8"/>
      <c r="JSB43" s="13"/>
      <c r="JSC43" s="13"/>
      <c r="JSD43" s="14"/>
      <c r="JSE43" s="15"/>
      <c r="JSF43" s="13"/>
      <c r="JSG43" s="9"/>
      <c r="JSH43" s="8"/>
      <c r="JSI43" s="8"/>
      <c r="JSJ43" s="13"/>
      <c r="JSK43" s="13"/>
      <c r="JSL43" s="14"/>
      <c r="JSM43" s="15"/>
      <c r="JSN43" s="13"/>
      <c r="JSO43" s="9"/>
      <c r="JSP43" s="8"/>
      <c r="JSQ43" s="8"/>
      <c r="JSR43" s="13"/>
      <c r="JSS43" s="13"/>
      <c r="JST43" s="14"/>
      <c r="JSU43" s="15"/>
      <c r="JSV43" s="13"/>
      <c r="JSW43" s="9"/>
      <c r="JSX43" s="8"/>
      <c r="JSY43" s="8"/>
      <c r="JSZ43" s="13"/>
      <c r="JTA43" s="13"/>
      <c r="JTB43" s="14"/>
      <c r="JTC43" s="15"/>
      <c r="JTD43" s="13"/>
      <c r="JTE43" s="9"/>
      <c r="JTF43" s="8"/>
      <c r="JTG43" s="8"/>
      <c r="JTH43" s="13"/>
      <c r="JTI43" s="13"/>
      <c r="JTJ43" s="14"/>
      <c r="JTK43" s="15"/>
      <c r="JTL43" s="13"/>
      <c r="JTM43" s="9"/>
      <c r="JTN43" s="8"/>
      <c r="JTO43" s="8"/>
      <c r="JTP43" s="13"/>
      <c r="JTQ43" s="13"/>
      <c r="JTR43" s="14"/>
      <c r="JTS43" s="15"/>
      <c r="JTT43" s="13"/>
      <c r="JTU43" s="9"/>
      <c r="JTV43" s="8"/>
      <c r="JTW43" s="8"/>
      <c r="JTX43" s="13"/>
      <c r="JTY43" s="13"/>
      <c r="JTZ43" s="14"/>
      <c r="JUA43" s="15"/>
      <c r="JUB43" s="13"/>
      <c r="JUC43" s="9"/>
      <c r="JUD43" s="8"/>
      <c r="JUE43" s="8"/>
      <c r="JUF43" s="13"/>
      <c r="JUG43" s="13"/>
      <c r="JUH43" s="14"/>
      <c r="JUI43" s="15"/>
      <c r="JUJ43" s="13"/>
      <c r="JUK43" s="9"/>
      <c r="JUL43" s="8"/>
      <c r="JUM43" s="8"/>
      <c r="JUN43" s="13"/>
      <c r="JUO43" s="13"/>
      <c r="JUP43" s="14"/>
      <c r="JUQ43" s="15"/>
      <c r="JUR43" s="13"/>
      <c r="JUS43" s="9"/>
      <c r="JUT43" s="8"/>
      <c r="JUU43" s="8"/>
      <c r="JUV43" s="13"/>
      <c r="JUW43" s="13"/>
      <c r="JUX43" s="14"/>
      <c r="JUY43" s="15"/>
      <c r="JUZ43" s="13"/>
      <c r="JVA43" s="9"/>
      <c r="JVB43" s="8"/>
      <c r="JVC43" s="8"/>
      <c r="JVD43" s="13"/>
      <c r="JVE43" s="13"/>
      <c r="JVF43" s="14"/>
      <c r="JVG43" s="15"/>
      <c r="JVH43" s="13"/>
      <c r="JVI43" s="9"/>
      <c r="JVJ43" s="8"/>
      <c r="JVK43" s="8"/>
      <c r="JVL43" s="13"/>
      <c r="JVM43" s="13"/>
      <c r="JVN43" s="14"/>
      <c r="JVO43" s="15"/>
      <c r="JVP43" s="13"/>
      <c r="JVQ43" s="9"/>
      <c r="JVR43" s="8"/>
      <c r="JVS43" s="8"/>
      <c r="JVT43" s="13"/>
      <c r="JVU43" s="13"/>
      <c r="JVV43" s="14"/>
      <c r="JVW43" s="15"/>
      <c r="JVX43" s="13"/>
      <c r="JVY43" s="9"/>
      <c r="JVZ43" s="8"/>
      <c r="JWA43" s="8"/>
      <c r="JWB43" s="13"/>
      <c r="JWC43" s="13"/>
      <c r="JWD43" s="14"/>
      <c r="JWE43" s="15"/>
      <c r="JWF43" s="13"/>
      <c r="JWG43" s="9"/>
      <c r="JWH43" s="8"/>
      <c r="JWI43" s="8"/>
      <c r="JWJ43" s="13"/>
      <c r="JWK43" s="13"/>
      <c r="JWL43" s="14"/>
      <c r="JWM43" s="15"/>
      <c r="JWN43" s="13"/>
      <c r="JWO43" s="9"/>
      <c r="JWP43" s="8"/>
      <c r="JWQ43" s="8"/>
      <c r="JWR43" s="13"/>
      <c r="JWS43" s="13"/>
      <c r="JWT43" s="14"/>
      <c r="JWU43" s="15"/>
      <c r="JWV43" s="13"/>
      <c r="JWW43" s="9"/>
      <c r="JWX43" s="8"/>
      <c r="JWY43" s="8"/>
      <c r="JWZ43" s="13"/>
      <c r="JXA43" s="13"/>
      <c r="JXB43" s="14"/>
      <c r="JXC43" s="15"/>
      <c r="JXD43" s="13"/>
      <c r="JXE43" s="9"/>
      <c r="JXF43" s="8"/>
      <c r="JXG43" s="8"/>
      <c r="JXH43" s="13"/>
      <c r="JXI43" s="13"/>
      <c r="JXJ43" s="14"/>
      <c r="JXK43" s="15"/>
      <c r="JXL43" s="13"/>
      <c r="JXM43" s="9"/>
      <c r="JXN43" s="8"/>
      <c r="JXO43" s="8"/>
      <c r="JXP43" s="13"/>
      <c r="JXQ43" s="13"/>
      <c r="JXR43" s="14"/>
      <c r="JXS43" s="15"/>
      <c r="JXT43" s="13"/>
      <c r="JXU43" s="9"/>
      <c r="JXV43" s="8"/>
      <c r="JXW43" s="8"/>
      <c r="JXX43" s="13"/>
      <c r="JXY43" s="13"/>
      <c r="JXZ43" s="14"/>
      <c r="JYA43" s="15"/>
      <c r="JYB43" s="13"/>
      <c r="JYC43" s="9"/>
      <c r="JYD43" s="8"/>
      <c r="JYE43" s="8"/>
      <c r="JYF43" s="13"/>
      <c r="JYG43" s="13"/>
      <c r="JYH43" s="14"/>
      <c r="JYI43" s="15"/>
      <c r="JYJ43" s="13"/>
      <c r="JYK43" s="9"/>
      <c r="JYL43" s="8"/>
      <c r="JYM43" s="8"/>
      <c r="JYN43" s="13"/>
      <c r="JYO43" s="13"/>
      <c r="JYP43" s="14"/>
      <c r="JYQ43" s="15"/>
      <c r="JYR43" s="13"/>
      <c r="JYS43" s="9"/>
      <c r="JYT43" s="8"/>
      <c r="JYU43" s="8"/>
      <c r="JYV43" s="13"/>
      <c r="JYW43" s="13"/>
      <c r="JYX43" s="14"/>
      <c r="JYY43" s="15"/>
      <c r="JYZ43" s="13"/>
      <c r="JZA43" s="9"/>
      <c r="JZB43" s="8"/>
      <c r="JZC43" s="8"/>
      <c r="JZD43" s="13"/>
      <c r="JZE43" s="13"/>
      <c r="JZF43" s="14"/>
      <c r="JZG43" s="15"/>
      <c r="JZH43" s="13"/>
      <c r="JZI43" s="9"/>
      <c r="JZJ43" s="8"/>
      <c r="JZK43" s="8"/>
      <c r="JZL43" s="13"/>
      <c r="JZM43" s="13"/>
      <c r="JZN43" s="14"/>
      <c r="JZO43" s="15"/>
      <c r="JZP43" s="13"/>
      <c r="JZQ43" s="9"/>
      <c r="JZR43" s="8"/>
      <c r="JZS43" s="8"/>
      <c r="JZT43" s="13"/>
      <c r="JZU43" s="13"/>
      <c r="JZV43" s="14"/>
      <c r="JZW43" s="15"/>
      <c r="JZX43" s="13"/>
      <c r="JZY43" s="9"/>
      <c r="JZZ43" s="8"/>
      <c r="KAA43" s="8"/>
      <c r="KAB43" s="13"/>
      <c r="KAC43" s="13"/>
      <c r="KAD43" s="14"/>
      <c r="KAE43" s="15"/>
      <c r="KAF43" s="13"/>
      <c r="KAG43" s="9"/>
      <c r="KAH43" s="8"/>
      <c r="KAI43" s="8"/>
      <c r="KAJ43" s="13"/>
      <c r="KAK43" s="13"/>
      <c r="KAL43" s="14"/>
      <c r="KAM43" s="15"/>
      <c r="KAN43" s="13"/>
      <c r="KAO43" s="9"/>
      <c r="KAP43" s="8"/>
      <c r="KAQ43" s="8"/>
      <c r="KAR43" s="13"/>
      <c r="KAS43" s="13"/>
      <c r="KAT43" s="14"/>
      <c r="KAU43" s="15"/>
      <c r="KAV43" s="13"/>
      <c r="KAW43" s="9"/>
      <c r="KAX43" s="8"/>
      <c r="KAY43" s="8"/>
      <c r="KAZ43" s="13"/>
      <c r="KBA43" s="13"/>
      <c r="KBB43" s="14"/>
      <c r="KBC43" s="15"/>
      <c r="KBD43" s="13"/>
      <c r="KBE43" s="9"/>
      <c r="KBF43" s="8"/>
      <c r="KBG43" s="8"/>
      <c r="KBH43" s="13"/>
      <c r="KBI43" s="13"/>
      <c r="KBJ43" s="14"/>
      <c r="KBK43" s="15"/>
      <c r="KBL43" s="13"/>
      <c r="KBM43" s="9"/>
      <c r="KBN43" s="8"/>
      <c r="KBO43" s="8"/>
      <c r="KBP43" s="13"/>
      <c r="KBQ43" s="13"/>
      <c r="KBR43" s="14"/>
      <c r="KBS43" s="15"/>
      <c r="KBT43" s="13"/>
      <c r="KBU43" s="9"/>
      <c r="KBV43" s="8"/>
      <c r="KBW43" s="8"/>
      <c r="KBX43" s="13"/>
      <c r="KBY43" s="13"/>
      <c r="KBZ43" s="14"/>
      <c r="KCA43" s="15"/>
      <c r="KCB43" s="13"/>
      <c r="KCC43" s="9"/>
      <c r="KCD43" s="8"/>
      <c r="KCE43" s="8"/>
      <c r="KCF43" s="13"/>
      <c r="KCG43" s="13"/>
      <c r="KCH43" s="14"/>
      <c r="KCI43" s="15"/>
      <c r="KCJ43" s="13"/>
      <c r="KCK43" s="9"/>
      <c r="KCL43" s="8"/>
      <c r="KCM43" s="8"/>
      <c r="KCN43" s="13"/>
      <c r="KCO43" s="13"/>
      <c r="KCP43" s="14"/>
      <c r="KCQ43" s="15"/>
      <c r="KCR43" s="13"/>
      <c r="KCS43" s="9"/>
      <c r="KCT43" s="8"/>
      <c r="KCU43" s="8"/>
      <c r="KCV43" s="13"/>
      <c r="KCW43" s="13"/>
      <c r="KCX43" s="14"/>
      <c r="KCY43" s="15"/>
      <c r="KCZ43" s="13"/>
      <c r="KDA43" s="9"/>
      <c r="KDB43" s="8"/>
      <c r="KDC43" s="8"/>
      <c r="KDD43" s="13"/>
      <c r="KDE43" s="13"/>
      <c r="KDF43" s="14"/>
      <c r="KDG43" s="15"/>
      <c r="KDH43" s="13"/>
      <c r="KDI43" s="9"/>
      <c r="KDJ43" s="8"/>
      <c r="KDK43" s="8"/>
      <c r="KDL43" s="13"/>
      <c r="KDM43" s="13"/>
      <c r="KDN43" s="14"/>
      <c r="KDO43" s="15"/>
      <c r="KDP43" s="13"/>
      <c r="KDQ43" s="9"/>
      <c r="KDR43" s="8"/>
      <c r="KDS43" s="8"/>
      <c r="KDT43" s="13"/>
      <c r="KDU43" s="13"/>
      <c r="KDV43" s="14"/>
      <c r="KDW43" s="15"/>
      <c r="KDX43" s="13"/>
      <c r="KDY43" s="9"/>
      <c r="KDZ43" s="8"/>
      <c r="KEA43" s="8"/>
      <c r="KEB43" s="13"/>
      <c r="KEC43" s="13"/>
      <c r="KED43" s="14"/>
      <c r="KEE43" s="15"/>
      <c r="KEF43" s="13"/>
      <c r="KEG43" s="9"/>
      <c r="KEH43" s="8"/>
      <c r="KEI43" s="8"/>
      <c r="KEJ43" s="13"/>
      <c r="KEK43" s="13"/>
      <c r="KEL43" s="14"/>
      <c r="KEM43" s="15"/>
      <c r="KEN43" s="13"/>
      <c r="KEO43" s="9"/>
      <c r="KEP43" s="8"/>
      <c r="KEQ43" s="8"/>
      <c r="KER43" s="13"/>
      <c r="KES43" s="13"/>
      <c r="KET43" s="14"/>
      <c r="KEU43" s="15"/>
      <c r="KEV43" s="13"/>
      <c r="KEW43" s="9"/>
      <c r="KEX43" s="8"/>
      <c r="KEY43" s="8"/>
      <c r="KEZ43" s="13"/>
      <c r="KFA43" s="13"/>
      <c r="KFB43" s="14"/>
      <c r="KFC43" s="15"/>
      <c r="KFD43" s="13"/>
      <c r="KFE43" s="9"/>
      <c r="KFF43" s="8"/>
      <c r="KFG43" s="8"/>
      <c r="KFH43" s="13"/>
      <c r="KFI43" s="13"/>
      <c r="KFJ43" s="14"/>
      <c r="KFK43" s="15"/>
      <c r="KFL43" s="13"/>
      <c r="KFM43" s="9"/>
      <c r="KFN43" s="8"/>
      <c r="KFO43" s="8"/>
      <c r="KFP43" s="13"/>
      <c r="KFQ43" s="13"/>
      <c r="KFR43" s="14"/>
      <c r="KFS43" s="15"/>
      <c r="KFT43" s="13"/>
      <c r="KFU43" s="9"/>
      <c r="KFV43" s="8"/>
      <c r="KFW43" s="8"/>
      <c r="KFX43" s="13"/>
      <c r="KFY43" s="13"/>
      <c r="KFZ43" s="14"/>
      <c r="KGA43" s="15"/>
      <c r="KGB43" s="13"/>
      <c r="KGC43" s="9"/>
      <c r="KGD43" s="8"/>
      <c r="KGE43" s="8"/>
      <c r="KGF43" s="13"/>
      <c r="KGG43" s="13"/>
      <c r="KGH43" s="14"/>
      <c r="KGI43" s="15"/>
      <c r="KGJ43" s="13"/>
      <c r="KGK43" s="9"/>
      <c r="KGL43" s="8"/>
      <c r="KGM43" s="8"/>
      <c r="KGN43" s="13"/>
      <c r="KGO43" s="13"/>
      <c r="KGP43" s="14"/>
      <c r="KGQ43" s="15"/>
      <c r="KGR43" s="13"/>
      <c r="KGS43" s="9"/>
      <c r="KGT43" s="8"/>
      <c r="KGU43" s="8"/>
      <c r="KGV43" s="13"/>
      <c r="KGW43" s="13"/>
      <c r="KGX43" s="14"/>
      <c r="KGY43" s="15"/>
      <c r="KGZ43" s="13"/>
      <c r="KHA43" s="9"/>
      <c r="KHB43" s="8"/>
      <c r="KHC43" s="8"/>
      <c r="KHD43" s="13"/>
      <c r="KHE43" s="13"/>
      <c r="KHF43" s="14"/>
      <c r="KHG43" s="15"/>
      <c r="KHH43" s="13"/>
      <c r="KHI43" s="9"/>
      <c r="KHJ43" s="8"/>
      <c r="KHK43" s="8"/>
      <c r="KHL43" s="13"/>
      <c r="KHM43" s="13"/>
      <c r="KHN43" s="14"/>
      <c r="KHO43" s="15"/>
      <c r="KHP43" s="13"/>
      <c r="KHQ43" s="9"/>
      <c r="KHR43" s="8"/>
      <c r="KHS43" s="8"/>
      <c r="KHT43" s="13"/>
      <c r="KHU43" s="13"/>
      <c r="KHV43" s="14"/>
      <c r="KHW43" s="15"/>
      <c r="KHX43" s="13"/>
      <c r="KHY43" s="9"/>
      <c r="KHZ43" s="8"/>
      <c r="KIA43" s="8"/>
      <c r="KIB43" s="13"/>
      <c r="KIC43" s="13"/>
      <c r="KID43" s="14"/>
      <c r="KIE43" s="15"/>
      <c r="KIF43" s="13"/>
      <c r="KIG43" s="9"/>
      <c r="KIH43" s="8"/>
      <c r="KII43" s="8"/>
      <c r="KIJ43" s="13"/>
      <c r="KIK43" s="13"/>
      <c r="KIL43" s="14"/>
      <c r="KIM43" s="15"/>
      <c r="KIN43" s="13"/>
      <c r="KIO43" s="9"/>
      <c r="KIP43" s="8"/>
      <c r="KIQ43" s="8"/>
      <c r="KIR43" s="13"/>
      <c r="KIS43" s="13"/>
      <c r="KIT43" s="14"/>
      <c r="KIU43" s="15"/>
      <c r="KIV43" s="13"/>
      <c r="KIW43" s="9"/>
      <c r="KIX43" s="8"/>
      <c r="KIY43" s="8"/>
      <c r="KIZ43" s="13"/>
      <c r="KJA43" s="13"/>
      <c r="KJB43" s="14"/>
      <c r="KJC43" s="15"/>
      <c r="KJD43" s="13"/>
      <c r="KJE43" s="9"/>
      <c r="KJF43" s="8"/>
      <c r="KJG43" s="8"/>
      <c r="KJH43" s="13"/>
      <c r="KJI43" s="13"/>
      <c r="KJJ43" s="14"/>
      <c r="KJK43" s="15"/>
      <c r="KJL43" s="13"/>
      <c r="KJM43" s="9"/>
      <c r="KJN43" s="8"/>
      <c r="KJO43" s="8"/>
      <c r="KJP43" s="13"/>
      <c r="KJQ43" s="13"/>
      <c r="KJR43" s="14"/>
      <c r="KJS43" s="15"/>
      <c r="KJT43" s="13"/>
      <c r="KJU43" s="9"/>
      <c r="KJV43" s="8"/>
      <c r="KJW43" s="8"/>
      <c r="KJX43" s="13"/>
      <c r="KJY43" s="13"/>
      <c r="KJZ43" s="14"/>
      <c r="KKA43" s="15"/>
      <c r="KKB43" s="13"/>
      <c r="KKC43" s="9"/>
      <c r="KKD43" s="8"/>
      <c r="KKE43" s="8"/>
      <c r="KKF43" s="13"/>
      <c r="KKG43" s="13"/>
      <c r="KKH43" s="14"/>
      <c r="KKI43" s="15"/>
      <c r="KKJ43" s="13"/>
      <c r="KKK43" s="9"/>
      <c r="KKL43" s="8"/>
      <c r="KKM43" s="8"/>
      <c r="KKN43" s="13"/>
      <c r="KKO43" s="13"/>
      <c r="KKP43" s="14"/>
      <c r="KKQ43" s="15"/>
      <c r="KKR43" s="13"/>
      <c r="KKS43" s="9"/>
      <c r="KKT43" s="8"/>
      <c r="KKU43" s="8"/>
      <c r="KKV43" s="13"/>
      <c r="KKW43" s="13"/>
      <c r="KKX43" s="14"/>
      <c r="KKY43" s="15"/>
      <c r="KKZ43" s="13"/>
      <c r="KLA43" s="9"/>
      <c r="KLB43" s="8"/>
      <c r="KLC43" s="8"/>
      <c r="KLD43" s="13"/>
      <c r="KLE43" s="13"/>
      <c r="KLF43" s="14"/>
      <c r="KLG43" s="15"/>
      <c r="KLH43" s="13"/>
      <c r="KLI43" s="9"/>
      <c r="KLJ43" s="8"/>
      <c r="KLK43" s="8"/>
      <c r="KLL43" s="13"/>
      <c r="KLM43" s="13"/>
      <c r="KLN43" s="14"/>
      <c r="KLO43" s="15"/>
      <c r="KLP43" s="13"/>
      <c r="KLQ43" s="9"/>
      <c r="KLR43" s="8"/>
      <c r="KLS43" s="8"/>
      <c r="KLT43" s="13"/>
      <c r="KLU43" s="13"/>
      <c r="KLV43" s="14"/>
      <c r="KLW43" s="15"/>
      <c r="KLX43" s="13"/>
      <c r="KLY43" s="9"/>
      <c r="KLZ43" s="8"/>
      <c r="KMA43" s="8"/>
      <c r="KMB43" s="13"/>
      <c r="KMC43" s="13"/>
      <c r="KMD43" s="14"/>
      <c r="KME43" s="15"/>
      <c r="KMF43" s="13"/>
      <c r="KMG43" s="9"/>
      <c r="KMH43" s="8"/>
      <c r="KMI43" s="8"/>
      <c r="KMJ43" s="13"/>
      <c r="KMK43" s="13"/>
      <c r="KML43" s="14"/>
      <c r="KMM43" s="15"/>
      <c r="KMN43" s="13"/>
      <c r="KMO43" s="9"/>
      <c r="KMP43" s="8"/>
      <c r="KMQ43" s="8"/>
      <c r="KMR43" s="13"/>
      <c r="KMS43" s="13"/>
      <c r="KMT43" s="14"/>
      <c r="KMU43" s="15"/>
      <c r="KMV43" s="13"/>
      <c r="KMW43" s="9"/>
      <c r="KMX43" s="8"/>
      <c r="KMY43" s="8"/>
      <c r="KMZ43" s="13"/>
      <c r="KNA43" s="13"/>
      <c r="KNB43" s="14"/>
      <c r="KNC43" s="15"/>
      <c r="KND43" s="13"/>
      <c r="KNE43" s="9"/>
      <c r="KNF43" s="8"/>
      <c r="KNG43" s="8"/>
      <c r="KNH43" s="13"/>
      <c r="KNI43" s="13"/>
      <c r="KNJ43" s="14"/>
      <c r="KNK43" s="15"/>
      <c r="KNL43" s="13"/>
      <c r="KNM43" s="9"/>
      <c r="KNN43" s="8"/>
      <c r="KNO43" s="8"/>
      <c r="KNP43" s="13"/>
      <c r="KNQ43" s="13"/>
      <c r="KNR43" s="14"/>
      <c r="KNS43" s="15"/>
      <c r="KNT43" s="13"/>
      <c r="KNU43" s="9"/>
      <c r="KNV43" s="8"/>
      <c r="KNW43" s="8"/>
      <c r="KNX43" s="13"/>
      <c r="KNY43" s="13"/>
      <c r="KNZ43" s="14"/>
      <c r="KOA43" s="15"/>
      <c r="KOB43" s="13"/>
      <c r="KOC43" s="9"/>
      <c r="KOD43" s="8"/>
      <c r="KOE43" s="8"/>
      <c r="KOF43" s="13"/>
      <c r="KOG43" s="13"/>
      <c r="KOH43" s="14"/>
      <c r="KOI43" s="15"/>
      <c r="KOJ43" s="13"/>
      <c r="KOK43" s="9"/>
      <c r="KOL43" s="8"/>
      <c r="KOM43" s="8"/>
      <c r="KON43" s="13"/>
      <c r="KOO43" s="13"/>
      <c r="KOP43" s="14"/>
      <c r="KOQ43" s="15"/>
      <c r="KOR43" s="13"/>
      <c r="KOS43" s="9"/>
      <c r="KOT43" s="8"/>
      <c r="KOU43" s="8"/>
      <c r="KOV43" s="13"/>
      <c r="KOW43" s="13"/>
      <c r="KOX43" s="14"/>
      <c r="KOY43" s="15"/>
      <c r="KOZ43" s="13"/>
      <c r="KPA43" s="9"/>
      <c r="KPB43" s="8"/>
      <c r="KPC43" s="8"/>
      <c r="KPD43" s="13"/>
      <c r="KPE43" s="13"/>
      <c r="KPF43" s="14"/>
      <c r="KPG43" s="15"/>
      <c r="KPH43" s="13"/>
      <c r="KPI43" s="9"/>
      <c r="KPJ43" s="8"/>
      <c r="KPK43" s="8"/>
      <c r="KPL43" s="13"/>
      <c r="KPM43" s="13"/>
      <c r="KPN43" s="14"/>
      <c r="KPO43" s="15"/>
      <c r="KPP43" s="13"/>
      <c r="KPQ43" s="9"/>
      <c r="KPR43" s="8"/>
      <c r="KPS43" s="8"/>
      <c r="KPT43" s="13"/>
      <c r="KPU43" s="13"/>
      <c r="KPV43" s="14"/>
      <c r="KPW43" s="15"/>
      <c r="KPX43" s="13"/>
      <c r="KPY43" s="9"/>
      <c r="KPZ43" s="8"/>
      <c r="KQA43" s="8"/>
      <c r="KQB43" s="13"/>
      <c r="KQC43" s="13"/>
      <c r="KQD43" s="14"/>
      <c r="KQE43" s="15"/>
      <c r="KQF43" s="13"/>
      <c r="KQG43" s="9"/>
      <c r="KQH43" s="8"/>
      <c r="KQI43" s="8"/>
      <c r="KQJ43" s="13"/>
      <c r="KQK43" s="13"/>
      <c r="KQL43" s="14"/>
      <c r="KQM43" s="15"/>
      <c r="KQN43" s="13"/>
      <c r="KQO43" s="9"/>
      <c r="KQP43" s="8"/>
      <c r="KQQ43" s="8"/>
      <c r="KQR43" s="13"/>
      <c r="KQS43" s="13"/>
      <c r="KQT43" s="14"/>
      <c r="KQU43" s="15"/>
      <c r="KQV43" s="13"/>
      <c r="KQW43" s="9"/>
      <c r="KQX43" s="8"/>
      <c r="KQY43" s="8"/>
      <c r="KQZ43" s="13"/>
      <c r="KRA43" s="13"/>
      <c r="KRB43" s="14"/>
      <c r="KRC43" s="15"/>
      <c r="KRD43" s="13"/>
      <c r="KRE43" s="9"/>
      <c r="KRF43" s="8"/>
      <c r="KRG43" s="8"/>
      <c r="KRH43" s="13"/>
      <c r="KRI43" s="13"/>
      <c r="KRJ43" s="14"/>
      <c r="KRK43" s="15"/>
      <c r="KRL43" s="13"/>
      <c r="KRM43" s="9"/>
      <c r="KRN43" s="8"/>
      <c r="KRO43" s="8"/>
      <c r="KRP43" s="13"/>
      <c r="KRQ43" s="13"/>
      <c r="KRR43" s="14"/>
      <c r="KRS43" s="15"/>
      <c r="KRT43" s="13"/>
      <c r="KRU43" s="9"/>
      <c r="KRV43" s="8"/>
      <c r="KRW43" s="8"/>
      <c r="KRX43" s="13"/>
      <c r="KRY43" s="13"/>
      <c r="KRZ43" s="14"/>
      <c r="KSA43" s="15"/>
      <c r="KSB43" s="13"/>
      <c r="KSC43" s="9"/>
      <c r="KSD43" s="8"/>
      <c r="KSE43" s="8"/>
      <c r="KSF43" s="13"/>
      <c r="KSG43" s="13"/>
      <c r="KSH43" s="14"/>
      <c r="KSI43" s="15"/>
      <c r="KSJ43" s="13"/>
      <c r="KSK43" s="9"/>
      <c r="KSL43" s="8"/>
      <c r="KSM43" s="8"/>
      <c r="KSN43" s="13"/>
      <c r="KSO43" s="13"/>
      <c r="KSP43" s="14"/>
      <c r="KSQ43" s="15"/>
      <c r="KSR43" s="13"/>
      <c r="KSS43" s="9"/>
      <c r="KST43" s="8"/>
      <c r="KSU43" s="8"/>
      <c r="KSV43" s="13"/>
      <c r="KSW43" s="13"/>
      <c r="KSX43" s="14"/>
      <c r="KSY43" s="15"/>
      <c r="KSZ43" s="13"/>
      <c r="KTA43" s="9"/>
      <c r="KTB43" s="8"/>
      <c r="KTC43" s="8"/>
      <c r="KTD43" s="13"/>
      <c r="KTE43" s="13"/>
      <c r="KTF43" s="14"/>
      <c r="KTG43" s="15"/>
      <c r="KTH43" s="13"/>
      <c r="KTI43" s="9"/>
      <c r="KTJ43" s="8"/>
      <c r="KTK43" s="8"/>
      <c r="KTL43" s="13"/>
      <c r="KTM43" s="13"/>
      <c r="KTN43" s="14"/>
      <c r="KTO43" s="15"/>
      <c r="KTP43" s="13"/>
      <c r="KTQ43" s="9"/>
      <c r="KTR43" s="8"/>
      <c r="KTS43" s="8"/>
      <c r="KTT43" s="13"/>
      <c r="KTU43" s="13"/>
      <c r="KTV43" s="14"/>
      <c r="KTW43" s="15"/>
      <c r="KTX43" s="13"/>
      <c r="KTY43" s="9"/>
      <c r="KTZ43" s="8"/>
      <c r="KUA43" s="8"/>
      <c r="KUB43" s="13"/>
      <c r="KUC43" s="13"/>
      <c r="KUD43" s="14"/>
      <c r="KUE43" s="15"/>
      <c r="KUF43" s="13"/>
      <c r="KUG43" s="9"/>
      <c r="KUH43" s="8"/>
      <c r="KUI43" s="8"/>
      <c r="KUJ43" s="13"/>
      <c r="KUK43" s="13"/>
      <c r="KUL43" s="14"/>
      <c r="KUM43" s="15"/>
      <c r="KUN43" s="13"/>
      <c r="KUO43" s="9"/>
      <c r="KUP43" s="8"/>
      <c r="KUQ43" s="8"/>
      <c r="KUR43" s="13"/>
      <c r="KUS43" s="13"/>
      <c r="KUT43" s="14"/>
      <c r="KUU43" s="15"/>
      <c r="KUV43" s="13"/>
      <c r="KUW43" s="9"/>
      <c r="KUX43" s="8"/>
      <c r="KUY43" s="8"/>
      <c r="KUZ43" s="13"/>
      <c r="KVA43" s="13"/>
      <c r="KVB43" s="14"/>
      <c r="KVC43" s="15"/>
      <c r="KVD43" s="13"/>
      <c r="KVE43" s="9"/>
      <c r="KVF43" s="8"/>
      <c r="KVG43" s="8"/>
      <c r="KVH43" s="13"/>
      <c r="KVI43" s="13"/>
      <c r="KVJ43" s="14"/>
      <c r="KVK43" s="15"/>
      <c r="KVL43" s="13"/>
      <c r="KVM43" s="9"/>
      <c r="KVN43" s="8"/>
      <c r="KVO43" s="8"/>
      <c r="KVP43" s="13"/>
      <c r="KVQ43" s="13"/>
      <c r="KVR43" s="14"/>
      <c r="KVS43" s="15"/>
      <c r="KVT43" s="13"/>
      <c r="KVU43" s="9"/>
      <c r="KVV43" s="8"/>
      <c r="KVW43" s="8"/>
      <c r="KVX43" s="13"/>
      <c r="KVY43" s="13"/>
      <c r="KVZ43" s="14"/>
      <c r="KWA43" s="15"/>
      <c r="KWB43" s="13"/>
      <c r="KWC43" s="9"/>
      <c r="KWD43" s="8"/>
      <c r="KWE43" s="8"/>
      <c r="KWF43" s="13"/>
      <c r="KWG43" s="13"/>
      <c r="KWH43" s="14"/>
      <c r="KWI43" s="15"/>
      <c r="KWJ43" s="13"/>
      <c r="KWK43" s="9"/>
      <c r="KWL43" s="8"/>
      <c r="KWM43" s="8"/>
      <c r="KWN43" s="13"/>
      <c r="KWO43" s="13"/>
      <c r="KWP43" s="14"/>
      <c r="KWQ43" s="15"/>
      <c r="KWR43" s="13"/>
      <c r="KWS43" s="9"/>
      <c r="KWT43" s="8"/>
      <c r="KWU43" s="8"/>
      <c r="KWV43" s="13"/>
      <c r="KWW43" s="13"/>
      <c r="KWX43" s="14"/>
      <c r="KWY43" s="15"/>
      <c r="KWZ43" s="13"/>
      <c r="KXA43" s="9"/>
      <c r="KXB43" s="8"/>
      <c r="KXC43" s="8"/>
      <c r="KXD43" s="13"/>
      <c r="KXE43" s="13"/>
      <c r="KXF43" s="14"/>
      <c r="KXG43" s="15"/>
      <c r="KXH43" s="13"/>
      <c r="KXI43" s="9"/>
      <c r="KXJ43" s="8"/>
      <c r="KXK43" s="8"/>
      <c r="KXL43" s="13"/>
      <c r="KXM43" s="13"/>
      <c r="KXN43" s="14"/>
      <c r="KXO43" s="15"/>
      <c r="KXP43" s="13"/>
      <c r="KXQ43" s="9"/>
      <c r="KXR43" s="8"/>
      <c r="KXS43" s="8"/>
      <c r="KXT43" s="13"/>
      <c r="KXU43" s="13"/>
      <c r="KXV43" s="14"/>
      <c r="KXW43" s="15"/>
      <c r="KXX43" s="13"/>
      <c r="KXY43" s="9"/>
      <c r="KXZ43" s="8"/>
      <c r="KYA43" s="8"/>
      <c r="KYB43" s="13"/>
      <c r="KYC43" s="13"/>
      <c r="KYD43" s="14"/>
      <c r="KYE43" s="15"/>
      <c r="KYF43" s="13"/>
      <c r="KYG43" s="9"/>
      <c r="KYH43" s="8"/>
      <c r="KYI43" s="8"/>
      <c r="KYJ43" s="13"/>
      <c r="KYK43" s="13"/>
      <c r="KYL43" s="14"/>
      <c r="KYM43" s="15"/>
      <c r="KYN43" s="13"/>
      <c r="KYO43" s="9"/>
      <c r="KYP43" s="8"/>
      <c r="KYQ43" s="8"/>
      <c r="KYR43" s="13"/>
      <c r="KYS43" s="13"/>
      <c r="KYT43" s="14"/>
      <c r="KYU43" s="15"/>
      <c r="KYV43" s="13"/>
      <c r="KYW43" s="9"/>
      <c r="KYX43" s="8"/>
      <c r="KYY43" s="8"/>
      <c r="KYZ43" s="13"/>
      <c r="KZA43" s="13"/>
      <c r="KZB43" s="14"/>
      <c r="KZC43" s="15"/>
      <c r="KZD43" s="13"/>
      <c r="KZE43" s="9"/>
      <c r="KZF43" s="8"/>
      <c r="KZG43" s="8"/>
      <c r="KZH43" s="13"/>
      <c r="KZI43" s="13"/>
      <c r="KZJ43" s="14"/>
      <c r="KZK43" s="15"/>
      <c r="KZL43" s="13"/>
      <c r="KZM43" s="9"/>
      <c r="KZN43" s="8"/>
      <c r="KZO43" s="8"/>
      <c r="KZP43" s="13"/>
      <c r="KZQ43" s="13"/>
      <c r="KZR43" s="14"/>
      <c r="KZS43" s="15"/>
      <c r="KZT43" s="13"/>
      <c r="KZU43" s="9"/>
      <c r="KZV43" s="8"/>
      <c r="KZW43" s="8"/>
      <c r="KZX43" s="13"/>
      <c r="KZY43" s="13"/>
      <c r="KZZ43" s="14"/>
      <c r="LAA43" s="15"/>
      <c r="LAB43" s="13"/>
      <c r="LAC43" s="9"/>
      <c r="LAD43" s="8"/>
      <c r="LAE43" s="8"/>
      <c r="LAF43" s="13"/>
      <c r="LAG43" s="13"/>
      <c r="LAH43" s="14"/>
      <c r="LAI43" s="15"/>
      <c r="LAJ43" s="13"/>
      <c r="LAK43" s="9"/>
      <c r="LAL43" s="8"/>
      <c r="LAM43" s="8"/>
      <c r="LAN43" s="13"/>
      <c r="LAO43" s="13"/>
      <c r="LAP43" s="14"/>
      <c r="LAQ43" s="15"/>
      <c r="LAR43" s="13"/>
      <c r="LAS43" s="9"/>
      <c r="LAT43" s="8"/>
      <c r="LAU43" s="8"/>
      <c r="LAV43" s="13"/>
      <c r="LAW43" s="13"/>
      <c r="LAX43" s="14"/>
      <c r="LAY43" s="15"/>
      <c r="LAZ43" s="13"/>
      <c r="LBA43" s="9"/>
      <c r="LBB43" s="8"/>
      <c r="LBC43" s="8"/>
      <c r="LBD43" s="13"/>
      <c r="LBE43" s="13"/>
      <c r="LBF43" s="14"/>
      <c r="LBG43" s="15"/>
      <c r="LBH43" s="13"/>
      <c r="LBI43" s="9"/>
      <c r="LBJ43" s="8"/>
      <c r="LBK43" s="8"/>
      <c r="LBL43" s="13"/>
      <c r="LBM43" s="13"/>
      <c r="LBN43" s="14"/>
      <c r="LBO43" s="15"/>
      <c r="LBP43" s="13"/>
      <c r="LBQ43" s="9"/>
      <c r="LBR43" s="8"/>
      <c r="LBS43" s="8"/>
      <c r="LBT43" s="13"/>
      <c r="LBU43" s="13"/>
      <c r="LBV43" s="14"/>
      <c r="LBW43" s="15"/>
      <c r="LBX43" s="13"/>
      <c r="LBY43" s="9"/>
      <c r="LBZ43" s="8"/>
      <c r="LCA43" s="8"/>
      <c r="LCB43" s="13"/>
      <c r="LCC43" s="13"/>
      <c r="LCD43" s="14"/>
      <c r="LCE43" s="15"/>
      <c r="LCF43" s="13"/>
      <c r="LCG43" s="9"/>
      <c r="LCH43" s="8"/>
      <c r="LCI43" s="8"/>
      <c r="LCJ43" s="13"/>
      <c r="LCK43" s="13"/>
      <c r="LCL43" s="14"/>
      <c r="LCM43" s="15"/>
      <c r="LCN43" s="13"/>
      <c r="LCO43" s="9"/>
      <c r="LCP43" s="8"/>
      <c r="LCQ43" s="8"/>
      <c r="LCR43" s="13"/>
      <c r="LCS43" s="13"/>
      <c r="LCT43" s="14"/>
      <c r="LCU43" s="15"/>
      <c r="LCV43" s="13"/>
      <c r="LCW43" s="9"/>
      <c r="LCX43" s="8"/>
      <c r="LCY43" s="8"/>
      <c r="LCZ43" s="13"/>
      <c r="LDA43" s="13"/>
      <c r="LDB43" s="14"/>
      <c r="LDC43" s="15"/>
      <c r="LDD43" s="13"/>
      <c r="LDE43" s="9"/>
      <c r="LDF43" s="8"/>
      <c r="LDG43" s="8"/>
      <c r="LDH43" s="13"/>
      <c r="LDI43" s="13"/>
      <c r="LDJ43" s="14"/>
      <c r="LDK43" s="15"/>
      <c r="LDL43" s="13"/>
      <c r="LDM43" s="9"/>
      <c r="LDN43" s="8"/>
      <c r="LDO43" s="8"/>
      <c r="LDP43" s="13"/>
      <c r="LDQ43" s="13"/>
      <c r="LDR43" s="14"/>
      <c r="LDS43" s="15"/>
      <c r="LDT43" s="13"/>
      <c r="LDU43" s="9"/>
      <c r="LDV43" s="8"/>
      <c r="LDW43" s="8"/>
      <c r="LDX43" s="13"/>
      <c r="LDY43" s="13"/>
      <c r="LDZ43" s="14"/>
      <c r="LEA43" s="15"/>
      <c r="LEB43" s="13"/>
      <c r="LEC43" s="9"/>
      <c r="LED43" s="8"/>
      <c r="LEE43" s="8"/>
      <c r="LEF43" s="13"/>
      <c r="LEG43" s="13"/>
      <c r="LEH43" s="14"/>
      <c r="LEI43" s="15"/>
      <c r="LEJ43" s="13"/>
      <c r="LEK43" s="9"/>
      <c r="LEL43" s="8"/>
      <c r="LEM43" s="8"/>
      <c r="LEN43" s="13"/>
      <c r="LEO43" s="13"/>
      <c r="LEP43" s="14"/>
      <c r="LEQ43" s="15"/>
      <c r="LER43" s="13"/>
      <c r="LES43" s="9"/>
      <c r="LET43" s="8"/>
      <c r="LEU43" s="8"/>
      <c r="LEV43" s="13"/>
      <c r="LEW43" s="13"/>
      <c r="LEX43" s="14"/>
      <c r="LEY43" s="15"/>
      <c r="LEZ43" s="13"/>
      <c r="LFA43" s="9"/>
      <c r="LFB43" s="8"/>
      <c r="LFC43" s="8"/>
      <c r="LFD43" s="13"/>
      <c r="LFE43" s="13"/>
      <c r="LFF43" s="14"/>
      <c r="LFG43" s="15"/>
      <c r="LFH43" s="13"/>
      <c r="LFI43" s="9"/>
      <c r="LFJ43" s="8"/>
      <c r="LFK43" s="8"/>
      <c r="LFL43" s="13"/>
      <c r="LFM43" s="13"/>
      <c r="LFN43" s="14"/>
      <c r="LFO43" s="15"/>
      <c r="LFP43" s="13"/>
      <c r="LFQ43" s="9"/>
      <c r="LFR43" s="8"/>
      <c r="LFS43" s="8"/>
      <c r="LFT43" s="13"/>
      <c r="LFU43" s="13"/>
      <c r="LFV43" s="14"/>
      <c r="LFW43" s="15"/>
      <c r="LFX43" s="13"/>
      <c r="LFY43" s="9"/>
      <c r="LFZ43" s="8"/>
      <c r="LGA43" s="8"/>
      <c r="LGB43" s="13"/>
      <c r="LGC43" s="13"/>
      <c r="LGD43" s="14"/>
      <c r="LGE43" s="15"/>
      <c r="LGF43" s="13"/>
      <c r="LGG43" s="9"/>
      <c r="LGH43" s="8"/>
      <c r="LGI43" s="8"/>
      <c r="LGJ43" s="13"/>
      <c r="LGK43" s="13"/>
      <c r="LGL43" s="14"/>
      <c r="LGM43" s="15"/>
      <c r="LGN43" s="13"/>
      <c r="LGO43" s="9"/>
      <c r="LGP43" s="8"/>
      <c r="LGQ43" s="8"/>
      <c r="LGR43" s="13"/>
      <c r="LGS43" s="13"/>
      <c r="LGT43" s="14"/>
      <c r="LGU43" s="15"/>
      <c r="LGV43" s="13"/>
      <c r="LGW43" s="9"/>
      <c r="LGX43" s="8"/>
      <c r="LGY43" s="8"/>
      <c r="LGZ43" s="13"/>
      <c r="LHA43" s="13"/>
      <c r="LHB43" s="14"/>
      <c r="LHC43" s="15"/>
      <c r="LHD43" s="13"/>
      <c r="LHE43" s="9"/>
      <c r="LHF43" s="8"/>
      <c r="LHG43" s="8"/>
      <c r="LHH43" s="13"/>
      <c r="LHI43" s="13"/>
      <c r="LHJ43" s="14"/>
      <c r="LHK43" s="15"/>
      <c r="LHL43" s="13"/>
      <c r="LHM43" s="9"/>
      <c r="LHN43" s="8"/>
      <c r="LHO43" s="8"/>
      <c r="LHP43" s="13"/>
      <c r="LHQ43" s="13"/>
      <c r="LHR43" s="14"/>
      <c r="LHS43" s="15"/>
      <c r="LHT43" s="13"/>
      <c r="LHU43" s="9"/>
      <c r="LHV43" s="8"/>
      <c r="LHW43" s="8"/>
      <c r="LHX43" s="13"/>
      <c r="LHY43" s="13"/>
      <c r="LHZ43" s="14"/>
      <c r="LIA43" s="15"/>
      <c r="LIB43" s="13"/>
      <c r="LIC43" s="9"/>
      <c r="LID43" s="8"/>
      <c r="LIE43" s="8"/>
      <c r="LIF43" s="13"/>
      <c r="LIG43" s="13"/>
      <c r="LIH43" s="14"/>
      <c r="LII43" s="15"/>
      <c r="LIJ43" s="13"/>
      <c r="LIK43" s="9"/>
      <c r="LIL43" s="8"/>
      <c r="LIM43" s="8"/>
      <c r="LIN43" s="13"/>
      <c r="LIO43" s="13"/>
      <c r="LIP43" s="14"/>
      <c r="LIQ43" s="15"/>
      <c r="LIR43" s="13"/>
      <c r="LIS43" s="9"/>
      <c r="LIT43" s="8"/>
      <c r="LIU43" s="8"/>
      <c r="LIV43" s="13"/>
      <c r="LIW43" s="13"/>
      <c r="LIX43" s="14"/>
      <c r="LIY43" s="15"/>
      <c r="LIZ43" s="13"/>
      <c r="LJA43" s="9"/>
      <c r="LJB43" s="8"/>
      <c r="LJC43" s="8"/>
      <c r="LJD43" s="13"/>
      <c r="LJE43" s="13"/>
      <c r="LJF43" s="14"/>
      <c r="LJG43" s="15"/>
      <c r="LJH43" s="13"/>
      <c r="LJI43" s="9"/>
      <c r="LJJ43" s="8"/>
      <c r="LJK43" s="8"/>
      <c r="LJL43" s="13"/>
      <c r="LJM43" s="13"/>
      <c r="LJN43" s="14"/>
      <c r="LJO43" s="15"/>
      <c r="LJP43" s="13"/>
      <c r="LJQ43" s="9"/>
      <c r="LJR43" s="8"/>
      <c r="LJS43" s="8"/>
      <c r="LJT43" s="13"/>
      <c r="LJU43" s="13"/>
      <c r="LJV43" s="14"/>
      <c r="LJW43" s="15"/>
      <c r="LJX43" s="13"/>
      <c r="LJY43" s="9"/>
      <c r="LJZ43" s="8"/>
      <c r="LKA43" s="8"/>
      <c r="LKB43" s="13"/>
      <c r="LKC43" s="13"/>
      <c r="LKD43" s="14"/>
      <c r="LKE43" s="15"/>
      <c r="LKF43" s="13"/>
      <c r="LKG43" s="9"/>
      <c r="LKH43" s="8"/>
      <c r="LKI43" s="8"/>
      <c r="LKJ43" s="13"/>
      <c r="LKK43" s="13"/>
      <c r="LKL43" s="14"/>
      <c r="LKM43" s="15"/>
      <c r="LKN43" s="13"/>
      <c r="LKO43" s="9"/>
      <c r="LKP43" s="8"/>
      <c r="LKQ43" s="8"/>
      <c r="LKR43" s="13"/>
      <c r="LKS43" s="13"/>
      <c r="LKT43" s="14"/>
      <c r="LKU43" s="15"/>
      <c r="LKV43" s="13"/>
      <c r="LKW43" s="9"/>
      <c r="LKX43" s="8"/>
      <c r="LKY43" s="8"/>
      <c r="LKZ43" s="13"/>
      <c r="LLA43" s="13"/>
      <c r="LLB43" s="14"/>
      <c r="LLC43" s="15"/>
      <c r="LLD43" s="13"/>
      <c r="LLE43" s="9"/>
      <c r="LLF43" s="8"/>
      <c r="LLG43" s="8"/>
      <c r="LLH43" s="13"/>
      <c r="LLI43" s="13"/>
      <c r="LLJ43" s="14"/>
      <c r="LLK43" s="15"/>
      <c r="LLL43" s="13"/>
      <c r="LLM43" s="9"/>
      <c r="LLN43" s="8"/>
      <c r="LLO43" s="8"/>
      <c r="LLP43" s="13"/>
      <c r="LLQ43" s="13"/>
      <c r="LLR43" s="14"/>
      <c r="LLS43" s="15"/>
      <c r="LLT43" s="13"/>
      <c r="LLU43" s="9"/>
      <c r="LLV43" s="8"/>
      <c r="LLW43" s="8"/>
      <c r="LLX43" s="13"/>
      <c r="LLY43" s="13"/>
      <c r="LLZ43" s="14"/>
      <c r="LMA43" s="15"/>
      <c r="LMB43" s="13"/>
      <c r="LMC43" s="9"/>
      <c r="LMD43" s="8"/>
      <c r="LME43" s="8"/>
      <c r="LMF43" s="13"/>
      <c r="LMG43" s="13"/>
      <c r="LMH43" s="14"/>
      <c r="LMI43" s="15"/>
      <c r="LMJ43" s="13"/>
      <c r="LMK43" s="9"/>
      <c r="LML43" s="8"/>
      <c r="LMM43" s="8"/>
      <c r="LMN43" s="13"/>
      <c r="LMO43" s="13"/>
      <c r="LMP43" s="14"/>
      <c r="LMQ43" s="15"/>
      <c r="LMR43" s="13"/>
      <c r="LMS43" s="9"/>
      <c r="LMT43" s="8"/>
      <c r="LMU43" s="8"/>
      <c r="LMV43" s="13"/>
      <c r="LMW43" s="13"/>
      <c r="LMX43" s="14"/>
      <c r="LMY43" s="15"/>
      <c r="LMZ43" s="13"/>
      <c r="LNA43" s="9"/>
      <c r="LNB43" s="8"/>
      <c r="LNC43" s="8"/>
      <c r="LND43" s="13"/>
      <c r="LNE43" s="13"/>
      <c r="LNF43" s="14"/>
      <c r="LNG43" s="15"/>
      <c r="LNH43" s="13"/>
      <c r="LNI43" s="9"/>
      <c r="LNJ43" s="8"/>
      <c r="LNK43" s="8"/>
      <c r="LNL43" s="13"/>
      <c r="LNM43" s="13"/>
      <c r="LNN43" s="14"/>
      <c r="LNO43" s="15"/>
      <c r="LNP43" s="13"/>
      <c r="LNQ43" s="9"/>
      <c r="LNR43" s="8"/>
      <c r="LNS43" s="8"/>
      <c r="LNT43" s="13"/>
      <c r="LNU43" s="13"/>
      <c r="LNV43" s="14"/>
      <c r="LNW43" s="15"/>
      <c r="LNX43" s="13"/>
      <c r="LNY43" s="9"/>
      <c r="LNZ43" s="8"/>
      <c r="LOA43" s="8"/>
      <c r="LOB43" s="13"/>
      <c r="LOC43" s="13"/>
      <c r="LOD43" s="14"/>
      <c r="LOE43" s="15"/>
      <c r="LOF43" s="13"/>
      <c r="LOG43" s="9"/>
      <c r="LOH43" s="8"/>
      <c r="LOI43" s="8"/>
      <c r="LOJ43" s="13"/>
      <c r="LOK43" s="13"/>
      <c r="LOL43" s="14"/>
      <c r="LOM43" s="15"/>
      <c r="LON43" s="13"/>
      <c r="LOO43" s="9"/>
      <c r="LOP43" s="8"/>
      <c r="LOQ43" s="8"/>
      <c r="LOR43" s="13"/>
      <c r="LOS43" s="13"/>
      <c r="LOT43" s="14"/>
      <c r="LOU43" s="15"/>
      <c r="LOV43" s="13"/>
      <c r="LOW43" s="9"/>
      <c r="LOX43" s="8"/>
      <c r="LOY43" s="8"/>
      <c r="LOZ43" s="13"/>
      <c r="LPA43" s="13"/>
      <c r="LPB43" s="14"/>
      <c r="LPC43" s="15"/>
      <c r="LPD43" s="13"/>
      <c r="LPE43" s="9"/>
      <c r="LPF43" s="8"/>
      <c r="LPG43" s="8"/>
      <c r="LPH43" s="13"/>
      <c r="LPI43" s="13"/>
      <c r="LPJ43" s="14"/>
      <c r="LPK43" s="15"/>
      <c r="LPL43" s="13"/>
      <c r="LPM43" s="9"/>
      <c r="LPN43" s="8"/>
      <c r="LPO43" s="8"/>
      <c r="LPP43" s="13"/>
      <c r="LPQ43" s="13"/>
      <c r="LPR43" s="14"/>
      <c r="LPS43" s="15"/>
      <c r="LPT43" s="13"/>
      <c r="LPU43" s="9"/>
      <c r="LPV43" s="8"/>
      <c r="LPW43" s="8"/>
      <c r="LPX43" s="13"/>
      <c r="LPY43" s="13"/>
      <c r="LPZ43" s="14"/>
      <c r="LQA43" s="15"/>
      <c r="LQB43" s="13"/>
      <c r="LQC43" s="9"/>
      <c r="LQD43" s="8"/>
      <c r="LQE43" s="8"/>
      <c r="LQF43" s="13"/>
      <c r="LQG43" s="13"/>
      <c r="LQH43" s="14"/>
      <c r="LQI43" s="15"/>
      <c r="LQJ43" s="13"/>
      <c r="LQK43" s="9"/>
      <c r="LQL43" s="8"/>
      <c r="LQM43" s="8"/>
      <c r="LQN43" s="13"/>
      <c r="LQO43" s="13"/>
      <c r="LQP43" s="14"/>
      <c r="LQQ43" s="15"/>
      <c r="LQR43" s="13"/>
      <c r="LQS43" s="9"/>
      <c r="LQT43" s="8"/>
      <c r="LQU43" s="8"/>
      <c r="LQV43" s="13"/>
      <c r="LQW43" s="13"/>
      <c r="LQX43" s="14"/>
      <c r="LQY43" s="15"/>
      <c r="LQZ43" s="13"/>
      <c r="LRA43" s="9"/>
      <c r="LRB43" s="8"/>
      <c r="LRC43" s="8"/>
      <c r="LRD43" s="13"/>
      <c r="LRE43" s="13"/>
      <c r="LRF43" s="14"/>
      <c r="LRG43" s="15"/>
      <c r="LRH43" s="13"/>
      <c r="LRI43" s="9"/>
      <c r="LRJ43" s="8"/>
      <c r="LRK43" s="8"/>
      <c r="LRL43" s="13"/>
      <c r="LRM43" s="13"/>
      <c r="LRN43" s="14"/>
      <c r="LRO43" s="15"/>
      <c r="LRP43" s="13"/>
      <c r="LRQ43" s="9"/>
      <c r="LRR43" s="8"/>
      <c r="LRS43" s="8"/>
      <c r="LRT43" s="13"/>
      <c r="LRU43" s="13"/>
      <c r="LRV43" s="14"/>
      <c r="LRW43" s="15"/>
      <c r="LRX43" s="13"/>
      <c r="LRY43" s="9"/>
      <c r="LRZ43" s="8"/>
      <c r="LSA43" s="8"/>
      <c r="LSB43" s="13"/>
      <c r="LSC43" s="13"/>
      <c r="LSD43" s="14"/>
      <c r="LSE43" s="15"/>
      <c r="LSF43" s="13"/>
      <c r="LSG43" s="9"/>
      <c r="LSH43" s="8"/>
      <c r="LSI43" s="8"/>
      <c r="LSJ43" s="13"/>
      <c r="LSK43" s="13"/>
      <c r="LSL43" s="14"/>
      <c r="LSM43" s="15"/>
      <c r="LSN43" s="13"/>
      <c r="LSO43" s="9"/>
      <c r="LSP43" s="8"/>
      <c r="LSQ43" s="8"/>
      <c r="LSR43" s="13"/>
      <c r="LSS43" s="13"/>
      <c r="LST43" s="14"/>
      <c r="LSU43" s="15"/>
      <c r="LSV43" s="13"/>
      <c r="LSW43" s="9"/>
      <c r="LSX43" s="8"/>
      <c r="LSY43" s="8"/>
      <c r="LSZ43" s="13"/>
      <c r="LTA43" s="13"/>
      <c r="LTB43" s="14"/>
      <c r="LTC43" s="15"/>
      <c r="LTD43" s="13"/>
      <c r="LTE43" s="9"/>
      <c r="LTF43" s="8"/>
      <c r="LTG43" s="8"/>
      <c r="LTH43" s="13"/>
      <c r="LTI43" s="13"/>
      <c r="LTJ43" s="14"/>
      <c r="LTK43" s="15"/>
      <c r="LTL43" s="13"/>
      <c r="LTM43" s="9"/>
      <c r="LTN43" s="8"/>
      <c r="LTO43" s="8"/>
      <c r="LTP43" s="13"/>
      <c r="LTQ43" s="13"/>
      <c r="LTR43" s="14"/>
      <c r="LTS43" s="15"/>
      <c r="LTT43" s="13"/>
      <c r="LTU43" s="9"/>
      <c r="LTV43" s="8"/>
      <c r="LTW43" s="8"/>
      <c r="LTX43" s="13"/>
      <c r="LTY43" s="13"/>
      <c r="LTZ43" s="14"/>
      <c r="LUA43" s="15"/>
      <c r="LUB43" s="13"/>
      <c r="LUC43" s="9"/>
      <c r="LUD43" s="8"/>
      <c r="LUE43" s="8"/>
      <c r="LUF43" s="13"/>
      <c r="LUG43" s="13"/>
      <c r="LUH43" s="14"/>
      <c r="LUI43" s="15"/>
      <c r="LUJ43" s="13"/>
      <c r="LUK43" s="9"/>
      <c r="LUL43" s="8"/>
      <c r="LUM43" s="8"/>
      <c r="LUN43" s="13"/>
      <c r="LUO43" s="13"/>
      <c r="LUP43" s="14"/>
      <c r="LUQ43" s="15"/>
      <c r="LUR43" s="13"/>
      <c r="LUS43" s="9"/>
      <c r="LUT43" s="8"/>
      <c r="LUU43" s="8"/>
      <c r="LUV43" s="13"/>
      <c r="LUW43" s="13"/>
      <c r="LUX43" s="14"/>
      <c r="LUY43" s="15"/>
      <c r="LUZ43" s="13"/>
      <c r="LVA43" s="9"/>
      <c r="LVB43" s="8"/>
      <c r="LVC43" s="8"/>
      <c r="LVD43" s="13"/>
      <c r="LVE43" s="13"/>
      <c r="LVF43" s="14"/>
      <c r="LVG43" s="15"/>
      <c r="LVH43" s="13"/>
      <c r="LVI43" s="9"/>
      <c r="LVJ43" s="8"/>
      <c r="LVK43" s="8"/>
      <c r="LVL43" s="13"/>
      <c r="LVM43" s="13"/>
      <c r="LVN43" s="14"/>
      <c r="LVO43" s="15"/>
      <c r="LVP43" s="13"/>
      <c r="LVQ43" s="9"/>
      <c r="LVR43" s="8"/>
      <c r="LVS43" s="8"/>
      <c r="LVT43" s="13"/>
      <c r="LVU43" s="13"/>
      <c r="LVV43" s="14"/>
      <c r="LVW43" s="15"/>
      <c r="LVX43" s="13"/>
      <c r="LVY43" s="9"/>
      <c r="LVZ43" s="8"/>
      <c r="LWA43" s="8"/>
      <c r="LWB43" s="13"/>
      <c r="LWC43" s="13"/>
      <c r="LWD43" s="14"/>
      <c r="LWE43" s="15"/>
      <c r="LWF43" s="13"/>
      <c r="LWG43" s="9"/>
      <c r="LWH43" s="8"/>
      <c r="LWI43" s="8"/>
      <c r="LWJ43" s="13"/>
      <c r="LWK43" s="13"/>
      <c r="LWL43" s="14"/>
      <c r="LWM43" s="15"/>
      <c r="LWN43" s="13"/>
      <c r="LWO43" s="9"/>
      <c r="LWP43" s="8"/>
      <c r="LWQ43" s="8"/>
      <c r="LWR43" s="13"/>
      <c r="LWS43" s="13"/>
      <c r="LWT43" s="14"/>
      <c r="LWU43" s="15"/>
      <c r="LWV43" s="13"/>
      <c r="LWW43" s="9"/>
      <c r="LWX43" s="8"/>
      <c r="LWY43" s="8"/>
      <c r="LWZ43" s="13"/>
      <c r="LXA43" s="13"/>
      <c r="LXB43" s="14"/>
      <c r="LXC43" s="15"/>
      <c r="LXD43" s="13"/>
      <c r="LXE43" s="9"/>
      <c r="LXF43" s="8"/>
      <c r="LXG43" s="8"/>
      <c r="LXH43" s="13"/>
      <c r="LXI43" s="13"/>
      <c r="LXJ43" s="14"/>
      <c r="LXK43" s="15"/>
      <c r="LXL43" s="13"/>
      <c r="LXM43" s="9"/>
      <c r="LXN43" s="8"/>
      <c r="LXO43" s="8"/>
      <c r="LXP43" s="13"/>
      <c r="LXQ43" s="13"/>
      <c r="LXR43" s="14"/>
      <c r="LXS43" s="15"/>
      <c r="LXT43" s="13"/>
      <c r="LXU43" s="9"/>
      <c r="LXV43" s="8"/>
      <c r="LXW43" s="8"/>
      <c r="LXX43" s="13"/>
      <c r="LXY43" s="13"/>
      <c r="LXZ43" s="14"/>
      <c r="LYA43" s="15"/>
      <c r="LYB43" s="13"/>
      <c r="LYC43" s="9"/>
      <c r="LYD43" s="8"/>
      <c r="LYE43" s="8"/>
      <c r="LYF43" s="13"/>
      <c r="LYG43" s="13"/>
      <c r="LYH43" s="14"/>
      <c r="LYI43" s="15"/>
      <c r="LYJ43" s="13"/>
      <c r="LYK43" s="9"/>
      <c r="LYL43" s="8"/>
      <c r="LYM43" s="8"/>
      <c r="LYN43" s="13"/>
      <c r="LYO43" s="13"/>
      <c r="LYP43" s="14"/>
      <c r="LYQ43" s="15"/>
      <c r="LYR43" s="13"/>
      <c r="LYS43" s="9"/>
      <c r="LYT43" s="8"/>
      <c r="LYU43" s="8"/>
      <c r="LYV43" s="13"/>
      <c r="LYW43" s="13"/>
      <c r="LYX43" s="14"/>
      <c r="LYY43" s="15"/>
      <c r="LYZ43" s="13"/>
      <c r="LZA43" s="9"/>
      <c r="LZB43" s="8"/>
      <c r="LZC43" s="8"/>
      <c r="LZD43" s="13"/>
      <c r="LZE43" s="13"/>
      <c r="LZF43" s="14"/>
      <c r="LZG43" s="15"/>
      <c r="LZH43" s="13"/>
      <c r="LZI43" s="9"/>
      <c r="LZJ43" s="8"/>
      <c r="LZK43" s="8"/>
      <c r="LZL43" s="13"/>
      <c r="LZM43" s="13"/>
      <c r="LZN43" s="14"/>
      <c r="LZO43" s="15"/>
      <c r="LZP43" s="13"/>
      <c r="LZQ43" s="9"/>
      <c r="LZR43" s="8"/>
      <c r="LZS43" s="8"/>
      <c r="LZT43" s="13"/>
      <c r="LZU43" s="13"/>
      <c r="LZV43" s="14"/>
      <c r="LZW43" s="15"/>
      <c r="LZX43" s="13"/>
      <c r="LZY43" s="9"/>
      <c r="LZZ43" s="8"/>
      <c r="MAA43" s="8"/>
      <c r="MAB43" s="13"/>
      <c r="MAC43" s="13"/>
      <c r="MAD43" s="14"/>
      <c r="MAE43" s="15"/>
      <c r="MAF43" s="13"/>
      <c r="MAG43" s="9"/>
      <c r="MAH43" s="8"/>
      <c r="MAI43" s="8"/>
      <c r="MAJ43" s="13"/>
      <c r="MAK43" s="13"/>
      <c r="MAL43" s="14"/>
      <c r="MAM43" s="15"/>
      <c r="MAN43" s="13"/>
      <c r="MAO43" s="9"/>
      <c r="MAP43" s="8"/>
      <c r="MAQ43" s="8"/>
      <c r="MAR43" s="13"/>
      <c r="MAS43" s="13"/>
      <c r="MAT43" s="14"/>
      <c r="MAU43" s="15"/>
      <c r="MAV43" s="13"/>
      <c r="MAW43" s="9"/>
      <c r="MAX43" s="8"/>
      <c r="MAY43" s="8"/>
      <c r="MAZ43" s="13"/>
      <c r="MBA43" s="13"/>
      <c r="MBB43" s="14"/>
      <c r="MBC43" s="15"/>
      <c r="MBD43" s="13"/>
      <c r="MBE43" s="9"/>
      <c r="MBF43" s="8"/>
      <c r="MBG43" s="8"/>
      <c r="MBH43" s="13"/>
      <c r="MBI43" s="13"/>
      <c r="MBJ43" s="14"/>
      <c r="MBK43" s="15"/>
      <c r="MBL43" s="13"/>
      <c r="MBM43" s="9"/>
      <c r="MBN43" s="8"/>
      <c r="MBO43" s="8"/>
      <c r="MBP43" s="13"/>
      <c r="MBQ43" s="13"/>
      <c r="MBR43" s="14"/>
      <c r="MBS43" s="15"/>
      <c r="MBT43" s="13"/>
      <c r="MBU43" s="9"/>
      <c r="MBV43" s="8"/>
      <c r="MBW43" s="8"/>
      <c r="MBX43" s="13"/>
      <c r="MBY43" s="13"/>
      <c r="MBZ43" s="14"/>
      <c r="MCA43" s="15"/>
      <c r="MCB43" s="13"/>
      <c r="MCC43" s="9"/>
      <c r="MCD43" s="8"/>
      <c r="MCE43" s="8"/>
      <c r="MCF43" s="13"/>
      <c r="MCG43" s="13"/>
      <c r="MCH43" s="14"/>
      <c r="MCI43" s="15"/>
      <c r="MCJ43" s="13"/>
      <c r="MCK43" s="9"/>
      <c r="MCL43" s="8"/>
      <c r="MCM43" s="8"/>
      <c r="MCN43" s="13"/>
      <c r="MCO43" s="13"/>
      <c r="MCP43" s="14"/>
      <c r="MCQ43" s="15"/>
      <c r="MCR43" s="13"/>
      <c r="MCS43" s="9"/>
      <c r="MCT43" s="8"/>
      <c r="MCU43" s="8"/>
      <c r="MCV43" s="13"/>
      <c r="MCW43" s="13"/>
      <c r="MCX43" s="14"/>
      <c r="MCY43" s="15"/>
      <c r="MCZ43" s="13"/>
      <c r="MDA43" s="9"/>
      <c r="MDB43" s="8"/>
      <c r="MDC43" s="8"/>
      <c r="MDD43" s="13"/>
      <c r="MDE43" s="13"/>
      <c r="MDF43" s="14"/>
      <c r="MDG43" s="15"/>
      <c r="MDH43" s="13"/>
      <c r="MDI43" s="9"/>
      <c r="MDJ43" s="8"/>
      <c r="MDK43" s="8"/>
      <c r="MDL43" s="13"/>
      <c r="MDM43" s="13"/>
      <c r="MDN43" s="14"/>
      <c r="MDO43" s="15"/>
      <c r="MDP43" s="13"/>
      <c r="MDQ43" s="9"/>
      <c r="MDR43" s="8"/>
      <c r="MDS43" s="8"/>
      <c r="MDT43" s="13"/>
      <c r="MDU43" s="13"/>
      <c r="MDV43" s="14"/>
      <c r="MDW43" s="15"/>
      <c r="MDX43" s="13"/>
      <c r="MDY43" s="9"/>
      <c r="MDZ43" s="8"/>
      <c r="MEA43" s="8"/>
      <c r="MEB43" s="13"/>
      <c r="MEC43" s="13"/>
      <c r="MED43" s="14"/>
      <c r="MEE43" s="15"/>
      <c r="MEF43" s="13"/>
      <c r="MEG43" s="9"/>
      <c r="MEH43" s="8"/>
      <c r="MEI43" s="8"/>
      <c r="MEJ43" s="13"/>
      <c r="MEK43" s="13"/>
      <c r="MEL43" s="14"/>
      <c r="MEM43" s="15"/>
      <c r="MEN43" s="13"/>
      <c r="MEO43" s="9"/>
      <c r="MEP43" s="8"/>
      <c r="MEQ43" s="8"/>
      <c r="MER43" s="13"/>
      <c r="MES43" s="13"/>
      <c r="MET43" s="14"/>
      <c r="MEU43" s="15"/>
      <c r="MEV43" s="13"/>
      <c r="MEW43" s="9"/>
      <c r="MEX43" s="8"/>
      <c r="MEY43" s="8"/>
      <c r="MEZ43" s="13"/>
      <c r="MFA43" s="13"/>
      <c r="MFB43" s="14"/>
      <c r="MFC43" s="15"/>
      <c r="MFD43" s="13"/>
      <c r="MFE43" s="9"/>
      <c r="MFF43" s="8"/>
      <c r="MFG43" s="8"/>
      <c r="MFH43" s="13"/>
      <c r="MFI43" s="13"/>
      <c r="MFJ43" s="14"/>
      <c r="MFK43" s="15"/>
      <c r="MFL43" s="13"/>
      <c r="MFM43" s="9"/>
      <c r="MFN43" s="8"/>
      <c r="MFO43" s="8"/>
      <c r="MFP43" s="13"/>
      <c r="MFQ43" s="13"/>
      <c r="MFR43" s="14"/>
      <c r="MFS43" s="15"/>
      <c r="MFT43" s="13"/>
      <c r="MFU43" s="9"/>
      <c r="MFV43" s="8"/>
      <c r="MFW43" s="8"/>
      <c r="MFX43" s="13"/>
      <c r="MFY43" s="13"/>
      <c r="MFZ43" s="14"/>
      <c r="MGA43" s="15"/>
      <c r="MGB43" s="13"/>
      <c r="MGC43" s="9"/>
      <c r="MGD43" s="8"/>
      <c r="MGE43" s="8"/>
      <c r="MGF43" s="13"/>
      <c r="MGG43" s="13"/>
      <c r="MGH43" s="14"/>
      <c r="MGI43" s="15"/>
      <c r="MGJ43" s="13"/>
      <c r="MGK43" s="9"/>
      <c r="MGL43" s="8"/>
      <c r="MGM43" s="8"/>
      <c r="MGN43" s="13"/>
      <c r="MGO43" s="13"/>
      <c r="MGP43" s="14"/>
      <c r="MGQ43" s="15"/>
      <c r="MGR43" s="13"/>
      <c r="MGS43" s="9"/>
      <c r="MGT43" s="8"/>
      <c r="MGU43" s="8"/>
      <c r="MGV43" s="13"/>
      <c r="MGW43" s="13"/>
      <c r="MGX43" s="14"/>
      <c r="MGY43" s="15"/>
      <c r="MGZ43" s="13"/>
      <c r="MHA43" s="9"/>
      <c r="MHB43" s="8"/>
      <c r="MHC43" s="8"/>
      <c r="MHD43" s="13"/>
      <c r="MHE43" s="13"/>
      <c r="MHF43" s="14"/>
      <c r="MHG43" s="15"/>
      <c r="MHH43" s="13"/>
      <c r="MHI43" s="9"/>
      <c r="MHJ43" s="8"/>
      <c r="MHK43" s="8"/>
      <c r="MHL43" s="13"/>
      <c r="MHM43" s="13"/>
      <c r="MHN43" s="14"/>
      <c r="MHO43" s="15"/>
      <c r="MHP43" s="13"/>
      <c r="MHQ43" s="9"/>
      <c r="MHR43" s="8"/>
      <c r="MHS43" s="8"/>
      <c r="MHT43" s="13"/>
      <c r="MHU43" s="13"/>
      <c r="MHV43" s="14"/>
      <c r="MHW43" s="15"/>
      <c r="MHX43" s="13"/>
      <c r="MHY43" s="9"/>
      <c r="MHZ43" s="8"/>
      <c r="MIA43" s="8"/>
      <c r="MIB43" s="13"/>
      <c r="MIC43" s="13"/>
      <c r="MID43" s="14"/>
      <c r="MIE43" s="15"/>
      <c r="MIF43" s="13"/>
      <c r="MIG43" s="9"/>
      <c r="MIH43" s="8"/>
      <c r="MII43" s="8"/>
      <c r="MIJ43" s="13"/>
      <c r="MIK43" s="13"/>
      <c r="MIL43" s="14"/>
      <c r="MIM43" s="15"/>
      <c r="MIN43" s="13"/>
      <c r="MIO43" s="9"/>
      <c r="MIP43" s="8"/>
      <c r="MIQ43" s="8"/>
      <c r="MIR43" s="13"/>
      <c r="MIS43" s="13"/>
      <c r="MIT43" s="14"/>
      <c r="MIU43" s="15"/>
      <c r="MIV43" s="13"/>
      <c r="MIW43" s="9"/>
      <c r="MIX43" s="8"/>
      <c r="MIY43" s="8"/>
      <c r="MIZ43" s="13"/>
      <c r="MJA43" s="13"/>
      <c r="MJB43" s="14"/>
      <c r="MJC43" s="15"/>
      <c r="MJD43" s="13"/>
      <c r="MJE43" s="9"/>
      <c r="MJF43" s="8"/>
      <c r="MJG43" s="8"/>
      <c r="MJH43" s="13"/>
      <c r="MJI43" s="13"/>
      <c r="MJJ43" s="14"/>
      <c r="MJK43" s="15"/>
      <c r="MJL43" s="13"/>
      <c r="MJM43" s="9"/>
      <c r="MJN43" s="8"/>
      <c r="MJO43" s="8"/>
      <c r="MJP43" s="13"/>
      <c r="MJQ43" s="13"/>
      <c r="MJR43" s="14"/>
      <c r="MJS43" s="15"/>
      <c r="MJT43" s="13"/>
      <c r="MJU43" s="9"/>
      <c r="MJV43" s="8"/>
      <c r="MJW43" s="8"/>
      <c r="MJX43" s="13"/>
      <c r="MJY43" s="13"/>
      <c r="MJZ43" s="14"/>
      <c r="MKA43" s="15"/>
      <c r="MKB43" s="13"/>
      <c r="MKC43" s="9"/>
      <c r="MKD43" s="8"/>
      <c r="MKE43" s="8"/>
      <c r="MKF43" s="13"/>
      <c r="MKG43" s="13"/>
      <c r="MKH43" s="14"/>
      <c r="MKI43" s="15"/>
      <c r="MKJ43" s="13"/>
      <c r="MKK43" s="9"/>
      <c r="MKL43" s="8"/>
      <c r="MKM43" s="8"/>
      <c r="MKN43" s="13"/>
      <c r="MKO43" s="13"/>
      <c r="MKP43" s="14"/>
      <c r="MKQ43" s="15"/>
      <c r="MKR43" s="13"/>
      <c r="MKS43" s="9"/>
      <c r="MKT43" s="8"/>
      <c r="MKU43" s="8"/>
      <c r="MKV43" s="13"/>
      <c r="MKW43" s="13"/>
      <c r="MKX43" s="14"/>
      <c r="MKY43" s="15"/>
      <c r="MKZ43" s="13"/>
      <c r="MLA43" s="9"/>
      <c r="MLB43" s="8"/>
      <c r="MLC43" s="8"/>
      <c r="MLD43" s="13"/>
      <c r="MLE43" s="13"/>
      <c r="MLF43" s="14"/>
      <c r="MLG43" s="15"/>
      <c r="MLH43" s="13"/>
      <c r="MLI43" s="9"/>
      <c r="MLJ43" s="8"/>
      <c r="MLK43" s="8"/>
      <c r="MLL43" s="13"/>
      <c r="MLM43" s="13"/>
      <c r="MLN43" s="14"/>
      <c r="MLO43" s="15"/>
      <c r="MLP43" s="13"/>
      <c r="MLQ43" s="9"/>
      <c r="MLR43" s="8"/>
      <c r="MLS43" s="8"/>
      <c r="MLT43" s="13"/>
      <c r="MLU43" s="13"/>
      <c r="MLV43" s="14"/>
      <c r="MLW43" s="15"/>
      <c r="MLX43" s="13"/>
      <c r="MLY43" s="9"/>
      <c r="MLZ43" s="8"/>
      <c r="MMA43" s="8"/>
      <c r="MMB43" s="13"/>
      <c r="MMC43" s="13"/>
      <c r="MMD43" s="14"/>
      <c r="MME43" s="15"/>
      <c r="MMF43" s="13"/>
      <c r="MMG43" s="9"/>
      <c r="MMH43" s="8"/>
      <c r="MMI43" s="8"/>
      <c r="MMJ43" s="13"/>
      <c r="MMK43" s="13"/>
      <c r="MML43" s="14"/>
      <c r="MMM43" s="15"/>
      <c r="MMN43" s="13"/>
      <c r="MMO43" s="9"/>
      <c r="MMP43" s="8"/>
      <c r="MMQ43" s="8"/>
      <c r="MMR43" s="13"/>
      <c r="MMS43" s="13"/>
      <c r="MMT43" s="14"/>
      <c r="MMU43" s="15"/>
      <c r="MMV43" s="13"/>
      <c r="MMW43" s="9"/>
      <c r="MMX43" s="8"/>
      <c r="MMY43" s="8"/>
      <c r="MMZ43" s="13"/>
      <c r="MNA43" s="13"/>
      <c r="MNB43" s="14"/>
      <c r="MNC43" s="15"/>
      <c r="MND43" s="13"/>
      <c r="MNE43" s="9"/>
      <c r="MNF43" s="8"/>
      <c r="MNG43" s="8"/>
      <c r="MNH43" s="13"/>
      <c r="MNI43" s="13"/>
      <c r="MNJ43" s="14"/>
      <c r="MNK43" s="15"/>
      <c r="MNL43" s="13"/>
      <c r="MNM43" s="9"/>
      <c r="MNN43" s="8"/>
      <c r="MNO43" s="8"/>
      <c r="MNP43" s="13"/>
      <c r="MNQ43" s="13"/>
      <c r="MNR43" s="14"/>
      <c r="MNS43" s="15"/>
      <c r="MNT43" s="13"/>
      <c r="MNU43" s="9"/>
      <c r="MNV43" s="8"/>
      <c r="MNW43" s="8"/>
      <c r="MNX43" s="13"/>
      <c r="MNY43" s="13"/>
      <c r="MNZ43" s="14"/>
      <c r="MOA43" s="15"/>
      <c r="MOB43" s="13"/>
      <c r="MOC43" s="9"/>
      <c r="MOD43" s="8"/>
      <c r="MOE43" s="8"/>
      <c r="MOF43" s="13"/>
      <c r="MOG43" s="13"/>
      <c r="MOH43" s="14"/>
      <c r="MOI43" s="15"/>
      <c r="MOJ43" s="13"/>
      <c r="MOK43" s="9"/>
      <c r="MOL43" s="8"/>
      <c r="MOM43" s="8"/>
      <c r="MON43" s="13"/>
      <c r="MOO43" s="13"/>
      <c r="MOP43" s="14"/>
      <c r="MOQ43" s="15"/>
      <c r="MOR43" s="13"/>
      <c r="MOS43" s="9"/>
      <c r="MOT43" s="8"/>
      <c r="MOU43" s="8"/>
      <c r="MOV43" s="13"/>
      <c r="MOW43" s="13"/>
      <c r="MOX43" s="14"/>
      <c r="MOY43" s="15"/>
      <c r="MOZ43" s="13"/>
      <c r="MPA43" s="9"/>
      <c r="MPB43" s="8"/>
      <c r="MPC43" s="8"/>
      <c r="MPD43" s="13"/>
      <c r="MPE43" s="13"/>
      <c r="MPF43" s="14"/>
      <c r="MPG43" s="15"/>
      <c r="MPH43" s="13"/>
      <c r="MPI43" s="9"/>
      <c r="MPJ43" s="8"/>
      <c r="MPK43" s="8"/>
      <c r="MPL43" s="13"/>
      <c r="MPM43" s="13"/>
      <c r="MPN43" s="14"/>
      <c r="MPO43" s="15"/>
      <c r="MPP43" s="13"/>
      <c r="MPQ43" s="9"/>
      <c r="MPR43" s="8"/>
      <c r="MPS43" s="8"/>
      <c r="MPT43" s="13"/>
      <c r="MPU43" s="13"/>
      <c r="MPV43" s="14"/>
      <c r="MPW43" s="15"/>
      <c r="MPX43" s="13"/>
      <c r="MPY43" s="9"/>
      <c r="MPZ43" s="8"/>
      <c r="MQA43" s="8"/>
      <c r="MQB43" s="13"/>
      <c r="MQC43" s="13"/>
      <c r="MQD43" s="14"/>
      <c r="MQE43" s="15"/>
      <c r="MQF43" s="13"/>
      <c r="MQG43" s="9"/>
      <c r="MQH43" s="8"/>
      <c r="MQI43" s="8"/>
      <c r="MQJ43" s="13"/>
      <c r="MQK43" s="13"/>
      <c r="MQL43" s="14"/>
      <c r="MQM43" s="15"/>
      <c r="MQN43" s="13"/>
      <c r="MQO43" s="9"/>
      <c r="MQP43" s="8"/>
      <c r="MQQ43" s="8"/>
      <c r="MQR43" s="13"/>
      <c r="MQS43" s="13"/>
      <c r="MQT43" s="14"/>
      <c r="MQU43" s="15"/>
      <c r="MQV43" s="13"/>
      <c r="MQW43" s="9"/>
      <c r="MQX43" s="8"/>
      <c r="MQY43" s="8"/>
      <c r="MQZ43" s="13"/>
      <c r="MRA43" s="13"/>
      <c r="MRB43" s="14"/>
      <c r="MRC43" s="15"/>
      <c r="MRD43" s="13"/>
      <c r="MRE43" s="9"/>
      <c r="MRF43" s="8"/>
      <c r="MRG43" s="8"/>
      <c r="MRH43" s="13"/>
      <c r="MRI43" s="13"/>
      <c r="MRJ43" s="14"/>
      <c r="MRK43" s="15"/>
      <c r="MRL43" s="13"/>
      <c r="MRM43" s="9"/>
      <c r="MRN43" s="8"/>
      <c r="MRO43" s="8"/>
      <c r="MRP43" s="13"/>
      <c r="MRQ43" s="13"/>
      <c r="MRR43" s="14"/>
      <c r="MRS43" s="15"/>
      <c r="MRT43" s="13"/>
      <c r="MRU43" s="9"/>
      <c r="MRV43" s="8"/>
      <c r="MRW43" s="8"/>
      <c r="MRX43" s="13"/>
      <c r="MRY43" s="13"/>
      <c r="MRZ43" s="14"/>
      <c r="MSA43" s="15"/>
      <c r="MSB43" s="13"/>
      <c r="MSC43" s="9"/>
      <c r="MSD43" s="8"/>
      <c r="MSE43" s="8"/>
      <c r="MSF43" s="13"/>
      <c r="MSG43" s="13"/>
      <c r="MSH43" s="14"/>
      <c r="MSI43" s="15"/>
      <c r="MSJ43" s="13"/>
      <c r="MSK43" s="9"/>
      <c r="MSL43" s="8"/>
      <c r="MSM43" s="8"/>
      <c r="MSN43" s="13"/>
      <c r="MSO43" s="13"/>
      <c r="MSP43" s="14"/>
      <c r="MSQ43" s="15"/>
      <c r="MSR43" s="13"/>
      <c r="MSS43" s="9"/>
      <c r="MST43" s="8"/>
      <c r="MSU43" s="8"/>
      <c r="MSV43" s="13"/>
      <c r="MSW43" s="13"/>
      <c r="MSX43" s="14"/>
      <c r="MSY43" s="15"/>
      <c r="MSZ43" s="13"/>
      <c r="MTA43" s="9"/>
      <c r="MTB43" s="8"/>
      <c r="MTC43" s="8"/>
      <c r="MTD43" s="13"/>
      <c r="MTE43" s="13"/>
      <c r="MTF43" s="14"/>
      <c r="MTG43" s="15"/>
      <c r="MTH43" s="13"/>
      <c r="MTI43" s="9"/>
      <c r="MTJ43" s="8"/>
      <c r="MTK43" s="8"/>
      <c r="MTL43" s="13"/>
      <c r="MTM43" s="13"/>
      <c r="MTN43" s="14"/>
      <c r="MTO43" s="15"/>
      <c r="MTP43" s="13"/>
      <c r="MTQ43" s="9"/>
      <c r="MTR43" s="8"/>
      <c r="MTS43" s="8"/>
      <c r="MTT43" s="13"/>
      <c r="MTU43" s="13"/>
      <c r="MTV43" s="14"/>
      <c r="MTW43" s="15"/>
      <c r="MTX43" s="13"/>
      <c r="MTY43" s="9"/>
      <c r="MTZ43" s="8"/>
      <c r="MUA43" s="8"/>
      <c r="MUB43" s="13"/>
      <c r="MUC43" s="13"/>
      <c r="MUD43" s="14"/>
      <c r="MUE43" s="15"/>
      <c r="MUF43" s="13"/>
      <c r="MUG43" s="9"/>
      <c r="MUH43" s="8"/>
      <c r="MUI43" s="8"/>
      <c r="MUJ43" s="13"/>
      <c r="MUK43" s="13"/>
      <c r="MUL43" s="14"/>
      <c r="MUM43" s="15"/>
      <c r="MUN43" s="13"/>
      <c r="MUO43" s="9"/>
      <c r="MUP43" s="8"/>
      <c r="MUQ43" s="8"/>
      <c r="MUR43" s="13"/>
      <c r="MUS43" s="13"/>
      <c r="MUT43" s="14"/>
      <c r="MUU43" s="15"/>
      <c r="MUV43" s="13"/>
      <c r="MUW43" s="9"/>
      <c r="MUX43" s="8"/>
      <c r="MUY43" s="8"/>
      <c r="MUZ43" s="13"/>
      <c r="MVA43" s="13"/>
      <c r="MVB43" s="14"/>
      <c r="MVC43" s="15"/>
      <c r="MVD43" s="13"/>
      <c r="MVE43" s="9"/>
      <c r="MVF43" s="8"/>
      <c r="MVG43" s="8"/>
      <c r="MVH43" s="13"/>
      <c r="MVI43" s="13"/>
      <c r="MVJ43" s="14"/>
      <c r="MVK43" s="15"/>
      <c r="MVL43" s="13"/>
      <c r="MVM43" s="9"/>
      <c r="MVN43" s="8"/>
      <c r="MVO43" s="8"/>
      <c r="MVP43" s="13"/>
      <c r="MVQ43" s="13"/>
      <c r="MVR43" s="14"/>
      <c r="MVS43" s="15"/>
      <c r="MVT43" s="13"/>
      <c r="MVU43" s="9"/>
      <c r="MVV43" s="8"/>
      <c r="MVW43" s="8"/>
      <c r="MVX43" s="13"/>
      <c r="MVY43" s="13"/>
      <c r="MVZ43" s="14"/>
      <c r="MWA43" s="15"/>
      <c r="MWB43" s="13"/>
      <c r="MWC43" s="9"/>
      <c r="MWD43" s="8"/>
      <c r="MWE43" s="8"/>
      <c r="MWF43" s="13"/>
      <c r="MWG43" s="13"/>
      <c r="MWH43" s="14"/>
      <c r="MWI43" s="15"/>
      <c r="MWJ43" s="13"/>
      <c r="MWK43" s="9"/>
      <c r="MWL43" s="8"/>
      <c r="MWM43" s="8"/>
      <c r="MWN43" s="13"/>
      <c r="MWO43" s="13"/>
      <c r="MWP43" s="14"/>
      <c r="MWQ43" s="15"/>
      <c r="MWR43" s="13"/>
      <c r="MWS43" s="9"/>
      <c r="MWT43" s="8"/>
      <c r="MWU43" s="8"/>
      <c r="MWV43" s="13"/>
      <c r="MWW43" s="13"/>
      <c r="MWX43" s="14"/>
      <c r="MWY43" s="15"/>
      <c r="MWZ43" s="13"/>
      <c r="MXA43" s="9"/>
      <c r="MXB43" s="8"/>
      <c r="MXC43" s="8"/>
      <c r="MXD43" s="13"/>
      <c r="MXE43" s="13"/>
      <c r="MXF43" s="14"/>
      <c r="MXG43" s="15"/>
      <c r="MXH43" s="13"/>
      <c r="MXI43" s="9"/>
      <c r="MXJ43" s="8"/>
      <c r="MXK43" s="8"/>
      <c r="MXL43" s="13"/>
      <c r="MXM43" s="13"/>
      <c r="MXN43" s="14"/>
      <c r="MXO43" s="15"/>
      <c r="MXP43" s="13"/>
      <c r="MXQ43" s="9"/>
      <c r="MXR43" s="8"/>
      <c r="MXS43" s="8"/>
      <c r="MXT43" s="13"/>
      <c r="MXU43" s="13"/>
      <c r="MXV43" s="14"/>
      <c r="MXW43" s="15"/>
      <c r="MXX43" s="13"/>
      <c r="MXY43" s="9"/>
      <c r="MXZ43" s="8"/>
      <c r="MYA43" s="8"/>
      <c r="MYB43" s="13"/>
      <c r="MYC43" s="13"/>
      <c r="MYD43" s="14"/>
      <c r="MYE43" s="15"/>
      <c r="MYF43" s="13"/>
      <c r="MYG43" s="9"/>
      <c r="MYH43" s="8"/>
      <c r="MYI43" s="8"/>
      <c r="MYJ43" s="13"/>
      <c r="MYK43" s="13"/>
      <c r="MYL43" s="14"/>
      <c r="MYM43" s="15"/>
      <c r="MYN43" s="13"/>
      <c r="MYO43" s="9"/>
      <c r="MYP43" s="8"/>
      <c r="MYQ43" s="8"/>
      <c r="MYR43" s="13"/>
      <c r="MYS43" s="13"/>
      <c r="MYT43" s="14"/>
      <c r="MYU43" s="15"/>
      <c r="MYV43" s="13"/>
      <c r="MYW43" s="9"/>
      <c r="MYX43" s="8"/>
      <c r="MYY43" s="8"/>
      <c r="MYZ43" s="13"/>
      <c r="MZA43" s="13"/>
      <c r="MZB43" s="14"/>
      <c r="MZC43" s="15"/>
      <c r="MZD43" s="13"/>
      <c r="MZE43" s="9"/>
      <c r="MZF43" s="8"/>
      <c r="MZG43" s="8"/>
      <c r="MZH43" s="13"/>
      <c r="MZI43" s="13"/>
      <c r="MZJ43" s="14"/>
      <c r="MZK43" s="15"/>
      <c r="MZL43" s="13"/>
      <c r="MZM43" s="9"/>
      <c r="MZN43" s="8"/>
      <c r="MZO43" s="8"/>
      <c r="MZP43" s="13"/>
      <c r="MZQ43" s="13"/>
      <c r="MZR43" s="14"/>
      <c r="MZS43" s="15"/>
      <c r="MZT43" s="13"/>
      <c r="MZU43" s="9"/>
      <c r="MZV43" s="8"/>
      <c r="MZW43" s="8"/>
      <c r="MZX43" s="13"/>
      <c r="MZY43" s="13"/>
      <c r="MZZ43" s="14"/>
      <c r="NAA43" s="15"/>
      <c r="NAB43" s="13"/>
      <c r="NAC43" s="9"/>
      <c r="NAD43" s="8"/>
      <c r="NAE43" s="8"/>
      <c r="NAF43" s="13"/>
      <c r="NAG43" s="13"/>
      <c r="NAH43" s="14"/>
      <c r="NAI43" s="15"/>
      <c r="NAJ43" s="13"/>
      <c r="NAK43" s="9"/>
      <c r="NAL43" s="8"/>
      <c r="NAM43" s="8"/>
      <c r="NAN43" s="13"/>
      <c r="NAO43" s="13"/>
      <c r="NAP43" s="14"/>
      <c r="NAQ43" s="15"/>
      <c r="NAR43" s="13"/>
      <c r="NAS43" s="9"/>
      <c r="NAT43" s="8"/>
      <c r="NAU43" s="8"/>
      <c r="NAV43" s="13"/>
      <c r="NAW43" s="13"/>
      <c r="NAX43" s="14"/>
      <c r="NAY43" s="15"/>
      <c r="NAZ43" s="13"/>
      <c r="NBA43" s="9"/>
      <c r="NBB43" s="8"/>
      <c r="NBC43" s="8"/>
      <c r="NBD43" s="13"/>
      <c r="NBE43" s="13"/>
      <c r="NBF43" s="14"/>
      <c r="NBG43" s="15"/>
      <c r="NBH43" s="13"/>
      <c r="NBI43" s="9"/>
      <c r="NBJ43" s="8"/>
      <c r="NBK43" s="8"/>
      <c r="NBL43" s="13"/>
      <c r="NBM43" s="13"/>
      <c r="NBN43" s="14"/>
      <c r="NBO43" s="15"/>
      <c r="NBP43" s="13"/>
      <c r="NBQ43" s="9"/>
      <c r="NBR43" s="8"/>
      <c r="NBS43" s="8"/>
      <c r="NBT43" s="13"/>
      <c r="NBU43" s="13"/>
      <c r="NBV43" s="14"/>
      <c r="NBW43" s="15"/>
      <c r="NBX43" s="13"/>
      <c r="NBY43" s="9"/>
      <c r="NBZ43" s="8"/>
      <c r="NCA43" s="8"/>
      <c r="NCB43" s="13"/>
      <c r="NCC43" s="13"/>
      <c r="NCD43" s="14"/>
      <c r="NCE43" s="15"/>
      <c r="NCF43" s="13"/>
      <c r="NCG43" s="9"/>
      <c r="NCH43" s="8"/>
      <c r="NCI43" s="8"/>
      <c r="NCJ43" s="13"/>
      <c r="NCK43" s="13"/>
      <c r="NCL43" s="14"/>
      <c r="NCM43" s="15"/>
      <c r="NCN43" s="13"/>
      <c r="NCO43" s="9"/>
      <c r="NCP43" s="8"/>
      <c r="NCQ43" s="8"/>
      <c r="NCR43" s="13"/>
      <c r="NCS43" s="13"/>
      <c r="NCT43" s="14"/>
      <c r="NCU43" s="15"/>
      <c r="NCV43" s="13"/>
      <c r="NCW43" s="9"/>
      <c r="NCX43" s="8"/>
      <c r="NCY43" s="8"/>
      <c r="NCZ43" s="13"/>
      <c r="NDA43" s="13"/>
      <c r="NDB43" s="14"/>
      <c r="NDC43" s="15"/>
      <c r="NDD43" s="13"/>
      <c r="NDE43" s="9"/>
      <c r="NDF43" s="8"/>
      <c r="NDG43" s="8"/>
      <c r="NDH43" s="13"/>
      <c r="NDI43" s="13"/>
      <c r="NDJ43" s="14"/>
      <c r="NDK43" s="15"/>
      <c r="NDL43" s="13"/>
      <c r="NDM43" s="9"/>
      <c r="NDN43" s="8"/>
      <c r="NDO43" s="8"/>
      <c r="NDP43" s="13"/>
      <c r="NDQ43" s="13"/>
      <c r="NDR43" s="14"/>
      <c r="NDS43" s="15"/>
      <c r="NDT43" s="13"/>
      <c r="NDU43" s="9"/>
      <c r="NDV43" s="8"/>
      <c r="NDW43" s="8"/>
      <c r="NDX43" s="13"/>
      <c r="NDY43" s="13"/>
      <c r="NDZ43" s="14"/>
      <c r="NEA43" s="15"/>
      <c r="NEB43" s="13"/>
      <c r="NEC43" s="9"/>
      <c r="NED43" s="8"/>
      <c r="NEE43" s="8"/>
      <c r="NEF43" s="13"/>
      <c r="NEG43" s="13"/>
      <c r="NEH43" s="14"/>
      <c r="NEI43" s="15"/>
      <c r="NEJ43" s="13"/>
      <c r="NEK43" s="9"/>
      <c r="NEL43" s="8"/>
      <c r="NEM43" s="8"/>
      <c r="NEN43" s="13"/>
      <c r="NEO43" s="13"/>
      <c r="NEP43" s="14"/>
      <c r="NEQ43" s="15"/>
      <c r="NER43" s="13"/>
      <c r="NES43" s="9"/>
      <c r="NET43" s="8"/>
      <c r="NEU43" s="8"/>
      <c r="NEV43" s="13"/>
      <c r="NEW43" s="13"/>
      <c r="NEX43" s="14"/>
      <c r="NEY43" s="15"/>
      <c r="NEZ43" s="13"/>
      <c r="NFA43" s="9"/>
      <c r="NFB43" s="8"/>
      <c r="NFC43" s="8"/>
      <c r="NFD43" s="13"/>
      <c r="NFE43" s="13"/>
      <c r="NFF43" s="14"/>
      <c r="NFG43" s="15"/>
      <c r="NFH43" s="13"/>
      <c r="NFI43" s="9"/>
      <c r="NFJ43" s="8"/>
      <c r="NFK43" s="8"/>
      <c r="NFL43" s="13"/>
      <c r="NFM43" s="13"/>
      <c r="NFN43" s="14"/>
      <c r="NFO43" s="15"/>
      <c r="NFP43" s="13"/>
      <c r="NFQ43" s="9"/>
      <c r="NFR43" s="8"/>
      <c r="NFS43" s="8"/>
      <c r="NFT43" s="13"/>
      <c r="NFU43" s="13"/>
      <c r="NFV43" s="14"/>
      <c r="NFW43" s="15"/>
      <c r="NFX43" s="13"/>
      <c r="NFY43" s="9"/>
      <c r="NFZ43" s="8"/>
      <c r="NGA43" s="8"/>
      <c r="NGB43" s="13"/>
      <c r="NGC43" s="13"/>
      <c r="NGD43" s="14"/>
      <c r="NGE43" s="15"/>
      <c r="NGF43" s="13"/>
      <c r="NGG43" s="9"/>
      <c r="NGH43" s="8"/>
      <c r="NGI43" s="8"/>
      <c r="NGJ43" s="13"/>
      <c r="NGK43" s="13"/>
      <c r="NGL43" s="14"/>
      <c r="NGM43" s="15"/>
      <c r="NGN43" s="13"/>
      <c r="NGO43" s="9"/>
      <c r="NGP43" s="8"/>
      <c r="NGQ43" s="8"/>
      <c r="NGR43" s="13"/>
      <c r="NGS43" s="13"/>
      <c r="NGT43" s="14"/>
      <c r="NGU43" s="15"/>
      <c r="NGV43" s="13"/>
      <c r="NGW43" s="9"/>
      <c r="NGX43" s="8"/>
      <c r="NGY43" s="8"/>
      <c r="NGZ43" s="13"/>
      <c r="NHA43" s="13"/>
      <c r="NHB43" s="14"/>
      <c r="NHC43" s="15"/>
      <c r="NHD43" s="13"/>
      <c r="NHE43" s="9"/>
      <c r="NHF43" s="8"/>
      <c r="NHG43" s="8"/>
      <c r="NHH43" s="13"/>
      <c r="NHI43" s="13"/>
      <c r="NHJ43" s="14"/>
      <c r="NHK43" s="15"/>
      <c r="NHL43" s="13"/>
      <c r="NHM43" s="9"/>
      <c r="NHN43" s="8"/>
      <c r="NHO43" s="8"/>
      <c r="NHP43" s="13"/>
      <c r="NHQ43" s="13"/>
      <c r="NHR43" s="14"/>
      <c r="NHS43" s="15"/>
      <c r="NHT43" s="13"/>
      <c r="NHU43" s="9"/>
      <c r="NHV43" s="8"/>
      <c r="NHW43" s="8"/>
      <c r="NHX43" s="13"/>
      <c r="NHY43" s="13"/>
      <c r="NHZ43" s="14"/>
      <c r="NIA43" s="15"/>
      <c r="NIB43" s="13"/>
      <c r="NIC43" s="9"/>
      <c r="NID43" s="8"/>
      <c r="NIE43" s="8"/>
      <c r="NIF43" s="13"/>
      <c r="NIG43" s="13"/>
      <c r="NIH43" s="14"/>
      <c r="NII43" s="15"/>
      <c r="NIJ43" s="13"/>
      <c r="NIK43" s="9"/>
      <c r="NIL43" s="8"/>
      <c r="NIM43" s="8"/>
      <c r="NIN43" s="13"/>
      <c r="NIO43" s="13"/>
      <c r="NIP43" s="14"/>
      <c r="NIQ43" s="15"/>
      <c r="NIR43" s="13"/>
      <c r="NIS43" s="9"/>
      <c r="NIT43" s="8"/>
      <c r="NIU43" s="8"/>
      <c r="NIV43" s="13"/>
      <c r="NIW43" s="13"/>
      <c r="NIX43" s="14"/>
      <c r="NIY43" s="15"/>
      <c r="NIZ43" s="13"/>
      <c r="NJA43" s="9"/>
      <c r="NJB43" s="8"/>
      <c r="NJC43" s="8"/>
      <c r="NJD43" s="13"/>
      <c r="NJE43" s="13"/>
      <c r="NJF43" s="14"/>
      <c r="NJG43" s="15"/>
      <c r="NJH43" s="13"/>
      <c r="NJI43" s="9"/>
      <c r="NJJ43" s="8"/>
      <c r="NJK43" s="8"/>
      <c r="NJL43" s="13"/>
      <c r="NJM43" s="13"/>
      <c r="NJN43" s="14"/>
      <c r="NJO43" s="15"/>
      <c r="NJP43" s="13"/>
      <c r="NJQ43" s="9"/>
      <c r="NJR43" s="8"/>
      <c r="NJS43" s="8"/>
      <c r="NJT43" s="13"/>
      <c r="NJU43" s="13"/>
      <c r="NJV43" s="14"/>
      <c r="NJW43" s="15"/>
      <c r="NJX43" s="13"/>
      <c r="NJY43" s="9"/>
      <c r="NJZ43" s="8"/>
      <c r="NKA43" s="8"/>
      <c r="NKB43" s="13"/>
      <c r="NKC43" s="13"/>
      <c r="NKD43" s="14"/>
      <c r="NKE43" s="15"/>
      <c r="NKF43" s="13"/>
      <c r="NKG43" s="9"/>
      <c r="NKH43" s="8"/>
      <c r="NKI43" s="8"/>
      <c r="NKJ43" s="13"/>
      <c r="NKK43" s="13"/>
      <c r="NKL43" s="14"/>
      <c r="NKM43" s="15"/>
      <c r="NKN43" s="13"/>
      <c r="NKO43" s="9"/>
      <c r="NKP43" s="8"/>
      <c r="NKQ43" s="8"/>
      <c r="NKR43" s="13"/>
      <c r="NKS43" s="13"/>
      <c r="NKT43" s="14"/>
      <c r="NKU43" s="15"/>
      <c r="NKV43" s="13"/>
      <c r="NKW43" s="9"/>
      <c r="NKX43" s="8"/>
      <c r="NKY43" s="8"/>
      <c r="NKZ43" s="13"/>
      <c r="NLA43" s="13"/>
      <c r="NLB43" s="14"/>
      <c r="NLC43" s="15"/>
      <c r="NLD43" s="13"/>
      <c r="NLE43" s="9"/>
      <c r="NLF43" s="8"/>
      <c r="NLG43" s="8"/>
      <c r="NLH43" s="13"/>
      <c r="NLI43" s="13"/>
      <c r="NLJ43" s="14"/>
      <c r="NLK43" s="15"/>
      <c r="NLL43" s="13"/>
      <c r="NLM43" s="9"/>
      <c r="NLN43" s="8"/>
      <c r="NLO43" s="8"/>
      <c r="NLP43" s="13"/>
      <c r="NLQ43" s="13"/>
      <c r="NLR43" s="14"/>
      <c r="NLS43" s="15"/>
      <c r="NLT43" s="13"/>
      <c r="NLU43" s="9"/>
      <c r="NLV43" s="8"/>
      <c r="NLW43" s="8"/>
      <c r="NLX43" s="13"/>
      <c r="NLY43" s="13"/>
      <c r="NLZ43" s="14"/>
      <c r="NMA43" s="15"/>
      <c r="NMB43" s="13"/>
      <c r="NMC43" s="9"/>
      <c r="NMD43" s="8"/>
      <c r="NME43" s="8"/>
      <c r="NMF43" s="13"/>
      <c r="NMG43" s="13"/>
      <c r="NMH43" s="14"/>
      <c r="NMI43" s="15"/>
      <c r="NMJ43" s="13"/>
      <c r="NMK43" s="9"/>
      <c r="NML43" s="8"/>
      <c r="NMM43" s="8"/>
      <c r="NMN43" s="13"/>
      <c r="NMO43" s="13"/>
      <c r="NMP43" s="14"/>
      <c r="NMQ43" s="15"/>
      <c r="NMR43" s="13"/>
      <c r="NMS43" s="9"/>
      <c r="NMT43" s="8"/>
      <c r="NMU43" s="8"/>
      <c r="NMV43" s="13"/>
      <c r="NMW43" s="13"/>
      <c r="NMX43" s="14"/>
      <c r="NMY43" s="15"/>
      <c r="NMZ43" s="13"/>
      <c r="NNA43" s="9"/>
      <c r="NNB43" s="8"/>
      <c r="NNC43" s="8"/>
      <c r="NND43" s="13"/>
      <c r="NNE43" s="13"/>
      <c r="NNF43" s="14"/>
      <c r="NNG43" s="15"/>
      <c r="NNH43" s="13"/>
      <c r="NNI43" s="9"/>
      <c r="NNJ43" s="8"/>
      <c r="NNK43" s="8"/>
      <c r="NNL43" s="13"/>
      <c r="NNM43" s="13"/>
      <c r="NNN43" s="14"/>
      <c r="NNO43" s="15"/>
      <c r="NNP43" s="13"/>
      <c r="NNQ43" s="9"/>
      <c r="NNR43" s="8"/>
      <c r="NNS43" s="8"/>
      <c r="NNT43" s="13"/>
      <c r="NNU43" s="13"/>
      <c r="NNV43" s="14"/>
      <c r="NNW43" s="15"/>
      <c r="NNX43" s="13"/>
      <c r="NNY43" s="9"/>
      <c r="NNZ43" s="8"/>
      <c r="NOA43" s="8"/>
      <c r="NOB43" s="13"/>
      <c r="NOC43" s="13"/>
      <c r="NOD43" s="14"/>
      <c r="NOE43" s="15"/>
      <c r="NOF43" s="13"/>
      <c r="NOG43" s="9"/>
      <c r="NOH43" s="8"/>
      <c r="NOI43" s="8"/>
      <c r="NOJ43" s="13"/>
      <c r="NOK43" s="13"/>
      <c r="NOL43" s="14"/>
      <c r="NOM43" s="15"/>
      <c r="NON43" s="13"/>
      <c r="NOO43" s="9"/>
      <c r="NOP43" s="8"/>
      <c r="NOQ43" s="8"/>
      <c r="NOR43" s="13"/>
      <c r="NOS43" s="13"/>
      <c r="NOT43" s="14"/>
      <c r="NOU43" s="15"/>
      <c r="NOV43" s="13"/>
      <c r="NOW43" s="9"/>
      <c r="NOX43" s="8"/>
      <c r="NOY43" s="8"/>
      <c r="NOZ43" s="13"/>
      <c r="NPA43" s="13"/>
      <c r="NPB43" s="14"/>
      <c r="NPC43" s="15"/>
      <c r="NPD43" s="13"/>
      <c r="NPE43" s="9"/>
      <c r="NPF43" s="8"/>
      <c r="NPG43" s="8"/>
      <c r="NPH43" s="13"/>
      <c r="NPI43" s="13"/>
      <c r="NPJ43" s="14"/>
      <c r="NPK43" s="15"/>
      <c r="NPL43" s="13"/>
      <c r="NPM43" s="9"/>
      <c r="NPN43" s="8"/>
      <c r="NPO43" s="8"/>
      <c r="NPP43" s="13"/>
      <c r="NPQ43" s="13"/>
      <c r="NPR43" s="14"/>
      <c r="NPS43" s="15"/>
      <c r="NPT43" s="13"/>
      <c r="NPU43" s="9"/>
      <c r="NPV43" s="8"/>
      <c r="NPW43" s="8"/>
      <c r="NPX43" s="13"/>
      <c r="NPY43" s="13"/>
      <c r="NPZ43" s="14"/>
      <c r="NQA43" s="15"/>
      <c r="NQB43" s="13"/>
      <c r="NQC43" s="9"/>
      <c r="NQD43" s="8"/>
      <c r="NQE43" s="8"/>
      <c r="NQF43" s="13"/>
      <c r="NQG43" s="13"/>
      <c r="NQH43" s="14"/>
      <c r="NQI43" s="15"/>
      <c r="NQJ43" s="13"/>
      <c r="NQK43" s="9"/>
      <c r="NQL43" s="8"/>
      <c r="NQM43" s="8"/>
      <c r="NQN43" s="13"/>
      <c r="NQO43" s="13"/>
      <c r="NQP43" s="14"/>
      <c r="NQQ43" s="15"/>
      <c r="NQR43" s="13"/>
      <c r="NQS43" s="9"/>
      <c r="NQT43" s="8"/>
      <c r="NQU43" s="8"/>
      <c r="NQV43" s="13"/>
      <c r="NQW43" s="13"/>
      <c r="NQX43" s="14"/>
      <c r="NQY43" s="15"/>
      <c r="NQZ43" s="13"/>
      <c r="NRA43" s="9"/>
      <c r="NRB43" s="8"/>
      <c r="NRC43" s="8"/>
      <c r="NRD43" s="13"/>
      <c r="NRE43" s="13"/>
      <c r="NRF43" s="14"/>
      <c r="NRG43" s="15"/>
      <c r="NRH43" s="13"/>
      <c r="NRI43" s="9"/>
      <c r="NRJ43" s="8"/>
      <c r="NRK43" s="8"/>
      <c r="NRL43" s="13"/>
      <c r="NRM43" s="13"/>
      <c r="NRN43" s="14"/>
      <c r="NRO43" s="15"/>
      <c r="NRP43" s="13"/>
      <c r="NRQ43" s="9"/>
      <c r="NRR43" s="8"/>
      <c r="NRS43" s="8"/>
      <c r="NRT43" s="13"/>
      <c r="NRU43" s="13"/>
      <c r="NRV43" s="14"/>
      <c r="NRW43" s="15"/>
      <c r="NRX43" s="13"/>
      <c r="NRY43" s="9"/>
      <c r="NRZ43" s="8"/>
      <c r="NSA43" s="8"/>
      <c r="NSB43" s="13"/>
      <c r="NSC43" s="13"/>
      <c r="NSD43" s="14"/>
      <c r="NSE43" s="15"/>
      <c r="NSF43" s="13"/>
      <c r="NSG43" s="9"/>
      <c r="NSH43" s="8"/>
      <c r="NSI43" s="8"/>
      <c r="NSJ43" s="13"/>
      <c r="NSK43" s="13"/>
      <c r="NSL43" s="14"/>
      <c r="NSM43" s="15"/>
      <c r="NSN43" s="13"/>
      <c r="NSO43" s="9"/>
      <c r="NSP43" s="8"/>
      <c r="NSQ43" s="8"/>
      <c r="NSR43" s="13"/>
      <c r="NSS43" s="13"/>
      <c r="NST43" s="14"/>
      <c r="NSU43" s="15"/>
      <c r="NSV43" s="13"/>
      <c r="NSW43" s="9"/>
      <c r="NSX43" s="8"/>
      <c r="NSY43" s="8"/>
      <c r="NSZ43" s="13"/>
      <c r="NTA43" s="13"/>
      <c r="NTB43" s="14"/>
      <c r="NTC43" s="15"/>
      <c r="NTD43" s="13"/>
      <c r="NTE43" s="9"/>
      <c r="NTF43" s="8"/>
      <c r="NTG43" s="8"/>
      <c r="NTH43" s="13"/>
      <c r="NTI43" s="13"/>
      <c r="NTJ43" s="14"/>
      <c r="NTK43" s="15"/>
      <c r="NTL43" s="13"/>
      <c r="NTM43" s="9"/>
      <c r="NTN43" s="8"/>
      <c r="NTO43" s="8"/>
      <c r="NTP43" s="13"/>
      <c r="NTQ43" s="13"/>
      <c r="NTR43" s="14"/>
      <c r="NTS43" s="15"/>
      <c r="NTT43" s="13"/>
      <c r="NTU43" s="9"/>
      <c r="NTV43" s="8"/>
      <c r="NTW43" s="8"/>
      <c r="NTX43" s="13"/>
      <c r="NTY43" s="13"/>
      <c r="NTZ43" s="14"/>
      <c r="NUA43" s="15"/>
      <c r="NUB43" s="13"/>
      <c r="NUC43" s="9"/>
      <c r="NUD43" s="8"/>
      <c r="NUE43" s="8"/>
      <c r="NUF43" s="13"/>
      <c r="NUG43" s="13"/>
      <c r="NUH43" s="14"/>
      <c r="NUI43" s="15"/>
      <c r="NUJ43" s="13"/>
      <c r="NUK43" s="9"/>
      <c r="NUL43" s="8"/>
      <c r="NUM43" s="8"/>
      <c r="NUN43" s="13"/>
      <c r="NUO43" s="13"/>
      <c r="NUP43" s="14"/>
      <c r="NUQ43" s="15"/>
      <c r="NUR43" s="13"/>
      <c r="NUS43" s="9"/>
      <c r="NUT43" s="8"/>
      <c r="NUU43" s="8"/>
      <c r="NUV43" s="13"/>
      <c r="NUW43" s="13"/>
      <c r="NUX43" s="14"/>
      <c r="NUY43" s="15"/>
      <c r="NUZ43" s="13"/>
      <c r="NVA43" s="9"/>
      <c r="NVB43" s="8"/>
      <c r="NVC43" s="8"/>
      <c r="NVD43" s="13"/>
      <c r="NVE43" s="13"/>
      <c r="NVF43" s="14"/>
      <c r="NVG43" s="15"/>
      <c r="NVH43" s="13"/>
      <c r="NVI43" s="9"/>
      <c r="NVJ43" s="8"/>
      <c r="NVK43" s="8"/>
      <c r="NVL43" s="13"/>
      <c r="NVM43" s="13"/>
      <c r="NVN43" s="14"/>
      <c r="NVO43" s="15"/>
      <c r="NVP43" s="13"/>
      <c r="NVQ43" s="9"/>
      <c r="NVR43" s="8"/>
      <c r="NVS43" s="8"/>
      <c r="NVT43" s="13"/>
      <c r="NVU43" s="13"/>
      <c r="NVV43" s="14"/>
      <c r="NVW43" s="15"/>
      <c r="NVX43" s="13"/>
      <c r="NVY43" s="9"/>
      <c r="NVZ43" s="8"/>
      <c r="NWA43" s="8"/>
      <c r="NWB43" s="13"/>
      <c r="NWC43" s="13"/>
      <c r="NWD43" s="14"/>
      <c r="NWE43" s="15"/>
      <c r="NWF43" s="13"/>
      <c r="NWG43" s="9"/>
      <c r="NWH43" s="8"/>
      <c r="NWI43" s="8"/>
      <c r="NWJ43" s="13"/>
      <c r="NWK43" s="13"/>
      <c r="NWL43" s="14"/>
      <c r="NWM43" s="15"/>
      <c r="NWN43" s="13"/>
      <c r="NWO43" s="9"/>
      <c r="NWP43" s="8"/>
      <c r="NWQ43" s="8"/>
      <c r="NWR43" s="13"/>
      <c r="NWS43" s="13"/>
      <c r="NWT43" s="14"/>
      <c r="NWU43" s="15"/>
      <c r="NWV43" s="13"/>
      <c r="NWW43" s="9"/>
      <c r="NWX43" s="8"/>
      <c r="NWY43" s="8"/>
      <c r="NWZ43" s="13"/>
      <c r="NXA43" s="13"/>
      <c r="NXB43" s="14"/>
      <c r="NXC43" s="15"/>
      <c r="NXD43" s="13"/>
      <c r="NXE43" s="9"/>
      <c r="NXF43" s="8"/>
      <c r="NXG43" s="8"/>
      <c r="NXH43" s="13"/>
      <c r="NXI43" s="13"/>
      <c r="NXJ43" s="14"/>
      <c r="NXK43" s="15"/>
      <c r="NXL43" s="13"/>
      <c r="NXM43" s="9"/>
      <c r="NXN43" s="8"/>
      <c r="NXO43" s="8"/>
      <c r="NXP43" s="13"/>
      <c r="NXQ43" s="13"/>
      <c r="NXR43" s="14"/>
      <c r="NXS43" s="15"/>
      <c r="NXT43" s="13"/>
      <c r="NXU43" s="9"/>
      <c r="NXV43" s="8"/>
      <c r="NXW43" s="8"/>
      <c r="NXX43" s="13"/>
      <c r="NXY43" s="13"/>
      <c r="NXZ43" s="14"/>
      <c r="NYA43" s="15"/>
      <c r="NYB43" s="13"/>
      <c r="NYC43" s="9"/>
      <c r="NYD43" s="8"/>
      <c r="NYE43" s="8"/>
      <c r="NYF43" s="13"/>
      <c r="NYG43" s="13"/>
      <c r="NYH43" s="14"/>
      <c r="NYI43" s="15"/>
      <c r="NYJ43" s="13"/>
      <c r="NYK43" s="9"/>
      <c r="NYL43" s="8"/>
      <c r="NYM43" s="8"/>
      <c r="NYN43" s="13"/>
      <c r="NYO43" s="13"/>
      <c r="NYP43" s="14"/>
      <c r="NYQ43" s="15"/>
      <c r="NYR43" s="13"/>
      <c r="NYS43" s="9"/>
      <c r="NYT43" s="8"/>
      <c r="NYU43" s="8"/>
      <c r="NYV43" s="13"/>
      <c r="NYW43" s="13"/>
      <c r="NYX43" s="14"/>
      <c r="NYY43" s="15"/>
      <c r="NYZ43" s="13"/>
      <c r="NZA43" s="9"/>
      <c r="NZB43" s="8"/>
      <c r="NZC43" s="8"/>
      <c r="NZD43" s="13"/>
      <c r="NZE43" s="13"/>
      <c r="NZF43" s="14"/>
      <c r="NZG43" s="15"/>
      <c r="NZH43" s="13"/>
      <c r="NZI43" s="9"/>
      <c r="NZJ43" s="8"/>
      <c r="NZK43" s="8"/>
      <c r="NZL43" s="13"/>
      <c r="NZM43" s="13"/>
      <c r="NZN43" s="14"/>
      <c r="NZO43" s="15"/>
      <c r="NZP43" s="13"/>
      <c r="NZQ43" s="9"/>
      <c r="NZR43" s="8"/>
      <c r="NZS43" s="8"/>
      <c r="NZT43" s="13"/>
      <c r="NZU43" s="13"/>
      <c r="NZV43" s="14"/>
      <c r="NZW43" s="15"/>
      <c r="NZX43" s="13"/>
      <c r="NZY43" s="9"/>
      <c r="NZZ43" s="8"/>
      <c r="OAA43" s="8"/>
      <c r="OAB43" s="13"/>
      <c r="OAC43" s="13"/>
      <c r="OAD43" s="14"/>
      <c r="OAE43" s="15"/>
      <c r="OAF43" s="13"/>
      <c r="OAG43" s="9"/>
      <c r="OAH43" s="8"/>
      <c r="OAI43" s="8"/>
      <c r="OAJ43" s="13"/>
      <c r="OAK43" s="13"/>
      <c r="OAL43" s="14"/>
      <c r="OAM43" s="15"/>
      <c r="OAN43" s="13"/>
      <c r="OAO43" s="9"/>
      <c r="OAP43" s="8"/>
      <c r="OAQ43" s="8"/>
      <c r="OAR43" s="13"/>
      <c r="OAS43" s="13"/>
      <c r="OAT43" s="14"/>
      <c r="OAU43" s="15"/>
      <c r="OAV43" s="13"/>
      <c r="OAW43" s="9"/>
      <c r="OAX43" s="8"/>
      <c r="OAY43" s="8"/>
      <c r="OAZ43" s="13"/>
      <c r="OBA43" s="13"/>
      <c r="OBB43" s="14"/>
      <c r="OBC43" s="15"/>
      <c r="OBD43" s="13"/>
      <c r="OBE43" s="9"/>
      <c r="OBF43" s="8"/>
      <c r="OBG43" s="8"/>
      <c r="OBH43" s="13"/>
      <c r="OBI43" s="13"/>
      <c r="OBJ43" s="14"/>
      <c r="OBK43" s="15"/>
      <c r="OBL43" s="13"/>
      <c r="OBM43" s="9"/>
      <c r="OBN43" s="8"/>
      <c r="OBO43" s="8"/>
      <c r="OBP43" s="13"/>
      <c r="OBQ43" s="13"/>
      <c r="OBR43" s="14"/>
      <c r="OBS43" s="15"/>
      <c r="OBT43" s="13"/>
      <c r="OBU43" s="9"/>
      <c r="OBV43" s="8"/>
      <c r="OBW43" s="8"/>
      <c r="OBX43" s="13"/>
      <c r="OBY43" s="13"/>
      <c r="OBZ43" s="14"/>
      <c r="OCA43" s="15"/>
      <c r="OCB43" s="13"/>
      <c r="OCC43" s="9"/>
      <c r="OCD43" s="8"/>
      <c r="OCE43" s="8"/>
      <c r="OCF43" s="13"/>
      <c r="OCG43" s="13"/>
      <c r="OCH43" s="14"/>
      <c r="OCI43" s="15"/>
      <c r="OCJ43" s="13"/>
      <c r="OCK43" s="9"/>
      <c r="OCL43" s="8"/>
      <c r="OCM43" s="8"/>
      <c r="OCN43" s="13"/>
      <c r="OCO43" s="13"/>
      <c r="OCP43" s="14"/>
      <c r="OCQ43" s="15"/>
      <c r="OCR43" s="13"/>
      <c r="OCS43" s="9"/>
      <c r="OCT43" s="8"/>
      <c r="OCU43" s="8"/>
      <c r="OCV43" s="13"/>
      <c r="OCW43" s="13"/>
      <c r="OCX43" s="14"/>
      <c r="OCY43" s="15"/>
      <c r="OCZ43" s="13"/>
      <c r="ODA43" s="9"/>
      <c r="ODB43" s="8"/>
      <c r="ODC43" s="8"/>
      <c r="ODD43" s="13"/>
      <c r="ODE43" s="13"/>
      <c r="ODF43" s="14"/>
      <c r="ODG43" s="15"/>
      <c r="ODH43" s="13"/>
      <c r="ODI43" s="9"/>
      <c r="ODJ43" s="8"/>
      <c r="ODK43" s="8"/>
      <c r="ODL43" s="13"/>
      <c r="ODM43" s="13"/>
      <c r="ODN43" s="14"/>
      <c r="ODO43" s="15"/>
      <c r="ODP43" s="13"/>
      <c r="ODQ43" s="9"/>
      <c r="ODR43" s="8"/>
      <c r="ODS43" s="8"/>
      <c r="ODT43" s="13"/>
      <c r="ODU43" s="13"/>
      <c r="ODV43" s="14"/>
      <c r="ODW43" s="15"/>
      <c r="ODX43" s="13"/>
      <c r="ODY43" s="9"/>
      <c r="ODZ43" s="8"/>
      <c r="OEA43" s="8"/>
      <c r="OEB43" s="13"/>
      <c r="OEC43" s="13"/>
      <c r="OED43" s="14"/>
      <c r="OEE43" s="15"/>
      <c r="OEF43" s="13"/>
      <c r="OEG43" s="9"/>
      <c r="OEH43" s="8"/>
      <c r="OEI43" s="8"/>
      <c r="OEJ43" s="13"/>
      <c r="OEK43" s="13"/>
      <c r="OEL43" s="14"/>
      <c r="OEM43" s="15"/>
      <c r="OEN43" s="13"/>
      <c r="OEO43" s="9"/>
      <c r="OEP43" s="8"/>
      <c r="OEQ43" s="8"/>
      <c r="OER43" s="13"/>
      <c r="OES43" s="13"/>
      <c r="OET43" s="14"/>
      <c r="OEU43" s="15"/>
      <c r="OEV43" s="13"/>
      <c r="OEW43" s="9"/>
      <c r="OEX43" s="8"/>
      <c r="OEY43" s="8"/>
      <c r="OEZ43" s="13"/>
      <c r="OFA43" s="13"/>
      <c r="OFB43" s="14"/>
      <c r="OFC43" s="15"/>
      <c r="OFD43" s="13"/>
      <c r="OFE43" s="9"/>
      <c r="OFF43" s="8"/>
      <c r="OFG43" s="8"/>
      <c r="OFH43" s="13"/>
      <c r="OFI43" s="13"/>
      <c r="OFJ43" s="14"/>
      <c r="OFK43" s="15"/>
      <c r="OFL43" s="13"/>
      <c r="OFM43" s="9"/>
      <c r="OFN43" s="8"/>
      <c r="OFO43" s="8"/>
      <c r="OFP43" s="13"/>
      <c r="OFQ43" s="13"/>
      <c r="OFR43" s="14"/>
      <c r="OFS43" s="15"/>
      <c r="OFT43" s="13"/>
      <c r="OFU43" s="9"/>
      <c r="OFV43" s="8"/>
      <c r="OFW43" s="8"/>
      <c r="OFX43" s="13"/>
      <c r="OFY43" s="13"/>
      <c r="OFZ43" s="14"/>
      <c r="OGA43" s="15"/>
      <c r="OGB43" s="13"/>
      <c r="OGC43" s="9"/>
      <c r="OGD43" s="8"/>
      <c r="OGE43" s="8"/>
      <c r="OGF43" s="13"/>
      <c r="OGG43" s="13"/>
      <c r="OGH43" s="14"/>
      <c r="OGI43" s="15"/>
      <c r="OGJ43" s="13"/>
      <c r="OGK43" s="9"/>
      <c r="OGL43" s="8"/>
      <c r="OGM43" s="8"/>
      <c r="OGN43" s="13"/>
      <c r="OGO43" s="13"/>
      <c r="OGP43" s="14"/>
      <c r="OGQ43" s="15"/>
      <c r="OGR43" s="13"/>
      <c r="OGS43" s="9"/>
      <c r="OGT43" s="8"/>
      <c r="OGU43" s="8"/>
      <c r="OGV43" s="13"/>
      <c r="OGW43" s="13"/>
      <c r="OGX43" s="14"/>
      <c r="OGY43" s="15"/>
      <c r="OGZ43" s="13"/>
      <c r="OHA43" s="9"/>
      <c r="OHB43" s="8"/>
      <c r="OHC43" s="8"/>
      <c r="OHD43" s="13"/>
      <c r="OHE43" s="13"/>
      <c r="OHF43" s="14"/>
      <c r="OHG43" s="15"/>
      <c r="OHH43" s="13"/>
      <c r="OHI43" s="9"/>
      <c r="OHJ43" s="8"/>
      <c r="OHK43" s="8"/>
      <c r="OHL43" s="13"/>
      <c r="OHM43" s="13"/>
      <c r="OHN43" s="14"/>
      <c r="OHO43" s="15"/>
      <c r="OHP43" s="13"/>
      <c r="OHQ43" s="9"/>
      <c r="OHR43" s="8"/>
      <c r="OHS43" s="8"/>
      <c r="OHT43" s="13"/>
      <c r="OHU43" s="13"/>
      <c r="OHV43" s="14"/>
      <c r="OHW43" s="15"/>
      <c r="OHX43" s="13"/>
      <c r="OHY43" s="9"/>
      <c r="OHZ43" s="8"/>
      <c r="OIA43" s="8"/>
      <c r="OIB43" s="13"/>
      <c r="OIC43" s="13"/>
      <c r="OID43" s="14"/>
      <c r="OIE43" s="15"/>
      <c r="OIF43" s="13"/>
      <c r="OIG43" s="9"/>
      <c r="OIH43" s="8"/>
      <c r="OII43" s="8"/>
      <c r="OIJ43" s="13"/>
      <c r="OIK43" s="13"/>
      <c r="OIL43" s="14"/>
      <c r="OIM43" s="15"/>
      <c r="OIN43" s="13"/>
      <c r="OIO43" s="9"/>
      <c r="OIP43" s="8"/>
      <c r="OIQ43" s="8"/>
      <c r="OIR43" s="13"/>
      <c r="OIS43" s="13"/>
      <c r="OIT43" s="14"/>
      <c r="OIU43" s="15"/>
      <c r="OIV43" s="13"/>
      <c r="OIW43" s="9"/>
      <c r="OIX43" s="8"/>
      <c r="OIY43" s="8"/>
      <c r="OIZ43" s="13"/>
      <c r="OJA43" s="13"/>
      <c r="OJB43" s="14"/>
      <c r="OJC43" s="15"/>
      <c r="OJD43" s="13"/>
      <c r="OJE43" s="9"/>
      <c r="OJF43" s="8"/>
      <c r="OJG43" s="8"/>
      <c r="OJH43" s="13"/>
      <c r="OJI43" s="13"/>
      <c r="OJJ43" s="14"/>
      <c r="OJK43" s="15"/>
      <c r="OJL43" s="13"/>
      <c r="OJM43" s="9"/>
      <c r="OJN43" s="8"/>
      <c r="OJO43" s="8"/>
      <c r="OJP43" s="13"/>
      <c r="OJQ43" s="13"/>
      <c r="OJR43" s="14"/>
      <c r="OJS43" s="15"/>
      <c r="OJT43" s="13"/>
      <c r="OJU43" s="9"/>
      <c r="OJV43" s="8"/>
      <c r="OJW43" s="8"/>
      <c r="OJX43" s="13"/>
      <c r="OJY43" s="13"/>
      <c r="OJZ43" s="14"/>
      <c r="OKA43" s="15"/>
      <c r="OKB43" s="13"/>
      <c r="OKC43" s="9"/>
      <c r="OKD43" s="8"/>
      <c r="OKE43" s="8"/>
      <c r="OKF43" s="13"/>
      <c r="OKG43" s="13"/>
      <c r="OKH43" s="14"/>
      <c r="OKI43" s="15"/>
      <c r="OKJ43" s="13"/>
      <c r="OKK43" s="9"/>
      <c r="OKL43" s="8"/>
      <c r="OKM43" s="8"/>
      <c r="OKN43" s="13"/>
      <c r="OKO43" s="13"/>
      <c r="OKP43" s="14"/>
      <c r="OKQ43" s="15"/>
      <c r="OKR43" s="13"/>
      <c r="OKS43" s="9"/>
      <c r="OKT43" s="8"/>
      <c r="OKU43" s="8"/>
      <c r="OKV43" s="13"/>
      <c r="OKW43" s="13"/>
      <c r="OKX43" s="14"/>
      <c r="OKY43" s="15"/>
      <c r="OKZ43" s="13"/>
      <c r="OLA43" s="9"/>
      <c r="OLB43" s="8"/>
      <c r="OLC43" s="8"/>
      <c r="OLD43" s="13"/>
      <c r="OLE43" s="13"/>
      <c r="OLF43" s="14"/>
      <c r="OLG43" s="15"/>
      <c r="OLH43" s="13"/>
      <c r="OLI43" s="9"/>
      <c r="OLJ43" s="8"/>
      <c r="OLK43" s="8"/>
      <c r="OLL43" s="13"/>
      <c r="OLM43" s="13"/>
      <c r="OLN43" s="14"/>
      <c r="OLO43" s="15"/>
      <c r="OLP43" s="13"/>
      <c r="OLQ43" s="9"/>
      <c r="OLR43" s="8"/>
      <c r="OLS43" s="8"/>
      <c r="OLT43" s="13"/>
      <c r="OLU43" s="13"/>
      <c r="OLV43" s="14"/>
      <c r="OLW43" s="15"/>
      <c r="OLX43" s="13"/>
      <c r="OLY43" s="9"/>
      <c r="OLZ43" s="8"/>
      <c r="OMA43" s="8"/>
      <c r="OMB43" s="13"/>
      <c r="OMC43" s="13"/>
      <c r="OMD43" s="14"/>
      <c r="OME43" s="15"/>
      <c r="OMF43" s="13"/>
      <c r="OMG43" s="9"/>
      <c r="OMH43" s="8"/>
      <c r="OMI43" s="8"/>
      <c r="OMJ43" s="13"/>
      <c r="OMK43" s="13"/>
      <c r="OML43" s="14"/>
      <c r="OMM43" s="15"/>
      <c r="OMN43" s="13"/>
      <c r="OMO43" s="9"/>
      <c r="OMP43" s="8"/>
      <c r="OMQ43" s="8"/>
      <c r="OMR43" s="13"/>
      <c r="OMS43" s="13"/>
      <c r="OMT43" s="14"/>
      <c r="OMU43" s="15"/>
      <c r="OMV43" s="13"/>
      <c r="OMW43" s="9"/>
      <c r="OMX43" s="8"/>
      <c r="OMY43" s="8"/>
      <c r="OMZ43" s="13"/>
      <c r="ONA43" s="13"/>
      <c r="ONB43" s="14"/>
      <c r="ONC43" s="15"/>
      <c r="OND43" s="13"/>
      <c r="ONE43" s="9"/>
      <c r="ONF43" s="8"/>
      <c r="ONG43" s="8"/>
      <c r="ONH43" s="13"/>
      <c r="ONI43" s="13"/>
      <c r="ONJ43" s="14"/>
      <c r="ONK43" s="15"/>
      <c r="ONL43" s="13"/>
      <c r="ONM43" s="9"/>
      <c r="ONN43" s="8"/>
      <c r="ONO43" s="8"/>
      <c r="ONP43" s="13"/>
      <c r="ONQ43" s="13"/>
      <c r="ONR43" s="14"/>
      <c r="ONS43" s="15"/>
      <c r="ONT43" s="13"/>
      <c r="ONU43" s="9"/>
      <c r="ONV43" s="8"/>
      <c r="ONW43" s="8"/>
      <c r="ONX43" s="13"/>
      <c r="ONY43" s="13"/>
      <c r="ONZ43" s="14"/>
      <c r="OOA43" s="15"/>
      <c r="OOB43" s="13"/>
      <c r="OOC43" s="9"/>
      <c r="OOD43" s="8"/>
      <c r="OOE43" s="8"/>
      <c r="OOF43" s="13"/>
      <c r="OOG43" s="13"/>
      <c r="OOH43" s="14"/>
      <c r="OOI43" s="15"/>
      <c r="OOJ43" s="13"/>
      <c r="OOK43" s="9"/>
      <c r="OOL43" s="8"/>
      <c r="OOM43" s="8"/>
      <c r="OON43" s="13"/>
      <c r="OOO43" s="13"/>
      <c r="OOP43" s="14"/>
      <c r="OOQ43" s="15"/>
      <c r="OOR43" s="13"/>
      <c r="OOS43" s="9"/>
      <c r="OOT43" s="8"/>
      <c r="OOU43" s="8"/>
      <c r="OOV43" s="13"/>
      <c r="OOW43" s="13"/>
      <c r="OOX43" s="14"/>
      <c r="OOY43" s="15"/>
      <c r="OOZ43" s="13"/>
      <c r="OPA43" s="9"/>
      <c r="OPB43" s="8"/>
      <c r="OPC43" s="8"/>
      <c r="OPD43" s="13"/>
      <c r="OPE43" s="13"/>
      <c r="OPF43" s="14"/>
      <c r="OPG43" s="15"/>
      <c r="OPH43" s="13"/>
      <c r="OPI43" s="9"/>
      <c r="OPJ43" s="8"/>
      <c r="OPK43" s="8"/>
      <c r="OPL43" s="13"/>
      <c r="OPM43" s="13"/>
      <c r="OPN43" s="14"/>
      <c r="OPO43" s="15"/>
      <c r="OPP43" s="13"/>
      <c r="OPQ43" s="9"/>
      <c r="OPR43" s="8"/>
      <c r="OPS43" s="8"/>
      <c r="OPT43" s="13"/>
      <c r="OPU43" s="13"/>
      <c r="OPV43" s="14"/>
      <c r="OPW43" s="15"/>
      <c r="OPX43" s="13"/>
      <c r="OPY43" s="9"/>
      <c r="OPZ43" s="8"/>
      <c r="OQA43" s="8"/>
      <c r="OQB43" s="13"/>
      <c r="OQC43" s="13"/>
      <c r="OQD43" s="14"/>
      <c r="OQE43" s="15"/>
      <c r="OQF43" s="13"/>
      <c r="OQG43" s="9"/>
      <c r="OQH43" s="8"/>
      <c r="OQI43" s="8"/>
      <c r="OQJ43" s="13"/>
      <c r="OQK43" s="13"/>
      <c r="OQL43" s="14"/>
      <c r="OQM43" s="15"/>
      <c r="OQN43" s="13"/>
      <c r="OQO43" s="9"/>
      <c r="OQP43" s="8"/>
      <c r="OQQ43" s="8"/>
      <c r="OQR43" s="13"/>
      <c r="OQS43" s="13"/>
      <c r="OQT43" s="14"/>
      <c r="OQU43" s="15"/>
      <c r="OQV43" s="13"/>
      <c r="OQW43" s="9"/>
      <c r="OQX43" s="8"/>
      <c r="OQY43" s="8"/>
      <c r="OQZ43" s="13"/>
      <c r="ORA43" s="13"/>
      <c r="ORB43" s="14"/>
      <c r="ORC43" s="15"/>
      <c r="ORD43" s="13"/>
      <c r="ORE43" s="9"/>
      <c r="ORF43" s="8"/>
      <c r="ORG43" s="8"/>
      <c r="ORH43" s="13"/>
      <c r="ORI43" s="13"/>
      <c r="ORJ43" s="14"/>
      <c r="ORK43" s="15"/>
      <c r="ORL43" s="13"/>
      <c r="ORM43" s="9"/>
      <c r="ORN43" s="8"/>
      <c r="ORO43" s="8"/>
      <c r="ORP43" s="13"/>
      <c r="ORQ43" s="13"/>
      <c r="ORR43" s="14"/>
      <c r="ORS43" s="15"/>
      <c r="ORT43" s="13"/>
      <c r="ORU43" s="9"/>
      <c r="ORV43" s="8"/>
      <c r="ORW43" s="8"/>
      <c r="ORX43" s="13"/>
      <c r="ORY43" s="13"/>
      <c r="ORZ43" s="14"/>
      <c r="OSA43" s="15"/>
      <c r="OSB43" s="13"/>
      <c r="OSC43" s="9"/>
      <c r="OSD43" s="8"/>
      <c r="OSE43" s="8"/>
      <c r="OSF43" s="13"/>
      <c r="OSG43" s="13"/>
      <c r="OSH43" s="14"/>
      <c r="OSI43" s="15"/>
      <c r="OSJ43" s="13"/>
      <c r="OSK43" s="9"/>
      <c r="OSL43" s="8"/>
      <c r="OSM43" s="8"/>
      <c r="OSN43" s="13"/>
      <c r="OSO43" s="13"/>
      <c r="OSP43" s="14"/>
      <c r="OSQ43" s="15"/>
      <c r="OSR43" s="13"/>
      <c r="OSS43" s="9"/>
      <c r="OST43" s="8"/>
      <c r="OSU43" s="8"/>
      <c r="OSV43" s="13"/>
      <c r="OSW43" s="13"/>
      <c r="OSX43" s="14"/>
      <c r="OSY43" s="15"/>
      <c r="OSZ43" s="13"/>
      <c r="OTA43" s="9"/>
      <c r="OTB43" s="8"/>
      <c r="OTC43" s="8"/>
      <c r="OTD43" s="13"/>
      <c r="OTE43" s="13"/>
      <c r="OTF43" s="14"/>
      <c r="OTG43" s="15"/>
      <c r="OTH43" s="13"/>
      <c r="OTI43" s="9"/>
      <c r="OTJ43" s="8"/>
      <c r="OTK43" s="8"/>
      <c r="OTL43" s="13"/>
      <c r="OTM43" s="13"/>
      <c r="OTN43" s="14"/>
      <c r="OTO43" s="15"/>
      <c r="OTP43" s="13"/>
      <c r="OTQ43" s="9"/>
      <c r="OTR43" s="8"/>
      <c r="OTS43" s="8"/>
      <c r="OTT43" s="13"/>
      <c r="OTU43" s="13"/>
      <c r="OTV43" s="14"/>
      <c r="OTW43" s="15"/>
      <c r="OTX43" s="13"/>
      <c r="OTY43" s="9"/>
      <c r="OTZ43" s="8"/>
      <c r="OUA43" s="8"/>
      <c r="OUB43" s="13"/>
      <c r="OUC43" s="13"/>
      <c r="OUD43" s="14"/>
      <c r="OUE43" s="15"/>
      <c r="OUF43" s="13"/>
      <c r="OUG43" s="9"/>
      <c r="OUH43" s="8"/>
      <c r="OUI43" s="8"/>
      <c r="OUJ43" s="13"/>
      <c r="OUK43" s="13"/>
      <c r="OUL43" s="14"/>
      <c r="OUM43" s="15"/>
      <c r="OUN43" s="13"/>
      <c r="OUO43" s="9"/>
      <c r="OUP43" s="8"/>
      <c r="OUQ43" s="8"/>
      <c r="OUR43" s="13"/>
      <c r="OUS43" s="13"/>
      <c r="OUT43" s="14"/>
      <c r="OUU43" s="15"/>
      <c r="OUV43" s="13"/>
      <c r="OUW43" s="9"/>
      <c r="OUX43" s="8"/>
      <c r="OUY43" s="8"/>
      <c r="OUZ43" s="13"/>
      <c r="OVA43" s="13"/>
      <c r="OVB43" s="14"/>
      <c r="OVC43" s="15"/>
      <c r="OVD43" s="13"/>
      <c r="OVE43" s="9"/>
      <c r="OVF43" s="8"/>
      <c r="OVG43" s="8"/>
      <c r="OVH43" s="13"/>
      <c r="OVI43" s="13"/>
      <c r="OVJ43" s="14"/>
      <c r="OVK43" s="15"/>
      <c r="OVL43" s="13"/>
      <c r="OVM43" s="9"/>
      <c r="OVN43" s="8"/>
      <c r="OVO43" s="8"/>
      <c r="OVP43" s="13"/>
      <c r="OVQ43" s="13"/>
      <c r="OVR43" s="14"/>
      <c r="OVS43" s="15"/>
      <c r="OVT43" s="13"/>
      <c r="OVU43" s="9"/>
      <c r="OVV43" s="8"/>
      <c r="OVW43" s="8"/>
      <c r="OVX43" s="13"/>
      <c r="OVY43" s="13"/>
      <c r="OVZ43" s="14"/>
      <c r="OWA43" s="15"/>
      <c r="OWB43" s="13"/>
      <c r="OWC43" s="9"/>
      <c r="OWD43" s="8"/>
      <c r="OWE43" s="8"/>
      <c r="OWF43" s="13"/>
      <c r="OWG43" s="13"/>
      <c r="OWH43" s="14"/>
      <c r="OWI43" s="15"/>
      <c r="OWJ43" s="13"/>
      <c r="OWK43" s="9"/>
      <c r="OWL43" s="8"/>
      <c r="OWM43" s="8"/>
      <c r="OWN43" s="13"/>
      <c r="OWO43" s="13"/>
      <c r="OWP43" s="14"/>
      <c r="OWQ43" s="15"/>
      <c r="OWR43" s="13"/>
      <c r="OWS43" s="9"/>
      <c r="OWT43" s="8"/>
      <c r="OWU43" s="8"/>
      <c r="OWV43" s="13"/>
      <c r="OWW43" s="13"/>
      <c r="OWX43" s="14"/>
      <c r="OWY43" s="15"/>
      <c r="OWZ43" s="13"/>
      <c r="OXA43" s="9"/>
      <c r="OXB43" s="8"/>
      <c r="OXC43" s="8"/>
      <c r="OXD43" s="13"/>
      <c r="OXE43" s="13"/>
      <c r="OXF43" s="14"/>
      <c r="OXG43" s="15"/>
      <c r="OXH43" s="13"/>
      <c r="OXI43" s="9"/>
      <c r="OXJ43" s="8"/>
      <c r="OXK43" s="8"/>
      <c r="OXL43" s="13"/>
      <c r="OXM43" s="13"/>
      <c r="OXN43" s="14"/>
      <c r="OXO43" s="15"/>
      <c r="OXP43" s="13"/>
      <c r="OXQ43" s="9"/>
      <c r="OXR43" s="8"/>
      <c r="OXS43" s="8"/>
      <c r="OXT43" s="13"/>
      <c r="OXU43" s="13"/>
      <c r="OXV43" s="14"/>
      <c r="OXW43" s="15"/>
      <c r="OXX43" s="13"/>
      <c r="OXY43" s="9"/>
      <c r="OXZ43" s="8"/>
      <c r="OYA43" s="8"/>
      <c r="OYB43" s="13"/>
      <c r="OYC43" s="13"/>
      <c r="OYD43" s="14"/>
      <c r="OYE43" s="15"/>
      <c r="OYF43" s="13"/>
      <c r="OYG43" s="9"/>
      <c r="OYH43" s="8"/>
      <c r="OYI43" s="8"/>
      <c r="OYJ43" s="13"/>
      <c r="OYK43" s="13"/>
      <c r="OYL43" s="14"/>
      <c r="OYM43" s="15"/>
      <c r="OYN43" s="13"/>
      <c r="OYO43" s="9"/>
      <c r="OYP43" s="8"/>
      <c r="OYQ43" s="8"/>
      <c r="OYR43" s="13"/>
      <c r="OYS43" s="13"/>
      <c r="OYT43" s="14"/>
      <c r="OYU43" s="15"/>
      <c r="OYV43" s="13"/>
      <c r="OYW43" s="9"/>
      <c r="OYX43" s="8"/>
      <c r="OYY43" s="8"/>
      <c r="OYZ43" s="13"/>
      <c r="OZA43" s="13"/>
      <c r="OZB43" s="14"/>
      <c r="OZC43" s="15"/>
      <c r="OZD43" s="13"/>
      <c r="OZE43" s="9"/>
      <c r="OZF43" s="8"/>
      <c r="OZG43" s="8"/>
      <c r="OZH43" s="13"/>
      <c r="OZI43" s="13"/>
      <c r="OZJ43" s="14"/>
      <c r="OZK43" s="15"/>
      <c r="OZL43" s="13"/>
      <c r="OZM43" s="9"/>
      <c r="OZN43" s="8"/>
      <c r="OZO43" s="8"/>
      <c r="OZP43" s="13"/>
      <c r="OZQ43" s="13"/>
      <c r="OZR43" s="14"/>
      <c r="OZS43" s="15"/>
      <c r="OZT43" s="13"/>
      <c r="OZU43" s="9"/>
      <c r="OZV43" s="8"/>
      <c r="OZW43" s="8"/>
      <c r="OZX43" s="13"/>
      <c r="OZY43" s="13"/>
      <c r="OZZ43" s="14"/>
      <c r="PAA43" s="15"/>
      <c r="PAB43" s="13"/>
      <c r="PAC43" s="9"/>
      <c r="PAD43" s="8"/>
      <c r="PAE43" s="8"/>
      <c r="PAF43" s="13"/>
      <c r="PAG43" s="13"/>
      <c r="PAH43" s="14"/>
      <c r="PAI43" s="15"/>
      <c r="PAJ43" s="13"/>
      <c r="PAK43" s="9"/>
      <c r="PAL43" s="8"/>
      <c r="PAM43" s="8"/>
      <c r="PAN43" s="13"/>
      <c r="PAO43" s="13"/>
      <c r="PAP43" s="14"/>
      <c r="PAQ43" s="15"/>
      <c r="PAR43" s="13"/>
      <c r="PAS43" s="9"/>
      <c r="PAT43" s="8"/>
      <c r="PAU43" s="8"/>
      <c r="PAV43" s="13"/>
      <c r="PAW43" s="13"/>
      <c r="PAX43" s="14"/>
      <c r="PAY43" s="15"/>
      <c r="PAZ43" s="13"/>
      <c r="PBA43" s="9"/>
      <c r="PBB43" s="8"/>
      <c r="PBC43" s="8"/>
      <c r="PBD43" s="13"/>
      <c r="PBE43" s="13"/>
      <c r="PBF43" s="14"/>
      <c r="PBG43" s="15"/>
      <c r="PBH43" s="13"/>
      <c r="PBI43" s="9"/>
      <c r="PBJ43" s="8"/>
      <c r="PBK43" s="8"/>
      <c r="PBL43" s="13"/>
      <c r="PBM43" s="13"/>
      <c r="PBN43" s="14"/>
      <c r="PBO43" s="15"/>
      <c r="PBP43" s="13"/>
      <c r="PBQ43" s="9"/>
      <c r="PBR43" s="8"/>
      <c r="PBS43" s="8"/>
      <c r="PBT43" s="13"/>
      <c r="PBU43" s="13"/>
      <c r="PBV43" s="14"/>
      <c r="PBW43" s="15"/>
      <c r="PBX43" s="13"/>
      <c r="PBY43" s="9"/>
      <c r="PBZ43" s="8"/>
      <c r="PCA43" s="8"/>
      <c r="PCB43" s="13"/>
      <c r="PCC43" s="13"/>
      <c r="PCD43" s="14"/>
      <c r="PCE43" s="15"/>
      <c r="PCF43" s="13"/>
      <c r="PCG43" s="9"/>
      <c r="PCH43" s="8"/>
      <c r="PCI43" s="8"/>
      <c r="PCJ43" s="13"/>
      <c r="PCK43" s="13"/>
      <c r="PCL43" s="14"/>
      <c r="PCM43" s="15"/>
      <c r="PCN43" s="13"/>
      <c r="PCO43" s="9"/>
      <c r="PCP43" s="8"/>
      <c r="PCQ43" s="8"/>
      <c r="PCR43" s="13"/>
      <c r="PCS43" s="13"/>
      <c r="PCT43" s="14"/>
      <c r="PCU43" s="15"/>
      <c r="PCV43" s="13"/>
      <c r="PCW43" s="9"/>
      <c r="PCX43" s="8"/>
      <c r="PCY43" s="8"/>
      <c r="PCZ43" s="13"/>
      <c r="PDA43" s="13"/>
      <c r="PDB43" s="14"/>
      <c r="PDC43" s="15"/>
      <c r="PDD43" s="13"/>
      <c r="PDE43" s="9"/>
      <c r="PDF43" s="8"/>
      <c r="PDG43" s="8"/>
      <c r="PDH43" s="13"/>
      <c r="PDI43" s="13"/>
      <c r="PDJ43" s="14"/>
      <c r="PDK43" s="15"/>
      <c r="PDL43" s="13"/>
      <c r="PDM43" s="9"/>
      <c r="PDN43" s="8"/>
      <c r="PDO43" s="8"/>
      <c r="PDP43" s="13"/>
      <c r="PDQ43" s="13"/>
      <c r="PDR43" s="14"/>
      <c r="PDS43" s="15"/>
      <c r="PDT43" s="13"/>
      <c r="PDU43" s="9"/>
      <c r="PDV43" s="8"/>
      <c r="PDW43" s="8"/>
      <c r="PDX43" s="13"/>
      <c r="PDY43" s="13"/>
      <c r="PDZ43" s="14"/>
      <c r="PEA43" s="15"/>
      <c r="PEB43" s="13"/>
      <c r="PEC43" s="9"/>
      <c r="PED43" s="8"/>
      <c r="PEE43" s="8"/>
      <c r="PEF43" s="13"/>
      <c r="PEG43" s="13"/>
      <c r="PEH43" s="14"/>
      <c r="PEI43" s="15"/>
      <c r="PEJ43" s="13"/>
      <c r="PEK43" s="9"/>
      <c r="PEL43" s="8"/>
      <c r="PEM43" s="8"/>
      <c r="PEN43" s="13"/>
      <c r="PEO43" s="13"/>
      <c r="PEP43" s="14"/>
      <c r="PEQ43" s="15"/>
      <c r="PER43" s="13"/>
      <c r="PES43" s="9"/>
      <c r="PET43" s="8"/>
      <c r="PEU43" s="8"/>
      <c r="PEV43" s="13"/>
      <c r="PEW43" s="13"/>
      <c r="PEX43" s="14"/>
      <c r="PEY43" s="15"/>
      <c r="PEZ43" s="13"/>
      <c r="PFA43" s="9"/>
      <c r="PFB43" s="8"/>
      <c r="PFC43" s="8"/>
      <c r="PFD43" s="13"/>
      <c r="PFE43" s="13"/>
      <c r="PFF43" s="14"/>
      <c r="PFG43" s="15"/>
      <c r="PFH43" s="13"/>
      <c r="PFI43" s="9"/>
      <c r="PFJ43" s="8"/>
      <c r="PFK43" s="8"/>
      <c r="PFL43" s="13"/>
      <c r="PFM43" s="13"/>
      <c r="PFN43" s="14"/>
      <c r="PFO43" s="15"/>
      <c r="PFP43" s="13"/>
      <c r="PFQ43" s="9"/>
      <c r="PFR43" s="8"/>
      <c r="PFS43" s="8"/>
      <c r="PFT43" s="13"/>
      <c r="PFU43" s="13"/>
      <c r="PFV43" s="14"/>
      <c r="PFW43" s="15"/>
      <c r="PFX43" s="13"/>
      <c r="PFY43" s="9"/>
      <c r="PFZ43" s="8"/>
      <c r="PGA43" s="8"/>
      <c r="PGB43" s="13"/>
      <c r="PGC43" s="13"/>
      <c r="PGD43" s="14"/>
      <c r="PGE43" s="15"/>
      <c r="PGF43" s="13"/>
      <c r="PGG43" s="9"/>
      <c r="PGH43" s="8"/>
      <c r="PGI43" s="8"/>
      <c r="PGJ43" s="13"/>
      <c r="PGK43" s="13"/>
      <c r="PGL43" s="14"/>
      <c r="PGM43" s="15"/>
      <c r="PGN43" s="13"/>
      <c r="PGO43" s="9"/>
      <c r="PGP43" s="8"/>
      <c r="PGQ43" s="8"/>
      <c r="PGR43" s="13"/>
      <c r="PGS43" s="13"/>
      <c r="PGT43" s="14"/>
      <c r="PGU43" s="15"/>
      <c r="PGV43" s="13"/>
      <c r="PGW43" s="9"/>
      <c r="PGX43" s="8"/>
      <c r="PGY43" s="8"/>
      <c r="PGZ43" s="13"/>
      <c r="PHA43" s="13"/>
      <c r="PHB43" s="14"/>
      <c r="PHC43" s="15"/>
      <c r="PHD43" s="13"/>
      <c r="PHE43" s="9"/>
      <c r="PHF43" s="8"/>
      <c r="PHG43" s="8"/>
      <c r="PHH43" s="13"/>
      <c r="PHI43" s="13"/>
      <c r="PHJ43" s="14"/>
      <c r="PHK43" s="15"/>
      <c r="PHL43" s="13"/>
      <c r="PHM43" s="9"/>
      <c r="PHN43" s="8"/>
      <c r="PHO43" s="8"/>
      <c r="PHP43" s="13"/>
      <c r="PHQ43" s="13"/>
      <c r="PHR43" s="14"/>
      <c r="PHS43" s="15"/>
      <c r="PHT43" s="13"/>
      <c r="PHU43" s="9"/>
      <c r="PHV43" s="8"/>
      <c r="PHW43" s="8"/>
      <c r="PHX43" s="13"/>
      <c r="PHY43" s="13"/>
      <c r="PHZ43" s="14"/>
      <c r="PIA43" s="15"/>
      <c r="PIB43" s="13"/>
      <c r="PIC43" s="9"/>
      <c r="PID43" s="8"/>
      <c r="PIE43" s="8"/>
      <c r="PIF43" s="13"/>
      <c r="PIG43" s="13"/>
      <c r="PIH43" s="14"/>
      <c r="PII43" s="15"/>
      <c r="PIJ43" s="13"/>
      <c r="PIK43" s="9"/>
      <c r="PIL43" s="8"/>
      <c r="PIM43" s="8"/>
      <c r="PIN43" s="13"/>
      <c r="PIO43" s="13"/>
      <c r="PIP43" s="14"/>
      <c r="PIQ43" s="15"/>
      <c r="PIR43" s="13"/>
      <c r="PIS43" s="9"/>
      <c r="PIT43" s="8"/>
      <c r="PIU43" s="8"/>
      <c r="PIV43" s="13"/>
      <c r="PIW43" s="13"/>
      <c r="PIX43" s="14"/>
      <c r="PIY43" s="15"/>
      <c r="PIZ43" s="13"/>
      <c r="PJA43" s="9"/>
      <c r="PJB43" s="8"/>
      <c r="PJC43" s="8"/>
      <c r="PJD43" s="13"/>
      <c r="PJE43" s="13"/>
      <c r="PJF43" s="14"/>
      <c r="PJG43" s="15"/>
      <c r="PJH43" s="13"/>
      <c r="PJI43" s="9"/>
      <c r="PJJ43" s="8"/>
      <c r="PJK43" s="8"/>
      <c r="PJL43" s="13"/>
      <c r="PJM43" s="13"/>
      <c r="PJN43" s="14"/>
      <c r="PJO43" s="15"/>
      <c r="PJP43" s="13"/>
      <c r="PJQ43" s="9"/>
      <c r="PJR43" s="8"/>
      <c r="PJS43" s="8"/>
      <c r="PJT43" s="13"/>
      <c r="PJU43" s="13"/>
      <c r="PJV43" s="14"/>
      <c r="PJW43" s="15"/>
      <c r="PJX43" s="13"/>
      <c r="PJY43" s="9"/>
      <c r="PJZ43" s="8"/>
      <c r="PKA43" s="8"/>
      <c r="PKB43" s="13"/>
      <c r="PKC43" s="13"/>
      <c r="PKD43" s="14"/>
      <c r="PKE43" s="15"/>
      <c r="PKF43" s="13"/>
      <c r="PKG43" s="9"/>
      <c r="PKH43" s="8"/>
      <c r="PKI43" s="8"/>
      <c r="PKJ43" s="13"/>
      <c r="PKK43" s="13"/>
      <c r="PKL43" s="14"/>
      <c r="PKM43" s="15"/>
      <c r="PKN43" s="13"/>
      <c r="PKO43" s="9"/>
      <c r="PKP43" s="8"/>
      <c r="PKQ43" s="8"/>
      <c r="PKR43" s="13"/>
      <c r="PKS43" s="13"/>
      <c r="PKT43" s="14"/>
      <c r="PKU43" s="15"/>
      <c r="PKV43" s="13"/>
      <c r="PKW43" s="9"/>
      <c r="PKX43" s="8"/>
      <c r="PKY43" s="8"/>
      <c r="PKZ43" s="13"/>
      <c r="PLA43" s="13"/>
      <c r="PLB43" s="14"/>
      <c r="PLC43" s="15"/>
      <c r="PLD43" s="13"/>
      <c r="PLE43" s="9"/>
      <c r="PLF43" s="8"/>
      <c r="PLG43" s="8"/>
      <c r="PLH43" s="13"/>
      <c r="PLI43" s="13"/>
      <c r="PLJ43" s="14"/>
      <c r="PLK43" s="15"/>
      <c r="PLL43" s="13"/>
      <c r="PLM43" s="9"/>
      <c r="PLN43" s="8"/>
      <c r="PLO43" s="8"/>
      <c r="PLP43" s="13"/>
      <c r="PLQ43" s="13"/>
      <c r="PLR43" s="14"/>
      <c r="PLS43" s="15"/>
      <c r="PLT43" s="13"/>
      <c r="PLU43" s="9"/>
      <c r="PLV43" s="8"/>
      <c r="PLW43" s="8"/>
      <c r="PLX43" s="13"/>
      <c r="PLY43" s="13"/>
      <c r="PLZ43" s="14"/>
      <c r="PMA43" s="15"/>
      <c r="PMB43" s="13"/>
      <c r="PMC43" s="9"/>
      <c r="PMD43" s="8"/>
      <c r="PME43" s="8"/>
      <c r="PMF43" s="13"/>
      <c r="PMG43" s="13"/>
      <c r="PMH43" s="14"/>
      <c r="PMI43" s="15"/>
      <c r="PMJ43" s="13"/>
      <c r="PMK43" s="9"/>
      <c r="PML43" s="8"/>
      <c r="PMM43" s="8"/>
      <c r="PMN43" s="13"/>
      <c r="PMO43" s="13"/>
      <c r="PMP43" s="14"/>
      <c r="PMQ43" s="15"/>
      <c r="PMR43" s="13"/>
      <c r="PMS43" s="9"/>
      <c r="PMT43" s="8"/>
      <c r="PMU43" s="8"/>
      <c r="PMV43" s="13"/>
      <c r="PMW43" s="13"/>
      <c r="PMX43" s="14"/>
      <c r="PMY43" s="15"/>
      <c r="PMZ43" s="13"/>
      <c r="PNA43" s="9"/>
      <c r="PNB43" s="8"/>
      <c r="PNC43" s="8"/>
      <c r="PND43" s="13"/>
      <c r="PNE43" s="13"/>
      <c r="PNF43" s="14"/>
      <c r="PNG43" s="15"/>
      <c r="PNH43" s="13"/>
      <c r="PNI43" s="9"/>
      <c r="PNJ43" s="8"/>
      <c r="PNK43" s="8"/>
      <c r="PNL43" s="13"/>
      <c r="PNM43" s="13"/>
      <c r="PNN43" s="14"/>
      <c r="PNO43" s="15"/>
      <c r="PNP43" s="13"/>
      <c r="PNQ43" s="9"/>
      <c r="PNR43" s="8"/>
      <c r="PNS43" s="8"/>
      <c r="PNT43" s="13"/>
      <c r="PNU43" s="13"/>
      <c r="PNV43" s="14"/>
      <c r="PNW43" s="15"/>
      <c r="PNX43" s="13"/>
      <c r="PNY43" s="9"/>
      <c r="PNZ43" s="8"/>
      <c r="POA43" s="8"/>
      <c r="POB43" s="13"/>
      <c r="POC43" s="13"/>
      <c r="POD43" s="14"/>
      <c r="POE43" s="15"/>
      <c r="POF43" s="13"/>
      <c r="POG43" s="9"/>
      <c r="POH43" s="8"/>
      <c r="POI43" s="8"/>
      <c r="POJ43" s="13"/>
      <c r="POK43" s="13"/>
      <c r="POL43" s="14"/>
      <c r="POM43" s="15"/>
      <c r="PON43" s="13"/>
      <c r="POO43" s="9"/>
      <c r="POP43" s="8"/>
      <c r="POQ43" s="8"/>
      <c r="POR43" s="13"/>
      <c r="POS43" s="13"/>
      <c r="POT43" s="14"/>
      <c r="POU43" s="15"/>
      <c r="POV43" s="13"/>
      <c r="POW43" s="9"/>
      <c r="POX43" s="8"/>
      <c r="POY43" s="8"/>
      <c r="POZ43" s="13"/>
      <c r="PPA43" s="13"/>
      <c r="PPB43" s="14"/>
      <c r="PPC43" s="15"/>
      <c r="PPD43" s="13"/>
      <c r="PPE43" s="9"/>
      <c r="PPF43" s="8"/>
      <c r="PPG43" s="8"/>
      <c r="PPH43" s="13"/>
      <c r="PPI43" s="13"/>
      <c r="PPJ43" s="14"/>
      <c r="PPK43" s="15"/>
      <c r="PPL43" s="13"/>
      <c r="PPM43" s="9"/>
      <c r="PPN43" s="8"/>
      <c r="PPO43" s="8"/>
      <c r="PPP43" s="13"/>
      <c r="PPQ43" s="13"/>
      <c r="PPR43" s="14"/>
      <c r="PPS43" s="15"/>
      <c r="PPT43" s="13"/>
      <c r="PPU43" s="9"/>
      <c r="PPV43" s="8"/>
      <c r="PPW43" s="8"/>
      <c r="PPX43" s="13"/>
      <c r="PPY43" s="13"/>
      <c r="PPZ43" s="14"/>
      <c r="PQA43" s="15"/>
      <c r="PQB43" s="13"/>
      <c r="PQC43" s="9"/>
      <c r="PQD43" s="8"/>
      <c r="PQE43" s="8"/>
      <c r="PQF43" s="13"/>
      <c r="PQG43" s="13"/>
      <c r="PQH43" s="14"/>
      <c r="PQI43" s="15"/>
      <c r="PQJ43" s="13"/>
      <c r="PQK43" s="9"/>
      <c r="PQL43" s="8"/>
      <c r="PQM43" s="8"/>
      <c r="PQN43" s="13"/>
      <c r="PQO43" s="13"/>
      <c r="PQP43" s="14"/>
      <c r="PQQ43" s="15"/>
      <c r="PQR43" s="13"/>
      <c r="PQS43" s="9"/>
      <c r="PQT43" s="8"/>
      <c r="PQU43" s="8"/>
      <c r="PQV43" s="13"/>
      <c r="PQW43" s="13"/>
      <c r="PQX43" s="14"/>
      <c r="PQY43" s="15"/>
      <c r="PQZ43" s="13"/>
      <c r="PRA43" s="9"/>
      <c r="PRB43" s="8"/>
      <c r="PRC43" s="8"/>
      <c r="PRD43" s="13"/>
      <c r="PRE43" s="13"/>
      <c r="PRF43" s="14"/>
      <c r="PRG43" s="15"/>
      <c r="PRH43" s="13"/>
      <c r="PRI43" s="9"/>
      <c r="PRJ43" s="8"/>
      <c r="PRK43" s="8"/>
      <c r="PRL43" s="13"/>
      <c r="PRM43" s="13"/>
      <c r="PRN43" s="14"/>
      <c r="PRO43" s="15"/>
      <c r="PRP43" s="13"/>
      <c r="PRQ43" s="9"/>
      <c r="PRR43" s="8"/>
      <c r="PRS43" s="8"/>
      <c r="PRT43" s="13"/>
      <c r="PRU43" s="13"/>
      <c r="PRV43" s="14"/>
      <c r="PRW43" s="15"/>
      <c r="PRX43" s="13"/>
      <c r="PRY43" s="9"/>
      <c r="PRZ43" s="8"/>
      <c r="PSA43" s="8"/>
      <c r="PSB43" s="13"/>
      <c r="PSC43" s="13"/>
      <c r="PSD43" s="14"/>
      <c r="PSE43" s="15"/>
      <c r="PSF43" s="13"/>
      <c r="PSG43" s="9"/>
      <c r="PSH43" s="8"/>
      <c r="PSI43" s="8"/>
      <c r="PSJ43" s="13"/>
      <c r="PSK43" s="13"/>
      <c r="PSL43" s="14"/>
      <c r="PSM43" s="15"/>
      <c r="PSN43" s="13"/>
      <c r="PSO43" s="9"/>
      <c r="PSP43" s="8"/>
      <c r="PSQ43" s="8"/>
      <c r="PSR43" s="13"/>
      <c r="PSS43" s="13"/>
      <c r="PST43" s="14"/>
      <c r="PSU43" s="15"/>
      <c r="PSV43" s="13"/>
      <c r="PSW43" s="9"/>
      <c r="PSX43" s="8"/>
      <c r="PSY43" s="8"/>
      <c r="PSZ43" s="13"/>
      <c r="PTA43" s="13"/>
      <c r="PTB43" s="14"/>
      <c r="PTC43" s="15"/>
      <c r="PTD43" s="13"/>
      <c r="PTE43" s="9"/>
      <c r="PTF43" s="8"/>
      <c r="PTG43" s="8"/>
      <c r="PTH43" s="13"/>
      <c r="PTI43" s="13"/>
      <c r="PTJ43" s="14"/>
      <c r="PTK43" s="15"/>
      <c r="PTL43" s="13"/>
      <c r="PTM43" s="9"/>
      <c r="PTN43" s="8"/>
      <c r="PTO43" s="8"/>
      <c r="PTP43" s="13"/>
      <c r="PTQ43" s="13"/>
      <c r="PTR43" s="14"/>
      <c r="PTS43" s="15"/>
      <c r="PTT43" s="13"/>
      <c r="PTU43" s="9"/>
      <c r="PTV43" s="8"/>
      <c r="PTW43" s="8"/>
      <c r="PTX43" s="13"/>
      <c r="PTY43" s="13"/>
      <c r="PTZ43" s="14"/>
      <c r="PUA43" s="15"/>
      <c r="PUB43" s="13"/>
      <c r="PUC43" s="9"/>
      <c r="PUD43" s="8"/>
      <c r="PUE43" s="8"/>
      <c r="PUF43" s="13"/>
      <c r="PUG43" s="13"/>
      <c r="PUH43" s="14"/>
      <c r="PUI43" s="15"/>
      <c r="PUJ43" s="13"/>
      <c r="PUK43" s="9"/>
      <c r="PUL43" s="8"/>
      <c r="PUM43" s="8"/>
      <c r="PUN43" s="13"/>
      <c r="PUO43" s="13"/>
      <c r="PUP43" s="14"/>
      <c r="PUQ43" s="15"/>
      <c r="PUR43" s="13"/>
      <c r="PUS43" s="9"/>
      <c r="PUT43" s="8"/>
      <c r="PUU43" s="8"/>
      <c r="PUV43" s="13"/>
      <c r="PUW43" s="13"/>
      <c r="PUX43" s="14"/>
      <c r="PUY43" s="15"/>
      <c r="PUZ43" s="13"/>
      <c r="PVA43" s="9"/>
      <c r="PVB43" s="8"/>
      <c r="PVC43" s="8"/>
      <c r="PVD43" s="13"/>
      <c r="PVE43" s="13"/>
      <c r="PVF43" s="14"/>
      <c r="PVG43" s="15"/>
      <c r="PVH43" s="13"/>
      <c r="PVI43" s="9"/>
      <c r="PVJ43" s="8"/>
      <c r="PVK43" s="8"/>
      <c r="PVL43" s="13"/>
      <c r="PVM43" s="13"/>
      <c r="PVN43" s="14"/>
      <c r="PVO43" s="15"/>
      <c r="PVP43" s="13"/>
      <c r="PVQ43" s="9"/>
      <c r="PVR43" s="8"/>
      <c r="PVS43" s="8"/>
      <c r="PVT43" s="13"/>
      <c r="PVU43" s="13"/>
      <c r="PVV43" s="14"/>
      <c r="PVW43" s="15"/>
      <c r="PVX43" s="13"/>
      <c r="PVY43" s="9"/>
      <c r="PVZ43" s="8"/>
      <c r="PWA43" s="8"/>
      <c r="PWB43" s="13"/>
      <c r="PWC43" s="13"/>
      <c r="PWD43" s="14"/>
      <c r="PWE43" s="15"/>
      <c r="PWF43" s="13"/>
      <c r="PWG43" s="9"/>
      <c r="PWH43" s="8"/>
      <c r="PWI43" s="8"/>
      <c r="PWJ43" s="13"/>
      <c r="PWK43" s="13"/>
      <c r="PWL43" s="14"/>
      <c r="PWM43" s="15"/>
      <c r="PWN43" s="13"/>
      <c r="PWO43" s="9"/>
      <c r="PWP43" s="8"/>
      <c r="PWQ43" s="8"/>
      <c r="PWR43" s="13"/>
      <c r="PWS43" s="13"/>
      <c r="PWT43" s="14"/>
      <c r="PWU43" s="15"/>
      <c r="PWV43" s="13"/>
      <c r="PWW43" s="9"/>
      <c r="PWX43" s="8"/>
      <c r="PWY43" s="8"/>
      <c r="PWZ43" s="13"/>
      <c r="PXA43" s="13"/>
      <c r="PXB43" s="14"/>
      <c r="PXC43" s="15"/>
      <c r="PXD43" s="13"/>
      <c r="PXE43" s="9"/>
      <c r="PXF43" s="8"/>
      <c r="PXG43" s="8"/>
      <c r="PXH43" s="13"/>
      <c r="PXI43" s="13"/>
      <c r="PXJ43" s="14"/>
      <c r="PXK43" s="15"/>
      <c r="PXL43" s="13"/>
      <c r="PXM43" s="9"/>
      <c r="PXN43" s="8"/>
      <c r="PXO43" s="8"/>
      <c r="PXP43" s="13"/>
      <c r="PXQ43" s="13"/>
      <c r="PXR43" s="14"/>
      <c r="PXS43" s="15"/>
      <c r="PXT43" s="13"/>
      <c r="PXU43" s="9"/>
      <c r="PXV43" s="8"/>
      <c r="PXW43" s="8"/>
      <c r="PXX43" s="13"/>
      <c r="PXY43" s="13"/>
      <c r="PXZ43" s="14"/>
      <c r="PYA43" s="15"/>
      <c r="PYB43" s="13"/>
      <c r="PYC43" s="9"/>
      <c r="PYD43" s="8"/>
      <c r="PYE43" s="8"/>
      <c r="PYF43" s="13"/>
      <c r="PYG43" s="13"/>
      <c r="PYH43" s="14"/>
      <c r="PYI43" s="15"/>
      <c r="PYJ43" s="13"/>
      <c r="PYK43" s="9"/>
      <c r="PYL43" s="8"/>
      <c r="PYM43" s="8"/>
      <c r="PYN43" s="13"/>
      <c r="PYO43" s="13"/>
      <c r="PYP43" s="14"/>
      <c r="PYQ43" s="15"/>
      <c r="PYR43" s="13"/>
      <c r="PYS43" s="9"/>
      <c r="PYT43" s="8"/>
      <c r="PYU43" s="8"/>
      <c r="PYV43" s="13"/>
      <c r="PYW43" s="13"/>
      <c r="PYX43" s="14"/>
      <c r="PYY43" s="15"/>
      <c r="PYZ43" s="13"/>
      <c r="PZA43" s="9"/>
      <c r="PZB43" s="8"/>
      <c r="PZC43" s="8"/>
      <c r="PZD43" s="13"/>
      <c r="PZE43" s="13"/>
      <c r="PZF43" s="14"/>
      <c r="PZG43" s="15"/>
      <c r="PZH43" s="13"/>
      <c r="PZI43" s="9"/>
      <c r="PZJ43" s="8"/>
      <c r="PZK43" s="8"/>
      <c r="PZL43" s="13"/>
      <c r="PZM43" s="13"/>
      <c r="PZN43" s="14"/>
      <c r="PZO43" s="15"/>
      <c r="PZP43" s="13"/>
      <c r="PZQ43" s="9"/>
      <c r="PZR43" s="8"/>
      <c r="PZS43" s="8"/>
      <c r="PZT43" s="13"/>
      <c r="PZU43" s="13"/>
      <c r="PZV43" s="14"/>
      <c r="PZW43" s="15"/>
      <c r="PZX43" s="13"/>
      <c r="PZY43" s="9"/>
      <c r="PZZ43" s="8"/>
      <c r="QAA43" s="8"/>
      <c r="QAB43" s="13"/>
      <c r="QAC43" s="13"/>
      <c r="QAD43" s="14"/>
      <c r="QAE43" s="15"/>
      <c r="QAF43" s="13"/>
      <c r="QAG43" s="9"/>
      <c r="QAH43" s="8"/>
      <c r="QAI43" s="8"/>
      <c r="QAJ43" s="13"/>
      <c r="QAK43" s="13"/>
      <c r="QAL43" s="14"/>
      <c r="QAM43" s="15"/>
      <c r="QAN43" s="13"/>
      <c r="QAO43" s="9"/>
      <c r="QAP43" s="8"/>
      <c r="QAQ43" s="8"/>
      <c r="QAR43" s="13"/>
      <c r="QAS43" s="13"/>
      <c r="QAT43" s="14"/>
      <c r="QAU43" s="15"/>
      <c r="QAV43" s="13"/>
      <c r="QAW43" s="9"/>
      <c r="QAX43" s="8"/>
      <c r="QAY43" s="8"/>
      <c r="QAZ43" s="13"/>
      <c r="QBA43" s="13"/>
      <c r="QBB43" s="14"/>
      <c r="QBC43" s="15"/>
      <c r="QBD43" s="13"/>
      <c r="QBE43" s="9"/>
      <c r="QBF43" s="8"/>
      <c r="QBG43" s="8"/>
      <c r="QBH43" s="13"/>
      <c r="QBI43" s="13"/>
      <c r="QBJ43" s="14"/>
      <c r="QBK43" s="15"/>
      <c r="QBL43" s="13"/>
      <c r="QBM43" s="9"/>
      <c r="QBN43" s="8"/>
      <c r="QBO43" s="8"/>
      <c r="QBP43" s="13"/>
      <c r="QBQ43" s="13"/>
      <c r="QBR43" s="14"/>
      <c r="QBS43" s="15"/>
      <c r="QBT43" s="13"/>
      <c r="QBU43" s="9"/>
      <c r="QBV43" s="8"/>
      <c r="QBW43" s="8"/>
      <c r="QBX43" s="13"/>
      <c r="QBY43" s="13"/>
      <c r="QBZ43" s="14"/>
      <c r="QCA43" s="15"/>
      <c r="QCB43" s="13"/>
      <c r="QCC43" s="9"/>
      <c r="QCD43" s="8"/>
      <c r="QCE43" s="8"/>
      <c r="QCF43" s="13"/>
      <c r="QCG43" s="13"/>
      <c r="QCH43" s="14"/>
      <c r="QCI43" s="15"/>
      <c r="QCJ43" s="13"/>
      <c r="QCK43" s="9"/>
      <c r="QCL43" s="8"/>
      <c r="QCM43" s="8"/>
      <c r="QCN43" s="13"/>
      <c r="QCO43" s="13"/>
      <c r="QCP43" s="14"/>
      <c r="QCQ43" s="15"/>
      <c r="QCR43" s="13"/>
      <c r="QCS43" s="9"/>
      <c r="QCT43" s="8"/>
      <c r="QCU43" s="8"/>
      <c r="QCV43" s="13"/>
      <c r="QCW43" s="13"/>
      <c r="QCX43" s="14"/>
      <c r="QCY43" s="15"/>
      <c r="QCZ43" s="13"/>
      <c r="QDA43" s="9"/>
      <c r="QDB43" s="8"/>
      <c r="QDC43" s="8"/>
      <c r="QDD43" s="13"/>
      <c r="QDE43" s="13"/>
      <c r="QDF43" s="14"/>
      <c r="QDG43" s="15"/>
      <c r="QDH43" s="13"/>
      <c r="QDI43" s="9"/>
      <c r="QDJ43" s="8"/>
      <c r="QDK43" s="8"/>
      <c r="QDL43" s="13"/>
      <c r="QDM43" s="13"/>
      <c r="QDN43" s="14"/>
      <c r="QDO43" s="15"/>
      <c r="QDP43" s="13"/>
      <c r="QDQ43" s="9"/>
      <c r="QDR43" s="8"/>
      <c r="QDS43" s="8"/>
      <c r="QDT43" s="13"/>
      <c r="QDU43" s="13"/>
      <c r="QDV43" s="14"/>
      <c r="QDW43" s="15"/>
      <c r="QDX43" s="13"/>
      <c r="QDY43" s="9"/>
      <c r="QDZ43" s="8"/>
      <c r="QEA43" s="8"/>
      <c r="QEB43" s="13"/>
      <c r="QEC43" s="13"/>
      <c r="QED43" s="14"/>
      <c r="QEE43" s="15"/>
      <c r="QEF43" s="13"/>
      <c r="QEG43" s="9"/>
      <c r="QEH43" s="8"/>
      <c r="QEI43" s="8"/>
      <c r="QEJ43" s="13"/>
      <c r="QEK43" s="13"/>
      <c r="QEL43" s="14"/>
      <c r="QEM43" s="15"/>
      <c r="QEN43" s="13"/>
      <c r="QEO43" s="9"/>
      <c r="QEP43" s="8"/>
      <c r="QEQ43" s="8"/>
      <c r="QER43" s="13"/>
      <c r="QES43" s="13"/>
      <c r="QET43" s="14"/>
      <c r="QEU43" s="15"/>
      <c r="QEV43" s="13"/>
      <c r="QEW43" s="9"/>
      <c r="QEX43" s="8"/>
      <c r="QEY43" s="8"/>
      <c r="QEZ43" s="13"/>
      <c r="QFA43" s="13"/>
      <c r="QFB43" s="14"/>
      <c r="QFC43" s="15"/>
      <c r="QFD43" s="13"/>
      <c r="QFE43" s="9"/>
      <c r="QFF43" s="8"/>
      <c r="QFG43" s="8"/>
      <c r="QFH43" s="13"/>
      <c r="QFI43" s="13"/>
      <c r="QFJ43" s="14"/>
      <c r="QFK43" s="15"/>
      <c r="QFL43" s="13"/>
      <c r="QFM43" s="9"/>
      <c r="QFN43" s="8"/>
      <c r="QFO43" s="8"/>
      <c r="QFP43" s="13"/>
      <c r="QFQ43" s="13"/>
      <c r="QFR43" s="14"/>
      <c r="QFS43" s="15"/>
      <c r="QFT43" s="13"/>
      <c r="QFU43" s="9"/>
      <c r="QFV43" s="8"/>
      <c r="QFW43" s="8"/>
      <c r="QFX43" s="13"/>
      <c r="QFY43" s="13"/>
      <c r="QFZ43" s="14"/>
      <c r="QGA43" s="15"/>
      <c r="QGB43" s="13"/>
      <c r="QGC43" s="9"/>
      <c r="QGD43" s="8"/>
      <c r="QGE43" s="8"/>
      <c r="QGF43" s="13"/>
      <c r="QGG43" s="13"/>
      <c r="QGH43" s="14"/>
      <c r="QGI43" s="15"/>
      <c r="QGJ43" s="13"/>
      <c r="QGK43" s="9"/>
      <c r="QGL43" s="8"/>
      <c r="QGM43" s="8"/>
      <c r="QGN43" s="13"/>
      <c r="QGO43" s="13"/>
      <c r="QGP43" s="14"/>
      <c r="QGQ43" s="15"/>
      <c r="QGR43" s="13"/>
      <c r="QGS43" s="9"/>
      <c r="QGT43" s="8"/>
      <c r="QGU43" s="8"/>
      <c r="QGV43" s="13"/>
      <c r="QGW43" s="13"/>
      <c r="QGX43" s="14"/>
      <c r="QGY43" s="15"/>
      <c r="QGZ43" s="13"/>
      <c r="QHA43" s="9"/>
      <c r="QHB43" s="8"/>
      <c r="QHC43" s="8"/>
      <c r="QHD43" s="13"/>
      <c r="QHE43" s="13"/>
      <c r="QHF43" s="14"/>
      <c r="QHG43" s="15"/>
      <c r="QHH43" s="13"/>
      <c r="QHI43" s="9"/>
      <c r="QHJ43" s="8"/>
      <c r="QHK43" s="8"/>
      <c r="QHL43" s="13"/>
      <c r="QHM43" s="13"/>
      <c r="QHN43" s="14"/>
      <c r="QHO43" s="15"/>
      <c r="QHP43" s="13"/>
      <c r="QHQ43" s="9"/>
      <c r="QHR43" s="8"/>
      <c r="QHS43" s="8"/>
      <c r="QHT43" s="13"/>
      <c r="QHU43" s="13"/>
      <c r="QHV43" s="14"/>
      <c r="QHW43" s="15"/>
      <c r="QHX43" s="13"/>
      <c r="QHY43" s="9"/>
      <c r="QHZ43" s="8"/>
      <c r="QIA43" s="8"/>
      <c r="QIB43" s="13"/>
      <c r="QIC43" s="13"/>
      <c r="QID43" s="14"/>
      <c r="QIE43" s="15"/>
      <c r="QIF43" s="13"/>
      <c r="QIG43" s="9"/>
      <c r="QIH43" s="8"/>
      <c r="QII43" s="8"/>
      <c r="QIJ43" s="13"/>
      <c r="QIK43" s="13"/>
      <c r="QIL43" s="14"/>
      <c r="QIM43" s="15"/>
      <c r="QIN43" s="13"/>
      <c r="QIO43" s="9"/>
      <c r="QIP43" s="8"/>
      <c r="QIQ43" s="8"/>
      <c r="QIR43" s="13"/>
      <c r="QIS43" s="13"/>
      <c r="QIT43" s="14"/>
      <c r="QIU43" s="15"/>
      <c r="QIV43" s="13"/>
      <c r="QIW43" s="9"/>
      <c r="QIX43" s="8"/>
      <c r="QIY43" s="8"/>
      <c r="QIZ43" s="13"/>
      <c r="QJA43" s="13"/>
      <c r="QJB43" s="14"/>
      <c r="QJC43" s="15"/>
      <c r="QJD43" s="13"/>
      <c r="QJE43" s="9"/>
      <c r="QJF43" s="8"/>
      <c r="QJG43" s="8"/>
      <c r="QJH43" s="13"/>
      <c r="QJI43" s="13"/>
      <c r="QJJ43" s="14"/>
      <c r="QJK43" s="15"/>
      <c r="QJL43" s="13"/>
      <c r="QJM43" s="9"/>
      <c r="QJN43" s="8"/>
      <c r="QJO43" s="8"/>
      <c r="QJP43" s="13"/>
      <c r="QJQ43" s="13"/>
      <c r="QJR43" s="14"/>
      <c r="QJS43" s="15"/>
      <c r="QJT43" s="13"/>
      <c r="QJU43" s="9"/>
      <c r="QJV43" s="8"/>
      <c r="QJW43" s="8"/>
      <c r="QJX43" s="13"/>
      <c r="QJY43" s="13"/>
      <c r="QJZ43" s="14"/>
      <c r="QKA43" s="15"/>
      <c r="QKB43" s="13"/>
      <c r="QKC43" s="9"/>
      <c r="QKD43" s="8"/>
      <c r="QKE43" s="8"/>
      <c r="QKF43" s="13"/>
      <c r="QKG43" s="13"/>
      <c r="QKH43" s="14"/>
      <c r="QKI43" s="15"/>
      <c r="QKJ43" s="13"/>
      <c r="QKK43" s="9"/>
      <c r="QKL43" s="8"/>
      <c r="QKM43" s="8"/>
      <c r="QKN43" s="13"/>
      <c r="QKO43" s="13"/>
      <c r="QKP43" s="14"/>
      <c r="QKQ43" s="15"/>
      <c r="QKR43" s="13"/>
      <c r="QKS43" s="9"/>
      <c r="QKT43" s="8"/>
      <c r="QKU43" s="8"/>
      <c r="QKV43" s="13"/>
      <c r="QKW43" s="13"/>
      <c r="QKX43" s="14"/>
      <c r="QKY43" s="15"/>
      <c r="QKZ43" s="13"/>
      <c r="QLA43" s="9"/>
      <c r="QLB43" s="8"/>
      <c r="QLC43" s="8"/>
      <c r="QLD43" s="13"/>
      <c r="QLE43" s="13"/>
      <c r="QLF43" s="14"/>
      <c r="QLG43" s="15"/>
      <c r="QLH43" s="13"/>
      <c r="QLI43" s="9"/>
      <c r="QLJ43" s="8"/>
      <c r="QLK43" s="8"/>
      <c r="QLL43" s="13"/>
      <c r="QLM43" s="13"/>
      <c r="QLN43" s="14"/>
      <c r="QLO43" s="15"/>
      <c r="QLP43" s="13"/>
      <c r="QLQ43" s="9"/>
      <c r="QLR43" s="8"/>
      <c r="QLS43" s="8"/>
      <c r="QLT43" s="13"/>
      <c r="QLU43" s="13"/>
      <c r="QLV43" s="14"/>
      <c r="QLW43" s="15"/>
      <c r="QLX43" s="13"/>
      <c r="QLY43" s="9"/>
      <c r="QLZ43" s="8"/>
      <c r="QMA43" s="8"/>
      <c r="QMB43" s="13"/>
      <c r="QMC43" s="13"/>
      <c r="QMD43" s="14"/>
      <c r="QME43" s="15"/>
      <c r="QMF43" s="13"/>
      <c r="QMG43" s="9"/>
      <c r="QMH43" s="8"/>
      <c r="QMI43" s="8"/>
      <c r="QMJ43" s="13"/>
      <c r="QMK43" s="13"/>
      <c r="QML43" s="14"/>
      <c r="QMM43" s="15"/>
      <c r="QMN43" s="13"/>
      <c r="QMO43" s="9"/>
      <c r="QMP43" s="8"/>
      <c r="QMQ43" s="8"/>
      <c r="QMR43" s="13"/>
      <c r="QMS43" s="13"/>
      <c r="QMT43" s="14"/>
      <c r="QMU43" s="15"/>
      <c r="QMV43" s="13"/>
      <c r="QMW43" s="9"/>
      <c r="QMX43" s="8"/>
      <c r="QMY43" s="8"/>
      <c r="QMZ43" s="13"/>
      <c r="QNA43" s="13"/>
      <c r="QNB43" s="14"/>
      <c r="QNC43" s="15"/>
      <c r="QND43" s="13"/>
      <c r="QNE43" s="9"/>
      <c r="QNF43" s="8"/>
      <c r="QNG43" s="8"/>
      <c r="QNH43" s="13"/>
      <c r="QNI43" s="13"/>
      <c r="QNJ43" s="14"/>
      <c r="QNK43" s="15"/>
      <c r="QNL43" s="13"/>
      <c r="QNM43" s="9"/>
      <c r="QNN43" s="8"/>
      <c r="QNO43" s="8"/>
      <c r="QNP43" s="13"/>
      <c r="QNQ43" s="13"/>
      <c r="QNR43" s="14"/>
      <c r="QNS43" s="15"/>
      <c r="QNT43" s="13"/>
      <c r="QNU43" s="9"/>
      <c r="QNV43" s="8"/>
      <c r="QNW43" s="8"/>
      <c r="QNX43" s="13"/>
      <c r="QNY43" s="13"/>
      <c r="QNZ43" s="14"/>
      <c r="QOA43" s="15"/>
      <c r="QOB43" s="13"/>
      <c r="QOC43" s="9"/>
      <c r="QOD43" s="8"/>
      <c r="QOE43" s="8"/>
      <c r="QOF43" s="13"/>
      <c r="QOG43" s="13"/>
      <c r="QOH43" s="14"/>
      <c r="QOI43" s="15"/>
      <c r="QOJ43" s="13"/>
      <c r="QOK43" s="9"/>
      <c r="QOL43" s="8"/>
      <c r="QOM43" s="8"/>
      <c r="QON43" s="13"/>
      <c r="QOO43" s="13"/>
      <c r="QOP43" s="14"/>
      <c r="QOQ43" s="15"/>
      <c r="QOR43" s="13"/>
      <c r="QOS43" s="9"/>
      <c r="QOT43" s="8"/>
      <c r="QOU43" s="8"/>
      <c r="QOV43" s="13"/>
      <c r="QOW43" s="13"/>
      <c r="QOX43" s="14"/>
      <c r="QOY43" s="15"/>
      <c r="QOZ43" s="13"/>
      <c r="QPA43" s="9"/>
      <c r="QPB43" s="8"/>
      <c r="QPC43" s="8"/>
      <c r="QPD43" s="13"/>
      <c r="QPE43" s="13"/>
      <c r="QPF43" s="14"/>
      <c r="QPG43" s="15"/>
      <c r="QPH43" s="13"/>
      <c r="QPI43" s="9"/>
      <c r="QPJ43" s="8"/>
      <c r="QPK43" s="8"/>
      <c r="QPL43" s="13"/>
      <c r="QPM43" s="13"/>
      <c r="QPN43" s="14"/>
      <c r="QPO43" s="15"/>
      <c r="QPP43" s="13"/>
      <c r="QPQ43" s="9"/>
      <c r="QPR43" s="8"/>
      <c r="QPS43" s="8"/>
      <c r="QPT43" s="13"/>
      <c r="QPU43" s="13"/>
      <c r="QPV43" s="14"/>
      <c r="QPW43" s="15"/>
      <c r="QPX43" s="13"/>
      <c r="QPY43" s="9"/>
      <c r="QPZ43" s="8"/>
      <c r="QQA43" s="8"/>
      <c r="QQB43" s="13"/>
      <c r="QQC43" s="13"/>
      <c r="QQD43" s="14"/>
      <c r="QQE43" s="15"/>
      <c r="QQF43" s="13"/>
      <c r="QQG43" s="9"/>
      <c r="QQH43" s="8"/>
      <c r="QQI43" s="8"/>
      <c r="QQJ43" s="13"/>
      <c r="QQK43" s="13"/>
      <c r="QQL43" s="14"/>
      <c r="QQM43" s="15"/>
      <c r="QQN43" s="13"/>
      <c r="QQO43" s="9"/>
      <c r="QQP43" s="8"/>
      <c r="QQQ43" s="8"/>
      <c r="QQR43" s="13"/>
      <c r="QQS43" s="13"/>
      <c r="QQT43" s="14"/>
      <c r="QQU43" s="15"/>
      <c r="QQV43" s="13"/>
      <c r="QQW43" s="9"/>
      <c r="QQX43" s="8"/>
      <c r="QQY43" s="8"/>
      <c r="QQZ43" s="13"/>
      <c r="QRA43" s="13"/>
      <c r="QRB43" s="14"/>
      <c r="QRC43" s="15"/>
      <c r="QRD43" s="13"/>
      <c r="QRE43" s="9"/>
      <c r="QRF43" s="8"/>
      <c r="QRG43" s="8"/>
      <c r="QRH43" s="13"/>
      <c r="QRI43" s="13"/>
      <c r="QRJ43" s="14"/>
      <c r="QRK43" s="15"/>
      <c r="QRL43" s="13"/>
      <c r="QRM43" s="9"/>
      <c r="QRN43" s="8"/>
      <c r="QRO43" s="8"/>
      <c r="QRP43" s="13"/>
      <c r="QRQ43" s="13"/>
      <c r="QRR43" s="14"/>
      <c r="QRS43" s="15"/>
      <c r="QRT43" s="13"/>
      <c r="QRU43" s="9"/>
      <c r="QRV43" s="8"/>
      <c r="QRW43" s="8"/>
      <c r="QRX43" s="13"/>
      <c r="QRY43" s="13"/>
      <c r="QRZ43" s="14"/>
      <c r="QSA43" s="15"/>
      <c r="QSB43" s="13"/>
      <c r="QSC43" s="9"/>
      <c r="QSD43" s="8"/>
      <c r="QSE43" s="8"/>
      <c r="QSF43" s="13"/>
      <c r="QSG43" s="13"/>
      <c r="QSH43" s="14"/>
      <c r="QSI43" s="15"/>
      <c r="QSJ43" s="13"/>
      <c r="QSK43" s="9"/>
      <c r="QSL43" s="8"/>
      <c r="QSM43" s="8"/>
      <c r="QSN43" s="13"/>
      <c r="QSO43" s="13"/>
      <c r="QSP43" s="14"/>
      <c r="QSQ43" s="15"/>
      <c r="QSR43" s="13"/>
      <c r="QSS43" s="9"/>
      <c r="QST43" s="8"/>
      <c r="QSU43" s="8"/>
      <c r="QSV43" s="13"/>
      <c r="QSW43" s="13"/>
      <c r="QSX43" s="14"/>
      <c r="QSY43" s="15"/>
      <c r="QSZ43" s="13"/>
      <c r="QTA43" s="9"/>
      <c r="QTB43" s="8"/>
      <c r="QTC43" s="8"/>
      <c r="QTD43" s="13"/>
      <c r="QTE43" s="13"/>
      <c r="QTF43" s="14"/>
      <c r="QTG43" s="15"/>
      <c r="QTH43" s="13"/>
      <c r="QTI43" s="9"/>
      <c r="QTJ43" s="8"/>
      <c r="QTK43" s="8"/>
      <c r="QTL43" s="13"/>
      <c r="QTM43" s="13"/>
      <c r="QTN43" s="14"/>
      <c r="QTO43" s="15"/>
      <c r="QTP43" s="13"/>
      <c r="QTQ43" s="9"/>
      <c r="QTR43" s="8"/>
      <c r="QTS43" s="8"/>
      <c r="QTT43" s="13"/>
      <c r="QTU43" s="13"/>
      <c r="QTV43" s="14"/>
      <c r="QTW43" s="15"/>
      <c r="QTX43" s="13"/>
      <c r="QTY43" s="9"/>
      <c r="QTZ43" s="8"/>
      <c r="QUA43" s="8"/>
      <c r="QUB43" s="13"/>
      <c r="QUC43" s="13"/>
      <c r="QUD43" s="14"/>
      <c r="QUE43" s="15"/>
      <c r="QUF43" s="13"/>
      <c r="QUG43" s="9"/>
      <c r="QUH43" s="8"/>
      <c r="QUI43" s="8"/>
      <c r="QUJ43" s="13"/>
      <c r="QUK43" s="13"/>
      <c r="QUL43" s="14"/>
      <c r="QUM43" s="15"/>
      <c r="QUN43" s="13"/>
      <c r="QUO43" s="9"/>
      <c r="QUP43" s="8"/>
      <c r="QUQ43" s="8"/>
      <c r="QUR43" s="13"/>
      <c r="QUS43" s="13"/>
      <c r="QUT43" s="14"/>
      <c r="QUU43" s="15"/>
      <c r="QUV43" s="13"/>
      <c r="QUW43" s="9"/>
      <c r="QUX43" s="8"/>
      <c r="QUY43" s="8"/>
      <c r="QUZ43" s="13"/>
      <c r="QVA43" s="13"/>
      <c r="QVB43" s="14"/>
      <c r="QVC43" s="15"/>
      <c r="QVD43" s="13"/>
      <c r="QVE43" s="9"/>
      <c r="QVF43" s="8"/>
      <c r="QVG43" s="8"/>
      <c r="QVH43" s="13"/>
      <c r="QVI43" s="13"/>
      <c r="QVJ43" s="14"/>
      <c r="QVK43" s="15"/>
      <c r="QVL43" s="13"/>
      <c r="QVM43" s="9"/>
      <c r="QVN43" s="8"/>
      <c r="QVO43" s="8"/>
      <c r="QVP43" s="13"/>
      <c r="QVQ43" s="13"/>
      <c r="QVR43" s="14"/>
      <c r="QVS43" s="15"/>
      <c r="QVT43" s="13"/>
      <c r="QVU43" s="9"/>
      <c r="QVV43" s="8"/>
      <c r="QVW43" s="8"/>
      <c r="QVX43" s="13"/>
      <c r="QVY43" s="13"/>
      <c r="QVZ43" s="14"/>
      <c r="QWA43" s="15"/>
      <c r="QWB43" s="13"/>
      <c r="QWC43" s="9"/>
      <c r="QWD43" s="8"/>
      <c r="QWE43" s="8"/>
      <c r="QWF43" s="13"/>
      <c r="QWG43" s="13"/>
      <c r="QWH43" s="14"/>
      <c r="QWI43" s="15"/>
      <c r="QWJ43" s="13"/>
      <c r="QWK43" s="9"/>
      <c r="QWL43" s="8"/>
      <c r="QWM43" s="8"/>
      <c r="QWN43" s="13"/>
      <c r="QWO43" s="13"/>
      <c r="QWP43" s="14"/>
      <c r="QWQ43" s="15"/>
      <c r="QWR43" s="13"/>
      <c r="QWS43" s="9"/>
      <c r="QWT43" s="8"/>
      <c r="QWU43" s="8"/>
      <c r="QWV43" s="13"/>
      <c r="QWW43" s="13"/>
      <c r="QWX43" s="14"/>
      <c r="QWY43" s="15"/>
      <c r="QWZ43" s="13"/>
      <c r="QXA43" s="9"/>
      <c r="QXB43" s="8"/>
      <c r="QXC43" s="8"/>
      <c r="QXD43" s="13"/>
      <c r="QXE43" s="13"/>
      <c r="QXF43" s="14"/>
      <c r="QXG43" s="15"/>
      <c r="QXH43" s="13"/>
      <c r="QXI43" s="9"/>
      <c r="QXJ43" s="8"/>
      <c r="QXK43" s="8"/>
      <c r="QXL43" s="13"/>
      <c r="QXM43" s="13"/>
      <c r="QXN43" s="14"/>
      <c r="QXO43" s="15"/>
      <c r="QXP43" s="13"/>
      <c r="QXQ43" s="9"/>
      <c r="QXR43" s="8"/>
      <c r="QXS43" s="8"/>
      <c r="QXT43" s="13"/>
      <c r="QXU43" s="13"/>
      <c r="QXV43" s="14"/>
      <c r="QXW43" s="15"/>
      <c r="QXX43" s="13"/>
      <c r="QXY43" s="9"/>
      <c r="QXZ43" s="8"/>
      <c r="QYA43" s="8"/>
      <c r="QYB43" s="13"/>
      <c r="QYC43" s="13"/>
      <c r="QYD43" s="14"/>
      <c r="QYE43" s="15"/>
      <c r="QYF43" s="13"/>
      <c r="QYG43" s="9"/>
      <c r="QYH43" s="8"/>
      <c r="QYI43" s="8"/>
      <c r="QYJ43" s="13"/>
      <c r="QYK43" s="13"/>
      <c r="QYL43" s="14"/>
      <c r="QYM43" s="15"/>
      <c r="QYN43" s="13"/>
      <c r="QYO43" s="9"/>
      <c r="QYP43" s="8"/>
      <c r="QYQ43" s="8"/>
      <c r="QYR43" s="13"/>
      <c r="QYS43" s="13"/>
      <c r="QYT43" s="14"/>
      <c r="QYU43" s="15"/>
      <c r="QYV43" s="13"/>
      <c r="QYW43" s="9"/>
      <c r="QYX43" s="8"/>
      <c r="QYY43" s="8"/>
      <c r="QYZ43" s="13"/>
      <c r="QZA43" s="13"/>
      <c r="QZB43" s="14"/>
      <c r="QZC43" s="15"/>
      <c r="QZD43" s="13"/>
      <c r="QZE43" s="9"/>
      <c r="QZF43" s="8"/>
      <c r="QZG43" s="8"/>
      <c r="QZH43" s="13"/>
      <c r="QZI43" s="13"/>
      <c r="QZJ43" s="14"/>
      <c r="QZK43" s="15"/>
      <c r="QZL43" s="13"/>
      <c r="QZM43" s="9"/>
      <c r="QZN43" s="8"/>
      <c r="QZO43" s="8"/>
      <c r="QZP43" s="13"/>
      <c r="QZQ43" s="13"/>
      <c r="QZR43" s="14"/>
      <c r="QZS43" s="15"/>
      <c r="QZT43" s="13"/>
      <c r="QZU43" s="9"/>
      <c r="QZV43" s="8"/>
      <c r="QZW43" s="8"/>
      <c r="QZX43" s="13"/>
      <c r="QZY43" s="13"/>
      <c r="QZZ43" s="14"/>
      <c r="RAA43" s="15"/>
      <c r="RAB43" s="13"/>
      <c r="RAC43" s="9"/>
      <c r="RAD43" s="8"/>
      <c r="RAE43" s="8"/>
      <c r="RAF43" s="13"/>
      <c r="RAG43" s="13"/>
      <c r="RAH43" s="14"/>
      <c r="RAI43" s="15"/>
      <c r="RAJ43" s="13"/>
      <c r="RAK43" s="9"/>
      <c r="RAL43" s="8"/>
      <c r="RAM43" s="8"/>
      <c r="RAN43" s="13"/>
      <c r="RAO43" s="13"/>
      <c r="RAP43" s="14"/>
      <c r="RAQ43" s="15"/>
      <c r="RAR43" s="13"/>
      <c r="RAS43" s="9"/>
      <c r="RAT43" s="8"/>
      <c r="RAU43" s="8"/>
      <c r="RAV43" s="13"/>
      <c r="RAW43" s="13"/>
      <c r="RAX43" s="14"/>
      <c r="RAY43" s="15"/>
      <c r="RAZ43" s="13"/>
      <c r="RBA43" s="9"/>
      <c r="RBB43" s="8"/>
      <c r="RBC43" s="8"/>
      <c r="RBD43" s="13"/>
      <c r="RBE43" s="13"/>
      <c r="RBF43" s="14"/>
      <c r="RBG43" s="15"/>
      <c r="RBH43" s="13"/>
      <c r="RBI43" s="9"/>
      <c r="RBJ43" s="8"/>
      <c r="RBK43" s="8"/>
      <c r="RBL43" s="13"/>
      <c r="RBM43" s="13"/>
      <c r="RBN43" s="14"/>
      <c r="RBO43" s="15"/>
      <c r="RBP43" s="13"/>
      <c r="RBQ43" s="9"/>
      <c r="RBR43" s="8"/>
      <c r="RBS43" s="8"/>
      <c r="RBT43" s="13"/>
      <c r="RBU43" s="13"/>
      <c r="RBV43" s="14"/>
      <c r="RBW43" s="15"/>
      <c r="RBX43" s="13"/>
      <c r="RBY43" s="9"/>
      <c r="RBZ43" s="8"/>
      <c r="RCA43" s="8"/>
      <c r="RCB43" s="13"/>
      <c r="RCC43" s="13"/>
      <c r="RCD43" s="14"/>
      <c r="RCE43" s="15"/>
      <c r="RCF43" s="13"/>
      <c r="RCG43" s="9"/>
      <c r="RCH43" s="8"/>
      <c r="RCI43" s="8"/>
      <c r="RCJ43" s="13"/>
      <c r="RCK43" s="13"/>
      <c r="RCL43" s="14"/>
      <c r="RCM43" s="15"/>
      <c r="RCN43" s="13"/>
      <c r="RCO43" s="9"/>
      <c r="RCP43" s="8"/>
      <c r="RCQ43" s="8"/>
      <c r="RCR43" s="13"/>
      <c r="RCS43" s="13"/>
      <c r="RCT43" s="14"/>
      <c r="RCU43" s="15"/>
      <c r="RCV43" s="13"/>
      <c r="RCW43" s="9"/>
      <c r="RCX43" s="8"/>
      <c r="RCY43" s="8"/>
      <c r="RCZ43" s="13"/>
      <c r="RDA43" s="13"/>
      <c r="RDB43" s="14"/>
      <c r="RDC43" s="15"/>
      <c r="RDD43" s="13"/>
      <c r="RDE43" s="9"/>
      <c r="RDF43" s="8"/>
      <c r="RDG43" s="8"/>
      <c r="RDH43" s="13"/>
      <c r="RDI43" s="13"/>
      <c r="RDJ43" s="14"/>
      <c r="RDK43" s="15"/>
      <c r="RDL43" s="13"/>
      <c r="RDM43" s="9"/>
      <c r="RDN43" s="8"/>
      <c r="RDO43" s="8"/>
      <c r="RDP43" s="13"/>
      <c r="RDQ43" s="13"/>
      <c r="RDR43" s="14"/>
      <c r="RDS43" s="15"/>
      <c r="RDT43" s="13"/>
      <c r="RDU43" s="9"/>
      <c r="RDV43" s="8"/>
      <c r="RDW43" s="8"/>
      <c r="RDX43" s="13"/>
      <c r="RDY43" s="13"/>
      <c r="RDZ43" s="14"/>
      <c r="REA43" s="15"/>
      <c r="REB43" s="13"/>
      <c r="REC43" s="9"/>
      <c r="RED43" s="8"/>
      <c r="REE43" s="8"/>
      <c r="REF43" s="13"/>
      <c r="REG43" s="13"/>
      <c r="REH43" s="14"/>
      <c r="REI43" s="15"/>
      <c r="REJ43" s="13"/>
      <c r="REK43" s="9"/>
      <c r="REL43" s="8"/>
      <c r="REM43" s="8"/>
      <c r="REN43" s="13"/>
      <c r="REO43" s="13"/>
      <c r="REP43" s="14"/>
      <c r="REQ43" s="15"/>
      <c r="RER43" s="13"/>
      <c r="RES43" s="9"/>
      <c r="RET43" s="8"/>
      <c r="REU43" s="8"/>
      <c r="REV43" s="13"/>
      <c r="REW43" s="13"/>
      <c r="REX43" s="14"/>
      <c r="REY43" s="15"/>
      <c r="REZ43" s="13"/>
      <c r="RFA43" s="9"/>
      <c r="RFB43" s="8"/>
      <c r="RFC43" s="8"/>
      <c r="RFD43" s="13"/>
      <c r="RFE43" s="13"/>
      <c r="RFF43" s="14"/>
      <c r="RFG43" s="15"/>
      <c r="RFH43" s="13"/>
      <c r="RFI43" s="9"/>
      <c r="RFJ43" s="8"/>
      <c r="RFK43" s="8"/>
      <c r="RFL43" s="13"/>
      <c r="RFM43" s="13"/>
      <c r="RFN43" s="14"/>
      <c r="RFO43" s="15"/>
      <c r="RFP43" s="13"/>
      <c r="RFQ43" s="9"/>
      <c r="RFR43" s="8"/>
      <c r="RFS43" s="8"/>
      <c r="RFT43" s="13"/>
      <c r="RFU43" s="13"/>
      <c r="RFV43" s="14"/>
      <c r="RFW43" s="15"/>
      <c r="RFX43" s="13"/>
      <c r="RFY43" s="9"/>
      <c r="RFZ43" s="8"/>
      <c r="RGA43" s="8"/>
      <c r="RGB43" s="13"/>
      <c r="RGC43" s="13"/>
      <c r="RGD43" s="14"/>
      <c r="RGE43" s="15"/>
      <c r="RGF43" s="13"/>
      <c r="RGG43" s="9"/>
      <c r="RGH43" s="8"/>
      <c r="RGI43" s="8"/>
      <c r="RGJ43" s="13"/>
      <c r="RGK43" s="13"/>
      <c r="RGL43" s="14"/>
      <c r="RGM43" s="15"/>
      <c r="RGN43" s="13"/>
      <c r="RGO43" s="9"/>
      <c r="RGP43" s="8"/>
      <c r="RGQ43" s="8"/>
      <c r="RGR43" s="13"/>
      <c r="RGS43" s="13"/>
      <c r="RGT43" s="14"/>
      <c r="RGU43" s="15"/>
      <c r="RGV43" s="13"/>
      <c r="RGW43" s="9"/>
      <c r="RGX43" s="8"/>
      <c r="RGY43" s="8"/>
      <c r="RGZ43" s="13"/>
      <c r="RHA43" s="13"/>
      <c r="RHB43" s="14"/>
      <c r="RHC43" s="15"/>
      <c r="RHD43" s="13"/>
      <c r="RHE43" s="9"/>
      <c r="RHF43" s="8"/>
      <c r="RHG43" s="8"/>
      <c r="RHH43" s="13"/>
      <c r="RHI43" s="13"/>
      <c r="RHJ43" s="14"/>
      <c r="RHK43" s="15"/>
      <c r="RHL43" s="13"/>
      <c r="RHM43" s="9"/>
      <c r="RHN43" s="8"/>
      <c r="RHO43" s="8"/>
      <c r="RHP43" s="13"/>
      <c r="RHQ43" s="13"/>
      <c r="RHR43" s="14"/>
      <c r="RHS43" s="15"/>
      <c r="RHT43" s="13"/>
      <c r="RHU43" s="9"/>
      <c r="RHV43" s="8"/>
      <c r="RHW43" s="8"/>
      <c r="RHX43" s="13"/>
      <c r="RHY43" s="13"/>
      <c r="RHZ43" s="14"/>
      <c r="RIA43" s="15"/>
      <c r="RIB43" s="13"/>
      <c r="RIC43" s="9"/>
      <c r="RID43" s="8"/>
      <c r="RIE43" s="8"/>
      <c r="RIF43" s="13"/>
      <c r="RIG43" s="13"/>
      <c r="RIH43" s="14"/>
      <c r="RII43" s="15"/>
      <c r="RIJ43" s="13"/>
      <c r="RIK43" s="9"/>
      <c r="RIL43" s="8"/>
      <c r="RIM43" s="8"/>
      <c r="RIN43" s="13"/>
      <c r="RIO43" s="13"/>
      <c r="RIP43" s="14"/>
      <c r="RIQ43" s="15"/>
      <c r="RIR43" s="13"/>
      <c r="RIS43" s="9"/>
      <c r="RIT43" s="8"/>
      <c r="RIU43" s="8"/>
      <c r="RIV43" s="13"/>
      <c r="RIW43" s="13"/>
      <c r="RIX43" s="14"/>
      <c r="RIY43" s="15"/>
      <c r="RIZ43" s="13"/>
      <c r="RJA43" s="9"/>
      <c r="RJB43" s="8"/>
      <c r="RJC43" s="8"/>
      <c r="RJD43" s="13"/>
      <c r="RJE43" s="13"/>
      <c r="RJF43" s="14"/>
      <c r="RJG43" s="15"/>
      <c r="RJH43" s="13"/>
      <c r="RJI43" s="9"/>
      <c r="RJJ43" s="8"/>
      <c r="RJK43" s="8"/>
      <c r="RJL43" s="13"/>
      <c r="RJM43" s="13"/>
      <c r="RJN43" s="14"/>
      <c r="RJO43" s="15"/>
      <c r="RJP43" s="13"/>
      <c r="RJQ43" s="9"/>
      <c r="RJR43" s="8"/>
      <c r="RJS43" s="8"/>
      <c r="RJT43" s="13"/>
      <c r="RJU43" s="13"/>
      <c r="RJV43" s="14"/>
      <c r="RJW43" s="15"/>
      <c r="RJX43" s="13"/>
      <c r="RJY43" s="9"/>
      <c r="RJZ43" s="8"/>
      <c r="RKA43" s="8"/>
      <c r="RKB43" s="13"/>
      <c r="RKC43" s="13"/>
      <c r="RKD43" s="14"/>
      <c r="RKE43" s="15"/>
      <c r="RKF43" s="13"/>
      <c r="RKG43" s="9"/>
      <c r="RKH43" s="8"/>
      <c r="RKI43" s="8"/>
      <c r="RKJ43" s="13"/>
      <c r="RKK43" s="13"/>
      <c r="RKL43" s="14"/>
      <c r="RKM43" s="15"/>
      <c r="RKN43" s="13"/>
      <c r="RKO43" s="9"/>
      <c r="RKP43" s="8"/>
      <c r="RKQ43" s="8"/>
      <c r="RKR43" s="13"/>
      <c r="RKS43" s="13"/>
      <c r="RKT43" s="14"/>
      <c r="RKU43" s="15"/>
      <c r="RKV43" s="13"/>
      <c r="RKW43" s="9"/>
      <c r="RKX43" s="8"/>
      <c r="RKY43" s="8"/>
      <c r="RKZ43" s="13"/>
      <c r="RLA43" s="13"/>
      <c r="RLB43" s="14"/>
      <c r="RLC43" s="15"/>
      <c r="RLD43" s="13"/>
      <c r="RLE43" s="9"/>
      <c r="RLF43" s="8"/>
      <c r="RLG43" s="8"/>
      <c r="RLH43" s="13"/>
      <c r="RLI43" s="13"/>
      <c r="RLJ43" s="14"/>
      <c r="RLK43" s="15"/>
      <c r="RLL43" s="13"/>
      <c r="RLM43" s="9"/>
      <c r="RLN43" s="8"/>
      <c r="RLO43" s="8"/>
      <c r="RLP43" s="13"/>
      <c r="RLQ43" s="13"/>
      <c r="RLR43" s="14"/>
      <c r="RLS43" s="15"/>
      <c r="RLT43" s="13"/>
      <c r="RLU43" s="9"/>
      <c r="RLV43" s="8"/>
      <c r="RLW43" s="8"/>
      <c r="RLX43" s="13"/>
      <c r="RLY43" s="13"/>
      <c r="RLZ43" s="14"/>
      <c r="RMA43" s="15"/>
      <c r="RMB43" s="13"/>
      <c r="RMC43" s="9"/>
      <c r="RMD43" s="8"/>
      <c r="RME43" s="8"/>
      <c r="RMF43" s="13"/>
      <c r="RMG43" s="13"/>
      <c r="RMH43" s="14"/>
      <c r="RMI43" s="15"/>
      <c r="RMJ43" s="13"/>
      <c r="RMK43" s="9"/>
      <c r="RML43" s="8"/>
      <c r="RMM43" s="8"/>
      <c r="RMN43" s="13"/>
      <c r="RMO43" s="13"/>
      <c r="RMP43" s="14"/>
      <c r="RMQ43" s="15"/>
      <c r="RMR43" s="13"/>
      <c r="RMS43" s="9"/>
      <c r="RMT43" s="8"/>
      <c r="RMU43" s="8"/>
      <c r="RMV43" s="13"/>
      <c r="RMW43" s="13"/>
      <c r="RMX43" s="14"/>
      <c r="RMY43" s="15"/>
      <c r="RMZ43" s="13"/>
      <c r="RNA43" s="9"/>
      <c r="RNB43" s="8"/>
      <c r="RNC43" s="8"/>
      <c r="RND43" s="13"/>
      <c r="RNE43" s="13"/>
      <c r="RNF43" s="14"/>
      <c r="RNG43" s="15"/>
      <c r="RNH43" s="13"/>
      <c r="RNI43" s="9"/>
      <c r="RNJ43" s="8"/>
      <c r="RNK43" s="8"/>
      <c r="RNL43" s="13"/>
      <c r="RNM43" s="13"/>
      <c r="RNN43" s="14"/>
      <c r="RNO43" s="15"/>
      <c r="RNP43" s="13"/>
      <c r="RNQ43" s="9"/>
      <c r="RNR43" s="8"/>
      <c r="RNS43" s="8"/>
      <c r="RNT43" s="13"/>
      <c r="RNU43" s="13"/>
      <c r="RNV43" s="14"/>
      <c r="RNW43" s="15"/>
      <c r="RNX43" s="13"/>
      <c r="RNY43" s="9"/>
      <c r="RNZ43" s="8"/>
      <c r="ROA43" s="8"/>
      <c r="ROB43" s="13"/>
      <c r="ROC43" s="13"/>
      <c r="ROD43" s="14"/>
      <c r="ROE43" s="15"/>
      <c r="ROF43" s="13"/>
      <c r="ROG43" s="9"/>
      <c r="ROH43" s="8"/>
      <c r="ROI43" s="8"/>
      <c r="ROJ43" s="13"/>
      <c r="ROK43" s="13"/>
      <c r="ROL43" s="14"/>
      <c r="ROM43" s="15"/>
      <c r="RON43" s="13"/>
      <c r="ROO43" s="9"/>
      <c r="ROP43" s="8"/>
      <c r="ROQ43" s="8"/>
      <c r="ROR43" s="13"/>
      <c r="ROS43" s="13"/>
      <c r="ROT43" s="14"/>
      <c r="ROU43" s="15"/>
      <c r="ROV43" s="13"/>
      <c r="ROW43" s="9"/>
      <c r="ROX43" s="8"/>
      <c r="ROY43" s="8"/>
      <c r="ROZ43" s="13"/>
      <c r="RPA43" s="13"/>
      <c r="RPB43" s="14"/>
      <c r="RPC43" s="15"/>
      <c r="RPD43" s="13"/>
      <c r="RPE43" s="9"/>
      <c r="RPF43" s="8"/>
      <c r="RPG43" s="8"/>
      <c r="RPH43" s="13"/>
      <c r="RPI43" s="13"/>
      <c r="RPJ43" s="14"/>
      <c r="RPK43" s="15"/>
      <c r="RPL43" s="13"/>
      <c r="RPM43" s="9"/>
      <c r="RPN43" s="8"/>
      <c r="RPO43" s="8"/>
      <c r="RPP43" s="13"/>
      <c r="RPQ43" s="13"/>
      <c r="RPR43" s="14"/>
      <c r="RPS43" s="15"/>
      <c r="RPT43" s="13"/>
      <c r="RPU43" s="9"/>
      <c r="RPV43" s="8"/>
      <c r="RPW43" s="8"/>
      <c r="RPX43" s="13"/>
      <c r="RPY43" s="13"/>
      <c r="RPZ43" s="14"/>
      <c r="RQA43" s="15"/>
      <c r="RQB43" s="13"/>
      <c r="RQC43" s="9"/>
      <c r="RQD43" s="8"/>
      <c r="RQE43" s="8"/>
      <c r="RQF43" s="13"/>
      <c r="RQG43" s="13"/>
      <c r="RQH43" s="14"/>
      <c r="RQI43" s="15"/>
      <c r="RQJ43" s="13"/>
      <c r="RQK43" s="9"/>
      <c r="RQL43" s="8"/>
      <c r="RQM43" s="8"/>
      <c r="RQN43" s="13"/>
      <c r="RQO43" s="13"/>
      <c r="RQP43" s="14"/>
      <c r="RQQ43" s="15"/>
      <c r="RQR43" s="13"/>
      <c r="RQS43" s="9"/>
      <c r="RQT43" s="8"/>
      <c r="RQU43" s="8"/>
      <c r="RQV43" s="13"/>
      <c r="RQW43" s="13"/>
      <c r="RQX43" s="14"/>
      <c r="RQY43" s="15"/>
      <c r="RQZ43" s="13"/>
      <c r="RRA43" s="9"/>
      <c r="RRB43" s="8"/>
      <c r="RRC43" s="8"/>
      <c r="RRD43" s="13"/>
      <c r="RRE43" s="13"/>
      <c r="RRF43" s="14"/>
      <c r="RRG43" s="15"/>
      <c r="RRH43" s="13"/>
      <c r="RRI43" s="9"/>
      <c r="RRJ43" s="8"/>
      <c r="RRK43" s="8"/>
      <c r="RRL43" s="13"/>
      <c r="RRM43" s="13"/>
      <c r="RRN43" s="14"/>
      <c r="RRO43" s="15"/>
      <c r="RRP43" s="13"/>
      <c r="RRQ43" s="9"/>
      <c r="RRR43" s="8"/>
      <c r="RRS43" s="8"/>
      <c r="RRT43" s="13"/>
      <c r="RRU43" s="13"/>
      <c r="RRV43" s="14"/>
      <c r="RRW43" s="15"/>
      <c r="RRX43" s="13"/>
      <c r="RRY43" s="9"/>
      <c r="RRZ43" s="8"/>
      <c r="RSA43" s="8"/>
      <c r="RSB43" s="13"/>
      <c r="RSC43" s="13"/>
      <c r="RSD43" s="14"/>
      <c r="RSE43" s="15"/>
      <c r="RSF43" s="13"/>
      <c r="RSG43" s="9"/>
      <c r="RSH43" s="8"/>
      <c r="RSI43" s="8"/>
      <c r="RSJ43" s="13"/>
      <c r="RSK43" s="13"/>
      <c r="RSL43" s="14"/>
      <c r="RSM43" s="15"/>
      <c r="RSN43" s="13"/>
      <c r="RSO43" s="9"/>
      <c r="RSP43" s="8"/>
      <c r="RSQ43" s="8"/>
      <c r="RSR43" s="13"/>
      <c r="RSS43" s="13"/>
      <c r="RST43" s="14"/>
      <c r="RSU43" s="15"/>
      <c r="RSV43" s="13"/>
      <c r="RSW43" s="9"/>
      <c r="RSX43" s="8"/>
      <c r="RSY43" s="8"/>
      <c r="RSZ43" s="13"/>
      <c r="RTA43" s="13"/>
      <c r="RTB43" s="14"/>
      <c r="RTC43" s="15"/>
      <c r="RTD43" s="13"/>
      <c r="RTE43" s="9"/>
      <c r="RTF43" s="8"/>
      <c r="RTG43" s="8"/>
      <c r="RTH43" s="13"/>
      <c r="RTI43" s="13"/>
      <c r="RTJ43" s="14"/>
      <c r="RTK43" s="15"/>
      <c r="RTL43" s="13"/>
      <c r="RTM43" s="9"/>
      <c r="RTN43" s="8"/>
      <c r="RTO43" s="8"/>
      <c r="RTP43" s="13"/>
      <c r="RTQ43" s="13"/>
      <c r="RTR43" s="14"/>
      <c r="RTS43" s="15"/>
      <c r="RTT43" s="13"/>
      <c r="RTU43" s="9"/>
      <c r="RTV43" s="8"/>
      <c r="RTW43" s="8"/>
      <c r="RTX43" s="13"/>
      <c r="RTY43" s="13"/>
      <c r="RTZ43" s="14"/>
      <c r="RUA43" s="15"/>
      <c r="RUB43" s="13"/>
      <c r="RUC43" s="9"/>
      <c r="RUD43" s="8"/>
      <c r="RUE43" s="8"/>
      <c r="RUF43" s="13"/>
      <c r="RUG43" s="13"/>
      <c r="RUH43" s="14"/>
      <c r="RUI43" s="15"/>
      <c r="RUJ43" s="13"/>
      <c r="RUK43" s="9"/>
      <c r="RUL43" s="8"/>
      <c r="RUM43" s="8"/>
      <c r="RUN43" s="13"/>
      <c r="RUO43" s="13"/>
      <c r="RUP43" s="14"/>
      <c r="RUQ43" s="15"/>
      <c r="RUR43" s="13"/>
      <c r="RUS43" s="9"/>
      <c r="RUT43" s="8"/>
      <c r="RUU43" s="8"/>
      <c r="RUV43" s="13"/>
      <c r="RUW43" s="13"/>
      <c r="RUX43" s="14"/>
      <c r="RUY43" s="15"/>
      <c r="RUZ43" s="13"/>
      <c r="RVA43" s="9"/>
      <c r="RVB43" s="8"/>
      <c r="RVC43" s="8"/>
      <c r="RVD43" s="13"/>
      <c r="RVE43" s="13"/>
      <c r="RVF43" s="14"/>
      <c r="RVG43" s="15"/>
      <c r="RVH43" s="13"/>
      <c r="RVI43" s="9"/>
      <c r="RVJ43" s="8"/>
      <c r="RVK43" s="8"/>
      <c r="RVL43" s="13"/>
      <c r="RVM43" s="13"/>
      <c r="RVN43" s="14"/>
      <c r="RVO43" s="15"/>
      <c r="RVP43" s="13"/>
      <c r="RVQ43" s="9"/>
      <c r="RVR43" s="8"/>
      <c r="RVS43" s="8"/>
      <c r="RVT43" s="13"/>
      <c r="RVU43" s="13"/>
      <c r="RVV43" s="14"/>
      <c r="RVW43" s="15"/>
      <c r="RVX43" s="13"/>
      <c r="RVY43" s="9"/>
      <c r="RVZ43" s="8"/>
      <c r="RWA43" s="8"/>
      <c r="RWB43" s="13"/>
      <c r="RWC43" s="13"/>
      <c r="RWD43" s="14"/>
      <c r="RWE43" s="15"/>
      <c r="RWF43" s="13"/>
      <c r="RWG43" s="9"/>
      <c r="RWH43" s="8"/>
      <c r="RWI43" s="8"/>
      <c r="RWJ43" s="13"/>
      <c r="RWK43" s="13"/>
      <c r="RWL43" s="14"/>
      <c r="RWM43" s="15"/>
      <c r="RWN43" s="13"/>
      <c r="RWO43" s="9"/>
      <c r="RWP43" s="8"/>
      <c r="RWQ43" s="8"/>
      <c r="RWR43" s="13"/>
      <c r="RWS43" s="13"/>
      <c r="RWT43" s="14"/>
      <c r="RWU43" s="15"/>
      <c r="RWV43" s="13"/>
      <c r="RWW43" s="9"/>
      <c r="RWX43" s="8"/>
      <c r="RWY43" s="8"/>
      <c r="RWZ43" s="13"/>
      <c r="RXA43" s="13"/>
      <c r="RXB43" s="14"/>
      <c r="RXC43" s="15"/>
      <c r="RXD43" s="13"/>
      <c r="RXE43" s="9"/>
      <c r="RXF43" s="8"/>
      <c r="RXG43" s="8"/>
      <c r="RXH43" s="13"/>
      <c r="RXI43" s="13"/>
      <c r="RXJ43" s="14"/>
      <c r="RXK43" s="15"/>
      <c r="RXL43" s="13"/>
      <c r="RXM43" s="9"/>
      <c r="RXN43" s="8"/>
      <c r="RXO43" s="8"/>
      <c r="RXP43" s="13"/>
      <c r="RXQ43" s="13"/>
      <c r="RXR43" s="14"/>
      <c r="RXS43" s="15"/>
      <c r="RXT43" s="13"/>
      <c r="RXU43" s="9"/>
      <c r="RXV43" s="8"/>
      <c r="RXW43" s="8"/>
      <c r="RXX43" s="13"/>
      <c r="RXY43" s="13"/>
      <c r="RXZ43" s="14"/>
      <c r="RYA43" s="15"/>
      <c r="RYB43" s="13"/>
      <c r="RYC43" s="9"/>
      <c r="RYD43" s="8"/>
      <c r="RYE43" s="8"/>
      <c r="RYF43" s="13"/>
      <c r="RYG43" s="13"/>
      <c r="RYH43" s="14"/>
      <c r="RYI43" s="15"/>
      <c r="RYJ43" s="13"/>
      <c r="RYK43" s="9"/>
      <c r="RYL43" s="8"/>
      <c r="RYM43" s="8"/>
      <c r="RYN43" s="13"/>
      <c r="RYO43" s="13"/>
      <c r="RYP43" s="14"/>
      <c r="RYQ43" s="15"/>
      <c r="RYR43" s="13"/>
      <c r="RYS43" s="9"/>
      <c r="RYT43" s="8"/>
      <c r="RYU43" s="8"/>
      <c r="RYV43" s="13"/>
      <c r="RYW43" s="13"/>
      <c r="RYX43" s="14"/>
      <c r="RYY43" s="15"/>
      <c r="RYZ43" s="13"/>
      <c r="RZA43" s="9"/>
      <c r="RZB43" s="8"/>
      <c r="RZC43" s="8"/>
      <c r="RZD43" s="13"/>
      <c r="RZE43" s="13"/>
      <c r="RZF43" s="14"/>
      <c r="RZG43" s="15"/>
      <c r="RZH43" s="13"/>
      <c r="RZI43" s="9"/>
      <c r="RZJ43" s="8"/>
      <c r="RZK43" s="8"/>
      <c r="RZL43" s="13"/>
      <c r="RZM43" s="13"/>
      <c r="RZN43" s="14"/>
      <c r="RZO43" s="15"/>
      <c r="RZP43" s="13"/>
      <c r="RZQ43" s="9"/>
      <c r="RZR43" s="8"/>
      <c r="RZS43" s="8"/>
      <c r="RZT43" s="13"/>
      <c r="RZU43" s="13"/>
      <c r="RZV43" s="14"/>
      <c r="RZW43" s="15"/>
      <c r="RZX43" s="13"/>
      <c r="RZY43" s="9"/>
      <c r="RZZ43" s="8"/>
      <c r="SAA43" s="8"/>
      <c r="SAB43" s="13"/>
      <c r="SAC43" s="13"/>
      <c r="SAD43" s="14"/>
      <c r="SAE43" s="15"/>
      <c r="SAF43" s="13"/>
      <c r="SAG43" s="9"/>
      <c r="SAH43" s="8"/>
      <c r="SAI43" s="8"/>
      <c r="SAJ43" s="13"/>
      <c r="SAK43" s="13"/>
      <c r="SAL43" s="14"/>
      <c r="SAM43" s="15"/>
      <c r="SAN43" s="13"/>
      <c r="SAO43" s="9"/>
      <c r="SAP43" s="8"/>
      <c r="SAQ43" s="8"/>
      <c r="SAR43" s="13"/>
      <c r="SAS43" s="13"/>
      <c r="SAT43" s="14"/>
      <c r="SAU43" s="15"/>
      <c r="SAV43" s="13"/>
      <c r="SAW43" s="9"/>
      <c r="SAX43" s="8"/>
      <c r="SAY43" s="8"/>
      <c r="SAZ43" s="13"/>
      <c r="SBA43" s="13"/>
      <c r="SBB43" s="14"/>
      <c r="SBC43" s="15"/>
      <c r="SBD43" s="13"/>
      <c r="SBE43" s="9"/>
      <c r="SBF43" s="8"/>
      <c r="SBG43" s="8"/>
      <c r="SBH43" s="13"/>
      <c r="SBI43" s="13"/>
      <c r="SBJ43" s="14"/>
      <c r="SBK43" s="15"/>
      <c r="SBL43" s="13"/>
      <c r="SBM43" s="9"/>
      <c r="SBN43" s="8"/>
      <c r="SBO43" s="8"/>
      <c r="SBP43" s="13"/>
      <c r="SBQ43" s="13"/>
      <c r="SBR43" s="14"/>
      <c r="SBS43" s="15"/>
      <c r="SBT43" s="13"/>
      <c r="SBU43" s="9"/>
      <c r="SBV43" s="8"/>
      <c r="SBW43" s="8"/>
      <c r="SBX43" s="13"/>
      <c r="SBY43" s="13"/>
      <c r="SBZ43" s="14"/>
      <c r="SCA43" s="15"/>
      <c r="SCB43" s="13"/>
      <c r="SCC43" s="9"/>
      <c r="SCD43" s="8"/>
      <c r="SCE43" s="8"/>
      <c r="SCF43" s="13"/>
      <c r="SCG43" s="13"/>
      <c r="SCH43" s="14"/>
      <c r="SCI43" s="15"/>
      <c r="SCJ43" s="13"/>
      <c r="SCK43" s="9"/>
      <c r="SCL43" s="8"/>
      <c r="SCM43" s="8"/>
      <c r="SCN43" s="13"/>
      <c r="SCO43" s="13"/>
      <c r="SCP43" s="14"/>
      <c r="SCQ43" s="15"/>
      <c r="SCR43" s="13"/>
      <c r="SCS43" s="9"/>
      <c r="SCT43" s="8"/>
      <c r="SCU43" s="8"/>
      <c r="SCV43" s="13"/>
      <c r="SCW43" s="13"/>
      <c r="SCX43" s="14"/>
      <c r="SCY43" s="15"/>
      <c r="SCZ43" s="13"/>
      <c r="SDA43" s="9"/>
      <c r="SDB43" s="8"/>
      <c r="SDC43" s="8"/>
      <c r="SDD43" s="13"/>
      <c r="SDE43" s="13"/>
      <c r="SDF43" s="14"/>
      <c r="SDG43" s="15"/>
      <c r="SDH43" s="13"/>
      <c r="SDI43" s="9"/>
      <c r="SDJ43" s="8"/>
      <c r="SDK43" s="8"/>
      <c r="SDL43" s="13"/>
      <c r="SDM43" s="13"/>
      <c r="SDN43" s="14"/>
      <c r="SDO43" s="15"/>
      <c r="SDP43" s="13"/>
      <c r="SDQ43" s="9"/>
      <c r="SDR43" s="8"/>
      <c r="SDS43" s="8"/>
      <c r="SDT43" s="13"/>
      <c r="SDU43" s="13"/>
      <c r="SDV43" s="14"/>
      <c r="SDW43" s="15"/>
      <c r="SDX43" s="13"/>
      <c r="SDY43" s="9"/>
      <c r="SDZ43" s="8"/>
      <c r="SEA43" s="8"/>
      <c r="SEB43" s="13"/>
      <c r="SEC43" s="13"/>
      <c r="SED43" s="14"/>
      <c r="SEE43" s="15"/>
      <c r="SEF43" s="13"/>
      <c r="SEG43" s="9"/>
      <c r="SEH43" s="8"/>
      <c r="SEI43" s="8"/>
      <c r="SEJ43" s="13"/>
      <c r="SEK43" s="13"/>
      <c r="SEL43" s="14"/>
      <c r="SEM43" s="15"/>
      <c r="SEN43" s="13"/>
      <c r="SEO43" s="9"/>
      <c r="SEP43" s="8"/>
      <c r="SEQ43" s="8"/>
      <c r="SER43" s="13"/>
      <c r="SES43" s="13"/>
      <c r="SET43" s="14"/>
      <c r="SEU43" s="15"/>
      <c r="SEV43" s="13"/>
      <c r="SEW43" s="9"/>
      <c r="SEX43" s="8"/>
      <c r="SEY43" s="8"/>
      <c r="SEZ43" s="13"/>
      <c r="SFA43" s="13"/>
      <c r="SFB43" s="14"/>
      <c r="SFC43" s="15"/>
      <c r="SFD43" s="13"/>
      <c r="SFE43" s="9"/>
      <c r="SFF43" s="8"/>
      <c r="SFG43" s="8"/>
      <c r="SFH43" s="13"/>
      <c r="SFI43" s="13"/>
      <c r="SFJ43" s="14"/>
      <c r="SFK43" s="15"/>
      <c r="SFL43" s="13"/>
      <c r="SFM43" s="9"/>
      <c r="SFN43" s="8"/>
      <c r="SFO43" s="8"/>
      <c r="SFP43" s="13"/>
      <c r="SFQ43" s="13"/>
      <c r="SFR43" s="14"/>
      <c r="SFS43" s="15"/>
      <c r="SFT43" s="13"/>
      <c r="SFU43" s="9"/>
      <c r="SFV43" s="8"/>
      <c r="SFW43" s="8"/>
      <c r="SFX43" s="13"/>
      <c r="SFY43" s="13"/>
      <c r="SFZ43" s="14"/>
      <c r="SGA43" s="15"/>
      <c r="SGB43" s="13"/>
      <c r="SGC43" s="9"/>
      <c r="SGD43" s="8"/>
      <c r="SGE43" s="8"/>
      <c r="SGF43" s="13"/>
      <c r="SGG43" s="13"/>
      <c r="SGH43" s="14"/>
      <c r="SGI43" s="15"/>
      <c r="SGJ43" s="13"/>
      <c r="SGK43" s="9"/>
      <c r="SGL43" s="8"/>
      <c r="SGM43" s="8"/>
      <c r="SGN43" s="13"/>
      <c r="SGO43" s="13"/>
      <c r="SGP43" s="14"/>
      <c r="SGQ43" s="15"/>
      <c r="SGR43" s="13"/>
      <c r="SGS43" s="9"/>
      <c r="SGT43" s="8"/>
      <c r="SGU43" s="8"/>
      <c r="SGV43" s="13"/>
      <c r="SGW43" s="13"/>
      <c r="SGX43" s="14"/>
      <c r="SGY43" s="15"/>
      <c r="SGZ43" s="13"/>
      <c r="SHA43" s="9"/>
      <c r="SHB43" s="8"/>
      <c r="SHC43" s="8"/>
      <c r="SHD43" s="13"/>
      <c r="SHE43" s="13"/>
      <c r="SHF43" s="14"/>
      <c r="SHG43" s="15"/>
      <c r="SHH43" s="13"/>
      <c r="SHI43" s="9"/>
      <c r="SHJ43" s="8"/>
      <c r="SHK43" s="8"/>
      <c r="SHL43" s="13"/>
      <c r="SHM43" s="13"/>
      <c r="SHN43" s="14"/>
      <c r="SHO43" s="15"/>
      <c r="SHP43" s="13"/>
      <c r="SHQ43" s="9"/>
      <c r="SHR43" s="8"/>
      <c r="SHS43" s="8"/>
      <c r="SHT43" s="13"/>
      <c r="SHU43" s="13"/>
      <c r="SHV43" s="14"/>
      <c r="SHW43" s="15"/>
      <c r="SHX43" s="13"/>
      <c r="SHY43" s="9"/>
      <c r="SHZ43" s="8"/>
      <c r="SIA43" s="8"/>
      <c r="SIB43" s="13"/>
      <c r="SIC43" s="13"/>
      <c r="SID43" s="14"/>
      <c r="SIE43" s="15"/>
      <c r="SIF43" s="13"/>
      <c r="SIG43" s="9"/>
      <c r="SIH43" s="8"/>
      <c r="SII43" s="8"/>
      <c r="SIJ43" s="13"/>
      <c r="SIK43" s="13"/>
      <c r="SIL43" s="14"/>
      <c r="SIM43" s="15"/>
      <c r="SIN43" s="13"/>
      <c r="SIO43" s="9"/>
      <c r="SIP43" s="8"/>
      <c r="SIQ43" s="8"/>
      <c r="SIR43" s="13"/>
      <c r="SIS43" s="13"/>
      <c r="SIT43" s="14"/>
      <c r="SIU43" s="15"/>
      <c r="SIV43" s="13"/>
      <c r="SIW43" s="9"/>
      <c r="SIX43" s="8"/>
      <c r="SIY43" s="8"/>
      <c r="SIZ43" s="13"/>
      <c r="SJA43" s="13"/>
      <c r="SJB43" s="14"/>
      <c r="SJC43" s="15"/>
      <c r="SJD43" s="13"/>
      <c r="SJE43" s="9"/>
      <c r="SJF43" s="8"/>
      <c r="SJG43" s="8"/>
      <c r="SJH43" s="13"/>
      <c r="SJI43" s="13"/>
      <c r="SJJ43" s="14"/>
      <c r="SJK43" s="15"/>
      <c r="SJL43" s="13"/>
      <c r="SJM43" s="9"/>
      <c r="SJN43" s="8"/>
      <c r="SJO43" s="8"/>
      <c r="SJP43" s="13"/>
      <c r="SJQ43" s="13"/>
      <c r="SJR43" s="14"/>
      <c r="SJS43" s="15"/>
      <c r="SJT43" s="13"/>
      <c r="SJU43" s="9"/>
      <c r="SJV43" s="8"/>
      <c r="SJW43" s="8"/>
      <c r="SJX43" s="13"/>
      <c r="SJY43" s="13"/>
      <c r="SJZ43" s="14"/>
      <c r="SKA43" s="15"/>
      <c r="SKB43" s="13"/>
      <c r="SKC43" s="9"/>
      <c r="SKD43" s="8"/>
      <c r="SKE43" s="8"/>
      <c r="SKF43" s="13"/>
      <c r="SKG43" s="13"/>
      <c r="SKH43" s="14"/>
      <c r="SKI43" s="15"/>
      <c r="SKJ43" s="13"/>
      <c r="SKK43" s="9"/>
      <c r="SKL43" s="8"/>
      <c r="SKM43" s="8"/>
      <c r="SKN43" s="13"/>
      <c r="SKO43" s="13"/>
      <c r="SKP43" s="14"/>
      <c r="SKQ43" s="15"/>
      <c r="SKR43" s="13"/>
      <c r="SKS43" s="9"/>
      <c r="SKT43" s="8"/>
      <c r="SKU43" s="8"/>
      <c r="SKV43" s="13"/>
      <c r="SKW43" s="13"/>
      <c r="SKX43" s="14"/>
      <c r="SKY43" s="15"/>
      <c r="SKZ43" s="13"/>
      <c r="SLA43" s="9"/>
      <c r="SLB43" s="8"/>
      <c r="SLC43" s="8"/>
      <c r="SLD43" s="13"/>
      <c r="SLE43" s="13"/>
      <c r="SLF43" s="14"/>
      <c r="SLG43" s="15"/>
      <c r="SLH43" s="13"/>
      <c r="SLI43" s="9"/>
      <c r="SLJ43" s="8"/>
      <c r="SLK43" s="8"/>
      <c r="SLL43" s="13"/>
      <c r="SLM43" s="13"/>
      <c r="SLN43" s="14"/>
      <c r="SLO43" s="15"/>
      <c r="SLP43" s="13"/>
      <c r="SLQ43" s="9"/>
      <c r="SLR43" s="8"/>
      <c r="SLS43" s="8"/>
      <c r="SLT43" s="13"/>
      <c r="SLU43" s="13"/>
      <c r="SLV43" s="14"/>
      <c r="SLW43" s="15"/>
      <c r="SLX43" s="13"/>
      <c r="SLY43" s="9"/>
      <c r="SLZ43" s="8"/>
      <c r="SMA43" s="8"/>
      <c r="SMB43" s="13"/>
      <c r="SMC43" s="13"/>
      <c r="SMD43" s="14"/>
      <c r="SME43" s="15"/>
      <c r="SMF43" s="13"/>
      <c r="SMG43" s="9"/>
      <c r="SMH43" s="8"/>
      <c r="SMI43" s="8"/>
      <c r="SMJ43" s="13"/>
      <c r="SMK43" s="13"/>
      <c r="SML43" s="14"/>
      <c r="SMM43" s="15"/>
      <c r="SMN43" s="13"/>
      <c r="SMO43" s="9"/>
      <c r="SMP43" s="8"/>
      <c r="SMQ43" s="8"/>
      <c r="SMR43" s="13"/>
      <c r="SMS43" s="13"/>
      <c r="SMT43" s="14"/>
      <c r="SMU43" s="15"/>
      <c r="SMV43" s="13"/>
      <c r="SMW43" s="9"/>
      <c r="SMX43" s="8"/>
      <c r="SMY43" s="8"/>
      <c r="SMZ43" s="13"/>
      <c r="SNA43" s="13"/>
      <c r="SNB43" s="14"/>
      <c r="SNC43" s="15"/>
      <c r="SND43" s="13"/>
      <c r="SNE43" s="9"/>
      <c r="SNF43" s="8"/>
      <c r="SNG43" s="8"/>
      <c r="SNH43" s="13"/>
      <c r="SNI43" s="13"/>
      <c r="SNJ43" s="14"/>
      <c r="SNK43" s="15"/>
      <c r="SNL43" s="13"/>
      <c r="SNM43" s="9"/>
      <c r="SNN43" s="8"/>
      <c r="SNO43" s="8"/>
      <c r="SNP43" s="13"/>
      <c r="SNQ43" s="13"/>
      <c r="SNR43" s="14"/>
      <c r="SNS43" s="15"/>
      <c r="SNT43" s="13"/>
      <c r="SNU43" s="9"/>
      <c r="SNV43" s="8"/>
      <c r="SNW43" s="8"/>
      <c r="SNX43" s="13"/>
      <c r="SNY43" s="13"/>
      <c r="SNZ43" s="14"/>
      <c r="SOA43" s="15"/>
      <c r="SOB43" s="13"/>
      <c r="SOC43" s="9"/>
      <c r="SOD43" s="8"/>
      <c r="SOE43" s="8"/>
      <c r="SOF43" s="13"/>
      <c r="SOG43" s="13"/>
      <c r="SOH43" s="14"/>
      <c r="SOI43" s="15"/>
      <c r="SOJ43" s="13"/>
      <c r="SOK43" s="9"/>
      <c r="SOL43" s="8"/>
      <c r="SOM43" s="8"/>
      <c r="SON43" s="13"/>
      <c r="SOO43" s="13"/>
      <c r="SOP43" s="14"/>
      <c r="SOQ43" s="15"/>
      <c r="SOR43" s="13"/>
      <c r="SOS43" s="9"/>
      <c r="SOT43" s="8"/>
      <c r="SOU43" s="8"/>
      <c r="SOV43" s="13"/>
      <c r="SOW43" s="13"/>
      <c r="SOX43" s="14"/>
      <c r="SOY43" s="15"/>
      <c r="SOZ43" s="13"/>
      <c r="SPA43" s="9"/>
      <c r="SPB43" s="8"/>
      <c r="SPC43" s="8"/>
      <c r="SPD43" s="13"/>
      <c r="SPE43" s="13"/>
      <c r="SPF43" s="14"/>
      <c r="SPG43" s="15"/>
      <c r="SPH43" s="13"/>
      <c r="SPI43" s="9"/>
      <c r="SPJ43" s="8"/>
      <c r="SPK43" s="8"/>
      <c r="SPL43" s="13"/>
      <c r="SPM43" s="13"/>
      <c r="SPN43" s="14"/>
      <c r="SPO43" s="15"/>
      <c r="SPP43" s="13"/>
      <c r="SPQ43" s="9"/>
      <c r="SPR43" s="8"/>
      <c r="SPS43" s="8"/>
      <c r="SPT43" s="13"/>
      <c r="SPU43" s="13"/>
      <c r="SPV43" s="14"/>
      <c r="SPW43" s="15"/>
      <c r="SPX43" s="13"/>
      <c r="SPY43" s="9"/>
      <c r="SPZ43" s="8"/>
      <c r="SQA43" s="8"/>
      <c r="SQB43" s="13"/>
      <c r="SQC43" s="13"/>
      <c r="SQD43" s="14"/>
      <c r="SQE43" s="15"/>
      <c r="SQF43" s="13"/>
      <c r="SQG43" s="9"/>
      <c r="SQH43" s="8"/>
      <c r="SQI43" s="8"/>
      <c r="SQJ43" s="13"/>
      <c r="SQK43" s="13"/>
      <c r="SQL43" s="14"/>
      <c r="SQM43" s="15"/>
      <c r="SQN43" s="13"/>
      <c r="SQO43" s="9"/>
      <c r="SQP43" s="8"/>
      <c r="SQQ43" s="8"/>
      <c r="SQR43" s="13"/>
      <c r="SQS43" s="13"/>
      <c r="SQT43" s="14"/>
      <c r="SQU43" s="15"/>
      <c r="SQV43" s="13"/>
      <c r="SQW43" s="9"/>
      <c r="SQX43" s="8"/>
      <c r="SQY43" s="8"/>
      <c r="SQZ43" s="13"/>
      <c r="SRA43" s="13"/>
      <c r="SRB43" s="14"/>
      <c r="SRC43" s="15"/>
      <c r="SRD43" s="13"/>
      <c r="SRE43" s="9"/>
      <c r="SRF43" s="8"/>
      <c r="SRG43" s="8"/>
      <c r="SRH43" s="13"/>
      <c r="SRI43" s="13"/>
      <c r="SRJ43" s="14"/>
      <c r="SRK43" s="15"/>
      <c r="SRL43" s="13"/>
      <c r="SRM43" s="9"/>
      <c r="SRN43" s="8"/>
      <c r="SRO43" s="8"/>
      <c r="SRP43" s="13"/>
      <c r="SRQ43" s="13"/>
      <c r="SRR43" s="14"/>
      <c r="SRS43" s="15"/>
      <c r="SRT43" s="13"/>
      <c r="SRU43" s="9"/>
      <c r="SRV43" s="8"/>
      <c r="SRW43" s="8"/>
      <c r="SRX43" s="13"/>
      <c r="SRY43" s="13"/>
      <c r="SRZ43" s="14"/>
      <c r="SSA43" s="15"/>
      <c r="SSB43" s="13"/>
      <c r="SSC43" s="9"/>
      <c r="SSD43" s="8"/>
      <c r="SSE43" s="8"/>
      <c r="SSF43" s="13"/>
      <c r="SSG43" s="13"/>
      <c r="SSH43" s="14"/>
      <c r="SSI43" s="15"/>
      <c r="SSJ43" s="13"/>
      <c r="SSK43" s="9"/>
      <c r="SSL43" s="8"/>
      <c r="SSM43" s="8"/>
      <c r="SSN43" s="13"/>
      <c r="SSO43" s="13"/>
      <c r="SSP43" s="14"/>
      <c r="SSQ43" s="15"/>
      <c r="SSR43" s="13"/>
      <c r="SSS43" s="9"/>
      <c r="SST43" s="8"/>
      <c r="SSU43" s="8"/>
      <c r="SSV43" s="13"/>
      <c r="SSW43" s="13"/>
      <c r="SSX43" s="14"/>
      <c r="SSY43" s="15"/>
      <c r="SSZ43" s="13"/>
      <c r="STA43" s="9"/>
      <c r="STB43" s="8"/>
      <c r="STC43" s="8"/>
      <c r="STD43" s="13"/>
      <c r="STE43" s="13"/>
      <c r="STF43" s="14"/>
      <c r="STG43" s="15"/>
      <c r="STH43" s="13"/>
      <c r="STI43" s="9"/>
      <c r="STJ43" s="8"/>
      <c r="STK43" s="8"/>
      <c r="STL43" s="13"/>
      <c r="STM43" s="13"/>
      <c r="STN43" s="14"/>
      <c r="STO43" s="15"/>
      <c r="STP43" s="13"/>
      <c r="STQ43" s="9"/>
      <c r="STR43" s="8"/>
      <c r="STS43" s="8"/>
      <c r="STT43" s="13"/>
      <c r="STU43" s="13"/>
      <c r="STV43" s="14"/>
      <c r="STW43" s="15"/>
      <c r="STX43" s="13"/>
      <c r="STY43" s="9"/>
      <c r="STZ43" s="8"/>
      <c r="SUA43" s="8"/>
      <c r="SUB43" s="13"/>
      <c r="SUC43" s="13"/>
      <c r="SUD43" s="14"/>
      <c r="SUE43" s="15"/>
      <c r="SUF43" s="13"/>
      <c r="SUG43" s="9"/>
      <c r="SUH43" s="8"/>
      <c r="SUI43" s="8"/>
      <c r="SUJ43" s="13"/>
      <c r="SUK43" s="13"/>
      <c r="SUL43" s="14"/>
      <c r="SUM43" s="15"/>
      <c r="SUN43" s="13"/>
      <c r="SUO43" s="9"/>
      <c r="SUP43" s="8"/>
      <c r="SUQ43" s="8"/>
      <c r="SUR43" s="13"/>
      <c r="SUS43" s="13"/>
      <c r="SUT43" s="14"/>
      <c r="SUU43" s="15"/>
      <c r="SUV43" s="13"/>
      <c r="SUW43" s="9"/>
      <c r="SUX43" s="8"/>
      <c r="SUY43" s="8"/>
      <c r="SUZ43" s="13"/>
      <c r="SVA43" s="13"/>
      <c r="SVB43" s="14"/>
      <c r="SVC43" s="15"/>
      <c r="SVD43" s="13"/>
      <c r="SVE43" s="9"/>
      <c r="SVF43" s="8"/>
      <c r="SVG43" s="8"/>
      <c r="SVH43" s="13"/>
      <c r="SVI43" s="13"/>
      <c r="SVJ43" s="14"/>
      <c r="SVK43" s="15"/>
      <c r="SVL43" s="13"/>
      <c r="SVM43" s="9"/>
      <c r="SVN43" s="8"/>
      <c r="SVO43" s="8"/>
      <c r="SVP43" s="13"/>
      <c r="SVQ43" s="13"/>
      <c r="SVR43" s="14"/>
      <c r="SVS43" s="15"/>
      <c r="SVT43" s="13"/>
      <c r="SVU43" s="9"/>
      <c r="SVV43" s="8"/>
      <c r="SVW43" s="8"/>
      <c r="SVX43" s="13"/>
      <c r="SVY43" s="13"/>
      <c r="SVZ43" s="14"/>
      <c r="SWA43" s="15"/>
      <c r="SWB43" s="13"/>
      <c r="SWC43" s="9"/>
      <c r="SWD43" s="8"/>
      <c r="SWE43" s="8"/>
      <c r="SWF43" s="13"/>
      <c r="SWG43" s="13"/>
      <c r="SWH43" s="14"/>
      <c r="SWI43" s="15"/>
      <c r="SWJ43" s="13"/>
      <c r="SWK43" s="9"/>
      <c r="SWL43" s="8"/>
      <c r="SWM43" s="8"/>
      <c r="SWN43" s="13"/>
      <c r="SWO43" s="13"/>
      <c r="SWP43" s="14"/>
      <c r="SWQ43" s="15"/>
      <c r="SWR43" s="13"/>
      <c r="SWS43" s="9"/>
      <c r="SWT43" s="8"/>
      <c r="SWU43" s="8"/>
      <c r="SWV43" s="13"/>
      <c r="SWW43" s="13"/>
      <c r="SWX43" s="14"/>
      <c r="SWY43" s="15"/>
      <c r="SWZ43" s="13"/>
      <c r="SXA43" s="9"/>
      <c r="SXB43" s="8"/>
      <c r="SXC43" s="8"/>
      <c r="SXD43" s="13"/>
      <c r="SXE43" s="13"/>
      <c r="SXF43" s="14"/>
      <c r="SXG43" s="15"/>
      <c r="SXH43" s="13"/>
      <c r="SXI43" s="9"/>
      <c r="SXJ43" s="8"/>
      <c r="SXK43" s="8"/>
      <c r="SXL43" s="13"/>
      <c r="SXM43" s="13"/>
      <c r="SXN43" s="14"/>
      <c r="SXO43" s="15"/>
      <c r="SXP43" s="13"/>
      <c r="SXQ43" s="9"/>
      <c r="SXR43" s="8"/>
      <c r="SXS43" s="8"/>
      <c r="SXT43" s="13"/>
      <c r="SXU43" s="13"/>
      <c r="SXV43" s="14"/>
      <c r="SXW43" s="15"/>
      <c r="SXX43" s="13"/>
      <c r="SXY43" s="9"/>
      <c r="SXZ43" s="8"/>
      <c r="SYA43" s="8"/>
      <c r="SYB43" s="13"/>
      <c r="SYC43" s="13"/>
      <c r="SYD43" s="14"/>
      <c r="SYE43" s="15"/>
      <c r="SYF43" s="13"/>
      <c r="SYG43" s="9"/>
      <c r="SYH43" s="8"/>
      <c r="SYI43" s="8"/>
      <c r="SYJ43" s="13"/>
      <c r="SYK43" s="13"/>
      <c r="SYL43" s="14"/>
      <c r="SYM43" s="15"/>
      <c r="SYN43" s="13"/>
      <c r="SYO43" s="9"/>
      <c r="SYP43" s="8"/>
      <c r="SYQ43" s="8"/>
      <c r="SYR43" s="13"/>
      <c r="SYS43" s="13"/>
      <c r="SYT43" s="14"/>
      <c r="SYU43" s="15"/>
      <c r="SYV43" s="13"/>
      <c r="SYW43" s="9"/>
      <c r="SYX43" s="8"/>
      <c r="SYY43" s="8"/>
      <c r="SYZ43" s="13"/>
      <c r="SZA43" s="13"/>
      <c r="SZB43" s="14"/>
      <c r="SZC43" s="15"/>
      <c r="SZD43" s="13"/>
      <c r="SZE43" s="9"/>
      <c r="SZF43" s="8"/>
      <c r="SZG43" s="8"/>
      <c r="SZH43" s="13"/>
      <c r="SZI43" s="13"/>
      <c r="SZJ43" s="14"/>
      <c r="SZK43" s="15"/>
      <c r="SZL43" s="13"/>
      <c r="SZM43" s="9"/>
      <c r="SZN43" s="8"/>
      <c r="SZO43" s="8"/>
      <c r="SZP43" s="13"/>
      <c r="SZQ43" s="13"/>
      <c r="SZR43" s="14"/>
      <c r="SZS43" s="15"/>
      <c r="SZT43" s="13"/>
      <c r="SZU43" s="9"/>
      <c r="SZV43" s="8"/>
      <c r="SZW43" s="8"/>
      <c r="SZX43" s="13"/>
      <c r="SZY43" s="13"/>
      <c r="SZZ43" s="14"/>
      <c r="TAA43" s="15"/>
      <c r="TAB43" s="13"/>
      <c r="TAC43" s="9"/>
      <c r="TAD43" s="8"/>
      <c r="TAE43" s="8"/>
      <c r="TAF43" s="13"/>
      <c r="TAG43" s="13"/>
      <c r="TAH43" s="14"/>
      <c r="TAI43" s="15"/>
      <c r="TAJ43" s="13"/>
      <c r="TAK43" s="9"/>
      <c r="TAL43" s="8"/>
      <c r="TAM43" s="8"/>
      <c r="TAN43" s="13"/>
      <c r="TAO43" s="13"/>
      <c r="TAP43" s="14"/>
      <c r="TAQ43" s="15"/>
      <c r="TAR43" s="13"/>
      <c r="TAS43" s="9"/>
      <c r="TAT43" s="8"/>
      <c r="TAU43" s="8"/>
      <c r="TAV43" s="13"/>
      <c r="TAW43" s="13"/>
      <c r="TAX43" s="14"/>
      <c r="TAY43" s="15"/>
      <c r="TAZ43" s="13"/>
      <c r="TBA43" s="9"/>
      <c r="TBB43" s="8"/>
      <c r="TBC43" s="8"/>
      <c r="TBD43" s="13"/>
      <c r="TBE43" s="13"/>
      <c r="TBF43" s="14"/>
      <c r="TBG43" s="15"/>
      <c r="TBH43" s="13"/>
      <c r="TBI43" s="9"/>
      <c r="TBJ43" s="8"/>
      <c r="TBK43" s="8"/>
      <c r="TBL43" s="13"/>
      <c r="TBM43" s="13"/>
      <c r="TBN43" s="14"/>
      <c r="TBO43" s="15"/>
      <c r="TBP43" s="13"/>
      <c r="TBQ43" s="9"/>
      <c r="TBR43" s="8"/>
      <c r="TBS43" s="8"/>
      <c r="TBT43" s="13"/>
      <c r="TBU43" s="13"/>
      <c r="TBV43" s="14"/>
      <c r="TBW43" s="15"/>
      <c r="TBX43" s="13"/>
      <c r="TBY43" s="9"/>
      <c r="TBZ43" s="8"/>
      <c r="TCA43" s="8"/>
      <c r="TCB43" s="13"/>
      <c r="TCC43" s="13"/>
      <c r="TCD43" s="14"/>
      <c r="TCE43" s="15"/>
      <c r="TCF43" s="13"/>
      <c r="TCG43" s="9"/>
      <c r="TCH43" s="8"/>
      <c r="TCI43" s="8"/>
      <c r="TCJ43" s="13"/>
      <c r="TCK43" s="13"/>
      <c r="TCL43" s="14"/>
      <c r="TCM43" s="15"/>
      <c r="TCN43" s="13"/>
      <c r="TCO43" s="9"/>
      <c r="TCP43" s="8"/>
      <c r="TCQ43" s="8"/>
      <c r="TCR43" s="13"/>
      <c r="TCS43" s="13"/>
      <c r="TCT43" s="14"/>
      <c r="TCU43" s="15"/>
      <c r="TCV43" s="13"/>
      <c r="TCW43" s="9"/>
      <c r="TCX43" s="8"/>
      <c r="TCY43" s="8"/>
      <c r="TCZ43" s="13"/>
      <c r="TDA43" s="13"/>
      <c r="TDB43" s="14"/>
      <c r="TDC43" s="15"/>
      <c r="TDD43" s="13"/>
      <c r="TDE43" s="9"/>
      <c r="TDF43" s="8"/>
      <c r="TDG43" s="8"/>
      <c r="TDH43" s="13"/>
      <c r="TDI43" s="13"/>
      <c r="TDJ43" s="14"/>
      <c r="TDK43" s="15"/>
      <c r="TDL43" s="13"/>
      <c r="TDM43" s="9"/>
      <c r="TDN43" s="8"/>
      <c r="TDO43" s="8"/>
      <c r="TDP43" s="13"/>
      <c r="TDQ43" s="13"/>
      <c r="TDR43" s="14"/>
      <c r="TDS43" s="15"/>
      <c r="TDT43" s="13"/>
      <c r="TDU43" s="9"/>
      <c r="TDV43" s="8"/>
      <c r="TDW43" s="8"/>
      <c r="TDX43" s="13"/>
      <c r="TDY43" s="13"/>
      <c r="TDZ43" s="14"/>
      <c r="TEA43" s="15"/>
      <c r="TEB43" s="13"/>
      <c r="TEC43" s="9"/>
      <c r="TED43" s="8"/>
      <c r="TEE43" s="8"/>
      <c r="TEF43" s="13"/>
      <c r="TEG43" s="13"/>
      <c r="TEH43" s="14"/>
      <c r="TEI43" s="15"/>
      <c r="TEJ43" s="13"/>
      <c r="TEK43" s="9"/>
      <c r="TEL43" s="8"/>
      <c r="TEM43" s="8"/>
      <c r="TEN43" s="13"/>
      <c r="TEO43" s="13"/>
      <c r="TEP43" s="14"/>
      <c r="TEQ43" s="15"/>
      <c r="TER43" s="13"/>
      <c r="TES43" s="9"/>
      <c r="TET43" s="8"/>
      <c r="TEU43" s="8"/>
      <c r="TEV43" s="13"/>
      <c r="TEW43" s="13"/>
      <c r="TEX43" s="14"/>
      <c r="TEY43" s="15"/>
      <c r="TEZ43" s="13"/>
      <c r="TFA43" s="9"/>
      <c r="TFB43" s="8"/>
      <c r="TFC43" s="8"/>
      <c r="TFD43" s="13"/>
      <c r="TFE43" s="13"/>
      <c r="TFF43" s="14"/>
      <c r="TFG43" s="15"/>
      <c r="TFH43" s="13"/>
      <c r="TFI43" s="9"/>
      <c r="TFJ43" s="8"/>
      <c r="TFK43" s="8"/>
      <c r="TFL43" s="13"/>
      <c r="TFM43" s="13"/>
      <c r="TFN43" s="14"/>
      <c r="TFO43" s="15"/>
      <c r="TFP43" s="13"/>
      <c r="TFQ43" s="9"/>
      <c r="TFR43" s="8"/>
      <c r="TFS43" s="8"/>
      <c r="TFT43" s="13"/>
      <c r="TFU43" s="13"/>
      <c r="TFV43" s="14"/>
      <c r="TFW43" s="15"/>
      <c r="TFX43" s="13"/>
      <c r="TFY43" s="9"/>
      <c r="TFZ43" s="8"/>
      <c r="TGA43" s="8"/>
      <c r="TGB43" s="13"/>
      <c r="TGC43" s="13"/>
      <c r="TGD43" s="14"/>
      <c r="TGE43" s="15"/>
      <c r="TGF43" s="13"/>
      <c r="TGG43" s="9"/>
      <c r="TGH43" s="8"/>
      <c r="TGI43" s="8"/>
      <c r="TGJ43" s="13"/>
      <c r="TGK43" s="13"/>
      <c r="TGL43" s="14"/>
      <c r="TGM43" s="15"/>
      <c r="TGN43" s="13"/>
      <c r="TGO43" s="9"/>
      <c r="TGP43" s="8"/>
      <c r="TGQ43" s="8"/>
      <c r="TGR43" s="13"/>
      <c r="TGS43" s="13"/>
      <c r="TGT43" s="14"/>
      <c r="TGU43" s="15"/>
      <c r="TGV43" s="13"/>
      <c r="TGW43" s="9"/>
      <c r="TGX43" s="8"/>
      <c r="TGY43" s="8"/>
      <c r="TGZ43" s="13"/>
      <c r="THA43" s="13"/>
      <c r="THB43" s="14"/>
      <c r="THC43" s="15"/>
      <c r="THD43" s="13"/>
      <c r="THE43" s="9"/>
      <c r="THF43" s="8"/>
      <c r="THG43" s="8"/>
      <c r="THH43" s="13"/>
      <c r="THI43" s="13"/>
      <c r="THJ43" s="14"/>
      <c r="THK43" s="15"/>
      <c r="THL43" s="13"/>
      <c r="THM43" s="9"/>
      <c r="THN43" s="8"/>
      <c r="THO43" s="8"/>
      <c r="THP43" s="13"/>
      <c r="THQ43" s="13"/>
      <c r="THR43" s="14"/>
      <c r="THS43" s="15"/>
      <c r="THT43" s="13"/>
      <c r="THU43" s="9"/>
      <c r="THV43" s="8"/>
      <c r="THW43" s="8"/>
      <c r="THX43" s="13"/>
      <c r="THY43" s="13"/>
      <c r="THZ43" s="14"/>
      <c r="TIA43" s="15"/>
      <c r="TIB43" s="13"/>
      <c r="TIC43" s="9"/>
      <c r="TID43" s="8"/>
      <c r="TIE43" s="8"/>
      <c r="TIF43" s="13"/>
      <c r="TIG43" s="13"/>
      <c r="TIH43" s="14"/>
      <c r="TII43" s="15"/>
      <c r="TIJ43" s="13"/>
      <c r="TIK43" s="9"/>
      <c r="TIL43" s="8"/>
      <c r="TIM43" s="8"/>
      <c r="TIN43" s="13"/>
      <c r="TIO43" s="13"/>
      <c r="TIP43" s="14"/>
      <c r="TIQ43" s="15"/>
      <c r="TIR43" s="13"/>
      <c r="TIS43" s="9"/>
      <c r="TIT43" s="8"/>
      <c r="TIU43" s="8"/>
      <c r="TIV43" s="13"/>
      <c r="TIW43" s="13"/>
      <c r="TIX43" s="14"/>
      <c r="TIY43" s="15"/>
      <c r="TIZ43" s="13"/>
      <c r="TJA43" s="9"/>
      <c r="TJB43" s="8"/>
      <c r="TJC43" s="8"/>
      <c r="TJD43" s="13"/>
      <c r="TJE43" s="13"/>
      <c r="TJF43" s="14"/>
      <c r="TJG43" s="15"/>
      <c r="TJH43" s="13"/>
      <c r="TJI43" s="9"/>
      <c r="TJJ43" s="8"/>
      <c r="TJK43" s="8"/>
      <c r="TJL43" s="13"/>
      <c r="TJM43" s="13"/>
      <c r="TJN43" s="14"/>
      <c r="TJO43" s="15"/>
      <c r="TJP43" s="13"/>
      <c r="TJQ43" s="9"/>
      <c r="TJR43" s="8"/>
      <c r="TJS43" s="8"/>
      <c r="TJT43" s="13"/>
      <c r="TJU43" s="13"/>
      <c r="TJV43" s="14"/>
      <c r="TJW43" s="15"/>
      <c r="TJX43" s="13"/>
      <c r="TJY43" s="9"/>
      <c r="TJZ43" s="8"/>
      <c r="TKA43" s="8"/>
      <c r="TKB43" s="13"/>
      <c r="TKC43" s="13"/>
      <c r="TKD43" s="14"/>
      <c r="TKE43" s="15"/>
      <c r="TKF43" s="13"/>
      <c r="TKG43" s="9"/>
      <c r="TKH43" s="8"/>
      <c r="TKI43" s="8"/>
      <c r="TKJ43" s="13"/>
      <c r="TKK43" s="13"/>
      <c r="TKL43" s="14"/>
      <c r="TKM43" s="15"/>
      <c r="TKN43" s="13"/>
      <c r="TKO43" s="9"/>
      <c r="TKP43" s="8"/>
      <c r="TKQ43" s="8"/>
      <c r="TKR43" s="13"/>
      <c r="TKS43" s="13"/>
      <c r="TKT43" s="14"/>
      <c r="TKU43" s="15"/>
      <c r="TKV43" s="13"/>
      <c r="TKW43" s="9"/>
      <c r="TKX43" s="8"/>
      <c r="TKY43" s="8"/>
      <c r="TKZ43" s="13"/>
      <c r="TLA43" s="13"/>
      <c r="TLB43" s="14"/>
      <c r="TLC43" s="15"/>
      <c r="TLD43" s="13"/>
      <c r="TLE43" s="9"/>
      <c r="TLF43" s="8"/>
      <c r="TLG43" s="8"/>
      <c r="TLH43" s="13"/>
      <c r="TLI43" s="13"/>
      <c r="TLJ43" s="14"/>
      <c r="TLK43" s="15"/>
      <c r="TLL43" s="13"/>
      <c r="TLM43" s="9"/>
      <c r="TLN43" s="8"/>
      <c r="TLO43" s="8"/>
      <c r="TLP43" s="13"/>
      <c r="TLQ43" s="13"/>
      <c r="TLR43" s="14"/>
      <c r="TLS43" s="15"/>
      <c r="TLT43" s="13"/>
      <c r="TLU43" s="9"/>
      <c r="TLV43" s="8"/>
      <c r="TLW43" s="8"/>
      <c r="TLX43" s="13"/>
      <c r="TLY43" s="13"/>
      <c r="TLZ43" s="14"/>
      <c r="TMA43" s="15"/>
      <c r="TMB43" s="13"/>
      <c r="TMC43" s="9"/>
      <c r="TMD43" s="8"/>
      <c r="TME43" s="8"/>
      <c r="TMF43" s="13"/>
      <c r="TMG43" s="13"/>
      <c r="TMH43" s="14"/>
      <c r="TMI43" s="15"/>
      <c r="TMJ43" s="13"/>
      <c r="TMK43" s="9"/>
      <c r="TML43" s="8"/>
      <c r="TMM43" s="8"/>
      <c r="TMN43" s="13"/>
      <c r="TMO43" s="13"/>
      <c r="TMP43" s="14"/>
      <c r="TMQ43" s="15"/>
      <c r="TMR43" s="13"/>
      <c r="TMS43" s="9"/>
      <c r="TMT43" s="8"/>
      <c r="TMU43" s="8"/>
      <c r="TMV43" s="13"/>
      <c r="TMW43" s="13"/>
      <c r="TMX43" s="14"/>
      <c r="TMY43" s="15"/>
      <c r="TMZ43" s="13"/>
      <c r="TNA43" s="9"/>
      <c r="TNB43" s="8"/>
      <c r="TNC43" s="8"/>
      <c r="TND43" s="13"/>
      <c r="TNE43" s="13"/>
      <c r="TNF43" s="14"/>
      <c r="TNG43" s="15"/>
      <c r="TNH43" s="13"/>
      <c r="TNI43" s="9"/>
      <c r="TNJ43" s="8"/>
      <c r="TNK43" s="8"/>
      <c r="TNL43" s="13"/>
      <c r="TNM43" s="13"/>
      <c r="TNN43" s="14"/>
      <c r="TNO43" s="15"/>
      <c r="TNP43" s="13"/>
      <c r="TNQ43" s="9"/>
      <c r="TNR43" s="8"/>
      <c r="TNS43" s="8"/>
      <c r="TNT43" s="13"/>
      <c r="TNU43" s="13"/>
      <c r="TNV43" s="14"/>
      <c r="TNW43" s="15"/>
      <c r="TNX43" s="13"/>
      <c r="TNY43" s="9"/>
      <c r="TNZ43" s="8"/>
      <c r="TOA43" s="8"/>
      <c r="TOB43" s="13"/>
      <c r="TOC43" s="13"/>
      <c r="TOD43" s="14"/>
      <c r="TOE43" s="15"/>
      <c r="TOF43" s="13"/>
      <c r="TOG43" s="9"/>
      <c r="TOH43" s="8"/>
      <c r="TOI43" s="8"/>
      <c r="TOJ43" s="13"/>
      <c r="TOK43" s="13"/>
      <c r="TOL43" s="14"/>
      <c r="TOM43" s="15"/>
      <c r="TON43" s="13"/>
      <c r="TOO43" s="9"/>
      <c r="TOP43" s="8"/>
      <c r="TOQ43" s="8"/>
      <c r="TOR43" s="13"/>
      <c r="TOS43" s="13"/>
      <c r="TOT43" s="14"/>
      <c r="TOU43" s="15"/>
      <c r="TOV43" s="13"/>
      <c r="TOW43" s="9"/>
      <c r="TOX43" s="8"/>
      <c r="TOY43" s="8"/>
      <c r="TOZ43" s="13"/>
      <c r="TPA43" s="13"/>
      <c r="TPB43" s="14"/>
      <c r="TPC43" s="15"/>
      <c r="TPD43" s="13"/>
      <c r="TPE43" s="9"/>
      <c r="TPF43" s="8"/>
      <c r="TPG43" s="8"/>
      <c r="TPH43" s="13"/>
      <c r="TPI43" s="13"/>
      <c r="TPJ43" s="14"/>
      <c r="TPK43" s="15"/>
      <c r="TPL43" s="13"/>
      <c r="TPM43" s="9"/>
      <c r="TPN43" s="8"/>
      <c r="TPO43" s="8"/>
      <c r="TPP43" s="13"/>
      <c r="TPQ43" s="13"/>
      <c r="TPR43" s="14"/>
      <c r="TPS43" s="15"/>
      <c r="TPT43" s="13"/>
      <c r="TPU43" s="9"/>
      <c r="TPV43" s="8"/>
      <c r="TPW43" s="8"/>
      <c r="TPX43" s="13"/>
      <c r="TPY43" s="13"/>
      <c r="TPZ43" s="14"/>
      <c r="TQA43" s="15"/>
      <c r="TQB43" s="13"/>
      <c r="TQC43" s="9"/>
      <c r="TQD43" s="8"/>
      <c r="TQE43" s="8"/>
      <c r="TQF43" s="13"/>
      <c r="TQG43" s="13"/>
      <c r="TQH43" s="14"/>
      <c r="TQI43" s="15"/>
      <c r="TQJ43" s="13"/>
      <c r="TQK43" s="9"/>
      <c r="TQL43" s="8"/>
      <c r="TQM43" s="8"/>
      <c r="TQN43" s="13"/>
      <c r="TQO43" s="13"/>
      <c r="TQP43" s="14"/>
      <c r="TQQ43" s="15"/>
      <c r="TQR43" s="13"/>
      <c r="TQS43" s="9"/>
      <c r="TQT43" s="8"/>
      <c r="TQU43" s="8"/>
      <c r="TQV43" s="13"/>
      <c r="TQW43" s="13"/>
      <c r="TQX43" s="14"/>
      <c r="TQY43" s="15"/>
      <c r="TQZ43" s="13"/>
      <c r="TRA43" s="9"/>
      <c r="TRB43" s="8"/>
      <c r="TRC43" s="8"/>
      <c r="TRD43" s="13"/>
      <c r="TRE43" s="13"/>
      <c r="TRF43" s="14"/>
      <c r="TRG43" s="15"/>
      <c r="TRH43" s="13"/>
      <c r="TRI43" s="9"/>
      <c r="TRJ43" s="8"/>
      <c r="TRK43" s="8"/>
      <c r="TRL43" s="13"/>
      <c r="TRM43" s="13"/>
      <c r="TRN43" s="14"/>
      <c r="TRO43" s="15"/>
      <c r="TRP43" s="13"/>
      <c r="TRQ43" s="9"/>
      <c r="TRR43" s="8"/>
      <c r="TRS43" s="8"/>
      <c r="TRT43" s="13"/>
      <c r="TRU43" s="13"/>
      <c r="TRV43" s="14"/>
      <c r="TRW43" s="15"/>
      <c r="TRX43" s="13"/>
      <c r="TRY43" s="9"/>
      <c r="TRZ43" s="8"/>
      <c r="TSA43" s="8"/>
      <c r="TSB43" s="13"/>
      <c r="TSC43" s="13"/>
      <c r="TSD43" s="14"/>
      <c r="TSE43" s="15"/>
      <c r="TSF43" s="13"/>
      <c r="TSG43" s="9"/>
      <c r="TSH43" s="8"/>
      <c r="TSI43" s="8"/>
      <c r="TSJ43" s="13"/>
      <c r="TSK43" s="13"/>
      <c r="TSL43" s="14"/>
      <c r="TSM43" s="15"/>
      <c r="TSN43" s="13"/>
      <c r="TSO43" s="9"/>
      <c r="TSP43" s="8"/>
      <c r="TSQ43" s="8"/>
      <c r="TSR43" s="13"/>
      <c r="TSS43" s="13"/>
      <c r="TST43" s="14"/>
      <c r="TSU43" s="15"/>
      <c r="TSV43" s="13"/>
      <c r="TSW43" s="9"/>
      <c r="TSX43" s="8"/>
      <c r="TSY43" s="8"/>
      <c r="TSZ43" s="13"/>
      <c r="TTA43" s="13"/>
      <c r="TTB43" s="14"/>
      <c r="TTC43" s="15"/>
      <c r="TTD43" s="13"/>
      <c r="TTE43" s="9"/>
      <c r="TTF43" s="8"/>
      <c r="TTG43" s="8"/>
      <c r="TTH43" s="13"/>
      <c r="TTI43" s="13"/>
      <c r="TTJ43" s="14"/>
      <c r="TTK43" s="15"/>
      <c r="TTL43" s="13"/>
      <c r="TTM43" s="9"/>
      <c r="TTN43" s="8"/>
      <c r="TTO43" s="8"/>
      <c r="TTP43" s="13"/>
      <c r="TTQ43" s="13"/>
      <c r="TTR43" s="14"/>
      <c r="TTS43" s="15"/>
      <c r="TTT43" s="13"/>
      <c r="TTU43" s="9"/>
      <c r="TTV43" s="8"/>
      <c r="TTW43" s="8"/>
      <c r="TTX43" s="13"/>
      <c r="TTY43" s="13"/>
      <c r="TTZ43" s="14"/>
      <c r="TUA43" s="15"/>
      <c r="TUB43" s="13"/>
      <c r="TUC43" s="9"/>
      <c r="TUD43" s="8"/>
      <c r="TUE43" s="8"/>
      <c r="TUF43" s="13"/>
      <c r="TUG43" s="13"/>
      <c r="TUH43" s="14"/>
      <c r="TUI43" s="15"/>
      <c r="TUJ43" s="13"/>
      <c r="TUK43" s="9"/>
      <c r="TUL43" s="8"/>
      <c r="TUM43" s="8"/>
      <c r="TUN43" s="13"/>
      <c r="TUO43" s="13"/>
      <c r="TUP43" s="14"/>
      <c r="TUQ43" s="15"/>
      <c r="TUR43" s="13"/>
      <c r="TUS43" s="9"/>
      <c r="TUT43" s="8"/>
      <c r="TUU43" s="8"/>
      <c r="TUV43" s="13"/>
      <c r="TUW43" s="13"/>
      <c r="TUX43" s="14"/>
      <c r="TUY43" s="15"/>
      <c r="TUZ43" s="13"/>
      <c r="TVA43" s="9"/>
      <c r="TVB43" s="8"/>
      <c r="TVC43" s="8"/>
      <c r="TVD43" s="13"/>
      <c r="TVE43" s="13"/>
      <c r="TVF43" s="14"/>
      <c r="TVG43" s="15"/>
      <c r="TVH43" s="13"/>
      <c r="TVI43" s="9"/>
      <c r="TVJ43" s="8"/>
      <c r="TVK43" s="8"/>
      <c r="TVL43" s="13"/>
      <c r="TVM43" s="13"/>
      <c r="TVN43" s="14"/>
      <c r="TVO43" s="15"/>
      <c r="TVP43" s="13"/>
      <c r="TVQ43" s="9"/>
      <c r="TVR43" s="8"/>
      <c r="TVS43" s="8"/>
      <c r="TVT43" s="13"/>
      <c r="TVU43" s="13"/>
      <c r="TVV43" s="14"/>
      <c r="TVW43" s="15"/>
      <c r="TVX43" s="13"/>
      <c r="TVY43" s="9"/>
      <c r="TVZ43" s="8"/>
      <c r="TWA43" s="8"/>
      <c r="TWB43" s="13"/>
      <c r="TWC43" s="13"/>
      <c r="TWD43" s="14"/>
      <c r="TWE43" s="15"/>
      <c r="TWF43" s="13"/>
      <c r="TWG43" s="9"/>
      <c r="TWH43" s="8"/>
      <c r="TWI43" s="8"/>
      <c r="TWJ43" s="13"/>
      <c r="TWK43" s="13"/>
      <c r="TWL43" s="14"/>
      <c r="TWM43" s="15"/>
      <c r="TWN43" s="13"/>
      <c r="TWO43" s="9"/>
      <c r="TWP43" s="8"/>
      <c r="TWQ43" s="8"/>
      <c r="TWR43" s="13"/>
      <c r="TWS43" s="13"/>
      <c r="TWT43" s="14"/>
      <c r="TWU43" s="15"/>
      <c r="TWV43" s="13"/>
      <c r="TWW43" s="9"/>
      <c r="TWX43" s="8"/>
      <c r="TWY43" s="8"/>
      <c r="TWZ43" s="13"/>
      <c r="TXA43" s="13"/>
      <c r="TXB43" s="14"/>
      <c r="TXC43" s="15"/>
      <c r="TXD43" s="13"/>
      <c r="TXE43" s="9"/>
      <c r="TXF43" s="8"/>
      <c r="TXG43" s="8"/>
      <c r="TXH43" s="13"/>
      <c r="TXI43" s="13"/>
      <c r="TXJ43" s="14"/>
      <c r="TXK43" s="15"/>
      <c r="TXL43" s="13"/>
      <c r="TXM43" s="9"/>
      <c r="TXN43" s="8"/>
      <c r="TXO43" s="8"/>
      <c r="TXP43" s="13"/>
      <c r="TXQ43" s="13"/>
      <c r="TXR43" s="14"/>
      <c r="TXS43" s="15"/>
      <c r="TXT43" s="13"/>
      <c r="TXU43" s="9"/>
      <c r="TXV43" s="8"/>
      <c r="TXW43" s="8"/>
      <c r="TXX43" s="13"/>
      <c r="TXY43" s="13"/>
      <c r="TXZ43" s="14"/>
      <c r="TYA43" s="15"/>
      <c r="TYB43" s="13"/>
      <c r="TYC43" s="9"/>
      <c r="TYD43" s="8"/>
      <c r="TYE43" s="8"/>
      <c r="TYF43" s="13"/>
      <c r="TYG43" s="13"/>
      <c r="TYH43" s="14"/>
      <c r="TYI43" s="15"/>
      <c r="TYJ43" s="13"/>
      <c r="TYK43" s="9"/>
      <c r="TYL43" s="8"/>
      <c r="TYM43" s="8"/>
      <c r="TYN43" s="13"/>
      <c r="TYO43" s="13"/>
      <c r="TYP43" s="14"/>
      <c r="TYQ43" s="15"/>
      <c r="TYR43" s="13"/>
      <c r="TYS43" s="9"/>
      <c r="TYT43" s="8"/>
      <c r="TYU43" s="8"/>
      <c r="TYV43" s="13"/>
      <c r="TYW43" s="13"/>
      <c r="TYX43" s="14"/>
      <c r="TYY43" s="15"/>
      <c r="TYZ43" s="13"/>
      <c r="TZA43" s="9"/>
      <c r="TZB43" s="8"/>
      <c r="TZC43" s="8"/>
      <c r="TZD43" s="13"/>
      <c r="TZE43" s="13"/>
      <c r="TZF43" s="14"/>
      <c r="TZG43" s="15"/>
      <c r="TZH43" s="13"/>
      <c r="TZI43" s="9"/>
      <c r="TZJ43" s="8"/>
      <c r="TZK43" s="8"/>
      <c r="TZL43" s="13"/>
      <c r="TZM43" s="13"/>
      <c r="TZN43" s="14"/>
      <c r="TZO43" s="15"/>
      <c r="TZP43" s="13"/>
      <c r="TZQ43" s="9"/>
      <c r="TZR43" s="8"/>
      <c r="TZS43" s="8"/>
      <c r="TZT43" s="13"/>
      <c r="TZU43" s="13"/>
      <c r="TZV43" s="14"/>
      <c r="TZW43" s="15"/>
      <c r="TZX43" s="13"/>
      <c r="TZY43" s="9"/>
      <c r="TZZ43" s="8"/>
      <c r="UAA43" s="8"/>
      <c r="UAB43" s="13"/>
      <c r="UAC43" s="13"/>
      <c r="UAD43" s="14"/>
      <c r="UAE43" s="15"/>
      <c r="UAF43" s="13"/>
      <c r="UAG43" s="9"/>
      <c r="UAH43" s="8"/>
      <c r="UAI43" s="8"/>
      <c r="UAJ43" s="13"/>
      <c r="UAK43" s="13"/>
      <c r="UAL43" s="14"/>
      <c r="UAM43" s="15"/>
      <c r="UAN43" s="13"/>
      <c r="UAO43" s="9"/>
      <c r="UAP43" s="8"/>
      <c r="UAQ43" s="8"/>
      <c r="UAR43" s="13"/>
      <c r="UAS43" s="13"/>
      <c r="UAT43" s="14"/>
      <c r="UAU43" s="15"/>
      <c r="UAV43" s="13"/>
      <c r="UAW43" s="9"/>
      <c r="UAX43" s="8"/>
      <c r="UAY43" s="8"/>
      <c r="UAZ43" s="13"/>
      <c r="UBA43" s="13"/>
      <c r="UBB43" s="14"/>
      <c r="UBC43" s="15"/>
      <c r="UBD43" s="13"/>
      <c r="UBE43" s="9"/>
      <c r="UBF43" s="8"/>
      <c r="UBG43" s="8"/>
      <c r="UBH43" s="13"/>
      <c r="UBI43" s="13"/>
      <c r="UBJ43" s="14"/>
      <c r="UBK43" s="15"/>
      <c r="UBL43" s="13"/>
      <c r="UBM43" s="9"/>
      <c r="UBN43" s="8"/>
      <c r="UBO43" s="8"/>
      <c r="UBP43" s="13"/>
      <c r="UBQ43" s="13"/>
      <c r="UBR43" s="14"/>
      <c r="UBS43" s="15"/>
      <c r="UBT43" s="13"/>
      <c r="UBU43" s="9"/>
      <c r="UBV43" s="8"/>
      <c r="UBW43" s="8"/>
      <c r="UBX43" s="13"/>
      <c r="UBY43" s="13"/>
      <c r="UBZ43" s="14"/>
      <c r="UCA43" s="15"/>
      <c r="UCB43" s="13"/>
      <c r="UCC43" s="9"/>
      <c r="UCD43" s="8"/>
      <c r="UCE43" s="8"/>
      <c r="UCF43" s="13"/>
      <c r="UCG43" s="13"/>
      <c r="UCH43" s="14"/>
      <c r="UCI43" s="15"/>
      <c r="UCJ43" s="13"/>
      <c r="UCK43" s="9"/>
      <c r="UCL43" s="8"/>
      <c r="UCM43" s="8"/>
      <c r="UCN43" s="13"/>
      <c r="UCO43" s="13"/>
      <c r="UCP43" s="14"/>
      <c r="UCQ43" s="15"/>
      <c r="UCR43" s="13"/>
      <c r="UCS43" s="9"/>
      <c r="UCT43" s="8"/>
      <c r="UCU43" s="8"/>
      <c r="UCV43" s="13"/>
      <c r="UCW43" s="13"/>
      <c r="UCX43" s="14"/>
      <c r="UCY43" s="15"/>
      <c r="UCZ43" s="13"/>
      <c r="UDA43" s="9"/>
      <c r="UDB43" s="8"/>
      <c r="UDC43" s="8"/>
      <c r="UDD43" s="13"/>
      <c r="UDE43" s="13"/>
      <c r="UDF43" s="14"/>
      <c r="UDG43" s="15"/>
      <c r="UDH43" s="13"/>
      <c r="UDI43" s="9"/>
      <c r="UDJ43" s="8"/>
      <c r="UDK43" s="8"/>
      <c r="UDL43" s="13"/>
      <c r="UDM43" s="13"/>
      <c r="UDN43" s="14"/>
      <c r="UDO43" s="15"/>
      <c r="UDP43" s="13"/>
      <c r="UDQ43" s="9"/>
      <c r="UDR43" s="8"/>
      <c r="UDS43" s="8"/>
      <c r="UDT43" s="13"/>
      <c r="UDU43" s="13"/>
      <c r="UDV43" s="14"/>
      <c r="UDW43" s="15"/>
      <c r="UDX43" s="13"/>
      <c r="UDY43" s="9"/>
      <c r="UDZ43" s="8"/>
      <c r="UEA43" s="8"/>
      <c r="UEB43" s="13"/>
      <c r="UEC43" s="13"/>
      <c r="UED43" s="14"/>
      <c r="UEE43" s="15"/>
      <c r="UEF43" s="13"/>
      <c r="UEG43" s="9"/>
      <c r="UEH43" s="8"/>
      <c r="UEI43" s="8"/>
      <c r="UEJ43" s="13"/>
      <c r="UEK43" s="13"/>
      <c r="UEL43" s="14"/>
      <c r="UEM43" s="15"/>
      <c r="UEN43" s="13"/>
      <c r="UEO43" s="9"/>
      <c r="UEP43" s="8"/>
      <c r="UEQ43" s="8"/>
      <c r="UER43" s="13"/>
      <c r="UES43" s="13"/>
      <c r="UET43" s="14"/>
      <c r="UEU43" s="15"/>
      <c r="UEV43" s="13"/>
      <c r="UEW43" s="9"/>
      <c r="UEX43" s="8"/>
      <c r="UEY43" s="8"/>
      <c r="UEZ43" s="13"/>
      <c r="UFA43" s="13"/>
      <c r="UFB43" s="14"/>
      <c r="UFC43" s="15"/>
      <c r="UFD43" s="13"/>
      <c r="UFE43" s="9"/>
      <c r="UFF43" s="8"/>
      <c r="UFG43" s="8"/>
      <c r="UFH43" s="13"/>
      <c r="UFI43" s="13"/>
      <c r="UFJ43" s="14"/>
      <c r="UFK43" s="15"/>
      <c r="UFL43" s="13"/>
      <c r="UFM43" s="9"/>
      <c r="UFN43" s="8"/>
      <c r="UFO43" s="8"/>
      <c r="UFP43" s="13"/>
      <c r="UFQ43" s="13"/>
      <c r="UFR43" s="14"/>
      <c r="UFS43" s="15"/>
      <c r="UFT43" s="13"/>
      <c r="UFU43" s="9"/>
      <c r="UFV43" s="8"/>
      <c r="UFW43" s="8"/>
      <c r="UFX43" s="13"/>
      <c r="UFY43" s="13"/>
      <c r="UFZ43" s="14"/>
      <c r="UGA43" s="15"/>
      <c r="UGB43" s="13"/>
      <c r="UGC43" s="9"/>
      <c r="UGD43" s="8"/>
      <c r="UGE43" s="8"/>
      <c r="UGF43" s="13"/>
      <c r="UGG43" s="13"/>
      <c r="UGH43" s="14"/>
      <c r="UGI43" s="15"/>
      <c r="UGJ43" s="13"/>
      <c r="UGK43" s="9"/>
      <c r="UGL43" s="8"/>
      <c r="UGM43" s="8"/>
      <c r="UGN43" s="13"/>
      <c r="UGO43" s="13"/>
      <c r="UGP43" s="14"/>
      <c r="UGQ43" s="15"/>
      <c r="UGR43" s="13"/>
      <c r="UGS43" s="9"/>
      <c r="UGT43" s="8"/>
      <c r="UGU43" s="8"/>
      <c r="UGV43" s="13"/>
      <c r="UGW43" s="13"/>
      <c r="UGX43" s="14"/>
      <c r="UGY43" s="15"/>
      <c r="UGZ43" s="13"/>
      <c r="UHA43" s="9"/>
      <c r="UHB43" s="8"/>
      <c r="UHC43" s="8"/>
      <c r="UHD43" s="13"/>
      <c r="UHE43" s="13"/>
      <c r="UHF43" s="14"/>
      <c r="UHG43" s="15"/>
      <c r="UHH43" s="13"/>
      <c r="UHI43" s="9"/>
      <c r="UHJ43" s="8"/>
      <c r="UHK43" s="8"/>
      <c r="UHL43" s="13"/>
      <c r="UHM43" s="13"/>
      <c r="UHN43" s="14"/>
      <c r="UHO43" s="15"/>
      <c r="UHP43" s="13"/>
      <c r="UHQ43" s="9"/>
      <c r="UHR43" s="8"/>
      <c r="UHS43" s="8"/>
      <c r="UHT43" s="13"/>
      <c r="UHU43" s="13"/>
      <c r="UHV43" s="14"/>
      <c r="UHW43" s="15"/>
      <c r="UHX43" s="13"/>
      <c r="UHY43" s="9"/>
      <c r="UHZ43" s="8"/>
      <c r="UIA43" s="8"/>
      <c r="UIB43" s="13"/>
      <c r="UIC43" s="13"/>
      <c r="UID43" s="14"/>
      <c r="UIE43" s="15"/>
      <c r="UIF43" s="13"/>
      <c r="UIG43" s="9"/>
      <c r="UIH43" s="8"/>
      <c r="UII43" s="8"/>
      <c r="UIJ43" s="13"/>
      <c r="UIK43" s="13"/>
      <c r="UIL43" s="14"/>
      <c r="UIM43" s="15"/>
      <c r="UIN43" s="13"/>
      <c r="UIO43" s="9"/>
      <c r="UIP43" s="8"/>
      <c r="UIQ43" s="8"/>
      <c r="UIR43" s="13"/>
      <c r="UIS43" s="13"/>
      <c r="UIT43" s="14"/>
      <c r="UIU43" s="15"/>
      <c r="UIV43" s="13"/>
      <c r="UIW43" s="9"/>
      <c r="UIX43" s="8"/>
      <c r="UIY43" s="8"/>
      <c r="UIZ43" s="13"/>
      <c r="UJA43" s="13"/>
      <c r="UJB43" s="14"/>
      <c r="UJC43" s="15"/>
      <c r="UJD43" s="13"/>
      <c r="UJE43" s="9"/>
      <c r="UJF43" s="8"/>
      <c r="UJG43" s="8"/>
      <c r="UJH43" s="13"/>
      <c r="UJI43" s="13"/>
      <c r="UJJ43" s="14"/>
      <c r="UJK43" s="15"/>
      <c r="UJL43" s="13"/>
      <c r="UJM43" s="9"/>
      <c r="UJN43" s="8"/>
      <c r="UJO43" s="8"/>
      <c r="UJP43" s="13"/>
      <c r="UJQ43" s="13"/>
      <c r="UJR43" s="14"/>
      <c r="UJS43" s="15"/>
      <c r="UJT43" s="13"/>
      <c r="UJU43" s="9"/>
      <c r="UJV43" s="8"/>
      <c r="UJW43" s="8"/>
      <c r="UJX43" s="13"/>
      <c r="UJY43" s="13"/>
      <c r="UJZ43" s="14"/>
      <c r="UKA43" s="15"/>
      <c r="UKB43" s="13"/>
      <c r="UKC43" s="9"/>
      <c r="UKD43" s="8"/>
      <c r="UKE43" s="8"/>
      <c r="UKF43" s="13"/>
      <c r="UKG43" s="13"/>
      <c r="UKH43" s="14"/>
      <c r="UKI43" s="15"/>
      <c r="UKJ43" s="13"/>
      <c r="UKK43" s="9"/>
      <c r="UKL43" s="8"/>
      <c r="UKM43" s="8"/>
      <c r="UKN43" s="13"/>
      <c r="UKO43" s="13"/>
      <c r="UKP43" s="14"/>
      <c r="UKQ43" s="15"/>
      <c r="UKR43" s="13"/>
      <c r="UKS43" s="9"/>
      <c r="UKT43" s="8"/>
      <c r="UKU43" s="8"/>
      <c r="UKV43" s="13"/>
      <c r="UKW43" s="13"/>
      <c r="UKX43" s="14"/>
      <c r="UKY43" s="15"/>
      <c r="UKZ43" s="13"/>
      <c r="ULA43" s="9"/>
      <c r="ULB43" s="8"/>
      <c r="ULC43" s="8"/>
      <c r="ULD43" s="13"/>
      <c r="ULE43" s="13"/>
      <c r="ULF43" s="14"/>
      <c r="ULG43" s="15"/>
      <c r="ULH43" s="13"/>
      <c r="ULI43" s="9"/>
      <c r="ULJ43" s="8"/>
      <c r="ULK43" s="8"/>
      <c r="ULL43" s="13"/>
      <c r="ULM43" s="13"/>
      <c r="ULN43" s="14"/>
      <c r="ULO43" s="15"/>
      <c r="ULP43" s="13"/>
      <c r="ULQ43" s="9"/>
      <c r="ULR43" s="8"/>
      <c r="ULS43" s="8"/>
      <c r="ULT43" s="13"/>
      <c r="ULU43" s="13"/>
      <c r="ULV43" s="14"/>
      <c r="ULW43" s="15"/>
      <c r="ULX43" s="13"/>
      <c r="ULY43" s="9"/>
      <c r="ULZ43" s="8"/>
      <c r="UMA43" s="8"/>
      <c r="UMB43" s="13"/>
      <c r="UMC43" s="13"/>
      <c r="UMD43" s="14"/>
      <c r="UME43" s="15"/>
      <c r="UMF43" s="13"/>
      <c r="UMG43" s="9"/>
      <c r="UMH43" s="8"/>
      <c r="UMI43" s="8"/>
      <c r="UMJ43" s="13"/>
      <c r="UMK43" s="13"/>
      <c r="UML43" s="14"/>
      <c r="UMM43" s="15"/>
      <c r="UMN43" s="13"/>
      <c r="UMO43" s="9"/>
      <c r="UMP43" s="8"/>
      <c r="UMQ43" s="8"/>
      <c r="UMR43" s="13"/>
      <c r="UMS43" s="13"/>
      <c r="UMT43" s="14"/>
      <c r="UMU43" s="15"/>
      <c r="UMV43" s="13"/>
      <c r="UMW43" s="9"/>
      <c r="UMX43" s="8"/>
      <c r="UMY43" s="8"/>
      <c r="UMZ43" s="13"/>
      <c r="UNA43" s="13"/>
      <c r="UNB43" s="14"/>
      <c r="UNC43" s="15"/>
      <c r="UND43" s="13"/>
      <c r="UNE43" s="9"/>
      <c r="UNF43" s="8"/>
      <c r="UNG43" s="8"/>
      <c r="UNH43" s="13"/>
      <c r="UNI43" s="13"/>
      <c r="UNJ43" s="14"/>
      <c r="UNK43" s="15"/>
      <c r="UNL43" s="13"/>
      <c r="UNM43" s="9"/>
      <c r="UNN43" s="8"/>
      <c r="UNO43" s="8"/>
      <c r="UNP43" s="13"/>
      <c r="UNQ43" s="13"/>
      <c r="UNR43" s="14"/>
      <c r="UNS43" s="15"/>
      <c r="UNT43" s="13"/>
      <c r="UNU43" s="9"/>
      <c r="UNV43" s="8"/>
      <c r="UNW43" s="8"/>
      <c r="UNX43" s="13"/>
      <c r="UNY43" s="13"/>
      <c r="UNZ43" s="14"/>
      <c r="UOA43" s="15"/>
      <c r="UOB43" s="13"/>
      <c r="UOC43" s="9"/>
      <c r="UOD43" s="8"/>
      <c r="UOE43" s="8"/>
      <c r="UOF43" s="13"/>
      <c r="UOG43" s="13"/>
      <c r="UOH43" s="14"/>
      <c r="UOI43" s="15"/>
      <c r="UOJ43" s="13"/>
      <c r="UOK43" s="9"/>
      <c r="UOL43" s="8"/>
      <c r="UOM43" s="8"/>
      <c r="UON43" s="13"/>
      <c r="UOO43" s="13"/>
      <c r="UOP43" s="14"/>
      <c r="UOQ43" s="15"/>
      <c r="UOR43" s="13"/>
      <c r="UOS43" s="9"/>
      <c r="UOT43" s="8"/>
      <c r="UOU43" s="8"/>
      <c r="UOV43" s="13"/>
      <c r="UOW43" s="13"/>
      <c r="UOX43" s="14"/>
      <c r="UOY43" s="15"/>
      <c r="UOZ43" s="13"/>
      <c r="UPA43" s="9"/>
      <c r="UPB43" s="8"/>
      <c r="UPC43" s="8"/>
      <c r="UPD43" s="13"/>
      <c r="UPE43" s="13"/>
      <c r="UPF43" s="14"/>
      <c r="UPG43" s="15"/>
      <c r="UPH43" s="13"/>
      <c r="UPI43" s="9"/>
      <c r="UPJ43" s="8"/>
      <c r="UPK43" s="8"/>
      <c r="UPL43" s="13"/>
      <c r="UPM43" s="13"/>
      <c r="UPN43" s="14"/>
      <c r="UPO43" s="15"/>
      <c r="UPP43" s="13"/>
      <c r="UPQ43" s="9"/>
      <c r="UPR43" s="8"/>
      <c r="UPS43" s="8"/>
      <c r="UPT43" s="13"/>
      <c r="UPU43" s="13"/>
      <c r="UPV43" s="14"/>
      <c r="UPW43" s="15"/>
      <c r="UPX43" s="13"/>
      <c r="UPY43" s="9"/>
      <c r="UPZ43" s="8"/>
      <c r="UQA43" s="8"/>
      <c r="UQB43" s="13"/>
      <c r="UQC43" s="13"/>
      <c r="UQD43" s="14"/>
      <c r="UQE43" s="15"/>
      <c r="UQF43" s="13"/>
      <c r="UQG43" s="9"/>
      <c r="UQH43" s="8"/>
      <c r="UQI43" s="8"/>
      <c r="UQJ43" s="13"/>
      <c r="UQK43" s="13"/>
      <c r="UQL43" s="14"/>
      <c r="UQM43" s="15"/>
      <c r="UQN43" s="13"/>
      <c r="UQO43" s="9"/>
      <c r="UQP43" s="8"/>
      <c r="UQQ43" s="8"/>
      <c r="UQR43" s="13"/>
      <c r="UQS43" s="13"/>
      <c r="UQT43" s="14"/>
      <c r="UQU43" s="15"/>
      <c r="UQV43" s="13"/>
      <c r="UQW43" s="9"/>
      <c r="UQX43" s="8"/>
      <c r="UQY43" s="8"/>
      <c r="UQZ43" s="13"/>
      <c r="URA43" s="13"/>
      <c r="URB43" s="14"/>
      <c r="URC43" s="15"/>
      <c r="URD43" s="13"/>
      <c r="URE43" s="9"/>
      <c r="URF43" s="8"/>
      <c r="URG43" s="8"/>
      <c r="URH43" s="13"/>
      <c r="URI43" s="13"/>
      <c r="URJ43" s="14"/>
      <c r="URK43" s="15"/>
      <c r="URL43" s="13"/>
      <c r="URM43" s="9"/>
      <c r="URN43" s="8"/>
      <c r="URO43" s="8"/>
      <c r="URP43" s="13"/>
      <c r="URQ43" s="13"/>
      <c r="URR43" s="14"/>
      <c r="URS43" s="15"/>
      <c r="URT43" s="13"/>
      <c r="URU43" s="9"/>
      <c r="URV43" s="8"/>
      <c r="URW43" s="8"/>
      <c r="URX43" s="13"/>
      <c r="URY43" s="13"/>
      <c r="URZ43" s="14"/>
      <c r="USA43" s="15"/>
      <c r="USB43" s="13"/>
      <c r="USC43" s="9"/>
      <c r="USD43" s="8"/>
      <c r="USE43" s="8"/>
      <c r="USF43" s="13"/>
      <c r="USG43" s="13"/>
      <c r="USH43" s="14"/>
      <c r="USI43" s="15"/>
      <c r="USJ43" s="13"/>
      <c r="USK43" s="9"/>
      <c r="USL43" s="8"/>
      <c r="USM43" s="8"/>
      <c r="USN43" s="13"/>
      <c r="USO43" s="13"/>
      <c r="USP43" s="14"/>
      <c r="USQ43" s="15"/>
      <c r="USR43" s="13"/>
      <c r="USS43" s="9"/>
      <c r="UST43" s="8"/>
      <c r="USU43" s="8"/>
      <c r="USV43" s="13"/>
      <c r="USW43" s="13"/>
      <c r="USX43" s="14"/>
      <c r="USY43" s="15"/>
      <c r="USZ43" s="13"/>
      <c r="UTA43" s="9"/>
      <c r="UTB43" s="8"/>
      <c r="UTC43" s="8"/>
      <c r="UTD43" s="13"/>
      <c r="UTE43" s="13"/>
      <c r="UTF43" s="14"/>
      <c r="UTG43" s="15"/>
      <c r="UTH43" s="13"/>
      <c r="UTI43" s="9"/>
      <c r="UTJ43" s="8"/>
      <c r="UTK43" s="8"/>
      <c r="UTL43" s="13"/>
      <c r="UTM43" s="13"/>
      <c r="UTN43" s="14"/>
      <c r="UTO43" s="15"/>
      <c r="UTP43" s="13"/>
      <c r="UTQ43" s="9"/>
      <c r="UTR43" s="8"/>
      <c r="UTS43" s="8"/>
      <c r="UTT43" s="13"/>
      <c r="UTU43" s="13"/>
      <c r="UTV43" s="14"/>
      <c r="UTW43" s="15"/>
      <c r="UTX43" s="13"/>
      <c r="UTY43" s="9"/>
      <c r="UTZ43" s="8"/>
      <c r="UUA43" s="8"/>
      <c r="UUB43" s="13"/>
      <c r="UUC43" s="13"/>
      <c r="UUD43" s="14"/>
      <c r="UUE43" s="15"/>
      <c r="UUF43" s="13"/>
      <c r="UUG43" s="9"/>
      <c r="UUH43" s="8"/>
      <c r="UUI43" s="8"/>
      <c r="UUJ43" s="13"/>
      <c r="UUK43" s="13"/>
      <c r="UUL43" s="14"/>
      <c r="UUM43" s="15"/>
      <c r="UUN43" s="13"/>
      <c r="UUO43" s="9"/>
      <c r="UUP43" s="8"/>
      <c r="UUQ43" s="8"/>
      <c r="UUR43" s="13"/>
      <c r="UUS43" s="13"/>
      <c r="UUT43" s="14"/>
      <c r="UUU43" s="15"/>
      <c r="UUV43" s="13"/>
      <c r="UUW43" s="9"/>
      <c r="UUX43" s="8"/>
      <c r="UUY43" s="8"/>
      <c r="UUZ43" s="13"/>
      <c r="UVA43" s="13"/>
      <c r="UVB43" s="14"/>
      <c r="UVC43" s="15"/>
      <c r="UVD43" s="13"/>
      <c r="UVE43" s="9"/>
      <c r="UVF43" s="8"/>
      <c r="UVG43" s="8"/>
      <c r="UVH43" s="13"/>
      <c r="UVI43" s="13"/>
      <c r="UVJ43" s="14"/>
      <c r="UVK43" s="15"/>
      <c r="UVL43" s="13"/>
      <c r="UVM43" s="9"/>
      <c r="UVN43" s="8"/>
      <c r="UVO43" s="8"/>
      <c r="UVP43" s="13"/>
      <c r="UVQ43" s="13"/>
      <c r="UVR43" s="14"/>
      <c r="UVS43" s="15"/>
      <c r="UVT43" s="13"/>
      <c r="UVU43" s="9"/>
      <c r="UVV43" s="8"/>
      <c r="UVW43" s="8"/>
      <c r="UVX43" s="13"/>
      <c r="UVY43" s="13"/>
      <c r="UVZ43" s="14"/>
      <c r="UWA43" s="15"/>
      <c r="UWB43" s="13"/>
      <c r="UWC43" s="9"/>
      <c r="UWD43" s="8"/>
      <c r="UWE43" s="8"/>
      <c r="UWF43" s="13"/>
      <c r="UWG43" s="13"/>
      <c r="UWH43" s="14"/>
      <c r="UWI43" s="15"/>
      <c r="UWJ43" s="13"/>
      <c r="UWK43" s="9"/>
      <c r="UWL43" s="8"/>
      <c r="UWM43" s="8"/>
      <c r="UWN43" s="13"/>
      <c r="UWO43" s="13"/>
      <c r="UWP43" s="14"/>
      <c r="UWQ43" s="15"/>
      <c r="UWR43" s="13"/>
      <c r="UWS43" s="9"/>
      <c r="UWT43" s="8"/>
      <c r="UWU43" s="8"/>
      <c r="UWV43" s="13"/>
      <c r="UWW43" s="13"/>
      <c r="UWX43" s="14"/>
      <c r="UWY43" s="15"/>
      <c r="UWZ43" s="13"/>
      <c r="UXA43" s="9"/>
      <c r="UXB43" s="8"/>
      <c r="UXC43" s="8"/>
      <c r="UXD43" s="13"/>
      <c r="UXE43" s="13"/>
      <c r="UXF43" s="14"/>
      <c r="UXG43" s="15"/>
      <c r="UXH43" s="13"/>
      <c r="UXI43" s="9"/>
      <c r="UXJ43" s="8"/>
      <c r="UXK43" s="8"/>
      <c r="UXL43" s="13"/>
      <c r="UXM43" s="13"/>
      <c r="UXN43" s="14"/>
      <c r="UXO43" s="15"/>
      <c r="UXP43" s="13"/>
      <c r="UXQ43" s="9"/>
      <c r="UXR43" s="8"/>
      <c r="UXS43" s="8"/>
      <c r="UXT43" s="13"/>
      <c r="UXU43" s="13"/>
      <c r="UXV43" s="14"/>
      <c r="UXW43" s="15"/>
      <c r="UXX43" s="13"/>
      <c r="UXY43" s="9"/>
      <c r="UXZ43" s="8"/>
      <c r="UYA43" s="8"/>
      <c r="UYB43" s="13"/>
      <c r="UYC43" s="13"/>
      <c r="UYD43" s="14"/>
      <c r="UYE43" s="15"/>
      <c r="UYF43" s="13"/>
      <c r="UYG43" s="9"/>
      <c r="UYH43" s="8"/>
      <c r="UYI43" s="8"/>
      <c r="UYJ43" s="13"/>
      <c r="UYK43" s="13"/>
      <c r="UYL43" s="14"/>
      <c r="UYM43" s="15"/>
      <c r="UYN43" s="13"/>
      <c r="UYO43" s="9"/>
      <c r="UYP43" s="8"/>
      <c r="UYQ43" s="8"/>
      <c r="UYR43" s="13"/>
      <c r="UYS43" s="13"/>
      <c r="UYT43" s="14"/>
      <c r="UYU43" s="15"/>
      <c r="UYV43" s="13"/>
      <c r="UYW43" s="9"/>
      <c r="UYX43" s="8"/>
      <c r="UYY43" s="8"/>
      <c r="UYZ43" s="13"/>
      <c r="UZA43" s="13"/>
      <c r="UZB43" s="14"/>
      <c r="UZC43" s="15"/>
      <c r="UZD43" s="13"/>
      <c r="UZE43" s="9"/>
      <c r="UZF43" s="8"/>
      <c r="UZG43" s="8"/>
      <c r="UZH43" s="13"/>
      <c r="UZI43" s="13"/>
      <c r="UZJ43" s="14"/>
      <c r="UZK43" s="15"/>
      <c r="UZL43" s="13"/>
      <c r="UZM43" s="9"/>
      <c r="UZN43" s="8"/>
      <c r="UZO43" s="8"/>
      <c r="UZP43" s="13"/>
      <c r="UZQ43" s="13"/>
      <c r="UZR43" s="14"/>
      <c r="UZS43" s="15"/>
      <c r="UZT43" s="13"/>
      <c r="UZU43" s="9"/>
      <c r="UZV43" s="8"/>
      <c r="UZW43" s="8"/>
      <c r="UZX43" s="13"/>
      <c r="UZY43" s="13"/>
      <c r="UZZ43" s="14"/>
      <c r="VAA43" s="15"/>
      <c r="VAB43" s="13"/>
      <c r="VAC43" s="9"/>
      <c r="VAD43" s="8"/>
      <c r="VAE43" s="8"/>
      <c r="VAF43" s="13"/>
      <c r="VAG43" s="13"/>
      <c r="VAH43" s="14"/>
      <c r="VAI43" s="15"/>
      <c r="VAJ43" s="13"/>
      <c r="VAK43" s="9"/>
      <c r="VAL43" s="8"/>
      <c r="VAM43" s="8"/>
      <c r="VAN43" s="13"/>
      <c r="VAO43" s="13"/>
      <c r="VAP43" s="14"/>
      <c r="VAQ43" s="15"/>
      <c r="VAR43" s="13"/>
      <c r="VAS43" s="9"/>
      <c r="VAT43" s="8"/>
      <c r="VAU43" s="8"/>
      <c r="VAV43" s="13"/>
      <c r="VAW43" s="13"/>
      <c r="VAX43" s="14"/>
      <c r="VAY43" s="15"/>
      <c r="VAZ43" s="13"/>
      <c r="VBA43" s="9"/>
      <c r="VBB43" s="8"/>
      <c r="VBC43" s="8"/>
      <c r="VBD43" s="13"/>
      <c r="VBE43" s="13"/>
      <c r="VBF43" s="14"/>
      <c r="VBG43" s="15"/>
      <c r="VBH43" s="13"/>
      <c r="VBI43" s="9"/>
      <c r="VBJ43" s="8"/>
      <c r="VBK43" s="8"/>
      <c r="VBL43" s="13"/>
      <c r="VBM43" s="13"/>
      <c r="VBN43" s="14"/>
      <c r="VBO43" s="15"/>
      <c r="VBP43" s="13"/>
      <c r="VBQ43" s="9"/>
      <c r="VBR43" s="8"/>
      <c r="VBS43" s="8"/>
      <c r="VBT43" s="13"/>
      <c r="VBU43" s="13"/>
      <c r="VBV43" s="14"/>
      <c r="VBW43" s="15"/>
      <c r="VBX43" s="13"/>
      <c r="VBY43" s="9"/>
      <c r="VBZ43" s="8"/>
      <c r="VCA43" s="8"/>
      <c r="VCB43" s="13"/>
      <c r="VCC43" s="13"/>
      <c r="VCD43" s="14"/>
      <c r="VCE43" s="15"/>
      <c r="VCF43" s="13"/>
      <c r="VCG43" s="9"/>
      <c r="VCH43" s="8"/>
      <c r="VCI43" s="8"/>
      <c r="VCJ43" s="13"/>
      <c r="VCK43" s="13"/>
      <c r="VCL43" s="14"/>
      <c r="VCM43" s="15"/>
      <c r="VCN43" s="13"/>
      <c r="VCO43" s="9"/>
      <c r="VCP43" s="8"/>
      <c r="VCQ43" s="8"/>
      <c r="VCR43" s="13"/>
      <c r="VCS43" s="13"/>
      <c r="VCT43" s="14"/>
      <c r="VCU43" s="15"/>
      <c r="VCV43" s="13"/>
      <c r="VCW43" s="9"/>
      <c r="VCX43" s="8"/>
      <c r="VCY43" s="8"/>
      <c r="VCZ43" s="13"/>
      <c r="VDA43" s="13"/>
      <c r="VDB43" s="14"/>
      <c r="VDC43" s="15"/>
      <c r="VDD43" s="13"/>
      <c r="VDE43" s="9"/>
      <c r="VDF43" s="8"/>
      <c r="VDG43" s="8"/>
      <c r="VDH43" s="13"/>
      <c r="VDI43" s="13"/>
      <c r="VDJ43" s="14"/>
      <c r="VDK43" s="15"/>
      <c r="VDL43" s="13"/>
      <c r="VDM43" s="9"/>
      <c r="VDN43" s="8"/>
      <c r="VDO43" s="8"/>
      <c r="VDP43" s="13"/>
      <c r="VDQ43" s="13"/>
      <c r="VDR43" s="14"/>
      <c r="VDS43" s="15"/>
      <c r="VDT43" s="13"/>
      <c r="VDU43" s="9"/>
      <c r="VDV43" s="8"/>
      <c r="VDW43" s="8"/>
      <c r="VDX43" s="13"/>
      <c r="VDY43" s="13"/>
      <c r="VDZ43" s="14"/>
      <c r="VEA43" s="15"/>
      <c r="VEB43" s="13"/>
      <c r="VEC43" s="9"/>
      <c r="VED43" s="8"/>
      <c r="VEE43" s="8"/>
      <c r="VEF43" s="13"/>
      <c r="VEG43" s="13"/>
      <c r="VEH43" s="14"/>
      <c r="VEI43" s="15"/>
      <c r="VEJ43" s="13"/>
      <c r="VEK43" s="9"/>
      <c r="VEL43" s="8"/>
      <c r="VEM43" s="8"/>
      <c r="VEN43" s="13"/>
      <c r="VEO43" s="13"/>
      <c r="VEP43" s="14"/>
      <c r="VEQ43" s="15"/>
      <c r="VER43" s="13"/>
      <c r="VES43" s="9"/>
      <c r="VET43" s="8"/>
      <c r="VEU43" s="8"/>
      <c r="VEV43" s="13"/>
      <c r="VEW43" s="13"/>
      <c r="VEX43" s="14"/>
      <c r="VEY43" s="15"/>
      <c r="VEZ43" s="13"/>
      <c r="VFA43" s="9"/>
      <c r="VFB43" s="8"/>
      <c r="VFC43" s="8"/>
      <c r="VFD43" s="13"/>
      <c r="VFE43" s="13"/>
      <c r="VFF43" s="14"/>
      <c r="VFG43" s="15"/>
      <c r="VFH43" s="13"/>
      <c r="VFI43" s="9"/>
      <c r="VFJ43" s="8"/>
      <c r="VFK43" s="8"/>
      <c r="VFL43" s="13"/>
      <c r="VFM43" s="13"/>
      <c r="VFN43" s="14"/>
      <c r="VFO43" s="15"/>
      <c r="VFP43" s="13"/>
      <c r="VFQ43" s="9"/>
      <c r="VFR43" s="8"/>
      <c r="VFS43" s="8"/>
      <c r="VFT43" s="13"/>
      <c r="VFU43" s="13"/>
      <c r="VFV43" s="14"/>
      <c r="VFW43" s="15"/>
      <c r="VFX43" s="13"/>
      <c r="VFY43" s="9"/>
      <c r="VFZ43" s="8"/>
      <c r="VGA43" s="8"/>
      <c r="VGB43" s="13"/>
      <c r="VGC43" s="13"/>
      <c r="VGD43" s="14"/>
      <c r="VGE43" s="15"/>
      <c r="VGF43" s="13"/>
      <c r="VGG43" s="9"/>
      <c r="VGH43" s="8"/>
      <c r="VGI43" s="8"/>
      <c r="VGJ43" s="13"/>
      <c r="VGK43" s="13"/>
      <c r="VGL43" s="14"/>
      <c r="VGM43" s="15"/>
      <c r="VGN43" s="13"/>
      <c r="VGO43" s="9"/>
      <c r="VGP43" s="8"/>
      <c r="VGQ43" s="8"/>
      <c r="VGR43" s="13"/>
      <c r="VGS43" s="13"/>
      <c r="VGT43" s="14"/>
      <c r="VGU43" s="15"/>
      <c r="VGV43" s="13"/>
      <c r="VGW43" s="9"/>
      <c r="VGX43" s="8"/>
      <c r="VGY43" s="8"/>
      <c r="VGZ43" s="13"/>
      <c r="VHA43" s="13"/>
      <c r="VHB43" s="14"/>
      <c r="VHC43" s="15"/>
      <c r="VHD43" s="13"/>
      <c r="VHE43" s="9"/>
      <c r="VHF43" s="8"/>
      <c r="VHG43" s="8"/>
      <c r="VHH43" s="13"/>
      <c r="VHI43" s="13"/>
      <c r="VHJ43" s="14"/>
      <c r="VHK43" s="15"/>
      <c r="VHL43" s="13"/>
      <c r="VHM43" s="9"/>
      <c r="VHN43" s="8"/>
      <c r="VHO43" s="8"/>
      <c r="VHP43" s="13"/>
      <c r="VHQ43" s="13"/>
      <c r="VHR43" s="14"/>
      <c r="VHS43" s="15"/>
      <c r="VHT43" s="13"/>
      <c r="VHU43" s="9"/>
      <c r="VHV43" s="8"/>
      <c r="VHW43" s="8"/>
      <c r="VHX43" s="13"/>
      <c r="VHY43" s="13"/>
      <c r="VHZ43" s="14"/>
      <c r="VIA43" s="15"/>
      <c r="VIB43" s="13"/>
      <c r="VIC43" s="9"/>
      <c r="VID43" s="8"/>
      <c r="VIE43" s="8"/>
      <c r="VIF43" s="13"/>
      <c r="VIG43" s="13"/>
      <c r="VIH43" s="14"/>
      <c r="VII43" s="15"/>
      <c r="VIJ43" s="13"/>
      <c r="VIK43" s="9"/>
      <c r="VIL43" s="8"/>
      <c r="VIM43" s="8"/>
      <c r="VIN43" s="13"/>
      <c r="VIO43" s="13"/>
      <c r="VIP43" s="14"/>
      <c r="VIQ43" s="15"/>
      <c r="VIR43" s="13"/>
      <c r="VIS43" s="9"/>
      <c r="VIT43" s="8"/>
      <c r="VIU43" s="8"/>
      <c r="VIV43" s="13"/>
      <c r="VIW43" s="13"/>
      <c r="VIX43" s="14"/>
      <c r="VIY43" s="15"/>
      <c r="VIZ43" s="13"/>
      <c r="VJA43" s="9"/>
      <c r="VJB43" s="8"/>
      <c r="VJC43" s="8"/>
      <c r="VJD43" s="13"/>
      <c r="VJE43" s="13"/>
      <c r="VJF43" s="14"/>
      <c r="VJG43" s="15"/>
      <c r="VJH43" s="13"/>
      <c r="VJI43" s="9"/>
      <c r="VJJ43" s="8"/>
      <c r="VJK43" s="8"/>
      <c r="VJL43" s="13"/>
      <c r="VJM43" s="13"/>
      <c r="VJN43" s="14"/>
      <c r="VJO43" s="15"/>
      <c r="VJP43" s="13"/>
      <c r="VJQ43" s="9"/>
      <c r="VJR43" s="8"/>
      <c r="VJS43" s="8"/>
      <c r="VJT43" s="13"/>
      <c r="VJU43" s="13"/>
      <c r="VJV43" s="14"/>
      <c r="VJW43" s="15"/>
      <c r="VJX43" s="13"/>
      <c r="VJY43" s="9"/>
      <c r="VJZ43" s="8"/>
      <c r="VKA43" s="8"/>
      <c r="VKB43" s="13"/>
      <c r="VKC43" s="13"/>
      <c r="VKD43" s="14"/>
      <c r="VKE43" s="15"/>
      <c r="VKF43" s="13"/>
      <c r="VKG43" s="9"/>
      <c r="VKH43" s="8"/>
      <c r="VKI43" s="8"/>
      <c r="VKJ43" s="13"/>
      <c r="VKK43" s="13"/>
      <c r="VKL43" s="14"/>
      <c r="VKM43" s="15"/>
      <c r="VKN43" s="13"/>
      <c r="VKO43" s="9"/>
      <c r="VKP43" s="8"/>
      <c r="VKQ43" s="8"/>
      <c r="VKR43" s="13"/>
      <c r="VKS43" s="13"/>
      <c r="VKT43" s="14"/>
      <c r="VKU43" s="15"/>
      <c r="VKV43" s="13"/>
      <c r="VKW43" s="9"/>
      <c r="VKX43" s="8"/>
      <c r="VKY43" s="8"/>
      <c r="VKZ43" s="13"/>
      <c r="VLA43" s="13"/>
      <c r="VLB43" s="14"/>
      <c r="VLC43" s="15"/>
      <c r="VLD43" s="13"/>
      <c r="VLE43" s="9"/>
      <c r="VLF43" s="8"/>
      <c r="VLG43" s="8"/>
      <c r="VLH43" s="13"/>
      <c r="VLI43" s="13"/>
      <c r="VLJ43" s="14"/>
      <c r="VLK43" s="15"/>
      <c r="VLL43" s="13"/>
      <c r="VLM43" s="9"/>
      <c r="VLN43" s="8"/>
      <c r="VLO43" s="8"/>
      <c r="VLP43" s="13"/>
      <c r="VLQ43" s="13"/>
      <c r="VLR43" s="14"/>
      <c r="VLS43" s="15"/>
      <c r="VLT43" s="13"/>
      <c r="VLU43" s="9"/>
      <c r="VLV43" s="8"/>
      <c r="VLW43" s="8"/>
      <c r="VLX43" s="13"/>
      <c r="VLY43" s="13"/>
      <c r="VLZ43" s="14"/>
      <c r="VMA43" s="15"/>
      <c r="VMB43" s="13"/>
      <c r="VMC43" s="9"/>
      <c r="VMD43" s="8"/>
      <c r="VME43" s="8"/>
      <c r="VMF43" s="13"/>
      <c r="VMG43" s="13"/>
      <c r="VMH43" s="14"/>
      <c r="VMI43" s="15"/>
      <c r="VMJ43" s="13"/>
      <c r="VMK43" s="9"/>
      <c r="VML43" s="8"/>
      <c r="VMM43" s="8"/>
      <c r="VMN43" s="13"/>
      <c r="VMO43" s="13"/>
      <c r="VMP43" s="14"/>
      <c r="VMQ43" s="15"/>
      <c r="VMR43" s="13"/>
      <c r="VMS43" s="9"/>
      <c r="VMT43" s="8"/>
      <c r="VMU43" s="8"/>
      <c r="VMV43" s="13"/>
      <c r="VMW43" s="13"/>
      <c r="VMX43" s="14"/>
      <c r="VMY43" s="15"/>
      <c r="VMZ43" s="13"/>
      <c r="VNA43" s="9"/>
      <c r="VNB43" s="8"/>
      <c r="VNC43" s="8"/>
      <c r="VND43" s="13"/>
      <c r="VNE43" s="13"/>
      <c r="VNF43" s="14"/>
      <c r="VNG43" s="15"/>
      <c r="VNH43" s="13"/>
      <c r="VNI43" s="9"/>
      <c r="VNJ43" s="8"/>
      <c r="VNK43" s="8"/>
      <c r="VNL43" s="13"/>
      <c r="VNM43" s="13"/>
      <c r="VNN43" s="14"/>
      <c r="VNO43" s="15"/>
      <c r="VNP43" s="13"/>
      <c r="VNQ43" s="9"/>
      <c r="VNR43" s="8"/>
      <c r="VNS43" s="8"/>
      <c r="VNT43" s="13"/>
      <c r="VNU43" s="13"/>
      <c r="VNV43" s="14"/>
      <c r="VNW43" s="15"/>
      <c r="VNX43" s="13"/>
      <c r="VNY43" s="9"/>
      <c r="VNZ43" s="8"/>
      <c r="VOA43" s="8"/>
      <c r="VOB43" s="13"/>
      <c r="VOC43" s="13"/>
      <c r="VOD43" s="14"/>
      <c r="VOE43" s="15"/>
      <c r="VOF43" s="13"/>
      <c r="VOG43" s="9"/>
      <c r="VOH43" s="8"/>
      <c r="VOI43" s="8"/>
      <c r="VOJ43" s="13"/>
      <c r="VOK43" s="13"/>
      <c r="VOL43" s="14"/>
      <c r="VOM43" s="15"/>
      <c r="VON43" s="13"/>
      <c r="VOO43" s="9"/>
      <c r="VOP43" s="8"/>
      <c r="VOQ43" s="8"/>
      <c r="VOR43" s="13"/>
      <c r="VOS43" s="13"/>
      <c r="VOT43" s="14"/>
      <c r="VOU43" s="15"/>
      <c r="VOV43" s="13"/>
      <c r="VOW43" s="9"/>
      <c r="VOX43" s="8"/>
      <c r="VOY43" s="8"/>
      <c r="VOZ43" s="13"/>
      <c r="VPA43" s="13"/>
      <c r="VPB43" s="14"/>
      <c r="VPC43" s="15"/>
      <c r="VPD43" s="13"/>
      <c r="VPE43" s="9"/>
      <c r="VPF43" s="8"/>
      <c r="VPG43" s="8"/>
      <c r="VPH43" s="13"/>
      <c r="VPI43" s="13"/>
      <c r="VPJ43" s="14"/>
      <c r="VPK43" s="15"/>
      <c r="VPL43" s="13"/>
      <c r="VPM43" s="9"/>
      <c r="VPN43" s="8"/>
      <c r="VPO43" s="8"/>
      <c r="VPP43" s="13"/>
      <c r="VPQ43" s="13"/>
      <c r="VPR43" s="14"/>
      <c r="VPS43" s="15"/>
      <c r="VPT43" s="13"/>
      <c r="VPU43" s="9"/>
      <c r="VPV43" s="8"/>
      <c r="VPW43" s="8"/>
      <c r="VPX43" s="13"/>
      <c r="VPY43" s="13"/>
      <c r="VPZ43" s="14"/>
      <c r="VQA43" s="15"/>
      <c r="VQB43" s="13"/>
      <c r="VQC43" s="9"/>
      <c r="VQD43" s="8"/>
      <c r="VQE43" s="8"/>
      <c r="VQF43" s="13"/>
      <c r="VQG43" s="13"/>
      <c r="VQH43" s="14"/>
      <c r="VQI43" s="15"/>
      <c r="VQJ43" s="13"/>
      <c r="VQK43" s="9"/>
      <c r="VQL43" s="8"/>
      <c r="VQM43" s="8"/>
      <c r="VQN43" s="13"/>
      <c r="VQO43" s="13"/>
      <c r="VQP43" s="14"/>
      <c r="VQQ43" s="15"/>
      <c r="VQR43" s="13"/>
      <c r="VQS43" s="9"/>
      <c r="VQT43" s="8"/>
      <c r="VQU43" s="8"/>
      <c r="VQV43" s="13"/>
      <c r="VQW43" s="13"/>
      <c r="VQX43" s="14"/>
      <c r="VQY43" s="15"/>
      <c r="VQZ43" s="13"/>
      <c r="VRA43" s="9"/>
      <c r="VRB43" s="8"/>
      <c r="VRC43" s="8"/>
      <c r="VRD43" s="13"/>
      <c r="VRE43" s="13"/>
      <c r="VRF43" s="14"/>
      <c r="VRG43" s="15"/>
      <c r="VRH43" s="13"/>
      <c r="VRI43" s="9"/>
      <c r="VRJ43" s="8"/>
      <c r="VRK43" s="8"/>
      <c r="VRL43" s="13"/>
      <c r="VRM43" s="13"/>
      <c r="VRN43" s="14"/>
      <c r="VRO43" s="15"/>
      <c r="VRP43" s="13"/>
      <c r="VRQ43" s="9"/>
      <c r="VRR43" s="8"/>
      <c r="VRS43" s="8"/>
      <c r="VRT43" s="13"/>
      <c r="VRU43" s="13"/>
      <c r="VRV43" s="14"/>
      <c r="VRW43" s="15"/>
      <c r="VRX43" s="13"/>
      <c r="VRY43" s="9"/>
      <c r="VRZ43" s="8"/>
      <c r="VSA43" s="8"/>
      <c r="VSB43" s="13"/>
      <c r="VSC43" s="13"/>
      <c r="VSD43" s="14"/>
      <c r="VSE43" s="15"/>
      <c r="VSF43" s="13"/>
      <c r="VSG43" s="9"/>
      <c r="VSH43" s="8"/>
      <c r="VSI43" s="8"/>
      <c r="VSJ43" s="13"/>
      <c r="VSK43" s="13"/>
      <c r="VSL43" s="14"/>
      <c r="VSM43" s="15"/>
      <c r="VSN43" s="13"/>
      <c r="VSO43" s="9"/>
      <c r="VSP43" s="8"/>
      <c r="VSQ43" s="8"/>
      <c r="VSR43" s="13"/>
      <c r="VSS43" s="13"/>
      <c r="VST43" s="14"/>
      <c r="VSU43" s="15"/>
      <c r="VSV43" s="13"/>
      <c r="VSW43" s="9"/>
      <c r="VSX43" s="8"/>
      <c r="VSY43" s="8"/>
      <c r="VSZ43" s="13"/>
      <c r="VTA43" s="13"/>
      <c r="VTB43" s="14"/>
      <c r="VTC43" s="15"/>
      <c r="VTD43" s="13"/>
      <c r="VTE43" s="9"/>
      <c r="VTF43" s="8"/>
      <c r="VTG43" s="8"/>
      <c r="VTH43" s="13"/>
      <c r="VTI43" s="13"/>
      <c r="VTJ43" s="14"/>
      <c r="VTK43" s="15"/>
      <c r="VTL43" s="13"/>
      <c r="VTM43" s="9"/>
      <c r="VTN43" s="8"/>
      <c r="VTO43" s="8"/>
      <c r="VTP43" s="13"/>
      <c r="VTQ43" s="13"/>
      <c r="VTR43" s="14"/>
      <c r="VTS43" s="15"/>
      <c r="VTT43" s="13"/>
      <c r="VTU43" s="9"/>
      <c r="VTV43" s="8"/>
      <c r="VTW43" s="8"/>
      <c r="VTX43" s="13"/>
      <c r="VTY43" s="13"/>
      <c r="VTZ43" s="14"/>
      <c r="VUA43" s="15"/>
      <c r="VUB43" s="13"/>
      <c r="VUC43" s="9"/>
      <c r="VUD43" s="8"/>
      <c r="VUE43" s="8"/>
      <c r="VUF43" s="13"/>
      <c r="VUG43" s="13"/>
      <c r="VUH43" s="14"/>
      <c r="VUI43" s="15"/>
      <c r="VUJ43" s="13"/>
      <c r="VUK43" s="9"/>
      <c r="VUL43" s="8"/>
      <c r="VUM43" s="8"/>
      <c r="VUN43" s="13"/>
      <c r="VUO43" s="13"/>
      <c r="VUP43" s="14"/>
      <c r="VUQ43" s="15"/>
      <c r="VUR43" s="13"/>
      <c r="VUS43" s="9"/>
      <c r="VUT43" s="8"/>
      <c r="VUU43" s="8"/>
      <c r="VUV43" s="13"/>
      <c r="VUW43" s="13"/>
      <c r="VUX43" s="14"/>
      <c r="VUY43" s="15"/>
      <c r="VUZ43" s="13"/>
      <c r="VVA43" s="9"/>
      <c r="VVB43" s="8"/>
      <c r="VVC43" s="8"/>
      <c r="VVD43" s="13"/>
      <c r="VVE43" s="13"/>
      <c r="VVF43" s="14"/>
      <c r="VVG43" s="15"/>
      <c r="VVH43" s="13"/>
      <c r="VVI43" s="9"/>
      <c r="VVJ43" s="8"/>
      <c r="VVK43" s="8"/>
      <c r="VVL43" s="13"/>
      <c r="VVM43" s="13"/>
      <c r="VVN43" s="14"/>
      <c r="VVO43" s="15"/>
      <c r="VVP43" s="13"/>
      <c r="VVQ43" s="9"/>
      <c r="VVR43" s="8"/>
      <c r="VVS43" s="8"/>
      <c r="VVT43" s="13"/>
      <c r="VVU43" s="13"/>
      <c r="VVV43" s="14"/>
      <c r="VVW43" s="15"/>
      <c r="VVX43" s="13"/>
      <c r="VVY43" s="9"/>
      <c r="VVZ43" s="8"/>
      <c r="VWA43" s="8"/>
      <c r="VWB43" s="13"/>
      <c r="VWC43" s="13"/>
      <c r="VWD43" s="14"/>
      <c r="VWE43" s="15"/>
      <c r="VWF43" s="13"/>
      <c r="VWG43" s="9"/>
      <c r="VWH43" s="8"/>
      <c r="VWI43" s="8"/>
      <c r="VWJ43" s="13"/>
      <c r="VWK43" s="13"/>
      <c r="VWL43" s="14"/>
      <c r="VWM43" s="15"/>
      <c r="VWN43" s="13"/>
      <c r="VWO43" s="9"/>
      <c r="VWP43" s="8"/>
      <c r="VWQ43" s="8"/>
      <c r="VWR43" s="13"/>
      <c r="VWS43" s="13"/>
      <c r="VWT43" s="14"/>
      <c r="VWU43" s="15"/>
      <c r="VWV43" s="13"/>
      <c r="VWW43" s="9"/>
      <c r="VWX43" s="8"/>
      <c r="VWY43" s="8"/>
      <c r="VWZ43" s="13"/>
      <c r="VXA43" s="13"/>
      <c r="VXB43" s="14"/>
      <c r="VXC43" s="15"/>
      <c r="VXD43" s="13"/>
      <c r="VXE43" s="9"/>
      <c r="VXF43" s="8"/>
      <c r="VXG43" s="8"/>
      <c r="VXH43" s="13"/>
      <c r="VXI43" s="13"/>
      <c r="VXJ43" s="14"/>
      <c r="VXK43" s="15"/>
      <c r="VXL43" s="13"/>
      <c r="VXM43" s="9"/>
      <c r="VXN43" s="8"/>
      <c r="VXO43" s="8"/>
      <c r="VXP43" s="13"/>
      <c r="VXQ43" s="13"/>
      <c r="VXR43" s="14"/>
      <c r="VXS43" s="15"/>
      <c r="VXT43" s="13"/>
      <c r="VXU43" s="9"/>
      <c r="VXV43" s="8"/>
      <c r="VXW43" s="8"/>
      <c r="VXX43" s="13"/>
      <c r="VXY43" s="13"/>
      <c r="VXZ43" s="14"/>
      <c r="VYA43" s="15"/>
      <c r="VYB43" s="13"/>
      <c r="VYC43" s="9"/>
      <c r="VYD43" s="8"/>
      <c r="VYE43" s="8"/>
      <c r="VYF43" s="13"/>
      <c r="VYG43" s="13"/>
      <c r="VYH43" s="14"/>
      <c r="VYI43" s="15"/>
      <c r="VYJ43" s="13"/>
      <c r="VYK43" s="9"/>
      <c r="VYL43" s="8"/>
      <c r="VYM43" s="8"/>
      <c r="VYN43" s="13"/>
      <c r="VYO43" s="13"/>
      <c r="VYP43" s="14"/>
      <c r="VYQ43" s="15"/>
      <c r="VYR43" s="13"/>
      <c r="VYS43" s="9"/>
      <c r="VYT43" s="8"/>
      <c r="VYU43" s="8"/>
      <c r="VYV43" s="13"/>
      <c r="VYW43" s="13"/>
      <c r="VYX43" s="14"/>
      <c r="VYY43" s="15"/>
      <c r="VYZ43" s="13"/>
      <c r="VZA43" s="9"/>
      <c r="VZB43" s="8"/>
      <c r="VZC43" s="8"/>
      <c r="VZD43" s="13"/>
      <c r="VZE43" s="13"/>
      <c r="VZF43" s="14"/>
      <c r="VZG43" s="15"/>
      <c r="VZH43" s="13"/>
      <c r="VZI43" s="9"/>
      <c r="VZJ43" s="8"/>
      <c r="VZK43" s="8"/>
      <c r="VZL43" s="13"/>
      <c r="VZM43" s="13"/>
      <c r="VZN43" s="14"/>
      <c r="VZO43" s="15"/>
      <c r="VZP43" s="13"/>
      <c r="VZQ43" s="9"/>
      <c r="VZR43" s="8"/>
      <c r="VZS43" s="8"/>
      <c r="VZT43" s="13"/>
      <c r="VZU43" s="13"/>
      <c r="VZV43" s="14"/>
      <c r="VZW43" s="15"/>
      <c r="VZX43" s="13"/>
      <c r="VZY43" s="9"/>
      <c r="VZZ43" s="8"/>
      <c r="WAA43" s="8"/>
      <c r="WAB43" s="13"/>
      <c r="WAC43" s="13"/>
      <c r="WAD43" s="14"/>
      <c r="WAE43" s="15"/>
      <c r="WAF43" s="13"/>
      <c r="WAG43" s="9"/>
      <c r="WAH43" s="8"/>
      <c r="WAI43" s="8"/>
      <c r="WAJ43" s="13"/>
      <c r="WAK43" s="13"/>
      <c r="WAL43" s="14"/>
      <c r="WAM43" s="15"/>
      <c r="WAN43" s="13"/>
      <c r="WAO43" s="9"/>
      <c r="WAP43" s="8"/>
      <c r="WAQ43" s="8"/>
      <c r="WAR43" s="13"/>
      <c r="WAS43" s="13"/>
      <c r="WAT43" s="14"/>
      <c r="WAU43" s="15"/>
      <c r="WAV43" s="13"/>
      <c r="WAW43" s="9"/>
      <c r="WAX43" s="8"/>
      <c r="WAY43" s="8"/>
      <c r="WAZ43" s="13"/>
      <c r="WBA43" s="13"/>
      <c r="WBB43" s="14"/>
      <c r="WBC43" s="15"/>
      <c r="WBD43" s="13"/>
      <c r="WBE43" s="9"/>
      <c r="WBF43" s="8"/>
      <c r="WBG43" s="8"/>
      <c r="WBH43" s="13"/>
      <c r="WBI43" s="13"/>
      <c r="WBJ43" s="14"/>
      <c r="WBK43" s="15"/>
      <c r="WBL43" s="13"/>
      <c r="WBM43" s="9"/>
      <c r="WBN43" s="8"/>
      <c r="WBO43" s="8"/>
      <c r="WBP43" s="13"/>
      <c r="WBQ43" s="13"/>
      <c r="WBR43" s="14"/>
      <c r="WBS43" s="15"/>
      <c r="WBT43" s="13"/>
      <c r="WBU43" s="9"/>
      <c r="WBV43" s="8"/>
      <c r="WBW43" s="8"/>
      <c r="WBX43" s="13"/>
      <c r="WBY43" s="13"/>
      <c r="WBZ43" s="14"/>
      <c r="WCA43" s="15"/>
      <c r="WCB43" s="13"/>
      <c r="WCC43" s="9"/>
      <c r="WCD43" s="8"/>
      <c r="WCE43" s="8"/>
      <c r="WCF43" s="13"/>
      <c r="WCG43" s="13"/>
      <c r="WCH43" s="14"/>
      <c r="WCI43" s="15"/>
      <c r="WCJ43" s="13"/>
      <c r="WCK43" s="9"/>
      <c r="WCL43" s="8"/>
      <c r="WCM43" s="8"/>
      <c r="WCN43" s="13"/>
      <c r="WCO43" s="13"/>
      <c r="WCP43" s="14"/>
      <c r="WCQ43" s="15"/>
      <c r="WCR43" s="13"/>
      <c r="WCS43" s="9"/>
      <c r="WCT43" s="8"/>
      <c r="WCU43" s="8"/>
      <c r="WCV43" s="13"/>
      <c r="WCW43" s="13"/>
      <c r="WCX43" s="14"/>
      <c r="WCY43" s="15"/>
      <c r="WCZ43" s="13"/>
      <c r="WDA43" s="9"/>
      <c r="WDB43" s="8"/>
      <c r="WDC43" s="8"/>
      <c r="WDD43" s="13"/>
      <c r="WDE43" s="13"/>
      <c r="WDF43" s="14"/>
      <c r="WDG43" s="15"/>
      <c r="WDH43" s="13"/>
      <c r="WDI43" s="9"/>
      <c r="WDJ43" s="8"/>
      <c r="WDK43" s="8"/>
      <c r="WDL43" s="13"/>
      <c r="WDM43" s="13"/>
      <c r="WDN43" s="14"/>
      <c r="WDO43" s="15"/>
      <c r="WDP43" s="13"/>
      <c r="WDQ43" s="9"/>
      <c r="WDR43" s="8"/>
      <c r="WDS43" s="8"/>
      <c r="WDT43" s="13"/>
      <c r="WDU43" s="13"/>
      <c r="WDV43" s="14"/>
      <c r="WDW43" s="15"/>
      <c r="WDX43" s="13"/>
      <c r="WDY43" s="9"/>
      <c r="WDZ43" s="8"/>
      <c r="WEA43" s="8"/>
      <c r="WEB43" s="13"/>
      <c r="WEC43" s="13"/>
      <c r="WED43" s="14"/>
      <c r="WEE43" s="15"/>
      <c r="WEF43" s="13"/>
      <c r="WEG43" s="9"/>
      <c r="WEH43" s="8"/>
      <c r="WEI43" s="8"/>
      <c r="WEJ43" s="13"/>
      <c r="WEK43" s="13"/>
      <c r="WEL43" s="14"/>
      <c r="WEM43" s="15"/>
      <c r="WEN43" s="13"/>
      <c r="WEO43" s="9"/>
      <c r="WEP43" s="8"/>
      <c r="WEQ43" s="8"/>
      <c r="WER43" s="13"/>
      <c r="WES43" s="13"/>
      <c r="WET43" s="14"/>
      <c r="WEU43" s="15"/>
      <c r="WEV43" s="13"/>
      <c r="WEW43" s="9"/>
      <c r="WEX43" s="8"/>
      <c r="WEY43" s="8"/>
      <c r="WEZ43" s="13"/>
      <c r="WFA43" s="13"/>
      <c r="WFB43" s="14"/>
      <c r="WFC43" s="15"/>
      <c r="WFD43" s="13"/>
      <c r="WFE43" s="9"/>
      <c r="WFF43" s="8"/>
      <c r="WFG43" s="8"/>
      <c r="WFH43" s="13"/>
      <c r="WFI43" s="13"/>
      <c r="WFJ43" s="14"/>
      <c r="WFK43" s="15"/>
      <c r="WFL43" s="13"/>
      <c r="WFM43" s="9"/>
      <c r="WFN43" s="8"/>
      <c r="WFO43" s="8"/>
      <c r="WFP43" s="13"/>
      <c r="WFQ43" s="13"/>
      <c r="WFR43" s="14"/>
      <c r="WFS43" s="15"/>
      <c r="WFT43" s="13"/>
      <c r="WFU43" s="9"/>
      <c r="WFV43" s="8"/>
      <c r="WFW43" s="8"/>
      <c r="WFX43" s="13"/>
      <c r="WFY43" s="13"/>
      <c r="WFZ43" s="14"/>
      <c r="WGA43" s="15"/>
      <c r="WGB43" s="13"/>
      <c r="WGC43" s="9"/>
      <c r="WGD43" s="8"/>
      <c r="WGE43" s="8"/>
      <c r="WGF43" s="13"/>
      <c r="WGG43" s="13"/>
      <c r="WGH43" s="14"/>
      <c r="WGI43" s="15"/>
      <c r="WGJ43" s="13"/>
      <c r="WGK43" s="9"/>
      <c r="WGL43" s="8"/>
      <c r="WGM43" s="8"/>
      <c r="WGN43" s="13"/>
      <c r="WGO43" s="13"/>
      <c r="WGP43" s="14"/>
      <c r="WGQ43" s="15"/>
      <c r="WGR43" s="13"/>
      <c r="WGS43" s="9"/>
      <c r="WGT43" s="8"/>
      <c r="WGU43" s="8"/>
      <c r="WGV43" s="13"/>
      <c r="WGW43" s="13"/>
      <c r="WGX43" s="14"/>
      <c r="WGY43" s="15"/>
      <c r="WGZ43" s="13"/>
      <c r="WHA43" s="9"/>
      <c r="WHB43" s="8"/>
      <c r="WHC43" s="8"/>
      <c r="WHD43" s="13"/>
      <c r="WHE43" s="13"/>
      <c r="WHF43" s="14"/>
      <c r="WHG43" s="15"/>
      <c r="WHH43" s="13"/>
      <c r="WHI43" s="9"/>
      <c r="WHJ43" s="8"/>
      <c r="WHK43" s="8"/>
      <c r="WHL43" s="13"/>
      <c r="WHM43" s="13"/>
      <c r="WHN43" s="14"/>
      <c r="WHO43" s="15"/>
      <c r="WHP43" s="13"/>
      <c r="WHQ43" s="9"/>
      <c r="WHR43" s="8"/>
      <c r="WHS43" s="8"/>
      <c r="WHT43" s="13"/>
      <c r="WHU43" s="13"/>
      <c r="WHV43" s="14"/>
      <c r="WHW43" s="15"/>
      <c r="WHX43" s="13"/>
      <c r="WHY43" s="9"/>
      <c r="WHZ43" s="8"/>
      <c r="WIA43" s="8"/>
      <c r="WIB43" s="13"/>
      <c r="WIC43" s="13"/>
      <c r="WID43" s="14"/>
      <c r="WIE43" s="15"/>
      <c r="WIF43" s="13"/>
      <c r="WIG43" s="9"/>
      <c r="WIH43" s="8"/>
      <c r="WII43" s="8"/>
      <c r="WIJ43" s="13"/>
      <c r="WIK43" s="13"/>
      <c r="WIL43" s="14"/>
      <c r="WIM43" s="15"/>
      <c r="WIN43" s="13"/>
      <c r="WIO43" s="9"/>
      <c r="WIP43" s="8"/>
      <c r="WIQ43" s="8"/>
      <c r="WIR43" s="13"/>
      <c r="WIS43" s="13"/>
      <c r="WIT43" s="14"/>
      <c r="WIU43" s="15"/>
      <c r="WIV43" s="13"/>
      <c r="WIW43" s="9"/>
      <c r="WIX43" s="8"/>
      <c r="WIY43" s="8"/>
      <c r="WIZ43" s="13"/>
      <c r="WJA43" s="13"/>
      <c r="WJB43" s="14"/>
      <c r="WJC43" s="15"/>
      <c r="WJD43" s="13"/>
      <c r="WJE43" s="9"/>
      <c r="WJF43" s="8"/>
      <c r="WJG43" s="8"/>
      <c r="WJH43" s="13"/>
      <c r="WJI43" s="13"/>
      <c r="WJJ43" s="14"/>
      <c r="WJK43" s="15"/>
      <c r="WJL43" s="13"/>
      <c r="WJM43" s="9"/>
      <c r="WJN43" s="8"/>
      <c r="WJO43" s="8"/>
      <c r="WJP43" s="13"/>
      <c r="WJQ43" s="13"/>
      <c r="WJR43" s="14"/>
      <c r="WJS43" s="15"/>
      <c r="WJT43" s="13"/>
      <c r="WJU43" s="9"/>
      <c r="WJV43" s="8"/>
      <c r="WJW43" s="8"/>
      <c r="WJX43" s="13"/>
      <c r="WJY43" s="13"/>
      <c r="WJZ43" s="14"/>
      <c r="WKA43" s="15"/>
      <c r="WKB43" s="13"/>
      <c r="WKC43" s="9"/>
      <c r="WKD43" s="8"/>
      <c r="WKE43" s="8"/>
      <c r="WKF43" s="13"/>
      <c r="WKG43" s="13"/>
      <c r="WKH43" s="14"/>
      <c r="WKI43" s="15"/>
      <c r="WKJ43" s="13"/>
      <c r="WKK43" s="9"/>
      <c r="WKL43" s="8"/>
      <c r="WKM43" s="8"/>
      <c r="WKN43" s="13"/>
      <c r="WKO43" s="13"/>
      <c r="WKP43" s="14"/>
      <c r="WKQ43" s="15"/>
      <c r="WKR43" s="13"/>
      <c r="WKS43" s="9"/>
      <c r="WKT43" s="8"/>
      <c r="WKU43" s="8"/>
      <c r="WKV43" s="13"/>
      <c r="WKW43" s="13"/>
      <c r="WKX43" s="14"/>
      <c r="WKY43" s="15"/>
      <c r="WKZ43" s="13"/>
      <c r="WLA43" s="9"/>
      <c r="WLB43" s="8"/>
      <c r="WLC43" s="8"/>
      <c r="WLD43" s="13"/>
      <c r="WLE43" s="13"/>
      <c r="WLF43" s="14"/>
      <c r="WLG43" s="15"/>
      <c r="WLH43" s="13"/>
      <c r="WLI43" s="9"/>
      <c r="WLJ43" s="8"/>
      <c r="WLK43" s="8"/>
      <c r="WLL43" s="13"/>
      <c r="WLM43" s="13"/>
      <c r="WLN43" s="14"/>
      <c r="WLO43" s="15"/>
      <c r="WLP43" s="13"/>
      <c r="WLQ43" s="9"/>
      <c r="WLR43" s="8"/>
      <c r="WLS43" s="8"/>
      <c r="WLT43" s="13"/>
      <c r="WLU43" s="13"/>
      <c r="WLV43" s="14"/>
      <c r="WLW43" s="15"/>
      <c r="WLX43" s="13"/>
      <c r="WLY43" s="9"/>
      <c r="WLZ43" s="8"/>
      <c r="WMA43" s="8"/>
      <c r="WMB43" s="13"/>
      <c r="WMC43" s="13"/>
      <c r="WMD43" s="14"/>
      <c r="WME43" s="15"/>
      <c r="WMF43" s="13"/>
      <c r="WMG43" s="9"/>
      <c r="WMH43" s="8"/>
      <c r="WMI43" s="8"/>
      <c r="WMJ43" s="13"/>
      <c r="WMK43" s="13"/>
      <c r="WML43" s="14"/>
      <c r="WMM43" s="15"/>
      <c r="WMN43" s="13"/>
      <c r="WMO43" s="9"/>
      <c r="WMP43" s="8"/>
      <c r="WMQ43" s="8"/>
      <c r="WMR43" s="13"/>
      <c r="WMS43" s="13"/>
      <c r="WMT43" s="14"/>
      <c r="WMU43" s="15"/>
      <c r="WMV43" s="13"/>
      <c r="WMW43" s="9"/>
      <c r="WMX43" s="8"/>
      <c r="WMY43" s="8"/>
      <c r="WMZ43" s="13"/>
      <c r="WNA43" s="13"/>
      <c r="WNB43" s="14"/>
      <c r="WNC43" s="15"/>
      <c r="WND43" s="13"/>
      <c r="WNE43" s="9"/>
      <c r="WNF43" s="8"/>
      <c r="WNG43" s="8"/>
      <c r="WNH43" s="13"/>
      <c r="WNI43" s="13"/>
      <c r="WNJ43" s="14"/>
      <c r="WNK43" s="15"/>
      <c r="WNL43" s="13"/>
      <c r="WNM43" s="9"/>
      <c r="WNN43" s="8"/>
      <c r="WNO43" s="8"/>
      <c r="WNP43" s="13"/>
      <c r="WNQ43" s="13"/>
      <c r="WNR43" s="14"/>
      <c r="WNS43" s="15"/>
      <c r="WNT43" s="13"/>
      <c r="WNU43" s="9"/>
      <c r="WNV43" s="8"/>
      <c r="WNW43" s="8"/>
      <c r="WNX43" s="13"/>
      <c r="WNY43" s="13"/>
      <c r="WNZ43" s="14"/>
      <c r="WOA43" s="15"/>
      <c r="WOB43" s="13"/>
      <c r="WOC43" s="9"/>
      <c r="WOD43" s="8"/>
      <c r="WOE43" s="8"/>
      <c r="WOF43" s="13"/>
      <c r="WOG43" s="13"/>
      <c r="WOH43" s="14"/>
      <c r="WOI43" s="15"/>
      <c r="WOJ43" s="13"/>
      <c r="WOK43" s="9"/>
      <c r="WOL43" s="8"/>
      <c r="WOM43" s="8"/>
      <c r="WON43" s="13"/>
      <c r="WOO43" s="13"/>
      <c r="WOP43" s="14"/>
      <c r="WOQ43" s="15"/>
      <c r="WOR43" s="13"/>
      <c r="WOS43" s="9"/>
      <c r="WOT43" s="8"/>
      <c r="WOU43" s="8"/>
      <c r="WOV43" s="13"/>
      <c r="WOW43" s="13"/>
      <c r="WOX43" s="14"/>
      <c r="WOY43" s="15"/>
      <c r="WOZ43" s="13"/>
      <c r="WPA43" s="9"/>
      <c r="WPB43" s="8"/>
      <c r="WPC43" s="8"/>
      <c r="WPD43" s="13"/>
      <c r="WPE43" s="13"/>
      <c r="WPF43" s="14"/>
      <c r="WPG43" s="15"/>
      <c r="WPH43" s="13"/>
      <c r="WPI43" s="9"/>
      <c r="WPJ43" s="8"/>
      <c r="WPK43" s="8"/>
      <c r="WPL43" s="13"/>
      <c r="WPM43" s="13"/>
      <c r="WPN43" s="14"/>
      <c r="WPO43" s="15"/>
      <c r="WPP43" s="13"/>
      <c r="WPQ43" s="9"/>
      <c r="WPR43" s="8"/>
      <c r="WPS43" s="8"/>
      <c r="WPT43" s="13"/>
      <c r="WPU43" s="13"/>
      <c r="WPV43" s="14"/>
      <c r="WPW43" s="15"/>
      <c r="WPX43" s="13"/>
      <c r="WPY43" s="9"/>
      <c r="WPZ43" s="8"/>
      <c r="WQA43" s="8"/>
      <c r="WQB43" s="13"/>
      <c r="WQC43" s="13"/>
      <c r="WQD43" s="14"/>
      <c r="WQE43" s="15"/>
      <c r="WQF43" s="13"/>
      <c r="WQG43" s="9"/>
      <c r="WQH43" s="8"/>
      <c r="WQI43" s="8"/>
      <c r="WQJ43" s="13"/>
      <c r="WQK43" s="13"/>
      <c r="WQL43" s="14"/>
      <c r="WQM43" s="15"/>
      <c r="WQN43" s="13"/>
      <c r="WQO43" s="9"/>
      <c r="WQP43" s="8"/>
      <c r="WQQ43" s="8"/>
      <c r="WQR43" s="13"/>
      <c r="WQS43" s="13"/>
      <c r="WQT43" s="14"/>
      <c r="WQU43" s="15"/>
      <c r="WQV43" s="13"/>
      <c r="WQW43" s="9"/>
      <c r="WQX43" s="8"/>
      <c r="WQY43" s="8"/>
      <c r="WQZ43" s="13"/>
      <c r="WRA43" s="13"/>
      <c r="WRB43" s="14"/>
      <c r="WRC43" s="15"/>
      <c r="WRD43" s="13"/>
      <c r="WRE43" s="9"/>
      <c r="WRF43" s="8"/>
      <c r="WRG43" s="8"/>
      <c r="WRH43" s="13"/>
      <c r="WRI43" s="13"/>
      <c r="WRJ43" s="14"/>
      <c r="WRK43" s="15"/>
      <c r="WRL43" s="13"/>
      <c r="WRM43" s="9"/>
      <c r="WRN43" s="8"/>
      <c r="WRO43" s="8"/>
      <c r="WRP43" s="13"/>
      <c r="WRQ43" s="13"/>
      <c r="WRR43" s="14"/>
      <c r="WRS43" s="15"/>
      <c r="WRT43" s="13"/>
      <c r="WRU43" s="9"/>
      <c r="WRV43" s="8"/>
      <c r="WRW43" s="8"/>
      <c r="WRX43" s="13"/>
      <c r="WRY43" s="13"/>
      <c r="WRZ43" s="14"/>
      <c r="WSA43" s="15"/>
      <c r="WSB43" s="13"/>
      <c r="WSC43" s="9"/>
      <c r="WSD43" s="8"/>
      <c r="WSE43" s="8"/>
      <c r="WSF43" s="13"/>
      <c r="WSG43" s="13"/>
      <c r="WSH43" s="14"/>
      <c r="WSI43" s="15"/>
      <c r="WSJ43" s="13"/>
      <c r="WSK43" s="9"/>
      <c r="WSL43" s="8"/>
      <c r="WSM43" s="8"/>
      <c r="WSN43" s="13"/>
      <c r="WSO43" s="13"/>
      <c r="WSP43" s="14"/>
      <c r="WSQ43" s="15"/>
      <c r="WSR43" s="13"/>
      <c r="WSS43" s="9"/>
      <c r="WST43" s="8"/>
      <c r="WSU43" s="8"/>
      <c r="WSV43" s="13"/>
      <c r="WSW43" s="13"/>
      <c r="WSX43" s="14"/>
      <c r="WSY43" s="15"/>
      <c r="WSZ43" s="13"/>
      <c r="WTA43" s="9"/>
      <c r="WTB43" s="8"/>
      <c r="WTC43" s="8"/>
      <c r="WTD43" s="13"/>
      <c r="WTE43" s="13"/>
      <c r="WTF43" s="14"/>
      <c r="WTG43" s="15"/>
      <c r="WTH43" s="13"/>
      <c r="WTI43" s="9"/>
      <c r="WTJ43" s="8"/>
      <c r="WTK43" s="8"/>
      <c r="WTL43" s="13"/>
      <c r="WTM43" s="13"/>
      <c r="WTN43" s="14"/>
      <c r="WTO43" s="15"/>
      <c r="WTP43" s="13"/>
      <c r="WTQ43" s="9"/>
      <c r="WTR43" s="8"/>
      <c r="WTS43" s="8"/>
      <c r="WTT43" s="13"/>
      <c r="WTU43" s="13"/>
      <c r="WTV43" s="14"/>
      <c r="WTW43" s="15"/>
      <c r="WTX43" s="13"/>
      <c r="WTY43" s="9"/>
      <c r="WTZ43" s="8"/>
      <c r="WUA43" s="8"/>
      <c r="WUB43" s="13"/>
      <c r="WUC43" s="13"/>
      <c r="WUD43" s="14"/>
      <c r="WUE43" s="15"/>
      <c r="WUF43" s="13"/>
      <c r="WUG43" s="9"/>
      <c r="WUH43" s="8"/>
      <c r="WUI43" s="8"/>
      <c r="WUJ43" s="13"/>
      <c r="WUK43" s="13"/>
      <c r="WUL43" s="14"/>
      <c r="WUM43" s="15"/>
      <c r="WUN43" s="13"/>
      <c r="WUO43" s="9"/>
      <c r="WUP43" s="8"/>
      <c r="WUQ43" s="8"/>
      <c r="WUR43" s="13"/>
      <c r="WUS43" s="13"/>
      <c r="WUT43" s="14"/>
      <c r="WUU43" s="15"/>
      <c r="WUV43" s="13"/>
      <c r="WUW43" s="9"/>
      <c r="WUX43" s="8"/>
      <c r="WUY43" s="8"/>
      <c r="WUZ43" s="13"/>
      <c r="WVA43" s="13"/>
      <c r="WVB43" s="14"/>
      <c r="WVC43" s="15"/>
      <c r="WVD43" s="13"/>
      <c r="WVE43" s="9"/>
      <c r="WVF43" s="8"/>
      <c r="WVG43" s="8"/>
      <c r="WVH43" s="13"/>
      <c r="WVI43" s="13"/>
      <c r="WVJ43" s="14"/>
      <c r="WVK43" s="15"/>
      <c r="WVL43" s="13"/>
      <c r="WVM43" s="9"/>
      <c r="WVN43" s="8"/>
      <c r="WVO43" s="8"/>
      <c r="WVP43" s="13"/>
      <c r="WVQ43" s="13"/>
      <c r="WVR43" s="14"/>
      <c r="WVS43" s="15"/>
      <c r="WVT43" s="13"/>
      <c r="WVU43" s="9"/>
      <c r="WVV43" s="8"/>
      <c r="WVW43" s="8"/>
      <c r="WVX43" s="13"/>
      <c r="WVY43" s="13"/>
      <c r="WVZ43" s="14"/>
      <c r="WWA43" s="15"/>
      <c r="WWB43" s="13"/>
      <c r="WWC43" s="9"/>
      <c r="WWD43" s="8"/>
      <c r="WWE43" s="8"/>
      <c r="WWF43" s="13"/>
      <c r="WWG43" s="13"/>
      <c r="WWH43" s="14"/>
      <c r="WWI43" s="15"/>
      <c r="WWJ43" s="13"/>
      <c r="WWK43" s="9"/>
      <c r="WWL43" s="8"/>
      <c r="WWM43" s="8"/>
      <c r="WWN43" s="13"/>
      <c r="WWO43" s="13"/>
      <c r="WWP43" s="14"/>
      <c r="WWQ43" s="15"/>
      <c r="WWR43" s="13"/>
      <c r="WWS43" s="9"/>
      <c r="WWT43" s="8"/>
      <c r="WWU43" s="8"/>
      <c r="WWV43" s="13"/>
      <c r="WWW43" s="13"/>
      <c r="WWX43" s="14"/>
      <c r="WWY43" s="15"/>
      <c r="WWZ43" s="13"/>
      <c r="WXA43" s="9"/>
      <c r="WXB43" s="8"/>
      <c r="WXC43" s="8"/>
      <c r="WXD43" s="13"/>
      <c r="WXE43" s="13"/>
      <c r="WXF43" s="14"/>
      <c r="WXG43" s="15"/>
      <c r="WXH43" s="13"/>
      <c r="WXI43" s="9"/>
      <c r="WXJ43" s="8"/>
      <c r="WXK43" s="8"/>
      <c r="WXL43" s="13"/>
      <c r="WXM43" s="13"/>
      <c r="WXN43" s="14"/>
      <c r="WXO43" s="15"/>
      <c r="WXP43" s="13"/>
      <c r="WXQ43" s="9"/>
      <c r="WXR43" s="8"/>
      <c r="WXS43" s="8"/>
      <c r="WXT43" s="13"/>
      <c r="WXU43" s="13"/>
      <c r="WXV43" s="14"/>
      <c r="WXW43" s="15"/>
      <c r="WXX43" s="13"/>
      <c r="WXY43" s="9"/>
      <c r="WXZ43" s="8"/>
      <c r="WYA43" s="8"/>
      <c r="WYB43" s="13"/>
      <c r="WYC43" s="13"/>
      <c r="WYD43" s="14"/>
      <c r="WYE43" s="15"/>
      <c r="WYF43" s="13"/>
      <c r="WYG43" s="9"/>
      <c r="WYH43" s="8"/>
      <c r="WYI43" s="8"/>
      <c r="WYJ43" s="13"/>
      <c r="WYK43" s="13"/>
      <c r="WYL43" s="14"/>
      <c r="WYM43" s="15"/>
      <c r="WYN43" s="13"/>
      <c r="WYO43" s="9"/>
      <c r="WYP43" s="8"/>
      <c r="WYQ43" s="8"/>
      <c r="WYR43" s="13"/>
      <c r="WYS43" s="13"/>
      <c r="WYT43" s="14"/>
      <c r="WYU43" s="15"/>
      <c r="WYV43" s="13"/>
      <c r="WYW43" s="9"/>
      <c r="WYX43" s="8"/>
      <c r="WYY43" s="8"/>
      <c r="WYZ43" s="13"/>
      <c r="WZA43" s="13"/>
      <c r="WZB43" s="14"/>
      <c r="WZC43" s="15"/>
      <c r="WZD43" s="13"/>
      <c r="WZE43" s="9"/>
      <c r="WZF43" s="8"/>
      <c r="WZG43" s="8"/>
      <c r="WZH43" s="13"/>
      <c r="WZI43" s="13"/>
      <c r="WZJ43" s="14"/>
      <c r="WZK43" s="15"/>
      <c r="WZL43" s="13"/>
      <c r="WZM43" s="9"/>
      <c r="WZN43" s="8"/>
      <c r="WZO43" s="8"/>
      <c r="WZP43" s="13"/>
      <c r="WZQ43" s="13"/>
      <c r="WZR43" s="14"/>
      <c r="WZS43" s="15"/>
      <c r="WZT43" s="13"/>
      <c r="WZU43" s="9"/>
      <c r="WZV43" s="8"/>
      <c r="WZW43" s="8"/>
      <c r="WZX43" s="13"/>
      <c r="WZY43" s="13"/>
      <c r="WZZ43" s="14"/>
      <c r="XAA43" s="15"/>
      <c r="XAB43" s="13"/>
      <c r="XAC43" s="9"/>
      <c r="XAD43" s="8"/>
      <c r="XAE43" s="8"/>
      <c r="XAF43" s="13"/>
      <c r="XAG43" s="13"/>
      <c r="XAH43" s="14"/>
      <c r="XAI43" s="15"/>
      <c r="XAJ43" s="13"/>
      <c r="XAK43" s="9"/>
      <c r="XAL43" s="8"/>
      <c r="XAM43" s="8"/>
      <c r="XAN43" s="13"/>
      <c r="XAO43" s="13"/>
      <c r="XAP43" s="14"/>
      <c r="XAQ43" s="15"/>
      <c r="XAR43" s="13"/>
      <c r="XAS43" s="9"/>
      <c r="XAT43" s="8"/>
      <c r="XAU43" s="8"/>
      <c r="XAV43" s="13"/>
      <c r="XAW43" s="13"/>
      <c r="XAX43" s="14"/>
      <c r="XAY43" s="15"/>
      <c r="XAZ43" s="13"/>
      <c r="XBA43" s="9"/>
      <c r="XBB43" s="8"/>
      <c r="XBC43" s="8"/>
      <c r="XBD43" s="13"/>
      <c r="XBE43" s="13"/>
      <c r="XBF43" s="14"/>
      <c r="XBG43" s="15"/>
      <c r="XBH43" s="13"/>
      <c r="XBI43" s="9"/>
      <c r="XBJ43" s="8"/>
      <c r="XBK43" s="8"/>
      <c r="XBL43" s="13"/>
      <c r="XBM43" s="13"/>
      <c r="XBN43" s="14"/>
      <c r="XBO43" s="15"/>
      <c r="XBP43" s="13"/>
      <c r="XBQ43" s="9"/>
      <c r="XBR43" s="8"/>
      <c r="XBS43" s="8"/>
      <c r="XBT43" s="13"/>
      <c r="XBU43" s="13"/>
      <c r="XBV43" s="14"/>
      <c r="XBW43" s="15"/>
      <c r="XBX43" s="13"/>
      <c r="XBY43" s="9"/>
      <c r="XBZ43" s="8"/>
      <c r="XCA43" s="8"/>
      <c r="XCB43" s="13"/>
      <c r="XCC43" s="13"/>
      <c r="XCD43" s="14"/>
      <c r="XCE43" s="15"/>
      <c r="XCF43" s="13"/>
      <c r="XCG43" s="9"/>
      <c r="XCH43" s="8"/>
      <c r="XCI43" s="8"/>
      <c r="XCJ43" s="13"/>
      <c r="XCK43" s="13"/>
      <c r="XCL43" s="14"/>
      <c r="XCM43" s="15"/>
      <c r="XCN43" s="13"/>
      <c r="XCO43" s="9"/>
      <c r="XCP43" s="8"/>
      <c r="XCQ43" s="8"/>
      <c r="XCR43" s="13"/>
      <c r="XCS43" s="13"/>
      <c r="XCT43" s="14"/>
      <c r="XCU43" s="15"/>
      <c r="XCV43" s="13"/>
      <c r="XCW43" s="9"/>
      <c r="XCX43" s="8"/>
      <c r="XCY43" s="8"/>
      <c r="XCZ43" s="13"/>
      <c r="XDA43" s="13"/>
      <c r="XDB43" s="14"/>
      <c r="XDC43" s="15"/>
      <c r="XDD43" s="13"/>
      <c r="XDE43" s="9"/>
      <c r="XDF43" s="8"/>
      <c r="XDG43" s="8"/>
      <c r="XDH43" s="13"/>
      <c r="XDI43" s="13"/>
      <c r="XDJ43" s="14"/>
      <c r="XDK43" s="15"/>
      <c r="XDL43" s="13"/>
      <c r="XDM43" s="9"/>
      <c r="XDN43" s="8"/>
      <c r="XDO43" s="8"/>
      <c r="XDP43" s="13"/>
      <c r="XDQ43" s="13"/>
      <c r="XDR43" s="14"/>
      <c r="XDS43" s="15"/>
      <c r="XDT43" s="13"/>
      <c r="XDU43" s="9"/>
      <c r="XDV43" s="8"/>
      <c r="XDW43" s="8"/>
      <c r="XDX43" s="13"/>
      <c r="XDY43" s="13"/>
      <c r="XDZ43" s="14"/>
      <c r="XEA43" s="15"/>
      <c r="XEB43" s="13"/>
      <c r="XEC43" s="9"/>
      <c r="XED43" s="8"/>
      <c r="XEE43" s="8"/>
      <c r="XEF43" s="13"/>
      <c r="XEG43" s="13"/>
      <c r="XEH43" s="14"/>
      <c r="XEI43" s="15"/>
      <c r="XEJ43" s="13"/>
      <c r="XEK43" s="9"/>
      <c r="XEL43" s="8"/>
      <c r="XEM43" s="8"/>
      <c r="XEN43" s="13"/>
      <c r="XEO43" s="13"/>
      <c r="XEP43" s="14"/>
      <c r="XEQ43" s="15"/>
      <c r="XER43" s="13"/>
      <c r="XES43" s="9"/>
      <c r="XET43" s="8"/>
      <c r="XEU43" s="8"/>
      <c r="XEV43" s="13"/>
      <c r="XEW43" s="13"/>
      <c r="XEX43" s="14"/>
      <c r="XEY43" s="15"/>
      <c r="XEZ43" s="13"/>
      <c r="XFA43" s="9"/>
      <c r="XFB43" s="8"/>
      <c r="XFC43" s="8"/>
    </row>
    <row r="44" spans="1:16383" x14ac:dyDescent="0.25">
      <c r="A44" s="269" t="s">
        <v>363</v>
      </c>
      <c r="B44" s="247" t="str">
        <f t="shared" ca="1" si="16"/>
        <v>Thermische conversie van biomassa, ≤ 50 MWth</v>
      </c>
      <c r="C44" s="248"/>
      <c r="D44" s="48">
        <f t="shared" ca="1" si="19"/>
        <v>0.1425659044528666</v>
      </c>
      <c r="E44" s="49" t="str">
        <f t="shared" ca="1" si="18"/>
        <v>Euro/kWh</v>
      </c>
      <c r="F44" s="50" t="str">
        <f t="shared" ca="1" si="20"/>
        <v>8000/4000</v>
      </c>
      <c r="G44" s="50">
        <f t="shared" ca="1" si="21"/>
        <v>4240.6015037593979</v>
      </c>
      <c r="H44" s="246">
        <f t="shared" ca="1" si="22"/>
        <v>2.4390243902439024</v>
      </c>
      <c r="I44" s="55">
        <f t="shared" ca="1" si="23"/>
        <v>7.1250000000000008E-2</v>
      </c>
      <c r="J44" s="14"/>
      <c r="K44" s="15"/>
      <c r="L44" s="13"/>
      <c r="M44" s="9"/>
      <c r="N44" s="8"/>
      <c r="O44" s="8"/>
      <c r="P44" s="13"/>
      <c r="Q44" s="13"/>
      <c r="R44" s="14"/>
      <c r="S44" s="15"/>
      <c r="T44" s="13"/>
      <c r="U44" s="9"/>
      <c r="V44" s="8"/>
      <c r="W44" s="8"/>
      <c r="X44" s="13"/>
      <c r="Y44" s="13"/>
      <c r="Z44" s="14"/>
      <c r="AA44" s="15"/>
      <c r="AB44" s="13"/>
      <c r="AC44" s="9"/>
      <c r="AD44" s="8"/>
      <c r="AE44" s="8"/>
      <c r="AF44" s="13"/>
      <c r="AG44" s="13"/>
      <c r="AH44" s="14"/>
      <c r="AI44" s="15"/>
      <c r="AJ44" s="13"/>
      <c r="AK44" s="9"/>
      <c r="AL44" s="8"/>
      <c r="AM44" s="8"/>
      <c r="AN44" s="13"/>
      <c r="AO44" s="13"/>
      <c r="AP44" s="14"/>
      <c r="AQ44" s="15"/>
      <c r="AR44" s="13"/>
      <c r="AS44" s="9"/>
      <c r="AT44" s="8"/>
      <c r="AU44" s="8"/>
      <c r="AV44" s="13"/>
      <c r="AW44" s="13"/>
      <c r="AX44" s="14"/>
      <c r="AY44" s="15"/>
      <c r="AZ44" s="13"/>
      <c r="BA44" s="9"/>
      <c r="BB44" s="8"/>
      <c r="BC44" s="8"/>
      <c r="BD44" s="13"/>
      <c r="BE44" s="13"/>
      <c r="BF44" s="14"/>
      <c r="BG44" s="15"/>
      <c r="BH44" s="13"/>
      <c r="BI44" s="9"/>
      <c r="BJ44" s="8"/>
      <c r="BK44" s="8"/>
      <c r="BL44" s="13"/>
      <c r="BM44" s="13"/>
      <c r="BN44" s="14"/>
      <c r="BO44" s="15"/>
      <c r="BP44" s="13"/>
      <c r="BQ44" s="9"/>
      <c r="BR44" s="8"/>
      <c r="BS44" s="8"/>
      <c r="BT44" s="13"/>
      <c r="BU44" s="13"/>
      <c r="BV44" s="14"/>
      <c r="BW44" s="15"/>
      <c r="BX44" s="13"/>
      <c r="BY44" s="9"/>
      <c r="BZ44" s="8"/>
      <c r="CA44" s="8"/>
      <c r="CB44" s="13"/>
      <c r="CC44" s="13"/>
      <c r="CD44" s="14"/>
      <c r="CE44" s="15"/>
      <c r="CF44" s="13"/>
      <c r="CG44" s="9"/>
      <c r="CH44" s="8"/>
      <c r="CI44" s="8"/>
      <c r="CJ44" s="13"/>
      <c r="CK44" s="13"/>
      <c r="CL44" s="14"/>
      <c r="CM44" s="15"/>
      <c r="CN44" s="13"/>
      <c r="CO44" s="9"/>
      <c r="CP44" s="8"/>
      <c r="CQ44" s="8"/>
      <c r="CR44" s="13"/>
      <c r="CS44" s="13"/>
      <c r="CT44" s="14"/>
      <c r="CU44" s="15"/>
      <c r="CV44" s="13"/>
      <c r="CW44" s="9"/>
      <c r="CX44" s="8"/>
      <c r="CY44" s="8"/>
      <c r="CZ44" s="13"/>
      <c r="DA44" s="13"/>
      <c r="DB44" s="14"/>
      <c r="DC44" s="15"/>
      <c r="DD44" s="13"/>
      <c r="DE44" s="9"/>
      <c r="DF44" s="8"/>
      <c r="DG44" s="8"/>
      <c r="DH44" s="13"/>
      <c r="DI44" s="13"/>
      <c r="DJ44" s="14"/>
      <c r="DK44" s="15"/>
      <c r="DL44" s="13"/>
      <c r="DM44" s="9"/>
      <c r="DN44" s="8"/>
      <c r="DO44" s="8"/>
      <c r="DP44" s="13"/>
      <c r="DQ44" s="13"/>
      <c r="DR44" s="14"/>
      <c r="DS44" s="15"/>
      <c r="DT44" s="13"/>
      <c r="DU44" s="9"/>
      <c r="DV44" s="8"/>
      <c r="DW44" s="8"/>
      <c r="DX44" s="13"/>
      <c r="DY44" s="13"/>
      <c r="DZ44" s="14"/>
      <c r="EA44" s="15"/>
      <c r="EB44" s="13"/>
      <c r="EC44" s="9"/>
      <c r="ED44" s="8"/>
      <c r="EE44" s="8"/>
      <c r="EF44" s="13"/>
      <c r="EG44" s="13"/>
      <c r="EH44" s="14"/>
      <c r="EI44" s="15"/>
      <c r="EJ44" s="13"/>
      <c r="EK44" s="9"/>
      <c r="EL44" s="8"/>
      <c r="EM44" s="8"/>
      <c r="EN44" s="13"/>
      <c r="EO44" s="13"/>
      <c r="EP44" s="14"/>
      <c r="EQ44" s="15"/>
      <c r="ER44" s="13"/>
      <c r="ES44" s="9"/>
      <c r="ET44" s="8"/>
      <c r="EU44" s="8"/>
      <c r="EV44" s="13"/>
      <c r="EW44" s="13"/>
      <c r="EX44" s="14"/>
      <c r="EY44" s="15"/>
      <c r="EZ44" s="13"/>
      <c r="FA44" s="9"/>
      <c r="FB44" s="8"/>
      <c r="FC44" s="8"/>
      <c r="FD44" s="13"/>
      <c r="FE44" s="13"/>
      <c r="FF44" s="14"/>
      <c r="FG44" s="15"/>
      <c r="FH44" s="13"/>
      <c r="FI44" s="9"/>
      <c r="FJ44" s="8"/>
      <c r="FK44" s="8"/>
      <c r="FL44" s="13"/>
      <c r="FM44" s="13"/>
      <c r="FN44" s="14"/>
      <c r="FO44" s="15"/>
      <c r="FP44" s="13"/>
      <c r="FQ44" s="9"/>
      <c r="FR44" s="8"/>
      <c r="FS44" s="8"/>
      <c r="FT44" s="13"/>
      <c r="FU44" s="13"/>
      <c r="FV44" s="14"/>
      <c r="FW44" s="15"/>
      <c r="FX44" s="13"/>
      <c r="FY44" s="9"/>
      <c r="FZ44" s="8"/>
      <c r="GA44" s="8"/>
      <c r="GB44" s="13"/>
      <c r="GC44" s="13"/>
      <c r="GD44" s="14"/>
      <c r="GE44" s="15"/>
      <c r="GF44" s="13"/>
      <c r="GG44" s="9"/>
      <c r="GH44" s="8"/>
      <c r="GI44" s="8"/>
      <c r="GJ44" s="13"/>
      <c r="GK44" s="13"/>
      <c r="GL44" s="14"/>
      <c r="GM44" s="15"/>
      <c r="GN44" s="13"/>
      <c r="GO44" s="9"/>
      <c r="GP44" s="8"/>
      <c r="GQ44" s="8"/>
      <c r="GR44" s="13"/>
      <c r="GS44" s="13"/>
      <c r="GT44" s="14"/>
      <c r="GU44" s="15"/>
      <c r="GV44" s="13"/>
      <c r="GW44" s="9"/>
      <c r="GX44" s="8"/>
      <c r="GY44" s="8"/>
      <c r="GZ44" s="13"/>
      <c r="HA44" s="13"/>
      <c r="HB44" s="14"/>
      <c r="HC44" s="15"/>
      <c r="HD44" s="13"/>
      <c r="HE44" s="9"/>
      <c r="HF44" s="8"/>
      <c r="HG44" s="8"/>
      <c r="HH44" s="13"/>
      <c r="HI44" s="13"/>
      <c r="HJ44" s="14"/>
      <c r="HK44" s="15"/>
      <c r="HL44" s="13"/>
      <c r="HM44" s="9"/>
      <c r="HN44" s="8"/>
      <c r="HO44" s="8"/>
      <c r="HP44" s="13"/>
      <c r="HQ44" s="13"/>
      <c r="HR44" s="14"/>
      <c r="HS44" s="15"/>
      <c r="HT44" s="13"/>
      <c r="HU44" s="9"/>
      <c r="HV44" s="8"/>
      <c r="HW44" s="8"/>
      <c r="HX44" s="13"/>
      <c r="HY44" s="13"/>
      <c r="HZ44" s="14"/>
      <c r="IA44" s="15"/>
      <c r="IB44" s="13"/>
      <c r="IC44" s="9"/>
      <c r="ID44" s="8"/>
      <c r="IE44" s="8"/>
      <c r="IF44" s="13"/>
      <c r="IG44" s="13"/>
      <c r="IH44" s="14"/>
      <c r="II44" s="15"/>
      <c r="IJ44" s="13"/>
      <c r="IK44" s="9"/>
      <c r="IL44" s="8"/>
      <c r="IM44" s="8"/>
      <c r="IN44" s="13"/>
      <c r="IO44" s="13"/>
      <c r="IP44" s="14"/>
      <c r="IQ44" s="15"/>
      <c r="IR44" s="13"/>
      <c r="IS44" s="9"/>
      <c r="IT44" s="8"/>
      <c r="IU44" s="8"/>
      <c r="IV44" s="13"/>
      <c r="IW44" s="13"/>
      <c r="IX44" s="14"/>
      <c r="IY44" s="15"/>
      <c r="IZ44" s="13"/>
      <c r="JA44" s="9"/>
      <c r="JB44" s="8"/>
      <c r="JC44" s="8"/>
      <c r="JD44" s="13"/>
      <c r="JE44" s="13"/>
      <c r="JF44" s="14"/>
      <c r="JG44" s="15"/>
      <c r="JH44" s="13"/>
      <c r="JI44" s="9"/>
      <c r="JJ44" s="8"/>
      <c r="JK44" s="8"/>
      <c r="JL44" s="13"/>
      <c r="JM44" s="13"/>
      <c r="JN44" s="14"/>
      <c r="JO44" s="15"/>
      <c r="JP44" s="13"/>
      <c r="JQ44" s="9"/>
      <c r="JR44" s="8"/>
      <c r="JS44" s="8"/>
      <c r="JT44" s="13"/>
      <c r="JU44" s="13"/>
      <c r="JV44" s="14"/>
      <c r="JW44" s="15"/>
      <c r="JX44" s="13"/>
      <c r="JY44" s="9"/>
      <c r="JZ44" s="8"/>
      <c r="KA44" s="8"/>
      <c r="KB44" s="13"/>
      <c r="KC44" s="13"/>
      <c r="KD44" s="14"/>
      <c r="KE44" s="15"/>
      <c r="KF44" s="13"/>
      <c r="KG44" s="9"/>
      <c r="KH44" s="8"/>
      <c r="KI44" s="8"/>
      <c r="KJ44" s="13"/>
      <c r="KK44" s="13"/>
      <c r="KL44" s="14"/>
      <c r="KM44" s="15"/>
      <c r="KN44" s="13"/>
      <c r="KO44" s="9"/>
      <c r="KP44" s="8"/>
      <c r="KQ44" s="8"/>
      <c r="KR44" s="13"/>
      <c r="KS44" s="13"/>
      <c r="KT44" s="14"/>
      <c r="KU44" s="15"/>
      <c r="KV44" s="13"/>
      <c r="KW44" s="9"/>
      <c r="KX44" s="8"/>
      <c r="KY44" s="8"/>
      <c r="KZ44" s="13"/>
      <c r="LA44" s="13"/>
      <c r="LB44" s="14"/>
      <c r="LC44" s="15"/>
      <c r="LD44" s="13"/>
      <c r="LE44" s="9"/>
      <c r="LF44" s="8"/>
      <c r="LG44" s="8"/>
      <c r="LH44" s="13"/>
      <c r="LI44" s="13"/>
      <c r="LJ44" s="14"/>
      <c r="LK44" s="15"/>
      <c r="LL44" s="13"/>
      <c r="LM44" s="9"/>
      <c r="LN44" s="8"/>
      <c r="LO44" s="8"/>
      <c r="LP44" s="13"/>
      <c r="LQ44" s="13"/>
      <c r="LR44" s="14"/>
      <c r="LS44" s="15"/>
      <c r="LT44" s="13"/>
      <c r="LU44" s="9"/>
      <c r="LV44" s="8"/>
      <c r="LW44" s="8"/>
      <c r="LX44" s="13"/>
      <c r="LY44" s="13"/>
      <c r="LZ44" s="14"/>
      <c r="MA44" s="15"/>
      <c r="MB44" s="13"/>
      <c r="MC44" s="9"/>
      <c r="MD44" s="8"/>
      <c r="ME44" s="8"/>
      <c r="MF44" s="13"/>
      <c r="MG44" s="13"/>
      <c r="MH44" s="14"/>
      <c r="MI44" s="15"/>
      <c r="MJ44" s="13"/>
      <c r="MK44" s="9"/>
      <c r="ML44" s="8"/>
      <c r="MM44" s="8"/>
      <c r="MN44" s="13"/>
      <c r="MO44" s="13"/>
      <c r="MP44" s="14"/>
      <c r="MQ44" s="15"/>
      <c r="MR44" s="13"/>
      <c r="MS44" s="9"/>
      <c r="MT44" s="8"/>
      <c r="MU44" s="8"/>
      <c r="MV44" s="13"/>
      <c r="MW44" s="13"/>
      <c r="MX44" s="14"/>
      <c r="MY44" s="15"/>
      <c r="MZ44" s="13"/>
      <c r="NA44" s="9"/>
      <c r="NB44" s="8"/>
      <c r="NC44" s="8"/>
      <c r="ND44" s="13"/>
      <c r="NE44" s="13"/>
      <c r="NF44" s="14"/>
      <c r="NG44" s="15"/>
      <c r="NH44" s="13"/>
      <c r="NI44" s="9"/>
      <c r="NJ44" s="8"/>
      <c r="NK44" s="8"/>
      <c r="NL44" s="13"/>
      <c r="NM44" s="13"/>
      <c r="NN44" s="14"/>
      <c r="NO44" s="15"/>
      <c r="NP44" s="13"/>
      <c r="NQ44" s="9"/>
      <c r="NR44" s="8"/>
      <c r="NS44" s="8"/>
      <c r="NT44" s="13"/>
      <c r="NU44" s="13"/>
      <c r="NV44" s="14"/>
      <c r="NW44" s="15"/>
      <c r="NX44" s="13"/>
      <c r="NY44" s="9"/>
      <c r="NZ44" s="8"/>
      <c r="OA44" s="8"/>
      <c r="OB44" s="13"/>
      <c r="OC44" s="13"/>
      <c r="OD44" s="14"/>
      <c r="OE44" s="15"/>
      <c r="OF44" s="13"/>
      <c r="OG44" s="9"/>
      <c r="OH44" s="8"/>
      <c r="OI44" s="8"/>
      <c r="OJ44" s="13"/>
      <c r="OK44" s="13"/>
      <c r="OL44" s="14"/>
      <c r="OM44" s="15"/>
      <c r="ON44" s="13"/>
      <c r="OO44" s="9"/>
      <c r="OP44" s="8"/>
      <c r="OQ44" s="8"/>
      <c r="OR44" s="13"/>
      <c r="OS44" s="13"/>
      <c r="OT44" s="14"/>
      <c r="OU44" s="15"/>
      <c r="OV44" s="13"/>
      <c r="OW44" s="9"/>
      <c r="OX44" s="8"/>
      <c r="OY44" s="8"/>
      <c r="OZ44" s="13"/>
      <c r="PA44" s="13"/>
      <c r="PB44" s="14"/>
      <c r="PC44" s="15"/>
      <c r="PD44" s="13"/>
      <c r="PE44" s="9"/>
      <c r="PF44" s="8"/>
      <c r="PG44" s="8"/>
      <c r="PH44" s="13"/>
      <c r="PI44" s="13"/>
      <c r="PJ44" s="14"/>
      <c r="PK44" s="15"/>
      <c r="PL44" s="13"/>
      <c r="PM44" s="9"/>
      <c r="PN44" s="8"/>
      <c r="PO44" s="8"/>
      <c r="PP44" s="13"/>
      <c r="PQ44" s="13"/>
      <c r="PR44" s="14"/>
      <c r="PS44" s="15"/>
      <c r="PT44" s="13"/>
      <c r="PU44" s="9"/>
      <c r="PV44" s="8"/>
      <c r="PW44" s="8"/>
      <c r="PX44" s="13"/>
      <c r="PY44" s="13"/>
      <c r="PZ44" s="14"/>
      <c r="QA44" s="15"/>
      <c r="QB44" s="13"/>
      <c r="QC44" s="9"/>
      <c r="QD44" s="8"/>
      <c r="QE44" s="8"/>
      <c r="QF44" s="13"/>
      <c r="QG44" s="13"/>
      <c r="QH44" s="14"/>
      <c r="QI44" s="15"/>
      <c r="QJ44" s="13"/>
      <c r="QK44" s="9"/>
      <c r="QL44" s="8"/>
      <c r="QM44" s="8"/>
      <c r="QN44" s="13"/>
      <c r="QO44" s="13"/>
      <c r="QP44" s="14"/>
      <c r="QQ44" s="15"/>
      <c r="QR44" s="13"/>
      <c r="QS44" s="9"/>
      <c r="QT44" s="8"/>
      <c r="QU44" s="8"/>
      <c r="QV44" s="13"/>
      <c r="QW44" s="13"/>
      <c r="QX44" s="14"/>
      <c r="QY44" s="15"/>
      <c r="QZ44" s="13"/>
      <c r="RA44" s="9"/>
      <c r="RB44" s="8"/>
      <c r="RC44" s="8"/>
      <c r="RD44" s="13"/>
      <c r="RE44" s="13"/>
      <c r="RF44" s="14"/>
      <c r="RG44" s="15"/>
      <c r="RH44" s="13"/>
      <c r="RI44" s="9"/>
      <c r="RJ44" s="8"/>
      <c r="RK44" s="8"/>
      <c r="RL44" s="13"/>
      <c r="RM44" s="13"/>
      <c r="RN44" s="14"/>
      <c r="RO44" s="15"/>
      <c r="RP44" s="13"/>
      <c r="RQ44" s="9"/>
      <c r="RR44" s="8"/>
      <c r="RS44" s="8"/>
      <c r="RT44" s="13"/>
      <c r="RU44" s="13"/>
      <c r="RV44" s="14"/>
      <c r="RW44" s="15"/>
      <c r="RX44" s="13"/>
      <c r="RY44" s="9"/>
      <c r="RZ44" s="8"/>
      <c r="SA44" s="8"/>
      <c r="SB44" s="13"/>
      <c r="SC44" s="13"/>
      <c r="SD44" s="14"/>
      <c r="SE44" s="15"/>
      <c r="SF44" s="13"/>
      <c r="SG44" s="9"/>
      <c r="SH44" s="8"/>
      <c r="SI44" s="8"/>
      <c r="SJ44" s="13"/>
      <c r="SK44" s="13"/>
      <c r="SL44" s="14"/>
      <c r="SM44" s="15"/>
      <c r="SN44" s="13"/>
      <c r="SO44" s="9"/>
      <c r="SP44" s="8"/>
      <c r="SQ44" s="8"/>
      <c r="SR44" s="13"/>
      <c r="SS44" s="13"/>
      <c r="ST44" s="14"/>
      <c r="SU44" s="15"/>
      <c r="SV44" s="13"/>
      <c r="SW44" s="9"/>
      <c r="SX44" s="8"/>
      <c r="SY44" s="8"/>
      <c r="SZ44" s="13"/>
      <c r="TA44" s="13"/>
      <c r="TB44" s="14"/>
      <c r="TC44" s="15"/>
      <c r="TD44" s="13"/>
      <c r="TE44" s="9"/>
      <c r="TF44" s="8"/>
      <c r="TG44" s="8"/>
      <c r="TH44" s="13"/>
      <c r="TI44" s="13"/>
      <c r="TJ44" s="14"/>
      <c r="TK44" s="15"/>
      <c r="TL44" s="13"/>
      <c r="TM44" s="9"/>
      <c r="TN44" s="8"/>
      <c r="TO44" s="8"/>
      <c r="TP44" s="13"/>
      <c r="TQ44" s="13"/>
      <c r="TR44" s="14"/>
      <c r="TS44" s="15"/>
      <c r="TT44" s="13"/>
      <c r="TU44" s="9"/>
      <c r="TV44" s="8"/>
      <c r="TW44" s="8"/>
      <c r="TX44" s="13"/>
      <c r="TY44" s="13"/>
      <c r="TZ44" s="14"/>
      <c r="UA44" s="15"/>
      <c r="UB44" s="13"/>
      <c r="UC44" s="9"/>
      <c r="UD44" s="8"/>
      <c r="UE44" s="8"/>
      <c r="UF44" s="13"/>
      <c r="UG44" s="13"/>
      <c r="UH44" s="14"/>
      <c r="UI44" s="15"/>
      <c r="UJ44" s="13"/>
      <c r="UK44" s="9"/>
      <c r="UL44" s="8"/>
      <c r="UM44" s="8"/>
      <c r="UN44" s="13"/>
      <c r="UO44" s="13"/>
      <c r="UP44" s="14"/>
      <c r="UQ44" s="15"/>
      <c r="UR44" s="13"/>
      <c r="US44" s="9"/>
      <c r="UT44" s="8"/>
      <c r="UU44" s="8"/>
      <c r="UV44" s="13"/>
      <c r="UW44" s="13"/>
      <c r="UX44" s="14"/>
      <c r="UY44" s="15"/>
      <c r="UZ44" s="13"/>
      <c r="VA44" s="9"/>
      <c r="VB44" s="8"/>
      <c r="VC44" s="8"/>
      <c r="VD44" s="13"/>
      <c r="VE44" s="13"/>
      <c r="VF44" s="14"/>
      <c r="VG44" s="15"/>
      <c r="VH44" s="13"/>
      <c r="VI44" s="9"/>
      <c r="VJ44" s="8"/>
      <c r="VK44" s="8"/>
      <c r="VL44" s="13"/>
      <c r="VM44" s="13"/>
      <c r="VN44" s="14"/>
      <c r="VO44" s="15"/>
      <c r="VP44" s="13"/>
      <c r="VQ44" s="9"/>
      <c r="VR44" s="8"/>
      <c r="VS44" s="8"/>
      <c r="VT44" s="13"/>
      <c r="VU44" s="13"/>
      <c r="VV44" s="14"/>
      <c r="VW44" s="15"/>
      <c r="VX44" s="13"/>
      <c r="VY44" s="9"/>
      <c r="VZ44" s="8"/>
      <c r="WA44" s="8"/>
      <c r="WB44" s="13"/>
      <c r="WC44" s="13"/>
      <c r="WD44" s="14"/>
      <c r="WE44" s="15"/>
      <c r="WF44" s="13"/>
      <c r="WG44" s="9"/>
      <c r="WH44" s="8"/>
      <c r="WI44" s="8"/>
      <c r="WJ44" s="13"/>
      <c r="WK44" s="13"/>
      <c r="WL44" s="14"/>
      <c r="WM44" s="15"/>
      <c r="WN44" s="13"/>
      <c r="WO44" s="9"/>
      <c r="WP44" s="8"/>
      <c r="WQ44" s="8"/>
      <c r="WR44" s="13"/>
      <c r="WS44" s="13"/>
      <c r="WT44" s="14"/>
      <c r="WU44" s="15"/>
      <c r="WV44" s="13"/>
      <c r="WW44" s="9"/>
      <c r="WX44" s="8"/>
      <c r="WY44" s="8"/>
      <c r="WZ44" s="13"/>
      <c r="XA44" s="13"/>
      <c r="XB44" s="14"/>
      <c r="XC44" s="15"/>
      <c r="XD44" s="13"/>
      <c r="XE44" s="9"/>
      <c r="XF44" s="8"/>
      <c r="XG44" s="8"/>
      <c r="XH44" s="13"/>
      <c r="XI44" s="13"/>
      <c r="XJ44" s="14"/>
      <c r="XK44" s="15"/>
      <c r="XL44" s="13"/>
      <c r="XM44" s="9"/>
      <c r="XN44" s="8"/>
      <c r="XO44" s="8"/>
      <c r="XP44" s="13"/>
      <c r="XQ44" s="13"/>
      <c r="XR44" s="14"/>
      <c r="XS44" s="15"/>
      <c r="XT44" s="13"/>
      <c r="XU44" s="9"/>
      <c r="XV44" s="8"/>
      <c r="XW44" s="8"/>
      <c r="XX44" s="13"/>
      <c r="XY44" s="13"/>
      <c r="XZ44" s="14"/>
      <c r="YA44" s="15"/>
      <c r="YB44" s="13"/>
      <c r="YC44" s="9"/>
      <c r="YD44" s="8"/>
      <c r="YE44" s="8"/>
      <c r="YF44" s="13"/>
      <c r="YG44" s="13"/>
      <c r="YH44" s="14"/>
      <c r="YI44" s="15"/>
      <c r="YJ44" s="13"/>
      <c r="YK44" s="9"/>
      <c r="YL44" s="8"/>
      <c r="YM44" s="8"/>
      <c r="YN44" s="13"/>
      <c r="YO44" s="13"/>
      <c r="YP44" s="14"/>
      <c r="YQ44" s="15"/>
      <c r="YR44" s="13"/>
      <c r="YS44" s="9"/>
      <c r="YT44" s="8"/>
      <c r="YU44" s="8"/>
      <c r="YV44" s="13"/>
      <c r="YW44" s="13"/>
      <c r="YX44" s="14"/>
      <c r="YY44" s="15"/>
      <c r="YZ44" s="13"/>
      <c r="ZA44" s="9"/>
      <c r="ZB44" s="8"/>
      <c r="ZC44" s="8"/>
      <c r="ZD44" s="13"/>
      <c r="ZE44" s="13"/>
      <c r="ZF44" s="14"/>
      <c r="ZG44" s="15"/>
      <c r="ZH44" s="13"/>
      <c r="ZI44" s="9"/>
      <c r="ZJ44" s="8"/>
      <c r="ZK44" s="8"/>
      <c r="ZL44" s="13"/>
      <c r="ZM44" s="13"/>
      <c r="ZN44" s="14"/>
      <c r="ZO44" s="15"/>
      <c r="ZP44" s="13"/>
      <c r="ZQ44" s="9"/>
      <c r="ZR44" s="8"/>
      <c r="ZS44" s="8"/>
      <c r="ZT44" s="13"/>
      <c r="ZU44" s="13"/>
      <c r="ZV44" s="14"/>
      <c r="ZW44" s="15"/>
      <c r="ZX44" s="13"/>
      <c r="ZY44" s="9"/>
      <c r="ZZ44" s="8"/>
      <c r="AAA44" s="8"/>
      <c r="AAB44" s="13"/>
      <c r="AAC44" s="13"/>
      <c r="AAD44" s="14"/>
      <c r="AAE44" s="15"/>
      <c r="AAF44" s="13"/>
      <c r="AAG44" s="9"/>
      <c r="AAH44" s="8"/>
      <c r="AAI44" s="8"/>
      <c r="AAJ44" s="13"/>
      <c r="AAK44" s="13"/>
      <c r="AAL44" s="14"/>
      <c r="AAM44" s="15"/>
      <c r="AAN44" s="13"/>
      <c r="AAO44" s="9"/>
      <c r="AAP44" s="8"/>
      <c r="AAQ44" s="8"/>
      <c r="AAR44" s="13"/>
      <c r="AAS44" s="13"/>
      <c r="AAT44" s="14"/>
      <c r="AAU44" s="15"/>
      <c r="AAV44" s="13"/>
      <c r="AAW44" s="9"/>
      <c r="AAX44" s="8"/>
      <c r="AAY44" s="8"/>
      <c r="AAZ44" s="13"/>
      <c r="ABA44" s="13"/>
      <c r="ABB44" s="14"/>
      <c r="ABC44" s="15"/>
      <c r="ABD44" s="13"/>
      <c r="ABE44" s="9"/>
      <c r="ABF44" s="8"/>
      <c r="ABG44" s="8"/>
      <c r="ABH44" s="13"/>
      <c r="ABI44" s="13"/>
      <c r="ABJ44" s="14"/>
      <c r="ABK44" s="15"/>
      <c r="ABL44" s="13"/>
      <c r="ABM44" s="9"/>
      <c r="ABN44" s="8"/>
      <c r="ABO44" s="8"/>
      <c r="ABP44" s="13"/>
      <c r="ABQ44" s="13"/>
      <c r="ABR44" s="14"/>
      <c r="ABS44" s="15"/>
      <c r="ABT44" s="13"/>
      <c r="ABU44" s="9"/>
      <c r="ABV44" s="8"/>
      <c r="ABW44" s="8"/>
      <c r="ABX44" s="13"/>
      <c r="ABY44" s="13"/>
      <c r="ABZ44" s="14"/>
      <c r="ACA44" s="15"/>
      <c r="ACB44" s="13"/>
      <c r="ACC44" s="9"/>
      <c r="ACD44" s="8"/>
      <c r="ACE44" s="8"/>
      <c r="ACF44" s="13"/>
      <c r="ACG44" s="13"/>
      <c r="ACH44" s="14"/>
      <c r="ACI44" s="15"/>
      <c r="ACJ44" s="13"/>
      <c r="ACK44" s="9"/>
      <c r="ACL44" s="8"/>
      <c r="ACM44" s="8"/>
      <c r="ACN44" s="13"/>
      <c r="ACO44" s="13"/>
      <c r="ACP44" s="14"/>
      <c r="ACQ44" s="15"/>
      <c r="ACR44" s="13"/>
      <c r="ACS44" s="9"/>
      <c r="ACT44" s="8"/>
      <c r="ACU44" s="8"/>
      <c r="ACV44" s="13"/>
      <c r="ACW44" s="13"/>
      <c r="ACX44" s="14"/>
      <c r="ACY44" s="15"/>
      <c r="ACZ44" s="13"/>
      <c r="ADA44" s="9"/>
      <c r="ADB44" s="8"/>
      <c r="ADC44" s="8"/>
      <c r="ADD44" s="13"/>
      <c r="ADE44" s="13"/>
      <c r="ADF44" s="14"/>
      <c r="ADG44" s="15"/>
      <c r="ADH44" s="13"/>
      <c r="ADI44" s="9"/>
      <c r="ADJ44" s="8"/>
      <c r="ADK44" s="8"/>
      <c r="ADL44" s="13"/>
      <c r="ADM44" s="13"/>
      <c r="ADN44" s="14"/>
      <c r="ADO44" s="15"/>
      <c r="ADP44" s="13"/>
      <c r="ADQ44" s="9"/>
      <c r="ADR44" s="8"/>
      <c r="ADS44" s="8"/>
      <c r="ADT44" s="13"/>
      <c r="ADU44" s="13"/>
      <c r="ADV44" s="14"/>
      <c r="ADW44" s="15"/>
      <c r="ADX44" s="13"/>
      <c r="ADY44" s="9"/>
      <c r="ADZ44" s="8"/>
      <c r="AEA44" s="8"/>
      <c r="AEB44" s="13"/>
      <c r="AEC44" s="13"/>
      <c r="AED44" s="14"/>
      <c r="AEE44" s="15"/>
      <c r="AEF44" s="13"/>
      <c r="AEG44" s="9"/>
      <c r="AEH44" s="8"/>
      <c r="AEI44" s="8"/>
      <c r="AEJ44" s="13"/>
      <c r="AEK44" s="13"/>
      <c r="AEL44" s="14"/>
      <c r="AEM44" s="15"/>
      <c r="AEN44" s="13"/>
      <c r="AEO44" s="9"/>
      <c r="AEP44" s="8"/>
      <c r="AEQ44" s="8"/>
      <c r="AER44" s="13"/>
      <c r="AES44" s="13"/>
      <c r="AET44" s="14"/>
      <c r="AEU44" s="15"/>
      <c r="AEV44" s="13"/>
      <c r="AEW44" s="9"/>
      <c r="AEX44" s="8"/>
      <c r="AEY44" s="8"/>
      <c r="AEZ44" s="13"/>
      <c r="AFA44" s="13"/>
      <c r="AFB44" s="14"/>
      <c r="AFC44" s="15"/>
      <c r="AFD44" s="13"/>
      <c r="AFE44" s="9"/>
      <c r="AFF44" s="8"/>
      <c r="AFG44" s="8"/>
      <c r="AFH44" s="13"/>
      <c r="AFI44" s="13"/>
      <c r="AFJ44" s="14"/>
      <c r="AFK44" s="15"/>
      <c r="AFL44" s="13"/>
      <c r="AFM44" s="9"/>
      <c r="AFN44" s="8"/>
      <c r="AFO44" s="8"/>
      <c r="AFP44" s="13"/>
      <c r="AFQ44" s="13"/>
      <c r="AFR44" s="14"/>
      <c r="AFS44" s="15"/>
      <c r="AFT44" s="13"/>
      <c r="AFU44" s="9"/>
      <c r="AFV44" s="8"/>
      <c r="AFW44" s="8"/>
      <c r="AFX44" s="13"/>
      <c r="AFY44" s="13"/>
      <c r="AFZ44" s="14"/>
      <c r="AGA44" s="15"/>
      <c r="AGB44" s="13"/>
      <c r="AGC44" s="9"/>
      <c r="AGD44" s="8"/>
      <c r="AGE44" s="8"/>
      <c r="AGF44" s="13"/>
      <c r="AGG44" s="13"/>
      <c r="AGH44" s="14"/>
      <c r="AGI44" s="15"/>
      <c r="AGJ44" s="13"/>
      <c r="AGK44" s="9"/>
      <c r="AGL44" s="8"/>
      <c r="AGM44" s="8"/>
      <c r="AGN44" s="13"/>
      <c r="AGO44" s="13"/>
      <c r="AGP44" s="14"/>
      <c r="AGQ44" s="15"/>
      <c r="AGR44" s="13"/>
      <c r="AGS44" s="9"/>
      <c r="AGT44" s="8"/>
      <c r="AGU44" s="8"/>
      <c r="AGV44" s="13"/>
      <c r="AGW44" s="13"/>
      <c r="AGX44" s="14"/>
      <c r="AGY44" s="15"/>
      <c r="AGZ44" s="13"/>
      <c r="AHA44" s="9"/>
      <c r="AHB44" s="8"/>
      <c r="AHC44" s="8"/>
      <c r="AHD44" s="13"/>
      <c r="AHE44" s="13"/>
      <c r="AHF44" s="14"/>
      <c r="AHG44" s="15"/>
      <c r="AHH44" s="13"/>
      <c r="AHI44" s="9"/>
      <c r="AHJ44" s="8"/>
      <c r="AHK44" s="8"/>
      <c r="AHL44" s="13"/>
      <c r="AHM44" s="13"/>
      <c r="AHN44" s="14"/>
      <c r="AHO44" s="15"/>
      <c r="AHP44" s="13"/>
      <c r="AHQ44" s="9"/>
      <c r="AHR44" s="8"/>
      <c r="AHS44" s="8"/>
      <c r="AHT44" s="13"/>
      <c r="AHU44" s="13"/>
      <c r="AHV44" s="14"/>
      <c r="AHW44" s="15"/>
      <c r="AHX44" s="13"/>
      <c r="AHY44" s="9"/>
      <c r="AHZ44" s="8"/>
      <c r="AIA44" s="8"/>
      <c r="AIB44" s="13"/>
      <c r="AIC44" s="13"/>
      <c r="AID44" s="14"/>
      <c r="AIE44" s="15"/>
      <c r="AIF44" s="13"/>
      <c r="AIG44" s="9"/>
      <c r="AIH44" s="8"/>
      <c r="AII44" s="8"/>
      <c r="AIJ44" s="13"/>
      <c r="AIK44" s="13"/>
      <c r="AIL44" s="14"/>
      <c r="AIM44" s="15"/>
      <c r="AIN44" s="13"/>
      <c r="AIO44" s="9"/>
      <c r="AIP44" s="8"/>
      <c r="AIQ44" s="8"/>
      <c r="AIR44" s="13"/>
      <c r="AIS44" s="13"/>
      <c r="AIT44" s="14"/>
      <c r="AIU44" s="15"/>
      <c r="AIV44" s="13"/>
      <c r="AIW44" s="9"/>
      <c r="AIX44" s="8"/>
      <c r="AIY44" s="8"/>
      <c r="AIZ44" s="13"/>
      <c r="AJA44" s="13"/>
      <c r="AJB44" s="14"/>
      <c r="AJC44" s="15"/>
      <c r="AJD44" s="13"/>
      <c r="AJE44" s="9"/>
      <c r="AJF44" s="8"/>
      <c r="AJG44" s="8"/>
      <c r="AJH44" s="13"/>
      <c r="AJI44" s="13"/>
      <c r="AJJ44" s="14"/>
      <c r="AJK44" s="15"/>
      <c r="AJL44" s="13"/>
      <c r="AJM44" s="9"/>
      <c r="AJN44" s="8"/>
      <c r="AJO44" s="8"/>
      <c r="AJP44" s="13"/>
      <c r="AJQ44" s="13"/>
      <c r="AJR44" s="14"/>
      <c r="AJS44" s="15"/>
      <c r="AJT44" s="13"/>
      <c r="AJU44" s="9"/>
      <c r="AJV44" s="8"/>
      <c r="AJW44" s="8"/>
      <c r="AJX44" s="13"/>
      <c r="AJY44" s="13"/>
      <c r="AJZ44" s="14"/>
      <c r="AKA44" s="15"/>
      <c r="AKB44" s="13"/>
      <c r="AKC44" s="9"/>
      <c r="AKD44" s="8"/>
      <c r="AKE44" s="8"/>
      <c r="AKF44" s="13"/>
      <c r="AKG44" s="13"/>
      <c r="AKH44" s="14"/>
      <c r="AKI44" s="15"/>
      <c r="AKJ44" s="13"/>
      <c r="AKK44" s="9"/>
      <c r="AKL44" s="8"/>
      <c r="AKM44" s="8"/>
      <c r="AKN44" s="13"/>
      <c r="AKO44" s="13"/>
      <c r="AKP44" s="14"/>
      <c r="AKQ44" s="15"/>
      <c r="AKR44" s="13"/>
      <c r="AKS44" s="9"/>
      <c r="AKT44" s="8"/>
      <c r="AKU44" s="8"/>
      <c r="AKV44" s="13"/>
      <c r="AKW44" s="13"/>
      <c r="AKX44" s="14"/>
      <c r="AKY44" s="15"/>
      <c r="AKZ44" s="13"/>
      <c r="ALA44" s="9"/>
      <c r="ALB44" s="8"/>
      <c r="ALC44" s="8"/>
      <c r="ALD44" s="13"/>
      <c r="ALE44" s="13"/>
      <c r="ALF44" s="14"/>
      <c r="ALG44" s="15"/>
      <c r="ALH44" s="13"/>
      <c r="ALI44" s="9"/>
      <c r="ALJ44" s="8"/>
      <c r="ALK44" s="8"/>
      <c r="ALL44" s="13"/>
      <c r="ALM44" s="13"/>
      <c r="ALN44" s="14"/>
      <c r="ALO44" s="15"/>
      <c r="ALP44" s="13"/>
      <c r="ALQ44" s="9"/>
      <c r="ALR44" s="8"/>
      <c r="ALS44" s="8"/>
      <c r="ALT44" s="13"/>
      <c r="ALU44" s="13"/>
      <c r="ALV44" s="14"/>
      <c r="ALW44" s="15"/>
      <c r="ALX44" s="13"/>
      <c r="ALY44" s="9"/>
      <c r="ALZ44" s="8"/>
      <c r="AMA44" s="8"/>
      <c r="AMB44" s="13"/>
      <c r="AMC44" s="13"/>
      <c r="AMD44" s="14"/>
      <c r="AME44" s="15"/>
      <c r="AMF44" s="13"/>
      <c r="AMG44" s="9"/>
      <c r="AMH44" s="8"/>
      <c r="AMI44" s="8"/>
      <c r="AMJ44" s="13"/>
      <c r="AMK44" s="13"/>
      <c r="AML44" s="14"/>
      <c r="AMM44" s="15"/>
      <c r="AMN44" s="13"/>
      <c r="AMO44" s="9"/>
      <c r="AMP44" s="8"/>
      <c r="AMQ44" s="8"/>
      <c r="AMR44" s="13"/>
      <c r="AMS44" s="13"/>
      <c r="AMT44" s="14"/>
      <c r="AMU44" s="15"/>
      <c r="AMV44" s="13"/>
      <c r="AMW44" s="9"/>
      <c r="AMX44" s="8"/>
      <c r="AMY44" s="8"/>
      <c r="AMZ44" s="13"/>
      <c r="ANA44" s="13"/>
      <c r="ANB44" s="14"/>
      <c r="ANC44" s="15"/>
      <c r="AND44" s="13"/>
      <c r="ANE44" s="9"/>
      <c r="ANF44" s="8"/>
      <c r="ANG44" s="8"/>
      <c r="ANH44" s="13"/>
      <c r="ANI44" s="13"/>
      <c r="ANJ44" s="14"/>
      <c r="ANK44" s="15"/>
      <c r="ANL44" s="13"/>
      <c r="ANM44" s="9"/>
      <c r="ANN44" s="8"/>
      <c r="ANO44" s="8"/>
      <c r="ANP44" s="13"/>
      <c r="ANQ44" s="13"/>
      <c r="ANR44" s="14"/>
      <c r="ANS44" s="15"/>
      <c r="ANT44" s="13"/>
      <c r="ANU44" s="9"/>
      <c r="ANV44" s="8"/>
      <c r="ANW44" s="8"/>
      <c r="ANX44" s="13"/>
      <c r="ANY44" s="13"/>
      <c r="ANZ44" s="14"/>
      <c r="AOA44" s="15"/>
      <c r="AOB44" s="13"/>
      <c r="AOC44" s="9"/>
      <c r="AOD44" s="8"/>
      <c r="AOE44" s="8"/>
      <c r="AOF44" s="13"/>
      <c r="AOG44" s="13"/>
      <c r="AOH44" s="14"/>
      <c r="AOI44" s="15"/>
      <c r="AOJ44" s="13"/>
      <c r="AOK44" s="9"/>
      <c r="AOL44" s="8"/>
      <c r="AOM44" s="8"/>
      <c r="AON44" s="13"/>
      <c r="AOO44" s="13"/>
      <c r="AOP44" s="14"/>
      <c r="AOQ44" s="15"/>
      <c r="AOR44" s="13"/>
      <c r="AOS44" s="9"/>
      <c r="AOT44" s="8"/>
      <c r="AOU44" s="8"/>
      <c r="AOV44" s="13"/>
      <c r="AOW44" s="13"/>
      <c r="AOX44" s="14"/>
      <c r="AOY44" s="15"/>
      <c r="AOZ44" s="13"/>
      <c r="APA44" s="9"/>
      <c r="APB44" s="8"/>
      <c r="APC44" s="8"/>
      <c r="APD44" s="13"/>
      <c r="APE44" s="13"/>
      <c r="APF44" s="14"/>
      <c r="APG44" s="15"/>
      <c r="APH44" s="13"/>
      <c r="API44" s="9"/>
      <c r="APJ44" s="8"/>
      <c r="APK44" s="8"/>
      <c r="APL44" s="13"/>
      <c r="APM44" s="13"/>
      <c r="APN44" s="14"/>
      <c r="APO44" s="15"/>
      <c r="APP44" s="13"/>
      <c r="APQ44" s="9"/>
      <c r="APR44" s="8"/>
      <c r="APS44" s="8"/>
      <c r="APT44" s="13"/>
      <c r="APU44" s="13"/>
      <c r="APV44" s="14"/>
      <c r="APW44" s="15"/>
      <c r="APX44" s="13"/>
      <c r="APY44" s="9"/>
      <c r="APZ44" s="8"/>
      <c r="AQA44" s="8"/>
      <c r="AQB44" s="13"/>
      <c r="AQC44" s="13"/>
      <c r="AQD44" s="14"/>
      <c r="AQE44" s="15"/>
      <c r="AQF44" s="13"/>
      <c r="AQG44" s="9"/>
      <c r="AQH44" s="8"/>
      <c r="AQI44" s="8"/>
      <c r="AQJ44" s="13"/>
      <c r="AQK44" s="13"/>
      <c r="AQL44" s="14"/>
      <c r="AQM44" s="15"/>
      <c r="AQN44" s="13"/>
      <c r="AQO44" s="9"/>
      <c r="AQP44" s="8"/>
      <c r="AQQ44" s="8"/>
      <c r="AQR44" s="13"/>
      <c r="AQS44" s="13"/>
      <c r="AQT44" s="14"/>
      <c r="AQU44" s="15"/>
      <c r="AQV44" s="13"/>
      <c r="AQW44" s="9"/>
      <c r="AQX44" s="8"/>
      <c r="AQY44" s="8"/>
      <c r="AQZ44" s="13"/>
      <c r="ARA44" s="13"/>
      <c r="ARB44" s="14"/>
      <c r="ARC44" s="15"/>
      <c r="ARD44" s="13"/>
      <c r="ARE44" s="9"/>
      <c r="ARF44" s="8"/>
      <c r="ARG44" s="8"/>
      <c r="ARH44" s="13"/>
      <c r="ARI44" s="13"/>
      <c r="ARJ44" s="14"/>
      <c r="ARK44" s="15"/>
      <c r="ARL44" s="13"/>
      <c r="ARM44" s="9"/>
      <c r="ARN44" s="8"/>
      <c r="ARO44" s="8"/>
      <c r="ARP44" s="13"/>
      <c r="ARQ44" s="13"/>
      <c r="ARR44" s="14"/>
      <c r="ARS44" s="15"/>
      <c r="ART44" s="13"/>
      <c r="ARU44" s="9"/>
      <c r="ARV44" s="8"/>
      <c r="ARW44" s="8"/>
      <c r="ARX44" s="13"/>
      <c r="ARY44" s="13"/>
      <c r="ARZ44" s="14"/>
      <c r="ASA44" s="15"/>
      <c r="ASB44" s="13"/>
      <c r="ASC44" s="9"/>
      <c r="ASD44" s="8"/>
      <c r="ASE44" s="8"/>
      <c r="ASF44" s="13"/>
      <c r="ASG44" s="13"/>
      <c r="ASH44" s="14"/>
      <c r="ASI44" s="15"/>
      <c r="ASJ44" s="13"/>
      <c r="ASK44" s="9"/>
      <c r="ASL44" s="8"/>
      <c r="ASM44" s="8"/>
      <c r="ASN44" s="13"/>
      <c r="ASO44" s="13"/>
      <c r="ASP44" s="14"/>
      <c r="ASQ44" s="15"/>
      <c r="ASR44" s="13"/>
      <c r="ASS44" s="9"/>
      <c r="AST44" s="8"/>
      <c r="ASU44" s="8"/>
      <c r="ASV44" s="13"/>
      <c r="ASW44" s="13"/>
      <c r="ASX44" s="14"/>
      <c r="ASY44" s="15"/>
      <c r="ASZ44" s="13"/>
      <c r="ATA44" s="9"/>
      <c r="ATB44" s="8"/>
      <c r="ATC44" s="8"/>
      <c r="ATD44" s="13"/>
      <c r="ATE44" s="13"/>
      <c r="ATF44" s="14"/>
      <c r="ATG44" s="15"/>
      <c r="ATH44" s="13"/>
      <c r="ATI44" s="9"/>
      <c r="ATJ44" s="8"/>
      <c r="ATK44" s="8"/>
      <c r="ATL44" s="13"/>
      <c r="ATM44" s="13"/>
      <c r="ATN44" s="14"/>
      <c r="ATO44" s="15"/>
      <c r="ATP44" s="13"/>
      <c r="ATQ44" s="9"/>
      <c r="ATR44" s="8"/>
      <c r="ATS44" s="8"/>
      <c r="ATT44" s="13"/>
      <c r="ATU44" s="13"/>
      <c r="ATV44" s="14"/>
      <c r="ATW44" s="15"/>
      <c r="ATX44" s="13"/>
      <c r="ATY44" s="9"/>
      <c r="ATZ44" s="8"/>
      <c r="AUA44" s="8"/>
      <c r="AUB44" s="13"/>
      <c r="AUC44" s="13"/>
      <c r="AUD44" s="14"/>
      <c r="AUE44" s="15"/>
      <c r="AUF44" s="13"/>
      <c r="AUG44" s="9"/>
      <c r="AUH44" s="8"/>
      <c r="AUI44" s="8"/>
      <c r="AUJ44" s="13"/>
      <c r="AUK44" s="13"/>
      <c r="AUL44" s="14"/>
      <c r="AUM44" s="15"/>
      <c r="AUN44" s="13"/>
      <c r="AUO44" s="9"/>
      <c r="AUP44" s="8"/>
      <c r="AUQ44" s="8"/>
      <c r="AUR44" s="13"/>
      <c r="AUS44" s="13"/>
      <c r="AUT44" s="14"/>
      <c r="AUU44" s="15"/>
      <c r="AUV44" s="13"/>
      <c r="AUW44" s="9"/>
      <c r="AUX44" s="8"/>
      <c r="AUY44" s="8"/>
      <c r="AUZ44" s="13"/>
      <c r="AVA44" s="13"/>
      <c r="AVB44" s="14"/>
      <c r="AVC44" s="15"/>
      <c r="AVD44" s="13"/>
      <c r="AVE44" s="9"/>
      <c r="AVF44" s="8"/>
      <c r="AVG44" s="8"/>
      <c r="AVH44" s="13"/>
      <c r="AVI44" s="13"/>
      <c r="AVJ44" s="14"/>
      <c r="AVK44" s="15"/>
      <c r="AVL44" s="13"/>
      <c r="AVM44" s="9"/>
      <c r="AVN44" s="8"/>
      <c r="AVO44" s="8"/>
      <c r="AVP44" s="13"/>
      <c r="AVQ44" s="13"/>
      <c r="AVR44" s="14"/>
      <c r="AVS44" s="15"/>
      <c r="AVT44" s="13"/>
      <c r="AVU44" s="9"/>
      <c r="AVV44" s="8"/>
      <c r="AVW44" s="8"/>
      <c r="AVX44" s="13"/>
      <c r="AVY44" s="13"/>
      <c r="AVZ44" s="14"/>
      <c r="AWA44" s="15"/>
      <c r="AWB44" s="13"/>
      <c r="AWC44" s="9"/>
      <c r="AWD44" s="8"/>
      <c r="AWE44" s="8"/>
      <c r="AWF44" s="13"/>
      <c r="AWG44" s="13"/>
      <c r="AWH44" s="14"/>
      <c r="AWI44" s="15"/>
      <c r="AWJ44" s="13"/>
      <c r="AWK44" s="9"/>
      <c r="AWL44" s="8"/>
      <c r="AWM44" s="8"/>
      <c r="AWN44" s="13"/>
      <c r="AWO44" s="13"/>
      <c r="AWP44" s="14"/>
      <c r="AWQ44" s="15"/>
      <c r="AWR44" s="13"/>
      <c r="AWS44" s="9"/>
      <c r="AWT44" s="8"/>
      <c r="AWU44" s="8"/>
      <c r="AWV44" s="13"/>
      <c r="AWW44" s="13"/>
      <c r="AWX44" s="14"/>
      <c r="AWY44" s="15"/>
      <c r="AWZ44" s="13"/>
      <c r="AXA44" s="9"/>
      <c r="AXB44" s="8"/>
      <c r="AXC44" s="8"/>
      <c r="AXD44" s="13"/>
      <c r="AXE44" s="13"/>
      <c r="AXF44" s="14"/>
      <c r="AXG44" s="15"/>
      <c r="AXH44" s="13"/>
      <c r="AXI44" s="9"/>
      <c r="AXJ44" s="8"/>
      <c r="AXK44" s="8"/>
      <c r="AXL44" s="13"/>
      <c r="AXM44" s="13"/>
      <c r="AXN44" s="14"/>
      <c r="AXO44" s="15"/>
      <c r="AXP44" s="13"/>
      <c r="AXQ44" s="9"/>
      <c r="AXR44" s="8"/>
      <c r="AXS44" s="8"/>
      <c r="AXT44" s="13"/>
      <c r="AXU44" s="13"/>
      <c r="AXV44" s="14"/>
      <c r="AXW44" s="15"/>
      <c r="AXX44" s="13"/>
      <c r="AXY44" s="9"/>
      <c r="AXZ44" s="8"/>
      <c r="AYA44" s="8"/>
      <c r="AYB44" s="13"/>
      <c r="AYC44" s="13"/>
      <c r="AYD44" s="14"/>
      <c r="AYE44" s="15"/>
      <c r="AYF44" s="13"/>
      <c r="AYG44" s="9"/>
      <c r="AYH44" s="8"/>
      <c r="AYI44" s="8"/>
      <c r="AYJ44" s="13"/>
      <c r="AYK44" s="13"/>
      <c r="AYL44" s="14"/>
      <c r="AYM44" s="15"/>
      <c r="AYN44" s="13"/>
      <c r="AYO44" s="9"/>
      <c r="AYP44" s="8"/>
      <c r="AYQ44" s="8"/>
      <c r="AYR44" s="13"/>
      <c r="AYS44" s="13"/>
      <c r="AYT44" s="14"/>
      <c r="AYU44" s="15"/>
      <c r="AYV44" s="13"/>
      <c r="AYW44" s="9"/>
      <c r="AYX44" s="8"/>
      <c r="AYY44" s="8"/>
      <c r="AYZ44" s="13"/>
      <c r="AZA44" s="13"/>
      <c r="AZB44" s="14"/>
      <c r="AZC44" s="15"/>
      <c r="AZD44" s="13"/>
      <c r="AZE44" s="9"/>
      <c r="AZF44" s="8"/>
      <c r="AZG44" s="8"/>
      <c r="AZH44" s="13"/>
      <c r="AZI44" s="13"/>
      <c r="AZJ44" s="14"/>
      <c r="AZK44" s="15"/>
      <c r="AZL44" s="13"/>
      <c r="AZM44" s="9"/>
      <c r="AZN44" s="8"/>
      <c r="AZO44" s="8"/>
      <c r="AZP44" s="13"/>
      <c r="AZQ44" s="13"/>
      <c r="AZR44" s="14"/>
      <c r="AZS44" s="15"/>
      <c r="AZT44" s="13"/>
      <c r="AZU44" s="9"/>
      <c r="AZV44" s="8"/>
      <c r="AZW44" s="8"/>
      <c r="AZX44" s="13"/>
      <c r="AZY44" s="13"/>
      <c r="AZZ44" s="14"/>
      <c r="BAA44" s="15"/>
      <c r="BAB44" s="13"/>
      <c r="BAC44" s="9"/>
      <c r="BAD44" s="8"/>
      <c r="BAE44" s="8"/>
      <c r="BAF44" s="13"/>
      <c r="BAG44" s="13"/>
      <c r="BAH44" s="14"/>
      <c r="BAI44" s="15"/>
      <c r="BAJ44" s="13"/>
      <c r="BAK44" s="9"/>
      <c r="BAL44" s="8"/>
      <c r="BAM44" s="8"/>
      <c r="BAN44" s="13"/>
      <c r="BAO44" s="13"/>
      <c r="BAP44" s="14"/>
      <c r="BAQ44" s="15"/>
      <c r="BAR44" s="13"/>
      <c r="BAS44" s="9"/>
      <c r="BAT44" s="8"/>
      <c r="BAU44" s="8"/>
      <c r="BAV44" s="13"/>
      <c r="BAW44" s="13"/>
      <c r="BAX44" s="14"/>
      <c r="BAY44" s="15"/>
      <c r="BAZ44" s="13"/>
      <c r="BBA44" s="9"/>
      <c r="BBB44" s="8"/>
      <c r="BBC44" s="8"/>
      <c r="BBD44" s="13"/>
      <c r="BBE44" s="13"/>
      <c r="BBF44" s="14"/>
      <c r="BBG44" s="15"/>
      <c r="BBH44" s="13"/>
      <c r="BBI44" s="9"/>
      <c r="BBJ44" s="8"/>
      <c r="BBK44" s="8"/>
      <c r="BBL44" s="13"/>
      <c r="BBM44" s="13"/>
      <c r="BBN44" s="14"/>
      <c r="BBO44" s="15"/>
      <c r="BBP44" s="13"/>
      <c r="BBQ44" s="9"/>
      <c r="BBR44" s="8"/>
      <c r="BBS44" s="8"/>
      <c r="BBT44" s="13"/>
      <c r="BBU44" s="13"/>
      <c r="BBV44" s="14"/>
      <c r="BBW44" s="15"/>
      <c r="BBX44" s="13"/>
      <c r="BBY44" s="9"/>
      <c r="BBZ44" s="8"/>
      <c r="BCA44" s="8"/>
      <c r="BCB44" s="13"/>
      <c r="BCC44" s="13"/>
      <c r="BCD44" s="14"/>
      <c r="BCE44" s="15"/>
      <c r="BCF44" s="13"/>
      <c r="BCG44" s="9"/>
      <c r="BCH44" s="8"/>
      <c r="BCI44" s="8"/>
      <c r="BCJ44" s="13"/>
      <c r="BCK44" s="13"/>
      <c r="BCL44" s="14"/>
      <c r="BCM44" s="15"/>
      <c r="BCN44" s="13"/>
      <c r="BCO44" s="9"/>
      <c r="BCP44" s="8"/>
      <c r="BCQ44" s="8"/>
      <c r="BCR44" s="13"/>
      <c r="BCS44" s="13"/>
      <c r="BCT44" s="14"/>
      <c r="BCU44" s="15"/>
      <c r="BCV44" s="13"/>
      <c r="BCW44" s="9"/>
      <c r="BCX44" s="8"/>
      <c r="BCY44" s="8"/>
      <c r="BCZ44" s="13"/>
      <c r="BDA44" s="13"/>
      <c r="BDB44" s="14"/>
      <c r="BDC44" s="15"/>
      <c r="BDD44" s="13"/>
      <c r="BDE44" s="9"/>
      <c r="BDF44" s="8"/>
      <c r="BDG44" s="8"/>
      <c r="BDH44" s="13"/>
      <c r="BDI44" s="13"/>
      <c r="BDJ44" s="14"/>
      <c r="BDK44" s="15"/>
      <c r="BDL44" s="13"/>
      <c r="BDM44" s="9"/>
      <c r="BDN44" s="8"/>
      <c r="BDO44" s="8"/>
      <c r="BDP44" s="13"/>
      <c r="BDQ44" s="13"/>
      <c r="BDR44" s="14"/>
      <c r="BDS44" s="15"/>
      <c r="BDT44" s="13"/>
      <c r="BDU44" s="9"/>
      <c r="BDV44" s="8"/>
      <c r="BDW44" s="8"/>
      <c r="BDX44" s="13"/>
      <c r="BDY44" s="13"/>
      <c r="BDZ44" s="14"/>
      <c r="BEA44" s="15"/>
      <c r="BEB44" s="13"/>
      <c r="BEC44" s="9"/>
      <c r="BED44" s="8"/>
      <c r="BEE44" s="8"/>
      <c r="BEF44" s="13"/>
      <c r="BEG44" s="13"/>
      <c r="BEH44" s="14"/>
      <c r="BEI44" s="15"/>
      <c r="BEJ44" s="13"/>
      <c r="BEK44" s="9"/>
      <c r="BEL44" s="8"/>
      <c r="BEM44" s="8"/>
      <c r="BEN44" s="13"/>
      <c r="BEO44" s="13"/>
      <c r="BEP44" s="14"/>
      <c r="BEQ44" s="15"/>
      <c r="BER44" s="13"/>
      <c r="BES44" s="9"/>
      <c r="BET44" s="8"/>
      <c r="BEU44" s="8"/>
      <c r="BEV44" s="13"/>
      <c r="BEW44" s="13"/>
      <c r="BEX44" s="14"/>
      <c r="BEY44" s="15"/>
      <c r="BEZ44" s="13"/>
      <c r="BFA44" s="9"/>
      <c r="BFB44" s="8"/>
      <c r="BFC44" s="8"/>
      <c r="BFD44" s="13"/>
      <c r="BFE44" s="13"/>
      <c r="BFF44" s="14"/>
      <c r="BFG44" s="15"/>
      <c r="BFH44" s="13"/>
      <c r="BFI44" s="9"/>
      <c r="BFJ44" s="8"/>
      <c r="BFK44" s="8"/>
      <c r="BFL44" s="13"/>
      <c r="BFM44" s="13"/>
      <c r="BFN44" s="14"/>
      <c r="BFO44" s="15"/>
      <c r="BFP44" s="13"/>
      <c r="BFQ44" s="9"/>
      <c r="BFR44" s="8"/>
      <c r="BFS44" s="8"/>
      <c r="BFT44" s="13"/>
      <c r="BFU44" s="13"/>
      <c r="BFV44" s="14"/>
      <c r="BFW44" s="15"/>
      <c r="BFX44" s="13"/>
      <c r="BFY44" s="9"/>
      <c r="BFZ44" s="8"/>
      <c r="BGA44" s="8"/>
      <c r="BGB44" s="13"/>
      <c r="BGC44" s="13"/>
      <c r="BGD44" s="14"/>
      <c r="BGE44" s="15"/>
      <c r="BGF44" s="13"/>
      <c r="BGG44" s="9"/>
      <c r="BGH44" s="8"/>
      <c r="BGI44" s="8"/>
      <c r="BGJ44" s="13"/>
      <c r="BGK44" s="13"/>
      <c r="BGL44" s="14"/>
      <c r="BGM44" s="15"/>
      <c r="BGN44" s="13"/>
      <c r="BGO44" s="9"/>
      <c r="BGP44" s="8"/>
      <c r="BGQ44" s="8"/>
      <c r="BGR44" s="13"/>
      <c r="BGS44" s="13"/>
      <c r="BGT44" s="14"/>
      <c r="BGU44" s="15"/>
      <c r="BGV44" s="13"/>
      <c r="BGW44" s="9"/>
      <c r="BGX44" s="8"/>
      <c r="BGY44" s="8"/>
      <c r="BGZ44" s="13"/>
      <c r="BHA44" s="13"/>
      <c r="BHB44" s="14"/>
      <c r="BHC44" s="15"/>
      <c r="BHD44" s="13"/>
      <c r="BHE44" s="9"/>
      <c r="BHF44" s="8"/>
      <c r="BHG44" s="8"/>
      <c r="BHH44" s="13"/>
      <c r="BHI44" s="13"/>
      <c r="BHJ44" s="14"/>
      <c r="BHK44" s="15"/>
      <c r="BHL44" s="13"/>
      <c r="BHM44" s="9"/>
      <c r="BHN44" s="8"/>
      <c r="BHO44" s="8"/>
      <c r="BHP44" s="13"/>
      <c r="BHQ44" s="13"/>
      <c r="BHR44" s="14"/>
      <c r="BHS44" s="15"/>
      <c r="BHT44" s="13"/>
      <c r="BHU44" s="9"/>
      <c r="BHV44" s="8"/>
      <c r="BHW44" s="8"/>
      <c r="BHX44" s="13"/>
      <c r="BHY44" s="13"/>
      <c r="BHZ44" s="14"/>
      <c r="BIA44" s="15"/>
      <c r="BIB44" s="13"/>
      <c r="BIC44" s="9"/>
      <c r="BID44" s="8"/>
      <c r="BIE44" s="8"/>
      <c r="BIF44" s="13"/>
      <c r="BIG44" s="13"/>
      <c r="BIH44" s="14"/>
      <c r="BII44" s="15"/>
      <c r="BIJ44" s="13"/>
      <c r="BIK44" s="9"/>
      <c r="BIL44" s="8"/>
      <c r="BIM44" s="8"/>
      <c r="BIN44" s="13"/>
      <c r="BIO44" s="13"/>
      <c r="BIP44" s="14"/>
      <c r="BIQ44" s="15"/>
      <c r="BIR44" s="13"/>
      <c r="BIS44" s="9"/>
      <c r="BIT44" s="8"/>
      <c r="BIU44" s="8"/>
      <c r="BIV44" s="13"/>
      <c r="BIW44" s="13"/>
      <c r="BIX44" s="14"/>
      <c r="BIY44" s="15"/>
      <c r="BIZ44" s="13"/>
      <c r="BJA44" s="9"/>
      <c r="BJB44" s="8"/>
      <c r="BJC44" s="8"/>
      <c r="BJD44" s="13"/>
      <c r="BJE44" s="13"/>
      <c r="BJF44" s="14"/>
      <c r="BJG44" s="15"/>
      <c r="BJH44" s="13"/>
      <c r="BJI44" s="9"/>
      <c r="BJJ44" s="8"/>
      <c r="BJK44" s="8"/>
      <c r="BJL44" s="13"/>
      <c r="BJM44" s="13"/>
      <c r="BJN44" s="14"/>
      <c r="BJO44" s="15"/>
      <c r="BJP44" s="13"/>
      <c r="BJQ44" s="9"/>
      <c r="BJR44" s="8"/>
      <c r="BJS44" s="8"/>
      <c r="BJT44" s="13"/>
      <c r="BJU44" s="13"/>
      <c r="BJV44" s="14"/>
      <c r="BJW44" s="15"/>
      <c r="BJX44" s="13"/>
      <c r="BJY44" s="9"/>
      <c r="BJZ44" s="8"/>
      <c r="BKA44" s="8"/>
      <c r="BKB44" s="13"/>
      <c r="BKC44" s="13"/>
      <c r="BKD44" s="14"/>
      <c r="BKE44" s="15"/>
      <c r="BKF44" s="13"/>
      <c r="BKG44" s="9"/>
      <c r="BKH44" s="8"/>
      <c r="BKI44" s="8"/>
      <c r="BKJ44" s="13"/>
      <c r="BKK44" s="13"/>
      <c r="BKL44" s="14"/>
      <c r="BKM44" s="15"/>
      <c r="BKN44" s="13"/>
      <c r="BKO44" s="9"/>
      <c r="BKP44" s="8"/>
      <c r="BKQ44" s="8"/>
      <c r="BKR44" s="13"/>
      <c r="BKS44" s="13"/>
      <c r="BKT44" s="14"/>
      <c r="BKU44" s="15"/>
      <c r="BKV44" s="13"/>
      <c r="BKW44" s="9"/>
      <c r="BKX44" s="8"/>
      <c r="BKY44" s="8"/>
      <c r="BKZ44" s="13"/>
      <c r="BLA44" s="13"/>
      <c r="BLB44" s="14"/>
      <c r="BLC44" s="15"/>
      <c r="BLD44" s="13"/>
      <c r="BLE44" s="9"/>
      <c r="BLF44" s="8"/>
      <c r="BLG44" s="8"/>
      <c r="BLH44" s="13"/>
      <c r="BLI44" s="13"/>
      <c r="BLJ44" s="14"/>
      <c r="BLK44" s="15"/>
      <c r="BLL44" s="13"/>
      <c r="BLM44" s="9"/>
      <c r="BLN44" s="8"/>
      <c r="BLO44" s="8"/>
      <c r="BLP44" s="13"/>
      <c r="BLQ44" s="13"/>
      <c r="BLR44" s="14"/>
      <c r="BLS44" s="15"/>
      <c r="BLT44" s="13"/>
      <c r="BLU44" s="9"/>
      <c r="BLV44" s="8"/>
      <c r="BLW44" s="8"/>
      <c r="BLX44" s="13"/>
      <c r="BLY44" s="13"/>
      <c r="BLZ44" s="14"/>
      <c r="BMA44" s="15"/>
      <c r="BMB44" s="13"/>
      <c r="BMC44" s="9"/>
      <c r="BMD44" s="8"/>
      <c r="BME44" s="8"/>
      <c r="BMF44" s="13"/>
      <c r="BMG44" s="13"/>
      <c r="BMH44" s="14"/>
      <c r="BMI44" s="15"/>
      <c r="BMJ44" s="13"/>
      <c r="BMK44" s="9"/>
      <c r="BML44" s="8"/>
      <c r="BMM44" s="8"/>
      <c r="BMN44" s="13"/>
      <c r="BMO44" s="13"/>
      <c r="BMP44" s="14"/>
      <c r="BMQ44" s="15"/>
      <c r="BMR44" s="13"/>
      <c r="BMS44" s="9"/>
      <c r="BMT44" s="8"/>
      <c r="BMU44" s="8"/>
      <c r="BMV44" s="13"/>
      <c r="BMW44" s="13"/>
      <c r="BMX44" s="14"/>
      <c r="BMY44" s="15"/>
      <c r="BMZ44" s="13"/>
      <c r="BNA44" s="9"/>
      <c r="BNB44" s="8"/>
      <c r="BNC44" s="8"/>
      <c r="BND44" s="13"/>
      <c r="BNE44" s="13"/>
      <c r="BNF44" s="14"/>
      <c r="BNG44" s="15"/>
      <c r="BNH44" s="13"/>
      <c r="BNI44" s="9"/>
      <c r="BNJ44" s="8"/>
      <c r="BNK44" s="8"/>
      <c r="BNL44" s="13"/>
      <c r="BNM44" s="13"/>
      <c r="BNN44" s="14"/>
      <c r="BNO44" s="15"/>
      <c r="BNP44" s="13"/>
      <c r="BNQ44" s="9"/>
      <c r="BNR44" s="8"/>
      <c r="BNS44" s="8"/>
      <c r="BNT44" s="13"/>
      <c r="BNU44" s="13"/>
      <c r="BNV44" s="14"/>
      <c r="BNW44" s="15"/>
      <c r="BNX44" s="13"/>
      <c r="BNY44" s="9"/>
      <c r="BNZ44" s="8"/>
      <c r="BOA44" s="8"/>
      <c r="BOB44" s="13"/>
      <c r="BOC44" s="13"/>
      <c r="BOD44" s="14"/>
      <c r="BOE44" s="15"/>
      <c r="BOF44" s="13"/>
      <c r="BOG44" s="9"/>
      <c r="BOH44" s="8"/>
      <c r="BOI44" s="8"/>
      <c r="BOJ44" s="13"/>
      <c r="BOK44" s="13"/>
      <c r="BOL44" s="14"/>
      <c r="BOM44" s="15"/>
      <c r="BON44" s="13"/>
      <c r="BOO44" s="9"/>
      <c r="BOP44" s="8"/>
      <c r="BOQ44" s="8"/>
      <c r="BOR44" s="13"/>
      <c r="BOS44" s="13"/>
      <c r="BOT44" s="14"/>
      <c r="BOU44" s="15"/>
      <c r="BOV44" s="13"/>
      <c r="BOW44" s="9"/>
      <c r="BOX44" s="8"/>
      <c r="BOY44" s="8"/>
      <c r="BOZ44" s="13"/>
      <c r="BPA44" s="13"/>
      <c r="BPB44" s="14"/>
      <c r="BPC44" s="15"/>
      <c r="BPD44" s="13"/>
      <c r="BPE44" s="9"/>
      <c r="BPF44" s="8"/>
      <c r="BPG44" s="8"/>
      <c r="BPH44" s="13"/>
      <c r="BPI44" s="13"/>
      <c r="BPJ44" s="14"/>
      <c r="BPK44" s="15"/>
      <c r="BPL44" s="13"/>
      <c r="BPM44" s="9"/>
      <c r="BPN44" s="8"/>
      <c r="BPO44" s="8"/>
      <c r="BPP44" s="13"/>
      <c r="BPQ44" s="13"/>
      <c r="BPR44" s="14"/>
      <c r="BPS44" s="15"/>
      <c r="BPT44" s="13"/>
      <c r="BPU44" s="9"/>
      <c r="BPV44" s="8"/>
      <c r="BPW44" s="8"/>
      <c r="BPX44" s="13"/>
      <c r="BPY44" s="13"/>
      <c r="BPZ44" s="14"/>
      <c r="BQA44" s="15"/>
      <c r="BQB44" s="13"/>
      <c r="BQC44" s="9"/>
      <c r="BQD44" s="8"/>
      <c r="BQE44" s="8"/>
      <c r="BQF44" s="13"/>
      <c r="BQG44" s="13"/>
      <c r="BQH44" s="14"/>
      <c r="BQI44" s="15"/>
      <c r="BQJ44" s="13"/>
      <c r="BQK44" s="9"/>
      <c r="BQL44" s="8"/>
      <c r="BQM44" s="8"/>
      <c r="BQN44" s="13"/>
      <c r="BQO44" s="13"/>
      <c r="BQP44" s="14"/>
      <c r="BQQ44" s="15"/>
      <c r="BQR44" s="13"/>
      <c r="BQS44" s="9"/>
      <c r="BQT44" s="8"/>
      <c r="BQU44" s="8"/>
      <c r="BQV44" s="13"/>
      <c r="BQW44" s="13"/>
      <c r="BQX44" s="14"/>
      <c r="BQY44" s="15"/>
      <c r="BQZ44" s="13"/>
      <c r="BRA44" s="9"/>
      <c r="BRB44" s="8"/>
      <c r="BRC44" s="8"/>
      <c r="BRD44" s="13"/>
      <c r="BRE44" s="13"/>
      <c r="BRF44" s="14"/>
      <c r="BRG44" s="15"/>
      <c r="BRH44" s="13"/>
      <c r="BRI44" s="9"/>
      <c r="BRJ44" s="8"/>
      <c r="BRK44" s="8"/>
      <c r="BRL44" s="13"/>
      <c r="BRM44" s="13"/>
      <c r="BRN44" s="14"/>
      <c r="BRO44" s="15"/>
      <c r="BRP44" s="13"/>
      <c r="BRQ44" s="9"/>
      <c r="BRR44" s="8"/>
      <c r="BRS44" s="8"/>
      <c r="BRT44" s="13"/>
      <c r="BRU44" s="13"/>
      <c r="BRV44" s="14"/>
      <c r="BRW44" s="15"/>
      <c r="BRX44" s="13"/>
      <c r="BRY44" s="9"/>
      <c r="BRZ44" s="8"/>
      <c r="BSA44" s="8"/>
      <c r="BSB44" s="13"/>
      <c r="BSC44" s="13"/>
      <c r="BSD44" s="14"/>
      <c r="BSE44" s="15"/>
      <c r="BSF44" s="13"/>
      <c r="BSG44" s="9"/>
      <c r="BSH44" s="8"/>
      <c r="BSI44" s="8"/>
      <c r="BSJ44" s="13"/>
      <c r="BSK44" s="13"/>
      <c r="BSL44" s="14"/>
      <c r="BSM44" s="15"/>
      <c r="BSN44" s="13"/>
      <c r="BSO44" s="9"/>
      <c r="BSP44" s="8"/>
      <c r="BSQ44" s="8"/>
      <c r="BSR44" s="13"/>
      <c r="BSS44" s="13"/>
      <c r="BST44" s="14"/>
      <c r="BSU44" s="15"/>
      <c r="BSV44" s="13"/>
      <c r="BSW44" s="9"/>
      <c r="BSX44" s="8"/>
      <c r="BSY44" s="8"/>
      <c r="BSZ44" s="13"/>
      <c r="BTA44" s="13"/>
      <c r="BTB44" s="14"/>
      <c r="BTC44" s="15"/>
      <c r="BTD44" s="13"/>
      <c r="BTE44" s="9"/>
      <c r="BTF44" s="8"/>
      <c r="BTG44" s="8"/>
      <c r="BTH44" s="13"/>
      <c r="BTI44" s="13"/>
      <c r="BTJ44" s="14"/>
      <c r="BTK44" s="15"/>
      <c r="BTL44" s="13"/>
      <c r="BTM44" s="9"/>
      <c r="BTN44" s="8"/>
      <c r="BTO44" s="8"/>
      <c r="BTP44" s="13"/>
      <c r="BTQ44" s="13"/>
      <c r="BTR44" s="14"/>
      <c r="BTS44" s="15"/>
      <c r="BTT44" s="13"/>
      <c r="BTU44" s="9"/>
      <c r="BTV44" s="8"/>
      <c r="BTW44" s="8"/>
      <c r="BTX44" s="13"/>
      <c r="BTY44" s="13"/>
      <c r="BTZ44" s="14"/>
      <c r="BUA44" s="15"/>
      <c r="BUB44" s="13"/>
      <c r="BUC44" s="9"/>
      <c r="BUD44" s="8"/>
      <c r="BUE44" s="8"/>
      <c r="BUF44" s="13"/>
      <c r="BUG44" s="13"/>
      <c r="BUH44" s="14"/>
      <c r="BUI44" s="15"/>
      <c r="BUJ44" s="13"/>
      <c r="BUK44" s="9"/>
      <c r="BUL44" s="8"/>
      <c r="BUM44" s="8"/>
      <c r="BUN44" s="13"/>
      <c r="BUO44" s="13"/>
      <c r="BUP44" s="14"/>
      <c r="BUQ44" s="15"/>
      <c r="BUR44" s="13"/>
      <c r="BUS44" s="9"/>
      <c r="BUT44" s="8"/>
      <c r="BUU44" s="8"/>
      <c r="BUV44" s="13"/>
      <c r="BUW44" s="13"/>
      <c r="BUX44" s="14"/>
      <c r="BUY44" s="15"/>
      <c r="BUZ44" s="13"/>
      <c r="BVA44" s="9"/>
      <c r="BVB44" s="8"/>
      <c r="BVC44" s="8"/>
      <c r="BVD44" s="13"/>
      <c r="BVE44" s="13"/>
      <c r="BVF44" s="14"/>
      <c r="BVG44" s="15"/>
      <c r="BVH44" s="13"/>
      <c r="BVI44" s="9"/>
      <c r="BVJ44" s="8"/>
      <c r="BVK44" s="8"/>
      <c r="BVL44" s="13"/>
      <c r="BVM44" s="13"/>
      <c r="BVN44" s="14"/>
      <c r="BVO44" s="15"/>
      <c r="BVP44" s="13"/>
      <c r="BVQ44" s="9"/>
      <c r="BVR44" s="8"/>
      <c r="BVS44" s="8"/>
      <c r="BVT44" s="13"/>
      <c r="BVU44" s="13"/>
      <c r="BVV44" s="14"/>
      <c r="BVW44" s="15"/>
      <c r="BVX44" s="13"/>
      <c r="BVY44" s="9"/>
      <c r="BVZ44" s="8"/>
      <c r="BWA44" s="8"/>
      <c r="BWB44" s="13"/>
      <c r="BWC44" s="13"/>
      <c r="BWD44" s="14"/>
      <c r="BWE44" s="15"/>
      <c r="BWF44" s="13"/>
      <c r="BWG44" s="9"/>
      <c r="BWH44" s="8"/>
      <c r="BWI44" s="8"/>
      <c r="BWJ44" s="13"/>
      <c r="BWK44" s="13"/>
      <c r="BWL44" s="14"/>
      <c r="BWM44" s="15"/>
      <c r="BWN44" s="13"/>
      <c r="BWO44" s="9"/>
      <c r="BWP44" s="8"/>
      <c r="BWQ44" s="8"/>
      <c r="BWR44" s="13"/>
      <c r="BWS44" s="13"/>
      <c r="BWT44" s="14"/>
      <c r="BWU44" s="15"/>
      <c r="BWV44" s="13"/>
      <c r="BWW44" s="9"/>
      <c r="BWX44" s="8"/>
      <c r="BWY44" s="8"/>
      <c r="BWZ44" s="13"/>
      <c r="BXA44" s="13"/>
      <c r="BXB44" s="14"/>
      <c r="BXC44" s="15"/>
      <c r="BXD44" s="13"/>
      <c r="BXE44" s="9"/>
      <c r="BXF44" s="8"/>
      <c r="BXG44" s="8"/>
      <c r="BXH44" s="13"/>
      <c r="BXI44" s="13"/>
      <c r="BXJ44" s="14"/>
      <c r="BXK44" s="15"/>
      <c r="BXL44" s="13"/>
      <c r="BXM44" s="9"/>
      <c r="BXN44" s="8"/>
      <c r="BXO44" s="8"/>
      <c r="BXP44" s="13"/>
      <c r="BXQ44" s="13"/>
      <c r="BXR44" s="14"/>
      <c r="BXS44" s="15"/>
      <c r="BXT44" s="13"/>
      <c r="BXU44" s="9"/>
      <c r="BXV44" s="8"/>
      <c r="BXW44" s="8"/>
      <c r="BXX44" s="13"/>
      <c r="BXY44" s="13"/>
      <c r="BXZ44" s="14"/>
      <c r="BYA44" s="15"/>
      <c r="BYB44" s="13"/>
      <c r="BYC44" s="9"/>
      <c r="BYD44" s="8"/>
      <c r="BYE44" s="8"/>
      <c r="BYF44" s="13"/>
      <c r="BYG44" s="13"/>
      <c r="BYH44" s="14"/>
      <c r="BYI44" s="15"/>
      <c r="BYJ44" s="13"/>
      <c r="BYK44" s="9"/>
      <c r="BYL44" s="8"/>
      <c r="BYM44" s="8"/>
      <c r="BYN44" s="13"/>
      <c r="BYO44" s="13"/>
      <c r="BYP44" s="14"/>
      <c r="BYQ44" s="15"/>
      <c r="BYR44" s="13"/>
      <c r="BYS44" s="9"/>
      <c r="BYT44" s="8"/>
      <c r="BYU44" s="8"/>
      <c r="BYV44" s="13"/>
      <c r="BYW44" s="13"/>
      <c r="BYX44" s="14"/>
      <c r="BYY44" s="15"/>
      <c r="BYZ44" s="13"/>
      <c r="BZA44" s="9"/>
      <c r="BZB44" s="8"/>
      <c r="BZC44" s="8"/>
      <c r="BZD44" s="13"/>
      <c r="BZE44" s="13"/>
      <c r="BZF44" s="14"/>
      <c r="BZG44" s="15"/>
      <c r="BZH44" s="13"/>
      <c r="BZI44" s="9"/>
      <c r="BZJ44" s="8"/>
      <c r="BZK44" s="8"/>
      <c r="BZL44" s="13"/>
      <c r="BZM44" s="13"/>
      <c r="BZN44" s="14"/>
      <c r="BZO44" s="15"/>
      <c r="BZP44" s="13"/>
      <c r="BZQ44" s="9"/>
      <c r="BZR44" s="8"/>
      <c r="BZS44" s="8"/>
      <c r="BZT44" s="13"/>
      <c r="BZU44" s="13"/>
      <c r="BZV44" s="14"/>
      <c r="BZW44" s="15"/>
      <c r="BZX44" s="13"/>
      <c r="BZY44" s="9"/>
      <c r="BZZ44" s="8"/>
      <c r="CAA44" s="8"/>
      <c r="CAB44" s="13"/>
      <c r="CAC44" s="13"/>
      <c r="CAD44" s="14"/>
      <c r="CAE44" s="15"/>
      <c r="CAF44" s="13"/>
      <c r="CAG44" s="9"/>
      <c r="CAH44" s="8"/>
      <c r="CAI44" s="8"/>
      <c r="CAJ44" s="13"/>
      <c r="CAK44" s="13"/>
      <c r="CAL44" s="14"/>
      <c r="CAM44" s="15"/>
      <c r="CAN44" s="13"/>
      <c r="CAO44" s="9"/>
      <c r="CAP44" s="8"/>
      <c r="CAQ44" s="8"/>
      <c r="CAR44" s="13"/>
      <c r="CAS44" s="13"/>
      <c r="CAT44" s="14"/>
      <c r="CAU44" s="15"/>
      <c r="CAV44" s="13"/>
      <c r="CAW44" s="9"/>
      <c r="CAX44" s="8"/>
      <c r="CAY44" s="8"/>
      <c r="CAZ44" s="13"/>
      <c r="CBA44" s="13"/>
      <c r="CBB44" s="14"/>
      <c r="CBC44" s="15"/>
      <c r="CBD44" s="13"/>
      <c r="CBE44" s="9"/>
      <c r="CBF44" s="8"/>
      <c r="CBG44" s="8"/>
      <c r="CBH44" s="13"/>
      <c r="CBI44" s="13"/>
      <c r="CBJ44" s="14"/>
      <c r="CBK44" s="15"/>
      <c r="CBL44" s="13"/>
      <c r="CBM44" s="9"/>
      <c r="CBN44" s="8"/>
      <c r="CBO44" s="8"/>
      <c r="CBP44" s="13"/>
      <c r="CBQ44" s="13"/>
      <c r="CBR44" s="14"/>
      <c r="CBS44" s="15"/>
      <c r="CBT44" s="13"/>
      <c r="CBU44" s="9"/>
      <c r="CBV44" s="8"/>
      <c r="CBW44" s="8"/>
      <c r="CBX44" s="13"/>
      <c r="CBY44" s="13"/>
      <c r="CBZ44" s="14"/>
      <c r="CCA44" s="15"/>
      <c r="CCB44" s="13"/>
      <c r="CCC44" s="9"/>
      <c r="CCD44" s="8"/>
      <c r="CCE44" s="8"/>
      <c r="CCF44" s="13"/>
      <c r="CCG44" s="13"/>
      <c r="CCH44" s="14"/>
      <c r="CCI44" s="15"/>
      <c r="CCJ44" s="13"/>
      <c r="CCK44" s="9"/>
      <c r="CCL44" s="8"/>
      <c r="CCM44" s="8"/>
      <c r="CCN44" s="13"/>
      <c r="CCO44" s="13"/>
      <c r="CCP44" s="14"/>
      <c r="CCQ44" s="15"/>
      <c r="CCR44" s="13"/>
      <c r="CCS44" s="9"/>
      <c r="CCT44" s="8"/>
      <c r="CCU44" s="8"/>
      <c r="CCV44" s="13"/>
      <c r="CCW44" s="13"/>
      <c r="CCX44" s="14"/>
      <c r="CCY44" s="15"/>
      <c r="CCZ44" s="13"/>
      <c r="CDA44" s="9"/>
      <c r="CDB44" s="8"/>
      <c r="CDC44" s="8"/>
      <c r="CDD44" s="13"/>
      <c r="CDE44" s="13"/>
      <c r="CDF44" s="14"/>
      <c r="CDG44" s="15"/>
      <c r="CDH44" s="13"/>
      <c r="CDI44" s="9"/>
      <c r="CDJ44" s="8"/>
      <c r="CDK44" s="8"/>
      <c r="CDL44" s="13"/>
      <c r="CDM44" s="13"/>
      <c r="CDN44" s="14"/>
      <c r="CDO44" s="15"/>
      <c r="CDP44" s="13"/>
      <c r="CDQ44" s="9"/>
      <c r="CDR44" s="8"/>
      <c r="CDS44" s="8"/>
      <c r="CDT44" s="13"/>
      <c r="CDU44" s="13"/>
      <c r="CDV44" s="14"/>
      <c r="CDW44" s="15"/>
      <c r="CDX44" s="13"/>
      <c r="CDY44" s="9"/>
      <c r="CDZ44" s="8"/>
      <c r="CEA44" s="8"/>
      <c r="CEB44" s="13"/>
      <c r="CEC44" s="13"/>
      <c r="CED44" s="14"/>
      <c r="CEE44" s="15"/>
      <c r="CEF44" s="13"/>
      <c r="CEG44" s="9"/>
      <c r="CEH44" s="8"/>
      <c r="CEI44" s="8"/>
      <c r="CEJ44" s="13"/>
      <c r="CEK44" s="13"/>
      <c r="CEL44" s="14"/>
      <c r="CEM44" s="15"/>
      <c r="CEN44" s="13"/>
      <c r="CEO44" s="9"/>
      <c r="CEP44" s="8"/>
      <c r="CEQ44" s="8"/>
      <c r="CER44" s="13"/>
      <c r="CES44" s="13"/>
      <c r="CET44" s="14"/>
      <c r="CEU44" s="15"/>
      <c r="CEV44" s="13"/>
      <c r="CEW44" s="9"/>
      <c r="CEX44" s="8"/>
      <c r="CEY44" s="8"/>
      <c r="CEZ44" s="13"/>
      <c r="CFA44" s="13"/>
      <c r="CFB44" s="14"/>
      <c r="CFC44" s="15"/>
      <c r="CFD44" s="13"/>
      <c r="CFE44" s="9"/>
      <c r="CFF44" s="8"/>
      <c r="CFG44" s="8"/>
      <c r="CFH44" s="13"/>
      <c r="CFI44" s="13"/>
      <c r="CFJ44" s="14"/>
      <c r="CFK44" s="15"/>
      <c r="CFL44" s="13"/>
      <c r="CFM44" s="9"/>
      <c r="CFN44" s="8"/>
      <c r="CFO44" s="8"/>
      <c r="CFP44" s="13"/>
      <c r="CFQ44" s="13"/>
      <c r="CFR44" s="14"/>
      <c r="CFS44" s="15"/>
      <c r="CFT44" s="13"/>
      <c r="CFU44" s="9"/>
      <c r="CFV44" s="8"/>
      <c r="CFW44" s="8"/>
      <c r="CFX44" s="13"/>
      <c r="CFY44" s="13"/>
      <c r="CFZ44" s="14"/>
      <c r="CGA44" s="15"/>
      <c r="CGB44" s="13"/>
      <c r="CGC44" s="9"/>
      <c r="CGD44" s="8"/>
      <c r="CGE44" s="8"/>
      <c r="CGF44" s="13"/>
      <c r="CGG44" s="13"/>
      <c r="CGH44" s="14"/>
      <c r="CGI44" s="15"/>
      <c r="CGJ44" s="13"/>
      <c r="CGK44" s="9"/>
      <c r="CGL44" s="8"/>
      <c r="CGM44" s="8"/>
      <c r="CGN44" s="13"/>
      <c r="CGO44" s="13"/>
      <c r="CGP44" s="14"/>
      <c r="CGQ44" s="15"/>
      <c r="CGR44" s="13"/>
      <c r="CGS44" s="9"/>
      <c r="CGT44" s="8"/>
      <c r="CGU44" s="8"/>
      <c r="CGV44" s="13"/>
      <c r="CGW44" s="13"/>
      <c r="CGX44" s="14"/>
      <c r="CGY44" s="15"/>
      <c r="CGZ44" s="13"/>
      <c r="CHA44" s="9"/>
      <c r="CHB44" s="8"/>
      <c r="CHC44" s="8"/>
      <c r="CHD44" s="13"/>
      <c r="CHE44" s="13"/>
      <c r="CHF44" s="14"/>
      <c r="CHG44" s="15"/>
      <c r="CHH44" s="13"/>
      <c r="CHI44" s="9"/>
      <c r="CHJ44" s="8"/>
      <c r="CHK44" s="8"/>
      <c r="CHL44" s="13"/>
      <c r="CHM44" s="13"/>
      <c r="CHN44" s="14"/>
      <c r="CHO44" s="15"/>
      <c r="CHP44" s="13"/>
      <c r="CHQ44" s="9"/>
      <c r="CHR44" s="8"/>
      <c r="CHS44" s="8"/>
      <c r="CHT44" s="13"/>
      <c r="CHU44" s="13"/>
      <c r="CHV44" s="14"/>
      <c r="CHW44" s="15"/>
      <c r="CHX44" s="13"/>
      <c r="CHY44" s="9"/>
      <c r="CHZ44" s="8"/>
      <c r="CIA44" s="8"/>
      <c r="CIB44" s="13"/>
      <c r="CIC44" s="13"/>
      <c r="CID44" s="14"/>
      <c r="CIE44" s="15"/>
      <c r="CIF44" s="13"/>
      <c r="CIG44" s="9"/>
      <c r="CIH44" s="8"/>
      <c r="CII44" s="8"/>
      <c r="CIJ44" s="13"/>
      <c r="CIK44" s="13"/>
      <c r="CIL44" s="14"/>
      <c r="CIM44" s="15"/>
      <c r="CIN44" s="13"/>
      <c r="CIO44" s="9"/>
      <c r="CIP44" s="8"/>
      <c r="CIQ44" s="8"/>
      <c r="CIR44" s="13"/>
      <c r="CIS44" s="13"/>
      <c r="CIT44" s="14"/>
      <c r="CIU44" s="15"/>
      <c r="CIV44" s="13"/>
      <c r="CIW44" s="9"/>
      <c r="CIX44" s="8"/>
      <c r="CIY44" s="8"/>
      <c r="CIZ44" s="13"/>
      <c r="CJA44" s="13"/>
      <c r="CJB44" s="14"/>
      <c r="CJC44" s="15"/>
      <c r="CJD44" s="13"/>
      <c r="CJE44" s="9"/>
      <c r="CJF44" s="8"/>
      <c r="CJG44" s="8"/>
      <c r="CJH44" s="13"/>
      <c r="CJI44" s="13"/>
      <c r="CJJ44" s="14"/>
      <c r="CJK44" s="15"/>
      <c r="CJL44" s="13"/>
      <c r="CJM44" s="9"/>
      <c r="CJN44" s="8"/>
      <c r="CJO44" s="8"/>
      <c r="CJP44" s="13"/>
      <c r="CJQ44" s="13"/>
      <c r="CJR44" s="14"/>
      <c r="CJS44" s="15"/>
      <c r="CJT44" s="13"/>
      <c r="CJU44" s="9"/>
      <c r="CJV44" s="8"/>
      <c r="CJW44" s="8"/>
      <c r="CJX44" s="13"/>
      <c r="CJY44" s="13"/>
      <c r="CJZ44" s="14"/>
      <c r="CKA44" s="15"/>
      <c r="CKB44" s="13"/>
      <c r="CKC44" s="9"/>
      <c r="CKD44" s="8"/>
      <c r="CKE44" s="8"/>
      <c r="CKF44" s="13"/>
      <c r="CKG44" s="13"/>
      <c r="CKH44" s="14"/>
      <c r="CKI44" s="15"/>
      <c r="CKJ44" s="13"/>
      <c r="CKK44" s="9"/>
      <c r="CKL44" s="8"/>
      <c r="CKM44" s="8"/>
      <c r="CKN44" s="13"/>
      <c r="CKO44" s="13"/>
      <c r="CKP44" s="14"/>
      <c r="CKQ44" s="15"/>
      <c r="CKR44" s="13"/>
      <c r="CKS44" s="9"/>
      <c r="CKT44" s="8"/>
      <c r="CKU44" s="8"/>
      <c r="CKV44" s="13"/>
      <c r="CKW44" s="13"/>
      <c r="CKX44" s="14"/>
      <c r="CKY44" s="15"/>
      <c r="CKZ44" s="13"/>
      <c r="CLA44" s="9"/>
      <c r="CLB44" s="8"/>
      <c r="CLC44" s="8"/>
      <c r="CLD44" s="13"/>
      <c r="CLE44" s="13"/>
      <c r="CLF44" s="14"/>
      <c r="CLG44" s="15"/>
      <c r="CLH44" s="13"/>
      <c r="CLI44" s="9"/>
      <c r="CLJ44" s="8"/>
      <c r="CLK44" s="8"/>
      <c r="CLL44" s="13"/>
      <c r="CLM44" s="13"/>
      <c r="CLN44" s="14"/>
      <c r="CLO44" s="15"/>
      <c r="CLP44" s="13"/>
      <c r="CLQ44" s="9"/>
      <c r="CLR44" s="8"/>
      <c r="CLS44" s="8"/>
      <c r="CLT44" s="13"/>
      <c r="CLU44" s="13"/>
      <c r="CLV44" s="14"/>
      <c r="CLW44" s="15"/>
      <c r="CLX44" s="13"/>
      <c r="CLY44" s="9"/>
      <c r="CLZ44" s="8"/>
      <c r="CMA44" s="8"/>
      <c r="CMB44" s="13"/>
      <c r="CMC44" s="13"/>
      <c r="CMD44" s="14"/>
      <c r="CME44" s="15"/>
      <c r="CMF44" s="13"/>
      <c r="CMG44" s="9"/>
      <c r="CMH44" s="8"/>
      <c r="CMI44" s="8"/>
      <c r="CMJ44" s="13"/>
      <c r="CMK44" s="13"/>
      <c r="CML44" s="14"/>
      <c r="CMM44" s="15"/>
      <c r="CMN44" s="13"/>
      <c r="CMO44" s="9"/>
      <c r="CMP44" s="8"/>
      <c r="CMQ44" s="8"/>
      <c r="CMR44" s="13"/>
      <c r="CMS44" s="13"/>
      <c r="CMT44" s="14"/>
      <c r="CMU44" s="15"/>
      <c r="CMV44" s="13"/>
      <c r="CMW44" s="9"/>
      <c r="CMX44" s="8"/>
      <c r="CMY44" s="8"/>
      <c r="CMZ44" s="13"/>
      <c r="CNA44" s="13"/>
      <c r="CNB44" s="14"/>
      <c r="CNC44" s="15"/>
      <c r="CND44" s="13"/>
      <c r="CNE44" s="9"/>
      <c r="CNF44" s="8"/>
      <c r="CNG44" s="8"/>
      <c r="CNH44" s="13"/>
      <c r="CNI44" s="13"/>
      <c r="CNJ44" s="14"/>
      <c r="CNK44" s="15"/>
      <c r="CNL44" s="13"/>
      <c r="CNM44" s="9"/>
      <c r="CNN44" s="8"/>
      <c r="CNO44" s="8"/>
      <c r="CNP44" s="13"/>
      <c r="CNQ44" s="13"/>
      <c r="CNR44" s="14"/>
      <c r="CNS44" s="15"/>
      <c r="CNT44" s="13"/>
      <c r="CNU44" s="9"/>
      <c r="CNV44" s="8"/>
      <c r="CNW44" s="8"/>
      <c r="CNX44" s="13"/>
      <c r="CNY44" s="13"/>
      <c r="CNZ44" s="14"/>
      <c r="COA44" s="15"/>
      <c r="COB44" s="13"/>
      <c r="COC44" s="9"/>
      <c r="COD44" s="8"/>
      <c r="COE44" s="8"/>
      <c r="COF44" s="13"/>
      <c r="COG44" s="13"/>
      <c r="COH44" s="14"/>
      <c r="COI44" s="15"/>
      <c r="COJ44" s="13"/>
      <c r="COK44" s="9"/>
      <c r="COL44" s="8"/>
      <c r="COM44" s="8"/>
      <c r="CON44" s="13"/>
      <c r="COO44" s="13"/>
      <c r="COP44" s="14"/>
      <c r="COQ44" s="15"/>
      <c r="COR44" s="13"/>
      <c r="COS44" s="9"/>
      <c r="COT44" s="8"/>
      <c r="COU44" s="8"/>
      <c r="COV44" s="13"/>
      <c r="COW44" s="13"/>
      <c r="COX44" s="14"/>
      <c r="COY44" s="15"/>
      <c r="COZ44" s="13"/>
      <c r="CPA44" s="9"/>
      <c r="CPB44" s="8"/>
      <c r="CPC44" s="8"/>
      <c r="CPD44" s="13"/>
      <c r="CPE44" s="13"/>
      <c r="CPF44" s="14"/>
      <c r="CPG44" s="15"/>
      <c r="CPH44" s="13"/>
      <c r="CPI44" s="9"/>
      <c r="CPJ44" s="8"/>
      <c r="CPK44" s="8"/>
      <c r="CPL44" s="13"/>
      <c r="CPM44" s="13"/>
      <c r="CPN44" s="14"/>
      <c r="CPO44" s="15"/>
      <c r="CPP44" s="13"/>
      <c r="CPQ44" s="9"/>
      <c r="CPR44" s="8"/>
      <c r="CPS44" s="8"/>
      <c r="CPT44" s="13"/>
      <c r="CPU44" s="13"/>
      <c r="CPV44" s="14"/>
      <c r="CPW44" s="15"/>
      <c r="CPX44" s="13"/>
      <c r="CPY44" s="9"/>
      <c r="CPZ44" s="8"/>
      <c r="CQA44" s="8"/>
      <c r="CQB44" s="13"/>
      <c r="CQC44" s="13"/>
      <c r="CQD44" s="14"/>
      <c r="CQE44" s="15"/>
      <c r="CQF44" s="13"/>
      <c r="CQG44" s="9"/>
      <c r="CQH44" s="8"/>
      <c r="CQI44" s="8"/>
      <c r="CQJ44" s="13"/>
      <c r="CQK44" s="13"/>
      <c r="CQL44" s="14"/>
      <c r="CQM44" s="15"/>
      <c r="CQN44" s="13"/>
      <c r="CQO44" s="9"/>
      <c r="CQP44" s="8"/>
      <c r="CQQ44" s="8"/>
      <c r="CQR44" s="13"/>
      <c r="CQS44" s="13"/>
      <c r="CQT44" s="14"/>
      <c r="CQU44" s="15"/>
      <c r="CQV44" s="13"/>
      <c r="CQW44" s="9"/>
      <c r="CQX44" s="8"/>
      <c r="CQY44" s="8"/>
      <c r="CQZ44" s="13"/>
      <c r="CRA44" s="13"/>
      <c r="CRB44" s="14"/>
      <c r="CRC44" s="15"/>
      <c r="CRD44" s="13"/>
      <c r="CRE44" s="9"/>
      <c r="CRF44" s="8"/>
      <c r="CRG44" s="8"/>
      <c r="CRH44" s="13"/>
      <c r="CRI44" s="13"/>
      <c r="CRJ44" s="14"/>
      <c r="CRK44" s="15"/>
      <c r="CRL44" s="13"/>
      <c r="CRM44" s="9"/>
      <c r="CRN44" s="8"/>
      <c r="CRO44" s="8"/>
      <c r="CRP44" s="13"/>
      <c r="CRQ44" s="13"/>
      <c r="CRR44" s="14"/>
      <c r="CRS44" s="15"/>
      <c r="CRT44" s="13"/>
      <c r="CRU44" s="9"/>
      <c r="CRV44" s="8"/>
      <c r="CRW44" s="8"/>
      <c r="CRX44" s="13"/>
      <c r="CRY44" s="13"/>
      <c r="CRZ44" s="14"/>
      <c r="CSA44" s="15"/>
      <c r="CSB44" s="13"/>
      <c r="CSC44" s="9"/>
      <c r="CSD44" s="8"/>
      <c r="CSE44" s="8"/>
      <c r="CSF44" s="13"/>
      <c r="CSG44" s="13"/>
      <c r="CSH44" s="14"/>
      <c r="CSI44" s="15"/>
      <c r="CSJ44" s="13"/>
      <c r="CSK44" s="9"/>
      <c r="CSL44" s="8"/>
      <c r="CSM44" s="8"/>
      <c r="CSN44" s="13"/>
      <c r="CSO44" s="13"/>
      <c r="CSP44" s="14"/>
      <c r="CSQ44" s="15"/>
      <c r="CSR44" s="13"/>
      <c r="CSS44" s="9"/>
      <c r="CST44" s="8"/>
      <c r="CSU44" s="8"/>
      <c r="CSV44" s="13"/>
      <c r="CSW44" s="13"/>
      <c r="CSX44" s="14"/>
      <c r="CSY44" s="15"/>
      <c r="CSZ44" s="13"/>
      <c r="CTA44" s="9"/>
      <c r="CTB44" s="8"/>
      <c r="CTC44" s="8"/>
      <c r="CTD44" s="13"/>
      <c r="CTE44" s="13"/>
      <c r="CTF44" s="14"/>
      <c r="CTG44" s="15"/>
      <c r="CTH44" s="13"/>
      <c r="CTI44" s="9"/>
      <c r="CTJ44" s="8"/>
      <c r="CTK44" s="8"/>
      <c r="CTL44" s="13"/>
      <c r="CTM44" s="13"/>
      <c r="CTN44" s="14"/>
      <c r="CTO44" s="15"/>
      <c r="CTP44" s="13"/>
      <c r="CTQ44" s="9"/>
      <c r="CTR44" s="8"/>
      <c r="CTS44" s="8"/>
      <c r="CTT44" s="13"/>
      <c r="CTU44" s="13"/>
      <c r="CTV44" s="14"/>
      <c r="CTW44" s="15"/>
      <c r="CTX44" s="13"/>
      <c r="CTY44" s="9"/>
      <c r="CTZ44" s="8"/>
      <c r="CUA44" s="8"/>
      <c r="CUB44" s="13"/>
      <c r="CUC44" s="13"/>
      <c r="CUD44" s="14"/>
      <c r="CUE44" s="15"/>
      <c r="CUF44" s="13"/>
      <c r="CUG44" s="9"/>
      <c r="CUH44" s="8"/>
      <c r="CUI44" s="8"/>
      <c r="CUJ44" s="13"/>
      <c r="CUK44" s="13"/>
      <c r="CUL44" s="14"/>
      <c r="CUM44" s="15"/>
      <c r="CUN44" s="13"/>
      <c r="CUO44" s="9"/>
      <c r="CUP44" s="8"/>
      <c r="CUQ44" s="8"/>
      <c r="CUR44" s="13"/>
      <c r="CUS44" s="13"/>
      <c r="CUT44" s="14"/>
      <c r="CUU44" s="15"/>
      <c r="CUV44" s="13"/>
      <c r="CUW44" s="9"/>
      <c r="CUX44" s="8"/>
      <c r="CUY44" s="8"/>
      <c r="CUZ44" s="13"/>
      <c r="CVA44" s="13"/>
      <c r="CVB44" s="14"/>
      <c r="CVC44" s="15"/>
      <c r="CVD44" s="13"/>
      <c r="CVE44" s="9"/>
      <c r="CVF44" s="8"/>
      <c r="CVG44" s="8"/>
      <c r="CVH44" s="13"/>
      <c r="CVI44" s="13"/>
      <c r="CVJ44" s="14"/>
      <c r="CVK44" s="15"/>
      <c r="CVL44" s="13"/>
      <c r="CVM44" s="9"/>
      <c r="CVN44" s="8"/>
      <c r="CVO44" s="8"/>
      <c r="CVP44" s="13"/>
      <c r="CVQ44" s="13"/>
      <c r="CVR44" s="14"/>
      <c r="CVS44" s="15"/>
      <c r="CVT44" s="13"/>
      <c r="CVU44" s="9"/>
      <c r="CVV44" s="8"/>
      <c r="CVW44" s="8"/>
      <c r="CVX44" s="13"/>
      <c r="CVY44" s="13"/>
      <c r="CVZ44" s="14"/>
      <c r="CWA44" s="15"/>
      <c r="CWB44" s="13"/>
      <c r="CWC44" s="9"/>
      <c r="CWD44" s="8"/>
      <c r="CWE44" s="8"/>
      <c r="CWF44" s="13"/>
      <c r="CWG44" s="13"/>
      <c r="CWH44" s="14"/>
      <c r="CWI44" s="15"/>
      <c r="CWJ44" s="13"/>
      <c r="CWK44" s="9"/>
      <c r="CWL44" s="8"/>
      <c r="CWM44" s="8"/>
      <c r="CWN44" s="13"/>
      <c r="CWO44" s="13"/>
      <c r="CWP44" s="14"/>
      <c r="CWQ44" s="15"/>
      <c r="CWR44" s="13"/>
      <c r="CWS44" s="9"/>
      <c r="CWT44" s="8"/>
      <c r="CWU44" s="8"/>
      <c r="CWV44" s="13"/>
      <c r="CWW44" s="13"/>
      <c r="CWX44" s="14"/>
      <c r="CWY44" s="15"/>
      <c r="CWZ44" s="13"/>
      <c r="CXA44" s="9"/>
      <c r="CXB44" s="8"/>
      <c r="CXC44" s="8"/>
      <c r="CXD44" s="13"/>
      <c r="CXE44" s="13"/>
      <c r="CXF44" s="14"/>
      <c r="CXG44" s="15"/>
      <c r="CXH44" s="13"/>
      <c r="CXI44" s="9"/>
      <c r="CXJ44" s="8"/>
      <c r="CXK44" s="8"/>
      <c r="CXL44" s="13"/>
      <c r="CXM44" s="13"/>
      <c r="CXN44" s="14"/>
      <c r="CXO44" s="15"/>
      <c r="CXP44" s="13"/>
      <c r="CXQ44" s="9"/>
      <c r="CXR44" s="8"/>
      <c r="CXS44" s="8"/>
      <c r="CXT44" s="13"/>
      <c r="CXU44" s="13"/>
      <c r="CXV44" s="14"/>
      <c r="CXW44" s="15"/>
      <c r="CXX44" s="13"/>
      <c r="CXY44" s="9"/>
      <c r="CXZ44" s="8"/>
      <c r="CYA44" s="8"/>
      <c r="CYB44" s="13"/>
      <c r="CYC44" s="13"/>
      <c r="CYD44" s="14"/>
      <c r="CYE44" s="15"/>
      <c r="CYF44" s="13"/>
      <c r="CYG44" s="9"/>
      <c r="CYH44" s="8"/>
      <c r="CYI44" s="8"/>
      <c r="CYJ44" s="13"/>
      <c r="CYK44" s="13"/>
      <c r="CYL44" s="14"/>
      <c r="CYM44" s="15"/>
      <c r="CYN44" s="13"/>
      <c r="CYO44" s="9"/>
      <c r="CYP44" s="8"/>
      <c r="CYQ44" s="8"/>
      <c r="CYR44" s="13"/>
      <c r="CYS44" s="13"/>
      <c r="CYT44" s="14"/>
      <c r="CYU44" s="15"/>
      <c r="CYV44" s="13"/>
      <c r="CYW44" s="9"/>
      <c r="CYX44" s="8"/>
      <c r="CYY44" s="8"/>
      <c r="CYZ44" s="13"/>
      <c r="CZA44" s="13"/>
      <c r="CZB44" s="14"/>
      <c r="CZC44" s="15"/>
      <c r="CZD44" s="13"/>
      <c r="CZE44" s="9"/>
      <c r="CZF44" s="8"/>
      <c r="CZG44" s="8"/>
      <c r="CZH44" s="13"/>
      <c r="CZI44" s="13"/>
      <c r="CZJ44" s="14"/>
      <c r="CZK44" s="15"/>
      <c r="CZL44" s="13"/>
      <c r="CZM44" s="9"/>
      <c r="CZN44" s="8"/>
      <c r="CZO44" s="8"/>
      <c r="CZP44" s="13"/>
      <c r="CZQ44" s="13"/>
      <c r="CZR44" s="14"/>
      <c r="CZS44" s="15"/>
      <c r="CZT44" s="13"/>
      <c r="CZU44" s="9"/>
      <c r="CZV44" s="8"/>
      <c r="CZW44" s="8"/>
      <c r="CZX44" s="13"/>
      <c r="CZY44" s="13"/>
      <c r="CZZ44" s="14"/>
      <c r="DAA44" s="15"/>
      <c r="DAB44" s="13"/>
      <c r="DAC44" s="9"/>
      <c r="DAD44" s="8"/>
      <c r="DAE44" s="8"/>
      <c r="DAF44" s="13"/>
      <c r="DAG44" s="13"/>
      <c r="DAH44" s="14"/>
      <c r="DAI44" s="15"/>
      <c r="DAJ44" s="13"/>
      <c r="DAK44" s="9"/>
      <c r="DAL44" s="8"/>
      <c r="DAM44" s="8"/>
      <c r="DAN44" s="13"/>
      <c r="DAO44" s="13"/>
      <c r="DAP44" s="14"/>
      <c r="DAQ44" s="15"/>
      <c r="DAR44" s="13"/>
      <c r="DAS44" s="9"/>
      <c r="DAT44" s="8"/>
      <c r="DAU44" s="8"/>
      <c r="DAV44" s="13"/>
      <c r="DAW44" s="13"/>
      <c r="DAX44" s="14"/>
      <c r="DAY44" s="15"/>
      <c r="DAZ44" s="13"/>
      <c r="DBA44" s="9"/>
      <c r="DBB44" s="8"/>
      <c r="DBC44" s="8"/>
      <c r="DBD44" s="13"/>
      <c r="DBE44" s="13"/>
      <c r="DBF44" s="14"/>
      <c r="DBG44" s="15"/>
      <c r="DBH44" s="13"/>
      <c r="DBI44" s="9"/>
      <c r="DBJ44" s="8"/>
      <c r="DBK44" s="8"/>
      <c r="DBL44" s="13"/>
      <c r="DBM44" s="13"/>
      <c r="DBN44" s="14"/>
      <c r="DBO44" s="15"/>
      <c r="DBP44" s="13"/>
      <c r="DBQ44" s="9"/>
      <c r="DBR44" s="8"/>
      <c r="DBS44" s="8"/>
      <c r="DBT44" s="13"/>
      <c r="DBU44" s="13"/>
      <c r="DBV44" s="14"/>
      <c r="DBW44" s="15"/>
      <c r="DBX44" s="13"/>
      <c r="DBY44" s="9"/>
      <c r="DBZ44" s="8"/>
      <c r="DCA44" s="8"/>
      <c r="DCB44" s="13"/>
      <c r="DCC44" s="13"/>
      <c r="DCD44" s="14"/>
      <c r="DCE44" s="15"/>
      <c r="DCF44" s="13"/>
      <c r="DCG44" s="9"/>
      <c r="DCH44" s="8"/>
      <c r="DCI44" s="8"/>
      <c r="DCJ44" s="13"/>
      <c r="DCK44" s="13"/>
      <c r="DCL44" s="14"/>
      <c r="DCM44" s="15"/>
      <c r="DCN44" s="13"/>
      <c r="DCO44" s="9"/>
      <c r="DCP44" s="8"/>
      <c r="DCQ44" s="8"/>
      <c r="DCR44" s="13"/>
      <c r="DCS44" s="13"/>
      <c r="DCT44" s="14"/>
      <c r="DCU44" s="15"/>
      <c r="DCV44" s="13"/>
      <c r="DCW44" s="9"/>
      <c r="DCX44" s="8"/>
      <c r="DCY44" s="8"/>
      <c r="DCZ44" s="13"/>
      <c r="DDA44" s="13"/>
      <c r="DDB44" s="14"/>
      <c r="DDC44" s="15"/>
      <c r="DDD44" s="13"/>
      <c r="DDE44" s="9"/>
      <c r="DDF44" s="8"/>
      <c r="DDG44" s="8"/>
      <c r="DDH44" s="13"/>
      <c r="DDI44" s="13"/>
      <c r="DDJ44" s="14"/>
      <c r="DDK44" s="15"/>
      <c r="DDL44" s="13"/>
      <c r="DDM44" s="9"/>
      <c r="DDN44" s="8"/>
      <c r="DDO44" s="8"/>
      <c r="DDP44" s="13"/>
      <c r="DDQ44" s="13"/>
      <c r="DDR44" s="14"/>
      <c r="DDS44" s="15"/>
      <c r="DDT44" s="13"/>
      <c r="DDU44" s="9"/>
      <c r="DDV44" s="8"/>
      <c r="DDW44" s="8"/>
      <c r="DDX44" s="13"/>
      <c r="DDY44" s="13"/>
      <c r="DDZ44" s="14"/>
      <c r="DEA44" s="15"/>
      <c r="DEB44" s="13"/>
      <c r="DEC44" s="9"/>
      <c r="DED44" s="8"/>
      <c r="DEE44" s="8"/>
      <c r="DEF44" s="13"/>
      <c r="DEG44" s="13"/>
      <c r="DEH44" s="14"/>
      <c r="DEI44" s="15"/>
      <c r="DEJ44" s="13"/>
      <c r="DEK44" s="9"/>
      <c r="DEL44" s="8"/>
      <c r="DEM44" s="8"/>
      <c r="DEN44" s="13"/>
      <c r="DEO44" s="13"/>
      <c r="DEP44" s="14"/>
      <c r="DEQ44" s="15"/>
      <c r="DER44" s="13"/>
      <c r="DES44" s="9"/>
      <c r="DET44" s="8"/>
      <c r="DEU44" s="8"/>
      <c r="DEV44" s="13"/>
      <c r="DEW44" s="13"/>
      <c r="DEX44" s="14"/>
      <c r="DEY44" s="15"/>
      <c r="DEZ44" s="13"/>
      <c r="DFA44" s="9"/>
      <c r="DFB44" s="8"/>
      <c r="DFC44" s="8"/>
      <c r="DFD44" s="13"/>
      <c r="DFE44" s="13"/>
      <c r="DFF44" s="14"/>
      <c r="DFG44" s="15"/>
      <c r="DFH44" s="13"/>
      <c r="DFI44" s="9"/>
      <c r="DFJ44" s="8"/>
      <c r="DFK44" s="8"/>
      <c r="DFL44" s="13"/>
      <c r="DFM44" s="13"/>
      <c r="DFN44" s="14"/>
      <c r="DFO44" s="15"/>
      <c r="DFP44" s="13"/>
      <c r="DFQ44" s="9"/>
      <c r="DFR44" s="8"/>
      <c r="DFS44" s="8"/>
      <c r="DFT44" s="13"/>
      <c r="DFU44" s="13"/>
      <c r="DFV44" s="14"/>
      <c r="DFW44" s="15"/>
      <c r="DFX44" s="13"/>
      <c r="DFY44" s="9"/>
      <c r="DFZ44" s="8"/>
      <c r="DGA44" s="8"/>
      <c r="DGB44" s="13"/>
      <c r="DGC44" s="13"/>
      <c r="DGD44" s="14"/>
      <c r="DGE44" s="15"/>
      <c r="DGF44" s="13"/>
      <c r="DGG44" s="9"/>
      <c r="DGH44" s="8"/>
      <c r="DGI44" s="8"/>
      <c r="DGJ44" s="13"/>
      <c r="DGK44" s="13"/>
      <c r="DGL44" s="14"/>
      <c r="DGM44" s="15"/>
      <c r="DGN44" s="13"/>
      <c r="DGO44" s="9"/>
      <c r="DGP44" s="8"/>
      <c r="DGQ44" s="8"/>
      <c r="DGR44" s="13"/>
      <c r="DGS44" s="13"/>
      <c r="DGT44" s="14"/>
      <c r="DGU44" s="15"/>
      <c r="DGV44" s="13"/>
      <c r="DGW44" s="9"/>
      <c r="DGX44" s="8"/>
      <c r="DGY44" s="8"/>
      <c r="DGZ44" s="13"/>
      <c r="DHA44" s="13"/>
      <c r="DHB44" s="14"/>
      <c r="DHC44" s="15"/>
      <c r="DHD44" s="13"/>
      <c r="DHE44" s="9"/>
      <c r="DHF44" s="8"/>
      <c r="DHG44" s="8"/>
      <c r="DHH44" s="13"/>
      <c r="DHI44" s="13"/>
      <c r="DHJ44" s="14"/>
      <c r="DHK44" s="15"/>
      <c r="DHL44" s="13"/>
      <c r="DHM44" s="9"/>
      <c r="DHN44" s="8"/>
      <c r="DHO44" s="8"/>
      <c r="DHP44" s="13"/>
      <c r="DHQ44" s="13"/>
      <c r="DHR44" s="14"/>
      <c r="DHS44" s="15"/>
      <c r="DHT44" s="13"/>
      <c r="DHU44" s="9"/>
      <c r="DHV44" s="8"/>
      <c r="DHW44" s="8"/>
      <c r="DHX44" s="13"/>
      <c r="DHY44" s="13"/>
      <c r="DHZ44" s="14"/>
      <c r="DIA44" s="15"/>
      <c r="DIB44" s="13"/>
      <c r="DIC44" s="9"/>
      <c r="DID44" s="8"/>
      <c r="DIE44" s="8"/>
      <c r="DIF44" s="13"/>
      <c r="DIG44" s="13"/>
      <c r="DIH44" s="14"/>
      <c r="DII44" s="15"/>
      <c r="DIJ44" s="13"/>
      <c r="DIK44" s="9"/>
      <c r="DIL44" s="8"/>
      <c r="DIM44" s="8"/>
      <c r="DIN44" s="13"/>
      <c r="DIO44" s="13"/>
      <c r="DIP44" s="14"/>
      <c r="DIQ44" s="15"/>
      <c r="DIR44" s="13"/>
      <c r="DIS44" s="9"/>
      <c r="DIT44" s="8"/>
      <c r="DIU44" s="8"/>
      <c r="DIV44" s="13"/>
      <c r="DIW44" s="13"/>
      <c r="DIX44" s="14"/>
      <c r="DIY44" s="15"/>
      <c r="DIZ44" s="13"/>
      <c r="DJA44" s="9"/>
      <c r="DJB44" s="8"/>
      <c r="DJC44" s="8"/>
      <c r="DJD44" s="13"/>
      <c r="DJE44" s="13"/>
      <c r="DJF44" s="14"/>
      <c r="DJG44" s="15"/>
      <c r="DJH44" s="13"/>
      <c r="DJI44" s="9"/>
      <c r="DJJ44" s="8"/>
      <c r="DJK44" s="8"/>
      <c r="DJL44" s="13"/>
      <c r="DJM44" s="13"/>
      <c r="DJN44" s="14"/>
      <c r="DJO44" s="15"/>
      <c r="DJP44" s="13"/>
      <c r="DJQ44" s="9"/>
      <c r="DJR44" s="8"/>
      <c r="DJS44" s="8"/>
      <c r="DJT44" s="13"/>
      <c r="DJU44" s="13"/>
      <c r="DJV44" s="14"/>
      <c r="DJW44" s="15"/>
      <c r="DJX44" s="13"/>
      <c r="DJY44" s="9"/>
      <c r="DJZ44" s="8"/>
      <c r="DKA44" s="8"/>
      <c r="DKB44" s="13"/>
      <c r="DKC44" s="13"/>
      <c r="DKD44" s="14"/>
      <c r="DKE44" s="15"/>
      <c r="DKF44" s="13"/>
      <c r="DKG44" s="9"/>
      <c r="DKH44" s="8"/>
      <c r="DKI44" s="8"/>
      <c r="DKJ44" s="13"/>
      <c r="DKK44" s="13"/>
      <c r="DKL44" s="14"/>
      <c r="DKM44" s="15"/>
      <c r="DKN44" s="13"/>
      <c r="DKO44" s="9"/>
      <c r="DKP44" s="8"/>
      <c r="DKQ44" s="8"/>
      <c r="DKR44" s="13"/>
      <c r="DKS44" s="13"/>
      <c r="DKT44" s="14"/>
      <c r="DKU44" s="15"/>
      <c r="DKV44" s="13"/>
      <c r="DKW44" s="9"/>
      <c r="DKX44" s="8"/>
      <c r="DKY44" s="8"/>
      <c r="DKZ44" s="13"/>
      <c r="DLA44" s="13"/>
      <c r="DLB44" s="14"/>
      <c r="DLC44" s="15"/>
      <c r="DLD44" s="13"/>
      <c r="DLE44" s="9"/>
      <c r="DLF44" s="8"/>
      <c r="DLG44" s="8"/>
      <c r="DLH44" s="13"/>
      <c r="DLI44" s="13"/>
      <c r="DLJ44" s="14"/>
      <c r="DLK44" s="15"/>
      <c r="DLL44" s="13"/>
      <c r="DLM44" s="9"/>
      <c r="DLN44" s="8"/>
      <c r="DLO44" s="8"/>
      <c r="DLP44" s="13"/>
      <c r="DLQ44" s="13"/>
      <c r="DLR44" s="14"/>
      <c r="DLS44" s="15"/>
      <c r="DLT44" s="13"/>
      <c r="DLU44" s="9"/>
      <c r="DLV44" s="8"/>
      <c r="DLW44" s="8"/>
      <c r="DLX44" s="13"/>
      <c r="DLY44" s="13"/>
      <c r="DLZ44" s="14"/>
      <c r="DMA44" s="15"/>
      <c r="DMB44" s="13"/>
      <c r="DMC44" s="9"/>
      <c r="DMD44" s="8"/>
      <c r="DME44" s="8"/>
      <c r="DMF44" s="13"/>
      <c r="DMG44" s="13"/>
      <c r="DMH44" s="14"/>
      <c r="DMI44" s="15"/>
      <c r="DMJ44" s="13"/>
      <c r="DMK44" s="9"/>
      <c r="DML44" s="8"/>
      <c r="DMM44" s="8"/>
      <c r="DMN44" s="13"/>
      <c r="DMO44" s="13"/>
      <c r="DMP44" s="14"/>
      <c r="DMQ44" s="15"/>
      <c r="DMR44" s="13"/>
      <c r="DMS44" s="9"/>
      <c r="DMT44" s="8"/>
      <c r="DMU44" s="8"/>
      <c r="DMV44" s="13"/>
      <c r="DMW44" s="13"/>
      <c r="DMX44" s="14"/>
      <c r="DMY44" s="15"/>
      <c r="DMZ44" s="13"/>
      <c r="DNA44" s="9"/>
      <c r="DNB44" s="8"/>
      <c r="DNC44" s="8"/>
      <c r="DND44" s="13"/>
      <c r="DNE44" s="13"/>
      <c r="DNF44" s="14"/>
      <c r="DNG44" s="15"/>
      <c r="DNH44" s="13"/>
      <c r="DNI44" s="9"/>
      <c r="DNJ44" s="8"/>
      <c r="DNK44" s="8"/>
      <c r="DNL44" s="13"/>
      <c r="DNM44" s="13"/>
      <c r="DNN44" s="14"/>
      <c r="DNO44" s="15"/>
      <c r="DNP44" s="13"/>
      <c r="DNQ44" s="9"/>
      <c r="DNR44" s="8"/>
      <c r="DNS44" s="8"/>
      <c r="DNT44" s="13"/>
      <c r="DNU44" s="13"/>
      <c r="DNV44" s="14"/>
      <c r="DNW44" s="15"/>
      <c r="DNX44" s="13"/>
      <c r="DNY44" s="9"/>
      <c r="DNZ44" s="8"/>
      <c r="DOA44" s="8"/>
      <c r="DOB44" s="13"/>
      <c r="DOC44" s="13"/>
      <c r="DOD44" s="14"/>
      <c r="DOE44" s="15"/>
      <c r="DOF44" s="13"/>
      <c r="DOG44" s="9"/>
      <c r="DOH44" s="8"/>
      <c r="DOI44" s="8"/>
      <c r="DOJ44" s="13"/>
      <c r="DOK44" s="13"/>
      <c r="DOL44" s="14"/>
      <c r="DOM44" s="15"/>
      <c r="DON44" s="13"/>
      <c r="DOO44" s="9"/>
      <c r="DOP44" s="8"/>
      <c r="DOQ44" s="8"/>
      <c r="DOR44" s="13"/>
      <c r="DOS44" s="13"/>
      <c r="DOT44" s="14"/>
      <c r="DOU44" s="15"/>
      <c r="DOV44" s="13"/>
      <c r="DOW44" s="9"/>
      <c r="DOX44" s="8"/>
      <c r="DOY44" s="8"/>
      <c r="DOZ44" s="13"/>
      <c r="DPA44" s="13"/>
      <c r="DPB44" s="14"/>
      <c r="DPC44" s="15"/>
      <c r="DPD44" s="13"/>
      <c r="DPE44" s="9"/>
      <c r="DPF44" s="8"/>
      <c r="DPG44" s="8"/>
      <c r="DPH44" s="13"/>
      <c r="DPI44" s="13"/>
      <c r="DPJ44" s="14"/>
      <c r="DPK44" s="15"/>
      <c r="DPL44" s="13"/>
      <c r="DPM44" s="9"/>
      <c r="DPN44" s="8"/>
      <c r="DPO44" s="8"/>
      <c r="DPP44" s="13"/>
      <c r="DPQ44" s="13"/>
      <c r="DPR44" s="14"/>
      <c r="DPS44" s="15"/>
      <c r="DPT44" s="13"/>
      <c r="DPU44" s="9"/>
      <c r="DPV44" s="8"/>
      <c r="DPW44" s="8"/>
      <c r="DPX44" s="13"/>
      <c r="DPY44" s="13"/>
      <c r="DPZ44" s="14"/>
      <c r="DQA44" s="15"/>
      <c r="DQB44" s="13"/>
      <c r="DQC44" s="9"/>
      <c r="DQD44" s="8"/>
      <c r="DQE44" s="8"/>
      <c r="DQF44" s="13"/>
      <c r="DQG44" s="13"/>
      <c r="DQH44" s="14"/>
      <c r="DQI44" s="15"/>
      <c r="DQJ44" s="13"/>
      <c r="DQK44" s="9"/>
      <c r="DQL44" s="8"/>
      <c r="DQM44" s="8"/>
      <c r="DQN44" s="13"/>
      <c r="DQO44" s="13"/>
      <c r="DQP44" s="14"/>
      <c r="DQQ44" s="15"/>
      <c r="DQR44" s="13"/>
      <c r="DQS44" s="9"/>
      <c r="DQT44" s="8"/>
      <c r="DQU44" s="8"/>
      <c r="DQV44" s="13"/>
      <c r="DQW44" s="13"/>
      <c r="DQX44" s="14"/>
      <c r="DQY44" s="15"/>
      <c r="DQZ44" s="13"/>
      <c r="DRA44" s="9"/>
      <c r="DRB44" s="8"/>
      <c r="DRC44" s="8"/>
      <c r="DRD44" s="13"/>
      <c r="DRE44" s="13"/>
      <c r="DRF44" s="14"/>
      <c r="DRG44" s="15"/>
      <c r="DRH44" s="13"/>
      <c r="DRI44" s="9"/>
      <c r="DRJ44" s="8"/>
      <c r="DRK44" s="8"/>
      <c r="DRL44" s="13"/>
      <c r="DRM44" s="13"/>
      <c r="DRN44" s="14"/>
      <c r="DRO44" s="15"/>
      <c r="DRP44" s="13"/>
      <c r="DRQ44" s="9"/>
      <c r="DRR44" s="8"/>
      <c r="DRS44" s="8"/>
      <c r="DRT44" s="13"/>
      <c r="DRU44" s="13"/>
      <c r="DRV44" s="14"/>
      <c r="DRW44" s="15"/>
      <c r="DRX44" s="13"/>
      <c r="DRY44" s="9"/>
      <c r="DRZ44" s="8"/>
      <c r="DSA44" s="8"/>
      <c r="DSB44" s="13"/>
      <c r="DSC44" s="13"/>
      <c r="DSD44" s="14"/>
      <c r="DSE44" s="15"/>
      <c r="DSF44" s="13"/>
      <c r="DSG44" s="9"/>
      <c r="DSH44" s="8"/>
      <c r="DSI44" s="8"/>
      <c r="DSJ44" s="13"/>
      <c r="DSK44" s="13"/>
      <c r="DSL44" s="14"/>
      <c r="DSM44" s="15"/>
      <c r="DSN44" s="13"/>
      <c r="DSO44" s="9"/>
      <c r="DSP44" s="8"/>
      <c r="DSQ44" s="8"/>
      <c r="DSR44" s="13"/>
      <c r="DSS44" s="13"/>
      <c r="DST44" s="14"/>
      <c r="DSU44" s="15"/>
      <c r="DSV44" s="13"/>
      <c r="DSW44" s="9"/>
      <c r="DSX44" s="8"/>
      <c r="DSY44" s="8"/>
      <c r="DSZ44" s="13"/>
      <c r="DTA44" s="13"/>
      <c r="DTB44" s="14"/>
      <c r="DTC44" s="15"/>
      <c r="DTD44" s="13"/>
      <c r="DTE44" s="9"/>
      <c r="DTF44" s="8"/>
      <c r="DTG44" s="8"/>
      <c r="DTH44" s="13"/>
      <c r="DTI44" s="13"/>
      <c r="DTJ44" s="14"/>
      <c r="DTK44" s="15"/>
      <c r="DTL44" s="13"/>
      <c r="DTM44" s="9"/>
      <c r="DTN44" s="8"/>
      <c r="DTO44" s="8"/>
      <c r="DTP44" s="13"/>
      <c r="DTQ44" s="13"/>
      <c r="DTR44" s="14"/>
      <c r="DTS44" s="15"/>
      <c r="DTT44" s="13"/>
      <c r="DTU44" s="9"/>
      <c r="DTV44" s="8"/>
      <c r="DTW44" s="8"/>
      <c r="DTX44" s="13"/>
      <c r="DTY44" s="13"/>
      <c r="DTZ44" s="14"/>
      <c r="DUA44" s="15"/>
      <c r="DUB44" s="13"/>
      <c r="DUC44" s="9"/>
      <c r="DUD44" s="8"/>
      <c r="DUE44" s="8"/>
      <c r="DUF44" s="13"/>
      <c r="DUG44" s="13"/>
      <c r="DUH44" s="14"/>
      <c r="DUI44" s="15"/>
      <c r="DUJ44" s="13"/>
      <c r="DUK44" s="9"/>
      <c r="DUL44" s="8"/>
      <c r="DUM44" s="8"/>
      <c r="DUN44" s="13"/>
      <c r="DUO44" s="13"/>
      <c r="DUP44" s="14"/>
      <c r="DUQ44" s="15"/>
      <c r="DUR44" s="13"/>
      <c r="DUS44" s="9"/>
      <c r="DUT44" s="8"/>
      <c r="DUU44" s="8"/>
      <c r="DUV44" s="13"/>
      <c r="DUW44" s="13"/>
      <c r="DUX44" s="14"/>
      <c r="DUY44" s="15"/>
      <c r="DUZ44" s="13"/>
      <c r="DVA44" s="9"/>
      <c r="DVB44" s="8"/>
      <c r="DVC44" s="8"/>
      <c r="DVD44" s="13"/>
      <c r="DVE44" s="13"/>
      <c r="DVF44" s="14"/>
      <c r="DVG44" s="15"/>
      <c r="DVH44" s="13"/>
      <c r="DVI44" s="9"/>
      <c r="DVJ44" s="8"/>
      <c r="DVK44" s="8"/>
      <c r="DVL44" s="13"/>
      <c r="DVM44" s="13"/>
      <c r="DVN44" s="14"/>
      <c r="DVO44" s="15"/>
      <c r="DVP44" s="13"/>
      <c r="DVQ44" s="9"/>
      <c r="DVR44" s="8"/>
      <c r="DVS44" s="8"/>
      <c r="DVT44" s="13"/>
      <c r="DVU44" s="13"/>
      <c r="DVV44" s="14"/>
      <c r="DVW44" s="15"/>
      <c r="DVX44" s="13"/>
      <c r="DVY44" s="9"/>
      <c r="DVZ44" s="8"/>
      <c r="DWA44" s="8"/>
      <c r="DWB44" s="13"/>
      <c r="DWC44" s="13"/>
      <c r="DWD44" s="14"/>
      <c r="DWE44" s="15"/>
      <c r="DWF44" s="13"/>
      <c r="DWG44" s="9"/>
      <c r="DWH44" s="8"/>
      <c r="DWI44" s="8"/>
      <c r="DWJ44" s="13"/>
      <c r="DWK44" s="13"/>
      <c r="DWL44" s="14"/>
      <c r="DWM44" s="15"/>
      <c r="DWN44" s="13"/>
      <c r="DWO44" s="9"/>
      <c r="DWP44" s="8"/>
      <c r="DWQ44" s="8"/>
      <c r="DWR44" s="13"/>
      <c r="DWS44" s="13"/>
      <c r="DWT44" s="14"/>
      <c r="DWU44" s="15"/>
      <c r="DWV44" s="13"/>
      <c r="DWW44" s="9"/>
      <c r="DWX44" s="8"/>
      <c r="DWY44" s="8"/>
      <c r="DWZ44" s="13"/>
      <c r="DXA44" s="13"/>
      <c r="DXB44" s="14"/>
      <c r="DXC44" s="15"/>
      <c r="DXD44" s="13"/>
      <c r="DXE44" s="9"/>
      <c r="DXF44" s="8"/>
      <c r="DXG44" s="8"/>
      <c r="DXH44" s="13"/>
      <c r="DXI44" s="13"/>
      <c r="DXJ44" s="14"/>
      <c r="DXK44" s="15"/>
      <c r="DXL44" s="13"/>
      <c r="DXM44" s="9"/>
      <c r="DXN44" s="8"/>
      <c r="DXO44" s="8"/>
      <c r="DXP44" s="13"/>
      <c r="DXQ44" s="13"/>
      <c r="DXR44" s="14"/>
      <c r="DXS44" s="15"/>
      <c r="DXT44" s="13"/>
      <c r="DXU44" s="9"/>
      <c r="DXV44" s="8"/>
      <c r="DXW44" s="8"/>
      <c r="DXX44" s="13"/>
      <c r="DXY44" s="13"/>
      <c r="DXZ44" s="14"/>
      <c r="DYA44" s="15"/>
      <c r="DYB44" s="13"/>
      <c r="DYC44" s="9"/>
      <c r="DYD44" s="8"/>
      <c r="DYE44" s="8"/>
      <c r="DYF44" s="13"/>
      <c r="DYG44" s="13"/>
      <c r="DYH44" s="14"/>
      <c r="DYI44" s="15"/>
      <c r="DYJ44" s="13"/>
      <c r="DYK44" s="9"/>
      <c r="DYL44" s="8"/>
      <c r="DYM44" s="8"/>
      <c r="DYN44" s="13"/>
      <c r="DYO44" s="13"/>
      <c r="DYP44" s="14"/>
      <c r="DYQ44" s="15"/>
      <c r="DYR44" s="13"/>
      <c r="DYS44" s="9"/>
      <c r="DYT44" s="8"/>
      <c r="DYU44" s="8"/>
      <c r="DYV44" s="13"/>
      <c r="DYW44" s="13"/>
      <c r="DYX44" s="14"/>
      <c r="DYY44" s="15"/>
      <c r="DYZ44" s="13"/>
      <c r="DZA44" s="9"/>
      <c r="DZB44" s="8"/>
      <c r="DZC44" s="8"/>
      <c r="DZD44" s="13"/>
      <c r="DZE44" s="13"/>
      <c r="DZF44" s="14"/>
      <c r="DZG44" s="15"/>
      <c r="DZH44" s="13"/>
      <c r="DZI44" s="9"/>
      <c r="DZJ44" s="8"/>
      <c r="DZK44" s="8"/>
      <c r="DZL44" s="13"/>
      <c r="DZM44" s="13"/>
      <c r="DZN44" s="14"/>
      <c r="DZO44" s="15"/>
      <c r="DZP44" s="13"/>
      <c r="DZQ44" s="9"/>
      <c r="DZR44" s="8"/>
      <c r="DZS44" s="8"/>
      <c r="DZT44" s="13"/>
      <c r="DZU44" s="13"/>
      <c r="DZV44" s="14"/>
      <c r="DZW44" s="15"/>
      <c r="DZX44" s="13"/>
      <c r="DZY44" s="9"/>
      <c r="DZZ44" s="8"/>
      <c r="EAA44" s="8"/>
      <c r="EAB44" s="13"/>
      <c r="EAC44" s="13"/>
      <c r="EAD44" s="14"/>
      <c r="EAE44" s="15"/>
      <c r="EAF44" s="13"/>
      <c r="EAG44" s="9"/>
      <c r="EAH44" s="8"/>
      <c r="EAI44" s="8"/>
      <c r="EAJ44" s="13"/>
      <c r="EAK44" s="13"/>
      <c r="EAL44" s="14"/>
      <c r="EAM44" s="15"/>
      <c r="EAN44" s="13"/>
      <c r="EAO44" s="9"/>
      <c r="EAP44" s="8"/>
      <c r="EAQ44" s="8"/>
      <c r="EAR44" s="13"/>
      <c r="EAS44" s="13"/>
      <c r="EAT44" s="14"/>
      <c r="EAU44" s="15"/>
      <c r="EAV44" s="13"/>
      <c r="EAW44" s="9"/>
      <c r="EAX44" s="8"/>
      <c r="EAY44" s="8"/>
      <c r="EAZ44" s="13"/>
      <c r="EBA44" s="13"/>
      <c r="EBB44" s="14"/>
      <c r="EBC44" s="15"/>
      <c r="EBD44" s="13"/>
      <c r="EBE44" s="9"/>
      <c r="EBF44" s="8"/>
      <c r="EBG44" s="8"/>
      <c r="EBH44" s="13"/>
      <c r="EBI44" s="13"/>
      <c r="EBJ44" s="14"/>
      <c r="EBK44" s="15"/>
      <c r="EBL44" s="13"/>
      <c r="EBM44" s="9"/>
      <c r="EBN44" s="8"/>
      <c r="EBO44" s="8"/>
      <c r="EBP44" s="13"/>
      <c r="EBQ44" s="13"/>
      <c r="EBR44" s="14"/>
      <c r="EBS44" s="15"/>
      <c r="EBT44" s="13"/>
      <c r="EBU44" s="9"/>
      <c r="EBV44" s="8"/>
      <c r="EBW44" s="8"/>
      <c r="EBX44" s="13"/>
      <c r="EBY44" s="13"/>
      <c r="EBZ44" s="14"/>
      <c r="ECA44" s="15"/>
      <c r="ECB44" s="13"/>
      <c r="ECC44" s="9"/>
      <c r="ECD44" s="8"/>
      <c r="ECE44" s="8"/>
      <c r="ECF44" s="13"/>
      <c r="ECG44" s="13"/>
      <c r="ECH44" s="14"/>
      <c r="ECI44" s="15"/>
      <c r="ECJ44" s="13"/>
      <c r="ECK44" s="9"/>
      <c r="ECL44" s="8"/>
      <c r="ECM44" s="8"/>
      <c r="ECN44" s="13"/>
      <c r="ECO44" s="13"/>
      <c r="ECP44" s="14"/>
      <c r="ECQ44" s="15"/>
      <c r="ECR44" s="13"/>
      <c r="ECS44" s="9"/>
      <c r="ECT44" s="8"/>
      <c r="ECU44" s="8"/>
      <c r="ECV44" s="13"/>
      <c r="ECW44" s="13"/>
      <c r="ECX44" s="14"/>
      <c r="ECY44" s="15"/>
      <c r="ECZ44" s="13"/>
      <c r="EDA44" s="9"/>
      <c r="EDB44" s="8"/>
      <c r="EDC44" s="8"/>
      <c r="EDD44" s="13"/>
      <c r="EDE44" s="13"/>
      <c r="EDF44" s="14"/>
      <c r="EDG44" s="15"/>
      <c r="EDH44" s="13"/>
      <c r="EDI44" s="9"/>
      <c r="EDJ44" s="8"/>
      <c r="EDK44" s="8"/>
      <c r="EDL44" s="13"/>
      <c r="EDM44" s="13"/>
      <c r="EDN44" s="14"/>
      <c r="EDO44" s="15"/>
      <c r="EDP44" s="13"/>
      <c r="EDQ44" s="9"/>
      <c r="EDR44" s="8"/>
      <c r="EDS44" s="8"/>
      <c r="EDT44" s="13"/>
      <c r="EDU44" s="13"/>
      <c r="EDV44" s="14"/>
      <c r="EDW44" s="15"/>
      <c r="EDX44" s="13"/>
      <c r="EDY44" s="9"/>
      <c r="EDZ44" s="8"/>
      <c r="EEA44" s="8"/>
      <c r="EEB44" s="13"/>
      <c r="EEC44" s="13"/>
      <c r="EED44" s="14"/>
      <c r="EEE44" s="15"/>
      <c r="EEF44" s="13"/>
      <c r="EEG44" s="9"/>
      <c r="EEH44" s="8"/>
      <c r="EEI44" s="8"/>
      <c r="EEJ44" s="13"/>
      <c r="EEK44" s="13"/>
      <c r="EEL44" s="14"/>
      <c r="EEM44" s="15"/>
      <c r="EEN44" s="13"/>
      <c r="EEO44" s="9"/>
      <c r="EEP44" s="8"/>
      <c r="EEQ44" s="8"/>
      <c r="EER44" s="13"/>
      <c r="EES44" s="13"/>
      <c r="EET44" s="14"/>
      <c r="EEU44" s="15"/>
      <c r="EEV44" s="13"/>
      <c r="EEW44" s="9"/>
      <c r="EEX44" s="8"/>
      <c r="EEY44" s="8"/>
      <c r="EEZ44" s="13"/>
      <c r="EFA44" s="13"/>
      <c r="EFB44" s="14"/>
      <c r="EFC44" s="15"/>
      <c r="EFD44" s="13"/>
      <c r="EFE44" s="9"/>
      <c r="EFF44" s="8"/>
      <c r="EFG44" s="8"/>
      <c r="EFH44" s="13"/>
      <c r="EFI44" s="13"/>
      <c r="EFJ44" s="14"/>
      <c r="EFK44" s="15"/>
      <c r="EFL44" s="13"/>
      <c r="EFM44" s="9"/>
      <c r="EFN44" s="8"/>
      <c r="EFO44" s="8"/>
      <c r="EFP44" s="13"/>
      <c r="EFQ44" s="13"/>
      <c r="EFR44" s="14"/>
      <c r="EFS44" s="15"/>
      <c r="EFT44" s="13"/>
      <c r="EFU44" s="9"/>
      <c r="EFV44" s="8"/>
      <c r="EFW44" s="8"/>
      <c r="EFX44" s="13"/>
      <c r="EFY44" s="13"/>
      <c r="EFZ44" s="14"/>
      <c r="EGA44" s="15"/>
      <c r="EGB44" s="13"/>
      <c r="EGC44" s="9"/>
      <c r="EGD44" s="8"/>
      <c r="EGE44" s="8"/>
      <c r="EGF44" s="13"/>
      <c r="EGG44" s="13"/>
      <c r="EGH44" s="14"/>
      <c r="EGI44" s="15"/>
      <c r="EGJ44" s="13"/>
      <c r="EGK44" s="9"/>
      <c r="EGL44" s="8"/>
      <c r="EGM44" s="8"/>
      <c r="EGN44" s="13"/>
      <c r="EGO44" s="13"/>
      <c r="EGP44" s="14"/>
      <c r="EGQ44" s="15"/>
      <c r="EGR44" s="13"/>
      <c r="EGS44" s="9"/>
      <c r="EGT44" s="8"/>
      <c r="EGU44" s="8"/>
      <c r="EGV44" s="13"/>
      <c r="EGW44" s="13"/>
      <c r="EGX44" s="14"/>
      <c r="EGY44" s="15"/>
      <c r="EGZ44" s="13"/>
      <c r="EHA44" s="9"/>
      <c r="EHB44" s="8"/>
      <c r="EHC44" s="8"/>
      <c r="EHD44" s="13"/>
      <c r="EHE44" s="13"/>
      <c r="EHF44" s="14"/>
      <c r="EHG44" s="15"/>
      <c r="EHH44" s="13"/>
      <c r="EHI44" s="9"/>
      <c r="EHJ44" s="8"/>
      <c r="EHK44" s="8"/>
      <c r="EHL44" s="13"/>
      <c r="EHM44" s="13"/>
      <c r="EHN44" s="14"/>
      <c r="EHO44" s="15"/>
      <c r="EHP44" s="13"/>
      <c r="EHQ44" s="9"/>
      <c r="EHR44" s="8"/>
      <c r="EHS44" s="8"/>
      <c r="EHT44" s="13"/>
      <c r="EHU44" s="13"/>
      <c r="EHV44" s="14"/>
      <c r="EHW44" s="15"/>
      <c r="EHX44" s="13"/>
      <c r="EHY44" s="9"/>
      <c r="EHZ44" s="8"/>
      <c r="EIA44" s="8"/>
      <c r="EIB44" s="13"/>
      <c r="EIC44" s="13"/>
      <c r="EID44" s="14"/>
      <c r="EIE44" s="15"/>
      <c r="EIF44" s="13"/>
      <c r="EIG44" s="9"/>
      <c r="EIH44" s="8"/>
      <c r="EII44" s="8"/>
      <c r="EIJ44" s="13"/>
      <c r="EIK44" s="13"/>
      <c r="EIL44" s="14"/>
      <c r="EIM44" s="15"/>
      <c r="EIN44" s="13"/>
      <c r="EIO44" s="9"/>
      <c r="EIP44" s="8"/>
      <c r="EIQ44" s="8"/>
      <c r="EIR44" s="13"/>
      <c r="EIS44" s="13"/>
      <c r="EIT44" s="14"/>
      <c r="EIU44" s="15"/>
      <c r="EIV44" s="13"/>
      <c r="EIW44" s="9"/>
      <c r="EIX44" s="8"/>
      <c r="EIY44" s="8"/>
      <c r="EIZ44" s="13"/>
      <c r="EJA44" s="13"/>
      <c r="EJB44" s="14"/>
      <c r="EJC44" s="15"/>
      <c r="EJD44" s="13"/>
      <c r="EJE44" s="9"/>
      <c r="EJF44" s="8"/>
      <c r="EJG44" s="8"/>
      <c r="EJH44" s="13"/>
      <c r="EJI44" s="13"/>
      <c r="EJJ44" s="14"/>
      <c r="EJK44" s="15"/>
      <c r="EJL44" s="13"/>
      <c r="EJM44" s="9"/>
      <c r="EJN44" s="8"/>
      <c r="EJO44" s="8"/>
      <c r="EJP44" s="13"/>
      <c r="EJQ44" s="13"/>
      <c r="EJR44" s="14"/>
      <c r="EJS44" s="15"/>
      <c r="EJT44" s="13"/>
      <c r="EJU44" s="9"/>
      <c r="EJV44" s="8"/>
      <c r="EJW44" s="8"/>
      <c r="EJX44" s="13"/>
      <c r="EJY44" s="13"/>
      <c r="EJZ44" s="14"/>
      <c r="EKA44" s="15"/>
      <c r="EKB44" s="13"/>
      <c r="EKC44" s="9"/>
      <c r="EKD44" s="8"/>
      <c r="EKE44" s="8"/>
      <c r="EKF44" s="13"/>
      <c r="EKG44" s="13"/>
      <c r="EKH44" s="14"/>
      <c r="EKI44" s="15"/>
      <c r="EKJ44" s="13"/>
      <c r="EKK44" s="9"/>
      <c r="EKL44" s="8"/>
      <c r="EKM44" s="8"/>
      <c r="EKN44" s="13"/>
      <c r="EKO44" s="13"/>
      <c r="EKP44" s="14"/>
      <c r="EKQ44" s="15"/>
      <c r="EKR44" s="13"/>
      <c r="EKS44" s="9"/>
      <c r="EKT44" s="8"/>
      <c r="EKU44" s="8"/>
      <c r="EKV44" s="13"/>
      <c r="EKW44" s="13"/>
      <c r="EKX44" s="14"/>
      <c r="EKY44" s="15"/>
      <c r="EKZ44" s="13"/>
      <c r="ELA44" s="9"/>
      <c r="ELB44" s="8"/>
      <c r="ELC44" s="8"/>
      <c r="ELD44" s="13"/>
      <c r="ELE44" s="13"/>
      <c r="ELF44" s="14"/>
      <c r="ELG44" s="15"/>
      <c r="ELH44" s="13"/>
      <c r="ELI44" s="9"/>
      <c r="ELJ44" s="8"/>
      <c r="ELK44" s="8"/>
      <c r="ELL44" s="13"/>
      <c r="ELM44" s="13"/>
      <c r="ELN44" s="14"/>
      <c r="ELO44" s="15"/>
      <c r="ELP44" s="13"/>
      <c r="ELQ44" s="9"/>
      <c r="ELR44" s="8"/>
      <c r="ELS44" s="8"/>
      <c r="ELT44" s="13"/>
      <c r="ELU44" s="13"/>
      <c r="ELV44" s="14"/>
      <c r="ELW44" s="15"/>
      <c r="ELX44" s="13"/>
      <c r="ELY44" s="9"/>
      <c r="ELZ44" s="8"/>
      <c r="EMA44" s="8"/>
      <c r="EMB44" s="13"/>
      <c r="EMC44" s="13"/>
      <c r="EMD44" s="14"/>
      <c r="EME44" s="15"/>
      <c r="EMF44" s="13"/>
      <c r="EMG44" s="9"/>
      <c r="EMH44" s="8"/>
      <c r="EMI44" s="8"/>
      <c r="EMJ44" s="13"/>
      <c r="EMK44" s="13"/>
      <c r="EML44" s="14"/>
      <c r="EMM44" s="15"/>
      <c r="EMN44" s="13"/>
      <c r="EMO44" s="9"/>
      <c r="EMP44" s="8"/>
      <c r="EMQ44" s="8"/>
      <c r="EMR44" s="13"/>
      <c r="EMS44" s="13"/>
      <c r="EMT44" s="14"/>
      <c r="EMU44" s="15"/>
      <c r="EMV44" s="13"/>
      <c r="EMW44" s="9"/>
      <c r="EMX44" s="8"/>
      <c r="EMY44" s="8"/>
      <c r="EMZ44" s="13"/>
      <c r="ENA44" s="13"/>
      <c r="ENB44" s="14"/>
      <c r="ENC44" s="15"/>
      <c r="END44" s="13"/>
      <c r="ENE44" s="9"/>
      <c r="ENF44" s="8"/>
      <c r="ENG44" s="8"/>
      <c r="ENH44" s="13"/>
      <c r="ENI44" s="13"/>
      <c r="ENJ44" s="14"/>
      <c r="ENK44" s="15"/>
      <c r="ENL44" s="13"/>
      <c r="ENM44" s="9"/>
      <c r="ENN44" s="8"/>
      <c r="ENO44" s="8"/>
      <c r="ENP44" s="13"/>
      <c r="ENQ44" s="13"/>
      <c r="ENR44" s="14"/>
      <c r="ENS44" s="15"/>
      <c r="ENT44" s="13"/>
      <c r="ENU44" s="9"/>
      <c r="ENV44" s="8"/>
      <c r="ENW44" s="8"/>
      <c r="ENX44" s="13"/>
      <c r="ENY44" s="13"/>
      <c r="ENZ44" s="14"/>
      <c r="EOA44" s="15"/>
      <c r="EOB44" s="13"/>
      <c r="EOC44" s="9"/>
      <c r="EOD44" s="8"/>
      <c r="EOE44" s="8"/>
      <c r="EOF44" s="13"/>
      <c r="EOG44" s="13"/>
      <c r="EOH44" s="14"/>
      <c r="EOI44" s="15"/>
      <c r="EOJ44" s="13"/>
      <c r="EOK44" s="9"/>
      <c r="EOL44" s="8"/>
      <c r="EOM44" s="8"/>
      <c r="EON44" s="13"/>
      <c r="EOO44" s="13"/>
      <c r="EOP44" s="14"/>
      <c r="EOQ44" s="15"/>
      <c r="EOR44" s="13"/>
      <c r="EOS44" s="9"/>
      <c r="EOT44" s="8"/>
      <c r="EOU44" s="8"/>
      <c r="EOV44" s="13"/>
      <c r="EOW44" s="13"/>
      <c r="EOX44" s="14"/>
      <c r="EOY44" s="15"/>
      <c r="EOZ44" s="13"/>
      <c r="EPA44" s="9"/>
      <c r="EPB44" s="8"/>
      <c r="EPC44" s="8"/>
      <c r="EPD44" s="13"/>
      <c r="EPE44" s="13"/>
      <c r="EPF44" s="14"/>
      <c r="EPG44" s="15"/>
      <c r="EPH44" s="13"/>
      <c r="EPI44" s="9"/>
      <c r="EPJ44" s="8"/>
      <c r="EPK44" s="8"/>
      <c r="EPL44" s="13"/>
      <c r="EPM44" s="13"/>
      <c r="EPN44" s="14"/>
      <c r="EPO44" s="15"/>
      <c r="EPP44" s="13"/>
      <c r="EPQ44" s="9"/>
      <c r="EPR44" s="8"/>
      <c r="EPS44" s="8"/>
      <c r="EPT44" s="13"/>
      <c r="EPU44" s="13"/>
      <c r="EPV44" s="14"/>
      <c r="EPW44" s="15"/>
      <c r="EPX44" s="13"/>
      <c r="EPY44" s="9"/>
      <c r="EPZ44" s="8"/>
      <c r="EQA44" s="8"/>
      <c r="EQB44" s="13"/>
      <c r="EQC44" s="13"/>
      <c r="EQD44" s="14"/>
      <c r="EQE44" s="15"/>
      <c r="EQF44" s="13"/>
      <c r="EQG44" s="9"/>
      <c r="EQH44" s="8"/>
      <c r="EQI44" s="8"/>
      <c r="EQJ44" s="13"/>
      <c r="EQK44" s="13"/>
      <c r="EQL44" s="14"/>
      <c r="EQM44" s="15"/>
      <c r="EQN44" s="13"/>
      <c r="EQO44" s="9"/>
      <c r="EQP44" s="8"/>
      <c r="EQQ44" s="8"/>
      <c r="EQR44" s="13"/>
      <c r="EQS44" s="13"/>
      <c r="EQT44" s="14"/>
      <c r="EQU44" s="15"/>
      <c r="EQV44" s="13"/>
      <c r="EQW44" s="9"/>
      <c r="EQX44" s="8"/>
      <c r="EQY44" s="8"/>
      <c r="EQZ44" s="13"/>
      <c r="ERA44" s="13"/>
      <c r="ERB44" s="14"/>
      <c r="ERC44" s="15"/>
      <c r="ERD44" s="13"/>
      <c r="ERE44" s="9"/>
      <c r="ERF44" s="8"/>
      <c r="ERG44" s="8"/>
      <c r="ERH44" s="13"/>
      <c r="ERI44" s="13"/>
      <c r="ERJ44" s="14"/>
      <c r="ERK44" s="15"/>
      <c r="ERL44" s="13"/>
      <c r="ERM44" s="9"/>
      <c r="ERN44" s="8"/>
      <c r="ERO44" s="8"/>
      <c r="ERP44" s="13"/>
      <c r="ERQ44" s="13"/>
      <c r="ERR44" s="14"/>
      <c r="ERS44" s="15"/>
      <c r="ERT44" s="13"/>
      <c r="ERU44" s="9"/>
      <c r="ERV44" s="8"/>
      <c r="ERW44" s="8"/>
      <c r="ERX44" s="13"/>
      <c r="ERY44" s="13"/>
      <c r="ERZ44" s="14"/>
      <c r="ESA44" s="15"/>
      <c r="ESB44" s="13"/>
      <c r="ESC44" s="9"/>
      <c r="ESD44" s="8"/>
      <c r="ESE44" s="8"/>
      <c r="ESF44" s="13"/>
      <c r="ESG44" s="13"/>
      <c r="ESH44" s="14"/>
      <c r="ESI44" s="15"/>
      <c r="ESJ44" s="13"/>
      <c r="ESK44" s="9"/>
      <c r="ESL44" s="8"/>
      <c r="ESM44" s="8"/>
      <c r="ESN44" s="13"/>
      <c r="ESO44" s="13"/>
      <c r="ESP44" s="14"/>
      <c r="ESQ44" s="15"/>
      <c r="ESR44" s="13"/>
      <c r="ESS44" s="9"/>
      <c r="EST44" s="8"/>
      <c r="ESU44" s="8"/>
      <c r="ESV44" s="13"/>
      <c r="ESW44" s="13"/>
      <c r="ESX44" s="14"/>
      <c r="ESY44" s="15"/>
      <c r="ESZ44" s="13"/>
      <c r="ETA44" s="9"/>
      <c r="ETB44" s="8"/>
      <c r="ETC44" s="8"/>
      <c r="ETD44" s="13"/>
      <c r="ETE44" s="13"/>
      <c r="ETF44" s="14"/>
      <c r="ETG44" s="15"/>
      <c r="ETH44" s="13"/>
      <c r="ETI44" s="9"/>
      <c r="ETJ44" s="8"/>
      <c r="ETK44" s="8"/>
      <c r="ETL44" s="13"/>
      <c r="ETM44" s="13"/>
      <c r="ETN44" s="14"/>
      <c r="ETO44" s="15"/>
      <c r="ETP44" s="13"/>
      <c r="ETQ44" s="9"/>
      <c r="ETR44" s="8"/>
      <c r="ETS44" s="8"/>
      <c r="ETT44" s="13"/>
      <c r="ETU44" s="13"/>
      <c r="ETV44" s="14"/>
      <c r="ETW44" s="15"/>
      <c r="ETX44" s="13"/>
      <c r="ETY44" s="9"/>
      <c r="ETZ44" s="8"/>
      <c r="EUA44" s="8"/>
      <c r="EUB44" s="13"/>
      <c r="EUC44" s="13"/>
      <c r="EUD44" s="14"/>
      <c r="EUE44" s="15"/>
      <c r="EUF44" s="13"/>
      <c r="EUG44" s="9"/>
      <c r="EUH44" s="8"/>
      <c r="EUI44" s="8"/>
      <c r="EUJ44" s="13"/>
      <c r="EUK44" s="13"/>
      <c r="EUL44" s="14"/>
      <c r="EUM44" s="15"/>
      <c r="EUN44" s="13"/>
      <c r="EUO44" s="9"/>
      <c r="EUP44" s="8"/>
      <c r="EUQ44" s="8"/>
      <c r="EUR44" s="13"/>
      <c r="EUS44" s="13"/>
      <c r="EUT44" s="14"/>
      <c r="EUU44" s="15"/>
      <c r="EUV44" s="13"/>
      <c r="EUW44" s="9"/>
      <c r="EUX44" s="8"/>
      <c r="EUY44" s="8"/>
      <c r="EUZ44" s="13"/>
      <c r="EVA44" s="13"/>
      <c r="EVB44" s="14"/>
      <c r="EVC44" s="15"/>
      <c r="EVD44" s="13"/>
      <c r="EVE44" s="9"/>
      <c r="EVF44" s="8"/>
      <c r="EVG44" s="8"/>
      <c r="EVH44" s="13"/>
      <c r="EVI44" s="13"/>
      <c r="EVJ44" s="14"/>
      <c r="EVK44" s="15"/>
      <c r="EVL44" s="13"/>
      <c r="EVM44" s="9"/>
      <c r="EVN44" s="8"/>
      <c r="EVO44" s="8"/>
      <c r="EVP44" s="13"/>
      <c r="EVQ44" s="13"/>
      <c r="EVR44" s="14"/>
      <c r="EVS44" s="15"/>
      <c r="EVT44" s="13"/>
      <c r="EVU44" s="9"/>
      <c r="EVV44" s="8"/>
      <c r="EVW44" s="8"/>
      <c r="EVX44" s="13"/>
      <c r="EVY44" s="13"/>
      <c r="EVZ44" s="14"/>
      <c r="EWA44" s="15"/>
      <c r="EWB44" s="13"/>
      <c r="EWC44" s="9"/>
      <c r="EWD44" s="8"/>
      <c r="EWE44" s="8"/>
      <c r="EWF44" s="13"/>
      <c r="EWG44" s="13"/>
      <c r="EWH44" s="14"/>
      <c r="EWI44" s="15"/>
      <c r="EWJ44" s="13"/>
      <c r="EWK44" s="9"/>
      <c r="EWL44" s="8"/>
      <c r="EWM44" s="8"/>
      <c r="EWN44" s="13"/>
      <c r="EWO44" s="13"/>
      <c r="EWP44" s="14"/>
      <c r="EWQ44" s="15"/>
      <c r="EWR44" s="13"/>
      <c r="EWS44" s="9"/>
      <c r="EWT44" s="8"/>
      <c r="EWU44" s="8"/>
      <c r="EWV44" s="13"/>
      <c r="EWW44" s="13"/>
      <c r="EWX44" s="14"/>
      <c r="EWY44" s="15"/>
      <c r="EWZ44" s="13"/>
      <c r="EXA44" s="9"/>
      <c r="EXB44" s="8"/>
      <c r="EXC44" s="8"/>
      <c r="EXD44" s="13"/>
      <c r="EXE44" s="13"/>
      <c r="EXF44" s="14"/>
      <c r="EXG44" s="15"/>
      <c r="EXH44" s="13"/>
      <c r="EXI44" s="9"/>
      <c r="EXJ44" s="8"/>
      <c r="EXK44" s="8"/>
      <c r="EXL44" s="13"/>
      <c r="EXM44" s="13"/>
      <c r="EXN44" s="14"/>
      <c r="EXO44" s="15"/>
      <c r="EXP44" s="13"/>
      <c r="EXQ44" s="9"/>
      <c r="EXR44" s="8"/>
      <c r="EXS44" s="8"/>
      <c r="EXT44" s="13"/>
      <c r="EXU44" s="13"/>
      <c r="EXV44" s="14"/>
      <c r="EXW44" s="15"/>
      <c r="EXX44" s="13"/>
      <c r="EXY44" s="9"/>
      <c r="EXZ44" s="8"/>
      <c r="EYA44" s="8"/>
      <c r="EYB44" s="13"/>
      <c r="EYC44" s="13"/>
      <c r="EYD44" s="14"/>
      <c r="EYE44" s="15"/>
      <c r="EYF44" s="13"/>
      <c r="EYG44" s="9"/>
      <c r="EYH44" s="8"/>
      <c r="EYI44" s="8"/>
      <c r="EYJ44" s="13"/>
      <c r="EYK44" s="13"/>
      <c r="EYL44" s="14"/>
      <c r="EYM44" s="15"/>
      <c r="EYN44" s="13"/>
      <c r="EYO44" s="9"/>
      <c r="EYP44" s="8"/>
      <c r="EYQ44" s="8"/>
      <c r="EYR44" s="13"/>
      <c r="EYS44" s="13"/>
      <c r="EYT44" s="14"/>
      <c r="EYU44" s="15"/>
      <c r="EYV44" s="13"/>
      <c r="EYW44" s="9"/>
      <c r="EYX44" s="8"/>
      <c r="EYY44" s="8"/>
      <c r="EYZ44" s="13"/>
      <c r="EZA44" s="13"/>
      <c r="EZB44" s="14"/>
      <c r="EZC44" s="15"/>
      <c r="EZD44" s="13"/>
      <c r="EZE44" s="9"/>
      <c r="EZF44" s="8"/>
      <c r="EZG44" s="8"/>
      <c r="EZH44" s="13"/>
      <c r="EZI44" s="13"/>
      <c r="EZJ44" s="14"/>
      <c r="EZK44" s="15"/>
      <c r="EZL44" s="13"/>
      <c r="EZM44" s="9"/>
      <c r="EZN44" s="8"/>
      <c r="EZO44" s="8"/>
      <c r="EZP44" s="13"/>
      <c r="EZQ44" s="13"/>
      <c r="EZR44" s="14"/>
      <c r="EZS44" s="15"/>
      <c r="EZT44" s="13"/>
      <c r="EZU44" s="9"/>
      <c r="EZV44" s="8"/>
      <c r="EZW44" s="8"/>
      <c r="EZX44" s="13"/>
      <c r="EZY44" s="13"/>
      <c r="EZZ44" s="14"/>
      <c r="FAA44" s="15"/>
      <c r="FAB44" s="13"/>
      <c r="FAC44" s="9"/>
      <c r="FAD44" s="8"/>
      <c r="FAE44" s="8"/>
      <c r="FAF44" s="13"/>
      <c r="FAG44" s="13"/>
      <c r="FAH44" s="14"/>
      <c r="FAI44" s="15"/>
      <c r="FAJ44" s="13"/>
      <c r="FAK44" s="9"/>
      <c r="FAL44" s="8"/>
      <c r="FAM44" s="8"/>
      <c r="FAN44" s="13"/>
      <c r="FAO44" s="13"/>
      <c r="FAP44" s="14"/>
      <c r="FAQ44" s="15"/>
      <c r="FAR44" s="13"/>
      <c r="FAS44" s="9"/>
      <c r="FAT44" s="8"/>
      <c r="FAU44" s="8"/>
      <c r="FAV44" s="13"/>
      <c r="FAW44" s="13"/>
      <c r="FAX44" s="14"/>
      <c r="FAY44" s="15"/>
      <c r="FAZ44" s="13"/>
      <c r="FBA44" s="9"/>
      <c r="FBB44" s="8"/>
      <c r="FBC44" s="8"/>
      <c r="FBD44" s="13"/>
      <c r="FBE44" s="13"/>
      <c r="FBF44" s="14"/>
      <c r="FBG44" s="15"/>
      <c r="FBH44" s="13"/>
      <c r="FBI44" s="9"/>
      <c r="FBJ44" s="8"/>
      <c r="FBK44" s="8"/>
      <c r="FBL44" s="13"/>
      <c r="FBM44" s="13"/>
      <c r="FBN44" s="14"/>
      <c r="FBO44" s="15"/>
      <c r="FBP44" s="13"/>
      <c r="FBQ44" s="9"/>
      <c r="FBR44" s="8"/>
      <c r="FBS44" s="8"/>
      <c r="FBT44" s="13"/>
      <c r="FBU44" s="13"/>
      <c r="FBV44" s="14"/>
      <c r="FBW44" s="15"/>
      <c r="FBX44" s="13"/>
      <c r="FBY44" s="9"/>
      <c r="FBZ44" s="8"/>
      <c r="FCA44" s="8"/>
      <c r="FCB44" s="13"/>
      <c r="FCC44" s="13"/>
      <c r="FCD44" s="14"/>
      <c r="FCE44" s="15"/>
      <c r="FCF44" s="13"/>
      <c r="FCG44" s="9"/>
      <c r="FCH44" s="8"/>
      <c r="FCI44" s="8"/>
      <c r="FCJ44" s="13"/>
      <c r="FCK44" s="13"/>
      <c r="FCL44" s="14"/>
      <c r="FCM44" s="15"/>
      <c r="FCN44" s="13"/>
      <c r="FCO44" s="9"/>
      <c r="FCP44" s="8"/>
      <c r="FCQ44" s="8"/>
      <c r="FCR44" s="13"/>
      <c r="FCS44" s="13"/>
      <c r="FCT44" s="14"/>
      <c r="FCU44" s="15"/>
      <c r="FCV44" s="13"/>
      <c r="FCW44" s="9"/>
      <c r="FCX44" s="8"/>
      <c r="FCY44" s="8"/>
      <c r="FCZ44" s="13"/>
      <c r="FDA44" s="13"/>
      <c r="FDB44" s="14"/>
      <c r="FDC44" s="15"/>
      <c r="FDD44" s="13"/>
      <c r="FDE44" s="9"/>
      <c r="FDF44" s="8"/>
      <c r="FDG44" s="8"/>
      <c r="FDH44" s="13"/>
      <c r="FDI44" s="13"/>
      <c r="FDJ44" s="14"/>
      <c r="FDK44" s="15"/>
      <c r="FDL44" s="13"/>
      <c r="FDM44" s="9"/>
      <c r="FDN44" s="8"/>
      <c r="FDO44" s="8"/>
      <c r="FDP44" s="13"/>
      <c r="FDQ44" s="13"/>
      <c r="FDR44" s="14"/>
      <c r="FDS44" s="15"/>
      <c r="FDT44" s="13"/>
      <c r="FDU44" s="9"/>
      <c r="FDV44" s="8"/>
      <c r="FDW44" s="8"/>
      <c r="FDX44" s="13"/>
      <c r="FDY44" s="13"/>
      <c r="FDZ44" s="14"/>
      <c r="FEA44" s="15"/>
      <c r="FEB44" s="13"/>
      <c r="FEC44" s="9"/>
      <c r="FED44" s="8"/>
      <c r="FEE44" s="8"/>
      <c r="FEF44" s="13"/>
      <c r="FEG44" s="13"/>
      <c r="FEH44" s="14"/>
      <c r="FEI44" s="15"/>
      <c r="FEJ44" s="13"/>
      <c r="FEK44" s="9"/>
      <c r="FEL44" s="8"/>
      <c r="FEM44" s="8"/>
      <c r="FEN44" s="13"/>
      <c r="FEO44" s="13"/>
      <c r="FEP44" s="14"/>
      <c r="FEQ44" s="15"/>
      <c r="FER44" s="13"/>
      <c r="FES44" s="9"/>
      <c r="FET44" s="8"/>
      <c r="FEU44" s="8"/>
      <c r="FEV44" s="13"/>
      <c r="FEW44" s="13"/>
      <c r="FEX44" s="14"/>
      <c r="FEY44" s="15"/>
      <c r="FEZ44" s="13"/>
      <c r="FFA44" s="9"/>
      <c r="FFB44" s="8"/>
      <c r="FFC44" s="8"/>
      <c r="FFD44" s="13"/>
      <c r="FFE44" s="13"/>
      <c r="FFF44" s="14"/>
      <c r="FFG44" s="15"/>
      <c r="FFH44" s="13"/>
      <c r="FFI44" s="9"/>
      <c r="FFJ44" s="8"/>
      <c r="FFK44" s="8"/>
      <c r="FFL44" s="13"/>
      <c r="FFM44" s="13"/>
      <c r="FFN44" s="14"/>
      <c r="FFO44" s="15"/>
      <c r="FFP44" s="13"/>
      <c r="FFQ44" s="9"/>
      <c r="FFR44" s="8"/>
      <c r="FFS44" s="8"/>
      <c r="FFT44" s="13"/>
      <c r="FFU44" s="13"/>
      <c r="FFV44" s="14"/>
      <c r="FFW44" s="15"/>
      <c r="FFX44" s="13"/>
      <c r="FFY44" s="9"/>
      <c r="FFZ44" s="8"/>
      <c r="FGA44" s="8"/>
      <c r="FGB44" s="13"/>
      <c r="FGC44" s="13"/>
      <c r="FGD44" s="14"/>
      <c r="FGE44" s="15"/>
      <c r="FGF44" s="13"/>
      <c r="FGG44" s="9"/>
      <c r="FGH44" s="8"/>
      <c r="FGI44" s="8"/>
      <c r="FGJ44" s="13"/>
      <c r="FGK44" s="13"/>
      <c r="FGL44" s="14"/>
      <c r="FGM44" s="15"/>
      <c r="FGN44" s="13"/>
      <c r="FGO44" s="9"/>
      <c r="FGP44" s="8"/>
      <c r="FGQ44" s="8"/>
      <c r="FGR44" s="13"/>
      <c r="FGS44" s="13"/>
      <c r="FGT44" s="14"/>
      <c r="FGU44" s="15"/>
      <c r="FGV44" s="13"/>
      <c r="FGW44" s="9"/>
      <c r="FGX44" s="8"/>
      <c r="FGY44" s="8"/>
      <c r="FGZ44" s="13"/>
      <c r="FHA44" s="13"/>
      <c r="FHB44" s="14"/>
      <c r="FHC44" s="15"/>
      <c r="FHD44" s="13"/>
      <c r="FHE44" s="9"/>
      <c r="FHF44" s="8"/>
      <c r="FHG44" s="8"/>
      <c r="FHH44" s="13"/>
      <c r="FHI44" s="13"/>
      <c r="FHJ44" s="14"/>
      <c r="FHK44" s="15"/>
      <c r="FHL44" s="13"/>
      <c r="FHM44" s="9"/>
      <c r="FHN44" s="8"/>
      <c r="FHO44" s="8"/>
      <c r="FHP44" s="13"/>
      <c r="FHQ44" s="13"/>
      <c r="FHR44" s="14"/>
      <c r="FHS44" s="15"/>
      <c r="FHT44" s="13"/>
      <c r="FHU44" s="9"/>
      <c r="FHV44" s="8"/>
      <c r="FHW44" s="8"/>
      <c r="FHX44" s="13"/>
      <c r="FHY44" s="13"/>
      <c r="FHZ44" s="14"/>
      <c r="FIA44" s="15"/>
      <c r="FIB44" s="13"/>
      <c r="FIC44" s="9"/>
      <c r="FID44" s="8"/>
      <c r="FIE44" s="8"/>
      <c r="FIF44" s="13"/>
      <c r="FIG44" s="13"/>
      <c r="FIH44" s="14"/>
      <c r="FII44" s="15"/>
      <c r="FIJ44" s="13"/>
      <c r="FIK44" s="9"/>
      <c r="FIL44" s="8"/>
      <c r="FIM44" s="8"/>
      <c r="FIN44" s="13"/>
      <c r="FIO44" s="13"/>
      <c r="FIP44" s="14"/>
      <c r="FIQ44" s="15"/>
      <c r="FIR44" s="13"/>
      <c r="FIS44" s="9"/>
      <c r="FIT44" s="8"/>
      <c r="FIU44" s="8"/>
      <c r="FIV44" s="13"/>
      <c r="FIW44" s="13"/>
      <c r="FIX44" s="14"/>
      <c r="FIY44" s="15"/>
      <c r="FIZ44" s="13"/>
      <c r="FJA44" s="9"/>
      <c r="FJB44" s="8"/>
      <c r="FJC44" s="8"/>
      <c r="FJD44" s="13"/>
      <c r="FJE44" s="13"/>
      <c r="FJF44" s="14"/>
      <c r="FJG44" s="15"/>
      <c r="FJH44" s="13"/>
      <c r="FJI44" s="9"/>
      <c r="FJJ44" s="8"/>
      <c r="FJK44" s="8"/>
      <c r="FJL44" s="13"/>
      <c r="FJM44" s="13"/>
      <c r="FJN44" s="14"/>
      <c r="FJO44" s="15"/>
      <c r="FJP44" s="13"/>
      <c r="FJQ44" s="9"/>
      <c r="FJR44" s="8"/>
      <c r="FJS44" s="8"/>
      <c r="FJT44" s="13"/>
      <c r="FJU44" s="13"/>
      <c r="FJV44" s="14"/>
      <c r="FJW44" s="15"/>
      <c r="FJX44" s="13"/>
      <c r="FJY44" s="9"/>
      <c r="FJZ44" s="8"/>
      <c r="FKA44" s="8"/>
      <c r="FKB44" s="13"/>
      <c r="FKC44" s="13"/>
      <c r="FKD44" s="14"/>
      <c r="FKE44" s="15"/>
      <c r="FKF44" s="13"/>
      <c r="FKG44" s="9"/>
      <c r="FKH44" s="8"/>
      <c r="FKI44" s="8"/>
      <c r="FKJ44" s="13"/>
      <c r="FKK44" s="13"/>
      <c r="FKL44" s="14"/>
      <c r="FKM44" s="15"/>
      <c r="FKN44" s="13"/>
      <c r="FKO44" s="9"/>
      <c r="FKP44" s="8"/>
      <c r="FKQ44" s="8"/>
      <c r="FKR44" s="13"/>
      <c r="FKS44" s="13"/>
      <c r="FKT44" s="14"/>
      <c r="FKU44" s="15"/>
      <c r="FKV44" s="13"/>
      <c r="FKW44" s="9"/>
      <c r="FKX44" s="8"/>
      <c r="FKY44" s="8"/>
      <c r="FKZ44" s="13"/>
      <c r="FLA44" s="13"/>
      <c r="FLB44" s="14"/>
      <c r="FLC44" s="15"/>
      <c r="FLD44" s="13"/>
      <c r="FLE44" s="9"/>
      <c r="FLF44" s="8"/>
      <c r="FLG44" s="8"/>
      <c r="FLH44" s="13"/>
      <c r="FLI44" s="13"/>
      <c r="FLJ44" s="14"/>
      <c r="FLK44" s="15"/>
      <c r="FLL44" s="13"/>
      <c r="FLM44" s="9"/>
      <c r="FLN44" s="8"/>
      <c r="FLO44" s="8"/>
      <c r="FLP44" s="13"/>
      <c r="FLQ44" s="13"/>
      <c r="FLR44" s="14"/>
      <c r="FLS44" s="15"/>
      <c r="FLT44" s="13"/>
      <c r="FLU44" s="9"/>
      <c r="FLV44" s="8"/>
      <c r="FLW44" s="8"/>
      <c r="FLX44" s="13"/>
      <c r="FLY44" s="13"/>
      <c r="FLZ44" s="14"/>
      <c r="FMA44" s="15"/>
      <c r="FMB44" s="13"/>
      <c r="FMC44" s="9"/>
      <c r="FMD44" s="8"/>
      <c r="FME44" s="8"/>
      <c r="FMF44" s="13"/>
      <c r="FMG44" s="13"/>
      <c r="FMH44" s="14"/>
      <c r="FMI44" s="15"/>
      <c r="FMJ44" s="13"/>
      <c r="FMK44" s="9"/>
      <c r="FML44" s="8"/>
      <c r="FMM44" s="8"/>
      <c r="FMN44" s="13"/>
      <c r="FMO44" s="13"/>
      <c r="FMP44" s="14"/>
      <c r="FMQ44" s="15"/>
      <c r="FMR44" s="13"/>
      <c r="FMS44" s="9"/>
      <c r="FMT44" s="8"/>
      <c r="FMU44" s="8"/>
      <c r="FMV44" s="13"/>
      <c r="FMW44" s="13"/>
      <c r="FMX44" s="14"/>
      <c r="FMY44" s="15"/>
      <c r="FMZ44" s="13"/>
      <c r="FNA44" s="9"/>
      <c r="FNB44" s="8"/>
      <c r="FNC44" s="8"/>
      <c r="FND44" s="13"/>
      <c r="FNE44" s="13"/>
      <c r="FNF44" s="14"/>
      <c r="FNG44" s="15"/>
      <c r="FNH44" s="13"/>
      <c r="FNI44" s="9"/>
      <c r="FNJ44" s="8"/>
      <c r="FNK44" s="8"/>
      <c r="FNL44" s="13"/>
      <c r="FNM44" s="13"/>
      <c r="FNN44" s="14"/>
      <c r="FNO44" s="15"/>
      <c r="FNP44" s="13"/>
      <c r="FNQ44" s="9"/>
      <c r="FNR44" s="8"/>
      <c r="FNS44" s="8"/>
      <c r="FNT44" s="13"/>
      <c r="FNU44" s="13"/>
      <c r="FNV44" s="14"/>
      <c r="FNW44" s="15"/>
      <c r="FNX44" s="13"/>
      <c r="FNY44" s="9"/>
      <c r="FNZ44" s="8"/>
      <c r="FOA44" s="8"/>
      <c r="FOB44" s="13"/>
      <c r="FOC44" s="13"/>
      <c r="FOD44" s="14"/>
      <c r="FOE44" s="15"/>
      <c r="FOF44" s="13"/>
      <c r="FOG44" s="9"/>
      <c r="FOH44" s="8"/>
      <c r="FOI44" s="8"/>
      <c r="FOJ44" s="13"/>
      <c r="FOK44" s="13"/>
      <c r="FOL44" s="14"/>
      <c r="FOM44" s="15"/>
      <c r="FON44" s="13"/>
      <c r="FOO44" s="9"/>
      <c r="FOP44" s="8"/>
      <c r="FOQ44" s="8"/>
      <c r="FOR44" s="13"/>
      <c r="FOS44" s="13"/>
      <c r="FOT44" s="14"/>
      <c r="FOU44" s="15"/>
      <c r="FOV44" s="13"/>
      <c r="FOW44" s="9"/>
      <c r="FOX44" s="8"/>
      <c r="FOY44" s="8"/>
      <c r="FOZ44" s="13"/>
      <c r="FPA44" s="13"/>
      <c r="FPB44" s="14"/>
      <c r="FPC44" s="15"/>
      <c r="FPD44" s="13"/>
      <c r="FPE44" s="9"/>
      <c r="FPF44" s="8"/>
      <c r="FPG44" s="8"/>
      <c r="FPH44" s="13"/>
      <c r="FPI44" s="13"/>
      <c r="FPJ44" s="14"/>
      <c r="FPK44" s="15"/>
      <c r="FPL44" s="13"/>
      <c r="FPM44" s="9"/>
      <c r="FPN44" s="8"/>
      <c r="FPO44" s="8"/>
      <c r="FPP44" s="13"/>
      <c r="FPQ44" s="13"/>
      <c r="FPR44" s="14"/>
      <c r="FPS44" s="15"/>
      <c r="FPT44" s="13"/>
      <c r="FPU44" s="9"/>
      <c r="FPV44" s="8"/>
      <c r="FPW44" s="8"/>
      <c r="FPX44" s="13"/>
      <c r="FPY44" s="13"/>
      <c r="FPZ44" s="14"/>
      <c r="FQA44" s="15"/>
      <c r="FQB44" s="13"/>
      <c r="FQC44" s="9"/>
      <c r="FQD44" s="8"/>
      <c r="FQE44" s="8"/>
      <c r="FQF44" s="13"/>
      <c r="FQG44" s="13"/>
      <c r="FQH44" s="14"/>
      <c r="FQI44" s="15"/>
      <c r="FQJ44" s="13"/>
      <c r="FQK44" s="9"/>
      <c r="FQL44" s="8"/>
      <c r="FQM44" s="8"/>
      <c r="FQN44" s="13"/>
      <c r="FQO44" s="13"/>
      <c r="FQP44" s="14"/>
      <c r="FQQ44" s="15"/>
      <c r="FQR44" s="13"/>
      <c r="FQS44" s="9"/>
      <c r="FQT44" s="8"/>
      <c r="FQU44" s="8"/>
      <c r="FQV44" s="13"/>
      <c r="FQW44" s="13"/>
      <c r="FQX44" s="14"/>
      <c r="FQY44" s="15"/>
      <c r="FQZ44" s="13"/>
      <c r="FRA44" s="9"/>
      <c r="FRB44" s="8"/>
      <c r="FRC44" s="8"/>
      <c r="FRD44" s="13"/>
      <c r="FRE44" s="13"/>
      <c r="FRF44" s="14"/>
      <c r="FRG44" s="15"/>
      <c r="FRH44" s="13"/>
      <c r="FRI44" s="9"/>
      <c r="FRJ44" s="8"/>
      <c r="FRK44" s="8"/>
      <c r="FRL44" s="13"/>
      <c r="FRM44" s="13"/>
      <c r="FRN44" s="14"/>
      <c r="FRO44" s="15"/>
      <c r="FRP44" s="13"/>
      <c r="FRQ44" s="9"/>
      <c r="FRR44" s="8"/>
      <c r="FRS44" s="8"/>
      <c r="FRT44" s="13"/>
      <c r="FRU44" s="13"/>
      <c r="FRV44" s="14"/>
      <c r="FRW44" s="15"/>
      <c r="FRX44" s="13"/>
      <c r="FRY44" s="9"/>
      <c r="FRZ44" s="8"/>
      <c r="FSA44" s="8"/>
      <c r="FSB44" s="13"/>
      <c r="FSC44" s="13"/>
      <c r="FSD44" s="14"/>
      <c r="FSE44" s="15"/>
      <c r="FSF44" s="13"/>
      <c r="FSG44" s="9"/>
      <c r="FSH44" s="8"/>
      <c r="FSI44" s="8"/>
      <c r="FSJ44" s="13"/>
      <c r="FSK44" s="13"/>
      <c r="FSL44" s="14"/>
      <c r="FSM44" s="15"/>
      <c r="FSN44" s="13"/>
      <c r="FSO44" s="9"/>
      <c r="FSP44" s="8"/>
      <c r="FSQ44" s="8"/>
      <c r="FSR44" s="13"/>
      <c r="FSS44" s="13"/>
      <c r="FST44" s="14"/>
      <c r="FSU44" s="15"/>
      <c r="FSV44" s="13"/>
      <c r="FSW44" s="9"/>
      <c r="FSX44" s="8"/>
      <c r="FSY44" s="8"/>
      <c r="FSZ44" s="13"/>
      <c r="FTA44" s="13"/>
      <c r="FTB44" s="14"/>
      <c r="FTC44" s="15"/>
      <c r="FTD44" s="13"/>
      <c r="FTE44" s="9"/>
      <c r="FTF44" s="8"/>
      <c r="FTG44" s="8"/>
      <c r="FTH44" s="13"/>
      <c r="FTI44" s="13"/>
      <c r="FTJ44" s="14"/>
      <c r="FTK44" s="15"/>
      <c r="FTL44" s="13"/>
      <c r="FTM44" s="9"/>
      <c r="FTN44" s="8"/>
      <c r="FTO44" s="8"/>
      <c r="FTP44" s="13"/>
      <c r="FTQ44" s="13"/>
      <c r="FTR44" s="14"/>
      <c r="FTS44" s="15"/>
      <c r="FTT44" s="13"/>
      <c r="FTU44" s="9"/>
      <c r="FTV44" s="8"/>
      <c r="FTW44" s="8"/>
      <c r="FTX44" s="13"/>
      <c r="FTY44" s="13"/>
      <c r="FTZ44" s="14"/>
      <c r="FUA44" s="15"/>
      <c r="FUB44" s="13"/>
      <c r="FUC44" s="9"/>
      <c r="FUD44" s="8"/>
      <c r="FUE44" s="8"/>
      <c r="FUF44" s="13"/>
      <c r="FUG44" s="13"/>
      <c r="FUH44" s="14"/>
      <c r="FUI44" s="15"/>
      <c r="FUJ44" s="13"/>
      <c r="FUK44" s="9"/>
      <c r="FUL44" s="8"/>
      <c r="FUM44" s="8"/>
      <c r="FUN44" s="13"/>
      <c r="FUO44" s="13"/>
      <c r="FUP44" s="14"/>
      <c r="FUQ44" s="15"/>
      <c r="FUR44" s="13"/>
      <c r="FUS44" s="9"/>
      <c r="FUT44" s="8"/>
      <c r="FUU44" s="8"/>
      <c r="FUV44" s="13"/>
      <c r="FUW44" s="13"/>
      <c r="FUX44" s="14"/>
      <c r="FUY44" s="15"/>
      <c r="FUZ44" s="13"/>
      <c r="FVA44" s="9"/>
      <c r="FVB44" s="8"/>
      <c r="FVC44" s="8"/>
      <c r="FVD44" s="13"/>
      <c r="FVE44" s="13"/>
      <c r="FVF44" s="14"/>
      <c r="FVG44" s="15"/>
      <c r="FVH44" s="13"/>
      <c r="FVI44" s="9"/>
      <c r="FVJ44" s="8"/>
      <c r="FVK44" s="8"/>
      <c r="FVL44" s="13"/>
      <c r="FVM44" s="13"/>
      <c r="FVN44" s="14"/>
      <c r="FVO44" s="15"/>
      <c r="FVP44" s="13"/>
      <c r="FVQ44" s="9"/>
      <c r="FVR44" s="8"/>
      <c r="FVS44" s="8"/>
      <c r="FVT44" s="13"/>
      <c r="FVU44" s="13"/>
      <c r="FVV44" s="14"/>
      <c r="FVW44" s="15"/>
      <c r="FVX44" s="13"/>
      <c r="FVY44" s="9"/>
      <c r="FVZ44" s="8"/>
      <c r="FWA44" s="8"/>
      <c r="FWB44" s="13"/>
      <c r="FWC44" s="13"/>
      <c r="FWD44" s="14"/>
      <c r="FWE44" s="15"/>
      <c r="FWF44" s="13"/>
      <c r="FWG44" s="9"/>
      <c r="FWH44" s="8"/>
      <c r="FWI44" s="8"/>
      <c r="FWJ44" s="13"/>
      <c r="FWK44" s="13"/>
      <c r="FWL44" s="14"/>
      <c r="FWM44" s="15"/>
      <c r="FWN44" s="13"/>
      <c r="FWO44" s="9"/>
      <c r="FWP44" s="8"/>
      <c r="FWQ44" s="8"/>
      <c r="FWR44" s="13"/>
      <c r="FWS44" s="13"/>
      <c r="FWT44" s="14"/>
      <c r="FWU44" s="15"/>
      <c r="FWV44" s="13"/>
      <c r="FWW44" s="9"/>
      <c r="FWX44" s="8"/>
      <c r="FWY44" s="8"/>
      <c r="FWZ44" s="13"/>
      <c r="FXA44" s="13"/>
      <c r="FXB44" s="14"/>
      <c r="FXC44" s="15"/>
      <c r="FXD44" s="13"/>
      <c r="FXE44" s="9"/>
      <c r="FXF44" s="8"/>
      <c r="FXG44" s="8"/>
      <c r="FXH44" s="13"/>
      <c r="FXI44" s="13"/>
      <c r="FXJ44" s="14"/>
      <c r="FXK44" s="15"/>
      <c r="FXL44" s="13"/>
      <c r="FXM44" s="9"/>
      <c r="FXN44" s="8"/>
      <c r="FXO44" s="8"/>
      <c r="FXP44" s="13"/>
      <c r="FXQ44" s="13"/>
      <c r="FXR44" s="14"/>
      <c r="FXS44" s="15"/>
      <c r="FXT44" s="13"/>
      <c r="FXU44" s="9"/>
      <c r="FXV44" s="8"/>
      <c r="FXW44" s="8"/>
      <c r="FXX44" s="13"/>
      <c r="FXY44" s="13"/>
      <c r="FXZ44" s="14"/>
      <c r="FYA44" s="15"/>
      <c r="FYB44" s="13"/>
      <c r="FYC44" s="9"/>
      <c r="FYD44" s="8"/>
      <c r="FYE44" s="8"/>
      <c r="FYF44" s="13"/>
      <c r="FYG44" s="13"/>
      <c r="FYH44" s="14"/>
      <c r="FYI44" s="15"/>
      <c r="FYJ44" s="13"/>
      <c r="FYK44" s="9"/>
      <c r="FYL44" s="8"/>
      <c r="FYM44" s="8"/>
      <c r="FYN44" s="13"/>
      <c r="FYO44" s="13"/>
      <c r="FYP44" s="14"/>
      <c r="FYQ44" s="15"/>
      <c r="FYR44" s="13"/>
      <c r="FYS44" s="9"/>
      <c r="FYT44" s="8"/>
      <c r="FYU44" s="8"/>
      <c r="FYV44" s="13"/>
      <c r="FYW44" s="13"/>
      <c r="FYX44" s="14"/>
      <c r="FYY44" s="15"/>
      <c r="FYZ44" s="13"/>
      <c r="FZA44" s="9"/>
      <c r="FZB44" s="8"/>
      <c r="FZC44" s="8"/>
      <c r="FZD44" s="13"/>
      <c r="FZE44" s="13"/>
      <c r="FZF44" s="14"/>
      <c r="FZG44" s="15"/>
      <c r="FZH44" s="13"/>
      <c r="FZI44" s="9"/>
      <c r="FZJ44" s="8"/>
      <c r="FZK44" s="8"/>
      <c r="FZL44" s="13"/>
      <c r="FZM44" s="13"/>
      <c r="FZN44" s="14"/>
      <c r="FZO44" s="15"/>
      <c r="FZP44" s="13"/>
      <c r="FZQ44" s="9"/>
      <c r="FZR44" s="8"/>
      <c r="FZS44" s="8"/>
      <c r="FZT44" s="13"/>
      <c r="FZU44" s="13"/>
      <c r="FZV44" s="14"/>
      <c r="FZW44" s="15"/>
      <c r="FZX44" s="13"/>
      <c r="FZY44" s="9"/>
      <c r="FZZ44" s="8"/>
      <c r="GAA44" s="8"/>
      <c r="GAB44" s="13"/>
      <c r="GAC44" s="13"/>
      <c r="GAD44" s="14"/>
      <c r="GAE44" s="15"/>
      <c r="GAF44" s="13"/>
      <c r="GAG44" s="9"/>
      <c r="GAH44" s="8"/>
      <c r="GAI44" s="8"/>
      <c r="GAJ44" s="13"/>
      <c r="GAK44" s="13"/>
      <c r="GAL44" s="14"/>
      <c r="GAM44" s="15"/>
      <c r="GAN44" s="13"/>
      <c r="GAO44" s="9"/>
      <c r="GAP44" s="8"/>
      <c r="GAQ44" s="8"/>
      <c r="GAR44" s="13"/>
      <c r="GAS44" s="13"/>
      <c r="GAT44" s="14"/>
      <c r="GAU44" s="15"/>
      <c r="GAV44" s="13"/>
      <c r="GAW44" s="9"/>
      <c r="GAX44" s="8"/>
      <c r="GAY44" s="8"/>
      <c r="GAZ44" s="13"/>
      <c r="GBA44" s="13"/>
      <c r="GBB44" s="14"/>
      <c r="GBC44" s="15"/>
      <c r="GBD44" s="13"/>
      <c r="GBE44" s="9"/>
      <c r="GBF44" s="8"/>
      <c r="GBG44" s="8"/>
      <c r="GBH44" s="13"/>
      <c r="GBI44" s="13"/>
      <c r="GBJ44" s="14"/>
      <c r="GBK44" s="15"/>
      <c r="GBL44" s="13"/>
      <c r="GBM44" s="9"/>
      <c r="GBN44" s="8"/>
      <c r="GBO44" s="8"/>
      <c r="GBP44" s="13"/>
      <c r="GBQ44" s="13"/>
      <c r="GBR44" s="14"/>
      <c r="GBS44" s="15"/>
      <c r="GBT44" s="13"/>
      <c r="GBU44" s="9"/>
      <c r="GBV44" s="8"/>
      <c r="GBW44" s="8"/>
      <c r="GBX44" s="13"/>
      <c r="GBY44" s="13"/>
      <c r="GBZ44" s="14"/>
      <c r="GCA44" s="15"/>
      <c r="GCB44" s="13"/>
      <c r="GCC44" s="9"/>
      <c r="GCD44" s="8"/>
      <c r="GCE44" s="8"/>
      <c r="GCF44" s="13"/>
      <c r="GCG44" s="13"/>
      <c r="GCH44" s="14"/>
      <c r="GCI44" s="15"/>
      <c r="GCJ44" s="13"/>
      <c r="GCK44" s="9"/>
      <c r="GCL44" s="8"/>
      <c r="GCM44" s="8"/>
      <c r="GCN44" s="13"/>
      <c r="GCO44" s="13"/>
      <c r="GCP44" s="14"/>
      <c r="GCQ44" s="15"/>
      <c r="GCR44" s="13"/>
      <c r="GCS44" s="9"/>
      <c r="GCT44" s="8"/>
      <c r="GCU44" s="8"/>
      <c r="GCV44" s="13"/>
      <c r="GCW44" s="13"/>
      <c r="GCX44" s="14"/>
      <c r="GCY44" s="15"/>
      <c r="GCZ44" s="13"/>
      <c r="GDA44" s="9"/>
      <c r="GDB44" s="8"/>
      <c r="GDC44" s="8"/>
      <c r="GDD44" s="13"/>
      <c r="GDE44" s="13"/>
      <c r="GDF44" s="14"/>
      <c r="GDG44" s="15"/>
      <c r="GDH44" s="13"/>
      <c r="GDI44" s="9"/>
      <c r="GDJ44" s="8"/>
      <c r="GDK44" s="8"/>
      <c r="GDL44" s="13"/>
      <c r="GDM44" s="13"/>
      <c r="GDN44" s="14"/>
      <c r="GDO44" s="15"/>
      <c r="GDP44" s="13"/>
      <c r="GDQ44" s="9"/>
      <c r="GDR44" s="8"/>
      <c r="GDS44" s="8"/>
      <c r="GDT44" s="13"/>
      <c r="GDU44" s="13"/>
      <c r="GDV44" s="14"/>
      <c r="GDW44" s="15"/>
      <c r="GDX44" s="13"/>
      <c r="GDY44" s="9"/>
      <c r="GDZ44" s="8"/>
      <c r="GEA44" s="8"/>
      <c r="GEB44" s="13"/>
      <c r="GEC44" s="13"/>
      <c r="GED44" s="14"/>
      <c r="GEE44" s="15"/>
      <c r="GEF44" s="13"/>
      <c r="GEG44" s="9"/>
      <c r="GEH44" s="8"/>
      <c r="GEI44" s="8"/>
      <c r="GEJ44" s="13"/>
      <c r="GEK44" s="13"/>
      <c r="GEL44" s="14"/>
      <c r="GEM44" s="15"/>
      <c r="GEN44" s="13"/>
      <c r="GEO44" s="9"/>
      <c r="GEP44" s="8"/>
      <c r="GEQ44" s="8"/>
      <c r="GER44" s="13"/>
      <c r="GES44" s="13"/>
      <c r="GET44" s="14"/>
      <c r="GEU44" s="15"/>
      <c r="GEV44" s="13"/>
      <c r="GEW44" s="9"/>
      <c r="GEX44" s="8"/>
      <c r="GEY44" s="8"/>
      <c r="GEZ44" s="13"/>
      <c r="GFA44" s="13"/>
      <c r="GFB44" s="14"/>
      <c r="GFC44" s="15"/>
      <c r="GFD44" s="13"/>
      <c r="GFE44" s="9"/>
      <c r="GFF44" s="8"/>
      <c r="GFG44" s="8"/>
      <c r="GFH44" s="13"/>
      <c r="GFI44" s="13"/>
      <c r="GFJ44" s="14"/>
      <c r="GFK44" s="15"/>
      <c r="GFL44" s="13"/>
      <c r="GFM44" s="9"/>
      <c r="GFN44" s="8"/>
      <c r="GFO44" s="8"/>
      <c r="GFP44" s="13"/>
      <c r="GFQ44" s="13"/>
      <c r="GFR44" s="14"/>
      <c r="GFS44" s="15"/>
      <c r="GFT44" s="13"/>
      <c r="GFU44" s="9"/>
      <c r="GFV44" s="8"/>
      <c r="GFW44" s="8"/>
      <c r="GFX44" s="13"/>
      <c r="GFY44" s="13"/>
      <c r="GFZ44" s="14"/>
      <c r="GGA44" s="15"/>
      <c r="GGB44" s="13"/>
      <c r="GGC44" s="9"/>
      <c r="GGD44" s="8"/>
      <c r="GGE44" s="8"/>
      <c r="GGF44" s="13"/>
      <c r="GGG44" s="13"/>
      <c r="GGH44" s="14"/>
      <c r="GGI44" s="15"/>
      <c r="GGJ44" s="13"/>
      <c r="GGK44" s="9"/>
      <c r="GGL44" s="8"/>
      <c r="GGM44" s="8"/>
      <c r="GGN44" s="13"/>
      <c r="GGO44" s="13"/>
      <c r="GGP44" s="14"/>
      <c r="GGQ44" s="15"/>
      <c r="GGR44" s="13"/>
      <c r="GGS44" s="9"/>
      <c r="GGT44" s="8"/>
      <c r="GGU44" s="8"/>
      <c r="GGV44" s="13"/>
      <c r="GGW44" s="13"/>
      <c r="GGX44" s="14"/>
      <c r="GGY44" s="15"/>
      <c r="GGZ44" s="13"/>
      <c r="GHA44" s="9"/>
      <c r="GHB44" s="8"/>
      <c r="GHC44" s="8"/>
      <c r="GHD44" s="13"/>
      <c r="GHE44" s="13"/>
      <c r="GHF44" s="14"/>
      <c r="GHG44" s="15"/>
      <c r="GHH44" s="13"/>
      <c r="GHI44" s="9"/>
      <c r="GHJ44" s="8"/>
      <c r="GHK44" s="8"/>
      <c r="GHL44" s="13"/>
      <c r="GHM44" s="13"/>
      <c r="GHN44" s="14"/>
      <c r="GHO44" s="15"/>
      <c r="GHP44" s="13"/>
      <c r="GHQ44" s="9"/>
      <c r="GHR44" s="8"/>
      <c r="GHS44" s="8"/>
      <c r="GHT44" s="13"/>
      <c r="GHU44" s="13"/>
      <c r="GHV44" s="14"/>
      <c r="GHW44" s="15"/>
      <c r="GHX44" s="13"/>
      <c r="GHY44" s="9"/>
      <c r="GHZ44" s="8"/>
      <c r="GIA44" s="8"/>
      <c r="GIB44" s="13"/>
      <c r="GIC44" s="13"/>
      <c r="GID44" s="14"/>
      <c r="GIE44" s="15"/>
      <c r="GIF44" s="13"/>
      <c r="GIG44" s="9"/>
      <c r="GIH44" s="8"/>
      <c r="GII44" s="8"/>
      <c r="GIJ44" s="13"/>
      <c r="GIK44" s="13"/>
      <c r="GIL44" s="14"/>
      <c r="GIM44" s="15"/>
      <c r="GIN44" s="13"/>
      <c r="GIO44" s="9"/>
      <c r="GIP44" s="8"/>
      <c r="GIQ44" s="8"/>
      <c r="GIR44" s="13"/>
      <c r="GIS44" s="13"/>
      <c r="GIT44" s="14"/>
      <c r="GIU44" s="15"/>
      <c r="GIV44" s="13"/>
      <c r="GIW44" s="9"/>
      <c r="GIX44" s="8"/>
      <c r="GIY44" s="8"/>
      <c r="GIZ44" s="13"/>
      <c r="GJA44" s="13"/>
      <c r="GJB44" s="14"/>
      <c r="GJC44" s="15"/>
      <c r="GJD44" s="13"/>
      <c r="GJE44" s="9"/>
      <c r="GJF44" s="8"/>
      <c r="GJG44" s="8"/>
      <c r="GJH44" s="13"/>
      <c r="GJI44" s="13"/>
      <c r="GJJ44" s="14"/>
      <c r="GJK44" s="15"/>
      <c r="GJL44" s="13"/>
      <c r="GJM44" s="9"/>
      <c r="GJN44" s="8"/>
      <c r="GJO44" s="8"/>
      <c r="GJP44" s="13"/>
      <c r="GJQ44" s="13"/>
      <c r="GJR44" s="14"/>
      <c r="GJS44" s="15"/>
      <c r="GJT44" s="13"/>
      <c r="GJU44" s="9"/>
      <c r="GJV44" s="8"/>
      <c r="GJW44" s="8"/>
      <c r="GJX44" s="13"/>
      <c r="GJY44" s="13"/>
      <c r="GJZ44" s="14"/>
      <c r="GKA44" s="15"/>
      <c r="GKB44" s="13"/>
      <c r="GKC44" s="9"/>
      <c r="GKD44" s="8"/>
      <c r="GKE44" s="8"/>
      <c r="GKF44" s="13"/>
      <c r="GKG44" s="13"/>
      <c r="GKH44" s="14"/>
      <c r="GKI44" s="15"/>
      <c r="GKJ44" s="13"/>
      <c r="GKK44" s="9"/>
      <c r="GKL44" s="8"/>
      <c r="GKM44" s="8"/>
      <c r="GKN44" s="13"/>
      <c r="GKO44" s="13"/>
      <c r="GKP44" s="14"/>
      <c r="GKQ44" s="15"/>
      <c r="GKR44" s="13"/>
      <c r="GKS44" s="9"/>
      <c r="GKT44" s="8"/>
      <c r="GKU44" s="8"/>
      <c r="GKV44" s="13"/>
      <c r="GKW44" s="13"/>
      <c r="GKX44" s="14"/>
      <c r="GKY44" s="15"/>
      <c r="GKZ44" s="13"/>
      <c r="GLA44" s="9"/>
      <c r="GLB44" s="8"/>
      <c r="GLC44" s="8"/>
      <c r="GLD44" s="13"/>
      <c r="GLE44" s="13"/>
      <c r="GLF44" s="14"/>
      <c r="GLG44" s="15"/>
      <c r="GLH44" s="13"/>
      <c r="GLI44" s="9"/>
      <c r="GLJ44" s="8"/>
      <c r="GLK44" s="8"/>
      <c r="GLL44" s="13"/>
      <c r="GLM44" s="13"/>
      <c r="GLN44" s="14"/>
      <c r="GLO44" s="15"/>
      <c r="GLP44" s="13"/>
      <c r="GLQ44" s="9"/>
      <c r="GLR44" s="8"/>
      <c r="GLS44" s="8"/>
      <c r="GLT44" s="13"/>
      <c r="GLU44" s="13"/>
      <c r="GLV44" s="14"/>
      <c r="GLW44" s="15"/>
      <c r="GLX44" s="13"/>
      <c r="GLY44" s="9"/>
      <c r="GLZ44" s="8"/>
      <c r="GMA44" s="8"/>
      <c r="GMB44" s="13"/>
      <c r="GMC44" s="13"/>
      <c r="GMD44" s="14"/>
      <c r="GME44" s="15"/>
      <c r="GMF44" s="13"/>
      <c r="GMG44" s="9"/>
      <c r="GMH44" s="8"/>
      <c r="GMI44" s="8"/>
      <c r="GMJ44" s="13"/>
      <c r="GMK44" s="13"/>
      <c r="GML44" s="14"/>
      <c r="GMM44" s="15"/>
      <c r="GMN44" s="13"/>
      <c r="GMO44" s="9"/>
      <c r="GMP44" s="8"/>
      <c r="GMQ44" s="8"/>
      <c r="GMR44" s="13"/>
      <c r="GMS44" s="13"/>
      <c r="GMT44" s="14"/>
      <c r="GMU44" s="15"/>
      <c r="GMV44" s="13"/>
      <c r="GMW44" s="9"/>
      <c r="GMX44" s="8"/>
      <c r="GMY44" s="8"/>
      <c r="GMZ44" s="13"/>
      <c r="GNA44" s="13"/>
      <c r="GNB44" s="14"/>
      <c r="GNC44" s="15"/>
      <c r="GND44" s="13"/>
      <c r="GNE44" s="9"/>
      <c r="GNF44" s="8"/>
      <c r="GNG44" s="8"/>
      <c r="GNH44" s="13"/>
      <c r="GNI44" s="13"/>
      <c r="GNJ44" s="14"/>
      <c r="GNK44" s="15"/>
      <c r="GNL44" s="13"/>
      <c r="GNM44" s="9"/>
      <c r="GNN44" s="8"/>
      <c r="GNO44" s="8"/>
      <c r="GNP44" s="13"/>
      <c r="GNQ44" s="13"/>
      <c r="GNR44" s="14"/>
      <c r="GNS44" s="15"/>
      <c r="GNT44" s="13"/>
      <c r="GNU44" s="9"/>
      <c r="GNV44" s="8"/>
      <c r="GNW44" s="8"/>
      <c r="GNX44" s="13"/>
      <c r="GNY44" s="13"/>
      <c r="GNZ44" s="14"/>
      <c r="GOA44" s="15"/>
      <c r="GOB44" s="13"/>
      <c r="GOC44" s="9"/>
      <c r="GOD44" s="8"/>
      <c r="GOE44" s="8"/>
      <c r="GOF44" s="13"/>
      <c r="GOG44" s="13"/>
      <c r="GOH44" s="14"/>
      <c r="GOI44" s="15"/>
      <c r="GOJ44" s="13"/>
      <c r="GOK44" s="9"/>
      <c r="GOL44" s="8"/>
      <c r="GOM44" s="8"/>
      <c r="GON44" s="13"/>
      <c r="GOO44" s="13"/>
      <c r="GOP44" s="14"/>
      <c r="GOQ44" s="15"/>
      <c r="GOR44" s="13"/>
      <c r="GOS44" s="9"/>
      <c r="GOT44" s="8"/>
      <c r="GOU44" s="8"/>
      <c r="GOV44" s="13"/>
      <c r="GOW44" s="13"/>
      <c r="GOX44" s="14"/>
      <c r="GOY44" s="15"/>
      <c r="GOZ44" s="13"/>
      <c r="GPA44" s="9"/>
      <c r="GPB44" s="8"/>
      <c r="GPC44" s="8"/>
      <c r="GPD44" s="13"/>
      <c r="GPE44" s="13"/>
      <c r="GPF44" s="14"/>
      <c r="GPG44" s="15"/>
      <c r="GPH44" s="13"/>
      <c r="GPI44" s="9"/>
      <c r="GPJ44" s="8"/>
      <c r="GPK44" s="8"/>
      <c r="GPL44" s="13"/>
      <c r="GPM44" s="13"/>
      <c r="GPN44" s="14"/>
      <c r="GPO44" s="15"/>
      <c r="GPP44" s="13"/>
      <c r="GPQ44" s="9"/>
      <c r="GPR44" s="8"/>
      <c r="GPS44" s="8"/>
      <c r="GPT44" s="13"/>
      <c r="GPU44" s="13"/>
      <c r="GPV44" s="14"/>
      <c r="GPW44" s="15"/>
      <c r="GPX44" s="13"/>
      <c r="GPY44" s="9"/>
      <c r="GPZ44" s="8"/>
      <c r="GQA44" s="8"/>
      <c r="GQB44" s="13"/>
      <c r="GQC44" s="13"/>
      <c r="GQD44" s="14"/>
      <c r="GQE44" s="15"/>
      <c r="GQF44" s="13"/>
      <c r="GQG44" s="9"/>
      <c r="GQH44" s="8"/>
      <c r="GQI44" s="8"/>
      <c r="GQJ44" s="13"/>
      <c r="GQK44" s="13"/>
      <c r="GQL44" s="14"/>
      <c r="GQM44" s="15"/>
      <c r="GQN44" s="13"/>
      <c r="GQO44" s="9"/>
      <c r="GQP44" s="8"/>
      <c r="GQQ44" s="8"/>
      <c r="GQR44" s="13"/>
      <c r="GQS44" s="13"/>
      <c r="GQT44" s="14"/>
      <c r="GQU44" s="15"/>
      <c r="GQV44" s="13"/>
      <c r="GQW44" s="9"/>
      <c r="GQX44" s="8"/>
      <c r="GQY44" s="8"/>
      <c r="GQZ44" s="13"/>
      <c r="GRA44" s="13"/>
      <c r="GRB44" s="14"/>
      <c r="GRC44" s="15"/>
      <c r="GRD44" s="13"/>
      <c r="GRE44" s="9"/>
      <c r="GRF44" s="8"/>
      <c r="GRG44" s="8"/>
      <c r="GRH44" s="13"/>
      <c r="GRI44" s="13"/>
      <c r="GRJ44" s="14"/>
      <c r="GRK44" s="15"/>
      <c r="GRL44" s="13"/>
      <c r="GRM44" s="9"/>
      <c r="GRN44" s="8"/>
      <c r="GRO44" s="8"/>
      <c r="GRP44" s="13"/>
      <c r="GRQ44" s="13"/>
      <c r="GRR44" s="14"/>
      <c r="GRS44" s="15"/>
      <c r="GRT44" s="13"/>
      <c r="GRU44" s="9"/>
      <c r="GRV44" s="8"/>
      <c r="GRW44" s="8"/>
      <c r="GRX44" s="13"/>
      <c r="GRY44" s="13"/>
      <c r="GRZ44" s="14"/>
      <c r="GSA44" s="15"/>
      <c r="GSB44" s="13"/>
      <c r="GSC44" s="9"/>
      <c r="GSD44" s="8"/>
      <c r="GSE44" s="8"/>
      <c r="GSF44" s="13"/>
      <c r="GSG44" s="13"/>
      <c r="GSH44" s="14"/>
      <c r="GSI44" s="15"/>
      <c r="GSJ44" s="13"/>
      <c r="GSK44" s="9"/>
      <c r="GSL44" s="8"/>
      <c r="GSM44" s="8"/>
      <c r="GSN44" s="13"/>
      <c r="GSO44" s="13"/>
      <c r="GSP44" s="14"/>
      <c r="GSQ44" s="15"/>
      <c r="GSR44" s="13"/>
      <c r="GSS44" s="9"/>
      <c r="GST44" s="8"/>
      <c r="GSU44" s="8"/>
      <c r="GSV44" s="13"/>
      <c r="GSW44" s="13"/>
      <c r="GSX44" s="14"/>
      <c r="GSY44" s="15"/>
      <c r="GSZ44" s="13"/>
      <c r="GTA44" s="9"/>
      <c r="GTB44" s="8"/>
      <c r="GTC44" s="8"/>
      <c r="GTD44" s="13"/>
      <c r="GTE44" s="13"/>
      <c r="GTF44" s="14"/>
      <c r="GTG44" s="15"/>
      <c r="GTH44" s="13"/>
      <c r="GTI44" s="9"/>
      <c r="GTJ44" s="8"/>
      <c r="GTK44" s="8"/>
      <c r="GTL44" s="13"/>
      <c r="GTM44" s="13"/>
      <c r="GTN44" s="14"/>
      <c r="GTO44" s="15"/>
      <c r="GTP44" s="13"/>
      <c r="GTQ44" s="9"/>
      <c r="GTR44" s="8"/>
      <c r="GTS44" s="8"/>
      <c r="GTT44" s="13"/>
      <c r="GTU44" s="13"/>
      <c r="GTV44" s="14"/>
      <c r="GTW44" s="15"/>
      <c r="GTX44" s="13"/>
      <c r="GTY44" s="9"/>
      <c r="GTZ44" s="8"/>
      <c r="GUA44" s="8"/>
      <c r="GUB44" s="13"/>
      <c r="GUC44" s="13"/>
      <c r="GUD44" s="14"/>
      <c r="GUE44" s="15"/>
      <c r="GUF44" s="13"/>
      <c r="GUG44" s="9"/>
      <c r="GUH44" s="8"/>
      <c r="GUI44" s="8"/>
      <c r="GUJ44" s="13"/>
      <c r="GUK44" s="13"/>
      <c r="GUL44" s="14"/>
      <c r="GUM44" s="15"/>
      <c r="GUN44" s="13"/>
      <c r="GUO44" s="9"/>
      <c r="GUP44" s="8"/>
      <c r="GUQ44" s="8"/>
      <c r="GUR44" s="13"/>
      <c r="GUS44" s="13"/>
      <c r="GUT44" s="14"/>
      <c r="GUU44" s="15"/>
      <c r="GUV44" s="13"/>
      <c r="GUW44" s="9"/>
      <c r="GUX44" s="8"/>
      <c r="GUY44" s="8"/>
      <c r="GUZ44" s="13"/>
      <c r="GVA44" s="13"/>
      <c r="GVB44" s="14"/>
      <c r="GVC44" s="15"/>
      <c r="GVD44" s="13"/>
      <c r="GVE44" s="9"/>
      <c r="GVF44" s="8"/>
      <c r="GVG44" s="8"/>
      <c r="GVH44" s="13"/>
      <c r="GVI44" s="13"/>
      <c r="GVJ44" s="14"/>
      <c r="GVK44" s="15"/>
      <c r="GVL44" s="13"/>
      <c r="GVM44" s="9"/>
      <c r="GVN44" s="8"/>
      <c r="GVO44" s="8"/>
      <c r="GVP44" s="13"/>
      <c r="GVQ44" s="13"/>
      <c r="GVR44" s="14"/>
      <c r="GVS44" s="15"/>
      <c r="GVT44" s="13"/>
      <c r="GVU44" s="9"/>
      <c r="GVV44" s="8"/>
      <c r="GVW44" s="8"/>
      <c r="GVX44" s="13"/>
      <c r="GVY44" s="13"/>
      <c r="GVZ44" s="14"/>
      <c r="GWA44" s="15"/>
      <c r="GWB44" s="13"/>
      <c r="GWC44" s="9"/>
      <c r="GWD44" s="8"/>
      <c r="GWE44" s="8"/>
      <c r="GWF44" s="13"/>
      <c r="GWG44" s="13"/>
      <c r="GWH44" s="14"/>
      <c r="GWI44" s="15"/>
      <c r="GWJ44" s="13"/>
      <c r="GWK44" s="9"/>
      <c r="GWL44" s="8"/>
      <c r="GWM44" s="8"/>
      <c r="GWN44" s="13"/>
      <c r="GWO44" s="13"/>
      <c r="GWP44" s="14"/>
      <c r="GWQ44" s="15"/>
      <c r="GWR44" s="13"/>
      <c r="GWS44" s="9"/>
      <c r="GWT44" s="8"/>
      <c r="GWU44" s="8"/>
      <c r="GWV44" s="13"/>
      <c r="GWW44" s="13"/>
      <c r="GWX44" s="14"/>
      <c r="GWY44" s="15"/>
      <c r="GWZ44" s="13"/>
      <c r="GXA44" s="9"/>
      <c r="GXB44" s="8"/>
      <c r="GXC44" s="8"/>
      <c r="GXD44" s="13"/>
      <c r="GXE44" s="13"/>
      <c r="GXF44" s="14"/>
      <c r="GXG44" s="15"/>
      <c r="GXH44" s="13"/>
      <c r="GXI44" s="9"/>
      <c r="GXJ44" s="8"/>
      <c r="GXK44" s="8"/>
      <c r="GXL44" s="13"/>
      <c r="GXM44" s="13"/>
      <c r="GXN44" s="14"/>
      <c r="GXO44" s="15"/>
      <c r="GXP44" s="13"/>
      <c r="GXQ44" s="9"/>
      <c r="GXR44" s="8"/>
      <c r="GXS44" s="8"/>
      <c r="GXT44" s="13"/>
      <c r="GXU44" s="13"/>
      <c r="GXV44" s="14"/>
      <c r="GXW44" s="15"/>
      <c r="GXX44" s="13"/>
      <c r="GXY44" s="9"/>
      <c r="GXZ44" s="8"/>
      <c r="GYA44" s="8"/>
      <c r="GYB44" s="13"/>
      <c r="GYC44" s="13"/>
      <c r="GYD44" s="14"/>
      <c r="GYE44" s="15"/>
      <c r="GYF44" s="13"/>
      <c r="GYG44" s="9"/>
      <c r="GYH44" s="8"/>
      <c r="GYI44" s="8"/>
      <c r="GYJ44" s="13"/>
      <c r="GYK44" s="13"/>
      <c r="GYL44" s="14"/>
      <c r="GYM44" s="15"/>
      <c r="GYN44" s="13"/>
      <c r="GYO44" s="9"/>
      <c r="GYP44" s="8"/>
      <c r="GYQ44" s="8"/>
      <c r="GYR44" s="13"/>
      <c r="GYS44" s="13"/>
      <c r="GYT44" s="14"/>
      <c r="GYU44" s="15"/>
      <c r="GYV44" s="13"/>
      <c r="GYW44" s="9"/>
      <c r="GYX44" s="8"/>
      <c r="GYY44" s="8"/>
      <c r="GYZ44" s="13"/>
      <c r="GZA44" s="13"/>
      <c r="GZB44" s="14"/>
      <c r="GZC44" s="15"/>
      <c r="GZD44" s="13"/>
      <c r="GZE44" s="9"/>
      <c r="GZF44" s="8"/>
      <c r="GZG44" s="8"/>
      <c r="GZH44" s="13"/>
      <c r="GZI44" s="13"/>
      <c r="GZJ44" s="14"/>
      <c r="GZK44" s="15"/>
      <c r="GZL44" s="13"/>
      <c r="GZM44" s="9"/>
      <c r="GZN44" s="8"/>
      <c r="GZO44" s="8"/>
      <c r="GZP44" s="13"/>
      <c r="GZQ44" s="13"/>
      <c r="GZR44" s="14"/>
      <c r="GZS44" s="15"/>
      <c r="GZT44" s="13"/>
      <c r="GZU44" s="9"/>
      <c r="GZV44" s="8"/>
      <c r="GZW44" s="8"/>
      <c r="GZX44" s="13"/>
      <c r="GZY44" s="13"/>
      <c r="GZZ44" s="14"/>
      <c r="HAA44" s="15"/>
      <c r="HAB44" s="13"/>
      <c r="HAC44" s="9"/>
      <c r="HAD44" s="8"/>
      <c r="HAE44" s="8"/>
      <c r="HAF44" s="13"/>
      <c r="HAG44" s="13"/>
      <c r="HAH44" s="14"/>
      <c r="HAI44" s="15"/>
      <c r="HAJ44" s="13"/>
      <c r="HAK44" s="9"/>
      <c r="HAL44" s="8"/>
      <c r="HAM44" s="8"/>
      <c r="HAN44" s="13"/>
      <c r="HAO44" s="13"/>
      <c r="HAP44" s="14"/>
      <c r="HAQ44" s="15"/>
      <c r="HAR44" s="13"/>
      <c r="HAS44" s="9"/>
      <c r="HAT44" s="8"/>
      <c r="HAU44" s="8"/>
      <c r="HAV44" s="13"/>
      <c r="HAW44" s="13"/>
      <c r="HAX44" s="14"/>
      <c r="HAY44" s="15"/>
      <c r="HAZ44" s="13"/>
      <c r="HBA44" s="9"/>
      <c r="HBB44" s="8"/>
      <c r="HBC44" s="8"/>
      <c r="HBD44" s="13"/>
      <c r="HBE44" s="13"/>
      <c r="HBF44" s="14"/>
      <c r="HBG44" s="15"/>
      <c r="HBH44" s="13"/>
      <c r="HBI44" s="9"/>
      <c r="HBJ44" s="8"/>
      <c r="HBK44" s="8"/>
      <c r="HBL44" s="13"/>
      <c r="HBM44" s="13"/>
      <c r="HBN44" s="14"/>
      <c r="HBO44" s="15"/>
      <c r="HBP44" s="13"/>
      <c r="HBQ44" s="9"/>
      <c r="HBR44" s="8"/>
      <c r="HBS44" s="8"/>
      <c r="HBT44" s="13"/>
      <c r="HBU44" s="13"/>
      <c r="HBV44" s="14"/>
      <c r="HBW44" s="15"/>
      <c r="HBX44" s="13"/>
      <c r="HBY44" s="9"/>
      <c r="HBZ44" s="8"/>
      <c r="HCA44" s="8"/>
      <c r="HCB44" s="13"/>
      <c r="HCC44" s="13"/>
      <c r="HCD44" s="14"/>
      <c r="HCE44" s="15"/>
      <c r="HCF44" s="13"/>
      <c r="HCG44" s="9"/>
      <c r="HCH44" s="8"/>
      <c r="HCI44" s="8"/>
      <c r="HCJ44" s="13"/>
      <c r="HCK44" s="13"/>
      <c r="HCL44" s="14"/>
      <c r="HCM44" s="15"/>
      <c r="HCN44" s="13"/>
      <c r="HCO44" s="9"/>
      <c r="HCP44" s="8"/>
      <c r="HCQ44" s="8"/>
      <c r="HCR44" s="13"/>
      <c r="HCS44" s="13"/>
      <c r="HCT44" s="14"/>
      <c r="HCU44" s="15"/>
      <c r="HCV44" s="13"/>
      <c r="HCW44" s="9"/>
      <c r="HCX44" s="8"/>
      <c r="HCY44" s="8"/>
      <c r="HCZ44" s="13"/>
      <c r="HDA44" s="13"/>
      <c r="HDB44" s="14"/>
      <c r="HDC44" s="15"/>
      <c r="HDD44" s="13"/>
      <c r="HDE44" s="9"/>
      <c r="HDF44" s="8"/>
      <c r="HDG44" s="8"/>
      <c r="HDH44" s="13"/>
      <c r="HDI44" s="13"/>
      <c r="HDJ44" s="14"/>
      <c r="HDK44" s="15"/>
      <c r="HDL44" s="13"/>
      <c r="HDM44" s="9"/>
      <c r="HDN44" s="8"/>
      <c r="HDO44" s="8"/>
      <c r="HDP44" s="13"/>
      <c r="HDQ44" s="13"/>
      <c r="HDR44" s="14"/>
      <c r="HDS44" s="15"/>
      <c r="HDT44" s="13"/>
      <c r="HDU44" s="9"/>
      <c r="HDV44" s="8"/>
      <c r="HDW44" s="8"/>
      <c r="HDX44" s="13"/>
      <c r="HDY44" s="13"/>
      <c r="HDZ44" s="14"/>
      <c r="HEA44" s="15"/>
      <c r="HEB44" s="13"/>
      <c r="HEC44" s="9"/>
      <c r="HED44" s="8"/>
      <c r="HEE44" s="8"/>
      <c r="HEF44" s="13"/>
      <c r="HEG44" s="13"/>
      <c r="HEH44" s="14"/>
      <c r="HEI44" s="15"/>
      <c r="HEJ44" s="13"/>
      <c r="HEK44" s="9"/>
      <c r="HEL44" s="8"/>
      <c r="HEM44" s="8"/>
      <c r="HEN44" s="13"/>
      <c r="HEO44" s="13"/>
      <c r="HEP44" s="14"/>
      <c r="HEQ44" s="15"/>
      <c r="HER44" s="13"/>
      <c r="HES44" s="9"/>
      <c r="HET44" s="8"/>
      <c r="HEU44" s="8"/>
      <c r="HEV44" s="13"/>
      <c r="HEW44" s="13"/>
      <c r="HEX44" s="14"/>
      <c r="HEY44" s="15"/>
      <c r="HEZ44" s="13"/>
      <c r="HFA44" s="9"/>
      <c r="HFB44" s="8"/>
      <c r="HFC44" s="8"/>
      <c r="HFD44" s="13"/>
      <c r="HFE44" s="13"/>
      <c r="HFF44" s="14"/>
      <c r="HFG44" s="15"/>
      <c r="HFH44" s="13"/>
      <c r="HFI44" s="9"/>
      <c r="HFJ44" s="8"/>
      <c r="HFK44" s="8"/>
      <c r="HFL44" s="13"/>
      <c r="HFM44" s="13"/>
      <c r="HFN44" s="14"/>
      <c r="HFO44" s="15"/>
      <c r="HFP44" s="13"/>
      <c r="HFQ44" s="9"/>
      <c r="HFR44" s="8"/>
      <c r="HFS44" s="8"/>
      <c r="HFT44" s="13"/>
      <c r="HFU44" s="13"/>
      <c r="HFV44" s="14"/>
      <c r="HFW44" s="15"/>
      <c r="HFX44" s="13"/>
      <c r="HFY44" s="9"/>
      <c r="HFZ44" s="8"/>
      <c r="HGA44" s="8"/>
      <c r="HGB44" s="13"/>
      <c r="HGC44" s="13"/>
      <c r="HGD44" s="14"/>
      <c r="HGE44" s="15"/>
      <c r="HGF44" s="13"/>
      <c r="HGG44" s="9"/>
      <c r="HGH44" s="8"/>
      <c r="HGI44" s="8"/>
      <c r="HGJ44" s="13"/>
      <c r="HGK44" s="13"/>
      <c r="HGL44" s="14"/>
      <c r="HGM44" s="15"/>
      <c r="HGN44" s="13"/>
      <c r="HGO44" s="9"/>
      <c r="HGP44" s="8"/>
      <c r="HGQ44" s="8"/>
      <c r="HGR44" s="13"/>
      <c r="HGS44" s="13"/>
      <c r="HGT44" s="14"/>
      <c r="HGU44" s="15"/>
      <c r="HGV44" s="13"/>
      <c r="HGW44" s="9"/>
      <c r="HGX44" s="8"/>
      <c r="HGY44" s="8"/>
      <c r="HGZ44" s="13"/>
      <c r="HHA44" s="13"/>
      <c r="HHB44" s="14"/>
      <c r="HHC44" s="15"/>
      <c r="HHD44" s="13"/>
      <c r="HHE44" s="9"/>
      <c r="HHF44" s="8"/>
      <c r="HHG44" s="8"/>
      <c r="HHH44" s="13"/>
      <c r="HHI44" s="13"/>
      <c r="HHJ44" s="14"/>
      <c r="HHK44" s="15"/>
      <c r="HHL44" s="13"/>
      <c r="HHM44" s="9"/>
      <c r="HHN44" s="8"/>
      <c r="HHO44" s="8"/>
      <c r="HHP44" s="13"/>
      <c r="HHQ44" s="13"/>
      <c r="HHR44" s="14"/>
      <c r="HHS44" s="15"/>
      <c r="HHT44" s="13"/>
      <c r="HHU44" s="9"/>
      <c r="HHV44" s="8"/>
      <c r="HHW44" s="8"/>
      <c r="HHX44" s="13"/>
      <c r="HHY44" s="13"/>
      <c r="HHZ44" s="14"/>
      <c r="HIA44" s="15"/>
      <c r="HIB44" s="13"/>
      <c r="HIC44" s="9"/>
      <c r="HID44" s="8"/>
      <c r="HIE44" s="8"/>
      <c r="HIF44" s="13"/>
      <c r="HIG44" s="13"/>
      <c r="HIH44" s="14"/>
      <c r="HII44" s="15"/>
      <c r="HIJ44" s="13"/>
      <c r="HIK44" s="9"/>
      <c r="HIL44" s="8"/>
      <c r="HIM44" s="8"/>
      <c r="HIN44" s="13"/>
      <c r="HIO44" s="13"/>
      <c r="HIP44" s="14"/>
      <c r="HIQ44" s="15"/>
      <c r="HIR44" s="13"/>
      <c r="HIS44" s="9"/>
      <c r="HIT44" s="8"/>
      <c r="HIU44" s="8"/>
      <c r="HIV44" s="13"/>
      <c r="HIW44" s="13"/>
      <c r="HIX44" s="14"/>
      <c r="HIY44" s="15"/>
      <c r="HIZ44" s="13"/>
      <c r="HJA44" s="9"/>
      <c r="HJB44" s="8"/>
      <c r="HJC44" s="8"/>
      <c r="HJD44" s="13"/>
      <c r="HJE44" s="13"/>
      <c r="HJF44" s="14"/>
      <c r="HJG44" s="15"/>
      <c r="HJH44" s="13"/>
      <c r="HJI44" s="9"/>
      <c r="HJJ44" s="8"/>
      <c r="HJK44" s="8"/>
      <c r="HJL44" s="13"/>
      <c r="HJM44" s="13"/>
      <c r="HJN44" s="14"/>
      <c r="HJO44" s="15"/>
      <c r="HJP44" s="13"/>
      <c r="HJQ44" s="9"/>
      <c r="HJR44" s="8"/>
      <c r="HJS44" s="8"/>
      <c r="HJT44" s="13"/>
      <c r="HJU44" s="13"/>
      <c r="HJV44" s="14"/>
      <c r="HJW44" s="15"/>
      <c r="HJX44" s="13"/>
      <c r="HJY44" s="9"/>
      <c r="HJZ44" s="8"/>
      <c r="HKA44" s="8"/>
      <c r="HKB44" s="13"/>
      <c r="HKC44" s="13"/>
      <c r="HKD44" s="14"/>
      <c r="HKE44" s="15"/>
      <c r="HKF44" s="13"/>
      <c r="HKG44" s="9"/>
      <c r="HKH44" s="8"/>
      <c r="HKI44" s="8"/>
      <c r="HKJ44" s="13"/>
      <c r="HKK44" s="13"/>
      <c r="HKL44" s="14"/>
      <c r="HKM44" s="15"/>
      <c r="HKN44" s="13"/>
      <c r="HKO44" s="9"/>
      <c r="HKP44" s="8"/>
      <c r="HKQ44" s="8"/>
      <c r="HKR44" s="13"/>
      <c r="HKS44" s="13"/>
      <c r="HKT44" s="14"/>
      <c r="HKU44" s="15"/>
      <c r="HKV44" s="13"/>
      <c r="HKW44" s="9"/>
      <c r="HKX44" s="8"/>
      <c r="HKY44" s="8"/>
      <c r="HKZ44" s="13"/>
      <c r="HLA44" s="13"/>
      <c r="HLB44" s="14"/>
      <c r="HLC44" s="15"/>
      <c r="HLD44" s="13"/>
      <c r="HLE44" s="9"/>
      <c r="HLF44" s="8"/>
      <c r="HLG44" s="8"/>
      <c r="HLH44" s="13"/>
      <c r="HLI44" s="13"/>
      <c r="HLJ44" s="14"/>
      <c r="HLK44" s="15"/>
      <c r="HLL44" s="13"/>
      <c r="HLM44" s="9"/>
      <c r="HLN44" s="8"/>
      <c r="HLO44" s="8"/>
      <c r="HLP44" s="13"/>
      <c r="HLQ44" s="13"/>
      <c r="HLR44" s="14"/>
      <c r="HLS44" s="15"/>
      <c r="HLT44" s="13"/>
      <c r="HLU44" s="9"/>
      <c r="HLV44" s="8"/>
      <c r="HLW44" s="8"/>
      <c r="HLX44" s="13"/>
      <c r="HLY44" s="13"/>
      <c r="HLZ44" s="14"/>
      <c r="HMA44" s="15"/>
      <c r="HMB44" s="13"/>
      <c r="HMC44" s="9"/>
      <c r="HMD44" s="8"/>
      <c r="HME44" s="8"/>
      <c r="HMF44" s="13"/>
      <c r="HMG44" s="13"/>
      <c r="HMH44" s="14"/>
      <c r="HMI44" s="15"/>
      <c r="HMJ44" s="13"/>
      <c r="HMK44" s="9"/>
      <c r="HML44" s="8"/>
      <c r="HMM44" s="8"/>
      <c r="HMN44" s="13"/>
      <c r="HMO44" s="13"/>
      <c r="HMP44" s="14"/>
      <c r="HMQ44" s="15"/>
      <c r="HMR44" s="13"/>
      <c r="HMS44" s="9"/>
      <c r="HMT44" s="8"/>
      <c r="HMU44" s="8"/>
      <c r="HMV44" s="13"/>
      <c r="HMW44" s="13"/>
      <c r="HMX44" s="14"/>
      <c r="HMY44" s="15"/>
      <c r="HMZ44" s="13"/>
      <c r="HNA44" s="9"/>
      <c r="HNB44" s="8"/>
      <c r="HNC44" s="8"/>
      <c r="HND44" s="13"/>
      <c r="HNE44" s="13"/>
      <c r="HNF44" s="14"/>
      <c r="HNG44" s="15"/>
      <c r="HNH44" s="13"/>
      <c r="HNI44" s="9"/>
      <c r="HNJ44" s="8"/>
      <c r="HNK44" s="8"/>
      <c r="HNL44" s="13"/>
      <c r="HNM44" s="13"/>
      <c r="HNN44" s="14"/>
      <c r="HNO44" s="15"/>
      <c r="HNP44" s="13"/>
      <c r="HNQ44" s="9"/>
      <c r="HNR44" s="8"/>
      <c r="HNS44" s="8"/>
      <c r="HNT44" s="13"/>
      <c r="HNU44" s="13"/>
      <c r="HNV44" s="14"/>
      <c r="HNW44" s="15"/>
      <c r="HNX44" s="13"/>
      <c r="HNY44" s="9"/>
      <c r="HNZ44" s="8"/>
      <c r="HOA44" s="8"/>
      <c r="HOB44" s="13"/>
      <c r="HOC44" s="13"/>
      <c r="HOD44" s="14"/>
      <c r="HOE44" s="15"/>
      <c r="HOF44" s="13"/>
      <c r="HOG44" s="9"/>
      <c r="HOH44" s="8"/>
      <c r="HOI44" s="8"/>
      <c r="HOJ44" s="13"/>
      <c r="HOK44" s="13"/>
      <c r="HOL44" s="14"/>
      <c r="HOM44" s="15"/>
      <c r="HON44" s="13"/>
      <c r="HOO44" s="9"/>
      <c r="HOP44" s="8"/>
      <c r="HOQ44" s="8"/>
      <c r="HOR44" s="13"/>
      <c r="HOS44" s="13"/>
      <c r="HOT44" s="14"/>
      <c r="HOU44" s="15"/>
      <c r="HOV44" s="13"/>
      <c r="HOW44" s="9"/>
      <c r="HOX44" s="8"/>
      <c r="HOY44" s="8"/>
      <c r="HOZ44" s="13"/>
      <c r="HPA44" s="13"/>
      <c r="HPB44" s="14"/>
      <c r="HPC44" s="15"/>
      <c r="HPD44" s="13"/>
      <c r="HPE44" s="9"/>
      <c r="HPF44" s="8"/>
      <c r="HPG44" s="8"/>
      <c r="HPH44" s="13"/>
      <c r="HPI44" s="13"/>
      <c r="HPJ44" s="14"/>
      <c r="HPK44" s="15"/>
      <c r="HPL44" s="13"/>
      <c r="HPM44" s="9"/>
      <c r="HPN44" s="8"/>
      <c r="HPO44" s="8"/>
      <c r="HPP44" s="13"/>
      <c r="HPQ44" s="13"/>
      <c r="HPR44" s="14"/>
      <c r="HPS44" s="15"/>
      <c r="HPT44" s="13"/>
      <c r="HPU44" s="9"/>
      <c r="HPV44" s="8"/>
      <c r="HPW44" s="8"/>
      <c r="HPX44" s="13"/>
      <c r="HPY44" s="13"/>
      <c r="HPZ44" s="14"/>
      <c r="HQA44" s="15"/>
      <c r="HQB44" s="13"/>
      <c r="HQC44" s="9"/>
      <c r="HQD44" s="8"/>
      <c r="HQE44" s="8"/>
      <c r="HQF44" s="13"/>
      <c r="HQG44" s="13"/>
      <c r="HQH44" s="14"/>
      <c r="HQI44" s="15"/>
      <c r="HQJ44" s="13"/>
      <c r="HQK44" s="9"/>
      <c r="HQL44" s="8"/>
      <c r="HQM44" s="8"/>
      <c r="HQN44" s="13"/>
      <c r="HQO44" s="13"/>
      <c r="HQP44" s="14"/>
      <c r="HQQ44" s="15"/>
      <c r="HQR44" s="13"/>
      <c r="HQS44" s="9"/>
      <c r="HQT44" s="8"/>
      <c r="HQU44" s="8"/>
      <c r="HQV44" s="13"/>
      <c r="HQW44" s="13"/>
      <c r="HQX44" s="14"/>
      <c r="HQY44" s="15"/>
      <c r="HQZ44" s="13"/>
      <c r="HRA44" s="9"/>
      <c r="HRB44" s="8"/>
      <c r="HRC44" s="8"/>
      <c r="HRD44" s="13"/>
      <c r="HRE44" s="13"/>
      <c r="HRF44" s="14"/>
      <c r="HRG44" s="15"/>
      <c r="HRH44" s="13"/>
      <c r="HRI44" s="9"/>
      <c r="HRJ44" s="8"/>
      <c r="HRK44" s="8"/>
      <c r="HRL44" s="13"/>
      <c r="HRM44" s="13"/>
      <c r="HRN44" s="14"/>
      <c r="HRO44" s="15"/>
      <c r="HRP44" s="13"/>
      <c r="HRQ44" s="9"/>
      <c r="HRR44" s="8"/>
      <c r="HRS44" s="8"/>
      <c r="HRT44" s="13"/>
      <c r="HRU44" s="13"/>
      <c r="HRV44" s="14"/>
      <c r="HRW44" s="15"/>
      <c r="HRX44" s="13"/>
      <c r="HRY44" s="9"/>
      <c r="HRZ44" s="8"/>
      <c r="HSA44" s="8"/>
      <c r="HSB44" s="13"/>
      <c r="HSC44" s="13"/>
      <c r="HSD44" s="14"/>
      <c r="HSE44" s="15"/>
      <c r="HSF44" s="13"/>
      <c r="HSG44" s="9"/>
      <c r="HSH44" s="8"/>
      <c r="HSI44" s="8"/>
      <c r="HSJ44" s="13"/>
      <c r="HSK44" s="13"/>
      <c r="HSL44" s="14"/>
      <c r="HSM44" s="15"/>
      <c r="HSN44" s="13"/>
      <c r="HSO44" s="9"/>
      <c r="HSP44" s="8"/>
      <c r="HSQ44" s="8"/>
      <c r="HSR44" s="13"/>
      <c r="HSS44" s="13"/>
      <c r="HST44" s="14"/>
      <c r="HSU44" s="15"/>
      <c r="HSV44" s="13"/>
      <c r="HSW44" s="9"/>
      <c r="HSX44" s="8"/>
      <c r="HSY44" s="8"/>
      <c r="HSZ44" s="13"/>
      <c r="HTA44" s="13"/>
      <c r="HTB44" s="14"/>
      <c r="HTC44" s="15"/>
      <c r="HTD44" s="13"/>
      <c r="HTE44" s="9"/>
      <c r="HTF44" s="8"/>
      <c r="HTG44" s="8"/>
      <c r="HTH44" s="13"/>
      <c r="HTI44" s="13"/>
      <c r="HTJ44" s="14"/>
      <c r="HTK44" s="15"/>
      <c r="HTL44" s="13"/>
      <c r="HTM44" s="9"/>
      <c r="HTN44" s="8"/>
      <c r="HTO44" s="8"/>
      <c r="HTP44" s="13"/>
      <c r="HTQ44" s="13"/>
      <c r="HTR44" s="14"/>
      <c r="HTS44" s="15"/>
      <c r="HTT44" s="13"/>
      <c r="HTU44" s="9"/>
      <c r="HTV44" s="8"/>
      <c r="HTW44" s="8"/>
      <c r="HTX44" s="13"/>
      <c r="HTY44" s="13"/>
      <c r="HTZ44" s="14"/>
      <c r="HUA44" s="15"/>
      <c r="HUB44" s="13"/>
      <c r="HUC44" s="9"/>
      <c r="HUD44" s="8"/>
      <c r="HUE44" s="8"/>
      <c r="HUF44" s="13"/>
      <c r="HUG44" s="13"/>
      <c r="HUH44" s="14"/>
      <c r="HUI44" s="15"/>
      <c r="HUJ44" s="13"/>
      <c r="HUK44" s="9"/>
      <c r="HUL44" s="8"/>
      <c r="HUM44" s="8"/>
      <c r="HUN44" s="13"/>
      <c r="HUO44" s="13"/>
      <c r="HUP44" s="14"/>
      <c r="HUQ44" s="15"/>
      <c r="HUR44" s="13"/>
      <c r="HUS44" s="9"/>
      <c r="HUT44" s="8"/>
      <c r="HUU44" s="8"/>
      <c r="HUV44" s="13"/>
      <c r="HUW44" s="13"/>
      <c r="HUX44" s="14"/>
      <c r="HUY44" s="15"/>
      <c r="HUZ44" s="13"/>
      <c r="HVA44" s="9"/>
      <c r="HVB44" s="8"/>
      <c r="HVC44" s="8"/>
      <c r="HVD44" s="13"/>
      <c r="HVE44" s="13"/>
      <c r="HVF44" s="14"/>
      <c r="HVG44" s="15"/>
      <c r="HVH44" s="13"/>
      <c r="HVI44" s="9"/>
      <c r="HVJ44" s="8"/>
      <c r="HVK44" s="8"/>
      <c r="HVL44" s="13"/>
      <c r="HVM44" s="13"/>
      <c r="HVN44" s="14"/>
      <c r="HVO44" s="15"/>
      <c r="HVP44" s="13"/>
      <c r="HVQ44" s="9"/>
      <c r="HVR44" s="8"/>
      <c r="HVS44" s="8"/>
      <c r="HVT44" s="13"/>
      <c r="HVU44" s="13"/>
      <c r="HVV44" s="14"/>
      <c r="HVW44" s="15"/>
      <c r="HVX44" s="13"/>
      <c r="HVY44" s="9"/>
      <c r="HVZ44" s="8"/>
      <c r="HWA44" s="8"/>
      <c r="HWB44" s="13"/>
      <c r="HWC44" s="13"/>
      <c r="HWD44" s="14"/>
      <c r="HWE44" s="15"/>
      <c r="HWF44" s="13"/>
      <c r="HWG44" s="9"/>
      <c r="HWH44" s="8"/>
      <c r="HWI44" s="8"/>
      <c r="HWJ44" s="13"/>
      <c r="HWK44" s="13"/>
      <c r="HWL44" s="14"/>
      <c r="HWM44" s="15"/>
      <c r="HWN44" s="13"/>
      <c r="HWO44" s="9"/>
      <c r="HWP44" s="8"/>
      <c r="HWQ44" s="8"/>
      <c r="HWR44" s="13"/>
      <c r="HWS44" s="13"/>
      <c r="HWT44" s="14"/>
      <c r="HWU44" s="15"/>
      <c r="HWV44" s="13"/>
      <c r="HWW44" s="9"/>
      <c r="HWX44" s="8"/>
      <c r="HWY44" s="8"/>
      <c r="HWZ44" s="13"/>
      <c r="HXA44" s="13"/>
      <c r="HXB44" s="14"/>
      <c r="HXC44" s="15"/>
      <c r="HXD44" s="13"/>
      <c r="HXE44" s="9"/>
      <c r="HXF44" s="8"/>
      <c r="HXG44" s="8"/>
      <c r="HXH44" s="13"/>
      <c r="HXI44" s="13"/>
      <c r="HXJ44" s="14"/>
      <c r="HXK44" s="15"/>
      <c r="HXL44" s="13"/>
      <c r="HXM44" s="9"/>
      <c r="HXN44" s="8"/>
      <c r="HXO44" s="8"/>
      <c r="HXP44" s="13"/>
      <c r="HXQ44" s="13"/>
      <c r="HXR44" s="14"/>
      <c r="HXS44" s="15"/>
      <c r="HXT44" s="13"/>
      <c r="HXU44" s="9"/>
      <c r="HXV44" s="8"/>
      <c r="HXW44" s="8"/>
      <c r="HXX44" s="13"/>
      <c r="HXY44" s="13"/>
      <c r="HXZ44" s="14"/>
      <c r="HYA44" s="15"/>
      <c r="HYB44" s="13"/>
      <c r="HYC44" s="9"/>
      <c r="HYD44" s="8"/>
      <c r="HYE44" s="8"/>
      <c r="HYF44" s="13"/>
      <c r="HYG44" s="13"/>
      <c r="HYH44" s="14"/>
      <c r="HYI44" s="15"/>
      <c r="HYJ44" s="13"/>
      <c r="HYK44" s="9"/>
      <c r="HYL44" s="8"/>
      <c r="HYM44" s="8"/>
      <c r="HYN44" s="13"/>
      <c r="HYO44" s="13"/>
      <c r="HYP44" s="14"/>
      <c r="HYQ44" s="15"/>
      <c r="HYR44" s="13"/>
      <c r="HYS44" s="9"/>
      <c r="HYT44" s="8"/>
      <c r="HYU44" s="8"/>
      <c r="HYV44" s="13"/>
      <c r="HYW44" s="13"/>
      <c r="HYX44" s="14"/>
      <c r="HYY44" s="15"/>
      <c r="HYZ44" s="13"/>
      <c r="HZA44" s="9"/>
      <c r="HZB44" s="8"/>
      <c r="HZC44" s="8"/>
      <c r="HZD44" s="13"/>
      <c r="HZE44" s="13"/>
      <c r="HZF44" s="14"/>
      <c r="HZG44" s="15"/>
      <c r="HZH44" s="13"/>
      <c r="HZI44" s="9"/>
      <c r="HZJ44" s="8"/>
      <c r="HZK44" s="8"/>
      <c r="HZL44" s="13"/>
      <c r="HZM44" s="13"/>
      <c r="HZN44" s="14"/>
      <c r="HZO44" s="15"/>
      <c r="HZP44" s="13"/>
      <c r="HZQ44" s="9"/>
      <c r="HZR44" s="8"/>
      <c r="HZS44" s="8"/>
      <c r="HZT44" s="13"/>
      <c r="HZU44" s="13"/>
      <c r="HZV44" s="14"/>
      <c r="HZW44" s="15"/>
      <c r="HZX44" s="13"/>
      <c r="HZY44" s="9"/>
      <c r="HZZ44" s="8"/>
      <c r="IAA44" s="8"/>
      <c r="IAB44" s="13"/>
      <c r="IAC44" s="13"/>
      <c r="IAD44" s="14"/>
      <c r="IAE44" s="15"/>
      <c r="IAF44" s="13"/>
      <c r="IAG44" s="9"/>
      <c r="IAH44" s="8"/>
      <c r="IAI44" s="8"/>
      <c r="IAJ44" s="13"/>
      <c r="IAK44" s="13"/>
      <c r="IAL44" s="14"/>
      <c r="IAM44" s="15"/>
      <c r="IAN44" s="13"/>
      <c r="IAO44" s="9"/>
      <c r="IAP44" s="8"/>
      <c r="IAQ44" s="8"/>
      <c r="IAR44" s="13"/>
      <c r="IAS44" s="13"/>
      <c r="IAT44" s="14"/>
      <c r="IAU44" s="15"/>
      <c r="IAV44" s="13"/>
      <c r="IAW44" s="9"/>
      <c r="IAX44" s="8"/>
      <c r="IAY44" s="8"/>
      <c r="IAZ44" s="13"/>
      <c r="IBA44" s="13"/>
      <c r="IBB44" s="14"/>
      <c r="IBC44" s="15"/>
      <c r="IBD44" s="13"/>
      <c r="IBE44" s="9"/>
      <c r="IBF44" s="8"/>
      <c r="IBG44" s="8"/>
      <c r="IBH44" s="13"/>
      <c r="IBI44" s="13"/>
      <c r="IBJ44" s="14"/>
      <c r="IBK44" s="15"/>
      <c r="IBL44" s="13"/>
      <c r="IBM44" s="9"/>
      <c r="IBN44" s="8"/>
      <c r="IBO44" s="8"/>
      <c r="IBP44" s="13"/>
      <c r="IBQ44" s="13"/>
      <c r="IBR44" s="14"/>
      <c r="IBS44" s="15"/>
      <c r="IBT44" s="13"/>
      <c r="IBU44" s="9"/>
      <c r="IBV44" s="8"/>
      <c r="IBW44" s="8"/>
      <c r="IBX44" s="13"/>
      <c r="IBY44" s="13"/>
      <c r="IBZ44" s="14"/>
      <c r="ICA44" s="15"/>
      <c r="ICB44" s="13"/>
      <c r="ICC44" s="9"/>
      <c r="ICD44" s="8"/>
      <c r="ICE44" s="8"/>
      <c r="ICF44" s="13"/>
      <c r="ICG44" s="13"/>
      <c r="ICH44" s="14"/>
      <c r="ICI44" s="15"/>
      <c r="ICJ44" s="13"/>
      <c r="ICK44" s="9"/>
      <c r="ICL44" s="8"/>
      <c r="ICM44" s="8"/>
      <c r="ICN44" s="13"/>
      <c r="ICO44" s="13"/>
      <c r="ICP44" s="14"/>
      <c r="ICQ44" s="15"/>
      <c r="ICR44" s="13"/>
      <c r="ICS44" s="9"/>
      <c r="ICT44" s="8"/>
      <c r="ICU44" s="8"/>
      <c r="ICV44" s="13"/>
      <c r="ICW44" s="13"/>
      <c r="ICX44" s="14"/>
      <c r="ICY44" s="15"/>
      <c r="ICZ44" s="13"/>
      <c r="IDA44" s="9"/>
      <c r="IDB44" s="8"/>
      <c r="IDC44" s="8"/>
      <c r="IDD44" s="13"/>
      <c r="IDE44" s="13"/>
      <c r="IDF44" s="14"/>
      <c r="IDG44" s="15"/>
      <c r="IDH44" s="13"/>
      <c r="IDI44" s="9"/>
      <c r="IDJ44" s="8"/>
      <c r="IDK44" s="8"/>
      <c r="IDL44" s="13"/>
      <c r="IDM44" s="13"/>
      <c r="IDN44" s="14"/>
      <c r="IDO44" s="15"/>
      <c r="IDP44" s="13"/>
      <c r="IDQ44" s="9"/>
      <c r="IDR44" s="8"/>
      <c r="IDS44" s="8"/>
      <c r="IDT44" s="13"/>
      <c r="IDU44" s="13"/>
      <c r="IDV44" s="14"/>
      <c r="IDW44" s="15"/>
      <c r="IDX44" s="13"/>
      <c r="IDY44" s="9"/>
      <c r="IDZ44" s="8"/>
      <c r="IEA44" s="8"/>
      <c r="IEB44" s="13"/>
      <c r="IEC44" s="13"/>
      <c r="IED44" s="14"/>
      <c r="IEE44" s="15"/>
      <c r="IEF44" s="13"/>
      <c r="IEG44" s="9"/>
      <c r="IEH44" s="8"/>
      <c r="IEI44" s="8"/>
      <c r="IEJ44" s="13"/>
      <c r="IEK44" s="13"/>
      <c r="IEL44" s="14"/>
      <c r="IEM44" s="15"/>
      <c r="IEN44" s="13"/>
      <c r="IEO44" s="9"/>
      <c r="IEP44" s="8"/>
      <c r="IEQ44" s="8"/>
      <c r="IER44" s="13"/>
      <c r="IES44" s="13"/>
      <c r="IET44" s="14"/>
      <c r="IEU44" s="15"/>
      <c r="IEV44" s="13"/>
      <c r="IEW44" s="9"/>
      <c r="IEX44" s="8"/>
      <c r="IEY44" s="8"/>
      <c r="IEZ44" s="13"/>
      <c r="IFA44" s="13"/>
      <c r="IFB44" s="14"/>
      <c r="IFC44" s="15"/>
      <c r="IFD44" s="13"/>
      <c r="IFE44" s="9"/>
      <c r="IFF44" s="8"/>
      <c r="IFG44" s="8"/>
      <c r="IFH44" s="13"/>
      <c r="IFI44" s="13"/>
      <c r="IFJ44" s="14"/>
      <c r="IFK44" s="15"/>
      <c r="IFL44" s="13"/>
      <c r="IFM44" s="9"/>
      <c r="IFN44" s="8"/>
      <c r="IFO44" s="8"/>
      <c r="IFP44" s="13"/>
      <c r="IFQ44" s="13"/>
      <c r="IFR44" s="14"/>
      <c r="IFS44" s="15"/>
      <c r="IFT44" s="13"/>
      <c r="IFU44" s="9"/>
      <c r="IFV44" s="8"/>
      <c r="IFW44" s="8"/>
      <c r="IFX44" s="13"/>
      <c r="IFY44" s="13"/>
      <c r="IFZ44" s="14"/>
      <c r="IGA44" s="15"/>
      <c r="IGB44" s="13"/>
      <c r="IGC44" s="9"/>
      <c r="IGD44" s="8"/>
      <c r="IGE44" s="8"/>
      <c r="IGF44" s="13"/>
      <c r="IGG44" s="13"/>
      <c r="IGH44" s="14"/>
      <c r="IGI44" s="15"/>
      <c r="IGJ44" s="13"/>
      <c r="IGK44" s="9"/>
      <c r="IGL44" s="8"/>
      <c r="IGM44" s="8"/>
      <c r="IGN44" s="13"/>
      <c r="IGO44" s="13"/>
      <c r="IGP44" s="14"/>
      <c r="IGQ44" s="15"/>
      <c r="IGR44" s="13"/>
      <c r="IGS44" s="9"/>
      <c r="IGT44" s="8"/>
      <c r="IGU44" s="8"/>
      <c r="IGV44" s="13"/>
      <c r="IGW44" s="13"/>
      <c r="IGX44" s="14"/>
      <c r="IGY44" s="15"/>
      <c r="IGZ44" s="13"/>
      <c r="IHA44" s="9"/>
      <c r="IHB44" s="8"/>
      <c r="IHC44" s="8"/>
      <c r="IHD44" s="13"/>
      <c r="IHE44" s="13"/>
      <c r="IHF44" s="14"/>
      <c r="IHG44" s="15"/>
      <c r="IHH44" s="13"/>
      <c r="IHI44" s="9"/>
      <c r="IHJ44" s="8"/>
      <c r="IHK44" s="8"/>
      <c r="IHL44" s="13"/>
      <c r="IHM44" s="13"/>
      <c r="IHN44" s="14"/>
      <c r="IHO44" s="15"/>
      <c r="IHP44" s="13"/>
      <c r="IHQ44" s="9"/>
      <c r="IHR44" s="8"/>
      <c r="IHS44" s="8"/>
      <c r="IHT44" s="13"/>
      <c r="IHU44" s="13"/>
      <c r="IHV44" s="14"/>
      <c r="IHW44" s="15"/>
      <c r="IHX44" s="13"/>
      <c r="IHY44" s="9"/>
      <c r="IHZ44" s="8"/>
      <c r="IIA44" s="8"/>
      <c r="IIB44" s="13"/>
      <c r="IIC44" s="13"/>
      <c r="IID44" s="14"/>
      <c r="IIE44" s="15"/>
      <c r="IIF44" s="13"/>
      <c r="IIG44" s="9"/>
      <c r="IIH44" s="8"/>
      <c r="III44" s="8"/>
      <c r="IIJ44" s="13"/>
      <c r="IIK44" s="13"/>
      <c r="IIL44" s="14"/>
      <c r="IIM44" s="15"/>
      <c r="IIN44" s="13"/>
      <c r="IIO44" s="9"/>
      <c r="IIP44" s="8"/>
      <c r="IIQ44" s="8"/>
      <c r="IIR44" s="13"/>
      <c r="IIS44" s="13"/>
      <c r="IIT44" s="14"/>
      <c r="IIU44" s="15"/>
      <c r="IIV44" s="13"/>
      <c r="IIW44" s="9"/>
      <c r="IIX44" s="8"/>
      <c r="IIY44" s="8"/>
      <c r="IIZ44" s="13"/>
      <c r="IJA44" s="13"/>
      <c r="IJB44" s="14"/>
      <c r="IJC44" s="15"/>
      <c r="IJD44" s="13"/>
      <c r="IJE44" s="9"/>
      <c r="IJF44" s="8"/>
      <c r="IJG44" s="8"/>
      <c r="IJH44" s="13"/>
      <c r="IJI44" s="13"/>
      <c r="IJJ44" s="14"/>
      <c r="IJK44" s="15"/>
      <c r="IJL44" s="13"/>
      <c r="IJM44" s="9"/>
      <c r="IJN44" s="8"/>
      <c r="IJO44" s="8"/>
      <c r="IJP44" s="13"/>
      <c r="IJQ44" s="13"/>
      <c r="IJR44" s="14"/>
      <c r="IJS44" s="15"/>
      <c r="IJT44" s="13"/>
      <c r="IJU44" s="9"/>
      <c r="IJV44" s="8"/>
      <c r="IJW44" s="8"/>
      <c r="IJX44" s="13"/>
      <c r="IJY44" s="13"/>
      <c r="IJZ44" s="14"/>
      <c r="IKA44" s="15"/>
      <c r="IKB44" s="13"/>
      <c r="IKC44" s="9"/>
      <c r="IKD44" s="8"/>
      <c r="IKE44" s="8"/>
      <c r="IKF44" s="13"/>
      <c r="IKG44" s="13"/>
      <c r="IKH44" s="14"/>
      <c r="IKI44" s="15"/>
      <c r="IKJ44" s="13"/>
      <c r="IKK44" s="9"/>
      <c r="IKL44" s="8"/>
      <c r="IKM44" s="8"/>
      <c r="IKN44" s="13"/>
      <c r="IKO44" s="13"/>
      <c r="IKP44" s="14"/>
      <c r="IKQ44" s="15"/>
      <c r="IKR44" s="13"/>
      <c r="IKS44" s="9"/>
      <c r="IKT44" s="8"/>
      <c r="IKU44" s="8"/>
      <c r="IKV44" s="13"/>
      <c r="IKW44" s="13"/>
      <c r="IKX44" s="14"/>
      <c r="IKY44" s="15"/>
      <c r="IKZ44" s="13"/>
      <c r="ILA44" s="9"/>
      <c r="ILB44" s="8"/>
      <c r="ILC44" s="8"/>
      <c r="ILD44" s="13"/>
      <c r="ILE44" s="13"/>
      <c r="ILF44" s="14"/>
      <c r="ILG44" s="15"/>
      <c r="ILH44" s="13"/>
      <c r="ILI44" s="9"/>
      <c r="ILJ44" s="8"/>
      <c r="ILK44" s="8"/>
      <c r="ILL44" s="13"/>
      <c r="ILM44" s="13"/>
      <c r="ILN44" s="14"/>
      <c r="ILO44" s="15"/>
      <c r="ILP44" s="13"/>
      <c r="ILQ44" s="9"/>
      <c r="ILR44" s="8"/>
      <c r="ILS44" s="8"/>
      <c r="ILT44" s="13"/>
      <c r="ILU44" s="13"/>
      <c r="ILV44" s="14"/>
      <c r="ILW44" s="15"/>
      <c r="ILX44" s="13"/>
      <c r="ILY44" s="9"/>
      <c r="ILZ44" s="8"/>
      <c r="IMA44" s="8"/>
      <c r="IMB44" s="13"/>
      <c r="IMC44" s="13"/>
      <c r="IMD44" s="14"/>
      <c r="IME44" s="15"/>
      <c r="IMF44" s="13"/>
      <c r="IMG44" s="9"/>
      <c r="IMH44" s="8"/>
      <c r="IMI44" s="8"/>
      <c r="IMJ44" s="13"/>
      <c r="IMK44" s="13"/>
      <c r="IML44" s="14"/>
      <c r="IMM44" s="15"/>
      <c r="IMN44" s="13"/>
      <c r="IMO44" s="9"/>
      <c r="IMP44" s="8"/>
      <c r="IMQ44" s="8"/>
      <c r="IMR44" s="13"/>
      <c r="IMS44" s="13"/>
      <c r="IMT44" s="14"/>
      <c r="IMU44" s="15"/>
      <c r="IMV44" s="13"/>
      <c r="IMW44" s="9"/>
      <c r="IMX44" s="8"/>
      <c r="IMY44" s="8"/>
      <c r="IMZ44" s="13"/>
      <c r="INA44" s="13"/>
      <c r="INB44" s="14"/>
      <c r="INC44" s="15"/>
      <c r="IND44" s="13"/>
      <c r="INE44" s="9"/>
      <c r="INF44" s="8"/>
      <c r="ING44" s="8"/>
      <c r="INH44" s="13"/>
      <c r="INI44" s="13"/>
      <c r="INJ44" s="14"/>
      <c r="INK44" s="15"/>
      <c r="INL44" s="13"/>
      <c r="INM44" s="9"/>
      <c r="INN44" s="8"/>
      <c r="INO44" s="8"/>
      <c r="INP44" s="13"/>
      <c r="INQ44" s="13"/>
      <c r="INR44" s="14"/>
      <c r="INS44" s="15"/>
      <c r="INT44" s="13"/>
      <c r="INU44" s="9"/>
      <c r="INV44" s="8"/>
      <c r="INW44" s="8"/>
      <c r="INX44" s="13"/>
      <c r="INY44" s="13"/>
      <c r="INZ44" s="14"/>
      <c r="IOA44" s="15"/>
      <c r="IOB44" s="13"/>
      <c r="IOC44" s="9"/>
      <c r="IOD44" s="8"/>
      <c r="IOE44" s="8"/>
      <c r="IOF44" s="13"/>
      <c r="IOG44" s="13"/>
      <c r="IOH44" s="14"/>
      <c r="IOI44" s="15"/>
      <c r="IOJ44" s="13"/>
      <c r="IOK44" s="9"/>
      <c r="IOL44" s="8"/>
      <c r="IOM44" s="8"/>
      <c r="ION44" s="13"/>
      <c r="IOO44" s="13"/>
      <c r="IOP44" s="14"/>
      <c r="IOQ44" s="15"/>
      <c r="IOR44" s="13"/>
      <c r="IOS44" s="9"/>
      <c r="IOT44" s="8"/>
      <c r="IOU44" s="8"/>
      <c r="IOV44" s="13"/>
      <c r="IOW44" s="13"/>
      <c r="IOX44" s="14"/>
      <c r="IOY44" s="15"/>
      <c r="IOZ44" s="13"/>
      <c r="IPA44" s="9"/>
      <c r="IPB44" s="8"/>
      <c r="IPC44" s="8"/>
      <c r="IPD44" s="13"/>
      <c r="IPE44" s="13"/>
      <c r="IPF44" s="14"/>
      <c r="IPG44" s="15"/>
      <c r="IPH44" s="13"/>
      <c r="IPI44" s="9"/>
      <c r="IPJ44" s="8"/>
      <c r="IPK44" s="8"/>
      <c r="IPL44" s="13"/>
      <c r="IPM44" s="13"/>
      <c r="IPN44" s="14"/>
      <c r="IPO44" s="15"/>
      <c r="IPP44" s="13"/>
      <c r="IPQ44" s="9"/>
      <c r="IPR44" s="8"/>
      <c r="IPS44" s="8"/>
      <c r="IPT44" s="13"/>
      <c r="IPU44" s="13"/>
      <c r="IPV44" s="14"/>
      <c r="IPW44" s="15"/>
      <c r="IPX44" s="13"/>
      <c r="IPY44" s="9"/>
      <c r="IPZ44" s="8"/>
      <c r="IQA44" s="8"/>
      <c r="IQB44" s="13"/>
      <c r="IQC44" s="13"/>
      <c r="IQD44" s="14"/>
      <c r="IQE44" s="15"/>
      <c r="IQF44" s="13"/>
      <c r="IQG44" s="9"/>
      <c r="IQH44" s="8"/>
      <c r="IQI44" s="8"/>
      <c r="IQJ44" s="13"/>
      <c r="IQK44" s="13"/>
      <c r="IQL44" s="14"/>
      <c r="IQM44" s="15"/>
      <c r="IQN44" s="13"/>
      <c r="IQO44" s="9"/>
      <c r="IQP44" s="8"/>
      <c r="IQQ44" s="8"/>
      <c r="IQR44" s="13"/>
      <c r="IQS44" s="13"/>
      <c r="IQT44" s="14"/>
      <c r="IQU44" s="15"/>
      <c r="IQV44" s="13"/>
      <c r="IQW44" s="9"/>
      <c r="IQX44" s="8"/>
      <c r="IQY44" s="8"/>
      <c r="IQZ44" s="13"/>
      <c r="IRA44" s="13"/>
      <c r="IRB44" s="14"/>
      <c r="IRC44" s="15"/>
      <c r="IRD44" s="13"/>
      <c r="IRE44" s="9"/>
      <c r="IRF44" s="8"/>
      <c r="IRG44" s="8"/>
      <c r="IRH44" s="13"/>
      <c r="IRI44" s="13"/>
      <c r="IRJ44" s="14"/>
      <c r="IRK44" s="15"/>
      <c r="IRL44" s="13"/>
      <c r="IRM44" s="9"/>
      <c r="IRN44" s="8"/>
      <c r="IRO44" s="8"/>
      <c r="IRP44" s="13"/>
      <c r="IRQ44" s="13"/>
      <c r="IRR44" s="14"/>
      <c r="IRS44" s="15"/>
      <c r="IRT44" s="13"/>
      <c r="IRU44" s="9"/>
      <c r="IRV44" s="8"/>
      <c r="IRW44" s="8"/>
      <c r="IRX44" s="13"/>
      <c r="IRY44" s="13"/>
      <c r="IRZ44" s="14"/>
      <c r="ISA44" s="15"/>
      <c r="ISB44" s="13"/>
      <c r="ISC44" s="9"/>
      <c r="ISD44" s="8"/>
      <c r="ISE44" s="8"/>
      <c r="ISF44" s="13"/>
      <c r="ISG44" s="13"/>
      <c r="ISH44" s="14"/>
      <c r="ISI44" s="15"/>
      <c r="ISJ44" s="13"/>
      <c r="ISK44" s="9"/>
      <c r="ISL44" s="8"/>
      <c r="ISM44" s="8"/>
      <c r="ISN44" s="13"/>
      <c r="ISO44" s="13"/>
      <c r="ISP44" s="14"/>
      <c r="ISQ44" s="15"/>
      <c r="ISR44" s="13"/>
      <c r="ISS44" s="9"/>
      <c r="IST44" s="8"/>
      <c r="ISU44" s="8"/>
      <c r="ISV44" s="13"/>
      <c r="ISW44" s="13"/>
      <c r="ISX44" s="14"/>
      <c r="ISY44" s="15"/>
      <c r="ISZ44" s="13"/>
      <c r="ITA44" s="9"/>
      <c r="ITB44" s="8"/>
      <c r="ITC44" s="8"/>
      <c r="ITD44" s="13"/>
      <c r="ITE44" s="13"/>
      <c r="ITF44" s="14"/>
      <c r="ITG44" s="15"/>
      <c r="ITH44" s="13"/>
      <c r="ITI44" s="9"/>
      <c r="ITJ44" s="8"/>
      <c r="ITK44" s="8"/>
      <c r="ITL44" s="13"/>
      <c r="ITM44" s="13"/>
      <c r="ITN44" s="14"/>
      <c r="ITO44" s="15"/>
      <c r="ITP44" s="13"/>
      <c r="ITQ44" s="9"/>
      <c r="ITR44" s="8"/>
      <c r="ITS44" s="8"/>
      <c r="ITT44" s="13"/>
      <c r="ITU44" s="13"/>
      <c r="ITV44" s="14"/>
      <c r="ITW44" s="15"/>
      <c r="ITX44" s="13"/>
      <c r="ITY44" s="9"/>
      <c r="ITZ44" s="8"/>
      <c r="IUA44" s="8"/>
      <c r="IUB44" s="13"/>
      <c r="IUC44" s="13"/>
      <c r="IUD44" s="14"/>
      <c r="IUE44" s="15"/>
      <c r="IUF44" s="13"/>
      <c r="IUG44" s="9"/>
      <c r="IUH44" s="8"/>
      <c r="IUI44" s="8"/>
      <c r="IUJ44" s="13"/>
      <c r="IUK44" s="13"/>
      <c r="IUL44" s="14"/>
      <c r="IUM44" s="15"/>
      <c r="IUN44" s="13"/>
      <c r="IUO44" s="9"/>
      <c r="IUP44" s="8"/>
      <c r="IUQ44" s="8"/>
      <c r="IUR44" s="13"/>
      <c r="IUS44" s="13"/>
      <c r="IUT44" s="14"/>
      <c r="IUU44" s="15"/>
      <c r="IUV44" s="13"/>
      <c r="IUW44" s="9"/>
      <c r="IUX44" s="8"/>
      <c r="IUY44" s="8"/>
      <c r="IUZ44" s="13"/>
      <c r="IVA44" s="13"/>
      <c r="IVB44" s="14"/>
      <c r="IVC44" s="15"/>
      <c r="IVD44" s="13"/>
      <c r="IVE44" s="9"/>
      <c r="IVF44" s="8"/>
      <c r="IVG44" s="8"/>
      <c r="IVH44" s="13"/>
      <c r="IVI44" s="13"/>
      <c r="IVJ44" s="14"/>
      <c r="IVK44" s="15"/>
      <c r="IVL44" s="13"/>
      <c r="IVM44" s="9"/>
      <c r="IVN44" s="8"/>
      <c r="IVO44" s="8"/>
      <c r="IVP44" s="13"/>
      <c r="IVQ44" s="13"/>
      <c r="IVR44" s="14"/>
      <c r="IVS44" s="15"/>
      <c r="IVT44" s="13"/>
      <c r="IVU44" s="9"/>
      <c r="IVV44" s="8"/>
      <c r="IVW44" s="8"/>
      <c r="IVX44" s="13"/>
      <c r="IVY44" s="13"/>
      <c r="IVZ44" s="14"/>
      <c r="IWA44" s="15"/>
      <c r="IWB44" s="13"/>
      <c r="IWC44" s="9"/>
      <c r="IWD44" s="8"/>
      <c r="IWE44" s="8"/>
      <c r="IWF44" s="13"/>
      <c r="IWG44" s="13"/>
      <c r="IWH44" s="14"/>
      <c r="IWI44" s="15"/>
      <c r="IWJ44" s="13"/>
      <c r="IWK44" s="9"/>
      <c r="IWL44" s="8"/>
      <c r="IWM44" s="8"/>
      <c r="IWN44" s="13"/>
      <c r="IWO44" s="13"/>
      <c r="IWP44" s="14"/>
      <c r="IWQ44" s="15"/>
      <c r="IWR44" s="13"/>
      <c r="IWS44" s="9"/>
      <c r="IWT44" s="8"/>
      <c r="IWU44" s="8"/>
      <c r="IWV44" s="13"/>
      <c r="IWW44" s="13"/>
      <c r="IWX44" s="14"/>
      <c r="IWY44" s="15"/>
      <c r="IWZ44" s="13"/>
      <c r="IXA44" s="9"/>
      <c r="IXB44" s="8"/>
      <c r="IXC44" s="8"/>
      <c r="IXD44" s="13"/>
      <c r="IXE44" s="13"/>
      <c r="IXF44" s="14"/>
      <c r="IXG44" s="15"/>
      <c r="IXH44" s="13"/>
      <c r="IXI44" s="9"/>
      <c r="IXJ44" s="8"/>
      <c r="IXK44" s="8"/>
      <c r="IXL44" s="13"/>
      <c r="IXM44" s="13"/>
      <c r="IXN44" s="14"/>
      <c r="IXO44" s="15"/>
      <c r="IXP44" s="13"/>
      <c r="IXQ44" s="9"/>
      <c r="IXR44" s="8"/>
      <c r="IXS44" s="8"/>
      <c r="IXT44" s="13"/>
      <c r="IXU44" s="13"/>
      <c r="IXV44" s="14"/>
      <c r="IXW44" s="15"/>
      <c r="IXX44" s="13"/>
      <c r="IXY44" s="9"/>
      <c r="IXZ44" s="8"/>
      <c r="IYA44" s="8"/>
      <c r="IYB44" s="13"/>
      <c r="IYC44" s="13"/>
      <c r="IYD44" s="14"/>
      <c r="IYE44" s="15"/>
      <c r="IYF44" s="13"/>
      <c r="IYG44" s="9"/>
      <c r="IYH44" s="8"/>
      <c r="IYI44" s="8"/>
      <c r="IYJ44" s="13"/>
      <c r="IYK44" s="13"/>
      <c r="IYL44" s="14"/>
      <c r="IYM44" s="15"/>
      <c r="IYN44" s="13"/>
      <c r="IYO44" s="9"/>
      <c r="IYP44" s="8"/>
      <c r="IYQ44" s="8"/>
      <c r="IYR44" s="13"/>
      <c r="IYS44" s="13"/>
      <c r="IYT44" s="14"/>
      <c r="IYU44" s="15"/>
      <c r="IYV44" s="13"/>
      <c r="IYW44" s="9"/>
      <c r="IYX44" s="8"/>
      <c r="IYY44" s="8"/>
      <c r="IYZ44" s="13"/>
      <c r="IZA44" s="13"/>
      <c r="IZB44" s="14"/>
      <c r="IZC44" s="15"/>
      <c r="IZD44" s="13"/>
      <c r="IZE44" s="9"/>
      <c r="IZF44" s="8"/>
      <c r="IZG44" s="8"/>
      <c r="IZH44" s="13"/>
      <c r="IZI44" s="13"/>
      <c r="IZJ44" s="14"/>
      <c r="IZK44" s="15"/>
      <c r="IZL44" s="13"/>
      <c r="IZM44" s="9"/>
      <c r="IZN44" s="8"/>
      <c r="IZO44" s="8"/>
      <c r="IZP44" s="13"/>
      <c r="IZQ44" s="13"/>
      <c r="IZR44" s="14"/>
      <c r="IZS44" s="15"/>
      <c r="IZT44" s="13"/>
      <c r="IZU44" s="9"/>
      <c r="IZV44" s="8"/>
      <c r="IZW44" s="8"/>
      <c r="IZX44" s="13"/>
      <c r="IZY44" s="13"/>
      <c r="IZZ44" s="14"/>
      <c r="JAA44" s="15"/>
      <c r="JAB44" s="13"/>
      <c r="JAC44" s="9"/>
      <c r="JAD44" s="8"/>
      <c r="JAE44" s="8"/>
      <c r="JAF44" s="13"/>
      <c r="JAG44" s="13"/>
      <c r="JAH44" s="14"/>
      <c r="JAI44" s="15"/>
      <c r="JAJ44" s="13"/>
      <c r="JAK44" s="9"/>
      <c r="JAL44" s="8"/>
      <c r="JAM44" s="8"/>
      <c r="JAN44" s="13"/>
      <c r="JAO44" s="13"/>
      <c r="JAP44" s="14"/>
      <c r="JAQ44" s="15"/>
      <c r="JAR44" s="13"/>
      <c r="JAS44" s="9"/>
      <c r="JAT44" s="8"/>
      <c r="JAU44" s="8"/>
      <c r="JAV44" s="13"/>
      <c r="JAW44" s="13"/>
      <c r="JAX44" s="14"/>
      <c r="JAY44" s="15"/>
      <c r="JAZ44" s="13"/>
      <c r="JBA44" s="9"/>
      <c r="JBB44" s="8"/>
      <c r="JBC44" s="8"/>
      <c r="JBD44" s="13"/>
      <c r="JBE44" s="13"/>
      <c r="JBF44" s="14"/>
      <c r="JBG44" s="15"/>
      <c r="JBH44" s="13"/>
      <c r="JBI44" s="9"/>
      <c r="JBJ44" s="8"/>
      <c r="JBK44" s="8"/>
      <c r="JBL44" s="13"/>
      <c r="JBM44" s="13"/>
      <c r="JBN44" s="14"/>
      <c r="JBO44" s="15"/>
      <c r="JBP44" s="13"/>
      <c r="JBQ44" s="9"/>
      <c r="JBR44" s="8"/>
      <c r="JBS44" s="8"/>
      <c r="JBT44" s="13"/>
      <c r="JBU44" s="13"/>
      <c r="JBV44" s="14"/>
      <c r="JBW44" s="15"/>
      <c r="JBX44" s="13"/>
      <c r="JBY44" s="9"/>
      <c r="JBZ44" s="8"/>
      <c r="JCA44" s="8"/>
      <c r="JCB44" s="13"/>
      <c r="JCC44" s="13"/>
      <c r="JCD44" s="14"/>
      <c r="JCE44" s="15"/>
      <c r="JCF44" s="13"/>
      <c r="JCG44" s="9"/>
      <c r="JCH44" s="8"/>
      <c r="JCI44" s="8"/>
      <c r="JCJ44" s="13"/>
      <c r="JCK44" s="13"/>
      <c r="JCL44" s="14"/>
      <c r="JCM44" s="15"/>
      <c r="JCN44" s="13"/>
      <c r="JCO44" s="9"/>
      <c r="JCP44" s="8"/>
      <c r="JCQ44" s="8"/>
      <c r="JCR44" s="13"/>
      <c r="JCS44" s="13"/>
      <c r="JCT44" s="14"/>
      <c r="JCU44" s="15"/>
      <c r="JCV44" s="13"/>
      <c r="JCW44" s="9"/>
      <c r="JCX44" s="8"/>
      <c r="JCY44" s="8"/>
      <c r="JCZ44" s="13"/>
      <c r="JDA44" s="13"/>
      <c r="JDB44" s="14"/>
      <c r="JDC44" s="15"/>
      <c r="JDD44" s="13"/>
      <c r="JDE44" s="9"/>
      <c r="JDF44" s="8"/>
      <c r="JDG44" s="8"/>
      <c r="JDH44" s="13"/>
      <c r="JDI44" s="13"/>
      <c r="JDJ44" s="14"/>
      <c r="JDK44" s="15"/>
      <c r="JDL44" s="13"/>
      <c r="JDM44" s="9"/>
      <c r="JDN44" s="8"/>
      <c r="JDO44" s="8"/>
      <c r="JDP44" s="13"/>
      <c r="JDQ44" s="13"/>
      <c r="JDR44" s="14"/>
      <c r="JDS44" s="15"/>
      <c r="JDT44" s="13"/>
      <c r="JDU44" s="9"/>
      <c r="JDV44" s="8"/>
      <c r="JDW44" s="8"/>
      <c r="JDX44" s="13"/>
      <c r="JDY44" s="13"/>
      <c r="JDZ44" s="14"/>
      <c r="JEA44" s="15"/>
      <c r="JEB44" s="13"/>
      <c r="JEC44" s="9"/>
      <c r="JED44" s="8"/>
      <c r="JEE44" s="8"/>
      <c r="JEF44" s="13"/>
      <c r="JEG44" s="13"/>
      <c r="JEH44" s="14"/>
      <c r="JEI44" s="15"/>
      <c r="JEJ44" s="13"/>
      <c r="JEK44" s="9"/>
      <c r="JEL44" s="8"/>
      <c r="JEM44" s="8"/>
      <c r="JEN44" s="13"/>
      <c r="JEO44" s="13"/>
      <c r="JEP44" s="14"/>
      <c r="JEQ44" s="15"/>
      <c r="JER44" s="13"/>
      <c r="JES44" s="9"/>
      <c r="JET44" s="8"/>
      <c r="JEU44" s="8"/>
      <c r="JEV44" s="13"/>
      <c r="JEW44" s="13"/>
      <c r="JEX44" s="14"/>
      <c r="JEY44" s="15"/>
      <c r="JEZ44" s="13"/>
      <c r="JFA44" s="9"/>
      <c r="JFB44" s="8"/>
      <c r="JFC44" s="8"/>
      <c r="JFD44" s="13"/>
      <c r="JFE44" s="13"/>
      <c r="JFF44" s="14"/>
      <c r="JFG44" s="15"/>
      <c r="JFH44" s="13"/>
      <c r="JFI44" s="9"/>
      <c r="JFJ44" s="8"/>
      <c r="JFK44" s="8"/>
      <c r="JFL44" s="13"/>
      <c r="JFM44" s="13"/>
      <c r="JFN44" s="14"/>
      <c r="JFO44" s="15"/>
      <c r="JFP44" s="13"/>
      <c r="JFQ44" s="9"/>
      <c r="JFR44" s="8"/>
      <c r="JFS44" s="8"/>
      <c r="JFT44" s="13"/>
      <c r="JFU44" s="13"/>
      <c r="JFV44" s="14"/>
      <c r="JFW44" s="15"/>
      <c r="JFX44" s="13"/>
      <c r="JFY44" s="9"/>
      <c r="JFZ44" s="8"/>
      <c r="JGA44" s="8"/>
      <c r="JGB44" s="13"/>
      <c r="JGC44" s="13"/>
      <c r="JGD44" s="14"/>
      <c r="JGE44" s="15"/>
      <c r="JGF44" s="13"/>
      <c r="JGG44" s="9"/>
      <c r="JGH44" s="8"/>
      <c r="JGI44" s="8"/>
      <c r="JGJ44" s="13"/>
      <c r="JGK44" s="13"/>
      <c r="JGL44" s="14"/>
      <c r="JGM44" s="15"/>
      <c r="JGN44" s="13"/>
      <c r="JGO44" s="9"/>
      <c r="JGP44" s="8"/>
      <c r="JGQ44" s="8"/>
      <c r="JGR44" s="13"/>
      <c r="JGS44" s="13"/>
      <c r="JGT44" s="14"/>
      <c r="JGU44" s="15"/>
      <c r="JGV44" s="13"/>
      <c r="JGW44" s="9"/>
      <c r="JGX44" s="8"/>
      <c r="JGY44" s="8"/>
      <c r="JGZ44" s="13"/>
      <c r="JHA44" s="13"/>
      <c r="JHB44" s="14"/>
      <c r="JHC44" s="15"/>
      <c r="JHD44" s="13"/>
      <c r="JHE44" s="9"/>
      <c r="JHF44" s="8"/>
      <c r="JHG44" s="8"/>
      <c r="JHH44" s="13"/>
      <c r="JHI44" s="13"/>
      <c r="JHJ44" s="14"/>
      <c r="JHK44" s="15"/>
      <c r="JHL44" s="13"/>
      <c r="JHM44" s="9"/>
      <c r="JHN44" s="8"/>
      <c r="JHO44" s="8"/>
      <c r="JHP44" s="13"/>
      <c r="JHQ44" s="13"/>
      <c r="JHR44" s="14"/>
      <c r="JHS44" s="15"/>
      <c r="JHT44" s="13"/>
      <c r="JHU44" s="9"/>
      <c r="JHV44" s="8"/>
      <c r="JHW44" s="8"/>
      <c r="JHX44" s="13"/>
      <c r="JHY44" s="13"/>
      <c r="JHZ44" s="14"/>
      <c r="JIA44" s="15"/>
      <c r="JIB44" s="13"/>
      <c r="JIC44" s="9"/>
      <c r="JID44" s="8"/>
      <c r="JIE44" s="8"/>
      <c r="JIF44" s="13"/>
      <c r="JIG44" s="13"/>
      <c r="JIH44" s="14"/>
      <c r="JII44" s="15"/>
      <c r="JIJ44" s="13"/>
      <c r="JIK44" s="9"/>
      <c r="JIL44" s="8"/>
      <c r="JIM44" s="8"/>
      <c r="JIN44" s="13"/>
      <c r="JIO44" s="13"/>
      <c r="JIP44" s="14"/>
      <c r="JIQ44" s="15"/>
      <c r="JIR44" s="13"/>
      <c r="JIS44" s="9"/>
      <c r="JIT44" s="8"/>
      <c r="JIU44" s="8"/>
      <c r="JIV44" s="13"/>
      <c r="JIW44" s="13"/>
      <c r="JIX44" s="14"/>
      <c r="JIY44" s="15"/>
      <c r="JIZ44" s="13"/>
      <c r="JJA44" s="9"/>
      <c r="JJB44" s="8"/>
      <c r="JJC44" s="8"/>
      <c r="JJD44" s="13"/>
      <c r="JJE44" s="13"/>
      <c r="JJF44" s="14"/>
      <c r="JJG44" s="15"/>
      <c r="JJH44" s="13"/>
      <c r="JJI44" s="9"/>
      <c r="JJJ44" s="8"/>
      <c r="JJK44" s="8"/>
      <c r="JJL44" s="13"/>
      <c r="JJM44" s="13"/>
      <c r="JJN44" s="14"/>
      <c r="JJO44" s="15"/>
      <c r="JJP44" s="13"/>
      <c r="JJQ44" s="9"/>
      <c r="JJR44" s="8"/>
      <c r="JJS44" s="8"/>
      <c r="JJT44" s="13"/>
      <c r="JJU44" s="13"/>
      <c r="JJV44" s="14"/>
      <c r="JJW44" s="15"/>
      <c r="JJX44" s="13"/>
      <c r="JJY44" s="9"/>
      <c r="JJZ44" s="8"/>
      <c r="JKA44" s="8"/>
      <c r="JKB44" s="13"/>
      <c r="JKC44" s="13"/>
      <c r="JKD44" s="14"/>
      <c r="JKE44" s="15"/>
      <c r="JKF44" s="13"/>
      <c r="JKG44" s="9"/>
      <c r="JKH44" s="8"/>
      <c r="JKI44" s="8"/>
      <c r="JKJ44" s="13"/>
      <c r="JKK44" s="13"/>
      <c r="JKL44" s="14"/>
      <c r="JKM44" s="15"/>
      <c r="JKN44" s="13"/>
      <c r="JKO44" s="9"/>
      <c r="JKP44" s="8"/>
      <c r="JKQ44" s="8"/>
      <c r="JKR44" s="13"/>
      <c r="JKS44" s="13"/>
      <c r="JKT44" s="14"/>
      <c r="JKU44" s="15"/>
      <c r="JKV44" s="13"/>
      <c r="JKW44" s="9"/>
      <c r="JKX44" s="8"/>
      <c r="JKY44" s="8"/>
      <c r="JKZ44" s="13"/>
      <c r="JLA44" s="13"/>
      <c r="JLB44" s="14"/>
      <c r="JLC44" s="15"/>
      <c r="JLD44" s="13"/>
      <c r="JLE44" s="9"/>
      <c r="JLF44" s="8"/>
      <c r="JLG44" s="8"/>
      <c r="JLH44" s="13"/>
      <c r="JLI44" s="13"/>
      <c r="JLJ44" s="14"/>
      <c r="JLK44" s="15"/>
      <c r="JLL44" s="13"/>
      <c r="JLM44" s="9"/>
      <c r="JLN44" s="8"/>
      <c r="JLO44" s="8"/>
      <c r="JLP44" s="13"/>
      <c r="JLQ44" s="13"/>
      <c r="JLR44" s="14"/>
      <c r="JLS44" s="15"/>
      <c r="JLT44" s="13"/>
      <c r="JLU44" s="9"/>
      <c r="JLV44" s="8"/>
      <c r="JLW44" s="8"/>
      <c r="JLX44" s="13"/>
      <c r="JLY44" s="13"/>
      <c r="JLZ44" s="14"/>
      <c r="JMA44" s="15"/>
      <c r="JMB44" s="13"/>
      <c r="JMC44" s="9"/>
      <c r="JMD44" s="8"/>
      <c r="JME44" s="8"/>
      <c r="JMF44" s="13"/>
      <c r="JMG44" s="13"/>
      <c r="JMH44" s="14"/>
      <c r="JMI44" s="15"/>
      <c r="JMJ44" s="13"/>
      <c r="JMK44" s="9"/>
      <c r="JML44" s="8"/>
      <c r="JMM44" s="8"/>
      <c r="JMN44" s="13"/>
      <c r="JMO44" s="13"/>
      <c r="JMP44" s="14"/>
      <c r="JMQ44" s="15"/>
      <c r="JMR44" s="13"/>
      <c r="JMS44" s="9"/>
      <c r="JMT44" s="8"/>
      <c r="JMU44" s="8"/>
      <c r="JMV44" s="13"/>
      <c r="JMW44" s="13"/>
      <c r="JMX44" s="14"/>
      <c r="JMY44" s="15"/>
      <c r="JMZ44" s="13"/>
      <c r="JNA44" s="9"/>
      <c r="JNB44" s="8"/>
      <c r="JNC44" s="8"/>
      <c r="JND44" s="13"/>
      <c r="JNE44" s="13"/>
      <c r="JNF44" s="14"/>
      <c r="JNG44" s="15"/>
      <c r="JNH44" s="13"/>
      <c r="JNI44" s="9"/>
      <c r="JNJ44" s="8"/>
      <c r="JNK44" s="8"/>
      <c r="JNL44" s="13"/>
      <c r="JNM44" s="13"/>
      <c r="JNN44" s="14"/>
      <c r="JNO44" s="15"/>
      <c r="JNP44" s="13"/>
      <c r="JNQ44" s="9"/>
      <c r="JNR44" s="8"/>
      <c r="JNS44" s="8"/>
      <c r="JNT44" s="13"/>
      <c r="JNU44" s="13"/>
      <c r="JNV44" s="14"/>
      <c r="JNW44" s="15"/>
      <c r="JNX44" s="13"/>
      <c r="JNY44" s="9"/>
      <c r="JNZ44" s="8"/>
      <c r="JOA44" s="8"/>
      <c r="JOB44" s="13"/>
      <c r="JOC44" s="13"/>
      <c r="JOD44" s="14"/>
      <c r="JOE44" s="15"/>
      <c r="JOF44" s="13"/>
      <c r="JOG44" s="9"/>
      <c r="JOH44" s="8"/>
      <c r="JOI44" s="8"/>
      <c r="JOJ44" s="13"/>
      <c r="JOK44" s="13"/>
      <c r="JOL44" s="14"/>
      <c r="JOM44" s="15"/>
      <c r="JON44" s="13"/>
      <c r="JOO44" s="9"/>
      <c r="JOP44" s="8"/>
      <c r="JOQ44" s="8"/>
      <c r="JOR44" s="13"/>
      <c r="JOS44" s="13"/>
      <c r="JOT44" s="14"/>
      <c r="JOU44" s="15"/>
      <c r="JOV44" s="13"/>
      <c r="JOW44" s="9"/>
      <c r="JOX44" s="8"/>
      <c r="JOY44" s="8"/>
      <c r="JOZ44" s="13"/>
      <c r="JPA44" s="13"/>
      <c r="JPB44" s="14"/>
      <c r="JPC44" s="15"/>
      <c r="JPD44" s="13"/>
      <c r="JPE44" s="9"/>
      <c r="JPF44" s="8"/>
      <c r="JPG44" s="8"/>
      <c r="JPH44" s="13"/>
      <c r="JPI44" s="13"/>
      <c r="JPJ44" s="14"/>
      <c r="JPK44" s="15"/>
      <c r="JPL44" s="13"/>
      <c r="JPM44" s="9"/>
      <c r="JPN44" s="8"/>
      <c r="JPO44" s="8"/>
      <c r="JPP44" s="13"/>
      <c r="JPQ44" s="13"/>
      <c r="JPR44" s="14"/>
      <c r="JPS44" s="15"/>
      <c r="JPT44" s="13"/>
      <c r="JPU44" s="9"/>
      <c r="JPV44" s="8"/>
      <c r="JPW44" s="8"/>
      <c r="JPX44" s="13"/>
      <c r="JPY44" s="13"/>
      <c r="JPZ44" s="14"/>
      <c r="JQA44" s="15"/>
      <c r="JQB44" s="13"/>
      <c r="JQC44" s="9"/>
      <c r="JQD44" s="8"/>
      <c r="JQE44" s="8"/>
      <c r="JQF44" s="13"/>
      <c r="JQG44" s="13"/>
      <c r="JQH44" s="14"/>
      <c r="JQI44" s="15"/>
      <c r="JQJ44" s="13"/>
      <c r="JQK44" s="9"/>
      <c r="JQL44" s="8"/>
      <c r="JQM44" s="8"/>
      <c r="JQN44" s="13"/>
      <c r="JQO44" s="13"/>
      <c r="JQP44" s="14"/>
      <c r="JQQ44" s="15"/>
      <c r="JQR44" s="13"/>
      <c r="JQS44" s="9"/>
      <c r="JQT44" s="8"/>
      <c r="JQU44" s="8"/>
      <c r="JQV44" s="13"/>
      <c r="JQW44" s="13"/>
      <c r="JQX44" s="14"/>
      <c r="JQY44" s="15"/>
      <c r="JQZ44" s="13"/>
      <c r="JRA44" s="9"/>
      <c r="JRB44" s="8"/>
      <c r="JRC44" s="8"/>
      <c r="JRD44" s="13"/>
      <c r="JRE44" s="13"/>
      <c r="JRF44" s="14"/>
      <c r="JRG44" s="15"/>
      <c r="JRH44" s="13"/>
      <c r="JRI44" s="9"/>
      <c r="JRJ44" s="8"/>
      <c r="JRK44" s="8"/>
      <c r="JRL44" s="13"/>
      <c r="JRM44" s="13"/>
      <c r="JRN44" s="14"/>
      <c r="JRO44" s="15"/>
      <c r="JRP44" s="13"/>
      <c r="JRQ44" s="9"/>
      <c r="JRR44" s="8"/>
      <c r="JRS44" s="8"/>
      <c r="JRT44" s="13"/>
      <c r="JRU44" s="13"/>
      <c r="JRV44" s="14"/>
      <c r="JRW44" s="15"/>
      <c r="JRX44" s="13"/>
      <c r="JRY44" s="9"/>
      <c r="JRZ44" s="8"/>
      <c r="JSA44" s="8"/>
      <c r="JSB44" s="13"/>
      <c r="JSC44" s="13"/>
      <c r="JSD44" s="14"/>
      <c r="JSE44" s="15"/>
      <c r="JSF44" s="13"/>
      <c r="JSG44" s="9"/>
      <c r="JSH44" s="8"/>
      <c r="JSI44" s="8"/>
      <c r="JSJ44" s="13"/>
      <c r="JSK44" s="13"/>
      <c r="JSL44" s="14"/>
      <c r="JSM44" s="15"/>
      <c r="JSN44" s="13"/>
      <c r="JSO44" s="9"/>
      <c r="JSP44" s="8"/>
      <c r="JSQ44" s="8"/>
      <c r="JSR44" s="13"/>
      <c r="JSS44" s="13"/>
      <c r="JST44" s="14"/>
      <c r="JSU44" s="15"/>
      <c r="JSV44" s="13"/>
      <c r="JSW44" s="9"/>
      <c r="JSX44" s="8"/>
      <c r="JSY44" s="8"/>
      <c r="JSZ44" s="13"/>
      <c r="JTA44" s="13"/>
      <c r="JTB44" s="14"/>
      <c r="JTC44" s="15"/>
      <c r="JTD44" s="13"/>
      <c r="JTE44" s="9"/>
      <c r="JTF44" s="8"/>
      <c r="JTG44" s="8"/>
      <c r="JTH44" s="13"/>
      <c r="JTI44" s="13"/>
      <c r="JTJ44" s="14"/>
      <c r="JTK44" s="15"/>
      <c r="JTL44" s="13"/>
      <c r="JTM44" s="9"/>
      <c r="JTN44" s="8"/>
      <c r="JTO44" s="8"/>
      <c r="JTP44" s="13"/>
      <c r="JTQ44" s="13"/>
      <c r="JTR44" s="14"/>
      <c r="JTS44" s="15"/>
      <c r="JTT44" s="13"/>
      <c r="JTU44" s="9"/>
      <c r="JTV44" s="8"/>
      <c r="JTW44" s="8"/>
      <c r="JTX44" s="13"/>
      <c r="JTY44" s="13"/>
      <c r="JTZ44" s="14"/>
      <c r="JUA44" s="15"/>
      <c r="JUB44" s="13"/>
      <c r="JUC44" s="9"/>
      <c r="JUD44" s="8"/>
      <c r="JUE44" s="8"/>
      <c r="JUF44" s="13"/>
      <c r="JUG44" s="13"/>
      <c r="JUH44" s="14"/>
      <c r="JUI44" s="15"/>
      <c r="JUJ44" s="13"/>
      <c r="JUK44" s="9"/>
      <c r="JUL44" s="8"/>
      <c r="JUM44" s="8"/>
      <c r="JUN44" s="13"/>
      <c r="JUO44" s="13"/>
      <c r="JUP44" s="14"/>
      <c r="JUQ44" s="15"/>
      <c r="JUR44" s="13"/>
      <c r="JUS44" s="9"/>
      <c r="JUT44" s="8"/>
      <c r="JUU44" s="8"/>
      <c r="JUV44" s="13"/>
      <c r="JUW44" s="13"/>
      <c r="JUX44" s="14"/>
      <c r="JUY44" s="15"/>
      <c r="JUZ44" s="13"/>
      <c r="JVA44" s="9"/>
      <c r="JVB44" s="8"/>
      <c r="JVC44" s="8"/>
      <c r="JVD44" s="13"/>
      <c r="JVE44" s="13"/>
      <c r="JVF44" s="14"/>
      <c r="JVG44" s="15"/>
      <c r="JVH44" s="13"/>
      <c r="JVI44" s="9"/>
      <c r="JVJ44" s="8"/>
      <c r="JVK44" s="8"/>
      <c r="JVL44" s="13"/>
      <c r="JVM44" s="13"/>
      <c r="JVN44" s="14"/>
      <c r="JVO44" s="15"/>
      <c r="JVP44" s="13"/>
      <c r="JVQ44" s="9"/>
      <c r="JVR44" s="8"/>
      <c r="JVS44" s="8"/>
      <c r="JVT44" s="13"/>
      <c r="JVU44" s="13"/>
      <c r="JVV44" s="14"/>
      <c r="JVW44" s="15"/>
      <c r="JVX44" s="13"/>
      <c r="JVY44" s="9"/>
      <c r="JVZ44" s="8"/>
      <c r="JWA44" s="8"/>
      <c r="JWB44" s="13"/>
      <c r="JWC44" s="13"/>
      <c r="JWD44" s="14"/>
      <c r="JWE44" s="15"/>
      <c r="JWF44" s="13"/>
      <c r="JWG44" s="9"/>
      <c r="JWH44" s="8"/>
      <c r="JWI44" s="8"/>
      <c r="JWJ44" s="13"/>
      <c r="JWK44" s="13"/>
      <c r="JWL44" s="14"/>
      <c r="JWM44" s="15"/>
      <c r="JWN44" s="13"/>
      <c r="JWO44" s="9"/>
      <c r="JWP44" s="8"/>
      <c r="JWQ44" s="8"/>
      <c r="JWR44" s="13"/>
      <c r="JWS44" s="13"/>
      <c r="JWT44" s="14"/>
      <c r="JWU44" s="15"/>
      <c r="JWV44" s="13"/>
      <c r="JWW44" s="9"/>
      <c r="JWX44" s="8"/>
      <c r="JWY44" s="8"/>
      <c r="JWZ44" s="13"/>
      <c r="JXA44" s="13"/>
      <c r="JXB44" s="14"/>
      <c r="JXC44" s="15"/>
      <c r="JXD44" s="13"/>
      <c r="JXE44" s="9"/>
      <c r="JXF44" s="8"/>
      <c r="JXG44" s="8"/>
      <c r="JXH44" s="13"/>
      <c r="JXI44" s="13"/>
      <c r="JXJ44" s="14"/>
      <c r="JXK44" s="15"/>
      <c r="JXL44" s="13"/>
      <c r="JXM44" s="9"/>
      <c r="JXN44" s="8"/>
      <c r="JXO44" s="8"/>
      <c r="JXP44" s="13"/>
      <c r="JXQ44" s="13"/>
      <c r="JXR44" s="14"/>
      <c r="JXS44" s="15"/>
      <c r="JXT44" s="13"/>
      <c r="JXU44" s="9"/>
      <c r="JXV44" s="8"/>
      <c r="JXW44" s="8"/>
      <c r="JXX44" s="13"/>
      <c r="JXY44" s="13"/>
      <c r="JXZ44" s="14"/>
      <c r="JYA44" s="15"/>
      <c r="JYB44" s="13"/>
      <c r="JYC44" s="9"/>
      <c r="JYD44" s="8"/>
      <c r="JYE44" s="8"/>
      <c r="JYF44" s="13"/>
      <c r="JYG44" s="13"/>
      <c r="JYH44" s="14"/>
      <c r="JYI44" s="15"/>
      <c r="JYJ44" s="13"/>
      <c r="JYK44" s="9"/>
      <c r="JYL44" s="8"/>
      <c r="JYM44" s="8"/>
      <c r="JYN44" s="13"/>
      <c r="JYO44" s="13"/>
      <c r="JYP44" s="14"/>
      <c r="JYQ44" s="15"/>
      <c r="JYR44" s="13"/>
      <c r="JYS44" s="9"/>
      <c r="JYT44" s="8"/>
      <c r="JYU44" s="8"/>
      <c r="JYV44" s="13"/>
      <c r="JYW44" s="13"/>
      <c r="JYX44" s="14"/>
      <c r="JYY44" s="15"/>
      <c r="JYZ44" s="13"/>
      <c r="JZA44" s="9"/>
      <c r="JZB44" s="8"/>
      <c r="JZC44" s="8"/>
      <c r="JZD44" s="13"/>
      <c r="JZE44" s="13"/>
      <c r="JZF44" s="14"/>
      <c r="JZG44" s="15"/>
      <c r="JZH44" s="13"/>
      <c r="JZI44" s="9"/>
      <c r="JZJ44" s="8"/>
      <c r="JZK44" s="8"/>
      <c r="JZL44" s="13"/>
      <c r="JZM44" s="13"/>
      <c r="JZN44" s="14"/>
      <c r="JZO44" s="15"/>
      <c r="JZP44" s="13"/>
      <c r="JZQ44" s="9"/>
      <c r="JZR44" s="8"/>
      <c r="JZS44" s="8"/>
      <c r="JZT44" s="13"/>
      <c r="JZU44" s="13"/>
      <c r="JZV44" s="14"/>
      <c r="JZW44" s="15"/>
      <c r="JZX44" s="13"/>
      <c r="JZY44" s="9"/>
      <c r="JZZ44" s="8"/>
      <c r="KAA44" s="8"/>
      <c r="KAB44" s="13"/>
      <c r="KAC44" s="13"/>
      <c r="KAD44" s="14"/>
      <c r="KAE44" s="15"/>
      <c r="KAF44" s="13"/>
      <c r="KAG44" s="9"/>
      <c r="KAH44" s="8"/>
      <c r="KAI44" s="8"/>
      <c r="KAJ44" s="13"/>
      <c r="KAK44" s="13"/>
      <c r="KAL44" s="14"/>
      <c r="KAM44" s="15"/>
      <c r="KAN44" s="13"/>
      <c r="KAO44" s="9"/>
      <c r="KAP44" s="8"/>
      <c r="KAQ44" s="8"/>
      <c r="KAR44" s="13"/>
      <c r="KAS44" s="13"/>
      <c r="KAT44" s="14"/>
      <c r="KAU44" s="15"/>
      <c r="KAV44" s="13"/>
      <c r="KAW44" s="9"/>
      <c r="KAX44" s="8"/>
      <c r="KAY44" s="8"/>
      <c r="KAZ44" s="13"/>
      <c r="KBA44" s="13"/>
      <c r="KBB44" s="14"/>
      <c r="KBC44" s="15"/>
      <c r="KBD44" s="13"/>
      <c r="KBE44" s="9"/>
      <c r="KBF44" s="8"/>
      <c r="KBG44" s="8"/>
      <c r="KBH44" s="13"/>
      <c r="KBI44" s="13"/>
      <c r="KBJ44" s="14"/>
      <c r="KBK44" s="15"/>
      <c r="KBL44" s="13"/>
      <c r="KBM44" s="9"/>
      <c r="KBN44" s="8"/>
      <c r="KBO44" s="8"/>
      <c r="KBP44" s="13"/>
      <c r="KBQ44" s="13"/>
      <c r="KBR44" s="14"/>
      <c r="KBS44" s="15"/>
      <c r="KBT44" s="13"/>
      <c r="KBU44" s="9"/>
      <c r="KBV44" s="8"/>
      <c r="KBW44" s="8"/>
      <c r="KBX44" s="13"/>
      <c r="KBY44" s="13"/>
      <c r="KBZ44" s="14"/>
      <c r="KCA44" s="15"/>
      <c r="KCB44" s="13"/>
      <c r="KCC44" s="9"/>
      <c r="KCD44" s="8"/>
      <c r="KCE44" s="8"/>
      <c r="KCF44" s="13"/>
      <c r="KCG44" s="13"/>
      <c r="KCH44" s="14"/>
      <c r="KCI44" s="15"/>
      <c r="KCJ44" s="13"/>
      <c r="KCK44" s="9"/>
      <c r="KCL44" s="8"/>
      <c r="KCM44" s="8"/>
      <c r="KCN44" s="13"/>
      <c r="KCO44" s="13"/>
      <c r="KCP44" s="14"/>
      <c r="KCQ44" s="15"/>
      <c r="KCR44" s="13"/>
      <c r="KCS44" s="9"/>
      <c r="KCT44" s="8"/>
      <c r="KCU44" s="8"/>
      <c r="KCV44" s="13"/>
      <c r="KCW44" s="13"/>
      <c r="KCX44" s="14"/>
      <c r="KCY44" s="15"/>
      <c r="KCZ44" s="13"/>
      <c r="KDA44" s="9"/>
      <c r="KDB44" s="8"/>
      <c r="KDC44" s="8"/>
      <c r="KDD44" s="13"/>
      <c r="KDE44" s="13"/>
      <c r="KDF44" s="14"/>
      <c r="KDG44" s="15"/>
      <c r="KDH44" s="13"/>
      <c r="KDI44" s="9"/>
      <c r="KDJ44" s="8"/>
      <c r="KDK44" s="8"/>
      <c r="KDL44" s="13"/>
      <c r="KDM44" s="13"/>
      <c r="KDN44" s="14"/>
      <c r="KDO44" s="15"/>
      <c r="KDP44" s="13"/>
      <c r="KDQ44" s="9"/>
      <c r="KDR44" s="8"/>
      <c r="KDS44" s="8"/>
      <c r="KDT44" s="13"/>
      <c r="KDU44" s="13"/>
      <c r="KDV44" s="14"/>
      <c r="KDW44" s="15"/>
      <c r="KDX44" s="13"/>
      <c r="KDY44" s="9"/>
      <c r="KDZ44" s="8"/>
      <c r="KEA44" s="8"/>
      <c r="KEB44" s="13"/>
      <c r="KEC44" s="13"/>
      <c r="KED44" s="14"/>
      <c r="KEE44" s="15"/>
      <c r="KEF44" s="13"/>
      <c r="KEG44" s="9"/>
      <c r="KEH44" s="8"/>
      <c r="KEI44" s="8"/>
      <c r="KEJ44" s="13"/>
      <c r="KEK44" s="13"/>
      <c r="KEL44" s="14"/>
      <c r="KEM44" s="15"/>
      <c r="KEN44" s="13"/>
      <c r="KEO44" s="9"/>
      <c r="KEP44" s="8"/>
      <c r="KEQ44" s="8"/>
      <c r="KER44" s="13"/>
      <c r="KES44" s="13"/>
      <c r="KET44" s="14"/>
      <c r="KEU44" s="15"/>
      <c r="KEV44" s="13"/>
      <c r="KEW44" s="9"/>
      <c r="KEX44" s="8"/>
      <c r="KEY44" s="8"/>
      <c r="KEZ44" s="13"/>
      <c r="KFA44" s="13"/>
      <c r="KFB44" s="14"/>
      <c r="KFC44" s="15"/>
      <c r="KFD44" s="13"/>
      <c r="KFE44" s="9"/>
      <c r="KFF44" s="8"/>
      <c r="KFG44" s="8"/>
      <c r="KFH44" s="13"/>
      <c r="KFI44" s="13"/>
      <c r="KFJ44" s="14"/>
      <c r="KFK44" s="15"/>
      <c r="KFL44" s="13"/>
      <c r="KFM44" s="9"/>
      <c r="KFN44" s="8"/>
      <c r="KFO44" s="8"/>
      <c r="KFP44" s="13"/>
      <c r="KFQ44" s="13"/>
      <c r="KFR44" s="14"/>
      <c r="KFS44" s="15"/>
      <c r="KFT44" s="13"/>
      <c r="KFU44" s="9"/>
      <c r="KFV44" s="8"/>
      <c r="KFW44" s="8"/>
      <c r="KFX44" s="13"/>
      <c r="KFY44" s="13"/>
      <c r="KFZ44" s="14"/>
      <c r="KGA44" s="15"/>
      <c r="KGB44" s="13"/>
      <c r="KGC44" s="9"/>
      <c r="KGD44" s="8"/>
      <c r="KGE44" s="8"/>
      <c r="KGF44" s="13"/>
      <c r="KGG44" s="13"/>
      <c r="KGH44" s="14"/>
      <c r="KGI44" s="15"/>
      <c r="KGJ44" s="13"/>
      <c r="KGK44" s="9"/>
      <c r="KGL44" s="8"/>
      <c r="KGM44" s="8"/>
      <c r="KGN44" s="13"/>
      <c r="KGO44" s="13"/>
      <c r="KGP44" s="14"/>
      <c r="KGQ44" s="15"/>
      <c r="KGR44" s="13"/>
      <c r="KGS44" s="9"/>
      <c r="KGT44" s="8"/>
      <c r="KGU44" s="8"/>
      <c r="KGV44" s="13"/>
      <c r="KGW44" s="13"/>
      <c r="KGX44" s="14"/>
      <c r="KGY44" s="15"/>
      <c r="KGZ44" s="13"/>
      <c r="KHA44" s="9"/>
      <c r="KHB44" s="8"/>
      <c r="KHC44" s="8"/>
      <c r="KHD44" s="13"/>
      <c r="KHE44" s="13"/>
      <c r="KHF44" s="14"/>
      <c r="KHG44" s="15"/>
      <c r="KHH44" s="13"/>
      <c r="KHI44" s="9"/>
      <c r="KHJ44" s="8"/>
      <c r="KHK44" s="8"/>
      <c r="KHL44" s="13"/>
      <c r="KHM44" s="13"/>
      <c r="KHN44" s="14"/>
      <c r="KHO44" s="15"/>
      <c r="KHP44" s="13"/>
      <c r="KHQ44" s="9"/>
      <c r="KHR44" s="8"/>
      <c r="KHS44" s="8"/>
      <c r="KHT44" s="13"/>
      <c r="KHU44" s="13"/>
      <c r="KHV44" s="14"/>
      <c r="KHW44" s="15"/>
      <c r="KHX44" s="13"/>
      <c r="KHY44" s="9"/>
      <c r="KHZ44" s="8"/>
      <c r="KIA44" s="8"/>
      <c r="KIB44" s="13"/>
      <c r="KIC44" s="13"/>
      <c r="KID44" s="14"/>
      <c r="KIE44" s="15"/>
      <c r="KIF44" s="13"/>
      <c r="KIG44" s="9"/>
      <c r="KIH44" s="8"/>
      <c r="KII44" s="8"/>
      <c r="KIJ44" s="13"/>
      <c r="KIK44" s="13"/>
      <c r="KIL44" s="14"/>
      <c r="KIM44" s="15"/>
      <c r="KIN44" s="13"/>
      <c r="KIO44" s="9"/>
      <c r="KIP44" s="8"/>
      <c r="KIQ44" s="8"/>
      <c r="KIR44" s="13"/>
      <c r="KIS44" s="13"/>
      <c r="KIT44" s="14"/>
      <c r="KIU44" s="15"/>
      <c r="KIV44" s="13"/>
      <c r="KIW44" s="9"/>
      <c r="KIX44" s="8"/>
      <c r="KIY44" s="8"/>
      <c r="KIZ44" s="13"/>
      <c r="KJA44" s="13"/>
      <c r="KJB44" s="14"/>
      <c r="KJC44" s="15"/>
      <c r="KJD44" s="13"/>
      <c r="KJE44" s="9"/>
      <c r="KJF44" s="8"/>
      <c r="KJG44" s="8"/>
      <c r="KJH44" s="13"/>
      <c r="KJI44" s="13"/>
      <c r="KJJ44" s="14"/>
      <c r="KJK44" s="15"/>
      <c r="KJL44" s="13"/>
      <c r="KJM44" s="9"/>
      <c r="KJN44" s="8"/>
      <c r="KJO44" s="8"/>
      <c r="KJP44" s="13"/>
      <c r="KJQ44" s="13"/>
      <c r="KJR44" s="14"/>
      <c r="KJS44" s="15"/>
      <c r="KJT44" s="13"/>
      <c r="KJU44" s="9"/>
      <c r="KJV44" s="8"/>
      <c r="KJW44" s="8"/>
      <c r="KJX44" s="13"/>
      <c r="KJY44" s="13"/>
      <c r="KJZ44" s="14"/>
      <c r="KKA44" s="15"/>
      <c r="KKB44" s="13"/>
      <c r="KKC44" s="9"/>
      <c r="KKD44" s="8"/>
      <c r="KKE44" s="8"/>
      <c r="KKF44" s="13"/>
      <c r="KKG44" s="13"/>
      <c r="KKH44" s="14"/>
      <c r="KKI44" s="15"/>
      <c r="KKJ44" s="13"/>
      <c r="KKK44" s="9"/>
      <c r="KKL44" s="8"/>
      <c r="KKM44" s="8"/>
      <c r="KKN44" s="13"/>
      <c r="KKO44" s="13"/>
      <c r="KKP44" s="14"/>
      <c r="KKQ44" s="15"/>
      <c r="KKR44" s="13"/>
      <c r="KKS44" s="9"/>
      <c r="KKT44" s="8"/>
      <c r="KKU44" s="8"/>
      <c r="KKV44" s="13"/>
      <c r="KKW44" s="13"/>
      <c r="KKX44" s="14"/>
      <c r="KKY44" s="15"/>
      <c r="KKZ44" s="13"/>
      <c r="KLA44" s="9"/>
      <c r="KLB44" s="8"/>
      <c r="KLC44" s="8"/>
      <c r="KLD44" s="13"/>
      <c r="KLE44" s="13"/>
      <c r="KLF44" s="14"/>
      <c r="KLG44" s="15"/>
      <c r="KLH44" s="13"/>
      <c r="KLI44" s="9"/>
      <c r="KLJ44" s="8"/>
      <c r="KLK44" s="8"/>
      <c r="KLL44" s="13"/>
      <c r="KLM44" s="13"/>
      <c r="KLN44" s="14"/>
      <c r="KLO44" s="15"/>
      <c r="KLP44" s="13"/>
      <c r="KLQ44" s="9"/>
      <c r="KLR44" s="8"/>
      <c r="KLS44" s="8"/>
      <c r="KLT44" s="13"/>
      <c r="KLU44" s="13"/>
      <c r="KLV44" s="14"/>
      <c r="KLW44" s="15"/>
      <c r="KLX44" s="13"/>
      <c r="KLY44" s="9"/>
      <c r="KLZ44" s="8"/>
      <c r="KMA44" s="8"/>
      <c r="KMB44" s="13"/>
      <c r="KMC44" s="13"/>
      <c r="KMD44" s="14"/>
      <c r="KME44" s="15"/>
      <c r="KMF44" s="13"/>
      <c r="KMG44" s="9"/>
      <c r="KMH44" s="8"/>
      <c r="KMI44" s="8"/>
      <c r="KMJ44" s="13"/>
      <c r="KMK44" s="13"/>
      <c r="KML44" s="14"/>
      <c r="KMM44" s="15"/>
      <c r="KMN44" s="13"/>
      <c r="KMO44" s="9"/>
      <c r="KMP44" s="8"/>
      <c r="KMQ44" s="8"/>
      <c r="KMR44" s="13"/>
      <c r="KMS44" s="13"/>
      <c r="KMT44" s="14"/>
      <c r="KMU44" s="15"/>
      <c r="KMV44" s="13"/>
      <c r="KMW44" s="9"/>
      <c r="KMX44" s="8"/>
      <c r="KMY44" s="8"/>
      <c r="KMZ44" s="13"/>
      <c r="KNA44" s="13"/>
      <c r="KNB44" s="14"/>
      <c r="KNC44" s="15"/>
      <c r="KND44" s="13"/>
      <c r="KNE44" s="9"/>
      <c r="KNF44" s="8"/>
      <c r="KNG44" s="8"/>
      <c r="KNH44" s="13"/>
      <c r="KNI44" s="13"/>
      <c r="KNJ44" s="14"/>
      <c r="KNK44" s="15"/>
      <c r="KNL44" s="13"/>
      <c r="KNM44" s="9"/>
      <c r="KNN44" s="8"/>
      <c r="KNO44" s="8"/>
      <c r="KNP44" s="13"/>
      <c r="KNQ44" s="13"/>
      <c r="KNR44" s="14"/>
      <c r="KNS44" s="15"/>
      <c r="KNT44" s="13"/>
      <c r="KNU44" s="9"/>
      <c r="KNV44" s="8"/>
      <c r="KNW44" s="8"/>
      <c r="KNX44" s="13"/>
      <c r="KNY44" s="13"/>
      <c r="KNZ44" s="14"/>
      <c r="KOA44" s="15"/>
      <c r="KOB44" s="13"/>
      <c r="KOC44" s="9"/>
      <c r="KOD44" s="8"/>
      <c r="KOE44" s="8"/>
      <c r="KOF44" s="13"/>
      <c r="KOG44" s="13"/>
      <c r="KOH44" s="14"/>
      <c r="KOI44" s="15"/>
      <c r="KOJ44" s="13"/>
      <c r="KOK44" s="9"/>
      <c r="KOL44" s="8"/>
      <c r="KOM44" s="8"/>
      <c r="KON44" s="13"/>
      <c r="KOO44" s="13"/>
      <c r="KOP44" s="14"/>
      <c r="KOQ44" s="15"/>
      <c r="KOR44" s="13"/>
      <c r="KOS44" s="9"/>
      <c r="KOT44" s="8"/>
      <c r="KOU44" s="8"/>
      <c r="KOV44" s="13"/>
      <c r="KOW44" s="13"/>
      <c r="KOX44" s="14"/>
      <c r="KOY44" s="15"/>
      <c r="KOZ44" s="13"/>
      <c r="KPA44" s="9"/>
      <c r="KPB44" s="8"/>
      <c r="KPC44" s="8"/>
      <c r="KPD44" s="13"/>
      <c r="KPE44" s="13"/>
      <c r="KPF44" s="14"/>
      <c r="KPG44" s="15"/>
      <c r="KPH44" s="13"/>
      <c r="KPI44" s="9"/>
      <c r="KPJ44" s="8"/>
      <c r="KPK44" s="8"/>
      <c r="KPL44" s="13"/>
      <c r="KPM44" s="13"/>
      <c r="KPN44" s="14"/>
      <c r="KPO44" s="15"/>
      <c r="KPP44" s="13"/>
      <c r="KPQ44" s="9"/>
      <c r="KPR44" s="8"/>
      <c r="KPS44" s="8"/>
      <c r="KPT44" s="13"/>
      <c r="KPU44" s="13"/>
      <c r="KPV44" s="14"/>
      <c r="KPW44" s="15"/>
      <c r="KPX44" s="13"/>
      <c r="KPY44" s="9"/>
      <c r="KPZ44" s="8"/>
      <c r="KQA44" s="8"/>
      <c r="KQB44" s="13"/>
      <c r="KQC44" s="13"/>
      <c r="KQD44" s="14"/>
      <c r="KQE44" s="15"/>
      <c r="KQF44" s="13"/>
      <c r="KQG44" s="9"/>
      <c r="KQH44" s="8"/>
      <c r="KQI44" s="8"/>
      <c r="KQJ44" s="13"/>
      <c r="KQK44" s="13"/>
      <c r="KQL44" s="14"/>
      <c r="KQM44" s="15"/>
      <c r="KQN44" s="13"/>
      <c r="KQO44" s="9"/>
      <c r="KQP44" s="8"/>
      <c r="KQQ44" s="8"/>
      <c r="KQR44" s="13"/>
      <c r="KQS44" s="13"/>
      <c r="KQT44" s="14"/>
      <c r="KQU44" s="15"/>
      <c r="KQV44" s="13"/>
      <c r="KQW44" s="9"/>
      <c r="KQX44" s="8"/>
      <c r="KQY44" s="8"/>
      <c r="KQZ44" s="13"/>
      <c r="KRA44" s="13"/>
      <c r="KRB44" s="14"/>
      <c r="KRC44" s="15"/>
      <c r="KRD44" s="13"/>
      <c r="KRE44" s="9"/>
      <c r="KRF44" s="8"/>
      <c r="KRG44" s="8"/>
      <c r="KRH44" s="13"/>
      <c r="KRI44" s="13"/>
      <c r="KRJ44" s="14"/>
      <c r="KRK44" s="15"/>
      <c r="KRL44" s="13"/>
      <c r="KRM44" s="9"/>
      <c r="KRN44" s="8"/>
      <c r="KRO44" s="8"/>
      <c r="KRP44" s="13"/>
      <c r="KRQ44" s="13"/>
      <c r="KRR44" s="14"/>
      <c r="KRS44" s="15"/>
      <c r="KRT44" s="13"/>
      <c r="KRU44" s="9"/>
      <c r="KRV44" s="8"/>
      <c r="KRW44" s="8"/>
      <c r="KRX44" s="13"/>
      <c r="KRY44" s="13"/>
      <c r="KRZ44" s="14"/>
      <c r="KSA44" s="15"/>
      <c r="KSB44" s="13"/>
      <c r="KSC44" s="9"/>
      <c r="KSD44" s="8"/>
      <c r="KSE44" s="8"/>
      <c r="KSF44" s="13"/>
      <c r="KSG44" s="13"/>
      <c r="KSH44" s="14"/>
      <c r="KSI44" s="15"/>
      <c r="KSJ44" s="13"/>
      <c r="KSK44" s="9"/>
      <c r="KSL44" s="8"/>
      <c r="KSM44" s="8"/>
      <c r="KSN44" s="13"/>
      <c r="KSO44" s="13"/>
      <c r="KSP44" s="14"/>
      <c r="KSQ44" s="15"/>
      <c r="KSR44" s="13"/>
      <c r="KSS44" s="9"/>
      <c r="KST44" s="8"/>
      <c r="KSU44" s="8"/>
      <c r="KSV44" s="13"/>
      <c r="KSW44" s="13"/>
      <c r="KSX44" s="14"/>
      <c r="KSY44" s="15"/>
      <c r="KSZ44" s="13"/>
      <c r="KTA44" s="9"/>
      <c r="KTB44" s="8"/>
      <c r="KTC44" s="8"/>
      <c r="KTD44" s="13"/>
      <c r="KTE44" s="13"/>
      <c r="KTF44" s="14"/>
      <c r="KTG44" s="15"/>
      <c r="KTH44" s="13"/>
      <c r="KTI44" s="9"/>
      <c r="KTJ44" s="8"/>
      <c r="KTK44" s="8"/>
      <c r="KTL44" s="13"/>
      <c r="KTM44" s="13"/>
      <c r="KTN44" s="14"/>
      <c r="KTO44" s="15"/>
      <c r="KTP44" s="13"/>
      <c r="KTQ44" s="9"/>
      <c r="KTR44" s="8"/>
      <c r="KTS44" s="8"/>
      <c r="KTT44" s="13"/>
      <c r="KTU44" s="13"/>
      <c r="KTV44" s="14"/>
      <c r="KTW44" s="15"/>
      <c r="KTX44" s="13"/>
      <c r="KTY44" s="9"/>
      <c r="KTZ44" s="8"/>
      <c r="KUA44" s="8"/>
      <c r="KUB44" s="13"/>
      <c r="KUC44" s="13"/>
      <c r="KUD44" s="14"/>
      <c r="KUE44" s="15"/>
      <c r="KUF44" s="13"/>
      <c r="KUG44" s="9"/>
      <c r="KUH44" s="8"/>
      <c r="KUI44" s="8"/>
      <c r="KUJ44" s="13"/>
      <c r="KUK44" s="13"/>
      <c r="KUL44" s="14"/>
      <c r="KUM44" s="15"/>
      <c r="KUN44" s="13"/>
      <c r="KUO44" s="9"/>
      <c r="KUP44" s="8"/>
      <c r="KUQ44" s="8"/>
      <c r="KUR44" s="13"/>
      <c r="KUS44" s="13"/>
      <c r="KUT44" s="14"/>
      <c r="KUU44" s="15"/>
      <c r="KUV44" s="13"/>
      <c r="KUW44" s="9"/>
      <c r="KUX44" s="8"/>
      <c r="KUY44" s="8"/>
      <c r="KUZ44" s="13"/>
      <c r="KVA44" s="13"/>
      <c r="KVB44" s="14"/>
      <c r="KVC44" s="15"/>
      <c r="KVD44" s="13"/>
      <c r="KVE44" s="9"/>
      <c r="KVF44" s="8"/>
      <c r="KVG44" s="8"/>
      <c r="KVH44" s="13"/>
      <c r="KVI44" s="13"/>
      <c r="KVJ44" s="14"/>
      <c r="KVK44" s="15"/>
      <c r="KVL44" s="13"/>
      <c r="KVM44" s="9"/>
      <c r="KVN44" s="8"/>
      <c r="KVO44" s="8"/>
      <c r="KVP44" s="13"/>
      <c r="KVQ44" s="13"/>
      <c r="KVR44" s="14"/>
      <c r="KVS44" s="15"/>
      <c r="KVT44" s="13"/>
      <c r="KVU44" s="9"/>
      <c r="KVV44" s="8"/>
      <c r="KVW44" s="8"/>
      <c r="KVX44" s="13"/>
      <c r="KVY44" s="13"/>
      <c r="KVZ44" s="14"/>
      <c r="KWA44" s="15"/>
      <c r="KWB44" s="13"/>
      <c r="KWC44" s="9"/>
      <c r="KWD44" s="8"/>
      <c r="KWE44" s="8"/>
      <c r="KWF44" s="13"/>
      <c r="KWG44" s="13"/>
      <c r="KWH44" s="14"/>
      <c r="KWI44" s="15"/>
      <c r="KWJ44" s="13"/>
      <c r="KWK44" s="9"/>
      <c r="KWL44" s="8"/>
      <c r="KWM44" s="8"/>
      <c r="KWN44" s="13"/>
      <c r="KWO44" s="13"/>
      <c r="KWP44" s="14"/>
      <c r="KWQ44" s="15"/>
      <c r="KWR44" s="13"/>
      <c r="KWS44" s="9"/>
      <c r="KWT44" s="8"/>
      <c r="KWU44" s="8"/>
      <c r="KWV44" s="13"/>
      <c r="KWW44" s="13"/>
      <c r="KWX44" s="14"/>
      <c r="KWY44" s="15"/>
      <c r="KWZ44" s="13"/>
      <c r="KXA44" s="9"/>
      <c r="KXB44" s="8"/>
      <c r="KXC44" s="8"/>
      <c r="KXD44" s="13"/>
      <c r="KXE44" s="13"/>
      <c r="KXF44" s="14"/>
      <c r="KXG44" s="15"/>
      <c r="KXH44" s="13"/>
      <c r="KXI44" s="9"/>
      <c r="KXJ44" s="8"/>
      <c r="KXK44" s="8"/>
      <c r="KXL44" s="13"/>
      <c r="KXM44" s="13"/>
      <c r="KXN44" s="14"/>
      <c r="KXO44" s="15"/>
      <c r="KXP44" s="13"/>
      <c r="KXQ44" s="9"/>
      <c r="KXR44" s="8"/>
      <c r="KXS44" s="8"/>
      <c r="KXT44" s="13"/>
      <c r="KXU44" s="13"/>
      <c r="KXV44" s="14"/>
      <c r="KXW44" s="15"/>
      <c r="KXX44" s="13"/>
      <c r="KXY44" s="9"/>
      <c r="KXZ44" s="8"/>
      <c r="KYA44" s="8"/>
      <c r="KYB44" s="13"/>
      <c r="KYC44" s="13"/>
      <c r="KYD44" s="14"/>
      <c r="KYE44" s="15"/>
      <c r="KYF44" s="13"/>
      <c r="KYG44" s="9"/>
      <c r="KYH44" s="8"/>
      <c r="KYI44" s="8"/>
      <c r="KYJ44" s="13"/>
      <c r="KYK44" s="13"/>
      <c r="KYL44" s="14"/>
      <c r="KYM44" s="15"/>
      <c r="KYN44" s="13"/>
      <c r="KYO44" s="9"/>
      <c r="KYP44" s="8"/>
      <c r="KYQ44" s="8"/>
      <c r="KYR44" s="13"/>
      <c r="KYS44" s="13"/>
      <c r="KYT44" s="14"/>
      <c r="KYU44" s="15"/>
      <c r="KYV44" s="13"/>
      <c r="KYW44" s="9"/>
      <c r="KYX44" s="8"/>
      <c r="KYY44" s="8"/>
      <c r="KYZ44" s="13"/>
      <c r="KZA44" s="13"/>
      <c r="KZB44" s="14"/>
      <c r="KZC44" s="15"/>
      <c r="KZD44" s="13"/>
      <c r="KZE44" s="9"/>
      <c r="KZF44" s="8"/>
      <c r="KZG44" s="8"/>
      <c r="KZH44" s="13"/>
      <c r="KZI44" s="13"/>
      <c r="KZJ44" s="14"/>
      <c r="KZK44" s="15"/>
      <c r="KZL44" s="13"/>
      <c r="KZM44" s="9"/>
      <c r="KZN44" s="8"/>
      <c r="KZO44" s="8"/>
      <c r="KZP44" s="13"/>
      <c r="KZQ44" s="13"/>
      <c r="KZR44" s="14"/>
      <c r="KZS44" s="15"/>
      <c r="KZT44" s="13"/>
      <c r="KZU44" s="9"/>
      <c r="KZV44" s="8"/>
      <c r="KZW44" s="8"/>
      <c r="KZX44" s="13"/>
      <c r="KZY44" s="13"/>
      <c r="KZZ44" s="14"/>
      <c r="LAA44" s="15"/>
      <c r="LAB44" s="13"/>
      <c r="LAC44" s="9"/>
      <c r="LAD44" s="8"/>
      <c r="LAE44" s="8"/>
      <c r="LAF44" s="13"/>
      <c r="LAG44" s="13"/>
      <c r="LAH44" s="14"/>
      <c r="LAI44" s="15"/>
      <c r="LAJ44" s="13"/>
      <c r="LAK44" s="9"/>
      <c r="LAL44" s="8"/>
      <c r="LAM44" s="8"/>
      <c r="LAN44" s="13"/>
      <c r="LAO44" s="13"/>
      <c r="LAP44" s="14"/>
      <c r="LAQ44" s="15"/>
      <c r="LAR44" s="13"/>
      <c r="LAS44" s="9"/>
      <c r="LAT44" s="8"/>
      <c r="LAU44" s="8"/>
      <c r="LAV44" s="13"/>
      <c r="LAW44" s="13"/>
      <c r="LAX44" s="14"/>
      <c r="LAY44" s="15"/>
      <c r="LAZ44" s="13"/>
      <c r="LBA44" s="9"/>
      <c r="LBB44" s="8"/>
      <c r="LBC44" s="8"/>
      <c r="LBD44" s="13"/>
      <c r="LBE44" s="13"/>
      <c r="LBF44" s="14"/>
      <c r="LBG44" s="15"/>
      <c r="LBH44" s="13"/>
      <c r="LBI44" s="9"/>
      <c r="LBJ44" s="8"/>
      <c r="LBK44" s="8"/>
      <c r="LBL44" s="13"/>
      <c r="LBM44" s="13"/>
      <c r="LBN44" s="14"/>
      <c r="LBO44" s="15"/>
      <c r="LBP44" s="13"/>
      <c r="LBQ44" s="9"/>
      <c r="LBR44" s="8"/>
      <c r="LBS44" s="8"/>
      <c r="LBT44" s="13"/>
      <c r="LBU44" s="13"/>
      <c r="LBV44" s="14"/>
      <c r="LBW44" s="15"/>
      <c r="LBX44" s="13"/>
      <c r="LBY44" s="9"/>
      <c r="LBZ44" s="8"/>
      <c r="LCA44" s="8"/>
      <c r="LCB44" s="13"/>
      <c r="LCC44" s="13"/>
      <c r="LCD44" s="14"/>
      <c r="LCE44" s="15"/>
      <c r="LCF44" s="13"/>
      <c r="LCG44" s="9"/>
      <c r="LCH44" s="8"/>
      <c r="LCI44" s="8"/>
      <c r="LCJ44" s="13"/>
      <c r="LCK44" s="13"/>
      <c r="LCL44" s="14"/>
      <c r="LCM44" s="15"/>
      <c r="LCN44" s="13"/>
      <c r="LCO44" s="9"/>
      <c r="LCP44" s="8"/>
      <c r="LCQ44" s="8"/>
      <c r="LCR44" s="13"/>
      <c r="LCS44" s="13"/>
      <c r="LCT44" s="14"/>
      <c r="LCU44" s="15"/>
      <c r="LCV44" s="13"/>
      <c r="LCW44" s="9"/>
      <c r="LCX44" s="8"/>
      <c r="LCY44" s="8"/>
      <c r="LCZ44" s="13"/>
      <c r="LDA44" s="13"/>
      <c r="LDB44" s="14"/>
      <c r="LDC44" s="15"/>
      <c r="LDD44" s="13"/>
      <c r="LDE44" s="9"/>
      <c r="LDF44" s="8"/>
      <c r="LDG44" s="8"/>
      <c r="LDH44" s="13"/>
      <c r="LDI44" s="13"/>
      <c r="LDJ44" s="14"/>
      <c r="LDK44" s="15"/>
      <c r="LDL44" s="13"/>
      <c r="LDM44" s="9"/>
      <c r="LDN44" s="8"/>
      <c r="LDO44" s="8"/>
      <c r="LDP44" s="13"/>
      <c r="LDQ44" s="13"/>
      <c r="LDR44" s="14"/>
      <c r="LDS44" s="15"/>
      <c r="LDT44" s="13"/>
      <c r="LDU44" s="9"/>
      <c r="LDV44" s="8"/>
      <c r="LDW44" s="8"/>
      <c r="LDX44" s="13"/>
      <c r="LDY44" s="13"/>
      <c r="LDZ44" s="14"/>
      <c r="LEA44" s="15"/>
      <c r="LEB44" s="13"/>
      <c r="LEC44" s="9"/>
      <c r="LED44" s="8"/>
      <c r="LEE44" s="8"/>
      <c r="LEF44" s="13"/>
      <c r="LEG44" s="13"/>
      <c r="LEH44" s="14"/>
      <c r="LEI44" s="15"/>
      <c r="LEJ44" s="13"/>
      <c r="LEK44" s="9"/>
      <c r="LEL44" s="8"/>
      <c r="LEM44" s="8"/>
      <c r="LEN44" s="13"/>
      <c r="LEO44" s="13"/>
      <c r="LEP44" s="14"/>
      <c r="LEQ44" s="15"/>
      <c r="LER44" s="13"/>
      <c r="LES44" s="9"/>
      <c r="LET44" s="8"/>
      <c r="LEU44" s="8"/>
      <c r="LEV44" s="13"/>
      <c r="LEW44" s="13"/>
      <c r="LEX44" s="14"/>
      <c r="LEY44" s="15"/>
      <c r="LEZ44" s="13"/>
      <c r="LFA44" s="9"/>
      <c r="LFB44" s="8"/>
      <c r="LFC44" s="8"/>
      <c r="LFD44" s="13"/>
      <c r="LFE44" s="13"/>
      <c r="LFF44" s="14"/>
      <c r="LFG44" s="15"/>
      <c r="LFH44" s="13"/>
      <c r="LFI44" s="9"/>
      <c r="LFJ44" s="8"/>
      <c r="LFK44" s="8"/>
      <c r="LFL44" s="13"/>
      <c r="LFM44" s="13"/>
      <c r="LFN44" s="14"/>
      <c r="LFO44" s="15"/>
      <c r="LFP44" s="13"/>
      <c r="LFQ44" s="9"/>
      <c r="LFR44" s="8"/>
      <c r="LFS44" s="8"/>
      <c r="LFT44" s="13"/>
      <c r="LFU44" s="13"/>
      <c r="LFV44" s="14"/>
      <c r="LFW44" s="15"/>
      <c r="LFX44" s="13"/>
      <c r="LFY44" s="9"/>
      <c r="LFZ44" s="8"/>
      <c r="LGA44" s="8"/>
      <c r="LGB44" s="13"/>
      <c r="LGC44" s="13"/>
      <c r="LGD44" s="14"/>
      <c r="LGE44" s="15"/>
      <c r="LGF44" s="13"/>
      <c r="LGG44" s="9"/>
      <c r="LGH44" s="8"/>
      <c r="LGI44" s="8"/>
      <c r="LGJ44" s="13"/>
      <c r="LGK44" s="13"/>
      <c r="LGL44" s="14"/>
      <c r="LGM44" s="15"/>
      <c r="LGN44" s="13"/>
      <c r="LGO44" s="9"/>
      <c r="LGP44" s="8"/>
      <c r="LGQ44" s="8"/>
      <c r="LGR44" s="13"/>
      <c r="LGS44" s="13"/>
      <c r="LGT44" s="14"/>
      <c r="LGU44" s="15"/>
      <c r="LGV44" s="13"/>
      <c r="LGW44" s="9"/>
      <c r="LGX44" s="8"/>
      <c r="LGY44" s="8"/>
      <c r="LGZ44" s="13"/>
      <c r="LHA44" s="13"/>
      <c r="LHB44" s="14"/>
      <c r="LHC44" s="15"/>
      <c r="LHD44" s="13"/>
      <c r="LHE44" s="9"/>
      <c r="LHF44" s="8"/>
      <c r="LHG44" s="8"/>
      <c r="LHH44" s="13"/>
      <c r="LHI44" s="13"/>
      <c r="LHJ44" s="14"/>
      <c r="LHK44" s="15"/>
      <c r="LHL44" s="13"/>
      <c r="LHM44" s="9"/>
      <c r="LHN44" s="8"/>
      <c r="LHO44" s="8"/>
      <c r="LHP44" s="13"/>
      <c r="LHQ44" s="13"/>
      <c r="LHR44" s="14"/>
      <c r="LHS44" s="15"/>
      <c r="LHT44" s="13"/>
      <c r="LHU44" s="9"/>
      <c r="LHV44" s="8"/>
      <c r="LHW44" s="8"/>
      <c r="LHX44" s="13"/>
      <c r="LHY44" s="13"/>
      <c r="LHZ44" s="14"/>
      <c r="LIA44" s="15"/>
      <c r="LIB44" s="13"/>
      <c r="LIC44" s="9"/>
      <c r="LID44" s="8"/>
      <c r="LIE44" s="8"/>
      <c r="LIF44" s="13"/>
      <c r="LIG44" s="13"/>
      <c r="LIH44" s="14"/>
      <c r="LII44" s="15"/>
      <c r="LIJ44" s="13"/>
      <c r="LIK44" s="9"/>
      <c r="LIL44" s="8"/>
      <c r="LIM44" s="8"/>
      <c r="LIN44" s="13"/>
      <c r="LIO44" s="13"/>
      <c r="LIP44" s="14"/>
      <c r="LIQ44" s="15"/>
      <c r="LIR44" s="13"/>
      <c r="LIS44" s="9"/>
      <c r="LIT44" s="8"/>
      <c r="LIU44" s="8"/>
      <c r="LIV44" s="13"/>
      <c r="LIW44" s="13"/>
      <c r="LIX44" s="14"/>
      <c r="LIY44" s="15"/>
      <c r="LIZ44" s="13"/>
      <c r="LJA44" s="9"/>
      <c r="LJB44" s="8"/>
      <c r="LJC44" s="8"/>
      <c r="LJD44" s="13"/>
      <c r="LJE44" s="13"/>
      <c r="LJF44" s="14"/>
      <c r="LJG44" s="15"/>
      <c r="LJH44" s="13"/>
      <c r="LJI44" s="9"/>
      <c r="LJJ44" s="8"/>
      <c r="LJK44" s="8"/>
      <c r="LJL44" s="13"/>
      <c r="LJM44" s="13"/>
      <c r="LJN44" s="14"/>
      <c r="LJO44" s="15"/>
      <c r="LJP44" s="13"/>
      <c r="LJQ44" s="9"/>
      <c r="LJR44" s="8"/>
      <c r="LJS44" s="8"/>
      <c r="LJT44" s="13"/>
      <c r="LJU44" s="13"/>
      <c r="LJV44" s="14"/>
      <c r="LJW44" s="15"/>
      <c r="LJX44" s="13"/>
      <c r="LJY44" s="9"/>
      <c r="LJZ44" s="8"/>
      <c r="LKA44" s="8"/>
      <c r="LKB44" s="13"/>
      <c r="LKC44" s="13"/>
      <c r="LKD44" s="14"/>
      <c r="LKE44" s="15"/>
      <c r="LKF44" s="13"/>
      <c r="LKG44" s="9"/>
      <c r="LKH44" s="8"/>
      <c r="LKI44" s="8"/>
      <c r="LKJ44" s="13"/>
      <c r="LKK44" s="13"/>
      <c r="LKL44" s="14"/>
      <c r="LKM44" s="15"/>
      <c r="LKN44" s="13"/>
      <c r="LKO44" s="9"/>
      <c r="LKP44" s="8"/>
      <c r="LKQ44" s="8"/>
      <c r="LKR44" s="13"/>
      <c r="LKS44" s="13"/>
      <c r="LKT44" s="14"/>
      <c r="LKU44" s="15"/>
      <c r="LKV44" s="13"/>
      <c r="LKW44" s="9"/>
      <c r="LKX44" s="8"/>
      <c r="LKY44" s="8"/>
      <c r="LKZ44" s="13"/>
      <c r="LLA44" s="13"/>
      <c r="LLB44" s="14"/>
      <c r="LLC44" s="15"/>
      <c r="LLD44" s="13"/>
      <c r="LLE44" s="9"/>
      <c r="LLF44" s="8"/>
      <c r="LLG44" s="8"/>
      <c r="LLH44" s="13"/>
      <c r="LLI44" s="13"/>
      <c r="LLJ44" s="14"/>
      <c r="LLK44" s="15"/>
      <c r="LLL44" s="13"/>
      <c r="LLM44" s="9"/>
      <c r="LLN44" s="8"/>
      <c r="LLO44" s="8"/>
      <c r="LLP44" s="13"/>
      <c r="LLQ44" s="13"/>
      <c r="LLR44" s="14"/>
      <c r="LLS44" s="15"/>
      <c r="LLT44" s="13"/>
      <c r="LLU44" s="9"/>
      <c r="LLV44" s="8"/>
      <c r="LLW44" s="8"/>
      <c r="LLX44" s="13"/>
      <c r="LLY44" s="13"/>
      <c r="LLZ44" s="14"/>
      <c r="LMA44" s="15"/>
      <c r="LMB44" s="13"/>
      <c r="LMC44" s="9"/>
      <c r="LMD44" s="8"/>
      <c r="LME44" s="8"/>
      <c r="LMF44" s="13"/>
      <c r="LMG44" s="13"/>
      <c r="LMH44" s="14"/>
      <c r="LMI44" s="15"/>
      <c r="LMJ44" s="13"/>
      <c r="LMK44" s="9"/>
      <c r="LML44" s="8"/>
      <c r="LMM44" s="8"/>
      <c r="LMN44" s="13"/>
      <c r="LMO44" s="13"/>
      <c r="LMP44" s="14"/>
      <c r="LMQ44" s="15"/>
      <c r="LMR44" s="13"/>
      <c r="LMS44" s="9"/>
      <c r="LMT44" s="8"/>
      <c r="LMU44" s="8"/>
      <c r="LMV44" s="13"/>
      <c r="LMW44" s="13"/>
      <c r="LMX44" s="14"/>
      <c r="LMY44" s="15"/>
      <c r="LMZ44" s="13"/>
      <c r="LNA44" s="9"/>
      <c r="LNB44" s="8"/>
      <c r="LNC44" s="8"/>
      <c r="LND44" s="13"/>
      <c r="LNE44" s="13"/>
      <c r="LNF44" s="14"/>
      <c r="LNG44" s="15"/>
      <c r="LNH44" s="13"/>
      <c r="LNI44" s="9"/>
      <c r="LNJ44" s="8"/>
      <c r="LNK44" s="8"/>
      <c r="LNL44" s="13"/>
      <c r="LNM44" s="13"/>
      <c r="LNN44" s="14"/>
      <c r="LNO44" s="15"/>
      <c r="LNP44" s="13"/>
      <c r="LNQ44" s="9"/>
      <c r="LNR44" s="8"/>
      <c r="LNS44" s="8"/>
      <c r="LNT44" s="13"/>
      <c r="LNU44" s="13"/>
      <c r="LNV44" s="14"/>
      <c r="LNW44" s="15"/>
      <c r="LNX44" s="13"/>
      <c r="LNY44" s="9"/>
      <c r="LNZ44" s="8"/>
      <c r="LOA44" s="8"/>
      <c r="LOB44" s="13"/>
      <c r="LOC44" s="13"/>
      <c r="LOD44" s="14"/>
      <c r="LOE44" s="15"/>
      <c r="LOF44" s="13"/>
      <c r="LOG44" s="9"/>
      <c r="LOH44" s="8"/>
      <c r="LOI44" s="8"/>
      <c r="LOJ44" s="13"/>
      <c r="LOK44" s="13"/>
      <c r="LOL44" s="14"/>
      <c r="LOM44" s="15"/>
      <c r="LON44" s="13"/>
      <c r="LOO44" s="9"/>
      <c r="LOP44" s="8"/>
      <c r="LOQ44" s="8"/>
      <c r="LOR44" s="13"/>
      <c r="LOS44" s="13"/>
      <c r="LOT44" s="14"/>
      <c r="LOU44" s="15"/>
      <c r="LOV44" s="13"/>
      <c r="LOW44" s="9"/>
      <c r="LOX44" s="8"/>
      <c r="LOY44" s="8"/>
      <c r="LOZ44" s="13"/>
      <c r="LPA44" s="13"/>
      <c r="LPB44" s="14"/>
      <c r="LPC44" s="15"/>
      <c r="LPD44" s="13"/>
      <c r="LPE44" s="9"/>
      <c r="LPF44" s="8"/>
      <c r="LPG44" s="8"/>
      <c r="LPH44" s="13"/>
      <c r="LPI44" s="13"/>
      <c r="LPJ44" s="14"/>
      <c r="LPK44" s="15"/>
      <c r="LPL44" s="13"/>
      <c r="LPM44" s="9"/>
      <c r="LPN44" s="8"/>
      <c r="LPO44" s="8"/>
      <c r="LPP44" s="13"/>
      <c r="LPQ44" s="13"/>
      <c r="LPR44" s="14"/>
      <c r="LPS44" s="15"/>
      <c r="LPT44" s="13"/>
      <c r="LPU44" s="9"/>
      <c r="LPV44" s="8"/>
      <c r="LPW44" s="8"/>
      <c r="LPX44" s="13"/>
      <c r="LPY44" s="13"/>
      <c r="LPZ44" s="14"/>
      <c r="LQA44" s="15"/>
      <c r="LQB44" s="13"/>
      <c r="LQC44" s="9"/>
      <c r="LQD44" s="8"/>
      <c r="LQE44" s="8"/>
      <c r="LQF44" s="13"/>
      <c r="LQG44" s="13"/>
      <c r="LQH44" s="14"/>
      <c r="LQI44" s="15"/>
      <c r="LQJ44" s="13"/>
      <c r="LQK44" s="9"/>
      <c r="LQL44" s="8"/>
      <c r="LQM44" s="8"/>
      <c r="LQN44" s="13"/>
      <c r="LQO44" s="13"/>
      <c r="LQP44" s="14"/>
      <c r="LQQ44" s="15"/>
      <c r="LQR44" s="13"/>
      <c r="LQS44" s="9"/>
      <c r="LQT44" s="8"/>
      <c r="LQU44" s="8"/>
      <c r="LQV44" s="13"/>
      <c r="LQW44" s="13"/>
      <c r="LQX44" s="14"/>
      <c r="LQY44" s="15"/>
      <c r="LQZ44" s="13"/>
      <c r="LRA44" s="9"/>
      <c r="LRB44" s="8"/>
      <c r="LRC44" s="8"/>
      <c r="LRD44" s="13"/>
      <c r="LRE44" s="13"/>
      <c r="LRF44" s="14"/>
      <c r="LRG44" s="15"/>
      <c r="LRH44" s="13"/>
      <c r="LRI44" s="9"/>
      <c r="LRJ44" s="8"/>
      <c r="LRK44" s="8"/>
      <c r="LRL44" s="13"/>
      <c r="LRM44" s="13"/>
      <c r="LRN44" s="14"/>
      <c r="LRO44" s="15"/>
      <c r="LRP44" s="13"/>
      <c r="LRQ44" s="9"/>
      <c r="LRR44" s="8"/>
      <c r="LRS44" s="8"/>
      <c r="LRT44" s="13"/>
      <c r="LRU44" s="13"/>
      <c r="LRV44" s="14"/>
      <c r="LRW44" s="15"/>
      <c r="LRX44" s="13"/>
      <c r="LRY44" s="9"/>
      <c r="LRZ44" s="8"/>
      <c r="LSA44" s="8"/>
      <c r="LSB44" s="13"/>
      <c r="LSC44" s="13"/>
      <c r="LSD44" s="14"/>
      <c r="LSE44" s="15"/>
      <c r="LSF44" s="13"/>
      <c r="LSG44" s="9"/>
      <c r="LSH44" s="8"/>
      <c r="LSI44" s="8"/>
      <c r="LSJ44" s="13"/>
      <c r="LSK44" s="13"/>
      <c r="LSL44" s="14"/>
      <c r="LSM44" s="15"/>
      <c r="LSN44" s="13"/>
      <c r="LSO44" s="9"/>
      <c r="LSP44" s="8"/>
      <c r="LSQ44" s="8"/>
      <c r="LSR44" s="13"/>
      <c r="LSS44" s="13"/>
      <c r="LST44" s="14"/>
      <c r="LSU44" s="15"/>
      <c r="LSV44" s="13"/>
      <c r="LSW44" s="9"/>
      <c r="LSX44" s="8"/>
      <c r="LSY44" s="8"/>
      <c r="LSZ44" s="13"/>
      <c r="LTA44" s="13"/>
      <c r="LTB44" s="14"/>
      <c r="LTC44" s="15"/>
      <c r="LTD44" s="13"/>
      <c r="LTE44" s="9"/>
      <c r="LTF44" s="8"/>
      <c r="LTG44" s="8"/>
      <c r="LTH44" s="13"/>
      <c r="LTI44" s="13"/>
      <c r="LTJ44" s="14"/>
      <c r="LTK44" s="15"/>
      <c r="LTL44" s="13"/>
      <c r="LTM44" s="9"/>
      <c r="LTN44" s="8"/>
      <c r="LTO44" s="8"/>
      <c r="LTP44" s="13"/>
      <c r="LTQ44" s="13"/>
      <c r="LTR44" s="14"/>
      <c r="LTS44" s="15"/>
      <c r="LTT44" s="13"/>
      <c r="LTU44" s="9"/>
      <c r="LTV44" s="8"/>
      <c r="LTW44" s="8"/>
      <c r="LTX44" s="13"/>
      <c r="LTY44" s="13"/>
      <c r="LTZ44" s="14"/>
      <c r="LUA44" s="15"/>
      <c r="LUB44" s="13"/>
      <c r="LUC44" s="9"/>
      <c r="LUD44" s="8"/>
      <c r="LUE44" s="8"/>
      <c r="LUF44" s="13"/>
      <c r="LUG44" s="13"/>
      <c r="LUH44" s="14"/>
      <c r="LUI44" s="15"/>
      <c r="LUJ44" s="13"/>
      <c r="LUK44" s="9"/>
      <c r="LUL44" s="8"/>
      <c r="LUM44" s="8"/>
      <c r="LUN44" s="13"/>
      <c r="LUO44" s="13"/>
      <c r="LUP44" s="14"/>
      <c r="LUQ44" s="15"/>
      <c r="LUR44" s="13"/>
      <c r="LUS44" s="9"/>
      <c r="LUT44" s="8"/>
      <c r="LUU44" s="8"/>
      <c r="LUV44" s="13"/>
      <c r="LUW44" s="13"/>
      <c r="LUX44" s="14"/>
      <c r="LUY44" s="15"/>
      <c r="LUZ44" s="13"/>
      <c r="LVA44" s="9"/>
      <c r="LVB44" s="8"/>
      <c r="LVC44" s="8"/>
      <c r="LVD44" s="13"/>
      <c r="LVE44" s="13"/>
      <c r="LVF44" s="14"/>
      <c r="LVG44" s="15"/>
      <c r="LVH44" s="13"/>
      <c r="LVI44" s="9"/>
      <c r="LVJ44" s="8"/>
      <c r="LVK44" s="8"/>
      <c r="LVL44" s="13"/>
      <c r="LVM44" s="13"/>
      <c r="LVN44" s="14"/>
      <c r="LVO44" s="15"/>
      <c r="LVP44" s="13"/>
      <c r="LVQ44" s="9"/>
      <c r="LVR44" s="8"/>
      <c r="LVS44" s="8"/>
      <c r="LVT44" s="13"/>
      <c r="LVU44" s="13"/>
      <c r="LVV44" s="14"/>
      <c r="LVW44" s="15"/>
      <c r="LVX44" s="13"/>
      <c r="LVY44" s="9"/>
      <c r="LVZ44" s="8"/>
      <c r="LWA44" s="8"/>
      <c r="LWB44" s="13"/>
      <c r="LWC44" s="13"/>
      <c r="LWD44" s="14"/>
      <c r="LWE44" s="15"/>
      <c r="LWF44" s="13"/>
      <c r="LWG44" s="9"/>
      <c r="LWH44" s="8"/>
      <c r="LWI44" s="8"/>
      <c r="LWJ44" s="13"/>
      <c r="LWK44" s="13"/>
      <c r="LWL44" s="14"/>
      <c r="LWM44" s="15"/>
      <c r="LWN44" s="13"/>
      <c r="LWO44" s="9"/>
      <c r="LWP44" s="8"/>
      <c r="LWQ44" s="8"/>
      <c r="LWR44" s="13"/>
      <c r="LWS44" s="13"/>
      <c r="LWT44" s="14"/>
      <c r="LWU44" s="15"/>
      <c r="LWV44" s="13"/>
      <c r="LWW44" s="9"/>
      <c r="LWX44" s="8"/>
      <c r="LWY44" s="8"/>
      <c r="LWZ44" s="13"/>
      <c r="LXA44" s="13"/>
      <c r="LXB44" s="14"/>
      <c r="LXC44" s="15"/>
      <c r="LXD44" s="13"/>
      <c r="LXE44" s="9"/>
      <c r="LXF44" s="8"/>
      <c r="LXG44" s="8"/>
      <c r="LXH44" s="13"/>
      <c r="LXI44" s="13"/>
      <c r="LXJ44" s="14"/>
      <c r="LXK44" s="15"/>
      <c r="LXL44" s="13"/>
      <c r="LXM44" s="9"/>
      <c r="LXN44" s="8"/>
      <c r="LXO44" s="8"/>
      <c r="LXP44" s="13"/>
      <c r="LXQ44" s="13"/>
      <c r="LXR44" s="14"/>
      <c r="LXS44" s="15"/>
      <c r="LXT44" s="13"/>
      <c r="LXU44" s="9"/>
      <c r="LXV44" s="8"/>
      <c r="LXW44" s="8"/>
      <c r="LXX44" s="13"/>
      <c r="LXY44" s="13"/>
      <c r="LXZ44" s="14"/>
      <c r="LYA44" s="15"/>
      <c r="LYB44" s="13"/>
      <c r="LYC44" s="9"/>
      <c r="LYD44" s="8"/>
      <c r="LYE44" s="8"/>
      <c r="LYF44" s="13"/>
      <c r="LYG44" s="13"/>
      <c r="LYH44" s="14"/>
      <c r="LYI44" s="15"/>
      <c r="LYJ44" s="13"/>
      <c r="LYK44" s="9"/>
      <c r="LYL44" s="8"/>
      <c r="LYM44" s="8"/>
      <c r="LYN44" s="13"/>
      <c r="LYO44" s="13"/>
      <c r="LYP44" s="14"/>
      <c r="LYQ44" s="15"/>
      <c r="LYR44" s="13"/>
      <c r="LYS44" s="9"/>
      <c r="LYT44" s="8"/>
      <c r="LYU44" s="8"/>
      <c r="LYV44" s="13"/>
      <c r="LYW44" s="13"/>
      <c r="LYX44" s="14"/>
      <c r="LYY44" s="15"/>
      <c r="LYZ44" s="13"/>
      <c r="LZA44" s="9"/>
      <c r="LZB44" s="8"/>
      <c r="LZC44" s="8"/>
      <c r="LZD44" s="13"/>
      <c r="LZE44" s="13"/>
      <c r="LZF44" s="14"/>
      <c r="LZG44" s="15"/>
      <c r="LZH44" s="13"/>
      <c r="LZI44" s="9"/>
      <c r="LZJ44" s="8"/>
      <c r="LZK44" s="8"/>
      <c r="LZL44" s="13"/>
      <c r="LZM44" s="13"/>
      <c r="LZN44" s="14"/>
      <c r="LZO44" s="15"/>
      <c r="LZP44" s="13"/>
      <c r="LZQ44" s="9"/>
      <c r="LZR44" s="8"/>
      <c r="LZS44" s="8"/>
      <c r="LZT44" s="13"/>
      <c r="LZU44" s="13"/>
      <c r="LZV44" s="14"/>
      <c r="LZW44" s="15"/>
      <c r="LZX44" s="13"/>
      <c r="LZY44" s="9"/>
      <c r="LZZ44" s="8"/>
      <c r="MAA44" s="8"/>
      <c r="MAB44" s="13"/>
      <c r="MAC44" s="13"/>
      <c r="MAD44" s="14"/>
      <c r="MAE44" s="15"/>
      <c r="MAF44" s="13"/>
      <c r="MAG44" s="9"/>
      <c r="MAH44" s="8"/>
      <c r="MAI44" s="8"/>
      <c r="MAJ44" s="13"/>
      <c r="MAK44" s="13"/>
      <c r="MAL44" s="14"/>
      <c r="MAM44" s="15"/>
      <c r="MAN44" s="13"/>
      <c r="MAO44" s="9"/>
      <c r="MAP44" s="8"/>
      <c r="MAQ44" s="8"/>
      <c r="MAR44" s="13"/>
      <c r="MAS44" s="13"/>
      <c r="MAT44" s="14"/>
      <c r="MAU44" s="15"/>
      <c r="MAV44" s="13"/>
      <c r="MAW44" s="9"/>
      <c r="MAX44" s="8"/>
      <c r="MAY44" s="8"/>
      <c r="MAZ44" s="13"/>
      <c r="MBA44" s="13"/>
      <c r="MBB44" s="14"/>
      <c r="MBC44" s="15"/>
      <c r="MBD44" s="13"/>
      <c r="MBE44" s="9"/>
      <c r="MBF44" s="8"/>
      <c r="MBG44" s="8"/>
      <c r="MBH44" s="13"/>
      <c r="MBI44" s="13"/>
      <c r="MBJ44" s="14"/>
      <c r="MBK44" s="15"/>
      <c r="MBL44" s="13"/>
      <c r="MBM44" s="9"/>
      <c r="MBN44" s="8"/>
      <c r="MBO44" s="8"/>
      <c r="MBP44" s="13"/>
      <c r="MBQ44" s="13"/>
      <c r="MBR44" s="14"/>
      <c r="MBS44" s="15"/>
      <c r="MBT44" s="13"/>
      <c r="MBU44" s="9"/>
      <c r="MBV44" s="8"/>
      <c r="MBW44" s="8"/>
      <c r="MBX44" s="13"/>
      <c r="MBY44" s="13"/>
      <c r="MBZ44" s="14"/>
      <c r="MCA44" s="15"/>
      <c r="MCB44" s="13"/>
      <c r="MCC44" s="9"/>
      <c r="MCD44" s="8"/>
      <c r="MCE44" s="8"/>
      <c r="MCF44" s="13"/>
      <c r="MCG44" s="13"/>
      <c r="MCH44" s="14"/>
      <c r="MCI44" s="15"/>
      <c r="MCJ44" s="13"/>
      <c r="MCK44" s="9"/>
      <c r="MCL44" s="8"/>
      <c r="MCM44" s="8"/>
      <c r="MCN44" s="13"/>
      <c r="MCO44" s="13"/>
      <c r="MCP44" s="14"/>
      <c r="MCQ44" s="15"/>
      <c r="MCR44" s="13"/>
      <c r="MCS44" s="9"/>
      <c r="MCT44" s="8"/>
      <c r="MCU44" s="8"/>
      <c r="MCV44" s="13"/>
      <c r="MCW44" s="13"/>
      <c r="MCX44" s="14"/>
      <c r="MCY44" s="15"/>
      <c r="MCZ44" s="13"/>
      <c r="MDA44" s="9"/>
      <c r="MDB44" s="8"/>
      <c r="MDC44" s="8"/>
      <c r="MDD44" s="13"/>
      <c r="MDE44" s="13"/>
      <c r="MDF44" s="14"/>
      <c r="MDG44" s="15"/>
      <c r="MDH44" s="13"/>
      <c r="MDI44" s="9"/>
      <c r="MDJ44" s="8"/>
      <c r="MDK44" s="8"/>
      <c r="MDL44" s="13"/>
      <c r="MDM44" s="13"/>
      <c r="MDN44" s="14"/>
      <c r="MDO44" s="15"/>
      <c r="MDP44" s="13"/>
      <c r="MDQ44" s="9"/>
      <c r="MDR44" s="8"/>
      <c r="MDS44" s="8"/>
      <c r="MDT44" s="13"/>
      <c r="MDU44" s="13"/>
      <c r="MDV44" s="14"/>
      <c r="MDW44" s="15"/>
      <c r="MDX44" s="13"/>
      <c r="MDY44" s="9"/>
      <c r="MDZ44" s="8"/>
      <c r="MEA44" s="8"/>
      <c r="MEB44" s="13"/>
      <c r="MEC44" s="13"/>
      <c r="MED44" s="14"/>
      <c r="MEE44" s="15"/>
      <c r="MEF44" s="13"/>
      <c r="MEG44" s="9"/>
      <c r="MEH44" s="8"/>
      <c r="MEI44" s="8"/>
      <c r="MEJ44" s="13"/>
      <c r="MEK44" s="13"/>
      <c r="MEL44" s="14"/>
      <c r="MEM44" s="15"/>
      <c r="MEN44" s="13"/>
      <c r="MEO44" s="9"/>
      <c r="MEP44" s="8"/>
      <c r="MEQ44" s="8"/>
      <c r="MER44" s="13"/>
      <c r="MES44" s="13"/>
      <c r="MET44" s="14"/>
      <c r="MEU44" s="15"/>
      <c r="MEV44" s="13"/>
      <c r="MEW44" s="9"/>
      <c r="MEX44" s="8"/>
      <c r="MEY44" s="8"/>
      <c r="MEZ44" s="13"/>
      <c r="MFA44" s="13"/>
      <c r="MFB44" s="14"/>
      <c r="MFC44" s="15"/>
      <c r="MFD44" s="13"/>
      <c r="MFE44" s="9"/>
      <c r="MFF44" s="8"/>
      <c r="MFG44" s="8"/>
      <c r="MFH44" s="13"/>
      <c r="MFI44" s="13"/>
      <c r="MFJ44" s="14"/>
      <c r="MFK44" s="15"/>
      <c r="MFL44" s="13"/>
      <c r="MFM44" s="9"/>
      <c r="MFN44" s="8"/>
      <c r="MFO44" s="8"/>
      <c r="MFP44" s="13"/>
      <c r="MFQ44" s="13"/>
      <c r="MFR44" s="14"/>
      <c r="MFS44" s="15"/>
      <c r="MFT44" s="13"/>
      <c r="MFU44" s="9"/>
      <c r="MFV44" s="8"/>
      <c r="MFW44" s="8"/>
      <c r="MFX44" s="13"/>
      <c r="MFY44" s="13"/>
      <c r="MFZ44" s="14"/>
      <c r="MGA44" s="15"/>
      <c r="MGB44" s="13"/>
      <c r="MGC44" s="9"/>
      <c r="MGD44" s="8"/>
      <c r="MGE44" s="8"/>
      <c r="MGF44" s="13"/>
      <c r="MGG44" s="13"/>
      <c r="MGH44" s="14"/>
      <c r="MGI44" s="15"/>
      <c r="MGJ44" s="13"/>
      <c r="MGK44" s="9"/>
      <c r="MGL44" s="8"/>
      <c r="MGM44" s="8"/>
      <c r="MGN44" s="13"/>
      <c r="MGO44" s="13"/>
      <c r="MGP44" s="14"/>
      <c r="MGQ44" s="15"/>
      <c r="MGR44" s="13"/>
      <c r="MGS44" s="9"/>
      <c r="MGT44" s="8"/>
      <c r="MGU44" s="8"/>
      <c r="MGV44" s="13"/>
      <c r="MGW44" s="13"/>
      <c r="MGX44" s="14"/>
      <c r="MGY44" s="15"/>
      <c r="MGZ44" s="13"/>
      <c r="MHA44" s="9"/>
      <c r="MHB44" s="8"/>
      <c r="MHC44" s="8"/>
      <c r="MHD44" s="13"/>
      <c r="MHE44" s="13"/>
      <c r="MHF44" s="14"/>
      <c r="MHG44" s="15"/>
      <c r="MHH44" s="13"/>
      <c r="MHI44" s="9"/>
      <c r="MHJ44" s="8"/>
      <c r="MHK44" s="8"/>
      <c r="MHL44" s="13"/>
      <c r="MHM44" s="13"/>
      <c r="MHN44" s="14"/>
      <c r="MHO44" s="15"/>
      <c r="MHP44" s="13"/>
      <c r="MHQ44" s="9"/>
      <c r="MHR44" s="8"/>
      <c r="MHS44" s="8"/>
      <c r="MHT44" s="13"/>
      <c r="MHU44" s="13"/>
      <c r="MHV44" s="14"/>
      <c r="MHW44" s="15"/>
      <c r="MHX44" s="13"/>
      <c r="MHY44" s="9"/>
      <c r="MHZ44" s="8"/>
      <c r="MIA44" s="8"/>
      <c r="MIB44" s="13"/>
      <c r="MIC44" s="13"/>
      <c r="MID44" s="14"/>
      <c r="MIE44" s="15"/>
      <c r="MIF44" s="13"/>
      <c r="MIG44" s="9"/>
      <c r="MIH44" s="8"/>
      <c r="MII44" s="8"/>
      <c r="MIJ44" s="13"/>
      <c r="MIK44" s="13"/>
      <c r="MIL44" s="14"/>
      <c r="MIM44" s="15"/>
      <c r="MIN44" s="13"/>
      <c r="MIO44" s="9"/>
      <c r="MIP44" s="8"/>
      <c r="MIQ44" s="8"/>
      <c r="MIR44" s="13"/>
      <c r="MIS44" s="13"/>
      <c r="MIT44" s="14"/>
      <c r="MIU44" s="15"/>
      <c r="MIV44" s="13"/>
      <c r="MIW44" s="9"/>
      <c r="MIX44" s="8"/>
      <c r="MIY44" s="8"/>
      <c r="MIZ44" s="13"/>
      <c r="MJA44" s="13"/>
      <c r="MJB44" s="14"/>
      <c r="MJC44" s="15"/>
      <c r="MJD44" s="13"/>
      <c r="MJE44" s="9"/>
      <c r="MJF44" s="8"/>
      <c r="MJG44" s="8"/>
      <c r="MJH44" s="13"/>
      <c r="MJI44" s="13"/>
      <c r="MJJ44" s="14"/>
      <c r="MJK44" s="15"/>
      <c r="MJL44" s="13"/>
      <c r="MJM44" s="9"/>
      <c r="MJN44" s="8"/>
      <c r="MJO44" s="8"/>
      <c r="MJP44" s="13"/>
      <c r="MJQ44" s="13"/>
      <c r="MJR44" s="14"/>
      <c r="MJS44" s="15"/>
      <c r="MJT44" s="13"/>
      <c r="MJU44" s="9"/>
      <c r="MJV44" s="8"/>
      <c r="MJW44" s="8"/>
      <c r="MJX44" s="13"/>
      <c r="MJY44" s="13"/>
      <c r="MJZ44" s="14"/>
      <c r="MKA44" s="15"/>
      <c r="MKB44" s="13"/>
      <c r="MKC44" s="9"/>
      <c r="MKD44" s="8"/>
      <c r="MKE44" s="8"/>
      <c r="MKF44" s="13"/>
      <c r="MKG44" s="13"/>
      <c r="MKH44" s="14"/>
      <c r="MKI44" s="15"/>
      <c r="MKJ44" s="13"/>
      <c r="MKK44" s="9"/>
      <c r="MKL44" s="8"/>
      <c r="MKM44" s="8"/>
      <c r="MKN44" s="13"/>
      <c r="MKO44" s="13"/>
      <c r="MKP44" s="14"/>
      <c r="MKQ44" s="15"/>
      <c r="MKR44" s="13"/>
      <c r="MKS44" s="9"/>
      <c r="MKT44" s="8"/>
      <c r="MKU44" s="8"/>
      <c r="MKV44" s="13"/>
      <c r="MKW44" s="13"/>
      <c r="MKX44" s="14"/>
      <c r="MKY44" s="15"/>
      <c r="MKZ44" s="13"/>
      <c r="MLA44" s="9"/>
      <c r="MLB44" s="8"/>
      <c r="MLC44" s="8"/>
      <c r="MLD44" s="13"/>
      <c r="MLE44" s="13"/>
      <c r="MLF44" s="14"/>
      <c r="MLG44" s="15"/>
      <c r="MLH44" s="13"/>
      <c r="MLI44" s="9"/>
      <c r="MLJ44" s="8"/>
      <c r="MLK44" s="8"/>
      <c r="MLL44" s="13"/>
      <c r="MLM44" s="13"/>
      <c r="MLN44" s="14"/>
      <c r="MLO44" s="15"/>
      <c r="MLP44" s="13"/>
      <c r="MLQ44" s="9"/>
      <c r="MLR44" s="8"/>
      <c r="MLS44" s="8"/>
      <c r="MLT44" s="13"/>
      <c r="MLU44" s="13"/>
      <c r="MLV44" s="14"/>
      <c r="MLW44" s="15"/>
      <c r="MLX44" s="13"/>
      <c r="MLY44" s="9"/>
      <c r="MLZ44" s="8"/>
      <c r="MMA44" s="8"/>
      <c r="MMB44" s="13"/>
      <c r="MMC44" s="13"/>
      <c r="MMD44" s="14"/>
      <c r="MME44" s="15"/>
      <c r="MMF44" s="13"/>
      <c r="MMG44" s="9"/>
      <c r="MMH44" s="8"/>
      <c r="MMI44" s="8"/>
      <c r="MMJ44" s="13"/>
      <c r="MMK44" s="13"/>
      <c r="MML44" s="14"/>
      <c r="MMM44" s="15"/>
      <c r="MMN44" s="13"/>
      <c r="MMO44" s="9"/>
      <c r="MMP44" s="8"/>
      <c r="MMQ44" s="8"/>
      <c r="MMR44" s="13"/>
      <c r="MMS44" s="13"/>
      <c r="MMT44" s="14"/>
      <c r="MMU44" s="15"/>
      <c r="MMV44" s="13"/>
      <c r="MMW44" s="9"/>
      <c r="MMX44" s="8"/>
      <c r="MMY44" s="8"/>
      <c r="MMZ44" s="13"/>
      <c r="MNA44" s="13"/>
      <c r="MNB44" s="14"/>
      <c r="MNC44" s="15"/>
      <c r="MND44" s="13"/>
      <c r="MNE44" s="9"/>
      <c r="MNF44" s="8"/>
      <c r="MNG44" s="8"/>
      <c r="MNH44" s="13"/>
      <c r="MNI44" s="13"/>
      <c r="MNJ44" s="14"/>
      <c r="MNK44" s="15"/>
      <c r="MNL44" s="13"/>
      <c r="MNM44" s="9"/>
      <c r="MNN44" s="8"/>
      <c r="MNO44" s="8"/>
      <c r="MNP44" s="13"/>
      <c r="MNQ44" s="13"/>
      <c r="MNR44" s="14"/>
      <c r="MNS44" s="15"/>
      <c r="MNT44" s="13"/>
      <c r="MNU44" s="9"/>
      <c r="MNV44" s="8"/>
      <c r="MNW44" s="8"/>
      <c r="MNX44" s="13"/>
      <c r="MNY44" s="13"/>
      <c r="MNZ44" s="14"/>
      <c r="MOA44" s="15"/>
      <c r="MOB44" s="13"/>
      <c r="MOC44" s="9"/>
      <c r="MOD44" s="8"/>
      <c r="MOE44" s="8"/>
      <c r="MOF44" s="13"/>
      <c r="MOG44" s="13"/>
      <c r="MOH44" s="14"/>
      <c r="MOI44" s="15"/>
      <c r="MOJ44" s="13"/>
      <c r="MOK44" s="9"/>
      <c r="MOL44" s="8"/>
      <c r="MOM44" s="8"/>
      <c r="MON44" s="13"/>
      <c r="MOO44" s="13"/>
      <c r="MOP44" s="14"/>
      <c r="MOQ44" s="15"/>
      <c r="MOR44" s="13"/>
      <c r="MOS44" s="9"/>
      <c r="MOT44" s="8"/>
      <c r="MOU44" s="8"/>
      <c r="MOV44" s="13"/>
      <c r="MOW44" s="13"/>
      <c r="MOX44" s="14"/>
      <c r="MOY44" s="15"/>
      <c r="MOZ44" s="13"/>
      <c r="MPA44" s="9"/>
      <c r="MPB44" s="8"/>
      <c r="MPC44" s="8"/>
      <c r="MPD44" s="13"/>
      <c r="MPE44" s="13"/>
      <c r="MPF44" s="14"/>
      <c r="MPG44" s="15"/>
      <c r="MPH44" s="13"/>
      <c r="MPI44" s="9"/>
      <c r="MPJ44" s="8"/>
      <c r="MPK44" s="8"/>
      <c r="MPL44" s="13"/>
      <c r="MPM44" s="13"/>
      <c r="MPN44" s="14"/>
      <c r="MPO44" s="15"/>
      <c r="MPP44" s="13"/>
      <c r="MPQ44" s="9"/>
      <c r="MPR44" s="8"/>
      <c r="MPS44" s="8"/>
      <c r="MPT44" s="13"/>
      <c r="MPU44" s="13"/>
      <c r="MPV44" s="14"/>
      <c r="MPW44" s="15"/>
      <c r="MPX44" s="13"/>
      <c r="MPY44" s="9"/>
      <c r="MPZ44" s="8"/>
      <c r="MQA44" s="8"/>
      <c r="MQB44" s="13"/>
      <c r="MQC44" s="13"/>
      <c r="MQD44" s="14"/>
      <c r="MQE44" s="15"/>
      <c r="MQF44" s="13"/>
      <c r="MQG44" s="9"/>
      <c r="MQH44" s="8"/>
      <c r="MQI44" s="8"/>
      <c r="MQJ44" s="13"/>
      <c r="MQK44" s="13"/>
      <c r="MQL44" s="14"/>
      <c r="MQM44" s="15"/>
      <c r="MQN44" s="13"/>
      <c r="MQO44" s="9"/>
      <c r="MQP44" s="8"/>
      <c r="MQQ44" s="8"/>
      <c r="MQR44" s="13"/>
      <c r="MQS44" s="13"/>
      <c r="MQT44" s="14"/>
      <c r="MQU44" s="15"/>
      <c r="MQV44" s="13"/>
      <c r="MQW44" s="9"/>
      <c r="MQX44" s="8"/>
      <c r="MQY44" s="8"/>
      <c r="MQZ44" s="13"/>
      <c r="MRA44" s="13"/>
      <c r="MRB44" s="14"/>
      <c r="MRC44" s="15"/>
      <c r="MRD44" s="13"/>
      <c r="MRE44" s="9"/>
      <c r="MRF44" s="8"/>
      <c r="MRG44" s="8"/>
      <c r="MRH44" s="13"/>
      <c r="MRI44" s="13"/>
      <c r="MRJ44" s="14"/>
      <c r="MRK44" s="15"/>
      <c r="MRL44" s="13"/>
      <c r="MRM44" s="9"/>
      <c r="MRN44" s="8"/>
      <c r="MRO44" s="8"/>
      <c r="MRP44" s="13"/>
      <c r="MRQ44" s="13"/>
      <c r="MRR44" s="14"/>
      <c r="MRS44" s="15"/>
      <c r="MRT44" s="13"/>
      <c r="MRU44" s="9"/>
      <c r="MRV44" s="8"/>
      <c r="MRW44" s="8"/>
      <c r="MRX44" s="13"/>
      <c r="MRY44" s="13"/>
      <c r="MRZ44" s="14"/>
      <c r="MSA44" s="15"/>
      <c r="MSB44" s="13"/>
      <c r="MSC44" s="9"/>
      <c r="MSD44" s="8"/>
      <c r="MSE44" s="8"/>
      <c r="MSF44" s="13"/>
      <c r="MSG44" s="13"/>
      <c r="MSH44" s="14"/>
      <c r="MSI44" s="15"/>
      <c r="MSJ44" s="13"/>
      <c r="MSK44" s="9"/>
      <c r="MSL44" s="8"/>
      <c r="MSM44" s="8"/>
      <c r="MSN44" s="13"/>
      <c r="MSO44" s="13"/>
      <c r="MSP44" s="14"/>
      <c r="MSQ44" s="15"/>
      <c r="MSR44" s="13"/>
      <c r="MSS44" s="9"/>
      <c r="MST44" s="8"/>
      <c r="MSU44" s="8"/>
      <c r="MSV44" s="13"/>
      <c r="MSW44" s="13"/>
      <c r="MSX44" s="14"/>
      <c r="MSY44" s="15"/>
      <c r="MSZ44" s="13"/>
      <c r="MTA44" s="9"/>
      <c r="MTB44" s="8"/>
      <c r="MTC44" s="8"/>
      <c r="MTD44" s="13"/>
      <c r="MTE44" s="13"/>
      <c r="MTF44" s="14"/>
      <c r="MTG44" s="15"/>
      <c r="MTH44" s="13"/>
      <c r="MTI44" s="9"/>
      <c r="MTJ44" s="8"/>
      <c r="MTK44" s="8"/>
      <c r="MTL44" s="13"/>
      <c r="MTM44" s="13"/>
      <c r="MTN44" s="14"/>
      <c r="MTO44" s="15"/>
      <c r="MTP44" s="13"/>
      <c r="MTQ44" s="9"/>
      <c r="MTR44" s="8"/>
      <c r="MTS44" s="8"/>
      <c r="MTT44" s="13"/>
      <c r="MTU44" s="13"/>
      <c r="MTV44" s="14"/>
      <c r="MTW44" s="15"/>
      <c r="MTX44" s="13"/>
      <c r="MTY44" s="9"/>
      <c r="MTZ44" s="8"/>
      <c r="MUA44" s="8"/>
      <c r="MUB44" s="13"/>
      <c r="MUC44" s="13"/>
      <c r="MUD44" s="14"/>
      <c r="MUE44" s="15"/>
      <c r="MUF44" s="13"/>
      <c r="MUG44" s="9"/>
      <c r="MUH44" s="8"/>
      <c r="MUI44" s="8"/>
      <c r="MUJ44" s="13"/>
      <c r="MUK44" s="13"/>
      <c r="MUL44" s="14"/>
      <c r="MUM44" s="15"/>
      <c r="MUN44" s="13"/>
      <c r="MUO44" s="9"/>
      <c r="MUP44" s="8"/>
      <c r="MUQ44" s="8"/>
      <c r="MUR44" s="13"/>
      <c r="MUS44" s="13"/>
      <c r="MUT44" s="14"/>
      <c r="MUU44" s="15"/>
      <c r="MUV44" s="13"/>
      <c r="MUW44" s="9"/>
      <c r="MUX44" s="8"/>
      <c r="MUY44" s="8"/>
      <c r="MUZ44" s="13"/>
      <c r="MVA44" s="13"/>
      <c r="MVB44" s="14"/>
      <c r="MVC44" s="15"/>
      <c r="MVD44" s="13"/>
      <c r="MVE44" s="9"/>
      <c r="MVF44" s="8"/>
      <c r="MVG44" s="8"/>
      <c r="MVH44" s="13"/>
      <c r="MVI44" s="13"/>
      <c r="MVJ44" s="14"/>
      <c r="MVK44" s="15"/>
      <c r="MVL44" s="13"/>
      <c r="MVM44" s="9"/>
      <c r="MVN44" s="8"/>
      <c r="MVO44" s="8"/>
      <c r="MVP44" s="13"/>
      <c r="MVQ44" s="13"/>
      <c r="MVR44" s="14"/>
      <c r="MVS44" s="15"/>
      <c r="MVT44" s="13"/>
      <c r="MVU44" s="9"/>
      <c r="MVV44" s="8"/>
      <c r="MVW44" s="8"/>
      <c r="MVX44" s="13"/>
      <c r="MVY44" s="13"/>
      <c r="MVZ44" s="14"/>
      <c r="MWA44" s="15"/>
      <c r="MWB44" s="13"/>
      <c r="MWC44" s="9"/>
      <c r="MWD44" s="8"/>
      <c r="MWE44" s="8"/>
      <c r="MWF44" s="13"/>
      <c r="MWG44" s="13"/>
      <c r="MWH44" s="14"/>
      <c r="MWI44" s="15"/>
      <c r="MWJ44" s="13"/>
      <c r="MWK44" s="9"/>
      <c r="MWL44" s="8"/>
      <c r="MWM44" s="8"/>
      <c r="MWN44" s="13"/>
      <c r="MWO44" s="13"/>
      <c r="MWP44" s="14"/>
      <c r="MWQ44" s="15"/>
      <c r="MWR44" s="13"/>
      <c r="MWS44" s="9"/>
      <c r="MWT44" s="8"/>
      <c r="MWU44" s="8"/>
      <c r="MWV44" s="13"/>
      <c r="MWW44" s="13"/>
      <c r="MWX44" s="14"/>
      <c r="MWY44" s="15"/>
      <c r="MWZ44" s="13"/>
      <c r="MXA44" s="9"/>
      <c r="MXB44" s="8"/>
      <c r="MXC44" s="8"/>
      <c r="MXD44" s="13"/>
      <c r="MXE44" s="13"/>
      <c r="MXF44" s="14"/>
      <c r="MXG44" s="15"/>
      <c r="MXH44" s="13"/>
      <c r="MXI44" s="9"/>
      <c r="MXJ44" s="8"/>
      <c r="MXK44" s="8"/>
      <c r="MXL44" s="13"/>
      <c r="MXM44" s="13"/>
      <c r="MXN44" s="14"/>
      <c r="MXO44" s="15"/>
      <c r="MXP44" s="13"/>
      <c r="MXQ44" s="9"/>
      <c r="MXR44" s="8"/>
      <c r="MXS44" s="8"/>
      <c r="MXT44" s="13"/>
      <c r="MXU44" s="13"/>
      <c r="MXV44" s="14"/>
      <c r="MXW44" s="15"/>
      <c r="MXX44" s="13"/>
      <c r="MXY44" s="9"/>
      <c r="MXZ44" s="8"/>
      <c r="MYA44" s="8"/>
      <c r="MYB44" s="13"/>
      <c r="MYC44" s="13"/>
      <c r="MYD44" s="14"/>
      <c r="MYE44" s="15"/>
      <c r="MYF44" s="13"/>
      <c r="MYG44" s="9"/>
      <c r="MYH44" s="8"/>
      <c r="MYI44" s="8"/>
      <c r="MYJ44" s="13"/>
      <c r="MYK44" s="13"/>
      <c r="MYL44" s="14"/>
      <c r="MYM44" s="15"/>
      <c r="MYN44" s="13"/>
      <c r="MYO44" s="9"/>
      <c r="MYP44" s="8"/>
      <c r="MYQ44" s="8"/>
      <c r="MYR44" s="13"/>
      <c r="MYS44" s="13"/>
      <c r="MYT44" s="14"/>
      <c r="MYU44" s="15"/>
      <c r="MYV44" s="13"/>
      <c r="MYW44" s="9"/>
      <c r="MYX44" s="8"/>
      <c r="MYY44" s="8"/>
      <c r="MYZ44" s="13"/>
      <c r="MZA44" s="13"/>
      <c r="MZB44" s="14"/>
      <c r="MZC44" s="15"/>
      <c r="MZD44" s="13"/>
      <c r="MZE44" s="9"/>
      <c r="MZF44" s="8"/>
      <c r="MZG44" s="8"/>
      <c r="MZH44" s="13"/>
      <c r="MZI44" s="13"/>
      <c r="MZJ44" s="14"/>
      <c r="MZK44" s="15"/>
      <c r="MZL44" s="13"/>
      <c r="MZM44" s="9"/>
      <c r="MZN44" s="8"/>
      <c r="MZO44" s="8"/>
      <c r="MZP44" s="13"/>
      <c r="MZQ44" s="13"/>
      <c r="MZR44" s="14"/>
      <c r="MZS44" s="15"/>
      <c r="MZT44" s="13"/>
      <c r="MZU44" s="9"/>
      <c r="MZV44" s="8"/>
      <c r="MZW44" s="8"/>
      <c r="MZX44" s="13"/>
      <c r="MZY44" s="13"/>
      <c r="MZZ44" s="14"/>
      <c r="NAA44" s="15"/>
      <c r="NAB44" s="13"/>
      <c r="NAC44" s="9"/>
      <c r="NAD44" s="8"/>
      <c r="NAE44" s="8"/>
      <c r="NAF44" s="13"/>
      <c r="NAG44" s="13"/>
      <c r="NAH44" s="14"/>
      <c r="NAI44" s="15"/>
      <c r="NAJ44" s="13"/>
      <c r="NAK44" s="9"/>
      <c r="NAL44" s="8"/>
      <c r="NAM44" s="8"/>
      <c r="NAN44" s="13"/>
      <c r="NAO44" s="13"/>
      <c r="NAP44" s="14"/>
      <c r="NAQ44" s="15"/>
      <c r="NAR44" s="13"/>
      <c r="NAS44" s="9"/>
      <c r="NAT44" s="8"/>
      <c r="NAU44" s="8"/>
      <c r="NAV44" s="13"/>
      <c r="NAW44" s="13"/>
      <c r="NAX44" s="14"/>
      <c r="NAY44" s="15"/>
      <c r="NAZ44" s="13"/>
      <c r="NBA44" s="9"/>
      <c r="NBB44" s="8"/>
      <c r="NBC44" s="8"/>
      <c r="NBD44" s="13"/>
      <c r="NBE44" s="13"/>
      <c r="NBF44" s="14"/>
      <c r="NBG44" s="15"/>
      <c r="NBH44" s="13"/>
      <c r="NBI44" s="9"/>
      <c r="NBJ44" s="8"/>
      <c r="NBK44" s="8"/>
      <c r="NBL44" s="13"/>
      <c r="NBM44" s="13"/>
      <c r="NBN44" s="14"/>
      <c r="NBO44" s="15"/>
      <c r="NBP44" s="13"/>
      <c r="NBQ44" s="9"/>
      <c r="NBR44" s="8"/>
      <c r="NBS44" s="8"/>
      <c r="NBT44" s="13"/>
      <c r="NBU44" s="13"/>
      <c r="NBV44" s="14"/>
      <c r="NBW44" s="15"/>
      <c r="NBX44" s="13"/>
      <c r="NBY44" s="9"/>
      <c r="NBZ44" s="8"/>
      <c r="NCA44" s="8"/>
      <c r="NCB44" s="13"/>
      <c r="NCC44" s="13"/>
      <c r="NCD44" s="14"/>
      <c r="NCE44" s="15"/>
      <c r="NCF44" s="13"/>
      <c r="NCG44" s="9"/>
      <c r="NCH44" s="8"/>
      <c r="NCI44" s="8"/>
      <c r="NCJ44" s="13"/>
      <c r="NCK44" s="13"/>
      <c r="NCL44" s="14"/>
      <c r="NCM44" s="15"/>
      <c r="NCN44" s="13"/>
      <c r="NCO44" s="9"/>
      <c r="NCP44" s="8"/>
      <c r="NCQ44" s="8"/>
      <c r="NCR44" s="13"/>
      <c r="NCS44" s="13"/>
      <c r="NCT44" s="14"/>
      <c r="NCU44" s="15"/>
      <c r="NCV44" s="13"/>
      <c r="NCW44" s="9"/>
      <c r="NCX44" s="8"/>
      <c r="NCY44" s="8"/>
      <c r="NCZ44" s="13"/>
      <c r="NDA44" s="13"/>
      <c r="NDB44" s="14"/>
      <c r="NDC44" s="15"/>
      <c r="NDD44" s="13"/>
      <c r="NDE44" s="9"/>
      <c r="NDF44" s="8"/>
      <c r="NDG44" s="8"/>
      <c r="NDH44" s="13"/>
      <c r="NDI44" s="13"/>
      <c r="NDJ44" s="14"/>
      <c r="NDK44" s="15"/>
      <c r="NDL44" s="13"/>
      <c r="NDM44" s="9"/>
      <c r="NDN44" s="8"/>
      <c r="NDO44" s="8"/>
      <c r="NDP44" s="13"/>
      <c r="NDQ44" s="13"/>
      <c r="NDR44" s="14"/>
      <c r="NDS44" s="15"/>
      <c r="NDT44" s="13"/>
      <c r="NDU44" s="9"/>
      <c r="NDV44" s="8"/>
      <c r="NDW44" s="8"/>
      <c r="NDX44" s="13"/>
      <c r="NDY44" s="13"/>
      <c r="NDZ44" s="14"/>
      <c r="NEA44" s="15"/>
      <c r="NEB44" s="13"/>
      <c r="NEC44" s="9"/>
      <c r="NED44" s="8"/>
      <c r="NEE44" s="8"/>
      <c r="NEF44" s="13"/>
      <c r="NEG44" s="13"/>
      <c r="NEH44" s="14"/>
      <c r="NEI44" s="15"/>
      <c r="NEJ44" s="13"/>
      <c r="NEK44" s="9"/>
      <c r="NEL44" s="8"/>
      <c r="NEM44" s="8"/>
      <c r="NEN44" s="13"/>
      <c r="NEO44" s="13"/>
      <c r="NEP44" s="14"/>
      <c r="NEQ44" s="15"/>
      <c r="NER44" s="13"/>
      <c r="NES44" s="9"/>
      <c r="NET44" s="8"/>
      <c r="NEU44" s="8"/>
      <c r="NEV44" s="13"/>
      <c r="NEW44" s="13"/>
      <c r="NEX44" s="14"/>
      <c r="NEY44" s="15"/>
      <c r="NEZ44" s="13"/>
      <c r="NFA44" s="9"/>
      <c r="NFB44" s="8"/>
      <c r="NFC44" s="8"/>
      <c r="NFD44" s="13"/>
      <c r="NFE44" s="13"/>
      <c r="NFF44" s="14"/>
      <c r="NFG44" s="15"/>
      <c r="NFH44" s="13"/>
      <c r="NFI44" s="9"/>
      <c r="NFJ44" s="8"/>
      <c r="NFK44" s="8"/>
      <c r="NFL44" s="13"/>
      <c r="NFM44" s="13"/>
      <c r="NFN44" s="14"/>
      <c r="NFO44" s="15"/>
      <c r="NFP44" s="13"/>
      <c r="NFQ44" s="9"/>
      <c r="NFR44" s="8"/>
      <c r="NFS44" s="8"/>
      <c r="NFT44" s="13"/>
      <c r="NFU44" s="13"/>
      <c r="NFV44" s="14"/>
      <c r="NFW44" s="15"/>
      <c r="NFX44" s="13"/>
      <c r="NFY44" s="9"/>
      <c r="NFZ44" s="8"/>
      <c r="NGA44" s="8"/>
      <c r="NGB44" s="13"/>
      <c r="NGC44" s="13"/>
      <c r="NGD44" s="14"/>
      <c r="NGE44" s="15"/>
      <c r="NGF44" s="13"/>
      <c r="NGG44" s="9"/>
      <c r="NGH44" s="8"/>
      <c r="NGI44" s="8"/>
      <c r="NGJ44" s="13"/>
      <c r="NGK44" s="13"/>
      <c r="NGL44" s="14"/>
      <c r="NGM44" s="15"/>
      <c r="NGN44" s="13"/>
      <c r="NGO44" s="9"/>
      <c r="NGP44" s="8"/>
      <c r="NGQ44" s="8"/>
      <c r="NGR44" s="13"/>
      <c r="NGS44" s="13"/>
      <c r="NGT44" s="14"/>
      <c r="NGU44" s="15"/>
      <c r="NGV44" s="13"/>
      <c r="NGW44" s="9"/>
      <c r="NGX44" s="8"/>
      <c r="NGY44" s="8"/>
      <c r="NGZ44" s="13"/>
      <c r="NHA44" s="13"/>
      <c r="NHB44" s="14"/>
      <c r="NHC44" s="15"/>
      <c r="NHD44" s="13"/>
      <c r="NHE44" s="9"/>
      <c r="NHF44" s="8"/>
      <c r="NHG44" s="8"/>
      <c r="NHH44" s="13"/>
      <c r="NHI44" s="13"/>
      <c r="NHJ44" s="14"/>
      <c r="NHK44" s="15"/>
      <c r="NHL44" s="13"/>
      <c r="NHM44" s="9"/>
      <c r="NHN44" s="8"/>
      <c r="NHO44" s="8"/>
      <c r="NHP44" s="13"/>
      <c r="NHQ44" s="13"/>
      <c r="NHR44" s="14"/>
      <c r="NHS44" s="15"/>
      <c r="NHT44" s="13"/>
      <c r="NHU44" s="9"/>
      <c r="NHV44" s="8"/>
      <c r="NHW44" s="8"/>
      <c r="NHX44" s="13"/>
      <c r="NHY44" s="13"/>
      <c r="NHZ44" s="14"/>
      <c r="NIA44" s="15"/>
      <c r="NIB44" s="13"/>
      <c r="NIC44" s="9"/>
      <c r="NID44" s="8"/>
      <c r="NIE44" s="8"/>
      <c r="NIF44" s="13"/>
      <c r="NIG44" s="13"/>
      <c r="NIH44" s="14"/>
      <c r="NII44" s="15"/>
      <c r="NIJ44" s="13"/>
      <c r="NIK44" s="9"/>
      <c r="NIL44" s="8"/>
      <c r="NIM44" s="8"/>
      <c r="NIN44" s="13"/>
      <c r="NIO44" s="13"/>
      <c r="NIP44" s="14"/>
      <c r="NIQ44" s="15"/>
      <c r="NIR44" s="13"/>
      <c r="NIS44" s="9"/>
      <c r="NIT44" s="8"/>
      <c r="NIU44" s="8"/>
      <c r="NIV44" s="13"/>
      <c r="NIW44" s="13"/>
      <c r="NIX44" s="14"/>
      <c r="NIY44" s="15"/>
      <c r="NIZ44" s="13"/>
      <c r="NJA44" s="9"/>
      <c r="NJB44" s="8"/>
      <c r="NJC44" s="8"/>
      <c r="NJD44" s="13"/>
      <c r="NJE44" s="13"/>
      <c r="NJF44" s="14"/>
      <c r="NJG44" s="15"/>
      <c r="NJH44" s="13"/>
      <c r="NJI44" s="9"/>
      <c r="NJJ44" s="8"/>
      <c r="NJK44" s="8"/>
      <c r="NJL44" s="13"/>
      <c r="NJM44" s="13"/>
      <c r="NJN44" s="14"/>
      <c r="NJO44" s="15"/>
      <c r="NJP44" s="13"/>
      <c r="NJQ44" s="9"/>
      <c r="NJR44" s="8"/>
      <c r="NJS44" s="8"/>
      <c r="NJT44" s="13"/>
      <c r="NJU44" s="13"/>
      <c r="NJV44" s="14"/>
      <c r="NJW44" s="15"/>
      <c r="NJX44" s="13"/>
      <c r="NJY44" s="9"/>
      <c r="NJZ44" s="8"/>
      <c r="NKA44" s="8"/>
      <c r="NKB44" s="13"/>
      <c r="NKC44" s="13"/>
      <c r="NKD44" s="14"/>
      <c r="NKE44" s="15"/>
      <c r="NKF44" s="13"/>
      <c r="NKG44" s="9"/>
      <c r="NKH44" s="8"/>
      <c r="NKI44" s="8"/>
      <c r="NKJ44" s="13"/>
      <c r="NKK44" s="13"/>
      <c r="NKL44" s="14"/>
      <c r="NKM44" s="15"/>
      <c r="NKN44" s="13"/>
      <c r="NKO44" s="9"/>
      <c r="NKP44" s="8"/>
      <c r="NKQ44" s="8"/>
      <c r="NKR44" s="13"/>
      <c r="NKS44" s="13"/>
      <c r="NKT44" s="14"/>
      <c r="NKU44" s="15"/>
      <c r="NKV44" s="13"/>
      <c r="NKW44" s="9"/>
      <c r="NKX44" s="8"/>
      <c r="NKY44" s="8"/>
      <c r="NKZ44" s="13"/>
      <c r="NLA44" s="13"/>
      <c r="NLB44" s="14"/>
      <c r="NLC44" s="15"/>
      <c r="NLD44" s="13"/>
      <c r="NLE44" s="9"/>
      <c r="NLF44" s="8"/>
      <c r="NLG44" s="8"/>
      <c r="NLH44" s="13"/>
      <c r="NLI44" s="13"/>
      <c r="NLJ44" s="14"/>
      <c r="NLK44" s="15"/>
      <c r="NLL44" s="13"/>
      <c r="NLM44" s="9"/>
      <c r="NLN44" s="8"/>
      <c r="NLO44" s="8"/>
      <c r="NLP44" s="13"/>
      <c r="NLQ44" s="13"/>
      <c r="NLR44" s="14"/>
      <c r="NLS44" s="15"/>
      <c r="NLT44" s="13"/>
      <c r="NLU44" s="9"/>
      <c r="NLV44" s="8"/>
      <c r="NLW44" s="8"/>
      <c r="NLX44" s="13"/>
      <c r="NLY44" s="13"/>
      <c r="NLZ44" s="14"/>
      <c r="NMA44" s="15"/>
      <c r="NMB44" s="13"/>
      <c r="NMC44" s="9"/>
      <c r="NMD44" s="8"/>
      <c r="NME44" s="8"/>
      <c r="NMF44" s="13"/>
      <c r="NMG44" s="13"/>
      <c r="NMH44" s="14"/>
      <c r="NMI44" s="15"/>
      <c r="NMJ44" s="13"/>
      <c r="NMK44" s="9"/>
      <c r="NML44" s="8"/>
      <c r="NMM44" s="8"/>
      <c r="NMN44" s="13"/>
      <c r="NMO44" s="13"/>
      <c r="NMP44" s="14"/>
      <c r="NMQ44" s="15"/>
      <c r="NMR44" s="13"/>
      <c r="NMS44" s="9"/>
      <c r="NMT44" s="8"/>
      <c r="NMU44" s="8"/>
      <c r="NMV44" s="13"/>
      <c r="NMW44" s="13"/>
      <c r="NMX44" s="14"/>
      <c r="NMY44" s="15"/>
      <c r="NMZ44" s="13"/>
      <c r="NNA44" s="9"/>
      <c r="NNB44" s="8"/>
      <c r="NNC44" s="8"/>
      <c r="NND44" s="13"/>
      <c r="NNE44" s="13"/>
      <c r="NNF44" s="14"/>
      <c r="NNG44" s="15"/>
      <c r="NNH44" s="13"/>
      <c r="NNI44" s="9"/>
      <c r="NNJ44" s="8"/>
      <c r="NNK44" s="8"/>
      <c r="NNL44" s="13"/>
      <c r="NNM44" s="13"/>
      <c r="NNN44" s="14"/>
      <c r="NNO44" s="15"/>
      <c r="NNP44" s="13"/>
      <c r="NNQ44" s="9"/>
      <c r="NNR44" s="8"/>
      <c r="NNS44" s="8"/>
      <c r="NNT44" s="13"/>
      <c r="NNU44" s="13"/>
      <c r="NNV44" s="14"/>
      <c r="NNW44" s="15"/>
      <c r="NNX44" s="13"/>
      <c r="NNY44" s="9"/>
      <c r="NNZ44" s="8"/>
      <c r="NOA44" s="8"/>
      <c r="NOB44" s="13"/>
      <c r="NOC44" s="13"/>
      <c r="NOD44" s="14"/>
      <c r="NOE44" s="15"/>
      <c r="NOF44" s="13"/>
      <c r="NOG44" s="9"/>
      <c r="NOH44" s="8"/>
      <c r="NOI44" s="8"/>
      <c r="NOJ44" s="13"/>
      <c r="NOK44" s="13"/>
      <c r="NOL44" s="14"/>
      <c r="NOM44" s="15"/>
      <c r="NON44" s="13"/>
      <c r="NOO44" s="9"/>
      <c r="NOP44" s="8"/>
      <c r="NOQ44" s="8"/>
      <c r="NOR44" s="13"/>
      <c r="NOS44" s="13"/>
      <c r="NOT44" s="14"/>
      <c r="NOU44" s="15"/>
      <c r="NOV44" s="13"/>
      <c r="NOW44" s="9"/>
      <c r="NOX44" s="8"/>
      <c r="NOY44" s="8"/>
      <c r="NOZ44" s="13"/>
      <c r="NPA44" s="13"/>
      <c r="NPB44" s="14"/>
      <c r="NPC44" s="15"/>
      <c r="NPD44" s="13"/>
      <c r="NPE44" s="9"/>
      <c r="NPF44" s="8"/>
      <c r="NPG44" s="8"/>
      <c r="NPH44" s="13"/>
      <c r="NPI44" s="13"/>
      <c r="NPJ44" s="14"/>
      <c r="NPK44" s="15"/>
      <c r="NPL44" s="13"/>
      <c r="NPM44" s="9"/>
      <c r="NPN44" s="8"/>
      <c r="NPO44" s="8"/>
      <c r="NPP44" s="13"/>
      <c r="NPQ44" s="13"/>
      <c r="NPR44" s="14"/>
      <c r="NPS44" s="15"/>
      <c r="NPT44" s="13"/>
      <c r="NPU44" s="9"/>
      <c r="NPV44" s="8"/>
      <c r="NPW44" s="8"/>
      <c r="NPX44" s="13"/>
      <c r="NPY44" s="13"/>
      <c r="NPZ44" s="14"/>
      <c r="NQA44" s="15"/>
      <c r="NQB44" s="13"/>
      <c r="NQC44" s="9"/>
      <c r="NQD44" s="8"/>
      <c r="NQE44" s="8"/>
      <c r="NQF44" s="13"/>
      <c r="NQG44" s="13"/>
      <c r="NQH44" s="14"/>
      <c r="NQI44" s="15"/>
      <c r="NQJ44" s="13"/>
      <c r="NQK44" s="9"/>
      <c r="NQL44" s="8"/>
      <c r="NQM44" s="8"/>
      <c r="NQN44" s="13"/>
      <c r="NQO44" s="13"/>
      <c r="NQP44" s="14"/>
      <c r="NQQ44" s="15"/>
      <c r="NQR44" s="13"/>
      <c r="NQS44" s="9"/>
      <c r="NQT44" s="8"/>
      <c r="NQU44" s="8"/>
      <c r="NQV44" s="13"/>
      <c r="NQW44" s="13"/>
      <c r="NQX44" s="14"/>
      <c r="NQY44" s="15"/>
      <c r="NQZ44" s="13"/>
      <c r="NRA44" s="9"/>
      <c r="NRB44" s="8"/>
      <c r="NRC44" s="8"/>
      <c r="NRD44" s="13"/>
      <c r="NRE44" s="13"/>
      <c r="NRF44" s="14"/>
      <c r="NRG44" s="15"/>
      <c r="NRH44" s="13"/>
      <c r="NRI44" s="9"/>
      <c r="NRJ44" s="8"/>
      <c r="NRK44" s="8"/>
      <c r="NRL44" s="13"/>
      <c r="NRM44" s="13"/>
      <c r="NRN44" s="14"/>
      <c r="NRO44" s="15"/>
      <c r="NRP44" s="13"/>
      <c r="NRQ44" s="9"/>
      <c r="NRR44" s="8"/>
      <c r="NRS44" s="8"/>
      <c r="NRT44" s="13"/>
      <c r="NRU44" s="13"/>
      <c r="NRV44" s="14"/>
      <c r="NRW44" s="15"/>
      <c r="NRX44" s="13"/>
      <c r="NRY44" s="9"/>
      <c r="NRZ44" s="8"/>
      <c r="NSA44" s="8"/>
      <c r="NSB44" s="13"/>
      <c r="NSC44" s="13"/>
      <c r="NSD44" s="14"/>
      <c r="NSE44" s="15"/>
      <c r="NSF44" s="13"/>
      <c r="NSG44" s="9"/>
      <c r="NSH44" s="8"/>
      <c r="NSI44" s="8"/>
      <c r="NSJ44" s="13"/>
      <c r="NSK44" s="13"/>
      <c r="NSL44" s="14"/>
      <c r="NSM44" s="15"/>
      <c r="NSN44" s="13"/>
      <c r="NSO44" s="9"/>
      <c r="NSP44" s="8"/>
      <c r="NSQ44" s="8"/>
      <c r="NSR44" s="13"/>
      <c r="NSS44" s="13"/>
      <c r="NST44" s="14"/>
      <c r="NSU44" s="15"/>
      <c r="NSV44" s="13"/>
      <c r="NSW44" s="9"/>
      <c r="NSX44" s="8"/>
      <c r="NSY44" s="8"/>
      <c r="NSZ44" s="13"/>
      <c r="NTA44" s="13"/>
      <c r="NTB44" s="14"/>
      <c r="NTC44" s="15"/>
      <c r="NTD44" s="13"/>
      <c r="NTE44" s="9"/>
      <c r="NTF44" s="8"/>
      <c r="NTG44" s="8"/>
      <c r="NTH44" s="13"/>
      <c r="NTI44" s="13"/>
      <c r="NTJ44" s="14"/>
      <c r="NTK44" s="15"/>
      <c r="NTL44" s="13"/>
      <c r="NTM44" s="9"/>
      <c r="NTN44" s="8"/>
      <c r="NTO44" s="8"/>
      <c r="NTP44" s="13"/>
      <c r="NTQ44" s="13"/>
      <c r="NTR44" s="14"/>
      <c r="NTS44" s="15"/>
      <c r="NTT44" s="13"/>
      <c r="NTU44" s="9"/>
      <c r="NTV44" s="8"/>
      <c r="NTW44" s="8"/>
      <c r="NTX44" s="13"/>
      <c r="NTY44" s="13"/>
      <c r="NTZ44" s="14"/>
      <c r="NUA44" s="15"/>
      <c r="NUB44" s="13"/>
      <c r="NUC44" s="9"/>
      <c r="NUD44" s="8"/>
      <c r="NUE44" s="8"/>
      <c r="NUF44" s="13"/>
      <c r="NUG44" s="13"/>
      <c r="NUH44" s="14"/>
      <c r="NUI44" s="15"/>
      <c r="NUJ44" s="13"/>
      <c r="NUK44" s="9"/>
      <c r="NUL44" s="8"/>
      <c r="NUM44" s="8"/>
      <c r="NUN44" s="13"/>
      <c r="NUO44" s="13"/>
      <c r="NUP44" s="14"/>
      <c r="NUQ44" s="15"/>
      <c r="NUR44" s="13"/>
      <c r="NUS44" s="9"/>
      <c r="NUT44" s="8"/>
      <c r="NUU44" s="8"/>
      <c r="NUV44" s="13"/>
      <c r="NUW44" s="13"/>
      <c r="NUX44" s="14"/>
      <c r="NUY44" s="15"/>
      <c r="NUZ44" s="13"/>
      <c r="NVA44" s="9"/>
      <c r="NVB44" s="8"/>
      <c r="NVC44" s="8"/>
      <c r="NVD44" s="13"/>
      <c r="NVE44" s="13"/>
      <c r="NVF44" s="14"/>
      <c r="NVG44" s="15"/>
      <c r="NVH44" s="13"/>
      <c r="NVI44" s="9"/>
      <c r="NVJ44" s="8"/>
      <c r="NVK44" s="8"/>
      <c r="NVL44" s="13"/>
      <c r="NVM44" s="13"/>
      <c r="NVN44" s="14"/>
      <c r="NVO44" s="15"/>
      <c r="NVP44" s="13"/>
      <c r="NVQ44" s="9"/>
      <c r="NVR44" s="8"/>
      <c r="NVS44" s="8"/>
      <c r="NVT44" s="13"/>
      <c r="NVU44" s="13"/>
      <c r="NVV44" s="14"/>
      <c r="NVW44" s="15"/>
      <c r="NVX44" s="13"/>
      <c r="NVY44" s="9"/>
      <c r="NVZ44" s="8"/>
      <c r="NWA44" s="8"/>
      <c r="NWB44" s="13"/>
      <c r="NWC44" s="13"/>
      <c r="NWD44" s="14"/>
      <c r="NWE44" s="15"/>
      <c r="NWF44" s="13"/>
      <c r="NWG44" s="9"/>
      <c r="NWH44" s="8"/>
      <c r="NWI44" s="8"/>
      <c r="NWJ44" s="13"/>
      <c r="NWK44" s="13"/>
      <c r="NWL44" s="14"/>
      <c r="NWM44" s="15"/>
      <c r="NWN44" s="13"/>
      <c r="NWO44" s="9"/>
      <c r="NWP44" s="8"/>
      <c r="NWQ44" s="8"/>
      <c r="NWR44" s="13"/>
      <c r="NWS44" s="13"/>
      <c r="NWT44" s="14"/>
      <c r="NWU44" s="15"/>
      <c r="NWV44" s="13"/>
      <c r="NWW44" s="9"/>
      <c r="NWX44" s="8"/>
      <c r="NWY44" s="8"/>
      <c r="NWZ44" s="13"/>
      <c r="NXA44" s="13"/>
      <c r="NXB44" s="14"/>
      <c r="NXC44" s="15"/>
      <c r="NXD44" s="13"/>
      <c r="NXE44" s="9"/>
      <c r="NXF44" s="8"/>
      <c r="NXG44" s="8"/>
      <c r="NXH44" s="13"/>
      <c r="NXI44" s="13"/>
      <c r="NXJ44" s="14"/>
      <c r="NXK44" s="15"/>
      <c r="NXL44" s="13"/>
      <c r="NXM44" s="9"/>
      <c r="NXN44" s="8"/>
      <c r="NXO44" s="8"/>
      <c r="NXP44" s="13"/>
      <c r="NXQ44" s="13"/>
      <c r="NXR44" s="14"/>
      <c r="NXS44" s="15"/>
      <c r="NXT44" s="13"/>
      <c r="NXU44" s="9"/>
      <c r="NXV44" s="8"/>
      <c r="NXW44" s="8"/>
      <c r="NXX44" s="13"/>
      <c r="NXY44" s="13"/>
      <c r="NXZ44" s="14"/>
      <c r="NYA44" s="15"/>
      <c r="NYB44" s="13"/>
      <c r="NYC44" s="9"/>
      <c r="NYD44" s="8"/>
      <c r="NYE44" s="8"/>
      <c r="NYF44" s="13"/>
      <c r="NYG44" s="13"/>
      <c r="NYH44" s="14"/>
      <c r="NYI44" s="15"/>
      <c r="NYJ44" s="13"/>
      <c r="NYK44" s="9"/>
      <c r="NYL44" s="8"/>
      <c r="NYM44" s="8"/>
      <c r="NYN44" s="13"/>
      <c r="NYO44" s="13"/>
      <c r="NYP44" s="14"/>
      <c r="NYQ44" s="15"/>
      <c r="NYR44" s="13"/>
      <c r="NYS44" s="9"/>
      <c r="NYT44" s="8"/>
      <c r="NYU44" s="8"/>
      <c r="NYV44" s="13"/>
      <c r="NYW44" s="13"/>
      <c r="NYX44" s="14"/>
      <c r="NYY44" s="15"/>
      <c r="NYZ44" s="13"/>
      <c r="NZA44" s="9"/>
      <c r="NZB44" s="8"/>
      <c r="NZC44" s="8"/>
      <c r="NZD44" s="13"/>
      <c r="NZE44" s="13"/>
      <c r="NZF44" s="14"/>
      <c r="NZG44" s="15"/>
      <c r="NZH44" s="13"/>
      <c r="NZI44" s="9"/>
      <c r="NZJ44" s="8"/>
      <c r="NZK44" s="8"/>
      <c r="NZL44" s="13"/>
      <c r="NZM44" s="13"/>
      <c r="NZN44" s="14"/>
      <c r="NZO44" s="15"/>
      <c r="NZP44" s="13"/>
      <c r="NZQ44" s="9"/>
      <c r="NZR44" s="8"/>
      <c r="NZS44" s="8"/>
      <c r="NZT44" s="13"/>
      <c r="NZU44" s="13"/>
      <c r="NZV44" s="14"/>
      <c r="NZW44" s="15"/>
      <c r="NZX44" s="13"/>
      <c r="NZY44" s="9"/>
      <c r="NZZ44" s="8"/>
      <c r="OAA44" s="8"/>
      <c r="OAB44" s="13"/>
      <c r="OAC44" s="13"/>
      <c r="OAD44" s="14"/>
      <c r="OAE44" s="15"/>
      <c r="OAF44" s="13"/>
      <c r="OAG44" s="9"/>
      <c r="OAH44" s="8"/>
      <c r="OAI44" s="8"/>
      <c r="OAJ44" s="13"/>
      <c r="OAK44" s="13"/>
      <c r="OAL44" s="14"/>
      <c r="OAM44" s="15"/>
      <c r="OAN44" s="13"/>
      <c r="OAO44" s="9"/>
      <c r="OAP44" s="8"/>
      <c r="OAQ44" s="8"/>
      <c r="OAR44" s="13"/>
      <c r="OAS44" s="13"/>
      <c r="OAT44" s="14"/>
      <c r="OAU44" s="15"/>
      <c r="OAV44" s="13"/>
      <c r="OAW44" s="9"/>
      <c r="OAX44" s="8"/>
      <c r="OAY44" s="8"/>
      <c r="OAZ44" s="13"/>
      <c r="OBA44" s="13"/>
      <c r="OBB44" s="14"/>
      <c r="OBC44" s="15"/>
      <c r="OBD44" s="13"/>
      <c r="OBE44" s="9"/>
      <c r="OBF44" s="8"/>
      <c r="OBG44" s="8"/>
      <c r="OBH44" s="13"/>
      <c r="OBI44" s="13"/>
      <c r="OBJ44" s="14"/>
      <c r="OBK44" s="15"/>
      <c r="OBL44" s="13"/>
      <c r="OBM44" s="9"/>
      <c r="OBN44" s="8"/>
      <c r="OBO44" s="8"/>
      <c r="OBP44" s="13"/>
      <c r="OBQ44" s="13"/>
      <c r="OBR44" s="14"/>
      <c r="OBS44" s="15"/>
      <c r="OBT44" s="13"/>
      <c r="OBU44" s="9"/>
      <c r="OBV44" s="8"/>
      <c r="OBW44" s="8"/>
      <c r="OBX44" s="13"/>
      <c r="OBY44" s="13"/>
      <c r="OBZ44" s="14"/>
      <c r="OCA44" s="15"/>
      <c r="OCB44" s="13"/>
      <c r="OCC44" s="9"/>
      <c r="OCD44" s="8"/>
      <c r="OCE44" s="8"/>
      <c r="OCF44" s="13"/>
      <c r="OCG44" s="13"/>
      <c r="OCH44" s="14"/>
      <c r="OCI44" s="15"/>
      <c r="OCJ44" s="13"/>
      <c r="OCK44" s="9"/>
      <c r="OCL44" s="8"/>
      <c r="OCM44" s="8"/>
      <c r="OCN44" s="13"/>
      <c r="OCO44" s="13"/>
      <c r="OCP44" s="14"/>
      <c r="OCQ44" s="15"/>
      <c r="OCR44" s="13"/>
      <c r="OCS44" s="9"/>
      <c r="OCT44" s="8"/>
      <c r="OCU44" s="8"/>
      <c r="OCV44" s="13"/>
      <c r="OCW44" s="13"/>
      <c r="OCX44" s="14"/>
      <c r="OCY44" s="15"/>
      <c r="OCZ44" s="13"/>
      <c r="ODA44" s="9"/>
      <c r="ODB44" s="8"/>
      <c r="ODC44" s="8"/>
      <c r="ODD44" s="13"/>
      <c r="ODE44" s="13"/>
      <c r="ODF44" s="14"/>
      <c r="ODG44" s="15"/>
      <c r="ODH44" s="13"/>
      <c r="ODI44" s="9"/>
      <c r="ODJ44" s="8"/>
      <c r="ODK44" s="8"/>
      <c r="ODL44" s="13"/>
      <c r="ODM44" s="13"/>
      <c r="ODN44" s="14"/>
      <c r="ODO44" s="15"/>
      <c r="ODP44" s="13"/>
      <c r="ODQ44" s="9"/>
      <c r="ODR44" s="8"/>
      <c r="ODS44" s="8"/>
      <c r="ODT44" s="13"/>
      <c r="ODU44" s="13"/>
      <c r="ODV44" s="14"/>
      <c r="ODW44" s="15"/>
      <c r="ODX44" s="13"/>
      <c r="ODY44" s="9"/>
      <c r="ODZ44" s="8"/>
      <c r="OEA44" s="8"/>
      <c r="OEB44" s="13"/>
      <c r="OEC44" s="13"/>
      <c r="OED44" s="14"/>
      <c r="OEE44" s="15"/>
      <c r="OEF44" s="13"/>
      <c r="OEG44" s="9"/>
      <c r="OEH44" s="8"/>
      <c r="OEI44" s="8"/>
      <c r="OEJ44" s="13"/>
      <c r="OEK44" s="13"/>
      <c r="OEL44" s="14"/>
      <c r="OEM44" s="15"/>
      <c r="OEN44" s="13"/>
      <c r="OEO44" s="9"/>
      <c r="OEP44" s="8"/>
      <c r="OEQ44" s="8"/>
      <c r="OER44" s="13"/>
      <c r="OES44" s="13"/>
      <c r="OET44" s="14"/>
      <c r="OEU44" s="15"/>
      <c r="OEV44" s="13"/>
      <c r="OEW44" s="9"/>
      <c r="OEX44" s="8"/>
      <c r="OEY44" s="8"/>
      <c r="OEZ44" s="13"/>
      <c r="OFA44" s="13"/>
      <c r="OFB44" s="14"/>
      <c r="OFC44" s="15"/>
      <c r="OFD44" s="13"/>
      <c r="OFE44" s="9"/>
      <c r="OFF44" s="8"/>
      <c r="OFG44" s="8"/>
      <c r="OFH44" s="13"/>
      <c r="OFI44" s="13"/>
      <c r="OFJ44" s="14"/>
      <c r="OFK44" s="15"/>
      <c r="OFL44" s="13"/>
      <c r="OFM44" s="9"/>
      <c r="OFN44" s="8"/>
      <c r="OFO44" s="8"/>
      <c r="OFP44" s="13"/>
      <c r="OFQ44" s="13"/>
      <c r="OFR44" s="14"/>
      <c r="OFS44" s="15"/>
      <c r="OFT44" s="13"/>
      <c r="OFU44" s="9"/>
      <c r="OFV44" s="8"/>
      <c r="OFW44" s="8"/>
      <c r="OFX44" s="13"/>
      <c r="OFY44" s="13"/>
      <c r="OFZ44" s="14"/>
      <c r="OGA44" s="15"/>
      <c r="OGB44" s="13"/>
      <c r="OGC44" s="9"/>
      <c r="OGD44" s="8"/>
      <c r="OGE44" s="8"/>
      <c r="OGF44" s="13"/>
      <c r="OGG44" s="13"/>
      <c r="OGH44" s="14"/>
      <c r="OGI44" s="15"/>
      <c r="OGJ44" s="13"/>
      <c r="OGK44" s="9"/>
      <c r="OGL44" s="8"/>
      <c r="OGM44" s="8"/>
      <c r="OGN44" s="13"/>
      <c r="OGO44" s="13"/>
      <c r="OGP44" s="14"/>
      <c r="OGQ44" s="15"/>
      <c r="OGR44" s="13"/>
      <c r="OGS44" s="9"/>
      <c r="OGT44" s="8"/>
      <c r="OGU44" s="8"/>
      <c r="OGV44" s="13"/>
      <c r="OGW44" s="13"/>
      <c r="OGX44" s="14"/>
      <c r="OGY44" s="15"/>
      <c r="OGZ44" s="13"/>
      <c r="OHA44" s="9"/>
      <c r="OHB44" s="8"/>
      <c r="OHC44" s="8"/>
      <c r="OHD44" s="13"/>
      <c r="OHE44" s="13"/>
      <c r="OHF44" s="14"/>
      <c r="OHG44" s="15"/>
      <c r="OHH44" s="13"/>
      <c r="OHI44" s="9"/>
      <c r="OHJ44" s="8"/>
      <c r="OHK44" s="8"/>
      <c r="OHL44" s="13"/>
      <c r="OHM44" s="13"/>
      <c r="OHN44" s="14"/>
      <c r="OHO44" s="15"/>
      <c r="OHP44" s="13"/>
      <c r="OHQ44" s="9"/>
      <c r="OHR44" s="8"/>
      <c r="OHS44" s="8"/>
      <c r="OHT44" s="13"/>
      <c r="OHU44" s="13"/>
      <c r="OHV44" s="14"/>
      <c r="OHW44" s="15"/>
      <c r="OHX44" s="13"/>
      <c r="OHY44" s="9"/>
      <c r="OHZ44" s="8"/>
      <c r="OIA44" s="8"/>
      <c r="OIB44" s="13"/>
      <c r="OIC44" s="13"/>
      <c r="OID44" s="14"/>
      <c r="OIE44" s="15"/>
      <c r="OIF44" s="13"/>
      <c r="OIG44" s="9"/>
      <c r="OIH44" s="8"/>
      <c r="OII44" s="8"/>
      <c r="OIJ44" s="13"/>
      <c r="OIK44" s="13"/>
      <c r="OIL44" s="14"/>
      <c r="OIM44" s="15"/>
      <c r="OIN44" s="13"/>
      <c r="OIO44" s="9"/>
      <c r="OIP44" s="8"/>
      <c r="OIQ44" s="8"/>
      <c r="OIR44" s="13"/>
      <c r="OIS44" s="13"/>
      <c r="OIT44" s="14"/>
      <c r="OIU44" s="15"/>
      <c r="OIV44" s="13"/>
      <c r="OIW44" s="9"/>
      <c r="OIX44" s="8"/>
      <c r="OIY44" s="8"/>
      <c r="OIZ44" s="13"/>
      <c r="OJA44" s="13"/>
      <c r="OJB44" s="14"/>
      <c r="OJC44" s="15"/>
      <c r="OJD44" s="13"/>
      <c r="OJE44" s="9"/>
      <c r="OJF44" s="8"/>
      <c r="OJG44" s="8"/>
      <c r="OJH44" s="13"/>
      <c r="OJI44" s="13"/>
      <c r="OJJ44" s="14"/>
      <c r="OJK44" s="15"/>
      <c r="OJL44" s="13"/>
      <c r="OJM44" s="9"/>
      <c r="OJN44" s="8"/>
      <c r="OJO44" s="8"/>
      <c r="OJP44" s="13"/>
      <c r="OJQ44" s="13"/>
      <c r="OJR44" s="14"/>
      <c r="OJS44" s="15"/>
      <c r="OJT44" s="13"/>
      <c r="OJU44" s="9"/>
      <c r="OJV44" s="8"/>
      <c r="OJW44" s="8"/>
      <c r="OJX44" s="13"/>
      <c r="OJY44" s="13"/>
      <c r="OJZ44" s="14"/>
      <c r="OKA44" s="15"/>
      <c r="OKB44" s="13"/>
      <c r="OKC44" s="9"/>
      <c r="OKD44" s="8"/>
      <c r="OKE44" s="8"/>
      <c r="OKF44" s="13"/>
      <c r="OKG44" s="13"/>
      <c r="OKH44" s="14"/>
      <c r="OKI44" s="15"/>
      <c r="OKJ44" s="13"/>
      <c r="OKK44" s="9"/>
      <c r="OKL44" s="8"/>
      <c r="OKM44" s="8"/>
      <c r="OKN44" s="13"/>
      <c r="OKO44" s="13"/>
      <c r="OKP44" s="14"/>
      <c r="OKQ44" s="15"/>
      <c r="OKR44" s="13"/>
      <c r="OKS44" s="9"/>
      <c r="OKT44" s="8"/>
      <c r="OKU44" s="8"/>
      <c r="OKV44" s="13"/>
      <c r="OKW44" s="13"/>
      <c r="OKX44" s="14"/>
      <c r="OKY44" s="15"/>
      <c r="OKZ44" s="13"/>
      <c r="OLA44" s="9"/>
      <c r="OLB44" s="8"/>
      <c r="OLC44" s="8"/>
      <c r="OLD44" s="13"/>
      <c r="OLE44" s="13"/>
      <c r="OLF44" s="14"/>
      <c r="OLG44" s="15"/>
      <c r="OLH44" s="13"/>
      <c r="OLI44" s="9"/>
      <c r="OLJ44" s="8"/>
      <c r="OLK44" s="8"/>
      <c r="OLL44" s="13"/>
      <c r="OLM44" s="13"/>
      <c r="OLN44" s="14"/>
      <c r="OLO44" s="15"/>
      <c r="OLP44" s="13"/>
      <c r="OLQ44" s="9"/>
      <c r="OLR44" s="8"/>
      <c r="OLS44" s="8"/>
      <c r="OLT44" s="13"/>
      <c r="OLU44" s="13"/>
      <c r="OLV44" s="14"/>
      <c r="OLW44" s="15"/>
      <c r="OLX44" s="13"/>
      <c r="OLY44" s="9"/>
      <c r="OLZ44" s="8"/>
      <c r="OMA44" s="8"/>
      <c r="OMB44" s="13"/>
      <c r="OMC44" s="13"/>
      <c r="OMD44" s="14"/>
      <c r="OME44" s="15"/>
      <c r="OMF44" s="13"/>
      <c r="OMG44" s="9"/>
      <c r="OMH44" s="8"/>
      <c r="OMI44" s="8"/>
      <c r="OMJ44" s="13"/>
      <c r="OMK44" s="13"/>
      <c r="OML44" s="14"/>
      <c r="OMM44" s="15"/>
      <c r="OMN44" s="13"/>
      <c r="OMO44" s="9"/>
      <c r="OMP44" s="8"/>
      <c r="OMQ44" s="8"/>
      <c r="OMR44" s="13"/>
      <c r="OMS44" s="13"/>
      <c r="OMT44" s="14"/>
      <c r="OMU44" s="15"/>
      <c r="OMV44" s="13"/>
      <c r="OMW44" s="9"/>
      <c r="OMX44" s="8"/>
      <c r="OMY44" s="8"/>
      <c r="OMZ44" s="13"/>
      <c r="ONA44" s="13"/>
      <c r="ONB44" s="14"/>
      <c r="ONC44" s="15"/>
      <c r="OND44" s="13"/>
      <c r="ONE44" s="9"/>
      <c r="ONF44" s="8"/>
      <c r="ONG44" s="8"/>
      <c r="ONH44" s="13"/>
      <c r="ONI44" s="13"/>
      <c r="ONJ44" s="14"/>
      <c r="ONK44" s="15"/>
      <c r="ONL44" s="13"/>
      <c r="ONM44" s="9"/>
      <c r="ONN44" s="8"/>
      <c r="ONO44" s="8"/>
      <c r="ONP44" s="13"/>
      <c r="ONQ44" s="13"/>
      <c r="ONR44" s="14"/>
      <c r="ONS44" s="15"/>
      <c r="ONT44" s="13"/>
      <c r="ONU44" s="9"/>
      <c r="ONV44" s="8"/>
      <c r="ONW44" s="8"/>
      <c r="ONX44" s="13"/>
      <c r="ONY44" s="13"/>
      <c r="ONZ44" s="14"/>
      <c r="OOA44" s="15"/>
      <c r="OOB44" s="13"/>
      <c r="OOC44" s="9"/>
      <c r="OOD44" s="8"/>
      <c r="OOE44" s="8"/>
      <c r="OOF44" s="13"/>
      <c r="OOG44" s="13"/>
      <c r="OOH44" s="14"/>
      <c r="OOI44" s="15"/>
      <c r="OOJ44" s="13"/>
      <c r="OOK44" s="9"/>
      <c r="OOL44" s="8"/>
      <c r="OOM44" s="8"/>
      <c r="OON44" s="13"/>
      <c r="OOO44" s="13"/>
      <c r="OOP44" s="14"/>
      <c r="OOQ44" s="15"/>
      <c r="OOR44" s="13"/>
      <c r="OOS44" s="9"/>
      <c r="OOT44" s="8"/>
      <c r="OOU44" s="8"/>
      <c r="OOV44" s="13"/>
      <c r="OOW44" s="13"/>
      <c r="OOX44" s="14"/>
      <c r="OOY44" s="15"/>
      <c r="OOZ44" s="13"/>
      <c r="OPA44" s="9"/>
      <c r="OPB44" s="8"/>
      <c r="OPC44" s="8"/>
      <c r="OPD44" s="13"/>
      <c r="OPE44" s="13"/>
      <c r="OPF44" s="14"/>
      <c r="OPG44" s="15"/>
      <c r="OPH44" s="13"/>
      <c r="OPI44" s="9"/>
      <c r="OPJ44" s="8"/>
      <c r="OPK44" s="8"/>
      <c r="OPL44" s="13"/>
      <c r="OPM44" s="13"/>
      <c r="OPN44" s="14"/>
      <c r="OPO44" s="15"/>
      <c r="OPP44" s="13"/>
      <c r="OPQ44" s="9"/>
      <c r="OPR44" s="8"/>
      <c r="OPS44" s="8"/>
      <c r="OPT44" s="13"/>
      <c r="OPU44" s="13"/>
      <c r="OPV44" s="14"/>
      <c r="OPW44" s="15"/>
      <c r="OPX44" s="13"/>
      <c r="OPY44" s="9"/>
      <c r="OPZ44" s="8"/>
      <c r="OQA44" s="8"/>
      <c r="OQB44" s="13"/>
      <c r="OQC44" s="13"/>
      <c r="OQD44" s="14"/>
      <c r="OQE44" s="15"/>
      <c r="OQF44" s="13"/>
      <c r="OQG44" s="9"/>
      <c r="OQH44" s="8"/>
      <c r="OQI44" s="8"/>
      <c r="OQJ44" s="13"/>
      <c r="OQK44" s="13"/>
      <c r="OQL44" s="14"/>
      <c r="OQM44" s="15"/>
      <c r="OQN44" s="13"/>
      <c r="OQO44" s="9"/>
      <c r="OQP44" s="8"/>
      <c r="OQQ44" s="8"/>
      <c r="OQR44" s="13"/>
      <c r="OQS44" s="13"/>
      <c r="OQT44" s="14"/>
      <c r="OQU44" s="15"/>
      <c r="OQV44" s="13"/>
      <c r="OQW44" s="9"/>
      <c r="OQX44" s="8"/>
      <c r="OQY44" s="8"/>
      <c r="OQZ44" s="13"/>
      <c r="ORA44" s="13"/>
      <c r="ORB44" s="14"/>
      <c r="ORC44" s="15"/>
      <c r="ORD44" s="13"/>
      <c r="ORE44" s="9"/>
      <c r="ORF44" s="8"/>
      <c r="ORG44" s="8"/>
      <c r="ORH44" s="13"/>
      <c r="ORI44" s="13"/>
      <c r="ORJ44" s="14"/>
      <c r="ORK44" s="15"/>
      <c r="ORL44" s="13"/>
      <c r="ORM44" s="9"/>
      <c r="ORN44" s="8"/>
      <c r="ORO44" s="8"/>
      <c r="ORP44" s="13"/>
      <c r="ORQ44" s="13"/>
      <c r="ORR44" s="14"/>
      <c r="ORS44" s="15"/>
      <c r="ORT44" s="13"/>
      <c r="ORU44" s="9"/>
      <c r="ORV44" s="8"/>
      <c r="ORW44" s="8"/>
      <c r="ORX44" s="13"/>
      <c r="ORY44" s="13"/>
      <c r="ORZ44" s="14"/>
      <c r="OSA44" s="15"/>
      <c r="OSB44" s="13"/>
      <c r="OSC44" s="9"/>
      <c r="OSD44" s="8"/>
      <c r="OSE44" s="8"/>
      <c r="OSF44" s="13"/>
      <c r="OSG44" s="13"/>
      <c r="OSH44" s="14"/>
      <c r="OSI44" s="15"/>
      <c r="OSJ44" s="13"/>
      <c r="OSK44" s="9"/>
      <c r="OSL44" s="8"/>
      <c r="OSM44" s="8"/>
      <c r="OSN44" s="13"/>
      <c r="OSO44" s="13"/>
      <c r="OSP44" s="14"/>
      <c r="OSQ44" s="15"/>
      <c r="OSR44" s="13"/>
      <c r="OSS44" s="9"/>
      <c r="OST44" s="8"/>
      <c r="OSU44" s="8"/>
      <c r="OSV44" s="13"/>
      <c r="OSW44" s="13"/>
      <c r="OSX44" s="14"/>
      <c r="OSY44" s="15"/>
      <c r="OSZ44" s="13"/>
      <c r="OTA44" s="9"/>
      <c r="OTB44" s="8"/>
      <c r="OTC44" s="8"/>
      <c r="OTD44" s="13"/>
      <c r="OTE44" s="13"/>
      <c r="OTF44" s="14"/>
      <c r="OTG44" s="15"/>
      <c r="OTH44" s="13"/>
      <c r="OTI44" s="9"/>
      <c r="OTJ44" s="8"/>
      <c r="OTK44" s="8"/>
      <c r="OTL44" s="13"/>
      <c r="OTM44" s="13"/>
      <c r="OTN44" s="14"/>
      <c r="OTO44" s="15"/>
      <c r="OTP44" s="13"/>
      <c r="OTQ44" s="9"/>
      <c r="OTR44" s="8"/>
      <c r="OTS44" s="8"/>
      <c r="OTT44" s="13"/>
      <c r="OTU44" s="13"/>
      <c r="OTV44" s="14"/>
      <c r="OTW44" s="15"/>
      <c r="OTX44" s="13"/>
      <c r="OTY44" s="9"/>
      <c r="OTZ44" s="8"/>
      <c r="OUA44" s="8"/>
      <c r="OUB44" s="13"/>
      <c r="OUC44" s="13"/>
      <c r="OUD44" s="14"/>
      <c r="OUE44" s="15"/>
      <c r="OUF44" s="13"/>
      <c r="OUG44" s="9"/>
      <c r="OUH44" s="8"/>
      <c r="OUI44" s="8"/>
      <c r="OUJ44" s="13"/>
      <c r="OUK44" s="13"/>
      <c r="OUL44" s="14"/>
      <c r="OUM44" s="15"/>
      <c r="OUN44" s="13"/>
      <c r="OUO44" s="9"/>
      <c r="OUP44" s="8"/>
      <c r="OUQ44" s="8"/>
      <c r="OUR44" s="13"/>
      <c r="OUS44" s="13"/>
      <c r="OUT44" s="14"/>
      <c r="OUU44" s="15"/>
      <c r="OUV44" s="13"/>
      <c r="OUW44" s="9"/>
      <c r="OUX44" s="8"/>
      <c r="OUY44" s="8"/>
      <c r="OUZ44" s="13"/>
      <c r="OVA44" s="13"/>
      <c r="OVB44" s="14"/>
      <c r="OVC44" s="15"/>
      <c r="OVD44" s="13"/>
      <c r="OVE44" s="9"/>
      <c r="OVF44" s="8"/>
      <c r="OVG44" s="8"/>
      <c r="OVH44" s="13"/>
      <c r="OVI44" s="13"/>
      <c r="OVJ44" s="14"/>
      <c r="OVK44" s="15"/>
      <c r="OVL44" s="13"/>
      <c r="OVM44" s="9"/>
      <c r="OVN44" s="8"/>
      <c r="OVO44" s="8"/>
      <c r="OVP44" s="13"/>
      <c r="OVQ44" s="13"/>
      <c r="OVR44" s="14"/>
      <c r="OVS44" s="15"/>
      <c r="OVT44" s="13"/>
      <c r="OVU44" s="9"/>
      <c r="OVV44" s="8"/>
      <c r="OVW44" s="8"/>
      <c r="OVX44" s="13"/>
      <c r="OVY44" s="13"/>
      <c r="OVZ44" s="14"/>
      <c r="OWA44" s="15"/>
      <c r="OWB44" s="13"/>
      <c r="OWC44" s="9"/>
      <c r="OWD44" s="8"/>
      <c r="OWE44" s="8"/>
      <c r="OWF44" s="13"/>
      <c r="OWG44" s="13"/>
      <c r="OWH44" s="14"/>
      <c r="OWI44" s="15"/>
      <c r="OWJ44" s="13"/>
      <c r="OWK44" s="9"/>
      <c r="OWL44" s="8"/>
      <c r="OWM44" s="8"/>
      <c r="OWN44" s="13"/>
      <c r="OWO44" s="13"/>
      <c r="OWP44" s="14"/>
      <c r="OWQ44" s="15"/>
      <c r="OWR44" s="13"/>
      <c r="OWS44" s="9"/>
      <c r="OWT44" s="8"/>
      <c r="OWU44" s="8"/>
      <c r="OWV44" s="13"/>
      <c r="OWW44" s="13"/>
      <c r="OWX44" s="14"/>
      <c r="OWY44" s="15"/>
      <c r="OWZ44" s="13"/>
      <c r="OXA44" s="9"/>
      <c r="OXB44" s="8"/>
      <c r="OXC44" s="8"/>
      <c r="OXD44" s="13"/>
      <c r="OXE44" s="13"/>
      <c r="OXF44" s="14"/>
      <c r="OXG44" s="15"/>
      <c r="OXH44" s="13"/>
      <c r="OXI44" s="9"/>
      <c r="OXJ44" s="8"/>
      <c r="OXK44" s="8"/>
      <c r="OXL44" s="13"/>
      <c r="OXM44" s="13"/>
      <c r="OXN44" s="14"/>
      <c r="OXO44" s="15"/>
      <c r="OXP44" s="13"/>
      <c r="OXQ44" s="9"/>
      <c r="OXR44" s="8"/>
      <c r="OXS44" s="8"/>
      <c r="OXT44" s="13"/>
      <c r="OXU44" s="13"/>
      <c r="OXV44" s="14"/>
      <c r="OXW44" s="15"/>
      <c r="OXX44" s="13"/>
      <c r="OXY44" s="9"/>
      <c r="OXZ44" s="8"/>
      <c r="OYA44" s="8"/>
      <c r="OYB44" s="13"/>
      <c r="OYC44" s="13"/>
      <c r="OYD44" s="14"/>
      <c r="OYE44" s="15"/>
      <c r="OYF44" s="13"/>
      <c r="OYG44" s="9"/>
      <c r="OYH44" s="8"/>
      <c r="OYI44" s="8"/>
      <c r="OYJ44" s="13"/>
      <c r="OYK44" s="13"/>
      <c r="OYL44" s="14"/>
      <c r="OYM44" s="15"/>
      <c r="OYN44" s="13"/>
      <c r="OYO44" s="9"/>
      <c r="OYP44" s="8"/>
      <c r="OYQ44" s="8"/>
      <c r="OYR44" s="13"/>
      <c r="OYS44" s="13"/>
      <c r="OYT44" s="14"/>
      <c r="OYU44" s="15"/>
      <c r="OYV44" s="13"/>
      <c r="OYW44" s="9"/>
      <c r="OYX44" s="8"/>
      <c r="OYY44" s="8"/>
      <c r="OYZ44" s="13"/>
      <c r="OZA44" s="13"/>
      <c r="OZB44" s="14"/>
      <c r="OZC44" s="15"/>
      <c r="OZD44" s="13"/>
      <c r="OZE44" s="9"/>
      <c r="OZF44" s="8"/>
      <c r="OZG44" s="8"/>
      <c r="OZH44" s="13"/>
      <c r="OZI44" s="13"/>
      <c r="OZJ44" s="14"/>
      <c r="OZK44" s="15"/>
      <c r="OZL44" s="13"/>
      <c r="OZM44" s="9"/>
      <c r="OZN44" s="8"/>
      <c r="OZO44" s="8"/>
      <c r="OZP44" s="13"/>
      <c r="OZQ44" s="13"/>
      <c r="OZR44" s="14"/>
      <c r="OZS44" s="15"/>
      <c r="OZT44" s="13"/>
      <c r="OZU44" s="9"/>
      <c r="OZV44" s="8"/>
      <c r="OZW44" s="8"/>
      <c r="OZX44" s="13"/>
      <c r="OZY44" s="13"/>
      <c r="OZZ44" s="14"/>
      <c r="PAA44" s="15"/>
      <c r="PAB44" s="13"/>
      <c r="PAC44" s="9"/>
      <c r="PAD44" s="8"/>
      <c r="PAE44" s="8"/>
      <c r="PAF44" s="13"/>
      <c r="PAG44" s="13"/>
      <c r="PAH44" s="14"/>
      <c r="PAI44" s="15"/>
      <c r="PAJ44" s="13"/>
      <c r="PAK44" s="9"/>
      <c r="PAL44" s="8"/>
      <c r="PAM44" s="8"/>
      <c r="PAN44" s="13"/>
      <c r="PAO44" s="13"/>
      <c r="PAP44" s="14"/>
      <c r="PAQ44" s="15"/>
      <c r="PAR44" s="13"/>
      <c r="PAS44" s="9"/>
      <c r="PAT44" s="8"/>
      <c r="PAU44" s="8"/>
      <c r="PAV44" s="13"/>
      <c r="PAW44" s="13"/>
      <c r="PAX44" s="14"/>
      <c r="PAY44" s="15"/>
      <c r="PAZ44" s="13"/>
      <c r="PBA44" s="9"/>
      <c r="PBB44" s="8"/>
      <c r="PBC44" s="8"/>
      <c r="PBD44" s="13"/>
      <c r="PBE44" s="13"/>
      <c r="PBF44" s="14"/>
      <c r="PBG44" s="15"/>
      <c r="PBH44" s="13"/>
      <c r="PBI44" s="9"/>
      <c r="PBJ44" s="8"/>
      <c r="PBK44" s="8"/>
      <c r="PBL44" s="13"/>
      <c r="PBM44" s="13"/>
      <c r="PBN44" s="14"/>
      <c r="PBO44" s="15"/>
      <c r="PBP44" s="13"/>
      <c r="PBQ44" s="9"/>
      <c r="PBR44" s="8"/>
      <c r="PBS44" s="8"/>
      <c r="PBT44" s="13"/>
      <c r="PBU44" s="13"/>
      <c r="PBV44" s="14"/>
      <c r="PBW44" s="15"/>
      <c r="PBX44" s="13"/>
      <c r="PBY44" s="9"/>
      <c r="PBZ44" s="8"/>
      <c r="PCA44" s="8"/>
      <c r="PCB44" s="13"/>
      <c r="PCC44" s="13"/>
      <c r="PCD44" s="14"/>
      <c r="PCE44" s="15"/>
      <c r="PCF44" s="13"/>
      <c r="PCG44" s="9"/>
      <c r="PCH44" s="8"/>
      <c r="PCI44" s="8"/>
      <c r="PCJ44" s="13"/>
      <c r="PCK44" s="13"/>
      <c r="PCL44" s="14"/>
      <c r="PCM44" s="15"/>
      <c r="PCN44" s="13"/>
      <c r="PCO44" s="9"/>
      <c r="PCP44" s="8"/>
      <c r="PCQ44" s="8"/>
      <c r="PCR44" s="13"/>
      <c r="PCS44" s="13"/>
      <c r="PCT44" s="14"/>
      <c r="PCU44" s="15"/>
      <c r="PCV44" s="13"/>
      <c r="PCW44" s="9"/>
      <c r="PCX44" s="8"/>
      <c r="PCY44" s="8"/>
      <c r="PCZ44" s="13"/>
      <c r="PDA44" s="13"/>
      <c r="PDB44" s="14"/>
      <c r="PDC44" s="15"/>
      <c r="PDD44" s="13"/>
      <c r="PDE44" s="9"/>
      <c r="PDF44" s="8"/>
      <c r="PDG44" s="8"/>
      <c r="PDH44" s="13"/>
      <c r="PDI44" s="13"/>
      <c r="PDJ44" s="14"/>
      <c r="PDK44" s="15"/>
      <c r="PDL44" s="13"/>
      <c r="PDM44" s="9"/>
      <c r="PDN44" s="8"/>
      <c r="PDO44" s="8"/>
      <c r="PDP44" s="13"/>
      <c r="PDQ44" s="13"/>
      <c r="PDR44" s="14"/>
      <c r="PDS44" s="15"/>
      <c r="PDT44" s="13"/>
      <c r="PDU44" s="9"/>
      <c r="PDV44" s="8"/>
      <c r="PDW44" s="8"/>
      <c r="PDX44" s="13"/>
      <c r="PDY44" s="13"/>
      <c r="PDZ44" s="14"/>
      <c r="PEA44" s="15"/>
      <c r="PEB44" s="13"/>
      <c r="PEC44" s="9"/>
      <c r="PED44" s="8"/>
      <c r="PEE44" s="8"/>
      <c r="PEF44" s="13"/>
      <c r="PEG44" s="13"/>
      <c r="PEH44" s="14"/>
      <c r="PEI44" s="15"/>
      <c r="PEJ44" s="13"/>
      <c r="PEK44" s="9"/>
      <c r="PEL44" s="8"/>
      <c r="PEM44" s="8"/>
      <c r="PEN44" s="13"/>
      <c r="PEO44" s="13"/>
      <c r="PEP44" s="14"/>
      <c r="PEQ44" s="15"/>
      <c r="PER44" s="13"/>
      <c r="PES44" s="9"/>
      <c r="PET44" s="8"/>
      <c r="PEU44" s="8"/>
      <c r="PEV44" s="13"/>
      <c r="PEW44" s="13"/>
      <c r="PEX44" s="14"/>
      <c r="PEY44" s="15"/>
      <c r="PEZ44" s="13"/>
      <c r="PFA44" s="9"/>
      <c r="PFB44" s="8"/>
      <c r="PFC44" s="8"/>
      <c r="PFD44" s="13"/>
      <c r="PFE44" s="13"/>
      <c r="PFF44" s="14"/>
      <c r="PFG44" s="15"/>
      <c r="PFH44" s="13"/>
      <c r="PFI44" s="9"/>
      <c r="PFJ44" s="8"/>
      <c r="PFK44" s="8"/>
      <c r="PFL44" s="13"/>
      <c r="PFM44" s="13"/>
      <c r="PFN44" s="14"/>
      <c r="PFO44" s="15"/>
      <c r="PFP44" s="13"/>
      <c r="PFQ44" s="9"/>
      <c r="PFR44" s="8"/>
      <c r="PFS44" s="8"/>
      <c r="PFT44" s="13"/>
      <c r="PFU44" s="13"/>
      <c r="PFV44" s="14"/>
      <c r="PFW44" s="15"/>
      <c r="PFX44" s="13"/>
      <c r="PFY44" s="9"/>
      <c r="PFZ44" s="8"/>
      <c r="PGA44" s="8"/>
      <c r="PGB44" s="13"/>
      <c r="PGC44" s="13"/>
      <c r="PGD44" s="14"/>
      <c r="PGE44" s="15"/>
      <c r="PGF44" s="13"/>
      <c r="PGG44" s="9"/>
      <c r="PGH44" s="8"/>
      <c r="PGI44" s="8"/>
      <c r="PGJ44" s="13"/>
      <c r="PGK44" s="13"/>
      <c r="PGL44" s="14"/>
      <c r="PGM44" s="15"/>
      <c r="PGN44" s="13"/>
      <c r="PGO44" s="9"/>
      <c r="PGP44" s="8"/>
      <c r="PGQ44" s="8"/>
      <c r="PGR44" s="13"/>
      <c r="PGS44" s="13"/>
      <c r="PGT44" s="14"/>
      <c r="PGU44" s="15"/>
      <c r="PGV44" s="13"/>
      <c r="PGW44" s="9"/>
      <c r="PGX44" s="8"/>
      <c r="PGY44" s="8"/>
      <c r="PGZ44" s="13"/>
      <c r="PHA44" s="13"/>
      <c r="PHB44" s="14"/>
      <c r="PHC44" s="15"/>
      <c r="PHD44" s="13"/>
      <c r="PHE44" s="9"/>
      <c r="PHF44" s="8"/>
      <c r="PHG44" s="8"/>
      <c r="PHH44" s="13"/>
      <c r="PHI44" s="13"/>
      <c r="PHJ44" s="14"/>
      <c r="PHK44" s="15"/>
      <c r="PHL44" s="13"/>
      <c r="PHM44" s="9"/>
      <c r="PHN44" s="8"/>
      <c r="PHO44" s="8"/>
      <c r="PHP44" s="13"/>
      <c r="PHQ44" s="13"/>
      <c r="PHR44" s="14"/>
      <c r="PHS44" s="15"/>
      <c r="PHT44" s="13"/>
      <c r="PHU44" s="9"/>
      <c r="PHV44" s="8"/>
      <c r="PHW44" s="8"/>
      <c r="PHX44" s="13"/>
      <c r="PHY44" s="13"/>
      <c r="PHZ44" s="14"/>
      <c r="PIA44" s="15"/>
      <c r="PIB44" s="13"/>
      <c r="PIC44" s="9"/>
      <c r="PID44" s="8"/>
      <c r="PIE44" s="8"/>
      <c r="PIF44" s="13"/>
      <c r="PIG44" s="13"/>
      <c r="PIH44" s="14"/>
      <c r="PII44" s="15"/>
      <c r="PIJ44" s="13"/>
      <c r="PIK44" s="9"/>
      <c r="PIL44" s="8"/>
      <c r="PIM44" s="8"/>
      <c r="PIN44" s="13"/>
      <c r="PIO44" s="13"/>
      <c r="PIP44" s="14"/>
      <c r="PIQ44" s="15"/>
      <c r="PIR44" s="13"/>
      <c r="PIS44" s="9"/>
      <c r="PIT44" s="8"/>
      <c r="PIU44" s="8"/>
      <c r="PIV44" s="13"/>
      <c r="PIW44" s="13"/>
      <c r="PIX44" s="14"/>
      <c r="PIY44" s="15"/>
      <c r="PIZ44" s="13"/>
      <c r="PJA44" s="9"/>
      <c r="PJB44" s="8"/>
      <c r="PJC44" s="8"/>
      <c r="PJD44" s="13"/>
      <c r="PJE44" s="13"/>
      <c r="PJF44" s="14"/>
      <c r="PJG44" s="15"/>
      <c r="PJH44" s="13"/>
      <c r="PJI44" s="9"/>
      <c r="PJJ44" s="8"/>
      <c r="PJK44" s="8"/>
      <c r="PJL44" s="13"/>
      <c r="PJM44" s="13"/>
      <c r="PJN44" s="14"/>
      <c r="PJO44" s="15"/>
      <c r="PJP44" s="13"/>
      <c r="PJQ44" s="9"/>
      <c r="PJR44" s="8"/>
      <c r="PJS44" s="8"/>
      <c r="PJT44" s="13"/>
      <c r="PJU44" s="13"/>
      <c r="PJV44" s="14"/>
      <c r="PJW44" s="15"/>
      <c r="PJX44" s="13"/>
      <c r="PJY44" s="9"/>
      <c r="PJZ44" s="8"/>
      <c r="PKA44" s="8"/>
      <c r="PKB44" s="13"/>
      <c r="PKC44" s="13"/>
      <c r="PKD44" s="14"/>
      <c r="PKE44" s="15"/>
      <c r="PKF44" s="13"/>
      <c r="PKG44" s="9"/>
      <c r="PKH44" s="8"/>
      <c r="PKI44" s="8"/>
      <c r="PKJ44" s="13"/>
      <c r="PKK44" s="13"/>
      <c r="PKL44" s="14"/>
      <c r="PKM44" s="15"/>
      <c r="PKN44" s="13"/>
      <c r="PKO44" s="9"/>
      <c r="PKP44" s="8"/>
      <c r="PKQ44" s="8"/>
      <c r="PKR44" s="13"/>
      <c r="PKS44" s="13"/>
      <c r="PKT44" s="14"/>
      <c r="PKU44" s="15"/>
      <c r="PKV44" s="13"/>
      <c r="PKW44" s="9"/>
      <c r="PKX44" s="8"/>
      <c r="PKY44" s="8"/>
      <c r="PKZ44" s="13"/>
      <c r="PLA44" s="13"/>
      <c r="PLB44" s="14"/>
      <c r="PLC44" s="15"/>
      <c r="PLD44" s="13"/>
      <c r="PLE44" s="9"/>
      <c r="PLF44" s="8"/>
      <c r="PLG44" s="8"/>
      <c r="PLH44" s="13"/>
      <c r="PLI44" s="13"/>
      <c r="PLJ44" s="14"/>
      <c r="PLK44" s="15"/>
      <c r="PLL44" s="13"/>
      <c r="PLM44" s="9"/>
      <c r="PLN44" s="8"/>
      <c r="PLO44" s="8"/>
      <c r="PLP44" s="13"/>
      <c r="PLQ44" s="13"/>
      <c r="PLR44" s="14"/>
      <c r="PLS44" s="15"/>
      <c r="PLT44" s="13"/>
      <c r="PLU44" s="9"/>
      <c r="PLV44" s="8"/>
      <c r="PLW44" s="8"/>
      <c r="PLX44" s="13"/>
      <c r="PLY44" s="13"/>
      <c r="PLZ44" s="14"/>
      <c r="PMA44" s="15"/>
      <c r="PMB44" s="13"/>
      <c r="PMC44" s="9"/>
      <c r="PMD44" s="8"/>
      <c r="PME44" s="8"/>
      <c r="PMF44" s="13"/>
      <c r="PMG44" s="13"/>
      <c r="PMH44" s="14"/>
      <c r="PMI44" s="15"/>
      <c r="PMJ44" s="13"/>
      <c r="PMK44" s="9"/>
      <c r="PML44" s="8"/>
      <c r="PMM44" s="8"/>
      <c r="PMN44" s="13"/>
      <c r="PMO44" s="13"/>
      <c r="PMP44" s="14"/>
      <c r="PMQ44" s="15"/>
      <c r="PMR44" s="13"/>
      <c r="PMS44" s="9"/>
      <c r="PMT44" s="8"/>
      <c r="PMU44" s="8"/>
      <c r="PMV44" s="13"/>
      <c r="PMW44" s="13"/>
      <c r="PMX44" s="14"/>
      <c r="PMY44" s="15"/>
      <c r="PMZ44" s="13"/>
      <c r="PNA44" s="9"/>
      <c r="PNB44" s="8"/>
      <c r="PNC44" s="8"/>
      <c r="PND44" s="13"/>
      <c r="PNE44" s="13"/>
      <c r="PNF44" s="14"/>
      <c r="PNG44" s="15"/>
      <c r="PNH44" s="13"/>
      <c r="PNI44" s="9"/>
      <c r="PNJ44" s="8"/>
      <c r="PNK44" s="8"/>
      <c r="PNL44" s="13"/>
      <c r="PNM44" s="13"/>
      <c r="PNN44" s="14"/>
      <c r="PNO44" s="15"/>
      <c r="PNP44" s="13"/>
      <c r="PNQ44" s="9"/>
      <c r="PNR44" s="8"/>
      <c r="PNS44" s="8"/>
      <c r="PNT44" s="13"/>
      <c r="PNU44" s="13"/>
      <c r="PNV44" s="14"/>
      <c r="PNW44" s="15"/>
      <c r="PNX44" s="13"/>
      <c r="PNY44" s="9"/>
      <c r="PNZ44" s="8"/>
      <c r="POA44" s="8"/>
      <c r="POB44" s="13"/>
      <c r="POC44" s="13"/>
      <c r="POD44" s="14"/>
      <c r="POE44" s="15"/>
      <c r="POF44" s="13"/>
      <c r="POG44" s="9"/>
      <c r="POH44" s="8"/>
      <c r="POI44" s="8"/>
      <c r="POJ44" s="13"/>
      <c r="POK44" s="13"/>
      <c r="POL44" s="14"/>
      <c r="POM44" s="15"/>
      <c r="PON44" s="13"/>
      <c r="POO44" s="9"/>
      <c r="POP44" s="8"/>
      <c r="POQ44" s="8"/>
      <c r="POR44" s="13"/>
      <c r="POS44" s="13"/>
      <c r="POT44" s="14"/>
      <c r="POU44" s="15"/>
      <c r="POV44" s="13"/>
      <c r="POW44" s="9"/>
      <c r="POX44" s="8"/>
      <c r="POY44" s="8"/>
      <c r="POZ44" s="13"/>
      <c r="PPA44" s="13"/>
      <c r="PPB44" s="14"/>
      <c r="PPC44" s="15"/>
      <c r="PPD44" s="13"/>
      <c r="PPE44" s="9"/>
      <c r="PPF44" s="8"/>
      <c r="PPG44" s="8"/>
      <c r="PPH44" s="13"/>
      <c r="PPI44" s="13"/>
      <c r="PPJ44" s="14"/>
      <c r="PPK44" s="15"/>
      <c r="PPL44" s="13"/>
      <c r="PPM44" s="9"/>
      <c r="PPN44" s="8"/>
      <c r="PPO44" s="8"/>
      <c r="PPP44" s="13"/>
      <c r="PPQ44" s="13"/>
      <c r="PPR44" s="14"/>
      <c r="PPS44" s="15"/>
      <c r="PPT44" s="13"/>
      <c r="PPU44" s="9"/>
      <c r="PPV44" s="8"/>
      <c r="PPW44" s="8"/>
      <c r="PPX44" s="13"/>
      <c r="PPY44" s="13"/>
      <c r="PPZ44" s="14"/>
      <c r="PQA44" s="15"/>
      <c r="PQB44" s="13"/>
      <c r="PQC44" s="9"/>
      <c r="PQD44" s="8"/>
      <c r="PQE44" s="8"/>
      <c r="PQF44" s="13"/>
      <c r="PQG44" s="13"/>
      <c r="PQH44" s="14"/>
      <c r="PQI44" s="15"/>
      <c r="PQJ44" s="13"/>
      <c r="PQK44" s="9"/>
      <c r="PQL44" s="8"/>
      <c r="PQM44" s="8"/>
      <c r="PQN44" s="13"/>
      <c r="PQO44" s="13"/>
      <c r="PQP44" s="14"/>
      <c r="PQQ44" s="15"/>
      <c r="PQR44" s="13"/>
      <c r="PQS44" s="9"/>
      <c r="PQT44" s="8"/>
      <c r="PQU44" s="8"/>
      <c r="PQV44" s="13"/>
      <c r="PQW44" s="13"/>
      <c r="PQX44" s="14"/>
      <c r="PQY44" s="15"/>
      <c r="PQZ44" s="13"/>
      <c r="PRA44" s="9"/>
      <c r="PRB44" s="8"/>
      <c r="PRC44" s="8"/>
      <c r="PRD44" s="13"/>
      <c r="PRE44" s="13"/>
      <c r="PRF44" s="14"/>
      <c r="PRG44" s="15"/>
      <c r="PRH44" s="13"/>
      <c r="PRI44" s="9"/>
      <c r="PRJ44" s="8"/>
      <c r="PRK44" s="8"/>
      <c r="PRL44" s="13"/>
      <c r="PRM44" s="13"/>
      <c r="PRN44" s="14"/>
      <c r="PRO44" s="15"/>
      <c r="PRP44" s="13"/>
      <c r="PRQ44" s="9"/>
      <c r="PRR44" s="8"/>
      <c r="PRS44" s="8"/>
      <c r="PRT44" s="13"/>
      <c r="PRU44" s="13"/>
      <c r="PRV44" s="14"/>
      <c r="PRW44" s="15"/>
      <c r="PRX44" s="13"/>
      <c r="PRY44" s="9"/>
      <c r="PRZ44" s="8"/>
      <c r="PSA44" s="8"/>
      <c r="PSB44" s="13"/>
      <c r="PSC44" s="13"/>
      <c r="PSD44" s="14"/>
      <c r="PSE44" s="15"/>
      <c r="PSF44" s="13"/>
      <c r="PSG44" s="9"/>
      <c r="PSH44" s="8"/>
      <c r="PSI44" s="8"/>
      <c r="PSJ44" s="13"/>
      <c r="PSK44" s="13"/>
      <c r="PSL44" s="14"/>
      <c r="PSM44" s="15"/>
      <c r="PSN44" s="13"/>
      <c r="PSO44" s="9"/>
      <c r="PSP44" s="8"/>
      <c r="PSQ44" s="8"/>
      <c r="PSR44" s="13"/>
      <c r="PSS44" s="13"/>
      <c r="PST44" s="14"/>
      <c r="PSU44" s="15"/>
      <c r="PSV44" s="13"/>
      <c r="PSW44" s="9"/>
      <c r="PSX44" s="8"/>
      <c r="PSY44" s="8"/>
      <c r="PSZ44" s="13"/>
      <c r="PTA44" s="13"/>
      <c r="PTB44" s="14"/>
      <c r="PTC44" s="15"/>
      <c r="PTD44" s="13"/>
      <c r="PTE44" s="9"/>
      <c r="PTF44" s="8"/>
      <c r="PTG44" s="8"/>
      <c r="PTH44" s="13"/>
      <c r="PTI44" s="13"/>
      <c r="PTJ44" s="14"/>
      <c r="PTK44" s="15"/>
      <c r="PTL44" s="13"/>
      <c r="PTM44" s="9"/>
      <c r="PTN44" s="8"/>
      <c r="PTO44" s="8"/>
      <c r="PTP44" s="13"/>
      <c r="PTQ44" s="13"/>
      <c r="PTR44" s="14"/>
      <c r="PTS44" s="15"/>
      <c r="PTT44" s="13"/>
      <c r="PTU44" s="9"/>
      <c r="PTV44" s="8"/>
      <c r="PTW44" s="8"/>
      <c r="PTX44" s="13"/>
      <c r="PTY44" s="13"/>
      <c r="PTZ44" s="14"/>
      <c r="PUA44" s="15"/>
      <c r="PUB44" s="13"/>
      <c r="PUC44" s="9"/>
      <c r="PUD44" s="8"/>
      <c r="PUE44" s="8"/>
      <c r="PUF44" s="13"/>
      <c r="PUG44" s="13"/>
      <c r="PUH44" s="14"/>
      <c r="PUI44" s="15"/>
      <c r="PUJ44" s="13"/>
      <c r="PUK44" s="9"/>
      <c r="PUL44" s="8"/>
      <c r="PUM44" s="8"/>
      <c r="PUN44" s="13"/>
      <c r="PUO44" s="13"/>
      <c r="PUP44" s="14"/>
      <c r="PUQ44" s="15"/>
      <c r="PUR44" s="13"/>
      <c r="PUS44" s="9"/>
      <c r="PUT44" s="8"/>
      <c r="PUU44" s="8"/>
      <c r="PUV44" s="13"/>
      <c r="PUW44" s="13"/>
      <c r="PUX44" s="14"/>
      <c r="PUY44" s="15"/>
      <c r="PUZ44" s="13"/>
      <c r="PVA44" s="9"/>
      <c r="PVB44" s="8"/>
      <c r="PVC44" s="8"/>
      <c r="PVD44" s="13"/>
      <c r="PVE44" s="13"/>
      <c r="PVF44" s="14"/>
      <c r="PVG44" s="15"/>
      <c r="PVH44" s="13"/>
      <c r="PVI44" s="9"/>
      <c r="PVJ44" s="8"/>
      <c r="PVK44" s="8"/>
      <c r="PVL44" s="13"/>
      <c r="PVM44" s="13"/>
      <c r="PVN44" s="14"/>
      <c r="PVO44" s="15"/>
      <c r="PVP44" s="13"/>
      <c r="PVQ44" s="9"/>
      <c r="PVR44" s="8"/>
      <c r="PVS44" s="8"/>
      <c r="PVT44" s="13"/>
      <c r="PVU44" s="13"/>
      <c r="PVV44" s="14"/>
      <c r="PVW44" s="15"/>
      <c r="PVX44" s="13"/>
      <c r="PVY44" s="9"/>
      <c r="PVZ44" s="8"/>
      <c r="PWA44" s="8"/>
      <c r="PWB44" s="13"/>
      <c r="PWC44" s="13"/>
      <c r="PWD44" s="14"/>
      <c r="PWE44" s="15"/>
      <c r="PWF44" s="13"/>
      <c r="PWG44" s="9"/>
      <c r="PWH44" s="8"/>
      <c r="PWI44" s="8"/>
      <c r="PWJ44" s="13"/>
      <c r="PWK44" s="13"/>
      <c r="PWL44" s="14"/>
      <c r="PWM44" s="15"/>
      <c r="PWN44" s="13"/>
      <c r="PWO44" s="9"/>
      <c r="PWP44" s="8"/>
      <c r="PWQ44" s="8"/>
      <c r="PWR44" s="13"/>
      <c r="PWS44" s="13"/>
      <c r="PWT44" s="14"/>
      <c r="PWU44" s="15"/>
      <c r="PWV44" s="13"/>
      <c r="PWW44" s="9"/>
      <c r="PWX44" s="8"/>
      <c r="PWY44" s="8"/>
      <c r="PWZ44" s="13"/>
      <c r="PXA44" s="13"/>
      <c r="PXB44" s="14"/>
      <c r="PXC44" s="15"/>
      <c r="PXD44" s="13"/>
      <c r="PXE44" s="9"/>
      <c r="PXF44" s="8"/>
      <c r="PXG44" s="8"/>
      <c r="PXH44" s="13"/>
      <c r="PXI44" s="13"/>
      <c r="PXJ44" s="14"/>
      <c r="PXK44" s="15"/>
      <c r="PXL44" s="13"/>
      <c r="PXM44" s="9"/>
      <c r="PXN44" s="8"/>
      <c r="PXO44" s="8"/>
      <c r="PXP44" s="13"/>
      <c r="PXQ44" s="13"/>
      <c r="PXR44" s="14"/>
      <c r="PXS44" s="15"/>
      <c r="PXT44" s="13"/>
      <c r="PXU44" s="9"/>
      <c r="PXV44" s="8"/>
      <c r="PXW44" s="8"/>
      <c r="PXX44" s="13"/>
      <c r="PXY44" s="13"/>
      <c r="PXZ44" s="14"/>
      <c r="PYA44" s="15"/>
      <c r="PYB44" s="13"/>
      <c r="PYC44" s="9"/>
      <c r="PYD44" s="8"/>
      <c r="PYE44" s="8"/>
      <c r="PYF44" s="13"/>
      <c r="PYG44" s="13"/>
      <c r="PYH44" s="14"/>
      <c r="PYI44" s="15"/>
      <c r="PYJ44" s="13"/>
      <c r="PYK44" s="9"/>
      <c r="PYL44" s="8"/>
      <c r="PYM44" s="8"/>
      <c r="PYN44" s="13"/>
      <c r="PYO44" s="13"/>
      <c r="PYP44" s="14"/>
      <c r="PYQ44" s="15"/>
      <c r="PYR44" s="13"/>
      <c r="PYS44" s="9"/>
      <c r="PYT44" s="8"/>
      <c r="PYU44" s="8"/>
      <c r="PYV44" s="13"/>
      <c r="PYW44" s="13"/>
      <c r="PYX44" s="14"/>
      <c r="PYY44" s="15"/>
      <c r="PYZ44" s="13"/>
      <c r="PZA44" s="9"/>
      <c r="PZB44" s="8"/>
      <c r="PZC44" s="8"/>
      <c r="PZD44" s="13"/>
      <c r="PZE44" s="13"/>
      <c r="PZF44" s="14"/>
      <c r="PZG44" s="15"/>
      <c r="PZH44" s="13"/>
      <c r="PZI44" s="9"/>
      <c r="PZJ44" s="8"/>
      <c r="PZK44" s="8"/>
      <c r="PZL44" s="13"/>
      <c r="PZM44" s="13"/>
      <c r="PZN44" s="14"/>
      <c r="PZO44" s="15"/>
      <c r="PZP44" s="13"/>
      <c r="PZQ44" s="9"/>
      <c r="PZR44" s="8"/>
      <c r="PZS44" s="8"/>
      <c r="PZT44" s="13"/>
      <c r="PZU44" s="13"/>
      <c r="PZV44" s="14"/>
      <c r="PZW44" s="15"/>
      <c r="PZX44" s="13"/>
      <c r="PZY44" s="9"/>
      <c r="PZZ44" s="8"/>
      <c r="QAA44" s="8"/>
      <c r="QAB44" s="13"/>
      <c r="QAC44" s="13"/>
      <c r="QAD44" s="14"/>
      <c r="QAE44" s="15"/>
      <c r="QAF44" s="13"/>
      <c r="QAG44" s="9"/>
      <c r="QAH44" s="8"/>
      <c r="QAI44" s="8"/>
      <c r="QAJ44" s="13"/>
      <c r="QAK44" s="13"/>
      <c r="QAL44" s="14"/>
      <c r="QAM44" s="15"/>
      <c r="QAN44" s="13"/>
      <c r="QAO44" s="9"/>
      <c r="QAP44" s="8"/>
      <c r="QAQ44" s="8"/>
      <c r="QAR44" s="13"/>
      <c r="QAS44" s="13"/>
      <c r="QAT44" s="14"/>
      <c r="QAU44" s="15"/>
      <c r="QAV44" s="13"/>
      <c r="QAW44" s="9"/>
      <c r="QAX44" s="8"/>
      <c r="QAY44" s="8"/>
      <c r="QAZ44" s="13"/>
      <c r="QBA44" s="13"/>
      <c r="QBB44" s="14"/>
      <c r="QBC44" s="15"/>
      <c r="QBD44" s="13"/>
      <c r="QBE44" s="9"/>
      <c r="QBF44" s="8"/>
      <c r="QBG44" s="8"/>
      <c r="QBH44" s="13"/>
      <c r="QBI44" s="13"/>
      <c r="QBJ44" s="14"/>
      <c r="QBK44" s="15"/>
      <c r="QBL44" s="13"/>
      <c r="QBM44" s="9"/>
      <c r="QBN44" s="8"/>
      <c r="QBO44" s="8"/>
      <c r="QBP44" s="13"/>
      <c r="QBQ44" s="13"/>
      <c r="QBR44" s="14"/>
      <c r="QBS44" s="15"/>
      <c r="QBT44" s="13"/>
      <c r="QBU44" s="9"/>
      <c r="QBV44" s="8"/>
      <c r="QBW44" s="8"/>
      <c r="QBX44" s="13"/>
      <c r="QBY44" s="13"/>
      <c r="QBZ44" s="14"/>
      <c r="QCA44" s="15"/>
      <c r="QCB44" s="13"/>
      <c r="QCC44" s="9"/>
      <c r="QCD44" s="8"/>
      <c r="QCE44" s="8"/>
      <c r="QCF44" s="13"/>
      <c r="QCG44" s="13"/>
      <c r="QCH44" s="14"/>
      <c r="QCI44" s="15"/>
      <c r="QCJ44" s="13"/>
      <c r="QCK44" s="9"/>
      <c r="QCL44" s="8"/>
      <c r="QCM44" s="8"/>
      <c r="QCN44" s="13"/>
      <c r="QCO44" s="13"/>
      <c r="QCP44" s="14"/>
      <c r="QCQ44" s="15"/>
      <c r="QCR44" s="13"/>
      <c r="QCS44" s="9"/>
      <c r="QCT44" s="8"/>
      <c r="QCU44" s="8"/>
      <c r="QCV44" s="13"/>
      <c r="QCW44" s="13"/>
      <c r="QCX44" s="14"/>
      <c r="QCY44" s="15"/>
      <c r="QCZ44" s="13"/>
      <c r="QDA44" s="9"/>
      <c r="QDB44" s="8"/>
      <c r="QDC44" s="8"/>
      <c r="QDD44" s="13"/>
      <c r="QDE44" s="13"/>
      <c r="QDF44" s="14"/>
      <c r="QDG44" s="15"/>
      <c r="QDH44" s="13"/>
      <c r="QDI44" s="9"/>
      <c r="QDJ44" s="8"/>
      <c r="QDK44" s="8"/>
      <c r="QDL44" s="13"/>
      <c r="QDM44" s="13"/>
      <c r="QDN44" s="14"/>
      <c r="QDO44" s="15"/>
      <c r="QDP44" s="13"/>
      <c r="QDQ44" s="9"/>
      <c r="QDR44" s="8"/>
      <c r="QDS44" s="8"/>
      <c r="QDT44" s="13"/>
      <c r="QDU44" s="13"/>
      <c r="QDV44" s="14"/>
      <c r="QDW44" s="15"/>
      <c r="QDX44" s="13"/>
      <c r="QDY44" s="9"/>
      <c r="QDZ44" s="8"/>
      <c r="QEA44" s="8"/>
      <c r="QEB44" s="13"/>
      <c r="QEC44" s="13"/>
      <c r="QED44" s="14"/>
      <c r="QEE44" s="15"/>
      <c r="QEF44" s="13"/>
      <c r="QEG44" s="9"/>
      <c r="QEH44" s="8"/>
      <c r="QEI44" s="8"/>
      <c r="QEJ44" s="13"/>
      <c r="QEK44" s="13"/>
      <c r="QEL44" s="14"/>
      <c r="QEM44" s="15"/>
      <c r="QEN44" s="13"/>
      <c r="QEO44" s="9"/>
      <c r="QEP44" s="8"/>
      <c r="QEQ44" s="8"/>
      <c r="QER44" s="13"/>
      <c r="QES44" s="13"/>
      <c r="QET44" s="14"/>
      <c r="QEU44" s="15"/>
      <c r="QEV44" s="13"/>
      <c r="QEW44" s="9"/>
      <c r="QEX44" s="8"/>
      <c r="QEY44" s="8"/>
      <c r="QEZ44" s="13"/>
      <c r="QFA44" s="13"/>
      <c r="QFB44" s="14"/>
      <c r="QFC44" s="15"/>
      <c r="QFD44" s="13"/>
      <c r="QFE44" s="9"/>
      <c r="QFF44" s="8"/>
      <c r="QFG44" s="8"/>
      <c r="QFH44" s="13"/>
      <c r="QFI44" s="13"/>
      <c r="QFJ44" s="14"/>
      <c r="QFK44" s="15"/>
      <c r="QFL44" s="13"/>
      <c r="QFM44" s="9"/>
      <c r="QFN44" s="8"/>
      <c r="QFO44" s="8"/>
      <c r="QFP44" s="13"/>
      <c r="QFQ44" s="13"/>
      <c r="QFR44" s="14"/>
      <c r="QFS44" s="15"/>
      <c r="QFT44" s="13"/>
      <c r="QFU44" s="9"/>
      <c r="QFV44" s="8"/>
      <c r="QFW44" s="8"/>
      <c r="QFX44" s="13"/>
      <c r="QFY44" s="13"/>
      <c r="QFZ44" s="14"/>
      <c r="QGA44" s="15"/>
      <c r="QGB44" s="13"/>
      <c r="QGC44" s="9"/>
      <c r="QGD44" s="8"/>
      <c r="QGE44" s="8"/>
      <c r="QGF44" s="13"/>
      <c r="QGG44" s="13"/>
      <c r="QGH44" s="14"/>
      <c r="QGI44" s="15"/>
      <c r="QGJ44" s="13"/>
      <c r="QGK44" s="9"/>
      <c r="QGL44" s="8"/>
      <c r="QGM44" s="8"/>
      <c r="QGN44" s="13"/>
      <c r="QGO44" s="13"/>
      <c r="QGP44" s="14"/>
      <c r="QGQ44" s="15"/>
      <c r="QGR44" s="13"/>
      <c r="QGS44" s="9"/>
      <c r="QGT44" s="8"/>
      <c r="QGU44" s="8"/>
      <c r="QGV44" s="13"/>
      <c r="QGW44" s="13"/>
      <c r="QGX44" s="14"/>
      <c r="QGY44" s="15"/>
      <c r="QGZ44" s="13"/>
      <c r="QHA44" s="9"/>
      <c r="QHB44" s="8"/>
      <c r="QHC44" s="8"/>
      <c r="QHD44" s="13"/>
      <c r="QHE44" s="13"/>
      <c r="QHF44" s="14"/>
      <c r="QHG44" s="15"/>
      <c r="QHH44" s="13"/>
      <c r="QHI44" s="9"/>
      <c r="QHJ44" s="8"/>
      <c r="QHK44" s="8"/>
      <c r="QHL44" s="13"/>
      <c r="QHM44" s="13"/>
      <c r="QHN44" s="14"/>
      <c r="QHO44" s="15"/>
      <c r="QHP44" s="13"/>
      <c r="QHQ44" s="9"/>
      <c r="QHR44" s="8"/>
      <c r="QHS44" s="8"/>
      <c r="QHT44" s="13"/>
      <c r="QHU44" s="13"/>
      <c r="QHV44" s="14"/>
      <c r="QHW44" s="15"/>
      <c r="QHX44" s="13"/>
      <c r="QHY44" s="9"/>
      <c r="QHZ44" s="8"/>
      <c r="QIA44" s="8"/>
      <c r="QIB44" s="13"/>
      <c r="QIC44" s="13"/>
      <c r="QID44" s="14"/>
      <c r="QIE44" s="15"/>
      <c r="QIF44" s="13"/>
      <c r="QIG44" s="9"/>
      <c r="QIH44" s="8"/>
      <c r="QII44" s="8"/>
      <c r="QIJ44" s="13"/>
      <c r="QIK44" s="13"/>
      <c r="QIL44" s="14"/>
      <c r="QIM44" s="15"/>
      <c r="QIN44" s="13"/>
      <c r="QIO44" s="9"/>
      <c r="QIP44" s="8"/>
      <c r="QIQ44" s="8"/>
      <c r="QIR44" s="13"/>
      <c r="QIS44" s="13"/>
      <c r="QIT44" s="14"/>
      <c r="QIU44" s="15"/>
      <c r="QIV44" s="13"/>
      <c r="QIW44" s="9"/>
      <c r="QIX44" s="8"/>
      <c r="QIY44" s="8"/>
      <c r="QIZ44" s="13"/>
      <c r="QJA44" s="13"/>
      <c r="QJB44" s="14"/>
      <c r="QJC44" s="15"/>
      <c r="QJD44" s="13"/>
      <c r="QJE44" s="9"/>
      <c r="QJF44" s="8"/>
      <c r="QJG44" s="8"/>
      <c r="QJH44" s="13"/>
      <c r="QJI44" s="13"/>
      <c r="QJJ44" s="14"/>
      <c r="QJK44" s="15"/>
      <c r="QJL44" s="13"/>
      <c r="QJM44" s="9"/>
      <c r="QJN44" s="8"/>
      <c r="QJO44" s="8"/>
      <c r="QJP44" s="13"/>
      <c r="QJQ44" s="13"/>
      <c r="QJR44" s="14"/>
      <c r="QJS44" s="15"/>
      <c r="QJT44" s="13"/>
      <c r="QJU44" s="9"/>
      <c r="QJV44" s="8"/>
      <c r="QJW44" s="8"/>
      <c r="QJX44" s="13"/>
      <c r="QJY44" s="13"/>
      <c r="QJZ44" s="14"/>
      <c r="QKA44" s="15"/>
      <c r="QKB44" s="13"/>
      <c r="QKC44" s="9"/>
      <c r="QKD44" s="8"/>
      <c r="QKE44" s="8"/>
      <c r="QKF44" s="13"/>
      <c r="QKG44" s="13"/>
      <c r="QKH44" s="14"/>
      <c r="QKI44" s="15"/>
      <c r="QKJ44" s="13"/>
      <c r="QKK44" s="9"/>
      <c r="QKL44" s="8"/>
      <c r="QKM44" s="8"/>
      <c r="QKN44" s="13"/>
      <c r="QKO44" s="13"/>
      <c r="QKP44" s="14"/>
      <c r="QKQ44" s="15"/>
      <c r="QKR44" s="13"/>
      <c r="QKS44" s="9"/>
      <c r="QKT44" s="8"/>
      <c r="QKU44" s="8"/>
      <c r="QKV44" s="13"/>
      <c r="QKW44" s="13"/>
      <c r="QKX44" s="14"/>
      <c r="QKY44" s="15"/>
      <c r="QKZ44" s="13"/>
      <c r="QLA44" s="9"/>
      <c r="QLB44" s="8"/>
      <c r="QLC44" s="8"/>
      <c r="QLD44" s="13"/>
      <c r="QLE44" s="13"/>
      <c r="QLF44" s="14"/>
      <c r="QLG44" s="15"/>
      <c r="QLH44" s="13"/>
      <c r="QLI44" s="9"/>
      <c r="QLJ44" s="8"/>
      <c r="QLK44" s="8"/>
      <c r="QLL44" s="13"/>
      <c r="QLM44" s="13"/>
      <c r="QLN44" s="14"/>
      <c r="QLO44" s="15"/>
      <c r="QLP44" s="13"/>
      <c r="QLQ44" s="9"/>
      <c r="QLR44" s="8"/>
      <c r="QLS44" s="8"/>
      <c r="QLT44" s="13"/>
      <c r="QLU44" s="13"/>
      <c r="QLV44" s="14"/>
      <c r="QLW44" s="15"/>
      <c r="QLX44" s="13"/>
      <c r="QLY44" s="9"/>
      <c r="QLZ44" s="8"/>
      <c r="QMA44" s="8"/>
      <c r="QMB44" s="13"/>
      <c r="QMC44" s="13"/>
      <c r="QMD44" s="14"/>
      <c r="QME44" s="15"/>
      <c r="QMF44" s="13"/>
      <c r="QMG44" s="9"/>
      <c r="QMH44" s="8"/>
      <c r="QMI44" s="8"/>
      <c r="QMJ44" s="13"/>
      <c r="QMK44" s="13"/>
      <c r="QML44" s="14"/>
      <c r="QMM44" s="15"/>
      <c r="QMN44" s="13"/>
      <c r="QMO44" s="9"/>
      <c r="QMP44" s="8"/>
      <c r="QMQ44" s="8"/>
      <c r="QMR44" s="13"/>
      <c r="QMS44" s="13"/>
      <c r="QMT44" s="14"/>
      <c r="QMU44" s="15"/>
      <c r="QMV44" s="13"/>
      <c r="QMW44" s="9"/>
      <c r="QMX44" s="8"/>
      <c r="QMY44" s="8"/>
      <c r="QMZ44" s="13"/>
      <c r="QNA44" s="13"/>
      <c r="QNB44" s="14"/>
      <c r="QNC44" s="15"/>
      <c r="QND44" s="13"/>
      <c r="QNE44" s="9"/>
      <c r="QNF44" s="8"/>
      <c r="QNG44" s="8"/>
      <c r="QNH44" s="13"/>
      <c r="QNI44" s="13"/>
      <c r="QNJ44" s="14"/>
      <c r="QNK44" s="15"/>
      <c r="QNL44" s="13"/>
      <c r="QNM44" s="9"/>
      <c r="QNN44" s="8"/>
      <c r="QNO44" s="8"/>
      <c r="QNP44" s="13"/>
      <c r="QNQ44" s="13"/>
      <c r="QNR44" s="14"/>
      <c r="QNS44" s="15"/>
      <c r="QNT44" s="13"/>
      <c r="QNU44" s="9"/>
      <c r="QNV44" s="8"/>
      <c r="QNW44" s="8"/>
      <c r="QNX44" s="13"/>
      <c r="QNY44" s="13"/>
      <c r="QNZ44" s="14"/>
      <c r="QOA44" s="15"/>
      <c r="QOB44" s="13"/>
      <c r="QOC44" s="9"/>
      <c r="QOD44" s="8"/>
      <c r="QOE44" s="8"/>
      <c r="QOF44" s="13"/>
      <c r="QOG44" s="13"/>
      <c r="QOH44" s="14"/>
      <c r="QOI44" s="15"/>
      <c r="QOJ44" s="13"/>
      <c r="QOK44" s="9"/>
      <c r="QOL44" s="8"/>
      <c r="QOM44" s="8"/>
      <c r="QON44" s="13"/>
      <c r="QOO44" s="13"/>
      <c r="QOP44" s="14"/>
      <c r="QOQ44" s="15"/>
      <c r="QOR44" s="13"/>
      <c r="QOS44" s="9"/>
      <c r="QOT44" s="8"/>
      <c r="QOU44" s="8"/>
      <c r="QOV44" s="13"/>
      <c r="QOW44" s="13"/>
      <c r="QOX44" s="14"/>
      <c r="QOY44" s="15"/>
      <c r="QOZ44" s="13"/>
      <c r="QPA44" s="9"/>
      <c r="QPB44" s="8"/>
      <c r="QPC44" s="8"/>
      <c r="QPD44" s="13"/>
      <c r="QPE44" s="13"/>
      <c r="QPF44" s="14"/>
      <c r="QPG44" s="15"/>
      <c r="QPH44" s="13"/>
      <c r="QPI44" s="9"/>
      <c r="QPJ44" s="8"/>
      <c r="QPK44" s="8"/>
      <c r="QPL44" s="13"/>
      <c r="QPM44" s="13"/>
      <c r="QPN44" s="14"/>
      <c r="QPO44" s="15"/>
      <c r="QPP44" s="13"/>
      <c r="QPQ44" s="9"/>
      <c r="QPR44" s="8"/>
      <c r="QPS44" s="8"/>
      <c r="QPT44" s="13"/>
      <c r="QPU44" s="13"/>
      <c r="QPV44" s="14"/>
      <c r="QPW44" s="15"/>
      <c r="QPX44" s="13"/>
      <c r="QPY44" s="9"/>
      <c r="QPZ44" s="8"/>
      <c r="QQA44" s="8"/>
      <c r="QQB44" s="13"/>
      <c r="QQC44" s="13"/>
      <c r="QQD44" s="14"/>
      <c r="QQE44" s="15"/>
      <c r="QQF44" s="13"/>
      <c r="QQG44" s="9"/>
      <c r="QQH44" s="8"/>
      <c r="QQI44" s="8"/>
      <c r="QQJ44" s="13"/>
      <c r="QQK44" s="13"/>
      <c r="QQL44" s="14"/>
      <c r="QQM44" s="15"/>
      <c r="QQN44" s="13"/>
      <c r="QQO44" s="9"/>
      <c r="QQP44" s="8"/>
      <c r="QQQ44" s="8"/>
      <c r="QQR44" s="13"/>
      <c r="QQS44" s="13"/>
      <c r="QQT44" s="14"/>
      <c r="QQU44" s="15"/>
      <c r="QQV44" s="13"/>
      <c r="QQW44" s="9"/>
      <c r="QQX44" s="8"/>
      <c r="QQY44" s="8"/>
      <c r="QQZ44" s="13"/>
      <c r="QRA44" s="13"/>
      <c r="QRB44" s="14"/>
      <c r="QRC44" s="15"/>
      <c r="QRD44" s="13"/>
      <c r="QRE44" s="9"/>
      <c r="QRF44" s="8"/>
      <c r="QRG44" s="8"/>
      <c r="QRH44" s="13"/>
      <c r="QRI44" s="13"/>
      <c r="QRJ44" s="14"/>
      <c r="QRK44" s="15"/>
      <c r="QRL44" s="13"/>
      <c r="QRM44" s="9"/>
      <c r="QRN44" s="8"/>
      <c r="QRO44" s="8"/>
      <c r="QRP44" s="13"/>
      <c r="QRQ44" s="13"/>
      <c r="QRR44" s="14"/>
      <c r="QRS44" s="15"/>
      <c r="QRT44" s="13"/>
      <c r="QRU44" s="9"/>
      <c r="QRV44" s="8"/>
      <c r="QRW44" s="8"/>
      <c r="QRX44" s="13"/>
      <c r="QRY44" s="13"/>
      <c r="QRZ44" s="14"/>
      <c r="QSA44" s="15"/>
      <c r="QSB44" s="13"/>
      <c r="QSC44" s="9"/>
      <c r="QSD44" s="8"/>
      <c r="QSE44" s="8"/>
      <c r="QSF44" s="13"/>
      <c r="QSG44" s="13"/>
      <c r="QSH44" s="14"/>
      <c r="QSI44" s="15"/>
      <c r="QSJ44" s="13"/>
      <c r="QSK44" s="9"/>
      <c r="QSL44" s="8"/>
      <c r="QSM44" s="8"/>
      <c r="QSN44" s="13"/>
      <c r="QSO44" s="13"/>
      <c r="QSP44" s="14"/>
      <c r="QSQ44" s="15"/>
      <c r="QSR44" s="13"/>
      <c r="QSS44" s="9"/>
      <c r="QST44" s="8"/>
      <c r="QSU44" s="8"/>
      <c r="QSV44" s="13"/>
      <c r="QSW44" s="13"/>
      <c r="QSX44" s="14"/>
      <c r="QSY44" s="15"/>
      <c r="QSZ44" s="13"/>
      <c r="QTA44" s="9"/>
      <c r="QTB44" s="8"/>
      <c r="QTC44" s="8"/>
      <c r="QTD44" s="13"/>
      <c r="QTE44" s="13"/>
      <c r="QTF44" s="14"/>
      <c r="QTG44" s="15"/>
      <c r="QTH44" s="13"/>
      <c r="QTI44" s="9"/>
      <c r="QTJ44" s="8"/>
      <c r="QTK44" s="8"/>
      <c r="QTL44" s="13"/>
      <c r="QTM44" s="13"/>
      <c r="QTN44" s="14"/>
      <c r="QTO44" s="15"/>
      <c r="QTP44" s="13"/>
      <c r="QTQ44" s="9"/>
      <c r="QTR44" s="8"/>
      <c r="QTS44" s="8"/>
      <c r="QTT44" s="13"/>
      <c r="QTU44" s="13"/>
      <c r="QTV44" s="14"/>
      <c r="QTW44" s="15"/>
      <c r="QTX44" s="13"/>
      <c r="QTY44" s="9"/>
      <c r="QTZ44" s="8"/>
      <c r="QUA44" s="8"/>
      <c r="QUB44" s="13"/>
      <c r="QUC44" s="13"/>
      <c r="QUD44" s="14"/>
      <c r="QUE44" s="15"/>
      <c r="QUF44" s="13"/>
      <c r="QUG44" s="9"/>
      <c r="QUH44" s="8"/>
      <c r="QUI44" s="8"/>
      <c r="QUJ44" s="13"/>
      <c r="QUK44" s="13"/>
      <c r="QUL44" s="14"/>
      <c r="QUM44" s="15"/>
      <c r="QUN44" s="13"/>
      <c r="QUO44" s="9"/>
      <c r="QUP44" s="8"/>
      <c r="QUQ44" s="8"/>
      <c r="QUR44" s="13"/>
      <c r="QUS44" s="13"/>
      <c r="QUT44" s="14"/>
      <c r="QUU44" s="15"/>
      <c r="QUV44" s="13"/>
      <c r="QUW44" s="9"/>
      <c r="QUX44" s="8"/>
      <c r="QUY44" s="8"/>
      <c r="QUZ44" s="13"/>
      <c r="QVA44" s="13"/>
      <c r="QVB44" s="14"/>
      <c r="QVC44" s="15"/>
      <c r="QVD44" s="13"/>
      <c r="QVE44" s="9"/>
      <c r="QVF44" s="8"/>
      <c r="QVG44" s="8"/>
      <c r="QVH44" s="13"/>
      <c r="QVI44" s="13"/>
      <c r="QVJ44" s="14"/>
      <c r="QVK44" s="15"/>
      <c r="QVL44" s="13"/>
      <c r="QVM44" s="9"/>
      <c r="QVN44" s="8"/>
      <c r="QVO44" s="8"/>
      <c r="QVP44" s="13"/>
      <c r="QVQ44" s="13"/>
      <c r="QVR44" s="14"/>
      <c r="QVS44" s="15"/>
      <c r="QVT44" s="13"/>
      <c r="QVU44" s="9"/>
      <c r="QVV44" s="8"/>
      <c r="QVW44" s="8"/>
      <c r="QVX44" s="13"/>
      <c r="QVY44" s="13"/>
      <c r="QVZ44" s="14"/>
      <c r="QWA44" s="15"/>
      <c r="QWB44" s="13"/>
      <c r="QWC44" s="9"/>
      <c r="QWD44" s="8"/>
      <c r="QWE44" s="8"/>
      <c r="QWF44" s="13"/>
      <c r="QWG44" s="13"/>
      <c r="QWH44" s="14"/>
      <c r="QWI44" s="15"/>
      <c r="QWJ44" s="13"/>
      <c r="QWK44" s="9"/>
      <c r="QWL44" s="8"/>
      <c r="QWM44" s="8"/>
      <c r="QWN44" s="13"/>
      <c r="QWO44" s="13"/>
      <c r="QWP44" s="14"/>
      <c r="QWQ44" s="15"/>
      <c r="QWR44" s="13"/>
      <c r="QWS44" s="9"/>
      <c r="QWT44" s="8"/>
      <c r="QWU44" s="8"/>
      <c r="QWV44" s="13"/>
      <c r="QWW44" s="13"/>
      <c r="QWX44" s="14"/>
      <c r="QWY44" s="15"/>
      <c r="QWZ44" s="13"/>
      <c r="QXA44" s="9"/>
      <c r="QXB44" s="8"/>
      <c r="QXC44" s="8"/>
      <c r="QXD44" s="13"/>
      <c r="QXE44" s="13"/>
      <c r="QXF44" s="14"/>
      <c r="QXG44" s="15"/>
      <c r="QXH44" s="13"/>
      <c r="QXI44" s="9"/>
      <c r="QXJ44" s="8"/>
      <c r="QXK44" s="8"/>
      <c r="QXL44" s="13"/>
      <c r="QXM44" s="13"/>
      <c r="QXN44" s="14"/>
      <c r="QXO44" s="15"/>
      <c r="QXP44" s="13"/>
      <c r="QXQ44" s="9"/>
      <c r="QXR44" s="8"/>
      <c r="QXS44" s="8"/>
      <c r="QXT44" s="13"/>
      <c r="QXU44" s="13"/>
      <c r="QXV44" s="14"/>
      <c r="QXW44" s="15"/>
      <c r="QXX44" s="13"/>
      <c r="QXY44" s="9"/>
      <c r="QXZ44" s="8"/>
      <c r="QYA44" s="8"/>
      <c r="QYB44" s="13"/>
      <c r="QYC44" s="13"/>
      <c r="QYD44" s="14"/>
      <c r="QYE44" s="15"/>
      <c r="QYF44" s="13"/>
      <c r="QYG44" s="9"/>
      <c r="QYH44" s="8"/>
      <c r="QYI44" s="8"/>
      <c r="QYJ44" s="13"/>
      <c r="QYK44" s="13"/>
      <c r="QYL44" s="14"/>
      <c r="QYM44" s="15"/>
      <c r="QYN44" s="13"/>
      <c r="QYO44" s="9"/>
      <c r="QYP44" s="8"/>
      <c r="QYQ44" s="8"/>
      <c r="QYR44" s="13"/>
      <c r="QYS44" s="13"/>
      <c r="QYT44" s="14"/>
      <c r="QYU44" s="15"/>
      <c r="QYV44" s="13"/>
      <c r="QYW44" s="9"/>
      <c r="QYX44" s="8"/>
      <c r="QYY44" s="8"/>
      <c r="QYZ44" s="13"/>
      <c r="QZA44" s="13"/>
      <c r="QZB44" s="14"/>
      <c r="QZC44" s="15"/>
      <c r="QZD44" s="13"/>
      <c r="QZE44" s="9"/>
      <c r="QZF44" s="8"/>
      <c r="QZG44" s="8"/>
      <c r="QZH44" s="13"/>
      <c r="QZI44" s="13"/>
      <c r="QZJ44" s="14"/>
      <c r="QZK44" s="15"/>
      <c r="QZL44" s="13"/>
      <c r="QZM44" s="9"/>
      <c r="QZN44" s="8"/>
      <c r="QZO44" s="8"/>
      <c r="QZP44" s="13"/>
      <c r="QZQ44" s="13"/>
      <c r="QZR44" s="14"/>
      <c r="QZS44" s="15"/>
      <c r="QZT44" s="13"/>
      <c r="QZU44" s="9"/>
      <c r="QZV44" s="8"/>
      <c r="QZW44" s="8"/>
      <c r="QZX44" s="13"/>
      <c r="QZY44" s="13"/>
      <c r="QZZ44" s="14"/>
      <c r="RAA44" s="15"/>
      <c r="RAB44" s="13"/>
      <c r="RAC44" s="9"/>
      <c r="RAD44" s="8"/>
      <c r="RAE44" s="8"/>
      <c r="RAF44" s="13"/>
      <c r="RAG44" s="13"/>
      <c r="RAH44" s="14"/>
      <c r="RAI44" s="15"/>
      <c r="RAJ44" s="13"/>
      <c r="RAK44" s="9"/>
      <c r="RAL44" s="8"/>
      <c r="RAM44" s="8"/>
      <c r="RAN44" s="13"/>
      <c r="RAO44" s="13"/>
      <c r="RAP44" s="14"/>
      <c r="RAQ44" s="15"/>
      <c r="RAR44" s="13"/>
      <c r="RAS44" s="9"/>
      <c r="RAT44" s="8"/>
      <c r="RAU44" s="8"/>
      <c r="RAV44" s="13"/>
      <c r="RAW44" s="13"/>
      <c r="RAX44" s="14"/>
      <c r="RAY44" s="15"/>
      <c r="RAZ44" s="13"/>
      <c r="RBA44" s="9"/>
      <c r="RBB44" s="8"/>
      <c r="RBC44" s="8"/>
      <c r="RBD44" s="13"/>
      <c r="RBE44" s="13"/>
      <c r="RBF44" s="14"/>
      <c r="RBG44" s="15"/>
      <c r="RBH44" s="13"/>
      <c r="RBI44" s="9"/>
      <c r="RBJ44" s="8"/>
      <c r="RBK44" s="8"/>
      <c r="RBL44" s="13"/>
      <c r="RBM44" s="13"/>
      <c r="RBN44" s="14"/>
      <c r="RBO44" s="15"/>
      <c r="RBP44" s="13"/>
      <c r="RBQ44" s="9"/>
      <c r="RBR44" s="8"/>
      <c r="RBS44" s="8"/>
      <c r="RBT44" s="13"/>
      <c r="RBU44" s="13"/>
      <c r="RBV44" s="14"/>
      <c r="RBW44" s="15"/>
      <c r="RBX44" s="13"/>
      <c r="RBY44" s="9"/>
      <c r="RBZ44" s="8"/>
      <c r="RCA44" s="8"/>
      <c r="RCB44" s="13"/>
      <c r="RCC44" s="13"/>
      <c r="RCD44" s="14"/>
      <c r="RCE44" s="15"/>
      <c r="RCF44" s="13"/>
      <c r="RCG44" s="9"/>
      <c r="RCH44" s="8"/>
      <c r="RCI44" s="8"/>
      <c r="RCJ44" s="13"/>
      <c r="RCK44" s="13"/>
      <c r="RCL44" s="14"/>
      <c r="RCM44" s="15"/>
      <c r="RCN44" s="13"/>
      <c r="RCO44" s="9"/>
      <c r="RCP44" s="8"/>
      <c r="RCQ44" s="8"/>
      <c r="RCR44" s="13"/>
      <c r="RCS44" s="13"/>
      <c r="RCT44" s="14"/>
      <c r="RCU44" s="15"/>
      <c r="RCV44" s="13"/>
      <c r="RCW44" s="9"/>
      <c r="RCX44" s="8"/>
      <c r="RCY44" s="8"/>
      <c r="RCZ44" s="13"/>
      <c r="RDA44" s="13"/>
      <c r="RDB44" s="14"/>
      <c r="RDC44" s="15"/>
      <c r="RDD44" s="13"/>
      <c r="RDE44" s="9"/>
      <c r="RDF44" s="8"/>
      <c r="RDG44" s="8"/>
      <c r="RDH44" s="13"/>
      <c r="RDI44" s="13"/>
      <c r="RDJ44" s="14"/>
      <c r="RDK44" s="15"/>
      <c r="RDL44" s="13"/>
      <c r="RDM44" s="9"/>
      <c r="RDN44" s="8"/>
      <c r="RDO44" s="8"/>
      <c r="RDP44" s="13"/>
      <c r="RDQ44" s="13"/>
      <c r="RDR44" s="14"/>
      <c r="RDS44" s="15"/>
      <c r="RDT44" s="13"/>
      <c r="RDU44" s="9"/>
      <c r="RDV44" s="8"/>
      <c r="RDW44" s="8"/>
      <c r="RDX44" s="13"/>
      <c r="RDY44" s="13"/>
      <c r="RDZ44" s="14"/>
      <c r="REA44" s="15"/>
      <c r="REB44" s="13"/>
      <c r="REC44" s="9"/>
      <c r="RED44" s="8"/>
      <c r="REE44" s="8"/>
      <c r="REF44" s="13"/>
      <c r="REG44" s="13"/>
      <c r="REH44" s="14"/>
      <c r="REI44" s="15"/>
      <c r="REJ44" s="13"/>
      <c r="REK44" s="9"/>
      <c r="REL44" s="8"/>
      <c r="REM44" s="8"/>
      <c r="REN44" s="13"/>
      <c r="REO44" s="13"/>
      <c r="REP44" s="14"/>
      <c r="REQ44" s="15"/>
      <c r="RER44" s="13"/>
      <c r="RES44" s="9"/>
      <c r="RET44" s="8"/>
      <c r="REU44" s="8"/>
      <c r="REV44" s="13"/>
      <c r="REW44" s="13"/>
      <c r="REX44" s="14"/>
      <c r="REY44" s="15"/>
      <c r="REZ44" s="13"/>
      <c r="RFA44" s="9"/>
      <c r="RFB44" s="8"/>
      <c r="RFC44" s="8"/>
      <c r="RFD44" s="13"/>
      <c r="RFE44" s="13"/>
      <c r="RFF44" s="14"/>
      <c r="RFG44" s="15"/>
      <c r="RFH44" s="13"/>
      <c r="RFI44" s="9"/>
      <c r="RFJ44" s="8"/>
      <c r="RFK44" s="8"/>
      <c r="RFL44" s="13"/>
      <c r="RFM44" s="13"/>
      <c r="RFN44" s="14"/>
      <c r="RFO44" s="15"/>
      <c r="RFP44" s="13"/>
      <c r="RFQ44" s="9"/>
      <c r="RFR44" s="8"/>
      <c r="RFS44" s="8"/>
      <c r="RFT44" s="13"/>
      <c r="RFU44" s="13"/>
      <c r="RFV44" s="14"/>
      <c r="RFW44" s="15"/>
      <c r="RFX44" s="13"/>
      <c r="RFY44" s="9"/>
      <c r="RFZ44" s="8"/>
      <c r="RGA44" s="8"/>
      <c r="RGB44" s="13"/>
      <c r="RGC44" s="13"/>
      <c r="RGD44" s="14"/>
      <c r="RGE44" s="15"/>
      <c r="RGF44" s="13"/>
      <c r="RGG44" s="9"/>
      <c r="RGH44" s="8"/>
      <c r="RGI44" s="8"/>
      <c r="RGJ44" s="13"/>
      <c r="RGK44" s="13"/>
      <c r="RGL44" s="14"/>
      <c r="RGM44" s="15"/>
      <c r="RGN44" s="13"/>
      <c r="RGO44" s="9"/>
      <c r="RGP44" s="8"/>
      <c r="RGQ44" s="8"/>
      <c r="RGR44" s="13"/>
      <c r="RGS44" s="13"/>
      <c r="RGT44" s="14"/>
      <c r="RGU44" s="15"/>
      <c r="RGV44" s="13"/>
      <c r="RGW44" s="9"/>
      <c r="RGX44" s="8"/>
      <c r="RGY44" s="8"/>
      <c r="RGZ44" s="13"/>
      <c r="RHA44" s="13"/>
      <c r="RHB44" s="14"/>
      <c r="RHC44" s="15"/>
      <c r="RHD44" s="13"/>
      <c r="RHE44" s="9"/>
      <c r="RHF44" s="8"/>
      <c r="RHG44" s="8"/>
      <c r="RHH44" s="13"/>
      <c r="RHI44" s="13"/>
      <c r="RHJ44" s="14"/>
      <c r="RHK44" s="15"/>
      <c r="RHL44" s="13"/>
      <c r="RHM44" s="9"/>
      <c r="RHN44" s="8"/>
      <c r="RHO44" s="8"/>
      <c r="RHP44" s="13"/>
      <c r="RHQ44" s="13"/>
      <c r="RHR44" s="14"/>
      <c r="RHS44" s="15"/>
      <c r="RHT44" s="13"/>
      <c r="RHU44" s="9"/>
      <c r="RHV44" s="8"/>
      <c r="RHW44" s="8"/>
      <c r="RHX44" s="13"/>
      <c r="RHY44" s="13"/>
      <c r="RHZ44" s="14"/>
      <c r="RIA44" s="15"/>
      <c r="RIB44" s="13"/>
      <c r="RIC44" s="9"/>
      <c r="RID44" s="8"/>
      <c r="RIE44" s="8"/>
      <c r="RIF44" s="13"/>
      <c r="RIG44" s="13"/>
      <c r="RIH44" s="14"/>
      <c r="RII44" s="15"/>
      <c r="RIJ44" s="13"/>
      <c r="RIK44" s="9"/>
      <c r="RIL44" s="8"/>
      <c r="RIM44" s="8"/>
      <c r="RIN44" s="13"/>
      <c r="RIO44" s="13"/>
      <c r="RIP44" s="14"/>
      <c r="RIQ44" s="15"/>
      <c r="RIR44" s="13"/>
      <c r="RIS44" s="9"/>
      <c r="RIT44" s="8"/>
      <c r="RIU44" s="8"/>
      <c r="RIV44" s="13"/>
      <c r="RIW44" s="13"/>
      <c r="RIX44" s="14"/>
      <c r="RIY44" s="15"/>
      <c r="RIZ44" s="13"/>
      <c r="RJA44" s="9"/>
      <c r="RJB44" s="8"/>
      <c r="RJC44" s="8"/>
      <c r="RJD44" s="13"/>
      <c r="RJE44" s="13"/>
      <c r="RJF44" s="14"/>
      <c r="RJG44" s="15"/>
      <c r="RJH44" s="13"/>
      <c r="RJI44" s="9"/>
      <c r="RJJ44" s="8"/>
      <c r="RJK44" s="8"/>
      <c r="RJL44" s="13"/>
      <c r="RJM44" s="13"/>
      <c r="RJN44" s="14"/>
      <c r="RJO44" s="15"/>
      <c r="RJP44" s="13"/>
      <c r="RJQ44" s="9"/>
      <c r="RJR44" s="8"/>
      <c r="RJS44" s="8"/>
      <c r="RJT44" s="13"/>
      <c r="RJU44" s="13"/>
      <c r="RJV44" s="14"/>
      <c r="RJW44" s="15"/>
      <c r="RJX44" s="13"/>
      <c r="RJY44" s="9"/>
      <c r="RJZ44" s="8"/>
      <c r="RKA44" s="8"/>
      <c r="RKB44" s="13"/>
      <c r="RKC44" s="13"/>
      <c r="RKD44" s="14"/>
      <c r="RKE44" s="15"/>
      <c r="RKF44" s="13"/>
      <c r="RKG44" s="9"/>
      <c r="RKH44" s="8"/>
      <c r="RKI44" s="8"/>
      <c r="RKJ44" s="13"/>
      <c r="RKK44" s="13"/>
      <c r="RKL44" s="14"/>
      <c r="RKM44" s="15"/>
      <c r="RKN44" s="13"/>
      <c r="RKO44" s="9"/>
      <c r="RKP44" s="8"/>
      <c r="RKQ44" s="8"/>
      <c r="RKR44" s="13"/>
      <c r="RKS44" s="13"/>
      <c r="RKT44" s="14"/>
      <c r="RKU44" s="15"/>
      <c r="RKV44" s="13"/>
      <c r="RKW44" s="9"/>
      <c r="RKX44" s="8"/>
      <c r="RKY44" s="8"/>
      <c r="RKZ44" s="13"/>
      <c r="RLA44" s="13"/>
      <c r="RLB44" s="14"/>
      <c r="RLC44" s="15"/>
      <c r="RLD44" s="13"/>
      <c r="RLE44" s="9"/>
      <c r="RLF44" s="8"/>
      <c r="RLG44" s="8"/>
      <c r="RLH44" s="13"/>
      <c r="RLI44" s="13"/>
      <c r="RLJ44" s="14"/>
      <c r="RLK44" s="15"/>
      <c r="RLL44" s="13"/>
      <c r="RLM44" s="9"/>
      <c r="RLN44" s="8"/>
      <c r="RLO44" s="8"/>
      <c r="RLP44" s="13"/>
      <c r="RLQ44" s="13"/>
      <c r="RLR44" s="14"/>
      <c r="RLS44" s="15"/>
      <c r="RLT44" s="13"/>
      <c r="RLU44" s="9"/>
      <c r="RLV44" s="8"/>
      <c r="RLW44" s="8"/>
      <c r="RLX44" s="13"/>
      <c r="RLY44" s="13"/>
      <c r="RLZ44" s="14"/>
      <c r="RMA44" s="15"/>
      <c r="RMB44" s="13"/>
      <c r="RMC44" s="9"/>
      <c r="RMD44" s="8"/>
      <c r="RME44" s="8"/>
      <c r="RMF44" s="13"/>
      <c r="RMG44" s="13"/>
      <c r="RMH44" s="14"/>
      <c r="RMI44" s="15"/>
      <c r="RMJ44" s="13"/>
      <c r="RMK44" s="9"/>
      <c r="RML44" s="8"/>
      <c r="RMM44" s="8"/>
      <c r="RMN44" s="13"/>
      <c r="RMO44" s="13"/>
      <c r="RMP44" s="14"/>
      <c r="RMQ44" s="15"/>
      <c r="RMR44" s="13"/>
      <c r="RMS44" s="9"/>
      <c r="RMT44" s="8"/>
      <c r="RMU44" s="8"/>
      <c r="RMV44" s="13"/>
      <c r="RMW44" s="13"/>
      <c r="RMX44" s="14"/>
      <c r="RMY44" s="15"/>
      <c r="RMZ44" s="13"/>
      <c r="RNA44" s="9"/>
      <c r="RNB44" s="8"/>
      <c r="RNC44" s="8"/>
      <c r="RND44" s="13"/>
      <c r="RNE44" s="13"/>
      <c r="RNF44" s="14"/>
      <c r="RNG44" s="15"/>
      <c r="RNH44" s="13"/>
      <c r="RNI44" s="9"/>
      <c r="RNJ44" s="8"/>
      <c r="RNK44" s="8"/>
      <c r="RNL44" s="13"/>
      <c r="RNM44" s="13"/>
      <c r="RNN44" s="14"/>
      <c r="RNO44" s="15"/>
      <c r="RNP44" s="13"/>
      <c r="RNQ44" s="9"/>
      <c r="RNR44" s="8"/>
      <c r="RNS44" s="8"/>
      <c r="RNT44" s="13"/>
      <c r="RNU44" s="13"/>
      <c r="RNV44" s="14"/>
      <c r="RNW44" s="15"/>
      <c r="RNX44" s="13"/>
      <c r="RNY44" s="9"/>
      <c r="RNZ44" s="8"/>
      <c r="ROA44" s="8"/>
      <c r="ROB44" s="13"/>
      <c r="ROC44" s="13"/>
      <c r="ROD44" s="14"/>
      <c r="ROE44" s="15"/>
      <c r="ROF44" s="13"/>
      <c r="ROG44" s="9"/>
      <c r="ROH44" s="8"/>
      <c r="ROI44" s="8"/>
      <c r="ROJ44" s="13"/>
      <c r="ROK44" s="13"/>
      <c r="ROL44" s="14"/>
      <c r="ROM44" s="15"/>
      <c r="RON44" s="13"/>
      <c r="ROO44" s="9"/>
      <c r="ROP44" s="8"/>
      <c r="ROQ44" s="8"/>
      <c r="ROR44" s="13"/>
      <c r="ROS44" s="13"/>
      <c r="ROT44" s="14"/>
      <c r="ROU44" s="15"/>
      <c r="ROV44" s="13"/>
      <c r="ROW44" s="9"/>
      <c r="ROX44" s="8"/>
      <c r="ROY44" s="8"/>
      <c r="ROZ44" s="13"/>
      <c r="RPA44" s="13"/>
      <c r="RPB44" s="14"/>
      <c r="RPC44" s="15"/>
      <c r="RPD44" s="13"/>
      <c r="RPE44" s="9"/>
      <c r="RPF44" s="8"/>
      <c r="RPG44" s="8"/>
      <c r="RPH44" s="13"/>
      <c r="RPI44" s="13"/>
      <c r="RPJ44" s="14"/>
      <c r="RPK44" s="15"/>
      <c r="RPL44" s="13"/>
      <c r="RPM44" s="9"/>
      <c r="RPN44" s="8"/>
      <c r="RPO44" s="8"/>
      <c r="RPP44" s="13"/>
      <c r="RPQ44" s="13"/>
      <c r="RPR44" s="14"/>
      <c r="RPS44" s="15"/>
      <c r="RPT44" s="13"/>
      <c r="RPU44" s="9"/>
      <c r="RPV44" s="8"/>
      <c r="RPW44" s="8"/>
      <c r="RPX44" s="13"/>
      <c r="RPY44" s="13"/>
      <c r="RPZ44" s="14"/>
      <c r="RQA44" s="15"/>
      <c r="RQB44" s="13"/>
      <c r="RQC44" s="9"/>
      <c r="RQD44" s="8"/>
      <c r="RQE44" s="8"/>
      <c r="RQF44" s="13"/>
      <c r="RQG44" s="13"/>
      <c r="RQH44" s="14"/>
      <c r="RQI44" s="15"/>
      <c r="RQJ44" s="13"/>
      <c r="RQK44" s="9"/>
      <c r="RQL44" s="8"/>
      <c r="RQM44" s="8"/>
      <c r="RQN44" s="13"/>
      <c r="RQO44" s="13"/>
      <c r="RQP44" s="14"/>
      <c r="RQQ44" s="15"/>
      <c r="RQR44" s="13"/>
      <c r="RQS44" s="9"/>
      <c r="RQT44" s="8"/>
      <c r="RQU44" s="8"/>
      <c r="RQV44" s="13"/>
      <c r="RQW44" s="13"/>
      <c r="RQX44" s="14"/>
      <c r="RQY44" s="15"/>
      <c r="RQZ44" s="13"/>
      <c r="RRA44" s="9"/>
      <c r="RRB44" s="8"/>
      <c r="RRC44" s="8"/>
      <c r="RRD44" s="13"/>
      <c r="RRE44" s="13"/>
      <c r="RRF44" s="14"/>
      <c r="RRG44" s="15"/>
      <c r="RRH44" s="13"/>
      <c r="RRI44" s="9"/>
      <c r="RRJ44" s="8"/>
      <c r="RRK44" s="8"/>
      <c r="RRL44" s="13"/>
      <c r="RRM44" s="13"/>
      <c r="RRN44" s="14"/>
      <c r="RRO44" s="15"/>
      <c r="RRP44" s="13"/>
      <c r="RRQ44" s="9"/>
      <c r="RRR44" s="8"/>
      <c r="RRS44" s="8"/>
      <c r="RRT44" s="13"/>
      <c r="RRU44" s="13"/>
      <c r="RRV44" s="14"/>
      <c r="RRW44" s="15"/>
      <c r="RRX44" s="13"/>
      <c r="RRY44" s="9"/>
      <c r="RRZ44" s="8"/>
      <c r="RSA44" s="8"/>
      <c r="RSB44" s="13"/>
      <c r="RSC44" s="13"/>
      <c r="RSD44" s="14"/>
      <c r="RSE44" s="15"/>
      <c r="RSF44" s="13"/>
      <c r="RSG44" s="9"/>
      <c r="RSH44" s="8"/>
      <c r="RSI44" s="8"/>
      <c r="RSJ44" s="13"/>
      <c r="RSK44" s="13"/>
      <c r="RSL44" s="14"/>
      <c r="RSM44" s="15"/>
      <c r="RSN44" s="13"/>
      <c r="RSO44" s="9"/>
      <c r="RSP44" s="8"/>
      <c r="RSQ44" s="8"/>
      <c r="RSR44" s="13"/>
      <c r="RSS44" s="13"/>
      <c r="RST44" s="14"/>
      <c r="RSU44" s="15"/>
      <c r="RSV44" s="13"/>
      <c r="RSW44" s="9"/>
      <c r="RSX44" s="8"/>
      <c r="RSY44" s="8"/>
      <c r="RSZ44" s="13"/>
      <c r="RTA44" s="13"/>
      <c r="RTB44" s="14"/>
      <c r="RTC44" s="15"/>
      <c r="RTD44" s="13"/>
      <c r="RTE44" s="9"/>
      <c r="RTF44" s="8"/>
      <c r="RTG44" s="8"/>
      <c r="RTH44" s="13"/>
      <c r="RTI44" s="13"/>
      <c r="RTJ44" s="14"/>
      <c r="RTK44" s="15"/>
      <c r="RTL44" s="13"/>
      <c r="RTM44" s="9"/>
      <c r="RTN44" s="8"/>
      <c r="RTO44" s="8"/>
      <c r="RTP44" s="13"/>
      <c r="RTQ44" s="13"/>
      <c r="RTR44" s="14"/>
      <c r="RTS44" s="15"/>
      <c r="RTT44" s="13"/>
      <c r="RTU44" s="9"/>
      <c r="RTV44" s="8"/>
      <c r="RTW44" s="8"/>
      <c r="RTX44" s="13"/>
      <c r="RTY44" s="13"/>
      <c r="RTZ44" s="14"/>
      <c r="RUA44" s="15"/>
      <c r="RUB44" s="13"/>
      <c r="RUC44" s="9"/>
      <c r="RUD44" s="8"/>
      <c r="RUE44" s="8"/>
      <c r="RUF44" s="13"/>
      <c r="RUG44" s="13"/>
      <c r="RUH44" s="14"/>
      <c r="RUI44" s="15"/>
      <c r="RUJ44" s="13"/>
      <c r="RUK44" s="9"/>
      <c r="RUL44" s="8"/>
      <c r="RUM44" s="8"/>
      <c r="RUN44" s="13"/>
      <c r="RUO44" s="13"/>
      <c r="RUP44" s="14"/>
      <c r="RUQ44" s="15"/>
      <c r="RUR44" s="13"/>
      <c r="RUS44" s="9"/>
      <c r="RUT44" s="8"/>
      <c r="RUU44" s="8"/>
      <c r="RUV44" s="13"/>
      <c r="RUW44" s="13"/>
      <c r="RUX44" s="14"/>
      <c r="RUY44" s="15"/>
      <c r="RUZ44" s="13"/>
      <c r="RVA44" s="9"/>
      <c r="RVB44" s="8"/>
      <c r="RVC44" s="8"/>
      <c r="RVD44" s="13"/>
      <c r="RVE44" s="13"/>
      <c r="RVF44" s="14"/>
      <c r="RVG44" s="15"/>
      <c r="RVH44" s="13"/>
      <c r="RVI44" s="9"/>
      <c r="RVJ44" s="8"/>
      <c r="RVK44" s="8"/>
      <c r="RVL44" s="13"/>
      <c r="RVM44" s="13"/>
      <c r="RVN44" s="14"/>
      <c r="RVO44" s="15"/>
      <c r="RVP44" s="13"/>
      <c r="RVQ44" s="9"/>
      <c r="RVR44" s="8"/>
      <c r="RVS44" s="8"/>
      <c r="RVT44" s="13"/>
      <c r="RVU44" s="13"/>
      <c r="RVV44" s="14"/>
      <c r="RVW44" s="15"/>
      <c r="RVX44" s="13"/>
      <c r="RVY44" s="9"/>
      <c r="RVZ44" s="8"/>
      <c r="RWA44" s="8"/>
      <c r="RWB44" s="13"/>
      <c r="RWC44" s="13"/>
      <c r="RWD44" s="14"/>
      <c r="RWE44" s="15"/>
      <c r="RWF44" s="13"/>
      <c r="RWG44" s="9"/>
      <c r="RWH44" s="8"/>
      <c r="RWI44" s="8"/>
      <c r="RWJ44" s="13"/>
      <c r="RWK44" s="13"/>
      <c r="RWL44" s="14"/>
      <c r="RWM44" s="15"/>
      <c r="RWN44" s="13"/>
      <c r="RWO44" s="9"/>
      <c r="RWP44" s="8"/>
      <c r="RWQ44" s="8"/>
      <c r="RWR44" s="13"/>
      <c r="RWS44" s="13"/>
      <c r="RWT44" s="14"/>
      <c r="RWU44" s="15"/>
      <c r="RWV44" s="13"/>
      <c r="RWW44" s="9"/>
      <c r="RWX44" s="8"/>
      <c r="RWY44" s="8"/>
      <c r="RWZ44" s="13"/>
      <c r="RXA44" s="13"/>
      <c r="RXB44" s="14"/>
      <c r="RXC44" s="15"/>
      <c r="RXD44" s="13"/>
      <c r="RXE44" s="9"/>
      <c r="RXF44" s="8"/>
      <c r="RXG44" s="8"/>
      <c r="RXH44" s="13"/>
      <c r="RXI44" s="13"/>
      <c r="RXJ44" s="14"/>
      <c r="RXK44" s="15"/>
      <c r="RXL44" s="13"/>
      <c r="RXM44" s="9"/>
      <c r="RXN44" s="8"/>
      <c r="RXO44" s="8"/>
      <c r="RXP44" s="13"/>
      <c r="RXQ44" s="13"/>
      <c r="RXR44" s="14"/>
      <c r="RXS44" s="15"/>
      <c r="RXT44" s="13"/>
      <c r="RXU44" s="9"/>
      <c r="RXV44" s="8"/>
      <c r="RXW44" s="8"/>
      <c r="RXX44" s="13"/>
      <c r="RXY44" s="13"/>
      <c r="RXZ44" s="14"/>
      <c r="RYA44" s="15"/>
      <c r="RYB44" s="13"/>
      <c r="RYC44" s="9"/>
      <c r="RYD44" s="8"/>
      <c r="RYE44" s="8"/>
      <c r="RYF44" s="13"/>
      <c r="RYG44" s="13"/>
      <c r="RYH44" s="14"/>
      <c r="RYI44" s="15"/>
      <c r="RYJ44" s="13"/>
      <c r="RYK44" s="9"/>
      <c r="RYL44" s="8"/>
      <c r="RYM44" s="8"/>
      <c r="RYN44" s="13"/>
      <c r="RYO44" s="13"/>
      <c r="RYP44" s="14"/>
      <c r="RYQ44" s="15"/>
      <c r="RYR44" s="13"/>
      <c r="RYS44" s="9"/>
      <c r="RYT44" s="8"/>
      <c r="RYU44" s="8"/>
      <c r="RYV44" s="13"/>
      <c r="RYW44" s="13"/>
      <c r="RYX44" s="14"/>
      <c r="RYY44" s="15"/>
      <c r="RYZ44" s="13"/>
      <c r="RZA44" s="9"/>
      <c r="RZB44" s="8"/>
      <c r="RZC44" s="8"/>
      <c r="RZD44" s="13"/>
      <c r="RZE44" s="13"/>
      <c r="RZF44" s="14"/>
      <c r="RZG44" s="15"/>
      <c r="RZH44" s="13"/>
      <c r="RZI44" s="9"/>
      <c r="RZJ44" s="8"/>
      <c r="RZK44" s="8"/>
      <c r="RZL44" s="13"/>
      <c r="RZM44" s="13"/>
      <c r="RZN44" s="14"/>
      <c r="RZO44" s="15"/>
      <c r="RZP44" s="13"/>
      <c r="RZQ44" s="9"/>
      <c r="RZR44" s="8"/>
      <c r="RZS44" s="8"/>
      <c r="RZT44" s="13"/>
      <c r="RZU44" s="13"/>
      <c r="RZV44" s="14"/>
      <c r="RZW44" s="15"/>
      <c r="RZX44" s="13"/>
      <c r="RZY44" s="9"/>
      <c r="RZZ44" s="8"/>
      <c r="SAA44" s="8"/>
      <c r="SAB44" s="13"/>
      <c r="SAC44" s="13"/>
      <c r="SAD44" s="14"/>
      <c r="SAE44" s="15"/>
      <c r="SAF44" s="13"/>
      <c r="SAG44" s="9"/>
      <c r="SAH44" s="8"/>
      <c r="SAI44" s="8"/>
      <c r="SAJ44" s="13"/>
      <c r="SAK44" s="13"/>
      <c r="SAL44" s="14"/>
      <c r="SAM44" s="15"/>
      <c r="SAN44" s="13"/>
      <c r="SAO44" s="9"/>
      <c r="SAP44" s="8"/>
      <c r="SAQ44" s="8"/>
      <c r="SAR44" s="13"/>
      <c r="SAS44" s="13"/>
      <c r="SAT44" s="14"/>
      <c r="SAU44" s="15"/>
      <c r="SAV44" s="13"/>
      <c r="SAW44" s="9"/>
      <c r="SAX44" s="8"/>
      <c r="SAY44" s="8"/>
      <c r="SAZ44" s="13"/>
      <c r="SBA44" s="13"/>
      <c r="SBB44" s="14"/>
      <c r="SBC44" s="15"/>
      <c r="SBD44" s="13"/>
      <c r="SBE44" s="9"/>
      <c r="SBF44" s="8"/>
      <c r="SBG44" s="8"/>
      <c r="SBH44" s="13"/>
      <c r="SBI44" s="13"/>
      <c r="SBJ44" s="14"/>
      <c r="SBK44" s="15"/>
      <c r="SBL44" s="13"/>
      <c r="SBM44" s="9"/>
      <c r="SBN44" s="8"/>
      <c r="SBO44" s="8"/>
      <c r="SBP44" s="13"/>
      <c r="SBQ44" s="13"/>
      <c r="SBR44" s="14"/>
      <c r="SBS44" s="15"/>
      <c r="SBT44" s="13"/>
      <c r="SBU44" s="9"/>
      <c r="SBV44" s="8"/>
      <c r="SBW44" s="8"/>
      <c r="SBX44" s="13"/>
      <c r="SBY44" s="13"/>
      <c r="SBZ44" s="14"/>
      <c r="SCA44" s="15"/>
      <c r="SCB44" s="13"/>
      <c r="SCC44" s="9"/>
      <c r="SCD44" s="8"/>
      <c r="SCE44" s="8"/>
      <c r="SCF44" s="13"/>
      <c r="SCG44" s="13"/>
      <c r="SCH44" s="14"/>
      <c r="SCI44" s="15"/>
      <c r="SCJ44" s="13"/>
      <c r="SCK44" s="9"/>
      <c r="SCL44" s="8"/>
      <c r="SCM44" s="8"/>
      <c r="SCN44" s="13"/>
      <c r="SCO44" s="13"/>
      <c r="SCP44" s="14"/>
      <c r="SCQ44" s="15"/>
      <c r="SCR44" s="13"/>
      <c r="SCS44" s="9"/>
      <c r="SCT44" s="8"/>
      <c r="SCU44" s="8"/>
      <c r="SCV44" s="13"/>
      <c r="SCW44" s="13"/>
      <c r="SCX44" s="14"/>
      <c r="SCY44" s="15"/>
      <c r="SCZ44" s="13"/>
      <c r="SDA44" s="9"/>
      <c r="SDB44" s="8"/>
      <c r="SDC44" s="8"/>
      <c r="SDD44" s="13"/>
      <c r="SDE44" s="13"/>
      <c r="SDF44" s="14"/>
      <c r="SDG44" s="15"/>
      <c r="SDH44" s="13"/>
      <c r="SDI44" s="9"/>
      <c r="SDJ44" s="8"/>
      <c r="SDK44" s="8"/>
      <c r="SDL44" s="13"/>
      <c r="SDM44" s="13"/>
      <c r="SDN44" s="14"/>
      <c r="SDO44" s="15"/>
      <c r="SDP44" s="13"/>
      <c r="SDQ44" s="9"/>
      <c r="SDR44" s="8"/>
      <c r="SDS44" s="8"/>
      <c r="SDT44" s="13"/>
      <c r="SDU44" s="13"/>
      <c r="SDV44" s="14"/>
      <c r="SDW44" s="15"/>
      <c r="SDX44" s="13"/>
      <c r="SDY44" s="9"/>
      <c r="SDZ44" s="8"/>
      <c r="SEA44" s="8"/>
      <c r="SEB44" s="13"/>
      <c r="SEC44" s="13"/>
      <c r="SED44" s="14"/>
      <c r="SEE44" s="15"/>
      <c r="SEF44" s="13"/>
      <c r="SEG44" s="9"/>
      <c r="SEH44" s="8"/>
      <c r="SEI44" s="8"/>
      <c r="SEJ44" s="13"/>
      <c r="SEK44" s="13"/>
      <c r="SEL44" s="14"/>
      <c r="SEM44" s="15"/>
      <c r="SEN44" s="13"/>
      <c r="SEO44" s="9"/>
      <c r="SEP44" s="8"/>
      <c r="SEQ44" s="8"/>
      <c r="SER44" s="13"/>
      <c r="SES44" s="13"/>
      <c r="SET44" s="14"/>
      <c r="SEU44" s="15"/>
      <c r="SEV44" s="13"/>
      <c r="SEW44" s="9"/>
      <c r="SEX44" s="8"/>
      <c r="SEY44" s="8"/>
      <c r="SEZ44" s="13"/>
      <c r="SFA44" s="13"/>
      <c r="SFB44" s="14"/>
      <c r="SFC44" s="15"/>
      <c r="SFD44" s="13"/>
      <c r="SFE44" s="9"/>
      <c r="SFF44" s="8"/>
      <c r="SFG44" s="8"/>
      <c r="SFH44" s="13"/>
      <c r="SFI44" s="13"/>
      <c r="SFJ44" s="14"/>
      <c r="SFK44" s="15"/>
      <c r="SFL44" s="13"/>
      <c r="SFM44" s="9"/>
      <c r="SFN44" s="8"/>
      <c r="SFO44" s="8"/>
      <c r="SFP44" s="13"/>
      <c r="SFQ44" s="13"/>
      <c r="SFR44" s="14"/>
      <c r="SFS44" s="15"/>
      <c r="SFT44" s="13"/>
      <c r="SFU44" s="9"/>
      <c r="SFV44" s="8"/>
      <c r="SFW44" s="8"/>
      <c r="SFX44" s="13"/>
      <c r="SFY44" s="13"/>
      <c r="SFZ44" s="14"/>
      <c r="SGA44" s="15"/>
      <c r="SGB44" s="13"/>
      <c r="SGC44" s="9"/>
      <c r="SGD44" s="8"/>
      <c r="SGE44" s="8"/>
      <c r="SGF44" s="13"/>
      <c r="SGG44" s="13"/>
      <c r="SGH44" s="14"/>
      <c r="SGI44" s="15"/>
      <c r="SGJ44" s="13"/>
      <c r="SGK44" s="9"/>
      <c r="SGL44" s="8"/>
      <c r="SGM44" s="8"/>
      <c r="SGN44" s="13"/>
      <c r="SGO44" s="13"/>
      <c r="SGP44" s="14"/>
      <c r="SGQ44" s="15"/>
      <c r="SGR44" s="13"/>
      <c r="SGS44" s="9"/>
      <c r="SGT44" s="8"/>
      <c r="SGU44" s="8"/>
      <c r="SGV44" s="13"/>
      <c r="SGW44" s="13"/>
      <c r="SGX44" s="14"/>
      <c r="SGY44" s="15"/>
      <c r="SGZ44" s="13"/>
      <c r="SHA44" s="9"/>
      <c r="SHB44" s="8"/>
      <c r="SHC44" s="8"/>
      <c r="SHD44" s="13"/>
      <c r="SHE44" s="13"/>
      <c r="SHF44" s="14"/>
      <c r="SHG44" s="15"/>
      <c r="SHH44" s="13"/>
      <c r="SHI44" s="9"/>
      <c r="SHJ44" s="8"/>
      <c r="SHK44" s="8"/>
      <c r="SHL44" s="13"/>
      <c r="SHM44" s="13"/>
      <c r="SHN44" s="14"/>
      <c r="SHO44" s="15"/>
      <c r="SHP44" s="13"/>
      <c r="SHQ44" s="9"/>
      <c r="SHR44" s="8"/>
      <c r="SHS44" s="8"/>
      <c r="SHT44" s="13"/>
      <c r="SHU44" s="13"/>
      <c r="SHV44" s="14"/>
      <c r="SHW44" s="15"/>
      <c r="SHX44" s="13"/>
      <c r="SHY44" s="9"/>
      <c r="SHZ44" s="8"/>
      <c r="SIA44" s="8"/>
      <c r="SIB44" s="13"/>
      <c r="SIC44" s="13"/>
      <c r="SID44" s="14"/>
      <c r="SIE44" s="15"/>
      <c r="SIF44" s="13"/>
      <c r="SIG44" s="9"/>
      <c r="SIH44" s="8"/>
      <c r="SII44" s="8"/>
      <c r="SIJ44" s="13"/>
      <c r="SIK44" s="13"/>
      <c r="SIL44" s="14"/>
      <c r="SIM44" s="15"/>
      <c r="SIN44" s="13"/>
      <c r="SIO44" s="9"/>
      <c r="SIP44" s="8"/>
      <c r="SIQ44" s="8"/>
      <c r="SIR44" s="13"/>
      <c r="SIS44" s="13"/>
      <c r="SIT44" s="14"/>
      <c r="SIU44" s="15"/>
      <c r="SIV44" s="13"/>
      <c r="SIW44" s="9"/>
      <c r="SIX44" s="8"/>
      <c r="SIY44" s="8"/>
      <c r="SIZ44" s="13"/>
      <c r="SJA44" s="13"/>
      <c r="SJB44" s="14"/>
      <c r="SJC44" s="15"/>
      <c r="SJD44" s="13"/>
      <c r="SJE44" s="9"/>
      <c r="SJF44" s="8"/>
      <c r="SJG44" s="8"/>
      <c r="SJH44" s="13"/>
      <c r="SJI44" s="13"/>
      <c r="SJJ44" s="14"/>
      <c r="SJK44" s="15"/>
      <c r="SJL44" s="13"/>
      <c r="SJM44" s="9"/>
      <c r="SJN44" s="8"/>
      <c r="SJO44" s="8"/>
      <c r="SJP44" s="13"/>
      <c r="SJQ44" s="13"/>
      <c r="SJR44" s="14"/>
      <c r="SJS44" s="15"/>
      <c r="SJT44" s="13"/>
      <c r="SJU44" s="9"/>
      <c r="SJV44" s="8"/>
      <c r="SJW44" s="8"/>
      <c r="SJX44" s="13"/>
      <c r="SJY44" s="13"/>
      <c r="SJZ44" s="14"/>
      <c r="SKA44" s="15"/>
      <c r="SKB44" s="13"/>
      <c r="SKC44" s="9"/>
      <c r="SKD44" s="8"/>
      <c r="SKE44" s="8"/>
      <c r="SKF44" s="13"/>
      <c r="SKG44" s="13"/>
      <c r="SKH44" s="14"/>
      <c r="SKI44" s="15"/>
      <c r="SKJ44" s="13"/>
      <c r="SKK44" s="9"/>
      <c r="SKL44" s="8"/>
      <c r="SKM44" s="8"/>
      <c r="SKN44" s="13"/>
      <c r="SKO44" s="13"/>
      <c r="SKP44" s="14"/>
      <c r="SKQ44" s="15"/>
      <c r="SKR44" s="13"/>
      <c r="SKS44" s="9"/>
      <c r="SKT44" s="8"/>
      <c r="SKU44" s="8"/>
      <c r="SKV44" s="13"/>
      <c r="SKW44" s="13"/>
      <c r="SKX44" s="14"/>
      <c r="SKY44" s="15"/>
      <c r="SKZ44" s="13"/>
      <c r="SLA44" s="9"/>
      <c r="SLB44" s="8"/>
      <c r="SLC44" s="8"/>
      <c r="SLD44" s="13"/>
      <c r="SLE44" s="13"/>
      <c r="SLF44" s="14"/>
      <c r="SLG44" s="15"/>
      <c r="SLH44" s="13"/>
      <c r="SLI44" s="9"/>
      <c r="SLJ44" s="8"/>
      <c r="SLK44" s="8"/>
      <c r="SLL44" s="13"/>
      <c r="SLM44" s="13"/>
      <c r="SLN44" s="14"/>
      <c r="SLO44" s="15"/>
      <c r="SLP44" s="13"/>
      <c r="SLQ44" s="9"/>
      <c r="SLR44" s="8"/>
      <c r="SLS44" s="8"/>
      <c r="SLT44" s="13"/>
      <c r="SLU44" s="13"/>
      <c r="SLV44" s="14"/>
      <c r="SLW44" s="15"/>
      <c r="SLX44" s="13"/>
      <c r="SLY44" s="9"/>
      <c r="SLZ44" s="8"/>
      <c r="SMA44" s="8"/>
      <c r="SMB44" s="13"/>
      <c r="SMC44" s="13"/>
      <c r="SMD44" s="14"/>
      <c r="SME44" s="15"/>
      <c r="SMF44" s="13"/>
      <c r="SMG44" s="9"/>
      <c r="SMH44" s="8"/>
      <c r="SMI44" s="8"/>
      <c r="SMJ44" s="13"/>
      <c r="SMK44" s="13"/>
      <c r="SML44" s="14"/>
      <c r="SMM44" s="15"/>
      <c r="SMN44" s="13"/>
      <c r="SMO44" s="9"/>
      <c r="SMP44" s="8"/>
      <c r="SMQ44" s="8"/>
      <c r="SMR44" s="13"/>
      <c r="SMS44" s="13"/>
      <c r="SMT44" s="14"/>
      <c r="SMU44" s="15"/>
      <c r="SMV44" s="13"/>
      <c r="SMW44" s="9"/>
      <c r="SMX44" s="8"/>
      <c r="SMY44" s="8"/>
      <c r="SMZ44" s="13"/>
      <c r="SNA44" s="13"/>
      <c r="SNB44" s="14"/>
      <c r="SNC44" s="15"/>
      <c r="SND44" s="13"/>
      <c r="SNE44" s="9"/>
      <c r="SNF44" s="8"/>
      <c r="SNG44" s="8"/>
      <c r="SNH44" s="13"/>
      <c r="SNI44" s="13"/>
      <c r="SNJ44" s="14"/>
      <c r="SNK44" s="15"/>
      <c r="SNL44" s="13"/>
      <c r="SNM44" s="9"/>
      <c r="SNN44" s="8"/>
      <c r="SNO44" s="8"/>
      <c r="SNP44" s="13"/>
      <c r="SNQ44" s="13"/>
      <c r="SNR44" s="14"/>
      <c r="SNS44" s="15"/>
      <c r="SNT44" s="13"/>
      <c r="SNU44" s="9"/>
      <c r="SNV44" s="8"/>
      <c r="SNW44" s="8"/>
      <c r="SNX44" s="13"/>
      <c r="SNY44" s="13"/>
      <c r="SNZ44" s="14"/>
      <c r="SOA44" s="15"/>
      <c r="SOB44" s="13"/>
      <c r="SOC44" s="9"/>
      <c r="SOD44" s="8"/>
      <c r="SOE44" s="8"/>
      <c r="SOF44" s="13"/>
      <c r="SOG44" s="13"/>
      <c r="SOH44" s="14"/>
      <c r="SOI44" s="15"/>
      <c r="SOJ44" s="13"/>
      <c r="SOK44" s="9"/>
      <c r="SOL44" s="8"/>
      <c r="SOM44" s="8"/>
      <c r="SON44" s="13"/>
      <c r="SOO44" s="13"/>
      <c r="SOP44" s="14"/>
      <c r="SOQ44" s="15"/>
      <c r="SOR44" s="13"/>
      <c r="SOS44" s="9"/>
      <c r="SOT44" s="8"/>
      <c r="SOU44" s="8"/>
      <c r="SOV44" s="13"/>
      <c r="SOW44" s="13"/>
      <c r="SOX44" s="14"/>
      <c r="SOY44" s="15"/>
      <c r="SOZ44" s="13"/>
      <c r="SPA44" s="9"/>
      <c r="SPB44" s="8"/>
      <c r="SPC44" s="8"/>
      <c r="SPD44" s="13"/>
      <c r="SPE44" s="13"/>
      <c r="SPF44" s="14"/>
      <c r="SPG44" s="15"/>
      <c r="SPH44" s="13"/>
      <c r="SPI44" s="9"/>
      <c r="SPJ44" s="8"/>
      <c r="SPK44" s="8"/>
      <c r="SPL44" s="13"/>
      <c r="SPM44" s="13"/>
      <c r="SPN44" s="14"/>
      <c r="SPO44" s="15"/>
      <c r="SPP44" s="13"/>
      <c r="SPQ44" s="9"/>
      <c r="SPR44" s="8"/>
      <c r="SPS44" s="8"/>
      <c r="SPT44" s="13"/>
      <c r="SPU44" s="13"/>
      <c r="SPV44" s="14"/>
      <c r="SPW44" s="15"/>
      <c r="SPX44" s="13"/>
      <c r="SPY44" s="9"/>
      <c r="SPZ44" s="8"/>
      <c r="SQA44" s="8"/>
      <c r="SQB44" s="13"/>
      <c r="SQC44" s="13"/>
      <c r="SQD44" s="14"/>
      <c r="SQE44" s="15"/>
      <c r="SQF44" s="13"/>
      <c r="SQG44" s="9"/>
      <c r="SQH44" s="8"/>
      <c r="SQI44" s="8"/>
      <c r="SQJ44" s="13"/>
      <c r="SQK44" s="13"/>
      <c r="SQL44" s="14"/>
      <c r="SQM44" s="15"/>
      <c r="SQN44" s="13"/>
      <c r="SQO44" s="9"/>
      <c r="SQP44" s="8"/>
      <c r="SQQ44" s="8"/>
      <c r="SQR44" s="13"/>
      <c r="SQS44" s="13"/>
      <c r="SQT44" s="14"/>
      <c r="SQU44" s="15"/>
      <c r="SQV44" s="13"/>
      <c r="SQW44" s="9"/>
      <c r="SQX44" s="8"/>
      <c r="SQY44" s="8"/>
      <c r="SQZ44" s="13"/>
      <c r="SRA44" s="13"/>
      <c r="SRB44" s="14"/>
      <c r="SRC44" s="15"/>
      <c r="SRD44" s="13"/>
      <c r="SRE44" s="9"/>
      <c r="SRF44" s="8"/>
      <c r="SRG44" s="8"/>
      <c r="SRH44" s="13"/>
      <c r="SRI44" s="13"/>
      <c r="SRJ44" s="14"/>
      <c r="SRK44" s="15"/>
      <c r="SRL44" s="13"/>
      <c r="SRM44" s="9"/>
      <c r="SRN44" s="8"/>
      <c r="SRO44" s="8"/>
      <c r="SRP44" s="13"/>
      <c r="SRQ44" s="13"/>
      <c r="SRR44" s="14"/>
      <c r="SRS44" s="15"/>
      <c r="SRT44" s="13"/>
      <c r="SRU44" s="9"/>
      <c r="SRV44" s="8"/>
      <c r="SRW44" s="8"/>
      <c r="SRX44" s="13"/>
      <c r="SRY44" s="13"/>
      <c r="SRZ44" s="14"/>
      <c r="SSA44" s="15"/>
      <c r="SSB44" s="13"/>
      <c r="SSC44" s="9"/>
      <c r="SSD44" s="8"/>
      <c r="SSE44" s="8"/>
      <c r="SSF44" s="13"/>
      <c r="SSG44" s="13"/>
      <c r="SSH44" s="14"/>
      <c r="SSI44" s="15"/>
      <c r="SSJ44" s="13"/>
      <c r="SSK44" s="9"/>
      <c r="SSL44" s="8"/>
      <c r="SSM44" s="8"/>
      <c r="SSN44" s="13"/>
      <c r="SSO44" s="13"/>
      <c r="SSP44" s="14"/>
      <c r="SSQ44" s="15"/>
      <c r="SSR44" s="13"/>
      <c r="SSS44" s="9"/>
      <c r="SST44" s="8"/>
      <c r="SSU44" s="8"/>
      <c r="SSV44" s="13"/>
      <c r="SSW44" s="13"/>
      <c r="SSX44" s="14"/>
      <c r="SSY44" s="15"/>
      <c r="SSZ44" s="13"/>
      <c r="STA44" s="9"/>
      <c r="STB44" s="8"/>
      <c r="STC44" s="8"/>
      <c r="STD44" s="13"/>
      <c r="STE44" s="13"/>
      <c r="STF44" s="14"/>
      <c r="STG44" s="15"/>
      <c r="STH44" s="13"/>
      <c r="STI44" s="9"/>
      <c r="STJ44" s="8"/>
      <c r="STK44" s="8"/>
      <c r="STL44" s="13"/>
      <c r="STM44" s="13"/>
      <c r="STN44" s="14"/>
      <c r="STO44" s="15"/>
      <c r="STP44" s="13"/>
      <c r="STQ44" s="9"/>
      <c r="STR44" s="8"/>
      <c r="STS44" s="8"/>
      <c r="STT44" s="13"/>
      <c r="STU44" s="13"/>
      <c r="STV44" s="14"/>
      <c r="STW44" s="15"/>
      <c r="STX44" s="13"/>
      <c r="STY44" s="9"/>
      <c r="STZ44" s="8"/>
      <c r="SUA44" s="8"/>
      <c r="SUB44" s="13"/>
      <c r="SUC44" s="13"/>
      <c r="SUD44" s="14"/>
      <c r="SUE44" s="15"/>
      <c r="SUF44" s="13"/>
      <c r="SUG44" s="9"/>
      <c r="SUH44" s="8"/>
      <c r="SUI44" s="8"/>
      <c r="SUJ44" s="13"/>
      <c r="SUK44" s="13"/>
      <c r="SUL44" s="14"/>
      <c r="SUM44" s="15"/>
      <c r="SUN44" s="13"/>
      <c r="SUO44" s="9"/>
      <c r="SUP44" s="8"/>
      <c r="SUQ44" s="8"/>
      <c r="SUR44" s="13"/>
      <c r="SUS44" s="13"/>
      <c r="SUT44" s="14"/>
      <c r="SUU44" s="15"/>
      <c r="SUV44" s="13"/>
      <c r="SUW44" s="9"/>
      <c r="SUX44" s="8"/>
      <c r="SUY44" s="8"/>
      <c r="SUZ44" s="13"/>
      <c r="SVA44" s="13"/>
      <c r="SVB44" s="14"/>
      <c r="SVC44" s="15"/>
      <c r="SVD44" s="13"/>
      <c r="SVE44" s="9"/>
      <c r="SVF44" s="8"/>
      <c r="SVG44" s="8"/>
      <c r="SVH44" s="13"/>
      <c r="SVI44" s="13"/>
      <c r="SVJ44" s="14"/>
      <c r="SVK44" s="15"/>
      <c r="SVL44" s="13"/>
      <c r="SVM44" s="9"/>
      <c r="SVN44" s="8"/>
      <c r="SVO44" s="8"/>
      <c r="SVP44" s="13"/>
      <c r="SVQ44" s="13"/>
      <c r="SVR44" s="14"/>
      <c r="SVS44" s="15"/>
      <c r="SVT44" s="13"/>
      <c r="SVU44" s="9"/>
      <c r="SVV44" s="8"/>
      <c r="SVW44" s="8"/>
      <c r="SVX44" s="13"/>
      <c r="SVY44" s="13"/>
      <c r="SVZ44" s="14"/>
      <c r="SWA44" s="15"/>
      <c r="SWB44" s="13"/>
      <c r="SWC44" s="9"/>
      <c r="SWD44" s="8"/>
      <c r="SWE44" s="8"/>
      <c r="SWF44" s="13"/>
      <c r="SWG44" s="13"/>
      <c r="SWH44" s="14"/>
      <c r="SWI44" s="15"/>
      <c r="SWJ44" s="13"/>
      <c r="SWK44" s="9"/>
      <c r="SWL44" s="8"/>
      <c r="SWM44" s="8"/>
      <c r="SWN44" s="13"/>
      <c r="SWO44" s="13"/>
      <c r="SWP44" s="14"/>
      <c r="SWQ44" s="15"/>
      <c r="SWR44" s="13"/>
      <c r="SWS44" s="9"/>
      <c r="SWT44" s="8"/>
      <c r="SWU44" s="8"/>
      <c r="SWV44" s="13"/>
      <c r="SWW44" s="13"/>
      <c r="SWX44" s="14"/>
      <c r="SWY44" s="15"/>
      <c r="SWZ44" s="13"/>
      <c r="SXA44" s="9"/>
      <c r="SXB44" s="8"/>
      <c r="SXC44" s="8"/>
      <c r="SXD44" s="13"/>
      <c r="SXE44" s="13"/>
      <c r="SXF44" s="14"/>
      <c r="SXG44" s="15"/>
      <c r="SXH44" s="13"/>
      <c r="SXI44" s="9"/>
      <c r="SXJ44" s="8"/>
      <c r="SXK44" s="8"/>
      <c r="SXL44" s="13"/>
      <c r="SXM44" s="13"/>
      <c r="SXN44" s="14"/>
      <c r="SXO44" s="15"/>
      <c r="SXP44" s="13"/>
      <c r="SXQ44" s="9"/>
      <c r="SXR44" s="8"/>
      <c r="SXS44" s="8"/>
      <c r="SXT44" s="13"/>
      <c r="SXU44" s="13"/>
      <c r="SXV44" s="14"/>
      <c r="SXW44" s="15"/>
      <c r="SXX44" s="13"/>
      <c r="SXY44" s="9"/>
      <c r="SXZ44" s="8"/>
      <c r="SYA44" s="8"/>
      <c r="SYB44" s="13"/>
      <c r="SYC44" s="13"/>
      <c r="SYD44" s="14"/>
      <c r="SYE44" s="15"/>
      <c r="SYF44" s="13"/>
      <c r="SYG44" s="9"/>
      <c r="SYH44" s="8"/>
      <c r="SYI44" s="8"/>
      <c r="SYJ44" s="13"/>
      <c r="SYK44" s="13"/>
      <c r="SYL44" s="14"/>
      <c r="SYM44" s="15"/>
      <c r="SYN44" s="13"/>
      <c r="SYO44" s="9"/>
      <c r="SYP44" s="8"/>
      <c r="SYQ44" s="8"/>
      <c r="SYR44" s="13"/>
      <c r="SYS44" s="13"/>
      <c r="SYT44" s="14"/>
      <c r="SYU44" s="15"/>
      <c r="SYV44" s="13"/>
      <c r="SYW44" s="9"/>
      <c r="SYX44" s="8"/>
      <c r="SYY44" s="8"/>
      <c r="SYZ44" s="13"/>
      <c r="SZA44" s="13"/>
      <c r="SZB44" s="14"/>
      <c r="SZC44" s="15"/>
      <c r="SZD44" s="13"/>
      <c r="SZE44" s="9"/>
      <c r="SZF44" s="8"/>
      <c r="SZG44" s="8"/>
      <c r="SZH44" s="13"/>
      <c r="SZI44" s="13"/>
      <c r="SZJ44" s="14"/>
      <c r="SZK44" s="15"/>
      <c r="SZL44" s="13"/>
      <c r="SZM44" s="9"/>
      <c r="SZN44" s="8"/>
      <c r="SZO44" s="8"/>
      <c r="SZP44" s="13"/>
      <c r="SZQ44" s="13"/>
      <c r="SZR44" s="14"/>
      <c r="SZS44" s="15"/>
      <c r="SZT44" s="13"/>
      <c r="SZU44" s="9"/>
      <c r="SZV44" s="8"/>
      <c r="SZW44" s="8"/>
      <c r="SZX44" s="13"/>
      <c r="SZY44" s="13"/>
      <c r="SZZ44" s="14"/>
      <c r="TAA44" s="15"/>
      <c r="TAB44" s="13"/>
      <c r="TAC44" s="9"/>
      <c r="TAD44" s="8"/>
      <c r="TAE44" s="8"/>
      <c r="TAF44" s="13"/>
      <c r="TAG44" s="13"/>
      <c r="TAH44" s="14"/>
      <c r="TAI44" s="15"/>
      <c r="TAJ44" s="13"/>
      <c r="TAK44" s="9"/>
      <c r="TAL44" s="8"/>
      <c r="TAM44" s="8"/>
      <c r="TAN44" s="13"/>
      <c r="TAO44" s="13"/>
      <c r="TAP44" s="14"/>
      <c r="TAQ44" s="15"/>
      <c r="TAR44" s="13"/>
      <c r="TAS44" s="9"/>
      <c r="TAT44" s="8"/>
      <c r="TAU44" s="8"/>
      <c r="TAV44" s="13"/>
      <c r="TAW44" s="13"/>
      <c r="TAX44" s="14"/>
      <c r="TAY44" s="15"/>
      <c r="TAZ44" s="13"/>
      <c r="TBA44" s="9"/>
      <c r="TBB44" s="8"/>
      <c r="TBC44" s="8"/>
      <c r="TBD44" s="13"/>
      <c r="TBE44" s="13"/>
      <c r="TBF44" s="14"/>
      <c r="TBG44" s="15"/>
      <c r="TBH44" s="13"/>
      <c r="TBI44" s="9"/>
      <c r="TBJ44" s="8"/>
      <c r="TBK44" s="8"/>
      <c r="TBL44" s="13"/>
      <c r="TBM44" s="13"/>
      <c r="TBN44" s="14"/>
      <c r="TBO44" s="15"/>
      <c r="TBP44" s="13"/>
      <c r="TBQ44" s="9"/>
      <c r="TBR44" s="8"/>
      <c r="TBS44" s="8"/>
      <c r="TBT44" s="13"/>
      <c r="TBU44" s="13"/>
      <c r="TBV44" s="14"/>
      <c r="TBW44" s="15"/>
      <c r="TBX44" s="13"/>
      <c r="TBY44" s="9"/>
      <c r="TBZ44" s="8"/>
      <c r="TCA44" s="8"/>
      <c r="TCB44" s="13"/>
      <c r="TCC44" s="13"/>
      <c r="TCD44" s="14"/>
      <c r="TCE44" s="15"/>
      <c r="TCF44" s="13"/>
      <c r="TCG44" s="9"/>
      <c r="TCH44" s="8"/>
      <c r="TCI44" s="8"/>
      <c r="TCJ44" s="13"/>
      <c r="TCK44" s="13"/>
      <c r="TCL44" s="14"/>
      <c r="TCM44" s="15"/>
      <c r="TCN44" s="13"/>
      <c r="TCO44" s="9"/>
      <c r="TCP44" s="8"/>
      <c r="TCQ44" s="8"/>
      <c r="TCR44" s="13"/>
      <c r="TCS44" s="13"/>
      <c r="TCT44" s="14"/>
      <c r="TCU44" s="15"/>
      <c r="TCV44" s="13"/>
      <c r="TCW44" s="9"/>
      <c r="TCX44" s="8"/>
      <c r="TCY44" s="8"/>
      <c r="TCZ44" s="13"/>
      <c r="TDA44" s="13"/>
      <c r="TDB44" s="14"/>
      <c r="TDC44" s="15"/>
      <c r="TDD44" s="13"/>
      <c r="TDE44" s="9"/>
      <c r="TDF44" s="8"/>
      <c r="TDG44" s="8"/>
      <c r="TDH44" s="13"/>
      <c r="TDI44" s="13"/>
      <c r="TDJ44" s="14"/>
      <c r="TDK44" s="15"/>
      <c r="TDL44" s="13"/>
      <c r="TDM44" s="9"/>
      <c r="TDN44" s="8"/>
      <c r="TDO44" s="8"/>
      <c r="TDP44" s="13"/>
      <c r="TDQ44" s="13"/>
      <c r="TDR44" s="14"/>
      <c r="TDS44" s="15"/>
      <c r="TDT44" s="13"/>
      <c r="TDU44" s="9"/>
      <c r="TDV44" s="8"/>
      <c r="TDW44" s="8"/>
      <c r="TDX44" s="13"/>
      <c r="TDY44" s="13"/>
      <c r="TDZ44" s="14"/>
      <c r="TEA44" s="15"/>
      <c r="TEB44" s="13"/>
      <c r="TEC44" s="9"/>
      <c r="TED44" s="8"/>
      <c r="TEE44" s="8"/>
      <c r="TEF44" s="13"/>
      <c r="TEG44" s="13"/>
      <c r="TEH44" s="14"/>
      <c r="TEI44" s="15"/>
      <c r="TEJ44" s="13"/>
      <c r="TEK44" s="9"/>
      <c r="TEL44" s="8"/>
      <c r="TEM44" s="8"/>
      <c r="TEN44" s="13"/>
      <c r="TEO44" s="13"/>
      <c r="TEP44" s="14"/>
      <c r="TEQ44" s="15"/>
      <c r="TER44" s="13"/>
      <c r="TES44" s="9"/>
      <c r="TET44" s="8"/>
      <c r="TEU44" s="8"/>
      <c r="TEV44" s="13"/>
      <c r="TEW44" s="13"/>
      <c r="TEX44" s="14"/>
      <c r="TEY44" s="15"/>
      <c r="TEZ44" s="13"/>
      <c r="TFA44" s="9"/>
      <c r="TFB44" s="8"/>
      <c r="TFC44" s="8"/>
      <c r="TFD44" s="13"/>
      <c r="TFE44" s="13"/>
      <c r="TFF44" s="14"/>
      <c r="TFG44" s="15"/>
      <c r="TFH44" s="13"/>
      <c r="TFI44" s="9"/>
      <c r="TFJ44" s="8"/>
      <c r="TFK44" s="8"/>
      <c r="TFL44" s="13"/>
      <c r="TFM44" s="13"/>
      <c r="TFN44" s="14"/>
      <c r="TFO44" s="15"/>
      <c r="TFP44" s="13"/>
      <c r="TFQ44" s="9"/>
      <c r="TFR44" s="8"/>
      <c r="TFS44" s="8"/>
      <c r="TFT44" s="13"/>
      <c r="TFU44" s="13"/>
      <c r="TFV44" s="14"/>
      <c r="TFW44" s="15"/>
      <c r="TFX44" s="13"/>
      <c r="TFY44" s="9"/>
      <c r="TFZ44" s="8"/>
      <c r="TGA44" s="8"/>
      <c r="TGB44" s="13"/>
      <c r="TGC44" s="13"/>
      <c r="TGD44" s="14"/>
      <c r="TGE44" s="15"/>
      <c r="TGF44" s="13"/>
      <c r="TGG44" s="9"/>
      <c r="TGH44" s="8"/>
      <c r="TGI44" s="8"/>
      <c r="TGJ44" s="13"/>
      <c r="TGK44" s="13"/>
      <c r="TGL44" s="14"/>
      <c r="TGM44" s="15"/>
      <c r="TGN44" s="13"/>
      <c r="TGO44" s="9"/>
      <c r="TGP44" s="8"/>
      <c r="TGQ44" s="8"/>
      <c r="TGR44" s="13"/>
      <c r="TGS44" s="13"/>
      <c r="TGT44" s="14"/>
      <c r="TGU44" s="15"/>
      <c r="TGV44" s="13"/>
      <c r="TGW44" s="9"/>
      <c r="TGX44" s="8"/>
      <c r="TGY44" s="8"/>
      <c r="TGZ44" s="13"/>
      <c r="THA44" s="13"/>
      <c r="THB44" s="14"/>
      <c r="THC44" s="15"/>
      <c r="THD44" s="13"/>
      <c r="THE44" s="9"/>
      <c r="THF44" s="8"/>
      <c r="THG44" s="8"/>
      <c r="THH44" s="13"/>
      <c r="THI44" s="13"/>
      <c r="THJ44" s="14"/>
      <c r="THK44" s="15"/>
      <c r="THL44" s="13"/>
      <c r="THM44" s="9"/>
      <c r="THN44" s="8"/>
      <c r="THO44" s="8"/>
      <c r="THP44" s="13"/>
      <c r="THQ44" s="13"/>
      <c r="THR44" s="14"/>
      <c r="THS44" s="15"/>
      <c r="THT44" s="13"/>
      <c r="THU44" s="9"/>
      <c r="THV44" s="8"/>
      <c r="THW44" s="8"/>
      <c r="THX44" s="13"/>
      <c r="THY44" s="13"/>
      <c r="THZ44" s="14"/>
      <c r="TIA44" s="15"/>
      <c r="TIB44" s="13"/>
      <c r="TIC44" s="9"/>
      <c r="TID44" s="8"/>
      <c r="TIE44" s="8"/>
      <c r="TIF44" s="13"/>
      <c r="TIG44" s="13"/>
      <c r="TIH44" s="14"/>
      <c r="TII44" s="15"/>
      <c r="TIJ44" s="13"/>
      <c r="TIK44" s="9"/>
      <c r="TIL44" s="8"/>
      <c r="TIM44" s="8"/>
      <c r="TIN44" s="13"/>
      <c r="TIO44" s="13"/>
      <c r="TIP44" s="14"/>
      <c r="TIQ44" s="15"/>
      <c r="TIR44" s="13"/>
      <c r="TIS44" s="9"/>
      <c r="TIT44" s="8"/>
      <c r="TIU44" s="8"/>
      <c r="TIV44" s="13"/>
      <c r="TIW44" s="13"/>
      <c r="TIX44" s="14"/>
      <c r="TIY44" s="15"/>
      <c r="TIZ44" s="13"/>
      <c r="TJA44" s="9"/>
      <c r="TJB44" s="8"/>
      <c r="TJC44" s="8"/>
      <c r="TJD44" s="13"/>
      <c r="TJE44" s="13"/>
      <c r="TJF44" s="14"/>
      <c r="TJG44" s="15"/>
      <c r="TJH44" s="13"/>
      <c r="TJI44" s="9"/>
      <c r="TJJ44" s="8"/>
      <c r="TJK44" s="8"/>
      <c r="TJL44" s="13"/>
      <c r="TJM44" s="13"/>
      <c r="TJN44" s="14"/>
      <c r="TJO44" s="15"/>
      <c r="TJP44" s="13"/>
      <c r="TJQ44" s="9"/>
      <c r="TJR44" s="8"/>
      <c r="TJS44" s="8"/>
      <c r="TJT44" s="13"/>
      <c r="TJU44" s="13"/>
      <c r="TJV44" s="14"/>
      <c r="TJW44" s="15"/>
      <c r="TJX44" s="13"/>
      <c r="TJY44" s="9"/>
      <c r="TJZ44" s="8"/>
      <c r="TKA44" s="8"/>
      <c r="TKB44" s="13"/>
      <c r="TKC44" s="13"/>
      <c r="TKD44" s="14"/>
      <c r="TKE44" s="15"/>
      <c r="TKF44" s="13"/>
      <c r="TKG44" s="9"/>
      <c r="TKH44" s="8"/>
      <c r="TKI44" s="8"/>
      <c r="TKJ44" s="13"/>
      <c r="TKK44" s="13"/>
      <c r="TKL44" s="14"/>
      <c r="TKM44" s="15"/>
      <c r="TKN44" s="13"/>
      <c r="TKO44" s="9"/>
      <c r="TKP44" s="8"/>
      <c r="TKQ44" s="8"/>
      <c r="TKR44" s="13"/>
      <c r="TKS44" s="13"/>
      <c r="TKT44" s="14"/>
      <c r="TKU44" s="15"/>
      <c r="TKV44" s="13"/>
      <c r="TKW44" s="9"/>
      <c r="TKX44" s="8"/>
      <c r="TKY44" s="8"/>
      <c r="TKZ44" s="13"/>
      <c r="TLA44" s="13"/>
      <c r="TLB44" s="14"/>
      <c r="TLC44" s="15"/>
      <c r="TLD44" s="13"/>
      <c r="TLE44" s="9"/>
      <c r="TLF44" s="8"/>
      <c r="TLG44" s="8"/>
      <c r="TLH44" s="13"/>
      <c r="TLI44" s="13"/>
      <c r="TLJ44" s="14"/>
      <c r="TLK44" s="15"/>
      <c r="TLL44" s="13"/>
      <c r="TLM44" s="9"/>
      <c r="TLN44" s="8"/>
      <c r="TLO44" s="8"/>
      <c r="TLP44" s="13"/>
      <c r="TLQ44" s="13"/>
      <c r="TLR44" s="14"/>
      <c r="TLS44" s="15"/>
      <c r="TLT44" s="13"/>
      <c r="TLU44" s="9"/>
      <c r="TLV44" s="8"/>
      <c r="TLW44" s="8"/>
      <c r="TLX44" s="13"/>
      <c r="TLY44" s="13"/>
      <c r="TLZ44" s="14"/>
      <c r="TMA44" s="15"/>
      <c r="TMB44" s="13"/>
      <c r="TMC44" s="9"/>
      <c r="TMD44" s="8"/>
      <c r="TME44" s="8"/>
      <c r="TMF44" s="13"/>
      <c r="TMG44" s="13"/>
      <c r="TMH44" s="14"/>
      <c r="TMI44" s="15"/>
      <c r="TMJ44" s="13"/>
      <c r="TMK44" s="9"/>
      <c r="TML44" s="8"/>
      <c r="TMM44" s="8"/>
      <c r="TMN44" s="13"/>
      <c r="TMO44" s="13"/>
      <c r="TMP44" s="14"/>
      <c r="TMQ44" s="15"/>
      <c r="TMR44" s="13"/>
      <c r="TMS44" s="9"/>
      <c r="TMT44" s="8"/>
      <c r="TMU44" s="8"/>
      <c r="TMV44" s="13"/>
      <c r="TMW44" s="13"/>
      <c r="TMX44" s="14"/>
      <c r="TMY44" s="15"/>
      <c r="TMZ44" s="13"/>
      <c r="TNA44" s="9"/>
      <c r="TNB44" s="8"/>
      <c r="TNC44" s="8"/>
      <c r="TND44" s="13"/>
      <c r="TNE44" s="13"/>
      <c r="TNF44" s="14"/>
      <c r="TNG44" s="15"/>
      <c r="TNH44" s="13"/>
      <c r="TNI44" s="9"/>
      <c r="TNJ44" s="8"/>
      <c r="TNK44" s="8"/>
      <c r="TNL44" s="13"/>
      <c r="TNM44" s="13"/>
      <c r="TNN44" s="14"/>
      <c r="TNO44" s="15"/>
      <c r="TNP44" s="13"/>
      <c r="TNQ44" s="9"/>
      <c r="TNR44" s="8"/>
      <c r="TNS44" s="8"/>
      <c r="TNT44" s="13"/>
      <c r="TNU44" s="13"/>
      <c r="TNV44" s="14"/>
      <c r="TNW44" s="15"/>
      <c r="TNX44" s="13"/>
      <c r="TNY44" s="9"/>
      <c r="TNZ44" s="8"/>
      <c r="TOA44" s="8"/>
      <c r="TOB44" s="13"/>
      <c r="TOC44" s="13"/>
      <c r="TOD44" s="14"/>
      <c r="TOE44" s="15"/>
      <c r="TOF44" s="13"/>
      <c r="TOG44" s="9"/>
      <c r="TOH44" s="8"/>
      <c r="TOI44" s="8"/>
      <c r="TOJ44" s="13"/>
      <c r="TOK44" s="13"/>
      <c r="TOL44" s="14"/>
      <c r="TOM44" s="15"/>
      <c r="TON44" s="13"/>
      <c r="TOO44" s="9"/>
      <c r="TOP44" s="8"/>
      <c r="TOQ44" s="8"/>
      <c r="TOR44" s="13"/>
      <c r="TOS44" s="13"/>
      <c r="TOT44" s="14"/>
      <c r="TOU44" s="15"/>
      <c r="TOV44" s="13"/>
      <c r="TOW44" s="9"/>
      <c r="TOX44" s="8"/>
      <c r="TOY44" s="8"/>
      <c r="TOZ44" s="13"/>
      <c r="TPA44" s="13"/>
      <c r="TPB44" s="14"/>
      <c r="TPC44" s="15"/>
      <c r="TPD44" s="13"/>
      <c r="TPE44" s="9"/>
      <c r="TPF44" s="8"/>
      <c r="TPG44" s="8"/>
      <c r="TPH44" s="13"/>
      <c r="TPI44" s="13"/>
      <c r="TPJ44" s="14"/>
      <c r="TPK44" s="15"/>
      <c r="TPL44" s="13"/>
      <c r="TPM44" s="9"/>
      <c r="TPN44" s="8"/>
      <c r="TPO44" s="8"/>
      <c r="TPP44" s="13"/>
      <c r="TPQ44" s="13"/>
      <c r="TPR44" s="14"/>
      <c r="TPS44" s="15"/>
      <c r="TPT44" s="13"/>
      <c r="TPU44" s="9"/>
      <c r="TPV44" s="8"/>
      <c r="TPW44" s="8"/>
      <c r="TPX44" s="13"/>
      <c r="TPY44" s="13"/>
      <c r="TPZ44" s="14"/>
      <c r="TQA44" s="15"/>
      <c r="TQB44" s="13"/>
      <c r="TQC44" s="9"/>
      <c r="TQD44" s="8"/>
      <c r="TQE44" s="8"/>
      <c r="TQF44" s="13"/>
      <c r="TQG44" s="13"/>
      <c r="TQH44" s="14"/>
      <c r="TQI44" s="15"/>
      <c r="TQJ44" s="13"/>
      <c r="TQK44" s="9"/>
      <c r="TQL44" s="8"/>
      <c r="TQM44" s="8"/>
      <c r="TQN44" s="13"/>
      <c r="TQO44" s="13"/>
      <c r="TQP44" s="14"/>
      <c r="TQQ44" s="15"/>
      <c r="TQR44" s="13"/>
      <c r="TQS44" s="9"/>
      <c r="TQT44" s="8"/>
      <c r="TQU44" s="8"/>
      <c r="TQV44" s="13"/>
      <c r="TQW44" s="13"/>
      <c r="TQX44" s="14"/>
      <c r="TQY44" s="15"/>
      <c r="TQZ44" s="13"/>
      <c r="TRA44" s="9"/>
      <c r="TRB44" s="8"/>
      <c r="TRC44" s="8"/>
      <c r="TRD44" s="13"/>
      <c r="TRE44" s="13"/>
      <c r="TRF44" s="14"/>
      <c r="TRG44" s="15"/>
      <c r="TRH44" s="13"/>
      <c r="TRI44" s="9"/>
      <c r="TRJ44" s="8"/>
      <c r="TRK44" s="8"/>
      <c r="TRL44" s="13"/>
      <c r="TRM44" s="13"/>
      <c r="TRN44" s="14"/>
      <c r="TRO44" s="15"/>
      <c r="TRP44" s="13"/>
      <c r="TRQ44" s="9"/>
      <c r="TRR44" s="8"/>
      <c r="TRS44" s="8"/>
      <c r="TRT44" s="13"/>
      <c r="TRU44" s="13"/>
      <c r="TRV44" s="14"/>
      <c r="TRW44" s="15"/>
      <c r="TRX44" s="13"/>
      <c r="TRY44" s="9"/>
      <c r="TRZ44" s="8"/>
      <c r="TSA44" s="8"/>
      <c r="TSB44" s="13"/>
      <c r="TSC44" s="13"/>
      <c r="TSD44" s="14"/>
      <c r="TSE44" s="15"/>
      <c r="TSF44" s="13"/>
      <c r="TSG44" s="9"/>
      <c r="TSH44" s="8"/>
      <c r="TSI44" s="8"/>
      <c r="TSJ44" s="13"/>
      <c r="TSK44" s="13"/>
      <c r="TSL44" s="14"/>
      <c r="TSM44" s="15"/>
      <c r="TSN44" s="13"/>
      <c r="TSO44" s="9"/>
      <c r="TSP44" s="8"/>
      <c r="TSQ44" s="8"/>
      <c r="TSR44" s="13"/>
      <c r="TSS44" s="13"/>
      <c r="TST44" s="14"/>
      <c r="TSU44" s="15"/>
      <c r="TSV44" s="13"/>
      <c r="TSW44" s="9"/>
      <c r="TSX44" s="8"/>
      <c r="TSY44" s="8"/>
      <c r="TSZ44" s="13"/>
      <c r="TTA44" s="13"/>
      <c r="TTB44" s="14"/>
      <c r="TTC44" s="15"/>
      <c r="TTD44" s="13"/>
      <c r="TTE44" s="9"/>
      <c r="TTF44" s="8"/>
      <c r="TTG44" s="8"/>
      <c r="TTH44" s="13"/>
      <c r="TTI44" s="13"/>
      <c r="TTJ44" s="14"/>
      <c r="TTK44" s="15"/>
      <c r="TTL44" s="13"/>
      <c r="TTM44" s="9"/>
      <c r="TTN44" s="8"/>
      <c r="TTO44" s="8"/>
      <c r="TTP44" s="13"/>
      <c r="TTQ44" s="13"/>
      <c r="TTR44" s="14"/>
      <c r="TTS44" s="15"/>
      <c r="TTT44" s="13"/>
      <c r="TTU44" s="9"/>
      <c r="TTV44" s="8"/>
      <c r="TTW44" s="8"/>
      <c r="TTX44" s="13"/>
      <c r="TTY44" s="13"/>
      <c r="TTZ44" s="14"/>
      <c r="TUA44" s="15"/>
      <c r="TUB44" s="13"/>
      <c r="TUC44" s="9"/>
      <c r="TUD44" s="8"/>
      <c r="TUE44" s="8"/>
      <c r="TUF44" s="13"/>
      <c r="TUG44" s="13"/>
      <c r="TUH44" s="14"/>
      <c r="TUI44" s="15"/>
      <c r="TUJ44" s="13"/>
      <c r="TUK44" s="9"/>
      <c r="TUL44" s="8"/>
      <c r="TUM44" s="8"/>
      <c r="TUN44" s="13"/>
      <c r="TUO44" s="13"/>
      <c r="TUP44" s="14"/>
      <c r="TUQ44" s="15"/>
      <c r="TUR44" s="13"/>
      <c r="TUS44" s="9"/>
      <c r="TUT44" s="8"/>
      <c r="TUU44" s="8"/>
      <c r="TUV44" s="13"/>
      <c r="TUW44" s="13"/>
      <c r="TUX44" s="14"/>
      <c r="TUY44" s="15"/>
      <c r="TUZ44" s="13"/>
      <c r="TVA44" s="9"/>
      <c r="TVB44" s="8"/>
      <c r="TVC44" s="8"/>
      <c r="TVD44" s="13"/>
      <c r="TVE44" s="13"/>
      <c r="TVF44" s="14"/>
      <c r="TVG44" s="15"/>
      <c r="TVH44" s="13"/>
      <c r="TVI44" s="9"/>
      <c r="TVJ44" s="8"/>
      <c r="TVK44" s="8"/>
      <c r="TVL44" s="13"/>
      <c r="TVM44" s="13"/>
      <c r="TVN44" s="14"/>
      <c r="TVO44" s="15"/>
      <c r="TVP44" s="13"/>
      <c r="TVQ44" s="9"/>
      <c r="TVR44" s="8"/>
      <c r="TVS44" s="8"/>
      <c r="TVT44" s="13"/>
      <c r="TVU44" s="13"/>
      <c r="TVV44" s="14"/>
      <c r="TVW44" s="15"/>
      <c r="TVX44" s="13"/>
      <c r="TVY44" s="9"/>
      <c r="TVZ44" s="8"/>
      <c r="TWA44" s="8"/>
      <c r="TWB44" s="13"/>
      <c r="TWC44" s="13"/>
      <c r="TWD44" s="14"/>
      <c r="TWE44" s="15"/>
      <c r="TWF44" s="13"/>
      <c r="TWG44" s="9"/>
      <c r="TWH44" s="8"/>
      <c r="TWI44" s="8"/>
      <c r="TWJ44" s="13"/>
      <c r="TWK44" s="13"/>
      <c r="TWL44" s="14"/>
      <c r="TWM44" s="15"/>
      <c r="TWN44" s="13"/>
      <c r="TWO44" s="9"/>
      <c r="TWP44" s="8"/>
      <c r="TWQ44" s="8"/>
      <c r="TWR44" s="13"/>
      <c r="TWS44" s="13"/>
      <c r="TWT44" s="14"/>
      <c r="TWU44" s="15"/>
      <c r="TWV44" s="13"/>
      <c r="TWW44" s="9"/>
      <c r="TWX44" s="8"/>
      <c r="TWY44" s="8"/>
      <c r="TWZ44" s="13"/>
      <c r="TXA44" s="13"/>
      <c r="TXB44" s="14"/>
      <c r="TXC44" s="15"/>
      <c r="TXD44" s="13"/>
      <c r="TXE44" s="9"/>
      <c r="TXF44" s="8"/>
      <c r="TXG44" s="8"/>
      <c r="TXH44" s="13"/>
      <c r="TXI44" s="13"/>
      <c r="TXJ44" s="14"/>
      <c r="TXK44" s="15"/>
      <c r="TXL44" s="13"/>
      <c r="TXM44" s="9"/>
      <c r="TXN44" s="8"/>
      <c r="TXO44" s="8"/>
      <c r="TXP44" s="13"/>
      <c r="TXQ44" s="13"/>
      <c r="TXR44" s="14"/>
      <c r="TXS44" s="15"/>
      <c r="TXT44" s="13"/>
      <c r="TXU44" s="9"/>
      <c r="TXV44" s="8"/>
      <c r="TXW44" s="8"/>
      <c r="TXX44" s="13"/>
      <c r="TXY44" s="13"/>
      <c r="TXZ44" s="14"/>
      <c r="TYA44" s="15"/>
      <c r="TYB44" s="13"/>
      <c r="TYC44" s="9"/>
      <c r="TYD44" s="8"/>
      <c r="TYE44" s="8"/>
      <c r="TYF44" s="13"/>
      <c r="TYG44" s="13"/>
      <c r="TYH44" s="14"/>
      <c r="TYI44" s="15"/>
      <c r="TYJ44" s="13"/>
      <c r="TYK44" s="9"/>
      <c r="TYL44" s="8"/>
      <c r="TYM44" s="8"/>
      <c r="TYN44" s="13"/>
      <c r="TYO44" s="13"/>
      <c r="TYP44" s="14"/>
      <c r="TYQ44" s="15"/>
      <c r="TYR44" s="13"/>
      <c r="TYS44" s="9"/>
      <c r="TYT44" s="8"/>
      <c r="TYU44" s="8"/>
      <c r="TYV44" s="13"/>
      <c r="TYW44" s="13"/>
      <c r="TYX44" s="14"/>
      <c r="TYY44" s="15"/>
      <c r="TYZ44" s="13"/>
      <c r="TZA44" s="9"/>
      <c r="TZB44" s="8"/>
      <c r="TZC44" s="8"/>
      <c r="TZD44" s="13"/>
      <c r="TZE44" s="13"/>
      <c r="TZF44" s="14"/>
      <c r="TZG44" s="15"/>
      <c r="TZH44" s="13"/>
      <c r="TZI44" s="9"/>
      <c r="TZJ44" s="8"/>
      <c r="TZK44" s="8"/>
      <c r="TZL44" s="13"/>
      <c r="TZM44" s="13"/>
      <c r="TZN44" s="14"/>
      <c r="TZO44" s="15"/>
      <c r="TZP44" s="13"/>
      <c r="TZQ44" s="9"/>
      <c r="TZR44" s="8"/>
      <c r="TZS44" s="8"/>
      <c r="TZT44" s="13"/>
      <c r="TZU44" s="13"/>
      <c r="TZV44" s="14"/>
      <c r="TZW44" s="15"/>
      <c r="TZX44" s="13"/>
      <c r="TZY44" s="9"/>
      <c r="TZZ44" s="8"/>
      <c r="UAA44" s="8"/>
      <c r="UAB44" s="13"/>
      <c r="UAC44" s="13"/>
      <c r="UAD44" s="14"/>
      <c r="UAE44" s="15"/>
      <c r="UAF44" s="13"/>
      <c r="UAG44" s="9"/>
      <c r="UAH44" s="8"/>
      <c r="UAI44" s="8"/>
      <c r="UAJ44" s="13"/>
      <c r="UAK44" s="13"/>
      <c r="UAL44" s="14"/>
      <c r="UAM44" s="15"/>
      <c r="UAN44" s="13"/>
      <c r="UAO44" s="9"/>
      <c r="UAP44" s="8"/>
      <c r="UAQ44" s="8"/>
      <c r="UAR44" s="13"/>
      <c r="UAS44" s="13"/>
      <c r="UAT44" s="14"/>
      <c r="UAU44" s="15"/>
      <c r="UAV44" s="13"/>
      <c r="UAW44" s="9"/>
      <c r="UAX44" s="8"/>
      <c r="UAY44" s="8"/>
      <c r="UAZ44" s="13"/>
      <c r="UBA44" s="13"/>
      <c r="UBB44" s="14"/>
      <c r="UBC44" s="15"/>
      <c r="UBD44" s="13"/>
      <c r="UBE44" s="9"/>
      <c r="UBF44" s="8"/>
      <c r="UBG44" s="8"/>
      <c r="UBH44" s="13"/>
      <c r="UBI44" s="13"/>
      <c r="UBJ44" s="14"/>
      <c r="UBK44" s="15"/>
      <c r="UBL44" s="13"/>
      <c r="UBM44" s="9"/>
      <c r="UBN44" s="8"/>
      <c r="UBO44" s="8"/>
      <c r="UBP44" s="13"/>
      <c r="UBQ44" s="13"/>
      <c r="UBR44" s="14"/>
      <c r="UBS44" s="15"/>
      <c r="UBT44" s="13"/>
      <c r="UBU44" s="9"/>
      <c r="UBV44" s="8"/>
      <c r="UBW44" s="8"/>
      <c r="UBX44" s="13"/>
      <c r="UBY44" s="13"/>
      <c r="UBZ44" s="14"/>
      <c r="UCA44" s="15"/>
      <c r="UCB44" s="13"/>
      <c r="UCC44" s="9"/>
      <c r="UCD44" s="8"/>
      <c r="UCE44" s="8"/>
      <c r="UCF44" s="13"/>
      <c r="UCG44" s="13"/>
      <c r="UCH44" s="14"/>
      <c r="UCI44" s="15"/>
      <c r="UCJ44" s="13"/>
      <c r="UCK44" s="9"/>
      <c r="UCL44" s="8"/>
      <c r="UCM44" s="8"/>
      <c r="UCN44" s="13"/>
      <c r="UCO44" s="13"/>
      <c r="UCP44" s="14"/>
      <c r="UCQ44" s="15"/>
      <c r="UCR44" s="13"/>
      <c r="UCS44" s="9"/>
      <c r="UCT44" s="8"/>
      <c r="UCU44" s="8"/>
      <c r="UCV44" s="13"/>
      <c r="UCW44" s="13"/>
      <c r="UCX44" s="14"/>
      <c r="UCY44" s="15"/>
      <c r="UCZ44" s="13"/>
      <c r="UDA44" s="9"/>
      <c r="UDB44" s="8"/>
      <c r="UDC44" s="8"/>
      <c r="UDD44" s="13"/>
      <c r="UDE44" s="13"/>
      <c r="UDF44" s="14"/>
      <c r="UDG44" s="15"/>
      <c r="UDH44" s="13"/>
      <c r="UDI44" s="9"/>
      <c r="UDJ44" s="8"/>
      <c r="UDK44" s="8"/>
      <c r="UDL44" s="13"/>
      <c r="UDM44" s="13"/>
      <c r="UDN44" s="14"/>
      <c r="UDO44" s="15"/>
      <c r="UDP44" s="13"/>
      <c r="UDQ44" s="9"/>
      <c r="UDR44" s="8"/>
      <c r="UDS44" s="8"/>
      <c r="UDT44" s="13"/>
      <c r="UDU44" s="13"/>
      <c r="UDV44" s="14"/>
      <c r="UDW44" s="15"/>
      <c r="UDX44" s="13"/>
      <c r="UDY44" s="9"/>
      <c r="UDZ44" s="8"/>
      <c r="UEA44" s="8"/>
      <c r="UEB44" s="13"/>
      <c r="UEC44" s="13"/>
      <c r="UED44" s="14"/>
      <c r="UEE44" s="15"/>
      <c r="UEF44" s="13"/>
      <c r="UEG44" s="9"/>
      <c r="UEH44" s="8"/>
      <c r="UEI44" s="8"/>
      <c r="UEJ44" s="13"/>
      <c r="UEK44" s="13"/>
      <c r="UEL44" s="14"/>
      <c r="UEM44" s="15"/>
      <c r="UEN44" s="13"/>
      <c r="UEO44" s="9"/>
      <c r="UEP44" s="8"/>
      <c r="UEQ44" s="8"/>
      <c r="UER44" s="13"/>
      <c r="UES44" s="13"/>
      <c r="UET44" s="14"/>
      <c r="UEU44" s="15"/>
      <c r="UEV44" s="13"/>
      <c r="UEW44" s="9"/>
      <c r="UEX44" s="8"/>
      <c r="UEY44" s="8"/>
      <c r="UEZ44" s="13"/>
      <c r="UFA44" s="13"/>
      <c r="UFB44" s="14"/>
      <c r="UFC44" s="15"/>
      <c r="UFD44" s="13"/>
      <c r="UFE44" s="9"/>
      <c r="UFF44" s="8"/>
      <c r="UFG44" s="8"/>
      <c r="UFH44" s="13"/>
      <c r="UFI44" s="13"/>
      <c r="UFJ44" s="14"/>
      <c r="UFK44" s="15"/>
      <c r="UFL44" s="13"/>
      <c r="UFM44" s="9"/>
      <c r="UFN44" s="8"/>
      <c r="UFO44" s="8"/>
      <c r="UFP44" s="13"/>
      <c r="UFQ44" s="13"/>
      <c r="UFR44" s="14"/>
      <c r="UFS44" s="15"/>
      <c r="UFT44" s="13"/>
      <c r="UFU44" s="9"/>
      <c r="UFV44" s="8"/>
      <c r="UFW44" s="8"/>
      <c r="UFX44" s="13"/>
      <c r="UFY44" s="13"/>
      <c r="UFZ44" s="14"/>
      <c r="UGA44" s="15"/>
      <c r="UGB44" s="13"/>
      <c r="UGC44" s="9"/>
      <c r="UGD44" s="8"/>
      <c r="UGE44" s="8"/>
      <c r="UGF44" s="13"/>
      <c r="UGG44" s="13"/>
      <c r="UGH44" s="14"/>
      <c r="UGI44" s="15"/>
      <c r="UGJ44" s="13"/>
      <c r="UGK44" s="9"/>
      <c r="UGL44" s="8"/>
      <c r="UGM44" s="8"/>
      <c r="UGN44" s="13"/>
      <c r="UGO44" s="13"/>
      <c r="UGP44" s="14"/>
      <c r="UGQ44" s="15"/>
      <c r="UGR44" s="13"/>
      <c r="UGS44" s="9"/>
      <c r="UGT44" s="8"/>
      <c r="UGU44" s="8"/>
      <c r="UGV44" s="13"/>
      <c r="UGW44" s="13"/>
      <c r="UGX44" s="14"/>
      <c r="UGY44" s="15"/>
      <c r="UGZ44" s="13"/>
      <c r="UHA44" s="9"/>
      <c r="UHB44" s="8"/>
      <c r="UHC44" s="8"/>
      <c r="UHD44" s="13"/>
      <c r="UHE44" s="13"/>
      <c r="UHF44" s="14"/>
      <c r="UHG44" s="15"/>
      <c r="UHH44" s="13"/>
      <c r="UHI44" s="9"/>
      <c r="UHJ44" s="8"/>
      <c r="UHK44" s="8"/>
      <c r="UHL44" s="13"/>
      <c r="UHM44" s="13"/>
      <c r="UHN44" s="14"/>
      <c r="UHO44" s="15"/>
      <c r="UHP44" s="13"/>
      <c r="UHQ44" s="9"/>
      <c r="UHR44" s="8"/>
      <c r="UHS44" s="8"/>
      <c r="UHT44" s="13"/>
      <c r="UHU44" s="13"/>
      <c r="UHV44" s="14"/>
      <c r="UHW44" s="15"/>
      <c r="UHX44" s="13"/>
      <c r="UHY44" s="9"/>
      <c r="UHZ44" s="8"/>
      <c r="UIA44" s="8"/>
      <c r="UIB44" s="13"/>
      <c r="UIC44" s="13"/>
      <c r="UID44" s="14"/>
      <c r="UIE44" s="15"/>
      <c r="UIF44" s="13"/>
      <c r="UIG44" s="9"/>
      <c r="UIH44" s="8"/>
      <c r="UII44" s="8"/>
      <c r="UIJ44" s="13"/>
      <c r="UIK44" s="13"/>
      <c r="UIL44" s="14"/>
      <c r="UIM44" s="15"/>
      <c r="UIN44" s="13"/>
      <c r="UIO44" s="9"/>
      <c r="UIP44" s="8"/>
      <c r="UIQ44" s="8"/>
      <c r="UIR44" s="13"/>
      <c r="UIS44" s="13"/>
      <c r="UIT44" s="14"/>
      <c r="UIU44" s="15"/>
      <c r="UIV44" s="13"/>
      <c r="UIW44" s="9"/>
      <c r="UIX44" s="8"/>
      <c r="UIY44" s="8"/>
      <c r="UIZ44" s="13"/>
      <c r="UJA44" s="13"/>
      <c r="UJB44" s="14"/>
      <c r="UJC44" s="15"/>
      <c r="UJD44" s="13"/>
      <c r="UJE44" s="9"/>
      <c r="UJF44" s="8"/>
      <c r="UJG44" s="8"/>
      <c r="UJH44" s="13"/>
      <c r="UJI44" s="13"/>
      <c r="UJJ44" s="14"/>
      <c r="UJK44" s="15"/>
      <c r="UJL44" s="13"/>
      <c r="UJM44" s="9"/>
      <c r="UJN44" s="8"/>
      <c r="UJO44" s="8"/>
      <c r="UJP44" s="13"/>
      <c r="UJQ44" s="13"/>
      <c r="UJR44" s="14"/>
      <c r="UJS44" s="15"/>
      <c r="UJT44" s="13"/>
      <c r="UJU44" s="9"/>
      <c r="UJV44" s="8"/>
      <c r="UJW44" s="8"/>
      <c r="UJX44" s="13"/>
      <c r="UJY44" s="13"/>
      <c r="UJZ44" s="14"/>
      <c r="UKA44" s="15"/>
      <c r="UKB44" s="13"/>
      <c r="UKC44" s="9"/>
      <c r="UKD44" s="8"/>
      <c r="UKE44" s="8"/>
      <c r="UKF44" s="13"/>
      <c r="UKG44" s="13"/>
      <c r="UKH44" s="14"/>
      <c r="UKI44" s="15"/>
      <c r="UKJ44" s="13"/>
      <c r="UKK44" s="9"/>
      <c r="UKL44" s="8"/>
      <c r="UKM44" s="8"/>
      <c r="UKN44" s="13"/>
      <c r="UKO44" s="13"/>
      <c r="UKP44" s="14"/>
      <c r="UKQ44" s="15"/>
      <c r="UKR44" s="13"/>
      <c r="UKS44" s="9"/>
      <c r="UKT44" s="8"/>
      <c r="UKU44" s="8"/>
      <c r="UKV44" s="13"/>
      <c r="UKW44" s="13"/>
      <c r="UKX44" s="14"/>
      <c r="UKY44" s="15"/>
      <c r="UKZ44" s="13"/>
      <c r="ULA44" s="9"/>
      <c r="ULB44" s="8"/>
      <c r="ULC44" s="8"/>
      <c r="ULD44" s="13"/>
      <c r="ULE44" s="13"/>
      <c r="ULF44" s="14"/>
      <c r="ULG44" s="15"/>
      <c r="ULH44" s="13"/>
      <c r="ULI44" s="9"/>
      <c r="ULJ44" s="8"/>
      <c r="ULK44" s="8"/>
      <c r="ULL44" s="13"/>
      <c r="ULM44" s="13"/>
      <c r="ULN44" s="14"/>
      <c r="ULO44" s="15"/>
      <c r="ULP44" s="13"/>
      <c r="ULQ44" s="9"/>
      <c r="ULR44" s="8"/>
      <c r="ULS44" s="8"/>
      <c r="ULT44" s="13"/>
      <c r="ULU44" s="13"/>
      <c r="ULV44" s="14"/>
      <c r="ULW44" s="15"/>
      <c r="ULX44" s="13"/>
      <c r="ULY44" s="9"/>
      <c r="ULZ44" s="8"/>
      <c r="UMA44" s="8"/>
      <c r="UMB44" s="13"/>
      <c r="UMC44" s="13"/>
      <c r="UMD44" s="14"/>
      <c r="UME44" s="15"/>
      <c r="UMF44" s="13"/>
      <c r="UMG44" s="9"/>
      <c r="UMH44" s="8"/>
      <c r="UMI44" s="8"/>
      <c r="UMJ44" s="13"/>
      <c r="UMK44" s="13"/>
      <c r="UML44" s="14"/>
      <c r="UMM44" s="15"/>
      <c r="UMN44" s="13"/>
      <c r="UMO44" s="9"/>
      <c r="UMP44" s="8"/>
      <c r="UMQ44" s="8"/>
      <c r="UMR44" s="13"/>
      <c r="UMS44" s="13"/>
      <c r="UMT44" s="14"/>
      <c r="UMU44" s="15"/>
      <c r="UMV44" s="13"/>
      <c r="UMW44" s="9"/>
      <c r="UMX44" s="8"/>
      <c r="UMY44" s="8"/>
      <c r="UMZ44" s="13"/>
      <c r="UNA44" s="13"/>
      <c r="UNB44" s="14"/>
      <c r="UNC44" s="15"/>
      <c r="UND44" s="13"/>
      <c r="UNE44" s="9"/>
      <c r="UNF44" s="8"/>
      <c r="UNG44" s="8"/>
      <c r="UNH44" s="13"/>
      <c r="UNI44" s="13"/>
      <c r="UNJ44" s="14"/>
      <c r="UNK44" s="15"/>
      <c r="UNL44" s="13"/>
      <c r="UNM44" s="9"/>
      <c r="UNN44" s="8"/>
      <c r="UNO44" s="8"/>
      <c r="UNP44" s="13"/>
      <c r="UNQ44" s="13"/>
      <c r="UNR44" s="14"/>
      <c r="UNS44" s="15"/>
      <c r="UNT44" s="13"/>
      <c r="UNU44" s="9"/>
      <c r="UNV44" s="8"/>
      <c r="UNW44" s="8"/>
      <c r="UNX44" s="13"/>
      <c r="UNY44" s="13"/>
      <c r="UNZ44" s="14"/>
      <c r="UOA44" s="15"/>
      <c r="UOB44" s="13"/>
      <c r="UOC44" s="9"/>
      <c r="UOD44" s="8"/>
      <c r="UOE44" s="8"/>
      <c r="UOF44" s="13"/>
      <c r="UOG44" s="13"/>
      <c r="UOH44" s="14"/>
      <c r="UOI44" s="15"/>
      <c r="UOJ44" s="13"/>
      <c r="UOK44" s="9"/>
      <c r="UOL44" s="8"/>
      <c r="UOM44" s="8"/>
      <c r="UON44" s="13"/>
      <c r="UOO44" s="13"/>
      <c r="UOP44" s="14"/>
      <c r="UOQ44" s="15"/>
      <c r="UOR44" s="13"/>
      <c r="UOS44" s="9"/>
      <c r="UOT44" s="8"/>
      <c r="UOU44" s="8"/>
      <c r="UOV44" s="13"/>
      <c r="UOW44" s="13"/>
      <c r="UOX44" s="14"/>
      <c r="UOY44" s="15"/>
      <c r="UOZ44" s="13"/>
      <c r="UPA44" s="9"/>
      <c r="UPB44" s="8"/>
      <c r="UPC44" s="8"/>
      <c r="UPD44" s="13"/>
      <c r="UPE44" s="13"/>
      <c r="UPF44" s="14"/>
      <c r="UPG44" s="15"/>
      <c r="UPH44" s="13"/>
      <c r="UPI44" s="9"/>
      <c r="UPJ44" s="8"/>
      <c r="UPK44" s="8"/>
      <c r="UPL44" s="13"/>
      <c r="UPM44" s="13"/>
      <c r="UPN44" s="14"/>
      <c r="UPO44" s="15"/>
      <c r="UPP44" s="13"/>
      <c r="UPQ44" s="9"/>
      <c r="UPR44" s="8"/>
      <c r="UPS44" s="8"/>
      <c r="UPT44" s="13"/>
      <c r="UPU44" s="13"/>
      <c r="UPV44" s="14"/>
      <c r="UPW44" s="15"/>
      <c r="UPX44" s="13"/>
      <c r="UPY44" s="9"/>
      <c r="UPZ44" s="8"/>
      <c r="UQA44" s="8"/>
      <c r="UQB44" s="13"/>
      <c r="UQC44" s="13"/>
      <c r="UQD44" s="14"/>
      <c r="UQE44" s="15"/>
      <c r="UQF44" s="13"/>
      <c r="UQG44" s="9"/>
      <c r="UQH44" s="8"/>
      <c r="UQI44" s="8"/>
      <c r="UQJ44" s="13"/>
      <c r="UQK44" s="13"/>
      <c r="UQL44" s="14"/>
      <c r="UQM44" s="15"/>
      <c r="UQN44" s="13"/>
      <c r="UQO44" s="9"/>
      <c r="UQP44" s="8"/>
      <c r="UQQ44" s="8"/>
      <c r="UQR44" s="13"/>
      <c r="UQS44" s="13"/>
      <c r="UQT44" s="14"/>
      <c r="UQU44" s="15"/>
      <c r="UQV44" s="13"/>
      <c r="UQW44" s="9"/>
      <c r="UQX44" s="8"/>
      <c r="UQY44" s="8"/>
      <c r="UQZ44" s="13"/>
      <c r="URA44" s="13"/>
      <c r="URB44" s="14"/>
      <c r="URC44" s="15"/>
      <c r="URD44" s="13"/>
      <c r="URE44" s="9"/>
      <c r="URF44" s="8"/>
      <c r="URG44" s="8"/>
      <c r="URH44" s="13"/>
      <c r="URI44" s="13"/>
      <c r="URJ44" s="14"/>
      <c r="URK44" s="15"/>
      <c r="URL44" s="13"/>
      <c r="URM44" s="9"/>
      <c r="URN44" s="8"/>
      <c r="URO44" s="8"/>
      <c r="URP44" s="13"/>
      <c r="URQ44" s="13"/>
      <c r="URR44" s="14"/>
      <c r="URS44" s="15"/>
      <c r="URT44" s="13"/>
      <c r="URU44" s="9"/>
      <c r="URV44" s="8"/>
      <c r="URW44" s="8"/>
      <c r="URX44" s="13"/>
      <c r="URY44" s="13"/>
      <c r="URZ44" s="14"/>
      <c r="USA44" s="15"/>
      <c r="USB44" s="13"/>
      <c r="USC44" s="9"/>
      <c r="USD44" s="8"/>
      <c r="USE44" s="8"/>
      <c r="USF44" s="13"/>
      <c r="USG44" s="13"/>
      <c r="USH44" s="14"/>
      <c r="USI44" s="15"/>
      <c r="USJ44" s="13"/>
      <c r="USK44" s="9"/>
      <c r="USL44" s="8"/>
      <c r="USM44" s="8"/>
      <c r="USN44" s="13"/>
      <c r="USO44" s="13"/>
      <c r="USP44" s="14"/>
      <c r="USQ44" s="15"/>
      <c r="USR44" s="13"/>
      <c r="USS44" s="9"/>
      <c r="UST44" s="8"/>
      <c r="USU44" s="8"/>
      <c r="USV44" s="13"/>
      <c r="USW44" s="13"/>
      <c r="USX44" s="14"/>
      <c r="USY44" s="15"/>
      <c r="USZ44" s="13"/>
      <c r="UTA44" s="9"/>
      <c r="UTB44" s="8"/>
      <c r="UTC44" s="8"/>
      <c r="UTD44" s="13"/>
      <c r="UTE44" s="13"/>
      <c r="UTF44" s="14"/>
      <c r="UTG44" s="15"/>
      <c r="UTH44" s="13"/>
      <c r="UTI44" s="9"/>
      <c r="UTJ44" s="8"/>
      <c r="UTK44" s="8"/>
      <c r="UTL44" s="13"/>
      <c r="UTM44" s="13"/>
      <c r="UTN44" s="14"/>
      <c r="UTO44" s="15"/>
      <c r="UTP44" s="13"/>
      <c r="UTQ44" s="9"/>
      <c r="UTR44" s="8"/>
      <c r="UTS44" s="8"/>
      <c r="UTT44" s="13"/>
      <c r="UTU44" s="13"/>
      <c r="UTV44" s="14"/>
      <c r="UTW44" s="15"/>
      <c r="UTX44" s="13"/>
      <c r="UTY44" s="9"/>
      <c r="UTZ44" s="8"/>
      <c r="UUA44" s="8"/>
      <c r="UUB44" s="13"/>
      <c r="UUC44" s="13"/>
      <c r="UUD44" s="14"/>
      <c r="UUE44" s="15"/>
      <c r="UUF44" s="13"/>
      <c r="UUG44" s="9"/>
      <c r="UUH44" s="8"/>
      <c r="UUI44" s="8"/>
      <c r="UUJ44" s="13"/>
      <c r="UUK44" s="13"/>
      <c r="UUL44" s="14"/>
      <c r="UUM44" s="15"/>
      <c r="UUN44" s="13"/>
      <c r="UUO44" s="9"/>
      <c r="UUP44" s="8"/>
      <c r="UUQ44" s="8"/>
      <c r="UUR44" s="13"/>
      <c r="UUS44" s="13"/>
      <c r="UUT44" s="14"/>
      <c r="UUU44" s="15"/>
      <c r="UUV44" s="13"/>
      <c r="UUW44" s="9"/>
      <c r="UUX44" s="8"/>
      <c r="UUY44" s="8"/>
      <c r="UUZ44" s="13"/>
      <c r="UVA44" s="13"/>
      <c r="UVB44" s="14"/>
      <c r="UVC44" s="15"/>
      <c r="UVD44" s="13"/>
      <c r="UVE44" s="9"/>
      <c r="UVF44" s="8"/>
      <c r="UVG44" s="8"/>
      <c r="UVH44" s="13"/>
      <c r="UVI44" s="13"/>
      <c r="UVJ44" s="14"/>
      <c r="UVK44" s="15"/>
      <c r="UVL44" s="13"/>
      <c r="UVM44" s="9"/>
      <c r="UVN44" s="8"/>
      <c r="UVO44" s="8"/>
      <c r="UVP44" s="13"/>
      <c r="UVQ44" s="13"/>
      <c r="UVR44" s="14"/>
      <c r="UVS44" s="15"/>
      <c r="UVT44" s="13"/>
      <c r="UVU44" s="9"/>
      <c r="UVV44" s="8"/>
      <c r="UVW44" s="8"/>
      <c r="UVX44" s="13"/>
      <c r="UVY44" s="13"/>
      <c r="UVZ44" s="14"/>
      <c r="UWA44" s="15"/>
      <c r="UWB44" s="13"/>
      <c r="UWC44" s="9"/>
      <c r="UWD44" s="8"/>
      <c r="UWE44" s="8"/>
      <c r="UWF44" s="13"/>
      <c r="UWG44" s="13"/>
      <c r="UWH44" s="14"/>
      <c r="UWI44" s="15"/>
      <c r="UWJ44" s="13"/>
      <c r="UWK44" s="9"/>
      <c r="UWL44" s="8"/>
      <c r="UWM44" s="8"/>
      <c r="UWN44" s="13"/>
      <c r="UWO44" s="13"/>
      <c r="UWP44" s="14"/>
      <c r="UWQ44" s="15"/>
      <c r="UWR44" s="13"/>
      <c r="UWS44" s="9"/>
      <c r="UWT44" s="8"/>
      <c r="UWU44" s="8"/>
      <c r="UWV44" s="13"/>
      <c r="UWW44" s="13"/>
      <c r="UWX44" s="14"/>
      <c r="UWY44" s="15"/>
      <c r="UWZ44" s="13"/>
      <c r="UXA44" s="9"/>
      <c r="UXB44" s="8"/>
      <c r="UXC44" s="8"/>
      <c r="UXD44" s="13"/>
      <c r="UXE44" s="13"/>
      <c r="UXF44" s="14"/>
      <c r="UXG44" s="15"/>
      <c r="UXH44" s="13"/>
      <c r="UXI44" s="9"/>
      <c r="UXJ44" s="8"/>
      <c r="UXK44" s="8"/>
      <c r="UXL44" s="13"/>
      <c r="UXM44" s="13"/>
      <c r="UXN44" s="14"/>
      <c r="UXO44" s="15"/>
      <c r="UXP44" s="13"/>
      <c r="UXQ44" s="9"/>
      <c r="UXR44" s="8"/>
      <c r="UXS44" s="8"/>
      <c r="UXT44" s="13"/>
      <c r="UXU44" s="13"/>
      <c r="UXV44" s="14"/>
      <c r="UXW44" s="15"/>
      <c r="UXX44" s="13"/>
      <c r="UXY44" s="9"/>
      <c r="UXZ44" s="8"/>
      <c r="UYA44" s="8"/>
      <c r="UYB44" s="13"/>
      <c r="UYC44" s="13"/>
      <c r="UYD44" s="14"/>
      <c r="UYE44" s="15"/>
      <c r="UYF44" s="13"/>
      <c r="UYG44" s="9"/>
      <c r="UYH44" s="8"/>
      <c r="UYI44" s="8"/>
      <c r="UYJ44" s="13"/>
      <c r="UYK44" s="13"/>
      <c r="UYL44" s="14"/>
      <c r="UYM44" s="15"/>
      <c r="UYN44" s="13"/>
      <c r="UYO44" s="9"/>
      <c r="UYP44" s="8"/>
      <c r="UYQ44" s="8"/>
      <c r="UYR44" s="13"/>
      <c r="UYS44" s="13"/>
      <c r="UYT44" s="14"/>
      <c r="UYU44" s="15"/>
      <c r="UYV44" s="13"/>
      <c r="UYW44" s="9"/>
      <c r="UYX44" s="8"/>
      <c r="UYY44" s="8"/>
      <c r="UYZ44" s="13"/>
      <c r="UZA44" s="13"/>
      <c r="UZB44" s="14"/>
      <c r="UZC44" s="15"/>
      <c r="UZD44" s="13"/>
      <c r="UZE44" s="9"/>
      <c r="UZF44" s="8"/>
      <c r="UZG44" s="8"/>
      <c r="UZH44" s="13"/>
      <c r="UZI44" s="13"/>
      <c r="UZJ44" s="14"/>
      <c r="UZK44" s="15"/>
      <c r="UZL44" s="13"/>
      <c r="UZM44" s="9"/>
      <c r="UZN44" s="8"/>
      <c r="UZO44" s="8"/>
      <c r="UZP44" s="13"/>
      <c r="UZQ44" s="13"/>
      <c r="UZR44" s="14"/>
      <c r="UZS44" s="15"/>
      <c r="UZT44" s="13"/>
      <c r="UZU44" s="9"/>
      <c r="UZV44" s="8"/>
      <c r="UZW44" s="8"/>
      <c r="UZX44" s="13"/>
      <c r="UZY44" s="13"/>
      <c r="UZZ44" s="14"/>
      <c r="VAA44" s="15"/>
      <c r="VAB44" s="13"/>
      <c r="VAC44" s="9"/>
      <c r="VAD44" s="8"/>
      <c r="VAE44" s="8"/>
      <c r="VAF44" s="13"/>
      <c r="VAG44" s="13"/>
      <c r="VAH44" s="14"/>
      <c r="VAI44" s="15"/>
      <c r="VAJ44" s="13"/>
      <c r="VAK44" s="9"/>
      <c r="VAL44" s="8"/>
      <c r="VAM44" s="8"/>
      <c r="VAN44" s="13"/>
      <c r="VAO44" s="13"/>
      <c r="VAP44" s="14"/>
      <c r="VAQ44" s="15"/>
      <c r="VAR44" s="13"/>
      <c r="VAS44" s="9"/>
      <c r="VAT44" s="8"/>
      <c r="VAU44" s="8"/>
      <c r="VAV44" s="13"/>
      <c r="VAW44" s="13"/>
      <c r="VAX44" s="14"/>
      <c r="VAY44" s="15"/>
      <c r="VAZ44" s="13"/>
      <c r="VBA44" s="9"/>
      <c r="VBB44" s="8"/>
      <c r="VBC44" s="8"/>
      <c r="VBD44" s="13"/>
      <c r="VBE44" s="13"/>
      <c r="VBF44" s="14"/>
      <c r="VBG44" s="15"/>
      <c r="VBH44" s="13"/>
      <c r="VBI44" s="9"/>
      <c r="VBJ44" s="8"/>
      <c r="VBK44" s="8"/>
      <c r="VBL44" s="13"/>
      <c r="VBM44" s="13"/>
      <c r="VBN44" s="14"/>
      <c r="VBO44" s="15"/>
      <c r="VBP44" s="13"/>
      <c r="VBQ44" s="9"/>
      <c r="VBR44" s="8"/>
      <c r="VBS44" s="8"/>
      <c r="VBT44" s="13"/>
      <c r="VBU44" s="13"/>
      <c r="VBV44" s="14"/>
      <c r="VBW44" s="15"/>
      <c r="VBX44" s="13"/>
      <c r="VBY44" s="9"/>
      <c r="VBZ44" s="8"/>
      <c r="VCA44" s="8"/>
      <c r="VCB44" s="13"/>
      <c r="VCC44" s="13"/>
      <c r="VCD44" s="14"/>
      <c r="VCE44" s="15"/>
      <c r="VCF44" s="13"/>
      <c r="VCG44" s="9"/>
      <c r="VCH44" s="8"/>
      <c r="VCI44" s="8"/>
      <c r="VCJ44" s="13"/>
      <c r="VCK44" s="13"/>
      <c r="VCL44" s="14"/>
      <c r="VCM44" s="15"/>
      <c r="VCN44" s="13"/>
      <c r="VCO44" s="9"/>
      <c r="VCP44" s="8"/>
      <c r="VCQ44" s="8"/>
      <c r="VCR44" s="13"/>
      <c r="VCS44" s="13"/>
      <c r="VCT44" s="14"/>
      <c r="VCU44" s="15"/>
      <c r="VCV44" s="13"/>
      <c r="VCW44" s="9"/>
      <c r="VCX44" s="8"/>
      <c r="VCY44" s="8"/>
      <c r="VCZ44" s="13"/>
      <c r="VDA44" s="13"/>
      <c r="VDB44" s="14"/>
      <c r="VDC44" s="15"/>
      <c r="VDD44" s="13"/>
      <c r="VDE44" s="9"/>
      <c r="VDF44" s="8"/>
      <c r="VDG44" s="8"/>
      <c r="VDH44" s="13"/>
      <c r="VDI44" s="13"/>
      <c r="VDJ44" s="14"/>
      <c r="VDK44" s="15"/>
      <c r="VDL44" s="13"/>
      <c r="VDM44" s="9"/>
      <c r="VDN44" s="8"/>
      <c r="VDO44" s="8"/>
      <c r="VDP44" s="13"/>
      <c r="VDQ44" s="13"/>
      <c r="VDR44" s="14"/>
      <c r="VDS44" s="15"/>
      <c r="VDT44" s="13"/>
      <c r="VDU44" s="9"/>
      <c r="VDV44" s="8"/>
      <c r="VDW44" s="8"/>
      <c r="VDX44" s="13"/>
      <c r="VDY44" s="13"/>
      <c r="VDZ44" s="14"/>
      <c r="VEA44" s="15"/>
      <c r="VEB44" s="13"/>
      <c r="VEC44" s="9"/>
      <c r="VED44" s="8"/>
      <c r="VEE44" s="8"/>
      <c r="VEF44" s="13"/>
      <c r="VEG44" s="13"/>
      <c r="VEH44" s="14"/>
      <c r="VEI44" s="15"/>
      <c r="VEJ44" s="13"/>
      <c r="VEK44" s="9"/>
      <c r="VEL44" s="8"/>
      <c r="VEM44" s="8"/>
      <c r="VEN44" s="13"/>
      <c r="VEO44" s="13"/>
      <c r="VEP44" s="14"/>
      <c r="VEQ44" s="15"/>
      <c r="VER44" s="13"/>
      <c r="VES44" s="9"/>
      <c r="VET44" s="8"/>
      <c r="VEU44" s="8"/>
      <c r="VEV44" s="13"/>
      <c r="VEW44" s="13"/>
      <c r="VEX44" s="14"/>
      <c r="VEY44" s="15"/>
      <c r="VEZ44" s="13"/>
      <c r="VFA44" s="9"/>
      <c r="VFB44" s="8"/>
      <c r="VFC44" s="8"/>
      <c r="VFD44" s="13"/>
      <c r="VFE44" s="13"/>
      <c r="VFF44" s="14"/>
      <c r="VFG44" s="15"/>
      <c r="VFH44" s="13"/>
      <c r="VFI44" s="9"/>
      <c r="VFJ44" s="8"/>
      <c r="VFK44" s="8"/>
      <c r="VFL44" s="13"/>
      <c r="VFM44" s="13"/>
      <c r="VFN44" s="14"/>
      <c r="VFO44" s="15"/>
      <c r="VFP44" s="13"/>
      <c r="VFQ44" s="9"/>
      <c r="VFR44" s="8"/>
      <c r="VFS44" s="8"/>
      <c r="VFT44" s="13"/>
      <c r="VFU44" s="13"/>
      <c r="VFV44" s="14"/>
      <c r="VFW44" s="15"/>
      <c r="VFX44" s="13"/>
      <c r="VFY44" s="9"/>
      <c r="VFZ44" s="8"/>
      <c r="VGA44" s="8"/>
      <c r="VGB44" s="13"/>
      <c r="VGC44" s="13"/>
      <c r="VGD44" s="14"/>
      <c r="VGE44" s="15"/>
      <c r="VGF44" s="13"/>
      <c r="VGG44" s="9"/>
      <c r="VGH44" s="8"/>
      <c r="VGI44" s="8"/>
      <c r="VGJ44" s="13"/>
      <c r="VGK44" s="13"/>
      <c r="VGL44" s="14"/>
      <c r="VGM44" s="15"/>
      <c r="VGN44" s="13"/>
      <c r="VGO44" s="9"/>
      <c r="VGP44" s="8"/>
      <c r="VGQ44" s="8"/>
      <c r="VGR44" s="13"/>
      <c r="VGS44" s="13"/>
      <c r="VGT44" s="14"/>
      <c r="VGU44" s="15"/>
      <c r="VGV44" s="13"/>
      <c r="VGW44" s="9"/>
      <c r="VGX44" s="8"/>
      <c r="VGY44" s="8"/>
      <c r="VGZ44" s="13"/>
      <c r="VHA44" s="13"/>
      <c r="VHB44" s="14"/>
      <c r="VHC44" s="15"/>
      <c r="VHD44" s="13"/>
      <c r="VHE44" s="9"/>
      <c r="VHF44" s="8"/>
      <c r="VHG44" s="8"/>
      <c r="VHH44" s="13"/>
      <c r="VHI44" s="13"/>
      <c r="VHJ44" s="14"/>
      <c r="VHK44" s="15"/>
      <c r="VHL44" s="13"/>
      <c r="VHM44" s="9"/>
      <c r="VHN44" s="8"/>
      <c r="VHO44" s="8"/>
      <c r="VHP44" s="13"/>
      <c r="VHQ44" s="13"/>
      <c r="VHR44" s="14"/>
      <c r="VHS44" s="15"/>
      <c r="VHT44" s="13"/>
      <c r="VHU44" s="9"/>
      <c r="VHV44" s="8"/>
      <c r="VHW44" s="8"/>
      <c r="VHX44" s="13"/>
      <c r="VHY44" s="13"/>
      <c r="VHZ44" s="14"/>
      <c r="VIA44" s="15"/>
      <c r="VIB44" s="13"/>
      <c r="VIC44" s="9"/>
      <c r="VID44" s="8"/>
      <c r="VIE44" s="8"/>
      <c r="VIF44" s="13"/>
      <c r="VIG44" s="13"/>
      <c r="VIH44" s="14"/>
      <c r="VII44" s="15"/>
      <c r="VIJ44" s="13"/>
      <c r="VIK44" s="9"/>
      <c r="VIL44" s="8"/>
      <c r="VIM44" s="8"/>
      <c r="VIN44" s="13"/>
      <c r="VIO44" s="13"/>
      <c r="VIP44" s="14"/>
      <c r="VIQ44" s="15"/>
      <c r="VIR44" s="13"/>
      <c r="VIS44" s="9"/>
      <c r="VIT44" s="8"/>
      <c r="VIU44" s="8"/>
      <c r="VIV44" s="13"/>
      <c r="VIW44" s="13"/>
      <c r="VIX44" s="14"/>
      <c r="VIY44" s="15"/>
      <c r="VIZ44" s="13"/>
      <c r="VJA44" s="9"/>
      <c r="VJB44" s="8"/>
      <c r="VJC44" s="8"/>
      <c r="VJD44" s="13"/>
      <c r="VJE44" s="13"/>
      <c r="VJF44" s="14"/>
      <c r="VJG44" s="15"/>
      <c r="VJH44" s="13"/>
      <c r="VJI44" s="9"/>
      <c r="VJJ44" s="8"/>
      <c r="VJK44" s="8"/>
      <c r="VJL44" s="13"/>
      <c r="VJM44" s="13"/>
      <c r="VJN44" s="14"/>
      <c r="VJO44" s="15"/>
      <c r="VJP44" s="13"/>
      <c r="VJQ44" s="9"/>
      <c r="VJR44" s="8"/>
      <c r="VJS44" s="8"/>
      <c r="VJT44" s="13"/>
      <c r="VJU44" s="13"/>
      <c r="VJV44" s="14"/>
      <c r="VJW44" s="15"/>
      <c r="VJX44" s="13"/>
      <c r="VJY44" s="9"/>
      <c r="VJZ44" s="8"/>
      <c r="VKA44" s="8"/>
      <c r="VKB44" s="13"/>
      <c r="VKC44" s="13"/>
      <c r="VKD44" s="14"/>
      <c r="VKE44" s="15"/>
      <c r="VKF44" s="13"/>
      <c r="VKG44" s="9"/>
      <c r="VKH44" s="8"/>
      <c r="VKI44" s="8"/>
      <c r="VKJ44" s="13"/>
      <c r="VKK44" s="13"/>
      <c r="VKL44" s="14"/>
      <c r="VKM44" s="15"/>
      <c r="VKN44" s="13"/>
      <c r="VKO44" s="9"/>
      <c r="VKP44" s="8"/>
      <c r="VKQ44" s="8"/>
      <c r="VKR44" s="13"/>
      <c r="VKS44" s="13"/>
      <c r="VKT44" s="14"/>
      <c r="VKU44" s="15"/>
      <c r="VKV44" s="13"/>
      <c r="VKW44" s="9"/>
      <c r="VKX44" s="8"/>
      <c r="VKY44" s="8"/>
      <c r="VKZ44" s="13"/>
      <c r="VLA44" s="13"/>
      <c r="VLB44" s="14"/>
      <c r="VLC44" s="15"/>
      <c r="VLD44" s="13"/>
      <c r="VLE44" s="9"/>
      <c r="VLF44" s="8"/>
      <c r="VLG44" s="8"/>
      <c r="VLH44" s="13"/>
      <c r="VLI44" s="13"/>
      <c r="VLJ44" s="14"/>
      <c r="VLK44" s="15"/>
      <c r="VLL44" s="13"/>
      <c r="VLM44" s="9"/>
      <c r="VLN44" s="8"/>
      <c r="VLO44" s="8"/>
      <c r="VLP44" s="13"/>
      <c r="VLQ44" s="13"/>
      <c r="VLR44" s="14"/>
      <c r="VLS44" s="15"/>
      <c r="VLT44" s="13"/>
      <c r="VLU44" s="9"/>
      <c r="VLV44" s="8"/>
      <c r="VLW44" s="8"/>
      <c r="VLX44" s="13"/>
      <c r="VLY44" s="13"/>
      <c r="VLZ44" s="14"/>
      <c r="VMA44" s="15"/>
      <c r="VMB44" s="13"/>
      <c r="VMC44" s="9"/>
      <c r="VMD44" s="8"/>
      <c r="VME44" s="8"/>
      <c r="VMF44" s="13"/>
      <c r="VMG44" s="13"/>
      <c r="VMH44" s="14"/>
      <c r="VMI44" s="15"/>
      <c r="VMJ44" s="13"/>
      <c r="VMK44" s="9"/>
      <c r="VML44" s="8"/>
      <c r="VMM44" s="8"/>
      <c r="VMN44" s="13"/>
      <c r="VMO44" s="13"/>
      <c r="VMP44" s="14"/>
      <c r="VMQ44" s="15"/>
      <c r="VMR44" s="13"/>
      <c r="VMS44" s="9"/>
      <c r="VMT44" s="8"/>
      <c r="VMU44" s="8"/>
      <c r="VMV44" s="13"/>
      <c r="VMW44" s="13"/>
      <c r="VMX44" s="14"/>
      <c r="VMY44" s="15"/>
      <c r="VMZ44" s="13"/>
      <c r="VNA44" s="9"/>
      <c r="VNB44" s="8"/>
      <c r="VNC44" s="8"/>
      <c r="VND44" s="13"/>
      <c r="VNE44" s="13"/>
      <c r="VNF44" s="14"/>
      <c r="VNG44" s="15"/>
      <c r="VNH44" s="13"/>
      <c r="VNI44" s="9"/>
      <c r="VNJ44" s="8"/>
      <c r="VNK44" s="8"/>
      <c r="VNL44" s="13"/>
      <c r="VNM44" s="13"/>
      <c r="VNN44" s="14"/>
      <c r="VNO44" s="15"/>
      <c r="VNP44" s="13"/>
      <c r="VNQ44" s="9"/>
      <c r="VNR44" s="8"/>
      <c r="VNS44" s="8"/>
      <c r="VNT44" s="13"/>
      <c r="VNU44" s="13"/>
      <c r="VNV44" s="14"/>
      <c r="VNW44" s="15"/>
      <c r="VNX44" s="13"/>
      <c r="VNY44" s="9"/>
      <c r="VNZ44" s="8"/>
      <c r="VOA44" s="8"/>
      <c r="VOB44" s="13"/>
      <c r="VOC44" s="13"/>
      <c r="VOD44" s="14"/>
      <c r="VOE44" s="15"/>
      <c r="VOF44" s="13"/>
      <c r="VOG44" s="9"/>
      <c r="VOH44" s="8"/>
      <c r="VOI44" s="8"/>
      <c r="VOJ44" s="13"/>
      <c r="VOK44" s="13"/>
      <c r="VOL44" s="14"/>
      <c r="VOM44" s="15"/>
      <c r="VON44" s="13"/>
      <c r="VOO44" s="9"/>
      <c r="VOP44" s="8"/>
      <c r="VOQ44" s="8"/>
      <c r="VOR44" s="13"/>
      <c r="VOS44" s="13"/>
      <c r="VOT44" s="14"/>
      <c r="VOU44" s="15"/>
      <c r="VOV44" s="13"/>
      <c r="VOW44" s="9"/>
      <c r="VOX44" s="8"/>
      <c r="VOY44" s="8"/>
      <c r="VOZ44" s="13"/>
      <c r="VPA44" s="13"/>
      <c r="VPB44" s="14"/>
      <c r="VPC44" s="15"/>
      <c r="VPD44" s="13"/>
      <c r="VPE44" s="9"/>
      <c r="VPF44" s="8"/>
      <c r="VPG44" s="8"/>
      <c r="VPH44" s="13"/>
      <c r="VPI44" s="13"/>
      <c r="VPJ44" s="14"/>
      <c r="VPK44" s="15"/>
      <c r="VPL44" s="13"/>
      <c r="VPM44" s="9"/>
      <c r="VPN44" s="8"/>
      <c r="VPO44" s="8"/>
      <c r="VPP44" s="13"/>
      <c r="VPQ44" s="13"/>
      <c r="VPR44" s="14"/>
      <c r="VPS44" s="15"/>
      <c r="VPT44" s="13"/>
      <c r="VPU44" s="9"/>
      <c r="VPV44" s="8"/>
      <c r="VPW44" s="8"/>
      <c r="VPX44" s="13"/>
      <c r="VPY44" s="13"/>
      <c r="VPZ44" s="14"/>
      <c r="VQA44" s="15"/>
      <c r="VQB44" s="13"/>
      <c r="VQC44" s="9"/>
      <c r="VQD44" s="8"/>
      <c r="VQE44" s="8"/>
      <c r="VQF44" s="13"/>
      <c r="VQG44" s="13"/>
      <c r="VQH44" s="14"/>
      <c r="VQI44" s="15"/>
      <c r="VQJ44" s="13"/>
      <c r="VQK44" s="9"/>
      <c r="VQL44" s="8"/>
      <c r="VQM44" s="8"/>
      <c r="VQN44" s="13"/>
      <c r="VQO44" s="13"/>
      <c r="VQP44" s="14"/>
      <c r="VQQ44" s="15"/>
      <c r="VQR44" s="13"/>
      <c r="VQS44" s="9"/>
      <c r="VQT44" s="8"/>
      <c r="VQU44" s="8"/>
      <c r="VQV44" s="13"/>
      <c r="VQW44" s="13"/>
      <c r="VQX44" s="14"/>
      <c r="VQY44" s="15"/>
      <c r="VQZ44" s="13"/>
      <c r="VRA44" s="9"/>
      <c r="VRB44" s="8"/>
      <c r="VRC44" s="8"/>
      <c r="VRD44" s="13"/>
      <c r="VRE44" s="13"/>
      <c r="VRF44" s="14"/>
      <c r="VRG44" s="15"/>
      <c r="VRH44" s="13"/>
      <c r="VRI44" s="9"/>
      <c r="VRJ44" s="8"/>
      <c r="VRK44" s="8"/>
      <c r="VRL44" s="13"/>
      <c r="VRM44" s="13"/>
      <c r="VRN44" s="14"/>
      <c r="VRO44" s="15"/>
      <c r="VRP44" s="13"/>
      <c r="VRQ44" s="9"/>
      <c r="VRR44" s="8"/>
      <c r="VRS44" s="8"/>
      <c r="VRT44" s="13"/>
      <c r="VRU44" s="13"/>
      <c r="VRV44" s="14"/>
      <c r="VRW44" s="15"/>
      <c r="VRX44" s="13"/>
      <c r="VRY44" s="9"/>
      <c r="VRZ44" s="8"/>
      <c r="VSA44" s="8"/>
      <c r="VSB44" s="13"/>
      <c r="VSC44" s="13"/>
      <c r="VSD44" s="14"/>
      <c r="VSE44" s="15"/>
      <c r="VSF44" s="13"/>
      <c r="VSG44" s="9"/>
      <c r="VSH44" s="8"/>
      <c r="VSI44" s="8"/>
      <c r="VSJ44" s="13"/>
      <c r="VSK44" s="13"/>
      <c r="VSL44" s="14"/>
      <c r="VSM44" s="15"/>
      <c r="VSN44" s="13"/>
      <c r="VSO44" s="9"/>
      <c r="VSP44" s="8"/>
      <c r="VSQ44" s="8"/>
      <c r="VSR44" s="13"/>
      <c r="VSS44" s="13"/>
      <c r="VST44" s="14"/>
      <c r="VSU44" s="15"/>
      <c r="VSV44" s="13"/>
      <c r="VSW44" s="9"/>
      <c r="VSX44" s="8"/>
      <c r="VSY44" s="8"/>
      <c r="VSZ44" s="13"/>
      <c r="VTA44" s="13"/>
      <c r="VTB44" s="14"/>
      <c r="VTC44" s="15"/>
      <c r="VTD44" s="13"/>
      <c r="VTE44" s="9"/>
      <c r="VTF44" s="8"/>
      <c r="VTG44" s="8"/>
      <c r="VTH44" s="13"/>
      <c r="VTI44" s="13"/>
      <c r="VTJ44" s="14"/>
      <c r="VTK44" s="15"/>
      <c r="VTL44" s="13"/>
      <c r="VTM44" s="9"/>
      <c r="VTN44" s="8"/>
      <c r="VTO44" s="8"/>
      <c r="VTP44" s="13"/>
      <c r="VTQ44" s="13"/>
      <c r="VTR44" s="14"/>
      <c r="VTS44" s="15"/>
      <c r="VTT44" s="13"/>
      <c r="VTU44" s="9"/>
      <c r="VTV44" s="8"/>
      <c r="VTW44" s="8"/>
      <c r="VTX44" s="13"/>
      <c r="VTY44" s="13"/>
      <c r="VTZ44" s="14"/>
      <c r="VUA44" s="15"/>
      <c r="VUB44" s="13"/>
      <c r="VUC44" s="9"/>
      <c r="VUD44" s="8"/>
      <c r="VUE44" s="8"/>
      <c r="VUF44" s="13"/>
      <c r="VUG44" s="13"/>
      <c r="VUH44" s="14"/>
      <c r="VUI44" s="15"/>
      <c r="VUJ44" s="13"/>
      <c r="VUK44" s="9"/>
      <c r="VUL44" s="8"/>
      <c r="VUM44" s="8"/>
      <c r="VUN44" s="13"/>
      <c r="VUO44" s="13"/>
      <c r="VUP44" s="14"/>
      <c r="VUQ44" s="15"/>
      <c r="VUR44" s="13"/>
      <c r="VUS44" s="9"/>
      <c r="VUT44" s="8"/>
      <c r="VUU44" s="8"/>
      <c r="VUV44" s="13"/>
      <c r="VUW44" s="13"/>
      <c r="VUX44" s="14"/>
      <c r="VUY44" s="15"/>
      <c r="VUZ44" s="13"/>
      <c r="VVA44" s="9"/>
      <c r="VVB44" s="8"/>
      <c r="VVC44" s="8"/>
      <c r="VVD44" s="13"/>
      <c r="VVE44" s="13"/>
      <c r="VVF44" s="14"/>
      <c r="VVG44" s="15"/>
      <c r="VVH44" s="13"/>
      <c r="VVI44" s="9"/>
      <c r="VVJ44" s="8"/>
      <c r="VVK44" s="8"/>
      <c r="VVL44" s="13"/>
      <c r="VVM44" s="13"/>
      <c r="VVN44" s="14"/>
      <c r="VVO44" s="15"/>
      <c r="VVP44" s="13"/>
      <c r="VVQ44" s="9"/>
      <c r="VVR44" s="8"/>
      <c r="VVS44" s="8"/>
      <c r="VVT44" s="13"/>
      <c r="VVU44" s="13"/>
      <c r="VVV44" s="14"/>
      <c r="VVW44" s="15"/>
      <c r="VVX44" s="13"/>
      <c r="VVY44" s="9"/>
      <c r="VVZ44" s="8"/>
      <c r="VWA44" s="8"/>
      <c r="VWB44" s="13"/>
      <c r="VWC44" s="13"/>
      <c r="VWD44" s="14"/>
      <c r="VWE44" s="15"/>
      <c r="VWF44" s="13"/>
      <c r="VWG44" s="9"/>
      <c r="VWH44" s="8"/>
      <c r="VWI44" s="8"/>
      <c r="VWJ44" s="13"/>
      <c r="VWK44" s="13"/>
      <c r="VWL44" s="14"/>
      <c r="VWM44" s="15"/>
      <c r="VWN44" s="13"/>
      <c r="VWO44" s="9"/>
      <c r="VWP44" s="8"/>
      <c r="VWQ44" s="8"/>
      <c r="VWR44" s="13"/>
      <c r="VWS44" s="13"/>
      <c r="VWT44" s="14"/>
      <c r="VWU44" s="15"/>
      <c r="VWV44" s="13"/>
      <c r="VWW44" s="9"/>
      <c r="VWX44" s="8"/>
      <c r="VWY44" s="8"/>
      <c r="VWZ44" s="13"/>
      <c r="VXA44" s="13"/>
      <c r="VXB44" s="14"/>
      <c r="VXC44" s="15"/>
      <c r="VXD44" s="13"/>
      <c r="VXE44" s="9"/>
      <c r="VXF44" s="8"/>
      <c r="VXG44" s="8"/>
      <c r="VXH44" s="13"/>
      <c r="VXI44" s="13"/>
      <c r="VXJ44" s="14"/>
      <c r="VXK44" s="15"/>
      <c r="VXL44" s="13"/>
      <c r="VXM44" s="9"/>
      <c r="VXN44" s="8"/>
      <c r="VXO44" s="8"/>
      <c r="VXP44" s="13"/>
      <c r="VXQ44" s="13"/>
      <c r="VXR44" s="14"/>
      <c r="VXS44" s="15"/>
      <c r="VXT44" s="13"/>
      <c r="VXU44" s="9"/>
      <c r="VXV44" s="8"/>
      <c r="VXW44" s="8"/>
      <c r="VXX44" s="13"/>
      <c r="VXY44" s="13"/>
      <c r="VXZ44" s="14"/>
      <c r="VYA44" s="15"/>
      <c r="VYB44" s="13"/>
      <c r="VYC44" s="9"/>
      <c r="VYD44" s="8"/>
      <c r="VYE44" s="8"/>
      <c r="VYF44" s="13"/>
      <c r="VYG44" s="13"/>
      <c r="VYH44" s="14"/>
      <c r="VYI44" s="15"/>
      <c r="VYJ44" s="13"/>
      <c r="VYK44" s="9"/>
      <c r="VYL44" s="8"/>
      <c r="VYM44" s="8"/>
      <c r="VYN44" s="13"/>
      <c r="VYO44" s="13"/>
      <c r="VYP44" s="14"/>
      <c r="VYQ44" s="15"/>
      <c r="VYR44" s="13"/>
      <c r="VYS44" s="9"/>
      <c r="VYT44" s="8"/>
      <c r="VYU44" s="8"/>
      <c r="VYV44" s="13"/>
      <c r="VYW44" s="13"/>
      <c r="VYX44" s="14"/>
      <c r="VYY44" s="15"/>
      <c r="VYZ44" s="13"/>
      <c r="VZA44" s="9"/>
      <c r="VZB44" s="8"/>
      <c r="VZC44" s="8"/>
      <c r="VZD44" s="13"/>
      <c r="VZE44" s="13"/>
      <c r="VZF44" s="14"/>
      <c r="VZG44" s="15"/>
      <c r="VZH44" s="13"/>
      <c r="VZI44" s="9"/>
      <c r="VZJ44" s="8"/>
      <c r="VZK44" s="8"/>
      <c r="VZL44" s="13"/>
      <c r="VZM44" s="13"/>
      <c r="VZN44" s="14"/>
      <c r="VZO44" s="15"/>
      <c r="VZP44" s="13"/>
      <c r="VZQ44" s="9"/>
      <c r="VZR44" s="8"/>
      <c r="VZS44" s="8"/>
      <c r="VZT44" s="13"/>
      <c r="VZU44" s="13"/>
      <c r="VZV44" s="14"/>
      <c r="VZW44" s="15"/>
      <c r="VZX44" s="13"/>
      <c r="VZY44" s="9"/>
      <c r="VZZ44" s="8"/>
      <c r="WAA44" s="8"/>
      <c r="WAB44" s="13"/>
      <c r="WAC44" s="13"/>
      <c r="WAD44" s="14"/>
      <c r="WAE44" s="15"/>
      <c r="WAF44" s="13"/>
      <c r="WAG44" s="9"/>
      <c r="WAH44" s="8"/>
      <c r="WAI44" s="8"/>
      <c r="WAJ44" s="13"/>
      <c r="WAK44" s="13"/>
      <c r="WAL44" s="14"/>
      <c r="WAM44" s="15"/>
      <c r="WAN44" s="13"/>
      <c r="WAO44" s="9"/>
      <c r="WAP44" s="8"/>
      <c r="WAQ44" s="8"/>
      <c r="WAR44" s="13"/>
      <c r="WAS44" s="13"/>
      <c r="WAT44" s="14"/>
      <c r="WAU44" s="15"/>
      <c r="WAV44" s="13"/>
      <c r="WAW44" s="9"/>
      <c r="WAX44" s="8"/>
      <c r="WAY44" s="8"/>
      <c r="WAZ44" s="13"/>
      <c r="WBA44" s="13"/>
      <c r="WBB44" s="14"/>
      <c r="WBC44" s="15"/>
      <c r="WBD44" s="13"/>
      <c r="WBE44" s="9"/>
      <c r="WBF44" s="8"/>
      <c r="WBG44" s="8"/>
      <c r="WBH44" s="13"/>
      <c r="WBI44" s="13"/>
      <c r="WBJ44" s="14"/>
      <c r="WBK44" s="15"/>
      <c r="WBL44" s="13"/>
      <c r="WBM44" s="9"/>
      <c r="WBN44" s="8"/>
      <c r="WBO44" s="8"/>
      <c r="WBP44" s="13"/>
      <c r="WBQ44" s="13"/>
      <c r="WBR44" s="14"/>
      <c r="WBS44" s="15"/>
      <c r="WBT44" s="13"/>
      <c r="WBU44" s="9"/>
      <c r="WBV44" s="8"/>
      <c r="WBW44" s="8"/>
      <c r="WBX44" s="13"/>
      <c r="WBY44" s="13"/>
      <c r="WBZ44" s="14"/>
      <c r="WCA44" s="15"/>
      <c r="WCB44" s="13"/>
      <c r="WCC44" s="9"/>
      <c r="WCD44" s="8"/>
      <c r="WCE44" s="8"/>
      <c r="WCF44" s="13"/>
      <c r="WCG44" s="13"/>
      <c r="WCH44" s="14"/>
      <c r="WCI44" s="15"/>
      <c r="WCJ44" s="13"/>
      <c r="WCK44" s="9"/>
      <c r="WCL44" s="8"/>
      <c r="WCM44" s="8"/>
      <c r="WCN44" s="13"/>
      <c r="WCO44" s="13"/>
      <c r="WCP44" s="14"/>
      <c r="WCQ44" s="15"/>
      <c r="WCR44" s="13"/>
      <c r="WCS44" s="9"/>
      <c r="WCT44" s="8"/>
      <c r="WCU44" s="8"/>
      <c r="WCV44" s="13"/>
      <c r="WCW44" s="13"/>
      <c r="WCX44" s="14"/>
      <c r="WCY44" s="15"/>
      <c r="WCZ44" s="13"/>
      <c r="WDA44" s="9"/>
      <c r="WDB44" s="8"/>
      <c r="WDC44" s="8"/>
      <c r="WDD44" s="13"/>
      <c r="WDE44" s="13"/>
      <c r="WDF44" s="14"/>
      <c r="WDG44" s="15"/>
      <c r="WDH44" s="13"/>
      <c r="WDI44" s="9"/>
      <c r="WDJ44" s="8"/>
      <c r="WDK44" s="8"/>
      <c r="WDL44" s="13"/>
      <c r="WDM44" s="13"/>
      <c r="WDN44" s="14"/>
      <c r="WDO44" s="15"/>
      <c r="WDP44" s="13"/>
      <c r="WDQ44" s="9"/>
      <c r="WDR44" s="8"/>
      <c r="WDS44" s="8"/>
      <c r="WDT44" s="13"/>
      <c r="WDU44" s="13"/>
      <c r="WDV44" s="14"/>
      <c r="WDW44" s="15"/>
      <c r="WDX44" s="13"/>
      <c r="WDY44" s="9"/>
      <c r="WDZ44" s="8"/>
      <c r="WEA44" s="8"/>
      <c r="WEB44" s="13"/>
      <c r="WEC44" s="13"/>
      <c r="WED44" s="14"/>
      <c r="WEE44" s="15"/>
      <c r="WEF44" s="13"/>
      <c r="WEG44" s="9"/>
      <c r="WEH44" s="8"/>
      <c r="WEI44" s="8"/>
      <c r="WEJ44" s="13"/>
      <c r="WEK44" s="13"/>
      <c r="WEL44" s="14"/>
      <c r="WEM44" s="15"/>
      <c r="WEN44" s="13"/>
      <c r="WEO44" s="9"/>
      <c r="WEP44" s="8"/>
      <c r="WEQ44" s="8"/>
      <c r="WER44" s="13"/>
      <c r="WES44" s="13"/>
      <c r="WET44" s="14"/>
      <c r="WEU44" s="15"/>
      <c r="WEV44" s="13"/>
      <c r="WEW44" s="9"/>
      <c r="WEX44" s="8"/>
      <c r="WEY44" s="8"/>
      <c r="WEZ44" s="13"/>
      <c r="WFA44" s="13"/>
      <c r="WFB44" s="14"/>
      <c r="WFC44" s="15"/>
      <c r="WFD44" s="13"/>
      <c r="WFE44" s="9"/>
      <c r="WFF44" s="8"/>
      <c r="WFG44" s="8"/>
      <c r="WFH44" s="13"/>
      <c r="WFI44" s="13"/>
      <c r="WFJ44" s="14"/>
      <c r="WFK44" s="15"/>
      <c r="WFL44" s="13"/>
      <c r="WFM44" s="9"/>
      <c r="WFN44" s="8"/>
      <c r="WFO44" s="8"/>
      <c r="WFP44" s="13"/>
      <c r="WFQ44" s="13"/>
      <c r="WFR44" s="14"/>
      <c r="WFS44" s="15"/>
      <c r="WFT44" s="13"/>
      <c r="WFU44" s="9"/>
      <c r="WFV44" s="8"/>
      <c r="WFW44" s="8"/>
      <c r="WFX44" s="13"/>
      <c r="WFY44" s="13"/>
      <c r="WFZ44" s="14"/>
      <c r="WGA44" s="15"/>
      <c r="WGB44" s="13"/>
      <c r="WGC44" s="9"/>
      <c r="WGD44" s="8"/>
      <c r="WGE44" s="8"/>
      <c r="WGF44" s="13"/>
      <c r="WGG44" s="13"/>
      <c r="WGH44" s="14"/>
      <c r="WGI44" s="15"/>
      <c r="WGJ44" s="13"/>
      <c r="WGK44" s="9"/>
      <c r="WGL44" s="8"/>
      <c r="WGM44" s="8"/>
      <c r="WGN44" s="13"/>
      <c r="WGO44" s="13"/>
      <c r="WGP44" s="14"/>
      <c r="WGQ44" s="15"/>
      <c r="WGR44" s="13"/>
      <c r="WGS44" s="9"/>
      <c r="WGT44" s="8"/>
      <c r="WGU44" s="8"/>
      <c r="WGV44" s="13"/>
      <c r="WGW44" s="13"/>
      <c r="WGX44" s="14"/>
      <c r="WGY44" s="15"/>
      <c r="WGZ44" s="13"/>
      <c r="WHA44" s="9"/>
      <c r="WHB44" s="8"/>
      <c r="WHC44" s="8"/>
      <c r="WHD44" s="13"/>
      <c r="WHE44" s="13"/>
      <c r="WHF44" s="14"/>
      <c r="WHG44" s="15"/>
      <c r="WHH44" s="13"/>
      <c r="WHI44" s="9"/>
      <c r="WHJ44" s="8"/>
      <c r="WHK44" s="8"/>
      <c r="WHL44" s="13"/>
      <c r="WHM44" s="13"/>
      <c r="WHN44" s="14"/>
      <c r="WHO44" s="15"/>
      <c r="WHP44" s="13"/>
      <c r="WHQ44" s="9"/>
      <c r="WHR44" s="8"/>
      <c r="WHS44" s="8"/>
      <c r="WHT44" s="13"/>
      <c r="WHU44" s="13"/>
      <c r="WHV44" s="14"/>
      <c r="WHW44" s="15"/>
      <c r="WHX44" s="13"/>
      <c r="WHY44" s="9"/>
      <c r="WHZ44" s="8"/>
      <c r="WIA44" s="8"/>
      <c r="WIB44" s="13"/>
      <c r="WIC44" s="13"/>
      <c r="WID44" s="14"/>
      <c r="WIE44" s="15"/>
      <c r="WIF44" s="13"/>
      <c r="WIG44" s="9"/>
      <c r="WIH44" s="8"/>
      <c r="WII44" s="8"/>
      <c r="WIJ44" s="13"/>
      <c r="WIK44" s="13"/>
      <c r="WIL44" s="14"/>
      <c r="WIM44" s="15"/>
      <c r="WIN44" s="13"/>
      <c r="WIO44" s="9"/>
      <c r="WIP44" s="8"/>
      <c r="WIQ44" s="8"/>
      <c r="WIR44" s="13"/>
      <c r="WIS44" s="13"/>
      <c r="WIT44" s="14"/>
      <c r="WIU44" s="15"/>
      <c r="WIV44" s="13"/>
      <c r="WIW44" s="9"/>
      <c r="WIX44" s="8"/>
      <c r="WIY44" s="8"/>
      <c r="WIZ44" s="13"/>
      <c r="WJA44" s="13"/>
      <c r="WJB44" s="14"/>
      <c r="WJC44" s="15"/>
      <c r="WJD44" s="13"/>
      <c r="WJE44" s="9"/>
      <c r="WJF44" s="8"/>
      <c r="WJG44" s="8"/>
      <c r="WJH44" s="13"/>
      <c r="WJI44" s="13"/>
      <c r="WJJ44" s="14"/>
      <c r="WJK44" s="15"/>
      <c r="WJL44" s="13"/>
      <c r="WJM44" s="9"/>
      <c r="WJN44" s="8"/>
      <c r="WJO44" s="8"/>
      <c r="WJP44" s="13"/>
      <c r="WJQ44" s="13"/>
      <c r="WJR44" s="14"/>
      <c r="WJS44" s="15"/>
      <c r="WJT44" s="13"/>
      <c r="WJU44" s="9"/>
      <c r="WJV44" s="8"/>
      <c r="WJW44" s="8"/>
      <c r="WJX44" s="13"/>
      <c r="WJY44" s="13"/>
      <c r="WJZ44" s="14"/>
      <c r="WKA44" s="15"/>
      <c r="WKB44" s="13"/>
      <c r="WKC44" s="9"/>
      <c r="WKD44" s="8"/>
      <c r="WKE44" s="8"/>
      <c r="WKF44" s="13"/>
      <c r="WKG44" s="13"/>
      <c r="WKH44" s="14"/>
      <c r="WKI44" s="15"/>
      <c r="WKJ44" s="13"/>
      <c r="WKK44" s="9"/>
      <c r="WKL44" s="8"/>
      <c r="WKM44" s="8"/>
      <c r="WKN44" s="13"/>
      <c r="WKO44" s="13"/>
      <c r="WKP44" s="14"/>
      <c r="WKQ44" s="15"/>
      <c r="WKR44" s="13"/>
      <c r="WKS44" s="9"/>
      <c r="WKT44" s="8"/>
      <c r="WKU44" s="8"/>
      <c r="WKV44" s="13"/>
      <c r="WKW44" s="13"/>
      <c r="WKX44" s="14"/>
      <c r="WKY44" s="15"/>
      <c r="WKZ44" s="13"/>
      <c r="WLA44" s="9"/>
      <c r="WLB44" s="8"/>
      <c r="WLC44" s="8"/>
      <c r="WLD44" s="13"/>
      <c r="WLE44" s="13"/>
      <c r="WLF44" s="14"/>
      <c r="WLG44" s="15"/>
      <c r="WLH44" s="13"/>
      <c r="WLI44" s="9"/>
      <c r="WLJ44" s="8"/>
      <c r="WLK44" s="8"/>
      <c r="WLL44" s="13"/>
      <c r="WLM44" s="13"/>
      <c r="WLN44" s="14"/>
      <c r="WLO44" s="15"/>
      <c r="WLP44" s="13"/>
      <c r="WLQ44" s="9"/>
      <c r="WLR44" s="8"/>
      <c r="WLS44" s="8"/>
      <c r="WLT44" s="13"/>
      <c r="WLU44" s="13"/>
      <c r="WLV44" s="14"/>
      <c r="WLW44" s="15"/>
      <c r="WLX44" s="13"/>
      <c r="WLY44" s="9"/>
      <c r="WLZ44" s="8"/>
      <c r="WMA44" s="8"/>
      <c r="WMB44" s="13"/>
      <c r="WMC44" s="13"/>
      <c r="WMD44" s="14"/>
      <c r="WME44" s="15"/>
      <c r="WMF44" s="13"/>
      <c r="WMG44" s="9"/>
      <c r="WMH44" s="8"/>
      <c r="WMI44" s="8"/>
      <c r="WMJ44" s="13"/>
      <c r="WMK44" s="13"/>
      <c r="WML44" s="14"/>
      <c r="WMM44" s="15"/>
      <c r="WMN44" s="13"/>
      <c r="WMO44" s="9"/>
      <c r="WMP44" s="8"/>
      <c r="WMQ44" s="8"/>
      <c r="WMR44" s="13"/>
      <c r="WMS44" s="13"/>
      <c r="WMT44" s="14"/>
      <c r="WMU44" s="15"/>
      <c r="WMV44" s="13"/>
      <c r="WMW44" s="9"/>
      <c r="WMX44" s="8"/>
      <c r="WMY44" s="8"/>
      <c r="WMZ44" s="13"/>
      <c r="WNA44" s="13"/>
      <c r="WNB44" s="14"/>
      <c r="WNC44" s="15"/>
      <c r="WND44" s="13"/>
      <c r="WNE44" s="9"/>
      <c r="WNF44" s="8"/>
      <c r="WNG44" s="8"/>
      <c r="WNH44" s="13"/>
      <c r="WNI44" s="13"/>
      <c r="WNJ44" s="14"/>
      <c r="WNK44" s="15"/>
      <c r="WNL44" s="13"/>
      <c r="WNM44" s="9"/>
      <c r="WNN44" s="8"/>
      <c r="WNO44" s="8"/>
      <c r="WNP44" s="13"/>
      <c r="WNQ44" s="13"/>
      <c r="WNR44" s="14"/>
      <c r="WNS44" s="15"/>
      <c r="WNT44" s="13"/>
      <c r="WNU44" s="9"/>
      <c r="WNV44" s="8"/>
      <c r="WNW44" s="8"/>
      <c r="WNX44" s="13"/>
      <c r="WNY44" s="13"/>
      <c r="WNZ44" s="14"/>
      <c r="WOA44" s="15"/>
      <c r="WOB44" s="13"/>
      <c r="WOC44" s="9"/>
      <c r="WOD44" s="8"/>
      <c r="WOE44" s="8"/>
      <c r="WOF44" s="13"/>
      <c r="WOG44" s="13"/>
      <c r="WOH44" s="14"/>
      <c r="WOI44" s="15"/>
      <c r="WOJ44" s="13"/>
      <c r="WOK44" s="9"/>
      <c r="WOL44" s="8"/>
      <c r="WOM44" s="8"/>
      <c r="WON44" s="13"/>
      <c r="WOO44" s="13"/>
      <c r="WOP44" s="14"/>
      <c r="WOQ44" s="15"/>
      <c r="WOR44" s="13"/>
      <c r="WOS44" s="9"/>
      <c r="WOT44" s="8"/>
      <c r="WOU44" s="8"/>
      <c r="WOV44" s="13"/>
      <c r="WOW44" s="13"/>
      <c r="WOX44" s="14"/>
      <c r="WOY44" s="15"/>
      <c r="WOZ44" s="13"/>
      <c r="WPA44" s="9"/>
      <c r="WPB44" s="8"/>
      <c r="WPC44" s="8"/>
      <c r="WPD44" s="13"/>
      <c r="WPE44" s="13"/>
      <c r="WPF44" s="14"/>
      <c r="WPG44" s="15"/>
      <c r="WPH44" s="13"/>
      <c r="WPI44" s="9"/>
      <c r="WPJ44" s="8"/>
      <c r="WPK44" s="8"/>
      <c r="WPL44" s="13"/>
      <c r="WPM44" s="13"/>
      <c r="WPN44" s="14"/>
      <c r="WPO44" s="15"/>
      <c r="WPP44" s="13"/>
      <c r="WPQ44" s="9"/>
      <c r="WPR44" s="8"/>
      <c r="WPS44" s="8"/>
      <c r="WPT44" s="13"/>
      <c r="WPU44" s="13"/>
      <c r="WPV44" s="14"/>
      <c r="WPW44" s="15"/>
      <c r="WPX44" s="13"/>
      <c r="WPY44" s="9"/>
      <c r="WPZ44" s="8"/>
      <c r="WQA44" s="8"/>
      <c r="WQB44" s="13"/>
      <c r="WQC44" s="13"/>
      <c r="WQD44" s="14"/>
      <c r="WQE44" s="15"/>
      <c r="WQF44" s="13"/>
      <c r="WQG44" s="9"/>
      <c r="WQH44" s="8"/>
      <c r="WQI44" s="8"/>
      <c r="WQJ44" s="13"/>
      <c r="WQK44" s="13"/>
      <c r="WQL44" s="14"/>
      <c r="WQM44" s="15"/>
      <c r="WQN44" s="13"/>
      <c r="WQO44" s="9"/>
      <c r="WQP44" s="8"/>
      <c r="WQQ44" s="8"/>
      <c r="WQR44" s="13"/>
      <c r="WQS44" s="13"/>
      <c r="WQT44" s="14"/>
      <c r="WQU44" s="15"/>
      <c r="WQV44" s="13"/>
      <c r="WQW44" s="9"/>
      <c r="WQX44" s="8"/>
      <c r="WQY44" s="8"/>
      <c r="WQZ44" s="13"/>
      <c r="WRA44" s="13"/>
      <c r="WRB44" s="14"/>
      <c r="WRC44" s="15"/>
      <c r="WRD44" s="13"/>
      <c r="WRE44" s="9"/>
      <c r="WRF44" s="8"/>
      <c r="WRG44" s="8"/>
      <c r="WRH44" s="13"/>
      <c r="WRI44" s="13"/>
      <c r="WRJ44" s="14"/>
      <c r="WRK44" s="15"/>
      <c r="WRL44" s="13"/>
      <c r="WRM44" s="9"/>
      <c r="WRN44" s="8"/>
      <c r="WRO44" s="8"/>
      <c r="WRP44" s="13"/>
      <c r="WRQ44" s="13"/>
      <c r="WRR44" s="14"/>
      <c r="WRS44" s="15"/>
      <c r="WRT44" s="13"/>
      <c r="WRU44" s="9"/>
      <c r="WRV44" s="8"/>
      <c r="WRW44" s="8"/>
      <c r="WRX44" s="13"/>
      <c r="WRY44" s="13"/>
      <c r="WRZ44" s="14"/>
      <c r="WSA44" s="15"/>
      <c r="WSB44" s="13"/>
      <c r="WSC44" s="9"/>
      <c r="WSD44" s="8"/>
      <c r="WSE44" s="8"/>
      <c r="WSF44" s="13"/>
      <c r="WSG44" s="13"/>
      <c r="WSH44" s="14"/>
      <c r="WSI44" s="15"/>
      <c r="WSJ44" s="13"/>
      <c r="WSK44" s="9"/>
      <c r="WSL44" s="8"/>
      <c r="WSM44" s="8"/>
      <c r="WSN44" s="13"/>
      <c r="WSO44" s="13"/>
      <c r="WSP44" s="14"/>
      <c r="WSQ44" s="15"/>
      <c r="WSR44" s="13"/>
      <c r="WSS44" s="9"/>
      <c r="WST44" s="8"/>
      <c r="WSU44" s="8"/>
      <c r="WSV44" s="13"/>
      <c r="WSW44" s="13"/>
      <c r="WSX44" s="14"/>
      <c r="WSY44" s="15"/>
      <c r="WSZ44" s="13"/>
      <c r="WTA44" s="9"/>
      <c r="WTB44" s="8"/>
      <c r="WTC44" s="8"/>
      <c r="WTD44" s="13"/>
      <c r="WTE44" s="13"/>
      <c r="WTF44" s="14"/>
      <c r="WTG44" s="15"/>
      <c r="WTH44" s="13"/>
      <c r="WTI44" s="9"/>
      <c r="WTJ44" s="8"/>
      <c r="WTK44" s="8"/>
      <c r="WTL44" s="13"/>
      <c r="WTM44" s="13"/>
      <c r="WTN44" s="14"/>
      <c r="WTO44" s="15"/>
      <c r="WTP44" s="13"/>
      <c r="WTQ44" s="9"/>
      <c r="WTR44" s="8"/>
      <c r="WTS44" s="8"/>
      <c r="WTT44" s="13"/>
      <c r="WTU44" s="13"/>
      <c r="WTV44" s="14"/>
      <c r="WTW44" s="15"/>
      <c r="WTX44" s="13"/>
      <c r="WTY44" s="9"/>
      <c r="WTZ44" s="8"/>
      <c r="WUA44" s="8"/>
      <c r="WUB44" s="13"/>
      <c r="WUC44" s="13"/>
      <c r="WUD44" s="14"/>
      <c r="WUE44" s="15"/>
      <c r="WUF44" s="13"/>
      <c r="WUG44" s="9"/>
      <c r="WUH44" s="8"/>
      <c r="WUI44" s="8"/>
      <c r="WUJ44" s="13"/>
      <c r="WUK44" s="13"/>
      <c r="WUL44" s="14"/>
      <c r="WUM44" s="15"/>
      <c r="WUN44" s="13"/>
      <c r="WUO44" s="9"/>
      <c r="WUP44" s="8"/>
      <c r="WUQ44" s="8"/>
      <c r="WUR44" s="13"/>
      <c r="WUS44" s="13"/>
      <c r="WUT44" s="14"/>
      <c r="WUU44" s="15"/>
      <c r="WUV44" s="13"/>
      <c r="WUW44" s="9"/>
      <c r="WUX44" s="8"/>
      <c r="WUY44" s="8"/>
      <c r="WUZ44" s="13"/>
      <c r="WVA44" s="13"/>
      <c r="WVB44" s="14"/>
      <c r="WVC44" s="15"/>
      <c r="WVD44" s="13"/>
      <c r="WVE44" s="9"/>
      <c r="WVF44" s="8"/>
      <c r="WVG44" s="8"/>
      <c r="WVH44" s="13"/>
      <c r="WVI44" s="13"/>
      <c r="WVJ44" s="14"/>
      <c r="WVK44" s="15"/>
      <c r="WVL44" s="13"/>
      <c r="WVM44" s="9"/>
      <c r="WVN44" s="8"/>
      <c r="WVO44" s="8"/>
      <c r="WVP44" s="13"/>
      <c r="WVQ44" s="13"/>
      <c r="WVR44" s="14"/>
      <c r="WVS44" s="15"/>
      <c r="WVT44" s="13"/>
      <c r="WVU44" s="9"/>
      <c r="WVV44" s="8"/>
      <c r="WVW44" s="8"/>
      <c r="WVX44" s="13"/>
      <c r="WVY44" s="13"/>
      <c r="WVZ44" s="14"/>
      <c r="WWA44" s="15"/>
      <c r="WWB44" s="13"/>
      <c r="WWC44" s="9"/>
      <c r="WWD44" s="8"/>
      <c r="WWE44" s="8"/>
      <c r="WWF44" s="13"/>
      <c r="WWG44" s="13"/>
      <c r="WWH44" s="14"/>
      <c r="WWI44" s="15"/>
      <c r="WWJ44" s="13"/>
      <c r="WWK44" s="9"/>
      <c r="WWL44" s="8"/>
      <c r="WWM44" s="8"/>
      <c r="WWN44" s="13"/>
      <c r="WWO44" s="13"/>
      <c r="WWP44" s="14"/>
      <c r="WWQ44" s="15"/>
      <c r="WWR44" s="13"/>
      <c r="WWS44" s="9"/>
      <c r="WWT44" s="8"/>
      <c r="WWU44" s="8"/>
      <c r="WWV44" s="13"/>
      <c r="WWW44" s="13"/>
      <c r="WWX44" s="14"/>
      <c r="WWY44" s="15"/>
      <c r="WWZ44" s="13"/>
      <c r="WXA44" s="9"/>
      <c r="WXB44" s="8"/>
      <c r="WXC44" s="8"/>
      <c r="WXD44" s="13"/>
      <c r="WXE44" s="13"/>
      <c r="WXF44" s="14"/>
      <c r="WXG44" s="15"/>
      <c r="WXH44" s="13"/>
      <c r="WXI44" s="9"/>
      <c r="WXJ44" s="8"/>
      <c r="WXK44" s="8"/>
      <c r="WXL44" s="13"/>
      <c r="WXM44" s="13"/>
      <c r="WXN44" s="14"/>
      <c r="WXO44" s="15"/>
      <c r="WXP44" s="13"/>
      <c r="WXQ44" s="9"/>
      <c r="WXR44" s="8"/>
      <c r="WXS44" s="8"/>
      <c r="WXT44" s="13"/>
      <c r="WXU44" s="13"/>
      <c r="WXV44" s="14"/>
      <c r="WXW44" s="15"/>
      <c r="WXX44" s="13"/>
      <c r="WXY44" s="9"/>
      <c r="WXZ44" s="8"/>
      <c r="WYA44" s="8"/>
      <c r="WYB44" s="13"/>
      <c r="WYC44" s="13"/>
      <c r="WYD44" s="14"/>
      <c r="WYE44" s="15"/>
      <c r="WYF44" s="13"/>
      <c r="WYG44" s="9"/>
      <c r="WYH44" s="8"/>
      <c r="WYI44" s="8"/>
      <c r="WYJ44" s="13"/>
      <c r="WYK44" s="13"/>
      <c r="WYL44" s="14"/>
      <c r="WYM44" s="15"/>
      <c r="WYN44" s="13"/>
      <c r="WYO44" s="9"/>
      <c r="WYP44" s="8"/>
      <c r="WYQ44" s="8"/>
      <c r="WYR44" s="13"/>
      <c r="WYS44" s="13"/>
      <c r="WYT44" s="14"/>
      <c r="WYU44" s="15"/>
      <c r="WYV44" s="13"/>
      <c r="WYW44" s="9"/>
      <c r="WYX44" s="8"/>
      <c r="WYY44" s="8"/>
      <c r="WYZ44" s="13"/>
      <c r="WZA44" s="13"/>
      <c r="WZB44" s="14"/>
      <c r="WZC44" s="15"/>
      <c r="WZD44" s="13"/>
      <c r="WZE44" s="9"/>
      <c r="WZF44" s="8"/>
      <c r="WZG44" s="8"/>
      <c r="WZH44" s="13"/>
      <c r="WZI44" s="13"/>
      <c r="WZJ44" s="14"/>
      <c r="WZK44" s="15"/>
      <c r="WZL44" s="13"/>
      <c r="WZM44" s="9"/>
      <c r="WZN44" s="8"/>
      <c r="WZO44" s="8"/>
      <c r="WZP44" s="13"/>
      <c r="WZQ44" s="13"/>
      <c r="WZR44" s="14"/>
      <c r="WZS44" s="15"/>
      <c r="WZT44" s="13"/>
      <c r="WZU44" s="9"/>
      <c r="WZV44" s="8"/>
      <c r="WZW44" s="8"/>
      <c r="WZX44" s="13"/>
      <c r="WZY44" s="13"/>
      <c r="WZZ44" s="14"/>
      <c r="XAA44" s="15"/>
      <c r="XAB44" s="13"/>
      <c r="XAC44" s="9"/>
      <c r="XAD44" s="8"/>
      <c r="XAE44" s="8"/>
      <c r="XAF44" s="13"/>
      <c r="XAG44" s="13"/>
      <c r="XAH44" s="14"/>
      <c r="XAI44" s="15"/>
      <c r="XAJ44" s="13"/>
      <c r="XAK44" s="9"/>
      <c r="XAL44" s="8"/>
      <c r="XAM44" s="8"/>
      <c r="XAN44" s="13"/>
      <c r="XAO44" s="13"/>
      <c r="XAP44" s="14"/>
      <c r="XAQ44" s="15"/>
      <c r="XAR44" s="13"/>
      <c r="XAS44" s="9"/>
      <c r="XAT44" s="8"/>
      <c r="XAU44" s="8"/>
      <c r="XAV44" s="13"/>
      <c r="XAW44" s="13"/>
      <c r="XAX44" s="14"/>
      <c r="XAY44" s="15"/>
      <c r="XAZ44" s="13"/>
      <c r="XBA44" s="9"/>
      <c r="XBB44" s="8"/>
      <c r="XBC44" s="8"/>
      <c r="XBD44" s="13"/>
      <c r="XBE44" s="13"/>
      <c r="XBF44" s="14"/>
      <c r="XBG44" s="15"/>
      <c r="XBH44" s="13"/>
      <c r="XBI44" s="9"/>
      <c r="XBJ44" s="8"/>
      <c r="XBK44" s="8"/>
      <c r="XBL44" s="13"/>
      <c r="XBM44" s="13"/>
      <c r="XBN44" s="14"/>
      <c r="XBO44" s="15"/>
      <c r="XBP44" s="13"/>
      <c r="XBQ44" s="9"/>
      <c r="XBR44" s="8"/>
      <c r="XBS44" s="8"/>
      <c r="XBT44" s="13"/>
      <c r="XBU44" s="13"/>
      <c r="XBV44" s="14"/>
      <c r="XBW44" s="15"/>
      <c r="XBX44" s="13"/>
      <c r="XBY44" s="9"/>
      <c r="XBZ44" s="8"/>
      <c r="XCA44" s="8"/>
      <c r="XCB44" s="13"/>
      <c r="XCC44" s="13"/>
      <c r="XCD44" s="14"/>
      <c r="XCE44" s="15"/>
      <c r="XCF44" s="13"/>
      <c r="XCG44" s="9"/>
      <c r="XCH44" s="8"/>
      <c r="XCI44" s="8"/>
      <c r="XCJ44" s="13"/>
      <c r="XCK44" s="13"/>
      <c r="XCL44" s="14"/>
      <c r="XCM44" s="15"/>
      <c r="XCN44" s="13"/>
      <c r="XCO44" s="9"/>
      <c r="XCP44" s="8"/>
      <c r="XCQ44" s="8"/>
      <c r="XCR44" s="13"/>
      <c r="XCS44" s="13"/>
      <c r="XCT44" s="14"/>
      <c r="XCU44" s="15"/>
      <c r="XCV44" s="13"/>
      <c r="XCW44" s="9"/>
      <c r="XCX44" s="8"/>
      <c r="XCY44" s="8"/>
      <c r="XCZ44" s="13"/>
      <c r="XDA44" s="13"/>
      <c r="XDB44" s="14"/>
      <c r="XDC44" s="15"/>
      <c r="XDD44" s="13"/>
      <c r="XDE44" s="9"/>
      <c r="XDF44" s="8"/>
      <c r="XDG44" s="8"/>
      <c r="XDH44" s="13"/>
      <c r="XDI44" s="13"/>
      <c r="XDJ44" s="14"/>
      <c r="XDK44" s="15"/>
      <c r="XDL44" s="13"/>
      <c r="XDM44" s="9"/>
      <c r="XDN44" s="8"/>
      <c r="XDO44" s="8"/>
      <c r="XDP44" s="13"/>
      <c r="XDQ44" s="13"/>
      <c r="XDR44" s="14"/>
      <c r="XDS44" s="15"/>
      <c r="XDT44" s="13"/>
      <c r="XDU44" s="9"/>
      <c r="XDV44" s="8"/>
      <c r="XDW44" s="8"/>
      <c r="XDX44" s="13"/>
      <c r="XDY44" s="13"/>
      <c r="XDZ44" s="14"/>
      <c r="XEA44" s="15"/>
      <c r="XEB44" s="13"/>
      <c r="XEC44" s="9"/>
      <c r="XED44" s="8"/>
      <c r="XEE44" s="8"/>
      <c r="XEF44" s="13"/>
      <c r="XEG44" s="13"/>
      <c r="XEH44" s="14"/>
      <c r="XEI44" s="15"/>
      <c r="XEJ44" s="13"/>
      <c r="XEK44" s="9"/>
      <c r="XEL44" s="8"/>
      <c r="XEM44" s="8"/>
      <c r="XEN44" s="13"/>
      <c r="XEO44" s="13"/>
      <c r="XEP44" s="14"/>
      <c r="XEQ44" s="15"/>
      <c r="XER44" s="13"/>
      <c r="XES44" s="9"/>
      <c r="XET44" s="8"/>
      <c r="XEU44" s="8"/>
      <c r="XEV44" s="13"/>
      <c r="XEW44" s="13"/>
      <c r="XEX44" s="14"/>
      <c r="XEY44" s="15"/>
      <c r="XEZ44" s="13"/>
      <c r="XFA44" s="9"/>
      <c r="XFB44" s="8"/>
      <c r="XFC44" s="8"/>
    </row>
    <row r="45" spans="1:16383" ht="15.75" thickBot="1" x14ac:dyDescent="0.3">
      <c r="A45" s="13"/>
      <c r="B45" s="13"/>
      <c r="C45" s="14"/>
      <c r="D45" s="15"/>
      <c r="E45" s="13"/>
      <c r="F45" s="9"/>
      <c r="G45" s="8"/>
      <c r="H45" s="17"/>
      <c r="I45" s="249"/>
      <c r="J45" s="14"/>
      <c r="K45" s="15"/>
      <c r="L45" s="13"/>
      <c r="M45" s="9"/>
      <c r="N45" s="8"/>
      <c r="O45" s="8"/>
      <c r="P45" s="13"/>
      <c r="Q45" s="13"/>
      <c r="R45" s="14"/>
      <c r="S45" s="15"/>
      <c r="T45" s="13"/>
      <c r="U45" s="9"/>
      <c r="V45" s="8"/>
      <c r="W45" s="8"/>
      <c r="X45" s="13"/>
      <c r="Y45" s="13"/>
      <c r="Z45" s="14"/>
      <c r="AA45" s="15"/>
      <c r="AB45" s="13"/>
      <c r="AC45" s="9"/>
      <c r="AD45" s="8"/>
      <c r="AE45" s="8"/>
      <c r="AF45" s="13"/>
      <c r="AG45" s="13"/>
      <c r="AH45" s="14"/>
      <c r="AI45" s="15"/>
      <c r="AJ45" s="13"/>
      <c r="AK45" s="9"/>
      <c r="AL45" s="8"/>
      <c r="AM45" s="8"/>
      <c r="AN45" s="13"/>
      <c r="AO45" s="13"/>
      <c r="AP45" s="14"/>
      <c r="AQ45" s="15"/>
      <c r="AR45" s="13"/>
      <c r="AS45" s="9"/>
      <c r="AT45" s="8"/>
      <c r="AU45" s="8"/>
      <c r="AV45" s="13"/>
      <c r="AW45" s="13"/>
      <c r="AX45" s="14"/>
      <c r="AY45" s="15"/>
      <c r="AZ45" s="13"/>
      <c r="BA45" s="9"/>
      <c r="BB45" s="8"/>
      <c r="BC45" s="8"/>
      <c r="BD45" s="13"/>
      <c r="BE45" s="13"/>
      <c r="BF45" s="14"/>
      <c r="BG45" s="15"/>
      <c r="BH45" s="13"/>
      <c r="BI45" s="9"/>
      <c r="BJ45" s="8"/>
      <c r="BK45" s="8"/>
      <c r="BL45" s="13"/>
      <c r="BM45" s="13"/>
      <c r="BN45" s="14"/>
      <c r="BO45" s="15"/>
      <c r="BP45" s="13"/>
      <c r="BQ45" s="9"/>
      <c r="BR45" s="8"/>
      <c r="BS45" s="8"/>
      <c r="BT45" s="13"/>
      <c r="BU45" s="13"/>
      <c r="BV45" s="14"/>
      <c r="BW45" s="15"/>
      <c r="BX45" s="13"/>
      <c r="BY45" s="9"/>
      <c r="BZ45" s="8"/>
      <c r="CA45" s="8"/>
      <c r="CB45" s="13"/>
      <c r="CC45" s="13"/>
      <c r="CD45" s="14"/>
      <c r="CE45" s="15"/>
      <c r="CF45" s="13"/>
      <c r="CG45" s="9"/>
      <c r="CH45" s="8"/>
      <c r="CI45" s="8"/>
      <c r="CJ45" s="13"/>
      <c r="CK45" s="13"/>
      <c r="CL45" s="14"/>
      <c r="CM45" s="15"/>
      <c r="CN45" s="13"/>
      <c r="CO45" s="9"/>
      <c r="CP45" s="8"/>
      <c r="CQ45" s="8"/>
      <c r="CR45" s="13"/>
      <c r="CS45" s="13"/>
      <c r="CT45" s="14"/>
      <c r="CU45" s="15"/>
      <c r="CV45" s="13"/>
      <c r="CW45" s="9"/>
      <c r="CX45" s="8"/>
      <c r="CY45" s="8"/>
      <c r="CZ45" s="13"/>
      <c r="DA45" s="13"/>
      <c r="DB45" s="14"/>
      <c r="DC45" s="15"/>
      <c r="DD45" s="13"/>
      <c r="DE45" s="9"/>
      <c r="DF45" s="8"/>
      <c r="DG45" s="8"/>
      <c r="DH45" s="13"/>
      <c r="DI45" s="13"/>
      <c r="DJ45" s="14"/>
      <c r="DK45" s="15"/>
      <c r="DL45" s="13"/>
      <c r="DM45" s="9"/>
      <c r="DN45" s="8"/>
      <c r="DO45" s="8"/>
      <c r="DP45" s="13"/>
      <c r="DQ45" s="13"/>
      <c r="DR45" s="14"/>
      <c r="DS45" s="15"/>
      <c r="DT45" s="13"/>
      <c r="DU45" s="9"/>
      <c r="DV45" s="8"/>
      <c r="DW45" s="8"/>
      <c r="DX45" s="13"/>
      <c r="DY45" s="13"/>
      <c r="DZ45" s="14"/>
      <c r="EA45" s="15"/>
      <c r="EB45" s="13"/>
      <c r="EC45" s="9"/>
      <c r="ED45" s="8"/>
      <c r="EE45" s="8"/>
      <c r="EF45" s="13"/>
      <c r="EG45" s="13"/>
      <c r="EH45" s="14"/>
      <c r="EI45" s="15"/>
      <c r="EJ45" s="13"/>
      <c r="EK45" s="9"/>
      <c r="EL45" s="8"/>
      <c r="EM45" s="8"/>
      <c r="EN45" s="13"/>
      <c r="EO45" s="13"/>
      <c r="EP45" s="14"/>
      <c r="EQ45" s="15"/>
      <c r="ER45" s="13"/>
      <c r="ES45" s="9"/>
      <c r="ET45" s="8"/>
      <c r="EU45" s="8"/>
      <c r="EV45" s="13"/>
      <c r="EW45" s="13"/>
      <c r="EX45" s="14"/>
      <c r="EY45" s="15"/>
      <c r="EZ45" s="13"/>
      <c r="FA45" s="9"/>
      <c r="FB45" s="8"/>
      <c r="FC45" s="8"/>
      <c r="FD45" s="13"/>
      <c r="FE45" s="13"/>
      <c r="FF45" s="14"/>
      <c r="FG45" s="15"/>
      <c r="FH45" s="13"/>
      <c r="FI45" s="9"/>
      <c r="FJ45" s="8"/>
      <c r="FK45" s="8"/>
      <c r="FL45" s="13"/>
      <c r="FM45" s="13"/>
      <c r="FN45" s="14"/>
      <c r="FO45" s="15"/>
      <c r="FP45" s="13"/>
      <c r="FQ45" s="9"/>
      <c r="FR45" s="8"/>
      <c r="FS45" s="8"/>
      <c r="FT45" s="13"/>
      <c r="FU45" s="13"/>
      <c r="FV45" s="14"/>
      <c r="FW45" s="15"/>
      <c r="FX45" s="13"/>
      <c r="FY45" s="9"/>
      <c r="FZ45" s="8"/>
      <c r="GA45" s="8"/>
      <c r="GB45" s="13"/>
      <c r="GC45" s="13"/>
      <c r="GD45" s="14"/>
      <c r="GE45" s="15"/>
      <c r="GF45" s="13"/>
      <c r="GG45" s="9"/>
      <c r="GH45" s="8"/>
      <c r="GI45" s="8"/>
      <c r="GJ45" s="13"/>
      <c r="GK45" s="13"/>
      <c r="GL45" s="14"/>
      <c r="GM45" s="15"/>
      <c r="GN45" s="13"/>
      <c r="GO45" s="9"/>
      <c r="GP45" s="8"/>
      <c r="GQ45" s="8"/>
      <c r="GR45" s="13"/>
      <c r="GS45" s="13"/>
      <c r="GT45" s="14"/>
      <c r="GU45" s="15"/>
      <c r="GV45" s="13"/>
      <c r="GW45" s="9"/>
      <c r="GX45" s="8"/>
      <c r="GY45" s="8"/>
      <c r="GZ45" s="13"/>
      <c r="HA45" s="13"/>
      <c r="HB45" s="14"/>
      <c r="HC45" s="15"/>
      <c r="HD45" s="13"/>
      <c r="HE45" s="9"/>
      <c r="HF45" s="8"/>
      <c r="HG45" s="8"/>
      <c r="HH45" s="13"/>
      <c r="HI45" s="13"/>
      <c r="HJ45" s="14"/>
      <c r="HK45" s="15"/>
      <c r="HL45" s="13"/>
      <c r="HM45" s="9"/>
      <c r="HN45" s="8"/>
      <c r="HO45" s="8"/>
      <c r="HP45" s="13"/>
      <c r="HQ45" s="13"/>
      <c r="HR45" s="14"/>
      <c r="HS45" s="15"/>
      <c r="HT45" s="13"/>
      <c r="HU45" s="9"/>
      <c r="HV45" s="8"/>
      <c r="HW45" s="8"/>
      <c r="HX45" s="13"/>
      <c r="HY45" s="13"/>
      <c r="HZ45" s="14"/>
      <c r="IA45" s="15"/>
      <c r="IB45" s="13"/>
      <c r="IC45" s="9"/>
      <c r="ID45" s="8"/>
      <c r="IE45" s="8"/>
      <c r="IF45" s="13"/>
      <c r="IG45" s="13"/>
      <c r="IH45" s="14"/>
      <c r="II45" s="15"/>
      <c r="IJ45" s="13"/>
      <c r="IK45" s="9"/>
      <c r="IL45" s="8"/>
      <c r="IM45" s="8"/>
      <c r="IN45" s="13"/>
      <c r="IO45" s="13"/>
      <c r="IP45" s="14"/>
      <c r="IQ45" s="15"/>
      <c r="IR45" s="13"/>
      <c r="IS45" s="9"/>
      <c r="IT45" s="8"/>
      <c r="IU45" s="8"/>
      <c r="IV45" s="13"/>
      <c r="IW45" s="13"/>
      <c r="IX45" s="14"/>
      <c r="IY45" s="15"/>
      <c r="IZ45" s="13"/>
      <c r="JA45" s="9"/>
      <c r="JB45" s="8"/>
      <c r="JC45" s="8"/>
      <c r="JD45" s="13"/>
      <c r="JE45" s="13"/>
      <c r="JF45" s="14"/>
      <c r="JG45" s="15"/>
      <c r="JH45" s="13"/>
      <c r="JI45" s="9"/>
      <c r="JJ45" s="8"/>
      <c r="JK45" s="8"/>
      <c r="JL45" s="13"/>
      <c r="JM45" s="13"/>
      <c r="JN45" s="14"/>
      <c r="JO45" s="15"/>
      <c r="JP45" s="13"/>
      <c r="JQ45" s="9"/>
      <c r="JR45" s="8"/>
      <c r="JS45" s="8"/>
      <c r="JT45" s="13"/>
      <c r="JU45" s="13"/>
      <c r="JV45" s="14"/>
      <c r="JW45" s="15"/>
      <c r="JX45" s="13"/>
      <c r="JY45" s="9"/>
      <c r="JZ45" s="8"/>
      <c r="KA45" s="8"/>
      <c r="KB45" s="13"/>
      <c r="KC45" s="13"/>
      <c r="KD45" s="14"/>
      <c r="KE45" s="15"/>
      <c r="KF45" s="13"/>
      <c r="KG45" s="9"/>
      <c r="KH45" s="8"/>
      <c r="KI45" s="8"/>
      <c r="KJ45" s="13"/>
      <c r="KK45" s="13"/>
      <c r="KL45" s="14"/>
      <c r="KM45" s="15"/>
      <c r="KN45" s="13"/>
      <c r="KO45" s="9"/>
      <c r="KP45" s="8"/>
      <c r="KQ45" s="8"/>
      <c r="KR45" s="13"/>
      <c r="KS45" s="13"/>
      <c r="KT45" s="14"/>
      <c r="KU45" s="15"/>
      <c r="KV45" s="13"/>
      <c r="KW45" s="9"/>
      <c r="KX45" s="8"/>
      <c r="KY45" s="8"/>
      <c r="KZ45" s="13"/>
      <c r="LA45" s="13"/>
      <c r="LB45" s="14"/>
      <c r="LC45" s="15"/>
      <c r="LD45" s="13"/>
      <c r="LE45" s="9"/>
      <c r="LF45" s="8"/>
      <c r="LG45" s="8"/>
      <c r="LH45" s="13"/>
      <c r="LI45" s="13"/>
      <c r="LJ45" s="14"/>
      <c r="LK45" s="15"/>
      <c r="LL45" s="13"/>
      <c r="LM45" s="9"/>
      <c r="LN45" s="8"/>
      <c r="LO45" s="8"/>
      <c r="LP45" s="13"/>
      <c r="LQ45" s="13"/>
      <c r="LR45" s="14"/>
      <c r="LS45" s="15"/>
      <c r="LT45" s="13"/>
      <c r="LU45" s="9"/>
      <c r="LV45" s="8"/>
      <c r="LW45" s="8"/>
      <c r="LX45" s="13"/>
      <c r="LY45" s="13"/>
      <c r="LZ45" s="14"/>
      <c r="MA45" s="15"/>
      <c r="MB45" s="13"/>
      <c r="MC45" s="9"/>
      <c r="MD45" s="8"/>
      <c r="ME45" s="8"/>
      <c r="MF45" s="13"/>
      <c r="MG45" s="13"/>
      <c r="MH45" s="14"/>
      <c r="MI45" s="15"/>
      <c r="MJ45" s="13"/>
      <c r="MK45" s="9"/>
      <c r="ML45" s="8"/>
      <c r="MM45" s="8"/>
      <c r="MN45" s="13"/>
      <c r="MO45" s="13"/>
      <c r="MP45" s="14"/>
      <c r="MQ45" s="15"/>
      <c r="MR45" s="13"/>
      <c r="MS45" s="9"/>
      <c r="MT45" s="8"/>
      <c r="MU45" s="8"/>
      <c r="MV45" s="13"/>
      <c r="MW45" s="13"/>
      <c r="MX45" s="14"/>
      <c r="MY45" s="15"/>
      <c r="MZ45" s="13"/>
      <c r="NA45" s="9"/>
      <c r="NB45" s="8"/>
      <c r="NC45" s="8"/>
      <c r="ND45" s="13"/>
      <c r="NE45" s="13"/>
      <c r="NF45" s="14"/>
      <c r="NG45" s="15"/>
      <c r="NH45" s="13"/>
      <c r="NI45" s="9"/>
      <c r="NJ45" s="8"/>
      <c r="NK45" s="8"/>
      <c r="NL45" s="13"/>
      <c r="NM45" s="13"/>
      <c r="NN45" s="14"/>
      <c r="NO45" s="15"/>
      <c r="NP45" s="13"/>
      <c r="NQ45" s="9"/>
      <c r="NR45" s="8"/>
      <c r="NS45" s="8"/>
      <c r="NT45" s="13"/>
      <c r="NU45" s="13"/>
      <c r="NV45" s="14"/>
      <c r="NW45" s="15"/>
      <c r="NX45" s="13"/>
      <c r="NY45" s="9"/>
      <c r="NZ45" s="8"/>
      <c r="OA45" s="8"/>
      <c r="OB45" s="13"/>
      <c r="OC45" s="13"/>
      <c r="OD45" s="14"/>
      <c r="OE45" s="15"/>
      <c r="OF45" s="13"/>
      <c r="OG45" s="9"/>
      <c r="OH45" s="8"/>
      <c r="OI45" s="8"/>
      <c r="OJ45" s="13"/>
      <c r="OK45" s="13"/>
      <c r="OL45" s="14"/>
      <c r="OM45" s="15"/>
      <c r="ON45" s="13"/>
      <c r="OO45" s="9"/>
      <c r="OP45" s="8"/>
      <c r="OQ45" s="8"/>
      <c r="OR45" s="13"/>
      <c r="OS45" s="13"/>
      <c r="OT45" s="14"/>
      <c r="OU45" s="15"/>
      <c r="OV45" s="13"/>
      <c r="OW45" s="9"/>
      <c r="OX45" s="8"/>
      <c r="OY45" s="8"/>
      <c r="OZ45" s="13"/>
      <c r="PA45" s="13"/>
      <c r="PB45" s="14"/>
      <c r="PC45" s="15"/>
      <c r="PD45" s="13"/>
      <c r="PE45" s="9"/>
      <c r="PF45" s="8"/>
      <c r="PG45" s="8"/>
      <c r="PH45" s="13"/>
      <c r="PI45" s="13"/>
      <c r="PJ45" s="14"/>
      <c r="PK45" s="15"/>
      <c r="PL45" s="13"/>
      <c r="PM45" s="9"/>
      <c r="PN45" s="8"/>
      <c r="PO45" s="8"/>
      <c r="PP45" s="13"/>
      <c r="PQ45" s="13"/>
      <c r="PR45" s="14"/>
      <c r="PS45" s="15"/>
      <c r="PT45" s="13"/>
      <c r="PU45" s="9"/>
      <c r="PV45" s="8"/>
      <c r="PW45" s="8"/>
      <c r="PX45" s="13"/>
      <c r="PY45" s="13"/>
      <c r="PZ45" s="14"/>
      <c r="QA45" s="15"/>
      <c r="QB45" s="13"/>
      <c r="QC45" s="9"/>
      <c r="QD45" s="8"/>
      <c r="QE45" s="8"/>
      <c r="QF45" s="13"/>
      <c r="QG45" s="13"/>
      <c r="QH45" s="14"/>
      <c r="QI45" s="15"/>
      <c r="QJ45" s="13"/>
      <c r="QK45" s="9"/>
      <c r="QL45" s="8"/>
      <c r="QM45" s="8"/>
      <c r="QN45" s="13"/>
      <c r="QO45" s="13"/>
      <c r="QP45" s="14"/>
      <c r="QQ45" s="15"/>
      <c r="QR45" s="13"/>
      <c r="QS45" s="9"/>
      <c r="QT45" s="8"/>
      <c r="QU45" s="8"/>
      <c r="QV45" s="13"/>
      <c r="QW45" s="13"/>
      <c r="QX45" s="14"/>
      <c r="QY45" s="15"/>
      <c r="QZ45" s="13"/>
      <c r="RA45" s="9"/>
      <c r="RB45" s="8"/>
      <c r="RC45" s="8"/>
      <c r="RD45" s="13"/>
      <c r="RE45" s="13"/>
      <c r="RF45" s="14"/>
      <c r="RG45" s="15"/>
      <c r="RH45" s="13"/>
      <c r="RI45" s="9"/>
      <c r="RJ45" s="8"/>
      <c r="RK45" s="8"/>
      <c r="RL45" s="13"/>
      <c r="RM45" s="13"/>
      <c r="RN45" s="14"/>
      <c r="RO45" s="15"/>
      <c r="RP45" s="13"/>
      <c r="RQ45" s="9"/>
      <c r="RR45" s="8"/>
      <c r="RS45" s="8"/>
      <c r="RT45" s="13"/>
      <c r="RU45" s="13"/>
      <c r="RV45" s="14"/>
      <c r="RW45" s="15"/>
      <c r="RX45" s="13"/>
      <c r="RY45" s="9"/>
      <c r="RZ45" s="8"/>
      <c r="SA45" s="8"/>
      <c r="SB45" s="13"/>
      <c r="SC45" s="13"/>
      <c r="SD45" s="14"/>
      <c r="SE45" s="15"/>
      <c r="SF45" s="13"/>
      <c r="SG45" s="9"/>
      <c r="SH45" s="8"/>
      <c r="SI45" s="8"/>
      <c r="SJ45" s="13"/>
      <c r="SK45" s="13"/>
      <c r="SL45" s="14"/>
      <c r="SM45" s="15"/>
      <c r="SN45" s="13"/>
      <c r="SO45" s="9"/>
      <c r="SP45" s="8"/>
      <c r="SQ45" s="8"/>
      <c r="SR45" s="13"/>
      <c r="SS45" s="13"/>
      <c r="ST45" s="14"/>
      <c r="SU45" s="15"/>
      <c r="SV45" s="13"/>
      <c r="SW45" s="9"/>
      <c r="SX45" s="8"/>
      <c r="SY45" s="8"/>
      <c r="SZ45" s="13"/>
      <c r="TA45" s="13"/>
      <c r="TB45" s="14"/>
      <c r="TC45" s="15"/>
      <c r="TD45" s="13"/>
      <c r="TE45" s="9"/>
      <c r="TF45" s="8"/>
      <c r="TG45" s="8"/>
      <c r="TH45" s="13"/>
      <c r="TI45" s="13"/>
      <c r="TJ45" s="14"/>
      <c r="TK45" s="15"/>
      <c r="TL45" s="13"/>
      <c r="TM45" s="9"/>
      <c r="TN45" s="8"/>
      <c r="TO45" s="8"/>
      <c r="TP45" s="13"/>
      <c r="TQ45" s="13"/>
      <c r="TR45" s="14"/>
      <c r="TS45" s="15"/>
      <c r="TT45" s="13"/>
      <c r="TU45" s="9"/>
      <c r="TV45" s="8"/>
      <c r="TW45" s="8"/>
      <c r="TX45" s="13"/>
      <c r="TY45" s="13"/>
      <c r="TZ45" s="14"/>
      <c r="UA45" s="15"/>
      <c r="UB45" s="13"/>
      <c r="UC45" s="9"/>
      <c r="UD45" s="8"/>
      <c r="UE45" s="8"/>
      <c r="UF45" s="13"/>
      <c r="UG45" s="13"/>
      <c r="UH45" s="14"/>
      <c r="UI45" s="15"/>
      <c r="UJ45" s="13"/>
      <c r="UK45" s="9"/>
      <c r="UL45" s="8"/>
      <c r="UM45" s="8"/>
      <c r="UN45" s="13"/>
      <c r="UO45" s="13"/>
      <c r="UP45" s="14"/>
      <c r="UQ45" s="15"/>
      <c r="UR45" s="13"/>
      <c r="US45" s="9"/>
      <c r="UT45" s="8"/>
      <c r="UU45" s="8"/>
      <c r="UV45" s="13"/>
      <c r="UW45" s="13"/>
      <c r="UX45" s="14"/>
      <c r="UY45" s="15"/>
      <c r="UZ45" s="13"/>
      <c r="VA45" s="9"/>
      <c r="VB45" s="8"/>
      <c r="VC45" s="8"/>
      <c r="VD45" s="13"/>
      <c r="VE45" s="13"/>
      <c r="VF45" s="14"/>
      <c r="VG45" s="15"/>
      <c r="VH45" s="13"/>
      <c r="VI45" s="9"/>
      <c r="VJ45" s="8"/>
      <c r="VK45" s="8"/>
      <c r="VL45" s="13"/>
      <c r="VM45" s="13"/>
      <c r="VN45" s="14"/>
      <c r="VO45" s="15"/>
      <c r="VP45" s="13"/>
      <c r="VQ45" s="9"/>
      <c r="VR45" s="8"/>
      <c r="VS45" s="8"/>
      <c r="VT45" s="13"/>
      <c r="VU45" s="13"/>
      <c r="VV45" s="14"/>
      <c r="VW45" s="15"/>
      <c r="VX45" s="13"/>
      <c r="VY45" s="9"/>
      <c r="VZ45" s="8"/>
      <c r="WA45" s="8"/>
      <c r="WB45" s="13"/>
      <c r="WC45" s="13"/>
      <c r="WD45" s="14"/>
      <c r="WE45" s="15"/>
      <c r="WF45" s="13"/>
      <c r="WG45" s="9"/>
      <c r="WH45" s="8"/>
      <c r="WI45" s="8"/>
      <c r="WJ45" s="13"/>
      <c r="WK45" s="13"/>
      <c r="WL45" s="14"/>
      <c r="WM45" s="15"/>
      <c r="WN45" s="13"/>
      <c r="WO45" s="9"/>
      <c r="WP45" s="8"/>
      <c r="WQ45" s="8"/>
      <c r="WR45" s="13"/>
      <c r="WS45" s="13"/>
      <c r="WT45" s="14"/>
      <c r="WU45" s="15"/>
      <c r="WV45" s="13"/>
      <c r="WW45" s="9"/>
      <c r="WX45" s="8"/>
      <c r="WY45" s="8"/>
      <c r="WZ45" s="13"/>
      <c r="XA45" s="13"/>
      <c r="XB45" s="14"/>
      <c r="XC45" s="15"/>
      <c r="XD45" s="13"/>
      <c r="XE45" s="9"/>
      <c r="XF45" s="8"/>
      <c r="XG45" s="8"/>
      <c r="XH45" s="13"/>
      <c r="XI45" s="13"/>
      <c r="XJ45" s="14"/>
      <c r="XK45" s="15"/>
      <c r="XL45" s="13"/>
      <c r="XM45" s="9"/>
      <c r="XN45" s="8"/>
      <c r="XO45" s="8"/>
      <c r="XP45" s="13"/>
      <c r="XQ45" s="13"/>
      <c r="XR45" s="14"/>
      <c r="XS45" s="15"/>
      <c r="XT45" s="13"/>
      <c r="XU45" s="9"/>
      <c r="XV45" s="8"/>
      <c r="XW45" s="8"/>
      <c r="XX45" s="13"/>
      <c r="XY45" s="13"/>
      <c r="XZ45" s="14"/>
      <c r="YA45" s="15"/>
      <c r="YB45" s="13"/>
      <c r="YC45" s="9"/>
      <c r="YD45" s="8"/>
      <c r="YE45" s="8"/>
      <c r="YF45" s="13"/>
      <c r="YG45" s="13"/>
      <c r="YH45" s="14"/>
      <c r="YI45" s="15"/>
      <c r="YJ45" s="13"/>
      <c r="YK45" s="9"/>
      <c r="YL45" s="8"/>
      <c r="YM45" s="8"/>
      <c r="YN45" s="13"/>
      <c r="YO45" s="13"/>
      <c r="YP45" s="14"/>
      <c r="YQ45" s="15"/>
      <c r="YR45" s="13"/>
      <c r="YS45" s="9"/>
      <c r="YT45" s="8"/>
      <c r="YU45" s="8"/>
      <c r="YV45" s="13"/>
      <c r="YW45" s="13"/>
      <c r="YX45" s="14"/>
      <c r="YY45" s="15"/>
      <c r="YZ45" s="13"/>
      <c r="ZA45" s="9"/>
      <c r="ZB45" s="8"/>
      <c r="ZC45" s="8"/>
      <c r="ZD45" s="13"/>
      <c r="ZE45" s="13"/>
      <c r="ZF45" s="14"/>
      <c r="ZG45" s="15"/>
      <c r="ZH45" s="13"/>
      <c r="ZI45" s="9"/>
      <c r="ZJ45" s="8"/>
      <c r="ZK45" s="8"/>
      <c r="ZL45" s="13"/>
      <c r="ZM45" s="13"/>
      <c r="ZN45" s="14"/>
      <c r="ZO45" s="15"/>
      <c r="ZP45" s="13"/>
      <c r="ZQ45" s="9"/>
      <c r="ZR45" s="8"/>
      <c r="ZS45" s="8"/>
      <c r="ZT45" s="13"/>
      <c r="ZU45" s="13"/>
      <c r="ZV45" s="14"/>
      <c r="ZW45" s="15"/>
      <c r="ZX45" s="13"/>
      <c r="ZY45" s="9"/>
      <c r="ZZ45" s="8"/>
      <c r="AAA45" s="8"/>
      <c r="AAB45" s="13"/>
      <c r="AAC45" s="13"/>
      <c r="AAD45" s="14"/>
      <c r="AAE45" s="15"/>
      <c r="AAF45" s="13"/>
      <c r="AAG45" s="9"/>
      <c r="AAH45" s="8"/>
      <c r="AAI45" s="8"/>
      <c r="AAJ45" s="13"/>
      <c r="AAK45" s="13"/>
      <c r="AAL45" s="14"/>
      <c r="AAM45" s="15"/>
      <c r="AAN45" s="13"/>
      <c r="AAO45" s="9"/>
      <c r="AAP45" s="8"/>
      <c r="AAQ45" s="8"/>
      <c r="AAR45" s="13"/>
      <c r="AAS45" s="13"/>
      <c r="AAT45" s="14"/>
      <c r="AAU45" s="15"/>
      <c r="AAV45" s="13"/>
      <c r="AAW45" s="9"/>
      <c r="AAX45" s="8"/>
      <c r="AAY45" s="8"/>
      <c r="AAZ45" s="13"/>
      <c r="ABA45" s="13"/>
      <c r="ABB45" s="14"/>
      <c r="ABC45" s="15"/>
      <c r="ABD45" s="13"/>
      <c r="ABE45" s="9"/>
      <c r="ABF45" s="8"/>
      <c r="ABG45" s="8"/>
      <c r="ABH45" s="13"/>
      <c r="ABI45" s="13"/>
      <c r="ABJ45" s="14"/>
      <c r="ABK45" s="15"/>
      <c r="ABL45" s="13"/>
      <c r="ABM45" s="9"/>
      <c r="ABN45" s="8"/>
      <c r="ABO45" s="8"/>
      <c r="ABP45" s="13"/>
      <c r="ABQ45" s="13"/>
      <c r="ABR45" s="14"/>
      <c r="ABS45" s="15"/>
      <c r="ABT45" s="13"/>
      <c r="ABU45" s="9"/>
      <c r="ABV45" s="8"/>
      <c r="ABW45" s="8"/>
      <c r="ABX45" s="13"/>
      <c r="ABY45" s="13"/>
      <c r="ABZ45" s="14"/>
      <c r="ACA45" s="15"/>
      <c r="ACB45" s="13"/>
      <c r="ACC45" s="9"/>
      <c r="ACD45" s="8"/>
      <c r="ACE45" s="8"/>
      <c r="ACF45" s="13"/>
      <c r="ACG45" s="13"/>
      <c r="ACH45" s="14"/>
      <c r="ACI45" s="15"/>
      <c r="ACJ45" s="13"/>
      <c r="ACK45" s="9"/>
      <c r="ACL45" s="8"/>
      <c r="ACM45" s="8"/>
      <c r="ACN45" s="13"/>
      <c r="ACO45" s="13"/>
      <c r="ACP45" s="14"/>
      <c r="ACQ45" s="15"/>
      <c r="ACR45" s="13"/>
      <c r="ACS45" s="9"/>
      <c r="ACT45" s="8"/>
      <c r="ACU45" s="8"/>
      <c r="ACV45" s="13"/>
      <c r="ACW45" s="13"/>
      <c r="ACX45" s="14"/>
      <c r="ACY45" s="15"/>
      <c r="ACZ45" s="13"/>
      <c r="ADA45" s="9"/>
      <c r="ADB45" s="8"/>
      <c r="ADC45" s="8"/>
      <c r="ADD45" s="13"/>
      <c r="ADE45" s="13"/>
      <c r="ADF45" s="14"/>
      <c r="ADG45" s="15"/>
      <c r="ADH45" s="13"/>
      <c r="ADI45" s="9"/>
      <c r="ADJ45" s="8"/>
      <c r="ADK45" s="8"/>
      <c r="ADL45" s="13"/>
      <c r="ADM45" s="13"/>
      <c r="ADN45" s="14"/>
      <c r="ADO45" s="15"/>
      <c r="ADP45" s="13"/>
      <c r="ADQ45" s="9"/>
      <c r="ADR45" s="8"/>
      <c r="ADS45" s="8"/>
      <c r="ADT45" s="13"/>
      <c r="ADU45" s="13"/>
      <c r="ADV45" s="14"/>
      <c r="ADW45" s="15"/>
      <c r="ADX45" s="13"/>
      <c r="ADY45" s="9"/>
      <c r="ADZ45" s="8"/>
      <c r="AEA45" s="8"/>
      <c r="AEB45" s="13"/>
      <c r="AEC45" s="13"/>
      <c r="AED45" s="14"/>
      <c r="AEE45" s="15"/>
      <c r="AEF45" s="13"/>
      <c r="AEG45" s="9"/>
      <c r="AEH45" s="8"/>
      <c r="AEI45" s="8"/>
      <c r="AEJ45" s="13"/>
      <c r="AEK45" s="13"/>
      <c r="AEL45" s="14"/>
      <c r="AEM45" s="15"/>
      <c r="AEN45" s="13"/>
      <c r="AEO45" s="9"/>
      <c r="AEP45" s="8"/>
      <c r="AEQ45" s="8"/>
      <c r="AER45" s="13"/>
      <c r="AES45" s="13"/>
      <c r="AET45" s="14"/>
      <c r="AEU45" s="15"/>
      <c r="AEV45" s="13"/>
      <c r="AEW45" s="9"/>
      <c r="AEX45" s="8"/>
      <c r="AEY45" s="8"/>
      <c r="AEZ45" s="13"/>
      <c r="AFA45" s="13"/>
      <c r="AFB45" s="14"/>
      <c r="AFC45" s="15"/>
      <c r="AFD45" s="13"/>
      <c r="AFE45" s="9"/>
      <c r="AFF45" s="8"/>
      <c r="AFG45" s="8"/>
      <c r="AFH45" s="13"/>
      <c r="AFI45" s="13"/>
      <c r="AFJ45" s="14"/>
      <c r="AFK45" s="15"/>
      <c r="AFL45" s="13"/>
      <c r="AFM45" s="9"/>
      <c r="AFN45" s="8"/>
      <c r="AFO45" s="8"/>
      <c r="AFP45" s="13"/>
      <c r="AFQ45" s="13"/>
      <c r="AFR45" s="14"/>
      <c r="AFS45" s="15"/>
      <c r="AFT45" s="13"/>
      <c r="AFU45" s="9"/>
      <c r="AFV45" s="8"/>
      <c r="AFW45" s="8"/>
      <c r="AFX45" s="13"/>
      <c r="AFY45" s="13"/>
      <c r="AFZ45" s="14"/>
      <c r="AGA45" s="15"/>
      <c r="AGB45" s="13"/>
      <c r="AGC45" s="9"/>
      <c r="AGD45" s="8"/>
      <c r="AGE45" s="8"/>
      <c r="AGF45" s="13"/>
      <c r="AGG45" s="13"/>
      <c r="AGH45" s="14"/>
      <c r="AGI45" s="15"/>
      <c r="AGJ45" s="13"/>
      <c r="AGK45" s="9"/>
      <c r="AGL45" s="8"/>
      <c r="AGM45" s="8"/>
      <c r="AGN45" s="13"/>
      <c r="AGO45" s="13"/>
      <c r="AGP45" s="14"/>
      <c r="AGQ45" s="15"/>
      <c r="AGR45" s="13"/>
      <c r="AGS45" s="9"/>
      <c r="AGT45" s="8"/>
      <c r="AGU45" s="8"/>
      <c r="AGV45" s="13"/>
      <c r="AGW45" s="13"/>
      <c r="AGX45" s="14"/>
      <c r="AGY45" s="15"/>
      <c r="AGZ45" s="13"/>
      <c r="AHA45" s="9"/>
      <c r="AHB45" s="8"/>
      <c r="AHC45" s="8"/>
      <c r="AHD45" s="13"/>
      <c r="AHE45" s="13"/>
      <c r="AHF45" s="14"/>
      <c r="AHG45" s="15"/>
      <c r="AHH45" s="13"/>
      <c r="AHI45" s="9"/>
      <c r="AHJ45" s="8"/>
      <c r="AHK45" s="8"/>
      <c r="AHL45" s="13"/>
      <c r="AHM45" s="13"/>
      <c r="AHN45" s="14"/>
      <c r="AHO45" s="15"/>
      <c r="AHP45" s="13"/>
      <c r="AHQ45" s="9"/>
      <c r="AHR45" s="8"/>
      <c r="AHS45" s="8"/>
      <c r="AHT45" s="13"/>
      <c r="AHU45" s="13"/>
      <c r="AHV45" s="14"/>
      <c r="AHW45" s="15"/>
      <c r="AHX45" s="13"/>
      <c r="AHY45" s="9"/>
      <c r="AHZ45" s="8"/>
      <c r="AIA45" s="8"/>
      <c r="AIB45" s="13"/>
      <c r="AIC45" s="13"/>
      <c r="AID45" s="14"/>
      <c r="AIE45" s="15"/>
      <c r="AIF45" s="13"/>
      <c r="AIG45" s="9"/>
      <c r="AIH45" s="8"/>
      <c r="AII45" s="8"/>
      <c r="AIJ45" s="13"/>
      <c r="AIK45" s="13"/>
      <c r="AIL45" s="14"/>
      <c r="AIM45" s="15"/>
      <c r="AIN45" s="13"/>
      <c r="AIO45" s="9"/>
      <c r="AIP45" s="8"/>
      <c r="AIQ45" s="8"/>
      <c r="AIR45" s="13"/>
      <c r="AIS45" s="13"/>
      <c r="AIT45" s="14"/>
      <c r="AIU45" s="15"/>
      <c r="AIV45" s="13"/>
      <c r="AIW45" s="9"/>
      <c r="AIX45" s="8"/>
      <c r="AIY45" s="8"/>
      <c r="AIZ45" s="13"/>
      <c r="AJA45" s="13"/>
      <c r="AJB45" s="14"/>
      <c r="AJC45" s="15"/>
      <c r="AJD45" s="13"/>
      <c r="AJE45" s="9"/>
      <c r="AJF45" s="8"/>
      <c r="AJG45" s="8"/>
      <c r="AJH45" s="13"/>
      <c r="AJI45" s="13"/>
      <c r="AJJ45" s="14"/>
      <c r="AJK45" s="15"/>
      <c r="AJL45" s="13"/>
      <c r="AJM45" s="9"/>
      <c r="AJN45" s="8"/>
      <c r="AJO45" s="8"/>
      <c r="AJP45" s="13"/>
      <c r="AJQ45" s="13"/>
      <c r="AJR45" s="14"/>
      <c r="AJS45" s="15"/>
      <c r="AJT45" s="13"/>
      <c r="AJU45" s="9"/>
      <c r="AJV45" s="8"/>
      <c r="AJW45" s="8"/>
      <c r="AJX45" s="13"/>
      <c r="AJY45" s="13"/>
      <c r="AJZ45" s="14"/>
      <c r="AKA45" s="15"/>
      <c r="AKB45" s="13"/>
      <c r="AKC45" s="9"/>
      <c r="AKD45" s="8"/>
      <c r="AKE45" s="8"/>
      <c r="AKF45" s="13"/>
      <c r="AKG45" s="13"/>
      <c r="AKH45" s="14"/>
      <c r="AKI45" s="15"/>
      <c r="AKJ45" s="13"/>
      <c r="AKK45" s="9"/>
      <c r="AKL45" s="8"/>
      <c r="AKM45" s="8"/>
      <c r="AKN45" s="13"/>
      <c r="AKO45" s="13"/>
      <c r="AKP45" s="14"/>
      <c r="AKQ45" s="15"/>
      <c r="AKR45" s="13"/>
      <c r="AKS45" s="9"/>
      <c r="AKT45" s="8"/>
      <c r="AKU45" s="8"/>
      <c r="AKV45" s="13"/>
      <c r="AKW45" s="13"/>
      <c r="AKX45" s="14"/>
      <c r="AKY45" s="15"/>
      <c r="AKZ45" s="13"/>
      <c r="ALA45" s="9"/>
      <c r="ALB45" s="8"/>
      <c r="ALC45" s="8"/>
      <c r="ALD45" s="13"/>
      <c r="ALE45" s="13"/>
      <c r="ALF45" s="14"/>
      <c r="ALG45" s="15"/>
      <c r="ALH45" s="13"/>
      <c r="ALI45" s="9"/>
      <c r="ALJ45" s="8"/>
      <c r="ALK45" s="8"/>
      <c r="ALL45" s="13"/>
      <c r="ALM45" s="13"/>
      <c r="ALN45" s="14"/>
      <c r="ALO45" s="15"/>
      <c r="ALP45" s="13"/>
      <c r="ALQ45" s="9"/>
      <c r="ALR45" s="8"/>
      <c r="ALS45" s="8"/>
      <c r="ALT45" s="13"/>
      <c r="ALU45" s="13"/>
      <c r="ALV45" s="14"/>
      <c r="ALW45" s="15"/>
      <c r="ALX45" s="13"/>
      <c r="ALY45" s="9"/>
      <c r="ALZ45" s="8"/>
      <c r="AMA45" s="8"/>
      <c r="AMB45" s="13"/>
      <c r="AMC45" s="13"/>
      <c r="AMD45" s="14"/>
      <c r="AME45" s="15"/>
      <c r="AMF45" s="13"/>
      <c r="AMG45" s="9"/>
      <c r="AMH45" s="8"/>
      <c r="AMI45" s="8"/>
      <c r="AMJ45" s="13"/>
      <c r="AMK45" s="13"/>
      <c r="AML45" s="14"/>
      <c r="AMM45" s="15"/>
      <c r="AMN45" s="13"/>
      <c r="AMO45" s="9"/>
      <c r="AMP45" s="8"/>
      <c r="AMQ45" s="8"/>
      <c r="AMR45" s="13"/>
      <c r="AMS45" s="13"/>
      <c r="AMT45" s="14"/>
      <c r="AMU45" s="15"/>
      <c r="AMV45" s="13"/>
      <c r="AMW45" s="9"/>
      <c r="AMX45" s="8"/>
      <c r="AMY45" s="8"/>
      <c r="AMZ45" s="13"/>
      <c r="ANA45" s="13"/>
      <c r="ANB45" s="14"/>
      <c r="ANC45" s="15"/>
      <c r="AND45" s="13"/>
      <c r="ANE45" s="9"/>
      <c r="ANF45" s="8"/>
      <c r="ANG45" s="8"/>
      <c r="ANH45" s="13"/>
      <c r="ANI45" s="13"/>
      <c r="ANJ45" s="14"/>
      <c r="ANK45" s="15"/>
      <c r="ANL45" s="13"/>
      <c r="ANM45" s="9"/>
      <c r="ANN45" s="8"/>
      <c r="ANO45" s="8"/>
      <c r="ANP45" s="13"/>
      <c r="ANQ45" s="13"/>
      <c r="ANR45" s="14"/>
      <c r="ANS45" s="15"/>
      <c r="ANT45" s="13"/>
      <c r="ANU45" s="9"/>
      <c r="ANV45" s="8"/>
      <c r="ANW45" s="8"/>
      <c r="ANX45" s="13"/>
      <c r="ANY45" s="13"/>
      <c r="ANZ45" s="14"/>
      <c r="AOA45" s="15"/>
      <c r="AOB45" s="13"/>
      <c r="AOC45" s="9"/>
      <c r="AOD45" s="8"/>
      <c r="AOE45" s="8"/>
      <c r="AOF45" s="13"/>
      <c r="AOG45" s="13"/>
      <c r="AOH45" s="14"/>
      <c r="AOI45" s="15"/>
      <c r="AOJ45" s="13"/>
      <c r="AOK45" s="9"/>
      <c r="AOL45" s="8"/>
      <c r="AOM45" s="8"/>
      <c r="AON45" s="13"/>
      <c r="AOO45" s="13"/>
      <c r="AOP45" s="14"/>
      <c r="AOQ45" s="15"/>
      <c r="AOR45" s="13"/>
      <c r="AOS45" s="9"/>
      <c r="AOT45" s="8"/>
      <c r="AOU45" s="8"/>
      <c r="AOV45" s="13"/>
      <c r="AOW45" s="13"/>
      <c r="AOX45" s="14"/>
      <c r="AOY45" s="15"/>
      <c r="AOZ45" s="13"/>
      <c r="APA45" s="9"/>
      <c r="APB45" s="8"/>
      <c r="APC45" s="8"/>
      <c r="APD45" s="13"/>
      <c r="APE45" s="13"/>
      <c r="APF45" s="14"/>
      <c r="APG45" s="15"/>
      <c r="APH45" s="13"/>
      <c r="API45" s="9"/>
      <c r="APJ45" s="8"/>
      <c r="APK45" s="8"/>
      <c r="APL45" s="13"/>
      <c r="APM45" s="13"/>
      <c r="APN45" s="14"/>
      <c r="APO45" s="15"/>
      <c r="APP45" s="13"/>
      <c r="APQ45" s="9"/>
      <c r="APR45" s="8"/>
      <c r="APS45" s="8"/>
      <c r="APT45" s="13"/>
      <c r="APU45" s="13"/>
      <c r="APV45" s="14"/>
      <c r="APW45" s="15"/>
      <c r="APX45" s="13"/>
      <c r="APY45" s="9"/>
      <c r="APZ45" s="8"/>
      <c r="AQA45" s="8"/>
      <c r="AQB45" s="13"/>
      <c r="AQC45" s="13"/>
      <c r="AQD45" s="14"/>
      <c r="AQE45" s="15"/>
      <c r="AQF45" s="13"/>
      <c r="AQG45" s="9"/>
      <c r="AQH45" s="8"/>
      <c r="AQI45" s="8"/>
      <c r="AQJ45" s="13"/>
      <c r="AQK45" s="13"/>
      <c r="AQL45" s="14"/>
      <c r="AQM45" s="15"/>
      <c r="AQN45" s="13"/>
      <c r="AQO45" s="9"/>
      <c r="AQP45" s="8"/>
      <c r="AQQ45" s="8"/>
      <c r="AQR45" s="13"/>
      <c r="AQS45" s="13"/>
      <c r="AQT45" s="14"/>
      <c r="AQU45" s="15"/>
      <c r="AQV45" s="13"/>
      <c r="AQW45" s="9"/>
      <c r="AQX45" s="8"/>
      <c r="AQY45" s="8"/>
      <c r="AQZ45" s="13"/>
      <c r="ARA45" s="13"/>
      <c r="ARB45" s="14"/>
      <c r="ARC45" s="15"/>
      <c r="ARD45" s="13"/>
      <c r="ARE45" s="9"/>
      <c r="ARF45" s="8"/>
      <c r="ARG45" s="8"/>
      <c r="ARH45" s="13"/>
      <c r="ARI45" s="13"/>
      <c r="ARJ45" s="14"/>
      <c r="ARK45" s="15"/>
      <c r="ARL45" s="13"/>
      <c r="ARM45" s="9"/>
      <c r="ARN45" s="8"/>
      <c r="ARO45" s="8"/>
      <c r="ARP45" s="13"/>
      <c r="ARQ45" s="13"/>
      <c r="ARR45" s="14"/>
      <c r="ARS45" s="15"/>
      <c r="ART45" s="13"/>
      <c r="ARU45" s="9"/>
      <c r="ARV45" s="8"/>
      <c r="ARW45" s="8"/>
      <c r="ARX45" s="13"/>
      <c r="ARY45" s="13"/>
      <c r="ARZ45" s="14"/>
      <c r="ASA45" s="15"/>
      <c r="ASB45" s="13"/>
      <c r="ASC45" s="9"/>
      <c r="ASD45" s="8"/>
      <c r="ASE45" s="8"/>
      <c r="ASF45" s="13"/>
      <c r="ASG45" s="13"/>
      <c r="ASH45" s="14"/>
      <c r="ASI45" s="15"/>
      <c r="ASJ45" s="13"/>
      <c r="ASK45" s="9"/>
      <c r="ASL45" s="8"/>
      <c r="ASM45" s="8"/>
      <c r="ASN45" s="13"/>
      <c r="ASO45" s="13"/>
      <c r="ASP45" s="14"/>
      <c r="ASQ45" s="15"/>
      <c r="ASR45" s="13"/>
      <c r="ASS45" s="9"/>
      <c r="AST45" s="8"/>
      <c r="ASU45" s="8"/>
      <c r="ASV45" s="13"/>
      <c r="ASW45" s="13"/>
      <c r="ASX45" s="14"/>
      <c r="ASY45" s="15"/>
      <c r="ASZ45" s="13"/>
      <c r="ATA45" s="9"/>
      <c r="ATB45" s="8"/>
      <c r="ATC45" s="8"/>
      <c r="ATD45" s="13"/>
      <c r="ATE45" s="13"/>
      <c r="ATF45" s="14"/>
      <c r="ATG45" s="15"/>
      <c r="ATH45" s="13"/>
      <c r="ATI45" s="9"/>
      <c r="ATJ45" s="8"/>
      <c r="ATK45" s="8"/>
      <c r="ATL45" s="13"/>
      <c r="ATM45" s="13"/>
      <c r="ATN45" s="14"/>
      <c r="ATO45" s="15"/>
      <c r="ATP45" s="13"/>
      <c r="ATQ45" s="9"/>
      <c r="ATR45" s="8"/>
      <c r="ATS45" s="8"/>
      <c r="ATT45" s="13"/>
      <c r="ATU45" s="13"/>
      <c r="ATV45" s="14"/>
      <c r="ATW45" s="15"/>
      <c r="ATX45" s="13"/>
      <c r="ATY45" s="9"/>
      <c r="ATZ45" s="8"/>
      <c r="AUA45" s="8"/>
      <c r="AUB45" s="13"/>
      <c r="AUC45" s="13"/>
      <c r="AUD45" s="14"/>
      <c r="AUE45" s="15"/>
      <c r="AUF45" s="13"/>
      <c r="AUG45" s="9"/>
      <c r="AUH45" s="8"/>
      <c r="AUI45" s="8"/>
      <c r="AUJ45" s="13"/>
      <c r="AUK45" s="13"/>
      <c r="AUL45" s="14"/>
      <c r="AUM45" s="15"/>
      <c r="AUN45" s="13"/>
      <c r="AUO45" s="9"/>
      <c r="AUP45" s="8"/>
      <c r="AUQ45" s="8"/>
      <c r="AUR45" s="13"/>
      <c r="AUS45" s="13"/>
      <c r="AUT45" s="14"/>
      <c r="AUU45" s="15"/>
      <c r="AUV45" s="13"/>
      <c r="AUW45" s="9"/>
      <c r="AUX45" s="8"/>
      <c r="AUY45" s="8"/>
      <c r="AUZ45" s="13"/>
      <c r="AVA45" s="13"/>
      <c r="AVB45" s="14"/>
      <c r="AVC45" s="15"/>
      <c r="AVD45" s="13"/>
      <c r="AVE45" s="9"/>
      <c r="AVF45" s="8"/>
      <c r="AVG45" s="8"/>
      <c r="AVH45" s="13"/>
      <c r="AVI45" s="13"/>
      <c r="AVJ45" s="14"/>
      <c r="AVK45" s="15"/>
      <c r="AVL45" s="13"/>
      <c r="AVM45" s="9"/>
      <c r="AVN45" s="8"/>
      <c r="AVO45" s="8"/>
      <c r="AVP45" s="13"/>
      <c r="AVQ45" s="13"/>
      <c r="AVR45" s="14"/>
      <c r="AVS45" s="15"/>
      <c r="AVT45" s="13"/>
      <c r="AVU45" s="9"/>
      <c r="AVV45" s="8"/>
      <c r="AVW45" s="8"/>
      <c r="AVX45" s="13"/>
      <c r="AVY45" s="13"/>
      <c r="AVZ45" s="14"/>
      <c r="AWA45" s="15"/>
      <c r="AWB45" s="13"/>
      <c r="AWC45" s="9"/>
      <c r="AWD45" s="8"/>
      <c r="AWE45" s="8"/>
      <c r="AWF45" s="13"/>
      <c r="AWG45" s="13"/>
      <c r="AWH45" s="14"/>
      <c r="AWI45" s="15"/>
      <c r="AWJ45" s="13"/>
      <c r="AWK45" s="9"/>
      <c r="AWL45" s="8"/>
      <c r="AWM45" s="8"/>
      <c r="AWN45" s="13"/>
      <c r="AWO45" s="13"/>
      <c r="AWP45" s="14"/>
      <c r="AWQ45" s="15"/>
      <c r="AWR45" s="13"/>
      <c r="AWS45" s="9"/>
      <c r="AWT45" s="8"/>
      <c r="AWU45" s="8"/>
      <c r="AWV45" s="13"/>
      <c r="AWW45" s="13"/>
      <c r="AWX45" s="14"/>
      <c r="AWY45" s="15"/>
      <c r="AWZ45" s="13"/>
      <c r="AXA45" s="9"/>
      <c r="AXB45" s="8"/>
      <c r="AXC45" s="8"/>
      <c r="AXD45" s="13"/>
      <c r="AXE45" s="13"/>
      <c r="AXF45" s="14"/>
      <c r="AXG45" s="15"/>
      <c r="AXH45" s="13"/>
      <c r="AXI45" s="9"/>
      <c r="AXJ45" s="8"/>
      <c r="AXK45" s="8"/>
      <c r="AXL45" s="13"/>
      <c r="AXM45" s="13"/>
      <c r="AXN45" s="14"/>
      <c r="AXO45" s="15"/>
      <c r="AXP45" s="13"/>
      <c r="AXQ45" s="9"/>
      <c r="AXR45" s="8"/>
      <c r="AXS45" s="8"/>
      <c r="AXT45" s="13"/>
      <c r="AXU45" s="13"/>
      <c r="AXV45" s="14"/>
      <c r="AXW45" s="15"/>
      <c r="AXX45" s="13"/>
      <c r="AXY45" s="9"/>
      <c r="AXZ45" s="8"/>
      <c r="AYA45" s="8"/>
      <c r="AYB45" s="13"/>
      <c r="AYC45" s="13"/>
      <c r="AYD45" s="14"/>
      <c r="AYE45" s="15"/>
      <c r="AYF45" s="13"/>
      <c r="AYG45" s="9"/>
      <c r="AYH45" s="8"/>
      <c r="AYI45" s="8"/>
      <c r="AYJ45" s="13"/>
      <c r="AYK45" s="13"/>
      <c r="AYL45" s="14"/>
      <c r="AYM45" s="15"/>
      <c r="AYN45" s="13"/>
      <c r="AYO45" s="9"/>
      <c r="AYP45" s="8"/>
      <c r="AYQ45" s="8"/>
      <c r="AYR45" s="13"/>
      <c r="AYS45" s="13"/>
      <c r="AYT45" s="14"/>
      <c r="AYU45" s="15"/>
      <c r="AYV45" s="13"/>
      <c r="AYW45" s="9"/>
      <c r="AYX45" s="8"/>
      <c r="AYY45" s="8"/>
      <c r="AYZ45" s="13"/>
      <c r="AZA45" s="13"/>
      <c r="AZB45" s="14"/>
      <c r="AZC45" s="15"/>
      <c r="AZD45" s="13"/>
      <c r="AZE45" s="9"/>
      <c r="AZF45" s="8"/>
      <c r="AZG45" s="8"/>
      <c r="AZH45" s="13"/>
      <c r="AZI45" s="13"/>
      <c r="AZJ45" s="14"/>
      <c r="AZK45" s="15"/>
      <c r="AZL45" s="13"/>
      <c r="AZM45" s="9"/>
      <c r="AZN45" s="8"/>
      <c r="AZO45" s="8"/>
      <c r="AZP45" s="13"/>
      <c r="AZQ45" s="13"/>
      <c r="AZR45" s="14"/>
      <c r="AZS45" s="15"/>
      <c r="AZT45" s="13"/>
      <c r="AZU45" s="9"/>
      <c r="AZV45" s="8"/>
      <c r="AZW45" s="8"/>
      <c r="AZX45" s="13"/>
      <c r="AZY45" s="13"/>
      <c r="AZZ45" s="14"/>
      <c r="BAA45" s="15"/>
      <c r="BAB45" s="13"/>
      <c r="BAC45" s="9"/>
      <c r="BAD45" s="8"/>
      <c r="BAE45" s="8"/>
      <c r="BAF45" s="13"/>
      <c r="BAG45" s="13"/>
      <c r="BAH45" s="14"/>
      <c r="BAI45" s="15"/>
      <c r="BAJ45" s="13"/>
      <c r="BAK45" s="9"/>
      <c r="BAL45" s="8"/>
      <c r="BAM45" s="8"/>
      <c r="BAN45" s="13"/>
      <c r="BAO45" s="13"/>
      <c r="BAP45" s="14"/>
      <c r="BAQ45" s="15"/>
      <c r="BAR45" s="13"/>
      <c r="BAS45" s="9"/>
      <c r="BAT45" s="8"/>
      <c r="BAU45" s="8"/>
      <c r="BAV45" s="13"/>
      <c r="BAW45" s="13"/>
      <c r="BAX45" s="14"/>
      <c r="BAY45" s="15"/>
      <c r="BAZ45" s="13"/>
      <c r="BBA45" s="9"/>
      <c r="BBB45" s="8"/>
      <c r="BBC45" s="8"/>
      <c r="BBD45" s="13"/>
      <c r="BBE45" s="13"/>
      <c r="BBF45" s="14"/>
      <c r="BBG45" s="15"/>
      <c r="BBH45" s="13"/>
      <c r="BBI45" s="9"/>
      <c r="BBJ45" s="8"/>
      <c r="BBK45" s="8"/>
      <c r="BBL45" s="13"/>
      <c r="BBM45" s="13"/>
      <c r="BBN45" s="14"/>
      <c r="BBO45" s="15"/>
      <c r="BBP45" s="13"/>
      <c r="BBQ45" s="9"/>
      <c r="BBR45" s="8"/>
      <c r="BBS45" s="8"/>
      <c r="BBT45" s="13"/>
      <c r="BBU45" s="13"/>
      <c r="BBV45" s="14"/>
      <c r="BBW45" s="15"/>
      <c r="BBX45" s="13"/>
      <c r="BBY45" s="9"/>
      <c r="BBZ45" s="8"/>
      <c r="BCA45" s="8"/>
      <c r="BCB45" s="13"/>
      <c r="BCC45" s="13"/>
      <c r="BCD45" s="14"/>
      <c r="BCE45" s="15"/>
      <c r="BCF45" s="13"/>
      <c r="BCG45" s="9"/>
      <c r="BCH45" s="8"/>
      <c r="BCI45" s="8"/>
      <c r="BCJ45" s="13"/>
      <c r="BCK45" s="13"/>
      <c r="BCL45" s="14"/>
      <c r="BCM45" s="15"/>
      <c r="BCN45" s="13"/>
      <c r="BCO45" s="9"/>
      <c r="BCP45" s="8"/>
      <c r="BCQ45" s="8"/>
      <c r="BCR45" s="13"/>
      <c r="BCS45" s="13"/>
      <c r="BCT45" s="14"/>
      <c r="BCU45" s="15"/>
      <c r="BCV45" s="13"/>
      <c r="BCW45" s="9"/>
      <c r="BCX45" s="8"/>
      <c r="BCY45" s="8"/>
      <c r="BCZ45" s="13"/>
      <c r="BDA45" s="13"/>
      <c r="BDB45" s="14"/>
      <c r="BDC45" s="15"/>
      <c r="BDD45" s="13"/>
      <c r="BDE45" s="9"/>
      <c r="BDF45" s="8"/>
      <c r="BDG45" s="8"/>
      <c r="BDH45" s="13"/>
      <c r="BDI45" s="13"/>
      <c r="BDJ45" s="14"/>
      <c r="BDK45" s="15"/>
      <c r="BDL45" s="13"/>
      <c r="BDM45" s="9"/>
      <c r="BDN45" s="8"/>
      <c r="BDO45" s="8"/>
      <c r="BDP45" s="13"/>
      <c r="BDQ45" s="13"/>
      <c r="BDR45" s="14"/>
      <c r="BDS45" s="15"/>
      <c r="BDT45" s="13"/>
      <c r="BDU45" s="9"/>
      <c r="BDV45" s="8"/>
      <c r="BDW45" s="8"/>
      <c r="BDX45" s="13"/>
      <c r="BDY45" s="13"/>
      <c r="BDZ45" s="14"/>
      <c r="BEA45" s="15"/>
      <c r="BEB45" s="13"/>
      <c r="BEC45" s="9"/>
      <c r="BED45" s="8"/>
      <c r="BEE45" s="8"/>
      <c r="BEF45" s="13"/>
      <c r="BEG45" s="13"/>
      <c r="BEH45" s="14"/>
      <c r="BEI45" s="15"/>
      <c r="BEJ45" s="13"/>
      <c r="BEK45" s="9"/>
      <c r="BEL45" s="8"/>
      <c r="BEM45" s="8"/>
      <c r="BEN45" s="13"/>
      <c r="BEO45" s="13"/>
      <c r="BEP45" s="14"/>
      <c r="BEQ45" s="15"/>
      <c r="BER45" s="13"/>
      <c r="BES45" s="9"/>
      <c r="BET45" s="8"/>
      <c r="BEU45" s="8"/>
      <c r="BEV45" s="13"/>
      <c r="BEW45" s="13"/>
      <c r="BEX45" s="14"/>
      <c r="BEY45" s="15"/>
      <c r="BEZ45" s="13"/>
      <c r="BFA45" s="9"/>
      <c r="BFB45" s="8"/>
      <c r="BFC45" s="8"/>
      <c r="BFD45" s="13"/>
      <c r="BFE45" s="13"/>
      <c r="BFF45" s="14"/>
      <c r="BFG45" s="15"/>
      <c r="BFH45" s="13"/>
      <c r="BFI45" s="9"/>
      <c r="BFJ45" s="8"/>
      <c r="BFK45" s="8"/>
      <c r="BFL45" s="13"/>
      <c r="BFM45" s="13"/>
      <c r="BFN45" s="14"/>
      <c r="BFO45" s="15"/>
      <c r="BFP45" s="13"/>
      <c r="BFQ45" s="9"/>
      <c r="BFR45" s="8"/>
      <c r="BFS45" s="8"/>
      <c r="BFT45" s="13"/>
      <c r="BFU45" s="13"/>
      <c r="BFV45" s="14"/>
      <c r="BFW45" s="15"/>
      <c r="BFX45" s="13"/>
      <c r="BFY45" s="9"/>
      <c r="BFZ45" s="8"/>
      <c r="BGA45" s="8"/>
      <c r="BGB45" s="13"/>
      <c r="BGC45" s="13"/>
      <c r="BGD45" s="14"/>
      <c r="BGE45" s="15"/>
      <c r="BGF45" s="13"/>
      <c r="BGG45" s="9"/>
      <c r="BGH45" s="8"/>
      <c r="BGI45" s="8"/>
      <c r="BGJ45" s="13"/>
      <c r="BGK45" s="13"/>
      <c r="BGL45" s="14"/>
      <c r="BGM45" s="15"/>
      <c r="BGN45" s="13"/>
      <c r="BGO45" s="9"/>
      <c r="BGP45" s="8"/>
      <c r="BGQ45" s="8"/>
      <c r="BGR45" s="13"/>
      <c r="BGS45" s="13"/>
      <c r="BGT45" s="14"/>
      <c r="BGU45" s="15"/>
      <c r="BGV45" s="13"/>
      <c r="BGW45" s="9"/>
      <c r="BGX45" s="8"/>
      <c r="BGY45" s="8"/>
      <c r="BGZ45" s="13"/>
      <c r="BHA45" s="13"/>
      <c r="BHB45" s="14"/>
      <c r="BHC45" s="15"/>
      <c r="BHD45" s="13"/>
      <c r="BHE45" s="9"/>
      <c r="BHF45" s="8"/>
      <c r="BHG45" s="8"/>
      <c r="BHH45" s="13"/>
      <c r="BHI45" s="13"/>
      <c r="BHJ45" s="14"/>
      <c r="BHK45" s="15"/>
      <c r="BHL45" s="13"/>
      <c r="BHM45" s="9"/>
      <c r="BHN45" s="8"/>
      <c r="BHO45" s="8"/>
      <c r="BHP45" s="13"/>
      <c r="BHQ45" s="13"/>
      <c r="BHR45" s="14"/>
      <c r="BHS45" s="15"/>
      <c r="BHT45" s="13"/>
      <c r="BHU45" s="9"/>
      <c r="BHV45" s="8"/>
      <c r="BHW45" s="8"/>
      <c r="BHX45" s="13"/>
      <c r="BHY45" s="13"/>
      <c r="BHZ45" s="14"/>
      <c r="BIA45" s="15"/>
      <c r="BIB45" s="13"/>
      <c r="BIC45" s="9"/>
      <c r="BID45" s="8"/>
      <c r="BIE45" s="8"/>
      <c r="BIF45" s="13"/>
      <c r="BIG45" s="13"/>
      <c r="BIH45" s="14"/>
      <c r="BII45" s="15"/>
      <c r="BIJ45" s="13"/>
      <c r="BIK45" s="9"/>
      <c r="BIL45" s="8"/>
      <c r="BIM45" s="8"/>
      <c r="BIN45" s="13"/>
      <c r="BIO45" s="13"/>
      <c r="BIP45" s="14"/>
      <c r="BIQ45" s="15"/>
      <c r="BIR45" s="13"/>
      <c r="BIS45" s="9"/>
      <c r="BIT45" s="8"/>
      <c r="BIU45" s="8"/>
      <c r="BIV45" s="13"/>
      <c r="BIW45" s="13"/>
      <c r="BIX45" s="14"/>
      <c r="BIY45" s="15"/>
      <c r="BIZ45" s="13"/>
      <c r="BJA45" s="9"/>
      <c r="BJB45" s="8"/>
      <c r="BJC45" s="8"/>
      <c r="BJD45" s="13"/>
      <c r="BJE45" s="13"/>
      <c r="BJF45" s="14"/>
      <c r="BJG45" s="15"/>
      <c r="BJH45" s="13"/>
      <c r="BJI45" s="9"/>
      <c r="BJJ45" s="8"/>
      <c r="BJK45" s="8"/>
      <c r="BJL45" s="13"/>
      <c r="BJM45" s="13"/>
      <c r="BJN45" s="14"/>
      <c r="BJO45" s="15"/>
      <c r="BJP45" s="13"/>
      <c r="BJQ45" s="9"/>
      <c r="BJR45" s="8"/>
      <c r="BJS45" s="8"/>
      <c r="BJT45" s="13"/>
      <c r="BJU45" s="13"/>
      <c r="BJV45" s="14"/>
      <c r="BJW45" s="15"/>
      <c r="BJX45" s="13"/>
      <c r="BJY45" s="9"/>
      <c r="BJZ45" s="8"/>
      <c r="BKA45" s="8"/>
      <c r="BKB45" s="13"/>
      <c r="BKC45" s="13"/>
      <c r="BKD45" s="14"/>
      <c r="BKE45" s="15"/>
      <c r="BKF45" s="13"/>
      <c r="BKG45" s="9"/>
      <c r="BKH45" s="8"/>
      <c r="BKI45" s="8"/>
      <c r="BKJ45" s="13"/>
      <c r="BKK45" s="13"/>
      <c r="BKL45" s="14"/>
      <c r="BKM45" s="15"/>
      <c r="BKN45" s="13"/>
      <c r="BKO45" s="9"/>
      <c r="BKP45" s="8"/>
      <c r="BKQ45" s="8"/>
      <c r="BKR45" s="13"/>
      <c r="BKS45" s="13"/>
      <c r="BKT45" s="14"/>
      <c r="BKU45" s="15"/>
      <c r="BKV45" s="13"/>
      <c r="BKW45" s="9"/>
      <c r="BKX45" s="8"/>
      <c r="BKY45" s="8"/>
      <c r="BKZ45" s="13"/>
      <c r="BLA45" s="13"/>
      <c r="BLB45" s="14"/>
      <c r="BLC45" s="15"/>
      <c r="BLD45" s="13"/>
      <c r="BLE45" s="9"/>
      <c r="BLF45" s="8"/>
      <c r="BLG45" s="8"/>
      <c r="BLH45" s="13"/>
      <c r="BLI45" s="13"/>
      <c r="BLJ45" s="14"/>
      <c r="BLK45" s="15"/>
      <c r="BLL45" s="13"/>
      <c r="BLM45" s="9"/>
      <c r="BLN45" s="8"/>
      <c r="BLO45" s="8"/>
      <c r="BLP45" s="13"/>
      <c r="BLQ45" s="13"/>
      <c r="BLR45" s="14"/>
      <c r="BLS45" s="15"/>
      <c r="BLT45" s="13"/>
      <c r="BLU45" s="9"/>
      <c r="BLV45" s="8"/>
      <c r="BLW45" s="8"/>
      <c r="BLX45" s="13"/>
      <c r="BLY45" s="13"/>
      <c r="BLZ45" s="14"/>
      <c r="BMA45" s="15"/>
      <c r="BMB45" s="13"/>
      <c r="BMC45" s="9"/>
      <c r="BMD45" s="8"/>
      <c r="BME45" s="8"/>
      <c r="BMF45" s="13"/>
      <c r="BMG45" s="13"/>
      <c r="BMH45" s="14"/>
      <c r="BMI45" s="15"/>
      <c r="BMJ45" s="13"/>
      <c r="BMK45" s="9"/>
      <c r="BML45" s="8"/>
      <c r="BMM45" s="8"/>
      <c r="BMN45" s="13"/>
      <c r="BMO45" s="13"/>
      <c r="BMP45" s="14"/>
      <c r="BMQ45" s="15"/>
      <c r="BMR45" s="13"/>
      <c r="BMS45" s="9"/>
      <c r="BMT45" s="8"/>
      <c r="BMU45" s="8"/>
      <c r="BMV45" s="13"/>
      <c r="BMW45" s="13"/>
      <c r="BMX45" s="14"/>
      <c r="BMY45" s="15"/>
      <c r="BMZ45" s="13"/>
      <c r="BNA45" s="9"/>
      <c r="BNB45" s="8"/>
      <c r="BNC45" s="8"/>
      <c r="BND45" s="13"/>
      <c r="BNE45" s="13"/>
      <c r="BNF45" s="14"/>
      <c r="BNG45" s="15"/>
      <c r="BNH45" s="13"/>
      <c r="BNI45" s="9"/>
      <c r="BNJ45" s="8"/>
      <c r="BNK45" s="8"/>
      <c r="BNL45" s="13"/>
      <c r="BNM45" s="13"/>
      <c r="BNN45" s="14"/>
      <c r="BNO45" s="15"/>
      <c r="BNP45" s="13"/>
      <c r="BNQ45" s="9"/>
      <c r="BNR45" s="8"/>
      <c r="BNS45" s="8"/>
      <c r="BNT45" s="13"/>
      <c r="BNU45" s="13"/>
      <c r="BNV45" s="14"/>
      <c r="BNW45" s="15"/>
      <c r="BNX45" s="13"/>
      <c r="BNY45" s="9"/>
      <c r="BNZ45" s="8"/>
      <c r="BOA45" s="8"/>
      <c r="BOB45" s="13"/>
      <c r="BOC45" s="13"/>
      <c r="BOD45" s="14"/>
      <c r="BOE45" s="15"/>
      <c r="BOF45" s="13"/>
      <c r="BOG45" s="9"/>
      <c r="BOH45" s="8"/>
      <c r="BOI45" s="8"/>
      <c r="BOJ45" s="13"/>
      <c r="BOK45" s="13"/>
      <c r="BOL45" s="14"/>
      <c r="BOM45" s="15"/>
      <c r="BON45" s="13"/>
      <c r="BOO45" s="9"/>
      <c r="BOP45" s="8"/>
      <c r="BOQ45" s="8"/>
      <c r="BOR45" s="13"/>
      <c r="BOS45" s="13"/>
      <c r="BOT45" s="14"/>
      <c r="BOU45" s="15"/>
      <c r="BOV45" s="13"/>
      <c r="BOW45" s="9"/>
      <c r="BOX45" s="8"/>
      <c r="BOY45" s="8"/>
      <c r="BOZ45" s="13"/>
      <c r="BPA45" s="13"/>
      <c r="BPB45" s="14"/>
      <c r="BPC45" s="15"/>
      <c r="BPD45" s="13"/>
      <c r="BPE45" s="9"/>
      <c r="BPF45" s="8"/>
      <c r="BPG45" s="8"/>
      <c r="BPH45" s="13"/>
      <c r="BPI45" s="13"/>
      <c r="BPJ45" s="14"/>
      <c r="BPK45" s="15"/>
      <c r="BPL45" s="13"/>
      <c r="BPM45" s="9"/>
      <c r="BPN45" s="8"/>
      <c r="BPO45" s="8"/>
      <c r="BPP45" s="13"/>
      <c r="BPQ45" s="13"/>
      <c r="BPR45" s="14"/>
      <c r="BPS45" s="15"/>
      <c r="BPT45" s="13"/>
      <c r="BPU45" s="9"/>
      <c r="BPV45" s="8"/>
      <c r="BPW45" s="8"/>
      <c r="BPX45" s="13"/>
      <c r="BPY45" s="13"/>
      <c r="BPZ45" s="14"/>
      <c r="BQA45" s="15"/>
      <c r="BQB45" s="13"/>
      <c r="BQC45" s="9"/>
      <c r="BQD45" s="8"/>
      <c r="BQE45" s="8"/>
      <c r="BQF45" s="13"/>
      <c r="BQG45" s="13"/>
      <c r="BQH45" s="14"/>
      <c r="BQI45" s="15"/>
      <c r="BQJ45" s="13"/>
      <c r="BQK45" s="9"/>
      <c r="BQL45" s="8"/>
      <c r="BQM45" s="8"/>
      <c r="BQN45" s="13"/>
      <c r="BQO45" s="13"/>
      <c r="BQP45" s="14"/>
      <c r="BQQ45" s="15"/>
      <c r="BQR45" s="13"/>
      <c r="BQS45" s="9"/>
      <c r="BQT45" s="8"/>
      <c r="BQU45" s="8"/>
      <c r="BQV45" s="13"/>
      <c r="BQW45" s="13"/>
      <c r="BQX45" s="14"/>
      <c r="BQY45" s="15"/>
      <c r="BQZ45" s="13"/>
      <c r="BRA45" s="9"/>
      <c r="BRB45" s="8"/>
      <c r="BRC45" s="8"/>
      <c r="BRD45" s="13"/>
      <c r="BRE45" s="13"/>
      <c r="BRF45" s="14"/>
      <c r="BRG45" s="15"/>
      <c r="BRH45" s="13"/>
      <c r="BRI45" s="9"/>
      <c r="BRJ45" s="8"/>
      <c r="BRK45" s="8"/>
      <c r="BRL45" s="13"/>
      <c r="BRM45" s="13"/>
      <c r="BRN45" s="14"/>
      <c r="BRO45" s="15"/>
      <c r="BRP45" s="13"/>
      <c r="BRQ45" s="9"/>
      <c r="BRR45" s="8"/>
      <c r="BRS45" s="8"/>
      <c r="BRT45" s="13"/>
      <c r="BRU45" s="13"/>
      <c r="BRV45" s="14"/>
      <c r="BRW45" s="15"/>
      <c r="BRX45" s="13"/>
      <c r="BRY45" s="9"/>
      <c r="BRZ45" s="8"/>
      <c r="BSA45" s="8"/>
      <c r="BSB45" s="13"/>
      <c r="BSC45" s="13"/>
      <c r="BSD45" s="14"/>
      <c r="BSE45" s="15"/>
      <c r="BSF45" s="13"/>
      <c r="BSG45" s="9"/>
      <c r="BSH45" s="8"/>
      <c r="BSI45" s="8"/>
      <c r="BSJ45" s="13"/>
      <c r="BSK45" s="13"/>
      <c r="BSL45" s="14"/>
      <c r="BSM45" s="15"/>
      <c r="BSN45" s="13"/>
      <c r="BSO45" s="9"/>
      <c r="BSP45" s="8"/>
      <c r="BSQ45" s="8"/>
      <c r="BSR45" s="13"/>
      <c r="BSS45" s="13"/>
      <c r="BST45" s="14"/>
      <c r="BSU45" s="15"/>
      <c r="BSV45" s="13"/>
      <c r="BSW45" s="9"/>
      <c r="BSX45" s="8"/>
      <c r="BSY45" s="8"/>
      <c r="BSZ45" s="13"/>
      <c r="BTA45" s="13"/>
      <c r="BTB45" s="14"/>
      <c r="BTC45" s="15"/>
      <c r="BTD45" s="13"/>
      <c r="BTE45" s="9"/>
      <c r="BTF45" s="8"/>
      <c r="BTG45" s="8"/>
      <c r="BTH45" s="13"/>
      <c r="BTI45" s="13"/>
      <c r="BTJ45" s="14"/>
      <c r="BTK45" s="15"/>
      <c r="BTL45" s="13"/>
      <c r="BTM45" s="9"/>
      <c r="BTN45" s="8"/>
      <c r="BTO45" s="8"/>
      <c r="BTP45" s="13"/>
      <c r="BTQ45" s="13"/>
      <c r="BTR45" s="14"/>
      <c r="BTS45" s="15"/>
      <c r="BTT45" s="13"/>
      <c r="BTU45" s="9"/>
      <c r="BTV45" s="8"/>
      <c r="BTW45" s="8"/>
      <c r="BTX45" s="13"/>
      <c r="BTY45" s="13"/>
      <c r="BTZ45" s="14"/>
      <c r="BUA45" s="15"/>
      <c r="BUB45" s="13"/>
      <c r="BUC45" s="9"/>
      <c r="BUD45" s="8"/>
      <c r="BUE45" s="8"/>
      <c r="BUF45" s="13"/>
      <c r="BUG45" s="13"/>
      <c r="BUH45" s="14"/>
      <c r="BUI45" s="15"/>
      <c r="BUJ45" s="13"/>
      <c r="BUK45" s="9"/>
      <c r="BUL45" s="8"/>
      <c r="BUM45" s="8"/>
      <c r="BUN45" s="13"/>
      <c r="BUO45" s="13"/>
      <c r="BUP45" s="14"/>
      <c r="BUQ45" s="15"/>
      <c r="BUR45" s="13"/>
      <c r="BUS45" s="9"/>
      <c r="BUT45" s="8"/>
      <c r="BUU45" s="8"/>
      <c r="BUV45" s="13"/>
      <c r="BUW45" s="13"/>
      <c r="BUX45" s="14"/>
      <c r="BUY45" s="15"/>
      <c r="BUZ45" s="13"/>
      <c r="BVA45" s="9"/>
      <c r="BVB45" s="8"/>
      <c r="BVC45" s="8"/>
      <c r="BVD45" s="13"/>
      <c r="BVE45" s="13"/>
      <c r="BVF45" s="14"/>
      <c r="BVG45" s="15"/>
      <c r="BVH45" s="13"/>
      <c r="BVI45" s="9"/>
      <c r="BVJ45" s="8"/>
      <c r="BVK45" s="8"/>
      <c r="BVL45" s="13"/>
      <c r="BVM45" s="13"/>
      <c r="BVN45" s="14"/>
      <c r="BVO45" s="15"/>
      <c r="BVP45" s="13"/>
      <c r="BVQ45" s="9"/>
      <c r="BVR45" s="8"/>
      <c r="BVS45" s="8"/>
      <c r="BVT45" s="13"/>
      <c r="BVU45" s="13"/>
      <c r="BVV45" s="14"/>
      <c r="BVW45" s="15"/>
      <c r="BVX45" s="13"/>
      <c r="BVY45" s="9"/>
      <c r="BVZ45" s="8"/>
      <c r="BWA45" s="8"/>
      <c r="BWB45" s="13"/>
      <c r="BWC45" s="13"/>
      <c r="BWD45" s="14"/>
      <c r="BWE45" s="15"/>
      <c r="BWF45" s="13"/>
      <c r="BWG45" s="9"/>
      <c r="BWH45" s="8"/>
      <c r="BWI45" s="8"/>
      <c r="BWJ45" s="13"/>
      <c r="BWK45" s="13"/>
      <c r="BWL45" s="14"/>
      <c r="BWM45" s="15"/>
      <c r="BWN45" s="13"/>
      <c r="BWO45" s="9"/>
      <c r="BWP45" s="8"/>
      <c r="BWQ45" s="8"/>
      <c r="BWR45" s="13"/>
      <c r="BWS45" s="13"/>
      <c r="BWT45" s="14"/>
      <c r="BWU45" s="15"/>
      <c r="BWV45" s="13"/>
      <c r="BWW45" s="9"/>
      <c r="BWX45" s="8"/>
      <c r="BWY45" s="8"/>
      <c r="BWZ45" s="13"/>
      <c r="BXA45" s="13"/>
      <c r="BXB45" s="14"/>
      <c r="BXC45" s="15"/>
      <c r="BXD45" s="13"/>
      <c r="BXE45" s="9"/>
      <c r="BXF45" s="8"/>
      <c r="BXG45" s="8"/>
      <c r="BXH45" s="13"/>
      <c r="BXI45" s="13"/>
      <c r="BXJ45" s="14"/>
      <c r="BXK45" s="15"/>
      <c r="BXL45" s="13"/>
      <c r="BXM45" s="9"/>
      <c r="BXN45" s="8"/>
      <c r="BXO45" s="8"/>
      <c r="BXP45" s="13"/>
      <c r="BXQ45" s="13"/>
      <c r="BXR45" s="14"/>
      <c r="BXS45" s="15"/>
      <c r="BXT45" s="13"/>
      <c r="BXU45" s="9"/>
      <c r="BXV45" s="8"/>
      <c r="BXW45" s="8"/>
      <c r="BXX45" s="13"/>
      <c r="BXY45" s="13"/>
      <c r="BXZ45" s="14"/>
      <c r="BYA45" s="15"/>
      <c r="BYB45" s="13"/>
      <c r="BYC45" s="9"/>
      <c r="BYD45" s="8"/>
      <c r="BYE45" s="8"/>
      <c r="BYF45" s="13"/>
      <c r="BYG45" s="13"/>
      <c r="BYH45" s="14"/>
      <c r="BYI45" s="15"/>
      <c r="BYJ45" s="13"/>
      <c r="BYK45" s="9"/>
      <c r="BYL45" s="8"/>
      <c r="BYM45" s="8"/>
      <c r="BYN45" s="13"/>
      <c r="BYO45" s="13"/>
      <c r="BYP45" s="14"/>
      <c r="BYQ45" s="15"/>
      <c r="BYR45" s="13"/>
      <c r="BYS45" s="9"/>
      <c r="BYT45" s="8"/>
      <c r="BYU45" s="8"/>
      <c r="BYV45" s="13"/>
      <c r="BYW45" s="13"/>
      <c r="BYX45" s="14"/>
      <c r="BYY45" s="15"/>
      <c r="BYZ45" s="13"/>
      <c r="BZA45" s="9"/>
      <c r="BZB45" s="8"/>
      <c r="BZC45" s="8"/>
      <c r="BZD45" s="13"/>
      <c r="BZE45" s="13"/>
      <c r="BZF45" s="14"/>
      <c r="BZG45" s="15"/>
      <c r="BZH45" s="13"/>
      <c r="BZI45" s="9"/>
      <c r="BZJ45" s="8"/>
      <c r="BZK45" s="8"/>
      <c r="BZL45" s="13"/>
      <c r="BZM45" s="13"/>
      <c r="BZN45" s="14"/>
      <c r="BZO45" s="15"/>
      <c r="BZP45" s="13"/>
      <c r="BZQ45" s="9"/>
      <c r="BZR45" s="8"/>
      <c r="BZS45" s="8"/>
      <c r="BZT45" s="13"/>
      <c r="BZU45" s="13"/>
      <c r="BZV45" s="14"/>
      <c r="BZW45" s="15"/>
      <c r="BZX45" s="13"/>
      <c r="BZY45" s="9"/>
      <c r="BZZ45" s="8"/>
      <c r="CAA45" s="8"/>
      <c r="CAB45" s="13"/>
      <c r="CAC45" s="13"/>
      <c r="CAD45" s="14"/>
      <c r="CAE45" s="15"/>
      <c r="CAF45" s="13"/>
      <c r="CAG45" s="9"/>
      <c r="CAH45" s="8"/>
      <c r="CAI45" s="8"/>
      <c r="CAJ45" s="13"/>
      <c r="CAK45" s="13"/>
      <c r="CAL45" s="14"/>
      <c r="CAM45" s="15"/>
      <c r="CAN45" s="13"/>
      <c r="CAO45" s="9"/>
      <c r="CAP45" s="8"/>
      <c r="CAQ45" s="8"/>
      <c r="CAR45" s="13"/>
      <c r="CAS45" s="13"/>
      <c r="CAT45" s="14"/>
      <c r="CAU45" s="15"/>
      <c r="CAV45" s="13"/>
      <c r="CAW45" s="9"/>
      <c r="CAX45" s="8"/>
      <c r="CAY45" s="8"/>
      <c r="CAZ45" s="13"/>
      <c r="CBA45" s="13"/>
      <c r="CBB45" s="14"/>
      <c r="CBC45" s="15"/>
      <c r="CBD45" s="13"/>
      <c r="CBE45" s="9"/>
      <c r="CBF45" s="8"/>
      <c r="CBG45" s="8"/>
      <c r="CBH45" s="13"/>
      <c r="CBI45" s="13"/>
      <c r="CBJ45" s="14"/>
      <c r="CBK45" s="15"/>
      <c r="CBL45" s="13"/>
      <c r="CBM45" s="9"/>
      <c r="CBN45" s="8"/>
      <c r="CBO45" s="8"/>
      <c r="CBP45" s="13"/>
      <c r="CBQ45" s="13"/>
      <c r="CBR45" s="14"/>
      <c r="CBS45" s="15"/>
      <c r="CBT45" s="13"/>
      <c r="CBU45" s="9"/>
      <c r="CBV45" s="8"/>
      <c r="CBW45" s="8"/>
      <c r="CBX45" s="13"/>
      <c r="CBY45" s="13"/>
      <c r="CBZ45" s="14"/>
      <c r="CCA45" s="15"/>
      <c r="CCB45" s="13"/>
      <c r="CCC45" s="9"/>
      <c r="CCD45" s="8"/>
      <c r="CCE45" s="8"/>
      <c r="CCF45" s="13"/>
      <c r="CCG45" s="13"/>
      <c r="CCH45" s="14"/>
      <c r="CCI45" s="15"/>
      <c r="CCJ45" s="13"/>
      <c r="CCK45" s="9"/>
      <c r="CCL45" s="8"/>
      <c r="CCM45" s="8"/>
      <c r="CCN45" s="13"/>
      <c r="CCO45" s="13"/>
      <c r="CCP45" s="14"/>
      <c r="CCQ45" s="15"/>
      <c r="CCR45" s="13"/>
      <c r="CCS45" s="9"/>
      <c r="CCT45" s="8"/>
      <c r="CCU45" s="8"/>
      <c r="CCV45" s="13"/>
      <c r="CCW45" s="13"/>
      <c r="CCX45" s="14"/>
      <c r="CCY45" s="15"/>
      <c r="CCZ45" s="13"/>
      <c r="CDA45" s="9"/>
      <c r="CDB45" s="8"/>
      <c r="CDC45" s="8"/>
      <c r="CDD45" s="13"/>
      <c r="CDE45" s="13"/>
      <c r="CDF45" s="14"/>
      <c r="CDG45" s="15"/>
      <c r="CDH45" s="13"/>
      <c r="CDI45" s="9"/>
      <c r="CDJ45" s="8"/>
      <c r="CDK45" s="8"/>
      <c r="CDL45" s="13"/>
      <c r="CDM45" s="13"/>
      <c r="CDN45" s="14"/>
      <c r="CDO45" s="15"/>
      <c r="CDP45" s="13"/>
      <c r="CDQ45" s="9"/>
      <c r="CDR45" s="8"/>
      <c r="CDS45" s="8"/>
      <c r="CDT45" s="13"/>
      <c r="CDU45" s="13"/>
      <c r="CDV45" s="14"/>
      <c r="CDW45" s="15"/>
      <c r="CDX45" s="13"/>
      <c r="CDY45" s="9"/>
      <c r="CDZ45" s="8"/>
      <c r="CEA45" s="8"/>
      <c r="CEB45" s="13"/>
      <c r="CEC45" s="13"/>
      <c r="CED45" s="14"/>
      <c r="CEE45" s="15"/>
      <c r="CEF45" s="13"/>
      <c r="CEG45" s="9"/>
      <c r="CEH45" s="8"/>
      <c r="CEI45" s="8"/>
      <c r="CEJ45" s="13"/>
      <c r="CEK45" s="13"/>
      <c r="CEL45" s="14"/>
      <c r="CEM45" s="15"/>
      <c r="CEN45" s="13"/>
      <c r="CEO45" s="9"/>
      <c r="CEP45" s="8"/>
      <c r="CEQ45" s="8"/>
      <c r="CER45" s="13"/>
      <c r="CES45" s="13"/>
      <c r="CET45" s="14"/>
      <c r="CEU45" s="15"/>
      <c r="CEV45" s="13"/>
      <c r="CEW45" s="9"/>
      <c r="CEX45" s="8"/>
      <c r="CEY45" s="8"/>
      <c r="CEZ45" s="13"/>
      <c r="CFA45" s="13"/>
      <c r="CFB45" s="14"/>
      <c r="CFC45" s="15"/>
      <c r="CFD45" s="13"/>
      <c r="CFE45" s="9"/>
      <c r="CFF45" s="8"/>
      <c r="CFG45" s="8"/>
      <c r="CFH45" s="13"/>
      <c r="CFI45" s="13"/>
      <c r="CFJ45" s="14"/>
      <c r="CFK45" s="15"/>
      <c r="CFL45" s="13"/>
      <c r="CFM45" s="9"/>
      <c r="CFN45" s="8"/>
      <c r="CFO45" s="8"/>
      <c r="CFP45" s="13"/>
      <c r="CFQ45" s="13"/>
      <c r="CFR45" s="14"/>
      <c r="CFS45" s="15"/>
      <c r="CFT45" s="13"/>
      <c r="CFU45" s="9"/>
      <c r="CFV45" s="8"/>
      <c r="CFW45" s="8"/>
      <c r="CFX45" s="13"/>
      <c r="CFY45" s="13"/>
      <c r="CFZ45" s="14"/>
      <c r="CGA45" s="15"/>
      <c r="CGB45" s="13"/>
      <c r="CGC45" s="9"/>
      <c r="CGD45" s="8"/>
      <c r="CGE45" s="8"/>
      <c r="CGF45" s="13"/>
      <c r="CGG45" s="13"/>
      <c r="CGH45" s="14"/>
      <c r="CGI45" s="15"/>
      <c r="CGJ45" s="13"/>
      <c r="CGK45" s="9"/>
      <c r="CGL45" s="8"/>
      <c r="CGM45" s="8"/>
      <c r="CGN45" s="13"/>
      <c r="CGO45" s="13"/>
      <c r="CGP45" s="14"/>
      <c r="CGQ45" s="15"/>
      <c r="CGR45" s="13"/>
      <c r="CGS45" s="9"/>
      <c r="CGT45" s="8"/>
      <c r="CGU45" s="8"/>
      <c r="CGV45" s="13"/>
      <c r="CGW45" s="13"/>
      <c r="CGX45" s="14"/>
      <c r="CGY45" s="15"/>
      <c r="CGZ45" s="13"/>
      <c r="CHA45" s="9"/>
      <c r="CHB45" s="8"/>
      <c r="CHC45" s="8"/>
      <c r="CHD45" s="13"/>
      <c r="CHE45" s="13"/>
      <c r="CHF45" s="14"/>
      <c r="CHG45" s="15"/>
      <c r="CHH45" s="13"/>
      <c r="CHI45" s="9"/>
      <c r="CHJ45" s="8"/>
      <c r="CHK45" s="8"/>
      <c r="CHL45" s="13"/>
      <c r="CHM45" s="13"/>
      <c r="CHN45" s="14"/>
      <c r="CHO45" s="15"/>
      <c r="CHP45" s="13"/>
      <c r="CHQ45" s="9"/>
      <c r="CHR45" s="8"/>
      <c r="CHS45" s="8"/>
      <c r="CHT45" s="13"/>
      <c r="CHU45" s="13"/>
      <c r="CHV45" s="14"/>
      <c r="CHW45" s="15"/>
      <c r="CHX45" s="13"/>
      <c r="CHY45" s="9"/>
      <c r="CHZ45" s="8"/>
      <c r="CIA45" s="8"/>
      <c r="CIB45" s="13"/>
      <c r="CIC45" s="13"/>
      <c r="CID45" s="14"/>
      <c r="CIE45" s="15"/>
      <c r="CIF45" s="13"/>
      <c r="CIG45" s="9"/>
      <c r="CIH45" s="8"/>
      <c r="CII45" s="8"/>
      <c r="CIJ45" s="13"/>
      <c r="CIK45" s="13"/>
      <c r="CIL45" s="14"/>
      <c r="CIM45" s="15"/>
      <c r="CIN45" s="13"/>
      <c r="CIO45" s="9"/>
      <c r="CIP45" s="8"/>
      <c r="CIQ45" s="8"/>
      <c r="CIR45" s="13"/>
      <c r="CIS45" s="13"/>
      <c r="CIT45" s="14"/>
      <c r="CIU45" s="15"/>
      <c r="CIV45" s="13"/>
      <c r="CIW45" s="9"/>
      <c r="CIX45" s="8"/>
      <c r="CIY45" s="8"/>
      <c r="CIZ45" s="13"/>
      <c r="CJA45" s="13"/>
      <c r="CJB45" s="14"/>
      <c r="CJC45" s="15"/>
      <c r="CJD45" s="13"/>
      <c r="CJE45" s="9"/>
      <c r="CJF45" s="8"/>
      <c r="CJG45" s="8"/>
      <c r="CJH45" s="13"/>
      <c r="CJI45" s="13"/>
      <c r="CJJ45" s="14"/>
      <c r="CJK45" s="15"/>
      <c r="CJL45" s="13"/>
      <c r="CJM45" s="9"/>
      <c r="CJN45" s="8"/>
      <c r="CJO45" s="8"/>
      <c r="CJP45" s="13"/>
      <c r="CJQ45" s="13"/>
      <c r="CJR45" s="14"/>
      <c r="CJS45" s="15"/>
      <c r="CJT45" s="13"/>
      <c r="CJU45" s="9"/>
      <c r="CJV45" s="8"/>
      <c r="CJW45" s="8"/>
      <c r="CJX45" s="13"/>
      <c r="CJY45" s="13"/>
      <c r="CJZ45" s="14"/>
      <c r="CKA45" s="15"/>
      <c r="CKB45" s="13"/>
      <c r="CKC45" s="9"/>
      <c r="CKD45" s="8"/>
      <c r="CKE45" s="8"/>
      <c r="CKF45" s="13"/>
      <c r="CKG45" s="13"/>
      <c r="CKH45" s="14"/>
      <c r="CKI45" s="15"/>
      <c r="CKJ45" s="13"/>
      <c r="CKK45" s="9"/>
      <c r="CKL45" s="8"/>
      <c r="CKM45" s="8"/>
      <c r="CKN45" s="13"/>
      <c r="CKO45" s="13"/>
      <c r="CKP45" s="14"/>
      <c r="CKQ45" s="15"/>
      <c r="CKR45" s="13"/>
      <c r="CKS45" s="9"/>
      <c r="CKT45" s="8"/>
      <c r="CKU45" s="8"/>
      <c r="CKV45" s="13"/>
      <c r="CKW45" s="13"/>
      <c r="CKX45" s="14"/>
      <c r="CKY45" s="15"/>
      <c r="CKZ45" s="13"/>
      <c r="CLA45" s="9"/>
      <c r="CLB45" s="8"/>
      <c r="CLC45" s="8"/>
      <c r="CLD45" s="13"/>
      <c r="CLE45" s="13"/>
      <c r="CLF45" s="14"/>
      <c r="CLG45" s="15"/>
      <c r="CLH45" s="13"/>
      <c r="CLI45" s="9"/>
      <c r="CLJ45" s="8"/>
      <c r="CLK45" s="8"/>
      <c r="CLL45" s="13"/>
      <c r="CLM45" s="13"/>
      <c r="CLN45" s="14"/>
      <c r="CLO45" s="15"/>
      <c r="CLP45" s="13"/>
      <c r="CLQ45" s="9"/>
      <c r="CLR45" s="8"/>
      <c r="CLS45" s="8"/>
      <c r="CLT45" s="13"/>
      <c r="CLU45" s="13"/>
      <c r="CLV45" s="14"/>
      <c r="CLW45" s="15"/>
      <c r="CLX45" s="13"/>
      <c r="CLY45" s="9"/>
      <c r="CLZ45" s="8"/>
      <c r="CMA45" s="8"/>
      <c r="CMB45" s="13"/>
      <c r="CMC45" s="13"/>
      <c r="CMD45" s="14"/>
      <c r="CME45" s="15"/>
      <c r="CMF45" s="13"/>
      <c r="CMG45" s="9"/>
      <c r="CMH45" s="8"/>
      <c r="CMI45" s="8"/>
      <c r="CMJ45" s="13"/>
      <c r="CMK45" s="13"/>
      <c r="CML45" s="14"/>
      <c r="CMM45" s="15"/>
      <c r="CMN45" s="13"/>
      <c r="CMO45" s="9"/>
      <c r="CMP45" s="8"/>
      <c r="CMQ45" s="8"/>
      <c r="CMR45" s="13"/>
      <c r="CMS45" s="13"/>
      <c r="CMT45" s="14"/>
      <c r="CMU45" s="15"/>
      <c r="CMV45" s="13"/>
      <c r="CMW45" s="9"/>
      <c r="CMX45" s="8"/>
      <c r="CMY45" s="8"/>
      <c r="CMZ45" s="13"/>
      <c r="CNA45" s="13"/>
      <c r="CNB45" s="14"/>
      <c r="CNC45" s="15"/>
      <c r="CND45" s="13"/>
      <c r="CNE45" s="9"/>
      <c r="CNF45" s="8"/>
      <c r="CNG45" s="8"/>
      <c r="CNH45" s="13"/>
      <c r="CNI45" s="13"/>
      <c r="CNJ45" s="14"/>
      <c r="CNK45" s="15"/>
      <c r="CNL45" s="13"/>
      <c r="CNM45" s="9"/>
      <c r="CNN45" s="8"/>
      <c r="CNO45" s="8"/>
      <c r="CNP45" s="13"/>
      <c r="CNQ45" s="13"/>
      <c r="CNR45" s="14"/>
      <c r="CNS45" s="15"/>
      <c r="CNT45" s="13"/>
      <c r="CNU45" s="9"/>
      <c r="CNV45" s="8"/>
      <c r="CNW45" s="8"/>
      <c r="CNX45" s="13"/>
      <c r="CNY45" s="13"/>
      <c r="CNZ45" s="14"/>
      <c r="COA45" s="15"/>
      <c r="COB45" s="13"/>
      <c r="COC45" s="9"/>
      <c r="COD45" s="8"/>
      <c r="COE45" s="8"/>
      <c r="COF45" s="13"/>
      <c r="COG45" s="13"/>
      <c r="COH45" s="14"/>
      <c r="COI45" s="15"/>
      <c r="COJ45" s="13"/>
      <c r="COK45" s="9"/>
      <c r="COL45" s="8"/>
      <c r="COM45" s="8"/>
      <c r="CON45" s="13"/>
      <c r="COO45" s="13"/>
      <c r="COP45" s="14"/>
      <c r="COQ45" s="15"/>
      <c r="COR45" s="13"/>
      <c r="COS45" s="9"/>
      <c r="COT45" s="8"/>
      <c r="COU45" s="8"/>
      <c r="COV45" s="13"/>
      <c r="COW45" s="13"/>
      <c r="COX45" s="14"/>
      <c r="COY45" s="15"/>
      <c r="COZ45" s="13"/>
      <c r="CPA45" s="9"/>
      <c r="CPB45" s="8"/>
      <c r="CPC45" s="8"/>
      <c r="CPD45" s="13"/>
      <c r="CPE45" s="13"/>
      <c r="CPF45" s="14"/>
      <c r="CPG45" s="15"/>
      <c r="CPH45" s="13"/>
      <c r="CPI45" s="9"/>
      <c r="CPJ45" s="8"/>
      <c r="CPK45" s="8"/>
      <c r="CPL45" s="13"/>
      <c r="CPM45" s="13"/>
      <c r="CPN45" s="14"/>
      <c r="CPO45" s="15"/>
      <c r="CPP45" s="13"/>
      <c r="CPQ45" s="9"/>
      <c r="CPR45" s="8"/>
      <c r="CPS45" s="8"/>
      <c r="CPT45" s="13"/>
      <c r="CPU45" s="13"/>
      <c r="CPV45" s="14"/>
      <c r="CPW45" s="15"/>
      <c r="CPX45" s="13"/>
      <c r="CPY45" s="9"/>
      <c r="CPZ45" s="8"/>
      <c r="CQA45" s="8"/>
      <c r="CQB45" s="13"/>
      <c r="CQC45" s="13"/>
      <c r="CQD45" s="14"/>
      <c r="CQE45" s="15"/>
      <c r="CQF45" s="13"/>
      <c r="CQG45" s="9"/>
      <c r="CQH45" s="8"/>
      <c r="CQI45" s="8"/>
      <c r="CQJ45" s="13"/>
      <c r="CQK45" s="13"/>
      <c r="CQL45" s="14"/>
      <c r="CQM45" s="15"/>
      <c r="CQN45" s="13"/>
      <c r="CQO45" s="9"/>
      <c r="CQP45" s="8"/>
      <c r="CQQ45" s="8"/>
      <c r="CQR45" s="13"/>
      <c r="CQS45" s="13"/>
      <c r="CQT45" s="14"/>
      <c r="CQU45" s="15"/>
      <c r="CQV45" s="13"/>
      <c r="CQW45" s="9"/>
      <c r="CQX45" s="8"/>
      <c r="CQY45" s="8"/>
      <c r="CQZ45" s="13"/>
      <c r="CRA45" s="13"/>
      <c r="CRB45" s="14"/>
      <c r="CRC45" s="15"/>
      <c r="CRD45" s="13"/>
      <c r="CRE45" s="9"/>
      <c r="CRF45" s="8"/>
      <c r="CRG45" s="8"/>
      <c r="CRH45" s="13"/>
      <c r="CRI45" s="13"/>
      <c r="CRJ45" s="14"/>
      <c r="CRK45" s="15"/>
      <c r="CRL45" s="13"/>
      <c r="CRM45" s="9"/>
      <c r="CRN45" s="8"/>
      <c r="CRO45" s="8"/>
      <c r="CRP45" s="13"/>
      <c r="CRQ45" s="13"/>
      <c r="CRR45" s="14"/>
      <c r="CRS45" s="15"/>
      <c r="CRT45" s="13"/>
      <c r="CRU45" s="9"/>
      <c r="CRV45" s="8"/>
      <c r="CRW45" s="8"/>
      <c r="CRX45" s="13"/>
      <c r="CRY45" s="13"/>
      <c r="CRZ45" s="14"/>
      <c r="CSA45" s="15"/>
      <c r="CSB45" s="13"/>
      <c r="CSC45" s="9"/>
      <c r="CSD45" s="8"/>
      <c r="CSE45" s="8"/>
      <c r="CSF45" s="13"/>
      <c r="CSG45" s="13"/>
      <c r="CSH45" s="14"/>
      <c r="CSI45" s="15"/>
      <c r="CSJ45" s="13"/>
      <c r="CSK45" s="9"/>
      <c r="CSL45" s="8"/>
      <c r="CSM45" s="8"/>
      <c r="CSN45" s="13"/>
      <c r="CSO45" s="13"/>
      <c r="CSP45" s="14"/>
      <c r="CSQ45" s="15"/>
      <c r="CSR45" s="13"/>
      <c r="CSS45" s="9"/>
      <c r="CST45" s="8"/>
      <c r="CSU45" s="8"/>
      <c r="CSV45" s="13"/>
      <c r="CSW45" s="13"/>
      <c r="CSX45" s="14"/>
      <c r="CSY45" s="15"/>
      <c r="CSZ45" s="13"/>
      <c r="CTA45" s="9"/>
      <c r="CTB45" s="8"/>
      <c r="CTC45" s="8"/>
      <c r="CTD45" s="13"/>
      <c r="CTE45" s="13"/>
      <c r="CTF45" s="14"/>
      <c r="CTG45" s="15"/>
      <c r="CTH45" s="13"/>
      <c r="CTI45" s="9"/>
      <c r="CTJ45" s="8"/>
      <c r="CTK45" s="8"/>
      <c r="CTL45" s="13"/>
      <c r="CTM45" s="13"/>
      <c r="CTN45" s="14"/>
      <c r="CTO45" s="15"/>
      <c r="CTP45" s="13"/>
      <c r="CTQ45" s="9"/>
      <c r="CTR45" s="8"/>
      <c r="CTS45" s="8"/>
      <c r="CTT45" s="13"/>
      <c r="CTU45" s="13"/>
      <c r="CTV45" s="14"/>
      <c r="CTW45" s="15"/>
      <c r="CTX45" s="13"/>
      <c r="CTY45" s="9"/>
      <c r="CTZ45" s="8"/>
      <c r="CUA45" s="8"/>
      <c r="CUB45" s="13"/>
      <c r="CUC45" s="13"/>
      <c r="CUD45" s="14"/>
      <c r="CUE45" s="15"/>
      <c r="CUF45" s="13"/>
      <c r="CUG45" s="9"/>
      <c r="CUH45" s="8"/>
      <c r="CUI45" s="8"/>
      <c r="CUJ45" s="13"/>
      <c r="CUK45" s="13"/>
      <c r="CUL45" s="14"/>
      <c r="CUM45" s="15"/>
      <c r="CUN45" s="13"/>
      <c r="CUO45" s="9"/>
      <c r="CUP45" s="8"/>
      <c r="CUQ45" s="8"/>
      <c r="CUR45" s="13"/>
      <c r="CUS45" s="13"/>
      <c r="CUT45" s="14"/>
      <c r="CUU45" s="15"/>
      <c r="CUV45" s="13"/>
      <c r="CUW45" s="9"/>
      <c r="CUX45" s="8"/>
      <c r="CUY45" s="8"/>
      <c r="CUZ45" s="13"/>
      <c r="CVA45" s="13"/>
      <c r="CVB45" s="14"/>
      <c r="CVC45" s="15"/>
      <c r="CVD45" s="13"/>
      <c r="CVE45" s="9"/>
      <c r="CVF45" s="8"/>
      <c r="CVG45" s="8"/>
      <c r="CVH45" s="13"/>
      <c r="CVI45" s="13"/>
      <c r="CVJ45" s="14"/>
      <c r="CVK45" s="15"/>
      <c r="CVL45" s="13"/>
      <c r="CVM45" s="9"/>
      <c r="CVN45" s="8"/>
      <c r="CVO45" s="8"/>
      <c r="CVP45" s="13"/>
      <c r="CVQ45" s="13"/>
      <c r="CVR45" s="14"/>
      <c r="CVS45" s="15"/>
      <c r="CVT45" s="13"/>
      <c r="CVU45" s="9"/>
      <c r="CVV45" s="8"/>
      <c r="CVW45" s="8"/>
      <c r="CVX45" s="13"/>
      <c r="CVY45" s="13"/>
      <c r="CVZ45" s="14"/>
      <c r="CWA45" s="15"/>
      <c r="CWB45" s="13"/>
      <c r="CWC45" s="9"/>
      <c r="CWD45" s="8"/>
      <c r="CWE45" s="8"/>
      <c r="CWF45" s="13"/>
      <c r="CWG45" s="13"/>
      <c r="CWH45" s="14"/>
      <c r="CWI45" s="15"/>
      <c r="CWJ45" s="13"/>
      <c r="CWK45" s="9"/>
      <c r="CWL45" s="8"/>
      <c r="CWM45" s="8"/>
      <c r="CWN45" s="13"/>
      <c r="CWO45" s="13"/>
      <c r="CWP45" s="14"/>
      <c r="CWQ45" s="15"/>
      <c r="CWR45" s="13"/>
      <c r="CWS45" s="9"/>
      <c r="CWT45" s="8"/>
      <c r="CWU45" s="8"/>
      <c r="CWV45" s="13"/>
      <c r="CWW45" s="13"/>
      <c r="CWX45" s="14"/>
      <c r="CWY45" s="15"/>
      <c r="CWZ45" s="13"/>
      <c r="CXA45" s="9"/>
      <c r="CXB45" s="8"/>
      <c r="CXC45" s="8"/>
      <c r="CXD45" s="13"/>
      <c r="CXE45" s="13"/>
      <c r="CXF45" s="14"/>
      <c r="CXG45" s="15"/>
      <c r="CXH45" s="13"/>
      <c r="CXI45" s="9"/>
      <c r="CXJ45" s="8"/>
      <c r="CXK45" s="8"/>
      <c r="CXL45" s="13"/>
      <c r="CXM45" s="13"/>
      <c r="CXN45" s="14"/>
      <c r="CXO45" s="15"/>
      <c r="CXP45" s="13"/>
      <c r="CXQ45" s="9"/>
      <c r="CXR45" s="8"/>
      <c r="CXS45" s="8"/>
      <c r="CXT45" s="13"/>
      <c r="CXU45" s="13"/>
      <c r="CXV45" s="14"/>
      <c r="CXW45" s="15"/>
      <c r="CXX45" s="13"/>
      <c r="CXY45" s="9"/>
      <c r="CXZ45" s="8"/>
      <c r="CYA45" s="8"/>
      <c r="CYB45" s="13"/>
      <c r="CYC45" s="13"/>
      <c r="CYD45" s="14"/>
      <c r="CYE45" s="15"/>
      <c r="CYF45" s="13"/>
      <c r="CYG45" s="9"/>
      <c r="CYH45" s="8"/>
      <c r="CYI45" s="8"/>
      <c r="CYJ45" s="13"/>
      <c r="CYK45" s="13"/>
      <c r="CYL45" s="14"/>
      <c r="CYM45" s="15"/>
      <c r="CYN45" s="13"/>
      <c r="CYO45" s="9"/>
      <c r="CYP45" s="8"/>
      <c r="CYQ45" s="8"/>
      <c r="CYR45" s="13"/>
      <c r="CYS45" s="13"/>
      <c r="CYT45" s="14"/>
      <c r="CYU45" s="15"/>
      <c r="CYV45" s="13"/>
      <c r="CYW45" s="9"/>
      <c r="CYX45" s="8"/>
      <c r="CYY45" s="8"/>
      <c r="CYZ45" s="13"/>
      <c r="CZA45" s="13"/>
      <c r="CZB45" s="14"/>
      <c r="CZC45" s="15"/>
      <c r="CZD45" s="13"/>
      <c r="CZE45" s="9"/>
      <c r="CZF45" s="8"/>
      <c r="CZG45" s="8"/>
      <c r="CZH45" s="13"/>
      <c r="CZI45" s="13"/>
      <c r="CZJ45" s="14"/>
      <c r="CZK45" s="15"/>
      <c r="CZL45" s="13"/>
      <c r="CZM45" s="9"/>
      <c r="CZN45" s="8"/>
      <c r="CZO45" s="8"/>
      <c r="CZP45" s="13"/>
      <c r="CZQ45" s="13"/>
      <c r="CZR45" s="14"/>
      <c r="CZS45" s="15"/>
      <c r="CZT45" s="13"/>
      <c r="CZU45" s="9"/>
      <c r="CZV45" s="8"/>
      <c r="CZW45" s="8"/>
      <c r="CZX45" s="13"/>
      <c r="CZY45" s="13"/>
      <c r="CZZ45" s="14"/>
      <c r="DAA45" s="15"/>
      <c r="DAB45" s="13"/>
      <c r="DAC45" s="9"/>
      <c r="DAD45" s="8"/>
      <c r="DAE45" s="8"/>
      <c r="DAF45" s="13"/>
      <c r="DAG45" s="13"/>
      <c r="DAH45" s="14"/>
      <c r="DAI45" s="15"/>
      <c r="DAJ45" s="13"/>
      <c r="DAK45" s="9"/>
      <c r="DAL45" s="8"/>
      <c r="DAM45" s="8"/>
      <c r="DAN45" s="13"/>
      <c r="DAO45" s="13"/>
      <c r="DAP45" s="14"/>
      <c r="DAQ45" s="15"/>
      <c r="DAR45" s="13"/>
      <c r="DAS45" s="9"/>
      <c r="DAT45" s="8"/>
      <c r="DAU45" s="8"/>
      <c r="DAV45" s="13"/>
      <c r="DAW45" s="13"/>
      <c r="DAX45" s="14"/>
      <c r="DAY45" s="15"/>
      <c r="DAZ45" s="13"/>
      <c r="DBA45" s="9"/>
      <c r="DBB45" s="8"/>
      <c r="DBC45" s="8"/>
      <c r="DBD45" s="13"/>
      <c r="DBE45" s="13"/>
      <c r="DBF45" s="14"/>
      <c r="DBG45" s="15"/>
      <c r="DBH45" s="13"/>
      <c r="DBI45" s="9"/>
      <c r="DBJ45" s="8"/>
      <c r="DBK45" s="8"/>
      <c r="DBL45" s="13"/>
      <c r="DBM45" s="13"/>
      <c r="DBN45" s="14"/>
      <c r="DBO45" s="15"/>
      <c r="DBP45" s="13"/>
      <c r="DBQ45" s="9"/>
      <c r="DBR45" s="8"/>
      <c r="DBS45" s="8"/>
      <c r="DBT45" s="13"/>
      <c r="DBU45" s="13"/>
      <c r="DBV45" s="14"/>
      <c r="DBW45" s="15"/>
      <c r="DBX45" s="13"/>
      <c r="DBY45" s="9"/>
      <c r="DBZ45" s="8"/>
      <c r="DCA45" s="8"/>
      <c r="DCB45" s="13"/>
      <c r="DCC45" s="13"/>
      <c r="DCD45" s="14"/>
      <c r="DCE45" s="15"/>
      <c r="DCF45" s="13"/>
      <c r="DCG45" s="9"/>
      <c r="DCH45" s="8"/>
      <c r="DCI45" s="8"/>
      <c r="DCJ45" s="13"/>
      <c r="DCK45" s="13"/>
      <c r="DCL45" s="14"/>
      <c r="DCM45" s="15"/>
      <c r="DCN45" s="13"/>
      <c r="DCO45" s="9"/>
      <c r="DCP45" s="8"/>
      <c r="DCQ45" s="8"/>
      <c r="DCR45" s="13"/>
      <c r="DCS45" s="13"/>
      <c r="DCT45" s="14"/>
      <c r="DCU45" s="15"/>
      <c r="DCV45" s="13"/>
      <c r="DCW45" s="9"/>
      <c r="DCX45" s="8"/>
      <c r="DCY45" s="8"/>
      <c r="DCZ45" s="13"/>
      <c r="DDA45" s="13"/>
      <c r="DDB45" s="14"/>
      <c r="DDC45" s="15"/>
      <c r="DDD45" s="13"/>
      <c r="DDE45" s="9"/>
      <c r="DDF45" s="8"/>
      <c r="DDG45" s="8"/>
      <c r="DDH45" s="13"/>
      <c r="DDI45" s="13"/>
      <c r="DDJ45" s="14"/>
      <c r="DDK45" s="15"/>
      <c r="DDL45" s="13"/>
      <c r="DDM45" s="9"/>
      <c r="DDN45" s="8"/>
      <c r="DDO45" s="8"/>
      <c r="DDP45" s="13"/>
      <c r="DDQ45" s="13"/>
      <c r="DDR45" s="14"/>
      <c r="DDS45" s="15"/>
      <c r="DDT45" s="13"/>
      <c r="DDU45" s="9"/>
      <c r="DDV45" s="8"/>
      <c r="DDW45" s="8"/>
      <c r="DDX45" s="13"/>
      <c r="DDY45" s="13"/>
      <c r="DDZ45" s="14"/>
      <c r="DEA45" s="15"/>
      <c r="DEB45" s="13"/>
      <c r="DEC45" s="9"/>
      <c r="DED45" s="8"/>
      <c r="DEE45" s="8"/>
      <c r="DEF45" s="13"/>
      <c r="DEG45" s="13"/>
      <c r="DEH45" s="14"/>
      <c r="DEI45" s="15"/>
      <c r="DEJ45" s="13"/>
      <c r="DEK45" s="9"/>
      <c r="DEL45" s="8"/>
      <c r="DEM45" s="8"/>
      <c r="DEN45" s="13"/>
      <c r="DEO45" s="13"/>
      <c r="DEP45" s="14"/>
      <c r="DEQ45" s="15"/>
      <c r="DER45" s="13"/>
      <c r="DES45" s="9"/>
      <c r="DET45" s="8"/>
      <c r="DEU45" s="8"/>
      <c r="DEV45" s="13"/>
      <c r="DEW45" s="13"/>
      <c r="DEX45" s="14"/>
      <c r="DEY45" s="15"/>
      <c r="DEZ45" s="13"/>
      <c r="DFA45" s="9"/>
      <c r="DFB45" s="8"/>
      <c r="DFC45" s="8"/>
      <c r="DFD45" s="13"/>
      <c r="DFE45" s="13"/>
      <c r="DFF45" s="14"/>
      <c r="DFG45" s="15"/>
      <c r="DFH45" s="13"/>
      <c r="DFI45" s="9"/>
      <c r="DFJ45" s="8"/>
      <c r="DFK45" s="8"/>
      <c r="DFL45" s="13"/>
      <c r="DFM45" s="13"/>
      <c r="DFN45" s="14"/>
      <c r="DFO45" s="15"/>
      <c r="DFP45" s="13"/>
      <c r="DFQ45" s="9"/>
      <c r="DFR45" s="8"/>
      <c r="DFS45" s="8"/>
      <c r="DFT45" s="13"/>
      <c r="DFU45" s="13"/>
      <c r="DFV45" s="14"/>
      <c r="DFW45" s="15"/>
      <c r="DFX45" s="13"/>
      <c r="DFY45" s="9"/>
      <c r="DFZ45" s="8"/>
      <c r="DGA45" s="8"/>
      <c r="DGB45" s="13"/>
      <c r="DGC45" s="13"/>
      <c r="DGD45" s="14"/>
      <c r="DGE45" s="15"/>
      <c r="DGF45" s="13"/>
      <c r="DGG45" s="9"/>
      <c r="DGH45" s="8"/>
      <c r="DGI45" s="8"/>
      <c r="DGJ45" s="13"/>
      <c r="DGK45" s="13"/>
      <c r="DGL45" s="14"/>
      <c r="DGM45" s="15"/>
      <c r="DGN45" s="13"/>
      <c r="DGO45" s="9"/>
      <c r="DGP45" s="8"/>
      <c r="DGQ45" s="8"/>
      <c r="DGR45" s="13"/>
      <c r="DGS45" s="13"/>
      <c r="DGT45" s="14"/>
      <c r="DGU45" s="15"/>
      <c r="DGV45" s="13"/>
      <c r="DGW45" s="9"/>
      <c r="DGX45" s="8"/>
      <c r="DGY45" s="8"/>
      <c r="DGZ45" s="13"/>
      <c r="DHA45" s="13"/>
      <c r="DHB45" s="14"/>
      <c r="DHC45" s="15"/>
      <c r="DHD45" s="13"/>
      <c r="DHE45" s="9"/>
      <c r="DHF45" s="8"/>
      <c r="DHG45" s="8"/>
      <c r="DHH45" s="13"/>
      <c r="DHI45" s="13"/>
      <c r="DHJ45" s="14"/>
      <c r="DHK45" s="15"/>
      <c r="DHL45" s="13"/>
      <c r="DHM45" s="9"/>
      <c r="DHN45" s="8"/>
      <c r="DHO45" s="8"/>
      <c r="DHP45" s="13"/>
      <c r="DHQ45" s="13"/>
      <c r="DHR45" s="14"/>
      <c r="DHS45" s="15"/>
      <c r="DHT45" s="13"/>
      <c r="DHU45" s="9"/>
      <c r="DHV45" s="8"/>
      <c r="DHW45" s="8"/>
      <c r="DHX45" s="13"/>
      <c r="DHY45" s="13"/>
      <c r="DHZ45" s="14"/>
      <c r="DIA45" s="15"/>
      <c r="DIB45" s="13"/>
      <c r="DIC45" s="9"/>
      <c r="DID45" s="8"/>
      <c r="DIE45" s="8"/>
      <c r="DIF45" s="13"/>
      <c r="DIG45" s="13"/>
      <c r="DIH45" s="14"/>
      <c r="DII45" s="15"/>
      <c r="DIJ45" s="13"/>
      <c r="DIK45" s="9"/>
      <c r="DIL45" s="8"/>
      <c r="DIM45" s="8"/>
      <c r="DIN45" s="13"/>
      <c r="DIO45" s="13"/>
      <c r="DIP45" s="14"/>
      <c r="DIQ45" s="15"/>
      <c r="DIR45" s="13"/>
      <c r="DIS45" s="9"/>
      <c r="DIT45" s="8"/>
      <c r="DIU45" s="8"/>
      <c r="DIV45" s="13"/>
      <c r="DIW45" s="13"/>
      <c r="DIX45" s="14"/>
      <c r="DIY45" s="15"/>
      <c r="DIZ45" s="13"/>
      <c r="DJA45" s="9"/>
      <c r="DJB45" s="8"/>
      <c r="DJC45" s="8"/>
      <c r="DJD45" s="13"/>
      <c r="DJE45" s="13"/>
      <c r="DJF45" s="14"/>
      <c r="DJG45" s="15"/>
      <c r="DJH45" s="13"/>
      <c r="DJI45" s="9"/>
      <c r="DJJ45" s="8"/>
      <c r="DJK45" s="8"/>
      <c r="DJL45" s="13"/>
      <c r="DJM45" s="13"/>
      <c r="DJN45" s="14"/>
      <c r="DJO45" s="15"/>
      <c r="DJP45" s="13"/>
      <c r="DJQ45" s="9"/>
      <c r="DJR45" s="8"/>
      <c r="DJS45" s="8"/>
      <c r="DJT45" s="13"/>
      <c r="DJU45" s="13"/>
      <c r="DJV45" s="14"/>
      <c r="DJW45" s="15"/>
      <c r="DJX45" s="13"/>
      <c r="DJY45" s="9"/>
      <c r="DJZ45" s="8"/>
      <c r="DKA45" s="8"/>
      <c r="DKB45" s="13"/>
      <c r="DKC45" s="13"/>
      <c r="DKD45" s="14"/>
      <c r="DKE45" s="15"/>
      <c r="DKF45" s="13"/>
      <c r="DKG45" s="9"/>
      <c r="DKH45" s="8"/>
      <c r="DKI45" s="8"/>
      <c r="DKJ45" s="13"/>
      <c r="DKK45" s="13"/>
      <c r="DKL45" s="14"/>
      <c r="DKM45" s="15"/>
      <c r="DKN45" s="13"/>
      <c r="DKO45" s="9"/>
      <c r="DKP45" s="8"/>
      <c r="DKQ45" s="8"/>
      <c r="DKR45" s="13"/>
      <c r="DKS45" s="13"/>
      <c r="DKT45" s="14"/>
      <c r="DKU45" s="15"/>
      <c r="DKV45" s="13"/>
      <c r="DKW45" s="9"/>
      <c r="DKX45" s="8"/>
      <c r="DKY45" s="8"/>
      <c r="DKZ45" s="13"/>
      <c r="DLA45" s="13"/>
      <c r="DLB45" s="14"/>
      <c r="DLC45" s="15"/>
      <c r="DLD45" s="13"/>
      <c r="DLE45" s="9"/>
      <c r="DLF45" s="8"/>
      <c r="DLG45" s="8"/>
      <c r="DLH45" s="13"/>
      <c r="DLI45" s="13"/>
      <c r="DLJ45" s="14"/>
      <c r="DLK45" s="15"/>
      <c r="DLL45" s="13"/>
      <c r="DLM45" s="9"/>
      <c r="DLN45" s="8"/>
      <c r="DLO45" s="8"/>
      <c r="DLP45" s="13"/>
      <c r="DLQ45" s="13"/>
      <c r="DLR45" s="14"/>
      <c r="DLS45" s="15"/>
      <c r="DLT45" s="13"/>
      <c r="DLU45" s="9"/>
      <c r="DLV45" s="8"/>
      <c r="DLW45" s="8"/>
      <c r="DLX45" s="13"/>
      <c r="DLY45" s="13"/>
      <c r="DLZ45" s="14"/>
      <c r="DMA45" s="15"/>
      <c r="DMB45" s="13"/>
      <c r="DMC45" s="9"/>
      <c r="DMD45" s="8"/>
      <c r="DME45" s="8"/>
      <c r="DMF45" s="13"/>
      <c r="DMG45" s="13"/>
      <c r="DMH45" s="14"/>
      <c r="DMI45" s="15"/>
      <c r="DMJ45" s="13"/>
      <c r="DMK45" s="9"/>
      <c r="DML45" s="8"/>
      <c r="DMM45" s="8"/>
      <c r="DMN45" s="13"/>
      <c r="DMO45" s="13"/>
      <c r="DMP45" s="14"/>
      <c r="DMQ45" s="15"/>
      <c r="DMR45" s="13"/>
      <c r="DMS45" s="9"/>
      <c r="DMT45" s="8"/>
      <c r="DMU45" s="8"/>
      <c r="DMV45" s="13"/>
      <c r="DMW45" s="13"/>
      <c r="DMX45" s="14"/>
      <c r="DMY45" s="15"/>
      <c r="DMZ45" s="13"/>
      <c r="DNA45" s="9"/>
      <c r="DNB45" s="8"/>
      <c r="DNC45" s="8"/>
      <c r="DND45" s="13"/>
      <c r="DNE45" s="13"/>
      <c r="DNF45" s="14"/>
      <c r="DNG45" s="15"/>
      <c r="DNH45" s="13"/>
      <c r="DNI45" s="9"/>
      <c r="DNJ45" s="8"/>
      <c r="DNK45" s="8"/>
      <c r="DNL45" s="13"/>
      <c r="DNM45" s="13"/>
      <c r="DNN45" s="14"/>
      <c r="DNO45" s="15"/>
      <c r="DNP45" s="13"/>
      <c r="DNQ45" s="9"/>
      <c r="DNR45" s="8"/>
      <c r="DNS45" s="8"/>
      <c r="DNT45" s="13"/>
      <c r="DNU45" s="13"/>
      <c r="DNV45" s="14"/>
      <c r="DNW45" s="15"/>
      <c r="DNX45" s="13"/>
      <c r="DNY45" s="9"/>
      <c r="DNZ45" s="8"/>
      <c r="DOA45" s="8"/>
      <c r="DOB45" s="13"/>
      <c r="DOC45" s="13"/>
      <c r="DOD45" s="14"/>
      <c r="DOE45" s="15"/>
      <c r="DOF45" s="13"/>
      <c r="DOG45" s="9"/>
      <c r="DOH45" s="8"/>
      <c r="DOI45" s="8"/>
      <c r="DOJ45" s="13"/>
      <c r="DOK45" s="13"/>
      <c r="DOL45" s="14"/>
      <c r="DOM45" s="15"/>
      <c r="DON45" s="13"/>
      <c r="DOO45" s="9"/>
      <c r="DOP45" s="8"/>
      <c r="DOQ45" s="8"/>
      <c r="DOR45" s="13"/>
      <c r="DOS45" s="13"/>
      <c r="DOT45" s="14"/>
      <c r="DOU45" s="15"/>
      <c r="DOV45" s="13"/>
      <c r="DOW45" s="9"/>
      <c r="DOX45" s="8"/>
      <c r="DOY45" s="8"/>
      <c r="DOZ45" s="13"/>
      <c r="DPA45" s="13"/>
      <c r="DPB45" s="14"/>
      <c r="DPC45" s="15"/>
      <c r="DPD45" s="13"/>
      <c r="DPE45" s="9"/>
      <c r="DPF45" s="8"/>
      <c r="DPG45" s="8"/>
      <c r="DPH45" s="13"/>
      <c r="DPI45" s="13"/>
      <c r="DPJ45" s="14"/>
      <c r="DPK45" s="15"/>
      <c r="DPL45" s="13"/>
      <c r="DPM45" s="9"/>
      <c r="DPN45" s="8"/>
      <c r="DPO45" s="8"/>
      <c r="DPP45" s="13"/>
      <c r="DPQ45" s="13"/>
      <c r="DPR45" s="14"/>
      <c r="DPS45" s="15"/>
      <c r="DPT45" s="13"/>
      <c r="DPU45" s="9"/>
      <c r="DPV45" s="8"/>
      <c r="DPW45" s="8"/>
      <c r="DPX45" s="13"/>
      <c r="DPY45" s="13"/>
      <c r="DPZ45" s="14"/>
      <c r="DQA45" s="15"/>
      <c r="DQB45" s="13"/>
      <c r="DQC45" s="9"/>
      <c r="DQD45" s="8"/>
      <c r="DQE45" s="8"/>
      <c r="DQF45" s="13"/>
      <c r="DQG45" s="13"/>
      <c r="DQH45" s="14"/>
      <c r="DQI45" s="15"/>
      <c r="DQJ45" s="13"/>
      <c r="DQK45" s="9"/>
      <c r="DQL45" s="8"/>
      <c r="DQM45" s="8"/>
      <c r="DQN45" s="13"/>
      <c r="DQO45" s="13"/>
      <c r="DQP45" s="14"/>
      <c r="DQQ45" s="15"/>
      <c r="DQR45" s="13"/>
      <c r="DQS45" s="9"/>
      <c r="DQT45" s="8"/>
      <c r="DQU45" s="8"/>
      <c r="DQV45" s="13"/>
      <c r="DQW45" s="13"/>
      <c r="DQX45" s="14"/>
      <c r="DQY45" s="15"/>
      <c r="DQZ45" s="13"/>
      <c r="DRA45" s="9"/>
      <c r="DRB45" s="8"/>
      <c r="DRC45" s="8"/>
      <c r="DRD45" s="13"/>
      <c r="DRE45" s="13"/>
      <c r="DRF45" s="14"/>
      <c r="DRG45" s="15"/>
      <c r="DRH45" s="13"/>
      <c r="DRI45" s="9"/>
      <c r="DRJ45" s="8"/>
      <c r="DRK45" s="8"/>
      <c r="DRL45" s="13"/>
      <c r="DRM45" s="13"/>
      <c r="DRN45" s="14"/>
      <c r="DRO45" s="15"/>
      <c r="DRP45" s="13"/>
      <c r="DRQ45" s="9"/>
      <c r="DRR45" s="8"/>
      <c r="DRS45" s="8"/>
      <c r="DRT45" s="13"/>
      <c r="DRU45" s="13"/>
      <c r="DRV45" s="14"/>
      <c r="DRW45" s="15"/>
      <c r="DRX45" s="13"/>
      <c r="DRY45" s="9"/>
      <c r="DRZ45" s="8"/>
      <c r="DSA45" s="8"/>
      <c r="DSB45" s="13"/>
      <c r="DSC45" s="13"/>
      <c r="DSD45" s="14"/>
      <c r="DSE45" s="15"/>
      <c r="DSF45" s="13"/>
      <c r="DSG45" s="9"/>
      <c r="DSH45" s="8"/>
      <c r="DSI45" s="8"/>
      <c r="DSJ45" s="13"/>
      <c r="DSK45" s="13"/>
      <c r="DSL45" s="14"/>
      <c r="DSM45" s="15"/>
      <c r="DSN45" s="13"/>
      <c r="DSO45" s="9"/>
      <c r="DSP45" s="8"/>
      <c r="DSQ45" s="8"/>
      <c r="DSR45" s="13"/>
      <c r="DSS45" s="13"/>
      <c r="DST45" s="14"/>
      <c r="DSU45" s="15"/>
      <c r="DSV45" s="13"/>
      <c r="DSW45" s="9"/>
      <c r="DSX45" s="8"/>
      <c r="DSY45" s="8"/>
      <c r="DSZ45" s="13"/>
      <c r="DTA45" s="13"/>
      <c r="DTB45" s="14"/>
      <c r="DTC45" s="15"/>
      <c r="DTD45" s="13"/>
      <c r="DTE45" s="9"/>
      <c r="DTF45" s="8"/>
      <c r="DTG45" s="8"/>
      <c r="DTH45" s="13"/>
      <c r="DTI45" s="13"/>
      <c r="DTJ45" s="14"/>
      <c r="DTK45" s="15"/>
      <c r="DTL45" s="13"/>
      <c r="DTM45" s="9"/>
      <c r="DTN45" s="8"/>
      <c r="DTO45" s="8"/>
      <c r="DTP45" s="13"/>
      <c r="DTQ45" s="13"/>
      <c r="DTR45" s="14"/>
      <c r="DTS45" s="15"/>
      <c r="DTT45" s="13"/>
      <c r="DTU45" s="9"/>
      <c r="DTV45" s="8"/>
      <c r="DTW45" s="8"/>
      <c r="DTX45" s="13"/>
      <c r="DTY45" s="13"/>
      <c r="DTZ45" s="14"/>
      <c r="DUA45" s="15"/>
      <c r="DUB45" s="13"/>
      <c r="DUC45" s="9"/>
      <c r="DUD45" s="8"/>
      <c r="DUE45" s="8"/>
      <c r="DUF45" s="13"/>
      <c r="DUG45" s="13"/>
      <c r="DUH45" s="14"/>
      <c r="DUI45" s="15"/>
      <c r="DUJ45" s="13"/>
      <c r="DUK45" s="9"/>
      <c r="DUL45" s="8"/>
      <c r="DUM45" s="8"/>
      <c r="DUN45" s="13"/>
      <c r="DUO45" s="13"/>
      <c r="DUP45" s="14"/>
      <c r="DUQ45" s="15"/>
      <c r="DUR45" s="13"/>
      <c r="DUS45" s="9"/>
      <c r="DUT45" s="8"/>
      <c r="DUU45" s="8"/>
      <c r="DUV45" s="13"/>
      <c r="DUW45" s="13"/>
      <c r="DUX45" s="14"/>
      <c r="DUY45" s="15"/>
      <c r="DUZ45" s="13"/>
      <c r="DVA45" s="9"/>
      <c r="DVB45" s="8"/>
      <c r="DVC45" s="8"/>
      <c r="DVD45" s="13"/>
      <c r="DVE45" s="13"/>
      <c r="DVF45" s="14"/>
      <c r="DVG45" s="15"/>
      <c r="DVH45" s="13"/>
      <c r="DVI45" s="9"/>
      <c r="DVJ45" s="8"/>
      <c r="DVK45" s="8"/>
      <c r="DVL45" s="13"/>
      <c r="DVM45" s="13"/>
      <c r="DVN45" s="14"/>
      <c r="DVO45" s="15"/>
      <c r="DVP45" s="13"/>
      <c r="DVQ45" s="9"/>
      <c r="DVR45" s="8"/>
      <c r="DVS45" s="8"/>
      <c r="DVT45" s="13"/>
      <c r="DVU45" s="13"/>
      <c r="DVV45" s="14"/>
      <c r="DVW45" s="15"/>
      <c r="DVX45" s="13"/>
      <c r="DVY45" s="9"/>
      <c r="DVZ45" s="8"/>
      <c r="DWA45" s="8"/>
      <c r="DWB45" s="13"/>
      <c r="DWC45" s="13"/>
      <c r="DWD45" s="14"/>
      <c r="DWE45" s="15"/>
      <c r="DWF45" s="13"/>
      <c r="DWG45" s="9"/>
      <c r="DWH45" s="8"/>
      <c r="DWI45" s="8"/>
      <c r="DWJ45" s="13"/>
      <c r="DWK45" s="13"/>
      <c r="DWL45" s="14"/>
      <c r="DWM45" s="15"/>
      <c r="DWN45" s="13"/>
      <c r="DWO45" s="9"/>
      <c r="DWP45" s="8"/>
      <c r="DWQ45" s="8"/>
      <c r="DWR45" s="13"/>
      <c r="DWS45" s="13"/>
      <c r="DWT45" s="14"/>
      <c r="DWU45" s="15"/>
      <c r="DWV45" s="13"/>
      <c r="DWW45" s="9"/>
      <c r="DWX45" s="8"/>
      <c r="DWY45" s="8"/>
      <c r="DWZ45" s="13"/>
      <c r="DXA45" s="13"/>
      <c r="DXB45" s="14"/>
      <c r="DXC45" s="15"/>
      <c r="DXD45" s="13"/>
      <c r="DXE45" s="9"/>
      <c r="DXF45" s="8"/>
      <c r="DXG45" s="8"/>
      <c r="DXH45" s="13"/>
      <c r="DXI45" s="13"/>
      <c r="DXJ45" s="14"/>
      <c r="DXK45" s="15"/>
      <c r="DXL45" s="13"/>
      <c r="DXM45" s="9"/>
      <c r="DXN45" s="8"/>
      <c r="DXO45" s="8"/>
      <c r="DXP45" s="13"/>
      <c r="DXQ45" s="13"/>
      <c r="DXR45" s="14"/>
      <c r="DXS45" s="15"/>
      <c r="DXT45" s="13"/>
      <c r="DXU45" s="9"/>
      <c r="DXV45" s="8"/>
      <c r="DXW45" s="8"/>
      <c r="DXX45" s="13"/>
      <c r="DXY45" s="13"/>
      <c r="DXZ45" s="14"/>
      <c r="DYA45" s="15"/>
      <c r="DYB45" s="13"/>
      <c r="DYC45" s="9"/>
      <c r="DYD45" s="8"/>
      <c r="DYE45" s="8"/>
      <c r="DYF45" s="13"/>
      <c r="DYG45" s="13"/>
      <c r="DYH45" s="14"/>
      <c r="DYI45" s="15"/>
      <c r="DYJ45" s="13"/>
      <c r="DYK45" s="9"/>
      <c r="DYL45" s="8"/>
      <c r="DYM45" s="8"/>
      <c r="DYN45" s="13"/>
      <c r="DYO45" s="13"/>
      <c r="DYP45" s="14"/>
      <c r="DYQ45" s="15"/>
      <c r="DYR45" s="13"/>
      <c r="DYS45" s="9"/>
      <c r="DYT45" s="8"/>
      <c r="DYU45" s="8"/>
      <c r="DYV45" s="13"/>
      <c r="DYW45" s="13"/>
      <c r="DYX45" s="14"/>
      <c r="DYY45" s="15"/>
      <c r="DYZ45" s="13"/>
      <c r="DZA45" s="9"/>
      <c r="DZB45" s="8"/>
      <c r="DZC45" s="8"/>
      <c r="DZD45" s="13"/>
      <c r="DZE45" s="13"/>
      <c r="DZF45" s="14"/>
      <c r="DZG45" s="15"/>
      <c r="DZH45" s="13"/>
      <c r="DZI45" s="9"/>
      <c r="DZJ45" s="8"/>
      <c r="DZK45" s="8"/>
      <c r="DZL45" s="13"/>
      <c r="DZM45" s="13"/>
      <c r="DZN45" s="14"/>
      <c r="DZO45" s="15"/>
      <c r="DZP45" s="13"/>
      <c r="DZQ45" s="9"/>
      <c r="DZR45" s="8"/>
      <c r="DZS45" s="8"/>
      <c r="DZT45" s="13"/>
      <c r="DZU45" s="13"/>
      <c r="DZV45" s="14"/>
      <c r="DZW45" s="15"/>
      <c r="DZX45" s="13"/>
      <c r="DZY45" s="9"/>
      <c r="DZZ45" s="8"/>
      <c r="EAA45" s="8"/>
      <c r="EAB45" s="13"/>
      <c r="EAC45" s="13"/>
      <c r="EAD45" s="14"/>
      <c r="EAE45" s="15"/>
      <c r="EAF45" s="13"/>
      <c r="EAG45" s="9"/>
      <c r="EAH45" s="8"/>
      <c r="EAI45" s="8"/>
      <c r="EAJ45" s="13"/>
      <c r="EAK45" s="13"/>
      <c r="EAL45" s="14"/>
      <c r="EAM45" s="15"/>
      <c r="EAN45" s="13"/>
      <c r="EAO45" s="9"/>
      <c r="EAP45" s="8"/>
      <c r="EAQ45" s="8"/>
      <c r="EAR45" s="13"/>
      <c r="EAS45" s="13"/>
      <c r="EAT45" s="14"/>
      <c r="EAU45" s="15"/>
      <c r="EAV45" s="13"/>
      <c r="EAW45" s="9"/>
      <c r="EAX45" s="8"/>
      <c r="EAY45" s="8"/>
      <c r="EAZ45" s="13"/>
      <c r="EBA45" s="13"/>
      <c r="EBB45" s="14"/>
      <c r="EBC45" s="15"/>
      <c r="EBD45" s="13"/>
      <c r="EBE45" s="9"/>
      <c r="EBF45" s="8"/>
      <c r="EBG45" s="8"/>
      <c r="EBH45" s="13"/>
      <c r="EBI45" s="13"/>
      <c r="EBJ45" s="14"/>
      <c r="EBK45" s="15"/>
      <c r="EBL45" s="13"/>
      <c r="EBM45" s="9"/>
      <c r="EBN45" s="8"/>
      <c r="EBO45" s="8"/>
      <c r="EBP45" s="13"/>
      <c r="EBQ45" s="13"/>
      <c r="EBR45" s="14"/>
      <c r="EBS45" s="15"/>
      <c r="EBT45" s="13"/>
      <c r="EBU45" s="9"/>
      <c r="EBV45" s="8"/>
      <c r="EBW45" s="8"/>
      <c r="EBX45" s="13"/>
      <c r="EBY45" s="13"/>
      <c r="EBZ45" s="14"/>
      <c r="ECA45" s="15"/>
      <c r="ECB45" s="13"/>
      <c r="ECC45" s="9"/>
      <c r="ECD45" s="8"/>
      <c r="ECE45" s="8"/>
      <c r="ECF45" s="13"/>
      <c r="ECG45" s="13"/>
      <c r="ECH45" s="14"/>
      <c r="ECI45" s="15"/>
      <c r="ECJ45" s="13"/>
      <c r="ECK45" s="9"/>
      <c r="ECL45" s="8"/>
      <c r="ECM45" s="8"/>
      <c r="ECN45" s="13"/>
      <c r="ECO45" s="13"/>
      <c r="ECP45" s="14"/>
      <c r="ECQ45" s="15"/>
      <c r="ECR45" s="13"/>
      <c r="ECS45" s="9"/>
      <c r="ECT45" s="8"/>
      <c r="ECU45" s="8"/>
      <c r="ECV45" s="13"/>
      <c r="ECW45" s="13"/>
      <c r="ECX45" s="14"/>
      <c r="ECY45" s="15"/>
      <c r="ECZ45" s="13"/>
      <c r="EDA45" s="9"/>
      <c r="EDB45" s="8"/>
      <c r="EDC45" s="8"/>
      <c r="EDD45" s="13"/>
      <c r="EDE45" s="13"/>
      <c r="EDF45" s="14"/>
      <c r="EDG45" s="15"/>
      <c r="EDH45" s="13"/>
      <c r="EDI45" s="9"/>
      <c r="EDJ45" s="8"/>
      <c r="EDK45" s="8"/>
      <c r="EDL45" s="13"/>
      <c r="EDM45" s="13"/>
      <c r="EDN45" s="14"/>
      <c r="EDO45" s="15"/>
      <c r="EDP45" s="13"/>
      <c r="EDQ45" s="9"/>
      <c r="EDR45" s="8"/>
      <c r="EDS45" s="8"/>
      <c r="EDT45" s="13"/>
      <c r="EDU45" s="13"/>
      <c r="EDV45" s="14"/>
      <c r="EDW45" s="15"/>
      <c r="EDX45" s="13"/>
      <c r="EDY45" s="9"/>
      <c r="EDZ45" s="8"/>
      <c r="EEA45" s="8"/>
      <c r="EEB45" s="13"/>
      <c r="EEC45" s="13"/>
      <c r="EED45" s="14"/>
      <c r="EEE45" s="15"/>
      <c r="EEF45" s="13"/>
      <c r="EEG45" s="9"/>
      <c r="EEH45" s="8"/>
      <c r="EEI45" s="8"/>
      <c r="EEJ45" s="13"/>
      <c r="EEK45" s="13"/>
      <c r="EEL45" s="14"/>
      <c r="EEM45" s="15"/>
      <c r="EEN45" s="13"/>
      <c r="EEO45" s="9"/>
      <c r="EEP45" s="8"/>
      <c r="EEQ45" s="8"/>
      <c r="EER45" s="13"/>
      <c r="EES45" s="13"/>
      <c r="EET45" s="14"/>
      <c r="EEU45" s="15"/>
      <c r="EEV45" s="13"/>
      <c r="EEW45" s="9"/>
      <c r="EEX45" s="8"/>
      <c r="EEY45" s="8"/>
      <c r="EEZ45" s="13"/>
      <c r="EFA45" s="13"/>
      <c r="EFB45" s="14"/>
      <c r="EFC45" s="15"/>
      <c r="EFD45" s="13"/>
      <c r="EFE45" s="9"/>
      <c r="EFF45" s="8"/>
      <c r="EFG45" s="8"/>
      <c r="EFH45" s="13"/>
      <c r="EFI45" s="13"/>
      <c r="EFJ45" s="14"/>
      <c r="EFK45" s="15"/>
      <c r="EFL45" s="13"/>
      <c r="EFM45" s="9"/>
      <c r="EFN45" s="8"/>
      <c r="EFO45" s="8"/>
      <c r="EFP45" s="13"/>
      <c r="EFQ45" s="13"/>
      <c r="EFR45" s="14"/>
      <c r="EFS45" s="15"/>
      <c r="EFT45" s="13"/>
      <c r="EFU45" s="9"/>
      <c r="EFV45" s="8"/>
      <c r="EFW45" s="8"/>
      <c r="EFX45" s="13"/>
      <c r="EFY45" s="13"/>
      <c r="EFZ45" s="14"/>
      <c r="EGA45" s="15"/>
      <c r="EGB45" s="13"/>
      <c r="EGC45" s="9"/>
      <c r="EGD45" s="8"/>
      <c r="EGE45" s="8"/>
      <c r="EGF45" s="13"/>
      <c r="EGG45" s="13"/>
      <c r="EGH45" s="14"/>
      <c r="EGI45" s="15"/>
      <c r="EGJ45" s="13"/>
      <c r="EGK45" s="9"/>
      <c r="EGL45" s="8"/>
      <c r="EGM45" s="8"/>
      <c r="EGN45" s="13"/>
      <c r="EGO45" s="13"/>
      <c r="EGP45" s="14"/>
      <c r="EGQ45" s="15"/>
      <c r="EGR45" s="13"/>
      <c r="EGS45" s="9"/>
      <c r="EGT45" s="8"/>
      <c r="EGU45" s="8"/>
      <c r="EGV45" s="13"/>
      <c r="EGW45" s="13"/>
      <c r="EGX45" s="14"/>
      <c r="EGY45" s="15"/>
      <c r="EGZ45" s="13"/>
      <c r="EHA45" s="9"/>
      <c r="EHB45" s="8"/>
      <c r="EHC45" s="8"/>
      <c r="EHD45" s="13"/>
      <c r="EHE45" s="13"/>
      <c r="EHF45" s="14"/>
      <c r="EHG45" s="15"/>
      <c r="EHH45" s="13"/>
      <c r="EHI45" s="9"/>
      <c r="EHJ45" s="8"/>
      <c r="EHK45" s="8"/>
      <c r="EHL45" s="13"/>
      <c r="EHM45" s="13"/>
      <c r="EHN45" s="14"/>
      <c r="EHO45" s="15"/>
      <c r="EHP45" s="13"/>
      <c r="EHQ45" s="9"/>
      <c r="EHR45" s="8"/>
      <c r="EHS45" s="8"/>
      <c r="EHT45" s="13"/>
      <c r="EHU45" s="13"/>
      <c r="EHV45" s="14"/>
      <c r="EHW45" s="15"/>
      <c r="EHX45" s="13"/>
      <c r="EHY45" s="9"/>
      <c r="EHZ45" s="8"/>
      <c r="EIA45" s="8"/>
      <c r="EIB45" s="13"/>
      <c r="EIC45" s="13"/>
      <c r="EID45" s="14"/>
      <c r="EIE45" s="15"/>
      <c r="EIF45" s="13"/>
      <c r="EIG45" s="9"/>
      <c r="EIH45" s="8"/>
      <c r="EII45" s="8"/>
      <c r="EIJ45" s="13"/>
      <c r="EIK45" s="13"/>
      <c r="EIL45" s="14"/>
      <c r="EIM45" s="15"/>
      <c r="EIN45" s="13"/>
      <c r="EIO45" s="9"/>
      <c r="EIP45" s="8"/>
      <c r="EIQ45" s="8"/>
      <c r="EIR45" s="13"/>
      <c r="EIS45" s="13"/>
      <c r="EIT45" s="14"/>
      <c r="EIU45" s="15"/>
      <c r="EIV45" s="13"/>
      <c r="EIW45" s="9"/>
      <c r="EIX45" s="8"/>
      <c r="EIY45" s="8"/>
      <c r="EIZ45" s="13"/>
      <c r="EJA45" s="13"/>
      <c r="EJB45" s="14"/>
      <c r="EJC45" s="15"/>
      <c r="EJD45" s="13"/>
      <c r="EJE45" s="9"/>
      <c r="EJF45" s="8"/>
      <c r="EJG45" s="8"/>
      <c r="EJH45" s="13"/>
      <c r="EJI45" s="13"/>
      <c r="EJJ45" s="14"/>
      <c r="EJK45" s="15"/>
      <c r="EJL45" s="13"/>
      <c r="EJM45" s="9"/>
      <c r="EJN45" s="8"/>
      <c r="EJO45" s="8"/>
      <c r="EJP45" s="13"/>
      <c r="EJQ45" s="13"/>
      <c r="EJR45" s="14"/>
      <c r="EJS45" s="15"/>
      <c r="EJT45" s="13"/>
      <c r="EJU45" s="9"/>
      <c r="EJV45" s="8"/>
      <c r="EJW45" s="8"/>
      <c r="EJX45" s="13"/>
      <c r="EJY45" s="13"/>
      <c r="EJZ45" s="14"/>
      <c r="EKA45" s="15"/>
      <c r="EKB45" s="13"/>
      <c r="EKC45" s="9"/>
      <c r="EKD45" s="8"/>
      <c r="EKE45" s="8"/>
      <c r="EKF45" s="13"/>
      <c r="EKG45" s="13"/>
      <c r="EKH45" s="14"/>
      <c r="EKI45" s="15"/>
      <c r="EKJ45" s="13"/>
      <c r="EKK45" s="9"/>
      <c r="EKL45" s="8"/>
      <c r="EKM45" s="8"/>
      <c r="EKN45" s="13"/>
      <c r="EKO45" s="13"/>
      <c r="EKP45" s="14"/>
      <c r="EKQ45" s="15"/>
      <c r="EKR45" s="13"/>
      <c r="EKS45" s="9"/>
      <c r="EKT45" s="8"/>
      <c r="EKU45" s="8"/>
      <c r="EKV45" s="13"/>
      <c r="EKW45" s="13"/>
      <c r="EKX45" s="14"/>
      <c r="EKY45" s="15"/>
      <c r="EKZ45" s="13"/>
      <c r="ELA45" s="9"/>
      <c r="ELB45" s="8"/>
      <c r="ELC45" s="8"/>
      <c r="ELD45" s="13"/>
      <c r="ELE45" s="13"/>
      <c r="ELF45" s="14"/>
      <c r="ELG45" s="15"/>
      <c r="ELH45" s="13"/>
      <c r="ELI45" s="9"/>
      <c r="ELJ45" s="8"/>
      <c r="ELK45" s="8"/>
      <c r="ELL45" s="13"/>
      <c r="ELM45" s="13"/>
      <c r="ELN45" s="14"/>
      <c r="ELO45" s="15"/>
      <c r="ELP45" s="13"/>
      <c r="ELQ45" s="9"/>
      <c r="ELR45" s="8"/>
      <c r="ELS45" s="8"/>
      <c r="ELT45" s="13"/>
      <c r="ELU45" s="13"/>
      <c r="ELV45" s="14"/>
      <c r="ELW45" s="15"/>
      <c r="ELX45" s="13"/>
      <c r="ELY45" s="9"/>
      <c r="ELZ45" s="8"/>
      <c r="EMA45" s="8"/>
      <c r="EMB45" s="13"/>
      <c r="EMC45" s="13"/>
      <c r="EMD45" s="14"/>
      <c r="EME45" s="15"/>
      <c r="EMF45" s="13"/>
      <c r="EMG45" s="9"/>
      <c r="EMH45" s="8"/>
      <c r="EMI45" s="8"/>
      <c r="EMJ45" s="13"/>
      <c r="EMK45" s="13"/>
      <c r="EML45" s="14"/>
      <c r="EMM45" s="15"/>
      <c r="EMN45" s="13"/>
      <c r="EMO45" s="9"/>
      <c r="EMP45" s="8"/>
      <c r="EMQ45" s="8"/>
      <c r="EMR45" s="13"/>
      <c r="EMS45" s="13"/>
      <c r="EMT45" s="14"/>
      <c r="EMU45" s="15"/>
      <c r="EMV45" s="13"/>
      <c r="EMW45" s="9"/>
      <c r="EMX45" s="8"/>
      <c r="EMY45" s="8"/>
      <c r="EMZ45" s="13"/>
      <c r="ENA45" s="13"/>
      <c r="ENB45" s="14"/>
      <c r="ENC45" s="15"/>
      <c r="END45" s="13"/>
      <c r="ENE45" s="9"/>
      <c r="ENF45" s="8"/>
      <c r="ENG45" s="8"/>
      <c r="ENH45" s="13"/>
      <c r="ENI45" s="13"/>
      <c r="ENJ45" s="14"/>
      <c r="ENK45" s="15"/>
      <c r="ENL45" s="13"/>
      <c r="ENM45" s="9"/>
      <c r="ENN45" s="8"/>
      <c r="ENO45" s="8"/>
      <c r="ENP45" s="13"/>
      <c r="ENQ45" s="13"/>
      <c r="ENR45" s="14"/>
      <c r="ENS45" s="15"/>
      <c r="ENT45" s="13"/>
      <c r="ENU45" s="9"/>
      <c r="ENV45" s="8"/>
      <c r="ENW45" s="8"/>
      <c r="ENX45" s="13"/>
      <c r="ENY45" s="13"/>
      <c r="ENZ45" s="14"/>
      <c r="EOA45" s="15"/>
      <c r="EOB45" s="13"/>
      <c r="EOC45" s="9"/>
      <c r="EOD45" s="8"/>
      <c r="EOE45" s="8"/>
      <c r="EOF45" s="13"/>
      <c r="EOG45" s="13"/>
      <c r="EOH45" s="14"/>
      <c r="EOI45" s="15"/>
      <c r="EOJ45" s="13"/>
      <c r="EOK45" s="9"/>
      <c r="EOL45" s="8"/>
      <c r="EOM45" s="8"/>
      <c r="EON45" s="13"/>
      <c r="EOO45" s="13"/>
      <c r="EOP45" s="14"/>
      <c r="EOQ45" s="15"/>
      <c r="EOR45" s="13"/>
      <c r="EOS45" s="9"/>
      <c r="EOT45" s="8"/>
      <c r="EOU45" s="8"/>
      <c r="EOV45" s="13"/>
      <c r="EOW45" s="13"/>
      <c r="EOX45" s="14"/>
      <c r="EOY45" s="15"/>
      <c r="EOZ45" s="13"/>
      <c r="EPA45" s="9"/>
      <c r="EPB45" s="8"/>
      <c r="EPC45" s="8"/>
      <c r="EPD45" s="13"/>
      <c r="EPE45" s="13"/>
      <c r="EPF45" s="14"/>
      <c r="EPG45" s="15"/>
      <c r="EPH45" s="13"/>
      <c r="EPI45" s="9"/>
      <c r="EPJ45" s="8"/>
      <c r="EPK45" s="8"/>
      <c r="EPL45" s="13"/>
      <c r="EPM45" s="13"/>
      <c r="EPN45" s="14"/>
      <c r="EPO45" s="15"/>
      <c r="EPP45" s="13"/>
      <c r="EPQ45" s="9"/>
      <c r="EPR45" s="8"/>
      <c r="EPS45" s="8"/>
      <c r="EPT45" s="13"/>
      <c r="EPU45" s="13"/>
      <c r="EPV45" s="14"/>
      <c r="EPW45" s="15"/>
      <c r="EPX45" s="13"/>
      <c r="EPY45" s="9"/>
      <c r="EPZ45" s="8"/>
      <c r="EQA45" s="8"/>
      <c r="EQB45" s="13"/>
      <c r="EQC45" s="13"/>
      <c r="EQD45" s="14"/>
      <c r="EQE45" s="15"/>
      <c r="EQF45" s="13"/>
      <c r="EQG45" s="9"/>
      <c r="EQH45" s="8"/>
      <c r="EQI45" s="8"/>
      <c r="EQJ45" s="13"/>
      <c r="EQK45" s="13"/>
      <c r="EQL45" s="14"/>
      <c r="EQM45" s="15"/>
      <c r="EQN45" s="13"/>
      <c r="EQO45" s="9"/>
      <c r="EQP45" s="8"/>
      <c r="EQQ45" s="8"/>
      <c r="EQR45" s="13"/>
      <c r="EQS45" s="13"/>
      <c r="EQT45" s="14"/>
      <c r="EQU45" s="15"/>
      <c r="EQV45" s="13"/>
      <c r="EQW45" s="9"/>
      <c r="EQX45" s="8"/>
      <c r="EQY45" s="8"/>
      <c r="EQZ45" s="13"/>
      <c r="ERA45" s="13"/>
      <c r="ERB45" s="14"/>
      <c r="ERC45" s="15"/>
      <c r="ERD45" s="13"/>
      <c r="ERE45" s="9"/>
      <c r="ERF45" s="8"/>
      <c r="ERG45" s="8"/>
      <c r="ERH45" s="13"/>
      <c r="ERI45" s="13"/>
      <c r="ERJ45" s="14"/>
      <c r="ERK45" s="15"/>
      <c r="ERL45" s="13"/>
      <c r="ERM45" s="9"/>
      <c r="ERN45" s="8"/>
      <c r="ERO45" s="8"/>
      <c r="ERP45" s="13"/>
      <c r="ERQ45" s="13"/>
      <c r="ERR45" s="14"/>
      <c r="ERS45" s="15"/>
      <c r="ERT45" s="13"/>
      <c r="ERU45" s="9"/>
      <c r="ERV45" s="8"/>
      <c r="ERW45" s="8"/>
      <c r="ERX45" s="13"/>
      <c r="ERY45" s="13"/>
      <c r="ERZ45" s="14"/>
      <c r="ESA45" s="15"/>
      <c r="ESB45" s="13"/>
      <c r="ESC45" s="9"/>
      <c r="ESD45" s="8"/>
      <c r="ESE45" s="8"/>
      <c r="ESF45" s="13"/>
      <c r="ESG45" s="13"/>
      <c r="ESH45" s="14"/>
      <c r="ESI45" s="15"/>
      <c r="ESJ45" s="13"/>
      <c r="ESK45" s="9"/>
      <c r="ESL45" s="8"/>
      <c r="ESM45" s="8"/>
      <c r="ESN45" s="13"/>
      <c r="ESO45" s="13"/>
      <c r="ESP45" s="14"/>
      <c r="ESQ45" s="15"/>
      <c r="ESR45" s="13"/>
      <c r="ESS45" s="9"/>
      <c r="EST45" s="8"/>
      <c r="ESU45" s="8"/>
      <c r="ESV45" s="13"/>
      <c r="ESW45" s="13"/>
      <c r="ESX45" s="14"/>
      <c r="ESY45" s="15"/>
      <c r="ESZ45" s="13"/>
      <c r="ETA45" s="9"/>
      <c r="ETB45" s="8"/>
      <c r="ETC45" s="8"/>
      <c r="ETD45" s="13"/>
      <c r="ETE45" s="13"/>
      <c r="ETF45" s="14"/>
      <c r="ETG45" s="15"/>
      <c r="ETH45" s="13"/>
      <c r="ETI45" s="9"/>
      <c r="ETJ45" s="8"/>
      <c r="ETK45" s="8"/>
      <c r="ETL45" s="13"/>
      <c r="ETM45" s="13"/>
      <c r="ETN45" s="14"/>
      <c r="ETO45" s="15"/>
      <c r="ETP45" s="13"/>
      <c r="ETQ45" s="9"/>
      <c r="ETR45" s="8"/>
      <c r="ETS45" s="8"/>
      <c r="ETT45" s="13"/>
      <c r="ETU45" s="13"/>
      <c r="ETV45" s="14"/>
      <c r="ETW45" s="15"/>
      <c r="ETX45" s="13"/>
      <c r="ETY45" s="9"/>
      <c r="ETZ45" s="8"/>
      <c r="EUA45" s="8"/>
      <c r="EUB45" s="13"/>
      <c r="EUC45" s="13"/>
      <c r="EUD45" s="14"/>
      <c r="EUE45" s="15"/>
      <c r="EUF45" s="13"/>
      <c r="EUG45" s="9"/>
      <c r="EUH45" s="8"/>
      <c r="EUI45" s="8"/>
      <c r="EUJ45" s="13"/>
      <c r="EUK45" s="13"/>
      <c r="EUL45" s="14"/>
      <c r="EUM45" s="15"/>
      <c r="EUN45" s="13"/>
      <c r="EUO45" s="9"/>
      <c r="EUP45" s="8"/>
      <c r="EUQ45" s="8"/>
      <c r="EUR45" s="13"/>
      <c r="EUS45" s="13"/>
      <c r="EUT45" s="14"/>
      <c r="EUU45" s="15"/>
      <c r="EUV45" s="13"/>
      <c r="EUW45" s="9"/>
      <c r="EUX45" s="8"/>
      <c r="EUY45" s="8"/>
      <c r="EUZ45" s="13"/>
      <c r="EVA45" s="13"/>
      <c r="EVB45" s="14"/>
      <c r="EVC45" s="15"/>
      <c r="EVD45" s="13"/>
      <c r="EVE45" s="9"/>
      <c r="EVF45" s="8"/>
      <c r="EVG45" s="8"/>
      <c r="EVH45" s="13"/>
      <c r="EVI45" s="13"/>
      <c r="EVJ45" s="14"/>
      <c r="EVK45" s="15"/>
      <c r="EVL45" s="13"/>
      <c r="EVM45" s="9"/>
      <c r="EVN45" s="8"/>
      <c r="EVO45" s="8"/>
      <c r="EVP45" s="13"/>
      <c r="EVQ45" s="13"/>
      <c r="EVR45" s="14"/>
      <c r="EVS45" s="15"/>
      <c r="EVT45" s="13"/>
      <c r="EVU45" s="9"/>
      <c r="EVV45" s="8"/>
      <c r="EVW45" s="8"/>
      <c r="EVX45" s="13"/>
      <c r="EVY45" s="13"/>
      <c r="EVZ45" s="14"/>
      <c r="EWA45" s="15"/>
      <c r="EWB45" s="13"/>
      <c r="EWC45" s="9"/>
      <c r="EWD45" s="8"/>
      <c r="EWE45" s="8"/>
      <c r="EWF45" s="13"/>
      <c r="EWG45" s="13"/>
      <c r="EWH45" s="14"/>
      <c r="EWI45" s="15"/>
      <c r="EWJ45" s="13"/>
      <c r="EWK45" s="9"/>
      <c r="EWL45" s="8"/>
      <c r="EWM45" s="8"/>
      <c r="EWN45" s="13"/>
      <c r="EWO45" s="13"/>
      <c r="EWP45" s="14"/>
      <c r="EWQ45" s="15"/>
      <c r="EWR45" s="13"/>
      <c r="EWS45" s="9"/>
      <c r="EWT45" s="8"/>
      <c r="EWU45" s="8"/>
      <c r="EWV45" s="13"/>
      <c r="EWW45" s="13"/>
      <c r="EWX45" s="14"/>
      <c r="EWY45" s="15"/>
      <c r="EWZ45" s="13"/>
      <c r="EXA45" s="9"/>
      <c r="EXB45" s="8"/>
      <c r="EXC45" s="8"/>
      <c r="EXD45" s="13"/>
      <c r="EXE45" s="13"/>
      <c r="EXF45" s="14"/>
      <c r="EXG45" s="15"/>
      <c r="EXH45" s="13"/>
      <c r="EXI45" s="9"/>
      <c r="EXJ45" s="8"/>
      <c r="EXK45" s="8"/>
      <c r="EXL45" s="13"/>
      <c r="EXM45" s="13"/>
      <c r="EXN45" s="14"/>
      <c r="EXO45" s="15"/>
      <c r="EXP45" s="13"/>
      <c r="EXQ45" s="9"/>
      <c r="EXR45" s="8"/>
      <c r="EXS45" s="8"/>
      <c r="EXT45" s="13"/>
      <c r="EXU45" s="13"/>
      <c r="EXV45" s="14"/>
      <c r="EXW45" s="15"/>
      <c r="EXX45" s="13"/>
      <c r="EXY45" s="9"/>
      <c r="EXZ45" s="8"/>
      <c r="EYA45" s="8"/>
      <c r="EYB45" s="13"/>
      <c r="EYC45" s="13"/>
      <c r="EYD45" s="14"/>
      <c r="EYE45" s="15"/>
      <c r="EYF45" s="13"/>
      <c r="EYG45" s="9"/>
      <c r="EYH45" s="8"/>
      <c r="EYI45" s="8"/>
      <c r="EYJ45" s="13"/>
      <c r="EYK45" s="13"/>
      <c r="EYL45" s="14"/>
      <c r="EYM45" s="15"/>
      <c r="EYN45" s="13"/>
      <c r="EYO45" s="9"/>
      <c r="EYP45" s="8"/>
      <c r="EYQ45" s="8"/>
      <c r="EYR45" s="13"/>
      <c r="EYS45" s="13"/>
      <c r="EYT45" s="14"/>
      <c r="EYU45" s="15"/>
      <c r="EYV45" s="13"/>
      <c r="EYW45" s="9"/>
      <c r="EYX45" s="8"/>
      <c r="EYY45" s="8"/>
      <c r="EYZ45" s="13"/>
      <c r="EZA45" s="13"/>
      <c r="EZB45" s="14"/>
      <c r="EZC45" s="15"/>
      <c r="EZD45" s="13"/>
      <c r="EZE45" s="9"/>
      <c r="EZF45" s="8"/>
      <c r="EZG45" s="8"/>
      <c r="EZH45" s="13"/>
      <c r="EZI45" s="13"/>
      <c r="EZJ45" s="14"/>
      <c r="EZK45" s="15"/>
      <c r="EZL45" s="13"/>
      <c r="EZM45" s="9"/>
      <c r="EZN45" s="8"/>
      <c r="EZO45" s="8"/>
      <c r="EZP45" s="13"/>
      <c r="EZQ45" s="13"/>
      <c r="EZR45" s="14"/>
      <c r="EZS45" s="15"/>
      <c r="EZT45" s="13"/>
      <c r="EZU45" s="9"/>
      <c r="EZV45" s="8"/>
      <c r="EZW45" s="8"/>
      <c r="EZX45" s="13"/>
      <c r="EZY45" s="13"/>
      <c r="EZZ45" s="14"/>
      <c r="FAA45" s="15"/>
      <c r="FAB45" s="13"/>
      <c r="FAC45" s="9"/>
      <c r="FAD45" s="8"/>
      <c r="FAE45" s="8"/>
      <c r="FAF45" s="13"/>
      <c r="FAG45" s="13"/>
      <c r="FAH45" s="14"/>
      <c r="FAI45" s="15"/>
      <c r="FAJ45" s="13"/>
      <c r="FAK45" s="9"/>
      <c r="FAL45" s="8"/>
      <c r="FAM45" s="8"/>
      <c r="FAN45" s="13"/>
      <c r="FAO45" s="13"/>
      <c r="FAP45" s="14"/>
      <c r="FAQ45" s="15"/>
      <c r="FAR45" s="13"/>
      <c r="FAS45" s="9"/>
      <c r="FAT45" s="8"/>
      <c r="FAU45" s="8"/>
      <c r="FAV45" s="13"/>
      <c r="FAW45" s="13"/>
      <c r="FAX45" s="14"/>
      <c r="FAY45" s="15"/>
      <c r="FAZ45" s="13"/>
      <c r="FBA45" s="9"/>
      <c r="FBB45" s="8"/>
      <c r="FBC45" s="8"/>
      <c r="FBD45" s="13"/>
      <c r="FBE45" s="13"/>
      <c r="FBF45" s="14"/>
      <c r="FBG45" s="15"/>
      <c r="FBH45" s="13"/>
      <c r="FBI45" s="9"/>
      <c r="FBJ45" s="8"/>
      <c r="FBK45" s="8"/>
      <c r="FBL45" s="13"/>
      <c r="FBM45" s="13"/>
      <c r="FBN45" s="14"/>
      <c r="FBO45" s="15"/>
      <c r="FBP45" s="13"/>
      <c r="FBQ45" s="9"/>
      <c r="FBR45" s="8"/>
      <c r="FBS45" s="8"/>
      <c r="FBT45" s="13"/>
      <c r="FBU45" s="13"/>
      <c r="FBV45" s="14"/>
      <c r="FBW45" s="15"/>
      <c r="FBX45" s="13"/>
      <c r="FBY45" s="9"/>
      <c r="FBZ45" s="8"/>
      <c r="FCA45" s="8"/>
      <c r="FCB45" s="13"/>
      <c r="FCC45" s="13"/>
      <c r="FCD45" s="14"/>
      <c r="FCE45" s="15"/>
      <c r="FCF45" s="13"/>
      <c r="FCG45" s="9"/>
      <c r="FCH45" s="8"/>
      <c r="FCI45" s="8"/>
      <c r="FCJ45" s="13"/>
      <c r="FCK45" s="13"/>
      <c r="FCL45" s="14"/>
      <c r="FCM45" s="15"/>
      <c r="FCN45" s="13"/>
      <c r="FCO45" s="9"/>
      <c r="FCP45" s="8"/>
      <c r="FCQ45" s="8"/>
      <c r="FCR45" s="13"/>
      <c r="FCS45" s="13"/>
      <c r="FCT45" s="14"/>
      <c r="FCU45" s="15"/>
      <c r="FCV45" s="13"/>
      <c r="FCW45" s="9"/>
      <c r="FCX45" s="8"/>
      <c r="FCY45" s="8"/>
      <c r="FCZ45" s="13"/>
      <c r="FDA45" s="13"/>
      <c r="FDB45" s="14"/>
      <c r="FDC45" s="15"/>
      <c r="FDD45" s="13"/>
      <c r="FDE45" s="9"/>
      <c r="FDF45" s="8"/>
      <c r="FDG45" s="8"/>
      <c r="FDH45" s="13"/>
      <c r="FDI45" s="13"/>
      <c r="FDJ45" s="14"/>
      <c r="FDK45" s="15"/>
      <c r="FDL45" s="13"/>
      <c r="FDM45" s="9"/>
      <c r="FDN45" s="8"/>
      <c r="FDO45" s="8"/>
      <c r="FDP45" s="13"/>
      <c r="FDQ45" s="13"/>
      <c r="FDR45" s="14"/>
      <c r="FDS45" s="15"/>
      <c r="FDT45" s="13"/>
      <c r="FDU45" s="9"/>
      <c r="FDV45" s="8"/>
      <c r="FDW45" s="8"/>
      <c r="FDX45" s="13"/>
      <c r="FDY45" s="13"/>
      <c r="FDZ45" s="14"/>
      <c r="FEA45" s="15"/>
      <c r="FEB45" s="13"/>
      <c r="FEC45" s="9"/>
      <c r="FED45" s="8"/>
      <c r="FEE45" s="8"/>
      <c r="FEF45" s="13"/>
      <c r="FEG45" s="13"/>
      <c r="FEH45" s="14"/>
      <c r="FEI45" s="15"/>
      <c r="FEJ45" s="13"/>
      <c r="FEK45" s="9"/>
      <c r="FEL45" s="8"/>
      <c r="FEM45" s="8"/>
      <c r="FEN45" s="13"/>
      <c r="FEO45" s="13"/>
      <c r="FEP45" s="14"/>
      <c r="FEQ45" s="15"/>
      <c r="FER45" s="13"/>
      <c r="FES45" s="9"/>
      <c r="FET45" s="8"/>
      <c r="FEU45" s="8"/>
      <c r="FEV45" s="13"/>
      <c r="FEW45" s="13"/>
      <c r="FEX45" s="14"/>
      <c r="FEY45" s="15"/>
      <c r="FEZ45" s="13"/>
      <c r="FFA45" s="9"/>
      <c r="FFB45" s="8"/>
      <c r="FFC45" s="8"/>
      <c r="FFD45" s="13"/>
      <c r="FFE45" s="13"/>
      <c r="FFF45" s="14"/>
      <c r="FFG45" s="15"/>
      <c r="FFH45" s="13"/>
      <c r="FFI45" s="9"/>
      <c r="FFJ45" s="8"/>
      <c r="FFK45" s="8"/>
      <c r="FFL45" s="13"/>
      <c r="FFM45" s="13"/>
      <c r="FFN45" s="14"/>
      <c r="FFO45" s="15"/>
      <c r="FFP45" s="13"/>
      <c r="FFQ45" s="9"/>
      <c r="FFR45" s="8"/>
      <c r="FFS45" s="8"/>
      <c r="FFT45" s="13"/>
      <c r="FFU45" s="13"/>
      <c r="FFV45" s="14"/>
      <c r="FFW45" s="15"/>
      <c r="FFX45" s="13"/>
      <c r="FFY45" s="9"/>
      <c r="FFZ45" s="8"/>
      <c r="FGA45" s="8"/>
      <c r="FGB45" s="13"/>
      <c r="FGC45" s="13"/>
      <c r="FGD45" s="14"/>
      <c r="FGE45" s="15"/>
      <c r="FGF45" s="13"/>
      <c r="FGG45" s="9"/>
      <c r="FGH45" s="8"/>
      <c r="FGI45" s="8"/>
      <c r="FGJ45" s="13"/>
      <c r="FGK45" s="13"/>
      <c r="FGL45" s="14"/>
      <c r="FGM45" s="15"/>
      <c r="FGN45" s="13"/>
      <c r="FGO45" s="9"/>
      <c r="FGP45" s="8"/>
      <c r="FGQ45" s="8"/>
      <c r="FGR45" s="13"/>
      <c r="FGS45" s="13"/>
      <c r="FGT45" s="14"/>
      <c r="FGU45" s="15"/>
      <c r="FGV45" s="13"/>
      <c r="FGW45" s="9"/>
      <c r="FGX45" s="8"/>
      <c r="FGY45" s="8"/>
      <c r="FGZ45" s="13"/>
      <c r="FHA45" s="13"/>
      <c r="FHB45" s="14"/>
      <c r="FHC45" s="15"/>
      <c r="FHD45" s="13"/>
      <c r="FHE45" s="9"/>
      <c r="FHF45" s="8"/>
      <c r="FHG45" s="8"/>
      <c r="FHH45" s="13"/>
      <c r="FHI45" s="13"/>
      <c r="FHJ45" s="14"/>
      <c r="FHK45" s="15"/>
      <c r="FHL45" s="13"/>
      <c r="FHM45" s="9"/>
      <c r="FHN45" s="8"/>
      <c r="FHO45" s="8"/>
      <c r="FHP45" s="13"/>
      <c r="FHQ45" s="13"/>
      <c r="FHR45" s="14"/>
      <c r="FHS45" s="15"/>
      <c r="FHT45" s="13"/>
      <c r="FHU45" s="9"/>
      <c r="FHV45" s="8"/>
      <c r="FHW45" s="8"/>
      <c r="FHX45" s="13"/>
      <c r="FHY45" s="13"/>
      <c r="FHZ45" s="14"/>
      <c r="FIA45" s="15"/>
      <c r="FIB45" s="13"/>
      <c r="FIC45" s="9"/>
      <c r="FID45" s="8"/>
      <c r="FIE45" s="8"/>
      <c r="FIF45" s="13"/>
      <c r="FIG45" s="13"/>
      <c r="FIH45" s="14"/>
      <c r="FII45" s="15"/>
      <c r="FIJ45" s="13"/>
      <c r="FIK45" s="9"/>
      <c r="FIL45" s="8"/>
      <c r="FIM45" s="8"/>
      <c r="FIN45" s="13"/>
      <c r="FIO45" s="13"/>
      <c r="FIP45" s="14"/>
      <c r="FIQ45" s="15"/>
      <c r="FIR45" s="13"/>
      <c r="FIS45" s="9"/>
      <c r="FIT45" s="8"/>
      <c r="FIU45" s="8"/>
      <c r="FIV45" s="13"/>
      <c r="FIW45" s="13"/>
      <c r="FIX45" s="14"/>
      <c r="FIY45" s="15"/>
      <c r="FIZ45" s="13"/>
      <c r="FJA45" s="9"/>
      <c r="FJB45" s="8"/>
      <c r="FJC45" s="8"/>
      <c r="FJD45" s="13"/>
      <c r="FJE45" s="13"/>
      <c r="FJF45" s="14"/>
      <c r="FJG45" s="15"/>
      <c r="FJH45" s="13"/>
      <c r="FJI45" s="9"/>
      <c r="FJJ45" s="8"/>
      <c r="FJK45" s="8"/>
      <c r="FJL45" s="13"/>
      <c r="FJM45" s="13"/>
      <c r="FJN45" s="14"/>
      <c r="FJO45" s="15"/>
      <c r="FJP45" s="13"/>
      <c r="FJQ45" s="9"/>
      <c r="FJR45" s="8"/>
      <c r="FJS45" s="8"/>
      <c r="FJT45" s="13"/>
      <c r="FJU45" s="13"/>
      <c r="FJV45" s="14"/>
      <c r="FJW45" s="15"/>
      <c r="FJX45" s="13"/>
      <c r="FJY45" s="9"/>
      <c r="FJZ45" s="8"/>
      <c r="FKA45" s="8"/>
      <c r="FKB45" s="13"/>
      <c r="FKC45" s="13"/>
      <c r="FKD45" s="14"/>
      <c r="FKE45" s="15"/>
      <c r="FKF45" s="13"/>
      <c r="FKG45" s="9"/>
      <c r="FKH45" s="8"/>
      <c r="FKI45" s="8"/>
      <c r="FKJ45" s="13"/>
      <c r="FKK45" s="13"/>
      <c r="FKL45" s="14"/>
      <c r="FKM45" s="15"/>
      <c r="FKN45" s="13"/>
      <c r="FKO45" s="9"/>
      <c r="FKP45" s="8"/>
      <c r="FKQ45" s="8"/>
      <c r="FKR45" s="13"/>
      <c r="FKS45" s="13"/>
      <c r="FKT45" s="14"/>
      <c r="FKU45" s="15"/>
      <c r="FKV45" s="13"/>
      <c r="FKW45" s="9"/>
      <c r="FKX45" s="8"/>
      <c r="FKY45" s="8"/>
      <c r="FKZ45" s="13"/>
      <c r="FLA45" s="13"/>
      <c r="FLB45" s="14"/>
      <c r="FLC45" s="15"/>
      <c r="FLD45" s="13"/>
      <c r="FLE45" s="9"/>
      <c r="FLF45" s="8"/>
      <c r="FLG45" s="8"/>
      <c r="FLH45" s="13"/>
      <c r="FLI45" s="13"/>
      <c r="FLJ45" s="14"/>
      <c r="FLK45" s="15"/>
      <c r="FLL45" s="13"/>
      <c r="FLM45" s="9"/>
      <c r="FLN45" s="8"/>
      <c r="FLO45" s="8"/>
      <c r="FLP45" s="13"/>
      <c r="FLQ45" s="13"/>
      <c r="FLR45" s="14"/>
      <c r="FLS45" s="15"/>
      <c r="FLT45" s="13"/>
      <c r="FLU45" s="9"/>
      <c r="FLV45" s="8"/>
      <c r="FLW45" s="8"/>
      <c r="FLX45" s="13"/>
      <c r="FLY45" s="13"/>
      <c r="FLZ45" s="14"/>
      <c r="FMA45" s="15"/>
      <c r="FMB45" s="13"/>
      <c r="FMC45" s="9"/>
      <c r="FMD45" s="8"/>
      <c r="FME45" s="8"/>
      <c r="FMF45" s="13"/>
      <c r="FMG45" s="13"/>
      <c r="FMH45" s="14"/>
      <c r="FMI45" s="15"/>
      <c r="FMJ45" s="13"/>
      <c r="FMK45" s="9"/>
      <c r="FML45" s="8"/>
      <c r="FMM45" s="8"/>
      <c r="FMN45" s="13"/>
      <c r="FMO45" s="13"/>
      <c r="FMP45" s="14"/>
      <c r="FMQ45" s="15"/>
      <c r="FMR45" s="13"/>
      <c r="FMS45" s="9"/>
      <c r="FMT45" s="8"/>
      <c r="FMU45" s="8"/>
      <c r="FMV45" s="13"/>
      <c r="FMW45" s="13"/>
      <c r="FMX45" s="14"/>
      <c r="FMY45" s="15"/>
      <c r="FMZ45" s="13"/>
      <c r="FNA45" s="9"/>
      <c r="FNB45" s="8"/>
      <c r="FNC45" s="8"/>
      <c r="FND45" s="13"/>
      <c r="FNE45" s="13"/>
      <c r="FNF45" s="14"/>
      <c r="FNG45" s="15"/>
      <c r="FNH45" s="13"/>
      <c r="FNI45" s="9"/>
      <c r="FNJ45" s="8"/>
      <c r="FNK45" s="8"/>
      <c r="FNL45" s="13"/>
      <c r="FNM45" s="13"/>
      <c r="FNN45" s="14"/>
      <c r="FNO45" s="15"/>
      <c r="FNP45" s="13"/>
      <c r="FNQ45" s="9"/>
      <c r="FNR45" s="8"/>
      <c r="FNS45" s="8"/>
      <c r="FNT45" s="13"/>
      <c r="FNU45" s="13"/>
      <c r="FNV45" s="14"/>
      <c r="FNW45" s="15"/>
      <c r="FNX45" s="13"/>
      <c r="FNY45" s="9"/>
      <c r="FNZ45" s="8"/>
      <c r="FOA45" s="8"/>
      <c r="FOB45" s="13"/>
      <c r="FOC45" s="13"/>
      <c r="FOD45" s="14"/>
      <c r="FOE45" s="15"/>
      <c r="FOF45" s="13"/>
      <c r="FOG45" s="9"/>
      <c r="FOH45" s="8"/>
      <c r="FOI45" s="8"/>
      <c r="FOJ45" s="13"/>
      <c r="FOK45" s="13"/>
      <c r="FOL45" s="14"/>
      <c r="FOM45" s="15"/>
      <c r="FON45" s="13"/>
      <c r="FOO45" s="9"/>
      <c r="FOP45" s="8"/>
      <c r="FOQ45" s="8"/>
      <c r="FOR45" s="13"/>
      <c r="FOS45" s="13"/>
      <c r="FOT45" s="14"/>
      <c r="FOU45" s="15"/>
      <c r="FOV45" s="13"/>
      <c r="FOW45" s="9"/>
      <c r="FOX45" s="8"/>
      <c r="FOY45" s="8"/>
      <c r="FOZ45" s="13"/>
      <c r="FPA45" s="13"/>
      <c r="FPB45" s="14"/>
      <c r="FPC45" s="15"/>
      <c r="FPD45" s="13"/>
      <c r="FPE45" s="9"/>
      <c r="FPF45" s="8"/>
      <c r="FPG45" s="8"/>
      <c r="FPH45" s="13"/>
      <c r="FPI45" s="13"/>
      <c r="FPJ45" s="14"/>
      <c r="FPK45" s="15"/>
      <c r="FPL45" s="13"/>
      <c r="FPM45" s="9"/>
      <c r="FPN45" s="8"/>
      <c r="FPO45" s="8"/>
      <c r="FPP45" s="13"/>
      <c r="FPQ45" s="13"/>
      <c r="FPR45" s="14"/>
      <c r="FPS45" s="15"/>
      <c r="FPT45" s="13"/>
      <c r="FPU45" s="9"/>
      <c r="FPV45" s="8"/>
      <c r="FPW45" s="8"/>
      <c r="FPX45" s="13"/>
      <c r="FPY45" s="13"/>
      <c r="FPZ45" s="14"/>
      <c r="FQA45" s="15"/>
      <c r="FQB45" s="13"/>
      <c r="FQC45" s="9"/>
      <c r="FQD45" s="8"/>
      <c r="FQE45" s="8"/>
      <c r="FQF45" s="13"/>
      <c r="FQG45" s="13"/>
      <c r="FQH45" s="14"/>
      <c r="FQI45" s="15"/>
      <c r="FQJ45" s="13"/>
      <c r="FQK45" s="9"/>
      <c r="FQL45" s="8"/>
      <c r="FQM45" s="8"/>
      <c r="FQN45" s="13"/>
      <c r="FQO45" s="13"/>
      <c r="FQP45" s="14"/>
      <c r="FQQ45" s="15"/>
      <c r="FQR45" s="13"/>
      <c r="FQS45" s="9"/>
      <c r="FQT45" s="8"/>
      <c r="FQU45" s="8"/>
      <c r="FQV45" s="13"/>
      <c r="FQW45" s="13"/>
      <c r="FQX45" s="14"/>
      <c r="FQY45" s="15"/>
      <c r="FQZ45" s="13"/>
      <c r="FRA45" s="9"/>
      <c r="FRB45" s="8"/>
      <c r="FRC45" s="8"/>
      <c r="FRD45" s="13"/>
      <c r="FRE45" s="13"/>
      <c r="FRF45" s="14"/>
      <c r="FRG45" s="15"/>
      <c r="FRH45" s="13"/>
      <c r="FRI45" s="9"/>
      <c r="FRJ45" s="8"/>
      <c r="FRK45" s="8"/>
      <c r="FRL45" s="13"/>
      <c r="FRM45" s="13"/>
      <c r="FRN45" s="14"/>
      <c r="FRO45" s="15"/>
      <c r="FRP45" s="13"/>
      <c r="FRQ45" s="9"/>
      <c r="FRR45" s="8"/>
      <c r="FRS45" s="8"/>
      <c r="FRT45" s="13"/>
      <c r="FRU45" s="13"/>
      <c r="FRV45" s="14"/>
      <c r="FRW45" s="15"/>
      <c r="FRX45" s="13"/>
      <c r="FRY45" s="9"/>
      <c r="FRZ45" s="8"/>
      <c r="FSA45" s="8"/>
      <c r="FSB45" s="13"/>
      <c r="FSC45" s="13"/>
      <c r="FSD45" s="14"/>
      <c r="FSE45" s="15"/>
      <c r="FSF45" s="13"/>
      <c r="FSG45" s="9"/>
      <c r="FSH45" s="8"/>
      <c r="FSI45" s="8"/>
      <c r="FSJ45" s="13"/>
      <c r="FSK45" s="13"/>
      <c r="FSL45" s="14"/>
      <c r="FSM45" s="15"/>
      <c r="FSN45" s="13"/>
      <c r="FSO45" s="9"/>
      <c r="FSP45" s="8"/>
      <c r="FSQ45" s="8"/>
      <c r="FSR45" s="13"/>
      <c r="FSS45" s="13"/>
      <c r="FST45" s="14"/>
      <c r="FSU45" s="15"/>
      <c r="FSV45" s="13"/>
      <c r="FSW45" s="9"/>
      <c r="FSX45" s="8"/>
      <c r="FSY45" s="8"/>
      <c r="FSZ45" s="13"/>
      <c r="FTA45" s="13"/>
      <c r="FTB45" s="14"/>
      <c r="FTC45" s="15"/>
      <c r="FTD45" s="13"/>
      <c r="FTE45" s="9"/>
      <c r="FTF45" s="8"/>
      <c r="FTG45" s="8"/>
      <c r="FTH45" s="13"/>
      <c r="FTI45" s="13"/>
      <c r="FTJ45" s="14"/>
      <c r="FTK45" s="15"/>
      <c r="FTL45" s="13"/>
      <c r="FTM45" s="9"/>
      <c r="FTN45" s="8"/>
      <c r="FTO45" s="8"/>
      <c r="FTP45" s="13"/>
      <c r="FTQ45" s="13"/>
      <c r="FTR45" s="14"/>
      <c r="FTS45" s="15"/>
      <c r="FTT45" s="13"/>
      <c r="FTU45" s="9"/>
      <c r="FTV45" s="8"/>
      <c r="FTW45" s="8"/>
      <c r="FTX45" s="13"/>
      <c r="FTY45" s="13"/>
      <c r="FTZ45" s="14"/>
      <c r="FUA45" s="15"/>
      <c r="FUB45" s="13"/>
      <c r="FUC45" s="9"/>
      <c r="FUD45" s="8"/>
      <c r="FUE45" s="8"/>
      <c r="FUF45" s="13"/>
      <c r="FUG45" s="13"/>
      <c r="FUH45" s="14"/>
      <c r="FUI45" s="15"/>
      <c r="FUJ45" s="13"/>
      <c r="FUK45" s="9"/>
      <c r="FUL45" s="8"/>
      <c r="FUM45" s="8"/>
      <c r="FUN45" s="13"/>
      <c r="FUO45" s="13"/>
      <c r="FUP45" s="14"/>
      <c r="FUQ45" s="15"/>
      <c r="FUR45" s="13"/>
      <c r="FUS45" s="9"/>
      <c r="FUT45" s="8"/>
      <c r="FUU45" s="8"/>
      <c r="FUV45" s="13"/>
      <c r="FUW45" s="13"/>
      <c r="FUX45" s="14"/>
      <c r="FUY45" s="15"/>
      <c r="FUZ45" s="13"/>
      <c r="FVA45" s="9"/>
      <c r="FVB45" s="8"/>
      <c r="FVC45" s="8"/>
      <c r="FVD45" s="13"/>
      <c r="FVE45" s="13"/>
      <c r="FVF45" s="14"/>
      <c r="FVG45" s="15"/>
      <c r="FVH45" s="13"/>
      <c r="FVI45" s="9"/>
      <c r="FVJ45" s="8"/>
      <c r="FVK45" s="8"/>
      <c r="FVL45" s="13"/>
      <c r="FVM45" s="13"/>
      <c r="FVN45" s="14"/>
      <c r="FVO45" s="15"/>
      <c r="FVP45" s="13"/>
      <c r="FVQ45" s="9"/>
      <c r="FVR45" s="8"/>
      <c r="FVS45" s="8"/>
      <c r="FVT45" s="13"/>
      <c r="FVU45" s="13"/>
      <c r="FVV45" s="14"/>
      <c r="FVW45" s="15"/>
      <c r="FVX45" s="13"/>
      <c r="FVY45" s="9"/>
      <c r="FVZ45" s="8"/>
      <c r="FWA45" s="8"/>
      <c r="FWB45" s="13"/>
      <c r="FWC45" s="13"/>
      <c r="FWD45" s="14"/>
      <c r="FWE45" s="15"/>
      <c r="FWF45" s="13"/>
      <c r="FWG45" s="9"/>
      <c r="FWH45" s="8"/>
      <c r="FWI45" s="8"/>
      <c r="FWJ45" s="13"/>
      <c r="FWK45" s="13"/>
      <c r="FWL45" s="14"/>
      <c r="FWM45" s="15"/>
      <c r="FWN45" s="13"/>
      <c r="FWO45" s="9"/>
      <c r="FWP45" s="8"/>
      <c r="FWQ45" s="8"/>
      <c r="FWR45" s="13"/>
      <c r="FWS45" s="13"/>
      <c r="FWT45" s="14"/>
      <c r="FWU45" s="15"/>
      <c r="FWV45" s="13"/>
      <c r="FWW45" s="9"/>
      <c r="FWX45" s="8"/>
      <c r="FWY45" s="8"/>
      <c r="FWZ45" s="13"/>
      <c r="FXA45" s="13"/>
      <c r="FXB45" s="14"/>
      <c r="FXC45" s="15"/>
      <c r="FXD45" s="13"/>
      <c r="FXE45" s="9"/>
      <c r="FXF45" s="8"/>
      <c r="FXG45" s="8"/>
      <c r="FXH45" s="13"/>
      <c r="FXI45" s="13"/>
      <c r="FXJ45" s="14"/>
      <c r="FXK45" s="15"/>
      <c r="FXL45" s="13"/>
      <c r="FXM45" s="9"/>
      <c r="FXN45" s="8"/>
      <c r="FXO45" s="8"/>
      <c r="FXP45" s="13"/>
      <c r="FXQ45" s="13"/>
      <c r="FXR45" s="14"/>
      <c r="FXS45" s="15"/>
      <c r="FXT45" s="13"/>
      <c r="FXU45" s="9"/>
      <c r="FXV45" s="8"/>
      <c r="FXW45" s="8"/>
      <c r="FXX45" s="13"/>
      <c r="FXY45" s="13"/>
      <c r="FXZ45" s="14"/>
      <c r="FYA45" s="15"/>
      <c r="FYB45" s="13"/>
      <c r="FYC45" s="9"/>
      <c r="FYD45" s="8"/>
      <c r="FYE45" s="8"/>
      <c r="FYF45" s="13"/>
      <c r="FYG45" s="13"/>
      <c r="FYH45" s="14"/>
      <c r="FYI45" s="15"/>
      <c r="FYJ45" s="13"/>
      <c r="FYK45" s="9"/>
      <c r="FYL45" s="8"/>
      <c r="FYM45" s="8"/>
      <c r="FYN45" s="13"/>
      <c r="FYO45" s="13"/>
      <c r="FYP45" s="14"/>
      <c r="FYQ45" s="15"/>
      <c r="FYR45" s="13"/>
      <c r="FYS45" s="9"/>
      <c r="FYT45" s="8"/>
      <c r="FYU45" s="8"/>
      <c r="FYV45" s="13"/>
      <c r="FYW45" s="13"/>
      <c r="FYX45" s="14"/>
      <c r="FYY45" s="15"/>
      <c r="FYZ45" s="13"/>
      <c r="FZA45" s="9"/>
      <c r="FZB45" s="8"/>
      <c r="FZC45" s="8"/>
      <c r="FZD45" s="13"/>
      <c r="FZE45" s="13"/>
      <c r="FZF45" s="14"/>
      <c r="FZG45" s="15"/>
      <c r="FZH45" s="13"/>
      <c r="FZI45" s="9"/>
      <c r="FZJ45" s="8"/>
      <c r="FZK45" s="8"/>
      <c r="FZL45" s="13"/>
      <c r="FZM45" s="13"/>
      <c r="FZN45" s="14"/>
      <c r="FZO45" s="15"/>
      <c r="FZP45" s="13"/>
      <c r="FZQ45" s="9"/>
      <c r="FZR45" s="8"/>
      <c r="FZS45" s="8"/>
      <c r="FZT45" s="13"/>
      <c r="FZU45" s="13"/>
      <c r="FZV45" s="14"/>
      <c r="FZW45" s="15"/>
      <c r="FZX45" s="13"/>
      <c r="FZY45" s="9"/>
      <c r="FZZ45" s="8"/>
      <c r="GAA45" s="8"/>
      <c r="GAB45" s="13"/>
      <c r="GAC45" s="13"/>
      <c r="GAD45" s="14"/>
      <c r="GAE45" s="15"/>
      <c r="GAF45" s="13"/>
      <c r="GAG45" s="9"/>
      <c r="GAH45" s="8"/>
      <c r="GAI45" s="8"/>
      <c r="GAJ45" s="13"/>
      <c r="GAK45" s="13"/>
      <c r="GAL45" s="14"/>
      <c r="GAM45" s="15"/>
      <c r="GAN45" s="13"/>
      <c r="GAO45" s="9"/>
      <c r="GAP45" s="8"/>
      <c r="GAQ45" s="8"/>
      <c r="GAR45" s="13"/>
      <c r="GAS45" s="13"/>
      <c r="GAT45" s="14"/>
      <c r="GAU45" s="15"/>
      <c r="GAV45" s="13"/>
      <c r="GAW45" s="9"/>
      <c r="GAX45" s="8"/>
      <c r="GAY45" s="8"/>
      <c r="GAZ45" s="13"/>
      <c r="GBA45" s="13"/>
      <c r="GBB45" s="14"/>
      <c r="GBC45" s="15"/>
      <c r="GBD45" s="13"/>
      <c r="GBE45" s="9"/>
      <c r="GBF45" s="8"/>
      <c r="GBG45" s="8"/>
      <c r="GBH45" s="13"/>
      <c r="GBI45" s="13"/>
      <c r="GBJ45" s="14"/>
      <c r="GBK45" s="15"/>
      <c r="GBL45" s="13"/>
      <c r="GBM45" s="9"/>
      <c r="GBN45" s="8"/>
      <c r="GBO45" s="8"/>
      <c r="GBP45" s="13"/>
      <c r="GBQ45" s="13"/>
      <c r="GBR45" s="14"/>
      <c r="GBS45" s="15"/>
      <c r="GBT45" s="13"/>
      <c r="GBU45" s="9"/>
      <c r="GBV45" s="8"/>
      <c r="GBW45" s="8"/>
      <c r="GBX45" s="13"/>
      <c r="GBY45" s="13"/>
      <c r="GBZ45" s="14"/>
      <c r="GCA45" s="15"/>
      <c r="GCB45" s="13"/>
      <c r="GCC45" s="9"/>
      <c r="GCD45" s="8"/>
      <c r="GCE45" s="8"/>
      <c r="GCF45" s="13"/>
      <c r="GCG45" s="13"/>
      <c r="GCH45" s="14"/>
      <c r="GCI45" s="15"/>
      <c r="GCJ45" s="13"/>
      <c r="GCK45" s="9"/>
      <c r="GCL45" s="8"/>
      <c r="GCM45" s="8"/>
      <c r="GCN45" s="13"/>
      <c r="GCO45" s="13"/>
      <c r="GCP45" s="14"/>
      <c r="GCQ45" s="15"/>
      <c r="GCR45" s="13"/>
      <c r="GCS45" s="9"/>
      <c r="GCT45" s="8"/>
      <c r="GCU45" s="8"/>
      <c r="GCV45" s="13"/>
      <c r="GCW45" s="13"/>
      <c r="GCX45" s="14"/>
      <c r="GCY45" s="15"/>
      <c r="GCZ45" s="13"/>
      <c r="GDA45" s="9"/>
      <c r="GDB45" s="8"/>
      <c r="GDC45" s="8"/>
      <c r="GDD45" s="13"/>
      <c r="GDE45" s="13"/>
      <c r="GDF45" s="14"/>
      <c r="GDG45" s="15"/>
      <c r="GDH45" s="13"/>
      <c r="GDI45" s="9"/>
      <c r="GDJ45" s="8"/>
      <c r="GDK45" s="8"/>
      <c r="GDL45" s="13"/>
      <c r="GDM45" s="13"/>
      <c r="GDN45" s="14"/>
      <c r="GDO45" s="15"/>
      <c r="GDP45" s="13"/>
      <c r="GDQ45" s="9"/>
      <c r="GDR45" s="8"/>
      <c r="GDS45" s="8"/>
      <c r="GDT45" s="13"/>
      <c r="GDU45" s="13"/>
      <c r="GDV45" s="14"/>
      <c r="GDW45" s="15"/>
      <c r="GDX45" s="13"/>
      <c r="GDY45" s="9"/>
      <c r="GDZ45" s="8"/>
      <c r="GEA45" s="8"/>
      <c r="GEB45" s="13"/>
      <c r="GEC45" s="13"/>
      <c r="GED45" s="14"/>
      <c r="GEE45" s="15"/>
      <c r="GEF45" s="13"/>
      <c r="GEG45" s="9"/>
      <c r="GEH45" s="8"/>
      <c r="GEI45" s="8"/>
      <c r="GEJ45" s="13"/>
      <c r="GEK45" s="13"/>
      <c r="GEL45" s="14"/>
      <c r="GEM45" s="15"/>
      <c r="GEN45" s="13"/>
      <c r="GEO45" s="9"/>
      <c r="GEP45" s="8"/>
      <c r="GEQ45" s="8"/>
      <c r="GER45" s="13"/>
      <c r="GES45" s="13"/>
      <c r="GET45" s="14"/>
      <c r="GEU45" s="15"/>
      <c r="GEV45" s="13"/>
      <c r="GEW45" s="9"/>
      <c r="GEX45" s="8"/>
      <c r="GEY45" s="8"/>
      <c r="GEZ45" s="13"/>
      <c r="GFA45" s="13"/>
      <c r="GFB45" s="14"/>
      <c r="GFC45" s="15"/>
      <c r="GFD45" s="13"/>
      <c r="GFE45" s="9"/>
      <c r="GFF45" s="8"/>
      <c r="GFG45" s="8"/>
      <c r="GFH45" s="13"/>
      <c r="GFI45" s="13"/>
      <c r="GFJ45" s="14"/>
      <c r="GFK45" s="15"/>
      <c r="GFL45" s="13"/>
      <c r="GFM45" s="9"/>
      <c r="GFN45" s="8"/>
      <c r="GFO45" s="8"/>
      <c r="GFP45" s="13"/>
      <c r="GFQ45" s="13"/>
      <c r="GFR45" s="14"/>
      <c r="GFS45" s="15"/>
      <c r="GFT45" s="13"/>
      <c r="GFU45" s="9"/>
      <c r="GFV45" s="8"/>
      <c r="GFW45" s="8"/>
      <c r="GFX45" s="13"/>
      <c r="GFY45" s="13"/>
      <c r="GFZ45" s="14"/>
      <c r="GGA45" s="15"/>
      <c r="GGB45" s="13"/>
      <c r="GGC45" s="9"/>
      <c r="GGD45" s="8"/>
      <c r="GGE45" s="8"/>
      <c r="GGF45" s="13"/>
      <c r="GGG45" s="13"/>
      <c r="GGH45" s="14"/>
      <c r="GGI45" s="15"/>
      <c r="GGJ45" s="13"/>
      <c r="GGK45" s="9"/>
      <c r="GGL45" s="8"/>
      <c r="GGM45" s="8"/>
      <c r="GGN45" s="13"/>
      <c r="GGO45" s="13"/>
      <c r="GGP45" s="14"/>
      <c r="GGQ45" s="15"/>
      <c r="GGR45" s="13"/>
      <c r="GGS45" s="9"/>
      <c r="GGT45" s="8"/>
      <c r="GGU45" s="8"/>
      <c r="GGV45" s="13"/>
      <c r="GGW45" s="13"/>
      <c r="GGX45" s="14"/>
      <c r="GGY45" s="15"/>
      <c r="GGZ45" s="13"/>
      <c r="GHA45" s="9"/>
      <c r="GHB45" s="8"/>
      <c r="GHC45" s="8"/>
      <c r="GHD45" s="13"/>
      <c r="GHE45" s="13"/>
      <c r="GHF45" s="14"/>
      <c r="GHG45" s="15"/>
      <c r="GHH45" s="13"/>
      <c r="GHI45" s="9"/>
      <c r="GHJ45" s="8"/>
      <c r="GHK45" s="8"/>
      <c r="GHL45" s="13"/>
      <c r="GHM45" s="13"/>
      <c r="GHN45" s="14"/>
      <c r="GHO45" s="15"/>
      <c r="GHP45" s="13"/>
      <c r="GHQ45" s="9"/>
      <c r="GHR45" s="8"/>
      <c r="GHS45" s="8"/>
      <c r="GHT45" s="13"/>
      <c r="GHU45" s="13"/>
      <c r="GHV45" s="14"/>
      <c r="GHW45" s="15"/>
      <c r="GHX45" s="13"/>
      <c r="GHY45" s="9"/>
      <c r="GHZ45" s="8"/>
      <c r="GIA45" s="8"/>
      <c r="GIB45" s="13"/>
      <c r="GIC45" s="13"/>
      <c r="GID45" s="14"/>
      <c r="GIE45" s="15"/>
      <c r="GIF45" s="13"/>
      <c r="GIG45" s="9"/>
      <c r="GIH45" s="8"/>
      <c r="GII45" s="8"/>
      <c r="GIJ45" s="13"/>
      <c r="GIK45" s="13"/>
      <c r="GIL45" s="14"/>
      <c r="GIM45" s="15"/>
      <c r="GIN45" s="13"/>
      <c r="GIO45" s="9"/>
      <c r="GIP45" s="8"/>
      <c r="GIQ45" s="8"/>
      <c r="GIR45" s="13"/>
      <c r="GIS45" s="13"/>
      <c r="GIT45" s="14"/>
      <c r="GIU45" s="15"/>
      <c r="GIV45" s="13"/>
      <c r="GIW45" s="9"/>
      <c r="GIX45" s="8"/>
      <c r="GIY45" s="8"/>
      <c r="GIZ45" s="13"/>
      <c r="GJA45" s="13"/>
      <c r="GJB45" s="14"/>
      <c r="GJC45" s="15"/>
      <c r="GJD45" s="13"/>
      <c r="GJE45" s="9"/>
      <c r="GJF45" s="8"/>
      <c r="GJG45" s="8"/>
      <c r="GJH45" s="13"/>
      <c r="GJI45" s="13"/>
      <c r="GJJ45" s="14"/>
      <c r="GJK45" s="15"/>
      <c r="GJL45" s="13"/>
      <c r="GJM45" s="9"/>
      <c r="GJN45" s="8"/>
      <c r="GJO45" s="8"/>
      <c r="GJP45" s="13"/>
      <c r="GJQ45" s="13"/>
      <c r="GJR45" s="14"/>
      <c r="GJS45" s="15"/>
      <c r="GJT45" s="13"/>
      <c r="GJU45" s="9"/>
      <c r="GJV45" s="8"/>
      <c r="GJW45" s="8"/>
      <c r="GJX45" s="13"/>
      <c r="GJY45" s="13"/>
      <c r="GJZ45" s="14"/>
      <c r="GKA45" s="15"/>
      <c r="GKB45" s="13"/>
      <c r="GKC45" s="9"/>
      <c r="GKD45" s="8"/>
      <c r="GKE45" s="8"/>
      <c r="GKF45" s="13"/>
      <c r="GKG45" s="13"/>
      <c r="GKH45" s="14"/>
      <c r="GKI45" s="15"/>
      <c r="GKJ45" s="13"/>
      <c r="GKK45" s="9"/>
      <c r="GKL45" s="8"/>
      <c r="GKM45" s="8"/>
      <c r="GKN45" s="13"/>
      <c r="GKO45" s="13"/>
      <c r="GKP45" s="14"/>
      <c r="GKQ45" s="15"/>
      <c r="GKR45" s="13"/>
      <c r="GKS45" s="9"/>
      <c r="GKT45" s="8"/>
      <c r="GKU45" s="8"/>
      <c r="GKV45" s="13"/>
      <c r="GKW45" s="13"/>
      <c r="GKX45" s="14"/>
      <c r="GKY45" s="15"/>
      <c r="GKZ45" s="13"/>
      <c r="GLA45" s="9"/>
      <c r="GLB45" s="8"/>
      <c r="GLC45" s="8"/>
      <c r="GLD45" s="13"/>
      <c r="GLE45" s="13"/>
      <c r="GLF45" s="14"/>
      <c r="GLG45" s="15"/>
      <c r="GLH45" s="13"/>
      <c r="GLI45" s="9"/>
      <c r="GLJ45" s="8"/>
      <c r="GLK45" s="8"/>
      <c r="GLL45" s="13"/>
      <c r="GLM45" s="13"/>
      <c r="GLN45" s="14"/>
      <c r="GLO45" s="15"/>
      <c r="GLP45" s="13"/>
      <c r="GLQ45" s="9"/>
      <c r="GLR45" s="8"/>
      <c r="GLS45" s="8"/>
      <c r="GLT45" s="13"/>
      <c r="GLU45" s="13"/>
      <c r="GLV45" s="14"/>
      <c r="GLW45" s="15"/>
      <c r="GLX45" s="13"/>
      <c r="GLY45" s="9"/>
      <c r="GLZ45" s="8"/>
      <c r="GMA45" s="8"/>
      <c r="GMB45" s="13"/>
      <c r="GMC45" s="13"/>
      <c r="GMD45" s="14"/>
      <c r="GME45" s="15"/>
      <c r="GMF45" s="13"/>
      <c r="GMG45" s="9"/>
      <c r="GMH45" s="8"/>
      <c r="GMI45" s="8"/>
      <c r="GMJ45" s="13"/>
      <c r="GMK45" s="13"/>
      <c r="GML45" s="14"/>
      <c r="GMM45" s="15"/>
      <c r="GMN45" s="13"/>
      <c r="GMO45" s="9"/>
      <c r="GMP45" s="8"/>
      <c r="GMQ45" s="8"/>
      <c r="GMR45" s="13"/>
      <c r="GMS45" s="13"/>
      <c r="GMT45" s="14"/>
      <c r="GMU45" s="15"/>
      <c r="GMV45" s="13"/>
      <c r="GMW45" s="9"/>
      <c r="GMX45" s="8"/>
      <c r="GMY45" s="8"/>
      <c r="GMZ45" s="13"/>
      <c r="GNA45" s="13"/>
      <c r="GNB45" s="14"/>
      <c r="GNC45" s="15"/>
      <c r="GND45" s="13"/>
      <c r="GNE45" s="9"/>
      <c r="GNF45" s="8"/>
      <c r="GNG45" s="8"/>
      <c r="GNH45" s="13"/>
      <c r="GNI45" s="13"/>
      <c r="GNJ45" s="14"/>
      <c r="GNK45" s="15"/>
      <c r="GNL45" s="13"/>
      <c r="GNM45" s="9"/>
      <c r="GNN45" s="8"/>
      <c r="GNO45" s="8"/>
      <c r="GNP45" s="13"/>
      <c r="GNQ45" s="13"/>
      <c r="GNR45" s="14"/>
      <c r="GNS45" s="15"/>
      <c r="GNT45" s="13"/>
      <c r="GNU45" s="9"/>
      <c r="GNV45" s="8"/>
      <c r="GNW45" s="8"/>
      <c r="GNX45" s="13"/>
      <c r="GNY45" s="13"/>
      <c r="GNZ45" s="14"/>
      <c r="GOA45" s="15"/>
      <c r="GOB45" s="13"/>
      <c r="GOC45" s="9"/>
      <c r="GOD45" s="8"/>
      <c r="GOE45" s="8"/>
      <c r="GOF45" s="13"/>
      <c r="GOG45" s="13"/>
      <c r="GOH45" s="14"/>
      <c r="GOI45" s="15"/>
      <c r="GOJ45" s="13"/>
      <c r="GOK45" s="9"/>
      <c r="GOL45" s="8"/>
      <c r="GOM45" s="8"/>
      <c r="GON45" s="13"/>
      <c r="GOO45" s="13"/>
      <c r="GOP45" s="14"/>
      <c r="GOQ45" s="15"/>
      <c r="GOR45" s="13"/>
      <c r="GOS45" s="9"/>
      <c r="GOT45" s="8"/>
      <c r="GOU45" s="8"/>
      <c r="GOV45" s="13"/>
      <c r="GOW45" s="13"/>
      <c r="GOX45" s="14"/>
      <c r="GOY45" s="15"/>
      <c r="GOZ45" s="13"/>
      <c r="GPA45" s="9"/>
      <c r="GPB45" s="8"/>
      <c r="GPC45" s="8"/>
      <c r="GPD45" s="13"/>
      <c r="GPE45" s="13"/>
      <c r="GPF45" s="14"/>
      <c r="GPG45" s="15"/>
      <c r="GPH45" s="13"/>
      <c r="GPI45" s="9"/>
      <c r="GPJ45" s="8"/>
      <c r="GPK45" s="8"/>
      <c r="GPL45" s="13"/>
      <c r="GPM45" s="13"/>
      <c r="GPN45" s="14"/>
      <c r="GPO45" s="15"/>
      <c r="GPP45" s="13"/>
      <c r="GPQ45" s="9"/>
      <c r="GPR45" s="8"/>
      <c r="GPS45" s="8"/>
      <c r="GPT45" s="13"/>
      <c r="GPU45" s="13"/>
      <c r="GPV45" s="14"/>
      <c r="GPW45" s="15"/>
      <c r="GPX45" s="13"/>
      <c r="GPY45" s="9"/>
      <c r="GPZ45" s="8"/>
      <c r="GQA45" s="8"/>
      <c r="GQB45" s="13"/>
      <c r="GQC45" s="13"/>
      <c r="GQD45" s="14"/>
      <c r="GQE45" s="15"/>
      <c r="GQF45" s="13"/>
      <c r="GQG45" s="9"/>
      <c r="GQH45" s="8"/>
      <c r="GQI45" s="8"/>
      <c r="GQJ45" s="13"/>
      <c r="GQK45" s="13"/>
      <c r="GQL45" s="14"/>
      <c r="GQM45" s="15"/>
      <c r="GQN45" s="13"/>
      <c r="GQO45" s="9"/>
      <c r="GQP45" s="8"/>
      <c r="GQQ45" s="8"/>
      <c r="GQR45" s="13"/>
      <c r="GQS45" s="13"/>
      <c r="GQT45" s="14"/>
      <c r="GQU45" s="15"/>
      <c r="GQV45" s="13"/>
      <c r="GQW45" s="9"/>
      <c r="GQX45" s="8"/>
      <c r="GQY45" s="8"/>
      <c r="GQZ45" s="13"/>
      <c r="GRA45" s="13"/>
      <c r="GRB45" s="14"/>
      <c r="GRC45" s="15"/>
      <c r="GRD45" s="13"/>
      <c r="GRE45" s="9"/>
      <c r="GRF45" s="8"/>
      <c r="GRG45" s="8"/>
      <c r="GRH45" s="13"/>
      <c r="GRI45" s="13"/>
      <c r="GRJ45" s="14"/>
      <c r="GRK45" s="15"/>
      <c r="GRL45" s="13"/>
      <c r="GRM45" s="9"/>
      <c r="GRN45" s="8"/>
      <c r="GRO45" s="8"/>
      <c r="GRP45" s="13"/>
      <c r="GRQ45" s="13"/>
      <c r="GRR45" s="14"/>
      <c r="GRS45" s="15"/>
      <c r="GRT45" s="13"/>
      <c r="GRU45" s="9"/>
      <c r="GRV45" s="8"/>
      <c r="GRW45" s="8"/>
      <c r="GRX45" s="13"/>
      <c r="GRY45" s="13"/>
      <c r="GRZ45" s="14"/>
      <c r="GSA45" s="15"/>
      <c r="GSB45" s="13"/>
      <c r="GSC45" s="9"/>
      <c r="GSD45" s="8"/>
      <c r="GSE45" s="8"/>
      <c r="GSF45" s="13"/>
      <c r="GSG45" s="13"/>
      <c r="GSH45" s="14"/>
      <c r="GSI45" s="15"/>
      <c r="GSJ45" s="13"/>
      <c r="GSK45" s="9"/>
      <c r="GSL45" s="8"/>
      <c r="GSM45" s="8"/>
      <c r="GSN45" s="13"/>
      <c r="GSO45" s="13"/>
      <c r="GSP45" s="14"/>
      <c r="GSQ45" s="15"/>
      <c r="GSR45" s="13"/>
      <c r="GSS45" s="9"/>
      <c r="GST45" s="8"/>
      <c r="GSU45" s="8"/>
      <c r="GSV45" s="13"/>
      <c r="GSW45" s="13"/>
      <c r="GSX45" s="14"/>
      <c r="GSY45" s="15"/>
      <c r="GSZ45" s="13"/>
      <c r="GTA45" s="9"/>
      <c r="GTB45" s="8"/>
      <c r="GTC45" s="8"/>
      <c r="GTD45" s="13"/>
      <c r="GTE45" s="13"/>
      <c r="GTF45" s="14"/>
      <c r="GTG45" s="15"/>
      <c r="GTH45" s="13"/>
      <c r="GTI45" s="9"/>
      <c r="GTJ45" s="8"/>
      <c r="GTK45" s="8"/>
      <c r="GTL45" s="13"/>
      <c r="GTM45" s="13"/>
      <c r="GTN45" s="14"/>
      <c r="GTO45" s="15"/>
      <c r="GTP45" s="13"/>
      <c r="GTQ45" s="9"/>
      <c r="GTR45" s="8"/>
      <c r="GTS45" s="8"/>
      <c r="GTT45" s="13"/>
      <c r="GTU45" s="13"/>
      <c r="GTV45" s="14"/>
      <c r="GTW45" s="15"/>
      <c r="GTX45" s="13"/>
      <c r="GTY45" s="9"/>
      <c r="GTZ45" s="8"/>
      <c r="GUA45" s="8"/>
      <c r="GUB45" s="13"/>
      <c r="GUC45" s="13"/>
      <c r="GUD45" s="14"/>
      <c r="GUE45" s="15"/>
      <c r="GUF45" s="13"/>
      <c r="GUG45" s="9"/>
      <c r="GUH45" s="8"/>
      <c r="GUI45" s="8"/>
      <c r="GUJ45" s="13"/>
      <c r="GUK45" s="13"/>
      <c r="GUL45" s="14"/>
      <c r="GUM45" s="15"/>
      <c r="GUN45" s="13"/>
      <c r="GUO45" s="9"/>
      <c r="GUP45" s="8"/>
      <c r="GUQ45" s="8"/>
      <c r="GUR45" s="13"/>
      <c r="GUS45" s="13"/>
      <c r="GUT45" s="14"/>
      <c r="GUU45" s="15"/>
      <c r="GUV45" s="13"/>
      <c r="GUW45" s="9"/>
      <c r="GUX45" s="8"/>
      <c r="GUY45" s="8"/>
      <c r="GUZ45" s="13"/>
      <c r="GVA45" s="13"/>
      <c r="GVB45" s="14"/>
      <c r="GVC45" s="15"/>
      <c r="GVD45" s="13"/>
      <c r="GVE45" s="9"/>
      <c r="GVF45" s="8"/>
      <c r="GVG45" s="8"/>
      <c r="GVH45" s="13"/>
      <c r="GVI45" s="13"/>
      <c r="GVJ45" s="14"/>
      <c r="GVK45" s="15"/>
      <c r="GVL45" s="13"/>
      <c r="GVM45" s="9"/>
      <c r="GVN45" s="8"/>
      <c r="GVO45" s="8"/>
      <c r="GVP45" s="13"/>
      <c r="GVQ45" s="13"/>
      <c r="GVR45" s="14"/>
      <c r="GVS45" s="15"/>
      <c r="GVT45" s="13"/>
      <c r="GVU45" s="9"/>
      <c r="GVV45" s="8"/>
      <c r="GVW45" s="8"/>
      <c r="GVX45" s="13"/>
      <c r="GVY45" s="13"/>
      <c r="GVZ45" s="14"/>
      <c r="GWA45" s="15"/>
      <c r="GWB45" s="13"/>
      <c r="GWC45" s="9"/>
      <c r="GWD45" s="8"/>
      <c r="GWE45" s="8"/>
      <c r="GWF45" s="13"/>
      <c r="GWG45" s="13"/>
      <c r="GWH45" s="14"/>
      <c r="GWI45" s="15"/>
      <c r="GWJ45" s="13"/>
      <c r="GWK45" s="9"/>
      <c r="GWL45" s="8"/>
      <c r="GWM45" s="8"/>
      <c r="GWN45" s="13"/>
      <c r="GWO45" s="13"/>
      <c r="GWP45" s="14"/>
      <c r="GWQ45" s="15"/>
      <c r="GWR45" s="13"/>
      <c r="GWS45" s="9"/>
      <c r="GWT45" s="8"/>
      <c r="GWU45" s="8"/>
      <c r="GWV45" s="13"/>
      <c r="GWW45" s="13"/>
      <c r="GWX45" s="14"/>
      <c r="GWY45" s="15"/>
      <c r="GWZ45" s="13"/>
      <c r="GXA45" s="9"/>
      <c r="GXB45" s="8"/>
      <c r="GXC45" s="8"/>
      <c r="GXD45" s="13"/>
      <c r="GXE45" s="13"/>
      <c r="GXF45" s="14"/>
      <c r="GXG45" s="15"/>
      <c r="GXH45" s="13"/>
      <c r="GXI45" s="9"/>
      <c r="GXJ45" s="8"/>
      <c r="GXK45" s="8"/>
      <c r="GXL45" s="13"/>
      <c r="GXM45" s="13"/>
      <c r="GXN45" s="14"/>
      <c r="GXO45" s="15"/>
      <c r="GXP45" s="13"/>
      <c r="GXQ45" s="9"/>
      <c r="GXR45" s="8"/>
      <c r="GXS45" s="8"/>
      <c r="GXT45" s="13"/>
      <c r="GXU45" s="13"/>
      <c r="GXV45" s="14"/>
      <c r="GXW45" s="15"/>
      <c r="GXX45" s="13"/>
      <c r="GXY45" s="9"/>
      <c r="GXZ45" s="8"/>
      <c r="GYA45" s="8"/>
      <c r="GYB45" s="13"/>
      <c r="GYC45" s="13"/>
      <c r="GYD45" s="14"/>
      <c r="GYE45" s="15"/>
      <c r="GYF45" s="13"/>
      <c r="GYG45" s="9"/>
      <c r="GYH45" s="8"/>
      <c r="GYI45" s="8"/>
      <c r="GYJ45" s="13"/>
      <c r="GYK45" s="13"/>
      <c r="GYL45" s="14"/>
      <c r="GYM45" s="15"/>
      <c r="GYN45" s="13"/>
      <c r="GYO45" s="9"/>
      <c r="GYP45" s="8"/>
      <c r="GYQ45" s="8"/>
      <c r="GYR45" s="13"/>
      <c r="GYS45" s="13"/>
      <c r="GYT45" s="14"/>
      <c r="GYU45" s="15"/>
      <c r="GYV45" s="13"/>
      <c r="GYW45" s="9"/>
      <c r="GYX45" s="8"/>
      <c r="GYY45" s="8"/>
      <c r="GYZ45" s="13"/>
      <c r="GZA45" s="13"/>
      <c r="GZB45" s="14"/>
      <c r="GZC45" s="15"/>
      <c r="GZD45" s="13"/>
      <c r="GZE45" s="9"/>
      <c r="GZF45" s="8"/>
      <c r="GZG45" s="8"/>
      <c r="GZH45" s="13"/>
      <c r="GZI45" s="13"/>
      <c r="GZJ45" s="14"/>
      <c r="GZK45" s="15"/>
      <c r="GZL45" s="13"/>
      <c r="GZM45" s="9"/>
      <c r="GZN45" s="8"/>
      <c r="GZO45" s="8"/>
      <c r="GZP45" s="13"/>
      <c r="GZQ45" s="13"/>
      <c r="GZR45" s="14"/>
      <c r="GZS45" s="15"/>
      <c r="GZT45" s="13"/>
      <c r="GZU45" s="9"/>
      <c r="GZV45" s="8"/>
      <c r="GZW45" s="8"/>
      <c r="GZX45" s="13"/>
      <c r="GZY45" s="13"/>
      <c r="GZZ45" s="14"/>
      <c r="HAA45" s="15"/>
      <c r="HAB45" s="13"/>
      <c r="HAC45" s="9"/>
      <c r="HAD45" s="8"/>
      <c r="HAE45" s="8"/>
      <c r="HAF45" s="13"/>
      <c r="HAG45" s="13"/>
      <c r="HAH45" s="14"/>
      <c r="HAI45" s="15"/>
      <c r="HAJ45" s="13"/>
      <c r="HAK45" s="9"/>
      <c r="HAL45" s="8"/>
      <c r="HAM45" s="8"/>
      <c r="HAN45" s="13"/>
      <c r="HAO45" s="13"/>
      <c r="HAP45" s="14"/>
      <c r="HAQ45" s="15"/>
      <c r="HAR45" s="13"/>
      <c r="HAS45" s="9"/>
      <c r="HAT45" s="8"/>
      <c r="HAU45" s="8"/>
      <c r="HAV45" s="13"/>
      <c r="HAW45" s="13"/>
      <c r="HAX45" s="14"/>
      <c r="HAY45" s="15"/>
      <c r="HAZ45" s="13"/>
      <c r="HBA45" s="9"/>
      <c r="HBB45" s="8"/>
      <c r="HBC45" s="8"/>
      <c r="HBD45" s="13"/>
      <c r="HBE45" s="13"/>
      <c r="HBF45" s="14"/>
      <c r="HBG45" s="15"/>
      <c r="HBH45" s="13"/>
      <c r="HBI45" s="9"/>
      <c r="HBJ45" s="8"/>
      <c r="HBK45" s="8"/>
      <c r="HBL45" s="13"/>
      <c r="HBM45" s="13"/>
      <c r="HBN45" s="14"/>
      <c r="HBO45" s="15"/>
      <c r="HBP45" s="13"/>
      <c r="HBQ45" s="9"/>
      <c r="HBR45" s="8"/>
      <c r="HBS45" s="8"/>
      <c r="HBT45" s="13"/>
      <c r="HBU45" s="13"/>
      <c r="HBV45" s="14"/>
      <c r="HBW45" s="15"/>
      <c r="HBX45" s="13"/>
      <c r="HBY45" s="9"/>
      <c r="HBZ45" s="8"/>
      <c r="HCA45" s="8"/>
      <c r="HCB45" s="13"/>
      <c r="HCC45" s="13"/>
      <c r="HCD45" s="14"/>
      <c r="HCE45" s="15"/>
      <c r="HCF45" s="13"/>
      <c r="HCG45" s="9"/>
      <c r="HCH45" s="8"/>
      <c r="HCI45" s="8"/>
      <c r="HCJ45" s="13"/>
      <c r="HCK45" s="13"/>
      <c r="HCL45" s="14"/>
      <c r="HCM45" s="15"/>
      <c r="HCN45" s="13"/>
      <c r="HCO45" s="9"/>
      <c r="HCP45" s="8"/>
      <c r="HCQ45" s="8"/>
      <c r="HCR45" s="13"/>
      <c r="HCS45" s="13"/>
      <c r="HCT45" s="14"/>
      <c r="HCU45" s="15"/>
      <c r="HCV45" s="13"/>
      <c r="HCW45" s="9"/>
      <c r="HCX45" s="8"/>
      <c r="HCY45" s="8"/>
      <c r="HCZ45" s="13"/>
      <c r="HDA45" s="13"/>
      <c r="HDB45" s="14"/>
      <c r="HDC45" s="15"/>
      <c r="HDD45" s="13"/>
      <c r="HDE45" s="9"/>
      <c r="HDF45" s="8"/>
      <c r="HDG45" s="8"/>
      <c r="HDH45" s="13"/>
      <c r="HDI45" s="13"/>
      <c r="HDJ45" s="14"/>
      <c r="HDK45" s="15"/>
      <c r="HDL45" s="13"/>
      <c r="HDM45" s="9"/>
      <c r="HDN45" s="8"/>
      <c r="HDO45" s="8"/>
      <c r="HDP45" s="13"/>
      <c r="HDQ45" s="13"/>
      <c r="HDR45" s="14"/>
      <c r="HDS45" s="15"/>
      <c r="HDT45" s="13"/>
      <c r="HDU45" s="9"/>
      <c r="HDV45" s="8"/>
      <c r="HDW45" s="8"/>
      <c r="HDX45" s="13"/>
      <c r="HDY45" s="13"/>
      <c r="HDZ45" s="14"/>
      <c r="HEA45" s="15"/>
      <c r="HEB45" s="13"/>
      <c r="HEC45" s="9"/>
      <c r="HED45" s="8"/>
      <c r="HEE45" s="8"/>
      <c r="HEF45" s="13"/>
      <c r="HEG45" s="13"/>
      <c r="HEH45" s="14"/>
      <c r="HEI45" s="15"/>
      <c r="HEJ45" s="13"/>
      <c r="HEK45" s="9"/>
      <c r="HEL45" s="8"/>
      <c r="HEM45" s="8"/>
      <c r="HEN45" s="13"/>
      <c r="HEO45" s="13"/>
      <c r="HEP45" s="14"/>
      <c r="HEQ45" s="15"/>
      <c r="HER45" s="13"/>
      <c r="HES45" s="9"/>
      <c r="HET45" s="8"/>
      <c r="HEU45" s="8"/>
      <c r="HEV45" s="13"/>
      <c r="HEW45" s="13"/>
      <c r="HEX45" s="14"/>
      <c r="HEY45" s="15"/>
      <c r="HEZ45" s="13"/>
      <c r="HFA45" s="9"/>
      <c r="HFB45" s="8"/>
      <c r="HFC45" s="8"/>
      <c r="HFD45" s="13"/>
      <c r="HFE45" s="13"/>
      <c r="HFF45" s="14"/>
      <c r="HFG45" s="15"/>
      <c r="HFH45" s="13"/>
      <c r="HFI45" s="9"/>
      <c r="HFJ45" s="8"/>
      <c r="HFK45" s="8"/>
      <c r="HFL45" s="13"/>
      <c r="HFM45" s="13"/>
      <c r="HFN45" s="14"/>
      <c r="HFO45" s="15"/>
      <c r="HFP45" s="13"/>
      <c r="HFQ45" s="9"/>
      <c r="HFR45" s="8"/>
      <c r="HFS45" s="8"/>
      <c r="HFT45" s="13"/>
      <c r="HFU45" s="13"/>
      <c r="HFV45" s="14"/>
      <c r="HFW45" s="15"/>
      <c r="HFX45" s="13"/>
      <c r="HFY45" s="9"/>
      <c r="HFZ45" s="8"/>
      <c r="HGA45" s="8"/>
      <c r="HGB45" s="13"/>
      <c r="HGC45" s="13"/>
      <c r="HGD45" s="14"/>
      <c r="HGE45" s="15"/>
      <c r="HGF45" s="13"/>
      <c r="HGG45" s="9"/>
      <c r="HGH45" s="8"/>
      <c r="HGI45" s="8"/>
      <c r="HGJ45" s="13"/>
      <c r="HGK45" s="13"/>
      <c r="HGL45" s="14"/>
      <c r="HGM45" s="15"/>
      <c r="HGN45" s="13"/>
      <c r="HGO45" s="9"/>
      <c r="HGP45" s="8"/>
      <c r="HGQ45" s="8"/>
      <c r="HGR45" s="13"/>
      <c r="HGS45" s="13"/>
      <c r="HGT45" s="14"/>
      <c r="HGU45" s="15"/>
      <c r="HGV45" s="13"/>
      <c r="HGW45" s="9"/>
      <c r="HGX45" s="8"/>
      <c r="HGY45" s="8"/>
      <c r="HGZ45" s="13"/>
      <c r="HHA45" s="13"/>
      <c r="HHB45" s="14"/>
      <c r="HHC45" s="15"/>
      <c r="HHD45" s="13"/>
      <c r="HHE45" s="9"/>
      <c r="HHF45" s="8"/>
      <c r="HHG45" s="8"/>
      <c r="HHH45" s="13"/>
      <c r="HHI45" s="13"/>
      <c r="HHJ45" s="14"/>
      <c r="HHK45" s="15"/>
      <c r="HHL45" s="13"/>
      <c r="HHM45" s="9"/>
      <c r="HHN45" s="8"/>
      <c r="HHO45" s="8"/>
      <c r="HHP45" s="13"/>
      <c r="HHQ45" s="13"/>
      <c r="HHR45" s="14"/>
      <c r="HHS45" s="15"/>
      <c r="HHT45" s="13"/>
      <c r="HHU45" s="9"/>
      <c r="HHV45" s="8"/>
      <c r="HHW45" s="8"/>
      <c r="HHX45" s="13"/>
      <c r="HHY45" s="13"/>
      <c r="HHZ45" s="14"/>
      <c r="HIA45" s="15"/>
      <c r="HIB45" s="13"/>
      <c r="HIC45" s="9"/>
      <c r="HID45" s="8"/>
      <c r="HIE45" s="8"/>
      <c r="HIF45" s="13"/>
      <c r="HIG45" s="13"/>
      <c r="HIH45" s="14"/>
      <c r="HII45" s="15"/>
      <c r="HIJ45" s="13"/>
      <c r="HIK45" s="9"/>
      <c r="HIL45" s="8"/>
      <c r="HIM45" s="8"/>
      <c r="HIN45" s="13"/>
      <c r="HIO45" s="13"/>
      <c r="HIP45" s="14"/>
      <c r="HIQ45" s="15"/>
      <c r="HIR45" s="13"/>
      <c r="HIS45" s="9"/>
      <c r="HIT45" s="8"/>
      <c r="HIU45" s="8"/>
      <c r="HIV45" s="13"/>
      <c r="HIW45" s="13"/>
      <c r="HIX45" s="14"/>
      <c r="HIY45" s="15"/>
      <c r="HIZ45" s="13"/>
      <c r="HJA45" s="9"/>
      <c r="HJB45" s="8"/>
      <c r="HJC45" s="8"/>
      <c r="HJD45" s="13"/>
      <c r="HJE45" s="13"/>
      <c r="HJF45" s="14"/>
      <c r="HJG45" s="15"/>
      <c r="HJH45" s="13"/>
      <c r="HJI45" s="9"/>
      <c r="HJJ45" s="8"/>
      <c r="HJK45" s="8"/>
      <c r="HJL45" s="13"/>
      <c r="HJM45" s="13"/>
      <c r="HJN45" s="14"/>
      <c r="HJO45" s="15"/>
      <c r="HJP45" s="13"/>
      <c r="HJQ45" s="9"/>
      <c r="HJR45" s="8"/>
      <c r="HJS45" s="8"/>
      <c r="HJT45" s="13"/>
      <c r="HJU45" s="13"/>
      <c r="HJV45" s="14"/>
      <c r="HJW45" s="15"/>
      <c r="HJX45" s="13"/>
      <c r="HJY45" s="9"/>
      <c r="HJZ45" s="8"/>
      <c r="HKA45" s="8"/>
      <c r="HKB45" s="13"/>
      <c r="HKC45" s="13"/>
      <c r="HKD45" s="14"/>
      <c r="HKE45" s="15"/>
      <c r="HKF45" s="13"/>
      <c r="HKG45" s="9"/>
      <c r="HKH45" s="8"/>
      <c r="HKI45" s="8"/>
      <c r="HKJ45" s="13"/>
      <c r="HKK45" s="13"/>
      <c r="HKL45" s="14"/>
      <c r="HKM45" s="15"/>
      <c r="HKN45" s="13"/>
      <c r="HKO45" s="9"/>
      <c r="HKP45" s="8"/>
      <c r="HKQ45" s="8"/>
      <c r="HKR45" s="13"/>
      <c r="HKS45" s="13"/>
      <c r="HKT45" s="14"/>
      <c r="HKU45" s="15"/>
      <c r="HKV45" s="13"/>
      <c r="HKW45" s="9"/>
      <c r="HKX45" s="8"/>
      <c r="HKY45" s="8"/>
      <c r="HKZ45" s="13"/>
      <c r="HLA45" s="13"/>
      <c r="HLB45" s="14"/>
      <c r="HLC45" s="15"/>
      <c r="HLD45" s="13"/>
      <c r="HLE45" s="9"/>
      <c r="HLF45" s="8"/>
      <c r="HLG45" s="8"/>
      <c r="HLH45" s="13"/>
      <c r="HLI45" s="13"/>
      <c r="HLJ45" s="14"/>
      <c r="HLK45" s="15"/>
      <c r="HLL45" s="13"/>
      <c r="HLM45" s="9"/>
      <c r="HLN45" s="8"/>
      <c r="HLO45" s="8"/>
      <c r="HLP45" s="13"/>
      <c r="HLQ45" s="13"/>
      <c r="HLR45" s="14"/>
      <c r="HLS45" s="15"/>
      <c r="HLT45" s="13"/>
      <c r="HLU45" s="9"/>
      <c r="HLV45" s="8"/>
      <c r="HLW45" s="8"/>
      <c r="HLX45" s="13"/>
      <c r="HLY45" s="13"/>
      <c r="HLZ45" s="14"/>
      <c r="HMA45" s="15"/>
      <c r="HMB45" s="13"/>
      <c r="HMC45" s="9"/>
      <c r="HMD45" s="8"/>
      <c r="HME45" s="8"/>
      <c r="HMF45" s="13"/>
      <c r="HMG45" s="13"/>
      <c r="HMH45" s="14"/>
      <c r="HMI45" s="15"/>
      <c r="HMJ45" s="13"/>
      <c r="HMK45" s="9"/>
      <c r="HML45" s="8"/>
      <c r="HMM45" s="8"/>
      <c r="HMN45" s="13"/>
      <c r="HMO45" s="13"/>
      <c r="HMP45" s="14"/>
      <c r="HMQ45" s="15"/>
      <c r="HMR45" s="13"/>
      <c r="HMS45" s="9"/>
      <c r="HMT45" s="8"/>
      <c r="HMU45" s="8"/>
      <c r="HMV45" s="13"/>
      <c r="HMW45" s="13"/>
      <c r="HMX45" s="14"/>
      <c r="HMY45" s="15"/>
      <c r="HMZ45" s="13"/>
      <c r="HNA45" s="9"/>
      <c r="HNB45" s="8"/>
      <c r="HNC45" s="8"/>
      <c r="HND45" s="13"/>
      <c r="HNE45" s="13"/>
      <c r="HNF45" s="14"/>
      <c r="HNG45" s="15"/>
      <c r="HNH45" s="13"/>
      <c r="HNI45" s="9"/>
      <c r="HNJ45" s="8"/>
      <c r="HNK45" s="8"/>
      <c r="HNL45" s="13"/>
      <c r="HNM45" s="13"/>
      <c r="HNN45" s="14"/>
      <c r="HNO45" s="15"/>
      <c r="HNP45" s="13"/>
      <c r="HNQ45" s="9"/>
      <c r="HNR45" s="8"/>
      <c r="HNS45" s="8"/>
      <c r="HNT45" s="13"/>
      <c r="HNU45" s="13"/>
      <c r="HNV45" s="14"/>
      <c r="HNW45" s="15"/>
      <c r="HNX45" s="13"/>
      <c r="HNY45" s="9"/>
      <c r="HNZ45" s="8"/>
      <c r="HOA45" s="8"/>
      <c r="HOB45" s="13"/>
      <c r="HOC45" s="13"/>
      <c r="HOD45" s="14"/>
      <c r="HOE45" s="15"/>
      <c r="HOF45" s="13"/>
      <c r="HOG45" s="9"/>
      <c r="HOH45" s="8"/>
      <c r="HOI45" s="8"/>
      <c r="HOJ45" s="13"/>
      <c r="HOK45" s="13"/>
      <c r="HOL45" s="14"/>
      <c r="HOM45" s="15"/>
      <c r="HON45" s="13"/>
      <c r="HOO45" s="9"/>
      <c r="HOP45" s="8"/>
      <c r="HOQ45" s="8"/>
      <c r="HOR45" s="13"/>
      <c r="HOS45" s="13"/>
      <c r="HOT45" s="14"/>
      <c r="HOU45" s="15"/>
      <c r="HOV45" s="13"/>
      <c r="HOW45" s="9"/>
      <c r="HOX45" s="8"/>
      <c r="HOY45" s="8"/>
      <c r="HOZ45" s="13"/>
      <c r="HPA45" s="13"/>
      <c r="HPB45" s="14"/>
      <c r="HPC45" s="15"/>
      <c r="HPD45" s="13"/>
      <c r="HPE45" s="9"/>
      <c r="HPF45" s="8"/>
      <c r="HPG45" s="8"/>
      <c r="HPH45" s="13"/>
      <c r="HPI45" s="13"/>
      <c r="HPJ45" s="14"/>
      <c r="HPK45" s="15"/>
      <c r="HPL45" s="13"/>
      <c r="HPM45" s="9"/>
      <c r="HPN45" s="8"/>
      <c r="HPO45" s="8"/>
      <c r="HPP45" s="13"/>
      <c r="HPQ45" s="13"/>
      <c r="HPR45" s="14"/>
      <c r="HPS45" s="15"/>
      <c r="HPT45" s="13"/>
      <c r="HPU45" s="9"/>
      <c r="HPV45" s="8"/>
      <c r="HPW45" s="8"/>
      <c r="HPX45" s="13"/>
      <c r="HPY45" s="13"/>
      <c r="HPZ45" s="14"/>
      <c r="HQA45" s="15"/>
      <c r="HQB45" s="13"/>
      <c r="HQC45" s="9"/>
      <c r="HQD45" s="8"/>
      <c r="HQE45" s="8"/>
      <c r="HQF45" s="13"/>
      <c r="HQG45" s="13"/>
      <c r="HQH45" s="14"/>
      <c r="HQI45" s="15"/>
      <c r="HQJ45" s="13"/>
      <c r="HQK45" s="9"/>
      <c r="HQL45" s="8"/>
      <c r="HQM45" s="8"/>
      <c r="HQN45" s="13"/>
      <c r="HQO45" s="13"/>
      <c r="HQP45" s="14"/>
      <c r="HQQ45" s="15"/>
      <c r="HQR45" s="13"/>
      <c r="HQS45" s="9"/>
      <c r="HQT45" s="8"/>
      <c r="HQU45" s="8"/>
      <c r="HQV45" s="13"/>
      <c r="HQW45" s="13"/>
      <c r="HQX45" s="14"/>
      <c r="HQY45" s="15"/>
      <c r="HQZ45" s="13"/>
      <c r="HRA45" s="9"/>
      <c r="HRB45" s="8"/>
      <c r="HRC45" s="8"/>
      <c r="HRD45" s="13"/>
      <c r="HRE45" s="13"/>
      <c r="HRF45" s="14"/>
      <c r="HRG45" s="15"/>
      <c r="HRH45" s="13"/>
      <c r="HRI45" s="9"/>
      <c r="HRJ45" s="8"/>
      <c r="HRK45" s="8"/>
      <c r="HRL45" s="13"/>
      <c r="HRM45" s="13"/>
      <c r="HRN45" s="14"/>
      <c r="HRO45" s="15"/>
      <c r="HRP45" s="13"/>
      <c r="HRQ45" s="9"/>
      <c r="HRR45" s="8"/>
      <c r="HRS45" s="8"/>
      <c r="HRT45" s="13"/>
      <c r="HRU45" s="13"/>
      <c r="HRV45" s="14"/>
      <c r="HRW45" s="15"/>
      <c r="HRX45" s="13"/>
      <c r="HRY45" s="9"/>
      <c r="HRZ45" s="8"/>
      <c r="HSA45" s="8"/>
      <c r="HSB45" s="13"/>
      <c r="HSC45" s="13"/>
      <c r="HSD45" s="14"/>
      <c r="HSE45" s="15"/>
      <c r="HSF45" s="13"/>
      <c r="HSG45" s="9"/>
      <c r="HSH45" s="8"/>
      <c r="HSI45" s="8"/>
      <c r="HSJ45" s="13"/>
      <c r="HSK45" s="13"/>
      <c r="HSL45" s="14"/>
      <c r="HSM45" s="15"/>
      <c r="HSN45" s="13"/>
      <c r="HSO45" s="9"/>
      <c r="HSP45" s="8"/>
      <c r="HSQ45" s="8"/>
      <c r="HSR45" s="13"/>
      <c r="HSS45" s="13"/>
      <c r="HST45" s="14"/>
      <c r="HSU45" s="15"/>
      <c r="HSV45" s="13"/>
      <c r="HSW45" s="9"/>
      <c r="HSX45" s="8"/>
      <c r="HSY45" s="8"/>
      <c r="HSZ45" s="13"/>
      <c r="HTA45" s="13"/>
      <c r="HTB45" s="14"/>
      <c r="HTC45" s="15"/>
      <c r="HTD45" s="13"/>
      <c r="HTE45" s="9"/>
      <c r="HTF45" s="8"/>
      <c r="HTG45" s="8"/>
      <c r="HTH45" s="13"/>
      <c r="HTI45" s="13"/>
      <c r="HTJ45" s="14"/>
      <c r="HTK45" s="15"/>
      <c r="HTL45" s="13"/>
      <c r="HTM45" s="9"/>
      <c r="HTN45" s="8"/>
      <c r="HTO45" s="8"/>
      <c r="HTP45" s="13"/>
      <c r="HTQ45" s="13"/>
      <c r="HTR45" s="14"/>
      <c r="HTS45" s="15"/>
      <c r="HTT45" s="13"/>
      <c r="HTU45" s="9"/>
      <c r="HTV45" s="8"/>
      <c r="HTW45" s="8"/>
      <c r="HTX45" s="13"/>
      <c r="HTY45" s="13"/>
      <c r="HTZ45" s="14"/>
      <c r="HUA45" s="15"/>
      <c r="HUB45" s="13"/>
      <c r="HUC45" s="9"/>
      <c r="HUD45" s="8"/>
      <c r="HUE45" s="8"/>
      <c r="HUF45" s="13"/>
      <c r="HUG45" s="13"/>
      <c r="HUH45" s="14"/>
      <c r="HUI45" s="15"/>
      <c r="HUJ45" s="13"/>
      <c r="HUK45" s="9"/>
      <c r="HUL45" s="8"/>
      <c r="HUM45" s="8"/>
      <c r="HUN45" s="13"/>
      <c r="HUO45" s="13"/>
      <c r="HUP45" s="14"/>
      <c r="HUQ45" s="15"/>
      <c r="HUR45" s="13"/>
      <c r="HUS45" s="9"/>
      <c r="HUT45" s="8"/>
      <c r="HUU45" s="8"/>
      <c r="HUV45" s="13"/>
      <c r="HUW45" s="13"/>
      <c r="HUX45" s="14"/>
      <c r="HUY45" s="15"/>
      <c r="HUZ45" s="13"/>
      <c r="HVA45" s="9"/>
      <c r="HVB45" s="8"/>
      <c r="HVC45" s="8"/>
      <c r="HVD45" s="13"/>
      <c r="HVE45" s="13"/>
      <c r="HVF45" s="14"/>
      <c r="HVG45" s="15"/>
      <c r="HVH45" s="13"/>
      <c r="HVI45" s="9"/>
      <c r="HVJ45" s="8"/>
      <c r="HVK45" s="8"/>
      <c r="HVL45" s="13"/>
      <c r="HVM45" s="13"/>
      <c r="HVN45" s="14"/>
      <c r="HVO45" s="15"/>
      <c r="HVP45" s="13"/>
      <c r="HVQ45" s="9"/>
      <c r="HVR45" s="8"/>
      <c r="HVS45" s="8"/>
      <c r="HVT45" s="13"/>
      <c r="HVU45" s="13"/>
      <c r="HVV45" s="14"/>
      <c r="HVW45" s="15"/>
      <c r="HVX45" s="13"/>
      <c r="HVY45" s="9"/>
      <c r="HVZ45" s="8"/>
      <c r="HWA45" s="8"/>
      <c r="HWB45" s="13"/>
      <c r="HWC45" s="13"/>
      <c r="HWD45" s="14"/>
      <c r="HWE45" s="15"/>
      <c r="HWF45" s="13"/>
      <c r="HWG45" s="9"/>
      <c r="HWH45" s="8"/>
      <c r="HWI45" s="8"/>
      <c r="HWJ45" s="13"/>
      <c r="HWK45" s="13"/>
      <c r="HWL45" s="14"/>
      <c r="HWM45" s="15"/>
      <c r="HWN45" s="13"/>
      <c r="HWO45" s="9"/>
      <c r="HWP45" s="8"/>
      <c r="HWQ45" s="8"/>
      <c r="HWR45" s="13"/>
      <c r="HWS45" s="13"/>
      <c r="HWT45" s="14"/>
      <c r="HWU45" s="15"/>
      <c r="HWV45" s="13"/>
      <c r="HWW45" s="9"/>
      <c r="HWX45" s="8"/>
      <c r="HWY45" s="8"/>
      <c r="HWZ45" s="13"/>
      <c r="HXA45" s="13"/>
      <c r="HXB45" s="14"/>
      <c r="HXC45" s="15"/>
      <c r="HXD45" s="13"/>
      <c r="HXE45" s="9"/>
      <c r="HXF45" s="8"/>
      <c r="HXG45" s="8"/>
      <c r="HXH45" s="13"/>
      <c r="HXI45" s="13"/>
      <c r="HXJ45" s="14"/>
      <c r="HXK45" s="15"/>
      <c r="HXL45" s="13"/>
      <c r="HXM45" s="9"/>
      <c r="HXN45" s="8"/>
      <c r="HXO45" s="8"/>
      <c r="HXP45" s="13"/>
      <c r="HXQ45" s="13"/>
      <c r="HXR45" s="14"/>
      <c r="HXS45" s="15"/>
      <c r="HXT45" s="13"/>
      <c r="HXU45" s="9"/>
      <c r="HXV45" s="8"/>
      <c r="HXW45" s="8"/>
      <c r="HXX45" s="13"/>
      <c r="HXY45" s="13"/>
      <c r="HXZ45" s="14"/>
      <c r="HYA45" s="15"/>
      <c r="HYB45" s="13"/>
      <c r="HYC45" s="9"/>
      <c r="HYD45" s="8"/>
      <c r="HYE45" s="8"/>
      <c r="HYF45" s="13"/>
      <c r="HYG45" s="13"/>
      <c r="HYH45" s="14"/>
      <c r="HYI45" s="15"/>
      <c r="HYJ45" s="13"/>
      <c r="HYK45" s="9"/>
      <c r="HYL45" s="8"/>
      <c r="HYM45" s="8"/>
      <c r="HYN45" s="13"/>
      <c r="HYO45" s="13"/>
      <c r="HYP45" s="14"/>
      <c r="HYQ45" s="15"/>
      <c r="HYR45" s="13"/>
      <c r="HYS45" s="9"/>
      <c r="HYT45" s="8"/>
      <c r="HYU45" s="8"/>
      <c r="HYV45" s="13"/>
      <c r="HYW45" s="13"/>
      <c r="HYX45" s="14"/>
      <c r="HYY45" s="15"/>
      <c r="HYZ45" s="13"/>
      <c r="HZA45" s="9"/>
      <c r="HZB45" s="8"/>
      <c r="HZC45" s="8"/>
      <c r="HZD45" s="13"/>
      <c r="HZE45" s="13"/>
      <c r="HZF45" s="14"/>
      <c r="HZG45" s="15"/>
      <c r="HZH45" s="13"/>
      <c r="HZI45" s="9"/>
      <c r="HZJ45" s="8"/>
      <c r="HZK45" s="8"/>
      <c r="HZL45" s="13"/>
      <c r="HZM45" s="13"/>
      <c r="HZN45" s="14"/>
      <c r="HZO45" s="15"/>
      <c r="HZP45" s="13"/>
      <c r="HZQ45" s="9"/>
      <c r="HZR45" s="8"/>
      <c r="HZS45" s="8"/>
      <c r="HZT45" s="13"/>
      <c r="HZU45" s="13"/>
      <c r="HZV45" s="14"/>
      <c r="HZW45" s="15"/>
      <c r="HZX45" s="13"/>
      <c r="HZY45" s="9"/>
      <c r="HZZ45" s="8"/>
      <c r="IAA45" s="8"/>
      <c r="IAB45" s="13"/>
      <c r="IAC45" s="13"/>
      <c r="IAD45" s="14"/>
      <c r="IAE45" s="15"/>
      <c r="IAF45" s="13"/>
      <c r="IAG45" s="9"/>
      <c r="IAH45" s="8"/>
      <c r="IAI45" s="8"/>
      <c r="IAJ45" s="13"/>
      <c r="IAK45" s="13"/>
      <c r="IAL45" s="14"/>
      <c r="IAM45" s="15"/>
      <c r="IAN45" s="13"/>
      <c r="IAO45" s="9"/>
      <c r="IAP45" s="8"/>
      <c r="IAQ45" s="8"/>
      <c r="IAR45" s="13"/>
      <c r="IAS45" s="13"/>
      <c r="IAT45" s="14"/>
      <c r="IAU45" s="15"/>
      <c r="IAV45" s="13"/>
      <c r="IAW45" s="9"/>
      <c r="IAX45" s="8"/>
      <c r="IAY45" s="8"/>
      <c r="IAZ45" s="13"/>
      <c r="IBA45" s="13"/>
      <c r="IBB45" s="14"/>
      <c r="IBC45" s="15"/>
      <c r="IBD45" s="13"/>
      <c r="IBE45" s="9"/>
      <c r="IBF45" s="8"/>
      <c r="IBG45" s="8"/>
      <c r="IBH45" s="13"/>
      <c r="IBI45" s="13"/>
      <c r="IBJ45" s="14"/>
      <c r="IBK45" s="15"/>
      <c r="IBL45" s="13"/>
      <c r="IBM45" s="9"/>
      <c r="IBN45" s="8"/>
      <c r="IBO45" s="8"/>
      <c r="IBP45" s="13"/>
      <c r="IBQ45" s="13"/>
      <c r="IBR45" s="14"/>
      <c r="IBS45" s="15"/>
      <c r="IBT45" s="13"/>
      <c r="IBU45" s="9"/>
      <c r="IBV45" s="8"/>
      <c r="IBW45" s="8"/>
      <c r="IBX45" s="13"/>
      <c r="IBY45" s="13"/>
      <c r="IBZ45" s="14"/>
      <c r="ICA45" s="15"/>
      <c r="ICB45" s="13"/>
      <c r="ICC45" s="9"/>
      <c r="ICD45" s="8"/>
      <c r="ICE45" s="8"/>
      <c r="ICF45" s="13"/>
      <c r="ICG45" s="13"/>
      <c r="ICH45" s="14"/>
      <c r="ICI45" s="15"/>
      <c r="ICJ45" s="13"/>
      <c r="ICK45" s="9"/>
      <c r="ICL45" s="8"/>
      <c r="ICM45" s="8"/>
      <c r="ICN45" s="13"/>
      <c r="ICO45" s="13"/>
      <c r="ICP45" s="14"/>
      <c r="ICQ45" s="15"/>
      <c r="ICR45" s="13"/>
      <c r="ICS45" s="9"/>
      <c r="ICT45" s="8"/>
      <c r="ICU45" s="8"/>
      <c r="ICV45" s="13"/>
      <c r="ICW45" s="13"/>
      <c r="ICX45" s="14"/>
      <c r="ICY45" s="15"/>
      <c r="ICZ45" s="13"/>
      <c r="IDA45" s="9"/>
      <c r="IDB45" s="8"/>
      <c r="IDC45" s="8"/>
      <c r="IDD45" s="13"/>
      <c r="IDE45" s="13"/>
      <c r="IDF45" s="14"/>
      <c r="IDG45" s="15"/>
      <c r="IDH45" s="13"/>
      <c r="IDI45" s="9"/>
      <c r="IDJ45" s="8"/>
      <c r="IDK45" s="8"/>
      <c r="IDL45" s="13"/>
      <c r="IDM45" s="13"/>
      <c r="IDN45" s="14"/>
      <c r="IDO45" s="15"/>
      <c r="IDP45" s="13"/>
      <c r="IDQ45" s="9"/>
      <c r="IDR45" s="8"/>
      <c r="IDS45" s="8"/>
      <c r="IDT45" s="13"/>
      <c r="IDU45" s="13"/>
      <c r="IDV45" s="14"/>
      <c r="IDW45" s="15"/>
      <c r="IDX45" s="13"/>
      <c r="IDY45" s="9"/>
      <c r="IDZ45" s="8"/>
      <c r="IEA45" s="8"/>
      <c r="IEB45" s="13"/>
      <c r="IEC45" s="13"/>
      <c r="IED45" s="14"/>
      <c r="IEE45" s="15"/>
      <c r="IEF45" s="13"/>
      <c r="IEG45" s="9"/>
      <c r="IEH45" s="8"/>
      <c r="IEI45" s="8"/>
      <c r="IEJ45" s="13"/>
      <c r="IEK45" s="13"/>
      <c r="IEL45" s="14"/>
      <c r="IEM45" s="15"/>
      <c r="IEN45" s="13"/>
      <c r="IEO45" s="9"/>
      <c r="IEP45" s="8"/>
      <c r="IEQ45" s="8"/>
      <c r="IER45" s="13"/>
      <c r="IES45" s="13"/>
      <c r="IET45" s="14"/>
      <c r="IEU45" s="15"/>
      <c r="IEV45" s="13"/>
      <c r="IEW45" s="9"/>
      <c r="IEX45" s="8"/>
      <c r="IEY45" s="8"/>
      <c r="IEZ45" s="13"/>
      <c r="IFA45" s="13"/>
      <c r="IFB45" s="14"/>
      <c r="IFC45" s="15"/>
      <c r="IFD45" s="13"/>
      <c r="IFE45" s="9"/>
      <c r="IFF45" s="8"/>
      <c r="IFG45" s="8"/>
      <c r="IFH45" s="13"/>
      <c r="IFI45" s="13"/>
      <c r="IFJ45" s="14"/>
      <c r="IFK45" s="15"/>
      <c r="IFL45" s="13"/>
      <c r="IFM45" s="9"/>
      <c r="IFN45" s="8"/>
      <c r="IFO45" s="8"/>
      <c r="IFP45" s="13"/>
      <c r="IFQ45" s="13"/>
      <c r="IFR45" s="14"/>
      <c r="IFS45" s="15"/>
      <c r="IFT45" s="13"/>
      <c r="IFU45" s="9"/>
      <c r="IFV45" s="8"/>
      <c r="IFW45" s="8"/>
      <c r="IFX45" s="13"/>
      <c r="IFY45" s="13"/>
      <c r="IFZ45" s="14"/>
      <c r="IGA45" s="15"/>
      <c r="IGB45" s="13"/>
      <c r="IGC45" s="9"/>
      <c r="IGD45" s="8"/>
      <c r="IGE45" s="8"/>
      <c r="IGF45" s="13"/>
      <c r="IGG45" s="13"/>
      <c r="IGH45" s="14"/>
      <c r="IGI45" s="15"/>
      <c r="IGJ45" s="13"/>
      <c r="IGK45" s="9"/>
      <c r="IGL45" s="8"/>
      <c r="IGM45" s="8"/>
      <c r="IGN45" s="13"/>
      <c r="IGO45" s="13"/>
      <c r="IGP45" s="14"/>
      <c r="IGQ45" s="15"/>
      <c r="IGR45" s="13"/>
      <c r="IGS45" s="9"/>
      <c r="IGT45" s="8"/>
      <c r="IGU45" s="8"/>
      <c r="IGV45" s="13"/>
      <c r="IGW45" s="13"/>
      <c r="IGX45" s="14"/>
      <c r="IGY45" s="15"/>
      <c r="IGZ45" s="13"/>
      <c r="IHA45" s="9"/>
      <c r="IHB45" s="8"/>
      <c r="IHC45" s="8"/>
      <c r="IHD45" s="13"/>
      <c r="IHE45" s="13"/>
      <c r="IHF45" s="14"/>
      <c r="IHG45" s="15"/>
      <c r="IHH45" s="13"/>
      <c r="IHI45" s="9"/>
      <c r="IHJ45" s="8"/>
      <c r="IHK45" s="8"/>
      <c r="IHL45" s="13"/>
      <c r="IHM45" s="13"/>
      <c r="IHN45" s="14"/>
      <c r="IHO45" s="15"/>
      <c r="IHP45" s="13"/>
      <c r="IHQ45" s="9"/>
      <c r="IHR45" s="8"/>
      <c r="IHS45" s="8"/>
      <c r="IHT45" s="13"/>
      <c r="IHU45" s="13"/>
      <c r="IHV45" s="14"/>
      <c r="IHW45" s="15"/>
      <c r="IHX45" s="13"/>
      <c r="IHY45" s="9"/>
      <c r="IHZ45" s="8"/>
      <c r="IIA45" s="8"/>
      <c r="IIB45" s="13"/>
      <c r="IIC45" s="13"/>
      <c r="IID45" s="14"/>
      <c r="IIE45" s="15"/>
      <c r="IIF45" s="13"/>
      <c r="IIG45" s="9"/>
      <c r="IIH45" s="8"/>
      <c r="III45" s="8"/>
      <c r="IIJ45" s="13"/>
      <c r="IIK45" s="13"/>
      <c r="IIL45" s="14"/>
      <c r="IIM45" s="15"/>
      <c r="IIN45" s="13"/>
      <c r="IIO45" s="9"/>
      <c r="IIP45" s="8"/>
      <c r="IIQ45" s="8"/>
      <c r="IIR45" s="13"/>
      <c r="IIS45" s="13"/>
      <c r="IIT45" s="14"/>
      <c r="IIU45" s="15"/>
      <c r="IIV45" s="13"/>
      <c r="IIW45" s="9"/>
      <c r="IIX45" s="8"/>
      <c r="IIY45" s="8"/>
      <c r="IIZ45" s="13"/>
      <c r="IJA45" s="13"/>
      <c r="IJB45" s="14"/>
      <c r="IJC45" s="15"/>
      <c r="IJD45" s="13"/>
      <c r="IJE45" s="9"/>
      <c r="IJF45" s="8"/>
      <c r="IJG45" s="8"/>
      <c r="IJH45" s="13"/>
      <c r="IJI45" s="13"/>
      <c r="IJJ45" s="14"/>
      <c r="IJK45" s="15"/>
      <c r="IJL45" s="13"/>
      <c r="IJM45" s="9"/>
      <c r="IJN45" s="8"/>
      <c r="IJO45" s="8"/>
      <c r="IJP45" s="13"/>
      <c r="IJQ45" s="13"/>
      <c r="IJR45" s="14"/>
      <c r="IJS45" s="15"/>
      <c r="IJT45" s="13"/>
      <c r="IJU45" s="9"/>
      <c r="IJV45" s="8"/>
      <c r="IJW45" s="8"/>
      <c r="IJX45" s="13"/>
      <c r="IJY45" s="13"/>
      <c r="IJZ45" s="14"/>
      <c r="IKA45" s="15"/>
      <c r="IKB45" s="13"/>
      <c r="IKC45" s="9"/>
      <c r="IKD45" s="8"/>
      <c r="IKE45" s="8"/>
      <c r="IKF45" s="13"/>
      <c r="IKG45" s="13"/>
      <c r="IKH45" s="14"/>
      <c r="IKI45" s="15"/>
      <c r="IKJ45" s="13"/>
      <c r="IKK45" s="9"/>
      <c r="IKL45" s="8"/>
      <c r="IKM45" s="8"/>
      <c r="IKN45" s="13"/>
      <c r="IKO45" s="13"/>
      <c r="IKP45" s="14"/>
      <c r="IKQ45" s="15"/>
      <c r="IKR45" s="13"/>
      <c r="IKS45" s="9"/>
      <c r="IKT45" s="8"/>
      <c r="IKU45" s="8"/>
      <c r="IKV45" s="13"/>
      <c r="IKW45" s="13"/>
      <c r="IKX45" s="14"/>
      <c r="IKY45" s="15"/>
      <c r="IKZ45" s="13"/>
      <c r="ILA45" s="9"/>
      <c r="ILB45" s="8"/>
      <c r="ILC45" s="8"/>
      <c r="ILD45" s="13"/>
      <c r="ILE45" s="13"/>
      <c r="ILF45" s="14"/>
      <c r="ILG45" s="15"/>
      <c r="ILH45" s="13"/>
      <c r="ILI45" s="9"/>
      <c r="ILJ45" s="8"/>
      <c r="ILK45" s="8"/>
      <c r="ILL45" s="13"/>
      <c r="ILM45" s="13"/>
      <c r="ILN45" s="14"/>
      <c r="ILO45" s="15"/>
      <c r="ILP45" s="13"/>
      <c r="ILQ45" s="9"/>
      <c r="ILR45" s="8"/>
      <c r="ILS45" s="8"/>
      <c r="ILT45" s="13"/>
      <c r="ILU45" s="13"/>
      <c r="ILV45" s="14"/>
      <c r="ILW45" s="15"/>
      <c r="ILX45" s="13"/>
      <c r="ILY45" s="9"/>
      <c r="ILZ45" s="8"/>
      <c r="IMA45" s="8"/>
      <c r="IMB45" s="13"/>
      <c r="IMC45" s="13"/>
      <c r="IMD45" s="14"/>
      <c r="IME45" s="15"/>
      <c r="IMF45" s="13"/>
      <c r="IMG45" s="9"/>
      <c r="IMH45" s="8"/>
      <c r="IMI45" s="8"/>
      <c r="IMJ45" s="13"/>
      <c r="IMK45" s="13"/>
      <c r="IML45" s="14"/>
      <c r="IMM45" s="15"/>
      <c r="IMN45" s="13"/>
      <c r="IMO45" s="9"/>
      <c r="IMP45" s="8"/>
      <c r="IMQ45" s="8"/>
      <c r="IMR45" s="13"/>
      <c r="IMS45" s="13"/>
      <c r="IMT45" s="14"/>
      <c r="IMU45" s="15"/>
      <c r="IMV45" s="13"/>
      <c r="IMW45" s="9"/>
      <c r="IMX45" s="8"/>
      <c r="IMY45" s="8"/>
      <c r="IMZ45" s="13"/>
      <c r="INA45" s="13"/>
      <c r="INB45" s="14"/>
      <c r="INC45" s="15"/>
      <c r="IND45" s="13"/>
      <c r="INE45" s="9"/>
      <c r="INF45" s="8"/>
      <c r="ING45" s="8"/>
      <c r="INH45" s="13"/>
      <c r="INI45" s="13"/>
      <c r="INJ45" s="14"/>
      <c r="INK45" s="15"/>
      <c r="INL45" s="13"/>
      <c r="INM45" s="9"/>
      <c r="INN45" s="8"/>
      <c r="INO45" s="8"/>
      <c r="INP45" s="13"/>
      <c r="INQ45" s="13"/>
      <c r="INR45" s="14"/>
      <c r="INS45" s="15"/>
      <c r="INT45" s="13"/>
      <c r="INU45" s="9"/>
      <c r="INV45" s="8"/>
      <c r="INW45" s="8"/>
      <c r="INX45" s="13"/>
      <c r="INY45" s="13"/>
      <c r="INZ45" s="14"/>
      <c r="IOA45" s="15"/>
      <c r="IOB45" s="13"/>
      <c r="IOC45" s="9"/>
      <c r="IOD45" s="8"/>
      <c r="IOE45" s="8"/>
      <c r="IOF45" s="13"/>
      <c r="IOG45" s="13"/>
      <c r="IOH45" s="14"/>
      <c r="IOI45" s="15"/>
      <c r="IOJ45" s="13"/>
      <c r="IOK45" s="9"/>
      <c r="IOL45" s="8"/>
      <c r="IOM45" s="8"/>
      <c r="ION45" s="13"/>
      <c r="IOO45" s="13"/>
      <c r="IOP45" s="14"/>
      <c r="IOQ45" s="15"/>
      <c r="IOR45" s="13"/>
      <c r="IOS45" s="9"/>
      <c r="IOT45" s="8"/>
      <c r="IOU45" s="8"/>
      <c r="IOV45" s="13"/>
      <c r="IOW45" s="13"/>
      <c r="IOX45" s="14"/>
      <c r="IOY45" s="15"/>
      <c r="IOZ45" s="13"/>
      <c r="IPA45" s="9"/>
      <c r="IPB45" s="8"/>
      <c r="IPC45" s="8"/>
      <c r="IPD45" s="13"/>
      <c r="IPE45" s="13"/>
      <c r="IPF45" s="14"/>
      <c r="IPG45" s="15"/>
      <c r="IPH45" s="13"/>
      <c r="IPI45" s="9"/>
      <c r="IPJ45" s="8"/>
      <c r="IPK45" s="8"/>
      <c r="IPL45" s="13"/>
      <c r="IPM45" s="13"/>
      <c r="IPN45" s="14"/>
      <c r="IPO45" s="15"/>
      <c r="IPP45" s="13"/>
      <c r="IPQ45" s="9"/>
      <c r="IPR45" s="8"/>
      <c r="IPS45" s="8"/>
      <c r="IPT45" s="13"/>
      <c r="IPU45" s="13"/>
      <c r="IPV45" s="14"/>
      <c r="IPW45" s="15"/>
      <c r="IPX45" s="13"/>
      <c r="IPY45" s="9"/>
      <c r="IPZ45" s="8"/>
      <c r="IQA45" s="8"/>
      <c r="IQB45" s="13"/>
      <c r="IQC45" s="13"/>
      <c r="IQD45" s="14"/>
      <c r="IQE45" s="15"/>
      <c r="IQF45" s="13"/>
      <c r="IQG45" s="9"/>
      <c r="IQH45" s="8"/>
      <c r="IQI45" s="8"/>
      <c r="IQJ45" s="13"/>
      <c r="IQK45" s="13"/>
      <c r="IQL45" s="14"/>
      <c r="IQM45" s="15"/>
      <c r="IQN45" s="13"/>
      <c r="IQO45" s="9"/>
      <c r="IQP45" s="8"/>
      <c r="IQQ45" s="8"/>
      <c r="IQR45" s="13"/>
      <c r="IQS45" s="13"/>
      <c r="IQT45" s="14"/>
      <c r="IQU45" s="15"/>
      <c r="IQV45" s="13"/>
      <c r="IQW45" s="9"/>
      <c r="IQX45" s="8"/>
      <c r="IQY45" s="8"/>
      <c r="IQZ45" s="13"/>
      <c r="IRA45" s="13"/>
      <c r="IRB45" s="14"/>
      <c r="IRC45" s="15"/>
      <c r="IRD45" s="13"/>
      <c r="IRE45" s="9"/>
      <c r="IRF45" s="8"/>
      <c r="IRG45" s="8"/>
      <c r="IRH45" s="13"/>
      <c r="IRI45" s="13"/>
      <c r="IRJ45" s="14"/>
      <c r="IRK45" s="15"/>
      <c r="IRL45" s="13"/>
      <c r="IRM45" s="9"/>
      <c r="IRN45" s="8"/>
      <c r="IRO45" s="8"/>
      <c r="IRP45" s="13"/>
      <c r="IRQ45" s="13"/>
      <c r="IRR45" s="14"/>
      <c r="IRS45" s="15"/>
      <c r="IRT45" s="13"/>
      <c r="IRU45" s="9"/>
      <c r="IRV45" s="8"/>
      <c r="IRW45" s="8"/>
      <c r="IRX45" s="13"/>
      <c r="IRY45" s="13"/>
      <c r="IRZ45" s="14"/>
      <c r="ISA45" s="15"/>
      <c r="ISB45" s="13"/>
      <c r="ISC45" s="9"/>
      <c r="ISD45" s="8"/>
      <c r="ISE45" s="8"/>
      <c r="ISF45" s="13"/>
      <c r="ISG45" s="13"/>
      <c r="ISH45" s="14"/>
      <c r="ISI45" s="15"/>
      <c r="ISJ45" s="13"/>
      <c r="ISK45" s="9"/>
      <c r="ISL45" s="8"/>
      <c r="ISM45" s="8"/>
      <c r="ISN45" s="13"/>
      <c r="ISO45" s="13"/>
      <c r="ISP45" s="14"/>
      <c r="ISQ45" s="15"/>
      <c r="ISR45" s="13"/>
      <c r="ISS45" s="9"/>
      <c r="IST45" s="8"/>
      <c r="ISU45" s="8"/>
      <c r="ISV45" s="13"/>
      <c r="ISW45" s="13"/>
      <c r="ISX45" s="14"/>
      <c r="ISY45" s="15"/>
      <c r="ISZ45" s="13"/>
      <c r="ITA45" s="9"/>
      <c r="ITB45" s="8"/>
      <c r="ITC45" s="8"/>
      <c r="ITD45" s="13"/>
      <c r="ITE45" s="13"/>
      <c r="ITF45" s="14"/>
      <c r="ITG45" s="15"/>
      <c r="ITH45" s="13"/>
      <c r="ITI45" s="9"/>
      <c r="ITJ45" s="8"/>
      <c r="ITK45" s="8"/>
      <c r="ITL45" s="13"/>
      <c r="ITM45" s="13"/>
      <c r="ITN45" s="14"/>
      <c r="ITO45" s="15"/>
      <c r="ITP45" s="13"/>
      <c r="ITQ45" s="9"/>
      <c r="ITR45" s="8"/>
      <c r="ITS45" s="8"/>
      <c r="ITT45" s="13"/>
      <c r="ITU45" s="13"/>
      <c r="ITV45" s="14"/>
      <c r="ITW45" s="15"/>
      <c r="ITX45" s="13"/>
      <c r="ITY45" s="9"/>
      <c r="ITZ45" s="8"/>
      <c r="IUA45" s="8"/>
      <c r="IUB45" s="13"/>
      <c r="IUC45" s="13"/>
      <c r="IUD45" s="14"/>
      <c r="IUE45" s="15"/>
      <c r="IUF45" s="13"/>
      <c r="IUG45" s="9"/>
      <c r="IUH45" s="8"/>
      <c r="IUI45" s="8"/>
      <c r="IUJ45" s="13"/>
      <c r="IUK45" s="13"/>
      <c r="IUL45" s="14"/>
      <c r="IUM45" s="15"/>
      <c r="IUN45" s="13"/>
      <c r="IUO45" s="9"/>
      <c r="IUP45" s="8"/>
      <c r="IUQ45" s="8"/>
      <c r="IUR45" s="13"/>
      <c r="IUS45" s="13"/>
      <c r="IUT45" s="14"/>
      <c r="IUU45" s="15"/>
      <c r="IUV45" s="13"/>
      <c r="IUW45" s="9"/>
      <c r="IUX45" s="8"/>
      <c r="IUY45" s="8"/>
      <c r="IUZ45" s="13"/>
      <c r="IVA45" s="13"/>
      <c r="IVB45" s="14"/>
      <c r="IVC45" s="15"/>
      <c r="IVD45" s="13"/>
      <c r="IVE45" s="9"/>
      <c r="IVF45" s="8"/>
      <c r="IVG45" s="8"/>
      <c r="IVH45" s="13"/>
      <c r="IVI45" s="13"/>
      <c r="IVJ45" s="14"/>
      <c r="IVK45" s="15"/>
      <c r="IVL45" s="13"/>
      <c r="IVM45" s="9"/>
      <c r="IVN45" s="8"/>
      <c r="IVO45" s="8"/>
      <c r="IVP45" s="13"/>
      <c r="IVQ45" s="13"/>
      <c r="IVR45" s="14"/>
      <c r="IVS45" s="15"/>
      <c r="IVT45" s="13"/>
      <c r="IVU45" s="9"/>
      <c r="IVV45" s="8"/>
      <c r="IVW45" s="8"/>
      <c r="IVX45" s="13"/>
      <c r="IVY45" s="13"/>
      <c r="IVZ45" s="14"/>
      <c r="IWA45" s="15"/>
      <c r="IWB45" s="13"/>
      <c r="IWC45" s="9"/>
      <c r="IWD45" s="8"/>
      <c r="IWE45" s="8"/>
      <c r="IWF45" s="13"/>
      <c r="IWG45" s="13"/>
      <c r="IWH45" s="14"/>
      <c r="IWI45" s="15"/>
      <c r="IWJ45" s="13"/>
      <c r="IWK45" s="9"/>
      <c r="IWL45" s="8"/>
      <c r="IWM45" s="8"/>
      <c r="IWN45" s="13"/>
      <c r="IWO45" s="13"/>
      <c r="IWP45" s="14"/>
      <c r="IWQ45" s="15"/>
      <c r="IWR45" s="13"/>
      <c r="IWS45" s="9"/>
      <c r="IWT45" s="8"/>
      <c r="IWU45" s="8"/>
      <c r="IWV45" s="13"/>
      <c r="IWW45" s="13"/>
      <c r="IWX45" s="14"/>
      <c r="IWY45" s="15"/>
      <c r="IWZ45" s="13"/>
      <c r="IXA45" s="9"/>
      <c r="IXB45" s="8"/>
      <c r="IXC45" s="8"/>
      <c r="IXD45" s="13"/>
      <c r="IXE45" s="13"/>
      <c r="IXF45" s="14"/>
      <c r="IXG45" s="15"/>
      <c r="IXH45" s="13"/>
      <c r="IXI45" s="9"/>
      <c r="IXJ45" s="8"/>
      <c r="IXK45" s="8"/>
      <c r="IXL45" s="13"/>
      <c r="IXM45" s="13"/>
      <c r="IXN45" s="14"/>
      <c r="IXO45" s="15"/>
      <c r="IXP45" s="13"/>
      <c r="IXQ45" s="9"/>
      <c r="IXR45" s="8"/>
      <c r="IXS45" s="8"/>
      <c r="IXT45" s="13"/>
      <c r="IXU45" s="13"/>
      <c r="IXV45" s="14"/>
      <c r="IXW45" s="15"/>
      <c r="IXX45" s="13"/>
      <c r="IXY45" s="9"/>
      <c r="IXZ45" s="8"/>
      <c r="IYA45" s="8"/>
      <c r="IYB45" s="13"/>
      <c r="IYC45" s="13"/>
      <c r="IYD45" s="14"/>
      <c r="IYE45" s="15"/>
      <c r="IYF45" s="13"/>
      <c r="IYG45" s="9"/>
      <c r="IYH45" s="8"/>
      <c r="IYI45" s="8"/>
      <c r="IYJ45" s="13"/>
      <c r="IYK45" s="13"/>
      <c r="IYL45" s="14"/>
      <c r="IYM45" s="15"/>
      <c r="IYN45" s="13"/>
      <c r="IYO45" s="9"/>
      <c r="IYP45" s="8"/>
      <c r="IYQ45" s="8"/>
      <c r="IYR45" s="13"/>
      <c r="IYS45" s="13"/>
      <c r="IYT45" s="14"/>
      <c r="IYU45" s="15"/>
      <c r="IYV45" s="13"/>
      <c r="IYW45" s="9"/>
      <c r="IYX45" s="8"/>
      <c r="IYY45" s="8"/>
      <c r="IYZ45" s="13"/>
      <c r="IZA45" s="13"/>
      <c r="IZB45" s="14"/>
      <c r="IZC45" s="15"/>
      <c r="IZD45" s="13"/>
      <c r="IZE45" s="9"/>
      <c r="IZF45" s="8"/>
      <c r="IZG45" s="8"/>
      <c r="IZH45" s="13"/>
      <c r="IZI45" s="13"/>
      <c r="IZJ45" s="14"/>
      <c r="IZK45" s="15"/>
      <c r="IZL45" s="13"/>
      <c r="IZM45" s="9"/>
      <c r="IZN45" s="8"/>
      <c r="IZO45" s="8"/>
      <c r="IZP45" s="13"/>
      <c r="IZQ45" s="13"/>
      <c r="IZR45" s="14"/>
      <c r="IZS45" s="15"/>
      <c r="IZT45" s="13"/>
      <c r="IZU45" s="9"/>
      <c r="IZV45" s="8"/>
      <c r="IZW45" s="8"/>
      <c r="IZX45" s="13"/>
      <c r="IZY45" s="13"/>
      <c r="IZZ45" s="14"/>
      <c r="JAA45" s="15"/>
      <c r="JAB45" s="13"/>
      <c r="JAC45" s="9"/>
      <c r="JAD45" s="8"/>
      <c r="JAE45" s="8"/>
      <c r="JAF45" s="13"/>
      <c r="JAG45" s="13"/>
      <c r="JAH45" s="14"/>
      <c r="JAI45" s="15"/>
      <c r="JAJ45" s="13"/>
      <c r="JAK45" s="9"/>
      <c r="JAL45" s="8"/>
      <c r="JAM45" s="8"/>
      <c r="JAN45" s="13"/>
      <c r="JAO45" s="13"/>
      <c r="JAP45" s="14"/>
      <c r="JAQ45" s="15"/>
      <c r="JAR45" s="13"/>
      <c r="JAS45" s="9"/>
      <c r="JAT45" s="8"/>
      <c r="JAU45" s="8"/>
      <c r="JAV45" s="13"/>
      <c r="JAW45" s="13"/>
      <c r="JAX45" s="14"/>
      <c r="JAY45" s="15"/>
      <c r="JAZ45" s="13"/>
      <c r="JBA45" s="9"/>
      <c r="JBB45" s="8"/>
      <c r="JBC45" s="8"/>
      <c r="JBD45" s="13"/>
      <c r="JBE45" s="13"/>
      <c r="JBF45" s="14"/>
      <c r="JBG45" s="15"/>
      <c r="JBH45" s="13"/>
      <c r="JBI45" s="9"/>
      <c r="JBJ45" s="8"/>
      <c r="JBK45" s="8"/>
      <c r="JBL45" s="13"/>
      <c r="JBM45" s="13"/>
      <c r="JBN45" s="14"/>
      <c r="JBO45" s="15"/>
      <c r="JBP45" s="13"/>
      <c r="JBQ45" s="9"/>
      <c r="JBR45" s="8"/>
      <c r="JBS45" s="8"/>
      <c r="JBT45" s="13"/>
      <c r="JBU45" s="13"/>
      <c r="JBV45" s="14"/>
      <c r="JBW45" s="15"/>
      <c r="JBX45" s="13"/>
      <c r="JBY45" s="9"/>
      <c r="JBZ45" s="8"/>
      <c r="JCA45" s="8"/>
      <c r="JCB45" s="13"/>
      <c r="JCC45" s="13"/>
      <c r="JCD45" s="14"/>
      <c r="JCE45" s="15"/>
      <c r="JCF45" s="13"/>
      <c r="JCG45" s="9"/>
      <c r="JCH45" s="8"/>
      <c r="JCI45" s="8"/>
      <c r="JCJ45" s="13"/>
      <c r="JCK45" s="13"/>
      <c r="JCL45" s="14"/>
      <c r="JCM45" s="15"/>
      <c r="JCN45" s="13"/>
      <c r="JCO45" s="9"/>
      <c r="JCP45" s="8"/>
      <c r="JCQ45" s="8"/>
      <c r="JCR45" s="13"/>
      <c r="JCS45" s="13"/>
      <c r="JCT45" s="14"/>
      <c r="JCU45" s="15"/>
      <c r="JCV45" s="13"/>
      <c r="JCW45" s="9"/>
      <c r="JCX45" s="8"/>
      <c r="JCY45" s="8"/>
      <c r="JCZ45" s="13"/>
      <c r="JDA45" s="13"/>
      <c r="JDB45" s="14"/>
      <c r="JDC45" s="15"/>
      <c r="JDD45" s="13"/>
      <c r="JDE45" s="9"/>
      <c r="JDF45" s="8"/>
      <c r="JDG45" s="8"/>
      <c r="JDH45" s="13"/>
      <c r="JDI45" s="13"/>
      <c r="JDJ45" s="14"/>
      <c r="JDK45" s="15"/>
      <c r="JDL45" s="13"/>
      <c r="JDM45" s="9"/>
      <c r="JDN45" s="8"/>
      <c r="JDO45" s="8"/>
      <c r="JDP45" s="13"/>
      <c r="JDQ45" s="13"/>
      <c r="JDR45" s="14"/>
      <c r="JDS45" s="15"/>
      <c r="JDT45" s="13"/>
      <c r="JDU45" s="9"/>
      <c r="JDV45" s="8"/>
      <c r="JDW45" s="8"/>
      <c r="JDX45" s="13"/>
      <c r="JDY45" s="13"/>
      <c r="JDZ45" s="14"/>
      <c r="JEA45" s="15"/>
      <c r="JEB45" s="13"/>
      <c r="JEC45" s="9"/>
      <c r="JED45" s="8"/>
      <c r="JEE45" s="8"/>
      <c r="JEF45" s="13"/>
      <c r="JEG45" s="13"/>
      <c r="JEH45" s="14"/>
      <c r="JEI45" s="15"/>
      <c r="JEJ45" s="13"/>
      <c r="JEK45" s="9"/>
      <c r="JEL45" s="8"/>
      <c r="JEM45" s="8"/>
      <c r="JEN45" s="13"/>
      <c r="JEO45" s="13"/>
      <c r="JEP45" s="14"/>
      <c r="JEQ45" s="15"/>
      <c r="JER45" s="13"/>
      <c r="JES45" s="9"/>
      <c r="JET45" s="8"/>
      <c r="JEU45" s="8"/>
      <c r="JEV45" s="13"/>
      <c r="JEW45" s="13"/>
      <c r="JEX45" s="14"/>
      <c r="JEY45" s="15"/>
      <c r="JEZ45" s="13"/>
      <c r="JFA45" s="9"/>
      <c r="JFB45" s="8"/>
      <c r="JFC45" s="8"/>
      <c r="JFD45" s="13"/>
      <c r="JFE45" s="13"/>
      <c r="JFF45" s="14"/>
      <c r="JFG45" s="15"/>
      <c r="JFH45" s="13"/>
      <c r="JFI45" s="9"/>
      <c r="JFJ45" s="8"/>
      <c r="JFK45" s="8"/>
      <c r="JFL45" s="13"/>
      <c r="JFM45" s="13"/>
      <c r="JFN45" s="14"/>
      <c r="JFO45" s="15"/>
      <c r="JFP45" s="13"/>
      <c r="JFQ45" s="9"/>
      <c r="JFR45" s="8"/>
      <c r="JFS45" s="8"/>
      <c r="JFT45" s="13"/>
      <c r="JFU45" s="13"/>
      <c r="JFV45" s="14"/>
      <c r="JFW45" s="15"/>
      <c r="JFX45" s="13"/>
      <c r="JFY45" s="9"/>
      <c r="JFZ45" s="8"/>
      <c r="JGA45" s="8"/>
      <c r="JGB45" s="13"/>
      <c r="JGC45" s="13"/>
      <c r="JGD45" s="14"/>
      <c r="JGE45" s="15"/>
      <c r="JGF45" s="13"/>
      <c r="JGG45" s="9"/>
      <c r="JGH45" s="8"/>
      <c r="JGI45" s="8"/>
      <c r="JGJ45" s="13"/>
      <c r="JGK45" s="13"/>
      <c r="JGL45" s="14"/>
      <c r="JGM45" s="15"/>
      <c r="JGN45" s="13"/>
      <c r="JGO45" s="9"/>
      <c r="JGP45" s="8"/>
      <c r="JGQ45" s="8"/>
      <c r="JGR45" s="13"/>
      <c r="JGS45" s="13"/>
      <c r="JGT45" s="14"/>
      <c r="JGU45" s="15"/>
      <c r="JGV45" s="13"/>
      <c r="JGW45" s="9"/>
      <c r="JGX45" s="8"/>
      <c r="JGY45" s="8"/>
      <c r="JGZ45" s="13"/>
      <c r="JHA45" s="13"/>
      <c r="JHB45" s="14"/>
      <c r="JHC45" s="15"/>
      <c r="JHD45" s="13"/>
      <c r="JHE45" s="9"/>
      <c r="JHF45" s="8"/>
      <c r="JHG45" s="8"/>
      <c r="JHH45" s="13"/>
      <c r="JHI45" s="13"/>
      <c r="JHJ45" s="14"/>
      <c r="JHK45" s="15"/>
      <c r="JHL45" s="13"/>
      <c r="JHM45" s="9"/>
      <c r="JHN45" s="8"/>
      <c r="JHO45" s="8"/>
      <c r="JHP45" s="13"/>
      <c r="JHQ45" s="13"/>
      <c r="JHR45" s="14"/>
      <c r="JHS45" s="15"/>
      <c r="JHT45" s="13"/>
      <c r="JHU45" s="9"/>
      <c r="JHV45" s="8"/>
      <c r="JHW45" s="8"/>
      <c r="JHX45" s="13"/>
      <c r="JHY45" s="13"/>
      <c r="JHZ45" s="14"/>
      <c r="JIA45" s="15"/>
      <c r="JIB45" s="13"/>
      <c r="JIC45" s="9"/>
      <c r="JID45" s="8"/>
      <c r="JIE45" s="8"/>
      <c r="JIF45" s="13"/>
      <c r="JIG45" s="13"/>
      <c r="JIH45" s="14"/>
      <c r="JII45" s="15"/>
      <c r="JIJ45" s="13"/>
      <c r="JIK45" s="9"/>
      <c r="JIL45" s="8"/>
      <c r="JIM45" s="8"/>
      <c r="JIN45" s="13"/>
      <c r="JIO45" s="13"/>
      <c r="JIP45" s="14"/>
      <c r="JIQ45" s="15"/>
      <c r="JIR45" s="13"/>
      <c r="JIS45" s="9"/>
      <c r="JIT45" s="8"/>
      <c r="JIU45" s="8"/>
      <c r="JIV45" s="13"/>
      <c r="JIW45" s="13"/>
      <c r="JIX45" s="14"/>
      <c r="JIY45" s="15"/>
      <c r="JIZ45" s="13"/>
      <c r="JJA45" s="9"/>
      <c r="JJB45" s="8"/>
      <c r="JJC45" s="8"/>
      <c r="JJD45" s="13"/>
      <c r="JJE45" s="13"/>
      <c r="JJF45" s="14"/>
      <c r="JJG45" s="15"/>
      <c r="JJH45" s="13"/>
      <c r="JJI45" s="9"/>
      <c r="JJJ45" s="8"/>
      <c r="JJK45" s="8"/>
      <c r="JJL45" s="13"/>
      <c r="JJM45" s="13"/>
      <c r="JJN45" s="14"/>
      <c r="JJO45" s="15"/>
      <c r="JJP45" s="13"/>
      <c r="JJQ45" s="9"/>
      <c r="JJR45" s="8"/>
      <c r="JJS45" s="8"/>
      <c r="JJT45" s="13"/>
      <c r="JJU45" s="13"/>
      <c r="JJV45" s="14"/>
      <c r="JJW45" s="15"/>
      <c r="JJX45" s="13"/>
      <c r="JJY45" s="9"/>
      <c r="JJZ45" s="8"/>
      <c r="JKA45" s="8"/>
      <c r="JKB45" s="13"/>
      <c r="JKC45" s="13"/>
      <c r="JKD45" s="14"/>
      <c r="JKE45" s="15"/>
      <c r="JKF45" s="13"/>
      <c r="JKG45" s="9"/>
      <c r="JKH45" s="8"/>
      <c r="JKI45" s="8"/>
      <c r="JKJ45" s="13"/>
      <c r="JKK45" s="13"/>
      <c r="JKL45" s="14"/>
      <c r="JKM45" s="15"/>
      <c r="JKN45" s="13"/>
      <c r="JKO45" s="9"/>
      <c r="JKP45" s="8"/>
      <c r="JKQ45" s="8"/>
      <c r="JKR45" s="13"/>
      <c r="JKS45" s="13"/>
      <c r="JKT45" s="14"/>
      <c r="JKU45" s="15"/>
      <c r="JKV45" s="13"/>
      <c r="JKW45" s="9"/>
      <c r="JKX45" s="8"/>
      <c r="JKY45" s="8"/>
      <c r="JKZ45" s="13"/>
      <c r="JLA45" s="13"/>
      <c r="JLB45" s="14"/>
      <c r="JLC45" s="15"/>
      <c r="JLD45" s="13"/>
      <c r="JLE45" s="9"/>
      <c r="JLF45" s="8"/>
      <c r="JLG45" s="8"/>
      <c r="JLH45" s="13"/>
      <c r="JLI45" s="13"/>
      <c r="JLJ45" s="14"/>
      <c r="JLK45" s="15"/>
      <c r="JLL45" s="13"/>
      <c r="JLM45" s="9"/>
      <c r="JLN45" s="8"/>
      <c r="JLO45" s="8"/>
      <c r="JLP45" s="13"/>
      <c r="JLQ45" s="13"/>
      <c r="JLR45" s="14"/>
      <c r="JLS45" s="15"/>
      <c r="JLT45" s="13"/>
      <c r="JLU45" s="9"/>
      <c r="JLV45" s="8"/>
      <c r="JLW45" s="8"/>
      <c r="JLX45" s="13"/>
      <c r="JLY45" s="13"/>
      <c r="JLZ45" s="14"/>
      <c r="JMA45" s="15"/>
      <c r="JMB45" s="13"/>
      <c r="JMC45" s="9"/>
      <c r="JMD45" s="8"/>
      <c r="JME45" s="8"/>
      <c r="JMF45" s="13"/>
      <c r="JMG45" s="13"/>
      <c r="JMH45" s="14"/>
      <c r="JMI45" s="15"/>
      <c r="JMJ45" s="13"/>
      <c r="JMK45" s="9"/>
      <c r="JML45" s="8"/>
      <c r="JMM45" s="8"/>
      <c r="JMN45" s="13"/>
      <c r="JMO45" s="13"/>
      <c r="JMP45" s="14"/>
      <c r="JMQ45" s="15"/>
      <c r="JMR45" s="13"/>
      <c r="JMS45" s="9"/>
      <c r="JMT45" s="8"/>
      <c r="JMU45" s="8"/>
      <c r="JMV45" s="13"/>
      <c r="JMW45" s="13"/>
      <c r="JMX45" s="14"/>
      <c r="JMY45" s="15"/>
      <c r="JMZ45" s="13"/>
      <c r="JNA45" s="9"/>
      <c r="JNB45" s="8"/>
      <c r="JNC45" s="8"/>
      <c r="JND45" s="13"/>
      <c r="JNE45" s="13"/>
      <c r="JNF45" s="14"/>
      <c r="JNG45" s="15"/>
      <c r="JNH45" s="13"/>
      <c r="JNI45" s="9"/>
      <c r="JNJ45" s="8"/>
      <c r="JNK45" s="8"/>
      <c r="JNL45" s="13"/>
      <c r="JNM45" s="13"/>
      <c r="JNN45" s="14"/>
      <c r="JNO45" s="15"/>
      <c r="JNP45" s="13"/>
      <c r="JNQ45" s="9"/>
      <c r="JNR45" s="8"/>
      <c r="JNS45" s="8"/>
      <c r="JNT45" s="13"/>
      <c r="JNU45" s="13"/>
      <c r="JNV45" s="14"/>
      <c r="JNW45" s="15"/>
      <c r="JNX45" s="13"/>
      <c r="JNY45" s="9"/>
      <c r="JNZ45" s="8"/>
      <c r="JOA45" s="8"/>
      <c r="JOB45" s="13"/>
      <c r="JOC45" s="13"/>
      <c r="JOD45" s="14"/>
      <c r="JOE45" s="15"/>
      <c r="JOF45" s="13"/>
      <c r="JOG45" s="9"/>
      <c r="JOH45" s="8"/>
      <c r="JOI45" s="8"/>
      <c r="JOJ45" s="13"/>
      <c r="JOK45" s="13"/>
      <c r="JOL45" s="14"/>
      <c r="JOM45" s="15"/>
      <c r="JON45" s="13"/>
      <c r="JOO45" s="9"/>
      <c r="JOP45" s="8"/>
      <c r="JOQ45" s="8"/>
      <c r="JOR45" s="13"/>
      <c r="JOS45" s="13"/>
      <c r="JOT45" s="14"/>
      <c r="JOU45" s="15"/>
      <c r="JOV45" s="13"/>
      <c r="JOW45" s="9"/>
      <c r="JOX45" s="8"/>
      <c r="JOY45" s="8"/>
      <c r="JOZ45" s="13"/>
      <c r="JPA45" s="13"/>
      <c r="JPB45" s="14"/>
      <c r="JPC45" s="15"/>
      <c r="JPD45" s="13"/>
      <c r="JPE45" s="9"/>
      <c r="JPF45" s="8"/>
      <c r="JPG45" s="8"/>
      <c r="JPH45" s="13"/>
      <c r="JPI45" s="13"/>
      <c r="JPJ45" s="14"/>
      <c r="JPK45" s="15"/>
      <c r="JPL45" s="13"/>
      <c r="JPM45" s="9"/>
      <c r="JPN45" s="8"/>
      <c r="JPO45" s="8"/>
      <c r="JPP45" s="13"/>
      <c r="JPQ45" s="13"/>
      <c r="JPR45" s="14"/>
      <c r="JPS45" s="15"/>
      <c r="JPT45" s="13"/>
      <c r="JPU45" s="9"/>
      <c r="JPV45" s="8"/>
      <c r="JPW45" s="8"/>
      <c r="JPX45" s="13"/>
      <c r="JPY45" s="13"/>
      <c r="JPZ45" s="14"/>
      <c r="JQA45" s="15"/>
      <c r="JQB45" s="13"/>
      <c r="JQC45" s="9"/>
      <c r="JQD45" s="8"/>
      <c r="JQE45" s="8"/>
      <c r="JQF45" s="13"/>
      <c r="JQG45" s="13"/>
      <c r="JQH45" s="14"/>
      <c r="JQI45" s="15"/>
      <c r="JQJ45" s="13"/>
      <c r="JQK45" s="9"/>
      <c r="JQL45" s="8"/>
      <c r="JQM45" s="8"/>
      <c r="JQN45" s="13"/>
      <c r="JQO45" s="13"/>
      <c r="JQP45" s="14"/>
      <c r="JQQ45" s="15"/>
      <c r="JQR45" s="13"/>
      <c r="JQS45" s="9"/>
      <c r="JQT45" s="8"/>
      <c r="JQU45" s="8"/>
      <c r="JQV45" s="13"/>
      <c r="JQW45" s="13"/>
      <c r="JQX45" s="14"/>
      <c r="JQY45" s="15"/>
      <c r="JQZ45" s="13"/>
      <c r="JRA45" s="9"/>
      <c r="JRB45" s="8"/>
      <c r="JRC45" s="8"/>
      <c r="JRD45" s="13"/>
      <c r="JRE45" s="13"/>
      <c r="JRF45" s="14"/>
      <c r="JRG45" s="15"/>
      <c r="JRH45" s="13"/>
      <c r="JRI45" s="9"/>
      <c r="JRJ45" s="8"/>
      <c r="JRK45" s="8"/>
      <c r="JRL45" s="13"/>
      <c r="JRM45" s="13"/>
      <c r="JRN45" s="14"/>
      <c r="JRO45" s="15"/>
      <c r="JRP45" s="13"/>
      <c r="JRQ45" s="9"/>
      <c r="JRR45" s="8"/>
      <c r="JRS45" s="8"/>
      <c r="JRT45" s="13"/>
      <c r="JRU45" s="13"/>
      <c r="JRV45" s="14"/>
      <c r="JRW45" s="15"/>
      <c r="JRX45" s="13"/>
      <c r="JRY45" s="9"/>
      <c r="JRZ45" s="8"/>
      <c r="JSA45" s="8"/>
      <c r="JSB45" s="13"/>
      <c r="JSC45" s="13"/>
      <c r="JSD45" s="14"/>
      <c r="JSE45" s="15"/>
      <c r="JSF45" s="13"/>
      <c r="JSG45" s="9"/>
      <c r="JSH45" s="8"/>
      <c r="JSI45" s="8"/>
      <c r="JSJ45" s="13"/>
      <c r="JSK45" s="13"/>
      <c r="JSL45" s="14"/>
      <c r="JSM45" s="15"/>
      <c r="JSN45" s="13"/>
      <c r="JSO45" s="9"/>
      <c r="JSP45" s="8"/>
      <c r="JSQ45" s="8"/>
      <c r="JSR45" s="13"/>
      <c r="JSS45" s="13"/>
      <c r="JST45" s="14"/>
      <c r="JSU45" s="15"/>
      <c r="JSV45" s="13"/>
      <c r="JSW45" s="9"/>
      <c r="JSX45" s="8"/>
      <c r="JSY45" s="8"/>
      <c r="JSZ45" s="13"/>
      <c r="JTA45" s="13"/>
      <c r="JTB45" s="14"/>
      <c r="JTC45" s="15"/>
      <c r="JTD45" s="13"/>
      <c r="JTE45" s="9"/>
      <c r="JTF45" s="8"/>
      <c r="JTG45" s="8"/>
      <c r="JTH45" s="13"/>
      <c r="JTI45" s="13"/>
      <c r="JTJ45" s="14"/>
      <c r="JTK45" s="15"/>
      <c r="JTL45" s="13"/>
      <c r="JTM45" s="9"/>
      <c r="JTN45" s="8"/>
      <c r="JTO45" s="8"/>
      <c r="JTP45" s="13"/>
      <c r="JTQ45" s="13"/>
      <c r="JTR45" s="14"/>
      <c r="JTS45" s="15"/>
      <c r="JTT45" s="13"/>
      <c r="JTU45" s="9"/>
      <c r="JTV45" s="8"/>
      <c r="JTW45" s="8"/>
      <c r="JTX45" s="13"/>
      <c r="JTY45" s="13"/>
      <c r="JTZ45" s="14"/>
      <c r="JUA45" s="15"/>
      <c r="JUB45" s="13"/>
      <c r="JUC45" s="9"/>
      <c r="JUD45" s="8"/>
      <c r="JUE45" s="8"/>
      <c r="JUF45" s="13"/>
      <c r="JUG45" s="13"/>
      <c r="JUH45" s="14"/>
      <c r="JUI45" s="15"/>
      <c r="JUJ45" s="13"/>
      <c r="JUK45" s="9"/>
      <c r="JUL45" s="8"/>
      <c r="JUM45" s="8"/>
      <c r="JUN45" s="13"/>
      <c r="JUO45" s="13"/>
      <c r="JUP45" s="14"/>
      <c r="JUQ45" s="15"/>
      <c r="JUR45" s="13"/>
      <c r="JUS45" s="9"/>
      <c r="JUT45" s="8"/>
      <c r="JUU45" s="8"/>
      <c r="JUV45" s="13"/>
      <c r="JUW45" s="13"/>
      <c r="JUX45" s="14"/>
      <c r="JUY45" s="15"/>
      <c r="JUZ45" s="13"/>
      <c r="JVA45" s="9"/>
      <c r="JVB45" s="8"/>
      <c r="JVC45" s="8"/>
      <c r="JVD45" s="13"/>
      <c r="JVE45" s="13"/>
      <c r="JVF45" s="14"/>
      <c r="JVG45" s="15"/>
      <c r="JVH45" s="13"/>
      <c r="JVI45" s="9"/>
      <c r="JVJ45" s="8"/>
      <c r="JVK45" s="8"/>
      <c r="JVL45" s="13"/>
      <c r="JVM45" s="13"/>
      <c r="JVN45" s="14"/>
      <c r="JVO45" s="15"/>
      <c r="JVP45" s="13"/>
      <c r="JVQ45" s="9"/>
      <c r="JVR45" s="8"/>
      <c r="JVS45" s="8"/>
      <c r="JVT45" s="13"/>
      <c r="JVU45" s="13"/>
      <c r="JVV45" s="14"/>
      <c r="JVW45" s="15"/>
      <c r="JVX45" s="13"/>
      <c r="JVY45" s="9"/>
      <c r="JVZ45" s="8"/>
      <c r="JWA45" s="8"/>
      <c r="JWB45" s="13"/>
      <c r="JWC45" s="13"/>
      <c r="JWD45" s="14"/>
      <c r="JWE45" s="15"/>
      <c r="JWF45" s="13"/>
      <c r="JWG45" s="9"/>
      <c r="JWH45" s="8"/>
      <c r="JWI45" s="8"/>
      <c r="JWJ45" s="13"/>
      <c r="JWK45" s="13"/>
      <c r="JWL45" s="14"/>
      <c r="JWM45" s="15"/>
      <c r="JWN45" s="13"/>
      <c r="JWO45" s="9"/>
      <c r="JWP45" s="8"/>
      <c r="JWQ45" s="8"/>
      <c r="JWR45" s="13"/>
      <c r="JWS45" s="13"/>
      <c r="JWT45" s="14"/>
      <c r="JWU45" s="15"/>
      <c r="JWV45" s="13"/>
      <c r="JWW45" s="9"/>
      <c r="JWX45" s="8"/>
      <c r="JWY45" s="8"/>
      <c r="JWZ45" s="13"/>
      <c r="JXA45" s="13"/>
      <c r="JXB45" s="14"/>
      <c r="JXC45" s="15"/>
      <c r="JXD45" s="13"/>
      <c r="JXE45" s="9"/>
      <c r="JXF45" s="8"/>
      <c r="JXG45" s="8"/>
      <c r="JXH45" s="13"/>
      <c r="JXI45" s="13"/>
      <c r="JXJ45" s="14"/>
      <c r="JXK45" s="15"/>
      <c r="JXL45" s="13"/>
      <c r="JXM45" s="9"/>
      <c r="JXN45" s="8"/>
      <c r="JXO45" s="8"/>
      <c r="JXP45" s="13"/>
      <c r="JXQ45" s="13"/>
      <c r="JXR45" s="14"/>
      <c r="JXS45" s="15"/>
      <c r="JXT45" s="13"/>
      <c r="JXU45" s="9"/>
      <c r="JXV45" s="8"/>
      <c r="JXW45" s="8"/>
      <c r="JXX45" s="13"/>
      <c r="JXY45" s="13"/>
      <c r="JXZ45" s="14"/>
      <c r="JYA45" s="15"/>
      <c r="JYB45" s="13"/>
      <c r="JYC45" s="9"/>
      <c r="JYD45" s="8"/>
      <c r="JYE45" s="8"/>
      <c r="JYF45" s="13"/>
      <c r="JYG45" s="13"/>
      <c r="JYH45" s="14"/>
      <c r="JYI45" s="15"/>
      <c r="JYJ45" s="13"/>
      <c r="JYK45" s="9"/>
      <c r="JYL45" s="8"/>
      <c r="JYM45" s="8"/>
      <c r="JYN45" s="13"/>
      <c r="JYO45" s="13"/>
      <c r="JYP45" s="14"/>
      <c r="JYQ45" s="15"/>
      <c r="JYR45" s="13"/>
      <c r="JYS45" s="9"/>
      <c r="JYT45" s="8"/>
      <c r="JYU45" s="8"/>
      <c r="JYV45" s="13"/>
      <c r="JYW45" s="13"/>
      <c r="JYX45" s="14"/>
      <c r="JYY45" s="15"/>
      <c r="JYZ45" s="13"/>
      <c r="JZA45" s="9"/>
      <c r="JZB45" s="8"/>
      <c r="JZC45" s="8"/>
      <c r="JZD45" s="13"/>
      <c r="JZE45" s="13"/>
      <c r="JZF45" s="14"/>
      <c r="JZG45" s="15"/>
      <c r="JZH45" s="13"/>
      <c r="JZI45" s="9"/>
      <c r="JZJ45" s="8"/>
      <c r="JZK45" s="8"/>
      <c r="JZL45" s="13"/>
      <c r="JZM45" s="13"/>
      <c r="JZN45" s="14"/>
      <c r="JZO45" s="15"/>
      <c r="JZP45" s="13"/>
      <c r="JZQ45" s="9"/>
      <c r="JZR45" s="8"/>
      <c r="JZS45" s="8"/>
      <c r="JZT45" s="13"/>
      <c r="JZU45" s="13"/>
      <c r="JZV45" s="14"/>
      <c r="JZW45" s="15"/>
      <c r="JZX45" s="13"/>
      <c r="JZY45" s="9"/>
      <c r="JZZ45" s="8"/>
      <c r="KAA45" s="8"/>
      <c r="KAB45" s="13"/>
      <c r="KAC45" s="13"/>
      <c r="KAD45" s="14"/>
      <c r="KAE45" s="15"/>
      <c r="KAF45" s="13"/>
      <c r="KAG45" s="9"/>
      <c r="KAH45" s="8"/>
      <c r="KAI45" s="8"/>
      <c r="KAJ45" s="13"/>
      <c r="KAK45" s="13"/>
      <c r="KAL45" s="14"/>
      <c r="KAM45" s="15"/>
      <c r="KAN45" s="13"/>
      <c r="KAO45" s="9"/>
      <c r="KAP45" s="8"/>
      <c r="KAQ45" s="8"/>
      <c r="KAR45" s="13"/>
      <c r="KAS45" s="13"/>
      <c r="KAT45" s="14"/>
      <c r="KAU45" s="15"/>
      <c r="KAV45" s="13"/>
      <c r="KAW45" s="9"/>
      <c r="KAX45" s="8"/>
      <c r="KAY45" s="8"/>
      <c r="KAZ45" s="13"/>
      <c r="KBA45" s="13"/>
      <c r="KBB45" s="14"/>
      <c r="KBC45" s="15"/>
      <c r="KBD45" s="13"/>
      <c r="KBE45" s="9"/>
      <c r="KBF45" s="8"/>
      <c r="KBG45" s="8"/>
      <c r="KBH45" s="13"/>
      <c r="KBI45" s="13"/>
      <c r="KBJ45" s="14"/>
      <c r="KBK45" s="15"/>
      <c r="KBL45" s="13"/>
      <c r="KBM45" s="9"/>
      <c r="KBN45" s="8"/>
      <c r="KBO45" s="8"/>
      <c r="KBP45" s="13"/>
      <c r="KBQ45" s="13"/>
      <c r="KBR45" s="14"/>
      <c r="KBS45" s="15"/>
      <c r="KBT45" s="13"/>
      <c r="KBU45" s="9"/>
      <c r="KBV45" s="8"/>
      <c r="KBW45" s="8"/>
      <c r="KBX45" s="13"/>
      <c r="KBY45" s="13"/>
      <c r="KBZ45" s="14"/>
      <c r="KCA45" s="15"/>
      <c r="KCB45" s="13"/>
      <c r="KCC45" s="9"/>
      <c r="KCD45" s="8"/>
      <c r="KCE45" s="8"/>
      <c r="KCF45" s="13"/>
      <c r="KCG45" s="13"/>
      <c r="KCH45" s="14"/>
      <c r="KCI45" s="15"/>
      <c r="KCJ45" s="13"/>
      <c r="KCK45" s="9"/>
      <c r="KCL45" s="8"/>
      <c r="KCM45" s="8"/>
      <c r="KCN45" s="13"/>
      <c r="KCO45" s="13"/>
      <c r="KCP45" s="14"/>
      <c r="KCQ45" s="15"/>
      <c r="KCR45" s="13"/>
      <c r="KCS45" s="9"/>
      <c r="KCT45" s="8"/>
      <c r="KCU45" s="8"/>
      <c r="KCV45" s="13"/>
      <c r="KCW45" s="13"/>
      <c r="KCX45" s="14"/>
      <c r="KCY45" s="15"/>
      <c r="KCZ45" s="13"/>
      <c r="KDA45" s="9"/>
      <c r="KDB45" s="8"/>
      <c r="KDC45" s="8"/>
      <c r="KDD45" s="13"/>
      <c r="KDE45" s="13"/>
      <c r="KDF45" s="14"/>
      <c r="KDG45" s="15"/>
      <c r="KDH45" s="13"/>
      <c r="KDI45" s="9"/>
      <c r="KDJ45" s="8"/>
      <c r="KDK45" s="8"/>
      <c r="KDL45" s="13"/>
      <c r="KDM45" s="13"/>
      <c r="KDN45" s="14"/>
      <c r="KDO45" s="15"/>
      <c r="KDP45" s="13"/>
      <c r="KDQ45" s="9"/>
      <c r="KDR45" s="8"/>
      <c r="KDS45" s="8"/>
      <c r="KDT45" s="13"/>
      <c r="KDU45" s="13"/>
      <c r="KDV45" s="14"/>
      <c r="KDW45" s="15"/>
      <c r="KDX45" s="13"/>
      <c r="KDY45" s="9"/>
      <c r="KDZ45" s="8"/>
      <c r="KEA45" s="8"/>
      <c r="KEB45" s="13"/>
      <c r="KEC45" s="13"/>
      <c r="KED45" s="14"/>
      <c r="KEE45" s="15"/>
      <c r="KEF45" s="13"/>
      <c r="KEG45" s="9"/>
      <c r="KEH45" s="8"/>
      <c r="KEI45" s="8"/>
      <c r="KEJ45" s="13"/>
      <c r="KEK45" s="13"/>
      <c r="KEL45" s="14"/>
      <c r="KEM45" s="15"/>
      <c r="KEN45" s="13"/>
      <c r="KEO45" s="9"/>
      <c r="KEP45" s="8"/>
      <c r="KEQ45" s="8"/>
      <c r="KER45" s="13"/>
      <c r="KES45" s="13"/>
      <c r="KET45" s="14"/>
      <c r="KEU45" s="15"/>
      <c r="KEV45" s="13"/>
      <c r="KEW45" s="9"/>
      <c r="KEX45" s="8"/>
      <c r="KEY45" s="8"/>
      <c r="KEZ45" s="13"/>
      <c r="KFA45" s="13"/>
      <c r="KFB45" s="14"/>
      <c r="KFC45" s="15"/>
      <c r="KFD45" s="13"/>
      <c r="KFE45" s="9"/>
      <c r="KFF45" s="8"/>
      <c r="KFG45" s="8"/>
      <c r="KFH45" s="13"/>
      <c r="KFI45" s="13"/>
      <c r="KFJ45" s="14"/>
      <c r="KFK45" s="15"/>
      <c r="KFL45" s="13"/>
      <c r="KFM45" s="9"/>
      <c r="KFN45" s="8"/>
      <c r="KFO45" s="8"/>
      <c r="KFP45" s="13"/>
      <c r="KFQ45" s="13"/>
      <c r="KFR45" s="14"/>
      <c r="KFS45" s="15"/>
      <c r="KFT45" s="13"/>
      <c r="KFU45" s="9"/>
      <c r="KFV45" s="8"/>
      <c r="KFW45" s="8"/>
      <c r="KFX45" s="13"/>
      <c r="KFY45" s="13"/>
      <c r="KFZ45" s="14"/>
      <c r="KGA45" s="15"/>
      <c r="KGB45" s="13"/>
      <c r="KGC45" s="9"/>
      <c r="KGD45" s="8"/>
      <c r="KGE45" s="8"/>
      <c r="KGF45" s="13"/>
      <c r="KGG45" s="13"/>
      <c r="KGH45" s="14"/>
      <c r="KGI45" s="15"/>
      <c r="KGJ45" s="13"/>
      <c r="KGK45" s="9"/>
      <c r="KGL45" s="8"/>
      <c r="KGM45" s="8"/>
      <c r="KGN45" s="13"/>
      <c r="KGO45" s="13"/>
      <c r="KGP45" s="14"/>
      <c r="KGQ45" s="15"/>
      <c r="KGR45" s="13"/>
      <c r="KGS45" s="9"/>
      <c r="KGT45" s="8"/>
      <c r="KGU45" s="8"/>
      <c r="KGV45" s="13"/>
      <c r="KGW45" s="13"/>
      <c r="KGX45" s="14"/>
      <c r="KGY45" s="15"/>
      <c r="KGZ45" s="13"/>
      <c r="KHA45" s="9"/>
      <c r="KHB45" s="8"/>
      <c r="KHC45" s="8"/>
      <c r="KHD45" s="13"/>
      <c r="KHE45" s="13"/>
      <c r="KHF45" s="14"/>
      <c r="KHG45" s="15"/>
      <c r="KHH45" s="13"/>
      <c r="KHI45" s="9"/>
      <c r="KHJ45" s="8"/>
      <c r="KHK45" s="8"/>
      <c r="KHL45" s="13"/>
      <c r="KHM45" s="13"/>
      <c r="KHN45" s="14"/>
      <c r="KHO45" s="15"/>
      <c r="KHP45" s="13"/>
      <c r="KHQ45" s="9"/>
      <c r="KHR45" s="8"/>
      <c r="KHS45" s="8"/>
      <c r="KHT45" s="13"/>
      <c r="KHU45" s="13"/>
      <c r="KHV45" s="14"/>
      <c r="KHW45" s="15"/>
      <c r="KHX45" s="13"/>
      <c r="KHY45" s="9"/>
      <c r="KHZ45" s="8"/>
      <c r="KIA45" s="8"/>
      <c r="KIB45" s="13"/>
      <c r="KIC45" s="13"/>
      <c r="KID45" s="14"/>
      <c r="KIE45" s="15"/>
      <c r="KIF45" s="13"/>
      <c r="KIG45" s="9"/>
      <c r="KIH45" s="8"/>
      <c r="KII45" s="8"/>
      <c r="KIJ45" s="13"/>
      <c r="KIK45" s="13"/>
      <c r="KIL45" s="14"/>
      <c r="KIM45" s="15"/>
      <c r="KIN45" s="13"/>
      <c r="KIO45" s="9"/>
      <c r="KIP45" s="8"/>
      <c r="KIQ45" s="8"/>
      <c r="KIR45" s="13"/>
      <c r="KIS45" s="13"/>
      <c r="KIT45" s="14"/>
      <c r="KIU45" s="15"/>
      <c r="KIV45" s="13"/>
      <c r="KIW45" s="9"/>
      <c r="KIX45" s="8"/>
      <c r="KIY45" s="8"/>
      <c r="KIZ45" s="13"/>
      <c r="KJA45" s="13"/>
      <c r="KJB45" s="14"/>
      <c r="KJC45" s="15"/>
      <c r="KJD45" s="13"/>
      <c r="KJE45" s="9"/>
      <c r="KJF45" s="8"/>
      <c r="KJG45" s="8"/>
      <c r="KJH45" s="13"/>
      <c r="KJI45" s="13"/>
      <c r="KJJ45" s="14"/>
      <c r="KJK45" s="15"/>
      <c r="KJL45" s="13"/>
      <c r="KJM45" s="9"/>
      <c r="KJN45" s="8"/>
      <c r="KJO45" s="8"/>
      <c r="KJP45" s="13"/>
      <c r="KJQ45" s="13"/>
      <c r="KJR45" s="14"/>
      <c r="KJS45" s="15"/>
      <c r="KJT45" s="13"/>
      <c r="KJU45" s="9"/>
      <c r="KJV45" s="8"/>
      <c r="KJW45" s="8"/>
      <c r="KJX45" s="13"/>
      <c r="KJY45" s="13"/>
      <c r="KJZ45" s="14"/>
      <c r="KKA45" s="15"/>
      <c r="KKB45" s="13"/>
      <c r="KKC45" s="9"/>
      <c r="KKD45" s="8"/>
      <c r="KKE45" s="8"/>
      <c r="KKF45" s="13"/>
      <c r="KKG45" s="13"/>
      <c r="KKH45" s="14"/>
      <c r="KKI45" s="15"/>
      <c r="KKJ45" s="13"/>
      <c r="KKK45" s="9"/>
      <c r="KKL45" s="8"/>
      <c r="KKM45" s="8"/>
      <c r="KKN45" s="13"/>
      <c r="KKO45" s="13"/>
      <c r="KKP45" s="14"/>
      <c r="KKQ45" s="15"/>
      <c r="KKR45" s="13"/>
      <c r="KKS45" s="9"/>
      <c r="KKT45" s="8"/>
      <c r="KKU45" s="8"/>
      <c r="KKV45" s="13"/>
      <c r="KKW45" s="13"/>
      <c r="KKX45" s="14"/>
      <c r="KKY45" s="15"/>
      <c r="KKZ45" s="13"/>
      <c r="KLA45" s="9"/>
      <c r="KLB45" s="8"/>
      <c r="KLC45" s="8"/>
      <c r="KLD45" s="13"/>
      <c r="KLE45" s="13"/>
      <c r="KLF45" s="14"/>
      <c r="KLG45" s="15"/>
      <c r="KLH45" s="13"/>
      <c r="KLI45" s="9"/>
      <c r="KLJ45" s="8"/>
      <c r="KLK45" s="8"/>
      <c r="KLL45" s="13"/>
      <c r="KLM45" s="13"/>
      <c r="KLN45" s="14"/>
      <c r="KLO45" s="15"/>
      <c r="KLP45" s="13"/>
      <c r="KLQ45" s="9"/>
      <c r="KLR45" s="8"/>
      <c r="KLS45" s="8"/>
      <c r="KLT45" s="13"/>
      <c r="KLU45" s="13"/>
      <c r="KLV45" s="14"/>
      <c r="KLW45" s="15"/>
      <c r="KLX45" s="13"/>
      <c r="KLY45" s="9"/>
      <c r="KLZ45" s="8"/>
      <c r="KMA45" s="8"/>
      <c r="KMB45" s="13"/>
      <c r="KMC45" s="13"/>
      <c r="KMD45" s="14"/>
      <c r="KME45" s="15"/>
      <c r="KMF45" s="13"/>
      <c r="KMG45" s="9"/>
      <c r="KMH45" s="8"/>
      <c r="KMI45" s="8"/>
      <c r="KMJ45" s="13"/>
      <c r="KMK45" s="13"/>
      <c r="KML45" s="14"/>
      <c r="KMM45" s="15"/>
      <c r="KMN45" s="13"/>
      <c r="KMO45" s="9"/>
      <c r="KMP45" s="8"/>
      <c r="KMQ45" s="8"/>
      <c r="KMR45" s="13"/>
      <c r="KMS45" s="13"/>
      <c r="KMT45" s="14"/>
      <c r="KMU45" s="15"/>
      <c r="KMV45" s="13"/>
      <c r="KMW45" s="9"/>
      <c r="KMX45" s="8"/>
      <c r="KMY45" s="8"/>
      <c r="KMZ45" s="13"/>
      <c r="KNA45" s="13"/>
      <c r="KNB45" s="14"/>
      <c r="KNC45" s="15"/>
      <c r="KND45" s="13"/>
      <c r="KNE45" s="9"/>
      <c r="KNF45" s="8"/>
      <c r="KNG45" s="8"/>
      <c r="KNH45" s="13"/>
      <c r="KNI45" s="13"/>
      <c r="KNJ45" s="14"/>
      <c r="KNK45" s="15"/>
      <c r="KNL45" s="13"/>
      <c r="KNM45" s="9"/>
      <c r="KNN45" s="8"/>
      <c r="KNO45" s="8"/>
      <c r="KNP45" s="13"/>
      <c r="KNQ45" s="13"/>
      <c r="KNR45" s="14"/>
      <c r="KNS45" s="15"/>
      <c r="KNT45" s="13"/>
      <c r="KNU45" s="9"/>
      <c r="KNV45" s="8"/>
      <c r="KNW45" s="8"/>
      <c r="KNX45" s="13"/>
      <c r="KNY45" s="13"/>
      <c r="KNZ45" s="14"/>
      <c r="KOA45" s="15"/>
      <c r="KOB45" s="13"/>
      <c r="KOC45" s="9"/>
      <c r="KOD45" s="8"/>
      <c r="KOE45" s="8"/>
      <c r="KOF45" s="13"/>
      <c r="KOG45" s="13"/>
      <c r="KOH45" s="14"/>
      <c r="KOI45" s="15"/>
      <c r="KOJ45" s="13"/>
      <c r="KOK45" s="9"/>
      <c r="KOL45" s="8"/>
      <c r="KOM45" s="8"/>
      <c r="KON45" s="13"/>
      <c r="KOO45" s="13"/>
      <c r="KOP45" s="14"/>
      <c r="KOQ45" s="15"/>
      <c r="KOR45" s="13"/>
      <c r="KOS45" s="9"/>
      <c r="KOT45" s="8"/>
      <c r="KOU45" s="8"/>
      <c r="KOV45" s="13"/>
      <c r="KOW45" s="13"/>
      <c r="KOX45" s="14"/>
      <c r="KOY45" s="15"/>
      <c r="KOZ45" s="13"/>
      <c r="KPA45" s="9"/>
      <c r="KPB45" s="8"/>
      <c r="KPC45" s="8"/>
      <c r="KPD45" s="13"/>
      <c r="KPE45" s="13"/>
      <c r="KPF45" s="14"/>
      <c r="KPG45" s="15"/>
      <c r="KPH45" s="13"/>
      <c r="KPI45" s="9"/>
      <c r="KPJ45" s="8"/>
      <c r="KPK45" s="8"/>
      <c r="KPL45" s="13"/>
      <c r="KPM45" s="13"/>
      <c r="KPN45" s="14"/>
      <c r="KPO45" s="15"/>
      <c r="KPP45" s="13"/>
      <c r="KPQ45" s="9"/>
      <c r="KPR45" s="8"/>
      <c r="KPS45" s="8"/>
      <c r="KPT45" s="13"/>
      <c r="KPU45" s="13"/>
      <c r="KPV45" s="14"/>
      <c r="KPW45" s="15"/>
      <c r="KPX45" s="13"/>
      <c r="KPY45" s="9"/>
      <c r="KPZ45" s="8"/>
      <c r="KQA45" s="8"/>
      <c r="KQB45" s="13"/>
      <c r="KQC45" s="13"/>
      <c r="KQD45" s="14"/>
      <c r="KQE45" s="15"/>
      <c r="KQF45" s="13"/>
      <c r="KQG45" s="9"/>
      <c r="KQH45" s="8"/>
      <c r="KQI45" s="8"/>
      <c r="KQJ45" s="13"/>
      <c r="KQK45" s="13"/>
      <c r="KQL45" s="14"/>
      <c r="KQM45" s="15"/>
      <c r="KQN45" s="13"/>
      <c r="KQO45" s="9"/>
      <c r="KQP45" s="8"/>
      <c r="KQQ45" s="8"/>
      <c r="KQR45" s="13"/>
      <c r="KQS45" s="13"/>
      <c r="KQT45" s="14"/>
      <c r="KQU45" s="15"/>
      <c r="KQV45" s="13"/>
      <c r="KQW45" s="9"/>
      <c r="KQX45" s="8"/>
      <c r="KQY45" s="8"/>
      <c r="KQZ45" s="13"/>
      <c r="KRA45" s="13"/>
      <c r="KRB45" s="14"/>
      <c r="KRC45" s="15"/>
      <c r="KRD45" s="13"/>
      <c r="KRE45" s="9"/>
      <c r="KRF45" s="8"/>
      <c r="KRG45" s="8"/>
      <c r="KRH45" s="13"/>
      <c r="KRI45" s="13"/>
      <c r="KRJ45" s="14"/>
      <c r="KRK45" s="15"/>
      <c r="KRL45" s="13"/>
      <c r="KRM45" s="9"/>
      <c r="KRN45" s="8"/>
      <c r="KRO45" s="8"/>
      <c r="KRP45" s="13"/>
      <c r="KRQ45" s="13"/>
      <c r="KRR45" s="14"/>
      <c r="KRS45" s="15"/>
      <c r="KRT45" s="13"/>
      <c r="KRU45" s="9"/>
      <c r="KRV45" s="8"/>
      <c r="KRW45" s="8"/>
      <c r="KRX45" s="13"/>
      <c r="KRY45" s="13"/>
      <c r="KRZ45" s="14"/>
      <c r="KSA45" s="15"/>
      <c r="KSB45" s="13"/>
      <c r="KSC45" s="9"/>
      <c r="KSD45" s="8"/>
      <c r="KSE45" s="8"/>
      <c r="KSF45" s="13"/>
      <c r="KSG45" s="13"/>
      <c r="KSH45" s="14"/>
      <c r="KSI45" s="15"/>
      <c r="KSJ45" s="13"/>
      <c r="KSK45" s="9"/>
      <c r="KSL45" s="8"/>
      <c r="KSM45" s="8"/>
      <c r="KSN45" s="13"/>
      <c r="KSO45" s="13"/>
      <c r="KSP45" s="14"/>
      <c r="KSQ45" s="15"/>
      <c r="KSR45" s="13"/>
      <c r="KSS45" s="9"/>
      <c r="KST45" s="8"/>
      <c r="KSU45" s="8"/>
      <c r="KSV45" s="13"/>
      <c r="KSW45" s="13"/>
      <c r="KSX45" s="14"/>
      <c r="KSY45" s="15"/>
      <c r="KSZ45" s="13"/>
      <c r="KTA45" s="9"/>
      <c r="KTB45" s="8"/>
      <c r="KTC45" s="8"/>
      <c r="KTD45" s="13"/>
      <c r="KTE45" s="13"/>
      <c r="KTF45" s="14"/>
      <c r="KTG45" s="15"/>
      <c r="KTH45" s="13"/>
      <c r="KTI45" s="9"/>
      <c r="KTJ45" s="8"/>
      <c r="KTK45" s="8"/>
      <c r="KTL45" s="13"/>
      <c r="KTM45" s="13"/>
      <c r="KTN45" s="14"/>
      <c r="KTO45" s="15"/>
      <c r="KTP45" s="13"/>
      <c r="KTQ45" s="9"/>
      <c r="KTR45" s="8"/>
      <c r="KTS45" s="8"/>
      <c r="KTT45" s="13"/>
      <c r="KTU45" s="13"/>
      <c r="KTV45" s="14"/>
      <c r="KTW45" s="15"/>
      <c r="KTX45" s="13"/>
      <c r="KTY45" s="9"/>
      <c r="KTZ45" s="8"/>
      <c r="KUA45" s="8"/>
      <c r="KUB45" s="13"/>
      <c r="KUC45" s="13"/>
      <c r="KUD45" s="14"/>
      <c r="KUE45" s="15"/>
      <c r="KUF45" s="13"/>
      <c r="KUG45" s="9"/>
      <c r="KUH45" s="8"/>
      <c r="KUI45" s="8"/>
      <c r="KUJ45" s="13"/>
      <c r="KUK45" s="13"/>
      <c r="KUL45" s="14"/>
      <c r="KUM45" s="15"/>
      <c r="KUN45" s="13"/>
      <c r="KUO45" s="9"/>
      <c r="KUP45" s="8"/>
      <c r="KUQ45" s="8"/>
      <c r="KUR45" s="13"/>
      <c r="KUS45" s="13"/>
      <c r="KUT45" s="14"/>
      <c r="KUU45" s="15"/>
      <c r="KUV45" s="13"/>
      <c r="KUW45" s="9"/>
      <c r="KUX45" s="8"/>
      <c r="KUY45" s="8"/>
      <c r="KUZ45" s="13"/>
      <c r="KVA45" s="13"/>
      <c r="KVB45" s="14"/>
      <c r="KVC45" s="15"/>
      <c r="KVD45" s="13"/>
      <c r="KVE45" s="9"/>
      <c r="KVF45" s="8"/>
      <c r="KVG45" s="8"/>
      <c r="KVH45" s="13"/>
      <c r="KVI45" s="13"/>
      <c r="KVJ45" s="14"/>
      <c r="KVK45" s="15"/>
      <c r="KVL45" s="13"/>
      <c r="KVM45" s="9"/>
      <c r="KVN45" s="8"/>
      <c r="KVO45" s="8"/>
      <c r="KVP45" s="13"/>
      <c r="KVQ45" s="13"/>
      <c r="KVR45" s="14"/>
      <c r="KVS45" s="15"/>
      <c r="KVT45" s="13"/>
      <c r="KVU45" s="9"/>
      <c r="KVV45" s="8"/>
      <c r="KVW45" s="8"/>
      <c r="KVX45" s="13"/>
      <c r="KVY45" s="13"/>
      <c r="KVZ45" s="14"/>
      <c r="KWA45" s="15"/>
      <c r="KWB45" s="13"/>
      <c r="KWC45" s="9"/>
      <c r="KWD45" s="8"/>
      <c r="KWE45" s="8"/>
      <c r="KWF45" s="13"/>
      <c r="KWG45" s="13"/>
      <c r="KWH45" s="14"/>
      <c r="KWI45" s="15"/>
      <c r="KWJ45" s="13"/>
      <c r="KWK45" s="9"/>
      <c r="KWL45" s="8"/>
      <c r="KWM45" s="8"/>
      <c r="KWN45" s="13"/>
      <c r="KWO45" s="13"/>
      <c r="KWP45" s="14"/>
      <c r="KWQ45" s="15"/>
      <c r="KWR45" s="13"/>
      <c r="KWS45" s="9"/>
      <c r="KWT45" s="8"/>
      <c r="KWU45" s="8"/>
      <c r="KWV45" s="13"/>
      <c r="KWW45" s="13"/>
      <c r="KWX45" s="14"/>
      <c r="KWY45" s="15"/>
      <c r="KWZ45" s="13"/>
      <c r="KXA45" s="9"/>
      <c r="KXB45" s="8"/>
      <c r="KXC45" s="8"/>
      <c r="KXD45" s="13"/>
      <c r="KXE45" s="13"/>
      <c r="KXF45" s="14"/>
      <c r="KXG45" s="15"/>
      <c r="KXH45" s="13"/>
      <c r="KXI45" s="9"/>
      <c r="KXJ45" s="8"/>
      <c r="KXK45" s="8"/>
      <c r="KXL45" s="13"/>
      <c r="KXM45" s="13"/>
      <c r="KXN45" s="14"/>
      <c r="KXO45" s="15"/>
      <c r="KXP45" s="13"/>
      <c r="KXQ45" s="9"/>
      <c r="KXR45" s="8"/>
      <c r="KXS45" s="8"/>
      <c r="KXT45" s="13"/>
      <c r="KXU45" s="13"/>
      <c r="KXV45" s="14"/>
      <c r="KXW45" s="15"/>
      <c r="KXX45" s="13"/>
      <c r="KXY45" s="9"/>
      <c r="KXZ45" s="8"/>
      <c r="KYA45" s="8"/>
      <c r="KYB45" s="13"/>
      <c r="KYC45" s="13"/>
      <c r="KYD45" s="14"/>
      <c r="KYE45" s="15"/>
      <c r="KYF45" s="13"/>
      <c r="KYG45" s="9"/>
      <c r="KYH45" s="8"/>
      <c r="KYI45" s="8"/>
      <c r="KYJ45" s="13"/>
      <c r="KYK45" s="13"/>
      <c r="KYL45" s="14"/>
      <c r="KYM45" s="15"/>
      <c r="KYN45" s="13"/>
      <c r="KYO45" s="9"/>
      <c r="KYP45" s="8"/>
      <c r="KYQ45" s="8"/>
      <c r="KYR45" s="13"/>
      <c r="KYS45" s="13"/>
      <c r="KYT45" s="14"/>
      <c r="KYU45" s="15"/>
      <c r="KYV45" s="13"/>
      <c r="KYW45" s="9"/>
      <c r="KYX45" s="8"/>
      <c r="KYY45" s="8"/>
      <c r="KYZ45" s="13"/>
      <c r="KZA45" s="13"/>
      <c r="KZB45" s="14"/>
      <c r="KZC45" s="15"/>
      <c r="KZD45" s="13"/>
      <c r="KZE45" s="9"/>
      <c r="KZF45" s="8"/>
      <c r="KZG45" s="8"/>
      <c r="KZH45" s="13"/>
      <c r="KZI45" s="13"/>
      <c r="KZJ45" s="14"/>
      <c r="KZK45" s="15"/>
      <c r="KZL45" s="13"/>
      <c r="KZM45" s="9"/>
      <c r="KZN45" s="8"/>
      <c r="KZO45" s="8"/>
      <c r="KZP45" s="13"/>
      <c r="KZQ45" s="13"/>
      <c r="KZR45" s="14"/>
      <c r="KZS45" s="15"/>
      <c r="KZT45" s="13"/>
      <c r="KZU45" s="9"/>
      <c r="KZV45" s="8"/>
      <c r="KZW45" s="8"/>
      <c r="KZX45" s="13"/>
      <c r="KZY45" s="13"/>
      <c r="KZZ45" s="14"/>
      <c r="LAA45" s="15"/>
      <c r="LAB45" s="13"/>
      <c r="LAC45" s="9"/>
      <c r="LAD45" s="8"/>
      <c r="LAE45" s="8"/>
      <c r="LAF45" s="13"/>
      <c r="LAG45" s="13"/>
      <c r="LAH45" s="14"/>
      <c r="LAI45" s="15"/>
      <c r="LAJ45" s="13"/>
      <c r="LAK45" s="9"/>
      <c r="LAL45" s="8"/>
      <c r="LAM45" s="8"/>
      <c r="LAN45" s="13"/>
      <c r="LAO45" s="13"/>
      <c r="LAP45" s="14"/>
      <c r="LAQ45" s="15"/>
      <c r="LAR45" s="13"/>
      <c r="LAS45" s="9"/>
      <c r="LAT45" s="8"/>
      <c r="LAU45" s="8"/>
      <c r="LAV45" s="13"/>
      <c r="LAW45" s="13"/>
      <c r="LAX45" s="14"/>
      <c r="LAY45" s="15"/>
      <c r="LAZ45" s="13"/>
      <c r="LBA45" s="9"/>
      <c r="LBB45" s="8"/>
      <c r="LBC45" s="8"/>
      <c r="LBD45" s="13"/>
      <c r="LBE45" s="13"/>
      <c r="LBF45" s="14"/>
      <c r="LBG45" s="15"/>
      <c r="LBH45" s="13"/>
      <c r="LBI45" s="9"/>
      <c r="LBJ45" s="8"/>
      <c r="LBK45" s="8"/>
      <c r="LBL45" s="13"/>
      <c r="LBM45" s="13"/>
      <c r="LBN45" s="14"/>
      <c r="LBO45" s="15"/>
      <c r="LBP45" s="13"/>
      <c r="LBQ45" s="9"/>
      <c r="LBR45" s="8"/>
      <c r="LBS45" s="8"/>
      <c r="LBT45" s="13"/>
      <c r="LBU45" s="13"/>
      <c r="LBV45" s="14"/>
      <c r="LBW45" s="15"/>
      <c r="LBX45" s="13"/>
      <c r="LBY45" s="9"/>
      <c r="LBZ45" s="8"/>
      <c r="LCA45" s="8"/>
      <c r="LCB45" s="13"/>
      <c r="LCC45" s="13"/>
      <c r="LCD45" s="14"/>
      <c r="LCE45" s="15"/>
      <c r="LCF45" s="13"/>
      <c r="LCG45" s="9"/>
      <c r="LCH45" s="8"/>
      <c r="LCI45" s="8"/>
      <c r="LCJ45" s="13"/>
      <c r="LCK45" s="13"/>
      <c r="LCL45" s="14"/>
      <c r="LCM45" s="15"/>
      <c r="LCN45" s="13"/>
      <c r="LCO45" s="9"/>
      <c r="LCP45" s="8"/>
      <c r="LCQ45" s="8"/>
      <c r="LCR45" s="13"/>
      <c r="LCS45" s="13"/>
      <c r="LCT45" s="14"/>
      <c r="LCU45" s="15"/>
      <c r="LCV45" s="13"/>
      <c r="LCW45" s="9"/>
      <c r="LCX45" s="8"/>
      <c r="LCY45" s="8"/>
      <c r="LCZ45" s="13"/>
      <c r="LDA45" s="13"/>
      <c r="LDB45" s="14"/>
      <c r="LDC45" s="15"/>
      <c r="LDD45" s="13"/>
      <c r="LDE45" s="9"/>
      <c r="LDF45" s="8"/>
      <c r="LDG45" s="8"/>
      <c r="LDH45" s="13"/>
      <c r="LDI45" s="13"/>
      <c r="LDJ45" s="14"/>
      <c r="LDK45" s="15"/>
      <c r="LDL45" s="13"/>
      <c r="LDM45" s="9"/>
      <c r="LDN45" s="8"/>
      <c r="LDO45" s="8"/>
      <c r="LDP45" s="13"/>
      <c r="LDQ45" s="13"/>
      <c r="LDR45" s="14"/>
      <c r="LDS45" s="15"/>
      <c r="LDT45" s="13"/>
      <c r="LDU45" s="9"/>
      <c r="LDV45" s="8"/>
      <c r="LDW45" s="8"/>
      <c r="LDX45" s="13"/>
      <c r="LDY45" s="13"/>
      <c r="LDZ45" s="14"/>
      <c r="LEA45" s="15"/>
      <c r="LEB45" s="13"/>
      <c r="LEC45" s="9"/>
      <c r="LED45" s="8"/>
      <c r="LEE45" s="8"/>
      <c r="LEF45" s="13"/>
      <c r="LEG45" s="13"/>
      <c r="LEH45" s="14"/>
      <c r="LEI45" s="15"/>
      <c r="LEJ45" s="13"/>
      <c r="LEK45" s="9"/>
      <c r="LEL45" s="8"/>
      <c r="LEM45" s="8"/>
      <c r="LEN45" s="13"/>
      <c r="LEO45" s="13"/>
      <c r="LEP45" s="14"/>
      <c r="LEQ45" s="15"/>
      <c r="LER45" s="13"/>
      <c r="LES45" s="9"/>
      <c r="LET45" s="8"/>
      <c r="LEU45" s="8"/>
      <c r="LEV45" s="13"/>
      <c r="LEW45" s="13"/>
      <c r="LEX45" s="14"/>
      <c r="LEY45" s="15"/>
      <c r="LEZ45" s="13"/>
      <c r="LFA45" s="9"/>
      <c r="LFB45" s="8"/>
      <c r="LFC45" s="8"/>
      <c r="LFD45" s="13"/>
      <c r="LFE45" s="13"/>
      <c r="LFF45" s="14"/>
      <c r="LFG45" s="15"/>
      <c r="LFH45" s="13"/>
      <c r="LFI45" s="9"/>
      <c r="LFJ45" s="8"/>
      <c r="LFK45" s="8"/>
      <c r="LFL45" s="13"/>
      <c r="LFM45" s="13"/>
      <c r="LFN45" s="14"/>
      <c r="LFO45" s="15"/>
      <c r="LFP45" s="13"/>
      <c r="LFQ45" s="9"/>
      <c r="LFR45" s="8"/>
      <c r="LFS45" s="8"/>
      <c r="LFT45" s="13"/>
      <c r="LFU45" s="13"/>
      <c r="LFV45" s="14"/>
      <c r="LFW45" s="15"/>
      <c r="LFX45" s="13"/>
      <c r="LFY45" s="9"/>
      <c r="LFZ45" s="8"/>
      <c r="LGA45" s="8"/>
      <c r="LGB45" s="13"/>
      <c r="LGC45" s="13"/>
      <c r="LGD45" s="14"/>
      <c r="LGE45" s="15"/>
      <c r="LGF45" s="13"/>
      <c r="LGG45" s="9"/>
      <c r="LGH45" s="8"/>
      <c r="LGI45" s="8"/>
      <c r="LGJ45" s="13"/>
      <c r="LGK45" s="13"/>
      <c r="LGL45" s="14"/>
      <c r="LGM45" s="15"/>
      <c r="LGN45" s="13"/>
      <c r="LGO45" s="9"/>
      <c r="LGP45" s="8"/>
      <c r="LGQ45" s="8"/>
      <c r="LGR45" s="13"/>
      <c r="LGS45" s="13"/>
      <c r="LGT45" s="14"/>
      <c r="LGU45" s="15"/>
      <c r="LGV45" s="13"/>
      <c r="LGW45" s="9"/>
      <c r="LGX45" s="8"/>
      <c r="LGY45" s="8"/>
      <c r="LGZ45" s="13"/>
      <c r="LHA45" s="13"/>
      <c r="LHB45" s="14"/>
      <c r="LHC45" s="15"/>
      <c r="LHD45" s="13"/>
      <c r="LHE45" s="9"/>
      <c r="LHF45" s="8"/>
      <c r="LHG45" s="8"/>
      <c r="LHH45" s="13"/>
      <c r="LHI45" s="13"/>
      <c r="LHJ45" s="14"/>
      <c r="LHK45" s="15"/>
      <c r="LHL45" s="13"/>
      <c r="LHM45" s="9"/>
      <c r="LHN45" s="8"/>
      <c r="LHO45" s="8"/>
      <c r="LHP45" s="13"/>
      <c r="LHQ45" s="13"/>
      <c r="LHR45" s="14"/>
      <c r="LHS45" s="15"/>
      <c r="LHT45" s="13"/>
      <c r="LHU45" s="9"/>
      <c r="LHV45" s="8"/>
      <c r="LHW45" s="8"/>
      <c r="LHX45" s="13"/>
      <c r="LHY45" s="13"/>
      <c r="LHZ45" s="14"/>
      <c r="LIA45" s="15"/>
      <c r="LIB45" s="13"/>
      <c r="LIC45" s="9"/>
      <c r="LID45" s="8"/>
      <c r="LIE45" s="8"/>
      <c r="LIF45" s="13"/>
      <c r="LIG45" s="13"/>
      <c r="LIH45" s="14"/>
      <c r="LII45" s="15"/>
      <c r="LIJ45" s="13"/>
      <c r="LIK45" s="9"/>
      <c r="LIL45" s="8"/>
      <c r="LIM45" s="8"/>
      <c r="LIN45" s="13"/>
      <c r="LIO45" s="13"/>
      <c r="LIP45" s="14"/>
      <c r="LIQ45" s="15"/>
      <c r="LIR45" s="13"/>
      <c r="LIS45" s="9"/>
      <c r="LIT45" s="8"/>
      <c r="LIU45" s="8"/>
      <c r="LIV45" s="13"/>
      <c r="LIW45" s="13"/>
      <c r="LIX45" s="14"/>
      <c r="LIY45" s="15"/>
      <c r="LIZ45" s="13"/>
      <c r="LJA45" s="9"/>
      <c r="LJB45" s="8"/>
      <c r="LJC45" s="8"/>
      <c r="LJD45" s="13"/>
      <c r="LJE45" s="13"/>
      <c r="LJF45" s="14"/>
      <c r="LJG45" s="15"/>
      <c r="LJH45" s="13"/>
      <c r="LJI45" s="9"/>
      <c r="LJJ45" s="8"/>
      <c r="LJK45" s="8"/>
      <c r="LJL45" s="13"/>
      <c r="LJM45" s="13"/>
      <c r="LJN45" s="14"/>
      <c r="LJO45" s="15"/>
      <c r="LJP45" s="13"/>
      <c r="LJQ45" s="9"/>
      <c r="LJR45" s="8"/>
      <c r="LJS45" s="8"/>
      <c r="LJT45" s="13"/>
      <c r="LJU45" s="13"/>
      <c r="LJV45" s="14"/>
      <c r="LJW45" s="15"/>
      <c r="LJX45" s="13"/>
      <c r="LJY45" s="9"/>
      <c r="LJZ45" s="8"/>
      <c r="LKA45" s="8"/>
      <c r="LKB45" s="13"/>
      <c r="LKC45" s="13"/>
      <c r="LKD45" s="14"/>
      <c r="LKE45" s="15"/>
      <c r="LKF45" s="13"/>
      <c r="LKG45" s="9"/>
      <c r="LKH45" s="8"/>
      <c r="LKI45" s="8"/>
      <c r="LKJ45" s="13"/>
      <c r="LKK45" s="13"/>
      <c r="LKL45" s="14"/>
      <c r="LKM45" s="15"/>
      <c r="LKN45" s="13"/>
      <c r="LKO45" s="9"/>
      <c r="LKP45" s="8"/>
      <c r="LKQ45" s="8"/>
      <c r="LKR45" s="13"/>
      <c r="LKS45" s="13"/>
      <c r="LKT45" s="14"/>
      <c r="LKU45" s="15"/>
      <c r="LKV45" s="13"/>
      <c r="LKW45" s="9"/>
      <c r="LKX45" s="8"/>
      <c r="LKY45" s="8"/>
      <c r="LKZ45" s="13"/>
      <c r="LLA45" s="13"/>
      <c r="LLB45" s="14"/>
      <c r="LLC45" s="15"/>
      <c r="LLD45" s="13"/>
      <c r="LLE45" s="9"/>
      <c r="LLF45" s="8"/>
      <c r="LLG45" s="8"/>
      <c r="LLH45" s="13"/>
      <c r="LLI45" s="13"/>
      <c r="LLJ45" s="14"/>
      <c r="LLK45" s="15"/>
      <c r="LLL45" s="13"/>
      <c r="LLM45" s="9"/>
      <c r="LLN45" s="8"/>
      <c r="LLO45" s="8"/>
      <c r="LLP45" s="13"/>
      <c r="LLQ45" s="13"/>
      <c r="LLR45" s="14"/>
      <c r="LLS45" s="15"/>
      <c r="LLT45" s="13"/>
      <c r="LLU45" s="9"/>
      <c r="LLV45" s="8"/>
      <c r="LLW45" s="8"/>
      <c r="LLX45" s="13"/>
      <c r="LLY45" s="13"/>
      <c r="LLZ45" s="14"/>
      <c r="LMA45" s="15"/>
      <c r="LMB45" s="13"/>
      <c r="LMC45" s="9"/>
      <c r="LMD45" s="8"/>
      <c r="LME45" s="8"/>
      <c r="LMF45" s="13"/>
      <c r="LMG45" s="13"/>
      <c r="LMH45" s="14"/>
      <c r="LMI45" s="15"/>
      <c r="LMJ45" s="13"/>
      <c r="LMK45" s="9"/>
      <c r="LML45" s="8"/>
      <c r="LMM45" s="8"/>
      <c r="LMN45" s="13"/>
      <c r="LMO45" s="13"/>
      <c r="LMP45" s="14"/>
      <c r="LMQ45" s="15"/>
      <c r="LMR45" s="13"/>
      <c r="LMS45" s="9"/>
      <c r="LMT45" s="8"/>
      <c r="LMU45" s="8"/>
      <c r="LMV45" s="13"/>
      <c r="LMW45" s="13"/>
      <c r="LMX45" s="14"/>
      <c r="LMY45" s="15"/>
      <c r="LMZ45" s="13"/>
      <c r="LNA45" s="9"/>
      <c r="LNB45" s="8"/>
      <c r="LNC45" s="8"/>
      <c r="LND45" s="13"/>
      <c r="LNE45" s="13"/>
      <c r="LNF45" s="14"/>
      <c r="LNG45" s="15"/>
      <c r="LNH45" s="13"/>
      <c r="LNI45" s="9"/>
      <c r="LNJ45" s="8"/>
      <c r="LNK45" s="8"/>
      <c r="LNL45" s="13"/>
      <c r="LNM45" s="13"/>
      <c r="LNN45" s="14"/>
      <c r="LNO45" s="15"/>
      <c r="LNP45" s="13"/>
      <c r="LNQ45" s="9"/>
      <c r="LNR45" s="8"/>
      <c r="LNS45" s="8"/>
      <c r="LNT45" s="13"/>
      <c r="LNU45" s="13"/>
      <c r="LNV45" s="14"/>
      <c r="LNW45" s="15"/>
      <c r="LNX45" s="13"/>
      <c r="LNY45" s="9"/>
      <c r="LNZ45" s="8"/>
      <c r="LOA45" s="8"/>
      <c r="LOB45" s="13"/>
      <c r="LOC45" s="13"/>
      <c r="LOD45" s="14"/>
      <c r="LOE45" s="15"/>
      <c r="LOF45" s="13"/>
      <c r="LOG45" s="9"/>
      <c r="LOH45" s="8"/>
      <c r="LOI45" s="8"/>
      <c r="LOJ45" s="13"/>
      <c r="LOK45" s="13"/>
      <c r="LOL45" s="14"/>
      <c r="LOM45" s="15"/>
      <c r="LON45" s="13"/>
      <c r="LOO45" s="9"/>
      <c r="LOP45" s="8"/>
      <c r="LOQ45" s="8"/>
      <c r="LOR45" s="13"/>
      <c r="LOS45" s="13"/>
      <c r="LOT45" s="14"/>
      <c r="LOU45" s="15"/>
      <c r="LOV45" s="13"/>
      <c r="LOW45" s="9"/>
      <c r="LOX45" s="8"/>
      <c r="LOY45" s="8"/>
      <c r="LOZ45" s="13"/>
      <c r="LPA45" s="13"/>
      <c r="LPB45" s="14"/>
      <c r="LPC45" s="15"/>
      <c r="LPD45" s="13"/>
      <c r="LPE45" s="9"/>
      <c r="LPF45" s="8"/>
      <c r="LPG45" s="8"/>
      <c r="LPH45" s="13"/>
      <c r="LPI45" s="13"/>
      <c r="LPJ45" s="14"/>
      <c r="LPK45" s="15"/>
      <c r="LPL45" s="13"/>
      <c r="LPM45" s="9"/>
      <c r="LPN45" s="8"/>
      <c r="LPO45" s="8"/>
      <c r="LPP45" s="13"/>
      <c r="LPQ45" s="13"/>
      <c r="LPR45" s="14"/>
      <c r="LPS45" s="15"/>
      <c r="LPT45" s="13"/>
      <c r="LPU45" s="9"/>
      <c r="LPV45" s="8"/>
      <c r="LPW45" s="8"/>
      <c r="LPX45" s="13"/>
      <c r="LPY45" s="13"/>
      <c r="LPZ45" s="14"/>
      <c r="LQA45" s="15"/>
      <c r="LQB45" s="13"/>
      <c r="LQC45" s="9"/>
      <c r="LQD45" s="8"/>
      <c r="LQE45" s="8"/>
      <c r="LQF45" s="13"/>
      <c r="LQG45" s="13"/>
      <c r="LQH45" s="14"/>
      <c r="LQI45" s="15"/>
      <c r="LQJ45" s="13"/>
      <c r="LQK45" s="9"/>
      <c r="LQL45" s="8"/>
      <c r="LQM45" s="8"/>
      <c r="LQN45" s="13"/>
      <c r="LQO45" s="13"/>
      <c r="LQP45" s="14"/>
      <c r="LQQ45" s="15"/>
      <c r="LQR45" s="13"/>
      <c r="LQS45" s="9"/>
      <c r="LQT45" s="8"/>
      <c r="LQU45" s="8"/>
      <c r="LQV45" s="13"/>
      <c r="LQW45" s="13"/>
      <c r="LQX45" s="14"/>
      <c r="LQY45" s="15"/>
      <c r="LQZ45" s="13"/>
      <c r="LRA45" s="9"/>
      <c r="LRB45" s="8"/>
      <c r="LRC45" s="8"/>
      <c r="LRD45" s="13"/>
      <c r="LRE45" s="13"/>
      <c r="LRF45" s="14"/>
      <c r="LRG45" s="15"/>
      <c r="LRH45" s="13"/>
      <c r="LRI45" s="9"/>
      <c r="LRJ45" s="8"/>
      <c r="LRK45" s="8"/>
      <c r="LRL45" s="13"/>
      <c r="LRM45" s="13"/>
      <c r="LRN45" s="14"/>
      <c r="LRO45" s="15"/>
      <c r="LRP45" s="13"/>
      <c r="LRQ45" s="9"/>
      <c r="LRR45" s="8"/>
      <c r="LRS45" s="8"/>
      <c r="LRT45" s="13"/>
      <c r="LRU45" s="13"/>
      <c r="LRV45" s="14"/>
      <c r="LRW45" s="15"/>
      <c r="LRX45" s="13"/>
      <c r="LRY45" s="9"/>
      <c r="LRZ45" s="8"/>
      <c r="LSA45" s="8"/>
      <c r="LSB45" s="13"/>
      <c r="LSC45" s="13"/>
      <c r="LSD45" s="14"/>
      <c r="LSE45" s="15"/>
      <c r="LSF45" s="13"/>
      <c r="LSG45" s="9"/>
      <c r="LSH45" s="8"/>
      <c r="LSI45" s="8"/>
      <c r="LSJ45" s="13"/>
      <c r="LSK45" s="13"/>
      <c r="LSL45" s="14"/>
      <c r="LSM45" s="15"/>
      <c r="LSN45" s="13"/>
      <c r="LSO45" s="9"/>
      <c r="LSP45" s="8"/>
      <c r="LSQ45" s="8"/>
      <c r="LSR45" s="13"/>
      <c r="LSS45" s="13"/>
      <c r="LST45" s="14"/>
      <c r="LSU45" s="15"/>
      <c r="LSV45" s="13"/>
      <c r="LSW45" s="9"/>
      <c r="LSX45" s="8"/>
      <c r="LSY45" s="8"/>
      <c r="LSZ45" s="13"/>
      <c r="LTA45" s="13"/>
      <c r="LTB45" s="14"/>
      <c r="LTC45" s="15"/>
      <c r="LTD45" s="13"/>
      <c r="LTE45" s="9"/>
      <c r="LTF45" s="8"/>
      <c r="LTG45" s="8"/>
      <c r="LTH45" s="13"/>
      <c r="LTI45" s="13"/>
      <c r="LTJ45" s="14"/>
      <c r="LTK45" s="15"/>
      <c r="LTL45" s="13"/>
      <c r="LTM45" s="9"/>
      <c r="LTN45" s="8"/>
      <c r="LTO45" s="8"/>
      <c r="LTP45" s="13"/>
      <c r="LTQ45" s="13"/>
      <c r="LTR45" s="14"/>
      <c r="LTS45" s="15"/>
      <c r="LTT45" s="13"/>
      <c r="LTU45" s="9"/>
      <c r="LTV45" s="8"/>
      <c r="LTW45" s="8"/>
      <c r="LTX45" s="13"/>
      <c r="LTY45" s="13"/>
      <c r="LTZ45" s="14"/>
      <c r="LUA45" s="15"/>
      <c r="LUB45" s="13"/>
      <c r="LUC45" s="9"/>
      <c r="LUD45" s="8"/>
      <c r="LUE45" s="8"/>
      <c r="LUF45" s="13"/>
      <c r="LUG45" s="13"/>
      <c r="LUH45" s="14"/>
      <c r="LUI45" s="15"/>
      <c r="LUJ45" s="13"/>
      <c r="LUK45" s="9"/>
      <c r="LUL45" s="8"/>
      <c r="LUM45" s="8"/>
      <c r="LUN45" s="13"/>
      <c r="LUO45" s="13"/>
      <c r="LUP45" s="14"/>
      <c r="LUQ45" s="15"/>
      <c r="LUR45" s="13"/>
      <c r="LUS45" s="9"/>
      <c r="LUT45" s="8"/>
      <c r="LUU45" s="8"/>
      <c r="LUV45" s="13"/>
      <c r="LUW45" s="13"/>
      <c r="LUX45" s="14"/>
      <c r="LUY45" s="15"/>
      <c r="LUZ45" s="13"/>
      <c r="LVA45" s="9"/>
      <c r="LVB45" s="8"/>
      <c r="LVC45" s="8"/>
      <c r="LVD45" s="13"/>
      <c r="LVE45" s="13"/>
      <c r="LVF45" s="14"/>
      <c r="LVG45" s="15"/>
      <c r="LVH45" s="13"/>
      <c r="LVI45" s="9"/>
      <c r="LVJ45" s="8"/>
      <c r="LVK45" s="8"/>
      <c r="LVL45" s="13"/>
      <c r="LVM45" s="13"/>
      <c r="LVN45" s="14"/>
      <c r="LVO45" s="15"/>
      <c r="LVP45" s="13"/>
      <c r="LVQ45" s="9"/>
      <c r="LVR45" s="8"/>
      <c r="LVS45" s="8"/>
      <c r="LVT45" s="13"/>
      <c r="LVU45" s="13"/>
      <c r="LVV45" s="14"/>
      <c r="LVW45" s="15"/>
      <c r="LVX45" s="13"/>
      <c r="LVY45" s="9"/>
      <c r="LVZ45" s="8"/>
      <c r="LWA45" s="8"/>
      <c r="LWB45" s="13"/>
      <c r="LWC45" s="13"/>
      <c r="LWD45" s="14"/>
      <c r="LWE45" s="15"/>
      <c r="LWF45" s="13"/>
      <c r="LWG45" s="9"/>
      <c r="LWH45" s="8"/>
      <c r="LWI45" s="8"/>
      <c r="LWJ45" s="13"/>
      <c r="LWK45" s="13"/>
      <c r="LWL45" s="14"/>
      <c r="LWM45" s="15"/>
      <c r="LWN45" s="13"/>
      <c r="LWO45" s="9"/>
      <c r="LWP45" s="8"/>
      <c r="LWQ45" s="8"/>
      <c r="LWR45" s="13"/>
      <c r="LWS45" s="13"/>
      <c r="LWT45" s="14"/>
      <c r="LWU45" s="15"/>
      <c r="LWV45" s="13"/>
      <c r="LWW45" s="9"/>
      <c r="LWX45" s="8"/>
      <c r="LWY45" s="8"/>
      <c r="LWZ45" s="13"/>
      <c r="LXA45" s="13"/>
      <c r="LXB45" s="14"/>
      <c r="LXC45" s="15"/>
      <c r="LXD45" s="13"/>
      <c r="LXE45" s="9"/>
      <c r="LXF45" s="8"/>
      <c r="LXG45" s="8"/>
      <c r="LXH45" s="13"/>
      <c r="LXI45" s="13"/>
      <c r="LXJ45" s="14"/>
      <c r="LXK45" s="15"/>
      <c r="LXL45" s="13"/>
      <c r="LXM45" s="9"/>
      <c r="LXN45" s="8"/>
      <c r="LXO45" s="8"/>
      <c r="LXP45" s="13"/>
      <c r="LXQ45" s="13"/>
      <c r="LXR45" s="14"/>
      <c r="LXS45" s="15"/>
      <c r="LXT45" s="13"/>
      <c r="LXU45" s="9"/>
      <c r="LXV45" s="8"/>
      <c r="LXW45" s="8"/>
      <c r="LXX45" s="13"/>
      <c r="LXY45" s="13"/>
      <c r="LXZ45" s="14"/>
      <c r="LYA45" s="15"/>
      <c r="LYB45" s="13"/>
      <c r="LYC45" s="9"/>
      <c r="LYD45" s="8"/>
      <c r="LYE45" s="8"/>
      <c r="LYF45" s="13"/>
      <c r="LYG45" s="13"/>
      <c r="LYH45" s="14"/>
      <c r="LYI45" s="15"/>
      <c r="LYJ45" s="13"/>
      <c r="LYK45" s="9"/>
      <c r="LYL45" s="8"/>
      <c r="LYM45" s="8"/>
      <c r="LYN45" s="13"/>
      <c r="LYO45" s="13"/>
      <c r="LYP45" s="14"/>
      <c r="LYQ45" s="15"/>
      <c r="LYR45" s="13"/>
      <c r="LYS45" s="9"/>
      <c r="LYT45" s="8"/>
      <c r="LYU45" s="8"/>
      <c r="LYV45" s="13"/>
      <c r="LYW45" s="13"/>
      <c r="LYX45" s="14"/>
      <c r="LYY45" s="15"/>
      <c r="LYZ45" s="13"/>
      <c r="LZA45" s="9"/>
      <c r="LZB45" s="8"/>
      <c r="LZC45" s="8"/>
      <c r="LZD45" s="13"/>
      <c r="LZE45" s="13"/>
      <c r="LZF45" s="14"/>
      <c r="LZG45" s="15"/>
      <c r="LZH45" s="13"/>
      <c r="LZI45" s="9"/>
      <c r="LZJ45" s="8"/>
      <c r="LZK45" s="8"/>
      <c r="LZL45" s="13"/>
      <c r="LZM45" s="13"/>
      <c r="LZN45" s="14"/>
      <c r="LZO45" s="15"/>
      <c r="LZP45" s="13"/>
      <c r="LZQ45" s="9"/>
      <c r="LZR45" s="8"/>
      <c r="LZS45" s="8"/>
      <c r="LZT45" s="13"/>
      <c r="LZU45" s="13"/>
      <c r="LZV45" s="14"/>
      <c r="LZW45" s="15"/>
      <c r="LZX45" s="13"/>
      <c r="LZY45" s="9"/>
      <c r="LZZ45" s="8"/>
      <c r="MAA45" s="8"/>
      <c r="MAB45" s="13"/>
      <c r="MAC45" s="13"/>
      <c r="MAD45" s="14"/>
      <c r="MAE45" s="15"/>
      <c r="MAF45" s="13"/>
      <c r="MAG45" s="9"/>
      <c r="MAH45" s="8"/>
      <c r="MAI45" s="8"/>
      <c r="MAJ45" s="13"/>
      <c r="MAK45" s="13"/>
      <c r="MAL45" s="14"/>
      <c r="MAM45" s="15"/>
      <c r="MAN45" s="13"/>
      <c r="MAO45" s="9"/>
      <c r="MAP45" s="8"/>
      <c r="MAQ45" s="8"/>
      <c r="MAR45" s="13"/>
      <c r="MAS45" s="13"/>
      <c r="MAT45" s="14"/>
      <c r="MAU45" s="15"/>
      <c r="MAV45" s="13"/>
      <c r="MAW45" s="9"/>
      <c r="MAX45" s="8"/>
      <c r="MAY45" s="8"/>
      <c r="MAZ45" s="13"/>
      <c r="MBA45" s="13"/>
      <c r="MBB45" s="14"/>
      <c r="MBC45" s="15"/>
      <c r="MBD45" s="13"/>
      <c r="MBE45" s="9"/>
      <c r="MBF45" s="8"/>
      <c r="MBG45" s="8"/>
      <c r="MBH45" s="13"/>
      <c r="MBI45" s="13"/>
      <c r="MBJ45" s="14"/>
      <c r="MBK45" s="15"/>
      <c r="MBL45" s="13"/>
      <c r="MBM45" s="9"/>
      <c r="MBN45" s="8"/>
      <c r="MBO45" s="8"/>
      <c r="MBP45" s="13"/>
      <c r="MBQ45" s="13"/>
      <c r="MBR45" s="14"/>
      <c r="MBS45" s="15"/>
      <c r="MBT45" s="13"/>
      <c r="MBU45" s="9"/>
      <c r="MBV45" s="8"/>
      <c r="MBW45" s="8"/>
      <c r="MBX45" s="13"/>
      <c r="MBY45" s="13"/>
      <c r="MBZ45" s="14"/>
      <c r="MCA45" s="15"/>
      <c r="MCB45" s="13"/>
      <c r="MCC45" s="9"/>
      <c r="MCD45" s="8"/>
      <c r="MCE45" s="8"/>
      <c r="MCF45" s="13"/>
      <c r="MCG45" s="13"/>
      <c r="MCH45" s="14"/>
      <c r="MCI45" s="15"/>
      <c r="MCJ45" s="13"/>
      <c r="MCK45" s="9"/>
      <c r="MCL45" s="8"/>
      <c r="MCM45" s="8"/>
      <c r="MCN45" s="13"/>
      <c r="MCO45" s="13"/>
      <c r="MCP45" s="14"/>
      <c r="MCQ45" s="15"/>
      <c r="MCR45" s="13"/>
      <c r="MCS45" s="9"/>
      <c r="MCT45" s="8"/>
      <c r="MCU45" s="8"/>
      <c r="MCV45" s="13"/>
      <c r="MCW45" s="13"/>
      <c r="MCX45" s="14"/>
      <c r="MCY45" s="15"/>
      <c r="MCZ45" s="13"/>
      <c r="MDA45" s="9"/>
      <c r="MDB45" s="8"/>
      <c r="MDC45" s="8"/>
      <c r="MDD45" s="13"/>
      <c r="MDE45" s="13"/>
      <c r="MDF45" s="14"/>
      <c r="MDG45" s="15"/>
      <c r="MDH45" s="13"/>
      <c r="MDI45" s="9"/>
      <c r="MDJ45" s="8"/>
      <c r="MDK45" s="8"/>
      <c r="MDL45" s="13"/>
      <c r="MDM45" s="13"/>
      <c r="MDN45" s="14"/>
      <c r="MDO45" s="15"/>
      <c r="MDP45" s="13"/>
      <c r="MDQ45" s="9"/>
      <c r="MDR45" s="8"/>
      <c r="MDS45" s="8"/>
      <c r="MDT45" s="13"/>
      <c r="MDU45" s="13"/>
      <c r="MDV45" s="14"/>
      <c r="MDW45" s="15"/>
      <c r="MDX45" s="13"/>
      <c r="MDY45" s="9"/>
      <c r="MDZ45" s="8"/>
      <c r="MEA45" s="8"/>
      <c r="MEB45" s="13"/>
      <c r="MEC45" s="13"/>
      <c r="MED45" s="14"/>
      <c r="MEE45" s="15"/>
      <c r="MEF45" s="13"/>
      <c r="MEG45" s="9"/>
      <c r="MEH45" s="8"/>
      <c r="MEI45" s="8"/>
      <c r="MEJ45" s="13"/>
      <c r="MEK45" s="13"/>
      <c r="MEL45" s="14"/>
      <c r="MEM45" s="15"/>
      <c r="MEN45" s="13"/>
      <c r="MEO45" s="9"/>
      <c r="MEP45" s="8"/>
      <c r="MEQ45" s="8"/>
      <c r="MER45" s="13"/>
      <c r="MES45" s="13"/>
      <c r="MET45" s="14"/>
      <c r="MEU45" s="15"/>
      <c r="MEV45" s="13"/>
      <c r="MEW45" s="9"/>
      <c r="MEX45" s="8"/>
      <c r="MEY45" s="8"/>
      <c r="MEZ45" s="13"/>
      <c r="MFA45" s="13"/>
      <c r="MFB45" s="14"/>
      <c r="MFC45" s="15"/>
      <c r="MFD45" s="13"/>
      <c r="MFE45" s="9"/>
      <c r="MFF45" s="8"/>
      <c r="MFG45" s="8"/>
      <c r="MFH45" s="13"/>
      <c r="MFI45" s="13"/>
      <c r="MFJ45" s="14"/>
      <c r="MFK45" s="15"/>
      <c r="MFL45" s="13"/>
      <c r="MFM45" s="9"/>
      <c r="MFN45" s="8"/>
      <c r="MFO45" s="8"/>
      <c r="MFP45" s="13"/>
      <c r="MFQ45" s="13"/>
      <c r="MFR45" s="14"/>
      <c r="MFS45" s="15"/>
      <c r="MFT45" s="13"/>
      <c r="MFU45" s="9"/>
      <c r="MFV45" s="8"/>
      <c r="MFW45" s="8"/>
      <c r="MFX45" s="13"/>
      <c r="MFY45" s="13"/>
      <c r="MFZ45" s="14"/>
      <c r="MGA45" s="15"/>
      <c r="MGB45" s="13"/>
      <c r="MGC45" s="9"/>
      <c r="MGD45" s="8"/>
      <c r="MGE45" s="8"/>
      <c r="MGF45" s="13"/>
      <c r="MGG45" s="13"/>
      <c r="MGH45" s="14"/>
      <c r="MGI45" s="15"/>
      <c r="MGJ45" s="13"/>
      <c r="MGK45" s="9"/>
      <c r="MGL45" s="8"/>
      <c r="MGM45" s="8"/>
      <c r="MGN45" s="13"/>
      <c r="MGO45" s="13"/>
      <c r="MGP45" s="14"/>
      <c r="MGQ45" s="15"/>
      <c r="MGR45" s="13"/>
      <c r="MGS45" s="9"/>
      <c r="MGT45" s="8"/>
      <c r="MGU45" s="8"/>
      <c r="MGV45" s="13"/>
      <c r="MGW45" s="13"/>
      <c r="MGX45" s="14"/>
      <c r="MGY45" s="15"/>
      <c r="MGZ45" s="13"/>
      <c r="MHA45" s="9"/>
      <c r="MHB45" s="8"/>
      <c r="MHC45" s="8"/>
      <c r="MHD45" s="13"/>
      <c r="MHE45" s="13"/>
      <c r="MHF45" s="14"/>
      <c r="MHG45" s="15"/>
      <c r="MHH45" s="13"/>
      <c r="MHI45" s="9"/>
      <c r="MHJ45" s="8"/>
      <c r="MHK45" s="8"/>
      <c r="MHL45" s="13"/>
      <c r="MHM45" s="13"/>
      <c r="MHN45" s="14"/>
      <c r="MHO45" s="15"/>
      <c r="MHP45" s="13"/>
      <c r="MHQ45" s="9"/>
      <c r="MHR45" s="8"/>
      <c r="MHS45" s="8"/>
      <c r="MHT45" s="13"/>
      <c r="MHU45" s="13"/>
      <c r="MHV45" s="14"/>
      <c r="MHW45" s="15"/>
      <c r="MHX45" s="13"/>
      <c r="MHY45" s="9"/>
      <c r="MHZ45" s="8"/>
      <c r="MIA45" s="8"/>
      <c r="MIB45" s="13"/>
      <c r="MIC45" s="13"/>
      <c r="MID45" s="14"/>
      <c r="MIE45" s="15"/>
      <c r="MIF45" s="13"/>
      <c r="MIG45" s="9"/>
      <c r="MIH45" s="8"/>
      <c r="MII45" s="8"/>
      <c r="MIJ45" s="13"/>
      <c r="MIK45" s="13"/>
      <c r="MIL45" s="14"/>
      <c r="MIM45" s="15"/>
      <c r="MIN45" s="13"/>
      <c r="MIO45" s="9"/>
      <c r="MIP45" s="8"/>
      <c r="MIQ45" s="8"/>
      <c r="MIR45" s="13"/>
      <c r="MIS45" s="13"/>
      <c r="MIT45" s="14"/>
      <c r="MIU45" s="15"/>
      <c r="MIV45" s="13"/>
      <c r="MIW45" s="9"/>
      <c r="MIX45" s="8"/>
      <c r="MIY45" s="8"/>
      <c r="MIZ45" s="13"/>
      <c r="MJA45" s="13"/>
      <c r="MJB45" s="14"/>
      <c r="MJC45" s="15"/>
      <c r="MJD45" s="13"/>
      <c r="MJE45" s="9"/>
      <c r="MJF45" s="8"/>
      <c r="MJG45" s="8"/>
      <c r="MJH45" s="13"/>
      <c r="MJI45" s="13"/>
      <c r="MJJ45" s="14"/>
      <c r="MJK45" s="15"/>
      <c r="MJL45" s="13"/>
      <c r="MJM45" s="9"/>
      <c r="MJN45" s="8"/>
      <c r="MJO45" s="8"/>
      <c r="MJP45" s="13"/>
      <c r="MJQ45" s="13"/>
      <c r="MJR45" s="14"/>
      <c r="MJS45" s="15"/>
      <c r="MJT45" s="13"/>
      <c r="MJU45" s="9"/>
      <c r="MJV45" s="8"/>
      <c r="MJW45" s="8"/>
      <c r="MJX45" s="13"/>
      <c r="MJY45" s="13"/>
      <c r="MJZ45" s="14"/>
      <c r="MKA45" s="15"/>
      <c r="MKB45" s="13"/>
      <c r="MKC45" s="9"/>
      <c r="MKD45" s="8"/>
      <c r="MKE45" s="8"/>
      <c r="MKF45" s="13"/>
      <c r="MKG45" s="13"/>
      <c r="MKH45" s="14"/>
      <c r="MKI45" s="15"/>
      <c r="MKJ45" s="13"/>
      <c r="MKK45" s="9"/>
      <c r="MKL45" s="8"/>
      <c r="MKM45" s="8"/>
      <c r="MKN45" s="13"/>
      <c r="MKO45" s="13"/>
      <c r="MKP45" s="14"/>
      <c r="MKQ45" s="15"/>
      <c r="MKR45" s="13"/>
      <c r="MKS45" s="9"/>
      <c r="MKT45" s="8"/>
      <c r="MKU45" s="8"/>
      <c r="MKV45" s="13"/>
      <c r="MKW45" s="13"/>
      <c r="MKX45" s="14"/>
      <c r="MKY45" s="15"/>
      <c r="MKZ45" s="13"/>
      <c r="MLA45" s="9"/>
      <c r="MLB45" s="8"/>
      <c r="MLC45" s="8"/>
      <c r="MLD45" s="13"/>
      <c r="MLE45" s="13"/>
      <c r="MLF45" s="14"/>
      <c r="MLG45" s="15"/>
      <c r="MLH45" s="13"/>
      <c r="MLI45" s="9"/>
      <c r="MLJ45" s="8"/>
      <c r="MLK45" s="8"/>
      <c r="MLL45" s="13"/>
      <c r="MLM45" s="13"/>
      <c r="MLN45" s="14"/>
      <c r="MLO45" s="15"/>
      <c r="MLP45" s="13"/>
      <c r="MLQ45" s="9"/>
      <c r="MLR45" s="8"/>
      <c r="MLS45" s="8"/>
      <c r="MLT45" s="13"/>
      <c r="MLU45" s="13"/>
      <c r="MLV45" s="14"/>
      <c r="MLW45" s="15"/>
      <c r="MLX45" s="13"/>
      <c r="MLY45" s="9"/>
      <c r="MLZ45" s="8"/>
      <c r="MMA45" s="8"/>
      <c r="MMB45" s="13"/>
      <c r="MMC45" s="13"/>
      <c r="MMD45" s="14"/>
      <c r="MME45" s="15"/>
      <c r="MMF45" s="13"/>
      <c r="MMG45" s="9"/>
      <c r="MMH45" s="8"/>
      <c r="MMI45" s="8"/>
      <c r="MMJ45" s="13"/>
      <c r="MMK45" s="13"/>
      <c r="MML45" s="14"/>
      <c r="MMM45" s="15"/>
      <c r="MMN45" s="13"/>
      <c r="MMO45" s="9"/>
      <c r="MMP45" s="8"/>
      <c r="MMQ45" s="8"/>
      <c r="MMR45" s="13"/>
      <c r="MMS45" s="13"/>
      <c r="MMT45" s="14"/>
      <c r="MMU45" s="15"/>
      <c r="MMV45" s="13"/>
      <c r="MMW45" s="9"/>
      <c r="MMX45" s="8"/>
      <c r="MMY45" s="8"/>
      <c r="MMZ45" s="13"/>
      <c r="MNA45" s="13"/>
      <c r="MNB45" s="14"/>
      <c r="MNC45" s="15"/>
      <c r="MND45" s="13"/>
      <c r="MNE45" s="9"/>
      <c r="MNF45" s="8"/>
      <c r="MNG45" s="8"/>
      <c r="MNH45" s="13"/>
      <c r="MNI45" s="13"/>
      <c r="MNJ45" s="14"/>
      <c r="MNK45" s="15"/>
      <c r="MNL45" s="13"/>
      <c r="MNM45" s="9"/>
      <c r="MNN45" s="8"/>
      <c r="MNO45" s="8"/>
      <c r="MNP45" s="13"/>
      <c r="MNQ45" s="13"/>
      <c r="MNR45" s="14"/>
      <c r="MNS45" s="15"/>
      <c r="MNT45" s="13"/>
      <c r="MNU45" s="9"/>
      <c r="MNV45" s="8"/>
      <c r="MNW45" s="8"/>
      <c r="MNX45" s="13"/>
      <c r="MNY45" s="13"/>
      <c r="MNZ45" s="14"/>
      <c r="MOA45" s="15"/>
      <c r="MOB45" s="13"/>
      <c r="MOC45" s="9"/>
      <c r="MOD45" s="8"/>
      <c r="MOE45" s="8"/>
      <c r="MOF45" s="13"/>
      <c r="MOG45" s="13"/>
      <c r="MOH45" s="14"/>
      <c r="MOI45" s="15"/>
      <c r="MOJ45" s="13"/>
      <c r="MOK45" s="9"/>
      <c r="MOL45" s="8"/>
      <c r="MOM45" s="8"/>
      <c r="MON45" s="13"/>
      <c r="MOO45" s="13"/>
      <c r="MOP45" s="14"/>
      <c r="MOQ45" s="15"/>
      <c r="MOR45" s="13"/>
      <c r="MOS45" s="9"/>
      <c r="MOT45" s="8"/>
      <c r="MOU45" s="8"/>
      <c r="MOV45" s="13"/>
      <c r="MOW45" s="13"/>
      <c r="MOX45" s="14"/>
      <c r="MOY45" s="15"/>
      <c r="MOZ45" s="13"/>
      <c r="MPA45" s="9"/>
      <c r="MPB45" s="8"/>
      <c r="MPC45" s="8"/>
      <c r="MPD45" s="13"/>
      <c r="MPE45" s="13"/>
      <c r="MPF45" s="14"/>
      <c r="MPG45" s="15"/>
      <c r="MPH45" s="13"/>
      <c r="MPI45" s="9"/>
      <c r="MPJ45" s="8"/>
      <c r="MPK45" s="8"/>
      <c r="MPL45" s="13"/>
      <c r="MPM45" s="13"/>
      <c r="MPN45" s="14"/>
      <c r="MPO45" s="15"/>
      <c r="MPP45" s="13"/>
      <c r="MPQ45" s="9"/>
      <c r="MPR45" s="8"/>
      <c r="MPS45" s="8"/>
      <c r="MPT45" s="13"/>
      <c r="MPU45" s="13"/>
      <c r="MPV45" s="14"/>
      <c r="MPW45" s="15"/>
      <c r="MPX45" s="13"/>
      <c r="MPY45" s="9"/>
      <c r="MPZ45" s="8"/>
      <c r="MQA45" s="8"/>
      <c r="MQB45" s="13"/>
      <c r="MQC45" s="13"/>
      <c r="MQD45" s="14"/>
      <c r="MQE45" s="15"/>
      <c r="MQF45" s="13"/>
      <c r="MQG45" s="9"/>
      <c r="MQH45" s="8"/>
      <c r="MQI45" s="8"/>
      <c r="MQJ45" s="13"/>
      <c r="MQK45" s="13"/>
      <c r="MQL45" s="14"/>
      <c r="MQM45" s="15"/>
      <c r="MQN45" s="13"/>
      <c r="MQO45" s="9"/>
      <c r="MQP45" s="8"/>
      <c r="MQQ45" s="8"/>
      <c r="MQR45" s="13"/>
      <c r="MQS45" s="13"/>
      <c r="MQT45" s="14"/>
      <c r="MQU45" s="15"/>
      <c r="MQV45" s="13"/>
      <c r="MQW45" s="9"/>
      <c r="MQX45" s="8"/>
      <c r="MQY45" s="8"/>
      <c r="MQZ45" s="13"/>
      <c r="MRA45" s="13"/>
      <c r="MRB45" s="14"/>
      <c r="MRC45" s="15"/>
      <c r="MRD45" s="13"/>
      <c r="MRE45" s="9"/>
      <c r="MRF45" s="8"/>
      <c r="MRG45" s="8"/>
      <c r="MRH45" s="13"/>
      <c r="MRI45" s="13"/>
      <c r="MRJ45" s="14"/>
      <c r="MRK45" s="15"/>
      <c r="MRL45" s="13"/>
      <c r="MRM45" s="9"/>
      <c r="MRN45" s="8"/>
      <c r="MRO45" s="8"/>
      <c r="MRP45" s="13"/>
      <c r="MRQ45" s="13"/>
      <c r="MRR45" s="14"/>
      <c r="MRS45" s="15"/>
      <c r="MRT45" s="13"/>
      <c r="MRU45" s="9"/>
      <c r="MRV45" s="8"/>
      <c r="MRW45" s="8"/>
      <c r="MRX45" s="13"/>
      <c r="MRY45" s="13"/>
      <c r="MRZ45" s="14"/>
      <c r="MSA45" s="15"/>
      <c r="MSB45" s="13"/>
      <c r="MSC45" s="9"/>
      <c r="MSD45" s="8"/>
      <c r="MSE45" s="8"/>
      <c r="MSF45" s="13"/>
      <c r="MSG45" s="13"/>
      <c r="MSH45" s="14"/>
      <c r="MSI45" s="15"/>
      <c r="MSJ45" s="13"/>
      <c r="MSK45" s="9"/>
      <c r="MSL45" s="8"/>
      <c r="MSM45" s="8"/>
      <c r="MSN45" s="13"/>
      <c r="MSO45" s="13"/>
      <c r="MSP45" s="14"/>
      <c r="MSQ45" s="15"/>
      <c r="MSR45" s="13"/>
      <c r="MSS45" s="9"/>
      <c r="MST45" s="8"/>
      <c r="MSU45" s="8"/>
      <c r="MSV45" s="13"/>
      <c r="MSW45" s="13"/>
      <c r="MSX45" s="14"/>
      <c r="MSY45" s="15"/>
      <c r="MSZ45" s="13"/>
      <c r="MTA45" s="9"/>
      <c r="MTB45" s="8"/>
      <c r="MTC45" s="8"/>
      <c r="MTD45" s="13"/>
      <c r="MTE45" s="13"/>
      <c r="MTF45" s="14"/>
      <c r="MTG45" s="15"/>
      <c r="MTH45" s="13"/>
      <c r="MTI45" s="9"/>
      <c r="MTJ45" s="8"/>
      <c r="MTK45" s="8"/>
      <c r="MTL45" s="13"/>
      <c r="MTM45" s="13"/>
      <c r="MTN45" s="14"/>
      <c r="MTO45" s="15"/>
      <c r="MTP45" s="13"/>
      <c r="MTQ45" s="9"/>
      <c r="MTR45" s="8"/>
      <c r="MTS45" s="8"/>
      <c r="MTT45" s="13"/>
      <c r="MTU45" s="13"/>
      <c r="MTV45" s="14"/>
      <c r="MTW45" s="15"/>
      <c r="MTX45" s="13"/>
      <c r="MTY45" s="9"/>
      <c r="MTZ45" s="8"/>
      <c r="MUA45" s="8"/>
      <c r="MUB45" s="13"/>
      <c r="MUC45" s="13"/>
      <c r="MUD45" s="14"/>
      <c r="MUE45" s="15"/>
      <c r="MUF45" s="13"/>
      <c r="MUG45" s="9"/>
      <c r="MUH45" s="8"/>
      <c r="MUI45" s="8"/>
      <c r="MUJ45" s="13"/>
      <c r="MUK45" s="13"/>
      <c r="MUL45" s="14"/>
      <c r="MUM45" s="15"/>
      <c r="MUN45" s="13"/>
      <c r="MUO45" s="9"/>
      <c r="MUP45" s="8"/>
      <c r="MUQ45" s="8"/>
      <c r="MUR45" s="13"/>
      <c r="MUS45" s="13"/>
      <c r="MUT45" s="14"/>
      <c r="MUU45" s="15"/>
      <c r="MUV45" s="13"/>
      <c r="MUW45" s="9"/>
      <c r="MUX45" s="8"/>
      <c r="MUY45" s="8"/>
      <c r="MUZ45" s="13"/>
      <c r="MVA45" s="13"/>
      <c r="MVB45" s="14"/>
      <c r="MVC45" s="15"/>
      <c r="MVD45" s="13"/>
      <c r="MVE45" s="9"/>
      <c r="MVF45" s="8"/>
      <c r="MVG45" s="8"/>
      <c r="MVH45" s="13"/>
      <c r="MVI45" s="13"/>
      <c r="MVJ45" s="14"/>
      <c r="MVK45" s="15"/>
      <c r="MVL45" s="13"/>
      <c r="MVM45" s="9"/>
      <c r="MVN45" s="8"/>
      <c r="MVO45" s="8"/>
      <c r="MVP45" s="13"/>
      <c r="MVQ45" s="13"/>
      <c r="MVR45" s="14"/>
      <c r="MVS45" s="15"/>
      <c r="MVT45" s="13"/>
      <c r="MVU45" s="9"/>
      <c r="MVV45" s="8"/>
      <c r="MVW45" s="8"/>
      <c r="MVX45" s="13"/>
      <c r="MVY45" s="13"/>
      <c r="MVZ45" s="14"/>
      <c r="MWA45" s="15"/>
      <c r="MWB45" s="13"/>
      <c r="MWC45" s="9"/>
      <c r="MWD45" s="8"/>
      <c r="MWE45" s="8"/>
      <c r="MWF45" s="13"/>
      <c r="MWG45" s="13"/>
      <c r="MWH45" s="14"/>
      <c r="MWI45" s="15"/>
      <c r="MWJ45" s="13"/>
      <c r="MWK45" s="9"/>
      <c r="MWL45" s="8"/>
      <c r="MWM45" s="8"/>
      <c r="MWN45" s="13"/>
      <c r="MWO45" s="13"/>
      <c r="MWP45" s="14"/>
      <c r="MWQ45" s="15"/>
      <c r="MWR45" s="13"/>
      <c r="MWS45" s="9"/>
      <c r="MWT45" s="8"/>
      <c r="MWU45" s="8"/>
      <c r="MWV45" s="13"/>
      <c r="MWW45" s="13"/>
      <c r="MWX45" s="14"/>
      <c r="MWY45" s="15"/>
      <c r="MWZ45" s="13"/>
      <c r="MXA45" s="9"/>
      <c r="MXB45" s="8"/>
      <c r="MXC45" s="8"/>
      <c r="MXD45" s="13"/>
      <c r="MXE45" s="13"/>
      <c r="MXF45" s="14"/>
      <c r="MXG45" s="15"/>
      <c r="MXH45" s="13"/>
      <c r="MXI45" s="9"/>
      <c r="MXJ45" s="8"/>
      <c r="MXK45" s="8"/>
      <c r="MXL45" s="13"/>
      <c r="MXM45" s="13"/>
      <c r="MXN45" s="14"/>
      <c r="MXO45" s="15"/>
      <c r="MXP45" s="13"/>
      <c r="MXQ45" s="9"/>
      <c r="MXR45" s="8"/>
      <c r="MXS45" s="8"/>
      <c r="MXT45" s="13"/>
      <c r="MXU45" s="13"/>
      <c r="MXV45" s="14"/>
      <c r="MXW45" s="15"/>
      <c r="MXX45" s="13"/>
      <c r="MXY45" s="9"/>
      <c r="MXZ45" s="8"/>
      <c r="MYA45" s="8"/>
      <c r="MYB45" s="13"/>
      <c r="MYC45" s="13"/>
      <c r="MYD45" s="14"/>
      <c r="MYE45" s="15"/>
      <c r="MYF45" s="13"/>
      <c r="MYG45" s="9"/>
      <c r="MYH45" s="8"/>
      <c r="MYI45" s="8"/>
      <c r="MYJ45" s="13"/>
      <c r="MYK45" s="13"/>
      <c r="MYL45" s="14"/>
      <c r="MYM45" s="15"/>
      <c r="MYN45" s="13"/>
      <c r="MYO45" s="9"/>
      <c r="MYP45" s="8"/>
      <c r="MYQ45" s="8"/>
      <c r="MYR45" s="13"/>
      <c r="MYS45" s="13"/>
      <c r="MYT45" s="14"/>
      <c r="MYU45" s="15"/>
      <c r="MYV45" s="13"/>
      <c r="MYW45" s="9"/>
      <c r="MYX45" s="8"/>
      <c r="MYY45" s="8"/>
      <c r="MYZ45" s="13"/>
      <c r="MZA45" s="13"/>
      <c r="MZB45" s="14"/>
      <c r="MZC45" s="15"/>
      <c r="MZD45" s="13"/>
      <c r="MZE45" s="9"/>
      <c r="MZF45" s="8"/>
      <c r="MZG45" s="8"/>
      <c r="MZH45" s="13"/>
      <c r="MZI45" s="13"/>
      <c r="MZJ45" s="14"/>
      <c r="MZK45" s="15"/>
      <c r="MZL45" s="13"/>
      <c r="MZM45" s="9"/>
      <c r="MZN45" s="8"/>
      <c r="MZO45" s="8"/>
      <c r="MZP45" s="13"/>
      <c r="MZQ45" s="13"/>
      <c r="MZR45" s="14"/>
      <c r="MZS45" s="15"/>
      <c r="MZT45" s="13"/>
      <c r="MZU45" s="9"/>
      <c r="MZV45" s="8"/>
      <c r="MZW45" s="8"/>
      <c r="MZX45" s="13"/>
      <c r="MZY45" s="13"/>
      <c r="MZZ45" s="14"/>
      <c r="NAA45" s="15"/>
      <c r="NAB45" s="13"/>
      <c r="NAC45" s="9"/>
      <c r="NAD45" s="8"/>
      <c r="NAE45" s="8"/>
      <c r="NAF45" s="13"/>
      <c r="NAG45" s="13"/>
      <c r="NAH45" s="14"/>
      <c r="NAI45" s="15"/>
      <c r="NAJ45" s="13"/>
      <c r="NAK45" s="9"/>
      <c r="NAL45" s="8"/>
      <c r="NAM45" s="8"/>
      <c r="NAN45" s="13"/>
      <c r="NAO45" s="13"/>
      <c r="NAP45" s="14"/>
      <c r="NAQ45" s="15"/>
      <c r="NAR45" s="13"/>
      <c r="NAS45" s="9"/>
      <c r="NAT45" s="8"/>
      <c r="NAU45" s="8"/>
      <c r="NAV45" s="13"/>
      <c r="NAW45" s="13"/>
      <c r="NAX45" s="14"/>
      <c r="NAY45" s="15"/>
      <c r="NAZ45" s="13"/>
      <c r="NBA45" s="9"/>
      <c r="NBB45" s="8"/>
      <c r="NBC45" s="8"/>
      <c r="NBD45" s="13"/>
      <c r="NBE45" s="13"/>
      <c r="NBF45" s="14"/>
      <c r="NBG45" s="15"/>
      <c r="NBH45" s="13"/>
      <c r="NBI45" s="9"/>
      <c r="NBJ45" s="8"/>
      <c r="NBK45" s="8"/>
      <c r="NBL45" s="13"/>
      <c r="NBM45" s="13"/>
      <c r="NBN45" s="14"/>
      <c r="NBO45" s="15"/>
      <c r="NBP45" s="13"/>
      <c r="NBQ45" s="9"/>
      <c r="NBR45" s="8"/>
      <c r="NBS45" s="8"/>
      <c r="NBT45" s="13"/>
      <c r="NBU45" s="13"/>
      <c r="NBV45" s="14"/>
      <c r="NBW45" s="15"/>
      <c r="NBX45" s="13"/>
      <c r="NBY45" s="9"/>
      <c r="NBZ45" s="8"/>
      <c r="NCA45" s="8"/>
      <c r="NCB45" s="13"/>
      <c r="NCC45" s="13"/>
      <c r="NCD45" s="14"/>
      <c r="NCE45" s="15"/>
      <c r="NCF45" s="13"/>
      <c r="NCG45" s="9"/>
      <c r="NCH45" s="8"/>
      <c r="NCI45" s="8"/>
      <c r="NCJ45" s="13"/>
      <c r="NCK45" s="13"/>
      <c r="NCL45" s="14"/>
      <c r="NCM45" s="15"/>
      <c r="NCN45" s="13"/>
      <c r="NCO45" s="9"/>
      <c r="NCP45" s="8"/>
      <c r="NCQ45" s="8"/>
      <c r="NCR45" s="13"/>
      <c r="NCS45" s="13"/>
      <c r="NCT45" s="14"/>
      <c r="NCU45" s="15"/>
      <c r="NCV45" s="13"/>
      <c r="NCW45" s="9"/>
      <c r="NCX45" s="8"/>
      <c r="NCY45" s="8"/>
      <c r="NCZ45" s="13"/>
      <c r="NDA45" s="13"/>
      <c r="NDB45" s="14"/>
      <c r="NDC45" s="15"/>
      <c r="NDD45" s="13"/>
      <c r="NDE45" s="9"/>
      <c r="NDF45" s="8"/>
      <c r="NDG45" s="8"/>
      <c r="NDH45" s="13"/>
      <c r="NDI45" s="13"/>
      <c r="NDJ45" s="14"/>
      <c r="NDK45" s="15"/>
      <c r="NDL45" s="13"/>
      <c r="NDM45" s="9"/>
      <c r="NDN45" s="8"/>
      <c r="NDO45" s="8"/>
      <c r="NDP45" s="13"/>
      <c r="NDQ45" s="13"/>
      <c r="NDR45" s="14"/>
      <c r="NDS45" s="15"/>
      <c r="NDT45" s="13"/>
      <c r="NDU45" s="9"/>
      <c r="NDV45" s="8"/>
      <c r="NDW45" s="8"/>
      <c r="NDX45" s="13"/>
      <c r="NDY45" s="13"/>
      <c r="NDZ45" s="14"/>
      <c r="NEA45" s="15"/>
      <c r="NEB45" s="13"/>
      <c r="NEC45" s="9"/>
      <c r="NED45" s="8"/>
      <c r="NEE45" s="8"/>
      <c r="NEF45" s="13"/>
      <c r="NEG45" s="13"/>
      <c r="NEH45" s="14"/>
      <c r="NEI45" s="15"/>
      <c r="NEJ45" s="13"/>
      <c r="NEK45" s="9"/>
      <c r="NEL45" s="8"/>
      <c r="NEM45" s="8"/>
      <c r="NEN45" s="13"/>
      <c r="NEO45" s="13"/>
      <c r="NEP45" s="14"/>
      <c r="NEQ45" s="15"/>
      <c r="NER45" s="13"/>
      <c r="NES45" s="9"/>
      <c r="NET45" s="8"/>
      <c r="NEU45" s="8"/>
      <c r="NEV45" s="13"/>
      <c r="NEW45" s="13"/>
      <c r="NEX45" s="14"/>
      <c r="NEY45" s="15"/>
      <c r="NEZ45" s="13"/>
      <c r="NFA45" s="9"/>
      <c r="NFB45" s="8"/>
      <c r="NFC45" s="8"/>
      <c r="NFD45" s="13"/>
      <c r="NFE45" s="13"/>
      <c r="NFF45" s="14"/>
      <c r="NFG45" s="15"/>
      <c r="NFH45" s="13"/>
      <c r="NFI45" s="9"/>
      <c r="NFJ45" s="8"/>
      <c r="NFK45" s="8"/>
      <c r="NFL45" s="13"/>
      <c r="NFM45" s="13"/>
      <c r="NFN45" s="14"/>
      <c r="NFO45" s="15"/>
      <c r="NFP45" s="13"/>
      <c r="NFQ45" s="9"/>
      <c r="NFR45" s="8"/>
      <c r="NFS45" s="8"/>
      <c r="NFT45" s="13"/>
      <c r="NFU45" s="13"/>
      <c r="NFV45" s="14"/>
      <c r="NFW45" s="15"/>
      <c r="NFX45" s="13"/>
      <c r="NFY45" s="9"/>
      <c r="NFZ45" s="8"/>
      <c r="NGA45" s="8"/>
      <c r="NGB45" s="13"/>
      <c r="NGC45" s="13"/>
      <c r="NGD45" s="14"/>
      <c r="NGE45" s="15"/>
      <c r="NGF45" s="13"/>
      <c r="NGG45" s="9"/>
      <c r="NGH45" s="8"/>
      <c r="NGI45" s="8"/>
      <c r="NGJ45" s="13"/>
      <c r="NGK45" s="13"/>
      <c r="NGL45" s="14"/>
      <c r="NGM45" s="15"/>
      <c r="NGN45" s="13"/>
      <c r="NGO45" s="9"/>
      <c r="NGP45" s="8"/>
      <c r="NGQ45" s="8"/>
      <c r="NGR45" s="13"/>
      <c r="NGS45" s="13"/>
      <c r="NGT45" s="14"/>
      <c r="NGU45" s="15"/>
      <c r="NGV45" s="13"/>
      <c r="NGW45" s="9"/>
      <c r="NGX45" s="8"/>
      <c r="NGY45" s="8"/>
      <c r="NGZ45" s="13"/>
      <c r="NHA45" s="13"/>
      <c r="NHB45" s="14"/>
      <c r="NHC45" s="15"/>
      <c r="NHD45" s="13"/>
      <c r="NHE45" s="9"/>
      <c r="NHF45" s="8"/>
      <c r="NHG45" s="8"/>
      <c r="NHH45" s="13"/>
      <c r="NHI45" s="13"/>
      <c r="NHJ45" s="14"/>
      <c r="NHK45" s="15"/>
      <c r="NHL45" s="13"/>
      <c r="NHM45" s="9"/>
      <c r="NHN45" s="8"/>
      <c r="NHO45" s="8"/>
      <c r="NHP45" s="13"/>
      <c r="NHQ45" s="13"/>
      <c r="NHR45" s="14"/>
      <c r="NHS45" s="15"/>
      <c r="NHT45" s="13"/>
      <c r="NHU45" s="9"/>
      <c r="NHV45" s="8"/>
      <c r="NHW45" s="8"/>
      <c r="NHX45" s="13"/>
      <c r="NHY45" s="13"/>
      <c r="NHZ45" s="14"/>
      <c r="NIA45" s="15"/>
      <c r="NIB45" s="13"/>
      <c r="NIC45" s="9"/>
      <c r="NID45" s="8"/>
      <c r="NIE45" s="8"/>
      <c r="NIF45" s="13"/>
      <c r="NIG45" s="13"/>
      <c r="NIH45" s="14"/>
      <c r="NII45" s="15"/>
      <c r="NIJ45" s="13"/>
      <c r="NIK45" s="9"/>
      <c r="NIL45" s="8"/>
      <c r="NIM45" s="8"/>
      <c r="NIN45" s="13"/>
      <c r="NIO45" s="13"/>
      <c r="NIP45" s="14"/>
      <c r="NIQ45" s="15"/>
      <c r="NIR45" s="13"/>
      <c r="NIS45" s="9"/>
      <c r="NIT45" s="8"/>
      <c r="NIU45" s="8"/>
      <c r="NIV45" s="13"/>
      <c r="NIW45" s="13"/>
      <c r="NIX45" s="14"/>
      <c r="NIY45" s="15"/>
      <c r="NIZ45" s="13"/>
      <c r="NJA45" s="9"/>
      <c r="NJB45" s="8"/>
      <c r="NJC45" s="8"/>
      <c r="NJD45" s="13"/>
      <c r="NJE45" s="13"/>
      <c r="NJF45" s="14"/>
      <c r="NJG45" s="15"/>
      <c r="NJH45" s="13"/>
      <c r="NJI45" s="9"/>
      <c r="NJJ45" s="8"/>
      <c r="NJK45" s="8"/>
      <c r="NJL45" s="13"/>
      <c r="NJM45" s="13"/>
      <c r="NJN45" s="14"/>
      <c r="NJO45" s="15"/>
      <c r="NJP45" s="13"/>
      <c r="NJQ45" s="9"/>
      <c r="NJR45" s="8"/>
      <c r="NJS45" s="8"/>
      <c r="NJT45" s="13"/>
      <c r="NJU45" s="13"/>
      <c r="NJV45" s="14"/>
      <c r="NJW45" s="15"/>
      <c r="NJX45" s="13"/>
      <c r="NJY45" s="9"/>
      <c r="NJZ45" s="8"/>
      <c r="NKA45" s="8"/>
      <c r="NKB45" s="13"/>
      <c r="NKC45" s="13"/>
      <c r="NKD45" s="14"/>
      <c r="NKE45" s="15"/>
      <c r="NKF45" s="13"/>
      <c r="NKG45" s="9"/>
      <c r="NKH45" s="8"/>
      <c r="NKI45" s="8"/>
      <c r="NKJ45" s="13"/>
      <c r="NKK45" s="13"/>
      <c r="NKL45" s="14"/>
      <c r="NKM45" s="15"/>
      <c r="NKN45" s="13"/>
      <c r="NKO45" s="9"/>
      <c r="NKP45" s="8"/>
      <c r="NKQ45" s="8"/>
      <c r="NKR45" s="13"/>
      <c r="NKS45" s="13"/>
      <c r="NKT45" s="14"/>
      <c r="NKU45" s="15"/>
      <c r="NKV45" s="13"/>
      <c r="NKW45" s="9"/>
      <c r="NKX45" s="8"/>
      <c r="NKY45" s="8"/>
      <c r="NKZ45" s="13"/>
      <c r="NLA45" s="13"/>
      <c r="NLB45" s="14"/>
      <c r="NLC45" s="15"/>
      <c r="NLD45" s="13"/>
      <c r="NLE45" s="9"/>
      <c r="NLF45" s="8"/>
      <c r="NLG45" s="8"/>
      <c r="NLH45" s="13"/>
      <c r="NLI45" s="13"/>
      <c r="NLJ45" s="14"/>
      <c r="NLK45" s="15"/>
      <c r="NLL45" s="13"/>
      <c r="NLM45" s="9"/>
      <c r="NLN45" s="8"/>
      <c r="NLO45" s="8"/>
      <c r="NLP45" s="13"/>
      <c r="NLQ45" s="13"/>
      <c r="NLR45" s="14"/>
      <c r="NLS45" s="15"/>
      <c r="NLT45" s="13"/>
      <c r="NLU45" s="9"/>
      <c r="NLV45" s="8"/>
      <c r="NLW45" s="8"/>
      <c r="NLX45" s="13"/>
      <c r="NLY45" s="13"/>
      <c r="NLZ45" s="14"/>
      <c r="NMA45" s="15"/>
      <c r="NMB45" s="13"/>
      <c r="NMC45" s="9"/>
      <c r="NMD45" s="8"/>
      <c r="NME45" s="8"/>
      <c r="NMF45" s="13"/>
      <c r="NMG45" s="13"/>
      <c r="NMH45" s="14"/>
      <c r="NMI45" s="15"/>
      <c r="NMJ45" s="13"/>
      <c r="NMK45" s="9"/>
      <c r="NML45" s="8"/>
      <c r="NMM45" s="8"/>
      <c r="NMN45" s="13"/>
      <c r="NMO45" s="13"/>
      <c r="NMP45" s="14"/>
      <c r="NMQ45" s="15"/>
      <c r="NMR45" s="13"/>
      <c r="NMS45" s="9"/>
      <c r="NMT45" s="8"/>
      <c r="NMU45" s="8"/>
      <c r="NMV45" s="13"/>
      <c r="NMW45" s="13"/>
      <c r="NMX45" s="14"/>
      <c r="NMY45" s="15"/>
      <c r="NMZ45" s="13"/>
      <c r="NNA45" s="9"/>
      <c r="NNB45" s="8"/>
      <c r="NNC45" s="8"/>
      <c r="NND45" s="13"/>
      <c r="NNE45" s="13"/>
      <c r="NNF45" s="14"/>
      <c r="NNG45" s="15"/>
      <c r="NNH45" s="13"/>
      <c r="NNI45" s="9"/>
      <c r="NNJ45" s="8"/>
      <c r="NNK45" s="8"/>
      <c r="NNL45" s="13"/>
      <c r="NNM45" s="13"/>
      <c r="NNN45" s="14"/>
      <c r="NNO45" s="15"/>
      <c r="NNP45" s="13"/>
      <c r="NNQ45" s="9"/>
      <c r="NNR45" s="8"/>
      <c r="NNS45" s="8"/>
      <c r="NNT45" s="13"/>
      <c r="NNU45" s="13"/>
      <c r="NNV45" s="14"/>
      <c r="NNW45" s="15"/>
      <c r="NNX45" s="13"/>
      <c r="NNY45" s="9"/>
      <c r="NNZ45" s="8"/>
      <c r="NOA45" s="8"/>
      <c r="NOB45" s="13"/>
      <c r="NOC45" s="13"/>
      <c r="NOD45" s="14"/>
      <c r="NOE45" s="15"/>
      <c r="NOF45" s="13"/>
      <c r="NOG45" s="9"/>
      <c r="NOH45" s="8"/>
      <c r="NOI45" s="8"/>
      <c r="NOJ45" s="13"/>
      <c r="NOK45" s="13"/>
      <c r="NOL45" s="14"/>
      <c r="NOM45" s="15"/>
      <c r="NON45" s="13"/>
      <c r="NOO45" s="9"/>
      <c r="NOP45" s="8"/>
      <c r="NOQ45" s="8"/>
      <c r="NOR45" s="13"/>
      <c r="NOS45" s="13"/>
      <c r="NOT45" s="14"/>
      <c r="NOU45" s="15"/>
      <c r="NOV45" s="13"/>
      <c r="NOW45" s="9"/>
      <c r="NOX45" s="8"/>
      <c r="NOY45" s="8"/>
      <c r="NOZ45" s="13"/>
      <c r="NPA45" s="13"/>
      <c r="NPB45" s="14"/>
      <c r="NPC45" s="15"/>
      <c r="NPD45" s="13"/>
      <c r="NPE45" s="9"/>
      <c r="NPF45" s="8"/>
      <c r="NPG45" s="8"/>
      <c r="NPH45" s="13"/>
      <c r="NPI45" s="13"/>
      <c r="NPJ45" s="14"/>
      <c r="NPK45" s="15"/>
      <c r="NPL45" s="13"/>
      <c r="NPM45" s="9"/>
      <c r="NPN45" s="8"/>
      <c r="NPO45" s="8"/>
      <c r="NPP45" s="13"/>
      <c r="NPQ45" s="13"/>
      <c r="NPR45" s="14"/>
      <c r="NPS45" s="15"/>
      <c r="NPT45" s="13"/>
      <c r="NPU45" s="9"/>
      <c r="NPV45" s="8"/>
      <c r="NPW45" s="8"/>
      <c r="NPX45" s="13"/>
      <c r="NPY45" s="13"/>
      <c r="NPZ45" s="14"/>
      <c r="NQA45" s="15"/>
      <c r="NQB45" s="13"/>
      <c r="NQC45" s="9"/>
      <c r="NQD45" s="8"/>
      <c r="NQE45" s="8"/>
      <c r="NQF45" s="13"/>
      <c r="NQG45" s="13"/>
      <c r="NQH45" s="14"/>
      <c r="NQI45" s="15"/>
      <c r="NQJ45" s="13"/>
      <c r="NQK45" s="9"/>
      <c r="NQL45" s="8"/>
      <c r="NQM45" s="8"/>
      <c r="NQN45" s="13"/>
      <c r="NQO45" s="13"/>
      <c r="NQP45" s="14"/>
      <c r="NQQ45" s="15"/>
      <c r="NQR45" s="13"/>
      <c r="NQS45" s="9"/>
      <c r="NQT45" s="8"/>
      <c r="NQU45" s="8"/>
      <c r="NQV45" s="13"/>
      <c r="NQW45" s="13"/>
      <c r="NQX45" s="14"/>
      <c r="NQY45" s="15"/>
      <c r="NQZ45" s="13"/>
      <c r="NRA45" s="9"/>
      <c r="NRB45" s="8"/>
      <c r="NRC45" s="8"/>
      <c r="NRD45" s="13"/>
      <c r="NRE45" s="13"/>
      <c r="NRF45" s="14"/>
      <c r="NRG45" s="15"/>
      <c r="NRH45" s="13"/>
      <c r="NRI45" s="9"/>
      <c r="NRJ45" s="8"/>
      <c r="NRK45" s="8"/>
      <c r="NRL45" s="13"/>
      <c r="NRM45" s="13"/>
      <c r="NRN45" s="14"/>
      <c r="NRO45" s="15"/>
      <c r="NRP45" s="13"/>
      <c r="NRQ45" s="9"/>
      <c r="NRR45" s="8"/>
      <c r="NRS45" s="8"/>
      <c r="NRT45" s="13"/>
      <c r="NRU45" s="13"/>
      <c r="NRV45" s="14"/>
      <c r="NRW45" s="15"/>
      <c r="NRX45" s="13"/>
      <c r="NRY45" s="9"/>
      <c r="NRZ45" s="8"/>
      <c r="NSA45" s="8"/>
      <c r="NSB45" s="13"/>
      <c r="NSC45" s="13"/>
      <c r="NSD45" s="14"/>
      <c r="NSE45" s="15"/>
      <c r="NSF45" s="13"/>
      <c r="NSG45" s="9"/>
      <c r="NSH45" s="8"/>
      <c r="NSI45" s="8"/>
      <c r="NSJ45" s="13"/>
      <c r="NSK45" s="13"/>
      <c r="NSL45" s="14"/>
      <c r="NSM45" s="15"/>
      <c r="NSN45" s="13"/>
      <c r="NSO45" s="9"/>
      <c r="NSP45" s="8"/>
      <c r="NSQ45" s="8"/>
      <c r="NSR45" s="13"/>
      <c r="NSS45" s="13"/>
      <c r="NST45" s="14"/>
      <c r="NSU45" s="15"/>
      <c r="NSV45" s="13"/>
      <c r="NSW45" s="9"/>
      <c r="NSX45" s="8"/>
      <c r="NSY45" s="8"/>
      <c r="NSZ45" s="13"/>
      <c r="NTA45" s="13"/>
      <c r="NTB45" s="14"/>
      <c r="NTC45" s="15"/>
      <c r="NTD45" s="13"/>
      <c r="NTE45" s="9"/>
      <c r="NTF45" s="8"/>
      <c r="NTG45" s="8"/>
      <c r="NTH45" s="13"/>
      <c r="NTI45" s="13"/>
      <c r="NTJ45" s="14"/>
      <c r="NTK45" s="15"/>
      <c r="NTL45" s="13"/>
      <c r="NTM45" s="9"/>
      <c r="NTN45" s="8"/>
      <c r="NTO45" s="8"/>
      <c r="NTP45" s="13"/>
      <c r="NTQ45" s="13"/>
      <c r="NTR45" s="14"/>
      <c r="NTS45" s="15"/>
      <c r="NTT45" s="13"/>
      <c r="NTU45" s="9"/>
      <c r="NTV45" s="8"/>
      <c r="NTW45" s="8"/>
      <c r="NTX45" s="13"/>
      <c r="NTY45" s="13"/>
      <c r="NTZ45" s="14"/>
      <c r="NUA45" s="15"/>
      <c r="NUB45" s="13"/>
      <c r="NUC45" s="9"/>
      <c r="NUD45" s="8"/>
      <c r="NUE45" s="8"/>
      <c r="NUF45" s="13"/>
      <c r="NUG45" s="13"/>
      <c r="NUH45" s="14"/>
      <c r="NUI45" s="15"/>
      <c r="NUJ45" s="13"/>
      <c r="NUK45" s="9"/>
      <c r="NUL45" s="8"/>
      <c r="NUM45" s="8"/>
      <c r="NUN45" s="13"/>
      <c r="NUO45" s="13"/>
      <c r="NUP45" s="14"/>
      <c r="NUQ45" s="15"/>
      <c r="NUR45" s="13"/>
      <c r="NUS45" s="9"/>
      <c r="NUT45" s="8"/>
      <c r="NUU45" s="8"/>
      <c r="NUV45" s="13"/>
      <c r="NUW45" s="13"/>
      <c r="NUX45" s="14"/>
      <c r="NUY45" s="15"/>
      <c r="NUZ45" s="13"/>
      <c r="NVA45" s="9"/>
      <c r="NVB45" s="8"/>
      <c r="NVC45" s="8"/>
      <c r="NVD45" s="13"/>
      <c r="NVE45" s="13"/>
      <c r="NVF45" s="14"/>
      <c r="NVG45" s="15"/>
      <c r="NVH45" s="13"/>
      <c r="NVI45" s="9"/>
      <c r="NVJ45" s="8"/>
      <c r="NVK45" s="8"/>
      <c r="NVL45" s="13"/>
      <c r="NVM45" s="13"/>
      <c r="NVN45" s="14"/>
      <c r="NVO45" s="15"/>
      <c r="NVP45" s="13"/>
      <c r="NVQ45" s="9"/>
      <c r="NVR45" s="8"/>
      <c r="NVS45" s="8"/>
      <c r="NVT45" s="13"/>
      <c r="NVU45" s="13"/>
      <c r="NVV45" s="14"/>
      <c r="NVW45" s="15"/>
      <c r="NVX45" s="13"/>
      <c r="NVY45" s="9"/>
      <c r="NVZ45" s="8"/>
      <c r="NWA45" s="8"/>
      <c r="NWB45" s="13"/>
      <c r="NWC45" s="13"/>
      <c r="NWD45" s="14"/>
      <c r="NWE45" s="15"/>
      <c r="NWF45" s="13"/>
      <c r="NWG45" s="9"/>
      <c r="NWH45" s="8"/>
      <c r="NWI45" s="8"/>
      <c r="NWJ45" s="13"/>
      <c r="NWK45" s="13"/>
      <c r="NWL45" s="14"/>
      <c r="NWM45" s="15"/>
      <c r="NWN45" s="13"/>
      <c r="NWO45" s="9"/>
      <c r="NWP45" s="8"/>
      <c r="NWQ45" s="8"/>
      <c r="NWR45" s="13"/>
      <c r="NWS45" s="13"/>
      <c r="NWT45" s="14"/>
      <c r="NWU45" s="15"/>
      <c r="NWV45" s="13"/>
      <c r="NWW45" s="9"/>
      <c r="NWX45" s="8"/>
      <c r="NWY45" s="8"/>
      <c r="NWZ45" s="13"/>
      <c r="NXA45" s="13"/>
      <c r="NXB45" s="14"/>
      <c r="NXC45" s="15"/>
      <c r="NXD45" s="13"/>
      <c r="NXE45" s="9"/>
      <c r="NXF45" s="8"/>
      <c r="NXG45" s="8"/>
      <c r="NXH45" s="13"/>
      <c r="NXI45" s="13"/>
      <c r="NXJ45" s="14"/>
      <c r="NXK45" s="15"/>
      <c r="NXL45" s="13"/>
      <c r="NXM45" s="9"/>
      <c r="NXN45" s="8"/>
      <c r="NXO45" s="8"/>
      <c r="NXP45" s="13"/>
      <c r="NXQ45" s="13"/>
      <c r="NXR45" s="14"/>
      <c r="NXS45" s="15"/>
      <c r="NXT45" s="13"/>
      <c r="NXU45" s="9"/>
      <c r="NXV45" s="8"/>
      <c r="NXW45" s="8"/>
      <c r="NXX45" s="13"/>
      <c r="NXY45" s="13"/>
      <c r="NXZ45" s="14"/>
      <c r="NYA45" s="15"/>
      <c r="NYB45" s="13"/>
      <c r="NYC45" s="9"/>
      <c r="NYD45" s="8"/>
      <c r="NYE45" s="8"/>
      <c r="NYF45" s="13"/>
      <c r="NYG45" s="13"/>
      <c r="NYH45" s="14"/>
      <c r="NYI45" s="15"/>
      <c r="NYJ45" s="13"/>
      <c r="NYK45" s="9"/>
      <c r="NYL45" s="8"/>
      <c r="NYM45" s="8"/>
      <c r="NYN45" s="13"/>
      <c r="NYO45" s="13"/>
      <c r="NYP45" s="14"/>
      <c r="NYQ45" s="15"/>
      <c r="NYR45" s="13"/>
      <c r="NYS45" s="9"/>
      <c r="NYT45" s="8"/>
      <c r="NYU45" s="8"/>
      <c r="NYV45" s="13"/>
      <c r="NYW45" s="13"/>
      <c r="NYX45" s="14"/>
      <c r="NYY45" s="15"/>
      <c r="NYZ45" s="13"/>
      <c r="NZA45" s="9"/>
      <c r="NZB45" s="8"/>
      <c r="NZC45" s="8"/>
      <c r="NZD45" s="13"/>
      <c r="NZE45" s="13"/>
      <c r="NZF45" s="14"/>
      <c r="NZG45" s="15"/>
      <c r="NZH45" s="13"/>
      <c r="NZI45" s="9"/>
      <c r="NZJ45" s="8"/>
      <c r="NZK45" s="8"/>
      <c r="NZL45" s="13"/>
      <c r="NZM45" s="13"/>
      <c r="NZN45" s="14"/>
      <c r="NZO45" s="15"/>
      <c r="NZP45" s="13"/>
      <c r="NZQ45" s="9"/>
      <c r="NZR45" s="8"/>
      <c r="NZS45" s="8"/>
      <c r="NZT45" s="13"/>
      <c r="NZU45" s="13"/>
      <c r="NZV45" s="14"/>
      <c r="NZW45" s="15"/>
      <c r="NZX45" s="13"/>
      <c r="NZY45" s="9"/>
      <c r="NZZ45" s="8"/>
      <c r="OAA45" s="8"/>
      <c r="OAB45" s="13"/>
      <c r="OAC45" s="13"/>
      <c r="OAD45" s="14"/>
      <c r="OAE45" s="15"/>
      <c r="OAF45" s="13"/>
      <c r="OAG45" s="9"/>
      <c r="OAH45" s="8"/>
      <c r="OAI45" s="8"/>
      <c r="OAJ45" s="13"/>
      <c r="OAK45" s="13"/>
      <c r="OAL45" s="14"/>
      <c r="OAM45" s="15"/>
      <c r="OAN45" s="13"/>
      <c r="OAO45" s="9"/>
      <c r="OAP45" s="8"/>
      <c r="OAQ45" s="8"/>
      <c r="OAR45" s="13"/>
      <c r="OAS45" s="13"/>
      <c r="OAT45" s="14"/>
      <c r="OAU45" s="15"/>
      <c r="OAV45" s="13"/>
      <c r="OAW45" s="9"/>
      <c r="OAX45" s="8"/>
      <c r="OAY45" s="8"/>
      <c r="OAZ45" s="13"/>
      <c r="OBA45" s="13"/>
      <c r="OBB45" s="14"/>
      <c r="OBC45" s="15"/>
      <c r="OBD45" s="13"/>
      <c r="OBE45" s="9"/>
      <c r="OBF45" s="8"/>
      <c r="OBG45" s="8"/>
      <c r="OBH45" s="13"/>
      <c r="OBI45" s="13"/>
      <c r="OBJ45" s="14"/>
      <c r="OBK45" s="15"/>
      <c r="OBL45" s="13"/>
      <c r="OBM45" s="9"/>
      <c r="OBN45" s="8"/>
      <c r="OBO45" s="8"/>
      <c r="OBP45" s="13"/>
      <c r="OBQ45" s="13"/>
      <c r="OBR45" s="14"/>
      <c r="OBS45" s="15"/>
      <c r="OBT45" s="13"/>
      <c r="OBU45" s="9"/>
      <c r="OBV45" s="8"/>
      <c r="OBW45" s="8"/>
      <c r="OBX45" s="13"/>
      <c r="OBY45" s="13"/>
      <c r="OBZ45" s="14"/>
      <c r="OCA45" s="15"/>
      <c r="OCB45" s="13"/>
      <c r="OCC45" s="9"/>
      <c r="OCD45" s="8"/>
      <c r="OCE45" s="8"/>
      <c r="OCF45" s="13"/>
      <c r="OCG45" s="13"/>
      <c r="OCH45" s="14"/>
      <c r="OCI45" s="15"/>
      <c r="OCJ45" s="13"/>
      <c r="OCK45" s="9"/>
      <c r="OCL45" s="8"/>
      <c r="OCM45" s="8"/>
      <c r="OCN45" s="13"/>
      <c r="OCO45" s="13"/>
      <c r="OCP45" s="14"/>
      <c r="OCQ45" s="15"/>
      <c r="OCR45" s="13"/>
      <c r="OCS45" s="9"/>
      <c r="OCT45" s="8"/>
      <c r="OCU45" s="8"/>
      <c r="OCV45" s="13"/>
      <c r="OCW45" s="13"/>
      <c r="OCX45" s="14"/>
      <c r="OCY45" s="15"/>
      <c r="OCZ45" s="13"/>
      <c r="ODA45" s="9"/>
      <c r="ODB45" s="8"/>
      <c r="ODC45" s="8"/>
      <c r="ODD45" s="13"/>
      <c r="ODE45" s="13"/>
      <c r="ODF45" s="14"/>
      <c r="ODG45" s="15"/>
      <c r="ODH45" s="13"/>
      <c r="ODI45" s="9"/>
      <c r="ODJ45" s="8"/>
      <c r="ODK45" s="8"/>
      <c r="ODL45" s="13"/>
      <c r="ODM45" s="13"/>
      <c r="ODN45" s="14"/>
      <c r="ODO45" s="15"/>
      <c r="ODP45" s="13"/>
      <c r="ODQ45" s="9"/>
      <c r="ODR45" s="8"/>
      <c r="ODS45" s="8"/>
      <c r="ODT45" s="13"/>
      <c r="ODU45" s="13"/>
      <c r="ODV45" s="14"/>
      <c r="ODW45" s="15"/>
      <c r="ODX45" s="13"/>
      <c r="ODY45" s="9"/>
      <c r="ODZ45" s="8"/>
      <c r="OEA45" s="8"/>
      <c r="OEB45" s="13"/>
      <c r="OEC45" s="13"/>
      <c r="OED45" s="14"/>
      <c r="OEE45" s="15"/>
      <c r="OEF45" s="13"/>
      <c r="OEG45" s="9"/>
      <c r="OEH45" s="8"/>
      <c r="OEI45" s="8"/>
      <c r="OEJ45" s="13"/>
      <c r="OEK45" s="13"/>
      <c r="OEL45" s="14"/>
      <c r="OEM45" s="15"/>
      <c r="OEN45" s="13"/>
      <c r="OEO45" s="9"/>
      <c r="OEP45" s="8"/>
      <c r="OEQ45" s="8"/>
      <c r="OER45" s="13"/>
      <c r="OES45" s="13"/>
      <c r="OET45" s="14"/>
      <c r="OEU45" s="15"/>
      <c r="OEV45" s="13"/>
      <c r="OEW45" s="9"/>
      <c r="OEX45" s="8"/>
      <c r="OEY45" s="8"/>
      <c r="OEZ45" s="13"/>
      <c r="OFA45" s="13"/>
      <c r="OFB45" s="14"/>
      <c r="OFC45" s="15"/>
      <c r="OFD45" s="13"/>
      <c r="OFE45" s="9"/>
      <c r="OFF45" s="8"/>
      <c r="OFG45" s="8"/>
      <c r="OFH45" s="13"/>
      <c r="OFI45" s="13"/>
      <c r="OFJ45" s="14"/>
      <c r="OFK45" s="15"/>
      <c r="OFL45" s="13"/>
      <c r="OFM45" s="9"/>
      <c r="OFN45" s="8"/>
      <c r="OFO45" s="8"/>
      <c r="OFP45" s="13"/>
      <c r="OFQ45" s="13"/>
      <c r="OFR45" s="14"/>
      <c r="OFS45" s="15"/>
      <c r="OFT45" s="13"/>
      <c r="OFU45" s="9"/>
      <c r="OFV45" s="8"/>
      <c r="OFW45" s="8"/>
      <c r="OFX45" s="13"/>
      <c r="OFY45" s="13"/>
      <c r="OFZ45" s="14"/>
      <c r="OGA45" s="15"/>
      <c r="OGB45" s="13"/>
      <c r="OGC45" s="9"/>
      <c r="OGD45" s="8"/>
      <c r="OGE45" s="8"/>
      <c r="OGF45" s="13"/>
      <c r="OGG45" s="13"/>
      <c r="OGH45" s="14"/>
      <c r="OGI45" s="15"/>
      <c r="OGJ45" s="13"/>
      <c r="OGK45" s="9"/>
      <c r="OGL45" s="8"/>
      <c r="OGM45" s="8"/>
      <c r="OGN45" s="13"/>
      <c r="OGO45" s="13"/>
      <c r="OGP45" s="14"/>
      <c r="OGQ45" s="15"/>
      <c r="OGR45" s="13"/>
      <c r="OGS45" s="9"/>
      <c r="OGT45" s="8"/>
      <c r="OGU45" s="8"/>
      <c r="OGV45" s="13"/>
      <c r="OGW45" s="13"/>
      <c r="OGX45" s="14"/>
      <c r="OGY45" s="15"/>
      <c r="OGZ45" s="13"/>
      <c r="OHA45" s="9"/>
      <c r="OHB45" s="8"/>
      <c r="OHC45" s="8"/>
      <c r="OHD45" s="13"/>
      <c r="OHE45" s="13"/>
      <c r="OHF45" s="14"/>
      <c r="OHG45" s="15"/>
      <c r="OHH45" s="13"/>
      <c r="OHI45" s="9"/>
      <c r="OHJ45" s="8"/>
      <c r="OHK45" s="8"/>
      <c r="OHL45" s="13"/>
      <c r="OHM45" s="13"/>
      <c r="OHN45" s="14"/>
      <c r="OHO45" s="15"/>
      <c r="OHP45" s="13"/>
      <c r="OHQ45" s="9"/>
      <c r="OHR45" s="8"/>
      <c r="OHS45" s="8"/>
      <c r="OHT45" s="13"/>
      <c r="OHU45" s="13"/>
      <c r="OHV45" s="14"/>
      <c r="OHW45" s="15"/>
      <c r="OHX45" s="13"/>
      <c r="OHY45" s="9"/>
      <c r="OHZ45" s="8"/>
      <c r="OIA45" s="8"/>
      <c r="OIB45" s="13"/>
      <c r="OIC45" s="13"/>
      <c r="OID45" s="14"/>
      <c r="OIE45" s="15"/>
      <c r="OIF45" s="13"/>
      <c r="OIG45" s="9"/>
      <c r="OIH45" s="8"/>
      <c r="OII45" s="8"/>
      <c r="OIJ45" s="13"/>
      <c r="OIK45" s="13"/>
      <c r="OIL45" s="14"/>
      <c r="OIM45" s="15"/>
      <c r="OIN45" s="13"/>
      <c r="OIO45" s="9"/>
      <c r="OIP45" s="8"/>
      <c r="OIQ45" s="8"/>
      <c r="OIR45" s="13"/>
      <c r="OIS45" s="13"/>
      <c r="OIT45" s="14"/>
      <c r="OIU45" s="15"/>
      <c r="OIV45" s="13"/>
      <c r="OIW45" s="9"/>
      <c r="OIX45" s="8"/>
      <c r="OIY45" s="8"/>
      <c r="OIZ45" s="13"/>
      <c r="OJA45" s="13"/>
      <c r="OJB45" s="14"/>
      <c r="OJC45" s="15"/>
      <c r="OJD45" s="13"/>
      <c r="OJE45" s="9"/>
      <c r="OJF45" s="8"/>
      <c r="OJG45" s="8"/>
      <c r="OJH45" s="13"/>
      <c r="OJI45" s="13"/>
      <c r="OJJ45" s="14"/>
      <c r="OJK45" s="15"/>
      <c r="OJL45" s="13"/>
      <c r="OJM45" s="9"/>
      <c r="OJN45" s="8"/>
      <c r="OJO45" s="8"/>
      <c r="OJP45" s="13"/>
      <c r="OJQ45" s="13"/>
      <c r="OJR45" s="14"/>
      <c r="OJS45" s="15"/>
      <c r="OJT45" s="13"/>
      <c r="OJU45" s="9"/>
      <c r="OJV45" s="8"/>
      <c r="OJW45" s="8"/>
      <c r="OJX45" s="13"/>
      <c r="OJY45" s="13"/>
      <c r="OJZ45" s="14"/>
      <c r="OKA45" s="15"/>
      <c r="OKB45" s="13"/>
      <c r="OKC45" s="9"/>
      <c r="OKD45" s="8"/>
      <c r="OKE45" s="8"/>
      <c r="OKF45" s="13"/>
      <c r="OKG45" s="13"/>
      <c r="OKH45" s="14"/>
      <c r="OKI45" s="15"/>
      <c r="OKJ45" s="13"/>
      <c r="OKK45" s="9"/>
      <c r="OKL45" s="8"/>
      <c r="OKM45" s="8"/>
      <c r="OKN45" s="13"/>
      <c r="OKO45" s="13"/>
      <c r="OKP45" s="14"/>
      <c r="OKQ45" s="15"/>
      <c r="OKR45" s="13"/>
      <c r="OKS45" s="9"/>
      <c r="OKT45" s="8"/>
      <c r="OKU45" s="8"/>
      <c r="OKV45" s="13"/>
      <c r="OKW45" s="13"/>
      <c r="OKX45" s="14"/>
      <c r="OKY45" s="15"/>
      <c r="OKZ45" s="13"/>
      <c r="OLA45" s="9"/>
      <c r="OLB45" s="8"/>
      <c r="OLC45" s="8"/>
      <c r="OLD45" s="13"/>
      <c r="OLE45" s="13"/>
      <c r="OLF45" s="14"/>
      <c r="OLG45" s="15"/>
      <c r="OLH45" s="13"/>
      <c r="OLI45" s="9"/>
      <c r="OLJ45" s="8"/>
      <c r="OLK45" s="8"/>
      <c r="OLL45" s="13"/>
      <c r="OLM45" s="13"/>
      <c r="OLN45" s="14"/>
      <c r="OLO45" s="15"/>
      <c r="OLP45" s="13"/>
      <c r="OLQ45" s="9"/>
      <c r="OLR45" s="8"/>
      <c r="OLS45" s="8"/>
      <c r="OLT45" s="13"/>
      <c r="OLU45" s="13"/>
      <c r="OLV45" s="14"/>
      <c r="OLW45" s="15"/>
      <c r="OLX45" s="13"/>
      <c r="OLY45" s="9"/>
      <c r="OLZ45" s="8"/>
      <c r="OMA45" s="8"/>
      <c r="OMB45" s="13"/>
      <c r="OMC45" s="13"/>
      <c r="OMD45" s="14"/>
      <c r="OME45" s="15"/>
      <c r="OMF45" s="13"/>
      <c r="OMG45" s="9"/>
      <c r="OMH45" s="8"/>
      <c r="OMI45" s="8"/>
      <c r="OMJ45" s="13"/>
      <c r="OMK45" s="13"/>
      <c r="OML45" s="14"/>
      <c r="OMM45" s="15"/>
      <c r="OMN45" s="13"/>
      <c r="OMO45" s="9"/>
      <c r="OMP45" s="8"/>
      <c r="OMQ45" s="8"/>
      <c r="OMR45" s="13"/>
      <c r="OMS45" s="13"/>
      <c r="OMT45" s="14"/>
      <c r="OMU45" s="15"/>
      <c r="OMV45" s="13"/>
      <c r="OMW45" s="9"/>
      <c r="OMX45" s="8"/>
      <c r="OMY45" s="8"/>
      <c r="OMZ45" s="13"/>
      <c r="ONA45" s="13"/>
      <c r="ONB45" s="14"/>
      <c r="ONC45" s="15"/>
      <c r="OND45" s="13"/>
      <c r="ONE45" s="9"/>
      <c r="ONF45" s="8"/>
      <c r="ONG45" s="8"/>
      <c r="ONH45" s="13"/>
      <c r="ONI45" s="13"/>
      <c r="ONJ45" s="14"/>
      <c r="ONK45" s="15"/>
      <c r="ONL45" s="13"/>
      <c r="ONM45" s="9"/>
      <c r="ONN45" s="8"/>
      <c r="ONO45" s="8"/>
      <c r="ONP45" s="13"/>
      <c r="ONQ45" s="13"/>
      <c r="ONR45" s="14"/>
      <c r="ONS45" s="15"/>
      <c r="ONT45" s="13"/>
      <c r="ONU45" s="9"/>
      <c r="ONV45" s="8"/>
      <c r="ONW45" s="8"/>
      <c r="ONX45" s="13"/>
      <c r="ONY45" s="13"/>
      <c r="ONZ45" s="14"/>
      <c r="OOA45" s="15"/>
      <c r="OOB45" s="13"/>
      <c r="OOC45" s="9"/>
      <c r="OOD45" s="8"/>
      <c r="OOE45" s="8"/>
      <c r="OOF45" s="13"/>
      <c r="OOG45" s="13"/>
      <c r="OOH45" s="14"/>
      <c r="OOI45" s="15"/>
      <c r="OOJ45" s="13"/>
      <c r="OOK45" s="9"/>
      <c r="OOL45" s="8"/>
      <c r="OOM45" s="8"/>
      <c r="OON45" s="13"/>
      <c r="OOO45" s="13"/>
      <c r="OOP45" s="14"/>
      <c r="OOQ45" s="15"/>
      <c r="OOR45" s="13"/>
      <c r="OOS45" s="9"/>
      <c r="OOT45" s="8"/>
      <c r="OOU45" s="8"/>
      <c r="OOV45" s="13"/>
      <c r="OOW45" s="13"/>
      <c r="OOX45" s="14"/>
      <c r="OOY45" s="15"/>
      <c r="OOZ45" s="13"/>
      <c r="OPA45" s="9"/>
      <c r="OPB45" s="8"/>
      <c r="OPC45" s="8"/>
      <c r="OPD45" s="13"/>
      <c r="OPE45" s="13"/>
      <c r="OPF45" s="14"/>
      <c r="OPG45" s="15"/>
      <c r="OPH45" s="13"/>
      <c r="OPI45" s="9"/>
      <c r="OPJ45" s="8"/>
      <c r="OPK45" s="8"/>
      <c r="OPL45" s="13"/>
      <c r="OPM45" s="13"/>
      <c r="OPN45" s="14"/>
      <c r="OPO45" s="15"/>
      <c r="OPP45" s="13"/>
      <c r="OPQ45" s="9"/>
      <c r="OPR45" s="8"/>
      <c r="OPS45" s="8"/>
      <c r="OPT45" s="13"/>
      <c r="OPU45" s="13"/>
      <c r="OPV45" s="14"/>
      <c r="OPW45" s="15"/>
      <c r="OPX45" s="13"/>
      <c r="OPY45" s="9"/>
      <c r="OPZ45" s="8"/>
      <c r="OQA45" s="8"/>
      <c r="OQB45" s="13"/>
      <c r="OQC45" s="13"/>
      <c r="OQD45" s="14"/>
      <c r="OQE45" s="15"/>
      <c r="OQF45" s="13"/>
      <c r="OQG45" s="9"/>
      <c r="OQH45" s="8"/>
      <c r="OQI45" s="8"/>
      <c r="OQJ45" s="13"/>
      <c r="OQK45" s="13"/>
      <c r="OQL45" s="14"/>
      <c r="OQM45" s="15"/>
      <c r="OQN45" s="13"/>
      <c r="OQO45" s="9"/>
      <c r="OQP45" s="8"/>
      <c r="OQQ45" s="8"/>
      <c r="OQR45" s="13"/>
      <c r="OQS45" s="13"/>
      <c r="OQT45" s="14"/>
      <c r="OQU45" s="15"/>
      <c r="OQV45" s="13"/>
      <c r="OQW45" s="9"/>
      <c r="OQX45" s="8"/>
      <c r="OQY45" s="8"/>
      <c r="OQZ45" s="13"/>
      <c r="ORA45" s="13"/>
      <c r="ORB45" s="14"/>
      <c r="ORC45" s="15"/>
      <c r="ORD45" s="13"/>
      <c r="ORE45" s="9"/>
      <c r="ORF45" s="8"/>
      <c r="ORG45" s="8"/>
      <c r="ORH45" s="13"/>
      <c r="ORI45" s="13"/>
      <c r="ORJ45" s="14"/>
      <c r="ORK45" s="15"/>
      <c r="ORL45" s="13"/>
      <c r="ORM45" s="9"/>
      <c r="ORN45" s="8"/>
      <c r="ORO45" s="8"/>
      <c r="ORP45" s="13"/>
      <c r="ORQ45" s="13"/>
      <c r="ORR45" s="14"/>
      <c r="ORS45" s="15"/>
      <c r="ORT45" s="13"/>
      <c r="ORU45" s="9"/>
      <c r="ORV45" s="8"/>
      <c r="ORW45" s="8"/>
      <c r="ORX45" s="13"/>
      <c r="ORY45" s="13"/>
      <c r="ORZ45" s="14"/>
      <c r="OSA45" s="15"/>
      <c r="OSB45" s="13"/>
      <c r="OSC45" s="9"/>
      <c r="OSD45" s="8"/>
      <c r="OSE45" s="8"/>
      <c r="OSF45" s="13"/>
      <c r="OSG45" s="13"/>
      <c r="OSH45" s="14"/>
      <c r="OSI45" s="15"/>
      <c r="OSJ45" s="13"/>
      <c r="OSK45" s="9"/>
      <c r="OSL45" s="8"/>
      <c r="OSM45" s="8"/>
      <c r="OSN45" s="13"/>
      <c r="OSO45" s="13"/>
      <c r="OSP45" s="14"/>
      <c r="OSQ45" s="15"/>
      <c r="OSR45" s="13"/>
      <c r="OSS45" s="9"/>
      <c r="OST45" s="8"/>
      <c r="OSU45" s="8"/>
      <c r="OSV45" s="13"/>
      <c r="OSW45" s="13"/>
      <c r="OSX45" s="14"/>
      <c r="OSY45" s="15"/>
      <c r="OSZ45" s="13"/>
      <c r="OTA45" s="9"/>
      <c r="OTB45" s="8"/>
      <c r="OTC45" s="8"/>
      <c r="OTD45" s="13"/>
      <c r="OTE45" s="13"/>
      <c r="OTF45" s="14"/>
      <c r="OTG45" s="15"/>
      <c r="OTH45" s="13"/>
      <c r="OTI45" s="9"/>
      <c r="OTJ45" s="8"/>
      <c r="OTK45" s="8"/>
      <c r="OTL45" s="13"/>
      <c r="OTM45" s="13"/>
      <c r="OTN45" s="14"/>
      <c r="OTO45" s="15"/>
      <c r="OTP45" s="13"/>
      <c r="OTQ45" s="9"/>
      <c r="OTR45" s="8"/>
      <c r="OTS45" s="8"/>
      <c r="OTT45" s="13"/>
      <c r="OTU45" s="13"/>
      <c r="OTV45" s="14"/>
      <c r="OTW45" s="15"/>
      <c r="OTX45" s="13"/>
      <c r="OTY45" s="9"/>
      <c r="OTZ45" s="8"/>
      <c r="OUA45" s="8"/>
      <c r="OUB45" s="13"/>
      <c r="OUC45" s="13"/>
      <c r="OUD45" s="14"/>
      <c r="OUE45" s="15"/>
      <c r="OUF45" s="13"/>
      <c r="OUG45" s="9"/>
      <c r="OUH45" s="8"/>
      <c r="OUI45" s="8"/>
      <c r="OUJ45" s="13"/>
      <c r="OUK45" s="13"/>
      <c r="OUL45" s="14"/>
      <c r="OUM45" s="15"/>
      <c r="OUN45" s="13"/>
      <c r="OUO45" s="9"/>
      <c r="OUP45" s="8"/>
      <c r="OUQ45" s="8"/>
      <c r="OUR45" s="13"/>
      <c r="OUS45" s="13"/>
      <c r="OUT45" s="14"/>
      <c r="OUU45" s="15"/>
      <c r="OUV45" s="13"/>
      <c r="OUW45" s="9"/>
      <c r="OUX45" s="8"/>
      <c r="OUY45" s="8"/>
      <c r="OUZ45" s="13"/>
      <c r="OVA45" s="13"/>
      <c r="OVB45" s="14"/>
      <c r="OVC45" s="15"/>
      <c r="OVD45" s="13"/>
      <c r="OVE45" s="9"/>
      <c r="OVF45" s="8"/>
      <c r="OVG45" s="8"/>
      <c r="OVH45" s="13"/>
      <c r="OVI45" s="13"/>
      <c r="OVJ45" s="14"/>
      <c r="OVK45" s="15"/>
      <c r="OVL45" s="13"/>
      <c r="OVM45" s="9"/>
      <c r="OVN45" s="8"/>
      <c r="OVO45" s="8"/>
      <c r="OVP45" s="13"/>
      <c r="OVQ45" s="13"/>
      <c r="OVR45" s="14"/>
      <c r="OVS45" s="15"/>
      <c r="OVT45" s="13"/>
      <c r="OVU45" s="9"/>
      <c r="OVV45" s="8"/>
      <c r="OVW45" s="8"/>
      <c r="OVX45" s="13"/>
      <c r="OVY45" s="13"/>
      <c r="OVZ45" s="14"/>
      <c r="OWA45" s="15"/>
      <c r="OWB45" s="13"/>
      <c r="OWC45" s="9"/>
      <c r="OWD45" s="8"/>
      <c r="OWE45" s="8"/>
      <c r="OWF45" s="13"/>
      <c r="OWG45" s="13"/>
      <c r="OWH45" s="14"/>
      <c r="OWI45" s="15"/>
      <c r="OWJ45" s="13"/>
      <c r="OWK45" s="9"/>
      <c r="OWL45" s="8"/>
      <c r="OWM45" s="8"/>
      <c r="OWN45" s="13"/>
      <c r="OWO45" s="13"/>
      <c r="OWP45" s="14"/>
      <c r="OWQ45" s="15"/>
      <c r="OWR45" s="13"/>
      <c r="OWS45" s="9"/>
      <c r="OWT45" s="8"/>
      <c r="OWU45" s="8"/>
      <c r="OWV45" s="13"/>
      <c r="OWW45" s="13"/>
      <c r="OWX45" s="14"/>
      <c r="OWY45" s="15"/>
      <c r="OWZ45" s="13"/>
      <c r="OXA45" s="9"/>
      <c r="OXB45" s="8"/>
      <c r="OXC45" s="8"/>
      <c r="OXD45" s="13"/>
      <c r="OXE45" s="13"/>
      <c r="OXF45" s="14"/>
      <c r="OXG45" s="15"/>
      <c r="OXH45" s="13"/>
      <c r="OXI45" s="9"/>
      <c r="OXJ45" s="8"/>
      <c r="OXK45" s="8"/>
      <c r="OXL45" s="13"/>
      <c r="OXM45" s="13"/>
      <c r="OXN45" s="14"/>
      <c r="OXO45" s="15"/>
      <c r="OXP45" s="13"/>
      <c r="OXQ45" s="9"/>
      <c r="OXR45" s="8"/>
      <c r="OXS45" s="8"/>
      <c r="OXT45" s="13"/>
      <c r="OXU45" s="13"/>
      <c r="OXV45" s="14"/>
      <c r="OXW45" s="15"/>
      <c r="OXX45" s="13"/>
      <c r="OXY45" s="9"/>
      <c r="OXZ45" s="8"/>
      <c r="OYA45" s="8"/>
      <c r="OYB45" s="13"/>
      <c r="OYC45" s="13"/>
      <c r="OYD45" s="14"/>
      <c r="OYE45" s="15"/>
      <c r="OYF45" s="13"/>
      <c r="OYG45" s="9"/>
      <c r="OYH45" s="8"/>
      <c r="OYI45" s="8"/>
      <c r="OYJ45" s="13"/>
      <c r="OYK45" s="13"/>
      <c r="OYL45" s="14"/>
      <c r="OYM45" s="15"/>
      <c r="OYN45" s="13"/>
      <c r="OYO45" s="9"/>
      <c r="OYP45" s="8"/>
      <c r="OYQ45" s="8"/>
      <c r="OYR45" s="13"/>
      <c r="OYS45" s="13"/>
      <c r="OYT45" s="14"/>
      <c r="OYU45" s="15"/>
      <c r="OYV45" s="13"/>
      <c r="OYW45" s="9"/>
      <c r="OYX45" s="8"/>
      <c r="OYY45" s="8"/>
      <c r="OYZ45" s="13"/>
      <c r="OZA45" s="13"/>
      <c r="OZB45" s="14"/>
      <c r="OZC45" s="15"/>
      <c r="OZD45" s="13"/>
      <c r="OZE45" s="9"/>
      <c r="OZF45" s="8"/>
      <c r="OZG45" s="8"/>
      <c r="OZH45" s="13"/>
      <c r="OZI45" s="13"/>
      <c r="OZJ45" s="14"/>
      <c r="OZK45" s="15"/>
      <c r="OZL45" s="13"/>
      <c r="OZM45" s="9"/>
      <c r="OZN45" s="8"/>
      <c r="OZO45" s="8"/>
      <c r="OZP45" s="13"/>
      <c r="OZQ45" s="13"/>
      <c r="OZR45" s="14"/>
      <c r="OZS45" s="15"/>
      <c r="OZT45" s="13"/>
      <c r="OZU45" s="9"/>
      <c r="OZV45" s="8"/>
      <c r="OZW45" s="8"/>
      <c r="OZX45" s="13"/>
      <c r="OZY45" s="13"/>
      <c r="OZZ45" s="14"/>
      <c r="PAA45" s="15"/>
      <c r="PAB45" s="13"/>
      <c r="PAC45" s="9"/>
      <c r="PAD45" s="8"/>
      <c r="PAE45" s="8"/>
      <c r="PAF45" s="13"/>
      <c r="PAG45" s="13"/>
      <c r="PAH45" s="14"/>
      <c r="PAI45" s="15"/>
      <c r="PAJ45" s="13"/>
      <c r="PAK45" s="9"/>
      <c r="PAL45" s="8"/>
      <c r="PAM45" s="8"/>
      <c r="PAN45" s="13"/>
      <c r="PAO45" s="13"/>
      <c r="PAP45" s="14"/>
      <c r="PAQ45" s="15"/>
      <c r="PAR45" s="13"/>
      <c r="PAS45" s="9"/>
      <c r="PAT45" s="8"/>
      <c r="PAU45" s="8"/>
      <c r="PAV45" s="13"/>
      <c r="PAW45" s="13"/>
      <c r="PAX45" s="14"/>
      <c r="PAY45" s="15"/>
      <c r="PAZ45" s="13"/>
      <c r="PBA45" s="9"/>
      <c r="PBB45" s="8"/>
      <c r="PBC45" s="8"/>
      <c r="PBD45" s="13"/>
      <c r="PBE45" s="13"/>
      <c r="PBF45" s="14"/>
      <c r="PBG45" s="15"/>
      <c r="PBH45" s="13"/>
      <c r="PBI45" s="9"/>
      <c r="PBJ45" s="8"/>
      <c r="PBK45" s="8"/>
      <c r="PBL45" s="13"/>
      <c r="PBM45" s="13"/>
      <c r="PBN45" s="14"/>
      <c r="PBO45" s="15"/>
      <c r="PBP45" s="13"/>
      <c r="PBQ45" s="9"/>
      <c r="PBR45" s="8"/>
      <c r="PBS45" s="8"/>
      <c r="PBT45" s="13"/>
      <c r="PBU45" s="13"/>
      <c r="PBV45" s="14"/>
      <c r="PBW45" s="15"/>
      <c r="PBX45" s="13"/>
      <c r="PBY45" s="9"/>
      <c r="PBZ45" s="8"/>
      <c r="PCA45" s="8"/>
      <c r="PCB45" s="13"/>
      <c r="PCC45" s="13"/>
      <c r="PCD45" s="14"/>
      <c r="PCE45" s="15"/>
      <c r="PCF45" s="13"/>
      <c r="PCG45" s="9"/>
      <c r="PCH45" s="8"/>
      <c r="PCI45" s="8"/>
      <c r="PCJ45" s="13"/>
      <c r="PCK45" s="13"/>
      <c r="PCL45" s="14"/>
      <c r="PCM45" s="15"/>
      <c r="PCN45" s="13"/>
      <c r="PCO45" s="9"/>
      <c r="PCP45" s="8"/>
      <c r="PCQ45" s="8"/>
      <c r="PCR45" s="13"/>
      <c r="PCS45" s="13"/>
      <c r="PCT45" s="14"/>
      <c r="PCU45" s="15"/>
      <c r="PCV45" s="13"/>
      <c r="PCW45" s="9"/>
      <c r="PCX45" s="8"/>
      <c r="PCY45" s="8"/>
      <c r="PCZ45" s="13"/>
      <c r="PDA45" s="13"/>
      <c r="PDB45" s="14"/>
      <c r="PDC45" s="15"/>
      <c r="PDD45" s="13"/>
      <c r="PDE45" s="9"/>
      <c r="PDF45" s="8"/>
      <c r="PDG45" s="8"/>
      <c r="PDH45" s="13"/>
      <c r="PDI45" s="13"/>
      <c r="PDJ45" s="14"/>
      <c r="PDK45" s="15"/>
      <c r="PDL45" s="13"/>
      <c r="PDM45" s="9"/>
      <c r="PDN45" s="8"/>
      <c r="PDO45" s="8"/>
      <c r="PDP45" s="13"/>
      <c r="PDQ45" s="13"/>
      <c r="PDR45" s="14"/>
      <c r="PDS45" s="15"/>
      <c r="PDT45" s="13"/>
      <c r="PDU45" s="9"/>
      <c r="PDV45" s="8"/>
      <c r="PDW45" s="8"/>
      <c r="PDX45" s="13"/>
      <c r="PDY45" s="13"/>
      <c r="PDZ45" s="14"/>
      <c r="PEA45" s="15"/>
      <c r="PEB45" s="13"/>
      <c r="PEC45" s="9"/>
      <c r="PED45" s="8"/>
      <c r="PEE45" s="8"/>
      <c r="PEF45" s="13"/>
      <c r="PEG45" s="13"/>
      <c r="PEH45" s="14"/>
      <c r="PEI45" s="15"/>
      <c r="PEJ45" s="13"/>
      <c r="PEK45" s="9"/>
      <c r="PEL45" s="8"/>
      <c r="PEM45" s="8"/>
      <c r="PEN45" s="13"/>
      <c r="PEO45" s="13"/>
      <c r="PEP45" s="14"/>
      <c r="PEQ45" s="15"/>
      <c r="PER45" s="13"/>
      <c r="PES45" s="9"/>
      <c r="PET45" s="8"/>
      <c r="PEU45" s="8"/>
      <c r="PEV45" s="13"/>
      <c r="PEW45" s="13"/>
      <c r="PEX45" s="14"/>
      <c r="PEY45" s="15"/>
      <c r="PEZ45" s="13"/>
      <c r="PFA45" s="9"/>
      <c r="PFB45" s="8"/>
      <c r="PFC45" s="8"/>
      <c r="PFD45" s="13"/>
      <c r="PFE45" s="13"/>
      <c r="PFF45" s="14"/>
      <c r="PFG45" s="15"/>
      <c r="PFH45" s="13"/>
      <c r="PFI45" s="9"/>
      <c r="PFJ45" s="8"/>
      <c r="PFK45" s="8"/>
      <c r="PFL45" s="13"/>
      <c r="PFM45" s="13"/>
      <c r="PFN45" s="14"/>
      <c r="PFO45" s="15"/>
      <c r="PFP45" s="13"/>
      <c r="PFQ45" s="9"/>
      <c r="PFR45" s="8"/>
      <c r="PFS45" s="8"/>
      <c r="PFT45" s="13"/>
      <c r="PFU45" s="13"/>
      <c r="PFV45" s="14"/>
      <c r="PFW45" s="15"/>
      <c r="PFX45" s="13"/>
      <c r="PFY45" s="9"/>
      <c r="PFZ45" s="8"/>
      <c r="PGA45" s="8"/>
      <c r="PGB45" s="13"/>
      <c r="PGC45" s="13"/>
      <c r="PGD45" s="14"/>
      <c r="PGE45" s="15"/>
      <c r="PGF45" s="13"/>
      <c r="PGG45" s="9"/>
      <c r="PGH45" s="8"/>
      <c r="PGI45" s="8"/>
      <c r="PGJ45" s="13"/>
      <c r="PGK45" s="13"/>
      <c r="PGL45" s="14"/>
      <c r="PGM45" s="15"/>
      <c r="PGN45" s="13"/>
      <c r="PGO45" s="9"/>
      <c r="PGP45" s="8"/>
      <c r="PGQ45" s="8"/>
      <c r="PGR45" s="13"/>
      <c r="PGS45" s="13"/>
      <c r="PGT45" s="14"/>
      <c r="PGU45" s="15"/>
      <c r="PGV45" s="13"/>
      <c r="PGW45" s="9"/>
      <c r="PGX45" s="8"/>
      <c r="PGY45" s="8"/>
      <c r="PGZ45" s="13"/>
      <c r="PHA45" s="13"/>
      <c r="PHB45" s="14"/>
      <c r="PHC45" s="15"/>
      <c r="PHD45" s="13"/>
      <c r="PHE45" s="9"/>
      <c r="PHF45" s="8"/>
      <c r="PHG45" s="8"/>
      <c r="PHH45" s="13"/>
      <c r="PHI45" s="13"/>
      <c r="PHJ45" s="14"/>
      <c r="PHK45" s="15"/>
      <c r="PHL45" s="13"/>
      <c r="PHM45" s="9"/>
      <c r="PHN45" s="8"/>
      <c r="PHO45" s="8"/>
      <c r="PHP45" s="13"/>
      <c r="PHQ45" s="13"/>
      <c r="PHR45" s="14"/>
      <c r="PHS45" s="15"/>
      <c r="PHT45" s="13"/>
      <c r="PHU45" s="9"/>
      <c r="PHV45" s="8"/>
      <c r="PHW45" s="8"/>
      <c r="PHX45" s="13"/>
      <c r="PHY45" s="13"/>
      <c r="PHZ45" s="14"/>
      <c r="PIA45" s="15"/>
      <c r="PIB45" s="13"/>
      <c r="PIC45" s="9"/>
      <c r="PID45" s="8"/>
      <c r="PIE45" s="8"/>
      <c r="PIF45" s="13"/>
      <c r="PIG45" s="13"/>
      <c r="PIH45" s="14"/>
      <c r="PII45" s="15"/>
      <c r="PIJ45" s="13"/>
      <c r="PIK45" s="9"/>
      <c r="PIL45" s="8"/>
      <c r="PIM45" s="8"/>
      <c r="PIN45" s="13"/>
      <c r="PIO45" s="13"/>
      <c r="PIP45" s="14"/>
      <c r="PIQ45" s="15"/>
      <c r="PIR45" s="13"/>
      <c r="PIS45" s="9"/>
      <c r="PIT45" s="8"/>
      <c r="PIU45" s="8"/>
      <c r="PIV45" s="13"/>
      <c r="PIW45" s="13"/>
      <c r="PIX45" s="14"/>
      <c r="PIY45" s="15"/>
      <c r="PIZ45" s="13"/>
      <c r="PJA45" s="9"/>
      <c r="PJB45" s="8"/>
      <c r="PJC45" s="8"/>
      <c r="PJD45" s="13"/>
      <c r="PJE45" s="13"/>
      <c r="PJF45" s="14"/>
      <c r="PJG45" s="15"/>
      <c r="PJH45" s="13"/>
      <c r="PJI45" s="9"/>
      <c r="PJJ45" s="8"/>
      <c r="PJK45" s="8"/>
      <c r="PJL45" s="13"/>
      <c r="PJM45" s="13"/>
      <c r="PJN45" s="14"/>
      <c r="PJO45" s="15"/>
      <c r="PJP45" s="13"/>
      <c r="PJQ45" s="9"/>
      <c r="PJR45" s="8"/>
      <c r="PJS45" s="8"/>
      <c r="PJT45" s="13"/>
      <c r="PJU45" s="13"/>
      <c r="PJV45" s="14"/>
      <c r="PJW45" s="15"/>
      <c r="PJX45" s="13"/>
      <c r="PJY45" s="9"/>
      <c r="PJZ45" s="8"/>
      <c r="PKA45" s="8"/>
      <c r="PKB45" s="13"/>
      <c r="PKC45" s="13"/>
      <c r="PKD45" s="14"/>
      <c r="PKE45" s="15"/>
      <c r="PKF45" s="13"/>
      <c r="PKG45" s="9"/>
      <c r="PKH45" s="8"/>
      <c r="PKI45" s="8"/>
      <c r="PKJ45" s="13"/>
      <c r="PKK45" s="13"/>
      <c r="PKL45" s="14"/>
      <c r="PKM45" s="15"/>
      <c r="PKN45" s="13"/>
      <c r="PKO45" s="9"/>
      <c r="PKP45" s="8"/>
      <c r="PKQ45" s="8"/>
      <c r="PKR45" s="13"/>
      <c r="PKS45" s="13"/>
      <c r="PKT45" s="14"/>
      <c r="PKU45" s="15"/>
      <c r="PKV45" s="13"/>
      <c r="PKW45" s="9"/>
      <c r="PKX45" s="8"/>
      <c r="PKY45" s="8"/>
      <c r="PKZ45" s="13"/>
      <c r="PLA45" s="13"/>
      <c r="PLB45" s="14"/>
      <c r="PLC45" s="15"/>
      <c r="PLD45" s="13"/>
      <c r="PLE45" s="9"/>
      <c r="PLF45" s="8"/>
      <c r="PLG45" s="8"/>
      <c r="PLH45" s="13"/>
      <c r="PLI45" s="13"/>
      <c r="PLJ45" s="14"/>
      <c r="PLK45" s="15"/>
      <c r="PLL45" s="13"/>
      <c r="PLM45" s="9"/>
      <c r="PLN45" s="8"/>
      <c r="PLO45" s="8"/>
      <c r="PLP45" s="13"/>
      <c r="PLQ45" s="13"/>
      <c r="PLR45" s="14"/>
      <c r="PLS45" s="15"/>
      <c r="PLT45" s="13"/>
      <c r="PLU45" s="9"/>
      <c r="PLV45" s="8"/>
      <c r="PLW45" s="8"/>
      <c r="PLX45" s="13"/>
      <c r="PLY45" s="13"/>
      <c r="PLZ45" s="14"/>
      <c r="PMA45" s="15"/>
      <c r="PMB45" s="13"/>
      <c r="PMC45" s="9"/>
      <c r="PMD45" s="8"/>
      <c r="PME45" s="8"/>
      <c r="PMF45" s="13"/>
      <c r="PMG45" s="13"/>
      <c r="PMH45" s="14"/>
      <c r="PMI45" s="15"/>
      <c r="PMJ45" s="13"/>
      <c r="PMK45" s="9"/>
      <c r="PML45" s="8"/>
      <c r="PMM45" s="8"/>
      <c r="PMN45" s="13"/>
      <c r="PMO45" s="13"/>
      <c r="PMP45" s="14"/>
      <c r="PMQ45" s="15"/>
      <c r="PMR45" s="13"/>
      <c r="PMS45" s="9"/>
      <c r="PMT45" s="8"/>
      <c r="PMU45" s="8"/>
      <c r="PMV45" s="13"/>
      <c r="PMW45" s="13"/>
      <c r="PMX45" s="14"/>
      <c r="PMY45" s="15"/>
      <c r="PMZ45" s="13"/>
      <c r="PNA45" s="9"/>
      <c r="PNB45" s="8"/>
      <c r="PNC45" s="8"/>
      <c r="PND45" s="13"/>
      <c r="PNE45" s="13"/>
      <c r="PNF45" s="14"/>
      <c r="PNG45" s="15"/>
      <c r="PNH45" s="13"/>
      <c r="PNI45" s="9"/>
      <c r="PNJ45" s="8"/>
      <c r="PNK45" s="8"/>
      <c r="PNL45" s="13"/>
      <c r="PNM45" s="13"/>
      <c r="PNN45" s="14"/>
      <c r="PNO45" s="15"/>
      <c r="PNP45" s="13"/>
      <c r="PNQ45" s="9"/>
      <c r="PNR45" s="8"/>
      <c r="PNS45" s="8"/>
      <c r="PNT45" s="13"/>
      <c r="PNU45" s="13"/>
      <c r="PNV45" s="14"/>
      <c r="PNW45" s="15"/>
      <c r="PNX45" s="13"/>
      <c r="PNY45" s="9"/>
      <c r="PNZ45" s="8"/>
      <c r="POA45" s="8"/>
      <c r="POB45" s="13"/>
      <c r="POC45" s="13"/>
      <c r="POD45" s="14"/>
      <c r="POE45" s="15"/>
      <c r="POF45" s="13"/>
      <c r="POG45" s="9"/>
      <c r="POH45" s="8"/>
      <c r="POI45" s="8"/>
      <c r="POJ45" s="13"/>
      <c r="POK45" s="13"/>
      <c r="POL45" s="14"/>
      <c r="POM45" s="15"/>
      <c r="PON45" s="13"/>
      <c r="POO45" s="9"/>
      <c r="POP45" s="8"/>
      <c r="POQ45" s="8"/>
      <c r="POR45" s="13"/>
      <c r="POS45" s="13"/>
      <c r="POT45" s="14"/>
      <c r="POU45" s="15"/>
      <c r="POV45" s="13"/>
      <c r="POW45" s="9"/>
      <c r="POX45" s="8"/>
      <c r="POY45" s="8"/>
      <c r="POZ45" s="13"/>
      <c r="PPA45" s="13"/>
      <c r="PPB45" s="14"/>
      <c r="PPC45" s="15"/>
      <c r="PPD45" s="13"/>
      <c r="PPE45" s="9"/>
      <c r="PPF45" s="8"/>
      <c r="PPG45" s="8"/>
      <c r="PPH45" s="13"/>
      <c r="PPI45" s="13"/>
      <c r="PPJ45" s="14"/>
      <c r="PPK45" s="15"/>
      <c r="PPL45" s="13"/>
      <c r="PPM45" s="9"/>
      <c r="PPN45" s="8"/>
      <c r="PPO45" s="8"/>
      <c r="PPP45" s="13"/>
      <c r="PPQ45" s="13"/>
      <c r="PPR45" s="14"/>
      <c r="PPS45" s="15"/>
      <c r="PPT45" s="13"/>
      <c r="PPU45" s="9"/>
      <c r="PPV45" s="8"/>
      <c r="PPW45" s="8"/>
      <c r="PPX45" s="13"/>
      <c r="PPY45" s="13"/>
      <c r="PPZ45" s="14"/>
      <c r="PQA45" s="15"/>
      <c r="PQB45" s="13"/>
      <c r="PQC45" s="9"/>
      <c r="PQD45" s="8"/>
      <c r="PQE45" s="8"/>
      <c r="PQF45" s="13"/>
      <c r="PQG45" s="13"/>
      <c r="PQH45" s="14"/>
      <c r="PQI45" s="15"/>
      <c r="PQJ45" s="13"/>
      <c r="PQK45" s="9"/>
      <c r="PQL45" s="8"/>
      <c r="PQM45" s="8"/>
      <c r="PQN45" s="13"/>
      <c r="PQO45" s="13"/>
      <c r="PQP45" s="14"/>
      <c r="PQQ45" s="15"/>
      <c r="PQR45" s="13"/>
      <c r="PQS45" s="9"/>
      <c r="PQT45" s="8"/>
      <c r="PQU45" s="8"/>
      <c r="PQV45" s="13"/>
      <c r="PQW45" s="13"/>
      <c r="PQX45" s="14"/>
      <c r="PQY45" s="15"/>
      <c r="PQZ45" s="13"/>
      <c r="PRA45" s="9"/>
      <c r="PRB45" s="8"/>
      <c r="PRC45" s="8"/>
      <c r="PRD45" s="13"/>
      <c r="PRE45" s="13"/>
      <c r="PRF45" s="14"/>
      <c r="PRG45" s="15"/>
      <c r="PRH45" s="13"/>
      <c r="PRI45" s="9"/>
      <c r="PRJ45" s="8"/>
      <c r="PRK45" s="8"/>
      <c r="PRL45" s="13"/>
      <c r="PRM45" s="13"/>
      <c r="PRN45" s="14"/>
      <c r="PRO45" s="15"/>
      <c r="PRP45" s="13"/>
      <c r="PRQ45" s="9"/>
      <c r="PRR45" s="8"/>
      <c r="PRS45" s="8"/>
      <c r="PRT45" s="13"/>
      <c r="PRU45" s="13"/>
      <c r="PRV45" s="14"/>
      <c r="PRW45" s="15"/>
      <c r="PRX45" s="13"/>
      <c r="PRY45" s="9"/>
      <c r="PRZ45" s="8"/>
      <c r="PSA45" s="8"/>
      <c r="PSB45" s="13"/>
      <c r="PSC45" s="13"/>
      <c r="PSD45" s="14"/>
      <c r="PSE45" s="15"/>
      <c r="PSF45" s="13"/>
      <c r="PSG45" s="9"/>
      <c r="PSH45" s="8"/>
      <c r="PSI45" s="8"/>
      <c r="PSJ45" s="13"/>
      <c r="PSK45" s="13"/>
      <c r="PSL45" s="14"/>
      <c r="PSM45" s="15"/>
      <c r="PSN45" s="13"/>
      <c r="PSO45" s="9"/>
      <c r="PSP45" s="8"/>
      <c r="PSQ45" s="8"/>
      <c r="PSR45" s="13"/>
      <c r="PSS45" s="13"/>
      <c r="PST45" s="14"/>
      <c r="PSU45" s="15"/>
      <c r="PSV45" s="13"/>
      <c r="PSW45" s="9"/>
      <c r="PSX45" s="8"/>
      <c r="PSY45" s="8"/>
      <c r="PSZ45" s="13"/>
      <c r="PTA45" s="13"/>
      <c r="PTB45" s="14"/>
      <c r="PTC45" s="15"/>
      <c r="PTD45" s="13"/>
      <c r="PTE45" s="9"/>
      <c r="PTF45" s="8"/>
      <c r="PTG45" s="8"/>
      <c r="PTH45" s="13"/>
      <c r="PTI45" s="13"/>
      <c r="PTJ45" s="14"/>
      <c r="PTK45" s="15"/>
      <c r="PTL45" s="13"/>
      <c r="PTM45" s="9"/>
      <c r="PTN45" s="8"/>
      <c r="PTO45" s="8"/>
      <c r="PTP45" s="13"/>
      <c r="PTQ45" s="13"/>
      <c r="PTR45" s="14"/>
      <c r="PTS45" s="15"/>
      <c r="PTT45" s="13"/>
      <c r="PTU45" s="9"/>
      <c r="PTV45" s="8"/>
      <c r="PTW45" s="8"/>
      <c r="PTX45" s="13"/>
      <c r="PTY45" s="13"/>
      <c r="PTZ45" s="14"/>
      <c r="PUA45" s="15"/>
      <c r="PUB45" s="13"/>
      <c r="PUC45" s="9"/>
      <c r="PUD45" s="8"/>
      <c r="PUE45" s="8"/>
      <c r="PUF45" s="13"/>
      <c r="PUG45" s="13"/>
      <c r="PUH45" s="14"/>
      <c r="PUI45" s="15"/>
      <c r="PUJ45" s="13"/>
      <c r="PUK45" s="9"/>
      <c r="PUL45" s="8"/>
      <c r="PUM45" s="8"/>
      <c r="PUN45" s="13"/>
      <c r="PUO45" s="13"/>
      <c r="PUP45" s="14"/>
      <c r="PUQ45" s="15"/>
      <c r="PUR45" s="13"/>
      <c r="PUS45" s="9"/>
      <c r="PUT45" s="8"/>
      <c r="PUU45" s="8"/>
      <c r="PUV45" s="13"/>
      <c r="PUW45" s="13"/>
      <c r="PUX45" s="14"/>
      <c r="PUY45" s="15"/>
      <c r="PUZ45" s="13"/>
      <c r="PVA45" s="9"/>
      <c r="PVB45" s="8"/>
      <c r="PVC45" s="8"/>
      <c r="PVD45" s="13"/>
      <c r="PVE45" s="13"/>
      <c r="PVF45" s="14"/>
      <c r="PVG45" s="15"/>
      <c r="PVH45" s="13"/>
      <c r="PVI45" s="9"/>
      <c r="PVJ45" s="8"/>
      <c r="PVK45" s="8"/>
      <c r="PVL45" s="13"/>
      <c r="PVM45" s="13"/>
      <c r="PVN45" s="14"/>
      <c r="PVO45" s="15"/>
      <c r="PVP45" s="13"/>
      <c r="PVQ45" s="9"/>
      <c r="PVR45" s="8"/>
      <c r="PVS45" s="8"/>
      <c r="PVT45" s="13"/>
      <c r="PVU45" s="13"/>
      <c r="PVV45" s="14"/>
      <c r="PVW45" s="15"/>
      <c r="PVX45" s="13"/>
      <c r="PVY45" s="9"/>
      <c r="PVZ45" s="8"/>
      <c r="PWA45" s="8"/>
      <c r="PWB45" s="13"/>
      <c r="PWC45" s="13"/>
      <c r="PWD45" s="14"/>
      <c r="PWE45" s="15"/>
      <c r="PWF45" s="13"/>
      <c r="PWG45" s="9"/>
      <c r="PWH45" s="8"/>
      <c r="PWI45" s="8"/>
      <c r="PWJ45" s="13"/>
      <c r="PWK45" s="13"/>
      <c r="PWL45" s="14"/>
      <c r="PWM45" s="15"/>
      <c r="PWN45" s="13"/>
      <c r="PWO45" s="9"/>
      <c r="PWP45" s="8"/>
      <c r="PWQ45" s="8"/>
      <c r="PWR45" s="13"/>
      <c r="PWS45" s="13"/>
      <c r="PWT45" s="14"/>
      <c r="PWU45" s="15"/>
      <c r="PWV45" s="13"/>
      <c r="PWW45" s="9"/>
      <c r="PWX45" s="8"/>
      <c r="PWY45" s="8"/>
      <c r="PWZ45" s="13"/>
      <c r="PXA45" s="13"/>
      <c r="PXB45" s="14"/>
      <c r="PXC45" s="15"/>
      <c r="PXD45" s="13"/>
      <c r="PXE45" s="9"/>
      <c r="PXF45" s="8"/>
      <c r="PXG45" s="8"/>
      <c r="PXH45" s="13"/>
      <c r="PXI45" s="13"/>
      <c r="PXJ45" s="14"/>
      <c r="PXK45" s="15"/>
      <c r="PXL45" s="13"/>
      <c r="PXM45" s="9"/>
      <c r="PXN45" s="8"/>
      <c r="PXO45" s="8"/>
      <c r="PXP45" s="13"/>
      <c r="PXQ45" s="13"/>
      <c r="PXR45" s="14"/>
      <c r="PXS45" s="15"/>
      <c r="PXT45" s="13"/>
      <c r="PXU45" s="9"/>
      <c r="PXV45" s="8"/>
      <c r="PXW45" s="8"/>
      <c r="PXX45" s="13"/>
      <c r="PXY45" s="13"/>
      <c r="PXZ45" s="14"/>
      <c r="PYA45" s="15"/>
      <c r="PYB45" s="13"/>
      <c r="PYC45" s="9"/>
      <c r="PYD45" s="8"/>
      <c r="PYE45" s="8"/>
      <c r="PYF45" s="13"/>
      <c r="PYG45" s="13"/>
      <c r="PYH45" s="14"/>
      <c r="PYI45" s="15"/>
      <c r="PYJ45" s="13"/>
      <c r="PYK45" s="9"/>
      <c r="PYL45" s="8"/>
      <c r="PYM45" s="8"/>
      <c r="PYN45" s="13"/>
      <c r="PYO45" s="13"/>
      <c r="PYP45" s="14"/>
      <c r="PYQ45" s="15"/>
      <c r="PYR45" s="13"/>
      <c r="PYS45" s="9"/>
      <c r="PYT45" s="8"/>
      <c r="PYU45" s="8"/>
      <c r="PYV45" s="13"/>
      <c r="PYW45" s="13"/>
      <c r="PYX45" s="14"/>
      <c r="PYY45" s="15"/>
      <c r="PYZ45" s="13"/>
      <c r="PZA45" s="9"/>
      <c r="PZB45" s="8"/>
      <c r="PZC45" s="8"/>
      <c r="PZD45" s="13"/>
      <c r="PZE45" s="13"/>
      <c r="PZF45" s="14"/>
      <c r="PZG45" s="15"/>
      <c r="PZH45" s="13"/>
      <c r="PZI45" s="9"/>
      <c r="PZJ45" s="8"/>
      <c r="PZK45" s="8"/>
      <c r="PZL45" s="13"/>
      <c r="PZM45" s="13"/>
      <c r="PZN45" s="14"/>
      <c r="PZO45" s="15"/>
      <c r="PZP45" s="13"/>
      <c r="PZQ45" s="9"/>
      <c r="PZR45" s="8"/>
      <c r="PZS45" s="8"/>
      <c r="PZT45" s="13"/>
      <c r="PZU45" s="13"/>
      <c r="PZV45" s="14"/>
      <c r="PZW45" s="15"/>
      <c r="PZX45" s="13"/>
      <c r="PZY45" s="9"/>
      <c r="PZZ45" s="8"/>
      <c r="QAA45" s="8"/>
      <c r="QAB45" s="13"/>
      <c r="QAC45" s="13"/>
      <c r="QAD45" s="14"/>
      <c r="QAE45" s="15"/>
      <c r="QAF45" s="13"/>
      <c r="QAG45" s="9"/>
      <c r="QAH45" s="8"/>
      <c r="QAI45" s="8"/>
      <c r="QAJ45" s="13"/>
      <c r="QAK45" s="13"/>
      <c r="QAL45" s="14"/>
      <c r="QAM45" s="15"/>
      <c r="QAN45" s="13"/>
      <c r="QAO45" s="9"/>
      <c r="QAP45" s="8"/>
      <c r="QAQ45" s="8"/>
      <c r="QAR45" s="13"/>
      <c r="QAS45" s="13"/>
      <c r="QAT45" s="14"/>
      <c r="QAU45" s="15"/>
      <c r="QAV45" s="13"/>
      <c r="QAW45" s="9"/>
      <c r="QAX45" s="8"/>
      <c r="QAY45" s="8"/>
      <c r="QAZ45" s="13"/>
      <c r="QBA45" s="13"/>
      <c r="QBB45" s="14"/>
      <c r="QBC45" s="15"/>
      <c r="QBD45" s="13"/>
      <c r="QBE45" s="9"/>
      <c r="QBF45" s="8"/>
      <c r="QBG45" s="8"/>
      <c r="QBH45" s="13"/>
      <c r="QBI45" s="13"/>
      <c r="QBJ45" s="14"/>
      <c r="QBK45" s="15"/>
      <c r="QBL45" s="13"/>
      <c r="QBM45" s="9"/>
      <c r="QBN45" s="8"/>
      <c r="QBO45" s="8"/>
      <c r="QBP45" s="13"/>
      <c r="QBQ45" s="13"/>
      <c r="QBR45" s="14"/>
      <c r="QBS45" s="15"/>
      <c r="QBT45" s="13"/>
      <c r="QBU45" s="9"/>
      <c r="QBV45" s="8"/>
      <c r="QBW45" s="8"/>
      <c r="QBX45" s="13"/>
      <c r="QBY45" s="13"/>
      <c r="QBZ45" s="14"/>
      <c r="QCA45" s="15"/>
      <c r="QCB45" s="13"/>
      <c r="QCC45" s="9"/>
      <c r="QCD45" s="8"/>
      <c r="QCE45" s="8"/>
      <c r="QCF45" s="13"/>
      <c r="QCG45" s="13"/>
      <c r="QCH45" s="14"/>
      <c r="QCI45" s="15"/>
      <c r="QCJ45" s="13"/>
      <c r="QCK45" s="9"/>
      <c r="QCL45" s="8"/>
      <c r="QCM45" s="8"/>
      <c r="QCN45" s="13"/>
      <c r="QCO45" s="13"/>
      <c r="QCP45" s="14"/>
      <c r="QCQ45" s="15"/>
      <c r="QCR45" s="13"/>
      <c r="QCS45" s="9"/>
      <c r="QCT45" s="8"/>
      <c r="QCU45" s="8"/>
      <c r="QCV45" s="13"/>
      <c r="QCW45" s="13"/>
      <c r="QCX45" s="14"/>
      <c r="QCY45" s="15"/>
      <c r="QCZ45" s="13"/>
      <c r="QDA45" s="9"/>
      <c r="QDB45" s="8"/>
      <c r="QDC45" s="8"/>
      <c r="QDD45" s="13"/>
      <c r="QDE45" s="13"/>
      <c r="QDF45" s="14"/>
      <c r="QDG45" s="15"/>
      <c r="QDH45" s="13"/>
      <c r="QDI45" s="9"/>
      <c r="QDJ45" s="8"/>
      <c r="QDK45" s="8"/>
      <c r="QDL45" s="13"/>
      <c r="QDM45" s="13"/>
      <c r="QDN45" s="14"/>
      <c r="QDO45" s="15"/>
      <c r="QDP45" s="13"/>
      <c r="QDQ45" s="9"/>
      <c r="QDR45" s="8"/>
      <c r="QDS45" s="8"/>
      <c r="QDT45" s="13"/>
      <c r="QDU45" s="13"/>
      <c r="QDV45" s="14"/>
      <c r="QDW45" s="15"/>
      <c r="QDX45" s="13"/>
      <c r="QDY45" s="9"/>
      <c r="QDZ45" s="8"/>
      <c r="QEA45" s="8"/>
      <c r="QEB45" s="13"/>
      <c r="QEC45" s="13"/>
      <c r="QED45" s="14"/>
      <c r="QEE45" s="15"/>
      <c r="QEF45" s="13"/>
      <c r="QEG45" s="9"/>
      <c r="QEH45" s="8"/>
      <c r="QEI45" s="8"/>
      <c r="QEJ45" s="13"/>
      <c r="QEK45" s="13"/>
      <c r="QEL45" s="14"/>
      <c r="QEM45" s="15"/>
      <c r="QEN45" s="13"/>
      <c r="QEO45" s="9"/>
      <c r="QEP45" s="8"/>
      <c r="QEQ45" s="8"/>
      <c r="QER45" s="13"/>
      <c r="QES45" s="13"/>
      <c r="QET45" s="14"/>
      <c r="QEU45" s="15"/>
      <c r="QEV45" s="13"/>
      <c r="QEW45" s="9"/>
      <c r="QEX45" s="8"/>
      <c r="QEY45" s="8"/>
      <c r="QEZ45" s="13"/>
      <c r="QFA45" s="13"/>
      <c r="QFB45" s="14"/>
      <c r="QFC45" s="15"/>
      <c r="QFD45" s="13"/>
      <c r="QFE45" s="9"/>
      <c r="QFF45" s="8"/>
      <c r="QFG45" s="8"/>
      <c r="QFH45" s="13"/>
      <c r="QFI45" s="13"/>
      <c r="QFJ45" s="14"/>
      <c r="QFK45" s="15"/>
      <c r="QFL45" s="13"/>
      <c r="QFM45" s="9"/>
      <c r="QFN45" s="8"/>
      <c r="QFO45" s="8"/>
      <c r="QFP45" s="13"/>
      <c r="QFQ45" s="13"/>
      <c r="QFR45" s="14"/>
      <c r="QFS45" s="15"/>
      <c r="QFT45" s="13"/>
      <c r="QFU45" s="9"/>
      <c r="QFV45" s="8"/>
      <c r="QFW45" s="8"/>
      <c r="QFX45" s="13"/>
      <c r="QFY45" s="13"/>
      <c r="QFZ45" s="14"/>
      <c r="QGA45" s="15"/>
      <c r="QGB45" s="13"/>
      <c r="QGC45" s="9"/>
      <c r="QGD45" s="8"/>
      <c r="QGE45" s="8"/>
      <c r="QGF45" s="13"/>
      <c r="QGG45" s="13"/>
      <c r="QGH45" s="14"/>
      <c r="QGI45" s="15"/>
      <c r="QGJ45" s="13"/>
      <c r="QGK45" s="9"/>
      <c r="QGL45" s="8"/>
      <c r="QGM45" s="8"/>
      <c r="QGN45" s="13"/>
      <c r="QGO45" s="13"/>
      <c r="QGP45" s="14"/>
      <c r="QGQ45" s="15"/>
      <c r="QGR45" s="13"/>
      <c r="QGS45" s="9"/>
      <c r="QGT45" s="8"/>
      <c r="QGU45" s="8"/>
      <c r="QGV45" s="13"/>
      <c r="QGW45" s="13"/>
      <c r="QGX45" s="14"/>
      <c r="QGY45" s="15"/>
      <c r="QGZ45" s="13"/>
      <c r="QHA45" s="9"/>
      <c r="QHB45" s="8"/>
      <c r="QHC45" s="8"/>
      <c r="QHD45" s="13"/>
      <c r="QHE45" s="13"/>
      <c r="QHF45" s="14"/>
      <c r="QHG45" s="15"/>
      <c r="QHH45" s="13"/>
      <c r="QHI45" s="9"/>
      <c r="QHJ45" s="8"/>
      <c r="QHK45" s="8"/>
      <c r="QHL45" s="13"/>
      <c r="QHM45" s="13"/>
      <c r="QHN45" s="14"/>
      <c r="QHO45" s="15"/>
      <c r="QHP45" s="13"/>
      <c r="QHQ45" s="9"/>
      <c r="QHR45" s="8"/>
      <c r="QHS45" s="8"/>
      <c r="QHT45" s="13"/>
      <c r="QHU45" s="13"/>
      <c r="QHV45" s="14"/>
      <c r="QHW45" s="15"/>
      <c r="QHX45" s="13"/>
      <c r="QHY45" s="9"/>
      <c r="QHZ45" s="8"/>
      <c r="QIA45" s="8"/>
      <c r="QIB45" s="13"/>
      <c r="QIC45" s="13"/>
      <c r="QID45" s="14"/>
      <c r="QIE45" s="15"/>
      <c r="QIF45" s="13"/>
      <c r="QIG45" s="9"/>
      <c r="QIH45" s="8"/>
      <c r="QII45" s="8"/>
      <c r="QIJ45" s="13"/>
      <c r="QIK45" s="13"/>
      <c r="QIL45" s="14"/>
      <c r="QIM45" s="15"/>
      <c r="QIN45" s="13"/>
      <c r="QIO45" s="9"/>
      <c r="QIP45" s="8"/>
      <c r="QIQ45" s="8"/>
      <c r="QIR45" s="13"/>
      <c r="QIS45" s="13"/>
      <c r="QIT45" s="14"/>
      <c r="QIU45" s="15"/>
      <c r="QIV45" s="13"/>
      <c r="QIW45" s="9"/>
      <c r="QIX45" s="8"/>
      <c r="QIY45" s="8"/>
      <c r="QIZ45" s="13"/>
      <c r="QJA45" s="13"/>
      <c r="QJB45" s="14"/>
      <c r="QJC45" s="15"/>
      <c r="QJD45" s="13"/>
      <c r="QJE45" s="9"/>
      <c r="QJF45" s="8"/>
      <c r="QJG45" s="8"/>
      <c r="QJH45" s="13"/>
      <c r="QJI45" s="13"/>
      <c r="QJJ45" s="14"/>
      <c r="QJK45" s="15"/>
      <c r="QJL45" s="13"/>
      <c r="QJM45" s="9"/>
      <c r="QJN45" s="8"/>
      <c r="QJO45" s="8"/>
      <c r="QJP45" s="13"/>
      <c r="QJQ45" s="13"/>
      <c r="QJR45" s="14"/>
      <c r="QJS45" s="15"/>
      <c r="QJT45" s="13"/>
      <c r="QJU45" s="9"/>
      <c r="QJV45" s="8"/>
      <c r="QJW45" s="8"/>
      <c r="QJX45" s="13"/>
      <c r="QJY45" s="13"/>
      <c r="QJZ45" s="14"/>
      <c r="QKA45" s="15"/>
      <c r="QKB45" s="13"/>
      <c r="QKC45" s="9"/>
      <c r="QKD45" s="8"/>
      <c r="QKE45" s="8"/>
      <c r="QKF45" s="13"/>
      <c r="QKG45" s="13"/>
      <c r="QKH45" s="14"/>
      <c r="QKI45" s="15"/>
      <c r="QKJ45" s="13"/>
      <c r="QKK45" s="9"/>
      <c r="QKL45" s="8"/>
      <c r="QKM45" s="8"/>
      <c r="QKN45" s="13"/>
      <c r="QKO45" s="13"/>
      <c r="QKP45" s="14"/>
      <c r="QKQ45" s="15"/>
      <c r="QKR45" s="13"/>
      <c r="QKS45" s="9"/>
      <c r="QKT45" s="8"/>
      <c r="QKU45" s="8"/>
      <c r="QKV45" s="13"/>
      <c r="QKW45" s="13"/>
      <c r="QKX45" s="14"/>
      <c r="QKY45" s="15"/>
      <c r="QKZ45" s="13"/>
      <c r="QLA45" s="9"/>
      <c r="QLB45" s="8"/>
      <c r="QLC45" s="8"/>
      <c r="QLD45" s="13"/>
      <c r="QLE45" s="13"/>
      <c r="QLF45" s="14"/>
      <c r="QLG45" s="15"/>
      <c r="QLH45" s="13"/>
      <c r="QLI45" s="9"/>
      <c r="QLJ45" s="8"/>
      <c r="QLK45" s="8"/>
      <c r="QLL45" s="13"/>
      <c r="QLM45" s="13"/>
      <c r="QLN45" s="14"/>
      <c r="QLO45" s="15"/>
      <c r="QLP45" s="13"/>
      <c r="QLQ45" s="9"/>
      <c r="QLR45" s="8"/>
      <c r="QLS45" s="8"/>
      <c r="QLT45" s="13"/>
      <c r="QLU45" s="13"/>
      <c r="QLV45" s="14"/>
      <c r="QLW45" s="15"/>
      <c r="QLX45" s="13"/>
      <c r="QLY45" s="9"/>
      <c r="QLZ45" s="8"/>
      <c r="QMA45" s="8"/>
      <c r="QMB45" s="13"/>
      <c r="QMC45" s="13"/>
      <c r="QMD45" s="14"/>
      <c r="QME45" s="15"/>
      <c r="QMF45" s="13"/>
      <c r="QMG45" s="9"/>
      <c r="QMH45" s="8"/>
      <c r="QMI45" s="8"/>
      <c r="QMJ45" s="13"/>
      <c r="QMK45" s="13"/>
      <c r="QML45" s="14"/>
      <c r="QMM45" s="15"/>
      <c r="QMN45" s="13"/>
      <c r="QMO45" s="9"/>
      <c r="QMP45" s="8"/>
      <c r="QMQ45" s="8"/>
      <c r="QMR45" s="13"/>
      <c r="QMS45" s="13"/>
      <c r="QMT45" s="14"/>
      <c r="QMU45" s="15"/>
      <c r="QMV45" s="13"/>
      <c r="QMW45" s="9"/>
      <c r="QMX45" s="8"/>
      <c r="QMY45" s="8"/>
      <c r="QMZ45" s="13"/>
      <c r="QNA45" s="13"/>
      <c r="QNB45" s="14"/>
      <c r="QNC45" s="15"/>
      <c r="QND45" s="13"/>
      <c r="QNE45" s="9"/>
      <c r="QNF45" s="8"/>
      <c r="QNG45" s="8"/>
      <c r="QNH45" s="13"/>
      <c r="QNI45" s="13"/>
      <c r="QNJ45" s="14"/>
      <c r="QNK45" s="15"/>
      <c r="QNL45" s="13"/>
      <c r="QNM45" s="9"/>
      <c r="QNN45" s="8"/>
      <c r="QNO45" s="8"/>
      <c r="QNP45" s="13"/>
      <c r="QNQ45" s="13"/>
      <c r="QNR45" s="14"/>
      <c r="QNS45" s="15"/>
      <c r="QNT45" s="13"/>
      <c r="QNU45" s="9"/>
      <c r="QNV45" s="8"/>
      <c r="QNW45" s="8"/>
      <c r="QNX45" s="13"/>
      <c r="QNY45" s="13"/>
      <c r="QNZ45" s="14"/>
      <c r="QOA45" s="15"/>
      <c r="QOB45" s="13"/>
      <c r="QOC45" s="9"/>
      <c r="QOD45" s="8"/>
      <c r="QOE45" s="8"/>
      <c r="QOF45" s="13"/>
      <c r="QOG45" s="13"/>
      <c r="QOH45" s="14"/>
      <c r="QOI45" s="15"/>
      <c r="QOJ45" s="13"/>
      <c r="QOK45" s="9"/>
      <c r="QOL45" s="8"/>
      <c r="QOM45" s="8"/>
      <c r="QON45" s="13"/>
      <c r="QOO45" s="13"/>
      <c r="QOP45" s="14"/>
      <c r="QOQ45" s="15"/>
      <c r="QOR45" s="13"/>
      <c r="QOS45" s="9"/>
      <c r="QOT45" s="8"/>
      <c r="QOU45" s="8"/>
      <c r="QOV45" s="13"/>
      <c r="QOW45" s="13"/>
      <c r="QOX45" s="14"/>
      <c r="QOY45" s="15"/>
      <c r="QOZ45" s="13"/>
      <c r="QPA45" s="9"/>
      <c r="QPB45" s="8"/>
      <c r="QPC45" s="8"/>
      <c r="QPD45" s="13"/>
      <c r="QPE45" s="13"/>
      <c r="QPF45" s="14"/>
      <c r="QPG45" s="15"/>
      <c r="QPH45" s="13"/>
      <c r="QPI45" s="9"/>
      <c r="QPJ45" s="8"/>
      <c r="QPK45" s="8"/>
      <c r="QPL45" s="13"/>
      <c r="QPM45" s="13"/>
      <c r="QPN45" s="14"/>
      <c r="QPO45" s="15"/>
      <c r="QPP45" s="13"/>
      <c r="QPQ45" s="9"/>
      <c r="QPR45" s="8"/>
      <c r="QPS45" s="8"/>
      <c r="QPT45" s="13"/>
      <c r="QPU45" s="13"/>
      <c r="QPV45" s="14"/>
      <c r="QPW45" s="15"/>
      <c r="QPX45" s="13"/>
      <c r="QPY45" s="9"/>
      <c r="QPZ45" s="8"/>
      <c r="QQA45" s="8"/>
      <c r="QQB45" s="13"/>
      <c r="QQC45" s="13"/>
      <c r="QQD45" s="14"/>
      <c r="QQE45" s="15"/>
      <c r="QQF45" s="13"/>
      <c r="QQG45" s="9"/>
      <c r="QQH45" s="8"/>
      <c r="QQI45" s="8"/>
      <c r="QQJ45" s="13"/>
      <c r="QQK45" s="13"/>
      <c r="QQL45" s="14"/>
      <c r="QQM45" s="15"/>
      <c r="QQN45" s="13"/>
      <c r="QQO45" s="9"/>
      <c r="QQP45" s="8"/>
      <c r="QQQ45" s="8"/>
      <c r="QQR45" s="13"/>
      <c r="QQS45" s="13"/>
      <c r="QQT45" s="14"/>
      <c r="QQU45" s="15"/>
      <c r="QQV45" s="13"/>
      <c r="QQW45" s="9"/>
      <c r="QQX45" s="8"/>
      <c r="QQY45" s="8"/>
      <c r="QQZ45" s="13"/>
      <c r="QRA45" s="13"/>
      <c r="QRB45" s="14"/>
      <c r="QRC45" s="15"/>
      <c r="QRD45" s="13"/>
      <c r="QRE45" s="9"/>
      <c r="QRF45" s="8"/>
      <c r="QRG45" s="8"/>
      <c r="QRH45" s="13"/>
      <c r="QRI45" s="13"/>
      <c r="QRJ45" s="14"/>
      <c r="QRK45" s="15"/>
      <c r="QRL45" s="13"/>
      <c r="QRM45" s="9"/>
      <c r="QRN45" s="8"/>
      <c r="QRO45" s="8"/>
      <c r="QRP45" s="13"/>
      <c r="QRQ45" s="13"/>
      <c r="QRR45" s="14"/>
      <c r="QRS45" s="15"/>
      <c r="QRT45" s="13"/>
      <c r="QRU45" s="9"/>
      <c r="QRV45" s="8"/>
      <c r="QRW45" s="8"/>
      <c r="QRX45" s="13"/>
      <c r="QRY45" s="13"/>
      <c r="QRZ45" s="14"/>
      <c r="QSA45" s="15"/>
      <c r="QSB45" s="13"/>
      <c r="QSC45" s="9"/>
      <c r="QSD45" s="8"/>
      <c r="QSE45" s="8"/>
      <c r="QSF45" s="13"/>
      <c r="QSG45" s="13"/>
      <c r="QSH45" s="14"/>
      <c r="QSI45" s="15"/>
      <c r="QSJ45" s="13"/>
      <c r="QSK45" s="9"/>
      <c r="QSL45" s="8"/>
      <c r="QSM45" s="8"/>
      <c r="QSN45" s="13"/>
      <c r="QSO45" s="13"/>
      <c r="QSP45" s="14"/>
      <c r="QSQ45" s="15"/>
      <c r="QSR45" s="13"/>
      <c r="QSS45" s="9"/>
      <c r="QST45" s="8"/>
      <c r="QSU45" s="8"/>
      <c r="QSV45" s="13"/>
      <c r="QSW45" s="13"/>
      <c r="QSX45" s="14"/>
      <c r="QSY45" s="15"/>
      <c r="QSZ45" s="13"/>
      <c r="QTA45" s="9"/>
      <c r="QTB45" s="8"/>
      <c r="QTC45" s="8"/>
      <c r="QTD45" s="13"/>
      <c r="QTE45" s="13"/>
      <c r="QTF45" s="14"/>
      <c r="QTG45" s="15"/>
      <c r="QTH45" s="13"/>
      <c r="QTI45" s="9"/>
      <c r="QTJ45" s="8"/>
      <c r="QTK45" s="8"/>
      <c r="QTL45" s="13"/>
      <c r="QTM45" s="13"/>
      <c r="QTN45" s="14"/>
      <c r="QTO45" s="15"/>
      <c r="QTP45" s="13"/>
      <c r="QTQ45" s="9"/>
      <c r="QTR45" s="8"/>
      <c r="QTS45" s="8"/>
      <c r="QTT45" s="13"/>
      <c r="QTU45" s="13"/>
      <c r="QTV45" s="14"/>
      <c r="QTW45" s="15"/>
      <c r="QTX45" s="13"/>
      <c r="QTY45" s="9"/>
      <c r="QTZ45" s="8"/>
      <c r="QUA45" s="8"/>
      <c r="QUB45" s="13"/>
      <c r="QUC45" s="13"/>
      <c r="QUD45" s="14"/>
      <c r="QUE45" s="15"/>
      <c r="QUF45" s="13"/>
      <c r="QUG45" s="9"/>
      <c r="QUH45" s="8"/>
      <c r="QUI45" s="8"/>
      <c r="QUJ45" s="13"/>
      <c r="QUK45" s="13"/>
      <c r="QUL45" s="14"/>
      <c r="QUM45" s="15"/>
      <c r="QUN45" s="13"/>
      <c r="QUO45" s="9"/>
      <c r="QUP45" s="8"/>
      <c r="QUQ45" s="8"/>
      <c r="QUR45" s="13"/>
      <c r="QUS45" s="13"/>
      <c r="QUT45" s="14"/>
      <c r="QUU45" s="15"/>
      <c r="QUV45" s="13"/>
      <c r="QUW45" s="9"/>
      <c r="QUX45" s="8"/>
      <c r="QUY45" s="8"/>
      <c r="QUZ45" s="13"/>
      <c r="QVA45" s="13"/>
      <c r="QVB45" s="14"/>
      <c r="QVC45" s="15"/>
      <c r="QVD45" s="13"/>
      <c r="QVE45" s="9"/>
      <c r="QVF45" s="8"/>
      <c r="QVG45" s="8"/>
      <c r="QVH45" s="13"/>
      <c r="QVI45" s="13"/>
      <c r="QVJ45" s="14"/>
      <c r="QVK45" s="15"/>
      <c r="QVL45" s="13"/>
      <c r="QVM45" s="9"/>
      <c r="QVN45" s="8"/>
      <c r="QVO45" s="8"/>
      <c r="QVP45" s="13"/>
      <c r="QVQ45" s="13"/>
      <c r="QVR45" s="14"/>
      <c r="QVS45" s="15"/>
      <c r="QVT45" s="13"/>
      <c r="QVU45" s="9"/>
      <c r="QVV45" s="8"/>
      <c r="QVW45" s="8"/>
      <c r="QVX45" s="13"/>
      <c r="QVY45" s="13"/>
      <c r="QVZ45" s="14"/>
      <c r="QWA45" s="15"/>
      <c r="QWB45" s="13"/>
      <c r="QWC45" s="9"/>
      <c r="QWD45" s="8"/>
      <c r="QWE45" s="8"/>
      <c r="QWF45" s="13"/>
      <c r="QWG45" s="13"/>
      <c r="QWH45" s="14"/>
      <c r="QWI45" s="15"/>
      <c r="QWJ45" s="13"/>
      <c r="QWK45" s="9"/>
      <c r="QWL45" s="8"/>
      <c r="QWM45" s="8"/>
      <c r="QWN45" s="13"/>
      <c r="QWO45" s="13"/>
      <c r="QWP45" s="14"/>
      <c r="QWQ45" s="15"/>
      <c r="QWR45" s="13"/>
      <c r="QWS45" s="9"/>
      <c r="QWT45" s="8"/>
      <c r="QWU45" s="8"/>
      <c r="QWV45" s="13"/>
      <c r="QWW45" s="13"/>
      <c r="QWX45" s="14"/>
      <c r="QWY45" s="15"/>
      <c r="QWZ45" s="13"/>
      <c r="QXA45" s="9"/>
      <c r="QXB45" s="8"/>
      <c r="QXC45" s="8"/>
      <c r="QXD45" s="13"/>
      <c r="QXE45" s="13"/>
      <c r="QXF45" s="14"/>
      <c r="QXG45" s="15"/>
      <c r="QXH45" s="13"/>
      <c r="QXI45" s="9"/>
      <c r="QXJ45" s="8"/>
      <c r="QXK45" s="8"/>
      <c r="QXL45" s="13"/>
      <c r="QXM45" s="13"/>
      <c r="QXN45" s="14"/>
      <c r="QXO45" s="15"/>
      <c r="QXP45" s="13"/>
      <c r="QXQ45" s="9"/>
      <c r="QXR45" s="8"/>
      <c r="QXS45" s="8"/>
      <c r="QXT45" s="13"/>
      <c r="QXU45" s="13"/>
      <c r="QXV45" s="14"/>
      <c r="QXW45" s="15"/>
      <c r="QXX45" s="13"/>
      <c r="QXY45" s="9"/>
      <c r="QXZ45" s="8"/>
      <c r="QYA45" s="8"/>
      <c r="QYB45" s="13"/>
      <c r="QYC45" s="13"/>
      <c r="QYD45" s="14"/>
      <c r="QYE45" s="15"/>
      <c r="QYF45" s="13"/>
      <c r="QYG45" s="9"/>
      <c r="QYH45" s="8"/>
      <c r="QYI45" s="8"/>
      <c r="QYJ45" s="13"/>
      <c r="QYK45" s="13"/>
      <c r="QYL45" s="14"/>
      <c r="QYM45" s="15"/>
      <c r="QYN45" s="13"/>
      <c r="QYO45" s="9"/>
      <c r="QYP45" s="8"/>
      <c r="QYQ45" s="8"/>
      <c r="QYR45" s="13"/>
      <c r="QYS45" s="13"/>
      <c r="QYT45" s="14"/>
      <c r="QYU45" s="15"/>
      <c r="QYV45" s="13"/>
      <c r="QYW45" s="9"/>
      <c r="QYX45" s="8"/>
      <c r="QYY45" s="8"/>
      <c r="QYZ45" s="13"/>
      <c r="QZA45" s="13"/>
      <c r="QZB45" s="14"/>
      <c r="QZC45" s="15"/>
      <c r="QZD45" s="13"/>
      <c r="QZE45" s="9"/>
      <c r="QZF45" s="8"/>
      <c r="QZG45" s="8"/>
      <c r="QZH45" s="13"/>
      <c r="QZI45" s="13"/>
      <c r="QZJ45" s="14"/>
      <c r="QZK45" s="15"/>
      <c r="QZL45" s="13"/>
      <c r="QZM45" s="9"/>
      <c r="QZN45" s="8"/>
      <c r="QZO45" s="8"/>
      <c r="QZP45" s="13"/>
      <c r="QZQ45" s="13"/>
      <c r="QZR45" s="14"/>
      <c r="QZS45" s="15"/>
      <c r="QZT45" s="13"/>
      <c r="QZU45" s="9"/>
      <c r="QZV45" s="8"/>
      <c r="QZW45" s="8"/>
      <c r="QZX45" s="13"/>
      <c r="QZY45" s="13"/>
      <c r="QZZ45" s="14"/>
      <c r="RAA45" s="15"/>
      <c r="RAB45" s="13"/>
      <c r="RAC45" s="9"/>
      <c r="RAD45" s="8"/>
      <c r="RAE45" s="8"/>
      <c r="RAF45" s="13"/>
      <c r="RAG45" s="13"/>
      <c r="RAH45" s="14"/>
      <c r="RAI45" s="15"/>
      <c r="RAJ45" s="13"/>
      <c r="RAK45" s="9"/>
      <c r="RAL45" s="8"/>
      <c r="RAM45" s="8"/>
      <c r="RAN45" s="13"/>
      <c r="RAO45" s="13"/>
      <c r="RAP45" s="14"/>
      <c r="RAQ45" s="15"/>
      <c r="RAR45" s="13"/>
      <c r="RAS45" s="9"/>
      <c r="RAT45" s="8"/>
      <c r="RAU45" s="8"/>
      <c r="RAV45" s="13"/>
      <c r="RAW45" s="13"/>
      <c r="RAX45" s="14"/>
      <c r="RAY45" s="15"/>
      <c r="RAZ45" s="13"/>
      <c r="RBA45" s="9"/>
      <c r="RBB45" s="8"/>
      <c r="RBC45" s="8"/>
      <c r="RBD45" s="13"/>
      <c r="RBE45" s="13"/>
      <c r="RBF45" s="14"/>
      <c r="RBG45" s="15"/>
      <c r="RBH45" s="13"/>
      <c r="RBI45" s="9"/>
      <c r="RBJ45" s="8"/>
      <c r="RBK45" s="8"/>
      <c r="RBL45" s="13"/>
      <c r="RBM45" s="13"/>
      <c r="RBN45" s="14"/>
      <c r="RBO45" s="15"/>
      <c r="RBP45" s="13"/>
      <c r="RBQ45" s="9"/>
      <c r="RBR45" s="8"/>
      <c r="RBS45" s="8"/>
      <c r="RBT45" s="13"/>
      <c r="RBU45" s="13"/>
      <c r="RBV45" s="14"/>
      <c r="RBW45" s="15"/>
      <c r="RBX45" s="13"/>
      <c r="RBY45" s="9"/>
      <c r="RBZ45" s="8"/>
      <c r="RCA45" s="8"/>
      <c r="RCB45" s="13"/>
      <c r="RCC45" s="13"/>
      <c r="RCD45" s="14"/>
      <c r="RCE45" s="15"/>
      <c r="RCF45" s="13"/>
      <c r="RCG45" s="9"/>
      <c r="RCH45" s="8"/>
      <c r="RCI45" s="8"/>
      <c r="RCJ45" s="13"/>
      <c r="RCK45" s="13"/>
      <c r="RCL45" s="14"/>
      <c r="RCM45" s="15"/>
      <c r="RCN45" s="13"/>
      <c r="RCO45" s="9"/>
      <c r="RCP45" s="8"/>
      <c r="RCQ45" s="8"/>
      <c r="RCR45" s="13"/>
      <c r="RCS45" s="13"/>
      <c r="RCT45" s="14"/>
      <c r="RCU45" s="15"/>
      <c r="RCV45" s="13"/>
      <c r="RCW45" s="9"/>
      <c r="RCX45" s="8"/>
      <c r="RCY45" s="8"/>
      <c r="RCZ45" s="13"/>
      <c r="RDA45" s="13"/>
      <c r="RDB45" s="14"/>
      <c r="RDC45" s="15"/>
      <c r="RDD45" s="13"/>
      <c r="RDE45" s="9"/>
      <c r="RDF45" s="8"/>
      <c r="RDG45" s="8"/>
      <c r="RDH45" s="13"/>
      <c r="RDI45" s="13"/>
      <c r="RDJ45" s="14"/>
      <c r="RDK45" s="15"/>
      <c r="RDL45" s="13"/>
      <c r="RDM45" s="9"/>
      <c r="RDN45" s="8"/>
      <c r="RDO45" s="8"/>
      <c r="RDP45" s="13"/>
      <c r="RDQ45" s="13"/>
      <c r="RDR45" s="14"/>
      <c r="RDS45" s="15"/>
      <c r="RDT45" s="13"/>
      <c r="RDU45" s="9"/>
      <c r="RDV45" s="8"/>
      <c r="RDW45" s="8"/>
      <c r="RDX45" s="13"/>
      <c r="RDY45" s="13"/>
      <c r="RDZ45" s="14"/>
      <c r="REA45" s="15"/>
      <c r="REB45" s="13"/>
      <c r="REC45" s="9"/>
      <c r="RED45" s="8"/>
      <c r="REE45" s="8"/>
      <c r="REF45" s="13"/>
      <c r="REG45" s="13"/>
      <c r="REH45" s="14"/>
      <c r="REI45" s="15"/>
      <c r="REJ45" s="13"/>
      <c r="REK45" s="9"/>
      <c r="REL45" s="8"/>
      <c r="REM45" s="8"/>
      <c r="REN45" s="13"/>
      <c r="REO45" s="13"/>
      <c r="REP45" s="14"/>
      <c r="REQ45" s="15"/>
      <c r="RER45" s="13"/>
      <c r="RES45" s="9"/>
      <c r="RET45" s="8"/>
      <c r="REU45" s="8"/>
      <c r="REV45" s="13"/>
      <c r="REW45" s="13"/>
      <c r="REX45" s="14"/>
      <c r="REY45" s="15"/>
      <c r="REZ45" s="13"/>
      <c r="RFA45" s="9"/>
      <c r="RFB45" s="8"/>
      <c r="RFC45" s="8"/>
      <c r="RFD45" s="13"/>
      <c r="RFE45" s="13"/>
      <c r="RFF45" s="14"/>
      <c r="RFG45" s="15"/>
      <c r="RFH45" s="13"/>
      <c r="RFI45" s="9"/>
      <c r="RFJ45" s="8"/>
      <c r="RFK45" s="8"/>
      <c r="RFL45" s="13"/>
      <c r="RFM45" s="13"/>
      <c r="RFN45" s="14"/>
      <c r="RFO45" s="15"/>
      <c r="RFP45" s="13"/>
      <c r="RFQ45" s="9"/>
      <c r="RFR45" s="8"/>
      <c r="RFS45" s="8"/>
      <c r="RFT45" s="13"/>
      <c r="RFU45" s="13"/>
      <c r="RFV45" s="14"/>
      <c r="RFW45" s="15"/>
      <c r="RFX45" s="13"/>
      <c r="RFY45" s="9"/>
      <c r="RFZ45" s="8"/>
      <c r="RGA45" s="8"/>
      <c r="RGB45" s="13"/>
      <c r="RGC45" s="13"/>
      <c r="RGD45" s="14"/>
      <c r="RGE45" s="15"/>
      <c r="RGF45" s="13"/>
      <c r="RGG45" s="9"/>
      <c r="RGH45" s="8"/>
      <c r="RGI45" s="8"/>
      <c r="RGJ45" s="13"/>
      <c r="RGK45" s="13"/>
      <c r="RGL45" s="14"/>
      <c r="RGM45" s="15"/>
      <c r="RGN45" s="13"/>
      <c r="RGO45" s="9"/>
      <c r="RGP45" s="8"/>
      <c r="RGQ45" s="8"/>
      <c r="RGR45" s="13"/>
      <c r="RGS45" s="13"/>
      <c r="RGT45" s="14"/>
      <c r="RGU45" s="15"/>
      <c r="RGV45" s="13"/>
      <c r="RGW45" s="9"/>
      <c r="RGX45" s="8"/>
      <c r="RGY45" s="8"/>
      <c r="RGZ45" s="13"/>
      <c r="RHA45" s="13"/>
      <c r="RHB45" s="14"/>
      <c r="RHC45" s="15"/>
      <c r="RHD45" s="13"/>
      <c r="RHE45" s="9"/>
      <c r="RHF45" s="8"/>
      <c r="RHG45" s="8"/>
      <c r="RHH45" s="13"/>
      <c r="RHI45" s="13"/>
      <c r="RHJ45" s="14"/>
      <c r="RHK45" s="15"/>
      <c r="RHL45" s="13"/>
      <c r="RHM45" s="9"/>
      <c r="RHN45" s="8"/>
      <c r="RHO45" s="8"/>
      <c r="RHP45" s="13"/>
      <c r="RHQ45" s="13"/>
      <c r="RHR45" s="14"/>
      <c r="RHS45" s="15"/>
      <c r="RHT45" s="13"/>
      <c r="RHU45" s="9"/>
      <c r="RHV45" s="8"/>
      <c r="RHW45" s="8"/>
      <c r="RHX45" s="13"/>
      <c r="RHY45" s="13"/>
      <c r="RHZ45" s="14"/>
      <c r="RIA45" s="15"/>
      <c r="RIB45" s="13"/>
      <c r="RIC45" s="9"/>
      <c r="RID45" s="8"/>
      <c r="RIE45" s="8"/>
      <c r="RIF45" s="13"/>
      <c r="RIG45" s="13"/>
      <c r="RIH45" s="14"/>
      <c r="RII45" s="15"/>
      <c r="RIJ45" s="13"/>
      <c r="RIK45" s="9"/>
      <c r="RIL45" s="8"/>
      <c r="RIM45" s="8"/>
      <c r="RIN45" s="13"/>
      <c r="RIO45" s="13"/>
      <c r="RIP45" s="14"/>
      <c r="RIQ45" s="15"/>
      <c r="RIR45" s="13"/>
      <c r="RIS45" s="9"/>
      <c r="RIT45" s="8"/>
      <c r="RIU45" s="8"/>
      <c r="RIV45" s="13"/>
      <c r="RIW45" s="13"/>
      <c r="RIX45" s="14"/>
      <c r="RIY45" s="15"/>
      <c r="RIZ45" s="13"/>
      <c r="RJA45" s="9"/>
      <c r="RJB45" s="8"/>
      <c r="RJC45" s="8"/>
      <c r="RJD45" s="13"/>
      <c r="RJE45" s="13"/>
      <c r="RJF45" s="14"/>
      <c r="RJG45" s="15"/>
      <c r="RJH45" s="13"/>
      <c r="RJI45" s="9"/>
      <c r="RJJ45" s="8"/>
      <c r="RJK45" s="8"/>
      <c r="RJL45" s="13"/>
      <c r="RJM45" s="13"/>
      <c r="RJN45" s="14"/>
      <c r="RJO45" s="15"/>
      <c r="RJP45" s="13"/>
      <c r="RJQ45" s="9"/>
      <c r="RJR45" s="8"/>
      <c r="RJS45" s="8"/>
      <c r="RJT45" s="13"/>
      <c r="RJU45" s="13"/>
      <c r="RJV45" s="14"/>
      <c r="RJW45" s="15"/>
      <c r="RJX45" s="13"/>
      <c r="RJY45" s="9"/>
      <c r="RJZ45" s="8"/>
      <c r="RKA45" s="8"/>
      <c r="RKB45" s="13"/>
      <c r="RKC45" s="13"/>
      <c r="RKD45" s="14"/>
      <c r="RKE45" s="15"/>
      <c r="RKF45" s="13"/>
      <c r="RKG45" s="9"/>
      <c r="RKH45" s="8"/>
      <c r="RKI45" s="8"/>
      <c r="RKJ45" s="13"/>
      <c r="RKK45" s="13"/>
      <c r="RKL45" s="14"/>
      <c r="RKM45" s="15"/>
      <c r="RKN45" s="13"/>
      <c r="RKO45" s="9"/>
      <c r="RKP45" s="8"/>
      <c r="RKQ45" s="8"/>
      <c r="RKR45" s="13"/>
      <c r="RKS45" s="13"/>
      <c r="RKT45" s="14"/>
      <c r="RKU45" s="15"/>
      <c r="RKV45" s="13"/>
      <c r="RKW45" s="9"/>
      <c r="RKX45" s="8"/>
      <c r="RKY45" s="8"/>
      <c r="RKZ45" s="13"/>
      <c r="RLA45" s="13"/>
      <c r="RLB45" s="14"/>
      <c r="RLC45" s="15"/>
      <c r="RLD45" s="13"/>
      <c r="RLE45" s="9"/>
      <c r="RLF45" s="8"/>
      <c r="RLG45" s="8"/>
      <c r="RLH45" s="13"/>
      <c r="RLI45" s="13"/>
      <c r="RLJ45" s="14"/>
      <c r="RLK45" s="15"/>
      <c r="RLL45" s="13"/>
      <c r="RLM45" s="9"/>
      <c r="RLN45" s="8"/>
      <c r="RLO45" s="8"/>
      <c r="RLP45" s="13"/>
      <c r="RLQ45" s="13"/>
      <c r="RLR45" s="14"/>
      <c r="RLS45" s="15"/>
      <c r="RLT45" s="13"/>
      <c r="RLU45" s="9"/>
      <c r="RLV45" s="8"/>
      <c r="RLW45" s="8"/>
      <c r="RLX45" s="13"/>
      <c r="RLY45" s="13"/>
      <c r="RLZ45" s="14"/>
      <c r="RMA45" s="15"/>
      <c r="RMB45" s="13"/>
      <c r="RMC45" s="9"/>
      <c r="RMD45" s="8"/>
      <c r="RME45" s="8"/>
      <c r="RMF45" s="13"/>
      <c r="RMG45" s="13"/>
      <c r="RMH45" s="14"/>
      <c r="RMI45" s="15"/>
      <c r="RMJ45" s="13"/>
      <c r="RMK45" s="9"/>
      <c r="RML45" s="8"/>
      <c r="RMM45" s="8"/>
      <c r="RMN45" s="13"/>
      <c r="RMO45" s="13"/>
      <c r="RMP45" s="14"/>
      <c r="RMQ45" s="15"/>
      <c r="RMR45" s="13"/>
      <c r="RMS45" s="9"/>
      <c r="RMT45" s="8"/>
      <c r="RMU45" s="8"/>
      <c r="RMV45" s="13"/>
      <c r="RMW45" s="13"/>
      <c r="RMX45" s="14"/>
      <c r="RMY45" s="15"/>
      <c r="RMZ45" s="13"/>
      <c r="RNA45" s="9"/>
      <c r="RNB45" s="8"/>
      <c r="RNC45" s="8"/>
      <c r="RND45" s="13"/>
      <c r="RNE45" s="13"/>
      <c r="RNF45" s="14"/>
      <c r="RNG45" s="15"/>
      <c r="RNH45" s="13"/>
      <c r="RNI45" s="9"/>
      <c r="RNJ45" s="8"/>
      <c r="RNK45" s="8"/>
      <c r="RNL45" s="13"/>
      <c r="RNM45" s="13"/>
      <c r="RNN45" s="14"/>
      <c r="RNO45" s="15"/>
      <c r="RNP45" s="13"/>
      <c r="RNQ45" s="9"/>
      <c r="RNR45" s="8"/>
      <c r="RNS45" s="8"/>
      <c r="RNT45" s="13"/>
      <c r="RNU45" s="13"/>
      <c r="RNV45" s="14"/>
      <c r="RNW45" s="15"/>
      <c r="RNX45" s="13"/>
      <c r="RNY45" s="9"/>
      <c r="RNZ45" s="8"/>
      <c r="ROA45" s="8"/>
      <c r="ROB45" s="13"/>
      <c r="ROC45" s="13"/>
      <c r="ROD45" s="14"/>
      <c r="ROE45" s="15"/>
      <c r="ROF45" s="13"/>
      <c r="ROG45" s="9"/>
      <c r="ROH45" s="8"/>
      <c r="ROI45" s="8"/>
      <c r="ROJ45" s="13"/>
      <c r="ROK45" s="13"/>
      <c r="ROL45" s="14"/>
      <c r="ROM45" s="15"/>
      <c r="RON45" s="13"/>
      <c r="ROO45" s="9"/>
      <c r="ROP45" s="8"/>
      <c r="ROQ45" s="8"/>
      <c r="ROR45" s="13"/>
      <c r="ROS45" s="13"/>
      <c r="ROT45" s="14"/>
      <c r="ROU45" s="15"/>
      <c r="ROV45" s="13"/>
      <c r="ROW45" s="9"/>
      <c r="ROX45" s="8"/>
      <c r="ROY45" s="8"/>
      <c r="ROZ45" s="13"/>
      <c r="RPA45" s="13"/>
      <c r="RPB45" s="14"/>
      <c r="RPC45" s="15"/>
      <c r="RPD45" s="13"/>
      <c r="RPE45" s="9"/>
      <c r="RPF45" s="8"/>
      <c r="RPG45" s="8"/>
      <c r="RPH45" s="13"/>
      <c r="RPI45" s="13"/>
      <c r="RPJ45" s="14"/>
      <c r="RPK45" s="15"/>
      <c r="RPL45" s="13"/>
      <c r="RPM45" s="9"/>
      <c r="RPN45" s="8"/>
      <c r="RPO45" s="8"/>
      <c r="RPP45" s="13"/>
      <c r="RPQ45" s="13"/>
      <c r="RPR45" s="14"/>
      <c r="RPS45" s="15"/>
      <c r="RPT45" s="13"/>
      <c r="RPU45" s="9"/>
      <c r="RPV45" s="8"/>
      <c r="RPW45" s="8"/>
      <c r="RPX45" s="13"/>
      <c r="RPY45" s="13"/>
      <c r="RPZ45" s="14"/>
      <c r="RQA45" s="15"/>
      <c r="RQB45" s="13"/>
      <c r="RQC45" s="9"/>
      <c r="RQD45" s="8"/>
      <c r="RQE45" s="8"/>
      <c r="RQF45" s="13"/>
      <c r="RQG45" s="13"/>
      <c r="RQH45" s="14"/>
      <c r="RQI45" s="15"/>
      <c r="RQJ45" s="13"/>
      <c r="RQK45" s="9"/>
      <c r="RQL45" s="8"/>
      <c r="RQM45" s="8"/>
      <c r="RQN45" s="13"/>
      <c r="RQO45" s="13"/>
      <c r="RQP45" s="14"/>
      <c r="RQQ45" s="15"/>
      <c r="RQR45" s="13"/>
      <c r="RQS45" s="9"/>
      <c r="RQT45" s="8"/>
      <c r="RQU45" s="8"/>
      <c r="RQV45" s="13"/>
      <c r="RQW45" s="13"/>
      <c r="RQX45" s="14"/>
      <c r="RQY45" s="15"/>
      <c r="RQZ45" s="13"/>
      <c r="RRA45" s="9"/>
      <c r="RRB45" s="8"/>
      <c r="RRC45" s="8"/>
      <c r="RRD45" s="13"/>
      <c r="RRE45" s="13"/>
      <c r="RRF45" s="14"/>
      <c r="RRG45" s="15"/>
      <c r="RRH45" s="13"/>
      <c r="RRI45" s="9"/>
      <c r="RRJ45" s="8"/>
      <c r="RRK45" s="8"/>
      <c r="RRL45" s="13"/>
      <c r="RRM45" s="13"/>
      <c r="RRN45" s="14"/>
      <c r="RRO45" s="15"/>
      <c r="RRP45" s="13"/>
      <c r="RRQ45" s="9"/>
      <c r="RRR45" s="8"/>
      <c r="RRS45" s="8"/>
      <c r="RRT45" s="13"/>
      <c r="RRU45" s="13"/>
      <c r="RRV45" s="14"/>
      <c r="RRW45" s="15"/>
      <c r="RRX45" s="13"/>
      <c r="RRY45" s="9"/>
      <c r="RRZ45" s="8"/>
      <c r="RSA45" s="8"/>
      <c r="RSB45" s="13"/>
      <c r="RSC45" s="13"/>
      <c r="RSD45" s="14"/>
      <c r="RSE45" s="15"/>
      <c r="RSF45" s="13"/>
      <c r="RSG45" s="9"/>
      <c r="RSH45" s="8"/>
      <c r="RSI45" s="8"/>
      <c r="RSJ45" s="13"/>
      <c r="RSK45" s="13"/>
      <c r="RSL45" s="14"/>
      <c r="RSM45" s="15"/>
      <c r="RSN45" s="13"/>
      <c r="RSO45" s="9"/>
      <c r="RSP45" s="8"/>
      <c r="RSQ45" s="8"/>
      <c r="RSR45" s="13"/>
      <c r="RSS45" s="13"/>
      <c r="RST45" s="14"/>
      <c r="RSU45" s="15"/>
      <c r="RSV45" s="13"/>
      <c r="RSW45" s="9"/>
      <c r="RSX45" s="8"/>
      <c r="RSY45" s="8"/>
      <c r="RSZ45" s="13"/>
      <c r="RTA45" s="13"/>
      <c r="RTB45" s="14"/>
      <c r="RTC45" s="15"/>
      <c r="RTD45" s="13"/>
      <c r="RTE45" s="9"/>
      <c r="RTF45" s="8"/>
      <c r="RTG45" s="8"/>
      <c r="RTH45" s="13"/>
      <c r="RTI45" s="13"/>
      <c r="RTJ45" s="14"/>
      <c r="RTK45" s="15"/>
      <c r="RTL45" s="13"/>
      <c r="RTM45" s="9"/>
      <c r="RTN45" s="8"/>
      <c r="RTO45" s="8"/>
      <c r="RTP45" s="13"/>
      <c r="RTQ45" s="13"/>
      <c r="RTR45" s="14"/>
      <c r="RTS45" s="15"/>
      <c r="RTT45" s="13"/>
      <c r="RTU45" s="9"/>
      <c r="RTV45" s="8"/>
      <c r="RTW45" s="8"/>
      <c r="RTX45" s="13"/>
      <c r="RTY45" s="13"/>
      <c r="RTZ45" s="14"/>
      <c r="RUA45" s="15"/>
      <c r="RUB45" s="13"/>
      <c r="RUC45" s="9"/>
      <c r="RUD45" s="8"/>
      <c r="RUE45" s="8"/>
      <c r="RUF45" s="13"/>
      <c r="RUG45" s="13"/>
      <c r="RUH45" s="14"/>
      <c r="RUI45" s="15"/>
      <c r="RUJ45" s="13"/>
      <c r="RUK45" s="9"/>
      <c r="RUL45" s="8"/>
      <c r="RUM45" s="8"/>
      <c r="RUN45" s="13"/>
      <c r="RUO45" s="13"/>
      <c r="RUP45" s="14"/>
      <c r="RUQ45" s="15"/>
      <c r="RUR45" s="13"/>
      <c r="RUS45" s="9"/>
      <c r="RUT45" s="8"/>
      <c r="RUU45" s="8"/>
      <c r="RUV45" s="13"/>
      <c r="RUW45" s="13"/>
      <c r="RUX45" s="14"/>
      <c r="RUY45" s="15"/>
      <c r="RUZ45" s="13"/>
      <c r="RVA45" s="9"/>
      <c r="RVB45" s="8"/>
      <c r="RVC45" s="8"/>
      <c r="RVD45" s="13"/>
      <c r="RVE45" s="13"/>
      <c r="RVF45" s="14"/>
      <c r="RVG45" s="15"/>
      <c r="RVH45" s="13"/>
      <c r="RVI45" s="9"/>
      <c r="RVJ45" s="8"/>
      <c r="RVK45" s="8"/>
      <c r="RVL45" s="13"/>
      <c r="RVM45" s="13"/>
      <c r="RVN45" s="14"/>
      <c r="RVO45" s="15"/>
      <c r="RVP45" s="13"/>
      <c r="RVQ45" s="9"/>
      <c r="RVR45" s="8"/>
      <c r="RVS45" s="8"/>
      <c r="RVT45" s="13"/>
      <c r="RVU45" s="13"/>
      <c r="RVV45" s="14"/>
      <c r="RVW45" s="15"/>
      <c r="RVX45" s="13"/>
      <c r="RVY45" s="9"/>
      <c r="RVZ45" s="8"/>
      <c r="RWA45" s="8"/>
      <c r="RWB45" s="13"/>
      <c r="RWC45" s="13"/>
      <c r="RWD45" s="14"/>
      <c r="RWE45" s="15"/>
      <c r="RWF45" s="13"/>
      <c r="RWG45" s="9"/>
      <c r="RWH45" s="8"/>
      <c r="RWI45" s="8"/>
      <c r="RWJ45" s="13"/>
      <c r="RWK45" s="13"/>
      <c r="RWL45" s="14"/>
      <c r="RWM45" s="15"/>
      <c r="RWN45" s="13"/>
      <c r="RWO45" s="9"/>
      <c r="RWP45" s="8"/>
      <c r="RWQ45" s="8"/>
      <c r="RWR45" s="13"/>
      <c r="RWS45" s="13"/>
      <c r="RWT45" s="14"/>
      <c r="RWU45" s="15"/>
      <c r="RWV45" s="13"/>
      <c r="RWW45" s="9"/>
      <c r="RWX45" s="8"/>
      <c r="RWY45" s="8"/>
      <c r="RWZ45" s="13"/>
      <c r="RXA45" s="13"/>
      <c r="RXB45" s="14"/>
      <c r="RXC45" s="15"/>
      <c r="RXD45" s="13"/>
      <c r="RXE45" s="9"/>
      <c r="RXF45" s="8"/>
      <c r="RXG45" s="8"/>
      <c r="RXH45" s="13"/>
      <c r="RXI45" s="13"/>
      <c r="RXJ45" s="14"/>
      <c r="RXK45" s="15"/>
      <c r="RXL45" s="13"/>
      <c r="RXM45" s="9"/>
      <c r="RXN45" s="8"/>
      <c r="RXO45" s="8"/>
      <c r="RXP45" s="13"/>
      <c r="RXQ45" s="13"/>
      <c r="RXR45" s="14"/>
      <c r="RXS45" s="15"/>
      <c r="RXT45" s="13"/>
      <c r="RXU45" s="9"/>
      <c r="RXV45" s="8"/>
      <c r="RXW45" s="8"/>
      <c r="RXX45" s="13"/>
      <c r="RXY45" s="13"/>
      <c r="RXZ45" s="14"/>
      <c r="RYA45" s="15"/>
      <c r="RYB45" s="13"/>
      <c r="RYC45" s="9"/>
      <c r="RYD45" s="8"/>
      <c r="RYE45" s="8"/>
      <c r="RYF45" s="13"/>
      <c r="RYG45" s="13"/>
      <c r="RYH45" s="14"/>
      <c r="RYI45" s="15"/>
      <c r="RYJ45" s="13"/>
      <c r="RYK45" s="9"/>
      <c r="RYL45" s="8"/>
      <c r="RYM45" s="8"/>
      <c r="RYN45" s="13"/>
      <c r="RYO45" s="13"/>
      <c r="RYP45" s="14"/>
      <c r="RYQ45" s="15"/>
      <c r="RYR45" s="13"/>
      <c r="RYS45" s="9"/>
      <c r="RYT45" s="8"/>
      <c r="RYU45" s="8"/>
      <c r="RYV45" s="13"/>
      <c r="RYW45" s="13"/>
      <c r="RYX45" s="14"/>
      <c r="RYY45" s="15"/>
      <c r="RYZ45" s="13"/>
      <c r="RZA45" s="9"/>
      <c r="RZB45" s="8"/>
      <c r="RZC45" s="8"/>
      <c r="RZD45" s="13"/>
      <c r="RZE45" s="13"/>
      <c r="RZF45" s="14"/>
      <c r="RZG45" s="15"/>
      <c r="RZH45" s="13"/>
      <c r="RZI45" s="9"/>
      <c r="RZJ45" s="8"/>
      <c r="RZK45" s="8"/>
      <c r="RZL45" s="13"/>
      <c r="RZM45" s="13"/>
      <c r="RZN45" s="14"/>
      <c r="RZO45" s="15"/>
      <c r="RZP45" s="13"/>
      <c r="RZQ45" s="9"/>
      <c r="RZR45" s="8"/>
      <c r="RZS45" s="8"/>
      <c r="RZT45" s="13"/>
      <c r="RZU45" s="13"/>
      <c r="RZV45" s="14"/>
      <c r="RZW45" s="15"/>
      <c r="RZX45" s="13"/>
      <c r="RZY45" s="9"/>
      <c r="RZZ45" s="8"/>
      <c r="SAA45" s="8"/>
      <c r="SAB45" s="13"/>
      <c r="SAC45" s="13"/>
      <c r="SAD45" s="14"/>
      <c r="SAE45" s="15"/>
      <c r="SAF45" s="13"/>
      <c r="SAG45" s="9"/>
      <c r="SAH45" s="8"/>
      <c r="SAI45" s="8"/>
      <c r="SAJ45" s="13"/>
      <c r="SAK45" s="13"/>
      <c r="SAL45" s="14"/>
      <c r="SAM45" s="15"/>
      <c r="SAN45" s="13"/>
      <c r="SAO45" s="9"/>
      <c r="SAP45" s="8"/>
      <c r="SAQ45" s="8"/>
      <c r="SAR45" s="13"/>
      <c r="SAS45" s="13"/>
      <c r="SAT45" s="14"/>
      <c r="SAU45" s="15"/>
      <c r="SAV45" s="13"/>
      <c r="SAW45" s="9"/>
      <c r="SAX45" s="8"/>
      <c r="SAY45" s="8"/>
      <c r="SAZ45" s="13"/>
      <c r="SBA45" s="13"/>
      <c r="SBB45" s="14"/>
      <c r="SBC45" s="15"/>
      <c r="SBD45" s="13"/>
      <c r="SBE45" s="9"/>
      <c r="SBF45" s="8"/>
      <c r="SBG45" s="8"/>
      <c r="SBH45" s="13"/>
      <c r="SBI45" s="13"/>
      <c r="SBJ45" s="14"/>
      <c r="SBK45" s="15"/>
      <c r="SBL45" s="13"/>
      <c r="SBM45" s="9"/>
      <c r="SBN45" s="8"/>
      <c r="SBO45" s="8"/>
      <c r="SBP45" s="13"/>
      <c r="SBQ45" s="13"/>
      <c r="SBR45" s="14"/>
      <c r="SBS45" s="15"/>
      <c r="SBT45" s="13"/>
      <c r="SBU45" s="9"/>
      <c r="SBV45" s="8"/>
      <c r="SBW45" s="8"/>
      <c r="SBX45" s="13"/>
      <c r="SBY45" s="13"/>
      <c r="SBZ45" s="14"/>
      <c r="SCA45" s="15"/>
      <c r="SCB45" s="13"/>
      <c r="SCC45" s="9"/>
      <c r="SCD45" s="8"/>
      <c r="SCE45" s="8"/>
      <c r="SCF45" s="13"/>
      <c r="SCG45" s="13"/>
      <c r="SCH45" s="14"/>
      <c r="SCI45" s="15"/>
      <c r="SCJ45" s="13"/>
      <c r="SCK45" s="9"/>
      <c r="SCL45" s="8"/>
      <c r="SCM45" s="8"/>
      <c r="SCN45" s="13"/>
      <c r="SCO45" s="13"/>
      <c r="SCP45" s="14"/>
      <c r="SCQ45" s="15"/>
      <c r="SCR45" s="13"/>
      <c r="SCS45" s="9"/>
      <c r="SCT45" s="8"/>
      <c r="SCU45" s="8"/>
      <c r="SCV45" s="13"/>
      <c r="SCW45" s="13"/>
      <c r="SCX45" s="14"/>
      <c r="SCY45" s="15"/>
      <c r="SCZ45" s="13"/>
      <c r="SDA45" s="9"/>
      <c r="SDB45" s="8"/>
      <c r="SDC45" s="8"/>
      <c r="SDD45" s="13"/>
      <c r="SDE45" s="13"/>
      <c r="SDF45" s="14"/>
      <c r="SDG45" s="15"/>
      <c r="SDH45" s="13"/>
      <c r="SDI45" s="9"/>
      <c r="SDJ45" s="8"/>
      <c r="SDK45" s="8"/>
      <c r="SDL45" s="13"/>
      <c r="SDM45" s="13"/>
      <c r="SDN45" s="14"/>
      <c r="SDO45" s="15"/>
      <c r="SDP45" s="13"/>
      <c r="SDQ45" s="9"/>
      <c r="SDR45" s="8"/>
      <c r="SDS45" s="8"/>
      <c r="SDT45" s="13"/>
      <c r="SDU45" s="13"/>
      <c r="SDV45" s="14"/>
      <c r="SDW45" s="15"/>
      <c r="SDX45" s="13"/>
      <c r="SDY45" s="9"/>
      <c r="SDZ45" s="8"/>
      <c r="SEA45" s="8"/>
      <c r="SEB45" s="13"/>
      <c r="SEC45" s="13"/>
      <c r="SED45" s="14"/>
      <c r="SEE45" s="15"/>
      <c r="SEF45" s="13"/>
      <c r="SEG45" s="9"/>
      <c r="SEH45" s="8"/>
      <c r="SEI45" s="8"/>
      <c r="SEJ45" s="13"/>
      <c r="SEK45" s="13"/>
      <c r="SEL45" s="14"/>
      <c r="SEM45" s="15"/>
      <c r="SEN45" s="13"/>
      <c r="SEO45" s="9"/>
      <c r="SEP45" s="8"/>
      <c r="SEQ45" s="8"/>
      <c r="SER45" s="13"/>
      <c r="SES45" s="13"/>
      <c r="SET45" s="14"/>
      <c r="SEU45" s="15"/>
      <c r="SEV45" s="13"/>
      <c r="SEW45" s="9"/>
      <c r="SEX45" s="8"/>
      <c r="SEY45" s="8"/>
      <c r="SEZ45" s="13"/>
      <c r="SFA45" s="13"/>
      <c r="SFB45" s="14"/>
      <c r="SFC45" s="15"/>
      <c r="SFD45" s="13"/>
      <c r="SFE45" s="9"/>
      <c r="SFF45" s="8"/>
      <c r="SFG45" s="8"/>
      <c r="SFH45" s="13"/>
      <c r="SFI45" s="13"/>
      <c r="SFJ45" s="14"/>
      <c r="SFK45" s="15"/>
      <c r="SFL45" s="13"/>
      <c r="SFM45" s="9"/>
      <c r="SFN45" s="8"/>
      <c r="SFO45" s="8"/>
      <c r="SFP45" s="13"/>
      <c r="SFQ45" s="13"/>
      <c r="SFR45" s="14"/>
      <c r="SFS45" s="15"/>
      <c r="SFT45" s="13"/>
      <c r="SFU45" s="9"/>
      <c r="SFV45" s="8"/>
      <c r="SFW45" s="8"/>
      <c r="SFX45" s="13"/>
      <c r="SFY45" s="13"/>
      <c r="SFZ45" s="14"/>
      <c r="SGA45" s="15"/>
      <c r="SGB45" s="13"/>
      <c r="SGC45" s="9"/>
      <c r="SGD45" s="8"/>
      <c r="SGE45" s="8"/>
      <c r="SGF45" s="13"/>
      <c r="SGG45" s="13"/>
      <c r="SGH45" s="14"/>
      <c r="SGI45" s="15"/>
      <c r="SGJ45" s="13"/>
      <c r="SGK45" s="9"/>
      <c r="SGL45" s="8"/>
      <c r="SGM45" s="8"/>
      <c r="SGN45" s="13"/>
      <c r="SGO45" s="13"/>
      <c r="SGP45" s="14"/>
      <c r="SGQ45" s="15"/>
      <c r="SGR45" s="13"/>
      <c r="SGS45" s="9"/>
      <c r="SGT45" s="8"/>
      <c r="SGU45" s="8"/>
      <c r="SGV45" s="13"/>
      <c r="SGW45" s="13"/>
      <c r="SGX45" s="14"/>
      <c r="SGY45" s="15"/>
      <c r="SGZ45" s="13"/>
      <c r="SHA45" s="9"/>
      <c r="SHB45" s="8"/>
      <c r="SHC45" s="8"/>
      <c r="SHD45" s="13"/>
      <c r="SHE45" s="13"/>
      <c r="SHF45" s="14"/>
      <c r="SHG45" s="15"/>
      <c r="SHH45" s="13"/>
      <c r="SHI45" s="9"/>
      <c r="SHJ45" s="8"/>
      <c r="SHK45" s="8"/>
      <c r="SHL45" s="13"/>
      <c r="SHM45" s="13"/>
      <c r="SHN45" s="14"/>
      <c r="SHO45" s="15"/>
      <c r="SHP45" s="13"/>
      <c r="SHQ45" s="9"/>
      <c r="SHR45" s="8"/>
      <c r="SHS45" s="8"/>
      <c r="SHT45" s="13"/>
      <c r="SHU45" s="13"/>
      <c r="SHV45" s="14"/>
      <c r="SHW45" s="15"/>
      <c r="SHX45" s="13"/>
      <c r="SHY45" s="9"/>
      <c r="SHZ45" s="8"/>
      <c r="SIA45" s="8"/>
      <c r="SIB45" s="13"/>
      <c r="SIC45" s="13"/>
      <c r="SID45" s="14"/>
      <c r="SIE45" s="15"/>
      <c r="SIF45" s="13"/>
      <c r="SIG45" s="9"/>
      <c r="SIH45" s="8"/>
      <c r="SII45" s="8"/>
      <c r="SIJ45" s="13"/>
      <c r="SIK45" s="13"/>
      <c r="SIL45" s="14"/>
      <c r="SIM45" s="15"/>
      <c r="SIN45" s="13"/>
      <c r="SIO45" s="9"/>
      <c r="SIP45" s="8"/>
      <c r="SIQ45" s="8"/>
      <c r="SIR45" s="13"/>
      <c r="SIS45" s="13"/>
      <c r="SIT45" s="14"/>
      <c r="SIU45" s="15"/>
      <c r="SIV45" s="13"/>
      <c r="SIW45" s="9"/>
      <c r="SIX45" s="8"/>
      <c r="SIY45" s="8"/>
      <c r="SIZ45" s="13"/>
      <c r="SJA45" s="13"/>
      <c r="SJB45" s="14"/>
      <c r="SJC45" s="15"/>
      <c r="SJD45" s="13"/>
      <c r="SJE45" s="9"/>
      <c r="SJF45" s="8"/>
      <c r="SJG45" s="8"/>
      <c r="SJH45" s="13"/>
      <c r="SJI45" s="13"/>
      <c r="SJJ45" s="14"/>
      <c r="SJK45" s="15"/>
      <c r="SJL45" s="13"/>
      <c r="SJM45" s="9"/>
      <c r="SJN45" s="8"/>
      <c r="SJO45" s="8"/>
      <c r="SJP45" s="13"/>
      <c r="SJQ45" s="13"/>
      <c r="SJR45" s="14"/>
      <c r="SJS45" s="15"/>
      <c r="SJT45" s="13"/>
      <c r="SJU45" s="9"/>
      <c r="SJV45" s="8"/>
      <c r="SJW45" s="8"/>
      <c r="SJX45" s="13"/>
      <c r="SJY45" s="13"/>
      <c r="SJZ45" s="14"/>
      <c r="SKA45" s="15"/>
      <c r="SKB45" s="13"/>
      <c r="SKC45" s="9"/>
      <c r="SKD45" s="8"/>
      <c r="SKE45" s="8"/>
      <c r="SKF45" s="13"/>
      <c r="SKG45" s="13"/>
      <c r="SKH45" s="14"/>
      <c r="SKI45" s="15"/>
      <c r="SKJ45" s="13"/>
      <c r="SKK45" s="9"/>
      <c r="SKL45" s="8"/>
      <c r="SKM45" s="8"/>
      <c r="SKN45" s="13"/>
      <c r="SKO45" s="13"/>
      <c r="SKP45" s="14"/>
      <c r="SKQ45" s="15"/>
      <c r="SKR45" s="13"/>
      <c r="SKS45" s="9"/>
      <c r="SKT45" s="8"/>
      <c r="SKU45" s="8"/>
      <c r="SKV45" s="13"/>
      <c r="SKW45" s="13"/>
      <c r="SKX45" s="14"/>
      <c r="SKY45" s="15"/>
      <c r="SKZ45" s="13"/>
      <c r="SLA45" s="9"/>
      <c r="SLB45" s="8"/>
      <c r="SLC45" s="8"/>
      <c r="SLD45" s="13"/>
      <c r="SLE45" s="13"/>
      <c r="SLF45" s="14"/>
      <c r="SLG45" s="15"/>
      <c r="SLH45" s="13"/>
      <c r="SLI45" s="9"/>
      <c r="SLJ45" s="8"/>
      <c r="SLK45" s="8"/>
      <c r="SLL45" s="13"/>
      <c r="SLM45" s="13"/>
      <c r="SLN45" s="14"/>
      <c r="SLO45" s="15"/>
      <c r="SLP45" s="13"/>
      <c r="SLQ45" s="9"/>
      <c r="SLR45" s="8"/>
      <c r="SLS45" s="8"/>
      <c r="SLT45" s="13"/>
      <c r="SLU45" s="13"/>
      <c r="SLV45" s="14"/>
      <c r="SLW45" s="15"/>
      <c r="SLX45" s="13"/>
      <c r="SLY45" s="9"/>
      <c r="SLZ45" s="8"/>
      <c r="SMA45" s="8"/>
      <c r="SMB45" s="13"/>
      <c r="SMC45" s="13"/>
      <c r="SMD45" s="14"/>
      <c r="SME45" s="15"/>
      <c r="SMF45" s="13"/>
      <c r="SMG45" s="9"/>
      <c r="SMH45" s="8"/>
      <c r="SMI45" s="8"/>
      <c r="SMJ45" s="13"/>
      <c r="SMK45" s="13"/>
      <c r="SML45" s="14"/>
      <c r="SMM45" s="15"/>
      <c r="SMN45" s="13"/>
      <c r="SMO45" s="9"/>
      <c r="SMP45" s="8"/>
      <c r="SMQ45" s="8"/>
      <c r="SMR45" s="13"/>
      <c r="SMS45" s="13"/>
      <c r="SMT45" s="14"/>
      <c r="SMU45" s="15"/>
      <c r="SMV45" s="13"/>
      <c r="SMW45" s="9"/>
      <c r="SMX45" s="8"/>
      <c r="SMY45" s="8"/>
      <c r="SMZ45" s="13"/>
      <c r="SNA45" s="13"/>
      <c r="SNB45" s="14"/>
      <c r="SNC45" s="15"/>
      <c r="SND45" s="13"/>
      <c r="SNE45" s="9"/>
      <c r="SNF45" s="8"/>
      <c r="SNG45" s="8"/>
      <c r="SNH45" s="13"/>
      <c r="SNI45" s="13"/>
      <c r="SNJ45" s="14"/>
      <c r="SNK45" s="15"/>
      <c r="SNL45" s="13"/>
      <c r="SNM45" s="9"/>
      <c r="SNN45" s="8"/>
      <c r="SNO45" s="8"/>
      <c r="SNP45" s="13"/>
      <c r="SNQ45" s="13"/>
      <c r="SNR45" s="14"/>
      <c r="SNS45" s="15"/>
      <c r="SNT45" s="13"/>
      <c r="SNU45" s="9"/>
      <c r="SNV45" s="8"/>
      <c r="SNW45" s="8"/>
      <c r="SNX45" s="13"/>
      <c r="SNY45" s="13"/>
      <c r="SNZ45" s="14"/>
      <c r="SOA45" s="15"/>
      <c r="SOB45" s="13"/>
      <c r="SOC45" s="9"/>
      <c r="SOD45" s="8"/>
      <c r="SOE45" s="8"/>
      <c r="SOF45" s="13"/>
      <c r="SOG45" s="13"/>
      <c r="SOH45" s="14"/>
      <c r="SOI45" s="15"/>
      <c r="SOJ45" s="13"/>
      <c r="SOK45" s="9"/>
      <c r="SOL45" s="8"/>
      <c r="SOM45" s="8"/>
      <c r="SON45" s="13"/>
      <c r="SOO45" s="13"/>
      <c r="SOP45" s="14"/>
      <c r="SOQ45" s="15"/>
      <c r="SOR45" s="13"/>
      <c r="SOS45" s="9"/>
      <c r="SOT45" s="8"/>
      <c r="SOU45" s="8"/>
      <c r="SOV45" s="13"/>
      <c r="SOW45" s="13"/>
      <c r="SOX45" s="14"/>
      <c r="SOY45" s="15"/>
      <c r="SOZ45" s="13"/>
      <c r="SPA45" s="9"/>
      <c r="SPB45" s="8"/>
      <c r="SPC45" s="8"/>
      <c r="SPD45" s="13"/>
      <c r="SPE45" s="13"/>
      <c r="SPF45" s="14"/>
      <c r="SPG45" s="15"/>
      <c r="SPH45" s="13"/>
      <c r="SPI45" s="9"/>
      <c r="SPJ45" s="8"/>
      <c r="SPK45" s="8"/>
      <c r="SPL45" s="13"/>
      <c r="SPM45" s="13"/>
      <c r="SPN45" s="14"/>
      <c r="SPO45" s="15"/>
      <c r="SPP45" s="13"/>
      <c r="SPQ45" s="9"/>
      <c r="SPR45" s="8"/>
      <c r="SPS45" s="8"/>
      <c r="SPT45" s="13"/>
      <c r="SPU45" s="13"/>
      <c r="SPV45" s="14"/>
      <c r="SPW45" s="15"/>
      <c r="SPX45" s="13"/>
      <c r="SPY45" s="9"/>
      <c r="SPZ45" s="8"/>
      <c r="SQA45" s="8"/>
      <c r="SQB45" s="13"/>
      <c r="SQC45" s="13"/>
      <c r="SQD45" s="14"/>
      <c r="SQE45" s="15"/>
      <c r="SQF45" s="13"/>
      <c r="SQG45" s="9"/>
      <c r="SQH45" s="8"/>
      <c r="SQI45" s="8"/>
      <c r="SQJ45" s="13"/>
      <c r="SQK45" s="13"/>
      <c r="SQL45" s="14"/>
      <c r="SQM45" s="15"/>
      <c r="SQN45" s="13"/>
      <c r="SQO45" s="9"/>
      <c r="SQP45" s="8"/>
      <c r="SQQ45" s="8"/>
      <c r="SQR45" s="13"/>
      <c r="SQS45" s="13"/>
      <c r="SQT45" s="14"/>
      <c r="SQU45" s="15"/>
      <c r="SQV45" s="13"/>
      <c r="SQW45" s="9"/>
      <c r="SQX45" s="8"/>
      <c r="SQY45" s="8"/>
      <c r="SQZ45" s="13"/>
      <c r="SRA45" s="13"/>
      <c r="SRB45" s="14"/>
      <c r="SRC45" s="15"/>
      <c r="SRD45" s="13"/>
      <c r="SRE45" s="9"/>
      <c r="SRF45" s="8"/>
      <c r="SRG45" s="8"/>
      <c r="SRH45" s="13"/>
      <c r="SRI45" s="13"/>
      <c r="SRJ45" s="14"/>
      <c r="SRK45" s="15"/>
      <c r="SRL45" s="13"/>
      <c r="SRM45" s="9"/>
      <c r="SRN45" s="8"/>
      <c r="SRO45" s="8"/>
      <c r="SRP45" s="13"/>
      <c r="SRQ45" s="13"/>
      <c r="SRR45" s="14"/>
      <c r="SRS45" s="15"/>
      <c r="SRT45" s="13"/>
      <c r="SRU45" s="9"/>
      <c r="SRV45" s="8"/>
      <c r="SRW45" s="8"/>
      <c r="SRX45" s="13"/>
      <c r="SRY45" s="13"/>
      <c r="SRZ45" s="14"/>
      <c r="SSA45" s="15"/>
      <c r="SSB45" s="13"/>
      <c r="SSC45" s="9"/>
      <c r="SSD45" s="8"/>
      <c r="SSE45" s="8"/>
      <c r="SSF45" s="13"/>
      <c r="SSG45" s="13"/>
      <c r="SSH45" s="14"/>
      <c r="SSI45" s="15"/>
      <c r="SSJ45" s="13"/>
      <c r="SSK45" s="9"/>
      <c r="SSL45" s="8"/>
      <c r="SSM45" s="8"/>
      <c r="SSN45" s="13"/>
      <c r="SSO45" s="13"/>
      <c r="SSP45" s="14"/>
      <c r="SSQ45" s="15"/>
      <c r="SSR45" s="13"/>
      <c r="SSS45" s="9"/>
      <c r="SST45" s="8"/>
      <c r="SSU45" s="8"/>
      <c r="SSV45" s="13"/>
      <c r="SSW45" s="13"/>
      <c r="SSX45" s="14"/>
      <c r="SSY45" s="15"/>
      <c r="SSZ45" s="13"/>
      <c r="STA45" s="9"/>
      <c r="STB45" s="8"/>
      <c r="STC45" s="8"/>
      <c r="STD45" s="13"/>
      <c r="STE45" s="13"/>
      <c r="STF45" s="14"/>
      <c r="STG45" s="15"/>
      <c r="STH45" s="13"/>
      <c r="STI45" s="9"/>
      <c r="STJ45" s="8"/>
      <c r="STK45" s="8"/>
      <c r="STL45" s="13"/>
      <c r="STM45" s="13"/>
      <c r="STN45" s="14"/>
      <c r="STO45" s="15"/>
      <c r="STP45" s="13"/>
      <c r="STQ45" s="9"/>
      <c r="STR45" s="8"/>
      <c r="STS45" s="8"/>
      <c r="STT45" s="13"/>
      <c r="STU45" s="13"/>
      <c r="STV45" s="14"/>
      <c r="STW45" s="15"/>
      <c r="STX45" s="13"/>
      <c r="STY45" s="9"/>
      <c r="STZ45" s="8"/>
      <c r="SUA45" s="8"/>
      <c r="SUB45" s="13"/>
      <c r="SUC45" s="13"/>
      <c r="SUD45" s="14"/>
      <c r="SUE45" s="15"/>
      <c r="SUF45" s="13"/>
      <c r="SUG45" s="9"/>
      <c r="SUH45" s="8"/>
      <c r="SUI45" s="8"/>
      <c r="SUJ45" s="13"/>
      <c r="SUK45" s="13"/>
      <c r="SUL45" s="14"/>
      <c r="SUM45" s="15"/>
      <c r="SUN45" s="13"/>
      <c r="SUO45" s="9"/>
      <c r="SUP45" s="8"/>
      <c r="SUQ45" s="8"/>
      <c r="SUR45" s="13"/>
      <c r="SUS45" s="13"/>
      <c r="SUT45" s="14"/>
      <c r="SUU45" s="15"/>
      <c r="SUV45" s="13"/>
      <c r="SUW45" s="9"/>
      <c r="SUX45" s="8"/>
      <c r="SUY45" s="8"/>
      <c r="SUZ45" s="13"/>
      <c r="SVA45" s="13"/>
      <c r="SVB45" s="14"/>
      <c r="SVC45" s="15"/>
      <c r="SVD45" s="13"/>
      <c r="SVE45" s="9"/>
      <c r="SVF45" s="8"/>
      <c r="SVG45" s="8"/>
      <c r="SVH45" s="13"/>
      <c r="SVI45" s="13"/>
      <c r="SVJ45" s="14"/>
      <c r="SVK45" s="15"/>
      <c r="SVL45" s="13"/>
      <c r="SVM45" s="9"/>
      <c r="SVN45" s="8"/>
      <c r="SVO45" s="8"/>
      <c r="SVP45" s="13"/>
      <c r="SVQ45" s="13"/>
      <c r="SVR45" s="14"/>
      <c r="SVS45" s="15"/>
      <c r="SVT45" s="13"/>
      <c r="SVU45" s="9"/>
      <c r="SVV45" s="8"/>
      <c r="SVW45" s="8"/>
      <c r="SVX45" s="13"/>
      <c r="SVY45" s="13"/>
      <c r="SVZ45" s="14"/>
      <c r="SWA45" s="15"/>
      <c r="SWB45" s="13"/>
      <c r="SWC45" s="9"/>
      <c r="SWD45" s="8"/>
      <c r="SWE45" s="8"/>
      <c r="SWF45" s="13"/>
      <c r="SWG45" s="13"/>
      <c r="SWH45" s="14"/>
      <c r="SWI45" s="15"/>
      <c r="SWJ45" s="13"/>
      <c r="SWK45" s="9"/>
      <c r="SWL45" s="8"/>
      <c r="SWM45" s="8"/>
      <c r="SWN45" s="13"/>
      <c r="SWO45" s="13"/>
      <c r="SWP45" s="14"/>
      <c r="SWQ45" s="15"/>
      <c r="SWR45" s="13"/>
      <c r="SWS45" s="9"/>
      <c r="SWT45" s="8"/>
      <c r="SWU45" s="8"/>
      <c r="SWV45" s="13"/>
      <c r="SWW45" s="13"/>
      <c r="SWX45" s="14"/>
      <c r="SWY45" s="15"/>
      <c r="SWZ45" s="13"/>
      <c r="SXA45" s="9"/>
      <c r="SXB45" s="8"/>
      <c r="SXC45" s="8"/>
      <c r="SXD45" s="13"/>
      <c r="SXE45" s="13"/>
      <c r="SXF45" s="14"/>
      <c r="SXG45" s="15"/>
      <c r="SXH45" s="13"/>
      <c r="SXI45" s="9"/>
      <c r="SXJ45" s="8"/>
      <c r="SXK45" s="8"/>
      <c r="SXL45" s="13"/>
      <c r="SXM45" s="13"/>
      <c r="SXN45" s="14"/>
      <c r="SXO45" s="15"/>
      <c r="SXP45" s="13"/>
      <c r="SXQ45" s="9"/>
      <c r="SXR45" s="8"/>
      <c r="SXS45" s="8"/>
      <c r="SXT45" s="13"/>
      <c r="SXU45" s="13"/>
      <c r="SXV45" s="14"/>
      <c r="SXW45" s="15"/>
      <c r="SXX45" s="13"/>
      <c r="SXY45" s="9"/>
      <c r="SXZ45" s="8"/>
      <c r="SYA45" s="8"/>
      <c r="SYB45" s="13"/>
      <c r="SYC45" s="13"/>
      <c r="SYD45" s="14"/>
      <c r="SYE45" s="15"/>
      <c r="SYF45" s="13"/>
      <c r="SYG45" s="9"/>
      <c r="SYH45" s="8"/>
      <c r="SYI45" s="8"/>
      <c r="SYJ45" s="13"/>
      <c r="SYK45" s="13"/>
      <c r="SYL45" s="14"/>
      <c r="SYM45" s="15"/>
      <c r="SYN45" s="13"/>
      <c r="SYO45" s="9"/>
      <c r="SYP45" s="8"/>
      <c r="SYQ45" s="8"/>
      <c r="SYR45" s="13"/>
      <c r="SYS45" s="13"/>
      <c r="SYT45" s="14"/>
      <c r="SYU45" s="15"/>
      <c r="SYV45" s="13"/>
      <c r="SYW45" s="9"/>
      <c r="SYX45" s="8"/>
      <c r="SYY45" s="8"/>
      <c r="SYZ45" s="13"/>
      <c r="SZA45" s="13"/>
      <c r="SZB45" s="14"/>
      <c r="SZC45" s="15"/>
      <c r="SZD45" s="13"/>
      <c r="SZE45" s="9"/>
      <c r="SZF45" s="8"/>
      <c r="SZG45" s="8"/>
      <c r="SZH45" s="13"/>
      <c r="SZI45" s="13"/>
      <c r="SZJ45" s="14"/>
      <c r="SZK45" s="15"/>
      <c r="SZL45" s="13"/>
      <c r="SZM45" s="9"/>
      <c r="SZN45" s="8"/>
      <c r="SZO45" s="8"/>
      <c r="SZP45" s="13"/>
      <c r="SZQ45" s="13"/>
      <c r="SZR45" s="14"/>
      <c r="SZS45" s="15"/>
      <c r="SZT45" s="13"/>
      <c r="SZU45" s="9"/>
      <c r="SZV45" s="8"/>
      <c r="SZW45" s="8"/>
      <c r="SZX45" s="13"/>
      <c r="SZY45" s="13"/>
      <c r="SZZ45" s="14"/>
      <c r="TAA45" s="15"/>
      <c r="TAB45" s="13"/>
      <c r="TAC45" s="9"/>
      <c r="TAD45" s="8"/>
      <c r="TAE45" s="8"/>
      <c r="TAF45" s="13"/>
      <c r="TAG45" s="13"/>
      <c r="TAH45" s="14"/>
      <c r="TAI45" s="15"/>
      <c r="TAJ45" s="13"/>
      <c r="TAK45" s="9"/>
      <c r="TAL45" s="8"/>
      <c r="TAM45" s="8"/>
      <c r="TAN45" s="13"/>
      <c r="TAO45" s="13"/>
      <c r="TAP45" s="14"/>
      <c r="TAQ45" s="15"/>
      <c r="TAR45" s="13"/>
      <c r="TAS45" s="9"/>
      <c r="TAT45" s="8"/>
      <c r="TAU45" s="8"/>
      <c r="TAV45" s="13"/>
      <c r="TAW45" s="13"/>
      <c r="TAX45" s="14"/>
      <c r="TAY45" s="15"/>
      <c r="TAZ45" s="13"/>
      <c r="TBA45" s="9"/>
      <c r="TBB45" s="8"/>
      <c r="TBC45" s="8"/>
      <c r="TBD45" s="13"/>
      <c r="TBE45" s="13"/>
      <c r="TBF45" s="14"/>
      <c r="TBG45" s="15"/>
      <c r="TBH45" s="13"/>
      <c r="TBI45" s="9"/>
      <c r="TBJ45" s="8"/>
      <c r="TBK45" s="8"/>
      <c r="TBL45" s="13"/>
      <c r="TBM45" s="13"/>
      <c r="TBN45" s="14"/>
      <c r="TBO45" s="15"/>
      <c r="TBP45" s="13"/>
      <c r="TBQ45" s="9"/>
      <c r="TBR45" s="8"/>
      <c r="TBS45" s="8"/>
      <c r="TBT45" s="13"/>
      <c r="TBU45" s="13"/>
      <c r="TBV45" s="14"/>
      <c r="TBW45" s="15"/>
      <c r="TBX45" s="13"/>
      <c r="TBY45" s="9"/>
      <c r="TBZ45" s="8"/>
      <c r="TCA45" s="8"/>
      <c r="TCB45" s="13"/>
      <c r="TCC45" s="13"/>
      <c r="TCD45" s="14"/>
      <c r="TCE45" s="15"/>
      <c r="TCF45" s="13"/>
      <c r="TCG45" s="9"/>
      <c r="TCH45" s="8"/>
      <c r="TCI45" s="8"/>
      <c r="TCJ45" s="13"/>
      <c r="TCK45" s="13"/>
      <c r="TCL45" s="14"/>
      <c r="TCM45" s="15"/>
      <c r="TCN45" s="13"/>
      <c r="TCO45" s="9"/>
      <c r="TCP45" s="8"/>
      <c r="TCQ45" s="8"/>
      <c r="TCR45" s="13"/>
      <c r="TCS45" s="13"/>
      <c r="TCT45" s="14"/>
      <c r="TCU45" s="15"/>
      <c r="TCV45" s="13"/>
      <c r="TCW45" s="9"/>
      <c r="TCX45" s="8"/>
      <c r="TCY45" s="8"/>
      <c r="TCZ45" s="13"/>
      <c r="TDA45" s="13"/>
      <c r="TDB45" s="14"/>
      <c r="TDC45" s="15"/>
      <c r="TDD45" s="13"/>
      <c r="TDE45" s="9"/>
      <c r="TDF45" s="8"/>
      <c r="TDG45" s="8"/>
      <c r="TDH45" s="13"/>
      <c r="TDI45" s="13"/>
      <c r="TDJ45" s="14"/>
      <c r="TDK45" s="15"/>
      <c r="TDL45" s="13"/>
      <c r="TDM45" s="9"/>
      <c r="TDN45" s="8"/>
      <c r="TDO45" s="8"/>
      <c r="TDP45" s="13"/>
      <c r="TDQ45" s="13"/>
      <c r="TDR45" s="14"/>
      <c r="TDS45" s="15"/>
      <c r="TDT45" s="13"/>
      <c r="TDU45" s="9"/>
      <c r="TDV45" s="8"/>
      <c r="TDW45" s="8"/>
      <c r="TDX45" s="13"/>
      <c r="TDY45" s="13"/>
      <c r="TDZ45" s="14"/>
      <c r="TEA45" s="15"/>
      <c r="TEB45" s="13"/>
      <c r="TEC45" s="9"/>
      <c r="TED45" s="8"/>
      <c r="TEE45" s="8"/>
      <c r="TEF45" s="13"/>
      <c r="TEG45" s="13"/>
      <c r="TEH45" s="14"/>
      <c r="TEI45" s="15"/>
      <c r="TEJ45" s="13"/>
      <c r="TEK45" s="9"/>
      <c r="TEL45" s="8"/>
      <c r="TEM45" s="8"/>
      <c r="TEN45" s="13"/>
      <c r="TEO45" s="13"/>
      <c r="TEP45" s="14"/>
      <c r="TEQ45" s="15"/>
      <c r="TER45" s="13"/>
      <c r="TES45" s="9"/>
      <c r="TET45" s="8"/>
      <c r="TEU45" s="8"/>
      <c r="TEV45" s="13"/>
      <c r="TEW45" s="13"/>
      <c r="TEX45" s="14"/>
      <c r="TEY45" s="15"/>
      <c r="TEZ45" s="13"/>
      <c r="TFA45" s="9"/>
      <c r="TFB45" s="8"/>
      <c r="TFC45" s="8"/>
      <c r="TFD45" s="13"/>
      <c r="TFE45" s="13"/>
      <c r="TFF45" s="14"/>
      <c r="TFG45" s="15"/>
      <c r="TFH45" s="13"/>
      <c r="TFI45" s="9"/>
      <c r="TFJ45" s="8"/>
      <c r="TFK45" s="8"/>
      <c r="TFL45" s="13"/>
      <c r="TFM45" s="13"/>
      <c r="TFN45" s="14"/>
      <c r="TFO45" s="15"/>
      <c r="TFP45" s="13"/>
      <c r="TFQ45" s="9"/>
      <c r="TFR45" s="8"/>
      <c r="TFS45" s="8"/>
      <c r="TFT45" s="13"/>
      <c r="TFU45" s="13"/>
      <c r="TFV45" s="14"/>
      <c r="TFW45" s="15"/>
      <c r="TFX45" s="13"/>
      <c r="TFY45" s="9"/>
      <c r="TFZ45" s="8"/>
      <c r="TGA45" s="8"/>
      <c r="TGB45" s="13"/>
      <c r="TGC45" s="13"/>
      <c r="TGD45" s="14"/>
      <c r="TGE45" s="15"/>
      <c r="TGF45" s="13"/>
      <c r="TGG45" s="9"/>
      <c r="TGH45" s="8"/>
      <c r="TGI45" s="8"/>
      <c r="TGJ45" s="13"/>
      <c r="TGK45" s="13"/>
      <c r="TGL45" s="14"/>
      <c r="TGM45" s="15"/>
      <c r="TGN45" s="13"/>
      <c r="TGO45" s="9"/>
      <c r="TGP45" s="8"/>
      <c r="TGQ45" s="8"/>
      <c r="TGR45" s="13"/>
      <c r="TGS45" s="13"/>
      <c r="TGT45" s="14"/>
      <c r="TGU45" s="15"/>
      <c r="TGV45" s="13"/>
      <c r="TGW45" s="9"/>
      <c r="TGX45" s="8"/>
      <c r="TGY45" s="8"/>
      <c r="TGZ45" s="13"/>
      <c r="THA45" s="13"/>
      <c r="THB45" s="14"/>
      <c r="THC45" s="15"/>
      <c r="THD45" s="13"/>
      <c r="THE45" s="9"/>
      <c r="THF45" s="8"/>
      <c r="THG45" s="8"/>
      <c r="THH45" s="13"/>
      <c r="THI45" s="13"/>
      <c r="THJ45" s="14"/>
      <c r="THK45" s="15"/>
      <c r="THL45" s="13"/>
      <c r="THM45" s="9"/>
      <c r="THN45" s="8"/>
      <c r="THO45" s="8"/>
      <c r="THP45" s="13"/>
      <c r="THQ45" s="13"/>
      <c r="THR45" s="14"/>
      <c r="THS45" s="15"/>
      <c r="THT45" s="13"/>
      <c r="THU45" s="9"/>
      <c r="THV45" s="8"/>
      <c r="THW45" s="8"/>
      <c r="THX45" s="13"/>
      <c r="THY45" s="13"/>
      <c r="THZ45" s="14"/>
      <c r="TIA45" s="15"/>
      <c r="TIB45" s="13"/>
      <c r="TIC45" s="9"/>
      <c r="TID45" s="8"/>
      <c r="TIE45" s="8"/>
      <c r="TIF45" s="13"/>
      <c r="TIG45" s="13"/>
      <c r="TIH45" s="14"/>
      <c r="TII45" s="15"/>
      <c r="TIJ45" s="13"/>
      <c r="TIK45" s="9"/>
      <c r="TIL45" s="8"/>
      <c r="TIM45" s="8"/>
      <c r="TIN45" s="13"/>
      <c r="TIO45" s="13"/>
      <c r="TIP45" s="14"/>
      <c r="TIQ45" s="15"/>
      <c r="TIR45" s="13"/>
      <c r="TIS45" s="9"/>
      <c r="TIT45" s="8"/>
      <c r="TIU45" s="8"/>
      <c r="TIV45" s="13"/>
      <c r="TIW45" s="13"/>
      <c r="TIX45" s="14"/>
      <c r="TIY45" s="15"/>
      <c r="TIZ45" s="13"/>
      <c r="TJA45" s="9"/>
      <c r="TJB45" s="8"/>
      <c r="TJC45" s="8"/>
      <c r="TJD45" s="13"/>
      <c r="TJE45" s="13"/>
      <c r="TJF45" s="14"/>
      <c r="TJG45" s="15"/>
      <c r="TJH45" s="13"/>
      <c r="TJI45" s="9"/>
      <c r="TJJ45" s="8"/>
      <c r="TJK45" s="8"/>
      <c r="TJL45" s="13"/>
      <c r="TJM45" s="13"/>
      <c r="TJN45" s="14"/>
      <c r="TJO45" s="15"/>
      <c r="TJP45" s="13"/>
      <c r="TJQ45" s="9"/>
      <c r="TJR45" s="8"/>
      <c r="TJS45" s="8"/>
      <c r="TJT45" s="13"/>
      <c r="TJU45" s="13"/>
      <c r="TJV45" s="14"/>
      <c r="TJW45" s="15"/>
      <c r="TJX45" s="13"/>
      <c r="TJY45" s="9"/>
      <c r="TJZ45" s="8"/>
      <c r="TKA45" s="8"/>
      <c r="TKB45" s="13"/>
      <c r="TKC45" s="13"/>
      <c r="TKD45" s="14"/>
      <c r="TKE45" s="15"/>
      <c r="TKF45" s="13"/>
      <c r="TKG45" s="9"/>
      <c r="TKH45" s="8"/>
      <c r="TKI45" s="8"/>
      <c r="TKJ45" s="13"/>
      <c r="TKK45" s="13"/>
      <c r="TKL45" s="14"/>
      <c r="TKM45" s="15"/>
      <c r="TKN45" s="13"/>
      <c r="TKO45" s="9"/>
      <c r="TKP45" s="8"/>
      <c r="TKQ45" s="8"/>
      <c r="TKR45" s="13"/>
      <c r="TKS45" s="13"/>
      <c r="TKT45" s="14"/>
      <c r="TKU45" s="15"/>
      <c r="TKV45" s="13"/>
      <c r="TKW45" s="9"/>
      <c r="TKX45" s="8"/>
      <c r="TKY45" s="8"/>
      <c r="TKZ45" s="13"/>
      <c r="TLA45" s="13"/>
      <c r="TLB45" s="14"/>
      <c r="TLC45" s="15"/>
      <c r="TLD45" s="13"/>
      <c r="TLE45" s="9"/>
      <c r="TLF45" s="8"/>
      <c r="TLG45" s="8"/>
      <c r="TLH45" s="13"/>
      <c r="TLI45" s="13"/>
      <c r="TLJ45" s="14"/>
      <c r="TLK45" s="15"/>
      <c r="TLL45" s="13"/>
      <c r="TLM45" s="9"/>
      <c r="TLN45" s="8"/>
      <c r="TLO45" s="8"/>
      <c r="TLP45" s="13"/>
      <c r="TLQ45" s="13"/>
      <c r="TLR45" s="14"/>
      <c r="TLS45" s="15"/>
      <c r="TLT45" s="13"/>
      <c r="TLU45" s="9"/>
      <c r="TLV45" s="8"/>
      <c r="TLW45" s="8"/>
      <c r="TLX45" s="13"/>
      <c r="TLY45" s="13"/>
      <c r="TLZ45" s="14"/>
      <c r="TMA45" s="15"/>
      <c r="TMB45" s="13"/>
      <c r="TMC45" s="9"/>
      <c r="TMD45" s="8"/>
      <c r="TME45" s="8"/>
      <c r="TMF45" s="13"/>
      <c r="TMG45" s="13"/>
      <c r="TMH45" s="14"/>
      <c r="TMI45" s="15"/>
      <c r="TMJ45" s="13"/>
      <c r="TMK45" s="9"/>
      <c r="TML45" s="8"/>
      <c r="TMM45" s="8"/>
      <c r="TMN45" s="13"/>
      <c r="TMO45" s="13"/>
      <c r="TMP45" s="14"/>
      <c r="TMQ45" s="15"/>
      <c r="TMR45" s="13"/>
      <c r="TMS45" s="9"/>
      <c r="TMT45" s="8"/>
      <c r="TMU45" s="8"/>
      <c r="TMV45" s="13"/>
      <c r="TMW45" s="13"/>
      <c r="TMX45" s="14"/>
      <c r="TMY45" s="15"/>
      <c r="TMZ45" s="13"/>
      <c r="TNA45" s="9"/>
      <c r="TNB45" s="8"/>
      <c r="TNC45" s="8"/>
      <c r="TND45" s="13"/>
      <c r="TNE45" s="13"/>
      <c r="TNF45" s="14"/>
      <c r="TNG45" s="15"/>
      <c r="TNH45" s="13"/>
      <c r="TNI45" s="9"/>
      <c r="TNJ45" s="8"/>
      <c r="TNK45" s="8"/>
      <c r="TNL45" s="13"/>
      <c r="TNM45" s="13"/>
      <c r="TNN45" s="14"/>
      <c r="TNO45" s="15"/>
      <c r="TNP45" s="13"/>
      <c r="TNQ45" s="9"/>
      <c r="TNR45" s="8"/>
      <c r="TNS45" s="8"/>
      <c r="TNT45" s="13"/>
      <c r="TNU45" s="13"/>
      <c r="TNV45" s="14"/>
      <c r="TNW45" s="15"/>
      <c r="TNX45" s="13"/>
      <c r="TNY45" s="9"/>
      <c r="TNZ45" s="8"/>
      <c r="TOA45" s="8"/>
      <c r="TOB45" s="13"/>
      <c r="TOC45" s="13"/>
      <c r="TOD45" s="14"/>
      <c r="TOE45" s="15"/>
      <c r="TOF45" s="13"/>
      <c r="TOG45" s="9"/>
      <c r="TOH45" s="8"/>
      <c r="TOI45" s="8"/>
      <c r="TOJ45" s="13"/>
      <c r="TOK45" s="13"/>
      <c r="TOL45" s="14"/>
      <c r="TOM45" s="15"/>
      <c r="TON45" s="13"/>
      <c r="TOO45" s="9"/>
      <c r="TOP45" s="8"/>
      <c r="TOQ45" s="8"/>
      <c r="TOR45" s="13"/>
      <c r="TOS45" s="13"/>
      <c r="TOT45" s="14"/>
      <c r="TOU45" s="15"/>
      <c r="TOV45" s="13"/>
      <c r="TOW45" s="9"/>
      <c r="TOX45" s="8"/>
      <c r="TOY45" s="8"/>
      <c r="TOZ45" s="13"/>
      <c r="TPA45" s="13"/>
      <c r="TPB45" s="14"/>
      <c r="TPC45" s="15"/>
      <c r="TPD45" s="13"/>
      <c r="TPE45" s="9"/>
      <c r="TPF45" s="8"/>
      <c r="TPG45" s="8"/>
      <c r="TPH45" s="13"/>
      <c r="TPI45" s="13"/>
      <c r="TPJ45" s="14"/>
      <c r="TPK45" s="15"/>
      <c r="TPL45" s="13"/>
      <c r="TPM45" s="9"/>
      <c r="TPN45" s="8"/>
      <c r="TPO45" s="8"/>
      <c r="TPP45" s="13"/>
      <c r="TPQ45" s="13"/>
      <c r="TPR45" s="14"/>
      <c r="TPS45" s="15"/>
      <c r="TPT45" s="13"/>
      <c r="TPU45" s="9"/>
      <c r="TPV45" s="8"/>
      <c r="TPW45" s="8"/>
      <c r="TPX45" s="13"/>
      <c r="TPY45" s="13"/>
      <c r="TPZ45" s="14"/>
      <c r="TQA45" s="15"/>
      <c r="TQB45" s="13"/>
      <c r="TQC45" s="9"/>
      <c r="TQD45" s="8"/>
      <c r="TQE45" s="8"/>
      <c r="TQF45" s="13"/>
      <c r="TQG45" s="13"/>
      <c r="TQH45" s="14"/>
      <c r="TQI45" s="15"/>
      <c r="TQJ45" s="13"/>
      <c r="TQK45" s="9"/>
      <c r="TQL45" s="8"/>
      <c r="TQM45" s="8"/>
      <c r="TQN45" s="13"/>
      <c r="TQO45" s="13"/>
      <c r="TQP45" s="14"/>
      <c r="TQQ45" s="15"/>
      <c r="TQR45" s="13"/>
      <c r="TQS45" s="9"/>
      <c r="TQT45" s="8"/>
      <c r="TQU45" s="8"/>
      <c r="TQV45" s="13"/>
      <c r="TQW45" s="13"/>
      <c r="TQX45" s="14"/>
      <c r="TQY45" s="15"/>
      <c r="TQZ45" s="13"/>
      <c r="TRA45" s="9"/>
      <c r="TRB45" s="8"/>
      <c r="TRC45" s="8"/>
      <c r="TRD45" s="13"/>
      <c r="TRE45" s="13"/>
      <c r="TRF45" s="14"/>
      <c r="TRG45" s="15"/>
      <c r="TRH45" s="13"/>
      <c r="TRI45" s="9"/>
      <c r="TRJ45" s="8"/>
      <c r="TRK45" s="8"/>
      <c r="TRL45" s="13"/>
      <c r="TRM45" s="13"/>
      <c r="TRN45" s="14"/>
      <c r="TRO45" s="15"/>
      <c r="TRP45" s="13"/>
      <c r="TRQ45" s="9"/>
      <c r="TRR45" s="8"/>
      <c r="TRS45" s="8"/>
      <c r="TRT45" s="13"/>
      <c r="TRU45" s="13"/>
      <c r="TRV45" s="14"/>
      <c r="TRW45" s="15"/>
      <c r="TRX45" s="13"/>
      <c r="TRY45" s="9"/>
      <c r="TRZ45" s="8"/>
      <c r="TSA45" s="8"/>
      <c r="TSB45" s="13"/>
      <c r="TSC45" s="13"/>
      <c r="TSD45" s="14"/>
      <c r="TSE45" s="15"/>
      <c r="TSF45" s="13"/>
      <c r="TSG45" s="9"/>
      <c r="TSH45" s="8"/>
      <c r="TSI45" s="8"/>
      <c r="TSJ45" s="13"/>
      <c r="TSK45" s="13"/>
      <c r="TSL45" s="14"/>
      <c r="TSM45" s="15"/>
      <c r="TSN45" s="13"/>
      <c r="TSO45" s="9"/>
      <c r="TSP45" s="8"/>
      <c r="TSQ45" s="8"/>
      <c r="TSR45" s="13"/>
      <c r="TSS45" s="13"/>
      <c r="TST45" s="14"/>
      <c r="TSU45" s="15"/>
      <c r="TSV45" s="13"/>
      <c r="TSW45" s="9"/>
      <c r="TSX45" s="8"/>
      <c r="TSY45" s="8"/>
      <c r="TSZ45" s="13"/>
      <c r="TTA45" s="13"/>
      <c r="TTB45" s="14"/>
      <c r="TTC45" s="15"/>
      <c r="TTD45" s="13"/>
      <c r="TTE45" s="9"/>
      <c r="TTF45" s="8"/>
      <c r="TTG45" s="8"/>
      <c r="TTH45" s="13"/>
      <c r="TTI45" s="13"/>
      <c r="TTJ45" s="14"/>
      <c r="TTK45" s="15"/>
      <c r="TTL45" s="13"/>
      <c r="TTM45" s="9"/>
      <c r="TTN45" s="8"/>
      <c r="TTO45" s="8"/>
      <c r="TTP45" s="13"/>
      <c r="TTQ45" s="13"/>
      <c r="TTR45" s="14"/>
      <c r="TTS45" s="15"/>
      <c r="TTT45" s="13"/>
      <c r="TTU45" s="9"/>
      <c r="TTV45" s="8"/>
      <c r="TTW45" s="8"/>
      <c r="TTX45" s="13"/>
      <c r="TTY45" s="13"/>
      <c r="TTZ45" s="14"/>
      <c r="TUA45" s="15"/>
      <c r="TUB45" s="13"/>
      <c r="TUC45" s="9"/>
      <c r="TUD45" s="8"/>
      <c r="TUE45" s="8"/>
      <c r="TUF45" s="13"/>
      <c r="TUG45" s="13"/>
      <c r="TUH45" s="14"/>
      <c r="TUI45" s="15"/>
      <c r="TUJ45" s="13"/>
      <c r="TUK45" s="9"/>
      <c r="TUL45" s="8"/>
      <c r="TUM45" s="8"/>
      <c r="TUN45" s="13"/>
      <c r="TUO45" s="13"/>
      <c r="TUP45" s="14"/>
      <c r="TUQ45" s="15"/>
      <c r="TUR45" s="13"/>
      <c r="TUS45" s="9"/>
      <c r="TUT45" s="8"/>
      <c r="TUU45" s="8"/>
      <c r="TUV45" s="13"/>
      <c r="TUW45" s="13"/>
      <c r="TUX45" s="14"/>
      <c r="TUY45" s="15"/>
      <c r="TUZ45" s="13"/>
      <c r="TVA45" s="9"/>
      <c r="TVB45" s="8"/>
      <c r="TVC45" s="8"/>
      <c r="TVD45" s="13"/>
      <c r="TVE45" s="13"/>
      <c r="TVF45" s="14"/>
      <c r="TVG45" s="15"/>
      <c r="TVH45" s="13"/>
      <c r="TVI45" s="9"/>
      <c r="TVJ45" s="8"/>
      <c r="TVK45" s="8"/>
      <c r="TVL45" s="13"/>
      <c r="TVM45" s="13"/>
      <c r="TVN45" s="14"/>
      <c r="TVO45" s="15"/>
      <c r="TVP45" s="13"/>
      <c r="TVQ45" s="9"/>
      <c r="TVR45" s="8"/>
      <c r="TVS45" s="8"/>
      <c r="TVT45" s="13"/>
      <c r="TVU45" s="13"/>
      <c r="TVV45" s="14"/>
      <c r="TVW45" s="15"/>
      <c r="TVX45" s="13"/>
      <c r="TVY45" s="9"/>
      <c r="TVZ45" s="8"/>
      <c r="TWA45" s="8"/>
      <c r="TWB45" s="13"/>
      <c r="TWC45" s="13"/>
      <c r="TWD45" s="14"/>
      <c r="TWE45" s="15"/>
      <c r="TWF45" s="13"/>
      <c r="TWG45" s="9"/>
      <c r="TWH45" s="8"/>
      <c r="TWI45" s="8"/>
      <c r="TWJ45" s="13"/>
      <c r="TWK45" s="13"/>
      <c r="TWL45" s="14"/>
      <c r="TWM45" s="15"/>
      <c r="TWN45" s="13"/>
      <c r="TWO45" s="9"/>
      <c r="TWP45" s="8"/>
      <c r="TWQ45" s="8"/>
      <c r="TWR45" s="13"/>
      <c r="TWS45" s="13"/>
      <c r="TWT45" s="14"/>
      <c r="TWU45" s="15"/>
      <c r="TWV45" s="13"/>
      <c r="TWW45" s="9"/>
      <c r="TWX45" s="8"/>
      <c r="TWY45" s="8"/>
      <c r="TWZ45" s="13"/>
      <c r="TXA45" s="13"/>
      <c r="TXB45" s="14"/>
      <c r="TXC45" s="15"/>
      <c r="TXD45" s="13"/>
      <c r="TXE45" s="9"/>
      <c r="TXF45" s="8"/>
      <c r="TXG45" s="8"/>
      <c r="TXH45" s="13"/>
      <c r="TXI45" s="13"/>
      <c r="TXJ45" s="14"/>
      <c r="TXK45" s="15"/>
      <c r="TXL45" s="13"/>
      <c r="TXM45" s="9"/>
      <c r="TXN45" s="8"/>
      <c r="TXO45" s="8"/>
      <c r="TXP45" s="13"/>
      <c r="TXQ45" s="13"/>
      <c r="TXR45" s="14"/>
      <c r="TXS45" s="15"/>
      <c r="TXT45" s="13"/>
      <c r="TXU45" s="9"/>
      <c r="TXV45" s="8"/>
      <c r="TXW45" s="8"/>
      <c r="TXX45" s="13"/>
      <c r="TXY45" s="13"/>
      <c r="TXZ45" s="14"/>
      <c r="TYA45" s="15"/>
      <c r="TYB45" s="13"/>
      <c r="TYC45" s="9"/>
      <c r="TYD45" s="8"/>
      <c r="TYE45" s="8"/>
      <c r="TYF45" s="13"/>
      <c r="TYG45" s="13"/>
      <c r="TYH45" s="14"/>
      <c r="TYI45" s="15"/>
      <c r="TYJ45" s="13"/>
      <c r="TYK45" s="9"/>
      <c r="TYL45" s="8"/>
      <c r="TYM45" s="8"/>
      <c r="TYN45" s="13"/>
      <c r="TYO45" s="13"/>
      <c r="TYP45" s="14"/>
      <c r="TYQ45" s="15"/>
      <c r="TYR45" s="13"/>
      <c r="TYS45" s="9"/>
      <c r="TYT45" s="8"/>
      <c r="TYU45" s="8"/>
      <c r="TYV45" s="13"/>
      <c r="TYW45" s="13"/>
      <c r="TYX45" s="14"/>
      <c r="TYY45" s="15"/>
      <c r="TYZ45" s="13"/>
      <c r="TZA45" s="9"/>
      <c r="TZB45" s="8"/>
      <c r="TZC45" s="8"/>
      <c r="TZD45" s="13"/>
      <c r="TZE45" s="13"/>
      <c r="TZF45" s="14"/>
      <c r="TZG45" s="15"/>
      <c r="TZH45" s="13"/>
      <c r="TZI45" s="9"/>
      <c r="TZJ45" s="8"/>
      <c r="TZK45" s="8"/>
      <c r="TZL45" s="13"/>
      <c r="TZM45" s="13"/>
      <c r="TZN45" s="14"/>
      <c r="TZO45" s="15"/>
      <c r="TZP45" s="13"/>
      <c r="TZQ45" s="9"/>
      <c r="TZR45" s="8"/>
      <c r="TZS45" s="8"/>
      <c r="TZT45" s="13"/>
      <c r="TZU45" s="13"/>
      <c r="TZV45" s="14"/>
      <c r="TZW45" s="15"/>
      <c r="TZX45" s="13"/>
      <c r="TZY45" s="9"/>
      <c r="TZZ45" s="8"/>
      <c r="UAA45" s="8"/>
      <c r="UAB45" s="13"/>
      <c r="UAC45" s="13"/>
      <c r="UAD45" s="14"/>
      <c r="UAE45" s="15"/>
      <c r="UAF45" s="13"/>
      <c r="UAG45" s="9"/>
      <c r="UAH45" s="8"/>
      <c r="UAI45" s="8"/>
      <c r="UAJ45" s="13"/>
      <c r="UAK45" s="13"/>
      <c r="UAL45" s="14"/>
      <c r="UAM45" s="15"/>
      <c r="UAN45" s="13"/>
      <c r="UAO45" s="9"/>
      <c r="UAP45" s="8"/>
      <c r="UAQ45" s="8"/>
      <c r="UAR45" s="13"/>
      <c r="UAS45" s="13"/>
      <c r="UAT45" s="14"/>
      <c r="UAU45" s="15"/>
      <c r="UAV45" s="13"/>
      <c r="UAW45" s="9"/>
      <c r="UAX45" s="8"/>
      <c r="UAY45" s="8"/>
      <c r="UAZ45" s="13"/>
      <c r="UBA45" s="13"/>
      <c r="UBB45" s="14"/>
      <c r="UBC45" s="15"/>
      <c r="UBD45" s="13"/>
      <c r="UBE45" s="9"/>
      <c r="UBF45" s="8"/>
      <c r="UBG45" s="8"/>
      <c r="UBH45" s="13"/>
      <c r="UBI45" s="13"/>
      <c r="UBJ45" s="14"/>
      <c r="UBK45" s="15"/>
      <c r="UBL45" s="13"/>
      <c r="UBM45" s="9"/>
      <c r="UBN45" s="8"/>
      <c r="UBO45" s="8"/>
      <c r="UBP45" s="13"/>
      <c r="UBQ45" s="13"/>
      <c r="UBR45" s="14"/>
      <c r="UBS45" s="15"/>
      <c r="UBT45" s="13"/>
      <c r="UBU45" s="9"/>
      <c r="UBV45" s="8"/>
      <c r="UBW45" s="8"/>
      <c r="UBX45" s="13"/>
      <c r="UBY45" s="13"/>
      <c r="UBZ45" s="14"/>
      <c r="UCA45" s="15"/>
      <c r="UCB45" s="13"/>
      <c r="UCC45" s="9"/>
      <c r="UCD45" s="8"/>
      <c r="UCE45" s="8"/>
      <c r="UCF45" s="13"/>
      <c r="UCG45" s="13"/>
      <c r="UCH45" s="14"/>
      <c r="UCI45" s="15"/>
      <c r="UCJ45" s="13"/>
      <c r="UCK45" s="9"/>
      <c r="UCL45" s="8"/>
      <c r="UCM45" s="8"/>
      <c r="UCN45" s="13"/>
      <c r="UCO45" s="13"/>
      <c r="UCP45" s="14"/>
      <c r="UCQ45" s="15"/>
      <c r="UCR45" s="13"/>
      <c r="UCS45" s="9"/>
      <c r="UCT45" s="8"/>
      <c r="UCU45" s="8"/>
      <c r="UCV45" s="13"/>
      <c r="UCW45" s="13"/>
      <c r="UCX45" s="14"/>
      <c r="UCY45" s="15"/>
      <c r="UCZ45" s="13"/>
      <c r="UDA45" s="9"/>
      <c r="UDB45" s="8"/>
      <c r="UDC45" s="8"/>
      <c r="UDD45" s="13"/>
      <c r="UDE45" s="13"/>
      <c r="UDF45" s="14"/>
      <c r="UDG45" s="15"/>
      <c r="UDH45" s="13"/>
      <c r="UDI45" s="9"/>
      <c r="UDJ45" s="8"/>
      <c r="UDK45" s="8"/>
      <c r="UDL45" s="13"/>
      <c r="UDM45" s="13"/>
      <c r="UDN45" s="14"/>
      <c r="UDO45" s="15"/>
      <c r="UDP45" s="13"/>
      <c r="UDQ45" s="9"/>
      <c r="UDR45" s="8"/>
      <c r="UDS45" s="8"/>
      <c r="UDT45" s="13"/>
      <c r="UDU45" s="13"/>
      <c r="UDV45" s="14"/>
      <c r="UDW45" s="15"/>
      <c r="UDX45" s="13"/>
      <c r="UDY45" s="9"/>
      <c r="UDZ45" s="8"/>
      <c r="UEA45" s="8"/>
      <c r="UEB45" s="13"/>
      <c r="UEC45" s="13"/>
      <c r="UED45" s="14"/>
      <c r="UEE45" s="15"/>
      <c r="UEF45" s="13"/>
      <c r="UEG45" s="9"/>
      <c r="UEH45" s="8"/>
      <c r="UEI45" s="8"/>
      <c r="UEJ45" s="13"/>
      <c r="UEK45" s="13"/>
      <c r="UEL45" s="14"/>
      <c r="UEM45" s="15"/>
      <c r="UEN45" s="13"/>
      <c r="UEO45" s="9"/>
      <c r="UEP45" s="8"/>
      <c r="UEQ45" s="8"/>
      <c r="UER45" s="13"/>
      <c r="UES45" s="13"/>
      <c r="UET45" s="14"/>
      <c r="UEU45" s="15"/>
      <c r="UEV45" s="13"/>
      <c r="UEW45" s="9"/>
      <c r="UEX45" s="8"/>
      <c r="UEY45" s="8"/>
      <c r="UEZ45" s="13"/>
      <c r="UFA45" s="13"/>
      <c r="UFB45" s="14"/>
      <c r="UFC45" s="15"/>
      <c r="UFD45" s="13"/>
      <c r="UFE45" s="9"/>
      <c r="UFF45" s="8"/>
      <c r="UFG45" s="8"/>
      <c r="UFH45" s="13"/>
      <c r="UFI45" s="13"/>
      <c r="UFJ45" s="14"/>
      <c r="UFK45" s="15"/>
      <c r="UFL45" s="13"/>
      <c r="UFM45" s="9"/>
      <c r="UFN45" s="8"/>
      <c r="UFO45" s="8"/>
      <c r="UFP45" s="13"/>
      <c r="UFQ45" s="13"/>
      <c r="UFR45" s="14"/>
      <c r="UFS45" s="15"/>
      <c r="UFT45" s="13"/>
      <c r="UFU45" s="9"/>
      <c r="UFV45" s="8"/>
      <c r="UFW45" s="8"/>
      <c r="UFX45" s="13"/>
      <c r="UFY45" s="13"/>
      <c r="UFZ45" s="14"/>
      <c r="UGA45" s="15"/>
      <c r="UGB45" s="13"/>
      <c r="UGC45" s="9"/>
      <c r="UGD45" s="8"/>
      <c r="UGE45" s="8"/>
      <c r="UGF45" s="13"/>
      <c r="UGG45" s="13"/>
      <c r="UGH45" s="14"/>
      <c r="UGI45" s="15"/>
      <c r="UGJ45" s="13"/>
      <c r="UGK45" s="9"/>
      <c r="UGL45" s="8"/>
      <c r="UGM45" s="8"/>
      <c r="UGN45" s="13"/>
      <c r="UGO45" s="13"/>
      <c r="UGP45" s="14"/>
      <c r="UGQ45" s="15"/>
      <c r="UGR45" s="13"/>
      <c r="UGS45" s="9"/>
      <c r="UGT45" s="8"/>
      <c r="UGU45" s="8"/>
      <c r="UGV45" s="13"/>
      <c r="UGW45" s="13"/>
      <c r="UGX45" s="14"/>
      <c r="UGY45" s="15"/>
      <c r="UGZ45" s="13"/>
      <c r="UHA45" s="9"/>
      <c r="UHB45" s="8"/>
      <c r="UHC45" s="8"/>
      <c r="UHD45" s="13"/>
      <c r="UHE45" s="13"/>
      <c r="UHF45" s="14"/>
      <c r="UHG45" s="15"/>
      <c r="UHH45" s="13"/>
      <c r="UHI45" s="9"/>
      <c r="UHJ45" s="8"/>
      <c r="UHK45" s="8"/>
      <c r="UHL45" s="13"/>
      <c r="UHM45" s="13"/>
      <c r="UHN45" s="14"/>
      <c r="UHO45" s="15"/>
      <c r="UHP45" s="13"/>
      <c r="UHQ45" s="9"/>
      <c r="UHR45" s="8"/>
      <c r="UHS45" s="8"/>
      <c r="UHT45" s="13"/>
      <c r="UHU45" s="13"/>
      <c r="UHV45" s="14"/>
      <c r="UHW45" s="15"/>
      <c r="UHX45" s="13"/>
      <c r="UHY45" s="9"/>
      <c r="UHZ45" s="8"/>
      <c r="UIA45" s="8"/>
      <c r="UIB45" s="13"/>
      <c r="UIC45" s="13"/>
      <c r="UID45" s="14"/>
      <c r="UIE45" s="15"/>
      <c r="UIF45" s="13"/>
      <c r="UIG45" s="9"/>
      <c r="UIH45" s="8"/>
      <c r="UII45" s="8"/>
      <c r="UIJ45" s="13"/>
      <c r="UIK45" s="13"/>
      <c r="UIL45" s="14"/>
      <c r="UIM45" s="15"/>
      <c r="UIN45" s="13"/>
      <c r="UIO45" s="9"/>
      <c r="UIP45" s="8"/>
      <c r="UIQ45" s="8"/>
      <c r="UIR45" s="13"/>
      <c r="UIS45" s="13"/>
      <c r="UIT45" s="14"/>
      <c r="UIU45" s="15"/>
      <c r="UIV45" s="13"/>
      <c r="UIW45" s="9"/>
      <c r="UIX45" s="8"/>
      <c r="UIY45" s="8"/>
      <c r="UIZ45" s="13"/>
      <c r="UJA45" s="13"/>
      <c r="UJB45" s="14"/>
      <c r="UJC45" s="15"/>
      <c r="UJD45" s="13"/>
      <c r="UJE45" s="9"/>
      <c r="UJF45" s="8"/>
      <c r="UJG45" s="8"/>
      <c r="UJH45" s="13"/>
      <c r="UJI45" s="13"/>
      <c r="UJJ45" s="14"/>
      <c r="UJK45" s="15"/>
      <c r="UJL45" s="13"/>
      <c r="UJM45" s="9"/>
      <c r="UJN45" s="8"/>
      <c r="UJO45" s="8"/>
      <c r="UJP45" s="13"/>
      <c r="UJQ45" s="13"/>
      <c r="UJR45" s="14"/>
      <c r="UJS45" s="15"/>
      <c r="UJT45" s="13"/>
      <c r="UJU45" s="9"/>
      <c r="UJV45" s="8"/>
      <c r="UJW45" s="8"/>
      <c r="UJX45" s="13"/>
      <c r="UJY45" s="13"/>
      <c r="UJZ45" s="14"/>
      <c r="UKA45" s="15"/>
      <c r="UKB45" s="13"/>
      <c r="UKC45" s="9"/>
      <c r="UKD45" s="8"/>
      <c r="UKE45" s="8"/>
      <c r="UKF45" s="13"/>
      <c r="UKG45" s="13"/>
      <c r="UKH45" s="14"/>
      <c r="UKI45" s="15"/>
      <c r="UKJ45" s="13"/>
      <c r="UKK45" s="9"/>
      <c r="UKL45" s="8"/>
      <c r="UKM45" s="8"/>
      <c r="UKN45" s="13"/>
      <c r="UKO45" s="13"/>
      <c r="UKP45" s="14"/>
      <c r="UKQ45" s="15"/>
      <c r="UKR45" s="13"/>
      <c r="UKS45" s="9"/>
      <c r="UKT45" s="8"/>
      <c r="UKU45" s="8"/>
      <c r="UKV45" s="13"/>
      <c r="UKW45" s="13"/>
      <c r="UKX45" s="14"/>
      <c r="UKY45" s="15"/>
      <c r="UKZ45" s="13"/>
      <c r="ULA45" s="9"/>
      <c r="ULB45" s="8"/>
      <c r="ULC45" s="8"/>
      <c r="ULD45" s="13"/>
      <c r="ULE45" s="13"/>
      <c r="ULF45" s="14"/>
      <c r="ULG45" s="15"/>
      <c r="ULH45" s="13"/>
      <c r="ULI45" s="9"/>
      <c r="ULJ45" s="8"/>
      <c r="ULK45" s="8"/>
      <c r="ULL45" s="13"/>
      <c r="ULM45" s="13"/>
      <c r="ULN45" s="14"/>
      <c r="ULO45" s="15"/>
      <c r="ULP45" s="13"/>
      <c r="ULQ45" s="9"/>
      <c r="ULR45" s="8"/>
      <c r="ULS45" s="8"/>
      <c r="ULT45" s="13"/>
      <c r="ULU45" s="13"/>
      <c r="ULV45" s="14"/>
      <c r="ULW45" s="15"/>
      <c r="ULX45" s="13"/>
      <c r="ULY45" s="9"/>
      <c r="ULZ45" s="8"/>
      <c r="UMA45" s="8"/>
      <c r="UMB45" s="13"/>
      <c r="UMC45" s="13"/>
      <c r="UMD45" s="14"/>
      <c r="UME45" s="15"/>
      <c r="UMF45" s="13"/>
      <c r="UMG45" s="9"/>
      <c r="UMH45" s="8"/>
      <c r="UMI45" s="8"/>
      <c r="UMJ45" s="13"/>
      <c r="UMK45" s="13"/>
      <c r="UML45" s="14"/>
      <c r="UMM45" s="15"/>
      <c r="UMN45" s="13"/>
      <c r="UMO45" s="9"/>
      <c r="UMP45" s="8"/>
      <c r="UMQ45" s="8"/>
      <c r="UMR45" s="13"/>
      <c r="UMS45" s="13"/>
      <c r="UMT45" s="14"/>
      <c r="UMU45" s="15"/>
      <c r="UMV45" s="13"/>
      <c r="UMW45" s="9"/>
      <c r="UMX45" s="8"/>
      <c r="UMY45" s="8"/>
      <c r="UMZ45" s="13"/>
      <c r="UNA45" s="13"/>
      <c r="UNB45" s="14"/>
      <c r="UNC45" s="15"/>
      <c r="UND45" s="13"/>
      <c r="UNE45" s="9"/>
      <c r="UNF45" s="8"/>
      <c r="UNG45" s="8"/>
      <c r="UNH45" s="13"/>
      <c r="UNI45" s="13"/>
      <c r="UNJ45" s="14"/>
      <c r="UNK45" s="15"/>
      <c r="UNL45" s="13"/>
      <c r="UNM45" s="9"/>
      <c r="UNN45" s="8"/>
      <c r="UNO45" s="8"/>
      <c r="UNP45" s="13"/>
      <c r="UNQ45" s="13"/>
      <c r="UNR45" s="14"/>
      <c r="UNS45" s="15"/>
      <c r="UNT45" s="13"/>
      <c r="UNU45" s="9"/>
      <c r="UNV45" s="8"/>
      <c r="UNW45" s="8"/>
      <c r="UNX45" s="13"/>
      <c r="UNY45" s="13"/>
      <c r="UNZ45" s="14"/>
      <c r="UOA45" s="15"/>
      <c r="UOB45" s="13"/>
      <c r="UOC45" s="9"/>
      <c r="UOD45" s="8"/>
      <c r="UOE45" s="8"/>
      <c r="UOF45" s="13"/>
      <c r="UOG45" s="13"/>
      <c r="UOH45" s="14"/>
      <c r="UOI45" s="15"/>
      <c r="UOJ45" s="13"/>
      <c r="UOK45" s="9"/>
      <c r="UOL45" s="8"/>
      <c r="UOM45" s="8"/>
      <c r="UON45" s="13"/>
      <c r="UOO45" s="13"/>
      <c r="UOP45" s="14"/>
      <c r="UOQ45" s="15"/>
      <c r="UOR45" s="13"/>
      <c r="UOS45" s="9"/>
      <c r="UOT45" s="8"/>
      <c r="UOU45" s="8"/>
      <c r="UOV45" s="13"/>
      <c r="UOW45" s="13"/>
      <c r="UOX45" s="14"/>
      <c r="UOY45" s="15"/>
      <c r="UOZ45" s="13"/>
      <c r="UPA45" s="9"/>
      <c r="UPB45" s="8"/>
      <c r="UPC45" s="8"/>
      <c r="UPD45" s="13"/>
      <c r="UPE45" s="13"/>
      <c r="UPF45" s="14"/>
      <c r="UPG45" s="15"/>
      <c r="UPH45" s="13"/>
      <c r="UPI45" s="9"/>
      <c r="UPJ45" s="8"/>
      <c r="UPK45" s="8"/>
      <c r="UPL45" s="13"/>
      <c r="UPM45" s="13"/>
      <c r="UPN45" s="14"/>
      <c r="UPO45" s="15"/>
      <c r="UPP45" s="13"/>
      <c r="UPQ45" s="9"/>
      <c r="UPR45" s="8"/>
      <c r="UPS45" s="8"/>
      <c r="UPT45" s="13"/>
      <c r="UPU45" s="13"/>
      <c r="UPV45" s="14"/>
      <c r="UPW45" s="15"/>
      <c r="UPX45" s="13"/>
      <c r="UPY45" s="9"/>
      <c r="UPZ45" s="8"/>
      <c r="UQA45" s="8"/>
      <c r="UQB45" s="13"/>
      <c r="UQC45" s="13"/>
      <c r="UQD45" s="14"/>
      <c r="UQE45" s="15"/>
      <c r="UQF45" s="13"/>
      <c r="UQG45" s="9"/>
      <c r="UQH45" s="8"/>
      <c r="UQI45" s="8"/>
      <c r="UQJ45" s="13"/>
      <c r="UQK45" s="13"/>
      <c r="UQL45" s="14"/>
      <c r="UQM45" s="15"/>
      <c r="UQN45" s="13"/>
      <c r="UQO45" s="9"/>
      <c r="UQP45" s="8"/>
      <c r="UQQ45" s="8"/>
      <c r="UQR45" s="13"/>
      <c r="UQS45" s="13"/>
      <c r="UQT45" s="14"/>
      <c r="UQU45" s="15"/>
      <c r="UQV45" s="13"/>
      <c r="UQW45" s="9"/>
      <c r="UQX45" s="8"/>
      <c r="UQY45" s="8"/>
      <c r="UQZ45" s="13"/>
      <c r="URA45" s="13"/>
      <c r="URB45" s="14"/>
      <c r="URC45" s="15"/>
      <c r="URD45" s="13"/>
      <c r="URE45" s="9"/>
      <c r="URF45" s="8"/>
      <c r="URG45" s="8"/>
      <c r="URH45" s="13"/>
      <c r="URI45" s="13"/>
      <c r="URJ45" s="14"/>
      <c r="URK45" s="15"/>
      <c r="URL45" s="13"/>
      <c r="URM45" s="9"/>
      <c r="URN45" s="8"/>
      <c r="URO45" s="8"/>
      <c r="URP45" s="13"/>
      <c r="URQ45" s="13"/>
      <c r="URR45" s="14"/>
      <c r="URS45" s="15"/>
      <c r="URT45" s="13"/>
      <c r="URU45" s="9"/>
      <c r="URV45" s="8"/>
      <c r="URW45" s="8"/>
      <c r="URX45" s="13"/>
      <c r="URY45" s="13"/>
      <c r="URZ45" s="14"/>
      <c r="USA45" s="15"/>
      <c r="USB45" s="13"/>
      <c r="USC45" s="9"/>
      <c r="USD45" s="8"/>
      <c r="USE45" s="8"/>
      <c r="USF45" s="13"/>
      <c r="USG45" s="13"/>
      <c r="USH45" s="14"/>
      <c r="USI45" s="15"/>
      <c r="USJ45" s="13"/>
      <c r="USK45" s="9"/>
      <c r="USL45" s="8"/>
      <c r="USM45" s="8"/>
      <c r="USN45" s="13"/>
      <c r="USO45" s="13"/>
      <c r="USP45" s="14"/>
      <c r="USQ45" s="15"/>
      <c r="USR45" s="13"/>
      <c r="USS45" s="9"/>
      <c r="UST45" s="8"/>
      <c r="USU45" s="8"/>
      <c r="USV45" s="13"/>
      <c r="USW45" s="13"/>
      <c r="USX45" s="14"/>
      <c r="USY45" s="15"/>
      <c r="USZ45" s="13"/>
      <c r="UTA45" s="9"/>
      <c r="UTB45" s="8"/>
      <c r="UTC45" s="8"/>
      <c r="UTD45" s="13"/>
      <c r="UTE45" s="13"/>
      <c r="UTF45" s="14"/>
      <c r="UTG45" s="15"/>
      <c r="UTH45" s="13"/>
      <c r="UTI45" s="9"/>
      <c r="UTJ45" s="8"/>
      <c r="UTK45" s="8"/>
      <c r="UTL45" s="13"/>
      <c r="UTM45" s="13"/>
      <c r="UTN45" s="14"/>
      <c r="UTO45" s="15"/>
      <c r="UTP45" s="13"/>
      <c r="UTQ45" s="9"/>
      <c r="UTR45" s="8"/>
      <c r="UTS45" s="8"/>
      <c r="UTT45" s="13"/>
      <c r="UTU45" s="13"/>
      <c r="UTV45" s="14"/>
      <c r="UTW45" s="15"/>
      <c r="UTX45" s="13"/>
      <c r="UTY45" s="9"/>
      <c r="UTZ45" s="8"/>
      <c r="UUA45" s="8"/>
      <c r="UUB45" s="13"/>
      <c r="UUC45" s="13"/>
      <c r="UUD45" s="14"/>
      <c r="UUE45" s="15"/>
      <c r="UUF45" s="13"/>
      <c r="UUG45" s="9"/>
      <c r="UUH45" s="8"/>
      <c r="UUI45" s="8"/>
      <c r="UUJ45" s="13"/>
      <c r="UUK45" s="13"/>
      <c r="UUL45" s="14"/>
      <c r="UUM45" s="15"/>
      <c r="UUN45" s="13"/>
      <c r="UUO45" s="9"/>
      <c r="UUP45" s="8"/>
      <c r="UUQ45" s="8"/>
      <c r="UUR45" s="13"/>
      <c r="UUS45" s="13"/>
      <c r="UUT45" s="14"/>
      <c r="UUU45" s="15"/>
      <c r="UUV45" s="13"/>
      <c r="UUW45" s="9"/>
      <c r="UUX45" s="8"/>
      <c r="UUY45" s="8"/>
      <c r="UUZ45" s="13"/>
      <c r="UVA45" s="13"/>
      <c r="UVB45" s="14"/>
      <c r="UVC45" s="15"/>
      <c r="UVD45" s="13"/>
      <c r="UVE45" s="9"/>
      <c r="UVF45" s="8"/>
      <c r="UVG45" s="8"/>
      <c r="UVH45" s="13"/>
      <c r="UVI45" s="13"/>
      <c r="UVJ45" s="14"/>
      <c r="UVK45" s="15"/>
      <c r="UVL45" s="13"/>
      <c r="UVM45" s="9"/>
      <c r="UVN45" s="8"/>
      <c r="UVO45" s="8"/>
      <c r="UVP45" s="13"/>
      <c r="UVQ45" s="13"/>
      <c r="UVR45" s="14"/>
      <c r="UVS45" s="15"/>
      <c r="UVT45" s="13"/>
      <c r="UVU45" s="9"/>
      <c r="UVV45" s="8"/>
      <c r="UVW45" s="8"/>
      <c r="UVX45" s="13"/>
      <c r="UVY45" s="13"/>
      <c r="UVZ45" s="14"/>
      <c r="UWA45" s="15"/>
      <c r="UWB45" s="13"/>
      <c r="UWC45" s="9"/>
      <c r="UWD45" s="8"/>
      <c r="UWE45" s="8"/>
      <c r="UWF45" s="13"/>
      <c r="UWG45" s="13"/>
      <c r="UWH45" s="14"/>
      <c r="UWI45" s="15"/>
      <c r="UWJ45" s="13"/>
      <c r="UWK45" s="9"/>
      <c r="UWL45" s="8"/>
      <c r="UWM45" s="8"/>
      <c r="UWN45" s="13"/>
      <c r="UWO45" s="13"/>
      <c r="UWP45" s="14"/>
      <c r="UWQ45" s="15"/>
      <c r="UWR45" s="13"/>
      <c r="UWS45" s="9"/>
      <c r="UWT45" s="8"/>
      <c r="UWU45" s="8"/>
      <c r="UWV45" s="13"/>
      <c r="UWW45" s="13"/>
      <c r="UWX45" s="14"/>
      <c r="UWY45" s="15"/>
      <c r="UWZ45" s="13"/>
      <c r="UXA45" s="9"/>
      <c r="UXB45" s="8"/>
      <c r="UXC45" s="8"/>
      <c r="UXD45" s="13"/>
      <c r="UXE45" s="13"/>
      <c r="UXF45" s="14"/>
      <c r="UXG45" s="15"/>
      <c r="UXH45" s="13"/>
      <c r="UXI45" s="9"/>
      <c r="UXJ45" s="8"/>
      <c r="UXK45" s="8"/>
      <c r="UXL45" s="13"/>
      <c r="UXM45" s="13"/>
      <c r="UXN45" s="14"/>
      <c r="UXO45" s="15"/>
      <c r="UXP45" s="13"/>
      <c r="UXQ45" s="9"/>
      <c r="UXR45" s="8"/>
      <c r="UXS45" s="8"/>
      <c r="UXT45" s="13"/>
      <c r="UXU45" s="13"/>
      <c r="UXV45" s="14"/>
      <c r="UXW45" s="15"/>
      <c r="UXX45" s="13"/>
      <c r="UXY45" s="9"/>
      <c r="UXZ45" s="8"/>
      <c r="UYA45" s="8"/>
      <c r="UYB45" s="13"/>
      <c r="UYC45" s="13"/>
      <c r="UYD45" s="14"/>
      <c r="UYE45" s="15"/>
      <c r="UYF45" s="13"/>
      <c r="UYG45" s="9"/>
      <c r="UYH45" s="8"/>
      <c r="UYI45" s="8"/>
      <c r="UYJ45" s="13"/>
      <c r="UYK45" s="13"/>
      <c r="UYL45" s="14"/>
      <c r="UYM45" s="15"/>
      <c r="UYN45" s="13"/>
      <c r="UYO45" s="9"/>
      <c r="UYP45" s="8"/>
      <c r="UYQ45" s="8"/>
      <c r="UYR45" s="13"/>
      <c r="UYS45" s="13"/>
      <c r="UYT45" s="14"/>
      <c r="UYU45" s="15"/>
      <c r="UYV45" s="13"/>
      <c r="UYW45" s="9"/>
      <c r="UYX45" s="8"/>
      <c r="UYY45" s="8"/>
      <c r="UYZ45" s="13"/>
      <c r="UZA45" s="13"/>
      <c r="UZB45" s="14"/>
      <c r="UZC45" s="15"/>
      <c r="UZD45" s="13"/>
      <c r="UZE45" s="9"/>
      <c r="UZF45" s="8"/>
      <c r="UZG45" s="8"/>
      <c r="UZH45" s="13"/>
      <c r="UZI45" s="13"/>
      <c r="UZJ45" s="14"/>
      <c r="UZK45" s="15"/>
      <c r="UZL45" s="13"/>
      <c r="UZM45" s="9"/>
      <c r="UZN45" s="8"/>
      <c r="UZO45" s="8"/>
      <c r="UZP45" s="13"/>
      <c r="UZQ45" s="13"/>
      <c r="UZR45" s="14"/>
      <c r="UZS45" s="15"/>
      <c r="UZT45" s="13"/>
      <c r="UZU45" s="9"/>
      <c r="UZV45" s="8"/>
      <c r="UZW45" s="8"/>
      <c r="UZX45" s="13"/>
      <c r="UZY45" s="13"/>
      <c r="UZZ45" s="14"/>
      <c r="VAA45" s="15"/>
      <c r="VAB45" s="13"/>
      <c r="VAC45" s="9"/>
      <c r="VAD45" s="8"/>
      <c r="VAE45" s="8"/>
      <c r="VAF45" s="13"/>
      <c r="VAG45" s="13"/>
      <c r="VAH45" s="14"/>
      <c r="VAI45" s="15"/>
      <c r="VAJ45" s="13"/>
      <c r="VAK45" s="9"/>
      <c r="VAL45" s="8"/>
      <c r="VAM45" s="8"/>
      <c r="VAN45" s="13"/>
      <c r="VAO45" s="13"/>
      <c r="VAP45" s="14"/>
      <c r="VAQ45" s="15"/>
      <c r="VAR45" s="13"/>
      <c r="VAS45" s="9"/>
      <c r="VAT45" s="8"/>
      <c r="VAU45" s="8"/>
      <c r="VAV45" s="13"/>
      <c r="VAW45" s="13"/>
      <c r="VAX45" s="14"/>
      <c r="VAY45" s="15"/>
      <c r="VAZ45" s="13"/>
      <c r="VBA45" s="9"/>
      <c r="VBB45" s="8"/>
      <c r="VBC45" s="8"/>
      <c r="VBD45" s="13"/>
      <c r="VBE45" s="13"/>
      <c r="VBF45" s="14"/>
      <c r="VBG45" s="15"/>
      <c r="VBH45" s="13"/>
      <c r="VBI45" s="9"/>
      <c r="VBJ45" s="8"/>
      <c r="VBK45" s="8"/>
      <c r="VBL45" s="13"/>
      <c r="VBM45" s="13"/>
      <c r="VBN45" s="14"/>
      <c r="VBO45" s="15"/>
      <c r="VBP45" s="13"/>
      <c r="VBQ45" s="9"/>
      <c r="VBR45" s="8"/>
      <c r="VBS45" s="8"/>
      <c r="VBT45" s="13"/>
      <c r="VBU45" s="13"/>
      <c r="VBV45" s="14"/>
      <c r="VBW45" s="15"/>
      <c r="VBX45" s="13"/>
      <c r="VBY45" s="9"/>
      <c r="VBZ45" s="8"/>
      <c r="VCA45" s="8"/>
      <c r="VCB45" s="13"/>
      <c r="VCC45" s="13"/>
      <c r="VCD45" s="14"/>
      <c r="VCE45" s="15"/>
      <c r="VCF45" s="13"/>
      <c r="VCG45" s="9"/>
      <c r="VCH45" s="8"/>
      <c r="VCI45" s="8"/>
      <c r="VCJ45" s="13"/>
      <c r="VCK45" s="13"/>
      <c r="VCL45" s="14"/>
      <c r="VCM45" s="15"/>
      <c r="VCN45" s="13"/>
      <c r="VCO45" s="9"/>
      <c r="VCP45" s="8"/>
      <c r="VCQ45" s="8"/>
      <c r="VCR45" s="13"/>
      <c r="VCS45" s="13"/>
      <c r="VCT45" s="14"/>
      <c r="VCU45" s="15"/>
      <c r="VCV45" s="13"/>
      <c r="VCW45" s="9"/>
      <c r="VCX45" s="8"/>
      <c r="VCY45" s="8"/>
      <c r="VCZ45" s="13"/>
      <c r="VDA45" s="13"/>
      <c r="VDB45" s="14"/>
      <c r="VDC45" s="15"/>
      <c r="VDD45" s="13"/>
      <c r="VDE45" s="9"/>
      <c r="VDF45" s="8"/>
      <c r="VDG45" s="8"/>
      <c r="VDH45" s="13"/>
      <c r="VDI45" s="13"/>
      <c r="VDJ45" s="14"/>
      <c r="VDK45" s="15"/>
      <c r="VDL45" s="13"/>
      <c r="VDM45" s="9"/>
      <c r="VDN45" s="8"/>
      <c r="VDO45" s="8"/>
      <c r="VDP45" s="13"/>
      <c r="VDQ45" s="13"/>
      <c r="VDR45" s="14"/>
      <c r="VDS45" s="15"/>
      <c r="VDT45" s="13"/>
      <c r="VDU45" s="9"/>
      <c r="VDV45" s="8"/>
      <c r="VDW45" s="8"/>
      <c r="VDX45" s="13"/>
      <c r="VDY45" s="13"/>
      <c r="VDZ45" s="14"/>
      <c r="VEA45" s="15"/>
      <c r="VEB45" s="13"/>
      <c r="VEC45" s="9"/>
      <c r="VED45" s="8"/>
      <c r="VEE45" s="8"/>
      <c r="VEF45" s="13"/>
      <c r="VEG45" s="13"/>
      <c r="VEH45" s="14"/>
      <c r="VEI45" s="15"/>
      <c r="VEJ45" s="13"/>
      <c r="VEK45" s="9"/>
      <c r="VEL45" s="8"/>
      <c r="VEM45" s="8"/>
      <c r="VEN45" s="13"/>
      <c r="VEO45" s="13"/>
      <c r="VEP45" s="14"/>
      <c r="VEQ45" s="15"/>
      <c r="VER45" s="13"/>
      <c r="VES45" s="9"/>
      <c r="VET45" s="8"/>
      <c r="VEU45" s="8"/>
      <c r="VEV45" s="13"/>
      <c r="VEW45" s="13"/>
      <c r="VEX45" s="14"/>
      <c r="VEY45" s="15"/>
      <c r="VEZ45" s="13"/>
      <c r="VFA45" s="9"/>
      <c r="VFB45" s="8"/>
      <c r="VFC45" s="8"/>
      <c r="VFD45" s="13"/>
      <c r="VFE45" s="13"/>
      <c r="VFF45" s="14"/>
      <c r="VFG45" s="15"/>
      <c r="VFH45" s="13"/>
      <c r="VFI45" s="9"/>
      <c r="VFJ45" s="8"/>
      <c r="VFK45" s="8"/>
      <c r="VFL45" s="13"/>
      <c r="VFM45" s="13"/>
      <c r="VFN45" s="14"/>
      <c r="VFO45" s="15"/>
      <c r="VFP45" s="13"/>
      <c r="VFQ45" s="9"/>
      <c r="VFR45" s="8"/>
      <c r="VFS45" s="8"/>
      <c r="VFT45" s="13"/>
      <c r="VFU45" s="13"/>
      <c r="VFV45" s="14"/>
      <c r="VFW45" s="15"/>
      <c r="VFX45" s="13"/>
      <c r="VFY45" s="9"/>
      <c r="VFZ45" s="8"/>
      <c r="VGA45" s="8"/>
      <c r="VGB45" s="13"/>
      <c r="VGC45" s="13"/>
      <c r="VGD45" s="14"/>
      <c r="VGE45" s="15"/>
      <c r="VGF45" s="13"/>
      <c r="VGG45" s="9"/>
      <c r="VGH45" s="8"/>
      <c r="VGI45" s="8"/>
      <c r="VGJ45" s="13"/>
      <c r="VGK45" s="13"/>
      <c r="VGL45" s="14"/>
      <c r="VGM45" s="15"/>
      <c r="VGN45" s="13"/>
      <c r="VGO45" s="9"/>
      <c r="VGP45" s="8"/>
      <c r="VGQ45" s="8"/>
      <c r="VGR45" s="13"/>
      <c r="VGS45" s="13"/>
      <c r="VGT45" s="14"/>
      <c r="VGU45" s="15"/>
      <c r="VGV45" s="13"/>
      <c r="VGW45" s="9"/>
      <c r="VGX45" s="8"/>
      <c r="VGY45" s="8"/>
      <c r="VGZ45" s="13"/>
      <c r="VHA45" s="13"/>
      <c r="VHB45" s="14"/>
      <c r="VHC45" s="15"/>
      <c r="VHD45" s="13"/>
      <c r="VHE45" s="9"/>
      <c r="VHF45" s="8"/>
      <c r="VHG45" s="8"/>
      <c r="VHH45" s="13"/>
      <c r="VHI45" s="13"/>
      <c r="VHJ45" s="14"/>
      <c r="VHK45" s="15"/>
      <c r="VHL45" s="13"/>
      <c r="VHM45" s="9"/>
      <c r="VHN45" s="8"/>
      <c r="VHO45" s="8"/>
      <c r="VHP45" s="13"/>
      <c r="VHQ45" s="13"/>
      <c r="VHR45" s="14"/>
      <c r="VHS45" s="15"/>
      <c r="VHT45" s="13"/>
      <c r="VHU45" s="9"/>
      <c r="VHV45" s="8"/>
      <c r="VHW45" s="8"/>
      <c r="VHX45" s="13"/>
      <c r="VHY45" s="13"/>
      <c r="VHZ45" s="14"/>
      <c r="VIA45" s="15"/>
      <c r="VIB45" s="13"/>
      <c r="VIC45" s="9"/>
      <c r="VID45" s="8"/>
      <c r="VIE45" s="8"/>
      <c r="VIF45" s="13"/>
      <c r="VIG45" s="13"/>
      <c r="VIH45" s="14"/>
      <c r="VII45" s="15"/>
      <c r="VIJ45" s="13"/>
      <c r="VIK45" s="9"/>
      <c r="VIL45" s="8"/>
      <c r="VIM45" s="8"/>
      <c r="VIN45" s="13"/>
      <c r="VIO45" s="13"/>
      <c r="VIP45" s="14"/>
      <c r="VIQ45" s="15"/>
      <c r="VIR45" s="13"/>
      <c r="VIS45" s="9"/>
      <c r="VIT45" s="8"/>
      <c r="VIU45" s="8"/>
      <c r="VIV45" s="13"/>
      <c r="VIW45" s="13"/>
      <c r="VIX45" s="14"/>
      <c r="VIY45" s="15"/>
      <c r="VIZ45" s="13"/>
      <c r="VJA45" s="9"/>
      <c r="VJB45" s="8"/>
      <c r="VJC45" s="8"/>
      <c r="VJD45" s="13"/>
      <c r="VJE45" s="13"/>
      <c r="VJF45" s="14"/>
      <c r="VJG45" s="15"/>
      <c r="VJH45" s="13"/>
      <c r="VJI45" s="9"/>
      <c r="VJJ45" s="8"/>
      <c r="VJK45" s="8"/>
      <c r="VJL45" s="13"/>
      <c r="VJM45" s="13"/>
      <c r="VJN45" s="14"/>
      <c r="VJO45" s="15"/>
      <c r="VJP45" s="13"/>
      <c r="VJQ45" s="9"/>
      <c r="VJR45" s="8"/>
      <c r="VJS45" s="8"/>
      <c r="VJT45" s="13"/>
      <c r="VJU45" s="13"/>
      <c r="VJV45" s="14"/>
      <c r="VJW45" s="15"/>
      <c r="VJX45" s="13"/>
      <c r="VJY45" s="9"/>
      <c r="VJZ45" s="8"/>
      <c r="VKA45" s="8"/>
      <c r="VKB45" s="13"/>
      <c r="VKC45" s="13"/>
      <c r="VKD45" s="14"/>
      <c r="VKE45" s="15"/>
      <c r="VKF45" s="13"/>
      <c r="VKG45" s="9"/>
      <c r="VKH45" s="8"/>
      <c r="VKI45" s="8"/>
      <c r="VKJ45" s="13"/>
      <c r="VKK45" s="13"/>
      <c r="VKL45" s="14"/>
      <c r="VKM45" s="15"/>
      <c r="VKN45" s="13"/>
      <c r="VKO45" s="9"/>
      <c r="VKP45" s="8"/>
      <c r="VKQ45" s="8"/>
      <c r="VKR45" s="13"/>
      <c r="VKS45" s="13"/>
      <c r="VKT45" s="14"/>
      <c r="VKU45" s="15"/>
      <c r="VKV45" s="13"/>
      <c r="VKW45" s="9"/>
      <c r="VKX45" s="8"/>
      <c r="VKY45" s="8"/>
      <c r="VKZ45" s="13"/>
      <c r="VLA45" s="13"/>
      <c r="VLB45" s="14"/>
      <c r="VLC45" s="15"/>
      <c r="VLD45" s="13"/>
      <c r="VLE45" s="9"/>
      <c r="VLF45" s="8"/>
      <c r="VLG45" s="8"/>
      <c r="VLH45" s="13"/>
      <c r="VLI45" s="13"/>
      <c r="VLJ45" s="14"/>
      <c r="VLK45" s="15"/>
      <c r="VLL45" s="13"/>
      <c r="VLM45" s="9"/>
      <c r="VLN45" s="8"/>
      <c r="VLO45" s="8"/>
      <c r="VLP45" s="13"/>
      <c r="VLQ45" s="13"/>
      <c r="VLR45" s="14"/>
      <c r="VLS45" s="15"/>
      <c r="VLT45" s="13"/>
      <c r="VLU45" s="9"/>
      <c r="VLV45" s="8"/>
      <c r="VLW45" s="8"/>
      <c r="VLX45" s="13"/>
      <c r="VLY45" s="13"/>
      <c r="VLZ45" s="14"/>
      <c r="VMA45" s="15"/>
      <c r="VMB45" s="13"/>
      <c r="VMC45" s="9"/>
      <c r="VMD45" s="8"/>
      <c r="VME45" s="8"/>
      <c r="VMF45" s="13"/>
      <c r="VMG45" s="13"/>
      <c r="VMH45" s="14"/>
      <c r="VMI45" s="15"/>
      <c r="VMJ45" s="13"/>
      <c r="VMK45" s="9"/>
      <c r="VML45" s="8"/>
      <c r="VMM45" s="8"/>
      <c r="VMN45" s="13"/>
      <c r="VMO45" s="13"/>
      <c r="VMP45" s="14"/>
      <c r="VMQ45" s="15"/>
      <c r="VMR45" s="13"/>
      <c r="VMS45" s="9"/>
      <c r="VMT45" s="8"/>
      <c r="VMU45" s="8"/>
      <c r="VMV45" s="13"/>
      <c r="VMW45" s="13"/>
      <c r="VMX45" s="14"/>
      <c r="VMY45" s="15"/>
      <c r="VMZ45" s="13"/>
      <c r="VNA45" s="9"/>
      <c r="VNB45" s="8"/>
      <c r="VNC45" s="8"/>
      <c r="VND45" s="13"/>
      <c r="VNE45" s="13"/>
      <c r="VNF45" s="14"/>
      <c r="VNG45" s="15"/>
      <c r="VNH45" s="13"/>
      <c r="VNI45" s="9"/>
      <c r="VNJ45" s="8"/>
      <c r="VNK45" s="8"/>
      <c r="VNL45" s="13"/>
      <c r="VNM45" s="13"/>
      <c r="VNN45" s="14"/>
      <c r="VNO45" s="15"/>
      <c r="VNP45" s="13"/>
      <c r="VNQ45" s="9"/>
      <c r="VNR45" s="8"/>
      <c r="VNS45" s="8"/>
      <c r="VNT45" s="13"/>
      <c r="VNU45" s="13"/>
      <c r="VNV45" s="14"/>
      <c r="VNW45" s="15"/>
      <c r="VNX45" s="13"/>
      <c r="VNY45" s="9"/>
      <c r="VNZ45" s="8"/>
      <c r="VOA45" s="8"/>
      <c r="VOB45" s="13"/>
      <c r="VOC45" s="13"/>
      <c r="VOD45" s="14"/>
      <c r="VOE45" s="15"/>
      <c r="VOF45" s="13"/>
      <c r="VOG45" s="9"/>
      <c r="VOH45" s="8"/>
      <c r="VOI45" s="8"/>
      <c r="VOJ45" s="13"/>
      <c r="VOK45" s="13"/>
      <c r="VOL45" s="14"/>
      <c r="VOM45" s="15"/>
      <c r="VON45" s="13"/>
      <c r="VOO45" s="9"/>
      <c r="VOP45" s="8"/>
      <c r="VOQ45" s="8"/>
      <c r="VOR45" s="13"/>
      <c r="VOS45" s="13"/>
      <c r="VOT45" s="14"/>
      <c r="VOU45" s="15"/>
      <c r="VOV45" s="13"/>
      <c r="VOW45" s="9"/>
      <c r="VOX45" s="8"/>
      <c r="VOY45" s="8"/>
      <c r="VOZ45" s="13"/>
      <c r="VPA45" s="13"/>
      <c r="VPB45" s="14"/>
      <c r="VPC45" s="15"/>
      <c r="VPD45" s="13"/>
      <c r="VPE45" s="9"/>
      <c r="VPF45" s="8"/>
      <c r="VPG45" s="8"/>
      <c r="VPH45" s="13"/>
      <c r="VPI45" s="13"/>
      <c r="VPJ45" s="14"/>
      <c r="VPK45" s="15"/>
      <c r="VPL45" s="13"/>
      <c r="VPM45" s="9"/>
      <c r="VPN45" s="8"/>
      <c r="VPO45" s="8"/>
      <c r="VPP45" s="13"/>
      <c r="VPQ45" s="13"/>
      <c r="VPR45" s="14"/>
      <c r="VPS45" s="15"/>
      <c r="VPT45" s="13"/>
      <c r="VPU45" s="9"/>
      <c r="VPV45" s="8"/>
      <c r="VPW45" s="8"/>
      <c r="VPX45" s="13"/>
      <c r="VPY45" s="13"/>
      <c r="VPZ45" s="14"/>
      <c r="VQA45" s="15"/>
      <c r="VQB45" s="13"/>
      <c r="VQC45" s="9"/>
      <c r="VQD45" s="8"/>
      <c r="VQE45" s="8"/>
      <c r="VQF45" s="13"/>
      <c r="VQG45" s="13"/>
      <c r="VQH45" s="14"/>
      <c r="VQI45" s="15"/>
      <c r="VQJ45" s="13"/>
      <c r="VQK45" s="9"/>
      <c r="VQL45" s="8"/>
      <c r="VQM45" s="8"/>
      <c r="VQN45" s="13"/>
      <c r="VQO45" s="13"/>
      <c r="VQP45" s="14"/>
      <c r="VQQ45" s="15"/>
      <c r="VQR45" s="13"/>
      <c r="VQS45" s="9"/>
      <c r="VQT45" s="8"/>
      <c r="VQU45" s="8"/>
      <c r="VQV45" s="13"/>
      <c r="VQW45" s="13"/>
      <c r="VQX45" s="14"/>
      <c r="VQY45" s="15"/>
      <c r="VQZ45" s="13"/>
      <c r="VRA45" s="9"/>
      <c r="VRB45" s="8"/>
      <c r="VRC45" s="8"/>
      <c r="VRD45" s="13"/>
      <c r="VRE45" s="13"/>
      <c r="VRF45" s="14"/>
      <c r="VRG45" s="15"/>
      <c r="VRH45" s="13"/>
      <c r="VRI45" s="9"/>
      <c r="VRJ45" s="8"/>
      <c r="VRK45" s="8"/>
      <c r="VRL45" s="13"/>
      <c r="VRM45" s="13"/>
      <c r="VRN45" s="14"/>
      <c r="VRO45" s="15"/>
      <c r="VRP45" s="13"/>
      <c r="VRQ45" s="9"/>
      <c r="VRR45" s="8"/>
      <c r="VRS45" s="8"/>
      <c r="VRT45" s="13"/>
      <c r="VRU45" s="13"/>
      <c r="VRV45" s="14"/>
      <c r="VRW45" s="15"/>
      <c r="VRX45" s="13"/>
      <c r="VRY45" s="9"/>
      <c r="VRZ45" s="8"/>
      <c r="VSA45" s="8"/>
      <c r="VSB45" s="13"/>
      <c r="VSC45" s="13"/>
      <c r="VSD45" s="14"/>
      <c r="VSE45" s="15"/>
      <c r="VSF45" s="13"/>
      <c r="VSG45" s="9"/>
      <c r="VSH45" s="8"/>
      <c r="VSI45" s="8"/>
      <c r="VSJ45" s="13"/>
      <c r="VSK45" s="13"/>
      <c r="VSL45" s="14"/>
      <c r="VSM45" s="15"/>
      <c r="VSN45" s="13"/>
      <c r="VSO45" s="9"/>
      <c r="VSP45" s="8"/>
      <c r="VSQ45" s="8"/>
      <c r="VSR45" s="13"/>
      <c r="VSS45" s="13"/>
      <c r="VST45" s="14"/>
      <c r="VSU45" s="15"/>
      <c r="VSV45" s="13"/>
      <c r="VSW45" s="9"/>
      <c r="VSX45" s="8"/>
      <c r="VSY45" s="8"/>
      <c r="VSZ45" s="13"/>
      <c r="VTA45" s="13"/>
      <c r="VTB45" s="14"/>
      <c r="VTC45" s="15"/>
      <c r="VTD45" s="13"/>
      <c r="VTE45" s="9"/>
      <c r="VTF45" s="8"/>
      <c r="VTG45" s="8"/>
      <c r="VTH45" s="13"/>
      <c r="VTI45" s="13"/>
      <c r="VTJ45" s="14"/>
      <c r="VTK45" s="15"/>
      <c r="VTL45" s="13"/>
      <c r="VTM45" s="9"/>
      <c r="VTN45" s="8"/>
      <c r="VTO45" s="8"/>
      <c r="VTP45" s="13"/>
      <c r="VTQ45" s="13"/>
      <c r="VTR45" s="14"/>
      <c r="VTS45" s="15"/>
      <c r="VTT45" s="13"/>
      <c r="VTU45" s="9"/>
      <c r="VTV45" s="8"/>
      <c r="VTW45" s="8"/>
      <c r="VTX45" s="13"/>
      <c r="VTY45" s="13"/>
      <c r="VTZ45" s="14"/>
      <c r="VUA45" s="15"/>
      <c r="VUB45" s="13"/>
      <c r="VUC45" s="9"/>
      <c r="VUD45" s="8"/>
      <c r="VUE45" s="8"/>
      <c r="VUF45" s="13"/>
      <c r="VUG45" s="13"/>
      <c r="VUH45" s="14"/>
      <c r="VUI45" s="15"/>
      <c r="VUJ45" s="13"/>
      <c r="VUK45" s="9"/>
      <c r="VUL45" s="8"/>
      <c r="VUM45" s="8"/>
      <c r="VUN45" s="13"/>
      <c r="VUO45" s="13"/>
      <c r="VUP45" s="14"/>
      <c r="VUQ45" s="15"/>
      <c r="VUR45" s="13"/>
      <c r="VUS45" s="9"/>
      <c r="VUT45" s="8"/>
      <c r="VUU45" s="8"/>
      <c r="VUV45" s="13"/>
      <c r="VUW45" s="13"/>
      <c r="VUX45" s="14"/>
      <c r="VUY45" s="15"/>
      <c r="VUZ45" s="13"/>
      <c r="VVA45" s="9"/>
      <c r="VVB45" s="8"/>
      <c r="VVC45" s="8"/>
      <c r="VVD45" s="13"/>
      <c r="VVE45" s="13"/>
      <c r="VVF45" s="14"/>
      <c r="VVG45" s="15"/>
      <c r="VVH45" s="13"/>
      <c r="VVI45" s="9"/>
      <c r="VVJ45" s="8"/>
      <c r="VVK45" s="8"/>
      <c r="VVL45" s="13"/>
      <c r="VVM45" s="13"/>
      <c r="VVN45" s="14"/>
      <c r="VVO45" s="15"/>
      <c r="VVP45" s="13"/>
      <c r="VVQ45" s="9"/>
      <c r="VVR45" s="8"/>
      <c r="VVS45" s="8"/>
      <c r="VVT45" s="13"/>
      <c r="VVU45" s="13"/>
      <c r="VVV45" s="14"/>
      <c r="VVW45" s="15"/>
      <c r="VVX45" s="13"/>
      <c r="VVY45" s="9"/>
      <c r="VVZ45" s="8"/>
      <c r="VWA45" s="8"/>
      <c r="VWB45" s="13"/>
      <c r="VWC45" s="13"/>
      <c r="VWD45" s="14"/>
      <c r="VWE45" s="15"/>
      <c r="VWF45" s="13"/>
      <c r="VWG45" s="9"/>
      <c r="VWH45" s="8"/>
      <c r="VWI45" s="8"/>
      <c r="VWJ45" s="13"/>
      <c r="VWK45" s="13"/>
      <c r="VWL45" s="14"/>
      <c r="VWM45" s="15"/>
      <c r="VWN45" s="13"/>
      <c r="VWO45" s="9"/>
      <c r="VWP45" s="8"/>
      <c r="VWQ45" s="8"/>
      <c r="VWR45" s="13"/>
      <c r="VWS45" s="13"/>
      <c r="VWT45" s="14"/>
      <c r="VWU45" s="15"/>
      <c r="VWV45" s="13"/>
      <c r="VWW45" s="9"/>
      <c r="VWX45" s="8"/>
      <c r="VWY45" s="8"/>
      <c r="VWZ45" s="13"/>
      <c r="VXA45" s="13"/>
      <c r="VXB45" s="14"/>
      <c r="VXC45" s="15"/>
      <c r="VXD45" s="13"/>
      <c r="VXE45" s="9"/>
      <c r="VXF45" s="8"/>
      <c r="VXG45" s="8"/>
      <c r="VXH45" s="13"/>
      <c r="VXI45" s="13"/>
      <c r="VXJ45" s="14"/>
      <c r="VXK45" s="15"/>
      <c r="VXL45" s="13"/>
      <c r="VXM45" s="9"/>
      <c r="VXN45" s="8"/>
      <c r="VXO45" s="8"/>
      <c r="VXP45" s="13"/>
      <c r="VXQ45" s="13"/>
      <c r="VXR45" s="14"/>
      <c r="VXS45" s="15"/>
      <c r="VXT45" s="13"/>
      <c r="VXU45" s="9"/>
      <c r="VXV45" s="8"/>
      <c r="VXW45" s="8"/>
      <c r="VXX45" s="13"/>
      <c r="VXY45" s="13"/>
      <c r="VXZ45" s="14"/>
      <c r="VYA45" s="15"/>
      <c r="VYB45" s="13"/>
      <c r="VYC45" s="9"/>
      <c r="VYD45" s="8"/>
      <c r="VYE45" s="8"/>
      <c r="VYF45" s="13"/>
      <c r="VYG45" s="13"/>
      <c r="VYH45" s="14"/>
      <c r="VYI45" s="15"/>
      <c r="VYJ45" s="13"/>
      <c r="VYK45" s="9"/>
      <c r="VYL45" s="8"/>
      <c r="VYM45" s="8"/>
      <c r="VYN45" s="13"/>
      <c r="VYO45" s="13"/>
      <c r="VYP45" s="14"/>
      <c r="VYQ45" s="15"/>
      <c r="VYR45" s="13"/>
      <c r="VYS45" s="9"/>
      <c r="VYT45" s="8"/>
      <c r="VYU45" s="8"/>
      <c r="VYV45" s="13"/>
      <c r="VYW45" s="13"/>
      <c r="VYX45" s="14"/>
      <c r="VYY45" s="15"/>
      <c r="VYZ45" s="13"/>
      <c r="VZA45" s="9"/>
      <c r="VZB45" s="8"/>
      <c r="VZC45" s="8"/>
      <c r="VZD45" s="13"/>
      <c r="VZE45" s="13"/>
      <c r="VZF45" s="14"/>
      <c r="VZG45" s="15"/>
      <c r="VZH45" s="13"/>
      <c r="VZI45" s="9"/>
      <c r="VZJ45" s="8"/>
      <c r="VZK45" s="8"/>
      <c r="VZL45" s="13"/>
      <c r="VZM45" s="13"/>
      <c r="VZN45" s="14"/>
      <c r="VZO45" s="15"/>
      <c r="VZP45" s="13"/>
      <c r="VZQ45" s="9"/>
      <c r="VZR45" s="8"/>
      <c r="VZS45" s="8"/>
      <c r="VZT45" s="13"/>
      <c r="VZU45" s="13"/>
      <c r="VZV45" s="14"/>
      <c r="VZW45" s="15"/>
      <c r="VZX45" s="13"/>
      <c r="VZY45" s="9"/>
      <c r="VZZ45" s="8"/>
      <c r="WAA45" s="8"/>
      <c r="WAB45" s="13"/>
      <c r="WAC45" s="13"/>
      <c r="WAD45" s="14"/>
      <c r="WAE45" s="15"/>
      <c r="WAF45" s="13"/>
      <c r="WAG45" s="9"/>
      <c r="WAH45" s="8"/>
      <c r="WAI45" s="8"/>
      <c r="WAJ45" s="13"/>
      <c r="WAK45" s="13"/>
      <c r="WAL45" s="14"/>
      <c r="WAM45" s="15"/>
      <c r="WAN45" s="13"/>
      <c r="WAO45" s="9"/>
      <c r="WAP45" s="8"/>
      <c r="WAQ45" s="8"/>
      <c r="WAR45" s="13"/>
      <c r="WAS45" s="13"/>
      <c r="WAT45" s="14"/>
      <c r="WAU45" s="15"/>
      <c r="WAV45" s="13"/>
      <c r="WAW45" s="9"/>
      <c r="WAX45" s="8"/>
      <c r="WAY45" s="8"/>
      <c r="WAZ45" s="13"/>
      <c r="WBA45" s="13"/>
      <c r="WBB45" s="14"/>
      <c r="WBC45" s="15"/>
      <c r="WBD45" s="13"/>
      <c r="WBE45" s="9"/>
      <c r="WBF45" s="8"/>
      <c r="WBG45" s="8"/>
      <c r="WBH45" s="13"/>
      <c r="WBI45" s="13"/>
      <c r="WBJ45" s="14"/>
      <c r="WBK45" s="15"/>
      <c r="WBL45" s="13"/>
      <c r="WBM45" s="9"/>
      <c r="WBN45" s="8"/>
      <c r="WBO45" s="8"/>
      <c r="WBP45" s="13"/>
      <c r="WBQ45" s="13"/>
      <c r="WBR45" s="14"/>
      <c r="WBS45" s="15"/>
      <c r="WBT45" s="13"/>
      <c r="WBU45" s="9"/>
      <c r="WBV45" s="8"/>
      <c r="WBW45" s="8"/>
      <c r="WBX45" s="13"/>
      <c r="WBY45" s="13"/>
      <c r="WBZ45" s="14"/>
      <c r="WCA45" s="15"/>
      <c r="WCB45" s="13"/>
      <c r="WCC45" s="9"/>
      <c r="WCD45" s="8"/>
      <c r="WCE45" s="8"/>
      <c r="WCF45" s="13"/>
      <c r="WCG45" s="13"/>
      <c r="WCH45" s="14"/>
      <c r="WCI45" s="15"/>
      <c r="WCJ45" s="13"/>
      <c r="WCK45" s="9"/>
      <c r="WCL45" s="8"/>
      <c r="WCM45" s="8"/>
      <c r="WCN45" s="13"/>
      <c r="WCO45" s="13"/>
      <c r="WCP45" s="14"/>
      <c r="WCQ45" s="15"/>
      <c r="WCR45" s="13"/>
      <c r="WCS45" s="9"/>
      <c r="WCT45" s="8"/>
      <c r="WCU45" s="8"/>
      <c r="WCV45" s="13"/>
      <c r="WCW45" s="13"/>
      <c r="WCX45" s="14"/>
      <c r="WCY45" s="15"/>
      <c r="WCZ45" s="13"/>
      <c r="WDA45" s="9"/>
      <c r="WDB45" s="8"/>
      <c r="WDC45" s="8"/>
      <c r="WDD45" s="13"/>
      <c r="WDE45" s="13"/>
      <c r="WDF45" s="14"/>
      <c r="WDG45" s="15"/>
      <c r="WDH45" s="13"/>
      <c r="WDI45" s="9"/>
      <c r="WDJ45" s="8"/>
      <c r="WDK45" s="8"/>
      <c r="WDL45" s="13"/>
      <c r="WDM45" s="13"/>
      <c r="WDN45" s="14"/>
      <c r="WDO45" s="15"/>
      <c r="WDP45" s="13"/>
      <c r="WDQ45" s="9"/>
      <c r="WDR45" s="8"/>
      <c r="WDS45" s="8"/>
      <c r="WDT45" s="13"/>
      <c r="WDU45" s="13"/>
      <c r="WDV45" s="14"/>
      <c r="WDW45" s="15"/>
      <c r="WDX45" s="13"/>
      <c r="WDY45" s="9"/>
      <c r="WDZ45" s="8"/>
      <c r="WEA45" s="8"/>
      <c r="WEB45" s="13"/>
      <c r="WEC45" s="13"/>
      <c r="WED45" s="14"/>
      <c r="WEE45" s="15"/>
      <c r="WEF45" s="13"/>
      <c r="WEG45" s="9"/>
      <c r="WEH45" s="8"/>
      <c r="WEI45" s="8"/>
      <c r="WEJ45" s="13"/>
      <c r="WEK45" s="13"/>
      <c r="WEL45" s="14"/>
      <c r="WEM45" s="15"/>
      <c r="WEN45" s="13"/>
      <c r="WEO45" s="9"/>
      <c r="WEP45" s="8"/>
      <c r="WEQ45" s="8"/>
      <c r="WER45" s="13"/>
      <c r="WES45" s="13"/>
      <c r="WET45" s="14"/>
      <c r="WEU45" s="15"/>
      <c r="WEV45" s="13"/>
      <c r="WEW45" s="9"/>
      <c r="WEX45" s="8"/>
      <c r="WEY45" s="8"/>
      <c r="WEZ45" s="13"/>
      <c r="WFA45" s="13"/>
      <c r="WFB45" s="14"/>
      <c r="WFC45" s="15"/>
      <c r="WFD45" s="13"/>
      <c r="WFE45" s="9"/>
      <c r="WFF45" s="8"/>
      <c r="WFG45" s="8"/>
      <c r="WFH45" s="13"/>
      <c r="WFI45" s="13"/>
      <c r="WFJ45" s="14"/>
      <c r="WFK45" s="15"/>
      <c r="WFL45" s="13"/>
      <c r="WFM45" s="9"/>
      <c r="WFN45" s="8"/>
      <c r="WFO45" s="8"/>
      <c r="WFP45" s="13"/>
      <c r="WFQ45" s="13"/>
      <c r="WFR45" s="14"/>
      <c r="WFS45" s="15"/>
      <c r="WFT45" s="13"/>
      <c r="WFU45" s="9"/>
      <c r="WFV45" s="8"/>
      <c r="WFW45" s="8"/>
      <c r="WFX45" s="13"/>
      <c r="WFY45" s="13"/>
      <c r="WFZ45" s="14"/>
      <c r="WGA45" s="15"/>
      <c r="WGB45" s="13"/>
      <c r="WGC45" s="9"/>
      <c r="WGD45" s="8"/>
      <c r="WGE45" s="8"/>
      <c r="WGF45" s="13"/>
      <c r="WGG45" s="13"/>
      <c r="WGH45" s="14"/>
      <c r="WGI45" s="15"/>
      <c r="WGJ45" s="13"/>
      <c r="WGK45" s="9"/>
      <c r="WGL45" s="8"/>
      <c r="WGM45" s="8"/>
      <c r="WGN45" s="13"/>
      <c r="WGO45" s="13"/>
      <c r="WGP45" s="14"/>
      <c r="WGQ45" s="15"/>
      <c r="WGR45" s="13"/>
      <c r="WGS45" s="9"/>
      <c r="WGT45" s="8"/>
      <c r="WGU45" s="8"/>
      <c r="WGV45" s="13"/>
      <c r="WGW45" s="13"/>
      <c r="WGX45" s="14"/>
      <c r="WGY45" s="15"/>
      <c r="WGZ45" s="13"/>
      <c r="WHA45" s="9"/>
      <c r="WHB45" s="8"/>
      <c r="WHC45" s="8"/>
      <c r="WHD45" s="13"/>
      <c r="WHE45" s="13"/>
      <c r="WHF45" s="14"/>
      <c r="WHG45" s="15"/>
      <c r="WHH45" s="13"/>
      <c r="WHI45" s="9"/>
      <c r="WHJ45" s="8"/>
      <c r="WHK45" s="8"/>
      <c r="WHL45" s="13"/>
      <c r="WHM45" s="13"/>
      <c r="WHN45" s="14"/>
      <c r="WHO45" s="15"/>
      <c r="WHP45" s="13"/>
      <c r="WHQ45" s="9"/>
      <c r="WHR45" s="8"/>
      <c r="WHS45" s="8"/>
      <c r="WHT45" s="13"/>
      <c r="WHU45" s="13"/>
      <c r="WHV45" s="14"/>
      <c r="WHW45" s="15"/>
      <c r="WHX45" s="13"/>
      <c r="WHY45" s="9"/>
      <c r="WHZ45" s="8"/>
      <c r="WIA45" s="8"/>
      <c r="WIB45" s="13"/>
      <c r="WIC45" s="13"/>
      <c r="WID45" s="14"/>
      <c r="WIE45" s="15"/>
      <c r="WIF45" s="13"/>
      <c r="WIG45" s="9"/>
      <c r="WIH45" s="8"/>
      <c r="WII45" s="8"/>
      <c r="WIJ45" s="13"/>
      <c r="WIK45" s="13"/>
      <c r="WIL45" s="14"/>
      <c r="WIM45" s="15"/>
      <c r="WIN45" s="13"/>
      <c r="WIO45" s="9"/>
      <c r="WIP45" s="8"/>
      <c r="WIQ45" s="8"/>
      <c r="WIR45" s="13"/>
      <c r="WIS45" s="13"/>
      <c r="WIT45" s="14"/>
      <c r="WIU45" s="15"/>
      <c r="WIV45" s="13"/>
      <c r="WIW45" s="9"/>
      <c r="WIX45" s="8"/>
      <c r="WIY45" s="8"/>
      <c r="WIZ45" s="13"/>
      <c r="WJA45" s="13"/>
      <c r="WJB45" s="14"/>
      <c r="WJC45" s="15"/>
      <c r="WJD45" s="13"/>
      <c r="WJE45" s="9"/>
      <c r="WJF45" s="8"/>
      <c r="WJG45" s="8"/>
      <c r="WJH45" s="13"/>
      <c r="WJI45" s="13"/>
      <c r="WJJ45" s="14"/>
      <c r="WJK45" s="15"/>
      <c r="WJL45" s="13"/>
      <c r="WJM45" s="9"/>
      <c r="WJN45" s="8"/>
      <c r="WJO45" s="8"/>
      <c r="WJP45" s="13"/>
      <c r="WJQ45" s="13"/>
      <c r="WJR45" s="14"/>
      <c r="WJS45" s="15"/>
      <c r="WJT45" s="13"/>
      <c r="WJU45" s="9"/>
      <c r="WJV45" s="8"/>
      <c r="WJW45" s="8"/>
      <c r="WJX45" s="13"/>
      <c r="WJY45" s="13"/>
      <c r="WJZ45" s="14"/>
      <c r="WKA45" s="15"/>
      <c r="WKB45" s="13"/>
      <c r="WKC45" s="9"/>
      <c r="WKD45" s="8"/>
      <c r="WKE45" s="8"/>
      <c r="WKF45" s="13"/>
      <c r="WKG45" s="13"/>
      <c r="WKH45" s="14"/>
      <c r="WKI45" s="15"/>
      <c r="WKJ45" s="13"/>
      <c r="WKK45" s="9"/>
      <c r="WKL45" s="8"/>
      <c r="WKM45" s="8"/>
      <c r="WKN45" s="13"/>
      <c r="WKO45" s="13"/>
      <c r="WKP45" s="14"/>
      <c r="WKQ45" s="15"/>
      <c r="WKR45" s="13"/>
      <c r="WKS45" s="9"/>
      <c r="WKT45" s="8"/>
      <c r="WKU45" s="8"/>
      <c r="WKV45" s="13"/>
      <c r="WKW45" s="13"/>
      <c r="WKX45" s="14"/>
      <c r="WKY45" s="15"/>
      <c r="WKZ45" s="13"/>
      <c r="WLA45" s="9"/>
      <c r="WLB45" s="8"/>
      <c r="WLC45" s="8"/>
      <c r="WLD45" s="13"/>
      <c r="WLE45" s="13"/>
      <c r="WLF45" s="14"/>
      <c r="WLG45" s="15"/>
      <c r="WLH45" s="13"/>
      <c r="WLI45" s="9"/>
      <c r="WLJ45" s="8"/>
      <c r="WLK45" s="8"/>
      <c r="WLL45" s="13"/>
      <c r="WLM45" s="13"/>
      <c r="WLN45" s="14"/>
      <c r="WLO45" s="15"/>
      <c r="WLP45" s="13"/>
      <c r="WLQ45" s="9"/>
      <c r="WLR45" s="8"/>
      <c r="WLS45" s="8"/>
      <c r="WLT45" s="13"/>
      <c r="WLU45" s="13"/>
      <c r="WLV45" s="14"/>
      <c r="WLW45" s="15"/>
      <c r="WLX45" s="13"/>
      <c r="WLY45" s="9"/>
      <c r="WLZ45" s="8"/>
      <c r="WMA45" s="8"/>
      <c r="WMB45" s="13"/>
      <c r="WMC45" s="13"/>
      <c r="WMD45" s="14"/>
      <c r="WME45" s="15"/>
      <c r="WMF45" s="13"/>
      <c r="WMG45" s="9"/>
      <c r="WMH45" s="8"/>
      <c r="WMI45" s="8"/>
      <c r="WMJ45" s="13"/>
      <c r="WMK45" s="13"/>
      <c r="WML45" s="14"/>
      <c r="WMM45" s="15"/>
      <c r="WMN45" s="13"/>
      <c r="WMO45" s="9"/>
      <c r="WMP45" s="8"/>
      <c r="WMQ45" s="8"/>
      <c r="WMR45" s="13"/>
      <c r="WMS45" s="13"/>
      <c r="WMT45" s="14"/>
      <c r="WMU45" s="15"/>
      <c r="WMV45" s="13"/>
      <c r="WMW45" s="9"/>
      <c r="WMX45" s="8"/>
      <c r="WMY45" s="8"/>
      <c r="WMZ45" s="13"/>
      <c r="WNA45" s="13"/>
      <c r="WNB45" s="14"/>
      <c r="WNC45" s="15"/>
      <c r="WND45" s="13"/>
      <c r="WNE45" s="9"/>
      <c r="WNF45" s="8"/>
      <c r="WNG45" s="8"/>
      <c r="WNH45" s="13"/>
      <c r="WNI45" s="13"/>
      <c r="WNJ45" s="14"/>
      <c r="WNK45" s="15"/>
      <c r="WNL45" s="13"/>
      <c r="WNM45" s="9"/>
      <c r="WNN45" s="8"/>
      <c r="WNO45" s="8"/>
      <c r="WNP45" s="13"/>
      <c r="WNQ45" s="13"/>
      <c r="WNR45" s="14"/>
      <c r="WNS45" s="15"/>
      <c r="WNT45" s="13"/>
      <c r="WNU45" s="9"/>
      <c r="WNV45" s="8"/>
      <c r="WNW45" s="8"/>
      <c r="WNX45" s="13"/>
      <c r="WNY45" s="13"/>
      <c r="WNZ45" s="14"/>
      <c r="WOA45" s="15"/>
      <c r="WOB45" s="13"/>
      <c r="WOC45" s="9"/>
      <c r="WOD45" s="8"/>
      <c r="WOE45" s="8"/>
      <c r="WOF45" s="13"/>
      <c r="WOG45" s="13"/>
      <c r="WOH45" s="14"/>
      <c r="WOI45" s="15"/>
      <c r="WOJ45" s="13"/>
      <c r="WOK45" s="9"/>
      <c r="WOL45" s="8"/>
      <c r="WOM45" s="8"/>
      <c r="WON45" s="13"/>
      <c r="WOO45" s="13"/>
      <c r="WOP45" s="14"/>
      <c r="WOQ45" s="15"/>
      <c r="WOR45" s="13"/>
      <c r="WOS45" s="9"/>
      <c r="WOT45" s="8"/>
      <c r="WOU45" s="8"/>
      <c r="WOV45" s="13"/>
      <c r="WOW45" s="13"/>
      <c r="WOX45" s="14"/>
      <c r="WOY45" s="15"/>
      <c r="WOZ45" s="13"/>
      <c r="WPA45" s="9"/>
      <c r="WPB45" s="8"/>
      <c r="WPC45" s="8"/>
      <c r="WPD45" s="13"/>
      <c r="WPE45" s="13"/>
      <c r="WPF45" s="14"/>
      <c r="WPG45" s="15"/>
      <c r="WPH45" s="13"/>
      <c r="WPI45" s="9"/>
      <c r="WPJ45" s="8"/>
      <c r="WPK45" s="8"/>
      <c r="WPL45" s="13"/>
      <c r="WPM45" s="13"/>
      <c r="WPN45" s="14"/>
      <c r="WPO45" s="15"/>
      <c r="WPP45" s="13"/>
      <c r="WPQ45" s="9"/>
      <c r="WPR45" s="8"/>
      <c r="WPS45" s="8"/>
      <c r="WPT45" s="13"/>
      <c r="WPU45" s="13"/>
      <c r="WPV45" s="14"/>
      <c r="WPW45" s="15"/>
      <c r="WPX45" s="13"/>
      <c r="WPY45" s="9"/>
      <c r="WPZ45" s="8"/>
      <c r="WQA45" s="8"/>
      <c r="WQB45" s="13"/>
      <c r="WQC45" s="13"/>
      <c r="WQD45" s="14"/>
      <c r="WQE45" s="15"/>
      <c r="WQF45" s="13"/>
      <c r="WQG45" s="9"/>
      <c r="WQH45" s="8"/>
      <c r="WQI45" s="8"/>
      <c r="WQJ45" s="13"/>
      <c r="WQK45" s="13"/>
      <c r="WQL45" s="14"/>
      <c r="WQM45" s="15"/>
      <c r="WQN45" s="13"/>
      <c r="WQO45" s="9"/>
      <c r="WQP45" s="8"/>
      <c r="WQQ45" s="8"/>
      <c r="WQR45" s="13"/>
      <c r="WQS45" s="13"/>
      <c r="WQT45" s="14"/>
      <c r="WQU45" s="15"/>
      <c r="WQV45" s="13"/>
      <c r="WQW45" s="9"/>
      <c r="WQX45" s="8"/>
      <c r="WQY45" s="8"/>
      <c r="WQZ45" s="13"/>
      <c r="WRA45" s="13"/>
      <c r="WRB45" s="14"/>
      <c r="WRC45" s="15"/>
      <c r="WRD45" s="13"/>
      <c r="WRE45" s="9"/>
      <c r="WRF45" s="8"/>
      <c r="WRG45" s="8"/>
      <c r="WRH45" s="13"/>
      <c r="WRI45" s="13"/>
      <c r="WRJ45" s="14"/>
      <c r="WRK45" s="15"/>
      <c r="WRL45" s="13"/>
      <c r="WRM45" s="9"/>
      <c r="WRN45" s="8"/>
      <c r="WRO45" s="8"/>
      <c r="WRP45" s="13"/>
      <c r="WRQ45" s="13"/>
      <c r="WRR45" s="14"/>
      <c r="WRS45" s="15"/>
      <c r="WRT45" s="13"/>
      <c r="WRU45" s="9"/>
      <c r="WRV45" s="8"/>
      <c r="WRW45" s="8"/>
      <c r="WRX45" s="13"/>
      <c r="WRY45" s="13"/>
      <c r="WRZ45" s="14"/>
      <c r="WSA45" s="15"/>
      <c r="WSB45" s="13"/>
      <c r="WSC45" s="9"/>
      <c r="WSD45" s="8"/>
      <c r="WSE45" s="8"/>
      <c r="WSF45" s="13"/>
      <c r="WSG45" s="13"/>
      <c r="WSH45" s="14"/>
      <c r="WSI45" s="15"/>
      <c r="WSJ45" s="13"/>
      <c r="WSK45" s="9"/>
      <c r="WSL45" s="8"/>
      <c r="WSM45" s="8"/>
      <c r="WSN45" s="13"/>
      <c r="WSO45" s="13"/>
      <c r="WSP45" s="14"/>
      <c r="WSQ45" s="15"/>
      <c r="WSR45" s="13"/>
      <c r="WSS45" s="9"/>
      <c r="WST45" s="8"/>
      <c r="WSU45" s="8"/>
      <c r="WSV45" s="13"/>
      <c r="WSW45" s="13"/>
      <c r="WSX45" s="14"/>
      <c r="WSY45" s="15"/>
      <c r="WSZ45" s="13"/>
      <c r="WTA45" s="9"/>
      <c r="WTB45" s="8"/>
      <c r="WTC45" s="8"/>
      <c r="WTD45" s="13"/>
      <c r="WTE45" s="13"/>
      <c r="WTF45" s="14"/>
      <c r="WTG45" s="15"/>
      <c r="WTH45" s="13"/>
      <c r="WTI45" s="9"/>
      <c r="WTJ45" s="8"/>
      <c r="WTK45" s="8"/>
      <c r="WTL45" s="13"/>
      <c r="WTM45" s="13"/>
      <c r="WTN45" s="14"/>
      <c r="WTO45" s="15"/>
      <c r="WTP45" s="13"/>
      <c r="WTQ45" s="9"/>
      <c r="WTR45" s="8"/>
      <c r="WTS45" s="8"/>
      <c r="WTT45" s="13"/>
      <c r="WTU45" s="13"/>
      <c r="WTV45" s="14"/>
      <c r="WTW45" s="15"/>
      <c r="WTX45" s="13"/>
      <c r="WTY45" s="9"/>
      <c r="WTZ45" s="8"/>
      <c r="WUA45" s="8"/>
      <c r="WUB45" s="13"/>
      <c r="WUC45" s="13"/>
      <c r="WUD45" s="14"/>
      <c r="WUE45" s="15"/>
      <c r="WUF45" s="13"/>
      <c r="WUG45" s="9"/>
      <c r="WUH45" s="8"/>
      <c r="WUI45" s="8"/>
      <c r="WUJ45" s="13"/>
      <c r="WUK45" s="13"/>
      <c r="WUL45" s="14"/>
      <c r="WUM45" s="15"/>
      <c r="WUN45" s="13"/>
      <c r="WUO45" s="9"/>
      <c r="WUP45" s="8"/>
      <c r="WUQ45" s="8"/>
      <c r="WUR45" s="13"/>
      <c r="WUS45" s="13"/>
      <c r="WUT45" s="14"/>
      <c r="WUU45" s="15"/>
      <c r="WUV45" s="13"/>
      <c r="WUW45" s="9"/>
      <c r="WUX45" s="8"/>
      <c r="WUY45" s="8"/>
      <c r="WUZ45" s="13"/>
      <c r="WVA45" s="13"/>
      <c r="WVB45" s="14"/>
      <c r="WVC45" s="15"/>
      <c r="WVD45" s="13"/>
      <c r="WVE45" s="9"/>
      <c r="WVF45" s="8"/>
      <c r="WVG45" s="8"/>
      <c r="WVH45" s="13"/>
      <c r="WVI45" s="13"/>
      <c r="WVJ45" s="14"/>
      <c r="WVK45" s="15"/>
      <c r="WVL45" s="13"/>
      <c r="WVM45" s="9"/>
      <c r="WVN45" s="8"/>
      <c r="WVO45" s="8"/>
      <c r="WVP45" s="13"/>
      <c r="WVQ45" s="13"/>
      <c r="WVR45" s="14"/>
      <c r="WVS45" s="15"/>
      <c r="WVT45" s="13"/>
      <c r="WVU45" s="9"/>
      <c r="WVV45" s="8"/>
      <c r="WVW45" s="8"/>
      <c r="WVX45" s="13"/>
      <c r="WVY45" s="13"/>
      <c r="WVZ45" s="14"/>
      <c r="WWA45" s="15"/>
      <c r="WWB45" s="13"/>
      <c r="WWC45" s="9"/>
      <c r="WWD45" s="8"/>
      <c r="WWE45" s="8"/>
      <c r="WWF45" s="13"/>
      <c r="WWG45" s="13"/>
      <c r="WWH45" s="14"/>
      <c r="WWI45" s="15"/>
      <c r="WWJ45" s="13"/>
      <c r="WWK45" s="9"/>
      <c r="WWL45" s="8"/>
      <c r="WWM45" s="8"/>
      <c r="WWN45" s="13"/>
      <c r="WWO45" s="13"/>
      <c r="WWP45" s="14"/>
      <c r="WWQ45" s="15"/>
      <c r="WWR45" s="13"/>
      <c r="WWS45" s="9"/>
      <c r="WWT45" s="8"/>
      <c r="WWU45" s="8"/>
      <c r="WWV45" s="13"/>
      <c r="WWW45" s="13"/>
      <c r="WWX45" s="14"/>
      <c r="WWY45" s="15"/>
      <c r="WWZ45" s="13"/>
      <c r="WXA45" s="9"/>
      <c r="WXB45" s="8"/>
      <c r="WXC45" s="8"/>
      <c r="WXD45" s="13"/>
      <c r="WXE45" s="13"/>
      <c r="WXF45" s="14"/>
      <c r="WXG45" s="15"/>
      <c r="WXH45" s="13"/>
      <c r="WXI45" s="9"/>
      <c r="WXJ45" s="8"/>
      <c r="WXK45" s="8"/>
      <c r="WXL45" s="13"/>
      <c r="WXM45" s="13"/>
      <c r="WXN45" s="14"/>
      <c r="WXO45" s="15"/>
      <c r="WXP45" s="13"/>
      <c r="WXQ45" s="9"/>
      <c r="WXR45" s="8"/>
      <c r="WXS45" s="8"/>
      <c r="WXT45" s="13"/>
      <c r="WXU45" s="13"/>
      <c r="WXV45" s="14"/>
      <c r="WXW45" s="15"/>
      <c r="WXX45" s="13"/>
      <c r="WXY45" s="9"/>
      <c r="WXZ45" s="8"/>
      <c r="WYA45" s="8"/>
      <c r="WYB45" s="13"/>
      <c r="WYC45" s="13"/>
      <c r="WYD45" s="14"/>
      <c r="WYE45" s="15"/>
      <c r="WYF45" s="13"/>
      <c r="WYG45" s="9"/>
      <c r="WYH45" s="8"/>
      <c r="WYI45" s="8"/>
      <c r="WYJ45" s="13"/>
      <c r="WYK45" s="13"/>
      <c r="WYL45" s="14"/>
      <c r="WYM45" s="15"/>
      <c r="WYN45" s="13"/>
      <c r="WYO45" s="9"/>
      <c r="WYP45" s="8"/>
      <c r="WYQ45" s="8"/>
      <c r="WYR45" s="13"/>
      <c r="WYS45" s="13"/>
      <c r="WYT45" s="14"/>
      <c r="WYU45" s="15"/>
      <c r="WYV45" s="13"/>
      <c r="WYW45" s="9"/>
      <c r="WYX45" s="8"/>
      <c r="WYY45" s="8"/>
      <c r="WYZ45" s="13"/>
      <c r="WZA45" s="13"/>
      <c r="WZB45" s="14"/>
      <c r="WZC45" s="15"/>
      <c r="WZD45" s="13"/>
      <c r="WZE45" s="9"/>
      <c r="WZF45" s="8"/>
      <c r="WZG45" s="8"/>
      <c r="WZH45" s="13"/>
      <c r="WZI45" s="13"/>
      <c r="WZJ45" s="14"/>
      <c r="WZK45" s="15"/>
      <c r="WZL45" s="13"/>
      <c r="WZM45" s="9"/>
      <c r="WZN45" s="8"/>
      <c r="WZO45" s="8"/>
      <c r="WZP45" s="13"/>
      <c r="WZQ45" s="13"/>
      <c r="WZR45" s="14"/>
      <c r="WZS45" s="15"/>
      <c r="WZT45" s="13"/>
      <c r="WZU45" s="9"/>
      <c r="WZV45" s="8"/>
      <c r="WZW45" s="8"/>
      <c r="WZX45" s="13"/>
      <c r="WZY45" s="13"/>
      <c r="WZZ45" s="14"/>
      <c r="XAA45" s="15"/>
      <c r="XAB45" s="13"/>
      <c r="XAC45" s="9"/>
      <c r="XAD45" s="8"/>
      <c r="XAE45" s="8"/>
      <c r="XAF45" s="13"/>
      <c r="XAG45" s="13"/>
      <c r="XAH45" s="14"/>
      <c r="XAI45" s="15"/>
      <c r="XAJ45" s="13"/>
      <c r="XAK45" s="9"/>
      <c r="XAL45" s="8"/>
      <c r="XAM45" s="8"/>
      <c r="XAN45" s="13"/>
      <c r="XAO45" s="13"/>
      <c r="XAP45" s="14"/>
      <c r="XAQ45" s="15"/>
      <c r="XAR45" s="13"/>
      <c r="XAS45" s="9"/>
      <c r="XAT45" s="8"/>
      <c r="XAU45" s="8"/>
      <c r="XAV45" s="13"/>
      <c r="XAW45" s="13"/>
      <c r="XAX45" s="14"/>
      <c r="XAY45" s="15"/>
      <c r="XAZ45" s="13"/>
      <c r="XBA45" s="9"/>
      <c r="XBB45" s="8"/>
      <c r="XBC45" s="8"/>
      <c r="XBD45" s="13"/>
      <c r="XBE45" s="13"/>
      <c r="XBF45" s="14"/>
      <c r="XBG45" s="15"/>
      <c r="XBH45" s="13"/>
      <c r="XBI45" s="9"/>
      <c r="XBJ45" s="8"/>
      <c r="XBK45" s="8"/>
      <c r="XBL45" s="13"/>
      <c r="XBM45" s="13"/>
      <c r="XBN45" s="14"/>
      <c r="XBO45" s="15"/>
      <c r="XBP45" s="13"/>
      <c r="XBQ45" s="9"/>
      <c r="XBR45" s="8"/>
      <c r="XBS45" s="8"/>
      <c r="XBT45" s="13"/>
      <c r="XBU45" s="13"/>
      <c r="XBV45" s="14"/>
      <c r="XBW45" s="15"/>
      <c r="XBX45" s="13"/>
      <c r="XBY45" s="9"/>
      <c r="XBZ45" s="8"/>
      <c r="XCA45" s="8"/>
      <c r="XCB45" s="13"/>
      <c r="XCC45" s="13"/>
      <c r="XCD45" s="14"/>
      <c r="XCE45" s="15"/>
      <c r="XCF45" s="13"/>
      <c r="XCG45" s="9"/>
      <c r="XCH45" s="8"/>
      <c r="XCI45" s="8"/>
      <c r="XCJ45" s="13"/>
      <c r="XCK45" s="13"/>
      <c r="XCL45" s="14"/>
      <c r="XCM45" s="15"/>
      <c r="XCN45" s="13"/>
      <c r="XCO45" s="9"/>
      <c r="XCP45" s="8"/>
      <c r="XCQ45" s="8"/>
      <c r="XCR45" s="13"/>
      <c r="XCS45" s="13"/>
      <c r="XCT45" s="14"/>
      <c r="XCU45" s="15"/>
      <c r="XCV45" s="13"/>
      <c r="XCW45" s="9"/>
      <c r="XCX45" s="8"/>
      <c r="XCY45" s="8"/>
      <c r="XCZ45" s="13"/>
      <c r="XDA45" s="13"/>
      <c r="XDB45" s="14"/>
      <c r="XDC45" s="15"/>
      <c r="XDD45" s="13"/>
      <c r="XDE45" s="9"/>
      <c r="XDF45" s="8"/>
      <c r="XDG45" s="8"/>
      <c r="XDH45" s="13"/>
      <c r="XDI45" s="13"/>
      <c r="XDJ45" s="14"/>
      <c r="XDK45" s="15"/>
      <c r="XDL45" s="13"/>
      <c r="XDM45" s="9"/>
      <c r="XDN45" s="8"/>
      <c r="XDO45" s="8"/>
      <c r="XDP45" s="13"/>
      <c r="XDQ45" s="13"/>
      <c r="XDR45" s="14"/>
      <c r="XDS45" s="15"/>
      <c r="XDT45" s="13"/>
      <c r="XDU45" s="9"/>
      <c r="XDV45" s="8"/>
      <c r="XDW45" s="8"/>
      <c r="XDX45" s="13"/>
      <c r="XDY45" s="13"/>
      <c r="XDZ45" s="14"/>
      <c r="XEA45" s="15"/>
      <c r="XEB45" s="13"/>
      <c r="XEC45" s="9"/>
      <c r="XED45" s="8"/>
      <c r="XEE45" s="8"/>
      <c r="XEF45" s="13"/>
      <c r="XEG45" s="13"/>
      <c r="XEH45" s="14"/>
      <c r="XEI45" s="15"/>
      <c r="XEJ45" s="13"/>
      <c r="XEK45" s="9"/>
      <c r="XEL45" s="8"/>
      <c r="XEM45" s="8"/>
      <c r="XEN45" s="13"/>
      <c r="XEO45" s="13"/>
      <c r="XEP45" s="14"/>
      <c r="XEQ45" s="15"/>
      <c r="XER45" s="13"/>
      <c r="XES45" s="9"/>
      <c r="XET45" s="8"/>
      <c r="XEU45" s="8"/>
      <c r="XEV45" s="13"/>
      <c r="XEW45" s="13"/>
      <c r="XEX45" s="14"/>
      <c r="XEY45" s="15"/>
      <c r="XEZ45" s="13"/>
      <c r="XFA45" s="9"/>
      <c r="XFB45" s="8"/>
      <c r="XFC45" s="8"/>
    </row>
    <row r="46" spans="1:16383" ht="15.75" thickTop="1" x14ac:dyDescent="0.25">
      <c r="A46" s="276" t="s">
        <v>350</v>
      </c>
      <c r="B46" s="276"/>
      <c r="C46" s="276"/>
      <c r="D46" s="276"/>
      <c r="E46" s="276"/>
      <c r="F46" s="276"/>
      <c r="G46" s="276"/>
      <c r="H46" s="276"/>
      <c r="I46" s="277"/>
    </row>
    <row r="47" spans="1:16383" ht="31.5" customHeight="1" x14ac:dyDescent="0.25">
      <c r="A47" s="10" t="s">
        <v>373</v>
      </c>
      <c r="B47" s="278" t="s">
        <v>54</v>
      </c>
      <c r="C47" s="279"/>
      <c r="D47" s="11" t="s">
        <v>79</v>
      </c>
      <c r="E47" s="243" t="s">
        <v>55</v>
      </c>
      <c r="F47" s="11" t="s">
        <v>108</v>
      </c>
      <c r="G47" s="12" t="s">
        <v>109</v>
      </c>
      <c r="H47" s="16" t="s">
        <v>345</v>
      </c>
      <c r="I47" s="268"/>
    </row>
    <row r="48" spans="1:16383" x14ac:dyDescent="0.25">
      <c r="A48" s="269" t="s">
        <v>398</v>
      </c>
      <c r="B48" s="247" t="str">
        <f t="shared" ref="B48:B55" ca="1" si="24">INDIRECT("' "&amp;A48&amp;"'!A2")</f>
        <v>Allesvergisting (hernieuwbaar gas)</v>
      </c>
      <c r="C48" s="248"/>
      <c r="D48" s="48">
        <f t="shared" ref="D48:D56" ca="1" si="25">IF(INDIRECT("' "&amp;A48&amp;"'!C5")&gt;0.2,"&gt; 0,200",INDIRECT("' "&amp;A48&amp;"'!C5"))</f>
        <v>5.9885287507573728E-2</v>
      </c>
      <c r="E48" s="49" t="str">
        <f t="shared" ref="E48:E55" ca="1" si="26">INDIRECT("' "&amp;A48&amp;"'!D5")</f>
        <v>Euro/kWh</v>
      </c>
      <c r="F48" s="50">
        <f t="shared" ref="F48:F55" ca="1" si="27">IF(AND(INDIRECT("' "&amp;A48&amp;"'!C13")&gt;0,INDIRECT("' "&amp;A48&amp;"'!C14")&gt;0),CONCATENATE(INDIRECT("' "&amp;A48&amp;"'!C13"),"/",INDIRECT("' "&amp;A48&amp;"'!C14")),MAX(INDIRECT("' "&amp;A48&amp;"'!C13"),INDIRECT("' "&amp;A48&amp;"'!C14"),INDIRECT("' "&amp;A48&amp;"'!C15")))</f>
        <v>8000</v>
      </c>
      <c r="G48" s="50" t="str">
        <f t="shared" ref="G48:G56" ca="1" si="28">IF(LEN(F48)&gt;4,INDIRECT("' "&amp;A48&amp;"'!D137"),"-")</f>
        <v>-</v>
      </c>
      <c r="H48" s="246" t="str">
        <f t="shared" ref="H48:H56" ca="1" si="29">IF(LEN(F48)&gt;4,INDIRECT("' "&amp;A48&amp;"'!D136"),"-")</f>
        <v>-</v>
      </c>
      <c r="I48" s="55">
        <f t="shared" ref="I48:I56" ca="1" si="30">INDIRECT("' "&amp;A48&amp;"'!D130")</f>
        <v>6.225E-2</v>
      </c>
      <c r="J48" s="14"/>
      <c r="K48" s="15"/>
      <c r="L48" s="13"/>
      <c r="M48" s="9"/>
      <c r="N48" s="8"/>
      <c r="O48" s="8"/>
      <c r="P48" s="13"/>
      <c r="Q48" s="13"/>
      <c r="R48" s="14"/>
      <c r="S48" s="15"/>
      <c r="T48" s="13"/>
      <c r="U48" s="9"/>
      <c r="V48" s="8"/>
      <c r="W48" s="8"/>
      <c r="X48" s="13"/>
      <c r="Y48" s="13"/>
      <c r="Z48" s="14"/>
      <c r="AA48" s="15"/>
      <c r="AB48" s="13"/>
      <c r="AC48" s="9"/>
      <c r="AD48" s="8"/>
      <c r="AE48" s="8"/>
      <c r="AF48" s="13"/>
      <c r="AG48" s="13"/>
      <c r="AH48" s="14"/>
      <c r="AI48" s="15"/>
      <c r="AJ48" s="13"/>
      <c r="AK48" s="9"/>
      <c r="AL48" s="8"/>
      <c r="AM48" s="8"/>
      <c r="AN48" s="13"/>
      <c r="AO48" s="13"/>
      <c r="AP48" s="14"/>
      <c r="AQ48" s="15"/>
      <c r="AR48" s="13"/>
      <c r="AS48" s="9"/>
      <c r="AT48" s="8"/>
      <c r="AU48" s="8"/>
      <c r="AV48" s="13"/>
      <c r="AW48" s="13"/>
      <c r="AX48" s="14"/>
      <c r="AY48" s="15"/>
      <c r="AZ48" s="13"/>
      <c r="BA48" s="9"/>
      <c r="BB48" s="8"/>
      <c r="BC48" s="8"/>
      <c r="BD48" s="13"/>
      <c r="BE48" s="13"/>
      <c r="BF48" s="14"/>
      <c r="BG48" s="15"/>
      <c r="BH48" s="13"/>
      <c r="BI48" s="9"/>
      <c r="BJ48" s="8"/>
      <c r="BK48" s="8"/>
      <c r="BL48" s="13"/>
      <c r="BM48" s="13"/>
      <c r="BN48" s="14"/>
      <c r="BO48" s="15"/>
      <c r="BP48" s="13"/>
      <c r="BQ48" s="9"/>
      <c r="BR48" s="8"/>
      <c r="BS48" s="8"/>
      <c r="BT48" s="13"/>
      <c r="BU48" s="13"/>
      <c r="BV48" s="14"/>
      <c r="BW48" s="15"/>
      <c r="BX48" s="13"/>
      <c r="BY48" s="9"/>
      <c r="BZ48" s="8"/>
      <c r="CA48" s="8"/>
      <c r="CB48" s="13"/>
      <c r="CC48" s="13"/>
      <c r="CD48" s="14"/>
      <c r="CE48" s="15"/>
      <c r="CF48" s="13"/>
      <c r="CG48" s="9"/>
      <c r="CH48" s="8"/>
      <c r="CI48" s="8"/>
      <c r="CJ48" s="13"/>
      <c r="CK48" s="13"/>
      <c r="CL48" s="14"/>
      <c r="CM48" s="15"/>
      <c r="CN48" s="13"/>
      <c r="CO48" s="9"/>
      <c r="CP48" s="8"/>
      <c r="CQ48" s="8"/>
      <c r="CR48" s="13"/>
      <c r="CS48" s="13"/>
      <c r="CT48" s="14"/>
      <c r="CU48" s="15"/>
      <c r="CV48" s="13"/>
      <c r="CW48" s="9"/>
      <c r="CX48" s="8"/>
      <c r="CY48" s="8"/>
      <c r="CZ48" s="13"/>
      <c r="DA48" s="13"/>
      <c r="DB48" s="14"/>
      <c r="DC48" s="15"/>
      <c r="DD48" s="13"/>
      <c r="DE48" s="9"/>
      <c r="DF48" s="8"/>
      <c r="DG48" s="8"/>
      <c r="DH48" s="13"/>
      <c r="DI48" s="13"/>
      <c r="DJ48" s="14"/>
      <c r="DK48" s="15"/>
      <c r="DL48" s="13"/>
      <c r="DM48" s="9"/>
      <c r="DN48" s="8"/>
      <c r="DO48" s="8"/>
      <c r="DP48" s="13"/>
      <c r="DQ48" s="13"/>
      <c r="DR48" s="14"/>
      <c r="DS48" s="15"/>
      <c r="DT48" s="13"/>
      <c r="DU48" s="9"/>
      <c r="DV48" s="8"/>
      <c r="DW48" s="8"/>
      <c r="DX48" s="13"/>
      <c r="DY48" s="13"/>
      <c r="DZ48" s="14"/>
      <c r="EA48" s="15"/>
      <c r="EB48" s="13"/>
      <c r="EC48" s="9"/>
      <c r="ED48" s="8"/>
      <c r="EE48" s="8"/>
      <c r="EF48" s="13"/>
      <c r="EG48" s="13"/>
      <c r="EH48" s="14"/>
      <c r="EI48" s="15"/>
      <c r="EJ48" s="13"/>
      <c r="EK48" s="9"/>
      <c r="EL48" s="8"/>
      <c r="EM48" s="8"/>
      <c r="EN48" s="13"/>
      <c r="EO48" s="13"/>
      <c r="EP48" s="14"/>
      <c r="EQ48" s="15"/>
      <c r="ER48" s="13"/>
      <c r="ES48" s="9"/>
      <c r="ET48" s="8"/>
      <c r="EU48" s="8"/>
      <c r="EV48" s="13"/>
      <c r="EW48" s="13"/>
      <c r="EX48" s="14"/>
      <c r="EY48" s="15"/>
      <c r="EZ48" s="13"/>
      <c r="FA48" s="9"/>
      <c r="FB48" s="8"/>
      <c r="FC48" s="8"/>
      <c r="FD48" s="13"/>
      <c r="FE48" s="13"/>
      <c r="FF48" s="14"/>
      <c r="FG48" s="15"/>
      <c r="FH48" s="13"/>
      <c r="FI48" s="9"/>
      <c r="FJ48" s="8"/>
      <c r="FK48" s="8"/>
      <c r="FL48" s="13"/>
      <c r="FM48" s="13"/>
      <c r="FN48" s="14"/>
      <c r="FO48" s="15"/>
      <c r="FP48" s="13"/>
      <c r="FQ48" s="9"/>
      <c r="FR48" s="8"/>
      <c r="FS48" s="8"/>
      <c r="FT48" s="13"/>
      <c r="FU48" s="13"/>
      <c r="FV48" s="14"/>
      <c r="FW48" s="15"/>
      <c r="FX48" s="13"/>
      <c r="FY48" s="9"/>
      <c r="FZ48" s="8"/>
      <c r="GA48" s="8"/>
      <c r="GB48" s="13"/>
      <c r="GC48" s="13"/>
      <c r="GD48" s="14"/>
      <c r="GE48" s="15"/>
      <c r="GF48" s="13"/>
      <c r="GG48" s="9"/>
      <c r="GH48" s="8"/>
      <c r="GI48" s="8"/>
      <c r="GJ48" s="13"/>
      <c r="GK48" s="13"/>
      <c r="GL48" s="14"/>
      <c r="GM48" s="15"/>
      <c r="GN48" s="13"/>
      <c r="GO48" s="9"/>
      <c r="GP48" s="8"/>
      <c r="GQ48" s="8"/>
      <c r="GR48" s="13"/>
      <c r="GS48" s="13"/>
      <c r="GT48" s="14"/>
      <c r="GU48" s="15"/>
      <c r="GV48" s="13"/>
      <c r="GW48" s="9"/>
      <c r="GX48" s="8"/>
      <c r="GY48" s="8"/>
      <c r="GZ48" s="13"/>
      <c r="HA48" s="13"/>
      <c r="HB48" s="14"/>
      <c r="HC48" s="15"/>
      <c r="HD48" s="13"/>
      <c r="HE48" s="9"/>
      <c r="HF48" s="8"/>
      <c r="HG48" s="8"/>
      <c r="HH48" s="13"/>
      <c r="HI48" s="13"/>
      <c r="HJ48" s="14"/>
      <c r="HK48" s="15"/>
      <c r="HL48" s="13"/>
      <c r="HM48" s="9"/>
      <c r="HN48" s="8"/>
      <c r="HO48" s="8"/>
      <c r="HP48" s="13"/>
      <c r="HQ48" s="13"/>
      <c r="HR48" s="14"/>
      <c r="HS48" s="15"/>
      <c r="HT48" s="13"/>
      <c r="HU48" s="9"/>
      <c r="HV48" s="8"/>
      <c r="HW48" s="8"/>
      <c r="HX48" s="13"/>
      <c r="HY48" s="13"/>
      <c r="HZ48" s="14"/>
      <c r="IA48" s="15"/>
      <c r="IB48" s="13"/>
      <c r="IC48" s="9"/>
      <c r="ID48" s="8"/>
      <c r="IE48" s="8"/>
      <c r="IF48" s="13"/>
      <c r="IG48" s="13"/>
      <c r="IH48" s="14"/>
      <c r="II48" s="15"/>
      <c r="IJ48" s="13"/>
      <c r="IK48" s="9"/>
      <c r="IL48" s="8"/>
      <c r="IM48" s="8"/>
      <c r="IN48" s="13"/>
      <c r="IO48" s="13"/>
      <c r="IP48" s="14"/>
      <c r="IQ48" s="15"/>
      <c r="IR48" s="13"/>
      <c r="IS48" s="9"/>
      <c r="IT48" s="8"/>
      <c r="IU48" s="8"/>
      <c r="IV48" s="13"/>
      <c r="IW48" s="13"/>
      <c r="IX48" s="14"/>
      <c r="IY48" s="15"/>
      <c r="IZ48" s="13"/>
      <c r="JA48" s="9"/>
      <c r="JB48" s="8"/>
      <c r="JC48" s="8"/>
      <c r="JD48" s="13"/>
      <c r="JE48" s="13"/>
      <c r="JF48" s="14"/>
      <c r="JG48" s="15"/>
      <c r="JH48" s="13"/>
      <c r="JI48" s="9"/>
      <c r="JJ48" s="8"/>
      <c r="JK48" s="8"/>
      <c r="JL48" s="13"/>
      <c r="JM48" s="13"/>
      <c r="JN48" s="14"/>
      <c r="JO48" s="15"/>
      <c r="JP48" s="13"/>
      <c r="JQ48" s="9"/>
      <c r="JR48" s="8"/>
      <c r="JS48" s="8"/>
      <c r="JT48" s="13"/>
      <c r="JU48" s="13"/>
      <c r="JV48" s="14"/>
      <c r="JW48" s="15"/>
      <c r="JX48" s="13"/>
      <c r="JY48" s="9"/>
      <c r="JZ48" s="8"/>
      <c r="KA48" s="8"/>
      <c r="KB48" s="13"/>
      <c r="KC48" s="13"/>
      <c r="KD48" s="14"/>
      <c r="KE48" s="15"/>
      <c r="KF48" s="13"/>
      <c r="KG48" s="9"/>
      <c r="KH48" s="8"/>
      <c r="KI48" s="8"/>
      <c r="KJ48" s="13"/>
      <c r="KK48" s="13"/>
      <c r="KL48" s="14"/>
      <c r="KM48" s="15"/>
      <c r="KN48" s="13"/>
      <c r="KO48" s="9"/>
      <c r="KP48" s="8"/>
      <c r="KQ48" s="8"/>
      <c r="KR48" s="13"/>
      <c r="KS48" s="13"/>
      <c r="KT48" s="14"/>
      <c r="KU48" s="15"/>
      <c r="KV48" s="13"/>
      <c r="KW48" s="9"/>
      <c r="KX48" s="8"/>
      <c r="KY48" s="8"/>
      <c r="KZ48" s="13"/>
      <c r="LA48" s="13"/>
      <c r="LB48" s="14"/>
      <c r="LC48" s="15"/>
      <c r="LD48" s="13"/>
      <c r="LE48" s="9"/>
      <c r="LF48" s="8"/>
      <c r="LG48" s="8"/>
      <c r="LH48" s="13"/>
      <c r="LI48" s="13"/>
      <c r="LJ48" s="14"/>
      <c r="LK48" s="15"/>
      <c r="LL48" s="13"/>
      <c r="LM48" s="9"/>
      <c r="LN48" s="8"/>
      <c r="LO48" s="8"/>
      <c r="LP48" s="13"/>
      <c r="LQ48" s="13"/>
      <c r="LR48" s="14"/>
      <c r="LS48" s="15"/>
      <c r="LT48" s="13"/>
      <c r="LU48" s="9"/>
      <c r="LV48" s="8"/>
      <c r="LW48" s="8"/>
      <c r="LX48" s="13"/>
      <c r="LY48" s="13"/>
      <c r="LZ48" s="14"/>
      <c r="MA48" s="15"/>
      <c r="MB48" s="13"/>
      <c r="MC48" s="9"/>
      <c r="MD48" s="8"/>
      <c r="ME48" s="8"/>
      <c r="MF48" s="13"/>
      <c r="MG48" s="13"/>
      <c r="MH48" s="14"/>
      <c r="MI48" s="15"/>
      <c r="MJ48" s="13"/>
      <c r="MK48" s="9"/>
      <c r="ML48" s="8"/>
      <c r="MM48" s="8"/>
      <c r="MN48" s="13"/>
      <c r="MO48" s="13"/>
      <c r="MP48" s="14"/>
      <c r="MQ48" s="15"/>
      <c r="MR48" s="13"/>
      <c r="MS48" s="9"/>
      <c r="MT48" s="8"/>
      <c r="MU48" s="8"/>
      <c r="MV48" s="13"/>
      <c r="MW48" s="13"/>
      <c r="MX48" s="14"/>
      <c r="MY48" s="15"/>
      <c r="MZ48" s="13"/>
      <c r="NA48" s="9"/>
      <c r="NB48" s="8"/>
      <c r="NC48" s="8"/>
      <c r="ND48" s="13"/>
      <c r="NE48" s="13"/>
      <c r="NF48" s="14"/>
      <c r="NG48" s="15"/>
      <c r="NH48" s="13"/>
      <c r="NI48" s="9"/>
      <c r="NJ48" s="8"/>
      <c r="NK48" s="8"/>
      <c r="NL48" s="13"/>
      <c r="NM48" s="13"/>
      <c r="NN48" s="14"/>
      <c r="NO48" s="15"/>
      <c r="NP48" s="13"/>
      <c r="NQ48" s="9"/>
      <c r="NR48" s="8"/>
      <c r="NS48" s="8"/>
      <c r="NT48" s="13"/>
      <c r="NU48" s="13"/>
      <c r="NV48" s="14"/>
      <c r="NW48" s="15"/>
      <c r="NX48" s="13"/>
      <c r="NY48" s="9"/>
      <c r="NZ48" s="8"/>
      <c r="OA48" s="8"/>
      <c r="OB48" s="13"/>
      <c r="OC48" s="13"/>
      <c r="OD48" s="14"/>
      <c r="OE48" s="15"/>
      <c r="OF48" s="13"/>
      <c r="OG48" s="9"/>
      <c r="OH48" s="8"/>
      <c r="OI48" s="8"/>
      <c r="OJ48" s="13"/>
      <c r="OK48" s="13"/>
      <c r="OL48" s="14"/>
      <c r="OM48" s="15"/>
      <c r="ON48" s="13"/>
      <c r="OO48" s="9"/>
      <c r="OP48" s="8"/>
      <c r="OQ48" s="8"/>
      <c r="OR48" s="13"/>
      <c r="OS48" s="13"/>
      <c r="OT48" s="14"/>
      <c r="OU48" s="15"/>
      <c r="OV48" s="13"/>
      <c r="OW48" s="9"/>
      <c r="OX48" s="8"/>
      <c r="OY48" s="8"/>
      <c r="OZ48" s="13"/>
      <c r="PA48" s="13"/>
      <c r="PB48" s="14"/>
      <c r="PC48" s="15"/>
      <c r="PD48" s="13"/>
      <c r="PE48" s="9"/>
      <c r="PF48" s="8"/>
      <c r="PG48" s="8"/>
      <c r="PH48" s="13"/>
      <c r="PI48" s="13"/>
      <c r="PJ48" s="14"/>
      <c r="PK48" s="15"/>
      <c r="PL48" s="13"/>
      <c r="PM48" s="9"/>
      <c r="PN48" s="8"/>
      <c r="PO48" s="8"/>
      <c r="PP48" s="13"/>
      <c r="PQ48" s="13"/>
      <c r="PR48" s="14"/>
      <c r="PS48" s="15"/>
      <c r="PT48" s="13"/>
      <c r="PU48" s="9"/>
      <c r="PV48" s="8"/>
      <c r="PW48" s="8"/>
      <c r="PX48" s="13"/>
      <c r="PY48" s="13"/>
      <c r="PZ48" s="14"/>
      <c r="QA48" s="15"/>
      <c r="QB48" s="13"/>
      <c r="QC48" s="9"/>
      <c r="QD48" s="8"/>
      <c r="QE48" s="8"/>
      <c r="QF48" s="13"/>
      <c r="QG48" s="13"/>
      <c r="QH48" s="14"/>
      <c r="QI48" s="15"/>
      <c r="QJ48" s="13"/>
      <c r="QK48" s="9"/>
      <c r="QL48" s="8"/>
      <c r="QM48" s="8"/>
      <c r="QN48" s="13"/>
      <c r="QO48" s="13"/>
      <c r="QP48" s="14"/>
      <c r="QQ48" s="15"/>
      <c r="QR48" s="13"/>
      <c r="QS48" s="9"/>
      <c r="QT48" s="8"/>
      <c r="QU48" s="8"/>
      <c r="QV48" s="13"/>
      <c r="QW48" s="13"/>
      <c r="QX48" s="14"/>
      <c r="QY48" s="15"/>
      <c r="QZ48" s="13"/>
      <c r="RA48" s="9"/>
      <c r="RB48" s="8"/>
      <c r="RC48" s="8"/>
      <c r="RD48" s="13"/>
      <c r="RE48" s="13"/>
      <c r="RF48" s="14"/>
      <c r="RG48" s="15"/>
      <c r="RH48" s="13"/>
      <c r="RI48" s="9"/>
      <c r="RJ48" s="8"/>
      <c r="RK48" s="8"/>
      <c r="RL48" s="13"/>
      <c r="RM48" s="13"/>
      <c r="RN48" s="14"/>
      <c r="RO48" s="15"/>
      <c r="RP48" s="13"/>
      <c r="RQ48" s="9"/>
      <c r="RR48" s="8"/>
      <c r="RS48" s="8"/>
      <c r="RT48" s="13"/>
      <c r="RU48" s="13"/>
      <c r="RV48" s="14"/>
      <c r="RW48" s="15"/>
      <c r="RX48" s="13"/>
      <c r="RY48" s="9"/>
      <c r="RZ48" s="8"/>
      <c r="SA48" s="8"/>
      <c r="SB48" s="13"/>
      <c r="SC48" s="13"/>
      <c r="SD48" s="14"/>
      <c r="SE48" s="15"/>
      <c r="SF48" s="13"/>
      <c r="SG48" s="9"/>
      <c r="SH48" s="8"/>
      <c r="SI48" s="8"/>
      <c r="SJ48" s="13"/>
      <c r="SK48" s="13"/>
      <c r="SL48" s="14"/>
      <c r="SM48" s="15"/>
      <c r="SN48" s="13"/>
      <c r="SO48" s="9"/>
      <c r="SP48" s="8"/>
      <c r="SQ48" s="8"/>
      <c r="SR48" s="13"/>
      <c r="SS48" s="13"/>
      <c r="ST48" s="14"/>
      <c r="SU48" s="15"/>
      <c r="SV48" s="13"/>
      <c r="SW48" s="9"/>
      <c r="SX48" s="8"/>
      <c r="SY48" s="8"/>
      <c r="SZ48" s="13"/>
      <c r="TA48" s="13"/>
      <c r="TB48" s="14"/>
      <c r="TC48" s="15"/>
      <c r="TD48" s="13"/>
      <c r="TE48" s="9"/>
      <c r="TF48" s="8"/>
      <c r="TG48" s="8"/>
      <c r="TH48" s="13"/>
      <c r="TI48" s="13"/>
      <c r="TJ48" s="14"/>
      <c r="TK48" s="15"/>
      <c r="TL48" s="13"/>
      <c r="TM48" s="9"/>
      <c r="TN48" s="8"/>
      <c r="TO48" s="8"/>
      <c r="TP48" s="13"/>
      <c r="TQ48" s="13"/>
      <c r="TR48" s="14"/>
      <c r="TS48" s="15"/>
      <c r="TT48" s="13"/>
      <c r="TU48" s="9"/>
      <c r="TV48" s="8"/>
      <c r="TW48" s="8"/>
      <c r="TX48" s="13"/>
      <c r="TY48" s="13"/>
      <c r="TZ48" s="14"/>
      <c r="UA48" s="15"/>
      <c r="UB48" s="13"/>
      <c r="UC48" s="9"/>
      <c r="UD48" s="8"/>
      <c r="UE48" s="8"/>
      <c r="UF48" s="13"/>
      <c r="UG48" s="13"/>
      <c r="UH48" s="14"/>
      <c r="UI48" s="15"/>
      <c r="UJ48" s="13"/>
      <c r="UK48" s="9"/>
      <c r="UL48" s="8"/>
      <c r="UM48" s="8"/>
      <c r="UN48" s="13"/>
      <c r="UO48" s="13"/>
      <c r="UP48" s="14"/>
      <c r="UQ48" s="15"/>
      <c r="UR48" s="13"/>
      <c r="US48" s="9"/>
      <c r="UT48" s="8"/>
      <c r="UU48" s="8"/>
      <c r="UV48" s="13"/>
      <c r="UW48" s="13"/>
      <c r="UX48" s="14"/>
      <c r="UY48" s="15"/>
      <c r="UZ48" s="13"/>
      <c r="VA48" s="9"/>
      <c r="VB48" s="8"/>
      <c r="VC48" s="8"/>
      <c r="VD48" s="13"/>
      <c r="VE48" s="13"/>
      <c r="VF48" s="14"/>
      <c r="VG48" s="15"/>
      <c r="VH48" s="13"/>
      <c r="VI48" s="9"/>
      <c r="VJ48" s="8"/>
      <c r="VK48" s="8"/>
      <c r="VL48" s="13"/>
      <c r="VM48" s="13"/>
      <c r="VN48" s="14"/>
      <c r="VO48" s="15"/>
      <c r="VP48" s="13"/>
      <c r="VQ48" s="9"/>
      <c r="VR48" s="8"/>
      <c r="VS48" s="8"/>
      <c r="VT48" s="13"/>
      <c r="VU48" s="13"/>
      <c r="VV48" s="14"/>
      <c r="VW48" s="15"/>
      <c r="VX48" s="13"/>
      <c r="VY48" s="9"/>
      <c r="VZ48" s="8"/>
      <c r="WA48" s="8"/>
      <c r="WB48" s="13"/>
      <c r="WC48" s="13"/>
      <c r="WD48" s="14"/>
      <c r="WE48" s="15"/>
      <c r="WF48" s="13"/>
      <c r="WG48" s="9"/>
      <c r="WH48" s="8"/>
      <c r="WI48" s="8"/>
      <c r="WJ48" s="13"/>
      <c r="WK48" s="13"/>
      <c r="WL48" s="14"/>
      <c r="WM48" s="15"/>
      <c r="WN48" s="13"/>
      <c r="WO48" s="9"/>
      <c r="WP48" s="8"/>
      <c r="WQ48" s="8"/>
      <c r="WR48" s="13"/>
      <c r="WS48" s="13"/>
      <c r="WT48" s="14"/>
      <c r="WU48" s="15"/>
      <c r="WV48" s="13"/>
      <c r="WW48" s="9"/>
      <c r="WX48" s="8"/>
      <c r="WY48" s="8"/>
      <c r="WZ48" s="13"/>
      <c r="XA48" s="13"/>
      <c r="XB48" s="14"/>
      <c r="XC48" s="15"/>
      <c r="XD48" s="13"/>
      <c r="XE48" s="9"/>
      <c r="XF48" s="8"/>
      <c r="XG48" s="8"/>
      <c r="XH48" s="13"/>
      <c r="XI48" s="13"/>
      <c r="XJ48" s="14"/>
      <c r="XK48" s="15"/>
      <c r="XL48" s="13"/>
      <c r="XM48" s="9"/>
      <c r="XN48" s="8"/>
      <c r="XO48" s="8"/>
      <c r="XP48" s="13"/>
      <c r="XQ48" s="13"/>
      <c r="XR48" s="14"/>
      <c r="XS48" s="15"/>
      <c r="XT48" s="13"/>
      <c r="XU48" s="9"/>
      <c r="XV48" s="8"/>
      <c r="XW48" s="8"/>
      <c r="XX48" s="13"/>
      <c r="XY48" s="13"/>
      <c r="XZ48" s="14"/>
      <c r="YA48" s="15"/>
      <c r="YB48" s="13"/>
      <c r="YC48" s="9"/>
      <c r="YD48" s="8"/>
      <c r="YE48" s="8"/>
      <c r="YF48" s="13"/>
      <c r="YG48" s="13"/>
      <c r="YH48" s="14"/>
      <c r="YI48" s="15"/>
      <c r="YJ48" s="13"/>
      <c r="YK48" s="9"/>
      <c r="YL48" s="8"/>
      <c r="YM48" s="8"/>
      <c r="YN48" s="13"/>
      <c r="YO48" s="13"/>
      <c r="YP48" s="14"/>
      <c r="YQ48" s="15"/>
      <c r="YR48" s="13"/>
      <c r="YS48" s="9"/>
      <c r="YT48" s="8"/>
      <c r="YU48" s="8"/>
      <c r="YV48" s="13"/>
      <c r="YW48" s="13"/>
      <c r="YX48" s="14"/>
      <c r="YY48" s="15"/>
      <c r="YZ48" s="13"/>
      <c r="ZA48" s="9"/>
      <c r="ZB48" s="8"/>
      <c r="ZC48" s="8"/>
      <c r="ZD48" s="13"/>
      <c r="ZE48" s="13"/>
      <c r="ZF48" s="14"/>
      <c r="ZG48" s="15"/>
      <c r="ZH48" s="13"/>
      <c r="ZI48" s="9"/>
      <c r="ZJ48" s="8"/>
      <c r="ZK48" s="8"/>
      <c r="ZL48" s="13"/>
      <c r="ZM48" s="13"/>
      <c r="ZN48" s="14"/>
      <c r="ZO48" s="15"/>
      <c r="ZP48" s="13"/>
      <c r="ZQ48" s="9"/>
      <c r="ZR48" s="8"/>
      <c r="ZS48" s="8"/>
      <c r="ZT48" s="13"/>
      <c r="ZU48" s="13"/>
      <c r="ZV48" s="14"/>
      <c r="ZW48" s="15"/>
      <c r="ZX48" s="13"/>
      <c r="ZY48" s="9"/>
      <c r="ZZ48" s="8"/>
      <c r="AAA48" s="8"/>
      <c r="AAB48" s="13"/>
      <c r="AAC48" s="13"/>
      <c r="AAD48" s="14"/>
      <c r="AAE48" s="15"/>
      <c r="AAF48" s="13"/>
      <c r="AAG48" s="9"/>
      <c r="AAH48" s="8"/>
      <c r="AAI48" s="8"/>
      <c r="AAJ48" s="13"/>
      <c r="AAK48" s="13"/>
      <c r="AAL48" s="14"/>
      <c r="AAM48" s="15"/>
      <c r="AAN48" s="13"/>
      <c r="AAO48" s="9"/>
      <c r="AAP48" s="8"/>
      <c r="AAQ48" s="8"/>
      <c r="AAR48" s="13"/>
      <c r="AAS48" s="13"/>
      <c r="AAT48" s="14"/>
      <c r="AAU48" s="15"/>
      <c r="AAV48" s="13"/>
      <c r="AAW48" s="9"/>
      <c r="AAX48" s="8"/>
      <c r="AAY48" s="8"/>
      <c r="AAZ48" s="13"/>
      <c r="ABA48" s="13"/>
      <c r="ABB48" s="14"/>
      <c r="ABC48" s="15"/>
      <c r="ABD48" s="13"/>
      <c r="ABE48" s="9"/>
      <c r="ABF48" s="8"/>
      <c r="ABG48" s="8"/>
      <c r="ABH48" s="13"/>
      <c r="ABI48" s="13"/>
      <c r="ABJ48" s="14"/>
      <c r="ABK48" s="15"/>
      <c r="ABL48" s="13"/>
      <c r="ABM48" s="9"/>
      <c r="ABN48" s="8"/>
      <c r="ABO48" s="8"/>
      <c r="ABP48" s="13"/>
      <c r="ABQ48" s="13"/>
      <c r="ABR48" s="14"/>
      <c r="ABS48" s="15"/>
      <c r="ABT48" s="13"/>
      <c r="ABU48" s="9"/>
      <c r="ABV48" s="8"/>
      <c r="ABW48" s="8"/>
      <c r="ABX48" s="13"/>
      <c r="ABY48" s="13"/>
      <c r="ABZ48" s="14"/>
      <c r="ACA48" s="15"/>
      <c r="ACB48" s="13"/>
      <c r="ACC48" s="9"/>
      <c r="ACD48" s="8"/>
      <c r="ACE48" s="8"/>
      <c r="ACF48" s="13"/>
      <c r="ACG48" s="13"/>
      <c r="ACH48" s="14"/>
      <c r="ACI48" s="15"/>
      <c r="ACJ48" s="13"/>
      <c r="ACK48" s="9"/>
      <c r="ACL48" s="8"/>
      <c r="ACM48" s="8"/>
      <c r="ACN48" s="13"/>
      <c r="ACO48" s="13"/>
      <c r="ACP48" s="14"/>
      <c r="ACQ48" s="15"/>
      <c r="ACR48" s="13"/>
      <c r="ACS48" s="9"/>
      <c r="ACT48" s="8"/>
      <c r="ACU48" s="8"/>
      <c r="ACV48" s="13"/>
      <c r="ACW48" s="13"/>
      <c r="ACX48" s="14"/>
      <c r="ACY48" s="15"/>
      <c r="ACZ48" s="13"/>
      <c r="ADA48" s="9"/>
      <c r="ADB48" s="8"/>
      <c r="ADC48" s="8"/>
      <c r="ADD48" s="13"/>
      <c r="ADE48" s="13"/>
      <c r="ADF48" s="14"/>
      <c r="ADG48" s="15"/>
      <c r="ADH48" s="13"/>
      <c r="ADI48" s="9"/>
      <c r="ADJ48" s="8"/>
      <c r="ADK48" s="8"/>
      <c r="ADL48" s="13"/>
      <c r="ADM48" s="13"/>
      <c r="ADN48" s="14"/>
      <c r="ADO48" s="15"/>
      <c r="ADP48" s="13"/>
      <c r="ADQ48" s="9"/>
      <c r="ADR48" s="8"/>
      <c r="ADS48" s="8"/>
      <c r="ADT48" s="13"/>
      <c r="ADU48" s="13"/>
      <c r="ADV48" s="14"/>
      <c r="ADW48" s="15"/>
      <c r="ADX48" s="13"/>
      <c r="ADY48" s="9"/>
      <c r="ADZ48" s="8"/>
      <c r="AEA48" s="8"/>
      <c r="AEB48" s="13"/>
      <c r="AEC48" s="13"/>
      <c r="AED48" s="14"/>
      <c r="AEE48" s="15"/>
      <c r="AEF48" s="13"/>
      <c r="AEG48" s="9"/>
      <c r="AEH48" s="8"/>
      <c r="AEI48" s="8"/>
      <c r="AEJ48" s="13"/>
      <c r="AEK48" s="13"/>
      <c r="AEL48" s="14"/>
      <c r="AEM48" s="15"/>
      <c r="AEN48" s="13"/>
      <c r="AEO48" s="9"/>
      <c r="AEP48" s="8"/>
      <c r="AEQ48" s="8"/>
      <c r="AER48" s="13"/>
      <c r="AES48" s="13"/>
      <c r="AET48" s="14"/>
      <c r="AEU48" s="15"/>
      <c r="AEV48" s="13"/>
      <c r="AEW48" s="9"/>
      <c r="AEX48" s="8"/>
      <c r="AEY48" s="8"/>
      <c r="AEZ48" s="13"/>
      <c r="AFA48" s="13"/>
      <c r="AFB48" s="14"/>
      <c r="AFC48" s="15"/>
      <c r="AFD48" s="13"/>
      <c r="AFE48" s="9"/>
      <c r="AFF48" s="8"/>
      <c r="AFG48" s="8"/>
      <c r="AFH48" s="13"/>
      <c r="AFI48" s="13"/>
      <c r="AFJ48" s="14"/>
      <c r="AFK48" s="15"/>
      <c r="AFL48" s="13"/>
      <c r="AFM48" s="9"/>
      <c r="AFN48" s="8"/>
      <c r="AFO48" s="8"/>
      <c r="AFP48" s="13"/>
      <c r="AFQ48" s="13"/>
      <c r="AFR48" s="14"/>
      <c r="AFS48" s="15"/>
      <c r="AFT48" s="13"/>
      <c r="AFU48" s="9"/>
      <c r="AFV48" s="8"/>
      <c r="AFW48" s="8"/>
      <c r="AFX48" s="13"/>
      <c r="AFY48" s="13"/>
      <c r="AFZ48" s="14"/>
      <c r="AGA48" s="15"/>
      <c r="AGB48" s="13"/>
      <c r="AGC48" s="9"/>
      <c r="AGD48" s="8"/>
      <c r="AGE48" s="8"/>
      <c r="AGF48" s="13"/>
      <c r="AGG48" s="13"/>
      <c r="AGH48" s="14"/>
      <c r="AGI48" s="15"/>
      <c r="AGJ48" s="13"/>
      <c r="AGK48" s="9"/>
      <c r="AGL48" s="8"/>
      <c r="AGM48" s="8"/>
      <c r="AGN48" s="13"/>
      <c r="AGO48" s="13"/>
      <c r="AGP48" s="14"/>
      <c r="AGQ48" s="15"/>
      <c r="AGR48" s="13"/>
      <c r="AGS48" s="9"/>
      <c r="AGT48" s="8"/>
      <c r="AGU48" s="8"/>
      <c r="AGV48" s="13"/>
      <c r="AGW48" s="13"/>
      <c r="AGX48" s="14"/>
      <c r="AGY48" s="15"/>
      <c r="AGZ48" s="13"/>
      <c r="AHA48" s="9"/>
      <c r="AHB48" s="8"/>
      <c r="AHC48" s="8"/>
      <c r="AHD48" s="13"/>
      <c r="AHE48" s="13"/>
      <c r="AHF48" s="14"/>
      <c r="AHG48" s="15"/>
      <c r="AHH48" s="13"/>
      <c r="AHI48" s="9"/>
      <c r="AHJ48" s="8"/>
      <c r="AHK48" s="8"/>
      <c r="AHL48" s="13"/>
      <c r="AHM48" s="13"/>
      <c r="AHN48" s="14"/>
      <c r="AHO48" s="15"/>
      <c r="AHP48" s="13"/>
      <c r="AHQ48" s="9"/>
      <c r="AHR48" s="8"/>
      <c r="AHS48" s="8"/>
      <c r="AHT48" s="13"/>
      <c r="AHU48" s="13"/>
      <c r="AHV48" s="14"/>
      <c r="AHW48" s="15"/>
      <c r="AHX48" s="13"/>
      <c r="AHY48" s="9"/>
      <c r="AHZ48" s="8"/>
      <c r="AIA48" s="8"/>
      <c r="AIB48" s="13"/>
      <c r="AIC48" s="13"/>
      <c r="AID48" s="14"/>
      <c r="AIE48" s="15"/>
      <c r="AIF48" s="13"/>
      <c r="AIG48" s="9"/>
      <c r="AIH48" s="8"/>
      <c r="AII48" s="8"/>
      <c r="AIJ48" s="13"/>
      <c r="AIK48" s="13"/>
      <c r="AIL48" s="14"/>
      <c r="AIM48" s="15"/>
      <c r="AIN48" s="13"/>
      <c r="AIO48" s="9"/>
      <c r="AIP48" s="8"/>
      <c r="AIQ48" s="8"/>
      <c r="AIR48" s="13"/>
      <c r="AIS48" s="13"/>
      <c r="AIT48" s="14"/>
      <c r="AIU48" s="15"/>
      <c r="AIV48" s="13"/>
      <c r="AIW48" s="9"/>
      <c r="AIX48" s="8"/>
      <c r="AIY48" s="8"/>
      <c r="AIZ48" s="13"/>
      <c r="AJA48" s="13"/>
      <c r="AJB48" s="14"/>
      <c r="AJC48" s="15"/>
      <c r="AJD48" s="13"/>
      <c r="AJE48" s="9"/>
      <c r="AJF48" s="8"/>
      <c r="AJG48" s="8"/>
      <c r="AJH48" s="13"/>
      <c r="AJI48" s="13"/>
      <c r="AJJ48" s="14"/>
      <c r="AJK48" s="15"/>
      <c r="AJL48" s="13"/>
      <c r="AJM48" s="9"/>
      <c r="AJN48" s="8"/>
      <c r="AJO48" s="8"/>
      <c r="AJP48" s="13"/>
      <c r="AJQ48" s="13"/>
      <c r="AJR48" s="14"/>
      <c r="AJS48" s="15"/>
      <c r="AJT48" s="13"/>
      <c r="AJU48" s="9"/>
      <c r="AJV48" s="8"/>
      <c r="AJW48" s="8"/>
      <c r="AJX48" s="13"/>
      <c r="AJY48" s="13"/>
      <c r="AJZ48" s="14"/>
      <c r="AKA48" s="15"/>
      <c r="AKB48" s="13"/>
      <c r="AKC48" s="9"/>
      <c r="AKD48" s="8"/>
      <c r="AKE48" s="8"/>
      <c r="AKF48" s="13"/>
      <c r="AKG48" s="13"/>
      <c r="AKH48" s="14"/>
      <c r="AKI48" s="15"/>
      <c r="AKJ48" s="13"/>
      <c r="AKK48" s="9"/>
      <c r="AKL48" s="8"/>
      <c r="AKM48" s="8"/>
      <c r="AKN48" s="13"/>
      <c r="AKO48" s="13"/>
      <c r="AKP48" s="14"/>
      <c r="AKQ48" s="15"/>
      <c r="AKR48" s="13"/>
      <c r="AKS48" s="9"/>
      <c r="AKT48" s="8"/>
      <c r="AKU48" s="8"/>
      <c r="AKV48" s="13"/>
      <c r="AKW48" s="13"/>
      <c r="AKX48" s="14"/>
      <c r="AKY48" s="15"/>
      <c r="AKZ48" s="13"/>
      <c r="ALA48" s="9"/>
      <c r="ALB48" s="8"/>
      <c r="ALC48" s="8"/>
      <c r="ALD48" s="13"/>
      <c r="ALE48" s="13"/>
      <c r="ALF48" s="14"/>
      <c r="ALG48" s="15"/>
      <c r="ALH48" s="13"/>
      <c r="ALI48" s="9"/>
      <c r="ALJ48" s="8"/>
      <c r="ALK48" s="8"/>
      <c r="ALL48" s="13"/>
      <c r="ALM48" s="13"/>
      <c r="ALN48" s="14"/>
      <c r="ALO48" s="15"/>
      <c r="ALP48" s="13"/>
      <c r="ALQ48" s="9"/>
      <c r="ALR48" s="8"/>
      <c r="ALS48" s="8"/>
      <c r="ALT48" s="13"/>
      <c r="ALU48" s="13"/>
      <c r="ALV48" s="14"/>
      <c r="ALW48" s="15"/>
      <c r="ALX48" s="13"/>
      <c r="ALY48" s="9"/>
      <c r="ALZ48" s="8"/>
      <c r="AMA48" s="8"/>
      <c r="AMB48" s="13"/>
      <c r="AMC48" s="13"/>
      <c r="AMD48" s="14"/>
      <c r="AME48" s="15"/>
      <c r="AMF48" s="13"/>
      <c r="AMG48" s="9"/>
      <c r="AMH48" s="8"/>
      <c r="AMI48" s="8"/>
      <c r="AMJ48" s="13"/>
      <c r="AMK48" s="13"/>
      <c r="AML48" s="14"/>
      <c r="AMM48" s="15"/>
      <c r="AMN48" s="13"/>
      <c r="AMO48" s="9"/>
      <c r="AMP48" s="8"/>
      <c r="AMQ48" s="8"/>
      <c r="AMR48" s="13"/>
      <c r="AMS48" s="13"/>
      <c r="AMT48" s="14"/>
      <c r="AMU48" s="15"/>
      <c r="AMV48" s="13"/>
      <c r="AMW48" s="9"/>
      <c r="AMX48" s="8"/>
      <c r="AMY48" s="8"/>
      <c r="AMZ48" s="13"/>
      <c r="ANA48" s="13"/>
      <c r="ANB48" s="14"/>
      <c r="ANC48" s="15"/>
      <c r="AND48" s="13"/>
      <c r="ANE48" s="9"/>
      <c r="ANF48" s="8"/>
      <c r="ANG48" s="8"/>
      <c r="ANH48" s="13"/>
      <c r="ANI48" s="13"/>
      <c r="ANJ48" s="14"/>
      <c r="ANK48" s="15"/>
      <c r="ANL48" s="13"/>
      <c r="ANM48" s="9"/>
      <c r="ANN48" s="8"/>
      <c r="ANO48" s="8"/>
      <c r="ANP48" s="13"/>
      <c r="ANQ48" s="13"/>
      <c r="ANR48" s="14"/>
      <c r="ANS48" s="15"/>
      <c r="ANT48" s="13"/>
      <c r="ANU48" s="9"/>
      <c r="ANV48" s="8"/>
      <c r="ANW48" s="8"/>
      <c r="ANX48" s="13"/>
      <c r="ANY48" s="13"/>
      <c r="ANZ48" s="14"/>
      <c r="AOA48" s="15"/>
      <c r="AOB48" s="13"/>
      <c r="AOC48" s="9"/>
      <c r="AOD48" s="8"/>
      <c r="AOE48" s="8"/>
      <c r="AOF48" s="13"/>
      <c r="AOG48" s="13"/>
      <c r="AOH48" s="14"/>
      <c r="AOI48" s="15"/>
      <c r="AOJ48" s="13"/>
      <c r="AOK48" s="9"/>
      <c r="AOL48" s="8"/>
      <c r="AOM48" s="8"/>
      <c r="AON48" s="13"/>
      <c r="AOO48" s="13"/>
      <c r="AOP48" s="14"/>
      <c r="AOQ48" s="15"/>
      <c r="AOR48" s="13"/>
      <c r="AOS48" s="9"/>
      <c r="AOT48" s="8"/>
      <c r="AOU48" s="8"/>
      <c r="AOV48" s="13"/>
      <c r="AOW48" s="13"/>
      <c r="AOX48" s="14"/>
      <c r="AOY48" s="15"/>
      <c r="AOZ48" s="13"/>
      <c r="APA48" s="9"/>
      <c r="APB48" s="8"/>
      <c r="APC48" s="8"/>
      <c r="APD48" s="13"/>
      <c r="APE48" s="13"/>
      <c r="APF48" s="14"/>
      <c r="APG48" s="15"/>
      <c r="APH48" s="13"/>
      <c r="API48" s="9"/>
      <c r="APJ48" s="8"/>
      <c r="APK48" s="8"/>
      <c r="APL48" s="13"/>
      <c r="APM48" s="13"/>
      <c r="APN48" s="14"/>
      <c r="APO48" s="15"/>
      <c r="APP48" s="13"/>
      <c r="APQ48" s="9"/>
      <c r="APR48" s="8"/>
      <c r="APS48" s="8"/>
      <c r="APT48" s="13"/>
      <c r="APU48" s="13"/>
      <c r="APV48" s="14"/>
      <c r="APW48" s="15"/>
      <c r="APX48" s="13"/>
      <c r="APY48" s="9"/>
      <c r="APZ48" s="8"/>
      <c r="AQA48" s="8"/>
      <c r="AQB48" s="13"/>
      <c r="AQC48" s="13"/>
      <c r="AQD48" s="14"/>
      <c r="AQE48" s="15"/>
      <c r="AQF48" s="13"/>
      <c r="AQG48" s="9"/>
      <c r="AQH48" s="8"/>
      <c r="AQI48" s="8"/>
      <c r="AQJ48" s="13"/>
      <c r="AQK48" s="13"/>
      <c r="AQL48" s="14"/>
      <c r="AQM48" s="15"/>
      <c r="AQN48" s="13"/>
      <c r="AQO48" s="9"/>
      <c r="AQP48" s="8"/>
      <c r="AQQ48" s="8"/>
      <c r="AQR48" s="13"/>
      <c r="AQS48" s="13"/>
      <c r="AQT48" s="14"/>
      <c r="AQU48" s="15"/>
      <c r="AQV48" s="13"/>
      <c r="AQW48" s="9"/>
      <c r="AQX48" s="8"/>
      <c r="AQY48" s="8"/>
      <c r="AQZ48" s="13"/>
      <c r="ARA48" s="13"/>
      <c r="ARB48" s="14"/>
      <c r="ARC48" s="15"/>
      <c r="ARD48" s="13"/>
      <c r="ARE48" s="9"/>
      <c r="ARF48" s="8"/>
      <c r="ARG48" s="8"/>
      <c r="ARH48" s="13"/>
      <c r="ARI48" s="13"/>
      <c r="ARJ48" s="14"/>
      <c r="ARK48" s="15"/>
      <c r="ARL48" s="13"/>
      <c r="ARM48" s="9"/>
      <c r="ARN48" s="8"/>
      <c r="ARO48" s="8"/>
      <c r="ARP48" s="13"/>
      <c r="ARQ48" s="13"/>
      <c r="ARR48" s="14"/>
      <c r="ARS48" s="15"/>
      <c r="ART48" s="13"/>
      <c r="ARU48" s="9"/>
      <c r="ARV48" s="8"/>
      <c r="ARW48" s="8"/>
      <c r="ARX48" s="13"/>
      <c r="ARY48" s="13"/>
      <c r="ARZ48" s="14"/>
      <c r="ASA48" s="15"/>
      <c r="ASB48" s="13"/>
      <c r="ASC48" s="9"/>
      <c r="ASD48" s="8"/>
      <c r="ASE48" s="8"/>
      <c r="ASF48" s="13"/>
      <c r="ASG48" s="13"/>
      <c r="ASH48" s="14"/>
      <c r="ASI48" s="15"/>
      <c r="ASJ48" s="13"/>
      <c r="ASK48" s="9"/>
      <c r="ASL48" s="8"/>
      <c r="ASM48" s="8"/>
      <c r="ASN48" s="13"/>
      <c r="ASO48" s="13"/>
      <c r="ASP48" s="14"/>
      <c r="ASQ48" s="15"/>
      <c r="ASR48" s="13"/>
      <c r="ASS48" s="9"/>
      <c r="AST48" s="8"/>
      <c r="ASU48" s="8"/>
      <c r="ASV48" s="13"/>
      <c r="ASW48" s="13"/>
      <c r="ASX48" s="14"/>
      <c r="ASY48" s="15"/>
      <c r="ASZ48" s="13"/>
      <c r="ATA48" s="9"/>
      <c r="ATB48" s="8"/>
      <c r="ATC48" s="8"/>
      <c r="ATD48" s="13"/>
      <c r="ATE48" s="13"/>
      <c r="ATF48" s="14"/>
      <c r="ATG48" s="15"/>
      <c r="ATH48" s="13"/>
      <c r="ATI48" s="9"/>
      <c r="ATJ48" s="8"/>
      <c r="ATK48" s="8"/>
      <c r="ATL48" s="13"/>
      <c r="ATM48" s="13"/>
      <c r="ATN48" s="14"/>
      <c r="ATO48" s="15"/>
      <c r="ATP48" s="13"/>
      <c r="ATQ48" s="9"/>
      <c r="ATR48" s="8"/>
      <c r="ATS48" s="8"/>
      <c r="ATT48" s="13"/>
      <c r="ATU48" s="13"/>
      <c r="ATV48" s="14"/>
      <c r="ATW48" s="15"/>
      <c r="ATX48" s="13"/>
      <c r="ATY48" s="9"/>
      <c r="ATZ48" s="8"/>
      <c r="AUA48" s="8"/>
      <c r="AUB48" s="13"/>
      <c r="AUC48" s="13"/>
      <c r="AUD48" s="14"/>
      <c r="AUE48" s="15"/>
      <c r="AUF48" s="13"/>
      <c r="AUG48" s="9"/>
      <c r="AUH48" s="8"/>
      <c r="AUI48" s="8"/>
      <c r="AUJ48" s="13"/>
      <c r="AUK48" s="13"/>
      <c r="AUL48" s="14"/>
      <c r="AUM48" s="15"/>
      <c r="AUN48" s="13"/>
      <c r="AUO48" s="9"/>
      <c r="AUP48" s="8"/>
      <c r="AUQ48" s="8"/>
      <c r="AUR48" s="13"/>
      <c r="AUS48" s="13"/>
      <c r="AUT48" s="14"/>
      <c r="AUU48" s="15"/>
      <c r="AUV48" s="13"/>
      <c r="AUW48" s="9"/>
      <c r="AUX48" s="8"/>
      <c r="AUY48" s="8"/>
      <c r="AUZ48" s="13"/>
      <c r="AVA48" s="13"/>
      <c r="AVB48" s="14"/>
      <c r="AVC48" s="15"/>
      <c r="AVD48" s="13"/>
      <c r="AVE48" s="9"/>
      <c r="AVF48" s="8"/>
      <c r="AVG48" s="8"/>
      <c r="AVH48" s="13"/>
      <c r="AVI48" s="13"/>
      <c r="AVJ48" s="14"/>
      <c r="AVK48" s="15"/>
      <c r="AVL48" s="13"/>
      <c r="AVM48" s="9"/>
      <c r="AVN48" s="8"/>
      <c r="AVO48" s="8"/>
      <c r="AVP48" s="13"/>
      <c r="AVQ48" s="13"/>
      <c r="AVR48" s="14"/>
      <c r="AVS48" s="15"/>
      <c r="AVT48" s="13"/>
      <c r="AVU48" s="9"/>
      <c r="AVV48" s="8"/>
      <c r="AVW48" s="8"/>
      <c r="AVX48" s="13"/>
      <c r="AVY48" s="13"/>
      <c r="AVZ48" s="14"/>
      <c r="AWA48" s="15"/>
      <c r="AWB48" s="13"/>
      <c r="AWC48" s="9"/>
      <c r="AWD48" s="8"/>
      <c r="AWE48" s="8"/>
      <c r="AWF48" s="13"/>
      <c r="AWG48" s="13"/>
      <c r="AWH48" s="14"/>
      <c r="AWI48" s="15"/>
      <c r="AWJ48" s="13"/>
      <c r="AWK48" s="9"/>
      <c r="AWL48" s="8"/>
      <c r="AWM48" s="8"/>
      <c r="AWN48" s="13"/>
      <c r="AWO48" s="13"/>
      <c r="AWP48" s="14"/>
      <c r="AWQ48" s="15"/>
      <c r="AWR48" s="13"/>
      <c r="AWS48" s="9"/>
      <c r="AWT48" s="8"/>
      <c r="AWU48" s="8"/>
      <c r="AWV48" s="13"/>
      <c r="AWW48" s="13"/>
      <c r="AWX48" s="14"/>
      <c r="AWY48" s="15"/>
      <c r="AWZ48" s="13"/>
      <c r="AXA48" s="9"/>
      <c r="AXB48" s="8"/>
      <c r="AXC48" s="8"/>
      <c r="AXD48" s="13"/>
      <c r="AXE48" s="13"/>
      <c r="AXF48" s="14"/>
      <c r="AXG48" s="15"/>
      <c r="AXH48" s="13"/>
      <c r="AXI48" s="9"/>
      <c r="AXJ48" s="8"/>
      <c r="AXK48" s="8"/>
      <c r="AXL48" s="13"/>
      <c r="AXM48" s="13"/>
      <c r="AXN48" s="14"/>
      <c r="AXO48" s="15"/>
      <c r="AXP48" s="13"/>
      <c r="AXQ48" s="9"/>
      <c r="AXR48" s="8"/>
      <c r="AXS48" s="8"/>
      <c r="AXT48" s="13"/>
      <c r="AXU48" s="13"/>
      <c r="AXV48" s="14"/>
      <c r="AXW48" s="15"/>
      <c r="AXX48" s="13"/>
      <c r="AXY48" s="9"/>
      <c r="AXZ48" s="8"/>
      <c r="AYA48" s="8"/>
      <c r="AYB48" s="13"/>
      <c r="AYC48" s="13"/>
      <c r="AYD48" s="14"/>
      <c r="AYE48" s="15"/>
      <c r="AYF48" s="13"/>
      <c r="AYG48" s="9"/>
      <c r="AYH48" s="8"/>
      <c r="AYI48" s="8"/>
      <c r="AYJ48" s="13"/>
      <c r="AYK48" s="13"/>
      <c r="AYL48" s="14"/>
      <c r="AYM48" s="15"/>
      <c r="AYN48" s="13"/>
      <c r="AYO48" s="9"/>
      <c r="AYP48" s="8"/>
      <c r="AYQ48" s="8"/>
      <c r="AYR48" s="13"/>
      <c r="AYS48" s="13"/>
      <c r="AYT48" s="14"/>
      <c r="AYU48" s="15"/>
      <c r="AYV48" s="13"/>
      <c r="AYW48" s="9"/>
      <c r="AYX48" s="8"/>
      <c r="AYY48" s="8"/>
      <c r="AYZ48" s="13"/>
      <c r="AZA48" s="13"/>
      <c r="AZB48" s="14"/>
      <c r="AZC48" s="15"/>
      <c r="AZD48" s="13"/>
      <c r="AZE48" s="9"/>
      <c r="AZF48" s="8"/>
      <c r="AZG48" s="8"/>
      <c r="AZH48" s="13"/>
      <c r="AZI48" s="13"/>
      <c r="AZJ48" s="14"/>
      <c r="AZK48" s="15"/>
      <c r="AZL48" s="13"/>
      <c r="AZM48" s="9"/>
      <c r="AZN48" s="8"/>
      <c r="AZO48" s="8"/>
      <c r="AZP48" s="13"/>
      <c r="AZQ48" s="13"/>
      <c r="AZR48" s="14"/>
      <c r="AZS48" s="15"/>
      <c r="AZT48" s="13"/>
      <c r="AZU48" s="9"/>
      <c r="AZV48" s="8"/>
      <c r="AZW48" s="8"/>
      <c r="AZX48" s="13"/>
      <c r="AZY48" s="13"/>
      <c r="AZZ48" s="14"/>
      <c r="BAA48" s="15"/>
      <c r="BAB48" s="13"/>
      <c r="BAC48" s="9"/>
      <c r="BAD48" s="8"/>
      <c r="BAE48" s="8"/>
      <c r="BAF48" s="13"/>
      <c r="BAG48" s="13"/>
      <c r="BAH48" s="14"/>
      <c r="BAI48" s="15"/>
      <c r="BAJ48" s="13"/>
      <c r="BAK48" s="9"/>
      <c r="BAL48" s="8"/>
      <c r="BAM48" s="8"/>
      <c r="BAN48" s="13"/>
      <c r="BAO48" s="13"/>
      <c r="BAP48" s="14"/>
      <c r="BAQ48" s="15"/>
      <c r="BAR48" s="13"/>
      <c r="BAS48" s="9"/>
      <c r="BAT48" s="8"/>
      <c r="BAU48" s="8"/>
      <c r="BAV48" s="13"/>
      <c r="BAW48" s="13"/>
      <c r="BAX48" s="14"/>
      <c r="BAY48" s="15"/>
      <c r="BAZ48" s="13"/>
      <c r="BBA48" s="9"/>
      <c r="BBB48" s="8"/>
      <c r="BBC48" s="8"/>
      <c r="BBD48" s="13"/>
      <c r="BBE48" s="13"/>
      <c r="BBF48" s="14"/>
      <c r="BBG48" s="15"/>
      <c r="BBH48" s="13"/>
      <c r="BBI48" s="9"/>
      <c r="BBJ48" s="8"/>
      <c r="BBK48" s="8"/>
      <c r="BBL48" s="13"/>
      <c r="BBM48" s="13"/>
      <c r="BBN48" s="14"/>
      <c r="BBO48" s="15"/>
      <c r="BBP48" s="13"/>
      <c r="BBQ48" s="9"/>
      <c r="BBR48" s="8"/>
      <c r="BBS48" s="8"/>
      <c r="BBT48" s="13"/>
      <c r="BBU48" s="13"/>
      <c r="BBV48" s="14"/>
      <c r="BBW48" s="15"/>
      <c r="BBX48" s="13"/>
      <c r="BBY48" s="9"/>
      <c r="BBZ48" s="8"/>
      <c r="BCA48" s="8"/>
      <c r="BCB48" s="13"/>
      <c r="BCC48" s="13"/>
      <c r="BCD48" s="14"/>
      <c r="BCE48" s="15"/>
      <c r="BCF48" s="13"/>
      <c r="BCG48" s="9"/>
      <c r="BCH48" s="8"/>
      <c r="BCI48" s="8"/>
      <c r="BCJ48" s="13"/>
      <c r="BCK48" s="13"/>
      <c r="BCL48" s="14"/>
      <c r="BCM48" s="15"/>
      <c r="BCN48" s="13"/>
      <c r="BCO48" s="9"/>
      <c r="BCP48" s="8"/>
      <c r="BCQ48" s="8"/>
      <c r="BCR48" s="13"/>
      <c r="BCS48" s="13"/>
      <c r="BCT48" s="14"/>
      <c r="BCU48" s="15"/>
      <c r="BCV48" s="13"/>
      <c r="BCW48" s="9"/>
      <c r="BCX48" s="8"/>
      <c r="BCY48" s="8"/>
      <c r="BCZ48" s="13"/>
      <c r="BDA48" s="13"/>
      <c r="BDB48" s="14"/>
      <c r="BDC48" s="15"/>
      <c r="BDD48" s="13"/>
      <c r="BDE48" s="9"/>
      <c r="BDF48" s="8"/>
      <c r="BDG48" s="8"/>
      <c r="BDH48" s="13"/>
      <c r="BDI48" s="13"/>
      <c r="BDJ48" s="14"/>
      <c r="BDK48" s="15"/>
      <c r="BDL48" s="13"/>
      <c r="BDM48" s="9"/>
      <c r="BDN48" s="8"/>
      <c r="BDO48" s="8"/>
      <c r="BDP48" s="13"/>
      <c r="BDQ48" s="13"/>
      <c r="BDR48" s="14"/>
      <c r="BDS48" s="15"/>
      <c r="BDT48" s="13"/>
      <c r="BDU48" s="9"/>
      <c r="BDV48" s="8"/>
      <c r="BDW48" s="8"/>
      <c r="BDX48" s="13"/>
      <c r="BDY48" s="13"/>
      <c r="BDZ48" s="14"/>
      <c r="BEA48" s="15"/>
      <c r="BEB48" s="13"/>
      <c r="BEC48" s="9"/>
      <c r="BED48" s="8"/>
      <c r="BEE48" s="8"/>
      <c r="BEF48" s="13"/>
      <c r="BEG48" s="13"/>
      <c r="BEH48" s="14"/>
      <c r="BEI48" s="15"/>
      <c r="BEJ48" s="13"/>
      <c r="BEK48" s="9"/>
      <c r="BEL48" s="8"/>
      <c r="BEM48" s="8"/>
      <c r="BEN48" s="13"/>
      <c r="BEO48" s="13"/>
      <c r="BEP48" s="14"/>
      <c r="BEQ48" s="15"/>
      <c r="BER48" s="13"/>
      <c r="BES48" s="9"/>
      <c r="BET48" s="8"/>
      <c r="BEU48" s="8"/>
      <c r="BEV48" s="13"/>
      <c r="BEW48" s="13"/>
      <c r="BEX48" s="14"/>
      <c r="BEY48" s="15"/>
      <c r="BEZ48" s="13"/>
      <c r="BFA48" s="9"/>
      <c r="BFB48" s="8"/>
      <c r="BFC48" s="8"/>
      <c r="BFD48" s="13"/>
      <c r="BFE48" s="13"/>
      <c r="BFF48" s="14"/>
      <c r="BFG48" s="15"/>
      <c r="BFH48" s="13"/>
      <c r="BFI48" s="9"/>
      <c r="BFJ48" s="8"/>
      <c r="BFK48" s="8"/>
      <c r="BFL48" s="13"/>
      <c r="BFM48" s="13"/>
      <c r="BFN48" s="14"/>
      <c r="BFO48" s="15"/>
      <c r="BFP48" s="13"/>
      <c r="BFQ48" s="9"/>
      <c r="BFR48" s="8"/>
      <c r="BFS48" s="8"/>
      <c r="BFT48" s="13"/>
      <c r="BFU48" s="13"/>
      <c r="BFV48" s="14"/>
      <c r="BFW48" s="15"/>
      <c r="BFX48" s="13"/>
      <c r="BFY48" s="9"/>
      <c r="BFZ48" s="8"/>
      <c r="BGA48" s="8"/>
      <c r="BGB48" s="13"/>
      <c r="BGC48" s="13"/>
      <c r="BGD48" s="14"/>
      <c r="BGE48" s="15"/>
      <c r="BGF48" s="13"/>
      <c r="BGG48" s="9"/>
      <c r="BGH48" s="8"/>
      <c r="BGI48" s="8"/>
      <c r="BGJ48" s="13"/>
      <c r="BGK48" s="13"/>
      <c r="BGL48" s="14"/>
      <c r="BGM48" s="15"/>
      <c r="BGN48" s="13"/>
      <c r="BGO48" s="9"/>
      <c r="BGP48" s="8"/>
      <c r="BGQ48" s="8"/>
      <c r="BGR48" s="13"/>
      <c r="BGS48" s="13"/>
      <c r="BGT48" s="14"/>
      <c r="BGU48" s="15"/>
      <c r="BGV48" s="13"/>
      <c r="BGW48" s="9"/>
      <c r="BGX48" s="8"/>
      <c r="BGY48" s="8"/>
      <c r="BGZ48" s="13"/>
      <c r="BHA48" s="13"/>
      <c r="BHB48" s="14"/>
      <c r="BHC48" s="15"/>
      <c r="BHD48" s="13"/>
      <c r="BHE48" s="9"/>
      <c r="BHF48" s="8"/>
      <c r="BHG48" s="8"/>
      <c r="BHH48" s="13"/>
      <c r="BHI48" s="13"/>
      <c r="BHJ48" s="14"/>
      <c r="BHK48" s="15"/>
      <c r="BHL48" s="13"/>
      <c r="BHM48" s="9"/>
      <c r="BHN48" s="8"/>
      <c r="BHO48" s="8"/>
      <c r="BHP48" s="13"/>
      <c r="BHQ48" s="13"/>
      <c r="BHR48" s="14"/>
      <c r="BHS48" s="15"/>
      <c r="BHT48" s="13"/>
      <c r="BHU48" s="9"/>
      <c r="BHV48" s="8"/>
      <c r="BHW48" s="8"/>
      <c r="BHX48" s="13"/>
      <c r="BHY48" s="13"/>
      <c r="BHZ48" s="14"/>
      <c r="BIA48" s="15"/>
      <c r="BIB48" s="13"/>
      <c r="BIC48" s="9"/>
      <c r="BID48" s="8"/>
      <c r="BIE48" s="8"/>
      <c r="BIF48" s="13"/>
      <c r="BIG48" s="13"/>
      <c r="BIH48" s="14"/>
      <c r="BII48" s="15"/>
      <c r="BIJ48" s="13"/>
      <c r="BIK48" s="9"/>
      <c r="BIL48" s="8"/>
      <c r="BIM48" s="8"/>
      <c r="BIN48" s="13"/>
      <c r="BIO48" s="13"/>
      <c r="BIP48" s="14"/>
      <c r="BIQ48" s="15"/>
      <c r="BIR48" s="13"/>
      <c r="BIS48" s="9"/>
      <c r="BIT48" s="8"/>
      <c r="BIU48" s="8"/>
      <c r="BIV48" s="13"/>
      <c r="BIW48" s="13"/>
      <c r="BIX48" s="14"/>
      <c r="BIY48" s="15"/>
      <c r="BIZ48" s="13"/>
      <c r="BJA48" s="9"/>
      <c r="BJB48" s="8"/>
      <c r="BJC48" s="8"/>
      <c r="BJD48" s="13"/>
      <c r="BJE48" s="13"/>
      <c r="BJF48" s="14"/>
      <c r="BJG48" s="15"/>
      <c r="BJH48" s="13"/>
      <c r="BJI48" s="9"/>
      <c r="BJJ48" s="8"/>
      <c r="BJK48" s="8"/>
      <c r="BJL48" s="13"/>
      <c r="BJM48" s="13"/>
      <c r="BJN48" s="14"/>
      <c r="BJO48" s="15"/>
      <c r="BJP48" s="13"/>
      <c r="BJQ48" s="9"/>
      <c r="BJR48" s="8"/>
      <c r="BJS48" s="8"/>
      <c r="BJT48" s="13"/>
      <c r="BJU48" s="13"/>
      <c r="BJV48" s="14"/>
      <c r="BJW48" s="15"/>
      <c r="BJX48" s="13"/>
      <c r="BJY48" s="9"/>
      <c r="BJZ48" s="8"/>
      <c r="BKA48" s="8"/>
      <c r="BKB48" s="13"/>
      <c r="BKC48" s="13"/>
      <c r="BKD48" s="14"/>
      <c r="BKE48" s="15"/>
      <c r="BKF48" s="13"/>
      <c r="BKG48" s="9"/>
      <c r="BKH48" s="8"/>
      <c r="BKI48" s="8"/>
      <c r="BKJ48" s="13"/>
      <c r="BKK48" s="13"/>
      <c r="BKL48" s="14"/>
      <c r="BKM48" s="15"/>
      <c r="BKN48" s="13"/>
      <c r="BKO48" s="9"/>
      <c r="BKP48" s="8"/>
      <c r="BKQ48" s="8"/>
      <c r="BKR48" s="13"/>
      <c r="BKS48" s="13"/>
      <c r="BKT48" s="14"/>
      <c r="BKU48" s="15"/>
      <c r="BKV48" s="13"/>
      <c r="BKW48" s="9"/>
      <c r="BKX48" s="8"/>
      <c r="BKY48" s="8"/>
      <c r="BKZ48" s="13"/>
      <c r="BLA48" s="13"/>
      <c r="BLB48" s="14"/>
      <c r="BLC48" s="15"/>
      <c r="BLD48" s="13"/>
      <c r="BLE48" s="9"/>
      <c r="BLF48" s="8"/>
      <c r="BLG48" s="8"/>
      <c r="BLH48" s="13"/>
      <c r="BLI48" s="13"/>
      <c r="BLJ48" s="14"/>
      <c r="BLK48" s="15"/>
      <c r="BLL48" s="13"/>
      <c r="BLM48" s="9"/>
      <c r="BLN48" s="8"/>
      <c r="BLO48" s="8"/>
      <c r="BLP48" s="13"/>
      <c r="BLQ48" s="13"/>
      <c r="BLR48" s="14"/>
      <c r="BLS48" s="15"/>
      <c r="BLT48" s="13"/>
      <c r="BLU48" s="9"/>
      <c r="BLV48" s="8"/>
      <c r="BLW48" s="8"/>
      <c r="BLX48" s="13"/>
      <c r="BLY48" s="13"/>
      <c r="BLZ48" s="14"/>
      <c r="BMA48" s="15"/>
      <c r="BMB48" s="13"/>
      <c r="BMC48" s="9"/>
      <c r="BMD48" s="8"/>
      <c r="BME48" s="8"/>
      <c r="BMF48" s="13"/>
      <c r="BMG48" s="13"/>
      <c r="BMH48" s="14"/>
      <c r="BMI48" s="15"/>
      <c r="BMJ48" s="13"/>
      <c r="BMK48" s="9"/>
      <c r="BML48" s="8"/>
      <c r="BMM48" s="8"/>
      <c r="BMN48" s="13"/>
      <c r="BMO48" s="13"/>
      <c r="BMP48" s="14"/>
      <c r="BMQ48" s="15"/>
      <c r="BMR48" s="13"/>
      <c r="BMS48" s="9"/>
      <c r="BMT48" s="8"/>
      <c r="BMU48" s="8"/>
      <c r="BMV48" s="13"/>
      <c r="BMW48" s="13"/>
      <c r="BMX48" s="14"/>
      <c r="BMY48" s="15"/>
      <c r="BMZ48" s="13"/>
      <c r="BNA48" s="9"/>
      <c r="BNB48" s="8"/>
      <c r="BNC48" s="8"/>
      <c r="BND48" s="13"/>
      <c r="BNE48" s="13"/>
      <c r="BNF48" s="14"/>
      <c r="BNG48" s="15"/>
      <c r="BNH48" s="13"/>
      <c r="BNI48" s="9"/>
      <c r="BNJ48" s="8"/>
      <c r="BNK48" s="8"/>
      <c r="BNL48" s="13"/>
      <c r="BNM48" s="13"/>
      <c r="BNN48" s="14"/>
      <c r="BNO48" s="15"/>
      <c r="BNP48" s="13"/>
      <c r="BNQ48" s="9"/>
      <c r="BNR48" s="8"/>
      <c r="BNS48" s="8"/>
      <c r="BNT48" s="13"/>
      <c r="BNU48" s="13"/>
      <c r="BNV48" s="14"/>
      <c r="BNW48" s="15"/>
      <c r="BNX48" s="13"/>
      <c r="BNY48" s="9"/>
      <c r="BNZ48" s="8"/>
      <c r="BOA48" s="8"/>
      <c r="BOB48" s="13"/>
      <c r="BOC48" s="13"/>
      <c r="BOD48" s="14"/>
      <c r="BOE48" s="15"/>
      <c r="BOF48" s="13"/>
      <c r="BOG48" s="9"/>
      <c r="BOH48" s="8"/>
      <c r="BOI48" s="8"/>
      <c r="BOJ48" s="13"/>
      <c r="BOK48" s="13"/>
      <c r="BOL48" s="14"/>
      <c r="BOM48" s="15"/>
      <c r="BON48" s="13"/>
      <c r="BOO48" s="9"/>
      <c r="BOP48" s="8"/>
      <c r="BOQ48" s="8"/>
      <c r="BOR48" s="13"/>
      <c r="BOS48" s="13"/>
      <c r="BOT48" s="14"/>
      <c r="BOU48" s="15"/>
      <c r="BOV48" s="13"/>
      <c r="BOW48" s="9"/>
      <c r="BOX48" s="8"/>
      <c r="BOY48" s="8"/>
      <c r="BOZ48" s="13"/>
      <c r="BPA48" s="13"/>
      <c r="BPB48" s="14"/>
      <c r="BPC48" s="15"/>
      <c r="BPD48" s="13"/>
      <c r="BPE48" s="9"/>
      <c r="BPF48" s="8"/>
      <c r="BPG48" s="8"/>
      <c r="BPH48" s="13"/>
      <c r="BPI48" s="13"/>
      <c r="BPJ48" s="14"/>
      <c r="BPK48" s="15"/>
      <c r="BPL48" s="13"/>
      <c r="BPM48" s="9"/>
      <c r="BPN48" s="8"/>
      <c r="BPO48" s="8"/>
      <c r="BPP48" s="13"/>
      <c r="BPQ48" s="13"/>
      <c r="BPR48" s="14"/>
      <c r="BPS48" s="15"/>
      <c r="BPT48" s="13"/>
      <c r="BPU48" s="9"/>
      <c r="BPV48" s="8"/>
      <c r="BPW48" s="8"/>
      <c r="BPX48" s="13"/>
      <c r="BPY48" s="13"/>
      <c r="BPZ48" s="14"/>
      <c r="BQA48" s="15"/>
      <c r="BQB48" s="13"/>
      <c r="BQC48" s="9"/>
      <c r="BQD48" s="8"/>
      <c r="BQE48" s="8"/>
      <c r="BQF48" s="13"/>
      <c r="BQG48" s="13"/>
      <c r="BQH48" s="14"/>
      <c r="BQI48" s="15"/>
      <c r="BQJ48" s="13"/>
      <c r="BQK48" s="9"/>
      <c r="BQL48" s="8"/>
      <c r="BQM48" s="8"/>
      <c r="BQN48" s="13"/>
      <c r="BQO48" s="13"/>
      <c r="BQP48" s="14"/>
      <c r="BQQ48" s="15"/>
      <c r="BQR48" s="13"/>
      <c r="BQS48" s="9"/>
      <c r="BQT48" s="8"/>
      <c r="BQU48" s="8"/>
      <c r="BQV48" s="13"/>
      <c r="BQW48" s="13"/>
      <c r="BQX48" s="14"/>
      <c r="BQY48" s="15"/>
      <c r="BQZ48" s="13"/>
      <c r="BRA48" s="9"/>
      <c r="BRB48" s="8"/>
      <c r="BRC48" s="8"/>
      <c r="BRD48" s="13"/>
      <c r="BRE48" s="13"/>
      <c r="BRF48" s="14"/>
      <c r="BRG48" s="15"/>
      <c r="BRH48" s="13"/>
      <c r="BRI48" s="9"/>
      <c r="BRJ48" s="8"/>
      <c r="BRK48" s="8"/>
      <c r="BRL48" s="13"/>
      <c r="BRM48" s="13"/>
      <c r="BRN48" s="14"/>
      <c r="BRO48" s="15"/>
      <c r="BRP48" s="13"/>
      <c r="BRQ48" s="9"/>
      <c r="BRR48" s="8"/>
      <c r="BRS48" s="8"/>
      <c r="BRT48" s="13"/>
      <c r="BRU48" s="13"/>
      <c r="BRV48" s="14"/>
      <c r="BRW48" s="15"/>
      <c r="BRX48" s="13"/>
      <c r="BRY48" s="9"/>
      <c r="BRZ48" s="8"/>
      <c r="BSA48" s="8"/>
      <c r="BSB48" s="13"/>
      <c r="BSC48" s="13"/>
      <c r="BSD48" s="14"/>
      <c r="BSE48" s="15"/>
      <c r="BSF48" s="13"/>
      <c r="BSG48" s="9"/>
      <c r="BSH48" s="8"/>
      <c r="BSI48" s="8"/>
      <c r="BSJ48" s="13"/>
      <c r="BSK48" s="13"/>
      <c r="BSL48" s="14"/>
      <c r="BSM48" s="15"/>
      <c r="BSN48" s="13"/>
      <c r="BSO48" s="9"/>
      <c r="BSP48" s="8"/>
      <c r="BSQ48" s="8"/>
      <c r="BSR48" s="13"/>
      <c r="BSS48" s="13"/>
      <c r="BST48" s="14"/>
      <c r="BSU48" s="15"/>
      <c r="BSV48" s="13"/>
      <c r="BSW48" s="9"/>
      <c r="BSX48" s="8"/>
      <c r="BSY48" s="8"/>
      <c r="BSZ48" s="13"/>
      <c r="BTA48" s="13"/>
      <c r="BTB48" s="14"/>
      <c r="BTC48" s="15"/>
      <c r="BTD48" s="13"/>
      <c r="BTE48" s="9"/>
      <c r="BTF48" s="8"/>
      <c r="BTG48" s="8"/>
      <c r="BTH48" s="13"/>
      <c r="BTI48" s="13"/>
      <c r="BTJ48" s="14"/>
      <c r="BTK48" s="15"/>
      <c r="BTL48" s="13"/>
      <c r="BTM48" s="9"/>
      <c r="BTN48" s="8"/>
      <c r="BTO48" s="8"/>
      <c r="BTP48" s="13"/>
      <c r="BTQ48" s="13"/>
      <c r="BTR48" s="14"/>
      <c r="BTS48" s="15"/>
      <c r="BTT48" s="13"/>
      <c r="BTU48" s="9"/>
      <c r="BTV48" s="8"/>
      <c r="BTW48" s="8"/>
      <c r="BTX48" s="13"/>
      <c r="BTY48" s="13"/>
      <c r="BTZ48" s="14"/>
      <c r="BUA48" s="15"/>
      <c r="BUB48" s="13"/>
      <c r="BUC48" s="9"/>
      <c r="BUD48" s="8"/>
      <c r="BUE48" s="8"/>
      <c r="BUF48" s="13"/>
      <c r="BUG48" s="13"/>
      <c r="BUH48" s="14"/>
      <c r="BUI48" s="15"/>
      <c r="BUJ48" s="13"/>
      <c r="BUK48" s="9"/>
      <c r="BUL48" s="8"/>
      <c r="BUM48" s="8"/>
      <c r="BUN48" s="13"/>
      <c r="BUO48" s="13"/>
      <c r="BUP48" s="14"/>
      <c r="BUQ48" s="15"/>
      <c r="BUR48" s="13"/>
      <c r="BUS48" s="9"/>
      <c r="BUT48" s="8"/>
      <c r="BUU48" s="8"/>
      <c r="BUV48" s="13"/>
      <c r="BUW48" s="13"/>
      <c r="BUX48" s="14"/>
      <c r="BUY48" s="15"/>
      <c r="BUZ48" s="13"/>
      <c r="BVA48" s="9"/>
      <c r="BVB48" s="8"/>
      <c r="BVC48" s="8"/>
      <c r="BVD48" s="13"/>
      <c r="BVE48" s="13"/>
      <c r="BVF48" s="14"/>
      <c r="BVG48" s="15"/>
      <c r="BVH48" s="13"/>
      <c r="BVI48" s="9"/>
      <c r="BVJ48" s="8"/>
      <c r="BVK48" s="8"/>
      <c r="BVL48" s="13"/>
      <c r="BVM48" s="13"/>
      <c r="BVN48" s="14"/>
      <c r="BVO48" s="15"/>
      <c r="BVP48" s="13"/>
      <c r="BVQ48" s="9"/>
      <c r="BVR48" s="8"/>
      <c r="BVS48" s="8"/>
      <c r="BVT48" s="13"/>
      <c r="BVU48" s="13"/>
      <c r="BVV48" s="14"/>
      <c r="BVW48" s="15"/>
      <c r="BVX48" s="13"/>
      <c r="BVY48" s="9"/>
      <c r="BVZ48" s="8"/>
      <c r="BWA48" s="8"/>
      <c r="BWB48" s="13"/>
      <c r="BWC48" s="13"/>
      <c r="BWD48" s="14"/>
      <c r="BWE48" s="15"/>
      <c r="BWF48" s="13"/>
      <c r="BWG48" s="9"/>
      <c r="BWH48" s="8"/>
      <c r="BWI48" s="8"/>
      <c r="BWJ48" s="13"/>
      <c r="BWK48" s="13"/>
      <c r="BWL48" s="14"/>
      <c r="BWM48" s="15"/>
      <c r="BWN48" s="13"/>
      <c r="BWO48" s="9"/>
      <c r="BWP48" s="8"/>
      <c r="BWQ48" s="8"/>
      <c r="BWR48" s="13"/>
      <c r="BWS48" s="13"/>
      <c r="BWT48" s="14"/>
      <c r="BWU48" s="15"/>
      <c r="BWV48" s="13"/>
      <c r="BWW48" s="9"/>
      <c r="BWX48" s="8"/>
      <c r="BWY48" s="8"/>
      <c r="BWZ48" s="13"/>
      <c r="BXA48" s="13"/>
      <c r="BXB48" s="14"/>
      <c r="BXC48" s="15"/>
      <c r="BXD48" s="13"/>
      <c r="BXE48" s="9"/>
      <c r="BXF48" s="8"/>
      <c r="BXG48" s="8"/>
      <c r="BXH48" s="13"/>
      <c r="BXI48" s="13"/>
      <c r="BXJ48" s="14"/>
      <c r="BXK48" s="15"/>
      <c r="BXL48" s="13"/>
      <c r="BXM48" s="9"/>
      <c r="BXN48" s="8"/>
      <c r="BXO48" s="8"/>
      <c r="BXP48" s="13"/>
      <c r="BXQ48" s="13"/>
      <c r="BXR48" s="14"/>
      <c r="BXS48" s="15"/>
      <c r="BXT48" s="13"/>
      <c r="BXU48" s="9"/>
      <c r="BXV48" s="8"/>
      <c r="BXW48" s="8"/>
      <c r="BXX48" s="13"/>
      <c r="BXY48" s="13"/>
      <c r="BXZ48" s="14"/>
      <c r="BYA48" s="15"/>
      <c r="BYB48" s="13"/>
      <c r="BYC48" s="9"/>
      <c r="BYD48" s="8"/>
      <c r="BYE48" s="8"/>
      <c r="BYF48" s="13"/>
      <c r="BYG48" s="13"/>
      <c r="BYH48" s="14"/>
      <c r="BYI48" s="15"/>
      <c r="BYJ48" s="13"/>
      <c r="BYK48" s="9"/>
      <c r="BYL48" s="8"/>
      <c r="BYM48" s="8"/>
      <c r="BYN48" s="13"/>
      <c r="BYO48" s="13"/>
      <c r="BYP48" s="14"/>
      <c r="BYQ48" s="15"/>
      <c r="BYR48" s="13"/>
      <c r="BYS48" s="9"/>
      <c r="BYT48" s="8"/>
      <c r="BYU48" s="8"/>
      <c r="BYV48" s="13"/>
      <c r="BYW48" s="13"/>
      <c r="BYX48" s="14"/>
      <c r="BYY48" s="15"/>
      <c r="BYZ48" s="13"/>
      <c r="BZA48" s="9"/>
      <c r="BZB48" s="8"/>
      <c r="BZC48" s="8"/>
      <c r="BZD48" s="13"/>
      <c r="BZE48" s="13"/>
      <c r="BZF48" s="14"/>
      <c r="BZG48" s="15"/>
      <c r="BZH48" s="13"/>
      <c r="BZI48" s="9"/>
      <c r="BZJ48" s="8"/>
      <c r="BZK48" s="8"/>
      <c r="BZL48" s="13"/>
      <c r="BZM48" s="13"/>
      <c r="BZN48" s="14"/>
      <c r="BZO48" s="15"/>
      <c r="BZP48" s="13"/>
      <c r="BZQ48" s="9"/>
      <c r="BZR48" s="8"/>
      <c r="BZS48" s="8"/>
      <c r="BZT48" s="13"/>
      <c r="BZU48" s="13"/>
      <c r="BZV48" s="14"/>
      <c r="BZW48" s="15"/>
      <c r="BZX48" s="13"/>
      <c r="BZY48" s="9"/>
      <c r="BZZ48" s="8"/>
      <c r="CAA48" s="8"/>
      <c r="CAB48" s="13"/>
      <c r="CAC48" s="13"/>
      <c r="CAD48" s="14"/>
      <c r="CAE48" s="15"/>
      <c r="CAF48" s="13"/>
      <c r="CAG48" s="9"/>
      <c r="CAH48" s="8"/>
      <c r="CAI48" s="8"/>
      <c r="CAJ48" s="13"/>
      <c r="CAK48" s="13"/>
      <c r="CAL48" s="14"/>
      <c r="CAM48" s="15"/>
      <c r="CAN48" s="13"/>
      <c r="CAO48" s="9"/>
      <c r="CAP48" s="8"/>
      <c r="CAQ48" s="8"/>
      <c r="CAR48" s="13"/>
      <c r="CAS48" s="13"/>
      <c r="CAT48" s="14"/>
      <c r="CAU48" s="15"/>
      <c r="CAV48" s="13"/>
      <c r="CAW48" s="9"/>
      <c r="CAX48" s="8"/>
      <c r="CAY48" s="8"/>
      <c r="CAZ48" s="13"/>
      <c r="CBA48" s="13"/>
      <c r="CBB48" s="14"/>
      <c r="CBC48" s="15"/>
      <c r="CBD48" s="13"/>
      <c r="CBE48" s="9"/>
      <c r="CBF48" s="8"/>
      <c r="CBG48" s="8"/>
      <c r="CBH48" s="13"/>
      <c r="CBI48" s="13"/>
      <c r="CBJ48" s="14"/>
      <c r="CBK48" s="15"/>
      <c r="CBL48" s="13"/>
      <c r="CBM48" s="9"/>
      <c r="CBN48" s="8"/>
      <c r="CBO48" s="8"/>
      <c r="CBP48" s="13"/>
      <c r="CBQ48" s="13"/>
      <c r="CBR48" s="14"/>
      <c r="CBS48" s="15"/>
      <c r="CBT48" s="13"/>
      <c r="CBU48" s="9"/>
      <c r="CBV48" s="8"/>
      <c r="CBW48" s="8"/>
      <c r="CBX48" s="13"/>
      <c r="CBY48" s="13"/>
      <c r="CBZ48" s="14"/>
      <c r="CCA48" s="15"/>
      <c r="CCB48" s="13"/>
      <c r="CCC48" s="9"/>
      <c r="CCD48" s="8"/>
      <c r="CCE48" s="8"/>
      <c r="CCF48" s="13"/>
      <c r="CCG48" s="13"/>
      <c r="CCH48" s="14"/>
      <c r="CCI48" s="15"/>
      <c r="CCJ48" s="13"/>
      <c r="CCK48" s="9"/>
      <c r="CCL48" s="8"/>
      <c r="CCM48" s="8"/>
      <c r="CCN48" s="13"/>
      <c r="CCO48" s="13"/>
      <c r="CCP48" s="14"/>
      <c r="CCQ48" s="15"/>
      <c r="CCR48" s="13"/>
      <c r="CCS48" s="9"/>
      <c r="CCT48" s="8"/>
      <c r="CCU48" s="8"/>
      <c r="CCV48" s="13"/>
      <c r="CCW48" s="13"/>
      <c r="CCX48" s="14"/>
      <c r="CCY48" s="15"/>
      <c r="CCZ48" s="13"/>
      <c r="CDA48" s="9"/>
      <c r="CDB48" s="8"/>
      <c r="CDC48" s="8"/>
      <c r="CDD48" s="13"/>
      <c r="CDE48" s="13"/>
      <c r="CDF48" s="14"/>
      <c r="CDG48" s="15"/>
      <c r="CDH48" s="13"/>
      <c r="CDI48" s="9"/>
      <c r="CDJ48" s="8"/>
      <c r="CDK48" s="8"/>
      <c r="CDL48" s="13"/>
      <c r="CDM48" s="13"/>
      <c r="CDN48" s="14"/>
      <c r="CDO48" s="15"/>
      <c r="CDP48" s="13"/>
      <c r="CDQ48" s="9"/>
      <c r="CDR48" s="8"/>
      <c r="CDS48" s="8"/>
      <c r="CDT48" s="13"/>
      <c r="CDU48" s="13"/>
      <c r="CDV48" s="14"/>
      <c r="CDW48" s="15"/>
      <c r="CDX48" s="13"/>
      <c r="CDY48" s="9"/>
      <c r="CDZ48" s="8"/>
      <c r="CEA48" s="8"/>
      <c r="CEB48" s="13"/>
      <c r="CEC48" s="13"/>
      <c r="CED48" s="14"/>
      <c r="CEE48" s="15"/>
      <c r="CEF48" s="13"/>
      <c r="CEG48" s="9"/>
      <c r="CEH48" s="8"/>
      <c r="CEI48" s="8"/>
      <c r="CEJ48" s="13"/>
      <c r="CEK48" s="13"/>
      <c r="CEL48" s="14"/>
      <c r="CEM48" s="15"/>
      <c r="CEN48" s="13"/>
      <c r="CEO48" s="9"/>
      <c r="CEP48" s="8"/>
      <c r="CEQ48" s="8"/>
      <c r="CER48" s="13"/>
      <c r="CES48" s="13"/>
      <c r="CET48" s="14"/>
      <c r="CEU48" s="15"/>
      <c r="CEV48" s="13"/>
      <c r="CEW48" s="9"/>
      <c r="CEX48" s="8"/>
      <c r="CEY48" s="8"/>
      <c r="CEZ48" s="13"/>
      <c r="CFA48" s="13"/>
      <c r="CFB48" s="14"/>
      <c r="CFC48" s="15"/>
      <c r="CFD48" s="13"/>
      <c r="CFE48" s="9"/>
      <c r="CFF48" s="8"/>
      <c r="CFG48" s="8"/>
      <c r="CFH48" s="13"/>
      <c r="CFI48" s="13"/>
      <c r="CFJ48" s="14"/>
      <c r="CFK48" s="15"/>
      <c r="CFL48" s="13"/>
      <c r="CFM48" s="9"/>
      <c r="CFN48" s="8"/>
      <c r="CFO48" s="8"/>
      <c r="CFP48" s="13"/>
      <c r="CFQ48" s="13"/>
      <c r="CFR48" s="14"/>
      <c r="CFS48" s="15"/>
      <c r="CFT48" s="13"/>
      <c r="CFU48" s="9"/>
      <c r="CFV48" s="8"/>
      <c r="CFW48" s="8"/>
      <c r="CFX48" s="13"/>
      <c r="CFY48" s="13"/>
      <c r="CFZ48" s="14"/>
      <c r="CGA48" s="15"/>
      <c r="CGB48" s="13"/>
      <c r="CGC48" s="9"/>
      <c r="CGD48" s="8"/>
      <c r="CGE48" s="8"/>
      <c r="CGF48" s="13"/>
      <c r="CGG48" s="13"/>
      <c r="CGH48" s="14"/>
      <c r="CGI48" s="15"/>
      <c r="CGJ48" s="13"/>
      <c r="CGK48" s="9"/>
      <c r="CGL48" s="8"/>
      <c r="CGM48" s="8"/>
      <c r="CGN48" s="13"/>
      <c r="CGO48" s="13"/>
      <c r="CGP48" s="14"/>
      <c r="CGQ48" s="15"/>
      <c r="CGR48" s="13"/>
      <c r="CGS48" s="9"/>
      <c r="CGT48" s="8"/>
      <c r="CGU48" s="8"/>
      <c r="CGV48" s="13"/>
      <c r="CGW48" s="13"/>
      <c r="CGX48" s="14"/>
      <c r="CGY48" s="15"/>
      <c r="CGZ48" s="13"/>
      <c r="CHA48" s="9"/>
      <c r="CHB48" s="8"/>
      <c r="CHC48" s="8"/>
      <c r="CHD48" s="13"/>
      <c r="CHE48" s="13"/>
      <c r="CHF48" s="14"/>
      <c r="CHG48" s="15"/>
      <c r="CHH48" s="13"/>
      <c r="CHI48" s="9"/>
      <c r="CHJ48" s="8"/>
      <c r="CHK48" s="8"/>
      <c r="CHL48" s="13"/>
      <c r="CHM48" s="13"/>
      <c r="CHN48" s="14"/>
      <c r="CHO48" s="15"/>
      <c r="CHP48" s="13"/>
      <c r="CHQ48" s="9"/>
      <c r="CHR48" s="8"/>
      <c r="CHS48" s="8"/>
      <c r="CHT48" s="13"/>
      <c r="CHU48" s="13"/>
      <c r="CHV48" s="14"/>
      <c r="CHW48" s="15"/>
      <c r="CHX48" s="13"/>
      <c r="CHY48" s="9"/>
      <c r="CHZ48" s="8"/>
      <c r="CIA48" s="8"/>
      <c r="CIB48" s="13"/>
      <c r="CIC48" s="13"/>
      <c r="CID48" s="14"/>
      <c r="CIE48" s="15"/>
      <c r="CIF48" s="13"/>
      <c r="CIG48" s="9"/>
      <c r="CIH48" s="8"/>
      <c r="CII48" s="8"/>
      <c r="CIJ48" s="13"/>
      <c r="CIK48" s="13"/>
      <c r="CIL48" s="14"/>
      <c r="CIM48" s="15"/>
      <c r="CIN48" s="13"/>
      <c r="CIO48" s="9"/>
      <c r="CIP48" s="8"/>
      <c r="CIQ48" s="8"/>
      <c r="CIR48" s="13"/>
      <c r="CIS48" s="13"/>
      <c r="CIT48" s="14"/>
      <c r="CIU48" s="15"/>
      <c r="CIV48" s="13"/>
      <c r="CIW48" s="9"/>
      <c r="CIX48" s="8"/>
      <c r="CIY48" s="8"/>
      <c r="CIZ48" s="13"/>
      <c r="CJA48" s="13"/>
      <c r="CJB48" s="14"/>
      <c r="CJC48" s="15"/>
      <c r="CJD48" s="13"/>
      <c r="CJE48" s="9"/>
      <c r="CJF48" s="8"/>
      <c r="CJG48" s="8"/>
      <c r="CJH48" s="13"/>
      <c r="CJI48" s="13"/>
      <c r="CJJ48" s="14"/>
      <c r="CJK48" s="15"/>
      <c r="CJL48" s="13"/>
      <c r="CJM48" s="9"/>
      <c r="CJN48" s="8"/>
      <c r="CJO48" s="8"/>
      <c r="CJP48" s="13"/>
      <c r="CJQ48" s="13"/>
      <c r="CJR48" s="14"/>
      <c r="CJS48" s="15"/>
      <c r="CJT48" s="13"/>
      <c r="CJU48" s="9"/>
      <c r="CJV48" s="8"/>
      <c r="CJW48" s="8"/>
      <c r="CJX48" s="13"/>
      <c r="CJY48" s="13"/>
      <c r="CJZ48" s="14"/>
      <c r="CKA48" s="15"/>
      <c r="CKB48" s="13"/>
      <c r="CKC48" s="9"/>
      <c r="CKD48" s="8"/>
      <c r="CKE48" s="8"/>
      <c r="CKF48" s="13"/>
      <c r="CKG48" s="13"/>
      <c r="CKH48" s="14"/>
      <c r="CKI48" s="15"/>
      <c r="CKJ48" s="13"/>
      <c r="CKK48" s="9"/>
      <c r="CKL48" s="8"/>
      <c r="CKM48" s="8"/>
      <c r="CKN48" s="13"/>
      <c r="CKO48" s="13"/>
      <c r="CKP48" s="14"/>
      <c r="CKQ48" s="15"/>
      <c r="CKR48" s="13"/>
      <c r="CKS48" s="9"/>
      <c r="CKT48" s="8"/>
      <c r="CKU48" s="8"/>
      <c r="CKV48" s="13"/>
      <c r="CKW48" s="13"/>
      <c r="CKX48" s="14"/>
      <c r="CKY48" s="15"/>
      <c r="CKZ48" s="13"/>
      <c r="CLA48" s="9"/>
      <c r="CLB48" s="8"/>
      <c r="CLC48" s="8"/>
      <c r="CLD48" s="13"/>
      <c r="CLE48" s="13"/>
      <c r="CLF48" s="14"/>
      <c r="CLG48" s="15"/>
      <c r="CLH48" s="13"/>
      <c r="CLI48" s="9"/>
      <c r="CLJ48" s="8"/>
      <c r="CLK48" s="8"/>
      <c r="CLL48" s="13"/>
      <c r="CLM48" s="13"/>
      <c r="CLN48" s="14"/>
      <c r="CLO48" s="15"/>
      <c r="CLP48" s="13"/>
      <c r="CLQ48" s="9"/>
      <c r="CLR48" s="8"/>
      <c r="CLS48" s="8"/>
      <c r="CLT48" s="13"/>
      <c r="CLU48" s="13"/>
      <c r="CLV48" s="14"/>
      <c r="CLW48" s="15"/>
      <c r="CLX48" s="13"/>
      <c r="CLY48" s="9"/>
      <c r="CLZ48" s="8"/>
      <c r="CMA48" s="8"/>
      <c r="CMB48" s="13"/>
      <c r="CMC48" s="13"/>
      <c r="CMD48" s="14"/>
      <c r="CME48" s="15"/>
      <c r="CMF48" s="13"/>
      <c r="CMG48" s="9"/>
      <c r="CMH48" s="8"/>
      <c r="CMI48" s="8"/>
      <c r="CMJ48" s="13"/>
      <c r="CMK48" s="13"/>
      <c r="CML48" s="14"/>
      <c r="CMM48" s="15"/>
      <c r="CMN48" s="13"/>
      <c r="CMO48" s="9"/>
      <c r="CMP48" s="8"/>
      <c r="CMQ48" s="8"/>
      <c r="CMR48" s="13"/>
      <c r="CMS48" s="13"/>
      <c r="CMT48" s="14"/>
      <c r="CMU48" s="15"/>
      <c r="CMV48" s="13"/>
      <c r="CMW48" s="9"/>
      <c r="CMX48" s="8"/>
      <c r="CMY48" s="8"/>
      <c r="CMZ48" s="13"/>
      <c r="CNA48" s="13"/>
      <c r="CNB48" s="14"/>
      <c r="CNC48" s="15"/>
      <c r="CND48" s="13"/>
      <c r="CNE48" s="9"/>
      <c r="CNF48" s="8"/>
      <c r="CNG48" s="8"/>
      <c r="CNH48" s="13"/>
      <c r="CNI48" s="13"/>
      <c r="CNJ48" s="14"/>
      <c r="CNK48" s="15"/>
      <c r="CNL48" s="13"/>
      <c r="CNM48" s="9"/>
      <c r="CNN48" s="8"/>
      <c r="CNO48" s="8"/>
      <c r="CNP48" s="13"/>
      <c r="CNQ48" s="13"/>
      <c r="CNR48" s="14"/>
      <c r="CNS48" s="15"/>
      <c r="CNT48" s="13"/>
      <c r="CNU48" s="9"/>
      <c r="CNV48" s="8"/>
      <c r="CNW48" s="8"/>
      <c r="CNX48" s="13"/>
      <c r="CNY48" s="13"/>
      <c r="CNZ48" s="14"/>
      <c r="COA48" s="15"/>
      <c r="COB48" s="13"/>
      <c r="COC48" s="9"/>
      <c r="COD48" s="8"/>
      <c r="COE48" s="8"/>
      <c r="COF48" s="13"/>
      <c r="COG48" s="13"/>
      <c r="COH48" s="14"/>
      <c r="COI48" s="15"/>
      <c r="COJ48" s="13"/>
      <c r="COK48" s="9"/>
      <c r="COL48" s="8"/>
      <c r="COM48" s="8"/>
      <c r="CON48" s="13"/>
      <c r="COO48" s="13"/>
      <c r="COP48" s="14"/>
      <c r="COQ48" s="15"/>
      <c r="COR48" s="13"/>
      <c r="COS48" s="9"/>
      <c r="COT48" s="8"/>
      <c r="COU48" s="8"/>
      <c r="COV48" s="13"/>
      <c r="COW48" s="13"/>
      <c r="COX48" s="14"/>
      <c r="COY48" s="15"/>
      <c r="COZ48" s="13"/>
      <c r="CPA48" s="9"/>
      <c r="CPB48" s="8"/>
      <c r="CPC48" s="8"/>
      <c r="CPD48" s="13"/>
      <c r="CPE48" s="13"/>
      <c r="CPF48" s="14"/>
      <c r="CPG48" s="15"/>
      <c r="CPH48" s="13"/>
      <c r="CPI48" s="9"/>
      <c r="CPJ48" s="8"/>
      <c r="CPK48" s="8"/>
      <c r="CPL48" s="13"/>
      <c r="CPM48" s="13"/>
      <c r="CPN48" s="14"/>
      <c r="CPO48" s="15"/>
      <c r="CPP48" s="13"/>
      <c r="CPQ48" s="9"/>
      <c r="CPR48" s="8"/>
      <c r="CPS48" s="8"/>
      <c r="CPT48" s="13"/>
      <c r="CPU48" s="13"/>
      <c r="CPV48" s="14"/>
      <c r="CPW48" s="15"/>
      <c r="CPX48" s="13"/>
      <c r="CPY48" s="9"/>
      <c r="CPZ48" s="8"/>
      <c r="CQA48" s="8"/>
      <c r="CQB48" s="13"/>
      <c r="CQC48" s="13"/>
      <c r="CQD48" s="14"/>
      <c r="CQE48" s="15"/>
      <c r="CQF48" s="13"/>
      <c r="CQG48" s="9"/>
      <c r="CQH48" s="8"/>
      <c r="CQI48" s="8"/>
      <c r="CQJ48" s="13"/>
      <c r="CQK48" s="13"/>
      <c r="CQL48" s="14"/>
      <c r="CQM48" s="15"/>
      <c r="CQN48" s="13"/>
      <c r="CQO48" s="9"/>
      <c r="CQP48" s="8"/>
      <c r="CQQ48" s="8"/>
      <c r="CQR48" s="13"/>
      <c r="CQS48" s="13"/>
      <c r="CQT48" s="14"/>
      <c r="CQU48" s="15"/>
      <c r="CQV48" s="13"/>
      <c r="CQW48" s="9"/>
      <c r="CQX48" s="8"/>
      <c r="CQY48" s="8"/>
      <c r="CQZ48" s="13"/>
      <c r="CRA48" s="13"/>
      <c r="CRB48" s="14"/>
      <c r="CRC48" s="15"/>
      <c r="CRD48" s="13"/>
      <c r="CRE48" s="9"/>
      <c r="CRF48" s="8"/>
      <c r="CRG48" s="8"/>
      <c r="CRH48" s="13"/>
      <c r="CRI48" s="13"/>
      <c r="CRJ48" s="14"/>
      <c r="CRK48" s="15"/>
      <c r="CRL48" s="13"/>
      <c r="CRM48" s="9"/>
      <c r="CRN48" s="8"/>
      <c r="CRO48" s="8"/>
      <c r="CRP48" s="13"/>
      <c r="CRQ48" s="13"/>
      <c r="CRR48" s="14"/>
      <c r="CRS48" s="15"/>
      <c r="CRT48" s="13"/>
      <c r="CRU48" s="9"/>
      <c r="CRV48" s="8"/>
      <c r="CRW48" s="8"/>
      <c r="CRX48" s="13"/>
      <c r="CRY48" s="13"/>
      <c r="CRZ48" s="14"/>
      <c r="CSA48" s="15"/>
      <c r="CSB48" s="13"/>
      <c r="CSC48" s="9"/>
      <c r="CSD48" s="8"/>
      <c r="CSE48" s="8"/>
      <c r="CSF48" s="13"/>
      <c r="CSG48" s="13"/>
      <c r="CSH48" s="14"/>
      <c r="CSI48" s="15"/>
      <c r="CSJ48" s="13"/>
      <c r="CSK48" s="9"/>
      <c r="CSL48" s="8"/>
      <c r="CSM48" s="8"/>
      <c r="CSN48" s="13"/>
      <c r="CSO48" s="13"/>
      <c r="CSP48" s="14"/>
      <c r="CSQ48" s="15"/>
      <c r="CSR48" s="13"/>
      <c r="CSS48" s="9"/>
      <c r="CST48" s="8"/>
      <c r="CSU48" s="8"/>
      <c r="CSV48" s="13"/>
      <c r="CSW48" s="13"/>
      <c r="CSX48" s="14"/>
      <c r="CSY48" s="15"/>
      <c r="CSZ48" s="13"/>
      <c r="CTA48" s="9"/>
      <c r="CTB48" s="8"/>
      <c r="CTC48" s="8"/>
      <c r="CTD48" s="13"/>
      <c r="CTE48" s="13"/>
      <c r="CTF48" s="14"/>
      <c r="CTG48" s="15"/>
      <c r="CTH48" s="13"/>
      <c r="CTI48" s="9"/>
      <c r="CTJ48" s="8"/>
      <c r="CTK48" s="8"/>
      <c r="CTL48" s="13"/>
      <c r="CTM48" s="13"/>
      <c r="CTN48" s="14"/>
      <c r="CTO48" s="15"/>
      <c r="CTP48" s="13"/>
      <c r="CTQ48" s="9"/>
      <c r="CTR48" s="8"/>
      <c r="CTS48" s="8"/>
      <c r="CTT48" s="13"/>
      <c r="CTU48" s="13"/>
      <c r="CTV48" s="14"/>
      <c r="CTW48" s="15"/>
      <c r="CTX48" s="13"/>
      <c r="CTY48" s="9"/>
      <c r="CTZ48" s="8"/>
      <c r="CUA48" s="8"/>
      <c r="CUB48" s="13"/>
      <c r="CUC48" s="13"/>
      <c r="CUD48" s="14"/>
      <c r="CUE48" s="15"/>
      <c r="CUF48" s="13"/>
      <c r="CUG48" s="9"/>
      <c r="CUH48" s="8"/>
      <c r="CUI48" s="8"/>
      <c r="CUJ48" s="13"/>
      <c r="CUK48" s="13"/>
      <c r="CUL48" s="14"/>
      <c r="CUM48" s="15"/>
      <c r="CUN48" s="13"/>
      <c r="CUO48" s="9"/>
      <c r="CUP48" s="8"/>
      <c r="CUQ48" s="8"/>
      <c r="CUR48" s="13"/>
      <c r="CUS48" s="13"/>
      <c r="CUT48" s="14"/>
      <c r="CUU48" s="15"/>
      <c r="CUV48" s="13"/>
      <c r="CUW48" s="9"/>
      <c r="CUX48" s="8"/>
      <c r="CUY48" s="8"/>
      <c r="CUZ48" s="13"/>
      <c r="CVA48" s="13"/>
      <c r="CVB48" s="14"/>
      <c r="CVC48" s="15"/>
      <c r="CVD48" s="13"/>
      <c r="CVE48" s="9"/>
      <c r="CVF48" s="8"/>
      <c r="CVG48" s="8"/>
      <c r="CVH48" s="13"/>
      <c r="CVI48" s="13"/>
      <c r="CVJ48" s="14"/>
      <c r="CVK48" s="15"/>
      <c r="CVL48" s="13"/>
      <c r="CVM48" s="9"/>
      <c r="CVN48" s="8"/>
      <c r="CVO48" s="8"/>
      <c r="CVP48" s="13"/>
      <c r="CVQ48" s="13"/>
      <c r="CVR48" s="14"/>
      <c r="CVS48" s="15"/>
      <c r="CVT48" s="13"/>
      <c r="CVU48" s="9"/>
      <c r="CVV48" s="8"/>
      <c r="CVW48" s="8"/>
      <c r="CVX48" s="13"/>
      <c r="CVY48" s="13"/>
      <c r="CVZ48" s="14"/>
      <c r="CWA48" s="15"/>
      <c r="CWB48" s="13"/>
      <c r="CWC48" s="9"/>
      <c r="CWD48" s="8"/>
      <c r="CWE48" s="8"/>
      <c r="CWF48" s="13"/>
      <c r="CWG48" s="13"/>
      <c r="CWH48" s="14"/>
      <c r="CWI48" s="15"/>
      <c r="CWJ48" s="13"/>
      <c r="CWK48" s="9"/>
      <c r="CWL48" s="8"/>
      <c r="CWM48" s="8"/>
      <c r="CWN48" s="13"/>
      <c r="CWO48" s="13"/>
      <c r="CWP48" s="14"/>
      <c r="CWQ48" s="15"/>
      <c r="CWR48" s="13"/>
      <c r="CWS48" s="9"/>
      <c r="CWT48" s="8"/>
      <c r="CWU48" s="8"/>
      <c r="CWV48" s="13"/>
      <c r="CWW48" s="13"/>
      <c r="CWX48" s="14"/>
      <c r="CWY48" s="15"/>
      <c r="CWZ48" s="13"/>
      <c r="CXA48" s="9"/>
      <c r="CXB48" s="8"/>
      <c r="CXC48" s="8"/>
      <c r="CXD48" s="13"/>
      <c r="CXE48" s="13"/>
      <c r="CXF48" s="14"/>
      <c r="CXG48" s="15"/>
      <c r="CXH48" s="13"/>
      <c r="CXI48" s="9"/>
      <c r="CXJ48" s="8"/>
      <c r="CXK48" s="8"/>
      <c r="CXL48" s="13"/>
      <c r="CXM48" s="13"/>
      <c r="CXN48" s="14"/>
      <c r="CXO48" s="15"/>
      <c r="CXP48" s="13"/>
      <c r="CXQ48" s="9"/>
      <c r="CXR48" s="8"/>
      <c r="CXS48" s="8"/>
      <c r="CXT48" s="13"/>
      <c r="CXU48" s="13"/>
      <c r="CXV48" s="14"/>
      <c r="CXW48" s="15"/>
      <c r="CXX48" s="13"/>
      <c r="CXY48" s="9"/>
      <c r="CXZ48" s="8"/>
      <c r="CYA48" s="8"/>
      <c r="CYB48" s="13"/>
      <c r="CYC48" s="13"/>
      <c r="CYD48" s="14"/>
      <c r="CYE48" s="15"/>
      <c r="CYF48" s="13"/>
      <c r="CYG48" s="9"/>
      <c r="CYH48" s="8"/>
      <c r="CYI48" s="8"/>
      <c r="CYJ48" s="13"/>
      <c r="CYK48" s="13"/>
      <c r="CYL48" s="14"/>
      <c r="CYM48" s="15"/>
      <c r="CYN48" s="13"/>
      <c r="CYO48" s="9"/>
      <c r="CYP48" s="8"/>
      <c r="CYQ48" s="8"/>
      <c r="CYR48" s="13"/>
      <c r="CYS48" s="13"/>
      <c r="CYT48" s="14"/>
      <c r="CYU48" s="15"/>
      <c r="CYV48" s="13"/>
      <c r="CYW48" s="9"/>
      <c r="CYX48" s="8"/>
      <c r="CYY48" s="8"/>
      <c r="CYZ48" s="13"/>
      <c r="CZA48" s="13"/>
      <c r="CZB48" s="14"/>
      <c r="CZC48" s="15"/>
      <c r="CZD48" s="13"/>
      <c r="CZE48" s="9"/>
      <c r="CZF48" s="8"/>
      <c r="CZG48" s="8"/>
      <c r="CZH48" s="13"/>
      <c r="CZI48" s="13"/>
      <c r="CZJ48" s="14"/>
      <c r="CZK48" s="15"/>
      <c r="CZL48" s="13"/>
      <c r="CZM48" s="9"/>
      <c r="CZN48" s="8"/>
      <c r="CZO48" s="8"/>
      <c r="CZP48" s="13"/>
      <c r="CZQ48" s="13"/>
      <c r="CZR48" s="14"/>
      <c r="CZS48" s="15"/>
      <c r="CZT48" s="13"/>
      <c r="CZU48" s="9"/>
      <c r="CZV48" s="8"/>
      <c r="CZW48" s="8"/>
      <c r="CZX48" s="13"/>
      <c r="CZY48" s="13"/>
      <c r="CZZ48" s="14"/>
      <c r="DAA48" s="15"/>
      <c r="DAB48" s="13"/>
      <c r="DAC48" s="9"/>
      <c r="DAD48" s="8"/>
      <c r="DAE48" s="8"/>
      <c r="DAF48" s="13"/>
      <c r="DAG48" s="13"/>
      <c r="DAH48" s="14"/>
      <c r="DAI48" s="15"/>
      <c r="DAJ48" s="13"/>
      <c r="DAK48" s="9"/>
      <c r="DAL48" s="8"/>
      <c r="DAM48" s="8"/>
      <c r="DAN48" s="13"/>
      <c r="DAO48" s="13"/>
      <c r="DAP48" s="14"/>
      <c r="DAQ48" s="15"/>
      <c r="DAR48" s="13"/>
      <c r="DAS48" s="9"/>
      <c r="DAT48" s="8"/>
      <c r="DAU48" s="8"/>
      <c r="DAV48" s="13"/>
      <c r="DAW48" s="13"/>
      <c r="DAX48" s="14"/>
      <c r="DAY48" s="15"/>
      <c r="DAZ48" s="13"/>
      <c r="DBA48" s="9"/>
      <c r="DBB48" s="8"/>
      <c r="DBC48" s="8"/>
      <c r="DBD48" s="13"/>
      <c r="DBE48" s="13"/>
      <c r="DBF48" s="14"/>
      <c r="DBG48" s="15"/>
      <c r="DBH48" s="13"/>
      <c r="DBI48" s="9"/>
      <c r="DBJ48" s="8"/>
      <c r="DBK48" s="8"/>
      <c r="DBL48" s="13"/>
      <c r="DBM48" s="13"/>
      <c r="DBN48" s="14"/>
      <c r="DBO48" s="15"/>
      <c r="DBP48" s="13"/>
      <c r="DBQ48" s="9"/>
      <c r="DBR48" s="8"/>
      <c r="DBS48" s="8"/>
      <c r="DBT48" s="13"/>
      <c r="DBU48" s="13"/>
      <c r="DBV48" s="14"/>
      <c r="DBW48" s="15"/>
      <c r="DBX48" s="13"/>
      <c r="DBY48" s="9"/>
      <c r="DBZ48" s="8"/>
      <c r="DCA48" s="8"/>
      <c r="DCB48" s="13"/>
      <c r="DCC48" s="13"/>
      <c r="DCD48" s="14"/>
      <c r="DCE48" s="15"/>
      <c r="DCF48" s="13"/>
      <c r="DCG48" s="9"/>
      <c r="DCH48" s="8"/>
      <c r="DCI48" s="8"/>
      <c r="DCJ48" s="13"/>
      <c r="DCK48" s="13"/>
      <c r="DCL48" s="14"/>
      <c r="DCM48" s="15"/>
      <c r="DCN48" s="13"/>
      <c r="DCO48" s="9"/>
      <c r="DCP48" s="8"/>
      <c r="DCQ48" s="8"/>
      <c r="DCR48" s="13"/>
      <c r="DCS48" s="13"/>
      <c r="DCT48" s="14"/>
      <c r="DCU48" s="15"/>
      <c r="DCV48" s="13"/>
      <c r="DCW48" s="9"/>
      <c r="DCX48" s="8"/>
      <c r="DCY48" s="8"/>
      <c r="DCZ48" s="13"/>
      <c r="DDA48" s="13"/>
      <c r="DDB48" s="14"/>
      <c r="DDC48" s="15"/>
      <c r="DDD48" s="13"/>
      <c r="DDE48" s="9"/>
      <c r="DDF48" s="8"/>
      <c r="DDG48" s="8"/>
      <c r="DDH48" s="13"/>
      <c r="DDI48" s="13"/>
      <c r="DDJ48" s="14"/>
      <c r="DDK48" s="15"/>
      <c r="DDL48" s="13"/>
      <c r="DDM48" s="9"/>
      <c r="DDN48" s="8"/>
      <c r="DDO48" s="8"/>
      <c r="DDP48" s="13"/>
      <c r="DDQ48" s="13"/>
      <c r="DDR48" s="14"/>
      <c r="DDS48" s="15"/>
      <c r="DDT48" s="13"/>
      <c r="DDU48" s="9"/>
      <c r="DDV48" s="8"/>
      <c r="DDW48" s="8"/>
      <c r="DDX48" s="13"/>
      <c r="DDY48" s="13"/>
      <c r="DDZ48" s="14"/>
      <c r="DEA48" s="15"/>
      <c r="DEB48" s="13"/>
      <c r="DEC48" s="9"/>
      <c r="DED48" s="8"/>
      <c r="DEE48" s="8"/>
      <c r="DEF48" s="13"/>
      <c r="DEG48" s="13"/>
      <c r="DEH48" s="14"/>
      <c r="DEI48" s="15"/>
      <c r="DEJ48" s="13"/>
      <c r="DEK48" s="9"/>
      <c r="DEL48" s="8"/>
      <c r="DEM48" s="8"/>
      <c r="DEN48" s="13"/>
      <c r="DEO48" s="13"/>
      <c r="DEP48" s="14"/>
      <c r="DEQ48" s="15"/>
      <c r="DER48" s="13"/>
      <c r="DES48" s="9"/>
      <c r="DET48" s="8"/>
      <c r="DEU48" s="8"/>
      <c r="DEV48" s="13"/>
      <c r="DEW48" s="13"/>
      <c r="DEX48" s="14"/>
      <c r="DEY48" s="15"/>
      <c r="DEZ48" s="13"/>
      <c r="DFA48" s="9"/>
      <c r="DFB48" s="8"/>
      <c r="DFC48" s="8"/>
      <c r="DFD48" s="13"/>
      <c r="DFE48" s="13"/>
      <c r="DFF48" s="14"/>
      <c r="DFG48" s="15"/>
      <c r="DFH48" s="13"/>
      <c r="DFI48" s="9"/>
      <c r="DFJ48" s="8"/>
      <c r="DFK48" s="8"/>
      <c r="DFL48" s="13"/>
      <c r="DFM48" s="13"/>
      <c r="DFN48" s="14"/>
      <c r="DFO48" s="15"/>
      <c r="DFP48" s="13"/>
      <c r="DFQ48" s="9"/>
      <c r="DFR48" s="8"/>
      <c r="DFS48" s="8"/>
      <c r="DFT48" s="13"/>
      <c r="DFU48" s="13"/>
      <c r="DFV48" s="14"/>
      <c r="DFW48" s="15"/>
      <c r="DFX48" s="13"/>
      <c r="DFY48" s="9"/>
      <c r="DFZ48" s="8"/>
      <c r="DGA48" s="8"/>
      <c r="DGB48" s="13"/>
      <c r="DGC48" s="13"/>
      <c r="DGD48" s="14"/>
      <c r="DGE48" s="15"/>
      <c r="DGF48" s="13"/>
      <c r="DGG48" s="9"/>
      <c r="DGH48" s="8"/>
      <c r="DGI48" s="8"/>
      <c r="DGJ48" s="13"/>
      <c r="DGK48" s="13"/>
      <c r="DGL48" s="14"/>
      <c r="DGM48" s="15"/>
      <c r="DGN48" s="13"/>
      <c r="DGO48" s="9"/>
      <c r="DGP48" s="8"/>
      <c r="DGQ48" s="8"/>
      <c r="DGR48" s="13"/>
      <c r="DGS48" s="13"/>
      <c r="DGT48" s="14"/>
      <c r="DGU48" s="15"/>
      <c r="DGV48" s="13"/>
      <c r="DGW48" s="9"/>
      <c r="DGX48" s="8"/>
      <c r="DGY48" s="8"/>
      <c r="DGZ48" s="13"/>
      <c r="DHA48" s="13"/>
      <c r="DHB48" s="14"/>
      <c r="DHC48" s="15"/>
      <c r="DHD48" s="13"/>
      <c r="DHE48" s="9"/>
      <c r="DHF48" s="8"/>
      <c r="DHG48" s="8"/>
      <c r="DHH48" s="13"/>
      <c r="DHI48" s="13"/>
      <c r="DHJ48" s="14"/>
      <c r="DHK48" s="15"/>
      <c r="DHL48" s="13"/>
      <c r="DHM48" s="9"/>
      <c r="DHN48" s="8"/>
      <c r="DHO48" s="8"/>
      <c r="DHP48" s="13"/>
      <c r="DHQ48" s="13"/>
      <c r="DHR48" s="14"/>
      <c r="DHS48" s="15"/>
      <c r="DHT48" s="13"/>
      <c r="DHU48" s="9"/>
      <c r="DHV48" s="8"/>
      <c r="DHW48" s="8"/>
      <c r="DHX48" s="13"/>
      <c r="DHY48" s="13"/>
      <c r="DHZ48" s="14"/>
      <c r="DIA48" s="15"/>
      <c r="DIB48" s="13"/>
      <c r="DIC48" s="9"/>
      <c r="DID48" s="8"/>
      <c r="DIE48" s="8"/>
      <c r="DIF48" s="13"/>
      <c r="DIG48" s="13"/>
      <c r="DIH48" s="14"/>
      <c r="DII48" s="15"/>
      <c r="DIJ48" s="13"/>
      <c r="DIK48" s="9"/>
      <c r="DIL48" s="8"/>
      <c r="DIM48" s="8"/>
      <c r="DIN48" s="13"/>
      <c r="DIO48" s="13"/>
      <c r="DIP48" s="14"/>
      <c r="DIQ48" s="15"/>
      <c r="DIR48" s="13"/>
      <c r="DIS48" s="9"/>
      <c r="DIT48" s="8"/>
      <c r="DIU48" s="8"/>
      <c r="DIV48" s="13"/>
      <c r="DIW48" s="13"/>
      <c r="DIX48" s="14"/>
      <c r="DIY48" s="15"/>
      <c r="DIZ48" s="13"/>
      <c r="DJA48" s="9"/>
      <c r="DJB48" s="8"/>
      <c r="DJC48" s="8"/>
      <c r="DJD48" s="13"/>
      <c r="DJE48" s="13"/>
      <c r="DJF48" s="14"/>
      <c r="DJG48" s="15"/>
      <c r="DJH48" s="13"/>
      <c r="DJI48" s="9"/>
      <c r="DJJ48" s="8"/>
      <c r="DJK48" s="8"/>
      <c r="DJL48" s="13"/>
      <c r="DJM48" s="13"/>
      <c r="DJN48" s="14"/>
      <c r="DJO48" s="15"/>
      <c r="DJP48" s="13"/>
      <c r="DJQ48" s="9"/>
      <c r="DJR48" s="8"/>
      <c r="DJS48" s="8"/>
      <c r="DJT48" s="13"/>
      <c r="DJU48" s="13"/>
      <c r="DJV48" s="14"/>
      <c r="DJW48" s="15"/>
      <c r="DJX48" s="13"/>
      <c r="DJY48" s="9"/>
      <c r="DJZ48" s="8"/>
      <c r="DKA48" s="8"/>
      <c r="DKB48" s="13"/>
      <c r="DKC48" s="13"/>
      <c r="DKD48" s="14"/>
      <c r="DKE48" s="15"/>
      <c r="DKF48" s="13"/>
      <c r="DKG48" s="9"/>
      <c r="DKH48" s="8"/>
      <c r="DKI48" s="8"/>
      <c r="DKJ48" s="13"/>
      <c r="DKK48" s="13"/>
      <c r="DKL48" s="14"/>
      <c r="DKM48" s="15"/>
      <c r="DKN48" s="13"/>
      <c r="DKO48" s="9"/>
      <c r="DKP48" s="8"/>
      <c r="DKQ48" s="8"/>
      <c r="DKR48" s="13"/>
      <c r="DKS48" s="13"/>
      <c r="DKT48" s="14"/>
      <c r="DKU48" s="15"/>
      <c r="DKV48" s="13"/>
      <c r="DKW48" s="9"/>
      <c r="DKX48" s="8"/>
      <c r="DKY48" s="8"/>
      <c r="DKZ48" s="13"/>
      <c r="DLA48" s="13"/>
      <c r="DLB48" s="14"/>
      <c r="DLC48" s="15"/>
      <c r="DLD48" s="13"/>
      <c r="DLE48" s="9"/>
      <c r="DLF48" s="8"/>
      <c r="DLG48" s="8"/>
      <c r="DLH48" s="13"/>
      <c r="DLI48" s="13"/>
      <c r="DLJ48" s="14"/>
      <c r="DLK48" s="15"/>
      <c r="DLL48" s="13"/>
      <c r="DLM48" s="9"/>
      <c r="DLN48" s="8"/>
      <c r="DLO48" s="8"/>
      <c r="DLP48" s="13"/>
      <c r="DLQ48" s="13"/>
      <c r="DLR48" s="14"/>
      <c r="DLS48" s="15"/>
      <c r="DLT48" s="13"/>
      <c r="DLU48" s="9"/>
      <c r="DLV48" s="8"/>
      <c r="DLW48" s="8"/>
      <c r="DLX48" s="13"/>
      <c r="DLY48" s="13"/>
      <c r="DLZ48" s="14"/>
      <c r="DMA48" s="15"/>
      <c r="DMB48" s="13"/>
      <c r="DMC48" s="9"/>
      <c r="DMD48" s="8"/>
      <c r="DME48" s="8"/>
      <c r="DMF48" s="13"/>
      <c r="DMG48" s="13"/>
      <c r="DMH48" s="14"/>
      <c r="DMI48" s="15"/>
      <c r="DMJ48" s="13"/>
      <c r="DMK48" s="9"/>
      <c r="DML48" s="8"/>
      <c r="DMM48" s="8"/>
      <c r="DMN48" s="13"/>
      <c r="DMO48" s="13"/>
      <c r="DMP48" s="14"/>
      <c r="DMQ48" s="15"/>
      <c r="DMR48" s="13"/>
      <c r="DMS48" s="9"/>
      <c r="DMT48" s="8"/>
      <c r="DMU48" s="8"/>
      <c r="DMV48" s="13"/>
      <c r="DMW48" s="13"/>
      <c r="DMX48" s="14"/>
      <c r="DMY48" s="15"/>
      <c r="DMZ48" s="13"/>
      <c r="DNA48" s="9"/>
      <c r="DNB48" s="8"/>
      <c r="DNC48" s="8"/>
      <c r="DND48" s="13"/>
      <c r="DNE48" s="13"/>
      <c r="DNF48" s="14"/>
      <c r="DNG48" s="15"/>
      <c r="DNH48" s="13"/>
      <c r="DNI48" s="9"/>
      <c r="DNJ48" s="8"/>
      <c r="DNK48" s="8"/>
      <c r="DNL48" s="13"/>
      <c r="DNM48" s="13"/>
      <c r="DNN48" s="14"/>
      <c r="DNO48" s="15"/>
      <c r="DNP48" s="13"/>
      <c r="DNQ48" s="9"/>
      <c r="DNR48" s="8"/>
      <c r="DNS48" s="8"/>
      <c r="DNT48" s="13"/>
      <c r="DNU48" s="13"/>
      <c r="DNV48" s="14"/>
      <c r="DNW48" s="15"/>
      <c r="DNX48" s="13"/>
      <c r="DNY48" s="9"/>
      <c r="DNZ48" s="8"/>
      <c r="DOA48" s="8"/>
      <c r="DOB48" s="13"/>
      <c r="DOC48" s="13"/>
      <c r="DOD48" s="14"/>
      <c r="DOE48" s="15"/>
      <c r="DOF48" s="13"/>
      <c r="DOG48" s="9"/>
      <c r="DOH48" s="8"/>
      <c r="DOI48" s="8"/>
      <c r="DOJ48" s="13"/>
      <c r="DOK48" s="13"/>
      <c r="DOL48" s="14"/>
      <c r="DOM48" s="15"/>
      <c r="DON48" s="13"/>
      <c r="DOO48" s="9"/>
      <c r="DOP48" s="8"/>
      <c r="DOQ48" s="8"/>
      <c r="DOR48" s="13"/>
      <c r="DOS48" s="13"/>
      <c r="DOT48" s="14"/>
      <c r="DOU48" s="15"/>
      <c r="DOV48" s="13"/>
      <c r="DOW48" s="9"/>
      <c r="DOX48" s="8"/>
      <c r="DOY48" s="8"/>
      <c r="DOZ48" s="13"/>
      <c r="DPA48" s="13"/>
      <c r="DPB48" s="14"/>
      <c r="DPC48" s="15"/>
      <c r="DPD48" s="13"/>
      <c r="DPE48" s="9"/>
      <c r="DPF48" s="8"/>
      <c r="DPG48" s="8"/>
      <c r="DPH48" s="13"/>
      <c r="DPI48" s="13"/>
      <c r="DPJ48" s="14"/>
      <c r="DPK48" s="15"/>
      <c r="DPL48" s="13"/>
      <c r="DPM48" s="9"/>
      <c r="DPN48" s="8"/>
      <c r="DPO48" s="8"/>
      <c r="DPP48" s="13"/>
      <c r="DPQ48" s="13"/>
      <c r="DPR48" s="14"/>
      <c r="DPS48" s="15"/>
      <c r="DPT48" s="13"/>
      <c r="DPU48" s="9"/>
      <c r="DPV48" s="8"/>
      <c r="DPW48" s="8"/>
      <c r="DPX48" s="13"/>
      <c r="DPY48" s="13"/>
      <c r="DPZ48" s="14"/>
      <c r="DQA48" s="15"/>
      <c r="DQB48" s="13"/>
      <c r="DQC48" s="9"/>
      <c r="DQD48" s="8"/>
      <c r="DQE48" s="8"/>
      <c r="DQF48" s="13"/>
      <c r="DQG48" s="13"/>
      <c r="DQH48" s="14"/>
      <c r="DQI48" s="15"/>
      <c r="DQJ48" s="13"/>
      <c r="DQK48" s="9"/>
      <c r="DQL48" s="8"/>
      <c r="DQM48" s="8"/>
      <c r="DQN48" s="13"/>
      <c r="DQO48" s="13"/>
      <c r="DQP48" s="14"/>
      <c r="DQQ48" s="15"/>
      <c r="DQR48" s="13"/>
      <c r="DQS48" s="9"/>
      <c r="DQT48" s="8"/>
      <c r="DQU48" s="8"/>
      <c r="DQV48" s="13"/>
      <c r="DQW48" s="13"/>
      <c r="DQX48" s="14"/>
      <c r="DQY48" s="15"/>
      <c r="DQZ48" s="13"/>
      <c r="DRA48" s="9"/>
      <c r="DRB48" s="8"/>
      <c r="DRC48" s="8"/>
      <c r="DRD48" s="13"/>
      <c r="DRE48" s="13"/>
      <c r="DRF48" s="14"/>
      <c r="DRG48" s="15"/>
      <c r="DRH48" s="13"/>
      <c r="DRI48" s="9"/>
      <c r="DRJ48" s="8"/>
      <c r="DRK48" s="8"/>
      <c r="DRL48" s="13"/>
      <c r="DRM48" s="13"/>
      <c r="DRN48" s="14"/>
      <c r="DRO48" s="15"/>
      <c r="DRP48" s="13"/>
      <c r="DRQ48" s="9"/>
      <c r="DRR48" s="8"/>
      <c r="DRS48" s="8"/>
      <c r="DRT48" s="13"/>
      <c r="DRU48" s="13"/>
      <c r="DRV48" s="14"/>
      <c r="DRW48" s="15"/>
      <c r="DRX48" s="13"/>
      <c r="DRY48" s="9"/>
      <c r="DRZ48" s="8"/>
      <c r="DSA48" s="8"/>
      <c r="DSB48" s="13"/>
      <c r="DSC48" s="13"/>
      <c r="DSD48" s="14"/>
      <c r="DSE48" s="15"/>
      <c r="DSF48" s="13"/>
      <c r="DSG48" s="9"/>
      <c r="DSH48" s="8"/>
      <c r="DSI48" s="8"/>
      <c r="DSJ48" s="13"/>
      <c r="DSK48" s="13"/>
      <c r="DSL48" s="14"/>
      <c r="DSM48" s="15"/>
      <c r="DSN48" s="13"/>
      <c r="DSO48" s="9"/>
      <c r="DSP48" s="8"/>
      <c r="DSQ48" s="8"/>
      <c r="DSR48" s="13"/>
      <c r="DSS48" s="13"/>
      <c r="DST48" s="14"/>
      <c r="DSU48" s="15"/>
      <c r="DSV48" s="13"/>
      <c r="DSW48" s="9"/>
      <c r="DSX48" s="8"/>
      <c r="DSY48" s="8"/>
      <c r="DSZ48" s="13"/>
      <c r="DTA48" s="13"/>
      <c r="DTB48" s="14"/>
      <c r="DTC48" s="15"/>
      <c r="DTD48" s="13"/>
      <c r="DTE48" s="9"/>
      <c r="DTF48" s="8"/>
      <c r="DTG48" s="8"/>
      <c r="DTH48" s="13"/>
      <c r="DTI48" s="13"/>
      <c r="DTJ48" s="14"/>
      <c r="DTK48" s="15"/>
      <c r="DTL48" s="13"/>
      <c r="DTM48" s="9"/>
      <c r="DTN48" s="8"/>
      <c r="DTO48" s="8"/>
      <c r="DTP48" s="13"/>
      <c r="DTQ48" s="13"/>
      <c r="DTR48" s="14"/>
      <c r="DTS48" s="15"/>
      <c r="DTT48" s="13"/>
      <c r="DTU48" s="9"/>
      <c r="DTV48" s="8"/>
      <c r="DTW48" s="8"/>
      <c r="DTX48" s="13"/>
      <c r="DTY48" s="13"/>
      <c r="DTZ48" s="14"/>
      <c r="DUA48" s="15"/>
      <c r="DUB48" s="13"/>
      <c r="DUC48" s="9"/>
      <c r="DUD48" s="8"/>
      <c r="DUE48" s="8"/>
      <c r="DUF48" s="13"/>
      <c r="DUG48" s="13"/>
      <c r="DUH48" s="14"/>
      <c r="DUI48" s="15"/>
      <c r="DUJ48" s="13"/>
      <c r="DUK48" s="9"/>
      <c r="DUL48" s="8"/>
      <c r="DUM48" s="8"/>
      <c r="DUN48" s="13"/>
      <c r="DUO48" s="13"/>
      <c r="DUP48" s="14"/>
      <c r="DUQ48" s="15"/>
      <c r="DUR48" s="13"/>
      <c r="DUS48" s="9"/>
      <c r="DUT48" s="8"/>
      <c r="DUU48" s="8"/>
      <c r="DUV48" s="13"/>
      <c r="DUW48" s="13"/>
      <c r="DUX48" s="14"/>
      <c r="DUY48" s="15"/>
      <c r="DUZ48" s="13"/>
      <c r="DVA48" s="9"/>
      <c r="DVB48" s="8"/>
      <c r="DVC48" s="8"/>
      <c r="DVD48" s="13"/>
      <c r="DVE48" s="13"/>
      <c r="DVF48" s="14"/>
      <c r="DVG48" s="15"/>
      <c r="DVH48" s="13"/>
      <c r="DVI48" s="9"/>
      <c r="DVJ48" s="8"/>
      <c r="DVK48" s="8"/>
      <c r="DVL48" s="13"/>
      <c r="DVM48" s="13"/>
      <c r="DVN48" s="14"/>
      <c r="DVO48" s="15"/>
      <c r="DVP48" s="13"/>
      <c r="DVQ48" s="9"/>
      <c r="DVR48" s="8"/>
      <c r="DVS48" s="8"/>
      <c r="DVT48" s="13"/>
      <c r="DVU48" s="13"/>
      <c r="DVV48" s="14"/>
      <c r="DVW48" s="15"/>
      <c r="DVX48" s="13"/>
      <c r="DVY48" s="9"/>
      <c r="DVZ48" s="8"/>
      <c r="DWA48" s="8"/>
      <c r="DWB48" s="13"/>
      <c r="DWC48" s="13"/>
      <c r="DWD48" s="14"/>
      <c r="DWE48" s="15"/>
      <c r="DWF48" s="13"/>
      <c r="DWG48" s="9"/>
      <c r="DWH48" s="8"/>
      <c r="DWI48" s="8"/>
      <c r="DWJ48" s="13"/>
      <c r="DWK48" s="13"/>
      <c r="DWL48" s="14"/>
      <c r="DWM48" s="15"/>
      <c r="DWN48" s="13"/>
      <c r="DWO48" s="9"/>
      <c r="DWP48" s="8"/>
      <c r="DWQ48" s="8"/>
      <c r="DWR48" s="13"/>
      <c r="DWS48" s="13"/>
      <c r="DWT48" s="14"/>
      <c r="DWU48" s="15"/>
      <c r="DWV48" s="13"/>
      <c r="DWW48" s="9"/>
      <c r="DWX48" s="8"/>
      <c r="DWY48" s="8"/>
      <c r="DWZ48" s="13"/>
      <c r="DXA48" s="13"/>
      <c r="DXB48" s="14"/>
      <c r="DXC48" s="15"/>
      <c r="DXD48" s="13"/>
      <c r="DXE48" s="9"/>
      <c r="DXF48" s="8"/>
      <c r="DXG48" s="8"/>
      <c r="DXH48" s="13"/>
      <c r="DXI48" s="13"/>
      <c r="DXJ48" s="14"/>
      <c r="DXK48" s="15"/>
      <c r="DXL48" s="13"/>
      <c r="DXM48" s="9"/>
      <c r="DXN48" s="8"/>
      <c r="DXO48" s="8"/>
      <c r="DXP48" s="13"/>
      <c r="DXQ48" s="13"/>
      <c r="DXR48" s="14"/>
      <c r="DXS48" s="15"/>
      <c r="DXT48" s="13"/>
      <c r="DXU48" s="9"/>
      <c r="DXV48" s="8"/>
      <c r="DXW48" s="8"/>
      <c r="DXX48" s="13"/>
      <c r="DXY48" s="13"/>
      <c r="DXZ48" s="14"/>
      <c r="DYA48" s="15"/>
      <c r="DYB48" s="13"/>
      <c r="DYC48" s="9"/>
      <c r="DYD48" s="8"/>
      <c r="DYE48" s="8"/>
      <c r="DYF48" s="13"/>
      <c r="DYG48" s="13"/>
      <c r="DYH48" s="14"/>
      <c r="DYI48" s="15"/>
      <c r="DYJ48" s="13"/>
      <c r="DYK48" s="9"/>
      <c r="DYL48" s="8"/>
      <c r="DYM48" s="8"/>
      <c r="DYN48" s="13"/>
      <c r="DYO48" s="13"/>
      <c r="DYP48" s="14"/>
      <c r="DYQ48" s="15"/>
      <c r="DYR48" s="13"/>
      <c r="DYS48" s="9"/>
      <c r="DYT48" s="8"/>
      <c r="DYU48" s="8"/>
      <c r="DYV48" s="13"/>
      <c r="DYW48" s="13"/>
      <c r="DYX48" s="14"/>
      <c r="DYY48" s="15"/>
      <c r="DYZ48" s="13"/>
      <c r="DZA48" s="9"/>
      <c r="DZB48" s="8"/>
      <c r="DZC48" s="8"/>
      <c r="DZD48" s="13"/>
      <c r="DZE48" s="13"/>
      <c r="DZF48" s="14"/>
      <c r="DZG48" s="15"/>
      <c r="DZH48" s="13"/>
      <c r="DZI48" s="9"/>
      <c r="DZJ48" s="8"/>
      <c r="DZK48" s="8"/>
      <c r="DZL48" s="13"/>
      <c r="DZM48" s="13"/>
      <c r="DZN48" s="14"/>
      <c r="DZO48" s="15"/>
      <c r="DZP48" s="13"/>
      <c r="DZQ48" s="9"/>
      <c r="DZR48" s="8"/>
      <c r="DZS48" s="8"/>
      <c r="DZT48" s="13"/>
      <c r="DZU48" s="13"/>
      <c r="DZV48" s="14"/>
      <c r="DZW48" s="15"/>
      <c r="DZX48" s="13"/>
      <c r="DZY48" s="9"/>
      <c r="DZZ48" s="8"/>
      <c r="EAA48" s="8"/>
      <c r="EAB48" s="13"/>
      <c r="EAC48" s="13"/>
      <c r="EAD48" s="14"/>
      <c r="EAE48" s="15"/>
      <c r="EAF48" s="13"/>
      <c r="EAG48" s="9"/>
      <c r="EAH48" s="8"/>
      <c r="EAI48" s="8"/>
      <c r="EAJ48" s="13"/>
      <c r="EAK48" s="13"/>
      <c r="EAL48" s="14"/>
      <c r="EAM48" s="15"/>
      <c r="EAN48" s="13"/>
      <c r="EAO48" s="9"/>
      <c r="EAP48" s="8"/>
      <c r="EAQ48" s="8"/>
      <c r="EAR48" s="13"/>
      <c r="EAS48" s="13"/>
      <c r="EAT48" s="14"/>
      <c r="EAU48" s="15"/>
      <c r="EAV48" s="13"/>
      <c r="EAW48" s="9"/>
      <c r="EAX48" s="8"/>
      <c r="EAY48" s="8"/>
      <c r="EAZ48" s="13"/>
      <c r="EBA48" s="13"/>
      <c r="EBB48" s="14"/>
      <c r="EBC48" s="15"/>
      <c r="EBD48" s="13"/>
      <c r="EBE48" s="9"/>
      <c r="EBF48" s="8"/>
      <c r="EBG48" s="8"/>
      <c r="EBH48" s="13"/>
      <c r="EBI48" s="13"/>
      <c r="EBJ48" s="14"/>
      <c r="EBK48" s="15"/>
      <c r="EBL48" s="13"/>
      <c r="EBM48" s="9"/>
      <c r="EBN48" s="8"/>
      <c r="EBO48" s="8"/>
      <c r="EBP48" s="13"/>
      <c r="EBQ48" s="13"/>
      <c r="EBR48" s="14"/>
      <c r="EBS48" s="15"/>
      <c r="EBT48" s="13"/>
      <c r="EBU48" s="9"/>
      <c r="EBV48" s="8"/>
      <c r="EBW48" s="8"/>
      <c r="EBX48" s="13"/>
      <c r="EBY48" s="13"/>
      <c r="EBZ48" s="14"/>
      <c r="ECA48" s="15"/>
      <c r="ECB48" s="13"/>
      <c r="ECC48" s="9"/>
      <c r="ECD48" s="8"/>
      <c r="ECE48" s="8"/>
      <c r="ECF48" s="13"/>
      <c r="ECG48" s="13"/>
      <c r="ECH48" s="14"/>
      <c r="ECI48" s="15"/>
      <c r="ECJ48" s="13"/>
      <c r="ECK48" s="9"/>
      <c r="ECL48" s="8"/>
      <c r="ECM48" s="8"/>
      <c r="ECN48" s="13"/>
      <c r="ECO48" s="13"/>
      <c r="ECP48" s="14"/>
      <c r="ECQ48" s="15"/>
      <c r="ECR48" s="13"/>
      <c r="ECS48" s="9"/>
      <c r="ECT48" s="8"/>
      <c r="ECU48" s="8"/>
      <c r="ECV48" s="13"/>
      <c r="ECW48" s="13"/>
      <c r="ECX48" s="14"/>
      <c r="ECY48" s="15"/>
      <c r="ECZ48" s="13"/>
      <c r="EDA48" s="9"/>
      <c r="EDB48" s="8"/>
      <c r="EDC48" s="8"/>
      <c r="EDD48" s="13"/>
      <c r="EDE48" s="13"/>
      <c r="EDF48" s="14"/>
      <c r="EDG48" s="15"/>
      <c r="EDH48" s="13"/>
      <c r="EDI48" s="9"/>
      <c r="EDJ48" s="8"/>
      <c r="EDK48" s="8"/>
      <c r="EDL48" s="13"/>
      <c r="EDM48" s="13"/>
      <c r="EDN48" s="14"/>
      <c r="EDO48" s="15"/>
      <c r="EDP48" s="13"/>
      <c r="EDQ48" s="9"/>
      <c r="EDR48" s="8"/>
      <c r="EDS48" s="8"/>
      <c r="EDT48" s="13"/>
      <c r="EDU48" s="13"/>
      <c r="EDV48" s="14"/>
      <c r="EDW48" s="15"/>
      <c r="EDX48" s="13"/>
      <c r="EDY48" s="9"/>
      <c r="EDZ48" s="8"/>
      <c r="EEA48" s="8"/>
      <c r="EEB48" s="13"/>
      <c r="EEC48" s="13"/>
      <c r="EED48" s="14"/>
      <c r="EEE48" s="15"/>
      <c r="EEF48" s="13"/>
      <c r="EEG48" s="9"/>
      <c r="EEH48" s="8"/>
      <c r="EEI48" s="8"/>
      <c r="EEJ48" s="13"/>
      <c r="EEK48" s="13"/>
      <c r="EEL48" s="14"/>
      <c r="EEM48" s="15"/>
      <c r="EEN48" s="13"/>
      <c r="EEO48" s="9"/>
      <c r="EEP48" s="8"/>
      <c r="EEQ48" s="8"/>
      <c r="EER48" s="13"/>
      <c r="EES48" s="13"/>
      <c r="EET48" s="14"/>
      <c r="EEU48" s="15"/>
      <c r="EEV48" s="13"/>
      <c r="EEW48" s="9"/>
      <c r="EEX48" s="8"/>
      <c r="EEY48" s="8"/>
      <c r="EEZ48" s="13"/>
      <c r="EFA48" s="13"/>
      <c r="EFB48" s="14"/>
      <c r="EFC48" s="15"/>
      <c r="EFD48" s="13"/>
      <c r="EFE48" s="9"/>
      <c r="EFF48" s="8"/>
      <c r="EFG48" s="8"/>
      <c r="EFH48" s="13"/>
      <c r="EFI48" s="13"/>
      <c r="EFJ48" s="14"/>
      <c r="EFK48" s="15"/>
      <c r="EFL48" s="13"/>
      <c r="EFM48" s="9"/>
      <c r="EFN48" s="8"/>
      <c r="EFO48" s="8"/>
      <c r="EFP48" s="13"/>
      <c r="EFQ48" s="13"/>
      <c r="EFR48" s="14"/>
      <c r="EFS48" s="15"/>
      <c r="EFT48" s="13"/>
      <c r="EFU48" s="9"/>
      <c r="EFV48" s="8"/>
      <c r="EFW48" s="8"/>
      <c r="EFX48" s="13"/>
      <c r="EFY48" s="13"/>
      <c r="EFZ48" s="14"/>
      <c r="EGA48" s="15"/>
      <c r="EGB48" s="13"/>
      <c r="EGC48" s="9"/>
      <c r="EGD48" s="8"/>
      <c r="EGE48" s="8"/>
      <c r="EGF48" s="13"/>
      <c r="EGG48" s="13"/>
      <c r="EGH48" s="14"/>
      <c r="EGI48" s="15"/>
      <c r="EGJ48" s="13"/>
      <c r="EGK48" s="9"/>
      <c r="EGL48" s="8"/>
      <c r="EGM48" s="8"/>
      <c r="EGN48" s="13"/>
      <c r="EGO48" s="13"/>
      <c r="EGP48" s="14"/>
      <c r="EGQ48" s="15"/>
      <c r="EGR48" s="13"/>
      <c r="EGS48" s="9"/>
      <c r="EGT48" s="8"/>
      <c r="EGU48" s="8"/>
      <c r="EGV48" s="13"/>
      <c r="EGW48" s="13"/>
      <c r="EGX48" s="14"/>
      <c r="EGY48" s="15"/>
      <c r="EGZ48" s="13"/>
      <c r="EHA48" s="9"/>
      <c r="EHB48" s="8"/>
      <c r="EHC48" s="8"/>
      <c r="EHD48" s="13"/>
      <c r="EHE48" s="13"/>
      <c r="EHF48" s="14"/>
      <c r="EHG48" s="15"/>
      <c r="EHH48" s="13"/>
      <c r="EHI48" s="9"/>
      <c r="EHJ48" s="8"/>
      <c r="EHK48" s="8"/>
      <c r="EHL48" s="13"/>
      <c r="EHM48" s="13"/>
      <c r="EHN48" s="14"/>
      <c r="EHO48" s="15"/>
      <c r="EHP48" s="13"/>
      <c r="EHQ48" s="9"/>
      <c r="EHR48" s="8"/>
      <c r="EHS48" s="8"/>
      <c r="EHT48" s="13"/>
      <c r="EHU48" s="13"/>
      <c r="EHV48" s="14"/>
      <c r="EHW48" s="15"/>
      <c r="EHX48" s="13"/>
      <c r="EHY48" s="9"/>
      <c r="EHZ48" s="8"/>
      <c r="EIA48" s="8"/>
      <c r="EIB48" s="13"/>
      <c r="EIC48" s="13"/>
      <c r="EID48" s="14"/>
      <c r="EIE48" s="15"/>
      <c r="EIF48" s="13"/>
      <c r="EIG48" s="9"/>
      <c r="EIH48" s="8"/>
      <c r="EII48" s="8"/>
      <c r="EIJ48" s="13"/>
      <c r="EIK48" s="13"/>
      <c r="EIL48" s="14"/>
      <c r="EIM48" s="15"/>
      <c r="EIN48" s="13"/>
      <c r="EIO48" s="9"/>
      <c r="EIP48" s="8"/>
      <c r="EIQ48" s="8"/>
      <c r="EIR48" s="13"/>
      <c r="EIS48" s="13"/>
      <c r="EIT48" s="14"/>
      <c r="EIU48" s="15"/>
      <c r="EIV48" s="13"/>
      <c r="EIW48" s="9"/>
      <c r="EIX48" s="8"/>
      <c r="EIY48" s="8"/>
      <c r="EIZ48" s="13"/>
      <c r="EJA48" s="13"/>
      <c r="EJB48" s="14"/>
      <c r="EJC48" s="15"/>
      <c r="EJD48" s="13"/>
      <c r="EJE48" s="9"/>
      <c r="EJF48" s="8"/>
      <c r="EJG48" s="8"/>
      <c r="EJH48" s="13"/>
      <c r="EJI48" s="13"/>
      <c r="EJJ48" s="14"/>
      <c r="EJK48" s="15"/>
      <c r="EJL48" s="13"/>
      <c r="EJM48" s="9"/>
      <c r="EJN48" s="8"/>
      <c r="EJO48" s="8"/>
      <c r="EJP48" s="13"/>
      <c r="EJQ48" s="13"/>
      <c r="EJR48" s="14"/>
      <c r="EJS48" s="15"/>
      <c r="EJT48" s="13"/>
      <c r="EJU48" s="9"/>
      <c r="EJV48" s="8"/>
      <c r="EJW48" s="8"/>
      <c r="EJX48" s="13"/>
      <c r="EJY48" s="13"/>
      <c r="EJZ48" s="14"/>
      <c r="EKA48" s="15"/>
      <c r="EKB48" s="13"/>
      <c r="EKC48" s="9"/>
      <c r="EKD48" s="8"/>
      <c r="EKE48" s="8"/>
      <c r="EKF48" s="13"/>
      <c r="EKG48" s="13"/>
      <c r="EKH48" s="14"/>
      <c r="EKI48" s="15"/>
      <c r="EKJ48" s="13"/>
      <c r="EKK48" s="9"/>
      <c r="EKL48" s="8"/>
      <c r="EKM48" s="8"/>
      <c r="EKN48" s="13"/>
      <c r="EKO48" s="13"/>
      <c r="EKP48" s="14"/>
      <c r="EKQ48" s="15"/>
      <c r="EKR48" s="13"/>
      <c r="EKS48" s="9"/>
      <c r="EKT48" s="8"/>
      <c r="EKU48" s="8"/>
      <c r="EKV48" s="13"/>
      <c r="EKW48" s="13"/>
      <c r="EKX48" s="14"/>
      <c r="EKY48" s="15"/>
      <c r="EKZ48" s="13"/>
      <c r="ELA48" s="9"/>
      <c r="ELB48" s="8"/>
      <c r="ELC48" s="8"/>
      <c r="ELD48" s="13"/>
      <c r="ELE48" s="13"/>
      <c r="ELF48" s="14"/>
      <c r="ELG48" s="15"/>
      <c r="ELH48" s="13"/>
      <c r="ELI48" s="9"/>
      <c r="ELJ48" s="8"/>
      <c r="ELK48" s="8"/>
      <c r="ELL48" s="13"/>
      <c r="ELM48" s="13"/>
      <c r="ELN48" s="14"/>
      <c r="ELO48" s="15"/>
      <c r="ELP48" s="13"/>
      <c r="ELQ48" s="9"/>
      <c r="ELR48" s="8"/>
      <c r="ELS48" s="8"/>
      <c r="ELT48" s="13"/>
      <c r="ELU48" s="13"/>
      <c r="ELV48" s="14"/>
      <c r="ELW48" s="15"/>
      <c r="ELX48" s="13"/>
      <c r="ELY48" s="9"/>
      <c r="ELZ48" s="8"/>
      <c r="EMA48" s="8"/>
      <c r="EMB48" s="13"/>
      <c r="EMC48" s="13"/>
      <c r="EMD48" s="14"/>
      <c r="EME48" s="15"/>
      <c r="EMF48" s="13"/>
      <c r="EMG48" s="9"/>
      <c r="EMH48" s="8"/>
      <c r="EMI48" s="8"/>
      <c r="EMJ48" s="13"/>
      <c r="EMK48" s="13"/>
      <c r="EML48" s="14"/>
      <c r="EMM48" s="15"/>
      <c r="EMN48" s="13"/>
      <c r="EMO48" s="9"/>
      <c r="EMP48" s="8"/>
      <c r="EMQ48" s="8"/>
      <c r="EMR48" s="13"/>
      <c r="EMS48" s="13"/>
      <c r="EMT48" s="14"/>
      <c r="EMU48" s="15"/>
      <c r="EMV48" s="13"/>
      <c r="EMW48" s="9"/>
      <c r="EMX48" s="8"/>
      <c r="EMY48" s="8"/>
      <c r="EMZ48" s="13"/>
      <c r="ENA48" s="13"/>
      <c r="ENB48" s="14"/>
      <c r="ENC48" s="15"/>
      <c r="END48" s="13"/>
      <c r="ENE48" s="9"/>
      <c r="ENF48" s="8"/>
      <c r="ENG48" s="8"/>
      <c r="ENH48" s="13"/>
      <c r="ENI48" s="13"/>
      <c r="ENJ48" s="14"/>
      <c r="ENK48" s="15"/>
      <c r="ENL48" s="13"/>
      <c r="ENM48" s="9"/>
      <c r="ENN48" s="8"/>
      <c r="ENO48" s="8"/>
      <c r="ENP48" s="13"/>
      <c r="ENQ48" s="13"/>
      <c r="ENR48" s="14"/>
      <c r="ENS48" s="15"/>
      <c r="ENT48" s="13"/>
      <c r="ENU48" s="9"/>
      <c r="ENV48" s="8"/>
      <c r="ENW48" s="8"/>
      <c r="ENX48" s="13"/>
      <c r="ENY48" s="13"/>
      <c r="ENZ48" s="14"/>
      <c r="EOA48" s="15"/>
      <c r="EOB48" s="13"/>
      <c r="EOC48" s="9"/>
      <c r="EOD48" s="8"/>
      <c r="EOE48" s="8"/>
      <c r="EOF48" s="13"/>
      <c r="EOG48" s="13"/>
      <c r="EOH48" s="14"/>
      <c r="EOI48" s="15"/>
      <c r="EOJ48" s="13"/>
      <c r="EOK48" s="9"/>
      <c r="EOL48" s="8"/>
      <c r="EOM48" s="8"/>
      <c r="EON48" s="13"/>
      <c r="EOO48" s="13"/>
      <c r="EOP48" s="14"/>
      <c r="EOQ48" s="15"/>
      <c r="EOR48" s="13"/>
      <c r="EOS48" s="9"/>
      <c r="EOT48" s="8"/>
      <c r="EOU48" s="8"/>
      <c r="EOV48" s="13"/>
      <c r="EOW48" s="13"/>
      <c r="EOX48" s="14"/>
      <c r="EOY48" s="15"/>
      <c r="EOZ48" s="13"/>
      <c r="EPA48" s="9"/>
      <c r="EPB48" s="8"/>
      <c r="EPC48" s="8"/>
      <c r="EPD48" s="13"/>
      <c r="EPE48" s="13"/>
      <c r="EPF48" s="14"/>
      <c r="EPG48" s="15"/>
      <c r="EPH48" s="13"/>
      <c r="EPI48" s="9"/>
      <c r="EPJ48" s="8"/>
      <c r="EPK48" s="8"/>
      <c r="EPL48" s="13"/>
      <c r="EPM48" s="13"/>
      <c r="EPN48" s="14"/>
      <c r="EPO48" s="15"/>
      <c r="EPP48" s="13"/>
      <c r="EPQ48" s="9"/>
      <c r="EPR48" s="8"/>
      <c r="EPS48" s="8"/>
      <c r="EPT48" s="13"/>
      <c r="EPU48" s="13"/>
      <c r="EPV48" s="14"/>
      <c r="EPW48" s="15"/>
      <c r="EPX48" s="13"/>
      <c r="EPY48" s="9"/>
      <c r="EPZ48" s="8"/>
      <c r="EQA48" s="8"/>
      <c r="EQB48" s="13"/>
      <c r="EQC48" s="13"/>
      <c r="EQD48" s="14"/>
      <c r="EQE48" s="15"/>
      <c r="EQF48" s="13"/>
      <c r="EQG48" s="9"/>
      <c r="EQH48" s="8"/>
      <c r="EQI48" s="8"/>
      <c r="EQJ48" s="13"/>
      <c r="EQK48" s="13"/>
      <c r="EQL48" s="14"/>
      <c r="EQM48" s="15"/>
      <c r="EQN48" s="13"/>
      <c r="EQO48" s="9"/>
      <c r="EQP48" s="8"/>
      <c r="EQQ48" s="8"/>
      <c r="EQR48" s="13"/>
      <c r="EQS48" s="13"/>
      <c r="EQT48" s="14"/>
      <c r="EQU48" s="15"/>
      <c r="EQV48" s="13"/>
      <c r="EQW48" s="9"/>
      <c r="EQX48" s="8"/>
      <c r="EQY48" s="8"/>
      <c r="EQZ48" s="13"/>
      <c r="ERA48" s="13"/>
      <c r="ERB48" s="14"/>
      <c r="ERC48" s="15"/>
      <c r="ERD48" s="13"/>
      <c r="ERE48" s="9"/>
      <c r="ERF48" s="8"/>
      <c r="ERG48" s="8"/>
      <c r="ERH48" s="13"/>
      <c r="ERI48" s="13"/>
      <c r="ERJ48" s="14"/>
      <c r="ERK48" s="15"/>
      <c r="ERL48" s="13"/>
      <c r="ERM48" s="9"/>
      <c r="ERN48" s="8"/>
      <c r="ERO48" s="8"/>
      <c r="ERP48" s="13"/>
      <c r="ERQ48" s="13"/>
      <c r="ERR48" s="14"/>
      <c r="ERS48" s="15"/>
      <c r="ERT48" s="13"/>
      <c r="ERU48" s="9"/>
      <c r="ERV48" s="8"/>
      <c r="ERW48" s="8"/>
      <c r="ERX48" s="13"/>
      <c r="ERY48" s="13"/>
      <c r="ERZ48" s="14"/>
      <c r="ESA48" s="15"/>
      <c r="ESB48" s="13"/>
      <c r="ESC48" s="9"/>
      <c r="ESD48" s="8"/>
      <c r="ESE48" s="8"/>
      <c r="ESF48" s="13"/>
      <c r="ESG48" s="13"/>
      <c r="ESH48" s="14"/>
      <c r="ESI48" s="15"/>
      <c r="ESJ48" s="13"/>
      <c r="ESK48" s="9"/>
      <c r="ESL48" s="8"/>
      <c r="ESM48" s="8"/>
      <c r="ESN48" s="13"/>
      <c r="ESO48" s="13"/>
      <c r="ESP48" s="14"/>
      <c r="ESQ48" s="15"/>
      <c r="ESR48" s="13"/>
      <c r="ESS48" s="9"/>
      <c r="EST48" s="8"/>
      <c r="ESU48" s="8"/>
      <c r="ESV48" s="13"/>
      <c r="ESW48" s="13"/>
      <c r="ESX48" s="14"/>
      <c r="ESY48" s="15"/>
      <c r="ESZ48" s="13"/>
      <c r="ETA48" s="9"/>
      <c r="ETB48" s="8"/>
      <c r="ETC48" s="8"/>
      <c r="ETD48" s="13"/>
      <c r="ETE48" s="13"/>
      <c r="ETF48" s="14"/>
      <c r="ETG48" s="15"/>
      <c r="ETH48" s="13"/>
      <c r="ETI48" s="9"/>
      <c r="ETJ48" s="8"/>
      <c r="ETK48" s="8"/>
      <c r="ETL48" s="13"/>
      <c r="ETM48" s="13"/>
      <c r="ETN48" s="14"/>
      <c r="ETO48" s="15"/>
      <c r="ETP48" s="13"/>
      <c r="ETQ48" s="9"/>
      <c r="ETR48" s="8"/>
      <c r="ETS48" s="8"/>
      <c r="ETT48" s="13"/>
      <c r="ETU48" s="13"/>
      <c r="ETV48" s="14"/>
      <c r="ETW48" s="15"/>
      <c r="ETX48" s="13"/>
      <c r="ETY48" s="9"/>
      <c r="ETZ48" s="8"/>
      <c r="EUA48" s="8"/>
      <c r="EUB48" s="13"/>
      <c r="EUC48" s="13"/>
      <c r="EUD48" s="14"/>
      <c r="EUE48" s="15"/>
      <c r="EUF48" s="13"/>
      <c r="EUG48" s="9"/>
      <c r="EUH48" s="8"/>
      <c r="EUI48" s="8"/>
      <c r="EUJ48" s="13"/>
      <c r="EUK48" s="13"/>
      <c r="EUL48" s="14"/>
      <c r="EUM48" s="15"/>
      <c r="EUN48" s="13"/>
      <c r="EUO48" s="9"/>
      <c r="EUP48" s="8"/>
      <c r="EUQ48" s="8"/>
      <c r="EUR48" s="13"/>
      <c r="EUS48" s="13"/>
      <c r="EUT48" s="14"/>
      <c r="EUU48" s="15"/>
      <c r="EUV48" s="13"/>
      <c r="EUW48" s="9"/>
      <c r="EUX48" s="8"/>
      <c r="EUY48" s="8"/>
      <c r="EUZ48" s="13"/>
      <c r="EVA48" s="13"/>
      <c r="EVB48" s="14"/>
      <c r="EVC48" s="15"/>
      <c r="EVD48" s="13"/>
      <c r="EVE48" s="9"/>
      <c r="EVF48" s="8"/>
      <c r="EVG48" s="8"/>
      <c r="EVH48" s="13"/>
      <c r="EVI48" s="13"/>
      <c r="EVJ48" s="14"/>
      <c r="EVK48" s="15"/>
      <c r="EVL48" s="13"/>
      <c r="EVM48" s="9"/>
      <c r="EVN48" s="8"/>
      <c r="EVO48" s="8"/>
      <c r="EVP48" s="13"/>
      <c r="EVQ48" s="13"/>
      <c r="EVR48" s="14"/>
      <c r="EVS48" s="15"/>
      <c r="EVT48" s="13"/>
      <c r="EVU48" s="9"/>
      <c r="EVV48" s="8"/>
      <c r="EVW48" s="8"/>
      <c r="EVX48" s="13"/>
      <c r="EVY48" s="13"/>
      <c r="EVZ48" s="14"/>
      <c r="EWA48" s="15"/>
      <c r="EWB48" s="13"/>
      <c r="EWC48" s="9"/>
      <c r="EWD48" s="8"/>
      <c r="EWE48" s="8"/>
      <c r="EWF48" s="13"/>
      <c r="EWG48" s="13"/>
      <c r="EWH48" s="14"/>
      <c r="EWI48" s="15"/>
      <c r="EWJ48" s="13"/>
      <c r="EWK48" s="9"/>
      <c r="EWL48" s="8"/>
      <c r="EWM48" s="8"/>
      <c r="EWN48" s="13"/>
      <c r="EWO48" s="13"/>
      <c r="EWP48" s="14"/>
      <c r="EWQ48" s="15"/>
      <c r="EWR48" s="13"/>
      <c r="EWS48" s="9"/>
      <c r="EWT48" s="8"/>
      <c r="EWU48" s="8"/>
      <c r="EWV48" s="13"/>
      <c r="EWW48" s="13"/>
      <c r="EWX48" s="14"/>
      <c r="EWY48" s="15"/>
      <c r="EWZ48" s="13"/>
      <c r="EXA48" s="9"/>
      <c r="EXB48" s="8"/>
      <c r="EXC48" s="8"/>
      <c r="EXD48" s="13"/>
      <c r="EXE48" s="13"/>
      <c r="EXF48" s="14"/>
      <c r="EXG48" s="15"/>
      <c r="EXH48" s="13"/>
      <c r="EXI48" s="9"/>
      <c r="EXJ48" s="8"/>
      <c r="EXK48" s="8"/>
      <c r="EXL48" s="13"/>
      <c r="EXM48" s="13"/>
      <c r="EXN48" s="14"/>
      <c r="EXO48" s="15"/>
      <c r="EXP48" s="13"/>
      <c r="EXQ48" s="9"/>
      <c r="EXR48" s="8"/>
      <c r="EXS48" s="8"/>
      <c r="EXT48" s="13"/>
      <c r="EXU48" s="13"/>
      <c r="EXV48" s="14"/>
      <c r="EXW48" s="15"/>
      <c r="EXX48" s="13"/>
      <c r="EXY48" s="9"/>
      <c r="EXZ48" s="8"/>
      <c r="EYA48" s="8"/>
      <c r="EYB48" s="13"/>
      <c r="EYC48" s="13"/>
      <c r="EYD48" s="14"/>
      <c r="EYE48" s="15"/>
      <c r="EYF48" s="13"/>
      <c r="EYG48" s="9"/>
      <c r="EYH48" s="8"/>
      <c r="EYI48" s="8"/>
      <c r="EYJ48" s="13"/>
      <c r="EYK48" s="13"/>
      <c r="EYL48" s="14"/>
      <c r="EYM48" s="15"/>
      <c r="EYN48" s="13"/>
      <c r="EYO48" s="9"/>
      <c r="EYP48" s="8"/>
      <c r="EYQ48" s="8"/>
      <c r="EYR48" s="13"/>
      <c r="EYS48" s="13"/>
      <c r="EYT48" s="14"/>
      <c r="EYU48" s="15"/>
      <c r="EYV48" s="13"/>
      <c r="EYW48" s="9"/>
      <c r="EYX48" s="8"/>
      <c r="EYY48" s="8"/>
      <c r="EYZ48" s="13"/>
      <c r="EZA48" s="13"/>
      <c r="EZB48" s="14"/>
      <c r="EZC48" s="15"/>
      <c r="EZD48" s="13"/>
      <c r="EZE48" s="9"/>
      <c r="EZF48" s="8"/>
      <c r="EZG48" s="8"/>
      <c r="EZH48" s="13"/>
      <c r="EZI48" s="13"/>
      <c r="EZJ48" s="14"/>
      <c r="EZK48" s="15"/>
      <c r="EZL48" s="13"/>
      <c r="EZM48" s="9"/>
      <c r="EZN48" s="8"/>
      <c r="EZO48" s="8"/>
      <c r="EZP48" s="13"/>
      <c r="EZQ48" s="13"/>
      <c r="EZR48" s="14"/>
      <c r="EZS48" s="15"/>
      <c r="EZT48" s="13"/>
      <c r="EZU48" s="9"/>
      <c r="EZV48" s="8"/>
      <c r="EZW48" s="8"/>
      <c r="EZX48" s="13"/>
      <c r="EZY48" s="13"/>
      <c r="EZZ48" s="14"/>
      <c r="FAA48" s="15"/>
      <c r="FAB48" s="13"/>
      <c r="FAC48" s="9"/>
      <c r="FAD48" s="8"/>
      <c r="FAE48" s="8"/>
      <c r="FAF48" s="13"/>
      <c r="FAG48" s="13"/>
      <c r="FAH48" s="14"/>
      <c r="FAI48" s="15"/>
      <c r="FAJ48" s="13"/>
      <c r="FAK48" s="9"/>
      <c r="FAL48" s="8"/>
      <c r="FAM48" s="8"/>
      <c r="FAN48" s="13"/>
      <c r="FAO48" s="13"/>
      <c r="FAP48" s="14"/>
      <c r="FAQ48" s="15"/>
      <c r="FAR48" s="13"/>
      <c r="FAS48" s="9"/>
      <c r="FAT48" s="8"/>
      <c r="FAU48" s="8"/>
      <c r="FAV48" s="13"/>
      <c r="FAW48" s="13"/>
      <c r="FAX48" s="14"/>
      <c r="FAY48" s="15"/>
      <c r="FAZ48" s="13"/>
      <c r="FBA48" s="9"/>
      <c r="FBB48" s="8"/>
      <c r="FBC48" s="8"/>
      <c r="FBD48" s="13"/>
      <c r="FBE48" s="13"/>
      <c r="FBF48" s="14"/>
      <c r="FBG48" s="15"/>
      <c r="FBH48" s="13"/>
      <c r="FBI48" s="9"/>
      <c r="FBJ48" s="8"/>
      <c r="FBK48" s="8"/>
      <c r="FBL48" s="13"/>
      <c r="FBM48" s="13"/>
      <c r="FBN48" s="14"/>
      <c r="FBO48" s="15"/>
      <c r="FBP48" s="13"/>
      <c r="FBQ48" s="9"/>
      <c r="FBR48" s="8"/>
      <c r="FBS48" s="8"/>
      <c r="FBT48" s="13"/>
      <c r="FBU48" s="13"/>
      <c r="FBV48" s="14"/>
      <c r="FBW48" s="15"/>
      <c r="FBX48" s="13"/>
      <c r="FBY48" s="9"/>
      <c r="FBZ48" s="8"/>
      <c r="FCA48" s="8"/>
      <c r="FCB48" s="13"/>
      <c r="FCC48" s="13"/>
      <c r="FCD48" s="14"/>
      <c r="FCE48" s="15"/>
      <c r="FCF48" s="13"/>
      <c r="FCG48" s="9"/>
      <c r="FCH48" s="8"/>
      <c r="FCI48" s="8"/>
      <c r="FCJ48" s="13"/>
      <c r="FCK48" s="13"/>
      <c r="FCL48" s="14"/>
      <c r="FCM48" s="15"/>
      <c r="FCN48" s="13"/>
      <c r="FCO48" s="9"/>
      <c r="FCP48" s="8"/>
      <c r="FCQ48" s="8"/>
      <c r="FCR48" s="13"/>
      <c r="FCS48" s="13"/>
      <c r="FCT48" s="14"/>
      <c r="FCU48" s="15"/>
      <c r="FCV48" s="13"/>
      <c r="FCW48" s="9"/>
      <c r="FCX48" s="8"/>
      <c r="FCY48" s="8"/>
      <c r="FCZ48" s="13"/>
      <c r="FDA48" s="13"/>
      <c r="FDB48" s="14"/>
      <c r="FDC48" s="15"/>
      <c r="FDD48" s="13"/>
      <c r="FDE48" s="9"/>
      <c r="FDF48" s="8"/>
      <c r="FDG48" s="8"/>
      <c r="FDH48" s="13"/>
      <c r="FDI48" s="13"/>
      <c r="FDJ48" s="14"/>
      <c r="FDK48" s="15"/>
      <c r="FDL48" s="13"/>
      <c r="FDM48" s="9"/>
      <c r="FDN48" s="8"/>
      <c r="FDO48" s="8"/>
      <c r="FDP48" s="13"/>
      <c r="FDQ48" s="13"/>
      <c r="FDR48" s="14"/>
      <c r="FDS48" s="15"/>
      <c r="FDT48" s="13"/>
      <c r="FDU48" s="9"/>
      <c r="FDV48" s="8"/>
      <c r="FDW48" s="8"/>
      <c r="FDX48" s="13"/>
      <c r="FDY48" s="13"/>
      <c r="FDZ48" s="14"/>
      <c r="FEA48" s="15"/>
      <c r="FEB48" s="13"/>
      <c r="FEC48" s="9"/>
      <c r="FED48" s="8"/>
      <c r="FEE48" s="8"/>
      <c r="FEF48" s="13"/>
      <c r="FEG48" s="13"/>
      <c r="FEH48" s="14"/>
      <c r="FEI48" s="15"/>
      <c r="FEJ48" s="13"/>
      <c r="FEK48" s="9"/>
      <c r="FEL48" s="8"/>
      <c r="FEM48" s="8"/>
      <c r="FEN48" s="13"/>
      <c r="FEO48" s="13"/>
      <c r="FEP48" s="14"/>
      <c r="FEQ48" s="15"/>
      <c r="FER48" s="13"/>
      <c r="FES48" s="9"/>
      <c r="FET48" s="8"/>
      <c r="FEU48" s="8"/>
      <c r="FEV48" s="13"/>
      <c r="FEW48" s="13"/>
      <c r="FEX48" s="14"/>
      <c r="FEY48" s="15"/>
      <c r="FEZ48" s="13"/>
      <c r="FFA48" s="9"/>
      <c r="FFB48" s="8"/>
      <c r="FFC48" s="8"/>
      <c r="FFD48" s="13"/>
      <c r="FFE48" s="13"/>
      <c r="FFF48" s="14"/>
      <c r="FFG48" s="15"/>
      <c r="FFH48" s="13"/>
      <c r="FFI48" s="9"/>
      <c r="FFJ48" s="8"/>
      <c r="FFK48" s="8"/>
      <c r="FFL48" s="13"/>
      <c r="FFM48" s="13"/>
      <c r="FFN48" s="14"/>
      <c r="FFO48" s="15"/>
      <c r="FFP48" s="13"/>
      <c r="FFQ48" s="9"/>
      <c r="FFR48" s="8"/>
      <c r="FFS48" s="8"/>
      <c r="FFT48" s="13"/>
      <c r="FFU48" s="13"/>
      <c r="FFV48" s="14"/>
      <c r="FFW48" s="15"/>
      <c r="FFX48" s="13"/>
      <c r="FFY48" s="9"/>
      <c r="FFZ48" s="8"/>
      <c r="FGA48" s="8"/>
      <c r="FGB48" s="13"/>
      <c r="FGC48" s="13"/>
      <c r="FGD48" s="14"/>
      <c r="FGE48" s="15"/>
      <c r="FGF48" s="13"/>
      <c r="FGG48" s="9"/>
      <c r="FGH48" s="8"/>
      <c r="FGI48" s="8"/>
      <c r="FGJ48" s="13"/>
      <c r="FGK48" s="13"/>
      <c r="FGL48" s="14"/>
      <c r="FGM48" s="15"/>
      <c r="FGN48" s="13"/>
      <c r="FGO48" s="9"/>
      <c r="FGP48" s="8"/>
      <c r="FGQ48" s="8"/>
      <c r="FGR48" s="13"/>
      <c r="FGS48" s="13"/>
      <c r="FGT48" s="14"/>
      <c r="FGU48" s="15"/>
      <c r="FGV48" s="13"/>
      <c r="FGW48" s="9"/>
      <c r="FGX48" s="8"/>
      <c r="FGY48" s="8"/>
      <c r="FGZ48" s="13"/>
      <c r="FHA48" s="13"/>
      <c r="FHB48" s="14"/>
      <c r="FHC48" s="15"/>
      <c r="FHD48" s="13"/>
      <c r="FHE48" s="9"/>
      <c r="FHF48" s="8"/>
      <c r="FHG48" s="8"/>
      <c r="FHH48" s="13"/>
      <c r="FHI48" s="13"/>
      <c r="FHJ48" s="14"/>
      <c r="FHK48" s="15"/>
      <c r="FHL48" s="13"/>
      <c r="FHM48" s="9"/>
      <c r="FHN48" s="8"/>
      <c r="FHO48" s="8"/>
      <c r="FHP48" s="13"/>
      <c r="FHQ48" s="13"/>
      <c r="FHR48" s="14"/>
      <c r="FHS48" s="15"/>
      <c r="FHT48" s="13"/>
      <c r="FHU48" s="9"/>
      <c r="FHV48" s="8"/>
      <c r="FHW48" s="8"/>
      <c r="FHX48" s="13"/>
      <c r="FHY48" s="13"/>
      <c r="FHZ48" s="14"/>
      <c r="FIA48" s="15"/>
      <c r="FIB48" s="13"/>
      <c r="FIC48" s="9"/>
      <c r="FID48" s="8"/>
      <c r="FIE48" s="8"/>
      <c r="FIF48" s="13"/>
      <c r="FIG48" s="13"/>
      <c r="FIH48" s="14"/>
      <c r="FII48" s="15"/>
      <c r="FIJ48" s="13"/>
      <c r="FIK48" s="9"/>
      <c r="FIL48" s="8"/>
      <c r="FIM48" s="8"/>
      <c r="FIN48" s="13"/>
      <c r="FIO48" s="13"/>
      <c r="FIP48" s="14"/>
      <c r="FIQ48" s="15"/>
      <c r="FIR48" s="13"/>
      <c r="FIS48" s="9"/>
      <c r="FIT48" s="8"/>
      <c r="FIU48" s="8"/>
      <c r="FIV48" s="13"/>
      <c r="FIW48" s="13"/>
      <c r="FIX48" s="14"/>
      <c r="FIY48" s="15"/>
      <c r="FIZ48" s="13"/>
      <c r="FJA48" s="9"/>
      <c r="FJB48" s="8"/>
      <c r="FJC48" s="8"/>
      <c r="FJD48" s="13"/>
      <c r="FJE48" s="13"/>
      <c r="FJF48" s="14"/>
      <c r="FJG48" s="15"/>
      <c r="FJH48" s="13"/>
      <c r="FJI48" s="9"/>
      <c r="FJJ48" s="8"/>
      <c r="FJK48" s="8"/>
      <c r="FJL48" s="13"/>
      <c r="FJM48" s="13"/>
      <c r="FJN48" s="14"/>
      <c r="FJO48" s="15"/>
      <c r="FJP48" s="13"/>
      <c r="FJQ48" s="9"/>
      <c r="FJR48" s="8"/>
      <c r="FJS48" s="8"/>
      <c r="FJT48" s="13"/>
      <c r="FJU48" s="13"/>
      <c r="FJV48" s="14"/>
      <c r="FJW48" s="15"/>
      <c r="FJX48" s="13"/>
      <c r="FJY48" s="9"/>
      <c r="FJZ48" s="8"/>
      <c r="FKA48" s="8"/>
      <c r="FKB48" s="13"/>
      <c r="FKC48" s="13"/>
      <c r="FKD48" s="14"/>
      <c r="FKE48" s="15"/>
      <c r="FKF48" s="13"/>
      <c r="FKG48" s="9"/>
      <c r="FKH48" s="8"/>
      <c r="FKI48" s="8"/>
      <c r="FKJ48" s="13"/>
      <c r="FKK48" s="13"/>
      <c r="FKL48" s="14"/>
      <c r="FKM48" s="15"/>
      <c r="FKN48" s="13"/>
      <c r="FKO48" s="9"/>
      <c r="FKP48" s="8"/>
      <c r="FKQ48" s="8"/>
      <c r="FKR48" s="13"/>
      <c r="FKS48" s="13"/>
      <c r="FKT48" s="14"/>
      <c r="FKU48" s="15"/>
      <c r="FKV48" s="13"/>
      <c r="FKW48" s="9"/>
      <c r="FKX48" s="8"/>
      <c r="FKY48" s="8"/>
      <c r="FKZ48" s="13"/>
      <c r="FLA48" s="13"/>
      <c r="FLB48" s="14"/>
      <c r="FLC48" s="15"/>
      <c r="FLD48" s="13"/>
      <c r="FLE48" s="9"/>
      <c r="FLF48" s="8"/>
      <c r="FLG48" s="8"/>
      <c r="FLH48" s="13"/>
      <c r="FLI48" s="13"/>
      <c r="FLJ48" s="14"/>
      <c r="FLK48" s="15"/>
      <c r="FLL48" s="13"/>
      <c r="FLM48" s="9"/>
      <c r="FLN48" s="8"/>
      <c r="FLO48" s="8"/>
      <c r="FLP48" s="13"/>
      <c r="FLQ48" s="13"/>
      <c r="FLR48" s="14"/>
      <c r="FLS48" s="15"/>
      <c r="FLT48" s="13"/>
      <c r="FLU48" s="9"/>
      <c r="FLV48" s="8"/>
      <c r="FLW48" s="8"/>
      <c r="FLX48" s="13"/>
      <c r="FLY48" s="13"/>
      <c r="FLZ48" s="14"/>
      <c r="FMA48" s="15"/>
      <c r="FMB48" s="13"/>
      <c r="FMC48" s="9"/>
      <c r="FMD48" s="8"/>
      <c r="FME48" s="8"/>
      <c r="FMF48" s="13"/>
      <c r="FMG48" s="13"/>
      <c r="FMH48" s="14"/>
      <c r="FMI48" s="15"/>
      <c r="FMJ48" s="13"/>
      <c r="FMK48" s="9"/>
      <c r="FML48" s="8"/>
      <c r="FMM48" s="8"/>
      <c r="FMN48" s="13"/>
      <c r="FMO48" s="13"/>
      <c r="FMP48" s="14"/>
      <c r="FMQ48" s="15"/>
      <c r="FMR48" s="13"/>
      <c r="FMS48" s="9"/>
      <c r="FMT48" s="8"/>
      <c r="FMU48" s="8"/>
      <c r="FMV48" s="13"/>
      <c r="FMW48" s="13"/>
      <c r="FMX48" s="14"/>
      <c r="FMY48" s="15"/>
      <c r="FMZ48" s="13"/>
      <c r="FNA48" s="9"/>
      <c r="FNB48" s="8"/>
      <c r="FNC48" s="8"/>
      <c r="FND48" s="13"/>
      <c r="FNE48" s="13"/>
      <c r="FNF48" s="14"/>
      <c r="FNG48" s="15"/>
      <c r="FNH48" s="13"/>
      <c r="FNI48" s="9"/>
      <c r="FNJ48" s="8"/>
      <c r="FNK48" s="8"/>
      <c r="FNL48" s="13"/>
      <c r="FNM48" s="13"/>
      <c r="FNN48" s="14"/>
      <c r="FNO48" s="15"/>
      <c r="FNP48" s="13"/>
      <c r="FNQ48" s="9"/>
      <c r="FNR48" s="8"/>
      <c r="FNS48" s="8"/>
      <c r="FNT48" s="13"/>
      <c r="FNU48" s="13"/>
      <c r="FNV48" s="14"/>
      <c r="FNW48" s="15"/>
      <c r="FNX48" s="13"/>
      <c r="FNY48" s="9"/>
      <c r="FNZ48" s="8"/>
      <c r="FOA48" s="8"/>
      <c r="FOB48" s="13"/>
      <c r="FOC48" s="13"/>
      <c r="FOD48" s="14"/>
      <c r="FOE48" s="15"/>
      <c r="FOF48" s="13"/>
      <c r="FOG48" s="9"/>
      <c r="FOH48" s="8"/>
      <c r="FOI48" s="8"/>
      <c r="FOJ48" s="13"/>
      <c r="FOK48" s="13"/>
      <c r="FOL48" s="14"/>
      <c r="FOM48" s="15"/>
      <c r="FON48" s="13"/>
      <c r="FOO48" s="9"/>
      <c r="FOP48" s="8"/>
      <c r="FOQ48" s="8"/>
      <c r="FOR48" s="13"/>
      <c r="FOS48" s="13"/>
      <c r="FOT48" s="14"/>
      <c r="FOU48" s="15"/>
      <c r="FOV48" s="13"/>
      <c r="FOW48" s="9"/>
      <c r="FOX48" s="8"/>
      <c r="FOY48" s="8"/>
      <c r="FOZ48" s="13"/>
      <c r="FPA48" s="13"/>
      <c r="FPB48" s="14"/>
      <c r="FPC48" s="15"/>
      <c r="FPD48" s="13"/>
      <c r="FPE48" s="9"/>
      <c r="FPF48" s="8"/>
      <c r="FPG48" s="8"/>
      <c r="FPH48" s="13"/>
      <c r="FPI48" s="13"/>
      <c r="FPJ48" s="14"/>
      <c r="FPK48" s="15"/>
      <c r="FPL48" s="13"/>
      <c r="FPM48" s="9"/>
      <c r="FPN48" s="8"/>
      <c r="FPO48" s="8"/>
      <c r="FPP48" s="13"/>
      <c r="FPQ48" s="13"/>
      <c r="FPR48" s="14"/>
      <c r="FPS48" s="15"/>
      <c r="FPT48" s="13"/>
      <c r="FPU48" s="9"/>
      <c r="FPV48" s="8"/>
      <c r="FPW48" s="8"/>
      <c r="FPX48" s="13"/>
      <c r="FPY48" s="13"/>
      <c r="FPZ48" s="14"/>
      <c r="FQA48" s="15"/>
      <c r="FQB48" s="13"/>
      <c r="FQC48" s="9"/>
      <c r="FQD48" s="8"/>
      <c r="FQE48" s="8"/>
      <c r="FQF48" s="13"/>
      <c r="FQG48" s="13"/>
      <c r="FQH48" s="14"/>
      <c r="FQI48" s="15"/>
      <c r="FQJ48" s="13"/>
      <c r="FQK48" s="9"/>
      <c r="FQL48" s="8"/>
      <c r="FQM48" s="8"/>
      <c r="FQN48" s="13"/>
      <c r="FQO48" s="13"/>
      <c r="FQP48" s="14"/>
      <c r="FQQ48" s="15"/>
      <c r="FQR48" s="13"/>
      <c r="FQS48" s="9"/>
      <c r="FQT48" s="8"/>
      <c r="FQU48" s="8"/>
      <c r="FQV48" s="13"/>
      <c r="FQW48" s="13"/>
      <c r="FQX48" s="14"/>
      <c r="FQY48" s="15"/>
      <c r="FQZ48" s="13"/>
      <c r="FRA48" s="9"/>
      <c r="FRB48" s="8"/>
      <c r="FRC48" s="8"/>
      <c r="FRD48" s="13"/>
      <c r="FRE48" s="13"/>
      <c r="FRF48" s="14"/>
      <c r="FRG48" s="15"/>
      <c r="FRH48" s="13"/>
      <c r="FRI48" s="9"/>
      <c r="FRJ48" s="8"/>
      <c r="FRK48" s="8"/>
      <c r="FRL48" s="13"/>
      <c r="FRM48" s="13"/>
      <c r="FRN48" s="14"/>
      <c r="FRO48" s="15"/>
      <c r="FRP48" s="13"/>
      <c r="FRQ48" s="9"/>
      <c r="FRR48" s="8"/>
      <c r="FRS48" s="8"/>
      <c r="FRT48" s="13"/>
      <c r="FRU48" s="13"/>
      <c r="FRV48" s="14"/>
      <c r="FRW48" s="15"/>
      <c r="FRX48" s="13"/>
      <c r="FRY48" s="9"/>
      <c r="FRZ48" s="8"/>
      <c r="FSA48" s="8"/>
      <c r="FSB48" s="13"/>
      <c r="FSC48" s="13"/>
      <c r="FSD48" s="14"/>
      <c r="FSE48" s="15"/>
      <c r="FSF48" s="13"/>
      <c r="FSG48" s="9"/>
      <c r="FSH48" s="8"/>
      <c r="FSI48" s="8"/>
      <c r="FSJ48" s="13"/>
      <c r="FSK48" s="13"/>
      <c r="FSL48" s="14"/>
      <c r="FSM48" s="15"/>
      <c r="FSN48" s="13"/>
      <c r="FSO48" s="9"/>
      <c r="FSP48" s="8"/>
      <c r="FSQ48" s="8"/>
      <c r="FSR48" s="13"/>
      <c r="FSS48" s="13"/>
      <c r="FST48" s="14"/>
      <c r="FSU48" s="15"/>
      <c r="FSV48" s="13"/>
      <c r="FSW48" s="9"/>
      <c r="FSX48" s="8"/>
      <c r="FSY48" s="8"/>
      <c r="FSZ48" s="13"/>
      <c r="FTA48" s="13"/>
      <c r="FTB48" s="14"/>
      <c r="FTC48" s="15"/>
      <c r="FTD48" s="13"/>
      <c r="FTE48" s="9"/>
      <c r="FTF48" s="8"/>
      <c r="FTG48" s="8"/>
      <c r="FTH48" s="13"/>
      <c r="FTI48" s="13"/>
      <c r="FTJ48" s="14"/>
      <c r="FTK48" s="15"/>
      <c r="FTL48" s="13"/>
      <c r="FTM48" s="9"/>
      <c r="FTN48" s="8"/>
      <c r="FTO48" s="8"/>
      <c r="FTP48" s="13"/>
      <c r="FTQ48" s="13"/>
      <c r="FTR48" s="14"/>
      <c r="FTS48" s="15"/>
      <c r="FTT48" s="13"/>
      <c r="FTU48" s="9"/>
      <c r="FTV48" s="8"/>
      <c r="FTW48" s="8"/>
      <c r="FTX48" s="13"/>
      <c r="FTY48" s="13"/>
      <c r="FTZ48" s="14"/>
      <c r="FUA48" s="15"/>
      <c r="FUB48" s="13"/>
      <c r="FUC48" s="9"/>
      <c r="FUD48" s="8"/>
      <c r="FUE48" s="8"/>
      <c r="FUF48" s="13"/>
      <c r="FUG48" s="13"/>
      <c r="FUH48" s="14"/>
      <c r="FUI48" s="15"/>
      <c r="FUJ48" s="13"/>
      <c r="FUK48" s="9"/>
      <c r="FUL48" s="8"/>
      <c r="FUM48" s="8"/>
      <c r="FUN48" s="13"/>
      <c r="FUO48" s="13"/>
      <c r="FUP48" s="14"/>
      <c r="FUQ48" s="15"/>
      <c r="FUR48" s="13"/>
      <c r="FUS48" s="9"/>
      <c r="FUT48" s="8"/>
      <c r="FUU48" s="8"/>
      <c r="FUV48" s="13"/>
      <c r="FUW48" s="13"/>
      <c r="FUX48" s="14"/>
      <c r="FUY48" s="15"/>
      <c r="FUZ48" s="13"/>
      <c r="FVA48" s="9"/>
      <c r="FVB48" s="8"/>
      <c r="FVC48" s="8"/>
      <c r="FVD48" s="13"/>
      <c r="FVE48" s="13"/>
      <c r="FVF48" s="14"/>
      <c r="FVG48" s="15"/>
      <c r="FVH48" s="13"/>
      <c r="FVI48" s="9"/>
      <c r="FVJ48" s="8"/>
      <c r="FVK48" s="8"/>
      <c r="FVL48" s="13"/>
      <c r="FVM48" s="13"/>
      <c r="FVN48" s="14"/>
      <c r="FVO48" s="15"/>
      <c r="FVP48" s="13"/>
      <c r="FVQ48" s="9"/>
      <c r="FVR48" s="8"/>
      <c r="FVS48" s="8"/>
      <c r="FVT48" s="13"/>
      <c r="FVU48" s="13"/>
      <c r="FVV48" s="14"/>
      <c r="FVW48" s="15"/>
      <c r="FVX48" s="13"/>
      <c r="FVY48" s="9"/>
      <c r="FVZ48" s="8"/>
      <c r="FWA48" s="8"/>
      <c r="FWB48" s="13"/>
      <c r="FWC48" s="13"/>
      <c r="FWD48" s="14"/>
      <c r="FWE48" s="15"/>
      <c r="FWF48" s="13"/>
      <c r="FWG48" s="9"/>
      <c r="FWH48" s="8"/>
      <c r="FWI48" s="8"/>
      <c r="FWJ48" s="13"/>
      <c r="FWK48" s="13"/>
      <c r="FWL48" s="14"/>
      <c r="FWM48" s="15"/>
      <c r="FWN48" s="13"/>
      <c r="FWO48" s="9"/>
      <c r="FWP48" s="8"/>
      <c r="FWQ48" s="8"/>
      <c r="FWR48" s="13"/>
      <c r="FWS48" s="13"/>
      <c r="FWT48" s="14"/>
      <c r="FWU48" s="15"/>
      <c r="FWV48" s="13"/>
      <c r="FWW48" s="9"/>
      <c r="FWX48" s="8"/>
      <c r="FWY48" s="8"/>
      <c r="FWZ48" s="13"/>
      <c r="FXA48" s="13"/>
      <c r="FXB48" s="14"/>
      <c r="FXC48" s="15"/>
      <c r="FXD48" s="13"/>
      <c r="FXE48" s="9"/>
      <c r="FXF48" s="8"/>
      <c r="FXG48" s="8"/>
      <c r="FXH48" s="13"/>
      <c r="FXI48" s="13"/>
      <c r="FXJ48" s="14"/>
      <c r="FXK48" s="15"/>
      <c r="FXL48" s="13"/>
      <c r="FXM48" s="9"/>
      <c r="FXN48" s="8"/>
      <c r="FXO48" s="8"/>
      <c r="FXP48" s="13"/>
      <c r="FXQ48" s="13"/>
      <c r="FXR48" s="14"/>
      <c r="FXS48" s="15"/>
      <c r="FXT48" s="13"/>
      <c r="FXU48" s="9"/>
      <c r="FXV48" s="8"/>
      <c r="FXW48" s="8"/>
      <c r="FXX48" s="13"/>
      <c r="FXY48" s="13"/>
      <c r="FXZ48" s="14"/>
      <c r="FYA48" s="15"/>
      <c r="FYB48" s="13"/>
      <c r="FYC48" s="9"/>
      <c r="FYD48" s="8"/>
      <c r="FYE48" s="8"/>
      <c r="FYF48" s="13"/>
      <c r="FYG48" s="13"/>
      <c r="FYH48" s="14"/>
      <c r="FYI48" s="15"/>
      <c r="FYJ48" s="13"/>
      <c r="FYK48" s="9"/>
      <c r="FYL48" s="8"/>
      <c r="FYM48" s="8"/>
      <c r="FYN48" s="13"/>
      <c r="FYO48" s="13"/>
      <c r="FYP48" s="14"/>
      <c r="FYQ48" s="15"/>
      <c r="FYR48" s="13"/>
      <c r="FYS48" s="9"/>
      <c r="FYT48" s="8"/>
      <c r="FYU48" s="8"/>
      <c r="FYV48" s="13"/>
      <c r="FYW48" s="13"/>
      <c r="FYX48" s="14"/>
      <c r="FYY48" s="15"/>
      <c r="FYZ48" s="13"/>
      <c r="FZA48" s="9"/>
      <c r="FZB48" s="8"/>
      <c r="FZC48" s="8"/>
      <c r="FZD48" s="13"/>
      <c r="FZE48" s="13"/>
      <c r="FZF48" s="14"/>
      <c r="FZG48" s="15"/>
      <c r="FZH48" s="13"/>
      <c r="FZI48" s="9"/>
      <c r="FZJ48" s="8"/>
      <c r="FZK48" s="8"/>
      <c r="FZL48" s="13"/>
      <c r="FZM48" s="13"/>
      <c r="FZN48" s="14"/>
      <c r="FZO48" s="15"/>
      <c r="FZP48" s="13"/>
      <c r="FZQ48" s="9"/>
      <c r="FZR48" s="8"/>
      <c r="FZS48" s="8"/>
      <c r="FZT48" s="13"/>
      <c r="FZU48" s="13"/>
      <c r="FZV48" s="14"/>
      <c r="FZW48" s="15"/>
      <c r="FZX48" s="13"/>
      <c r="FZY48" s="9"/>
      <c r="FZZ48" s="8"/>
      <c r="GAA48" s="8"/>
      <c r="GAB48" s="13"/>
      <c r="GAC48" s="13"/>
      <c r="GAD48" s="14"/>
      <c r="GAE48" s="15"/>
      <c r="GAF48" s="13"/>
      <c r="GAG48" s="9"/>
      <c r="GAH48" s="8"/>
      <c r="GAI48" s="8"/>
      <c r="GAJ48" s="13"/>
      <c r="GAK48" s="13"/>
      <c r="GAL48" s="14"/>
      <c r="GAM48" s="15"/>
      <c r="GAN48" s="13"/>
      <c r="GAO48" s="9"/>
      <c r="GAP48" s="8"/>
      <c r="GAQ48" s="8"/>
      <c r="GAR48" s="13"/>
      <c r="GAS48" s="13"/>
      <c r="GAT48" s="14"/>
      <c r="GAU48" s="15"/>
      <c r="GAV48" s="13"/>
      <c r="GAW48" s="9"/>
      <c r="GAX48" s="8"/>
      <c r="GAY48" s="8"/>
      <c r="GAZ48" s="13"/>
      <c r="GBA48" s="13"/>
      <c r="GBB48" s="14"/>
      <c r="GBC48" s="15"/>
      <c r="GBD48" s="13"/>
      <c r="GBE48" s="9"/>
      <c r="GBF48" s="8"/>
      <c r="GBG48" s="8"/>
      <c r="GBH48" s="13"/>
      <c r="GBI48" s="13"/>
      <c r="GBJ48" s="14"/>
      <c r="GBK48" s="15"/>
      <c r="GBL48" s="13"/>
      <c r="GBM48" s="9"/>
      <c r="GBN48" s="8"/>
      <c r="GBO48" s="8"/>
      <c r="GBP48" s="13"/>
      <c r="GBQ48" s="13"/>
      <c r="GBR48" s="14"/>
      <c r="GBS48" s="15"/>
      <c r="GBT48" s="13"/>
      <c r="GBU48" s="9"/>
      <c r="GBV48" s="8"/>
      <c r="GBW48" s="8"/>
      <c r="GBX48" s="13"/>
      <c r="GBY48" s="13"/>
      <c r="GBZ48" s="14"/>
      <c r="GCA48" s="15"/>
      <c r="GCB48" s="13"/>
      <c r="GCC48" s="9"/>
      <c r="GCD48" s="8"/>
      <c r="GCE48" s="8"/>
      <c r="GCF48" s="13"/>
      <c r="GCG48" s="13"/>
      <c r="GCH48" s="14"/>
      <c r="GCI48" s="15"/>
      <c r="GCJ48" s="13"/>
      <c r="GCK48" s="9"/>
      <c r="GCL48" s="8"/>
      <c r="GCM48" s="8"/>
      <c r="GCN48" s="13"/>
      <c r="GCO48" s="13"/>
      <c r="GCP48" s="14"/>
      <c r="GCQ48" s="15"/>
      <c r="GCR48" s="13"/>
      <c r="GCS48" s="9"/>
      <c r="GCT48" s="8"/>
      <c r="GCU48" s="8"/>
      <c r="GCV48" s="13"/>
      <c r="GCW48" s="13"/>
      <c r="GCX48" s="14"/>
      <c r="GCY48" s="15"/>
      <c r="GCZ48" s="13"/>
      <c r="GDA48" s="9"/>
      <c r="GDB48" s="8"/>
      <c r="GDC48" s="8"/>
      <c r="GDD48" s="13"/>
      <c r="GDE48" s="13"/>
      <c r="GDF48" s="14"/>
      <c r="GDG48" s="15"/>
      <c r="GDH48" s="13"/>
      <c r="GDI48" s="9"/>
      <c r="GDJ48" s="8"/>
      <c r="GDK48" s="8"/>
      <c r="GDL48" s="13"/>
      <c r="GDM48" s="13"/>
      <c r="GDN48" s="14"/>
      <c r="GDO48" s="15"/>
      <c r="GDP48" s="13"/>
      <c r="GDQ48" s="9"/>
      <c r="GDR48" s="8"/>
      <c r="GDS48" s="8"/>
      <c r="GDT48" s="13"/>
      <c r="GDU48" s="13"/>
      <c r="GDV48" s="14"/>
      <c r="GDW48" s="15"/>
      <c r="GDX48" s="13"/>
      <c r="GDY48" s="9"/>
      <c r="GDZ48" s="8"/>
      <c r="GEA48" s="8"/>
      <c r="GEB48" s="13"/>
      <c r="GEC48" s="13"/>
      <c r="GED48" s="14"/>
      <c r="GEE48" s="15"/>
      <c r="GEF48" s="13"/>
      <c r="GEG48" s="9"/>
      <c r="GEH48" s="8"/>
      <c r="GEI48" s="8"/>
      <c r="GEJ48" s="13"/>
      <c r="GEK48" s="13"/>
      <c r="GEL48" s="14"/>
      <c r="GEM48" s="15"/>
      <c r="GEN48" s="13"/>
      <c r="GEO48" s="9"/>
      <c r="GEP48" s="8"/>
      <c r="GEQ48" s="8"/>
      <c r="GER48" s="13"/>
      <c r="GES48" s="13"/>
      <c r="GET48" s="14"/>
      <c r="GEU48" s="15"/>
      <c r="GEV48" s="13"/>
      <c r="GEW48" s="9"/>
      <c r="GEX48" s="8"/>
      <c r="GEY48" s="8"/>
      <c r="GEZ48" s="13"/>
      <c r="GFA48" s="13"/>
      <c r="GFB48" s="14"/>
      <c r="GFC48" s="15"/>
      <c r="GFD48" s="13"/>
      <c r="GFE48" s="9"/>
      <c r="GFF48" s="8"/>
      <c r="GFG48" s="8"/>
      <c r="GFH48" s="13"/>
      <c r="GFI48" s="13"/>
      <c r="GFJ48" s="14"/>
      <c r="GFK48" s="15"/>
      <c r="GFL48" s="13"/>
      <c r="GFM48" s="9"/>
      <c r="GFN48" s="8"/>
      <c r="GFO48" s="8"/>
      <c r="GFP48" s="13"/>
      <c r="GFQ48" s="13"/>
      <c r="GFR48" s="14"/>
      <c r="GFS48" s="15"/>
      <c r="GFT48" s="13"/>
      <c r="GFU48" s="9"/>
      <c r="GFV48" s="8"/>
      <c r="GFW48" s="8"/>
      <c r="GFX48" s="13"/>
      <c r="GFY48" s="13"/>
      <c r="GFZ48" s="14"/>
      <c r="GGA48" s="15"/>
      <c r="GGB48" s="13"/>
      <c r="GGC48" s="9"/>
      <c r="GGD48" s="8"/>
      <c r="GGE48" s="8"/>
      <c r="GGF48" s="13"/>
      <c r="GGG48" s="13"/>
      <c r="GGH48" s="14"/>
      <c r="GGI48" s="15"/>
      <c r="GGJ48" s="13"/>
      <c r="GGK48" s="9"/>
      <c r="GGL48" s="8"/>
      <c r="GGM48" s="8"/>
      <c r="GGN48" s="13"/>
      <c r="GGO48" s="13"/>
      <c r="GGP48" s="14"/>
      <c r="GGQ48" s="15"/>
      <c r="GGR48" s="13"/>
      <c r="GGS48" s="9"/>
      <c r="GGT48" s="8"/>
      <c r="GGU48" s="8"/>
      <c r="GGV48" s="13"/>
      <c r="GGW48" s="13"/>
      <c r="GGX48" s="14"/>
      <c r="GGY48" s="15"/>
      <c r="GGZ48" s="13"/>
      <c r="GHA48" s="9"/>
      <c r="GHB48" s="8"/>
      <c r="GHC48" s="8"/>
      <c r="GHD48" s="13"/>
      <c r="GHE48" s="13"/>
      <c r="GHF48" s="14"/>
      <c r="GHG48" s="15"/>
      <c r="GHH48" s="13"/>
      <c r="GHI48" s="9"/>
      <c r="GHJ48" s="8"/>
      <c r="GHK48" s="8"/>
      <c r="GHL48" s="13"/>
      <c r="GHM48" s="13"/>
      <c r="GHN48" s="14"/>
      <c r="GHO48" s="15"/>
      <c r="GHP48" s="13"/>
      <c r="GHQ48" s="9"/>
      <c r="GHR48" s="8"/>
      <c r="GHS48" s="8"/>
      <c r="GHT48" s="13"/>
      <c r="GHU48" s="13"/>
      <c r="GHV48" s="14"/>
      <c r="GHW48" s="15"/>
      <c r="GHX48" s="13"/>
      <c r="GHY48" s="9"/>
      <c r="GHZ48" s="8"/>
      <c r="GIA48" s="8"/>
      <c r="GIB48" s="13"/>
      <c r="GIC48" s="13"/>
      <c r="GID48" s="14"/>
      <c r="GIE48" s="15"/>
      <c r="GIF48" s="13"/>
      <c r="GIG48" s="9"/>
      <c r="GIH48" s="8"/>
      <c r="GII48" s="8"/>
      <c r="GIJ48" s="13"/>
      <c r="GIK48" s="13"/>
      <c r="GIL48" s="14"/>
      <c r="GIM48" s="15"/>
      <c r="GIN48" s="13"/>
      <c r="GIO48" s="9"/>
      <c r="GIP48" s="8"/>
      <c r="GIQ48" s="8"/>
      <c r="GIR48" s="13"/>
      <c r="GIS48" s="13"/>
      <c r="GIT48" s="14"/>
      <c r="GIU48" s="15"/>
      <c r="GIV48" s="13"/>
      <c r="GIW48" s="9"/>
      <c r="GIX48" s="8"/>
      <c r="GIY48" s="8"/>
      <c r="GIZ48" s="13"/>
      <c r="GJA48" s="13"/>
      <c r="GJB48" s="14"/>
      <c r="GJC48" s="15"/>
      <c r="GJD48" s="13"/>
      <c r="GJE48" s="9"/>
      <c r="GJF48" s="8"/>
      <c r="GJG48" s="8"/>
      <c r="GJH48" s="13"/>
      <c r="GJI48" s="13"/>
      <c r="GJJ48" s="14"/>
      <c r="GJK48" s="15"/>
      <c r="GJL48" s="13"/>
      <c r="GJM48" s="9"/>
      <c r="GJN48" s="8"/>
      <c r="GJO48" s="8"/>
      <c r="GJP48" s="13"/>
      <c r="GJQ48" s="13"/>
      <c r="GJR48" s="14"/>
      <c r="GJS48" s="15"/>
      <c r="GJT48" s="13"/>
      <c r="GJU48" s="9"/>
      <c r="GJV48" s="8"/>
      <c r="GJW48" s="8"/>
      <c r="GJX48" s="13"/>
      <c r="GJY48" s="13"/>
      <c r="GJZ48" s="14"/>
      <c r="GKA48" s="15"/>
      <c r="GKB48" s="13"/>
      <c r="GKC48" s="9"/>
      <c r="GKD48" s="8"/>
      <c r="GKE48" s="8"/>
      <c r="GKF48" s="13"/>
      <c r="GKG48" s="13"/>
      <c r="GKH48" s="14"/>
      <c r="GKI48" s="15"/>
      <c r="GKJ48" s="13"/>
      <c r="GKK48" s="9"/>
      <c r="GKL48" s="8"/>
      <c r="GKM48" s="8"/>
      <c r="GKN48" s="13"/>
      <c r="GKO48" s="13"/>
      <c r="GKP48" s="14"/>
      <c r="GKQ48" s="15"/>
      <c r="GKR48" s="13"/>
      <c r="GKS48" s="9"/>
      <c r="GKT48" s="8"/>
      <c r="GKU48" s="8"/>
      <c r="GKV48" s="13"/>
      <c r="GKW48" s="13"/>
      <c r="GKX48" s="14"/>
      <c r="GKY48" s="15"/>
      <c r="GKZ48" s="13"/>
      <c r="GLA48" s="9"/>
      <c r="GLB48" s="8"/>
      <c r="GLC48" s="8"/>
      <c r="GLD48" s="13"/>
      <c r="GLE48" s="13"/>
      <c r="GLF48" s="14"/>
      <c r="GLG48" s="15"/>
      <c r="GLH48" s="13"/>
      <c r="GLI48" s="9"/>
      <c r="GLJ48" s="8"/>
      <c r="GLK48" s="8"/>
      <c r="GLL48" s="13"/>
      <c r="GLM48" s="13"/>
      <c r="GLN48" s="14"/>
      <c r="GLO48" s="15"/>
      <c r="GLP48" s="13"/>
      <c r="GLQ48" s="9"/>
      <c r="GLR48" s="8"/>
      <c r="GLS48" s="8"/>
      <c r="GLT48" s="13"/>
      <c r="GLU48" s="13"/>
      <c r="GLV48" s="14"/>
      <c r="GLW48" s="15"/>
      <c r="GLX48" s="13"/>
      <c r="GLY48" s="9"/>
      <c r="GLZ48" s="8"/>
      <c r="GMA48" s="8"/>
      <c r="GMB48" s="13"/>
      <c r="GMC48" s="13"/>
      <c r="GMD48" s="14"/>
      <c r="GME48" s="15"/>
      <c r="GMF48" s="13"/>
      <c r="GMG48" s="9"/>
      <c r="GMH48" s="8"/>
      <c r="GMI48" s="8"/>
      <c r="GMJ48" s="13"/>
      <c r="GMK48" s="13"/>
      <c r="GML48" s="14"/>
      <c r="GMM48" s="15"/>
      <c r="GMN48" s="13"/>
      <c r="GMO48" s="9"/>
      <c r="GMP48" s="8"/>
      <c r="GMQ48" s="8"/>
      <c r="GMR48" s="13"/>
      <c r="GMS48" s="13"/>
      <c r="GMT48" s="14"/>
      <c r="GMU48" s="15"/>
      <c r="GMV48" s="13"/>
      <c r="GMW48" s="9"/>
      <c r="GMX48" s="8"/>
      <c r="GMY48" s="8"/>
      <c r="GMZ48" s="13"/>
      <c r="GNA48" s="13"/>
      <c r="GNB48" s="14"/>
      <c r="GNC48" s="15"/>
      <c r="GND48" s="13"/>
      <c r="GNE48" s="9"/>
      <c r="GNF48" s="8"/>
      <c r="GNG48" s="8"/>
      <c r="GNH48" s="13"/>
      <c r="GNI48" s="13"/>
      <c r="GNJ48" s="14"/>
      <c r="GNK48" s="15"/>
      <c r="GNL48" s="13"/>
      <c r="GNM48" s="9"/>
      <c r="GNN48" s="8"/>
      <c r="GNO48" s="8"/>
      <c r="GNP48" s="13"/>
      <c r="GNQ48" s="13"/>
      <c r="GNR48" s="14"/>
      <c r="GNS48" s="15"/>
      <c r="GNT48" s="13"/>
      <c r="GNU48" s="9"/>
      <c r="GNV48" s="8"/>
      <c r="GNW48" s="8"/>
      <c r="GNX48" s="13"/>
      <c r="GNY48" s="13"/>
      <c r="GNZ48" s="14"/>
      <c r="GOA48" s="15"/>
      <c r="GOB48" s="13"/>
      <c r="GOC48" s="9"/>
      <c r="GOD48" s="8"/>
      <c r="GOE48" s="8"/>
      <c r="GOF48" s="13"/>
      <c r="GOG48" s="13"/>
      <c r="GOH48" s="14"/>
      <c r="GOI48" s="15"/>
      <c r="GOJ48" s="13"/>
      <c r="GOK48" s="9"/>
      <c r="GOL48" s="8"/>
      <c r="GOM48" s="8"/>
      <c r="GON48" s="13"/>
      <c r="GOO48" s="13"/>
      <c r="GOP48" s="14"/>
      <c r="GOQ48" s="15"/>
      <c r="GOR48" s="13"/>
      <c r="GOS48" s="9"/>
      <c r="GOT48" s="8"/>
      <c r="GOU48" s="8"/>
      <c r="GOV48" s="13"/>
      <c r="GOW48" s="13"/>
      <c r="GOX48" s="14"/>
      <c r="GOY48" s="15"/>
      <c r="GOZ48" s="13"/>
      <c r="GPA48" s="9"/>
      <c r="GPB48" s="8"/>
      <c r="GPC48" s="8"/>
      <c r="GPD48" s="13"/>
      <c r="GPE48" s="13"/>
      <c r="GPF48" s="14"/>
      <c r="GPG48" s="15"/>
      <c r="GPH48" s="13"/>
      <c r="GPI48" s="9"/>
      <c r="GPJ48" s="8"/>
      <c r="GPK48" s="8"/>
      <c r="GPL48" s="13"/>
      <c r="GPM48" s="13"/>
      <c r="GPN48" s="14"/>
      <c r="GPO48" s="15"/>
      <c r="GPP48" s="13"/>
      <c r="GPQ48" s="9"/>
      <c r="GPR48" s="8"/>
      <c r="GPS48" s="8"/>
      <c r="GPT48" s="13"/>
      <c r="GPU48" s="13"/>
      <c r="GPV48" s="14"/>
      <c r="GPW48" s="15"/>
      <c r="GPX48" s="13"/>
      <c r="GPY48" s="9"/>
      <c r="GPZ48" s="8"/>
      <c r="GQA48" s="8"/>
      <c r="GQB48" s="13"/>
      <c r="GQC48" s="13"/>
      <c r="GQD48" s="14"/>
      <c r="GQE48" s="15"/>
      <c r="GQF48" s="13"/>
      <c r="GQG48" s="9"/>
      <c r="GQH48" s="8"/>
      <c r="GQI48" s="8"/>
      <c r="GQJ48" s="13"/>
      <c r="GQK48" s="13"/>
      <c r="GQL48" s="14"/>
      <c r="GQM48" s="15"/>
      <c r="GQN48" s="13"/>
      <c r="GQO48" s="9"/>
      <c r="GQP48" s="8"/>
      <c r="GQQ48" s="8"/>
      <c r="GQR48" s="13"/>
      <c r="GQS48" s="13"/>
      <c r="GQT48" s="14"/>
      <c r="GQU48" s="15"/>
      <c r="GQV48" s="13"/>
      <c r="GQW48" s="9"/>
      <c r="GQX48" s="8"/>
      <c r="GQY48" s="8"/>
      <c r="GQZ48" s="13"/>
      <c r="GRA48" s="13"/>
      <c r="GRB48" s="14"/>
      <c r="GRC48" s="15"/>
      <c r="GRD48" s="13"/>
      <c r="GRE48" s="9"/>
      <c r="GRF48" s="8"/>
      <c r="GRG48" s="8"/>
      <c r="GRH48" s="13"/>
      <c r="GRI48" s="13"/>
      <c r="GRJ48" s="14"/>
      <c r="GRK48" s="15"/>
      <c r="GRL48" s="13"/>
      <c r="GRM48" s="9"/>
      <c r="GRN48" s="8"/>
      <c r="GRO48" s="8"/>
      <c r="GRP48" s="13"/>
      <c r="GRQ48" s="13"/>
      <c r="GRR48" s="14"/>
      <c r="GRS48" s="15"/>
      <c r="GRT48" s="13"/>
      <c r="GRU48" s="9"/>
      <c r="GRV48" s="8"/>
      <c r="GRW48" s="8"/>
      <c r="GRX48" s="13"/>
      <c r="GRY48" s="13"/>
      <c r="GRZ48" s="14"/>
      <c r="GSA48" s="15"/>
      <c r="GSB48" s="13"/>
      <c r="GSC48" s="9"/>
      <c r="GSD48" s="8"/>
      <c r="GSE48" s="8"/>
      <c r="GSF48" s="13"/>
      <c r="GSG48" s="13"/>
      <c r="GSH48" s="14"/>
      <c r="GSI48" s="15"/>
      <c r="GSJ48" s="13"/>
      <c r="GSK48" s="9"/>
      <c r="GSL48" s="8"/>
      <c r="GSM48" s="8"/>
      <c r="GSN48" s="13"/>
      <c r="GSO48" s="13"/>
      <c r="GSP48" s="14"/>
      <c r="GSQ48" s="15"/>
      <c r="GSR48" s="13"/>
      <c r="GSS48" s="9"/>
      <c r="GST48" s="8"/>
      <c r="GSU48" s="8"/>
      <c r="GSV48" s="13"/>
      <c r="GSW48" s="13"/>
      <c r="GSX48" s="14"/>
      <c r="GSY48" s="15"/>
      <c r="GSZ48" s="13"/>
      <c r="GTA48" s="9"/>
      <c r="GTB48" s="8"/>
      <c r="GTC48" s="8"/>
      <c r="GTD48" s="13"/>
      <c r="GTE48" s="13"/>
      <c r="GTF48" s="14"/>
      <c r="GTG48" s="15"/>
      <c r="GTH48" s="13"/>
      <c r="GTI48" s="9"/>
      <c r="GTJ48" s="8"/>
      <c r="GTK48" s="8"/>
      <c r="GTL48" s="13"/>
      <c r="GTM48" s="13"/>
      <c r="GTN48" s="14"/>
      <c r="GTO48" s="15"/>
      <c r="GTP48" s="13"/>
      <c r="GTQ48" s="9"/>
      <c r="GTR48" s="8"/>
      <c r="GTS48" s="8"/>
      <c r="GTT48" s="13"/>
      <c r="GTU48" s="13"/>
      <c r="GTV48" s="14"/>
      <c r="GTW48" s="15"/>
      <c r="GTX48" s="13"/>
      <c r="GTY48" s="9"/>
      <c r="GTZ48" s="8"/>
      <c r="GUA48" s="8"/>
      <c r="GUB48" s="13"/>
      <c r="GUC48" s="13"/>
      <c r="GUD48" s="14"/>
      <c r="GUE48" s="15"/>
      <c r="GUF48" s="13"/>
      <c r="GUG48" s="9"/>
      <c r="GUH48" s="8"/>
      <c r="GUI48" s="8"/>
      <c r="GUJ48" s="13"/>
      <c r="GUK48" s="13"/>
      <c r="GUL48" s="14"/>
      <c r="GUM48" s="15"/>
      <c r="GUN48" s="13"/>
      <c r="GUO48" s="9"/>
      <c r="GUP48" s="8"/>
      <c r="GUQ48" s="8"/>
      <c r="GUR48" s="13"/>
      <c r="GUS48" s="13"/>
      <c r="GUT48" s="14"/>
      <c r="GUU48" s="15"/>
      <c r="GUV48" s="13"/>
      <c r="GUW48" s="9"/>
      <c r="GUX48" s="8"/>
      <c r="GUY48" s="8"/>
      <c r="GUZ48" s="13"/>
      <c r="GVA48" s="13"/>
      <c r="GVB48" s="14"/>
      <c r="GVC48" s="15"/>
      <c r="GVD48" s="13"/>
      <c r="GVE48" s="9"/>
      <c r="GVF48" s="8"/>
      <c r="GVG48" s="8"/>
      <c r="GVH48" s="13"/>
      <c r="GVI48" s="13"/>
      <c r="GVJ48" s="14"/>
      <c r="GVK48" s="15"/>
      <c r="GVL48" s="13"/>
      <c r="GVM48" s="9"/>
      <c r="GVN48" s="8"/>
      <c r="GVO48" s="8"/>
      <c r="GVP48" s="13"/>
      <c r="GVQ48" s="13"/>
      <c r="GVR48" s="14"/>
      <c r="GVS48" s="15"/>
      <c r="GVT48" s="13"/>
      <c r="GVU48" s="9"/>
      <c r="GVV48" s="8"/>
      <c r="GVW48" s="8"/>
      <c r="GVX48" s="13"/>
      <c r="GVY48" s="13"/>
      <c r="GVZ48" s="14"/>
      <c r="GWA48" s="15"/>
      <c r="GWB48" s="13"/>
      <c r="GWC48" s="9"/>
      <c r="GWD48" s="8"/>
      <c r="GWE48" s="8"/>
      <c r="GWF48" s="13"/>
      <c r="GWG48" s="13"/>
      <c r="GWH48" s="14"/>
      <c r="GWI48" s="15"/>
      <c r="GWJ48" s="13"/>
      <c r="GWK48" s="9"/>
      <c r="GWL48" s="8"/>
      <c r="GWM48" s="8"/>
      <c r="GWN48" s="13"/>
      <c r="GWO48" s="13"/>
      <c r="GWP48" s="14"/>
      <c r="GWQ48" s="15"/>
      <c r="GWR48" s="13"/>
      <c r="GWS48" s="9"/>
      <c r="GWT48" s="8"/>
      <c r="GWU48" s="8"/>
      <c r="GWV48" s="13"/>
      <c r="GWW48" s="13"/>
      <c r="GWX48" s="14"/>
      <c r="GWY48" s="15"/>
      <c r="GWZ48" s="13"/>
      <c r="GXA48" s="9"/>
      <c r="GXB48" s="8"/>
      <c r="GXC48" s="8"/>
      <c r="GXD48" s="13"/>
      <c r="GXE48" s="13"/>
      <c r="GXF48" s="14"/>
      <c r="GXG48" s="15"/>
      <c r="GXH48" s="13"/>
      <c r="GXI48" s="9"/>
      <c r="GXJ48" s="8"/>
      <c r="GXK48" s="8"/>
      <c r="GXL48" s="13"/>
      <c r="GXM48" s="13"/>
      <c r="GXN48" s="14"/>
      <c r="GXO48" s="15"/>
      <c r="GXP48" s="13"/>
      <c r="GXQ48" s="9"/>
      <c r="GXR48" s="8"/>
      <c r="GXS48" s="8"/>
      <c r="GXT48" s="13"/>
      <c r="GXU48" s="13"/>
      <c r="GXV48" s="14"/>
      <c r="GXW48" s="15"/>
      <c r="GXX48" s="13"/>
      <c r="GXY48" s="9"/>
      <c r="GXZ48" s="8"/>
      <c r="GYA48" s="8"/>
      <c r="GYB48" s="13"/>
      <c r="GYC48" s="13"/>
      <c r="GYD48" s="14"/>
      <c r="GYE48" s="15"/>
      <c r="GYF48" s="13"/>
      <c r="GYG48" s="9"/>
      <c r="GYH48" s="8"/>
      <c r="GYI48" s="8"/>
      <c r="GYJ48" s="13"/>
      <c r="GYK48" s="13"/>
      <c r="GYL48" s="14"/>
      <c r="GYM48" s="15"/>
      <c r="GYN48" s="13"/>
      <c r="GYO48" s="9"/>
      <c r="GYP48" s="8"/>
      <c r="GYQ48" s="8"/>
      <c r="GYR48" s="13"/>
      <c r="GYS48" s="13"/>
      <c r="GYT48" s="14"/>
      <c r="GYU48" s="15"/>
      <c r="GYV48" s="13"/>
      <c r="GYW48" s="9"/>
      <c r="GYX48" s="8"/>
      <c r="GYY48" s="8"/>
      <c r="GYZ48" s="13"/>
      <c r="GZA48" s="13"/>
      <c r="GZB48" s="14"/>
      <c r="GZC48" s="15"/>
      <c r="GZD48" s="13"/>
      <c r="GZE48" s="9"/>
      <c r="GZF48" s="8"/>
      <c r="GZG48" s="8"/>
      <c r="GZH48" s="13"/>
      <c r="GZI48" s="13"/>
      <c r="GZJ48" s="14"/>
      <c r="GZK48" s="15"/>
      <c r="GZL48" s="13"/>
      <c r="GZM48" s="9"/>
      <c r="GZN48" s="8"/>
      <c r="GZO48" s="8"/>
      <c r="GZP48" s="13"/>
      <c r="GZQ48" s="13"/>
      <c r="GZR48" s="14"/>
      <c r="GZS48" s="15"/>
      <c r="GZT48" s="13"/>
      <c r="GZU48" s="9"/>
      <c r="GZV48" s="8"/>
      <c r="GZW48" s="8"/>
      <c r="GZX48" s="13"/>
      <c r="GZY48" s="13"/>
      <c r="GZZ48" s="14"/>
      <c r="HAA48" s="15"/>
      <c r="HAB48" s="13"/>
      <c r="HAC48" s="9"/>
      <c r="HAD48" s="8"/>
      <c r="HAE48" s="8"/>
      <c r="HAF48" s="13"/>
      <c r="HAG48" s="13"/>
      <c r="HAH48" s="14"/>
      <c r="HAI48" s="15"/>
      <c r="HAJ48" s="13"/>
      <c r="HAK48" s="9"/>
      <c r="HAL48" s="8"/>
      <c r="HAM48" s="8"/>
      <c r="HAN48" s="13"/>
      <c r="HAO48" s="13"/>
      <c r="HAP48" s="14"/>
      <c r="HAQ48" s="15"/>
      <c r="HAR48" s="13"/>
      <c r="HAS48" s="9"/>
      <c r="HAT48" s="8"/>
      <c r="HAU48" s="8"/>
      <c r="HAV48" s="13"/>
      <c r="HAW48" s="13"/>
      <c r="HAX48" s="14"/>
      <c r="HAY48" s="15"/>
      <c r="HAZ48" s="13"/>
      <c r="HBA48" s="9"/>
      <c r="HBB48" s="8"/>
      <c r="HBC48" s="8"/>
      <c r="HBD48" s="13"/>
      <c r="HBE48" s="13"/>
      <c r="HBF48" s="14"/>
      <c r="HBG48" s="15"/>
      <c r="HBH48" s="13"/>
      <c r="HBI48" s="9"/>
      <c r="HBJ48" s="8"/>
      <c r="HBK48" s="8"/>
      <c r="HBL48" s="13"/>
      <c r="HBM48" s="13"/>
      <c r="HBN48" s="14"/>
      <c r="HBO48" s="15"/>
      <c r="HBP48" s="13"/>
      <c r="HBQ48" s="9"/>
      <c r="HBR48" s="8"/>
      <c r="HBS48" s="8"/>
      <c r="HBT48" s="13"/>
      <c r="HBU48" s="13"/>
      <c r="HBV48" s="14"/>
      <c r="HBW48" s="15"/>
      <c r="HBX48" s="13"/>
      <c r="HBY48" s="9"/>
      <c r="HBZ48" s="8"/>
      <c r="HCA48" s="8"/>
      <c r="HCB48" s="13"/>
      <c r="HCC48" s="13"/>
      <c r="HCD48" s="14"/>
      <c r="HCE48" s="15"/>
      <c r="HCF48" s="13"/>
      <c r="HCG48" s="9"/>
      <c r="HCH48" s="8"/>
      <c r="HCI48" s="8"/>
      <c r="HCJ48" s="13"/>
      <c r="HCK48" s="13"/>
      <c r="HCL48" s="14"/>
      <c r="HCM48" s="15"/>
      <c r="HCN48" s="13"/>
      <c r="HCO48" s="9"/>
      <c r="HCP48" s="8"/>
      <c r="HCQ48" s="8"/>
      <c r="HCR48" s="13"/>
      <c r="HCS48" s="13"/>
      <c r="HCT48" s="14"/>
      <c r="HCU48" s="15"/>
      <c r="HCV48" s="13"/>
      <c r="HCW48" s="9"/>
      <c r="HCX48" s="8"/>
      <c r="HCY48" s="8"/>
      <c r="HCZ48" s="13"/>
      <c r="HDA48" s="13"/>
      <c r="HDB48" s="14"/>
      <c r="HDC48" s="15"/>
      <c r="HDD48" s="13"/>
      <c r="HDE48" s="9"/>
      <c r="HDF48" s="8"/>
      <c r="HDG48" s="8"/>
      <c r="HDH48" s="13"/>
      <c r="HDI48" s="13"/>
      <c r="HDJ48" s="14"/>
      <c r="HDK48" s="15"/>
      <c r="HDL48" s="13"/>
      <c r="HDM48" s="9"/>
      <c r="HDN48" s="8"/>
      <c r="HDO48" s="8"/>
      <c r="HDP48" s="13"/>
      <c r="HDQ48" s="13"/>
      <c r="HDR48" s="14"/>
      <c r="HDS48" s="15"/>
      <c r="HDT48" s="13"/>
      <c r="HDU48" s="9"/>
      <c r="HDV48" s="8"/>
      <c r="HDW48" s="8"/>
      <c r="HDX48" s="13"/>
      <c r="HDY48" s="13"/>
      <c r="HDZ48" s="14"/>
      <c r="HEA48" s="15"/>
      <c r="HEB48" s="13"/>
      <c r="HEC48" s="9"/>
      <c r="HED48" s="8"/>
      <c r="HEE48" s="8"/>
      <c r="HEF48" s="13"/>
      <c r="HEG48" s="13"/>
      <c r="HEH48" s="14"/>
      <c r="HEI48" s="15"/>
      <c r="HEJ48" s="13"/>
      <c r="HEK48" s="9"/>
      <c r="HEL48" s="8"/>
      <c r="HEM48" s="8"/>
      <c r="HEN48" s="13"/>
      <c r="HEO48" s="13"/>
      <c r="HEP48" s="14"/>
      <c r="HEQ48" s="15"/>
      <c r="HER48" s="13"/>
      <c r="HES48" s="9"/>
      <c r="HET48" s="8"/>
      <c r="HEU48" s="8"/>
      <c r="HEV48" s="13"/>
      <c r="HEW48" s="13"/>
      <c r="HEX48" s="14"/>
      <c r="HEY48" s="15"/>
      <c r="HEZ48" s="13"/>
      <c r="HFA48" s="9"/>
      <c r="HFB48" s="8"/>
      <c r="HFC48" s="8"/>
      <c r="HFD48" s="13"/>
      <c r="HFE48" s="13"/>
      <c r="HFF48" s="14"/>
      <c r="HFG48" s="15"/>
      <c r="HFH48" s="13"/>
      <c r="HFI48" s="9"/>
      <c r="HFJ48" s="8"/>
      <c r="HFK48" s="8"/>
      <c r="HFL48" s="13"/>
      <c r="HFM48" s="13"/>
      <c r="HFN48" s="14"/>
      <c r="HFO48" s="15"/>
      <c r="HFP48" s="13"/>
      <c r="HFQ48" s="9"/>
      <c r="HFR48" s="8"/>
      <c r="HFS48" s="8"/>
      <c r="HFT48" s="13"/>
      <c r="HFU48" s="13"/>
      <c r="HFV48" s="14"/>
      <c r="HFW48" s="15"/>
      <c r="HFX48" s="13"/>
      <c r="HFY48" s="9"/>
      <c r="HFZ48" s="8"/>
      <c r="HGA48" s="8"/>
      <c r="HGB48" s="13"/>
      <c r="HGC48" s="13"/>
      <c r="HGD48" s="14"/>
      <c r="HGE48" s="15"/>
      <c r="HGF48" s="13"/>
      <c r="HGG48" s="9"/>
      <c r="HGH48" s="8"/>
      <c r="HGI48" s="8"/>
      <c r="HGJ48" s="13"/>
      <c r="HGK48" s="13"/>
      <c r="HGL48" s="14"/>
      <c r="HGM48" s="15"/>
      <c r="HGN48" s="13"/>
      <c r="HGO48" s="9"/>
      <c r="HGP48" s="8"/>
      <c r="HGQ48" s="8"/>
      <c r="HGR48" s="13"/>
      <c r="HGS48" s="13"/>
      <c r="HGT48" s="14"/>
      <c r="HGU48" s="15"/>
      <c r="HGV48" s="13"/>
      <c r="HGW48" s="9"/>
      <c r="HGX48" s="8"/>
      <c r="HGY48" s="8"/>
      <c r="HGZ48" s="13"/>
      <c r="HHA48" s="13"/>
      <c r="HHB48" s="14"/>
      <c r="HHC48" s="15"/>
      <c r="HHD48" s="13"/>
      <c r="HHE48" s="9"/>
      <c r="HHF48" s="8"/>
      <c r="HHG48" s="8"/>
      <c r="HHH48" s="13"/>
      <c r="HHI48" s="13"/>
      <c r="HHJ48" s="14"/>
      <c r="HHK48" s="15"/>
      <c r="HHL48" s="13"/>
      <c r="HHM48" s="9"/>
      <c r="HHN48" s="8"/>
      <c r="HHO48" s="8"/>
      <c r="HHP48" s="13"/>
      <c r="HHQ48" s="13"/>
      <c r="HHR48" s="14"/>
      <c r="HHS48" s="15"/>
      <c r="HHT48" s="13"/>
      <c r="HHU48" s="9"/>
      <c r="HHV48" s="8"/>
      <c r="HHW48" s="8"/>
      <c r="HHX48" s="13"/>
      <c r="HHY48" s="13"/>
      <c r="HHZ48" s="14"/>
      <c r="HIA48" s="15"/>
      <c r="HIB48" s="13"/>
      <c r="HIC48" s="9"/>
      <c r="HID48" s="8"/>
      <c r="HIE48" s="8"/>
      <c r="HIF48" s="13"/>
      <c r="HIG48" s="13"/>
      <c r="HIH48" s="14"/>
      <c r="HII48" s="15"/>
      <c r="HIJ48" s="13"/>
      <c r="HIK48" s="9"/>
      <c r="HIL48" s="8"/>
      <c r="HIM48" s="8"/>
      <c r="HIN48" s="13"/>
      <c r="HIO48" s="13"/>
      <c r="HIP48" s="14"/>
      <c r="HIQ48" s="15"/>
      <c r="HIR48" s="13"/>
      <c r="HIS48" s="9"/>
      <c r="HIT48" s="8"/>
      <c r="HIU48" s="8"/>
      <c r="HIV48" s="13"/>
      <c r="HIW48" s="13"/>
      <c r="HIX48" s="14"/>
      <c r="HIY48" s="15"/>
      <c r="HIZ48" s="13"/>
      <c r="HJA48" s="9"/>
      <c r="HJB48" s="8"/>
      <c r="HJC48" s="8"/>
      <c r="HJD48" s="13"/>
      <c r="HJE48" s="13"/>
      <c r="HJF48" s="14"/>
      <c r="HJG48" s="15"/>
      <c r="HJH48" s="13"/>
      <c r="HJI48" s="9"/>
      <c r="HJJ48" s="8"/>
      <c r="HJK48" s="8"/>
      <c r="HJL48" s="13"/>
      <c r="HJM48" s="13"/>
      <c r="HJN48" s="14"/>
      <c r="HJO48" s="15"/>
      <c r="HJP48" s="13"/>
      <c r="HJQ48" s="9"/>
      <c r="HJR48" s="8"/>
      <c r="HJS48" s="8"/>
      <c r="HJT48" s="13"/>
      <c r="HJU48" s="13"/>
      <c r="HJV48" s="14"/>
      <c r="HJW48" s="15"/>
      <c r="HJX48" s="13"/>
      <c r="HJY48" s="9"/>
      <c r="HJZ48" s="8"/>
      <c r="HKA48" s="8"/>
      <c r="HKB48" s="13"/>
      <c r="HKC48" s="13"/>
      <c r="HKD48" s="14"/>
      <c r="HKE48" s="15"/>
      <c r="HKF48" s="13"/>
      <c r="HKG48" s="9"/>
      <c r="HKH48" s="8"/>
      <c r="HKI48" s="8"/>
      <c r="HKJ48" s="13"/>
      <c r="HKK48" s="13"/>
      <c r="HKL48" s="14"/>
      <c r="HKM48" s="15"/>
      <c r="HKN48" s="13"/>
      <c r="HKO48" s="9"/>
      <c r="HKP48" s="8"/>
      <c r="HKQ48" s="8"/>
      <c r="HKR48" s="13"/>
      <c r="HKS48" s="13"/>
      <c r="HKT48" s="14"/>
      <c r="HKU48" s="15"/>
      <c r="HKV48" s="13"/>
      <c r="HKW48" s="9"/>
      <c r="HKX48" s="8"/>
      <c r="HKY48" s="8"/>
      <c r="HKZ48" s="13"/>
      <c r="HLA48" s="13"/>
      <c r="HLB48" s="14"/>
      <c r="HLC48" s="15"/>
      <c r="HLD48" s="13"/>
      <c r="HLE48" s="9"/>
      <c r="HLF48" s="8"/>
      <c r="HLG48" s="8"/>
      <c r="HLH48" s="13"/>
      <c r="HLI48" s="13"/>
      <c r="HLJ48" s="14"/>
      <c r="HLK48" s="15"/>
      <c r="HLL48" s="13"/>
      <c r="HLM48" s="9"/>
      <c r="HLN48" s="8"/>
      <c r="HLO48" s="8"/>
      <c r="HLP48" s="13"/>
      <c r="HLQ48" s="13"/>
      <c r="HLR48" s="14"/>
      <c r="HLS48" s="15"/>
      <c r="HLT48" s="13"/>
      <c r="HLU48" s="9"/>
      <c r="HLV48" s="8"/>
      <c r="HLW48" s="8"/>
      <c r="HLX48" s="13"/>
      <c r="HLY48" s="13"/>
      <c r="HLZ48" s="14"/>
      <c r="HMA48" s="15"/>
      <c r="HMB48" s="13"/>
      <c r="HMC48" s="9"/>
      <c r="HMD48" s="8"/>
      <c r="HME48" s="8"/>
      <c r="HMF48" s="13"/>
      <c r="HMG48" s="13"/>
      <c r="HMH48" s="14"/>
      <c r="HMI48" s="15"/>
      <c r="HMJ48" s="13"/>
      <c r="HMK48" s="9"/>
      <c r="HML48" s="8"/>
      <c r="HMM48" s="8"/>
      <c r="HMN48" s="13"/>
      <c r="HMO48" s="13"/>
      <c r="HMP48" s="14"/>
      <c r="HMQ48" s="15"/>
      <c r="HMR48" s="13"/>
      <c r="HMS48" s="9"/>
      <c r="HMT48" s="8"/>
      <c r="HMU48" s="8"/>
      <c r="HMV48" s="13"/>
      <c r="HMW48" s="13"/>
      <c r="HMX48" s="14"/>
      <c r="HMY48" s="15"/>
      <c r="HMZ48" s="13"/>
      <c r="HNA48" s="9"/>
      <c r="HNB48" s="8"/>
      <c r="HNC48" s="8"/>
      <c r="HND48" s="13"/>
      <c r="HNE48" s="13"/>
      <c r="HNF48" s="14"/>
      <c r="HNG48" s="15"/>
      <c r="HNH48" s="13"/>
      <c r="HNI48" s="9"/>
      <c r="HNJ48" s="8"/>
      <c r="HNK48" s="8"/>
      <c r="HNL48" s="13"/>
      <c r="HNM48" s="13"/>
      <c r="HNN48" s="14"/>
      <c r="HNO48" s="15"/>
      <c r="HNP48" s="13"/>
      <c r="HNQ48" s="9"/>
      <c r="HNR48" s="8"/>
      <c r="HNS48" s="8"/>
      <c r="HNT48" s="13"/>
      <c r="HNU48" s="13"/>
      <c r="HNV48" s="14"/>
      <c r="HNW48" s="15"/>
      <c r="HNX48" s="13"/>
      <c r="HNY48" s="9"/>
      <c r="HNZ48" s="8"/>
      <c r="HOA48" s="8"/>
      <c r="HOB48" s="13"/>
      <c r="HOC48" s="13"/>
      <c r="HOD48" s="14"/>
      <c r="HOE48" s="15"/>
      <c r="HOF48" s="13"/>
      <c r="HOG48" s="9"/>
      <c r="HOH48" s="8"/>
      <c r="HOI48" s="8"/>
      <c r="HOJ48" s="13"/>
      <c r="HOK48" s="13"/>
      <c r="HOL48" s="14"/>
      <c r="HOM48" s="15"/>
      <c r="HON48" s="13"/>
      <c r="HOO48" s="9"/>
      <c r="HOP48" s="8"/>
      <c r="HOQ48" s="8"/>
      <c r="HOR48" s="13"/>
      <c r="HOS48" s="13"/>
      <c r="HOT48" s="14"/>
      <c r="HOU48" s="15"/>
      <c r="HOV48" s="13"/>
      <c r="HOW48" s="9"/>
      <c r="HOX48" s="8"/>
      <c r="HOY48" s="8"/>
      <c r="HOZ48" s="13"/>
      <c r="HPA48" s="13"/>
      <c r="HPB48" s="14"/>
      <c r="HPC48" s="15"/>
      <c r="HPD48" s="13"/>
      <c r="HPE48" s="9"/>
      <c r="HPF48" s="8"/>
      <c r="HPG48" s="8"/>
      <c r="HPH48" s="13"/>
      <c r="HPI48" s="13"/>
      <c r="HPJ48" s="14"/>
      <c r="HPK48" s="15"/>
      <c r="HPL48" s="13"/>
      <c r="HPM48" s="9"/>
      <c r="HPN48" s="8"/>
      <c r="HPO48" s="8"/>
      <c r="HPP48" s="13"/>
      <c r="HPQ48" s="13"/>
      <c r="HPR48" s="14"/>
      <c r="HPS48" s="15"/>
      <c r="HPT48" s="13"/>
      <c r="HPU48" s="9"/>
      <c r="HPV48" s="8"/>
      <c r="HPW48" s="8"/>
      <c r="HPX48" s="13"/>
      <c r="HPY48" s="13"/>
      <c r="HPZ48" s="14"/>
      <c r="HQA48" s="15"/>
      <c r="HQB48" s="13"/>
      <c r="HQC48" s="9"/>
      <c r="HQD48" s="8"/>
      <c r="HQE48" s="8"/>
      <c r="HQF48" s="13"/>
      <c r="HQG48" s="13"/>
      <c r="HQH48" s="14"/>
      <c r="HQI48" s="15"/>
      <c r="HQJ48" s="13"/>
      <c r="HQK48" s="9"/>
      <c r="HQL48" s="8"/>
      <c r="HQM48" s="8"/>
      <c r="HQN48" s="13"/>
      <c r="HQO48" s="13"/>
      <c r="HQP48" s="14"/>
      <c r="HQQ48" s="15"/>
      <c r="HQR48" s="13"/>
      <c r="HQS48" s="9"/>
      <c r="HQT48" s="8"/>
      <c r="HQU48" s="8"/>
      <c r="HQV48" s="13"/>
      <c r="HQW48" s="13"/>
      <c r="HQX48" s="14"/>
      <c r="HQY48" s="15"/>
      <c r="HQZ48" s="13"/>
      <c r="HRA48" s="9"/>
      <c r="HRB48" s="8"/>
      <c r="HRC48" s="8"/>
      <c r="HRD48" s="13"/>
      <c r="HRE48" s="13"/>
      <c r="HRF48" s="14"/>
      <c r="HRG48" s="15"/>
      <c r="HRH48" s="13"/>
      <c r="HRI48" s="9"/>
      <c r="HRJ48" s="8"/>
      <c r="HRK48" s="8"/>
      <c r="HRL48" s="13"/>
      <c r="HRM48" s="13"/>
      <c r="HRN48" s="14"/>
      <c r="HRO48" s="15"/>
      <c r="HRP48" s="13"/>
      <c r="HRQ48" s="9"/>
      <c r="HRR48" s="8"/>
      <c r="HRS48" s="8"/>
      <c r="HRT48" s="13"/>
      <c r="HRU48" s="13"/>
      <c r="HRV48" s="14"/>
      <c r="HRW48" s="15"/>
      <c r="HRX48" s="13"/>
      <c r="HRY48" s="9"/>
      <c r="HRZ48" s="8"/>
      <c r="HSA48" s="8"/>
      <c r="HSB48" s="13"/>
      <c r="HSC48" s="13"/>
      <c r="HSD48" s="14"/>
      <c r="HSE48" s="15"/>
      <c r="HSF48" s="13"/>
      <c r="HSG48" s="9"/>
      <c r="HSH48" s="8"/>
      <c r="HSI48" s="8"/>
      <c r="HSJ48" s="13"/>
      <c r="HSK48" s="13"/>
      <c r="HSL48" s="14"/>
      <c r="HSM48" s="15"/>
      <c r="HSN48" s="13"/>
      <c r="HSO48" s="9"/>
      <c r="HSP48" s="8"/>
      <c r="HSQ48" s="8"/>
      <c r="HSR48" s="13"/>
      <c r="HSS48" s="13"/>
      <c r="HST48" s="14"/>
      <c r="HSU48" s="15"/>
      <c r="HSV48" s="13"/>
      <c r="HSW48" s="9"/>
      <c r="HSX48" s="8"/>
      <c r="HSY48" s="8"/>
      <c r="HSZ48" s="13"/>
      <c r="HTA48" s="13"/>
      <c r="HTB48" s="14"/>
      <c r="HTC48" s="15"/>
      <c r="HTD48" s="13"/>
      <c r="HTE48" s="9"/>
      <c r="HTF48" s="8"/>
      <c r="HTG48" s="8"/>
      <c r="HTH48" s="13"/>
      <c r="HTI48" s="13"/>
      <c r="HTJ48" s="14"/>
      <c r="HTK48" s="15"/>
      <c r="HTL48" s="13"/>
      <c r="HTM48" s="9"/>
      <c r="HTN48" s="8"/>
      <c r="HTO48" s="8"/>
      <c r="HTP48" s="13"/>
      <c r="HTQ48" s="13"/>
      <c r="HTR48" s="14"/>
      <c r="HTS48" s="15"/>
      <c r="HTT48" s="13"/>
      <c r="HTU48" s="9"/>
      <c r="HTV48" s="8"/>
      <c r="HTW48" s="8"/>
      <c r="HTX48" s="13"/>
      <c r="HTY48" s="13"/>
      <c r="HTZ48" s="14"/>
      <c r="HUA48" s="15"/>
      <c r="HUB48" s="13"/>
      <c r="HUC48" s="9"/>
      <c r="HUD48" s="8"/>
      <c r="HUE48" s="8"/>
      <c r="HUF48" s="13"/>
      <c r="HUG48" s="13"/>
      <c r="HUH48" s="14"/>
      <c r="HUI48" s="15"/>
      <c r="HUJ48" s="13"/>
      <c r="HUK48" s="9"/>
      <c r="HUL48" s="8"/>
      <c r="HUM48" s="8"/>
      <c r="HUN48" s="13"/>
      <c r="HUO48" s="13"/>
      <c r="HUP48" s="14"/>
      <c r="HUQ48" s="15"/>
      <c r="HUR48" s="13"/>
      <c r="HUS48" s="9"/>
      <c r="HUT48" s="8"/>
      <c r="HUU48" s="8"/>
      <c r="HUV48" s="13"/>
      <c r="HUW48" s="13"/>
      <c r="HUX48" s="14"/>
      <c r="HUY48" s="15"/>
      <c r="HUZ48" s="13"/>
      <c r="HVA48" s="9"/>
      <c r="HVB48" s="8"/>
      <c r="HVC48" s="8"/>
      <c r="HVD48" s="13"/>
      <c r="HVE48" s="13"/>
      <c r="HVF48" s="14"/>
      <c r="HVG48" s="15"/>
      <c r="HVH48" s="13"/>
      <c r="HVI48" s="9"/>
      <c r="HVJ48" s="8"/>
      <c r="HVK48" s="8"/>
      <c r="HVL48" s="13"/>
      <c r="HVM48" s="13"/>
      <c r="HVN48" s="14"/>
      <c r="HVO48" s="15"/>
      <c r="HVP48" s="13"/>
      <c r="HVQ48" s="9"/>
      <c r="HVR48" s="8"/>
      <c r="HVS48" s="8"/>
      <c r="HVT48" s="13"/>
      <c r="HVU48" s="13"/>
      <c r="HVV48" s="14"/>
      <c r="HVW48" s="15"/>
      <c r="HVX48" s="13"/>
      <c r="HVY48" s="9"/>
      <c r="HVZ48" s="8"/>
      <c r="HWA48" s="8"/>
      <c r="HWB48" s="13"/>
      <c r="HWC48" s="13"/>
      <c r="HWD48" s="14"/>
      <c r="HWE48" s="15"/>
      <c r="HWF48" s="13"/>
      <c r="HWG48" s="9"/>
      <c r="HWH48" s="8"/>
      <c r="HWI48" s="8"/>
      <c r="HWJ48" s="13"/>
      <c r="HWK48" s="13"/>
      <c r="HWL48" s="14"/>
      <c r="HWM48" s="15"/>
      <c r="HWN48" s="13"/>
      <c r="HWO48" s="9"/>
      <c r="HWP48" s="8"/>
      <c r="HWQ48" s="8"/>
      <c r="HWR48" s="13"/>
      <c r="HWS48" s="13"/>
      <c r="HWT48" s="14"/>
      <c r="HWU48" s="15"/>
      <c r="HWV48" s="13"/>
      <c r="HWW48" s="9"/>
      <c r="HWX48" s="8"/>
      <c r="HWY48" s="8"/>
      <c r="HWZ48" s="13"/>
      <c r="HXA48" s="13"/>
      <c r="HXB48" s="14"/>
      <c r="HXC48" s="15"/>
      <c r="HXD48" s="13"/>
      <c r="HXE48" s="9"/>
      <c r="HXF48" s="8"/>
      <c r="HXG48" s="8"/>
      <c r="HXH48" s="13"/>
      <c r="HXI48" s="13"/>
      <c r="HXJ48" s="14"/>
      <c r="HXK48" s="15"/>
      <c r="HXL48" s="13"/>
      <c r="HXM48" s="9"/>
      <c r="HXN48" s="8"/>
      <c r="HXO48" s="8"/>
      <c r="HXP48" s="13"/>
      <c r="HXQ48" s="13"/>
      <c r="HXR48" s="14"/>
      <c r="HXS48" s="15"/>
      <c r="HXT48" s="13"/>
      <c r="HXU48" s="9"/>
      <c r="HXV48" s="8"/>
      <c r="HXW48" s="8"/>
      <c r="HXX48" s="13"/>
      <c r="HXY48" s="13"/>
      <c r="HXZ48" s="14"/>
      <c r="HYA48" s="15"/>
      <c r="HYB48" s="13"/>
      <c r="HYC48" s="9"/>
      <c r="HYD48" s="8"/>
      <c r="HYE48" s="8"/>
      <c r="HYF48" s="13"/>
      <c r="HYG48" s="13"/>
      <c r="HYH48" s="14"/>
      <c r="HYI48" s="15"/>
      <c r="HYJ48" s="13"/>
      <c r="HYK48" s="9"/>
      <c r="HYL48" s="8"/>
      <c r="HYM48" s="8"/>
      <c r="HYN48" s="13"/>
      <c r="HYO48" s="13"/>
      <c r="HYP48" s="14"/>
      <c r="HYQ48" s="15"/>
      <c r="HYR48" s="13"/>
      <c r="HYS48" s="9"/>
      <c r="HYT48" s="8"/>
      <c r="HYU48" s="8"/>
      <c r="HYV48" s="13"/>
      <c r="HYW48" s="13"/>
      <c r="HYX48" s="14"/>
      <c r="HYY48" s="15"/>
      <c r="HYZ48" s="13"/>
      <c r="HZA48" s="9"/>
      <c r="HZB48" s="8"/>
      <c r="HZC48" s="8"/>
      <c r="HZD48" s="13"/>
      <c r="HZE48" s="13"/>
      <c r="HZF48" s="14"/>
      <c r="HZG48" s="15"/>
      <c r="HZH48" s="13"/>
      <c r="HZI48" s="9"/>
      <c r="HZJ48" s="8"/>
      <c r="HZK48" s="8"/>
      <c r="HZL48" s="13"/>
      <c r="HZM48" s="13"/>
      <c r="HZN48" s="14"/>
      <c r="HZO48" s="15"/>
      <c r="HZP48" s="13"/>
      <c r="HZQ48" s="9"/>
      <c r="HZR48" s="8"/>
      <c r="HZS48" s="8"/>
      <c r="HZT48" s="13"/>
      <c r="HZU48" s="13"/>
      <c r="HZV48" s="14"/>
      <c r="HZW48" s="15"/>
      <c r="HZX48" s="13"/>
      <c r="HZY48" s="9"/>
      <c r="HZZ48" s="8"/>
      <c r="IAA48" s="8"/>
      <c r="IAB48" s="13"/>
      <c r="IAC48" s="13"/>
      <c r="IAD48" s="14"/>
      <c r="IAE48" s="15"/>
      <c r="IAF48" s="13"/>
      <c r="IAG48" s="9"/>
      <c r="IAH48" s="8"/>
      <c r="IAI48" s="8"/>
      <c r="IAJ48" s="13"/>
      <c r="IAK48" s="13"/>
      <c r="IAL48" s="14"/>
      <c r="IAM48" s="15"/>
      <c r="IAN48" s="13"/>
      <c r="IAO48" s="9"/>
      <c r="IAP48" s="8"/>
      <c r="IAQ48" s="8"/>
      <c r="IAR48" s="13"/>
      <c r="IAS48" s="13"/>
      <c r="IAT48" s="14"/>
      <c r="IAU48" s="15"/>
      <c r="IAV48" s="13"/>
      <c r="IAW48" s="9"/>
      <c r="IAX48" s="8"/>
      <c r="IAY48" s="8"/>
      <c r="IAZ48" s="13"/>
      <c r="IBA48" s="13"/>
      <c r="IBB48" s="14"/>
      <c r="IBC48" s="15"/>
      <c r="IBD48" s="13"/>
      <c r="IBE48" s="9"/>
      <c r="IBF48" s="8"/>
      <c r="IBG48" s="8"/>
      <c r="IBH48" s="13"/>
      <c r="IBI48" s="13"/>
      <c r="IBJ48" s="14"/>
      <c r="IBK48" s="15"/>
      <c r="IBL48" s="13"/>
      <c r="IBM48" s="9"/>
      <c r="IBN48" s="8"/>
      <c r="IBO48" s="8"/>
      <c r="IBP48" s="13"/>
      <c r="IBQ48" s="13"/>
      <c r="IBR48" s="14"/>
      <c r="IBS48" s="15"/>
      <c r="IBT48" s="13"/>
      <c r="IBU48" s="9"/>
      <c r="IBV48" s="8"/>
      <c r="IBW48" s="8"/>
      <c r="IBX48" s="13"/>
      <c r="IBY48" s="13"/>
      <c r="IBZ48" s="14"/>
      <c r="ICA48" s="15"/>
      <c r="ICB48" s="13"/>
      <c r="ICC48" s="9"/>
      <c r="ICD48" s="8"/>
      <c r="ICE48" s="8"/>
      <c r="ICF48" s="13"/>
      <c r="ICG48" s="13"/>
      <c r="ICH48" s="14"/>
      <c r="ICI48" s="15"/>
      <c r="ICJ48" s="13"/>
      <c r="ICK48" s="9"/>
      <c r="ICL48" s="8"/>
      <c r="ICM48" s="8"/>
      <c r="ICN48" s="13"/>
      <c r="ICO48" s="13"/>
      <c r="ICP48" s="14"/>
      <c r="ICQ48" s="15"/>
      <c r="ICR48" s="13"/>
      <c r="ICS48" s="9"/>
      <c r="ICT48" s="8"/>
      <c r="ICU48" s="8"/>
      <c r="ICV48" s="13"/>
      <c r="ICW48" s="13"/>
      <c r="ICX48" s="14"/>
      <c r="ICY48" s="15"/>
      <c r="ICZ48" s="13"/>
      <c r="IDA48" s="9"/>
      <c r="IDB48" s="8"/>
      <c r="IDC48" s="8"/>
      <c r="IDD48" s="13"/>
      <c r="IDE48" s="13"/>
      <c r="IDF48" s="14"/>
      <c r="IDG48" s="15"/>
      <c r="IDH48" s="13"/>
      <c r="IDI48" s="9"/>
      <c r="IDJ48" s="8"/>
      <c r="IDK48" s="8"/>
      <c r="IDL48" s="13"/>
      <c r="IDM48" s="13"/>
      <c r="IDN48" s="14"/>
      <c r="IDO48" s="15"/>
      <c r="IDP48" s="13"/>
      <c r="IDQ48" s="9"/>
      <c r="IDR48" s="8"/>
      <c r="IDS48" s="8"/>
      <c r="IDT48" s="13"/>
      <c r="IDU48" s="13"/>
      <c r="IDV48" s="14"/>
      <c r="IDW48" s="15"/>
      <c r="IDX48" s="13"/>
      <c r="IDY48" s="9"/>
      <c r="IDZ48" s="8"/>
      <c r="IEA48" s="8"/>
      <c r="IEB48" s="13"/>
      <c r="IEC48" s="13"/>
      <c r="IED48" s="14"/>
      <c r="IEE48" s="15"/>
      <c r="IEF48" s="13"/>
      <c r="IEG48" s="9"/>
      <c r="IEH48" s="8"/>
      <c r="IEI48" s="8"/>
      <c r="IEJ48" s="13"/>
      <c r="IEK48" s="13"/>
      <c r="IEL48" s="14"/>
      <c r="IEM48" s="15"/>
      <c r="IEN48" s="13"/>
      <c r="IEO48" s="9"/>
      <c r="IEP48" s="8"/>
      <c r="IEQ48" s="8"/>
      <c r="IER48" s="13"/>
      <c r="IES48" s="13"/>
      <c r="IET48" s="14"/>
      <c r="IEU48" s="15"/>
      <c r="IEV48" s="13"/>
      <c r="IEW48" s="9"/>
      <c r="IEX48" s="8"/>
      <c r="IEY48" s="8"/>
      <c r="IEZ48" s="13"/>
      <c r="IFA48" s="13"/>
      <c r="IFB48" s="14"/>
      <c r="IFC48" s="15"/>
      <c r="IFD48" s="13"/>
      <c r="IFE48" s="9"/>
      <c r="IFF48" s="8"/>
      <c r="IFG48" s="8"/>
      <c r="IFH48" s="13"/>
      <c r="IFI48" s="13"/>
      <c r="IFJ48" s="14"/>
      <c r="IFK48" s="15"/>
      <c r="IFL48" s="13"/>
      <c r="IFM48" s="9"/>
      <c r="IFN48" s="8"/>
      <c r="IFO48" s="8"/>
      <c r="IFP48" s="13"/>
      <c r="IFQ48" s="13"/>
      <c r="IFR48" s="14"/>
      <c r="IFS48" s="15"/>
      <c r="IFT48" s="13"/>
      <c r="IFU48" s="9"/>
      <c r="IFV48" s="8"/>
      <c r="IFW48" s="8"/>
      <c r="IFX48" s="13"/>
      <c r="IFY48" s="13"/>
      <c r="IFZ48" s="14"/>
      <c r="IGA48" s="15"/>
      <c r="IGB48" s="13"/>
      <c r="IGC48" s="9"/>
      <c r="IGD48" s="8"/>
      <c r="IGE48" s="8"/>
      <c r="IGF48" s="13"/>
      <c r="IGG48" s="13"/>
      <c r="IGH48" s="14"/>
      <c r="IGI48" s="15"/>
      <c r="IGJ48" s="13"/>
      <c r="IGK48" s="9"/>
      <c r="IGL48" s="8"/>
      <c r="IGM48" s="8"/>
      <c r="IGN48" s="13"/>
      <c r="IGO48" s="13"/>
      <c r="IGP48" s="14"/>
      <c r="IGQ48" s="15"/>
      <c r="IGR48" s="13"/>
      <c r="IGS48" s="9"/>
      <c r="IGT48" s="8"/>
      <c r="IGU48" s="8"/>
      <c r="IGV48" s="13"/>
      <c r="IGW48" s="13"/>
      <c r="IGX48" s="14"/>
      <c r="IGY48" s="15"/>
      <c r="IGZ48" s="13"/>
      <c r="IHA48" s="9"/>
      <c r="IHB48" s="8"/>
      <c r="IHC48" s="8"/>
      <c r="IHD48" s="13"/>
      <c r="IHE48" s="13"/>
      <c r="IHF48" s="14"/>
      <c r="IHG48" s="15"/>
      <c r="IHH48" s="13"/>
      <c r="IHI48" s="9"/>
      <c r="IHJ48" s="8"/>
      <c r="IHK48" s="8"/>
      <c r="IHL48" s="13"/>
      <c r="IHM48" s="13"/>
      <c r="IHN48" s="14"/>
      <c r="IHO48" s="15"/>
      <c r="IHP48" s="13"/>
      <c r="IHQ48" s="9"/>
      <c r="IHR48" s="8"/>
      <c r="IHS48" s="8"/>
      <c r="IHT48" s="13"/>
      <c r="IHU48" s="13"/>
      <c r="IHV48" s="14"/>
      <c r="IHW48" s="15"/>
      <c r="IHX48" s="13"/>
      <c r="IHY48" s="9"/>
      <c r="IHZ48" s="8"/>
      <c r="IIA48" s="8"/>
      <c r="IIB48" s="13"/>
      <c r="IIC48" s="13"/>
      <c r="IID48" s="14"/>
      <c r="IIE48" s="15"/>
      <c r="IIF48" s="13"/>
      <c r="IIG48" s="9"/>
      <c r="IIH48" s="8"/>
      <c r="III48" s="8"/>
      <c r="IIJ48" s="13"/>
      <c r="IIK48" s="13"/>
      <c r="IIL48" s="14"/>
      <c r="IIM48" s="15"/>
      <c r="IIN48" s="13"/>
      <c r="IIO48" s="9"/>
      <c r="IIP48" s="8"/>
      <c r="IIQ48" s="8"/>
      <c r="IIR48" s="13"/>
      <c r="IIS48" s="13"/>
      <c r="IIT48" s="14"/>
      <c r="IIU48" s="15"/>
      <c r="IIV48" s="13"/>
      <c r="IIW48" s="9"/>
      <c r="IIX48" s="8"/>
      <c r="IIY48" s="8"/>
      <c r="IIZ48" s="13"/>
      <c r="IJA48" s="13"/>
      <c r="IJB48" s="14"/>
      <c r="IJC48" s="15"/>
      <c r="IJD48" s="13"/>
      <c r="IJE48" s="9"/>
      <c r="IJF48" s="8"/>
      <c r="IJG48" s="8"/>
      <c r="IJH48" s="13"/>
      <c r="IJI48" s="13"/>
      <c r="IJJ48" s="14"/>
      <c r="IJK48" s="15"/>
      <c r="IJL48" s="13"/>
      <c r="IJM48" s="9"/>
      <c r="IJN48" s="8"/>
      <c r="IJO48" s="8"/>
      <c r="IJP48" s="13"/>
      <c r="IJQ48" s="13"/>
      <c r="IJR48" s="14"/>
      <c r="IJS48" s="15"/>
      <c r="IJT48" s="13"/>
      <c r="IJU48" s="9"/>
      <c r="IJV48" s="8"/>
      <c r="IJW48" s="8"/>
      <c r="IJX48" s="13"/>
      <c r="IJY48" s="13"/>
      <c r="IJZ48" s="14"/>
      <c r="IKA48" s="15"/>
      <c r="IKB48" s="13"/>
      <c r="IKC48" s="9"/>
      <c r="IKD48" s="8"/>
      <c r="IKE48" s="8"/>
      <c r="IKF48" s="13"/>
      <c r="IKG48" s="13"/>
      <c r="IKH48" s="14"/>
      <c r="IKI48" s="15"/>
      <c r="IKJ48" s="13"/>
      <c r="IKK48" s="9"/>
      <c r="IKL48" s="8"/>
      <c r="IKM48" s="8"/>
      <c r="IKN48" s="13"/>
      <c r="IKO48" s="13"/>
      <c r="IKP48" s="14"/>
      <c r="IKQ48" s="15"/>
      <c r="IKR48" s="13"/>
      <c r="IKS48" s="9"/>
      <c r="IKT48" s="8"/>
      <c r="IKU48" s="8"/>
      <c r="IKV48" s="13"/>
      <c r="IKW48" s="13"/>
      <c r="IKX48" s="14"/>
      <c r="IKY48" s="15"/>
      <c r="IKZ48" s="13"/>
      <c r="ILA48" s="9"/>
      <c r="ILB48" s="8"/>
      <c r="ILC48" s="8"/>
      <c r="ILD48" s="13"/>
      <c r="ILE48" s="13"/>
      <c r="ILF48" s="14"/>
      <c r="ILG48" s="15"/>
      <c r="ILH48" s="13"/>
      <c r="ILI48" s="9"/>
      <c r="ILJ48" s="8"/>
      <c r="ILK48" s="8"/>
      <c r="ILL48" s="13"/>
      <c r="ILM48" s="13"/>
      <c r="ILN48" s="14"/>
      <c r="ILO48" s="15"/>
      <c r="ILP48" s="13"/>
      <c r="ILQ48" s="9"/>
      <c r="ILR48" s="8"/>
      <c r="ILS48" s="8"/>
      <c r="ILT48" s="13"/>
      <c r="ILU48" s="13"/>
      <c r="ILV48" s="14"/>
      <c r="ILW48" s="15"/>
      <c r="ILX48" s="13"/>
      <c r="ILY48" s="9"/>
      <c r="ILZ48" s="8"/>
      <c r="IMA48" s="8"/>
      <c r="IMB48" s="13"/>
      <c r="IMC48" s="13"/>
      <c r="IMD48" s="14"/>
      <c r="IME48" s="15"/>
      <c r="IMF48" s="13"/>
      <c r="IMG48" s="9"/>
      <c r="IMH48" s="8"/>
      <c r="IMI48" s="8"/>
      <c r="IMJ48" s="13"/>
      <c r="IMK48" s="13"/>
      <c r="IML48" s="14"/>
      <c r="IMM48" s="15"/>
      <c r="IMN48" s="13"/>
      <c r="IMO48" s="9"/>
      <c r="IMP48" s="8"/>
      <c r="IMQ48" s="8"/>
      <c r="IMR48" s="13"/>
      <c r="IMS48" s="13"/>
      <c r="IMT48" s="14"/>
      <c r="IMU48" s="15"/>
      <c r="IMV48" s="13"/>
      <c r="IMW48" s="9"/>
      <c r="IMX48" s="8"/>
      <c r="IMY48" s="8"/>
      <c r="IMZ48" s="13"/>
      <c r="INA48" s="13"/>
      <c r="INB48" s="14"/>
      <c r="INC48" s="15"/>
      <c r="IND48" s="13"/>
      <c r="INE48" s="9"/>
      <c r="INF48" s="8"/>
      <c r="ING48" s="8"/>
      <c r="INH48" s="13"/>
      <c r="INI48" s="13"/>
      <c r="INJ48" s="14"/>
      <c r="INK48" s="15"/>
      <c r="INL48" s="13"/>
      <c r="INM48" s="9"/>
      <c r="INN48" s="8"/>
      <c r="INO48" s="8"/>
      <c r="INP48" s="13"/>
      <c r="INQ48" s="13"/>
      <c r="INR48" s="14"/>
      <c r="INS48" s="15"/>
      <c r="INT48" s="13"/>
      <c r="INU48" s="9"/>
      <c r="INV48" s="8"/>
      <c r="INW48" s="8"/>
      <c r="INX48" s="13"/>
      <c r="INY48" s="13"/>
      <c r="INZ48" s="14"/>
      <c r="IOA48" s="15"/>
      <c r="IOB48" s="13"/>
      <c r="IOC48" s="9"/>
      <c r="IOD48" s="8"/>
      <c r="IOE48" s="8"/>
      <c r="IOF48" s="13"/>
      <c r="IOG48" s="13"/>
      <c r="IOH48" s="14"/>
      <c r="IOI48" s="15"/>
      <c r="IOJ48" s="13"/>
      <c r="IOK48" s="9"/>
      <c r="IOL48" s="8"/>
      <c r="IOM48" s="8"/>
      <c r="ION48" s="13"/>
      <c r="IOO48" s="13"/>
      <c r="IOP48" s="14"/>
      <c r="IOQ48" s="15"/>
      <c r="IOR48" s="13"/>
      <c r="IOS48" s="9"/>
      <c r="IOT48" s="8"/>
      <c r="IOU48" s="8"/>
      <c r="IOV48" s="13"/>
      <c r="IOW48" s="13"/>
      <c r="IOX48" s="14"/>
      <c r="IOY48" s="15"/>
      <c r="IOZ48" s="13"/>
      <c r="IPA48" s="9"/>
      <c r="IPB48" s="8"/>
      <c r="IPC48" s="8"/>
      <c r="IPD48" s="13"/>
      <c r="IPE48" s="13"/>
      <c r="IPF48" s="14"/>
      <c r="IPG48" s="15"/>
      <c r="IPH48" s="13"/>
      <c r="IPI48" s="9"/>
      <c r="IPJ48" s="8"/>
      <c r="IPK48" s="8"/>
      <c r="IPL48" s="13"/>
      <c r="IPM48" s="13"/>
      <c r="IPN48" s="14"/>
      <c r="IPO48" s="15"/>
      <c r="IPP48" s="13"/>
      <c r="IPQ48" s="9"/>
      <c r="IPR48" s="8"/>
      <c r="IPS48" s="8"/>
      <c r="IPT48" s="13"/>
      <c r="IPU48" s="13"/>
      <c r="IPV48" s="14"/>
      <c r="IPW48" s="15"/>
      <c r="IPX48" s="13"/>
      <c r="IPY48" s="9"/>
      <c r="IPZ48" s="8"/>
      <c r="IQA48" s="8"/>
      <c r="IQB48" s="13"/>
      <c r="IQC48" s="13"/>
      <c r="IQD48" s="14"/>
      <c r="IQE48" s="15"/>
      <c r="IQF48" s="13"/>
      <c r="IQG48" s="9"/>
      <c r="IQH48" s="8"/>
      <c r="IQI48" s="8"/>
      <c r="IQJ48" s="13"/>
      <c r="IQK48" s="13"/>
      <c r="IQL48" s="14"/>
      <c r="IQM48" s="15"/>
      <c r="IQN48" s="13"/>
      <c r="IQO48" s="9"/>
      <c r="IQP48" s="8"/>
      <c r="IQQ48" s="8"/>
      <c r="IQR48" s="13"/>
      <c r="IQS48" s="13"/>
      <c r="IQT48" s="14"/>
      <c r="IQU48" s="15"/>
      <c r="IQV48" s="13"/>
      <c r="IQW48" s="9"/>
      <c r="IQX48" s="8"/>
      <c r="IQY48" s="8"/>
      <c r="IQZ48" s="13"/>
      <c r="IRA48" s="13"/>
      <c r="IRB48" s="14"/>
      <c r="IRC48" s="15"/>
      <c r="IRD48" s="13"/>
      <c r="IRE48" s="9"/>
      <c r="IRF48" s="8"/>
      <c r="IRG48" s="8"/>
      <c r="IRH48" s="13"/>
      <c r="IRI48" s="13"/>
      <c r="IRJ48" s="14"/>
      <c r="IRK48" s="15"/>
      <c r="IRL48" s="13"/>
      <c r="IRM48" s="9"/>
      <c r="IRN48" s="8"/>
      <c r="IRO48" s="8"/>
      <c r="IRP48" s="13"/>
      <c r="IRQ48" s="13"/>
      <c r="IRR48" s="14"/>
      <c r="IRS48" s="15"/>
      <c r="IRT48" s="13"/>
      <c r="IRU48" s="9"/>
      <c r="IRV48" s="8"/>
      <c r="IRW48" s="8"/>
      <c r="IRX48" s="13"/>
      <c r="IRY48" s="13"/>
      <c r="IRZ48" s="14"/>
      <c r="ISA48" s="15"/>
      <c r="ISB48" s="13"/>
      <c r="ISC48" s="9"/>
      <c r="ISD48" s="8"/>
      <c r="ISE48" s="8"/>
      <c r="ISF48" s="13"/>
      <c r="ISG48" s="13"/>
      <c r="ISH48" s="14"/>
      <c r="ISI48" s="15"/>
      <c r="ISJ48" s="13"/>
      <c r="ISK48" s="9"/>
      <c r="ISL48" s="8"/>
      <c r="ISM48" s="8"/>
      <c r="ISN48" s="13"/>
      <c r="ISO48" s="13"/>
      <c r="ISP48" s="14"/>
      <c r="ISQ48" s="15"/>
      <c r="ISR48" s="13"/>
      <c r="ISS48" s="9"/>
      <c r="IST48" s="8"/>
      <c r="ISU48" s="8"/>
      <c r="ISV48" s="13"/>
      <c r="ISW48" s="13"/>
      <c r="ISX48" s="14"/>
      <c r="ISY48" s="15"/>
      <c r="ISZ48" s="13"/>
      <c r="ITA48" s="9"/>
      <c r="ITB48" s="8"/>
      <c r="ITC48" s="8"/>
      <c r="ITD48" s="13"/>
      <c r="ITE48" s="13"/>
      <c r="ITF48" s="14"/>
      <c r="ITG48" s="15"/>
      <c r="ITH48" s="13"/>
      <c r="ITI48" s="9"/>
      <c r="ITJ48" s="8"/>
      <c r="ITK48" s="8"/>
      <c r="ITL48" s="13"/>
      <c r="ITM48" s="13"/>
      <c r="ITN48" s="14"/>
      <c r="ITO48" s="15"/>
      <c r="ITP48" s="13"/>
      <c r="ITQ48" s="9"/>
      <c r="ITR48" s="8"/>
      <c r="ITS48" s="8"/>
      <c r="ITT48" s="13"/>
      <c r="ITU48" s="13"/>
      <c r="ITV48" s="14"/>
      <c r="ITW48" s="15"/>
      <c r="ITX48" s="13"/>
      <c r="ITY48" s="9"/>
      <c r="ITZ48" s="8"/>
      <c r="IUA48" s="8"/>
      <c r="IUB48" s="13"/>
      <c r="IUC48" s="13"/>
      <c r="IUD48" s="14"/>
      <c r="IUE48" s="15"/>
      <c r="IUF48" s="13"/>
      <c r="IUG48" s="9"/>
      <c r="IUH48" s="8"/>
      <c r="IUI48" s="8"/>
      <c r="IUJ48" s="13"/>
      <c r="IUK48" s="13"/>
      <c r="IUL48" s="14"/>
      <c r="IUM48" s="15"/>
      <c r="IUN48" s="13"/>
      <c r="IUO48" s="9"/>
      <c r="IUP48" s="8"/>
      <c r="IUQ48" s="8"/>
      <c r="IUR48" s="13"/>
      <c r="IUS48" s="13"/>
      <c r="IUT48" s="14"/>
      <c r="IUU48" s="15"/>
      <c r="IUV48" s="13"/>
      <c r="IUW48" s="9"/>
      <c r="IUX48" s="8"/>
      <c r="IUY48" s="8"/>
      <c r="IUZ48" s="13"/>
      <c r="IVA48" s="13"/>
      <c r="IVB48" s="14"/>
      <c r="IVC48" s="15"/>
      <c r="IVD48" s="13"/>
      <c r="IVE48" s="9"/>
      <c r="IVF48" s="8"/>
      <c r="IVG48" s="8"/>
      <c r="IVH48" s="13"/>
      <c r="IVI48" s="13"/>
      <c r="IVJ48" s="14"/>
      <c r="IVK48" s="15"/>
      <c r="IVL48" s="13"/>
      <c r="IVM48" s="9"/>
      <c r="IVN48" s="8"/>
      <c r="IVO48" s="8"/>
      <c r="IVP48" s="13"/>
      <c r="IVQ48" s="13"/>
      <c r="IVR48" s="14"/>
      <c r="IVS48" s="15"/>
      <c r="IVT48" s="13"/>
      <c r="IVU48" s="9"/>
      <c r="IVV48" s="8"/>
      <c r="IVW48" s="8"/>
      <c r="IVX48" s="13"/>
      <c r="IVY48" s="13"/>
      <c r="IVZ48" s="14"/>
      <c r="IWA48" s="15"/>
      <c r="IWB48" s="13"/>
      <c r="IWC48" s="9"/>
      <c r="IWD48" s="8"/>
      <c r="IWE48" s="8"/>
      <c r="IWF48" s="13"/>
      <c r="IWG48" s="13"/>
      <c r="IWH48" s="14"/>
      <c r="IWI48" s="15"/>
      <c r="IWJ48" s="13"/>
      <c r="IWK48" s="9"/>
      <c r="IWL48" s="8"/>
      <c r="IWM48" s="8"/>
      <c r="IWN48" s="13"/>
      <c r="IWO48" s="13"/>
      <c r="IWP48" s="14"/>
      <c r="IWQ48" s="15"/>
      <c r="IWR48" s="13"/>
      <c r="IWS48" s="9"/>
      <c r="IWT48" s="8"/>
      <c r="IWU48" s="8"/>
      <c r="IWV48" s="13"/>
      <c r="IWW48" s="13"/>
      <c r="IWX48" s="14"/>
      <c r="IWY48" s="15"/>
      <c r="IWZ48" s="13"/>
      <c r="IXA48" s="9"/>
      <c r="IXB48" s="8"/>
      <c r="IXC48" s="8"/>
      <c r="IXD48" s="13"/>
      <c r="IXE48" s="13"/>
      <c r="IXF48" s="14"/>
      <c r="IXG48" s="15"/>
      <c r="IXH48" s="13"/>
      <c r="IXI48" s="9"/>
      <c r="IXJ48" s="8"/>
      <c r="IXK48" s="8"/>
      <c r="IXL48" s="13"/>
      <c r="IXM48" s="13"/>
      <c r="IXN48" s="14"/>
      <c r="IXO48" s="15"/>
      <c r="IXP48" s="13"/>
      <c r="IXQ48" s="9"/>
      <c r="IXR48" s="8"/>
      <c r="IXS48" s="8"/>
      <c r="IXT48" s="13"/>
      <c r="IXU48" s="13"/>
      <c r="IXV48" s="14"/>
      <c r="IXW48" s="15"/>
      <c r="IXX48" s="13"/>
      <c r="IXY48" s="9"/>
      <c r="IXZ48" s="8"/>
      <c r="IYA48" s="8"/>
      <c r="IYB48" s="13"/>
      <c r="IYC48" s="13"/>
      <c r="IYD48" s="14"/>
      <c r="IYE48" s="15"/>
      <c r="IYF48" s="13"/>
      <c r="IYG48" s="9"/>
      <c r="IYH48" s="8"/>
      <c r="IYI48" s="8"/>
      <c r="IYJ48" s="13"/>
      <c r="IYK48" s="13"/>
      <c r="IYL48" s="14"/>
      <c r="IYM48" s="15"/>
      <c r="IYN48" s="13"/>
      <c r="IYO48" s="9"/>
      <c r="IYP48" s="8"/>
      <c r="IYQ48" s="8"/>
      <c r="IYR48" s="13"/>
      <c r="IYS48" s="13"/>
      <c r="IYT48" s="14"/>
      <c r="IYU48" s="15"/>
      <c r="IYV48" s="13"/>
      <c r="IYW48" s="9"/>
      <c r="IYX48" s="8"/>
      <c r="IYY48" s="8"/>
      <c r="IYZ48" s="13"/>
      <c r="IZA48" s="13"/>
      <c r="IZB48" s="14"/>
      <c r="IZC48" s="15"/>
      <c r="IZD48" s="13"/>
      <c r="IZE48" s="9"/>
      <c r="IZF48" s="8"/>
      <c r="IZG48" s="8"/>
      <c r="IZH48" s="13"/>
      <c r="IZI48" s="13"/>
      <c r="IZJ48" s="14"/>
      <c r="IZK48" s="15"/>
      <c r="IZL48" s="13"/>
      <c r="IZM48" s="9"/>
      <c r="IZN48" s="8"/>
      <c r="IZO48" s="8"/>
      <c r="IZP48" s="13"/>
      <c r="IZQ48" s="13"/>
      <c r="IZR48" s="14"/>
      <c r="IZS48" s="15"/>
      <c r="IZT48" s="13"/>
      <c r="IZU48" s="9"/>
      <c r="IZV48" s="8"/>
      <c r="IZW48" s="8"/>
      <c r="IZX48" s="13"/>
      <c r="IZY48" s="13"/>
      <c r="IZZ48" s="14"/>
      <c r="JAA48" s="15"/>
      <c r="JAB48" s="13"/>
      <c r="JAC48" s="9"/>
      <c r="JAD48" s="8"/>
      <c r="JAE48" s="8"/>
      <c r="JAF48" s="13"/>
      <c r="JAG48" s="13"/>
      <c r="JAH48" s="14"/>
      <c r="JAI48" s="15"/>
      <c r="JAJ48" s="13"/>
      <c r="JAK48" s="9"/>
      <c r="JAL48" s="8"/>
      <c r="JAM48" s="8"/>
      <c r="JAN48" s="13"/>
      <c r="JAO48" s="13"/>
      <c r="JAP48" s="14"/>
      <c r="JAQ48" s="15"/>
      <c r="JAR48" s="13"/>
      <c r="JAS48" s="9"/>
      <c r="JAT48" s="8"/>
      <c r="JAU48" s="8"/>
      <c r="JAV48" s="13"/>
      <c r="JAW48" s="13"/>
      <c r="JAX48" s="14"/>
      <c r="JAY48" s="15"/>
      <c r="JAZ48" s="13"/>
      <c r="JBA48" s="9"/>
      <c r="JBB48" s="8"/>
      <c r="JBC48" s="8"/>
      <c r="JBD48" s="13"/>
      <c r="JBE48" s="13"/>
      <c r="JBF48" s="14"/>
      <c r="JBG48" s="15"/>
      <c r="JBH48" s="13"/>
      <c r="JBI48" s="9"/>
      <c r="JBJ48" s="8"/>
      <c r="JBK48" s="8"/>
      <c r="JBL48" s="13"/>
      <c r="JBM48" s="13"/>
      <c r="JBN48" s="14"/>
      <c r="JBO48" s="15"/>
      <c r="JBP48" s="13"/>
      <c r="JBQ48" s="9"/>
      <c r="JBR48" s="8"/>
      <c r="JBS48" s="8"/>
      <c r="JBT48" s="13"/>
      <c r="JBU48" s="13"/>
      <c r="JBV48" s="14"/>
      <c r="JBW48" s="15"/>
      <c r="JBX48" s="13"/>
      <c r="JBY48" s="9"/>
      <c r="JBZ48" s="8"/>
      <c r="JCA48" s="8"/>
      <c r="JCB48" s="13"/>
      <c r="JCC48" s="13"/>
      <c r="JCD48" s="14"/>
      <c r="JCE48" s="15"/>
      <c r="JCF48" s="13"/>
      <c r="JCG48" s="9"/>
      <c r="JCH48" s="8"/>
      <c r="JCI48" s="8"/>
      <c r="JCJ48" s="13"/>
      <c r="JCK48" s="13"/>
      <c r="JCL48" s="14"/>
      <c r="JCM48" s="15"/>
      <c r="JCN48" s="13"/>
      <c r="JCO48" s="9"/>
      <c r="JCP48" s="8"/>
      <c r="JCQ48" s="8"/>
      <c r="JCR48" s="13"/>
      <c r="JCS48" s="13"/>
      <c r="JCT48" s="14"/>
      <c r="JCU48" s="15"/>
      <c r="JCV48" s="13"/>
      <c r="JCW48" s="9"/>
      <c r="JCX48" s="8"/>
      <c r="JCY48" s="8"/>
      <c r="JCZ48" s="13"/>
      <c r="JDA48" s="13"/>
      <c r="JDB48" s="14"/>
      <c r="JDC48" s="15"/>
      <c r="JDD48" s="13"/>
      <c r="JDE48" s="9"/>
      <c r="JDF48" s="8"/>
      <c r="JDG48" s="8"/>
      <c r="JDH48" s="13"/>
      <c r="JDI48" s="13"/>
      <c r="JDJ48" s="14"/>
      <c r="JDK48" s="15"/>
      <c r="JDL48" s="13"/>
      <c r="JDM48" s="9"/>
      <c r="JDN48" s="8"/>
      <c r="JDO48" s="8"/>
      <c r="JDP48" s="13"/>
      <c r="JDQ48" s="13"/>
      <c r="JDR48" s="14"/>
      <c r="JDS48" s="15"/>
      <c r="JDT48" s="13"/>
      <c r="JDU48" s="9"/>
      <c r="JDV48" s="8"/>
      <c r="JDW48" s="8"/>
      <c r="JDX48" s="13"/>
      <c r="JDY48" s="13"/>
      <c r="JDZ48" s="14"/>
      <c r="JEA48" s="15"/>
      <c r="JEB48" s="13"/>
      <c r="JEC48" s="9"/>
      <c r="JED48" s="8"/>
      <c r="JEE48" s="8"/>
      <c r="JEF48" s="13"/>
      <c r="JEG48" s="13"/>
      <c r="JEH48" s="14"/>
      <c r="JEI48" s="15"/>
      <c r="JEJ48" s="13"/>
      <c r="JEK48" s="9"/>
      <c r="JEL48" s="8"/>
      <c r="JEM48" s="8"/>
      <c r="JEN48" s="13"/>
      <c r="JEO48" s="13"/>
      <c r="JEP48" s="14"/>
      <c r="JEQ48" s="15"/>
      <c r="JER48" s="13"/>
      <c r="JES48" s="9"/>
      <c r="JET48" s="8"/>
      <c r="JEU48" s="8"/>
      <c r="JEV48" s="13"/>
      <c r="JEW48" s="13"/>
      <c r="JEX48" s="14"/>
      <c r="JEY48" s="15"/>
      <c r="JEZ48" s="13"/>
      <c r="JFA48" s="9"/>
      <c r="JFB48" s="8"/>
      <c r="JFC48" s="8"/>
      <c r="JFD48" s="13"/>
      <c r="JFE48" s="13"/>
      <c r="JFF48" s="14"/>
      <c r="JFG48" s="15"/>
      <c r="JFH48" s="13"/>
      <c r="JFI48" s="9"/>
      <c r="JFJ48" s="8"/>
      <c r="JFK48" s="8"/>
      <c r="JFL48" s="13"/>
      <c r="JFM48" s="13"/>
      <c r="JFN48" s="14"/>
      <c r="JFO48" s="15"/>
      <c r="JFP48" s="13"/>
      <c r="JFQ48" s="9"/>
      <c r="JFR48" s="8"/>
      <c r="JFS48" s="8"/>
      <c r="JFT48" s="13"/>
      <c r="JFU48" s="13"/>
      <c r="JFV48" s="14"/>
      <c r="JFW48" s="15"/>
      <c r="JFX48" s="13"/>
      <c r="JFY48" s="9"/>
      <c r="JFZ48" s="8"/>
      <c r="JGA48" s="8"/>
      <c r="JGB48" s="13"/>
      <c r="JGC48" s="13"/>
      <c r="JGD48" s="14"/>
      <c r="JGE48" s="15"/>
      <c r="JGF48" s="13"/>
      <c r="JGG48" s="9"/>
      <c r="JGH48" s="8"/>
      <c r="JGI48" s="8"/>
      <c r="JGJ48" s="13"/>
      <c r="JGK48" s="13"/>
      <c r="JGL48" s="14"/>
      <c r="JGM48" s="15"/>
      <c r="JGN48" s="13"/>
      <c r="JGO48" s="9"/>
      <c r="JGP48" s="8"/>
      <c r="JGQ48" s="8"/>
      <c r="JGR48" s="13"/>
      <c r="JGS48" s="13"/>
      <c r="JGT48" s="14"/>
      <c r="JGU48" s="15"/>
      <c r="JGV48" s="13"/>
      <c r="JGW48" s="9"/>
      <c r="JGX48" s="8"/>
      <c r="JGY48" s="8"/>
      <c r="JGZ48" s="13"/>
      <c r="JHA48" s="13"/>
      <c r="JHB48" s="14"/>
      <c r="JHC48" s="15"/>
      <c r="JHD48" s="13"/>
      <c r="JHE48" s="9"/>
      <c r="JHF48" s="8"/>
      <c r="JHG48" s="8"/>
      <c r="JHH48" s="13"/>
      <c r="JHI48" s="13"/>
      <c r="JHJ48" s="14"/>
      <c r="JHK48" s="15"/>
      <c r="JHL48" s="13"/>
      <c r="JHM48" s="9"/>
      <c r="JHN48" s="8"/>
      <c r="JHO48" s="8"/>
      <c r="JHP48" s="13"/>
      <c r="JHQ48" s="13"/>
      <c r="JHR48" s="14"/>
      <c r="JHS48" s="15"/>
      <c r="JHT48" s="13"/>
      <c r="JHU48" s="9"/>
      <c r="JHV48" s="8"/>
      <c r="JHW48" s="8"/>
      <c r="JHX48" s="13"/>
      <c r="JHY48" s="13"/>
      <c r="JHZ48" s="14"/>
      <c r="JIA48" s="15"/>
      <c r="JIB48" s="13"/>
      <c r="JIC48" s="9"/>
      <c r="JID48" s="8"/>
      <c r="JIE48" s="8"/>
      <c r="JIF48" s="13"/>
      <c r="JIG48" s="13"/>
      <c r="JIH48" s="14"/>
      <c r="JII48" s="15"/>
      <c r="JIJ48" s="13"/>
      <c r="JIK48" s="9"/>
      <c r="JIL48" s="8"/>
      <c r="JIM48" s="8"/>
      <c r="JIN48" s="13"/>
      <c r="JIO48" s="13"/>
      <c r="JIP48" s="14"/>
      <c r="JIQ48" s="15"/>
      <c r="JIR48" s="13"/>
      <c r="JIS48" s="9"/>
      <c r="JIT48" s="8"/>
      <c r="JIU48" s="8"/>
      <c r="JIV48" s="13"/>
      <c r="JIW48" s="13"/>
      <c r="JIX48" s="14"/>
      <c r="JIY48" s="15"/>
      <c r="JIZ48" s="13"/>
      <c r="JJA48" s="9"/>
      <c r="JJB48" s="8"/>
      <c r="JJC48" s="8"/>
      <c r="JJD48" s="13"/>
      <c r="JJE48" s="13"/>
      <c r="JJF48" s="14"/>
      <c r="JJG48" s="15"/>
      <c r="JJH48" s="13"/>
      <c r="JJI48" s="9"/>
      <c r="JJJ48" s="8"/>
      <c r="JJK48" s="8"/>
      <c r="JJL48" s="13"/>
      <c r="JJM48" s="13"/>
      <c r="JJN48" s="14"/>
      <c r="JJO48" s="15"/>
      <c r="JJP48" s="13"/>
      <c r="JJQ48" s="9"/>
      <c r="JJR48" s="8"/>
      <c r="JJS48" s="8"/>
      <c r="JJT48" s="13"/>
      <c r="JJU48" s="13"/>
      <c r="JJV48" s="14"/>
      <c r="JJW48" s="15"/>
      <c r="JJX48" s="13"/>
      <c r="JJY48" s="9"/>
      <c r="JJZ48" s="8"/>
      <c r="JKA48" s="8"/>
      <c r="JKB48" s="13"/>
      <c r="JKC48" s="13"/>
      <c r="JKD48" s="14"/>
      <c r="JKE48" s="15"/>
      <c r="JKF48" s="13"/>
      <c r="JKG48" s="9"/>
      <c r="JKH48" s="8"/>
      <c r="JKI48" s="8"/>
      <c r="JKJ48" s="13"/>
      <c r="JKK48" s="13"/>
      <c r="JKL48" s="14"/>
      <c r="JKM48" s="15"/>
      <c r="JKN48" s="13"/>
      <c r="JKO48" s="9"/>
      <c r="JKP48" s="8"/>
      <c r="JKQ48" s="8"/>
      <c r="JKR48" s="13"/>
      <c r="JKS48" s="13"/>
      <c r="JKT48" s="14"/>
      <c r="JKU48" s="15"/>
      <c r="JKV48" s="13"/>
      <c r="JKW48" s="9"/>
      <c r="JKX48" s="8"/>
      <c r="JKY48" s="8"/>
      <c r="JKZ48" s="13"/>
      <c r="JLA48" s="13"/>
      <c r="JLB48" s="14"/>
      <c r="JLC48" s="15"/>
      <c r="JLD48" s="13"/>
      <c r="JLE48" s="9"/>
      <c r="JLF48" s="8"/>
      <c r="JLG48" s="8"/>
      <c r="JLH48" s="13"/>
      <c r="JLI48" s="13"/>
      <c r="JLJ48" s="14"/>
      <c r="JLK48" s="15"/>
      <c r="JLL48" s="13"/>
      <c r="JLM48" s="9"/>
      <c r="JLN48" s="8"/>
      <c r="JLO48" s="8"/>
      <c r="JLP48" s="13"/>
      <c r="JLQ48" s="13"/>
      <c r="JLR48" s="14"/>
      <c r="JLS48" s="15"/>
      <c r="JLT48" s="13"/>
      <c r="JLU48" s="9"/>
      <c r="JLV48" s="8"/>
      <c r="JLW48" s="8"/>
      <c r="JLX48" s="13"/>
      <c r="JLY48" s="13"/>
      <c r="JLZ48" s="14"/>
      <c r="JMA48" s="15"/>
      <c r="JMB48" s="13"/>
      <c r="JMC48" s="9"/>
      <c r="JMD48" s="8"/>
      <c r="JME48" s="8"/>
      <c r="JMF48" s="13"/>
      <c r="JMG48" s="13"/>
      <c r="JMH48" s="14"/>
      <c r="JMI48" s="15"/>
      <c r="JMJ48" s="13"/>
      <c r="JMK48" s="9"/>
      <c r="JML48" s="8"/>
      <c r="JMM48" s="8"/>
      <c r="JMN48" s="13"/>
      <c r="JMO48" s="13"/>
      <c r="JMP48" s="14"/>
      <c r="JMQ48" s="15"/>
      <c r="JMR48" s="13"/>
      <c r="JMS48" s="9"/>
      <c r="JMT48" s="8"/>
      <c r="JMU48" s="8"/>
      <c r="JMV48" s="13"/>
      <c r="JMW48" s="13"/>
      <c r="JMX48" s="14"/>
      <c r="JMY48" s="15"/>
      <c r="JMZ48" s="13"/>
      <c r="JNA48" s="9"/>
      <c r="JNB48" s="8"/>
      <c r="JNC48" s="8"/>
      <c r="JND48" s="13"/>
      <c r="JNE48" s="13"/>
      <c r="JNF48" s="14"/>
      <c r="JNG48" s="15"/>
      <c r="JNH48" s="13"/>
      <c r="JNI48" s="9"/>
      <c r="JNJ48" s="8"/>
      <c r="JNK48" s="8"/>
      <c r="JNL48" s="13"/>
      <c r="JNM48" s="13"/>
      <c r="JNN48" s="14"/>
      <c r="JNO48" s="15"/>
      <c r="JNP48" s="13"/>
      <c r="JNQ48" s="9"/>
      <c r="JNR48" s="8"/>
      <c r="JNS48" s="8"/>
      <c r="JNT48" s="13"/>
      <c r="JNU48" s="13"/>
      <c r="JNV48" s="14"/>
      <c r="JNW48" s="15"/>
      <c r="JNX48" s="13"/>
      <c r="JNY48" s="9"/>
      <c r="JNZ48" s="8"/>
      <c r="JOA48" s="8"/>
      <c r="JOB48" s="13"/>
      <c r="JOC48" s="13"/>
      <c r="JOD48" s="14"/>
      <c r="JOE48" s="15"/>
      <c r="JOF48" s="13"/>
      <c r="JOG48" s="9"/>
      <c r="JOH48" s="8"/>
      <c r="JOI48" s="8"/>
      <c r="JOJ48" s="13"/>
      <c r="JOK48" s="13"/>
      <c r="JOL48" s="14"/>
      <c r="JOM48" s="15"/>
      <c r="JON48" s="13"/>
      <c r="JOO48" s="9"/>
      <c r="JOP48" s="8"/>
      <c r="JOQ48" s="8"/>
      <c r="JOR48" s="13"/>
      <c r="JOS48" s="13"/>
      <c r="JOT48" s="14"/>
      <c r="JOU48" s="15"/>
      <c r="JOV48" s="13"/>
      <c r="JOW48" s="9"/>
      <c r="JOX48" s="8"/>
      <c r="JOY48" s="8"/>
      <c r="JOZ48" s="13"/>
      <c r="JPA48" s="13"/>
      <c r="JPB48" s="14"/>
      <c r="JPC48" s="15"/>
      <c r="JPD48" s="13"/>
      <c r="JPE48" s="9"/>
      <c r="JPF48" s="8"/>
      <c r="JPG48" s="8"/>
      <c r="JPH48" s="13"/>
      <c r="JPI48" s="13"/>
      <c r="JPJ48" s="14"/>
      <c r="JPK48" s="15"/>
      <c r="JPL48" s="13"/>
      <c r="JPM48" s="9"/>
      <c r="JPN48" s="8"/>
      <c r="JPO48" s="8"/>
      <c r="JPP48" s="13"/>
      <c r="JPQ48" s="13"/>
      <c r="JPR48" s="14"/>
      <c r="JPS48" s="15"/>
      <c r="JPT48" s="13"/>
      <c r="JPU48" s="9"/>
      <c r="JPV48" s="8"/>
      <c r="JPW48" s="8"/>
      <c r="JPX48" s="13"/>
      <c r="JPY48" s="13"/>
      <c r="JPZ48" s="14"/>
      <c r="JQA48" s="15"/>
      <c r="JQB48" s="13"/>
      <c r="JQC48" s="9"/>
      <c r="JQD48" s="8"/>
      <c r="JQE48" s="8"/>
      <c r="JQF48" s="13"/>
      <c r="JQG48" s="13"/>
      <c r="JQH48" s="14"/>
      <c r="JQI48" s="15"/>
      <c r="JQJ48" s="13"/>
      <c r="JQK48" s="9"/>
      <c r="JQL48" s="8"/>
      <c r="JQM48" s="8"/>
      <c r="JQN48" s="13"/>
      <c r="JQO48" s="13"/>
      <c r="JQP48" s="14"/>
      <c r="JQQ48" s="15"/>
      <c r="JQR48" s="13"/>
      <c r="JQS48" s="9"/>
      <c r="JQT48" s="8"/>
      <c r="JQU48" s="8"/>
      <c r="JQV48" s="13"/>
      <c r="JQW48" s="13"/>
      <c r="JQX48" s="14"/>
      <c r="JQY48" s="15"/>
      <c r="JQZ48" s="13"/>
      <c r="JRA48" s="9"/>
      <c r="JRB48" s="8"/>
      <c r="JRC48" s="8"/>
      <c r="JRD48" s="13"/>
      <c r="JRE48" s="13"/>
      <c r="JRF48" s="14"/>
      <c r="JRG48" s="15"/>
      <c r="JRH48" s="13"/>
      <c r="JRI48" s="9"/>
      <c r="JRJ48" s="8"/>
      <c r="JRK48" s="8"/>
      <c r="JRL48" s="13"/>
      <c r="JRM48" s="13"/>
      <c r="JRN48" s="14"/>
      <c r="JRO48" s="15"/>
      <c r="JRP48" s="13"/>
      <c r="JRQ48" s="9"/>
      <c r="JRR48" s="8"/>
      <c r="JRS48" s="8"/>
      <c r="JRT48" s="13"/>
      <c r="JRU48" s="13"/>
      <c r="JRV48" s="14"/>
      <c r="JRW48" s="15"/>
      <c r="JRX48" s="13"/>
      <c r="JRY48" s="9"/>
      <c r="JRZ48" s="8"/>
      <c r="JSA48" s="8"/>
      <c r="JSB48" s="13"/>
      <c r="JSC48" s="13"/>
      <c r="JSD48" s="14"/>
      <c r="JSE48" s="15"/>
      <c r="JSF48" s="13"/>
      <c r="JSG48" s="9"/>
      <c r="JSH48" s="8"/>
      <c r="JSI48" s="8"/>
      <c r="JSJ48" s="13"/>
      <c r="JSK48" s="13"/>
      <c r="JSL48" s="14"/>
      <c r="JSM48" s="15"/>
      <c r="JSN48" s="13"/>
      <c r="JSO48" s="9"/>
      <c r="JSP48" s="8"/>
      <c r="JSQ48" s="8"/>
      <c r="JSR48" s="13"/>
      <c r="JSS48" s="13"/>
      <c r="JST48" s="14"/>
      <c r="JSU48" s="15"/>
      <c r="JSV48" s="13"/>
      <c r="JSW48" s="9"/>
      <c r="JSX48" s="8"/>
      <c r="JSY48" s="8"/>
      <c r="JSZ48" s="13"/>
      <c r="JTA48" s="13"/>
      <c r="JTB48" s="14"/>
      <c r="JTC48" s="15"/>
      <c r="JTD48" s="13"/>
      <c r="JTE48" s="9"/>
      <c r="JTF48" s="8"/>
      <c r="JTG48" s="8"/>
      <c r="JTH48" s="13"/>
      <c r="JTI48" s="13"/>
      <c r="JTJ48" s="14"/>
      <c r="JTK48" s="15"/>
      <c r="JTL48" s="13"/>
      <c r="JTM48" s="9"/>
      <c r="JTN48" s="8"/>
      <c r="JTO48" s="8"/>
      <c r="JTP48" s="13"/>
      <c r="JTQ48" s="13"/>
      <c r="JTR48" s="14"/>
      <c r="JTS48" s="15"/>
      <c r="JTT48" s="13"/>
      <c r="JTU48" s="9"/>
      <c r="JTV48" s="8"/>
      <c r="JTW48" s="8"/>
      <c r="JTX48" s="13"/>
      <c r="JTY48" s="13"/>
      <c r="JTZ48" s="14"/>
      <c r="JUA48" s="15"/>
      <c r="JUB48" s="13"/>
      <c r="JUC48" s="9"/>
      <c r="JUD48" s="8"/>
      <c r="JUE48" s="8"/>
      <c r="JUF48" s="13"/>
      <c r="JUG48" s="13"/>
      <c r="JUH48" s="14"/>
      <c r="JUI48" s="15"/>
      <c r="JUJ48" s="13"/>
      <c r="JUK48" s="9"/>
      <c r="JUL48" s="8"/>
      <c r="JUM48" s="8"/>
      <c r="JUN48" s="13"/>
      <c r="JUO48" s="13"/>
      <c r="JUP48" s="14"/>
      <c r="JUQ48" s="15"/>
      <c r="JUR48" s="13"/>
      <c r="JUS48" s="9"/>
      <c r="JUT48" s="8"/>
      <c r="JUU48" s="8"/>
      <c r="JUV48" s="13"/>
      <c r="JUW48" s="13"/>
      <c r="JUX48" s="14"/>
      <c r="JUY48" s="15"/>
      <c r="JUZ48" s="13"/>
      <c r="JVA48" s="9"/>
      <c r="JVB48" s="8"/>
      <c r="JVC48" s="8"/>
      <c r="JVD48" s="13"/>
      <c r="JVE48" s="13"/>
      <c r="JVF48" s="14"/>
      <c r="JVG48" s="15"/>
      <c r="JVH48" s="13"/>
      <c r="JVI48" s="9"/>
      <c r="JVJ48" s="8"/>
      <c r="JVK48" s="8"/>
      <c r="JVL48" s="13"/>
      <c r="JVM48" s="13"/>
      <c r="JVN48" s="14"/>
      <c r="JVO48" s="15"/>
      <c r="JVP48" s="13"/>
      <c r="JVQ48" s="9"/>
      <c r="JVR48" s="8"/>
      <c r="JVS48" s="8"/>
      <c r="JVT48" s="13"/>
      <c r="JVU48" s="13"/>
      <c r="JVV48" s="14"/>
      <c r="JVW48" s="15"/>
      <c r="JVX48" s="13"/>
      <c r="JVY48" s="9"/>
      <c r="JVZ48" s="8"/>
      <c r="JWA48" s="8"/>
      <c r="JWB48" s="13"/>
      <c r="JWC48" s="13"/>
      <c r="JWD48" s="14"/>
      <c r="JWE48" s="15"/>
      <c r="JWF48" s="13"/>
      <c r="JWG48" s="9"/>
      <c r="JWH48" s="8"/>
      <c r="JWI48" s="8"/>
      <c r="JWJ48" s="13"/>
      <c r="JWK48" s="13"/>
      <c r="JWL48" s="14"/>
      <c r="JWM48" s="15"/>
      <c r="JWN48" s="13"/>
      <c r="JWO48" s="9"/>
      <c r="JWP48" s="8"/>
      <c r="JWQ48" s="8"/>
      <c r="JWR48" s="13"/>
      <c r="JWS48" s="13"/>
      <c r="JWT48" s="14"/>
      <c r="JWU48" s="15"/>
      <c r="JWV48" s="13"/>
      <c r="JWW48" s="9"/>
      <c r="JWX48" s="8"/>
      <c r="JWY48" s="8"/>
      <c r="JWZ48" s="13"/>
      <c r="JXA48" s="13"/>
      <c r="JXB48" s="14"/>
      <c r="JXC48" s="15"/>
      <c r="JXD48" s="13"/>
      <c r="JXE48" s="9"/>
      <c r="JXF48" s="8"/>
      <c r="JXG48" s="8"/>
      <c r="JXH48" s="13"/>
      <c r="JXI48" s="13"/>
      <c r="JXJ48" s="14"/>
      <c r="JXK48" s="15"/>
      <c r="JXL48" s="13"/>
      <c r="JXM48" s="9"/>
      <c r="JXN48" s="8"/>
      <c r="JXO48" s="8"/>
      <c r="JXP48" s="13"/>
      <c r="JXQ48" s="13"/>
      <c r="JXR48" s="14"/>
      <c r="JXS48" s="15"/>
      <c r="JXT48" s="13"/>
      <c r="JXU48" s="9"/>
      <c r="JXV48" s="8"/>
      <c r="JXW48" s="8"/>
      <c r="JXX48" s="13"/>
      <c r="JXY48" s="13"/>
      <c r="JXZ48" s="14"/>
      <c r="JYA48" s="15"/>
      <c r="JYB48" s="13"/>
      <c r="JYC48" s="9"/>
      <c r="JYD48" s="8"/>
      <c r="JYE48" s="8"/>
      <c r="JYF48" s="13"/>
      <c r="JYG48" s="13"/>
      <c r="JYH48" s="14"/>
      <c r="JYI48" s="15"/>
      <c r="JYJ48" s="13"/>
      <c r="JYK48" s="9"/>
      <c r="JYL48" s="8"/>
      <c r="JYM48" s="8"/>
      <c r="JYN48" s="13"/>
      <c r="JYO48" s="13"/>
      <c r="JYP48" s="14"/>
      <c r="JYQ48" s="15"/>
      <c r="JYR48" s="13"/>
      <c r="JYS48" s="9"/>
      <c r="JYT48" s="8"/>
      <c r="JYU48" s="8"/>
      <c r="JYV48" s="13"/>
      <c r="JYW48" s="13"/>
      <c r="JYX48" s="14"/>
      <c r="JYY48" s="15"/>
      <c r="JYZ48" s="13"/>
      <c r="JZA48" s="9"/>
      <c r="JZB48" s="8"/>
      <c r="JZC48" s="8"/>
      <c r="JZD48" s="13"/>
      <c r="JZE48" s="13"/>
      <c r="JZF48" s="14"/>
      <c r="JZG48" s="15"/>
      <c r="JZH48" s="13"/>
      <c r="JZI48" s="9"/>
      <c r="JZJ48" s="8"/>
      <c r="JZK48" s="8"/>
      <c r="JZL48" s="13"/>
      <c r="JZM48" s="13"/>
      <c r="JZN48" s="14"/>
      <c r="JZO48" s="15"/>
      <c r="JZP48" s="13"/>
      <c r="JZQ48" s="9"/>
      <c r="JZR48" s="8"/>
      <c r="JZS48" s="8"/>
      <c r="JZT48" s="13"/>
      <c r="JZU48" s="13"/>
      <c r="JZV48" s="14"/>
      <c r="JZW48" s="15"/>
      <c r="JZX48" s="13"/>
      <c r="JZY48" s="9"/>
      <c r="JZZ48" s="8"/>
      <c r="KAA48" s="8"/>
      <c r="KAB48" s="13"/>
      <c r="KAC48" s="13"/>
      <c r="KAD48" s="14"/>
      <c r="KAE48" s="15"/>
      <c r="KAF48" s="13"/>
      <c r="KAG48" s="9"/>
      <c r="KAH48" s="8"/>
      <c r="KAI48" s="8"/>
      <c r="KAJ48" s="13"/>
      <c r="KAK48" s="13"/>
      <c r="KAL48" s="14"/>
      <c r="KAM48" s="15"/>
      <c r="KAN48" s="13"/>
      <c r="KAO48" s="9"/>
      <c r="KAP48" s="8"/>
      <c r="KAQ48" s="8"/>
      <c r="KAR48" s="13"/>
      <c r="KAS48" s="13"/>
      <c r="KAT48" s="14"/>
      <c r="KAU48" s="15"/>
      <c r="KAV48" s="13"/>
      <c r="KAW48" s="9"/>
      <c r="KAX48" s="8"/>
      <c r="KAY48" s="8"/>
      <c r="KAZ48" s="13"/>
      <c r="KBA48" s="13"/>
      <c r="KBB48" s="14"/>
      <c r="KBC48" s="15"/>
      <c r="KBD48" s="13"/>
      <c r="KBE48" s="9"/>
      <c r="KBF48" s="8"/>
      <c r="KBG48" s="8"/>
      <c r="KBH48" s="13"/>
      <c r="KBI48" s="13"/>
      <c r="KBJ48" s="14"/>
      <c r="KBK48" s="15"/>
      <c r="KBL48" s="13"/>
      <c r="KBM48" s="9"/>
      <c r="KBN48" s="8"/>
      <c r="KBO48" s="8"/>
      <c r="KBP48" s="13"/>
      <c r="KBQ48" s="13"/>
      <c r="KBR48" s="14"/>
      <c r="KBS48" s="15"/>
      <c r="KBT48" s="13"/>
      <c r="KBU48" s="9"/>
      <c r="KBV48" s="8"/>
      <c r="KBW48" s="8"/>
      <c r="KBX48" s="13"/>
      <c r="KBY48" s="13"/>
      <c r="KBZ48" s="14"/>
      <c r="KCA48" s="15"/>
      <c r="KCB48" s="13"/>
      <c r="KCC48" s="9"/>
      <c r="KCD48" s="8"/>
      <c r="KCE48" s="8"/>
      <c r="KCF48" s="13"/>
      <c r="KCG48" s="13"/>
      <c r="KCH48" s="14"/>
      <c r="KCI48" s="15"/>
      <c r="KCJ48" s="13"/>
      <c r="KCK48" s="9"/>
      <c r="KCL48" s="8"/>
      <c r="KCM48" s="8"/>
      <c r="KCN48" s="13"/>
      <c r="KCO48" s="13"/>
      <c r="KCP48" s="14"/>
      <c r="KCQ48" s="15"/>
      <c r="KCR48" s="13"/>
      <c r="KCS48" s="9"/>
      <c r="KCT48" s="8"/>
      <c r="KCU48" s="8"/>
      <c r="KCV48" s="13"/>
      <c r="KCW48" s="13"/>
      <c r="KCX48" s="14"/>
      <c r="KCY48" s="15"/>
      <c r="KCZ48" s="13"/>
      <c r="KDA48" s="9"/>
      <c r="KDB48" s="8"/>
      <c r="KDC48" s="8"/>
      <c r="KDD48" s="13"/>
      <c r="KDE48" s="13"/>
      <c r="KDF48" s="14"/>
      <c r="KDG48" s="15"/>
      <c r="KDH48" s="13"/>
      <c r="KDI48" s="9"/>
      <c r="KDJ48" s="8"/>
      <c r="KDK48" s="8"/>
      <c r="KDL48" s="13"/>
      <c r="KDM48" s="13"/>
      <c r="KDN48" s="14"/>
      <c r="KDO48" s="15"/>
      <c r="KDP48" s="13"/>
      <c r="KDQ48" s="9"/>
      <c r="KDR48" s="8"/>
      <c r="KDS48" s="8"/>
      <c r="KDT48" s="13"/>
      <c r="KDU48" s="13"/>
      <c r="KDV48" s="14"/>
      <c r="KDW48" s="15"/>
      <c r="KDX48" s="13"/>
      <c r="KDY48" s="9"/>
      <c r="KDZ48" s="8"/>
      <c r="KEA48" s="8"/>
      <c r="KEB48" s="13"/>
      <c r="KEC48" s="13"/>
      <c r="KED48" s="14"/>
      <c r="KEE48" s="15"/>
      <c r="KEF48" s="13"/>
      <c r="KEG48" s="9"/>
      <c r="KEH48" s="8"/>
      <c r="KEI48" s="8"/>
      <c r="KEJ48" s="13"/>
      <c r="KEK48" s="13"/>
      <c r="KEL48" s="14"/>
      <c r="KEM48" s="15"/>
      <c r="KEN48" s="13"/>
      <c r="KEO48" s="9"/>
      <c r="KEP48" s="8"/>
      <c r="KEQ48" s="8"/>
      <c r="KER48" s="13"/>
      <c r="KES48" s="13"/>
      <c r="KET48" s="14"/>
      <c r="KEU48" s="15"/>
      <c r="KEV48" s="13"/>
      <c r="KEW48" s="9"/>
      <c r="KEX48" s="8"/>
      <c r="KEY48" s="8"/>
      <c r="KEZ48" s="13"/>
      <c r="KFA48" s="13"/>
      <c r="KFB48" s="14"/>
      <c r="KFC48" s="15"/>
      <c r="KFD48" s="13"/>
      <c r="KFE48" s="9"/>
      <c r="KFF48" s="8"/>
      <c r="KFG48" s="8"/>
      <c r="KFH48" s="13"/>
      <c r="KFI48" s="13"/>
      <c r="KFJ48" s="14"/>
      <c r="KFK48" s="15"/>
      <c r="KFL48" s="13"/>
      <c r="KFM48" s="9"/>
      <c r="KFN48" s="8"/>
      <c r="KFO48" s="8"/>
      <c r="KFP48" s="13"/>
      <c r="KFQ48" s="13"/>
      <c r="KFR48" s="14"/>
      <c r="KFS48" s="15"/>
      <c r="KFT48" s="13"/>
      <c r="KFU48" s="9"/>
      <c r="KFV48" s="8"/>
      <c r="KFW48" s="8"/>
      <c r="KFX48" s="13"/>
      <c r="KFY48" s="13"/>
      <c r="KFZ48" s="14"/>
      <c r="KGA48" s="15"/>
      <c r="KGB48" s="13"/>
      <c r="KGC48" s="9"/>
      <c r="KGD48" s="8"/>
      <c r="KGE48" s="8"/>
      <c r="KGF48" s="13"/>
      <c r="KGG48" s="13"/>
      <c r="KGH48" s="14"/>
      <c r="KGI48" s="15"/>
      <c r="KGJ48" s="13"/>
      <c r="KGK48" s="9"/>
      <c r="KGL48" s="8"/>
      <c r="KGM48" s="8"/>
      <c r="KGN48" s="13"/>
      <c r="KGO48" s="13"/>
      <c r="KGP48" s="14"/>
      <c r="KGQ48" s="15"/>
      <c r="KGR48" s="13"/>
      <c r="KGS48" s="9"/>
      <c r="KGT48" s="8"/>
      <c r="KGU48" s="8"/>
      <c r="KGV48" s="13"/>
      <c r="KGW48" s="13"/>
      <c r="KGX48" s="14"/>
      <c r="KGY48" s="15"/>
      <c r="KGZ48" s="13"/>
      <c r="KHA48" s="9"/>
      <c r="KHB48" s="8"/>
      <c r="KHC48" s="8"/>
      <c r="KHD48" s="13"/>
      <c r="KHE48" s="13"/>
      <c r="KHF48" s="14"/>
      <c r="KHG48" s="15"/>
      <c r="KHH48" s="13"/>
      <c r="KHI48" s="9"/>
      <c r="KHJ48" s="8"/>
      <c r="KHK48" s="8"/>
      <c r="KHL48" s="13"/>
      <c r="KHM48" s="13"/>
      <c r="KHN48" s="14"/>
      <c r="KHO48" s="15"/>
      <c r="KHP48" s="13"/>
      <c r="KHQ48" s="9"/>
      <c r="KHR48" s="8"/>
      <c r="KHS48" s="8"/>
      <c r="KHT48" s="13"/>
      <c r="KHU48" s="13"/>
      <c r="KHV48" s="14"/>
      <c r="KHW48" s="15"/>
      <c r="KHX48" s="13"/>
      <c r="KHY48" s="9"/>
      <c r="KHZ48" s="8"/>
      <c r="KIA48" s="8"/>
      <c r="KIB48" s="13"/>
      <c r="KIC48" s="13"/>
      <c r="KID48" s="14"/>
      <c r="KIE48" s="15"/>
      <c r="KIF48" s="13"/>
      <c r="KIG48" s="9"/>
      <c r="KIH48" s="8"/>
      <c r="KII48" s="8"/>
      <c r="KIJ48" s="13"/>
      <c r="KIK48" s="13"/>
      <c r="KIL48" s="14"/>
      <c r="KIM48" s="15"/>
      <c r="KIN48" s="13"/>
      <c r="KIO48" s="9"/>
      <c r="KIP48" s="8"/>
      <c r="KIQ48" s="8"/>
      <c r="KIR48" s="13"/>
      <c r="KIS48" s="13"/>
      <c r="KIT48" s="14"/>
      <c r="KIU48" s="15"/>
      <c r="KIV48" s="13"/>
      <c r="KIW48" s="9"/>
      <c r="KIX48" s="8"/>
      <c r="KIY48" s="8"/>
      <c r="KIZ48" s="13"/>
      <c r="KJA48" s="13"/>
      <c r="KJB48" s="14"/>
      <c r="KJC48" s="15"/>
      <c r="KJD48" s="13"/>
      <c r="KJE48" s="9"/>
      <c r="KJF48" s="8"/>
      <c r="KJG48" s="8"/>
      <c r="KJH48" s="13"/>
      <c r="KJI48" s="13"/>
      <c r="KJJ48" s="14"/>
      <c r="KJK48" s="15"/>
      <c r="KJL48" s="13"/>
      <c r="KJM48" s="9"/>
      <c r="KJN48" s="8"/>
      <c r="KJO48" s="8"/>
      <c r="KJP48" s="13"/>
      <c r="KJQ48" s="13"/>
      <c r="KJR48" s="14"/>
      <c r="KJS48" s="15"/>
      <c r="KJT48" s="13"/>
      <c r="KJU48" s="9"/>
      <c r="KJV48" s="8"/>
      <c r="KJW48" s="8"/>
      <c r="KJX48" s="13"/>
      <c r="KJY48" s="13"/>
      <c r="KJZ48" s="14"/>
      <c r="KKA48" s="15"/>
      <c r="KKB48" s="13"/>
      <c r="KKC48" s="9"/>
      <c r="KKD48" s="8"/>
      <c r="KKE48" s="8"/>
      <c r="KKF48" s="13"/>
      <c r="KKG48" s="13"/>
      <c r="KKH48" s="14"/>
      <c r="KKI48" s="15"/>
      <c r="KKJ48" s="13"/>
      <c r="KKK48" s="9"/>
      <c r="KKL48" s="8"/>
      <c r="KKM48" s="8"/>
      <c r="KKN48" s="13"/>
      <c r="KKO48" s="13"/>
      <c r="KKP48" s="14"/>
      <c r="KKQ48" s="15"/>
      <c r="KKR48" s="13"/>
      <c r="KKS48" s="9"/>
      <c r="KKT48" s="8"/>
      <c r="KKU48" s="8"/>
      <c r="KKV48" s="13"/>
      <c r="KKW48" s="13"/>
      <c r="KKX48" s="14"/>
      <c r="KKY48" s="15"/>
      <c r="KKZ48" s="13"/>
      <c r="KLA48" s="9"/>
      <c r="KLB48" s="8"/>
      <c r="KLC48" s="8"/>
      <c r="KLD48" s="13"/>
      <c r="KLE48" s="13"/>
      <c r="KLF48" s="14"/>
      <c r="KLG48" s="15"/>
      <c r="KLH48" s="13"/>
      <c r="KLI48" s="9"/>
      <c r="KLJ48" s="8"/>
      <c r="KLK48" s="8"/>
      <c r="KLL48" s="13"/>
      <c r="KLM48" s="13"/>
      <c r="KLN48" s="14"/>
      <c r="KLO48" s="15"/>
      <c r="KLP48" s="13"/>
      <c r="KLQ48" s="9"/>
      <c r="KLR48" s="8"/>
      <c r="KLS48" s="8"/>
      <c r="KLT48" s="13"/>
      <c r="KLU48" s="13"/>
      <c r="KLV48" s="14"/>
      <c r="KLW48" s="15"/>
      <c r="KLX48" s="13"/>
      <c r="KLY48" s="9"/>
      <c r="KLZ48" s="8"/>
      <c r="KMA48" s="8"/>
      <c r="KMB48" s="13"/>
      <c r="KMC48" s="13"/>
      <c r="KMD48" s="14"/>
      <c r="KME48" s="15"/>
      <c r="KMF48" s="13"/>
      <c r="KMG48" s="9"/>
      <c r="KMH48" s="8"/>
      <c r="KMI48" s="8"/>
      <c r="KMJ48" s="13"/>
      <c r="KMK48" s="13"/>
      <c r="KML48" s="14"/>
      <c r="KMM48" s="15"/>
      <c r="KMN48" s="13"/>
      <c r="KMO48" s="9"/>
      <c r="KMP48" s="8"/>
      <c r="KMQ48" s="8"/>
      <c r="KMR48" s="13"/>
      <c r="KMS48" s="13"/>
      <c r="KMT48" s="14"/>
      <c r="KMU48" s="15"/>
      <c r="KMV48" s="13"/>
      <c r="KMW48" s="9"/>
      <c r="KMX48" s="8"/>
      <c r="KMY48" s="8"/>
      <c r="KMZ48" s="13"/>
      <c r="KNA48" s="13"/>
      <c r="KNB48" s="14"/>
      <c r="KNC48" s="15"/>
      <c r="KND48" s="13"/>
      <c r="KNE48" s="9"/>
      <c r="KNF48" s="8"/>
      <c r="KNG48" s="8"/>
      <c r="KNH48" s="13"/>
      <c r="KNI48" s="13"/>
      <c r="KNJ48" s="14"/>
      <c r="KNK48" s="15"/>
      <c r="KNL48" s="13"/>
      <c r="KNM48" s="9"/>
      <c r="KNN48" s="8"/>
      <c r="KNO48" s="8"/>
      <c r="KNP48" s="13"/>
      <c r="KNQ48" s="13"/>
      <c r="KNR48" s="14"/>
      <c r="KNS48" s="15"/>
      <c r="KNT48" s="13"/>
      <c r="KNU48" s="9"/>
      <c r="KNV48" s="8"/>
      <c r="KNW48" s="8"/>
      <c r="KNX48" s="13"/>
      <c r="KNY48" s="13"/>
      <c r="KNZ48" s="14"/>
      <c r="KOA48" s="15"/>
      <c r="KOB48" s="13"/>
      <c r="KOC48" s="9"/>
      <c r="KOD48" s="8"/>
      <c r="KOE48" s="8"/>
      <c r="KOF48" s="13"/>
      <c r="KOG48" s="13"/>
      <c r="KOH48" s="14"/>
      <c r="KOI48" s="15"/>
      <c r="KOJ48" s="13"/>
      <c r="KOK48" s="9"/>
      <c r="KOL48" s="8"/>
      <c r="KOM48" s="8"/>
      <c r="KON48" s="13"/>
      <c r="KOO48" s="13"/>
      <c r="KOP48" s="14"/>
      <c r="KOQ48" s="15"/>
      <c r="KOR48" s="13"/>
      <c r="KOS48" s="9"/>
      <c r="KOT48" s="8"/>
      <c r="KOU48" s="8"/>
      <c r="KOV48" s="13"/>
      <c r="KOW48" s="13"/>
      <c r="KOX48" s="14"/>
      <c r="KOY48" s="15"/>
      <c r="KOZ48" s="13"/>
      <c r="KPA48" s="9"/>
      <c r="KPB48" s="8"/>
      <c r="KPC48" s="8"/>
      <c r="KPD48" s="13"/>
      <c r="KPE48" s="13"/>
      <c r="KPF48" s="14"/>
      <c r="KPG48" s="15"/>
      <c r="KPH48" s="13"/>
      <c r="KPI48" s="9"/>
      <c r="KPJ48" s="8"/>
      <c r="KPK48" s="8"/>
      <c r="KPL48" s="13"/>
      <c r="KPM48" s="13"/>
      <c r="KPN48" s="14"/>
      <c r="KPO48" s="15"/>
      <c r="KPP48" s="13"/>
      <c r="KPQ48" s="9"/>
      <c r="KPR48" s="8"/>
      <c r="KPS48" s="8"/>
      <c r="KPT48" s="13"/>
      <c r="KPU48" s="13"/>
      <c r="KPV48" s="14"/>
      <c r="KPW48" s="15"/>
      <c r="KPX48" s="13"/>
      <c r="KPY48" s="9"/>
      <c r="KPZ48" s="8"/>
      <c r="KQA48" s="8"/>
      <c r="KQB48" s="13"/>
      <c r="KQC48" s="13"/>
      <c r="KQD48" s="14"/>
      <c r="KQE48" s="15"/>
      <c r="KQF48" s="13"/>
      <c r="KQG48" s="9"/>
      <c r="KQH48" s="8"/>
      <c r="KQI48" s="8"/>
      <c r="KQJ48" s="13"/>
      <c r="KQK48" s="13"/>
      <c r="KQL48" s="14"/>
      <c r="KQM48" s="15"/>
      <c r="KQN48" s="13"/>
      <c r="KQO48" s="9"/>
      <c r="KQP48" s="8"/>
      <c r="KQQ48" s="8"/>
      <c r="KQR48" s="13"/>
      <c r="KQS48" s="13"/>
      <c r="KQT48" s="14"/>
      <c r="KQU48" s="15"/>
      <c r="KQV48" s="13"/>
      <c r="KQW48" s="9"/>
      <c r="KQX48" s="8"/>
      <c r="KQY48" s="8"/>
      <c r="KQZ48" s="13"/>
      <c r="KRA48" s="13"/>
      <c r="KRB48" s="14"/>
      <c r="KRC48" s="15"/>
      <c r="KRD48" s="13"/>
      <c r="KRE48" s="9"/>
      <c r="KRF48" s="8"/>
      <c r="KRG48" s="8"/>
      <c r="KRH48" s="13"/>
      <c r="KRI48" s="13"/>
      <c r="KRJ48" s="14"/>
      <c r="KRK48" s="15"/>
      <c r="KRL48" s="13"/>
      <c r="KRM48" s="9"/>
      <c r="KRN48" s="8"/>
      <c r="KRO48" s="8"/>
      <c r="KRP48" s="13"/>
      <c r="KRQ48" s="13"/>
      <c r="KRR48" s="14"/>
      <c r="KRS48" s="15"/>
      <c r="KRT48" s="13"/>
      <c r="KRU48" s="9"/>
      <c r="KRV48" s="8"/>
      <c r="KRW48" s="8"/>
      <c r="KRX48" s="13"/>
      <c r="KRY48" s="13"/>
      <c r="KRZ48" s="14"/>
      <c r="KSA48" s="15"/>
      <c r="KSB48" s="13"/>
      <c r="KSC48" s="9"/>
      <c r="KSD48" s="8"/>
      <c r="KSE48" s="8"/>
      <c r="KSF48" s="13"/>
      <c r="KSG48" s="13"/>
      <c r="KSH48" s="14"/>
      <c r="KSI48" s="15"/>
      <c r="KSJ48" s="13"/>
      <c r="KSK48" s="9"/>
      <c r="KSL48" s="8"/>
      <c r="KSM48" s="8"/>
      <c r="KSN48" s="13"/>
      <c r="KSO48" s="13"/>
      <c r="KSP48" s="14"/>
      <c r="KSQ48" s="15"/>
      <c r="KSR48" s="13"/>
      <c r="KSS48" s="9"/>
      <c r="KST48" s="8"/>
      <c r="KSU48" s="8"/>
      <c r="KSV48" s="13"/>
      <c r="KSW48" s="13"/>
      <c r="KSX48" s="14"/>
      <c r="KSY48" s="15"/>
      <c r="KSZ48" s="13"/>
      <c r="KTA48" s="9"/>
      <c r="KTB48" s="8"/>
      <c r="KTC48" s="8"/>
      <c r="KTD48" s="13"/>
      <c r="KTE48" s="13"/>
      <c r="KTF48" s="14"/>
      <c r="KTG48" s="15"/>
      <c r="KTH48" s="13"/>
      <c r="KTI48" s="9"/>
      <c r="KTJ48" s="8"/>
      <c r="KTK48" s="8"/>
      <c r="KTL48" s="13"/>
      <c r="KTM48" s="13"/>
      <c r="KTN48" s="14"/>
      <c r="KTO48" s="15"/>
      <c r="KTP48" s="13"/>
      <c r="KTQ48" s="9"/>
      <c r="KTR48" s="8"/>
      <c r="KTS48" s="8"/>
      <c r="KTT48" s="13"/>
      <c r="KTU48" s="13"/>
      <c r="KTV48" s="14"/>
      <c r="KTW48" s="15"/>
      <c r="KTX48" s="13"/>
      <c r="KTY48" s="9"/>
      <c r="KTZ48" s="8"/>
      <c r="KUA48" s="8"/>
      <c r="KUB48" s="13"/>
      <c r="KUC48" s="13"/>
      <c r="KUD48" s="14"/>
      <c r="KUE48" s="15"/>
      <c r="KUF48" s="13"/>
      <c r="KUG48" s="9"/>
      <c r="KUH48" s="8"/>
      <c r="KUI48" s="8"/>
      <c r="KUJ48" s="13"/>
      <c r="KUK48" s="13"/>
      <c r="KUL48" s="14"/>
      <c r="KUM48" s="15"/>
      <c r="KUN48" s="13"/>
      <c r="KUO48" s="9"/>
      <c r="KUP48" s="8"/>
      <c r="KUQ48" s="8"/>
      <c r="KUR48" s="13"/>
      <c r="KUS48" s="13"/>
      <c r="KUT48" s="14"/>
      <c r="KUU48" s="15"/>
      <c r="KUV48" s="13"/>
      <c r="KUW48" s="9"/>
      <c r="KUX48" s="8"/>
      <c r="KUY48" s="8"/>
      <c r="KUZ48" s="13"/>
      <c r="KVA48" s="13"/>
      <c r="KVB48" s="14"/>
      <c r="KVC48" s="15"/>
      <c r="KVD48" s="13"/>
      <c r="KVE48" s="9"/>
      <c r="KVF48" s="8"/>
      <c r="KVG48" s="8"/>
      <c r="KVH48" s="13"/>
      <c r="KVI48" s="13"/>
      <c r="KVJ48" s="14"/>
      <c r="KVK48" s="15"/>
      <c r="KVL48" s="13"/>
      <c r="KVM48" s="9"/>
      <c r="KVN48" s="8"/>
      <c r="KVO48" s="8"/>
      <c r="KVP48" s="13"/>
      <c r="KVQ48" s="13"/>
      <c r="KVR48" s="14"/>
      <c r="KVS48" s="15"/>
      <c r="KVT48" s="13"/>
      <c r="KVU48" s="9"/>
      <c r="KVV48" s="8"/>
      <c r="KVW48" s="8"/>
      <c r="KVX48" s="13"/>
      <c r="KVY48" s="13"/>
      <c r="KVZ48" s="14"/>
      <c r="KWA48" s="15"/>
      <c r="KWB48" s="13"/>
      <c r="KWC48" s="9"/>
      <c r="KWD48" s="8"/>
      <c r="KWE48" s="8"/>
      <c r="KWF48" s="13"/>
      <c r="KWG48" s="13"/>
      <c r="KWH48" s="14"/>
      <c r="KWI48" s="15"/>
      <c r="KWJ48" s="13"/>
      <c r="KWK48" s="9"/>
      <c r="KWL48" s="8"/>
      <c r="KWM48" s="8"/>
      <c r="KWN48" s="13"/>
      <c r="KWO48" s="13"/>
      <c r="KWP48" s="14"/>
      <c r="KWQ48" s="15"/>
      <c r="KWR48" s="13"/>
      <c r="KWS48" s="9"/>
      <c r="KWT48" s="8"/>
      <c r="KWU48" s="8"/>
      <c r="KWV48" s="13"/>
      <c r="KWW48" s="13"/>
      <c r="KWX48" s="14"/>
      <c r="KWY48" s="15"/>
      <c r="KWZ48" s="13"/>
      <c r="KXA48" s="9"/>
      <c r="KXB48" s="8"/>
      <c r="KXC48" s="8"/>
      <c r="KXD48" s="13"/>
      <c r="KXE48" s="13"/>
      <c r="KXF48" s="14"/>
      <c r="KXG48" s="15"/>
      <c r="KXH48" s="13"/>
      <c r="KXI48" s="9"/>
      <c r="KXJ48" s="8"/>
      <c r="KXK48" s="8"/>
      <c r="KXL48" s="13"/>
      <c r="KXM48" s="13"/>
      <c r="KXN48" s="14"/>
      <c r="KXO48" s="15"/>
      <c r="KXP48" s="13"/>
      <c r="KXQ48" s="9"/>
      <c r="KXR48" s="8"/>
      <c r="KXS48" s="8"/>
      <c r="KXT48" s="13"/>
      <c r="KXU48" s="13"/>
      <c r="KXV48" s="14"/>
      <c r="KXW48" s="15"/>
      <c r="KXX48" s="13"/>
      <c r="KXY48" s="9"/>
      <c r="KXZ48" s="8"/>
      <c r="KYA48" s="8"/>
      <c r="KYB48" s="13"/>
      <c r="KYC48" s="13"/>
      <c r="KYD48" s="14"/>
      <c r="KYE48" s="15"/>
      <c r="KYF48" s="13"/>
      <c r="KYG48" s="9"/>
      <c r="KYH48" s="8"/>
      <c r="KYI48" s="8"/>
      <c r="KYJ48" s="13"/>
      <c r="KYK48" s="13"/>
      <c r="KYL48" s="14"/>
      <c r="KYM48" s="15"/>
      <c r="KYN48" s="13"/>
      <c r="KYO48" s="9"/>
      <c r="KYP48" s="8"/>
      <c r="KYQ48" s="8"/>
      <c r="KYR48" s="13"/>
      <c r="KYS48" s="13"/>
      <c r="KYT48" s="14"/>
      <c r="KYU48" s="15"/>
      <c r="KYV48" s="13"/>
      <c r="KYW48" s="9"/>
      <c r="KYX48" s="8"/>
      <c r="KYY48" s="8"/>
      <c r="KYZ48" s="13"/>
      <c r="KZA48" s="13"/>
      <c r="KZB48" s="14"/>
      <c r="KZC48" s="15"/>
      <c r="KZD48" s="13"/>
      <c r="KZE48" s="9"/>
      <c r="KZF48" s="8"/>
      <c r="KZG48" s="8"/>
      <c r="KZH48" s="13"/>
      <c r="KZI48" s="13"/>
      <c r="KZJ48" s="14"/>
      <c r="KZK48" s="15"/>
      <c r="KZL48" s="13"/>
      <c r="KZM48" s="9"/>
      <c r="KZN48" s="8"/>
      <c r="KZO48" s="8"/>
      <c r="KZP48" s="13"/>
      <c r="KZQ48" s="13"/>
      <c r="KZR48" s="14"/>
      <c r="KZS48" s="15"/>
      <c r="KZT48" s="13"/>
      <c r="KZU48" s="9"/>
      <c r="KZV48" s="8"/>
      <c r="KZW48" s="8"/>
      <c r="KZX48" s="13"/>
      <c r="KZY48" s="13"/>
      <c r="KZZ48" s="14"/>
      <c r="LAA48" s="15"/>
      <c r="LAB48" s="13"/>
      <c r="LAC48" s="9"/>
      <c r="LAD48" s="8"/>
      <c r="LAE48" s="8"/>
      <c r="LAF48" s="13"/>
      <c r="LAG48" s="13"/>
      <c r="LAH48" s="14"/>
      <c r="LAI48" s="15"/>
      <c r="LAJ48" s="13"/>
      <c r="LAK48" s="9"/>
      <c r="LAL48" s="8"/>
      <c r="LAM48" s="8"/>
      <c r="LAN48" s="13"/>
      <c r="LAO48" s="13"/>
      <c r="LAP48" s="14"/>
      <c r="LAQ48" s="15"/>
      <c r="LAR48" s="13"/>
      <c r="LAS48" s="9"/>
      <c r="LAT48" s="8"/>
      <c r="LAU48" s="8"/>
      <c r="LAV48" s="13"/>
      <c r="LAW48" s="13"/>
      <c r="LAX48" s="14"/>
      <c r="LAY48" s="15"/>
      <c r="LAZ48" s="13"/>
      <c r="LBA48" s="9"/>
      <c r="LBB48" s="8"/>
      <c r="LBC48" s="8"/>
      <c r="LBD48" s="13"/>
      <c r="LBE48" s="13"/>
      <c r="LBF48" s="14"/>
      <c r="LBG48" s="15"/>
      <c r="LBH48" s="13"/>
      <c r="LBI48" s="9"/>
      <c r="LBJ48" s="8"/>
      <c r="LBK48" s="8"/>
      <c r="LBL48" s="13"/>
      <c r="LBM48" s="13"/>
      <c r="LBN48" s="14"/>
      <c r="LBO48" s="15"/>
      <c r="LBP48" s="13"/>
      <c r="LBQ48" s="9"/>
      <c r="LBR48" s="8"/>
      <c r="LBS48" s="8"/>
      <c r="LBT48" s="13"/>
      <c r="LBU48" s="13"/>
      <c r="LBV48" s="14"/>
      <c r="LBW48" s="15"/>
      <c r="LBX48" s="13"/>
      <c r="LBY48" s="9"/>
      <c r="LBZ48" s="8"/>
      <c r="LCA48" s="8"/>
      <c r="LCB48" s="13"/>
      <c r="LCC48" s="13"/>
      <c r="LCD48" s="14"/>
      <c r="LCE48" s="15"/>
      <c r="LCF48" s="13"/>
      <c r="LCG48" s="9"/>
      <c r="LCH48" s="8"/>
      <c r="LCI48" s="8"/>
      <c r="LCJ48" s="13"/>
      <c r="LCK48" s="13"/>
      <c r="LCL48" s="14"/>
      <c r="LCM48" s="15"/>
      <c r="LCN48" s="13"/>
      <c r="LCO48" s="9"/>
      <c r="LCP48" s="8"/>
      <c r="LCQ48" s="8"/>
      <c r="LCR48" s="13"/>
      <c r="LCS48" s="13"/>
      <c r="LCT48" s="14"/>
      <c r="LCU48" s="15"/>
      <c r="LCV48" s="13"/>
      <c r="LCW48" s="9"/>
      <c r="LCX48" s="8"/>
      <c r="LCY48" s="8"/>
      <c r="LCZ48" s="13"/>
      <c r="LDA48" s="13"/>
      <c r="LDB48" s="14"/>
      <c r="LDC48" s="15"/>
      <c r="LDD48" s="13"/>
      <c r="LDE48" s="9"/>
      <c r="LDF48" s="8"/>
      <c r="LDG48" s="8"/>
      <c r="LDH48" s="13"/>
      <c r="LDI48" s="13"/>
      <c r="LDJ48" s="14"/>
      <c r="LDK48" s="15"/>
      <c r="LDL48" s="13"/>
      <c r="LDM48" s="9"/>
      <c r="LDN48" s="8"/>
      <c r="LDO48" s="8"/>
      <c r="LDP48" s="13"/>
      <c r="LDQ48" s="13"/>
      <c r="LDR48" s="14"/>
      <c r="LDS48" s="15"/>
      <c r="LDT48" s="13"/>
      <c r="LDU48" s="9"/>
      <c r="LDV48" s="8"/>
      <c r="LDW48" s="8"/>
      <c r="LDX48" s="13"/>
      <c r="LDY48" s="13"/>
      <c r="LDZ48" s="14"/>
      <c r="LEA48" s="15"/>
      <c r="LEB48" s="13"/>
      <c r="LEC48" s="9"/>
      <c r="LED48" s="8"/>
      <c r="LEE48" s="8"/>
      <c r="LEF48" s="13"/>
      <c r="LEG48" s="13"/>
      <c r="LEH48" s="14"/>
      <c r="LEI48" s="15"/>
      <c r="LEJ48" s="13"/>
      <c r="LEK48" s="9"/>
      <c r="LEL48" s="8"/>
      <c r="LEM48" s="8"/>
      <c r="LEN48" s="13"/>
      <c r="LEO48" s="13"/>
      <c r="LEP48" s="14"/>
      <c r="LEQ48" s="15"/>
      <c r="LER48" s="13"/>
      <c r="LES48" s="9"/>
      <c r="LET48" s="8"/>
      <c r="LEU48" s="8"/>
      <c r="LEV48" s="13"/>
      <c r="LEW48" s="13"/>
      <c r="LEX48" s="14"/>
      <c r="LEY48" s="15"/>
      <c r="LEZ48" s="13"/>
      <c r="LFA48" s="9"/>
      <c r="LFB48" s="8"/>
      <c r="LFC48" s="8"/>
      <c r="LFD48" s="13"/>
      <c r="LFE48" s="13"/>
      <c r="LFF48" s="14"/>
      <c r="LFG48" s="15"/>
      <c r="LFH48" s="13"/>
      <c r="LFI48" s="9"/>
      <c r="LFJ48" s="8"/>
      <c r="LFK48" s="8"/>
      <c r="LFL48" s="13"/>
      <c r="LFM48" s="13"/>
      <c r="LFN48" s="14"/>
      <c r="LFO48" s="15"/>
      <c r="LFP48" s="13"/>
      <c r="LFQ48" s="9"/>
      <c r="LFR48" s="8"/>
      <c r="LFS48" s="8"/>
      <c r="LFT48" s="13"/>
      <c r="LFU48" s="13"/>
      <c r="LFV48" s="14"/>
      <c r="LFW48" s="15"/>
      <c r="LFX48" s="13"/>
      <c r="LFY48" s="9"/>
      <c r="LFZ48" s="8"/>
      <c r="LGA48" s="8"/>
      <c r="LGB48" s="13"/>
      <c r="LGC48" s="13"/>
      <c r="LGD48" s="14"/>
      <c r="LGE48" s="15"/>
      <c r="LGF48" s="13"/>
      <c r="LGG48" s="9"/>
      <c r="LGH48" s="8"/>
      <c r="LGI48" s="8"/>
      <c r="LGJ48" s="13"/>
      <c r="LGK48" s="13"/>
      <c r="LGL48" s="14"/>
      <c r="LGM48" s="15"/>
      <c r="LGN48" s="13"/>
      <c r="LGO48" s="9"/>
      <c r="LGP48" s="8"/>
      <c r="LGQ48" s="8"/>
      <c r="LGR48" s="13"/>
      <c r="LGS48" s="13"/>
      <c r="LGT48" s="14"/>
      <c r="LGU48" s="15"/>
      <c r="LGV48" s="13"/>
      <c r="LGW48" s="9"/>
      <c r="LGX48" s="8"/>
      <c r="LGY48" s="8"/>
      <c r="LGZ48" s="13"/>
      <c r="LHA48" s="13"/>
      <c r="LHB48" s="14"/>
      <c r="LHC48" s="15"/>
      <c r="LHD48" s="13"/>
      <c r="LHE48" s="9"/>
      <c r="LHF48" s="8"/>
      <c r="LHG48" s="8"/>
      <c r="LHH48" s="13"/>
      <c r="LHI48" s="13"/>
      <c r="LHJ48" s="14"/>
      <c r="LHK48" s="15"/>
      <c r="LHL48" s="13"/>
      <c r="LHM48" s="9"/>
      <c r="LHN48" s="8"/>
      <c r="LHO48" s="8"/>
      <c r="LHP48" s="13"/>
      <c r="LHQ48" s="13"/>
      <c r="LHR48" s="14"/>
      <c r="LHS48" s="15"/>
      <c r="LHT48" s="13"/>
      <c r="LHU48" s="9"/>
      <c r="LHV48" s="8"/>
      <c r="LHW48" s="8"/>
      <c r="LHX48" s="13"/>
      <c r="LHY48" s="13"/>
      <c r="LHZ48" s="14"/>
      <c r="LIA48" s="15"/>
      <c r="LIB48" s="13"/>
      <c r="LIC48" s="9"/>
      <c r="LID48" s="8"/>
      <c r="LIE48" s="8"/>
      <c r="LIF48" s="13"/>
      <c r="LIG48" s="13"/>
      <c r="LIH48" s="14"/>
      <c r="LII48" s="15"/>
      <c r="LIJ48" s="13"/>
      <c r="LIK48" s="9"/>
      <c r="LIL48" s="8"/>
      <c r="LIM48" s="8"/>
      <c r="LIN48" s="13"/>
      <c r="LIO48" s="13"/>
      <c r="LIP48" s="14"/>
      <c r="LIQ48" s="15"/>
      <c r="LIR48" s="13"/>
      <c r="LIS48" s="9"/>
      <c r="LIT48" s="8"/>
      <c r="LIU48" s="8"/>
      <c r="LIV48" s="13"/>
      <c r="LIW48" s="13"/>
      <c r="LIX48" s="14"/>
      <c r="LIY48" s="15"/>
      <c r="LIZ48" s="13"/>
      <c r="LJA48" s="9"/>
      <c r="LJB48" s="8"/>
      <c r="LJC48" s="8"/>
      <c r="LJD48" s="13"/>
      <c r="LJE48" s="13"/>
      <c r="LJF48" s="14"/>
      <c r="LJG48" s="15"/>
      <c r="LJH48" s="13"/>
      <c r="LJI48" s="9"/>
      <c r="LJJ48" s="8"/>
      <c r="LJK48" s="8"/>
      <c r="LJL48" s="13"/>
      <c r="LJM48" s="13"/>
      <c r="LJN48" s="14"/>
      <c r="LJO48" s="15"/>
      <c r="LJP48" s="13"/>
      <c r="LJQ48" s="9"/>
      <c r="LJR48" s="8"/>
      <c r="LJS48" s="8"/>
      <c r="LJT48" s="13"/>
      <c r="LJU48" s="13"/>
      <c r="LJV48" s="14"/>
      <c r="LJW48" s="15"/>
      <c r="LJX48" s="13"/>
      <c r="LJY48" s="9"/>
      <c r="LJZ48" s="8"/>
      <c r="LKA48" s="8"/>
      <c r="LKB48" s="13"/>
      <c r="LKC48" s="13"/>
      <c r="LKD48" s="14"/>
      <c r="LKE48" s="15"/>
      <c r="LKF48" s="13"/>
      <c r="LKG48" s="9"/>
      <c r="LKH48" s="8"/>
      <c r="LKI48" s="8"/>
      <c r="LKJ48" s="13"/>
      <c r="LKK48" s="13"/>
      <c r="LKL48" s="14"/>
      <c r="LKM48" s="15"/>
      <c r="LKN48" s="13"/>
      <c r="LKO48" s="9"/>
      <c r="LKP48" s="8"/>
      <c r="LKQ48" s="8"/>
      <c r="LKR48" s="13"/>
      <c r="LKS48" s="13"/>
      <c r="LKT48" s="14"/>
      <c r="LKU48" s="15"/>
      <c r="LKV48" s="13"/>
      <c r="LKW48" s="9"/>
      <c r="LKX48" s="8"/>
      <c r="LKY48" s="8"/>
      <c r="LKZ48" s="13"/>
      <c r="LLA48" s="13"/>
      <c r="LLB48" s="14"/>
      <c r="LLC48" s="15"/>
      <c r="LLD48" s="13"/>
      <c r="LLE48" s="9"/>
      <c r="LLF48" s="8"/>
      <c r="LLG48" s="8"/>
      <c r="LLH48" s="13"/>
      <c r="LLI48" s="13"/>
      <c r="LLJ48" s="14"/>
      <c r="LLK48" s="15"/>
      <c r="LLL48" s="13"/>
      <c r="LLM48" s="9"/>
      <c r="LLN48" s="8"/>
      <c r="LLO48" s="8"/>
      <c r="LLP48" s="13"/>
      <c r="LLQ48" s="13"/>
      <c r="LLR48" s="14"/>
      <c r="LLS48" s="15"/>
      <c r="LLT48" s="13"/>
      <c r="LLU48" s="9"/>
      <c r="LLV48" s="8"/>
      <c r="LLW48" s="8"/>
      <c r="LLX48" s="13"/>
      <c r="LLY48" s="13"/>
      <c r="LLZ48" s="14"/>
      <c r="LMA48" s="15"/>
      <c r="LMB48" s="13"/>
      <c r="LMC48" s="9"/>
      <c r="LMD48" s="8"/>
      <c r="LME48" s="8"/>
      <c r="LMF48" s="13"/>
      <c r="LMG48" s="13"/>
      <c r="LMH48" s="14"/>
      <c r="LMI48" s="15"/>
      <c r="LMJ48" s="13"/>
      <c r="LMK48" s="9"/>
      <c r="LML48" s="8"/>
      <c r="LMM48" s="8"/>
      <c r="LMN48" s="13"/>
      <c r="LMO48" s="13"/>
      <c r="LMP48" s="14"/>
      <c r="LMQ48" s="15"/>
      <c r="LMR48" s="13"/>
      <c r="LMS48" s="9"/>
      <c r="LMT48" s="8"/>
      <c r="LMU48" s="8"/>
      <c r="LMV48" s="13"/>
      <c r="LMW48" s="13"/>
      <c r="LMX48" s="14"/>
      <c r="LMY48" s="15"/>
      <c r="LMZ48" s="13"/>
      <c r="LNA48" s="9"/>
      <c r="LNB48" s="8"/>
      <c r="LNC48" s="8"/>
      <c r="LND48" s="13"/>
      <c r="LNE48" s="13"/>
      <c r="LNF48" s="14"/>
      <c r="LNG48" s="15"/>
      <c r="LNH48" s="13"/>
      <c r="LNI48" s="9"/>
      <c r="LNJ48" s="8"/>
      <c r="LNK48" s="8"/>
      <c r="LNL48" s="13"/>
      <c r="LNM48" s="13"/>
      <c r="LNN48" s="14"/>
      <c r="LNO48" s="15"/>
      <c r="LNP48" s="13"/>
      <c r="LNQ48" s="9"/>
      <c r="LNR48" s="8"/>
      <c r="LNS48" s="8"/>
      <c r="LNT48" s="13"/>
      <c r="LNU48" s="13"/>
      <c r="LNV48" s="14"/>
      <c r="LNW48" s="15"/>
      <c r="LNX48" s="13"/>
      <c r="LNY48" s="9"/>
      <c r="LNZ48" s="8"/>
      <c r="LOA48" s="8"/>
      <c r="LOB48" s="13"/>
      <c r="LOC48" s="13"/>
      <c r="LOD48" s="14"/>
      <c r="LOE48" s="15"/>
      <c r="LOF48" s="13"/>
      <c r="LOG48" s="9"/>
      <c r="LOH48" s="8"/>
      <c r="LOI48" s="8"/>
      <c r="LOJ48" s="13"/>
      <c r="LOK48" s="13"/>
      <c r="LOL48" s="14"/>
      <c r="LOM48" s="15"/>
      <c r="LON48" s="13"/>
      <c r="LOO48" s="9"/>
      <c r="LOP48" s="8"/>
      <c r="LOQ48" s="8"/>
      <c r="LOR48" s="13"/>
      <c r="LOS48" s="13"/>
      <c r="LOT48" s="14"/>
      <c r="LOU48" s="15"/>
      <c r="LOV48" s="13"/>
      <c r="LOW48" s="9"/>
      <c r="LOX48" s="8"/>
      <c r="LOY48" s="8"/>
      <c r="LOZ48" s="13"/>
      <c r="LPA48" s="13"/>
      <c r="LPB48" s="14"/>
      <c r="LPC48" s="15"/>
      <c r="LPD48" s="13"/>
      <c r="LPE48" s="9"/>
      <c r="LPF48" s="8"/>
      <c r="LPG48" s="8"/>
      <c r="LPH48" s="13"/>
      <c r="LPI48" s="13"/>
      <c r="LPJ48" s="14"/>
      <c r="LPK48" s="15"/>
      <c r="LPL48" s="13"/>
      <c r="LPM48" s="9"/>
      <c r="LPN48" s="8"/>
      <c r="LPO48" s="8"/>
      <c r="LPP48" s="13"/>
      <c r="LPQ48" s="13"/>
      <c r="LPR48" s="14"/>
      <c r="LPS48" s="15"/>
      <c r="LPT48" s="13"/>
      <c r="LPU48" s="9"/>
      <c r="LPV48" s="8"/>
      <c r="LPW48" s="8"/>
      <c r="LPX48" s="13"/>
      <c r="LPY48" s="13"/>
      <c r="LPZ48" s="14"/>
      <c r="LQA48" s="15"/>
      <c r="LQB48" s="13"/>
      <c r="LQC48" s="9"/>
      <c r="LQD48" s="8"/>
      <c r="LQE48" s="8"/>
      <c r="LQF48" s="13"/>
      <c r="LQG48" s="13"/>
      <c r="LQH48" s="14"/>
      <c r="LQI48" s="15"/>
      <c r="LQJ48" s="13"/>
      <c r="LQK48" s="9"/>
      <c r="LQL48" s="8"/>
      <c r="LQM48" s="8"/>
      <c r="LQN48" s="13"/>
      <c r="LQO48" s="13"/>
      <c r="LQP48" s="14"/>
      <c r="LQQ48" s="15"/>
      <c r="LQR48" s="13"/>
      <c r="LQS48" s="9"/>
      <c r="LQT48" s="8"/>
      <c r="LQU48" s="8"/>
      <c r="LQV48" s="13"/>
      <c r="LQW48" s="13"/>
      <c r="LQX48" s="14"/>
      <c r="LQY48" s="15"/>
      <c r="LQZ48" s="13"/>
      <c r="LRA48" s="9"/>
      <c r="LRB48" s="8"/>
      <c r="LRC48" s="8"/>
      <c r="LRD48" s="13"/>
      <c r="LRE48" s="13"/>
      <c r="LRF48" s="14"/>
      <c r="LRG48" s="15"/>
      <c r="LRH48" s="13"/>
      <c r="LRI48" s="9"/>
      <c r="LRJ48" s="8"/>
      <c r="LRK48" s="8"/>
      <c r="LRL48" s="13"/>
      <c r="LRM48" s="13"/>
      <c r="LRN48" s="14"/>
      <c r="LRO48" s="15"/>
      <c r="LRP48" s="13"/>
      <c r="LRQ48" s="9"/>
      <c r="LRR48" s="8"/>
      <c r="LRS48" s="8"/>
      <c r="LRT48" s="13"/>
      <c r="LRU48" s="13"/>
      <c r="LRV48" s="14"/>
      <c r="LRW48" s="15"/>
      <c r="LRX48" s="13"/>
      <c r="LRY48" s="9"/>
      <c r="LRZ48" s="8"/>
      <c r="LSA48" s="8"/>
      <c r="LSB48" s="13"/>
      <c r="LSC48" s="13"/>
      <c r="LSD48" s="14"/>
      <c r="LSE48" s="15"/>
      <c r="LSF48" s="13"/>
      <c r="LSG48" s="9"/>
      <c r="LSH48" s="8"/>
      <c r="LSI48" s="8"/>
      <c r="LSJ48" s="13"/>
      <c r="LSK48" s="13"/>
      <c r="LSL48" s="14"/>
      <c r="LSM48" s="15"/>
      <c r="LSN48" s="13"/>
      <c r="LSO48" s="9"/>
      <c r="LSP48" s="8"/>
      <c r="LSQ48" s="8"/>
      <c r="LSR48" s="13"/>
      <c r="LSS48" s="13"/>
      <c r="LST48" s="14"/>
      <c r="LSU48" s="15"/>
      <c r="LSV48" s="13"/>
      <c r="LSW48" s="9"/>
      <c r="LSX48" s="8"/>
      <c r="LSY48" s="8"/>
      <c r="LSZ48" s="13"/>
      <c r="LTA48" s="13"/>
      <c r="LTB48" s="14"/>
      <c r="LTC48" s="15"/>
      <c r="LTD48" s="13"/>
      <c r="LTE48" s="9"/>
      <c r="LTF48" s="8"/>
      <c r="LTG48" s="8"/>
      <c r="LTH48" s="13"/>
      <c r="LTI48" s="13"/>
      <c r="LTJ48" s="14"/>
      <c r="LTK48" s="15"/>
      <c r="LTL48" s="13"/>
      <c r="LTM48" s="9"/>
      <c r="LTN48" s="8"/>
      <c r="LTO48" s="8"/>
      <c r="LTP48" s="13"/>
      <c r="LTQ48" s="13"/>
      <c r="LTR48" s="14"/>
      <c r="LTS48" s="15"/>
      <c r="LTT48" s="13"/>
      <c r="LTU48" s="9"/>
      <c r="LTV48" s="8"/>
      <c r="LTW48" s="8"/>
      <c r="LTX48" s="13"/>
      <c r="LTY48" s="13"/>
      <c r="LTZ48" s="14"/>
      <c r="LUA48" s="15"/>
      <c r="LUB48" s="13"/>
      <c r="LUC48" s="9"/>
      <c r="LUD48" s="8"/>
      <c r="LUE48" s="8"/>
      <c r="LUF48" s="13"/>
      <c r="LUG48" s="13"/>
      <c r="LUH48" s="14"/>
      <c r="LUI48" s="15"/>
      <c r="LUJ48" s="13"/>
      <c r="LUK48" s="9"/>
      <c r="LUL48" s="8"/>
      <c r="LUM48" s="8"/>
      <c r="LUN48" s="13"/>
      <c r="LUO48" s="13"/>
      <c r="LUP48" s="14"/>
      <c r="LUQ48" s="15"/>
      <c r="LUR48" s="13"/>
      <c r="LUS48" s="9"/>
      <c r="LUT48" s="8"/>
      <c r="LUU48" s="8"/>
      <c r="LUV48" s="13"/>
      <c r="LUW48" s="13"/>
      <c r="LUX48" s="14"/>
      <c r="LUY48" s="15"/>
      <c r="LUZ48" s="13"/>
      <c r="LVA48" s="9"/>
      <c r="LVB48" s="8"/>
      <c r="LVC48" s="8"/>
      <c r="LVD48" s="13"/>
      <c r="LVE48" s="13"/>
      <c r="LVF48" s="14"/>
      <c r="LVG48" s="15"/>
      <c r="LVH48" s="13"/>
      <c r="LVI48" s="9"/>
      <c r="LVJ48" s="8"/>
      <c r="LVK48" s="8"/>
      <c r="LVL48" s="13"/>
      <c r="LVM48" s="13"/>
      <c r="LVN48" s="14"/>
      <c r="LVO48" s="15"/>
      <c r="LVP48" s="13"/>
      <c r="LVQ48" s="9"/>
      <c r="LVR48" s="8"/>
      <c r="LVS48" s="8"/>
      <c r="LVT48" s="13"/>
      <c r="LVU48" s="13"/>
      <c r="LVV48" s="14"/>
      <c r="LVW48" s="15"/>
      <c r="LVX48" s="13"/>
      <c r="LVY48" s="9"/>
      <c r="LVZ48" s="8"/>
      <c r="LWA48" s="8"/>
      <c r="LWB48" s="13"/>
      <c r="LWC48" s="13"/>
      <c r="LWD48" s="14"/>
      <c r="LWE48" s="15"/>
      <c r="LWF48" s="13"/>
      <c r="LWG48" s="9"/>
      <c r="LWH48" s="8"/>
      <c r="LWI48" s="8"/>
      <c r="LWJ48" s="13"/>
      <c r="LWK48" s="13"/>
      <c r="LWL48" s="14"/>
      <c r="LWM48" s="15"/>
      <c r="LWN48" s="13"/>
      <c r="LWO48" s="9"/>
      <c r="LWP48" s="8"/>
      <c r="LWQ48" s="8"/>
      <c r="LWR48" s="13"/>
      <c r="LWS48" s="13"/>
      <c r="LWT48" s="14"/>
      <c r="LWU48" s="15"/>
      <c r="LWV48" s="13"/>
      <c r="LWW48" s="9"/>
      <c r="LWX48" s="8"/>
      <c r="LWY48" s="8"/>
      <c r="LWZ48" s="13"/>
      <c r="LXA48" s="13"/>
      <c r="LXB48" s="14"/>
      <c r="LXC48" s="15"/>
      <c r="LXD48" s="13"/>
      <c r="LXE48" s="9"/>
      <c r="LXF48" s="8"/>
      <c r="LXG48" s="8"/>
      <c r="LXH48" s="13"/>
      <c r="LXI48" s="13"/>
      <c r="LXJ48" s="14"/>
      <c r="LXK48" s="15"/>
      <c r="LXL48" s="13"/>
      <c r="LXM48" s="9"/>
      <c r="LXN48" s="8"/>
      <c r="LXO48" s="8"/>
      <c r="LXP48" s="13"/>
      <c r="LXQ48" s="13"/>
      <c r="LXR48" s="14"/>
      <c r="LXS48" s="15"/>
      <c r="LXT48" s="13"/>
      <c r="LXU48" s="9"/>
      <c r="LXV48" s="8"/>
      <c r="LXW48" s="8"/>
      <c r="LXX48" s="13"/>
      <c r="LXY48" s="13"/>
      <c r="LXZ48" s="14"/>
      <c r="LYA48" s="15"/>
      <c r="LYB48" s="13"/>
      <c r="LYC48" s="9"/>
      <c r="LYD48" s="8"/>
      <c r="LYE48" s="8"/>
      <c r="LYF48" s="13"/>
      <c r="LYG48" s="13"/>
      <c r="LYH48" s="14"/>
      <c r="LYI48" s="15"/>
      <c r="LYJ48" s="13"/>
      <c r="LYK48" s="9"/>
      <c r="LYL48" s="8"/>
      <c r="LYM48" s="8"/>
      <c r="LYN48" s="13"/>
      <c r="LYO48" s="13"/>
      <c r="LYP48" s="14"/>
      <c r="LYQ48" s="15"/>
      <c r="LYR48" s="13"/>
      <c r="LYS48" s="9"/>
      <c r="LYT48" s="8"/>
      <c r="LYU48" s="8"/>
      <c r="LYV48" s="13"/>
      <c r="LYW48" s="13"/>
      <c r="LYX48" s="14"/>
      <c r="LYY48" s="15"/>
      <c r="LYZ48" s="13"/>
      <c r="LZA48" s="9"/>
      <c r="LZB48" s="8"/>
      <c r="LZC48" s="8"/>
      <c r="LZD48" s="13"/>
      <c r="LZE48" s="13"/>
      <c r="LZF48" s="14"/>
      <c r="LZG48" s="15"/>
      <c r="LZH48" s="13"/>
      <c r="LZI48" s="9"/>
      <c r="LZJ48" s="8"/>
      <c r="LZK48" s="8"/>
      <c r="LZL48" s="13"/>
      <c r="LZM48" s="13"/>
      <c r="LZN48" s="14"/>
      <c r="LZO48" s="15"/>
      <c r="LZP48" s="13"/>
      <c r="LZQ48" s="9"/>
      <c r="LZR48" s="8"/>
      <c r="LZS48" s="8"/>
      <c r="LZT48" s="13"/>
      <c r="LZU48" s="13"/>
      <c r="LZV48" s="14"/>
      <c r="LZW48" s="15"/>
      <c r="LZX48" s="13"/>
      <c r="LZY48" s="9"/>
      <c r="LZZ48" s="8"/>
      <c r="MAA48" s="8"/>
      <c r="MAB48" s="13"/>
      <c r="MAC48" s="13"/>
      <c r="MAD48" s="14"/>
      <c r="MAE48" s="15"/>
      <c r="MAF48" s="13"/>
      <c r="MAG48" s="9"/>
      <c r="MAH48" s="8"/>
      <c r="MAI48" s="8"/>
      <c r="MAJ48" s="13"/>
      <c r="MAK48" s="13"/>
      <c r="MAL48" s="14"/>
      <c r="MAM48" s="15"/>
      <c r="MAN48" s="13"/>
      <c r="MAO48" s="9"/>
      <c r="MAP48" s="8"/>
      <c r="MAQ48" s="8"/>
      <c r="MAR48" s="13"/>
      <c r="MAS48" s="13"/>
      <c r="MAT48" s="14"/>
      <c r="MAU48" s="15"/>
      <c r="MAV48" s="13"/>
      <c r="MAW48" s="9"/>
      <c r="MAX48" s="8"/>
      <c r="MAY48" s="8"/>
      <c r="MAZ48" s="13"/>
      <c r="MBA48" s="13"/>
      <c r="MBB48" s="14"/>
      <c r="MBC48" s="15"/>
      <c r="MBD48" s="13"/>
      <c r="MBE48" s="9"/>
      <c r="MBF48" s="8"/>
      <c r="MBG48" s="8"/>
      <c r="MBH48" s="13"/>
      <c r="MBI48" s="13"/>
      <c r="MBJ48" s="14"/>
      <c r="MBK48" s="15"/>
      <c r="MBL48" s="13"/>
      <c r="MBM48" s="9"/>
      <c r="MBN48" s="8"/>
      <c r="MBO48" s="8"/>
      <c r="MBP48" s="13"/>
      <c r="MBQ48" s="13"/>
      <c r="MBR48" s="14"/>
      <c r="MBS48" s="15"/>
      <c r="MBT48" s="13"/>
      <c r="MBU48" s="9"/>
      <c r="MBV48" s="8"/>
      <c r="MBW48" s="8"/>
      <c r="MBX48" s="13"/>
      <c r="MBY48" s="13"/>
      <c r="MBZ48" s="14"/>
      <c r="MCA48" s="15"/>
      <c r="MCB48" s="13"/>
      <c r="MCC48" s="9"/>
      <c r="MCD48" s="8"/>
      <c r="MCE48" s="8"/>
      <c r="MCF48" s="13"/>
      <c r="MCG48" s="13"/>
      <c r="MCH48" s="14"/>
      <c r="MCI48" s="15"/>
      <c r="MCJ48" s="13"/>
      <c r="MCK48" s="9"/>
      <c r="MCL48" s="8"/>
      <c r="MCM48" s="8"/>
      <c r="MCN48" s="13"/>
      <c r="MCO48" s="13"/>
      <c r="MCP48" s="14"/>
      <c r="MCQ48" s="15"/>
      <c r="MCR48" s="13"/>
      <c r="MCS48" s="9"/>
      <c r="MCT48" s="8"/>
      <c r="MCU48" s="8"/>
      <c r="MCV48" s="13"/>
      <c r="MCW48" s="13"/>
      <c r="MCX48" s="14"/>
      <c r="MCY48" s="15"/>
      <c r="MCZ48" s="13"/>
      <c r="MDA48" s="9"/>
      <c r="MDB48" s="8"/>
      <c r="MDC48" s="8"/>
      <c r="MDD48" s="13"/>
      <c r="MDE48" s="13"/>
      <c r="MDF48" s="14"/>
      <c r="MDG48" s="15"/>
      <c r="MDH48" s="13"/>
      <c r="MDI48" s="9"/>
      <c r="MDJ48" s="8"/>
      <c r="MDK48" s="8"/>
      <c r="MDL48" s="13"/>
      <c r="MDM48" s="13"/>
      <c r="MDN48" s="14"/>
      <c r="MDO48" s="15"/>
      <c r="MDP48" s="13"/>
      <c r="MDQ48" s="9"/>
      <c r="MDR48" s="8"/>
      <c r="MDS48" s="8"/>
      <c r="MDT48" s="13"/>
      <c r="MDU48" s="13"/>
      <c r="MDV48" s="14"/>
      <c r="MDW48" s="15"/>
      <c r="MDX48" s="13"/>
      <c r="MDY48" s="9"/>
      <c r="MDZ48" s="8"/>
      <c r="MEA48" s="8"/>
      <c r="MEB48" s="13"/>
      <c r="MEC48" s="13"/>
      <c r="MED48" s="14"/>
      <c r="MEE48" s="15"/>
      <c r="MEF48" s="13"/>
      <c r="MEG48" s="9"/>
      <c r="MEH48" s="8"/>
      <c r="MEI48" s="8"/>
      <c r="MEJ48" s="13"/>
      <c r="MEK48" s="13"/>
      <c r="MEL48" s="14"/>
      <c r="MEM48" s="15"/>
      <c r="MEN48" s="13"/>
      <c r="MEO48" s="9"/>
      <c r="MEP48" s="8"/>
      <c r="MEQ48" s="8"/>
      <c r="MER48" s="13"/>
      <c r="MES48" s="13"/>
      <c r="MET48" s="14"/>
      <c r="MEU48" s="15"/>
      <c r="MEV48" s="13"/>
      <c r="MEW48" s="9"/>
      <c r="MEX48" s="8"/>
      <c r="MEY48" s="8"/>
      <c r="MEZ48" s="13"/>
      <c r="MFA48" s="13"/>
      <c r="MFB48" s="14"/>
      <c r="MFC48" s="15"/>
      <c r="MFD48" s="13"/>
      <c r="MFE48" s="9"/>
      <c r="MFF48" s="8"/>
      <c r="MFG48" s="8"/>
      <c r="MFH48" s="13"/>
      <c r="MFI48" s="13"/>
      <c r="MFJ48" s="14"/>
      <c r="MFK48" s="15"/>
      <c r="MFL48" s="13"/>
      <c r="MFM48" s="9"/>
      <c r="MFN48" s="8"/>
      <c r="MFO48" s="8"/>
      <c r="MFP48" s="13"/>
      <c r="MFQ48" s="13"/>
      <c r="MFR48" s="14"/>
      <c r="MFS48" s="15"/>
      <c r="MFT48" s="13"/>
      <c r="MFU48" s="9"/>
      <c r="MFV48" s="8"/>
      <c r="MFW48" s="8"/>
      <c r="MFX48" s="13"/>
      <c r="MFY48" s="13"/>
      <c r="MFZ48" s="14"/>
      <c r="MGA48" s="15"/>
      <c r="MGB48" s="13"/>
      <c r="MGC48" s="9"/>
      <c r="MGD48" s="8"/>
      <c r="MGE48" s="8"/>
      <c r="MGF48" s="13"/>
      <c r="MGG48" s="13"/>
      <c r="MGH48" s="14"/>
      <c r="MGI48" s="15"/>
      <c r="MGJ48" s="13"/>
      <c r="MGK48" s="9"/>
      <c r="MGL48" s="8"/>
      <c r="MGM48" s="8"/>
      <c r="MGN48" s="13"/>
      <c r="MGO48" s="13"/>
      <c r="MGP48" s="14"/>
      <c r="MGQ48" s="15"/>
      <c r="MGR48" s="13"/>
      <c r="MGS48" s="9"/>
      <c r="MGT48" s="8"/>
      <c r="MGU48" s="8"/>
      <c r="MGV48" s="13"/>
      <c r="MGW48" s="13"/>
      <c r="MGX48" s="14"/>
      <c r="MGY48" s="15"/>
      <c r="MGZ48" s="13"/>
      <c r="MHA48" s="9"/>
      <c r="MHB48" s="8"/>
      <c r="MHC48" s="8"/>
      <c r="MHD48" s="13"/>
      <c r="MHE48" s="13"/>
      <c r="MHF48" s="14"/>
      <c r="MHG48" s="15"/>
      <c r="MHH48" s="13"/>
      <c r="MHI48" s="9"/>
      <c r="MHJ48" s="8"/>
      <c r="MHK48" s="8"/>
      <c r="MHL48" s="13"/>
      <c r="MHM48" s="13"/>
      <c r="MHN48" s="14"/>
      <c r="MHO48" s="15"/>
      <c r="MHP48" s="13"/>
      <c r="MHQ48" s="9"/>
      <c r="MHR48" s="8"/>
      <c r="MHS48" s="8"/>
      <c r="MHT48" s="13"/>
      <c r="MHU48" s="13"/>
      <c r="MHV48" s="14"/>
      <c r="MHW48" s="15"/>
      <c r="MHX48" s="13"/>
      <c r="MHY48" s="9"/>
      <c r="MHZ48" s="8"/>
      <c r="MIA48" s="8"/>
      <c r="MIB48" s="13"/>
      <c r="MIC48" s="13"/>
      <c r="MID48" s="14"/>
      <c r="MIE48" s="15"/>
      <c r="MIF48" s="13"/>
      <c r="MIG48" s="9"/>
      <c r="MIH48" s="8"/>
      <c r="MII48" s="8"/>
      <c r="MIJ48" s="13"/>
      <c r="MIK48" s="13"/>
      <c r="MIL48" s="14"/>
      <c r="MIM48" s="15"/>
      <c r="MIN48" s="13"/>
      <c r="MIO48" s="9"/>
      <c r="MIP48" s="8"/>
      <c r="MIQ48" s="8"/>
      <c r="MIR48" s="13"/>
      <c r="MIS48" s="13"/>
      <c r="MIT48" s="14"/>
      <c r="MIU48" s="15"/>
      <c r="MIV48" s="13"/>
      <c r="MIW48" s="9"/>
      <c r="MIX48" s="8"/>
      <c r="MIY48" s="8"/>
      <c r="MIZ48" s="13"/>
      <c r="MJA48" s="13"/>
      <c r="MJB48" s="14"/>
      <c r="MJC48" s="15"/>
      <c r="MJD48" s="13"/>
      <c r="MJE48" s="9"/>
      <c r="MJF48" s="8"/>
      <c r="MJG48" s="8"/>
      <c r="MJH48" s="13"/>
      <c r="MJI48" s="13"/>
      <c r="MJJ48" s="14"/>
      <c r="MJK48" s="15"/>
      <c r="MJL48" s="13"/>
      <c r="MJM48" s="9"/>
      <c r="MJN48" s="8"/>
      <c r="MJO48" s="8"/>
      <c r="MJP48" s="13"/>
      <c r="MJQ48" s="13"/>
      <c r="MJR48" s="14"/>
      <c r="MJS48" s="15"/>
      <c r="MJT48" s="13"/>
      <c r="MJU48" s="9"/>
      <c r="MJV48" s="8"/>
      <c r="MJW48" s="8"/>
      <c r="MJX48" s="13"/>
      <c r="MJY48" s="13"/>
      <c r="MJZ48" s="14"/>
      <c r="MKA48" s="15"/>
      <c r="MKB48" s="13"/>
      <c r="MKC48" s="9"/>
      <c r="MKD48" s="8"/>
      <c r="MKE48" s="8"/>
      <c r="MKF48" s="13"/>
      <c r="MKG48" s="13"/>
      <c r="MKH48" s="14"/>
      <c r="MKI48" s="15"/>
      <c r="MKJ48" s="13"/>
      <c r="MKK48" s="9"/>
      <c r="MKL48" s="8"/>
      <c r="MKM48" s="8"/>
      <c r="MKN48" s="13"/>
      <c r="MKO48" s="13"/>
      <c r="MKP48" s="14"/>
      <c r="MKQ48" s="15"/>
      <c r="MKR48" s="13"/>
      <c r="MKS48" s="9"/>
      <c r="MKT48" s="8"/>
      <c r="MKU48" s="8"/>
      <c r="MKV48" s="13"/>
      <c r="MKW48" s="13"/>
      <c r="MKX48" s="14"/>
      <c r="MKY48" s="15"/>
      <c r="MKZ48" s="13"/>
      <c r="MLA48" s="9"/>
      <c r="MLB48" s="8"/>
      <c r="MLC48" s="8"/>
      <c r="MLD48" s="13"/>
      <c r="MLE48" s="13"/>
      <c r="MLF48" s="14"/>
      <c r="MLG48" s="15"/>
      <c r="MLH48" s="13"/>
      <c r="MLI48" s="9"/>
      <c r="MLJ48" s="8"/>
      <c r="MLK48" s="8"/>
      <c r="MLL48" s="13"/>
      <c r="MLM48" s="13"/>
      <c r="MLN48" s="14"/>
      <c r="MLO48" s="15"/>
      <c r="MLP48" s="13"/>
      <c r="MLQ48" s="9"/>
      <c r="MLR48" s="8"/>
      <c r="MLS48" s="8"/>
      <c r="MLT48" s="13"/>
      <c r="MLU48" s="13"/>
      <c r="MLV48" s="14"/>
      <c r="MLW48" s="15"/>
      <c r="MLX48" s="13"/>
      <c r="MLY48" s="9"/>
      <c r="MLZ48" s="8"/>
      <c r="MMA48" s="8"/>
      <c r="MMB48" s="13"/>
      <c r="MMC48" s="13"/>
      <c r="MMD48" s="14"/>
      <c r="MME48" s="15"/>
      <c r="MMF48" s="13"/>
      <c r="MMG48" s="9"/>
      <c r="MMH48" s="8"/>
      <c r="MMI48" s="8"/>
      <c r="MMJ48" s="13"/>
      <c r="MMK48" s="13"/>
      <c r="MML48" s="14"/>
      <c r="MMM48" s="15"/>
      <c r="MMN48" s="13"/>
      <c r="MMO48" s="9"/>
      <c r="MMP48" s="8"/>
      <c r="MMQ48" s="8"/>
      <c r="MMR48" s="13"/>
      <c r="MMS48" s="13"/>
      <c r="MMT48" s="14"/>
      <c r="MMU48" s="15"/>
      <c r="MMV48" s="13"/>
      <c r="MMW48" s="9"/>
      <c r="MMX48" s="8"/>
      <c r="MMY48" s="8"/>
      <c r="MMZ48" s="13"/>
      <c r="MNA48" s="13"/>
      <c r="MNB48" s="14"/>
      <c r="MNC48" s="15"/>
      <c r="MND48" s="13"/>
      <c r="MNE48" s="9"/>
      <c r="MNF48" s="8"/>
      <c r="MNG48" s="8"/>
      <c r="MNH48" s="13"/>
      <c r="MNI48" s="13"/>
      <c r="MNJ48" s="14"/>
      <c r="MNK48" s="15"/>
      <c r="MNL48" s="13"/>
      <c r="MNM48" s="9"/>
      <c r="MNN48" s="8"/>
      <c r="MNO48" s="8"/>
      <c r="MNP48" s="13"/>
      <c r="MNQ48" s="13"/>
      <c r="MNR48" s="14"/>
      <c r="MNS48" s="15"/>
      <c r="MNT48" s="13"/>
      <c r="MNU48" s="9"/>
      <c r="MNV48" s="8"/>
      <c r="MNW48" s="8"/>
      <c r="MNX48" s="13"/>
      <c r="MNY48" s="13"/>
      <c r="MNZ48" s="14"/>
      <c r="MOA48" s="15"/>
      <c r="MOB48" s="13"/>
      <c r="MOC48" s="9"/>
      <c r="MOD48" s="8"/>
      <c r="MOE48" s="8"/>
      <c r="MOF48" s="13"/>
      <c r="MOG48" s="13"/>
      <c r="MOH48" s="14"/>
      <c r="MOI48" s="15"/>
      <c r="MOJ48" s="13"/>
      <c r="MOK48" s="9"/>
      <c r="MOL48" s="8"/>
      <c r="MOM48" s="8"/>
      <c r="MON48" s="13"/>
      <c r="MOO48" s="13"/>
      <c r="MOP48" s="14"/>
      <c r="MOQ48" s="15"/>
      <c r="MOR48" s="13"/>
      <c r="MOS48" s="9"/>
      <c r="MOT48" s="8"/>
      <c r="MOU48" s="8"/>
      <c r="MOV48" s="13"/>
      <c r="MOW48" s="13"/>
      <c r="MOX48" s="14"/>
      <c r="MOY48" s="15"/>
      <c r="MOZ48" s="13"/>
      <c r="MPA48" s="9"/>
      <c r="MPB48" s="8"/>
      <c r="MPC48" s="8"/>
      <c r="MPD48" s="13"/>
      <c r="MPE48" s="13"/>
      <c r="MPF48" s="14"/>
      <c r="MPG48" s="15"/>
      <c r="MPH48" s="13"/>
      <c r="MPI48" s="9"/>
      <c r="MPJ48" s="8"/>
      <c r="MPK48" s="8"/>
      <c r="MPL48" s="13"/>
      <c r="MPM48" s="13"/>
      <c r="MPN48" s="14"/>
      <c r="MPO48" s="15"/>
      <c r="MPP48" s="13"/>
      <c r="MPQ48" s="9"/>
      <c r="MPR48" s="8"/>
      <c r="MPS48" s="8"/>
      <c r="MPT48" s="13"/>
      <c r="MPU48" s="13"/>
      <c r="MPV48" s="14"/>
      <c r="MPW48" s="15"/>
      <c r="MPX48" s="13"/>
      <c r="MPY48" s="9"/>
      <c r="MPZ48" s="8"/>
      <c r="MQA48" s="8"/>
      <c r="MQB48" s="13"/>
      <c r="MQC48" s="13"/>
      <c r="MQD48" s="14"/>
      <c r="MQE48" s="15"/>
      <c r="MQF48" s="13"/>
      <c r="MQG48" s="9"/>
      <c r="MQH48" s="8"/>
      <c r="MQI48" s="8"/>
      <c r="MQJ48" s="13"/>
      <c r="MQK48" s="13"/>
      <c r="MQL48" s="14"/>
      <c r="MQM48" s="15"/>
      <c r="MQN48" s="13"/>
      <c r="MQO48" s="9"/>
      <c r="MQP48" s="8"/>
      <c r="MQQ48" s="8"/>
      <c r="MQR48" s="13"/>
      <c r="MQS48" s="13"/>
      <c r="MQT48" s="14"/>
      <c r="MQU48" s="15"/>
      <c r="MQV48" s="13"/>
      <c r="MQW48" s="9"/>
      <c r="MQX48" s="8"/>
      <c r="MQY48" s="8"/>
      <c r="MQZ48" s="13"/>
      <c r="MRA48" s="13"/>
      <c r="MRB48" s="14"/>
      <c r="MRC48" s="15"/>
      <c r="MRD48" s="13"/>
      <c r="MRE48" s="9"/>
      <c r="MRF48" s="8"/>
      <c r="MRG48" s="8"/>
      <c r="MRH48" s="13"/>
      <c r="MRI48" s="13"/>
      <c r="MRJ48" s="14"/>
      <c r="MRK48" s="15"/>
      <c r="MRL48" s="13"/>
      <c r="MRM48" s="9"/>
      <c r="MRN48" s="8"/>
      <c r="MRO48" s="8"/>
      <c r="MRP48" s="13"/>
      <c r="MRQ48" s="13"/>
      <c r="MRR48" s="14"/>
      <c r="MRS48" s="15"/>
      <c r="MRT48" s="13"/>
      <c r="MRU48" s="9"/>
      <c r="MRV48" s="8"/>
      <c r="MRW48" s="8"/>
      <c r="MRX48" s="13"/>
      <c r="MRY48" s="13"/>
      <c r="MRZ48" s="14"/>
      <c r="MSA48" s="15"/>
      <c r="MSB48" s="13"/>
      <c r="MSC48" s="9"/>
      <c r="MSD48" s="8"/>
      <c r="MSE48" s="8"/>
      <c r="MSF48" s="13"/>
      <c r="MSG48" s="13"/>
      <c r="MSH48" s="14"/>
      <c r="MSI48" s="15"/>
      <c r="MSJ48" s="13"/>
      <c r="MSK48" s="9"/>
      <c r="MSL48" s="8"/>
      <c r="MSM48" s="8"/>
      <c r="MSN48" s="13"/>
      <c r="MSO48" s="13"/>
      <c r="MSP48" s="14"/>
      <c r="MSQ48" s="15"/>
      <c r="MSR48" s="13"/>
      <c r="MSS48" s="9"/>
      <c r="MST48" s="8"/>
      <c r="MSU48" s="8"/>
      <c r="MSV48" s="13"/>
      <c r="MSW48" s="13"/>
      <c r="MSX48" s="14"/>
      <c r="MSY48" s="15"/>
      <c r="MSZ48" s="13"/>
      <c r="MTA48" s="9"/>
      <c r="MTB48" s="8"/>
      <c r="MTC48" s="8"/>
      <c r="MTD48" s="13"/>
      <c r="MTE48" s="13"/>
      <c r="MTF48" s="14"/>
      <c r="MTG48" s="15"/>
      <c r="MTH48" s="13"/>
      <c r="MTI48" s="9"/>
      <c r="MTJ48" s="8"/>
      <c r="MTK48" s="8"/>
      <c r="MTL48" s="13"/>
      <c r="MTM48" s="13"/>
      <c r="MTN48" s="14"/>
      <c r="MTO48" s="15"/>
      <c r="MTP48" s="13"/>
      <c r="MTQ48" s="9"/>
      <c r="MTR48" s="8"/>
      <c r="MTS48" s="8"/>
      <c r="MTT48" s="13"/>
      <c r="MTU48" s="13"/>
      <c r="MTV48" s="14"/>
      <c r="MTW48" s="15"/>
      <c r="MTX48" s="13"/>
      <c r="MTY48" s="9"/>
      <c r="MTZ48" s="8"/>
      <c r="MUA48" s="8"/>
      <c r="MUB48" s="13"/>
      <c r="MUC48" s="13"/>
      <c r="MUD48" s="14"/>
      <c r="MUE48" s="15"/>
      <c r="MUF48" s="13"/>
      <c r="MUG48" s="9"/>
      <c r="MUH48" s="8"/>
      <c r="MUI48" s="8"/>
      <c r="MUJ48" s="13"/>
      <c r="MUK48" s="13"/>
      <c r="MUL48" s="14"/>
      <c r="MUM48" s="15"/>
      <c r="MUN48" s="13"/>
      <c r="MUO48" s="9"/>
      <c r="MUP48" s="8"/>
      <c r="MUQ48" s="8"/>
      <c r="MUR48" s="13"/>
      <c r="MUS48" s="13"/>
      <c r="MUT48" s="14"/>
      <c r="MUU48" s="15"/>
      <c r="MUV48" s="13"/>
      <c r="MUW48" s="9"/>
      <c r="MUX48" s="8"/>
      <c r="MUY48" s="8"/>
      <c r="MUZ48" s="13"/>
      <c r="MVA48" s="13"/>
      <c r="MVB48" s="14"/>
      <c r="MVC48" s="15"/>
      <c r="MVD48" s="13"/>
      <c r="MVE48" s="9"/>
      <c r="MVF48" s="8"/>
      <c r="MVG48" s="8"/>
      <c r="MVH48" s="13"/>
      <c r="MVI48" s="13"/>
      <c r="MVJ48" s="14"/>
      <c r="MVK48" s="15"/>
      <c r="MVL48" s="13"/>
      <c r="MVM48" s="9"/>
      <c r="MVN48" s="8"/>
      <c r="MVO48" s="8"/>
      <c r="MVP48" s="13"/>
      <c r="MVQ48" s="13"/>
      <c r="MVR48" s="14"/>
      <c r="MVS48" s="15"/>
      <c r="MVT48" s="13"/>
      <c r="MVU48" s="9"/>
      <c r="MVV48" s="8"/>
      <c r="MVW48" s="8"/>
      <c r="MVX48" s="13"/>
      <c r="MVY48" s="13"/>
      <c r="MVZ48" s="14"/>
      <c r="MWA48" s="15"/>
      <c r="MWB48" s="13"/>
      <c r="MWC48" s="9"/>
      <c r="MWD48" s="8"/>
      <c r="MWE48" s="8"/>
      <c r="MWF48" s="13"/>
      <c r="MWG48" s="13"/>
      <c r="MWH48" s="14"/>
      <c r="MWI48" s="15"/>
      <c r="MWJ48" s="13"/>
      <c r="MWK48" s="9"/>
      <c r="MWL48" s="8"/>
      <c r="MWM48" s="8"/>
      <c r="MWN48" s="13"/>
      <c r="MWO48" s="13"/>
      <c r="MWP48" s="14"/>
      <c r="MWQ48" s="15"/>
      <c r="MWR48" s="13"/>
      <c r="MWS48" s="9"/>
      <c r="MWT48" s="8"/>
      <c r="MWU48" s="8"/>
      <c r="MWV48" s="13"/>
      <c r="MWW48" s="13"/>
      <c r="MWX48" s="14"/>
      <c r="MWY48" s="15"/>
      <c r="MWZ48" s="13"/>
      <c r="MXA48" s="9"/>
      <c r="MXB48" s="8"/>
      <c r="MXC48" s="8"/>
      <c r="MXD48" s="13"/>
      <c r="MXE48" s="13"/>
      <c r="MXF48" s="14"/>
      <c r="MXG48" s="15"/>
      <c r="MXH48" s="13"/>
      <c r="MXI48" s="9"/>
      <c r="MXJ48" s="8"/>
      <c r="MXK48" s="8"/>
      <c r="MXL48" s="13"/>
      <c r="MXM48" s="13"/>
      <c r="MXN48" s="14"/>
      <c r="MXO48" s="15"/>
      <c r="MXP48" s="13"/>
      <c r="MXQ48" s="9"/>
      <c r="MXR48" s="8"/>
      <c r="MXS48" s="8"/>
      <c r="MXT48" s="13"/>
      <c r="MXU48" s="13"/>
      <c r="MXV48" s="14"/>
      <c r="MXW48" s="15"/>
      <c r="MXX48" s="13"/>
      <c r="MXY48" s="9"/>
      <c r="MXZ48" s="8"/>
      <c r="MYA48" s="8"/>
      <c r="MYB48" s="13"/>
      <c r="MYC48" s="13"/>
      <c r="MYD48" s="14"/>
      <c r="MYE48" s="15"/>
      <c r="MYF48" s="13"/>
      <c r="MYG48" s="9"/>
      <c r="MYH48" s="8"/>
      <c r="MYI48" s="8"/>
      <c r="MYJ48" s="13"/>
      <c r="MYK48" s="13"/>
      <c r="MYL48" s="14"/>
      <c r="MYM48" s="15"/>
      <c r="MYN48" s="13"/>
      <c r="MYO48" s="9"/>
      <c r="MYP48" s="8"/>
      <c r="MYQ48" s="8"/>
      <c r="MYR48" s="13"/>
      <c r="MYS48" s="13"/>
      <c r="MYT48" s="14"/>
      <c r="MYU48" s="15"/>
      <c r="MYV48" s="13"/>
      <c r="MYW48" s="9"/>
      <c r="MYX48" s="8"/>
      <c r="MYY48" s="8"/>
      <c r="MYZ48" s="13"/>
      <c r="MZA48" s="13"/>
      <c r="MZB48" s="14"/>
      <c r="MZC48" s="15"/>
      <c r="MZD48" s="13"/>
      <c r="MZE48" s="9"/>
      <c r="MZF48" s="8"/>
      <c r="MZG48" s="8"/>
      <c r="MZH48" s="13"/>
      <c r="MZI48" s="13"/>
      <c r="MZJ48" s="14"/>
      <c r="MZK48" s="15"/>
      <c r="MZL48" s="13"/>
      <c r="MZM48" s="9"/>
      <c r="MZN48" s="8"/>
      <c r="MZO48" s="8"/>
      <c r="MZP48" s="13"/>
      <c r="MZQ48" s="13"/>
      <c r="MZR48" s="14"/>
      <c r="MZS48" s="15"/>
      <c r="MZT48" s="13"/>
      <c r="MZU48" s="9"/>
      <c r="MZV48" s="8"/>
      <c r="MZW48" s="8"/>
      <c r="MZX48" s="13"/>
      <c r="MZY48" s="13"/>
      <c r="MZZ48" s="14"/>
      <c r="NAA48" s="15"/>
      <c r="NAB48" s="13"/>
      <c r="NAC48" s="9"/>
      <c r="NAD48" s="8"/>
      <c r="NAE48" s="8"/>
      <c r="NAF48" s="13"/>
      <c r="NAG48" s="13"/>
      <c r="NAH48" s="14"/>
      <c r="NAI48" s="15"/>
      <c r="NAJ48" s="13"/>
      <c r="NAK48" s="9"/>
      <c r="NAL48" s="8"/>
      <c r="NAM48" s="8"/>
      <c r="NAN48" s="13"/>
      <c r="NAO48" s="13"/>
      <c r="NAP48" s="14"/>
      <c r="NAQ48" s="15"/>
      <c r="NAR48" s="13"/>
      <c r="NAS48" s="9"/>
      <c r="NAT48" s="8"/>
      <c r="NAU48" s="8"/>
      <c r="NAV48" s="13"/>
      <c r="NAW48" s="13"/>
      <c r="NAX48" s="14"/>
      <c r="NAY48" s="15"/>
      <c r="NAZ48" s="13"/>
      <c r="NBA48" s="9"/>
      <c r="NBB48" s="8"/>
      <c r="NBC48" s="8"/>
      <c r="NBD48" s="13"/>
      <c r="NBE48" s="13"/>
      <c r="NBF48" s="14"/>
      <c r="NBG48" s="15"/>
      <c r="NBH48" s="13"/>
      <c r="NBI48" s="9"/>
      <c r="NBJ48" s="8"/>
      <c r="NBK48" s="8"/>
      <c r="NBL48" s="13"/>
      <c r="NBM48" s="13"/>
      <c r="NBN48" s="14"/>
      <c r="NBO48" s="15"/>
      <c r="NBP48" s="13"/>
      <c r="NBQ48" s="9"/>
      <c r="NBR48" s="8"/>
      <c r="NBS48" s="8"/>
      <c r="NBT48" s="13"/>
      <c r="NBU48" s="13"/>
      <c r="NBV48" s="14"/>
      <c r="NBW48" s="15"/>
      <c r="NBX48" s="13"/>
      <c r="NBY48" s="9"/>
      <c r="NBZ48" s="8"/>
      <c r="NCA48" s="8"/>
      <c r="NCB48" s="13"/>
      <c r="NCC48" s="13"/>
      <c r="NCD48" s="14"/>
      <c r="NCE48" s="15"/>
      <c r="NCF48" s="13"/>
      <c r="NCG48" s="9"/>
      <c r="NCH48" s="8"/>
      <c r="NCI48" s="8"/>
      <c r="NCJ48" s="13"/>
      <c r="NCK48" s="13"/>
      <c r="NCL48" s="14"/>
      <c r="NCM48" s="15"/>
      <c r="NCN48" s="13"/>
      <c r="NCO48" s="9"/>
      <c r="NCP48" s="8"/>
      <c r="NCQ48" s="8"/>
      <c r="NCR48" s="13"/>
      <c r="NCS48" s="13"/>
      <c r="NCT48" s="14"/>
      <c r="NCU48" s="15"/>
      <c r="NCV48" s="13"/>
      <c r="NCW48" s="9"/>
      <c r="NCX48" s="8"/>
      <c r="NCY48" s="8"/>
      <c r="NCZ48" s="13"/>
      <c r="NDA48" s="13"/>
      <c r="NDB48" s="14"/>
      <c r="NDC48" s="15"/>
      <c r="NDD48" s="13"/>
      <c r="NDE48" s="9"/>
      <c r="NDF48" s="8"/>
      <c r="NDG48" s="8"/>
      <c r="NDH48" s="13"/>
      <c r="NDI48" s="13"/>
      <c r="NDJ48" s="14"/>
      <c r="NDK48" s="15"/>
      <c r="NDL48" s="13"/>
      <c r="NDM48" s="9"/>
      <c r="NDN48" s="8"/>
      <c r="NDO48" s="8"/>
      <c r="NDP48" s="13"/>
      <c r="NDQ48" s="13"/>
      <c r="NDR48" s="14"/>
      <c r="NDS48" s="15"/>
      <c r="NDT48" s="13"/>
      <c r="NDU48" s="9"/>
      <c r="NDV48" s="8"/>
      <c r="NDW48" s="8"/>
      <c r="NDX48" s="13"/>
      <c r="NDY48" s="13"/>
      <c r="NDZ48" s="14"/>
      <c r="NEA48" s="15"/>
      <c r="NEB48" s="13"/>
      <c r="NEC48" s="9"/>
      <c r="NED48" s="8"/>
      <c r="NEE48" s="8"/>
      <c r="NEF48" s="13"/>
      <c r="NEG48" s="13"/>
      <c r="NEH48" s="14"/>
      <c r="NEI48" s="15"/>
      <c r="NEJ48" s="13"/>
      <c r="NEK48" s="9"/>
      <c r="NEL48" s="8"/>
      <c r="NEM48" s="8"/>
      <c r="NEN48" s="13"/>
      <c r="NEO48" s="13"/>
      <c r="NEP48" s="14"/>
      <c r="NEQ48" s="15"/>
      <c r="NER48" s="13"/>
      <c r="NES48" s="9"/>
      <c r="NET48" s="8"/>
      <c r="NEU48" s="8"/>
      <c r="NEV48" s="13"/>
      <c r="NEW48" s="13"/>
      <c r="NEX48" s="14"/>
      <c r="NEY48" s="15"/>
      <c r="NEZ48" s="13"/>
      <c r="NFA48" s="9"/>
      <c r="NFB48" s="8"/>
      <c r="NFC48" s="8"/>
      <c r="NFD48" s="13"/>
      <c r="NFE48" s="13"/>
      <c r="NFF48" s="14"/>
      <c r="NFG48" s="15"/>
      <c r="NFH48" s="13"/>
      <c r="NFI48" s="9"/>
      <c r="NFJ48" s="8"/>
      <c r="NFK48" s="8"/>
      <c r="NFL48" s="13"/>
      <c r="NFM48" s="13"/>
      <c r="NFN48" s="14"/>
      <c r="NFO48" s="15"/>
      <c r="NFP48" s="13"/>
      <c r="NFQ48" s="9"/>
      <c r="NFR48" s="8"/>
      <c r="NFS48" s="8"/>
      <c r="NFT48" s="13"/>
      <c r="NFU48" s="13"/>
      <c r="NFV48" s="14"/>
      <c r="NFW48" s="15"/>
      <c r="NFX48" s="13"/>
      <c r="NFY48" s="9"/>
      <c r="NFZ48" s="8"/>
      <c r="NGA48" s="8"/>
      <c r="NGB48" s="13"/>
      <c r="NGC48" s="13"/>
      <c r="NGD48" s="14"/>
      <c r="NGE48" s="15"/>
      <c r="NGF48" s="13"/>
      <c r="NGG48" s="9"/>
      <c r="NGH48" s="8"/>
      <c r="NGI48" s="8"/>
      <c r="NGJ48" s="13"/>
      <c r="NGK48" s="13"/>
      <c r="NGL48" s="14"/>
      <c r="NGM48" s="15"/>
      <c r="NGN48" s="13"/>
      <c r="NGO48" s="9"/>
      <c r="NGP48" s="8"/>
      <c r="NGQ48" s="8"/>
      <c r="NGR48" s="13"/>
      <c r="NGS48" s="13"/>
      <c r="NGT48" s="14"/>
      <c r="NGU48" s="15"/>
      <c r="NGV48" s="13"/>
      <c r="NGW48" s="9"/>
      <c r="NGX48" s="8"/>
      <c r="NGY48" s="8"/>
      <c r="NGZ48" s="13"/>
      <c r="NHA48" s="13"/>
      <c r="NHB48" s="14"/>
      <c r="NHC48" s="15"/>
      <c r="NHD48" s="13"/>
      <c r="NHE48" s="9"/>
      <c r="NHF48" s="8"/>
      <c r="NHG48" s="8"/>
      <c r="NHH48" s="13"/>
      <c r="NHI48" s="13"/>
      <c r="NHJ48" s="14"/>
      <c r="NHK48" s="15"/>
      <c r="NHL48" s="13"/>
      <c r="NHM48" s="9"/>
      <c r="NHN48" s="8"/>
      <c r="NHO48" s="8"/>
      <c r="NHP48" s="13"/>
      <c r="NHQ48" s="13"/>
      <c r="NHR48" s="14"/>
      <c r="NHS48" s="15"/>
      <c r="NHT48" s="13"/>
      <c r="NHU48" s="9"/>
      <c r="NHV48" s="8"/>
      <c r="NHW48" s="8"/>
      <c r="NHX48" s="13"/>
      <c r="NHY48" s="13"/>
      <c r="NHZ48" s="14"/>
      <c r="NIA48" s="15"/>
      <c r="NIB48" s="13"/>
      <c r="NIC48" s="9"/>
      <c r="NID48" s="8"/>
      <c r="NIE48" s="8"/>
      <c r="NIF48" s="13"/>
      <c r="NIG48" s="13"/>
      <c r="NIH48" s="14"/>
      <c r="NII48" s="15"/>
      <c r="NIJ48" s="13"/>
      <c r="NIK48" s="9"/>
      <c r="NIL48" s="8"/>
      <c r="NIM48" s="8"/>
      <c r="NIN48" s="13"/>
      <c r="NIO48" s="13"/>
      <c r="NIP48" s="14"/>
      <c r="NIQ48" s="15"/>
      <c r="NIR48" s="13"/>
      <c r="NIS48" s="9"/>
      <c r="NIT48" s="8"/>
      <c r="NIU48" s="8"/>
      <c r="NIV48" s="13"/>
      <c r="NIW48" s="13"/>
      <c r="NIX48" s="14"/>
      <c r="NIY48" s="15"/>
      <c r="NIZ48" s="13"/>
      <c r="NJA48" s="9"/>
      <c r="NJB48" s="8"/>
      <c r="NJC48" s="8"/>
      <c r="NJD48" s="13"/>
      <c r="NJE48" s="13"/>
      <c r="NJF48" s="14"/>
      <c r="NJG48" s="15"/>
      <c r="NJH48" s="13"/>
      <c r="NJI48" s="9"/>
      <c r="NJJ48" s="8"/>
      <c r="NJK48" s="8"/>
      <c r="NJL48" s="13"/>
      <c r="NJM48" s="13"/>
      <c r="NJN48" s="14"/>
      <c r="NJO48" s="15"/>
      <c r="NJP48" s="13"/>
      <c r="NJQ48" s="9"/>
      <c r="NJR48" s="8"/>
      <c r="NJS48" s="8"/>
      <c r="NJT48" s="13"/>
      <c r="NJU48" s="13"/>
      <c r="NJV48" s="14"/>
      <c r="NJW48" s="15"/>
      <c r="NJX48" s="13"/>
      <c r="NJY48" s="9"/>
      <c r="NJZ48" s="8"/>
      <c r="NKA48" s="8"/>
      <c r="NKB48" s="13"/>
      <c r="NKC48" s="13"/>
      <c r="NKD48" s="14"/>
      <c r="NKE48" s="15"/>
      <c r="NKF48" s="13"/>
      <c r="NKG48" s="9"/>
      <c r="NKH48" s="8"/>
      <c r="NKI48" s="8"/>
      <c r="NKJ48" s="13"/>
      <c r="NKK48" s="13"/>
      <c r="NKL48" s="14"/>
      <c r="NKM48" s="15"/>
      <c r="NKN48" s="13"/>
      <c r="NKO48" s="9"/>
      <c r="NKP48" s="8"/>
      <c r="NKQ48" s="8"/>
      <c r="NKR48" s="13"/>
      <c r="NKS48" s="13"/>
      <c r="NKT48" s="14"/>
      <c r="NKU48" s="15"/>
      <c r="NKV48" s="13"/>
      <c r="NKW48" s="9"/>
      <c r="NKX48" s="8"/>
      <c r="NKY48" s="8"/>
      <c r="NKZ48" s="13"/>
      <c r="NLA48" s="13"/>
      <c r="NLB48" s="14"/>
      <c r="NLC48" s="15"/>
      <c r="NLD48" s="13"/>
      <c r="NLE48" s="9"/>
      <c r="NLF48" s="8"/>
      <c r="NLG48" s="8"/>
      <c r="NLH48" s="13"/>
      <c r="NLI48" s="13"/>
      <c r="NLJ48" s="14"/>
      <c r="NLK48" s="15"/>
      <c r="NLL48" s="13"/>
      <c r="NLM48" s="9"/>
      <c r="NLN48" s="8"/>
      <c r="NLO48" s="8"/>
      <c r="NLP48" s="13"/>
      <c r="NLQ48" s="13"/>
      <c r="NLR48" s="14"/>
      <c r="NLS48" s="15"/>
      <c r="NLT48" s="13"/>
      <c r="NLU48" s="9"/>
      <c r="NLV48" s="8"/>
      <c r="NLW48" s="8"/>
      <c r="NLX48" s="13"/>
      <c r="NLY48" s="13"/>
      <c r="NLZ48" s="14"/>
      <c r="NMA48" s="15"/>
      <c r="NMB48" s="13"/>
      <c r="NMC48" s="9"/>
      <c r="NMD48" s="8"/>
      <c r="NME48" s="8"/>
      <c r="NMF48" s="13"/>
      <c r="NMG48" s="13"/>
      <c r="NMH48" s="14"/>
      <c r="NMI48" s="15"/>
      <c r="NMJ48" s="13"/>
      <c r="NMK48" s="9"/>
      <c r="NML48" s="8"/>
      <c r="NMM48" s="8"/>
      <c r="NMN48" s="13"/>
      <c r="NMO48" s="13"/>
      <c r="NMP48" s="14"/>
      <c r="NMQ48" s="15"/>
      <c r="NMR48" s="13"/>
      <c r="NMS48" s="9"/>
      <c r="NMT48" s="8"/>
      <c r="NMU48" s="8"/>
      <c r="NMV48" s="13"/>
      <c r="NMW48" s="13"/>
      <c r="NMX48" s="14"/>
      <c r="NMY48" s="15"/>
      <c r="NMZ48" s="13"/>
      <c r="NNA48" s="9"/>
      <c r="NNB48" s="8"/>
      <c r="NNC48" s="8"/>
      <c r="NND48" s="13"/>
      <c r="NNE48" s="13"/>
      <c r="NNF48" s="14"/>
      <c r="NNG48" s="15"/>
      <c r="NNH48" s="13"/>
      <c r="NNI48" s="9"/>
      <c r="NNJ48" s="8"/>
      <c r="NNK48" s="8"/>
      <c r="NNL48" s="13"/>
      <c r="NNM48" s="13"/>
      <c r="NNN48" s="14"/>
      <c r="NNO48" s="15"/>
      <c r="NNP48" s="13"/>
      <c r="NNQ48" s="9"/>
      <c r="NNR48" s="8"/>
      <c r="NNS48" s="8"/>
      <c r="NNT48" s="13"/>
      <c r="NNU48" s="13"/>
      <c r="NNV48" s="14"/>
      <c r="NNW48" s="15"/>
      <c r="NNX48" s="13"/>
      <c r="NNY48" s="9"/>
      <c r="NNZ48" s="8"/>
      <c r="NOA48" s="8"/>
      <c r="NOB48" s="13"/>
      <c r="NOC48" s="13"/>
      <c r="NOD48" s="14"/>
      <c r="NOE48" s="15"/>
      <c r="NOF48" s="13"/>
      <c r="NOG48" s="9"/>
      <c r="NOH48" s="8"/>
      <c r="NOI48" s="8"/>
      <c r="NOJ48" s="13"/>
      <c r="NOK48" s="13"/>
      <c r="NOL48" s="14"/>
      <c r="NOM48" s="15"/>
      <c r="NON48" s="13"/>
      <c r="NOO48" s="9"/>
      <c r="NOP48" s="8"/>
      <c r="NOQ48" s="8"/>
      <c r="NOR48" s="13"/>
      <c r="NOS48" s="13"/>
      <c r="NOT48" s="14"/>
      <c r="NOU48" s="15"/>
      <c r="NOV48" s="13"/>
      <c r="NOW48" s="9"/>
      <c r="NOX48" s="8"/>
      <c r="NOY48" s="8"/>
      <c r="NOZ48" s="13"/>
      <c r="NPA48" s="13"/>
      <c r="NPB48" s="14"/>
      <c r="NPC48" s="15"/>
      <c r="NPD48" s="13"/>
      <c r="NPE48" s="9"/>
      <c r="NPF48" s="8"/>
      <c r="NPG48" s="8"/>
      <c r="NPH48" s="13"/>
      <c r="NPI48" s="13"/>
      <c r="NPJ48" s="14"/>
      <c r="NPK48" s="15"/>
      <c r="NPL48" s="13"/>
      <c r="NPM48" s="9"/>
      <c r="NPN48" s="8"/>
      <c r="NPO48" s="8"/>
      <c r="NPP48" s="13"/>
      <c r="NPQ48" s="13"/>
      <c r="NPR48" s="14"/>
      <c r="NPS48" s="15"/>
      <c r="NPT48" s="13"/>
      <c r="NPU48" s="9"/>
      <c r="NPV48" s="8"/>
      <c r="NPW48" s="8"/>
      <c r="NPX48" s="13"/>
      <c r="NPY48" s="13"/>
      <c r="NPZ48" s="14"/>
      <c r="NQA48" s="15"/>
      <c r="NQB48" s="13"/>
      <c r="NQC48" s="9"/>
      <c r="NQD48" s="8"/>
      <c r="NQE48" s="8"/>
      <c r="NQF48" s="13"/>
      <c r="NQG48" s="13"/>
      <c r="NQH48" s="14"/>
      <c r="NQI48" s="15"/>
      <c r="NQJ48" s="13"/>
      <c r="NQK48" s="9"/>
      <c r="NQL48" s="8"/>
      <c r="NQM48" s="8"/>
      <c r="NQN48" s="13"/>
      <c r="NQO48" s="13"/>
      <c r="NQP48" s="14"/>
      <c r="NQQ48" s="15"/>
      <c r="NQR48" s="13"/>
      <c r="NQS48" s="9"/>
      <c r="NQT48" s="8"/>
      <c r="NQU48" s="8"/>
      <c r="NQV48" s="13"/>
      <c r="NQW48" s="13"/>
      <c r="NQX48" s="14"/>
      <c r="NQY48" s="15"/>
      <c r="NQZ48" s="13"/>
      <c r="NRA48" s="9"/>
      <c r="NRB48" s="8"/>
      <c r="NRC48" s="8"/>
      <c r="NRD48" s="13"/>
      <c r="NRE48" s="13"/>
      <c r="NRF48" s="14"/>
      <c r="NRG48" s="15"/>
      <c r="NRH48" s="13"/>
      <c r="NRI48" s="9"/>
      <c r="NRJ48" s="8"/>
      <c r="NRK48" s="8"/>
      <c r="NRL48" s="13"/>
      <c r="NRM48" s="13"/>
      <c r="NRN48" s="14"/>
      <c r="NRO48" s="15"/>
      <c r="NRP48" s="13"/>
      <c r="NRQ48" s="9"/>
      <c r="NRR48" s="8"/>
      <c r="NRS48" s="8"/>
      <c r="NRT48" s="13"/>
      <c r="NRU48" s="13"/>
      <c r="NRV48" s="14"/>
      <c r="NRW48" s="15"/>
      <c r="NRX48" s="13"/>
      <c r="NRY48" s="9"/>
      <c r="NRZ48" s="8"/>
      <c r="NSA48" s="8"/>
      <c r="NSB48" s="13"/>
      <c r="NSC48" s="13"/>
      <c r="NSD48" s="14"/>
      <c r="NSE48" s="15"/>
      <c r="NSF48" s="13"/>
      <c r="NSG48" s="9"/>
      <c r="NSH48" s="8"/>
      <c r="NSI48" s="8"/>
      <c r="NSJ48" s="13"/>
      <c r="NSK48" s="13"/>
      <c r="NSL48" s="14"/>
      <c r="NSM48" s="15"/>
      <c r="NSN48" s="13"/>
      <c r="NSO48" s="9"/>
      <c r="NSP48" s="8"/>
      <c r="NSQ48" s="8"/>
      <c r="NSR48" s="13"/>
      <c r="NSS48" s="13"/>
      <c r="NST48" s="14"/>
      <c r="NSU48" s="15"/>
      <c r="NSV48" s="13"/>
      <c r="NSW48" s="9"/>
      <c r="NSX48" s="8"/>
      <c r="NSY48" s="8"/>
      <c r="NSZ48" s="13"/>
      <c r="NTA48" s="13"/>
      <c r="NTB48" s="14"/>
      <c r="NTC48" s="15"/>
      <c r="NTD48" s="13"/>
      <c r="NTE48" s="9"/>
      <c r="NTF48" s="8"/>
      <c r="NTG48" s="8"/>
      <c r="NTH48" s="13"/>
      <c r="NTI48" s="13"/>
      <c r="NTJ48" s="14"/>
      <c r="NTK48" s="15"/>
      <c r="NTL48" s="13"/>
      <c r="NTM48" s="9"/>
      <c r="NTN48" s="8"/>
      <c r="NTO48" s="8"/>
      <c r="NTP48" s="13"/>
      <c r="NTQ48" s="13"/>
      <c r="NTR48" s="14"/>
      <c r="NTS48" s="15"/>
      <c r="NTT48" s="13"/>
      <c r="NTU48" s="9"/>
      <c r="NTV48" s="8"/>
      <c r="NTW48" s="8"/>
      <c r="NTX48" s="13"/>
      <c r="NTY48" s="13"/>
      <c r="NTZ48" s="14"/>
      <c r="NUA48" s="15"/>
      <c r="NUB48" s="13"/>
      <c r="NUC48" s="9"/>
      <c r="NUD48" s="8"/>
      <c r="NUE48" s="8"/>
      <c r="NUF48" s="13"/>
      <c r="NUG48" s="13"/>
      <c r="NUH48" s="14"/>
      <c r="NUI48" s="15"/>
      <c r="NUJ48" s="13"/>
      <c r="NUK48" s="9"/>
      <c r="NUL48" s="8"/>
      <c r="NUM48" s="8"/>
      <c r="NUN48" s="13"/>
      <c r="NUO48" s="13"/>
      <c r="NUP48" s="14"/>
      <c r="NUQ48" s="15"/>
      <c r="NUR48" s="13"/>
      <c r="NUS48" s="9"/>
      <c r="NUT48" s="8"/>
      <c r="NUU48" s="8"/>
      <c r="NUV48" s="13"/>
      <c r="NUW48" s="13"/>
      <c r="NUX48" s="14"/>
      <c r="NUY48" s="15"/>
      <c r="NUZ48" s="13"/>
      <c r="NVA48" s="9"/>
      <c r="NVB48" s="8"/>
      <c r="NVC48" s="8"/>
      <c r="NVD48" s="13"/>
      <c r="NVE48" s="13"/>
      <c r="NVF48" s="14"/>
      <c r="NVG48" s="15"/>
      <c r="NVH48" s="13"/>
      <c r="NVI48" s="9"/>
      <c r="NVJ48" s="8"/>
      <c r="NVK48" s="8"/>
      <c r="NVL48" s="13"/>
      <c r="NVM48" s="13"/>
      <c r="NVN48" s="14"/>
      <c r="NVO48" s="15"/>
      <c r="NVP48" s="13"/>
      <c r="NVQ48" s="9"/>
      <c r="NVR48" s="8"/>
      <c r="NVS48" s="8"/>
      <c r="NVT48" s="13"/>
      <c r="NVU48" s="13"/>
      <c r="NVV48" s="14"/>
      <c r="NVW48" s="15"/>
      <c r="NVX48" s="13"/>
      <c r="NVY48" s="9"/>
      <c r="NVZ48" s="8"/>
      <c r="NWA48" s="8"/>
      <c r="NWB48" s="13"/>
      <c r="NWC48" s="13"/>
      <c r="NWD48" s="14"/>
      <c r="NWE48" s="15"/>
      <c r="NWF48" s="13"/>
      <c r="NWG48" s="9"/>
      <c r="NWH48" s="8"/>
      <c r="NWI48" s="8"/>
      <c r="NWJ48" s="13"/>
      <c r="NWK48" s="13"/>
      <c r="NWL48" s="14"/>
      <c r="NWM48" s="15"/>
      <c r="NWN48" s="13"/>
      <c r="NWO48" s="9"/>
      <c r="NWP48" s="8"/>
      <c r="NWQ48" s="8"/>
      <c r="NWR48" s="13"/>
      <c r="NWS48" s="13"/>
      <c r="NWT48" s="14"/>
      <c r="NWU48" s="15"/>
      <c r="NWV48" s="13"/>
      <c r="NWW48" s="9"/>
      <c r="NWX48" s="8"/>
      <c r="NWY48" s="8"/>
      <c r="NWZ48" s="13"/>
      <c r="NXA48" s="13"/>
      <c r="NXB48" s="14"/>
      <c r="NXC48" s="15"/>
      <c r="NXD48" s="13"/>
      <c r="NXE48" s="9"/>
      <c r="NXF48" s="8"/>
      <c r="NXG48" s="8"/>
      <c r="NXH48" s="13"/>
      <c r="NXI48" s="13"/>
      <c r="NXJ48" s="14"/>
      <c r="NXK48" s="15"/>
      <c r="NXL48" s="13"/>
      <c r="NXM48" s="9"/>
      <c r="NXN48" s="8"/>
      <c r="NXO48" s="8"/>
      <c r="NXP48" s="13"/>
      <c r="NXQ48" s="13"/>
      <c r="NXR48" s="14"/>
      <c r="NXS48" s="15"/>
      <c r="NXT48" s="13"/>
      <c r="NXU48" s="9"/>
      <c r="NXV48" s="8"/>
      <c r="NXW48" s="8"/>
      <c r="NXX48" s="13"/>
      <c r="NXY48" s="13"/>
      <c r="NXZ48" s="14"/>
      <c r="NYA48" s="15"/>
      <c r="NYB48" s="13"/>
      <c r="NYC48" s="9"/>
      <c r="NYD48" s="8"/>
      <c r="NYE48" s="8"/>
      <c r="NYF48" s="13"/>
      <c r="NYG48" s="13"/>
      <c r="NYH48" s="14"/>
      <c r="NYI48" s="15"/>
      <c r="NYJ48" s="13"/>
      <c r="NYK48" s="9"/>
      <c r="NYL48" s="8"/>
      <c r="NYM48" s="8"/>
      <c r="NYN48" s="13"/>
      <c r="NYO48" s="13"/>
      <c r="NYP48" s="14"/>
      <c r="NYQ48" s="15"/>
      <c r="NYR48" s="13"/>
      <c r="NYS48" s="9"/>
      <c r="NYT48" s="8"/>
      <c r="NYU48" s="8"/>
      <c r="NYV48" s="13"/>
      <c r="NYW48" s="13"/>
      <c r="NYX48" s="14"/>
      <c r="NYY48" s="15"/>
      <c r="NYZ48" s="13"/>
      <c r="NZA48" s="9"/>
      <c r="NZB48" s="8"/>
      <c r="NZC48" s="8"/>
      <c r="NZD48" s="13"/>
      <c r="NZE48" s="13"/>
      <c r="NZF48" s="14"/>
      <c r="NZG48" s="15"/>
      <c r="NZH48" s="13"/>
      <c r="NZI48" s="9"/>
      <c r="NZJ48" s="8"/>
      <c r="NZK48" s="8"/>
      <c r="NZL48" s="13"/>
      <c r="NZM48" s="13"/>
      <c r="NZN48" s="14"/>
      <c r="NZO48" s="15"/>
      <c r="NZP48" s="13"/>
      <c r="NZQ48" s="9"/>
      <c r="NZR48" s="8"/>
      <c r="NZS48" s="8"/>
      <c r="NZT48" s="13"/>
      <c r="NZU48" s="13"/>
      <c r="NZV48" s="14"/>
      <c r="NZW48" s="15"/>
      <c r="NZX48" s="13"/>
      <c r="NZY48" s="9"/>
      <c r="NZZ48" s="8"/>
      <c r="OAA48" s="8"/>
      <c r="OAB48" s="13"/>
      <c r="OAC48" s="13"/>
      <c r="OAD48" s="14"/>
      <c r="OAE48" s="15"/>
      <c r="OAF48" s="13"/>
      <c r="OAG48" s="9"/>
      <c r="OAH48" s="8"/>
      <c r="OAI48" s="8"/>
      <c r="OAJ48" s="13"/>
      <c r="OAK48" s="13"/>
      <c r="OAL48" s="14"/>
      <c r="OAM48" s="15"/>
      <c r="OAN48" s="13"/>
      <c r="OAO48" s="9"/>
      <c r="OAP48" s="8"/>
      <c r="OAQ48" s="8"/>
      <c r="OAR48" s="13"/>
      <c r="OAS48" s="13"/>
      <c r="OAT48" s="14"/>
      <c r="OAU48" s="15"/>
      <c r="OAV48" s="13"/>
      <c r="OAW48" s="9"/>
      <c r="OAX48" s="8"/>
      <c r="OAY48" s="8"/>
      <c r="OAZ48" s="13"/>
      <c r="OBA48" s="13"/>
      <c r="OBB48" s="14"/>
      <c r="OBC48" s="15"/>
      <c r="OBD48" s="13"/>
      <c r="OBE48" s="9"/>
      <c r="OBF48" s="8"/>
      <c r="OBG48" s="8"/>
      <c r="OBH48" s="13"/>
      <c r="OBI48" s="13"/>
      <c r="OBJ48" s="14"/>
      <c r="OBK48" s="15"/>
      <c r="OBL48" s="13"/>
      <c r="OBM48" s="9"/>
      <c r="OBN48" s="8"/>
      <c r="OBO48" s="8"/>
      <c r="OBP48" s="13"/>
      <c r="OBQ48" s="13"/>
      <c r="OBR48" s="14"/>
      <c r="OBS48" s="15"/>
      <c r="OBT48" s="13"/>
      <c r="OBU48" s="9"/>
      <c r="OBV48" s="8"/>
      <c r="OBW48" s="8"/>
      <c r="OBX48" s="13"/>
      <c r="OBY48" s="13"/>
      <c r="OBZ48" s="14"/>
      <c r="OCA48" s="15"/>
      <c r="OCB48" s="13"/>
      <c r="OCC48" s="9"/>
      <c r="OCD48" s="8"/>
      <c r="OCE48" s="8"/>
      <c r="OCF48" s="13"/>
      <c r="OCG48" s="13"/>
      <c r="OCH48" s="14"/>
      <c r="OCI48" s="15"/>
      <c r="OCJ48" s="13"/>
      <c r="OCK48" s="9"/>
      <c r="OCL48" s="8"/>
      <c r="OCM48" s="8"/>
      <c r="OCN48" s="13"/>
      <c r="OCO48" s="13"/>
      <c r="OCP48" s="14"/>
      <c r="OCQ48" s="15"/>
      <c r="OCR48" s="13"/>
      <c r="OCS48" s="9"/>
      <c r="OCT48" s="8"/>
      <c r="OCU48" s="8"/>
      <c r="OCV48" s="13"/>
      <c r="OCW48" s="13"/>
      <c r="OCX48" s="14"/>
      <c r="OCY48" s="15"/>
      <c r="OCZ48" s="13"/>
      <c r="ODA48" s="9"/>
      <c r="ODB48" s="8"/>
      <c r="ODC48" s="8"/>
      <c r="ODD48" s="13"/>
      <c r="ODE48" s="13"/>
      <c r="ODF48" s="14"/>
      <c r="ODG48" s="15"/>
      <c r="ODH48" s="13"/>
      <c r="ODI48" s="9"/>
      <c r="ODJ48" s="8"/>
      <c r="ODK48" s="8"/>
      <c r="ODL48" s="13"/>
      <c r="ODM48" s="13"/>
      <c r="ODN48" s="14"/>
      <c r="ODO48" s="15"/>
      <c r="ODP48" s="13"/>
      <c r="ODQ48" s="9"/>
      <c r="ODR48" s="8"/>
      <c r="ODS48" s="8"/>
      <c r="ODT48" s="13"/>
      <c r="ODU48" s="13"/>
      <c r="ODV48" s="14"/>
      <c r="ODW48" s="15"/>
      <c r="ODX48" s="13"/>
      <c r="ODY48" s="9"/>
      <c r="ODZ48" s="8"/>
      <c r="OEA48" s="8"/>
      <c r="OEB48" s="13"/>
      <c r="OEC48" s="13"/>
      <c r="OED48" s="14"/>
      <c r="OEE48" s="15"/>
      <c r="OEF48" s="13"/>
      <c r="OEG48" s="9"/>
      <c r="OEH48" s="8"/>
      <c r="OEI48" s="8"/>
      <c r="OEJ48" s="13"/>
      <c r="OEK48" s="13"/>
      <c r="OEL48" s="14"/>
      <c r="OEM48" s="15"/>
      <c r="OEN48" s="13"/>
      <c r="OEO48" s="9"/>
      <c r="OEP48" s="8"/>
      <c r="OEQ48" s="8"/>
      <c r="OER48" s="13"/>
      <c r="OES48" s="13"/>
      <c r="OET48" s="14"/>
      <c r="OEU48" s="15"/>
      <c r="OEV48" s="13"/>
      <c r="OEW48" s="9"/>
      <c r="OEX48" s="8"/>
      <c r="OEY48" s="8"/>
      <c r="OEZ48" s="13"/>
      <c r="OFA48" s="13"/>
      <c r="OFB48" s="14"/>
      <c r="OFC48" s="15"/>
      <c r="OFD48" s="13"/>
      <c r="OFE48" s="9"/>
      <c r="OFF48" s="8"/>
      <c r="OFG48" s="8"/>
      <c r="OFH48" s="13"/>
      <c r="OFI48" s="13"/>
      <c r="OFJ48" s="14"/>
      <c r="OFK48" s="15"/>
      <c r="OFL48" s="13"/>
      <c r="OFM48" s="9"/>
      <c r="OFN48" s="8"/>
      <c r="OFO48" s="8"/>
      <c r="OFP48" s="13"/>
      <c r="OFQ48" s="13"/>
      <c r="OFR48" s="14"/>
      <c r="OFS48" s="15"/>
      <c r="OFT48" s="13"/>
      <c r="OFU48" s="9"/>
      <c r="OFV48" s="8"/>
      <c r="OFW48" s="8"/>
      <c r="OFX48" s="13"/>
      <c r="OFY48" s="13"/>
      <c r="OFZ48" s="14"/>
      <c r="OGA48" s="15"/>
      <c r="OGB48" s="13"/>
      <c r="OGC48" s="9"/>
      <c r="OGD48" s="8"/>
      <c r="OGE48" s="8"/>
      <c r="OGF48" s="13"/>
      <c r="OGG48" s="13"/>
      <c r="OGH48" s="14"/>
      <c r="OGI48" s="15"/>
      <c r="OGJ48" s="13"/>
      <c r="OGK48" s="9"/>
      <c r="OGL48" s="8"/>
      <c r="OGM48" s="8"/>
      <c r="OGN48" s="13"/>
      <c r="OGO48" s="13"/>
      <c r="OGP48" s="14"/>
      <c r="OGQ48" s="15"/>
      <c r="OGR48" s="13"/>
      <c r="OGS48" s="9"/>
      <c r="OGT48" s="8"/>
      <c r="OGU48" s="8"/>
      <c r="OGV48" s="13"/>
      <c r="OGW48" s="13"/>
      <c r="OGX48" s="14"/>
      <c r="OGY48" s="15"/>
      <c r="OGZ48" s="13"/>
      <c r="OHA48" s="9"/>
      <c r="OHB48" s="8"/>
      <c r="OHC48" s="8"/>
      <c r="OHD48" s="13"/>
      <c r="OHE48" s="13"/>
      <c r="OHF48" s="14"/>
      <c r="OHG48" s="15"/>
      <c r="OHH48" s="13"/>
      <c r="OHI48" s="9"/>
      <c r="OHJ48" s="8"/>
      <c r="OHK48" s="8"/>
      <c r="OHL48" s="13"/>
      <c r="OHM48" s="13"/>
      <c r="OHN48" s="14"/>
      <c r="OHO48" s="15"/>
      <c r="OHP48" s="13"/>
      <c r="OHQ48" s="9"/>
      <c r="OHR48" s="8"/>
      <c r="OHS48" s="8"/>
      <c r="OHT48" s="13"/>
      <c r="OHU48" s="13"/>
      <c r="OHV48" s="14"/>
      <c r="OHW48" s="15"/>
      <c r="OHX48" s="13"/>
      <c r="OHY48" s="9"/>
      <c r="OHZ48" s="8"/>
      <c r="OIA48" s="8"/>
      <c r="OIB48" s="13"/>
      <c r="OIC48" s="13"/>
      <c r="OID48" s="14"/>
      <c r="OIE48" s="15"/>
      <c r="OIF48" s="13"/>
      <c r="OIG48" s="9"/>
      <c r="OIH48" s="8"/>
      <c r="OII48" s="8"/>
      <c r="OIJ48" s="13"/>
      <c r="OIK48" s="13"/>
      <c r="OIL48" s="14"/>
      <c r="OIM48" s="15"/>
      <c r="OIN48" s="13"/>
      <c r="OIO48" s="9"/>
      <c r="OIP48" s="8"/>
      <c r="OIQ48" s="8"/>
      <c r="OIR48" s="13"/>
      <c r="OIS48" s="13"/>
      <c r="OIT48" s="14"/>
      <c r="OIU48" s="15"/>
      <c r="OIV48" s="13"/>
      <c r="OIW48" s="9"/>
      <c r="OIX48" s="8"/>
      <c r="OIY48" s="8"/>
      <c r="OIZ48" s="13"/>
      <c r="OJA48" s="13"/>
      <c r="OJB48" s="14"/>
      <c r="OJC48" s="15"/>
      <c r="OJD48" s="13"/>
      <c r="OJE48" s="9"/>
      <c r="OJF48" s="8"/>
      <c r="OJG48" s="8"/>
      <c r="OJH48" s="13"/>
      <c r="OJI48" s="13"/>
      <c r="OJJ48" s="14"/>
      <c r="OJK48" s="15"/>
      <c r="OJL48" s="13"/>
      <c r="OJM48" s="9"/>
      <c r="OJN48" s="8"/>
      <c r="OJO48" s="8"/>
      <c r="OJP48" s="13"/>
      <c r="OJQ48" s="13"/>
      <c r="OJR48" s="14"/>
      <c r="OJS48" s="15"/>
      <c r="OJT48" s="13"/>
      <c r="OJU48" s="9"/>
      <c r="OJV48" s="8"/>
      <c r="OJW48" s="8"/>
      <c r="OJX48" s="13"/>
      <c r="OJY48" s="13"/>
      <c r="OJZ48" s="14"/>
      <c r="OKA48" s="15"/>
      <c r="OKB48" s="13"/>
      <c r="OKC48" s="9"/>
      <c r="OKD48" s="8"/>
      <c r="OKE48" s="8"/>
      <c r="OKF48" s="13"/>
      <c r="OKG48" s="13"/>
      <c r="OKH48" s="14"/>
      <c r="OKI48" s="15"/>
      <c r="OKJ48" s="13"/>
      <c r="OKK48" s="9"/>
      <c r="OKL48" s="8"/>
      <c r="OKM48" s="8"/>
      <c r="OKN48" s="13"/>
      <c r="OKO48" s="13"/>
      <c r="OKP48" s="14"/>
      <c r="OKQ48" s="15"/>
      <c r="OKR48" s="13"/>
      <c r="OKS48" s="9"/>
      <c r="OKT48" s="8"/>
      <c r="OKU48" s="8"/>
      <c r="OKV48" s="13"/>
      <c r="OKW48" s="13"/>
      <c r="OKX48" s="14"/>
      <c r="OKY48" s="15"/>
      <c r="OKZ48" s="13"/>
      <c r="OLA48" s="9"/>
      <c r="OLB48" s="8"/>
      <c r="OLC48" s="8"/>
      <c r="OLD48" s="13"/>
      <c r="OLE48" s="13"/>
      <c r="OLF48" s="14"/>
      <c r="OLG48" s="15"/>
      <c r="OLH48" s="13"/>
      <c r="OLI48" s="9"/>
      <c r="OLJ48" s="8"/>
      <c r="OLK48" s="8"/>
      <c r="OLL48" s="13"/>
      <c r="OLM48" s="13"/>
      <c r="OLN48" s="14"/>
      <c r="OLO48" s="15"/>
      <c r="OLP48" s="13"/>
      <c r="OLQ48" s="9"/>
      <c r="OLR48" s="8"/>
      <c r="OLS48" s="8"/>
      <c r="OLT48" s="13"/>
      <c r="OLU48" s="13"/>
      <c r="OLV48" s="14"/>
      <c r="OLW48" s="15"/>
      <c r="OLX48" s="13"/>
      <c r="OLY48" s="9"/>
      <c r="OLZ48" s="8"/>
      <c r="OMA48" s="8"/>
      <c r="OMB48" s="13"/>
      <c r="OMC48" s="13"/>
      <c r="OMD48" s="14"/>
      <c r="OME48" s="15"/>
      <c r="OMF48" s="13"/>
      <c r="OMG48" s="9"/>
      <c r="OMH48" s="8"/>
      <c r="OMI48" s="8"/>
      <c r="OMJ48" s="13"/>
      <c r="OMK48" s="13"/>
      <c r="OML48" s="14"/>
      <c r="OMM48" s="15"/>
      <c r="OMN48" s="13"/>
      <c r="OMO48" s="9"/>
      <c r="OMP48" s="8"/>
      <c r="OMQ48" s="8"/>
      <c r="OMR48" s="13"/>
      <c r="OMS48" s="13"/>
      <c r="OMT48" s="14"/>
      <c r="OMU48" s="15"/>
      <c r="OMV48" s="13"/>
      <c r="OMW48" s="9"/>
      <c r="OMX48" s="8"/>
      <c r="OMY48" s="8"/>
      <c r="OMZ48" s="13"/>
      <c r="ONA48" s="13"/>
      <c r="ONB48" s="14"/>
      <c r="ONC48" s="15"/>
      <c r="OND48" s="13"/>
      <c r="ONE48" s="9"/>
      <c r="ONF48" s="8"/>
      <c r="ONG48" s="8"/>
      <c r="ONH48" s="13"/>
      <c r="ONI48" s="13"/>
      <c r="ONJ48" s="14"/>
      <c r="ONK48" s="15"/>
      <c r="ONL48" s="13"/>
      <c r="ONM48" s="9"/>
      <c r="ONN48" s="8"/>
      <c r="ONO48" s="8"/>
      <c r="ONP48" s="13"/>
      <c r="ONQ48" s="13"/>
      <c r="ONR48" s="14"/>
      <c r="ONS48" s="15"/>
      <c r="ONT48" s="13"/>
      <c r="ONU48" s="9"/>
      <c r="ONV48" s="8"/>
      <c r="ONW48" s="8"/>
      <c r="ONX48" s="13"/>
      <c r="ONY48" s="13"/>
      <c r="ONZ48" s="14"/>
      <c r="OOA48" s="15"/>
      <c r="OOB48" s="13"/>
      <c r="OOC48" s="9"/>
      <c r="OOD48" s="8"/>
      <c r="OOE48" s="8"/>
      <c r="OOF48" s="13"/>
      <c r="OOG48" s="13"/>
      <c r="OOH48" s="14"/>
      <c r="OOI48" s="15"/>
      <c r="OOJ48" s="13"/>
      <c r="OOK48" s="9"/>
      <c r="OOL48" s="8"/>
      <c r="OOM48" s="8"/>
      <c r="OON48" s="13"/>
      <c r="OOO48" s="13"/>
      <c r="OOP48" s="14"/>
      <c r="OOQ48" s="15"/>
      <c r="OOR48" s="13"/>
      <c r="OOS48" s="9"/>
      <c r="OOT48" s="8"/>
      <c r="OOU48" s="8"/>
      <c r="OOV48" s="13"/>
      <c r="OOW48" s="13"/>
      <c r="OOX48" s="14"/>
      <c r="OOY48" s="15"/>
      <c r="OOZ48" s="13"/>
      <c r="OPA48" s="9"/>
      <c r="OPB48" s="8"/>
      <c r="OPC48" s="8"/>
      <c r="OPD48" s="13"/>
      <c r="OPE48" s="13"/>
      <c r="OPF48" s="14"/>
      <c r="OPG48" s="15"/>
      <c r="OPH48" s="13"/>
      <c r="OPI48" s="9"/>
      <c r="OPJ48" s="8"/>
      <c r="OPK48" s="8"/>
      <c r="OPL48" s="13"/>
      <c r="OPM48" s="13"/>
      <c r="OPN48" s="14"/>
      <c r="OPO48" s="15"/>
      <c r="OPP48" s="13"/>
      <c r="OPQ48" s="9"/>
      <c r="OPR48" s="8"/>
      <c r="OPS48" s="8"/>
      <c r="OPT48" s="13"/>
      <c r="OPU48" s="13"/>
      <c r="OPV48" s="14"/>
      <c r="OPW48" s="15"/>
      <c r="OPX48" s="13"/>
      <c r="OPY48" s="9"/>
      <c r="OPZ48" s="8"/>
      <c r="OQA48" s="8"/>
      <c r="OQB48" s="13"/>
      <c r="OQC48" s="13"/>
      <c r="OQD48" s="14"/>
      <c r="OQE48" s="15"/>
      <c r="OQF48" s="13"/>
      <c r="OQG48" s="9"/>
      <c r="OQH48" s="8"/>
      <c r="OQI48" s="8"/>
      <c r="OQJ48" s="13"/>
      <c r="OQK48" s="13"/>
      <c r="OQL48" s="14"/>
      <c r="OQM48" s="15"/>
      <c r="OQN48" s="13"/>
      <c r="OQO48" s="9"/>
      <c r="OQP48" s="8"/>
      <c r="OQQ48" s="8"/>
      <c r="OQR48" s="13"/>
      <c r="OQS48" s="13"/>
      <c r="OQT48" s="14"/>
      <c r="OQU48" s="15"/>
      <c r="OQV48" s="13"/>
      <c r="OQW48" s="9"/>
      <c r="OQX48" s="8"/>
      <c r="OQY48" s="8"/>
      <c r="OQZ48" s="13"/>
      <c r="ORA48" s="13"/>
      <c r="ORB48" s="14"/>
      <c r="ORC48" s="15"/>
      <c r="ORD48" s="13"/>
      <c r="ORE48" s="9"/>
      <c r="ORF48" s="8"/>
      <c r="ORG48" s="8"/>
      <c r="ORH48" s="13"/>
      <c r="ORI48" s="13"/>
      <c r="ORJ48" s="14"/>
      <c r="ORK48" s="15"/>
      <c r="ORL48" s="13"/>
      <c r="ORM48" s="9"/>
      <c r="ORN48" s="8"/>
      <c r="ORO48" s="8"/>
      <c r="ORP48" s="13"/>
      <c r="ORQ48" s="13"/>
      <c r="ORR48" s="14"/>
      <c r="ORS48" s="15"/>
      <c r="ORT48" s="13"/>
      <c r="ORU48" s="9"/>
      <c r="ORV48" s="8"/>
      <c r="ORW48" s="8"/>
      <c r="ORX48" s="13"/>
      <c r="ORY48" s="13"/>
      <c r="ORZ48" s="14"/>
      <c r="OSA48" s="15"/>
      <c r="OSB48" s="13"/>
      <c r="OSC48" s="9"/>
      <c r="OSD48" s="8"/>
      <c r="OSE48" s="8"/>
      <c r="OSF48" s="13"/>
      <c r="OSG48" s="13"/>
      <c r="OSH48" s="14"/>
      <c r="OSI48" s="15"/>
      <c r="OSJ48" s="13"/>
      <c r="OSK48" s="9"/>
      <c r="OSL48" s="8"/>
      <c r="OSM48" s="8"/>
      <c r="OSN48" s="13"/>
      <c r="OSO48" s="13"/>
      <c r="OSP48" s="14"/>
      <c r="OSQ48" s="15"/>
      <c r="OSR48" s="13"/>
      <c r="OSS48" s="9"/>
      <c r="OST48" s="8"/>
      <c r="OSU48" s="8"/>
      <c r="OSV48" s="13"/>
      <c r="OSW48" s="13"/>
      <c r="OSX48" s="14"/>
      <c r="OSY48" s="15"/>
      <c r="OSZ48" s="13"/>
      <c r="OTA48" s="9"/>
      <c r="OTB48" s="8"/>
      <c r="OTC48" s="8"/>
      <c r="OTD48" s="13"/>
      <c r="OTE48" s="13"/>
      <c r="OTF48" s="14"/>
      <c r="OTG48" s="15"/>
      <c r="OTH48" s="13"/>
      <c r="OTI48" s="9"/>
      <c r="OTJ48" s="8"/>
      <c r="OTK48" s="8"/>
      <c r="OTL48" s="13"/>
      <c r="OTM48" s="13"/>
      <c r="OTN48" s="14"/>
      <c r="OTO48" s="15"/>
      <c r="OTP48" s="13"/>
      <c r="OTQ48" s="9"/>
      <c r="OTR48" s="8"/>
      <c r="OTS48" s="8"/>
      <c r="OTT48" s="13"/>
      <c r="OTU48" s="13"/>
      <c r="OTV48" s="14"/>
      <c r="OTW48" s="15"/>
      <c r="OTX48" s="13"/>
      <c r="OTY48" s="9"/>
      <c r="OTZ48" s="8"/>
      <c r="OUA48" s="8"/>
      <c r="OUB48" s="13"/>
      <c r="OUC48" s="13"/>
      <c r="OUD48" s="14"/>
      <c r="OUE48" s="15"/>
      <c r="OUF48" s="13"/>
      <c r="OUG48" s="9"/>
      <c r="OUH48" s="8"/>
      <c r="OUI48" s="8"/>
      <c r="OUJ48" s="13"/>
      <c r="OUK48" s="13"/>
      <c r="OUL48" s="14"/>
      <c r="OUM48" s="15"/>
      <c r="OUN48" s="13"/>
      <c r="OUO48" s="9"/>
      <c r="OUP48" s="8"/>
      <c r="OUQ48" s="8"/>
      <c r="OUR48" s="13"/>
      <c r="OUS48" s="13"/>
      <c r="OUT48" s="14"/>
      <c r="OUU48" s="15"/>
      <c r="OUV48" s="13"/>
      <c r="OUW48" s="9"/>
      <c r="OUX48" s="8"/>
      <c r="OUY48" s="8"/>
      <c r="OUZ48" s="13"/>
      <c r="OVA48" s="13"/>
      <c r="OVB48" s="14"/>
      <c r="OVC48" s="15"/>
      <c r="OVD48" s="13"/>
      <c r="OVE48" s="9"/>
      <c r="OVF48" s="8"/>
      <c r="OVG48" s="8"/>
      <c r="OVH48" s="13"/>
      <c r="OVI48" s="13"/>
      <c r="OVJ48" s="14"/>
      <c r="OVK48" s="15"/>
      <c r="OVL48" s="13"/>
      <c r="OVM48" s="9"/>
      <c r="OVN48" s="8"/>
      <c r="OVO48" s="8"/>
      <c r="OVP48" s="13"/>
      <c r="OVQ48" s="13"/>
      <c r="OVR48" s="14"/>
      <c r="OVS48" s="15"/>
      <c r="OVT48" s="13"/>
      <c r="OVU48" s="9"/>
      <c r="OVV48" s="8"/>
      <c r="OVW48" s="8"/>
      <c r="OVX48" s="13"/>
      <c r="OVY48" s="13"/>
      <c r="OVZ48" s="14"/>
      <c r="OWA48" s="15"/>
      <c r="OWB48" s="13"/>
      <c r="OWC48" s="9"/>
      <c r="OWD48" s="8"/>
      <c r="OWE48" s="8"/>
      <c r="OWF48" s="13"/>
      <c r="OWG48" s="13"/>
      <c r="OWH48" s="14"/>
      <c r="OWI48" s="15"/>
      <c r="OWJ48" s="13"/>
      <c r="OWK48" s="9"/>
      <c r="OWL48" s="8"/>
      <c r="OWM48" s="8"/>
      <c r="OWN48" s="13"/>
      <c r="OWO48" s="13"/>
      <c r="OWP48" s="14"/>
      <c r="OWQ48" s="15"/>
      <c r="OWR48" s="13"/>
      <c r="OWS48" s="9"/>
      <c r="OWT48" s="8"/>
      <c r="OWU48" s="8"/>
      <c r="OWV48" s="13"/>
      <c r="OWW48" s="13"/>
      <c r="OWX48" s="14"/>
      <c r="OWY48" s="15"/>
      <c r="OWZ48" s="13"/>
      <c r="OXA48" s="9"/>
      <c r="OXB48" s="8"/>
      <c r="OXC48" s="8"/>
      <c r="OXD48" s="13"/>
      <c r="OXE48" s="13"/>
      <c r="OXF48" s="14"/>
      <c r="OXG48" s="15"/>
      <c r="OXH48" s="13"/>
      <c r="OXI48" s="9"/>
      <c r="OXJ48" s="8"/>
      <c r="OXK48" s="8"/>
      <c r="OXL48" s="13"/>
      <c r="OXM48" s="13"/>
      <c r="OXN48" s="14"/>
      <c r="OXO48" s="15"/>
      <c r="OXP48" s="13"/>
      <c r="OXQ48" s="9"/>
      <c r="OXR48" s="8"/>
      <c r="OXS48" s="8"/>
      <c r="OXT48" s="13"/>
      <c r="OXU48" s="13"/>
      <c r="OXV48" s="14"/>
      <c r="OXW48" s="15"/>
      <c r="OXX48" s="13"/>
      <c r="OXY48" s="9"/>
      <c r="OXZ48" s="8"/>
      <c r="OYA48" s="8"/>
      <c r="OYB48" s="13"/>
      <c r="OYC48" s="13"/>
      <c r="OYD48" s="14"/>
      <c r="OYE48" s="15"/>
      <c r="OYF48" s="13"/>
      <c r="OYG48" s="9"/>
      <c r="OYH48" s="8"/>
      <c r="OYI48" s="8"/>
      <c r="OYJ48" s="13"/>
      <c r="OYK48" s="13"/>
      <c r="OYL48" s="14"/>
      <c r="OYM48" s="15"/>
      <c r="OYN48" s="13"/>
      <c r="OYO48" s="9"/>
      <c r="OYP48" s="8"/>
      <c r="OYQ48" s="8"/>
      <c r="OYR48" s="13"/>
      <c r="OYS48" s="13"/>
      <c r="OYT48" s="14"/>
      <c r="OYU48" s="15"/>
      <c r="OYV48" s="13"/>
      <c r="OYW48" s="9"/>
      <c r="OYX48" s="8"/>
      <c r="OYY48" s="8"/>
      <c r="OYZ48" s="13"/>
      <c r="OZA48" s="13"/>
      <c r="OZB48" s="14"/>
      <c r="OZC48" s="15"/>
      <c r="OZD48" s="13"/>
      <c r="OZE48" s="9"/>
      <c r="OZF48" s="8"/>
      <c r="OZG48" s="8"/>
      <c r="OZH48" s="13"/>
      <c r="OZI48" s="13"/>
      <c r="OZJ48" s="14"/>
      <c r="OZK48" s="15"/>
      <c r="OZL48" s="13"/>
      <c r="OZM48" s="9"/>
      <c r="OZN48" s="8"/>
      <c r="OZO48" s="8"/>
      <c r="OZP48" s="13"/>
      <c r="OZQ48" s="13"/>
      <c r="OZR48" s="14"/>
      <c r="OZS48" s="15"/>
      <c r="OZT48" s="13"/>
      <c r="OZU48" s="9"/>
      <c r="OZV48" s="8"/>
      <c r="OZW48" s="8"/>
      <c r="OZX48" s="13"/>
      <c r="OZY48" s="13"/>
      <c r="OZZ48" s="14"/>
      <c r="PAA48" s="15"/>
      <c r="PAB48" s="13"/>
      <c r="PAC48" s="9"/>
      <c r="PAD48" s="8"/>
      <c r="PAE48" s="8"/>
      <c r="PAF48" s="13"/>
      <c r="PAG48" s="13"/>
      <c r="PAH48" s="14"/>
      <c r="PAI48" s="15"/>
      <c r="PAJ48" s="13"/>
      <c r="PAK48" s="9"/>
      <c r="PAL48" s="8"/>
      <c r="PAM48" s="8"/>
      <c r="PAN48" s="13"/>
      <c r="PAO48" s="13"/>
      <c r="PAP48" s="14"/>
      <c r="PAQ48" s="15"/>
      <c r="PAR48" s="13"/>
      <c r="PAS48" s="9"/>
      <c r="PAT48" s="8"/>
      <c r="PAU48" s="8"/>
      <c r="PAV48" s="13"/>
      <c r="PAW48" s="13"/>
      <c r="PAX48" s="14"/>
      <c r="PAY48" s="15"/>
      <c r="PAZ48" s="13"/>
      <c r="PBA48" s="9"/>
      <c r="PBB48" s="8"/>
      <c r="PBC48" s="8"/>
      <c r="PBD48" s="13"/>
      <c r="PBE48" s="13"/>
      <c r="PBF48" s="14"/>
      <c r="PBG48" s="15"/>
      <c r="PBH48" s="13"/>
      <c r="PBI48" s="9"/>
      <c r="PBJ48" s="8"/>
      <c r="PBK48" s="8"/>
      <c r="PBL48" s="13"/>
      <c r="PBM48" s="13"/>
      <c r="PBN48" s="14"/>
      <c r="PBO48" s="15"/>
      <c r="PBP48" s="13"/>
      <c r="PBQ48" s="9"/>
      <c r="PBR48" s="8"/>
      <c r="PBS48" s="8"/>
      <c r="PBT48" s="13"/>
      <c r="PBU48" s="13"/>
      <c r="PBV48" s="14"/>
      <c r="PBW48" s="15"/>
      <c r="PBX48" s="13"/>
      <c r="PBY48" s="9"/>
      <c r="PBZ48" s="8"/>
      <c r="PCA48" s="8"/>
      <c r="PCB48" s="13"/>
      <c r="PCC48" s="13"/>
      <c r="PCD48" s="14"/>
      <c r="PCE48" s="15"/>
      <c r="PCF48" s="13"/>
      <c r="PCG48" s="9"/>
      <c r="PCH48" s="8"/>
      <c r="PCI48" s="8"/>
      <c r="PCJ48" s="13"/>
      <c r="PCK48" s="13"/>
      <c r="PCL48" s="14"/>
      <c r="PCM48" s="15"/>
      <c r="PCN48" s="13"/>
      <c r="PCO48" s="9"/>
      <c r="PCP48" s="8"/>
      <c r="PCQ48" s="8"/>
      <c r="PCR48" s="13"/>
      <c r="PCS48" s="13"/>
      <c r="PCT48" s="14"/>
      <c r="PCU48" s="15"/>
      <c r="PCV48" s="13"/>
      <c r="PCW48" s="9"/>
      <c r="PCX48" s="8"/>
      <c r="PCY48" s="8"/>
      <c r="PCZ48" s="13"/>
      <c r="PDA48" s="13"/>
      <c r="PDB48" s="14"/>
      <c r="PDC48" s="15"/>
      <c r="PDD48" s="13"/>
      <c r="PDE48" s="9"/>
      <c r="PDF48" s="8"/>
      <c r="PDG48" s="8"/>
      <c r="PDH48" s="13"/>
      <c r="PDI48" s="13"/>
      <c r="PDJ48" s="14"/>
      <c r="PDK48" s="15"/>
      <c r="PDL48" s="13"/>
      <c r="PDM48" s="9"/>
      <c r="PDN48" s="8"/>
      <c r="PDO48" s="8"/>
      <c r="PDP48" s="13"/>
      <c r="PDQ48" s="13"/>
      <c r="PDR48" s="14"/>
      <c r="PDS48" s="15"/>
      <c r="PDT48" s="13"/>
      <c r="PDU48" s="9"/>
      <c r="PDV48" s="8"/>
      <c r="PDW48" s="8"/>
      <c r="PDX48" s="13"/>
      <c r="PDY48" s="13"/>
      <c r="PDZ48" s="14"/>
      <c r="PEA48" s="15"/>
      <c r="PEB48" s="13"/>
      <c r="PEC48" s="9"/>
      <c r="PED48" s="8"/>
      <c r="PEE48" s="8"/>
      <c r="PEF48" s="13"/>
      <c r="PEG48" s="13"/>
      <c r="PEH48" s="14"/>
      <c r="PEI48" s="15"/>
      <c r="PEJ48" s="13"/>
      <c r="PEK48" s="9"/>
      <c r="PEL48" s="8"/>
      <c r="PEM48" s="8"/>
      <c r="PEN48" s="13"/>
      <c r="PEO48" s="13"/>
      <c r="PEP48" s="14"/>
      <c r="PEQ48" s="15"/>
      <c r="PER48" s="13"/>
      <c r="PES48" s="9"/>
      <c r="PET48" s="8"/>
      <c r="PEU48" s="8"/>
      <c r="PEV48" s="13"/>
      <c r="PEW48" s="13"/>
      <c r="PEX48" s="14"/>
      <c r="PEY48" s="15"/>
      <c r="PEZ48" s="13"/>
      <c r="PFA48" s="9"/>
      <c r="PFB48" s="8"/>
      <c r="PFC48" s="8"/>
      <c r="PFD48" s="13"/>
      <c r="PFE48" s="13"/>
      <c r="PFF48" s="14"/>
      <c r="PFG48" s="15"/>
      <c r="PFH48" s="13"/>
      <c r="PFI48" s="9"/>
      <c r="PFJ48" s="8"/>
      <c r="PFK48" s="8"/>
      <c r="PFL48" s="13"/>
      <c r="PFM48" s="13"/>
      <c r="PFN48" s="14"/>
      <c r="PFO48" s="15"/>
      <c r="PFP48" s="13"/>
      <c r="PFQ48" s="9"/>
      <c r="PFR48" s="8"/>
      <c r="PFS48" s="8"/>
      <c r="PFT48" s="13"/>
      <c r="PFU48" s="13"/>
      <c r="PFV48" s="14"/>
      <c r="PFW48" s="15"/>
      <c r="PFX48" s="13"/>
      <c r="PFY48" s="9"/>
      <c r="PFZ48" s="8"/>
      <c r="PGA48" s="8"/>
      <c r="PGB48" s="13"/>
      <c r="PGC48" s="13"/>
      <c r="PGD48" s="14"/>
      <c r="PGE48" s="15"/>
      <c r="PGF48" s="13"/>
      <c r="PGG48" s="9"/>
      <c r="PGH48" s="8"/>
      <c r="PGI48" s="8"/>
      <c r="PGJ48" s="13"/>
      <c r="PGK48" s="13"/>
      <c r="PGL48" s="14"/>
      <c r="PGM48" s="15"/>
      <c r="PGN48" s="13"/>
      <c r="PGO48" s="9"/>
      <c r="PGP48" s="8"/>
      <c r="PGQ48" s="8"/>
      <c r="PGR48" s="13"/>
      <c r="PGS48" s="13"/>
      <c r="PGT48" s="14"/>
      <c r="PGU48" s="15"/>
      <c r="PGV48" s="13"/>
      <c r="PGW48" s="9"/>
      <c r="PGX48" s="8"/>
      <c r="PGY48" s="8"/>
      <c r="PGZ48" s="13"/>
      <c r="PHA48" s="13"/>
      <c r="PHB48" s="14"/>
      <c r="PHC48" s="15"/>
      <c r="PHD48" s="13"/>
      <c r="PHE48" s="9"/>
      <c r="PHF48" s="8"/>
      <c r="PHG48" s="8"/>
      <c r="PHH48" s="13"/>
      <c r="PHI48" s="13"/>
      <c r="PHJ48" s="14"/>
      <c r="PHK48" s="15"/>
      <c r="PHL48" s="13"/>
      <c r="PHM48" s="9"/>
      <c r="PHN48" s="8"/>
      <c r="PHO48" s="8"/>
      <c r="PHP48" s="13"/>
      <c r="PHQ48" s="13"/>
      <c r="PHR48" s="14"/>
      <c r="PHS48" s="15"/>
      <c r="PHT48" s="13"/>
      <c r="PHU48" s="9"/>
      <c r="PHV48" s="8"/>
      <c r="PHW48" s="8"/>
      <c r="PHX48" s="13"/>
      <c r="PHY48" s="13"/>
      <c r="PHZ48" s="14"/>
      <c r="PIA48" s="15"/>
      <c r="PIB48" s="13"/>
      <c r="PIC48" s="9"/>
      <c r="PID48" s="8"/>
      <c r="PIE48" s="8"/>
      <c r="PIF48" s="13"/>
      <c r="PIG48" s="13"/>
      <c r="PIH48" s="14"/>
      <c r="PII48" s="15"/>
      <c r="PIJ48" s="13"/>
      <c r="PIK48" s="9"/>
      <c r="PIL48" s="8"/>
      <c r="PIM48" s="8"/>
      <c r="PIN48" s="13"/>
      <c r="PIO48" s="13"/>
      <c r="PIP48" s="14"/>
      <c r="PIQ48" s="15"/>
      <c r="PIR48" s="13"/>
      <c r="PIS48" s="9"/>
      <c r="PIT48" s="8"/>
      <c r="PIU48" s="8"/>
      <c r="PIV48" s="13"/>
      <c r="PIW48" s="13"/>
      <c r="PIX48" s="14"/>
      <c r="PIY48" s="15"/>
      <c r="PIZ48" s="13"/>
      <c r="PJA48" s="9"/>
      <c r="PJB48" s="8"/>
      <c r="PJC48" s="8"/>
      <c r="PJD48" s="13"/>
      <c r="PJE48" s="13"/>
      <c r="PJF48" s="14"/>
      <c r="PJG48" s="15"/>
      <c r="PJH48" s="13"/>
      <c r="PJI48" s="9"/>
      <c r="PJJ48" s="8"/>
      <c r="PJK48" s="8"/>
      <c r="PJL48" s="13"/>
      <c r="PJM48" s="13"/>
      <c r="PJN48" s="14"/>
      <c r="PJO48" s="15"/>
      <c r="PJP48" s="13"/>
      <c r="PJQ48" s="9"/>
      <c r="PJR48" s="8"/>
      <c r="PJS48" s="8"/>
      <c r="PJT48" s="13"/>
      <c r="PJU48" s="13"/>
      <c r="PJV48" s="14"/>
      <c r="PJW48" s="15"/>
      <c r="PJX48" s="13"/>
      <c r="PJY48" s="9"/>
      <c r="PJZ48" s="8"/>
      <c r="PKA48" s="8"/>
      <c r="PKB48" s="13"/>
      <c r="PKC48" s="13"/>
      <c r="PKD48" s="14"/>
      <c r="PKE48" s="15"/>
      <c r="PKF48" s="13"/>
      <c r="PKG48" s="9"/>
      <c r="PKH48" s="8"/>
      <c r="PKI48" s="8"/>
      <c r="PKJ48" s="13"/>
      <c r="PKK48" s="13"/>
      <c r="PKL48" s="14"/>
      <c r="PKM48" s="15"/>
      <c r="PKN48" s="13"/>
      <c r="PKO48" s="9"/>
      <c r="PKP48" s="8"/>
      <c r="PKQ48" s="8"/>
      <c r="PKR48" s="13"/>
      <c r="PKS48" s="13"/>
      <c r="PKT48" s="14"/>
      <c r="PKU48" s="15"/>
      <c r="PKV48" s="13"/>
      <c r="PKW48" s="9"/>
      <c r="PKX48" s="8"/>
      <c r="PKY48" s="8"/>
      <c r="PKZ48" s="13"/>
      <c r="PLA48" s="13"/>
      <c r="PLB48" s="14"/>
      <c r="PLC48" s="15"/>
      <c r="PLD48" s="13"/>
      <c r="PLE48" s="9"/>
      <c r="PLF48" s="8"/>
      <c r="PLG48" s="8"/>
      <c r="PLH48" s="13"/>
      <c r="PLI48" s="13"/>
      <c r="PLJ48" s="14"/>
      <c r="PLK48" s="15"/>
      <c r="PLL48" s="13"/>
      <c r="PLM48" s="9"/>
      <c r="PLN48" s="8"/>
      <c r="PLO48" s="8"/>
      <c r="PLP48" s="13"/>
      <c r="PLQ48" s="13"/>
      <c r="PLR48" s="14"/>
      <c r="PLS48" s="15"/>
      <c r="PLT48" s="13"/>
      <c r="PLU48" s="9"/>
      <c r="PLV48" s="8"/>
      <c r="PLW48" s="8"/>
      <c r="PLX48" s="13"/>
      <c r="PLY48" s="13"/>
      <c r="PLZ48" s="14"/>
      <c r="PMA48" s="15"/>
      <c r="PMB48" s="13"/>
      <c r="PMC48" s="9"/>
      <c r="PMD48" s="8"/>
      <c r="PME48" s="8"/>
      <c r="PMF48" s="13"/>
      <c r="PMG48" s="13"/>
      <c r="PMH48" s="14"/>
      <c r="PMI48" s="15"/>
      <c r="PMJ48" s="13"/>
      <c r="PMK48" s="9"/>
      <c r="PML48" s="8"/>
      <c r="PMM48" s="8"/>
      <c r="PMN48" s="13"/>
      <c r="PMO48" s="13"/>
      <c r="PMP48" s="14"/>
      <c r="PMQ48" s="15"/>
      <c r="PMR48" s="13"/>
      <c r="PMS48" s="9"/>
      <c r="PMT48" s="8"/>
      <c r="PMU48" s="8"/>
      <c r="PMV48" s="13"/>
      <c r="PMW48" s="13"/>
      <c r="PMX48" s="14"/>
      <c r="PMY48" s="15"/>
      <c r="PMZ48" s="13"/>
      <c r="PNA48" s="9"/>
      <c r="PNB48" s="8"/>
      <c r="PNC48" s="8"/>
      <c r="PND48" s="13"/>
      <c r="PNE48" s="13"/>
      <c r="PNF48" s="14"/>
      <c r="PNG48" s="15"/>
      <c r="PNH48" s="13"/>
      <c r="PNI48" s="9"/>
      <c r="PNJ48" s="8"/>
      <c r="PNK48" s="8"/>
      <c r="PNL48" s="13"/>
      <c r="PNM48" s="13"/>
      <c r="PNN48" s="14"/>
      <c r="PNO48" s="15"/>
      <c r="PNP48" s="13"/>
      <c r="PNQ48" s="9"/>
      <c r="PNR48" s="8"/>
      <c r="PNS48" s="8"/>
      <c r="PNT48" s="13"/>
      <c r="PNU48" s="13"/>
      <c r="PNV48" s="14"/>
      <c r="PNW48" s="15"/>
      <c r="PNX48" s="13"/>
      <c r="PNY48" s="9"/>
      <c r="PNZ48" s="8"/>
      <c r="POA48" s="8"/>
      <c r="POB48" s="13"/>
      <c r="POC48" s="13"/>
      <c r="POD48" s="14"/>
      <c r="POE48" s="15"/>
      <c r="POF48" s="13"/>
      <c r="POG48" s="9"/>
      <c r="POH48" s="8"/>
      <c r="POI48" s="8"/>
      <c r="POJ48" s="13"/>
      <c r="POK48" s="13"/>
      <c r="POL48" s="14"/>
      <c r="POM48" s="15"/>
      <c r="PON48" s="13"/>
      <c r="POO48" s="9"/>
      <c r="POP48" s="8"/>
      <c r="POQ48" s="8"/>
      <c r="POR48" s="13"/>
      <c r="POS48" s="13"/>
      <c r="POT48" s="14"/>
      <c r="POU48" s="15"/>
      <c r="POV48" s="13"/>
      <c r="POW48" s="9"/>
      <c r="POX48" s="8"/>
      <c r="POY48" s="8"/>
      <c r="POZ48" s="13"/>
      <c r="PPA48" s="13"/>
      <c r="PPB48" s="14"/>
      <c r="PPC48" s="15"/>
      <c r="PPD48" s="13"/>
      <c r="PPE48" s="9"/>
      <c r="PPF48" s="8"/>
      <c r="PPG48" s="8"/>
      <c r="PPH48" s="13"/>
      <c r="PPI48" s="13"/>
      <c r="PPJ48" s="14"/>
      <c r="PPK48" s="15"/>
      <c r="PPL48" s="13"/>
      <c r="PPM48" s="9"/>
      <c r="PPN48" s="8"/>
      <c r="PPO48" s="8"/>
      <c r="PPP48" s="13"/>
      <c r="PPQ48" s="13"/>
      <c r="PPR48" s="14"/>
      <c r="PPS48" s="15"/>
      <c r="PPT48" s="13"/>
      <c r="PPU48" s="9"/>
      <c r="PPV48" s="8"/>
      <c r="PPW48" s="8"/>
      <c r="PPX48" s="13"/>
      <c r="PPY48" s="13"/>
      <c r="PPZ48" s="14"/>
      <c r="PQA48" s="15"/>
      <c r="PQB48" s="13"/>
      <c r="PQC48" s="9"/>
      <c r="PQD48" s="8"/>
      <c r="PQE48" s="8"/>
      <c r="PQF48" s="13"/>
      <c r="PQG48" s="13"/>
      <c r="PQH48" s="14"/>
      <c r="PQI48" s="15"/>
      <c r="PQJ48" s="13"/>
      <c r="PQK48" s="9"/>
      <c r="PQL48" s="8"/>
      <c r="PQM48" s="8"/>
      <c r="PQN48" s="13"/>
      <c r="PQO48" s="13"/>
      <c r="PQP48" s="14"/>
      <c r="PQQ48" s="15"/>
      <c r="PQR48" s="13"/>
      <c r="PQS48" s="9"/>
      <c r="PQT48" s="8"/>
      <c r="PQU48" s="8"/>
      <c r="PQV48" s="13"/>
      <c r="PQW48" s="13"/>
      <c r="PQX48" s="14"/>
      <c r="PQY48" s="15"/>
      <c r="PQZ48" s="13"/>
      <c r="PRA48" s="9"/>
      <c r="PRB48" s="8"/>
      <c r="PRC48" s="8"/>
      <c r="PRD48" s="13"/>
      <c r="PRE48" s="13"/>
      <c r="PRF48" s="14"/>
      <c r="PRG48" s="15"/>
      <c r="PRH48" s="13"/>
      <c r="PRI48" s="9"/>
      <c r="PRJ48" s="8"/>
      <c r="PRK48" s="8"/>
      <c r="PRL48" s="13"/>
      <c r="PRM48" s="13"/>
      <c r="PRN48" s="14"/>
      <c r="PRO48" s="15"/>
      <c r="PRP48" s="13"/>
      <c r="PRQ48" s="9"/>
      <c r="PRR48" s="8"/>
      <c r="PRS48" s="8"/>
      <c r="PRT48" s="13"/>
      <c r="PRU48" s="13"/>
      <c r="PRV48" s="14"/>
      <c r="PRW48" s="15"/>
      <c r="PRX48" s="13"/>
      <c r="PRY48" s="9"/>
      <c r="PRZ48" s="8"/>
      <c r="PSA48" s="8"/>
      <c r="PSB48" s="13"/>
      <c r="PSC48" s="13"/>
      <c r="PSD48" s="14"/>
      <c r="PSE48" s="15"/>
      <c r="PSF48" s="13"/>
      <c r="PSG48" s="9"/>
      <c r="PSH48" s="8"/>
      <c r="PSI48" s="8"/>
      <c r="PSJ48" s="13"/>
      <c r="PSK48" s="13"/>
      <c r="PSL48" s="14"/>
      <c r="PSM48" s="15"/>
      <c r="PSN48" s="13"/>
      <c r="PSO48" s="9"/>
      <c r="PSP48" s="8"/>
      <c r="PSQ48" s="8"/>
      <c r="PSR48" s="13"/>
      <c r="PSS48" s="13"/>
      <c r="PST48" s="14"/>
      <c r="PSU48" s="15"/>
      <c r="PSV48" s="13"/>
      <c r="PSW48" s="9"/>
      <c r="PSX48" s="8"/>
      <c r="PSY48" s="8"/>
      <c r="PSZ48" s="13"/>
      <c r="PTA48" s="13"/>
      <c r="PTB48" s="14"/>
      <c r="PTC48" s="15"/>
      <c r="PTD48" s="13"/>
      <c r="PTE48" s="9"/>
      <c r="PTF48" s="8"/>
      <c r="PTG48" s="8"/>
      <c r="PTH48" s="13"/>
      <c r="PTI48" s="13"/>
      <c r="PTJ48" s="14"/>
      <c r="PTK48" s="15"/>
      <c r="PTL48" s="13"/>
      <c r="PTM48" s="9"/>
      <c r="PTN48" s="8"/>
      <c r="PTO48" s="8"/>
      <c r="PTP48" s="13"/>
      <c r="PTQ48" s="13"/>
      <c r="PTR48" s="14"/>
      <c r="PTS48" s="15"/>
      <c r="PTT48" s="13"/>
      <c r="PTU48" s="9"/>
      <c r="PTV48" s="8"/>
      <c r="PTW48" s="8"/>
      <c r="PTX48" s="13"/>
      <c r="PTY48" s="13"/>
      <c r="PTZ48" s="14"/>
      <c r="PUA48" s="15"/>
      <c r="PUB48" s="13"/>
      <c r="PUC48" s="9"/>
      <c r="PUD48" s="8"/>
      <c r="PUE48" s="8"/>
      <c r="PUF48" s="13"/>
      <c r="PUG48" s="13"/>
      <c r="PUH48" s="14"/>
      <c r="PUI48" s="15"/>
      <c r="PUJ48" s="13"/>
      <c r="PUK48" s="9"/>
      <c r="PUL48" s="8"/>
      <c r="PUM48" s="8"/>
      <c r="PUN48" s="13"/>
      <c r="PUO48" s="13"/>
      <c r="PUP48" s="14"/>
      <c r="PUQ48" s="15"/>
      <c r="PUR48" s="13"/>
      <c r="PUS48" s="9"/>
      <c r="PUT48" s="8"/>
      <c r="PUU48" s="8"/>
      <c r="PUV48" s="13"/>
      <c r="PUW48" s="13"/>
      <c r="PUX48" s="14"/>
      <c r="PUY48" s="15"/>
      <c r="PUZ48" s="13"/>
      <c r="PVA48" s="9"/>
      <c r="PVB48" s="8"/>
      <c r="PVC48" s="8"/>
      <c r="PVD48" s="13"/>
      <c r="PVE48" s="13"/>
      <c r="PVF48" s="14"/>
      <c r="PVG48" s="15"/>
      <c r="PVH48" s="13"/>
      <c r="PVI48" s="9"/>
      <c r="PVJ48" s="8"/>
      <c r="PVK48" s="8"/>
      <c r="PVL48" s="13"/>
      <c r="PVM48" s="13"/>
      <c r="PVN48" s="14"/>
      <c r="PVO48" s="15"/>
      <c r="PVP48" s="13"/>
      <c r="PVQ48" s="9"/>
      <c r="PVR48" s="8"/>
      <c r="PVS48" s="8"/>
      <c r="PVT48" s="13"/>
      <c r="PVU48" s="13"/>
      <c r="PVV48" s="14"/>
      <c r="PVW48" s="15"/>
      <c r="PVX48" s="13"/>
      <c r="PVY48" s="9"/>
      <c r="PVZ48" s="8"/>
      <c r="PWA48" s="8"/>
      <c r="PWB48" s="13"/>
      <c r="PWC48" s="13"/>
      <c r="PWD48" s="14"/>
      <c r="PWE48" s="15"/>
      <c r="PWF48" s="13"/>
      <c r="PWG48" s="9"/>
      <c r="PWH48" s="8"/>
      <c r="PWI48" s="8"/>
      <c r="PWJ48" s="13"/>
      <c r="PWK48" s="13"/>
      <c r="PWL48" s="14"/>
      <c r="PWM48" s="15"/>
      <c r="PWN48" s="13"/>
      <c r="PWO48" s="9"/>
      <c r="PWP48" s="8"/>
      <c r="PWQ48" s="8"/>
      <c r="PWR48" s="13"/>
      <c r="PWS48" s="13"/>
      <c r="PWT48" s="14"/>
      <c r="PWU48" s="15"/>
      <c r="PWV48" s="13"/>
      <c r="PWW48" s="9"/>
      <c r="PWX48" s="8"/>
      <c r="PWY48" s="8"/>
      <c r="PWZ48" s="13"/>
      <c r="PXA48" s="13"/>
      <c r="PXB48" s="14"/>
      <c r="PXC48" s="15"/>
      <c r="PXD48" s="13"/>
      <c r="PXE48" s="9"/>
      <c r="PXF48" s="8"/>
      <c r="PXG48" s="8"/>
      <c r="PXH48" s="13"/>
      <c r="PXI48" s="13"/>
      <c r="PXJ48" s="14"/>
      <c r="PXK48" s="15"/>
      <c r="PXL48" s="13"/>
      <c r="PXM48" s="9"/>
      <c r="PXN48" s="8"/>
      <c r="PXO48" s="8"/>
      <c r="PXP48" s="13"/>
      <c r="PXQ48" s="13"/>
      <c r="PXR48" s="14"/>
      <c r="PXS48" s="15"/>
      <c r="PXT48" s="13"/>
      <c r="PXU48" s="9"/>
      <c r="PXV48" s="8"/>
      <c r="PXW48" s="8"/>
      <c r="PXX48" s="13"/>
      <c r="PXY48" s="13"/>
      <c r="PXZ48" s="14"/>
      <c r="PYA48" s="15"/>
      <c r="PYB48" s="13"/>
      <c r="PYC48" s="9"/>
      <c r="PYD48" s="8"/>
      <c r="PYE48" s="8"/>
      <c r="PYF48" s="13"/>
      <c r="PYG48" s="13"/>
      <c r="PYH48" s="14"/>
      <c r="PYI48" s="15"/>
      <c r="PYJ48" s="13"/>
      <c r="PYK48" s="9"/>
      <c r="PYL48" s="8"/>
      <c r="PYM48" s="8"/>
      <c r="PYN48" s="13"/>
      <c r="PYO48" s="13"/>
      <c r="PYP48" s="14"/>
      <c r="PYQ48" s="15"/>
      <c r="PYR48" s="13"/>
      <c r="PYS48" s="9"/>
      <c r="PYT48" s="8"/>
      <c r="PYU48" s="8"/>
      <c r="PYV48" s="13"/>
      <c r="PYW48" s="13"/>
      <c r="PYX48" s="14"/>
      <c r="PYY48" s="15"/>
      <c r="PYZ48" s="13"/>
      <c r="PZA48" s="9"/>
      <c r="PZB48" s="8"/>
      <c r="PZC48" s="8"/>
      <c r="PZD48" s="13"/>
      <c r="PZE48" s="13"/>
      <c r="PZF48" s="14"/>
      <c r="PZG48" s="15"/>
      <c r="PZH48" s="13"/>
      <c r="PZI48" s="9"/>
      <c r="PZJ48" s="8"/>
      <c r="PZK48" s="8"/>
      <c r="PZL48" s="13"/>
      <c r="PZM48" s="13"/>
      <c r="PZN48" s="14"/>
      <c r="PZO48" s="15"/>
      <c r="PZP48" s="13"/>
      <c r="PZQ48" s="9"/>
      <c r="PZR48" s="8"/>
      <c r="PZS48" s="8"/>
      <c r="PZT48" s="13"/>
      <c r="PZU48" s="13"/>
      <c r="PZV48" s="14"/>
      <c r="PZW48" s="15"/>
      <c r="PZX48" s="13"/>
      <c r="PZY48" s="9"/>
      <c r="PZZ48" s="8"/>
      <c r="QAA48" s="8"/>
      <c r="QAB48" s="13"/>
      <c r="QAC48" s="13"/>
      <c r="QAD48" s="14"/>
      <c r="QAE48" s="15"/>
      <c r="QAF48" s="13"/>
      <c r="QAG48" s="9"/>
      <c r="QAH48" s="8"/>
      <c r="QAI48" s="8"/>
      <c r="QAJ48" s="13"/>
      <c r="QAK48" s="13"/>
      <c r="QAL48" s="14"/>
      <c r="QAM48" s="15"/>
      <c r="QAN48" s="13"/>
      <c r="QAO48" s="9"/>
      <c r="QAP48" s="8"/>
      <c r="QAQ48" s="8"/>
      <c r="QAR48" s="13"/>
      <c r="QAS48" s="13"/>
      <c r="QAT48" s="14"/>
      <c r="QAU48" s="15"/>
      <c r="QAV48" s="13"/>
      <c r="QAW48" s="9"/>
      <c r="QAX48" s="8"/>
      <c r="QAY48" s="8"/>
      <c r="QAZ48" s="13"/>
      <c r="QBA48" s="13"/>
      <c r="QBB48" s="14"/>
      <c r="QBC48" s="15"/>
      <c r="QBD48" s="13"/>
      <c r="QBE48" s="9"/>
      <c r="QBF48" s="8"/>
      <c r="QBG48" s="8"/>
      <c r="QBH48" s="13"/>
      <c r="QBI48" s="13"/>
      <c r="QBJ48" s="14"/>
      <c r="QBK48" s="15"/>
      <c r="QBL48" s="13"/>
      <c r="QBM48" s="9"/>
      <c r="QBN48" s="8"/>
      <c r="QBO48" s="8"/>
      <c r="QBP48" s="13"/>
      <c r="QBQ48" s="13"/>
      <c r="QBR48" s="14"/>
      <c r="QBS48" s="15"/>
      <c r="QBT48" s="13"/>
      <c r="QBU48" s="9"/>
      <c r="QBV48" s="8"/>
      <c r="QBW48" s="8"/>
      <c r="QBX48" s="13"/>
      <c r="QBY48" s="13"/>
      <c r="QBZ48" s="14"/>
      <c r="QCA48" s="15"/>
      <c r="QCB48" s="13"/>
      <c r="QCC48" s="9"/>
      <c r="QCD48" s="8"/>
      <c r="QCE48" s="8"/>
      <c r="QCF48" s="13"/>
      <c r="QCG48" s="13"/>
      <c r="QCH48" s="14"/>
      <c r="QCI48" s="15"/>
      <c r="QCJ48" s="13"/>
      <c r="QCK48" s="9"/>
      <c r="QCL48" s="8"/>
      <c r="QCM48" s="8"/>
      <c r="QCN48" s="13"/>
      <c r="QCO48" s="13"/>
      <c r="QCP48" s="14"/>
      <c r="QCQ48" s="15"/>
      <c r="QCR48" s="13"/>
      <c r="QCS48" s="9"/>
      <c r="QCT48" s="8"/>
      <c r="QCU48" s="8"/>
      <c r="QCV48" s="13"/>
      <c r="QCW48" s="13"/>
      <c r="QCX48" s="14"/>
      <c r="QCY48" s="15"/>
      <c r="QCZ48" s="13"/>
      <c r="QDA48" s="9"/>
      <c r="QDB48" s="8"/>
      <c r="QDC48" s="8"/>
      <c r="QDD48" s="13"/>
      <c r="QDE48" s="13"/>
      <c r="QDF48" s="14"/>
      <c r="QDG48" s="15"/>
      <c r="QDH48" s="13"/>
      <c r="QDI48" s="9"/>
      <c r="QDJ48" s="8"/>
      <c r="QDK48" s="8"/>
      <c r="QDL48" s="13"/>
      <c r="QDM48" s="13"/>
      <c r="QDN48" s="14"/>
      <c r="QDO48" s="15"/>
      <c r="QDP48" s="13"/>
      <c r="QDQ48" s="9"/>
      <c r="QDR48" s="8"/>
      <c r="QDS48" s="8"/>
      <c r="QDT48" s="13"/>
      <c r="QDU48" s="13"/>
      <c r="QDV48" s="14"/>
      <c r="QDW48" s="15"/>
      <c r="QDX48" s="13"/>
      <c r="QDY48" s="9"/>
      <c r="QDZ48" s="8"/>
      <c r="QEA48" s="8"/>
      <c r="QEB48" s="13"/>
      <c r="QEC48" s="13"/>
      <c r="QED48" s="14"/>
      <c r="QEE48" s="15"/>
      <c r="QEF48" s="13"/>
      <c r="QEG48" s="9"/>
      <c r="QEH48" s="8"/>
      <c r="QEI48" s="8"/>
      <c r="QEJ48" s="13"/>
      <c r="QEK48" s="13"/>
      <c r="QEL48" s="14"/>
      <c r="QEM48" s="15"/>
      <c r="QEN48" s="13"/>
      <c r="QEO48" s="9"/>
      <c r="QEP48" s="8"/>
      <c r="QEQ48" s="8"/>
      <c r="QER48" s="13"/>
      <c r="QES48" s="13"/>
      <c r="QET48" s="14"/>
      <c r="QEU48" s="15"/>
      <c r="QEV48" s="13"/>
      <c r="QEW48" s="9"/>
      <c r="QEX48" s="8"/>
      <c r="QEY48" s="8"/>
      <c r="QEZ48" s="13"/>
      <c r="QFA48" s="13"/>
      <c r="QFB48" s="14"/>
      <c r="QFC48" s="15"/>
      <c r="QFD48" s="13"/>
      <c r="QFE48" s="9"/>
      <c r="QFF48" s="8"/>
      <c r="QFG48" s="8"/>
      <c r="QFH48" s="13"/>
      <c r="QFI48" s="13"/>
      <c r="QFJ48" s="14"/>
      <c r="QFK48" s="15"/>
      <c r="QFL48" s="13"/>
      <c r="QFM48" s="9"/>
      <c r="QFN48" s="8"/>
      <c r="QFO48" s="8"/>
      <c r="QFP48" s="13"/>
      <c r="QFQ48" s="13"/>
      <c r="QFR48" s="14"/>
      <c r="QFS48" s="15"/>
      <c r="QFT48" s="13"/>
      <c r="QFU48" s="9"/>
      <c r="QFV48" s="8"/>
      <c r="QFW48" s="8"/>
      <c r="QFX48" s="13"/>
      <c r="QFY48" s="13"/>
      <c r="QFZ48" s="14"/>
      <c r="QGA48" s="15"/>
      <c r="QGB48" s="13"/>
      <c r="QGC48" s="9"/>
      <c r="QGD48" s="8"/>
      <c r="QGE48" s="8"/>
      <c r="QGF48" s="13"/>
      <c r="QGG48" s="13"/>
      <c r="QGH48" s="14"/>
      <c r="QGI48" s="15"/>
      <c r="QGJ48" s="13"/>
      <c r="QGK48" s="9"/>
      <c r="QGL48" s="8"/>
      <c r="QGM48" s="8"/>
      <c r="QGN48" s="13"/>
      <c r="QGO48" s="13"/>
      <c r="QGP48" s="14"/>
      <c r="QGQ48" s="15"/>
      <c r="QGR48" s="13"/>
      <c r="QGS48" s="9"/>
      <c r="QGT48" s="8"/>
      <c r="QGU48" s="8"/>
      <c r="QGV48" s="13"/>
      <c r="QGW48" s="13"/>
      <c r="QGX48" s="14"/>
      <c r="QGY48" s="15"/>
      <c r="QGZ48" s="13"/>
      <c r="QHA48" s="9"/>
      <c r="QHB48" s="8"/>
      <c r="QHC48" s="8"/>
      <c r="QHD48" s="13"/>
      <c r="QHE48" s="13"/>
      <c r="QHF48" s="14"/>
      <c r="QHG48" s="15"/>
      <c r="QHH48" s="13"/>
      <c r="QHI48" s="9"/>
      <c r="QHJ48" s="8"/>
      <c r="QHK48" s="8"/>
      <c r="QHL48" s="13"/>
      <c r="QHM48" s="13"/>
      <c r="QHN48" s="14"/>
      <c r="QHO48" s="15"/>
      <c r="QHP48" s="13"/>
      <c r="QHQ48" s="9"/>
      <c r="QHR48" s="8"/>
      <c r="QHS48" s="8"/>
      <c r="QHT48" s="13"/>
      <c r="QHU48" s="13"/>
      <c r="QHV48" s="14"/>
      <c r="QHW48" s="15"/>
      <c r="QHX48" s="13"/>
      <c r="QHY48" s="9"/>
      <c r="QHZ48" s="8"/>
      <c r="QIA48" s="8"/>
      <c r="QIB48" s="13"/>
      <c r="QIC48" s="13"/>
      <c r="QID48" s="14"/>
      <c r="QIE48" s="15"/>
      <c r="QIF48" s="13"/>
      <c r="QIG48" s="9"/>
      <c r="QIH48" s="8"/>
      <c r="QII48" s="8"/>
      <c r="QIJ48" s="13"/>
      <c r="QIK48" s="13"/>
      <c r="QIL48" s="14"/>
      <c r="QIM48" s="15"/>
      <c r="QIN48" s="13"/>
      <c r="QIO48" s="9"/>
      <c r="QIP48" s="8"/>
      <c r="QIQ48" s="8"/>
      <c r="QIR48" s="13"/>
      <c r="QIS48" s="13"/>
      <c r="QIT48" s="14"/>
      <c r="QIU48" s="15"/>
      <c r="QIV48" s="13"/>
      <c r="QIW48" s="9"/>
      <c r="QIX48" s="8"/>
      <c r="QIY48" s="8"/>
      <c r="QIZ48" s="13"/>
      <c r="QJA48" s="13"/>
      <c r="QJB48" s="14"/>
      <c r="QJC48" s="15"/>
      <c r="QJD48" s="13"/>
      <c r="QJE48" s="9"/>
      <c r="QJF48" s="8"/>
      <c r="QJG48" s="8"/>
      <c r="QJH48" s="13"/>
      <c r="QJI48" s="13"/>
      <c r="QJJ48" s="14"/>
      <c r="QJK48" s="15"/>
      <c r="QJL48" s="13"/>
      <c r="QJM48" s="9"/>
      <c r="QJN48" s="8"/>
      <c r="QJO48" s="8"/>
      <c r="QJP48" s="13"/>
      <c r="QJQ48" s="13"/>
      <c r="QJR48" s="14"/>
      <c r="QJS48" s="15"/>
      <c r="QJT48" s="13"/>
      <c r="QJU48" s="9"/>
      <c r="QJV48" s="8"/>
      <c r="QJW48" s="8"/>
      <c r="QJX48" s="13"/>
      <c r="QJY48" s="13"/>
      <c r="QJZ48" s="14"/>
      <c r="QKA48" s="15"/>
      <c r="QKB48" s="13"/>
      <c r="QKC48" s="9"/>
      <c r="QKD48" s="8"/>
      <c r="QKE48" s="8"/>
      <c r="QKF48" s="13"/>
      <c r="QKG48" s="13"/>
      <c r="QKH48" s="14"/>
      <c r="QKI48" s="15"/>
      <c r="QKJ48" s="13"/>
      <c r="QKK48" s="9"/>
      <c r="QKL48" s="8"/>
      <c r="QKM48" s="8"/>
      <c r="QKN48" s="13"/>
      <c r="QKO48" s="13"/>
      <c r="QKP48" s="14"/>
      <c r="QKQ48" s="15"/>
      <c r="QKR48" s="13"/>
      <c r="QKS48" s="9"/>
      <c r="QKT48" s="8"/>
      <c r="QKU48" s="8"/>
      <c r="QKV48" s="13"/>
      <c r="QKW48" s="13"/>
      <c r="QKX48" s="14"/>
      <c r="QKY48" s="15"/>
      <c r="QKZ48" s="13"/>
      <c r="QLA48" s="9"/>
      <c r="QLB48" s="8"/>
      <c r="QLC48" s="8"/>
      <c r="QLD48" s="13"/>
      <c r="QLE48" s="13"/>
      <c r="QLF48" s="14"/>
      <c r="QLG48" s="15"/>
      <c r="QLH48" s="13"/>
      <c r="QLI48" s="9"/>
      <c r="QLJ48" s="8"/>
      <c r="QLK48" s="8"/>
      <c r="QLL48" s="13"/>
      <c r="QLM48" s="13"/>
      <c r="QLN48" s="14"/>
      <c r="QLO48" s="15"/>
      <c r="QLP48" s="13"/>
      <c r="QLQ48" s="9"/>
      <c r="QLR48" s="8"/>
      <c r="QLS48" s="8"/>
      <c r="QLT48" s="13"/>
      <c r="QLU48" s="13"/>
      <c r="QLV48" s="14"/>
      <c r="QLW48" s="15"/>
      <c r="QLX48" s="13"/>
      <c r="QLY48" s="9"/>
      <c r="QLZ48" s="8"/>
      <c r="QMA48" s="8"/>
      <c r="QMB48" s="13"/>
      <c r="QMC48" s="13"/>
      <c r="QMD48" s="14"/>
      <c r="QME48" s="15"/>
      <c r="QMF48" s="13"/>
      <c r="QMG48" s="9"/>
      <c r="QMH48" s="8"/>
      <c r="QMI48" s="8"/>
      <c r="QMJ48" s="13"/>
      <c r="QMK48" s="13"/>
      <c r="QML48" s="14"/>
      <c r="QMM48" s="15"/>
      <c r="QMN48" s="13"/>
      <c r="QMO48" s="9"/>
      <c r="QMP48" s="8"/>
      <c r="QMQ48" s="8"/>
      <c r="QMR48" s="13"/>
      <c r="QMS48" s="13"/>
      <c r="QMT48" s="14"/>
      <c r="QMU48" s="15"/>
      <c r="QMV48" s="13"/>
      <c r="QMW48" s="9"/>
      <c r="QMX48" s="8"/>
      <c r="QMY48" s="8"/>
      <c r="QMZ48" s="13"/>
      <c r="QNA48" s="13"/>
      <c r="QNB48" s="14"/>
      <c r="QNC48" s="15"/>
      <c r="QND48" s="13"/>
      <c r="QNE48" s="9"/>
      <c r="QNF48" s="8"/>
      <c r="QNG48" s="8"/>
      <c r="QNH48" s="13"/>
      <c r="QNI48" s="13"/>
      <c r="QNJ48" s="14"/>
      <c r="QNK48" s="15"/>
      <c r="QNL48" s="13"/>
      <c r="QNM48" s="9"/>
      <c r="QNN48" s="8"/>
      <c r="QNO48" s="8"/>
      <c r="QNP48" s="13"/>
      <c r="QNQ48" s="13"/>
      <c r="QNR48" s="14"/>
      <c r="QNS48" s="15"/>
      <c r="QNT48" s="13"/>
      <c r="QNU48" s="9"/>
      <c r="QNV48" s="8"/>
      <c r="QNW48" s="8"/>
      <c r="QNX48" s="13"/>
      <c r="QNY48" s="13"/>
      <c r="QNZ48" s="14"/>
      <c r="QOA48" s="15"/>
      <c r="QOB48" s="13"/>
      <c r="QOC48" s="9"/>
      <c r="QOD48" s="8"/>
      <c r="QOE48" s="8"/>
      <c r="QOF48" s="13"/>
      <c r="QOG48" s="13"/>
      <c r="QOH48" s="14"/>
      <c r="QOI48" s="15"/>
      <c r="QOJ48" s="13"/>
      <c r="QOK48" s="9"/>
      <c r="QOL48" s="8"/>
      <c r="QOM48" s="8"/>
      <c r="QON48" s="13"/>
      <c r="QOO48" s="13"/>
      <c r="QOP48" s="14"/>
      <c r="QOQ48" s="15"/>
      <c r="QOR48" s="13"/>
      <c r="QOS48" s="9"/>
      <c r="QOT48" s="8"/>
      <c r="QOU48" s="8"/>
      <c r="QOV48" s="13"/>
      <c r="QOW48" s="13"/>
      <c r="QOX48" s="14"/>
      <c r="QOY48" s="15"/>
      <c r="QOZ48" s="13"/>
      <c r="QPA48" s="9"/>
      <c r="QPB48" s="8"/>
      <c r="QPC48" s="8"/>
      <c r="QPD48" s="13"/>
      <c r="QPE48" s="13"/>
      <c r="QPF48" s="14"/>
      <c r="QPG48" s="15"/>
      <c r="QPH48" s="13"/>
      <c r="QPI48" s="9"/>
      <c r="QPJ48" s="8"/>
      <c r="QPK48" s="8"/>
      <c r="QPL48" s="13"/>
      <c r="QPM48" s="13"/>
      <c r="QPN48" s="14"/>
      <c r="QPO48" s="15"/>
      <c r="QPP48" s="13"/>
      <c r="QPQ48" s="9"/>
      <c r="QPR48" s="8"/>
      <c r="QPS48" s="8"/>
      <c r="QPT48" s="13"/>
      <c r="QPU48" s="13"/>
      <c r="QPV48" s="14"/>
      <c r="QPW48" s="15"/>
      <c r="QPX48" s="13"/>
      <c r="QPY48" s="9"/>
      <c r="QPZ48" s="8"/>
      <c r="QQA48" s="8"/>
      <c r="QQB48" s="13"/>
      <c r="QQC48" s="13"/>
      <c r="QQD48" s="14"/>
      <c r="QQE48" s="15"/>
      <c r="QQF48" s="13"/>
      <c r="QQG48" s="9"/>
      <c r="QQH48" s="8"/>
      <c r="QQI48" s="8"/>
      <c r="QQJ48" s="13"/>
      <c r="QQK48" s="13"/>
      <c r="QQL48" s="14"/>
      <c r="QQM48" s="15"/>
      <c r="QQN48" s="13"/>
      <c r="QQO48" s="9"/>
      <c r="QQP48" s="8"/>
      <c r="QQQ48" s="8"/>
      <c r="QQR48" s="13"/>
      <c r="QQS48" s="13"/>
      <c r="QQT48" s="14"/>
      <c r="QQU48" s="15"/>
      <c r="QQV48" s="13"/>
      <c r="QQW48" s="9"/>
      <c r="QQX48" s="8"/>
      <c r="QQY48" s="8"/>
      <c r="QQZ48" s="13"/>
      <c r="QRA48" s="13"/>
      <c r="QRB48" s="14"/>
      <c r="QRC48" s="15"/>
      <c r="QRD48" s="13"/>
      <c r="QRE48" s="9"/>
      <c r="QRF48" s="8"/>
      <c r="QRG48" s="8"/>
      <c r="QRH48" s="13"/>
      <c r="QRI48" s="13"/>
      <c r="QRJ48" s="14"/>
      <c r="QRK48" s="15"/>
      <c r="QRL48" s="13"/>
      <c r="QRM48" s="9"/>
      <c r="QRN48" s="8"/>
      <c r="QRO48" s="8"/>
      <c r="QRP48" s="13"/>
      <c r="QRQ48" s="13"/>
      <c r="QRR48" s="14"/>
      <c r="QRS48" s="15"/>
      <c r="QRT48" s="13"/>
      <c r="QRU48" s="9"/>
      <c r="QRV48" s="8"/>
      <c r="QRW48" s="8"/>
      <c r="QRX48" s="13"/>
      <c r="QRY48" s="13"/>
      <c r="QRZ48" s="14"/>
      <c r="QSA48" s="15"/>
      <c r="QSB48" s="13"/>
      <c r="QSC48" s="9"/>
      <c r="QSD48" s="8"/>
      <c r="QSE48" s="8"/>
      <c r="QSF48" s="13"/>
      <c r="QSG48" s="13"/>
      <c r="QSH48" s="14"/>
      <c r="QSI48" s="15"/>
      <c r="QSJ48" s="13"/>
      <c r="QSK48" s="9"/>
      <c r="QSL48" s="8"/>
      <c r="QSM48" s="8"/>
      <c r="QSN48" s="13"/>
      <c r="QSO48" s="13"/>
      <c r="QSP48" s="14"/>
      <c r="QSQ48" s="15"/>
      <c r="QSR48" s="13"/>
      <c r="QSS48" s="9"/>
      <c r="QST48" s="8"/>
      <c r="QSU48" s="8"/>
      <c r="QSV48" s="13"/>
      <c r="QSW48" s="13"/>
      <c r="QSX48" s="14"/>
      <c r="QSY48" s="15"/>
      <c r="QSZ48" s="13"/>
      <c r="QTA48" s="9"/>
      <c r="QTB48" s="8"/>
      <c r="QTC48" s="8"/>
      <c r="QTD48" s="13"/>
      <c r="QTE48" s="13"/>
      <c r="QTF48" s="14"/>
      <c r="QTG48" s="15"/>
      <c r="QTH48" s="13"/>
      <c r="QTI48" s="9"/>
      <c r="QTJ48" s="8"/>
      <c r="QTK48" s="8"/>
      <c r="QTL48" s="13"/>
      <c r="QTM48" s="13"/>
      <c r="QTN48" s="14"/>
      <c r="QTO48" s="15"/>
      <c r="QTP48" s="13"/>
      <c r="QTQ48" s="9"/>
      <c r="QTR48" s="8"/>
      <c r="QTS48" s="8"/>
      <c r="QTT48" s="13"/>
      <c r="QTU48" s="13"/>
      <c r="QTV48" s="14"/>
      <c r="QTW48" s="15"/>
      <c r="QTX48" s="13"/>
      <c r="QTY48" s="9"/>
      <c r="QTZ48" s="8"/>
      <c r="QUA48" s="8"/>
      <c r="QUB48" s="13"/>
      <c r="QUC48" s="13"/>
      <c r="QUD48" s="14"/>
      <c r="QUE48" s="15"/>
      <c r="QUF48" s="13"/>
      <c r="QUG48" s="9"/>
      <c r="QUH48" s="8"/>
      <c r="QUI48" s="8"/>
      <c r="QUJ48" s="13"/>
      <c r="QUK48" s="13"/>
      <c r="QUL48" s="14"/>
      <c r="QUM48" s="15"/>
      <c r="QUN48" s="13"/>
      <c r="QUO48" s="9"/>
      <c r="QUP48" s="8"/>
      <c r="QUQ48" s="8"/>
      <c r="QUR48" s="13"/>
      <c r="QUS48" s="13"/>
      <c r="QUT48" s="14"/>
      <c r="QUU48" s="15"/>
      <c r="QUV48" s="13"/>
      <c r="QUW48" s="9"/>
      <c r="QUX48" s="8"/>
      <c r="QUY48" s="8"/>
      <c r="QUZ48" s="13"/>
      <c r="QVA48" s="13"/>
      <c r="QVB48" s="14"/>
      <c r="QVC48" s="15"/>
      <c r="QVD48" s="13"/>
      <c r="QVE48" s="9"/>
      <c r="QVF48" s="8"/>
      <c r="QVG48" s="8"/>
      <c r="QVH48" s="13"/>
      <c r="QVI48" s="13"/>
      <c r="QVJ48" s="14"/>
      <c r="QVK48" s="15"/>
      <c r="QVL48" s="13"/>
      <c r="QVM48" s="9"/>
      <c r="QVN48" s="8"/>
      <c r="QVO48" s="8"/>
      <c r="QVP48" s="13"/>
      <c r="QVQ48" s="13"/>
      <c r="QVR48" s="14"/>
      <c r="QVS48" s="15"/>
      <c r="QVT48" s="13"/>
      <c r="QVU48" s="9"/>
      <c r="QVV48" s="8"/>
      <c r="QVW48" s="8"/>
      <c r="QVX48" s="13"/>
      <c r="QVY48" s="13"/>
      <c r="QVZ48" s="14"/>
      <c r="QWA48" s="15"/>
      <c r="QWB48" s="13"/>
      <c r="QWC48" s="9"/>
      <c r="QWD48" s="8"/>
      <c r="QWE48" s="8"/>
      <c r="QWF48" s="13"/>
      <c r="QWG48" s="13"/>
      <c r="QWH48" s="14"/>
      <c r="QWI48" s="15"/>
      <c r="QWJ48" s="13"/>
      <c r="QWK48" s="9"/>
      <c r="QWL48" s="8"/>
      <c r="QWM48" s="8"/>
      <c r="QWN48" s="13"/>
      <c r="QWO48" s="13"/>
      <c r="QWP48" s="14"/>
      <c r="QWQ48" s="15"/>
      <c r="QWR48" s="13"/>
      <c r="QWS48" s="9"/>
      <c r="QWT48" s="8"/>
      <c r="QWU48" s="8"/>
      <c r="QWV48" s="13"/>
      <c r="QWW48" s="13"/>
      <c r="QWX48" s="14"/>
      <c r="QWY48" s="15"/>
      <c r="QWZ48" s="13"/>
      <c r="QXA48" s="9"/>
      <c r="QXB48" s="8"/>
      <c r="QXC48" s="8"/>
      <c r="QXD48" s="13"/>
      <c r="QXE48" s="13"/>
      <c r="QXF48" s="14"/>
      <c r="QXG48" s="15"/>
      <c r="QXH48" s="13"/>
      <c r="QXI48" s="9"/>
      <c r="QXJ48" s="8"/>
      <c r="QXK48" s="8"/>
      <c r="QXL48" s="13"/>
      <c r="QXM48" s="13"/>
      <c r="QXN48" s="14"/>
      <c r="QXO48" s="15"/>
      <c r="QXP48" s="13"/>
      <c r="QXQ48" s="9"/>
      <c r="QXR48" s="8"/>
      <c r="QXS48" s="8"/>
      <c r="QXT48" s="13"/>
      <c r="QXU48" s="13"/>
      <c r="QXV48" s="14"/>
      <c r="QXW48" s="15"/>
      <c r="QXX48" s="13"/>
      <c r="QXY48" s="9"/>
      <c r="QXZ48" s="8"/>
      <c r="QYA48" s="8"/>
      <c r="QYB48" s="13"/>
      <c r="QYC48" s="13"/>
      <c r="QYD48" s="14"/>
      <c r="QYE48" s="15"/>
      <c r="QYF48" s="13"/>
      <c r="QYG48" s="9"/>
      <c r="QYH48" s="8"/>
      <c r="QYI48" s="8"/>
      <c r="QYJ48" s="13"/>
      <c r="QYK48" s="13"/>
      <c r="QYL48" s="14"/>
      <c r="QYM48" s="15"/>
      <c r="QYN48" s="13"/>
      <c r="QYO48" s="9"/>
      <c r="QYP48" s="8"/>
      <c r="QYQ48" s="8"/>
      <c r="QYR48" s="13"/>
      <c r="QYS48" s="13"/>
      <c r="QYT48" s="14"/>
      <c r="QYU48" s="15"/>
      <c r="QYV48" s="13"/>
      <c r="QYW48" s="9"/>
      <c r="QYX48" s="8"/>
      <c r="QYY48" s="8"/>
      <c r="QYZ48" s="13"/>
      <c r="QZA48" s="13"/>
      <c r="QZB48" s="14"/>
      <c r="QZC48" s="15"/>
      <c r="QZD48" s="13"/>
      <c r="QZE48" s="9"/>
      <c r="QZF48" s="8"/>
      <c r="QZG48" s="8"/>
      <c r="QZH48" s="13"/>
      <c r="QZI48" s="13"/>
      <c r="QZJ48" s="14"/>
      <c r="QZK48" s="15"/>
      <c r="QZL48" s="13"/>
      <c r="QZM48" s="9"/>
      <c r="QZN48" s="8"/>
      <c r="QZO48" s="8"/>
      <c r="QZP48" s="13"/>
      <c r="QZQ48" s="13"/>
      <c r="QZR48" s="14"/>
      <c r="QZS48" s="15"/>
      <c r="QZT48" s="13"/>
      <c r="QZU48" s="9"/>
      <c r="QZV48" s="8"/>
      <c r="QZW48" s="8"/>
      <c r="QZX48" s="13"/>
      <c r="QZY48" s="13"/>
      <c r="QZZ48" s="14"/>
      <c r="RAA48" s="15"/>
      <c r="RAB48" s="13"/>
      <c r="RAC48" s="9"/>
      <c r="RAD48" s="8"/>
      <c r="RAE48" s="8"/>
      <c r="RAF48" s="13"/>
      <c r="RAG48" s="13"/>
      <c r="RAH48" s="14"/>
      <c r="RAI48" s="15"/>
      <c r="RAJ48" s="13"/>
      <c r="RAK48" s="9"/>
      <c r="RAL48" s="8"/>
      <c r="RAM48" s="8"/>
      <c r="RAN48" s="13"/>
      <c r="RAO48" s="13"/>
      <c r="RAP48" s="14"/>
      <c r="RAQ48" s="15"/>
      <c r="RAR48" s="13"/>
      <c r="RAS48" s="9"/>
      <c r="RAT48" s="8"/>
      <c r="RAU48" s="8"/>
      <c r="RAV48" s="13"/>
      <c r="RAW48" s="13"/>
      <c r="RAX48" s="14"/>
      <c r="RAY48" s="15"/>
      <c r="RAZ48" s="13"/>
      <c r="RBA48" s="9"/>
      <c r="RBB48" s="8"/>
      <c r="RBC48" s="8"/>
      <c r="RBD48" s="13"/>
      <c r="RBE48" s="13"/>
      <c r="RBF48" s="14"/>
      <c r="RBG48" s="15"/>
      <c r="RBH48" s="13"/>
      <c r="RBI48" s="9"/>
      <c r="RBJ48" s="8"/>
      <c r="RBK48" s="8"/>
      <c r="RBL48" s="13"/>
      <c r="RBM48" s="13"/>
      <c r="RBN48" s="14"/>
      <c r="RBO48" s="15"/>
      <c r="RBP48" s="13"/>
      <c r="RBQ48" s="9"/>
      <c r="RBR48" s="8"/>
      <c r="RBS48" s="8"/>
      <c r="RBT48" s="13"/>
      <c r="RBU48" s="13"/>
      <c r="RBV48" s="14"/>
      <c r="RBW48" s="15"/>
      <c r="RBX48" s="13"/>
      <c r="RBY48" s="9"/>
      <c r="RBZ48" s="8"/>
      <c r="RCA48" s="8"/>
      <c r="RCB48" s="13"/>
      <c r="RCC48" s="13"/>
      <c r="RCD48" s="14"/>
      <c r="RCE48" s="15"/>
      <c r="RCF48" s="13"/>
      <c r="RCG48" s="9"/>
      <c r="RCH48" s="8"/>
      <c r="RCI48" s="8"/>
      <c r="RCJ48" s="13"/>
      <c r="RCK48" s="13"/>
      <c r="RCL48" s="14"/>
      <c r="RCM48" s="15"/>
      <c r="RCN48" s="13"/>
      <c r="RCO48" s="9"/>
      <c r="RCP48" s="8"/>
      <c r="RCQ48" s="8"/>
      <c r="RCR48" s="13"/>
      <c r="RCS48" s="13"/>
      <c r="RCT48" s="14"/>
      <c r="RCU48" s="15"/>
      <c r="RCV48" s="13"/>
      <c r="RCW48" s="9"/>
      <c r="RCX48" s="8"/>
      <c r="RCY48" s="8"/>
      <c r="RCZ48" s="13"/>
      <c r="RDA48" s="13"/>
      <c r="RDB48" s="14"/>
      <c r="RDC48" s="15"/>
      <c r="RDD48" s="13"/>
      <c r="RDE48" s="9"/>
      <c r="RDF48" s="8"/>
      <c r="RDG48" s="8"/>
      <c r="RDH48" s="13"/>
      <c r="RDI48" s="13"/>
      <c r="RDJ48" s="14"/>
      <c r="RDK48" s="15"/>
      <c r="RDL48" s="13"/>
      <c r="RDM48" s="9"/>
      <c r="RDN48" s="8"/>
      <c r="RDO48" s="8"/>
      <c r="RDP48" s="13"/>
      <c r="RDQ48" s="13"/>
      <c r="RDR48" s="14"/>
      <c r="RDS48" s="15"/>
      <c r="RDT48" s="13"/>
      <c r="RDU48" s="9"/>
      <c r="RDV48" s="8"/>
      <c r="RDW48" s="8"/>
      <c r="RDX48" s="13"/>
      <c r="RDY48" s="13"/>
      <c r="RDZ48" s="14"/>
      <c r="REA48" s="15"/>
      <c r="REB48" s="13"/>
      <c r="REC48" s="9"/>
      <c r="RED48" s="8"/>
      <c r="REE48" s="8"/>
      <c r="REF48" s="13"/>
      <c r="REG48" s="13"/>
      <c r="REH48" s="14"/>
      <c r="REI48" s="15"/>
      <c r="REJ48" s="13"/>
      <c r="REK48" s="9"/>
      <c r="REL48" s="8"/>
      <c r="REM48" s="8"/>
      <c r="REN48" s="13"/>
      <c r="REO48" s="13"/>
      <c r="REP48" s="14"/>
      <c r="REQ48" s="15"/>
      <c r="RER48" s="13"/>
      <c r="RES48" s="9"/>
      <c r="RET48" s="8"/>
      <c r="REU48" s="8"/>
      <c r="REV48" s="13"/>
      <c r="REW48" s="13"/>
      <c r="REX48" s="14"/>
      <c r="REY48" s="15"/>
      <c r="REZ48" s="13"/>
      <c r="RFA48" s="9"/>
      <c r="RFB48" s="8"/>
      <c r="RFC48" s="8"/>
      <c r="RFD48" s="13"/>
      <c r="RFE48" s="13"/>
      <c r="RFF48" s="14"/>
      <c r="RFG48" s="15"/>
      <c r="RFH48" s="13"/>
      <c r="RFI48" s="9"/>
      <c r="RFJ48" s="8"/>
      <c r="RFK48" s="8"/>
      <c r="RFL48" s="13"/>
      <c r="RFM48" s="13"/>
      <c r="RFN48" s="14"/>
      <c r="RFO48" s="15"/>
      <c r="RFP48" s="13"/>
      <c r="RFQ48" s="9"/>
      <c r="RFR48" s="8"/>
      <c r="RFS48" s="8"/>
      <c r="RFT48" s="13"/>
      <c r="RFU48" s="13"/>
      <c r="RFV48" s="14"/>
      <c r="RFW48" s="15"/>
      <c r="RFX48" s="13"/>
      <c r="RFY48" s="9"/>
      <c r="RFZ48" s="8"/>
      <c r="RGA48" s="8"/>
      <c r="RGB48" s="13"/>
      <c r="RGC48" s="13"/>
      <c r="RGD48" s="14"/>
      <c r="RGE48" s="15"/>
      <c r="RGF48" s="13"/>
      <c r="RGG48" s="9"/>
      <c r="RGH48" s="8"/>
      <c r="RGI48" s="8"/>
      <c r="RGJ48" s="13"/>
      <c r="RGK48" s="13"/>
      <c r="RGL48" s="14"/>
      <c r="RGM48" s="15"/>
      <c r="RGN48" s="13"/>
      <c r="RGO48" s="9"/>
      <c r="RGP48" s="8"/>
      <c r="RGQ48" s="8"/>
      <c r="RGR48" s="13"/>
      <c r="RGS48" s="13"/>
      <c r="RGT48" s="14"/>
      <c r="RGU48" s="15"/>
      <c r="RGV48" s="13"/>
      <c r="RGW48" s="9"/>
      <c r="RGX48" s="8"/>
      <c r="RGY48" s="8"/>
      <c r="RGZ48" s="13"/>
      <c r="RHA48" s="13"/>
      <c r="RHB48" s="14"/>
      <c r="RHC48" s="15"/>
      <c r="RHD48" s="13"/>
      <c r="RHE48" s="9"/>
      <c r="RHF48" s="8"/>
      <c r="RHG48" s="8"/>
      <c r="RHH48" s="13"/>
      <c r="RHI48" s="13"/>
      <c r="RHJ48" s="14"/>
      <c r="RHK48" s="15"/>
      <c r="RHL48" s="13"/>
      <c r="RHM48" s="9"/>
      <c r="RHN48" s="8"/>
      <c r="RHO48" s="8"/>
      <c r="RHP48" s="13"/>
      <c r="RHQ48" s="13"/>
      <c r="RHR48" s="14"/>
      <c r="RHS48" s="15"/>
      <c r="RHT48" s="13"/>
      <c r="RHU48" s="9"/>
      <c r="RHV48" s="8"/>
      <c r="RHW48" s="8"/>
      <c r="RHX48" s="13"/>
      <c r="RHY48" s="13"/>
      <c r="RHZ48" s="14"/>
      <c r="RIA48" s="15"/>
      <c r="RIB48" s="13"/>
      <c r="RIC48" s="9"/>
      <c r="RID48" s="8"/>
      <c r="RIE48" s="8"/>
      <c r="RIF48" s="13"/>
      <c r="RIG48" s="13"/>
      <c r="RIH48" s="14"/>
      <c r="RII48" s="15"/>
      <c r="RIJ48" s="13"/>
      <c r="RIK48" s="9"/>
      <c r="RIL48" s="8"/>
      <c r="RIM48" s="8"/>
      <c r="RIN48" s="13"/>
      <c r="RIO48" s="13"/>
      <c r="RIP48" s="14"/>
      <c r="RIQ48" s="15"/>
      <c r="RIR48" s="13"/>
      <c r="RIS48" s="9"/>
      <c r="RIT48" s="8"/>
      <c r="RIU48" s="8"/>
      <c r="RIV48" s="13"/>
      <c r="RIW48" s="13"/>
      <c r="RIX48" s="14"/>
      <c r="RIY48" s="15"/>
      <c r="RIZ48" s="13"/>
      <c r="RJA48" s="9"/>
      <c r="RJB48" s="8"/>
      <c r="RJC48" s="8"/>
      <c r="RJD48" s="13"/>
      <c r="RJE48" s="13"/>
      <c r="RJF48" s="14"/>
      <c r="RJG48" s="15"/>
      <c r="RJH48" s="13"/>
      <c r="RJI48" s="9"/>
      <c r="RJJ48" s="8"/>
      <c r="RJK48" s="8"/>
      <c r="RJL48" s="13"/>
      <c r="RJM48" s="13"/>
      <c r="RJN48" s="14"/>
      <c r="RJO48" s="15"/>
      <c r="RJP48" s="13"/>
      <c r="RJQ48" s="9"/>
      <c r="RJR48" s="8"/>
      <c r="RJS48" s="8"/>
      <c r="RJT48" s="13"/>
      <c r="RJU48" s="13"/>
      <c r="RJV48" s="14"/>
      <c r="RJW48" s="15"/>
      <c r="RJX48" s="13"/>
      <c r="RJY48" s="9"/>
      <c r="RJZ48" s="8"/>
      <c r="RKA48" s="8"/>
      <c r="RKB48" s="13"/>
      <c r="RKC48" s="13"/>
      <c r="RKD48" s="14"/>
      <c r="RKE48" s="15"/>
      <c r="RKF48" s="13"/>
      <c r="RKG48" s="9"/>
      <c r="RKH48" s="8"/>
      <c r="RKI48" s="8"/>
      <c r="RKJ48" s="13"/>
      <c r="RKK48" s="13"/>
      <c r="RKL48" s="14"/>
      <c r="RKM48" s="15"/>
      <c r="RKN48" s="13"/>
      <c r="RKO48" s="9"/>
      <c r="RKP48" s="8"/>
      <c r="RKQ48" s="8"/>
      <c r="RKR48" s="13"/>
      <c r="RKS48" s="13"/>
      <c r="RKT48" s="14"/>
      <c r="RKU48" s="15"/>
      <c r="RKV48" s="13"/>
      <c r="RKW48" s="9"/>
      <c r="RKX48" s="8"/>
      <c r="RKY48" s="8"/>
      <c r="RKZ48" s="13"/>
      <c r="RLA48" s="13"/>
      <c r="RLB48" s="14"/>
      <c r="RLC48" s="15"/>
      <c r="RLD48" s="13"/>
      <c r="RLE48" s="9"/>
      <c r="RLF48" s="8"/>
      <c r="RLG48" s="8"/>
      <c r="RLH48" s="13"/>
      <c r="RLI48" s="13"/>
      <c r="RLJ48" s="14"/>
      <c r="RLK48" s="15"/>
      <c r="RLL48" s="13"/>
      <c r="RLM48" s="9"/>
      <c r="RLN48" s="8"/>
      <c r="RLO48" s="8"/>
      <c r="RLP48" s="13"/>
      <c r="RLQ48" s="13"/>
      <c r="RLR48" s="14"/>
      <c r="RLS48" s="15"/>
      <c r="RLT48" s="13"/>
      <c r="RLU48" s="9"/>
      <c r="RLV48" s="8"/>
      <c r="RLW48" s="8"/>
      <c r="RLX48" s="13"/>
      <c r="RLY48" s="13"/>
      <c r="RLZ48" s="14"/>
      <c r="RMA48" s="15"/>
      <c r="RMB48" s="13"/>
      <c r="RMC48" s="9"/>
      <c r="RMD48" s="8"/>
      <c r="RME48" s="8"/>
      <c r="RMF48" s="13"/>
      <c r="RMG48" s="13"/>
      <c r="RMH48" s="14"/>
      <c r="RMI48" s="15"/>
      <c r="RMJ48" s="13"/>
      <c r="RMK48" s="9"/>
      <c r="RML48" s="8"/>
      <c r="RMM48" s="8"/>
      <c r="RMN48" s="13"/>
      <c r="RMO48" s="13"/>
      <c r="RMP48" s="14"/>
      <c r="RMQ48" s="15"/>
      <c r="RMR48" s="13"/>
      <c r="RMS48" s="9"/>
      <c r="RMT48" s="8"/>
      <c r="RMU48" s="8"/>
      <c r="RMV48" s="13"/>
      <c r="RMW48" s="13"/>
      <c r="RMX48" s="14"/>
      <c r="RMY48" s="15"/>
      <c r="RMZ48" s="13"/>
      <c r="RNA48" s="9"/>
      <c r="RNB48" s="8"/>
      <c r="RNC48" s="8"/>
      <c r="RND48" s="13"/>
      <c r="RNE48" s="13"/>
      <c r="RNF48" s="14"/>
      <c r="RNG48" s="15"/>
      <c r="RNH48" s="13"/>
      <c r="RNI48" s="9"/>
      <c r="RNJ48" s="8"/>
      <c r="RNK48" s="8"/>
      <c r="RNL48" s="13"/>
      <c r="RNM48" s="13"/>
      <c r="RNN48" s="14"/>
      <c r="RNO48" s="15"/>
      <c r="RNP48" s="13"/>
      <c r="RNQ48" s="9"/>
      <c r="RNR48" s="8"/>
      <c r="RNS48" s="8"/>
      <c r="RNT48" s="13"/>
      <c r="RNU48" s="13"/>
      <c r="RNV48" s="14"/>
      <c r="RNW48" s="15"/>
      <c r="RNX48" s="13"/>
      <c r="RNY48" s="9"/>
      <c r="RNZ48" s="8"/>
      <c r="ROA48" s="8"/>
      <c r="ROB48" s="13"/>
      <c r="ROC48" s="13"/>
      <c r="ROD48" s="14"/>
      <c r="ROE48" s="15"/>
      <c r="ROF48" s="13"/>
      <c r="ROG48" s="9"/>
      <c r="ROH48" s="8"/>
      <c r="ROI48" s="8"/>
      <c r="ROJ48" s="13"/>
      <c r="ROK48" s="13"/>
      <c r="ROL48" s="14"/>
      <c r="ROM48" s="15"/>
      <c r="RON48" s="13"/>
      <c r="ROO48" s="9"/>
      <c r="ROP48" s="8"/>
      <c r="ROQ48" s="8"/>
      <c r="ROR48" s="13"/>
      <c r="ROS48" s="13"/>
      <c r="ROT48" s="14"/>
      <c r="ROU48" s="15"/>
      <c r="ROV48" s="13"/>
      <c r="ROW48" s="9"/>
      <c r="ROX48" s="8"/>
      <c r="ROY48" s="8"/>
      <c r="ROZ48" s="13"/>
      <c r="RPA48" s="13"/>
      <c r="RPB48" s="14"/>
      <c r="RPC48" s="15"/>
      <c r="RPD48" s="13"/>
      <c r="RPE48" s="9"/>
      <c r="RPF48" s="8"/>
      <c r="RPG48" s="8"/>
      <c r="RPH48" s="13"/>
      <c r="RPI48" s="13"/>
      <c r="RPJ48" s="14"/>
      <c r="RPK48" s="15"/>
      <c r="RPL48" s="13"/>
      <c r="RPM48" s="9"/>
      <c r="RPN48" s="8"/>
      <c r="RPO48" s="8"/>
      <c r="RPP48" s="13"/>
      <c r="RPQ48" s="13"/>
      <c r="RPR48" s="14"/>
      <c r="RPS48" s="15"/>
      <c r="RPT48" s="13"/>
      <c r="RPU48" s="9"/>
      <c r="RPV48" s="8"/>
      <c r="RPW48" s="8"/>
      <c r="RPX48" s="13"/>
      <c r="RPY48" s="13"/>
      <c r="RPZ48" s="14"/>
      <c r="RQA48" s="15"/>
      <c r="RQB48" s="13"/>
      <c r="RQC48" s="9"/>
      <c r="RQD48" s="8"/>
      <c r="RQE48" s="8"/>
      <c r="RQF48" s="13"/>
      <c r="RQG48" s="13"/>
      <c r="RQH48" s="14"/>
      <c r="RQI48" s="15"/>
      <c r="RQJ48" s="13"/>
      <c r="RQK48" s="9"/>
      <c r="RQL48" s="8"/>
      <c r="RQM48" s="8"/>
      <c r="RQN48" s="13"/>
      <c r="RQO48" s="13"/>
      <c r="RQP48" s="14"/>
      <c r="RQQ48" s="15"/>
      <c r="RQR48" s="13"/>
      <c r="RQS48" s="9"/>
      <c r="RQT48" s="8"/>
      <c r="RQU48" s="8"/>
      <c r="RQV48" s="13"/>
      <c r="RQW48" s="13"/>
      <c r="RQX48" s="14"/>
      <c r="RQY48" s="15"/>
      <c r="RQZ48" s="13"/>
      <c r="RRA48" s="9"/>
      <c r="RRB48" s="8"/>
      <c r="RRC48" s="8"/>
      <c r="RRD48" s="13"/>
      <c r="RRE48" s="13"/>
      <c r="RRF48" s="14"/>
      <c r="RRG48" s="15"/>
      <c r="RRH48" s="13"/>
      <c r="RRI48" s="9"/>
      <c r="RRJ48" s="8"/>
      <c r="RRK48" s="8"/>
      <c r="RRL48" s="13"/>
      <c r="RRM48" s="13"/>
      <c r="RRN48" s="14"/>
      <c r="RRO48" s="15"/>
      <c r="RRP48" s="13"/>
      <c r="RRQ48" s="9"/>
      <c r="RRR48" s="8"/>
      <c r="RRS48" s="8"/>
      <c r="RRT48" s="13"/>
      <c r="RRU48" s="13"/>
      <c r="RRV48" s="14"/>
      <c r="RRW48" s="15"/>
      <c r="RRX48" s="13"/>
      <c r="RRY48" s="9"/>
      <c r="RRZ48" s="8"/>
      <c r="RSA48" s="8"/>
      <c r="RSB48" s="13"/>
      <c r="RSC48" s="13"/>
      <c r="RSD48" s="14"/>
      <c r="RSE48" s="15"/>
      <c r="RSF48" s="13"/>
      <c r="RSG48" s="9"/>
      <c r="RSH48" s="8"/>
      <c r="RSI48" s="8"/>
      <c r="RSJ48" s="13"/>
      <c r="RSK48" s="13"/>
      <c r="RSL48" s="14"/>
      <c r="RSM48" s="15"/>
      <c r="RSN48" s="13"/>
      <c r="RSO48" s="9"/>
      <c r="RSP48" s="8"/>
      <c r="RSQ48" s="8"/>
      <c r="RSR48" s="13"/>
      <c r="RSS48" s="13"/>
      <c r="RST48" s="14"/>
      <c r="RSU48" s="15"/>
      <c r="RSV48" s="13"/>
      <c r="RSW48" s="9"/>
      <c r="RSX48" s="8"/>
      <c r="RSY48" s="8"/>
      <c r="RSZ48" s="13"/>
      <c r="RTA48" s="13"/>
      <c r="RTB48" s="14"/>
      <c r="RTC48" s="15"/>
      <c r="RTD48" s="13"/>
      <c r="RTE48" s="9"/>
      <c r="RTF48" s="8"/>
      <c r="RTG48" s="8"/>
      <c r="RTH48" s="13"/>
      <c r="RTI48" s="13"/>
      <c r="RTJ48" s="14"/>
      <c r="RTK48" s="15"/>
      <c r="RTL48" s="13"/>
      <c r="RTM48" s="9"/>
      <c r="RTN48" s="8"/>
      <c r="RTO48" s="8"/>
      <c r="RTP48" s="13"/>
      <c r="RTQ48" s="13"/>
      <c r="RTR48" s="14"/>
      <c r="RTS48" s="15"/>
      <c r="RTT48" s="13"/>
      <c r="RTU48" s="9"/>
      <c r="RTV48" s="8"/>
      <c r="RTW48" s="8"/>
      <c r="RTX48" s="13"/>
      <c r="RTY48" s="13"/>
      <c r="RTZ48" s="14"/>
      <c r="RUA48" s="15"/>
      <c r="RUB48" s="13"/>
      <c r="RUC48" s="9"/>
      <c r="RUD48" s="8"/>
      <c r="RUE48" s="8"/>
      <c r="RUF48" s="13"/>
      <c r="RUG48" s="13"/>
      <c r="RUH48" s="14"/>
      <c r="RUI48" s="15"/>
      <c r="RUJ48" s="13"/>
      <c r="RUK48" s="9"/>
      <c r="RUL48" s="8"/>
      <c r="RUM48" s="8"/>
      <c r="RUN48" s="13"/>
      <c r="RUO48" s="13"/>
      <c r="RUP48" s="14"/>
      <c r="RUQ48" s="15"/>
      <c r="RUR48" s="13"/>
      <c r="RUS48" s="9"/>
      <c r="RUT48" s="8"/>
      <c r="RUU48" s="8"/>
      <c r="RUV48" s="13"/>
      <c r="RUW48" s="13"/>
      <c r="RUX48" s="14"/>
      <c r="RUY48" s="15"/>
      <c r="RUZ48" s="13"/>
      <c r="RVA48" s="9"/>
      <c r="RVB48" s="8"/>
      <c r="RVC48" s="8"/>
      <c r="RVD48" s="13"/>
      <c r="RVE48" s="13"/>
      <c r="RVF48" s="14"/>
      <c r="RVG48" s="15"/>
      <c r="RVH48" s="13"/>
      <c r="RVI48" s="9"/>
      <c r="RVJ48" s="8"/>
      <c r="RVK48" s="8"/>
      <c r="RVL48" s="13"/>
      <c r="RVM48" s="13"/>
      <c r="RVN48" s="14"/>
      <c r="RVO48" s="15"/>
      <c r="RVP48" s="13"/>
      <c r="RVQ48" s="9"/>
      <c r="RVR48" s="8"/>
      <c r="RVS48" s="8"/>
      <c r="RVT48" s="13"/>
      <c r="RVU48" s="13"/>
      <c r="RVV48" s="14"/>
      <c r="RVW48" s="15"/>
      <c r="RVX48" s="13"/>
      <c r="RVY48" s="9"/>
      <c r="RVZ48" s="8"/>
      <c r="RWA48" s="8"/>
      <c r="RWB48" s="13"/>
      <c r="RWC48" s="13"/>
      <c r="RWD48" s="14"/>
      <c r="RWE48" s="15"/>
      <c r="RWF48" s="13"/>
      <c r="RWG48" s="9"/>
      <c r="RWH48" s="8"/>
      <c r="RWI48" s="8"/>
      <c r="RWJ48" s="13"/>
      <c r="RWK48" s="13"/>
      <c r="RWL48" s="14"/>
      <c r="RWM48" s="15"/>
      <c r="RWN48" s="13"/>
      <c r="RWO48" s="9"/>
      <c r="RWP48" s="8"/>
      <c r="RWQ48" s="8"/>
      <c r="RWR48" s="13"/>
      <c r="RWS48" s="13"/>
      <c r="RWT48" s="14"/>
      <c r="RWU48" s="15"/>
      <c r="RWV48" s="13"/>
      <c r="RWW48" s="9"/>
      <c r="RWX48" s="8"/>
      <c r="RWY48" s="8"/>
      <c r="RWZ48" s="13"/>
      <c r="RXA48" s="13"/>
      <c r="RXB48" s="14"/>
      <c r="RXC48" s="15"/>
      <c r="RXD48" s="13"/>
      <c r="RXE48" s="9"/>
      <c r="RXF48" s="8"/>
      <c r="RXG48" s="8"/>
      <c r="RXH48" s="13"/>
      <c r="RXI48" s="13"/>
      <c r="RXJ48" s="14"/>
      <c r="RXK48" s="15"/>
      <c r="RXL48" s="13"/>
      <c r="RXM48" s="9"/>
      <c r="RXN48" s="8"/>
      <c r="RXO48" s="8"/>
      <c r="RXP48" s="13"/>
      <c r="RXQ48" s="13"/>
      <c r="RXR48" s="14"/>
      <c r="RXS48" s="15"/>
      <c r="RXT48" s="13"/>
      <c r="RXU48" s="9"/>
      <c r="RXV48" s="8"/>
      <c r="RXW48" s="8"/>
      <c r="RXX48" s="13"/>
      <c r="RXY48" s="13"/>
      <c r="RXZ48" s="14"/>
      <c r="RYA48" s="15"/>
      <c r="RYB48" s="13"/>
      <c r="RYC48" s="9"/>
      <c r="RYD48" s="8"/>
      <c r="RYE48" s="8"/>
      <c r="RYF48" s="13"/>
      <c r="RYG48" s="13"/>
      <c r="RYH48" s="14"/>
      <c r="RYI48" s="15"/>
      <c r="RYJ48" s="13"/>
      <c r="RYK48" s="9"/>
      <c r="RYL48" s="8"/>
      <c r="RYM48" s="8"/>
      <c r="RYN48" s="13"/>
      <c r="RYO48" s="13"/>
      <c r="RYP48" s="14"/>
      <c r="RYQ48" s="15"/>
      <c r="RYR48" s="13"/>
      <c r="RYS48" s="9"/>
      <c r="RYT48" s="8"/>
      <c r="RYU48" s="8"/>
      <c r="RYV48" s="13"/>
      <c r="RYW48" s="13"/>
      <c r="RYX48" s="14"/>
      <c r="RYY48" s="15"/>
      <c r="RYZ48" s="13"/>
      <c r="RZA48" s="9"/>
      <c r="RZB48" s="8"/>
      <c r="RZC48" s="8"/>
      <c r="RZD48" s="13"/>
      <c r="RZE48" s="13"/>
      <c r="RZF48" s="14"/>
      <c r="RZG48" s="15"/>
      <c r="RZH48" s="13"/>
      <c r="RZI48" s="9"/>
      <c r="RZJ48" s="8"/>
      <c r="RZK48" s="8"/>
      <c r="RZL48" s="13"/>
      <c r="RZM48" s="13"/>
      <c r="RZN48" s="14"/>
      <c r="RZO48" s="15"/>
      <c r="RZP48" s="13"/>
      <c r="RZQ48" s="9"/>
      <c r="RZR48" s="8"/>
      <c r="RZS48" s="8"/>
      <c r="RZT48" s="13"/>
      <c r="RZU48" s="13"/>
      <c r="RZV48" s="14"/>
      <c r="RZW48" s="15"/>
      <c r="RZX48" s="13"/>
      <c r="RZY48" s="9"/>
      <c r="RZZ48" s="8"/>
      <c r="SAA48" s="8"/>
      <c r="SAB48" s="13"/>
      <c r="SAC48" s="13"/>
      <c r="SAD48" s="14"/>
      <c r="SAE48" s="15"/>
      <c r="SAF48" s="13"/>
      <c r="SAG48" s="9"/>
      <c r="SAH48" s="8"/>
      <c r="SAI48" s="8"/>
      <c r="SAJ48" s="13"/>
      <c r="SAK48" s="13"/>
      <c r="SAL48" s="14"/>
      <c r="SAM48" s="15"/>
      <c r="SAN48" s="13"/>
      <c r="SAO48" s="9"/>
      <c r="SAP48" s="8"/>
      <c r="SAQ48" s="8"/>
      <c r="SAR48" s="13"/>
      <c r="SAS48" s="13"/>
      <c r="SAT48" s="14"/>
      <c r="SAU48" s="15"/>
      <c r="SAV48" s="13"/>
      <c r="SAW48" s="9"/>
      <c r="SAX48" s="8"/>
      <c r="SAY48" s="8"/>
      <c r="SAZ48" s="13"/>
      <c r="SBA48" s="13"/>
      <c r="SBB48" s="14"/>
      <c r="SBC48" s="15"/>
      <c r="SBD48" s="13"/>
      <c r="SBE48" s="9"/>
      <c r="SBF48" s="8"/>
      <c r="SBG48" s="8"/>
      <c r="SBH48" s="13"/>
      <c r="SBI48" s="13"/>
      <c r="SBJ48" s="14"/>
      <c r="SBK48" s="15"/>
      <c r="SBL48" s="13"/>
      <c r="SBM48" s="9"/>
      <c r="SBN48" s="8"/>
      <c r="SBO48" s="8"/>
      <c r="SBP48" s="13"/>
      <c r="SBQ48" s="13"/>
      <c r="SBR48" s="14"/>
      <c r="SBS48" s="15"/>
      <c r="SBT48" s="13"/>
      <c r="SBU48" s="9"/>
      <c r="SBV48" s="8"/>
      <c r="SBW48" s="8"/>
      <c r="SBX48" s="13"/>
      <c r="SBY48" s="13"/>
      <c r="SBZ48" s="14"/>
      <c r="SCA48" s="15"/>
      <c r="SCB48" s="13"/>
      <c r="SCC48" s="9"/>
      <c r="SCD48" s="8"/>
      <c r="SCE48" s="8"/>
      <c r="SCF48" s="13"/>
      <c r="SCG48" s="13"/>
      <c r="SCH48" s="14"/>
      <c r="SCI48" s="15"/>
      <c r="SCJ48" s="13"/>
      <c r="SCK48" s="9"/>
      <c r="SCL48" s="8"/>
      <c r="SCM48" s="8"/>
      <c r="SCN48" s="13"/>
      <c r="SCO48" s="13"/>
      <c r="SCP48" s="14"/>
      <c r="SCQ48" s="15"/>
      <c r="SCR48" s="13"/>
      <c r="SCS48" s="9"/>
      <c r="SCT48" s="8"/>
      <c r="SCU48" s="8"/>
      <c r="SCV48" s="13"/>
      <c r="SCW48" s="13"/>
      <c r="SCX48" s="14"/>
      <c r="SCY48" s="15"/>
      <c r="SCZ48" s="13"/>
      <c r="SDA48" s="9"/>
      <c r="SDB48" s="8"/>
      <c r="SDC48" s="8"/>
      <c r="SDD48" s="13"/>
      <c r="SDE48" s="13"/>
      <c r="SDF48" s="14"/>
      <c r="SDG48" s="15"/>
      <c r="SDH48" s="13"/>
      <c r="SDI48" s="9"/>
      <c r="SDJ48" s="8"/>
      <c r="SDK48" s="8"/>
      <c r="SDL48" s="13"/>
      <c r="SDM48" s="13"/>
      <c r="SDN48" s="14"/>
      <c r="SDO48" s="15"/>
      <c r="SDP48" s="13"/>
      <c r="SDQ48" s="9"/>
      <c r="SDR48" s="8"/>
      <c r="SDS48" s="8"/>
      <c r="SDT48" s="13"/>
      <c r="SDU48" s="13"/>
      <c r="SDV48" s="14"/>
      <c r="SDW48" s="15"/>
      <c r="SDX48" s="13"/>
      <c r="SDY48" s="9"/>
      <c r="SDZ48" s="8"/>
      <c r="SEA48" s="8"/>
      <c r="SEB48" s="13"/>
      <c r="SEC48" s="13"/>
      <c r="SED48" s="14"/>
      <c r="SEE48" s="15"/>
      <c r="SEF48" s="13"/>
      <c r="SEG48" s="9"/>
      <c r="SEH48" s="8"/>
      <c r="SEI48" s="8"/>
      <c r="SEJ48" s="13"/>
      <c r="SEK48" s="13"/>
      <c r="SEL48" s="14"/>
      <c r="SEM48" s="15"/>
      <c r="SEN48" s="13"/>
      <c r="SEO48" s="9"/>
      <c r="SEP48" s="8"/>
      <c r="SEQ48" s="8"/>
      <c r="SER48" s="13"/>
      <c r="SES48" s="13"/>
      <c r="SET48" s="14"/>
      <c r="SEU48" s="15"/>
      <c r="SEV48" s="13"/>
      <c r="SEW48" s="9"/>
      <c r="SEX48" s="8"/>
      <c r="SEY48" s="8"/>
      <c r="SEZ48" s="13"/>
      <c r="SFA48" s="13"/>
      <c r="SFB48" s="14"/>
      <c r="SFC48" s="15"/>
      <c r="SFD48" s="13"/>
      <c r="SFE48" s="9"/>
      <c r="SFF48" s="8"/>
      <c r="SFG48" s="8"/>
      <c r="SFH48" s="13"/>
      <c r="SFI48" s="13"/>
      <c r="SFJ48" s="14"/>
      <c r="SFK48" s="15"/>
      <c r="SFL48" s="13"/>
      <c r="SFM48" s="9"/>
      <c r="SFN48" s="8"/>
      <c r="SFO48" s="8"/>
      <c r="SFP48" s="13"/>
      <c r="SFQ48" s="13"/>
      <c r="SFR48" s="14"/>
      <c r="SFS48" s="15"/>
      <c r="SFT48" s="13"/>
      <c r="SFU48" s="9"/>
      <c r="SFV48" s="8"/>
      <c r="SFW48" s="8"/>
      <c r="SFX48" s="13"/>
      <c r="SFY48" s="13"/>
      <c r="SFZ48" s="14"/>
      <c r="SGA48" s="15"/>
      <c r="SGB48" s="13"/>
      <c r="SGC48" s="9"/>
      <c r="SGD48" s="8"/>
      <c r="SGE48" s="8"/>
      <c r="SGF48" s="13"/>
      <c r="SGG48" s="13"/>
      <c r="SGH48" s="14"/>
      <c r="SGI48" s="15"/>
      <c r="SGJ48" s="13"/>
      <c r="SGK48" s="9"/>
      <c r="SGL48" s="8"/>
      <c r="SGM48" s="8"/>
      <c r="SGN48" s="13"/>
      <c r="SGO48" s="13"/>
      <c r="SGP48" s="14"/>
      <c r="SGQ48" s="15"/>
      <c r="SGR48" s="13"/>
      <c r="SGS48" s="9"/>
      <c r="SGT48" s="8"/>
      <c r="SGU48" s="8"/>
      <c r="SGV48" s="13"/>
      <c r="SGW48" s="13"/>
      <c r="SGX48" s="14"/>
      <c r="SGY48" s="15"/>
      <c r="SGZ48" s="13"/>
      <c r="SHA48" s="9"/>
      <c r="SHB48" s="8"/>
      <c r="SHC48" s="8"/>
      <c r="SHD48" s="13"/>
      <c r="SHE48" s="13"/>
      <c r="SHF48" s="14"/>
      <c r="SHG48" s="15"/>
      <c r="SHH48" s="13"/>
      <c r="SHI48" s="9"/>
      <c r="SHJ48" s="8"/>
      <c r="SHK48" s="8"/>
      <c r="SHL48" s="13"/>
      <c r="SHM48" s="13"/>
      <c r="SHN48" s="14"/>
      <c r="SHO48" s="15"/>
      <c r="SHP48" s="13"/>
      <c r="SHQ48" s="9"/>
      <c r="SHR48" s="8"/>
      <c r="SHS48" s="8"/>
      <c r="SHT48" s="13"/>
      <c r="SHU48" s="13"/>
      <c r="SHV48" s="14"/>
      <c r="SHW48" s="15"/>
      <c r="SHX48" s="13"/>
      <c r="SHY48" s="9"/>
      <c r="SHZ48" s="8"/>
      <c r="SIA48" s="8"/>
      <c r="SIB48" s="13"/>
      <c r="SIC48" s="13"/>
      <c r="SID48" s="14"/>
      <c r="SIE48" s="15"/>
      <c r="SIF48" s="13"/>
      <c r="SIG48" s="9"/>
      <c r="SIH48" s="8"/>
      <c r="SII48" s="8"/>
      <c r="SIJ48" s="13"/>
      <c r="SIK48" s="13"/>
      <c r="SIL48" s="14"/>
      <c r="SIM48" s="15"/>
      <c r="SIN48" s="13"/>
      <c r="SIO48" s="9"/>
      <c r="SIP48" s="8"/>
      <c r="SIQ48" s="8"/>
      <c r="SIR48" s="13"/>
      <c r="SIS48" s="13"/>
      <c r="SIT48" s="14"/>
      <c r="SIU48" s="15"/>
      <c r="SIV48" s="13"/>
      <c r="SIW48" s="9"/>
      <c r="SIX48" s="8"/>
      <c r="SIY48" s="8"/>
      <c r="SIZ48" s="13"/>
      <c r="SJA48" s="13"/>
      <c r="SJB48" s="14"/>
      <c r="SJC48" s="15"/>
      <c r="SJD48" s="13"/>
      <c r="SJE48" s="9"/>
      <c r="SJF48" s="8"/>
      <c r="SJG48" s="8"/>
      <c r="SJH48" s="13"/>
      <c r="SJI48" s="13"/>
      <c r="SJJ48" s="14"/>
      <c r="SJK48" s="15"/>
      <c r="SJL48" s="13"/>
      <c r="SJM48" s="9"/>
      <c r="SJN48" s="8"/>
      <c r="SJO48" s="8"/>
      <c r="SJP48" s="13"/>
      <c r="SJQ48" s="13"/>
      <c r="SJR48" s="14"/>
      <c r="SJS48" s="15"/>
      <c r="SJT48" s="13"/>
      <c r="SJU48" s="9"/>
      <c r="SJV48" s="8"/>
      <c r="SJW48" s="8"/>
      <c r="SJX48" s="13"/>
      <c r="SJY48" s="13"/>
      <c r="SJZ48" s="14"/>
      <c r="SKA48" s="15"/>
      <c r="SKB48" s="13"/>
      <c r="SKC48" s="9"/>
      <c r="SKD48" s="8"/>
      <c r="SKE48" s="8"/>
      <c r="SKF48" s="13"/>
      <c r="SKG48" s="13"/>
      <c r="SKH48" s="14"/>
      <c r="SKI48" s="15"/>
      <c r="SKJ48" s="13"/>
      <c r="SKK48" s="9"/>
      <c r="SKL48" s="8"/>
      <c r="SKM48" s="8"/>
      <c r="SKN48" s="13"/>
      <c r="SKO48" s="13"/>
      <c r="SKP48" s="14"/>
      <c r="SKQ48" s="15"/>
      <c r="SKR48" s="13"/>
      <c r="SKS48" s="9"/>
      <c r="SKT48" s="8"/>
      <c r="SKU48" s="8"/>
      <c r="SKV48" s="13"/>
      <c r="SKW48" s="13"/>
      <c r="SKX48" s="14"/>
      <c r="SKY48" s="15"/>
      <c r="SKZ48" s="13"/>
      <c r="SLA48" s="9"/>
      <c r="SLB48" s="8"/>
      <c r="SLC48" s="8"/>
      <c r="SLD48" s="13"/>
      <c r="SLE48" s="13"/>
      <c r="SLF48" s="14"/>
      <c r="SLG48" s="15"/>
      <c r="SLH48" s="13"/>
      <c r="SLI48" s="9"/>
      <c r="SLJ48" s="8"/>
      <c r="SLK48" s="8"/>
      <c r="SLL48" s="13"/>
      <c r="SLM48" s="13"/>
      <c r="SLN48" s="14"/>
      <c r="SLO48" s="15"/>
      <c r="SLP48" s="13"/>
      <c r="SLQ48" s="9"/>
      <c r="SLR48" s="8"/>
      <c r="SLS48" s="8"/>
      <c r="SLT48" s="13"/>
      <c r="SLU48" s="13"/>
      <c r="SLV48" s="14"/>
      <c r="SLW48" s="15"/>
      <c r="SLX48" s="13"/>
      <c r="SLY48" s="9"/>
      <c r="SLZ48" s="8"/>
      <c r="SMA48" s="8"/>
      <c r="SMB48" s="13"/>
      <c r="SMC48" s="13"/>
      <c r="SMD48" s="14"/>
      <c r="SME48" s="15"/>
      <c r="SMF48" s="13"/>
      <c r="SMG48" s="9"/>
      <c r="SMH48" s="8"/>
      <c r="SMI48" s="8"/>
      <c r="SMJ48" s="13"/>
      <c r="SMK48" s="13"/>
      <c r="SML48" s="14"/>
      <c r="SMM48" s="15"/>
      <c r="SMN48" s="13"/>
      <c r="SMO48" s="9"/>
      <c r="SMP48" s="8"/>
      <c r="SMQ48" s="8"/>
      <c r="SMR48" s="13"/>
      <c r="SMS48" s="13"/>
      <c r="SMT48" s="14"/>
      <c r="SMU48" s="15"/>
      <c r="SMV48" s="13"/>
      <c r="SMW48" s="9"/>
      <c r="SMX48" s="8"/>
      <c r="SMY48" s="8"/>
      <c r="SMZ48" s="13"/>
      <c r="SNA48" s="13"/>
      <c r="SNB48" s="14"/>
      <c r="SNC48" s="15"/>
      <c r="SND48" s="13"/>
      <c r="SNE48" s="9"/>
      <c r="SNF48" s="8"/>
      <c r="SNG48" s="8"/>
      <c r="SNH48" s="13"/>
      <c r="SNI48" s="13"/>
      <c r="SNJ48" s="14"/>
      <c r="SNK48" s="15"/>
      <c r="SNL48" s="13"/>
      <c r="SNM48" s="9"/>
      <c r="SNN48" s="8"/>
      <c r="SNO48" s="8"/>
      <c r="SNP48" s="13"/>
      <c r="SNQ48" s="13"/>
      <c r="SNR48" s="14"/>
      <c r="SNS48" s="15"/>
      <c r="SNT48" s="13"/>
      <c r="SNU48" s="9"/>
      <c r="SNV48" s="8"/>
      <c r="SNW48" s="8"/>
      <c r="SNX48" s="13"/>
      <c r="SNY48" s="13"/>
      <c r="SNZ48" s="14"/>
      <c r="SOA48" s="15"/>
      <c r="SOB48" s="13"/>
      <c r="SOC48" s="9"/>
      <c r="SOD48" s="8"/>
      <c r="SOE48" s="8"/>
      <c r="SOF48" s="13"/>
      <c r="SOG48" s="13"/>
      <c r="SOH48" s="14"/>
      <c r="SOI48" s="15"/>
      <c r="SOJ48" s="13"/>
      <c r="SOK48" s="9"/>
      <c r="SOL48" s="8"/>
      <c r="SOM48" s="8"/>
      <c r="SON48" s="13"/>
      <c r="SOO48" s="13"/>
      <c r="SOP48" s="14"/>
      <c r="SOQ48" s="15"/>
      <c r="SOR48" s="13"/>
      <c r="SOS48" s="9"/>
      <c r="SOT48" s="8"/>
      <c r="SOU48" s="8"/>
      <c r="SOV48" s="13"/>
      <c r="SOW48" s="13"/>
      <c r="SOX48" s="14"/>
      <c r="SOY48" s="15"/>
      <c r="SOZ48" s="13"/>
      <c r="SPA48" s="9"/>
      <c r="SPB48" s="8"/>
      <c r="SPC48" s="8"/>
      <c r="SPD48" s="13"/>
      <c r="SPE48" s="13"/>
      <c r="SPF48" s="14"/>
      <c r="SPG48" s="15"/>
      <c r="SPH48" s="13"/>
      <c r="SPI48" s="9"/>
      <c r="SPJ48" s="8"/>
      <c r="SPK48" s="8"/>
      <c r="SPL48" s="13"/>
      <c r="SPM48" s="13"/>
      <c r="SPN48" s="14"/>
      <c r="SPO48" s="15"/>
      <c r="SPP48" s="13"/>
      <c r="SPQ48" s="9"/>
      <c r="SPR48" s="8"/>
      <c r="SPS48" s="8"/>
      <c r="SPT48" s="13"/>
      <c r="SPU48" s="13"/>
      <c r="SPV48" s="14"/>
      <c r="SPW48" s="15"/>
      <c r="SPX48" s="13"/>
      <c r="SPY48" s="9"/>
      <c r="SPZ48" s="8"/>
      <c r="SQA48" s="8"/>
      <c r="SQB48" s="13"/>
      <c r="SQC48" s="13"/>
      <c r="SQD48" s="14"/>
      <c r="SQE48" s="15"/>
      <c r="SQF48" s="13"/>
      <c r="SQG48" s="9"/>
      <c r="SQH48" s="8"/>
      <c r="SQI48" s="8"/>
      <c r="SQJ48" s="13"/>
      <c r="SQK48" s="13"/>
      <c r="SQL48" s="14"/>
      <c r="SQM48" s="15"/>
      <c r="SQN48" s="13"/>
      <c r="SQO48" s="9"/>
      <c r="SQP48" s="8"/>
      <c r="SQQ48" s="8"/>
      <c r="SQR48" s="13"/>
      <c r="SQS48" s="13"/>
      <c r="SQT48" s="14"/>
      <c r="SQU48" s="15"/>
      <c r="SQV48" s="13"/>
      <c r="SQW48" s="9"/>
      <c r="SQX48" s="8"/>
      <c r="SQY48" s="8"/>
      <c r="SQZ48" s="13"/>
      <c r="SRA48" s="13"/>
      <c r="SRB48" s="14"/>
      <c r="SRC48" s="15"/>
      <c r="SRD48" s="13"/>
      <c r="SRE48" s="9"/>
      <c r="SRF48" s="8"/>
      <c r="SRG48" s="8"/>
      <c r="SRH48" s="13"/>
      <c r="SRI48" s="13"/>
      <c r="SRJ48" s="14"/>
      <c r="SRK48" s="15"/>
      <c r="SRL48" s="13"/>
      <c r="SRM48" s="9"/>
      <c r="SRN48" s="8"/>
      <c r="SRO48" s="8"/>
      <c r="SRP48" s="13"/>
      <c r="SRQ48" s="13"/>
      <c r="SRR48" s="14"/>
      <c r="SRS48" s="15"/>
      <c r="SRT48" s="13"/>
      <c r="SRU48" s="9"/>
      <c r="SRV48" s="8"/>
      <c r="SRW48" s="8"/>
      <c r="SRX48" s="13"/>
      <c r="SRY48" s="13"/>
      <c r="SRZ48" s="14"/>
      <c r="SSA48" s="15"/>
      <c r="SSB48" s="13"/>
      <c r="SSC48" s="9"/>
      <c r="SSD48" s="8"/>
      <c r="SSE48" s="8"/>
      <c r="SSF48" s="13"/>
      <c r="SSG48" s="13"/>
      <c r="SSH48" s="14"/>
      <c r="SSI48" s="15"/>
      <c r="SSJ48" s="13"/>
      <c r="SSK48" s="9"/>
      <c r="SSL48" s="8"/>
      <c r="SSM48" s="8"/>
      <c r="SSN48" s="13"/>
      <c r="SSO48" s="13"/>
      <c r="SSP48" s="14"/>
      <c r="SSQ48" s="15"/>
      <c r="SSR48" s="13"/>
      <c r="SSS48" s="9"/>
      <c r="SST48" s="8"/>
      <c r="SSU48" s="8"/>
      <c r="SSV48" s="13"/>
      <c r="SSW48" s="13"/>
      <c r="SSX48" s="14"/>
      <c r="SSY48" s="15"/>
      <c r="SSZ48" s="13"/>
      <c r="STA48" s="9"/>
      <c r="STB48" s="8"/>
      <c r="STC48" s="8"/>
      <c r="STD48" s="13"/>
      <c r="STE48" s="13"/>
      <c r="STF48" s="14"/>
      <c r="STG48" s="15"/>
      <c r="STH48" s="13"/>
      <c r="STI48" s="9"/>
      <c r="STJ48" s="8"/>
      <c r="STK48" s="8"/>
      <c r="STL48" s="13"/>
      <c r="STM48" s="13"/>
      <c r="STN48" s="14"/>
      <c r="STO48" s="15"/>
      <c r="STP48" s="13"/>
      <c r="STQ48" s="9"/>
      <c r="STR48" s="8"/>
      <c r="STS48" s="8"/>
      <c r="STT48" s="13"/>
      <c r="STU48" s="13"/>
      <c r="STV48" s="14"/>
      <c r="STW48" s="15"/>
      <c r="STX48" s="13"/>
      <c r="STY48" s="9"/>
      <c r="STZ48" s="8"/>
      <c r="SUA48" s="8"/>
      <c r="SUB48" s="13"/>
      <c r="SUC48" s="13"/>
      <c r="SUD48" s="14"/>
      <c r="SUE48" s="15"/>
      <c r="SUF48" s="13"/>
      <c r="SUG48" s="9"/>
      <c r="SUH48" s="8"/>
      <c r="SUI48" s="8"/>
      <c r="SUJ48" s="13"/>
      <c r="SUK48" s="13"/>
      <c r="SUL48" s="14"/>
      <c r="SUM48" s="15"/>
      <c r="SUN48" s="13"/>
      <c r="SUO48" s="9"/>
      <c r="SUP48" s="8"/>
      <c r="SUQ48" s="8"/>
      <c r="SUR48" s="13"/>
      <c r="SUS48" s="13"/>
      <c r="SUT48" s="14"/>
      <c r="SUU48" s="15"/>
      <c r="SUV48" s="13"/>
      <c r="SUW48" s="9"/>
      <c r="SUX48" s="8"/>
      <c r="SUY48" s="8"/>
      <c r="SUZ48" s="13"/>
      <c r="SVA48" s="13"/>
      <c r="SVB48" s="14"/>
      <c r="SVC48" s="15"/>
      <c r="SVD48" s="13"/>
      <c r="SVE48" s="9"/>
      <c r="SVF48" s="8"/>
      <c r="SVG48" s="8"/>
      <c r="SVH48" s="13"/>
      <c r="SVI48" s="13"/>
      <c r="SVJ48" s="14"/>
      <c r="SVK48" s="15"/>
      <c r="SVL48" s="13"/>
      <c r="SVM48" s="9"/>
      <c r="SVN48" s="8"/>
      <c r="SVO48" s="8"/>
      <c r="SVP48" s="13"/>
      <c r="SVQ48" s="13"/>
      <c r="SVR48" s="14"/>
      <c r="SVS48" s="15"/>
      <c r="SVT48" s="13"/>
      <c r="SVU48" s="9"/>
      <c r="SVV48" s="8"/>
      <c r="SVW48" s="8"/>
      <c r="SVX48" s="13"/>
      <c r="SVY48" s="13"/>
      <c r="SVZ48" s="14"/>
      <c r="SWA48" s="15"/>
      <c r="SWB48" s="13"/>
      <c r="SWC48" s="9"/>
      <c r="SWD48" s="8"/>
      <c r="SWE48" s="8"/>
      <c r="SWF48" s="13"/>
      <c r="SWG48" s="13"/>
      <c r="SWH48" s="14"/>
      <c r="SWI48" s="15"/>
      <c r="SWJ48" s="13"/>
      <c r="SWK48" s="9"/>
      <c r="SWL48" s="8"/>
      <c r="SWM48" s="8"/>
      <c r="SWN48" s="13"/>
      <c r="SWO48" s="13"/>
      <c r="SWP48" s="14"/>
      <c r="SWQ48" s="15"/>
      <c r="SWR48" s="13"/>
      <c r="SWS48" s="9"/>
      <c r="SWT48" s="8"/>
      <c r="SWU48" s="8"/>
      <c r="SWV48" s="13"/>
      <c r="SWW48" s="13"/>
      <c r="SWX48" s="14"/>
      <c r="SWY48" s="15"/>
      <c r="SWZ48" s="13"/>
      <c r="SXA48" s="9"/>
      <c r="SXB48" s="8"/>
      <c r="SXC48" s="8"/>
      <c r="SXD48" s="13"/>
      <c r="SXE48" s="13"/>
      <c r="SXF48" s="14"/>
      <c r="SXG48" s="15"/>
      <c r="SXH48" s="13"/>
      <c r="SXI48" s="9"/>
      <c r="SXJ48" s="8"/>
      <c r="SXK48" s="8"/>
      <c r="SXL48" s="13"/>
      <c r="SXM48" s="13"/>
      <c r="SXN48" s="14"/>
      <c r="SXO48" s="15"/>
      <c r="SXP48" s="13"/>
      <c r="SXQ48" s="9"/>
      <c r="SXR48" s="8"/>
      <c r="SXS48" s="8"/>
      <c r="SXT48" s="13"/>
      <c r="SXU48" s="13"/>
      <c r="SXV48" s="14"/>
      <c r="SXW48" s="15"/>
      <c r="SXX48" s="13"/>
      <c r="SXY48" s="9"/>
      <c r="SXZ48" s="8"/>
      <c r="SYA48" s="8"/>
      <c r="SYB48" s="13"/>
      <c r="SYC48" s="13"/>
      <c r="SYD48" s="14"/>
      <c r="SYE48" s="15"/>
      <c r="SYF48" s="13"/>
      <c r="SYG48" s="9"/>
      <c r="SYH48" s="8"/>
      <c r="SYI48" s="8"/>
      <c r="SYJ48" s="13"/>
      <c r="SYK48" s="13"/>
      <c r="SYL48" s="14"/>
      <c r="SYM48" s="15"/>
      <c r="SYN48" s="13"/>
      <c r="SYO48" s="9"/>
      <c r="SYP48" s="8"/>
      <c r="SYQ48" s="8"/>
      <c r="SYR48" s="13"/>
      <c r="SYS48" s="13"/>
      <c r="SYT48" s="14"/>
      <c r="SYU48" s="15"/>
      <c r="SYV48" s="13"/>
      <c r="SYW48" s="9"/>
      <c r="SYX48" s="8"/>
      <c r="SYY48" s="8"/>
      <c r="SYZ48" s="13"/>
      <c r="SZA48" s="13"/>
      <c r="SZB48" s="14"/>
      <c r="SZC48" s="15"/>
      <c r="SZD48" s="13"/>
      <c r="SZE48" s="9"/>
      <c r="SZF48" s="8"/>
      <c r="SZG48" s="8"/>
      <c r="SZH48" s="13"/>
      <c r="SZI48" s="13"/>
      <c r="SZJ48" s="14"/>
      <c r="SZK48" s="15"/>
      <c r="SZL48" s="13"/>
      <c r="SZM48" s="9"/>
      <c r="SZN48" s="8"/>
      <c r="SZO48" s="8"/>
      <c r="SZP48" s="13"/>
      <c r="SZQ48" s="13"/>
      <c r="SZR48" s="14"/>
      <c r="SZS48" s="15"/>
      <c r="SZT48" s="13"/>
      <c r="SZU48" s="9"/>
      <c r="SZV48" s="8"/>
      <c r="SZW48" s="8"/>
      <c r="SZX48" s="13"/>
      <c r="SZY48" s="13"/>
      <c r="SZZ48" s="14"/>
      <c r="TAA48" s="15"/>
      <c r="TAB48" s="13"/>
      <c r="TAC48" s="9"/>
      <c r="TAD48" s="8"/>
      <c r="TAE48" s="8"/>
      <c r="TAF48" s="13"/>
      <c r="TAG48" s="13"/>
      <c r="TAH48" s="14"/>
      <c r="TAI48" s="15"/>
      <c r="TAJ48" s="13"/>
      <c r="TAK48" s="9"/>
      <c r="TAL48" s="8"/>
      <c r="TAM48" s="8"/>
      <c r="TAN48" s="13"/>
      <c r="TAO48" s="13"/>
      <c r="TAP48" s="14"/>
      <c r="TAQ48" s="15"/>
      <c r="TAR48" s="13"/>
      <c r="TAS48" s="9"/>
      <c r="TAT48" s="8"/>
      <c r="TAU48" s="8"/>
      <c r="TAV48" s="13"/>
      <c r="TAW48" s="13"/>
      <c r="TAX48" s="14"/>
      <c r="TAY48" s="15"/>
      <c r="TAZ48" s="13"/>
      <c r="TBA48" s="9"/>
      <c r="TBB48" s="8"/>
      <c r="TBC48" s="8"/>
      <c r="TBD48" s="13"/>
      <c r="TBE48" s="13"/>
      <c r="TBF48" s="14"/>
      <c r="TBG48" s="15"/>
      <c r="TBH48" s="13"/>
      <c r="TBI48" s="9"/>
      <c r="TBJ48" s="8"/>
      <c r="TBK48" s="8"/>
      <c r="TBL48" s="13"/>
      <c r="TBM48" s="13"/>
      <c r="TBN48" s="14"/>
      <c r="TBO48" s="15"/>
      <c r="TBP48" s="13"/>
      <c r="TBQ48" s="9"/>
      <c r="TBR48" s="8"/>
      <c r="TBS48" s="8"/>
      <c r="TBT48" s="13"/>
      <c r="TBU48" s="13"/>
      <c r="TBV48" s="14"/>
      <c r="TBW48" s="15"/>
      <c r="TBX48" s="13"/>
      <c r="TBY48" s="9"/>
      <c r="TBZ48" s="8"/>
      <c r="TCA48" s="8"/>
      <c r="TCB48" s="13"/>
      <c r="TCC48" s="13"/>
      <c r="TCD48" s="14"/>
      <c r="TCE48" s="15"/>
      <c r="TCF48" s="13"/>
      <c r="TCG48" s="9"/>
      <c r="TCH48" s="8"/>
      <c r="TCI48" s="8"/>
      <c r="TCJ48" s="13"/>
      <c r="TCK48" s="13"/>
      <c r="TCL48" s="14"/>
      <c r="TCM48" s="15"/>
      <c r="TCN48" s="13"/>
      <c r="TCO48" s="9"/>
      <c r="TCP48" s="8"/>
      <c r="TCQ48" s="8"/>
      <c r="TCR48" s="13"/>
      <c r="TCS48" s="13"/>
      <c r="TCT48" s="14"/>
      <c r="TCU48" s="15"/>
      <c r="TCV48" s="13"/>
      <c r="TCW48" s="9"/>
      <c r="TCX48" s="8"/>
      <c r="TCY48" s="8"/>
      <c r="TCZ48" s="13"/>
      <c r="TDA48" s="13"/>
      <c r="TDB48" s="14"/>
      <c r="TDC48" s="15"/>
      <c r="TDD48" s="13"/>
      <c r="TDE48" s="9"/>
      <c r="TDF48" s="8"/>
      <c r="TDG48" s="8"/>
      <c r="TDH48" s="13"/>
      <c r="TDI48" s="13"/>
      <c r="TDJ48" s="14"/>
      <c r="TDK48" s="15"/>
      <c r="TDL48" s="13"/>
      <c r="TDM48" s="9"/>
      <c r="TDN48" s="8"/>
      <c r="TDO48" s="8"/>
      <c r="TDP48" s="13"/>
      <c r="TDQ48" s="13"/>
      <c r="TDR48" s="14"/>
      <c r="TDS48" s="15"/>
      <c r="TDT48" s="13"/>
      <c r="TDU48" s="9"/>
      <c r="TDV48" s="8"/>
      <c r="TDW48" s="8"/>
      <c r="TDX48" s="13"/>
      <c r="TDY48" s="13"/>
      <c r="TDZ48" s="14"/>
      <c r="TEA48" s="15"/>
      <c r="TEB48" s="13"/>
      <c r="TEC48" s="9"/>
      <c r="TED48" s="8"/>
      <c r="TEE48" s="8"/>
      <c r="TEF48" s="13"/>
      <c r="TEG48" s="13"/>
      <c r="TEH48" s="14"/>
      <c r="TEI48" s="15"/>
      <c r="TEJ48" s="13"/>
      <c r="TEK48" s="9"/>
      <c r="TEL48" s="8"/>
      <c r="TEM48" s="8"/>
      <c r="TEN48" s="13"/>
      <c r="TEO48" s="13"/>
      <c r="TEP48" s="14"/>
      <c r="TEQ48" s="15"/>
      <c r="TER48" s="13"/>
      <c r="TES48" s="9"/>
      <c r="TET48" s="8"/>
      <c r="TEU48" s="8"/>
      <c r="TEV48" s="13"/>
      <c r="TEW48" s="13"/>
      <c r="TEX48" s="14"/>
      <c r="TEY48" s="15"/>
      <c r="TEZ48" s="13"/>
      <c r="TFA48" s="9"/>
      <c r="TFB48" s="8"/>
      <c r="TFC48" s="8"/>
      <c r="TFD48" s="13"/>
      <c r="TFE48" s="13"/>
      <c r="TFF48" s="14"/>
      <c r="TFG48" s="15"/>
      <c r="TFH48" s="13"/>
      <c r="TFI48" s="9"/>
      <c r="TFJ48" s="8"/>
      <c r="TFK48" s="8"/>
      <c r="TFL48" s="13"/>
      <c r="TFM48" s="13"/>
      <c r="TFN48" s="14"/>
      <c r="TFO48" s="15"/>
      <c r="TFP48" s="13"/>
      <c r="TFQ48" s="9"/>
      <c r="TFR48" s="8"/>
      <c r="TFS48" s="8"/>
      <c r="TFT48" s="13"/>
      <c r="TFU48" s="13"/>
      <c r="TFV48" s="14"/>
      <c r="TFW48" s="15"/>
      <c r="TFX48" s="13"/>
      <c r="TFY48" s="9"/>
      <c r="TFZ48" s="8"/>
      <c r="TGA48" s="8"/>
      <c r="TGB48" s="13"/>
      <c r="TGC48" s="13"/>
      <c r="TGD48" s="14"/>
      <c r="TGE48" s="15"/>
      <c r="TGF48" s="13"/>
      <c r="TGG48" s="9"/>
      <c r="TGH48" s="8"/>
      <c r="TGI48" s="8"/>
      <c r="TGJ48" s="13"/>
      <c r="TGK48" s="13"/>
      <c r="TGL48" s="14"/>
      <c r="TGM48" s="15"/>
      <c r="TGN48" s="13"/>
      <c r="TGO48" s="9"/>
      <c r="TGP48" s="8"/>
      <c r="TGQ48" s="8"/>
      <c r="TGR48" s="13"/>
      <c r="TGS48" s="13"/>
      <c r="TGT48" s="14"/>
      <c r="TGU48" s="15"/>
      <c r="TGV48" s="13"/>
      <c r="TGW48" s="9"/>
      <c r="TGX48" s="8"/>
      <c r="TGY48" s="8"/>
      <c r="TGZ48" s="13"/>
      <c r="THA48" s="13"/>
      <c r="THB48" s="14"/>
      <c r="THC48" s="15"/>
      <c r="THD48" s="13"/>
      <c r="THE48" s="9"/>
      <c r="THF48" s="8"/>
      <c r="THG48" s="8"/>
      <c r="THH48" s="13"/>
      <c r="THI48" s="13"/>
      <c r="THJ48" s="14"/>
      <c r="THK48" s="15"/>
      <c r="THL48" s="13"/>
      <c r="THM48" s="9"/>
      <c r="THN48" s="8"/>
      <c r="THO48" s="8"/>
      <c r="THP48" s="13"/>
      <c r="THQ48" s="13"/>
      <c r="THR48" s="14"/>
      <c r="THS48" s="15"/>
      <c r="THT48" s="13"/>
      <c r="THU48" s="9"/>
      <c r="THV48" s="8"/>
      <c r="THW48" s="8"/>
      <c r="THX48" s="13"/>
      <c r="THY48" s="13"/>
      <c r="THZ48" s="14"/>
      <c r="TIA48" s="15"/>
      <c r="TIB48" s="13"/>
      <c r="TIC48" s="9"/>
      <c r="TID48" s="8"/>
      <c r="TIE48" s="8"/>
      <c r="TIF48" s="13"/>
      <c r="TIG48" s="13"/>
      <c r="TIH48" s="14"/>
      <c r="TII48" s="15"/>
      <c r="TIJ48" s="13"/>
      <c r="TIK48" s="9"/>
      <c r="TIL48" s="8"/>
      <c r="TIM48" s="8"/>
      <c r="TIN48" s="13"/>
      <c r="TIO48" s="13"/>
      <c r="TIP48" s="14"/>
      <c r="TIQ48" s="15"/>
      <c r="TIR48" s="13"/>
      <c r="TIS48" s="9"/>
      <c r="TIT48" s="8"/>
      <c r="TIU48" s="8"/>
      <c r="TIV48" s="13"/>
      <c r="TIW48" s="13"/>
      <c r="TIX48" s="14"/>
      <c r="TIY48" s="15"/>
      <c r="TIZ48" s="13"/>
      <c r="TJA48" s="9"/>
      <c r="TJB48" s="8"/>
      <c r="TJC48" s="8"/>
      <c r="TJD48" s="13"/>
      <c r="TJE48" s="13"/>
      <c r="TJF48" s="14"/>
      <c r="TJG48" s="15"/>
      <c r="TJH48" s="13"/>
      <c r="TJI48" s="9"/>
      <c r="TJJ48" s="8"/>
      <c r="TJK48" s="8"/>
      <c r="TJL48" s="13"/>
      <c r="TJM48" s="13"/>
      <c r="TJN48" s="14"/>
      <c r="TJO48" s="15"/>
      <c r="TJP48" s="13"/>
      <c r="TJQ48" s="9"/>
      <c r="TJR48" s="8"/>
      <c r="TJS48" s="8"/>
      <c r="TJT48" s="13"/>
      <c r="TJU48" s="13"/>
      <c r="TJV48" s="14"/>
      <c r="TJW48" s="15"/>
      <c r="TJX48" s="13"/>
      <c r="TJY48" s="9"/>
      <c r="TJZ48" s="8"/>
      <c r="TKA48" s="8"/>
      <c r="TKB48" s="13"/>
      <c r="TKC48" s="13"/>
      <c r="TKD48" s="14"/>
      <c r="TKE48" s="15"/>
      <c r="TKF48" s="13"/>
      <c r="TKG48" s="9"/>
      <c r="TKH48" s="8"/>
      <c r="TKI48" s="8"/>
      <c r="TKJ48" s="13"/>
      <c r="TKK48" s="13"/>
      <c r="TKL48" s="14"/>
      <c r="TKM48" s="15"/>
      <c r="TKN48" s="13"/>
      <c r="TKO48" s="9"/>
      <c r="TKP48" s="8"/>
      <c r="TKQ48" s="8"/>
      <c r="TKR48" s="13"/>
      <c r="TKS48" s="13"/>
      <c r="TKT48" s="14"/>
      <c r="TKU48" s="15"/>
      <c r="TKV48" s="13"/>
      <c r="TKW48" s="9"/>
      <c r="TKX48" s="8"/>
      <c r="TKY48" s="8"/>
      <c r="TKZ48" s="13"/>
      <c r="TLA48" s="13"/>
      <c r="TLB48" s="14"/>
      <c r="TLC48" s="15"/>
      <c r="TLD48" s="13"/>
      <c r="TLE48" s="9"/>
      <c r="TLF48" s="8"/>
      <c r="TLG48" s="8"/>
      <c r="TLH48" s="13"/>
      <c r="TLI48" s="13"/>
      <c r="TLJ48" s="14"/>
      <c r="TLK48" s="15"/>
      <c r="TLL48" s="13"/>
      <c r="TLM48" s="9"/>
      <c r="TLN48" s="8"/>
      <c r="TLO48" s="8"/>
      <c r="TLP48" s="13"/>
      <c r="TLQ48" s="13"/>
      <c r="TLR48" s="14"/>
      <c r="TLS48" s="15"/>
      <c r="TLT48" s="13"/>
      <c r="TLU48" s="9"/>
      <c r="TLV48" s="8"/>
      <c r="TLW48" s="8"/>
      <c r="TLX48" s="13"/>
      <c r="TLY48" s="13"/>
      <c r="TLZ48" s="14"/>
      <c r="TMA48" s="15"/>
      <c r="TMB48" s="13"/>
      <c r="TMC48" s="9"/>
      <c r="TMD48" s="8"/>
      <c r="TME48" s="8"/>
      <c r="TMF48" s="13"/>
      <c r="TMG48" s="13"/>
      <c r="TMH48" s="14"/>
      <c r="TMI48" s="15"/>
      <c r="TMJ48" s="13"/>
      <c r="TMK48" s="9"/>
      <c r="TML48" s="8"/>
      <c r="TMM48" s="8"/>
      <c r="TMN48" s="13"/>
      <c r="TMO48" s="13"/>
      <c r="TMP48" s="14"/>
      <c r="TMQ48" s="15"/>
      <c r="TMR48" s="13"/>
      <c r="TMS48" s="9"/>
      <c r="TMT48" s="8"/>
      <c r="TMU48" s="8"/>
      <c r="TMV48" s="13"/>
      <c r="TMW48" s="13"/>
      <c r="TMX48" s="14"/>
      <c r="TMY48" s="15"/>
      <c r="TMZ48" s="13"/>
      <c r="TNA48" s="9"/>
      <c r="TNB48" s="8"/>
      <c r="TNC48" s="8"/>
      <c r="TND48" s="13"/>
      <c r="TNE48" s="13"/>
      <c r="TNF48" s="14"/>
      <c r="TNG48" s="15"/>
      <c r="TNH48" s="13"/>
      <c r="TNI48" s="9"/>
      <c r="TNJ48" s="8"/>
      <c r="TNK48" s="8"/>
      <c r="TNL48" s="13"/>
      <c r="TNM48" s="13"/>
      <c r="TNN48" s="14"/>
      <c r="TNO48" s="15"/>
      <c r="TNP48" s="13"/>
      <c r="TNQ48" s="9"/>
      <c r="TNR48" s="8"/>
      <c r="TNS48" s="8"/>
      <c r="TNT48" s="13"/>
      <c r="TNU48" s="13"/>
      <c r="TNV48" s="14"/>
      <c r="TNW48" s="15"/>
      <c r="TNX48" s="13"/>
      <c r="TNY48" s="9"/>
      <c r="TNZ48" s="8"/>
      <c r="TOA48" s="8"/>
      <c r="TOB48" s="13"/>
      <c r="TOC48" s="13"/>
      <c r="TOD48" s="14"/>
      <c r="TOE48" s="15"/>
      <c r="TOF48" s="13"/>
      <c r="TOG48" s="9"/>
      <c r="TOH48" s="8"/>
      <c r="TOI48" s="8"/>
      <c r="TOJ48" s="13"/>
      <c r="TOK48" s="13"/>
      <c r="TOL48" s="14"/>
      <c r="TOM48" s="15"/>
      <c r="TON48" s="13"/>
      <c r="TOO48" s="9"/>
      <c r="TOP48" s="8"/>
      <c r="TOQ48" s="8"/>
      <c r="TOR48" s="13"/>
      <c r="TOS48" s="13"/>
      <c r="TOT48" s="14"/>
      <c r="TOU48" s="15"/>
      <c r="TOV48" s="13"/>
      <c r="TOW48" s="9"/>
      <c r="TOX48" s="8"/>
      <c r="TOY48" s="8"/>
      <c r="TOZ48" s="13"/>
      <c r="TPA48" s="13"/>
      <c r="TPB48" s="14"/>
      <c r="TPC48" s="15"/>
      <c r="TPD48" s="13"/>
      <c r="TPE48" s="9"/>
      <c r="TPF48" s="8"/>
      <c r="TPG48" s="8"/>
      <c r="TPH48" s="13"/>
      <c r="TPI48" s="13"/>
      <c r="TPJ48" s="14"/>
      <c r="TPK48" s="15"/>
      <c r="TPL48" s="13"/>
      <c r="TPM48" s="9"/>
      <c r="TPN48" s="8"/>
      <c r="TPO48" s="8"/>
      <c r="TPP48" s="13"/>
      <c r="TPQ48" s="13"/>
      <c r="TPR48" s="14"/>
      <c r="TPS48" s="15"/>
      <c r="TPT48" s="13"/>
      <c r="TPU48" s="9"/>
      <c r="TPV48" s="8"/>
      <c r="TPW48" s="8"/>
      <c r="TPX48" s="13"/>
      <c r="TPY48" s="13"/>
      <c r="TPZ48" s="14"/>
      <c r="TQA48" s="15"/>
      <c r="TQB48" s="13"/>
      <c r="TQC48" s="9"/>
      <c r="TQD48" s="8"/>
      <c r="TQE48" s="8"/>
      <c r="TQF48" s="13"/>
      <c r="TQG48" s="13"/>
      <c r="TQH48" s="14"/>
      <c r="TQI48" s="15"/>
      <c r="TQJ48" s="13"/>
      <c r="TQK48" s="9"/>
      <c r="TQL48" s="8"/>
      <c r="TQM48" s="8"/>
      <c r="TQN48" s="13"/>
      <c r="TQO48" s="13"/>
      <c r="TQP48" s="14"/>
      <c r="TQQ48" s="15"/>
      <c r="TQR48" s="13"/>
      <c r="TQS48" s="9"/>
      <c r="TQT48" s="8"/>
      <c r="TQU48" s="8"/>
      <c r="TQV48" s="13"/>
      <c r="TQW48" s="13"/>
      <c r="TQX48" s="14"/>
      <c r="TQY48" s="15"/>
      <c r="TQZ48" s="13"/>
      <c r="TRA48" s="9"/>
      <c r="TRB48" s="8"/>
      <c r="TRC48" s="8"/>
      <c r="TRD48" s="13"/>
      <c r="TRE48" s="13"/>
      <c r="TRF48" s="14"/>
      <c r="TRG48" s="15"/>
      <c r="TRH48" s="13"/>
      <c r="TRI48" s="9"/>
      <c r="TRJ48" s="8"/>
      <c r="TRK48" s="8"/>
      <c r="TRL48" s="13"/>
      <c r="TRM48" s="13"/>
      <c r="TRN48" s="14"/>
      <c r="TRO48" s="15"/>
      <c r="TRP48" s="13"/>
      <c r="TRQ48" s="9"/>
      <c r="TRR48" s="8"/>
      <c r="TRS48" s="8"/>
      <c r="TRT48" s="13"/>
      <c r="TRU48" s="13"/>
      <c r="TRV48" s="14"/>
      <c r="TRW48" s="15"/>
      <c r="TRX48" s="13"/>
      <c r="TRY48" s="9"/>
      <c r="TRZ48" s="8"/>
      <c r="TSA48" s="8"/>
      <c r="TSB48" s="13"/>
      <c r="TSC48" s="13"/>
      <c r="TSD48" s="14"/>
      <c r="TSE48" s="15"/>
      <c r="TSF48" s="13"/>
      <c r="TSG48" s="9"/>
      <c r="TSH48" s="8"/>
      <c r="TSI48" s="8"/>
      <c r="TSJ48" s="13"/>
      <c r="TSK48" s="13"/>
      <c r="TSL48" s="14"/>
      <c r="TSM48" s="15"/>
      <c r="TSN48" s="13"/>
      <c r="TSO48" s="9"/>
      <c r="TSP48" s="8"/>
      <c r="TSQ48" s="8"/>
      <c r="TSR48" s="13"/>
      <c r="TSS48" s="13"/>
      <c r="TST48" s="14"/>
      <c r="TSU48" s="15"/>
      <c r="TSV48" s="13"/>
      <c r="TSW48" s="9"/>
      <c r="TSX48" s="8"/>
      <c r="TSY48" s="8"/>
      <c r="TSZ48" s="13"/>
      <c r="TTA48" s="13"/>
      <c r="TTB48" s="14"/>
      <c r="TTC48" s="15"/>
      <c r="TTD48" s="13"/>
      <c r="TTE48" s="9"/>
      <c r="TTF48" s="8"/>
      <c r="TTG48" s="8"/>
      <c r="TTH48" s="13"/>
      <c r="TTI48" s="13"/>
      <c r="TTJ48" s="14"/>
      <c r="TTK48" s="15"/>
      <c r="TTL48" s="13"/>
      <c r="TTM48" s="9"/>
      <c r="TTN48" s="8"/>
      <c r="TTO48" s="8"/>
      <c r="TTP48" s="13"/>
      <c r="TTQ48" s="13"/>
      <c r="TTR48" s="14"/>
      <c r="TTS48" s="15"/>
      <c r="TTT48" s="13"/>
      <c r="TTU48" s="9"/>
      <c r="TTV48" s="8"/>
      <c r="TTW48" s="8"/>
      <c r="TTX48" s="13"/>
      <c r="TTY48" s="13"/>
      <c r="TTZ48" s="14"/>
      <c r="TUA48" s="15"/>
      <c r="TUB48" s="13"/>
      <c r="TUC48" s="9"/>
      <c r="TUD48" s="8"/>
      <c r="TUE48" s="8"/>
      <c r="TUF48" s="13"/>
      <c r="TUG48" s="13"/>
      <c r="TUH48" s="14"/>
      <c r="TUI48" s="15"/>
      <c r="TUJ48" s="13"/>
      <c r="TUK48" s="9"/>
      <c r="TUL48" s="8"/>
      <c r="TUM48" s="8"/>
      <c r="TUN48" s="13"/>
      <c r="TUO48" s="13"/>
      <c r="TUP48" s="14"/>
      <c r="TUQ48" s="15"/>
      <c r="TUR48" s="13"/>
      <c r="TUS48" s="9"/>
      <c r="TUT48" s="8"/>
      <c r="TUU48" s="8"/>
      <c r="TUV48" s="13"/>
      <c r="TUW48" s="13"/>
      <c r="TUX48" s="14"/>
      <c r="TUY48" s="15"/>
      <c r="TUZ48" s="13"/>
      <c r="TVA48" s="9"/>
      <c r="TVB48" s="8"/>
      <c r="TVC48" s="8"/>
      <c r="TVD48" s="13"/>
      <c r="TVE48" s="13"/>
      <c r="TVF48" s="14"/>
      <c r="TVG48" s="15"/>
      <c r="TVH48" s="13"/>
      <c r="TVI48" s="9"/>
      <c r="TVJ48" s="8"/>
      <c r="TVK48" s="8"/>
      <c r="TVL48" s="13"/>
      <c r="TVM48" s="13"/>
      <c r="TVN48" s="14"/>
      <c r="TVO48" s="15"/>
      <c r="TVP48" s="13"/>
      <c r="TVQ48" s="9"/>
      <c r="TVR48" s="8"/>
      <c r="TVS48" s="8"/>
      <c r="TVT48" s="13"/>
      <c r="TVU48" s="13"/>
      <c r="TVV48" s="14"/>
      <c r="TVW48" s="15"/>
      <c r="TVX48" s="13"/>
      <c r="TVY48" s="9"/>
      <c r="TVZ48" s="8"/>
      <c r="TWA48" s="8"/>
      <c r="TWB48" s="13"/>
      <c r="TWC48" s="13"/>
      <c r="TWD48" s="14"/>
      <c r="TWE48" s="15"/>
      <c r="TWF48" s="13"/>
      <c r="TWG48" s="9"/>
      <c r="TWH48" s="8"/>
      <c r="TWI48" s="8"/>
      <c r="TWJ48" s="13"/>
      <c r="TWK48" s="13"/>
      <c r="TWL48" s="14"/>
      <c r="TWM48" s="15"/>
      <c r="TWN48" s="13"/>
      <c r="TWO48" s="9"/>
      <c r="TWP48" s="8"/>
      <c r="TWQ48" s="8"/>
      <c r="TWR48" s="13"/>
      <c r="TWS48" s="13"/>
      <c r="TWT48" s="14"/>
      <c r="TWU48" s="15"/>
      <c r="TWV48" s="13"/>
      <c r="TWW48" s="9"/>
      <c r="TWX48" s="8"/>
      <c r="TWY48" s="8"/>
      <c r="TWZ48" s="13"/>
      <c r="TXA48" s="13"/>
      <c r="TXB48" s="14"/>
      <c r="TXC48" s="15"/>
      <c r="TXD48" s="13"/>
      <c r="TXE48" s="9"/>
      <c r="TXF48" s="8"/>
      <c r="TXG48" s="8"/>
      <c r="TXH48" s="13"/>
      <c r="TXI48" s="13"/>
      <c r="TXJ48" s="14"/>
      <c r="TXK48" s="15"/>
      <c r="TXL48" s="13"/>
      <c r="TXM48" s="9"/>
      <c r="TXN48" s="8"/>
      <c r="TXO48" s="8"/>
      <c r="TXP48" s="13"/>
      <c r="TXQ48" s="13"/>
      <c r="TXR48" s="14"/>
      <c r="TXS48" s="15"/>
      <c r="TXT48" s="13"/>
      <c r="TXU48" s="9"/>
      <c r="TXV48" s="8"/>
      <c r="TXW48" s="8"/>
      <c r="TXX48" s="13"/>
      <c r="TXY48" s="13"/>
      <c r="TXZ48" s="14"/>
      <c r="TYA48" s="15"/>
      <c r="TYB48" s="13"/>
      <c r="TYC48" s="9"/>
      <c r="TYD48" s="8"/>
      <c r="TYE48" s="8"/>
      <c r="TYF48" s="13"/>
      <c r="TYG48" s="13"/>
      <c r="TYH48" s="14"/>
      <c r="TYI48" s="15"/>
      <c r="TYJ48" s="13"/>
      <c r="TYK48" s="9"/>
      <c r="TYL48" s="8"/>
      <c r="TYM48" s="8"/>
      <c r="TYN48" s="13"/>
      <c r="TYO48" s="13"/>
      <c r="TYP48" s="14"/>
      <c r="TYQ48" s="15"/>
      <c r="TYR48" s="13"/>
      <c r="TYS48" s="9"/>
      <c r="TYT48" s="8"/>
      <c r="TYU48" s="8"/>
      <c r="TYV48" s="13"/>
      <c r="TYW48" s="13"/>
      <c r="TYX48" s="14"/>
      <c r="TYY48" s="15"/>
      <c r="TYZ48" s="13"/>
      <c r="TZA48" s="9"/>
      <c r="TZB48" s="8"/>
      <c r="TZC48" s="8"/>
      <c r="TZD48" s="13"/>
      <c r="TZE48" s="13"/>
      <c r="TZF48" s="14"/>
      <c r="TZG48" s="15"/>
      <c r="TZH48" s="13"/>
      <c r="TZI48" s="9"/>
      <c r="TZJ48" s="8"/>
      <c r="TZK48" s="8"/>
      <c r="TZL48" s="13"/>
      <c r="TZM48" s="13"/>
      <c r="TZN48" s="14"/>
      <c r="TZO48" s="15"/>
      <c r="TZP48" s="13"/>
      <c r="TZQ48" s="9"/>
      <c r="TZR48" s="8"/>
      <c r="TZS48" s="8"/>
      <c r="TZT48" s="13"/>
      <c r="TZU48" s="13"/>
      <c r="TZV48" s="14"/>
      <c r="TZW48" s="15"/>
      <c r="TZX48" s="13"/>
      <c r="TZY48" s="9"/>
      <c r="TZZ48" s="8"/>
      <c r="UAA48" s="8"/>
      <c r="UAB48" s="13"/>
      <c r="UAC48" s="13"/>
      <c r="UAD48" s="14"/>
      <c r="UAE48" s="15"/>
      <c r="UAF48" s="13"/>
      <c r="UAG48" s="9"/>
      <c r="UAH48" s="8"/>
      <c r="UAI48" s="8"/>
      <c r="UAJ48" s="13"/>
      <c r="UAK48" s="13"/>
      <c r="UAL48" s="14"/>
      <c r="UAM48" s="15"/>
      <c r="UAN48" s="13"/>
      <c r="UAO48" s="9"/>
      <c r="UAP48" s="8"/>
      <c r="UAQ48" s="8"/>
      <c r="UAR48" s="13"/>
      <c r="UAS48" s="13"/>
      <c r="UAT48" s="14"/>
      <c r="UAU48" s="15"/>
      <c r="UAV48" s="13"/>
      <c r="UAW48" s="9"/>
      <c r="UAX48" s="8"/>
      <c r="UAY48" s="8"/>
      <c r="UAZ48" s="13"/>
      <c r="UBA48" s="13"/>
      <c r="UBB48" s="14"/>
      <c r="UBC48" s="15"/>
      <c r="UBD48" s="13"/>
      <c r="UBE48" s="9"/>
      <c r="UBF48" s="8"/>
      <c r="UBG48" s="8"/>
      <c r="UBH48" s="13"/>
      <c r="UBI48" s="13"/>
      <c r="UBJ48" s="14"/>
      <c r="UBK48" s="15"/>
      <c r="UBL48" s="13"/>
      <c r="UBM48" s="9"/>
      <c r="UBN48" s="8"/>
      <c r="UBO48" s="8"/>
      <c r="UBP48" s="13"/>
      <c r="UBQ48" s="13"/>
      <c r="UBR48" s="14"/>
      <c r="UBS48" s="15"/>
      <c r="UBT48" s="13"/>
      <c r="UBU48" s="9"/>
      <c r="UBV48" s="8"/>
      <c r="UBW48" s="8"/>
      <c r="UBX48" s="13"/>
      <c r="UBY48" s="13"/>
      <c r="UBZ48" s="14"/>
      <c r="UCA48" s="15"/>
      <c r="UCB48" s="13"/>
      <c r="UCC48" s="9"/>
      <c r="UCD48" s="8"/>
      <c r="UCE48" s="8"/>
      <c r="UCF48" s="13"/>
      <c r="UCG48" s="13"/>
      <c r="UCH48" s="14"/>
      <c r="UCI48" s="15"/>
      <c r="UCJ48" s="13"/>
      <c r="UCK48" s="9"/>
      <c r="UCL48" s="8"/>
      <c r="UCM48" s="8"/>
      <c r="UCN48" s="13"/>
      <c r="UCO48" s="13"/>
      <c r="UCP48" s="14"/>
      <c r="UCQ48" s="15"/>
      <c r="UCR48" s="13"/>
      <c r="UCS48" s="9"/>
      <c r="UCT48" s="8"/>
      <c r="UCU48" s="8"/>
      <c r="UCV48" s="13"/>
      <c r="UCW48" s="13"/>
      <c r="UCX48" s="14"/>
      <c r="UCY48" s="15"/>
      <c r="UCZ48" s="13"/>
      <c r="UDA48" s="9"/>
      <c r="UDB48" s="8"/>
      <c r="UDC48" s="8"/>
      <c r="UDD48" s="13"/>
      <c r="UDE48" s="13"/>
      <c r="UDF48" s="14"/>
      <c r="UDG48" s="15"/>
      <c r="UDH48" s="13"/>
      <c r="UDI48" s="9"/>
      <c r="UDJ48" s="8"/>
      <c r="UDK48" s="8"/>
      <c r="UDL48" s="13"/>
      <c r="UDM48" s="13"/>
      <c r="UDN48" s="14"/>
      <c r="UDO48" s="15"/>
      <c r="UDP48" s="13"/>
      <c r="UDQ48" s="9"/>
      <c r="UDR48" s="8"/>
      <c r="UDS48" s="8"/>
      <c r="UDT48" s="13"/>
      <c r="UDU48" s="13"/>
      <c r="UDV48" s="14"/>
      <c r="UDW48" s="15"/>
      <c r="UDX48" s="13"/>
      <c r="UDY48" s="9"/>
      <c r="UDZ48" s="8"/>
      <c r="UEA48" s="8"/>
      <c r="UEB48" s="13"/>
      <c r="UEC48" s="13"/>
      <c r="UED48" s="14"/>
      <c r="UEE48" s="15"/>
      <c r="UEF48" s="13"/>
      <c r="UEG48" s="9"/>
      <c r="UEH48" s="8"/>
      <c r="UEI48" s="8"/>
      <c r="UEJ48" s="13"/>
      <c r="UEK48" s="13"/>
      <c r="UEL48" s="14"/>
      <c r="UEM48" s="15"/>
      <c r="UEN48" s="13"/>
      <c r="UEO48" s="9"/>
      <c r="UEP48" s="8"/>
      <c r="UEQ48" s="8"/>
      <c r="UER48" s="13"/>
      <c r="UES48" s="13"/>
      <c r="UET48" s="14"/>
      <c r="UEU48" s="15"/>
      <c r="UEV48" s="13"/>
      <c r="UEW48" s="9"/>
      <c r="UEX48" s="8"/>
      <c r="UEY48" s="8"/>
      <c r="UEZ48" s="13"/>
      <c r="UFA48" s="13"/>
      <c r="UFB48" s="14"/>
      <c r="UFC48" s="15"/>
      <c r="UFD48" s="13"/>
      <c r="UFE48" s="9"/>
      <c r="UFF48" s="8"/>
      <c r="UFG48" s="8"/>
      <c r="UFH48" s="13"/>
      <c r="UFI48" s="13"/>
      <c r="UFJ48" s="14"/>
      <c r="UFK48" s="15"/>
      <c r="UFL48" s="13"/>
      <c r="UFM48" s="9"/>
      <c r="UFN48" s="8"/>
      <c r="UFO48" s="8"/>
      <c r="UFP48" s="13"/>
      <c r="UFQ48" s="13"/>
      <c r="UFR48" s="14"/>
      <c r="UFS48" s="15"/>
      <c r="UFT48" s="13"/>
      <c r="UFU48" s="9"/>
      <c r="UFV48" s="8"/>
      <c r="UFW48" s="8"/>
      <c r="UFX48" s="13"/>
      <c r="UFY48" s="13"/>
      <c r="UFZ48" s="14"/>
      <c r="UGA48" s="15"/>
      <c r="UGB48" s="13"/>
      <c r="UGC48" s="9"/>
      <c r="UGD48" s="8"/>
      <c r="UGE48" s="8"/>
      <c r="UGF48" s="13"/>
      <c r="UGG48" s="13"/>
      <c r="UGH48" s="14"/>
      <c r="UGI48" s="15"/>
      <c r="UGJ48" s="13"/>
      <c r="UGK48" s="9"/>
      <c r="UGL48" s="8"/>
      <c r="UGM48" s="8"/>
      <c r="UGN48" s="13"/>
      <c r="UGO48" s="13"/>
      <c r="UGP48" s="14"/>
      <c r="UGQ48" s="15"/>
      <c r="UGR48" s="13"/>
      <c r="UGS48" s="9"/>
      <c r="UGT48" s="8"/>
      <c r="UGU48" s="8"/>
      <c r="UGV48" s="13"/>
      <c r="UGW48" s="13"/>
      <c r="UGX48" s="14"/>
      <c r="UGY48" s="15"/>
      <c r="UGZ48" s="13"/>
      <c r="UHA48" s="9"/>
      <c r="UHB48" s="8"/>
      <c r="UHC48" s="8"/>
      <c r="UHD48" s="13"/>
      <c r="UHE48" s="13"/>
      <c r="UHF48" s="14"/>
      <c r="UHG48" s="15"/>
      <c r="UHH48" s="13"/>
      <c r="UHI48" s="9"/>
      <c r="UHJ48" s="8"/>
      <c r="UHK48" s="8"/>
      <c r="UHL48" s="13"/>
      <c r="UHM48" s="13"/>
      <c r="UHN48" s="14"/>
      <c r="UHO48" s="15"/>
      <c r="UHP48" s="13"/>
      <c r="UHQ48" s="9"/>
      <c r="UHR48" s="8"/>
      <c r="UHS48" s="8"/>
      <c r="UHT48" s="13"/>
      <c r="UHU48" s="13"/>
      <c r="UHV48" s="14"/>
      <c r="UHW48" s="15"/>
      <c r="UHX48" s="13"/>
      <c r="UHY48" s="9"/>
      <c r="UHZ48" s="8"/>
      <c r="UIA48" s="8"/>
      <c r="UIB48" s="13"/>
      <c r="UIC48" s="13"/>
      <c r="UID48" s="14"/>
      <c r="UIE48" s="15"/>
      <c r="UIF48" s="13"/>
      <c r="UIG48" s="9"/>
      <c r="UIH48" s="8"/>
      <c r="UII48" s="8"/>
      <c r="UIJ48" s="13"/>
      <c r="UIK48" s="13"/>
      <c r="UIL48" s="14"/>
      <c r="UIM48" s="15"/>
      <c r="UIN48" s="13"/>
      <c r="UIO48" s="9"/>
      <c r="UIP48" s="8"/>
      <c r="UIQ48" s="8"/>
      <c r="UIR48" s="13"/>
      <c r="UIS48" s="13"/>
      <c r="UIT48" s="14"/>
      <c r="UIU48" s="15"/>
      <c r="UIV48" s="13"/>
      <c r="UIW48" s="9"/>
      <c r="UIX48" s="8"/>
      <c r="UIY48" s="8"/>
      <c r="UIZ48" s="13"/>
      <c r="UJA48" s="13"/>
      <c r="UJB48" s="14"/>
      <c r="UJC48" s="15"/>
      <c r="UJD48" s="13"/>
      <c r="UJE48" s="9"/>
      <c r="UJF48" s="8"/>
      <c r="UJG48" s="8"/>
      <c r="UJH48" s="13"/>
      <c r="UJI48" s="13"/>
      <c r="UJJ48" s="14"/>
      <c r="UJK48" s="15"/>
      <c r="UJL48" s="13"/>
      <c r="UJM48" s="9"/>
      <c r="UJN48" s="8"/>
      <c r="UJO48" s="8"/>
      <c r="UJP48" s="13"/>
      <c r="UJQ48" s="13"/>
      <c r="UJR48" s="14"/>
      <c r="UJS48" s="15"/>
      <c r="UJT48" s="13"/>
      <c r="UJU48" s="9"/>
      <c r="UJV48" s="8"/>
      <c r="UJW48" s="8"/>
      <c r="UJX48" s="13"/>
      <c r="UJY48" s="13"/>
      <c r="UJZ48" s="14"/>
      <c r="UKA48" s="15"/>
      <c r="UKB48" s="13"/>
      <c r="UKC48" s="9"/>
      <c r="UKD48" s="8"/>
      <c r="UKE48" s="8"/>
      <c r="UKF48" s="13"/>
      <c r="UKG48" s="13"/>
      <c r="UKH48" s="14"/>
      <c r="UKI48" s="15"/>
      <c r="UKJ48" s="13"/>
      <c r="UKK48" s="9"/>
      <c r="UKL48" s="8"/>
      <c r="UKM48" s="8"/>
      <c r="UKN48" s="13"/>
      <c r="UKO48" s="13"/>
      <c r="UKP48" s="14"/>
      <c r="UKQ48" s="15"/>
      <c r="UKR48" s="13"/>
      <c r="UKS48" s="9"/>
      <c r="UKT48" s="8"/>
      <c r="UKU48" s="8"/>
      <c r="UKV48" s="13"/>
      <c r="UKW48" s="13"/>
      <c r="UKX48" s="14"/>
      <c r="UKY48" s="15"/>
      <c r="UKZ48" s="13"/>
      <c r="ULA48" s="9"/>
      <c r="ULB48" s="8"/>
      <c r="ULC48" s="8"/>
      <c r="ULD48" s="13"/>
      <c r="ULE48" s="13"/>
      <c r="ULF48" s="14"/>
      <c r="ULG48" s="15"/>
      <c r="ULH48" s="13"/>
      <c r="ULI48" s="9"/>
      <c r="ULJ48" s="8"/>
      <c r="ULK48" s="8"/>
      <c r="ULL48" s="13"/>
      <c r="ULM48" s="13"/>
      <c r="ULN48" s="14"/>
      <c r="ULO48" s="15"/>
      <c r="ULP48" s="13"/>
      <c r="ULQ48" s="9"/>
      <c r="ULR48" s="8"/>
      <c r="ULS48" s="8"/>
      <c r="ULT48" s="13"/>
      <c r="ULU48" s="13"/>
      <c r="ULV48" s="14"/>
      <c r="ULW48" s="15"/>
      <c r="ULX48" s="13"/>
      <c r="ULY48" s="9"/>
      <c r="ULZ48" s="8"/>
      <c r="UMA48" s="8"/>
      <c r="UMB48" s="13"/>
      <c r="UMC48" s="13"/>
      <c r="UMD48" s="14"/>
      <c r="UME48" s="15"/>
      <c r="UMF48" s="13"/>
      <c r="UMG48" s="9"/>
      <c r="UMH48" s="8"/>
      <c r="UMI48" s="8"/>
      <c r="UMJ48" s="13"/>
      <c r="UMK48" s="13"/>
      <c r="UML48" s="14"/>
      <c r="UMM48" s="15"/>
      <c r="UMN48" s="13"/>
      <c r="UMO48" s="9"/>
      <c r="UMP48" s="8"/>
      <c r="UMQ48" s="8"/>
      <c r="UMR48" s="13"/>
      <c r="UMS48" s="13"/>
      <c r="UMT48" s="14"/>
      <c r="UMU48" s="15"/>
      <c r="UMV48" s="13"/>
      <c r="UMW48" s="9"/>
      <c r="UMX48" s="8"/>
      <c r="UMY48" s="8"/>
      <c r="UMZ48" s="13"/>
      <c r="UNA48" s="13"/>
      <c r="UNB48" s="14"/>
      <c r="UNC48" s="15"/>
      <c r="UND48" s="13"/>
      <c r="UNE48" s="9"/>
      <c r="UNF48" s="8"/>
      <c r="UNG48" s="8"/>
      <c r="UNH48" s="13"/>
      <c r="UNI48" s="13"/>
      <c r="UNJ48" s="14"/>
      <c r="UNK48" s="15"/>
      <c r="UNL48" s="13"/>
      <c r="UNM48" s="9"/>
      <c r="UNN48" s="8"/>
      <c r="UNO48" s="8"/>
      <c r="UNP48" s="13"/>
      <c r="UNQ48" s="13"/>
      <c r="UNR48" s="14"/>
      <c r="UNS48" s="15"/>
      <c r="UNT48" s="13"/>
      <c r="UNU48" s="9"/>
      <c r="UNV48" s="8"/>
      <c r="UNW48" s="8"/>
      <c r="UNX48" s="13"/>
      <c r="UNY48" s="13"/>
      <c r="UNZ48" s="14"/>
      <c r="UOA48" s="15"/>
      <c r="UOB48" s="13"/>
      <c r="UOC48" s="9"/>
      <c r="UOD48" s="8"/>
      <c r="UOE48" s="8"/>
      <c r="UOF48" s="13"/>
      <c r="UOG48" s="13"/>
      <c r="UOH48" s="14"/>
      <c r="UOI48" s="15"/>
      <c r="UOJ48" s="13"/>
      <c r="UOK48" s="9"/>
      <c r="UOL48" s="8"/>
      <c r="UOM48" s="8"/>
      <c r="UON48" s="13"/>
      <c r="UOO48" s="13"/>
      <c r="UOP48" s="14"/>
      <c r="UOQ48" s="15"/>
      <c r="UOR48" s="13"/>
      <c r="UOS48" s="9"/>
      <c r="UOT48" s="8"/>
      <c r="UOU48" s="8"/>
      <c r="UOV48" s="13"/>
      <c r="UOW48" s="13"/>
      <c r="UOX48" s="14"/>
      <c r="UOY48" s="15"/>
      <c r="UOZ48" s="13"/>
      <c r="UPA48" s="9"/>
      <c r="UPB48" s="8"/>
      <c r="UPC48" s="8"/>
      <c r="UPD48" s="13"/>
      <c r="UPE48" s="13"/>
      <c r="UPF48" s="14"/>
      <c r="UPG48" s="15"/>
      <c r="UPH48" s="13"/>
      <c r="UPI48" s="9"/>
      <c r="UPJ48" s="8"/>
      <c r="UPK48" s="8"/>
      <c r="UPL48" s="13"/>
      <c r="UPM48" s="13"/>
      <c r="UPN48" s="14"/>
      <c r="UPO48" s="15"/>
      <c r="UPP48" s="13"/>
      <c r="UPQ48" s="9"/>
      <c r="UPR48" s="8"/>
      <c r="UPS48" s="8"/>
      <c r="UPT48" s="13"/>
      <c r="UPU48" s="13"/>
      <c r="UPV48" s="14"/>
      <c r="UPW48" s="15"/>
      <c r="UPX48" s="13"/>
      <c r="UPY48" s="9"/>
      <c r="UPZ48" s="8"/>
      <c r="UQA48" s="8"/>
      <c r="UQB48" s="13"/>
      <c r="UQC48" s="13"/>
      <c r="UQD48" s="14"/>
      <c r="UQE48" s="15"/>
      <c r="UQF48" s="13"/>
      <c r="UQG48" s="9"/>
      <c r="UQH48" s="8"/>
      <c r="UQI48" s="8"/>
      <c r="UQJ48" s="13"/>
      <c r="UQK48" s="13"/>
      <c r="UQL48" s="14"/>
      <c r="UQM48" s="15"/>
      <c r="UQN48" s="13"/>
      <c r="UQO48" s="9"/>
      <c r="UQP48" s="8"/>
      <c r="UQQ48" s="8"/>
      <c r="UQR48" s="13"/>
      <c r="UQS48" s="13"/>
      <c r="UQT48" s="14"/>
      <c r="UQU48" s="15"/>
      <c r="UQV48" s="13"/>
      <c r="UQW48" s="9"/>
      <c r="UQX48" s="8"/>
      <c r="UQY48" s="8"/>
      <c r="UQZ48" s="13"/>
      <c r="URA48" s="13"/>
      <c r="URB48" s="14"/>
      <c r="URC48" s="15"/>
      <c r="URD48" s="13"/>
      <c r="URE48" s="9"/>
      <c r="URF48" s="8"/>
      <c r="URG48" s="8"/>
      <c r="URH48" s="13"/>
      <c r="URI48" s="13"/>
      <c r="URJ48" s="14"/>
      <c r="URK48" s="15"/>
      <c r="URL48" s="13"/>
      <c r="URM48" s="9"/>
      <c r="URN48" s="8"/>
      <c r="URO48" s="8"/>
      <c r="URP48" s="13"/>
      <c r="URQ48" s="13"/>
      <c r="URR48" s="14"/>
      <c r="URS48" s="15"/>
      <c r="URT48" s="13"/>
      <c r="URU48" s="9"/>
      <c r="URV48" s="8"/>
      <c r="URW48" s="8"/>
      <c r="URX48" s="13"/>
      <c r="URY48" s="13"/>
      <c r="URZ48" s="14"/>
      <c r="USA48" s="15"/>
      <c r="USB48" s="13"/>
      <c r="USC48" s="9"/>
      <c r="USD48" s="8"/>
      <c r="USE48" s="8"/>
      <c r="USF48" s="13"/>
      <c r="USG48" s="13"/>
      <c r="USH48" s="14"/>
      <c r="USI48" s="15"/>
      <c r="USJ48" s="13"/>
      <c r="USK48" s="9"/>
      <c r="USL48" s="8"/>
      <c r="USM48" s="8"/>
      <c r="USN48" s="13"/>
      <c r="USO48" s="13"/>
      <c r="USP48" s="14"/>
      <c r="USQ48" s="15"/>
      <c r="USR48" s="13"/>
      <c r="USS48" s="9"/>
      <c r="UST48" s="8"/>
      <c r="USU48" s="8"/>
      <c r="USV48" s="13"/>
      <c r="USW48" s="13"/>
      <c r="USX48" s="14"/>
      <c r="USY48" s="15"/>
      <c r="USZ48" s="13"/>
      <c r="UTA48" s="9"/>
      <c r="UTB48" s="8"/>
      <c r="UTC48" s="8"/>
      <c r="UTD48" s="13"/>
      <c r="UTE48" s="13"/>
      <c r="UTF48" s="14"/>
      <c r="UTG48" s="15"/>
      <c r="UTH48" s="13"/>
      <c r="UTI48" s="9"/>
      <c r="UTJ48" s="8"/>
      <c r="UTK48" s="8"/>
      <c r="UTL48" s="13"/>
      <c r="UTM48" s="13"/>
      <c r="UTN48" s="14"/>
      <c r="UTO48" s="15"/>
      <c r="UTP48" s="13"/>
      <c r="UTQ48" s="9"/>
      <c r="UTR48" s="8"/>
      <c r="UTS48" s="8"/>
      <c r="UTT48" s="13"/>
      <c r="UTU48" s="13"/>
      <c r="UTV48" s="14"/>
      <c r="UTW48" s="15"/>
      <c r="UTX48" s="13"/>
      <c r="UTY48" s="9"/>
      <c r="UTZ48" s="8"/>
      <c r="UUA48" s="8"/>
      <c r="UUB48" s="13"/>
      <c r="UUC48" s="13"/>
      <c r="UUD48" s="14"/>
      <c r="UUE48" s="15"/>
      <c r="UUF48" s="13"/>
      <c r="UUG48" s="9"/>
      <c r="UUH48" s="8"/>
      <c r="UUI48" s="8"/>
      <c r="UUJ48" s="13"/>
      <c r="UUK48" s="13"/>
      <c r="UUL48" s="14"/>
      <c r="UUM48" s="15"/>
      <c r="UUN48" s="13"/>
      <c r="UUO48" s="9"/>
      <c r="UUP48" s="8"/>
      <c r="UUQ48" s="8"/>
      <c r="UUR48" s="13"/>
      <c r="UUS48" s="13"/>
      <c r="UUT48" s="14"/>
      <c r="UUU48" s="15"/>
      <c r="UUV48" s="13"/>
      <c r="UUW48" s="9"/>
      <c r="UUX48" s="8"/>
      <c r="UUY48" s="8"/>
      <c r="UUZ48" s="13"/>
      <c r="UVA48" s="13"/>
      <c r="UVB48" s="14"/>
      <c r="UVC48" s="15"/>
      <c r="UVD48" s="13"/>
      <c r="UVE48" s="9"/>
      <c r="UVF48" s="8"/>
      <c r="UVG48" s="8"/>
      <c r="UVH48" s="13"/>
      <c r="UVI48" s="13"/>
      <c r="UVJ48" s="14"/>
      <c r="UVK48" s="15"/>
      <c r="UVL48" s="13"/>
      <c r="UVM48" s="9"/>
      <c r="UVN48" s="8"/>
      <c r="UVO48" s="8"/>
      <c r="UVP48" s="13"/>
      <c r="UVQ48" s="13"/>
      <c r="UVR48" s="14"/>
      <c r="UVS48" s="15"/>
      <c r="UVT48" s="13"/>
      <c r="UVU48" s="9"/>
      <c r="UVV48" s="8"/>
      <c r="UVW48" s="8"/>
      <c r="UVX48" s="13"/>
      <c r="UVY48" s="13"/>
      <c r="UVZ48" s="14"/>
      <c r="UWA48" s="15"/>
      <c r="UWB48" s="13"/>
      <c r="UWC48" s="9"/>
      <c r="UWD48" s="8"/>
      <c r="UWE48" s="8"/>
      <c r="UWF48" s="13"/>
      <c r="UWG48" s="13"/>
      <c r="UWH48" s="14"/>
      <c r="UWI48" s="15"/>
      <c r="UWJ48" s="13"/>
      <c r="UWK48" s="9"/>
      <c r="UWL48" s="8"/>
      <c r="UWM48" s="8"/>
      <c r="UWN48" s="13"/>
      <c r="UWO48" s="13"/>
      <c r="UWP48" s="14"/>
      <c r="UWQ48" s="15"/>
      <c r="UWR48" s="13"/>
      <c r="UWS48" s="9"/>
      <c r="UWT48" s="8"/>
      <c r="UWU48" s="8"/>
      <c r="UWV48" s="13"/>
      <c r="UWW48" s="13"/>
      <c r="UWX48" s="14"/>
      <c r="UWY48" s="15"/>
      <c r="UWZ48" s="13"/>
      <c r="UXA48" s="9"/>
      <c r="UXB48" s="8"/>
      <c r="UXC48" s="8"/>
      <c r="UXD48" s="13"/>
      <c r="UXE48" s="13"/>
      <c r="UXF48" s="14"/>
      <c r="UXG48" s="15"/>
      <c r="UXH48" s="13"/>
      <c r="UXI48" s="9"/>
      <c r="UXJ48" s="8"/>
      <c r="UXK48" s="8"/>
      <c r="UXL48" s="13"/>
      <c r="UXM48" s="13"/>
      <c r="UXN48" s="14"/>
      <c r="UXO48" s="15"/>
      <c r="UXP48" s="13"/>
      <c r="UXQ48" s="9"/>
      <c r="UXR48" s="8"/>
      <c r="UXS48" s="8"/>
      <c r="UXT48" s="13"/>
      <c r="UXU48" s="13"/>
      <c r="UXV48" s="14"/>
      <c r="UXW48" s="15"/>
      <c r="UXX48" s="13"/>
      <c r="UXY48" s="9"/>
      <c r="UXZ48" s="8"/>
      <c r="UYA48" s="8"/>
      <c r="UYB48" s="13"/>
      <c r="UYC48" s="13"/>
      <c r="UYD48" s="14"/>
      <c r="UYE48" s="15"/>
      <c r="UYF48" s="13"/>
      <c r="UYG48" s="9"/>
      <c r="UYH48" s="8"/>
      <c r="UYI48" s="8"/>
      <c r="UYJ48" s="13"/>
      <c r="UYK48" s="13"/>
      <c r="UYL48" s="14"/>
      <c r="UYM48" s="15"/>
      <c r="UYN48" s="13"/>
      <c r="UYO48" s="9"/>
      <c r="UYP48" s="8"/>
      <c r="UYQ48" s="8"/>
      <c r="UYR48" s="13"/>
      <c r="UYS48" s="13"/>
      <c r="UYT48" s="14"/>
      <c r="UYU48" s="15"/>
      <c r="UYV48" s="13"/>
      <c r="UYW48" s="9"/>
      <c r="UYX48" s="8"/>
      <c r="UYY48" s="8"/>
      <c r="UYZ48" s="13"/>
      <c r="UZA48" s="13"/>
      <c r="UZB48" s="14"/>
      <c r="UZC48" s="15"/>
      <c r="UZD48" s="13"/>
      <c r="UZE48" s="9"/>
      <c r="UZF48" s="8"/>
      <c r="UZG48" s="8"/>
      <c r="UZH48" s="13"/>
      <c r="UZI48" s="13"/>
      <c r="UZJ48" s="14"/>
      <c r="UZK48" s="15"/>
      <c r="UZL48" s="13"/>
      <c r="UZM48" s="9"/>
      <c r="UZN48" s="8"/>
      <c r="UZO48" s="8"/>
      <c r="UZP48" s="13"/>
      <c r="UZQ48" s="13"/>
      <c r="UZR48" s="14"/>
      <c r="UZS48" s="15"/>
      <c r="UZT48" s="13"/>
      <c r="UZU48" s="9"/>
      <c r="UZV48" s="8"/>
      <c r="UZW48" s="8"/>
      <c r="UZX48" s="13"/>
      <c r="UZY48" s="13"/>
      <c r="UZZ48" s="14"/>
      <c r="VAA48" s="15"/>
      <c r="VAB48" s="13"/>
      <c r="VAC48" s="9"/>
      <c r="VAD48" s="8"/>
      <c r="VAE48" s="8"/>
      <c r="VAF48" s="13"/>
      <c r="VAG48" s="13"/>
      <c r="VAH48" s="14"/>
      <c r="VAI48" s="15"/>
      <c r="VAJ48" s="13"/>
      <c r="VAK48" s="9"/>
      <c r="VAL48" s="8"/>
      <c r="VAM48" s="8"/>
      <c r="VAN48" s="13"/>
      <c r="VAO48" s="13"/>
      <c r="VAP48" s="14"/>
      <c r="VAQ48" s="15"/>
      <c r="VAR48" s="13"/>
      <c r="VAS48" s="9"/>
      <c r="VAT48" s="8"/>
      <c r="VAU48" s="8"/>
      <c r="VAV48" s="13"/>
      <c r="VAW48" s="13"/>
      <c r="VAX48" s="14"/>
      <c r="VAY48" s="15"/>
      <c r="VAZ48" s="13"/>
      <c r="VBA48" s="9"/>
      <c r="VBB48" s="8"/>
      <c r="VBC48" s="8"/>
      <c r="VBD48" s="13"/>
      <c r="VBE48" s="13"/>
      <c r="VBF48" s="14"/>
      <c r="VBG48" s="15"/>
      <c r="VBH48" s="13"/>
      <c r="VBI48" s="9"/>
      <c r="VBJ48" s="8"/>
      <c r="VBK48" s="8"/>
      <c r="VBL48" s="13"/>
      <c r="VBM48" s="13"/>
      <c r="VBN48" s="14"/>
      <c r="VBO48" s="15"/>
      <c r="VBP48" s="13"/>
      <c r="VBQ48" s="9"/>
      <c r="VBR48" s="8"/>
      <c r="VBS48" s="8"/>
      <c r="VBT48" s="13"/>
      <c r="VBU48" s="13"/>
      <c r="VBV48" s="14"/>
      <c r="VBW48" s="15"/>
      <c r="VBX48" s="13"/>
      <c r="VBY48" s="9"/>
      <c r="VBZ48" s="8"/>
      <c r="VCA48" s="8"/>
      <c r="VCB48" s="13"/>
      <c r="VCC48" s="13"/>
      <c r="VCD48" s="14"/>
      <c r="VCE48" s="15"/>
      <c r="VCF48" s="13"/>
      <c r="VCG48" s="9"/>
      <c r="VCH48" s="8"/>
      <c r="VCI48" s="8"/>
      <c r="VCJ48" s="13"/>
      <c r="VCK48" s="13"/>
      <c r="VCL48" s="14"/>
      <c r="VCM48" s="15"/>
      <c r="VCN48" s="13"/>
      <c r="VCO48" s="9"/>
      <c r="VCP48" s="8"/>
      <c r="VCQ48" s="8"/>
      <c r="VCR48" s="13"/>
      <c r="VCS48" s="13"/>
      <c r="VCT48" s="14"/>
      <c r="VCU48" s="15"/>
      <c r="VCV48" s="13"/>
      <c r="VCW48" s="9"/>
      <c r="VCX48" s="8"/>
      <c r="VCY48" s="8"/>
      <c r="VCZ48" s="13"/>
      <c r="VDA48" s="13"/>
      <c r="VDB48" s="14"/>
      <c r="VDC48" s="15"/>
      <c r="VDD48" s="13"/>
      <c r="VDE48" s="9"/>
      <c r="VDF48" s="8"/>
      <c r="VDG48" s="8"/>
      <c r="VDH48" s="13"/>
      <c r="VDI48" s="13"/>
      <c r="VDJ48" s="14"/>
      <c r="VDK48" s="15"/>
      <c r="VDL48" s="13"/>
      <c r="VDM48" s="9"/>
      <c r="VDN48" s="8"/>
      <c r="VDO48" s="8"/>
      <c r="VDP48" s="13"/>
      <c r="VDQ48" s="13"/>
      <c r="VDR48" s="14"/>
      <c r="VDS48" s="15"/>
      <c r="VDT48" s="13"/>
      <c r="VDU48" s="9"/>
      <c r="VDV48" s="8"/>
      <c r="VDW48" s="8"/>
      <c r="VDX48" s="13"/>
      <c r="VDY48" s="13"/>
      <c r="VDZ48" s="14"/>
      <c r="VEA48" s="15"/>
      <c r="VEB48" s="13"/>
      <c r="VEC48" s="9"/>
      <c r="VED48" s="8"/>
      <c r="VEE48" s="8"/>
      <c r="VEF48" s="13"/>
      <c r="VEG48" s="13"/>
      <c r="VEH48" s="14"/>
      <c r="VEI48" s="15"/>
      <c r="VEJ48" s="13"/>
      <c r="VEK48" s="9"/>
      <c r="VEL48" s="8"/>
      <c r="VEM48" s="8"/>
      <c r="VEN48" s="13"/>
      <c r="VEO48" s="13"/>
      <c r="VEP48" s="14"/>
      <c r="VEQ48" s="15"/>
      <c r="VER48" s="13"/>
      <c r="VES48" s="9"/>
      <c r="VET48" s="8"/>
      <c r="VEU48" s="8"/>
      <c r="VEV48" s="13"/>
      <c r="VEW48" s="13"/>
      <c r="VEX48" s="14"/>
      <c r="VEY48" s="15"/>
      <c r="VEZ48" s="13"/>
      <c r="VFA48" s="9"/>
      <c r="VFB48" s="8"/>
      <c r="VFC48" s="8"/>
      <c r="VFD48" s="13"/>
      <c r="VFE48" s="13"/>
      <c r="VFF48" s="14"/>
      <c r="VFG48" s="15"/>
      <c r="VFH48" s="13"/>
      <c r="VFI48" s="9"/>
      <c r="VFJ48" s="8"/>
      <c r="VFK48" s="8"/>
      <c r="VFL48" s="13"/>
      <c r="VFM48" s="13"/>
      <c r="VFN48" s="14"/>
      <c r="VFO48" s="15"/>
      <c r="VFP48" s="13"/>
      <c r="VFQ48" s="9"/>
      <c r="VFR48" s="8"/>
      <c r="VFS48" s="8"/>
      <c r="VFT48" s="13"/>
      <c r="VFU48" s="13"/>
      <c r="VFV48" s="14"/>
      <c r="VFW48" s="15"/>
      <c r="VFX48" s="13"/>
      <c r="VFY48" s="9"/>
      <c r="VFZ48" s="8"/>
      <c r="VGA48" s="8"/>
      <c r="VGB48" s="13"/>
      <c r="VGC48" s="13"/>
      <c r="VGD48" s="14"/>
      <c r="VGE48" s="15"/>
      <c r="VGF48" s="13"/>
      <c r="VGG48" s="9"/>
      <c r="VGH48" s="8"/>
      <c r="VGI48" s="8"/>
      <c r="VGJ48" s="13"/>
      <c r="VGK48" s="13"/>
      <c r="VGL48" s="14"/>
      <c r="VGM48" s="15"/>
      <c r="VGN48" s="13"/>
      <c r="VGO48" s="9"/>
      <c r="VGP48" s="8"/>
      <c r="VGQ48" s="8"/>
      <c r="VGR48" s="13"/>
      <c r="VGS48" s="13"/>
      <c r="VGT48" s="14"/>
      <c r="VGU48" s="15"/>
      <c r="VGV48" s="13"/>
      <c r="VGW48" s="9"/>
      <c r="VGX48" s="8"/>
      <c r="VGY48" s="8"/>
      <c r="VGZ48" s="13"/>
      <c r="VHA48" s="13"/>
      <c r="VHB48" s="14"/>
      <c r="VHC48" s="15"/>
      <c r="VHD48" s="13"/>
      <c r="VHE48" s="9"/>
      <c r="VHF48" s="8"/>
      <c r="VHG48" s="8"/>
      <c r="VHH48" s="13"/>
      <c r="VHI48" s="13"/>
      <c r="VHJ48" s="14"/>
      <c r="VHK48" s="15"/>
      <c r="VHL48" s="13"/>
      <c r="VHM48" s="9"/>
      <c r="VHN48" s="8"/>
      <c r="VHO48" s="8"/>
      <c r="VHP48" s="13"/>
      <c r="VHQ48" s="13"/>
      <c r="VHR48" s="14"/>
      <c r="VHS48" s="15"/>
      <c r="VHT48" s="13"/>
      <c r="VHU48" s="9"/>
      <c r="VHV48" s="8"/>
      <c r="VHW48" s="8"/>
      <c r="VHX48" s="13"/>
      <c r="VHY48" s="13"/>
      <c r="VHZ48" s="14"/>
      <c r="VIA48" s="15"/>
      <c r="VIB48" s="13"/>
      <c r="VIC48" s="9"/>
      <c r="VID48" s="8"/>
      <c r="VIE48" s="8"/>
      <c r="VIF48" s="13"/>
      <c r="VIG48" s="13"/>
      <c r="VIH48" s="14"/>
      <c r="VII48" s="15"/>
      <c r="VIJ48" s="13"/>
      <c r="VIK48" s="9"/>
      <c r="VIL48" s="8"/>
      <c r="VIM48" s="8"/>
      <c r="VIN48" s="13"/>
      <c r="VIO48" s="13"/>
      <c r="VIP48" s="14"/>
      <c r="VIQ48" s="15"/>
      <c r="VIR48" s="13"/>
      <c r="VIS48" s="9"/>
      <c r="VIT48" s="8"/>
      <c r="VIU48" s="8"/>
      <c r="VIV48" s="13"/>
      <c r="VIW48" s="13"/>
      <c r="VIX48" s="14"/>
      <c r="VIY48" s="15"/>
      <c r="VIZ48" s="13"/>
      <c r="VJA48" s="9"/>
      <c r="VJB48" s="8"/>
      <c r="VJC48" s="8"/>
      <c r="VJD48" s="13"/>
      <c r="VJE48" s="13"/>
      <c r="VJF48" s="14"/>
      <c r="VJG48" s="15"/>
      <c r="VJH48" s="13"/>
      <c r="VJI48" s="9"/>
      <c r="VJJ48" s="8"/>
      <c r="VJK48" s="8"/>
      <c r="VJL48" s="13"/>
      <c r="VJM48" s="13"/>
      <c r="VJN48" s="14"/>
      <c r="VJO48" s="15"/>
      <c r="VJP48" s="13"/>
      <c r="VJQ48" s="9"/>
      <c r="VJR48" s="8"/>
      <c r="VJS48" s="8"/>
      <c r="VJT48" s="13"/>
      <c r="VJU48" s="13"/>
      <c r="VJV48" s="14"/>
      <c r="VJW48" s="15"/>
      <c r="VJX48" s="13"/>
      <c r="VJY48" s="9"/>
      <c r="VJZ48" s="8"/>
      <c r="VKA48" s="8"/>
      <c r="VKB48" s="13"/>
      <c r="VKC48" s="13"/>
      <c r="VKD48" s="14"/>
      <c r="VKE48" s="15"/>
      <c r="VKF48" s="13"/>
      <c r="VKG48" s="9"/>
      <c r="VKH48" s="8"/>
      <c r="VKI48" s="8"/>
      <c r="VKJ48" s="13"/>
      <c r="VKK48" s="13"/>
      <c r="VKL48" s="14"/>
      <c r="VKM48" s="15"/>
      <c r="VKN48" s="13"/>
      <c r="VKO48" s="9"/>
      <c r="VKP48" s="8"/>
      <c r="VKQ48" s="8"/>
      <c r="VKR48" s="13"/>
      <c r="VKS48" s="13"/>
      <c r="VKT48" s="14"/>
      <c r="VKU48" s="15"/>
      <c r="VKV48" s="13"/>
      <c r="VKW48" s="9"/>
      <c r="VKX48" s="8"/>
      <c r="VKY48" s="8"/>
      <c r="VKZ48" s="13"/>
      <c r="VLA48" s="13"/>
      <c r="VLB48" s="14"/>
      <c r="VLC48" s="15"/>
      <c r="VLD48" s="13"/>
      <c r="VLE48" s="9"/>
      <c r="VLF48" s="8"/>
      <c r="VLG48" s="8"/>
      <c r="VLH48" s="13"/>
      <c r="VLI48" s="13"/>
      <c r="VLJ48" s="14"/>
      <c r="VLK48" s="15"/>
      <c r="VLL48" s="13"/>
      <c r="VLM48" s="9"/>
      <c r="VLN48" s="8"/>
      <c r="VLO48" s="8"/>
      <c r="VLP48" s="13"/>
      <c r="VLQ48" s="13"/>
      <c r="VLR48" s="14"/>
      <c r="VLS48" s="15"/>
      <c r="VLT48" s="13"/>
      <c r="VLU48" s="9"/>
      <c r="VLV48" s="8"/>
      <c r="VLW48" s="8"/>
      <c r="VLX48" s="13"/>
      <c r="VLY48" s="13"/>
      <c r="VLZ48" s="14"/>
      <c r="VMA48" s="15"/>
      <c r="VMB48" s="13"/>
      <c r="VMC48" s="9"/>
      <c r="VMD48" s="8"/>
      <c r="VME48" s="8"/>
      <c r="VMF48" s="13"/>
      <c r="VMG48" s="13"/>
      <c r="VMH48" s="14"/>
      <c r="VMI48" s="15"/>
      <c r="VMJ48" s="13"/>
      <c r="VMK48" s="9"/>
      <c r="VML48" s="8"/>
      <c r="VMM48" s="8"/>
      <c r="VMN48" s="13"/>
      <c r="VMO48" s="13"/>
      <c r="VMP48" s="14"/>
      <c r="VMQ48" s="15"/>
      <c r="VMR48" s="13"/>
      <c r="VMS48" s="9"/>
      <c r="VMT48" s="8"/>
      <c r="VMU48" s="8"/>
      <c r="VMV48" s="13"/>
      <c r="VMW48" s="13"/>
      <c r="VMX48" s="14"/>
      <c r="VMY48" s="15"/>
      <c r="VMZ48" s="13"/>
      <c r="VNA48" s="9"/>
      <c r="VNB48" s="8"/>
      <c r="VNC48" s="8"/>
      <c r="VND48" s="13"/>
      <c r="VNE48" s="13"/>
      <c r="VNF48" s="14"/>
      <c r="VNG48" s="15"/>
      <c r="VNH48" s="13"/>
      <c r="VNI48" s="9"/>
      <c r="VNJ48" s="8"/>
      <c r="VNK48" s="8"/>
      <c r="VNL48" s="13"/>
      <c r="VNM48" s="13"/>
      <c r="VNN48" s="14"/>
      <c r="VNO48" s="15"/>
      <c r="VNP48" s="13"/>
      <c r="VNQ48" s="9"/>
      <c r="VNR48" s="8"/>
      <c r="VNS48" s="8"/>
      <c r="VNT48" s="13"/>
      <c r="VNU48" s="13"/>
      <c r="VNV48" s="14"/>
      <c r="VNW48" s="15"/>
      <c r="VNX48" s="13"/>
      <c r="VNY48" s="9"/>
      <c r="VNZ48" s="8"/>
      <c r="VOA48" s="8"/>
      <c r="VOB48" s="13"/>
      <c r="VOC48" s="13"/>
      <c r="VOD48" s="14"/>
      <c r="VOE48" s="15"/>
      <c r="VOF48" s="13"/>
      <c r="VOG48" s="9"/>
      <c r="VOH48" s="8"/>
      <c r="VOI48" s="8"/>
      <c r="VOJ48" s="13"/>
      <c r="VOK48" s="13"/>
      <c r="VOL48" s="14"/>
      <c r="VOM48" s="15"/>
      <c r="VON48" s="13"/>
      <c r="VOO48" s="9"/>
      <c r="VOP48" s="8"/>
      <c r="VOQ48" s="8"/>
      <c r="VOR48" s="13"/>
      <c r="VOS48" s="13"/>
      <c r="VOT48" s="14"/>
      <c r="VOU48" s="15"/>
      <c r="VOV48" s="13"/>
      <c r="VOW48" s="9"/>
      <c r="VOX48" s="8"/>
      <c r="VOY48" s="8"/>
      <c r="VOZ48" s="13"/>
      <c r="VPA48" s="13"/>
      <c r="VPB48" s="14"/>
      <c r="VPC48" s="15"/>
      <c r="VPD48" s="13"/>
      <c r="VPE48" s="9"/>
      <c r="VPF48" s="8"/>
      <c r="VPG48" s="8"/>
      <c r="VPH48" s="13"/>
      <c r="VPI48" s="13"/>
      <c r="VPJ48" s="14"/>
      <c r="VPK48" s="15"/>
      <c r="VPL48" s="13"/>
      <c r="VPM48" s="9"/>
      <c r="VPN48" s="8"/>
      <c r="VPO48" s="8"/>
      <c r="VPP48" s="13"/>
      <c r="VPQ48" s="13"/>
      <c r="VPR48" s="14"/>
      <c r="VPS48" s="15"/>
      <c r="VPT48" s="13"/>
      <c r="VPU48" s="9"/>
      <c r="VPV48" s="8"/>
      <c r="VPW48" s="8"/>
      <c r="VPX48" s="13"/>
      <c r="VPY48" s="13"/>
      <c r="VPZ48" s="14"/>
      <c r="VQA48" s="15"/>
      <c r="VQB48" s="13"/>
      <c r="VQC48" s="9"/>
      <c r="VQD48" s="8"/>
      <c r="VQE48" s="8"/>
      <c r="VQF48" s="13"/>
      <c r="VQG48" s="13"/>
      <c r="VQH48" s="14"/>
      <c r="VQI48" s="15"/>
      <c r="VQJ48" s="13"/>
      <c r="VQK48" s="9"/>
      <c r="VQL48" s="8"/>
      <c r="VQM48" s="8"/>
      <c r="VQN48" s="13"/>
      <c r="VQO48" s="13"/>
      <c r="VQP48" s="14"/>
      <c r="VQQ48" s="15"/>
      <c r="VQR48" s="13"/>
      <c r="VQS48" s="9"/>
      <c r="VQT48" s="8"/>
      <c r="VQU48" s="8"/>
      <c r="VQV48" s="13"/>
      <c r="VQW48" s="13"/>
      <c r="VQX48" s="14"/>
      <c r="VQY48" s="15"/>
      <c r="VQZ48" s="13"/>
      <c r="VRA48" s="9"/>
      <c r="VRB48" s="8"/>
      <c r="VRC48" s="8"/>
      <c r="VRD48" s="13"/>
      <c r="VRE48" s="13"/>
      <c r="VRF48" s="14"/>
      <c r="VRG48" s="15"/>
      <c r="VRH48" s="13"/>
      <c r="VRI48" s="9"/>
      <c r="VRJ48" s="8"/>
      <c r="VRK48" s="8"/>
      <c r="VRL48" s="13"/>
      <c r="VRM48" s="13"/>
      <c r="VRN48" s="14"/>
      <c r="VRO48" s="15"/>
      <c r="VRP48" s="13"/>
      <c r="VRQ48" s="9"/>
      <c r="VRR48" s="8"/>
      <c r="VRS48" s="8"/>
      <c r="VRT48" s="13"/>
      <c r="VRU48" s="13"/>
      <c r="VRV48" s="14"/>
      <c r="VRW48" s="15"/>
      <c r="VRX48" s="13"/>
      <c r="VRY48" s="9"/>
      <c r="VRZ48" s="8"/>
      <c r="VSA48" s="8"/>
      <c r="VSB48" s="13"/>
      <c r="VSC48" s="13"/>
      <c r="VSD48" s="14"/>
      <c r="VSE48" s="15"/>
      <c r="VSF48" s="13"/>
      <c r="VSG48" s="9"/>
      <c r="VSH48" s="8"/>
      <c r="VSI48" s="8"/>
      <c r="VSJ48" s="13"/>
      <c r="VSK48" s="13"/>
      <c r="VSL48" s="14"/>
      <c r="VSM48" s="15"/>
      <c r="VSN48" s="13"/>
      <c r="VSO48" s="9"/>
      <c r="VSP48" s="8"/>
      <c r="VSQ48" s="8"/>
      <c r="VSR48" s="13"/>
      <c r="VSS48" s="13"/>
      <c r="VST48" s="14"/>
      <c r="VSU48" s="15"/>
      <c r="VSV48" s="13"/>
      <c r="VSW48" s="9"/>
      <c r="VSX48" s="8"/>
      <c r="VSY48" s="8"/>
      <c r="VSZ48" s="13"/>
      <c r="VTA48" s="13"/>
      <c r="VTB48" s="14"/>
      <c r="VTC48" s="15"/>
      <c r="VTD48" s="13"/>
      <c r="VTE48" s="9"/>
      <c r="VTF48" s="8"/>
      <c r="VTG48" s="8"/>
      <c r="VTH48" s="13"/>
      <c r="VTI48" s="13"/>
      <c r="VTJ48" s="14"/>
      <c r="VTK48" s="15"/>
      <c r="VTL48" s="13"/>
      <c r="VTM48" s="9"/>
      <c r="VTN48" s="8"/>
      <c r="VTO48" s="8"/>
      <c r="VTP48" s="13"/>
      <c r="VTQ48" s="13"/>
      <c r="VTR48" s="14"/>
      <c r="VTS48" s="15"/>
      <c r="VTT48" s="13"/>
      <c r="VTU48" s="9"/>
      <c r="VTV48" s="8"/>
      <c r="VTW48" s="8"/>
      <c r="VTX48" s="13"/>
      <c r="VTY48" s="13"/>
      <c r="VTZ48" s="14"/>
      <c r="VUA48" s="15"/>
      <c r="VUB48" s="13"/>
      <c r="VUC48" s="9"/>
      <c r="VUD48" s="8"/>
      <c r="VUE48" s="8"/>
      <c r="VUF48" s="13"/>
      <c r="VUG48" s="13"/>
      <c r="VUH48" s="14"/>
      <c r="VUI48" s="15"/>
      <c r="VUJ48" s="13"/>
      <c r="VUK48" s="9"/>
      <c r="VUL48" s="8"/>
      <c r="VUM48" s="8"/>
      <c r="VUN48" s="13"/>
      <c r="VUO48" s="13"/>
      <c r="VUP48" s="14"/>
      <c r="VUQ48" s="15"/>
      <c r="VUR48" s="13"/>
      <c r="VUS48" s="9"/>
      <c r="VUT48" s="8"/>
      <c r="VUU48" s="8"/>
      <c r="VUV48" s="13"/>
      <c r="VUW48" s="13"/>
      <c r="VUX48" s="14"/>
      <c r="VUY48" s="15"/>
      <c r="VUZ48" s="13"/>
      <c r="VVA48" s="9"/>
      <c r="VVB48" s="8"/>
      <c r="VVC48" s="8"/>
      <c r="VVD48" s="13"/>
      <c r="VVE48" s="13"/>
      <c r="VVF48" s="14"/>
      <c r="VVG48" s="15"/>
      <c r="VVH48" s="13"/>
      <c r="VVI48" s="9"/>
      <c r="VVJ48" s="8"/>
      <c r="VVK48" s="8"/>
      <c r="VVL48" s="13"/>
      <c r="VVM48" s="13"/>
      <c r="VVN48" s="14"/>
      <c r="VVO48" s="15"/>
      <c r="VVP48" s="13"/>
      <c r="VVQ48" s="9"/>
      <c r="VVR48" s="8"/>
      <c r="VVS48" s="8"/>
      <c r="VVT48" s="13"/>
      <c r="VVU48" s="13"/>
      <c r="VVV48" s="14"/>
      <c r="VVW48" s="15"/>
      <c r="VVX48" s="13"/>
      <c r="VVY48" s="9"/>
      <c r="VVZ48" s="8"/>
      <c r="VWA48" s="8"/>
      <c r="VWB48" s="13"/>
      <c r="VWC48" s="13"/>
      <c r="VWD48" s="14"/>
      <c r="VWE48" s="15"/>
      <c r="VWF48" s="13"/>
      <c r="VWG48" s="9"/>
      <c r="VWH48" s="8"/>
      <c r="VWI48" s="8"/>
      <c r="VWJ48" s="13"/>
      <c r="VWK48" s="13"/>
      <c r="VWL48" s="14"/>
      <c r="VWM48" s="15"/>
      <c r="VWN48" s="13"/>
      <c r="VWO48" s="9"/>
      <c r="VWP48" s="8"/>
      <c r="VWQ48" s="8"/>
      <c r="VWR48" s="13"/>
      <c r="VWS48" s="13"/>
      <c r="VWT48" s="14"/>
      <c r="VWU48" s="15"/>
      <c r="VWV48" s="13"/>
      <c r="VWW48" s="9"/>
      <c r="VWX48" s="8"/>
      <c r="VWY48" s="8"/>
      <c r="VWZ48" s="13"/>
      <c r="VXA48" s="13"/>
      <c r="VXB48" s="14"/>
      <c r="VXC48" s="15"/>
      <c r="VXD48" s="13"/>
      <c r="VXE48" s="9"/>
      <c r="VXF48" s="8"/>
      <c r="VXG48" s="8"/>
      <c r="VXH48" s="13"/>
      <c r="VXI48" s="13"/>
      <c r="VXJ48" s="14"/>
      <c r="VXK48" s="15"/>
      <c r="VXL48" s="13"/>
      <c r="VXM48" s="9"/>
      <c r="VXN48" s="8"/>
      <c r="VXO48" s="8"/>
      <c r="VXP48" s="13"/>
      <c r="VXQ48" s="13"/>
      <c r="VXR48" s="14"/>
      <c r="VXS48" s="15"/>
      <c r="VXT48" s="13"/>
      <c r="VXU48" s="9"/>
      <c r="VXV48" s="8"/>
      <c r="VXW48" s="8"/>
      <c r="VXX48" s="13"/>
      <c r="VXY48" s="13"/>
      <c r="VXZ48" s="14"/>
      <c r="VYA48" s="15"/>
      <c r="VYB48" s="13"/>
      <c r="VYC48" s="9"/>
      <c r="VYD48" s="8"/>
      <c r="VYE48" s="8"/>
      <c r="VYF48" s="13"/>
      <c r="VYG48" s="13"/>
      <c r="VYH48" s="14"/>
      <c r="VYI48" s="15"/>
      <c r="VYJ48" s="13"/>
      <c r="VYK48" s="9"/>
      <c r="VYL48" s="8"/>
      <c r="VYM48" s="8"/>
      <c r="VYN48" s="13"/>
      <c r="VYO48" s="13"/>
      <c r="VYP48" s="14"/>
      <c r="VYQ48" s="15"/>
      <c r="VYR48" s="13"/>
      <c r="VYS48" s="9"/>
      <c r="VYT48" s="8"/>
      <c r="VYU48" s="8"/>
      <c r="VYV48" s="13"/>
      <c r="VYW48" s="13"/>
      <c r="VYX48" s="14"/>
      <c r="VYY48" s="15"/>
      <c r="VYZ48" s="13"/>
      <c r="VZA48" s="9"/>
      <c r="VZB48" s="8"/>
      <c r="VZC48" s="8"/>
      <c r="VZD48" s="13"/>
      <c r="VZE48" s="13"/>
      <c r="VZF48" s="14"/>
      <c r="VZG48" s="15"/>
      <c r="VZH48" s="13"/>
      <c r="VZI48" s="9"/>
      <c r="VZJ48" s="8"/>
      <c r="VZK48" s="8"/>
      <c r="VZL48" s="13"/>
      <c r="VZM48" s="13"/>
      <c r="VZN48" s="14"/>
      <c r="VZO48" s="15"/>
      <c r="VZP48" s="13"/>
      <c r="VZQ48" s="9"/>
      <c r="VZR48" s="8"/>
      <c r="VZS48" s="8"/>
      <c r="VZT48" s="13"/>
      <c r="VZU48" s="13"/>
      <c r="VZV48" s="14"/>
      <c r="VZW48" s="15"/>
      <c r="VZX48" s="13"/>
      <c r="VZY48" s="9"/>
      <c r="VZZ48" s="8"/>
      <c r="WAA48" s="8"/>
      <c r="WAB48" s="13"/>
      <c r="WAC48" s="13"/>
      <c r="WAD48" s="14"/>
      <c r="WAE48" s="15"/>
      <c r="WAF48" s="13"/>
      <c r="WAG48" s="9"/>
      <c r="WAH48" s="8"/>
      <c r="WAI48" s="8"/>
      <c r="WAJ48" s="13"/>
      <c r="WAK48" s="13"/>
      <c r="WAL48" s="14"/>
      <c r="WAM48" s="15"/>
      <c r="WAN48" s="13"/>
      <c r="WAO48" s="9"/>
      <c r="WAP48" s="8"/>
      <c r="WAQ48" s="8"/>
      <c r="WAR48" s="13"/>
      <c r="WAS48" s="13"/>
      <c r="WAT48" s="14"/>
      <c r="WAU48" s="15"/>
      <c r="WAV48" s="13"/>
      <c r="WAW48" s="9"/>
      <c r="WAX48" s="8"/>
      <c r="WAY48" s="8"/>
      <c r="WAZ48" s="13"/>
      <c r="WBA48" s="13"/>
      <c r="WBB48" s="14"/>
      <c r="WBC48" s="15"/>
      <c r="WBD48" s="13"/>
      <c r="WBE48" s="9"/>
      <c r="WBF48" s="8"/>
      <c r="WBG48" s="8"/>
      <c r="WBH48" s="13"/>
      <c r="WBI48" s="13"/>
      <c r="WBJ48" s="14"/>
      <c r="WBK48" s="15"/>
      <c r="WBL48" s="13"/>
      <c r="WBM48" s="9"/>
      <c r="WBN48" s="8"/>
      <c r="WBO48" s="8"/>
      <c r="WBP48" s="13"/>
      <c r="WBQ48" s="13"/>
      <c r="WBR48" s="14"/>
      <c r="WBS48" s="15"/>
      <c r="WBT48" s="13"/>
      <c r="WBU48" s="9"/>
      <c r="WBV48" s="8"/>
      <c r="WBW48" s="8"/>
      <c r="WBX48" s="13"/>
      <c r="WBY48" s="13"/>
      <c r="WBZ48" s="14"/>
      <c r="WCA48" s="15"/>
      <c r="WCB48" s="13"/>
      <c r="WCC48" s="9"/>
      <c r="WCD48" s="8"/>
      <c r="WCE48" s="8"/>
      <c r="WCF48" s="13"/>
      <c r="WCG48" s="13"/>
      <c r="WCH48" s="14"/>
      <c r="WCI48" s="15"/>
      <c r="WCJ48" s="13"/>
      <c r="WCK48" s="9"/>
      <c r="WCL48" s="8"/>
      <c r="WCM48" s="8"/>
      <c r="WCN48" s="13"/>
      <c r="WCO48" s="13"/>
      <c r="WCP48" s="14"/>
      <c r="WCQ48" s="15"/>
      <c r="WCR48" s="13"/>
      <c r="WCS48" s="9"/>
      <c r="WCT48" s="8"/>
      <c r="WCU48" s="8"/>
      <c r="WCV48" s="13"/>
      <c r="WCW48" s="13"/>
      <c r="WCX48" s="14"/>
      <c r="WCY48" s="15"/>
      <c r="WCZ48" s="13"/>
      <c r="WDA48" s="9"/>
      <c r="WDB48" s="8"/>
      <c r="WDC48" s="8"/>
      <c r="WDD48" s="13"/>
      <c r="WDE48" s="13"/>
      <c r="WDF48" s="14"/>
      <c r="WDG48" s="15"/>
      <c r="WDH48" s="13"/>
      <c r="WDI48" s="9"/>
      <c r="WDJ48" s="8"/>
      <c r="WDK48" s="8"/>
      <c r="WDL48" s="13"/>
      <c r="WDM48" s="13"/>
      <c r="WDN48" s="14"/>
      <c r="WDO48" s="15"/>
      <c r="WDP48" s="13"/>
      <c r="WDQ48" s="9"/>
      <c r="WDR48" s="8"/>
      <c r="WDS48" s="8"/>
      <c r="WDT48" s="13"/>
      <c r="WDU48" s="13"/>
      <c r="WDV48" s="14"/>
      <c r="WDW48" s="15"/>
      <c r="WDX48" s="13"/>
      <c r="WDY48" s="9"/>
      <c r="WDZ48" s="8"/>
      <c r="WEA48" s="8"/>
      <c r="WEB48" s="13"/>
      <c r="WEC48" s="13"/>
      <c r="WED48" s="14"/>
      <c r="WEE48" s="15"/>
      <c r="WEF48" s="13"/>
      <c r="WEG48" s="9"/>
      <c r="WEH48" s="8"/>
      <c r="WEI48" s="8"/>
      <c r="WEJ48" s="13"/>
      <c r="WEK48" s="13"/>
      <c r="WEL48" s="14"/>
      <c r="WEM48" s="15"/>
      <c r="WEN48" s="13"/>
      <c r="WEO48" s="9"/>
      <c r="WEP48" s="8"/>
      <c r="WEQ48" s="8"/>
      <c r="WER48" s="13"/>
      <c r="WES48" s="13"/>
      <c r="WET48" s="14"/>
      <c r="WEU48" s="15"/>
      <c r="WEV48" s="13"/>
      <c r="WEW48" s="9"/>
      <c r="WEX48" s="8"/>
      <c r="WEY48" s="8"/>
      <c r="WEZ48" s="13"/>
      <c r="WFA48" s="13"/>
      <c r="WFB48" s="14"/>
      <c r="WFC48" s="15"/>
      <c r="WFD48" s="13"/>
      <c r="WFE48" s="9"/>
      <c r="WFF48" s="8"/>
      <c r="WFG48" s="8"/>
      <c r="WFH48" s="13"/>
      <c r="WFI48" s="13"/>
      <c r="WFJ48" s="14"/>
      <c r="WFK48" s="15"/>
      <c r="WFL48" s="13"/>
      <c r="WFM48" s="9"/>
      <c r="WFN48" s="8"/>
      <c r="WFO48" s="8"/>
      <c r="WFP48" s="13"/>
      <c r="WFQ48" s="13"/>
      <c r="WFR48" s="14"/>
      <c r="WFS48" s="15"/>
      <c r="WFT48" s="13"/>
      <c r="WFU48" s="9"/>
      <c r="WFV48" s="8"/>
      <c r="WFW48" s="8"/>
      <c r="WFX48" s="13"/>
      <c r="WFY48" s="13"/>
      <c r="WFZ48" s="14"/>
      <c r="WGA48" s="15"/>
      <c r="WGB48" s="13"/>
      <c r="WGC48" s="9"/>
      <c r="WGD48" s="8"/>
      <c r="WGE48" s="8"/>
      <c r="WGF48" s="13"/>
      <c r="WGG48" s="13"/>
      <c r="WGH48" s="14"/>
      <c r="WGI48" s="15"/>
      <c r="WGJ48" s="13"/>
      <c r="WGK48" s="9"/>
      <c r="WGL48" s="8"/>
      <c r="WGM48" s="8"/>
      <c r="WGN48" s="13"/>
      <c r="WGO48" s="13"/>
      <c r="WGP48" s="14"/>
      <c r="WGQ48" s="15"/>
      <c r="WGR48" s="13"/>
      <c r="WGS48" s="9"/>
      <c r="WGT48" s="8"/>
      <c r="WGU48" s="8"/>
      <c r="WGV48" s="13"/>
      <c r="WGW48" s="13"/>
      <c r="WGX48" s="14"/>
      <c r="WGY48" s="15"/>
      <c r="WGZ48" s="13"/>
      <c r="WHA48" s="9"/>
      <c r="WHB48" s="8"/>
      <c r="WHC48" s="8"/>
      <c r="WHD48" s="13"/>
      <c r="WHE48" s="13"/>
      <c r="WHF48" s="14"/>
      <c r="WHG48" s="15"/>
      <c r="WHH48" s="13"/>
      <c r="WHI48" s="9"/>
      <c r="WHJ48" s="8"/>
      <c r="WHK48" s="8"/>
      <c r="WHL48" s="13"/>
      <c r="WHM48" s="13"/>
      <c r="WHN48" s="14"/>
      <c r="WHO48" s="15"/>
      <c r="WHP48" s="13"/>
      <c r="WHQ48" s="9"/>
      <c r="WHR48" s="8"/>
      <c r="WHS48" s="8"/>
      <c r="WHT48" s="13"/>
      <c r="WHU48" s="13"/>
      <c r="WHV48" s="14"/>
      <c r="WHW48" s="15"/>
      <c r="WHX48" s="13"/>
      <c r="WHY48" s="9"/>
      <c r="WHZ48" s="8"/>
      <c r="WIA48" s="8"/>
      <c r="WIB48" s="13"/>
      <c r="WIC48" s="13"/>
      <c r="WID48" s="14"/>
      <c r="WIE48" s="15"/>
      <c r="WIF48" s="13"/>
      <c r="WIG48" s="9"/>
      <c r="WIH48" s="8"/>
      <c r="WII48" s="8"/>
      <c r="WIJ48" s="13"/>
      <c r="WIK48" s="13"/>
      <c r="WIL48" s="14"/>
      <c r="WIM48" s="15"/>
      <c r="WIN48" s="13"/>
      <c r="WIO48" s="9"/>
      <c r="WIP48" s="8"/>
      <c r="WIQ48" s="8"/>
      <c r="WIR48" s="13"/>
      <c r="WIS48" s="13"/>
      <c r="WIT48" s="14"/>
      <c r="WIU48" s="15"/>
      <c r="WIV48" s="13"/>
      <c r="WIW48" s="9"/>
      <c r="WIX48" s="8"/>
      <c r="WIY48" s="8"/>
      <c r="WIZ48" s="13"/>
      <c r="WJA48" s="13"/>
      <c r="WJB48" s="14"/>
      <c r="WJC48" s="15"/>
      <c r="WJD48" s="13"/>
      <c r="WJE48" s="9"/>
      <c r="WJF48" s="8"/>
      <c r="WJG48" s="8"/>
      <c r="WJH48" s="13"/>
      <c r="WJI48" s="13"/>
      <c r="WJJ48" s="14"/>
      <c r="WJK48" s="15"/>
      <c r="WJL48" s="13"/>
      <c r="WJM48" s="9"/>
      <c r="WJN48" s="8"/>
      <c r="WJO48" s="8"/>
      <c r="WJP48" s="13"/>
      <c r="WJQ48" s="13"/>
      <c r="WJR48" s="14"/>
      <c r="WJS48" s="15"/>
      <c r="WJT48" s="13"/>
      <c r="WJU48" s="9"/>
      <c r="WJV48" s="8"/>
      <c r="WJW48" s="8"/>
      <c r="WJX48" s="13"/>
      <c r="WJY48" s="13"/>
      <c r="WJZ48" s="14"/>
      <c r="WKA48" s="15"/>
      <c r="WKB48" s="13"/>
      <c r="WKC48" s="9"/>
      <c r="WKD48" s="8"/>
      <c r="WKE48" s="8"/>
      <c r="WKF48" s="13"/>
      <c r="WKG48" s="13"/>
      <c r="WKH48" s="14"/>
      <c r="WKI48" s="15"/>
      <c r="WKJ48" s="13"/>
      <c r="WKK48" s="9"/>
      <c r="WKL48" s="8"/>
      <c r="WKM48" s="8"/>
      <c r="WKN48" s="13"/>
      <c r="WKO48" s="13"/>
      <c r="WKP48" s="14"/>
      <c r="WKQ48" s="15"/>
      <c r="WKR48" s="13"/>
      <c r="WKS48" s="9"/>
      <c r="WKT48" s="8"/>
      <c r="WKU48" s="8"/>
      <c r="WKV48" s="13"/>
      <c r="WKW48" s="13"/>
      <c r="WKX48" s="14"/>
      <c r="WKY48" s="15"/>
      <c r="WKZ48" s="13"/>
      <c r="WLA48" s="9"/>
      <c r="WLB48" s="8"/>
      <c r="WLC48" s="8"/>
      <c r="WLD48" s="13"/>
      <c r="WLE48" s="13"/>
      <c r="WLF48" s="14"/>
      <c r="WLG48" s="15"/>
      <c r="WLH48" s="13"/>
      <c r="WLI48" s="9"/>
      <c r="WLJ48" s="8"/>
      <c r="WLK48" s="8"/>
      <c r="WLL48" s="13"/>
      <c r="WLM48" s="13"/>
      <c r="WLN48" s="14"/>
      <c r="WLO48" s="15"/>
      <c r="WLP48" s="13"/>
      <c r="WLQ48" s="9"/>
      <c r="WLR48" s="8"/>
      <c r="WLS48" s="8"/>
      <c r="WLT48" s="13"/>
      <c r="WLU48" s="13"/>
      <c r="WLV48" s="14"/>
      <c r="WLW48" s="15"/>
      <c r="WLX48" s="13"/>
      <c r="WLY48" s="9"/>
      <c r="WLZ48" s="8"/>
      <c r="WMA48" s="8"/>
      <c r="WMB48" s="13"/>
      <c r="WMC48" s="13"/>
      <c r="WMD48" s="14"/>
      <c r="WME48" s="15"/>
      <c r="WMF48" s="13"/>
      <c r="WMG48" s="9"/>
      <c r="WMH48" s="8"/>
      <c r="WMI48" s="8"/>
      <c r="WMJ48" s="13"/>
      <c r="WMK48" s="13"/>
      <c r="WML48" s="14"/>
      <c r="WMM48" s="15"/>
      <c r="WMN48" s="13"/>
      <c r="WMO48" s="9"/>
      <c r="WMP48" s="8"/>
      <c r="WMQ48" s="8"/>
      <c r="WMR48" s="13"/>
      <c r="WMS48" s="13"/>
      <c r="WMT48" s="14"/>
      <c r="WMU48" s="15"/>
      <c r="WMV48" s="13"/>
      <c r="WMW48" s="9"/>
      <c r="WMX48" s="8"/>
      <c r="WMY48" s="8"/>
      <c r="WMZ48" s="13"/>
      <c r="WNA48" s="13"/>
      <c r="WNB48" s="14"/>
      <c r="WNC48" s="15"/>
      <c r="WND48" s="13"/>
      <c r="WNE48" s="9"/>
      <c r="WNF48" s="8"/>
      <c r="WNG48" s="8"/>
      <c r="WNH48" s="13"/>
      <c r="WNI48" s="13"/>
      <c r="WNJ48" s="14"/>
      <c r="WNK48" s="15"/>
      <c r="WNL48" s="13"/>
      <c r="WNM48" s="9"/>
      <c r="WNN48" s="8"/>
      <c r="WNO48" s="8"/>
      <c r="WNP48" s="13"/>
      <c r="WNQ48" s="13"/>
      <c r="WNR48" s="14"/>
      <c r="WNS48" s="15"/>
      <c r="WNT48" s="13"/>
      <c r="WNU48" s="9"/>
      <c r="WNV48" s="8"/>
      <c r="WNW48" s="8"/>
      <c r="WNX48" s="13"/>
      <c r="WNY48" s="13"/>
      <c r="WNZ48" s="14"/>
      <c r="WOA48" s="15"/>
      <c r="WOB48" s="13"/>
      <c r="WOC48" s="9"/>
      <c r="WOD48" s="8"/>
      <c r="WOE48" s="8"/>
      <c r="WOF48" s="13"/>
      <c r="WOG48" s="13"/>
      <c r="WOH48" s="14"/>
      <c r="WOI48" s="15"/>
      <c r="WOJ48" s="13"/>
      <c r="WOK48" s="9"/>
      <c r="WOL48" s="8"/>
      <c r="WOM48" s="8"/>
      <c r="WON48" s="13"/>
      <c r="WOO48" s="13"/>
      <c r="WOP48" s="14"/>
      <c r="WOQ48" s="15"/>
      <c r="WOR48" s="13"/>
      <c r="WOS48" s="9"/>
      <c r="WOT48" s="8"/>
      <c r="WOU48" s="8"/>
      <c r="WOV48" s="13"/>
      <c r="WOW48" s="13"/>
      <c r="WOX48" s="14"/>
      <c r="WOY48" s="15"/>
      <c r="WOZ48" s="13"/>
      <c r="WPA48" s="9"/>
      <c r="WPB48" s="8"/>
      <c r="WPC48" s="8"/>
      <c r="WPD48" s="13"/>
      <c r="WPE48" s="13"/>
      <c r="WPF48" s="14"/>
      <c r="WPG48" s="15"/>
      <c r="WPH48" s="13"/>
      <c r="WPI48" s="9"/>
      <c r="WPJ48" s="8"/>
      <c r="WPK48" s="8"/>
      <c r="WPL48" s="13"/>
      <c r="WPM48" s="13"/>
      <c r="WPN48" s="14"/>
      <c r="WPO48" s="15"/>
      <c r="WPP48" s="13"/>
      <c r="WPQ48" s="9"/>
      <c r="WPR48" s="8"/>
      <c r="WPS48" s="8"/>
      <c r="WPT48" s="13"/>
      <c r="WPU48" s="13"/>
      <c r="WPV48" s="14"/>
      <c r="WPW48" s="15"/>
      <c r="WPX48" s="13"/>
      <c r="WPY48" s="9"/>
      <c r="WPZ48" s="8"/>
      <c r="WQA48" s="8"/>
      <c r="WQB48" s="13"/>
      <c r="WQC48" s="13"/>
      <c r="WQD48" s="14"/>
      <c r="WQE48" s="15"/>
      <c r="WQF48" s="13"/>
      <c r="WQG48" s="9"/>
      <c r="WQH48" s="8"/>
      <c r="WQI48" s="8"/>
      <c r="WQJ48" s="13"/>
      <c r="WQK48" s="13"/>
      <c r="WQL48" s="14"/>
      <c r="WQM48" s="15"/>
      <c r="WQN48" s="13"/>
      <c r="WQO48" s="9"/>
      <c r="WQP48" s="8"/>
      <c r="WQQ48" s="8"/>
      <c r="WQR48" s="13"/>
      <c r="WQS48" s="13"/>
      <c r="WQT48" s="14"/>
      <c r="WQU48" s="15"/>
      <c r="WQV48" s="13"/>
      <c r="WQW48" s="9"/>
      <c r="WQX48" s="8"/>
      <c r="WQY48" s="8"/>
      <c r="WQZ48" s="13"/>
      <c r="WRA48" s="13"/>
      <c r="WRB48" s="14"/>
      <c r="WRC48" s="15"/>
      <c r="WRD48" s="13"/>
      <c r="WRE48" s="9"/>
      <c r="WRF48" s="8"/>
      <c r="WRG48" s="8"/>
      <c r="WRH48" s="13"/>
      <c r="WRI48" s="13"/>
      <c r="WRJ48" s="14"/>
      <c r="WRK48" s="15"/>
      <c r="WRL48" s="13"/>
      <c r="WRM48" s="9"/>
      <c r="WRN48" s="8"/>
      <c r="WRO48" s="8"/>
      <c r="WRP48" s="13"/>
      <c r="WRQ48" s="13"/>
      <c r="WRR48" s="14"/>
      <c r="WRS48" s="15"/>
      <c r="WRT48" s="13"/>
      <c r="WRU48" s="9"/>
      <c r="WRV48" s="8"/>
      <c r="WRW48" s="8"/>
      <c r="WRX48" s="13"/>
      <c r="WRY48" s="13"/>
      <c r="WRZ48" s="14"/>
      <c r="WSA48" s="15"/>
      <c r="WSB48" s="13"/>
      <c r="WSC48" s="9"/>
      <c r="WSD48" s="8"/>
      <c r="WSE48" s="8"/>
      <c r="WSF48" s="13"/>
      <c r="WSG48" s="13"/>
      <c r="WSH48" s="14"/>
      <c r="WSI48" s="15"/>
      <c r="WSJ48" s="13"/>
      <c r="WSK48" s="9"/>
      <c r="WSL48" s="8"/>
      <c r="WSM48" s="8"/>
      <c r="WSN48" s="13"/>
      <c r="WSO48" s="13"/>
      <c r="WSP48" s="14"/>
      <c r="WSQ48" s="15"/>
      <c r="WSR48" s="13"/>
      <c r="WSS48" s="9"/>
      <c r="WST48" s="8"/>
      <c r="WSU48" s="8"/>
      <c r="WSV48" s="13"/>
      <c r="WSW48" s="13"/>
      <c r="WSX48" s="14"/>
      <c r="WSY48" s="15"/>
      <c r="WSZ48" s="13"/>
      <c r="WTA48" s="9"/>
      <c r="WTB48" s="8"/>
      <c r="WTC48" s="8"/>
      <c r="WTD48" s="13"/>
      <c r="WTE48" s="13"/>
      <c r="WTF48" s="14"/>
      <c r="WTG48" s="15"/>
      <c r="WTH48" s="13"/>
      <c r="WTI48" s="9"/>
      <c r="WTJ48" s="8"/>
      <c r="WTK48" s="8"/>
      <c r="WTL48" s="13"/>
      <c r="WTM48" s="13"/>
      <c r="WTN48" s="14"/>
      <c r="WTO48" s="15"/>
      <c r="WTP48" s="13"/>
      <c r="WTQ48" s="9"/>
      <c r="WTR48" s="8"/>
      <c r="WTS48" s="8"/>
      <c r="WTT48" s="13"/>
      <c r="WTU48" s="13"/>
      <c r="WTV48" s="14"/>
      <c r="WTW48" s="15"/>
      <c r="WTX48" s="13"/>
      <c r="WTY48" s="9"/>
      <c r="WTZ48" s="8"/>
      <c r="WUA48" s="8"/>
      <c r="WUB48" s="13"/>
      <c r="WUC48" s="13"/>
      <c r="WUD48" s="14"/>
      <c r="WUE48" s="15"/>
      <c r="WUF48" s="13"/>
      <c r="WUG48" s="9"/>
      <c r="WUH48" s="8"/>
      <c r="WUI48" s="8"/>
      <c r="WUJ48" s="13"/>
      <c r="WUK48" s="13"/>
      <c r="WUL48" s="14"/>
      <c r="WUM48" s="15"/>
      <c r="WUN48" s="13"/>
      <c r="WUO48" s="9"/>
      <c r="WUP48" s="8"/>
      <c r="WUQ48" s="8"/>
      <c r="WUR48" s="13"/>
      <c r="WUS48" s="13"/>
      <c r="WUT48" s="14"/>
      <c r="WUU48" s="15"/>
      <c r="WUV48" s="13"/>
      <c r="WUW48" s="9"/>
      <c r="WUX48" s="8"/>
      <c r="WUY48" s="8"/>
      <c r="WUZ48" s="13"/>
      <c r="WVA48" s="13"/>
      <c r="WVB48" s="14"/>
      <c r="WVC48" s="15"/>
      <c r="WVD48" s="13"/>
      <c r="WVE48" s="9"/>
      <c r="WVF48" s="8"/>
      <c r="WVG48" s="8"/>
      <c r="WVH48" s="13"/>
      <c r="WVI48" s="13"/>
      <c r="WVJ48" s="14"/>
      <c r="WVK48" s="15"/>
      <c r="WVL48" s="13"/>
      <c r="WVM48" s="9"/>
      <c r="WVN48" s="8"/>
      <c r="WVO48" s="8"/>
      <c r="WVP48" s="13"/>
      <c r="WVQ48" s="13"/>
      <c r="WVR48" s="14"/>
      <c r="WVS48" s="15"/>
      <c r="WVT48" s="13"/>
      <c r="WVU48" s="9"/>
      <c r="WVV48" s="8"/>
      <c r="WVW48" s="8"/>
      <c r="WVX48" s="13"/>
      <c r="WVY48" s="13"/>
      <c r="WVZ48" s="14"/>
      <c r="WWA48" s="15"/>
      <c r="WWB48" s="13"/>
      <c r="WWC48" s="9"/>
      <c r="WWD48" s="8"/>
      <c r="WWE48" s="8"/>
      <c r="WWF48" s="13"/>
      <c r="WWG48" s="13"/>
      <c r="WWH48" s="14"/>
      <c r="WWI48" s="15"/>
      <c r="WWJ48" s="13"/>
      <c r="WWK48" s="9"/>
      <c r="WWL48" s="8"/>
      <c r="WWM48" s="8"/>
      <c r="WWN48" s="13"/>
      <c r="WWO48" s="13"/>
      <c r="WWP48" s="14"/>
      <c r="WWQ48" s="15"/>
      <c r="WWR48" s="13"/>
      <c r="WWS48" s="9"/>
      <c r="WWT48" s="8"/>
      <c r="WWU48" s="8"/>
      <c r="WWV48" s="13"/>
      <c r="WWW48" s="13"/>
      <c r="WWX48" s="14"/>
      <c r="WWY48" s="15"/>
      <c r="WWZ48" s="13"/>
      <c r="WXA48" s="9"/>
      <c r="WXB48" s="8"/>
      <c r="WXC48" s="8"/>
      <c r="WXD48" s="13"/>
      <c r="WXE48" s="13"/>
      <c r="WXF48" s="14"/>
      <c r="WXG48" s="15"/>
      <c r="WXH48" s="13"/>
      <c r="WXI48" s="9"/>
      <c r="WXJ48" s="8"/>
      <c r="WXK48" s="8"/>
      <c r="WXL48" s="13"/>
      <c r="WXM48" s="13"/>
      <c r="WXN48" s="14"/>
      <c r="WXO48" s="15"/>
      <c r="WXP48" s="13"/>
      <c r="WXQ48" s="9"/>
      <c r="WXR48" s="8"/>
      <c r="WXS48" s="8"/>
      <c r="WXT48" s="13"/>
      <c r="WXU48" s="13"/>
      <c r="WXV48" s="14"/>
      <c r="WXW48" s="15"/>
      <c r="WXX48" s="13"/>
      <c r="WXY48" s="9"/>
      <c r="WXZ48" s="8"/>
      <c r="WYA48" s="8"/>
      <c r="WYB48" s="13"/>
      <c r="WYC48" s="13"/>
      <c r="WYD48" s="14"/>
      <c r="WYE48" s="15"/>
      <c r="WYF48" s="13"/>
      <c r="WYG48" s="9"/>
      <c r="WYH48" s="8"/>
      <c r="WYI48" s="8"/>
      <c r="WYJ48" s="13"/>
      <c r="WYK48" s="13"/>
      <c r="WYL48" s="14"/>
      <c r="WYM48" s="15"/>
      <c r="WYN48" s="13"/>
      <c r="WYO48" s="9"/>
      <c r="WYP48" s="8"/>
      <c r="WYQ48" s="8"/>
      <c r="WYR48" s="13"/>
      <c r="WYS48" s="13"/>
      <c r="WYT48" s="14"/>
      <c r="WYU48" s="15"/>
      <c r="WYV48" s="13"/>
      <c r="WYW48" s="9"/>
      <c r="WYX48" s="8"/>
      <c r="WYY48" s="8"/>
      <c r="WYZ48" s="13"/>
      <c r="WZA48" s="13"/>
      <c r="WZB48" s="14"/>
      <c r="WZC48" s="15"/>
      <c r="WZD48" s="13"/>
      <c r="WZE48" s="9"/>
      <c r="WZF48" s="8"/>
      <c r="WZG48" s="8"/>
      <c r="WZH48" s="13"/>
      <c r="WZI48" s="13"/>
      <c r="WZJ48" s="14"/>
      <c r="WZK48" s="15"/>
      <c r="WZL48" s="13"/>
      <c r="WZM48" s="9"/>
      <c r="WZN48" s="8"/>
      <c r="WZO48" s="8"/>
      <c r="WZP48" s="13"/>
      <c r="WZQ48" s="13"/>
      <c r="WZR48" s="14"/>
      <c r="WZS48" s="15"/>
      <c r="WZT48" s="13"/>
      <c r="WZU48" s="9"/>
      <c r="WZV48" s="8"/>
      <c r="WZW48" s="8"/>
      <c r="WZX48" s="13"/>
      <c r="WZY48" s="13"/>
      <c r="WZZ48" s="14"/>
      <c r="XAA48" s="15"/>
      <c r="XAB48" s="13"/>
      <c r="XAC48" s="9"/>
      <c r="XAD48" s="8"/>
      <c r="XAE48" s="8"/>
      <c r="XAF48" s="13"/>
      <c r="XAG48" s="13"/>
      <c r="XAH48" s="14"/>
      <c r="XAI48" s="15"/>
      <c r="XAJ48" s="13"/>
      <c r="XAK48" s="9"/>
      <c r="XAL48" s="8"/>
      <c r="XAM48" s="8"/>
      <c r="XAN48" s="13"/>
      <c r="XAO48" s="13"/>
      <c r="XAP48" s="14"/>
      <c r="XAQ48" s="15"/>
      <c r="XAR48" s="13"/>
      <c r="XAS48" s="9"/>
      <c r="XAT48" s="8"/>
      <c r="XAU48" s="8"/>
      <c r="XAV48" s="13"/>
      <c r="XAW48" s="13"/>
      <c r="XAX48" s="14"/>
      <c r="XAY48" s="15"/>
      <c r="XAZ48" s="13"/>
      <c r="XBA48" s="9"/>
      <c r="XBB48" s="8"/>
      <c r="XBC48" s="8"/>
      <c r="XBD48" s="13"/>
      <c r="XBE48" s="13"/>
      <c r="XBF48" s="14"/>
      <c r="XBG48" s="15"/>
      <c r="XBH48" s="13"/>
      <c r="XBI48" s="9"/>
      <c r="XBJ48" s="8"/>
      <c r="XBK48" s="8"/>
      <c r="XBL48" s="13"/>
      <c r="XBM48" s="13"/>
      <c r="XBN48" s="14"/>
      <c r="XBO48" s="15"/>
      <c r="XBP48" s="13"/>
      <c r="XBQ48" s="9"/>
      <c r="XBR48" s="8"/>
      <c r="XBS48" s="8"/>
      <c r="XBT48" s="13"/>
      <c r="XBU48" s="13"/>
      <c r="XBV48" s="14"/>
      <c r="XBW48" s="15"/>
      <c r="XBX48" s="13"/>
      <c r="XBY48" s="9"/>
      <c r="XBZ48" s="8"/>
      <c r="XCA48" s="8"/>
      <c r="XCB48" s="13"/>
      <c r="XCC48" s="13"/>
      <c r="XCD48" s="14"/>
      <c r="XCE48" s="15"/>
      <c r="XCF48" s="13"/>
      <c r="XCG48" s="9"/>
      <c r="XCH48" s="8"/>
      <c r="XCI48" s="8"/>
      <c r="XCJ48" s="13"/>
      <c r="XCK48" s="13"/>
      <c r="XCL48" s="14"/>
      <c r="XCM48" s="15"/>
      <c r="XCN48" s="13"/>
      <c r="XCO48" s="9"/>
      <c r="XCP48" s="8"/>
      <c r="XCQ48" s="8"/>
      <c r="XCR48" s="13"/>
      <c r="XCS48" s="13"/>
      <c r="XCT48" s="14"/>
      <c r="XCU48" s="15"/>
      <c r="XCV48" s="13"/>
      <c r="XCW48" s="9"/>
      <c r="XCX48" s="8"/>
      <c r="XCY48" s="8"/>
      <c r="XCZ48" s="13"/>
      <c r="XDA48" s="13"/>
      <c r="XDB48" s="14"/>
      <c r="XDC48" s="15"/>
      <c r="XDD48" s="13"/>
      <c r="XDE48" s="9"/>
      <c r="XDF48" s="8"/>
      <c r="XDG48" s="8"/>
      <c r="XDH48" s="13"/>
      <c r="XDI48" s="13"/>
      <c r="XDJ48" s="14"/>
      <c r="XDK48" s="15"/>
      <c r="XDL48" s="13"/>
      <c r="XDM48" s="9"/>
      <c r="XDN48" s="8"/>
      <c r="XDO48" s="8"/>
      <c r="XDP48" s="13"/>
      <c r="XDQ48" s="13"/>
      <c r="XDR48" s="14"/>
      <c r="XDS48" s="15"/>
      <c r="XDT48" s="13"/>
      <c r="XDU48" s="9"/>
      <c r="XDV48" s="8"/>
      <c r="XDW48" s="8"/>
      <c r="XDX48" s="13"/>
      <c r="XDY48" s="13"/>
      <c r="XDZ48" s="14"/>
      <c r="XEA48" s="15"/>
      <c r="XEB48" s="13"/>
      <c r="XEC48" s="9"/>
      <c r="XED48" s="8"/>
      <c r="XEE48" s="8"/>
      <c r="XEF48" s="13"/>
      <c r="XEG48" s="13"/>
      <c r="XEH48" s="14"/>
      <c r="XEI48" s="15"/>
      <c r="XEJ48" s="13"/>
      <c r="XEK48" s="9"/>
      <c r="XEL48" s="8"/>
      <c r="XEM48" s="8"/>
      <c r="XEN48" s="13"/>
      <c r="XEO48" s="13"/>
      <c r="XEP48" s="14"/>
      <c r="XEQ48" s="15"/>
      <c r="XER48" s="13"/>
      <c r="XES48" s="9"/>
      <c r="XET48" s="8"/>
      <c r="XEU48" s="8"/>
      <c r="XEV48" s="13"/>
      <c r="XEW48" s="13"/>
      <c r="XEX48" s="14"/>
      <c r="XEY48" s="15"/>
      <c r="XEZ48" s="13"/>
      <c r="XFA48" s="9"/>
      <c r="XFB48" s="8"/>
      <c r="XFC48" s="8"/>
    </row>
    <row r="49" spans="1:16383" x14ac:dyDescent="0.25">
      <c r="A49" s="269" t="s">
        <v>399</v>
      </c>
      <c r="B49" s="247" t="str">
        <f t="shared" ca="1" si="24"/>
        <v>Gecombineerde opwekking allesvergisting</v>
      </c>
      <c r="C49" s="248"/>
      <c r="D49" s="48">
        <f t="shared" ca="1" si="25"/>
        <v>8.7466285330888752E-2</v>
      </c>
      <c r="E49" s="49" t="str">
        <f t="shared" ca="1" si="26"/>
        <v>Euro/kWh</v>
      </c>
      <c r="F49" s="50" t="str">
        <f t="shared" ca="1" si="27"/>
        <v>8000/4000</v>
      </c>
      <c r="G49" s="50">
        <f t="shared" ca="1" si="28"/>
        <v>5742.160278745645</v>
      </c>
      <c r="H49" s="246">
        <f t="shared" ca="1" si="29"/>
        <v>0.64800000000000002</v>
      </c>
      <c r="I49" s="55">
        <f t="shared" ca="1" si="30"/>
        <v>6.225E-2</v>
      </c>
      <c r="J49" s="14"/>
      <c r="K49" s="15"/>
      <c r="L49" s="13"/>
      <c r="M49" s="9"/>
      <c r="N49" s="8"/>
      <c r="O49" s="8"/>
      <c r="P49" s="13"/>
      <c r="Q49" s="13"/>
      <c r="R49" s="14"/>
      <c r="S49" s="15"/>
      <c r="T49" s="13"/>
      <c r="U49" s="9"/>
      <c r="V49" s="8"/>
      <c r="W49" s="8"/>
      <c r="X49" s="13"/>
      <c r="Y49" s="13"/>
      <c r="Z49" s="14"/>
      <c r="AA49" s="15"/>
      <c r="AB49" s="13"/>
      <c r="AC49" s="9"/>
      <c r="AD49" s="8"/>
      <c r="AE49" s="8"/>
      <c r="AF49" s="13"/>
      <c r="AG49" s="13"/>
      <c r="AH49" s="14"/>
      <c r="AI49" s="15"/>
      <c r="AJ49" s="13"/>
      <c r="AK49" s="9"/>
      <c r="AL49" s="8"/>
      <c r="AM49" s="8"/>
      <c r="AN49" s="13"/>
      <c r="AO49" s="13"/>
      <c r="AP49" s="14"/>
      <c r="AQ49" s="15"/>
      <c r="AR49" s="13"/>
      <c r="AS49" s="9"/>
      <c r="AT49" s="8"/>
      <c r="AU49" s="8"/>
      <c r="AV49" s="13"/>
      <c r="AW49" s="13"/>
      <c r="AX49" s="14"/>
      <c r="AY49" s="15"/>
      <c r="AZ49" s="13"/>
      <c r="BA49" s="9"/>
      <c r="BB49" s="8"/>
      <c r="BC49" s="8"/>
      <c r="BD49" s="13"/>
      <c r="BE49" s="13"/>
      <c r="BF49" s="14"/>
      <c r="BG49" s="15"/>
      <c r="BH49" s="13"/>
      <c r="BI49" s="9"/>
      <c r="BJ49" s="8"/>
      <c r="BK49" s="8"/>
      <c r="BL49" s="13"/>
      <c r="BM49" s="13"/>
      <c r="BN49" s="14"/>
      <c r="BO49" s="15"/>
      <c r="BP49" s="13"/>
      <c r="BQ49" s="9"/>
      <c r="BR49" s="8"/>
      <c r="BS49" s="8"/>
      <c r="BT49" s="13"/>
      <c r="BU49" s="13"/>
      <c r="BV49" s="14"/>
      <c r="BW49" s="15"/>
      <c r="BX49" s="13"/>
      <c r="BY49" s="9"/>
      <c r="BZ49" s="8"/>
      <c r="CA49" s="8"/>
      <c r="CB49" s="13"/>
      <c r="CC49" s="13"/>
      <c r="CD49" s="14"/>
      <c r="CE49" s="15"/>
      <c r="CF49" s="13"/>
      <c r="CG49" s="9"/>
      <c r="CH49" s="8"/>
      <c r="CI49" s="8"/>
      <c r="CJ49" s="13"/>
      <c r="CK49" s="13"/>
      <c r="CL49" s="14"/>
      <c r="CM49" s="15"/>
      <c r="CN49" s="13"/>
      <c r="CO49" s="9"/>
      <c r="CP49" s="8"/>
      <c r="CQ49" s="8"/>
      <c r="CR49" s="13"/>
      <c r="CS49" s="13"/>
      <c r="CT49" s="14"/>
      <c r="CU49" s="15"/>
      <c r="CV49" s="13"/>
      <c r="CW49" s="9"/>
      <c r="CX49" s="8"/>
      <c r="CY49" s="8"/>
      <c r="CZ49" s="13"/>
      <c r="DA49" s="13"/>
      <c r="DB49" s="14"/>
      <c r="DC49" s="15"/>
      <c r="DD49" s="13"/>
      <c r="DE49" s="9"/>
      <c r="DF49" s="8"/>
      <c r="DG49" s="8"/>
      <c r="DH49" s="13"/>
      <c r="DI49" s="13"/>
      <c r="DJ49" s="14"/>
      <c r="DK49" s="15"/>
      <c r="DL49" s="13"/>
      <c r="DM49" s="9"/>
      <c r="DN49" s="8"/>
      <c r="DO49" s="8"/>
      <c r="DP49" s="13"/>
      <c r="DQ49" s="13"/>
      <c r="DR49" s="14"/>
      <c r="DS49" s="15"/>
      <c r="DT49" s="13"/>
      <c r="DU49" s="9"/>
      <c r="DV49" s="8"/>
      <c r="DW49" s="8"/>
      <c r="DX49" s="13"/>
      <c r="DY49" s="13"/>
      <c r="DZ49" s="14"/>
      <c r="EA49" s="15"/>
      <c r="EB49" s="13"/>
      <c r="EC49" s="9"/>
      <c r="ED49" s="8"/>
      <c r="EE49" s="8"/>
      <c r="EF49" s="13"/>
      <c r="EG49" s="13"/>
      <c r="EH49" s="14"/>
      <c r="EI49" s="15"/>
      <c r="EJ49" s="13"/>
      <c r="EK49" s="9"/>
      <c r="EL49" s="8"/>
      <c r="EM49" s="8"/>
      <c r="EN49" s="13"/>
      <c r="EO49" s="13"/>
      <c r="EP49" s="14"/>
      <c r="EQ49" s="15"/>
      <c r="ER49" s="13"/>
      <c r="ES49" s="9"/>
      <c r="ET49" s="8"/>
      <c r="EU49" s="8"/>
      <c r="EV49" s="13"/>
      <c r="EW49" s="13"/>
      <c r="EX49" s="14"/>
      <c r="EY49" s="15"/>
      <c r="EZ49" s="13"/>
      <c r="FA49" s="9"/>
      <c r="FB49" s="8"/>
      <c r="FC49" s="8"/>
      <c r="FD49" s="13"/>
      <c r="FE49" s="13"/>
      <c r="FF49" s="14"/>
      <c r="FG49" s="15"/>
      <c r="FH49" s="13"/>
      <c r="FI49" s="9"/>
      <c r="FJ49" s="8"/>
      <c r="FK49" s="8"/>
      <c r="FL49" s="13"/>
      <c r="FM49" s="13"/>
      <c r="FN49" s="14"/>
      <c r="FO49" s="15"/>
      <c r="FP49" s="13"/>
      <c r="FQ49" s="9"/>
      <c r="FR49" s="8"/>
      <c r="FS49" s="8"/>
      <c r="FT49" s="13"/>
      <c r="FU49" s="13"/>
      <c r="FV49" s="14"/>
      <c r="FW49" s="15"/>
      <c r="FX49" s="13"/>
      <c r="FY49" s="9"/>
      <c r="FZ49" s="8"/>
      <c r="GA49" s="8"/>
      <c r="GB49" s="13"/>
      <c r="GC49" s="13"/>
      <c r="GD49" s="14"/>
      <c r="GE49" s="15"/>
      <c r="GF49" s="13"/>
      <c r="GG49" s="9"/>
      <c r="GH49" s="8"/>
      <c r="GI49" s="8"/>
      <c r="GJ49" s="13"/>
      <c r="GK49" s="13"/>
      <c r="GL49" s="14"/>
      <c r="GM49" s="15"/>
      <c r="GN49" s="13"/>
      <c r="GO49" s="9"/>
      <c r="GP49" s="8"/>
      <c r="GQ49" s="8"/>
      <c r="GR49" s="13"/>
      <c r="GS49" s="13"/>
      <c r="GT49" s="14"/>
      <c r="GU49" s="15"/>
      <c r="GV49" s="13"/>
      <c r="GW49" s="9"/>
      <c r="GX49" s="8"/>
      <c r="GY49" s="8"/>
      <c r="GZ49" s="13"/>
      <c r="HA49" s="13"/>
      <c r="HB49" s="14"/>
      <c r="HC49" s="15"/>
      <c r="HD49" s="13"/>
      <c r="HE49" s="9"/>
      <c r="HF49" s="8"/>
      <c r="HG49" s="8"/>
      <c r="HH49" s="13"/>
      <c r="HI49" s="13"/>
      <c r="HJ49" s="14"/>
      <c r="HK49" s="15"/>
      <c r="HL49" s="13"/>
      <c r="HM49" s="9"/>
      <c r="HN49" s="8"/>
      <c r="HO49" s="8"/>
      <c r="HP49" s="13"/>
      <c r="HQ49" s="13"/>
      <c r="HR49" s="14"/>
      <c r="HS49" s="15"/>
      <c r="HT49" s="13"/>
      <c r="HU49" s="9"/>
      <c r="HV49" s="8"/>
      <c r="HW49" s="8"/>
      <c r="HX49" s="13"/>
      <c r="HY49" s="13"/>
      <c r="HZ49" s="14"/>
      <c r="IA49" s="15"/>
      <c r="IB49" s="13"/>
      <c r="IC49" s="9"/>
      <c r="ID49" s="8"/>
      <c r="IE49" s="8"/>
      <c r="IF49" s="13"/>
      <c r="IG49" s="13"/>
      <c r="IH49" s="14"/>
      <c r="II49" s="15"/>
      <c r="IJ49" s="13"/>
      <c r="IK49" s="9"/>
      <c r="IL49" s="8"/>
      <c r="IM49" s="8"/>
      <c r="IN49" s="13"/>
      <c r="IO49" s="13"/>
      <c r="IP49" s="14"/>
      <c r="IQ49" s="15"/>
      <c r="IR49" s="13"/>
      <c r="IS49" s="9"/>
      <c r="IT49" s="8"/>
      <c r="IU49" s="8"/>
      <c r="IV49" s="13"/>
      <c r="IW49" s="13"/>
      <c r="IX49" s="14"/>
      <c r="IY49" s="15"/>
      <c r="IZ49" s="13"/>
      <c r="JA49" s="9"/>
      <c r="JB49" s="8"/>
      <c r="JC49" s="8"/>
      <c r="JD49" s="13"/>
      <c r="JE49" s="13"/>
      <c r="JF49" s="14"/>
      <c r="JG49" s="15"/>
      <c r="JH49" s="13"/>
      <c r="JI49" s="9"/>
      <c r="JJ49" s="8"/>
      <c r="JK49" s="8"/>
      <c r="JL49" s="13"/>
      <c r="JM49" s="13"/>
      <c r="JN49" s="14"/>
      <c r="JO49" s="15"/>
      <c r="JP49" s="13"/>
      <c r="JQ49" s="9"/>
      <c r="JR49" s="8"/>
      <c r="JS49" s="8"/>
      <c r="JT49" s="13"/>
      <c r="JU49" s="13"/>
      <c r="JV49" s="14"/>
      <c r="JW49" s="15"/>
      <c r="JX49" s="13"/>
      <c r="JY49" s="9"/>
      <c r="JZ49" s="8"/>
      <c r="KA49" s="8"/>
      <c r="KB49" s="13"/>
      <c r="KC49" s="13"/>
      <c r="KD49" s="14"/>
      <c r="KE49" s="15"/>
      <c r="KF49" s="13"/>
      <c r="KG49" s="9"/>
      <c r="KH49" s="8"/>
      <c r="KI49" s="8"/>
      <c r="KJ49" s="13"/>
      <c r="KK49" s="13"/>
      <c r="KL49" s="14"/>
      <c r="KM49" s="15"/>
      <c r="KN49" s="13"/>
      <c r="KO49" s="9"/>
      <c r="KP49" s="8"/>
      <c r="KQ49" s="8"/>
      <c r="KR49" s="13"/>
      <c r="KS49" s="13"/>
      <c r="KT49" s="14"/>
      <c r="KU49" s="15"/>
      <c r="KV49" s="13"/>
      <c r="KW49" s="9"/>
      <c r="KX49" s="8"/>
      <c r="KY49" s="8"/>
      <c r="KZ49" s="13"/>
      <c r="LA49" s="13"/>
      <c r="LB49" s="14"/>
      <c r="LC49" s="15"/>
      <c r="LD49" s="13"/>
      <c r="LE49" s="9"/>
      <c r="LF49" s="8"/>
      <c r="LG49" s="8"/>
      <c r="LH49" s="13"/>
      <c r="LI49" s="13"/>
      <c r="LJ49" s="14"/>
      <c r="LK49" s="15"/>
      <c r="LL49" s="13"/>
      <c r="LM49" s="9"/>
      <c r="LN49" s="8"/>
      <c r="LO49" s="8"/>
      <c r="LP49" s="13"/>
      <c r="LQ49" s="13"/>
      <c r="LR49" s="14"/>
      <c r="LS49" s="15"/>
      <c r="LT49" s="13"/>
      <c r="LU49" s="9"/>
      <c r="LV49" s="8"/>
      <c r="LW49" s="8"/>
      <c r="LX49" s="13"/>
      <c r="LY49" s="13"/>
      <c r="LZ49" s="14"/>
      <c r="MA49" s="15"/>
      <c r="MB49" s="13"/>
      <c r="MC49" s="9"/>
      <c r="MD49" s="8"/>
      <c r="ME49" s="8"/>
      <c r="MF49" s="13"/>
      <c r="MG49" s="13"/>
      <c r="MH49" s="14"/>
      <c r="MI49" s="15"/>
      <c r="MJ49" s="13"/>
      <c r="MK49" s="9"/>
      <c r="ML49" s="8"/>
      <c r="MM49" s="8"/>
      <c r="MN49" s="13"/>
      <c r="MO49" s="13"/>
      <c r="MP49" s="14"/>
      <c r="MQ49" s="15"/>
      <c r="MR49" s="13"/>
      <c r="MS49" s="9"/>
      <c r="MT49" s="8"/>
      <c r="MU49" s="8"/>
      <c r="MV49" s="13"/>
      <c r="MW49" s="13"/>
      <c r="MX49" s="14"/>
      <c r="MY49" s="15"/>
      <c r="MZ49" s="13"/>
      <c r="NA49" s="9"/>
      <c r="NB49" s="8"/>
      <c r="NC49" s="8"/>
      <c r="ND49" s="13"/>
      <c r="NE49" s="13"/>
      <c r="NF49" s="14"/>
      <c r="NG49" s="15"/>
      <c r="NH49" s="13"/>
      <c r="NI49" s="9"/>
      <c r="NJ49" s="8"/>
      <c r="NK49" s="8"/>
      <c r="NL49" s="13"/>
      <c r="NM49" s="13"/>
      <c r="NN49" s="14"/>
      <c r="NO49" s="15"/>
      <c r="NP49" s="13"/>
      <c r="NQ49" s="9"/>
      <c r="NR49" s="8"/>
      <c r="NS49" s="8"/>
      <c r="NT49" s="13"/>
      <c r="NU49" s="13"/>
      <c r="NV49" s="14"/>
      <c r="NW49" s="15"/>
      <c r="NX49" s="13"/>
      <c r="NY49" s="9"/>
      <c r="NZ49" s="8"/>
      <c r="OA49" s="8"/>
      <c r="OB49" s="13"/>
      <c r="OC49" s="13"/>
      <c r="OD49" s="14"/>
      <c r="OE49" s="15"/>
      <c r="OF49" s="13"/>
      <c r="OG49" s="9"/>
      <c r="OH49" s="8"/>
      <c r="OI49" s="8"/>
      <c r="OJ49" s="13"/>
      <c r="OK49" s="13"/>
      <c r="OL49" s="14"/>
      <c r="OM49" s="15"/>
      <c r="ON49" s="13"/>
      <c r="OO49" s="9"/>
      <c r="OP49" s="8"/>
      <c r="OQ49" s="8"/>
      <c r="OR49" s="13"/>
      <c r="OS49" s="13"/>
      <c r="OT49" s="14"/>
      <c r="OU49" s="15"/>
      <c r="OV49" s="13"/>
      <c r="OW49" s="9"/>
      <c r="OX49" s="8"/>
      <c r="OY49" s="8"/>
      <c r="OZ49" s="13"/>
      <c r="PA49" s="13"/>
      <c r="PB49" s="14"/>
      <c r="PC49" s="15"/>
      <c r="PD49" s="13"/>
      <c r="PE49" s="9"/>
      <c r="PF49" s="8"/>
      <c r="PG49" s="8"/>
      <c r="PH49" s="13"/>
      <c r="PI49" s="13"/>
      <c r="PJ49" s="14"/>
      <c r="PK49" s="15"/>
      <c r="PL49" s="13"/>
      <c r="PM49" s="9"/>
      <c r="PN49" s="8"/>
      <c r="PO49" s="8"/>
      <c r="PP49" s="13"/>
      <c r="PQ49" s="13"/>
      <c r="PR49" s="14"/>
      <c r="PS49" s="15"/>
      <c r="PT49" s="13"/>
      <c r="PU49" s="9"/>
      <c r="PV49" s="8"/>
      <c r="PW49" s="8"/>
      <c r="PX49" s="13"/>
      <c r="PY49" s="13"/>
      <c r="PZ49" s="14"/>
      <c r="QA49" s="15"/>
      <c r="QB49" s="13"/>
      <c r="QC49" s="9"/>
      <c r="QD49" s="8"/>
      <c r="QE49" s="8"/>
      <c r="QF49" s="13"/>
      <c r="QG49" s="13"/>
      <c r="QH49" s="14"/>
      <c r="QI49" s="15"/>
      <c r="QJ49" s="13"/>
      <c r="QK49" s="9"/>
      <c r="QL49" s="8"/>
      <c r="QM49" s="8"/>
      <c r="QN49" s="13"/>
      <c r="QO49" s="13"/>
      <c r="QP49" s="14"/>
      <c r="QQ49" s="15"/>
      <c r="QR49" s="13"/>
      <c r="QS49" s="9"/>
      <c r="QT49" s="8"/>
      <c r="QU49" s="8"/>
      <c r="QV49" s="13"/>
      <c r="QW49" s="13"/>
      <c r="QX49" s="14"/>
      <c r="QY49" s="15"/>
      <c r="QZ49" s="13"/>
      <c r="RA49" s="9"/>
      <c r="RB49" s="8"/>
      <c r="RC49" s="8"/>
      <c r="RD49" s="13"/>
      <c r="RE49" s="13"/>
      <c r="RF49" s="14"/>
      <c r="RG49" s="15"/>
      <c r="RH49" s="13"/>
      <c r="RI49" s="9"/>
      <c r="RJ49" s="8"/>
      <c r="RK49" s="8"/>
      <c r="RL49" s="13"/>
      <c r="RM49" s="13"/>
      <c r="RN49" s="14"/>
      <c r="RO49" s="15"/>
      <c r="RP49" s="13"/>
      <c r="RQ49" s="9"/>
      <c r="RR49" s="8"/>
      <c r="RS49" s="8"/>
      <c r="RT49" s="13"/>
      <c r="RU49" s="13"/>
      <c r="RV49" s="14"/>
      <c r="RW49" s="15"/>
      <c r="RX49" s="13"/>
      <c r="RY49" s="9"/>
      <c r="RZ49" s="8"/>
      <c r="SA49" s="8"/>
      <c r="SB49" s="13"/>
      <c r="SC49" s="13"/>
      <c r="SD49" s="14"/>
      <c r="SE49" s="15"/>
      <c r="SF49" s="13"/>
      <c r="SG49" s="9"/>
      <c r="SH49" s="8"/>
      <c r="SI49" s="8"/>
      <c r="SJ49" s="13"/>
      <c r="SK49" s="13"/>
      <c r="SL49" s="14"/>
      <c r="SM49" s="15"/>
      <c r="SN49" s="13"/>
      <c r="SO49" s="9"/>
      <c r="SP49" s="8"/>
      <c r="SQ49" s="8"/>
      <c r="SR49" s="13"/>
      <c r="SS49" s="13"/>
      <c r="ST49" s="14"/>
      <c r="SU49" s="15"/>
      <c r="SV49" s="13"/>
      <c r="SW49" s="9"/>
      <c r="SX49" s="8"/>
      <c r="SY49" s="8"/>
      <c r="SZ49" s="13"/>
      <c r="TA49" s="13"/>
      <c r="TB49" s="14"/>
      <c r="TC49" s="15"/>
      <c r="TD49" s="13"/>
      <c r="TE49" s="9"/>
      <c r="TF49" s="8"/>
      <c r="TG49" s="8"/>
      <c r="TH49" s="13"/>
      <c r="TI49" s="13"/>
      <c r="TJ49" s="14"/>
      <c r="TK49" s="15"/>
      <c r="TL49" s="13"/>
      <c r="TM49" s="9"/>
      <c r="TN49" s="8"/>
      <c r="TO49" s="8"/>
      <c r="TP49" s="13"/>
      <c r="TQ49" s="13"/>
      <c r="TR49" s="14"/>
      <c r="TS49" s="15"/>
      <c r="TT49" s="13"/>
      <c r="TU49" s="9"/>
      <c r="TV49" s="8"/>
      <c r="TW49" s="8"/>
      <c r="TX49" s="13"/>
      <c r="TY49" s="13"/>
      <c r="TZ49" s="14"/>
      <c r="UA49" s="15"/>
      <c r="UB49" s="13"/>
      <c r="UC49" s="9"/>
      <c r="UD49" s="8"/>
      <c r="UE49" s="8"/>
      <c r="UF49" s="13"/>
      <c r="UG49" s="13"/>
      <c r="UH49" s="14"/>
      <c r="UI49" s="15"/>
      <c r="UJ49" s="13"/>
      <c r="UK49" s="9"/>
      <c r="UL49" s="8"/>
      <c r="UM49" s="8"/>
      <c r="UN49" s="13"/>
      <c r="UO49" s="13"/>
      <c r="UP49" s="14"/>
      <c r="UQ49" s="15"/>
      <c r="UR49" s="13"/>
      <c r="US49" s="9"/>
      <c r="UT49" s="8"/>
      <c r="UU49" s="8"/>
      <c r="UV49" s="13"/>
      <c r="UW49" s="13"/>
      <c r="UX49" s="14"/>
      <c r="UY49" s="15"/>
      <c r="UZ49" s="13"/>
      <c r="VA49" s="9"/>
      <c r="VB49" s="8"/>
      <c r="VC49" s="8"/>
      <c r="VD49" s="13"/>
      <c r="VE49" s="13"/>
      <c r="VF49" s="14"/>
      <c r="VG49" s="15"/>
      <c r="VH49" s="13"/>
      <c r="VI49" s="9"/>
      <c r="VJ49" s="8"/>
      <c r="VK49" s="8"/>
      <c r="VL49" s="13"/>
      <c r="VM49" s="13"/>
      <c r="VN49" s="14"/>
      <c r="VO49" s="15"/>
      <c r="VP49" s="13"/>
      <c r="VQ49" s="9"/>
      <c r="VR49" s="8"/>
      <c r="VS49" s="8"/>
      <c r="VT49" s="13"/>
      <c r="VU49" s="13"/>
      <c r="VV49" s="14"/>
      <c r="VW49" s="15"/>
      <c r="VX49" s="13"/>
      <c r="VY49" s="9"/>
      <c r="VZ49" s="8"/>
      <c r="WA49" s="8"/>
      <c r="WB49" s="13"/>
      <c r="WC49" s="13"/>
      <c r="WD49" s="14"/>
      <c r="WE49" s="15"/>
      <c r="WF49" s="13"/>
      <c r="WG49" s="9"/>
      <c r="WH49" s="8"/>
      <c r="WI49" s="8"/>
      <c r="WJ49" s="13"/>
      <c r="WK49" s="13"/>
      <c r="WL49" s="14"/>
      <c r="WM49" s="15"/>
      <c r="WN49" s="13"/>
      <c r="WO49" s="9"/>
      <c r="WP49" s="8"/>
      <c r="WQ49" s="8"/>
      <c r="WR49" s="13"/>
      <c r="WS49" s="13"/>
      <c r="WT49" s="14"/>
      <c r="WU49" s="15"/>
      <c r="WV49" s="13"/>
      <c r="WW49" s="9"/>
      <c r="WX49" s="8"/>
      <c r="WY49" s="8"/>
      <c r="WZ49" s="13"/>
      <c r="XA49" s="13"/>
      <c r="XB49" s="14"/>
      <c r="XC49" s="15"/>
      <c r="XD49" s="13"/>
      <c r="XE49" s="9"/>
      <c r="XF49" s="8"/>
      <c r="XG49" s="8"/>
      <c r="XH49" s="13"/>
      <c r="XI49" s="13"/>
      <c r="XJ49" s="14"/>
      <c r="XK49" s="15"/>
      <c r="XL49" s="13"/>
      <c r="XM49" s="9"/>
      <c r="XN49" s="8"/>
      <c r="XO49" s="8"/>
      <c r="XP49" s="13"/>
      <c r="XQ49" s="13"/>
      <c r="XR49" s="14"/>
      <c r="XS49" s="15"/>
      <c r="XT49" s="13"/>
      <c r="XU49" s="9"/>
      <c r="XV49" s="8"/>
      <c r="XW49" s="8"/>
      <c r="XX49" s="13"/>
      <c r="XY49" s="13"/>
      <c r="XZ49" s="14"/>
      <c r="YA49" s="15"/>
      <c r="YB49" s="13"/>
      <c r="YC49" s="9"/>
      <c r="YD49" s="8"/>
      <c r="YE49" s="8"/>
      <c r="YF49" s="13"/>
      <c r="YG49" s="13"/>
      <c r="YH49" s="14"/>
      <c r="YI49" s="15"/>
      <c r="YJ49" s="13"/>
      <c r="YK49" s="9"/>
      <c r="YL49" s="8"/>
      <c r="YM49" s="8"/>
      <c r="YN49" s="13"/>
      <c r="YO49" s="13"/>
      <c r="YP49" s="14"/>
      <c r="YQ49" s="15"/>
      <c r="YR49" s="13"/>
      <c r="YS49" s="9"/>
      <c r="YT49" s="8"/>
      <c r="YU49" s="8"/>
      <c r="YV49" s="13"/>
      <c r="YW49" s="13"/>
      <c r="YX49" s="14"/>
      <c r="YY49" s="15"/>
      <c r="YZ49" s="13"/>
      <c r="ZA49" s="9"/>
      <c r="ZB49" s="8"/>
      <c r="ZC49" s="8"/>
      <c r="ZD49" s="13"/>
      <c r="ZE49" s="13"/>
      <c r="ZF49" s="14"/>
      <c r="ZG49" s="15"/>
      <c r="ZH49" s="13"/>
      <c r="ZI49" s="9"/>
      <c r="ZJ49" s="8"/>
      <c r="ZK49" s="8"/>
      <c r="ZL49" s="13"/>
      <c r="ZM49" s="13"/>
      <c r="ZN49" s="14"/>
      <c r="ZO49" s="15"/>
      <c r="ZP49" s="13"/>
      <c r="ZQ49" s="9"/>
      <c r="ZR49" s="8"/>
      <c r="ZS49" s="8"/>
      <c r="ZT49" s="13"/>
      <c r="ZU49" s="13"/>
      <c r="ZV49" s="14"/>
      <c r="ZW49" s="15"/>
      <c r="ZX49" s="13"/>
      <c r="ZY49" s="9"/>
      <c r="ZZ49" s="8"/>
      <c r="AAA49" s="8"/>
      <c r="AAB49" s="13"/>
      <c r="AAC49" s="13"/>
      <c r="AAD49" s="14"/>
      <c r="AAE49" s="15"/>
      <c r="AAF49" s="13"/>
      <c r="AAG49" s="9"/>
      <c r="AAH49" s="8"/>
      <c r="AAI49" s="8"/>
      <c r="AAJ49" s="13"/>
      <c r="AAK49" s="13"/>
      <c r="AAL49" s="14"/>
      <c r="AAM49" s="15"/>
      <c r="AAN49" s="13"/>
      <c r="AAO49" s="9"/>
      <c r="AAP49" s="8"/>
      <c r="AAQ49" s="8"/>
      <c r="AAR49" s="13"/>
      <c r="AAS49" s="13"/>
      <c r="AAT49" s="14"/>
      <c r="AAU49" s="15"/>
      <c r="AAV49" s="13"/>
      <c r="AAW49" s="9"/>
      <c r="AAX49" s="8"/>
      <c r="AAY49" s="8"/>
      <c r="AAZ49" s="13"/>
      <c r="ABA49" s="13"/>
      <c r="ABB49" s="14"/>
      <c r="ABC49" s="15"/>
      <c r="ABD49" s="13"/>
      <c r="ABE49" s="9"/>
      <c r="ABF49" s="8"/>
      <c r="ABG49" s="8"/>
      <c r="ABH49" s="13"/>
      <c r="ABI49" s="13"/>
      <c r="ABJ49" s="14"/>
      <c r="ABK49" s="15"/>
      <c r="ABL49" s="13"/>
      <c r="ABM49" s="9"/>
      <c r="ABN49" s="8"/>
      <c r="ABO49" s="8"/>
      <c r="ABP49" s="13"/>
      <c r="ABQ49" s="13"/>
      <c r="ABR49" s="14"/>
      <c r="ABS49" s="15"/>
      <c r="ABT49" s="13"/>
      <c r="ABU49" s="9"/>
      <c r="ABV49" s="8"/>
      <c r="ABW49" s="8"/>
      <c r="ABX49" s="13"/>
      <c r="ABY49" s="13"/>
      <c r="ABZ49" s="14"/>
      <c r="ACA49" s="15"/>
      <c r="ACB49" s="13"/>
      <c r="ACC49" s="9"/>
      <c r="ACD49" s="8"/>
      <c r="ACE49" s="8"/>
      <c r="ACF49" s="13"/>
      <c r="ACG49" s="13"/>
      <c r="ACH49" s="14"/>
      <c r="ACI49" s="15"/>
      <c r="ACJ49" s="13"/>
      <c r="ACK49" s="9"/>
      <c r="ACL49" s="8"/>
      <c r="ACM49" s="8"/>
      <c r="ACN49" s="13"/>
      <c r="ACO49" s="13"/>
      <c r="ACP49" s="14"/>
      <c r="ACQ49" s="15"/>
      <c r="ACR49" s="13"/>
      <c r="ACS49" s="9"/>
      <c r="ACT49" s="8"/>
      <c r="ACU49" s="8"/>
      <c r="ACV49" s="13"/>
      <c r="ACW49" s="13"/>
      <c r="ACX49" s="14"/>
      <c r="ACY49" s="15"/>
      <c r="ACZ49" s="13"/>
      <c r="ADA49" s="9"/>
      <c r="ADB49" s="8"/>
      <c r="ADC49" s="8"/>
      <c r="ADD49" s="13"/>
      <c r="ADE49" s="13"/>
      <c r="ADF49" s="14"/>
      <c r="ADG49" s="15"/>
      <c r="ADH49" s="13"/>
      <c r="ADI49" s="9"/>
      <c r="ADJ49" s="8"/>
      <c r="ADK49" s="8"/>
      <c r="ADL49" s="13"/>
      <c r="ADM49" s="13"/>
      <c r="ADN49" s="14"/>
      <c r="ADO49" s="15"/>
      <c r="ADP49" s="13"/>
      <c r="ADQ49" s="9"/>
      <c r="ADR49" s="8"/>
      <c r="ADS49" s="8"/>
      <c r="ADT49" s="13"/>
      <c r="ADU49" s="13"/>
      <c r="ADV49" s="14"/>
      <c r="ADW49" s="15"/>
      <c r="ADX49" s="13"/>
      <c r="ADY49" s="9"/>
      <c r="ADZ49" s="8"/>
      <c r="AEA49" s="8"/>
      <c r="AEB49" s="13"/>
      <c r="AEC49" s="13"/>
      <c r="AED49" s="14"/>
      <c r="AEE49" s="15"/>
      <c r="AEF49" s="13"/>
      <c r="AEG49" s="9"/>
      <c r="AEH49" s="8"/>
      <c r="AEI49" s="8"/>
      <c r="AEJ49" s="13"/>
      <c r="AEK49" s="13"/>
      <c r="AEL49" s="14"/>
      <c r="AEM49" s="15"/>
      <c r="AEN49" s="13"/>
      <c r="AEO49" s="9"/>
      <c r="AEP49" s="8"/>
      <c r="AEQ49" s="8"/>
      <c r="AER49" s="13"/>
      <c r="AES49" s="13"/>
      <c r="AET49" s="14"/>
      <c r="AEU49" s="15"/>
      <c r="AEV49" s="13"/>
      <c r="AEW49" s="9"/>
      <c r="AEX49" s="8"/>
      <c r="AEY49" s="8"/>
      <c r="AEZ49" s="13"/>
      <c r="AFA49" s="13"/>
      <c r="AFB49" s="14"/>
      <c r="AFC49" s="15"/>
      <c r="AFD49" s="13"/>
      <c r="AFE49" s="9"/>
      <c r="AFF49" s="8"/>
      <c r="AFG49" s="8"/>
      <c r="AFH49" s="13"/>
      <c r="AFI49" s="13"/>
      <c r="AFJ49" s="14"/>
      <c r="AFK49" s="15"/>
      <c r="AFL49" s="13"/>
      <c r="AFM49" s="9"/>
      <c r="AFN49" s="8"/>
      <c r="AFO49" s="8"/>
      <c r="AFP49" s="13"/>
      <c r="AFQ49" s="13"/>
      <c r="AFR49" s="14"/>
      <c r="AFS49" s="15"/>
      <c r="AFT49" s="13"/>
      <c r="AFU49" s="9"/>
      <c r="AFV49" s="8"/>
      <c r="AFW49" s="8"/>
      <c r="AFX49" s="13"/>
      <c r="AFY49" s="13"/>
      <c r="AFZ49" s="14"/>
      <c r="AGA49" s="15"/>
      <c r="AGB49" s="13"/>
      <c r="AGC49" s="9"/>
      <c r="AGD49" s="8"/>
      <c r="AGE49" s="8"/>
      <c r="AGF49" s="13"/>
      <c r="AGG49" s="13"/>
      <c r="AGH49" s="14"/>
      <c r="AGI49" s="15"/>
      <c r="AGJ49" s="13"/>
      <c r="AGK49" s="9"/>
      <c r="AGL49" s="8"/>
      <c r="AGM49" s="8"/>
      <c r="AGN49" s="13"/>
      <c r="AGO49" s="13"/>
      <c r="AGP49" s="14"/>
      <c r="AGQ49" s="15"/>
      <c r="AGR49" s="13"/>
      <c r="AGS49" s="9"/>
      <c r="AGT49" s="8"/>
      <c r="AGU49" s="8"/>
      <c r="AGV49" s="13"/>
      <c r="AGW49" s="13"/>
      <c r="AGX49" s="14"/>
      <c r="AGY49" s="15"/>
      <c r="AGZ49" s="13"/>
      <c r="AHA49" s="9"/>
      <c r="AHB49" s="8"/>
      <c r="AHC49" s="8"/>
      <c r="AHD49" s="13"/>
      <c r="AHE49" s="13"/>
      <c r="AHF49" s="14"/>
      <c r="AHG49" s="15"/>
      <c r="AHH49" s="13"/>
      <c r="AHI49" s="9"/>
      <c r="AHJ49" s="8"/>
      <c r="AHK49" s="8"/>
      <c r="AHL49" s="13"/>
      <c r="AHM49" s="13"/>
      <c r="AHN49" s="14"/>
      <c r="AHO49" s="15"/>
      <c r="AHP49" s="13"/>
      <c r="AHQ49" s="9"/>
      <c r="AHR49" s="8"/>
      <c r="AHS49" s="8"/>
      <c r="AHT49" s="13"/>
      <c r="AHU49" s="13"/>
      <c r="AHV49" s="14"/>
      <c r="AHW49" s="15"/>
      <c r="AHX49" s="13"/>
      <c r="AHY49" s="9"/>
      <c r="AHZ49" s="8"/>
      <c r="AIA49" s="8"/>
      <c r="AIB49" s="13"/>
      <c r="AIC49" s="13"/>
      <c r="AID49" s="14"/>
      <c r="AIE49" s="15"/>
      <c r="AIF49" s="13"/>
      <c r="AIG49" s="9"/>
      <c r="AIH49" s="8"/>
      <c r="AII49" s="8"/>
      <c r="AIJ49" s="13"/>
      <c r="AIK49" s="13"/>
      <c r="AIL49" s="14"/>
      <c r="AIM49" s="15"/>
      <c r="AIN49" s="13"/>
      <c r="AIO49" s="9"/>
      <c r="AIP49" s="8"/>
      <c r="AIQ49" s="8"/>
      <c r="AIR49" s="13"/>
      <c r="AIS49" s="13"/>
      <c r="AIT49" s="14"/>
      <c r="AIU49" s="15"/>
      <c r="AIV49" s="13"/>
      <c r="AIW49" s="9"/>
      <c r="AIX49" s="8"/>
      <c r="AIY49" s="8"/>
      <c r="AIZ49" s="13"/>
      <c r="AJA49" s="13"/>
      <c r="AJB49" s="14"/>
      <c r="AJC49" s="15"/>
      <c r="AJD49" s="13"/>
      <c r="AJE49" s="9"/>
      <c r="AJF49" s="8"/>
      <c r="AJG49" s="8"/>
      <c r="AJH49" s="13"/>
      <c r="AJI49" s="13"/>
      <c r="AJJ49" s="14"/>
      <c r="AJK49" s="15"/>
      <c r="AJL49" s="13"/>
      <c r="AJM49" s="9"/>
      <c r="AJN49" s="8"/>
      <c r="AJO49" s="8"/>
      <c r="AJP49" s="13"/>
      <c r="AJQ49" s="13"/>
      <c r="AJR49" s="14"/>
      <c r="AJS49" s="15"/>
      <c r="AJT49" s="13"/>
      <c r="AJU49" s="9"/>
      <c r="AJV49" s="8"/>
      <c r="AJW49" s="8"/>
      <c r="AJX49" s="13"/>
      <c r="AJY49" s="13"/>
      <c r="AJZ49" s="14"/>
      <c r="AKA49" s="15"/>
      <c r="AKB49" s="13"/>
      <c r="AKC49" s="9"/>
      <c r="AKD49" s="8"/>
      <c r="AKE49" s="8"/>
      <c r="AKF49" s="13"/>
      <c r="AKG49" s="13"/>
      <c r="AKH49" s="14"/>
      <c r="AKI49" s="15"/>
      <c r="AKJ49" s="13"/>
      <c r="AKK49" s="9"/>
      <c r="AKL49" s="8"/>
      <c r="AKM49" s="8"/>
      <c r="AKN49" s="13"/>
      <c r="AKO49" s="13"/>
      <c r="AKP49" s="14"/>
      <c r="AKQ49" s="15"/>
      <c r="AKR49" s="13"/>
      <c r="AKS49" s="9"/>
      <c r="AKT49" s="8"/>
      <c r="AKU49" s="8"/>
      <c r="AKV49" s="13"/>
      <c r="AKW49" s="13"/>
      <c r="AKX49" s="14"/>
      <c r="AKY49" s="15"/>
      <c r="AKZ49" s="13"/>
      <c r="ALA49" s="9"/>
      <c r="ALB49" s="8"/>
      <c r="ALC49" s="8"/>
      <c r="ALD49" s="13"/>
      <c r="ALE49" s="13"/>
      <c r="ALF49" s="14"/>
      <c r="ALG49" s="15"/>
      <c r="ALH49" s="13"/>
      <c r="ALI49" s="9"/>
      <c r="ALJ49" s="8"/>
      <c r="ALK49" s="8"/>
      <c r="ALL49" s="13"/>
      <c r="ALM49" s="13"/>
      <c r="ALN49" s="14"/>
      <c r="ALO49" s="15"/>
      <c r="ALP49" s="13"/>
      <c r="ALQ49" s="9"/>
      <c r="ALR49" s="8"/>
      <c r="ALS49" s="8"/>
      <c r="ALT49" s="13"/>
      <c r="ALU49" s="13"/>
      <c r="ALV49" s="14"/>
      <c r="ALW49" s="15"/>
      <c r="ALX49" s="13"/>
      <c r="ALY49" s="9"/>
      <c r="ALZ49" s="8"/>
      <c r="AMA49" s="8"/>
      <c r="AMB49" s="13"/>
      <c r="AMC49" s="13"/>
      <c r="AMD49" s="14"/>
      <c r="AME49" s="15"/>
      <c r="AMF49" s="13"/>
      <c r="AMG49" s="9"/>
      <c r="AMH49" s="8"/>
      <c r="AMI49" s="8"/>
      <c r="AMJ49" s="13"/>
      <c r="AMK49" s="13"/>
      <c r="AML49" s="14"/>
      <c r="AMM49" s="15"/>
      <c r="AMN49" s="13"/>
      <c r="AMO49" s="9"/>
      <c r="AMP49" s="8"/>
      <c r="AMQ49" s="8"/>
      <c r="AMR49" s="13"/>
      <c r="AMS49" s="13"/>
      <c r="AMT49" s="14"/>
      <c r="AMU49" s="15"/>
      <c r="AMV49" s="13"/>
      <c r="AMW49" s="9"/>
      <c r="AMX49" s="8"/>
      <c r="AMY49" s="8"/>
      <c r="AMZ49" s="13"/>
      <c r="ANA49" s="13"/>
      <c r="ANB49" s="14"/>
      <c r="ANC49" s="15"/>
      <c r="AND49" s="13"/>
      <c r="ANE49" s="9"/>
      <c r="ANF49" s="8"/>
      <c r="ANG49" s="8"/>
      <c r="ANH49" s="13"/>
      <c r="ANI49" s="13"/>
      <c r="ANJ49" s="14"/>
      <c r="ANK49" s="15"/>
      <c r="ANL49" s="13"/>
      <c r="ANM49" s="9"/>
      <c r="ANN49" s="8"/>
      <c r="ANO49" s="8"/>
      <c r="ANP49" s="13"/>
      <c r="ANQ49" s="13"/>
      <c r="ANR49" s="14"/>
      <c r="ANS49" s="15"/>
      <c r="ANT49" s="13"/>
      <c r="ANU49" s="9"/>
      <c r="ANV49" s="8"/>
      <c r="ANW49" s="8"/>
      <c r="ANX49" s="13"/>
      <c r="ANY49" s="13"/>
      <c r="ANZ49" s="14"/>
      <c r="AOA49" s="15"/>
      <c r="AOB49" s="13"/>
      <c r="AOC49" s="9"/>
      <c r="AOD49" s="8"/>
      <c r="AOE49" s="8"/>
      <c r="AOF49" s="13"/>
      <c r="AOG49" s="13"/>
      <c r="AOH49" s="14"/>
      <c r="AOI49" s="15"/>
      <c r="AOJ49" s="13"/>
      <c r="AOK49" s="9"/>
      <c r="AOL49" s="8"/>
      <c r="AOM49" s="8"/>
      <c r="AON49" s="13"/>
      <c r="AOO49" s="13"/>
      <c r="AOP49" s="14"/>
      <c r="AOQ49" s="15"/>
      <c r="AOR49" s="13"/>
      <c r="AOS49" s="9"/>
      <c r="AOT49" s="8"/>
      <c r="AOU49" s="8"/>
      <c r="AOV49" s="13"/>
      <c r="AOW49" s="13"/>
      <c r="AOX49" s="14"/>
      <c r="AOY49" s="15"/>
      <c r="AOZ49" s="13"/>
      <c r="APA49" s="9"/>
      <c r="APB49" s="8"/>
      <c r="APC49" s="8"/>
      <c r="APD49" s="13"/>
      <c r="APE49" s="13"/>
      <c r="APF49" s="14"/>
      <c r="APG49" s="15"/>
      <c r="APH49" s="13"/>
      <c r="API49" s="9"/>
      <c r="APJ49" s="8"/>
      <c r="APK49" s="8"/>
      <c r="APL49" s="13"/>
      <c r="APM49" s="13"/>
      <c r="APN49" s="14"/>
      <c r="APO49" s="15"/>
      <c r="APP49" s="13"/>
      <c r="APQ49" s="9"/>
      <c r="APR49" s="8"/>
      <c r="APS49" s="8"/>
      <c r="APT49" s="13"/>
      <c r="APU49" s="13"/>
      <c r="APV49" s="14"/>
      <c r="APW49" s="15"/>
      <c r="APX49" s="13"/>
      <c r="APY49" s="9"/>
      <c r="APZ49" s="8"/>
      <c r="AQA49" s="8"/>
      <c r="AQB49" s="13"/>
      <c r="AQC49" s="13"/>
      <c r="AQD49" s="14"/>
      <c r="AQE49" s="15"/>
      <c r="AQF49" s="13"/>
      <c r="AQG49" s="9"/>
      <c r="AQH49" s="8"/>
      <c r="AQI49" s="8"/>
      <c r="AQJ49" s="13"/>
      <c r="AQK49" s="13"/>
      <c r="AQL49" s="14"/>
      <c r="AQM49" s="15"/>
      <c r="AQN49" s="13"/>
      <c r="AQO49" s="9"/>
      <c r="AQP49" s="8"/>
      <c r="AQQ49" s="8"/>
      <c r="AQR49" s="13"/>
      <c r="AQS49" s="13"/>
      <c r="AQT49" s="14"/>
      <c r="AQU49" s="15"/>
      <c r="AQV49" s="13"/>
      <c r="AQW49" s="9"/>
      <c r="AQX49" s="8"/>
      <c r="AQY49" s="8"/>
      <c r="AQZ49" s="13"/>
      <c r="ARA49" s="13"/>
      <c r="ARB49" s="14"/>
      <c r="ARC49" s="15"/>
      <c r="ARD49" s="13"/>
      <c r="ARE49" s="9"/>
      <c r="ARF49" s="8"/>
      <c r="ARG49" s="8"/>
      <c r="ARH49" s="13"/>
      <c r="ARI49" s="13"/>
      <c r="ARJ49" s="14"/>
      <c r="ARK49" s="15"/>
      <c r="ARL49" s="13"/>
      <c r="ARM49" s="9"/>
      <c r="ARN49" s="8"/>
      <c r="ARO49" s="8"/>
      <c r="ARP49" s="13"/>
      <c r="ARQ49" s="13"/>
      <c r="ARR49" s="14"/>
      <c r="ARS49" s="15"/>
      <c r="ART49" s="13"/>
      <c r="ARU49" s="9"/>
      <c r="ARV49" s="8"/>
      <c r="ARW49" s="8"/>
      <c r="ARX49" s="13"/>
      <c r="ARY49" s="13"/>
      <c r="ARZ49" s="14"/>
      <c r="ASA49" s="15"/>
      <c r="ASB49" s="13"/>
      <c r="ASC49" s="9"/>
      <c r="ASD49" s="8"/>
      <c r="ASE49" s="8"/>
      <c r="ASF49" s="13"/>
      <c r="ASG49" s="13"/>
      <c r="ASH49" s="14"/>
      <c r="ASI49" s="15"/>
      <c r="ASJ49" s="13"/>
      <c r="ASK49" s="9"/>
      <c r="ASL49" s="8"/>
      <c r="ASM49" s="8"/>
      <c r="ASN49" s="13"/>
      <c r="ASO49" s="13"/>
      <c r="ASP49" s="14"/>
      <c r="ASQ49" s="15"/>
      <c r="ASR49" s="13"/>
      <c r="ASS49" s="9"/>
      <c r="AST49" s="8"/>
      <c r="ASU49" s="8"/>
      <c r="ASV49" s="13"/>
      <c r="ASW49" s="13"/>
      <c r="ASX49" s="14"/>
      <c r="ASY49" s="15"/>
      <c r="ASZ49" s="13"/>
      <c r="ATA49" s="9"/>
      <c r="ATB49" s="8"/>
      <c r="ATC49" s="8"/>
      <c r="ATD49" s="13"/>
      <c r="ATE49" s="13"/>
      <c r="ATF49" s="14"/>
      <c r="ATG49" s="15"/>
      <c r="ATH49" s="13"/>
      <c r="ATI49" s="9"/>
      <c r="ATJ49" s="8"/>
      <c r="ATK49" s="8"/>
      <c r="ATL49" s="13"/>
      <c r="ATM49" s="13"/>
      <c r="ATN49" s="14"/>
      <c r="ATO49" s="15"/>
      <c r="ATP49" s="13"/>
      <c r="ATQ49" s="9"/>
      <c r="ATR49" s="8"/>
      <c r="ATS49" s="8"/>
      <c r="ATT49" s="13"/>
      <c r="ATU49" s="13"/>
      <c r="ATV49" s="14"/>
      <c r="ATW49" s="15"/>
      <c r="ATX49" s="13"/>
      <c r="ATY49" s="9"/>
      <c r="ATZ49" s="8"/>
      <c r="AUA49" s="8"/>
      <c r="AUB49" s="13"/>
      <c r="AUC49" s="13"/>
      <c r="AUD49" s="14"/>
      <c r="AUE49" s="15"/>
      <c r="AUF49" s="13"/>
      <c r="AUG49" s="9"/>
      <c r="AUH49" s="8"/>
      <c r="AUI49" s="8"/>
      <c r="AUJ49" s="13"/>
      <c r="AUK49" s="13"/>
      <c r="AUL49" s="14"/>
      <c r="AUM49" s="15"/>
      <c r="AUN49" s="13"/>
      <c r="AUO49" s="9"/>
      <c r="AUP49" s="8"/>
      <c r="AUQ49" s="8"/>
      <c r="AUR49" s="13"/>
      <c r="AUS49" s="13"/>
      <c r="AUT49" s="14"/>
      <c r="AUU49" s="15"/>
      <c r="AUV49" s="13"/>
      <c r="AUW49" s="9"/>
      <c r="AUX49" s="8"/>
      <c r="AUY49" s="8"/>
      <c r="AUZ49" s="13"/>
      <c r="AVA49" s="13"/>
      <c r="AVB49" s="14"/>
      <c r="AVC49" s="15"/>
      <c r="AVD49" s="13"/>
      <c r="AVE49" s="9"/>
      <c r="AVF49" s="8"/>
      <c r="AVG49" s="8"/>
      <c r="AVH49" s="13"/>
      <c r="AVI49" s="13"/>
      <c r="AVJ49" s="14"/>
      <c r="AVK49" s="15"/>
      <c r="AVL49" s="13"/>
      <c r="AVM49" s="9"/>
      <c r="AVN49" s="8"/>
      <c r="AVO49" s="8"/>
      <c r="AVP49" s="13"/>
      <c r="AVQ49" s="13"/>
      <c r="AVR49" s="14"/>
      <c r="AVS49" s="15"/>
      <c r="AVT49" s="13"/>
      <c r="AVU49" s="9"/>
      <c r="AVV49" s="8"/>
      <c r="AVW49" s="8"/>
      <c r="AVX49" s="13"/>
      <c r="AVY49" s="13"/>
      <c r="AVZ49" s="14"/>
      <c r="AWA49" s="15"/>
      <c r="AWB49" s="13"/>
      <c r="AWC49" s="9"/>
      <c r="AWD49" s="8"/>
      <c r="AWE49" s="8"/>
      <c r="AWF49" s="13"/>
      <c r="AWG49" s="13"/>
      <c r="AWH49" s="14"/>
      <c r="AWI49" s="15"/>
      <c r="AWJ49" s="13"/>
      <c r="AWK49" s="9"/>
      <c r="AWL49" s="8"/>
      <c r="AWM49" s="8"/>
      <c r="AWN49" s="13"/>
      <c r="AWO49" s="13"/>
      <c r="AWP49" s="14"/>
      <c r="AWQ49" s="15"/>
      <c r="AWR49" s="13"/>
      <c r="AWS49" s="9"/>
      <c r="AWT49" s="8"/>
      <c r="AWU49" s="8"/>
      <c r="AWV49" s="13"/>
      <c r="AWW49" s="13"/>
      <c r="AWX49" s="14"/>
      <c r="AWY49" s="15"/>
      <c r="AWZ49" s="13"/>
      <c r="AXA49" s="9"/>
      <c r="AXB49" s="8"/>
      <c r="AXC49" s="8"/>
      <c r="AXD49" s="13"/>
      <c r="AXE49" s="13"/>
      <c r="AXF49" s="14"/>
      <c r="AXG49" s="15"/>
      <c r="AXH49" s="13"/>
      <c r="AXI49" s="9"/>
      <c r="AXJ49" s="8"/>
      <c r="AXK49" s="8"/>
      <c r="AXL49" s="13"/>
      <c r="AXM49" s="13"/>
      <c r="AXN49" s="14"/>
      <c r="AXO49" s="15"/>
      <c r="AXP49" s="13"/>
      <c r="AXQ49" s="9"/>
      <c r="AXR49" s="8"/>
      <c r="AXS49" s="8"/>
      <c r="AXT49" s="13"/>
      <c r="AXU49" s="13"/>
      <c r="AXV49" s="14"/>
      <c r="AXW49" s="15"/>
      <c r="AXX49" s="13"/>
      <c r="AXY49" s="9"/>
      <c r="AXZ49" s="8"/>
      <c r="AYA49" s="8"/>
      <c r="AYB49" s="13"/>
      <c r="AYC49" s="13"/>
      <c r="AYD49" s="14"/>
      <c r="AYE49" s="15"/>
      <c r="AYF49" s="13"/>
      <c r="AYG49" s="9"/>
      <c r="AYH49" s="8"/>
      <c r="AYI49" s="8"/>
      <c r="AYJ49" s="13"/>
      <c r="AYK49" s="13"/>
      <c r="AYL49" s="14"/>
      <c r="AYM49" s="15"/>
      <c r="AYN49" s="13"/>
      <c r="AYO49" s="9"/>
      <c r="AYP49" s="8"/>
      <c r="AYQ49" s="8"/>
      <c r="AYR49" s="13"/>
      <c r="AYS49" s="13"/>
      <c r="AYT49" s="14"/>
      <c r="AYU49" s="15"/>
      <c r="AYV49" s="13"/>
      <c r="AYW49" s="9"/>
      <c r="AYX49" s="8"/>
      <c r="AYY49" s="8"/>
      <c r="AYZ49" s="13"/>
      <c r="AZA49" s="13"/>
      <c r="AZB49" s="14"/>
      <c r="AZC49" s="15"/>
      <c r="AZD49" s="13"/>
      <c r="AZE49" s="9"/>
      <c r="AZF49" s="8"/>
      <c r="AZG49" s="8"/>
      <c r="AZH49" s="13"/>
      <c r="AZI49" s="13"/>
      <c r="AZJ49" s="14"/>
      <c r="AZK49" s="15"/>
      <c r="AZL49" s="13"/>
      <c r="AZM49" s="9"/>
      <c r="AZN49" s="8"/>
      <c r="AZO49" s="8"/>
      <c r="AZP49" s="13"/>
      <c r="AZQ49" s="13"/>
      <c r="AZR49" s="14"/>
      <c r="AZS49" s="15"/>
      <c r="AZT49" s="13"/>
      <c r="AZU49" s="9"/>
      <c r="AZV49" s="8"/>
      <c r="AZW49" s="8"/>
      <c r="AZX49" s="13"/>
      <c r="AZY49" s="13"/>
      <c r="AZZ49" s="14"/>
      <c r="BAA49" s="15"/>
      <c r="BAB49" s="13"/>
      <c r="BAC49" s="9"/>
      <c r="BAD49" s="8"/>
      <c r="BAE49" s="8"/>
      <c r="BAF49" s="13"/>
      <c r="BAG49" s="13"/>
      <c r="BAH49" s="14"/>
      <c r="BAI49" s="15"/>
      <c r="BAJ49" s="13"/>
      <c r="BAK49" s="9"/>
      <c r="BAL49" s="8"/>
      <c r="BAM49" s="8"/>
      <c r="BAN49" s="13"/>
      <c r="BAO49" s="13"/>
      <c r="BAP49" s="14"/>
      <c r="BAQ49" s="15"/>
      <c r="BAR49" s="13"/>
      <c r="BAS49" s="9"/>
      <c r="BAT49" s="8"/>
      <c r="BAU49" s="8"/>
      <c r="BAV49" s="13"/>
      <c r="BAW49" s="13"/>
      <c r="BAX49" s="14"/>
      <c r="BAY49" s="15"/>
      <c r="BAZ49" s="13"/>
      <c r="BBA49" s="9"/>
      <c r="BBB49" s="8"/>
      <c r="BBC49" s="8"/>
      <c r="BBD49" s="13"/>
      <c r="BBE49" s="13"/>
      <c r="BBF49" s="14"/>
      <c r="BBG49" s="15"/>
      <c r="BBH49" s="13"/>
      <c r="BBI49" s="9"/>
      <c r="BBJ49" s="8"/>
      <c r="BBK49" s="8"/>
      <c r="BBL49" s="13"/>
      <c r="BBM49" s="13"/>
      <c r="BBN49" s="14"/>
      <c r="BBO49" s="15"/>
      <c r="BBP49" s="13"/>
      <c r="BBQ49" s="9"/>
      <c r="BBR49" s="8"/>
      <c r="BBS49" s="8"/>
      <c r="BBT49" s="13"/>
      <c r="BBU49" s="13"/>
      <c r="BBV49" s="14"/>
      <c r="BBW49" s="15"/>
      <c r="BBX49" s="13"/>
      <c r="BBY49" s="9"/>
      <c r="BBZ49" s="8"/>
      <c r="BCA49" s="8"/>
      <c r="BCB49" s="13"/>
      <c r="BCC49" s="13"/>
      <c r="BCD49" s="14"/>
      <c r="BCE49" s="15"/>
      <c r="BCF49" s="13"/>
      <c r="BCG49" s="9"/>
      <c r="BCH49" s="8"/>
      <c r="BCI49" s="8"/>
      <c r="BCJ49" s="13"/>
      <c r="BCK49" s="13"/>
      <c r="BCL49" s="14"/>
      <c r="BCM49" s="15"/>
      <c r="BCN49" s="13"/>
      <c r="BCO49" s="9"/>
      <c r="BCP49" s="8"/>
      <c r="BCQ49" s="8"/>
      <c r="BCR49" s="13"/>
      <c r="BCS49" s="13"/>
      <c r="BCT49" s="14"/>
      <c r="BCU49" s="15"/>
      <c r="BCV49" s="13"/>
      <c r="BCW49" s="9"/>
      <c r="BCX49" s="8"/>
      <c r="BCY49" s="8"/>
      <c r="BCZ49" s="13"/>
      <c r="BDA49" s="13"/>
      <c r="BDB49" s="14"/>
      <c r="BDC49" s="15"/>
      <c r="BDD49" s="13"/>
      <c r="BDE49" s="9"/>
      <c r="BDF49" s="8"/>
      <c r="BDG49" s="8"/>
      <c r="BDH49" s="13"/>
      <c r="BDI49" s="13"/>
      <c r="BDJ49" s="14"/>
      <c r="BDK49" s="15"/>
      <c r="BDL49" s="13"/>
      <c r="BDM49" s="9"/>
      <c r="BDN49" s="8"/>
      <c r="BDO49" s="8"/>
      <c r="BDP49" s="13"/>
      <c r="BDQ49" s="13"/>
      <c r="BDR49" s="14"/>
      <c r="BDS49" s="15"/>
      <c r="BDT49" s="13"/>
      <c r="BDU49" s="9"/>
      <c r="BDV49" s="8"/>
      <c r="BDW49" s="8"/>
      <c r="BDX49" s="13"/>
      <c r="BDY49" s="13"/>
      <c r="BDZ49" s="14"/>
      <c r="BEA49" s="15"/>
      <c r="BEB49" s="13"/>
      <c r="BEC49" s="9"/>
      <c r="BED49" s="8"/>
      <c r="BEE49" s="8"/>
      <c r="BEF49" s="13"/>
      <c r="BEG49" s="13"/>
      <c r="BEH49" s="14"/>
      <c r="BEI49" s="15"/>
      <c r="BEJ49" s="13"/>
      <c r="BEK49" s="9"/>
      <c r="BEL49" s="8"/>
      <c r="BEM49" s="8"/>
      <c r="BEN49" s="13"/>
      <c r="BEO49" s="13"/>
      <c r="BEP49" s="14"/>
      <c r="BEQ49" s="15"/>
      <c r="BER49" s="13"/>
      <c r="BES49" s="9"/>
      <c r="BET49" s="8"/>
      <c r="BEU49" s="8"/>
      <c r="BEV49" s="13"/>
      <c r="BEW49" s="13"/>
      <c r="BEX49" s="14"/>
      <c r="BEY49" s="15"/>
      <c r="BEZ49" s="13"/>
      <c r="BFA49" s="9"/>
      <c r="BFB49" s="8"/>
      <c r="BFC49" s="8"/>
      <c r="BFD49" s="13"/>
      <c r="BFE49" s="13"/>
      <c r="BFF49" s="14"/>
      <c r="BFG49" s="15"/>
      <c r="BFH49" s="13"/>
      <c r="BFI49" s="9"/>
      <c r="BFJ49" s="8"/>
      <c r="BFK49" s="8"/>
      <c r="BFL49" s="13"/>
      <c r="BFM49" s="13"/>
      <c r="BFN49" s="14"/>
      <c r="BFO49" s="15"/>
      <c r="BFP49" s="13"/>
      <c r="BFQ49" s="9"/>
      <c r="BFR49" s="8"/>
      <c r="BFS49" s="8"/>
      <c r="BFT49" s="13"/>
      <c r="BFU49" s="13"/>
      <c r="BFV49" s="14"/>
      <c r="BFW49" s="15"/>
      <c r="BFX49" s="13"/>
      <c r="BFY49" s="9"/>
      <c r="BFZ49" s="8"/>
      <c r="BGA49" s="8"/>
      <c r="BGB49" s="13"/>
      <c r="BGC49" s="13"/>
      <c r="BGD49" s="14"/>
      <c r="BGE49" s="15"/>
      <c r="BGF49" s="13"/>
      <c r="BGG49" s="9"/>
      <c r="BGH49" s="8"/>
      <c r="BGI49" s="8"/>
      <c r="BGJ49" s="13"/>
      <c r="BGK49" s="13"/>
      <c r="BGL49" s="14"/>
      <c r="BGM49" s="15"/>
      <c r="BGN49" s="13"/>
      <c r="BGO49" s="9"/>
      <c r="BGP49" s="8"/>
      <c r="BGQ49" s="8"/>
      <c r="BGR49" s="13"/>
      <c r="BGS49" s="13"/>
      <c r="BGT49" s="14"/>
      <c r="BGU49" s="15"/>
      <c r="BGV49" s="13"/>
      <c r="BGW49" s="9"/>
      <c r="BGX49" s="8"/>
      <c r="BGY49" s="8"/>
      <c r="BGZ49" s="13"/>
      <c r="BHA49" s="13"/>
      <c r="BHB49" s="14"/>
      <c r="BHC49" s="15"/>
      <c r="BHD49" s="13"/>
      <c r="BHE49" s="9"/>
      <c r="BHF49" s="8"/>
      <c r="BHG49" s="8"/>
      <c r="BHH49" s="13"/>
      <c r="BHI49" s="13"/>
      <c r="BHJ49" s="14"/>
      <c r="BHK49" s="15"/>
      <c r="BHL49" s="13"/>
      <c r="BHM49" s="9"/>
      <c r="BHN49" s="8"/>
      <c r="BHO49" s="8"/>
      <c r="BHP49" s="13"/>
      <c r="BHQ49" s="13"/>
      <c r="BHR49" s="14"/>
      <c r="BHS49" s="15"/>
      <c r="BHT49" s="13"/>
      <c r="BHU49" s="9"/>
      <c r="BHV49" s="8"/>
      <c r="BHW49" s="8"/>
      <c r="BHX49" s="13"/>
      <c r="BHY49" s="13"/>
      <c r="BHZ49" s="14"/>
      <c r="BIA49" s="15"/>
      <c r="BIB49" s="13"/>
      <c r="BIC49" s="9"/>
      <c r="BID49" s="8"/>
      <c r="BIE49" s="8"/>
      <c r="BIF49" s="13"/>
      <c r="BIG49" s="13"/>
      <c r="BIH49" s="14"/>
      <c r="BII49" s="15"/>
      <c r="BIJ49" s="13"/>
      <c r="BIK49" s="9"/>
      <c r="BIL49" s="8"/>
      <c r="BIM49" s="8"/>
      <c r="BIN49" s="13"/>
      <c r="BIO49" s="13"/>
      <c r="BIP49" s="14"/>
      <c r="BIQ49" s="15"/>
      <c r="BIR49" s="13"/>
      <c r="BIS49" s="9"/>
      <c r="BIT49" s="8"/>
      <c r="BIU49" s="8"/>
      <c r="BIV49" s="13"/>
      <c r="BIW49" s="13"/>
      <c r="BIX49" s="14"/>
      <c r="BIY49" s="15"/>
      <c r="BIZ49" s="13"/>
      <c r="BJA49" s="9"/>
      <c r="BJB49" s="8"/>
      <c r="BJC49" s="8"/>
      <c r="BJD49" s="13"/>
      <c r="BJE49" s="13"/>
      <c r="BJF49" s="14"/>
      <c r="BJG49" s="15"/>
      <c r="BJH49" s="13"/>
      <c r="BJI49" s="9"/>
      <c r="BJJ49" s="8"/>
      <c r="BJK49" s="8"/>
      <c r="BJL49" s="13"/>
      <c r="BJM49" s="13"/>
      <c r="BJN49" s="14"/>
      <c r="BJO49" s="15"/>
      <c r="BJP49" s="13"/>
      <c r="BJQ49" s="9"/>
      <c r="BJR49" s="8"/>
      <c r="BJS49" s="8"/>
      <c r="BJT49" s="13"/>
      <c r="BJU49" s="13"/>
      <c r="BJV49" s="14"/>
      <c r="BJW49" s="15"/>
      <c r="BJX49" s="13"/>
      <c r="BJY49" s="9"/>
      <c r="BJZ49" s="8"/>
      <c r="BKA49" s="8"/>
      <c r="BKB49" s="13"/>
      <c r="BKC49" s="13"/>
      <c r="BKD49" s="14"/>
      <c r="BKE49" s="15"/>
      <c r="BKF49" s="13"/>
      <c r="BKG49" s="9"/>
      <c r="BKH49" s="8"/>
      <c r="BKI49" s="8"/>
      <c r="BKJ49" s="13"/>
      <c r="BKK49" s="13"/>
      <c r="BKL49" s="14"/>
      <c r="BKM49" s="15"/>
      <c r="BKN49" s="13"/>
      <c r="BKO49" s="9"/>
      <c r="BKP49" s="8"/>
      <c r="BKQ49" s="8"/>
      <c r="BKR49" s="13"/>
      <c r="BKS49" s="13"/>
      <c r="BKT49" s="14"/>
      <c r="BKU49" s="15"/>
      <c r="BKV49" s="13"/>
      <c r="BKW49" s="9"/>
      <c r="BKX49" s="8"/>
      <c r="BKY49" s="8"/>
      <c r="BKZ49" s="13"/>
      <c r="BLA49" s="13"/>
      <c r="BLB49" s="14"/>
      <c r="BLC49" s="15"/>
      <c r="BLD49" s="13"/>
      <c r="BLE49" s="9"/>
      <c r="BLF49" s="8"/>
      <c r="BLG49" s="8"/>
      <c r="BLH49" s="13"/>
      <c r="BLI49" s="13"/>
      <c r="BLJ49" s="14"/>
      <c r="BLK49" s="15"/>
      <c r="BLL49" s="13"/>
      <c r="BLM49" s="9"/>
      <c r="BLN49" s="8"/>
      <c r="BLO49" s="8"/>
      <c r="BLP49" s="13"/>
      <c r="BLQ49" s="13"/>
      <c r="BLR49" s="14"/>
      <c r="BLS49" s="15"/>
      <c r="BLT49" s="13"/>
      <c r="BLU49" s="9"/>
      <c r="BLV49" s="8"/>
      <c r="BLW49" s="8"/>
      <c r="BLX49" s="13"/>
      <c r="BLY49" s="13"/>
      <c r="BLZ49" s="14"/>
      <c r="BMA49" s="15"/>
      <c r="BMB49" s="13"/>
      <c r="BMC49" s="9"/>
      <c r="BMD49" s="8"/>
      <c r="BME49" s="8"/>
      <c r="BMF49" s="13"/>
      <c r="BMG49" s="13"/>
      <c r="BMH49" s="14"/>
      <c r="BMI49" s="15"/>
      <c r="BMJ49" s="13"/>
      <c r="BMK49" s="9"/>
      <c r="BML49" s="8"/>
      <c r="BMM49" s="8"/>
      <c r="BMN49" s="13"/>
      <c r="BMO49" s="13"/>
      <c r="BMP49" s="14"/>
      <c r="BMQ49" s="15"/>
      <c r="BMR49" s="13"/>
      <c r="BMS49" s="9"/>
      <c r="BMT49" s="8"/>
      <c r="BMU49" s="8"/>
      <c r="BMV49" s="13"/>
      <c r="BMW49" s="13"/>
      <c r="BMX49" s="14"/>
      <c r="BMY49" s="15"/>
      <c r="BMZ49" s="13"/>
      <c r="BNA49" s="9"/>
      <c r="BNB49" s="8"/>
      <c r="BNC49" s="8"/>
      <c r="BND49" s="13"/>
      <c r="BNE49" s="13"/>
      <c r="BNF49" s="14"/>
      <c r="BNG49" s="15"/>
      <c r="BNH49" s="13"/>
      <c r="BNI49" s="9"/>
      <c r="BNJ49" s="8"/>
      <c r="BNK49" s="8"/>
      <c r="BNL49" s="13"/>
      <c r="BNM49" s="13"/>
      <c r="BNN49" s="14"/>
      <c r="BNO49" s="15"/>
      <c r="BNP49" s="13"/>
      <c r="BNQ49" s="9"/>
      <c r="BNR49" s="8"/>
      <c r="BNS49" s="8"/>
      <c r="BNT49" s="13"/>
      <c r="BNU49" s="13"/>
      <c r="BNV49" s="14"/>
      <c r="BNW49" s="15"/>
      <c r="BNX49" s="13"/>
      <c r="BNY49" s="9"/>
      <c r="BNZ49" s="8"/>
      <c r="BOA49" s="8"/>
      <c r="BOB49" s="13"/>
      <c r="BOC49" s="13"/>
      <c r="BOD49" s="14"/>
      <c r="BOE49" s="15"/>
      <c r="BOF49" s="13"/>
      <c r="BOG49" s="9"/>
      <c r="BOH49" s="8"/>
      <c r="BOI49" s="8"/>
      <c r="BOJ49" s="13"/>
      <c r="BOK49" s="13"/>
      <c r="BOL49" s="14"/>
      <c r="BOM49" s="15"/>
      <c r="BON49" s="13"/>
      <c r="BOO49" s="9"/>
      <c r="BOP49" s="8"/>
      <c r="BOQ49" s="8"/>
      <c r="BOR49" s="13"/>
      <c r="BOS49" s="13"/>
      <c r="BOT49" s="14"/>
      <c r="BOU49" s="15"/>
      <c r="BOV49" s="13"/>
      <c r="BOW49" s="9"/>
      <c r="BOX49" s="8"/>
      <c r="BOY49" s="8"/>
      <c r="BOZ49" s="13"/>
      <c r="BPA49" s="13"/>
      <c r="BPB49" s="14"/>
      <c r="BPC49" s="15"/>
      <c r="BPD49" s="13"/>
      <c r="BPE49" s="9"/>
      <c r="BPF49" s="8"/>
      <c r="BPG49" s="8"/>
      <c r="BPH49" s="13"/>
      <c r="BPI49" s="13"/>
      <c r="BPJ49" s="14"/>
      <c r="BPK49" s="15"/>
      <c r="BPL49" s="13"/>
      <c r="BPM49" s="9"/>
      <c r="BPN49" s="8"/>
      <c r="BPO49" s="8"/>
      <c r="BPP49" s="13"/>
      <c r="BPQ49" s="13"/>
      <c r="BPR49" s="14"/>
      <c r="BPS49" s="15"/>
      <c r="BPT49" s="13"/>
      <c r="BPU49" s="9"/>
      <c r="BPV49" s="8"/>
      <c r="BPW49" s="8"/>
      <c r="BPX49" s="13"/>
      <c r="BPY49" s="13"/>
      <c r="BPZ49" s="14"/>
      <c r="BQA49" s="15"/>
      <c r="BQB49" s="13"/>
      <c r="BQC49" s="9"/>
      <c r="BQD49" s="8"/>
      <c r="BQE49" s="8"/>
      <c r="BQF49" s="13"/>
      <c r="BQG49" s="13"/>
      <c r="BQH49" s="14"/>
      <c r="BQI49" s="15"/>
      <c r="BQJ49" s="13"/>
      <c r="BQK49" s="9"/>
      <c r="BQL49" s="8"/>
      <c r="BQM49" s="8"/>
      <c r="BQN49" s="13"/>
      <c r="BQO49" s="13"/>
      <c r="BQP49" s="14"/>
      <c r="BQQ49" s="15"/>
      <c r="BQR49" s="13"/>
      <c r="BQS49" s="9"/>
      <c r="BQT49" s="8"/>
      <c r="BQU49" s="8"/>
      <c r="BQV49" s="13"/>
      <c r="BQW49" s="13"/>
      <c r="BQX49" s="14"/>
      <c r="BQY49" s="15"/>
      <c r="BQZ49" s="13"/>
      <c r="BRA49" s="9"/>
      <c r="BRB49" s="8"/>
      <c r="BRC49" s="8"/>
      <c r="BRD49" s="13"/>
      <c r="BRE49" s="13"/>
      <c r="BRF49" s="14"/>
      <c r="BRG49" s="15"/>
      <c r="BRH49" s="13"/>
      <c r="BRI49" s="9"/>
      <c r="BRJ49" s="8"/>
      <c r="BRK49" s="8"/>
      <c r="BRL49" s="13"/>
      <c r="BRM49" s="13"/>
      <c r="BRN49" s="14"/>
      <c r="BRO49" s="15"/>
      <c r="BRP49" s="13"/>
      <c r="BRQ49" s="9"/>
      <c r="BRR49" s="8"/>
      <c r="BRS49" s="8"/>
      <c r="BRT49" s="13"/>
      <c r="BRU49" s="13"/>
      <c r="BRV49" s="14"/>
      <c r="BRW49" s="15"/>
      <c r="BRX49" s="13"/>
      <c r="BRY49" s="9"/>
      <c r="BRZ49" s="8"/>
      <c r="BSA49" s="8"/>
      <c r="BSB49" s="13"/>
      <c r="BSC49" s="13"/>
      <c r="BSD49" s="14"/>
      <c r="BSE49" s="15"/>
      <c r="BSF49" s="13"/>
      <c r="BSG49" s="9"/>
      <c r="BSH49" s="8"/>
      <c r="BSI49" s="8"/>
      <c r="BSJ49" s="13"/>
      <c r="BSK49" s="13"/>
      <c r="BSL49" s="14"/>
      <c r="BSM49" s="15"/>
      <c r="BSN49" s="13"/>
      <c r="BSO49" s="9"/>
      <c r="BSP49" s="8"/>
      <c r="BSQ49" s="8"/>
      <c r="BSR49" s="13"/>
      <c r="BSS49" s="13"/>
      <c r="BST49" s="14"/>
      <c r="BSU49" s="15"/>
      <c r="BSV49" s="13"/>
      <c r="BSW49" s="9"/>
      <c r="BSX49" s="8"/>
      <c r="BSY49" s="8"/>
      <c r="BSZ49" s="13"/>
      <c r="BTA49" s="13"/>
      <c r="BTB49" s="14"/>
      <c r="BTC49" s="15"/>
      <c r="BTD49" s="13"/>
      <c r="BTE49" s="9"/>
      <c r="BTF49" s="8"/>
      <c r="BTG49" s="8"/>
      <c r="BTH49" s="13"/>
      <c r="BTI49" s="13"/>
      <c r="BTJ49" s="14"/>
      <c r="BTK49" s="15"/>
      <c r="BTL49" s="13"/>
      <c r="BTM49" s="9"/>
      <c r="BTN49" s="8"/>
      <c r="BTO49" s="8"/>
      <c r="BTP49" s="13"/>
      <c r="BTQ49" s="13"/>
      <c r="BTR49" s="14"/>
      <c r="BTS49" s="15"/>
      <c r="BTT49" s="13"/>
      <c r="BTU49" s="9"/>
      <c r="BTV49" s="8"/>
      <c r="BTW49" s="8"/>
      <c r="BTX49" s="13"/>
      <c r="BTY49" s="13"/>
      <c r="BTZ49" s="14"/>
      <c r="BUA49" s="15"/>
      <c r="BUB49" s="13"/>
      <c r="BUC49" s="9"/>
      <c r="BUD49" s="8"/>
      <c r="BUE49" s="8"/>
      <c r="BUF49" s="13"/>
      <c r="BUG49" s="13"/>
      <c r="BUH49" s="14"/>
      <c r="BUI49" s="15"/>
      <c r="BUJ49" s="13"/>
      <c r="BUK49" s="9"/>
      <c r="BUL49" s="8"/>
      <c r="BUM49" s="8"/>
      <c r="BUN49" s="13"/>
      <c r="BUO49" s="13"/>
      <c r="BUP49" s="14"/>
      <c r="BUQ49" s="15"/>
      <c r="BUR49" s="13"/>
      <c r="BUS49" s="9"/>
      <c r="BUT49" s="8"/>
      <c r="BUU49" s="8"/>
      <c r="BUV49" s="13"/>
      <c r="BUW49" s="13"/>
      <c r="BUX49" s="14"/>
      <c r="BUY49" s="15"/>
      <c r="BUZ49" s="13"/>
      <c r="BVA49" s="9"/>
      <c r="BVB49" s="8"/>
      <c r="BVC49" s="8"/>
      <c r="BVD49" s="13"/>
      <c r="BVE49" s="13"/>
      <c r="BVF49" s="14"/>
      <c r="BVG49" s="15"/>
      <c r="BVH49" s="13"/>
      <c r="BVI49" s="9"/>
      <c r="BVJ49" s="8"/>
      <c r="BVK49" s="8"/>
      <c r="BVL49" s="13"/>
      <c r="BVM49" s="13"/>
      <c r="BVN49" s="14"/>
      <c r="BVO49" s="15"/>
      <c r="BVP49" s="13"/>
      <c r="BVQ49" s="9"/>
      <c r="BVR49" s="8"/>
      <c r="BVS49" s="8"/>
      <c r="BVT49" s="13"/>
      <c r="BVU49" s="13"/>
      <c r="BVV49" s="14"/>
      <c r="BVW49" s="15"/>
      <c r="BVX49" s="13"/>
      <c r="BVY49" s="9"/>
      <c r="BVZ49" s="8"/>
      <c r="BWA49" s="8"/>
      <c r="BWB49" s="13"/>
      <c r="BWC49" s="13"/>
      <c r="BWD49" s="14"/>
      <c r="BWE49" s="15"/>
      <c r="BWF49" s="13"/>
      <c r="BWG49" s="9"/>
      <c r="BWH49" s="8"/>
      <c r="BWI49" s="8"/>
      <c r="BWJ49" s="13"/>
      <c r="BWK49" s="13"/>
      <c r="BWL49" s="14"/>
      <c r="BWM49" s="15"/>
      <c r="BWN49" s="13"/>
      <c r="BWO49" s="9"/>
      <c r="BWP49" s="8"/>
      <c r="BWQ49" s="8"/>
      <c r="BWR49" s="13"/>
      <c r="BWS49" s="13"/>
      <c r="BWT49" s="14"/>
      <c r="BWU49" s="15"/>
      <c r="BWV49" s="13"/>
      <c r="BWW49" s="9"/>
      <c r="BWX49" s="8"/>
      <c r="BWY49" s="8"/>
      <c r="BWZ49" s="13"/>
      <c r="BXA49" s="13"/>
      <c r="BXB49" s="14"/>
      <c r="BXC49" s="15"/>
      <c r="BXD49" s="13"/>
      <c r="BXE49" s="9"/>
      <c r="BXF49" s="8"/>
      <c r="BXG49" s="8"/>
      <c r="BXH49" s="13"/>
      <c r="BXI49" s="13"/>
      <c r="BXJ49" s="14"/>
      <c r="BXK49" s="15"/>
      <c r="BXL49" s="13"/>
      <c r="BXM49" s="9"/>
      <c r="BXN49" s="8"/>
      <c r="BXO49" s="8"/>
      <c r="BXP49" s="13"/>
      <c r="BXQ49" s="13"/>
      <c r="BXR49" s="14"/>
      <c r="BXS49" s="15"/>
      <c r="BXT49" s="13"/>
      <c r="BXU49" s="9"/>
      <c r="BXV49" s="8"/>
      <c r="BXW49" s="8"/>
      <c r="BXX49" s="13"/>
      <c r="BXY49" s="13"/>
      <c r="BXZ49" s="14"/>
      <c r="BYA49" s="15"/>
      <c r="BYB49" s="13"/>
      <c r="BYC49" s="9"/>
      <c r="BYD49" s="8"/>
      <c r="BYE49" s="8"/>
      <c r="BYF49" s="13"/>
      <c r="BYG49" s="13"/>
      <c r="BYH49" s="14"/>
      <c r="BYI49" s="15"/>
      <c r="BYJ49" s="13"/>
      <c r="BYK49" s="9"/>
      <c r="BYL49" s="8"/>
      <c r="BYM49" s="8"/>
      <c r="BYN49" s="13"/>
      <c r="BYO49" s="13"/>
      <c r="BYP49" s="14"/>
      <c r="BYQ49" s="15"/>
      <c r="BYR49" s="13"/>
      <c r="BYS49" s="9"/>
      <c r="BYT49" s="8"/>
      <c r="BYU49" s="8"/>
      <c r="BYV49" s="13"/>
      <c r="BYW49" s="13"/>
      <c r="BYX49" s="14"/>
      <c r="BYY49" s="15"/>
      <c r="BYZ49" s="13"/>
      <c r="BZA49" s="9"/>
      <c r="BZB49" s="8"/>
      <c r="BZC49" s="8"/>
      <c r="BZD49" s="13"/>
      <c r="BZE49" s="13"/>
      <c r="BZF49" s="14"/>
      <c r="BZG49" s="15"/>
      <c r="BZH49" s="13"/>
      <c r="BZI49" s="9"/>
      <c r="BZJ49" s="8"/>
      <c r="BZK49" s="8"/>
      <c r="BZL49" s="13"/>
      <c r="BZM49" s="13"/>
      <c r="BZN49" s="14"/>
      <c r="BZO49" s="15"/>
      <c r="BZP49" s="13"/>
      <c r="BZQ49" s="9"/>
      <c r="BZR49" s="8"/>
      <c r="BZS49" s="8"/>
      <c r="BZT49" s="13"/>
      <c r="BZU49" s="13"/>
      <c r="BZV49" s="14"/>
      <c r="BZW49" s="15"/>
      <c r="BZX49" s="13"/>
      <c r="BZY49" s="9"/>
      <c r="BZZ49" s="8"/>
      <c r="CAA49" s="8"/>
      <c r="CAB49" s="13"/>
      <c r="CAC49" s="13"/>
      <c r="CAD49" s="14"/>
      <c r="CAE49" s="15"/>
      <c r="CAF49" s="13"/>
      <c r="CAG49" s="9"/>
      <c r="CAH49" s="8"/>
      <c r="CAI49" s="8"/>
      <c r="CAJ49" s="13"/>
      <c r="CAK49" s="13"/>
      <c r="CAL49" s="14"/>
      <c r="CAM49" s="15"/>
      <c r="CAN49" s="13"/>
      <c r="CAO49" s="9"/>
      <c r="CAP49" s="8"/>
      <c r="CAQ49" s="8"/>
      <c r="CAR49" s="13"/>
      <c r="CAS49" s="13"/>
      <c r="CAT49" s="14"/>
      <c r="CAU49" s="15"/>
      <c r="CAV49" s="13"/>
      <c r="CAW49" s="9"/>
      <c r="CAX49" s="8"/>
      <c r="CAY49" s="8"/>
      <c r="CAZ49" s="13"/>
      <c r="CBA49" s="13"/>
      <c r="CBB49" s="14"/>
      <c r="CBC49" s="15"/>
      <c r="CBD49" s="13"/>
      <c r="CBE49" s="9"/>
      <c r="CBF49" s="8"/>
      <c r="CBG49" s="8"/>
      <c r="CBH49" s="13"/>
      <c r="CBI49" s="13"/>
      <c r="CBJ49" s="14"/>
      <c r="CBK49" s="15"/>
      <c r="CBL49" s="13"/>
      <c r="CBM49" s="9"/>
      <c r="CBN49" s="8"/>
      <c r="CBO49" s="8"/>
      <c r="CBP49" s="13"/>
      <c r="CBQ49" s="13"/>
      <c r="CBR49" s="14"/>
      <c r="CBS49" s="15"/>
      <c r="CBT49" s="13"/>
      <c r="CBU49" s="9"/>
      <c r="CBV49" s="8"/>
      <c r="CBW49" s="8"/>
      <c r="CBX49" s="13"/>
      <c r="CBY49" s="13"/>
      <c r="CBZ49" s="14"/>
      <c r="CCA49" s="15"/>
      <c r="CCB49" s="13"/>
      <c r="CCC49" s="9"/>
      <c r="CCD49" s="8"/>
      <c r="CCE49" s="8"/>
      <c r="CCF49" s="13"/>
      <c r="CCG49" s="13"/>
      <c r="CCH49" s="14"/>
      <c r="CCI49" s="15"/>
      <c r="CCJ49" s="13"/>
      <c r="CCK49" s="9"/>
      <c r="CCL49" s="8"/>
      <c r="CCM49" s="8"/>
      <c r="CCN49" s="13"/>
      <c r="CCO49" s="13"/>
      <c r="CCP49" s="14"/>
      <c r="CCQ49" s="15"/>
      <c r="CCR49" s="13"/>
      <c r="CCS49" s="9"/>
      <c r="CCT49" s="8"/>
      <c r="CCU49" s="8"/>
      <c r="CCV49" s="13"/>
      <c r="CCW49" s="13"/>
      <c r="CCX49" s="14"/>
      <c r="CCY49" s="15"/>
      <c r="CCZ49" s="13"/>
      <c r="CDA49" s="9"/>
      <c r="CDB49" s="8"/>
      <c r="CDC49" s="8"/>
      <c r="CDD49" s="13"/>
      <c r="CDE49" s="13"/>
      <c r="CDF49" s="14"/>
      <c r="CDG49" s="15"/>
      <c r="CDH49" s="13"/>
      <c r="CDI49" s="9"/>
      <c r="CDJ49" s="8"/>
      <c r="CDK49" s="8"/>
      <c r="CDL49" s="13"/>
      <c r="CDM49" s="13"/>
      <c r="CDN49" s="14"/>
      <c r="CDO49" s="15"/>
      <c r="CDP49" s="13"/>
      <c r="CDQ49" s="9"/>
      <c r="CDR49" s="8"/>
      <c r="CDS49" s="8"/>
      <c r="CDT49" s="13"/>
      <c r="CDU49" s="13"/>
      <c r="CDV49" s="14"/>
      <c r="CDW49" s="15"/>
      <c r="CDX49" s="13"/>
      <c r="CDY49" s="9"/>
      <c r="CDZ49" s="8"/>
      <c r="CEA49" s="8"/>
      <c r="CEB49" s="13"/>
      <c r="CEC49" s="13"/>
      <c r="CED49" s="14"/>
      <c r="CEE49" s="15"/>
      <c r="CEF49" s="13"/>
      <c r="CEG49" s="9"/>
      <c r="CEH49" s="8"/>
      <c r="CEI49" s="8"/>
      <c r="CEJ49" s="13"/>
      <c r="CEK49" s="13"/>
      <c r="CEL49" s="14"/>
      <c r="CEM49" s="15"/>
      <c r="CEN49" s="13"/>
      <c r="CEO49" s="9"/>
      <c r="CEP49" s="8"/>
      <c r="CEQ49" s="8"/>
      <c r="CER49" s="13"/>
      <c r="CES49" s="13"/>
      <c r="CET49" s="14"/>
      <c r="CEU49" s="15"/>
      <c r="CEV49" s="13"/>
      <c r="CEW49" s="9"/>
      <c r="CEX49" s="8"/>
      <c r="CEY49" s="8"/>
      <c r="CEZ49" s="13"/>
      <c r="CFA49" s="13"/>
      <c r="CFB49" s="14"/>
      <c r="CFC49" s="15"/>
      <c r="CFD49" s="13"/>
      <c r="CFE49" s="9"/>
      <c r="CFF49" s="8"/>
      <c r="CFG49" s="8"/>
      <c r="CFH49" s="13"/>
      <c r="CFI49" s="13"/>
      <c r="CFJ49" s="14"/>
      <c r="CFK49" s="15"/>
      <c r="CFL49" s="13"/>
      <c r="CFM49" s="9"/>
      <c r="CFN49" s="8"/>
      <c r="CFO49" s="8"/>
      <c r="CFP49" s="13"/>
      <c r="CFQ49" s="13"/>
      <c r="CFR49" s="14"/>
      <c r="CFS49" s="15"/>
      <c r="CFT49" s="13"/>
      <c r="CFU49" s="9"/>
      <c r="CFV49" s="8"/>
      <c r="CFW49" s="8"/>
      <c r="CFX49" s="13"/>
      <c r="CFY49" s="13"/>
      <c r="CFZ49" s="14"/>
      <c r="CGA49" s="15"/>
      <c r="CGB49" s="13"/>
      <c r="CGC49" s="9"/>
      <c r="CGD49" s="8"/>
      <c r="CGE49" s="8"/>
      <c r="CGF49" s="13"/>
      <c r="CGG49" s="13"/>
      <c r="CGH49" s="14"/>
      <c r="CGI49" s="15"/>
      <c r="CGJ49" s="13"/>
      <c r="CGK49" s="9"/>
      <c r="CGL49" s="8"/>
      <c r="CGM49" s="8"/>
      <c r="CGN49" s="13"/>
      <c r="CGO49" s="13"/>
      <c r="CGP49" s="14"/>
      <c r="CGQ49" s="15"/>
      <c r="CGR49" s="13"/>
      <c r="CGS49" s="9"/>
      <c r="CGT49" s="8"/>
      <c r="CGU49" s="8"/>
      <c r="CGV49" s="13"/>
      <c r="CGW49" s="13"/>
      <c r="CGX49" s="14"/>
      <c r="CGY49" s="15"/>
      <c r="CGZ49" s="13"/>
      <c r="CHA49" s="9"/>
      <c r="CHB49" s="8"/>
      <c r="CHC49" s="8"/>
      <c r="CHD49" s="13"/>
      <c r="CHE49" s="13"/>
      <c r="CHF49" s="14"/>
      <c r="CHG49" s="15"/>
      <c r="CHH49" s="13"/>
      <c r="CHI49" s="9"/>
      <c r="CHJ49" s="8"/>
      <c r="CHK49" s="8"/>
      <c r="CHL49" s="13"/>
      <c r="CHM49" s="13"/>
      <c r="CHN49" s="14"/>
      <c r="CHO49" s="15"/>
      <c r="CHP49" s="13"/>
      <c r="CHQ49" s="9"/>
      <c r="CHR49" s="8"/>
      <c r="CHS49" s="8"/>
      <c r="CHT49" s="13"/>
      <c r="CHU49" s="13"/>
      <c r="CHV49" s="14"/>
      <c r="CHW49" s="15"/>
      <c r="CHX49" s="13"/>
      <c r="CHY49" s="9"/>
      <c r="CHZ49" s="8"/>
      <c r="CIA49" s="8"/>
      <c r="CIB49" s="13"/>
      <c r="CIC49" s="13"/>
      <c r="CID49" s="14"/>
      <c r="CIE49" s="15"/>
      <c r="CIF49" s="13"/>
      <c r="CIG49" s="9"/>
      <c r="CIH49" s="8"/>
      <c r="CII49" s="8"/>
      <c r="CIJ49" s="13"/>
      <c r="CIK49" s="13"/>
      <c r="CIL49" s="14"/>
      <c r="CIM49" s="15"/>
      <c r="CIN49" s="13"/>
      <c r="CIO49" s="9"/>
      <c r="CIP49" s="8"/>
      <c r="CIQ49" s="8"/>
      <c r="CIR49" s="13"/>
      <c r="CIS49" s="13"/>
      <c r="CIT49" s="14"/>
      <c r="CIU49" s="15"/>
      <c r="CIV49" s="13"/>
      <c r="CIW49" s="9"/>
      <c r="CIX49" s="8"/>
      <c r="CIY49" s="8"/>
      <c r="CIZ49" s="13"/>
      <c r="CJA49" s="13"/>
      <c r="CJB49" s="14"/>
      <c r="CJC49" s="15"/>
      <c r="CJD49" s="13"/>
      <c r="CJE49" s="9"/>
      <c r="CJF49" s="8"/>
      <c r="CJG49" s="8"/>
      <c r="CJH49" s="13"/>
      <c r="CJI49" s="13"/>
      <c r="CJJ49" s="14"/>
      <c r="CJK49" s="15"/>
      <c r="CJL49" s="13"/>
      <c r="CJM49" s="9"/>
      <c r="CJN49" s="8"/>
      <c r="CJO49" s="8"/>
      <c r="CJP49" s="13"/>
      <c r="CJQ49" s="13"/>
      <c r="CJR49" s="14"/>
      <c r="CJS49" s="15"/>
      <c r="CJT49" s="13"/>
      <c r="CJU49" s="9"/>
      <c r="CJV49" s="8"/>
      <c r="CJW49" s="8"/>
      <c r="CJX49" s="13"/>
      <c r="CJY49" s="13"/>
      <c r="CJZ49" s="14"/>
      <c r="CKA49" s="15"/>
      <c r="CKB49" s="13"/>
      <c r="CKC49" s="9"/>
      <c r="CKD49" s="8"/>
      <c r="CKE49" s="8"/>
      <c r="CKF49" s="13"/>
      <c r="CKG49" s="13"/>
      <c r="CKH49" s="14"/>
      <c r="CKI49" s="15"/>
      <c r="CKJ49" s="13"/>
      <c r="CKK49" s="9"/>
      <c r="CKL49" s="8"/>
      <c r="CKM49" s="8"/>
      <c r="CKN49" s="13"/>
      <c r="CKO49" s="13"/>
      <c r="CKP49" s="14"/>
      <c r="CKQ49" s="15"/>
      <c r="CKR49" s="13"/>
      <c r="CKS49" s="9"/>
      <c r="CKT49" s="8"/>
      <c r="CKU49" s="8"/>
      <c r="CKV49" s="13"/>
      <c r="CKW49" s="13"/>
      <c r="CKX49" s="14"/>
      <c r="CKY49" s="15"/>
      <c r="CKZ49" s="13"/>
      <c r="CLA49" s="9"/>
      <c r="CLB49" s="8"/>
      <c r="CLC49" s="8"/>
      <c r="CLD49" s="13"/>
      <c r="CLE49" s="13"/>
      <c r="CLF49" s="14"/>
      <c r="CLG49" s="15"/>
      <c r="CLH49" s="13"/>
      <c r="CLI49" s="9"/>
      <c r="CLJ49" s="8"/>
      <c r="CLK49" s="8"/>
      <c r="CLL49" s="13"/>
      <c r="CLM49" s="13"/>
      <c r="CLN49" s="14"/>
      <c r="CLO49" s="15"/>
      <c r="CLP49" s="13"/>
      <c r="CLQ49" s="9"/>
      <c r="CLR49" s="8"/>
      <c r="CLS49" s="8"/>
      <c r="CLT49" s="13"/>
      <c r="CLU49" s="13"/>
      <c r="CLV49" s="14"/>
      <c r="CLW49" s="15"/>
      <c r="CLX49" s="13"/>
      <c r="CLY49" s="9"/>
      <c r="CLZ49" s="8"/>
      <c r="CMA49" s="8"/>
      <c r="CMB49" s="13"/>
      <c r="CMC49" s="13"/>
      <c r="CMD49" s="14"/>
      <c r="CME49" s="15"/>
      <c r="CMF49" s="13"/>
      <c r="CMG49" s="9"/>
      <c r="CMH49" s="8"/>
      <c r="CMI49" s="8"/>
      <c r="CMJ49" s="13"/>
      <c r="CMK49" s="13"/>
      <c r="CML49" s="14"/>
      <c r="CMM49" s="15"/>
      <c r="CMN49" s="13"/>
      <c r="CMO49" s="9"/>
      <c r="CMP49" s="8"/>
      <c r="CMQ49" s="8"/>
      <c r="CMR49" s="13"/>
      <c r="CMS49" s="13"/>
      <c r="CMT49" s="14"/>
      <c r="CMU49" s="15"/>
      <c r="CMV49" s="13"/>
      <c r="CMW49" s="9"/>
      <c r="CMX49" s="8"/>
      <c r="CMY49" s="8"/>
      <c r="CMZ49" s="13"/>
      <c r="CNA49" s="13"/>
      <c r="CNB49" s="14"/>
      <c r="CNC49" s="15"/>
      <c r="CND49" s="13"/>
      <c r="CNE49" s="9"/>
      <c r="CNF49" s="8"/>
      <c r="CNG49" s="8"/>
      <c r="CNH49" s="13"/>
      <c r="CNI49" s="13"/>
      <c r="CNJ49" s="14"/>
      <c r="CNK49" s="15"/>
      <c r="CNL49" s="13"/>
      <c r="CNM49" s="9"/>
      <c r="CNN49" s="8"/>
      <c r="CNO49" s="8"/>
      <c r="CNP49" s="13"/>
      <c r="CNQ49" s="13"/>
      <c r="CNR49" s="14"/>
      <c r="CNS49" s="15"/>
      <c r="CNT49" s="13"/>
      <c r="CNU49" s="9"/>
      <c r="CNV49" s="8"/>
      <c r="CNW49" s="8"/>
      <c r="CNX49" s="13"/>
      <c r="CNY49" s="13"/>
      <c r="CNZ49" s="14"/>
      <c r="COA49" s="15"/>
      <c r="COB49" s="13"/>
      <c r="COC49" s="9"/>
      <c r="COD49" s="8"/>
      <c r="COE49" s="8"/>
      <c r="COF49" s="13"/>
      <c r="COG49" s="13"/>
      <c r="COH49" s="14"/>
      <c r="COI49" s="15"/>
      <c r="COJ49" s="13"/>
      <c r="COK49" s="9"/>
      <c r="COL49" s="8"/>
      <c r="COM49" s="8"/>
      <c r="CON49" s="13"/>
      <c r="COO49" s="13"/>
      <c r="COP49" s="14"/>
      <c r="COQ49" s="15"/>
      <c r="COR49" s="13"/>
      <c r="COS49" s="9"/>
      <c r="COT49" s="8"/>
      <c r="COU49" s="8"/>
      <c r="COV49" s="13"/>
      <c r="COW49" s="13"/>
      <c r="COX49" s="14"/>
      <c r="COY49" s="15"/>
      <c r="COZ49" s="13"/>
      <c r="CPA49" s="9"/>
      <c r="CPB49" s="8"/>
      <c r="CPC49" s="8"/>
      <c r="CPD49" s="13"/>
      <c r="CPE49" s="13"/>
      <c r="CPF49" s="14"/>
      <c r="CPG49" s="15"/>
      <c r="CPH49" s="13"/>
      <c r="CPI49" s="9"/>
      <c r="CPJ49" s="8"/>
      <c r="CPK49" s="8"/>
      <c r="CPL49" s="13"/>
      <c r="CPM49" s="13"/>
      <c r="CPN49" s="14"/>
      <c r="CPO49" s="15"/>
      <c r="CPP49" s="13"/>
      <c r="CPQ49" s="9"/>
      <c r="CPR49" s="8"/>
      <c r="CPS49" s="8"/>
      <c r="CPT49" s="13"/>
      <c r="CPU49" s="13"/>
      <c r="CPV49" s="14"/>
      <c r="CPW49" s="15"/>
      <c r="CPX49" s="13"/>
      <c r="CPY49" s="9"/>
      <c r="CPZ49" s="8"/>
      <c r="CQA49" s="8"/>
      <c r="CQB49" s="13"/>
      <c r="CQC49" s="13"/>
      <c r="CQD49" s="14"/>
      <c r="CQE49" s="15"/>
      <c r="CQF49" s="13"/>
      <c r="CQG49" s="9"/>
      <c r="CQH49" s="8"/>
      <c r="CQI49" s="8"/>
      <c r="CQJ49" s="13"/>
      <c r="CQK49" s="13"/>
      <c r="CQL49" s="14"/>
      <c r="CQM49" s="15"/>
      <c r="CQN49" s="13"/>
      <c r="CQO49" s="9"/>
      <c r="CQP49" s="8"/>
      <c r="CQQ49" s="8"/>
      <c r="CQR49" s="13"/>
      <c r="CQS49" s="13"/>
      <c r="CQT49" s="14"/>
      <c r="CQU49" s="15"/>
      <c r="CQV49" s="13"/>
      <c r="CQW49" s="9"/>
      <c r="CQX49" s="8"/>
      <c r="CQY49" s="8"/>
      <c r="CQZ49" s="13"/>
      <c r="CRA49" s="13"/>
      <c r="CRB49" s="14"/>
      <c r="CRC49" s="15"/>
      <c r="CRD49" s="13"/>
      <c r="CRE49" s="9"/>
      <c r="CRF49" s="8"/>
      <c r="CRG49" s="8"/>
      <c r="CRH49" s="13"/>
      <c r="CRI49" s="13"/>
      <c r="CRJ49" s="14"/>
      <c r="CRK49" s="15"/>
      <c r="CRL49" s="13"/>
      <c r="CRM49" s="9"/>
      <c r="CRN49" s="8"/>
      <c r="CRO49" s="8"/>
      <c r="CRP49" s="13"/>
      <c r="CRQ49" s="13"/>
      <c r="CRR49" s="14"/>
      <c r="CRS49" s="15"/>
      <c r="CRT49" s="13"/>
      <c r="CRU49" s="9"/>
      <c r="CRV49" s="8"/>
      <c r="CRW49" s="8"/>
      <c r="CRX49" s="13"/>
      <c r="CRY49" s="13"/>
      <c r="CRZ49" s="14"/>
      <c r="CSA49" s="15"/>
      <c r="CSB49" s="13"/>
      <c r="CSC49" s="9"/>
      <c r="CSD49" s="8"/>
      <c r="CSE49" s="8"/>
      <c r="CSF49" s="13"/>
      <c r="CSG49" s="13"/>
      <c r="CSH49" s="14"/>
      <c r="CSI49" s="15"/>
      <c r="CSJ49" s="13"/>
      <c r="CSK49" s="9"/>
      <c r="CSL49" s="8"/>
      <c r="CSM49" s="8"/>
      <c r="CSN49" s="13"/>
      <c r="CSO49" s="13"/>
      <c r="CSP49" s="14"/>
      <c r="CSQ49" s="15"/>
      <c r="CSR49" s="13"/>
      <c r="CSS49" s="9"/>
      <c r="CST49" s="8"/>
      <c r="CSU49" s="8"/>
      <c r="CSV49" s="13"/>
      <c r="CSW49" s="13"/>
      <c r="CSX49" s="14"/>
      <c r="CSY49" s="15"/>
      <c r="CSZ49" s="13"/>
      <c r="CTA49" s="9"/>
      <c r="CTB49" s="8"/>
      <c r="CTC49" s="8"/>
      <c r="CTD49" s="13"/>
      <c r="CTE49" s="13"/>
      <c r="CTF49" s="14"/>
      <c r="CTG49" s="15"/>
      <c r="CTH49" s="13"/>
      <c r="CTI49" s="9"/>
      <c r="CTJ49" s="8"/>
      <c r="CTK49" s="8"/>
      <c r="CTL49" s="13"/>
      <c r="CTM49" s="13"/>
      <c r="CTN49" s="14"/>
      <c r="CTO49" s="15"/>
      <c r="CTP49" s="13"/>
      <c r="CTQ49" s="9"/>
      <c r="CTR49" s="8"/>
      <c r="CTS49" s="8"/>
      <c r="CTT49" s="13"/>
      <c r="CTU49" s="13"/>
      <c r="CTV49" s="14"/>
      <c r="CTW49" s="15"/>
      <c r="CTX49" s="13"/>
      <c r="CTY49" s="9"/>
      <c r="CTZ49" s="8"/>
      <c r="CUA49" s="8"/>
      <c r="CUB49" s="13"/>
      <c r="CUC49" s="13"/>
      <c r="CUD49" s="14"/>
      <c r="CUE49" s="15"/>
      <c r="CUF49" s="13"/>
      <c r="CUG49" s="9"/>
      <c r="CUH49" s="8"/>
      <c r="CUI49" s="8"/>
      <c r="CUJ49" s="13"/>
      <c r="CUK49" s="13"/>
      <c r="CUL49" s="14"/>
      <c r="CUM49" s="15"/>
      <c r="CUN49" s="13"/>
      <c r="CUO49" s="9"/>
      <c r="CUP49" s="8"/>
      <c r="CUQ49" s="8"/>
      <c r="CUR49" s="13"/>
      <c r="CUS49" s="13"/>
      <c r="CUT49" s="14"/>
      <c r="CUU49" s="15"/>
      <c r="CUV49" s="13"/>
      <c r="CUW49" s="9"/>
      <c r="CUX49" s="8"/>
      <c r="CUY49" s="8"/>
      <c r="CUZ49" s="13"/>
      <c r="CVA49" s="13"/>
      <c r="CVB49" s="14"/>
      <c r="CVC49" s="15"/>
      <c r="CVD49" s="13"/>
      <c r="CVE49" s="9"/>
      <c r="CVF49" s="8"/>
      <c r="CVG49" s="8"/>
      <c r="CVH49" s="13"/>
      <c r="CVI49" s="13"/>
      <c r="CVJ49" s="14"/>
      <c r="CVK49" s="15"/>
      <c r="CVL49" s="13"/>
      <c r="CVM49" s="9"/>
      <c r="CVN49" s="8"/>
      <c r="CVO49" s="8"/>
      <c r="CVP49" s="13"/>
      <c r="CVQ49" s="13"/>
      <c r="CVR49" s="14"/>
      <c r="CVS49" s="15"/>
      <c r="CVT49" s="13"/>
      <c r="CVU49" s="9"/>
      <c r="CVV49" s="8"/>
      <c r="CVW49" s="8"/>
      <c r="CVX49" s="13"/>
      <c r="CVY49" s="13"/>
      <c r="CVZ49" s="14"/>
      <c r="CWA49" s="15"/>
      <c r="CWB49" s="13"/>
      <c r="CWC49" s="9"/>
      <c r="CWD49" s="8"/>
      <c r="CWE49" s="8"/>
      <c r="CWF49" s="13"/>
      <c r="CWG49" s="13"/>
      <c r="CWH49" s="14"/>
      <c r="CWI49" s="15"/>
      <c r="CWJ49" s="13"/>
      <c r="CWK49" s="9"/>
      <c r="CWL49" s="8"/>
      <c r="CWM49" s="8"/>
      <c r="CWN49" s="13"/>
      <c r="CWO49" s="13"/>
      <c r="CWP49" s="14"/>
      <c r="CWQ49" s="15"/>
      <c r="CWR49" s="13"/>
      <c r="CWS49" s="9"/>
      <c r="CWT49" s="8"/>
      <c r="CWU49" s="8"/>
      <c r="CWV49" s="13"/>
      <c r="CWW49" s="13"/>
      <c r="CWX49" s="14"/>
      <c r="CWY49" s="15"/>
      <c r="CWZ49" s="13"/>
      <c r="CXA49" s="9"/>
      <c r="CXB49" s="8"/>
      <c r="CXC49" s="8"/>
      <c r="CXD49" s="13"/>
      <c r="CXE49" s="13"/>
      <c r="CXF49" s="14"/>
      <c r="CXG49" s="15"/>
      <c r="CXH49" s="13"/>
      <c r="CXI49" s="9"/>
      <c r="CXJ49" s="8"/>
      <c r="CXK49" s="8"/>
      <c r="CXL49" s="13"/>
      <c r="CXM49" s="13"/>
      <c r="CXN49" s="14"/>
      <c r="CXO49" s="15"/>
      <c r="CXP49" s="13"/>
      <c r="CXQ49" s="9"/>
      <c r="CXR49" s="8"/>
      <c r="CXS49" s="8"/>
      <c r="CXT49" s="13"/>
      <c r="CXU49" s="13"/>
      <c r="CXV49" s="14"/>
      <c r="CXW49" s="15"/>
      <c r="CXX49" s="13"/>
      <c r="CXY49" s="9"/>
      <c r="CXZ49" s="8"/>
      <c r="CYA49" s="8"/>
      <c r="CYB49" s="13"/>
      <c r="CYC49" s="13"/>
      <c r="CYD49" s="14"/>
      <c r="CYE49" s="15"/>
      <c r="CYF49" s="13"/>
      <c r="CYG49" s="9"/>
      <c r="CYH49" s="8"/>
      <c r="CYI49" s="8"/>
      <c r="CYJ49" s="13"/>
      <c r="CYK49" s="13"/>
      <c r="CYL49" s="14"/>
      <c r="CYM49" s="15"/>
      <c r="CYN49" s="13"/>
      <c r="CYO49" s="9"/>
      <c r="CYP49" s="8"/>
      <c r="CYQ49" s="8"/>
      <c r="CYR49" s="13"/>
      <c r="CYS49" s="13"/>
      <c r="CYT49" s="14"/>
      <c r="CYU49" s="15"/>
      <c r="CYV49" s="13"/>
      <c r="CYW49" s="9"/>
      <c r="CYX49" s="8"/>
      <c r="CYY49" s="8"/>
      <c r="CYZ49" s="13"/>
      <c r="CZA49" s="13"/>
      <c r="CZB49" s="14"/>
      <c r="CZC49" s="15"/>
      <c r="CZD49" s="13"/>
      <c r="CZE49" s="9"/>
      <c r="CZF49" s="8"/>
      <c r="CZG49" s="8"/>
      <c r="CZH49" s="13"/>
      <c r="CZI49" s="13"/>
      <c r="CZJ49" s="14"/>
      <c r="CZK49" s="15"/>
      <c r="CZL49" s="13"/>
      <c r="CZM49" s="9"/>
      <c r="CZN49" s="8"/>
      <c r="CZO49" s="8"/>
      <c r="CZP49" s="13"/>
      <c r="CZQ49" s="13"/>
      <c r="CZR49" s="14"/>
      <c r="CZS49" s="15"/>
      <c r="CZT49" s="13"/>
      <c r="CZU49" s="9"/>
      <c r="CZV49" s="8"/>
      <c r="CZW49" s="8"/>
      <c r="CZX49" s="13"/>
      <c r="CZY49" s="13"/>
      <c r="CZZ49" s="14"/>
      <c r="DAA49" s="15"/>
      <c r="DAB49" s="13"/>
      <c r="DAC49" s="9"/>
      <c r="DAD49" s="8"/>
      <c r="DAE49" s="8"/>
      <c r="DAF49" s="13"/>
      <c r="DAG49" s="13"/>
      <c r="DAH49" s="14"/>
      <c r="DAI49" s="15"/>
      <c r="DAJ49" s="13"/>
      <c r="DAK49" s="9"/>
      <c r="DAL49" s="8"/>
      <c r="DAM49" s="8"/>
      <c r="DAN49" s="13"/>
      <c r="DAO49" s="13"/>
      <c r="DAP49" s="14"/>
      <c r="DAQ49" s="15"/>
      <c r="DAR49" s="13"/>
      <c r="DAS49" s="9"/>
      <c r="DAT49" s="8"/>
      <c r="DAU49" s="8"/>
      <c r="DAV49" s="13"/>
      <c r="DAW49" s="13"/>
      <c r="DAX49" s="14"/>
      <c r="DAY49" s="15"/>
      <c r="DAZ49" s="13"/>
      <c r="DBA49" s="9"/>
      <c r="DBB49" s="8"/>
      <c r="DBC49" s="8"/>
      <c r="DBD49" s="13"/>
      <c r="DBE49" s="13"/>
      <c r="DBF49" s="14"/>
      <c r="DBG49" s="15"/>
      <c r="DBH49" s="13"/>
      <c r="DBI49" s="9"/>
      <c r="DBJ49" s="8"/>
      <c r="DBK49" s="8"/>
      <c r="DBL49" s="13"/>
      <c r="DBM49" s="13"/>
      <c r="DBN49" s="14"/>
      <c r="DBO49" s="15"/>
      <c r="DBP49" s="13"/>
      <c r="DBQ49" s="9"/>
      <c r="DBR49" s="8"/>
      <c r="DBS49" s="8"/>
      <c r="DBT49" s="13"/>
      <c r="DBU49" s="13"/>
      <c r="DBV49" s="14"/>
      <c r="DBW49" s="15"/>
      <c r="DBX49" s="13"/>
      <c r="DBY49" s="9"/>
      <c r="DBZ49" s="8"/>
      <c r="DCA49" s="8"/>
      <c r="DCB49" s="13"/>
      <c r="DCC49" s="13"/>
      <c r="DCD49" s="14"/>
      <c r="DCE49" s="15"/>
      <c r="DCF49" s="13"/>
      <c r="DCG49" s="9"/>
      <c r="DCH49" s="8"/>
      <c r="DCI49" s="8"/>
      <c r="DCJ49" s="13"/>
      <c r="DCK49" s="13"/>
      <c r="DCL49" s="14"/>
      <c r="DCM49" s="15"/>
      <c r="DCN49" s="13"/>
      <c r="DCO49" s="9"/>
      <c r="DCP49" s="8"/>
      <c r="DCQ49" s="8"/>
      <c r="DCR49" s="13"/>
      <c r="DCS49" s="13"/>
      <c r="DCT49" s="14"/>
      <c r="DCU49" s="15"/>
      <c r="DCV49" s="13"/>
      <c r="DCW49" s="9"/>
      <c r="DCX49" s="8"/>
      <c r="DCY49" s="8"/>
      <c r="DCZ49" s="13"/>
      <c r="DDA49" s="13"/>
      <c r="DDB49" s="14"/>
      <c r="DDC49" s="15"/>
      <c r="DDD49" s="13"/>
      <c r="DDE49" s="9"/>
      <c r="DDF49" s="8"/>
      <c r="DDG49" s="8"/>
      <c r="DDH49" s="13"/>
      <c r="DDI49" s="13"/>
      <c r="DDJ49" s="14"/>
      <c r="DDK49" s="15"/>
      <c r="DDL49" s="13"/>
      <c r="DDM49" s="9"/>
      <c r="DDN49" s="8"/>
      <c r="DDO49" s="8"/>
      <c r="DDP49" s="13"/>
      <c r="DDQ49" s="13"/>
      <c r="DDR49" s="14"/>
      <c r="DDS49" s="15"/>
      <c r="DDT49" s="13"/>
      <c r="DDU49" s="9"/>
      <c r="DDV49" s="8"/>
      <c r="DDW49" s="8"/>
      <c r="DDX49" s="13"/>
      <c r="DDY49" s="13"/>
      <c r="DDZ49" s="14"/>
      <c r="DEA49" s="15"/>
      <c r="DEB49" s="13"/>
      <c r="DEC49" s="9"/>
      <c r="DED49" s="8"/>
      <c r="DEE49" s="8"/>
      <c r="DEF49" s="13"/>
      <c r="DEG49" s="13"/>
      <c r="DEH49" s="14"/>
      <c r="DEI49" s="15"/>
      <c r="DEJ49" s="13"/>
      <c r="DEK49" s="9"/>
      <c r="DEL49" s="8"/>
      <c r="DEM49" s="8"/>
      <c r="DEN49" s="13"/>
      <c r="DEO49" s="13"/>
      <c r="DEP49" s="14"/>
      <c r="DEQ49" s="15"/>
      <c r="DER49" s="13"/>
      <c r="DES49" s="9"/>
      <c r="DET49" s="8"/>
      <c r="DEU49" s="8"/>
      <c r="DEV49" s="13"/>
      <c r="DEW49" s="13"/>
      <c r="DEX49" s="14"/>
      <c r="DEY49" s="15"/>
      <c r="DEZ49" s="13"/>
      <c r="DFA49" s="9"/>
      <c r="DFB49" s="8"/>
      <c r="DFC49" s="8"/>
      <c r="DFD49" s="13"/>
      <c r="DFE49" s="13"/>
      <c r="DFF49" s="14"/>
      <c r="DFG49" s="15"/>
      <c r="DFH49" s="13"/>
      <c r="DFI49" s="9"/>
      <c r="DFJ49" s="8"/>
      <c r="DFK49" s="8"/>
      <c r="DFL49" s="13"/>
      <c r="DFM49" s="13"/>
      <c r="DFN49" s="14"/>
      <c r="DFO49" s="15"/>
      <c r="DFP49" s="13"/>
      <c r="DFQ49" s="9"/>
      <c r="DFR49" s="8"/>
      <c r="DFS49" s="8"/>
      <c r="DFT49" s="13"/>
      <c r="DFU49" s="13"/>
      <c r="DFV49" s="14"/>
      <c r="DFW49" s="15"/>
      <c r="DFX49" s="13"/>
      <c r="DFY49" s="9"/>
      <c r="DFZ49" s="8"/>
      <c r="DGA49" s="8"/>
      <c r="DGB49" s="13"/>
      <c r="DGC49" s="13"/>
      <c r="DGD49" s="14"/>
      <c r="DGE49" s="15"/>
      <c r="DGF49" s="13"/>
      <c r="DGG49" s="9"/>
      <c r="DGH49" s="8"/>
      <c r="DGI49" s="8"/>
      <c r="DGJ49" s="13"/>
      <c r="DGK49" s="13"/>
      <c r="DGL49" s="14"/>
      <c r="DGM49" s="15"/>
      <c r="DGN49" s="13"/>
      <c r="DGO49" s="9"/>
      <c r="DGP49" s="8"/>
      <c r="DGQ49" s="8"/>
      <c r="DGR49" s="13"/>
      <c r="DGS49" s="13"/>
      <c r="DGT49" s="14"/>
      <c r="DGU49" s="15"/>
      <c r="DGV49" s="13"/>
      <c r="DGW49" s="9"/>
      <c r="DGX49" s="8"/>
      <c r="DGY49" s="8"/>
      <c r="DGZ49" s="13"/>
      <c r="DHA49" s="13"/>
      <c r="DHB49" s="14"/>
      <c r="DHC49" s="15"/>
      <c r="DHD49" s="13"/>
      <c r="DHE49" s="9"/>
      <c r="DHF49" s="8"/>
      <c r="DHG49" s="8"/>
      <c r="DHH49" s="13"/>
      <c r="DHI49" s="13"/>
      <c r="DHJ49" s="14"/>
      <c r="DHK49" s="15"/>
      <c r="DHL49" s="13"/>
      <c r="DHM49" s="9"/>
      <c r="DHN49" s="8"/>
      <c r="DHO49" s="8"/>
      <c r="DHP49" s="13"/>
      <c r="DHQ49" s="13"/>
      <c r="DHR49" s="14"/>
      <c r="DHS49" s="15"/>
      <c r="DHT49" s="13"/>
      <c r="DHU49" s="9"/>
      <c r="DHV49" s="8"/>
      <c r="DHW49" s="8"/>
      <c r="DHX49" s="13"/>
      <c r="DHY49" s="13"/>
      <c r="DHZ49" s="14"/>
      <c r="DIA49" s="15"/>
      <c r="DIB49" s="13"/>
      <c r="DIC49" s="9"/>
      <c r="DID49" s="8"/>
      <c r="DIE49" s="8"/>
      <c r="DIF49" s="13"/>
      <c r="DIG49" s="13"/>
      <c r="DIH49" s="14"/>
      <c r="DII49" s="15"/>
      <c r="DIJ49" s="13"/>
      <c r="DIK49" s="9"/>
      <c r="DIL49" s="8"/>
      <c r="DIM49" s="8"/>
      <c r="DIN49" s="13"/>
      <c r="DIO49" s="13"/>
      <c r="DIP49" s="14"/>
      <c r="DIQ49" s="15"/>
      <c r="DIR49" s="13"/>
      <c r="DIS49" s="9"/>
      <c r="DIT49" s="8"/>
      <c r="DIU49" s="8"/>
      <c r="DIV49" s="13"/>
      <c r="DIW49" s="13"/>
      <c r="DIX49" s="14"/>
      <c r="DIY49" s="15"/>
      <c r="DIZ49" s="13"/>
      <c r="DJA49" s="9"/>
      <c r="DJB49" s="8"/>
      <c r="DJC49" s="8"/>
      <c r="DJD49" s="13"/>
      <c r="DJE49" s="13"/>
      <c r="DJF49" s="14"/>
      <c r="DJG49" s="15"/>
      <c r="DJH49" s="13"/>
      <c r="DJI49" s="9"/>
      <c r="DJJ49" s="8"/>
      <c r="DJK49" s="8"/>
      <c r="DJL49" s="13"/>
      <c r="DJM49" s="13"/>
      <c r="DJN49" s="14"/>
      <c r="DJO49" s="15"/>
      <c r="DJP49" s="13"/>
      <c r="DJQ49" s="9"/>
      <c r="DJR49" s="8"/>
      <c r="DJS49" s="8"/>
      <c r="DJT49" s="13"/>
      <c r="DJU49" s="13"/>
      <c r="DJV49" s="14"/>
      <c r="DJW49" s="15"/>
      <c r="DJX49" s="13"/>
      <c r="DJY49" s="9"/>
      <c r="DJZ49" s="8"/>
      <c r="DKA49" s="8"/>
      <c r="DKB49" s="13"/>
      <c r="DKC49" s="13"/>
      <c r="DKD49" s="14"/>
      <c r="DKE49" s="15"/>
      <c r="DKF49" s="13"/>
      <c r="DKG49" s="9"/>
      <c r="DKH49" s="8"/>
      <c r="DKI49" s="8"/>
      <c r="DKJ49" s="13"/>
      <c r="DKK49" s="13"/>
      <c r="DKL49" s="14"/>
      <c r="DKM49" s="15"/>
      <c r="DKN49" s="13"/>
      <c r="DKO49" s="9"/>
      <c r="DKP49" s="8"/>
      <c r="DKQ49" s="8"/>
      <c r="DKR49" s="13"/>
      <c r="DKS49" s="13"/>
      <c r="DKT49" s="14"/>
      <c r="DKU49" s="15"/>
      <c r="DKV49" s="13"/>
      <c r="DKW49" s="9"/>
      <c r="DKX49" s="8"/>
      <c r="DKY49" s="8"/>
      <c r="DKZ49" s="13"/>
      <c r="DLA49" s="13"/>
      <c r="DLB49" s="14"/>
      <c r="DLC49" s="15"/>
      <c r="DLD49" s="13"/>
      <c r="DLE49" s="9"/>
      <c r="DLF49" s="8"/>
      <c r="DLG49" s="8"/>
      <c r="DLH49" s="13"/>
      <c r="DLI49" s="13"/>
      <c r="DLJ49" s="14"/>
      <c r="DLK49" s="15"/>
      <c r="DLL49" s="13"/>
      <c r="DLM49" s="9"/>
      <c r="DLN49" s="8"/>
      <c r="DLO49" s="8"/>
      <c r="DLP49" s="13"/>
      <c r="DLQ49" s="13"/>
      <c r="DLR49" s="14"/>
      <c r="DLS49" s="15"/>
      <c r="DLT49" s="13"/>
      <c r="DLU49" s="9"/>
      <c r="DLV49" s="8"/>
      <c r="DLW49" s="8"/>
      <c r="DLX49" s="13"/>
      <c r="DLY49" s="13"/>
      <c r="DLZ49" s="14"/>
      <c r="DMA49" s="15"/>
      <c r="DMB49" s="13"/>
      <c r="DMC49" s="9"/>
      <c r="DMD49" s="8"/>
      <c r="DME49" s="8"/>
      <c r="DMF49" s="13"/>
      <c r="DMG49" s="13"/>
      <c r="DMH49" s="14"/>
      <c r="DMI49" s="15"/>
      <c r="DMJ49" s="13"/>
      <c r="DMK49" s="9"/>
      <c r="DML49" s="8"/>
      <c r="DMM49" s="8"/>
      <c r="DMN49" s="13"/>
      <c r="DMO49" s="13"/>
      <c r="DMP49" s="14"/>
      <c r="DMQ49" s="15"/>
      <c r="DMR49" s="13"/>
      <c r="DMS49" s="9"/>
      <c r="DMT49" s="8"/>
      <c r="DMU49" s="8"/>
      <c r="DMV49" s="13"/>
      <c r="DMW49" s="13"/>
      <c r="DMX49" s="14"/>
      <c r="DMY49" s="15"/>
      <c r="DMZ49" s="13"/>
      <c r="DNA49" s="9"/>
      <c r="DNB49" s="8"/>
      <c r="DNC49" s="8"/>
      <c r="DND49" s="13"/>
      <c r="DNE49" s="13"/>
      <c r="DNF49" s="14"/>
      <c r="DNG49" s="15"/>
      <c r="DNH49" s="13"/>
      <c r="DNI49" s="9"/>
      <c r="DNJ49" s="8"/>
      <c r="DNK49" s="8"/>
      <c r="DNL49" s="13"/>
      <c r="DNM49" s="13"/>
      <c r="DNN49" s="14"/>
      <c r="DNO49" s="15"/>
      <c r="DNP49" s="13"/>
      <c r="DNQ49" s="9"/>
      <c r="DNR49" s="8"/>
      <c r="DNS49" s="8"/>
      <c r="DNT49" s="13"/>
      <c r="DNU49" s="13"/>
      <c r="DNV49" s="14"/>
      <c r="DNW49" s="15"/>
      <c r="DNX49" s="13"/>
      <c r="DNY49" s="9"/>
      <c r="DNZ49" s="8"/>
      <c r="DOA49" s="8"/>
      <c r="DOB49" s="13"/>
      <c r="DOC49" s="13"/>
      <c r="DOD49" s="14"/>
      <c r="DOE49" s="15"/>
      <c r="DOF49" s="13"/>
      <c r="DOG49" s="9"/>
      <c r="DOH49" s="8"/>
      <c r="DOI49" s="8"/>
      <c r="DOJ49" s="13"/>
      <c r="DOK49" s="13"/>
      <c r="DOL49" s="14"/>
      <c r="DOM49" s="15"/>
      <c r="DON49" s="13"/>
      <c r="DOO49" s="9"/>
      <c r="DOP49" s="8"/>
      <c r="DOQ49" s="8"/>
      <c r="DOR49" s="13"/>
      <c r="DOS49" s="13"/>
      <c r="DOT49" s="14"/>
      <c r="DOU49" s="15"/>
      <c r="DOV49" s="13"/>
      <c r="DOW49" s="9"/>
      <c r="DOX49" s="8"/>
      <c r="DOY49" s="8"/>
      <c r="DOZ49" s="13"/>
      <c r="DPA49" s="13"/>
      <c r="DPB49" s="14"/>
      <c r="DPC49" s="15"/>
      <c r="DPD49" s="13"/>
      <c r="DPE49" s="9"/>
      <c r="DPF49" s="8"/>
      <c r="DPG49" s="8"/>
      <c r="DPH49" s="13"/>
      <c r="DPI49" s="13"/>
      <c r="DPJ49" s="14"/>
      <c r="DPK49" s="15"/>
      <c r="DPL49" s="13"/>
      <c r="DPM49" s="9"/>
      <c r="DPN49" s="8"/>
      <c r="DPO49" s="8"/>
      <c r="DPP49" s="13"/>
      <c r="DPQ49" s="13"/>
      <c r="DPR49" s="14"/>
      <c r="DPS49" s="15"/>
      <c r="DPT49" s="13"/>
      <c r="DPU49" s="9"/>
      <c r="DPV49" s="8"/>
      <c r="DPW49" s="8"/>
      <c r="DPX49" s="13"/>
      <c r="DPY49" s="13"/>
      <c r="DPZ49" s="14"/>
      <c r="DQA49" s="15"/>
      <c r="DQB49" s="13"/>
      <c r="DQC49" s="9"/>
      <c r="DQD49" s="8"/>
      <c r="DQE49" s="8"/>
      <c r="DQF49" s="13"/>
      <c r="DQG49" s="13"/>
      <c r="DQH49" s="14"/>
      <c r="DQI49" s="15"/>
      <c r="DQJ49" s="13"/>
      <c r="DQK49" s="9"/>
      <c r="DQL49" s="8"/>
      <c r="DQM49" s="8"/>
      <c r="DQN49" s="13"/>
      <c r="DQO49" s="13"/>
      <c r="DQP49" s="14"/>
      <c r="DQQ49" s="15"/>
      <c r="DQR49" s="13"/>
      <c r="DQS49" s="9"/>
      <c r="DQT49" s="8"/>
      <c r="DQU49" s="8"/>
      <c r="DQV49" s="13"/>
      <c r="DQW49" s="13"/>
      <c r="DQX49" s="14"/>
      <c r="DQY49" s="15"/>
      <c r="DQZ49" s="13"/>
      <c r="DRA49" s="9"/>
      <c r="DRB49" s="8"/>
      <c r="DRC49" s="8"/>
      <c r="DRD49" s="13"/>
      <c r="DRE49" s="13"/>
      <c r="DRF49" s="14"/>
      <c r="DRG49" s="15"/>
      <c r="DRH49" s="13"/>
      <c r="DRI49" s="9"/>
      <c r="DRJ49" s="8"/>
      <c r="DRK49" s="8"/>
      <c r="DRL49" s="13"/>
      <c r="DRM49" s="13"/>
      <c r="DRN49" s="14"/>
      <c r="DRO49" s="15"/>
      <c r="DRP49" s="13"/>
      <c r="DRQ49" s="9"/>
      <c r="DRR49" s="8"/>
      <c r="DRS49" s="8"/>
      <c r="DRT49" s="13"/>
      <c r="DRU49" s="13"/>
      <c r="DRV49" s="14"/>
      <c r="DRW49" s="15"/>
      <c r="DRX49" s="13"/>
      <c r="DRY49" s="9"/>
      <c r="DRZ49" s="8"/>
      <c r="DSA49" s="8"/>
      <c r="DSB49" s="13"/>
      <c r="DSC49" s="13"/>
      <c r="DSD49" s="14"/>
      <c r="DSE49" s="15"/>
      <c r="DSF49" s="13"/>
      <c r="DSG49" s="9"/>
      <c r="DSH49" s="8"/>
      <c r="DSI49" s="8"/>
      <c r="DSJ49" s="13"/>
      <c r="DSK49" s="13"/>
      <c r="DSL49" s="14"/>
      <c r="DSM49" s="15"/>
      <c r="DSN49" s="13"/>
      <c r="DSO49" s="9"/>
      <c r="DSP49" s="8"/>
      <c r="DSQ49" s="8"/>
      <c r="DSR49" s="13"/>
      <c r="DSS49" s="13"/>
      <c r="DST49" s="14"/>
      <c r="DSU49" s="15"/>
      <c r="DSV49" s="13"/>
      <c r="DSW49" s="9"/>
      <c r="DSX49" s="8"/>
      <c r="DSY49" s="8"/>
      <c r="DSZ49" s="13"/>
      <c r="DTA49" s="13"/>
      <c r="DTB49" s="14"/>
      <c r="DTC49" s="15"/>
      <c r="DTD49" s="13"/>
      <c r="DTE49" s="9"/>
      <c r="DTF49" s="8"/>
      <c r="DTG49" s="8"/>
      <c r="DTH49" s="13"/>
      <c r="DTI49" s="13"/>
      <c r="DTJ49" s="14"/>
      <c r="DTK49" s="15"/>
      <c r="DTL49" s="13"/>
      <c r="DTM49" s="9"/>
      <c r="DTN49" s="8"/>
      <c r="DTO49" s="8"/>
      <c r="DTP49" s="13"/>
      <c r="DTQ49" s="13"/>
      <c r="DTR49" s="14"/>
      <c r="DTS49" s="15"/>
      <c r="DTT49" s="13"/>
      <c r="DTU49" s="9"/>
      <c r="DTV49" s="8"/>
      <c r="DTW49" s="8"/>
      <c r="DTX49" s="13"/>
      <c r="DTY49" s="13"/>
      <c r="DTZ49" s="14"/>
      <c r="DUA49" s="15"/>
      <c r="DUB49" s="13"/>
      <c r="DUC49" s="9"/>
      <c r="DUD49" s="8"/>
      <c r="DUE49" s="8"/>
      <c r="DUF49" s="13"/>
      <c r="DUG49" s="13"/>
      <c r="DUH49" s="14"/>
      <c r="DUI49" s="15"/>
      <c r="DUJ49" s="13"/>
      <c r="DUK49" s="9"/>
      <c r="DUL49" s="8"/>
      <c r="DUM49" s="8"/>
      <c r="DUN49" s="13"/>
      <c r="DUO49" s="13"/>
      <c r="DUP49" s="14"/>
      <c r="DUQ49" s="15"/>
      <c r="DUR49" s="13"/>
      <c r="DUS49" s="9"/>
      <c r="DUT49" s="8"/>
      <c r="DUU49" s="8"/>
      <c r="DUV49" s="13"/>
      <c r="DUW49" s="13"/>
      <c r="DUX49" s="14"/>
      <c r="DUY49" s="15"/>
      <c r="DUZ49" s="13"/>
      <c r="DVA49" s="9"/>
      <c r="DVB49" s="8"/>
      <c r="DVC49" s="8"/>
      <c r="DVD49" s="13"/>
      <c r="DVE49" s="13"/>
      <c r="DVF49" s="14"/>
      <c r="DVG49" s="15"/>
      <c r="DVH49" s="13"/>
      <c r="DVI49" s="9"/>
      <c r="DVJ49" s="8"/>
      <c r="DVK49" s="8"/>
      <c r="DVL49" s="13"/>
      <c r="DVM49" s="13"/>
      <c r="DVN49" s="14"/>
      <c r="DVO49" s="15"/>
      <c r="DVP49" s="13"/>
      <c r="DVQ49" s="9"/>
      <c r="DVR49" s="8"/>
      <c r="DVS49" s="8"/>
      <c r="DVT49" s="13"/>
      <c r="DVU49" s="13"/>
      <c r="DVV49" s="14"/>
      <c r="DVW49" s="15"/>
      <c r="DVX49" s="13"/>
      <c r="DVY49" s="9"/>
      <c r="DVZ49" s="8"/>
      <c r="DWA49" s="8"/>
      <c r="DWB49" s="13"/>
      <c r="DWC49" s="13"/>
      <c r="DWD49" s="14"/>
      <c r="DWE49" s="15"/>
      <c r="DWF49" s="13"/>
      <c r="DWG49" s="9"/>
      <c r="DWH49" s="8"/>
      <c r="DWI49" s="8"/>
      <c r="DWJ49" s="13"/>
      <c r="DWK49" s="13"/>
      <c r="DWL49" s="14"/>
      <c r="DWM49" s="15"/>
      <c r="DWN49" s="13"/>
      <c r="DWO49" s="9"/>
      <c r="DWP49" s="8"/>
      <c r="DWQ49" s="8"/>
      <c r="DWR49" s="13"/>
      <c r="DWS49" s="13"/>
      <c r="DWT49" s="14"/>
      <c r="DWU49" s="15"/>
      <c r="DWV49" s="13"/>
      <c r="DWW49" s="9"/>
      <c r="DWX49" s="8"/>
      <c r="DWY49" s="8"/>
      <c r="DWZ49" s="13"/>
      <c r="DXA49" s="13"/>
      <c r="DXB49" s="14"/>
      <c r="DXC49" s="15"/>
      <c r="DXD49" s="13"/>
      <c r="DXE49" s="9"/>
      <c r="DXF49" s="8"/>
      <c r="DXG49" s="8"/>
      <c r="DXH49" s="13"/>
      <c r="DXI49" s="13"/>
      <c r="DXJ49" s="14"/>
      <c r="DXK49" s="15"/>
      <c r="DXL49" s="13"/>
      <c r="DXM49" s="9"/>
      <c r="DXN49" s="8"/>
      <c r="DXO49" s="8"/>
      <c r="DXP49" s="13"/>
      <c r="DXQ49" s="13"/>
      <c r="DXR49" s="14"/>
      <c r="DXS49" s="15"/>
      <c r="DXT49" s="13"/>
      <c r="DXU49" s="9"/>
      <c r="DXV49" s="8"/>
      <c r="DXW49" s="8"/>
      <c r="DXX49" s="13"/>
      <c r="DXY49" s="13"/>
      <c r="DXZ49" s="14"/>
      <c r="DYA49" s="15"/>
      <c r="DYB49" s="13"/>
      <c r="DYC49" s="9"/>
      <c r="DYD49" s="8"/>
      <c r="DYE49" s="8"/>
      <c r="DYF49" s="13"/>
      <c r="DYG49" s="13"/>
      <c r="DYH49" s="14"/>
      <c r="DYI49" s="15"/>
      <c r="DYJ49" s="13"/>
      <c r="DYK49" s="9"/>
      <c r="DYL49" s="8"/>
      <c r="DYM49" s="8"/>
      <c r="DYN49" s="13"/>
      <c r="DYO49" s="13"/>
      <c r="DYP49" s="14"/>
      <c r="DYQ49" s="15"/>
      <c r="DYR49" s="13"/>
      <c r="DYS49" s="9"/>
      <c r="DYT49" s="8"/>
      <c r="DYU49" s="8"/>
      <c r="DYV49" s="13"/>
      <c r="DYW49" s="13"/>
      <c r="DYX49" s="14"/>
      <c r="DYY49" s="15"/>
      <c r="DYZ49" s="13"/>
      <c r="DZA49" s="9"/>
      <c r="DZB49" s="8"/>
      <c r="DZC49" s="8"/>
      <c r="DZD49" s="13"/>
      <c r="DZE49" s="13"/>
      <c r="DZF49" s="14"/>
      <c r="DZG49" s="15"/>
      <c r="DZH49" s="13"/>
      <c r="DZI49" s="9"/>
      <c r="DZJ49" s="8"/>
      <c r="DZK49" s="8"/>
      <c r="DZL49" s="13"/>
      <c r="DZM49" s="13"/>
      <c r="DZN49" s="14"/>
      <c r="DZO49" s="15"/>
      <c r="DZP49" s="13"/>
      <c r="DZQ49" s="9"/>
      <c r="DZR49" s="8"/>
      <c r="DZS49" s="8"/>
      <c r="DZT49" s="13"/>
      <c r="DZU49" s="13"/>
      <c r="DZV49" s="14"/>
      <c r="DZW49" s="15"/>
      <c r="DZX49" s="13"/>
      <c r="DZY49" s="9"/>
      <c r="DZZ49" s="8"/>
      <c r="EAA49" s="8"/>
      <c r="EAB49" s="13"/>
      <c r="EAC49" s="13"/>
      <c r="EAD49" s="14"/>
      <c r="EAE49" s="15"/>
      <c r="EAF49" s="13"/>
      <c r="EAG49" s="9"/>
      <c r="EAH49" s="8"/>
      <c r="EAI49" s="8"/>
      <c r="EAJ49" s="13"/>
      <c r="EAK49" s="13"/>
      <c r="EAL49" s="14"/>
      <c r="EAM49" s="15"/>
      <c r="EAN49" s="13"/>
      <c r="EAO49" s="9"/>
      <c r="EAP49" s="8"/>
      <c r="EAQ49" s="8"/>
      <c r="EAR49" s="13"/>
      <c r="EAS49" s="13"/>
      <c r="EAT49" s="14"/>
      <c r="EAU49" s="15"/>
      <c r="EAV49" s="13"/>
      <c r="EAW49" s="9"/>
      <c r="EAX49" s="8"/>
      <c r="EAY49" s="8"/>
      <c r="EAZ49" s="13"/>
      <c r="EBA49" s="13"/>
      <c r="EBB49" s="14"/>
      <c r="EBC49" s="15"/>
      <c r="EBD49" s="13"/>
      <c r="EBE49" s="9"/>
      <c r="EBF49" s="8"/>
      <c r="EBG49" s="8"/>
      <c r="EBH49" s="13"/>
      <c r="EBI49" s="13"/>
      <c r="EBJ49" s="14"/>
      <c r="EBK49" s="15"/>
      <c r="EBL49" s="13"/>
      <c r="EBM49" s="9"/>
      <c r="EBN49" s="8"/>
      <c r="EBO49" s="8"/>
      <c r="EBP49" s="13"/>
      <c r="EBQ49" s="13"/>
      <c r="EBR49" s="14"/>
      <c r="EBS49" s="15"/>
      <c r="EBT49" s="13"/>
      <c r="EBU49" s="9"/>
      <c r="EBV49" s="8"/>
      <c r="EBW49" s="8"/>
      <c r="EBX49" s="13"/>
      <c r="EBY49" s="13"/>
      <c r="EBZ49" s="14"/>
      <c r="ECA49" s="15"/>
      <c r="ECB49" s="13"/>
      <c r="ECC49" s="9"/>
      <c r="ECD49" s="8"/>
      <c r="ECE49" s="8"/>
      <c r="ECF49" s="13"/>
      <c r="ECG49" s="13"/>
      <c r="ECH49" s="14"/>
      <c r="ECI49" s="15"/>
      <c r="ECJ49" s="13"/>
      <c r="ECK49" s="9"/>
      <c r="ECL49" s="8"/>
      <c r="ECM49" s="8"/>
      <c r="ECN49" s="13"/>
      <c r="ECO49" s="13"/>
      <c r="ECP49" s="14"/>
      <c r="ECQ49" s="15"/>
      <c r="ECR49" s="13"/>
      <c r="ECS49" s="9"/>
      <c r="ECT49" s="8"/>
      <c r="ECU49" s="8"/>
      <c r="ECV49" s="13"/>
      <c r="ECW49" s="13"/>
      <c r="ECX49" s="14"/>
      <c r="ECY49" s="15"/>
      <c r="ECZ49" s="13"/>
      <c r="EDA49" s="9"/>
      <c r="EDB49" s="8"/>
      <c r="EDC49" s="8"/>
      <c r="EDD49" s="13"/>
      <c r="EDE49" s="13"/>
      <c r="EDF49" s="14"/>
      <c r="EDG49" s="15"/>
      <c r="EDH49" s="13"/>
      <c r="EDI49" s="9"/>
      <c r="EDJ49" s="8"/>
      <c r="EDK49" s="8"/>
      <c r="EDL49" s="13"/>
      <c r="EDM49" s="13"/>
      <c r="EDN49" s="14"/>
      <c r="EDO49" s="15"/>
      <c r="EDP49" s="13"/>
      <c r="EDQ49" s="9"/>
      <c r="EDR49" s="8"/>
      <c r="EDS49" s="8"/>
      <c r="EDT49" s="13"/>
      <c r="EDU49" s="13"/>
      <c r="EDV49" s="14"/>
      <c r="EDW49" s="15"/>
      <c r="EDX49" s="13"/>
      <c r="EDY49" s="9"/>
      <c r="EDZ49" s="8"/>
      <c r="EEA49" s="8"/>
      <c r="EEB49" s="13"/>
      <c r="EEC49" s="13"/>
      <c r="EED49" s="14"/>
      <c r="EEE49" s="15"/>
      <c r="EEF49" s="13"/>
      <c r="EEG49" s="9"/>
      <c r="EEH49" s="8"/>
      <c r="EEI49" s="8"/>
      <c r="EEJ49" s="13"/>
      <c r="EEK49" s="13"/>
      <c r="EEL49" s="14"/>
      <c r="EEM49" s="15"/>
      <c r="EEN49" s="13"/>
      <c r="EEO49" s="9"/>
      <c r="EEP49" s="8"/>
      <c r="EEQ49" s="8"/>
      <c r="EER49" s="13"/>
      <c r="EES49" s="13"/>
      <c r="EET49" s="14"/>
      <c r="EEU49" s="15"/>
      <c r="EEV49" s="13"/>
      <c r="EEW49" s="9"/>
      <c r="EEX49" s="8"/>
      <c r="EEY49" s="8"/>
      <c r="EEZ49" s="13"/>
      <c r="EFA49" s="13"/>
      <c r="EFB49" s="14"/>
      <c r="EFC49" s="15"/>
      <c r="EFD49" s="13"/>
      <c r="EFE49" s="9"/>
      <c r="EFF49" s="8"/>
      <c r="EFG49" s="8"/>
      <c r="EFH49" s="13"/>
      <c r="EFI49" s="13"/>
      <c r="EFJ49" s="14"/>
      <c r="EFK49" s="15"/>
      <c r="EFL49" s="13"/>
      <c r="EFM49" s="9"/>
      <c r="EFN49" s="8"/>
      <c r="EFO49" s="8"/>
      <c r="EFP49" s="13"/>
      <c r="EFQ49" s="13"/>
      <c r="EFR49" s="14"/>
      <c r="EFS49" s="15"/>
      <c r="EFT49" s="13"/>
      <c r="EFU49" s="9"/>
      <c r="EFV49" s="8"/>
      <c r="EFW49" s="8"/>
      <c r="EFX49" s="13"/>
      <c r="EFY49" s="13"/>
      <c r="EFZ49" s="14"/>
      <c r="EGA49" s="15"/>
      <c r="EGB49" s="13"/>
      <c r="EGC49" s="9"/>
      <c r="EGD49" s="8"/>
      <c r="EGE49" s="8"/>
      <c r="EGF49" s="13"/>
      <c r="EGG49" s="13"/>
      <c r="EGH49" s="14"/>
      <c r="EGI49" s="15"/>
      <c r="EGJ49" s="13"/>
      <c r="EGK49" s="9"/>
      <c r="EGL49" s="8"/>
      <c r="EGM49" s="8"/>
      <c r="EGN49" s="13"/>
      <c r="EGO49" s="13"/>
      <c r="EGP49" s="14"/>
      <c r="EGQ49" s="15"/>
      <c r="EGR49" s="13"/>
      <c r="EGS49" s="9"/>
      <c r="EGT49" s="8"/>
      <c r="EGU49" s="8"/>
      <c r="EGV49" s="13"/>
      <c r="EGW49" s="13"/>
      <c r="EGX49" s="14"/>
      <c r="EGY49" s="15"/>
      <c r="EGZ49" s="13"/>
      <c r="EHA49" s="9"/>
      <c r="EHB49" s="8"/>
      <c r="EHC49" s="8"/>
      <c r="EHD49" s="13"/>
      <c r="EHE49" s="13"/>
      <c r="EHF49" s="14"/>
      <c r="EHG49" s="15"/>
      <c r="EHH49" s="13"/>
      <c r="EHI49" s="9"/>
      <c r="EHJ49" s="8"/>
      <c r="EHK49" s="8"/>
      <c r="EHL49" s="13"/>
      <c r="EHM49" s="13"/>
      <c r="EHN49" s="14"/>
      <c r="EHO49" s="15"/>
      <c r="EHP49" s="13"/>
      <c r="EHQ49" s="9"/>
      <c r="EHR49" s="8"/>
      <c r="EHS49" s="8"/>
      <c r="EHT49" s="13"/>
      <c r="EHU49" s="13"/>
      <c r="EHV49" s="14"/>
      <c r="EHW49" s="15"/>
      <c r="EHX49" s="13"/>
      <c r="EHY49" s="9"/>
      <c r="EHZ49" s="8"/>
      <c r="EIA49" s="8"/>
      <c r="EIB49" s="13"/>
      <c r="EIC49" s="13"/>
      <c r="EID49" s="14"/>
      <c r="EIE49" s="15"/>
      <c r="EIF49" s="13"/>
      <c r="EIG49" s="9"/>
      <c r="EIH49" s="8"/>
      <c r="EII49" s="8"/>
      <c r="EIJ49" s="13"/>
      <c r="EIK49" s="13"/>
      <c r="EIL49" s="14"/>
      <c r="EIM49" s="15"/>
      <c r="EIN49" s="13"/>
      <c r="EIO49" s="9"/>
      <c r="EIP49" s="8"/>
      <c r="EIQ49" s="8"/>
      <c r="EIR49" s="13"/>
      <c r="EIS49" s="13"/>
      <c r="EIT49" s="14"/>
      <c r="EIU49" s="15"/>
      <c r="EIV49" s="13"/>
      <c r="EIW49" s="9"/>
      <c r="EIX49" s="8"/>
      <c r="EIY49" s="8"/>
      <c r="EIZ49" s="13"/>
      <c r="EJA49" s="13"/>
      <c r="EJB49" s="14"/>
      <c r="EJC49" s="15"/>
      <c r="EJD49" s="13"/>
      <c r="EJE49" s="9"/>
      <c r="EJF49" s="8"/>
      <c r="EJG49" s="8"/>
      <c r="EJH49" s="13"/>
      <c r="EJI49" s="13"/>
      <c r="EJJ49" s="14"/>
      <c r="EJK49" s="15"/>
      <c r="EJL49" s="13"/>
      <c r="EJM49" s="9"/>
      <c r="EJN49" s="8"/>
      <c r="EJO49" s="8"/>
      <c r="EJP49" s="13"/>
      <c r="EJQ49" s="13"/>
      <c r="EJR49" s="14"/>
      <c r="EJS49" s="15"/>
      <c r="EJT49" s="13"/>
      <c r="EJU49" s="9"/>
      <c r="EJV49" s="8"/>
      <c r="EJW49" s="8"/>
      <c r="EJX49" s="13"/>
      <c r="EJY49" s="13"/>
      <c r="EJZ49" s="14"/>
      <c r="EKA49" s="15"/>
      <c r="EKB49" s="13"/>
      <c r="EKC49" s="9"/>
      <c r="EKD49" s="8"/>
      <c r="EKE49" s="8"/>
      <c r="EKF49" s="13"/>
      <c r="EKG49" s="13"/>
      <c r="EKH49" s="14"/>
      <c r="EKI49" s="15"/>
      <c r="EKJ49" s="13"/>
      <c r="EKK49" s="9"/>
      <c r="EKL49" s="8"/>
      <c r="EKM49" s="8"/>
      <c r="EKN49" s="13"/>
      <c r="EKO49" s="13"/>
      <c r="EKP49" s="14"/>
      <c r="EKQ49" s="15"/>
      <c r="EKR49" s="13"/>
      <c r="EKS49" s="9"/>
      <c r="EKT49" s="8"/>
      <c r="EKU49" s="8"/>
      <c r="EKV49" s="13"/>
      <c r="EKW49" s="13"/>
      <c r="EKX49" s="14"/>
      <c r="EKY49" s="15"/>
      <c r="EKZ49" s="13"/>
      <c r="ELA49" s="9"/>
      <c r="ELB49" s="8"/>
      <c r="ELC49" s="8"/>
      <c r="ELD49" s="13"/>
      <c r="ELE49" s="13"/>
      <c r="ELF49" s="14"/>
      <c r="ELG49" s="15"/>
      <c r="ELH49" s="13"/>
      <c r="ELI49" s="9"/>
      <c r="ELJ49" s="8"/>
      <c r="ELK49" s="8"/>
      <c r="ELL49" s="13"/>
      <c r="ELM49" s="13"/>
      <c r="ELN49" s="14"/>
      <c r="ELO49" s="15"/>
      <c r="ELP49" s="13"/>
      <c r="ELQ49" s="9"/>
      <c r="ELR49" s="8"/>
      <c r="ELS49" s="8"/>
      <c r="ELT49" s="13"/>
      <c r="ELU49" s="13"/>
      <c r="ELV49" s="14"/>
      <c r="ELW49" s="15"/>
      <c r="ELX49" s="13"/>
      <c r="ELY49" s="9"/>
      <c r="ELZ49" s="8"/>
      <c r="EMA49" s="8"/>
      <c r="EMB49" s="13"/>
      <c r="EMC49" s="13"/>
      <c r="EMD49" s="14"/>
      <c r="EME49" s="15"/>
      <c r="EMF49" s="13"/>
      <c r="EMG49" s="9"/>
      <c r="EMH49" s="8"/>
      <c r="EMI49" s="8"/>
      <c r="EMJ49" s="13"/>
      <c r="EMK49" s="13"/>
      <c r="EML49" s="14"/>
      <c r="EMM49" s="15"/>
      <c r="EMN49" s="13"/>
      <c r="EMO49" s="9"/>
      <c r="EMP49" s="8"/>
      <c r="EMQ49" s="8"/>
      <c r="EMR49" s="13"/>
      <c r="EMS49" s="13"/>
      <c r="EMT49" s="14"/>
      <c r="EMU49" s="15"/>
      <c r="EMV49" s="13"/>
      <c r="EMW49" s="9"/>
      <c r="EMX49" s="8"/>
      <c r="EMY49" s="8"/>
      <c r="EMZ49" s="13"/>
      <c r="ENA49" s="13"/>
      <c r="ENB49" s="14"/>
      <c r="ENC49" s="15"/>
      <c r="END49" s="13"/>
      <c r="ENE49" s="9"/>
      <c r="ENF49" s="8"/>
      <c r="ENG49" s="8"/>
      <c r="ENH49" s="13"/>
      <c r="ENI49" s="13"/>
      <c r="ENJ49" s="14"/>
      <c r="ENK49" s="15"/>
      <c r="ENL49" s="13"/>
      <c r="ENM49" s="9"/>
      <c r="ENN49" s="8"/>
      <c r="ENO49" s="8"/>
      <c r="ENP49" s="13"/>
      <c r="ENQ49" s="13"/>
      <c r="ENR49" s="14"/>
      <c r="ENS49" s="15"/>
      <c r="ENT49" s="13"/>
      <c r="ENU49" s="9"/>
      <c r="ENV49" s="8"/>
      <c r="ENW49" s="8"/>
      <c r="ENX49" s="13"/>
      <c r="ENY49" s="13"/>
      <c r="ENZ49" s="14"/>
      <c r="EOA49" s="15"/>
      <c r="EOB49" s="13"/>
      <c r="EOC49" s="9"/>
      <c r="EOD49" s="8"/>
      <c r="EOE49" s="8"/>
      <c r="EOF49" s="13"/>
      <c r="EOG49" s="13"/>
      <c r="EOH49" s="14"/>
      <c r="EOI49" s="15"/>
      <c r="EOJ49" s="13"/>
      <c r="EOK49" s="9"/>
      <c r="EOL49" s="8"/>
      <c r="EOM49" s="8"/>
      <c r="EON49" s="13"/>
      <c r="EOO49" s="13"/>
      <c r="EOP49" s="14"/>
      <c r="EOQ49" s="15"/>
      <c r="EOR49" s="13"/>
      <c r="EOS49" s="9"/>
      <c r="EOT49" s="8"/>
      <c r="EOU49" s="8"/>
      <c r="EOV49" s="13"/>
      <c r="EOW49" s="13"/>
      <c r="EOX49" s="14"/>
      <c r="EOY49" s="15"/>
      <c r="EOZ49" s="13"/>
      <c r="EPA49" s="9"/>
      <c r="EPB49" s="8"/>
      <c r="EPC49" s="8"/>
      <c r="EPD49" s="13"/>
      <c r="EPE49" s="13"/>
      <c r="EPF49" s="14"/>
      <c r="EPG49" s="15"/>
      <c r="EPH49" s="13"/>
      <c r="EPI49" s="9"/>
      <c r="EPJ49" s="8"/>
      <c r="EPK49" s="8"/>
      <c r="EPL49" s="13"/>
      <c r="EPM49" s="13"/>
      <c r="EPN49" s="14"/>
      <c r="EPO49" s="15"/>
      <c r="EPP49" s="13"/>
      <c r="EPQ49" s="9"/>
      <c r="EPR49" s="8"/>
      <c r="EPS49" s="8"/>
      <c r="EPT49" s="13"/>
      <c r="EPU49" s="13"/>
      <c r="EPV49" s="14"/>
      <c r="EPW49" s="15"/>
      <c r="EPX49" s="13"/>
      <c r="EPY49" s="9"/>
      <c r="EPZ49" s="8"/>
      <c r="EQA49" s="8"/>
      <c r="EQB49" s="13"/>
      <c r="EQC49" s="13"/>
      <c r="EQD49" s="14"/>
      <c r="EQE49" s="15"/>
      <c r="EQF49" s="13"/>
      <c r="EQG49" s="9"/>
      <c r="EQH49" s="8"/>
      <c r="EQI49" s="8"/>
      <c r="EQJ49" s="13"/>
      <c r="EQK49" s="13"/>
      <c r="EQL49" s="14"/>
      <c r="EQM49" s="15"/>
      <c r="EQN49" s="13"/>
      <c r="EQO49" s="9"/>
      <c r="EQP49" s="8"/>
      <c r="EQQ49" s="8"/>
      <c r="EQR49" s="13"/>
      <c r="EQS49" s="13"/>
      <c r="EQT49" s="14"/>
      <c r="EQU49" s="15"/>
      <c r="EQV49" s="13"/>
      <c r="EQW49" s="9"/>
      <c r="EQX49" s="8"/>
      <c r="EQY49" s="8"/>
      <c r="EQZ49" s="13"/>
      <c r="ERA49" s="13"/>
      <c r="ERB49" s="14"/>
      <c r="ERC49" s="15"/>
      <c r="ERD49" s="13"/>
      <c r="ERE49" s="9"/>
      <c r="ERF49" s="8"/>
      <c r="ERG49" s="8"/>
      <c r="ERH49" s="13"/>
      <c r="ERI49" s="13"/>
      <c r="ERJ49" s="14"/>
      <c r="ERK49" s="15"/>
      <c r="ERL49" s="13"/>
      <c r="ERM49" s="9"/>
      <c r="ERN49" s="8"/>
      <c r="ERO49" s="8"/>
      <c r="ERP49" s="13"/>
      <c r="ERQ49" s="13"/>
      <c r="ERR49" s="14"/>
      <c r="ERS49" s="15"/>
      <c r="ERT49" s="13"/>
      <c r="ERU49" s="9"/>
      <c r="ERV49" s="8"/>
      <c r="ERW49" s="8"/>
      <c r="ERX49" s="13"/>
      <c r="ERY49" s="13"/>
      <c r="ERZ49" s="14"/>
      <c r="ESA49" s="15"/>
      <c r="ESB49" s="13"/>
      <c r="ESC49" s="9"/>
      <c r="ESD49" s="8"/>
      <c r="ESE49" s="8"/>
      <c r="ESF49" s="13"/>
      <c r="ESG49" s="13"/>
      <c r="ESH49" s="14"/>
      <c r="ESI49" s="15"/>
      <c r="ESJ49" s="13"/>
      <c r="ESK49" s="9"/>
      <c r="ESL49" s="8"/>
      <c r="ESM49" s="8"/>
      <c r="ESN49" s="13"/>
      <c r="ESO49" s="13"/>
      <c r="ESP49" s="14"/>
      <c r="ESQ49" s="15"/>
      <c r="ESR49" s="13"/>
      <c r="ESS49" s="9"/>
      <c r="EST49" s="8"/>
      <c r="ESU49" s="8"/>
      <c r="ESV49" s="13"/>
      <c r="ESW49" s="13"/>
      <c r="ESX49" s="14"/>
      <c r="ESY49" s="15"/>
      <c r="ESZ49" s="13"/>
      <c r="ETA49" s="9"/>
      <c r="ETB49" s="8"/>
      <c r="ETC49" s="8"/>
      <c r="ETD49" s="13"/>
      <c r="ETE49" s="13"/>
      <c r="ETF49" s="14"/>
      <c r="ETG49" s="15"/>
      <c r="ETH49" s="13"/>
      <c r="ETI49" s="9"/>
      <c r="ETJ49" s="8"/>
      <c r="ETK49" s="8"/>
      <c r="ETL49" s="13"/>
      <c r="ETM49" s="13"/>
      <c r="ETN49" s="14"/>
      <c r="ETO49" s="15"/>
      <c r="ETP49" s="13"/>
      <c r="ETQ49" s="9"/>
      <c r="ETR49" s="8"/>
      <c r="ETS49" s="8"/>
      <c r="ETT49" s="13"/>
      <c r="ETU49" s="13"/>
      <c r="ETV49" s="14"/>
      <c r="ETW49" s="15"/>
      <c r="ETX49" s="13"/>
      <c r="ETY49" s="9"/>
      <c r="ETZ49" s="8"/>
      <c r="EUA49" s="8"/>
      <c r="EUB49" s="13"/>
      <c r="EUC49" s="13"/>
      <c r="EUD49" s="14"/>
      <c r="EUE49" s="15"/>
      <c r="EUF49" s="13"/>
      <c r="EUG49" s="9"/>
      <c r="EUH49" s="8"/>
      <c r="EUI49" s="8"/>
      <c r="EUJ49" s="13"/>
      <c r="EUK49" s="13"/>
      <c r="EUL49" s="14"/>
      <c r="EUM49" s="15"/>
      <c r="EUN49" s="13"/>
      <c r="EUO49" s="9"/>
      <c r="EUP49" s="8"/>
      <c r="EUQ49" s="8"/>
      <c r="EUR49" s="13"/>
      <c r="EUS49" s="13"/>
      <c r="EUT49" s="14"/>
      <c r="EUU49" s="15"/>
      <c r="EUV49" s="13"/>
      <c r="EUW49" s="9"/>
      <c r="EUX49" s="8"/>
      <c r="EUY49" s="8"/>
      <c r="EUZ49" s="13"/>
      <c r="EVA49" s="13"/>
      <c r="EVB49" s="14"/>
      <c r="EVC49" s="15"/>
      <c r="EVD49" s="13"/>
      <c r="EVE49" s="9"/>
      <c r="EVF49" s="8"/>
      <c r="EVG49" s="8"/>
      <c r="EVH49" s="13"/>
      <c r="EVI49" s="13"/>
      <c r="EVJ49" s="14"/>
      <c r="EVK49" s="15"/>
      <c r="EVL49" s="13"/>
      <c r="EVM49" s="9"/>
      <c r="EVN49" s="8"/>
      <c r="EVO49" s="8"/>
      <c r="EVP49" s="13"/>
      <c r="EVQ49" s="13"/>
      <c r="EVR49" s="14"/>
      <c r="EVS49" s="15"/>
      <c r="EVT49" s="13"/>
      <c r="EVU49" s="9"/>
      <c r="EVV49" s="8"/>
      <c r="EVW49" s="8"/>
      <c r="EVX49" s="13"/>
      <c r="EVY49" s="13"/>
      <c r="EVZ49" s="14"/>
      <c r="EWA49" s="15"/>
      <c r="EWB49" s="13"/>
      <c r="EWC49" s="9"/>
      <c r="EWD49" s="8"/>
      <c r="EWE49" s="8"/>
      <c r="EWF49" s="13"/>
      <c r="EWG49" s="13"/>
      <c r="EWH49" s="14"/>
      <c r="EWI49" s="15"/>
      <c r="EWJ49" s="13"/>
      <c r="EWK49" s="9"/>
      <c r="EWL49" s="8"/>
      <c r="EWM49" s="8"/>
      <c r="EWN49" s="13"/>
      <c r="EWO49" s="13"/>
      <c r="EWP49" s="14"/>
      <c r="EWQ49" s="15"/>
      <c r="EWR49" s="13"/>
      <c r="EWS49" s="9"/>
      <c r="EWT49" s="8"/>
      <c r="EWU49" s="8"/>
      <c r="EWV49" s="13"/>
      <c r="EWW49" s="13"/>
      <c r="EWX49" s="14"/>
      <c r="EWY49" s="15"/>
      <c r="EWZ49" s="13"/>
      <c r="EXA49" s="9"/>
      <c r="EXB49" s="8"/>
      <c r="EXC49" s="8"/>
      <c r="EXD49" s="13"/>
      <c r="EXE49" s="13"/>
      <c r="EXF49" s="14"/>
      <c r="EXG49" s="15"/>
      <c r="EXH49" s="13"/>
      <c r="EXI49" s="9"/>
      <c r="EXJ49" s="8"/>
      <c r="EXK49" s="8"/>
      <c r="EXL49" s="13"/>
      <c r="EXM49" s="13"/>
      <c r="EXN49" s="14"/>
      <c r="EXO49" s="15"/>
      <c r="EXP49" s="13"/>
      <c r="EXQ49" s="9"/>
      <c r="EXR49" s="8"/>
      <c r="EXS49" s="8"/>
      <c r="EXT49" s="13"/>
      <c r="EXU49" s="13"/>
      <c r="EXV49" s="14"/>
      <c r="EXW49" s="15"/>
      <c r="EXX49" s="13"/>
      <c r="EXY49" s="9"/>
      <c r="EXZ49" s="8"/>
      <c r="EYA49" s="8"/>
      <c r="EYB49" s="13"/>
      <c r="EYC49" s="13"/>
      <c r="EYD49" s="14"/>
      <c r="EYE49" s="15"/>
      <c r="EYF49" s="13"/>
      <c r="EYG49" s="9"/>
      <c r="EYH49" s="8"/>
      <c r="EYI49" s="8"/>
      <c r="EYJ49" s="13"/>
      <c r="EYK49" s="13"/>
      <c r="EYL49" s="14"/>
      <c r="EYM49" s="15"/>
      <c r="EYN49" s="13"/>
      <c r="EYO49" s="9"/>
      <c r="EYP49" s="8"/>
      <c r="EYQ49" s="8"/>
      <c r="EYR49" s="13"/>
      <c r="EYS49" s="13"/>
      <c r="EYT49" s="14"/>
      <c r="EYU49" s="15"/>
      <c r="EYV49" s="13"/>
      <c r="EYW49" s="9"/>
      <c r="EYX49" s="8"/>
      <c r="EYY49" s="8"/>
      <c r="EYZ49" s="13"/>
      <c r="EZA49" s="13"/>
      <c r="EZB49" s="14"/>
      <c r="EZC49" s="15"/>
      <c r="EZD49" s="13"/>
      <c r="EZE49" s="9"/>
      <c r="EZF49" s="8"/>
      <c r="EZG49" s="8"/>
      <c r="EZH49" s="13"/>
      <c r="EZI49" s="13"/>
      <c r="EZJ49" s="14"/>
      <c r="EZK49" s="15"/>
      <c r="EZL49" s="13"/>
      <c r="EZM49" s="9"/>
      <c r="EZN49" s="8"/>
      <c r="EZO49" s="8"/>
      <c r="EZP49" s="13"/>
      <c r="EZQ49" s="13"/>
      <c r="EZR49" s="14"/>
      <c r="EZS49" s="15"/>
      <c r="EZT49" s="13"/>
      <c r="EZU49" s="9"/>
      <c r="EZV49" s="8"/>
      <c r="EZW49" s="8"/>
      <c r="EZX49" s="13"/>
      <c r="EZY49" s="13"/>
      <c r="EZZ49" s="14"/>
      <c r="FAA49" s="15"/>
      <c r="FAB49" s="13"/>
      <c r="FAC49" s="9"/>
      <c r="FAD49" s="8"/>
      <c r="FAE49" s="8"/>
      <c r="FAF49" s="13"/>
      <c r="FAG49" s="13"/>
      <c r="FAH49" s="14"/>
      <c r="FAI49" s="15"/>
      <c r="FAJ49" s="13"/>
      <c r="FAK49" s="9"/>
      <c r="FAL49" s="8"/>
      <c r="FAM49" s="8"/>
      <c r="FAN49" s="13"/>
      <c r="FAO49" s="13"/>
      <c r="FAP49" s="14"/>
      <c r="FAQ49" s="15"/>
      <c r="FAR49" s="13"/>
      <c r="FAS49" s="9"/>
      <c r="FAT49" s="8"/>
      <c r="FAU49" s="8"/>
      <c r="FAV49" s="13"/>
      <c r="FAW49" s="13"/>
      <c r="FAX49" s="14"/>
      <c r="FAY49" s="15"/>
      <c r="FAZ49" s="13"/>
      <c r="FBA49" s="9"/>
      <c r="FBB49" s="8"/>
      <c r="FBC49" s="8"/>
      <c r="FBD49" s="13"/>
      <c r="FBE49" s="13"/>
      <c r="FBF49" s="14"/>
      <c r="FBG49" s="15"/>
      <c r="FBH49" s="13"/>
      <c r="FBI49" s="9"/>
      <c r="FBJ49" s="8"/>
      <c r="FBK49" s="8"/>
      <c r="FBL49" s="13"/>
      <c r="FBM49" s="13"/>
      <c r="FBN49" s="14"/>
      <c r="FBO49" s="15"/>
      <c r="FBP49" s="13"/>
      <c r="FBQ49" s="9"/>
      <c r="FBR49" s="8"/>
      <c r="FBS49" s="8"/>
      <c r="FBT49" s="13"/>
      <c r="FBU49" s="13"/>
      <c r="FBV49" s="14"/>
      <c r="FBW49" s="15"/>
      <c r="FBX49" s="13"/>
      <c r="FBY49" s="9"/>
      <c r="FBZ49" s="8"/>
      <c r="FCA49" s="8"/>
      <c r="FCB49" s="13"/>
      <c r="FCC49" s="13"/>
      <c r="FCD49" s="14"/>
      <c r="FCE49" s="15"/>
      <c r="FCF49" s="13"/>
      <c r="FCG49" s="9"/>
      <c r="FCH49" s="8"/>
      <c r="FCI49" s="8"/>
      <c r="FCJ49" s="13"/>
      <c r="FCK49" s="13"/>
      <c r="FCL49" s="14"/>
      <c r="FCM49" s="15"/>
      <c r="FCN49" s="13"/>
      <c r="FCO49" s="9"/>
      <c r="FCP49" s="8"/>
      <c r="FCQ49" s="8"/>
      <c r="FCR49" s="13"/>
      <c r="FCS49" s="13"/>
      <c r="FCT49" s="14"/>
      <c r="FCU49" s="15"/>
      <c r="FCV49" s="13"/>
      <c r="FCW49" s="9"/>
      <c r="FCX49" s="8"/>
      <c r="FCY49" s="8"/>
      <c r="FCZ49" s="13"/>
      <c r="FDA49" s="13"/>
      <c r="FDB49" s="14"/>
      <c r="FDC49" s="15"/>
      <c r="FDD49" s="13"/>
      <c r="FDE49" s="9"/>
      <c r="FDF49" s="8"/>
      <c r="FDG49" s="8"/>
      <c r="FDH49" s="13"/>
      <c r="FDI49" s="13"/>
      <c r="FDJ49" s="14"/>
      <c r="FDK49" s="15"/>
      <c r="FDL49" s="13"/>
      <c r="FDM49" s="9"/>
      <c r="FDN49" s="8"/>
      <c r="FDO49" s="8"/>
      <c r="FDP49" s="13"/>
      <c r="FDQ49" s="13"/>
      <c r="FDR49" s="14"/>
      <c r="FDS49" s="15"/>
      <c r="FDT49" s="13"/>
      <c r="FDU49" s="9"/>
      <c r="FDV49" s="8"/>
      <c r="FDW49" s="8"/>
      <c r="FDX49" s="13"/>
      <c r="FDY49" s="13"/>
      <c r="FDZ49" s="14"/>
      <c r="FEA49" s="15"/>
      <c r="FEB49" s="13"/>
      <c r="FEC49" s="9"/>
      <c r="FED49" s="8"/>
      <c r="FEE49" s="8"/>
      <c r="FEF49" s="13"/>
      <c r="FEG49" s="13"/>
      <c r="FEH49" s="14"/>
      <c r="FEI49" s="15"/>
      <c r="FEJ49" s="13"/>
      <c r="FEK49" s="9"/>
      <c r="FEL49" s="8"/>
      <c r="FEM49" s="8"/>
      <c r="FEN49" s="13"/>
      <c r="FEO49" s="13"/>
      <c r="FEP49" s="14"/>
      <c r="FEQ49" s="15"/>
      <c r="FER49" s="13"/>
      <c r="FES49" s="9"/>
      <c r="FET49" s="8"/>
      <c r="FEU49" s="8"/>
      <c r="FEV49" s="13"/>
      <c r="FEW49" s="13"/>
      <c r="FEX49" s="14"/>
      <c r="FEY49" s="15"/>
      <c r="FEZ49" s="13"/>
      <c r="FFA49" s="9"/>
      <c r="FFB49" s="8"/>
      <c r="FFC49" s="8"/>
      <c r="FFD49" s="13"/>
      <c r="FFE49" s="13"/>
      <c r="FFF49" s="14"/>
      <c r="FFG49" s="15"/>
      <c r="FFH49" s="13"/>
      <c r="FFI49" s="9"/>
      <c r="FFJ49" s="8"/>
      <c r="FFK49" s="8"/>
      <c r="FFL49" s="13"/>
      <c r="FFM49" s="13"/>
      <c r="FFN49" s="14"/>
      <c r="FFO49" s="15"/>
      <c r="FFP49" s="13"/>
      <c r="FFQ49" s="9"/>
      <c r="FFR49" s="8"/>
      <c r="FFS49" s="8"/>
      <c r="FFT49" s="13"/>
      <c r="FFU49" s="13"/>
      <c r="FFV49" s="14"/>
      <c r="FFW49" s="15"/>
      <c r="FFX49" s="13"/>
      <c r="FFY49" s="9"/>
      <c r="FFZ49" s="8"/>
      <c r="FGA49" s="8"/>
      <c r="FGB49" s="13"/>
      <c r="FGC49" s="13"/>
      <c r="FGD49" s="14"/>
      <c r="FGE49" s="15"/>
      <c r="FGF49" s="13"/>
      <c r="FGG49" s="9"/>
      <c r="FGH49" s="8"/>
      <c r="FGI49" s="8"/>
      <c r="FGJ49" s="13"/>
      <c r="FGK49" s="13"/>
      <c r="FGL49" s="14"/>
      <c r="FGM49" s="15"/>
      <c r="FGN49" s="13"/>
      <c r="FGO49" s="9"/>
      <c r="FGP49" s="8"/>
      <c r="FGQ49" s="8"/>
      <c r="FGR49" s="13"/>
      <c r="FGS49" s="13"/>
      <c r="FGT49" s="14"/>
      <c r="FGU49" s="15"/>
      <c r="FGV49" s="13"/>
      <c r="FGW49" s="9"/>
      <c r="FGX49" s="8"/>
      <c r="FGY49" s="8"/>
      <c r="FGZ49" s="13"/>
      <c r="FHA49" s="13"/>
      <c r="FHB49" s="14"/>
      <c r="FHC49" s="15"/>
      <c r="FHD49" s="13"/>
      <c r="FHE49" s="9"/>
      <c r="FHF49" s="8"/>
      <c r="FHG49" s="8"/>
      <c r="FHH49" s="13"/>
      <c r="FHI49" s="13"/>
      <c r="FHJ49" s="14"/>
      <c r="FHK49" s="15"/>
      <c r="FHL49" s="13"/>
      <c r="FHM49" s="9"/>
      <c r="FHN49" s="8"/>
      <c r="FHO49" s="8"/>
      <c r="FHP49" s="13"/>
      <c r="FHQ49" s="13"/>
      <c r="FHR49" s="14"/>
      <c r="FHS49" s="15"/>
      <c r="FHT49" s="13"/>
      <c r="FHU49" s="9"/>
      <c r="FHV49" s="8"/>
      <c r="FHW49" s="8"/>
      <c r="FHX49" s="13"/>
      <c r="FHY49" s="13"/>
      <c r="FHZ49" s="14"/>
      <c r="FIA49" s="15"/>
      <c r="FIB49" s="13"/>
      <c r="FIC49" s="9"/>
      <c r="FID49" s="8"/>
      <c r="FIE49" s="8"/>
      <c r="FIF49" s="13"/>
      <c r="FIG49" s="13"/>
      <c r="FIH49" s="14"/>
      <c r="FII49" s="15"/>
      <c r="FIJ49" s="13"/>
      <c r="FIK49" s="9"/>
      <c r="FIL49" s="8"/>
      <c r="FIM49" s="8"/>
      <c r="FIN49" s="13"/>
      <c r="FIO49" s="13"/>
      <c r="FIP49" s="14"/>
      <c r="FIQ49" s="15"/>
      <c r="FIR49" s="13"/>
      <c r="FIS49" s="9"/>
      <c r="FIT49" s="8"/>
      <c r="FIU49" s="8"/>
      <c r="FIV49" s="13"/>
      <c r="FIW49" s="13"/>
      <c r="FIX49" s="14"/>
      <c r="FIY49" s="15"/>
      <c r="FIZ49" s="13"/>
      <c r="FJA49" s="9"/>
      <c r="FJB49" s="8"/>
      <c r="FJC49" s="8"/>
      <c r="FJD49" s="13"/>
      <c r="FJE49" s="13"/>
      <c r="FJF49" s="14"/>
      <c r="FJG49" s="15"/>
      <c r="FJH49" s="13"/>
      <c r="FJI49" s="9"/>
      <c r="FJJ49" s="8"/>
      <c r="FJK49" s="8"/>
      <c r="FJL49" s="13"/>
      <c r="FJM49" s="13"/>
      <c r="FJN49" s="14"/>
      <c r="FJO49" s="15"/>
      <c r="FJP49" s="13"/>
      <c r="FJQ49" s="9"/>
      <c r="FJR49" s="8"/>
      <c r="FJS49" s="8"/>
      <c r="FJT49" s="13"/>
      <c r="FJU49" s="13"/>
      <c r="FJV49" s="14"/>
      <c r="FJW49" s="15"/>
      <c r="FJX49" s="13"/>
      <c r="FJY49" s="9"/>
      <c r="FJZ49" s="8"/>
      <c r="FKA49" s="8"/>
      <c r="FKB49" s="13"/>
      <c r="FKC49" s="13"/>
      <c r="FKD49" s="14"/>
      <c r="FKE49" s="15"/>
      <c r="FKF49" s="13"/>
      <c r="FKG49" s="9"/>
      <c r="FKH49" s="8"/>
      <c r="FKI49" s="8"/>
      <c r="FKJ49" s="13"/>
      <c r="FKK49" s="13"/>
      <c r="FKL49" s="14"/>
      <c r="FKM49" s="15"/>
      <c r="FKN49" s="13"/>
      <c r="FKO49" s="9"/>
      <c r="FKP49" s="8"/>
      <c r="FKQ49" s="8"/>
      <c r="FKR49" s="13"/>
      <c r="FKS49" s="13"/>
      <c r="FKT49" s="14"/>
      <c r="FKU49" s="15"/>
      <c r="FKV49" s="13"/>
      <c r="FKW49" s="9"/>
      <c r="FKX49" s="8"/>
      <c r="FKY49" s="8"/>
      <c r="FKZ49" s="13"/>
      <c r="FLA49" s="13"/>
      <c r="FLB49" s="14"/>
      <c r="FLC49" s="15"/>
      <c r="FLD49" s="13"/>
      <c r="FLE49" s="9"/>
      <c r="FLF49" s="8"/>
      <c r="FLG49" s="8"/>
      <c r="FLH49" s="13"/>
      <c r="FLI49" s="13"/>
      <c r="FLJ49" s="14"/>
      <c r="FLK49" s="15"/>
      <c r="FLL49" s="13"/>
      <c r="FLM49" s="9"/>
      <c r="FLN49" s="8"/>
      <c r="FLO49" s="8"/>
      <c r="FLP49" s="13"/>
      <c r="FLQ49" s="13"/>
      <c r="FLR49" s="14"/>
      <c r="FLS49" s="15"/>
      <c r="FLT49" s="13"/>
      <c r="FLU49" s="9"/>
      <c r="FLV49" s="8"/>
      <c r="FLW49" s="8"/>
      <c r="FLX49" s="13"/>
      <c r="FLY49" s="13"/>
      <c r="FLZ49" s="14"/>
      <c r="FMA49" s="15"/>
      <c r="FMB49" s="13"/>
      <c r="FMC49" s="9"/>
      <c r="FMD49" s="8"/>
      <c r="FME49" s="8"/>
      <c r="FMF49" s="13"/>
      <c r="FMG49" s="13"/>
      <c r="FMH49" s="14"/>
      <c r="FMI49" s="15"/>
      <c r="FMJ49" s="13"/>
      <c r="FMK49" s="9"/>
      <c r="FML49" s="8"/>
      <c r="FMM49" s="8"/>
      <c r="FMN49" s="13"/>
      <c r="FMO49" s="13"/>
      <c r="FMP49" s="14"/>
      <c r="FMQ49" s="15"/>
      <c r="FMR49" s="13"/>
      <c r="FMS49" s="9"/>
      <c r="FMT49" s="8"/>
      <c r="FMU49" s="8"/>
      <c r="FMV49" s="13"/>
      <c r="FMW49" s="13"/>
      <c r="FMX49" s="14"/>
      <c r="FMY49" s="15"/>
      <c r="FMZ49" s="13"/>
      <c r="FNA49" s="9"/>
      <c r="FNB49" s="8"/>
      <c r="FNC49" s="8"/>
      <c r="FND49" s="13"/>
      <c r="FNE49" s="13"/>
      <c r="FNF49" s="14"/>
      <c r="FNG49" s="15"/>
      <c r="FNH49" s="13"/>
      <c r="FNI49" s="9"/>
      <c r="FNJ49" s="8"/>
      <c r="FNK49" s="8"/>
      <c r="FNL49" s="13"/>
      <c r="FNM49" s="13"/>
      <c r="FNN49" s="14"/>
      <c r="FNO49" s="15"/>
      <c r="FNP49" s="13"/>
      <c r="FNQ49" s="9"/>
      <c r="FNR49" s="8"/>
      <c r="FNS49" s="8"/>
      <c r="FNT49" s="13"/>
      <c r="FNU49" s="13"/>
      <c r="FNV49" s="14"/>
      <c r="FNW49" s="15"/>
      <c r="FNX49" s="13"/>
      <c r="FNY49" s="9"/>
      <c r="FNZ49" s="8"/>
      <c r="FOA49" s="8"/>
      <c r="FOB49" s="13"/>
      <c r="FOC49" s="13"/>
      <c r="FOD49" s="14"/>
      <c r="FOE49" s="15"/>
      <c r="FOF49" s="13"/>
      <c r="FOG49" s="9"/>
      <c r="FOH49" s="8"/>
      <c r="FOI49" s="8"/>
      <c r="FOJ49" s="13"/>
      <c r="FOK49" s="13"/>
      <c r="FOL49" s="14"/>
      <c r="FOM49" s="15"/>
      <c r="FON49" s="13"/>
      <c r="FOO49" s="9"/>
      <c r="FOP49" s="8"/>
      <c r="FOQ49" s="8"/>
      <c r="FOR49" s="13"/>
      <c r="FOS49" s="13"/>
      <c r="FOT49" s="14"/>
      <c r="FOU49" s="15"/>
      <c r="FOV49" s="13"/>
      <c r="FOW49" s="9"/>
      <c r="FOX49" s="8"/>
      <c r="FOY49" s="8"/>
      <c r="FOZ49" s="13"/>
      <c r="FPA49" s="13"/>
      <c r="FPB49" s="14"/>
      <c r="FPC49" s="15"/>
      <c r="FPD49" s="13"/>
      <c r="FPE49" s="9"/>
      <c r="FPF49" s="8"/>
      <c r="FPG49" s="8"/>
      <c r="FPH49" s="13"/>
      <c r="FPI49" s="13"/>
      <c r="FPJ49" s="14"/>
      <c r="FPK49" s="15"/>
      <c r="FPL49" s="13"/>
      <c r="FPM49" s="9"/>
      <c r="FPN49" s="8"/>
      <c r="FPO49" s="8"/>
      <c r="FPP49" s="13"/>
      <c r="FPQ49" s="13"/>
      <c r="FPR49" s="14"/>
      <c r="FPS49" s="15"/>
      <c r="FPT49" s="13"/>
      <c r="FPU49" s="9"/>
      <c r="FPV49" s="8"/>
      <c r="FPW49" s="8"/>
      <c r="FPX49" s="13"/>
      <c r="FPY49" s="13"/>
      <c r="FPZ49" s="14"/>
      <c r="FQA49" s="15"/>
      <c r="FQB49" s="13"/>
      <c r="FQC49" s="9"/>
      <c r="FQD49" s="8"/>
      <c r="FQE49" s="8"/>
      <c r="FQF49" s="13"/>
      <c r="FQG49" s="13"/>
      <c r="FQH49" s="14"/>
      <c r="FQI49" s="15"/>
      <c r="FQJ49" s="13"/>
      <c r="FQK49" s="9"/>
      <c r="FQL49" s="8"/>
      <c r="FQM49" s="8"/>
      <c r="FQN49" s="13"/>
      <c r="FQO49" s="13"/>
      <c r="FQP49" s="14"/>
      <c r="FQQ49" s="15"/>
      <c r="FQR49" s="13"/>
      <c r="FQS49" s="9"/>
      <c r="FQT49" s="8"/>
      <c r="FQU49" s="8"/>
      <c r="FQV49" s="13"/>
      <c r="FQW49" s="13"/>
      <c r="FQX49" s="14"/>
      <c r="FQY49" s="15"/>
      <c r="FQZ49" s="13"/>
      <c r="FRA49" s="9"/>
      <c r="FRB49" s="8"/>
      <c r="FRC49" s="8"/>
      <c r="FRD49" s="13"/>
      <c r="FRE49" s="13"/>
      <c r="FRF49" s="14"/>
      <c r="FRG49" s="15"/>
      <c r="FRH49" s="13"/>
      <c r="FRI49" s="9"/>
      <c r="FRJ49" s="8"/>
      <c r="FRK49" s="8"/>
      <c r="FRL49" s="13"/>
      <c r="FRM49" s="13"/>
      <c r="FRN49" s="14"/>
      <c r="FRO49" s="15"/>
      <c r="FRP49" s="13"/>
      <c r="FRQ49" s="9"/>
      <c r="FRR49" s="8"/>
      <c r="FRS49" s="8"/>
      <c r="FRT49" s="13"/>
      <c r="FRU49" s="13"/>
      <c r="FRV49" s="14"/>
      <c r="FRW49" s="15"/>
      <c r="FRX49" s="13"/>
      <c r="FRY49" s="9"/>
      <c r="FRZ49" s="8"/>
      <c r="FSA49" s="8"/>
      <c r="FSB49" s="13"/>
      <c r="FSC49" s="13"/>
      <c r="FSD49" s="14"/>
      <c r="FSE49" s="15"/>
      <c r="FSF49" s="13"/>
      <c r="FSG49" s="9"/>
      <c r="FSH49" s="8"/>
      <c r="FSI49" s="8"/>
      <c r="FSJ49" s="13"/>
      <c r="FSK49" s="13"/>
      <c r="FSL49" s="14"/>
      <c r="FSM49" s="15"/>
      <c r="FSN49" s="13"/>
      <c r="FSO49" s="9"/>
      <c r="FSP49" s="8"/>
      <c r="FSQ49" s="8"/>
      <c r="FSR49" s="13"/>
      <c r="FSS49" s="13"/>
      <c r="FST49" s="14"/>
      <c r="FSU49" s="15"/>
      <c r="FSV49" s="13"/>
      <c r="FSW49" s="9"/>
      <c r="FSX49" s="8"/>
      <c r="FSY49" s="8"/>
      <c r="FSZ49" s="13"/>
      <c r="FTA49" s="13"/>
      <c r="FTB49" s="14"/>
      <c r="FTC49" s="15"/>
      <c r="FTD49" s="13"/>
      <c r="FTE49" s="9"/>
      <c r="FTF49" s="8"/>
      <c r="FTG49" s="8"/>
      <c r="FTH49" s="13"/>
      <c r="FTI49" s="13"/>
      <c r="FTJ49" s="14"/>
      <c r="FTK49" s="15"/>
      <c r="FTL49" s="13"/>
      <c r="FTM49" s="9"/>
      <c r="FTN49" s="8"/>
      <c r="FTO49" s="8"/>
      <c r="FTP49" s="13"/>
      <c r="FTQ49" s="13"/>
      <c r="FTR49" s="14"/>
      <c r="FTS49" s="15"/>
      <c r="FTT49" s="13"/>
      <c r="FTU49" s="9"/>
      <c r="FTV49" s="8"/>
      <c r="FTW49" s="8"/>
      <c r="FTX49" s="13"/>
      <c r="FTY49" s="13"/>
      <c r="FTZ49" s="14"/>
      <c r="FUA49" s="15"/>
      <c r="FUB49" s="13"/>
      <c r="FUC49" s="9"/>
      <c r="FUD49" s="8"/>
      <c r="FUE49" s="8"/>
      <c r="FUF49" s="13"/>
      <c r="FUG49" s="13"/>
      <c r="FUH49" s="14"/>
      <c r="FUI49" s="15"/>
      <c r="FUJ49" s="13"/>
      <c r="FUK49" s="9"/>
      <c r="FUL49" s="8"/>
      <c r="FUM49" s="8"/>
      <c r="FUN49" s="13"/>
      <c r="FUO49" s="13"/>
      <c r="FUP49" s="14"/>
      <c r="FUQ49" s="15"/>
      <c r="FUR49" s="13"/>
      <c r="FUS49" s="9"/>
      <c r="FUT49" s="8"/>
      <c r="FUU49" s="8"/>
      <c r="FUV49" s="13"/>
      <c r="FUW49" s="13"/>
      <c r="FUX49" s="14"/>
      <c r="FUY49" s="15"/>
      <c r="FUZ49" s="13"/>
      <c r="FVA49" s="9"/>
      <c r="FVB49" s="8"/>
      <c r="FVC49" s="8"/>
      <c r="FVD49" s="13"/>
      <c r="FVE49" s="13"/>
      <c r="FVF49" s="14"/>
      <c r="FVG49" s="15"/>
      <c r="FVH49" s="13"/>
      <c r="FVI49" s="9"/>
      <c r="FVJ49" s="8"/>
      <c r="FVK49" s="8"/>
      <c r="FVL49" s="13"/>
      <c r="FVM49" s="13"/>
      <c r="FVN49" s="14"/>
      <c r="FVO49" s="15"/>
      <c r="FVP49" s="13"/>
      <c r="FVQ49" s="9"/>
      <c r="FVR49" s="8"/>
      <c r="FVS49" s="8"/>
      <c r="FVT49" s="13"/>
      <c r="FVU49" s="13"/>
      <c r="FVV49" s="14"/>
      <c r="FVW49" s="15"/>
      <c r="FVX49" s="13"/>
      <c r="FVY49" s="9"/>
      <c r="FVZ49" s="8"/>
      <c r="FWA49" s="8"/>
      <c r="FWB49" s="13"/>
      <c r="FWC49" s="13"/>
      <c r="FWD49" s="14"/>
      <c r="FWE49" s="15"/>
      <c r="FWF49" s="13"/>
      <c r="FWG49" s="9"/>
      <c r="FWH49" s="8"/>
      <c r="FWI49" s="8"/>
      <c r="FWJ49" s="13"/>
      <c r="FWK49" s="13"/>
      <c r="FWL49" s="14"/>
      <c r="FWM49" s="15"/>
      <c r="FWN49" s="13"/>
      <c r="FWO49" s="9"/>
      <c r="FWP49" s="8"/>
      <c r="FWQ49" s="8"/>
      <c r="FWR49" s="13"/>
      <c r="FWS49" s="13"/>
      <c r="FWT49" s="14"/>
      <c r="FWU49" s="15"/>
      <c r="FWV49" s="13"/>
      <c r="FWW49" s="9"/>
      <c r="FWX49" s="8"/>
      <c r="FWY49" s="8"/>
      <c r="FWZ49" s="13"/>
      <c r="FXA49" s="13"/>
      <c r="FXB49" s="14"/>
      <c r="FXC49" s="15"/>
      <c r="FXD49" s="13"/>
      <c r="FXE49" s="9"/>
      <c r="FXF49" s="8"/>
      <c r="FXG49" s="8"/>
      <c r="FXH49" s="13"/>
      <c r="FXI49" s="13"/>
      <c r="FXJ49" s="14"/>
      <c r="FXK49" s="15"/>
      <c r="FXL49" s="13"/>
      <c r="FXM49" s="9"/>
      <c r="FXN49" s="8"/>
      <c r="FXO49" s="8"/>
      <c r="FXP49" s="13"/>
      <c r="FXQ49" s="13"/>
      <c r="FXR49" s="14"/>
      <c r="FXS49" s="15"/>
      <c r="FXT49" s="13"/>
      <c r="FXU49" s="9"/>
      <c r="FXV49" s="8"/>
      <c r="FXW49" s="8"/>
      <c r="FXX49" s="13"/>
      <c r="FXY49" s="13"/>
      <c r="FXZ49" s="14"/>
      <c r="FYA49" s="15"/>
      <c r="FYB49" s="13"/>
      <c r="FYC49" s="9"/>
      <c r="FYD49" s="8"/>
      <c r="FYE49" s="8"/>
      <c r="FYF49" s="13"/>
      <c r="FYG49" s="13"/>
      <c r="FYH49" s="14"/>
      <c r="FYI49" s="15"/>
      <c r="FYJ49" s="13"/>
      <c r="FYK49" s="9"/>
      <c r="FYL49" s="8"/>
      <c r="FYM49" s="8"/>
      <c r="FYN49" s="13"/>
      <c r="FYO49" s="13"/>
      <c r="FYP49" s="14"/>
      <c r="FYQ49" s="15"/>
      <c r="FYR49" s="13"/>
      <c r="FYS49" s="9"/>
      <c r="FYT49" s="8"/>
      <c r="FYU49" s="8"/>
      <c r="FYV49" s="13"/>
      <c r="FYW49" s="13"/>
      <c r="FYX49" s="14"/>
      <c r="FYY49" s="15"/>
      <c r="FYZ49" s="13"/>
      <c r="FZA49" s="9"/>
      <c r="FZB49" s="8"/>
      <c r="FZC49" s="8"/>
      <c r="FZD49" s="13"/>
      <c r="FZE49" s="13"/>
      <c r="FZF49" s="14"/>
      <c r="FZG49" s="15"/>
      <c r="FZH49" s="13"/>
      <c r="FZI49" s="9"/>
      <c r="FZJ49" s="8"/>
      <c r="FZK49" s="8"/>
      <c r="FZL49" s="13"/>
      <c r="FZM49" s="13"/>
      <c r="FZN49" s="14"/>
      <c r="FZO49" s="15"/>
      <c r="FZP49" s="13"/>
      <c r="FZQ49" s="9"/>
      <c r="FZR49" s="8"/>
      <c r="FZS49" s="8"/>
      <c r="FZT49" s="13"/>
      <c r="FZU49" s="13"/>
      <c r="FZV49" s="14"/>
      <c r="FZW49" s="15"/>
      <c r="FZX49" s="13"/>
      <c r="FZY49" s="9"/>
      <c r="FZZ49" s="8"/>
      <c r="GAA49" s="8"/>
      <c r="GAB49" s="13"/>
      <c r="GAC49" s="13"/>
      <c r="GAD49" s="14"/>
      <c r="GAE49" s="15"/>
      <c r="GAF49" s="13"/>
      <c r="GAG49" s="9"/>
      <c r="GAH49" s="8"/>
      <c r="GAI49" s="8"/>
      <c r="GAJ49" s="13"/>
      <c r="GAK49" s="13"/>
      <c r="GAL49" s="14"/>
      <c r="GAM49" s="15"/>
      <c r="GAN49" s="13"/>
      <c r="GAO49" s="9"/>
      <c r="GAP49" s="8"/>
      <c r="GAQ49" s="8"/>
      <c r="GAR49" s="13"/>
      <c r="GAS49" s="13"/>
      <c r="GAT49" s="14"/>
      <c r="GAU49" s="15"/>
      <c r="GAV49" s="13"/>
      <c r="GAW49" s="9"/>
      <c r="GAX49" s="8"/>
      <c r="GAY49" s="8"/>
      <c r="GAZ49" s="13"/>
      <c r="GBA49" s="13"/>
      <c r="GBB49" s="14"/>
      <c r="GBC49" s="15"/>
      <c r="GBD49" s="13"/>
      <c r="GBE49" s="9"/>
      <c r="GBF49" s="8"/>
      <c r="GBG49" s="8"/>
      <c r="GBH49" s="13"/>
      <c r="GBI49" s="13"/>
      <c r="GBJ49" s="14"/>
      <c r="GBK49" s="15"/>
      <c r="GBL49" s="13"/>
      <c r="GBM49" s="9"/>
      <c r="GBN49" s="8"/>
      <c r="GBO49" s="8"/>
      <c r="GBP49" s="13"/>
      <c r="GBQ49" s="13"/>
      <c r="GBR49" s="14"/>
      <c r="GBS49" s="15"/>
      <c r="GBT49" s="13"/>
      <c r="GBU49" s="9"/>
      <c r="GBV49" s="8"/>
      <c r="GBW49" s="8"/>
      <c r="GBX49" s="13"/>
      <c r="GBY49" s="13"/>
      <c r="GBZ49" s="14"/>
      <c r="GCA49" s="15"/>
      <c r="GCB49" s="13"/>
      <c r="GCC49" s="9"/>
      <c r="GCD49" s="8"/>
      <c r="GCE49" s="8"/>
      <c r="GCF49" s="13"/>
      <c r="GCG49" s="13"/>
      <c r="GCH49" s="14"/>
      <c r="GCI49" s="15"/>
      <c r="GCJ49" s="13"/>
      <c r="GCK49" s="9"/>
      <c r="GCL49" s="8"/>
      <c r="GCM49" s="8"/>
      <c r="GCN49" s="13"/>
      <c r="GCO49" s="13"/>
      <c r="GCP49" s="14"/>
      <c r="GCQ49" s="15"/>
      <c r="GCR49" s="13"/>
      <c r="GCS49" s="9"/>
      <c r="GCT49" s="8"/>
      <c r="GCU49" s="8"/>
      <c r="GCV49" s="13"/>
      <c r="GCW49" s="13"/>
      <c r="GCX49" s="14"/>
      <c r="GCY49" s="15"/>
      <c r="GCZ49" s="13"/>
      <c r="GDA49" s="9"/>
      <c r="GDB49" s="8"/>
      <c r="GDC49" s="8"/>
      <c r="GDD49" s="13"/>
      <c r="GDE49" s="13"/>
      <c r="GDF49" s="14"/>
      <c r="GDG49" s="15"/>
      <c r="GDH49" s="13"/>
      <c r="GDI49" s="9"/>
      <c r="GDJ49" s="8"/>
      <c r="GDK49" s="8"/>
      <c r="GDL49" s="13"/>
      <c r="GDM49" s="13"/>
      <c r="GDN49" s="14"/>
      <c r="GDO49" s="15"/>
      <c r="GDP49" s="13"/>
      <c r="GDQ49" s="9"/>
      <c r="GDR49" s="8"/>
      <c r="GDS49" s="8"/>
      <c r="GDT49" s="13"/>
      <c r="GDU49" s="13"/>
      <c r="GDV49" s="14"/>
      <c r="GDW49" s="15"/>
      <c r="GDX49" s="13"/>
      <c r="GDY49" s="9"/>
      <c r="GDZ49" s="8"/>
      <c r="GEA49" s="8"/>
      <c r="GEB49" s="13"/>
      <c r="GEC49" s="13"/>
      <c r="GED49" s="14"/>
      <c r="GEE49" s="15"/>
      <c r="GEF49" s="13"/>
      <c r="GEG49" s="9"/>
      <c r="GEH49" s="8"/>
      <c r="GEI49" s="8"/>
      <c r="GEJ49" s="13"/>
      <c r="GEK49" s="13"/>
      <c r="GEL49" s="14"/>
      <c r="GEM49" s="15"/>
      <c r="GEN49" s="13"/>
      <c r="GEO49" s="9"/>
      <c r="GEP49" s="8"/>
      <c r="GEQ49" s="8"/>
      <c r="GER49" s="13"/>
      <c r="GES49" s="13"/>
      <c r="GET49" s="14"/>
      <c r="GEU49" s="15"/>
      <c r="GEV49" s="13"/>
      <c r="GEW49" s="9"/>
      <c r="GEX49" s="8"/>
      <c r="GEY49" s="8"/>
      <c r="GEZ49" s="13"/>
      <c r="GFA49" s="13"/>
      <c r="GFB49" s="14"/>
      <c r="GFC49" s="15"/>
      <c r="GFD49" s="13"/>
      <c r="GFE49" s="9"/>
      <c r="GFF49" s="8"/>
      <c r="GFG49" s="8"/>
      <c r="GFH49" s="13"/>
      <c r="GFI49" s="13"/>
      <c r="GFJ49" s="14"/>
      <c r="GFK49" s="15"/>
      <c r="GFL49" s="13"/>
      <c r="GFM49" s="9"/>
      <c r="GFN49" s="8"/>
      <c r="GFO49" s="8"/>
      <c r="GFP49" s="13"/>
      <c r="GFQ49" s="13"/>
      <c r="GFR49" s="14"/>
      <c r="GFS49" s="15"/>
      <c r="GFT49" s="13"/>
      <c r="GFU49" s="9"/>
      <c r="GFV49" s="8"/>
      <c r="GFW49" s="8"/>
      <c r="GFX49" s="13"/>
      <c r="GFY49" s="13"/>
      <c r="GFZ49" s="14"/>
      <c r="GGA49" s="15"/>
      <c r="GGB49" s="13"/>
      <c r="GGC49" s="9"/>
      <c r="GGD49" s="8"/>
      <c r="GGE49" s="8"/>
      <c r="GGF49" s="13"/>
      <c r="GGG49" s="13"/>
      <c r="GGH49" s="14"/>
      <c r="GGI49" s="15"/>
      <c r="GGJ49" s="13"/>
      <c r="GGK49" s="9"/>
      <c r="GGL49" s="8"/>
      <c r="GGM49" s="8"/>
      <c r="GGN49" s="13"/>
      <c r="GGO49" s="13"/>
      <c r="GGP49" s="14"/>
      <c r="GGQ49" s="15"/>
      <c r="GGR49" s="13"/>
      <c r="GGS49" s="9"/>
      <c r="GGT49" s="8"/>
      <c r="GGU49" s="8"/>
      <c r="GGV49" s="13"/>
      <c r="GGW49" s="13"/>
      <c r="GGX49" s="14"/>
      <c r="GGY49" s="15"/>
      <c r="GGZ49" s="13"/>
      <c r="GHA49" s="9"/>
      <c r="GHB49" s="8"/>
      <c r="GHC49" s="8"/>
      <c r="GHD49" s="13"/>
      <c r="GHE49" s="13"/>
      <c r="GHF49" s="14"/>
      <c r="GHG49" s="15"/>
      <c r="GHH49" s="13"/>
      <c r="GHI49" s="9"/>
      <c r="GHJ49" s="8"/>
      <c r="GHK49" s="8"/>
      <c r="GHL49" s="13"/>
      <c r="GHM49" s="13"/>
      <c r="GHN49" s="14"/>
      <c r="GHO49" s="15"/>
      <c r="GHP49" s="13"/>
      <c r="GHQ49" s="9"/>
      <c r="GHR49" s="8"/>
      <c r="GHS49" s="8"/>
      <c r="GHT49" s="13"/>
      <c r="GHU49" s="13"/>
      <c r="GHV49" s="14"/>
      <c r="GHW49" s="15"/>
      <c r="GHX49" s="13"/>
      <c r="GHY49" s="9"/>
      <c r="GHZ49" s="8"/>
      <c r="GIA49" s="8"/>
      <c r="GIB49" s="13"/>
      <c r="GIC49" s="13"/>
      <c r="GID49" s="14"/>
      <c r="GIE49" s="15"/>
      <c r="GIF49" s="13"/>
      <c r="GIG49" s="9"/>
      <c r="GIH49" s="8"/>
      <c r="GII49" s="8"/>
      <c r="GIJ49" s="13"/>
      <c r="GIK49" s="13"/>
      <c r="GIL49" s="14"/>
      <c r="GIM49" s="15"/>
      <c r="GIN49" s="13"/>
      <c r="GIO49" s="9"/>
      <c r="GIP49" s="8"/>
      <c r="GIQ49" s="8"/>
      <c r="GIR49" s="13"/>
      <c r="GIS49" s="13"/>
      <c r="GIT49" s="14"/>
      <c r="GIU49" s="15"/>
      <c r="GIV49" s="13"/>
      <c r="GIW49" s="9"/>
      <c r="GIX49" s="8"/>
      <c r="GIY49" s="8"/>
      <c r="GIZ49" s="13"/>
      <c r="GJA49" s="13"/>
      <c r="GJB49" s="14"/>
      <c r="GJC49" s="15"/>
      <c r="GJD49" s="13"/>
      <c r="GJE49" s="9"/>
      <c r="GJF49" s="8"/>
      <c r="GJG49" s="8"/>
      <c r="GJH49" s="13"/>
      <c r="GJI49" s="13"/>
      <c r="GJJ49" s="14"/>
      <c r="GJK49" s="15"/>
      <c r="GJL49" s="13"/>
      <c r="GJM49" s="9"/>
      <c r="GJN49" s="8"/>
      <c r="GJO49" s="8"/>
      <c r="GJP49" s="13"/>
      <c r="GJQ49" s="13"/>
      <c r="GJR49" s="14"/>
      <c r="GJS49" s="15"/>
      <c r="GJT49" s="13"/>
      <c r="GJU49" s="9"/>
      <c r="GJV49" s="8"/>
      <c r="GJW49" s="8"/>
      <c r="GJX49" s="13"/>
      <c r="GJY49" s="13"/>
      <c r="GJZ49" s="14"/>
      <c r="GKA49" s="15"/>
      <c r="GKB49" s="13"/>
      <c r="GKC49" s="9"/>
      <c r="GKD49" s="8"/>
      <c r="GKE49" s="8"/>
      <c r="GKF49" s="13"/>
      <c r="GKG49" s="13"/>
      <c r="GKH49" s="14"/>
      <c r="GKI49" s="15"/>
      <c r="GKJ49" s="13"/>
      <c r="GKK49" s="9"/>
      <c r="GKL49" s="8"/>
      <c r="GKM49" s="8"/>
      <c r="GKN49" s="13"/>
      <c r="GKO49" s="13"/>
      <c r="GKP49" s="14"/>
      <c r="GKQ49" s="15"/>
      <c r="GKR49" s="13"/>
      <c r="GKS49" s="9"/>
      <c r="GKT49" s="8"/>
      <c r="GKU49" s="8"/>
      <c r="GKV49" s="13"/>
      <c r="GKW49" s="13"/>
      <c r="GKX49" s="14"/>
      <c r="GKY49" s="15"/>
      <c r="GKZ49" s="13"/>
      <c r="GLA49" s="9"/>
      <c r="GLB49" s="8"/>
      <c r="GLC49" s="8"/>
      <c r="GLD49" s="13"/>
      <c r="GLE49" s="13"/>
      <c r="GLF49" s="14"/>
      <c r="GLG49" s="15"/>
      <c r="GLH49" s="13"/>
      <c r="GLI49" s="9"/>
      <c r="GLJ49" s="8"/>
      <c r="GLK49" s="8"/>
      <c r="GLL49" s="13"/>
      <c r="GLM49" s="13"/>
      <c r="GLN49" s="14"/>
      <c r="GLO49" s="15"/>
      <c r="GLP49" s="13"/>
      <c r="GLQ49" s="9"/>
      <c r="GLR49" s="8"/>
      <c r="GLS49" s="8"/>
      <c r="GLT49" s="13"/>
      <c r="GLU49" s="13"/>
      <c r="GLV49" s="14"/>
      <c r="GLW49" s="15"/>
      <c r="GLX49" s="13"/>
      <c r="GLY49" s="9"/>
      <c r="GLZ49" s="8"/>
      <c r="GMA49" s="8"/>
      <c r="GMB49" s="13"/>
      <c r="GMC49" s="13"/>
      <c r="GMD49" s="14"/>
      <c r="GME49" s="15"/>
      <c r="GMF49" s="13"/>
      <c r="GMG49" s="9"/>
      <c r="GMH49" s="8"/>
      <c r="GMI49" s="8"/>
      <c r="GMJ49" s="13"/>
      <c r="GMK49" s="13"/>
      <c r="GML49" s="14"/>
      <c r="GMM49" s="15"/>
      <c r="GMN49" s="13"/>
      <c r="GMO49" s="9"/>
      <c r="GMP49" s="8"/>
      <c r="GMQ49" s="8"/>
      <c r="GMR49" s="13"/>
      <c r="GMS49" s="13"/>
      <c r="GMT49" s="14"/>
      <c r="GMU49" s="15"/>
      <c r="GMV49" s="13"/>
      <c r="GMW49" s="9"/>
      <c r="GMX49" s="8"/>
      <c r="GMY49" s="8"/>
      <c r="GMZ49" s="13"/>
      <c r="GNA49" s="13"/>
      <c r="GNB49" s="14"/>
      <c r="GNC49" s="15"/>
      <c r="GND49" s="13"/>
      <c r="GNE49" s="9"/>
      <c r="GNF49" s="8"/>
      <c r="GNG49" s="8"/>
      <c r="GNH49" s="13"/>
      <c r="GNI49" s="13"/>
      <c r="GNJ49" s="14"/>
      <c r="GNK49" s="15"/>
      <c r="GNL49" s="13"/>
      <c r="GNM49" s="9"/>
      <c r="GNN49" s="8"/>
      <c r="GNO49" s="8"/>
      <c r="GNP49" s="13"/>
      <c r="GNQ49" s="13"/>
      <c r="GNR49" s="14"/>
      <c r="GNS49" s="15"/>
      <c r="GNT49" s="13"/>
      <c r="GNU49" s="9"/>
      <c r="GNV49" s="8"/>
      <c r="GNW49" s="8"/>
      <c r="GNX49" s="13"/>
      <c r="GNY49" s="13"/>
      <c r="GNZ49" s="14"/>
      <c r="GOA49" s="15"/>
      <c r="GOB49" s="13"/>
      <c r="GOC49" s="9"/>
      <c r="GOD49" s="8"/>
      <c r="GOE49" s="8"/>
      <c r="GOF49" s="13"/>
      <c r="GOG49" s="13"/>
      <c r="GOH49" s="14"/>
      <c r="GOI49" s="15"/>
      <c r="GOJ49" s="13"/>
      <c r="GOK49" s="9"/>
      <c r="GOL49" s="8"/>
      <c r="GOM49" s="8"/>
      <c r="GON49" s="13"/>
      <c r="GOO49" s="13"/>
      <c r="GOP49" s="14"/>
      <c r="GOQ49" s="15"/>
      <c r="GOR49" s="13"/>
      <c r="GOS49" s="9"/>
      <c r="GOT49" s="8"/>
      <c r="GOU49" s="8"/>
      <c r="GOV49" s="13"/>
      <c r="GOW49" s="13"/>
      <c r="GOX49" s="14"/>
      <c r="GOY49" s="15"/>
      <c r="GOZ49" s="13"/>
      <c r="GPA49" s="9"/>
      <c r="GPB49" s="8"/>
      <c r="GPC49" s="8"/>
      <c r="GPD49" s="13"/>
      <c r="GPE49" s="13"/>
      <c r="GPF49" s="14"/>
      <c r="GPG49" s="15"/>
      <c r="GPH49" s="13"/>
      <c r="GPI49" s="9"/>
      <c r="GPJ49" s="8"/>
      <c r="GPK49" s="8"/>
      <c r="GPL49" s="13"/>
      <c r="GPM49" s="13"/>
      <c r="GPN49" s="14"/>
      <c r="GPO49" s="15"/>
      <c r="GPP49" s="13"/>
      <c r="GPQ49" s="9"/>
      <c r="GPR49" s="8"/>
      <c r="GPS49" s="8"/>
      <c r="GPT49" s="13"/>
      <c r="GPU49" s="13"/>
      <c r="GPV49" s="14"/>
      <c r="GPW49" s="15"/>
      <c r="GPX49" s="13"/>
      <c r="GPY49" s="9"/>
      <c r="GPZ49" s="8"/>
      <c r="GQA49" s="8"/>
      <c r="GQB49" s="13"/>
      <c r="GQC49" s="13"/>
      <c r="GQD49" s="14"/>
      <c r="GQE49" s="15"/>
      <c r="GQF49" s="13"/>
      <c r="GQG49" s="9"/>
      <c r="GQH49" s="8"/>
      <c r="GQI49" s="8"/>
      <c r="GQJ49" s="13"/>
      <c r="GQK49" s="13"/>
      <c r="GQL49" s="14"/>
      <c r="GQM49" s="15"/>
      <c r="GQN49" s="13"/>
      <c r="GQO49" s="9"/>
      <c r="GQP49" s="8"/>
      <c r="GQQ49" s="8"/>
      <c r="GQR49" s="13"/>
      <c r="GQS49" s="13"/>
      <c r="GQT49" s="14"/>
      <c r="GQU49" s="15"/>
      <c r="GQV49" s="13"/>
      <c r="GQW49" s="9"/>
      <c r="GQX49" s="8"/>
      <c r="GQY49" s="8"/>
      <c r="GQZ49" s="13"/>
      <c r="GRA49" s="13"/>
      <c r="GRB49" s="14"/>
      <c r="GRC49" s="15"/>
      <c r="GRD49" s="13"/>
      <c r="GRE49" s="9"/>
      <c r="GRF49" s="8"/>
      <c r="GRG49" s="8"/>
      <c r="GRH49" s="13"/>
      <c r="GRI49" s="13"/>
      <c r="GRJ49" s="14"/>
      <c r="GRK49" s="15"/>
      <c r="GRL49" s="13"/>
      <c r="GRM49" s="9"/>
      <c r="GRN49" s="8"/>
      <c r="GRO49" s="8"/>
      <c r="GRP49" s="13"/>
      <c r="GRQ49" s="13"/>
      <c r="GRR49" s="14"/>
      <c r="GRS49" s="15"/>
      <c r="GRT49" s="13"/>
      <c r="GRU49" s="9"/>
      <c r="GRV49" s="8"/>
      <c r="GRW49" s="8"/>
      <c r="GRX49" s="13"/>
      <c r="GRY49" s="13"/>
      <c r="GRZ49" s="14"/>
      <c r="GSA49" s="15"/>
      <c r="GSB49" s="13"/>
      <c r="GSC49" s="9"/>
      <c r="GSD49" s="8"/>
      <c r="GSE49" s="8"/>
      <c r="GSF49" s="13"/>
      <c r="GSG49" s="13"/>
      <c r="GSH49" s="14"/>
      <c r="GSI49" s="15"/>
      <c r="GSJ49" s="13"/>
      <c r="GSK49" s="9"/>
      <c r="GSL49" s="8"/>
      <c r="GSM49" s="8"/>
      <c r="GSN49" s="13"/>
      <c r="GSO49" s="13"/>
      <c r="GSP49" s="14"/>
      <c r="GSQ49" s="15"/>
      <c r="GSR49" s="13"/>
      <c r="GSS49" s="9"/>
      <c r="GST49" s="8"/>
      <c r="GSU49" s="8"/>
      <c r="GSV49" s="13"/>
      <c r="GSW49" s="13"/>
      <c r="GSX49" s="14"/>
      <c r="GSY49" s="15"/>
      <c r="GSZ49" s="13"/>
      <c r="GTA49" s="9"/>
      <c r="GTB49" s="8"/>
      <c r="GTC49" s="8"/>
      <c r="GTD49" s="13"/>
      <c r="GTE49" s="13"/>
      <c r="GTF49" s="14"/>
      <c r="GTG49" s="15"/>
      <c r="GTH49" s="13"/>
      <c r="GTI49" s="9"/>
      <c r="GTJ49" s="8"/>
      <c r="GTK49" s="8"/>
      <c r="GTL49" s="13"/>
      <c r="GTM49" s="13"/>
      <c r="GTN49" s="14"/>
      <c r="GTO49" s="15"/>
      <c r="GTP49" s="13"/>
      <c r="GTQ49" s="9"/>
      <c r="GTR49" s="8"/>
      <c r="GTS49" s="8"/>
      <c r="GTT49" s="13"/>
      <c r="GTU49" s="13"/>
      <c r="GTV49" s="14"/>
      <c r="GTW49" s="15"/>
      <c r="GTX49" s="13"/>
      <c r="GTY49" s="9"/>
      <c r="GTZ49" s="8"/>
      <c r="GUA49" s="8"/>
      <c r="GUB49" s="13"/>
      <c r="GUC49" s="13"/>
      <c r="GUD49" s="14"/>
      <c r="GUE49" s="15"/>
      <c r="GUF49" s="13"/>
      <c r="GUG49" s="9"/>
      <c r="GUH49" s="8"/>
      <c r="GUI49" s="8"/>
      <c r="GUJ49" s="13"/>
      <c r="GUK49" s="13"/>
      <c r="GUL49" s="14"/>
      <c r="GUM49" s="15"/>
      <c r="GUN49" s="13"/>
      <c r="GUO49" s="9"/>
      <c r="GUP49" s="8"/>
      <c r="GUQ49" s="8"/>
      <c r="GUR49" s="13"/>
      <c r="GUS49" s="13"/>
      <c r="GUT49" s="14"/>
      <c r="GUU49" s="15"/>
      <c r="GUV49" s="13"/>
      <c r="GUW49" s="9"/>
      <c r="GUX49" s="8"/>
      <c r="GUY49" s="8"/>
      <c r="GUZ49" s="13"/>
      <c r="GVA49" s="13"/>
      <c r="GVB49" s="14"/>
      <c r="GVC49" s="15"/>
      <c r="GVD49" s="13"/>
      <c r="GVE49" s="9"/>
      <c r="GVF49" s="8"/>
      <c r="GVG49" s="8"/>
      <c r="GVH49" s="13"/>
      <c r="GVI49" s="13"/>
      <c r="GVJ49" s="14"/>
      <c r="GVK49" s="15"/>
      <c r="GVL49" s="13"/>
      <c r="GVM49" s="9"/>
      <c r="GVN49" s="8"/>
      <c r="GVO49" s="8"/>
      <c r="GVP49" s="13"/>
      <c r="GVQ49" s="13"/>
      <c r="GVR49" s="14"/>
      <c r="GVS49" s="15"/>
      <c r="GVT49" s="13"/>
      <c r="GVU49" s="9"/>
      <c r="GVV49" s="8"/>
      <c r="GVW49" s="8"/>
      <c r="GVX49" s="13"/>
      <c r="GVY49" s="13"/>
      <c r="GVZ49" s="14"/>
      <c r="GWA49" s="15"/>
      <c r="GWB49" s="13"/>
      <c r="GWC49" s="9"/>
      <c r="GWD49" s="8"/>
      <c r="GWE49" s="8"/>
      <c r="GWF49" s="13"/>
      <c r="GWG49" s="13"/>
      <c r="GWH49" s="14"/>
      <c r="GWI49" s="15"/>
      <c r="GWJ49" s="13"/>
      <c r="GWK49" s="9"/>
      <c r="GWL49" s="8"/>
      <c r="GWM49" s="8"/>
      <c r="GWN49" s="13"/>
      <c r="GWO49" s="13"/>
      <c r="GWP49" s="14"/>
      <c r="GWQ49" s="15"/>
      <c r="GWR49" s="13"/>
      <c r="GWS49" s="9"/>
      <c r="GWT49" s="8"/>
      <c r="GWU49" s="8"/>
      <c r="GWV49" s="13"/>
      <c r="GWW49" s="13"/>
      <c r="GWX49" s="14"/>
      <c r="GWY49" s="15"/>
      <c r="GWZ49" s="13"/>
      <c r="GXA49" s="9"/>
      <c r="GXB49" s="8"/>
      <c r="GXC49" s="8"/>
      <c r="GXD49" s="13"/>
      <c r="GXE49" s="13"/>
      <c r="GXF49" s="14"/>
      <c r="GXG49" s="15"/>
      <c r="GXH49" s="13"/>
      <c r="GXI49" s="9"/>
      <c r="GXJ49" s="8"/>
      <c r="GXK49" s="8"/>
      <c r="GXL49" s="13"/>
      <c r="GXM49" s="13"/>
      <c r="GXN49" s="14"/>
      <c r="GXO49" s="15"/>
      <c r="GXP49" s="13"/>
      <c r="GXQ49" s="9"/>
      <c r="GXR49" s="8"/>
      <c r="GXS49" s="8"/>
      <c r="GXT49" s="13"/>
      <c r="GXU49" s="13"/>
      <c r="GXV49" s="14"/>
      <c r="GXW49" s="15"/>
      <c r="GXX49" s="13"/>
      <c r="GXY49" s="9"/>
      <c r="GXZ49" s="8"/>
      <c r="GYA49" s="8"/>
      <c r="GYB49" s="13"/>
      <c r="GYC49" s="13"/>
      <c r="GYD49" s="14"/>
      <c r="GYE49" s="15"/>
      <c r="GYF49" s="13"/>
      <c r="GYG49" s="9"/>
      <c r="GYH49" s="8"/>
      <c r="GYI49" s="8"/>
      <c r="GYJ49" s="13"/>
      <c r="GYK49" s="13"/>
      <c r="GYL49" s="14"/>
      <c r="GYM49" s="15"/>
      <c r="GYN49" s="13"/>
      <c r="GYO49" s="9"/>
      <c r="GYP49" s="8"/>
      <c r="GYQ49" s="8"/>
      <c r="GYR49" s="13"/>
      <c r="GYS49" s="13"/>
      <c r="GYT49" s="14"/>
      <c r="GYU49" s="15"/>
      <c r="GYV49" s="13"/>
      <c r="GYW49" s="9"/>
      <c r="GYX49" s="8"/>
      <c r="GYY49" s="8"/>
      <c r="GYZ49" s="13"/>
      <c r="GZA49" s="13"/>
      <c r="GZB49" s="14"/>
      <c r="GZC49" s="15"/>
      <c r="GZD49" s="13"/>
      <c r="GZE49" s="9"/>
      <c r="GZF49" s="8"/>
      <c r="GZG49" s="8"/>
      <c r="GZH49" s="13"/>
      <c r="GZI49" s="13"/>
      <c r="GZJ49" s="14"/>
      <c r="GZK49" s="15"/>
      <c r="GZL49" s="13"/>
      <c r="GZM49" s="9"/>
      <c r="GZN49" s="8"/>
      <c r="GZO49" s="8"/>
      <c r="GZP49" s="13"/>
      <c r="GZQ49" s="13"/>
      <c r="GZR49" s="14"/>
      <c r="GZS49" s="15"/>
      <c r="GZT49" s="13"/>
      <c r="GZU49" s="9"/>
      <c r="GZV49" s="8"/>
      <c r="GZW49" s="8"/>
      <c r="GZX49" s="13"/>
      <c r="GZY49" s="13"/>
      <c r="GZZ49" s="14"/>
      <c r="HAA49" s="15"/>
      <c r="HAB49" s="13"/>
      <c r="HAC49" s="9"/>
      <c r="HAD49" s="8"/>
      <c r="HAE49" s="8"/>
      <c r="HAF49" s="13"/>
      <c r="HAG49" s="13"/>
      <c r="HAH49" s="14"/>
      <c r="HAI49" s="15"/>
      <c r="HAJ49" s="13"/>
      <c r="HAK49" s="9"/>
      <c r="HAL49" s="8"/>
      <c r="HAM49" s="8"/>
      <c r="HAN49" s="13"/>
      <c r="HAO49" s="13"/>
      <c r="HAP49" s="14"/>
      <c r="HAQ49" s="15"/>
      <c r="HAR49" s="13"/>
      <c r="HAS49" s="9"/>
      <c r="HAT49" s="8"/>
      <c r="HAU49" s="8"/>
      <c r="HAV49" s="13"/>
      <c r="HAW49" s="13"/>
      <c r="HAX49" s="14"/>
      <c r="HAY49" s="15"/>
      <c r="HAZ49" s="13"/>
      <c r="HBA49" s="9"/>
      <c r="HBB49" s="8"/>
      <c r="HBC49" s="8"/>
      <c r="HBD49" s="13"/>
      <c r="HBE49" s="13"/>
      <c r="HBF49" s="14"/>
      <c r="HBG49" s="15"/>
      <c r="HBH49" s="13"/>
      <c r="HBI49" s="9"/>
      <c r="HBJ49" s="8"/>
      <c r="HBK49" s="8"/>
      <c r="HBL49" s="13"/>
      <c r="HBM49" s="13"/>
      <c r="HBN49" s="14"/>
      <c r="HBO49" s="15"/>
      <c r="HBP49" s="13"/>
      <c r="HBQ49" s="9"/>
      <c r="HBR49" s="8"/>
      <c r="HBS49" s="8"/>
      <c r="HBT49" s="13"/>
      <c r="HBU49" s="13"/>
      <c r="HBV49" s="14"/>
      <c r="HBW49" s="15"/>
      <c r="HBX49" s="13"/>
      <c r="HBY49" s="9"/>
      <c r="HBZ49" s="8"/>
      <c r="HCA49" s="8"/>
      <c r="HCB49" s="13"/>
      <c r="HCC49" s="13"/>
      <c r="HCD49" s="14"/>
      <c r="HCE49" s="15"/>
      <c r="HCF49" s="13"/>
      <c r="HCG49" s="9"/>
      <c r="HCH49" s="8"/>
      <c r="HCI49" s="8"/>
      <c r="HCJ49" s="13"/>
      <c r="HCK49" s="13"/>
      <c r="HCL49" s="14"/>
      <c r="HCM49" s="15"/>
      <c r="HCN49" s="13"/>
      <c r="HCO49" s="9"/>
      <c r="HCP49" s="8"/>
      <c r="HCQ49" s="8"/>
      <c r="HCR49" s="13"/>
      <c r="HCS49" s="13"/>
      <c r="HCT49" s="14"/>
      <c r="HCU49" s="15"/>
      <c r="HCV49" s="13"/>
      <c r="HCW49" s="9"/>
      <c r="HCX49" s="8"/>
      <c r="HCY49" s="8"/>
      <c r="HCZ49" s="13"/>
      <c r="HDA49" s="13"/>
      <c r="HDB49" s="14"/>
      <c r="HDC49" s="15"/>
      <c r="HDD49" s="13"/>
      <c r="HDE49" s="9"/>
      <c r="HDF49" s="8"/>
      <c r="HDG49" s="8"/>
      <c r="HDH49" s="13"/>
      <c r="HDI49" s="13"/>
      <c r="HDJ49" s="14"/>
      <c r="HDK49" s="15"/>
      <c r="HDL49" s="13"/>
      <c r="HDM49" s="9"/>
      <c r="HDN49" s="8"/>
      <c r="HDO49" s="8"/>
      <c r="HDP49" s="13"/>
      <c r="HDQ49" s="13"/>
      <c r="HDR49" s="14"/>
      <c r="HDS49" s="15"/>
      <c r="HDT49" s="13"/>
      <c r="HDU49" s="9"/>
      <c r="HDV49" s="8"/>
      <c r="HDW49" s="8"/>
      <c r="HDX49" s="13"/>
      <c r="HDY49" s="13"/>
      <c r="HDZ49" s="14"/>
      <c r="HEA49" s="15"/>
      <c r="HEB49" s="13"/>
      <c r="HEC49" s="9"/>
      <c r="HED49" s="8"/>
      <c r="HEE49" s="8"/>
      <c r="HEF49" s="13"/>
      <c r="HEG49" s="13"/>
      <c r="HEH49" s="14"/>
      <c r="HEI49" s="15"/>
      <c r="HEJ49" s="13"/>
      <c r="HEK49" s="9"/>
      <c r="HEL49" s="8"/>
      <c r="HEM49" s="8"/>
      <c r="HEN49" s="13"/>
      <c r="HEO49" s="13"/>
      <c r="HEP49" s="14"/>
      <c r="HEQ49" s="15"/>
      <c r="HER49" s="13"/>
      <c r="HES49" s="9"/>
      <c r="HET49" s="8"/>
      <c r="HEU49" s="8"/>
      <c r="HEV49" s="13"/>
      <c r="HEW49" s="13"/>
      <c r="HEX49" s="14"/>
      <c r="HEY49" s="15"/>
      <c r="HEZ49" s="13"/>
      <c r="HFA49" s="9"/>
      <c r="HFB49" s="8"/>
      <c r="HFC49" s="8"/>
      <c r="HFD49" s="13"/>
      <c r="HFE49" s="13"/>
      <c r="HFF49" s="14"/>
      <c r="HFG49" s="15"/>
      <c r="HFH49" s="13"/>
      <c r="HFI49" s="9"/>
      <c r="HFJ49" s="8"/>
      <c r="HFK49" s="8"/>
      <c r="HFL49" s="13"/>
      <c r="HFM49" s="13"/>
      <c r="HFN49" s="14"/>
      <c r="HFO49" s="15"/>
      <c r="HFP49" s="13"/>
      <c r="HFQ49" s="9"/>
      <c r="HFR49" s="8"/>
      <c r="HFS49" s="8"/>
      <c r="HFT49" s="13"/>
      <c r="HFU49" s="13"/>
      <c r="HFV49" s="14"/>
      <c r="HFW49" s="15"/>
      <c r="HFX49" s="13"/>
      <c r="HFY49" s="9"/>
      <c r="HFZ49" s="8"/>
      <c r="HGA49" s="8"/>
      <c r="HGB49" s="13"/>
      <c r="HGC49" s="13"/>
      <c r="HGD49" s="14"/>
      <c r="HGE49" s="15"/>
      <c r="HGF49" s="13"/>
      <c r="HGG49" s="9"/>
      <c r="HGH49" s="8"/>
      <c r="HGI49" s="8"/>
      <c r="HGJ49" s="13"/>
      <c r="HGK49" s="13"/>
      <c r="HGL49" s="14"/>
      <c r="HGM49" s="15"/>
      <c r="HGN49" s="13"/>
      <c r="HGO49" s="9"/>
      <c r="HGP49" s="8"/>
      <c r="HGQ49" s="8"/>
      <c r="HGR49" s="13"/>
      <c r="HGS49" s="13"/>
      <c r="HGT49" s="14"/>
      <c r="HGU49" s="15"/>
      <c r="HGV49" s="13"/>
      <c r="HGW49" s="9"/>
      <c r="HGX49" s="8"/>
      <c r="HGY49" s="8"/>
      <c r="HGZ49" s="13"/>
      <c r="HHA49" s="13"/>
      <c r="HHB49" s="14"/>
      <c r="HHC49" s="15"/>
      <c r="HHD49" s="13"/>
      <c r="HHE49" s="9"/>
      <c r="HHF49" s="8"/>
      <c r="HHG49" s="8"/>
      <c r="HHH49" s="13"/>
      <c r="HHI49" s="13"/>
      <c r="HHJ49" s="14"/>
      <c r="HHK49" s="15"/>
      <c r="HHL49" s="13"/>
      <c r="HHM49" s="9"/>
      <c r="HHN49" s="8"/>
      <c r="HHO49" s="8"/>
      <c r="HHP49" s="13"/>
      <c r="HHQ49" s="13"/>
      <c r="HHR49" s="14"/>
      <c r="HHS49" s="15"/>
      <c r="HHT49" s="13"/>
      <c r="HHU49" s="9"/>
      <c r="HHV49" s="8"/>
      <c r="HHW49" s="8"/>
      <c r="HHX49" s="13"/>
      <c r="HHY49" s="13"/>
      <c r="HHZ49" s="14"/>
      <c r="HIA49" s="15"/>
      <c r="HIB49" s="13"/>
      <c r="HIC49" s="9"/>
      <c r="HID49" s="8"/>
      <c r="HIE49" s="8"/>
      <c r="HIF49" s="13"/>
      <c r="HIG49" s="13"/>
      <c r="HIH49" s="14"/>
      <c r="HII49" s="15"/>
      <c r="HIJ49" s="13"/>
      <c r="HIK49" s="9"/>
      <c r="HIL49" s="8"/>
      <c r="HIM49" s="8"/>
      <c r="HIN49" s="13"/>
      <c r="HIO49" s="13"/>
      <c r="HIP49" s="14"/>
      <c r="HIQ49" s="15"/>
      <c r="HIR49" s="13"/>
      <c r="HIS49" s="9"/>
      <c r="HIT49" s="8"/>
      <c r="HIU49" s="8"/>
      <c r="HIV49" s="13"/>
      <c r="HIW49" s="13"/>
      <c r="HIX49" s="14"/>
      <c r="HIY49" s="15"/>
      <c r="HIZ49" s="13"/>
      <c r="HJA49" s="9"/>
      <c r="HJB49" s="8"/>
      <c r="HJC49" s="8"/>
      <c r="HJD49" s="13"/>
      <c r="HJE49" s="13"/>
      <c r="HJF49" s="14"/>
      <c r="HJG49" s="15"/>
      <c r="HJH49" s="13"/>
      <c r="HJI49" s="9"/>
      <c r="HJJ49" s="8"/>
      <c r="HJK49" s="8"/>
      <c r="HJL49" s="13"/>
      <c r="HJM49" s="13"/>
      <c r="HJN49" s="14"/>
      <c r="HJO49" s="15"/>
      <c r="HJP49" s="13"/>
      <c r="HJQ49" s="9"/>
      <c r="HJR49" s="8"/>
      <c r="HJS49" s="8"/>
      <c r="HJT49" s="13"/>
      <c r="HJU49" s="13"/>
      <c r="HJV49" s="14"/>
      <c r="HJW49" s="15"/>
      <c r="HJX49" s="13"/>
      <c r="HJY49" s="9"/>
      <c r="HJZ49" s="8"/>
      <c r="HKA49" s="8"/>
      <c r="HKB49" s="13"/>
      <c r="HKC49" s="13"/>
      <c r="HKD49" s="14"/>
      <c r="HKE49" s="15"/>
      <c r="HKF49" s="13"/>
      <c r="HKG49" s="9"/>
      <c r="HKH49" s="8"/>
      <c r="HKI49" s="8"/>
      <c r="HKJ49" s="13"/>
      <c r="HKK49" s="13"/>
      <c r="HKL49" s="14"/>
      <c r="HKM49" s="15"/>
      <c r="HKN49" s="13"/>
      <c r="HKO49" s="9"/>
      <c r="HKP49" s="8"/>
      <c r="HKQ49" s="8"/>
      <c r="HKR49" s="13"/>
      <c r="HKS49" s="13"/>
      <c r="HKT49" s="14"/>
      <c r="HKU49" s="15"/>
      <c r="HKV49" s="13"/>
      <c r="HKW49" s="9"/>
      <c r="HKX49" s="8"/>
      <c r="HKY49" s="8"/>
      <c r="HKZ49" s="13"/>
      <c r="HLA49" s="13"/>
      <c r="HLB49" s="14"/>
      <c r="HLC49" s="15"/>
      <c r="HLD49" s="13"/>
      <c r="HLE49" s="9"/>
      <c r="HLF49" s="8"/>
      <c r="HLG49" s="8"/>
      <c r="HLH49" s="13"/>
      <c r="HLI49" s="13"/>
      <c r="HLJ49" s="14"/>
      <c r="HLK49" s="15"/>
      <c r="HLL49" s="13"/>
      <c r="HLM49" s="9"/>
      <c r="HLN49" s="8"/>
      <c r="HLO49" s="8"/>
      <c r="HLP49" s="13"/>
      <c r="HLQ49" s="13"/>
      <c r="HLR49" s="14"/>
      <c r="HLS49" s="15"/>
      <c r="HLT49" s="13"/>
      <c r="HLU49" s="9"/>
      <c r="HLV49" s="8"/>
      <c r="HLW49" s="8"/>
      <c r="HLX49" s="13"/>
      <c r="HLY49" s="13"/>
      <c r="HLZ49" s="14"/>
      <c r="HMA49" s="15"/>
      <c r="HMB49" s="13"/>
      <c r="HMC49" s="9"/>
      <c r="HMD49" s="8"/>
      <c r="HME49" s="8"/>
      <c r="HMF49" s="13"/>
      <c r="HMG49" s="13"/>
      <c r="HMH49" s="14"/>
      <c r="HMI49" s="15"/>
      <c r="HMJ49" s="13"/>
      <c r="HMK49" s="9"/>
      <c r="HML49" s="8"/>
      <c r="HMM49" s="8"/>
      <c r="HMN49" s="13"/>
      <c r="HMO49" s="13"/>
      <c r="HMP49" s="14"/>
      <c r="HMQ49" s="15"/>
      <c r="HMR49" s="13"/>
      <c r="HMS49" s="9"/>
      <c r="HMT49" s="8"/>
      <c r="HMU49" s="8"/>
      <c r="HMV49" s="13"/>
      <c r="HMW49" s="13"/>
      <c r="HMX49" s="14"/>
      <c r="HMY49" s="15"/>
      <c r="HMZ49" s="13"/>
      <c r="HNA49" s="9"/>
      <c r="HNB49" s="8"/>
      <c r="HNC49" s="8"/>
      <c r="HND49" s="13"/>
      <c r="HNE49" s="13"/>
      <c r="HNF49" s="14"/>
      <c r="HNG49" s="15"/>
      <c r="HNH49" s="13"/>
      <c r="HNI49" s="9"/>
      <c r="HNJ49" s="8"/>
      <c r="HNK49" s="8"/>
      <c r="HNL49" s="13"/>
      <c r="HNM49" s="13"/>
      <c r="HNN49" s="14"/>
      <c r="HNO49" s="15"/>
      <c r="HNP49" s="13"/>
      <c r="HNQ49" s="9"/>
      <c r="HNR49" s="8"/>
      <c r="HNS49" s="8"/>
      <c r="HNT49" s="13"/>
      <c r="HNU49" s="13"/>
      <c r="HNV49" s="14"/>
      <c r="HNW49" s="15"/>
      <c r="HNX49" s="13"/>
      <c r="HNY49" s="9"/>
      <c r="HNZ49" s="8"/>
      <c r="HOA49" s="8"/>
      <c r="HOB49" s="13"/>
      <c r="HOC49" s="13"/>
      <c r="HOD49" s="14"/>
      <c r="HOE49" s="15"/>
      <c r="HOF49" s="13"/>
      <c r="HOG49" s="9"/>
      <c r="HOH49" s="8"/>
      <c r="HOI49" s="8"/>
      <c r="HOJ49" s="13"/>
      <c r="HOK49" s="13"/>
      <c r="HOL49" s="14"/>
      <c r="HOM49" s="15"/>
      <c r="HON49" s="13"/>
      <c r="HOO49" s="9"/>
      <c r="HOP49" s="8"/>
      <c r="HOQ49" s="8"/>
      <c r="HOR49" s="13"/>
      <c r="HOS49" s="13"/>
      <c r="HOT49" s="14"/>
      <c r="HOU49" s="15"/>
      <c r="HOV49" s="13"/>
      <c r="HOW49" s="9"/>
      <c r="HOX49" s="8"/>
      <c r="HOY49" s="8"/>
      <c r="HOZ49" s="13"/>
      <c r="HPA49" s="13"/>
      <c r="HPB49" s="14"/>
      <c r="HPC49" s="15"/>
      <c r="HPD49" s="13"/>
      <c r="HPE49" s="9"/>
      <c r="HPF49" s="8"/>
      <c r="HPG49" s="8"/>
      <c r="HPH49" s="13"/>
      <c r="HPI49" s="13"/>
      <c r="HPJ49" s="14"/>
      <c r="HPK49" s="15"/>
      <c r="HPL49" s="13"/>
      <c r="HPM49" s="9"/>
      <c r="HPN49" s="8"/>
      <c r="HPO49" s="8"/>
      <c r="HPP49" s="13"/>
      <c r="HPQ49" s="13"/>
      <c r="HPR49" s="14"/>
      <c r="HPS49" s="15"/>
      <c r="HPT49" s="13"/>
      <c r="HPU49" s="9"/>
      <c r="HPV49" s="8"/>
      <c r="HPW49" s="8"/>
      <c r="HPX49" s="13"/>
      <c r="HPY49" s="13"/>
      <c r="HPZ49" s="14"/>
      <c r="HQA49" s="15"/>
      <c r="HQB49" s="13"/>
      <c r="HQC49" s="9"/>
      <c r="HQD49" s="8"/>
      <c r="HQE49" s="8"/>
      <c r="HQF49" s="13"/>
      <c r="HQG49" s="13"/>
      <c r="HQH49" s="14"/>
      <c r="HQI49" s="15"/>
      <c r="HQJ49" s="13"/>
      <c r="HQK49" s="9"/>
      <c r="HQL49" s="8"/>
      <c r="HQM49" s="8"/>
      <c r="HQN49" s="13"/>
      <c r="HQO49" s="13"/>
      <c r="HQP49" s="14"/>
      <c r="HQQ49" s="15"/>
      <c r="HQR49" s="13"/>
      <c r="HQS49" s="9"/>
      <c r="HQT49" s="8"/>
      <c r="HQU49" s="8"/>
      <c r="HQV49" s="13"/>
      <c r="HQW49" s="13"/>
      <c r="HQX49" s="14"/>
      <c r="HQY49" s="15"/>
      <c r="HQZ49" s="13"/>
      <c r="HRA49" s="9"/>
      <c r="HRB49" s="8"/>
      <c r="HRC49" s="8"/>
      <c r="HRD49" s="13"/>
      <c r="HRE49" s="13"/>
      <c r="HRF49" s="14"/>
      <c r="HRG49" s="15"/>
      <c r="HRH49" s="13"/>
      <c r="HRI49" s="9"/>
      <c r="HRJ49" s="8"/>
      <c r="HRK49" s="8"/>
      <c r="HRL49" s="13"/>
      <c r="HRM49" s="13"/>
      <c r="HRN49" s="14"/>
      <c r="HRO49" s="15"/>
      <c r="HRP49" s="13"/>
      <c r="HRQ49" s="9"/>
      <c r="HRR49" s="8"/>
      <c r="HRS49" s="8"/>
      <c r="HRT49" s="13"/>
      <c r="HRU49" s="13"/>
      <c r="HRV49" s="14"/>
      <c r="HRW49" s="15"/>
      <c r="HRX49" s="13"/>
      <c r="HRY49" s="9"/>
      <c r="HRZ49" s="8"/>
      <c r="HSA49" s="8"/>
      <c r="HSB49" s="13"/>
      <c r="HSC49" s="13"/>
      <c r="HSD49" s="14"/>
      <c r="HSE49" s="15"/>
      <c r="HSF49" s="13"/>
      <c r="HSG49" s="9"/>
      <c r="HSH49" s="8"/>
      <c r="HSI49" s="8"/>
      <c r="HSJ49" s="13"/>
      <c r="HSK49" s="13"/>
      <c r="HSL49" s="14"/>
      <c r="HSM49" s="15"/>
      <c r="HSN49" s="13"/>
      <c r="HSO49" s="9"/>
      <c r="HSP49" s="8"/>
      <c r="HSQ49" s="8"/>
      <c r="HSR49" s="13"/>
      <c r="HSS49" s="13"/>
      <c r="HST49" s="14"/>
      <c r="HSU49" s="15"/>
      <c r="HSV49" s="13"/>
      <c r="HSW49" s="9"/>
      <c r="HSX49" s="8"/>
      <c r="HSY49" s="8"/>
      <c r="HSZ49" s="13"/>
      <c r="HTA49" s="13"/>
      <c r="HTB49" s="14"/>
      <c r="HTC49" s="15"/>
      <c r="HTD49" s="13"/>
      <c r="HTE49" s="9"/>
      <c r="HTF49" s="8"/>
      <c r="HTG49" s="8"/>
      <c r="HTH49" s="13"/>
      <c r="HTI49" s="13"/>
      <c r="HTJ49" s="14"/>
      <c r="HTK49" s="15"/>
      <c r="HTL49" s="13"/>
      <c r="HTM49" s="9"/>
      <c r="HTN49" s="8"/>
      <c r="HTO49" s="8"/>
      <c r="HTP49" s="13"/>
      <c r="HTQ49" s="13"/>
      <c r="HTR49" s="14"/>
      <c r="HTS49" s="15"/>
      <c r="HTT49" s="13"/>
      <c r="HTU49" s="9"/>
      <c r="HTV49" s="8"/>
      <c r="HTW49" s="8"/>
      <c r="HTX49" s="13"/>
      <c r="HTY49" s="13"/>
      <c r="HTZ49" s="14"/>
      <c r="HUA49" s="15"/>
      <c r="HUB49" s="13"/>
      <c r="HUC49" s="9"/>
      <c r="HUD49" s="8"/>
      <c r="HUE49" s="8"/>
      <c r="HUF49" s="13"/>
      <c r="HUG49" s="13"/>
      <c r="HUH49" s="14"/>
      <c r="HUI49" s="15"/>
      <c r="HUJ49" s="13"/>
      <c r="HUK49" s="9"/>
      <c r="HUL49" s="8"/>
      <c r="HUM49" s="8"/>
      <c r="HUN49" s="13"/>
      <c r="HUO49" s="13"/>
      <c r="HUP49" s="14"/>
      <c r="HUQ49" s="15"/>
      <c r="HUR49" s="13"/>
      <c r="HUS49" s="9"/>
      <c r="HUT49" s="8"/>
      <c r="HUU49" s="8"/>
      <c r="HUV49" s="13"/>
      <c r="HUW49" s="13"/>
      <c r="HUX49" s="14"/>
      <c r="HUY49" s="15"/>
      <c r="HUZ49" s="13"/>
      <c r="HVA49" s="9"/>
      <c r="HVB49" s="8"/>
      <c r="HVC49" s="8"/>
      <c r="HVD49" s="13"/>
      <c r="HVE49" s="13"/>
      <c r="HVF49" s="14"/>
      <c r="HVG49" s="15"/>
      <c r="HVH49" s="13"/>
      <c r="HVI49" s="9"/>
      <c r="HVJ49" s="8"/>
      <c r="HVK49" s="8"/>
      <c r="HVL49" s="13"/>
      <c r="HVM49" s="13"/>
      <c r="HVN49" s="14"/>
      <c r="HVO49" s="15"/>
      <c r="HVP49" s="13"/>
      <c r="HVQ49" s="9"/>
      <c r="HVR49" s="8"/>
      <c r="HVS49" s="8"/>
      <c r="HVT49" s="13"/>
      <c r="HVU49" s="13"/>
      <c r="HVV49" s="14"/>
      <c r="HVW49" s="15"/>
      <c r="HVX49" s="13"/>
      <c r="HVY49" s="9"/>
      <c r="HVZ49" s="8"/>
      <c r="HWA49" s="8"/>
      <c r="HWB49" s="13"/>
      <c r="HWC49" s="13"/>
      <c r="HWD49" s="14"/>
      <c r="HWE49" s="15"/>
      <c r="HWF49" s="13"/>
      <c r="HWG49" s="9"/>
      <c r="HWH49" s="8"/>
      <c r="HWI49" s="8"/>
      <c r="HWJ49" s="13"/>
      <c r="HWK49" s="13"/>
      <c r="HWL49" s="14"/>
      <c r="HWM49" s="15"/>
      <c r="HWN49" s="13"/>
      <c r="HWO49" s="9"/>
      <c r="HWP49" s="8"/>
      <c r="HWQ49" s="8"/>
      <c r="HWR49" s="13"/>
      <c r="HWS49" s="13"/>
      <c r="HWT49" s="14"/>
      <c r="HWU49" s="15"/>
      <c r="HWV49" s="13"/>
      <c r="HWW49" s="9"/>
      <c r="HWX49" s="8"/>
      <c r="HWY49" s="8"/>
      <c r="HWZ49" s="13"/>
      <c r="HXA49" s="13"/>
      <c r="HXB49" s="14"/>
      <c r="HXC49" s="15"/>
      <c r="HXD49" s="13"/>
      <c r="HXE49" s="9"/>
      <c r="HXF49" s="8"/>
      <c r="HXG49" s="8"/>
      <c r="HXH49" s="13"/>
      <c r="HXI49" s="13"/>
      <c r="HXJ49" s="14"/>
      <c r="HXK49" s="15"/>
      <c r="HXL49" s="13"/>
      <c r="HXM49" s="9"/>
      <c r="HXN49" s="8"/>
      <c r="HXO49" s="8"/>
      <c r="HXP49" s="13"/>
      <c r="HXQ49" s="13"/>
      <c r="HXR49" s="14"/>
      <c r="HXS49" s="15"/>
      <c r="HXT49" s="13"/>
      <c r="HXU49" s="9"/>
      <c r="HXV49" s="8"/>
      <c r="HXW49" s="8"/>
      <c r="HXX49" s="13"/>
      <c r="HXY49" s="13"/>
      <c r="HXZ49" s="14"/>
      <c r="HYA49" s="15"/>
      <c r="HYB49" s="13"/>
      <c r="HYC49" s="9"/>
      <c r="HYD49" s="8"/>
      <c r="HYE49" s="8"/>
      <c r="HYF49" s="13"/>
      <c r="HYG49" s="13"/>
      <c r="HYH49" s="14"/>
      <c r="HYI49" s="15"/>
      <c r="HYJ49" s="13"/>
      <c r="HYK49" s="9"/>
      <c r="HYL49" s="8"/>
      <c r="HYM49" s="8"/>
      <c r="HYN49" s="13"/>
      <c r="HYO49" s="13"/>
      <c r="HYP49" s="14"/>
      <c r="HYQ49" s="15"/>
      <c r="HYR49" s="13"/>
      <c r="HYS49" s="9"/>
      <c r="HYT49" s="8"/>
      <c r="HYU49" s="8"/>
      <c r="HYV49" s="13"/>
      <c r="HYW49" s="13"/>
      <c r="HYX49" s="14"/>
      <c r="HYY49" s="15"/>
      <c r="HYZ49" s="13"/>
      <c r="HZA49" s="9"/>
      <c r="HZB49" s="8"/>
      <c r="HZC49" s="8"/>
      <c r="HZD49" s="13"/>
      <c r="HZE49" s="13"/>
      <c r="HZF49" s="14"/>
      <c r="HZG49" s="15"/>
      <c r="HZH49" s="13"/>
      <c r="HZI49" s="9"/>
      <c r="HZJ49" s="8"/>
      <c r="HZK49" s="8"/>
      <c r="HZL49" s="13"/>
      <c r="HZM49" s="13"/>
      <c r="HZN49" s="14"/>
      <c r="HZO49" s="15"/>
      <c r="HZP49" s="13"/>
      <c r="HZQ49" s="9"/>
      <c r="HZR49" s="8"/>
      <c r="HZS49" s="8"/>
      <c r="HZT49" s="13"/>
      <c r="HZU49" s="13"/>
      <c r="HZV49" s="14"/>
      <c r="HZW49" s="15"/>
      <c r="HZX49" s="13"/>
      <c r="HZY49" s="9"/>
      <c r="HZZ49" s="8"/>
      <c r="IAA49" s="8"/>
      <c r="IAB49" s="13"/>
      <c r="IAC49" s="13"/>
      <c r="IAD49" s="14"/>
      <c r="IAE49" s="15"/>
      <c r="IAF49" s="13"/>
      <c r="IAG49" s="9"/>
      <c r="IAH49" s="8"/>
      <c r="IAI49" s="8"/>
      <c r="IAJ49" s="13"/>
      <c r="IAK49" s="13"/>
      <c r="IAL49" s="14"/>
      <c r="IAM49" s="15"/>
      <c r="IAN49" s="13"/>
      <c r="IAO49" s="9"/>
      <c r="IAP49" s="8"/>
      <c r="IAQ49" s="8"/>
      <c r="IAR49" s="13"/>
      <c r="IAS49" s="13"/>
      <c r="IAT49" s="14"/>
      <c r="IAU49" s="15"/>
      <c r="IAV49" s="13"/>
      <c r="IAW49" s="9"/>
      <c r="IAX49" s="8"/>
      <c r="IAY49" s="8"/>
      <c r="IAZ49" s="13"/>
      <c r="IBA49" s="13"/>
      <c r="IBB49" s="14"/>
      <c r="IBC49" s="15"/>
      <c r="IBD49" s="13"/>
      <c r="IBE49" s="9"/>
      <c r="IBF49" s="8"/>
      <c r="IBG49" s="8"/>
      <c r="IBH49" s="13"/>
      <c r="IBI49" s="13"/>
      <c r="IBJ49" s="14"/>
      <c r="IBK49" s="15"/>
      <c r="IBL49" s="13"/>
      <c r="IBM49" s="9"/>
      <c r="IBN49" s="8"/>
      <c r="IBO49" s="8"/>
      <c r="IBP49" s="13"/>
      <c r="IBQ49" s="13"/>
      <c r="IBR49" s="14"/>
      <c r="IBS49" s="15"/>
      <c r="IBT49" s="13"/>
      <c r="IBU49" s="9"/>
      <c r="IBV49" s="8"/>
      <c r="IBW49" s="8"/>
      <c r="IBX49" s="13"/>
      <c r="IBY49" s="13"/>
      <c r="IBZ49" s="14"/>
      <c r="ICA49" s="15"/>
      <c r="ICB49" s="13"/>
      <c r="ICC49" s="9"/>
      <c r="ICD49" s="8"/>
      <c r="ICE49" s="8"/>
      <c r="ICF49" s="13"/>
      <c r="ICG49" s="13"/>
      <c r="ICH49" s="14"/>
      <c r="ICI49" s="15"/>
      <c r="ICJ49" s="13"/>
      <c r="ICK49" s="9"/>
      <c r="ICL49" s="8"/>
      <c r="ICM49" s="8"/>
      <c r="ICN49" s="13"/>
      <c r="ICO49" s="13"/>
      <c r="ICP49" s="14"/>
      <c r="ICQ49" s="15"/>
      <c r="ICR49" s="13"/>
      <c r="ICS49" s="9"/>
      <c r="ICT49" s="8"/>
      <c r="ICU49" s="8"/>
      <c r="ICV49" s="13"/>
      <c r="ICW49" s="13"/>
      <c r="ICX49" s="14"/>
      <c r="ICY49" s="15"/>
      <c r="ICZ49" s="13"/>
      <c r="IDA49" s="9"/>
      <c r="IDB49" s="8"/>
      <c r="IDC49" s="8"/>
      <c r="IDD49" s="13"/>
      <c r="IDE49" s="13"/>
      <c r="IDF49" s="14"/>
      <c r="IDG49" s="15"/>
      <c r="IDH49" s="13"/>
      <c r="IDI49" s="9"/>
      <c r="IDJ49" s="8"/>
      <c r="IDK49" s="8"/>
      <c r="IDL49" s="13"/>
      <c r="IDM49" s="13"/>
      <c r="IDN49" s="14"/>
      <c r="IDO49" s="15"/>
      <c r="IDP49" s="13"/>
      <c r="IDQ49" s="9"/>
      <c r="IDR49" s="8"/>
      <c r="IDS49" s="8"/>
      <c r="IDT49" s="13"/>
      <c r="IDU49" s="13"/>
      <c r="IDV49" s="14"/>
      <c r="IDW49" s="15"/>
      <c r="IDX49" s="13"/>
      <c r="IDY49" s="9"/>
      <c r="IDZ49" s="8"/>
      <c r="IEA49" s="8"/>
      <c r="IEB49" s="13"/>
      <c r="IEC49" s="13"/>
      <c r="IED49" s="14"/>
      <c r="IEE49" s="15"/>
      <c r="IEF49" s="13"/>
      <c r="IEG49" s="9"/>
      <c r="IEH49" s="8"/>
      <c r="IEI49" s="8"/>
      <c r="IEJ49" s="13"/>
      <c r="IEK49" s="13"/>
      <c r="IEL49" s="14"/>
      <c r="IEM49" s="15"/>
      <c r="IEN49" s="13"/>
      <c r="IEO49" s="9"/>
      <c r="IEP49" s="8"/>
      <c r="IEQ49" s="8"/>
      <c r="IER49" s="13"/>
      <c r="IES49" s="13"/>
      <c r="IET49" s="14"/>
      <c r="IEU49" s="15"/>
      <c r="IEV49" s="13"/>
      <c r="IEW49" s="9"/>
      <c r="IEX49" s="8"/>
      <c r="IEY49" s="8"/>
      <c r="IEZ49" s="13"/>
      <c r="IFA49" s="13"/>
      <c r="IFB49" s="14"/>
      <c r="IFC49" s="15"/>
      <c r="IFD49" s="13"/>
      <c r="IFE49" s="9"/>
      <c r="IFF49" s="8"/>
      <c r="IFG49" s="8"/>
      <c r="IFH49" s="13"/>
      <c r="IFI49" s="13"/>
      <c r="IFJ49" s="14"/>
      <c r="IFK49" s="15"/>
      <c r="IFL49" s="13"/>
      <c r="IFM49" s="9"/>
      <c r="IFN49" s="8"/>
      <c r="IFO49" s="8"/>
      <c r="IFP49" s="13"/>
      <c r="IFQ49" s="13"/>
      <c r="IFR49" s="14"/>
      <c r="IFS49" s="15"/>
      <c r="IFT49" s="13"/>
      <c r="IFU49" s="9"/>
      <c r="IFV49" s="8"/>
      <c r="IFW49" s="8"/>
      <c r="IFX49" s="13"/>
      <c r="IFY49" s="13"/>
      <c r="IFZ49" s="14"/>
      <c r="IGA49" s="15"/>
      <c r="IGB49" s="13"/>
      <c r="IGC49" s="9"/>
      <c r="IGD49" s="8"/>
      <c r="IGE49" s="8"/>
      <c r="IGF49" s="13"/>
      <c r="IGG49" s="13"/>
      <c r="IGH49" s="14"/>
      <c r="IGI49" s="15"/>
      <c r="IGJ49" s="13"/>
      <c r="IGK49" s="9"/>
      <c r="IGL49" s="8"/>
      <c r="IGM49" s="8"/>
      <c r="IGN49" s="13"/>
      <c r="IGO49" s="13"/>
      <c r="IGP49" s="14"/>
      <c r="IGQ49" s="15"/>
      <c r="IGR49" s="13"/>
      <c r="IGS49" s="9"/>
      <c r="IGT49" s="8"/>
      <c r="IGU49" s="8"/>
      <c r="IGV49" s="13"/>
      <c r="IGW49" s="13"/>
      <c r="IGX49" s="14"/>
      <c r="IGY49" s="15"/>
      <c r="IGZ49" s="13"/>
      <c r="IHA49" s="9"/>
      <c r="IHB49" s="8"/>
      <c r="IHC49" s="8"/>
      <c r="IHD49" s="13"/>
      <c r="IHE49" s="13"/>
      <c r="IHF49" s="14"/>
      <c r="IHG49" s="15"/>
      <c r="IHH49" s="13"/>
      <c r="IHI49" s="9"/>
      <c r="IHJ49" s="8"/>
      <c r="IHK49" s="8"/>
      <c r="IHL49" s="13"/>
      <c r="IHM49" s="13"/>
      <c r="IHN49" s="14"/>
      <c r="IHO49" s="15"/>
      <c r="IHP49" s="13"/>
      <c r="IHQ49" s="9"/>
      <c r="IHR49" s="8"/>
      <c r="IHS49" s="8"/>
      <c r="IHT49" s="13"/>
      <c r="IHU49" s="13"/>
      <c r="IHV49" s="14"/>
      <c r="IHW49" s="15"/>
      <c r="IHX49" s="13"/>
      <c r="IHY49" s="9"/>
      <c r="IHZ49" s="8"/>
      <c r="IIA49" s="8"/>
      <c r="IIB49" s="13"/>
      <c r="IIC49" s="13"/>
      <c r="IID49" s="14"/>
      <c r="IIE49" s="15"/>
      <c r="IIF49" s="13"/>
      <c r="IIG49" s="9"/>
      <c r="IIH49" s="8"/>
      <c r="III49" s="8"/>
      <c r="IIJ49" s="13"/>
      <c r="IIK49" s="13"/>
      <c r="IIL49" s="14"/>
      <c r="IIM49" s="15"/>
      <c r="IIN49" s="13"/>
      <c r="IIO49" s="9"/>
      <c r="IIP49" s="8"/>
      <c r="IIQ49" s="8"/>
      <c r="IIR49" s="13"/>
      <c r="IIS49" s="13"/>
      <c r="IIT49" s="14"/>
      <c r="IIU49" s="15"/>
      <c r="IIV49" s="13"/>
      <c r="IIW49" s="9"/>
      <c r="IIX49" s="8"/>
      <c r="IIY49" s="8"/>
      <c r="IIZ49" s="13"/>
      <c r="IJA49" s="13"/>
      <c r="IJB49" s="14"/>
      <c r="IJC49" s="15"/>
      <c r="IJD49" s="13"/>
      <c r="IJE49" s="9"/>
      <c r="IJF49" s="8"/>
      <c r="IJG49" s="8"/>
      <c r="IJH49" s="13"/>
      <c r="IJI49" s="13"/>
      <c r="IJJ49" s="14"/>
      <c r="IJK49" s="15"/>
      <c r="IJL49" s="13"/>
      <c r="IJM49" s="9"/>
      <c r="IJN49" s="8"/>
      <c r="IJO49" s="8"/>
      <c r="IJP49" s="13"/>
      <c r="IJQ49" s="13"/>
      <c r="IJR49" s="14"/>
      <c r="IJS49" s="15"/>
      <c r="IJT49" s="13"/>
      <c r="IJU49" s="9"/>
      <c r="IJV49" s="8"/>
      <c r="IJW49" s="8"/>
      <c r="IJX49" s="13"/>
      <c r="IJY49" s="13"/>
      <c r="IJZ49" s="14"/>
      <c r="IKA49" s="15"/>
      <c r="IKB49" s="13"/>
      <c r="IKC49" s="9"/>
      <c r="IKD49" s="8"/>
      <c r="IKE49" s="8"/>
      <c r="IKF49" s="13"/>
      <c r="IKG49" s="13"/>
      <c r="IKH49" s="14"/>
      <c r="IKI49" s="15"/>
      <c r="IKJ49" s="13"/>
      <c r="IKK49" s="9"/>
      <c r="IKL49" s="8"/>
      <c r="IKM49" s="8"/>
      <c r="IKN49" s="13"/>
      <c r="IKO49" s="13"/>
      <c r="IKP49" s="14"/>
      <c r="IKQ49" s="15"/>
      <c r="IKR49" s="13"/>
      <c r="IKS49" s="9"/>
      <c r="IKT49" s="8"/>
      <c r="IKU49" s="8"/>
      <c r="IKV49" s="13"/>
      <c r="IKW49" s="13"/>
      <c r="IKX49" s="14"/>
      <c r="IKY49" s="15"/>
      <c r="IKZ49" s="13"/>
      <c r="ILA49" s="9"/>
      <c r="ILB49" s="8"/>
      <c r="ILC49" s="8"/>
      <c r="ILD49" s="13"/>
      <c r="ILE49" s="13"/>
      <c r="ILF49" s="14"/>
      <c r="ILG49" s="15"/>
      <c r="ILH49" s="13"/>
      <c r="ILI49" s="9"/>
      <c r="ILJ49" s="8"/>
      <c r="ILK49" s="8"/>
      <c r="ILL49" s="13"/>
      <c r="ILM49" s="13"/>
      <c r="ILN49" s="14"/>
      <c r="ILO49" s="15"/>
      <c r="ILP49" s="13"/>
      <c r="ILQ49" s="9"/>
      <c r="ILR49" s="8"/>
      <c r="ILS49" s="8"/>
      <c r="ILT49" s="13"/>
      <c r="ILU49" s="13"/>
      <c r="ILV49" s="14"/>
      <c r="ILW49" s="15"/>
      <c r="ILX49" s="13"/>
      <c r="ILY49" s="9"/>
      <c r="ILZ49" s="8"/>
      <c r="IMA49" s="8"/>
      <c r="IMB49" s="13"/>
      <c r="IMC49" s="13"/>
      <c r="IMD49" s="14"/>
      <c r="IME49" s="15"/>
      <c r="IMF49" s="13"/>
      <c r="IMG49" s="9"/>
      <c r="IMH49" s="8"/>
      <c r="IMI49" s="8"/>
      <c r="IMJ49" s="13"/>
      <c r="IMK49" s="13"/>
      <c r="IML49" s="14"/>
      <c r="IMM49" s="15"/>
      <c r="IMN49" s="13"/>
      <c r="IMO49" s="9"/>
      <c r="IMP49" s="8"/>
      <c r="IMQ49" s="8"/>
      <c r="IMR49" s="13"/>
      <c r="IMS49" s="13"/>
      <c r="IMT49" s="14"/>
      <c r="IMU49" s="15"/>
      <c r="IMV49" s="13"/>
      <c r="IMW49" s="9"/>
      <c r="IMX49" s="8"/>
      <c r="IMY49" s="8"/>
      <c r="IMZ49" s="13"/>
      <c r="INA49" s="13"/>
      <c r="INB49" s="14"/>
      <c r="INC49" s="15"/>
      <c r="IND49" s="13"/>
      <c r="INE49" s="9"/>
      <c r="INF49" s="8"/>
      <c r="ING49" s="8"/>
      <c r="INH49" s="13"/>
      <c r="INI49" s="13"/>
      <c r="INJ49" s="14"/>
      <c r="INK49" s="15"/>
      <c r="INL49" s="13"/>
      <c r="INM49" s="9"/>
      <c r="INN49" s="8"/>
      <c r="INO49" s="8"/>
      <c r="INP49" s="13"/>
      <c r="INQ49" s="13"/>
      <c r="INR49" s="14"/>
      <c r="INS49" s="15"/>
      <c r="INT49" s="13"/>
      <c r="INU49" s="9"/>
      <c r="INV49" s="8"/>
      <c r="INW49" s="8"/>
      <c r="INX49" s="13"/>
      <c r="INY49" s="13"/>
      <c r="INZ49" s="14"/>
      <c r="IOA49" s="15"/>
      <c r="IOB49" s="13"/>
      <c r="IOC49" s="9"/>
      <c r="IOD49" s="8"/>
      <c r="IOE49" s="8"/>
      <c r="IOF49" s="13"/>
      <c r="IOG49" s="13"/>
      <c r="IOH49" s="14"/>
      <c r="IOI49" s="15"/>
      <c r="IOJ49" s="13"/>
      <c r="IOK49" s="9"/>
      <c r="IOL49" s="8"/>
      <c r="IOM49" s="8"/>
      <c r="ION49" s="13"/>
      <c r="IOO49" s="13"/>
      <c r="IOP49" s="14"/>
      <c r="IOQ49" s="15"/>
      <c r="IOR49" s="13"/>
      <c r="IOS49" s="9"/>
      <c r="IOT49" s="8"/>
      <c r="IOU49" s="8"/>
      <c r="IOV49" s="13"/>
      <c r="IOW49" s="13"/>
      <c r="IOX49" s="14"/>
      <c r="IOY49" s="15"/>
      <c r="IOZ49" s="13"/>
      <c r="IPA49" s="9"/>
      <c r="IPB49" s="8"/>
      <c r="IPC49" s="8"/>
      <c r="IPD49" s="13"/>
      <c r="IPE49" s="13"/>
      <c r="IPF49" s="14"/>
      <c r="IPG49" s="15"/>
      <c r="IPH49" s="13"/>
      <c r="IPI49" s="9"/>
      <c r="IPJ49" s="8"/>
      <c r="IPK49" s="8"/>
      <c r="IPL49" s="13"/>
      <c r="IPM49" s="13"/>
      <c r="IPN49" s="14"/>
      <c r="IPO49" s="15"/>
      <c r="IPP49" s="13"/>
      <c r="IPQ49" s="9"/>
      <c r="IPR49" s="8"/>
      <c r="IPS49" s="8"/>
      <c r="IPT49" s="13"/>
      <c r="IPU49" s="13"/>
      <c r="IPV49" s="14"/>
      <c r="IPW49" s="15"/>
      <c r="IPX49" s="13"/>
      <c r="IPY49" s="9"/>
      <c r="IPZ49" s="8"/>
      <c r="IQA49" s="8"/>
      <c r="IQB49" s="13"/>
      <c r="IQC49" s="13"/>
      <c r="IQD49" s="14"/>
      <c r="IQE49" s="15"/>
      <c r="IQF49" s="13"/>
      <c r="IQG49" s="9"/>
      <c r="IQH49" s="8"/>
      <c r="IQI49" s="8"/>
      <c r="IQJ49" s="13"/>
      <c r="IQK49" s="13"/>
      <c r="IQL49" s="14"/>
      <c r="IQM49" s="15"/>
      <c r="IQN49" s="13"/>
      <c r="IQO49" s="9"/>
      <c r="IQP49" s="8"/>
      <c r="IQQ49" s="8"/>
      <c r="IQR49" s="13"/>
      <c r="IQS49" s="13"/>
      <c r="IQT49" s="14"/>
      <c r="IQU49" s="15"/>
      <c r="IQV49" s="13"/>
      <c r="IQW49" s="9"/>
      <c r="IQX49" s="8"/>
      <c r="IQY49" s="8"/>
      <c r="IQZ49" s="13"/>
      <c r="IRA49" s="13"/>
      <c r="IRB49" s="14"/>
      <c r="IRC49" s="15"/>
      <c r="IRD49" s="13"/>
      <c r="IRE49" s="9"/>
      <c r="IRF49" s="8"/>
      <c r="IRG49" s="8"/>
      <c r="IRH49" s="13"/>
      <c r="IRI49" s="13"/>
      <c r="IRJ49" s="14"/>
      <c r="IRK49" s="15"/>
      <c r="IRL49" s="13"/>
      <c r="IRM49" s="9"/>
      <c r="IRN49" s="8"/>
      <c r="IRO49" s="8"/>
      <c r="IRP49" s="13"/>
      <c r="IRQ49" s="13"/>
      <c r="IRR49" s="14"/>
      <c r="IRS49" s="15"/>
      <c r="IRT49" s="13"/>
      <c r="IRU49" s="9"/>
      <c r="IRV49" s="8"/>
      <c r="IRW49" s="8"/>
      <c r="IRX49" s="13"/>
      <c r="IRY49" s="13"/>
      <c r="IRZ49" s="14"/>
      <c r="ISA49" s="15"/>
      <c r="ISB49" s="13"/>
      <c r="ISC49" s="9"/>
      <c r="ISD49" s="8"/>
      <c r="ISE49" s="8"/>
      <c r="ISF49" s="13"/>
      <c r="ISG49" s="13"/>
      <c r="ISH49" s="14"/>
      <c r="ISI49" s="15"/>
      <c r="ISJ49" s="13"/>
      <c r="ISK49" s="9"/>
      <c r="ISL49" s="8"/>
      <c r="ISM49" s="8"/>
      <c r="ISN49" s="13"/>
      <c r="ISO49" s="13"/>
      <c r="ISP49" s="14"/>
      <c r="ISQ49" s="15"/>
      <c r="ISR49" s="13"/>
      <c r="ISS49" s="9"/>
      <c r="IST49" s="8"/>
      <c r="ISU49" s="8"/>
      <c r="ISV49" s="13"/>
      <c r="ISW49" s="13"/>
      <c r="ISX49" s="14"/>
      <c r="ISY49" s="15"/>
      <c r="ISZ49" s="13"/>
      <c r="ITA49" s="9"/>
      <c r="ITB49" s="8"/>
      <c r="ITC49" s="8"/>
      <c r="ITD49" s="13"/>
      <c r="ITE49" s="13"/>
      <c r="ITF49" s="14"/>
      <c r="ITG49" s="15"/>
      <c r="ITH49" s="13"/>
      <c r="ITI49" s="9"/>
      <c r="ITJ49" s="8"/>
      <c r="ITK49" s="8"/>
      <c r="ITL49" s="13"/>
      <c r="ITM49" s="13"/>
      <c r="ITN49" s="14"/>
      <c r="ITO49" s="15"/>
      <c r="ITP49" s="13"/>
      <c r="ITQ49" s="9"/>
      <c r="ITR49" s="8"/>
      <c r="ITS49" s="8"/>
      <c r="ITT49" s="13"/>
      <c r="ITU49" s="13"/>
      <c r="ITV49" s="14"/>
      <c r="ITW49" s="15"/>
      <c r="ITX49" s="13"/>
      <c r="ITY49" s="9"/>
      <c r="ITZ49" s="8"/>
      <c r="IUA49" s="8"/>
      <c r="IUB49" s="13"/>
      <c r="IUC49" s="13"/>
      <c r="IUD49" s="14"/>
      <c r="IUE49" s="15"/>
      <c r="IUF49" s="13"/>
      <c r="IUG49" s="9"/>
      <c r="IUH49" s="8"/>
      <c r="IUI49" s="8"/>
      <c r="IUJ49" s="13"/>
      <c r="IUK49" s="13"/>
      <c r="IUL49" s="14"/>
      <c r="IUM49" s="15"/>
      <c r="IUN49" s="13"/>
      <c r="IUO49" s="9"/>
      <c r="IUP49" s="8"/>
      <c r="IUQ49" s="8"/>
      <c r="IUR49" s="13"/>
      <c r="IUS49" s="13"/>
      <c r="IUT49" s="14"/>
      <c r="IUU49" s="15"/>
      <c r="IUV49" s="13"/>
      <c r="IUW49" s="9"/>
      <c r="IUX49" s="8"/>
      <c r="IUY49" s="8"/>
      <c r="IUZ49" s="13"/>
      <c r="IVA49" s="13"/>
      <c r="IVB49" s="14"/>
      <c r="IVC49" s="15"/>
      <c r="IVD49" s="13"/>
      <c r="IVE49" s="9"/>
      <c r="IVF49" s="8"/>
      <c r="IVG49" s="8"/>
      <c r="IVH49" s="13"/>
      <c r="IVI49" s="13"/>
      <c r="IVJ49" s="14"/>
      <c r="IVK49" s="15"/>
      <c r="IVL49" s="13"/>
      <c r="IVM49" s="9"/>
      <c r="IVN49" s="8"/>
      <c r="IVO49" s="8"/>
      <c r="IVP49" s="13"/>
      <c r="IVQ49" s="13"/>
      <c r="IVR49" s="14"/>
      <c r="IVS49" s="15"/>
      <c r="IVT49" s="13"/>
      <c r="IVU49" s="9"/>
      <c r="IVV49" s="8"/>
      <c r="IVW49" s="8"/>
      <c r="IVX49" s="13"/>
      <c r="IVY49" s="13"/>
      <c r="IVZ49" s="14"/>
      <c r="IWA49" s="15"/>
      <c r="IWB49" s="13"/>
      <c r="IWC49" s="9"/>
      <c r="IWD49" s="8"/>
      <c r="IWE49" s="8"/>
      <c r="IWF49" s="13"/>
      <c r="IWG49" s="13"/>
      <c r="IWH49" s="14"/>
      <c r="IWI49" s="15"/>
      <c r="IWJ49" s="13"/>
      <c r="IWK49" s="9"/>
      <c r="IWL49" s="8"/>
      <c r="IWM49" s="8"/>
      <c r="IWN49" s="13"/>
      <c r="IWO49" s="13"/>
      <c r="IWP49" s="14"/>
      <c r="IWQ49" s="15"/>
      <c r="IWR49" s="13"/>
      <c r="IWS49" s="9"/>
      <c r="IWT49" s="8"/>
      <c r="IWU49" s="8"/>
      <c r="IWV49" s="13"/>
      <c r="IWW49" s="13"/>
      <c r="IWX49" s="14"/>
      <c r="IWY49" s="15"/>
      <c r="IWZ49" s="13"/>
      <c r="IXA49" s="9"/>
      <c r="IXB49" s="8"/>
      <c r="IXC49" s="8"/>
      <c r="IXD49" s="13"/>
      <c r="IXE49" s="13"/>
      <c r="IXF49" s="14"/>
      <c r="IXG49" s="15"/>
      <c r="IXH49" s="13"/>
      <c r="IXI49" s="9"/>
      <c r="IXJ49" s="8"/>
      <c r="IXK49" s="8"/>
      <c r="IXL49" s="13"/>
      <c r="IXM49" s="13"/>
      <c r="IXN49" s="14"/>
      <c r="IXO49" s="15"/>
      <c r="IXP49" s="13"/>
      <c r="IXQ49" s="9"/>
      <c r="IXR49" s="8"/>
      <c r="IXS49" s="8"/>
      <c r="IXT49" s="13"/>
      <c r="IXU49" s="13"/>
      <c r="IXV49" s="14"/>
      <c r="IXW49" s="15"/>
      <c r="IXX49" s="13"/>
      <c r="IXY49" s="9"/>
      <c r="IXZ49" s="8"/>
      <c r="IYA49" s="8"/>
      <c r="IYB49" s="13"/>
      <c r="IYC49" s="13"/>
      <c r="IYD49" s="14"/>
      <c r="IYE49" s="15"/>
      <c r="IYF49" s="13"/>
      <c r="IYG49" s="9"/>
      <c r="IYH49" s="8"/>
      <c r="IYI49" s="8"/>
      <c r="IYJ49" s="13"/>
      <c r="IYK49" s="13"/>
      <c r="IYL49" s="14"/>
      <c r="IYM49" s="15"/>
      <c r="IYN49" s="13"/>
      <c r="IYO49" s="9"/>
      <c r="IYP49" s="8"/>
      <c r="IYQ49" s="8"/>
      <c r="IYR49" s="13"/>
      <c r="IYS49" s="13"/>
      <c r="IYT49" s="14"/>
      <c r="IYU49" s="15"/>
      <c r="IYV49" s="13"/>
      <c r="IYW49" s="9"/>
      <c r="IYX49" s="8"/>
      <c r="IYY49" s="8"/>
      <c r="IYZ49" s="13"/>
      <c r="IZA49" s="13"/>
      <c r="IZB49" s="14"/>
      <c r="IZC49" s="15"/>
      <c r="IZD49" s="13"/>
      <c r="IZE49" s="9"/>
      <c r="IZF49" s="8"/>
      <c r="IZG49" s="8"/>
      <c r="IZH49" s="13"/>
      <c r="IZI49" s="13"/>
      <c r="IZJ49" s="14"/>
      <c r="IZK49" s="15"/>
      <c r="IZL49" s="13"/>
      <c r="IZM49" s="9"/>
      <c r="IZN49" s="8"/>
      <c r="IZO49" s="8"/>
      <c r="IZP49" s="13"/>
      <c r="IZQ49" s="13"/>
      <c r="IZR49" s="14"/>
      <c r="IZS49" s="15"/>
      <c r="IZT49" s="13"/>
      <c r="IZU49" s="9"/>
      <c r="IZV49" s="8"/>
      <c r="IZW49" s="8"/>
      <c r="IZX49" s="13"/>
      <c r="IZY49" s="13"/>
      <c r="IZZ49" s="14"/>
      <c r="JAA49" s="15"/>
      <c r="JAB49" s="13"/>
      <c r="JAC49" s="9"/>
      <c r="JAD49" s="8"/>
      <c r="JAE49" s="8"/>
      <c r="JAF49" s="13"/>
      <c r="JAG49" s="13"/>
      <c r="JAH49" s="14"/>
      <c r="JAI49" s="15"/>
      <c r="JAJ49" s="13"/>
      <c r="JAK49" s="9"/>
      <c r="JAL49" s="8"/>
      <c r="JAM49" s="8"/>
      <c r="JAN49" s="13"/>
      <c r="JAO49" s="13"/>
      <c r="JAP49" s="14"/>
      <c r="JAQ49" s="15"/>
      <c r="JAR49" s="13"/>
      <c r="JAS49" s="9"/>
      <c r="JAT49" s="8"/>
      <c r="JAU49" s="8"/>
      <c r="JAV49" s="13"/>
      <c r="JAW49" s="13"/>
      <c r="JAX49" s="14"/>
      <c r="JAY49" s="15"/>
      <c r="JAZ49" s="13"/>
      <c r="JBA49" s="9"/>
      <c r="JBB49" s="8"/>
      <c r="JBC49" s="8"/>
      <c r="JBD49" s="13"/>
      <c r="JBE49" s="13"/>
      <c r="JBF49" s="14"/>
      <c r="JBG49" s="15"/>
      <c r="JBH49" s="13"/>
      <c r="JBI49" s="9"/>
      <c r="JBJ49" s="8"/>
      <c r="JBK49" s="8"/>
      <c r="JBL49" s="13"/>
      <c r="JBM49" s="13"/>
      <c r="JBN49" s="14"/>
      <c r="JBO49" s="15"/>
      <c r="JBP49" s="13"/>
      <c r="JBQ49" s="9"/>
      <c r="JBR49" s="8"/>
      <c r="JBS49" s="8"/>
      <c r="JBT49" s="13"/>
      <c r="JBU49" s="13"/>
      <c r="JBV49" s="14"/>
      <c r="JBW49" s="15"/>
      <c r="JBX49" s="13"/>
      <c r="JBY49" s="9"/>
      <c r="JBZ49" s="8"/>
      <c r="JCA49" s="8"/>
      <c r="JCB49" s="13"/>
      <c r="JCC49" s="13"/>
      <c r="JCD49" s="14"/>
      <c r="JCE49" s="15"/>
      <c r="JCF49" s="13"/>
      <c r="JCG49" s="9"/>
      <c r="JCH49" s="8"/>
      <c r="JCI49" s="8"/>
      <c r="JCJ49" s="13"/>
      <c r="JCK49" s="13"/>
      <c r="JCL49" s="14"/>
      <c r="JCM49" s="15"/>
      <c r="JCN49" s="13"/>
      <c r="JCO49" s="9"/>
      <c r="JCP49" s="8"/>
      <c r="JCQ49" s="8"/>
      <c r="JCR49" s="13"/>
      <c r="JCS49" s="13"/>
      <c r="JCT49" s="14"/>
      <c r="JCU49" s="15"/>
      <c r="JCV49" s="13"/>
      <c r="JCW49" s="9"/>
      <c r="JCX49" s="8"/>
      <c r="JCY49" s="8"/>
      <c r="JCZ49" s="13"/>
      <c r="JDA49" s="13"/>
      <c r="JDB49" s="14"/>
      <c r="JDC49" s="15"/>
      <c r="JDD49" s="13"/>
      <c r="JDE49" s="9"/>
      <c r="JDF49" s="8"/>
      <c r="JDG49" s="8"/>
      <c r="JDH49" s="13"/>
      <c r="JDI49" s="13"/>
      <c r="JDJ49" s="14"/>
      <c r="JDK49" s="15"/>
      <c r="JDL49" s="13"/>
      <c r="JDM49" s="9"/>
      <c r="JDN49" s="8"/>
      <c r="JDO49" s="8"/>
      <c r="JDP49" s="13"/>
      <c r="JDQ49" s="13"/>
      <c r="JDR49" s="14"/>
      <c r="JDS49" s="15"/>
      <c r="JDT49" s="13"/>
      <c r="JDU49" s="9"/>
      <c r="JDV49" s="8"/>
      <c r="JDW49" s="8"/>
      <c r="JDX49" s="13"/>
      <c r="JDY49" s="13"/>
      <c r="JDZ49" s="14"/>
      <c r="JEA49" s="15"/>
      <c r="JEB49" s="13"/>
      <c r="JEC49" s="9"/>
      <c r="JED49" s="8"/>
      <c r="JEE49" s="8"/>
      <c r="JEF49" s="13"/>
      <c r="JEG49" s="13"/>
      <c r="JEH49" s="14"/>
      <c r="JEI49" s="15"/>
      <c r="JEJ49" s="13"/>
      <c r="JEK49" s="9"/>
      <c r="JEL49" s="8"/>
      <c r="JEM49" s="8"/>
      <c r="JEN49" s="13"/>
      <c r="JEO49" s="13"/>
      <c r="JEP49" s="14"/>
      <c r="JEQ49" s="15"/>
      <c r="JER49" s="13"/>
      <c r="JES49" s="9"/>
      <c r="JET49" s="8"/>
      <c r="JEU49" s="8"/>
      <c r="JEV49" s="13"/>
      <c r="JEW49" s="13"/>
      <c r="JEX49" s="14"/>
      <c r="JEY49" s="15"/>
      <c r="JEZ49" s="13"/>
      <c r="JFA49" s="9"/>
      <c r="JFB49" s="8"/>
      <c r="JFC49" s="8"/>
      <c r="JFD49" s="13"/>
      <c r="JFE49" s="13"/>
      <c r="JFF49" s="14"/>
      <c r="JFG49" s="15"/>
      <c r="JFH49" s="13"/>
      <c r="JFI49" s="9"/>
      <c r="JFJ49" s="8"/>
      <c r="JFK49" s="8"/>
      <c r="JFL49" s="13"/>
      <c r="JFM49" s="13"/>
      <c r="JFN49" s="14"/>
      <c r="JFO49" s="15"/>
      <c r="JFP49" s="13"/>
      <c r="JFQ49" s="9"/>
      <c r="JFR49" s="8"/>
      <c r="JFS49" s="8"/>
      <c r="JFT49" s="13"/>
      <c r="JFU49" s="13"/>
      <c r="JFV49" s="14"/>
      <c r="JFW49" s="15"/>
      <c r="JFX49" s="13"/>
      <c r="JFY49" s="9"/>
      <c r="JFZ49" s="8"/>
      <c r="JGA49" s="8"/>
      <c r="JGB49" s="13"/>
      <c r="JGC49" s="13"/>
      <c r="JGD49" s="14"/>
      <c r="JGE49" s="15"/>
      <c r="JGF49" s="13"/>
      <c r="JGG49" s="9"/>
      <c r="JGH49" s="8"/>
      <c r="JGI49" s="8"/>
      <c r="JGJ49" s="13"/>
      <c r="JGK49" s="13"/>
      <c r="JGL49" s="14"/>
      <c r="JGM49" s="15"/>
      <c r="JGN49" s="13"/>
      <c r="JGO49" s="9"/>
      <c r="JGP49" s="8"/>
      <c r="JGQ49" s="8"/>
      <c r="JGR49" s="13"/>
      <c r="JGS49" s="13"/>
      <c r="JGT49" s="14"/>
      <c r="JGU49" s="15"/>
      <c r="JGV49" s="13"/>
      <c r="JGW49" s="9"/>
      <c r="JGX49" s="8"/>
      <c r="JGY49" s="8"/>
      <c r="JGZ49" s="13"/>
      <c r="JHA49" s="13"/>
      <c r="JHB49" s="14"/>
      <c r="JHC49" s="15"/>
      <c r="JHD49" s="13"/>
      <c r="JHE49" s="9"/>
      <c r="JHF49" s="8"/>
      <c r="JHG49" s="8"/>
      <c r="JHH49" s="13"/>
      <c r="JHI49" s="13"/>
      <c r="JHJ49" s="14"/>
      <c r="JHK49" s="15"/>
      <c r="JHL49" s="13"/>
      <c r="JHM49" s="9"/>
      <c r="JHN49" s="8"/>
      <c r="JHO49" s="8"/>
      <c r="JHP49" s="13"/>
      <c r="JHQ49" s="13"/>
      <c r="JHR49" s="14"/>
      <c r="JHS49" s="15"/>
      <c r="JHT49" s="13"/>
      <c r="JHU49" s="9"/>
      <c r="JHV49" s="8"/>
      <c r="JHW49" s="8"/>
      <c r="JHX49" s="13"/>
      <c r="JHY49" s="13"/>
      <c r="JHZ49" s="14"/>
      <c r="JIA49" s="15"/>
      <c r="JIB49" s="13"/>
      <c r="JIC49" s="9"/>
      <c r="JID49" s="8"/>
      <c r="JIE49" s="8"/>
      <c r="JIF49" s="13"/>
      <c r="JIG49" s="13"/>
      <c r="JIH49" s="14"/>
      <c r="JII49" s="15"/>
      <c r="JIJ49" s="13"/>
      <c r="JIK49" s="9"/>
      <c r="JIL49" s="8"/>
      <c r="JIM49" s="8"/>
      <c r="JIN49" s="13"/>
      <c r="JIO49" s="13"/>
      <c r="JIP49" s="14"/>
      <c r="JIQ49" s="15"/>
      <c r="JIR49" s="13"/>
      <c r="JIS49" s="9"/>
      <c r="JIT49" s="8"/>
      <c r="JIU49" s="8"/>
      <c r="JIV49" s="13"/>
      <c r="JIW49" s="13"/>
      <c r="JIX49" s="14"/>
      <c r="JIY49" s="15"/>
      <c r="JIZ49" s="13"/>
      <c r="JJA49" s="9"/>
      <c r="JJB49" s="8"/>
      <c r="JJC49" s="8"/>
      <c r="JJD49" s="13"/>
      <c r="JJE49" s="13"/>
      <c r="JJF49" s="14"/>
      <c r="JJG49" s="15"/>
      <c r="JJH49" s="13"/>
      <c r="JJI49" s="9"/>
      <c r="JJJ49" s="8"/>
      <c r="JJK49" s="8"/>
      <c r="JJL49" s="13"/>
      <c r="JJM49" s="13"/>
      <c r="JJN49" s="14"/>
      <c r="JJO49" s="15"/>
      <c r="JJP49" s="13"/>
      <c r="JJQ49" s="9"/>
      <c r="JJR49" s="8"/>
      <c r="JJS49" s="8"/>
      <c r="JJT49" s="13"/>
      <c r="JJU49" s="13"/>
      <c r="JJV49" s="14"/>
      <c r="JJW49" s="15"/>
      <c r="JJX49" s="13"/>
      <c r="JJY49" s="9"/>
      <c r="JJZ49" s="8"/>
      <c r="JKA49" s="8"/>
      <c r="JKB49" s="13"/>
      <c r="JKC49" s="13"/>
      <c r="JKD49" s="14"/>
      <c r="JKE49" s="15"/>
      <c r="JKF49" s="13"/>
      <c r="JKG49" s="9"/>
      <c r="JKH49" s="8"/>
      <c r="JKI49" s="8"/>
      <c r="JKJ49" s="13"/>
      <c r="JKK49" s="13"/>
      <c r="JKL49" s="14"/>
      <c r="JKM49" s="15"/>
      <c r="JKN49" s="13"/>
      <c r="JKO49" s="9"/>
      <c r="JKP49" s="8"/>
      <c r="JKQ49" s="8"/>
      <c r="JKR49" s="13"/>
      <c r="JKS49" s="13"/>
      <c r="JKT49" s="14"/>
      <c r="JKU49" s="15"/>
      <c r="JKV49" s="13"/>
      <c r="JKW49" s="9"/>
      <c r="JKX49" s="8"/>
      <c r="JKY49" s="8"/>
      <c r="JKZ49" s="13"/>
      <c r="JLA49" s="13"/>
      <c r="JLB49" s="14"/>
      <c r="JLC49" s="15"/>
      <c r="JLD49" s="13"/>
      <c r="JLE49" s="9"/>
      <c r="JLF49" s="8"/>
      <c r="JLG49" s="8"/>
      <c r="JLH49" s="13"/>
      <c r="JLI49" s="13"/>
      <c r="JLJ49" s="14"/>
      <c r="JLK49" s="15"/>
      <c r="JLL49" s="13"/>
      <c r="JLM49" s="9"/>
      <c r="JLN49" s="8"/>
      <c r="JLO49" s="8"/>
      <c r="JLP49" s="13"/>
      <c r="JLQ49" s="13"/>
      <c r="JLR49" s="14"/>
      <c r="JLS49" s="15"/>
      <c r="JLT49" s="13"/>
      <c r="JLU49" s="9"/>
      <c r="JLV49" s="8"/>
      <c r="JLW49" s="8"/>
      <c r="JLX49" s="13"/>
      <c r="JLY49" s="13"/>
      <c r="JLZ49" s="14"/>
      <c r="JMA49" s="15"/>
      <c r="JMB49" s="13"/>
      <c r="JMC49" s="9"/>
      <c r="JMD49" s="8"/>
      <c r="JME49" s="8"/>
      <c r="JMF49" s="13"/>
      <c r="JMG49" s="13"/>
      <c r="JMH49" s="14"/>
      <c r="JMI49" s="15"/>
      <c r="JMJ49" s="13"/>
      <c r="JMK49" s="9"/>
      <c r="JML49" s="8"/>
      <c r="JMM49" s="8"/>
      <c r="JMN49" s="13"/>
      <c r="JMO49" s="13"/>
      <c r="JMP49" s="14"/>
      <c r="JMQ49" s="15"/>
      <c r="JMR49" s="13"/>
      <c r="JMS49" s="9"/>
      <c r="JMT49" s="8"/>
      <c r="JMU49" s="8"/>
      <c r="JMV49" s="13"/>
      <c r="JMW49" s="13"/>
      <c r="JMX49" s="14"/>
      <c r="JMY49" s="15"/>
      <c r="JMZ49" s="13"/>
      <c r="JNA49" s="9"/>
      <c r="JNB49" s="8"/>
      <c r="JNC49" s="8"/>
      <c r="JND49" s="13"/>
      <c r="JNE49" s="13"/>
      <c r="JNF49" s="14"/>
      <c r="JNG49" s="15"/>
      <c r="JNH49" s="13"/>
      <c r="JNI49" s="9"/>
      <c r="JNJ49" s="8"/>
      <c r="JNK49" s="8"/>
      <c r="JNL49" s="13"/>
      <c r="JNM49" s="13"/>
      <c r="JNN49" s="14"/>
      <c r="JNO49" s="15"/>
      <c r="JNP49" s="13"/>
      <c r="JNQ49" s="9"/>
      <c r="JNR49" s="8"/>
      <c r="JNS49" s="8"/>
      <c r="JNT49" s="13"/>
      <c r="JNU49" s="13"/>
      <c r="JNV49" s="14"/>
      <c r="JNW49" s="15"/>
      <c r="JNX49" s="13"/>
      <c r="JNY49" s="9"/>
      <c r="JNZ49" s="8"/>
      <c r="JOA49" s="8"/>
      <c r="JOB49" s="13"/>
      <c r="JOC49" s="13"/>
      <c r="JOD49" s="14"/>
      <c r="JOE49" s="15"/>
      <c r="JOF49" s="13"/>
      <c r="JOG49" s="9"/>
      <c r="JOH49" s="8"/>
      <c r="JOI49" s="8"/>
      <c r="JOJ49" s="13"/>
      <c r="JOK49" s="13"/>
      <c r="JOL49" s="14"/>
      <c r="JOM49" s="15"/>
      <c r="JON49" s="13"/>
      <c r="JOO49" s="9"/>
      <c r="JOP49" s="8"/>
      <c r="JOQ49" s="8"/>
      <c r="JOR49" s="13"/>
      <c r="JOS49" s="13"/>
      <c r="JOT49" s="14"/>
      <c r="JOU49" s="15"/>
      <c r="JOV49" s="13"/>
      <c r="JOW49" s="9"/>
      <c r="JOX49" s="8"/>
      <c r="JOY49" s="8"/>
      <c r="JOZ49" s="13"/>
      <c r="JPA49" s="13"/>
      <c r="JPB49" s="14"/>
      <c r="JPC49" s="15"/>
      <c r="JPD49" s="13"/>
      <c r="JPE49" s="9"/>
      <c r="JPF49" s="8"/>
      <c r="JPG49" s="8"/>
      <c r="JPH49" s="13"/>
      <c r="JPI49" s="13"/>
      <c r="JPJ49" s="14"/>
      <c r="JPK49" s="15"/>
      <c r="JPL49" s="13"/>
      <c r="JPM49" s="9"/>
      <c r="JPN49" s="8"/>
      <c r="JPO49" s="8"/>
      <c r="JPP49" s="13"/>
      <c r="JPQ49" s="13"/>
      <c r="JPR49" s="14"/>
      <c r="JPS49" s="15"/>
      <c r="JPT49" s="13"/>
      <c r="JPU49" s="9"/>
      <c r="JPV49" s="8"/>
      <c r="JPW49" s="8"/>
      <c r="JPX49" s="13"/>
      <c r="JPY49" s="13"/>
      <c r="JPZ49" s="14"/>
      <c r="JQA49" s="15"/>
      <c r="JQB49" s="13"/>
      <c r="JQC49" s="9"/>
      <c r="JQD49" s="8"/>
      <c r="JQE49" s="8"/>
      <c r="JQF49" s="13"/>
      <c r="JQG49" s="13"/>
      <c r="JQH49" s="14"/>
      <c r="JQI49" s="15"/>
      <c r="JQJ49" s="13"/>
      <c r="JQK49" s="9"/>
      <c r="JQL49" s="8"/>
      <c r="JQM49" s="8"/>
      <c r="JQN49" s="13"/>
      <c r="JQO49" s="13"/>
      <c r="JQP49" s="14"/>
      <c r="JQQ49" s="15"/>
      <c r="JQR49" s="13"/>
      <c r="JQS49" s="9"/>
      <c r="JQT49" s="8"/>
      <c r="JQU49" s="8"/>
      <c r="JQV49" s="13"/>
      <c r="JQW49" s="13"/>
      <c r="JQX49" s="14"/>
      <c r="JQY49" s="15"/>
      <c r="JQZ49" s="13"/>
      <c r="JRA49" s="9"/>
      <c r="JRB49" s="8"/>
      <c r="JRC49" s="8"/>
      <c r="JRD49" s="13"/>
      <c r="JRE49" s="13"/>
      <c r="JRF49" s="14"/>
      <c r="JRG49" s="15"/>
      <c r="JRH49" s="13"/>
      <c r="JRI49" s="9"/>
      <c r="JRJ49" s="8"/>
      <c r="JRK49" s="8"/>
      <c r="JRL49" s="13"/>
      <c r="JRM49" s="13"/>
      <c r="JRN49" s="14"/>
      <c r="JRO49" s="15"/>
      <c r="JRP49" s="13"/>
      <c r="JRQ49" s="9"/>
      <c r="JRR49" s="8"/>
      <c r="JRS49" s="8"/>
      <c r="JRT49" s="13"/>
      <c r="JRU49" s="13"/>
      <c r="JRV49" s="14"/>
      <c r="JRW49" s="15"/>
      <c r="JRX49" s="13"/>
      <c r="JRY49" s="9"/>
      <c r="JRZ49" s="8"/>
      <c r="JSA49" s="8"/>
      <c r="JSB49" s="13"/>
      <c r="JSC49" s="13"/>
      <c r="JSD49" s="14"/>
      <c r="JSE49" s="15"/>
      <c r="JSF49" s="13"/>
      <c r="JSG49" s="9"/>
      <c r="JSH49" s="8"/>
      <c r="JSI49" s="8"/>
      <c r="JSJ49" s="13"/>
      <c r="JSK49" s="13"/>
      <c r="JSL49" s="14"/>
      <c r="JSM49" s="15"/>
      <c r="JSN49" s="13"/>
      <c r="JSO49" s="9"/>
      <c r="JSP49" s="8"/>
      <c r="JSQ49" s="8"/>
      <c r="JSR49" s="13"/>
      <c r="JSS49" s="13"/>
      <c r="JST49" s="14"/>
      <c r="JSU49" s="15"/>
      <c r="JSV49" s="13"/>
      <c r="JSW49" s="9"/>
      <c r="JSX49" s="8"/>
      <c r="JSY49" s="8"/>
      <c r="JSZ49" s="13"/>
      <c r="JTA49" s="13"/>
      <c r="JTB49" s="14"/>
      <c r="JTC49" s="15"/>
      <c r="JTD49" s="13"/>
      <c r="JTE49" s="9"/>
      <c r="JTF49" s="8"/>
      <c r="JTG49" s="8"/>
      <c r="JTH49" s="13"/>
      <c r="JTI49" s="13"/>
      <c r="JTJ49" s="14"/>
      <c r="JTK49" s="15"/>
      <c r="JTL49" s="13"/>
      <c r="JTM49" s="9"/>
      <c r="JTN49" s="8"/>
      <c r="JTO49" s="8"/>
      <c r="JTP49" s="13"/>
      <c r="JTQ49" s="13"/>
      <c r="JTR49" s="14"/>
      <c r="JTS49" s="15"/>
      <c r="JTT49" s="13"/>
      <c r="JTU49" s="9"/>
      <c r="JTV49" s="8"/>
      <c r="JTW49" s="8"/>
      <c r="JTX49" s="13"/>
      <c r="JTY49" s="13"/>
      <c r="JTZ49" s="14"/>
      <c r="JUA49" s="15"/>
      <c r="JUB49" s="13"/>
      <c r="JUC49" s="9"/>
      <c r="JUD49" s="8"/>
      <c r="JUE49" s="8"/>
      <c r="JUF49" s="13"/>
      <c r="JUG49" s="13"/>
      <c r="JUH49" s="14"/>
      <c r="JUI49" s="15"/>
      <c r="JUJ49" s="13"/>
      <c r="JUK49" s="9"/>
      <c r="JUL49" s="8"/>
      <c r="JUM49" s="8"/>
      <c r="JUN49" s="13"/>
      <c r="JUO49" s="13"/>
      <c r="JUP49" s="14"/>
      <c r="JUQ49" s="15"/>
      <c r="JUR49" s="13"/>
      <c r="JUS49" s="9"/>
      <c r="JUT49" s="8"/>
      <c r="JUU49" s="8"/>
      <c r="JUV49" s="13"/>
      <c r="JUW49" s="13"/>
      <c r="JUX49" s="14"/>
      <c r="JUY49" s="15"/>
      <c r="JUZ49" s="13"/>
      <c r="JVA49" s="9"/>
      <c r="JVB49" s="8"/>
      <c r="JVC49" s="8"/>
      <c r="JVD49" s="13"/>
      <c r="JVE49" s="13"/>
      <c r="JVF49" s="14"/>
      <c r="JVG49" s="15"/>
      <c r="JVH49" s="13"/>
      <c r="JVI49" s="9"/>
      <c r="JVJ49" s="8"/>
      <c r="JVK49" s="8"/>
      <c r="JVL49" s="13"/>
      <c r="JVM49" s="13"/>
      <c r="JVN49" s="14"/>
      <c r="JVO49" s="15"/>
      <c r="JVP49" s="13"/>
      <c r="JVQ49" s="9"/>
      <c r="JVR49" s="8"/>
      <c r="JVS49" s="8"/>
      <c r="JVT49" s="13"/>
      <c r="JVU49" s="13"/>
      <c r="JVV49" s="14"/>
      <c r="JVW49" s="15"/>
      <c r="JVX49" s="13"/>
      <c r="JVY49" s="9"/>
      <c r="JVZ49" s="8"/>
      <c r="JWA49" s="8"/>
      <c r="JWB49" s="13"/>
      <c r="JWC49" s="13"/>
      <c r="JWD49" s="14"/>
      <c r="JWE49" s="15"/>
      <c r="JWF49" s="13"/>
      <c r="JWG49" s="9"/>
      <c r="JWH49" s="8"/>
      <c r="JWI49" s="8"/>
      <c r="JWJ49" s="13"/>
      <c r="JWK49" s="13"/>
      <c r="JWL49" s="14"/>
      <c r="JWM49" s="15"/>
      <c r="JWN49" s="13"/>
      <c r="JWO49" s="9"/>
      <c r="JWP49" s="8"/>
      <c r="JWQ49" s="8"/>
      <c r="JWR49" s="13"/>
      <c r="JWS49" s="13"/>
      <c r="JWT49" s="14"/>
      <c r="JWU49" s="15"/>
      <c r="JWV49" s="13"/>
      <c r="JWW49" s="9"/>
      <c r="JWX49" s="8"/>
      <c r="JWY49" s="8"/>
      <c r="JWZ49" s="13"/>
      <c r="JXA49" s="13"/>
      <c r="JXB49" s="14"/>
      <c r="JXC49" s="15"/>
      <c r="JXD49" s="13"/>
      <c r="JXE49" s="9"/>
      <c r="JXF49" s="8"/>
      <c r="JXG49" s="8"/>
      <c r="JXH49" s="13"/>
      <c r="JXI49" s="13"/>
      <c r="JXJ49" s="14"/>
      <c r="JXK49" s="15"/>
      <c r="JXL49" s="13"/>
      <c r="JXM49" s="9"/>
      <c r="JXN49" s="8"/>
      <c r="JXO49" s="8"/>
      <c r="JXP49" s="13"/>
      <c r="JXQ49" s="13"/>
      <c r="JXR49" s="14"/>
      <c r="JXS49" s="15"/>
      <c r="JXT49" s="13"/>
      <c r="JXU49" s="9"/>
      <c r="JXV49" s="8"/>
      <c r="JXW49" s="8"/>
      <c r="JXX49" s="13"/>
      <c r="JXY49" s="13"/>
      <c r="JXZ49" s="14"/>
      <c r="JYA49" s="15"/>
      <c r="JYB49" s="13"/>
      <c r="JYC49" s="9"/>
      <c r="JYD49" s="8"/>
      <c r="JYE49" s="8"/>
      <c r="JYF49" s="13"/>
      <c r="JYG49" s="13"/>
      <c r="JYH49" s="14"/>
      <c r="JYI49" s="15"/>
      <c r="JYJ49" s="13"/>
      <c r="JYK49" s="9"/>
      <c r="JYL49" s="8"/>
      <c r="JYM49" s="8"/>
      <c r="JYN49" s="13"/>
      <c r="JYO49" s="13"/>
      <c r="JYP49" s="14"/>
      <c r="JYQ49" s="15"/>
      <c r="JYR49" s="13"/>
      <c r="JYS49" s="9"/>
      <c r="JYT49" s="8"/>
      <c r="JYU49" s="8"/>
      <c r="JYV49" s="13"/>
      <c r="JYW49" s="13"/>
      <c r="JYX49" s="14"/>
      <c r="JYY49" s="15"/>
      <c r="JYZ49" s="13"/>
      <c r="JZA49" s="9"/>
      <c r="JZB49" s="8"/>
      <c r="JZC49" s="8"/>
      <c r="JZD49" s="13"/>
      <c r="JZE49" s="13"/>
      <c r="JZF49" s="14"/>
      <c r="JZG49" s="15"/>
      <c r="JZH49" s="13"/>
      <c r="JZI49" s="9"/>
      <c r="JZJ49" s="8"/>
      <c r="JZK49" s="8"/>
      <c r="JZL49" s="13"/>
      <c r="JZM49" s="13"/>
      <c r="JZN49" s="14"/>
      <c r="JZO49" s="15"/>
      <c r="JZP49" s="13"/>
      <c r="JZQ49" s="9"/>
      <c r="JZR49" s="8"/>
      <c r="JZS49" s="8"/>
      <c r="JZT49" s="13"/>
      <c r="JZU49" s="13"/>
      <c r="JZV49" s="14"/>
      <c r="JZW49" s="15"/>
      <c r="JZX49" s="13"/>
      <c r="JZY49" s="9"/>
      <c r="JZZ49" s="8"/>
      <c r="KAA49" s="8"/>
      <c r="KAB49" s="13"/>
      <c r="KAC49" s="13"/>
      <c r="KAD49" s="14"/>
      <c r="KAE49" s="15"/>
      <c r="KAF49" s="13"/>
      <c r="KAG49" s="9"/>
      <c r="KAH49" s="8"/>
      <c r="KAI49" s="8"/>
      <c r="KAJ49" s="13"/>
      <c r="KAK49" s="13"/>
      <c r="KAL49" s="14"/>
      <c r="KAM49" s="15"/>
      <c r="KAN49" s="13"/>
      <c r="KAO49" s="9"/>
      <c r="KAP49" s="8"/>
      <c r="KAQ49" s="8"/>
      <c r="KAR49" s="13"/>
      <c r="KAS49" s="13"/>
      <c r="KAT49" s="14"/>
      <c r="KAU49" s="15"/>
      <c r="KAV49" s="13"/>
      <c r="KAW49" s="9"/>
      <c r="KAX49" s="8"/>
      <c r="KAY49" s="8"/>
      <c r="KAZ49" s="13"/>
      <c r="KBA49" s="13"/>
      <c r="KBB49" s="14"/>
      <c r="KBC49" s="15"/>
      <c r="KBD49" s="13"/>
      <c r="KBE49" s="9"/>
      <c r="KBF49" s="8"/>
      <c r="KBG49" s="8"/>
      <c r="KBH49" s="13"/>
      <c r="KBI49" s="13"/>
      <c r="KBJ49" s="14"/>
      <c r="KBK49" s="15"/>
      <c r="KBL49" s="13"/>
      <c r="KBM49" s="9"/>
      <c r="KBN49" s="8"/>
      <c r="KBO49" s="8"/>
      <c r="KBP49" s="13"/>
      <c r="KBQ49" s="13"/>
      <c r="KBR49" s="14"/>
      <c r="KBS49" s="15"/>
      <c r="KBT49" s="13"/>
      <c r="KBU49" s="9"/>
      <c r="KBV49" s="8"/>
      <c r="KBW49" s="8"/>
      <c r="KBX49" s="13"/>
      <c r="KBY49" s="13"/>
      <c r="KBZ49" s="14"/>
      <c r="KCA49" s="15"/>
      <c r="KCB49" s="13"/>
      <c r="KCC49" s="9"/>
      <c r="KCD49" s="8"/>
      <c r="KCE49" s="8"/>
      <c r="KCF49" s="13"/>
      <c r="KCG49" s="13"/>
      <c r="KCH49" s="14"/>
      <c r="KCI49" s="15"/>
      <c r="KCJ49" s="13"/>
      <c r="KCK49" s="9"/>
      <c r="KCL49" s="8"/>
      <c r="KCM49" s="8"/>
      <c r="KCN49" s="13"/>
      <c r="KCO49" s="13"/>
      <c r="KCP49" s="14"/>
      <c r="KCQ49" s="15"/>
      <c r="KCR49" s="13"/>
      <c r="KCS49" s="9"/>
      <c r="KCT49" s="8"/>
      <c r="KCU49" s="8"/>
      <c r="KCV49" s="13"/>
      <c r="KCW49" s="13"/>
      <c r="KCX49" s="14"/>
      <c r="KCY49" s="15"/>
      <c r="KCZ49" s="13"/>
      <c r="KDA49" s="9"/>
      <c r="KDB49" s="8"/>
      <c r="KDC49" s="8"/>
      <c r="KDD49" s="13"/>
      <c r="KDE49" s="13"/>
      <c r="KDF49" s="14"/>
      <c r="KDG49" s="15"/>
      <c r="KDH49" s="13"/>
      <c r="KDI49" s="9"/>
      <c r="KDJ49" s="8"/>
      <c r="KDK49" s="8"/>
      <c r="KDL49" s="13"/>
      <c r="KDM49" s="13"/>
      <c r="KDN49" s="14"/>
      <c r="KDO49" s="15"/>
      <c r="KDP49" s="13"/>
      <c r="KDQ49" s="9"/>
      <c r="KDR49" s="8"/>
      <c r="KDS49" s="8"/>
      <c r="KDT49" s="13"/>
      <c r="KDU49" s="13"/>
      <c r="KDV49" s="14"/>
      <c r="KDW49" s="15"/>
      <c r="KDX49" s="13"/>
      <c r="KDY49" s="9"/>
      <c r="KDZ49" s="8"/>
      <c r="KEA49" s="8"/>
      <c r="KEB49" s="13"/>
      <c r="KEC49" s="13"/>
      <c r="KED49" s="14"/>
      <c r="KEE49" s="15"/>
      <c r="KEF49" s="13"/>
      <c r="KEG49" s="9"/>
      <c r="KEH49" s="8"/>
      <c r="KEI49" s="8"/>
      <c r="KEJ49" s="13"/>
      <c r="KEK49" s="13"/>
      <c r="KEL49" s="14"/>
      <c r="KEM49" s="15"/>
      <c r="KEN49" s="13"/>
      <c r="KEO49" s="9"/>
      <c r="KEP49" s="8"/>
      <c r="KEQ49" s="8"/>
      <c r="KER49" s="13"/>
      <c r="KES49" s="13"/>
      <c r="KET49" s="14"/>
      <c r="KEU49" s="15"/>
      <c r="KEV49" s="13"/>
      <c r="KEW49" s="9"/>
      <c r="KEX49" s="8"/>
      <c r="KEY49" s="8"/>
      <c r="KEZ49" s="13"/>
      <c r="KFA49" s="13"/>
      <c r="KFB49" s="14"/>
      <c r="KFC49" s="15"/>
      <c r="KFD49" s="13"/>
      <c r="KFE49" s="9"/>
      <c r="KFF49" s="8"/>
      <c r="KFG49" s="8"/>
      <c r="KFH49" s="13"/>
      <c r="KFI49" s="13"/>
      <c r="KFJ49" s="14"/>
      <c r="KFK49" s="15"/>
      <c r="KFL49" s="13"/>
      <c r="KFM49" s="9"/>
      <c r="KFN49" s="8"/>
      <c r="KFO49" s="8"/>
      <c r="KFP49" s="13"/>
      <c r="KFQ49" s="13"/>
      <c r="KFR49" s="14"/>
      <c r="KFS49" s="15"/>
      <c r="KFT49" s="13"/>
      <c r="KFU49" s="9"/>
      <c r="KFV49" s="8"/>
      <c r="KFW49" s="8"/>
      <c r="KFX49" s="13"/>
      <c r="KFY49" s="13"/>
      <c r="KFZ49" s="14"/>
      <c r="KGA49" s="15"/>
      <c r="KGB49" s="13"/>
      <c r="KGC49" s="9"/>
      <c r="KGD49" s="8"/>
      <c r="KGE49" s="8"/>
      <c r="KGF49" s="13"/>
      <c r="KGG49" s="13"/>
      <c r="KGH49" s="14"/>
      <c r="KGI49" s="15"/>
      <c r="KGJ49" s="13"/>
      <c r="KGK49" s="9"/>
      <c r="KGL49" s="8"/>
      <c r="KGM49" s="8"/>
      <c r="KGN49" s="13"/>
      <c r="KGO49" s="13"/>
      <c r="KGP49" s="14"/>
      <c r="KGQ49" s="15"/>
      <c r="KGR49" s="13"/>
      <c r="KGS49" s="9"/>
      <c r="KGT49" s="8"/>
      <c r="KGU49" s="8"/>
      <c r="KGV49" s="13"/>
      <c r="KGW49" s="13"/>
      <c r="KGX49" s="14"/>
      <c r="KGY49" s="15"/>
      <c r="KGZ49" s="13"/>
      <c r="KHA49" s="9"/>
      <c r="KHB49" s="8"/>
      <c r="KHC49" s="8"/>
      <c r="KHD49" s="13"/>
      <c r="KHE49" s="13"/>
      <c r="KHF49" s="14"/>
      <c r="KHG49" s="15"/>
      <c r="KHH49" s="13"/>
      <c r="KHI49" s="9"/>
      <c r="KHJ49" s="8"/>
      <c r="KHK49" s="8"/>
      <c r="KHL49" s="13"/>
      <c r="KHM49" s="13"/>
      <c r="KHN49" s="14"/>
      <c r="KHO49" s="15"/>
      <c r="KHP49" s="13"/>
      <c r="KHQ49" s="9"/>
      <c r="KHR49" s="8"/>
      <c r="KHS49" s="8"/>
      <c r="KHT49" s="13"/>
      <c r="KHU49" s="13"/>
      <c r="KHV49" s="14"/>
      <c r="KHW49" s="15"/>
      <c r="KHX49" s="13"/>
      <c r="KHY49" s="9"/>
      <c r="KHZ49" s="8"/>
      <c r="KIA49" s="8"/>
      <c r="KIB49" s="13"/>
      <c r="KIC49" s="13"/>
      <c r="KID49" s="14"/>
      <c r="KIE49" s="15"/>
      <c r="KIF49" s="13"/>
      <c r="KIG49" s="9"/>
      <c r="KIH49" s="8"/>
      <c r="KII49" s="8"/>
      <c r="KIJ49" s="13"/>
      <c r="KIK49" s="13"/>
      <c r="KIL49" s="14"/>
      <c r="KIM49" s="15"/>
      <c r="KIN49" s="13"/>
      <c r="KIO49" s="9"/>
      <c r="KIP49" s="8"/>
      <c r="KIQ49" s="8"/>
      <c r="KIR49" s="13"/>
      <c r="KIS49" s="13"/>
      <c r="KIT49" s="14"/>
      <c r="KIU49" s="15"/>
      <c r="KIV49" s="13"/>
      <c r="KIW49" s="9"/>
      <c r="KIX49" s="8"/>
      <c r="KIY49" s="8"/>
      <c r="KIZ49" s="13"/>
      <c r="KJA49" s="13"/>
      <c r="KJB49" s="14"/>
      <c r="KJC49" s="15"/>
      <c r="KJD49" s="13"/>
      <c r="KJE49" s="9"/>
      <c r="KJF49" s="8"/>
      <c r="KJG49" s="8"/>
      <c r="KJH49" s="13"/>
      <c r="KJI49" s="13"/>
      <c r="KJJ49" s="14"/>
      <c r="KJK49" s="15"/>
      <c r="KJL49" s="13"/>
      <c r="KJM49" s="9"/>
      <c r="KJN49" s="8"/>
      <c r="KJO49" s="8"/>
      <c r="KJP49" s="13"/>
      <c r="KJQ49" s="13"/>
      <c r="KJR49" s="14"/>
      <c r="KJS49" s="15"/>
      <c r="KJT49" s="13"/>
      <c r="KJU49" s="9"/>
      <c r="KJV49" s="8"/>
      <c r="KJW49" s="8"/>
      <c r="KJX49" s="13"/>
      <c r="KJY49" s="13"/>
      <c r="KJZ49" s="14"/>
      <c r="KKA49" s="15"/>
      <c r="KKB49" s="13"/>
      <c r="KKC49" s="9"/>
      <c r="KKD49" s="8"/>
      <c r="KKE49" s="8"/>
      <c r="KKF49" s="13"/>
      <c r="KKG49" s="13"/>
      <c r="KKH49" s="14"/>
      <c r="KKI49" s="15"/>
      <c r="KKJ49" s="13"/>
      <c r="KKK49" s="9"/>
      <c r="KKL49" s="8"/>
      <c r="KKM49" s="8"/>
      <c r="KKN49" s="13"/>
      <c r="KKO49" s="13"/>
      <c r="KKP49" s="14"/>
      <c r="KKQ49" s="15"/>
      <c r="KKR49" s="13"/>
      <c r="KKS49" s="9"/>
      <c r="KKT49" s="8"/>
      <c r="KKU49" s="8"/>
      <c r="KKV49" s="13"/>
      <c r="KKW49" s="13"/>
      <c r="KKX49" s="14"/>
      <c r="KKY49" s="15"/>
      <c r="KKZ49" s="13"/>
      <c r="KLA49" s="9"/>
      <c r="KLB49" s="8"/>
      <c r="KLC49" s="8"/>
      <c r="KLD49" s="13"/>
      <c r="KLE49" s="13"/>
      <c r="KLF49" s="14"/>
      <c r="KLG49" s="15"/>
      <c r="KLH49" s="13"/>
      <c r="KLI49" s="9"/>
      <c r="KLJ49" s="8"/>
      <c r="KLK49" s="8"/>
      <c r="KLL49" s="13"/>
      <c r="KLM49" s="13"/>
      <c r="KLN49" s="14"/>
      <c r="KLO49" s="15"/>
      <c r="KLP49" s="13"/>
      <c r="KLQ49" s="9"/>
      <c r="KLR49" s="8"/>
      <c r="KLS49" s="8"/>
      <c r="KLT49" s="13"/>
      <c r="KLU49" s="13"/>
      <c r="KLV49" s="14"/>
      <c r="KLW49" s="15"/>
      <c r="KLX49" s="13"/>
      <c r="KLY49" s="9"/>
      <c r="KLZ49" s="8"/>
      <c r="KMA49" s="8"/>
      <c r="KMB49" s="13"/>
      <c r="KMC49" s="13"/>
      <c r="KMD49" s="14"/>
      <c r="KME49" s="15"/>
      <c r="KMF49" s="13"/>
      <c r="KMG49" s="9"/>
      <c r="KMH49" s="8"/>
      <c r="KMI49" s="8"/>
      <c r="KMJ49" s="13"/>
      <c r="KMK49" s="13"/>
      <c r="KML49" s="14"/>
      <c r="KMM49" s="15"/>
      <c r="KMN49" s="13"/>
      <c r="KMO49" s="9"/>
      <c r="KMP49" s="8"/>
      <c r="KMQ49" s="8"/>
      <c r="KMR49" s="13"/>
      <c r="KMS49" s="13"/>
      <c r="KMT49" s="14"/>
      <c r="KMU49" s="15"/>
      <c r="KMV49" s="13"/>
      <c r="KMW49" s="9"/>
      <c r="KMX49" s="8"/>
      <c r="KMY49" s="8"/>
      <c r="KMZ49" s="13"/>
      <c r="KNA49" s="13"/>
      <c r="KNB49" s="14"/>
      <c r="KNC49" s="15"/>
      <c r="KND49" s="13"/>
      <c r="KNE49" s="9"/>
      <c r="KNF49" s="8"/>
      <c r="KNG49" s="8"/>
      <c r="KNH49" s="13"/>
      <c r="KNI49" s="13"/>
      <c r="KNJ49" s="14"/>
      <c r="KNK49" s="15"/>
      <c r="KNL49" s="13"/>
      <c r="KNM49" s="9"/>
      <c r="KNN49" s="8"/>
      <c r="KNO49" s="8"/>
      <c r="KNP49" s="13"/>
      <c r="KNQ49" s="13"/>
      <c r="KNR49" s="14"/>
      <c r="KNS49" s="15"/>
      <c r="KNT49" s="13"/>
      <c r="KNU49" s="9"/>
      <c r="KNV49" s="8"/>
      <c r="KNW49" s="8"/>
      <c r="KNX49" s="13"/>
      <c r="KNY49" s="13"/>
      <c r="KNZ49" s="14"/>
      <c r="KOA49" s="15"/>
      <c r="KOB49" s="13"/>
      <c r="KOC49" s="9"/>
      <c r="KOD49" s="8"/>
      <c r="KOE49" s="8"/>
      <c r="KOF49" s="13"/>
      <c r="KOG49" s="13"/>
      <c r="KOH49" s="14"/>
      <c r="KOI49" s="15"/>
      <c r="KOJ49" s="13"/>
      <c r="KOK49" s="9"/>
      <c r="KOL49" s="8"/>
      <c r="KOM49" s="8"/>
      <c r="KON49" s="13"/>
      <c r="KOO49" s="13"/>
      <c r="KOP49" s="14"/>
      <c r="KOQ49" s="15"/>
      <c r="KOR49" s="13"/>
      <c r="KOS49" s="9"/>
      <c r="KOT49" s="8"/>
      <c r="KOU49" s="8"/>
      <c r="KOV49" s="13"/>
      <c r="KOW49" s="13"/>
      <c r="KOX49" s="14"/>
      <c r="KOY49" s="15"/>
      <c r="KOZ49" s="13"/>
      <c r="KPA49" s="9"/>
      <c r="KPB49" s="8"/>
      <c r="KPC49" s="8"/>
      <c r="KPD49" s="13"/>
      <c r="KPE49" s="13"/>
      <c r="KPF49" s="14"/>
      <c r="KPG49" s="15"/>
      <c r="KPH49" s="13"/>
      <c r="KPI49" s="9"/>
      <c r="KPJ49" s="8"/>
      <c r="KPK49" s="8"/>
      <c r="KPL49" s="13"/>
      <c r="KPM49" s="13"/>
      <c r="KPN49" s="14"/>
      <c r="KPO49" s="15"/>
      <c r="KPP49" s="13"/>
      <c r="KPQ49" s="9"/>
      <c r="KPR49" s="8"/>
      <c r="KPS49" s="8"/>
      <c r="KPT49" s="13"/>
      <c r="KPU49" s="13"/>
      <c r="KPV49" s="14"/>
      <c r="KPW49" s="15"/>
      <c r="KPX49" s="13"/>
      <c r="KPY49" s="9"/>
      <c r="KPZ49" s="8"/>
      <c r="KQA49" s="8"/>
      <c r="KQB49" s="13"/>
      <c r="KQC49" s="13"/>
      <c r="KQD49" s="14"/>
      <c r="KQE49" s="15"/>
      <c r="KQF49" s="13"/>
      <c r="KQG49" s="9"/>
      <c r="KQH49" s="8"/>
      <c r="KQI49" s="8"/>
      <c r="KQJ49" s="13"/>
      <c r="KQK49" s="13"/>
      <c r="KQL49" s="14"/>
      <c r="KQM49" s="15"/>
      <c r="KQN49" s="13"/>
      <c r="KQO49" s="9"/>
      <c r="KQP49" s="8"/>
      <c r="KQQ49" s="8"/>
      <c r="KQR49" s="13"/>
      <c r="KQS49" s="13"/>
      <c r="KQT49" s="14"/>
      <c r="KQU49" s="15"/>
      <c r="KQV49" s="13"/>
      <c r="KQW49" s="9"/>
      <c r="KQX49" s="8"/>
      <c r="KQY49" s="8"/>
      <c r="KQZ49" s="13"/>
      <c r="KRA49" s="13"/>
      <c r="KRB49" s="14"/>
      <c r="KRC49" s="15"/>
      <c r="KRD49" s="13"/>
      <c r="KRE49" s="9"/>
      <c r="KRF49" s="8"/>
      <c r="KRG49" s="8"/>
      <c r="KRH49" s="13"/>
      <c r="KRI49" s="13"/>
      <c r="KRJ49" s="14"/>
      <c r="KRK49" s="15"/>
      <c r="KRL49" s="13"/>
      <c r="KRM49" s="9"/>
      <c r="KRN49" s="8"/>
      <c r="KRO49" s="8"/>
      <c r="KRP49" s="13"/>
      <c r="KRQ49" s="13"/>
      <c r="KRR49" s="14"/>
      <c r="KRS49" s="15"/>
      <c r="KRT49" s="13"/>
      <c r="KRU49" s="9"/>
      <c r="KRV49" s="8"/>
      <c r="KRW49" s="8"/>
      <c r="KRX49" s="13"/>
      <c r="KRY49" s="13"/>
      <c r="KRZ49" s="14"/>
      <c r="KSA49" s="15"/>
      <c r="KSB49" s="13"/>
      <c r="KSC49" s="9"/>
      <c r="KSD49" s="8"/>
      <c r="KSE49" s="8"/>
      <c r="KSF49" s="13"/>
      <c r="KSG49" s="13"/>
      <c r="KSH49" s="14"/>
      <c r="KSI49" s="15"/>
      <c r="KSJ49" s="13"/>
      <c r="KSK49" s="9"/>
      <c r="KSL49" s="8"/>
      <c r="KSM49" s="8"/>
      <c r="KSN49" s="13"/>
      <c r="KSO49" s="13"/>
      <c r="KSP49" s="14"/>
      <c r="KSQ49" s="15"/>
      <c r="KSR49" s="13"/>
      <c r="KSS49" s="9"/>
      <c r="KST49" s="8"/>
      <c r="KSU49" s="8"/>
      <c r="KSV49" s="13"/>
      <c r="KSW49" s="13"/>
      <c r="KSX49" s="14"/>
      <c r="KSY49" s="15"/>
      <c r="KSZ49" s="13"/>
      <c r="KTA49" s="9"/>
      <c r="KTB49" s="8"/>
      <c r="KTC49" s="8"/>
      <c r="KTD49" s="13"/>
      <c r="KTE49" s="13"/>
      <c r="KTF49" s="14"/>
      <c r="KTG49" s="15"/>
      <c r="KTH49" s="13"/>
      <c r="KTI49" s="9"/>
      <c r="KTJ49" s="8"/>
      <c r="KTK49" s="8"/>
      <c r="KTL49" s="13"/>
      <c r="KTM49" s="13"/>
      <c r="KTN49" s="14"/>
      <c r="KTO49" s="15"/>
      <c r="KTP49" s="13"/>
      <c r="KTQ49" s="9"/>
      <c r="KTR49" s="8"/>
      <c r="KTS49" s="8"/>
      <c r="KTT49" s="13"/>
      <c r="KTU49" s="13"/>
      <c r="KTV49" s="14"/>
      <c r="KTW49" s="15"/>
      <c r="KTX49" s="13"/>
      <c r="KTY49" s="9"/>
      <c r="KTZ49" s="8"/>
      <c r="KUA49" s="8"/>
      <c r="KUB49" s="13"/>
      <c r="KUC49" s="13"/>
      <c r="KUD49" s="14"/>
      <c r="KUE49" s="15"/>
      <c r="KUF49" s="13"/>
      <c r="KUG49" s="9"/>
      <c r="KUH49" s="8"/>
      <c r="KUI49" s="8"/>
      <c r="KUJ49" s="13"/>
      <c r="KUK49" s="13"/>
      <c r="KUL49" s="14"/>
      <c r="KUM49" s="15"/>
      <c r="KUN49" s="13"/>
      <c r="KUO49" s="9"/>
      <c r="KUP49" s="8"/>
      <c r="KUQ49" s="8"/>
      <c r="KUR49" s="13"/>
      <c r="KUS49" s="13"/>
      <c r="KUT49" s="14"/>
      <c r="KUU49" s="15"/>
      <c r="KUV49" s="13"/>
      <c r="KUW49" s="9"/>
      <c r="KUX49" s="8"/>
      <c r="KUY49" s="8"/>
      <c r="KUZ49" s="13"/>
      <c r="KVA49" s="13"/>
      <c r="KVB49" s="14"/>
      <c r="KVC49" s="15"/>
      <c r="KVD49" s="13"/>
      <c r="KVE49" s="9"/>
      <c r="KVF49" s="8"/>
      <c r="KVG49" s="8"/>
      <c r="KVH49" s="13"/>
      <c r="KVI49" s="13"/>
      <c r="KVJ49" s="14"/>
      <c r="KVK49" s="15"/>
      <c r="KVL49" s="13"/>
      <c r="KVM49" s="9"/>
      <c r="KVN49" s="8"/>
      <c r="KVO49" s="8"/>
      <c r="KVP49" s="13"/>
      <c r="KVQ49" s="13"/>
      <c r="KVR49" s="14"/>
      <c r="KVS49" s="15"/>
      <c r="KVT49" s="13"/>
      <c r="KVU49" s="9"/>
      <c r="KVV49" s="8"/>
      <c r="KVW49" s="8"/>
      <c r="KVX49" s="13"/>
      <c r="KVY49" s="13"/>
      <c r="KVZ49" s="14"/>
      <c r="KWA49" s="15"/>
      <c r="KWB49" s="13"/>
      <c r="KWC49" s="9"/>
      <c r="KWD49" s="8"/>
      <c r="KWE49" s="8"/>
      <c r="KWF49" s="13"/>
      <c r="KWG49" s="13"/>
      <c r="KWH49" s="14"/>
      <c r="KWI49" s="15"/>
      <c r="KWJ49" s="13"/>
      <c r="KWK49" s="9"/>
      <c r="KWL49" s="8"/>
      <c r="KWM49" s="8"/>
      <c r="KWN49" s="13"/>
      <c r="KWO49" s="13"/>
      <c r="KWP49" s="14"/>
      <c r="KWQ49" s="15"/>
      <c r="KWR49" s="13"/>
      <c r="KWS49" s="9"/>
      <c r="KWT49" s="8"/>
      <c r="KWU49" s="8"/>
      <c r="KWV49" s="13"/>
      <c r="KWW49" s="13"/>
      <c r="KWX49" s="14"/>
      <c r="KWY49" s="15"/>
      <c r="KWZ49" s="13"/>
      <c r="KXA49" s="9"/>
      <c r="KXB49" s="8"/>
      <c r="KXC49" s="8"/>
      <c r="KXD49" s="13"/>
      <c r="KXE49" s="13"/>
      <c r="KXF49" s="14"/>
      <c r="KXG49" s="15"/>
      <c r="KXH49" s="13"/>
      <c r="KXI49" s="9"/>
      <c r="KXJ49" s="8"/>
      <c r="KXK49" s="8"/>
      <c r="KXL49" s="13"/>
      <c r="KXM49" s="13"/>
      <c r="KXN49" s="14"/>
      <c r="KXO49" s="15"/>
      <c r="KXP49" s="13"/>
      <c r="KXQ49" s="9"/>
      <c r="KXR49" s="8"/>
      <c r="KXS49" s="8"/>
      <c r="KXT49" s="13"/>
      <c r="KXU49" s="13"/>
      <c r="KXV49" s="14"/>
      <c r="KXW49" s="15"/>
      <c r="KXX49" s="13"/>
      <c r="KXY49" s="9"/>
      <c r="KXZ49" s="8"/>
      <c r="KYA49" s="8"/>
      <c r="KYB49" s="13"/>
      <c r="KYC49" s="13"/>
      <c r="KYD49" s="14"/>
      <c r="KYE49" s="15"/>
      <c r="KYF49" s="13"/>
      <c r="KYG49" s="9"/>
      <c r="KYH49" s="8"/>
      <c r="KYI49" s="8"/>
      <c r="KYJ49" s="13"/>
      <c r="KYK49" s="13"/>
      <c r="KYL49" s="14"/>
      <c r="KYM49" s="15"/>
      <c r="KYN49" s="13"/>
      <c r="KYO49" s="9"/>
      <c r="KYP49" s="8"/>
      <c r="KYQ49" s="8"/>
      <c r="KYR49" s="13"/>
      <c r="KYS49" s="13"/>
      <c r="KYT49" s="14"/>
      <c r="KYU49" s="15"/>
      <c r="KYV49" s="13"/>
      <c r="KYW49" s="9"/>
      <c r="KYX49" s="8"/>
      <c r="KYY49" s="8"/>
      <c r="KYZ49" s="13"/>
      <c r="KZA49" s="13"/>
      <c r="KZB49" s="14"/>
      <c r="KZC49" s="15"/>
      <c r="KZD49" s="13"/>
      <c r="KZE49" s="9"/>
      <c r="KZF49" s="8"/>
      <c r="KZG49" s="8"/>
      <c r="KZH49" s="13"/>
      <c r="KZI49" s="13"/>
      <c r="KZJ49" s="14"/>
      <c r="KZK49" s="15"/>
      <c r="KZL49" s="13"/>
      <c r="KZM49" s="9"/>
      <c r="KZN49" s="8"/>
      <c r="KZO49" s="8"/>
      <c r="KZP49" s="13"/>
      <c r="KZQ49" s="13"/>
      <c r="KZR49" s="14"/>
      <c r="KZS49" s="15"/>
      <c r="KZT49" s="13"/>
      <c r="KZU49" s="9"/>
      <c r="KZV49" s="8"/>
      <c r="KZW49" s="8"/>
      <c r="KZX49" s="13"/>
      <c r="KZY49" s="13"/>
      <c r="KZZ49" s="14"/>
      <c r="LAA49" s="15"/>
      <c r="LAB49" s="13"/>
      <c r="LAC49" s="9"/>
      <c r="LAD49" s="8"/>
      <c r="LAE49" s="8"/>
      <c r="LAF49" s="13"/>
      <c r="LAG49" s="13"/>
      <c r="LAH49" s="14"/>
      <c r="LAI49" s="15"/>
      <c r="LAJ49" s="13"/>
      <c r="LAK49" s="9"/>
      <c r="LAL49" s="8"/>
      <c r="LAM49" s="8"/>
      <c r="LAN49" s="13"/>
      <c r="LAO49" s="13"/>
      <c r="LAP49" s="14"/>
      <c r="LAQ49" s="15"/>
      <c r="LAR49" s="13"/>
      <c r="LAS49" s="9"/>
      <c r="LAT49" s="8"/>
      <c r="LAU49" s="8"/>
      <c r="LAV49" s="13"/>
      <c r="LAW49" s="13"/>
      <c r="LAX49" s="14"/>
      <c r="LAY49" s="15"/>
      <c r="LAZ49" s="13"/>
      <c r="LBA49" s="9"/>
      <c r="LBB49" s="8"/>
      <c r="LBC49" s="8"/>
      <c r="LBD49" s="13"/>
      <c r="LBE49" s="13"/>
      <c r="LBF49" s="14"/>
      <c r="LBG49" s="15"/>
      <c r="LBH49" s="13"/>
      <c r="LBI49" s="9"/>
      <c r="LBJ49" s="8"/>
      <c r="LBK49" s="8"/>
      <c r="LBL49" s="13"/>
      <c r="LBM49" s="13"/>
      <c r="LBN49" s="14"/>
      <c r="LBO49" s="15"/>
      <c r="LBP49" s="13"/>
      <c r="LBQ49" s="9"/>
      <c r="LBR49" s="8"/>
      <c r="LBS49" s="8"/>
      <c r="LBT49" s="13"/>
      <c r="LBU49" s="13"/>
      <c r="LBV49" s="14"/>
      <c r="LBW49" s="15"/>
      <c r="LBX49" s="13"/>
      <c r="LBY49" s="9"/>
      <c r="LBZ49" s="8"/>
      <c r="LCA49" s="8"/>
      <c r="LCB49" s="13"/>
      <c r="LCC49" s="13"/>
      <c r="LCD49" s="14"/>
      <c r="LCE49" s="15"/>
      <c r="LCF49" s="13"/>
      <c r="LCG49" s="9"/>
      <c r="LCH49" s="8"/>
      <c r="LCI49" s="8"/>
      <c r="LCJ49" s="13"/>
      <c r="LCK49" s="13"/>
      <c r="LCL49" s="14"/>
      <c r="LCM49" s="15"/>
      <c r="LCN49" s="13"/>
      <c r="LCO49" s="9"/>
      <c r="LCP49" s="8"/>
      <c r="LCQ49" s="8"/>
      <c r="LCR49" s="13"/>
      <c r="LCS49" s="13"/>
      <c r="LCT49" s="14"/>
      <c r="LCU49" s="15"/>
      <c r="LCV49" s="13"/>
      <c r="LCW49" s="9"/>
      <c r="LCX49" s="8"/>
      <c r="LCY49" s="8"/>
      <c r="LCZ49" s="13"/>
      <c r="LDA49" s="13"/>
      <c r="LDB49" s="14"/>
      <c r="LDC49" s="15"/>
      <c r="LDD49" s="13"/>
      <c r="LDE49" s="9"/>
      <c r="LDF49" s="8"/>
      <c r="LDG49" s="8"/>
      <c r="LDH49" s="13"/>
      <c r="LDI49" s="13"/>
      <c r="LDJ49" s="14"/>
      <c r="LDK49" s="15"/>
      <c r="LDL49" s="13"/>
      <c r="LDM49" s="9"/>
      <c r="LDN49" s="8"/>
      <c r="LDO49" s="8"/>
      <c r="LDP49" s="13"/>
      <c r="LDQ49" s="13"/>
      <c r="LDR49" s="14"/>
      <c r="LDS49" s="15"/>
      <c r="LDT49" s="13"/>
      <c r="LDU49" s="9"/>
      <c r="LDV49" s="8"/>
      <c r="LDW49" s="8"/>
      <c r="LDX49" s="13"/>
      <c r="LDY49" s="13"/>
      <c r="LDZ49" s="14"/>
      <c r="LEA49" s="15"/>
      <c r="LEB49" s="13"/>
      <c r="LEC49" s="9"/>
      <c r="LED49" s="8"/>
      <c r="LEE49" s="8"/>
      <c r="LEF49" s="13"/>
      <c r="LEG49" s="13"/>
      <c r="LEH49" s="14"/>
      <c r="LEI49" s="15"/>
      <c r="LEJ49" s="13"/>
      <c r="LEK49" s="9"/>
      <c r="LEL49" s="8"/>
      <c r="LEM49" s="8"/>
      <c r="LEN49" s="13"/>
      <c r="LEO49" s="13"/>
      <c r="LEP49" s="14"/>
      <c r="LEQ49" s="15"/>
      <c r="LER49" s="13"/>
      <c r="LES49" s="9"/>
      <c r="LET49" s="8"/>
      <c r="LEU49" s="8"/>
      <c r="LEV49" s="13"/>
      <c r="LEW49" s="13"/>
      <c r="LEX49" s="14"/>
      <c r="LEY49" s="15"/>
      <c r="LEZ49" s="13"/>
      <c r="LFA49" s="9"/>
      <c r="LFB49" s="8"/>
      <c r="LFC49" s="8"/>
      <c r="LFD49" s="13"/>
      <c r="LFE49" s="13"/>
      <c r="LFF49" s="14"/>
      <c r="LFG49" s="15"/>
      <c r="LFH49" s="13"/>
      <c r="LFI49" s="9"/>
      <c r="LFJ49" s="8"/>
      <c r="LFK49" s="8"/>
      <c r="LFL49" s="13"/>
      <c r="LFM49" s="13"/>
      <c r="LFN49" s="14"/>
      <c r="LFO49" s="15"/>
      <c r="LFP49" s="13"/>
      <c r="LFQ49" s="9"/>
      <c r="LFR49" s="8"/>
      <c r="LFS49" s="8"/>
      <c r="LFT49" s="13"/>
      <c r="LFU49" s="13"/>
      <c r="LFV49" s="14"/>
      <c r="LFW49" s="15"/>
      <c r="LFX49" s="13"/>
      <c r="LFY49" s="9"/>
      <c r="LFZ49" s="8"/>
      <c r="LGA49" s="8"/>
      <c r="LGB49" s="13"/>
      <c r="LGC49" s="13"/>
      <c r="LGD49" s="14"/>
      <c r="LGE49" s="15"/>
      <c r="LGF49" s="13"/>
      <c r="LGG49" s="9"/>
      <c r="LGH49" s="8"/>
      <c r="LGI49" s="8"/>
      <c r="LGJ49" s="13"/>
      <c r="LGK49" s="13"/>
      <c r="LGL49" s="14"/>
      <c r="LGM49" s="15"/>
      <c r="LGN49" s="13"/>
      <c r="LGO49" s="9"/>
      <c r="LGP49" s="8"/>
      <c r="LGQ49" s="8"/>
      <c r="LGR49" s="13"/>
      <c r="LGS49" s="13"/>
      <c r="LGT49" s="14"/>
      <c r="LGU49" s="15"/>
      <c r="LGV49" s="13"/>
      <c r="LGW49" s="9"/>
      <c r="LGX49" s="8"/>
      <c r="LGY49" s="8"/>
      <c r="LGZ49" s="13"/>
      <c r="LHA49" s="13"/>
      <c r="LHB49" s="14"/>
      <c r="LHC49" s="15"/>
      <c r="LHD49" s="13"/>
      <c r="LHE49" s="9"/>
      <c r="LHF49" s="8"/>
      <c r="LHG49" s="8"/>
      <c r="LHH49" s="13"/>
      <c r="LHI49" s="13"/>
      <c r="LHJ49" s="14"/>
      <c r="LHK49" s="15"/>
      <c r="LHL49" s="13"/>
      <c r="LHM49" s="9"/>
      <c r="LHN49" s="8"/>
      <c r="LHO49" s="8"/>
      <c r="LHP49" s="13"/>
      <c r="LHQ49" s="13"/>
      <c r="LHR49" s="14"/>
      <c r="LHS49" s="15"/>
      <c r="LHT49" s="13"/>
      <c r="LHU49" s="9"/>
      <c r="LHV49" s="8"/>
      <c r="LHW49" s="8"/>
      <c r="LHX49" s="13"/>
      <c r="LHY49" s="13"/>
      <c r="LHZ49" s="14"/>
      <c r="LIA49" s="15"/>
      <c r="LIB49" s="13"/>
      <c r="LIC49" s="9"/>
      <c r="LID49" s="8"/>
      <c r="LIE49" s="8"/>
      <c r="LIF49" s="13"/>
      <c r="LIG49" s="13"/>
      <c r="LIH49" s="14"/>
      <c r="LII49" s="15"/>
      <c r="LIJ49" s="13"/>
      <c r="LIK49" s="9"/>
      <c r="LIL49" s="8"/>
      <c r="LIM49" s="8"/>
      <c r="LIN49" s="13"/>
      <c r="LIO49" s="13"/>
      <c r="LIP49" s="14"/>
      <c r="LIQ49" s="15"/>
      <c r="LIR49" s="13"/>
      <c r="LIS49" s="9"/>
      <c r="LIT49" s="8"/>
      <c r="LIU49" s="8"/>
      <c r="LIV49" s="13"/>
      <c r="LIW49" s="13"/>
      <c r="LIX49" s="14"/>
      <c r="LIY49" s="15"/>
      <c r="LIZ49" s="13"/>
      <c r="LJA49" s="9"/>
      <c r="LJB49" s="8"/>
      <c r="LJC49" s="8"/>
      <c r="LJD49" s="13"/>
      <c r="LJE49" s="13"/>
      <c r="LJF49" s="14"/>
      <c r="LJG49" s="15"/>
      <c r="LJH49" s="13"/>
      <c r="LJI49" s="9"/>
      <c r="LJJ49" s="8"/>
      <c r="LJK49" s="8"/>
      <c r="LJL49" s="13"/>
      <c r="LJM49" s="13"/>
      <c r="LJN49" s="14"/>
      <c r="LJO49" s="15"/>
      <c r="LJP49" s="13"/>
      <c r="LJQ49" s="9"/>
      <c r="LJR49" s="8"/>
      <c r="LJS49" s="8"/>
      <c r="LJT49" s="13"/>
      <c r="LJU49" s="13"/>
      <c r="LJV49" s="14"/>
      <c r="LJW49" s="15"/>
      <c r="LJX49" s="13"/>
      <c r="LJY49" s="9"/>
      <c r="LJZ49" s="8"/>
      <c r="LKA49" s="8"/>
      <c r="LKB49" s="13"/>
      <c r="LKC49" s="13"/>
      <c r="LKD49" s="14"/>
      <c r="LKE49" s="15"/>
      <c r="LKF49" s="13"/>
      <c r="LKG49" s="9"/>
      <c r="LKH49" s="8"/>
      <c r="LKI49" s="8"/>
      <c r="LKJ49" s="13"/>
      <c r="LKK49" s="13"/>
      <c r="LKL49" s="14"/>
      <c r="LKM49" s="15"/>
      <c r="LKN49" s="13"/>
      <c r="LKO49" s="9"/>
      <c r="LKP49" s="8"/>
      <c r="LKQ49" s="8"/>
      <c r="LKR49" s="13"/>
      <c r="LKS49" s="13"/>
      <c r="LKT49" s="14"/>
      <c r="LKU49" s="15"/>
      <c r="LKV49" s="13"/>
      <c r="LKW49" s="9"/>
      <c r="LKX49" s="8"/>
      <c r="LKY49" s="8"/>
      <c r="LKZ49" s="13"/>
      <c r="LLA49" s="13"/>
      <c r="LLB49" s="14"/>
      <c r="LLC49" s="15"/>
      <c r="LLD49" s="13"/>
      <c r="LLE49" s="9"/>
      <c r="LLF49" s="8"/>
      <c r="LLG49" s="8"/>
      <c r="LLH49" s="13"/>
      <c r="LLI49" s="13"/>
      <c r="LLJ49" s="14"/>
      <c r="LLK49" s="15"/>
      <c r="LLL49" s="13"/>
      <c r="LLM49" s="9"/>
      <c r="LLN49" s="8"/>
      <c r="LLO49" s="8"/>
      <c r="LLP49" s="13"/>
      <c r="LLQ49" s="13"/>
      <c r="LLR49" s="14"/>
      <c r="LLS49" s="15"/>
      <c r="LLT49" s="13"/>
      <c r="LLU49" s="9"/>
      <c r="LLV49" s="8"/>
      <c r="LLW49" s="8"/>
      <c r="LLX49" s="13"/>
      <c r="LLY49" s="13"/>
      <c r="LLZ49" s="14"/>
      <c r="LMA49" s="15"/>
      <c r="LMB49" s="13"/>
      <c r="LMC49" s="9"/>
      <c r="LMD49" s="8"/>
      <c r="LME49" s="8"/>
      <c r="LMF49" s="13"/>
      <c r="LMG49" s="13"/>
      <c r="LMH49" s="14"/>
      <c r="LMI49" s="15"/>
      <c r="LMJ49" s="13"/>
      <c r="LMK49" s="9"/>
      <c r="LML49" s="8"/>
      <c r="LMM49" s="8"/>
      <c r="LMN49" s="13"/>
      <c r="LMO49" s="13"/>
      <c r="LMP49" s="14"/>
      <c r="LMQ49" s="15"/>
      <c r="LMR49" s="13"/>
      <c r="LMS49" s="9"/>
      <c r="LMT49" s="8"/>
      <c r="LMU49" s="8"/>
      <c r="LMV49" s="13"/>
      <c r="LMW49" s="13"/>
      <c r="LMX49" s="14"/>
      <c r="LMY49" s="15"/>
      <c r="LMZ49" s="13"/>
      <c r="LNA49" s="9"/>
      <c r="LNB49" s="8"/>
      <c r="LNC49" s="8"/>
      <c r="LND49" s="13"/>
      <c r="LNE49" s="13"/>
      <c r="LNF49" s="14"/>
      <c r="LNG49" s="15"/>
      <c r="LNH49" s="13"/>
      <c r="LNI49" s="9"/>
      <c r="LNJ49" s="8"/>
      <c r="LNK49" s="8"/>
      <c r="LNL49" s="13"/>
      <c r="LNM49" s="13"/>
      <c r="LNN49" s="14"/>
      <c r="LNO49" s="15"/>
      <c r="LNP49" s="13"/>
      <c r="LNQ49" s="9"/>
      <c r="LNR49" s="8"/>
      <c r="LNS49" s="8"/>
      <c r="LNT49" s="13"/>
      <c r="LNU49" s="13"/>
      <c r="LNV49" s="14"/>
      <c r="LNW49" s="15"/>
      <c r="LNX49" s="13"/>
      <c r="LNY49" s="9"/>
      <c r="LNZ49" s="8"/>
      <c r="LOA49" s="8"/>
      <c r="LOB49" s="13"/>
      <c r="LOC49" s="13"/>
      <c r="LOD49" s="14"/>
      <c r="LOE49" s="15"/>
      <c r="LOF49" s="13"/>
      <c r="LOG49" s="9"/>
      <c r="LOH49" s="8"/>
      <c r="LOI49" s="8"/>
      <c r="LOJ49" s="13"/>
      <c r="LOK49" s="13"/>
      <c r="LOL49" s="14"/>
      <c r="LOM49" s="15"/>
      <c r="LON49" s="13"/>
      <c r="LOO49" s="9"/>
      <c r="LOP49" s="8"/>
      <c r="LOQ49" s="8"/>
      <c r="LOR49" s="13"/>
      <c r="LOS49" s="13"/>
      <c r="LOT49" s="14"/>
      <c r="LOU49" s="15"/>
      <c r="LOV49" s="13"/>
      <c r="LOW49" s="9"/>
      <c r="LOX49" s="8"/>
      <c r="LOY49" s="8"/>
      <c r="LOZ49" s="13"/>
      <c r="LPA49" s="13"/>
      <c r="LPB49" s="14"/>
      <c r="LPC49" s="15"/>
      <c r="LPD49" s="13"/>
      <c r="LPE49" s="9"/>
      <c r="LPF49" s="8"/>
      <c r="LPG49" s="8"/>
      <c r="LPH49" s="13"/>
      <c r="LPI49" s="13"/>
      <c r="LPJ49" s="14"/>
      <c r="LPK49" s="15"/>
      <c r="LPL49" s="13"/>
      <c r="LPM49" s="9"/>
      <c r="LPN49" s="8"/>
      <c r="LPO49" s="8"/>
      <c r="LPP49" s="13"/>
      <c r="LPQ49" s="13"/>
      <c r="LPR49" s="14"/>
      <c r="LPS49" s="15"/>
      <c r="LPT49" s="13"/>
      <c r="LPU49" s="9"/>
      <c r="LPV49" s="8"/>
      <c r="LPW49" s="8"/>
      <c r="LPX49" s="13"/>
      <c r="LPY49" s="13"/>
      <c r="LPZ49" s="14"/>
      <c r="LQA49" s="15"/>
      <c r="LQB49" s="13"/>
      <c r="LQC49" s="9"/>
      <c r="LQD49" s="8"/>
      <c r="LQE49" s="8"/>
      <c r="LQF49" s="13"/>
      <c r="LQG49" s="13"/>
      <c r="LQH49" s="14"/>
      <c r="LQI49" s="15"/>
      <c r="LQJ49" s="13"/>
      <c r="LQK49" s="9"/>
      <c r="LQL49" s="8"/>
      <c r="LQM49" s="8"/>
      <c r="LQN49" s="13"/>
      <c r="LQO49" s="13"/>
      <c r="LQP49" s="14"/>
      <c r="LQQ49" s="15"/>
      <c r="LQR49" s="13"/>
      <c r="LQS49" s="9"/>
      <c r="LQT49" s="8"/>
      <c r="LQU49" s="8"/>
      <c r="LQV49" s="13"/>
      <c r="LQW49" s="13"/>
      <c r="LQX49" s="14"/>
      <c r="LQY49" s="15"/>
      <c r="LQZ49" s="13"/>
      <c r="LRA49" s="9"/>
      <c r="LRB49" s="8"/>
      <c r="LRC49" s="8"/>
      <c r="LRD49" s="13"/>
      <c r="LRE49" s="13"/>
      <c r="LRF49" s="14"/>
      <c r="LRG49" s="15"/>
      <c r="LRH49" s="13"/>
      <c r="LRI49" s="9"/>
      <c r="LRJ49" s="8"/>
      <c r="LRK49" s="8"/>
      <c r="LRL49" s="13"/>
      <c r="LRM49" s="13"/>
      <c r="LRN49" s="14"/>
      <c r="LRO49" s="15"/>
      <c r="LRP49" s="13"/>
      <c r="LRQ49" s="9"/>
      <c r="LRR49" s="8"/>
      <c r="LRS49" s="8"/>
      <c r="LRT49" s="13"/>
      <c r="LRU49" s="13"/>
      <c r="LRV49" s="14"/>
      <c r="LRW49" s="15"/>
      <c r="LRX49" s="13"/>
      <c r="LRY49" s="9"/>
      <c r="LRZ49" s="8"/>
      <c r="LSA49" s="8"/>
      <c r="LSB49" s="13"/>
      <c r="LSC49" s="13"/>
      <c r="LSD49" s="14"/>
      <c r="LSE49" s="15"/>
      <c r="LSF49" s="13"/>
      <c r="LSG49" s="9"/>
      <c r="LSH49" s="8"/>
      <c r="LSI49" s="8"/>
      <c r="LSJ49" s="13"/>
      <c r="LSK49" s="13"/>
      <c r="LSL49" s="14"/>
      <c r="LSM49" s="15"/>
      <c r="LSN49" s="13"/>
      <c r="LSO49" s="9"/>
      <c r="LSP49" s="8"/>
      <c r="LSQ49" s="8"/>
      <c r="LSR49" s="13"/>
      <c r="LSS49" s="13"/>
      <c r="LST49" s="14"/>
      <c r="LSU49" s="15"/>
      <c r="LSV49" s="13"/>
      <c r="LSW49" s="9"/>
      <c r="LSX49" s="8"/>
      <c r="LSY49" s="8"/>
      <c r="LSZ49" s="13"/>
      <c r="LTA49" s="13"/>
      <c r="LTB49" s="14"/>
      <c r="LTC49" s="15"/>
      <c r="LTD49" s="13"/>
      <c r="LTE49" s="9"/>
      <c r="LTF49" s="8"/>
      <c r="LTG49" s="8"/>
      <c r="LTH49" s="13"/>
      <c r="LTI49" s="13"/>
      <c r="LTJ49" s="14"/>
      <c r="LTK49" s="15"/>
      <c r="LTL49" s="13"/>
      <c r="LTM49" s="9"/>
      <c r="LTN49" s="8"/>
      <c r="LTO49" s="8"/>
      <c r="LTP49" s="13"/>
      <c r="LTQ49" s="13"/>
      <c r="LTR49" s="14"/>
      <c r="LTS49" s="15"/>
      <c r="LTT49" s="13"/>
      <c r="LTU49" s="9"/>
      <c r="LTV49" s="8"/>
      <c r="LTW49" s="8"/>
      <c r="LTX49" s="13"/>
      <c r="LTY49" s="13"/>
      <c r="LTZ49" s="14"/>
      <c r="LUA49" s="15"/>
      <c r="LUB49" s="13"/>
      <c r="LUC49" s="9"/>
      <c r="LUD49" s="8"/>
      <c r="LUE49" s="8"/>
      <c r="LUF49" s="13"/>
      <c r="LUG49" s="13"/>
      <c r="LUH49" s="14"/>
      <c r="LUI49" s="15"/>
      <c r="LUJ49" s="13"/>
      <c r="LUK49" s="9"/>
      <c r="LUL49" s="8"/>
      <c r="LUM49" s="8"/>
      <c r="LUN49" s="13"/>
      <c r="LUO49" s="13"/>
      <c r="LUP49" s="14"/>
      <c r="LUQ49" s="15"/>
      <c r="LUR49" s="13"/>
      <c r="LUS49" s="9"/>
      <c r="LUT49" s="8"/>
      <c r="LUU49" s="8"/>
      <c r="LUV49" s="13"/>
      <c r="LUW49" s="13"/>
      <c r="LUX49" s="14"/>
      <c r="LUY49" s="15"/>
      <c r="LUZ49" s="13"/>
      <c r="LVA49" s="9"/>
      <c r="LVB49" s="8"/>
      <c r="LVC49" s="8"/>
      <c r="LVD49" s="13"/>
      <c r="LVE49" s="13"/>
      <c r="LVF49" s="14"/>
      <c r="LVG49" s="15"/>
      <c r="LVH49" s="13"/>
      <c r="LVI49" s="9"/>
      <c r="LVJ49" s="8"/>
      <c r="LVK49" s="8"/>
      <c r="LVL49" s="13"/>
      <c r="LVM49" s="13"/>
      <c r="LVN49" s="14"/>
      <c r="LVO49" s="15"/>
      <c r="LVP49" s="13"/>
      <c r="LVQ49" s="9"/>
      <c r="LVR49" s="8"/>
      <c r="LVS49" s="8"/>
      <c r="LVT49" s="13"/>
      <c r="LVU49" s="13"/>
      <c r="LVV49" s="14"/>
      <c r="LVW49" s="15"/>
      <c r="LVX49" s="13"/>
      <c r="LVY49" s="9"/>
      <c r="LVZ49" s="8"/>
      <c r="LWA49" s="8"/>
      <c r="LWB49" s="13"/>
      <c r="LWC49" s="13"/>
      <c r="LWD49" s="14"/>
      <c r="LWE49" s="15"/>
      <c r="LWF49" s="13"/>
      <c r="LWG49" s="9"/>
      <c r="LWH49" s="8"/>
      <c r="LWI49" s="8"/>
      <c r="LWJ49" s="13"/>
      <c r="LWK49" s="13"/>
      <c r="LWL49" s="14"/>
      <c r="LWM49" s="15"/>
      <c r="LWN49" s="13"/>
      <c r="LWO49" s="9"/>
      <c r="LWP49" s="8"/>
      <c r="LWQ49" s="8"/>
      <c r="LWR49" s="13"/>
      <c r="LWS49" s="13"/>
      <c r="LWT49" s="14"/>
      <c r="LWU49" s="15"/>
      <c r="LWV49" s="13"/>
      <c r="LWW49" s="9"/>
      <c r="LWX49" s="8"/>
      <c r="LWY49" s="8"/>
      <c r="LWZ49" s="13"/>
      <c r="LXA49" s="13"/>
      <c r="LXB49" s="14"/>
      <c r="LXC49" s="15"/>
      <c r="LXD49" s="13"/>
      <c r="LXE49" s="9"/>
      <c r="LXF49" s="8"/>
      <c r="LXG49" s="8"/>
      <c r="LXH49" s="13"/>
      <c r="LXI49" s="13"/>
      <c r="LXJ49" s="14"/>
      <c r="LXK49" s="15"/>
      <c r="LXL49" s="13"/>
      <c r="LXM49" s="9"/>
      <c r="LXN49" s="8"/>
      <c r="LXO49" s="8"/>
      <c r="LXP49" s="13"/>
      <c r="LXQ49" s="13"/>
      <c r="LXR49" s="14"/>
      <c r="LXS49" s="15"/>
      <c r="LXT49" s="13"/>
      <c r="LXU49" s="9"/>
      <c r="LXV49" s="8"/>
      <c r="LXW49" s="8"/>
      <c r="LXX49" s="13"/>
      <c r="LXY49" s="13"/>
      <c r="LXZ49" s="14"/>
      <c r="LYA49" s="15"/>
      <c r="LYB49" s="13"/>
      <c r="LYC49" s="9"/>
      <c r="LYD49" s="8"/>
      <c r="LYE49" s="8"/>
      <c r="LYF49" s="13"/>
      <c r="LYG49" s="13"/>
      <c r="LYH49" s="14"/>
      <c r="LYI49" s="15"/>
      <c r="LYJ49" s="13"/>
      <c r="LYK49" s="9"/>
      <c r="LYL49" s="8"/>
      <c r="LYM49" s="8"/>
      <c r="LYN49" s="13"/>
      <c r="LYO49" s="13"/>
      <c r="LYP49" s="14"/>
      <c r="LYQ49" s="15"/>
      <c r="LYR49" s="13"/>
      <c r="LYS49" s="9"/>
      <c r="LYT49" s="8"/>
      <c r="LYU49" s="8"/>
      <c r="LYV49" s="13"/>
      <c r="LYW49" s="13"/>
      <c r="LYX49" s="14"/>
      <c r="LYY49" s="15"/>
      <c r="LYZ49" s="13"/>
      <c r="LZA49" s="9"/>
      <c r="LZB49" s="8"/>
      <c r="LZC49" s="8"/>
      <c r="LZD49" s="13"/>
      <c r="LZE49" s="13"/>
      <c r="LZF49" s="14"/>
      <c r="LZG49" s="15"/>
      <c r="LZH49" s="13"/>
      <c r="LZI49" s="9"/>
      <c r="LZJ49" s="8"/>
      <c r="LZK49" s="8"/>
      <c r="LZL49" s="13"/>
      <c r="LZM49" s="13"/>
      <c r="LZN49" s="14"/>
      <c r="LZO49" s="15"/>
      <c r="LZP49" s="13"/>
      <c r="LZQ49" s="9"/>
      <c r="LZR49" s="8"/>
      <c r="LZS49" s="8"/>
      <c r="LZT49" s="13"/>
      <c r="LZU49" s="13"/>
      <c r="LZV49" s="14"/>
      <c r="LZW49" s="15"/>
      <c r="LZX49" s="13"/>
      <c r="LZY49" s="9"/>
      <c r="LZZ49" s="8"/>
      <c r="MAA49" s="8"/>
      <c r="MAB49" s="13"/>
      <c r="MAC49" s="13"/>
      <c r="MAD49" s="14"/>
      <c r="MAE49" s="15"/>
      <c r="MAF49" s="13"/>
      <c r="MAG49" s="9"/>
      <c r="MAH49" s="8"/>
      <c r="MAI49" s="8"/>
      <c r="MAJ49" s="13"/>
      <c r="MAK49" s="13"/>
      <c r="MAL49" s="14"/>
      <c r="MAM49" s="15"/>
      <c r="MAN49" s="13"/>
      <c r="MAO49" s="9"/>
      <c r="MAP49" s="8"/>
      <c r="MAQ49" s="8"/>
      <c r="MAR49" s="13"/>
      <c r="MAS49" s="13"/>
      <c r="MAT49" s="14"/>
      <c r="MAU49" s="15"/>
      <c r="MAV49" s="13"/>
      <c r="MAW49" s="9"/>
      <c r="MAX49" s="8"/>
      <c r="MAY49" s="8"/>
      <c r="MAZ49" s="13"/>
      <c r="MBA49" s="13"/>
      <c r="MBB49" s="14"/>
      <c r="MBC49" s="15"/>
      <c r="MBD49" s="13"/>
      <c r="MBE49" s="9"/>
      <c r="MBF49" s="8"/>
      <c r="MBG49" s="8"/>
      <c r="MBH49" s="13"/>
      <c r="MBI49" s="13"/>
      <c r="MBJ49" s="14"/>
      <c r="MBK49" s="15"/>
      <c r="MBL49" s="13"/>
      <c r="MBM49" s="9"/>
      <c r="MBN49" s="8"/>
      <c r="MBO49" s="8"/>
      <c r="MBP49" s="13"/>
      <c r="MBQ49" s="13"/>
      <c r="MBR49" s="14"/>
      <c r="MBS49" s="15"/>
      <c r="MBT49" s="13"/>
      <c r="MBU49" s="9"/>
      <c r="MBV49" s="8"/>
      <c r="MBW49" s="8"/>
      <c r="MBX49" s="13"/>
      <c r="MBY49" s="13"/>
      <c r="MBZ49" s="14"/>
      <c r="MCA49" s="15"/>
      <c r="MCB49" s="13"/>
      <c r="MCC49" s="9"/>
      <c r="MCD49" s="8"/>
      <c r="MCE49" s="8"/>
      <c r="MCF49" s="13"/>
      <c r="MCG49" s="13"/>
      <c r="MCH49" s="14"/>
      <c r="MCI49" s="15"/>
      <c r="MCJ49" s="13"/>
      <c r="MCK49" s="9"/>
      <c r="MCL49" s="8"/>
      <c r="MCM49" s="8"/>
      <c r="MCN49" s="13"/>
      <c r="MCO49" s="13"/>
      <c r="MCP49" s="14"/>
      <c r="MCQ49" s="15"/>
      <c r="MCR49" s="13"/>
      <c r="MCS49" s="9"/>
      <c r="MCT49" s="8"/>
      <c r="MCU49" s="8"/>
      <c r="MCV49" s="13"/>
      <c r="MCW49" s="13"/>
      <c r="MCX49" s="14"/>
      <c r="MCY49" s="15"/>
      <c r="MCZ49" s="13"/>
      <c r="MDA49" s="9"/>
      <c r="MDB49" s="8"/>
      <c r="MDC49" s="8"/>
      <c r="MDD49" s="13"/>
      <c r="MDE49" s="13"/>
      <c r="MDF49" s="14"/>
      <c r="MDG49" s="15"/>
      <c r="MDH49" s="13"/>
      <c r="MDI49" s="9"/>
      <c r="MDJ49" s="8"/>
      <c r="MDK49" s="8"/>
      <c r="MDL49" s="13"/>
      <c r="MDM49" s="13"/>
      <c r="MDN49" s="14"/>
      <c r="MDO49" s="15"/>
      <c r="MDP49" s="13"/>
      <c r="MDQ49" s="9"/>
      <c r="MDR49" s="8"/>
      <c r="MDS49" s="8"/>
      <c r="MDT49" s="13"/>
      <c r="MDU49" s="13"/>
      <c r="MDV49" s="14"/>
      <c r="MDW49" s="15"/>
      <c r="MDX49" s="13"/>
      <c r="MDY49" s="9"/>
      <c r="MDZ49" s="8"/>
      <c r="MEA49" s="8"/>
      <c r="MEB49" s="13"/>
      <c r="MEC49" s="13"/>
      <c r="MED49" s="14"/>
      <c r="MEE49" s="15"/>
      <c r="MEF49" s="13"/>
      <c r="MEG49" s="9"/>
      <c r="MEH49" s="8"/>
      <c r="MEI49" s="8"/>
      <c r="MEJ49" s="13"/>
      <c r="MEK49" s="13"/>
      <c r="MEL49" s="14"/>
      <c r="MEM49" s="15"/>
      <c r="MEN49" s="13"/>
      <c r="MEO49" s="9"/>
      <c r="MEP49" s="8"/>
      <c r="MEQ49" s="8"/>
      <c r="MER49" s="13"/>
      <c r="MES49" s="13"/>
      <c r="MET49" s="14"/>
      <c r="MEU49" s="15"/>
      <c r="MEV49" s="13"/>
      <c r="MEW49" s="9"/>
      <c r="MEX49" s="8"/>
      <c r="MEY49" s="8"/>
      <c r="MEZ49" s="13"/>
      <c r="MFA49" s="13"/>
      <c r="MFB49" s="14"/>
      <c r="MFC49" s="15"/>
      <c r="MFD49" s="13"/>
      <c r="MFE49" s="9"/>
      <c r="MFF49" s="8"/>
      <c r="MFG49" s="8"/>
      <c r="MFH49" s="13"/>
      <c r="MFI49" s="13"/>
      <c r="MFJ49" s="14"/>
      <c r="MFK49" s="15"/>
      <c r="MFL49" s="13"/>
      <c r="MFM49" s="9"/>
      <c r="MFN49" s="8"/>
      <c r="MFO49" s="8"/>
      <c r="MFP49" s="13"/>
      <c r="MFQ49" s="13"/>
      <c r="MFR49" s="14"/>
      <c r="MFS49" s="15"/>
      <c r="MFT49" s="13"/>
      <c r="MFU49" s="9"/>
      <c r="MFV49" s="8"/>
      <c r="MFW49" s="8"/>
      <c r="MFX49" s="13"/>
      <c r="MFY49" s="13"/>
      <c r="MFZ49" s="14"/>
      <c r="MGA49" s="15"/>
      <c r="MGB49" s="13"/>
      <c r="MGC49" s="9"/>
      <c r="MGD49" s="8"/>
      <c r="MGE49" s="8"/>
      <c r="MGF49" s="13"/>
      <c r="MGG49" s="13"/>
      <c r="MGH49" s="14"/>
      <c r="MGI49" s="15"/>
      <c r="MGJ49" s="13"/>
      <c r="MGK49" s="9"/>
      <c r="MGL49" s="8"/>
      <c r="MGM49" s="8"/>
      <c r="MGN49" s="13"/>
      <c r="MGO49" s="13"/>
      <c r="MGP49" s="14"/>
      <c r="MGQ49" s="15"/>
      <c r="MGR49" s="13"/>
      <c r="MGS49" s="9"/>
      <c r="MGT49" s="8"/>
      <c r="MGU49" s="8"/>
      <c r="MGV49" s="13"/>
      <c r="MGW49" s="13"/>
      <c r="MGX49" s="14"/>
      <c r="MGY49" s="15"/>
      <c r="MGZ49" s="13"/>
      <c r="MHA49" s="9"/>
      <c r="MHB49" s="8"/>
      <c r="MHC49" s="8"/>
      <c r="MHD49" s="13"/>
      <c r="MHE49" s="13"/>
      <c r="MHF49" s="14"/>
      <c r="MHG49" s="15"/>
      <c r="MHH49" s="13"/>
      <c r="MHI49" s="9"/>
      <c r="MHJ49" s="8"/>
      <c r="MHK49" s="8"/>
      <c r="MHL49" s="13"/>
      <c r="MHM49" s="13"/>
      <c r="MHN49" s="14"/>
      <c r="MHO49" s="15"/>
      <c r="MHP49" s="13"/>
      <c r="MHQ49" s="9"/>
      <c r="MHR49" s="8"/>
      <c r="MHS49" s="8"/>
      <c r="MHT49" s="13"/>
      <c r="MHU49" s="13"/>
      <c r="MHV49" s="14"/>
      <c r="MHW49" s="15"/>
      <c r="MHX49" s="13"/>
      <c r="MHY49" s="9"/>
      <c r="MHZ49" s="8"/>
      <c r="MIA49" s="8"/>
      <c r="MIB49" s="13"/>
      <c r="MIC49" s="13"/>
      <c r="MID49" s="14"/>
      <c r="MIE49" s="15"/>
      <c r="MIF49" s="13"/>
      <c r="MIG49" s="9"/>
      <c r="MIH49" s="8"/>
      <c r="MII49" s="8"/>
      <c r="MIJ49" s="13"/>
      <c r="MIK49" s="13"/>
      <c r="MIL49" s="14"/>
      <c r="MIM49" s="15"/>
      <c r="MIN49" s="13"/>
      <c r="MIO49" s="9"/>
      <c r="MIP49" s="8"/>
      <c r="MIQ49" s="8"/>
      <c r="MIR49" s="13"/>
      <c r="MIS49" s="13"/>
      <c r="MIT49" s="14"/>
      <c r="MIU49" s="15"/>
      <c r="MIV49" s="13"/>
      <c r="MIW49" s="9"/>
      <c r="MIX49" s="8"/>
      <c r="MIY49" s="8"/>
      <c r="MIZ49" s="13"/>
      <c r="MJA49" s="13"/>
      <c r="MJB49" s="14"/>
      <c r="MJC49" s="15"/>
      <c r="MJD49" s="13"/>
      <c r="MJE49" s="9"/>
      <c r="MJF49" s="8"/>
      <c r="MJG49" s="8"/>
      <c r="MJH49" s="13"/>
      <c r="MJI49" s="13"/>
      <c r="MJJ49" s="14"/>
      <c r="MJK49" s="15"/>
      <c r="MJL49" s="13"/>
      <c r="MJM49" s="9"/>
      <c r="MJN49" s="8"/>
      <c r="MJO49" s="8"/>
      <c r="MJP49" s="13"/>
      <c r="MJQ49" s="13"/>
      <c r="MJR49" s="14"/>
      <c r="MJS49" s="15"/>
      <c r="MJT49" s="13"/>
      <c r="MJU49" s="9"/>
      <c r="MJV49" s="8"/>
      <c r="MJW49" s="8"/>
      <c r="MJX49" s="13"/>
      <c r="MJY49" s="13"/>
      <c r="MJZ49" s="14"/>
      <c r="MKA49" s="15"/>
      <c r="MKB49" s="13"/>
      <c r="MKC49" s="9"/>
      <c r="MKD49" s="8"/>
      <c r="MKE49" s="8"/>
      <c r="MKF49" s="13"/>
      <c r="MKG49" s="13"/>
      <c r="MKH49" s="14"/>
      <c r="MKI49" s="15"/>
      <c r="MKJ49" s="13"/>
      <c r="MKK49" s="9"/>
      <c r="MKL49" s="8"/>
      <c r="MKM49" s="8"/>
      <c r="MKN49" s="13"/>
      <c r="MKO49" s="13"/>
      <c r="MKP49" s="14"/>
      <c r="MKQ49" s="15"/>
      <c r="MKR49" s="13"/>
      <c r="MKS49" s="9"/>
      <c r="MKT49" s="8"/>
      <c r="MKU49" s="8"/>
      <c r="MKV49" s="13"/>
      <c r="MKW49" s="13"/>
      <c r="MKX49" s="14"/>
      <c r="MKY49" s="15"/>
      <c r="MKZ49" s="13"/>
      <c r="MLA49" s="9"/>
      <c r="MLB49" s="8"/>
      <c r="MLC49" s="8"/>
      <c r="MLD49" s="13"/>
      <c r="MLE49" s="13"/>
      <c r="MLF49" s="14"/>
      <c r="MLG49" s="15"/>
      <c r="MLH49" s="13"/>
      <c r="MLI49" s="9"/>
      <c r="MLJ49" s="8"/>
      <c r="MLK49" s="8"/>
      <c r="MLL49" s="13"/>
      <c r="MLM49" s="13"/>
      <c r="MLN49" s="14"/>
      <c r="MLO49" s="15"/>
      <c r="MLP49" s="13"/>
      <c r="MLQ49" s="9"/>
      <c r="MLR49" s="8"/>
      <c r="MLS49" s="8"/>
      <c r="MLT49" s="13"/>
      <c r="MLU49" s="13"/>
      <c r="MLV49" s="14"/>
      <c r="MLW49" s="15"/>
      <c r="MLX49" s="13"/>
      <c r="MLY49" s="9"/>
      <c r="MLZ49" s="8"/>
      <c r="MMA49" s="8"/>
      <c r="MMB49" s="13"/>
      <c r="MMC49" s="13"/>
      <c r="MMD49" s="14"/>
      <c r="MME49" s="15"/>
      <c r="MMF49" s="13"/>
      <c r="MMG49" s="9"/>
      <c r="MMH49" s="8"/>
      <c r="MMI49" s="8"/>
      <c r="MMJ49" s="13"/>
      <c r="MMK49" s="13"/>
      <c r="MML49" s="14"/>
      <c r="MMM49" s="15"/>
      <c r="MMN49" s="13"/>
      <c r="MMO49" s="9"/>
      <c r="MMP49" s="8"/>
      <c r="MMQ49" s="8"/>
      <c r="MMR49" s="13"/>
      <c r="MMS49" s="13"/>
      <c r="MMT49" s="14"/>
      <c r="MMU49" s="15"/>
      <c r="MMV49" s="13"/>
      <c r="MMW49" s="9"/>
      <c r="MMX49" s="8"/>
      <c r="MMY49" s="8"/>
      <c r="MMZ49" s="13"/>
      <c r="MNA49" s="13"/>
      <c r="MNB49" s="14"/>
      <c r="MNC49" s="15"/>
      <c r="MND49" s="13"/>
      <c r="MNE49" s="9"/>
      <c r="MNF49" s="8"/>
      <c r="MNG49" s="8"/>
      <c r="MNH49" s="13"/>
      <c r="MNI49" s="13"/>
      <c r="MNJ49" s="14"/>
      <c r="MNK49" s="15"/>
      <c r="MNL49" s="13"/>
      <c r="MNM49" s="9"/>
      <c r="MNN49" s="8"/>
      <c r="MNO49" s="8"/>
      <c r="MNP49" s="13"/>
      <c r="MNQ49" s="13"/>
      <c r="MNR49" s="14"/>
      <c r="MNS49" s="15"/>
      <c r="MNT49" s="13"/>
      <c r="MNU49" s="9"/>
      <c r="MNV49" s="8"/>
      <c r="MNW49" s="8"/>
      <c r="MNX49" s="13"/>
      <c r="MNY49" s="13"/>
      <c r="MNZ49" s="14"/>
      <c r="MOA49" s="15"/>
      <c r="MOB49" s="13"/>
      <c r="MOC49" s="9"/>
      <c r="MOD49" s="8"/>
      <c r="MOE49" s="8"/>
      <c r="MOF49" s="13"/>
      <c r="MOG49" s="13"/>
      <c r="MOH49" s="14"/>
      <c r="MOI49" s="15"/>
      <c r="MOJ49" s="13"/>
      <c r="MOK49" s="9"/>
      <c r="MOL49" s="8"/>
      <c r="MOM49" s="8"/>
      <c r="MON49" s="13"/>
      <c r="MOO49" s="13"/>
      <c r="MOP49" s="14"/>
      <c r="MOQ49" s="15"/>
      <c r="MOR49" s="13"/>
      <c r="MOS49" s="9"/>
      <c r="MOT49" s="8"/>
      <c r="MOU49" s="8"/>
      <c r="MOV49" s="13"/>
      <c r="MOW49" s="13"/>
      <c r="MOX49" s="14"/>
      <c r="MOY49" s="15"/>
      <c r="MOZ49" s="13"/>
      <c r="MPA49" s="9"/>
      <c r="MPB49" s="8"/>
      <c r="MPC49" s="8"/>
      <c r="MPD49" s="13"/>
      <c r="MPE49" s="13"/>
      <c r="MPF49" s="14"/>
      <c r="MPG49" s="15"/>
      <c r="MPH49" s="13"/>
      <c r="MPI49" s="9"/>
      <c r="MPJ49" s="8"/>
      <c r="MPK49" s="8"/>
      <c r="MPL49" s="13"/>
      <c r="MPM49" s="13"/>
      <c r="MPN49" s="14"/>
      <c r="MPO49" s="15"/>
      <c r="MPP49" s="13"/>
      <c r="MPQ49" s="9"/>
      <c r="MPR49" s="8"/>
      <c r="MPS49" s="8"/>
      <c r="MPT49" s="13"/>
      <c r="MPU49" s="13"/>
      <c r="MPV49" s="14"/>
      <c r="MPW49" s="15"/>
      <c r="MPX49" s="13"/>
      <c r="MPY49" s="9"/>
      <c r="MPZ49" s="8"/>
      <c r="MQA49" s="8"/>
      <c r="MQB49" s="13"/>
      <c r="MQC49" s="13"/>
      <c r="MQD49" s="14"/>
      <c r="MQE49" s="15"/>
      <c r="MQF49" s="13"/>
      <c r="MQG49" s="9"/>
      <c r="MQH49" s="8"/>
      <c r="MQI49" s="8"/>
      <c r="MQJ49" s="13"/>
      <c r="MQK49" s="13"/>
      <c r="MQL49" s="14"/>
      <c r="MQM49" s="15"/>
      <c r="MQN49" s="13"/>
      <c r="MQO49" s="9"/>
      <c r="MQP49" s="8"/>
      <c r="MQQ49" s="8"/>
      <c r="MQR49" s="13"/>
      <c r="MQS49" s="13"/>
      <c r="MQT49" s="14"/>
      <c r="MQU49" s="15"/>
      <c r="MQV49" s="13"/>
      <c r="MQW49" s="9"/>
      <c r="MQX49" s="8"/>
      <c r="MQY49" s="8"/>
      <c r="MQZ49" s="13"/>
      <c r="MRA49" s="13"/>
      <c r="MRB49" s="14"/>
      <c r="MRC49" s="15"/>
      <c r="MRD49" s="13"/>
      <c r="MRE49" s="9"/>
      <c r="MRF49" s="8"/>
      <c r="MRG49" s="8"/>
      <c r="MRH49" s="13"/>
      <c r="MRI49" s="13"/>
      <c r="MRJ49" s="14"/>
      <c r="MRK49" s="15"/>
      <c r="MRL49" s="13"/>
      <c r="MRM49" s="9"/>
      <c r="MRN49" s="8"/>
      <c r="MRO49" s="8"/>
      <c r="MRP49" s="13"/>
      <c r="MRQ49" s="13"/>
      <c r="MRR49" s="14"/>
      <c r="MRS49" s="15"/>
      <c r="MRT49" s="13"/>
      <c r="MRU49" s="9"/>
      <c r="MRV49" s="8"/>
      <c r="MRW49" s="8"/>
      <c r="MRX49" s="13"/>
      <c r="MRY49" s="13"/>
      <c r="MRZ49" s="14"/>
      <c r="MSA49" s="15"/>
      <c r="MSB49" s="13"/>
      <c r="MSC49" s="9"/>
      <c r="MSD49" s="8"/>
      <c r="MSE49" s="8"/>
      <c r="MSF49" s="13"/>
      <c r="MSG49" s="13"/>
      <c r="MSH49" s="14"/>
      <c r="MSI49" s="15"/>
      <c r="MSJ49" s="13"/>
      <c r="MSK49" s="9"/>
      <c r="MSL49" s="8"/>
      <c r="MSM49" s="8"/>
      <c r="MSN49" s="13"/>
      <c r="MSO49" s="13"/>
      <c r="MSP49" s="14"/>
      <c r="MSQ49" s="15"/>
      <c r="MSR49" s="13"/>
      <c r="MSS49" s="9"/>
      <c r="MST49" s="8"/>
      <c r="MSU49" s="8"/>
      <c r="MSV49" s="13"/>
      <c r="MSW49" s="13"/>
      <c r="MSX49" s="14"/>
      <c r="MSY49" s="15"/>
      <c r="MSZ49" s="13"/>
      <c r="MTA49" s="9"/>
      <c r="MTB49" s="8"/>
      <c r="MTC49" s="8"/>
      <c r="MTD49" s="13"/>
      <c r="MTE49" s="13"/>
      <c r="MTF49" s="14"/>
      <c r="MTG49" s="15"/>
      <c r="MTH49" s="13"/>
      <c r="MTI49" s="9"/>
      <c r="MTJ49" s="8"/>
      <c r="MTK49" s="8"/>
      <c r="MTL49" s="13"/>
      <c r="MTM49" s="13"/>
      <c r="MTN49" s="14"/>
      <c r="MTO49" s="15"/>
      <c r="MTP49" s="13"/>
      <c r="MTQ49" s="9"/>
      <c r="MTR49" s="8"/>
      <c r="MTS49" s="8"/>
      <c r="MTT49" s="13"/>
      <c r="MTU49" s="13"/>
      <c r="MTV49" s="14"/>
      <c r="MTW49" s="15"/>
      <c r="MTX49" s="13"/>
      <c r="MTY49" s="9"/>
      <c r="MTZ49" s="8"/>
      <c r="MUA49" s="8"/>
      <c r="MUB49" s="13"/>
      <c r="MUC49" s="13"/>
      <c r="MUD49" s="14"/>
      <c r="MUE49" s="15"/>
      <c r="MUF49" s="13"/>
      <c r="MUG49" s="9"/>
      <c r="MUH49" s="8"/>
      <c r="MUI49" s="8"/>
      <c r="MUJ49" s="13"/>
      <c r="MUK49" s="13"/>
      <c r="MUL49" s="14"/>
      <c r="MUM49" s="15"/>
      <c r="MUN49" s="13"/>
      <c r="MUO49" s="9"/>
      <c r="MUP49" s="8"/>
      <c r="MUQ49" s="8"/>
      <c r="MUR49" s="13"/>
      <c r="MUS49" s="13"/>
      <c r="MUT49" s="14"/>
      <c r="MUU49" s="15"/>
      <c r="MUV49" s="13"/>
      <c r="MUW49" s="9"/>
      <c r="MUX49" s="8"/>
      <c r="MUY49" s="8"/>
      <c r="MUZ49" s="13"/>
      <c r="MVA49" s="13"/>
      <c r="MVB49" s="14"/>
      <c r="MVC49" s="15"/>
      <c r="MVD49" s="13"/>
      <c r="MVE49" s="9"/>
      <c r="MVF49" s="8"/>
      <c r="MVG49" s="8"/>
      <c r="MVH49" s="13"/>
      <c r="MVI49" s="13"/>
      <c r="MVJ49" s="14"/>
      <c r="MVK49" s="15"/>
      <c r="MVL49" s="13"/>
      <c r="MVM49" s="9"/>
      <c r="MVN49" s="8"/>
      <c r="MVO49" s="8"/>
      <c r="MVP49" s="13"/>
      <c r="MVQ49" s="13"/>
      <c r="MVR49" s="14"/>
      <c r="MVS49" s="15"/>
      <c r="MVT49" s="13"/>
      <c r="MVU49" s="9"/>
      <c r="MVV49" s="8"/>
      <c r="MVW49" s="8"/>
      <c r="MVX49" s="13"/>
      <c r="MVY49" s="13"/>
      <c r="MVZ49" s="14"/>
      <c r="MWA49" s="15"/>
      <c r="MWB49" s="13"/>
      <c r="MWC49" s="9"/>
      <c r="MWD49" s="8"/>
      <c r="MWE49" s="8"/>
      <c r="MWF49" s="13"/>
      <c r="MWG49" s="13"/>
      <c r="MWH49" s="14"/>
      <c r="MWI49" s="15"/>
      <c r="MWJ49" s="13"/>
      <c r="MWK49" s="9"/>
      <c r="MWL49" s="8"/>
      <c r="MWM49" s="8"/>
      <c r="MWN49" s="13"/>
      <c r="MWO49" s="13"/>
      <c r="MWP49" s="14"/>
      <c r="MWQ49" s="15"/>
      <c r="MWR49" s="13"/>
      <c r="MWS49" s="9"/>
      <c r="MWT49" s="8"/>
      <c r="MWU49" s="8"/>
      <c r="MWV49" s="13"/>
      <c r="MWW49" s="13"/>
      <c r="MWX49" s="14"/>
      <c r="MWY49" s="15"/>
      <c r="MWZ49" s="13"/>
      <c r="MXA49" s="9"/>
      <c r="MXB49" s="8"/>
      <c r="MXC49" s="8"/>
      <c r="MXD49" s="13"/>
      <c r="MXE49" s="13"/>
      <c r="MXF49" s="14"/>
      <c r="MXG49" s="15"/>
      <c r="MXH49" s="13"/>
      <c r="MXI49" s="9"/>
      <c r="MXJ49" s="8"/>
      <c r="MXK49" s="8"/>
      <c r="MXL49" s="13"/>
      <c r="MXM49" s="13"/>
      <c r="MXN49" s="14"/>
      <c r="MXO49" s="15"/>
      <c r="MXP49" s="13"/>
      <c r="MXQ49" s="9"/>
      <c r="MXR49" s="8"/>
      <c r="MXS49" s="8"/>
      <c r="MXT49" s="13"/>
      <c r="MXU49" s="13"/>
      <c r="MXV49" s="14"/>
      <c r="MXW49" s="15"/>
      <c r="MXX49" s="13"/>
      <c r="MXY49" s="9"/>
      <c r="MXZ49" s="8"/>
      <c r="MYA49" s="8"/>
      <c r="MYB49" s="13"/>
      <c r="MYC49" s="13"/>
      <c r="MYD49" s="14"/>
      <c r="MYE49" s="15"/>
      <c r="MYF49" s="13"/>
      <c r="MYG49" s="9"/>
      <c r="MYH49" s="8"/>
      <c r="MYI49" s="8"/>
      <c r="MYJ49" s="13"/>
      <c r="MYK49" s="13"/>
      <c r="MYL49" s="14"/>
      <c r="MYM49" s="15"/>
      <c r="MYN49" s="13"/>
      <c r="MYO49" s="9"/>
      <c r="MYP49" s="8"/>
      <c r="MYQ49" s="8"/>
      <c r="MYR49" s="13"/>
      <c r="MYS49" s="13"/>
      <c r="MYT49" s="14"/>
      <c r="MYU49" s="15"/>
      <c r="MYV49" s="13"/>
      <c r="MYW49" s="9"/>
      <c r="MYX49" s="8"/>
      <c r="MYY49" s="8"/>
      <c r="MYZ49" s="13"/>
      <c r="MZA49" s="13"/>
      <c r="MZB49" s="14"/>
      <c r="MZC49" s="15"/>
      <c r="MZD49" s="13"/>
      <c r="MZE49" s="9"/>
      <c r="MZF49" s="8"/>
      <c r="MZG49" s="8"/>
      <c r="MZH49" s="13"/>
      <c r="MZI49" s="13"/>
      <c r="MZJ49" s="14"/>
      <c r="MZK49" s="15"/>
      <c r="MZL49" s="13"/>
      <c r="MZM49" s="9"/>
      <c r="MZN49" s="8"/>
      <c r="MZO49" s="8"/>
      <c r="MZP49" s="13"/>
      <c r="MZQ49" s="13"/>
      <c r="MZR49" s="14"/>
      <c r="MZS49" s="15"/>
      <c r="MZT49" s="13"/>
      <c r="MZU49" s="9"/>
      <c r="MZV49" s="8"/>
      <c r="MZW49" s="8"/>
      <c r="MZX49" s="13"/>
      <c r="MZY49" s="13"/>
      <c r="MZZ49" s="14"/>
      <c r="NAA49" s="15"/>
      <c r="NAB49" s="13"/>
      <c r="NAC49" s="9"/>
      <c r="NAD49" s="8"/>
      <c r="NAE49" s="8"/>
      <c r="NAF49" s="13"/>
      <c r="NAG49" s="13"/>
      <c r="NAH49" s="14"/>
      <c r="NAI49" s="15"/>
      <c r="NAJ49" s="13"/>
      <c r="NAK49" s="9"/>
      <c r="NAL49" s="8"/>
      <c r="NAM49" s="8"/>
      <c r="NAN49" s="13"/>
      <c r="NAO49" s="13"/>
      <c r="NAP49" s="14"/>
      <c r="NAQ49" s="15"/>
      <c r="NAR49" s="13"/>
      <c r="NAS49" s="9"/>
      <c r="NAT49" s="8"/>
      <c r="NAU49" s="8"/>
      <c r="NAV49" s="13"/>
      <c r="NAW49" s="13"/>
      <c r="NAX49" s="14"/>
      <c r="NAY49" s="15"/>
      <c r="NAZ49" s="13"/>
      <c r="NBA49" s="9"/>
      <c r="NBB49" s="8"/>
      <c r="NBC49" s="8"/>
      <c r="NBD49" s="13"/>
      <c r="NBE49" s="13"/>
      <c r="NBF49" s="14"/>
      <c r="NBG49" s="15"/>
      <c r="NBH49" s="13"/>
      <c r="NBI49" s="9"/>
      <c r="NBJ49" s="8"/>
      <c r="NBK49" s="8"/>
      <c r="NBL49" s="13"/>
      <c r="NBM49" s="13"/>
      <c r="NBN49" s="14"/>
      <c r="NBO49" s="15"/>
      <c r="NBP49" s="13"/>
      <c r="NBQ49" s="9"/>
      <c r="NBR49" s="8"/>
      <c r="NBS49" s="8"/>
      <c r="NBT49" s="13"/>
      <c r="NBU49" s="13"/>
      <c r="NBV49" s="14"/>
      <c r="NBW49" s="15"/>
      <c r="NBX49" s="13"/>
      <c r="NBY49" s="9"/>
      <c r="NBZ49" s="8"/>
      <c r="NCA49" s="8"/>
      <c r="NCB49" s="13"/>
      <c r="NCC49" s="13"/>
      <c r="NCD49" s="14"/>
      <c r="NCE49" s="15"/>
      <c r="NCF49" s="13"/>
      <c r="NCG49" s="9"/>
      <c r="NCH49" s="8"/>
      <c r="NCI49" s="8"/>
      <c r="NCJ49" s="13"/>
      <c r="NCK49" s="13"/>
      <c r="NCL49" s="14"/>
      <c r="NCM49" s="15"/>
      <c r="NCN49" s="13"/>
      <c r="NCO49" s="9"/>
      <c r="NCP49" s="8"/>
      <c r="NCQ49" s="8"/>
      <c r="NCR49" s="13"/>
      <c r="NCS49" s="13"/>
      <c r="NCT49" s="14"/>
      <c r="NCU49" s="15"/>
      <c r="NCV49" s="13"/>
      <c r="NCW49" s="9"/>
      <c r="NCX49" s="8"/>
      <c r="NCY49" s="8"/>
      <c r="NCZ49" s="13"/>
      <c r="NDA49" s="13"/>
      <c r="NDB49" s="14"/>
      <c r="NDC49" s="15"/>
      <c r="NDD49" s="13"/>
      <c r="NDE49" s="9"/>
      <c r="NDF49" s="8"/>
      <c r="NDG49" s="8"/>
      <c r="NDH49" s="13"/>
      <c r="NDI49" s="13"/>
      <c r="NDJ49" s="14"/>
      <c r="NDK49" s="15"/>
      <c r="NDL49" s="13"/>
      <c r="NDM49" s="9"/>
      <c r="NDN49" s="8"/>
      <c r="NDO49" s="8"/>
      <c r="NDP49" s="13"/>
      <c r="NDQ49" s="13"/>
      <c r="NDR49" s="14"/>
      <c r="NDS49" s="15"/>
      <c r="NDT49" s="13"/>
      <c r="NDU49" s="9"/>
      <c r="NDV49" s="8"/>
      <c r="NDW49" s="8"/>
      <c r="NDX49" s="13"/>
      <c r="NDY49" s="13"/>
      <c r="NDZ49" s="14"/>
      <c r="NEA49" s="15"/>
      <c r="NEB49" s="13"/>
      <c r="NEC49" s="9"/>
      <c r="NED49" s="8"/>
      <c r="NEE49" s="8"/>
      <c r="NEF49" s="13"/>
      <c r="NEG49" s="13"/>
      <c r="NEH49" s="14"/>
      <c r="NEI49" s="15"/>
      <c r="NEJ49" s="13"/>
      <c r="NEK49" s="9"/>
      <c r="NEL49" s="8"/>
      <c r="NEM49" s="8"/>
      <c r="NEN49" s="13"/>
      <c r="NEO49" s="13"/>
      <c r="NEP49" s="14"/>
      <c r="NEQ49" s="15"/>
      <c r="NER49" s="13"/>
      <c r="NES49" s="9"/>
      <c r="NET49" s="8"/>
      <c r="NEU49" s="8"/>
      <c r="NEV49" s="13"/>
      <c r="NEW49" s="13"/>
      <c r="NEX49" s="14"/>
      <c r="NEY49" s="15"/>
      <c r="NEZ49" s="13"/>
      <c r="NFA49" s="9"/>
      <c r="NFB49" s="8"/>
      <c r="NFC49" s="8"/>
      <c r="NFD49" s="13"/>
      <c r="NFE49" s="13"/>
      <c r="NFF49" s="14"/>
      <c r="NFG49" s="15"/>
      <c r="NFH49" s="13"/>
      <c r="NFI49" s="9"/>
      <c r="NFJ49" s="8"/>
      <c r="NFK49" s="8"/>
      <c r="NFL49" s="13"/>
      <c r="NFM49" s="13"/>
      <c r="NFN49" s="14"/>
      <c r="NFO49" s="15"/>
      <c r="NFP49" s="13"/>
      <c r="NFQ49" s="9"/>
      <c r="NFR49" s="8"/>
      <c r="NFS49" s="8"/>
      <c r="NFT49" s="13"/>
      <c r="NFU49" s="13"/>
      <c r="NFV49" s="14"/>
      <c r="NFW49" s="15"/>
      <c r="NFX49" s="13"/>
      <c r="NFY49" s="9"/>
      <c r="NFZ49" s="8"/>
      <c r="NGA49" s="8"/>
      <c r="NGB49" s="13"/>
      <c r="NGC49" s="13"/>
      <c r="NGD49" s="14"/>
      <c r="NGE49" s="15"/>
      <c r="NGF49" s="13"/>
      <c r="NGG49" s="9"/>
      <c r="NGH49" s="8"/>
      <c r="NGI49" s="8"/>
      <c r="NGJ49" s="13"/>
      <c r="NGK49" s="13"/>
      <c r="NGL49" s="14"/>
      <c r="NGM49" s="15"/>
      <c r="NGN49" s="13"/>
      <c r="NGO49" s="9"/>
      <c r="NGP49" s="8"/>
      <c r="NGQ49" s="8"/>
      <c r="NGR49" s="13"/>
      <c r="NGS49" s="13"/>
      <c r="NGT49" s="14"/>
      <c r="NGU49" s="15"/>
      <c r="NGV49" s="13"/>
      <c r="NGW49" s="9"/>
      <c r="NGX49" s="8"/>
      <c r="NGY49" s="8"/>
      <c r="NGZ49" s="13"/>
      <c r="NHA49" s="13"/>
      <c r="NHB49" s="14"/>
      <c r="NHC49" s="15"/>
      <c r="NHD49" s="13"/>
      <c r="NHE49" s="9"/>
      <c r="NHF49" s="8"/>
      <c r="NHG49" s="8"/>
      <c r="NHH49" s="13"/>
      <c r="NHI49" s="13"/>
      <c r="NHJ49" s="14"/>
      <c r="NHK49" s="15"/>
      <c r="NHL49" s="13"/>
      <c r="NHM49" s="9"/>
      <c r="NHN49" s="8"/>
      <c r="NHO49" s="8"/>
      <c r="NHP49" s="13"/>
      <c r="NHQ49" s="13"/>
      <c r="NHR49" s="14"/>
      <c r="NHS49" s="15"/>
      <c r="NHT49" s="13"/>
      <c r="NHU49" s="9"/>
      <c r="NHV49" s="8"/>
      <c r="NHW49" s="8"/>
      <c r="NHX49" s="13"/>
      <c r="NHY49" s="13"/>
      <c r="NHZ49" s="14"/>
      <c r="NIA49" s="15"/>
      <c r="NIB49" s="13"/>
      <c r="NIC49" s="9"/>
      <c r="NID49" s="8"/>
      <c r="NIE49" s="8"/>
      <c r="NIF49" s="13"/>
      <c r="NIG49" s="13"/>
      <c r="NIH49" s="14"/>
      <c r="NII49" s="15"/>
      <c r="NIJ49" s="13"/>
      <c r="NIK49" s="9"/>
      <c r="NIL49" s="8"/>
      <c r="NIM49" s="8"/>
      <c r="NIN49" s="13"/>
      <c r="NIO49" s="13"/>
      <c r="NIP49" s="14"/>
      <c r="NIQ49" s="15"/>
      <c r="NIR49" s="13"/>
      <c r="NIS49" s="9"/>
      <c r="NIT49" s="8"/>
      <c r="NIU49" s="8"/>
      <c r="NIV49" s="13"/>
      <c r="NIW49" s="13"/>
      <c r="NIX49" s="14"/>
      <c r="NIY49" s="15"/>
      <c r="NIZ49" s="13"/>
      <c r="NJA49" s="9"/>
      <c r="NJB49" s="8"/>
      <c r="NJC49" s="8"/>
      <c r="NJD49" s="13"/>
      <c r="NJE49" s="13"/>
      <c r="NJF49" s="14"/>
      <c r="NJG49" s="15"/>
      <c r="NJH49" s="13"/>
      <c r="NJI49" s="9"/>
      <c r="NJJ49" s="8"/>
      <c r="NJK49" s="8"/>
      <c r="NJL49" s="13"/>
      <c r="NJM49" s="13"/>
      <c r="NJN49" s="14"/>
      <c r="NJO49" s="15"/>
      <c r="NJP49" s="13"/>
      <c r="NJQ49" s="9"/>
      <c r="NJR49" s="8"/>
      <c r="NJS49" s="8"/>
      <c r="NJT49" s="13"/>
      <c r="NJU49" s="13"/>
      <c r="NJV49" s="14"/>
      <c r="NJW49" s="15"/>
      <c r="NJX49" s="13"/>
      <c r="NJY49" s="9"/>
      <c r="NJZ49" s="8"/>
      <c r="NKA49" s="8"/>
      <c r="NKB49" s="13"/>
      <c r="NKC49" s="13"/>
      <c r="NKD49" s="14"/>
      <c r="NKE49" s="15"/>
      <c r="NKF49" s="13"/>
      <c r="NKG49" s="9"/>
      <c r="NKH49" s="8"/>
      <c r="NKI49" s="8"/>
      <c r="NKJ49" s="13"/>
      <c r="NKK49" s="13"/>
      <c r="NKL49" s="14"/>
      <c r="NKM49" s="15"/>
      <c r="NKN49" s="13"/>
      <c r="NKO49" s="9"/>
      <c r="NKP49" s="8"/>
      <c r="NKQ49" s="8"/>
      <c r="NKR49" s="13"/>
      <c r="NKS49" s="13"/>
      <c r="NKT49" s="14"/>
      <c r="NKU49" s="15"/>
      <c r="NKV49" s="13"/>
      <c r="NKW49" s="9"/>
      <c r="NKX49" s="8"/>
      <c r="NKY49" s="8"/>
      <c r="NKZ49" s="13"/>
      <c r="NLA49" s="13"/>
      <c r="NLB49" s="14"/>
      <c r="NLC49" s="15"/>
      <c r="NLD49" s="13"/>
      <c r="NLE49" s="9"/>
      <c r="NLF49" s="8"/>
      <c r="NLG49" s="8"/>
      <c r="NLH49" s="13"/>
      <c r="NLI49" s="13"/>
      <c r="NLJ49" s="14"/>
      <c r="NLK49" s="15"/>
      <c r="NLL49" s="13"/>
      <c r="NLM49" s="9"/>
      <c r="NLN49" s="8"/>
      <c r="NLO49" s="8"/>
      <c r="NLP49" s="13"/>
      <c r="NLQ49" s="13"/>
      <c r="NLR49" s="14"/>
      <c r="NLS49" s="15"/>
      <c r="NLT49" s="13"/>
      <c r="NLU49" s="9"/>
      <c r="NLV49" s="8"/>
      <c r="NLW49" s="8"/>
      <c r="NLX49" s="13"/>
      <c r="NLY49" s="13"/>
      <c r="NLZ49" s="14"/>
      <c r="NMA49" s="15"/>
      <c r="NMB49" s="13"/>
      <c r="NMC49" s="9"/>
      <c r="NMD49" s="8"/>
      <c r="NME49" s="8"/>
      <c r="NMF49" s="13"/>
      <c r="NMG49" s="13"/>
      <c r="NMH49" s="14"/>
      <c r="NMI49" s="15"/>
      <c r="NMJ49" s="13"/>
      <c r="NMK49" s="9"/>
      <c r="NML49" s="8"/>
      <c r="NMM49" s="8"/>
      <c r="NMN49" s="13"/>
      <c r="NMO49" s="13"/>
      <c r="NMP49" s="14"/>
      <c r="NMQ49" s="15"/>
      <c r="NMR49" s="13"/>
      <c r="NMS49" s="9"/>
      <c r="NMT49" s="8"/>
      <c r="NMU49" s="8"/>
      <c r="NMV49" s="13"/>
      <c r="NMW49" s="13"/>
      <c r="NMX49" s="14"/>
      <c r="NMY49" s="15"/>
      <c r="NMZ49" s="13"/>
      <c r="NNA49" s="9"/>
      <c r="NNB49" s="8"/>
      <c r="NNC49" s="8"/>
      <c r="NND49" s="13"/>
      <c r="NNE49" s="13"/>
      <c r="NNF49" s="14"/>
      <c r="NNG49" s="15"/>
      <c r="NNH49" s="13"/>
      <c r="NNI49" s="9"/>
      <c r="NNJ49" s="8"/>
      <c r="NNK49" s="8"/>
      <c r="NNL49" s="13"/>
      <c r="NNM49" s="13"/>
      <c r="NNN49" s="14"/>
      <c r="NNO49" s="15"/>
      <c r="NNP49" s="13"/>
      <c r="NNQ49" s="9"/>
      <c r="NNR49" s="8"/>
      <c r="NNS49" s="8"/>
      <c r="NNT49" s="13"/>
      <c r="NNU49" s="13"/>
      <c r="NNV49" s="14"/>
      <c r="NNW49" s="15"/>
      <c r="NNX49" s="13"/>
      <c r="NNY49" s="9"/>
      <c r="NNZ49" s="8"/>
      <c r="NOA49" s="8"/>
      <c r="NOB49" s="13"/>
      <c r="NOC49" s="13"/>
      <c r="NOD49" s="14"/>
      <c r="NOE49" s="15"/>
      <c r="NOF49" s="13"/>
      <c r="NOG49" s="9"/>
      <c r="NOH49" s="8"/>
      <c r="NOI49" s="8"/>
      <c r="NOJ49" s="13"/>
      <c r="NOK49" s="13"/>
      <c r="NOL49" s="14"/>
      <c r="NOM49" s="15"/>
      <c r="NON49" s="13"/>
      <c r="NOO49" s="9"/>
      <c r="NOP49" s="8"/>
      <c r="NOQ49" s="8"/>
      <c r="NOR49" s="13"/>
      <c r="NOS49" s="13"/>
      <c r="NOT49" s="14"/>
      <c r="NOU49" s="15"/>
      <c r="NOV49" s="13"/>
      <c r="NOW49" s="9"/>
      <c r="NOX49" s="8"/>
      <c r="NOY49" s="8"/>
      <c r="NOZ49" s="13"/>
      <c r="NPA49" s="13"/>
      <c r="NPB49" s="14"/>
      <c r="NPC49" s="15"/>
      <c r="NPD49" s="13"/>
      <c r="NPE49" s="9"/>
      <c r="NPF49" s="8"/>
      <c r="NPG49" s="8"/>
      <c r="NPH49" s="13"/>
      <c r="NPI49" s="13"/>
      <c r="NPJ49" s="14"/>
      <c r="NPK49" s="15"/>
      <c r="NPL49" s="13"/>
      <c r="NPM49" s="9"/>
      <c r="NPN49" s="8"/>
      <c r="NPO49" s="8"/>
      <c r="NPP49" s="13"/>
      <c r="NPQ49" s="13"/>
      <c r="NPR49" s="14"/>
      <c r="NPS49" s="15"/>
      <c r="NPT49" s="13"/>
      <c r="NPU49" s="9"/>
      <c r="NPV49" s="8"/>
      <c r="NPW49" s="8"/>
      <c r="NPX49" s="13"/>
      <c r="NPY49" s="13"/>
      <c r="NPZ49" s="14"/>
      <c r="NQA49" s="15"/>
      <c r="NQB49" s="13"/>
      <c r="NQC49" s="9"/>
      <c r="NQD49" s="8"/>
      <c r="NQE49" s="8"/>
      <c r="NQF49" s="13"/>
      <c r="NQG49" s="13"/>
      <c r="NQH49" s="14"/>
      <c r="NQI49" s="15"/>
      <c r="NQJ49" s="13"/>
      <c r="NQK49" s="9"/>
      <c r="NQL49" s="8"/>
      <c r="NQM49" s="8"/>
      <c r="NQN49" s="13"/>
      <c r="NQO49" s="13"/>
      <c r="NQP49" s="14"/>
      <c r="NQQ49" s="15"/>
      <c r="NQR49" s="13"/>
      <c r="NQS49" s="9"/>
      <c r="NQT49" s="8"/>
      <c r="NQU49" s="8"/>
      <c r="NQV49" s="13"/>
      <c r="NQW49" s="13"/>
      <c r="NQX49" s="14"/>
      <c r="NQY49" s="15"/>
      <c r="NQZ49" s="13"/>
      <c r="NRA49" s="9"/>
      <c r="NRB49" s="8"/>
      <c r="NRC49" s="8"/>
      <c r="NRD49" s="13"/>
      <c r="NRE49" s="13"/>
      <c r="NRF49" s="14"/>
      <c r="NRG49" s="15"/>
      <c r="NRH49" s="13"/>
      <c r="NRI49" s="9"/>
      <c r="NRJ49" s="8"/>
      <c r="NRK49" s="8"/>
      <c r="NRL49" s="13"/>
      <c r="NRM49" s="13"/>
      <c r="NRN49" s="14"/>
      <c r="NRO49" s="15"/>
      <c r="NRP49" s="13"/>
      <c r="NRQ49" s="9"/>
      <c r="NRR49" s="8"/>
      <c r="NRS49" s="8"/>
      <c r="NRT49" s="13"/>
      <c r="NRU49" s="13"/>
      <c r="NRV49" s="14"/>
      <c r="NRW49" s="15"/>
      <c r="NRX49" s="13"/>
      <c r="NRY49" s="9"/>
      <c r="NRZ49" s="8"/>
      <c r="NSA49" s="8"/>
      <c r="NSB49" s="13"/>
      <c r="NSC49" s="13"/>
      <c r="NSD49" s="14"/>
      <c r="NSE49" s="15"/>
      <c r="NSF49" s="13"/>
      <c r="NSG49" s="9"/>
      <c r="NSH49" s="8"/>
      <c r="NSI49" s="8"/>
      <c r="NSJ49" s="13"/>
      <c r="NSK49" s="13"/>
      <c r="NSL49" s="14"/>
      <c r="NSM49" s="15"/>
      <c r="NSN49" s="13"/>
      <c r="NSO49" s="9"/>
      <c r="NSP49" s="8"/>
      <c r="NSQ49" s="8"/>
      <c r="NSR49" s="13"/>
      <c r="NSS49" s="13"/>
      <c r="NST49" s="14"/>
      <c r="NSU49" s="15"/>
      <c r="NSV49" s="13"/>
      <c r="NSW49" s="9"/>
      <c r="NSX49" s="8"/>
      <c r="NSY49" s="8"/>
      <c r="NSZ49" s="13"/>
      <c r="NTA49" s="13"/>
      <c r="NTB49" s="14"/>
      <c r="NTC49" s="15"/>
      <c r="NTD49" s="13"/>
      <c r="NTE49" s="9"/>
      <c r="NTF49" s="8"/>
      <c r="NTG49" s="8"/>
      <c r="NTH49" s="13"/>
      <c r="NTI49" s="13"/>
      <c r="NTJ49" s="14"/>
      <c r="NTK49" s="15"/>
      <c r="NTL49" s="13"/>
      <c r="NTM49" s="9"/>
      <c r="NTN49" s="8"/>
      <c r="NTO49" s="8"/>
      <c r="NTP49" s="13"/>
      <c r="NTQ49" s="13"/>
      <c r="NTR49" s="14"/>
      <c r="NTS49" s="15"/>
      <c r="NTT49" s="13"/>
      <c r="NTU49" s="9"/>
      <c r="NTV49" s="8"/>
      <c r="NTW49" s="8"/>
      <c r="NTX49" s="13"/>
      <c r="NTY49" s="13"/>
      <c r="NTZ49" s="14"/>
      <c r="NUA49" s="15"/>
      <c r="NUB49" s="13"/>
      <c r="NUC49" s="9"/>
      <c r="NUD49" s="8"/>
      <c r="NUE49" s="8"/>
      <c r="NUF49" s="13"/>
      <c r="NUG49" s="13"/>
      <c r="NUH49" s="14"/>
      <c r="NUI49" s="15"/>
      <c r="NUJ49" s="13"/>
      <c r="NUK49" s="9"/>
      <c r="NUL49" s="8"/>
      <c r="NUM49" s="8"/>
      <c r="NUN49" s="13"/>
      <c r="NUO49" s="13"/>
      <c r="NUP49" s="14"/>
      <c r="NUQ49" s="15"/>
      <c r="NUR49" s="13"/>
      <c r="NUS49" s="9"/>
      <c r="NUT49" s="8"/>
      <c r="NUU49" s="8"/>
      <c r="NUV49" s="13"/>
      <c r="NUW49" s="13"/>
      <c r="NUX49" s="14"/>
      <c r="NUY49" s="15"/>
      <c r="NUZ49" s="13"/>
      <c r="NVA49" s="9"/>
      <c r="NVB49" s="8"/>
      <c r="NVC49" s="8"/>
      <c r="NVD49" s="13"/>
      <c r="NVE49" s="13"/>
      <c r="NVF49" s="14"/>
      <c r="NVG49" s="15"/>
      <c r="NVH49" s="13"/>
      <c r="NVI49" s="9"/>
      <c r="NVJ49" s="8"/>
      <c r="NVK49" s="8"/>
      <c r="NVL49" s="13"/>
      <c r="NVM49" s="13"/>
      <c r="NVN49" s="14"/>
      <c r="NVO49" s="15"/>
      <c r="NVP49" s="13"/>
      <c r="NVQ49" s="9"/>
      <c r="NVR49" s="8"/>
      <c r="NVS49" s="8"/>
      <c r="NVT49" s="13"/>
      <c r="NVU49" s="13"/>
      <c r="NVV49" s="14"/>
      <c r="NVW49" s="15"/>
      <c r="NVX49" s="13"/>
      <c r="NVY49" s="9"/>
      <c r="NVZ49" s="8"/>
      <c r="NWA49" s="8"/>
      <c r="NWB49" s="13"/>
      <c r="NWC49" s="13"/>
      <c r="NWD49" s="14"/>
      <c r="NWE49" s="15"/>
      <c r="NWF49" s="13"/>
      <c r="NWG49" s="9"/>
      <c r="NWH49" s="8"/>
      <c r="NWI49" s="8"/>
      <c r="NWJ49" s="13"/>
      <c r="NWK49" s="13"/>
      <c r="NWL49" s="14"/>
      <c r="NWM49" s="15"/>
      <c r="NWN49" s="13"/>
      <c r="NWO49" s="9"/>
      <c r="NWP49" s="8"/>
      <c r="NWQ49" s="8"/>
      <c r="NWR49" s="13"/>
      <c r="NWS49" s="13"/>
      <c r="NWT49" s="14"/>
      <c r="NWU49" s="15"/>
      <c r="NWV49" s="13"/>
      <c r="NWW49" s="9"/>
      <c r="NWX49" s="8"/>
      <c r="NWY49" s="8"/>
      <c r="NWZ49" s="13"/>
      <c r="NXA49" s="13"/>
      <c r="NXB49" s="14"/>
      <c r="NXC49" s="15"/>
      <c r="NXD49" s="13"/>
      <c r="NXE49" s="9"/>
      <c r="NXF49" s="8"/>
      <c r="NXG49" s="8"/>
      <c r="NXH49" s="13"/>
      <c r="NXI49" s="13"/>
      <c r="NXJ49" s="14"/>
      <c r="NXK49" s="15"/>
      <c r="NXL49" s="13"/>
      <c r="NXM49" s="9"/>
      <c r="NXN49" s="8"/>
      <c r="NXO49" s="8"/>
      <c r="NXP49" s="13"/>
      <c r="NXQ49" s="13"/>
      <c r="NXR49" s="14"/>
      <c r="NXS49" s="15"/>
      <c r="NXT49" s="13"/>
      <c r="NXU49" s="9"/>
      <c r="NXV49" s="8"/>
      <c r="NXW49" s="8"/>
      <c r="NXX49" s="13"/>
      <c r="NXY49" s="13"/>
      <c r="NXZ49" s="14"/>
      <c r="NYA49" s="15"/>
      <c r="NYB49" s="13"/>
      <c r="NYC49" s="9"/>
      <c r="NYD49" s="8"/>
      <c r="NYE49" s="8"/>
      <c r="NYF49" s="13"/>
      <c r="NYG49" s="13"/>
      <c r="NYH49" s="14"/>
      <c r="NYI49" s="15"/>
      <c r="NYJ49" s="13"/>
      <c r="NYK49" s="9"/>
      <c r="NYL49" s="8"/>
      <c r="NYM49" s="8"/>
      <c r="NYN49" s="13"/>
      <c r="NYO49" s="13"/>
      <c r="NYP49" s="14"/>
      <c r="NYQ49" s="15"/>
      <c r="NYR49" s="13"/>
      <c r="NYS49" s="9"/>
      <c r="NYT49" s="8"/>
      <c r="NYU49" s="8"/>
      <c r="NYV49" s="13"/>
      <c r="NYW49" s="13"/>
      <c r="NYX49" s="14"/>
      <c r="NYY49" s="15"/>
      <c r="NYZ49" s="13"/>
      <c r="NZA49" s="9"/>
      <c r="NZB49" s="8"/>
      <c r="NZC49" s="8"/>
      <c r="NZD49" s="13"/>
      <c r="NZE49" s="13"/>
      <c r="NZF49" s="14"/>
      <c r="NZG49" s="15"/>
      <c r="NZH49" s="13"/>
      <c r="NZI49" s="9"/>
      <c r="NZJ49" s="8"/>
      <c r="NZK49" s="8"/>
      <c r="NZL49" s="13"/>
      <c r="NZM49" s="13"/>
      <c r="NZN49" s="14"/>
      <c r="NZO49" s="15"/>
      <c r="NZP49" s="13"/>
      <c r="NZQ49" s="9"/>
      <c r="NZR49" s="8"/>
      <c r="NZS49" s="8"/>
      <c r="NZT49" s="13"/>
      <c r="NZU49" s="13"/>
      <c r="NZV49" s="14"/>
      <c r="NZW49" s="15"/>
      <c r="NZX49" s="13"/>
      <c r="NZY49" s="9"/>
      <c r="NZZ49" s="8"/>
      <c r="OAA49" s="8"/>
      <c r="OAB49" s="13"/>
      <c r="OAC49" s="13"/>
      <c r="OAD49" s="14"/>
      <c r="OAE49" s="15"/>
      <c r="OAF49" s="13"/>
      <c r="OAG49" s="9"/>
      <c r="OAH49" s="8"/>
      <c r="OAI49" s="8"/>
      <c r="OAJ49" s="13"/>
      <c r="OAK49" s="13"/>
      <c r="OAL49" s="14"/>
      <c r="OAM49" s="15"/>
      <c r="OAN49" s="13"/>
      <c r="OAO49" s="9"/>
      <c r="OAP49" s="8"/>
      <c r="OAQ49" s="8"/>
      <c r="OAR49" s="13"/>
      <c r="OAS49" s="13"/>
      <c r="OAT49" s="14"/>
      <c r="OAU49" s="15"/>
      <c r="OAV49" s="13"/>
      <c r="OAW49" s="9"/>
      <c r="OAX49" s="8"/>
      <c r="OAY49" s="8"/>
      <c r="OAZ49" s="13"/>
      <c r="OBA49" s="13"/>
      <c r="OBB49" s="14"/>
      <c r="OBC49" s="15"/>
      <c r="OBD49" s="13"/>
      <c r="OBE49" s="9"/>
      <c r="OBF49" s="8"/>
      <c r="OBG49" s="8"/>
      <c r="OBH49" s="13"/>
      <c r="OBI49" s="13"/>
      <c r="OBJ49" s="14"/>
      <c r="OBK49" s="15"/>
      <c r="OBL49" s="13"/>
      <c r="OBM49" s="9"/>
      <c r="OBN49" s="8"/>
      <c r="OBO49" s="8"/>
      <c r="OBP49" s="13"/>
      <c r="OBQ49" s="13"/>
      <c r="OBR49" s="14"/>
      <c r="OBS49" s="15"/>
      <c r="OBT49" s="13"/>
      <c r="OBU49" s="9"/>
      <c r="OBV49" s="8"/>
      <c r="OBW49" s="8"/>
      <c r="OBX49" s="13"/>
      <c r="OBY49" s="13"/>
      <c r="OBZ49" s="14"/>
      <c r="OCA49" s="15"/>
      <c r="OCB49" s="13"/>
      <c r="OCC49" s="9"/>
      <c r="OCD49" s="8"/>
      <c r="OCE49" s="8"/>
      <c r="OCF49" s="13"/>
      <c r="OCG49" s="13"/>
      <c r="OCH49" s="14"/>
      <c r="OCI49" s="15"/>
      <c r="OCJ49" s="13"/>
      <c r="OCK49" s="9"/>
      <c r="OCL49" s="8"/>
      <c r="OCM49" s="8"/>
      <c r="OCN49" s="13"/>
      <c r="OCO49" s="13"/>
      <c r="OCP49" s="14"/>
      <c r="OCQ49" s="15"/>
      <c r="OCR49" s="13"/>
      <c r="OCS49" s="9"/>
      <c r="OCT49" s="8"/>
      <c r="OCU49" s="8"/>
      <c r="OCV49" s="13"/>
      <c r="OCW49" s="13"/>
      <c r="OCX49" s="14"/>
      <c r="OCY49" s="15"/>
      <c r="OCZ49" s="13"/>
      <c r="ODA49" s="9"/>
      <c r="ODB49" s="8"/>
      <c r="ODC49" s="8"/>
      <c r="ODD49" s="13"/>
      <c r="ODE49" s="13"/>
      <c r="ODF49" s="14"/>
      <c r="ODG49" s="15"/>
      <c r="ODH49" s="13"/>
      <c r="ODI49" s="9"/>
      <c r="ODJ49" s="8"/>
      <c r="ODK49" s="8"/>
      <c r="ODL49" s="13"/>
      <c r="ODM49" s="13"/>
      <c r="ODN49" s="14"/>
      <c r="ODO49" s="15"/>
      <c r="ODP49" s="13"/>
      <c r="ODQ49" s="9"/>
      <c r="ODR49" s="8"/>
      <c r="ODS49" s="8"/>
      <c r="ODT49" s="13"/>
      <c r="ODU49" s="13"/>
      <c r="ODV49" s="14"/>
      <c r="ODW49" s="15"/>
      <c r="ODX49" s="13"/>
      <c r="ODY49" s="9"/>
      <c r="ODZ49" s="8"/>
      <c r="OEA49" s="8"/>
      <c r="OEB49" s="13"/>
      <c r="OEC49" s="13"/>
      <c r="OED49" s="14"/>
      <c r="OEE49" s="15"/>
      <c r="OEF49" s="13"/>
      <c r="OEG49" s="9"/>
      <c r="OEH49" s="8"/>
      <c r="OEI49" s="8"/>
      <c r="OEJ49" s="13"/>
      <c r="OEK49" s="13"/>
      <c r="OEL49" s="14"/>
      <c r="OEM49" s="15"/>
      <c r="OEN49" s="13"/>
      <c r="OEO49" s="9"/>
      <c r="OEP49" s="8"/>
      <c r="OEQ49" s="8"/>
      <c r="OER49" s="13"/>
      <c r="OES49" s="13"/>
      <c r="OET49" s="14"/>
      <c r="OEU49" s="15"/>
      <c r="OEV49" s="13"/>
      <c r="OEW49" s="9"/>
      <c r="OEX49" s="8"/>
      <c r="OEY49" s="8"/>
      <c r="OEZ49" s="13"/>
      <c r="OFA49" s="13"/>
      <c r="OFB49" s="14"/>
      <c r="OFC49" s="15"/>
      <c r="OFD49" s="13"/>
      <c r="OFE49" s="9"/>
      <c r="OFF49" s="8"/>
      <c r="OFG49" s="8"/>
      <c r="OFH49" s="13"/>
      <c r="OFI49" s="13"/>
      <c r="OFJ49" s="14"/>
      <c r="OFK49" s="15"/>
      <c r="OFL49" s="13"/>
      <c r="OFM49" s="9"/>
      <c r="OFN49" s="8"/>
      <c r="OFO49" s="8"/>
      <c r="OFP49" s="13"/>
      <c r="OFQ49" s="13"/>
      <c r="OFR49" s="14"/>
      <c r="OFS49" s="15"/>
      <c r="OFT49" s="13"/>
      <c r="OFU49" s="9"/>
      <c r="OFV49" s="8"/>
      <c r="OFW49" s="8"/>
      <c r="OFX49" s="13"/>
      <c r="OFY49" s="13"/>
      <c r="OFZ49" s="14"/>
      <c r="OGA49" s="15"/>
      <c r="OGB49" s="13"/>
      <c r="OGC49" s="9"/>
      <c r="OGD49" s="8"/>
      <c r="OGE49" s="8"/>
      <c r="OGF49" s="13"/>
      <c r="OGG49" s="13"/>
      <c r="OGH49" s="14"/>
      <c r="OGI49" s="15"/>
      <c r="OGJ49" s="13"/>
      <c r="OGK49" s="9"/>
      <c r="OGL49" s="8"/>
      <c r="OGM49" s="8"/>
      <c r="OGN49" s="13"/>
      <c r="OGO49" s="13"/>
      <c r="OGP49" s="14"/>
      <c r="OGQ49" s="15"/>
      <c r="OGR49" s="13"/>
      <c r="OGS49" s="9"/>
      <c r="OGT49" s="8"/>
      <c r="OGU49" s="8"/>
      <c r="OGV49" s="13"/>
      <c r="OGW49" s="13"/>
      <c r="OGX49" s="14"/>
      <c r="OGY49" s="15"/>
      <c r="OGZ49" s="13"/>
      <c r="OHA49" s="9"/>
      <c r="OHB49" s="8"/>
      <c r="OHC49" s="8"/>
      <c r="OHD49" s="13"/>
      <c r="OHE49" s="13"/>
      <c r="OHF49" s="14"/>
      <c r="OHG49" s="15"/>
      <c r="OHH49" s="13"/>
      <c r="OHI49" s="9"/>
      <c r="OHJ49" s="8"/>
      <c r="OHK49" s="8"/>
      <c r="OHL49" s="13"/>
      <c r="OHM49" s="13"/>
      <c r="OHN49" s="14"/>
      <c r="OHO49" s="15"/>
      <c r="OHP49" s="13"/>
      <c r="OHQ49" s="9"/>
      <c r="OHR49" s="8"/>
      <c r="OHS49" s="8"/>
      <c r="OHT49" s="13"/>
      <c r="OHU49" s="13"/>
      <c r="OHV49" s="14"/>
      <c r="OHW49" s="15"/>
      <c r="OHX49" s="13"/>
      <c r="OHY49" s="9"/>
      <c r="OHZ49" s="8"/>
      <c r="OIA49" s="8"/>
      <c r="OIB49" s="13"/>
      <c r="OIC49" s="13"/>
      <c r="OID49" s="14"/>
      <c r="OIE49" s="15"/>
      <c r="OIF49" s="13"/>
      <c r="OIG49" s="9"/>
      <c r="OIH49" s="8"/>
      <c r="OII49" s="8"/>
      <c r="OIJ49" s="13"/>
      <c r="OIK49" s="13"/>
      <c r="OIL49" s="14"/>
      <c r="OIM49" s="15"/>
      <c r="OIN49" s="13"/>
      <c r="OIO49" s="9"/>
      <c r="OIP49" s="8"/>
      <c r="OIQ49" s="8"/>
      <c r="OIR49" s="13"/>
      <c r="OIS49" s="13"/>
      <c r="OIT49" s="14"/>
      <c r="OIU49" s="15"/>
      <c r="OIV49" s="13"/>
      <c r="OIW49" s="9"/>
      <c r="OIX49" s="8"/>
      <c r="OIY49" s="8"/>
      <c r="OIZ49" s="13"/>
      <c r="OJA49" s="13"/>
      <c r="OJB49" s="14"/>
      <c r="OJC49" s="15"/>
      <c r="OJD49" s="13"/>
      <c r="OJE49" s="9"/>
      <c r="OJF49" s="8"/>
      <c r="OJG49" s="8"/>
      <c r="OJH49" s="13"/>
      <c r="OJI49" s="13"/>
      <c r="OJJ49" s="14"/>
      <c r="OJK49" s="15"/>
      <c r="OJL49" s="13"/>
      <c r="OJM49" s="9"/>
      <c r="OJN49" s="8"/>
      <c r="OJO49" s="8"/>
      <c r="OJP49" s="13"/>
      <c r="OJQ49" s="13"/>
      <c r="OJR49" s="14"/>
      <c r="OJS49" s="15"/>
      <c r="OJT49" s="13"/>
      <c r="OJU49" s="9"/>
      <c r="OJV49" s="8"/>
      <c r="OJW49" s="8"/>
      <c r="OJX49" s="13"/>
      <c r="OJY49" s="13"/>
      <c r="OJZ49" s="14"/>
      <c r="OKA49" s="15"/>
      <c r="OKB49" s="13"/>
      <c r="OKC49" s="9"/>
      <c r="OKD49" s="8"/>
      <c r="OKE49" s="8"/>
      <c r="OKF49" s="13"/>
      <c r="OKG49" s="13"/>
      <c r="OKH49" s="14"/>
      <c r="OKI49" s="15"/>
      <c r="OKJ49" s="13"/>
      <c r="OKK49" s="9"/>
      <c r="OKL49" s="8"/>
      <c r="OKM49" s="8"/>
      <c r="OKN49" s="13"/>
      <c r="OKO49" s="13"/>
      <c r="OKP49" s="14"/>
      <c r="OKQ49" s="15"/>
      <c r="OKR49" s="13"/>
      <c r="OKS49" s="9"/>
      <c r="OKT49" s="8"/>
      <c r="OKU49" s="8"/>
      <c r="OKV49" s="13"/>
      <c r="OKW49" s="13"/>
      <c r="OKX49" s="14"/>
      <c r="OKY49" s="15"/>
      <c r="OKZ49" s="13"/>
      <c r="OLA49" s="9"/>
      <c r="OLB49" s="8"/>
      <c r="OLC49" s="8"/>
      <c r="OLD49" s="13"/>
      <c r="OLE49" s="13"/>
      <c r="OLF49" s="14"/>
      <c r="OLG49" s="15"/>
      <c r="OLH49" s="13"/>
      <c r="OLI49" s="9"/>
      <c r="OLJ49" s="8"/>
      <c r="OLK49" s="8"/>
      <c r="OLL49" s="13"/>
      <c r="OLM49" s="13"/>
      <c r="OLN49" s="14"/>
      <c r="OLO49" s="15"/>
      <c r="OLP49" s="13"/>
      <c r="OLQ49" s="9"/>
      <c r="OLR49" s="8"/>
      <c r="OLS49" s="8"/>
      <c r="OLT49" s="13"/>
      <c r="OLU49" s="13"/>
      <c r="OLV49" s="14"/>
      <c r="OLW49" s="15"/>
      <c r="OLX49" s="13"/>
      <c r="OLY49" s="9"/>
      <c r="OLZ49" s="8"/>
      <c r="OMA49" s="8"/>
      <c r="OMB49" s="13"/>
      <c r="OMC49" s="13"/>
      <c r="OMD49" s="14"/>
      <c r="OME49" s="15"/>
      <c r="OMF49" s="13"/>
      <c r="OMG49" s="9"/>
      <c r="OMH49" s="8"/>
      <c r="OMI49" s="8"/>
      <c r="OMJ49" s="13"/>
      <c r="OMK49" s="13"/>
      <c r="OML49" s="14"/>
      <c r="OMM49" s="15"/>
      <c r="OMN49" s="13"/>
      <c r="OMO49" s="9"/>
      <c r="OMP49" s="8"/>
      <c r="OMQ49" s="8"/>
      <c r="OMR49" s="13"/>
      <c r="OMS49" s="13"/>
      <c r="OMT49" s="14"/>
      <c r="OMU49" s="15"/>
      <c r="OMV49" s="13"/>
      <c r="OMW49" s="9"/>
      <c r="OMX49" s="8"/>
      <c r="OMY49" s="8"/>
      <c r="OMZ49" s="13"/>
      <c r="ONA49" s="13"/>
      <c r="ONB49" s="14"/>
      <c r="ONC49" s="15"/>
      <c r="OND49" s="13"/>
      <c r="ONE49" s="9"/>
      <c r="ONF49" s="8"/>
      <c r="ONG49" s="8"/>
      <c r="ONH49" s="13"/>
      <c r="ONI49" s="13"/>
      <c r="ONJ49" s="14"/>
      <c r="ONK49" s="15"/>
      <c r="ONL49" s="13"/>
      <c r="ONM49" s="9"/>
      <c r="ONN49" s="8"/>
      <c r="ONO49" s="8"/>
      <c r="ONP49" s="13"/>
      <c r="ONQ49" s="13"/>
      <c r="ONR49" s="14"/>
      <c r="ONS49" s="15"/>
      <c r="ONT49" s="13"/>
      <c r="ONU49" s="9"/>
      <c r="ONV49" s="8"/>
      <c r="ONW49" s="8"/>
      <c r="ONX49" s="13"/>
      <c r="ONY49" s="13"/>
      <c r="ONZ49" s="14"/>
      <c r="OOA49" s="15"/>
      <c r="OOB49" s="13"/>
      <c r="OOC49" s="9"/>
      <c r="OOD49" s="8"/>
      <c r="OOE49" s="8"/>
      <c r="OOF49" s="13"/>
      <c r="OOG49" s="13"/>
      <c r="OOH49" s="14"/>
      <c r="OOI49" s="15"/>
      <c r="OOJ49" s="13"/>
      <c r="OOK49" s="9"/>
      <c r="OOL49" s="8"/>
      <c r="OOM49" s="8"/>
      <c r="OON49" s="13"/>
      <c r="OOO49" s="13"/>
      <c r="OOP49" s="14"/>
      <c r="OOQ49" s="15"/>
      <c r="OOR49" s="13"/>
      <c r="OOS49" s="9"/>
      <c r="OOT49" s="8"/>
      <c r="OOU49" s="8"/>
      <c r="OOV49" s="13"/>
      <c r="OOW49" s="13"/>
      <c r="OOX49" s="14"/>
      <c r="OOY49" s="15"/>
      <c r="OOZ49" s="13"/>
      <c r="OPA49" s="9"/>
      <c r="OPB49" s="8"/>
      <c r="OPC49" s="8"/>
      <c r="OPD49" s="13"/>
      <c r="OPE49" s="13"/>
      <c r="OPF49" s="14"/>
      <c r="OPG49" s="15"/>
      <c r="OPH49" s="13"/>
      <c r="OPI49" s="9"/>
      <c r="OPJ49" s="8"/>
      <c r="OPK49" s="8"/>
      <c r="OPL49" s="13"/>
      <c r="OPM49" s="13"/>
      <c r="OPN49" s="14"/>
      <c r="OPO49" s="15"/>
      <c r="OPP49" s="13"/>
      <c r="OPQ49" s="9"/>
      <c r="OPR49" s="8"/>
      <c r="OPS49" s="8"/>
      <c r="OPT49" s="13"/>
      <c r="OPU49" s="13"/>
      <c r="OPV49" s="14"/>
      <c r="OPW49" s="15"/>
      <c r="OPX49" s="13"/>
      <c r="OPY49" s="9"/>
      <c r="OPZ49" s="8"/>
      <c r="OQA49" s="8"/>
      <c r="OQB49" s="13"/>
      <c r="OQC49" s="13"/>
      <c r="OQD49" s="14"/>
      <c r="OQE49" s="15"/>
      <c r="OQF49" s="13"/>
      <c r="OQG49" s="9"/>
      <c r="OQH49" s="8"/>
      <c r="OQI49" s="8"/>
      <c r="OQJ49" s="13"/>
      <c r="OQK49" s="13"/>
      <c r="OQL49" s="14"/>
      <c r="OQM49" s="15"/>
      <c r="OQN49" s="13"/>
      <c r="OQO49" s="9"/>
      <c r="OQP49" s="8"/>
      <c r="OQQ49" s="8"/>
      <c r="OQR49" s="13"/>
      <c r="OQS49" s="13"/>
      <c r="OQT49" s="14"/>
      <c r="OQU49" s="15"/>
      <c r="OQV49" s="13"/>
      <c r="OQW49" s="9"/>
      <c r="OQX49" s="8"/>
      <c r="OQY49" s="8"/>
      <c r="OQZ49" s="13"/>
      <c r="ORA49" s="13"/>
      <c r="ORB49" s="14"/>
      <c r="ORC49" s="15"/>
      <c r="ORD49" s="13"/>
      <c r="ORE49" s="9"/>
      <c r="ORF49" s="8"/>
      <c r="ORG49" s="8"/>
      <c r="ORH49" s="13"/>
      <c r="ORI49" s="13"/>
      <c r="ORJ49" s="14"/>
      <c r="ORK49" s="15"/>
      <c r="ORL49" s="13"/>
      <c r="ORM49" s="9"/>
      <c r="ORN49" s="8"/>
      <c r="ORO49" s="8"/>
      <c r="ORP49" s="13"/>
      <c r="ORQ49" s="13"/>
      <c r="ORR49" s="14"/>
      <c r="ORS49" s="15"/>
      <c r="ORT49" s="13"/>
      <c r="ORU49" s="9"/>
      <c r="ORV49" s="8"/>
      <c r="ORW49" s="8"/>
      <c r="ORX49" s="13"/>
      <c r="ORY49" s="13"/>
      <c r="ORZ49" s="14"/>
      <c r="OSA49" s="15"/>
      <c r="OSB49" s="13"/>
      <c r="OSC49" s="9"/>
      <c r="OSD49" s="8"/>
      <c r="OSE49" s="8"/>
      <c r="OSF49" s="13"/>
      <c r="OSG49" s="13"/>
      <c r="OSH49" s="14"/>
      <c r="OSI49" s="15"/>
      <c r="OSJ49" s="13"/>
      <c r="OSK49" s="9"/>
      <c r="OSL49" s="8"/>
      <c r="OSM49" s="8"/>
      <c r="OSN49" s="13"/>
      <c r="OSO49" s="13"/>
      <c r="OSP49" s="14"/>
      <c r="OSQ49" s="15"/>
      <c r="OSR49" s="13"/>
      <c r="OSS49" s="9"/>
      <c r="OST49" s="8"/>
      <c r="OSU49" s="8"/>
      <c r="OSV49" s="13"/>
      <c r="OSW49" s="13"/>
      <c r="OSX49" s="14"/>
      <c r="OSY49" s="15"/>
      <c r="OSZ49" s="13"/>
      <c r="OTA49" s="9"/>
      <c r="OTB49" s="8"/>
      <c r="OTC49" s="8"/>
      <c r="OTD49" s="13"/>
      <c r="OTE49" s="13"/>
      <c r="OTF49" s="14"/>
      <c r="OTG49" s="15"/>
      <c r="OTH49" s="13"/>
      <c r="OTI49" s="9"/>
      <c r="OTJ49" s="8"/>
      <c r="OTK49" s="8"/>
      <c r="OTL49" s="13"/>
      <c r="OTM49" s="13"/>
      <c r="OTN49" s="14"/>
      <c r="OTO49" s="15"/>
      <c r="OTP49" s="13"/>
      <c r="OTQ49" s="9"/>
      <c r="OTR49" s="8"/>
      <c r="OTS49" s="8"/>
      <c r="OTT49" s="13"/>
      <c r="OTU49" s="13"/>
      <c r="OTV49" s="14"/>
      <c r="OTW49" s="15"/>
      <c r="OTX49" s="13"/>
      <c r="OTY49" s="9"/>
      <c r="OTZ49" s="8"/>
      <c r="OUA49" s="8"/>
      <c r="OUB49" s="13"/>
      <c r="OUC49" s="13"/>
      <c r="OUD49" s="14"/>
      <c r="OUE49" s="15"/>
      <c r="OUF49" s="13"/>
      <c r="OUG49" s="9"/>
      <c r="OUH49" s="8"/>
      <c r="OUI49" s="8"/>
      <c r="OUJ49" s="13"/>
      <c r="OUK49" s="13"/>
      <c r="OUL49" s="14"/>
      <c r="OUM49" s="15"/>
      <c r="OUN49" s="13"/>
      <c r="OUO49" s="9"/>
      <c r="OUP49" s="8"/>
      <c r="OUQ49" s="8"/>
      <c r="OUR49" s="13"/>
      <c r="OUS49" s="13"/>
      <c r="OUT49" s="14"/>
      <c r="OUU49" s="15"/>
      <c r="OUV49" s="13"/>
      <c r="OUW49" s="9"/>
      <c r="OUX49" s="8"/>
      <c r="OUY49" s="8"/>
      <c r="OUZ49" s="13"/>
      <c r="OVA49" s="13"/>
      <c r="OVB49" s="14"/>
      <c r="OVC49" s="15"/>
      <c r="OVD49" s="13"/>
      <c r="OVE49" s="9"/>
      <c r="OVF49" s="8"/>
      <c r="OVG49" s="8"/>
      <c r="OVH49" s="13"/>
      <c r="OVI49" s="13"/>
      <c r="OVJ49" s="14"/>
      <c r="OVK49" s="15"/>
      <c r="OVL49" s="13"/>
      <c r="OVM49" s="9"/>
      <c r="OVN49" s="8"/>
      <c r="OVO49" s="8"/>
      <c r="OVP49" s="13"/>
      <c r="OVQ49" s="13"/>
      <c r="OVR49" s="14"/>
      <c r="OVS49" s="15"/>
      <c r="OVT49" s="13"/>
      <c r="OVU49" s="9"/>
      <c r="OVV49" s="8"/>
      <c r="OVW49" s="8"/>
      <c r="OVX49" s="13"/>
      <c r="OVY49" s="13"/>
      <c r="OVZ49" s="14"/>
      <c r="OWA49" s="15"/>
      <c r="OWB49" s="13"/>
      <c r="OWC49" s="9"/>
      <c r="OWD49" s="8"/>
      <c r="OWE49" s="8"/>
      <c r="OWF49" s="13"/>
      <c r="OWG49" s="13"/>
      <c r="OWH49" s="14"/>
      <c r="OWI49" s="15"/>
      <c r="OWJ49" s="13"/>
      <c r="OWK49" s="9"/>
      <c r="OWL49" s="8"/>
      <c r="OWM49" s="8"/>
      <c r="OWN49" s="13"/>
      <c r="OWO49" s="13"/>
      <c r="OWP49" s="14"/>
      <c r="OWQ49" s="15"/>
      <c r="OWR49" s="13"/>
      <c r="OWS49" s="9"/>
      <c r="OWT49" s="8"/>
      <c r="OWU49" s="8"/>
      <c r="OWV49" s="13"/>
      <c r="OWW49" s="13"/>
      <c r="OWX49" s="14"/>
      <c r="OWY49" s="15"/>
      <c r="OWZ49" s="13"/>
      <c r="OXA49" s="9"/>
      <c r="OXB49" s="8"/>
      <c r="OXC49" s="8"/>
      <c r="OXD49" s="13"/>
      <c r="OXE49" s="13"/>
      <c r="OXF49" s="14"/>
      <c r="OXG49" s="15"/>
      <c r="OXH49" s="13"/>
      <c r="OXI49" s="9"/>
      <c r="OXJ49" s="8"/>
      <c r="OXK49" s="8"/>
      <c r="OXL49" s="13"/>
      <c r="OXM49" s="13"/>
      <c r="OXN49" s="14"/>
      <c r="OXO49" s="15"/>
      <c r="OXP49" s="13"/>
      <c r="OXQ49" s="9"/>
      <c r="OXR49" s="8"/>
      <c r="OXS49" s="8"/>
      <c r="OXT49" s="13"/>
      <c r="OXU49" s="13"/>
      <c r="OXV49" s="14"/>
      <c r="OXW49" s="15"/>
      <c r="OXX49" s="13"/>
      <c r="OXY49" s="9"/>
      <c r="OXZ49" s="8"/>
      <c r="OYA49" s="8"/>
      <c r="OYB49" s="13"/>
      <c r="OYC49" s="13"/>
      <c r="OYD49" s="14"/>
      <c r="OYE49" s="15"/>
      <c r="OYF49" s="13"/>
      <c r="OYG49" s="9"/>
      <c r="OYH49" s="8"/>
      <c r="OYI49" s="8"/>
      <c r="OYJ49" s="13"/>
      <c r="OYK49" s="13"/>
      <c r="OYL49" s="14"/>
      <c r="OYM49" s="15"/>
      <c r="OYN49" s="13"/>
      <c r="OYO49" s="9"/>
      <c r="OYP49" s="8"/>
      <c r="OYQ49" s="8"/>
      <c r="OYR49" s="13"/>
      <c r="OYS49" s="13"/>
      <c r="OYT49" s="14"/>
      <c r="OYU49" s="15"/>
      <c r="OYV49" s="13"/>
      <c r="OYW49" s="9"/>
      <c r="OYX49" s="8"/>
      <c r="OYY49" s="8"/>
      <c r="OYZ49" s="13"/>
      <c r="OZA49" s="13"/>
      <c r="OZB49" s="14"/>
      <c r="OZC49" s="15"/>
      <c r="OZD49" s="13"/>
      <c r="OZE49" s="9"/>
      <c r="OZF49" s="8"/>
      <c r="OZG49" s="8"/>
      <c r="OZH49" s="13"/>
      <c r="OZI49" s="13"/>
      <c r="OZJ49" s="14"/>
      <c r="OZK49" s="15"/>
      <c r="OZL49" s="13"/>
      <c r="OZM49" s="9"/>
      <c r="OZN49" s="8"/>
      <c r="OZO49" s="8"/>
      <c r="OZP49" s="13"/>
      <c r="OZQ49" s="13"/>
      <c r="OZR49" s="14"/>
      <c r="OZS49" s="15"/>
      <c r="OZT49" s="13"/>
      <c r="OZU49" s="9"/>
      <c r="OZV49" s="8"/>
      <c r="OZW49" s="8"/>
      <c r="OZX49" s="13"/>
      <c r="OZY49" s="13"/>
      <c r="OZZ49" s="14"/>
      <c r="PAA49" s="15"/>
      <c r="PAB49" s="13"/>
      <c r="PAC49" s="9"/>
      <c r="PAD49" s="8"/>
      <c r="PAE49" s="8"/>
      <c r="PAF49" s="13"/>
      <c r="PAG49" s="13"/>
      <c r="PAH49" s="14"/>
      <c r="PAI49" s="15"/>
      <c r="PAJ49" s="13"/>
      <c r="PAK49" s="9"/>
      <c r="PAL49" s="8"/>
      <c r="PAM49" s="8"/>
      <c r="PAN49" s="13"/>
      <c r="PAO49" s="13"/>
      <c r="PAP49" s="14"/>
      <c r="PAQ49" s="15"/>
      <c r="PAR49" s="13"/>
      <c r="PAS49" s="9"/>
      <c r="PAT49" s="8"/>
      <c r="PAU49" s="8"/>
      <c r="PAV49" s="13"/>
      <c r="PAW49" s="13"/>
      <c r="PAX49" s="14"/>
      <c r="PAY49" s="15"/>
      <c r="PAZ49" s="13"/>
      <c r="PBA49" s="9"/>
      <c r="PBB49" s="8"/>
      <c r="PBC49" s="8"/>
      <c r="PBD49" s="13"/>
      <c r="PBE49" s="13"/>
      <c r="PBF49" s="14"/>
      <c r="PBG49" s="15"/>
      <c r="PBH49" s="13"/>
      <c r="PBI49" s="9"/>
      <c r="PBJ49" s="8"/>
      <c r="PBK49" s="8"/>
      <c r="PBL49" s="13"/>
      <c r="PBM49" s="13"/>
      <c r="PBN49" s="14"/>
      <c r="PBO49" s="15"/>
      <c r="PBP49" s="13"/>
      <c r="PBQ49" s="9"/>
      <c r="PBR49" s="8"/>
      <c r="PBS49" s="8"/>
      <c r="PBT49" s="13"/>
      <c r="PBU49" s="13"/>
      <c r="PBV49" s="14"/>
      <c r="PBW49" s="15"/>
      <c r="PBX49" s="13"/>
      <c r="PBY49" s="9"/>
      <c r="PBZ49" s="8"/>
      <c r="PCA49" s="8"/>
      <c r="PCB49" s="13"/>
      <c r="PCC49" s="13"/>
      <c r="PCD49" s="14"/>
      <c r="PCE49" s="15"/>
      <c r="PCF49" s="13"/>
      <c r="PCG49" s="9"/>
      <c r="PCH49" s="8"/>
      <c r="PCI49" s="8"/>
      <c r="PCJ49" s="13"/>
      <c r="PCK49" s="13"/>
      <c r="PCL49" s="14"/>
      <c r="PCM49" s="15"/>
      <c r="PCN49" s="13"/>
      <c r="PCO49" s="9"/>
      <c r="PCP49" s="8"/>
      <c r="PCQ49" s="8"/>
      <c r="PCR49" s="13"/>
      <c r="PCS49" s="13"/>
      <c r="PCT49" s="14"/>
      <c r="PCU49" s="15"/>
      <c r="PCV49" s="13"/>
      <c r="PCW49" s="9"/>
      <c r="PCX49" s="8"/>
      <c r="PCY49" s="8"/>
      <c r="PCZ49" s="13"/>
      <c r="PDA49" s="13"/>
      <c r="PDB49" s="14"/>
      <c r="PDC49" s="15"/>
      <c r="PDD49" s="13"/>
      <c r="PDE49" s="9"/>
      <c r="PDF49" s="8"/>
      <c r="PDG49" s="8"/>
      <c r="PDH49" s="13"/>
      <c r="PDI49" s="13"/>
      <c r="PDJ49" s="14"/>
      <c r="PDK49" s="15"/>
      <c r="PDL49" s="13"/>
      <c r="PDM49" s="9"/>
      <c r="PDN49" s="8"/>
      <c r="PDO49" s="8"/>
      <c r="PDP49" s="13"/>
      <c r="PDQ49" s="13"/>
      <c r="PDR49" s="14"/>
      <c r="PDS49" s="15"/>
      <c r="PDT49" s="13"/>
      <c r="PDU49" s="9"/>
      <c r="PDV49" s="8"/>
      <c r="PDW49" s="8"/>
      <c r="PDX49" s="13"/>
      <c r="PDY49" s="13"/>
      <c r="PDZ49" s="14"/>
      <c r="PEA49" s="15"/>
      <c r="PEB49" s="13"/>
      <c r="PEC49" s="9"/>
      <c r="PED49" s="8"/>
      <c r="PEE49" s="8"/>
      <c r="PEF49" s="13"/>
      <c r="PEG49" s="13"/>
      <c r="PEH49" s="14"/>
      <c r="PEI49" s="15"/>
      <c r="PEJ49" s="13"/>
      <c r="PEK49" s="9"/>
      <c r="PEL49" s="8"/>
      <c r="PEM49" s="8"/>
      <c r="PEN49" s="13"/>
      <c r="PEO49" s="13"/>
      <c r="PEP49" s="14"/>
      <c r="PEQ49" s="15"/>
      <c r="PER49" s="13"/>
      <c r="PES49" s="9"/>
      <c r="PET49" s="8"/>
      <c r="PEU49" s="8"/>
      <c r="PEV49" s="13"/>
      <c r="PEW49" s="13"/>
      <c r="PEX49" s="14"/>
      <c r="PEY49" s="15"/>
      <c r="PEZ49" s="13"/>
      <c r="PFA49" s="9"/>
      <c r="PFB49" s="8"/>
      <c r="PFC49" s="8"/>
      <c r="PFD49" s="13"/>
      <c r="PFE49" s="13"/>
      <c r="PFF49" s="14"/>
      <c r="PFG49" s="15"/>
      <c r="PFH49" s="13"/>
      <c r="PFI49" s="9"/>
      <c r="PFJ49" s="8"/>
      <c r="PFK49" s="8"/>
      <c r="PFL49" s="13"/>
      <c r="PFM49" s="13"/>
      <c r="PFN49" s="14"/>
      <c r="PFO49" s="15"/>
      <c r="PFP49" s="13"/>
      <c r="PFQ49" s="9"/>
      <c r="PFR49" s="8"/>
      <c r="PFS49" s="8"/>
      <c r="PFT49" s="13"/>
      <c r="PFU49" s="13"/>
      <c r="PFV49" s="14"/>
      <c r="PFW49" s="15"/>
      <c r="PFX49" s="13"/>
      <c r="PFY49" s="9"/>
      <c r="PFZ49" s="8"/>
      <c r="PGA49" s="8"/>
      <c r="PGB49" s="13"/>
      <c r="PGC49" s="13"/>
      <c r="PGD49" s="14"/>
      <c r="PGE49" s="15"/>
      <c r="PGF49" s="13"/>
      <c r="PGG49" s="9"/>
      <c r="PGH49" s="8"/>
      <c r="PGI49" s="8"/>
      <c r="PGJ49" s="13"/>
      <c r="PGK49" s="13"/>
      <c r="PGL49" s="14"/>
      <c r="PGM49" s="15"/>
      <c r="PGN49" s="13"/>
      <c r="PGO49" s="9"/>
      <c r="PGP49" s="8"/>
      <c r="PGQ49" s="8"/>
      <c r="PGR49" s="13"/>
      <c r="PGS49" s="13"/>
      <c r="PGT49" s="14"/>
      <c r="PGU49" s="15"/>
      <c r="PGV49" s="13"/>
      <c r="PGW49" s="9"/>
      <c r="PGX49" s="8"/>
      <c r="PGY49" s="8"/>
      <c r="PGZ49" s="13"/>
      <c r="PHA49" s="13"/>
      <c r="PHB49" s="14"/>
      <c r="PHC49" s="15"/>
      <c r="PHD49" s="13"/>
      <c r="PHE49" s="9"/>
      <c r="PHF49" s="8"/>
      <c r="PHG49" s="8"/>
      <c r="PHH49" s="13"/>
      <c r="PHI49" s="13"/>
      <c r="PHJ49" s="14"/>
      <c r="PHK49" s="15"/>
      <c r="PHL49" s="13"/>
      <c r="PHM49" s="9"/>
      <c r="PHN49" s="8"/>
      <c r="PHO49" s="8"/>
      <c r="PHP49" s="13"/>
      <c r="PHQ49" s="13"/>
      <c r="PHR49" s="14"/>
      <c r="PHS49" s="15"/>
      <c r="PHT49" s="13"/>
      <c r="PHU49" s="9"/>
      <c r="PHV49" s="8"/>
      <c r="PHW49" s="8"/>
      <c r="PHX49" s="13"/>
      <c r="PHY49" s="13"/>
      <c r="PHZ49" s="14"/>
      <c r="PIA49" s="15"/>
      <c r="PIB49" s="13"/>
      <c r="PIC49" s="9"/>
      <c r="PID49" s="8"/>
      <c r="PIE49" s="8"/>
      <c r="PIF49" s="13"/>
      <c r="PIG49" s="13"/>
      <c r="PIH49" s="14"/>
      <c r="PII49" s="15"/>
      <c r="PIJ49" s="13"/>
      <c r="PIK49" s="9"/>
      <c r="PIL49" s="8"/>
      <c r="PIM49" s="8"/>
      <c r="PIN49" s="13"/>
      <c r="PIO49" s="13"/>
      <c r="PIP49" s="14"/>
      <c r="PIQ49" s="15"/>
      <c r="PIR49" s="13"/>
      <c r="PIS49" s="9"/>
      <c r="PIT49" s="8"/>
      <c r="PIU49" s="8"/>
      <c r="PIV49" s="13"/>
      <c r="PIW49" s="13"/>
      <c r="PIX49" s="14"/>
      <c r="PIY49" s="15"/>
      <c r="PIZ49" s="13"/>
      <c r="PJA49" s="9"/>
      <c r="PJB49" s="8"/>
      <c r="PJC49" s="8"/>
      <c r="PJD49" s="13"/>
      <c r="PJE49" s="13"/>
      <c r="PJF49" s="14"/>
      <c r="PJG49" s="15"/>
      <c r="PJH49" s="13"/>
      <c r="PJI49" s="9"/>
      <c r="PJJ49" s="8"/>
      <c r="PJK49" s="8"/>
      <c r="PJL49" s="13"/>
      <c r="PJM49" s="13"/>
      <c r="PJN49" s="14"/>
      <c r="PJO49" s="15"/>
      <c r="PJP49" s="13"/>
      <c r="PJQ49" s="9"/>
      <c r="PJR49" s="8"/>
      <c r="PJS49" s="8"/>
      <c r="PJT49" s="13"/>
      <c r="PJU49" s="13"/>
      <c r="PJV49" s="14"/>
      <c r="PJW49" s="15"/>
      <c r="PJX49" s="13"/>
      <c r="PJY49" s="9"/>
      <c r="PJZ49" s="8"/>
      <c r="PKA49" s="8"/>
      <c r="PKB49" s="13"/>
      <c r="PKC49" s="13"/>
      <c r="PKD49" s="14"/>
      <c r="PKE49" s="15"/>
      <c r="PKF49" s="13"/>
      <c r="PKG49" s="9"/>
      <c r="PKH49" s="8"/>
      <c r="PKI49" s="8"/>
      <c r="PKJ49" s="13"/>
      <c r="PKK49" s="13"/>
      <c r="PKL49" s="14"/>
      <c r="PKM49" s="15"/>
      <c r="PKN49" s="13"/>
      <c r="PKO49" s="9"/>
      <c r="PKP49" s="8"/>
      <c r="PKQ49" s="8"/>
      <c r="PKR49" s="13"/>
      <c r="PKS49" s="13"/>
      <c r="PKT49" s="14"/>
      <c r="PKU49" s="15"/>
      <c r="PKV49" s="13"/>
      <c r="PKW49" s="9"/>
      <c r="PKX49" s="8"/>
      <c r="PKY49" s="8"/>
      <c r="PKZ49" s="13"/>
      <c r="PLA49" s="13"/>
      <c r="PLB49" s="14"/>
      <c r="PLC49" s="15"/>
      <c r="PLD49" s="13"/>
      <c r="PLE49" s="9"/>
      <c r="PLF49" s="8"/>
      <c r="PLG49" s="8"/>
      <c r="PLH49" s="13"/>
      <c r="PLI49" s="13"/>
      <c r="PLJ49" s="14"/>
      <c r="PLK49" s="15"/>
      <c r="PLL49" s="13"/>
      <c r="PLM49" s="9"/>
      <c r="PLN49" s="8"/>
      <c r="PLO49" s="8"/>
      <c r="PLP49" s="13"/>
      <c r="PLQ49" s="13"/>
      <c r="PLR49" s="14"/>
      <c r="PLS49" s="15"/>
      <c r="PLT49" s="13"/>
      <c r="PLU49" s="9"/>
      <c r="PLV49" s="8"/>
      <c r="PLW49" s="8"/>
      <c r="PLX49" s="13"/>
      <c r="PLY49" s="13"/>
      <c r="PLZ49" s="14"/>
      <c r="PMA49" s="15"/>
      <c r="PMB49" s="13"/>
      <c r="PMC49" s="9"/>
      <c r="PMD49" s="8"/>
      <c r="PME49" s="8"/>
      <c r="PMF49" s="13"/>
      <c r="PMG49" s="13"/>
      <c r="PMH49" s="14"/>
      <c r="PMI49" s="15"/>
      <c r="PMJ49" s="13"/>
      <c r="PMK49" s="9"/>
      <c r="PML49" s="8"/>
      <c r="PMM49" s="8"/>
      <c r="PMN49" s="13"/>
      <c r="PMO49" s="13"/>
      <c r="PMP49" s="14"/>
      <c r="PMQ49" s="15"/>
      <c r="PMR49" s="13"/>
      <c r="PMS49" s="9"/>
      <c r="PMT49" s="8"/>
      <c r="PMU49" s="8"/>
      <c r="PMV49" s="13"/>
      <c r="PMW49" s="13"/>
      <c r="PMX49" s="14"/>
      <c r="PMY49" s="15"/>
      <c r="PMZ49" s="13"/>
      <c r="PNA49" s="9"/>
      <c r="PNB49" s="8"/>
      <c r="PNC49" s="8"/>
      <c r="PND49" s="13"/>
      <c r="PNE49" s="13"/>
      <c r="PNF49" s="14"/>
      <c r="PNG49" s="15"/>
      <c r="PNH49" s="13"/>
      <c r="PNI49" s="9"/>
      <c r="PNJ49" s="8"/>
      <c r="PNK49" s="8"/>
      <c r="PNL49" s="13"/>
      <c r="PNM49" s="13"/>
      <c r="PNN49" s="14"/>
      <c r="PNO49" s="15"/>
      <c r="PNP49" s="13"/>
      <c r="PNQ49" s="9"/>
      <c r="PNR49" s="8"/>
      <c r="PNS49" s="8"/>
      <c r="PNT49" s="13"/>
      <c r="PNU49" s="13"/>
      <c r="PNV49" s="14"/>
      <c r="PNW49" s="15"/>
      <c r="PNX49" s="13"/>
      <c r="PNY49" s="9"/>
      <c r="PNZ49" s="8"/>
      <c r="POA49" s="8"/>
      <c r="POB49" s="13"/>
      <c r="POC49" s="13"/>
      <c r="POD49" s="14"/>
      <c r="POE49" s="15"/>
      <c r="POF49" s="13"/>
      <c r="POG49" s="9"/>
      <c r="POH49" s="8"/>
      <c r="POI49" s="8"/>
      <c r="POJ49" s="13"/>
      <c r="POK49" s="13"/>
      <c r="POL49" s="14"/>
      <c r="POM49" s="15"/>
      <c r="PON49" s="13"/>
      <c r="POO49" s="9"/>
      <c r="POP49" s="8"/>
      <c r="POQ49" s="8"/>
      <c r="POR49" s="13"/>
      <c r="POS49" s="13"/>
      <c r="POT49" s="14"/>
      <c r="POU49" s="15"/>
      <c r="POV49" s="13"/>
      <c r="POW49" s="9"/>
      <c r="POX49" s="8"/>
      <c r="POY49" s="8"/>
      <c r="POZ49" s="13"/>
      <c r="PPA49" s="13"/>
      <c r="PPB49" s="14"/>
      <c r="PPC49" s="15"/>
      <c r="PPD49" s="13"/>
      <c r="PPE49" s="9"/>
      <c r="PPF49" s="8"/>
      <c r="PPG49" s="8"/>
      <c r="PPH49" s="13"/>
      <c r="PPI49" s="13"/>
      <c r="PPJ49" s="14"/>
      <c r="PPK49" s="15"/>
      <c r="PPL49" s="13"/>
      <c r="PPM49" s="9"/>
      <c r="PPN49" s="8"/>
      <c r="PPO49" s="8"/>
      <c r="PPP49" s="13"/>
      <c r="PPQ49" s="13"/>
      <c r="PPR49" s="14"/>
      <c r="PPS49" s="15"/>
      <c r="PPT49" s="13"/>
      <c r="PPU49" s="9"/>
      <c r="PPV49" s="8"/>
      <c r="PPW49" s="8"/>
      <c r="PPX49" s="13"/>
      <c r="PPY49" s="13"/>
      <c r="PPZ49" s="14"/>
      <c r="PQA49" s="15"/>
      <c r="PQB49" s="13"/>
      <c r="PQC49" s="9"/>
      <c r="PQD49" s="8"/>
      <c r="PQE49" s="8"/>
      <c r="PQF49" s="13"/>
      <c r="PQG49" s="13"/>
      <c r="PQH49" s="14"/>
      <c r="PQI49" s="15"/>
      <c r="PQJ49" s="13"/>
      <c r="PQK49" s="9"/>
      <c r="PQL49" s="8"/>
      <c r="PQM49" s="8"/>
      <c r="PQN49" s="13"/>
      <c r="PQO49" s="13"/>
      <c r="PQP49" s="14"/>
      <c r="PQQ49" s="15"/>
      <c r="PQR49" s="13"/>
      <c r="PQS49" s="9"/>
      <c r="PQT49" s="8"/>
      <c r="PQU49" s="8"/>
      <c r="PQV49" s="13"/>
      <c r="PQW49" s="13"/>
      <c r="PQX49" s="14"/>
      <c r="PQY49" s="15"/>
      <c r="PQZ49" s="13"/>
      <c r="PRA49" s="9"/>
      <c r="PRB49" s="8"/>
      <c r="PRC49" s="8"/>
      <c r="PRD49" s="13"/>
      <c r="PRE49" s="13"/>
      <c r="PRF49" s="14"/>
      <c r="PRG49" s="15"/>
      <c r="PRH49" s="13"/>
      <c r="PRI49" s="9"/>
      <c r="PRJ49" s="8"/>
      <c r="PRK49" s="8"/>
      <c r="PRL49" s="13"/>
      <c r="PRM49" s="13"/>
      <c r="PRN49" s="14"/>
      <c r="PRO49" s="15"/>
      <c r="PRP49" s="13"/>
      <c r="PRQ49" s="9"/>
      <c r="PRR49" s="8"/>
      <c r="PRS49" s="8"/>
      <c r="PRT49" s="13"/>
      <c r="PRU49" s="13"/>
      <c r="PRV49" s="14"/>
      <c r="PRW49" s="15"/>
      <c r="PRX49" s="13"/>
      <c r="PRY49" s="9"/>
      <c r="PRZ49" s="8"/>
      <c r="PSA49" s="8"/>
      <c r="PSB49" s="13"/>
      <c r="PSC49" s="13"/>
      <c r="PSD49" s="14"/>
      <c r="PSE49" s="15"/>
      <c r="PSF49" s="13"/>
      <c r="PSG49" s="9"/>
      <c r="PSH49" s="8"/>
      <c r="PSI49" s="8"/>
      <c r="PSJ49" s="13"/>
      <c r="PSK49" s="13"/>
      <c r="PSL49" s="14"/>
      <c r="PSM49" s="15"/>
      <c r="PSN49" s="13"/>
      <c r="PSO49" s="9"/>
      <c r="PSP49" s="8"/>
      <c r="PSQ49" s="8"/>
      <c r="PSR49" s="13"/>
      <c r="PSS49" s="13"/>
      <c r="PST49" s="14"/>
      <c r="PSU49" s="15"/>
      <c r="PSV49" s="13"/>
      <c r="PSW49" s="9"/>
      <c r="PSX49" s="8"/>
      <c r="PSY49" s="8"/>
      <c r="PSZ49" s="13"/>
      <c r="PTA49" s="13"/>
      <c r="PTB49" s="14"/>
      <c r="PTC49" s="15"/>
      <c r="PTD49" s="13"/>
      <c r="PTE49" s="9"/>
      <c r="PTF49" s="8"/>
      <c r="PTG49" s="8"/>
      <c r="PTH49" s="13"/>
      <c r="PTI49" s="13"/>
      <c r="PTJ49" s="14"/>
      <c r="PTK49" s="15"/>
      <c r="PTL49" s="13"/>
      <c r="PTM49" s="9"/>
      <c r="PTN49" s="8"/>
      <c r="PTO49" s="8"/>
      <c r="PTP49" s="13"/>
      <c r="PTQ49" s="13"/>
      <c r="PTR49" s="14"/>
      <c r="PTS49" s="15"/>
      <c r="PTT49" s="13"/>
      <c r="PTU49" s="9"/>
      <c r="PTV49" s="8"/>
      <c r="PTW49" s="8"/>
      <c r="PTX49" s="13"/>
      <c r="PTY49" s="13"/>
      <c r="PTZ49" s="14"/>
      <c r="PUA49" s="15"/>
      <c r="PUB49" s="13"/>
      <c r="PUC49" s="9"/>
      <c r="PUD49" s="8"/>
      <c r="PUE49" s="8"/>
      <c r="PUF49" s="13"/>
      <c r="PUG49" s="13"/>
      <c r="PUH49" s="14"/>
      <c r="PUI49" s="15"/>
      <c r="PUJ49" s="13"/>
      <c r="PUK49" s="9"/>
      <c r="PUL49" s="8"/>
      <c r="PUM49" s="8"/>
      <c r="PUN49" s="13"/>
      <c r="PUO49" s="13"/>
      <c r="PUP49" s="14"/>
      <c r="PUQ49" s="15"/>
      <c r="PUR49" s="13"/>
      <c r="PUS49" s="9"/>
      <c r="PUT49" s="8"/>
      <c r="PUU49" s="8"/>
      <c r="PUV49" s="13"/>
      <c r="PUW49" s="13"/>
      <c r="PUX49" s="14"/>
      <c r="PUY49" s="15"/>
      <c r="PUZ49" s="13"/>
      <c r="PVA49" s="9"/>
      <c r="PVB49" s="8"/>
      <c r="PVC49" s="8"/>
      <c r="PVD49" s="13"/>
      <c r="PVE49" s="13"/>
      <c r="PVF49" s="14"/>
      <c r="PVG49" s="15"/>
      <c r="PVH49" s="13"/>
      <c r="PVI49" s="9"/>
      <c r="PVJ49" s="8"/>
      <c r="PVK49" s="8"/>
      <c r="PVL49" s="13"/>
      <c r="PVM49" s="13"/>
      <c r="PVN49" s="14"/>
      <c r="PVO49" s="15"/>
      <c r="PVP49" s="13"/>
      <c r="PVQ49" s="9"/>
      <c r="PVR49" s="8"/>
      <c r="PVS49" s="8"/>
      <c r="PVT49" s="13"/>
      <c r="PVU49" s="13"/>
      <c r="PVV49" s="14"/>
      <c r="PVW49" s="15"/>
      <c r="PVX49" s="13"/>
      <c r="PVY49" s="9"/>
      <c r="PVZ49" s="8"/>
      <c r="PWA49" s="8"/>
      <c r="PWB49" s="13"/>
      <c r="PWC49" s="13"/>
      <c r="PWD49" s="14"/>
      <c r="PWE49" s="15"/>
      <c r="PWF49" s="13"/>
      <c r="PWG49" s="9"/>
      <c r="PWH49" s="8"/>
      <c r="PWI49" s="8"/>
      <c r="PWJ49" s="13"/>
      <c r="PWK49" s="13"/>
      <c r="PWL49" s="14"/>
      <c r="PWM49" s="15"/>
      <c r="PWN49" s="13"/>
      <c r="PWO49" s="9"/>
      <c r="PWP49" s="8"/>
      <c r="PWQ49" s="8"/>
      <c r="PWR49" s="13"/>
      <c r="PWS49" s="13"/>
      <c r="PWT49" s="14"/>
      <c r="PWU49" s="15"/>
      <c r="PWV49" s="13"/>
      <c r="PWW49" s="9"/>
      <c r="PWX49" s="8"/>
      <c r="PWY49" s="8"/>
      <c r="PWZ49" s="13"/>
      <c r="PXA49" s="13"/>
      <c r="PXB49" s="14"/>
      <c r="PXC49" s="15"/>
      <c r="PXD49" s="13"/>
      <c r="PXE49" s="9"/>
      <c r="PXF49" s="8"/>
      <c r="PXG49" s="8"/>
      <c r="PXH49" s="13"/>
      <c r="PXI49" s="13"/>
      <c r="PXJ49" s="14"/>
      <c r="PXK49" s="15"/>
      <c r="PXL49" s="13"/>
      <c r="PXM49" s="9"/>
      <c r="PXN49" s="8"/>
      <c r="PXO49" s="8"/>
      <c r="PXP49" s="13"/>
      <c r="PXQ49" s="13"/>
      <c r="PXR49" s="14"/>
      <c r="PXS49" s="15"/>
      <c r="PXT49" s="13"/>
      <c r="PXU49" s="9"/>
      <c r="PXV49" s="8"/>
      <c r="PXW49" s="8"/>
      <c r="PXX49" s="13"/>
      <c r="PXY49" s="13"/>
      <c r="PXZ49" s="14"/>
      <c r="PYA49" s="15"/>
      <c r="PYB49" s="13"/>
      <c r="PYC49" s="9"/>
      <c r="PYD49" s="8"/>
      <c r="PYE49" s="8"/>
      <c r="PYF49" s="13"/>
      <c r="PYG49" s="13"/>
      <c r="PYH49" s="14"/>
      <c r="PYI49" s="15"/>
      <c r="PYJ49" s="13"/>
      <c r="PYK49" s="9"/>
      <c r="PYL49" s="8"/>
      <c r="PYM49" s="8"/>
      <c r="PYN49" s="13"/>
      <c r="PYO49" s="13"/>
      <c r="PYP49" s="14"/>
      <c r="PYQ49" s="15"/>
      <c r="PYR49" s="13"/>
      <c r="PYS49" s="9"/>
      <c r="PYT49" s="8"/>
      <c r="PYU49" s="8"/>
      <c r="PYV49" s="13"/>
      <c r="PYW49" s="13"/>
      <c r="PYX49" s="14"/>
      <c r="PYY49" s="15"/>
      <c r="PYZ49" s="13"/>
      <c r="PZA49" s="9"/>
      <c r="PZB49" s="8"/>
      <c r="PZC49" s="8"/>
      <c r="PZD49" s="13"/>
      <c r="PZE49" s="13"/>
      <c r="PZF49" s="14"/>
      <c r="PZG49" s="15"/>
      <c r="PZH49" s="13"/>
      <c r="PZI49" s="9"/>
      <c r="PZJ49" s="8"/>
      <c r="PZK49" s="8"/>
      <c r="PZL49" s="13"/>
      <c r="PZM49" s="13"/>
      <c r="PZN49" s="14"/>
      <c r="PZO49" s="15"/>
      <c r="PZP49" s="13"/>
      <c r="PZQ49" s="9"/>
      <c r="PZR49" s="8"/>
      <c r="PZS49" s="8"/>
      <c r="PZT49" s="13"/>
      <c r="PZU49" s="13"/>
      <c r="PZV49" s="14"/>
      <c r="PZW49" s="15"/>
      <c r="PZX49" s="13"/>
      <c r="PZY49" s="9"/>
      <c r="PZZ49" s="8"/>
      <c r="QAA49" s="8"/>
      <c r="QAB49" s="13"/>
      <c r="QAC49" s="13"/>
      <c r="QAD49" s="14"/>
      <c r="QAE49" s="15"/>
      <c r="QAF49" s="13"/>
      <c r="QAG49" s="9"/>
      <c r="QAH49" s="8"/>
      <c r="QAI49" s="8"/>
      <c r="QAJ49" s="13"/>
      <c r="QAK49" s="13"/>
      <c r="QAL49" s="14"/>
      <c r="QAM49" s="15"/>
      <c r="QAN49" s="13"/>
      <c r="QAO49" s="9"/>
      <c r="QAP49" s="8"/>
      <c r="QAQ49" s="8"/>
      <c r="QAR49" s="13"/>
      <c r="QAS49" s="13"/>
      <c r="QAT49" s="14"/>
      <c r="QAU49" s="15"/>
      <c r="QAV49" s="13"/>
      <c r="QAW49" s="9"/>
      <c r="QAX49" s="8"/>
      <c r="QAY49" s="8"/>
      <c r="QAZ49" s="13"/>
      <c r="QBA49" s="13"/>
      <c r="QBB49" s="14"/>
      <c r="QBC49" s="15"/>
      <c r="QBD49" s="13"/>
      <c r="QBE49" s="9"/>
      <c r="QBF49" s="8"/>
      <c r="QBG49" s="8"/>
      <c r="QBH49" s="13"/>
      <c r="QBI49" s="13"/>
      <c r="QBJ49" s="14"/>
      <c r="QBK49" s="15"/>
      <c r="QBL49" s="13"/>
      <c r="QBM49" s="9"/>
      <c r="QBN49" s="8"/>
      <c r="QBO49" s="8"/>
      <c r="QBP49" s="13"/>
      <c r="QBQ49" s="13"/>
      <c r="QBR49" s="14"/>
      <c r="QBS49" s="15"/>
      <c r="QBT49" s="13"/>
      <c r="QBU49" s="9"/>
      <c r="QBV49" s="8"/>
      <c r="QBW49" s="8"/>
      <c r="QBX49" s="13"/>
      <c r="QBY49" s="13"/>
      <c r="QBZ49" s="14"/>
      <c r="QCA49" s="15"/>
      <c r="QCB49" s="13"/>
      <c r="QCC49" s="9"/>
      <c r="QCD49" s="8"/>
      <c r="QCE49" s="8"/>
      <c r="QCF49" s="13"/>
      <c r="QCG49" s="13"/>
      <c r="QCH49" s="14"/>
      <c r="QCI49" s="15"/>
      <c r="QCJ49" s="13"/>
      <c r="QCK49" s="9"/>
      <c r="QCL49" s="8"/>
      <c r="QCM49" s="8"/>
      <c r="QCN49" s="13"/>
      <c r="QCO49" s="13"/>
      <c r="QCP49" s="14"/>
      <c r="QCQ49" s="15"/>
      <c r="QCR49" s="13"/>
      <c r="QCS49" s="9"/>
      <c r="QCT49" s="8"/>
      <c r="QCU49" s="8"/>
      <c r="QCV49" s="13"/>
      <c r="QCW49" s="13"/>
      <c r="QCX49" s="14"/>
      <c r="QCY49" s="15"/>
      <c r="QCZ49" s="13"/>
      <c r="QDA49" s="9"/>
      <c r="QDB49" s="8"/>
      <c r="QDC49" s="8"/>
      <c r="QDD49" s="13"/>
      <c r="QDE49" s="13"/>
      <c r="QDF49" s="14"/>
      <c r="QDG49" s="15"/>
      <c r="QDH49" s="13"/>
      <c r="QDI49" s="9"/>
      <c r="QDJ49" s="8"/>
      <c r="QDK49" s="8"/>
      <c r="QDL49" s="13"/>
      <c r="QDM49" s="13"/>
      <c r="QDN49" s="14"/>
      <c r="QDO49" s="15"/>
      <c r="QDP49" s="13"/>
      <c r="QDQ49" s="9"/>
      <c r="QDR49" s="8"/>
      <c r="QDS49" s="8"/>
      <c r="QDT49" s="13"/>
      <c r="QDU49" s="13"/>
      <c r="QDV49" s="14"/>
      <c r="QDW49" s="15"/>
      <c r="QDX49" s="13"/>
      <c r="QDY49" s="9"/>
      <c r="QDZ49" s="8"/>
      <c r="QEA49" s="8"/>
      <c r="QEB49" s="13"/>
      <c r="QEC49" s="13"/>
      <c r="QED49" s="14"/>
      <c r="QEE49" s="15"/>
      <c r="QEF49" s="13"/>
      <c r="QEG49" s="9"/>
      <c r="QEH49" s="8"/>
      <c r="QEI49" s="8"/>
      <c r="QEJ49" s="13"/>
      <c r="QEK49" s="13"/>
      <c r="QEL49" s="14"/>
      <c r="QEM49" s="15"/>
      <c r="QEN49" s="13"/>
      <c r="QEO49" s="9"/>
      <c r="QEP49" s="8"/>
      <c r="QEQ49" s="8"/>
      <c r="QER49" s="13"/>
      <c r="QES49" s="13"/>
      <c r="QET49" s="14"/>
      <c r="QEU49" s="15"/>
      <c r="QEV49" s="13"/>
      <c r="QEW49" s="9"/>
      <c r="QEX49" s="8"/>
      <c r="QEY49" s="8"/>
      <c r="QEZ49" s="13"/>
      <c r="QFA49" s="13"/>
      <c r="QFB49" s="14"/>
      <c r="QFC49" s="15"/>
      <c r="QFD49" s="13"/>
      <c r="QFE49" s="9"/>
      <c r="QFF49" s="8"/>
      <c r="QFG49" s="8"/>
      <c r="QFH49" s="13"/>
      <c r="QFI49" s="13"/>
      <c r="QFJ49" s="14"/>
      <c r="QFK49" s="15"/>
      <c r="QFL49" s="13"/>
      <c r="QFM49" s="9"/>
      <c r="QFN49" s="8"/>
      <c r="QFO49" s="8"/>
      <c r="QFP49" s="13"/>
      <c r="QFQ49" s="13"/>
      <c r="QFR49" s="14"/>
      <c r="QFS49" s="15"/>
      <c r="QFT49" s="13"/>
      <c r="QFU49" s="9"/>
      <c r="QFV49" s="8"/>
      <c r="QFW49" s="8"/>
      <c r="QFX49" s="13"/>
      <c r="QFY49" s="13"/>
      <c r="QFZ49" s="14"/>
      <c r="QGA49" s="15"/>
      <c r="QGB49" s="13"/>
      <c r="QGC49" s="9"/>
      <c r="QGD49" s="8"/>
      <c r="QGE49" s="8"/>
      <c r="QGF49" s="13"/>
      <c r="QGG49" s="13"/>
      <c r="QGH49" s="14"/>
      <c r="QGI49" s="15"/>
      <c r="QGJ49" s="13"/>
      <c r="QGK49" s="9"/>
      <c r="QGL49" s="8"/>
      <c r="QGM49" s="8"/>
      <c r="QGN49" s="13"/>
      <c r="QGO49" s="13"/>
      <c r="QGP49" s="14"/>
      <c r="QGQ49" s="15"/>
      <c r="QGR49" s="13"/>
      <c r="QGS49" s="9"/>
      <c r="QGT49" s="8"/>
      <c r="QGU49" s="8"/>
      <c r="QGV49" s="13"/>
      <c r="QGW49" s="13"/>
      <c r="QGX49" s="14"/>
      <c r="QGY49" s="15"/>
      <c r="QGZ49" s="13"/>
      <c r="QHA49" s="9"/>
      <c r="QHB49" s="8"/>
      <c r="QHC49" s="8"/>
      <c r="QHD49" s="13"/>
      <c r="QHE49" s="13"/>
      <c r="QHF49" s="14"/>
      <c r="QHG49" s="15"/>
      <c r="QHH49" s="13"/>
      <c r="QHI49" s="9"/>
      <c r="QHJ49" s="8"/>
      <c r="QHK49" s="8"/>
      <c r="QHL49" s="13"/>
      <c r="QHM49" s="13"/>
      <c r="QHN49" s="14"/>
      <c r="QHO49" s="15"/>
      <c r="QHP49" s="13"/>
      <c r="QHQ49" s="9"/>
      <c r="QHR49" s="8"/>
      <c r="QHS49" s="8"/>
      <c r="QHT49" s="13"/>
      <c r="QHU49" s="13"/>
      <c r="QHV49" s="14"/>
      <c r="QHW49" s="15"/>
      <c r="QHX49" s="13"/>
      <c r="QHY49" s="9"/>
      <c r="QHZ49" s="8"/>
      <c r="QIA49" s="8"/>
      <c r="QIB49" s="13"/>
      <c r="QIC49" s="13"/>
      <c r="QID49" s="14"/>
      <c r="QIE49" s="15"/>
      <c r="QIF49" s="13"/>
      <c r="QIG49" s="9"/>
      <c r="QIH49" s="8"/>
      <c r="QII49" s="8"/>
      <c r="QIJ49" s="13"/>
      <c r="QIK49" s="13"/>
      <c r="QIL49" s="14"/>
      <c r="QIM49" s="15"/>
      <c r="QIN49" s="13"/>
      <c r="QIO49" s="9"/>
      <c r="QIP49" s="8"/>
      <c r="QIQ49" s="8"/>
      <c r="QIR49" s="13"/>
      <c r="QIS49" s="13"/>
      <c r="QIT49" s="14"/>
      <c r="QIU49" s="15"/>
      <c r="QIV49" s="13"/>
      <c r="QIW49" s="9"/>
      <c r="QIX49" s="8"/>
      <c r="QIY49" s="8"/>
      <c r="QIZ49" s="13"/>
      <c r="QJA49" s="13"/>
      <c r="QJB49" s="14"/>
      <c r="QJC49" s="15"/>
      <c r="QJD49" s="13"/>
      <c r="QJE49" s="9"/>
      <c r="QJF49" s="8"/>
      <c r="QJG49" s="8"/>
      <c r="QJH49" s="13"/>
      <c r="QJI49" s="13"/>
      <c r="QJJ49" s="14"/>
      <c r="QJK49" s="15"/>
      <c r="QJL49" s="13"/>
      <c r="QJM49" s="9"/>
      <c r="QJN49" s="8"/>
      <c r="QJO49" s="8"/>
      <c r="QJP49" s="13"/>
      <c r="QJQ49" s="13"/>
      <c r="QJR49" s="14"/>
      <c r="QJS49" s="15"/>
      <c r="QJT49" s="13"/>
      <c r="QJU49" s="9"/>
      <c r="QJV49" s="8"/>
      <c r="QJW49" s="8"/>
      <c r="QJX49" s="13"/>
      <c r="QJY49" s="13"/>
      <c r="QJZ49" s="14"/>
      <c r="QKA49" s="15"/>
      <c r="QKB49" s="13"/>
      <c r="QKC49" s="9"/>
      <c r="QKD49" s="8"/>
      <c r="QKE49" s="8"/>
      <c r="QKF49" s="13"/>
      <c r="QKG49" s="13"/>
      <c r="QKH49" s="14"/>
      <c r="QKI49" s="15"/>
      <c r="QKJ49" s="13"/>
      <c r="QKK49" s="9"/>
      <c r="QKL49" s="8"/>
      <c r="QKM49" s="8"/>
      <c r="QKN49" s="13"/>
      <c r="QKO49" s="13"/>
      <c r="QKP49" s="14"/>
      <c r="QKQ49" s="15"/>
      <c r="QKR49" s="13"/>
      <c r="QKS49" s="9"/>
      <c r="QKT49" s="8"/>
      <c r="QKU49" s="8"/>
      <c r="QKV49" s="13"/>
      <c r="QKW49" s="13"/>
      <c r="QKX49" s="14"/>
      <c r="QKY49" s="15"/>
      <c r="QKZ49" s="13"/>
      <c r="QLA49" s="9"/>
      <c r="QLB49" s="8"/>
      <c r="QLC49" s="8"/>
      <c r="QLD49" s="13"/>
      <c r="QLE49" s="13"/>
      <c r="QLF49" s="14"/>
      <c r="QLG49" s="15"/>
      <c r="QLH49" s="13"/>
      <c r="QLI49" s="9"/>
      <c r="QLJ49" s="8"/>
      <c r="QLK49" s="8"/>
      <c r="QLL49" s="13"/>
      <c r="QLM49" s="13"/>
      <c r="QLN49" s="14"/>
      <c r="QLO49" s="15"/>
      <c r="QLP49" s="13"/>
      <c r="QLQ49" s="9"/>
      <c r="QLR49" s="8"/>
      <c r="QLS49" s="8"/>
      <c r="QLT49" s="13"/>
      <c r="QLU49" s="13"/>
      <c r="QLV49" s="14"/>
      <c r="QLW49" s="15"/>
      <c r="QLX49" s="13"/>
      <c r="QLY49" s="9"/>
      <c r="QLZ49" s="8"/>
      <c r="QMA49" s="8"/>
      <c r="QMB49" s="13"/>
      <c r="QMC49" s="13"/>
      <c r="QMD49" s="14"/>
      <c r="QME49" s="15"/>
      <c r="QMF49" s="13"/>
      <c r="QMG49" s="9"/>
      <c r="QMH49" s="8"/>
      <c r="QMI49" s="8"/>
      <c r="QMJ49" s="13"/>
      <c r="QMK49" s="13"/>
      <c r="QML49" s="14"/>
      <c r="QMM49" s="15"/>
      <c r="QMN49" s="13"/>
      <c r="QMO49" s="9"/>
      <c r="QMP49" s="8"/>
      <c r="QMQ49" s="8"/>
      <c r="QMR49" s="13"/>
      <c r="QMS49" s="13"/>
      <c r="QMT49" s="14"/>
      <c r="QMU49" s="15"/>
      <c r="QMV49" s="13"/>
      <c r="QMW49" s="9"/>
      <c r="QMX49" s="8"/>
      <c r="QMY49" s="8"/>
      <c r="QMZ49" s="13"/>
      <c r="QNA49" s="13"/>
      <c r="QNB49" s="14"/>
      <c r="QNC49" s="15"/>
      <c r="QND49" s="13"/>
      <c r="QNE49" s="9"/>
      <c r="QNF49" s="8"/>
      <c r="QNG49" s="8"/>
      <c r="QNH49" s="13"/>
      <c r="QNI49" s="13"/>
      <c r="QNJ49" s="14"/>
      <c r="QNK49" s="15"/>
      <c r="QNL49" s="13"/>
      <c r="QNM49" s="9"/>
      <c r="QNN49" s="8"/>
      <c r="QNO49" s="8"/>
      <c r="QNP49" s="13"/>
      <c r="QNQ49" s="13"/>
      <c r="QNR49" s="14"/>
      <c r="QNS49" s="15"/>
      <c r="QNT49" s="13"/>
      <c r="QNU49" s="9"/>
      <c r="QNV49" s="8"/>
      <c r="QNW49" s="8"/>
      <c r="QNX49" s="13"/>
      <c r="QNY49" s="13"/>
      <c r="QNZ49" s="14"/>
      <c r="QOA49" s="15"/>
      <c r="QOB49" s="13"/>
      <c r="QOC49" s="9"/>
      <c r="QOD49" s="8"/>
      <c r="QOE49" s="8"/>
      <c r="QOF49" s="13"/>
      <c r="QOG49" s="13"/>
      <c r="QOH49" s="14"/>
      <c r="QOI49" s="15"/>
      <c r="QOJ49" s="13"/>
      <c r="QOK49" s="9"/>
      <c r="QOL49" s="8"/>
      <c r="QOM49" s="8"/>
      <c r="QON49" s="13"/>
      <c r="QOO49" s="13"/>
      <c r="QOP49" s="14"/>
      <c r="QOQ49" s="15"/>
      <c r="QOR49" s="13"/>
      <c r="QOS49" s="9"/>
      <c r="QOT49" s="8"/>
      <c r="QOU49" s="8"/>
      <c r="QOV49" s="13"/>
      <c r="QOW49" s="13"/>
      <c r="QOX49" s="14"/>
      <c r="QOY49" s="15"/>
      <c r="QOZ49" s="13"/>
      <c r="QPA49" s="9"/>
      <c r="QPB49" s="8"/>
      <c r="QPC49" s="8"/>
      <c r="QPD49" s="13"/>
      <c r="QPE49" s="13"/>
      <c r="QPF49" s="14"/>
      <c r="QPG49" s="15"/>
      <c r="QPH49" s="13"/>
      <c r="QPI49" s="9"/>
      <c r="QPJ49" s="8"/>
      <c r="QPK49" s="8"/>
      <c r="QPL49" s="13"/>
      <c r="QPM49" s="13"/>
      <c r="QPN49" s="14"/>
      <c r="QPO49" s="15"/>
      <c r="QPP49" s="13"/>
      <c r="QPQ49" s="9"/>
      <c r="QPR49" s="8"/>
      <c r="QPS49" s="8"/>
      <c r="QPT49" s="13"/>
      <c r="QPU49" s="13"/>
      <c r="QPV49" s="14"/>
      <c r="QPW49" s="15"/>
      <c r="QPX49" s="13"/>
      <c r="QPY49" s="9"/>
      <c r="QPZ49" s="8"/>
      <c r="QQA49" s="8"/>
      <c r="QQB49" s="13"/>
      <c r="QQC49" s="13"/>
      <c r="QQD49" s="14"/>
      <c r="QQE49" s="15"/>
      <c r="QQF49" s="13"/>
      <c r="QQG49" s="9"/>
      <c r="QQH49" s="8"/>
      <c r="QQI49" s="8"/>
      <c r="QQJ49" s="13"/>
      <c r="QQK49" s="13"/>
      <c r="QQL49" s="14"/>
      <c r="QQM49" s="15"/>
      <c r="QQN49" s="13"/>
      <c r="QQO49" s="9"/>
      <c r="QQP49" s="8"/>
      <c r="QQQ49" s="8"/>
      <c r="QQR49" s="13"/>
      <c r="QQS49" s="13"/>
      <c r="QQT49" s="14"/>
      <c r="QQU49" s="15"/>
      <c r="QQV49" s="13"/>
      <c r="QQW49" s="9"/>
      <c r="QQX49" s="8"/>
      <c r="QQY49" s="8"/>
      <c r="QQZ49" s="13"/>
      <c r="QRA49" s="13"/>
      <c r="QRB49" s="14"/>
      <c r="QRC49" s="15"/>
      <c r="QRD49" s="13"/>
      <c r="QRE49" s="9"/>
      <c r="QRF49" s="8"/>
      <c r="QRG49" s="8"/>
      <c r="QRH49" s="13"/>
      <c r="QRI49" s="13"/>
      <c r="QRJ49" s="14"/>
      <c r="QRK49" s="15"/>
      <c r="QRL49" s="13"/>
      <c r="QRM49" s="9"/>
      <c r="QRN49" s="8"/>
      <c r="QRO49" s="8"/>
      <c r="QRP49" s="13"/>
      <c r="QRQ49" s="13"/>
      <c r="QRR49" s="14"/>
      <c r="QRS49" s="15"/>
      <c r="QRT49" s="13"/>
      <c r="QRU49" s="9"/>
      <c r="QRV49" s="8"/>
      <c r="QRW49" s="8"/>
      <c r="QRX49" s="13"/>
      <c r="QRY49" s="13"/>
      <c r="QRZ49" s="14"/>
      <c r="QSA49" s="15"/>
      <c r="QSB49" s="13"/>
      <c r="QSC49" s="9"/>
      <c r="QSD49" s="8"/>
      <c r="QSE49" s="8"/>
      <c r="QSF49" s="13"/>
      <c r="QSG49" s="13"/>
      <c r="QSH49" s="14"/>
      <c r="QSI49" s="15"/>
      <c r="QSJ49" s="13"/>
      <c r="QSK49" s="9"/>
      <c r="QSL49" s="8"/>
      <c r="QSM49" s="8"/>
      <c r="QSN49" s="13"/>
      <c r="QSO49" s="13"/>
      <c r="QSP49" s="14"/>
      <c r="QSQ49" s="15"/>
      <c r="QSR49" s="13"/>
      <c r="QSS49" s="9"/>
      <c r="QST49" s="8"/>
      <c r="QSU49" s="8"/>
      <c r="QSV49" s="13"/>
      <c r="QSW49" s="13"/>
      <c r="QSX49" s="14"/>
      <c r="QSY49" s="15"/>
      <c r="QSZ49" s="13"/>
      <c r="QTA49" s="9"/>
      <c r="QTB49" s="8"/>
      <c r="QTC49" s="8"/>
      <c r="QTD49" s="13"/>
      <c r="QTE49" s="13"/>
      <c r="QTF49" s="14"/>
      <c r="QTG49" s="15"/>
      <c r="QTH49" s="13"/>
      <c r="QTI49" s="9"/>
      <c r="QTJ49" s="8"/>
      <c r="QTK49" s="8"/>
      <c r="QTL49" s="13"/>
      <c r="QTM49" s="13"/>
      <c r="QTN49" s="14"/>
      <c r="QTO49" s="15"/>
      <c r="QTP49" s="13"/>
      <c r="QTQ49" s="9"/>
      <c r="QTR49" s="8"/>
      <c r="QTS49" s="8"/>
      <c r="QTT49" s="13"/>
      <c r="QTU49" s="13"/>
      <c r="QTV49" s="14"/>
      <c r="QTW49" s="15"/>
      <c r="QTX49" s="13"/>
      <c r="QTY49" s="9"/>
      <c r="QTZ49" s="8"/>
      <c r="QUA49" s="8"/>
      <c r="QUB49" s="13"/>
      <c r="QUC49" s="13"/>
      <c r="QUD49" s="14"/>
      <c r="QUE49" s="15"/>
      <c r="QUF49" s="13"/>
      <c r="QUG49" s="9"/>
      <c r="QUH49" s="8"/>
      <c r="QUI49" s="8"/>
      <c r="QUJ49" s="13"/>
      <c r="QUK49" s="13"/>
      <c r="QUL49" s="14"/>
      <c r="QUM49" s="15"/>
      <c r="QUN49" s="13"/>
      <c r="QUO49" s="9"/>
      <c r="QUP49" s="8"/>
      <c r="QUQ49" s="8"/>
      <c r="QUR49" s="13"/>
      <c r="QUS49" s="13"/>
      <c r="QUT49" s="14"/>
      <c r="QUU49" s="15"/>
      <c r="QUV49" s="13"/>
      <c r="QUW49" s="9"/>
      <c r="QUX49" s="8"/>
      <c r="QUY49" s="8"/>
      <c r="QUZ49" s="13"/>
      <c r="QVA49" s="13"/>
      <c r="QVB49" s="14"/>
      <c r="QVC49" s="15"/>
      <c r="QVD49" s="13"/>
      <c r="QVE49" s="9"/>
      <c r="QVF49" s="8"/>
      <c r="QVG49" s="8"/>
      <c r="QVH49" s="13"/>
      <c r="QVI49" s="13"/>
      <c r="QVJ49" s="14"/>
      <c r="QVK49" s="15"/>
      <c r="QVL49" s="13"/>
      <c r="QVM49" s="9"/>
      <c r="QVN49" s="8"/>
      <c r="QVO49" s="8"/>
      <c r="QVP49" s="13"/>
      <c r="QVQ49" s="13"/>
      <c r="QVR49" s="14"/>
      <c r="QVS49" s="15"/>
      <c r="QVT49" s="13"/>
      <c r="QVU49" s="9"/>
      <c r="QVV49" s="8"/>
      <c r="QVW49" s="8"/>
      <c r="QVX49" s="13"/>
      <c r="QVY49" s="13"/>
      <c r="QVZ49" s="14"/>
      <c r="QWA49" s="15"/>
      <c r="QWB49" s="13"/>
      <c r="QWC49" s="9"/>
      <c r="QWD49" s="8"/>
      <c r="QWE49" s="8"/>
      <c r="QWF49" s="13"/>
      <c r="QWG49" s="13"/>
      <c r="QWH49" s="14"/>
      <c r="QWI49" s="15"/>
      <c r="QWJ49" s="13"/>
      <c r="QWK49" s="9"/>
      <c r="QWL49" s="8"/>
      <c r="QWM49" s="8"/>
      <c r="QWN49" s="13"/>
      <c r="QWO49" s="13"/>
      <c r="QWP49" s="14"/>
      <c r="QWQ49" s="15"/>
      <c r="QWR49" s="13"/>
      <c r="QWS49" s="9"/>
      <c r="QWT49" s="8"/>
      <c r="QWU49" s="8"/>
      <c r="QWV49" s="13"/>
      <c r="QWW49" s="13"/>
      <c r="QWX49" s="14"/>
      <c r="QWY49" s="15"/>
      <c r="QWZ49" s="13"/>
      <c r="QXA49" s="9"/>
      <c r="QXB49" s="8"/>
      <c r="QXC49" s="8"/>
      <c r="QXD49" s="13"/>
      <c r="QXE49" s="13"/>
      <c r="QXF49" s="14"/>
      <c r="QXG49" s="15"/>
      <c r="QXH49" s="13"/>
      <c r="QXI49" s="9"/>
      <c r="QXJ49" s="8"/>
      <c r="QXK49" s="8"/>
      <c r="QXL49" s="13"/>
      <c r="QXM49" s="13"/>
      <c r="QXN49" s="14"/>
      <c r="QXO49" s="15"/>
      <c r="QXP49" s="13"/>
      <c r="QXQ49" s="9"/>
      <c r="QXR49" s="8"/>
      <c r="QXS49" s="8"/>
      <c r="QXT49" s="13"/>
      <c r="QXU49" s="13"/>
      <c r="QXV49" s="14"/>
      <c r="QXW49" s="15"/>
      <c r="QXX49" s="13"/>
      <c r="QXY49" s="9"/>
      <c r="QXZ49" s="8"/>
      <c r="QYA49" s="8"/>
      <c r="QYB49" s="13"/>
      <c r="QYC49" s="13"/>
      <c r="QYD49" s="14"/>
      <c r="QYE49" s="15"/>
      <c r="QYF49" s="13"/>
      <c r="QYG49" s="9"/>
      <c r="QYH49" s="8"/>
      <c r="QYI49" s="8"/>
      <c r="QYJ49" s="13"/>
      <c r="QYK49" s="13"/>
      <c r="QYL49" s="14"/>
      <c r="QYM49" s="15"/>
      <c r="QYN49" s="13"/>
      <c r="QYO49" s="9"/>
      <c r="QYP49" s="8"/>
      <c r="QYQ49" s="8"/>
      <c r="QYR49" s="13"/>
      <c r="QYS49" s="13"/>
      <c r="QYT49" s="14"/>
      <c r="QYU49" s="15"/>
      <c r="QYV49" s="13"/>
      <c r="QYW49" s="9"/>
      <c r="QYX49" s="8"/>
      <c r="QYY49" s="8"/>
      <c r="QYZ49" s="13"/>
      <c r="QZA49" s="13"/>
      <c r="QZB49" s="14"/>
      <c r="QZC49" s="15"/>
      <c r="QZD49" s="13"/>
      <c r="QZE49" s="9"/>
      <c r="QZF49" s="8"/>
      <c r="QZG49" s="8"/>
      <c r="QZH49" s="13"/>
      <c r="QZI49" s="13"/>
      <c r="QZJ49" s="14"/>
      <c r="QZK49" s="15"/>
      <c r="QZL49" s="13"/>
      <c r="QZM49" s="9"/>
      <c r="QZN49" s="8"/>
      <c r="QZO49" s="8"/>
      <c r="QZP49" s="13"/>
      <c r="QZQ49" s="13"/>
      <c r="QZR49" s="14"/>
      <c r="QZS49" s="15"/>
      <c r="QZT49" s="13"/>
      <c r="QZU49" s="9"/>
      <c r="QZV49" s="8"/>
      <c r="QZW49" s="8"/>
      <c r="QZX49" s="13"/>
      <c r="QZY49" s="13"/>
      <c r="QZZ49" s="14"/>
      <c r="RAA49" s="15"/>
      <c r="RAB49" s="13"/>
      <c r="RAC49" s="9"/>
      <c r="RAD49" s="8"/>
      <c r="RAE49" s="8"/>
      <c r="RAF49" s="13"/>
      <c r="RAG49" s="13"/>
      <c r="RAH49" s="14"/>
      <c r="RAI49" s="15"/>
      <c r="RAJ49" s="13"/>
      <c r="RAK49" s="9"/>
      <c r="RAL49" s="8"/>
      <c r="RAM49" s="8"/>
      <c r="RAN49" s="13"/>
      <c r="RAO49" s="13"/>
      <c r="RAP49" s="14"/>
      <c r="RAQ49" s="15"/>
      <c r="RAR49" s="13"/>
      <c r="RAS49" s="9"/>
      <c r="RAT49" s="8"/>
      <c r="RAU49" s="8"/>
      <c r="RAV49" s="13"/>
      <c r="RAW49" s="13"/>
      <c r="RAX49" s="14"/>
      <c r="RAY49" s="15"/>
      <c r="RAZ49" s="13"/>
      <c r="RBA49" s="9"/>
      <c r="RBB49" s="8"/>
      <c r="RBC49" s="8"/>
      <c r="RBD49" s="13"/>
      <c r="RBE49" s="13"/>
      <c r="RBF49" s="14"/>
      <c r="RBG49" s="15"/>
      <c r="RBH49" s="13"/>
      <c r="RBI49" s="9"/>
      <c r="RBJ49" s="8"/>
      <c r="RBK49" s="8"/>
      <c r="RBL49" s="13"/>
      <c r="RBM49" s="13"/>
      <c r="RBN49" s="14"/>
      <c r="RBO49" s="15"/>
      <c r="RBP49" s="13"/>
      <c r="RBQ49" s="9"/>
      <c r="RBR49" s="8"/>
      <c r="RBS49" s="8"/>
      <c r="RBT49" s="13"/>
      <c r="RBU49" s="13"/>
      <c r="RBV49" s="14"/>
      <c r="RBW49" s="15"/>
      <c r="RBX49" s="13"/>
      <c r="RBY49" s="9"/>
      <c r="RBZ49" s="8"/>
      <c r="RCA49" s="8"/>
      <c r="RCB49" s="13"/>
      <c r="RCC49" s="13"/>
      <c r="RCD49" s="14"/>
      <c r="RCE49" s="15"/>
      <c r="RCF49" s="13"/>
      <c r="RCG49" s="9"/>
      <c r="RCH49" s="8"/>
      <c r="RCI49" s="8"/>
      <c r="RCJ49" s="13"/>
      <c r="RCK49" s="13"/>
      <c r="RCL49" s="14"/>
      <c r="RCM49" s="15"/>
      <c r="RCN49" s="13"/>
      <c r="RCO49" s="9"/>
      <c r="RCP49" s="8"/>
      <c r="RCQ49" s="8"/>
      <c r="RCR49" s="13"/>
      <c r="RCS49" s="13"/>
      <c r="RCT49" s="14"/>
      <c r="RCU49" s="15"/>
      <c r="RCV49" s="13"/>
      <c r="RCW49" s="9"/>
      <c r="RCX49" s="8"/>
      <c r="RCY49" s="8"/>
      <c r="RCZ49" s="13"/>
      <c r="RDA49" s="13"/>
      <c r="RDB49" s="14"/>
      <c r="RDC49" s="15"/>
      <c r="RDD49" s="13"/>
      <c r="RDE49" s="9"/>
      <c r="RDF49" s="8"/>
      <c r="RDG49" s="8"/>
      <c r="RDH49" s="13"/>
      <c r="RDI49" s="13"/>
      <c r="RDJ49" s="14"/>
      <c r="RDK49" s="15"/>
      <c r="RDL49" s="13"/>
      <c r="RDM49" s="9"/>
      <c r="RDN49" s="8"/>
      <c r="RDO49" s="8"/>
      <c r="RDP49" s="13"/>
      <c r="RDQ49" s="13"/>
      <c r="RDR49" s="14"/>
      <c r="RDS49" s="15"/>
      <c r="RDT49" s="13"/>
      <c r="RDU49" s="9"/>
      <c r="RDV49" s="8"/>
      <c r="RDW49" s="8"/>
      <c r="RDX49" s="13"/>
      <c r="RDY49" s="13"/>
      <c r="RDZ49" s="14"/>
      <c r="REA49" s="15"/>
      <c r="REB49" s="13"/>
      <c r="REC49" s="9"/>
      <c r="RED49" s="8"/>
      <c r="REE49" s="8"/>
      <c r="REF49" s="13"/>
      <c r="REG49" s="13"/>
      <c r="REH49" s="14"/>
      <c r="REI49" s="15"/>
      <c r="REJ49" s="13"/>
      <c r="REK49" s="9"/>
      <c r="REL49" s="8"/>
      <c r="REM49" s="8"/>
      <c r="REN49" s="13"/>
      <c r="REO49" s="13"/>
      <c r="REP49" s="14"/>
      <c r="REQ49" s="15"/>
      <c r="RER49" s="13"/>
      <c r="RES49" s="9"/>
      <c r="RET49" s="8"/>
      <c r="REU49" s="8"/>
      <c r="REV49" s="13"/>
      <c r="REW49" s="13"/>
      <c r="REX49" s="14"/>
      <c r="REY49" s="15"/>
      <c r="REZ49" s="13"/>
      <c r="RFA49" s="9"/>
      <c r="RFB49" s="8"/>
      <c r="RFC49" s="8"/>
      <c r="RFD49" s="13"/>
      <c r="RFE49" s="13"/>
      <c r="RFF49" s="14"/>
      <c r="RFG49" s="15"/>
      <c r="RFH49" s="13"/>
      <c r="RFI49" s="9"/>
      <c r="RFJ49" s="8"/>
      <c r="RFK49" s="8"/>
      <c r="RFL49" s="13"/>
      <c r="RFM49" s="13"/>
      <c r="RFN49" s="14"/>
      <c r="RFO49" s="15"/>
      <c r="RFP49" s="13"/>
      <c r="RFQ49" s="9"/>
      <c r="RFR49" s="8"/>
      <c r="RFS49" s="8"/>
      <c r="RFT49" s="13"/>
      <c r="RFU49" s="13"/>
      <c r="RFV49" s="14"/>
      <c r="RFW49" s="15"/>
      <c r="RFX49" s="13"/>
      <c r="RFY49" s="9"/>
      <c r="RFZ49" s="8"/>
      <c r="RGA49" s="8"/>
      <c r="RGB49" s="13"/>
      <c r="RGC49" s="13"/>
      <c r="RGD49" s="14"/>
      <c r="RGE49" s="15"/>
      <c r="RGF49" s="13"/>
      <c r="RGG49" s="9"/>
      <c r="RGH49" s="8"/>
      <c r="RGI49" s="8"/>
      <c r="RGJ49" s="13"/>
      <c r="RGK49" s="13"/>
      <c r="RGL49" s="14"/>
      <c r="RGM49" s="15"/>
      <c r="RGN49" s="13"/>
      <c r="RGO49" s="9"/>
      <c r="RGP49" s="8"/>
      <c r="RGQ49" s="8"/>
      <c r="RGR49" s="13"/>
      <c r="RGS49" s="13"/>
      <c r="RGT49" s="14"/>
      <c r="RGU49" s="15"/>
      <c r="RGV49" s="13"/>
      <c r="RGW49" s="9"/>
      <c r="RGX49" s="8"/>
      <c r="RGY49" s="8"/>
      <c r="RGZ49" s="13"/>
      <c r="RHA49" s="13"/>
      <c r="RHB49" s="14"/>
      <c r="RHC49" s="15"/>
      <c r="RHD49" s="13"/>
      <c r="RHE49" s="9"/>
      <c r="RHF49" s="8"/>
      <c r="RHG49" s="8"/>
      <c r="RHH49" s="13"/>
      <c r="RHI49" s="13"/>
      <c r="RHJ49" s="14"/>
      <c r="RHK49" s="15"/>
      <c r="RHL49" s="13"/>
      <c r="RHM49" s="9"/>
      <c r="RHN49" s="8"/>
      <c r="RHO49" s="8"/>
      <c r="RHP49" s="13"/>
      <c r="RHQ49" s="13"/>
      <c r="RHR49" s="14"/>
      <c r="RHS49" s="15"/>
      <c r="RHT49" s="13"/>
      <c r="RHU49" s="9"/>
      <c r="RHV49" s="8"/>
      <c r="RHW49" s="8"/>
      <c r="RHX49" s="13"/>
      <c r="RHY49" s="13"/>
      <c r="RHZ49" s="14"/>
      <c r="RIA49" s="15"/>
      <c r="RIB49" s="13"/>
      <c r="RIC49" s="9"/>
      <c r="RID49" s="8"/>
      <c r="RIE49" s="8"/>
      <c r="RIF49" s="13"/>
      <c r="RIG49" s="13"/>
      <c r="RIH49" s="14"/>
      <c r="RII49" s="15"/>
      <c r="RIJ49" s="13"/>
      <c r="RIK49" s="9"/>
      <c r="RIL49" s="8"/>
      <c r="RIM49" s="8"/>
      <c r="RIN49" s="13"/>
      <c r="RIO49" s="13"/>
      <c r="RIP49" s="14"/>
      <c r="RIQ49" s="15"/>
      <c r="RIR49" s="13"/>
      <c r="RIS49" s="9"/>
      <c r="RIT49" s="8"/>
      <c r="RIU49" s="8"/>
      <c r="RIV49" s="13"/>
      <c r="RIW49" s="13"/>
      <c r="RIX49" s="14"/>
      <c r="RIY49" s="15"/>
      <c r="RIZ49" s="13"/>
      <c r="RJA49" s="9"/>
      <c r="RJB49" s="8"/>
      <c r="RJC49" s="8"/>
      <c r="RJD49" s="13"/>
      <c r="RJE49" s="13"/>
      <c r="RJF49" s="14"/>
      <c r="RJG49" s="15"/>
      <c r="RJH49" s="13"/>
      <c r="RJI49" s="9"/>
      <c r="RJJ49" s="8"/>
      <c r="RJK49" s="8"/>
      <c r="RJL49" s="13"/>
      <c r="RJM49" s="13"/>
      <c r="RJN49" s="14"/>
      <c r="RJO49" s="15"/>
      <c r="RJP49" s="13"/>
      <c r="RJQ49" s="9"/>
      <c r="RJR49" s="8"/>
      <c r="RJS49" s="8"/>
      <c r="RJT49" s="13"/>
      <c r="RJU49" s="13"/>
      <c r="RJV49" s="14"/>
      <c r="RJW49" s="15"/>
      <c r="RJX49" s="13"/>
      <c r="RJY49" s="9"/>
      <c r="RJZ49" s="8"/>
      <c r="RKA49" s="8"/>
      <c r="RKB49" s="13"/>
      <c r="RKC49" s="13"/>
      <c r="RKD49" s="14"/>
      <c r="RKE49" s="15"/>
      <c r="RKF49" s="13"/>
      <c r="RKG49" s="9"/>
      <c r="RKH49" s="8"/>
      <c r="RKI49" s="8"/>
      <c r="RKJ49" s="13"/>
      <c r="RKK49" s="13"/>
      <c r="RKL49" s="14"/>
      <c r="RKM49" s="15"/>
      <c r="RKN49" s="13"/>
      <c r="RKO49" s="9"/>
      <c r="RKP49" s="8"/>
      <c r="RKQ49" s="8"/>
      <c r="RKR49" s="13"/>
      <c r="RKS49" s="13"/>
      <c r="RKT49" s="14"/>
      <c r="RKU49" s="15"/>
      <c r="RKV49" s="13"/>
      <c r="RKW49" s="9"/>
      <c r="RKX49" s="8"/>
      <c r="RKY49" s="8"/>
      <c r="RKZ49" s="13"/>
      <c r="RLA49" s="13"/>
      <c r="RLB49" s="14"/>
      <c r="RLC49" s="15"/>
      <c r="RLD49" s="13"/>
      <c r="RLE49" s="9"/>
      <c r="RLF49" s="8"/>
      <c r="RLG49" s="8"/>
      <c r="RLH49" s="13"/>
      <c r="RLI49" s="13"/>
      <c r="RLJ49" s="14"/>
      <c r="RLK49" s="15"/>
      <c r="RLL49" s="13"/>
      <c r="RLM49" s="9"/>
      <c r="RLN49" s="8"/>
      <c r="RLO49" s="8"/>
      <c r="RLP49" s="13"/>
      <c r="RLQ49" s="13"/>
      <c r="RLR49" s="14"/>
      <c r="RLS49" s="15"/>
      <c r="RLT49" s="13"/>
      <c r="RLU49" s="9"/>
      <c r="RLV49" s="8"/>
      <c r="RLW49" s="8"/>
      <c r="RLX49" s="13"/>
      <c r="RLY49" s="13"/>
      <c r="RLZ49" s="14"/>
      <c r="RMA49" s="15"/>
      <c r="RMB49" s="13"/>
      <c r="RMC49" s="9"/>
      <c r="RMD49" s="8"/>
      <c r="RME49" s="8"/>
      <c r="RMF49" s="13"/>
      <c r="RMG49" s="13"/>
      <c r="RMH49" s="14"/>
      <c r="RMI49" s="15"/>
      <c r="RMJ49" s="13"/>
      <c r="RMK49" s="9"/>
      <c r="RML49" s="8"/>
      <c r="RMM49" s="8"/>
      <c r="RMN49" s="13"/>
      <c r="RMO49" s="13"/>
      <c r="RMP49" s="14"/>
      <c r="RMQ49" s="15"/>
      <c r="RMR49" s="13"/>
      <c r="RMS49" s="9"/>
      <c r="RMT49" s="8"/>
      <c r="RMU49" s="8"/>
      <c r="RMV49" s="13"/>
      <c r="RMW49" s="13"/>
      <c r="RMX49" s="14"/>
      <c r="RMY49" s="15"/>
      <c r="RMZ49" s="13"/>
      <c r="RNA49" s="9"/>
      <c r="RNB49" s="8"/>
      <c r="RNC49" s="8"/>
      <c r="RND49" s="13"/>
      <c r="RNE49" s="13"/>
      <c r="RNF49" s="14"/>
      <c r="RNG49" s="15"/>
      <c r="RNH49" s="13"/>
      <c r="RNI49" s="9"/>
      <c r="RNJ49" s="8"/>
      <c r="RNK49" s="8"/>
      <c r="RNL49" s="13"/>
      <c r="RNM49" s="13"/>
      <c r="RNN49" s="14"/>
      <c r="RNO49" s="15"/>
      <c r="RNP49" s="13"/>
      <c r="RNQ49" s="9"/>
      <c r="RNR49" s="8"/>
      <c r="RNS49" s="8"/>
      <c r="RNT49" s="13"/>
      <c r="RNU49" s="13"/>
      <c r="RNV49" s="14"/>
      <c r="RNW49" s="15"/>
      <c r="RNX49" s="13"/>
      <c r="RNY49" s="9"/>
      <c r="RNZ49" s="8"/>
      <c r="ROA49" s="8"/>
      <c r="ROB49" s="13"/>
      <c r="ROC49" s="13"/>
      <c r="ROD49" s="14"/>
      <c r="ROE49" s="15"/>
      <c r="ROF49" s="13"/>
      <c r="ROG49" s="9"/>
      <c r="ROH49" s="8"/>
      <c r="ROI49" s="8"/>
      <c r="ROJ49" s="13"/>
      <c r="ROK49" s="13"/>
      <c r="ROL49" s="14"/>
      <c r="ROM49" s="15"/>
      <c r="RON49" s="13"/>
      <c r="ROO49" s="9"/>
      <c r="ROP49" s="8"/>
      <c r="ROQ49" s="8"/>
      <c r="ROR49" s="13"/>
      <c r="ROS49" s="13"/>
      <c r="ROT49" s="14"/>
      <c r="ROU49" s="15"/>
      <c r="ROV49" s="13"/>
      <c r="ROW49" s="9"/>
      <c r="ROX49" s="8"/>
      <c r="ROY49" s="8"/>
      <c r="ROZ49" s="13"/>
      <c r="RPA49" s="13"/>
      <c r="RPB49" s="14"/>
      <c r="RPC49" s="15"/>
      <c r="RPD49" s="13"/>
      <c r="RPE49" s="9"/>
      <c r="RPF49" s="8"/>
      <c r="RPG49" s="8"/>
      <c r="RPH49" s="13"/>
      <c r="RPI49" s="13"/>
      <c r="RPJ49" s="14"/>
      <c r="RPK49" s="15"/>
      <c r="RPL49" s="13"/>
      <c r="RPM49" s="9"/>
      <c r="RPN49" s="8"/>
      <c r="RPO49" s="8"/>
      <c r="RPP49" s="13"/>
      <c r="RPQ49" s="13"/>
      <c r="RPR49" s="14"/>
      <c r="RPS49" s="15"/>
      <c r="RPT49" s="13"/>
      <c r="RPU49" s="9"/>
      <c r="RPV49" s="8"/>
      <c r="RPW49" s="8"/>
      <c r="RPX49" s="13"/>
      <c r="RPY49" s="13"/>
      <c r="RPZ49" s="14"/>
      <c r="RQA49" s="15"/>
      <c r="RQB49" s="13"/>
      <c r="RQC49" s="9"/>
      <c r="RQD49" s="8"/>
      <c r="RQE49" s="8"/>
      <c r="RQF49" s="13"/>
      <c r="RQG49" s="13"/>
      <c r="RQH49" s="14"/>
      <c r="RQI49" s="15"/>
      <c r="RQJ49" s="13"/>
      <c r="RQK49" s="9"/>
      <c r="RQL49" s="8"/>
      <c r="RQM49" s="8"/>
      <c r="RQN49" s="13"/>
      <c r="RQO49" s="13"/>
      <c r="RQP49" s="14"/>
      <c r="RQQ49" s="15"/>
      <c r="RQR49" s="13"/>
      <c r="RQS49" s="9"/>
      <c r="RQT49" s="8"/>
      <c r="RQU49" s="8"/>
      <c r="RQV49" s="13"/>
      <c r="RQW49" s="13"/>
      <c r="RQX49" s="14"/>
      <c r="RQY49" s="15"/>
      <c r="RQZ49" s="13"/>
      <c r="RRA49" s="9"/>
      <c r="RRB49" s="8"/>
      <c r="RRC49" s="8"/>
      <c r="RRD49" s="13"/>
      <c r="RRE49" s="13"/>
      <c r="RRF49" s="14"/>
      <c r="RRG49" s="15"/>
      <c r="RRH49" s="13"/>
      <c r="RRI49" s="9"/>
      <c r="RRJ49" s="8"/>
      <c r="RRK49" s="8"/>
      <c r="RRL49" s="13"/>
      <c r="RRM49" s="13"/>
      <c r="RRN49" s="14"/>
      <c r="RRO49" s="15"/>
      <c r="RRP49" s="13"/>
      <c r="RRQ49" s="9"/>
      <c r="RRR49" s="8"/>
      <c r="RRS49" s="8"/>
      <c r="RRT49" s="13"/>
      <c r="RRU49" s="13"/>
      <c r="RRV49" s="14"/>
      <c r="RRW49" s="15"/>
      <c r="RRX49" s="13"/>
      <c r="RRY49" s="9"/>
      <c r="RRZ49" s="8"/>
      <c r="RSA49" s="8"/>
      <c r="RSB49" s="13"/>
      <c r="RSC49" s="13"/>
      <c r="RSD49" s="14"/>
      <c r="RSE49" s="15"/>
      <c r="RSF49" s="13"/>
      <c r="RSG49" s="9"/>
      <c r="RSH49" s="8"/>
      <c r="RSI49" s="8"/>
      <c r="RSJ49" s="13"/>
      <c r="RSK49" s="13"/>
      <c r="RSL49" s="14"/>
      <c r="RSM49" s="15"/>
      <c r="RSN49" s="13"/>
      <c r="RSO49" s="9"/>
      <c r="RSP49" s="8"/>
      <c r="RSQ49" s="8"/>
      <c r="RSR49" s="13"/>
      <c r="RSS49" s="13"/>
      <c r="RST49" s="14"/>
      <c r="RSU49" s="15"/>
      <c r="RSV49" s="13"/>
      <c r="RSW49" s="9"/>
      <c r="RSX49" s="8"/>
      <c r="RSY49" s="8"/>
      <c r="RSZ49" s="13"/>
      <c r="RTA49" s="13"/>
      <c r="RTB49" s="14"/>
      <c r="RTC49" s="15"/>
      <c r="RTD49" s="13"/>
      <c r="RTE49" s="9"/>
      <c r="RTF49" s="8"/>
      <c r="RTG49" s="8"/>
      <c r="RTH49" s="13"/>
      <c r="RTI49" s="13"/>
      <c r="RTJ49" s="14"/>
      <c r="RTK49" s="15"/>
      <c r="RTL49" s="13"/>
      <c r="RTM49" s="9"/>
      <c r="RTN49" s="8"/>
      <c r="RTO49" s="8"/>
      <c r="RTP49" s="13"/>
      <c r="RTQ49" s="13"/>
      <c r="RTR49" s="14"/>
      <c r="RTS49" s="15"/>
      <c r="RTT49" s="13"/>
      <c r="RTU49" s="9"/>
      <c r="RTV49" s="8"/>
      <c r="RTW49" s="8"/>
      <c r="RTX49" s="13"/>
      <c r="RTY49" s="13"/>
      <c r="RTZ49" s="14"/>
      <c r="RUA49" s="15"/>
      <c r="RUB49" s="13"/>
      <c r="RUC49" s="9"/>
      <c r="RUD49" s="8"/>
      <c r="RUE49" s="8"/>
      <c r="RUF49" s="13"/>
      <c r="RUG49" s="13"/>
      <c r="RUH49" s="14"/>
      <c r="RUI49" s="15"/>
      <c r="RUJ49" s="13"/>
      <c r="RUK49" s="9"/>
      <c r="RUL49" s="8"/>
      <c r="RUM49" s="8"/>
      <c r="RUN49" s="13"/>
      <c r="RUO49" s="13"/>
      <c r="RUP49" s="14"/>
      <c r="RUQ49" s="15"/>
      <c r="RUR49" s="13"/>
      <c r="RUS49" s="9"/>
      <c r="RUT49" s="8"/>
      <c r="RUU49" s="8"/>
      <c r="RUV49" s="13"/>
      <c r="RUW49" s="13"/>
      <c r="RUX49" s="14"/>
      <c r="RUY49" s="15"/>
      <c r="RUZ49" s="13"/>
      <c r="RVA49" s="9"/>
      <c r="RVB49" s="8"/>
      <c r="RVC49" s="8"/>
      <c r="RVD49" s="13"/>
      <c r="RVE49" s="13"/>
      <c r="RVF49" s="14"/>
      <c r="RVG49" s="15"/>
      <c r="RVH49" s="13"/>
      <c r="RVI49" s="9"/>
      <c r="RVJ49" s="8"/>
      <c r="RVK49" s="8"/>
      <c r="RVL49" s="13"/>
      <c r="RVM49" s="13"/>
      <c r="RVN49" s="14"/>
      <c r="RVO49" s="15"/>
      <c r="RVP49" s="13"/>
      <c r="RVQ49" s="9"/>
      <c r="RVR49" s="8"/>
      <c r="RVS49" s="8"/>
      <c r="RVT49" s="13"/>
      <c r="RVU49" s="13"/>
      <c r="RVV49" s="14"/>
      <c r="RVW49" s="15"/>
      <c r="RVX49" s="13"/>
      <c r="RVY49" s="9"/>
      <c r="RVZ49" s="8"/>
      <c r="RWA49" s="8"/>
      <c r="RWB49" s="13"/>
      <c r="RWC49" s="13"/>
      <c r="RWD49" s="14"/>
      <c r="RWE49" s="15"/>
      <c r="RWF49" s="13"/>
      <c r="RWG49" s="9"/>
      <c r="RWH49" s="8"/>
      <c r="RWI49" s="8"/>
      <c r="RWJ49" s="13"/>
      <c r="RWK49" s="13"/>
      <c r="RWL49" s="14"/>
      <c r="RWM49" s="15"/>
      <c r="RWN49" s="13"/>
      <c r="RWO49" s="9"/>
      <c r="RWP49" s="8"/>
      <c r="RWQ49" s="8"/>
      <c r="RWR49" s="13"/>
      <c r="RWS49" s="13"/>
      <c r="RWT49" s="14"/>
      <c r="RWU49" s="15"/>
      <c r="RWV49" s="13"/>
      <c r="RWW49" s="9"/>
      <c r="RWX49" s="8"/>
      <c r="RWY49" s="8"/>
      <c r="RWZ49" s="13"/>
      <c r="RXA49" s="13"/>
      <c r="RXB49" s="14"/>
      <c r="RXC49" s="15"/>
      <c r="RXD49" s="13"/>
      <c r="RXE49" s="9"/>
      <c r="RXF49" s="8"/>
      <c r="RXG49" s="8"/>
      <c r="RXH49" s="13"/>
      <c r="RXI49" s="13"/>
      <c r="RXJ49" s="14"/>
      <c r="RXK49" s="15"/>
      <c r="RXL49" s="13"/>
      <c r="RXM49" s="9"/>
      <c r="RXN49" s="8"/>
      <c r="RXO49" s="8"/>
      <c r="RXP49" s="13"/>
      <c r="RXQ49" s="13"/>
      <c r="RXR49" s="14"/>
      <c r="RXS49" s="15"/>
      <c r="RXT49" s="13"/>
      <c r="RXU49" s="9"/>
      <c r="RXV49" s="8"/>
      <c r="RXW49" s="8"/>
      <c r="RXX49" s="13"/>
      <c r="RXY49" s="13"/>
      <c r="RXZ49" s="14"/>
      <c r="RYA49" s="15"/>
      <c r="RYB49" s="13"/>
      <c r="RYC49" s="9"/>
      <c r="RYD49" s="8"/>
      <c r="RYE49" s="8"/>
      <c r="RYF49" s="13"/>
      <c r="RYG49" s="13"/>
      <c r="RYH49" s="14"/>
      <c r="RYI49" s="15"/>
      <c r="RYJ49" s="13"/>
      <c r="RYK49" s="9"/>
      <c r="RYL49" s="8"/>
      <c r="RYM49" s="8"/>
      <c r="RYN49" s="13"/>
      <c r="RYO49" s="13"/>
      <c r="RYP49" s="14"/>
      <c r="RYQ49" s="15"/>
      <c r="RYR49" s="13"/>
      <c r="RYS49" s="9"/>
      <c r="RYT49" s="8"/>
      <c r="RYU49" s="8"/>
      <c r="RYV49" s="13"/>
      <c r="RYW49" s="13"/>
      <c r="RYX49" s="14"/>
      <c r="RYY49" s="15"/>
      <c r="RYZ49" s="13"/>
      <c r="RZA49" s="9"/>
      <c r="RZB49" s="8"/>
      <c r="RZC49" s="8"/>
      <c r="RZD49" s="13"/>
      <c r="RZE49" s="13"/>
      <c r="RZF49" s="14"/>
      <c r="RZG49" s="15"/>
      <c r="RZH49" s="13"/>
      <c r="RZI49" s="9"/>
      <c r="RZJ49" s="8"/>
      <c r="RZK49" s="8"/>
      <c r="RZL49" s="13"/>
      <c r="RZM49" s="13"/>
      <c r="RZN49" s="14"/>
      <c r="RZO49" s="15"/>
      <c r="RZP49" s="13"/>
      <c r="RZQ49" s="9"/>
      <c r="RZR49" s="8"/>
      <c r="RZS49" s="8"/>
      <c r="RZT49" s="13"/>
      <c r="RZU49" s="13"/>
      <c r="RZV49" s="14"/>
      <c r="RZW49" s="15"/>
      <c r="RZX49" s="13"/>
      <c r="RZY49" s="9"/>
      <c r="RZZ49" s="8"/>
      <c r="SAA49" s="8"/>
      <c r="SAB49" s="13"/>
      <c r="SAC49" s="13"/>
      <c r="SAD49" s="14"/>
      <c r="SAE49" s="15"/>
      <c r="SAF49" s="13"/>
      <c r="SAG49" s="9"/>
      <c r="SAH49" s="8"/>
      <c r="SAI49" s="8"/>
      <c r="SAJ49" s="13"/>
      <c r="SAK49" s="13"/>
      <c r="SAL49" s="14"/>
      <c r="SAM49" s="15"/>
      <c r="SAN49" s="13"/>
      <c r="SAO49" s="9"/>
      <c r="SAP49" s="8"/>
      <c r="SAQ49" s="8"/>
      <c r="SAR49" s="13"/>
      <c r="SAS49" s="13"/>
      <c r="SAT49" s="14"/>
      <c r="SAU49" s="15"/>
      <c r="SAV49" s="13"/>
      <c r="SAW49" s="9"/>
      <c r="SAX49" s="8"/>
      <c r="SAY49" s="8"/>
      <c r="SAZ49" s="13"/>
      <c r="SBA49" s="13"/>
      <c r="SBB49" s="14"/>
      <c r="SBC49" s="15"/>
      <c r="SBD49" s="13"/>
      <c r="SBE49" s="9"/>
      <c r="SBF49" s="8"/>
      <c r="SBG49" s="8"/>
      <c r="SBH49" s="13"/>
      <c r="SBI49" s="13"/>
      <c r="SBJ49" s="14"/>
      <c r="SBK49" s="15"/>
      <c r="SBL49" s="13"/>
      <c r="SBM49" s="9"/>
      <c r="SBN49" s="8"/>
      <c r="SBO49" s="8"/>
      <c r="SBP49" s="13"/>
      <c r="SBQ49" s="13"/>
      <c r="SBR49" s="14"/>
      <c r="SBS49" s="15"/>
      <c r="SBT49" s="13"/>
      <c r="SBU49" s="9"/>
      <c r="SBV49" s="8"/>
      <c r="SBW49" s="8"/>
      <c r="SBX49" s="13"/>
      <c r="SBY49" s="13"/>
      <c r="SBZ49" s="14"/>
      <c r="SCA49" s="15"/>
      <c r="SCB49" s="13"/>
      <c r="SCC49" s="9"/>
      <c r="SCD49" s="8"/>
      <c r="SCE49" s="8"/>
      <c r="SCF49" s="13"/>
      <c r="SCG49" s="13"/>
      <c r="SCH49" s="14"/>
      <c r="SCI49" s="15"/>
      <c r="SCJ49" s="13"/>
      <c r="SCK49" s="9"/>
      <c r="SCL49" s="8"/>
      <c r="SCM49" s="8"/>
      <c r="SCN49" s="13"/>
      <c r="SCO49" s="13"/>
      <c r="SCP49" s="14"/>
      <c r="SCQ49" s="15"/>
      <c r="SCR49" s="13"/>
      <c r="SCS49" s="9"/>
      <c r="SCT49" s="8"/>
      <c r="SCU49" s="8"/>
      <c r="SCV49" s="13"/>
      <c r="SCW49" s="13"/>
      <c r="SCX49" s="14"/>
      <c r="SCY49" s="15"/>
      <c r="SCZ49" s="13"/>
      <c r="SDA49" s="9"/>
      <c r="SDB49" s="8"/>
      <c r="SDC49" s="8"/>
      <c r="SDD49" s="13"/>
      <c r="SDE49" s="13"/>
      <c r="SDF49" s="14"/>
      <c r="SDG49" s="15"/>
      <c r="SDH49" s="13"/>
      <c r="SDI49" s="9"/>
      <c r="SDJ49" s="8"/>
      <c r="SDK49" s="8"/>
      <c r="SDL49" s="13"/>
      <c r="SDM49" s="13"/>
      <c r="SDN49" s="14"/>
      <c r="SDO49" s="15"/>
      <c r="SDP49" s="13"/>
      <c r="SDQ49" s="9"/>
      <c r="SDR49" s="8"/>
      <c r="SDS49" s="8"/>
      <c r="SDT49" s="13"/>
      <c r="SDU49" s="13"/>
      <c r="SDV49" s="14"/>
      <c r="SDW49" s="15"/>
      <c r="SDX49" s="13"/>
      <c r="SDY49" s="9"/>
      <c r="SDZ49" s="8"/>
      <c r="SEA49" s="8"/>
      <c r="SEB49" s="13"/>
      <c r="SEC49" s="13"/>
      <c r="SED49" s="14"/>
      <c r="SEE49" s="15"/>
      <c r="SEF49" s="13"/>
      <c r="SEG49" s="9"/>
      <c r="SEH49" s="8"/>
      <c r="SEI49" s="8"/>
      <c r="SEJ49" s="13"/>
      <c r="SEK49" s="13"/>
      <c r="SEL49" s="14"/>
      <c r="SEM49" s="15"/>
      <c r="SEN49" s="13"/>
      <c r="SEO49" s="9"/>
      <c r="SEP49" s="8"/>
      <c r="SEQ49" s="8"/>
      <c r="SER49" s="13"/>
      <c r="SES49" s="13"/>
      <c r="SET49" s="14"/>
      <c r="SEU49" s="15"/>
      <c r="SEV49" s="13"/>
      <c r="SEW49" s="9"/>
      <c r="SEX49" s="8"/>
      <c r="SEY49" s="8"/>
      <c r="SEZ49" s="13"/>
      <c r="SFA49" s="13"/>
      <c r="SFB49" s="14"/>
      <c r="SFC49" s="15"/>
      <c r="SFD49" s="13"/>
      <c r="SFE49" s="9"/>
      <c r="SFF49" s="8"/>
      <c r="SFG49" s="8"/>
      <c r="SFH49" s="13"/>
      <c r="SFI49" s="13"/>
      <c r="SFJ49" s="14"/>
      <c r="SFK49" s="15"/>
      <c r="SFL49" s="13"/>
      <c r="SFM49" s="9"/>
      <c r="SFN49" s="8"/>
      <c r="SFO49" s="8"/>
      <c r="SFP49" s="13"/>
      <c r="SFQ49" s="13"/>
      <c r="SFR49" s="14"/>
      <c r="SFS49" s="15"/>
      <c r="SFT49" s="13"/>
      <c r="SFU49" s="9"/>
      <c r="SFV49" s="8"/>
      <c r="SFW49" s="8"/>
      <c r="SFX49" s="13"/>
      <c r="SFY49" s="13"/>
      <c r="SFZ49" s="14"/>
      <c r="SGA49" s="15"/>
      <c r="SGB49" s="13"/>
      <c r="SGC49" s="9"/>
      <c r="SGD49" s="8"/>
      <c r="SGE49" s="8"/>
      <c r="SGF49" s="13"/>
      <c r="SGG49" s="13"/>
      <c r="SGH49" s="14"/>
      <c r="SGI49" s="15"/>
      <c r="SGJ49" s="13"/>
      <c r="SGK49" s="9"/>
      <c r="SGL49" s="8"/>
      <c r="SGM49" s="8"/>
      <c r="SGN49" s="13"/>
      <c r="SGO49" s="13"/>
      <c r="SGP49" s="14"/>
      <c r="SGQ49" s="15"/>
      <c r="SGR49" s="13"/>
      <c r="SGS49" s="9"/>
      <c r="SGT49" s="8"/>
      <c r="SGU49" s="8"/>
      <c r="SGV49" s="13"/>
      <c r="SGW49" s="13"/>
      <c r="SGX49" s="14"/>
      <c r="SGY49" s="15"/>
      <c r="SGZ49" s="13"/>
      <c r="SHA49" s="9"/>
      <c r="SHB49" s="8"/>
      <c r="SHC49" s="8"/>
      <c r="SHD49" s="13"/>
      <c r="SHE49" s="13"/>
      <c r="SHF49" s="14"/>
      <c r="SHG49" s="15"/>
      <c r="SHH49" s="13"/>
      <c r="SHI49" s="9"/>
      <c r="SHJ49" s="8"/>
      <c r="SHK49" s="8"/>
      <c r="SHL49" s="13"/>
      <c r="SHM49" s="13"/>
      <c r="SHN49" s="14"/>
      <c r="SHO49" s="15"/>
      <c r="SHP49" s="13"/>
      <c r="SHQ49" s="9"/>
      <c r="SHR49" s="8"/>
      <c r="SHS49" s="8"/>
      <c r="SHT49" s="13"/>
      <c r="SHU49" s="13"/>
      <c r="SHV49" s="14"/>
      <c r="SHW49" s="15"/>
      <c r="SHX49" s="13"/>
      <c r="SHY49" s="9"/>
      <c r="SHZ49" s="8"/>
      <c r="SIA49" s="8"/>
      <c r="SIB49" s="13"/>
      <c r="SIC49" s="13"/>
      <c r="SID49" s="14"/>
      <c r="SIE49" s="15"/>
      <c r="SIF49" s="13"/>
      <c r="SIG49" s="9"/>
      <c r="SIH49" s="8"/>
      <c r="SII49" s="8"/>
      <c r="SIJ49" s="13"/>
      <c r="SIK49" s="13"/>
      <c r="SIL49" s="14"/>
      <c r="SIM49" s="15"/>
      <c r="SIN49" s="13"/>
      <c r="SIO49" s="9"/>
      <c r="SIP49" s="8"/>
      <c r="SIQ49" s="8"/>
      <c r="SIR49" s="13"/>
      <c r="SIS49" s="13"/>
      <c r="SIT49" s="14"/>
      <c r="SIU49" s="15"/>
      <c r="SIV49" s="13"/>
      <c r="SIW49" s="9"/>
      <c r="SIX49" s="8"/>
      <c r="SIY49" s="8"/>
      <c r="SIZ49" s="13"/>
      <c r="SJA49" s="13"/>
      <c r="SJB49" s="14"/>
      <c r="SJC49" s="15"/>
      <c r="SJD49" s="13"/>
      <c r="SJE49" s="9"/>
      <c r="SJF49" s="8"/>
      <c r="SJG49" s="8"/>
      <c r="SJH49" s="13"/>
      <c r="SJI49" s="13"/>
      <c r="SJJ49" s="14"/>
      <c r="SJK49" s="15"/>
      <c r="SJL49" s="13"/>
      <c r="SJM49" s="9"/>
      <c r="SJN49" s="8"/>
      <c r="SJO49" s="8"/>
      <c r="SJP49" s="13"/>
      <c r="SJQ49" s="13"/>
      <c r="SJR49" s="14"/>
      <c r="SJS49" s="15"/>
      <c r="SJT49" s="13"/>
      <c r="SJU49" s="9"/>
      <c r="SJV49" s="8"/>
      <c r="SJW49" s="8"/>
      <c r="SJX49" s="13"/>
      <c r="SJY49" s="13"/>
      <c r="SJZ49" s="14"/>
      <c r="SKA49" s="15"/>
      <c r="SKB49" s="13"/>
      <c r="SKC49" s="9"/>
      <c r="SKD49" s="8"/>
      <c r="SKE49" s="8"/>
      <c r="SKF49" s="13"/>
      <c r="SKG49" s="13"/>
      <c r="SKH49" s="14"/>
      <c r="SKI49" s="15"/>
      <c r="SKJ49" s="13"/>
      <c r="SKK49" s="9"/>
      <c r="SKL49" s="8"/>
      <c r="SKM49" s="8"/>
      <c r="SKN49" s="13"/>
      <c r="SKO49" s="13"/>
      <c r="SKP49" s="14"/>
      <c r="SKQ49" s="15"/>
      <c r="SKR49" s="13"/>
      <c r="SKS49" s="9"/>
      <c r="SKT49" s="8"/>
      <c r="SKU49" s="8"/>
      <c r="SKV49" s="13"/>
      <c r="SKW49" s="13"/>
      <c r="SKX49" s="14"/>
      <c r="SKY49" s="15"/>
      <c r="SKZ49" s="13"/>
      <c r="SLA49" s="9"/>
      <c r="SLB49" s="8"/>
      <c r="SLC49" s="8"/>
      <c r="SLD49" s="13"/>
      <c r="SLE49" s="13"/>
      <c r="SLF49" s="14"/>
      <c r="SLG49" s="15"/>
      <c r="SLH49" s="13"/>
      <c r="SLI49" s="9"/>
      <c r="SLJ49" s="8"/>
      <c r="SLK49" s="8"/>
      <c r="SLL49" s="13"/>
      <c r="SLM49" s="13"/>
      <c r="SLN49" s="14"/>
      <c r="SLO49" s="15"/>
      <c r="SLP49" s="13"/>
      <c r="SLQ49" s="9"/>
      <c r="SLR49" s="8"/>
      <c r="SLS49" s="8"/>
      <c r="SLT49" s="13"/>
      <c r="SLU49" s="13"/>
      <c r="SLV49" s="14"/>
      <c r="SLW49" s="15"/>
      <c r="SLX49" s="13"/>
      <c r="SLY49" s="9"/>
      <c r="SLZ49" s="8"/>
      <c r="SMA49" s="8"/>
      <c r="SMB49" s="13"/>
      <c r="SMC49" s="13"/>
      <c r="SMD49" s="14"/>
      <c r="SME49" s="15"/>
      <c r="SMF49" s="13"/>
      <c r="SMG49" s="9"/>
      <c r="SMH49" s="8"/>
      <c r="SMI49" s="8"/>
      <c r="SMJ49" s="13"/>
      <c r="SMK49" s="13"/>
      <c r="SML49" s="14"/>
      <c r="SMM49" s="15"/>
      <c r="SMN49" s="13"/>
      <c r="SMO49" s="9"/>
      <c r="SMP49" s="8"/>
      <c r="SMQ49" s="8"/>
      <c r="SMR49" s="13"/>
      <c r="SMS49" s="13"/>
      <c r="SMT49" s="14"/>
      <c r="SMU49" s="15"/>
      <c r="SMV49" s="13"/>
      <c r="SMW49" s="9"/>
      <c r="SMX49" s="8"/>
      <c r="SMY49" s="8"/>
      <c r="SMZ49" s="13"/>
      <c r="SNA49" s="13"/>
      <c r="SNB49" s="14"/>
      <c r="SNC49" s="15"/>
      <c r="SND49" s="13"/>
      <c r="SNE49" s="9"/>
      <c r="SNF49" s="8"/>
      <c r="SNG49" s="8"/>
      <c r="SNH49" s="13"/>
      <c r="SNI49" s="13"/>
      <c r="SNJ49" s="14"/>
      <c r="SNK49" s="15"/>
      <c r="SNL49" s="13"/>
      <c r="SNM49" s="9"/>
      <c r="SNN49" s="8"/>
      <c r="SNO49" s="8"/>
      <c r="SNP49" s="13"/>
      <c r="SNQ49" s="13"/>
      <c r="SNR49" s="14"/>
      <c r="SNS49" s="15"/>
      <c r="SNT49" s="13"/>
      <c r="SNU49" s="9"/>
      <c r="SNV49" s="8"/>
      <c r="SNW49" s="8"/>
      <c r="SNX49" s="13"/>
      <c r="SNY49" s="13"/>
      <c r="SNZ49" s="14"/>
      <c r="SOA49" s="15"/>
      <c r="SOB49" s="13"/>
      <c r="SOC49" s="9"/>
      <c r="SOD49" s="8"/>
      <c r="SOE49" s="8"/>
      <c r="SOF49" s="13"/>
      <c r="SOG49" s="13"/>
      <c r="SOH49" s="14"/>
      <c r="SOI49" s="15"/>
      <c r="SOJ49" s="13"/>
      <c r="SOK49" s="9"/>
      <c r="SOL49" s="8"/>
      <c r="SOM49" s="8"/>
      <c r="SON49" s="13"/>
      <c r="SOO49" s="13"/>
      <c r="SOP49" s="14"/>
      <c r="SOQ49" s="15"/>
      <c r="SOR49" s="13"/>
      <c r="SOS49" s="9"/>
      <c r="SOT49" s="8"/>
      <c r="SOU49" s="8"/>
      <c r="SOV49" s="13"/>
      <c r="SOW49" s="13"/>
      <c r="SOX49" s="14"/>
      <c r="SOY49" s="15"/>
      <c r="SOZ49" s="13"/>
      <c r="SPA49" s="9"/>
      <c r="SPB49" s="8"/>
      <c r="SPC49" s="8"/>
      <c r="SPD49" s="13"/>
      <c r="SPE49" s="13"/>
      <c r="SPF49" s="14"/>
      <c r="SPG49" s="15"/>
      <c r="SPH49" s="13"/>
      <c r="SPI49" s="9"/>
      <c r="SPJ49" s="8"/>
      <c r="SPK49" s="8"/>
      <c r="SPL49" s="13"/>
      <c r="SPM49" s="13"/>
      <c r="SPN49" s="14"/>
      <c r="SPO49" s="15"/>
      <c r="SPP49" s="13"/>
      <c r="SPQ49" s="9"/>
      <c r="SPR49" s="8"/>
      <c r="SPS49" s="8"/>
      <c r="SPT49" s="13"/>
      <c r="SPU49" s="13"/>
      <c r="SPV49" s="14"/>
      <c r="SPW49" s="15"/>
      <c r="SPX49" s="13"/>
      <c r="SPY49" s="9"/>
      <c r="SPZ49" s="8"/>
      <c r="SQA49" s="8"/>
      <c r="SQB49" s="13"/>
      <c r="SQC49" s="13"/>
      <c r="SQD49" s="14"/>
      <c r="SQE49" s="15"/>
      <c r="SQF49" s="13"/>
      <c r="SQG49" s="9"/>
      <c r="SQH49" s="8"/>
      <c r="SQI49" s="8"/>
      <c r="SQJ49" s="13"/>
      <c r="SQK49" s="13"/>
      <c r="SQL49" s="14"/>
      <c r="SQM49" s="15"/>
      <c r="SQN49" s="13"/>
      <c r="SQO49" s="9"/>
      <c r="SQP49" s="8"/>
      <c r="SQQ49" s="8"/>
      <c r="SQR49" s="13"/>
      <c r="SQS49" s="13"/>
      <c r="SQT49" s="14"/>
      <c r="SQU49" s="15"/>
      <c r="SQV49" s="13"/>
      <c r="SQW49" s="9"/>
      <c r="SQX49" s="8"/>
      <c r="SQY49" s="8"/>
      <c r="SQZ49" s="13"/>
      <c r="SRA49" s="13"/>
      <c r="SRB49" s="14"/>
      <c r="SRC49" s="15"/>
      <c r="SRD49" s="13"/>
      <c r="SRE49" s="9"/>
      <c r="SRF49" s="8"/>
      <c r="SRG49" s="8"/>
      <c r="SRH49" s="13"/>
      <c r="SRI49" s="13"/>
      <c r="SRJ49" s="14"/>
      <c r="SRK49" s="15"/>
      <c r="SRL49" s="13"/>
      <c r="SRM49" s="9"/>
      <c r="SRN49" s="8"/>
      <c r="SRO49" s="8"/>
      <c r="SRP49" s="13"/>
      <c r="SRQ49" s="13"/>
      <c r="SRR49" s="14"/>
      <c r="SRS49" s="15"/>
      <c r="SRT49" s="13"/>
      <c r="SRU49" s="9"/>
      <c r="SRV49" s="8"/>
      <c r="SRW49" s="8"/>
      <c r="SRX49" s="13"/>
      <c r="SRY49" s="13"/>
      <c r="SRZ49" s="14"/>
      <c r="SSA49" s="15"/>
      <c r="SSB49" s="13"/>
      <c r="SSC49" s="9"/>
      <c r="SSD49" s="8"/>
      <c r="SSE49" s="8"/>
      <c r="SSF49" s="13"/>
      <c r="SSG49" s="13"/>
      <c r="SSH49" s="14"/>
      <c r="SSI49" s="15"/>
      <c r="SSJ49" s="13"/>
      <c r="SSK49" s="9"/>
      <c r="SSL49" s="8"/>
      <c r="SSM49" s="8"/>
      <c r="SSN49" s="13"/>
      <c r="SSO49" s="13"/>
      <c r="SSP49" s="14"/>
      <c r="SSQ49" s="15"/>
      <c r="SSR49" s="13"/>
      <c r="SSS49" s="9"/>
      <c r="SST49" s="8"/>
      <c r="SSU49" s="8"/>
      <c r="SSV49" s="13"/>
      <c r="SSW49" s="13"/>
      <c r="SSX49" s="14"/>
      <c r="SSY49" s="15"/>
      <c r="SSZ49" s="13"/>
      <c r="STA49" s="9"/>
      <c r="STB49" s="8"/>
      <c r="STC49" s="8"/>
      <c r="STD49" s="13"/>
      <c r="STE49" s="13"/>
      <c r="STF49" s="14"/>
      <c r="STG49" s="15"/>
      <c r="STH49" s="13"/>
      <c r="STI49" s="9"/>
      <c r="STJ49" s="8"/>
      <c r="STK49" s="8"/>
      <c r="STL49" s="13"/>
      <c r="STM49" s="13"/>
      <c r="STN49" s="14"/>
      <c r="STO49" s="15"/>
      <c r="STP49" s="13"/>
      <c r="STQ49" s="9"/>
      <c r="STR49" s="8"/>
      <c r="STS49" s="8"/>
      <c r="STT49" s="13"/>
      <c r="STU49" s="13"/>
      <c r="STV49" s="14"/>
      <c r="STW49" s="15"/>
      <c r="STX49" s="13"/>
      <c r="STY49" s="9"/>
      <c r="STZ49" s="8"/>
      <c r="SUA49" s="8"/>
      <c r="SUB49" s="13"/>
      <c r="SUC49" s="13"/>
      <c r="SUD49" s="14"/>
      <c r="SUE49" s="15"/>
      <c r="SUF49" s="13"/>
      <c r="SUG49" s="9"/>
      <c r="SUH49" s="8"/>
      <c r="SUI49" s="8"/>
      <c r="SUJ49" s="13"/>
      <c r="SUK49" s="13"/>
      <c r="SUL49" s="14"/>
      <c r="SUM49" s="15"/>
      <c r="SUN49" s="13"/>
      <c r="SUO49" s="9"/>
      <c r="SUP49" s="8"/>
      <c r="SUQ49" s="8"/>
      <c r="SUR49" s="13"/>
      <c r="SUS49" s="13"/>
      <c r="SUT49" s="14"/>
      <c r="SUU49" s="15"/>
      <c r="SUV49" s="13"/>
      <c r="SUW49" s="9"/>
      <c r="SUX49" s="8"/>
      <c r="SUY49" s="8"/>
      <c r="SUZ49" s="13"/>
      <c r="SVA49" s="13"/>
      <c r="SVB49" s="14"/>
      <c r="SVC49" s="15"/>
      <c r="SVD49" s="13"/>
      <c r="SVE49" s="9"/>
      <c r="SVF49" s="8"/>
      <c r="SVG49" s="8"/>
      <c r="SVH49" s="13"/>
      <c r="SVI49" s="13"/>
      <c r="SVJ49" s="14"/>
      <c r="SVK49" s="15"/>
      <c r="SVL49" s="13"/>
      <c r="SVM49" s="9"/>
      <c r="SVN49" s="8"/>
      <c r="SVO49" s="8"/>
      <c r="SVP49" s="13"/>
      <c r="SVQ49" s="13"/>
      <c r="SVR49" s="14"/>
      <c r="SVS49" s="15"/>
      <c r="SVT49" s="13"/>
      <c r="SVU49" s="9"/>
      <c r="SVV49" s="8"/>
      <c r="SVW49" s="8"/>
      <c r="SVX49" s="13"/>
      <c r="SVY49" s="13"/>
      <c r="SVZ49" s="14"/>
      <c r="SWA49" s="15"/>
      <c r="SWB49" s="13"/>
      <c r="SWC49" s="9"/>
      <c r="SWD49" s="8"/>
      <c r="SWE49" s="8"/>
      <c r="SWF49" s="13"/>
      <c r="SWG49" s="13"/>
      <c r="SWH49" s="14"/>
      <c r="SWI49" s="15"/>
      <c r="SWJ49" s="13"/>
      <c r="SWK49" s="9"/>
      <c r="SWL49" s="8"/>
      <c r="SWM49" s="8"/>
      <c r="SWN49" s="13"/>
      <c r="SWO49" s="13"/>
      <c r="SWP49" s="14"/>
      <c r="SWQ49" s="15"/>
      <c r="SWR49" s="13"/>
      <c r="SWS49" s="9"/>
      <c r="SWT49" s="8"/>
      <c r="SWU49" s="8"/>
      <c r="SWV49" s="13"/>
      <c r="SWW49" s="13"/>
      <c r="SWX49" s="14"/>
      <c r="SWY49" s="15"/>
      <c r="SWZ49" s="13"/>
      <c r="SXA49" s="9"/>
      <c r="SXB49" s="8"/>
      <c r="SXC49" s="8"/>
      <c r="SXD49" s="13"/>
      <c r="SXE49" s="13"/>
      <c r="SXF49" s="14"/>
      <c r="SXG49" s="15"/>
      <c r="SXH49" s="13"/>
      <c r="SXI49" s="9"/>
      <c r="SXJ49" s="8"/>
      <c r="SXK49" s="8"/>
      <c r="SXL49" s="13"/>
      <c r="SXM49" s="13"/>
      <c r="SXN49" s="14"/>
      <c r="SXO49" s="15"/>
      <c r="SXP49" s="13"/>
      <c r="SXQ49" s="9"/>
      <c r="SXR49" s="8"/>
      <c r="SXS49" s="8"/>
      <c r="SXT49" s="13"/>
      <c r="SXU49" s="13"/>
      <c r="SXV49" s="14"/>
      <c r="SXW49" s="15"/>
      <c r="SXX49" s="13"/>
      <c r="SXY49" s="9"/>
      <c r="SXZ49" s="8"/>
      <c r="SYA49" s="8"/>
      <c r="SYB49" s="13"/>
      <c r="SYC49" s="13"/>
      <c r="SYD49" s="14"/>
      <c r="SYE49" s="15"/>
      <c r="SYF49" s="13"/>
      <c r="SYG49" s="9"/>
      <c r="SYH49" s="8"/>
      <c r="SYI49" s="8"/>
      <c r="SYJ49" s="13"/>
      <c r="SYK49" s="13"/>
      <c r="SYL49" s="14"/>
      <c r="SYM49" s="15"/>
      <c r="SYN49" s="13"/>
      <c r="SYO49" s="9"/>
      <c r="SYP49" s="8"/>
      <c r="SYQ49" s="8"/>
      <c r="SYR49" s="13"/>
      <c r="SYS49" s="13"/>
      <c r="SYT49" s="14"/>
      <c r="SYU49" s="15"/>
      <c r="SYV49" s="13"/>
      <c r="SYW49" s="9"/>
      <c r="SYX49" s="8"/>
      <c r="SYY49" s="8"/>
      <c r="SYZ49" s="13"/>
      <c r="SZA49" s="13"/>
      <c r="SZB49" s="14"/>
      <c r="SZC49" s="15"/>
      <c r="SZD49" s="13"/>
      <c r="SZE49" s="9"/>
      <c r="SZF49" s="8"/>
      <c r="SZG49" s="8"/>
      <c r="SZH49" s="13"/>
      <c r="SZI49" s="13"/>
      <c r="SZJ49" s="14"/>
      <c r="SZK49" s="15"/>
      <c r="SZL49" s="13"/>
      <c r="SZM49" s="9"/>
      <c r="SZN49" s="8"/>
      <c r="SZO49" s="8"/>
      <c r="SZP49" s="13"/>
      <c r="SZQ49" s="13"/>
      <c r="SZR49" s="14"/>
      <c r="SZS49" s="15"/>
      <c r="SZT49" s="13"/>
      <c r="SZU49" s="9"/>
      <c r="SZV49" s="8"/>
      <c r="SZW49" s="8"/>
      <c r="SZX49" s="13"/>
      <c r="SZY49" s="13"/>
      <c r="SZZ49" s="14"/>
      <c r="TAA49" s="15"/>
      <c r="TAB49" s="13"/>
      <c r="TAC49" s="9"/>
      <c r="TAD49" s="8"/>
      <c r="TAE49" s="8"/>
      <c r="TAF49" s="13"/>
      <c r="TAG49" s="13"/>
      <c r="TAH49" s="14"/>
      <c r="TAI49" s="15"/>
      <c r="TAJ49" s="13"/>
      <c r="TAK49" s="9"/>
      <c r="TAL49" s="8"/>
      <c r="TAM49" s="8"/>
      <c r="TAN49" s="13"/>
      <c r="TAO49" s="13"/>
      <c r="TAP49" s="14"/>
      <c r="TAQ49" s="15"/>
      <c r="TAR49" s="13"/>
      <c r="TAS49" s="9"/>
      <c r="TAT49" s="8"/>
      <c r="TAU49" s="8"/>
      <c r="TAV49" s="13"/>
      <c r="TAW49" s="13"/>
      <c r="TAX49" s="14"/>
      <c r="TAY49" s="15"/>
      <c r="TAZ49" s="13"/>
      <c r="TBA49" s="9"/>
      <c r="TBB49" s="8"/>
      <c r="TBC49" s="8"/>
      <c r="TBD49" s="13"/>
      <c r="TBE49" s="13"/>
      <c r="TBF49" s="14"/>
      <c r="TBG49" s="15"/>
      <c r="TBH49" s="13"/>
      <c r="TBI49" s="9"/>
      <c r="TBJ49" s="8"/>
      <c r="TBK49" s="8"/>
      <c r="TBL49" s="13"/>
      <c r="TBM49" s="13"/>
      <c r="TBN49" s="14"/>
      <c r="TBO49" s="15"/>
      <c r="TBP49" s="13"/>
      <c r="TBQ49" s="9"/>
      <c r="TBR49" s="8"/>
      <c r="TBS49" s="8"/>
      <c r="TBT49" s="13"/>
      <c r="TBU49" s="13"/>
      <c r="TBV49" s="14"/>
      <c r="TBW49" s="15"/>
      <c r="TBX49" s="13"/>
      <c r="TBY49" s="9"/>
      <c r="TBZ49" s="8"/>
      <c r="TCA49" s="8"/>
      <c r="TCB49" s="13"/>
      <c r="TCC49" s="13"/>
      <c r="TCD49" s="14"/>
      <c r="TCE49" s="15"/>
      <c r="TCF49" s="13"/>
      <c r="TCG49" s="9"/>
      <c r="TCH49" s="8"/>
      <c r="TCI49" s="8"/>
      <c r="TCJ49" s="13"/>
      <c r="TCK49" s="13"/>
      <c r="TCL49" s="14"/>
      <c r="TCM49" s="15"/>
      <c r="TCN49" s="13"/>
      <c r="TCO49" s="9"/>
      <c r="TCP49" s="8"/>
      <c r="TCQ49" s="8"/>
      <c r="TCR49" s="13"/>
      <c r="TCS49" s="13"/>
      <c r="TCT49" s="14"/>
      <c r="TCU49" s="15"/>
      <c r="TCV49" s="13"/>
      <c r="TCW49" s="9"/>
      <c r="TCX49" s="8"/>
      <c r="TCY49" s="8"/>
      <c r="TCZ49" s="13"/>
      <c r="TDA49" s="13"/>
      <c r="TDB49" s="14"/>
      <c r="TDC49" s="15"/>
      <c r="TDD49" s="13"/>
      <c r="TDE49" s="9"/>
      <c r="TDF49" s="8"/>
      <c r="TDG49" s="8"/>
      <c r="TDH49" s="13"/>
      <c r="TDI49" s="13"/>
      <c r="TDJ49" s="14"/>
      <c r="TDK49" s="15"/>
      <c r="TDL49" s="13"/>
      <c r="TDM49" s="9"/>
      <c r="TDN49" s="8"/>
      <c r="TDO49" s="8"/>
      <c r="TDP49" s="13"/>
      <c r="TDQ49" s="13"/>
      <c r="TDR49" s="14"/>
      <c r="TDS49" s="15"/>
      <c r="TDT49" s="13"/>
      <c r="TDU49" s="9"/>
      <c r="TDV49" s="8"/>
      <c r="TDW49" s="8"/>
      <c r="TDX49" s="13"/>
      <c r="TDY49" s="13"/>
      <c r="TDZ49" s="14"/>
      <c r="TEA49" s="15"/>
      <c r="TEB49" s="13"/>
      <c r="TEC49" s="9"/>
      <c r="TED49" s="8"/>
      <c r="TEE49" s="8"/>
      <c r="TEF49" s="13"/>
      <c r="TEG49" s="13"/>
      <c r="TEH49" s="14"/>
      <c r="TEI49" s="15"/>
      <c r="TEJ49" s="13"/>
      <c r="TEK49" s="9"/>
      <c r="TEL49" s="8"/>
      <c r="TEM49" s="8"/>
      <c r="TEN49" s="13"/>
      <c r="TEO49" s="13"/>
      <c r="TEP49" s="14"/>
      <c r="TEQ49" s="15"/>
      <c r="TER49" s="13"/>
      <c r="TES49" s="9"/>
      <c r="TET49" s="8"/>
      <c r="TEU49" s="8"/>
      <c r="TEV49" s="13"/>
      <c r="TEW49" s="13"/>
      <c r="TEX49" s="14"/>
      <c r="TEY49" s="15"/>
      <c r="TEZ49" s="13"/>
      <c r="TFA49" s="9"/>
      <c r="TFB49" s="8"/>
      <c r="TFC49" s="8"/>
      <c r="TFD49" s="13"/>
      <c r="TFE49" s="13"/>
      <c r="TFF49" s="14"/>
      <c r="TFG49" s="15"/>
      <c r="TFH49" s="13"/>
      <c r="TFI49" s="9"/>
      <c r="TFJ49" s="8"/>
      <c r="TFK49" s="8"/>
      <c r="TFL49" s="13"/>
      <c r="TFM49" s="13"/>
      <c r="TFN49" s="14"/>
      <c r="TFO49" s="15"/>
      <c r="TFP49" s="13"/>
      <c r="TFQ49" s="9"/>
      <c r="TFR49" s="8"/>
      <c r="TFS49" s="8"/>
      <c r="TFT49" s="13"/>
      <c r="TFU49" s="13"/>
      <c r="TFV49" s="14"/>
      <c r="TFW49" s="15"/>
      <c r="TFX49" s="13"/>
      <c r="TFY49" s="9"/>
      <c r="TFZ49" s="8"/>
      <c r="TGA49" s="8"/>
      <c r="TGB49" s="13"/>
      <c r="TGC49" s="13"/>
      <c r="TGD49" s="14"/>
      <c r="TGE49" s="15"/>
      <c r="TGF49" s="13"/>
      <c r="TGG49" s="9"/>
      <c r="TGH49" s="8"/>
      <c r="TGI49" s="8"/>
      <c r="TGJ49" s="13"/>
      <c r="TGK49" s="13"/>
      <c r="TGL49" s="14"/>
      <c r="TGM49" s="15"/>
      <c r="TGN49" s="13"/>
      <c r="TGO49" s="9"/>
      <c r="TGP49" s="8"/>
      <c r="TGQ49" s="8"/>
      <c r="TGR49" s="13"/>
      <c r="TGS49" s="13"/>
      <c r="TGT49" s="14"/>
      <c r="TGU49" s="15"/>
      <c r="TGV49" s="13"/>
      <c r="TGW49" s="9"/>
      <c r="TGX49" s="8"/>
      <c r="TGY49" s="8"/>
      <c r="TGZ49" s="13"/>
      <c r="THA49" s="13"/>
      <c r="THB49" s="14"/>
      <c r="THC49" s="15"/>
      <c r="THD49" s="13"/>
      <c r="THE49" s="9"/>
      <c r="THF49" s="8"/>
      <c r="THG49" s="8"/>
      <c r="THH49" s="13"/>
      <c r="THI49" s="13"/>
      <c r="THJ49" s="14"/>
      <c r="THK49" s="15"/>
      <c r="THL49" s="13"/>
      <c r="THM49" s="9"/>
      <c r="THN49" s="8"/>
      <c r="THO49" s="8"/>
      <c r="THP49" s="13"/>
      <c r="THQ49" s="13"/>
      <c r="THR49" s="14"/>
      <c r="THS49" s="15"/>
      <c r="THT49" s="13"/>
      <c r="THU49" s="9"/>
      <c r="THV49" s="8"/>
      <c r="THW49" s="8"/>
      <c r="THX49" s="13"/>
      <c r="THY49" s="13"/>
      <c r="THZ49" s="14"/>
      <c r="TIA49" s="15"/>
      <c r="TIB49" s="13"/>
      <c r="TIC49" s="9"/>
      <c r="TID49" s="8"/>
      <c r="TIE49" s="8"/>
      <c r="TIF49" s="13"/>
      <c r="TIG49" s="13"/>
      <c r="TIH49" s="14"/>
      <c r="TII49" s="15"/>
      <c r="TIJ49" s="13"/>
      <c r="TIK49" s="9"/>
      <c r="TIL49" s="8"/>
      <c r="TIM49" s="8"/>
      <c r="TIN49" s="13"/>
      <c r="TIO49" s="13"/>
      <c r="TIP49" s="14"/>
      <c r="TIQ49" s="15"/>
      <c r="TIR49" s="13"/>
      <c r="TIS49" s="9"/>
      <c r="TIT49" s="8"/>
      <c r="TIU49" s="8"/>
      <c r="TIV49" s="13"/>
      <c r="TIW49" s="13"/>
      <c r="TIX49" s="14"/>
      <c r="TIY49" s="15"/>
      <c r="TIZ49" s="13"/>
      <c r="TJA49" s="9"/>
      <c r="TJB49" s="8"/>
      <c r="TJC49" s="8"/>
      <c r="TJD49" s="13"/>
      <c r="TJE49" s="13"/>
      <c r="TJF49" s="14"/>
      <c r="TJG49" s="15"/>
      <c r="TJH49" s="13"/>
      <c r="TJI49" s="9"/>
      <c r="TJJ49" s="8"/>
      <c r="TJK49" s="8"/>
      <c r="TJL49" s="13"/>
      <c r="TJM49" s="13"/>
      <c r="TJN49" s="14"/>
      <c r="TJO49" s="15"/>
      <c r="TJP49" s="13"/>
      <c r="TJQ49" s="9"/>
      <c r="TJR49" s="8"/>
      <c r="TJS49" s="8"/>
      <c r="TJT49" s="13"/>
      <c r="TJU49" s="13"/>
      <c r="TJV49" s="14"/>
      <c r="TJW49" s="15"/>
      <c r="TJX49" s="13"/>
      <c r="TJY49" s="9"/>
      <c r="TJZ49" s="8"/>
      <c r="TKA49" s="8"/>
      <c r="TKB49" s="13"/>
      <c r="TKC49" s="13"/>
      <c r="TKD49" s="14"/>
      <c r="TKE49" s="15"/>
      <c r="TKF49" s="13"/>
      <c r="TKG49" s="9"/>
      <c r="TKH49" s="8"/>
      <c r="TKI49" s="8"/>
      <c r="TKJ49" s="13"/>
      <c r="TKK49" s="13"/>
      <c r="TKL49" s="14"/>
      <c r="TKM49" s="15"/>
      <c r="TKN49" s="13"/>
      <c r="TKO49" s="9"/>
      <c r="TKP49" s="8"/>
      <c r="TKQ49" s="8"/>
      <c r="TKR49" s="13"/>
      <c r="TKS49" s="13"/>
      <c r="TKT49" s="14"/>
      <c r="TKU49" s="15"/>
      <c r="TKV49" s="13"/>
      <c r="TKW49" s="9"/>
      <c r="TKX49" s="8"/>
      <c r="TKY49" s="8"/>
      <c r="TKZ49" s="13"/>
      <c r="TLA49" s="13"/>
      <c r="TLB49" s="14"/>
      <c r="TLC49" s="15"/>
      <c r="TLD49" s="13"/>
      <c r="TLE49" s="9"/>
      <c r="TLF49" s="8"/>
      <c r="TLG49" s="8"/>
      <c r="TLH49" s="13"/>
      <c r="TLI49" s="13"/>
      <c r="TLJ49" s="14"/>
      <c r="TLK49" s="15"/>
      <c r="TLL49" s="13"/>
      <c r="TLM49" s="9"/>
      <c r="TLN49" s="8"/>
      <c r="TLO49" s="8"/>
      <c r="TLP49" s="13"/>
      <c r="TLQ49" s="13"/>
      <c r="TLR49" s="14"/>
      <c r="TLS49" s="15"/>
      <c r="TLT49" s="13"/>
      <c r="TLU49" s="9"/>
      <c r="TLV49" s="8"/>
      <c r="TLW49" s="8"/>
      <c r="TLX49" s="13"/>
      <c r="TLY49" s="13"/>
      <c r="TLZ49" s="14"/>
      <c r="TMA49" s="15"/>
      <c r="TMB49" s="13"/>
      <c r="TMC49" s="9"/>
      <c r="TMD49" s="8"/>
      <c r="TME49" s="8"/>
      <c r="TMF49" s="13"/>
      <c r="TMG49" s="13"/>
      <c r="TMH49" s="14"/>
      <c r="TMI49" s="15"/>
      <c r="TMJ49" s="13"/>
      <c r="TMK49" s="9"/>
      <c r="TML49" s="8"/>
      <c r="TMM49" s="8"/>
      <c r="TMN49" s="13"/>
      <c r="TMO49" s="13"/>
      <c r="TMP49" s="14"/>
      <c r="TMQ49" s="15"/>
      <c r="TMR49" s="13"/>
      <c r="TMS49" s="9"/>
      <c r="TMT49" s="8"/>
      <c r="TMU49" s="8"/>
      <c r="TMV49" s="13"/>
      <c r="TMW49" s="13"/>
      <c r="TMX49" s="14"/>
      <c r="TMY49" s="15"/>
      <c r="TMZ49" s="13"/>
      <c r="TNA49" s="9"/>
      <c r="TNB49" s="8"/>
      <c r="TNC49" s="8"/>
      <c r="TND49" s="13"/>
      <c r="TNE49" s="13"/>
      <c r="TNF49" s="14"/>
      <c r="TNG49" s="15"/>
      <c r="TNH49" s="13"/>
      <c r="TNI49" s="9"/>
      <c r="TNJ49" s="8"/>
      <c r="TNK49" s="8"/>
      <c r="TNL49" s="13"/>
      <c r="TNM49" s="13"/>
      <c r="TNN49" s="14"/>
      <c r="TNO49" s="15"/>
      <c r="TNP49" s="13"/>
      <c r="TNQ49" s="9"/>
      <c r="TNR49" s="8"/>
      <c r="TNS49" s="8"/>
      <c r="TNT49" s="13"/>
      <c r="TNU49" s="13"/>
      <c r="TNV49" s="14"/>
      <c r="TNW49" s="15"/>
      <c r="TNX49" s="13"/>
      <c r="TNY49" s="9"/>
      <c r="TNZ49" s="8"/>
      <c r="TOA49" s="8"/>
      <c r="TOB49" s="13"/>
      <c r="TOC49" s="13"/>
      <c r="TOD49" s="14"/>
      <c r="TOE49" s="15"/>
      <c r="TOF49" s="13"/>
      <c r="TOG49" s="9"/>
      <c r="TOH49" s="8"/>
      <c r="TOI49" s="8"/>
      <c r="TOJ49" s="13"/>
      <c r="TOK49" s="13"/>
      <c r="TOL49" s="14"/>
      <c r="TOM49" s="15"/>
      <c r="TON49" s="13"/>
      <c r="TOO49" s="9"/>
      <c r="TOP49" s="8"/>
      <c r="TOQ49" s="8"/>
      <c r="TOR49" s="13"/>
      <c r="TOS49" s="13"/>
      <c r="TOT49" s="14"/>
      <c r="TOU49" s="15"/>
      <c r="TOV49" s="13"/>
      <c r="TOW49" s="9"/>
      <c r="TOX49" s="8"/>
      <c r="TOY49" s="8"/>
      <c r="TOZ49" s="13"/>
      <c r="TPA49" s="13"/>
      <c r="TPB49" s="14"/>
      <c r="TPC49" s="15"/>
      <c r="TPD49" s="13"/>
      <c r="TPE49" s="9"/>
      <c r="TPF49" s="8"/>
      <c r="TPG49" s="8"/>
      <c r="TPH49" s="13"/>
      <c r="TPI49" s="13"/>
      <c r="TPJ49" s="14"/>
      <c r="TPK49" s="15"/>
      <c r="TPL49" s="13"/>
      <c r="TPM49" s="9"/>
      <c r="TPN49" s="8"/>
      <c r="TPO49" s="8"/>
      <c r="TPP49" s="13"/>
      <c r="TPQ49" s="13"/>
      <c r="TPR49" s="14"/>
      <c r="TPS49" s="15"/>
      <c r="TPT49" s="13"/>
      <c r="TPU49" s="9"/>
      <c r="TPV49" s="8"/>
      <c r="TPW49" s="8"/>
      <c r="TPX49" s="13"/>
      <c r="TPY49" s="13"/>
      <c r="TPZ49" s="14"/>
      <c r="TQA49" s="15"/>
      <c r="TQB49" s="13"/>
      <c r="TQC49" s="9"/>
      <c r="TQD49" s="8"/>
      <c r="TQE49" s="8"/>
      <c r="TQF49" s="13"/>
      <c r="TQG49" s="13"/>
      <c r="TQH49" s="14"/>
      <c r="TQI49" s="15"/>
      <c r="TQJ49" s="13"/>
      <c r="TQK49" s="9"/>
      <c r="TQL49" s="8"/>
      <c r="TQM49" s="8"/>
      <c r="TQN49" s="13"/>
      <c r="TQO49" s="13"/>
      <c r="TQP49" s="14"/>
      <c r="TQQ49" s="15"/>
      <c r="TQR49" s="13"/>
      <c r="TQS49" s="9"/>
      <c r="TQT49" s="8"/>
      <c r="TQU49" s="8"/>
      <c r="TQV49" s="13"/>
      <c r="TQW49" s="13"/>
      <c r="TQX49" s="14"/>
      <c r="TQY49" s="15"/>
      <c r="TQZ49" s="13"/>
      <c r="TRA49" s="9"/>
      <c r="TRB49" s="8"/>
      <c r="TRC49" s="8"/>
      <c r="TRD49" s="13"/>
      <c r="TRE49" s="13"/>
      <c r="TRF49" s="14"/>
      <c r="TRG49" s="15"/>
      <c r="TRH49" s="13"/>
      <c r="TRI49" s="9"/>
      <c r="TRJ49" s="8"/>
      <c r="TRK49" s="8"/>
      <c r="TRL49" s="13"/>
      <c r="TRM49" s="13"/>
      <c r="TRN49" s="14"/>
      <c r="TRO49" s="15"/>
      <c r="TRP49" s="13"/>
      <c r="TRQ49" s="9"/>
      <c r="TRR49" s="8"/>
      <c r="TRS49" s="8"/>
      <c r="TRT49" s="13"/>
      <c r="TRU49" s="13"/>
      <c r="TRV49" s="14"/>
      <c r="TRW49" s="15"/>
      <c r="TRX49" s="13"/>
      <c r="TRY49" s="9"/>
      <c r="TRZ49" s="8"/>
      <c r="TSA49" s="8"/>
      <c r="TSB49" s="13"/>
      <c r="TSC49" s="13"/>
      <c r="TSD49" s="14"/>
      <c r="TSE49" s="15"/>
      <c r="TSF49" s="13"/>
      <c r="TSG49" s="9"/>
      <c r="TSH49" s="8"/>
      <c r="TSI49" s="8"/>
      <c r="TSJ49" s="13"/>
      <c r="TSK49" s="13"/>
      <c r="TSL49" s="14"/>
      <c r="TSM49" s="15"/>
      <c r="TSN49" s="13"/>
      <c r="TSO49" s="9"/>
      <c r="TSP49" s="8"/>
      <c r="TSQ49" s="8"/>
      <c r="TSR49" s="13"/>
      <c r="TSS49" s="13"/>
      <c r="TST49" s="14"/>
      <c r="TSU49" s="15"/>
      <c r="TSV49" s="13"/>
      <c r="TSW49" s="9"/>
      <c r="TSX49" s="8"/>
      <c r="TSY49" s="8"/>
      <c r="TSZ49" s="13"/>
      <c r="TTA49" s="13"/>
      <c r="TTB49" s="14"/>
      <c r="TTC49" s="15"/>
      <c r="TTD49" s="13"/>
      <c r="TTE49" s="9"/>
      <c r="TTF49" s="8"/>
      <c r="TTG49" s="8"/>
      <c r="TTH49" s="13"/>
      <c r="TTI49" s="13"/>
      <c r="TTJ49" s="14"/>
      <c r="TTK49" s="15"/>
      <c r="TTL49" s="13"/>
      <c r="TTM49" s="9"/>
      <c r="TTN49" s="8"/>
      <c r="TTO49" s="8"/>
      <c r="TTP49" s="13"/>
      <c r="TTQ49" s="13"/>
      <c r="TTR49" s="14"/>
      <c r="TTS49" s="15"/>
      <c r="TTT49" s="13"/>
      <c r="TTU49" s="9"/>
      <c r="TTV49" s="8"/>
      <c r="TTW49" s="8"/>
      <c r="TTX49" s="13"/>
      <c r="TTY49" s="13"/>
      <c r="TTZ49" s="14"/>
      <c r="TUA49" s="15"/>
      <c r="TUB49" s="13"/>
      <c r="TUC49" s="9"/>
      <c r="TUD49" s="8"/>
      <c r="TUE49" s="8"/>
      <c r="TUF49" s="13"/>
      <c r="TUG49" s="13"/>
      <c r="TUH49" s="14"/>
      <c r="TUI49" s="15"/>
      <c r="TUJ49" s="13"/>
      <c r="TUK49" s="9"/>
      <c r="TUL49" s="8"/>
      <c r="TUM49" s="8"/>
      <c r="TUN49" s="13"/>
      <c r="TUO49" s="13"/>
      <c r="TUP49" s="14"/>
      <c r="TUQ49" s="15"/>
      <c r="TUR49" s="13"/>
      <c r="TUS49" s="9"/>
      <c r="TUT49" s="8"/>
      <c r="TUU49" s="8"/>
      <c r="TUV49" s="13"/>
      <c r="TUW49" s="13"/>
      <c r="TUX49" s="14"/>
      <c r="TUY49" s="15"/>
      <c r="TUZ49" s="13"/>
      <c r="TVA49" s="9"/>
      <c r="TVB49" s="8"/>
      <c r="TVC49" s="8"/>
      <c r="TVD49" s="13"/>
      <c r="TVE49" s="13"/>
      <c r="TVF49" s="14"/>
      <c r="TVG49" s="15"/>
      <c r="TVH49" s="13"/>
      <c r="TVI49" s="9"/>
      <c r="TVJ49" s="8"/>
      <c r="TVK49" s="8"/>
      <c r="TVL49" s="13"/>
      <c r="TVM49" s="13"/>
      <c r="TVN49" s="14"/>
      <c r="TVO49" s="15"/>
      <c r="TVP49" s="13"/>
      <c r="TVQ49" s="9"/>
      <c r="TVR49" s="8"/>
      <c r="TVS49" s="8"/>
      <c r="TVT49" s="13"/>
      <c r="TVU49" s="13"/>
      <c r="TVV49" s="14"/>
      <c r="TVW49" s="15"/>
      <c r="TVX49" s="13"/>
      <c r="TVY49" s="9"/>
      <c r="TVZ49" s="8"/>
      <c r="TWA49" s="8"/>
      <c r="TWB49" s="13"/>
      <c r="TWC49" s="13"/>
      <c r="TWD49" s="14"/>
      <c r="TWE49" s="15"/>
      <c r="TWF49" s="13"/>
      <c r="TWG49" s="9"/>
      <c r="TWH49" s="8"/>
      <c r="TWI49" s="8"/>
      <c r="TWJ49" s="13"/>
      <c r="TWK49" s="13"/>
      <c r="TWL49" s="14"/>
      <c r="TWM49" s="15"/>
      <c r="TWN49" s="13"/>
      <c r="TWO49" s="9"/>
      <c r="TWP49" s="8"/>
      <c r="TWQ49" s="8"/>
      <c r="TWR49" s="13"/>
      <c r="TWS49" s="13"/>
      <c r="TWT49" s="14"/>
      <c r="TWU49" s="15"/>
      <c r="TWV49" s="13"/>
      <c r="TWW49" s="9"/>
      <c r="TWX49" s="8"/>
      <c r="TWY49" s="8"/>
      <c r="TWZ49" s="13"/>
      <c r="TXA49" s="13"/>
      <c r="TXB49" s="14"/>
      <c r="TXC49" s="15"/>
      <c r="TXD49" s="13"/>
      <c r="TXE49" s="9"/>
      <c r="TXF49" s="8"/>
      <c r="TXG49" s="8"/>
      <c r="TXH49" s="13"/>
      <c r="TXI49" s="13"/>
      <c r="TXJ49" s="14"/>
      <c r="TXK49" s="15"/>
      <c r="TXL49" s="13"/>
      <c r="TXM49" s="9"/>
      <c r="TXN49" s="8"/>
      <c r="TXO49" s="8"/>
      <c r="TXP49" s="13"/>
      <c r="TXQ49" s="13"/>
      <c r="TXR49" s="14"/>
      <c r="TXS49" s="15"/>
      <c r="TXT49" s="13"/>
      <c r="TXU49" s="9"/>
      <c r="TXV49" s="8"/>
      <c r="TXW49" s="8"/>
      <c r="TXX49" s="13"/>
      <c r="TXY49" s="13"/>
      <c r="TXZ49" s="14"/>
      <c r="TYA49" s="15"/>
      <c r="TYB49" s="13"/>
      <c r="TYC49" s="9"/>
      <c r="TYD49" s="8"/>
      <c r="TYE49" s="8"/>
      <c r="TYF49" s="13"/>
      <c r="TYG49" s="13"/>
      <c r="TYH49" s="14"/>
      <c r="TYI49" s="15"/>
      <c r="TYJ49" s="13"/>
      <c r="TYK49" s="9"/>
      <c r="TYL49" s="8"/>
      <c r="TYM49" s="8"/>
      <c r="TYN49" s="13"/>
      <c r="TYO49" s="13"/>
      <c r="TYP49" s="14"/>
      <c r="TYQ49" s="15"/>
      <c r="TYR49" s="13"/>
      <c r="TYS49" s="9"/>
      <c r="TYT49" s="8"/>
      <c r="TYU49" s="8"/>
      <c r="TYV49" s="13"/>
      <c r="TYW49" s="13"/>
      <c r="TYX49" s="14"/>
      <c r="TYY49" s="15"/>
      <c r="TYZ49" s="13"/>
      <c r="TZA49" s="9"/>
      <c r="TZB49" s="8"/>
      <c r="TZC49" s="8"/>
      <c r="TZD49" s="13"/>
      <c r="TZE49" s="13"/>
      <c r="TZF49" s="14"/>
      <c r="TZG49" s="15"/>
      <c r="TZH49" s="13"/>
      <c r="TZI49" s="9"/>
      <c r="TZJ49" s="8"/>
      <c r="TZK49" s="8"/>
      <c r="TZL49" s="13"/>
      <c r="TZM49" s="13"/>
      <c r="TZN49" s="14"/>
      <c r="TZO49" s="15"/>
      <c r="TZP49" s="13"/>
      <c r="TZQ49" s="9"/>
      <c r="TZR49" s="8"/>
      <c r="TZS49" s="8"/>
      <c r="TZT49" s="13"/>
      <c r="TZU49" s="13"/>
      <c r="TZV49" s="14"/>
      <c r="TZW49" s="15"/>
      <c r="TZX49" s="13"/>
      <c r="TZY49" s="9"/>
      <c r="TZZ49" s="8"/>
      <c r="UAA49" s="8"/>
      <c r="UAB49" s="13"/>
      <c r="UAC49" s="13"/>
      <c r="UAD49" s="14"/>
      <c r="UAE49" s="15"/>
      <c r="UAF49" s="13"/>
      <c r="UAG49" s="9"/>
      <c r="UAH49" s="8"/>
      <c r="UAI49" s="8"/>
      <c r="UAJ49" s="13"/>
      <c r="UAK49" s="13"/>
      <c r="UAL49" s="14"/>
      <c r="UAM49" s="15"/>
      <c r="UAN49" s="13"/>
      <c r="UAO49" s="9"/>
      <c r="UAP49" s="8"/>
      <c r="UAQ49" s="8"/>
      <c r="UAR49" s="13"/>
      <c r="UAS49" s="13"/>
      <c r="UAT49" s="14"/>
      <c r="UAU49" s="15"/>
      <c r="UAV49" s="13"/>
      <c r="UAW49" s="9"/>
      <c r="UAX49" s="8"/>
      <c r="UAY49" s="8"/>
      <c r="UAZ49" s="13"/>
      <c r="UBA49" s="13"/>
      <c r="UBB49" s="14"/>
      <c r="UBC49" s="15"/>
      <c r="UBD49" s="13"/>
      <c r="UBE49" s="9"/>
      <c r="UBF49" s="8"/>
      <c r="UBG49" s="8"/>
      <c r="UBH49" s="13"/>
      <c r="UBI49" s="13"/>
      <c r="UBJ49" s="14"/>
      <c r="UBK49" s="15"/>
      <c r="UBL49" s="13"/>
      <c r="UBM49" s="9"/>
      <c r="UBN49" s="8"/>
      <c r="UBO49" s="8"/>
      <c r="UBP49" s="13"/>
      <c r="UBQ49" s="13"/>
      <c r="UBR49" s="14"/>
      <c r="UBS49" s="15"/>
      <c r="UBT49" s="13"/>
      <c r="UBU49" s="9"/>
      <c r="UBV49" s="8"/>
      <c r="UBW49" s="8"/>
      <c r="UBX49" s="13"/>
      <c r="UBY49" s="13"/>
      <c r="UBZ49" s="14"/>
      <c r="UCA49" s="15"/>
      <c r="UCB49" s="13"/>
      <c r="UCC49" s="9"/>
      <c r="UCD49" s="8"/>
      <c r="UCE49" s="8"/>
      <c r="UCF49" s="13"/>
      <c r="UCG49" s="13"/>
      <c r="UCH49" s="14"/>
      <c r="UCI49" s="15"/>
      <c r="UCJ49" s="13"/>
      <c r="UCK49" s="9"/>
      <c r="UCL49" s="8"/>
      <c r="UCM49" s="8"/>
      <c r="UCN49" s="13"/>
      <c r="UCO49" s="13"/>
      <c r="UCP49" s="14"/>
      <c r="UCQ49" s="15"/>
      <c r="UCR49" s="13"/>
      <c r="UCS49" s="9"/>
      <c r="UCT49" s="8"/>
      <c r="UCU49" s="8"/>
      <c r="UCV49" s="13"/>
      <c r="UCW49" s="13"/>
      <c r="UCX49" s="14"/>
      <c r="UCY49" s="15"/>
      <c r="UCZ49" s="13"/>
      <c r="UDA49" s="9"/>
      <c r="UDB49" s="8"/>
      <c r="UDC49" s="8"/>
      <c r="UDD49" s="13"/>
      <c r="UDE49" s="13"/>
      <c r="UDF49" s="14"/>
      <c r="UDG49" s="15"/>
      <c r="UDH49" s="13"/>
      <c r="UDI49" s="9"/>
      <c r="UDJ49" s="8"/>
      <c r="UDK49" s="8"/>
      <c r="UDL49" s="13"/>
      <c r="UDM49" s="13"/>
      <c r="UDN49" s="14"/>
      <c r="UDO49" s="15"/>
      <c r="UDP49" s="13"/>
      <c r="UDQ49" s="9"/>
      <c r="UDR49" s="8"/>
      <c r="UDS49" s="8"/>
      <c r="UDT49" s="13"/>
      <c r="UDU49" s="13"/>
      <c r="UDV49" s="14"/>
      <c r="UDW49" s="15"/>
      <c r="UDX49" s="13"/>
      <c r="UDY49" s="9"/>
      <c r="UDZ49" s="8"/>
      <c r="UEA49" s="8"/>
      <c r="UEB49" s="13"/>
      <c r="UEC49" s="13"/>
      <c r="UED49" s="14"/>
      <c r="UEE49" s="15"/>
      <c r="UEF49" s="13"/>
      <c r="UEG49" s="9"/>
      <c r="UEH49" s="8"/>
      <c r="UEI49" s="8"/>
      <c r="UEJ49" s="13"/>
      <c r="UEK49" s="13"/>
      <c r="UEL49" s="14"/>
      <c r="UEM49" s="15"/>
      <c r="UEN49" s="13"/>
      <c r="UEO49" s="9"/>
      <c r="UEP49" s="8"/>
      <c r="UEQ49" s="8"/>
      <c r="UER49" s="13"/>
      <c r="UES49" s="13"/>
      <c r="UET49" s="14"/>
      <c r="UEU49" s="15"/>
      <c r="UEV49" s="13"/>
      <c r="UEW49" s="9"/>
      <c r="UEX49" s="8"/>
      <c r="UEY49" s="8"/>
      <c r="UEZ49" s="13"/>
      <c r="UFA49" s="13"/>
      <c r="UFB49" s="14"/>
      <c r="UFC49" s="15"/>
      <c r="UFD49" s="13"/>
      <c r="UFE49" s="9"/>
      <c r="UFF49" s="8"/>
      <c r="UFG49" s="8"/>
      <c r="UFH49" s="13"/>
      <c r="UFI49" s="13"/>
      <c r="UFJ49" s="14"/>
      <c r="UFK49" s="15"/>
      <c r="UFL49" s="13"/>
      <c r="UFM49" s="9"/>
      <c r="UFN49" s="8"/>
      <c r="UFO49" s="8"/>
      <c r="UFP49" s="13"/>
      <c r="UFQ49" s="13"/>
      <c r="UFR49" s="14"/>
      <c r="UFS49" s="15"/>
      <c r="UFT49" s="13"/>
      <c r="UFU49" s="9"/>
      <c r="UFV49" s="8"/>
      <c r="UFW49" s="8"/>
      <c r="UFX49" s="13"/>
      <c r="UFY49" s="13"/>
      <c r="UFZ49" s="14"/>
      <c r="UGA49" s="15"/>
      <c r="UGB49" s="13"/>
      <c r="UGC49" s="9"/>
      <c r="UGD49" s="8"/>
      <c r="UGE49" s="8"/>
      <c r="UGF49" s="13"/>
      <c r="UGG49" s="13"/>
      <c r="UGH49" s="14"/>
      <c r="UGI49" s="15"/>
      <c r="UGJ49" s="13"/>
      <c r="UGK49" s="9"/>
      <c r="UGL49" s="8"/>
      <c r="UGM49" s="8"/>
      <c r="UGN49" s="13"/>
      <c r="UGO49" s="13"/>
      <c r="UGP49" s="14"/>
      <c r="UGQ49" s="15"/>
      <c r="UGR49" s="13"/>
      <c r="UGS49" s="9"/>
      <c r="UGT49" s="8"/>
      <c r="UGU49" s="8"/>
      <c r="UGV49" s="13"/>
      <c r="UGW49" s="13"/>
      <c r="UGX49" s="14"/>
      <c r="UGY49" s="15"/>
      <c r="UGZ49" s="13"/>
      <c r="UHA49" s="9"/>
      <c r="UHB49" s="8"/>
      <c r="UHC49" s="8"/>
      <c r="UHD49" s="13"/>
      <c r="UHE49" s="13"/>
      <c r="UHF49" s="14"/>
      <c r="UHG49" s="15"/>
      <c r="UHH49" s="13"/>
      <c r="UHI49" s="9"/>
      <c r="UHJ49" s="8"/>
      <c r="UHK49" s="8"/>
      <c r="UHL49" s="13"/>
      <c r="UHM49" s="13"/>
      <c r="UHN49" s="14"/>
      <c r="UHO49" s="15"/>
      <c r="UHP49" s="13"/>
      <c r="UHQ49" s="9"/>
      <c r="UHR49" s="8"/>
      <c r="UHS49" s="8"/>
      <c r="UHT49" s="13"/>
      <c r="UHU49" s="13"/>
      <c r="UHV49" s="14"/>
      <c r="UHW49" s="15"/>
      <c r="UHX49" s="13"/>
      <c r="UHY49" s="9"/>
      <c r="UHZ49" s="8"/>
      <c r="UIA49" s="8"/>
      <c r="UIB49" s="13"/>
      <c r="UIC49" s="13"/>
      <c r="UID49" s="14"/>
      <c r="UIE49" s="15"/>
      <c r="UIF49" s="13"/>
      <c r="UIG49" s="9"/>
      <c r="UIH49" s="8"/>
      <c r="UII49" s="8"/>
      <c r="UIJ49" s="13"/>
      <c r="UIK49" s="13"/>
      <c r="UIL49" s="14"/>
      <c r="UIM49" s="15"/>
      <c r="UIN49" s="13"/>
      <c r="UIO49" s="9"/>
      <c r="UIP49" s="8"/>
      <c r="UIQ49" s="8"/>
      <c r="UIR49" s="13"/>
      <c r="UIS49" s="13"/>
      <c r="UIT49" s="14"/>
      <c r="UIU49" s="15"/>
      <c r="UIV49" s="13"/>
      <c r="UIW49" s="9"/>
      <c r="UIX49" s="8"/>
      <c r="UIY49" s="8"/>
      <c r="UIZ49" s="13"/>
      <c r="UJA49" s="13"/>
      <c r="UJB49" s="14"/>
      <c r="UJC49" s="15"/>
      <c r="UJD49" s="13"/>
      <c r="UJE49" s="9"/>
      <c r="UJF49" s="8"/>
      <c r="UJG49" s="8"/>
      <c r="UJH49" s="13"/>
      <c r="UJI49" s="13"/>
      <c r="UJJ49" s="14"/>
      <c r="UJK49" s="15"/>
      <c r="UJL49" s="13"/>
      <c r="UJM49" s="9"/>
      <c r="UJN49" s="8"/>
      <c r="UJO49" s="8"/>
      <c r="UJP49" s="13"/>
      <c r="UJQ49" s="13"/>
      <c r="UJR49" s="14"/>
      <c r="UJS49" s="15"/>
      <c r="UJT49" s="13"/>
      <c r="UJU49" s="9"/>
      <c r="UJV49" s="8"/>
      <c r="UJW49" s="8"/>
      <c r="UJX49" s="13"/>
      <c r="UJY49" s="13"/>
      <c r="UJZ49" s="14"/>
      <c r="UKA49" s="15"/>
      <c r="UKB49" s="13"/>
      <c r="UKC49" s="9"/>
      <c r="UKD49" s="8"/>
      <c r="UKE49" s="8"/>
      <c r="UKF49" s="13"/>
      <c r="UKG49" s="13"/>
      <c r="UKH49" s="14"/>
      <c r="UKI49" s="15"/>
      <c r="UKJ49" s="13"/>
      <c r="UKK49" s="9"/>
      <c r="UKL49" s="8"/>
      <c r="UKM49" s="8"/>
      <c r="UKN49" s="13"/>
      <c r="UKO49" s="13"/>
      <c r="UKP49" s="14"/>
      <c r="UKQ49" s="15"/>
      <c r="UKR49" s="13"/>
      <c r="UKS49" s="9"/>
      <c r="UKT49" s="8"/>
      <c r="UKU49" s="8"/>
      <c r="UKV49" s="13"/>
      <c r="UKW49" s="13"/>
      <c r="UKX49" s="14"/>
      <c r="UKY49" s="15"/>
      <c r="UKZ49" s="13"/>
      <c r="ULA49" s="9"/>
      <c r="ULB49" s="8"/>
      <c r="ULC49" s="8"/>
      <c r="ULD49" s="13"/>
      <c r="ULE49" s="13"/>
      <c r="ULF49" s="14"/>
      <c r="ULG49" s="15"/>
      <c r="ULH49" s="13"/>
      <c r="ULI49" s="9"/>
      <c r="ULJ49" s="8"/>
      <c r="ULK49" s="8"/>
      <c r="ULL49" s="13"/>
      <c r="ULM49" s="13"/>
      <c r="ULN49" s="14"/>
      <c r="ULO49" s="15"/>
      <c r="ULP49" s="13"/>
      <c r="ULQ49" s="9"/>
      <c r="ULR49" s="8"/>
      <c r="ULS49" s="8"/>
      <c r="ULT49" s="13"/>
      <c r="ULU49" s="13"/>
      <c r="ULV49" s="14"/>
      <c r="ULW49" s="15"/>
      <c r="ULX49" s="13"/>
      <c r="ULY49" s="9"/>
      <c r="ULZ49" s="8"/>
      <c r="UMA49" s="8"/>
      <c r="UMB49" s="13"/>
      <c r="UMC49" s="13"/>
      <c r="UMD49" s="14"/>
      <c r="UME49" s="15"/>
      <c r="UMF49" s="13"/>
      <c r="UMG49" s="9"/>
      <c r="UMH49" s="8"/>
      <c r="UMI49" s="8"/>
      <c r="UMJ49" s="13"/>
      <c r="UMK49" s="13"/>
      <c r="UML49" s="14"/>
      <c r="UMM49" s="15"/>
      <c r="UMN49" s="13"/>
      <c r="UMO49" s="9"/>
      <c r="UMP49" s="8"/>
      <c r="UMQ49" s="8"/>
      <c r="UMR49" s="13"/>
      <c r="UMS49" s="13"/>
      <c r="UMT49" s="14"/>
      <c r="UMU49" s="15"/>
      <c r="UMV49" s="13"/>
      <c r="UMW49" s="9"/>
      <c r="UMX49" s="8"/>
      <c r="UMY49" s="8"/>
      <c r="UMZ49" s="13"/>
      <c r="UNA49" s="13"/>
      <c r="UNB49" s="14"/>
      <c r="UNC49" s="15"/>
      <c r="UND49" s="13"/>
      <c r="UNE49" s="9"/>
      <c r="UNF49" s="8"/>
      <c r="UNG49" s="8"/>
      <c r="UNH49" s="13"/>
      <c r="UNI49" s="13"/>
      <c r="UNJ49" s="14"/>
      <c r="UNK49" s="15"/>
      <c r="UNL49" s="13"/>
      <c r="UNM49" s="9"/>
      <c r="UNN49" s="8"/>
      <c r="UNO49" s="8"/>
      <c r="UNP49" s="13"/>
      <c r="UNQ49" s="13"/>
      <c r="UNR49" s="14"/>
      <c r="UNS49" s="15"/>
      <c r="UNT49" s="13"/>
      <c r="UNU49" s="9"/>
      <c r="UNV49" s="8"/>
      <c r="UNW49" s="8"/>
      <c r="UNX49" s="13"/>
      <c r="UNY49" s="13"/>
      <c r="UNZ49" s="14"/>
      <c r="UOA49" s="15"/>
      <c r="UOB49" s="13"/>
      <c r="UOC49" s="9"/>
      <c r="UOD49" s="8"/>
      <c r="UOE49" s="8"/>
      <c r="UOF49" s="13"/>
      <c r="UOG49" s="13"/>
      <c r="UOH49" s="14"/>
      <c r="UOI49" s="15"/>
      <c r="UOJ49" s="13"/>
      <c r="UOK49" s="9"/>
      <c r="UOL49" s="8"/>
      <c r="UOM49" s="8"/>
      <c r="UON49" s="13"/>
      <c r="UOO49" s="13"/>
      <c r="UOP49" s="14"/>
      <c r="UOQ49" s="15"/>
      <c r="UOR49" s="13"/>
      <c r="UOS49" s="9"/>
      <c r="UOT49" s="8"/>
      <c r="UOU49" s="8"/>
      <c r="UOV49" s="13"/>
      <c r="UOW49" s="13"/>
      <c r="UOX49" s="14"/>
      <c r="UOY49" s="15"/>
      <c r="UOZ49" s="13"/>
      <c r="UPA49" s="9"/>
      <c r="UPB49" s="8"/>
      <c r="UPC49" s="8"/>
      <c r="UPD49" s="13"/>
      <c r="UPE49" s="13"/>
      <c r="UPF49" s="14"/>
      <c r="UPG49" s="15"/>
      <c r="UPH49" s="13"/>
      <c r="UPI49" s="9"/>
      <c r="UPJ49" s="8"/>
      <c r="UPK49" s="8"/>
      <c r="UPL49" s="13"/>
      <c r="UPM49" s="13"/>
      <c r="UPN49" s="14"/>
      <c r="UPO49" s="15"/>
      <c r="UPP49" s="13"/>
      <c r="UPQ49" s="9"/>
      <c r="UPR49" s="8"/>
      <c r="UPS49" s="8"/>
      <c r="UPT49" s="13"/>
      <c r="UPU49" s="13"/>
      <c r="UPV49" s="14"/>
      <c r="UPW49" s="15"/>
      <c r="UPX49" s="13"/>
      <c r="UPY49" s="9"/>
      <c r="UPZ49" s="8"/>
      <c r="UQA49" s="8"/>
      <c r="UQB49" s="13"/>
      <c r="UQC49" s="13"/>
      <c r="UQD49" s="14"/>
      <c r="UQE49" s="15"/>
      <c r="UQF49" s="13"/>
      <c r="UQG49" s="9"/>
      <c r="UQH49" s="8"/>
      <c r="UQI49" s="8"/>
      <c r="UQJ49" s="13"/>
      <c r="UQK49" s="13"/>
      <c r="UQL49" s="14"/>
      <c r="UQM49" s="15"/>
      <c r="UQN49" s="13"/>
      <c r="UQO49" s="9"/>
      <c r="UQP49" s="8"/>
      <c r="UQQ49" s="8"/>
      <c r="UQR49" s="13"/>
      <c r="UQS49" s="13"/>
      <c r="UQT49" s="14"/>
      <c r="UQU49" s="15"/>
      <c r="UQV49" s="13"/>
      <c r="UQW49" s="9"/>
      <c r="UQX49" s="8"/>
      <c r="UQY49" s="8"/>
      <c r="UQZ49" s="13"/>
      <c r="URA49" s="13"/>
      <c r="URB49" s="14"/>
      <c r="URC49" s="15"/>
      <c r="URD49" s="13"/>
      <c r="URE49" s="9"/>
      <c r="URF49" s="8"/>
      <c r="URG49" s="8"/>
      <c r="URH49" s="13"/>
      <c r="URI49" s="13"/>
      <c r="URJ49" s="14"/>
      <c r="URK49" s="15"/>
      <c r="URL49" s="13"/>
      <c r="URM49" s="9"/>
      <c r="URN49" s="8"/>
      <c r="URO49" s="8"/>
      <c r="URP49" s="13"/>
      <c r="URQ49" s="13"/>
      <c r="URR49" s="14"/>
      <c r="URS49" s="15"/>
      <c r="URT49" s="13"/>
      <c r="URU49" s="9"/>
      <c r="URV49" s="8"/>
      <c r="URW49" s="8"/>
      <c r="URX49" s="13"/>
      <c r="URY49" s="13"/>
      <c r="URZ49" s="14"/>
      <c r="USA49" s="15"/>
      <c r="USB49" s="13"/>
      <c r="USC49" s="9"/>
      <c r="USD49" s="8"/>
      <c r="USE49" s="8"/>
      <c r="USF49" s="13"/>
      <c r="USG49" s="13"/>
      <c r="USH49" s="14"/>
      <c r="USI49" s="15"/>
      <c r="USJ49" s="13"/>
      <c r="USK49" s="9"/>
      <c r="USL49" s="8"/>
      <c r="USM49" s="8"/>
      <c r="USN49" s="13"/>
      <c r="USO49" s="13"/>
      <c r="USP49" s="14"/>
      <c r="USQ49" s="15"/>
      <c r="USR49" s="13"/>
      <c r="USS49" s="9"/>
      <c r="UST49" s="8"/>
      <c r="USU49" s="8"/>
      <c r="USV49" s="13"/>
      <c r="USW49" s="13"/>
      <c r="USX49" s="14"/>
      <c r="USY49" s="15"/>
      <c r="USZ49" s="13"/>
      <c r="UTA49" s="9"/>
      <c r="UTB49" s="8"/>
      <c r="UTC49" s="8"/>
      <c r="UTD49" s="13"/>
      <c r="UTE49" s="13"/>
      <c r="UTF49" s="14"/>
      <c r="UTG49" s="15"/>
      <c r="UTH49" s="13"/>
      <c r="UTI49" s="9"/>
      <c r="UTJ49" s="8"/>
      <c r="UTK49" s="8"/>
      <c r="UTL49" s="13"/>
      <c r="UTM49" s="13"/>
      <c r="UTN49" s="14"/>
      <c r="UTO49" s="15"/>
      <c r="UTP49" s="13"/>
      <c r="UTQ49" s="9"/>
      <c r="UTR49" s="8"/>
      <c r="UTS49" s="8"/>
      <c r="UTT49" s="13"/>
      <c r="UTU49" s="13"/>
      <c r="UTV49" s="14"/>
      <c r="UTW49" s="15"/>
      <c r="UTX49" s="13"/>
      <c r="UTY49" s="9"/>
      <c r="UTZ49" s="8"/>
      <c r="UUA49" s="8"/>
      <c r="UUB49" s="13"/>
      <c r="UUC49" s="13"/>
      <c r="UUD49" s="14"/>
      <c r="UUE49" s="15"/>
      <c r="UUF49" s="13"/>
      <c r="UUG49" s="9"/>
      <c r="UUH49" s="8"/>
      <c r="UUI49" s="8"/>
      <c r="UUJ49" s="13"/>
      <c r="UUK49" s="13"/>
      <c r="UUL49" s="14"/>
      <c r="UUM49" s="15"/>
      <c r="UUN49" s="13"/>
      <c r="UUO49" s="9"/>
      <c r="UUP49" s="8"/>
      <c r="UUQ49" s="8"/>
      <c r="UUR49" s="13"/>
      <c r="UUS49" s="13"/>
      <c r="UUT49" s="14"/>
      <c r="UUU49" s="15"/>
      <c r="UUV49" s="13"/>
      <c r="UUW49" s="9"/>
      <c r="UUX49" s="8"/>
      <c r="UUY49" s="8"/>
      <c r="UUZ49" s="13"/>
      <c r="UVA49" s="13"/>
      <c r="UVB49" s="14"/>
      <c r="UVC49" s="15"/>
      <c r="UVD49" s="13"/>
      <c r="UVE49" s="9"/>
      <c r="UVF49" s="8"/>
      <c r="UVG49" s="8"/>
      <c r="UVH49" s="13"/>
      <c r="UVI49" s="13"/>
      <c r="UVJ49" s="14"/>
      <c r="UVK49" s="15"/>
      <c r="UVL49" s="13"/>
      <c r="UVM49" s="9"/>
      <c r="UVN49" s="8"/>
      <c r="UVO49" s="8"/>
      <c r="UVP49" s="13"/>
      <c r="UVQ49" s="13"/>
      <c r="UVR49" s="14"/>
      <c r="UVS49" s="15"/>
      <c r="UVT49" s="13"/>
      <c r="UVU49" s="9"/>
      <c r="UVV49" s="8"/>
      <c r="UVW49" s="8"/>
      <c r="UVX49" s="13"/>
      <c r="UVY49" s="13"/>
      <c r="UVZ49" s="14"/>
      <c r="UWA49" s="15"/>
      <c r="UWB49" s="13"/>
      <c r="UWC49" s="9"/>
      <c r="UWD49" s="8"/>
      <c r="UWE49" s="8"/>
      <c r="UWF49" s="13"/>
      <c r="UWG49" s="13"/>
      <c r="UWH49" s="14"/>
      <c r="UWI49" s="15"/>
      <c r="UWJ49" s="13"/>
      <c r="UWK49" s="9"/>
      <c r="UWL49" s="8"/>
      <c r="UWM49" s="8"/>
      <c r="UWN49" s="13"/>
      <c r="UWO49" s="13"/>
      <c r="UWP49" s="14"/>
      <c r="UWQ49" s="15"/>
      <c r="UWR49" s="13"/>
      <c r="UWS49" s="9"/>
      <c r="UWT49" s="8"/>
      <c r="UWU49" s="8"/>
      <c r="UWV49" s="13"/>
      <c r="UWW49" s="13"/>
      <c r="UWX49" s="14"/>
      <c r="UWY49" s="15"/>
      <c r="UWZ49" s="13"/>
      <c r="UXA49" s="9"/>
      <c r="UXB49" s="8"/>
      <c r="UXC49" s="8"/>
      <c r="UXD49" s="13"/>
      <c r="UXE49" s="13"/>
      <c r="UXF49" s="14"/>
      <c r="UXG49" s="15"/>
      <c r="UXH49" s="13"/>
      <c r="UXI49" s="9"/>
      <c r="UXJ49" s="8"/>
      <c r="UXK49" s="8"/>
      <c r="UXL49" s="13"/>
      <c r="UXM49" s="13"/>
      <c r="UXN49" s="14"/>
      <c r="UXO49" s="15"/>
      <c r="UXP49" s="13"/>
      <c r="UXQ49" s="9"/>
      <c r="UXR49" s="8"/>
      <c r="UXS49" s="8"/>
      <c r="UXT49" s="13"/>
      <c r="UXU49" s="13"/>
      <c r="UXV49" s="14"/>
      <c r="UXW49" s="15"/>
      <c r="UXX49" s="13"/>
      <c r="UXY49" s="9"/>
      <c r="UXZ49" s="8"/>
      <c r="UYA49" s="8"/>
      <c r="UYB49" s="13"/>
      <c r="UYC49" s="13"/>
      <c r="UYD49" s="14"/>
      <c r="UYE49" s="15"/>
      <c r="UYF49" s="13"/>
      <c r="UYG49" s="9"/>
      <c r="UYH49" s="8"/>
      <c r="UYI49" s="8"/>
      <c r="UYJ49" s="13"/>
      <c r="UYK49" s="13"/>
      <c r="UYL49" s="14"/>
      <c r="UYM49" s="15"/>
      <c r="UYN49" s="13"/>
      <c r="UYO49" s="9"/>
      <c r="UYP49" s="8"/>
      <c r="UYQ49" s="8"/>
      <c r="UYR49" s="13"/>
      <c r="UYS49" s="13"/>
      <c r="UYT49" s="14"/>
      <c r="UYU49" s="15"/>
      <c r="UYV49" s="13"/>
      <c r="UYW49" s="9"/>
      <c r="UYX49" s="8"/>
      <c r="UYY49" s="8"/>
      <c r="UYZ49" s="13"/>
      <c r="UZA49" s="13"/>
      <c r="UZB49" s="14"/>
      <c r="UZC49" s="15"/>
      <c r="UZD49" s="13"/>
      <c r="UZE49" s="9"/>
      <c r="UZF49" s="8"/>
      <c r="UZG49" s="8"/>
      <c r="UZH49" s="13"/>
      <c r="UZI49" s="13"/>
      <c r="UZJ49" s="14"/>
      <c r="UZK49" s="15"/>
      <c r="UZL49" s="13"/>
      <c r="UZM49" s="9"/>
      <c r="UZN49" s="8"/>
      <c r="UZO49" s="8"/>
      <c r="UZP49" s="13"/>
      <c r="UZQ49" s="13"/>
      <c r="UZR49" s="14"/>
      <c r="UZS49" s="15"/>
      <c r="UZT49" s="13"/>
      <c r="UZU49" s="9"/>
      <c r="UZV49" s="8"/>
      <c r="UZW49" s="8"/>
      <c r="UZX49" s="13"/>
      <c r="UZY49" s="13"/>
      <c r="UZZ49" s="14"/>
      <c r="VAA49" s="15"/>
      <c r="VAB49" s="13"/>
      <c r="VAC49" s="9"/>
      <c r="VAD49" s="8"/>
      <c r="VAE49" s="8"/>
      <c r="VAF49" s="13"/>
      <c r="VAG49" s="13"/>
      <c r="VAH49" s="14"/>
      <c r="VAI49" s="15"/>
      <c r="VAJ49" s="13"/>
      <c r="VAK49" s="9"/>
      <c r="VAL49" s="8"/>
      <c r="VAM49" s="8"/>
      <c r="VAN49" s="13"/>
      <c r="VAO49" s="13"/>
      <c r="VAP49" s="14"/>
      <c r="VAQ49" s="15"/>
      <c r="VAR49" s="13"/>
      <c r="VAS49" s="9"/>
      <c r="VAT49" s="8"/>
      <c r="VAU49" s="8"/>
      <c r="VAV49" s="13"/>
      <c r="VAW49" s="13"/>
      <c r="VAX49" s="14"/>
      <c r="VAY49" s="15"/>
      <c r="VAZ49" s="13"/>
      <c r="VBA49" s="9"/>
      <c r="VBB49" s="8"/>
      <c r="VBC49" s="8"/>
      <c r="VBD49" s="13"/>
      <c r="VBE49" s="13"/>
      <c r="VBF49" s="14"/>
      <c r="VBG49" s="15"/>
      <c r="VBH49" s="13"/>
      <c r="VBI49" s="9"/>
      <c r="VBJ49" s="8"/>
      <c r="VBK49" s="8"/>
      <c r="VBL49" s="13"/>
      <c r="VBM49" s="13"/>
      <c r="VBN49" s="14"/>
      <c r="VBO49" s="15"/>
      <c r="VBP49" s="13"/>
      <c r="VBQ49" s="9"/>
      <c r="VBR49" s="8"/>
      <c r="VBS49" s="8"/>
      <c r="VBT49" s="13"/>
      <c r="VBU49" s="13"/>
      <c r="VBV49" s="14"/>
      <c r="VBW49" s="15"/>
      <c r="VBX49" s="13"/>
      <c r="VBY49" s="9"/>
      <c r="VBZ49" s="8"/>
      <c r="VCA49" s="8"/>
      <c r="VCB49" s="13"/>
      <c r="VCC49" s="13"/>
      <c r="VCD49" s="14"/>
      <c r="VCE49" s="15"/>
      <c r="VCF49" s="13"/>
      <c r="VCG49" s="9"/>
      <c r="VCH49" s="8"/>
      <c r="VCI49" s="8"/>
      <c r="VCJ49" s="13"/>
      <c r="VCK49" s="13"/>
      <c r="VCL49" s="14"/>
      <c r="VCM49" s="15"/>
      <c r="VCN49" s="13"/>
      <c r="VCO49" s="9"/>
      <c r="VCP49" s="8"/>
      <c r="VCQ49" s="8"/>
      <c r="VCR49" s="13"/>
      <c r="VCS49" s="13"/>
      <c r="VCT49" s="14"/>
      <c r="VCU49" s="15"/>
      <c r="VCV49" s="13"/>
      <c r="VCW49" s="9"/>
      <c r="VCX49" s="8"/>
      <c r="VCY49" s="8"/>
      <c r="VCZ49" s="13"/>
      <c r="VDA49" s="13"/>
      <c r="VDB49" s="14"/>
      <c r="VDC49" s="15"/>
      <c r="VDD49" s="13"/>
      <c r="VDE49" s="9"/>
      <c r="VDF49" s="8"/>
      <c r="VDG49" s="8"/>
      <c r="VDH49" s="13"/>
      <c r="VDI49" s="13"/>
      <c r="VDJ49" s="14"/>
      <c r="VDK49" s="15"/>
      <c r="VDL49" s="13"/>
      <c r="VDM49" s="9"/>
      <c r="VDN49" s="8"/>
      <c r="VDO49" s="8"/>
      <c r="VDP49" s="13"/>
      <c r="VDQ49" s="13"/>
      <c r="VDR49" s="14"/>
      <c r="VDS49" s="15"/>
      <c r="VDT49" s="13"/>
      <c r="VDU49" s="9"/>
      <c r="VDV49" s="8"/>
      <c r="VDW49" s="8"/>
      <c r="VDX49" s="13"/>
      <c r="VDY49" s="13"/>
      <c r="VDZ49" s="14"/>
      <c r="VEA49" s="15"/>
      <c r="VEB49" s="13"/>
      <c r="VEC49" s="9"/>
      <c r="VED49" s="8"/>
      <c r="VEE49" s="8"/>
      <c r="VEF49" s="13"/>
      <c r="VEG49" s="13"/>
      <c r="VEH49" s="14"/>
      <c r="VEI49" s="15"/>
      <c r="VEJ49" s="13"/>
      <c r="VEK49" s="9"/>
      <c r="VEL49" s="8"/>
      <c r="VEM49" s="8"/>
      <c r="VEN49" s="13"/>
      <c r="VEO49" s="13"/>
      <c r="VEP49" s="14"/>
      <c r="VEQ49" s="15"/>
      <c r="VER49" s="13"/>
      <c r="VES49" s="9"/>
      <c r="VET49" s="8"/>
      <c r="VEU49" s="8"/>
      <c r="VEV49" s="13"/>
      <c r="VEW49" s="13"/>
      <c r="VEX49" s="14"/>
      <c r="VEY49" s="15"/>
      <c r="VEZ49" s="13"/>
      <c r="VFA49" s="9"/>
      <c r="VFB49" s="8"/>
      <c r="VFC49" s="8"/>
      <c r="VFD49" s="13"/>
      <c r="VFE49" s="13"/>
      <c r="VFF49" s="14"/>
      <c r="VFG49" s="15"/>
      <c r="VFH49" s="13"/>
      <c r="VFI49" s="9"/>
      <c r="VFJ49" s="8"/>
      <c r="VFK49" s="8"/>
      <c r="VFL49" s="13"/>
      <c r="VFM49" s="13"/>
      <c r="VFN49" s="14"/>
      <c r="VFO49" s="15"/>
      <c r="VFP49" s="13"/>
      <c r="VFQ49" s="9"/>
      <c r="VFR49" s="8"/>
      <c r="VFS49" s="8"/>
      <c r="VFT49" s="13"/>
      <c r="VFU49" s="13"/>
      <c r="VFV49" s="14"/>
      <c r="VFW49" s="15"/>
      <c r="VFX49" s="13"/>
      <c r="VFY49" s="9"/>
      <c r="VFZ49" s="8"/>
      <c r="VGA49" s="8"/>
      <c r="VGB49" s="13"/>
      <c r="VGC49" s="13"/>
      <c r="VGD49" s="14"/>
      <c r="VGE49" s="15"/>
      <c r="VGF49" s="13"/>
      <c r="VGG49" s="9"/>
      <c r="VGH49" s="8"/>
      <c r="VGI49" s="8"/>
      <c r="VGJ49" s="13"/>
      <c r="VGK49" s="13"/>
      <c r="VGL49" s="14"/>
      <c r="VGM49" s="15"/>
      <c r="VGN49" s="13"/>
      <c r="VGO49" s="9"/>
      <c r="VGP49" s="8"/>
      <c r="VGQ49" s="8"/>
      <c r="VGR49" s="13"/>
      <c r="VGS49" s="13"/>
      <c r="VGT49" s="14"/>
      <c r="VGU49" s="15"/>
      <c r="VGV49" s="13"/>
      <c r="VGW49" s="9"/>
      <c r="VGX49" s="8"/>
      <c r="VGY49" s="8"/>
      <c r="VGZ49" s="13"/>
      <c r="VHA49" s="13"/>
      <c r="VHB49" s="14"/>
      <c r="VHC49" s="15"/>
      <c r="VHD49" s="13"/>
      <c r="VHE49" s="9"/>
      <c r="VHF49" s="8"/>
      <c r="VHG49" s="8"/>
      <c r="VHH49" s="13"/>
      <c r="VHI49" s="13"/>
      <c r="VHJ49" s="14"/>
      <c r="VHK49" s="15"/>
      <c r="VHL49" s="13"/>
      <c r="VHM49" s="9"/>
      <c r="VHN49" s="8"/>
      <c r="VHO49" s="8"/>
      <c r="VHP49" s="13"/>
      <c r="VHQ49" s="13"/>
      <c r="VHR49" s="14"/>
      <c r="VHS49" s="15"/>
      <c r="VHT49" s="13"/>
      <c r="VHU49" s="9"/>
      <c r="VHV49" s="8"/>
      <c r="VHW49" s="8"/>
      <c r="VHX49" s="13"/>
      <c r="VHY49" s="13"/>
      <c r="VHZ49" s="14"/>
      <c r="VIA49" s="15"/>
      <c r="VIB49" s="13"/>
      <c r="VIC49" s="9"/>
      <c r="VID49" s="8"/>
      <c r="VIE49" s="8"/>
      <c r="VIF49" s="13"/>
      <c r="VIG49" s="13"/>
      <c r="VIH49" s="14"/>
      <c r="VII49" s="15"/>
      <c r="VIJ49" s="13"/>
      <c r="VIK49" s="9"/>
      <c r="VIL49" s="8"/>
      <c r="VIM49" s="8"/>
      <c r="VIN49" s="13"/>
      <c r="VIO49" s="13"/>
      <c r="VIP49" s="14"/>
      <c r="VIQ49" s="15"/>
      <c r="VIR49" s="13"/>
      <c r="VIS49" s="9"/>
      <c r="VIT49" s="8"/>
      <c r="VIU49" s="8"/>
      <c r="VIV49" s="13"/>
      <c r="VIW49" s="13"/>
      <c r="VIX49" s="14"/>
      <c r="VIY49" s="15"/>
      <c r="VIZ49" s="13"/>
      <c r="VJA49" s="9"/>
      <c r="VJB49" s="8"/>
      <c r="VJC49" s="8"/>
      <c r="VJD49" s="13"/>
      <c r="VJE49" s="13"/>
      <c r="VJF49" s="14"/>
      <c r="VJG49" s="15"/>
      <c r="VJH49" s="13"/>
      <c r="VJI49" s="9"/>
      <c r="VJJ49" s="8"/>
      <c r="VJK49" s="8"/>
      <c r="VJL49" s="13"/>
      <c r="VJM49" s="13"/>
      <c r="VJN49" s="14"/>
      <c r="VJO49" s="15"/>
      <c r="VJP49" s="13"/>
      <c r="VJQ49" s="9"/>
      <c r="VJR49" s="8"/>
      <c r="VJS49" s="8"/>
      <c r="VJT49" s="13"/>
      <c r="VJU49" s="13"/>
      <c r="VJV49" s="14"/>
      <c r="VJW49" s="15"/>
      <c r="VJX49" s="13"/>
      <c r="VJY49" s="9"/>
      <c r="VJZ49" s="8"/>
      <c r="VKA49" s="8"/>
      <c r="VKB49" s="13"/>
      <c r="VKC49" s="13"/>
      <c r="VKD49" s="14"/>
      <c r="VKE49" s="15"/>
      <c r="VKF49" s="13"/>
      <c r="VKG49" s="9"/>
      <c r="VKH49" s="8"/>
      <c r="VKI49" s="8"/>
      <c r="VKJ49" s="13"/>
      <c r="VKK49" s="13"/>
      <c r="VKL49" s="14"/>
      <c r="VKM49" s="15"/>
      <c r="VKN49" s="13"/>
      <c r="VKO49" s="9"/>
      <c r="VKP49" s="8"/>
      <c r="VKQ49" s="8"/>
      <c r="VKR49" s="13"/>
      <c r="VKS49" s="13"/>
      <c r="VKT49" s="14"/>
      <c r="VKU49" s="15"/>
      <c r="VKV49" s="13"/>
      <c r="VKW49" s="9"/>
      <c r="VKX49" s="8"/>
      <c r="VKY49" s="8"/>
      <c r="VKZ49" s="13"/>
      <c r="VLA49" s="13"/>
      <c r="VLB49" s="14"/>
      <c r="VLC49" s="15"/>
      <c r="VLD49" s="13"/>
      <c r="VLE49" s="9"/>
      <c r="VLF49" s="8"/>
      <c r="VLG49" s="8"/>
      <c r="VLH49" s="13"/>
      <c r="VLI49" s="13"/>
      <c r="VLJ49" s="14"/>
      <c r="VLK49" s="15"/>
      <c r="VLL49" s="13"/>
      <c r="VLM49" s="9"/>
      <c r="VLN49" s="8"/>
      <c r="VLO49" s="8"/>
      <c r="VLP49" s="13"/>
      <c r="VLQ49" s="13"/>
      <c r="VLR49" s="14"/>
      <c r="VLS49" s="15"/>
      <c r="VLT49" s="13"/>
      <c r="VLU49" s="9"/>
      <c r="VLV49" s="8"/>
      <c r="VLW49" s="8"/>
      <c r="VLX49" s="13"/>
      <c r="VLY49" s="13"/>
      <c r="VLZ49" s="14"/>
      <c r="VMA49" s="15"/>
      <c r="VMB49" s="13"/>
      <c r="VMC49" s="9"/>
      <c r="VMD49" s="8"/>
      <c r="VME49" s="8"/>
      <c r="VMF49" s="13"/>
      <c r="VMG49" s="13"/>
      <c r="VMH49" s="14"/>
      <c r="VMI49" s="15"/>
      <c r="VMJ49" s="13"/>
      <c r="VMK49" s="9"/>
      <c r="VML49" s="8"/>
      <c r="VMM49" s="8"/>
      <c r="VMN49" s="13"/>
      <c r="VMO49" s="13"/>
      <c r="VMP49" s="14"/>
      <c r="VMQ49" s="15"/>
      <c r="VMR49" s="13"/>
      <c r="VMS49" s="9"/>
      <c r="VMT49" s="8"/>
      <c r="VMU49" s="8"/>
      <c r="VMV49" s="13"/>
      <c r="VMW49" s="13"/>
      <c r="VMX49" s="14"/>
      <c r="VMY49" s="15"/>
      <c r="VMZ49" s="13"/>
      <c r="VNA49" s="9"/>
      <c r="VNB49" s="8"/>
      <c r="VNC49" s="8"/>
      <c r="VND49" s="13"/>
      <c r="VNE49" s="13"/>
      <c r="VNF49" s="14"/>
      <c r="VNG49" s="15"/>
      <c r="VNH49" s="13"/>
      <c r="VNI49" s="9"/>
      <c r="VNJ49" s="8"/>
      <c r="VNK49" s="8"/>
      <c r="VNL49" s="13"/>
      <c r="VNM49" s="13"/>
      <c r="VNN49" s="14"/>
      <c r="VNO49" s="15"/>
      <c r="VNP49" s="13"/>
      <c r="VNQ49" s="9"/>
      <c r="VNR49" s="8"/>
      <c r="VNS49" s="8"/>
      <c r="VNT49" s="13"/>
      <c r="VNU49" s="13"/>
      <c r="VNV49" s="14"/>
      <c r="VNW49" s="15"/>
      <c r="VNX49" s="13"/>
      <c r="VNY49" s="9"/>
      <c r="VNZ49" s="8"/>
      <c r="VOA49" s="8"/>
      <c r="VOB49" s="13"/>
      <c r="VOC49" s="13"/>
      <c r="VOD49" s="14"/>
      <c r="VOE49" s="15"/>
      <c r="VOF49" s="13"/>
      <c r="VOG49" s="9"/>
      <c r="VOH49" s="8"/>
      <c r="VOI49" s="8"/>
      <c r="VOJ49" s="13"/>
      <c r="VOK49" s="13"/>
      <c r="VOL49" s="14"/>
      <c r="VOM49" s="15"/>
      <c r="VON49" s="13"/>
      <c r="VOO49" s="9"/>
      <c r="VOP49" s="8"/>
      <c r="VOQ49" s="8"/>
      <c r="VOR49" s="13"/>
      <c r="VOS49" s="13"/>
      <c r="VOT49" s="14"/>
      <c r="VOU49" s="15"/>
      <c r="VOV49" s="13"/>
      <c r="VOW49" s="9"/>
      <c r="VOX49" s="8"/>
      <c r="VOY49" s="8"/>
      <c r="VOZ49" s="13"/>
      <c r="VPA49" s="13"/>
      <c r="VPB49" s="14"/>
      <c r="VPC49" s="15"/>
      <c r="VPD49" s="13"/>
      <c r="VPE49" s="9"/>
      <c r="VPF49" s="8"/>
      <c r="VPG49" s="8"/>
      <c r="VPH49" s="13"/>
      <c r="VPI49" s="13"/>
      <c r="VPJ49" s="14"/>
      <c r="VPK49" s="15"/>
      <c r="VPL49" s="13"/>
      <c r="VPM49" s="9"/>
      <c r="VPN49" s="8"/>
      <c r="VPO49" s="8"/>
      <c r="VPP49" s="13"/>
      <c r="VPQ49" s="13"/>
      <c r="VPR49" s="14"/>
      <c r="VPS49" s="15"/>
      <c r="VPT49" s="13"/>
      <c r="VPU49" s="9"/>
      <c r="VPV49" s="8"/>
      <c r="VPW49" s="8"/>
      <c r="VPX49" s="13"/>
      <c r="VPY49" s="13"/>
      <c r="VPZ49" s="14"/>
      <c r="VQA49" s="15"/>
      <c r="VQB49" s="13"/>
      <c r="VQC49" s="9"/>
      <c r="VQD49" s="8"/>
      <c r="VQE49" s="8"/>
      <c r="VQF49" s="13"/>
      <c r="VQG49" s="13"/>
      <c r="VQH49" s="14"/>
      <c r="VQI49" s="15"/>
      <c r="VQJ49" s="13"/>
      <c r="VQK49" s="9"/>
      <c r="VQL49" s="8"/>
      <c r="VQM49" s="8"/>
      <c r="VQN49" s="13"/>
      <c r="VQO49" s="13"/>
      <c r="VQP49" s="14"/>
      <c r="VQQ49" s="15"/>
      <c r="VQR49" s="13"/>
      <c r="VQS49" s="9"/>
      <c r="VQT49" s="8"/>
      <c r="VQU49" s="8"/>
      <c r="VQV49" s="13"/>
      <c r="VQW49" s="13"/>
      <c r="VQX49" s="14"/>
      <c r="VQY49" s="15"/>
      <c r="VQZ49" s="13"/>
      <c r="VRA49" s="9"/>
      <c r="VRB49" s="8"/>
      <c r="VRC49" s="8"/>
      <c r="VRD49" s="13"/>
      <c r="VRE49" s="13"/>
      <c r="VRF49" s="14"/>
      <c r="VRG49" s="15"/>
      <c r="VRH49" s="13"/>
      <c r="VRI49" s="9"/>
      <c r="VRJ49" s="8"/>
      <c r="VRK49" s="8"/>
      <c r="VRL49" s="13"/>
      <c r="VRM49" s="13"/>
      <c r="VRN49" s="14"/>
      <c r="VRO49" s="15"/>
      <c r="VRP49" s="13"/>
      <c r="VRQ49" s="9"/>
      <c r="VRR49" s="8"/>
      <c r="VRS49" s="8"/>
      <c r="VRT49" s="13"/>
      <c r="VRU49" s="13"/>
      <c r="VRV49" s="14"/>
      <c r="VRW49" s="15"/>
      <c r="VRX49" s="13"/>
      <c r="VRY49" s="9"/>
      <c r="VRZ49" s="8"/>
      <c r="VSA49" s="8"/>
      <c r="VSB49" s="13"/>
      <c r="VSC49" s="13"/>
      <c r="VSD49" s="14"/>
      <c r="VSE49" s="15"/>
      <c r="VSF49" s="13"/>
      <c r="VSG49" s="9"/>
      <c r="VSH49" s="8"/>
      <c r="VSI49" s="8"/>
      <c r="VSJ49" s="13"/>
      <c r="VSK49" s="13"/>
      <c r="VSL49" s="14"/>
      <c r="VSM49" s="15"/>
      <c r="VSN49" s="13"/>
      <c r="VSO49" s="9"/>
      <c r="VSP49" s="8"/>
      <c r="VSQ49" s="8"/>
      <c r="VSR49" s="13"/>
      <c r="VSS49" s="13"/>
      <c r="VST49" s="14"/>
      <c r="VSU49" s="15"/>
      <c r="VSV49" s="13"/>
      <c r="VSW49" s="9"/>
      <c r="VSX49" s="8"/>
      <c r="VSY49" s="8"/>
      <c r="VSZ49" s="13"/>
      <c r="VTA49" s="13"/>
      <c r="VTB49" s="14"/>
      <c r="VTC49" s="15"/>
      <c r="VTD49" s="13"/>
      <c r="VTE49" s="9"/>
      <c r="VTF49" s="8"/>
      <c r="VTG49" s="8"/>
      <c r="VTH49" s="13"/>
      <c r="VTI49" s="13"/>
      <c r="VTJ49" s="14"/>
      <c r="VTK49" s="15"/>
      <c r="VTL49" s="13"/>
      <c r="VTM49" s="9"/>
      <c r="VTN49" s="8"/>
      <c r="VTO49" s="8"/>
      <c r="VTP49" s="13"/>
      <c r="VTQ49" s="13"/>
      <c r="VTR49" s="14"/>
      <c r="VTS49" s="15"/>
      <c r="VTT49" s="13"/>
      <c r="VTU49" s="9"/>
      <c r="VTV49" s="8"/>
      <c r="VTW49" s="8"/>
      <c r="VTX49" s="13"/>
      <c r="VTY49" s="13"/>
      <c r="VTZ49" s="14"/>
      <c r="VUA49" s="15"/>
      <c r="VUB49" s="13"/>
      <c r="VUC49" s="9"/>
      <c r="VUD49" s="8"/>
      <c r="VUE49" s="8"/>
      <c r="VUF49" s="13"/>
      <c r="VUG49" s="13"/>
      <c r="VUH49" s="14"/>
      <c r="VUI49" s="15"/>
      <c r="VUJ49" s="13"/>
      <c r="VUK49" s="9"/>
      <c r="VUL49" s="8"/>
      <c r="VUM49" s="8"/>
      <c r="VUN49" s="13"/>
      <c r="VUO49" s="13"/>
      <c r="VUP49" s="14"/>
      <c r="VUQ49" s="15"/>
      <c r="VUR49" s="13"/>
      <c r="VUS49" s="9"/>
      <c r="VUT49" s="8"/>
      <c r="VUU49" s="8"/>
      <c r="VUV49" s="13"/>
      <c r="VUW49" s="13"/>
      <c r="VUX49" s="14"/>
      <c r="VUY49" s="15"/>
      <c r="VUZ49" s="13"/>
      <c r="VVA49" s="9"/>
      <c r="VVB49" s="8"/>
      <c r="VVC49" s="8"/>
      <c r="VVD49" s="13"/>
      <c r="VVE49" s="13"/>
      <c r="VVF49" s="14"/>
      <c r="VVG49" s="15"/>
      <c r="VVH49" s="13"/>
      <c r="VVI49" s="9"/>
      <c r="VVJ49" s="8"/>
      <c r="VVK49" s="8"/>
      <c r="VVL49" s="13"/>
      <c r="VVM49" s="13"/>
      <c r="VVN49" s="14"/>
      <c r="VVO49" s="15"/>
      <c r="VVP49" s="13"/>
      <c r="VVQ49" s="9"/>
      <c r="VVR49" s="8"/>
      <c r="VVS49" s="8"/>
      <c r="VVT49" s="13"/>
      <c r="VVU49" s="13"/>
      <c r="VVV49" s="14"/>
      <c r="VVW49" s="15"/>
      <c r="VVX49" s="13"/>
      <c r="VVY49" s="9"/>
      <c r="VVZ49" s="8"/>
      <c r="VWA49" s="8"/>
      <c r="VWB49" s="13"/>
      <c r="VWC49" s="13"/>
      <c r="VWD49" s="14"/>
      <c r="VWE49" s="15"/>
      <c r="VWF49" s="13"/>
      <c r="VWG49" s="9"/>
      <c r="VWH49" s="8"/>
      <c r="VWI49" s="8"/>
      <c r="VWJ49" s="13"/>
      <c r="VWK49" s="13"/>
      <c r="VWL49" s="14"/>
      <c r="VWM49" s="15"/>
      <c r="VWN49" s="13"/>
      <c r="VWO49" s="9"/>
      <c r="VWP49" s="8"/>
      <c r="VWQ49" s="8"/>
      <c r="VWR49" s="13"/>
      <c r="VWS49" s="13"/>
      <c r="VWT49" s="14"/>
      <c r="VWU49" s="15"/>
      <c r="VWV49" s="13"/>
      <c r="VWW49" s="9"/>
      <c r="VWX49" s="8"/>
      <c r="VWY49" s="8"/>
      <c r="VWZ49" s="13"/>
      <c r="VXA49" s="13"/>
      <c r="VXB49" s="14"/>
      <c r="VXC49" s="15"/>
      <c r="VXD49" s="13"/>
      <c r="VXE49" s="9"/>
      <c r="VXF49" s="8"/>
      <c r="VXG49" s="8"/>
      <c r="VXH49" s="13"/>
      <c r="VXI49" s="13"/>
      <c r="VXJ49" s="14"/>
      <c r="VXK49" s="15"/>
      <c r="VXL49" s="13"/>
      <c r="VXM49" s="9"/>
      <c r="VXN49" s="8"/>
      <c r="VXO49" s="8"/>
      <c r="VXP49" s="13"/>
      <c r="VXQ49" s="13"/>
      <c r="VXR49" s="14"/>
      <c r="VXS49" s="15"/>
      <c r="VXT49" s="13"/>
      <c r="VXU49" s="9"/>
      <c r="VXV49" s="8"/>
      <c r="VXW49" s="8"/>
      <c r="VXX49" s="13"/>
      <c r="VXY49" s="13"/>
      <c r="VXZ49" s="14"/>
      <c r="VYA49" s="15"/>
      <c r="VYB49" s="13"/>
      <c r="VYC49" s="9"/>
      <c r="VYD49" s="8"/>
      <c r="VYE49" s="8"/>
      <c r="VYF49" s="13"/>
      <c r="VYG49" s="13"/>
      <c r="VYH49" s="14"/>
      <c r="VYI49" s="15"/>
      <c r="VYJ49" s="13"/>
      <c r="VYK49" s="9"/>
      <c r="VYL49" s="8"/>
      <c r="VYM49" s="8"/>
      <c r="VYN49" s="13"/>
      <c r="VYO49" s="13"/>
      <c r="VYP49" s="14"/>
      <c r="VYQ49" s="15"/>
      <c r="VYR49" s="13"/>
      <c r="VYS49" s="9"/>
      <c r="VYT49" s="8"/>
      <c r="VYU49" s="8"/>
      <c r="VYV49" s="13"/>
      <c r="VYW49" s="13"/>
      <c r="VYX49" s="14"/>
      <c r="VYY49" s="15"/>
      <c r="VYZ49" s="13"/>
      <c r="VZA49" s="9"/>
      <c r="VZB49" s="8"/>
      <c r="VZC49" s="8"/>
      <c r="VZD49" s="13"/>
      <c r="VZE49" s="13"/>
      <c r="VZF49" s="14"/>
      <c r="VZG49" s="15"/>
      <c r="VZH49" s="13"/>
      <c r="VZI49" s="9"/>
      <c r="VZJ49" s="8"/>
      <c r="VZK49" s="8"/>
      <c r="VZL49" s="13"/>
      <c r="VZM49" s="13"/>
      <c r="VZN49" s="14"/>
      <c r="VZO49" s="15"/>
      <c r="VZP49" s="13"/>
      <c r="VZQ49" s="9"/>
      <c r="VZR49" s="8"/>
      <c r="VZS49" s="8"/>
      <c r="VZT49" s="13"/>
      <c r="VZU49" s="13"/>
      <c r="VZV49" s="14"/>
      <c r="VZW49" s="15"/>
      <c r="VZX49" s="13"/>
      <c r="VZY49" s="9"/>
      <c r="VZZ49" s="8"/>
      <c r="WAA49" s="8"/>
      <c r="WAB49" s="13"/>
      <c r="WAC49" s="13"/>
      <c r="WAD49" s="14"/>
      <c r="WAE49" s="15"/>
      <c r="WAF49" s="13"/>
      <c r="WAG49" s="9"/>
      <c r="WAH49" s="8"/>
      <c r="WAI49" s="8"/>
      <c r="WAJ49" s="13"/>
      <c r="WAK49" s="13"/>
      <c r="WAL49" s="14"/>
      <c r="WAM49" s="15"/>
      <c r="WAN49" s="13"/>
      <c r="WAO49" s="9"/>
      <c r="WAP49" s="8"/>
      <c r="WAQ49" s="8"/>
      <c r="WAR49" s="13"/>
      <c r="WAS49" s="13"/>
      <c r="WAT49" s="14"/>
      <c r="WAU49" s="15"/>
      <c r="WAV49" s="13"/>
      <c r="WAW49" s="9"/>
      <c r="WAX49" s="8"/>
      <c r="WAY49" s="8"/>
      <c r="WAZ49" s="13"/>
      <c r="WBA49" s="13"/>
      <c r="WBB49" s="14"/>
      <c r="WBC49" s="15"/>
      <c r="WBD49" s="13"/>
      <c r="WBE49" s="9"/>
      <c r="WBF49" s="8"/>
      <c r="WBG49" s="8"/>
      <c r="WBH49" s="13"/>
      <c r="WBI49" s="13"/>
      <c r="WBJ49" s="14"/>
      <c r="WBK49" s="15"/>
      <c r="WBL49" s="13"/>
      <c r="WBM49" s="9"/>
      <c r="WBN49" s="8"/>
      <c r="WBO49" s="8"/>
      <c r="WBP49" s="13"/>
      <c r="WBQ49" s="13"/>
      <c r="WBR49" s="14"/>
      <c r="WBS49" s="15"/>
      <c r="WBT49" s="13"/>
      <c r="WBU49" s="9"/>
      <c r="WBV49" s="8"/>
      <c r="WBW49" s="8"/>
      <c r="WBX49" s="13"/>
      <c r="WBY49" s="13"/>
      <c r="WBZ49" s="14"/>
      <c r="WCA49" s="15"/>
      <c r="WCB49" s="13"/>
      <c r="WCC49" s="9"/>
      <c r="WCD49" s="8"/>
      <c r="WCE49" s="8"/>
      <c r="WCF49" s="13"/>
      <c r="WCG49" s="13"/>
      <c r="WCH49" s="14"/>
      <c r="WCI49" s="15"/>
      <c r="WCJ49" s="13"/>
      <c r="WCK49" s="9"/>
      <c r="WCL49" s="8"/>
      <c r="WCM49" s="8"/>
      <c r="WCN49" s="13"/>
      <c r="WCO49" s="13"/>
      <c r="WCP49" s="14"/>
      <c r="WCQ49" s="15"/>
      <c r="WCR49" s="13"/>
      <c r="WCS49" s="9"/>
      <c r="WCT49" s="8"/>
      <c r="WCU49" s="8"/>
      <c r="WCV49" s="13"/>
      <c r="WCW49" s="13"/>
      <c r="WCX49" s="14"/>
      <c r="WCY49" s="15"/>
      <c r="WCZ49" s="13"/>
      <c r="WDA49" s="9"/>
      <c r="WDB49" s="8"/>
      <c r="WDC49" s="8"/>
      <c r="WDD49" s="13"/>
      <c r="WDE49" s="13"/>
      <c r="WDF49" s="14"/>
      <c r="WDG49" s="15"/>
      <c r="WDH49" s="13"/>
      <c r="WDI49" s="9"/>
      <c r="WDJ49" s="8"/>
      <c r="WDK49" s="8"/>
      <c r="WDL49" s="13"/>
      <c r="WDM49" s="13"/>
      <c r="WDN49" s="14"/>
      <c r="WDO49" s="15"/>
      <c r="WDP49" s="13"/>
      <c r="WDQ49" s="9"/>
      <c r="WDR49" s="8"/>
      <c r="WDS49" s="8"/>
      <c r="WDT49" s="13"/>
      <c r="WDU49" s="13"/>
      <c r="WDV49" s="14"/>
      <c r="WDW49" s="15"/>
      <c r="WDX49" s="13"/>
      <c r="WDY49" s="9"/>
      <c r="WDZ49" s="8"/>
      <c r="WEA49" s="8"/>
      <c r="WEB49" s="13"/>
      <c r="WEC49" s="13"/>
      <c r="WED49" s="14"/>
      <c r="WEE49" s="15"/>
      <c r="WEF49" s="13"/>
      <c r="WEG49" s="9"/>
      <c r="WEH49" s="8"/>
      <c r="WEI49" s="8"/>
      <c r="WEJ49" s="13"/>
      <c r="WEK49" s="13"/>
      <c r="WEL49" s="14"/>
      <c r="WEM49" s="15"/>
      <c r="WEN49" s="13"/>
      <c r="WEO49" s="9"/>
      <c r="WEP49" s="8"/>
      <c r="WEQ49" s="8"/>
      <c r="WER49" s="13"/>
      <c r="WES49" s="13"/>
      <c r="WET49" s="14"/>
      <c r="WEU49" s="15"/>
      <c r="WEV49" s="13"/>
      <c r="WEW49" s="9"/>
      <c r="WEX49" s="8"/>
      <c r="WEY49" s="8"/>
      <c r="WEZ49" s="13"/>
      <c r="WFA49" s="13"/>
      <c r="WFB49" s="14"/>
      <c r="WFC49" s="15"/>
      <c r="WFD49" s="13"/>
      <c r="WFE49" s="9"/>
      <c r="WFF49" s="8"/>
      <c r="WFG49" s="8"/>
      <c r="WFH49" s="13"/>
      <c r="WFI49" s="13"/>
      <c r="WFJ49" s="14"/>
      <c r="WFK49" s="15"/>
      <c r="WFL49" s="13"/>
      <c r="WFM49" s="9"/>
      <c r="WFN49" s="8"/>
      <c r="WFO49" s="8"/>
      <c r="WFP49" s="13"/>
      <c r="WFQ49" s="13"/>
      <c r="WFR49" s="14"/>
      <c r="WFS49" s="15"/>
      <c r="WFT49" s="13"/>
      <c r="WFU49" s="9"/>
      <c r="WFV49" s="8"/>
      <c r="WFW49" s="8"/>
      <c r="WFX49" s="13"/>
      <c r="WFY49" s="13"/>
      <c r="WFZ49" s="14"/>
      <c r="WGA49" s="15"/>
      <c r="WGB49" s="13"/>
      <c r="WGC49" s="9"/>
      <c r="WGD49" s="8"/>
      <c r="WGE49" s="8"/>
      <c r="WGF49" s="13"/>
      <c r="WGG49" s="13"/>
      <c r="WGH49" s="14"/>
      <c r="WGI49" s="15"/>
      <c r="WGJ49" s="13"/>
      <c r="WGK49" s="9"/>
      <c r="WGL49" s="8"/>
      <c r="WGM49" s="8"/>
      <c r="WGN49" s="13"/>
      <c r="WGO49" s="13"/>
      <c r="WGP49" s="14"/>
      <c r="WGQ49" s="15"/>
      <c r="WGR49" s="13"/>
      <c r="WGS49" s="9"/>
      <c r="WGT49" s="8"/>
      <c r="WGU49" s="8"/>
      <c r="WGV49" s="13"/>
      <c r="WGW49" s="13"/>
      <c r="WGX49" s="14"/>
      <c r="WGY49" s="15"/>
      <c r="WGZ49" s="13"/>
      <c r="WHA49" s="9"/>
      <c r="WHB49" s="8"/>
      <c r="WHC49" s="8"/>
      <c r="WHD49" s="13"/>
      <c r="WHE49" s="13"/>
      <c r="WHF49" s="14"/>
      <c r="WHG49" s="15"/>
      <c r="WHH49" s="13"/>
      <c r="WHI49" s="9"/>
      <c r="WHJ49" s="8"/>
      <c r="WHK49" s="8"/>
      <c r="WHL49" s="13"/>
      <c r="WHM49" s="13"/>
      <c r="WHN49" s="14"/>
      <c r="WHO49" s="15"/>
      <c r="WHP49" s="13"/>
      <c r="WHQ49" s="9"/>
      <c r="WHR49" s="8"/>
      <c r="WHS49" s="8"/>
      <c r="WHT49" s="13"/>
      <c r="WHU49" s="13"/>
      <c r="WHV49" s="14"/>
      <c r="WHW49" s="15"/>
      <c r="WHX49" s="13"/>
      <c r="WHY49" s="9"/>
      <c r="WHZ49" s="8"/>
      <c r="WIA49" s="8"/>
      <c r="WIB49" s="13"/>
      <c r="WIC49" s="13"/>
      <c r="WID49" s="14"/>
      <c r="WIE49" s="15"/>
      <c r="WIF49" s="13"/>
      <c r="WIG49" s="9"/>
      <c r="WIH49" s="8"/>
      <c r="WII49" s="8"/>
      <c r="WIJ49" s="13"/>
      <c r="WIK49" s="13"/>
      <c r="WIL49" s="14"/>
      <c r="WIM49" s="15"/>
      <c r="WIN49" s="13"/>
      <c r="WIO49" s="9"/>
      <c r="WIP49" s="8"/>
      <c r="WIQ49" s="8"/>
      <c r="WIR49" s="13"/>
      <c r="WIS49" s="13"/>
      <c r="WIT49" s="14"/>
      <c r="WIU49" s="15"/>
      <c r="WIV49" s="13"/>
      <c r="WIW49" s="9"/>
      <c r="WIX49" s="8"/>
      <c r="WIY49" s="8"/>
      <c r="WIZ49" s="13"/>
      <c r="WJA49" s="13"/>
      <c r="WJB49" s="14"/>
      <c r="WJC49" s="15"/>
      <c r="WJD49" s="13"/>
      <c r="WJE49" s="9"/>
      <c r="WJF49" s="8"/>
      <c r="WJG49" s="8"/>
      <c r="WJH49" s="13"/>
      <c r="WJI49" s="13"/>
      <c r="WJJ49" s="14"/>
      <c r="WJK49" s="15"/>
      <c r="WJL49" s="13"/>
      <c r="WJM49" s="9"/>
      <c r="WJN49" s="8"/>
      <c r="WJO49" s="8"/>
      <c r="WJP49" s="13"/>
      <c r="WJQ49" s="13"/>
      <c r="WJR49" s="14"/>
      <c r="WJS49" s="15"/>
      <c r="WJT49" s="13"/>
      <c r="WJU49" s="9"/>
      <c r="WJV49" s="8"/>
      <c r="WJW49" s="8"/>
      <c r="WJX49" s="13"/>
      <c r="WJY49" s="13"/>
      <c r="WJZ49" s="14"/>
      <c r="WKA49" s="15"/>
      <c r="WKB49" s="13"/>
      <c r="WKC49" s="9"/>
      <c r="WKD49" s="8"/>
      <c r="WKE49" s="8"/>
      <c r="WKF49" s="13"/>
      <c r="WKG49" s="13"/>
      <c r="WKH49" s="14"/>
      <c r="WKI49" s="15"/>
      <c r="WKJ49" s="13"/>
      <c r="WKK49" s="9"/>
      <c r="WKL49" s="8"/>
      <c r="WKM49" s="8"/>
      <c r="WKN49" s="13"/>
      <c r="WKO49" s="13"/>
      <c r="WKP49" s="14"/>
      <c r="WKQ49" s="15"/>
      <c r="WKR49" s="13"/>
      <c r="WKS49" s="9"/>
      <c r="WKT49" s="8"/>
      <c r="WKU49" s="8"/>
      <c r="WKV49" s="13"/>
      <c r="WKW49" s="13"/>
      <c r="WKX49" s="14"/>
      <c r="WKY49" s="15"/>
      <c r="WKZ49" s="13"/>
      <c r="WLA49" s="9"/>
      <c r="WLB49" s="8"/>
      <c r="WLC49" s="8"/>
      <c r="WLD49" s="13"/>
      <c r="WLE49" s="13"/>
      <c r="WLF49" s="14"/>
      <c r="WLG49" s="15"/>
      <c r="WLH49" s="13"/>
      <c r="WLI49" s="9"/>
      <c r="WLJ49" s="8"/>
      <c r="WLK49" s="8"/>
      <c r="WLL49" s="13"/>
      <c r="WLM49" s="13"/>
      <c r="WLN49" s="14"/>
      <c r="WLO49" s="15"/>
      <c r="WLP49" s="13"/>
      <c r="WLQ49" s="9"/>
      <c r="WLR49" s="8"/>
      <c r="WLS49" s="8"/>
      <c r="WLT49" s="13"/>
      <c r="WLU49" s="13"/>
      <c r="WLV49" s="14"/>
      <c r="WLW49" s="15"/>
      <c r="WLX49" s="13"/>
      <c r="WLY49" s="9"/>
      <c r="WLZ49" s="8"/>
      <c r="WMA49" s="8"/>
      <c r="WMB49" s="13"/>
      <c r="WMC49" s="13"/>
      <c r="WMD49" s="14"/>
      <c r="WME49" s="15"/>
      <c r="WMF49" s="13"/>
      <c r="WMG49" s="9"/>
      <c r="WMH49" s="8"/>
      <c r="WMI49" s="8"/>
      <c r="WMJ49" s="13"/>
      <c r="WMK49" s="13"/>
      <c r="WML49" s="14"/>
      <c r="WMM49" s="15"/>
      <c r="WMN49" s="13"/>
      <c r="WMO49" s="9"/>
      <c r="WMP49" s="8"/>
      <c r="WMQ49" s="8"/>
      <c r="WMR49" s="13"/>
      <c r="WMS49" s="13"/>
      <c r="WMT49" s="14"/>
      <c r="WMU49" s="15"/>
      <c r="WMV49" s="13"/>
      <c r="WMW49" s="9"/>
      <c r="WMX49" s="8"/>
      <c r="WMY49" s="8"/>
      <c r="WMZ49" s="13"/>
      <c r="WNA49" s="13"/>
      <c r="WNB49" s="14"/>
      <c r="WNC49" s="15"/>
      <c r="WND49" s="13"/>
      <c r="WNE49" s="9"/>
      <c r="WNF49" s="8"/>
      <c r="WNG49" s="8"/>
      <c r="WNH49" s="13"/>
      <c r="WNI49" s="13"/>
      <c r="WNJ49" s="14"/>
      <c r="WNK49" s="15"/>
      <c r="WNL49" s="13"/>
      <c r="WNM49" s="9"/>
      <c r="WNN49" s="8"/>
      <c r="WNO49" s="8"/>
      <c r="WNP49" s="13"/>
      <c r="WNQ49" s="13"/>
      <c r="WNR49" s="14"/>
      <c r="WNS49" s="15"/>
      <c r="WNT49" s="13"/>
      <c r="WNU49" s="9"/>
      <c r="WNV49" s="8"/>
      <c r="WNW49" s="8"/>
      <c r="WNX49" s="13"/>
      <c r="WNY49" s="13"/>
      <c r="WNZ49" s="14"/>
      <c r="WOA49" s="15"/>
      <c r="WOB49" s="13"/>
      <c r="WOC49" s="9"/>
      <c r="WOD49" s="8"/>
      <c r="WOE49" s="8"/>
      <c r="WOF49" s="13"/>
      <c r="WOG49" s="13"/>
      <c r="WOH49" s="14"/>
      <c r="WOI49" s="15"/>
      <c r="WOJ49" s="13"/>
      <c r="WOK49" s="9"/>
      <c r="WOL49" s="8"/>
      <c r="WOM49" s="8"/>
      <c r="WON49" s="13"/>
      <c r="WOO49" s="13"/>
      <c r="WOP49" s="14"/>
      <c r="WOQ49" s="15"/>
      <c r="WOR49" s="13"/>
      <c r="WOS49" s="9"/>
      <c r="WOT49" s="8"/>
      <c r="WOU49" s="8"/>
      <c r="WOV49" s="13"/>
      <c r="WOW49" s="13"/>
      <c r="WOX49" s="14"/>
      <c r="WOY49" s="15"/>
      <c r="WOZ49" s="13"/>
      <c r="WPA49" s="9"/>
      <c r="WPB49" s="8"/>
      <c r="WPC49" s="8"/>
      <c r="WPD49" s="13"/>
      <c r="WPE49" s="13"/>
      <c r="WPF49" s="14"/>
      <c r="WPG49" s="15"/>
      <c r="WPH49" s="13"/>
      <c r="WPI49" s="9"/>
      <c r="WPJ49" s="8"/>
      <c r="WPK49" s="8"/>
      <c r="WPL49" s="13"/>
      <c r="WPM49" s="13"/>
      <c r="WPN49" s="14"/>
      <c r="WPO49" s="15"/>
      <c r="WPP49" s="13"/>
      <c r="WPQ49" s="9"/>
      <c r="WPR49" s="8"/>
      <c r="WPS49" s="8"/>
      <c r="WPT49" s="13"/>
      <c r="WPU49" s="13"/>
      <c r="WPV49" s="14"/>
      <c r="WPW49" s="15"/>
      <c r="WPX49" s="13"/>
      <c r="WPY49" s="9"/>
      <c r="WPZ49" s="8"/>
      <c r="WQA49" s="8"/>
      <c r="WQB49" s="13"/>
      <c r="WQC49" s="13"/>
      <c r="WQD49" s="14"/>
      <c r="WQE49" s="15"/>
      <c r="WQF49" s="13"/>
      <c r="WQG49" s="9"/>
      <c r="WQH49" s="8"/>
      <c r="WQI49" s="8"/>
      <c r="WQJ49" s="13"/>
      <c r="WQK49" s="13"/>
      <c r="WQL49" s="14"/>
      <c r="WQM49" s="15"/>
      <c r="WQN49" s="13"/>
      <c r="WQO49" s="9"/>
      <c r="WQP49" s="8"/>
      <c r="WQQ49" s="8"/>
      <c r="WQR49" s="13"/>
      <c r="WQS49" s="13"/>
      <c r="WQT49" s="14"/>
      <c r="WQU49" s="15"/>
      <c r="WQV49" s="13"/>
      <c r="WQW49" s="9"/>
      <c r="WQX49" s="8"/>
      <c r="WQY49" s="8"/>
      <c r="WQZ49" s="13"/>
      <c r="WRA49" s="13"/>
      <c r="WRB49" s="14"/>
      <c r="WRC49" s="15"/>
      <c r="WRD49" s="13"/>
      <c r="WRE49" s="9"/>
      <c r="WRF49" s="8"/>
      <c r="WRG49" s="8"/>
      <c r="WRH49" s="13"/>
      <c r="WRI49" s="13"/>
      <c r="WRJ49" s="14"/>
      <c r="WRK49" s="15"/>
      <c r="WRL49" s="13"/>
      <c r="WRM49" s="9"/>
      <c r="WRN49" s="8"/>
      <c r="WRO49" s="8"/>
      <c r="WRP49" s="13"/>
      <c r="WRQ49" s="13"/>
      <c r="WRR49" s="14"/>
      <c r="WRS49" s="15"/>
      <c r="WRT49" s="13"/>
      <c r="WRU49" s="9"/>
      <c r="WRV49" s="8"/>
      <c r="WRW49" s="8"/>
      <c r="WRX49" s="13"/>
      <c r="WRY49" s="13"/>
      <c r="WRZ49" s="14"/>
      <c r="WSA49" s="15"/>
      <c r="WSB49" s="13"/>
      <c r="WSC49" s="9"/>
      <c r="WSD49" s="8"/>
      <c r="WSE49" s="8"/>
      <c r="WSF49" s="13"/>
      <c r="WSG49" s="13"/>
      <c r="WSH49" s="14"/>
      <c r="WSI49" s="15"/>
      <c r="WSJ49" s="13"/>
      <c r="WSK49" s="9"/>
      <c r="WSL49" s="8"/>
      <c r="WSM49" s="8"/>
      <c r="WSN49" s="13"/>
      <c r="WSO49" s="13"/>
      <c r="WSP49" s="14"/>
      <c r="WSQ49" s="15"/>
      <c r="WSR49" s="13"/>
      <c r="WSS49" s="9"/>
      <c r="WST49" s="8"/>
      <c r="WSU49" s="8"/>
      <c r="WSV49" s="13"/>
      <c r="WSW49" s="13"/>
      <c r="WSX49" s="14"/>
      <c r="WSY49" s="15"/>
      <c r="WSZ49" s="13"/>
      <c r="WTA49" s="9"/>
      <c r="WTB49" s="8"/>
      <c r="WTC49" s="8"/>
      <c r="WTD49" s="13"/>
      <c r="WTE49" s="13"/>
      <c r="WTF49" s="14"/>
      <c r="WTG49" s="15"/>
      <c r="WTH49" s="13"/>
      <c r="WTI49" s="9"/>
      <c r="WTJ49" s="8"/>
      <c r="WTK49" s="8"/>
      <c r="WTL49" s="13"/>
      <c r="WTM49" s="13"/>
      <c r="WTN49" s="14"/>
      <c r="WTO49" s="15"/>
      <c r="WTP49" s="13"/>
      <c r="WTQ49" s="9"/>
      <c r="WTR49" s="8"/>
      <c r="WTS49" s="8"/>
      <c r="WTT49" s="13"/>
      <c r="WTU49" s="13"/>
      <c r="WTV49" s="14"/>
      <c r="WTW49" s="15"/>
      <c r="WTX49" s="13"/>
      <c r="WTY49" s="9"/>
      <c r="WTZ49" s="8"/>
      <c r="WUA49" s="8"/>
      <c r="WUB49" s="13"/>
      <c r="WUC49" s="13"/>
      <c r="WUD49" s="14"/>
      <c r="WUE49" s="15"/>
      <c r="WUF49" s="13"/>
      <c r="WUG49" s="9"/>
      <c r="WUH49" s="8"/>
      <c r="WUI49" s="8"/>
      <c r="WUJ49" s="13"/>
      <c r="WUK49" s="13"/>
      <c r="WUL49" s="14"/>
      <c r="WUM49" s="15"/>
      <c r="WUN49" s="13"/>
      <c r="WUO49" s="9"/>
      <c r="WUP49" s="8"/>
      <c r="WUQ49" s="8"/>
      <c r="WUR49" s="13"/>
      <c r="WUS49" s="13"/>
      <c r="WUT49" s="14"/>
      <c r="WUU49" s="15"/>
      <c r="WUV49" s="13"/>
      <c r="WUW49" s="9"/>
      <c r="WUX49" s="8"/>
      <c r="WUY49" s="8"/>
      <c r="WUZ49" s="13"/>
      <c r="WVA49" s="13"/>
      <c r="WVB49" s="14"/>
      <c r="WVC49" s="15"/>
      <c r="WVD49" s="13"/>
      <c r="WVE49" s="9"/>
      <c r="WVF49" s="8"/>
      <c r="WVG49" s="8"/>
      <c r="WVH49" s="13"/>
      <c r="WVI49" s="13"/>
      <c r="WVJ49" s="14"/>
      <c r="WVK49" s="15"/>
      <c r="WVL49" s="13"/>
      <c r="WVM49" s="9"/>
      <c r="WVN49" s="8"/>
      <c r="WVO49" s="8"/>
      <c r="WVP49" s="13"/>
      <c r="WVQ49" s="13"/>
      <c r="WVR49" s="14"/>
      <c r="WVS49" s="15"/>
      <c r="WVT49" s="13"/>
      <c r="WVU49" s="9"/>
      <c r="WVV49" s="8"/>
      <c r="WVW49" s="8"/>
      <c r="WVX49" s="13"/>
      <c r="WVY49" s="13"/>
      <c r="WVZ49" s="14"/>
      <c r="WWA49" s="15"/>
      <c r="WWB49" s="13"/>
      <c r="WWC49" s="9"/>
      <c r="WWD49" s="8"/>
      <c r="WWE49" s="8"/>
      <c r="WWF49" s="13"/>
      <c r="WWG49" s="13"/>
      <c r="WWH49" s="14"/>
      <c r="WWI49" s="15"/>
      <c r="WWJ49" s="13"/>
      <c r="WWK49" s="9"/>
      <c r="WWL49" s="8"/>
      <c r="WWM49" s="8"/>
      <c r="WWN49" s="13"/>
      <c r="WWO49" s="13"/>
      <c r="WWP49" s="14"/>
      <c r="WWQ49" s="15"/>
      <c r="WWR49" s="13"/>
      <c r="WWS49" s="9"/>
      <c r="WWT49" s="8"/>
      <c r="WWU49" s="8"/>
      <c r="WWV49" s="13"/>
      <c r="WWW49" s="13"/>
      <c r="WWX49" s="14"/>
      <c r="WWY49" s="15"/>
      <c r="WWZ49" s="13"/>
      <c r="WXA49" s="9"/>
      <c r="WXB49" s="8"/>
      <c r="WXC49" s="8"/>
      <c r="WXD49" s="13"/>
      <c r="WXE49" s="13"/>
      <c r="WXF49" s="14"/>
      <c r="WXG49" s="15"/>
      <c r="WXH49" s="13"/>
      <c r="WXI49" s="9"/>
      <c r="WXJ49" s="8"/>
      <c r="WXK49" s="8"/>
      <c r="WXL49" s="13"/>
      <c r="WXM49" s="13"/>
      <c r="WXN49" s="14"/>
      <c r="WXO49" s="15"/>
      <c r="WXP49" s="13"/>
      <c r="WXQ49" s="9"/>
      <c r="WXR49" s="8"/>
      <c r="WXS49" s="8"/>
      <c r="WXT49" s="13"/>
      <c r="WXU49" s="13"/>
      <c r="WXV49" s="14"/>
      <c r="WXW49" s="15"/>
      <c r="WXX49" s="13"/>
      <c r="WXY49" s="9"/>
      <c r="WXZ49" s="8"/>
      <c r="WYA49" s="8"/>
      <c r="WYB49" s="13"/>
      <c r="WYC49" s="13"/>
      <c r="WYD49" s="14"/>
      <c r="WYE49" s="15"/>
      <c r="WYF49" s="13"/>
      <c r="WYG49" s="9"/>
      <c r="WYH49" s="8"/>
      <c r="WYI49" s="8"/>
      <c r="WYJ49" s="13"/>
      <c r="WYK49" s="13"/>
      <c r="WYL49" s="14"/>
      <c r="WYM49" s="15"/>
      <c r="WYN49" s="13"/>
      <c r="WYO49" s="9"/>
      <c r="WYP49" s="8"/>
      <c r="WYQ49" s="8"/>
      <c r="WYR49" s="13"/>
      <c r="WYS49" s="13"/>
      <c r="WYT49" s="14"/>
      <c r="WYU49" s="15"/>
      <c r="WYV49" s="13"/>
      <c r="WYW49" s="9"/>
      <c r="WYX49" s="8"/>
      <c r="WYY49" s="8"/>
      <c r="WYZ49" s="13"/>
      <c r="WZA49" s="13"/>
      <c r="WZB49" s="14"/>
      <c r="WZC49" s="15"/>
      <c r="WZD49" s="13"/>
      <c r="WZE49" s="9"/>
      <c r="WZF49" s="8"/>
      <c r="WZG49" s="8"/>
      <c r="WZH49" s="13"/>
      <c r="WZI49" s="13"/>
      <c r="WZJ49" s="14"/>
      <c r="WZK49" s="15"/>
      <c r="WZL49" s="13"/>
      <c r="WZM49" s="9"/>
      <c r="WZN49" s="8"/>
      <c r="WZO49" s="8"/>
      <c r="WZP49" s="13"/>
      <c r="WZQ49" s="13"/>
      <c r="WZR49" s="14"/>
      <c r="WZS49" s="15"/>
      <c r="WZT49" s="13"/>
      <c r="WZU49" s="9"/>
      <c r="WZV49" s="8"/>
      <c r="WZW49" s="8"/>
      <c r="WZX49" s="13"/>
      <c r="WZY49" s="13"/>
      <c r="WZZ49" s="14"/>
      <c r="XAA49" s="15"/>
      <c r="XAB49" s="13"/>
      <c r="XAC49" s="9"/>
      <c r="XAD49" s="8"/>
      <c r="XAE49" s="8"/>
      <c r="XAF49" s="13"/>
      <c r="XAG49" s="13"/>
      <c r="XAH49" s="14"/>
      <c r="XAI49" s="15"/>
      <c r="XAJ49" s="13"/>
      <c r="XAK49" s="9"/>
      <c r="XAL49" s="8"/>
      <c r="XAM49" s="8"/>
      <c r="XAN49" s="13"/>
      <c r="XAO49" s="13"/>
      <c r="XAP49" s="14"/>
      <c r="XAQ49" s="15"/>
      <c r="XAR49" s="13"/>
      <c r="XAS49" s="9"/>
      <c r="XAT49" s="8"/>
      <c r="XAU49" s="8"/>
      <c r="XAV49" s="13"/>
      <c r="XAW49" s="13"/>
      <c r="XAX49" s="14"/>
      <c r="XAY49" s="15"/>
      <c r="XAZ49" s="13"/>
      <c r="XBA49" s="9"/>
      <c r="XBB49" s="8"/>
      <c r="XBC49" s="8"/>
      <c r="XBD49" s="13"/>
      <c r="XBE49" s="13"/>
      <c r="XBF49" s="14"/>
      <c r="XBG49" s="15"/>
      <c r="XBH49" s="13"/>
      <c r="XBI49" s="9"/>
      <c r="XBJ49" s="8"/>
      <c r="XBK49" s="8"/>
      <c r="XBL49" s="13"/>
      <c r="XBM49" s="13"/>
      <c r="XBN49" s="14"/>
      <c r="XBO49" s="15"/>
      <c r="XBP49" s="13"/>
      <c r="XBQ49" s="9"/>
      <c r="XBR49" s="8"/>
      <c r="XBS49" s="8"/>
      <c r="XBT49" s="13"/>
      <c r="XBU49" s="13"/>
      <c r="XBV49" s="14"/>
      <c r="XBW49" s="15"/>
      <c r="XBX49" s="13"/>
      <c r="XBY49" s="9"/>
      <c r="XBZ49" s="8"/>
      <c r="XCA49" s="8"/>
      <c r="XCB49" s="13"/>
      <c r="XCC49" s="13"/>
      <c r="XCD49" s="14"/>
      <c r="XCE49" s="15"/>
      <c r="XCF49" s="13"/>
      <c r="XCG49" s="9"/>
      <c r="XCH49" s="8"/>
      <c r="XCI49" s="8"/>
      <c r="XCJ49" s="13"/>
      <c r="XCK49" s="13"/>
      <c r="XCL49" s="14"/>
      <c r="XCM49" s="15"/>
      <c r="XCN49" s="13"/>
      <c r="XCO49" s="9"/>
      <c r="XCP49" s="8"/>
      <c r="XCQ49" s="8"/>
      <c r="XCR49" s="13"/>
      <c r="XCS49" s="13"/>
      <c r="XCT49" s="14"/>
      <c r="XCU49" s="15"/>
      <c r="XCV49" s="13"/>
      <c r="XCW49" s="9"/>
      <c r="XCX49" s="8"/>
      <c r="XCY49" s="8"/>
      <c r="XCZ49" s="13"/>
      <c r="XDA49" s="13"/>
      <c r="XDB49" s="14"/>
      <c r="XDC49" s="15"/>
      <c r="XDD49" s="13"/>
      <c r="XDE49" s="9"/>
      <c r="XDF49" s="8"/>
      <c r="XDG49" s="8"/>
      <c r="XDH49" s="13"/>
      <c r="XDI49" s="13"/>
      <c r="XDJ49" s="14"/>
      <c r="XDK49" s="15"/>
      <c r="XDL49" s="13"/>
      <c r="XDM49" s="9"/>
      <c r="XDN49" s="8"/>
      <c r="XDO49" s="8"/>
      <c r="XDP49" s="13"/>
      <c r="XDQ49" s="13"/>
      <c r="XDR49" s="14"/>
      <c r="XDS49" s="15"/>
      <c r="XDT49" s="13"/>
      <c r="XDU49" s="9"/>
      <c r="XDV49" s="8"/>
      <c r="XDW49" s="8"/>
      <c r="XDX49" s="13"/>
      <c r="XDY49" s="13"/>
      <c r="XDZ49" s="14"/>
      <c r="XEA49" s="15"/>
      <c r="XEB49" s="13"/>
      <c r="XEC49" s="9"/>
      <c r="XED49" s="8"/>
      <c r="XEE49" s="8"/>
      <c r="XEF49" s="13"/>
      <c r="XEG49" s="13"/>
      <c r="XEH49" s="14"/>
      <c r="XEI49" s="15"/>
      <c r="XEJ49" s="13"/>
      <c r="XEK49" s="9"/>
      <c r="XEL49" s="8"/>
      <c r="XEM49" s="8"/>
      <c r="XEN49" s="13"/>
      <c r="XEO49" s="13"/>
      <c r="XEP49" s="14"/>
      <c r="XEQ49" s="15"/>
      <c r="XER49" s="13"/>
      <c r="XES49" s="9"/>
      <c r="XET49" s="8"/>
      <c r="XEU49" s="8"/>
      <c r="XEV49" s="13"/>
      <c r="XEW49" s="13"/>
      <c r="XEX49" s="14"/>
      <c r="XEY49" s="15"/>
      <c r="XEZ49" s="13"/>
      <c r="XFA49" s="9"/>
      <c r="XFB49" s="8"/>
      <c r="XFC49" s="8"/>
    </row>
    <row r="50" spans="1:16383" x14ac:dyDescent="0.25">
      <c r="A50" s="269" t="s">
        <v>400</v>
      </c>
      <c r="B50" s="247" t="str">
        <f t="shared" ca="1" si="24"/>
        <v>Warmte allesvergisting</v>
      </c>
      <c r="C50" s="248"/>
      <c r="D50" s="48">
        <f t="shared" ca="1" si="25"/>
        <v>6.004667596530603E-2</v>
      </c>
      <c r="E50" s="49" t="str">
        <f t="shared" ca="1" si="26"/>
        <v>Euro/kWh</v>
      </c>
      <c r="F50" s="50">
        <f t="shared" ca="1" si="27"/>
        <v>7000</v>
      </c>
      <c r="G50" s="50" t="str">
        <f t="shared" ca="1" si="28"/>
        <v>-</v>
      </c>
      <c r="H50" s="246" t="str">
        <f t="shared" ca="1" si="29"/>
        <v>-</v>
      </c>
      <c r="I50" s="55">
        <f t="shared" ca="1" si="30"/>
        <v>6.225E-2</v>
      </c>
      <c r="J50" s="14"/>
      <c r="K50" s="15"/>
      <c r="L50" s="13"/>
      <c r="M50" s="9"/>
      <c r="N50" s="8"/>
      <c r="O50" s="8"/>
      <c r="P50" s="13"/>
      <c r="Q50" s="13"/>
      <c r="R50" s="14"/>
      <c r="S50" s="15"/>
      <c r="T50" s="13"/>
      <c r="U50" s="9"/>
      <c r="V50" s="8"/>
      <c r="W50" s="8"/>
      <c r="X50" s="13"/>
      <c r="Y50" s="13"/>
      <c r="Z50" s="14"/>
      <c r="AA50" s="15"/>
      <c r="AB50" s="13"/>
      <c r="AC50" s="9"/>
      <c r="AD50" s="8"/>
      <c r="AE50" s="8"/>
      <c r="AF50" s="13"/>
      <c r="AG50" s="13"/>
      <c r="AH50" s="14"/>
      <c r="AI50" s="15"/>
      <c r="AJ50" s="13"/>
      <c r="AK50" s="9"/>
      <c r="AL50" s="8"/>
      <c r="AM50" s="8"/>
      <c r="AN50" s="13"/>
      <c r="AO50" s="13"/>
      <c r="AP50" s="14"/>
      <c r="AQ50" s="15"/>
      <c r="AR50" s="13"/>
      <c r="AS50" s="9"/>
      <c r="AT50" s="8"/>
      <c r="AU50" s="8"/>
      <c r="AV50" s="13"/>
      <c r="AW50" s="13"/>
      <c r="AX50" s="14"/>
      <c r="AY50" s="15"/>
      <c r="AZ50" s="13"/>
      <c r="BA50" s="9"/>
      <c r="BB50" s="8"/>
      <c r="BC50" s="8"/>
      <c r="BD50" s="13"/>
      <c r="BE50" s="13"/>
      <c r="BF50" s="14"/>
      <c r="BG50" s="15"/>
      <c r="BH50" s="13"/>
      <c r="BI50" s="9"/>
      <c r="BJ50" s="8"/>
      <c r="BK50" s="8"/>
      <c r="BL50" s="13"/>
      <c r="BM50" s="13"/>
      <c r="BN50" s="14"/>
      <c r="BO50" s="15"/>
      <c r="BP50" s="13"/>
      <c r="BQ50" s="9"/>
      <c r="BR50" s="8"/>
      <c r="BS50" s="8"/>
      <c r="BT50" s="13"/>
      <c r="BU50" s="13"/>
      <c r="BV50" s="14"/>
      <c r="BW50" s="15"/>
      <c r="BX50" s="13"/>
      <c r="BY50" s="9"/>
      <c r="BZ50" s="8"/>
      <c r="CA50" s="8"/>
      <c r="CB50" s="13"/>
      <c r="CC50" s="13"/>
      <c r="CD50" s="14"/>
      <c r="CE50" s="15"/>
      <c r="CF50" s="13"/>
      <c r="CG50" s="9"/>
      <c r="CH50" s="8"/>
      <c r="CI50" s="8"/>
      <c r="CJ50" s="13"/>
      <c r="CK50" s="13"/>
      <c r="CL50" s="14"/>
      <c r="CM50" s="15"/>
      <c r="CN50" s="13"/>
      <c r="CO50" s="9"/>
      <c r="CP50" s="8"/>
      <c r="CQ50" s="8"/>
      <c r="CR50" s="13"/>
      <c r="CS50" s="13"/>
      <c r="CT50" s="14"/>
      <c r="CU50" s="15"/>
      <c r="CV50" s="13"/>
      <c r="CW50" s="9"/>
      <c r="CX50" s="8"/>
      <c r="CY50" s="8"/>
      <c r="CZ50" s="13"/>
      <c r="DA50" s="13"/>
      <c r="DB50" s="14"/>
      <c r="DC50" s="15"/>
      <c r="DD50" s="13"/>
      <c r="DE50" s="9"/>
      <c r="DF50" s="8"/>
      <c r="DG50" s="8"/>
      <c r="DH50" s="13"/>
      <c r="DI50" s="13"/>
      <c r="DJ50" s="14"/>
      <c r="DK50" s="15"/>
      <c r="DL50" s="13"/>
      <c r="DM50" s="9"/>
      <c r="DN50" s="8"/>
      <c r="DO50" s="8"/>
      <c r="DP50" s="13"/>
      <c r="DQ50" s="13"/>
      <c r="DR50" s="14"/>
      <c r="DS50" s="15"/>
      <c r="DT50" s="13"/>
      <c r="DU50" s="9"/>
      <c r="DV50" s="8"/>
      <c r="DW50" s="8"/>
      <c r="DX50" s="13"/>
      <c r="DY50" s="13"/>
      <c r="DZ50" s="14"/>
      <c r="EA50" s="15"/>
      <c r="EB50" s="13"/>
      <c r="EC50" s="9"/>
      <c r="ED50" s="8"/>
      <c r="EE50" s="8"/>
      <c r="EF50" s="13"/>
      <c r="EG50" s="13"/>
      <c r="EH50" s="14"/>
      <c r="EI50" s="15"/>
      <c r="EJ50" s="13"/>
      <c r="EK50" s="9"/>
      <c r="EL50" s="8"/>
      <c r="EM50" s="8"/>
      <c r="EN50" s="13"/>
      <c r="EO50" s="13"/>
      <c r="EP50" s="14"/>
      <c r="EQ50" s="15"/>
      <c r="ER50" s="13"/>
      <c r="ES50" s="9"/>
      <c r="ET50" s="8"/>
      <c r="EU50" s="8"/>
      <c r="EV50" s="13"/>
      <c r="EW50" s="13"/>
      <c r="EX50" s="14"/>
      <c r="EY50" s="15"/>
      <c r="EZ50" s="13"/>
      <c r="FA50" s="9"/>
      <c r="FB50" s="8"/>
      <c r="FC50" s="8"/>
      <c r="FD50" s="13"/>
      <c r="FE50" s="13"/>
      <c r="FF50" s="14"/>
      <c r="FG50" s="15"/>
      <c r="FH50" s="13"/>
      <c r="FI50" s="9"/>
      <c r="FJ50" s="8"/>
      <c r="FK50" s="8"/>
      <c r="FL50" s="13"/>
      <c r="FM50" s="13"/>
      <c r="FN50" s="14"/>
      <c r="FO50" s="15"/>
      <c r="FP50" s="13"/>
      <c r="FQ50" s="9"/>
      <c r="FR50" s="8"/>
      <c r="FS50" s="8"/>
      <c r="FT50" s="13"/>
      <c r="FU50" s="13"/>
      <c r="FV50" s="14"/>
      <c r="FW50" s="15"/>
      <c r="FX50" s="13"/>
      <c r="FY50" s="9"/>
      <c r="FZ50" s="8"/>
      <c r="GA50" s="8"/>
      <c r="GB50" s="13"/>
      <c r="GC50" s="13"/>
      <c r="GD50" s="14"/>
      <c r="GE50" s="15"/>
      <c r="GF50" s="13"/>
      <c r="GG50" s="9"/>
      <c r="GH50" s="8"/>
      <c r="GI50" s="8"/>
      <c r="GJ50" s="13"/>
      <c r="GK50" s="13"/>
      <c r="GL50" s="14"/>
      <c r="GM50" s="15"/>
      <c r="GN50" s="13"/>
      <c r="GO50" s="9"/>
      <c r="GP50" s="8"/>
      <c r="GQ50" s="8"/>
      <c r="GR50" s="13"/>
      <c r="GS50" s="13"/>
      <c r="GT50" s="14"/>
      <c r="GU50" s="15"/>
      <c r="GV50" s="13"/>
      <c r="GW50" s="9"/>
      <c r="GX50" s="8"/>
      <c r="GY50" s="8"/>
      <c r="GZ50" s="13"/>
      <c r="HA50" s="13"/>
      <c r="HB50" s="14"/>
      <c r="HC50" s="15"/>
      <c r="HD50" s="13"/>
      <c r="HE50" s="9"/>
      <c r="HF50" s="8"/>
      <c r="HG50" s="8"/>
      <c r="HH50" s="13"/>
      <c r="HI50" s="13"/>
      <c r="HJ50" s="14"/>
      <c r="HK50" s="15"/>
      <c r="HL50" s="13"/>
      <c r="HM50" s="9"/>
      <c r="HN50" s="8"/>
      <c r="HO50" s="8"/>
      <c r="HP50" s="13"/>
      <c r="HQ50" s="13"/>
      <c r="HR50" s="14"/>
      <c r="HS50" s="15"/>
      <c r="HT50" s="13"/>
      <c r="HU50" s="9"/>
      <c r="HV50" s="8"/>
      <c r="HW50" s="8"/>
      <c r="HX50" s="13"/>
      <c r="HY50" s="13"/>
      <c r="HZ50" s="14"/>
      <c r="IA50" s="15"/>
      <c r="IB50" s="13"/>
      <c r="IC50" s="9"/>
      <c r="ID50" s="8"/>
      <c r="IE50" s="8"/>
      <c r="IF50" s="13"/>
      <c r="IG50" s="13"/>
      <c r="IH50" s="14"/>
      <c r="II50" s="15"/>
      <c r="IJ50" s="13"/>
      <c r="IK50" s="9"/>
      <c r="IL50" s="8"/>
      <c r="IM50" s="8"/>
      <c r="IN50" s="13"/>
      <c r="IO50" s="13"/>
      <c r="IP50" s="14"/>
      <c r="IQ50" s="15"/>
      <c r="IR50" s="13"/>
      <c r="IS50" s="9"/>
      <c r="IT50" s="8"/>
      <c r="IU50" s="8"/>
      <c r="IV50" s="13"/>
      <c r="IW50" s="13"/>
      <c r="IX50" s="14"/>
      <c r="IY50" s="15"/>
      <c r="IZ50" s="13"/>
      <c r="JA50" s="9"/>
      <c r="JB50" s="8"/>
      <c r="JC50" s="8"/>
      <c r="JD50" s="13"/>
      <c r="JE50" s="13"/>
      <c r="JF50" s="14"/>
      <c r="JG50" s="15"/>
      <c r="JH50" s="13"/>
      <c r="JI50" s="9"/>
      <c r="JJ50" s="8"/>
      <c r="JK50" s="8"/>
      <c r="JL50" s="13"/>
      <c r="JM50" s="13"/>
      <c r="JN50" s="14"/>
      <c r="JO50" s="15"/>
      <c r="JP50" s="13"/>
      <c r="JQ50" s="9"/>
      <c r="JR50" s="8"/>
      <c r="JS50" s="8"/>
      <c r="JT50" s="13"/>
      <c r="JU50" s="13"/>
      <c r="JV50" s="14"/>
      <c r="JW50" s="15"/>
      <c r="JX50" s="13"/>
      <c r="JY50" s="9"/>
      <c r="JZ50" s="8"/>
      <c r="KA50" s="8"/>
      <c r="KB50" s="13"/>
      <c r="KC50" s="13"/>
      <c r="KD50" s="14"/>
      <c r="KE50" s="15"/>
      <c r="KF50" s="13"/>
      <c r="KG50" s="9"/>
      <c r="KH50" s="8"/>
      <c r="KI50" s="8"/>
      <c r="KJ50" s="13"/>
      <c r="KK50" s="13"/>
      <c r="KL50" s="14"/>
      <c r="KM50" s="15"/>
      <c r="KN50" s="13"/>
      <c r="KO50" s="9"/>
      <c r="KP50" s="8"/>
      <c r="KQ50" s="8"/>
      <c r="KR50" s="13"/>
      <c r="KS50" s="13"/>
      <c r="KT50" s="14"/>
      <c r="KU50" s="15"/>
      <c r="KV50" s="13"/>
      <c r="KW50" s="9"/>
      <c r="KX50" s="8"/>
      <c r="KY50" s="8"/>
      <c r="KZ50" s="13"/>
      <c r="LA50" s="13"/>
      <c r="LB50" s="14"/>
      <c r="LC50" s="15"/>
      <c r="LD50" s="13"/>
      <c r="LE50" s="9"/>
      <c r="LF50" s="8"/>
      <c r="LG50" s="8"/>
      <c r="LH50" s="13"/>
      <c r="LI50" s="13"/>
      <c r="LJ50" s="14"/>
      <c r="LK50" s="15"/>
      <c r="LL50" s="13"/>
      <c r="LM50" s="9"/>
      <c r="LN50" s="8"/>
      <c r="LO50" s="8"/>
      <c r="LP50" s="13"/>
      <c r="LQ50" s="13"/>
      <c r="LR50" s="14"/>
      <c r="LS50" s="15"/>
      <c r="LT50" s="13"/>
      <c r="LU50" s="9"/>
      <c r="LV50" s="8"/>
      <c r="LW50" s="8"/>
      <c r="LX50" s="13"/>
      <c r="LY50" s="13"/>
      <c r="LZ50" s="14"/>
      <c r="MA50" s="15"/>
      <c r="MB50" s="13"/>
      <c r="MC50" s="9"/>
      <c r="MD50" s="8"/>
      <c r="ME50" s="8"/>
      <c r="MF50" s="13"/>
      <c r="MG50" s="13"/>
      <c r="MH50" s="14"/>
      <c r="MI50" s="15"/>
      <c r="MJ50" s="13"/>
      <c r="MK50" s="9"/>
      <c r="ML50" s="8"/>
      <c r="MM50" s="8"/>
      <c r="MN50" s="13"/>
      <c r="MO50" s="13"/>
      <c r="MP50" s="14"/>
      <c r="MQ50" s="15"/>
      <c r="MR50" s="13"/>
      <c r="MS50" s="9"/>
      <c r="MT50" s="8"/>
      <c r="MU50" s="8"/>
      <c r="MV50" s="13"/>
      <c r="MW50" s="13"/>
      <c r="MX50" s="14"/>
      <c r="MY50" s="15"/>
      <c r="MZ50" s="13"/>
      <c r="NA50" s="9"/>
      <c r="NB50" s="8"/>
      <c r="NC50" s="8"/>
      <c r="ND50" s="13"/>
      <c r="NE50" s="13"/>
      <c r="NF50" s="14"/>
      <c r="NG50" s="15"/>
      <c r="NH50" s="13"/>
      <c r="NI50" s="9"/>
      <c r="NJ50" s="8"/>
      <c r="NK50" s="8"/>
      <c r="NL50" s="13"/>
      <c r="NM50" s="13"/>
      <c r="NN50" s="14"/>
      <c r="NO50" s="15"/>
      <c r="NP50" s="13"/>
      <c r="NQ50" s="9"/>
      <c r="NR50" s="8"/>
      <c r="NS50" s="8"/>
      <c r="NT50" s="13"/>
      <c r="NU50" s="13"/>
      <c r="NV50" s="14"/>
      <c r="NW50" s="15"/>
      <c r="NX50" s="13"/>
      <c r="NY50" s="9"/>
      <c r="NZ50" s="8"/>
      <c r="OA50" s="8"/>
      <c r="OB50" s="13"/>
      <c r="OC50" s="13"/>
      <c r="OD50" s="14"/>
      <c r="OE50" s="15"/>
      <c r="OF50" s="13"/>
      <c r="OG50" s="9"/>
      <c r="OH50" s="8"/>
      <c r="OI50" s="8"/>
      <c r="OJ50" s="13"/>
      <c r="OK50" s="13"/>
      <c r="OL50" s="14"/>
      <c r="OM50" s="15"/>
      <c r="ON50" s="13"/>
      <c r="OO50" s="9"/>
      <c r="OP50" s="8"/>
      <c r="OQ50" s="8"/>
      <c r="OR50" s="13"/>
      <c r="OS50" s="13"/>
      <c r="OT50" s="14"/>
      <c r="OU50" s="15"/>
      <c r="OV50" s="13"/>
      <c r="OW50" s="9"/>
      <c r="OX50" s="8"/>
      <c r="OY50" s="8"/>
      <c r="OZ50" s="13"/>
      <c r="PA50" s="13"/>
      <c r="PB50" s="14"/>
      <c r="PC50" s="15"/>
      <c r="PD50" s="13"/>
      <c r="PE50" s="9"/>
      <c r="PF50" s="8"/>
      <c r="PG50" s="8"/>
      <c r="PH50" s="13"/>
      <c r="PI50" s="13"/>
      <c r="PJ50" s="14"/>
      <c r="PK50" s="15"/>
      <c r="PL50" s="13"/>
      <c r="PM50" s="9"/>
      <c r="PN50" s="8"/>
      <c r="PO50" s="8"/>
      <c r="PP50" s="13"/>
      <c r="PQ50" s="13"/>
      <c r="PR50" s="14"/>
      <c r="PS50" s="15"/>
      <c r="PT50" s="13"/>
      <c r="PU50" s="9"/>
      <c r="PV50" s="8"/>
      <c r="PW50" s="8"/>
      <c r="PX50" s="13"/>
      <c r="PY50" s="13"/>
      <c r="PZ50" s="14"/>
      <c r="QA50" s="15"/>
      <c r="QB50" s="13"/>
      <c r="QC50" s="9"/>
      <c r="QD50" s="8"/>
      <c r="QE50" s="8"/>
      <c r="QF50" s="13"/>
      <c r="QG50" s="13"/>
      <c r="QH50" s="14"/>
      <c r="QI50" s="15"/>
      <c r="QJ50" s="13"/>
      <c r="QK50" s="9"/>
      <c r="QL50" s="8"/>
      <c r="QM50" s="8"/>
      <c r="QN50" s="13"/>
      <c r="QO50" s="13"/>
      <c r="QP50" s="14"/>
      <c r="QQ50" s="15"/>
      <c r="QR50" s="13"/>
      <c r="QS50" s="9"/>
      <c r="QT50" s="8"/>
      <c r="QU50" s="8"/>
      <c r="QV50" s="13"/>
      <c r="QW50" s="13"/>
      <c r="QX50" s="14"/>
      <c r="QY50" s="15"/>
      <c r="QZ50" s="13"/>
      <c r="RA50" s="9"/>
      <c r="RB50" s="8"/>
      <c r="RC50" s="8"/>
      <c r="RD50" s="13"/>
      <c r="RE50" s="13"/>
      <c r="RF50" s="14"/>
      <c r="RG50" s="15"/>
      <c r="RH50" s="13"/>
      <c r="RI50" s="9"/>
      <c r="RJ50" s="8"/>
      <c r="RK50" s="8"/>
      <c r="RL50" s="13"/>
      <c r="RM50" s="13"/>
      <c r="RN50" s="14"/>
      <c r="RO50" s="15"/>
      <c r="RP50" s="13"/>
      <c r="RQ50" s="9"/>
      <c r="RR50" s="8"/>
      <c r="RS50" s="8"/>
      <c r="RT50" s="13"/>
      <c r="RU50" s="13"/>
      <c r="RV50" s="14"/>
      <c r="RW50" s="15"/>
      <c r="RX50" s="13"/>
      <c r="RY50" s="9"/>
      <c r="RZ50" s="8"/>
      <c r="SA50" s="8"/>
      <c r="SB50" s="13"/>
      <c r="SC50" s="13"/>
      <c r="SD50" s="14"/>
      <c r="SE50" s="15"/>
      <c r="SF50" s="13"/>
      <c r="SG50" s="9"/>
      <c r="SH50" s="8"/>
      <c r="SI50" s="8"/>
      <c r="SJ50" s="13"/>
      <c r="SK50" s="13"/>
      <c r="SL50" s="14"/>
      <c r="SM50" s="15"/>
      <c r="SN50" s="13"/>
      <c r="SO50" s="9"/>
      <c r="SP50" s="8"/>
      <c r="SQ50" s="8"/>
      <c r="SR50" s="13"/>
      <c r="SS50" s="13"/>
      <c r="ST50" s="14"/>
      <c r="SU50" s="15"/>
      <c r="SV50" s="13"/>
      <c r="SW50" s="9"/>
      <c r="SX50" s="8"/>
      <c r="SY50" s="8"/>
      <c r="SZ50" s="13"/>
      <c r="TA50" s="13"/>
      <c r="TB50" s="14"/>
      <c r="TC50" s="15"/>
      <c r="TD50" s="13"/>
      <c r="TE50" s="9"/>
      <c r="TF50" s="8"/>
      <c r="TG50" s="8"/>
      <c r="TH50" s="13"/>
      <c r="TI50" s="13"/>
      <c r="TJ50" s="14"/>
      <c r="TK50" s="15"/>
      <c r="TL50" s="13"/>
      <c r="TM50" s="9"/>
      <c r="TN50" s="8"/>
      <c r="TO50" s="8"/>
      <c r="TP50" s="13"/>
      <c r="TQ50" s="13"/>
      <c r="TR50" s="14"/>
      <c r="TS50" s="15"/>
      <c r="TT50" s="13"/>
      <c r="TU50" s="9"/>
      <c r="TV50" s="8"/>
      <c r="TW50" s="8"/>
      <c r="TX50" s="13"/>
      <c r="TY50" s="13"/>
      <c r="TZ50" s="14"/>
      <c r="UA50" s="15"/>
      <c r="UB50" s="13"/>
      <c r="UC50" s="9"/>
      <c r="UD50" s="8"/>
      <c r="UE50" s="8"/>
      <c r="UF50" s="13"/>
      <c r="UG50" s="13"/>
      <c r="UH50" s="14"/>
      <c r="UI50" s="15"/>
      <c r="UJ50" s="13"/>
      <c r="UK50" s="9"/>
      <c r="UL50" s="8"/>
      <c r="UM50" s="8"/>
      <c r="UN50" s="13"/>
      <c r="UO50" s="13"/>
      <c r="UP50" s="14"/>
      <c r="UQ50" s="15"/>
      <c r="UR50" s="13"/>
      <c r="US50" s="9"/>
      <c r="UT50" s="8"/>
      <c r="UU50" s="8"/>
      <c r="UV50" s="13"/>
      <c r="UW50" s="13"/>
      <c r="UX50" s="14"/>
      <c r="UY50" s="15"/>
      <c r="UZ50" s="13"/>
      <c r="VA50" s="9"/>
      <c r="VB50" s="8"/>
      <c r="VC50" s="8"/>
      <c r="VD50" s="13"/>
      <c r="VE50" s="13"/>
      <c r="VF50" s="14"/>
      <c r="VG50" s="15"/>
      <c r="VH50" s="13"/>
      <c r="VI50" s="9"/>
      <c r="VJ50" s="8"/>
      <c r="VK50" s="8"/>
      <c r="VL50" s="13"/>
      <c r="VM50" s="13"/>
      <c r="VN50" s="14"/>
      <c r="VO50" s="15"/>
      <c r="VP50" s="13"/>
      <c r="VQ50" s="9"/>
      <c r="VR50" s="8"/>
      <c r="VS50" s="8"/>
      <c r="VT50" s="13"/>
      <c r="VU50" s="13"/>
      <c r="VV50" s="14"/>
      <c r="VW50" s="15"/>
      <c r="VX50" s="13"/>
      <c r="VY50" s="9"/>
      <c r="VZ50" s="8"/>
      <c r="WA50" s="8"/>
      <c r="WB50" s="13"/>
      <c r="WC50" s="13"/>
      <c r="WD50" s="14"/>
      <c r="WE50" s="15"/>
      <c r="WF50" s="13"/>
      <c r="WG50" s="9"/>
      <c r="WH50" s="8"/>
      <c r="WI50" s="8"/>
      <c r="WJ50" s="13"/>
      <c r="WK50" s="13"/>
      <c r="WL50" s="14"/>
      <c r="WM50" s="15"/>
      <c r="WN50" s="13"/>
      <c r="WO50" s="9"/>
      <c r="WP50" s="8"/>
      <c r="WQ50" s="8"/>
      <c r="WR50" s="13"/>
      <c r="WS50" s="13"/>
      <c r="WT50" s="14"/>
      <c r="WU50" s="15"/>
      <c r="WV50" s="13"/>
      <c r="WW50" s="9"/>
      <c r="WX50" s="8"/>
      <c r="WY50" s="8"/>
      <c r="WZ50" s="13"/>
      <c r="XA50" s="13"/>
      <c r="XB50" s="14"/>
      <c r="XC50" s="15"/>
      <c r="XD50" s="13"/>
      <c r="XE50" s="9"/>
      <c r="XF50" s="8"/>
      <c r="XG50" s="8"/>
      <c r="XH50" s="13"/>
      <c r="XI50" s="13"/>
      <c r="XJ50" s="14"/>
      <c r="XK50" s="15"/>
      <c r="XL50" s="13"/>
      <c r="XM50" s="9"/>
      <c r="XN50" s="8"/>
      <c r="XO50" s="8"/>
      <c r="XP50" s="13"/>
      <c r="XQ50" s="13"/>
      <c r="XR50" s="14"/>
      <c r="XS50" s="15"/>
      <c r="XT50" s="13"/>
      <c r="XU50" s="9"/>
      <c r="XV50" s="8"/>
      <c r="XW50" s="8"/>
      <c r="XX50" s="13"/>
      <c r="XY50" s="13"/>
      <c r="XZ50" s="14"/>
      <c r="YA50" s="15"/>
      <c r="YB50" s="13"/>
      <c r="YC50" s="9"/>
      <c r="YD50" s="8"/>
      <c r="YE50" s="8"/>
      <c r="YF50" s="13"/>
      <c r="YG50" s="13"/>
      <c r="YH50" s="14"/>
      <c r="YI50" s="15"/>
      <c r="YJ50" s="13"/>
      <c r="YK50" s="9"/>
      <c r="YL50" s="8"/>
      <c r="YM50" s="8"/>
      <c r="YN50" s="13"/>
      <c r="YO50" s="13"/>
      <c r="YP50" s="14"/>
      <c r="YQ50" s="15"/>
      <c r="YR50" s="13"/>
      <c r="YS50" s="9"/>
      <c r="YT50" s="8"/>
      <c r="YU50" s="8"/>
      <c r="YV50" s="13"/>
      <c r="YW50" s="13"/>
      <c r="YX50" s="14"/>
      <c r="YY50" s="15"/>
      <c r="YZ50" s="13"/>
      <c r="ZA50" s="9"/>
      <c r="ZB50" s="8"/>
      <c r="ZC50" s="8"/>
      <c r="ZD50" s="13"/>
      <c r="ZE50" s="13"/>
      <c r="ZF50" s="14"/>
      <c r="ZG50" s="15"/>
      <c r="ZH50" s="13"/>
      <c r="ZI50" s="9"/>
      <c r="ZJ50" s="8"/>
      <c r="ZK50" s="8"/>
      <c r="ZL50" s="13"/>
      <c r="ZM50" s="13"/>
      <c r="ZN50" s="14"/>
      <c r="ZO50" s="15"/>
      <c r="ZP50" s="13"/>
      <c r="ZQ50" s="9"/>
      <c r="ZR50" s="8"/>
      <c r="ZS50" s="8"/>
      <c r="ZT50" s="13"/>
      <c r="ZU50" s="13"/>
      <c r="ZV50" s="14"/>
      <c r="ZW50" s="15"/>
      <c r="ZX50" s="13"/>
      <c r="ZY50" s="9"/>
      <c r="ZZ50" s="8"/>
      <c r="AAA50" s="8"/>
      <c r="AAB50" s="13"/>
      <c r="AAC50" s="13"/>
      <c r="AAD50" s="14"/>
      <c r="AAE50" s="15"/>
      <c r="AAF50" s="13"/>
      <c r="AAG50" s="9"/>
      <c r="AAH50" s="8"/>
      <c r="AAI50" s="8"/>
      <c r="AAJ50" s="13"/>
      <c r="AAK50" s="13"/>
      <c r="AAL50" s="14"/>
      <c r="AAM50" s="15"/>
      <c r="AAN50" s="13"/>
      <c r="AAO50" s="9"/>
      <c r="AAP50" s="8"/>
      <c r="AAQ50" s="8"/>
      <c r="AAR50" s="13"/>
      <c r="AAS50" s="13"/>
      <c r="AAT50" s="14"/>
      <c r="AAU50" s="15"/>
      <c r="AAV50" s="13"/>
      <c r="AAW50" s="9"/>
      <c r="AAX50" s="8"/>
      <c r="AAY50" s="8"/>
      <c r="AAZ50" s="13"/>
      <c r="ABA50" s="13"/>
      <c r="ABB50" s="14"/>
      <c r="ABC50" s="15"/>
      <c r="ABD50" s="13"/>
      <c r="ABE50" s="9"/>
      <c r="ABF50" s="8"/>
      <c r="ABG50" s="8"/>
      <c r="ABH50" s="13"/>
      <c r="ABI50" s="13"/>
      <c r="ABJ50" s="14"/>
      <c r="ABK50" s="15"/>
      <c r="ABL50" s="13"/>
      <c r="ABM50" s="9"/>
      <c r="ABN50" s="8"/>
      <c r="ABO50" s="8"/>
      <c r="ABP50" s="13"/>
      <c r="ABQ50" s="13"/>
      <c r="ABR50" s="14"/>
      <c r="ABS50" s="15"/>
      <c r="ABT50" s="13"/>
      <c r="ABU50" s="9"/>
      <c r="ABV50" s="8"/>
      <c r="ABW50" s="8"/>
      <c r="ABX50" s="13"/>
      <c r="ABY50" s="13"/>
      <c r="ABZ50" s="14"/>
      <c r="ACA50" s="15"/>
      <c r="ACB50" s="13"/>
      <c r="ACC50" s="9"/>
      <c r="ACD50" s="8"/>
      <c r="ACE50" s="8"/>
      <c r="ACF50" s="13"/>
      <c r="ACG50" s="13"/>
      <c r="ACH50" s="14"/>
      <c r="ACI50" s="15"/>
      <c r="ACJ50" s="13"/>
      <c r="ACK50" s="9"/>
      <c r="ACL50" s="8"/>
      <c r="ACM50" s="8"/>
      <c r="ACN50" s="13"/>
      <c r="ACO50" s="13"/>
      <c r="ACP50" s="14"/>
      <c r="ACQ50" s="15"/>
      <c r="ACR50" s="13"/>
      <c r="ACS50" s="9"/>
      <c r="ACT50" s="8"/>
      <c r="ACU50" s="8"/>
      <c r="ACV50" s="13"/>
      <c r="ACW50" s="13"/>
      <c r="ACX50" s="14"/>
      <c r="ACY50" s="15"/>
      <c r="ACZ50" s="13"/>
      <c r="ADA50" s="9"/>
      <c r="ADB50" s="8"/>
      <c r="ADC50" s="8"/>
      <c r="ADD50" s="13"/>
      <c r="ADE50" s="13"/>
      <c r="ADF50" s="14"/>
      <c r="ADG50" s="15"/>
      <c r="ADH50" s="13"/>
      <c r="ADI50" s="9"/>
      <c r="ADJ50" s="8"/>
      <c r="ADK50" s="8"/>
      <c r="ADL50" s="13"/>
      <c r="ADM50" s="13"/>
      <c r="ADN50" s="14"/>
      <c r="ADO50" s="15"/>
      <c r="ADP50" s="13"/>
      <c r="ADQ50" s="9"/>
      <c r="ADR50" s="8"/>
      <c r="ADS50" s="8"/>
      <c r="ADT50" s="13"/>
      <c r="ADU50" s="13"/>
      <c r="ADV50" s="14"/>
      <c r="ADW50" s="15"/>
      <c r="ADX50" s="13"/>
      <c r="ADY50" s="9"/>
      <c r="ADZ50" s="8"/>
      <c r="AEA50" s="8"/>
      <c r="AEB50" s="13"/>
      <c r="AEC50" s="13"/>
      <c r="AED50" s="14"/>
      <c r="AEE50" s="15"/>
      <c r="AEF50" s="13"/>
      <c r="AEG50" s="9"/>
      <c r="AEH50" s="8"/>
      <c r="AEI50" s="8"/>
      <c r="AEJ50" s="13"/>
      <c r="AEK50" s="13"/>
      <c r="AEL50" s="14"/>
      <c r="AEM50" s="15"/>
      <c r="AEN50" s="13"/>
      <c r="AEO50" s="9"/>
      <c r="AEP50" s="8"/>
      <c r="AEQ50" s="8"/>
      <c r="AER50" s="13"/>
      <c r="AES50" s="13"/>
      <c r="AET50" s="14"/>
      <c r="AEU50" s="15"/>
      <c r="AEV50" s="13"/>
      <c r="AEW50" s="9"/>
      <c r="AEX50" s="8"/>
      <c r="AEY50" s="8"/>
      <c r="AEZ50" s="13"/>
      <c r="AFA50" s="13"/>
      <c r="AFB50" s="14"/>
      <c r="AFC50" s="15"/>
      <c r="AFD50" s="13"/>
      <c r="AFE50" s="9"/>
      <c r="AFF50" s="8"/>
      <c r="AFG50" s="8"/>
      <c r="AFH50" s="13"/>
      <c r="AFI50" s="13"/>
      <c r="AFJ50" s="14"/>
      <c r="AFK50" s="15"/>
      <c r="AFL50" s="13"/>
      <c r="AFM50" s="9"/>
      <c r="AFN50" s="8"/>
      <c r="AFO50" s="8"/>
      <c r="AFP50" s="13"/>
      <c r="AFQ50" s="13"/>
      <c r="AFR50" s="14"/>
      <c r="AFS50" s="15"/>
      <c r="AFT50" s="13"/>
      <c r="AFU50" s="9"/>
      <c r="AFV50" s="8"/>
      <c r="AFW50" s="8"/>
      <c r="AFX50" s="13"/>
      <c r="AFY50" s="13"/>
      <c r="AFZ50" s="14"/>
      <c r="AGA50" s="15"/>
      <c r="AGB50" s="13"/>
      <c r="AGC50" s="9"/>
      <c r="AGD50" s="8"/>
      <c r="AGE50" s="8"/>
      <c r="AGF50" s="13"/>
      <c r="AGG50" s="13"/>
      <c r="AGH50" s="14"/>
      <c r="AGI50" s="15"/>
      <c r="AGJ50" s="13"/>
      <c r="AGK50" s="9"/>
      <c r="AGL50" s="8"/>
      <c r="AGM50" s="8"/>
      <c r="AGN50" s="13"/>
      <c r="AGO50" s="13"/>
      <c r="AGP50" s="14"/>
      <c r="AGQ50" s="15"/>
      <c r="AGR50" s="13"/>
      <c r="AGS50" s="9"/>
      <c r="AGT50" s="8"/>
      <c r="AGU50" s="8"/>
      <c r="AGV50" s="13"/>
      <c r="AGW50" s="13"/>
      <c r="AGX50" s="14"/>
      <c r="AGY50" s="15"/>
      <c r="AGZ50" s="13"/>
      <c r="AHA50" s="9"/>
      <c r="AHB50" s="8"/>
      <c r="AHC50" s="8"/>
      <c r="AHD50" s="13"/>
      <c r="AHE50" s="13"/>
      <c r="AHF50" s="14"/>
      <c r="AHG50" s="15"/>
      <c r="AHH50" s="13"/>
      <c r="AHI50" s="9"/>
      <c r="AHJ50" s="8"/>
      <c r="AHK50" s="8"/>
      <c r="AHL50" s="13"/>
      <c r="AHM50" s="13"/>
      <c r="AHN50" s="14"/>
      <c r="AHO50" s="15"/>
      <c r="AHP50" s="13"/>
      <c r="AHQ50" s="9"/>
      <c r="AHR50" s="8"/>
      <c r="AHS50" s="8"/>
      <c r="AHT50" s="13"/>
      <c r="AHU50" s="13"/>
      <c r="AHV50" s="14"/>
      <c r="AHW50" s="15"/>
      <c r="AHX50" s="13"/>
      <c r="AHY50" s="9"/>
      <c r="AHZ50" s="8"/>
      <c r="AIA50" s="8"/>
      <c r="AIB50" s="13"/>
      <c r="AIC50" s="13"/>
      <c r="AID50" s="14"/>
      <c r="AIE50" s="15"/>
      <c r="AIF50" s="13"/>
      <c r="AIG50" s="9"/>
      <c r="AIH50" s="8"/>
      <c r="AII50" s="8"/>
      <c r="AIJ50" s="13"/>
      <c r="AIK50" s="13"/>
      <c r="AIL50" s="14"/>
      <c r="AIM50" s="15"/>
      <c r="AIN50" s="13"/>
      <c r="AIO50" s="9"/>
      <c r="AIP50" s="8"/>
      <c r="AIQ50" s="8"/>
      <c r="AIR50" s="13"/>
      <c r="AIS50" s="13"/>
      <c r="AIT50" s="14"/>
      <c r="AIU50" s="15"/>
      <c r="AIV50" s="13"/>
      <c r="AIW50" s="9"/>
      <c r="AIX50" s="8"/>
      <c r="AIY50" s="8"/>
      <c r="AIZ50" s="13"/>
      <c r="AJA50" s="13"/>
      <c r="AJB50" s="14"/>
      <c r="AJC50" s="15"/>
      <c r="AJD50" s="13"/>
      <c r="AJE50" s="9"/>
      <c r="AJF50" s="8"/>
      <c r="AJG50" s="8"/>
      <c r="AJH50" s="13"/>
      <c r="AJI50" s="13"/>
      <c r="AJJ50" s="14"/>
      <c r="AJK50" s="15"/>
      <c r="AJL50" s="13"/>
      <c r="AJM50" s="9"/>
      <c r="AJN50" s="8"/>
      <c r="AJO50" s="8"/>
      <c r="AJP50" s="13"/>
      <c r="AJQ50" s="13"/>
      <c r="AJR50" s="14"/>
      <c r="AJS50" s="15"/>
      <c r="AJT50" s="13"/>
      <c r="AJU50" s="9"/>
      <c r="AJV50" s="8"/>
      <c r="AJW50" s="8"/>
      <c r="AJX50" s="13"/>
      <c r="AJY50" s="13"/>
      <c r="AJZ50" s="14"/>
      <c r="AKA50" s="15"/>
      <c r="AKB50" s="13"/>
      <c r="AKC50" s="9"/>
      <c r="AKD50" s="8"/>
      <c r="AKE50" s="8"/>
      <c r="AKF50" s="13"/>
      <c r="AKG50" s="13"/>
      <c r="AKH50" s="14"/>
      <c r="AKI50" s="15"/>
      <c r="AKJ50" s="13"/>
      <c r="AKK50" s="9"/>
      <c r="AKL50" s="8"/>
      <c r="AKM50" s="8"/>
      <c r="AKN50" s="13"/>
      <c r="AKO50" s="13"/>
      <c r="AKP50" s="14"/>
      <c r="AKQ50" s="15"/>
      <c r="AKR50" s="13"/>
      <c r="AKS50" s="9"/>
      <c r="AKT50" s="8"/>
      <c r="AKU50" s="8"/>
      <c r="AKV50" s="13"/>
      <c r="AKW50" s="13"/>
      <c r="AKX50" s="14"/>
      <c r="AKY50" s="15"/>
      <c r="AKZ50" s="13"/>
      <c r="ALA50" s="9"/>
      <c r="ALB50" s="8"/>
      <c r="ALC50" s="8"/>
      <c r="ALD50" s="13"/>
      <c r="ALE50" s="13"/>
      <c r="ALF50" s="14"/>
      <c r="ALG50" s="15"/>
      <c r="ALH50" s="13"/>
      <c r="ALI50" s="9"/>
      <c r="ALJ50" s="8"/>
      <c r="ALK50" s="8"/>
      <c r="ALL50" s="13"/>
      <c r="ALM50" s="13"/>
      <c r="ALN50" s="14"/>
      <c r="ALO50" s="15"/>
      <c r="ALP50" s="13"/>
      <c r="ALQ50" s="9"/>
      <c r="ALR50" s="8"/>
      <c r="ALS50" s="8"/>
      <c r="ALT50" s="13"/>
      <c r="ALU50" s="13"/>
      <c r="ALV50" s="14"/>
      <c r="ALW50" s="15"/>
      <c r="ALX50" s="13"/>
      <c r="ALY50" s="9"/>
      <c r="ALZ50" s="8"/>
      <c r="AMA50" s="8"/>
      <c r="AMB50" s="13"/>
      <c r="AMC50" s="13"/>
      <c r="AMD50" s="14"/>
      <c r="AME50" s="15"/>
      <c r="AMF50" s="13"/>
      <c r="AMG50" s="9"/>
      <c r="AMH50" s="8"/>
      <c r="AMI50" s="8"/>
      <c r="AMJ50" s="13"/>
      <c r="AMK50" s="13"/>
      <c r="AML50" s="14"/>
      <c r="AMM50" s="15"/>
      <c r="AMN50" s="13"/>
      <c r="AMO50" s="9"/>
      <c r="AMP50" s="8"/>
      <c r="AMQ50" s="8"/>
      <c r="AMR50" s="13"/>
      <c r="AMS50" s="13"/>
      <c r="AMT50" s="14"/>
      <c r="AMU50" s="15"/>
      <c r="AMV50" s="13"/>
      <c r="AMW50" s="9"/>
      <c r="AMX50" s="8"/>
      <c r="AMY50" s="8"/>
      <c r="AMZ50" s="13"/>
      <c r="ANA50" s="13"/>
      <c r="ANB50" s="14"/>
      <c r="ANC50" s="15"/>
      <c r="AND50" s="13"/>
      <c r="ANE50" s="9"/>
      <c r="ANF50" s="8"/>
      <c r="ANG50" s="8"/>
      <c r="ANH50" s="13"/>
      <c r="ANI50" s="13"/>
      <c r="ANJ50" s="14"/>
      <c r="ANK50" s="15"/>
      <c r="ANL50" s="13"/>
      <c r="ANM50" s="9"/>
      <c r="ANN50" s="8"/>
      <c r="ANO50" s="8"/>
      <c r="ANP50" s="13"/>
      <c r="ANQ50" s="13"/>
      <c r="ANR50" s="14"/>
      <c r="ANS50" s="15"/>
      <c r="ANT50" s="13"/>
      <c r="ANU50" s="9"/>
      <c r="ANV50" s="8"/>
      <c r="ANW50" s="8"/>
      <c r="ANX50" s="13"/>
      <c r="ANY50" s="13"/>
      <c r="ANZ50" s="14"/>
      <c r="AOA50" s="15"/>
      <c r="AOB50" s="13"/>
      <c r="AOC50" s="9"/>
      <c r="AOD50" s="8"/>
      <c r="AOE50" s="8"/>
      <c r="AOF50" s="13"/>
      <c r="AOG50" s="13"/>
      <c r="AOH50" s="14"/>
      <c r="AOI50" s="15"/>
      <c r="AOJ50" s="13"/>
      <c r="AOK50" s="9"/>
      <c r="AOL50" s="8"/>
      <c r="AOM50" s="8"/>
      <c r="AON50" s="13"/>
      <c r="AOO50" s="13"/>
      <c r="AOP50" s="14"/>
      <c r="AOQ50" s="15"/>
      <c r="AOR50" s="13"/>
      <c r="AOS50" s="9"/>
      <c r="AOT50" s="8"/>
      <c r="AOU50" s="8"/>
      <c r="AOV50" s="13"/>
      <c r="AOW50" s="13"/>
      <c r="AOX50" s="14"/>
      <c r="AOY50" s="15"/>
      <c r="AOZ50" s="13"/>
      <c r="APA50" s="9"/>
      <c r="APB50" s="8"/>
      <c r="APC50" s="8"/>
      <c r="APD50" s="13"/>
      <c r="APE50" s="13"/>
      <c r="APF50" s="14"/>
      <c r="APG50" s="15"/>
      <c r="APH50" s="13"/>
      <c r="API50" s="9"/>
      <c r="APJ50" s="8"/>
      <c r="APK50" s="8"/>
      <c r="APL50" s="13"/>
      <c r="APM50" s="13"/>
      <c r="APN50" s="14"/>
      <c r="APO50" s="15"/>
      <c r="APP50" s="13"/>
      <c r="APQ50" s="9"/>
      <c r="APR50" s="8"/>
      <c r="APS50" s="8"/>
      <c r="APT50" s="13"/>
      <c r="APU50" s="13"/>
      <c r="APV50" s="14"/>
      <c r="APW50" s="15"/>
      <c r="APX50" s="13"/>
      <c r="APY50" s="9"/>
      <c r="APZ50" s="8"/>
      <c r="AQA50" s="8"/>
      <c r="AQB50" s="13"/>
      <c r="AQC50" s="13"/>
      <c r="AQD50" s="14"/>
      <c r="AQE50" s="15"/>
      <c r="AQF50" s="13"/>
      <c r="AQG50" s="9"/>
      <c r="AQH50" s="8"/>
      <c r="AQI50" s="8"/>
      <c r="AQJ50" s="13"/>
      <c r="AQK50" s="13"/>
      <c r="AQL50" s="14"/>
      <c r="AQM50" s="15"/>
      <c r="AQN50" s="13"/>
      <c r="AQO50" s="9"/>
      <c r="AQP50" s="8"/>
      <c r="AQQ50" s="8"/>
      <c r="AQR50" s="13"/>
      <c r="AQS50" s="13"/>
      <c r="AQT50" s="14"/>
      <c r="AQU50" s="15"/>
      <c r="AQV50" s="13"/>
      <c r="AQW50" s="9"/>
      <c r="AQX50" s="8"/>
      <c r="AQY50" s="8"/>
      <c r="AQZ50" s="13"/>
      <c r="ARA50" s="13"/>
      <c r="ARB50" s="14"/>
      <c r="ARC50" s="15"/>
      <c r="ARD50" s="13"/>
      <c r="ARE50" s="9"/>
      <c r="ARF50" s="8"/>
      <c r="ARG50" s="8"/>
      <c r="ARH50" s="13"/>
      <c r="ARI50" s="13"/>
      <c r="ARJ50" s="14"/>
      <c r="ARK50" s="15"/>
      <c r="ARL50" s="13"/>
      <c r="ARM50" s="9"/>
      <c r="ARN50" s="8"/>
      <c r="ARO50" s="8"/>
      <c r="ARP50" s="13"/>
      <c r="ARQ50" s="13"/>
      <c r="ARR50" s="14"/>
      <c r="ARS50" s="15"/>
      <c r="ART50" s="13"/>
      <c r="ARU50" s="9"/>
      <c r="ARV50" s="8"/>
      <c r="ARW50" s="8"/>
      <c r="ARX50" s="13"/>
      <c r="ARY50" s="13"/>
      <c r="ARZ50" s="14"/>
      <c r="ASA50" s="15"/>
      <c r="ASB50" s="13"/>
      <c r="ASC50" s="9"/>
      <c r="ASD50" s="8"/>
      <c r="ASE50" s="8"/>
      <c r="ASF50" s="13"/>
      <c r="ASG50" s="13"/>
      <c r="ASH50" s="14"/>
      <c r="ASI50" s="15"/>
      <c r="ASJ50" s="13"/>
      <c r="ASK50" s="9"/>
      <c r="ASL50" s="8"/>
      <c r="ASM50" s="8"/>
      <c r="ASN50" s="13"/>
      <c r="ASO50" s="13"/>
      <c r="ASP50" s="14"/>
      <c r="ASQ50" s="15"/>
      <c r="ASR50" s="13"/>
      <c r="ASS50" s="9"/>
      <c r="AST50" s="8"/>
      <c r="ASU50" s="8"/>
      <c r="ASV50" s="13"/>
      <c r="ASW50" s="13"/>
      <c r="ASX50" s="14"/>
      <c r="ASY50" s="15"/>
      <c r="ASZ50" s="13"/>
      <c r="ATA50" s="9"/>
      <c r="ATB50" s="8"/>
      <c r="ATC50" s="8"/>
      <c r="ATD50" s="13"/>
      <c r="ATE50" s="13"/>
      <c r="ATF50" s="14"/>
      <c r="ATG50" s="15"/>
      <c r="ATH50" s="13"/>
      <c r="ATI50" s="9"/>
      <c r="ATJ50" s="8"/>
      <c r="ATK50" s="8"/>
      <c r="ATL50" s="13"/>
      <c r="ATM50" s="13"/>
      <c r="ATN50" s="14"/>
      <c r="ATO50" s="15"/>
      <c r="ATP50" s="13"/>
      <c r="ATQ50" s="9"/>
      <c r="ATR50" s="8"/>
      <c r="ATS50" s="8"/>
      <c r="ATT50" s="13"/>
      <c r="ATU50" s="13"/>
      <c r="ATV50" s="14"/>
      <c r="ATW50" s="15"/>
      <c r="ATX50" s="13"/>
      <c r="ATY50" s="9"/>
      <c r="ATZ50" s="8"/>
      <c r="AUA50" s="8"/>
      <c r="AUB50" s="13"/>
      <c r="AUC50" s="13"/>
      <c r="AUD50" s="14"/>
      <c r="AUE50" s="15"/>
      <c r="AUF50" s="13"/>
      <c r="AUG50" s="9"/>
      <c r="AUH50" s="8"/>
      <c r="AUI50" s="8"/>
      <c r="AUJ50" s="13"/>
      <c r="AUK50" s="13"/>
      <c r="AUL50" s="14"/>
      <c r="AUM50" s="15"/>
      <c r="AUN50" s="13"/>
      <c r="AUO50" s="9"/>
      <c r="AUP50" s="8"/>
      <c r="AUQ50" s="8"/>
      <c r="AUR50" s="13"/>
      <c r="AUS50" s="13"/>
      <c r="AUT50" s="14"/>
      <c r="AUU50" s="15"/>
      <c r="AUV50" s="13"/>
      <c r="AUW50" s="9"/>
      <c r="AUX50" s="8"/>
      <c r="AUY50" s="8"/>
      <c r="AUZ50" s="13"/>
      <c r="AVA50" s="13"/>
      <c r="AVB50" s="14"/>
      <c r="AVC50" s="15"/>
      <c r="AVD50" s="13"/>
      <c r="AVE50" s="9"/>
      <c r="AVF50" s="8"/>
      <c r="AVG50" s="8"/>
      <c r="AVH50" s="13"/>
      <c r="AVI50" s="13"/>
      <c r="AVJ50" s="14"/>
      <c r="AVK50" s="15"/>
      <c r="AVL50" s="13"/>
      <c r="AVM50" s="9"/>
      <c r="AVN50" s="8"/>
      <c r="AVO50" s="8"/>
      <c r="AVP50" s="13"/>
      <c r="AVQ50" s="13"/>
      <c r="AVR50" s="14"/>
      <c r="AVS50" s="15"/>
      <c r="AVT50" s="13"/>
      <c r="AVU50" s="9"/>
      <c r="AVV50" s="8"/>
      <c r="AVW50" s="8"/>
      <c r="AVX50" s="13"/>
      <c r="AVY50" s="13"/>
      <c r="AVZ50" s="14"/>
      <c r="AWA50" s="15"/>
      <c r="AWB50" s="13"/>
      <c r="AWC50" s="9"/>
      <c r="AWD50" s="8"/>
      <c r="AWE50" s="8"/>
      <c r="AWF50" s="13"/>
      <c r="AWG50" s="13"/>
      <c r="AWH50" s="14"/>
      <c r="AWI50" s="15"/>
      <c r="AWJ50" s="13"/>
      <c r="AWK50" s="9"/>
      <c r="AWL50" s="8"/>
      <c r="AWM50" s="8"/>
      <c r="AWN50" s="13"/>
      <c r="AWO50" s="13"/>
      <c r="AWP50" s="14"/>
      <c r="AWQ50" s="15"/>
      <c r="AWR50" s="13"/>
      <c r="AWS50" s="9"/>
      <c r="AWT50" s="8"/>
      <c r="AWU50" s="8"/>
      <c r="AWV50" s="13"/>
      <c r="AWW50" s="13"/>
      <c r="AWX50" s="14"/>
      <c r="AWY50" s="15"/>
      <c r="AWZ50" s="13"/>
      <c r="AXA50" s="9"/>
      <c r="AXB50" s="8"/>
      <c r="AXC50" s="8"/>
      <c r="AXD50" s="13"/>
      <c r="AXE50" s="13"/>
      <c r="AXF50" s="14"/>
      <c r="AXG50" s="15"/>
      <c r="AXH50" s="13"/>
      <c r="AXI50" s="9"/>
      <c r="AXJ50" s="8"/>
      <c r="AXK50" s="8"/>
      <c r="AXL50" s="13"/>
      <c r="AXM50" s="13"/>
      <c r="AXN50" s="14"/>
      <c r="AXO50" s="15"/>
      <c r="AXP50" s="13"/>
      <c r="AXQ50" s="9"/>
      <c r="AXR50" s="8"/>
      <c r="AXS50" s="8"/>
      <c r="AXT50" s="13"/>
      <c r="AXU50" s="13"/>
      <c r="AXV50" s="14"/>
      <c r="AXW50" s="15"/>
      <c r="AXX50" s="13"/>
      <c r="AXY50" s="9"/>
      <c r="AXZ50" s="8"/>
      <c r="AYA50" s="8"/>
      <c r="AYB50" s="13"/>
      <c r="AYC50" s="13"/>
      <c r="AYD50" s="14"/>
      <c r="AYE50" s="15"/>
      <c r="AYF50" s="13"/>
      <c r="AYG50" s="9"/>
      <c r="AYH50" s="8"/>
      <c r="AYI50" s="8"/>
      <c r="AYJ50" s="13"/>
      <c r="AYK50" s="13"/>
      <c r="AYL50" s="14"/>
      <c r="AYM50" s="15"/>
      <c r="AYN50" s="13"/>
      <c r="AYO50" s="9"/>
      <c r="AYP50" s="8"/>
      <c r="AYQ50" s="8"/>
      <c r="AYR50" s="13"/>
      <c r="AYS50" s="13"/>
      <c r="AYT50" s="14"/>
      <c r="AYU50" s="15"/>
      <c r="AYV50" s="13"/>
      <c r="AYW50" s="9"/>
      <c r="AYX50" s="8"/>
      <c r="AYY50" s="8"/>
      <c r="AYZ50" s="13"/>
      <c r="AZA50" s="13"/>
      <c r="AZB50" s="14"/>
      <c r="AZC50" s="15"/>
      <c r="AZD50" s="13"/>
      <c r="AZE50" s="9"/>
      <c r="AZF50" s="8"/>
      <c r="AZG50" s="8"/>
      <c r="AZH50" s="13"/>
      <c r="AZI50" s="13"/>
      <c r="AZJ50" s="14"/>
      <c r="AZK50" s="15"/>
      <c r="AZL50" s="13"/>
      <c r="AZM50" s="9"/>
      <c r="AZN50" s="8"/>
      <c r="AZO50" s="8"/>
      <c r="AZP50" s="13"/>
      <c r="AZQ50" s="13"/>
      <c r="AZR50" s="14"/>
      <c r="AZS50" s="15"/>
      <c r="AZT50" s="13"/>
      <c r="AZU50" s="9"/>
      <c r="AZV50" s="8"/>
      <c r="AZW50" s="8"/>
      <c r="AZX50" s="13"/>
      <c r="AZY50" s="13"/>
      <c r="AZZ50" s="14"/>
      <c r="BAA50" s="15"/>
      <c r="BAB50" s="13"/>
      <c r="BAC50" s="9"/>
      <c r="BAD50" s="8"/>
      <c r="BAE50" s="8"/>
      <c r="BAF50" s="13"/>
      <c r="BAG50" s="13"/>
      <c r="BAH50" s="14"/>
      <c r="BAI50" s="15"/>
      <c r="BAJ50" s="13"/>
      <c r="BAK50" s="9"/>
      <c r="BAL50" s="8"/>
      <c r="BAM50" s="8"/>
      <c r="BAN50" s="13"/>
      <c r="BAO50" s="13"/>
      <c r="BAP50" s="14"/>
      <c r="BAQ50" s="15"/>
      <c r="BAR50" s="13"/>
      <c r="BAS50" s="9"/>
      <c r="BAT50" s="8"/>
      <c r="BAU50" s="8"/>
      <c r="BAV50" s="13"/>
      <c r="BAW50" s="13"/>
      <c r="BAX50" s="14"/>
      <c r="BAY50" s="15"/>
      <c r="BAZ50" s="13"/>
      <c r="BBA50" s="9"/>
      <c r="BBB50" s="8"/>
      <c r="BBC50" s="8"/>
      <c r="BBD50" s="13"/>
      <c r="BBE50" s="13"/>
      <c r="BBF50" s="14"/>
      <c r="BBG50" s="15"/>
      <c r="BBH50" s="13"/>
      <c r="BBI50" s="9"/>
      <c r="BBJ50" s="8"/>
      <c r="BBK50" s="8"/>
      <c r="BBL50" s="13"/>
      <c r="BBM50" s="13"/>
      <c r="BBN50" s="14"/>
      <c r="BBO50" s="15"/>
      <c r="BBP50" s="13"/>
      <c r="BBQ50" s="9"/>
      <c r="BBR50" s="8"/>
      <c r="BBS50" s="8"/>
      <c r="BBT50" s="13"/>
      <c r="BBU50" s="13"/>
      <c r="BBV50" s="14"/>
      <c r="BBW50" s="15"/>
      <c r="BBX50" s="13"/>
      <c r="BBY50" s="9"/>
      <c r="BBZ50" s="8"/>
      <c r="BCA50" s="8"/>
      <c r="BCB50" s="13"/>
      <c r="BCC50" s="13"/>
      <c r="BCD50" s="14"/>
      <c r="BCE50" s="15"/>
      <c r="BCF50" s="13"/>
      <c r="BCG50" s="9"/>
      <c r="BCH50" s="8"/>
      <c r="BCI50" s="8"/>
      <c r="BCJ50" s="13"/>
      <c r="BCK50" s="13"/>
      <c r="BCL50" s="14"/>
      <c r="BCM50" s="15"/>
      <c r="BCN50" s="13"/>
      <c r="BCO50" s="9"/>
      <c r="BCP50" s="8"/>
      <c r="BCQ50" s="8"/>
      <c r="BCR50" s="13"/>
      <c r="BCS50" s="13"/>
      <c r="BCT50" s="14"/>
      <c r="BCU50" s="15"/>
      <c r="BCV50" s="13"/>
      <c r="BCW50" s="9"/>
      <c r="BCX50" s="8"/>
      <c r="BCY50" s="8"/>
      <c r="BCZ50" s="13"/>
      <c r="BDA50" s="13"/>
      <c r="BDB50" s="14"/>
      <c r="BDC50" s="15"/>
      <c r="BDD50" s="13"/>
      <c r="BDE50" s="9"/>
      <c r="BDF50" s="8"/>
      <c r="BDG50" s="8"/>
      <c r="BDH50" s="13"/>
      <c r="BDI50" s="13"/>
      <c r="BDJ50" s="14"/>
      <c r="BDK50" s="15"/>
      <c r="BDL50" s="13"/>
      <c r="BDM50" s="9"/>
      <c r="BDN50" s="8"/>
      <c r="BDO50" s="8"/>
      <c r="BDP50" s="13"/>
      <c r="BDQ50" s="13"/>
      <c r="BDR50" s="14"/>
      <c r="BDS50" s="15"/>
      <c r="BDT50" s="13"/>
      <c r="BDU50" s="9"/>
      <c r="BDV50" s="8"/>
      <c r="BDW50" s="8"/>
      <c r="BDX50" s="13"/>
      <c r="BDY50" s="13"/>
      <c r="BDZ50" s="14"/>
      <c r="BEA50" s="15"/>
      <c r="BEB50" s="13"/>
      <c r="BEC50" s="9"/>
      <c r="BED50" s="8"/>
      <c r="BEE50" s="8"/>
      <c r="BEF50" s="13"/>
      <c r="BEG50" s="13"/>
      <c r="BEH50" s="14"/>
      <c r="BEI50" s="15"/>
      <c r="BEJ50" s="13"/>
      <c r="BEK50" s="9"/>
      <c r="BEL50" s="8"/>
      <c r="BEM50" s="8"/>
      <c r="BEN50" s="13"/>
      <c r="BEO50" s="13"/>
      <c r="BEP50" s="14"/>
      <c r="BEQ50" s="15"/>
      <c r="BER50" s="13"/>
      <c r="BES50" s="9"/>
      <c r="BET50" s="8"/>
      <c r="BEU50" s="8"/>
      <c r="BEV50" s="13"/>
      <c r="BEW50" s="13"/>
      <c r="BEX50" s="14"/>
      <c r="BEY50" s="15"/>
      <c r="BEZ50" s="13"/>
      <c r="BFA50" s="9"/>
      <c r="BFB50" s="8"/>
      <c r="BFC50" s="8"/>
      <c r="BFD50" s="13"/>
      <c r="BFE50" s="13"/>
      <c r="BFF50" s="14"/>
      <c r="BFG50" s="15"/>
      <c r="BFH50" s="13"/>
      <c r="BFI50" s="9"/>
      <c r="BFJ50" s="8"/>
      <c r="BFK50" s="8"/>
      <c r="BFL50" s="13"/>
      <c r="BFM50" s="13"/>
      <c r="BFN50" s="14"/>
      <c r="BFO50" s="15"/>
      <c r="BFP50" s="13"/>
      <c r="BFQ50" s="9"/>
      <c r="BFR50" s="8"/>
      <c r="BFS50" s="8"/>
      <c r="BFT50" s="13"/>
      <c r="BFU50" s="13"/>
      <c r="BFV50" s="14"/>
      <c r="BFW50" s="15"/>
      <c r="BFX50" s="13"/>
      <c r="BFY50" s="9"/>
      <c r="BFZ50" s="8"/>
      <c r="BGA50" s="8"/>
      <c r="BGB50" s="13"/>
      <c r="BGC50" s="13"/>
      <c r="BGD50" s="14"/>
      <c r="BGE50" s="15"/>
      <c r="BGF50" s="13"/>
      <c r="BGG50" s="9"/>
      <c r="BGH50" s="8"/>
      <c r="BGI50" s="8"/>
      <c r="BGJ50" s="13"/>
      <c r="BGK50" s="13"/>
      <c r="BGL50" s="14"/>
      <c r="BGM50" s="15"/>
      <c r="BGN50" s="13"/>
      <c r="BGO50" s="9"/>
      <c r="BGP50" s="8"/>
      <c r="BGQ50" s="8"/>
      <c r="BGR50" s="13"/>
      <c r="BGS50" s="13"/>
      <c r="BGT50" s="14"/>
      <c r="BGU50" s="15"/>
      <c r="BGV50" s="13"/>
      <c r="BGW50" s="9"/>
      <c r="BGX50" s="8"/>
      <c r="BGY50" s="8"/>
      <c r="BGZ50" s="13"/>
      <c r="BHA50" s="13"/>
      <c r="BHB50" s="14"/>
      <c r="BHC50" s="15"/>
      <c r="BHD50" s="13"/>
      <c r="BHE50" s="9"/>
      <c r="BHF50" s="8"/>
      <c r="BHG50" s="8"/>
      <c r="BHH50" s="13"/>
      <c r="BHI50" s="13"/>
      <c r="BHJ50" s="14"/>
      <c r="BHK50" s="15"/>
      <c r="BHL50" s="13"/>
      <c r="BHM50" s="9"/>
      <c r="BHN50" s="8"/>
      <c r="BHO50" s="8"/>
      <c r="BHP50" s="13"/>
      <c r="BHQ50" s="13"/>
      <c r="BHR50" s="14"/>
      <c r="BHS50" s="15"/>
      <c r="BHT50" s="13"/>
      <c r="BHU50" s="9"/>
      <c r="BHV50" s="8"/>
      <c r="BHW50" s="8"/>
      <c r="BHX50" s="13"/>
      <c r="BHY50" s="13"/>
      <c r="BHZ50" s="14"/>
      <c r="BIA50" s="15"/>
      <c r="BIB50" s="13"/>
      <c r="BIC50" s="9"/>
      <c r="BID50" s="8"/>
      <c r="BIE50" s="8"/>
      <c r="BIF50" s="13"/>
      <c r="BIG50" s="13"/>
      <c r="BIH50" s="14"/>
      <c r="BII50" s="15"/>
      <c r="BIJ50" s="13"/>
      <c r="BIK50" s="9"/>
      <c r="BIL50" s="8"/>
      <c r="BIM50" s="8"/>
      <c r="BIN50" s="13"/>
      <c r="BIO50" s="13"/>
      <c r="BIP50" s="14"/>
      <c r="BIQ50" s="15"/>
      <c r="BIR50" s="13"/>
      <c r="BIS50" s="9"/>
      <c r="BIT50" s="8"/>
      <c r="BIU50" s="8"/>
      <c r="BIV50" s="13"/>
      <c r="BIW50" s="13"/>
      <c r="BIX50" s="14"/>
      <c r="BIY50" s="15"/>
      <c r="BIZ50" s="13"/>
      <c r="BJA50" s="9"/>
      <c r="BJB50" s="8"/>
      <c r="BJC50" s="8"/>
      <c r="BJD50" s="13"/>
      <c r="BJE50" s="13"/>
      <c r="BJF50" s="14"/>
      <c r="BJG50" s="15"/>
      <c r="BJH50" s="13"/>
      <c r="BJI50" s="9"/>
      <c r="BJJ50" s="8"/>
      <c r="BJK50" s="8"/>
      <c r="BJL50" s="13"/>
      <c r="BJM50" s="13"/>
      <c r="BJN50" s="14"/>
      <c r="BJO50" s="15"/>
      <c r="BJP50" s="13"/>
      <c r="BJQ50" s="9"/>
      <c r="BJR50" s="8"/>
      <c r="BJS50" s="8"/>
      <c r="BJT50" s="13"/>
      <c r="BJU50" s="13"/>
      <c r="BJV50" s="14"/>
      <c r="BJW50" s="15"/>
      <c r="BJX50" s="13"/>
      <c r="BJY50" s="9"/>
      <c r="BJZ50" s="8"/>
      <c r="BKA50" s="8"/>
      <c r="BKB50" s="13"/>
      <c r="BKC50" s="13"/>
      <c r="BKD50" s="14"/>
      <c r="BKE50" s="15"/>
      <c r="BKF50" s="13"/>
      <c r="BKG50" s="9"/>
      <c r="BKH50" s="8"/>
      <c r="BKI50" s="8"/>
      <c r="BKJ50" s="13"/>
      <c r="BKK50" s="13"/>
      <c r="BKL50" s="14"/>
      <c r="BKM50" s="15"/>
      <c r="BKN50" s="13"/>
      <c r="BKO50" s="9"/>
      <c r="BKP50" s="8"/>
      <c r="BKQ50" s="8"/>
      <c r="BKR50" s="13"/>
      <c r="BKS50" s="13"/>
      <c r="BKT50" s="14"/>
      <c r="BKU50" s="15"/>
      <c r="BKV50" s="13"/>
      <c r="BKW50" s="9"/>
      <c r="BKX50" s="8"/>
      <c r="BKY50" s="8"/>
      <c r="BKZ50" s="13"/>
      <c r="BLA50" s="13"/>
      <c r="BLB50" s="14"/>
      <c r="BLC50" s="15"/>
      <c r="BLD50" s="13"/>
      <c r="BLE50" s="9"/>
      <c r="BLF50" s="8"/>
      <c r="BLG50" s="8"/>
      <c r="BLH50" s="13"/>
      <c r="BLI50" s="13"/>
      <c r="BLJ50" s="14"/>
      <c r="BLK50" s="15"/>
      <c r="BLL50" s="13"/>
      <c r="BLM50" s="9"/>
      <c r="BLN50" s="8"/>
      <c r="BLO50" s="8"/>
      <c r="BLP50" s="13"/>
      <c r="BLQ50" s="13"/>
      <c r="BLR50" s="14"/>
      <c r="BLS50" s="15"/>
      <c r="BLT50" s="13"/>
      <c r="BLU50" s="9"/>
      <c r="BLV50" s="8"/>
      <c r="BLW50" s="8"/>
      <c r="BLX50" s="13"/>
      <c r="BLY50" s="13"/>
      <c r="BLZ50" s="14"/>
      <c r="BMA50" s="15"/>
      <c r="BMB50" s="13"/>
      <c r="BMC50" s="9"/>
      <c r="BMD50" s="8"/>
      <c r="BME50" s="8"/>
      <c r="BMF50" s="13"/>
      <c r="BMG50" s="13"/>
      <c r="BMH50" s="14"/>
      <c r="BMI50" s="15"/>
      <c r="BMJ50" s="13"/>
      <c r="BMK50" s="9"/>
      <c r="BML50" s="8"/>
      <c r="BMM50" s="8"/>
      <c r="BMN50" s="13"/>
      <c r="BMO50" s="13"/>
      <c r="BMP50" s="14"/>
      <c r="BMQ50" s="15"/>
      <c r="BMR50" s="13"/>
      <c r="BMS50" s="9"/>
      <c r="BMT50" s="8"/>
      <c r="BMU50" s="8"/>
      <c r="BMV50" s="13"/>
      <c r="BMW50" s="13"/>
      <c r="BMX50" s="14"/>
      <c r="BMY50" s="15"/>
      <c r="BMZ50" s="13"/>
      <c r="BNA50" s="9"/>
      <c r="BNB50" s="8"/>
      <c r="BNC50" s="8"/>
      <c r="BND50" s="13"/>
      <c r="BNE50" s="13"/>
      <c r="BNF50" s="14"/>
      <c r="BNG50" s="15"/>
      <c r="BNH50" s="13"/>
      <c r="BNI50" s="9"/>
      <c r="BNJ50" s="8"/>
      <c r="BNK50" s="8"/>
      <c r="BNL50" s="13"/>
      <c r="BNM50" s="13"/>
      <c r="BNN50" s="14"/>
      <c r="BNO50" s="15"/>
      <c r="BNP50" s="13"/>
      <c r="BNQ50" s="9"/>
      <c r="BNR50" s="8"/>
      <c r="BNS50" s="8"/>
      <c r="BNT50" s="13"/>
      <c r="BNU50" s="13"/>
      <c r="BNV50" s="14"/>
      <c r="BNW50" s="15"/>
      <c r="BNX50" s="13"/>
      <c r="BNY50" s="9"/>
      <c r="BNZ50" s="8"/>
      <c r="BOA50" s="8"/>
      <c r="BOB50" s="13"/>
      <c r="BOC50" s="13"/>
      <c r="BOD50" s="14"/>
      <c r="BOE50" s="15"/>
      <c r="BOF50" s="13"/>
      <c r="BOG50" s="9"/>
      <c r="BOH50" s="8"/>
      <c r="BOI50" s="8"/>
      <c r="BOJ50" s="13"/>
      <c r="BOK50" s="13"/>
      <c r="BOL50" s="14"/>
      <c r="BOM50" s="15"/>
      <c r="BON50" s="13"/>
      <c r="BOO50" s="9"/>
      <c r="BOP50" s="8"/>
      <c r="BOQ50" s="8"/>
      <c r="BOR50" s="13"/>
      <c r="BOS50" s="13"/>
      <c r="BOT50" s="14"/>
      <c r="BOU50" s="15"/>
      <c r="BOV50" s="13"/>
      <c r="BOW50" s="9"/>
      <c r="BOX50" s="8"/>
      <c r="BOY50" s="8"/>
      <c r="BOZ50" s="13"/>
      <c r="BPA50" s="13"/>
      <c r="BPB50" s="14"/>
      <c r="BPC50" s="15"/>
      <c r="BPD50" s="13"/>
      <c r="BPE50" s="9"/>
      <c r="BPF50" s="8"/>
      <c r="BPG50" s="8"/>
      <c r="BPH50" s="13"/>
      <c r="BPI50" s="13"/>
      <c r="BPJ50" s="14"/>
      <c r="BPK50" s="15"/>
      <c r="BPL50" s="13"/>
      <c r="BPM50" s="9"/>
      <c r="BPN50" s="8"/>
      <c r="BPO50" s="8"/>
      <c r="BPP50" s="13"/>
      <c r="BPQ50" s="13"/>
      <c r="BPR50" s="14"/>
      <c r="BPS50" s="15"/>
      <c r="BPT50" s="13"/>
      <c r="BPU50" s="9"/>
      <c r="BPV50" s="8"/>
      <c r="BPW50" s="8"/>
      <c r="BPX50" s="13"/>
      <c r="BPY50" s="13"/>
      <c r="BPZ50" s="14"/>
      <c r="BQA50" s="15"/>
      <c r="BQB50" s="13"/>
      <c r="BQC50" s="9"/>
      <c r="BQD50" s="8"/>
      <c r="BQE50" s="8"/>
      <c r="BQF50" s="13"/>
      <c r="BQG50" s="13"/>
      <c r="BQH50" s="14"/>
      <c r="BQI50" s="15"/>
      <c r="BQJ50" s="13"/>
      <c r="BQK50" s="9"/>
      <c r="BQL50" s="8"/>
      <c r="BQM50" s="8"/>
      <c r="BQN50" s="13"/>
      <c r="BQO50" s="13"/>
      <c r="BQP50" s="14"/>
      <c r="BQQ50" s="15"/>
      <c r="BQR50" s="13"/>
      <c r="BQS50" s="9"/>
      <c r="BQT50" s="8"/>
      <c r="BQU50" s="8"/>
      <c r="BQV50" s="13"/>
      <c r="BQW50" s="13"/>
      <c r="BQX50" s="14"/>
      <c r="BQY50" s="15"/>
      <c r="BQZ50" s="13"/>
      <c r="BRA50" s="9"/>
      <c r="BRB50" s="8"/>
      <c r="BRC50" s="8"/>
      <c r="BRD50" s="13"/>
      <c r="BRE50" s="13"/>
      <c r="BRF50" s="14"/>
      <c r="BRG50" s="15"/>
      <c r="BRH50" s="13"/>
      <c r="BRI50" s="9"/>
      <c r="BRJ50" s="8"/>
      <c r="BRK50" s="8"/>
      <c r="BRL50" s="13"/>
      <c r="BRM50" s="13"/>
      <c r="BRN50" s="14"/>
      <c r="BRO50" s="15"/>
      <c r="BRP50" s="13"/>
      <c r="BRQ50" s="9"/>
      <c r="BRR50" s="8"/>
      <c r="BRS50" s="8"/>
      <c r="BRT50" s="13"/>
      <c r="BRU50" s="13"/>
      <c r="BRV50" s="14"/>
      <c r="BRW50" s="15"/>
      <c r="BRX50" s="13"/>
      <c r="BRY50" s="9"/>
      <c r="BRZ50" s="8"/>
      <c r="BSA50" s="8"/>
      <c r="BSB50" s="13"/>
      <c r="BSC50" s="13"/>
      <c r="BSD50" s="14"/>
      <c r="BSE50" s="15"/>
      <c r="BSF50" s="13"/>
      <c r="BSG50" s="9"/>
      <c r="BSH50" s="8"/>
      <c r="BSI50" s="8"/>
      <c r="BSJ50" s="13"/>
      <c r="BSK50" s="13"/>
      <c r="BSL50" s="14"/>
      <c r="BSM50" s="15"/>
      <c r="BSN50" s="13"/>
      <c r="BSO50" s="9"/>
      <c r="BSP50" s="8"/>
      <c r="BSQ50" s="8"/>
      <c r="BSR50" s="13"/>
      <c r="BSS50" s="13"/>
      <c r="BST50" s="14"/>
      <c r="BSU50" s="15"/>
      <c r="BSV50" s="13"/>
      <c r="BSW50" s="9"/>
      <c r="BSX50" s="8"/>
      <c r="BSY50" s="8"/>
      <c r="BSZ50" s="13"/>
      <c r="BTA50" s="13"/>
      <c r="BTB50" s="14"/>
      <c r="BTC50" s="15"/>
      <c r="BTD50" s="13"/>
      <c r="BTE50" s="9"/>
      <c r="BTF50" s="8"/>
      <c r="BTG50" s="8"/>
      <c r="BTH50" s="13"/>
      <c r="BTI50" s="13"/>
      <c r="BTJ50" s="14"/>
      <c r="BTK50" s="15"/>
      <c r="BTL50" s="13"/>
      <c r="BTM50" s="9"/>
      <c r="BTN50" s="8"/>
      <c r="BTO50" s="8"/>
      <c r="BTP50" s="13"/>
      <c r="BTQ50" s="13"/>
      <c r="BTR50" s="14"/>
      <c r="BTS50" s="15"/>
      <c r="BTT50" s="13"/>
      <c r="BTU50" s="9"/>
      <c r="BTV50" s="8"/>
      <c r="BTW50" s="8"/>
      <c r="BTX50" s="13"/>
      <c r="BTY50" s="13"/>
      <c r="BTZ50" s="14"/>
      <c r="BUA50" s="15"/>
      <c r="BUB50" s="13"/>
      <c r="BUC50" s="9"/>
      <c r="BUD50" s="8"/>
      <c r="BUE50" s="8"/>
      <c r="BUF50" s="13"/>
      <c r="BUG50" s="13"/>
      <c r="BUH50" s="14"/>
      <c r="BUI50" s="15"/>
      <c r="BUJ50" s="13"/>
      <c r="BUK50" s="9"/>
      <c r="BUL50" s="8"/>
      <c r="BUM50" s="8"/>
      <c r="BUN50" s="13"/>
      <c r="BUO50" s="13"/>
      <c r="BUP50" s="14"/>
      <c r="BUQ50" s="15"/>
      <c r="BUR50" s="13"/>
      <c r="BUS50" s="9"/>
      <c r="BUT50" s="8"/>
      <c r="BUU50" s="8"/>
      <c r="BUV50" s="13"/>
      <c r="BUW50" s="13"/>
      <c r="BUX50" s="14"/>
      <c r="BUY50" s="15"/>
      <c r="BUZ50" s="13"/>
      <c r="BVA50" s="9"/>
      <c r="BVB50" s="8"/>
      <c r="BVC50" s="8"/>
      <c r="BVD50" s="13"/>
      <c r="BVE50" s="13"/>
      <c r="BVF50" s="14"/>
      <c r="BVG50" s="15"/>
      <c r="BVH50" s="13"/>
      <c r="BVI50" s="9"/>
      <c r="BVJ50" s="8"/>
      <c r="BVK50" s="8"/>
      <c r="BVL50" s="13"/>
      <c r="BVM50" s="13"/>
      <c r="BVN50" s="14"/>
      <c r="BVO50" s="15"/>
      <c r="BVP50" s="13"/>
      <c r="BVQ50" s="9"/>
      <c r="BVR50" s="8"/>
      <c r="BVS50" s="8"/>
      <c r="BVT50" s="13"/>
      <c r="BVU50" s="13"/>
      <c r="BVV50" s="14"/>
      <c r="BVW50" s="15"/>
      <c r="BVX50" s="13"/>
      <c r="BVY50" s="9"/>
      <c r="BVZ50" s="8"/>
      <c r="BWA50" s="8"/>
      <c r="BWB50" s="13"/>
      <c r="BWC50" s="13"/>
      <c r="BWD50" s="14"/>
      <c r="BWE50" s="15"/>
      <c r="BWF50" s="13"/>
      <c r="BWG50" s="9"/>
      <c r="BWH50" s="8"/>
      <c r="BWI50" s="8"/>
      <c r="BWJ50" s="13"/>
      <c r="BWK50" s="13"/>
      <c r="BWL50" s="14"/>
      <c r="BWM50" s="15"/>
      <c r="BWN50" s="13"/>
      <c r="BWO50" s="9"/>
      <c r="BWP50" s="8"/>
      <c r="BWQ50" s="8"/>
      <c r="BWR50" s="13"/>
      <c r="BWS50" s="13"/>
      <c r="BWT50" s="14"/>
      <c r="BWU50" s="15"/>
      <c r="BWV50" s="13"/>
      <c r="BWW50" s="9"/>
      <c r="BWX50" s="8"/>
      <c r="BWY50" s="8"/>
      <c r="BWZ50" s="13"/>
      <c r="BXA50" s="13"/>
      <c r="BXB50" s="14"/>
      <c r="BXC50" s="15"/>
      <c r="BXD50" s="13"/>
      <c r="BXE50" s="9"/>
      <c r="BXF50" s="8"/>
      <c r="BXG50" s="8"/>
      <c r="BXH50" s="13"/>
      <c r="BXI50" s="13"/>
      <c r="BXJ50" s="14"/>
      <c r="BXK50" s="15"/>
      <c r="BXL50" s="13"/>
      <c r="BXM50" s="9"/>
      <c r="BXN50" s="8"/>
      <c r="BXO50" s="8"/>
      <c r="BXP50" s="13"/>
      <c r="BXQ50" s="13"/>
      <c r="BXR50" s="14"/>
      <c r="BXS50" s="15"/>
      <c r="BXT50" s="13"/>
      <c r="BXU50" s="9"/>
      <c r="BXV50" s="8"/>
      <c r="BXW50" s="8"/>
      <c r="BXX50" s="13"/>
      <c r="BXY50" s="13"/>
      <c r="BXZ50" s="14"/>
      <c r="BYA50" s="15"/>
      <c r="BYB50" s="13"/>
      <c r="BYC50" s="9"/>
      <c r="BYD50" s="8"/>
      <c r="BYE50" s="8"/>
      <c r="BYF50" s="13"/>
      <c r="BYG50" s="13"/>
      <c r="BYH50" s="14"/>
      <c r="BYI50" s="15"/>
      <c r="BYJ50" s="13"/>
      <c r="BYK50" s="9"/>
      <c r="BYL50" s="8"/>
      <c r="BYM50" s="8"/>
      <c r="BYN50" s="13"/>
      <c r="BYO50" s="13"/>
      <c r="BYP50" s="14"/>
      <c r="BYQ50" s="15"/>
      <c r="BYR50" s="13"/>
      <c r="BYS50" s="9"/>
      <c r="BYT50" s="8"/>
      <c r="BYU50" s="8"/>
      <c r="BYV50" s="13"/>
      <c r="BYW50" s="13"/>
      <c r="BYX50" s="14"/>
      <c r="BYY50" s="15"/>
      <c r="BYZ50" s="13"/>
      <c r="BZA50" s="9"/>
      <c r="BZB50" s="8"/>
      <c r="BZC50" s="8"/>
      <c r="BZD50" s="13"/>
      <c r="BZE50" s="13"/>
      <c r="BZF50" s="14"/>
      <c r="BZG50" s="15"/>
      <c r="BZH50" s="13"/>
      <c r="BZI50" s="9"/>
      <c r="BZJ50" s="8"/>
      <c r="BZK50" s="8"/>
      <c r="BZL50" s="13"/>
      <c r="BZM50" s="13"/>
      <c r="BZN50" s="14"/>
      <c r="BZO50" s="15"/>
      <c r="BZP50" s="13"/>
      <c r="BZQ50" s="9"/>
      <c r="BZR50" s="8"/>
      <c r="BZS50" s="8"/>
      <c r="BZT50" s="13"/>
      <c r="BZU50" s="13"/>
      <c r="BZV50" s="14"/>
      <c r="BZW50" s="15"/>
      <c r="BZX50" s="13"/>
      <c r="BZY50" s="9"/>
      <c r="BZZ50" s="8"/>
      <c r="CAA50" s="8"/>
      <c r="CAB50" s="13"/>
      <c r="CAC50" s="13"/>
      <c r="CAD50" s="14"/>
      <c r="CAE50" s="15"/>
      <c r="CAF50" s="13"/>
      <c r="CAG50" s="9"/>
      <c r="CAH50" s="8"/>
      <c r="CAI50" s="8"/>
      <c r="CAJ50" s="13"/>
      <c r="CAK50" s="13"/>
      <c r="CAL50" s="14"/>
      <c r="CAM50" s="15"/>
      <c r="CAN50" s="13"/>
      <c r="CAO50" s="9"/>
      <c r="CAP50" s="8"/>
      <c r="CAQ50" s="8"/>
      <c r="CAR50" s="13"/>
      <c r="CAS50" s="13"/>
      <c r="CAT50" s="14"/>
      <c r="CAU50" s="15"/>
      <c r="CAV50" s="13"/>
      <c r="CAW50" s="9"/>
      <c r="CAX50" s="8"/>
      <c r="CAY50" s="8"/>
      <c r="CAZ50" s="13"/>
      <c r="CBA50" s="13"/>
      <c r="CBB50" s="14"/>
      <c r="CBC50" s="15"/>
      <c r="CBD50" s="13"/>
      <c r="CBE50" s="9"/>
      <c r="CBF50" s="8"/>
      <c r="CBG50" s="8"/>
      <c r="CBH50" s="13"/>
      <c r="CBI50" s="13"/>
      <c r="CBJ50" s="14"/>
      <c r="CBK50" s="15"/>
      <c r="CBL50" s="13"/>
      <c r="CBM50" s="9"/>
      <c r="CBN50" s="8"/>
      <c r="CBO50" s="8"/>
      <c r="CBP50" s="13"/>
      <c r="CBQ50" s="13"/>
      <c r="CBR50" s="14"/>
      <c r="CBS50" s="15"/>
      <c r="CBT50" s="13"/>
      <c r="CBU50" s="9"/>
      <c r="CBV50" s="8"/>
      <c r="CBW50" s="8"/>
      <c r="CBX50" s="13"/>
      <c r="CBY50" s="13"/>
      <c r="CBZ50" s="14"/>
      <c r="CCA50" s="15"/>
      <c r="CCB50" s="13"/>
      <c r="CCC50" s="9"/>
      <c r="CCD50" s="8"/>
      <c r="CCE50" s="8"/>
      <c r="CCF50" s="13"/>
      <c r="CCG50" s="13"/>
      <c r="CCH50" s="14"/>
      <c r="CCI50" s="15"/>
      <c r="CCJ50" s="13"/>
      <c r="CCK50" s="9"/>
      <c r="CCL50" s="8"/>
      <c r="CCM50" s="8"/>
      <c r="CCN50" s="13"/>
      <c r="CCO50" s="13"/>
      <c r="CCP50" s="14"/>
      <c r="CCQ50" s="15"/>
      <c r="CCR50" s="13"/>
      <c r="CCS50" s="9"/>
      <c r="CCT50" s="8"/>
      <c r="CCU50" s="8"/>
      <c r="CCV50" s="13"/>
      <c r="CCW50" s="13"/>
      <c r="CCX50" s="14"/>
      <c r="CCY50" s="15"/>
      <c r="CCZ50" s="13"/>
      <c r="CDA50" s="9"/>
      <c r="CDB50" s="8"/>
      <c r="CDC50" s="8"/>
      <c r="CDD50" s="13"/>
      <c r="CDE50" s="13"/>
      <c r="CDF50" s="14"/>
      <c r="CDG50" s="15"/>
      <c r="CDH50" s="13"/>
      <c r="CDI50" s="9"/>
      <c r="CDJ50" s="8"/>
      <c r="CDK50" s="8"/>
      <c r="CDL50" s="13"/>
      <c r="CDM50" s="13"/>
      <c r="CDN50" s="14"/>
      <c r="CDO50" s="15"/>
      <c r="CDP50" s="13"/>
      <c r="CDQ50" s="9"/>
      <c r="CDR50" s="8"/>
      <c r="CDS50" s="8"/>
      <c r="CDT50" s="13"/>
      <c r="CDU50" s="13"/>
      <c r="CDV50" s="14"/>
      <c r="CDW50" s="15"/>
      <c r="CDX50" s="13"/>
      <c r="CDY50" s="9"/>
      <c r="CDZ50" s="8"/>
      <c r="CEA50" s="8"/>
      <c r="CEB50" s="13"/>
      <c r="CEC50" s="13"/>
      <c r="CED50" s="14"/>
      <c r="CEE50" s="15"/>
      <c r="CEF50" s="13"/>
      <c r="CEG50" s="9"/>
      <c r="CEH50" s="8"/>
      <c r="CEI50" s="8"/>
      <c r="CEJ50" s="13"/>
      <c r="CEK50" s="13"/>
      <c r="CEL50" s="14"/>
      <c r="CEM50" s="15"/>
      <c r="CEN50" s="13"/>
      <c r="CEO50" s="9"/>
      <c r="CEP50" s="8"/>
      <c r="CEQ50" s="8"/>
      <c r="CER50" s="13"/>
      <c r="CES50" s="13"/>
      <c r="CET50" s="14"/>
      <c r="CEU50" s="15"/>
      <c r="CEV50" s="13"/>
      <c r="CEW50" s="9"/>
      <c r="CEX50" s="8"/>
      <c r="CEY50" s="8"/>
      <c r="CEZ50" s="13"/>
      <c r="CFA50" s="13"/>
      <c r="CFB50" s="14"/>
      <c r="CFC50" s="15"/>
      <c r="CFD50" s="13"/>
      <c r="CFE50" s="9"/>
      <c r="CFF50" s="8"/>
      <c r="CFG50" s="8"/>
      <c r="CFH50" s="13"/>
      <c r="CFI50" s="13"/>
      <c r="CFJ50" s="14"/>
      <c r="CFK50" s="15"/>
      <c r="CFL50" s="13"/>
      <c r="CFM50" s="9"/>
      <c r="CFN50" s="8"/>
      <c r="CFO50" s="8"/>
      <c r="CFP50" s="13"/>
      <c r="CFQ50" s="13"/>
      <c r="CFR50" s="14"/>
      <c r="CFS50" s="15"/>
      <c r="CFT50" s="13"/>
      <c r="CFU50" s="9"/>
      <c r="CFV50" s="8"/>
      <c r="CFW50" s="8"/>
      <c r="CFX50" s="13"/>
      <c r="CFY50" s="13"/>
      <c r="CFZ50" s="14"/>
      <c r="CGA50" s="15"/>
      <c r="CGB50" s="13"/>
      <c r="CGC50" s="9"/>
      <c r="CGD50" s="8"/>
      <c r="CGE50" s="8"/>
      <c r="CGF50" s="13"/>
      <c r="CGG50" s="13"/>
      <c r="CGH50" s="14"/>
      <c r="CGI50" s="15"/>
      <c r="CGJ50" s="13"/>
      <c r="CGK50" s="9"/>
      <c r="CGL50" s="8"/>
      <c r="CGM50" s="8"/>
      <c r="CGN50" s="13"/>
      <c r="CGO50" s="13"/>
      <c r="CGP50" s="14"/>
      <c r="CGQ50" s="15"/>
      <c r="CGR50" s="13"/>
      <c r="CGS50" s="9"/>
      <c r="CGT50" s="8"/>
      <c r="CGU50" s="8"/>
      <c r="CGV50" s="13"/>
      <c r="CGW50" s="13"/>
      <c r="CGX50" s="14"/>
      <c r="CGY50" s="15"/>
      <c r="CGZ50" s="13"/>
      <c r="CHA50" s="9"/>
      <c r="CHB50" s="8"/>
      <c r="CHC50" s="8"/>
      <c r="CHD50" s="13"/>
      <c r="CHE50" s="13"/>
      <c r="CHF50" s="14"/>
      <c r="CHG50" s="15"/>
      <c r="CHH50" s="13"/>
      <c r="CHI50" s="9"/>
      <c r="CHJ50" s="8"/>
      <c r="CHK50" s="8"/>
      <c r="CHL50" s="13"/>
      <c r="CHM50" s="13"/>
      <c r="CHN50" s="14"/>
      <c r="CHO50" s="15"/>
      <c r="CHP50" s="13"/>
      <c r="CHQ50" s="9"/>
      <c r="CHR50" s="8"/>
      <c r="CHS50" s="8"/>
      <c r="CHT50" s="13"/>
      <c r="CHU50" s="13"/>
      <c r="CHV50" s="14"/>
      <c r="CHW50" s="15"/>
      <c r="CHX50" s="13"/>
      <c r="CHY50" s="9"/>
      <c r="CHZ50" s="8"/>
      <c r="CIA50" s="8"/>
      <c r="CIB50" s="13"/>
      <c r="CIC50" s="13"/>
      <c r="CID50" s="14"/>
      <c r="CIE50" s="15"/>
      <c r="CIF50" s="13"/>
      <c r="CIG50" s="9"/>
      <c r="CIH50" s="8"/>
      <c r="CII50" s="8"/>
      <c r="CIJ50" s="13"/>
      <c r="CIK50" s="13"/>
      <c r="CIL50" s="14"/>
      <c r="CIM50" s="15"/>
      <c r="CIN50" s="13"/>
      <c r="CIO50" s="9"/>
      <c r="CIP50" s="8"/>
      <c r="CIQ50" s="8"/>
      <c r="CIR50" s="13"/>
      <c r="CIS50" s="13"/>
      <c r="CIT50" s="14"/>
      <c r="CIU50" s="15"/>
      <c r="CIV50" s="13"/>
      <c r="CIW50" s="9"/>
      <c r="CIX50" s="8"/>
      <c r="CIY50" s="8"/>
      <c r="CIZ50" s="13"/>
      <c r="CJA50" s="13"/>
      <c r="CJB50" s="14"/>
      <c r="CJC50" s="15"/>
      <c r="CJD50" s="13"/>
      <c r="CJE50" s="9"/>
      <c r="CJF50" s="8"/>
      <c r="CJG50" s="8"/>
      <c r="CJH50" s="13"/>
      <c r="CJI50" s="13"/>
      <c r="CJJ50" s="14"/>
      <c r="CJK50" s="15"/>
      <c r="CJL50" s="13"/>
      <c r="CJM50" s="9"/>
      <c r="CJN50" s="8"/>
      <c r="CJO50" s="8"/>
      <c r="CJP50" s="13"/>
      <c r="CJQ50" s="13"/>
      <c r="CJR50" s="14"/>
      <c r="CJS50" s="15"/>
      <c r="CJT50" s="13"/>
      <c r="CJU50" s="9"/>
      <c r="CJV50" s="8"/>
      <c r="CJW50" s="8"/>
      <c r="CJX50" s="13"/>
      <c r="CJY50" s="13"/>
      <c r="CJZ50" s="14"/>
      <c r="CKA50" s="15"/>
      <c r="CKB50" s="13"/>
      <c r="CKC50" s="9"/>
      <c r="CKD50" s="8"/>
      <c r="CKE50" s="8"/>
      <c r="CKF50" s="13"/>
      <c r="CKG50" s="13"/>
      <c r="CKH50" s="14"/>
      <c r="CKI50" s="15"/>
      <c r="CKJ50" s="13"/>
      <c r="CKK50" s="9"/>
      <c r="CKL50" s="8"/>
      <c r="CKM50" s="8"/>
      <c r="CKN50" s="13"/>
      <c r="CKO50" s="13"/>
      <c r="CKP50" s="14"/>
      <c r="CKQ50" s="15"/>
      <c r="CKR50" s="13"/>
      <c r="CKS50" s="9"/>
      <c r="CKT50" s="8"/>
      <c r="CKU50" s="8"/>
      <c r="CKV50" s="13"/>
      <c r="CKW50" s="13"/>
      <c r="CKX50" s="14"/>
      <c r="CKY50" s="15"/>
      <c r="CKZ50" s="13"/>
      <c r="CLA50" s="9"/>
      <c r="CLB50" s="8"/>
      <c r="CLC50" s="8"/>
      <c r="CLD50" s="13"/>
      <c r="CLE50" s="13"/>
      <c r="CLF50" s="14"/>
      <c r="CLG50" s="15"/>
      <c r="CLH50" s="13"/>
      <c r="CLI50" s="9"/>
      <c r="CLJ50" s="8"/>
      <c r="CLK50" s="8"/>
      <c r="CLL50" s="13"/>
      <c r="CLM50" s="13"/>
      <c r="CLN50" s="14"/>
      <c r="CLO50" s="15"/>
      <c r="CLP50" s="13"/>
      <c r="CLQ50" s="9"/>
      <c r="CLR50" s="8"/>
      <c r="CLS50" s="8"/>
      <c r="CLT50" s="13"/>
      <c r="CLU50" s="13"/>
      <c r="CLV50" s="14"/>
      <c r="CLW50" s="15"/>
      <c r="CLX50" s="13"/>
      <c r="CLY50" s="9"/>
      <c r="CLZ50" s="8"/>
      <c r="CMA50" s="8"/>
      <c r="CMB50" s="13"/>
      <c r="CMC50" s="13"/>
      <c r="CMD50" s="14"/>
      <c r="CME50" s="15"/>
      <c r="CMF50" s="13"/>
      <c r="CMG50" s="9"/>
      <c r="CMH50" s="8"/>
      <c r="CMI50" s="8"/>
      <c r="CMJ50" s="13"/>
      <c r="CMK50" s="13"/>
      <c r="CML50" s="14"/>
      <c r="CMM50" s="15"/>
      <c r="CMN50" s="13"/>
      <c r="CMO50" s="9"/>
      <c r="CMP50" s="8"/>
      <c r="CMQ50" s="8"/>
      <c r="CMR50" s="13"/>
      <c r="CMS50" s="13"/>
      <c r="CMT50" s="14"/>
      <c r="CMU50" s="15"/>
      <c r="CMV50" s="13"/>
      <c r="CMW50" s="9"/>
      <c r="CMX50" s="8"/>
      <c r="CMY50" s="8"/>
      <c r="CMZ50" s="13"/>
      <c r="CNA50" s="13"/>
      <c r="CNB50" s="14"/>
      <c r="CNC50" s="15"/>
      <c r="CND50" s="13"/>
      <c r="CNE50" s="9"/>
      <c r="CNF50" s="8"/>
      <c r="CNG50" s="8"/>
      <c r="CNH50" s="13"/>
      <c r="CNI50" s="13"/>
      <c r="CNJ50" s="14"/>
      <c r="CNK50" s="15"/>
      <c r="CNL50" s="13"/>
      <c r="CNM50" s="9"/>
      <c r="CNN50" s="8"/>
      <c r="CNO50" s="8"/>
      <c r="CNP50" s="13"/>
      <c r="CNQ50" s="13"/>
      <c r="CNR50" s="14"/>
      <c r="CNS50" s="15"/>
      <c r="CNT50" s="13"/>
      <c r="CNU50" s="9"/>
      <c r="CNV50" s="8"/>
      <c r="CNW50" s="8"/>
      <c r="CNX50" s="13"/>
      <c r="CNY50" s="13"/>
      <c r="CNZ50" s="14"/>
      <c r="COA50" s="15"/>
      <c r="COB50" s="13"/>
      <c r="COC50" s="9"/>
      <c r="COD50" s="8"/>
      <c r="COE50" s="8"/>
      <c r="COF50" s="13"/>
      <c r="COG50" s="13"/>
      <c r="COH50" s="14"/>
      <c r="COI50" s="15"/>
      <c r="COJ50" s="13"/>
      <c r="COK50" s="9"/>
      <c r="COL50" s="8"/>
      <c r="COM50" s="8"/>
      <c r="CON50" s="13"/>
      <c r="COO50" s="13"/>
      <c r="COP50" s="14"/>
      <c r="COQ50" s="15"/>
      <c r="COR50" s="13"/>
      <c r="COS50" s="9"/>
      <c r="COT50" s="8"/>
      <c r="COU50" s="8"/>
      <c r="COV50" s="13"/>
      <c r="COW50" s="13"/>
      <c r="COX50" s="14"/>
      <c r="COY50" s="15"/>
      <c r="COZ50" s="13"/>
      <c r="CPA50" s="9"/>
      <c r="CPB50" s="8"/>
      <c r="CPC50" s="8"/>
      <c r="CPD50" s="13"/>
      <c r="CPE50" s="13"/>
      <c r="CPF50" s="14"/>
      <c r="CPG50" s="15"/>
      <c r="CPH50" s="13"/>
      <c r="CPI50" s="9"/>
      <c r="CPJ50" s="8"/>
      <c r="CPK50" s="8"/>
      <c r="CPL50" s="13"/>
      <c r="CPM50" s="13"/>
      <c r="CPN50" s="14"/>
      <c r="CPO50" s="15"/>
      <c r="CPP50" s="13"/>
      <c r="CPQ50" s="9"/>
      <c r="CPR50" s="8"/>
      <c r="CPS50" s="8"/>
      <c r="CPT50" s="13"/>
      <c r="CPU50" s="13"/>
      <c r="CPV50" s="14"/>
      <c r="CPW50" s="15"/>
      <c r="CPX50" s="13"/>
      <c r="CPY50" s="9"/>
      <c r="CPZ50" s="8"/>
      <c r="CQA50" s="8"/>
      <c r="CQB50" s="13"/>
      <c r="CQC50" s="13"/>
      <c r="CQD50" s="14"/>
      <c r="CQE50" s="15"/>
      <c r="CQF50" s="13"/>
      <c r="CQG50" s="9"/>
      <c r="CQH50" s="8"/>
      <c r="CQI50" s="8"/>
      <c r="CQJ50" s="13"/>
      <c r="CQK50" s="13"/>
      <c r="CQL50" s="14"/>
      <c r="CQM50" s="15"/>
      <c r="CQN50" s="13"/>
      <c r="CQO50" s="9"/>
      <c r="CQP50" s="8"/>
      <c r="CQQ50" s="8"/>
      <c r="CQR50" s="13"/>
      <c r="CQS50" s="13"/>
      <c r="CQT50" s="14"/>
      <c r="CQU50" s="15"/>
      <c r="CQV50" s="13"/>
      <c r="CQW50" s="9"/>
      <c r="CQX50" s="8"/>
      <c r="CQY50" s="8"/>
      <c r="CQZ50" s="13"/>
      <c r="CRA50" s="13"/>
      <c r="CRB50" s="14"/>
      <c r="CRC50" s="15"/>
      <c r="CRD50" s="13"/>
      <c r="CRE50" s="9"/>
      <c r="CRF50" s="8"/>
      <c r="CRG50" s="8"/>
      <c r="CRH50" s="13"/>
      <c r="CRI50" s="13"/>
      <c r="CRJ50" s="14"/>
      <c r="CRK50" s="15"/>
      <c r="CRL50" s="13"/>
      <c r="CRM50" s="9"/>
      <c r="CRN50" s="8"/>
      <c r="CRO50" s="8"/>
      <c r="CRP50" s="13"/>
      <c r="CRQ50" s="13"/>
      <c r="CRR50" s="14"/>
      <c r="CRS50" s="15"/>
      <c r="CRT50" s="13"/>
      <c r="CRU50" s="9"/>
      <c r="CRV50" s="8"/>
      <c r="CRW50" s="8"/>
      <c r="CRX50" s="13"/>
      <c r="CRY50" s="13"/>
      <c r="CRZ50" s="14"/>
      <c r="CSA50" s="15"/>
      <c r="CSB50" s="13"/>
      <c r="CSC50" s="9"/>
      <c r="CSD50" s="8"/>
      <c r="CSE50" s="8"/>
      <c r="CSF50" s="13"/>
      <c r="CSG50" s="13"/>
      <c r="CSH50" s="14"/>
      <c r="CSI50" s="15"/>
      <c r="CSJ50" s="13"/>
      <c r="CSK50" s="9"/>
      <c r="CSL50" s="8"/>
      <c r="CSM50" s="8"/>
      <c r="CSN50" s="13"/>
      <c r="CSO50" s="13"/>
      <c r="CSP50" s="14"/>
      <c r="CSQ50" s="15"/>
      <c r="CSR50" s="13"/>
      <c r="CSS50" s="9"/>
      <c r="CST50" s="8"/>
      <c r="CSU50" s="8"/>
      <c r="CSV50" s="13"/>
      <c r="CSW50" s="13"/>
      <c r="CSX50" s="14"/>
      <c r="CSY50" s="15"/>
      <c r="CSZ50" s="13"/>
      <c r="CTA50" s="9"/>
      <c r="CTB50" s="8"/>
      <c r="CTC50" s="8"/>
      <c r="CTD50" s="13"/>
      <c r="CTE50" s="13"/>
      <c r="CTF50" s="14"/>
      <c r="CTG50" s="15"/>
      <c r="CTH50" s="13"/>
      <c r="CTI50" s="9"/>
      <c r="CTJ50" s="8"/>
      <c r="CTK50" s="8"/>
      <c r="CTL50" s="13"/>
      <c r="CTM50" s="13"/>
      <c r="CTN50" s="14"/>
      <c r="CTO50" s="15"/>
      <c r="CTP50" s="13"/>
      <c r="CTQ50" s="9"/>
      <c r="CTR50" s="8"/>
      <c r="CTS50" s="8"/>
      <c r="CTT50" s="13"/>
      <c r="CTU50" s="13"/>
      <c r="CTV50" s="14"/>
      <c r="CTW50" s="15"/>
      <c r="CTX50" s="13"/>
      <c r="CTY50" s="9"/>
      <c r="CTZ50" s="8"/>
      <c r="CUA50" s="8"/>
      <c r="CUB50" s="13"/>
      <c r="CUC50" s="13"/>
      <c r="CUD50" s="14"/>
      <c r="CUE50" s="15"/>
      <c r="CUF50" s="13"/>
      <c r="CUG50" s="9"/>
      <c r="CUH50" s="8"/>
      <c r="CUI50" s="8"/>
      <c r="CUJ50" s="13"/>
      <c r="CUK50" s="13"/>
      <c r="CUL50" s="14"/>
      <c r="CUM50" s="15"/>
      <c r="CUN50" s="13"/>
      <c r="CUO50" s="9"/>
      <c r="CUP50" s="8"/>
      <c r="CUQ50" s="8"/>
      <c r="CUR50" s="13"/>
      <c r="CUS50" s="13"/>
      <c r="CUT50" s="14"/>
      <c r="CUU50" s="15"/>
      <c r="CUV50" s="13"/>
      <c r="CUW50" s="9"/>
      <c r="CUX50" s="8"/>
      <c r="CUY50" s="8"/>
      <c r="CUZ50" s="13"/>
      <c r="CVA50" s="13"/>
      <c r="CVB50" s="14"/>
      <c r="CVC50" s="15"/>
      <c r="CVD50" s="13"/>
      <c r="CVE50" s="9"/>
      <c r="CVF50" s="8"/>
      <c r="CVG50" s="8"/>
      <c r="CVH50" s="13"/>
      <c r="CVI50" s="13"/>
      <c r="CVJ50" s="14"/>
      <c r="CVK50" s="15"/>
      <c r="CVL50" s="13"/>
      <c r="CVM50" s="9"/>
      <c r="CVN50" s="8"/>
      <c r="CVO50" s="8"/>
      <c r="CVP50" s="13"/>
      <c r="CVQ50" s="13"/>
      <c r="CVR50" s="14"/>
      <c r="CVS50" s="15"/>
      <c r="CVT50" s="13"/>
      <c r="CVU50" s="9"/>
      <c r="CVV50" s="8"/>
      <c r="CVW50" s="8"/>
      <c r="CVX50" s="13"/>
      <c r="CVY50" s="13"/>
      <c r="CVZ50" s="14"/>
      <c r="CWA50" s="15"/>
      <c r="CWB50" s="13"/>
      <c r="CWC50" s="9"/>
      <c r="CWD50" s="8"/>
      <c r="CWE50" s="8"/>
      <c r="CWF50" s="13"/>
      <c r="CWG50" s="13"/>
      <c r="CWH50" s="14"/>
      <c r="CWI50" s="15"/>
      <c r="CWJ50" s="13"/>
      <c r="CWK50" s="9"/>
      <c r="CWL50" s="8"/>
      <c r="CWM50" s="8"/>
      <c r="CWN50" s="13"/>
      <c r="CWO50" s="13"/>
      <c r="CWP50" s="14"/>
      <c r="CWQ50" s="15"/>
      <c r="CWR50" s="13"/>
      <c r="CWS50" s="9"/>
      <c r="CWT50" s="8"/>
      <c r="CWU50" s="8"/>
      <c r="CWV50" s="13"/>
      <c r="CWW50" s="13"/>
      <c r="CWX50" s="14"/>
      <c r="CWY50" s="15"/>
      <c r="CWZ50" s="13"/>
      <c r="CXA50" s="9"/>
      <c r="CXB50" s="8"/>
      <c r="CXC50" s="8"/>
      <c r="CXD50" s="13"/>
      <c r="CXE50" s="13"/>
      <c r="CXF50" s="14"/>
      <c r="CXG50" s="15"/>
      <c r="CXH50" s="13"/>
      <c r="CXI50" s="9"/>
      <c r="CXJ50" s="8"/>
      <c r="CXK50" s="8"/>
      <c r="CXL50" s="13"/>
      <c r="CXM50" s="13"/>
      <c r="CXN50" s="14"/>
      <c r="CXO50" s="15"/>
      <c r="CXP50" s="13"/>
      <c r="CXQ50" s="9"/>
      <c r="CXR50" s="8"/>
      <c r="CXS50" s="8"/>
      <c r="CXT50" s="13"/>
      <c r="CXU50" s="13"/>
      <c r="CXV50" s="14"/>
      <c r="CXW50" s="15"/>
      <c r="CXX50" s="13"/>
      <c r="CXY50" s="9"/>
      <c r="CXZ50" s="8"/>
      <c r="CYA50" s="8"/>
      <c r="CYB50" s="13"/>
      <c r="CYC50" s="13"/>
      <c r="CYD50" s="14"/>
      <c r="CYE50" s="15"/>
      <c r="CYF50" s="13"/>
      <c r="CYG50" s="9"/>
      <c r="CYH50" s="8"/>
      <c r="CYI50" s="8"/>
      <c r="CYJ50" s="13"/>
      <c r="CYK50" s="13"/>
      <c r="CYL50" s="14"/>
      <c r="CYM50" s="15"/>
      <c r="CYN50" s="13"/>
      <c r="CYO50" s="9"/>
      <c r="CYP50" s="8"/>
      <c r="CYQ50" s="8"/>
      <c r="CYR50" s="13"/>
      <c r="CYS50" s="13"/>
      <c r="CYT50" s="14"/>
      <c r="CYU50" s="15"/>
      <c r="CYV50" s="13"/>
      <c r="CYW50" s="9"/>
      <c r="CYX50" s="8"/>
      <c r="CYY50" s="8"/>
      <c r="CYZ50" s="13"/>
      <c r="CZA50" s="13"/>
      <c r="CZB50" s="14"/>
      <c r="CZC50" s="15"/>
      <c r="CZD50" s="13"/>
      <c r="CZE50" s="9"/>
      <c r="CZF50" s="8"/>
      <c r="CZG50" s="8"/>
      <c r="CZH50" s="13"/>
      <c r="CZI50" s="13"/>
      <c r="CZJ50" s="14"/>
      <c r="CZK50" s="15"/>
      <c r="CZL50" s="13"/>
      <c r="CZM50" s="9"/>
      <c r="CZN50" s="8"/>
      <c r="CZO50" s="8"/>
      <c r="CZP50" s="13"/>
      <c r="CZQ50" s="13"/>
      <c r="CZR50" s="14"/>
      <c r="CZS50" s="15"/>
      <c r="CZT50" s="13"/>
      <c r="CZU50" s="9"/>
      <c r="CZV50" s="8"/>
      <c r="CZW50" s="8"/>
      <c r="CZX50" s="13"/>
      <c r="CZY50" s="13"/>
      <c r="CZZ50" s="14"/>
      <c r="DAA50" s="15"/>
      <c r="DAB50" s="13"/>
      <c r="DAC50" s="9"/>
      <c r="DAD50" s="8"/>
      <c r="DAE50" s="8"/>
      <c r="DAF50" s="13"/>
      <c r="DAG50" s="13"/>
      <c r="DAH50" s="14"/>
      <c r="DAI50" s="15"/>
      <c r="DAJ50" s="13"/>
      <c r="DAK50" s="9"/>
      <c r="DAL50" s="8"/>
      <c r="DAM50" s="8"/>
      <c r="DAN50" s="13"/>
      <c r="DAO50" s="13"/>
      <c r="DAP50" s="14"/>
      <c r="DAQ50" s="15"/>
      <c r="DAR50" s="13"/>
      <c r="DAS50" s="9"/>
      <c r="DAT50" s="8"/>
      <c r="DAU50" s="8"/>
      <c r="DAV50" s="13"/>
      <c r="DAW50" s="13"/>
      <c r="DAX50" s="14"/>
      <c r="DAY50" s="15"/>
      <c r="DAZ50" s="13"/>
      <c r="DBA50" s="9"/>
      <c r="DBB50" s="8"/>
      <c r="DBC50" s="8"/>
      <c r="DBD50" s="13"/>
      <c r="DBE50" s="13"/>
      <c r="DBF50" s="14"/>
      <c r="DBG50" s="15"/>
      <c r="DBH50" s="13"/>
      <c r="DBI50" s="9"/>
      <c r="DBJ50" s="8"/>
      <c r="DBK50" s="8"/>
      <c r="DBL50" s="13"/>
      <c r="DBM50" s="13"/>
      <c r="DBN50" s="14"/>
      <c r="DBO50" s="15"/>
      <c r="DBP50" s="13"/>
      <c r="DBQ50" s="9"/>
      <c r="DBR50" s="8"/>
      <c r="DBS50" s="8"/>
      <c r="DBT50" s="13"/>
      <c r="DBU50" s="13"/>
      <c r="DBV50" s="14"/>
      <c r="DBW50" s="15"/>
      <c r="DBX50" s="13"/>
      <c r="DBY50" s="9"/>
      <c r="DBZ50" s="8"/>
      <c r="DCA50" s="8"/>
      <c r="DCB50" s="13"/>
      <c r="DCC50" s="13"/>
      <c r="DCD50" s="14"/>
      <c r="DCE50" s="15"/>
      <c r="DCF50" s="13"/>
      <c r="DCG50" s="9"/>
      <c r="DCH50" s="8"/>
      <c r="DCI50" s="8"/>
      <c r="DCJ50" s="13"/>
      <c r="DCK50" s="13"/>
      <c r="DCL50" s="14"/>
      <c r="DCM50" s="15"/>
      <c r="DCN50" s="13"/>
      <c r="DCO50" s="9"/>
      <c r="DCP50" s="8"/>
      <c r="DCQ50" s="8"/>
      <c r="DCR50" s="13"/>
      <c r="DCS50" s="13"/>
      <c r="DCT50" s="14"/>
      <c r="DCU50" s="15"/>
      <c r="DCV50" s="13"/>
      <c r="DCW50" s="9"/>
      <c r="DCX50" s="8"/>
      <c r="DCY50" s="8"/>
      <c r="DCZ50" s="13"/>
      <c r="DDA50" s="13"/>
      <c r="DDB50" s="14"/>
      <c r="DDC50" s="15"/>
      <c r="DDD50" s="13"/>
      <c r="DDE50" s="9"/>
      <c r="DDF50" s="8"/>
      <c r="DDG50" s="8"/>
      <c r="DDH50" s="13"/>
      <c r="DDI50" s="13"/>
      <c r="DDJ50" s="14"/>
      <c r="DDK50" s="15"/>
      <c r="DDL50" s="13"/>
      <c r="DDM50" s="9"/>
      <c r="DDN50" s="8"/>
      <c r="DDO50" s="8"/>
      <c r="DDP50" s="13"/>
      <c r="DDQ50" s="13"/>
      <c r="DDR50" s="14"/>
      <c r="DDS50" s="15"/>
      <c r="DDT50" s="13"/>
      <c r="DDU50" s="9"/>
      <c r="DDV50" s="8"/>
      <c r="DDW50" s="8"/>
      <c r="DDX50" s="13"/>
      <c r="DDY50" s="13"/>
      <c r="DDZ50" s="14"/>
      <c r="DEA50" s="15"/>
      <c r="DEB50" s="13"/>
      <c r="DEC50" s="9"/>
      <c r="DED50" s="8"/>
      <c r="DEE50" s="8"/>
      <c r="DEF50" s="13"/>
      <c r="DEG50" s="13"/>
      <c r="DEH50" s="14"/>
      <c r="DEI50" s="15"/>
      <c r="DEJ50" s="13"/>
      <c r="DEK50" s="9"/>
      <c r="DEL50" s="8"/>
      <c r="DEM50" s="8"/>
      <c r="DEN50" s="13"/>
      <c r="DEO50" s="13"/>
      <c r="DEP50" s="14"/>
      <c r="DEQ50" s="15"/>
      <c r="DER50" s="13"/>
      <c r="DES50" s="9"/>
      <c r="DET50" s="8"/>
      <c r="DEU50" s="8"/>
      <c r="DEV50" s="13"/>
      <c r="DEW50" s="13"/>
      <c r="DEX50" s="14"/>
      <c r="DEY50" s="15"/>
      <c r="DEZ50" s="13"/>
      <c r="DFA50" s="9"/>
      <c r="DFB50" s="8"/>
      <c r="DFC50" s="8"/>
      <c r="DFD50" s="13"/>
      <c r="DFE50" s="13"/>
      <c r="DFF50" s="14"/>
      <c r="DFG50" s="15"/>
      <c r="DFH50" s="13"/>
      <c r="DFI50" s="9"/>
      <c r="DFJ50" s="8"/>
      <c r="DFK50" s="8"/>
      <c r="DFL50" s="13"/>
      <c r="DFM50" s="13"/>
      <c r="DFN50" s="14"/>
      <c r="DFO50" s="15"/>
      <c r="DFP50" s="13"/>
      <c r="DFQ50" s="9"/>
      <c r="DFR50" s="8"/>
      <c r="DFS50" s="8"/>
      <c r="DFT50" s="13"/>
      <c r="DFU50" s="13"/>
      <c r="DFV50" s="14"/>
      <c r="DFW50" s="15"/>
      <c r="DFX50" s="13"/>
      <c r="DFY50" s="9"/>
      <c r="DFZ50" s="8"/>
      <c r="DGA50" s="8"/>
      <c r="DGB50" s="13"/>
      <c r="DGC50" s="13"/>
      <c r="DGD50" s="14"/>
      <c r="DGE50" s="15"/>
      <c r="DGF50" s="13"/>
      <c r="DGG50" s="9"/>
      <c r="DGH50" s="8"/>
      <c r="DGI50" s="8"/>
      <c r="DGJ50" s="13"/>
      <c r="DGK50" s="13"/>
      <c r="DGL50" s="14"/>
      <c r="DGM50" s="15"/>
      <c r="DGN50" s="13"/>
      <c r="DGO50" s="9"/>
      <c r="DGP50" s="8"/>
      <c r="DGQ50" s="8"/>
      <c r="DGR50" s="13"/>
      <c r="DGS50" s="13"/>
      <c r="DGT50" s="14"/>
      <c r="DGU50" s="15"/>
      <c r="DGV50" s="13"/>
      <c r="DGW50" s="9"/>
      <c r="DGX50" s="8"/>
      <c r="DGY50" s="8"/>
      <c r="DGZ50" s="13"/>
      <c r="DHA50" s="13"/>
      <c r="DHB50" s="14"/>
      <c r="DHC50" s="15"/>
      <c r="DHD50" s="13"/>
      <c r="DHE50" s="9"/>
      <c r="DHF50" s="8"/>
      <c r="DHG50" s="8"/>
      <c r="DHH50" s="13"/>
      <c r="DHI50" s="13"/>
      <c r="DHJ50" s="14"/>
      <c r="DHK50" s="15"/>
      <c r="DHL50" s="13"/>
      <c r="DHM50" s="9"/>
      <c r="DHN50" s="8"/>
      <c r="DHO50" s="8"/>
      <c r="DHP50" s="13"/>
      <c r="DHQ50" s="13"/>
      <c r="DHR50" s="14"/>
      <c r="DHS50" s="15"/>
      <c r="DHT50" s="13"/>
      <c r="DHU50" s="9"/>
      <c r="DHV50" s="8"/>
      <c r="DHW50" s="8"/>
      <c r="DHX50" s="13"/>
      <c r="DHY50" s="13"/>
      <c r="DHZ50" s="14"/>
      <c r="DIA50" s="15"/>
      <c r="DIB50" s="13"/>
      <c r="DIC50" s="9"/>
      <c r="DID50" s="8"/>
      <c r="DIE50" s="8"/>
      <c r="DIF50" s="13"/>
      <c r="DIG50" s="13"/>
      <c r="DIH50" s="14"/>
      <c r="DII50" s="15"/>
      <c r="DIJ50" s="13"/>
      <c r="DIK50" s="9"/>
      <c r="DIL50" s="8"/>
      <c r="DIM50" s="8"/>
      <c r="DIN50" s="13"/>
      <c r="DIO50" s="13"/>
      <c r="DIP50" s="14"/>
      <c r="DIQ50" s="15"/>
      <c r="DIR50" s="13"/>
      <c r="DIS50" s="9"/>
      <c r="DIT50" s="8"/>
      <c r="DIU50" s="8"/>
      <c r="DIV50" s="13"/>
      <c r="DIW50" s="13"/>
      <c r="DIX50" s="14"/>
      <c r="DIY50" s="15"/>
      <c r="DIZ50" s="13"/>
      <c r="DJA50" s="9"/>
      <c r="DJB50" s="8"/>
      <c r="DJC50" s="8"/>
      <c r="DJD50" s="13"/>
      <c r="DJE50" s="13"/>
      <c r="DJF50" s="14"/>
      <c r="DJG50" s="15"/>
      <c r="DJH50" s="13"/>
      <c r="DJI50" s="9"/>
      <c r="DJJ50" s="8"/>
      <c r="DJK50" s="8"/>
      <c r="DJL50" s="13"/>
      <c r="DJM50" s="13"/>
      <c r="DJN50" s="14"/>
      <c r="DJO50" s="15"/>
      <c r="DJP50" s="13"/>
      <c r="DJQ50" s="9"/>
      <c r="DJR50" s="8"/>
      <c r="DJS50" s="8"/>
      <c r="DJT50" s="13"/>
      <c r="DJU50" s="13"/>
      <c r="DJV50" s="14"/>
      <c r="DJW50" s="15"/>
      <c r="DJX50" s="13"/>
      <c r="DJY50" s="9"/>
      <c r="DJZ50" s="8"/>
      <c r="DKA50" s="8"/>
      <c r="DKB50" s="13"/>
      <c r="DKC50" s="13"/>
      <c r="DKD50" s="14"/>
      <c r="DKE50" s="15"/>
      <c r="DKF50" s="13"/>
      <c r="DKG50" s="9"/>
      <c r="DKH50" s="8"/>
      <c r="DKI50" s="8"/>
      <c r="DKJ50" s="13"/>
      <c r="DKK50" s="13"/>
      <c r="DKL50" s="14"/>
      <c r="DKM50" s="15"/>
      <c r="DKN50" s="13"/>
      <c r="DKO50" s="9"/>
      <c r="DKP50" s="8"/>
      <c r="DKQ50" s="8"/>
      <c r="DKR50" s="13"/>
      <c r="DKS50" s="13"/>
      <c r="DKT50" s="14"/>
      <c r="DKU50" s="15"/>
      <c r="DKV50" s="13"/>
      <c r="DKW50" s="9"/>
      <c r="DKX50" s="8"/>
      <c r="DKY50" s="8"/>
      <c r="DKZ50" s="13"/>
      <c r="DLA50" s="13"/>
      <c r="DLB50" s="14"/>
      <c r="DLC50" s="15"/>
      <c r="DLD50" s="13"/>
      <c r="DLE50" s="9"/>
      <c r="DLF50" s="8"/>
      <c r="DLG50" s="8"/>
      <c r="DLH50" s="13"/>
      <c r="DLI50" s="13"/>
      <c r="DLJ50" s="14"/>
      <c r="DLK50" s="15"/>
      <c r="DLL50" s="13"/>
      <c r="DLM50" s="9"/>
      <c r="DLN50" s="8"/>
      <c r="DLO50" s="8"/>
      <c r="DLP50" s="13"/>
      <c r="DLQ50" s="13"/>
      <c r="DLR50" s="14"/>
      <c r="DLS50" s="15"/>
      <c r="DLT50" s="13"/>
      <c r="DLU50" s="9"/>
      <c r="DLV50" s="8"/>
      <c r="DLW50" s="8"/>
      <c r="DLX50" s="13"/>
      <c r="DLY50" s="13"/>
      <c r="DLZ50" s="14"/>
      <c r="DMA50" s="15"/>
      <c r="DMB50" s="13"/>
      <c r="DMC50" s="9"/>
      <c r="DMD50" s="8"/>
      <c r="DME50" s="8"/>
      <c r="DMF50" s="13"/>
      <c r="DMG50" s="13"/>
      <c r="DMH50" s="14"/>
      <c r="DMI50" s="15"/>
      <c r="DMJ50" s="13"/>
      <c r="DMK50" s="9"/>
      <c r="DML50" s="8"/>
      <c r="DMM50" s="8"/>
      <c r="DMN50" s="13"/>
      <c r="DMO50" s="13"/>
      <c r="DMP50" s="14"/>
      <c r="DMQ50" s="15"/>
      <c r="DMR50" s="13"/>
      <c r="DMS50" s="9"/>
      <c r="DMT50" s="8"/>
      <c r="DMU50" s="8"/>
      <c r="DMV50" s="13"/>
      <c r="DMW50" s="13"/>
      <c r="DMX50" s="14"/>
      <c r="DMY50" s="15"/>
      <c r="DMZ50" s="13"/>
      <c r="DNA50" s="9"/>
      <c r="DNB50" s="8"/>
      <c r="DNC50" s="8"/>
      <c r="DND50" s="13"/>
      <c r="DNE50" s="13"/>
      <c r="DNF50" s="14"/>
      <c r="DNG50" s="15"/>
      <c r="DNH50" s="13"/>
      <c r="DNI50" s="9"/>
      <c r="DNJ50" s="8"/>
      <c r="DNK50" s="8"/>
      <c r="DNL50" s="13"/>
      <c r="DNM50" s="13"/>
      <c r="DNN50" s="14"/>
      <c r="DNO50" s="15"/>
      <c r="DNP50" s="13"/>
      <c r="DNQ50" s="9"/>
      <c r="DNR50" s="8"/>
      <c r="DNS50" s="8"/>
      <c r="DNT50" s="13"/>
      <c r="DNU50" s="13"/>
      <c r="DNV50" s="14"/>
      <c r="DNW50" s="15"/>
      <c r="DNX50" s="13"/>
      <c r="DNY50" s="9"/>
      <c r="DNZ50" s="8"/>
      <c r="DOA50" s="8"/>
      <c r="DOB50" s="13"/>
      <c r="DOC50" s="13"/>
      <c r="DOD50" s="14"/>
      <c r="DOE50" s="15"/>
      <c r="DOF50" s="13"/>
      <c r="DOG50" s="9"/>
      <c r="DOH50" s="8"/>
      <c r="DOI50" s="8"/>
      <c r="DOJ50" s="13"/>
      <c r="DOK50" s="13"/>
      <c r="DOL50" s="14"/>
      <c r="DOM50" s="15"/>
      <c r="DON50" s="13"/>
      <c r="DOO50" s="9"/>
      <c r="DOP50" s="8"/>
      <c r="DOQ50" s="8"/>
      <c r="DOR50" s="13"/>
      <c r="DOS50" s="13"/>
      <c r="DOT50" s="14"/>
      <c r="DOU50" s="15"/>
      <c r="DOV50" s="13"/>
      <c r="DOW50" s="9"/>
      <c r="DOX50" s="8"/>
      <c r="DOY50" s="8"/>
      <c r="DOZ50" s="13"/>
      <c r="DPA50" s="13"/>
      <c r="DPB50" s="14"/>
      <c r="DPC50" s="15"/>
      <c r="DPD50" s="13"/>
      <c r="DPE50" s="9"/>
      <c r="DPF50" s="8"/>
      <c r="DPG50" s="8"/>
      <c r="DPH50" s="13"/>
      <c r="DPI50" s="13"/>
      <c r="DPJ50" s="14"/>
      <c r="DPK50" s="15"/>
      <c r="DPL50" s="13"/>
      <c r="DPM50" s="9"/>
      <c r="DPN50" s="8"/>
      <c r="DPO50" s="8"/>
      <c r="DPP50" s="13"/>
      <c r="DPQ50" s="13"/>
      <c r="DPR50" s="14"/>
      <c r="DPS50" s="15"/>
      <c r="DPT50" s="13"/>
      <c r="DPU50" s="9"/>
      <c r="DPV50" s="8"/>
      <c r="DPW50" s="8"/>
      <c r="DPX50" s="13"/>
      <c r="DPY50" s="13"/>
      <c r="DPZ50" s="14"/>
      <c r="DQA50" s="15"/>
      <c r="DQB50" s="13"/>
      <c r="DQC50" s="9"/>
      <c r="DQD50" s="8"/>
      <c r="DQE50" s="8"/>
      <c r="DQF50" s="13"/>
      <c r="DQG50" s="13"/>
      <c r="DQH50" s="14"/>
      <c r="DQI50" s="15"/>
      <c r="DQJ50" s="13"/>
      <c r="DQK50" s="9"/>
      <c r="DQL50" s="8"/>
      <c r="DQM50" s="8"/>
      <c r="DQN50" s="13"/>
      <c r="DQO50" s="13"/>
      <c r="DQP50" s="14"/>
      <c r="DQQ50" s="15"/>
      <c r="DQR50" s="13"/>
      <c r="DQS50" s="9"/>
      <c r="DQT50" s="8"/>
      <c r="DQU50" s="8"/>
      <c r="DQV50" s="13"/>
      <c r="DQW50" s="13"/>
      <c r="DQX50" s="14"/>
      <c r="DQY50" s="15"/>
      <c r="DQZ50" s="13"/>
      <c r="DRA50" s="9"/>
      <c r="DRB50" s="8"/>
      <c r="DRC50" s="8"/>
      <c r="DRD50" s="13"/>
      <c r="DRE50" s="13"/>
      <c r="DRF50" s="14"/>
      <c r="DRG50" s="15"/>
      <c r="DRH50" s="13"/>
      <c r="DRI50" s="9"/>
      <c r="DRJ50" s="8"/>
      <c r="DRK50" s="8"/>
      <c r="DRL50" s="13"/>
      <c r="DRM50" s="13"/>
      <c r="DRN50" s="14"/>
      <c r="DRO50" s="15"/>
      <c r="DRP50" s="13"/>
      <c r="DRQ50" s="9"/>
      <c r="DRR50" s="8"/>
      <c r="DRS50" s="8"/>
      <c r="DRT50" s="13"/>
      <c r="DRU50" s="13"/>
      <c r="DRV50" s="14"/>
      <c r="DRW50" s="15"/>
      <c r="DRX50" s="13"/>
      <c r="DRY50" s="9"/>
      <c r="DRZ50" s="8"/>
      <c r="DSA50" s="8"/>
      <c r="DSB50" s="13"/>
      <c r="DSC50" s="13"/>
      <c r="DSD50" s="14"/>
      <c r="DSE50" s="15"/>
      <c r="DSF50" s="13"/>
      <c r="DSG50" s="9"/>
      <c r="DSH50" s="8"/>
      <c r="DSI50" s="8"/>
      <c r="DSJ50" s="13"/>
      <c r="DSK50" s="13"/>
      <c r="DSL50" s="14"/>
      <c r="DSM50" s="15"/>
      <c r="DSN50" s="13"/>
      <c r="DSO50" s="9"/>
      <c r="DSP50" s="8"/>
      <c r="DSQ50" s="8"/>
      <c r="DSR50" s="13"/>
      <c r="DSS50" s="13"/>
      <c r="DST50" s="14"/>
      <c r="DSU50" s="15"/>
      <c r="DSV50" s="13"/>
      <c r="DSW50" s="9"/>
      <c r="DSX50" s="8"/>
      <c r="DSY50" s="8"/>
      <c r="DSZ50" s="13"/>
      <c r="DTA50" s="13"/>
      <c r="DTB50" s="14"/>
      <c r="DTC50" s="15"/>
      <c r="DTD50" s="13"/>
      <c r="DTE50" s="9"/>
      <c r="DTF50" s="8"/>
      <c r="DTG50" s="8"/>
      <c r="DTH50" s="13"/>
      <c r="DTI50" s="13"/>
      <c r="DTJ50" s="14"/>
      <c r="DTK50" s="15"/>
      <c r="DTL50" s="13"/>
      <c r="DTM50" s="9"/>
      <c r="DTN50" s="8"/>
      <c r="DTO50" s="8"/>
      <c r="DTP50" s="13"/>
      <c r="DTQ50" s="13"/>
      <c r="DTR50" s="14"/>
      <c r="DTS50" s="15"/>
      <c r="DTT50" s="13"/>
      <c r="DTU50" s="9"/>
      <c r="DTV50" s="8"/>
      <c r="DTW50" s="8"/>
      <c r="DTX50" s="13"/>
      <c r="DTY50" s="13"/>
      <c r="DTZ50" s="14"/>
      <c r="DUA50" s="15"/>
      <c r="DUB50" s="13"/>
      <c r="DUC50" s="9"/>
      <c r="DUD50" s="8"/>
      <c r="DUE50" s="8"/>
      <c r="DUF50" s="13"/>
      <c r="DUG50" s="13"/>
      <c r="DUH50" s="14"/>
      <c r="DUI50" s="15"/>
      <c r="DUJ50" s="13"/>
      <c r="DUK50" s="9"/>
      <c r="DUL50" s="8"/>
      <c r="DUM50" s="8"/>
      <c r="DUN50" s="13"/>
      <c r="DUO50" s="13"/>
      <c r="DUP50" s="14"/>
      <c r="DUQ50" s="15"/>
      <c r="DUR50" s="13"/>
      <c r="DUS50" s="9"/>
      <c r="DUT50" s="8"/>
      <c r="DUU50" s="8"/>
      <c r="DUV50" s="13"/>
      <c r="DUW50" s="13"/>
      <c r="DUX50" s="14"/>
      <c r="DUY50" s="15"/>
      <c r="DUZ50" s="13"/>
      <c r="DVA50" s="9"/>
      <c r="DVB50" s="8"/>
      <c r="DVC50" s="8"/>
      <c r="DVD50" s="13"/>
      <c r="DVE50" s="13"/>
      <c r="DVF50" s="14"/>
      <c r="DVG50" s="15"/>
      <c r="DVH50" s="13"/>
      <c r="DVI50" s="9"/>
      <c r="DVJ50" s="8"/>
      <c r="DVK50" s="8"/>
      <c r="DVL50" s="13"/>
      <c r="DVM50" s="13"/>
      <c r="DVN50" s="14"/>
      <c r="DVO50" s="15"/>
      <c r="DVP50" s="13"/>
      <c r="DVQ50" s="9"/>
      <c r="DVR50" s="8"/>
      <c r="DVS50" s="8"/>
      <c r="DVT50" s="13"/>
      <c r="DVU50" s="13"/>
      <c r="DVV50" s="14"/>
      <c r="DVW50" s="15"/>
      <c r="DVX50" s="13"/>
      <c r="DVY50" s="9"/>
      <c r="DVZ50" s="8"/>
      <c r="DWA50" s="8"/>
      <c r="DWB50" s="13"/>
      <c r="DWC50" s="13"/>
      <c r="DWD50" s="14"/>
      <c r="DWE50" s="15"/>
      <c r="DWF50" s="13"/>
      <c r="DWG50" s="9"/>
      <c r="DWH50" s="8"/>
      <c r="DWI50" s="8"/>
      <c r="DWJ50" s="13"/>
      <c r="DWK50" s="13"/>
      <c r="DWL50" s="14"/>
      <c r="DWM50" s="15"/>
      <c r="DWN50" s="13"/>
      <c r="DWO50" s="9"/>
      <c r="DWP50" s="8"/>
      <c r="DWQ50" s="8"/>
      <c r="DWR50" s="13"/>
      <c r="DWS50" s="13"/>
      <c r="DWT50" s="14"/>
      <c r="DWU50" s="15"/>
      <c r="DWV50" s="13"/>
      <c r="DWW50" s="9"/>
      <c r="DWX50" s="8"/>
      <c r="DWY50" s="8"/>
      <c r="DWZ50" s="13"/>
      <c r="DXA50" s="13"/>
      <c r="DXB50" s="14"/>
      <c r="DXC50" s="15"/>
      <c r="DXD50" s="13"/>
      <c r="DXE50" s="9"/>
      <c r="DXF50" s="8"/>
      <c r="DXG50" s="8"/>
      <c r="DXH50" s="13"/>
      <c r="DXI50" s="13"/>
      <c r="DXJ50" s="14"/>
      <c r="DXK50" s="15"/>
      <c r="DXL50" s="13"/>
      <c r="DXM50" s="9"/>
      <c r="DXN50" s="8"/>
      <c r="DXO50" s="8"/>
      <c r="DXP50" s="13"/>
      <c r="DXQ50" s="13"/>
      <c r="DXR50" s="14"/>
      <c r="DXS50" s="15"/>
      <c r="DXT50" s="13"/>
      <c r="DXU50" s="9"/>
      <c r="DXV50" s="8"/>
      <c r="DXW50" s="8"/>
      <c r="DXX50" s="13"/>
      <c r="DXY50" s="13"/>
      <c r="DXZ50" s="14"/>
      <c r="DYA50" s="15"/>
      <c r="DYB50" s="13"/>
      <c r="DYC50" s="9"/>
      <c r="DYD50" s="8"/>
      <c r="DYE50" s="8"/>
      <c r="DYF50" s="13"/>
      <c r="DYG50" s="13"/>
      <c r="DYH50" s="14"/>
      <c r="DYI50" s="15"/>
      <c r="DYJ50" s="13"/>
      <c r="DYK50" s="9"/>
      <c r="DYL50" s="8"/>
      <c r="DYM50" s="8"/>
      <c r="DYN50" s="13"/>
      <c r="DYO50" s="13"/>
      <c r="DYP50" s="14"/>
      <c r="DYQ50" s="15"/>
      <c r="DYR50" s="13"/>
      <c r="DYS50" s="9"/>
      <c r="DYT50" s="8"/>
      <c r="DYU50" s="8"/>
      <c r="DYV50" s="13"/>
      <c r="DYW50" s="13"/>
      <c r="DYX50" s="14"/>
      <c r="DYY50" s="15"/>
      <c r="DYZ50" s="13"/>
      <c r="DZA50" s="9"/>
      <c r="DZB50" s="8"/>
      <c r="DZC50" s="8"/>
      <c r="DZD50" s="13"/>
      <c r="DZE50" s="13"/>
      <c r="DZF50" s="14"/>
      <c r="DZG50" s="15"/>
      <c r="DZH50" s="13"/>
      <c r="DZI50" s="9"/>
      <c r="DZJ50" s="8"/>
      <c r="DZK50" s="8"/>
      <c r="DZL50" s="13"/>
      <c r="DZM50" s="13"/>
      <c r="DZN50" s="14"/>
      <c r="DZO50" s="15"/>
      <c r="DZP50" s="13"/>
      <c r="DZQ50" s="9"/>
      <c r="DZR50" s="8"/>
      <c r="DZS50" s="8"/>
      <c r="DZT50" s="13"/>
      <c r="DZU50" s="13"/>
      <c r="DZV50" s="14"/>
      <c r="DZW50" s="15"/>
      <c r="DZX50" s="13"/>
      <c r="DZY50" s="9"/>
      <c r="DZZ50" s="8"/>
      <c r="EAA50" s="8"/>
      <c r="EAB50" s="13"/>
      <c r="EAC50" s="13"/>
      <c r="EAD50" s="14"/>
      <c r="EAE50" s="15"/>
      <c r="EAF50" s="13"/>
      <c r="EAG50" s="9"/>
      <c r="EAH50" s="8"/>
      <c r="EAI50" s="8"/>
      <c r="EAJ50" s="13"/>
      <c r="EAK50" s="13"/>
      <c r="EAL50" s="14"/>
      <c r="EAM50" s="15"/>
      <c r="EAN50" s="13"/>
      <c r="EAO50" s="9"/>
      <c r="EAP50" s="8"/>
      <c r="EAQ50" s="8"/>
      <c r="EAR50" s="13"/>
      <c r="EAS50" s="13"/>
      <c r="EAT50" s="14"/>
      <c r="EAU50" s="15"/>
      <c r="EAV50" s="13"/>
      <c r="EAW50" s="9"/>
      <c r="EAX50" s="8"/>
      <c r="EAY50" s="8"/>
      <c r="EAZ50" s="13"/>
      <c r="EBA50" s="13"/>
      <c r="EBB50" s="14"/>
      <c r="EBC50" s="15"/>
      <c r="EBD50" s="13"/>
      <c r="EBE50" s="9"/>
      <c r="EBF50" s="8"/>
      <c r="EBG50" s="8"/>
      <c r="EBH50" s="13"/>
      <c r="EBI50" s="13"/>
      <c r="EBJ50" s="14"/>
      <c r="EBK50" s="15"/>
      <c r="EBL50" s="13"/>
      <c r="EBM50" s="9"/>
      <c r="EBN50" s="8"/>
      <c r="EBO50" s="8"/>
      <c r="EBP50" s="13"/>
      <c r="EBQ50" s="13"/>
      <c r="EBR50" s="14"/>
      <c r="EBS50" s="15"/>
      <c r="EBT50" s="13"/>
      <c r="EBU50" s="9"/>
      <c r="EBV50" s="8"/>
      <c r="EBW50" s="8"/>
      <c r="EBX50" s="13"/>
      <c r="EBY50" s="13"/>
      <c r="EBZ50" s="14"/>
      <c r="ECA50" s="15"/>
      <c r="ECB50" s="13"/>
      <c r="ECC50" s="9"/>
      <c r="ECD50" s="8"/>
      <c r="ECE50" s="8"/>
      <c r="ECF50" s="13"/>
      <c r="ECG50" s="13"/>
      <c r="ECH50" s="14"/>
      <c r="ECI50" s="15"/>
      <c r="ECJ50" s="13"/>
      <c r="ECK50" s="9"/>
      <c r="ECL50" s="8"/>
      <c r="ECM50" s="8"/>
      <c r="ECN50" s="13"/>
      <c r="ECO50" s="13"/>
      <c r="ECP50" s="14"/>
      <c r="ECQ50" s="15"/>
      <c r="ECR50" s="13"/>
      <c r="ECS50" s="9"/>
      <c r="ECT50" s="8"/>
      <c r="ECU50" s="8"/>
      <c r="ECV50" s="13"/>
      <c r="ECW50" s="13"/>
      <c r="ECX50" s="14"/>
      <c r="ECY50" s="15"/>
      <c r="ECZ50" s="13"/>
      <c r="EDA50" s="9"/>
      <c r="EDB50" s="8"/>
      <c r="EDC50" s="8"/>
      <c r="EDD50" s="13"/>
      <c r="EDE50" s="13"/>
      <c r="EDF50" s="14"/>
      <c r="EDG50" s="15"/>
      <c r="EDH50" s="13"/>
      <c r="EDI50" s="9"/>
      <c r="EDJ50" s="8"/>
      <c r="EDK50" s="8"/>
      <c r="EDL50" s="13"/>
      <c r="EDM50" s="13"/>
      <c r="EDN50" s="14"/>
      <c r="EDO50" s="15"/>
      <c r="EDP50" s="13"/>
      <c r="EDQ50" s="9"/>
      <c r="EDR50" s="8"/>
      <c r="EDS50" s="8"/>
      <c r="EDT50" s="13"/>
      <c r="EDU50" s="13"/>
      <c r="EDV50" s="14"/>
      <c r="EDW50" s="15"/>
      <c r="EDX50" s="13"/>
      <c r="EDY50" s="9"/>
      <c r="EDZ50" s="8"/>
      <c r="EEA50" s="8"/>
      <c r="EEB50" s="13"/>
      <c r="EEC50" s="13"/>
      <c r="EED50" s="14"/>
      <c r="EEE50" s="15"/>
      <c r="EEF50" s="13"/>
      <c r="EEG50" s="9"/>
      <c r="EEH50" s="8"/>
      <c r="EEI50" s="8"/>
      <c r="EEJ50" s="13"/>
      <c r="EEK50" s="13"/>
      <c r="EEL50" s="14"/>
      <c r="EEM50" s="15"/>
      <c r="EEN50" s="13"/>
      <c r="EEO50" s="9"/>
      <c r="EEP50" s="8"/>
      <c r="EEQ50" s="8"/>
      <c r="EER50" s="13"/>
      <c r="EES50" s="13"/>
      <c r="EET50" s="14"/>
      <c r="EEU50" s="15"/>
      <c r="EEV50" s="13"/>
      <c r="EEW50" s="9"/>
      <c r="EEX50" s="8"/>
      <c r="EEY50" s="8"/>
      <c r="EEZ50" s="13"/>
      <c r="EFA50" s="13"/>
      <c r="EFB50" s="14"/>
      <c r="EFC50" s="15"/>
      <c r="EFD50" s="13"/>
      <c r="EFE50" s="9"/>
      <c r="EFF50" s="8"/>
      <c r="EFG50" s="8"/>
      <c r="EFH50" s="13"/>
      <c r="EFI50" s="13"/>
      <c r="EFJ50" s="14"/>
      <c r="EFK50" s="15"/>
      <c r="EFL50" s="13"/>
      <c r="EFM50" s="9"/>
      <c r="EFN50" s="8"/>
      <c r="EFO50" s="8"/>
      <c r="EFP50" s="13"/>
      <c r="EFQ50" s="13"/>
      <c r="EFR50" s="14"/>
      <c r="EFS50" s="15"/>
      <c r="EFT50" s="13"/>
      <c r="EFU50" s="9"/>
      <c r="EFV50" s="8"/>
      <c r="EFW50" s="8"/>
      <c r="EFX50" s="13"/>
      <c r="EFY50" s="13"/>
      <c r="EFZ50" s="14"/>
      <c r="EGA50" s="15"/>
      <c r="EGB50" s="13"/>
      <c r="EGC50" s="9"/>
      <c r="EGD50" s="8"/>
      <c r="EGE50" s="8"/>
      <c r="EGF50" s="13"/>
      <c r="EGG50" s="13"/>
      <c r="EGH50" s="14"/>
      <c r="EGI50" s="15"/>
      <c r="EGJ50" s="13"/>
      <c r="EGK50" s="9"/>
      <c r="EGL50" s="8"/>
      <c r="EGM50" s="8"/>
      <c r="EGN50" s="13"/>
      <c r="EGO50" s="13"/>
      <c r="EGP50" s="14"/>
      <c r="EGQ50" s="15"/>
      <c r="EGR50" s="13"/>
      <c r="EGS50" s="9"/>
      <c r="EGT50" s="8"/>
      <c r="EGU50" s="8"/>
      <c r="EGV50" s="13"/>
      <c r="EGW50" s="13"/>
      <c r="EGX50" s="14"/>
      <c r="EGY50" s="15"/>
      <c r="EGZ50" s="13"/>
      <c r="EHA50" s="9"/>
      <c r="EHB50" s="8"/>
      <c r="EHC50" s="8"/>
      <c r="EHD50" s="13"/>
      <c r="EHE50" s="13"/>
      <c r="EHF50" s="14"/>
      <c r="EHG50" s="15"/>
      <c r="EHH50" s="13"/>
      <c r="EHI50" s="9"/>
      <c r="EHJ50" s="8"/>
      <c r="EHK50" s="8"/>
      <c r="EHL50" s="13"/>
      <c r="EHM50" s="13"/>
      <c r="EHN50" s="14"/>
      <c r="EHO50" s="15"/>
      <c r="EHP50" s="13"/>
      <c r="EHQ50" s="9"/>
      <c r="EHR50" s="8"/>
      <c r="EHS50" s="8"/>
      <c r="EHT50" s="13"/>
      <c r="EHU50" s="13"/>
      <c r="EHV50" s="14"/>
      <c r="EHW50" s="15"/>
      <c r="EHX50" s="13"/>
      <c r="EHY50" s="9"/>
      <c r="EHZ50" s="8"/>
      <c r="EIA50" s="8"/>
      <c r="EIB50" s="13"/>
      <c r="EIC50" s="13"/>
      <c r="EID50" s="14"/>
      <c r="EIE50" s="15"/>
      <c r="EIF50" s="13"/>
      <c r="EIG50" s="9"/>
      <c r="EIH50" s="8"/>
      <c r="EII50" s="8"/>
      <c r="EIJ50" s="13"/>
      <c r="EIK50" s="13"/>
      <c r="EIL50" s="14"/>
      <c r="EIM50" s="15"/>
      <c r="EIN50" s="13"/>
      <c r="EIO50" s="9"/>
      <c r="EIP50" s="8"/>
      <c r="EIQ50" s="8"/>
      <c r="EIR50" s="13"/>
      <c r="EIS50" s="13"/>
      <c r="EIT50" s="14"/>
      <c r="EIU50" s="15"/>
      <c r="EIV50" s="13"/>
      <c r="EIW50" s="9"/>
      <c r="EIX50" s="8"/>
      <c r="EIY50" s="8"/>
      <c r="EIZ50" s="13"/>
      <c r="EJA50" s="13"/>
      <c r="EJB50" s="14"/>
      <c r="EJC50" s="15"/>
      <c r="EJD50" s="13"/>
      <c r="EJE50" s="9"/>
      <c r="EJF50" s="8"/>
      <c r="EJG50" s="8"/>
      <c r="EJH50" s="13"/>
      <c r="EJI50" s="13"/>
      <c r="EJJ50" s="14"/>
      <c r="EJK50" s="15"/>
      <c r="EJL50" s="13"/>
      <c r="EJM50" s="9"/>
      <c r="EJN50" s="8"/>
      <c r="EJO50" s="8"/>
      <c r="EJP50" s="13"/>
      <c r="EJQ50" s="13"/>
      <c r="EJR50" s="14"/>
      <c r="EJS50" s="15"/>
      <c r="EJT50" s="13"/>
      <c r="EJU50" s="9"/>
      <c r="EJV50" s="8"/>
      <c r="EJW50" s="8"/>
      <c r="EJX50" s="13"/>
      <c r="EJY50" s="13"/>
      <c r="EJZ50" s="14"/>
      <c r="EKA50" s="15"/>
      <c r="EKB50" s="13"/>
      <c r="EKC50" s="9"/>
      <c r="EKD50" s="8"/>
      <c r="EKE50" s="8"/>
      <c r="EKF50" s="13"/>
      <c r="EKG50" s="13"/>
      <c r="EKH50" s="14"/>
      <c r="EKI50" s="15"/>
      <c r="EKJ50" s="13"/>
      <c r="EKK50" s="9"/>
      <c r="EKL50" s="8"/>
      <c r="EKM50" s="8"/>
      <c r="EKN50" s="13"/>
      <c r="EKO50" s="13"/>
      <c r="EKP50" s="14"/>
      <c r="EKQ50" s="15"/>
      <c r="EKR50" s="13"/>
      <c r="EKS50" s="9"/>
      <c r="EKT50" s="8"/>
      <c r="EKU50" s="8"/>
      <c r="EKV50" s="13"/>
      <c r="EKW50" s="13"/>
      <c r="EKX50" s="14"/>
      <c r="EKY50" s="15"/>
      <c r="EKZ50" s="13"/>
      <c r="ELA50" s="9"/>
      <c r="ELB50" s="8"/>
      <c r="ELC50" s="8"/>
      <c r="ELD50" s="13"/>
      <c r="ELE50" s="13"/>
      <c r="ELF50" s="14"/>
      <c r="ELG50" s="15"/>
      <c r="ELH50" s="13"/>
      <c r="ELI50" s="9"/>
      <c r="ELJ50" s="8"/>
      <c r="ELK50" s="8"/>
      <c r="ELL50" s="13"/>
      <c r="ELM50" s="13"/>
      <c r="ELN50" s="14"/>
      <c r="ELO50" s="15"/>
      <c r="ELP50" s="13"/>
      <c r="ELQ50" s="9"/>
      <c r="ELR50" s="8"/>
      <c r="ELS50" s="8"/>
      <c r="ELT50" s="13"/>
      <c r="ELU50" s="13"/>
      <c r="ELV50" s="14"/>
      <c r="ELW50" s="15"/>
      <c r="ELX50" s="13"/>
      <c r="ELY50" s="9"/>
      <c r="ELZ50" s="8"/>
      <c r="EMA50" s="8"/>
      <c r="EMB50" s="13"/>
      <c r="EMC50" s="13"/>
      <c r="EMD50" s="14"/>
      <c r="EME50" s="15"/>
      <c r="EMF50" s="13"/>
      <c r="EMG50" s="9"/>
      <c r="EMH50" s="8"/>
      <c r="EMI50" s="8"/>
      <c r="EMJ50" s="13"/>
      <c r="EMK50" s="13"/>
      <c r="EML50" s="14"/>
      <c r="EMM50" s="15"/>
      <c r="EMN50" s="13"/>
      <c r="EMO50" s="9"/>
      <c r="EMP50" s="8"/>
      <c r="EMQ50" s="8"/>
      <c r="EMR50" s="13"/>
      <c r="EMS50" s="13"/>
      <c r="EMT50" s="14"/>
      <c r="EMU50" s="15"/>
      <c r="EMV50" s="13"/>
      <c r="EMW50" s="9"/>
      <c r="EMX50" s="8"/>
      <c r="EMY50" s="8"/>
      <c r="EMZ50" s="13"/>
      <c r="ENA50" s="13"/>
      <c r="ENB50" s="14"/>
      <c r="ENC50" s="15"/>
      <c r="END50" s="13"/>
      <c r="ENE50" s="9"/>
      <c r="ENF50" s="8"/>
      <c r="ENG50" s="8"/>
      <c r="ENH50" s="13"/>
      <c r="ENI50" s="13"/>
      <c r="ENJ50" s="14"/>
      <c r="ENK50" s="15"/>
      <c r="ENL50" s="13"/>
      <c r="ENM50" s="9"/>
      <c r="ENN50" s="8"/>
      <c r="ENO50" s="8"/>
      <c r="ENP50" s="13"/>
      <c r="ENQ50" s="13"/>
      <c r="ENR50" s="14"/>
      <c r="ENS50" s="15"/>
      <c r="ENT50" s="13"/>
      <c r="ENU50" s="9"/>
      <c r="ENV50" s="8"/>
      <c r="ENW50" s="8"/>
      <c r="ENX50" s="13"/>
      <c r="ENY50" s="13"/>
      <c r="ENZ50" s="14"/>
      <c r="EOA50" s="15"/>
      <c r="EOB50" s="13"/>
      <c r="EOC50" s="9"/>
      <c r="EOD50" s="8"/>
      <c r="EOE50" s="8"/>
      <c r="EOF50" s="13"/>
      <c r="EOG50" s="13"/>
      <c r="EOH50" s="14"/>
      <c r="EOI50" s="15"/>
      <c r="EOJ50" s="13"/>
      <c r="EOK50" s="9"/>
      <c r="EOL50" s="8"/>
      <c r="EOM50" s="8"/>
      <c r="EON50" s="13"/>
      <c r="EOO50" s="13"/>
      <c r="EOP50" s="14"/>
      <c r="EOQ50" s="15"/>
      <c r="EOR50" s="13"/>
      <c r="EOS50" s="9"/>
      <c r="EOT50" s="8"/>
      <c r="EOU50" s="8"/>
      <c r="EOV50" s="13"/>
      <c r="EOW50" s="13"/>
      <c r="EOX50" s="14"/>
      <c r="EOY50" s="15"/>
      <c r="EOZ50" s="13"/>
      <c r="EPA50" s="9"/>
      <c r="EPB50" s="8"/>
      <c r="EPC50" s="8"/>
      <c r="EPD50" s="13"/>
      <c r="EPE50" s="13"/>
      <c r="EPF50" s="14"/>
      <c r="EPG50" s="15"/>
      <c r="EPH50" s="13"/>
      <c r="EPI50" s="9"/>
      <c r="EPJ50" s="8"/>
      <c r="EPK50" s="8"/>
      <c r="EPL50" s="13"/>
      <c r="EPM50" s="13"/>
      <c r="EPN50" s="14"/>
      <c r="EPO50" s="15"/>
      <c r="EPP50" s="13"/>
      <c r="EPQ50" s="9"/>
      <c r="EPR50" s="8"/>
      <c r="EPS50" s="8"/>
      <c r="EPT50" s="13"/>
      <c r="EPU50" s="13"/>
      <c r="EPV50" s="14"/>
      <c r="EPW50" s="15"/>
      <c r="EPX50" s="13"/>
      <c r="EPY50" s="9"/>
      <c r="EPZ50" s="8"/>
      <c r="EQA50" s="8"/>
      <c r="EQB50" s="13"/>
      <c r="EQC50" s="13"/>
      <c r="EQD50" s="14"/>
      <c r="EQE50" s="15"/>
      <c r="EQF50" s="13"/>
      <c r="EQG50" s="9"/>
      <c r="EQH50" s="8"/>
      <c r="EQI50" s="8"/>
      <c r="EQJ50" s="13"/>
      <c r="EQK50" s="13"/>
      <c r="EQL50" s="14"/>
      <c r="EQM50" s="15"/>
      <c r="EQN50" s="13"/>
      <c r="EQO50" s="9"/>
      <c r="EQP50" s="8"/>
      <c r="EQQ50" s="8"/>
      <c r="EQR50" s="13"/>
      <c r="EQS50" s="13"/>
      <c r="EQT50" s="14"/>
      <c r="EQU50" s="15"/>
      <c r="EQV50" s="13"/>
      <c r="EQW50" s="9"/>
      <c r="EQX50" s="8"/>
      <c r="EQY50" s="8"/>
      <c r="EQZ50" s="13"/>
      <c r="ERA50" s="13"/>
      <c r="ERB50" s="14"/>
      <c r="ERC50" s="15"/>
      <c r="ERD50" s="13"/>
      <c r="ERE50" s="9"/>
      <c r="ERF50" s="8"/>
      <c r="ERG50" s="8"/>
      <c r="ERH50" s="13"/>
      <c r="ERI50" s="13"/>
      <c r="ERJ50" s="14"/>
      <c r="ERK50" s="15"/>
      <c r="ERL50" s="13"/>
      <c r="ERM50" s="9"/>
      <c r="ERN50" s="8"/>
      <c r="ERO50" s="8"/>
      <c r="ERP50" s="13"/>
      <c r="ERQ50" s="13"/>
      <c r="ERR50" s="14"/>
      <c r="ERS50" s="15"/>
      <c r="ERT50" s="13"/>
      <c r="ERU50" s="9"/>
      <c r="ERV50" s="8"/>
      <c r="ERW50" s="8"/>
      <c r="ERX50" s="13"/>
      <c r="ERY50" s="13"/>
      <c r="ERZ50" s="14"/>
      <c r="ESA50" s="15"/>
      <c r="ESB50" s="13"/>
      <c r="ESC50" s="9"/>
      <c r="ESD50" s="8"/>
      <c r="ESE50" s="8"/>
      <c r="ESF50" s="13"/>
      <c r="ESG50" s="13"/>
      <c r="ESH50" s="14"/>
      <c r="ESI50" s="15"/>
      <c r="ESJ50" s="13"/>
      <c r="ESK50" s="9"/>
      <c r="ESL50" s="8"/>
      <c r="ESM50" s="8"/>
      <c r="ESN50" s="13"/>
      <c r="ESO50" s="13"/>
      <c r="ESP50" s="14"/>
      <c r="ESQ50" s="15"/>
      <c r="ESR50" s="13"/>
      <c r="ESS50" s="9"/>
      <c r="EST50" s="8"/>
      <c r="ESU50" s="8"/>
      <c r="ESV50" s="13"/>
      <c r="ESW50" s="13"/>
      <c r="ESX50" s="14"/>
      <c r="ESY50" s="15"/>
      <c r="ESZ50" s="13"/>
      <c r="ETA50" s="9"/>
      <c r="ETB50" s="8"/>
      <c r="ETC50" s="8"/>
      <c r="ETD50" s="13"/>
      <c r="ETE50" s="13"/>
      <c r="ETF50" s="14"/>
      <c r="ETG50" s="15"/>
      <c r="ETH50" s="13"/>
      <c r="ETI50" s="9"/>
      <c r="ETJ50" s="8"/>
      <c r="ETK50" s="8"/>
      <c r="ETL50" s="13"/>
      <c r="ETM50" s="13"/>
      <c r="ETN50" s="14"/>
      <c r="ETO50" s="15"/>
      <c r="ETP50" s="13"/>
      <c r="ETQ50" s="9"/>
      <c r="ETR50" s="8"/>
      <c r="ETS50" s="8"/>
      <c r="ETT50" s="13"/>
      <c r="ETU50" s="13"/>
      <c r="ETV50" s="14"/>
      <c r="ETW50" s="15"/>
      <c r="ETX50" s="13"/>
      <c r="ETY50" s="9"/>
      <c r="ETZ50" s="8"/>
      <c r="EUA50" s="8"/>
      <c r="EUB50" s="13"/>
      <c r="EUC50" s="13"/>
      <c r="EUD50" s="14"/>
      <c r="EUE50" s="15"/>
      <c r="EUF50" s="13"/>
      <c r="EUG50" s="9"/>
      <c r="EUH50" s="8"/>
      <c r="EUI50" s="8"/>
      <c r="EUJ50" s="13"/>
      <c r="EUK50" s="13"/>
      <c r="EUL50" s="14"/>
      <c r="EUM50" s="15"/>
      <c r="EUN50" s="13"/>
      <c r="EUO50" s="9"/>
      <c r="EUP50" s="8"/>
      <c r="EUQ50" s="8"/>
      <c r="EUR50" s="13"/>
      <c r="EUS50" s="13"/>
      <c r="EUT50" s="14"/>
      <c r="EUU50" s="15"/>
      <c r="EUV50" s="13"/>
      <c r="EUW50" s="9"/>
      <c r="EUX50" s="8"/>
      <c r="EUY50" s="8"/>
      <c r="EUZ50" s="13"/>
      <c r="EVA50" s="13"/>
      <c r="EVB50" s="14"/>
      <c r="EVC50" s="15"/>
      <c r="EVD50" s="13"/>
      <c r="EVE50" s="9"/>
      <c r="EVF50" s="8"/>
      <c r="EVG50" s="8"/>
      <c r="EVH50" s="13"/>
      <c r="EVI50" s="13"/>
      <c r="EVJ50" s="14"/>
      <c r="EVK50" s="15"/>
      <c r="EVL50" s="13"/>
      <c r="EVM50" s="9"/>
      <c r="EVN50" s="8"/>
      <c r="EVO50" s="8"/>
      <c r="EVP50" s="13"/>
      <c r="EVQ50" s="13"/>
      <c r="EVR50" s="14"/>
      <c r="EVS50" s="15"/>
      <c r="EVT50" s="13"/>
      <c r="EVU50" s="9"/>
      <c r="EVV50" s="8"/>
      <c r="EVW50" s="8"/>
      <c r="EVX50" s="13"/>
      <c r="EVY50" s="13"/>
      <c r="EVZ50" s="14"/>
      <c r="EWA50" s="15"/>
      <c r="EWB50" s="13"/>
      <c r="EWC50" s="9"/>
      <c r="EWD50" s="8"/>
      <c r="EWE50" s="8"/>
      <c r="EWF50" s="13"/>
      <c r="EWG50" s="13"/>
      <c r="EWH50" s="14"/>
      <c r="EWI50" s="15"/>
      <c r="EWJ50" s="13"/>
      <c r="EWK50" s="9"/>
      <c r="EWL50" s="8"/>
      <c r="EWM50" s="8"/>
      <c r="EWN50" s="13"/>
      <c r="EWO50" s="13"/>
      <c r="EWP50" s="14"/>
      <c r="EWQ50" s="15"/>
      <c r="EWR50" s="13"/>
      <c r="EWS50" s="9"/>
      <c r="EWT50" s="8"/>
      <c r="EWU50" s="8"/>
      <c r="EWV50" s="13"/>
      <c r="EWW50" s="13"/>
      <c r="EWX50" s="14"/>
      <c r="EWY50" s="15"/>
      <c r="EWZ50" s="13"/>
      <c r="EXA50" s="9"/>
      <c r="EXB50" s="8"/>
      <c r="EXC50" s="8"/>
      <c r="EXD50" s="13"/>
      <c r="EXE50" s="13"/>
      <c r="EXF50" s="14"/>
      <c r="EXG50" s="15"/>
      <c r="EXH50" s="13"/>
      <c r="EXI50" s="9"/>
      <c r="EXJ50" s="8"/>
      <c r="EXK50" s="8"/>
      <c r="EXL50" s="13"/>
      <c r="EXM50" s="13"/>
      <c r="EXN50" s="14"/>
      <c r="EXO50" s="15"/>
      <c r="EXP50" s="13"/>
      <c r="EXQ50" s="9"/>
      <c r="EXR50" s="8"/>
      <c r="EXS50" s="8"/>
      <c r="EXT50" s="13"/>
      <c r="EXU50" s="13"/>
      <c r="EXV50" s="14"/>
      <c r="EXW50" s="15"/>
      <c r="EXX50" s="13"/>
      <c r="EXY50" s="9"/>
      <c r="EXZ50" s="8"/>
      <c r="EYA50" s="8"/>
      <c r="EYB50" s="13"/>
      <c r="EYC50" s="13"/>
      <c r="EYD50" s="14"/>
      <c r="EYE50" s="15"/>
      <c r="EYF50" s="13"/>
      <c r="EYG50" s="9"/>
      <c r="EYH50" s="8"/>
      <c r="EYI50" s="8"/>
      <c r="EYJ50" s="13"/>
      <c r="EYK50" s="13"/>
      <c r="EYL50" s="14"/>
      <c r="EYM50" s="15"/>
      <c r="EYN50" s="13"/>
      <c r="EYO50" s="9"/>
      <c r="EYP50" s="8"/>
      <c r="EYQ50" s="8"/>
      <c r="EYR50" s="13"/>
      <c r="EYS50" s="13"/>
      <c r="EYT50" s="14"/>
      <c r="EYU50" s="15"/>
      <c r="EYV50" s="13"/>
      <c r="EYW50" s="9"/>
      <c r="EYX50" s="8"/>
      <c r="EYY50" s="8"/>
      <c r="EYZ50" s="13"/>
      <c r="EZA50" s="13"/>
      <c r="EZB50" s="14"/>
      <c r="EZC50" s="15"/>
      <c r="EZD50" s="13"/>
      <c r="EZE50" s="9"/>
      <c r="EZF50" s="8"/>
      <c r="EZG50" s="8"/>
      <c r="EZH50" s="13"/>
      <c r="EZI50" s="13"/>
      <c r="EZJ50" s="14"/>
      <c r="EZK50" s="15"/>
      <c r="EZL50" s="13"/>
      <c r="EZM50" s="9"/>
      <c r="EZN50" s="8"/>
      <c r="EZO50" s="8"/>
      <c r="EZP50" s="13"/>
      <c r="EZQ50" s="13"/>
      <c r="EZR50" s="14"/>
      <c r="EZS50" s="15"/>
      <c r="EZT50" s="13"/>
      <c r="EZU50" s="9"/>
      <c r="EZV50" s="8"/>
      <c r="EZW50" s="8"/>
      <c r="EZX50" s="13"/>
      <c r="EZY50" s="13"/>
      <c r="EZZ50" s="14"/>
      <c r="FAA50" s="15"/>
      <c r="FAB50" s="13"/>
      <c r="FAC50" s="9"/>
      <c r="FAD50" s="8"/>
      <c r="FAE50" s="8"/>
      <c r="FAF50" s="13"/>
      <c r="FAG50" s="13"/>
      <c r="FAH50" s="14"/>
      <c r="FAI50" s="15"/>
      <c r="FAJ50" s="13"/>
      <c r="FAK50" s="9"/>
      <c r="FAL50" s="8"/>
      <c r="FAM50" s="8"/>
      <c r="FAN50" s="13"/>
      <c r="FAO50" s="13"/>
      <c r="FAP50" s="14"/>
      <c r="FAQ50" s="15"/>
      <c r="FAR50" s="13"/>
      <c r="FAS50" s="9"/>
      <c r="FAT50" s="8"/>
      <c r="FAU50" s="8"/>
      <c r="FAV50" s="13"/>
      <c r="FAW50" s="13"/>
      <c r="FAX50" s="14"/>
      <c r="FAY50" s="15"/>
      <c r="FAZ50" s="13"/>
      <c r="FBA50" s="9"/>
      <c r="FBB50" s="8"/>
      <c r="FBC50" s="8"/>
      <c r="FBD50" s="13"/>
      <c r="FBE50" s="13"/>
      <c r="FBF50" s="14"/>
      <c r="FBG50" s="15"/>
      <c r="FBH50" s="13"/>
      <c r="FBI50" s="9"/>
      <c r="FBJ50" s="8"/>
      <c r="FBK50" s="8"/>
      <c r="FBL50" s="13"/>
      <c r="FBM50" s="13"/>
      <c r="FBN50" s="14"/>
      <c r="FBO50" s="15"/>
      <c r="FBP50" s="13"/>
      <c r="FBQ50" s="9"/>
      <c r="FBR50" s="8"/>
      <c r="FBS50" s="8"/>
      <c r="FBT50" s="13"/>
      <c r="FBU50" s="13"/>
      <c r="FBV50" s="14"/>
      <c r="FBW50" s="15"/>
      <c r="FBX50" s="13"/>
      <c r="FBY50" s="9"/>
      <c r="FBZ50" s="8"/>
      <c r="FCA50" s="8"/>
      <c r="FCB50" s="13"/>
      <c r="FCC50" s="13"/>
      <c r="FCD50" s="14"/>
      <c r="FCE50" s="15"/>
      <c r="FCF50" s="13"/>
      <c r="FCG50" s="9"/>
      <c r="FCH50" s="8"/>
      <c r="FCI50" s="8"/>
      <c r="FCJ50" s="13"/>
      <c r="FCK50" s="13"/>
      <c r="FCL50" s="14"/>
      <c r="FCM50" s="15"/>
      <c r="FCN50" s="13"/>
      <c r="FCO50" s="9"/>
      <c r="FCP50" s="8"/>
      <c r="FCQ50" s="8"/>
      <c r="FCR50" s="13"/>
      <c r="FCS50" s="13"/>
      <c r="FCT50" s="14"/>
      <c r="FCU50" s="15"/>
      <c r="FCV50" s="13"/>
      <c r="FCW50" s="9"/>
      <c r="FCX50" s="8"/>
      <c r="FCY50" s="8"/>
      <c r="FCZ50" s="13"/>
      <c r="FDA50" s="13"/>
      <c r="FDB50" s="14"/>
      <c r="FDC50" s="15"/>
      <c r="FDD50" s="13"/>
      <c r="FDE50" s="9"/>
      <c r="FDF50" s="8"/>
      <c r="FDG50" s="8"/>
      <c r="FDH50" s="13"/>
      <c r="FDI50" s="13"/>
      <c r="FDJ50" s="14"/>
      <c r="FDK50" s="15"/>
      <c r="FDL50" s="13"/>
      <c r="FDM50" s="9"/>
      <c r="FDN50" s="8"/>
      <c r="FDO50" s="8"/>
      <c r="FDP50" s="13"/>
      <c r="FDQ50" s="13"/>
      <c r="FDR50" s="14"/>
      <c r="FDS50" s="15"/>
      <c r="FDT50" s="13"/>
      <c r="FDU50" s="9"/>
      <c r="FDV50" s="8"/>
      <c r="FDW50" s="8"/>
      <c r="FDX50" s="13"/>
      <c r="FDY50" s="13"/>
      <c r="FDZ50" s="14"/>
      <c r="FEA50" s="15"/>
      <c r="FEB50" s="13"/>
      <c r="FEC50" s="9"/>
      <c r="FED50" s="8"/>
      <c r="FEE50" s="8"/>
      <c r="FEF50" s="13"/>
      <c r="FEG50" s="13"/>
      <c r="FEH50" s="14"/>
      <c r="FEI50" s="15"/>
      <c r="FEJ50" s="13"/>
      <c r="FEK50" s="9"/>
      <c r="FEL50" s="8"/>
      <c r="FEM50" s="8"/>
      <c r="FEN50" s="13"/>
      <c r="FEO50" s="13"/>
      <c r="FEP50" s="14"/>
      <c r="FEQ50" s="15"/>
      <c r="FER50" s="13"/>
      <c r="FES50" s="9"/>
      <c r="FET50" s="8"/>
      <c r="FEU50" s="8"/>
      <c r="FEV50" s="13"/>
      <c r="FEW50" s="13"/>
      <c r="FEX50" s="14"/>
      <c r="FEY50" s="15"/>
      <c r="FEZ50" s="13"/>
      <c r="FFA50" s="9"/>
      <c r="FFB50" s="8"/>
      <c r="FFC50" s="8"/>
      <c r="FFD50" s="13"/>
      <c r="FFE50" s="13"/>
      <c r="FFF50" s="14"/>
      <c r="FFG50" s="15"/>
      <c r="FFH50" s="13"/>
      <c r="FFI50" s="9"/>
      <c r="FFJ50" s="8"/>
      <c r="FFK50" s="8"/>
      <c r="FFL50" s="13"/>
      <c r="FFM50" s="13"/>
      <c r="FFN50" s="14"/>
      <c r="FFO50" s="15"/>
      <c r="FFP50" s="13"/>
      <c r="FFQ50" s="9"/>
      <c r="FFR50" s="8"/>
      <c r="FFS50" s="8"/>
      <c r="FFT50" s="13"/>
      <c r="FFU50" s="13"/>
      <c r="FFV50" s="14"/>
      <c r="FFW50" s="15"/>
      <c r="FFX50" s="13"/>
      <c r="FFY50" s="9"/>
      <c r="FFZ50" s="8"/>
      <c r="FGA50" s="8"/>
      <c r="FGB50" s="13"/>
      <c r="FGC50" s="13"/>
      <c r="FGD50" s="14"/>
      <c r="FGE50" s="15"/>
      <c r="FGF50" s="13"/>
      <c r="FGG50" s="9"/>
      <c r="FGH50" s="8"/>
      <c r="FGI50" s="8"/>
      <c r="FGJ50" s="13"/>
      <c r="FGK50" s="13"/>
      <c r="FGL50" s="14"/>
      <c r="FGM50" s="15"/>
      <c r="FGN50" s="13"/>
      <c r="FGO50" s="9"/>
      <c r="FGP50" s="8"/>
      <c r="FGQ50" s="8"/>
      <c r="FGR50" s="13"/>
      <c r="FGS50" s="13"/>
      <c r="FGT50" s="14"/>
      <c r="FGU50" s="15"/>
      <c r="FGV50" s="13"/>
      <c r="FGW50" s="9"/>
      <c r="FGX50" s="8"/>
      <c r="FGY50" s="8"/>
      <c r="FGZ50" s="13"/>
      <c r="FHA50" s="13"/>
      <c r="FHB50" s="14"/>
      <c r="FHC50" s="15"/>
      <c r="FHD50" s="13"/>
      <c r="FHE50" s="9"/>
      <c r="FHF50" s="8"/>
      <c r="FHG50" s="8"/>
      <c r="FHH50" s="13"/>
      <c r="FHI50" s="13"/>
      <c r="FHJ50" s="14"/>
      <c r="FHK50" s="15"/>
      <c r="FHL50" s="13"/>
      <c r="FHM50" s="9"/>
      <c r="FHN50" s="8"/>
      <c r="FHO50" s="8"/>
      <c r="FHP50" s="13"/>
      <c r="FHQ50" s="13"/>
      <c r="FHR50" s="14"/>
      <c r="FHS50" s="15"/>
      <c r="FHT50" s="13"/>
      <c r="FHU50" s="9"/>
      <c r="FHV50" s="8"/>
      <c r="FHW50" s="8"/>
      <c r="FHX50" s="13"/>
      <c r="FHY50" s="13"/>
      <c r="FHZ50" s="14"/>
      <c r="FIA50" s="15"/>
      <c r="FIB50" s="13"/>
      <c r="FIC50" s="9"/>
      <c r="FID50" s="8"/>
      <c r="FIE50" s="8"/>
      <c r="FIF50" s="13"/>
      <c r="FIG50" s="13"/>
      <c r="FIH50" s="14"/>
      <c r="FII50" s="15"/>
      <c r="FIJ50" s="13"/>
      <c r="FIK50" s="9"/>
      <c r="FIL50" s="8"/>
      <c r="FIM50" s="8"/>
      <c r="FIN50" s="13"/>
      <c r="FIO50" s="13"/>
      <c r="FIP50" s="14"/>
      <c r="FIQ50" s="15"/>
      <c r="FIR50" s="13"/>
      <c r="FIS50" s="9"/>
      <c r="FIT50" s="8"/>
      <c r="FIU50" s="8"/>
      <c r="FIV50" s="13"/>
      <c r="FIW50" s="13"/>
      <c r="FIX50" s="14"/>
      <c r="FIY50" s="15"/>
      <c r="FIZ50" s="13"/>
      <c r="FJA50" s="9"/>
      <c r="FJB50" s="8"/>
      <c r="FJC50" s="8"/>
      <c r="FJD50" s="13"/>
      <c r="FJE50" s="13"/>
      <c r="FJF50" s="14"/>
      <c r="FJG50" s="15"/>
      <c r="FJH50" s="13"/>
      <c r="FJI50" s="9"/>
      <c r="FJJ50" s="8"/>
      <c r="FJK50" s="8"/>
      <c r="FJL50" s="13"/>
      <c r="FJM50" s="13"/>
      <c r="FJN50" s="14"/>
      <c r="FJO50" s="15"/>
      <c r="FJP50" s="13"/>
      <c r="FJQ50" s="9"/>
      <c r="FJR50" s="8"/>
      <c r="FJS50" s="8"/>
      <c r="FJT50" s="13"/>
      <c r="FJU50" s="13"/>
      <c r="FJV50" s="14"/>
      <c r="FJW50" s="15"/>
      <c r="FJX50" s="13"/>
      <c r="FJY50" s="9"/>
      <c r="FJZ50" s="8"/>
      <c r="FKA50" s="8"/>
      <c r="FKB50" s="13"/>
      <c r="FKC50" s="13"/>
      <c r="FKD50" s="14"/>
      <c r="FKE50" s="15"/>
      <c r="FKF50" s="13"/>
      <c r="FKG50" s="9"/>
      <c r="FKH50" s="8"/>
      <c r="FKI50" s="8"/>
      <c r="FKJ50" s="13"/>
      <c r="FKK50" s="13"/>
      <c r="FKL50" s="14"/>
      <c r="FKM50" s="15"/>
      <c r="FKN50" s="13"/>
      <c r="FKO50" s="9"/>
      <c r="FKP50" s="8"/>
      <c r="FKQ50" s="8"/>
      <c r="FKR50" s="13"/>
      <c r="FKS50" s="13"/>
      <c r="FKT50" s="14"/>
      <c r="FKU50" s="15"/>
      <c r="FKV50" s="13"/>
      <c r="FKW50" s="9"/>
      <c r="FKX50" s="8"/>
      <c r="FKY50" s="8"/>
      <c r="FKZ50" s="13"/>
      <c r="FLA50" s="13"/>
      <c r="FLB50" s="14"/>
      <c r="FLC50" s="15"/>
      <c r="FLD50" s="13"/>
      <c r="FLE50" s="9"/>
      <c r="FLF50" s="8"/>
      <c r="FLG50" s="8"/>
      <c r="FLH50" s="13"/>
      <c r="FLI50" s="13"/>
      <c r="FLJ50" s="14"/>
      <c r="FLK50" s="15"/>
      <c r="FLL50" s="13"/>
      <c r="FLM50" s="9"/>
      <c r="FLN50" s="8"/>
      <c r="FLO50" s="8"/>
      <c r="FLP50" s="13"/>
      <c r="FLQ50" s="13"/>
      <c r="FLR50" s="14"/>
      <c r="FLS50" s="15"/>
      <c r="FLT50" s="13"/>
      <c r="FLU50" s="9"/>
      <c r="FLV50" s="8"/>
      <c r="FLW50" s="8"/>
      <c r="FLX50" s="13"/>
      <c r="FLY50" s="13"/>
      <c r="FLZ50" s="14"/>
      <c r="FMA50" s="15"/>
      <c r="FMB50" s="13"/>
      <c r="FMC50" s="9"/>
      <c r="FMD50" s="8"/>
      <c r="FME50" s="8"/>
      <c r="FMF50" s="13"/>
      <c r="FMG50" s="13"/>
      <c r="FMH50" s="14"/>
      <c r="FMI50" s="15"/>
      <c r="FMJ50" s="13"/>
      <c r="FMK50" s="9"/>
      <c r="FML50" s="8"/>
      <c r="FMM50" s="8"/>
      <c r="FMN50" s="13"/>
      <c r="FMO50" s="13"/>
      <c r="FMP50" s="14"/>
      <c r="FMQ50" s="15"/>
      <c r="FMR50" s="13"/>
      <c r="FMS50" s="9"/>
      <c r="FMT50" s="8"/>
      <c r="FMU50" s="8"/>
      <c r="FMV50" s="13"/>
      <c r="FMW50" s="13"/>
      <c r="FMX50" s="14"/>
      <c r="FMY50" s="15"/>
      <c r="FMZ50" s="13"/>
      <c r="FNA50" s="9"/>
      <c r="FNB50" s="8"/>
      <c r="FNC50" s="8"/>
      <c r="FND50" s="13"/>
      <c r="FNE50" s="13"/>
      <c r="FNF50" s="14"/>
      <c r="FNG50" s="15"/>
      <c r="FNH50" s="13"/>
      <c r="FNI50" s="9"/>
      <c r="FNJ50" s="8"/>
      <c r="FNK50" s="8"/>
      <c r="FNL50" s="13"/>
      <c r="FNM50" s="13"/>
      <c r="FNN50" s="14"/>
      <c r="FNO50" s="15"/>
      <c r="FNP50" s="13"/>
      <c r="FNQ50" s="9"/>
      <c r="FNR50" s="8"/>
      <c r="FNS50" s="8"/>
      <c r="FNT50" s="13"/>
      <c r="FNU50" s="13"/>
      <c r="FNV50" s="14"/>
      <c r="FNW50" s="15"/>
      <c r="FNX50" s="13"/>
      <c r="FNY50" s="9"/>
      <c r="FNZ50" s="8"/>
      <c r="FOA50" s="8"/>
      <c r="FOB50" s="13"/>
      <c r="FOC50" s="13"/>
      <c r="FOD50" s="14"/>
      <c r="FOE50" s="15"/>
      <c r="FOF50" s="13"/>
      <c r="FOG50" s="9"/>
      <c r="FOH50" s="8"/>
      <c r="FOI50" s="8"/>
      <c r="FOJ50" s="13"/>
      <c r="FOK50" s="13"/>
      <c r="FOL50" s="14"/>
      <c r="FOM50" s="15"/>
      <c r="FON50" s="13"/>
      <c r="FOO50" s="9"/>
      <c r="FOP50" s="8"/>
      <c r="FOQ50" s="8"/>
      <c r="FOR50" s="13"/>
      <c r="FOS50" s="13"/>
      <c r="FOT50" s="14"/>
      <c r="FOU50" s="15"/>
      <c r="FOV50" s="13"/>
      <c r="FOW50" s="9"/>
      <c r="FOX50" s="8"/>
      <c r="FOY50" s="8"/>
      <c r="FOZ50" s="13"/>
      <c r="FPA50" s="13"/>
      <c r="FPB50" s="14"/>
      <c r="FPC50" s="15"/>
      <c r="FPD50" s="13"/>
      <c r="FPE50" s="9"/>
      <c r="FPF50" s="8"/>
      <c r="FPG50" s="8"/>
      <c r="FPH50" s="13"/>
      <c r="FPI50" s="13"/>
      <c r="FPJ50" s="14"/>
      <c r="FPK50" s="15"/>
      <c r="FPL50" s="13"/>
      <c r="FPM50" s="9"/>
      <c r="FPN50" s="8"/>
      <c r="FPO50" s="8"/>
      <c r="FPP50" s="13"/>
      <c r="FPQ50" s="13"/>
      <c r="FPR50" s="14"/>
      <c r="FPS50" s="15"/>
      <c r="FPT50" s="13"/>
      <c r="FPU50" s="9"/>
      <c r="FPV50" s="8"/>
      <c r="FPW50" s="8"/>
      <c r="FPX50" s="13"/>
      <c r="FPY50" s="13"/>
      <c r="FPZ50" s="14"/>
      <c r="FQA50" s="15"/>
      <c r="FQB50" s="13"/>
      <c r="FQC50" s="9"/>
      <c r="FQD50" s="8"/>
      <c r="FQE50" s="8"/>
      <c r="FQF50" s="13"/>
      <c r="FQG50" s="13"/>
      <c r="FQH50" s="14"/>
      <c r="FQI50" s="15"/>
      <c r="FQJ50" s="13"/>
      <c r="FQK50" s="9"/>
      <c r="FQL50" s="8"/>
      <c r="FQM50" s="8"/>
      <c r="FQN50" s="13"/>
      <c r="FQO50" s="13"/>
      <c r="FQP50" s="14"/>
      <c r="FQQ50" s="15"/>
      <c r="FQR50" s="13"/>
      <c r="FQS50" s="9"/>
      <c r="FQT50" s="8"/>
      <c r="FQU50" s="8"/>
      <c r="FQV50" s="13"/>
      <c r="FQW50" s="13"/>
      <c r="FQX50" s="14"/>
      <c r="FQY50" s="15"/>
      <c r="FQZ50" s="13"/>
      <c r="FRA50" s="9"/>
      <c r="FRB50" s="8"/>
      <c r="FRC50" s="8"/>
      <c r="FRD50" s="13"/>
      <c r="FRE50" s="13"/>
      <c r="FRF50" s="14"/>
      <c r="FRG50" s="15"/>
      <c r="FRH50" s="13"/>
      <c r="FRI50" s="9"/>
      <c r="FRJ50" s="8"/>
      <c r="FRK50" s="8"/>
      <c r="FRL50" s="13"/>
      <c r="FRM50" s="13"/>
      <c r="FRN50" s="14"/>
      <c r="FRO50" s="15"/>
      <c r="FRP50" s="13"/>
      <c r="FRQ50" s="9"/>
      <c r="FRR50" s="8"/>
      <c r="FRS50" s="8"/>
      <c r="FRT50" s="13"/>
      <c r="FRU50" s="13"/>
      <c r="FRV50" s="14"/>
      <c r="FRW50" s="15"/>
      <c r="FRX50" s="13"/>
      <c r="FRY50" s="9"/>
      <c r="FRZ50" s="8"/>
      <c r="FSA50" s="8"/>
      <c r="FSB50" s="13"/>
      <c r="FSC50" s="13"/>
      <c r="FSD50" s="14"/>
      <c r="FSE50" s="15"/>
      <c r="FSF50" s="13"/>
      <c r="FSG50" s="9"/>
      <c r="FSH50" s="8"/>
      <c r="FSI50" s="8"/>
      <c r="FSJ50" s="13"/>
      <c r="FSK50" s="13"/>
      <c r="FSL50" s="14"/>
      <c r="FSM50" s="15"/>
      <c r="FSN50" s="13"/>
      <c r="FSO50" s="9"/>
      <c r="FSP50" s="8"/>
      <c r="FSQ50" s="8"/>
      <c r="FSR50" s="13"/>
      <c r="FSS50" s="13"/>
      <c r="FST50" s="14"/>
      <c r="FSU50" s="15"/>
      <c r="FSV50" s="13"/>
      <c r="FSW50" s="9"/>
      <c r="FSX50" s="8"/>
      <c r="FSY50" s="8"/>
      <c r="FSZ50" s="13"/>
      <c r="FTA50" s="13"/>
      <c r="FTB50" s="14"/>
      <c r="FTC50" s="15"/>
      <c r="FTD50" s="13"/>
      <c r="FTE50" s="9"/>
      <c r="FTF50" s="8"/>
      <c r="FTG50" s="8"/>
      <c r="FTH50" s="13"/>
      <c r="FTI50" s="13"/>
      <c r="FTJ50" s="14"/>
      <c r="FTK50" s="15"/>
      <c r="FTL50" s="13"/>
      <c r="FTM50" s="9"/>
      <c r="FTN50" s="8"/>
      <c r="FTO50" s="8"/>
      <c r="FTP50" s="13"/>
      <c r="FTQ50" s="13"/>
      <c r="FTR50" s="14"/>
      <c r="FTS50" s="15"/>
      <c r="FTT50" s="13"/>
      <c r="FTU50" s="9"/>
      <c r="FTV50" s="8"/>
      <c r="FTW50" s="8"/>
      <c r="FTX50" s="13"/>
      <c r="FTY50" s="13"/>
      <c r="FTZ50" s="14"/>
      <c r="FUA50" s="15"/>
      <c r="FUB50" s="13"/>
      <c r="FUC50" s="9"/>
      <c r="FUD50" s="8"/>
      <c r="FUE50" s="8"/>
      <c r="FUF50" s="13"/>
      <c r="FUG50" s="13"/>
      <c r="FUH50" s="14"/>
      <c r="FUI50" s="15"/>
      <c r="FUJ50" s="13"/>
      <c r="FUK50" s="9"/>
      <c r="FUL50" s="8"/>
      <c r="FUM50" s="8"/>
      <c r="FUN50" s="13"/>
      <c r="FUO50" s="13"/>
      <c r="FUP50" s="14"/>
      <c r="FUQ50" s="15"/>
      <c r="FUR50" s="13"/>
      <c r="FUS50" s="9"/>
      <c r="FUT50" s="8"/>
      <c r="FUU50" s="8"/>
      <c r="FUV50" s="13"/>
      <c r="FUW50" s="13"/>
      <c r="FUX50" s="14"/>
      <c r="FUY50" s="15"/>
      <c r="FUZ50" s="13"/>
      <c r="FVA50" s="9"/>
      <c r="FVB50" s="8"/>
      <c r="FVC50" s="8"/>
      <c r="FVD50" s="13"/>
      <c r="FVE50" s="13"/>
      <c r="FVF50" s="14"/>
      <c r="FVG50" s="15"/>
      <c r="FVH50" s="13"/>
      <c r="FVI50" s="9"/>
      <c r="FVJ50" s="8"/>
      <c r="FVK50" s="8"/>
      <c r="FVL50" s="13"/>
      <c r="FVM50" s="13"/>
      <c r="FVN50" s="14"/>
      <c r="FVO50" s="15"/>
      <c r="FVP50" s="13"/>
      <c r="FVQ50" s="9"/>
      <c r="FVR50" s="8"/>
      <c r="FVS50" s="8"/>
      <c r="FVT50" s="13"/>
      <c r="FVU50" s="13"/>
      <c r="FVV50" s="14"/>
      <c r="FVW50" s="15"/>
      <c r="FVX50" s="13"/>
      <c r="FVY50" s="9"/>
      <c r="FVZ50" s="8"/>
      <c r="FWA50" s="8"/>
      <c r="FWB50" s="13"/>
      <c r="FWC50" s="13"/>
      <c r="FWD50" s="14"/>
      <c r="FWE50" s="15"/>
      <c r="FWF50" s="13"/>
      <c r="FWG50" s="9"/>
      <c r="FWH50" s="8"/>
      <c r="FWI50" s="8"/>
      <c r="FWJ50" s="13"/>
      <c r="FWK50" s="13"/>
      <c r="FWL50" s="14"/>
      <c r="FWM50" s="15"/>
      <c r="FWN50" s="13"/>
      <c r="FWO50" s="9"/>
      <c r="FWP50" s="8"/>
      <c r="FWQ50" s="8"/>
      <c r="FWR50" s="13"/>
      <c r="FWS50" s="13"/>
      <c r="FWT50" s="14"/>
      <c r="FWU50" s="15"/>
      <c r="FWV50" s="13"/>
      <c r="FWW50" s="9"/>
      <c r="FWX50" s="8"/>
      <c r="FWY50" s="8"/>
      <c r="FWZ50" s="13"/>
      <c r="FXA50" s="13"/>
      <c r="FXB50" s="14"/>
      <c r="FXC50" s="15"/>
      <c r="FXD50" s="13"/>
      <c r="FXE50" s="9"/>
      <c r="FXF50" s="8"/>
      <c r="FXG50" s="8"/>
      <c r="FXH50" s="13"/>
      <c r="FXI50" s="13"/>
      <c r="FXJ50" s="14"/>
      <c r="FXK50" s="15"/>
      <c r="FXL50" s="13"/>
      <c r="FXM50" s="9"/>
      <c r="FXN50" s="8"/>
      <c r="FXO50" s="8"/>
      <c r="FXP50" s="13"/>
      <c r="FXQ50" s="13"/>
      <c r="FXR50" s="14"/>
      <c r="FXS50" s="15"/>
      <c r="FXT50" s="13"/>
      <c r="FXU50" s="9"/>
      <c r="FXV50" s="8"/>
      <c r="FXW50" s="8"/>
      <c r="FXX50" s="13"/>
      <c r="FXY50" s="13"/>
      <c r="FXZ50" s="14"/>
      <c r="FYA50" s="15"/>
      <c r="FYB50" s="13"/>
      <c r="FYC50" s="9"/>
      <c r="FYD50" s="8"/>
      <c r="FYE50" s="8"/>
      <c r="FYF50" s="13"/>
      <c r="FYG50" s="13"/>
      <c r="FYH50" s="14"/>
      <c r="FYI50" s="15"/>
      <c r="FYJ50" s="13"/>
      <c r="FYK50" s="9"/>
      <c r="FYL50" s="8"/>
      <c r="FYM50" s="8"/>
      <c r="FYN50" s="13"/>
      <c r="FYO50" s="13"/>
      <c r="FYP50" s="14"/>
      <c r="FYQ50" s="15"/>
      <c r="FYR50" s="13"/>
      <c r="FYS50" s="9"/>
      <c r="FYT50" s="8"/>
      <c r="FYU50" s="8"/>
      <c r="FYV50" s="13"/>
      <c r="FYW50" s="13"/>
      <c r="FYX50" s="14"/>
      <c r="FYY50" s="15"/>
      <c r="FYZ50" s="13"/>
      <c r="FZA50" s="9"/>
      <c r="FZB50" s="8"/>
      <c r="FZC50" s="8"/>
      <c r="FZD50" s="13"/>
      <c r="FZE50" s="13"/>
      <c r="FZF50" s="14"/>
      <c r="FZG50" s="15"/>
      <c r="FZH50" s="13"/>
      <c r="FZI50" s="9"/>
      <c r="FZJ50" s="8"/>
      <c r="FZK50" s="8"/>
      <c r="FZL50" s="13"/>
      <c r="FZM50" s="13"/>
      <c r="FZN50" s="14"/>
      <c r="FZO50" s="15"/>
      <c r="FZP50" s="13"/>
      <c r="FZQ50" s="9"/>
      <c r="FZR50" s="8"/>
      <c r="FZS50" s="8"/>
      <c r="FZT50" s="13"/>
      <c r="FZU50" s="13"/>
      <c r="FZV50" s="14"/>
      <c r="FZW50" s="15"/>
      <c r="FZX50" s="13"/>
      <c r="FZY50" s="9"/>
      <c r="FZZ50" s="8"/>
      <c r="GAA50" s="8"/>
      <c r="GAB50" s="13"/>
      <c r="GAC50" s="13"/>
      <c r="GAD50" s="14"/>
      <c r="GAE50" s="15"/>
      <c r="GAF50" s="13"/>
      <c r="GAG50" s="9"/>
      <c r="GAH50" s="8"/>
      <c r="GAI50" s="8"/>
      <c r="GAJ50" s="13"/>
      <c r="GAK50" s="13"/>
      <c r="GAL50" s="14"/>
      <c r="GAM50" s="15"/>
      <c r="GAN50" s="13"/>
      <c r="GAO50" s="9"/>
      <c r="GAP50" s="8"/>
      <c r="GAQ50" s="8"/>
      <c r="GAR50" s="13"/>
      <c r="GAS50" s="13"/>
      <c r="GAT50" s="14"/>
      <c r="GAU50" s="15"/>
      <c r="GAV50" s="13"/>
      <c r="GAW50" s="9"/>
      <c r="GAX50" s="8"/>
      <c r="GAY50" s="8"/>
      <c r="GAZ50" s="13"/>
      <c r="GBA50" s="13"/>
      <c r="GBB50" s="14"/>
      <c r="GBC50" s="15"/>
      <c r="GBD50" s="13"/>
      <c r="GBE50" s="9"/>
      <c r="GBF50" s="8"/>
      <c r="GBG50" s="8"/>
      <c r="GBH50" s="13"/>
      <c r="GBI50" s="13"/>
      <c r="GBJ50" s="14"/>
      <c r="GBK50" s="15"/>
      <c r="GBL50" s="13"/>
      <c r="GBM50" s="9"/>
      <c r="GBN50" s="8"/>
      <c r="GBO50" s="8"/>
      <c r="GBP50" s="13"/>
      <c r="GBQ50" s="13"/>
      <c r="GBR50" s="14"/>
      <c r="GBS50" s="15"/>
      <c r="GBT50" s="13"/>
      <c r="GBU50" s="9"/>
      <c r="GBV50" s="8"/>
      <c r="GBW50" s="8"/>
      <c r="GBX50" s="13"/>
      <c r="GBY50" s="13"/>
      <c r="GBZ50" s="14"/>
      <c r="GCA50" s="15"/>
      <c r="GCB50" s="13"/>
      <c r="GCC50" s="9"/>
      <c r="GCD50" s="8"/>
      <c r="GCE50" s="8"/>
      <c r="GCF50" s="13"/>
      <c r="GCG50" s="13"/>
      <c r="GCH50" s="14"/>
      <c r="GCI50" s="15"/>
      <c r="GCJ50" s="13"/>
      <c r="GCK50" s="9"/>
      <c r="GCL50" s="8"/>
      <c r="GCM50" s="8"/>
      <c r="GCN50" s="13"/>
      <c r="GCO50" s="13"/>
      <c r="GCP50" s="14"/>
      <c r="GCQ50" s="15"/>
      <c r="GCR50" s="13"/>
      <c r="GCS50" s="9"/>
      <c r="GCT50" s="8"/>
      <c r="GCU50" s="8"/>
      <c r="GCV50" s="13"/>
      <c r="GCW50" s="13"/>
      <c r="GCX50" s="14"/>
      <c r="GCY50" s="15"/>
      <c r="GCZ50" s="13"/>
      <c r="GDA50" s="9"/>
      <c r="GDB50" s="8"/>
      <c r="GDC50" s="8"/>
      <c r="GDD50" s="13"/>
      <c r="GDE50" s="13"/>
      <c r="GDF50" s="14"/>
      <c r="GDG50" s="15"/>
      <c r="GDH50" s="13"/>
      <c r="GDI50" s="9"/>
      <c r="GDJ50" s="8"/>
      <c r="GDK50" s="8"/>
      <c r="GDL50" s="13"/>
      <c r="GDM50" s="13"/>
      <c r="GDN50" s="14"/>
      <c r="GDO50" s="15"/>
      <c r="GDP50" s="13"/>
      <c r="GDQ50" s="9"/>
      <c r="GDR50" s="8"/>
      <c r="GDS50" s="8"/>
      <c r="GDT50" s="13"/>
      <c r="GDU50" s="13"/>
      <c r="GDV50" s="14"/>
      <c r="GDW50" s="15"/>
      <c r="GDX50" s="13"/>
      <c r="GDY50" s="9"/>
      <c r="GDZ50" s="8"/>
      <c r="GEA50" s="8"/>
      <c r="GEB50" s="13"/>
      <c r="GEC50" s="13"/>
      <c r="GED50" s="14"/>
      <c r="GEE50" s="15"/>
      <c r="GEF50" s="13"/>
      <c r="GEG50" s="9"/>
      <c r="GEH50" s="8"/>
      <c r="GEI50" s="8"/>
      <c r="GEJ50" s="13"/>
      <c r="GEK50" s="13"/>
      <c r="GEL50" s="14"/>
      <c r="GEM50" s="15"/>
      <c r="GEN50" s="13"/>
      <c r="GEO50" s="9"/>
      <c r="GEP50" s="8"/>
      <c r="GEQ50" s="8"/>
      <c r="GER50" s="13"/>
      <c r="GES50" s="13"/>
      <c r="GET50" s="14"/>
      <c r="GEU50" s="15"/>
      <c r="GEV50" s="13"/>
      <c r="GEW50" s="9"/>
      <c r="GEX50" s="8"/>
      <c r="GEY50" s="8"/>
      <c r="GEZ50" s="13"/>
      <c r="GFA50" s="13"/>
      <c r="GFB50" s="14"/>
      <c r="GFC50" s="15"/>
      <c r="GFD50" s="13"/>
      <c r="GFE50" s="9"/>
      <c r="GFF50" s="8"/>
      <c r="GFG50" s="8"/>
      <c r="GFH50" s="13"/>
      <c r="GFI50" s="13"/>
      <c r="GFJ50" s="14"/>
      <c r="GFK50" s="15"/>
      <c r="GFL50" s="13"/>
      <c r="GFM50" s="9"/>
      <c r="GFN50" s="8"/>
      <c r="GFO50" s="8"/>
      <c r="GFP50" s="13"/>
      <c r="GFQ50" s="13"/>
      <c r="GFR50" s="14"/>
      <c r="GFS50" s="15"/>
      <c r="GFT50" s="13"/>
      <c r="GFU50" s="9"/>
      <c r="GFV50" s="8"/>
      <c r="GFW50" s="8"/>
      <c r="GFX50" s="13"/>
      <c r="GFY50" s="13"/>
      <c r="GFZ50" s="14"/>
      <c r="GGA50" s="15"/>
      <c r="GGB50" s="13"/>
      <c r="GGC50" s="9"/>
      <c r="GGD50" s="8"/>
      <c r="GGE50" s="8"/>
      <c r="GGF50" s="13"/>
      <c r="GGG50" s="13"/>
      <c r="GGH50" s="14"/>
      <c r="GGI50" s="15"/>
      <c r="GGJ50" s="13"/>
      <c r="GGK50" s="9"/>
      <c r="GGL50" s="8"/>
      <c r="GGM50" s="8"/>
      <c r="GGN50" s="13"/>
      <c r="GGO50" s="13"/>
      <c r="GGP50" s="14"/>
      <c r="GGQ50" s="15"/>
      <c r="GGR50" s="13"/>
      <c r="GGS50" s="9"/>
      <c r="GGT50" s="8"/>
      <c r="GGU50" s="8"/>
      <c r="GGV50" s="13"/>
      <c r="GGW50" s="13"/>
      <c r="GGX50" s="14"/>
      <c r="GGY50" s="15"/>
      <c r="GGZ50" s="13"/>
      <c r="GHA50" s="9"/>
      <c r="GHB50" s="8"/>
      <c r="GHC50" s="8"/>
      <c r="GHD50" s="13"/>
      <c r="GHE50" s="13"/>
      <c r="GHF50" s="14"/>
      <c r="GHG50" s="15"/>
      <c r="GHH50" s="13"/>
      <c r="GHI50" s="9"/>
      <c r="GHJ50" s="8"/>
      <c r="GHK50" s="8"/>
      <c r="GHL50" s="13"/>
      <c r="GHM50" s="13"/>
      <c r="GHN50" s="14"/>
      <c r="GHO50" s="15"/>
      <c r="GHP50" s="13"/>
      <c r="GHQ50" s="9"/>
      <c r="GHR50" s="8"/>
      <c r="GHS50" s="8"/>
      <c r="GHT50" s="13"/>
      <c r="GHU50" s="13"/>
      <c r="GHV50" s="14"/>
      <c r="GHW50" s="15"/>
      <c r="GHX50" s="13"/>
      <c r="GHY50" s="9"/>
      <c r="GHZ50" s="8"/>
      <c r="GIA50" s="8"/>
      <c r="GIB50" s="13"/>
      <c r="GIC50" s="13"/>
      <c r="GID50" s="14"/>
      <c r="GIE50" s="15"/>
      <c r="GIF50" s="13"/>
      <c r="GIG50" s="9"/>
      <c r="GIH50" s="8"/>
      <c r="GII50" s="8"/>
      <c r="GIJ50" s="13"/>
      <c r="GIK50" s="13"/>
      <c r="GIL50" s="14"/>
      <c r="GIM50" s="15"/>
      <c r="GIN50" s="13"/>
      <c r="GIO50" s="9"/>
      <c r="GIP50" s="8"/>
      <c r="GIQ50" s="8"/>
      <c r="GIR50" s="13"/>
      <c r="GIS50" s="13"/>
      <c r="GIT50" s="14"/>
      <c r="GIU50" s="15"/>
      <c r="GIV50" s="13"/>
      <c r="GIW50" s="9"/>
      <c r="GIX50" s="8"/>
      <c r="GIY50" s="8"/>
      <c r="GIZ50" s="13"/>
      <c r="GJA50" s="13"/>
      <c r="GJB50" s="14"/>
      <c r="GJC50" s="15"/>
      <c r="GJD50" s="13"/>
      <c r="GJE50" s="9"/>
      <c r="GJF50" s="8"/>
      <c r="GJG50" s="8"/>
      <c r="GJH50" s="13"/>
      <c r="GJI50" s="13"/>
      <c r="GJJ50" s="14"/>
      <c r="GJK50" s="15"/>
      <c r="GJL50" s="13"/>
      <c r="GJM50" s="9"/>
      <c r="GJN50" s="8"/>
      <c r="GJO50" s="8"/>
      <c r="GJP50" s="13"/>
      <c r="GJQ50" s="13"/>
      <c r="GJR50" s="14"/>
      <c r="GJS50" s="15"/>
      <c r="GJT50" s="13"/>
      <c r="GJU50" s="9"/>
      <c r="GJV50" s="8"/>
      <c r="GJW50" s="8"/>
      <c r="GJX50" s="13"/>
      <c r="GJY50" s="13"/>
      <c r="GJZ50" s="14"/>
      <c r="GKA50" s="15"/>
      <c r="GKB50" s="13"/>
      <c r="GKC50" s="9"/>
      <c r="GKD50" s="8"/>
      <c r="GKE50" s="8"/>
      <c r="GKF50" s="13"/>
      <c r="GKG50" s="13"/>
      <c r="GKH50" s="14"/>
      <c r="GKI50" s="15"/>
      <c r="GKJ50" s="13"/>
      <c r="GKK50" s="9"/>
      <c r="GKL50" s="8"/>
      <c r="GKM50" s="8"/>
      <c r="GKN50" s="13"/>
      <c r="GKO50" s="13"/>
      <c r="GKP50" s="14"/>
      <c r="GKQ50" s="15"/>
      <c r="GKR50" s="13"/>
      <c r="GKS50" s="9"/>
      <c r="GKT50" s="8"/>
      <c r="GKU50" s="8"/>
      <c r="GKV50" s="13"/>
      <c r="GKW50" s="13"/>
      <c r="GKX50" s="14"/>
      <c r="GKY50" s="15"/>
      <c r="GKZ50" s="13"/>
      <c r="GLA50" s="9"/>
      <c r="GLB50" s="8"/>
      <c r="GLC50" s="8"/>
      <c r="GLD50" s="13"/>
      <c r="GLE50" s="13"/>
      <c r="GLF50" s="14"/>
      <c r="GLG50" s="15"/>
      <c r="GLH50" s="13"/>
      <c r="GLI50" s="9"/>
      <c r="GLJ50" s="8"/>
      <c r="GLK50" s="8"/>
      <c r="GLL50" s="13"/>
      <c r="GLM50" s="13"/>
      <c r="GLN50" s="14"/>
      <c r="GLO50" s="15"/>
      <c r="GLP50" s="13"/>
      <c r="GLQ50" s="9"/>
      <c r="GLR50" s="8"/>
      <c r="GLS50" s="8"/>
      <c r="GLT50" s="13"/>
      <c r="GLU50" s="13"/>
      <c r="GLV50" s="14"/>
      <c r="GLW50" s="15"/>
      <c r="GLX50" s="13"/>
      <c r="GLY50" s="9"/>
      <c r="GLZ50" s="8"/>
      <c r="GMA50" s="8"/>
      <c r="GMB50" s="13"/>
      <c r="GMC50" s="13"/>
      <c r="GMD50" s="14"/>
      <c r="GME50" s="15"/>
      <c r="GMF50" s="13"/>
      <c r="GMG50" s="9"/>
      <c r="GMH50" s="8"/>
      <c r="GMI50" s="8"/>
      <c r="GMJ50" s="13"/>
      <c r="GMK50" s="13"/>
      <c r="GML50" s="14"/>
      <c r="GMM50" s="15"/>
      <c r="GMN50" s="13"/>
      <c r="GMO50" s="9"/>
      <c r="GMP50" s="8"/>
      <c r="GMQ50" s="8"/>
      <c r="GMR50" s="13"/>
      <c r="GMS50" s="13"/>
      <c r="GMT50" s="14"/>
      <c r="GMU50" s="15"/>
      <c r="GMV50" s="13"/>
      <c r="GMW50" s="9"/>
      <c r="GMX50" s="8"/>
      <c r="GMY50" s="8"/>
      <c r="GMZ50" s="13"/>
      <c r="GNA50" s="13"/>
      <c r="GNB50" s="14"/>
      <c r="GNC50" s="15"/>
      <c r="GND50" s="13"/>
      <c r="GNE50" s="9"/>
      <c r="GNF50" s="8"/>
      <c r="GNG50" s="8"/>
      <c r="GNH50" s="13"/>
      <c r="GNI50" s="13"/>
      <c r="GNJ50" s="14"/>
      <c r="GNK50" s="15"/>
      <c r="GNL50" s="13"/>
      <c r="GNM50" s="9"/>
      <c r="GNN50" s="8"/>
      <c r="GNO50" s="8"/>
      <c r="GNP50" s="13"/>
      <c r="GNQ50" s="13"/>
      <c r="GNR50" s="14"/>
      <c r="GNS50" s="15"/>
      <c r="GNT50" s="13"/>
      <c r="GNU50" s="9"/>
      <c r="GNV50" s="8"/>
      <c r="GNW50" s="8"/>
      <c r="GNX50" s="13"/>
      <c r="GNY50" s="13"/>
      <c r="GNZ50" s="14"/>
      <c r="GOA50" s="15"/>
      <c r="GOB50" s="13"/>
      <c r="GOC50" s="9"/>
      <c r="GOD50" s="8"/>
      <c r="GOE50" s="8"/>
      <c r="GOF50" s="13"/>
      <c r="GOG50" s="13"/>
      <c r="GOH50" s="14"/>
      <c r="GOI50" s="15"/>
      <c r="GOJ50" s="13"/>
      <c r="GOK50" s="9"/>
      <c r="GOL50" s="8"/>
      <c r="GOM50" s="8"/>
      <c r="GON50" s="13"/>
      <c r="GOO50" s="13"/>
      <c r="GOP50" s="14"/>
      <c r="GOQ50" s="15"/>
      <c r="GOR50" s="13"/>
      <c r="GOS50" s="9"/>
      <c r="GOT50" s="8"/>
      <c r="GOU50" s="8"/>
      <c r="GOV50" s="13"/>
      <c r="GOW50" s="13"/>
      <c r="GOX50" s="14"/>
      <c r="GOY50" s="15"/>
      <c r="GOZ50" s="13"/>
      <c r="GPA50" s="9"/>
      <c r="GPB50" s="8"/>
      <c r="GPC50" s="8"/>
      <c r="GPD50" s="13"/>
      <c r="GPE50" s="13"/>
      <c r="GPF50" s="14"/>
      <c r="GPG50" s="15"/>
      <c r="GPH50" s="13"/>
      <c r="GPI50" s="9"/>
      <c r="GPJ50" s="8"/>
      <c r="GPK50" s="8"/>
      <c r="GPL50" s="13"/>
      <c r="GPM50" s="13"/>
      <c r="GPN50" s="14"/>
      <c r="GPO50" s="15"/>
      <c r="GPP50" s="13"/>
      <c r="GPQ50" s="9"/>
      <c r="GPR50" s="8"/>
      <c r="GPS50" s="8"/>
      <c r="GPT50" s="13"/>
      <c r="GPU50" s="13"/>
      <c r="GPV50" s="14"/>
      <c r="GPW50" s="15"/>
      <c r="GPX50" s="13"/>
      <c r="GPY50" s="9"/>
      <c r="GPZ50" s="8"/>
      <c r="GQA50" s="8"/>
      <c r="GQB50" s="13"/>
      <c r="GQC50" s="13"/>
      <c r="GQD50" s="14"/>
      <c r="GQE50" s="15"/>
      <c r="GQF50" s="13"/>
      <c r="GQG50" s="9"/>
      <c r="GQH50" s="8"/>
      <c r="GQI50" s="8"/>
      <c r="GQJ50" s="13"/>
      <c r="GQK50" s="13"/>
      <c r="GQL50" s="14"/>
      <c r="GQM50" s="15"/>
      <c r="GQN50" s="13"/>
      <c r="GQO50" s="9"/>
      <c r="GQP50" s="8"/>
      <c r="GQQ50" s="8"/>
      <c r="GQR50" s="13"/>
      <c r="GQS50" s="13"/>
      <c r="GQT50" s="14"/>
      <c r="GQU50" s="15"/>
      <c r="GQV50" s="13"/>
      <c r="GQW50" s="9"/>
      <c r="GQX50" s="8"/>
      <c r="GQY50" s="8"/>
      <c r="GQZ50" s="13"/>
      <c r="GRA50" s="13"/>
      <c r="GRB50" s="14"/>
      <c r="GRC50" s="15"/>
      <c r="GRD50" s="13"/>
      <c r="GRE50" s="9"/>
      <c r="GRF50" s="8"/>
      <c r="GRG50" s="8"/>
      <c r="GRH50" s="13"/>
      <c r="GRI50" s="13"/>
      <c r="GRJ50" s="14"/>
      <c r="GRK50" s="15"/>
      <c r="GRL50" s="13"/>
      <c r="GRM50" s="9"/>
      <c r="GRN50" s="8"/>
      <c r="GRO50" s="8"/>
      <c r="GRP50" s="13"/>
      <c r="GRQ50" s="13"/>
      <c r="GRR50" s="14"/>
      <c r="GRS50" s="15"/>
      <c r="GRT50" s="13"/>
      <c r="GRU50" s="9"/>
      <c r="GRV50" s="8"/>
      <c r="GRW50" s="8"/>
      <c r="GRX50" s="13"/>
      <c r="GRY50" s="13"/>
      <c r="GRZ50" s="14"/>
      <c r="GSA50" s="15"/>
      <c r="GSB50" s="13"/>
      <c r="GSC50" s="9"/>
      <c r="GSD50" s="8"/>
      <c r="GSE50" s="8"/>
      <c r="GSF50" s="13"/>
      <c r="GSG50" s="13"/>
      <c r="GSH50" s="14"/>
      <c r="GSI50" s="15"/>
      <c r="GSJ50" s="13"/>
      <c r="GSK50" s="9"/>
      <c r="GSL50" s="8"/>
      <c r="GSM50" s="8"/>
      <c r="GSN50" s="13"/>
      <c r="GSO50" s="13"/>
      <c r="GSP50" s="14"/>
      <c r="GSQ50" s="15"/>
      <c r="GSR50" s="13"/>
      <c r="GSS50" s="9"/>
      <c r="GST50" s="8"/>
      <c r="GSU50" s="8"/>
      <c r="GSV50" s="13"/>
      <c r="GSW50" s="13"/>
      <c r="GSX50" s="14"/>
      <c r="GSY50" s="15"/>
      <c r="GSZ50" s="13"/>
      <c r="GTA50" s="9"/>
      <c r="GTB50" s="8"/>
      <c r="GTC50" s="8"/>
      <c r="GTD50" s="13"/>
      <c r="GTE50" s="13"/>
      <c r="GTF50" s="14"/>
      <c r="GTG50" s="15"/>
      <c r="GTH50" s="13"/>
      <c r="GTI50" s="9"/>
      <c r="GTJ50" s="8"/>
      <c r="GTK50" s="8"/>
      <c r="GTL50" s="13"/>
      <c r="GTM50" s="13"/>
      <c r="GTN50" s="14"/>
      <c r="GTO50" s="15"/>
      <c r="GTP50" s="13"/>
      <c r="GTQ50" s="9"/>
      <c r="GTR50" s="8"/>
      <c r="GTS50" s="8"/>
      <c r="GTT50" s="13"/>
      <c r="GTU50" s="13"/>
      <c r="GTV50" s="14"/>
      <c r="GTW50" s="15"/>
      <c r="GTX50" s="13"/>
      <c r="GTY50" s="9"/>
      <c r="GTZ50" s="8"/>
      <c r="GUA50" s="8"/>
      <c r="GUB50" s="13"/>
      <c r="GUC50" s="13"/>
      <c r="GUD50" s="14"/>
      <c r="GUE50" s="15"/>
      <c r="GUF50" s="13"/>
      <c r="GUG50" s="9"/>
      <c r="GUH50" s="8"/>
      <c r="GUI50" s="8"/>
      <c r="GUJ50" s="13"/>
      <c r="GUK50" s="13"/>
      <c r="GUL50" s="14"/>
      <c r="GUM50" s="15"/>
      <c r="GUN50" s="13"/>
      <c r="GUO50" s="9"/>
      <c r="GUP50" s="8"/>
      <c r="GUQ50" s="8"/>
      <c r="GUR50" s="13"/>
      <c r="GUS50" s="13"/>
      <c r="GUT50" s="14"/>
      <c r="GUU50" s="15"/>
      <c r="GUV50" s="13"/>
      <c r="GUW50" s="9"/>
      <c r="GUX50" s="8"/>
      <c r="GUY50" s="8"/>
      <c r="GUZ50" s="13"/>
      <c r="GVA50" s="13"/>
      <c r="GVB50" s="14"/>
      <c r="GVC50" s="15"/>
      <c r="GVD50" s="13"/>
      <c r="GVE50" s="9"/>
      <c r="GVF50" s="8"/>
      <c r="GVG50" s="8"/>
      <c r="GVH50" s="13"/>
      <c r="GVI50" s="13"/>
      <c r="GVJ50" s="14"/>
      <c r="GVK50" s="15"/>
      <c r="GVL50" s="13"/>
      <c r="GVM50" s="9"/>
      <c r="GVN50" s="8"/>
      <c r="GVO50" s="8"/>
      <c r="GVP50" s="13"/>
      <c r="GVQ50" s="13"/>
      <c r="GVR50" s="14"/>
      <c r="GVS50" s="15"/>
      <c r="GVT50" s="13"/>
      <c r="GVU50" s="9"/>
      <c r="GVV50" s="8"/>
      <c r="GVW50" s="8"/>
      <c r="GVX50" s="13"/>
      <c r="GVY50" s="13"/>
      <c r="GVZ50" s="14"/>
      <c r="GWA50" s="15"/>
      <c r="GWB50" s="13"/>
      <c r="GWC50" s="9"/>
      <c r="GWD50" s="8"/>
      <c r="GWE50" s="8"/>
      <c r="GWF50" s="13"/>
      <c r="GWG50" s="13"/>
      <c r="GWH50" s="14"/>
      <c r="GWI50" s="15"/>
      <c r="GWJ50" s="13"/>
      <c r="GWK50" s="9"/>
      <c r="GWL50" s="8"/>
      <c r="GWM50" s="8"/>
      <c r="GWN50" s="13"/>
      <c r="GWO50" s="13"/>
      <c r="GWP50" s="14"/>
      <c r="GWQ50" s="15"/>
      <c r="GWR50" s="13"/>
      <c r="GWS50" s="9"/>
      <c r="GWT50" s="8"/>
      <c r="GWU50" s="8"/>
      <c r="GWV50" s="13"/>
      <c r="GWW50" s="13"/>
      <c r="GWX50" s="14"/>
      <c r="GWY50" s="15"/>
      <c r="GWZ50" s="13"/>
      <c r="GXA50" s="9"/>
      <c r="GXB50" s="8"/>
      <c r="GXC50" s="8"/>
      <c r="GXD50" s="13"/>
      <c r="GXE50" s="13"/>
      <c r="GXF50" s="14"/>
      <c r="GXG50" s="15"/>
      <c r="GXH50" s="13"/>
      <c r="GXI50" s="9"/>
      <c r="GXJ50" s="8"/>
      <c r="GXK50" s="8"/>
      <c r="GXL50" s="13"/>
      <c r="GXM50" s="13"/>
      <c r="GXN50" s="14"/>
      <c r="GXO50" s="15"/>
      <c r="GXP50" s="13"/>
      <c r="GXQ50" s="9"/>
      <c r="GXR50" s="8"/>
      <c r="GXS50" s="8"/>
      <c r="GXT50" s="13"/>
      <c r="GXU50" s="13"/>
      <c r="GXV50" s="14"/>
      <c r="GXW50" s="15"/>
      <c r="GXX50" s="13"/>
      <c r="GXY50" s="9"/>
      <c r="GXZ50" s="8"/>
      <c r="GYA50" s="8"/>
      <c r="GYB50" s="13"/>
      <c r="GYC50" s="13"/>
      <c r="GYD50" s="14"/>
      <c r="GYE50" s="15"/>
      <c r="GYF50" s="13"/>
      <c r="GYG50" s="9"/>
      <c r="GYH50" s="8"/>
      <c r="GYI50" s="8"/>
      <c r="GYJ50" s="13"/>
      <c r="GYK50" s="13"/>
      <c r="GYL50" s="14"/>
      <c r="GYM50" s="15"/>
      <c r="GYN50" s="13"/>
      <c r="GYO50" s="9"/>
      <c r="GYP50" s="8"/>
      <c r="GYQ50" s="8"/>
      <c r="GYR50" s="13"/>
      <c r="GYS50" s="13"/>
      <c r="GYT50" s="14"/>
      <c r="GYU50" s="15"/>
      <c r="GYV50" s="13"/>
      <c r="GYW50" s="9"/>
      <c r="GYX50" s="8"/>
      <c r="GYY50" s="8"/>
      <c r="GYZ50" s="13"/>
      <c r="GZA50" s="13"/>
      <c r="GZB50" s="14"/>
      <c r="GZC50" s="15"/>
      <c r="GZD50" s="13"/>
      <c r="GZE50" s="9"/>
      <c r="GZF50" s="8"/>
      <c r="GZG50" s="8"/>
      <c r="GZH50" s="13"/>
      <c r="GZI50" s="13"/>
      <c r="GZJ50" s="14"/>
      <c r="GZK50" s="15"/>
      <c r="GZL50" s="13"/>
      <c r="GZM50" s="9"/>
      <c r="GZN50" s="8"/>
      <c r="GZO50" s="8"/>
      <c r="GZP50" s="13"/>
      <c r="GZQ50" s="13"/>
      <c r="GZR50" s="14"/>
      <c r="GZS50" s="15"/>
      <c r="GZT50" s="13"/>
      <c r="GZU50" s="9"/>
      <c r="GZV50" s="8"/>
      <c r="GZW50" s="8"/>
      <c r="GZX50" s="13"/>
      <c r="GZY50" s="13"/>
      <c r="GZZ50" s="14"/>
      <c r="HAA50" s="15"/>
      <c r="HAB50" s="13"/>
      <c r="HAC50" s="9"/>
      <c r="HAD50" s="8"/>
      <c r="HAE50" s="8"/>
      <c r="HAF50" s="13"/>
      <c r="HAG50" s="13"/>
      <c r="HAH50" s="14"/>
      <c r="HAI50" s="15"/>
      <c r="HAJ50" s="13"/>
      <c r="HAK50" s="9"/>
      <c r="HAL50" s="8"/>
      <c r="HAM50" s="8"/>
      <c r="HAN50" s="13"/>
      <c r="HAO50" s="13"/>
      <c r="HAP50" s="14"/>
      <c r="HAQ50" s="15"/>
      <c r="HAR50" s="13"/>
      <c r="HAS50" s="9"/>
      <c r="HAT50" s="8"/>
      <c r="HAU50" s="8"/>
      <c r="HAV50" s="13"/>
      <c r="HAW50" s="13"/>
      <c r="HAX50" s="14"/>
      <c r="HAY50" s="15"/>
      <c r="HAZ50" s="13"/>
      <c r="HBA50" s="9"/>
      <c r="HBB50" s="8"/>
      <c r="HBC50" s="8"/>
      <c r="HBD50" s="13"/>
      <c r="HBE50" s="13"/>
      <c r="HBF50" s="14"/>
      <c r="HBG50" s="15"/>
      <c r="HBH50" s="13"/>
      <c r="HBI50" s="9"/>
      <c r="HBJ50" s="8"/>
      <c r="HBK50" s="8"/>
      <c r="HBL50" s="13"/>
      <c r="HBM50" s="13"/>
      <c r="HBN50" s="14"/>
      <c r="HBO50" s="15"/>
      <c r="HBP50" s="13"/>
      <c r="HBQ50" s="9"/>
      <c r="HBR50" s="8"/>
      <c r="HBS50" s="8"/>
      <c r="HBT50" s="13"/>
      <c r="HBU50" s="13"/>
      <c r="HBV50" s="14"/>
      <c r="HBW50" s="15"/>
      <c r="HBX50" s="13"/>
      <c r="HBY50" s="9"/>
      <c r="HBZ50" s="8"/>
      <c r="HCA50" s="8"/>
      <c r="HCB50" s="13"/>
      <c r="HCC50" s="13"/>
      <c r="HCD50" s="14"/>
      <c r="HCE50" s="15"/>
      <c r="HCF50" s="13"/>
      <c r="HCG50" s="9"/>
      <c r="HCH50" s="8"/>
      <c r="HCI50" s="8"/>
      <c r="HCJ50" s="13"/>
      <c r="HCK50" s="13"/>
      <c r="HCL50" s="14"/>
      <c r="HCM50" s="15"/>
      <c r="HCN50" s="13"/>
      <c r="HCO50" s="9"/>
      <c r="HCP50" s="8"/>
      <c r="HCQ50" s="8"/>
      <c r="HCR50" s="13"/>
      <c r="HCS50" s="13"/>
      <c r="HCT50" s="14"/>
      <c r="HCU50" s="15"/>
      <c r="HCV50" s="13"/>
      <c r="HCW50" s="9"/>
      <c r="HCX50" s="8"/>
      <c r="HCY50" s="8"/>
      <c r="HCZ50" s="13"/>
      <c r="HDA50" s="13"/>
      <c r="HDB50" s="14"/>
      <c r="HDC50" s="15"/>
      <c r="HDD50" s="13"/>
      <c r="HDE50" s="9"/>
      <c r="HDF50" s="8"/>
      <c r="HDG50" s="8"/>
      <c r="HDH50" s="13"/>
      <c r="HDI50" s="13"/>
      <c r="HDJ50" s="14"/>
      <c r="HDK50" s="15"/>
      <c r="HDL50" s="13"/>
      <c r="HDM50" s="9"/>
      <c r="HDN50" s="8"/>
      <c r="HDO50" s="8"/>
      <c r="HDP50" s="13"/>
      <c r="HDQ50" s="13"/>
      <c r="HDR50" s="14"/>
      <c r="HDS50" s="15"/>
      <c r="HDT50" s="13"/>
      <c r="HDU50" s="9"/>
      <c r="HDV50" s="8"/>
      <c r="HDW50" s="8"/>
      <c r="HDX50" s="13"/>
      <c r="HDY50" s="13"/>
      <c r="HDZ50" s="14"/>
      <c r="HEA50" s="15"/>
      <c r="HEB50" s="13"/>
      <c r="HEC50" s="9"/>
      <c r="HED50" s="8"/>
      <c r="HEE50" s="8"/>
      <c r="HEF50" s="13"/>
      <c r="HEG50" s="13"/>
      <c r="HEH50" s="14"/>
      <c r="HEI50" s="15"/>
      <c r="HEJ50" s="13"/>
      <c r="HEK50" s="9"/>
      <c r="HEL50" s="8"/>
      <c r="HEM50" s="8"/>
      <c r="HEN50" s="13"/>
      <c r="HEO50" s="13"/>
      <c r="HEP50" s="14"/>
      <c r="HEQ50" s="15"/>
      <c r="HER50" s="13"/>
      <c r="HES50" s="9"/>
      <c r="HET50" s="8"/>
      <c r="HEU50" s="8"/>
      <c r="HEV50" s="13"/>
      <c r="HEW50" s="13"/>
      <c r="HEX50" s="14"/>
      <c r="HEY50" s="15"/>
      <c r="HEZ50" s="13"/>
      <c r="HFA50" s="9"/>
      <c r="HFB50" s="8"/>
      <c r="HFC50" s="8"/>
      <c r="HFD50" s="13"/>
      <c r="HFE50" s="13"/>
      <c r="HFF50" s="14"/>
      <c r="HFG50" s="15"/>
      <c r="HFH50" s="13"/>
      <c r="HFI50" s="9"/>
      <c r="HFJ50" s="8"/>
      <c r="HFK50" s="8"/>
      <c r="HFL50" s="13"/>
      <c r="HFM50" s="13"/>
      <c r="HFN50" s="14"/>
      <c r="HFO50" s="15"/>
      <c r="HFP50" s="13"/>
      <c r="HFQ50" s="9"/>
      <c r="HFR50" s="8"/>
      <c r="HFS50" s="8"/>
      <c r="HFT50" s="13"/>
      <c r="HFU50" s="13"/>
      <c r="HFV50" s="14"/>
      <c r="HFW50" s="15"/>
      <c r="HFX50" s="13"/>
      <c r="HFY50" s="9"/>
      <c r="HFZ50" s="8"/>
      <c r="HGA50" s="8"/>
      <c r="HGB50" s="13"/>
      <c r="HGC50" s="13"/>
      <c r="HGD50" s="14"/>
      <c r="HGE50" s="15"/>
      <c r="HGF50" s="13"/>
      <c r="HGG50" s="9"/>
      <c r="HGH50" s="8"/>
      <c r="HGI50" s="8"/>
      <c r="HGJ50" s="13"/>
      <c r="HGK50" s="13"/>
      <c r="HGL50" s="14"/>
      <c r="HGM50" s="15"/>
      <c r="HGN50" s="13"/>
      <c r="HGO50" s="9"/>
      <c r="HGP50" s="8"/>
      <c r="HGQ50" s="8"/>
      <c r="HGR50" s="13"/>
      <c r="HGS50" s="13"/>
      <c r="HGT50" s="14"/>
      <c r="HGU50" s="15"/>
      <c r="HGV50" s="13"/>
      <c r="HGW50" s="9"/>
      <c r="HGX50" s="8"/>
      <c r="HGY50" s="8"/>
      <c r="HGZ50" s="13"/>
      <c r="HHA50" s="13"/>
      <c r="HHB50" s="14"/>
      <c r="HHC50" s="15"/>
      <c r="HHD50" s="13"/>
      <c r="HHE50" s="9"/>
      <c r="HHF50" s="8"/>
      <c r="HHG50" s="8"/>
      <c r="HHH50" s="13"/>
      <c r="HHI50" s="13"/>
      <c r="HHJ50" s="14"/>
      <c r="HHK50" s="15"/>
      <c r="HHL50" s="13"/>
      <c r="HHM50" s="9"/>
      <c r="HHN50" s="8"/>
      <c r="HHO50" s="8"/>
      <c r="HHP50" s="13"/>
      <c r="HHQ50" s="13"/>
      <c r="HHR50" s="14"/>
      <c r="HHS50" s="15"/>
      <c r="HHT50" s="13"/>
      <c r="HHU50" s="9"/>
      <c r="HHV50" s="8"/>
      <c r="HHW50" s="8"/>
      <c r="HHX50" s="13"/>
      <c r="HHY50" s="13"/>
      <c r="HHZ50" s="14"/>
      <c r="HIA50" s="15"/>
      <c r="HIB50" s="13"/>
      <c r="HIC50" s="9"/>
      <c r="HID50" s="8"/>
      <c r="HIE50" s="8"/>
      <c r="HIF50" s="13"/>
      <c r="HIG50" s="13"/>
      <c r="HIH50" s="14"/>
      <c r="HII50" s="15"/>
      <c r="HIJ50" s="13"/>
      <c r="HIK50" s="9"/>
      <c r="HIL50" s="8"/>
      <c r="HIM50" s="8"/>
      <c r="HIN50" s="13"/>
      <c r="HIO50" s="13"/>
      <c r="HIP50" s="14"/>
      <c r="HIQ50" s="15"/>
      <c r="HIR50" s="13"/>
      <c r="HIS50" s="9"/>
      <c r="HIT50" s="8"/>
      <c r="HIU50" s="8"/>
      <c r="HIV50" s="13"/>
      <c r="HIW50" s="13"/>
      <c r="HIX50" s="14"/>
      <c r="HIY50" s="15"/>
      <c r="HIZ50" s="13"/>
      <c r="HJA50" s="9"/>
      <c r="HJB50" s="8"/>
      <c r="HJC50" s="8"/>
      <c r="HJD50" s="13"/>
      <c r="HJE50" s="13"/>
      <c r="HJF50" s="14"/>
      <c r="HJG50" s="15"/>
      <c r="HJH50" s="13"/>
      <c r="HJI50" s="9"/>
      <c r="HJJ50" s="8"/>
      <c r="HJK50" s="8"/>
      <c r="HJL50" s="13"/>
      <c r="HJM50" s="13"/>
      <c r="HJN50" s="14"/>
      <c r="HJO50" s="15"/>
      <c r="HJP50" s="13"/>
      <c r="HJQ50" s="9"/>
      <c r="HJR50" s="8"/>
      <c r="HJS50" s="8"/>
      <c r="HJT50" s="13"/>
      <c r="HJU50" s="13"/>
      <c r="HJV50" s="14"/>
      <c r="HJW50" s="15"/>
      <c r="HJX50" s="13"/>
      <c r="HJY50" s="9"/>
      <c r="HJZ50" s="8"/>
      <c r="HKA50" s="8"/>
      <c r="HKB50" s="13"/>
      <c r="HKC50" s="13"/>
      <c r="HKD50" s="14"/>
      <c r="HKE50" s="15"/>
      <c r="HKF50" s="13"/>
      <c r="HKG50" s="9"/>
      <c r="HKH50" s="8"/>
      <c r="HKI50" s="8"/>
      <c r="HKJ50" s="13"/>
      <c r="HKK50" s="13"/>
      <c r="HKL50" s="14"/>
      <c r="HKM50" s="15"/>
      <c r="HKN50" s="13"/>
      <c r="HKO50" s="9"/>
      <c r="HKP50" s="8"/>
      <c r="HKQ50" s="8"/>
      <c r="HKR50" s="13"/>
      <c r="HKS50" s="13"/>
      <c r="HKT50" s="14"/>
      <c r="HKU50" s="15"/>
      <c r="HKV50" s="13"/>
      <c r="HKW50" s="9"/>
      <c r="HKX50" s="8"/>
      <c r="HKY50" s="8"/>
      <c r="HKZ50" s="13"/>
      <c r="HLA50" s="13"/>
      <c r="HLB50" s="14"/>
      <c r="HLC50" s="15"/>
      <c r="HLD50" s="13"/>
      <c r="HLE50" s="9"/>
      <c r="HLF50" s="8"/>
      <c r="HLG50" s="8"/>
      <c r="HLH50" s="13"/>
      <c r="HLI50" s="13"/>
      <c r="HLJ50" s="14"/>
      <c r="HLK50" s="15"/>
      <c r="HLL50" s="13"/>
      <c r="HLM50" s="9"/>
      <c r="HLN50" s="8"/>
      <c r="HLO50" s="8"/>
      <c r="HLP50" s="13"/>
      <c r="HLQ50" s="13"/>
      <c r="HLR50" s="14"/>
      <c r="HLS50" s="15"/>
      <c r="HLT50" s="13"/>
      <c r="HLU50" s="9"/>
      <c r="HLV50" s="8"/>
      <c r="HLW50" s="8"/>
      <c r="HLX50" s="13"/>
      <c r="HLY50" s="13"/>
      <c r="HLZ50" s="14"/>
      <c r="HMA50" s="15"/>
      <c r="HMB50" s="13"/>
      <c r="HMC50" s="9"/>
      <c r="HMD50" s="8"/>
      <c r="HME50" s="8"/>
      <c r="HMF50" s="13"/>
      <c r="HMG50" s="13"/>
      <c r="HMH50" s="14"/>
      <c r="HMI50" s="15"/>
      <c r="HMJ50" s="13"/>
      <c r="HMK50" s="9"/>
      <c r="HML50" s="8"/>
      <c r="HMM50" s="8"/>
      <c r="HMN50" s="13"/>
      <c r="HMO50" s="13"/>
      <c r="HMP50" s="14"/>
      <c r="HMQ50" s="15"/>
      <c r="HMR50" s="13"/>
      <c r="HMS50" s="9"/>
      <c r="HMT50" s="8"/>
      <c r="HMU50" s="8"/>
      <c r="HMV50" s="13"/>
      <c r="HMW50" s="13"/>
      <c r="HMX50" s="14"/>
      <c r="HMY50" s="15"/>
      <c r="HMZ50" s="13"/>
      <c r="HNA50" s="9"/>
      <c r="HNB50" s="8"/>
      <c r="HNC50" s="8"/>
      <c r="HND50" s="13"/>
      <c r="HNE50" s="13"/>
      <c r="HNF50" s="14"/>
      <c r="HNG50" s="15"/>
      <c r="HNH50" s="13"/>
      <c r="HNI50" s="9"/>
      <c r="HNJ50" s="8"/>
      <c r="HNK50" s="8"/>
      <c r="HNL50" s="13"/>
      <c r="HNM50" s="13"/>
      <c r="HNN50" s="14"/>
      <c r="HNO50" s="15"/>
      <c r="HNP50" s="13"/>
      <c r="HNQ50" s="9"/>
      <c r="HNR50" s="8"/>
      <c r="HNS50" s="8"/>
      <c r="HNT50" s="13"/>
      <c r="HNU50" s="13"/>
      <c r="HNV50" s="14"/>
      <c r="HNW50" s="15"/>
      <c r="HNX50" s="13"/>
      <c r="HNY50" s="9"/>
      <c r="HNZ50" s="8"/>
      <c r="HOA50" s="8"/>
      <c r="HOB50" s="13"/>
      <c r="HOC50" s="13"/>
      <c r="HOD50" s="14"/>
      <c r="HOE50" s="15"/>
      <c r="HOF50" s="13"/>
      <c r="HOG50" s="9"/>
      <c r="HOH50" s="8"/>
      <c r="HOI50" s="8"/>
      <c r="HOJ50" s="13"/>
      <c r="HOK50" s="13"/>
      <c r="HOL50" s="14"/>
      <c r="HOM50" s="15"/>
      <c r="HON50" s="13"/>
      <c r="HOO50" s="9"/>
      <c r="HOP50" s="8"/>
      <c r="HOQ50" s="8"/>
      <c r="HOR50" s="13"/>
      <c r="HOS50" s="13"/>
      <c r="HOT50" s="14"/>
      <c r="HOU50" s="15"/>
      <c r="HOV50" s="13"/>
      <c r="HOW50" s="9"/>
      <c r="HOX50" s="8"/>
      <c r="HOY50" s="8"/>
      <c r="HOZ50" s="13"/>
      <c r="HPA50" s="13"/>
      <c r="HPB50" s="14"/>
      <c r="HPC50" s="15"/>
      <c r="HPD50" s="13"/>
      <c r="HPE50" s="9"/>
      <c r="HPF50" s="8"/>
      <c r="HPG50" s="8"/>
      <c r="HPH50" s="13"/>
      <c r="HPI50" s="13"/>
      <c r="HPJ50" s="14"/>
      <c r="HPK50" s="15"/>
      <c r="HPL50" s="13"/>
      <c r="HPM50" s="9"/>
      <c r="HPN50" s="8"/>
      <c r="HPO50" s="8"/>
      <c r="HPP50" s="13"/>
      <c r="HPQ50" s="13"/>
      <c r="HPR50" s="14"/>
      <c r="HPS50" s="15"/>
      <c r="HPT50" s="13"/>
      <c r="HPU50" s="9"/>
      <c r="HPV50" s="8"/>
      <c r="HPW50" s="8"/>
      <c r="HPX50" s="13"/>
      <c r="HPY50" s="13"/>
      <c r="HPZ50" s="14"/>
      <c r="HQA50" s="15"/>
      <c r="HQB50" s="13"/>
      <c r="HQC50" s="9"/>
      <c r="HQD50" s="8"/>
      <c r="HQE50" s="8"/>
      <c r="HQF50" s="13"/>
      <c r="HQG50" s="13"/>
      <c r="HQH50" s="14"/>
      <c r="HQI50" s="15"/>
      <c r="HQJ50" s="13"/>
      <c r="HQK50" s="9"/>
      <c r="HQL50" s="8"/>
      <c r="HQM50" s="8"/>
      <c r="HQN50" s="13"/>
      <c r="HQO50" s="13"/>
      <c r="HQP50" s="14"/>
      <c r="HQQ50" s="15"/>
      <c r="HQR50" s="13"/>
      <c r="HQS50" s="9"/>
      <c r="HQT50" s="8"/>
      <c r="HQU50" s="8"/>
      <c r="HQV50" s="13"/>
      <c r="HQW50" s="13"/>
      <c r="HQX50" s="14"/>
      <c r="HQY50" s="15"/>
      <c r="HQZ50" s="13"/>
      <c r="HRA50" s="9"/>
      <c r="HRB50" s="8"/>
      <c r="HRC50" s="8"/>
      <c r="HRD50" s="13"/>
      <c r="HRE50" s="13"/>
      <c r="HRF50" s="14"/>
      <c r="HRG50" s="15"/>
      <c r="HRH50" s="13"/>
      <c r="HRI50" s="9"/>
      <c r="HRJ50" s="8"/>
      <c r="HRK50" s="8"/>
      <c r="HRL50" s="13"/>
      <c r="HRM50" s="13"/>
      <c r="HRN50" s="14"/>
      <c r="HRO50" s="15"/>
      <c r="HRP50" s="13"/>
      <c r="HRQ50" s="9"/>
      <c r="HRR50" s="8"/>
      <c r="HRS50" s="8"/>
      <c r="HRT50" s="13"/>
      <c r="HRU50" s="13"/>
      <c r="HRV50" s="14"/>
      <c r="HRW50" s="15"/>
      <c r="HRX50" s="13"/>
      <c r="HRY50" s="9"/>
      <c r="HRZ50" s="8"/>
      <c r="HSA50" s="8"/>
      <c r="HSB50" s="13"/>
      <c r="HSC50" s="13"/>
      <c r="HSD50" s="14"/>
      <c r="HSE50" s="15"/>
      <c r="HSF50" s="13"/>
      <c r="HSG50" s="9"/>
      <c r="HSH50" s="8"/>
      <c r="HSI50" s="8"/>
      <c r="HSJ50" s="13"/>
      <c r="HSK50" s="13"/>
      <c r="HSL50" s="14"/>
      <c r="HSM50" s="15"/>
      <c r="HSN50" s="13"/>
      <c r="HSO50" s="9"/>
      <c r="HSP50" s="8"/>
      <c r="HSQ50" s="8"/>
      <c r="HSR50" s="13"/>
      <c r="HSS50" s="13"/>
      <c r="HST50" s="14"/>
      <c r="HSU50" s="15"/>
      <c r="HSV50" s="13"/>
      <c r="HSW50" s="9"/>
      <c r="HSX50" s="8"/>
      <c r="HSY50" s="8"/>
      <c r="HSZ50" s="13"/>
      <c r="HTA50" s="13"/>
      <c r="HTB50" s="14"/>
      <c r="HTC50" s="15"/>
      <c r="HTD50" s="13"/>
      <c r="HTE50" s="9"/>
      <c r="HTF50" s="8"/>
      <c r="HTG50" s="8"/>
      <c r="HTH50" s="13"/>
      <c r="HTI50" s="13"/>
      <c r="HTJ50" s="14"/>
      <c r="HTK50" s="15"/>
      <c r="HTL50" s="13"/>
      <c r="HTM50" s="9"/>
      <c r="HTN50" s="8"/>
      <c r="HTO50" s="8"/>
      <c r="HTP50" s="13"/>
      <c r="HTQ50" s="13"/>
      <c r="HTR50" s="14"/>
      <c r="HTS50" s="15"/>
      <c r="HTT50" s="13"/>
      <c r="HTU50" s="9"/>
      <c r="HTV50" s="8"/>
      <c r="HTW50" s="8"/>
      <c r="HTX50" s="13"/>
      <c r="HTY50" s="13"/>
      <c r="HTZ50" s="14"/>
      <c r="HUA50" s="15"/>
      <c r="HUB50" s="13"/>
      <c r="HUC50" s="9"/>
      <c r="HUD50" s="8"/>
      <c r="HUE50" s="8"/>
      <c r="HUF50" s="13"/>
      <c r="HUG50" s="13"/>
      <c r="HUH50" s="14"/>
      <c r="HUI50" s="15"/>
      <c r="HUJ50" s="13"/>
      <c r="HUK50" s="9"/>
      <c r="HUL50" s="8"/>
      <c r="HUM50" s="8"/>
      <c r="HUN50" s="13"/>
      <c r="HUO50" s="13"/>
      <c r="HUP50" s="14"/>
      <c r="HUQ50" s="15"/>
      <c r="HUR50" s="13"/>
      <c r="HUS50" s="9"/>
      <c r="HUT50" s="8"/>
      <c r="HUU50" s="8"/>
      <c r="HUV50" s="13"/>
      <c r="HUW50" s="13"/>
      <c r="HUX50" s="14"/>
      <c r="HUY50" s="15"/>
      <c r="HUZ50" s="13"/>
      <c r="HVA50" s="9"/>
      <c r="HVB50" s="8"/>
      <c r="HVC50" s="8"/>
      <c r="HVD50" s="13"/>
      <c r="HVE50" s="13"/>
      <c r="HVF50" s="14"/>
      <c r="HVG50" s="15"/>
      <c r="HVH50" s="13"/>
      <c r="HVI50" s="9"/>
      <c r="HVJ50" s="8"/>
      <c r="HVK50" s="8"/>
      <c r="HVL50" s="13"/>
      <c r="HVM50" s="13"/>
      <c r="HVN50" s="14"/>
      <c r="HVO50" s="15"/>
      <c r="HVP50" s="13"/>
      <c r="HVQ50" s="9"/>
      <c r="HVR50" s="8"/>
      <c r="HVS50" s="8"/>
      <c r="HVT50" s="13"/>
      <c r="HVU50" s="13"/>
      <c r="HVV50" s="14"/>
      <c r="HVW50" s="15"/>
      <c r="HVX50" s="13"/>
      <c r="HVY50" s="9"/>
      <c r="HVZ50" s="8"/>
      <c r="HWA50" s="8"/>
      <c r="HWB50" s="13"/>
      <c r="HWC50" s="13"/>
      <c r="HWD50" s="14"/>
      <c r="HWE50" s="15"/>
      <c r="HWF50" s="13"/>
      <c r="HWG50" s="9"/>
      <c r="HWH50" s="8"/>
      <c r="HWI50" s="8"/>
      <c r="HWJ50" s="13"/>
      <c r="HWK50" s="13"/>
      <c r="HWL50" s="14"/>
      <c r="HWM50" s="15"/>
      <c r="HWN50" s="13"/>
      <c r="HWO50" s="9"/>
      <c r="HWP50" s="8"/>
      <c r="HWQ50" s="8"/>
      <c r="HWR50" s="13"/>
      <c r="HWS50" s="13"/>
      <c r="HWT50" s="14"/>
      <c r="HWU50" s="15"/>
      <c r="HWV50" s="13"/>
      <c r="HWW50" s="9"/>
      <c r="HWX50" s="8"/>
      <c r="HWY50" s="8"/>
      <c r="HWZ50" s="13"/>
      <c r="HXA50" s="13"/>
      <c r="HXB50" s="14"/>
      <c r="HXC50" s="15"/>
      <c r="HXD50" s="13"/>
      <c r="HXE50" s="9"/>
      <c r="HXF50" s="8"/>
      <c r="HXG50" s="8"/>
      <c r="HXH50" s="13"/>
      <c r="HXI50" s="13"/>
      <c r="HXJ50" s="14"/>
      <c r="HXK50" s="15"/>
      <c r="HXL50" s="13"/>
      <c r="HXM50" s="9"/>
      <c r="HXN50" s="8"/>
      <c r="HXO50" s="8"/>
      <c r="HXP50" s="13"/>
      <c r="HXQ50" s="13"/>
      <c r="HXR50" s="14"/>
      <c r="HXS50" s="15"/>
      <c r="HXT50" s="13"/>
      <c r="HXU50" s="9"/>
      <c r="HXV50" s="8"/>
      <c r="HXW50" s="8"/>
      <c r="HXX50" s="13"/>
      <c r="HXY50" s="13"/>
      <c r="HXZ50" s="14"/>
      <c r="HYA50" s="15"/>
      <c r="HYB50" s="13"/>
      <c r="HYC50" s="9"/>
      <c r="HYD50" s="8"/>
      <c r="HYE50" s="8"/>
      <c r="HYF50" s="13"/>
      <c r="HYG50" s="13"/>
      <c r="HYH50" s="14"/>
      <c r="HYI50" s="15"/>
      <c r="HYJ50" s="13"/>
      <c r="HYK50" s="9"/>
      <c r="HYL50" s="8"/>
      <c r="HYM50" s="8"/>
      <c r="HYN50" s="13"/>
      <c r="HYO50" s="13"/>
      <c r="HYP50" s="14"/>
      <c r="HYQ50" s="15"/>
      <c r="HYR50" s="13"/>
      <c r="HYS50" s="9"/>
      <c r="HYT50" s="8"/>
      <c r="HYU50" s="8"/>
      <c r="HYV50" s="13"/>
      <c r="HYW50" s="13"/>
      <c r="HYX50" s="14"/>
      <c r="HYY50" s="15"/>
      <c r="HYZ50" s="13"/>
      <c r="HZA50" s="9"/>
      <c r="HZB50" s="8"/>
      <c r="HZC50" s="8"/>
      <c r="HZD50" s="13"/>
      <c r="HZE50" s="13"/>
      <c r="HZF50" s="14"/>
      <c r="HZG50" s="15"/>
      <c r="HZH50" s="13"/>
      <c r="HZI50" s="9"/>
      <c r="HZJ50" s="8"/>
      <c r="HZK50" s="8"/>
      <c r="HZL50" s="13"/>
      <c r="HZM50" s="13"/>
      <c r="HZN50" s="14"/>
      <c r="HZO50" s="15"/>
      <c r="HZP50" s="13"/>
      <c r="HZQ50" s="9"/>
      <c r="HZR50" s="8"/>
      <c r="HZS50" s="8"/>
      <c r="HZT50" s="13"/>
      <c r="HZU50" s="13"/>
      <c r="HZV50" s="14"/>
      <c r="HZW50" s="15"/>
      <c r="HZX50" s="13"/>
      <c r="HZY50" s="9"/>
      <c r="HZZ50" s="8"/>
      <c r="IAA50" s="8"/>
      <c r="IAB50" s="13"/>
      <c r="IAC50" s="13"/>
      <c r="IAD50" s="14"/>
      <c r="IAE50" s="15"/>
      <c r="IAF50" s="13"/>
      <c r="IAG50" s="9"/>
      <c r="IAH50" s="8"/>
      <c r="IAI50" s="8"/>
      <c r="IAJ50" s="13"/>
      <c r="IAK50" s="13"/>
      <c r="IAL50" s="14"/>
      <c r="IAM50" s="15"/>
      <c r="IAN50" s="13"/>
      <c r="IAO50" s="9"/>
      <c r="IAP50" s="8"/>
      <c r="IAQ50" s="8"/>
      <c r="IAR50" s="13"/>
      <c r="IAS50" s="13"/>
      <c r="IAT50" s="14"/>
      <c r="IAU50" s="15"/>
      <c r="IAV50" s="13"/>
      <c r="IAW50" s="9"/>
      <c r="IAX50" s="8"/>
      <c r="IAY50" s="8"/>
      <c r="IAZ50" s="13"/>
      <c r="IBA50" s="13"/>
      <c r="IBB50" s="14"/>
      <c r="IBC50" s="15"/>
      <c r="IBD50" s="13"/>
      <c r="IBE50" s="9"/>
      <c r="IBF50" s="8"/>
      <c r="IBG50" s="8"/>
      <c r="IBH50" s="13"/>
      <c r="IBI50" s="13"/>
      <c r="IBJ50" s="14"/>
      <c r="IBK50" s="15"/>
      <c r="IBL50" s="13"/>
      <c r="IBM50" s="9"/>
      <c r="IBN50" s="8"/>
      <c r="IBO50" s="8"/>
      <c r="IBP50" s="13"/>
      <c r="IBQ50" s="13"/>
      <c r="IBR50" s="14"/>
      <c r="IBS50" s="15"/>
      <c r="IBT50" s="13"/>
      <c r="IBU50" s="9"/>
      <c r="IBV50" s="8"/>
      <c r="IBW50" s="8"/>
      <c r="IBX50" s="13"/>
      <c r="IBY50" s="13"/>
      <c r="IBZ50" s="14"/>
      <c r="ICA50" s="15"/>
      <c r="ICB50" s="13"/>
      <c r="ICC50" s="9"/>
      <c r="ICD50" s="8"/>
      <c r="ICE50" s="8"/>
      <c r="ICF50" s="13"/>
      <c r="ICG50" s="13"/>
      <c r="ICH50" s="14"/>
      <c r="ICI50" s="15"/>
      <c r="ICJ50" s="13"/>
      <c r="ICK50" s="9"/>
      <c r="ICL50" s="8"/>
      <c r="ICM50" s="8"/>
      <c r="ICN50" s="13"/>
      <c r="ICO50" s="13"/>
      <c r="ICP50" s="14"/>
      <c r="ICQ50" s="15"/>
      <c r="ICR50" s="13"/>
      <c r="ICS50" s="9"/>
      <c r="ICT50" s="8"/>
      <c r="ICU50" s="8"/>
      <c r="ICV50" s="13"/>
      <c r="ICW50" s="13"/>
      <c r="ICX50" s="14"/>
      <c r="ICY50" s="15"/>
      <c r="ICZ50" s="13"/>
      <c r="IDA50" s="9"/>
      <c r="IDB50" s="8"/>
      <c r="IDC50" s="8"/>
      <c r="IDD50" s="13"/>
      <c r="IDE50" s="13"/>
      <c r="IDF50" s="14"/>
      <c r="IDG50" s="15"/>
      <c r="IDH50" s="13"/>
      <c r="IDI50" s="9"/>
      <c r="IDJ50" s="8"/>
      <c r="IDK50" s="8"/>
      <c r="IDL50" s="13"/>
      <c r="IDM50" s="13"/>
      <c r="IDN50" s="14"/>
      <c r="IDO50" s="15"/>
      <c r="IDP50" s="13"/>
      <c r="IDQ50" s="9"/>
      <c r="IDR50" s="8"/>
      <c r="IDS50" s="8"/>
      <c r="IDT50" s="13"/>
      <c r="IDU50" s="13"/>
      <c r="IDV50" s="14"/>
      <c r="IDW50" s="15"/>
      <c r="IDX50" s="13"/>
      <c r="IDY50" s="9"/>
      <c r="IDZ50" s="8"/>
      <c r="IEA50" s="8"/>
      <c r="IEB50" s="13"/>
      <c r="IEC50" s="13"/>
      <c r="IED50" s="14"/>
      <c r="IEE50" s="15"/>
      <c r="IEF50" s="13"/>
      <c r="IEG50" s="9"/>
      <c r="IEH50" s="8"/>
      <c r="IEI50" s="8"/>
      <c r="IEJ50" s="13"/>
      <c r="IEK50" s="13"/>
      <c r="IEL50" s="14"/>
      <c r="IEM50" s="15"/>
      <c r="IEN50" s="13"/>
      <c r="IEO50" s="9"/>
      <c r="IEP50" s="8"/>
      <c r="IEQ50" s="8"/>
      <c r="IER50" s="13"/>
      <c r="IES50" s="13"/>
      <c r="IET50" s="14"/>
      <c r="IEU50" s="15"/>
      <c r="IEV50" s="13"/>
      <c r="IEW50" s="9"/>
      <c r="IEX50" s="8"/>
      <c r="IEY50" s="8"/>
      <c r="IEZ50" s="13"/>
      <c r="IFA50" s="13"/>
      <c r="IFB50" s="14"/>
      <c r="IFC50" s="15"/>
      <c r="IFD50" s="13"/>
      <c r="IFE50" s="9"/>
      <c r="IFF50" s="8"/>
      <c r="IFG50" s="8"/>
      <c r="IFH50" s="13"/>
      <c r="IFI50" s="13"/>
      <c r="IFJ50" s="14"/>
      <c r="IFK50" s="15"/>
      <c r="IFL50" s="13"/>
      <c r="IFM50" s="9"/>
      <c r="IFN50" s="8"/>
      <c r="IFO50" s="8"/>
      <c r="IFP50" s="13"/>
      <c r="IFQ50" s="13"/>
      <c r="IFR50" s="14"/>
      <c r="IFS50" s="15"/>
      <c r="IFT50" s="13"/>
      <c r="IFU50" s="9"/>
      <c r="IFV50" s="8"/>
      <c r="IFW50" s="8"/>
      <c r="IFX50" s="13"/>
      <c r="IFY50" s="13"/>
      <c r="IFZ50" s="14"/>
      <c r="IGA50" s="15"/>
      <c r="IGB50" s="13"/>
      <c r="IGC50" s="9"/>
      <c r="IGD50" s="8"/>
      <c r="IGE50" s="8"/>
      <c r="IGF50" s="13"/>
      <c r="IGG50" s="13"/>
      <c r="IGH50" s="14"/>
      <c r="IGI50" s="15"/>
      <c r="IGJ50" s="13"/>
      <c r="IGK50" s="9"/>
      <c r="IGL50" s="8"/>
      <c r="IGM50" s="8"/>
      <c r="IGN50" s="13"/>
      <c r="IGO50" s="13"/>
      <c r="IGP50" s="14"/>
      <c r="IGQ50" s="15"/>
      <c r="IGR50" s="13"/>
      <c r="IGS50" s="9"/>
      <c r="IGT50" s="8"/>
      <c r="IGU50" s="8"/>
      <c r="IGV50" s="13"/>
      <c r="IGW50" s="13"/>
      <c r="IGX50" s="14"/>
      <c r="IGY50" s="15"/>
      <c r="IGZ50" s="13"/>
      <c r="IHA50" s="9"/>
      <c r="IHB50" s="8"/>
      <c r="IHC50" s="8"/>
      <c r="IHD50" s="13"/>
      <c r="IHE50" s="13"/>
      <c r="IHF50" s="14"/>
      <c r="IHG50" s="15"/>
      <c r="IHH50" s="13"/>
      <c r="IHI50" s="9"/>
      <c r="IHJ50" s="8"/>
      <c r="IHK50" s="8"/>
      <c r="IHL50" s="13"/>
      <c r="IHM50" s="13"/>
      <c r="IHN50" s="14"/>
      <c r="IHO50" s="15"/>
      <c r="IHP50" s="13"/>
      <c r="IHQ50" s="9"/>
      <c r="IHR50" s="8"/>
      <c r="IHS50" s="8"/>
      <c r="IHT50" s="13"/>
      <c r="IHU50" s="13"/>
      <c r="IHV50" s="14"/>
      <c r="IHW50" s="15"/>
      <c r="IHX50" s="13"/>
      <c r="IHY50" s="9"/>
      <c r="IHZ50" s="8"/>
      <c r="IIA50" s="8"/>
      <c r="IIB50" s="13"/>
      <c r="IIC50" s="13"/>
      <c r="IID50" s="14"/>
      <c r="IIE50" s="15"/>
      <c r="IIF50" s="13"/>
      <c r="IIG50" s="9"/>
      <c r="IIH50" s="8"/>
      <c r="III50" s="8"/>
      <c r="IIJ50" s="13"/>
      <c r="IIK50" s="13"/>
      <c r="IIL50" s="14"/>
      <c r="IIM50" s="15"/>
      <c r="IIN50" s="13"/>
      <c r="IIO50" s="9"/>
      <c r="IIP50" s="8"/>
      <c r="IIQ50" s="8"/>
      <c r="IIR50" s="13"/>
      <c r="IIS50" s="13"/>
      <c r="IIT50" s="14"/>
      <c r="IIU50" s="15"/>
      <c r="IIV50" s="13"/>
      <c r="IIW50" s="9"/>
      <c r="IIX50" s="8"/>
      <c r="IIY50" s="8"/>
      <c r="IIZ50" s="13"/>
      <c r="IJA50" s="13"/>
      <c r="IJB50" s="14"/>
      <c r="IJC50" s="15"/>
      <c r="IJD50" s="13"/>
      <c r="IJE50" s="9"/>
      <c r="IJF50" s="8"/>
      <c r="IJG50" s="8"/>
      <c r="IJH50" s="13"/>
      <c r="IJI50" s="13"/>
      <c r="IJJ50" s="14"/>
      <c r="IJK50" s="15"/>
      <c r="IJL50" s="13"/>
      <c r="IJM50" s="9"/>
      <c r="IJN50" s="8"/>
      <c r="IJO50" s="8"/>
      <c r="IJP50" s="13"/>
      <c r="IJQ50" s="13"/>
      <c r="IJR50" s="14"/>
      <c r="IJS50" s="15"/>
      <c r="IJT50" s="13"/>
      <c r="IJU50" s="9"/>
      <c r="IJV50" s="8"/>
      <c r="IJW50" s="8"/>
      <c r="IJX50" s="13"/>
      <c r="IJY50" s="13"/>
      <c r="IJZ50" s="14"/>
      <c r="IKA50" s="15"/>
      <c r="IKB50" s="13"/>
      <c r="IKC50" s="9"/>
      <c r="IKD50" s="8"/>
      <c r="IKE50" s="8"/>
      <c r="IKF50" s="13"/>
      <c r="IKG50" s="13"/>
      <c r="IKH50" s="14"/>
      <c r="IKI50" s="15"/>
      <c r="IKJ50" s="13"/>
      <c r="IKK50" s="9"/>
      <c r="IKL50" s="8"/>
      <c r="IKM50" s="8"/>
      <c r="IKN50" s="13"/>
      <c r="IKO50" s="13"/>
      <c r="IKP50" s="14"/>
      <c r="IKQ50" s="15"/>
      <c r="IKR50" s="13"/>
      <c r="IKS50" s="9"/>
      <c r="IKT50" s="8"/>
      <c r="IKU50" s="8"/>
      <c r="IKV50" s="13"/>
      <c r="IKW50" s="13"/>
      <c r="IKX50" s="14"/>
      <c r="IKY50" s="15"/>
      <c r="IKZ50" s="13"/>
      <c r="ILA50" s="9"/>
      <c r="ILB50" s="8"/>
      <c r="ILC50" s="8"/>
      <c r="ILD50" s="13"/>
      <c r="ILE50" s="13"/>
      <c r="ILF50" s="14"/>
      <c r="ILG50" s="15"/>
      <c r="ILH50" s="13"/>
      <c r="ILI50" s="9"/>
      <c r="ILJ50" s="8"/>
      <c r="ILK50" s="8"/>
      <c r="ILL50" s="13"/>
      <c r="ILM50" s="13"/>
      <c r="ILN50" s="14"/>
      <c r="ILO50" s="15"/>
      <c r="ILP50" s="13"/>
      <c r="ILQ50" s="9"/>
      <c r="ILR50" s="8"/>
      <c r="ILS50" s="8"/>
      <c r="ILT50" s="13"/>
      <c r="ILU50" s="13"/>
      <c r="ILV50" s="14"/>
      <c r="ILW50" s="15"/>
      <c r="ILX50" s="13"/>
      <c r="ILY50" s="9"/>
      <c r="ILZ50" s="8"/>
      <c r="IMA50" s="8"/>
      <c r="IMB50" s="13"/>
      <c r="IMC50" s="13"/>
      <c r="IMD50" s="14"/>
      <c r="IME50" s="15"/>
      <c r="IMF50" s="13"/>
      <c r="IMG50" s="9"/>
      <c r="IMH50" s="8"/>
      <c r="IMI50" s="8"/>
      <c r="IMJ50" s="13"/>
      <c r="IMK50" s="13"/>
      <c r="IML50" s="14"/>
      <c r="IMM50" s="15"/>
      <c r="IMN50" s="13"/>
      <c r="IMO50" s="9"/>
      <c r="IMP50" s="8"/>
      <c r="IMQ50" s="8"/>
      <c r="IMR50" s="13"/>
      <c r="IMS50" s="13"/>
      <c r="IMT50" s="14"/>
      <c r="IMU50" s="15"/>
      <c r="IMV50" s="13"/>
      <c r="IMW50" s="9"/>
      <c r="IMX50" s="8"/>
      <c r="IMY50" s="8"/>
      <c r="IMZ50" s="13"/>
      <c r="INA50" s="13"/>
      <c r="INB50" s="14"/>
      <c r="INC50" s="15"/>
      <c r="IND50" s="13"/>
      <c r="INE50" s="9"/>
      <c r="INF50" s="8"/>
      <c r="ING50" s="8"/>
      <c r="INH50" s="13"/>
      <c r="INI50" s="13"/>
      <c r="INJ50" s="14"/>
      <c r="INK50" s="15"/>
      <c r="INL50" s="13"/>
      <c r="INM50" s="9"/>
      <c r="INN50" s="8"/>
      <c r="INO50" s="8"/>
      <c r="INP50" s="13"/>
      <c r="INQ50" s="13"/>
      <c r="INR50" s="14"/>
      <c r="INS50" s="15"/>
      <c r="INT50" s="13"/>
      <c r="INU50" s="9"/>
      <c r="INV50" s="8"/>
      <c r="INW50" s="8"/>
      <c r="INX50" s="13"/>
      <c r="INY50" s="13"/>
      <c r="INZ50" s="14"/>
      <c r="IOA50" s="15"/>
      <c r="IOB50" s="13"/>
      <c r="IOC50" s="9"/>
      <c r="IOD50" s="8"/>
      <c r="IOE50" s="8"/>
      <c r="IOF50" s="13"/>
      <c r="IOG50" s="13"/>
      <c r="IOH50" s="14"/>
      <c r="IOI50" s="15"/>
      <c r="IOJ50" s="13"/>
      <c r="IOK50" s="9"/>
      <c r="IOL50" s="8"/>
      <c r="IOM50" s="8"/>
      <c r="ION50" s="13"/>
      <c r="IOO50" s="13"/>
      <c r="IOP50" s="14"/>
      <c r="IOQ50" s="15"/>
      <c r="IOR50" s="13"/>
      <c r="IOS50" s="9"/>
      <c r="IOT50" s="8"/>
      <c r="IOU50" s="8"/>
      <c r="IOV50" s="13"/>
      <c r="IOW50" s="13"/>
      <c r="IOX50" s="14"/>
      <c r="IOY50" s="15"/>
      <c r="IOZ50" s="13"/>
      <c r="IPA50" s="9"/>
      <c r="IPB50" s="8"/>
      <c r="IPC50" s="8"/>
      <c r="IPD50" s="13"/>
      <c r="IPE50" s="13"/>
      <c r="IPF50" s="14"/>
      <c r="IPG50" s="15"/>
      <c r="IPH50" s="13"/>
      <c r="IPI50" s="9"/>
      <c r="IPJ50" s="8"/>
      <c r="IPK50" s="8"/>
      <c r="IPL50" s="13"/>
      <c r="IPM50" s="13"/>
      <c r="IPN50" s="14"/>
      <c r="IPO50" s="15"/>
      <c r="IPP50" s="13"/>
      <c r="IPQ50" s="9"/>
      <c r="IPR50" s="8"/>
      <c r="IPS50" s="8"/>
      <c r="IPT50" s="13"/>
      <c r="IPU50" s="13"/>
      <c r="IPV50" s="14"/>
      <c r="IPW50" s="15"/>
      <c r="IPX50" s="13"/>
      <c r="IPY50" s="9"/>
      <c r="IPZ50" s="8"/>
      <c r="IQA50" s="8"/>
      <c r="IQB50" s="13"/>
      <c r="IQC50" s="13"/>
      <c r="IQD50" s="14"/>
      <c r="IQE50" s="15"/>
      <c r="IQF50" s="13"/>
      <c r="IQG50" s="9"/>
      <c r="IQH50" s="8"/>
      <c r="IQI50" s="8"/>
      <c r="IQJ50" s="13"/>
      <c r="IQK50" s="13"/>
      <c r="IQL50" s="14"/>
      <c r="IQM50" s="15"/>
      <c r="IQN50" s="13"/>
      <c r="IQO50" s="9"/>
      <c r="IQP50" s="8"/>
      <c r="IQQ50" s="8"/>
      <c r="IQR50" s="13"/>
      <c r="IQS50" s="13"/>
      <c r="IQT50" s="14"/>
      <c r="IQU50" s="15"/>
      <c r="IQV50" s="13"/>
      <c r="IQW50" s="9"/>
      <c r="IQX50" s="8"/>
      <c r="IQY50" s="8"/>
      <c r="IQZ50" s="13"/>
      <c r="IRA50" s="13"/>
      <c r="IRB50" s="14"/>
      <c r="IRC50" s="15"/>
      <c r="IRD50" s="13"/>
      <c r="IRE50" s="9"/>
      <c r="IRF50" s="8"/>
      <c r="IRG50" s="8"/>
      <c r="IRH50" s="13"/>
      <c r="IRI50" s="13"/>
      <c r="IRJ50" s="14"/>
      <c r="IRK50" s="15"/>
      <c r="IRL50" s="13"/>
      <c r="IRM50" s="9"/>
      <c r="IRN50" s="8"/>
      <c r="IRO50" s="8"/>
      <c r="IRP50" s="13"/>
      <c r="IRQ50" s="13"/>
      <c r="IRR50" s="14"/>
      <c r="IRS50" s="15"/>
      <c r="IRT50" s="13"/>
      <c r="IRU50" s="9"/>
      <c r="IRV50" s="8"/>
      <c r="IRW50" s="8"/>
      <c r="IRX50" s="13"/>
      <c r="IRY50" s="13"/>
      <c r="IRZ50" s="14"/>
      <c r="ISA50" s="15"/>
      <c r="ISB50" s="13"/>
      <c r="ISC50" s="9"/>
      <c r="ISD50" s="8"/>
      <c r="ISE50" s="8"/>
      <c r="ISF50" s="13"/>
      <c r="ISG50" s="13"/>
      <c r="ISH50" s="14"/>
      <c r="ISI50" s="15"/>
      <c r="ISJ50" s="13"/>
      <c r="ISK50" s="9"/>
      <c r="ISL50" s="8"/>
      <c r="ISM50" s="8"/>
      <c r="ISN50" s="13"/>
      <c r="ISO50" s="13"/>
      <c r="ISP50" s="14"/>
      <c r="ISQ50" s="15"/>
      <c r="ISR50" s="13"/>
      <c r="ISS50" s="9"/>
      <c r="IST50" s="8"/>
      <c r="ISU50" s="8"/>
      <c r="ISV50" s="13"/>
      <c r="ISW50" s="13"/>
      <c r="ISX50" s="14"/>
      <c r="ISY50" s="15"/>
      <c r="ISZ50" s="13"/>
      <c r="ITA50" s="9"/>
      <c r="ITB50" s="8"/>
      <c r="ITC50" s="8"/>
      <c r="ITD50" s="13"/>
      <c r="ITE50" s="13"/>
      <c r="ITF50" s="14"/>
      <c r="ITG50" s="15"/>
      <c r="ITH50" s="13"/>
      <c r="ITI50" s="9"/>
      <c r="ITJ50" s="8"/>
      <c r="ITK50" s="8"/>
      <c r="ITL50" s="13"/>
      <c r="ITM50" s="13"/>
      <c r="ITN50" s="14"/>
      <c r="ITO50" s="15"/>
      <c r="ITP50" s="13"/>
      <c r="ITQ50" s="9"/>
      <c r="ITR50" s="8"/>
      <c r="ITS50" s="8"/>
      <c r="ITT50" s="13"/>
      <c r="ITU50" s="13"/>
      <c r="ITV50" s="14"/>
      <c r="ITW50" s="15"/>
      <c r="ITX50" s="13"/>
      <c r="ITY50" s="9"/>
      <c r="ITZ50" s="8"/>
      <c r="IUA50" s="8"/>
      <c r="IUB50" s="13"/>
      <c r="IUC50" s="13"/>
      <c r="IUD50" s="14"/>
      <c r="IUE50" s="15"/>
      <c r="IUF50" s="13"/>
      <c r="IUG50" s="9"/>
      <c r="IUH50" s="8"/>
      <c r="IUI50" s="8"/>
      <c r="IUJ50" s="13"/>
      <c r="IUK50" s="13"/>
      <c r="IUL50" s="14"/>
      <c r="IUM50" s="15"/>
      <c r="IUN50" s="13"/>
      <c r="IUO50" s="9"/>
      <c r="IUP50" s="8"/>
      <c r="IUQ50" s="8"/>
      <c r="IUR50" s="13"/>
      <c r="IUS50" s="13"/>
      <c r="IUT50" s="14"/>
      <c r="IUU50" s="15"/>
      <c r="IUV50" s="13"/>
      <c r="IUW50" s="9"/>
      <c r="IUX50" s="8"/>
      <c r="IUY50" s="8"/>
      <c r="IUZ50" s="13"/>
      <c r="IVA50" s="13"/>
      <c r="IVB50" s="14"/>
      <c r="IVC50" s="15"/>
      <c r="IVD50" s="13"/>
      <c r="IVE50" s="9"/>
      <c r="IVF50" s="8"/>
      <c r="IVG50" s="8"/>
      <c r="IVH50" s="13"/>
      <c r="IVI50" s="13"/>
      <c r="IVJ50" s="14"/>
      <c r="IVK50" s="15"/>
      <c r="IVL50" s="13"/>
      <c r="IVM50" s="9"/>
      <c r="IVN50" s="8"/>
      <c r="IVO50" s="8"/>
      <c r="IVP50" s="13"/>
      <c r="IVQ50" s="13"/>
      <c r="IVR50" s="14"/>
      <c r="IVS50" s="15"/>
      <c r="IVT50" s="13"/>
      <c r="IVU50" s="9"/>
      <c r="IVV50" s="8"/>
      <c r="IVW50" s="8"/>
      <c r="IVX50" s="13"/>
      <c r="IVY50" s="13"/>
      <c r="IVZ50" s="14"/>
      <c r="IWA50" s="15"/>
      <c r="IWB50" s="13"/>
      <c r="IWC50" s="9"/>
      <c r="IWD50" s="8"/>
      <c r="IWE50" s="8"/>
      <c r="IWF50" s="13"/>
      <c r="IWG50" s="13"/>
      <c r="IWH50" s="14"/>
      <c r="IWI50" s="15"/>
      <c r="IWJ50" s="13"/>
      <c r="IWK50" s="9"/>
      <c r="IWL50" s="8"/>
      <c r="IWM50" s="8"/>
      <c r="IWN50" s="13"/>
      <c r="IWO50" s="13"/>
      <c r="IWP50" s="14"/>
      <c r="IWQ50" s="15"/>
      <c r="IWR50" s="13"/>
      <c r="IWS50" s="9"/>
      <c r="IWT50" s="8"/>
      <c r="IWU50" s="8"/>
      <c r="IWV50" s="13"/>
      <c r="IWW50" s="13"/>
      <c r="IWX50" s="14"/>
      <c r="IWY50" s="15"/>
      <c r="IWZ50" s="13"/>
      <c r="IXA50" s="9"/>
      <c r="IXB50" s="8"/>
      <c r="IXC50" s="8"/>
      <c r="IXD50" s="13"/>
      <c r="IXE50" s="13"/>
      <c r="IXF50" s="14"/>
      <c r="IXG50" s="15"/>
      <c r="IXH50" s="13"/>
      <c r="IXI50" s="9"/>
      <c r="IXJ50" s="8"/>
      <c r="IXK50" s="8"/>
      <c r="IXL50" s="13"/>
      <c r="IXM50" s="13"/>
      <c r="IXN50" s="14"/>
      <c r="IXO50" s="15"/>
      <c r="IXP50" s="13"/>
      <c r="IXQ50" s="9"/>
      <c r="IXR50" s="8"/>
      <c r="IXS50" s="8"/>
      <c r="IXT50" s="13"/>
      <c r="IXU50" s="13"/>
      <c r="IXV50" s="14"/>
      <c r="IXW50" s="15"/>
      <c r="IXX50" s="13"/>
      <c r="IXY50" s="9"/>
      <c r="IXZ50" s="8"/>
      <c r="IYA50" s="8"/>
      <c r="IYB50" s="13"/>
      <c r="IYC50" s="13"/>
      <c r="IYD50" s="14"/>
      <c r="IYE50" s="15"/>
      <c r="IYF50" s="13"/>
      <c r="IYG50" s="9"/>
      <c r="IYH50" s="8"/>
      <c r="IYI50" s="8"/>
      <c r="IYJ50" s="13"/>
      <c r="IYK50" s="13"/>
      <c r="IYL50" s="14"/>
      <c r="IYM50" s="15"/>
      <c r="IYN50" s="13"/>
      <c r="IYO50" s="9"/>
      <c r="IYP50" s="8"/>
      <c r="IYQ50" s="8"/>
      <c r="IYR50" s="13"/>
      <c r="IYS50" s="13"/>
      <c r="IYT50" s="14"/>
      <c r="IYU50" s="15"/>
      <c r="IYV50" s="13"/>
      <c r="IYW50" s="9"/>
      <c r="IYX50" s="8"/>
      <c r="IYY50" s="8"/>
      <c r="IYZ50" s="13"/>
      <c r="IZA50" s="13"/>
      <c r="IZB50" s="14"/>
      <c r="IZC50" s="15"/>
      <c r="IZD50" s="13"/>
      <c r="IZE50" s="9"/>
      <c r="IZF50" s="8"/>
      <c r="IZG50" s="8"/>
      <c r="IZH50" s="13"/>
      <c r="IZI50" s="13"/>
      <c r="IZJ50" s="14"/>
      <c r="IZK50" s="15"/>
      <c r="IZL50" s="13"/>
      <c r="IZM50" s="9"/>
      <c r="IZN50" s="8"/>
      <c r="IZO50" s="8"/>
      <c r="IZP50" s="13"/>
      <c r="IZQ50" s="13"/>
      <c r="IZR50" s="14"/>
      <c r="IZS50" s="15"/>
      <c r="IZT50" s="13"/>
      <c r="IZU50" s="9"/>
      <c r="IZV50" s="8"/>
      <c r="IZW50" s="8"/>
      <c r="IZX50" s="13"/>
      <c r="IZY50" s="13"/>
      <c r="IZZ50" s="14"/>
      <c r="JAA50" s="15"/>
      <c r="JAB50" s="13"/>
      <c r="JAC50" s="9"/>
      <c r="JAD50" s="8"/>
      <c r="JAE50" s="8"/>
      <c r="JAF50" s="13"/>
      <c r="JAG50" s="13"/>
      <c r="JAH50" s="14"/>
      <c r="JAI50" s="15"/>
      <c r="JAJ50" s="13"/>
      <c r="JAK50" s="9"/>
      <c r="JAL50" s="8"/>
      <c r="JAM50" s="8"/>
      <c r="JAN50" s="13"/>
      <c r="JAO50" s="13"/>
      <c r="JAP50" s="14"/>
      <c r="JAQ50" s="15"/>
      <c r="JAR50" s="13"/>
      <c r="JAS50" s="9"/>
      <c r="JAT50" s="8"/>
      <c r="JAU50" s="8"/>
      <c r="JAV50" s="13"/>
      <c r="JAW50" s="13"/>
      <c r="JAX50" s="14"/>
      <c r="JAY50" s="15"/>
      <c r="JAZ50" s="13"/>
      <c r="JBA50" s="9"/>
      <c r="JBB50" s="8"/>
      <c r="JBC50" s="8"/>
      <c r="JBD50" s="13"/>
      <c r="JBE50" s="13"/>
      <c r="JBF50" s="14"/>
      <c r="JBG50" s="15"/>
      <c r="JBH50" s="13"/>
      <c r="JBI50" s="9"/>
      <c r="JBJ50" s="8"/>
      <c r="JBK50" s="8"/>
      <c r="JBL50" s="13"/>
      <c r="JBM50" s="13"/>
      <c r="JBN50" s="14"/>
      <c r="JBO50" s="15"/>
      <c r="JBP50" s="13"/>
      <c r="JBQ50" s="9"/>
      <c r="JBR50" s="8"/>
      <c r="JBS50" s="8"/>
      <c r="JBT50" s="13"/>
      <c r="JBU50" s="13"/>
      <c r="JBV50" s="14"/>
      <c r="JBW50" s="15"/>
      <c r="JBX50" s="13"/>
      <c r="JBY50" s="9"/>
      <c r="JBZ50" s="8"/>
      <c r="JCA50" s="8"/>
      <c r="JCB50" s="13"/>
      <c r="JCC50" s="13"/>
      <c r="JCD50" s="14"/>
      <c r="JCE50" s="15"/>
      <c r="JCF50" s="13"/>
      <c r="JCG50" s="9"/>
      <c r="JCH50" s="8"/>
      <c r="JCI50" s="8"/>
      <c r="JCJ50" s="13"/>
      <c r="JCK50" s="13"/>
      <c r="JCL50" s="14"/>
      <c r="JCM50" s="15"/>
      <c r="JCN50" s="13"/>
      <c r="JCO50" s="9"/>
      <c r="JCP50" s="8"/>
      <c r="JCQ50" s="8"/>
      <c r="JCR50" s="13"/>
      <c r="JCS50" s="13"/>
      <c r="JCT50" s="14"/>
      <c r="JCU50" s="15"/>
      <c r="JCV50" s="13"/>
      <c r="JCW50" s="9"/>
      <c r="JCX50" s="8"/>
      <c r="JCY50" s="8"/>
      <c r="JCZ50" s="13"/>
      <c r="JDA50" s="13"/>
      <c r="JDB50" s="14"/>
      <c r="JDC50" s="15"/>
      <c r="JDD50" s="13"/>
      <c r="JDE50" s="9"/>
      <c r="JDF50" s="8"/>
      <c r="JDG50" s="8"/>
      <c r="JDH50" s="13"/>
      <c r="JDI50" s="13"/>
      <c r="JDJ50" s="14"/>
      <c r="JDK50" s="15"/>
      <c r="JDL50" s="13"/>
      <c r="JDM50" s="9"/>
      <c r="JDN50" s="8"/>
      <c r="JDO50" s="8"/>
      <c r="JDP50" s="13"/>
      <c r="JDQ50" s="13"/>
      <c r="JDR50" s="14"/>
      <c r="JDS50" s="15"/>
      <c r="JDT50" s="13"/>
      <c r="JDU50" s="9"/>
      <c r="JDV50" s="8"/>
      <c r="JDW50" s="8"/>
      <c r="JDX50" s="13"/>
      <c r="JDY50" s="13"/>
      <c r="JDZ50" s="14"/>
      <c r="JEA50" s="15"/>
      <c r="JEB50" s="13"/>
      <c r="JEC50" s="9"/>
      <c r="JED50" s="8"/>
      <c r="JEE50" s="8"/>
      <c r="JEF50" s="13"/>
      <c r="JEG50" s="13"/>
      <c r="JEH50" s="14"/>
      <c r="JEI50" s="15"/>
      <c r="JEJ50" s="13"/>
      <c r="JEK50" s="9"/>
      <c r="JEL50" s="8"/>
      <c r="JEM50" s="8"/>
      <c r="JEN50" s="13"/>
      <c r="JEO50" s="13"/>
      <c r="JEP50" s="14"/>
      <c r="JEQ50" s="15"/>
      <c r="JER50" s="13"/>
      <c r="JES50" s="9"/>
      <c r="JET50" s="8"/>
      <c r="JEU50" s="8"/>
      <c r="JEV50" s="13"/>
      <c r="JEW50" s="13"/>
      <c r="JEX50" s="14"/>
      <c r="JEY50" s="15"/>
      <c r="JEZ50" s="13"/>
      <c r="JFA50" s="9"/>
      <c r="JFB50" s="8"/>
      <c r="JFC50" s="8"/>
      <c r="JFD50" s="13"/>
      <c r="JFE50" s="13"/>
      <c r="JFF50" s="14"/>
      <c r="JFG50" s="15"/>
      <c r="JFH50" s="13"/>
      <c r="JFI50" s="9"/>
      <c r="JFJ50" s="8"/>
      <c r="JFK50" s="8"/>
      <c r="JFL50" s="13"/>
      <c r="JFM50" s="13"/>
      <c r="JFN50" s="14"/>
      <c r="JFO50" s="15"/>
      <c r="JFP50" s="13"/>
      <c r="JFQ50" s="9"/>
      <c r="JFR50" s="8"/>
      <c r="JFS50" s="8"/>
      <c r="JFT50" s="13"/>
      <c r="JFU50" s="13"/>
      <c r="JFV50" s="14"/>
      <c r="JFW50" s="15"/>
      <c r="JFX50" s="13"/>
      <c r="JFY50" s="9"/>
      <c r="JFZ50" s="8"/>
      <c r="JGA50" s="8"/>
      <c r="JGB50" s="13"/>
      <c r="JGC50" s="13"/>
      <c r="JGD50" s="14"/>
      <c r="JGE50" s="15"/>
      <c r="JGF50" s="13"/>
      <c r="JGG50" s="9"/>
      <c r="JGH50" s="8"/>
      <c r="JGI50" s="8"/>
      <c r="JGJ50" s="13"/>
      <c r="JGK50" s="13"/>
      <c r="JGL50" s="14"/>
      <c r="JGM50" s="15"/>
      <c r="JGN50" s="13"/>
      <c r="JGO50" s="9"/>
      <c r="JGP50" s="8"/>
      <c r="JGQ50" s="8"/>
      <c r="JGR50" s="13"/>
      <c r="JGS50" s="13"/>
      <c r="JGT50" s="14"/>
      <c r="JGU50" s="15"/>
      <c r="JGV50" s="13"/>
      <c r="JGW50" s="9"/>
      <c r="JGX50" s="8"/>
      <c r="JGY50" s="8"/>
      <c r="JGZ50" s="13"/>
      <c r="JHA50" s="13"/>
      <c r="JHB50" s="14"/>
      <c r="JHC50" s="15"/>
      <c r="JHD50" s="13"/>
      <c r="JHE50" s="9"/>
      <c r="JHF50" s="8"/>
      <c r="JHG50" s="8"/>
      <c r="JHH50" s="13"/>
      <c r="JHI50" s="13"/>
      <c r="JHJ50" s="14"/>
      <c r="JHK50" s="15"/>
      <c r="JHL50" s="13"/>
      <c r="JHM50" s="9"/>
      <c r="JHN50" s="8"/>
      <c r="JHO50" s="8"/>
      <c r="JHP50" s="13"/>
      <c r="JHQ50" s="13"/>
      <c r="JHR50" s="14"/>
      <c r="JHS50" s="15"/>
      <c r="JHT50" s="13"/>
      <c r="JHU50" s="9"/>
      <c r="JHV50" s="8"/>
      <c r="JHW50" s="8"/>
      <c r="JHX50" s="13"/>
      <c r="JHY50" s="13"/>
      <c r="JHZ50" s="14"/>
      <c r="JIA50" s="15"/>
      <c r="JIB50" s="13"/>
      <c r="JIC50" s="9"/>
      <c r="JID50" s="8"/>
      <c r="JIE50" s="8"/>
      <c r="JIF50" s="13"/>
      <c r="JIG50" s="13"/>
      <c r="JIH50" s="14"/>
      <c r="JII50" s="15"/>
      <c r="JIJ50" s="13"/>
      <c r="JIK50" s="9"/>
      <c r="JIL50" s="8"/>
      <c r="JIM50" s="8"/>
      <c r="JIN50" s="13"/>
      <c r="JIO50" s="13"/>
      <c r="JIP50" s="14"/>
      <c r="JIQ50" s="15"/>
      <c r="JIR50" s="13"/>
      <c r="JIS50" s="9"/>
      <c r="JIT50" s="8"/>
      <c r="JIU50" s="8"/>
      <c r="JIV50" s="13"/>
      <c r="JIW50" s="13"/>
      <c r="JIX50" s="14"/>
      <c r="JIY50" s="15"/>
      <c r="JIZ50" s="13"/>
      <c r="JJA50" s="9"/>
      <c r="JJB50" s="8"/>
      <c r="JJC50" s="8"/>
      <c r="JJD50" s="13"/>
      <c r="JJE50" s="13"/>
      <c r="JJF50" s="14"/>
      <c r="JJG50" s="15"/>
      <c r="JJH50" s="13"/>
      <c r="JJI50" s="9"/>
      <c r="JJJ50" s="8"/>
      <c r="JJK50" s="8"/>
      <c r="JJL50" s="13"/>
      <c r="JJM50" s="13"/>
      <c r="JJN50" s="14"/>
      <c r="JJO50" s="15"/>
      <c r="JJP50" s="13"/>
      <c r="JJQ50" s="9"/>
      <c r="JJR50" s="8"/>
      <c r="JJS50" s="8"/>
      <c r="JJT50" s="13"/>
      <c r="JJU50" s="13"/>
      <c r="JJV50" s="14"/>
      <c r="JJW50" s="15"/>
      <c r="JJX50" s="13"/>
      <c r="JJY50" s="9"/>
      <c r="JJZ50" s="8"/>
      <c r="JKA50" s="8"/>
      <c r="JKB50" s="13"/>
      <c r="JKC50" s="13"/>
      <c r="JKD50" s="14"/>
      <c r="JKE50" s="15"/>
      <c r="JKF50" s="13"/>
      <c r="JKG50" s="9"/>
      <c r="JKH50" s="8"/>
      <c r="JKI50" s="8"/>
      <c r="JKJ50" s="13"/>
      <c r="JKK50" s="13"/>
      <c r="JKL50" s="14"/>
      <c r="JKM50" s="15"/>
      <c r="JKN50" s="13"/>
      <c r="JKO50" s="9"/>
      <c r="JKP50" s="8"/>
      <c r="JKQ50" s="8"/>
      <c r="JKR50" s="13"/>
      <c r="JKS50" s="13"/>
      <c r="JKT50" s="14"/>
      <c r="JKU50" s="15"/>
      <c r="JKV50" s="13"/>
      <c r="JKW50" s="9"/>
      <c r="JKX50" s="8"/>
      <c r="JKY50" s="8"/>
      <c r="JKZ50" s="13"/>
      <c r="JLA50" s="13"/>
      <c r="JLB50" s="14"/>
      <c r="JLC50" s="15"/>
      <c r="JLD50" s="13"/>
      <c r="JLE50" s="9"/>
      <c r="JLF50" s="8"/>
      <c r="JLG50" s="8"/>
      <c r="JLH50" s="13"/>
      <c r="JLI50" s="13"/>
      <c r="JLJ50" s="14"/>
      <c r="JLK50" s="15"/>
      <c r="JLL50" s="13"/>
      <c r="JLM50" s="9"/>
      <c r="JLN50" s="8"/>
      <c r="JLO50" s="8"/>
      <c r="JLP50" s="13"/>
      <c r="JLQ50" s="13"/>
      <c r="JLR50" s="14"/>
      <c r="JLS50" s="15"/>
      <c r="JLT50" s="13"/>
      <c r="JLU50" s="9"/>
      <c r="JLV50" s="8"/>
      <c r="JLW50" s="8"/>
      <c r="JLX50" s="13"/>
      <c r="JLY50" s="13"/>
      <c r="JLZ50" s="14"/>
      <c r="JMA50" s="15"/>
      <c r="JMB50" s="13"/>
      <c r="JMC50" s="9"/>
      <c r="JMD50" s="8"/>
      <c r="JME50" s="8"/>
      <c r="JMF50" s="13"/>
      <c r="JMG50" s="13"/>
      <c r="JMH50" s="14"/>
      <c r="JMI50" s="15"/>
      <c r="JMJ50" s="13"/>
      <c r="JMK50" s="9"/>
      <c r="JML50" s="8"/>
      <c r="JMM50" s="8"/>
      <c r="JMN50" s="13"/>
      <c r="JMO50" s="13"/>
      <c r="JMP50" s="14"/>
      <c r="JMQ50" s="15"/>
      <c r="JMR50" s="13"/>
      <c r="JMS50" s="9"/>
      <c r="JMT50" s="8"/>
      <c r="JMU50" s="8"/>
      <c r="JMV50" s="13"/>
      <c r="JMW50" s="13"/>
      <c r="JMX50" s="14"/>
      <c r="JMY50" s="15"/>
      <c r="JMZ50" s="13"/>
      <c r="JNA50" s="9"/>
      <c r="JNB50" s="8"/>
      <c r="JNC50" s="8"/>
      <c r="JND50" s="13"/>
      <c r="JNE50" s="13"/>
      <c r="JNF50" s="14"/>
      <c r="JNG50" s="15"/>
      <c r="JNH50" s="13"/>
      <c r="JNI50" s="9"/>
      <c r="JNJ50" s="8"/>
      <c r="JNK50" s="8"/>
      <c r="JNL50" s="13"/>
      <c r="JNM50" s="13"/>
      <c r="JNN50" s="14"/>
      <c r="JNO50" s="15"/>
      <c r="JNP50" s="13"/>
      <c r="JNQ50" s="9"/>
      <c r="JNR50" s="8"/>
      <c r="JNS50" s="8"/>
      <c r="JNT50" s="13"/>
      <c r="JNU50" s="13"/>
      <c r="JNV50" s="14"/>
      <c r="JNW50" s="15"/>
      <c r="JNX50" s="13"/>
      <c r="JNY50" s="9"/>
      <c r="JNZ50" s="8"/>
      <c r="JOA50" s="8"/>
      <c r="JOB50" s="13"/>
      <c r="JOC50" s="13"/>
      <c r="JOD50" s="14"/>
      <c r="JOE50" s="15"/>
      <c r="JOF50" s="13"/>
      <c r="JOG50" s="9"/>
      <c r="JOH50" s="8"/>
      <c r="JOI50" s="8"/>
      <c r="JOJ50" s="13"/>
      <c r="JOK50" s="13"/>
      <c r="JOL50" s="14"/>
      <c r="JOM50" s="15"/>
      <c r="JON50" s="13"/>
      <c r="JOO50" s="9"/>
      <c r="JOP50" s="8"/>
      <c r="JOQ50" s="8"/>
      <c r="JOR50" s="13"/>
      <c r="JOS50" s="13"/>
      <c r="JOT50" s="14"/>
      <c r="JOU50" s="15"/>
      <c r="JOV50" s="13"/>
      <c r="JOW50" s="9"/>
      <c r="JOX50" s="8"/>
      <c r="JOY50" s="8"/>
      <c r="JOZ50" s="13"/>
      <c r="JPA50" s="13"/>
      <c r="JPB50" s="14"/>
      <c r="JPC50" s="15"/>
      <c r="JPD50" s="13"/>
      <c r="JPE50" s="9"/>
      <c r="JPF50" s="8"/>
      <c r="JPG50" s="8"/>
      <c r="JPH50" s="13"/>
      <c r="JPI50" s="13"/>
      <c r="JPJ50" s="14"/>
      <c r="JPK50" s="15"/>
      <c r="JPL50" s="13"/>
      <c r="JPM50" s="9"/>
      <c r="JPN50" s="8"/>
      <c r="JPO50" s="8"/>
      <c r="JPP50" s="13"/>
      <c r="JPQ50" s="13"/>
      <c r="JPR50" s="14"/>
      <c r="JPS50" s="15"/>
      <c r="JPT50" s="13"/>
      <c r="JPU50" s="9"/>
      <c r="JPV50" s="8"/>
      <c r="JPW50" s="8"/>
      <c r="JPX50" s="13"/>
      <c r="JPY50" s="13"/>
      <c r="JPZ50" s="14"/>
      <c r="JQA50" s="15"/>
      <c r="JQB50" s="13"/>
      <c r="JQC50" s="9"/>
      <c r="JQD50" s="8"/>
      <c r="JQE50" s="8"/>
      <c r="JQF50" s="13"/>
      <c r="JQG50" s="13"/>
      <c r="JQH50" s="14"/>
      <c r="JQI50" s="15"/>
      <c r="JQJ50" s="13"/>
      <c r="JQK50" s="9"/>
      <c r="JQL50" s="8"/>
      <c r="JQM50" s="8"/>
      <c r="JQN50" s="13"/>
      <c r="JQO50" s="13"/>
      <c r="JQP50" s="14"/>
      <c r="JQQ50" s="15"/>
      <c r="JQR50" s="13"/>
      <c r="JQS50" s="9"/>
      <c r="JQT50" s="8"/>
      <c r="JQU50" s="8"/>
      <c r="JQV50" s="13"/>
      <c r="JQW50" s="13"/>
      <c r="JQX50" s="14"/>
      <c r="JQY50" s="15"/>
      <c r="JQZ50" s="13"/>
      <c r="JRA50" s="9"/>
      <c r="JRB50" s="8"/>
      <c r="JRC50" s="8"/>
      <c r="JRD50" s="13"/>
      <c r="JRE50" s="13"/>
      <c r="JRF50" s="14"/>
      <c r="JRG50" s="15"/>
      <c r="JRH50" s="13"/>
      <c r="JRI50" s="9"/>
      <c r="JRJ50" s="8"/>
      <c r="JRK50" s="8"/>
      <c r="JRL50" s="13"/>
      <c r="JRM50" s="13"/>
      <c r="JRN50" s="14"/>
      <c r="JRO50" s="15"/>
      <c r="JRP50" s="13"/>
      <c r="JRQ50" s="9"/>
      <c r="JRR50" s="8"/>
      <c r="JRS50" s="8"/>
      <c r="JRT50" s="13"/>
      <c r="JRU50" s="13"/>
      <c r="JRV50" s="14"/>
      <c r="JRW50" s="15"/>
      <c r="JRX50" s="13"/>
      <c r="JRY50" s="9"/>
      <c r="JRZ50" s="8"/>
      <c r="JSA50" s="8"/>
      <c r="JSB50" s="13"/>
      <c r="JSC50" s="13"/>
      <c r="JSD50" s="14"/>
      <c r="JSE50" s="15"/>
      <c r="JSF50" s="13"/>
      <c r="JSG50" s="9"/>
      <c r="JSH50" s="8"/>
      <c r="JSI50" s="8"/>
      <c r="JSJ50" s="13"/>
      <c r="JSK50" s="13"/>
      <c r="JSL50" s="14"/>
      <c r="JSM50" s="15"/>
      <c r="JSN50" s="13"/>
      <c r="JSO50" s="9"/>
      <c r="JSP50" s="8"/>
      <c r="JSQ50" s="8"/>
      <c r="JSR50" s="13"/>
      <c r="JSS50" s="13"/>
      <c r="JST50" s="14"/>
      <c r="JSU50" s="15"/>
      <c r="JSV50" s="13"/>
      <c r="JSW50" s="9"/>
      <c r="JSX50" s="8"/>
      <c r="JSY50" s="8"/>
      <c r="JSZ50" s="13"/>
      <c r="JTA50" s="13"/>
      <c r="JTB50" s="14"/>
      <c r="JTC50" s="15"/>
      <c r="JTD50" s="13"/>
      <c r="JTE50" s="9"/>
      <c r="JTF50" s="8"/>
      <c r="JTG50" s="8"/>
      <c r="JTH50" s="13"/>
      <c r="JTI50" s="13"/>
      <c r="JTJ50" s="14"/>
      <c r="JTK50" s="15"/>
      <c r="JTL50" s="13"/>
      <c r="JTM50" s="9"/>
      <c r="JTN50" s="8"/>
      <c r="JTO50" s="8"/>
      <c r="JTP50" s="13"/>
      <c r="JTQ50" s="13"/>
      <c r="JTR50" s="14"/>
      <c r="JTS50" s="15"/>
      <c r="JTT50" s="13"/>
      <c r="JTU50" s="9"/>
      <c r="JTV50" s="8"/>
      <c r="JTW50" s="8"/>
      <c r="JTX50" s="13"/>
      <c r="JTY50" s="13"/>
      <c r="JTZ50" s="14"/>
      <c r="JUA50" s="15"/>
      <c r="JUB50" s="13"/>
      <c r="JUC50" s="9"/>
      <c r="JUD50" s="8"/>
      <c r="JUE50" s="8"/>
      <c r="JUF50" s="13"/>
      <c r="JUG50" s="13"/>
      <c r="JUH50" s="14"/>
      <c r="JUI50" s="15"/>
      <c r="JUJ50" s="13"/>
      <c r="JUK50" s="9"/>
      <c r="JUL50" s="8"/>
      <c r="JUM50" s="8"/>
      <c r="JUN50" s="13"/>
      <c r="JUO50" s="13"/>
      <c r="JUP50" s="14"/>
      <c r="JUQ50" s="15"/>
      <c r="JUR50" s="13"/>
      <c r="JUS50" s="9"/>
      <c r="JUT50" s="8"/>
      <c r="JUU50" s="8"/>
      <c r="JUV50" s="13"/>
      <c r="JUW50" s="13"/>
      <c r="JUX50" s="14"/>
      <c r="JUY50" s="15"/>
      <c r="JUZ50" s="13"/>
      <c r="JVA50" s="9"/>
      <c r="JVB50" s="8"/>
      <c r="JVC50" s="8"/>
      <c r="JVD50" s="13"/>
      <c r="JVE50" s="13"/>
      <c r="JVF50" s="14"/>
      <c r="JVG50" s="15"/>
      <c r="JVH50" s="13"/>
      <c r="JVI50" s="9"/>
      <c r="JVJ50" s="8"/>
      <c r="JVK50" s="8"/>
      <c r="JVL50" s="13"/>
      <c r="JVM50" s="13"/>
      <c r="JVN50" s="14"/>
      <c r="JVO50" s="15"/>
      <c r="JVP50" s="13"/>
      <c r="JVQ50" s="9"/>
      <c r="JVR50" s="8"/>
      <c r="JVS50" s="8"/>
      <c r="JVT50" s="13"/>
      <c r="JVU50" s="13"/>
      <c r="JVV50" s="14"/>
      <c r="JVW50" s="15"/>
      <c r="JVX50" s="13"/>
      <c r="JVY50" s="9"/>
      <c r="JVZ50" s="8"/>
      <c r="JWA50" s="8"/>
      <c r="JWB50" s="13"/>
      <c r="JWC50" s="13"/>
      <c r="JWD50" s="14"/>
      <c r="JWE50" s="15"/>
      <c r="JWF50" s="13"/>
      <c r="JWG50" s="9"/>
      <c r="JWH50" s="8"/>
      <c r="JWI50" s="8"/>
      <c r="JWJ50" s="13"/>
      <c r="JWK50" s="13"/>
      <c r="JWL50" s="14"/>
      <c r="JWM50" s="15"/>
      <c r="JWN50" s="13"/>
      <c r="JWO50" s="9"/>
      <c r="JWP50" s="8"/>
      <c r="JWQ50" s="8"/>
      <c r="JWR50" s="13"/>
      <c r="JWS50" s="13"/>
      <c r="JWT50" s="14"/>
      <c r="JWU50" s="15"/>
      <c r="JWV50" s="13"/>
      <c r="JWW50" s="9"/>
      <c r="JWX50" s="8"/>
      <c r="JWY50" s="8"/>
      <c r="JWZ50" s="13"/>
      <c r="JXA50" s="13"/>
      <c r="JXB50" s="14"/>
      <c r="JXC50" s="15"/>
      <c r="JXD50" s="13"/>
      <c r="JXE50" s="9"/>
      <c r="JXF50" s="8"/>
      <c r="JXG50" s="8"/>
      <c r="JXH50" s="13"/>
      <c r="JXI50" s="13"/>
      <c r="JXJ50" s="14"/>
      <c r="JXK50" s="15"/>
      <c r="JXL50" s="13"/>
      <c r="JXM50" s="9"/>
      <c r="JXN50" s="8"/>
      <c r="JXO50" s="8"/>
      <c r="JXP50" s="13"/>
      <c r="JXQ50" s="13"/>
      <c r="JXR50" s="14"/>
      <c r="JXS50" s="15"/>
      <c r="JXT50" s="13"/>
      <c r="JXU50" s="9"/>
      <c r="JXV50" s="8"/>
      <c r="JXW50" s="8"/>
      <c r="JXX50" s="13"/>
      <c r="JXY50" s="13"/>
      <c r="JXZ50" s="14"/>
      <c r="JYA50" s="15"/>
      <c r="JYB50" s="13"/>
      <c r="JYC50" s="9"/>
      <c r="JYD50" s="8"/>
      <c r="JYE50" s="8"/>
      <c r="JYF50" s="13"/>
      <c r="JYG50" s="13"/>
      <c r="JYH50" s="14"/>
      <c r="JYI50" s="15"/>
      <c r="JYJ50" s="13"/>
      <c r="JYK50" s="9"/>
      <c r="JYL50" s="8"/>
      <c r="JYM50" s="8"/>
      <c r="JYN50" s="13"/>
      <c r="JYO50" s="13"/>
      <c r="JYP50" s="14"/>
      <c r="JYQ50" s="15"/>
      <c r="JYR50" s="13"/>
      <c r="JYS50" s="9"/>
      <c r="JYT50" s="8"/>
      <c r="JYU50" s="8"/>
      <c r="JYV50" s="13"/>
      <c r="JYW50" s="13"/>
      <c r="JYX50" s="14"/>
      <c r="JYY50" s="15"/>
      <c r="JYZ50" s="13"/>
      <c r="JZA50" s="9"/>
      <c r="JZB50" s="8"/>
      <c r="JZC50" s="8"/>
      <c r="JZD50" s="13"/>
      <c r="JZE50" s="13"/>
      <c r="JZF50" s="14"/>
      <c r="JZG50" s="15"/>
      <c r="JZH50" s="13"/>
      <c r="JZI50" s="9"/>
      <c r="JZJ50" s="8"/>
      <c r="JZK50" s="8"/>
      <c r="JZL50" s="13"/>
      <c r="JZM50" s="13"/>
      <c r="JZN50" s="14"/>
      <c r="JZO50" s="15"/>
      <c r="JZP50" s="13"/>
      <c r="JZQ50" s="9"/>
      <c r="JZR50" s="8"/>
      <c r="JZS50" s="8"/>
      <c r="JZT50" s="13"/>
      <c r="JZU50" s="13"/>
      <c r="JZV50" s="14"/>
      <c r="JZW50" s="15"/>
      <c r="JZX50" s="13"/>
      <c r="JZY50" s="9"/>
      <c r="JZZ50" s="8"/>
      <c r="KAA50" s="8"/>
      <c r="KAB50" s="13"/>
      <c r="KAC50" s="13"/>
      <c r="KAD50" s="14"/>
      <c r="KAE50" s="15"/>
      <c r="KAF50" s="13"/>
      <c r="KAG50" s="9"/>
      <c r="KAH50" s="8"/>
      <c r="KAI50" s="8"/>
      <c r="KAJ50" s="13"/>
      <c r="KAK50" s="13"/>
      <c r="KAL50" s="14"/>
      <c r="KAM50" s="15"/>
      <c r="KAN50" s="13"/>
      <c r="KAO50" s="9"/>
      <c r="KAP50" s="8"/>
      <c r="KAQ50" s="8"/>
      <c r="KAR50" s="13"/>
      <c r="KAS50" s="13"/>
      <c r="KAT50" s="14"/>
      <c r="KAU50" s="15"/>
      <c r="KAV50" s="13"/>
      <c r="KAW50" s="9"/>
      <c r="KAX50" s="8"/>
      <c r="KAY50" s="8"/>
      <c r="KAZ50" s="13"/>
      <c r="KBA50" s="13"/>
      <c r="KBB50" s="14"/>
      <c r="KBC50" s="15"/>
      <c r="KBD50" s="13"/>
      <c r="KBE50" s="9"/>
      <c r="KBF50" s="8"/>
      <c r="KBG50" s="8"/>
      <c r="KBH50" s="13"/>
      <c r="KBI50" s="13"/>
      <c r="KBJ50" s="14"/>
      <c r="KBK50" s="15"/>
      <c r="KBL50" s="13"/>
      <c r="KBM50" s="9"/>
      <c r="KBN50" s="8"/>
      <c r="KBO50" s="8"/>
      <c r="KBP50" s="13"/>
      <c r="KBQ50" s="13"/>
      <c r="KBR50" s="14"/>
      <c r="KBS50" s="15"/>
      <c r="KBT50" s="13"/>
      <c r="KBU50" s="9"/>
      <c r="KBV50" s="8"/>
      <c r="KBW50" s="8"/>
      <c r="KBX50" s="13"/>
      <c r="KBY50" s="13"/>
      <c r="KBZ50" s="14"/>
      <c r="KCA50" s="15"/>
      <c r="KCB50" s="13"/>
      <c r="KCC50" s="9"/>
      <c r="KCD50" s="8"/>
      <c r="KCE50" s="8"/>
      <c r="KCF50" s="13"/>
      <c r="KCG50" s="13"/>
      <c r="KCH50" s="14"/>
      <c r="KCI50" s="15"/>
      <c r="KCJ50" s="13"/>
      <c r="KCK50" s="9"/>
      <c r="KCL50" s="8"/>
      <c r="KCM50" s="8"/>
      <c r="KCN50" s="13"/>
      <c r="KCO50" s="13"/>
      <c r="KCP50" s="14"/>
      <c r="KCQ50" s="15"/>
      <c r="KCR50" s="13"/>
      <c r="KCS50" s="9"/>
      <c r="KCT50" s="8"/>
      <c r="KCU50" s="8"/>
      <c r="KCV50" s="13"/>
      <c r="KCW50" s="13"/>
      <c r="KCX50" s="14"/>
      <c r="KCY50" s="15"/>
      <c r="KCZ50" s="13"/>
      <c r="KDA50" s="9"/>
      <c r="KDB50" s="8"/>
      <c r="KDC50" s="8"/>
      <c r="KDD50" s="13"/>
      <c r="KDE50" s="13"/>
      <c r="KDF50" s="14"/>
      <c r="KDG50" s="15"/>
      <c r="KDH50" s="13"/>
      <c r="KDI50" s="9"/>
      <c r="KDJ50" s="8"/>
      <c r="KDK50" s="8"/>
      <c r="KDL50" s="13"/>
      <c r="KDM50" s="13"/>
      <c r="KDN50" s="14"/>
      <c r="KDO50" s="15"/>
      <c r="KDP50" s="13"/>
      <c r="KDQ50" s="9"/>
      <c r="KDR50" s="8"/>
      <c r="KDS50" s="8"/>
      <c r="KDT50" s="13"/>
      <c r="KDU50" s="13"/>
      <c r="KDV50" s="14"/>
      <c r="KDW50" s="15"/>
      <c r="KDX50" s="13"/>
      <c r="KDY50" s="9"/>
      <c r="KDZ50" s="8"/>
      <c r="KEA50" s="8"/>
      <c r="KEB50" s="13"/>
      <c r="KEC50" s="13"/>
      <c r="KED50" s="14"/>
      <c r="KEE50" s="15"/>
      <c r="KEF50" s="13"/>
      <c r="KEG50" s="9"/>
      <c r="KEH50" s="8"/>
      <c r="KEI50" s="8"/>
      <c r="KEJ50" s="13"/>
      <c r="KEK50" s="13"/>
      <c r="KEL50" s="14"/>
      <c r="KEM50" s="15"/>
      <c r="KEN50" s="13"/>
      <c r="KEO50" s="9"/>
      <c r="KEP50" s="8"/>
      <c r="KEQ50" s="8"/>
      <c r="KER50" s="13"/>
      <c r="KES50" s="13"/>
      <c r="KET50" s="14"/>
      <c r="KEU50" s="15"/>
      <c r="KEV50" s="13"/>
      <c r="KEW50" s="9"/>
      <c r="KEX50" s="8"/>
      <c r="KEY50" s="8"/>
      <c r="KEZ50" s="13"/>
      <c r="KFA50" s="13"/>
      <c r="KFB50" s="14"/>
      <c r="KFC50" s="15"/>
      <c r="KFD50" s="13"/>
      <c r="KFE50" s="9"/>
      <c r="KFF50" s="8"/>
      <c r="KFG50" s="8"/>
      <c r="KFH50" s="13"/>
      <c r="KFI50" s="13"/>
      <c r="KFJ50" s="14"/>
      <c r="KFK50" s="15"/>
      <c r="KFL50" s="13"/>
      <c r="KFM50" s="9"/>
      <c r="KFN50" s="8"/>
      <c r="KFO50" s="8"/>
      <c r="KFP50" s="13"/>
      <c r="KFQ50" s="13"/>
      <c r="KFR50" s="14"/>
      <c r="KFS50" s="15"/>
      <c r="KFT50" s="13"/>
      <c r="KFU50" s="9"/>
      <c r="KFV50" s="8"/>
      <c r="KFW50" s="8"/>
      <c r="KFX50" s="13"/>
      <c r="KFY50" s="13"/>
      <c r="KFZ50" s="14"/>
      <c r="KGA50" s="15"/>
      <c r="KGB50" s="13"/>
      <c r="KGC50" s="9"/>
      <c r="KGD50" s="8"/>
      <c r="KGE50" s="8"/>
      <c r="KGF50" s="13"/>
      <c r="KGG50" s="13"/>
      <c r="KGH50" s="14"/>
      <c r="KGI50" s="15"/>
      <c r="KGJ50" s="13"/>
      <c r="KGK50" s="9"/>
      <c r="KGL50" s="8"/>
      <c r="KGM50" s="8"/>
      <c r="KGN50" s="13"/>
      <c r="KGO50" s="13"/>
      <c r="KGP50" s="14"/>
      <c r="KGQ50" s="15"/>
      <c r="KGR50" s="13"/>
      <c r="KGS50" s="9"/>
      <c r="KGT50" s="8"/>
      <c r="KGU50" s="8"/>
      <c r="KGV50" s="13"/>
      <c r="KGW50" s="13"/>
      <c r="KGX50" s="14"/>
      <c r="KGY50" s="15"/>
      <c r="KGZ50" s="13"/>
      <c r="KHA50" s="9"/>
      <c r="KHB50" s="8"/>
      <c r="KHC50" s="8"/>
      <c r="KHD50" s="13"/>
      <c r="KHE50" s="13"/>
      <c r="KHF50" s="14"/>
      <c r="KHG50" s="15"/>
      <c r="KHH50" s="13"/>
      <c r="KHI50" s="9"/>
      <c r="KHJ50" s="8"/>
      <c r="KHK50" s="8"/>
      <c r="KHL50" s="13"/>
      <c r="KHM50" s="13"/>
      <c r="KHN50" s="14"/>
      <c r="KHO50" s="15"/>
      <c r="KHP50" s="13"/>
      <c r="KHQ50" s="9"/>
      <c r="KHR50" s="8"/>
      <c r="KHS50" s="8"/>
      <c r="KHT50" s="13"/>
      <c r="KHU50" s="13"/>
      <c r="KHV50" s="14"/>
      <c r="KHW50" s="15"/>
      <c r="KHX50" s="13"/>
      <c r="KHY50" s="9"/>
      <c r="KHZ50" s="8"/>
      <c r="KIA50" s="8"/>
      <c r="KIB50" s="13"/>
      <c r="KIC50" s="13"/>
      <c r="KID50" s="14"/>
      <c r="KIE50" s="15"/>
      <c r="KIF50" s="13"/>
      <c r="KIG50" s="9"/>
      <c r="KIH50" s="8"/>
      <c r="KII50" s="8"/>
      <c r="KIJ50" s="13"/>
      <c r="KIK50" s="13"/>
      <c r="KIL50" s="14"/>
      <c r="KIM50" s="15"/>
      <c r="KIN50" s="13"/>
      <c r="KIO50" s="9"/>
      <c r="KIP50" s="8"/>
      <c r="KIQ50" s="8"/>
      <c r="KIR50" s="13"/>
      <c r="KIS50" s="13"/>
      <c r="KIT50" s="14"/>
      <c r="KIU50" s="15"/>
      <c r="KIV50" s="13"/>
      <c r="KIW50" s="9"/>
      <c r="KIX50" s="8"/>
      <c r="KIY50" s="8"/>
      <c r="KIZ50" s="13"/>
      <c r="KJA50" s="13"/>
      <c r="KJB50" s="14"/>
      <c r="KJC50" s="15"/>
      <c r="KJD50" s="13"/>
      <c r="KJE50" s="9"/>
      <c r="KJF50" s="8"/>
      <c r="KJG50" s="8"/>
      <c r="KJH50" s="13"/>
      <c r="KJI50" s="13"/>
      <c r="KJJ50" s="14"/>
      <c r="KJK50" s="15"/>
      <c r="KJL50" s="13"/>
      <c r="KJM50" s="9"/>
      <c r="KJN50" s="8"/>
      <c r="KJO50" s="8"/>
      <c r="KJP50" s="13"/>
      <c r="KJQ50" s="13"/>
      <c r="KJR50" s="14"/>
      <c r="KJS50" s="15"/>
      <c r="KJT50" s="13"/>
      <c r="KJU50" s="9"/>
      <c r="KJV50" s="8"/>
      <c r="KJW50" s="8"/>
      <c r="KJX50" s="13"/>
      <c r="KJY50" s="13"/>
      <c r="KJZ50" s="14"/>
      <c r="KKA50" s="15"/>
      <c r="KKB50" s="13"/>
      <c r="KKC50" s="9"/>
      <c r="KKD50" s="8"/>
      <c r="KKE50" s="8"/>
      <c r="KKF50" s="13"/>
      <c r="KKG50" s="13"/>
      <c r="KKH50" s="14"/>
      <c r="KKI50" s="15"/>
      <c r="KKJ50" s="13"/>
      <c r="KKK50" s="9"/>
      <c r="KKL50" s="8"/>
      <c r="KKM50" s="8"/>
      <c r="KKN50" s="13"/>
      <c r="KKO50" s="13"/>
      <c r="KKP50" s="14"/>
      <c r="KKQ50" s="15"/>
      <c r="KKR50" s="13"/>
      <c r="KKS50" s="9"/>
      <c r="KKT50" s="8"/>
      <c r="KKU50" s="8"/>
      <c r="KKV50" s="13"/>
      <c r="KKW50" s="13"/>
      <c r="KKX50" s="14"/>
      <c r="KKY50" s="15"/>
      <c r="KKZ50" s="13"/>
      <c r="KLA50" s="9"/>
      <c r="KLB50" s="8"/>
      <c r="KLC50" s="8"/>
      <c r="KLD50" s="13"/>
      <c r="KLE50" s="13"/>
      <c r="KLF50" s="14"/>
      <c r="KLG50" s="15"/>
      <c r="KLH50" s="13"/>
      <c r="KLI50" s="9"/>
      <c r="KLJ50" s="8"/>
      <c r="KLK50" s="8"/>
      <c r="KLL50" s="13"/>
      <c r="KLM50" s="13"/>
      <c r="KLN50" s="14"/>
      <c r="KLO50" s="15"/>
      <c r="KLP50" s="13"/>
      <c r="KLQ50" s="9"/>
      <c r="KLR50" s="8"/>
      <c r="KLS50" s="8"/>
      <c r="KLT50" s="13"/>
      <c r="KLU50" s="13"/>
      <c r="KLV50" s="14"/>
      <c r="KLW50" s="15"/>
      <c r="KLX50" s="13"/>
      <c r="KLY50" s="9"/>
      <c r="KLZ50" s="8"/>
      <c r="KMA50" s="8"/>
      <c r="KMB50" s="13"/>
      <c r="KMC50" s="13"/>
      <c r="KMD50" s="14"/>
      <c r="KME50" s="15"/>
      <c r="KMF50" s="13"/>
      <c r="KMG50" s="9"/>
      <c r="KMH50" s="8"/>
      <c r="KMI50" s="8"/>
      <c r="KMJ50" s="13"/>
      <c r="KMK50" s="13"/>
      <c r="KML50" s="14"/>
      <c r="KMM50" s="15"/>
      <c r="KMN50" s="13"/>
      <c r="KMO50" s="9"/>
      <c r="KMP50" s="8"/>
      <c r="KMQ50" s="8"/>
      <c r="KMR50" s="13"/>
      <c r="KMS50" s="13"/>
      <c r="KMT50" s="14"/>
      <c r="KMU50" s="15"/>
      <c r="KMV50" s="13"/>
      <c r="KMW50" s="9"/>
      <c r="KMX50" s="8"/>
      <c r="KMY50" s="8"/>
      <c r="KMZ50" s="13"/>
      <c r="KNA50" s="13"/>
      <c r="KNB50" s="14"/>
      <c r="KNC50" s="15"/>
      <c r="KND50" s="13"/>
      <c r="KNE50" s="9"/>
      <c r="KNF50" s="8"/>
      <c r="KNG50" s="8"/>
      <c r="KNH50" s="13"/>
      <c r="KNI50" s="13"/>
      <c r="KNJ50" s="14"/>
      <c r="KNK50" s="15"/>
      <c r="KNL50" s="13"/>
      <c r="KNM50" s="9"/>
      <c r="KNN50" s="8"/>
      <c r="KNO50" s="8"/>
      <c r="KNP50" s="13"/>
      <c r="KNQ50" s="13"/>
      <c r="KNR50" s="14"/>
      <c r="KNS50" s="15"/>
      <c r="KNT50" s="13"/>
      <c r="KNU50" s="9"/>
      <c r="KNV50" s="8"/>
      <c r="KNW50" s="8"/>
      <c r="KNX50" s="13"/>
      <c r="KNY50" s="13"/>
      <c r="KNZ50" s="14"/>
      <c r="KOA50" s="15"/>
      <c r="KOB50" s="13"/>
      <c r="KOC50" s="9"/>
      <c r="KOD50" s="8"/>
      <c r="KOE50" s="8"/>
      <c r="KOF50" s="13"/>
      <c r="KOG50" s="13"/>
      <c r="KOH50" s="14"/>
      <c r="KOI50" s="15"/>
      <c r="KOJ50" s="13"/>
      <c r="KOK50" s="9"/>
      <c r="KOL50" s="8"/>
      <c r="KOM50" s="8"/>
      <c r="KON50" s="13"/>
      <c r="KOO50" s="13"/>
      <c r="KOP50" s="14"/>
      <c r="KOQ50" s="15"/>
      <c r="KOR50" s="13"/>
      <c r="KOS50" s="9"/>
      <c r="KOT50" s="8"/>
      <c r="KOU50" s="8"/>
      <c r="KOV50" s="13"/>
      <c r="KOW50" s="13"/>
      <c r="KOX50" s="14"/>
      <c r="KOY50" s="15"/>
      <c r="KOZ50" s="13"/>
      <c r="KPA50" s="9"/>
      <c r="KPB50" s="8"/>
      <c r="KPC50" s="8"/>
      <c r="KPD50" s="13"/>
      <c r="KPE50" s="13"/>
      <c r="KPF50" s="14"/>
      <c r="KPG50" s="15"/>
      <c r="KPH50" s="13"/>
      <c r="KPI50" s="9"/>
      <c r="KPJ50" s="8"/>
      <c r="KPK50" s="8"/>
      <c r="KPL50" s="13"/>
      <c r="KPM50" s="13"/>
      <c r="KPN50" s="14"/>
      <c r="KPO50" s="15"/>
      <c r="KPP50" s="13"/>
      <c r="KPQ50" s="9"/>
      <c r="KPR50" s="8"/>
      <c r="KPS50" s="8"/>
      <c r="KPT50" s="13"/>
      <c r="KPU50" s="13"/>
      <c r="KPV50" s="14"/>
      <c r="KPW50" s="15"/>
      <c r="KPX50" s="13"/>
      <c r="KPY50" s="9"/>
      <c r="KPZ50" s="8"/>
      <c r="KQA50" s="8"/>
      <c r="KQB50" s="13"/>
      <c r="KQC50" s="13"/>
      <c r="KQD50" s="14"/>
      <c r="KQE50" s="15"/>
      <c r="KQF50" s="13"/>
      <c r="KQG50" s="9"/>
      <c r="KQH50" s="8"/>
      <c r="KQI50" s="8"/>
      <c r="KQJ50" s="13"/>
      <c r="KQK50" s="13"/>
      <c r="KQL50" s="14"/>
      <c r="KQM50" s="15"/>
      <c r="KQN50" s="13"/>
      <c r="KQO50" s="9"/>
      <c r="KQP50" s="8"/>
      <c r="KQQ50" s="8"/>
      <c r="KQR50" s="13"/>
      <c r="KQS50" s="13"/>
      <c r="KQT50" s="14"/>
      <c r="KQU50" s="15"/>
      <c r="KQV50" s="13"/>
      <c r="KQW50" s="9"/>
      <c r="KQX50" s="8"/>
      <c r="KQY50" s="8"/>
      <c r="KQZ50" s="13"/>
      <c r="KRA50" s="13"/>
      <c r="KRB50" s="14"/>
      <c r="KRC50" s="15"/>
      <c r="KRD50" s="13"/>
      <c r="KRE50" s="9"/>
      <c r="KRF50" s="8"/>
      <c r="KRG50" s="8"/>
      <c r="KRH50" s="13"/>
      <c r="KRI50" s="13"/>
      <c r="KRJ50" s="14"/>
      <c r="KRK50" s="15"/>
      <c r="KRL50" s="13"/>
      <c r="KRM50" s="9"/>
      <c r="KRN50" s="8"/>
      <c r="KRO50" s="8"/>
      <c r="KRP50" s="13"/>
      <c r="KRQ50" s="13"/>
      <c r="KRR50" s="14"/>
      <c r="KRS50" s="15"/>
      <c r="KRT50" s="13"/>
      <c r="KRU50" s="9"/>
      <c r="KRV50" s="8"/>
      <c r="KRW50" s="8"/>
      <c r="KRX50" s="13"/>
      <c r="KRY50" s="13"/>
      <c r="KRZ50" s="14"/>
      <c r="KSA50" s="15"/>
      <c r="KSB50" s="13"/>
      <c r="KSC50" s="9"/>
      <c r="KSD50" s="8"/>
      <c r="KSE50" s="8"/>
      <c r="KSF50" s="13"/>
      <c r="KSG50" s="13"/>
      <c r="KSH50" s="14"/>
      <c r="KSI50" s="15"/>
      <c r="KSJ50" s="13"/>
      <c r="KSK50" s="9"/>
      <c r="KSL50" s="8"/>
      <c r="KSM50" s="8"/>
      <c r="KSN50" s="13"/>
      <c r="KSO50" s="13"/>
      <c r="KSP50" s="14"/>
      <c r="KSQ50" s="15"/>
      <c r="KSR50" s="13"/>
      <c r="KSS50" s="9"/>
      <c r="KST50" s="8"/>
      <c r="KSU50" s="8"/>
      <c r="KSV50" s="13"/>
      <c r="KSW50" s="13"/>
      <c r="KSX50" s="14"/>
      <c r="KSY50" s="15"/>
      <c r="KSZ50" s="13"/>
      <c r="KTA50" s="9"/>
      <c r="KTB50" s="8"/>
      <c r="KTC50" s="8"/>
      <c r="KTD50" s="13"/>
      <c r="KTE50" s="13"/>
      <c r="KTF50" s="14"/>
      <c r="KTG50" s="15"/>
      <c r="KTH50" s="13"/>
      <c r="KTI50" s="9"/>
      <c r="KTJ50" s="8"/>
      <c r="KTK50" s="8"/>
      <c r="KTL50" s="13"/>
      <c r="KTM50" s="13"/>
      <c r="KTN50" s="14"/>
      <c r="KTO50" s="15"/>
      <c r="KTP50" s="13"/>
      <c r="KTQ50" s="9"/>
      <c r="KTR50" s="8"/>
      <c r="KTS50" s="8"/>
      <c r="KTT50" s="13"/>
      <c r="KTU50" s="13"/>
      <c r="KTV50" s="14"/>
      <c r="KTW50" s="15"/>
      <c r="KTX50" s="13"/>
      <c r="KTY50" s="9"/>
      <c r="KTZ50" s="8"/>
      <c r="KUA50" s="8"/>
      <c r="KUB50" s="13"/>
      <c r="KUC50" s="13"/>
      <c r="KUD50" s="14"/>
      <c r="KUE50" s="15"/>
      <c r="KUF50" s="13"/>
      <c r="KUG50" s="9"/>
      <c r="KUH50" s="8"/>
      <c r="KUI50" s="8"/>
      <c r="KUJ50" s="13"/>
      <c r="KUK50" s="13"/>
      <c r="KUL50" s="14"/>
      <c r="KUM50" s="15"/>
      <c r="KUN50" s="13"/>
      <c r="KUO50" s="9"/>
      <c r="KUP50" s="8"/>
      <c r="KUQ50" s="8"/>
      <c r="KUR50" s="13"/>
      <c r="KUS50" s="13"/>
      <c r="KUT50" s="14"/>
      <c r="KUU50" s="15"/>
      <c r="KUV50" s="13"/>
      <c r="KUW50" s="9"/>
      <c r="KUX50" s="8"/>
      <c r="KUY50" s="8"/>
      <c r="KUZ50" s="13"/>
      <c r="KVA50" s="13"/>
      <c r="KVB50" s="14"/>
      <c r="KVC50" s="15"/>
      <c r="KVD50" s="13"/>
      <c r="KVE50" s="9"/>
      <c r="KVF50" s="8"/>
      <c r="KVG50" s="8"/>
      <c r="KVH50" s="13"/>
      <c r="KVI50" s="13"/>
      <c r="KVJ50" s="14"/>
      <c r="KVK50" s="15"/>
      <c r="KVL50" s="13"/>
      <c r="KVM50" s="9"/>
      <c r="KVN50" s="8"/>
      <c r="KVO50" s="8"/>
      <c r="KVP50" s="13"/>
      <c r="KVQ50" s="13"/>
      <c r="KVR50" s="14"/>
      <c r="KVS50" s="15"/>
      <c r="KVT50" s="13"/>
      <c r="KVU50" s="9"/>
      <c r="KVV50" s="8"/>
      <c r="KVW50" s="8"/>
      <c r="KVX50" s="13"/>
      <c r="KVY50" s="13"/>
      <c r="KVZ50" s="14"/>
      <c r="KWA50" s="15"/>
      <c r="KWB50" s="13"/>
      <c r="KWC50" s="9"/>
      <c r="KWD50" s="8"/>
      <c r="KWE50" s="8"/>
      <c r="KWF50" s="13"/>
      <c r="KWG50" s="13"/>
      <c r="KWH50" s="14"/>
      <c r="KWI50" s="15"/>
      <c r="KWJ50" s="13"/>
      <c r="KWK50" s="9"/>
      <c r="KWL50" s="8"/>
      <c r="KWM50" s="8"/>
      <c r="KWN50" s="13"/>
      <c r="KWO50" s="13"/>
      <c r="KWP50" s="14"/>
      <c r="KWQ50" s="15"/>
      <c r="KWR50" s="13"/>
      <c r="KWS50" s="9"/>
      <c r="KWT50" s="8"/>
      <c r="KWU50" s="8"/>
      <c r="KWV50" s="13"/>
      <c r="KWW50" s="13"/>
      <c r="KWX50" s="14"/>
      <c r="KWY50" s="15"/>
      <c r="KWZ50" s="13"/>
      <c r="KXA50" s="9"/>
      <c r="KXB50" s="8"/>
      <c r="KXC50" s="8"/>
      <c r="KXD50" s="13"/>
      <c r="KXE50" s="13"/>
      <c r="KXF50" s="14"/>
      <c r="KXG50" s="15"/>
      <c r="KXH50" s="13"/>
      <c r="KXI50" s="9"/>
      <c r="KXJ50" s="8"/>
      <c r="KXK50" s="8"/>
      <c r="KXL50" s="13"/>
      <c r="KXM50" s="13"/>
      <c r="KXN50" s="14"/>
      <c r="KXO50" s="15"/>
      <c r="KXP50" s="13"/>
      <c r="KXQ50" s="9"/>
      <c r="KXR50" s="8"/>
      <c r="KXS50" s="8"/>
      <c r="KXT50" s="13"/>
      <c r="KXU50" s="13"/>
      <c r="KXV50" s="14"/>
      <c r="KXW50" s="15"/>
      <c r="KXX50" s="13"/>
      <c r="KXY50" s="9"/>
      <c r="KXZ50" s="8"/>
      <c r="KYA50" s="8"/>
      <c r="KYB50" s="13"/>
      <c r="KYC50" s="13"/>
      <c r="KYD50" s="14"/>
      <c r="KYE50" s="15"/>
      <c r="KYF50" s="13"/>
      <c r="KYG50" s="9"/>
      <c r="KYH50" s="8"/>
      <c r="KYI50" s="8"/>
      <c r="KYJ50" s="13"/>
      <c r="KYK50" s="13"/>
      <c r="KYL50" s="14"/>
      <c r="KYM50" s="15"/>
      <c r="KYN50" s="13"/>
      <c r="KYO50" s="9"/>
      <c r="KYP50" s="8"/>
      <c r="KYQ50" s="8"/>
      <c r="KYR50" s="13"/>
      <c r="KYS50" s="13"/>
      <c r="KYT50" s="14"/>
      <c r="KYU50" s="15"/>
      <c r="KYV50" s="13"/>
      <c r="KYW50" s="9"/>
      <c r="KYX50" s="8"/>
      <c r="KYY50" s="8"/>
      <c r="KYZ50" s="13"/>
      <c r="KZA50" s="13"/>
      <c r="KZB50" s="14"/>
      <c r="KZC50" s="15"/>
      <c r="KZD50" s="13"/>
      <c r="KZE50" s="9"/>
      <c r="KZF50" s="8"/>
      <c r="KZG50" s="8"/>
      <c r="KZH50" s="13"/>
      <c r="KZI50" s="13"/>
      <c r="KZJ50" s="14"/>
      <c r="KZK50" s="15"/>
      <c r="KZL50" s="13"/>
      <c r="KZM50" s="9"/>
      <c r="KZN50" s="8"/>
      <c r="KZO50" s="8"/>
      <c r="KZP50" s="13"/>
      <c r="KZQ50" s="13"/>
      <c r="KZR50" s="14"/>
      <c r="KZS50" s="15"/>
      <c r="KZT50" s="13"/>
      <c r="KZU50" s="9"/>
      <c r="KZV50" s="8"/>
      <c r="KZW50" s="8"/>
      <c r="KZX50" s="13"/>
      <c r="KZY50" s="13"/>
      <c r="KZZ50" s="14"/>
      <c r="LAA50" s="15"/>
      <c r="LAB50" s="13"/>
      <c r="LAC50" s="9"/>
      <c r="LAD50" s="8"/>
      <c r="LAE50" s="8"/>
      <c r="LAF50" s="13"/>
      <c r="LAG50" s="13"/>
      <c r="LAH50" s="14"/>
      <c r="LAI50" s="15"/>
      <c r="LAJ50" s="13"/>
      <c r="LAK50" s="9"/>
      <c r="LAL50" s="8"/>
      <c r="LAM50" s="8"/>
      <c r="LAN50" s="13"/>
      <c r="LAO50" s="13"/>
      <c r="LAP50" s="14"/>
      <c r="LAQ50" s="15"/>
      <c r="LAR50" s="13"/>
      <c r="LAS50" s="9"/>
      <c r="LAT50" s="8"/>
      <c r="LAU50" s="8"/>
      <c r="LAV50" s="13"/>
      <c r="LAW50" s="13"/>
      <c r="LAX50" s="14"/>
      <c r="LAY50" s="15"/>
      <c r="LAZ50" s="13"/>
      <c r="LBA50" s="9"/>
      <c r="LBB50" s="8"/>
      <c r="LBC50" s="8"/>
      <c r="LBD50" s="13"/>
      <c r="LBE50" s="13"/>
      <c r="LBF50" s="14"/>
      <c r="LBG50" s="15"/>
      <c r="LBH50" s="13"/>
      <c r="LBI50" s="9"/>
      <c r="LBJ50" s="8"/>
      <c r="LBK50" s="8"/>
      <c r="LBL50" s="13"/>
      <c r="LBM50" s="13"/>
      <c r="LBN50" s="14"/>
      <c r="LBO50" s="15"/>
      <c r="LBP50" s="13"/>
      <c r="LBQ50" s="9"/>
      <c r="LBR50" s="8"/>
      <c r="LBS50" s="8"/>
      <c r="LBT50" s="13"/>
      <c r="LBU50" s="13"/>
      <c r="LBV50" s="14"/>
      <c r="LBW50" s="15"/>
      <c r="LBX50" s="13"/>
      <c r="LBY50" s="9"/>
      <c r="LBZ50" s="8"/>
      <c r="LCA50" s="8"/>
      <c r="LCB50" s="13"/>
      <c r="LCC50" s="13"/>
      <c r="LCD50" s="14"/>
      <c r="LCE50" s="15"/>
      <c r="LCF50" s="13"/>
      <c r="LCG50" s="9"/>
      <c r="LCH50" s="8"/>
      <c r="LCI50" s="8"/>
      <c r="LCJ50" s="13"/>
      <c r="LCK50" s="13"/>
      <c r="LCL50" s="14"/>
      <c r="LCM50" s="15"/>
      <c r="LCN50" s="13"/>
      <c r="LCO50" s="9"/>
      <c r="LCP50" s="8"/>
      <c r="LCQ50" s="8"/>
      <c r="LCR50" s="13"/>
      <c r="LCS50" s="13"/>
      <c r="LCT50" s="14"/>
      <c r="LCU50" s="15"/>
      <c r="LCV50" s="13"/>
      <c r="LCW50" s="9"/>
      <c r="LCX50" s="8"/>
      <c r="LCY50" s="8"/>
      <c r="LCZ50" s="13"/>
      <c r="LDA50" s="13"/>
      <c r="LDB50" s="14"/>
      <c r="LDC50" s="15"/>
      <c r="LDD50" s="13"/>
      <c r="LDE50" s="9"/>
      <c r="LDF50" s="8"/>
      <c r="LDG50" s="8"/>
      <c r="LDH50" s="13"/>
      <c r="LDI50" s="13"/>
      <c r="LDJ50" s="14"/>
      <c r="LDK50" s="15"/>
      <c r="LDL50" s="13"/>
      <c r="LDM50" s="9"/>
      <c r="LDN50" s="8"/>
      <c r="LDO50" s="8"/>
      <c r="LDP50" s="13"/>
      <c r="LDQ50" s="13"/>
      <c r="LDR50" s="14"/>
      <c r="LDS50" s="15"/>
      <c r="LDT50" s="13"/>
      <c r="LDU50" s="9"/>
      <c r="LDV50" s="8"/>
      <c r="LDW50" s="8"/>
      <c r="LDX50" s="13"/>
      <c r="LDY50" s="13"/>
      <c r="LDZ50" s="14"/>
      <c r="LEA50" s="15"/>
      <c r="LEB50" s="13"/>
      <c r="LEC50" s="9"/>
      <c r="LED50" s="8"/>
      <c r="LEE50" s="8"/>
      <c r="LEF50" s="13"/>
      <c r="LEG50" s="13"/>
      <c r="LEH50" s="14"/>
      <c r="LEI50" s="15"/>
      <c r="LEJ50" s="13"/>
      <c r="LEK50" s="9"/>
      <c r="LEL50" s="8"/>
      <c r="LEM50" s="8"/>
      <c r="LEN50" s="13"/>
      <c r="LEO50" s="13"/>
      <c r="LEP50" s="14"/>
      <c r="LEQ50" s="15"/>
      <c r="LER50" s="13"/>
      <c r="LES50" s="9"/>
      <c r="LET50" s="8"/>
      <c r="LEU50" s="8"/>
      <c r="LEV50" s="13"/>
      <c r="LEW50" s="13"/>
      <c r="LEX50" s="14"/>
      <c r="LEY50" s="15"/>
      <c r="LEZ50" s="13"/>
      <c r="LFA50" s="9"/>
      <c r="LFB50" s="8"/>
      <c r="LFC50" s="8"/>
      <c r="LFD50" s="13"/>
      <c r="LFE50" s="13"/>
      <c r="LFF50" s="14"/>
      <c r="LFG50" s="15"/>
      <c r="LFH50" s="13"/>
      <c r="LFI50" s="9"/>
      <c r="LFJ50" s="8"/>
      <c r="LFK50" s="8"/>
      <c r="LFL50" s="13"/>
      <c r="LFM50" s="13"/>
      <c r="LFN50" s="14"/>
      <c r="LFO50" s="15"/>
      <c r="LFP50" s="13"/>
      <c r="LFQ50" s="9"/>
      <c r="LFR50" s="8"/>
      <c r="LFS50" s="8"/>
      <c r="LFT50" s="13"/>
      <c r="LFU50" s="13"/>
      <c r="LFV50" s="14"/>
      <c r="LFW50" s="15"/>
      <c r="LFX50" s="13"/>
      <c r="LFY50" s="9"/>
      <c r="LFZ50" s="8"/>
      <c r="LGA50" s="8"/>
      <c r="LGB50" s="13"/>
      <c r="LGC50" s="13"/>
      <c r="LGD50" s="14"/>
      <c r="LGE50" s="15"/>
      <c r="LGF50" s="13"/>
      <c r="LGG50" s="9"/>
      <c r="LGH50" s="8"/>
      <c r="LGI50" s="8"/>
      <c r="LGJ50" s="13"/>
      <c r="LGK50" s="13"/>
      <c r="LGL50" s="14"/>
      <c r="LGM50" s="15"/>
      <c r="LGN50" s="13"/>
      <c r="LGO50" s="9"/>
      <c r="LGP50" s="8"/>
      <c r="LGQ50" s="8"/>
      <c r="LGR50" s="13"/>
      <c r="LGS50" s="13"/>
      <c r="LGT50" s="14"/>
      <c r="LGU50" s="15"/>
      <c r="LGV50" s="13"/>
      <c r="LGW50" s="9"/>
      <c r="LGX50" s="8"/>
      <c r="LGY50" s="8"/>
      <c r="LGZ50" s="13"/>
      <c r="LHA50" s="13"/>
      <c r="LHB50" s="14"/>
      <c r="LHC50" s="15"/>
      <c r="LHD50" s="13"/>
      <c r="LHE50" s="9"/>
      <c r="LHF50" s="8"/>
      <c r="LHG50" s="8"/>
      <c r="LHH50" s="13"/>
      <c r="LHI50" s="13"/>
      <c r="LHJ50" s="14"/>
      <c r="LHK50" s="15"/>
      <c r="LHL50" s="13"/>
      <c r="LHM50" s="9"/>
      <c r="LHN50" s="8"/>
      <c r="LHO50" s="8"/>
      <c r="LHP50" s="13"/>
      <c r="LHQ50" s="13"/>
      <c r="LHR50" s="14"/>
      <c r="LHS50" s="15"/>
      <c r="LHT50" s="13"/>
      <c r="LHU50" s="9"/>
      <c r="LHV50" s="8"/>
      <c r="LHW50" s="8"/>
      <c r="LHX50" s="13"/>
      <c r="LHY50" s="13"/>
      <c r="LHZ50" s="14"/>
      <c r="LIA50" s="15"/>
      <c r="LIB50" s="13"/>
      <c r="LIC50" s="9"/>
      <c r="LID50" s="8"/>
      <c r="LIE50" s="8"/>
      <c r="LIF50" s="13"/>
      <c r="LIG50" s="13"/>
      <c r="LIH50" s="14"/>
      <c r="LII50" s="15"/>
      <c r="LIJ50" s="13"/>
      <c r="LIK50" s="9"/>
      <c r="LIL50" s="8"/>
      <c r="LIM50" s="8"/>
      <c r="LIN50" s="13"/>
      <c r="LIO50" s="13"/>
      <c r="LIP50" s="14"/>
      <c r="LIQ50" s="15"/>
      <c r="LIR50" s="13"/>
      <c r="LIS50" s="9"/>
      <c r="LIT50" s="8"/>
      <c r="LIU50" s="8"/>
      <c r="LIV50" s="13"/>
      <c r="LIW50" s="13"/>
      <c r="LIX50" s="14"/>
      <c r="LIY50" s="15"/>
      <c r="LIZ50" s="13"/>
      <c r="LJA50" s="9"/>
      <c r="LJB50" s="8"/>
      <c r="LJC50" s="8"/>
      <c r="LJD50" s="13"/>
      <c r="LJE50" s="13"/>
      <c r="LJF50" s="14"/>
      <c r="LJG50" s="15"/>
      <c r="LJH50" s="13"/>
      <c r="LJI50" s="9"/>
      <c r="LJJ50" s="8"/>
      <c r="LJK50" s="8"/>
      <c r="LJL50" s="13"/>
      <c r="LJM50" s="13"/>
      <c r="LJN50" s="14"/>
      <c r="LJO50" s="15"/>
      <c r="LJP50" s="13"/>
      <c r="LJQ50" s="9"/>
      <c r="LJR50" s="8"/>
      <c r="LJS50" s="8"/>
      <c r="LJT50" s="13"/>
      <c r="LJU50" s="13"/>
      <c r="LJV50" s="14"/>
      <c r="LJW50" s="15"/>
      <c r="LJX50" s="13"/>
      <c r="LJY50" s="9"/>
      <c r="LJZ50" s="8"/>
      <c r="LKA50" s="8"/>
      <c r="LKB50" s="13"/>
      <c r="LKC50" s="13"/>
      <c r="LKD50" s="14"/>
      <c r="LKE50" s="15"/>
      <c r="LKF50" s="13"/>
      <c r="LKG50" s="9"/>
      <c r="LKH50" s="8"/>
      <c r="LKI50" s="8"/>
      <c r="LKJ50" s="13"/>
      <c r="LKK50" s="13"/>
      <c r="LKL50" s="14"/>
      <c r="LKM50" s="15"/>
      <c r="LKN50" s="13"/>
      <c r="LKO50" s="9"/>
      <c r="LKP50" s="8"/>
      <c r="LKQ50" s="8"/>
      <c r="LKR50" s="13"/>
      <c r="LKS50" s="13"/>
      <c r="LKT50" s="14"/>
      <c r="LKU50" s="15"/>
      <c r="LKV50" s="13"/>
      <c r="LKW50" s="9"/>
      <c r="LKX50" s="8"/>
      <c r="LKY50" s="8"/>
      <c r="LKZ50" s="13"/>
      <c r="LLA50" s="13"/>
      <c r="LLB50" s="14"/>
      <c r="LLC50" s="15"/>
      <c r="LLD50" s="13"/>
      <c r="LLE50" s="9"/>
      <c r="LLF50" s="8"/>
      <c r="LLG50" s="8"/>
      <c r="LLH50" s="13"/>
      <c r="LLI50" s="13"/>
      <c r="LLJ50" s="14"/>
      <c r="LLK50" s="15"/>
      <c r="LLL50" s="13"/>
      <c r="LLM50" s="9"/>
      <c r="LLN50" s="8"/>
      <c r="LLO50" s="8"/>
      <c r="LLP50" s="13"/>
      <c r="LLQ50" s="13"/>
      <c r="LLR50" s="14"/>
      <c r="LLS50" s="15"/>
      <c r="LLT50" s="13"/>
      <c r="LLU50" s="9"/>
      <c r="LLV50" s="8"/>
      <c r="LLW50" s="8"/>
      <c r="LLX50" s="13"/>
      <c r="LLY50" s="13"/>
      <c r="LLZ50" s="14"/>
      <c r="LMA50" s="15"/>
      <c r="LMB50" s="13"/>
      <c r="LMC50" s="9"/>
      <c r="LMD50" s="8"/>
      <c r="LME50" s="8"/>
      <c r="LMF50" s="13"/>
      <c r="LMG50" s="13"/>
      <c r="LMH50" s="14"/>
      <c r="LMI50" s="15"/>
      <c r="LMJ50" s="13"/>
      <c r="LMK50" s="9"/>
      <c r="LML50" s="8"/>
      <c r="LMM50" s="8"/>
      <c r="LMN50" s="13"/>
      <c r="LMO50" s="13"/>
      <c r="LMP50" s="14"/>
      <c r="LMQ50" s="15"/>
      <c r="LMR50" s="13"/>
      <c r="LMS50" s="9"/>
      <c r="LMT50" s="8"/>
      <c r="LMU50" s="8"/>
      <c r="LMV50" s="13"/>
      <c r="LMW50" s="13"/>
      <c r="LMX50" s="14"/>
      <c r="LMY50" s="15"/>
      <c r="LMZ50" s="13"/>
      <c r="LNA50" s="9"/>
      <c r="LNB50" s="8"/>
      <c r="LNC50" s="8"/>
      <c r="LND50" s="13"/>
      <c r="LNE50" s="13"/>
      <c r="LNF50" s="14"/>
      <c r="LNG50" s="15"/>
      <c r="LNH50" s="13"/>
      <c r="LNI50" s="9"/>
      <c r="LNJ50" s="8"/>
      <c r="LNK50" s="8"/>
      <c r="LNL50" s="13"/>
      <c r="LNM50" s="13"/>
      <c r="LNN50" s="14"/>
      <c r="LNO50" s="15"/>
      <c r="LNP50" s="13"/>
      <c r="LNQ50" s="9"/>
      <c r="LNR50" s="8"/>
      <c r="LNS50" s="8"/>
      <c r="LNT50" s="13"/>
      <c r="LNU50" s="13"/>
      <c r="LNV50" s="14"/>
      <c r="LNW50" s="15"/>
      <c r="LNX50" s="13"/>
      <c r="LNY50" s="9"/>
      <c r="LNZ50" s="8"/>
      <c r="LOA50" s="8"/>
      <c r="LOB50" s="13"/>
      <c r="LOC50" s="13"/>
      <c r="LOD50" s="14"/>
      <c r="LOE50" s="15"/>
      <c r="LOF50" s="13"/>
      <c r="LOG50" s="9"/>
      <c r="LOH50" s="8"/>
      <c r="LOI50" s="8"/>
      <c r="LOJ50" s="13"/>
      <c r="LOK50" s="13"/>
      <c r="LOL50" s="14"/>
      <c r="LOM50" s="15"/>
      <c r="LON50" s="13"/>
      <c r="LOO50" s="9"/>
      <c r="LOP50" s="8"/>
      <c r="LOQ50" s="8"/>
      <c r="LOR50" s="13"/>
      <c r="LOS50" s="13"/>
      <c r="LOT50" s="14"/>
      <c r="LOU50" s="15"/>
      <c r="LOV50" s="13"/>
      <c r="LOW50" s="9"/>
      <c r="LOX50" s="8"/>
      <c r="LOY50" s="8"/>
      <c r="LOZ50" s="13"/>
      <c r="LPA50" s="13"/>
      <c r="LPB50" s="14"/>
      <c r="LPC50" s="15"/>
      <c r="LPD50" s="13"/>
      <c r="LPE50" s="9"/>
      <c r="LPF50" s="8"/>
      <c r="LPG50" s="8"/>
      <c r="LPH50" s="13"/>
      <c r="LPI50" s="13"/>
      <c r="LPJ50" s="14"/>
      <c r="LPK50" s="15"/>
      <c r="LPL50" s="13"/>
      <c r="LPM50" s="9"/>
      <c r="LPN50" s="8"/>
      <c r="LPO50" s="8"/>
      <c r="LPP50" s="13"/>
      <c r="LPQ50" s="13"/>
      <c r="LPR50" s="14"/>
      <c r="LPS50" s="15"/>
      <c r="LPT50" s="13"/>
      <c r="LPU50" s="9"/>
      <c r="LPV50" s="8"/>
      <c r="LPW50" s="8"/>
      <c r="LPX50" s="13"/>
      <c r="LPY50" s="13"/>
      <c r="LPZ50" s="14"/>
      <c r="LQA50" s="15"/>
      <c r="LQB50" s="13"/>
      <c r="LQC50" s="9"/>
      <c r="LQD50" s="8"/>
      <c r="LQE50" s="8"/>
      <c r="LQF50" s="13"/>
      <c r="LQG50" s="13"/>
      <c r="LQH50" s="14"/>
      <c r="LQI50" s="15"/>
      <c r="LQJ50" s="13"/>
      <c r="LQK50" s="9"/>
      <c r="LQL50" s="8"/>
      <c r="LQM50" s="8"/>
      <c r="LQN50" s="13"/>
      <c r="LQO50" s="13"/>
      <c r="LQP50" s="14"/>
      <c r="LQQ50" s="15"/>
      <c r="LQR50" s="13"/>
      <c r="LQS50" s="9"/>
      <c r="LQT50" s="8"/>
      <c r="LQU50" s="8"/>
      <c r="LQV50" s="13"/>
      <c r="LQW50" s="13"/>
      <c r="LQX50" s="14"/>
      <c r="LQY50" s="15"/>
      <c r="LQZ50" s="13"/>
      <c r="LRA50" s="9"/>
      <c r="LRB50" s="8"/>
      <c r="LRC50" s="8"/>
      <c r="LRD50" s="13"/>
      <c r="LRE50" s="13"/>
      <c r="LRF50" s="14"/>
      <c r="LRG50" s="15"/>
      <c r="LRH50" s="13"/>
      <c r="LRI50" s="9"/>
      <c r="LRJ50" s="8"/>
      <c r="LRK50" s="8"/>
      <c r="LRL50" s="13"/>
      <c r="LRM50" s="13"/>
      <c r="LRN50" s="14"/>
      <c r="LRO50" s="15"/>
      <c r="LRP50" s="13"/>
      <c r="LRQ50" s="9"/>
      <c r="LRR50" s="8"/>
      <c r="LRS50" s="8"/>
      <c r="LRT50" s="13"/>
      <c r="LRU50" s="13"/>
      <c r="LRV50" s="14"/>
      <c r="LRW50" s="15"/>
      <c r="LRX50" s="13"/>
      <c r="LRY50" s="9"/>
      <c r="LRZ50" s="8"/>
      <c r="LSA50" s="8"/>
      <c r="LSB50" s="13"/>
      <c r="LSC50" s="13"/>
      <c r="LSD50" s="14"/>
      <c r="LSE50" s="15"/>
      <c r="LSF50" s="13"/>
      <c r="LSG50" s="9"/>
      <c r="LSH50" s="8"/>
      <c r="LSI50" s="8"/>
      <c r="LSJ50" s="13"/>
      <c r="LSK50" s="13"/>
      <c r="LSL50" s="14"/>
      <c r="LSM50" s="15"/>
      <c r="LSN50" s="13"/>
      <c r="LSO50" s="9"/>
      <c r="LSP50" s="8"/>
      <c r="LSQ50" s="8"/>
      <c r="LSR50" s="13"/>
      <c r="LSS50" s="13"/>
      <c r="LST50" s="14"/>
      <c r="LSU50" s="15"/>
      <c r="LSV50" s="13"/>
      <c r="LSW50" s="9"/>
      <c r="LSX50" s="8"/>
      <c r="LSY50" s="8"/>
      <c r="LSZ50" s="13"/>
      <c r="LTA50" s="13"/>
      <c r="LTB50" s="14"/>
      <c r="LTC50" s="15"/>
      <c r="LTD50" s="13"/>
      <c r="LTE50" s="9"/>
      <c r="LTF50" s="8"/>
      <c r="LTG50" s="8"/>
      <c r="LTH50" s="13"/>
      <c r="LTI50" s="13"/>
      <c r="LTJ50" s="14"/>
      <c r="LTK50" s="15"/>
      <c r="LTL50" s="13"/>
      <c r="LTM50" s="9"/>
      <c r="LTN50" s="8"/>
      <c r="LTO50" s="8"/>
      <c r="LTP50" s="13"/>
      <c r="LTQ50" s="13"/>
      <c r="LTR50" s="14"/>
      <c r="LTS50" s="15"/>
      <c r="LTT50" s="13"/>
      <c r="LTU50" s="9"/>
      <c r="LTV50" s="8"/>
      <c r="LTW50" s="8"/>
      <c r="LTX50" s="13"/>
      <c r="LTY50" s="13"/>
      <c r="LTZ50" s="14"/>
      <c r="LUA50" s="15"/>
      <c r="LUB50" s="13"/>
      <c r="LUC50" s="9"/>
      <c r="LUD50" s="8"/>
      <c r="LUE50" s="8"/>
      <c r="LUF50" s="13"/>
      <c r="LUG50" s="13"/>
      <c r="LUH50" s="14"/>
      <c r="LUI50" s="15"/>
      <c r="LUJ50" s="13"/>
      <c r="LUK50" s="9"/>
      <c r="LUL50" s="8"/>
      <c r="LUM50" s="8"/>
      <c r="LUN50" s="13"/>
      <c r="LUO50" s="13"/>
      <c r="LUP50" s="14"/>
      <c r="LUQ50" s="15"/>
      <c r="LUR50" s="13"/>
      <c r="LUS50" s="9"/>
      <c r="LUT50" s="8"/>
      <c r="LUU50" s="8"/>
      <c r="LUV50" s="13"/>
      <c r="LUW50" s="13"/>
      <c r="LUX50" s="14"/>
      <c r="LUY50" s="15"/>
      <c r="LUZ50" s="13"/>
      <c r="LVA50" s="9"/>
      <c r="LVB50" s="8"/>
      <c r="LVC50" s="8"/>
      <c r="LVD50" s="13"/>
      <c r="LVE50" s="13"/>
      <c r="LVF50" s="14"/>
      <c r="LVG50" s="15"/>
      <c r="LVH50" s="13"/>
      <c r="LVI50" s="9"/>
      <c r="LVJ50" s="8"/>
      <c r="LVK50" s="8"/>
      <c r="LVL50" s="13"/>
      <c r="LVM50" s="13"/>
      <c r="LVN50" s="14"/>
      <c r="LVO50" s="15"/>
      <c r="LVP50" s="13"/>
      <c r="LVQ50" s="9"/>
      <c r="LVR50" s="8"/>
      <c r="LVS50" s="8"/>
      <c r="LVT50" s="13"/>
      <c r="LVU50" s="13"/>
      <c r="LVV50" s="14"/>
      <c r="LVW50" s="15"/>
      <c r="LVX50" s="13"/>
      <c r="LVY50" s="9"/>
      <c r="LVZ50" s="8"/>
      <c r="LWA50" s="8"/>
      <c r="LWB50" s="13"/>
      <c r="LWC50" s="13"/>
      <c r="LWD50" s="14"/>
      <c r="LWE50" s="15"/>
      <c r="LWF50" s="13"/>
      <c r="LWG50" s="9"/>
      <c r="LWH50" s="8"/>
      <c r="LWI50" s="8"/>
      <c r="LWJ50" s="13"/>
      <c r="LWK50" s="13"/>
      <c r="LWL50" s="14"/>
      <c r="LWM50" s="15"/>
      <c r="LWN50" s="13"/>
      <c r="LWO50" s="9"/>
      <c r="LWP50" s="8"/>
      <c r="LWQ50" s="8"/>
      <c r="LWR50" s="13"/>
      <c r="LWS50" s="13"/>
      <c r="LWT50" s="14"/>
      <c r="LWU50" s="15"/>
      <c r="LWV50" s="13"/>
      <c r="LWW50" s="9"/>
      <c r="LWX50" s="8"/>
      <c r="LWY50" s="8"/>
      <c r="LWZ50" s="13"/>
      <c r="LXA50" s="13"/>
      <c r="LXB50" s="14"/>
      <c r="LXC50" s="15"/>
      <c r="LXD50" s="13"/>
      <c r="LXE50" s="9"/>
      <c r="LXF50" s="8"/>
      <c r="LXG50" s="8"/>
      <c r="LXH50" s="13"/>
      <c r="LXI50" s="13"/>
      <c r="LXJ50" s="14"/>
      <c r="LXK50" s="15"/>
      <c r="LXL50" s="13"/>
      <c r="LXM50" s="9"/>
      <c r="LXN50" s="8"/>
      <c r="LXO50" s="8"/>
      <c r="LXP50" s="13"/>
      <c r="LXQ50" s="13"/>
      <c r="LXR50" s="14"/>
      <c r="LXS50" s="15"/>
      <c r="LXT50" s="13"/>
      <c r="LXU50" s="9"/>
      <c r="LXV50" s="8"/>
      <c r="LXW50" s="8"/>
      <c r="LXX50" s="13"/>
      <c r="LXY50" s="13"/>
      <c r="LXZ50" s="14"/>
      <c r="LYA50" s="15"/>
      <c r="LYB50" s="13"/>
      <c r="LYC50" s="9"/>
      <c r="LYD50" s="8"/>
      <c r="LYE50" s="8"/>
      <c r="LYF50" s="13"/>
      <c r="LYG50" s="13"/>
      <c r="LYH50" s="14"/>
      <c r="LYI50" s="15"/>
      <c r="LYJ50" s="13"/>
      <c r="LYK50" s="9"/>
      <c r="LYL50" s="8"/>
      <c r="LYM50" s="8"/>
      <c r="LYN50" s="13"/>
      <c r="LYO50" s="13"/>
      <c r="LYP50" s="14"/>
      <c r="LYQ50" s="15"/>
      <c r="LYR50" s="13"/>
      <c r="LYS50" s="9"/>
      <c r="LYT50" s="8"/>
      <c r="LYU50" s="8"/>
      <c r="LYV50" s="13"/>
      <c r="LYW50" s="13"/>
      <c r="LYX50" s="14"/>
      <c r="LYY50" s="15"/>
      <c r="LYZ50" s="13"/>
      <c r="LZA50" s="9"/>
      <c r="LZB50" s="8"/>
      <c r="LZC50" s="8"/>
      <c r="LZD50" s="13"/>
      <c r="LZE50" s="13"/>
      <c r="LZF50" s="14"/>
      <c r="LZG50" s="15"/>
      <c r="LZH50" s="13"/>
      <c r="LZI50" s="9"/>
      <c r="LZJ50" s="8"/>
      <c r="LZK50" s="8"/>
      <c r="LZL50" s="13"/>
      <c r="LZM50" s="13"/>
      <c r="LZN50" s="14"/>
      <c r="LZO50" s="15"/>
      <c r="LZP50" s="13"/>
      <c r="LZQ50" s="9"/>
      <c r="LZR50" s="8"/>
      <c r="LZS50" s="8"/>
      <c r="LZT50" s="13"/>
      <c r="LZU50" s="13"/>
      <c r="LZV50" s="14"/>
      <c r="LZW50" s="15"/>
      <c r="LZX50" s="13"/>
      <c r="LZY50" s="9"/>
      <c r="LZZ50" s="8"/>
      <c r="MAA50" s="8"/>
      <c r="MAB50" s="13"/>
      <c r="MAC50" s="13"/>
      <c r="MAD50" s="14"/>
      <c r="MAE50" s="15"/>
      <c r="MAF50" s="13"/>
      <c r="MAG50" s="9"/>
      <c r="MAH50" s="8"/>
      <c r="MAI50" s="8"/>
      <c r="MAJ50" s="13"/>
      <c r="MAK50" s="13"/>
      <c r="MAL50" s="14"/>
      <c r="MAM50" s="15"/>
      <c r="MAN50" s="13"/>
      <c r="MAO50" s="9"/>
      <c r="MAP50" s="8"/>
      <c r="MAQ50" s="8"/>
      <c r="MAR50" s="13"/>
      <c r="MAS50" s="13"/>
      <c r="MAT50" s="14"/>
      <c r="MAU50" s="15"/>
      <c r="MAV50" s="13"/>
      <c r="MAW50" s="9"/>
      <c r="MAX50" s="8"/>
      <c r="MAY50" s="8"/>
      <c r="MAZ50" s="13"/>
      <c r="MBA50" s="13"/>
      <c r="MBB50" s="14"/>
      <c r="MBC50" s="15"/>
      <c r="MBD50" s="13"/>
      <c r="MBE50" s="9"/>
      <c r="MBF50" s="8"/>
      <c r="MBG50" s="8"/>
      <c r="MBH50" s="13"/>
      <c r="MBI50" s="13"/>
      <c r="MBJ50" s="14"/>
      <c r="MBK50" s="15"/>
      <c r="MBL50" s="13"/>
      <c r="MBM50" s="9"/>
      <c r="MBN50" s="8"/>
      <c r="MBO50" s="8"/>
      <c r="MBP50" s="13"/>
      <c r="MBQ50" s="13"/>
      <c r="MBR50" s="14"/>
      <c r="MBS50" s="15"/>
      <c r="MBT50" s="13"/>
      <c r="MBU50" s="9"/>
      <c r="MBV50" s="8"/>
      <c r="MBW50" s="8"/>
      <c r="MBX50" s="13"/>
      <c r="MBY50" s="13"/>
      <c r="MBZ50" s="14"/>
      <c r="MCA50" s="15"/>
      <c r="MCB50" s="13"/>
      <c r="MCC50" s="9"/>
      <c r="MCD50" s="8"/>
      <c r="MCE50" s="8"/>
      <c r="MCF50" s="13"/>
      <c r="MCG50" s="13"/>
      <c r="MCH50" s="14"/>
      <c r="MCI50" s="15"/>
      <c r="MCJ50" s="13"/>
      <c r="MCK50" s="9"/>
      <c r="MCL50" s="8"/>
      <c r="MCM50" s="8"/>
      <c r="MCN50" s="13"/>
      <c r="MCO50" s="13"/>
      <c r="MCP50" s="14"/>
      <c r="MCQ50" s="15"/>
      <c r="MCR50" s="13"/>
      <c r="MCS50" s="9"/>
      <c r="MCT50" s="8"/>
      <c r="MCU50" s="8"/>
      <c r="MCV50" s="13"/>
      <c r="MCW50" s="13"/>
      <c r="MCX50" s="14"/>
      <c r="MCY50" s="15"/>
      <c r="MCZ50" s="13"/>
      <c r="MDA50" s="9"/>
      <c r="MDB50" s="8"/>
      <c r="MDC50" s="8"/>
      <c r="MDD50" s="13"/>
      <c r="MDE50" s="13"/>
      <c r="MDF50" s="14"/>
      <c r="MDG50" s="15"/>
      <c r="MDH50" s="13"/>
      <c r="MDI50" s="9"/>
      <c r="MDJ50" s="8"/>
      <c r="MDK50" s="8"/>
      <c r="MDL50" s="13"/>
      <c r="MDM50" s="13"/>
      <c r="MDN50" s="14"/>
      <c r="MDO50" s="15"/>
      <c r="MDP50" s="13"/>
      <c r="MDQ50" s="9"/>
      <c r="MDR50" s="8"/>
      <c r="MDS50" s="8"/>
      <c r="MDT50" s="13"/>
      <c r="MDU50" s="13"/>
      <c r="MDV50" s="14"/>
      <c r="MDW50" s="15"/>
      <c r="MDX50" s="13"/>
      <c r="MDY50" s="9"/>
      <c r="MDZ50" s="8"/>
      <c r="MEA50" s="8"/>
      <c r="MEB50" s="13"/>
      <c r="MEC50" s="13"/>
      <c r="MED50" s="14"/>
      <c r="MEE50" s="15"/>
      <c r="MEF50" s="13"/>
      <c r="MEG50" s="9"/>
      <c r="MEH50" s="8"/>
      <c r="MEI50" s="8"/>
      <c r="MEJ50" s="13"/>
      <c r="MEK50" s="13"/>
      <c r="MEL50" s="14"/>
      <c r="MEM50" s="15"/>
      <c r="MEN50" s="13"/>
      <c r="MEO50" s="9"/>
      <c r="MEP50" s="8"/>
      <c r="MEQ50" s="8"/>
      <c r="MER50" s="13"/>
      <c r="MES50" s="13"/>
      <c r="MET50" s="14"/>
      <c r="MEU50" s="15"/>
      <c r="MEV50" s="13"/>
      <c r="MEW50" s="9"/>
      <c r="MEX50" s="8"/>
      <c r="MEY50" s="8"/>
      <c r="MEZ50" s="13"/>
      <c r="MFA50" s="13"/>
      <c r="MFB50" s="14"/>
      <c r="MFC50" s="15"/>
      <c r="MFD50" s="13"/>
      <c r="MFE50" s="9"/>
      <c r="MFF50" s="8"/>
      <c r="MFG50" s="8"/>
      <c r="MFH50" s="13"/>
      <c r="MFI50" s="13"/>
      <c r="MFJ50" s="14"/>
      <c r="MFK50" s="15"/>
      <c r="MFL50" s="13"/>
      <c r="MFM50" s="9"/>
      <c r="MFN50" s="8"/>
      <c r="MFO50" s="8"/>
      <c r="MFP50" s="13"/>
      <c r="MFQ50" s="13"/>
      <c r="MFR50" s="14"/>
      <c r="MFS50" s="15"/>
      <c r="MFT50" s="13"/>
      <c r="MFU50" s="9"/>
      <c r="MFV50" s="8"/>
      <c r="MFW50" s="8"/>
      <c r="MFX50" s="13"/>
      <c r="MFY50" s="13"/>
      <c r="MFZ50" s="14"/>
      <c r="MGA50" s="15"/>
      <c r="MGB50" s="13"/>
      <c r="MGC50" s="9"/>
      <c r="MGD50" s="8"/>
      <c r="MGE50" s="8"/>
      <c r="MGF50" s="13"/>
      <c r="MGG50" s="13"/>
      <c r="MGH50" s="14"/>
      <c r="MGI50" s="15"/>
      <c r="MGJ50" s="13"/>
      <c r="MGK50" s="9"/>
      <c r="MGL50" s="8"/>
      <c r="MGM50" s="8"/>
      <c r="MGN50" s="13"/>
      <c r="MGO50" s="13"/>
      <c r="MGP50" s="14"/>
      <c r="MGQ50" s="15"/>
      <c r="MGR50" s="13"/>
      <c r="MGS50" s="9"/>
      <c r="MGT50" s="8"/>
      <c r="MGU50" s="8"/>
      <c r="MGV50" s="13"/>
      <c r="MGW50" s="13"/>
      <c r="MGX50" s="14"/>
      <c r="MGY50" s="15"/>
      <c r="MGZ50" s="13"/>
      <c r="MHA50" s="9"/>
      <c r="MHB50" s="8"/>
      <c r="MHC50" s="8"/>
      <c r="MHD50" s="13"/>
      <c r="MHE50" s="13"/>
      <c r="MHF50" s="14"/>
      <c r="MHG50" s="15"/>
      <c r="MHH50" s="13"/>
      <c r="MHI50" s="9"/>
      <c r="MHJ50" s="8"/>
      <c r="MHK50" s="8"/>
      <c r="MHL50" s="13"/>
      <c r="MHM50" s="13"/>
      <c r="MHN50" s="14"/>
      <c r="MHO50" s="15"/>
      <c r="MHP50" s="13"/>
      <c r="MHQ50" s="9"/>
      <c r="MHR50" s="8"/>
      <c r="MHS50" s="8"/>
      <c r="MHT50" s="13"/>
      <c r="MHU50" s="13"/>
      <c r="MHV50" s="14"/>
      <c r="MHW50" s="15"/>
      <c r="MHX50" s="13"/>
      <c r="MHY50" s="9"/>
      <c r="MHZ50" s="8"/>
      <c r="MIA50" s="8"/>
      <c r="MIB50" s="13"/>
      <c r="MIC50" s="13"/>
      <c r="MID50" s="14"/>
      <c r="MIE50" s="15"/>
      <c r="MIF50" s="13"/>
      <c r="MIG50" s="9"/>
      <c r="MIH50" s="8"/>
      <c r="MII50" s="8"/>
      <c r="MIJ50" s="13"/>
      <c r="MIK50" s="13"/>
      <c r="MIL50" s="14"/>
      <c r="MIM50" s="15"/>
      <c r="MIN50" s="13"/>
      <c r="MIO50" s="9"/>
      <c r="MIP50" s="8"/>
      <c r="MIQ50" s="8"/>
      <c r="MIR50" s="13"/>
      <c r="MIS50" s="13"/>
      <c r="MIT50" s="14"/>
      <c r="MIU50" s="15"/>
      <c r="MIV50" s="13"/>
      <c r="MIW50" s="9"/>
      <c r="MIX50" s="8"/>
      <c r="MIY50" s="8"/>
      <c r="MIZ50" s="13"/>
      <c r="MJA50" s="13"/>
      <c r="MJB50" s="14"/>
      <c r="MJC50" s="15"/>
      <c r="MJD50" s="13"/>
      <c r="MJE50" s="9"/>
      <c r="MJF50" s="8"/>
      <c r="MJG50" s="8"/>
      <c r="MJH50" s="13"/>
      <c r="MJI50" s="13"/>
      <c r="MJJ50" s="14"/>
      <c r="MJK50" s="15"/>
      <c r="MJL50" s="13"/>
      <c r="MJM50" s="9"/>
      <c r="MJN50" s="8"/>
      <c r="MJO50" s="8"/>
      <c r="MJP50" s="13"/>
      <c r="MJQ50" s="13"/>
      <c r="MJR50" s="14"/>
      <c r="MJS50" s="15"/>
      <c r="MJT50" s="13"/>
      <c r="MJU50" s="9"/>
      <c r="MJV50" s="8"/>
      <c r="MJW50" s="8"/>
      <c r="MJX50" s="13"/>
      <c r="MJY50" s="13"/>
      <c r="MJZ50" s="14"/>
      <c r="MKA50" s="15"/>
      <c r="MKB50" s="13"/>
      <c r="MKC50" s="9"/>
      <c r="MKD50" s="8"/>
      <c r="MKE50" s="8"/>
      <c r="MKF50" s="13"/>
      <c r="MKG50" s="13"/>
      <c r="MKH50" s="14"/>
      <c r="MKI50" s="15"/>
      <c r="MKJ50" s="13"/>
      <c r="MKK50" s="9"/>
      <c r="MKL50" s="8"/>
      <c r="MKM50" s="8"/>
      <c r="MKN50" s="13"/>
      <c r="MKO50" s="13"/>
      <c r="MKP50" s="14"/>
      <c r="MKQ50" s="15"/>
      <c r="MKR50" s="13"/>
      <c r="MKS50" s="9"/>
      <c r="MKT50" s="8"/>
      <c r="MKU50" s="8"/>
      <c r="MKV50" s="13"/>
      <c r="MKW50" s="13"/>
      <c r="MKX50" s="14"/>
      <c r="MKY50" s="15"/>
      <c r="MKZ50" s="13"/>
      <c r="MLA50" s="9"/>
      <c r="MLB50" s="8"/>
      <c r="MLC50" s="8"/>
      <c r="MLD50" s="13"/>
      <c r="MLE50" s="13"/>
      <c r="MLF50" s="14"/>
      <c r="MLG50" s="15"/>
      <c r="MLH50" s="13"/>
      <c r="MLI50" s="9"/>
      <c r="MLJ50" s="8"/>
      <c r="MLK50" s="8"/>
      <c r="MLL50" s="13"/>
      <c r="MLM50" s="13"/>
      <c r="MLN50" s="14"/>
      <c r="MLO50" s="15"/>
      <c r="MLP50" s="13"/>
      <c r="MLQ50" s="9"/>
      <c r="MLR50" s="8"/>
      <c r="MLS50" s="8"/>
      <c r="MLT50" s="13"/>
      <c r="MLU50" s="13"/>
      <c r="MLV50" s="14"/>
      <c r="MLW50" s="15"/>
      <c r="MLX50" s="13"/>
      <c r="MLY50" s="9"/>
      <c r="MLZ50" s="8"/>
      <c r="MMA50" s="8"/>
      <c r="MMB50" s="13"/>
      <c r="MMC50" s="13"/>
      <c r="MMD50" s="14"/>
      <c r="MME50" s="15"/>
      <c r="MMF50" s="13"/>
      <c r="MMG50" s="9"/>
      <c r="MMH50" s="8"/>
      <c r="MMI50" s="8"/>
      <c r="MMJ50" s="13"/>
      <c r="MMK50" s="13"/>
      <c r="MML50" s="14"/>
      <c r="MMM50" s="15"/>
      <c r="MMN50" s="13"/>
      <c r="MMO50" s="9"/>
      <c r="MMP50" s="8"/>
      <c r="MMQ50" s="8"/>
      <c r="MMR50" s="13"/>
      <c r="MMS50" s="13"/>
      <c r="MMT50" s="14"/>
      <c r="MMU50" s="15"/>
      <c r="MMV50" s="13"/>
      <c r="MMW50" s="9"/>
      <c r="MMX50" s="8"/>
      <c r="MMY50" s="8"/>
      <c r="MMZ50" s="13"/>
      <c r="MNA50" s="13"/>
      <c r="MNB50" s="14"/>
      <c r="MNC50" s="15"/>
      <c r="MND50" s="13"/>
      <c r="MNE50" s="9"/>
      <c r="MNF50" s="8"/>
      <c r="MNG50" s="8"/>
      <c r="MNH50" s="13"/>
      <c r="MNI50" s="13"/>
      <c r="MNJ50" s="14"/>
      <c r="MNK50" s="15"/>
      <c r="MNL50" s="13"/>
      <c r="MNM50" s="9"/>
      <c r="MNN50" s="8"/>
      <c r="MNO50" s="8"/>
      <c r="MNP50" s="13"/>
      <c r="MNQ50" s="13"/>
      <c r="MNR50" s="14"/>
      <c r="MNS50" s="15"/>
      <c r="MNT50" s="13"/>
      <c r="MNU50" s="9"/>
      <c r="MNV50" s="8"/>
      <c r="MNW50" s="8"/>
      <c r="MNX50" s="13"/>
      <c r="MNY50" s="13"/>
      <c r="MNZ50" s="14"/>
      <c r="MOA50" s="15"/>
      <c r="MOB50" s="13"/>
      <c r="MOC50" s="9"/>
      <c r="MOD50" s="8"/>
      <c r="MOE50" s="8"/>
      <c r="MOF50" s="13"/>
      <c r="MOG50" s="13"/>
      <c r="MOH50" s="14"/>
      <c r="MOI50" s="15"/>
      <c r="MOJ50" s="13"/>
      <c r="MOK50" s="9"/>
      <c r="MOL50" s="8"/>
      <c r="MOM50" s="8"/>
      <c r="MON50" s="13"/>
      <c r="MOO50" s="13"/>
      <c r="MOP50" s="14"/>
      <c r="MOQ50" s="15"/>
      <c r="MOR50" s="13"/>
      <c r="MOS50" s="9"/>
      <c r="MOT50" s="8"/>
      <c r="MOU50" s="8"/>
      <c r="MOV50" s="13"/>
      <c r="MOW50" s="13"/>
      <c r="MOX50" s="14"/>
      <c r="MOY50" s="15"/>
      <c r="MOZ50" s="13"/>
      <c r="MPA50" s="9"/>
      <c r="MPB50" s="8"/>
      <c r="MPC50" s="8"/>
      <c r="MPD50" s="13"/>
      <c r="MPE50" s="13"/>
      <c r="MPF50" s="14"/>
      <c r="MPG50" s="15"/>
      <c r="MPH50" s="13"/>
      <c r="MPI50" s="9"/>
      <c r="MPJ50" s="8"/>
      <c r="MPK50" s="8"/>
      <c r="MPL50" s="13"/>
      <c r="MPM50" s="13"/>
      <c r="MPN50" s="14"/>
      <c r="MPO50" s="15"/>
      <c r="MPP50" s="13"/>
      <c r="MPQ50" s="9"/>
      <c r="MPR50" s="8"/>
      <c r="MPS50" s="8"/>
      <c r="MPT50" s="13"/>
      <c r="MPU50" s="13"/>
      <c r="MPV50" s="14"/>
      <c r="MPW50" s="15"/>
      <c r="MPX50" s="13"/>
      <c r="MPY50" s="9"/>
      <c r="MPZ50" s="8"/>
      <c r="MQA50" s="8"/>
      <c r="MQB50" s="13"/>
      <c r="MQC50" s="13"/>
      <c r="MQD50" s="14"/>
      <c r="MQE50" s="15"/>
      <c r="MQF50" s="13"/>
      <c r="MQG50" s="9"/>
      <c r="MQH50" s="8"/>
      <c r="MQI50" s="8"/>
      <c r="MQJ50" s="13"/>
      <c r="MQK50" s="13"/>
      <c r="MQL50" s="14"/>
      <c r="MQM50" s="15"/>
      <c r="MQN50" s="13"/>
      <c r="MQO50" s="9"/>
      <c r="MQP50" s="8"/>
      <c r="MQQ50" s="8"/>
      <c r="MQR50" s="13"/>
      <c r="MQS50" s="13"/>
      <c r="MQT50" s="14"/>
      <c r="MQU50" s="15"/>
      <c r="MQV50" s="13"/>
      <c r="MQW50" s="9"/>
      <c r="MQX50" s="8"/>
      <c r="MQY50" s="8"/>
      <c r="MQZ50" s="13"/>
      <c r="MRA50" s="13"/>
      <c r="MRB50" s="14"/>
      <c r="MRC50" s="15"/>
      <c r="MRD50" s="13"/>
      <c r="MRE50" s="9"/>
      <c r="MRF50" s="8"/>
      <c r="MRG50" s="8"/>
      <c r="MRH50" s="13"/>
      <c r="MRI50" s="13"/>
      <c r="MRJ50" s="14"/>
      <c r="MRK50" s="15"/>
      <c r="MRL50" s="13"/>
      <c r="MRM50" s="9"/>
      <c r="MRN50" s="8"/>
      <c r="MRO50" s="8"/>
      <c r="MRP50" s="13"/>
      <c r="MRQ50" s="13"/>
      <c r="MRR50" s="14"/>
      <c r="MRS50" s="15"/>
      <c r="MRT50" s="13"/>
      <c r="MRU50" s="9"/>
      <c r="MRV50" s="8"/>
      <c r="MRW50" s="8"/>
      <c r="MRX50" s="13"/>
      <c r="MRY50" s="13"/>
      <c r="MRZ50" s="14"/>
      <c r="MSA50" s="15"/>
      <c r="MSB50" s="13"/>
      <c r="MSC50" s="9"/>
      <c r="MSD50" s="8"/>
      <c r="MSE50" s="8"/>
      <c r="MSF50" s="13"/>
      <c r="MSG50" s="13"/>
      <c r="MSH50" s="14"/>
      <c r="MSI50" s="15"/>
      <c r="MSJ50" s="13"/>
      <c r="MSK50" s="9"/>
      <c r="MSL50" s="8"/>
      <c r="MSM50" s="8"/>
      <c r="MSN50" s="13"/>
      <c r="MSO50" s="13"/>
      <c r="MSP50" s="14"/>
      <c r="MSQ50" s="15"/>
      <c r="MSR50" s="13"/>
      <c r="MSS50" s="9"/>
      <c r="MST50" s="8"/>
      <c r="MSU50" s="8"/>
      <c r="MSV50" s="13"/>
      <c r="MSW50" s="13"/>
      <c r="MSX50" s="14"/>
      <c r="MSY50" s="15"/>
      <c r="MSZ50" s="13"/>
      <c r="MTA50" s="9"/>
      <c r="MTB50" s="8"/>
      <c r="MTC50" s="8"/>
      <c r="MTD50" s="13"/>
      <c r="MTE50" s="13"/>
      <c r="MTF50" s="14"/>
      <c r="MTG50" s="15"/>
      <c r="MTH50" s="13"/>
      <c r="MTI50" s="9"/>
      <c r="MTJ50" s="8"/>
      <c r="MTK50" s="8"/>
      <c r="MTL50" s="13"/>
      <c r="MTM50" s="13"/>
      <c r="MTN50" s="14"/>
      <c r="MTO50" s="15"/>
      <c r="MTP50" s="13"/>
      <c r="MTQ50" s="9"/>
      <c r="MTR50" s="8"/>
      <c r="MTS50" s="8"/>
      <c r="MTT50" s="13"/>
      <c r="MTU50" s="13"/>
      <c r="MTV50" s="14"/>
      <c r="MTW50" s="15"/>
      <c r="MTX50" s="13"/>
      <c r="MTY50" s="9"/>
      <c r="MTZ50" s="8"/>
      <c r="MUA50" s="8"/>
      <c r="MUB50" s="13"/>
      <c r="MUC50" s="13"/>
      <c r="MUD50" s="14"/>
      <c r="MUE50" s="15"/>
      <c r="MUF50" s="13"/>
      <c r="MUG50" s="9"/>
      <c r="MUH50" s="8"/>
      <c r="MUI50" s="8"/>
      <c r="MUJ50" s="13"/>
      <c r="MUK50" s="13"/>
      <c r="MUL50" s="14"/>
      <c r="MUM50" s="15"/>
      <c r="MUN50" s="13"/>
      <c r="MUO50" s="9"/>
      <c r="MUP50" s="8"/>
      <c r="MUQ50" s="8"/>
      <c r="MUR50" s="13"/>
      <c r="MUS50" s="13"/>
      <c r="MUT50" s="14"/>
      <c r="MUU50" s="15"/>
      <c r="MUV50" s="13"/>
      <c r="MUW50" s="9"/>
      <c r="MUX50" s="8"/>
      <c r="MUY50" s="8"/>
      <c r="MUZ50" s="13"/>
      <c r="MVA50" s="13"/>
      <c r="MVB50" s="14"/>
      <c r="MVC50" s="15"/>
      <c r="MVD50" s="13"/>
      <c r="MVE50" s="9"/>
      <c r="MVF50" s="8"/>
      <c r="MVG50" s="8"/>
      <c r="MVH50" s="13"/>
      <c r="MVI50" s="13"/>
      <c r="MVJ50" s="14"/>
      <c r="MVK50" s="15"/>
      <c r="MVL50" s="13"/>
      <c r="MVM50" s="9"/>
      <c r="MVN50" s="8"/>
      <c r="MVO50" s="8"/>
      <c r="MVP50" s="13"/>
      <c r="MVQ50" s="13"/>
      <c r="MVR50" s="14"/>
      <c r="MVS50" s="15"/>
      <c r="MVT50" s="13"/>
      <c r="MVU50" s="9"/>
      <c r="MVV50" s="8"/>
      <c r="MVW50" s="8"/>
      <c r="MVX50" s="13"/>
      <c r="MVY50" s="13"/>
      <c r="MVZ50" s="14"/>
      <c r="MWA50" s="15"/>
      <c r="MWB50" s="13"/>
      <c r="MWC50" s="9"/>
      <c r="MWD50" s="8"/>
      <c r="MWE50" s="8"/>
      <c r="MWF50" s="13"/>
      <c r="MWG50" s="13"/>
      <c r="MWH50" s="14"/>
      <c r="MWI50" s="15"/>
      <c r="MWJ50" s="13"/>
      <c r="MWK50" s="9"/>
      <c r="MWL50" s="8"/>
      <c r="MWM50" s="8"/>
      <c r="MWN50" s="13"/>
      <c r="MWO50" s="13"/>
      <c r="MWP50" s="14"/>
      <c r="MWQ50" s="15"/>
      <c r="MWR50" s="13"/>
      <c r="MWS50" s="9"/>
      <c r="MWT50" s="8"/>
      <c r="MWU50" s="8"/>
      <c r="MWV50" s="13"/>
      <c r="MWW50" s="13"/>
      <c r="MWX50" s="14"/>
      <c r="MWY50" s="15"/>
      <c r="MWZ50" s="13"/>
      <c r="MXA50" s="9"/>
      <c r="MXB50" s="8"/>
      <c r="MXC50" s="8"/>
      <c r="MXD50" s="13"/>
      <c r="MXE50" s="13"/>
      <c r="MXF50" s="14"/>
      <c r="MXG50" s="15"/>
      <c r="MXH50" s="13"/>
      <c r="MXI50" s="9"/>
      <c r="MXJ50" s="8"/>
      <c r="MXK50" s="8"/>
      <c r="MXL50" s="13"/>
      <c r="MXM50" s="13"/>
      <c r="MXN50" s="14"/>
      <c r="MXO50" s="15"/>
      <c r="MXP50" s="13"/>
      <c r="MXQ50" s="9"/>
      <c r="MXR50" s="8"/>
      <c r="MXS50" s="8"/>
      <c r="MXT50" s="13"/>
      <c r="MXU50" s="13"/>
      <c r="MXV50" s="14"/>
      <c r="MXW50" s="15"/>
      <c r="MXX50" s="13"/>
      <c r="MXY50" s="9"/>
      <c r="MXZ50" s="8"/>
      <c r="MYA50" s="8"/>
      <c r="MYB50" s="13"/>
      <c r="MYC50" s="13"/>
      <c r="MYD50" s="14"/>
      <c r="MYE50" s="15"/>
      <c r="MYF50" s="13"/>
      <c r="MYG50" s="9"/>
      <c r="MYH50" s="8"/>
      <c r="MYI50" s="8"/>
      <c r="MYJ50" s="13"/>
      <c r="MYK50" s="13"/>
      <c r="MYL50" s="14"/>
      <c r="MYM50" s="15"/>
      <c r="MYN50" s="13"/>
      <c r="MYO50" s="9"/>
      <c r="MYP50" s="8"/>
      <c r="MYQ50" s="8"/>
      <c r="MYR50" s="13"/>
      <c r="MYS50" s="13"/>
      <c r="MYT50" s="14"/>
      <c r="MYU50" s="15"/>
      <c r="MYV50" s="13"/>
      <c r="MYW50" s="9"/>
      <c r="MYX50" s="8"/>
      <c r="MYY50" s="8"/>
      <c r="MYZ50" s="13"/>
      <c r="MZA50" s="13"/>
      <c r="MZB50" s="14"/>
      <c r="MZC50" s="15"/>
      <c r="MZD50" s="13"/>
      <c r="MZE50" s="9"/>
      <c r="MZF50" s="8"/>
      <c r="MZG50" s="8"/>
      <c r="MZH50" s="13"/>
      <c r="MZI50" s="13"/>
      <c r="MZJ50" s="14"/>
      <c r="MZK50" s="15"/>
      <c r="MZL50" s="13"/>
      <c r="MZM50" s="9"/>
      <c r="MZN50" s="8"/>
      <c r="MZO50" s="8"/>
      <c r="MZP50" s="13"/>
      <c r="MZQ50" s="13"/>
      <c r="MZR50" s="14"/>
      <c r="MZS50" s="15"/>
      <c r="MZT50" s="13"/>
      <c r="MZU50" s="9"/>
      <c r="MZV50" s="8"/>
      <c r="MZW50" s="8"/>
      <c r="MZX50" s="13"/>
      <c r="MZY50" s="13"/>
      <c r="MZZ50" s="14"/>
      <c r="NAA50" s="15"/>
      <c r="NAB50" s="13"/>
      <c r="NAC50" s="9"/>
      <c r="NAD50" s="8"/>
      <c r="NAE50" s="8"/>
      <c r="NAF50" s="13"/>
      <c r="NAG50" s="13"/>
      <c r="NAH50" s="14"/>
      <c r="NAI50" s="15"/>
      <c r="NAJ50" s="13"/>
      <c r="NAK50" s="9"/>
      <c r="NAL50" s="8"/>
      <c r="NAM50" s="8"/>
      <c r="NAN50" s="13"/>
      <c r="NAO50" s="13"/>
      <c r="NAP50" s="14"/>
      <c r="NAQ50" s="15"/>
      <c r="NAR50" s="13"/>
      <c r="NAS50" s="9"/>
      <c r="NAT50" s="8"/>
      <c r="NAU50" s="8"/>
      <c r="NAV50" s="13"/>
      <c r="NAW50" s="13"/>
      <c r="NAX50" s="14"/>
      <c r="NAY50" s="15"/>
      <c r="NAZ50" s="13"/>
      <c r="NBA50" s="9"/>
      <c r="NBB50" s="8"/>
      <c r="NBC50" s="8"/>
      <c r="NBD50" s="13"/>
      <c r="NBE50" s="13"/>
      <c r="NBF50" s="14"/>
      <c r="NBG50" s="15"/>
      <c r="NBH50" s="13"/>
      <c r="NBI50" s="9"/>
      <c r="NBJ50" s="8"/>
      <c r="NBK50" s="8"/>
      <c r="NBL50" s="13"/>
      <c r="NBM50" s="13"/>
      <c r="NBN50" s="14"/>
      <c r="NBO50" s="15"/>
      <c r="NBP50" s="13"/>
      <c r="NBQ50" s="9"/>
      <c r="NBR50" s="8"/>
      <c r="NBS50" s="8"/>
      <c r="NBT50" s="13"/>
      <c r="NBU50" s="13"/>
      <c r="NBV50" s="14"/>
      <c r="NBW50" s="15"/>
      <c r="NBX50" s="13"/>
      <c r="NBY50" s="9"/>
      <c r="NBZ50" s="8"/>
      <c r="NCA50" s="8"/>
      <c r="NCB50" s="13"/>
      <c r="NCC50" s="13"/>
      <c r="NCD50" s="14"/>
      <c r="NCE50" s="15"/>
      <c r="NCF50" s="13"/>
      <c r="NCG50" s="9"/>
      <c r="NCH50" s="8"/>
      <c r="NCI50" s="8"/>
      <c r="NCJ50" s="13"/>
      <c r="NCK50" s="13"/>
      <c r="NCL50" s="14"/>
      <c r="NCM50" s="15"/>
      <c r="NCN50" s="13"/>
      <c r="NCO50" s="9"/>
      <c r="NCP50" s="8"/>
      <c r="NCQ50" s="8"/>
      <c r="NCR50" s="13"/>
      <c r="NCS50" s="13"/>
      <c r="NCT50" s="14"/>
      <c r="NCU50" s="15"/>
      <c r="NCV50" s="13"/>
      <c r="NCW50" s="9"/>
      <c r="NCX50" s="8"/>
      <c r="NCY50" s="8"/>
      <c r="NCZ50" s="13"/>
      <c r="NDA50" s="13"/>
      <c r="NDB50" s="14"/>
      <c r="NDC50" s="15"/>
      <c r="NDD50" s="13"/>
      <c r="NDE50" s="9"/>
      <c r="NDF50" s="8"/>
      <c r="NDG50" s="8"/>
      <c r="NDH50" s="13"/>
      <c r="NDI50" s="13"/>
      <c r="NDJ50" s="14"/>
      <c r="NDK50" s="15"/>
      <c r="NDL50" s="13"/>
      <c r="NDM50" s="9"/>
      <c r="NDN50" s="8"/>
      <c r="NDO50" s="8"/>
      <c r="NDP50" s="13"/>
      <c r="NDQ50" s="13"/>
      <c r="NDR50" s="14"/>
      <c r="NDS50" s="15"/>
      <c r="NDT50" s="13"/>
      <c r="NDU50" s="9"/>
      <c r="NDV50" s="8"/>
      <c r="NDW50" s="8"/>
      <c r="NDX50" s="13"/>
      <c r="NDY50" s="13"/>
      <c r="NDZ50" s="14"/>
      <c r="NEA50" s="15"/>
      <c r="NEB50" s="13"/>
      <c r="NEC50" s="9"/>
      <c r="NED50" s="8"/>
      <c r="NEE50" s="8"/>
      <c r="NEF50" s="13"/>
      <c r="NEG50" s="13"/>
      <c r="NEH50" s="14"/>
      <c r="NEI50" s="15"/>
      <c r="NEJ50" s="13"/>
      <c r="NEK50" s="9"/>
      <c r="NEL50" s="8"/>
      <c r="NEM50" s="8"/>
      <c r="NEN50" s="13"/>
      <c r="NEO50" s="13"/>
      <c r="NEP50" s="14"/>
      <c r="NEQ50" s="15"/>
      <c r="NER50" s="13"/>
      <c r="NES50" s="9"/>
      <c r="NET50" s="8"/>
      <c r="NEU50" s="8"/>
      <c r="NEV50" s="13"/>
      <c r="NEW50" s="13"/>
      <c r="NEX50" s="14"/>
      <c r="NEY50" s="15"/>
      <c r="NEZ50" s="13"/>
      <c r="NFA50" s="9"/>
      <c r="NFB50" s="8"/>
      <c r="NFC50" s="8"/>
      <c r="NFD50" s="13"/>
      <c r="NFE50" s="13"/>
      <c r="NFF50" s="14"/>
      <c r="NFG50" s="15"/>
      <c r="NFH50" s="13"/>
      <c r="NFI50" s="9"/>
      <c r="NFJ50" s="8"/>
      <c r="NFK50" s="8"/>
      <c r="NFL50" s="13"/>
      <c r="NFM50" s="13"/>
      <c r="NFN50" s="14"/>
      <c r="NFO50" s="15"/>
      <c r="NFP50" s="13"/>
      <c r="NFQ50" s="9"/>
      <c r="NFR50" s="8"/>
      <c r="NFS50" s="8"/>
      <c r="NFT50" s="13"/>
      <c r="NFU50" s="13"/>
      <c r="NFV50" s="14"/>
      <c r="NFW50" s="15"/>
      <c r="NFX50" s="13"/>
      <c r="NFY50" s="9"/>
      <c r="NFZ50" s="8"/>
      <c r="NGA50" s="8"/>
      <c r="NGB50" s="13"/>
      <c r="NGC50" s="13"/>
      <c r="NGD50" s="14"/>
      <c r="NGE50" s="15"/>
      <c r="NGF50" s="13"/>
      <c r="NGG50" s="9"/>
      <c r="NGH50" s="8"/>
      <c r="NGI50" s="8"/>
      <c r="NGJ50" s="13"/>
      <c r="NGK50" s="13"/>
      <c r="NGL50" s="14"/>
      <c r="NGM50" s="15"/>
      <c r="NGN50" s="13"/>
      <c r="NGO50" s="9"/>
      <c r="NGP50" s="8"/>
      <c r="NGQ50" s="8"/>
      <c r="NGR50" s="13"/>
      <c r="NGS50" s="13"/>
      <c r="NGT50" s="14"/>
      <c r="NGU50" s="15"/>
      <c r="NGV50" s="13"/>
      <c r="NGW50" s="9"/>
      <c r="NGX50" s="8"/>
      <c r="NGY50" s="8"/>
      <c r="NGZ50" s="13"/>
      <c r="NHA50" s="13"/>
      <c r="NHB50" s="14"/>
      <c r="NHC50" s="15"/>
      <c r="NHD50" s="13"/>
      <c r="NHE50" s="9"/>
      <c r="NHF50" s="8"/>
      <c r="NHG50" s="8"/>
      <c r="NHH50" s="13"/>
      <c r="NHI50" s="13"/>
      <c r="NHJ50" s="14"/>
      <c r="NHK50" s="15"/>
      <c r="NHL50" s="13"/>
      <c r="NHM50" s="9"/>
      <c r="NHN50" s="8"/>
      <c r="NHO50" s="8"/>
      <c r="NHP50" s="13"/>
      <c r="NHQ50" s="13"/>
      <c r="NHR50" s="14"/>
      <c r="NHS50" s="15"/>
      <c r="NHT50" s="13"/>
      <c r="NHU50" s="9"/>
      <c r="NHV50" s="8"/>
      <c r="NHW50" s="8"/>
      <c r="NHX50" s="13"/>
      <c r="NHY50" s="13"/>
      <c r="NHZ50" s="14"/>
      <c r="NIA50" s="15"/>
      <c r="NIB50" s="13"/>
      <c r="NIC50" s="9"/>
      <c r="NID50" s="8"/>
      <c r="NIE50" s="8"/>
      <c r="NIF50" s="13"/>
      <c r="NIG50" s="13"/>
      <c r="NIH50" s="14"/>
      <c r="NII50" s="15"/>
      <c r="NIJ50" s="13"/>
      <c r="NIK50" s="9"/>
      <c r="NIL50" s="8"/>
      <c r="NIM50" s="8"/>
      <c r="NIN50" s="13"/>
      <c r="NIO50" s="13"/>
      <c r="NIP50" s="14"/>
      <c r="NIQ50" s="15"/>
      <c r="NIR50" s="13"/>
      <c r="NIS50" s="9"/>
      <c r="NIT50" s="8"/>
      <c r="NIU50" s="8"/>
      <c r="NIV50" s="13"/>
      <c r="NIW50" s="13"/>
      <c r="NIX50" s="14"/>
      <c r="NIY50" s="15"/>
      <c r="NIZ50" s="13"/>
      <c r="NJA50" s="9"/>
      <c r="NJB50" s="8"/>
      <c r="NJC50" s="8"/>
      <c r="NJD50" s="13"/>
      <c r="NJE50" s="13"/>
      <c r="NJF50" s="14"/>
      <c r="NJG50" s="15"/>
      <c r="NJH50" s="13"/>
      <c r="NJI50" s="9"/>
      <c r="NJJ50" s="8"/>
      <c r="NJK50" s="8"/>
      <c r="NJL50" s="13"/>
      <c r="NJM50" s="13"/>
      <c r="NJN50" s="14"/>
      <c r="NJO50" s="15"/>
      <c r="NJP50" s="13"/>
      <c r="NJQ50" s="9"/>
      <c r="NJR50" s="8"/>
      <c r="NJS50" s="8"/>
      <c r="NJT50" s="13"/>
      <c r="NJU50" s="13"/>
      <c r="NJV50" s="14"/>
      <c r="NJW50" s="15"/>
      <c r="NJX50" s="13"/>
      <c r="NJY50" s="9"/>
      <c r="NJZ50" s="8"/>
      <c r="NKA50" s="8"/>
      <c r="NKB50" s="13"/>
      <c r="NKC50" s="13"/>
      <c r="NKD50" s="14"/>
      <c r="NKE50" s="15"/>
      <c r="NKF50" s="13"/>
      <c r="NKG50" s="9"/>
      <c r="NKH50" s="8"/>
      <c r="NKI50" s="8"/>
      <c r="NKJ50" s="13"/>
      <c r="NKK50" s="13"/>
      <c r="NKL50" s="14"/>
      <c r="NKM50" s="15"/>
      <c r="NKN50" s="13"/>
      <c r="NKO50" s="9"/>
      <c r="NKP50" s="8"/>
      <c r="NKQ50" s="8"/>
      <c r="NKR50" s="13"/>
      <c r="NKS50" s="13"/>
      <c r="NKT50" s="14"/>
      <c r="NKU50" s="15"/>
      <c r="NKV50" s="13"/>
      <c r="NKW50" s="9"/>
      <c r="NKX50" s="8"/>
      <c r="NKY50" s="8"/>
      <c r="NKZ50" s="13"/>
      <c r="NLA50" s="13"/>
      <c r="NLB50" s="14"/>
      <c r="NLC50" s="15"/>
      <c r="NLD50" s="13"/>
      <c r="NLE50" s="9"/>
      <c r="NLF50" s="8"/>
      <c r="NLG50" s="8"/>
      <c r="NLH50" s="13"/>
      <c r="NLI50" s="13"/>
      <c r="NLJ50" s="14"/>
      <c r="NLK50" s="15"/>
      <c r="NLL50" s="13"/>
      <c r="NLM50" s="9"/>
      <c r="NLN50" s="8"/>
      <c r="NLO50" s="8"/>
      <c r="NLP50" s="13"/>
      <c r="NLQ50" s="13"/>
      <c r="NLR50" s="14"/>
      <c r="NLS50" s="15"/>
      <c r="NLT50" s="13"/>
      <c r="NLU50" s="9"/>
      <c r="NLV50" s="8"/>
      <c r="NLW50" s="8"/>
      <c r="NLX50" s="13"/>
      <c r="NLY50" s="13"/>
      <c r="NLZ50" s="14"/>
      <c r="NMA50" s="15"/>
      <c r="NMB50" s="13"/>
      <c r="NMC50" s="9"/>
      <c r="NMD50" s="8"/>
      <c r="NME50" s="8"/>
      <c r="NMF50" s="13"/>
      <c r="NMG50" s="13"/>
      <c r="NMH50" s="14"/>
      <c r="NMI50" s="15"/>
      <c r="NMJ50" s="13"/>
      <c r="NMK50" s="9"/>
      <c r="NML50" s="8"/>
      <c r="NMM50" s="8"/>
      <c r="NMN50" s="13"/>
      <c r="NMO50" s="13"/>
      <c r="NMP50" s="14"/>
      <c r="NMQ50" s="15"/>
      <c r="NMR50" s="13"/>
      <c r="NMS50" s="9"/>
      <c r="NMT50" s="8"/>
      <c r="NMU50" s="8"/>
      <c r="NMV50" s="13"/>
      <c r="NMW50" s="13"/>
      <c r="NMX50" s="14"/>
      <c r="NMY50" s="15"/>
      <c r="NMZ50" s="13"/>
      <c r="NNA50" s="9"/>
      <c r="NNB50" s="8"/>
      <c r="NNC50" s="8"/>
      <c r="NND50" s="13"/>
      <c r="NNE50" s="13"/>
      <c r="NNF50" s="14"/>
      <c r="NNG50" s="15"/>
      <c r="NNH50" s="13"/>
      <c r="NNI50" s="9"/>
      <c r="NNJ50" s="8"/>
      <c r="NNK50" s="8"/>
      <c r="NNL50" s="13"/>
      <c r="NNM50" s="13"/>
      <c r="NNN50" s="14"/>
      <c r="NNO50" s="15"/>
      <c r="NNP50" s="13"/>
      <c r="NNQ50" s="9"/>
      <c r="NNR50" s="8"/>
      <c r="NNS50" s="8"/>
      <c r="NNT50" s="13"/>
      <c r="NNU50" s="13"/>
      <c r="NNV50" s="14"/>
      <c r="NNW50" s="15"/>
      <c r="NNX50" s="13"/>
      <c r="NNY50" s="9"/>
      <c r="NNZ50" s="8"/>
      <c r="NOA50" s="8"/>
      <c r="NOB50" s="13"/>
      <c r="NOC50" s="13"/>
      <c r="NOD50" s="14"/>
      <c r="NOE50" s="15"/>
      <c r="NOF50" s="13"/>
      <c r="NOG50" s="9"/>
      <c r="NOH50" s="8"/>
      <c r="NOI50" s="8"/>
      <c r="NOJ50" s="13"/>
      <c r="NOK50" s="13"/>
      <c r="NOL50" s="14"/>
      <c r="NOM50" s="15"/>
      <c r="NON50" s="13"/>
      <c r="NOO50" s="9"/>
      <c r="NOP50" s="8"/>
      <c r="NOQ50" s="8"/>
      <c r="NOR50" s="13"/>
      <c r="NOS50" s="13"/>
      <c r="NOT50" s="14"/>
      <c r="NOU50" s="15"/>
      <c r="NOV50" s="13"/>
      <c r="NOW50" s="9"/>
      <c r="NOX50" s="8"/>
      <c r="NOY50" s="8"/>
      <c r="NOZ50" s="13"/>
      <c r="NPA50" s="13"/>
      <c r="NPB50" s="14"/>
      <c r="NPC50" s="15"/>
      <c r="NPD50" s="13"/>
      <c r="NPE50" s="9"/>
      <c r="NPF50" s="8"/>
      <c r="NPG50" s="8"/>
      <c r="NPH50" s="13"/>
      <c r="NPI50" s="13"/>
      <c r="NPJ50" s="14"/>
      <c r="NPK50" s="15"/>
      <c r="NPL50" s="13"/>
      <c r="NPM50" s="9"/>
      <c r="NPN50" s="8"/>
      <c r="NPO50" s="8"/>
      <c r="NPP50" s="13"/>
      <c r="NPQ50" s="13"/>
      <c r="NPR50" s="14"/>
      <c r="NPS50" s="15"/>
      <c r="NPT50" s="13"/>
      <c r="NPU50" s="9"/>
      <c r="NPV50" s="8"/>
      <c r="NPW50" s="8"/>
      <c r="NPX50" s="13"/>
      <c r="NPY50" s="13"/>
      <c r="NPZ50" s="14"/>
      <c r="NQA50" s="15"/>
      <c r="NQB50" s="13"/>
      <c r="NQC50" s="9"/>
      <c r="NQD50" s="8"/>
      <c r="NQE50" s="8"/>
      <c r="NQF50" s="13"/>
      <c r="NQG50" s="13"/>
      <c r="NQH50" s="14"/>
      <c r="NQI50" s="15"/>
      <c r="NQJ50" s="13"/>
      <c r="NQK50" s="9"/>
      <c r="NQL50" s="8"/>
      <c r="NQM50" s="8"/>
      <c r="NQN50" s="13"/>
      <c r="NQO50" s="13"/>
      <c r="NQP50" s="14"/>
      <c r="NQQ50" s="15"/>
      <c r="NQR50" s="13"/>
      <c r="NQS50" s="9"/>
      <c r="NQT50" s="8"/>
      <c r="NQU50" s="8"/>
      <c r="NQV50" s="13"/>
      <c r="NQW50" s="13"/>
      <c r="NQX50" s="14"/>
      <c r="NQY50" s="15"/>
      <c r="NQZ50" s="13"/>
      <c r="NRA50" s="9"/>
      <c r="NRB50" s="8"/>
      <c r="NRC50" s="8"/>
      <c r="NRD50" s="13"/>
      <c r="NRE50" s="13"/>
      <c r="NRF50" s="14"/>
      <c r="NRG50" s="15"/>
      <c r="NRH50" s="13"/>
      <c r="NRI50" s="9"/>
      <c r="NRJ50" s="8"/>
      <c r="NRK50" s="8"/>
      <c r="NRL50" s="13"/>
      <c r="NRM50" s="13"/>
      <c r="NRN50" s="14"/>
      <c r="NRO50" s="15"/>
      <c r="NRP50" s="13"/>
      <c r="NRQ50" s="9"/>
      <c r="NRR50" s="8"/>
      <c r="NRS50" s="8"/>
      <c r="NRT50" s="13"/>
      <c r="NRU50" s="13"/>
      <c r="NRV50" s="14"/>
      <c r="NRW50" s="15"/>
      <c r="NRX50" s="13"/>
      <c r="NRY50" s="9"/>
      <c r="NRZ50" s="8"/>
      <c r="NSA50" s="8"/>
      <c r="NSB50" s="13"/>
      <c r="NSC50" s="13"/>
      <c r="NSD50" s="14"/>
      <c r="NSE50" s="15"/>
      <c r="NSF50" s="13"/>
      <c r="NSG50" s="9"/>
      <c r="NSH50" s="8"/>
      <c r="NSI50" s="8"/>
      <c r="NSJ50" s="13"/>
      <c r="NSK50" s="13"/>
      <c r="NSL50" s="14"/>
      <c r="NSM50" s="15"/>
      <c r="NSN50" s="13"/>
      <c r="NSO50" s="9"/>
      <c r="NSP50" s="8"/>
      <c r="NSQ50" s="8"/>
      <c r="NSR50" s="13"/>
      <c r="NSS50" s="13"/>
      <c r="NST50" s="14"/>
      <c r="NSU50" s="15"/>
      <c r="NSV50" s="13"/>
      <c r="NSW50" s="9"/>
      <c r="NSX50" s="8"/>
      <c r="NSY50" s="8"/>
      <c r="NSZ50" s="13"/>
      <c r="NTA50" s="13"/>
      <c r="NTB50" s="14"/>
      <c r="NTC50" s="15"/>
      <c r="NTD50" s="13"/>
      <c r="NTE50" s="9"/>
      <c r="NTF50" s="8"/>
      <c r="NTG50" s="8"/>
      <c r="NTH50" s="13"/>
      <c r="NTI50" s="13"/>
      <c r="NTJ50" s="14"/>
      <c r="NTK50" s="15"/>
      <c r="NTL50" s="13"/>
      <c r="NTM50" s="9"/>
      <c r="NTN50" s="8"/>
      <c r="NTO50" s="8"/>
      <c r="NTP50" s="13"/>
      <c r="NTQ50" s="13"/>
      <c r="NTR50" s="14"/>
      <c r="NTS50" s="15"/>
      <c r="NTT50" s="13"/>
      <c r="NTU50" s="9"/>
      <c r="NTV50" s="8"/>
      <c r="NTW50" s="8"/>
      <c r="NTX50" s="13"/>
      <c r="NTY50" s="13"/>
      <c r="NTZ50" s="14"/>
      <c r="NUA50" s="15"/>
      <c r="NUB50" s="13"/>
      <c r="NUC50" s="9"/>
      <c r="NUD50" s="8"/>
      <c r="NUE50" s="8"/>
      <c r="NUF50" s="13"/>
      <c r="NUG50" s="13"/>
      <c r="NUH50" s="14"/>
      <c r="NUI50" s="15"/>
      <c r="NUJ50" s="13"/>
      <c r="NUK50" s="9"/>
      <c r="NUL50" s="8"/>
      <c r="NUM50" s="8"/>
      <c r="NUN50" s="13"/>
      <c r="NUO50" s="13"/>
      <c r="NUP50" s="14"/>
      <c r="NUQ50" s="15"/>
      <c r="NUR50" s="13"/>
      <c r="NUS50" s="9"/>
      <c r="NUT50" s="8"/>
      <c r="NUU50" s="8"/>
      <c r="NUV50" s="13"/>
      <c r="NUW50" s="13"/>
      <c r="NUX50" s="14"/>
      <c r="NUY50" s="15"/>
      <c r="NUZ50" s="13"/>
      <c r="NVA50" s="9"/>
      <c r="NVB50" s="8"/>
      <c r="NVC50" s="8"/>
      <c r="NVD50" s="13"/>
      <c r="NVE50" s="13"/>
      <c r="NVF50" s="14"/>
      <c r="NVG50" s="15"/>
      <c r="NVH50" s="13"/>
      <c r="NVI50" s="9"/>
      <c r="NVJ50" s="8"/>
      <c r="NVK50" s="8"/>
      <c r="NVL50" s="13"/>
      <c r="NVM50" s="13"/>
      <c r="NVN50" s="14"/>
      <c r="NVO50" s="15"/>
      <c r="NVP50" s="13"/>
      <c r="NVQ50" s="9"/>
      <c r="NVR50" s="8"/>
      <c r="NVS50" s="8"/>
      <c r="NVT50" s="13"/>
      <c r="NVU50" s="13"/>
      <c r="NVV50" s="14"/>
      <c r="NVW50" s="15"/>
      <c r="NVX50" s="13"/>
      <c r="NVY50" s="9"/>
      <c r="NVZ50" s="8"/>
      <c r="NWA50" s="8"/>
      <c r="NWB50" s="13"/>
      <c r="NWC50" s="13"/>
      <c r="NWD50" s="14"/>
      <c r="NWE50" s="15"/>
      <c r="NWF50" s="13"/>
      <c r="NWG50" s="9"/>
      <c r="NWH50" s="8"/>
      <c r="NWI50" s="8"/>
      <c r="NWJ50" s="13"/>
      <c r="NWK50" s="13"/>
      <c r="NWL50" s="14"/>
      <c r="NWM50" s="15"/>
      <c r="NWN50" s="13"/>
      <c r="NWO50" s="9"/>
      <c r="NWP50" s="8"/>
      <c r="NWQ50" s="8"/>
      <c r="NWR50" s="13"/>
      <c r="NWS50" s="13"/>
      <c r="NWT50" s="14"/>
      <c r="NWU50" s="15"/>
      <c r="NWV50" s="13"/>
      <c r="NWW50" s="9"/>
      <c r="NWX50" s="8"/>
      <c r="NWY50" s="8"/>
      <c r="NWZ50" s="13"/>
      <c r="NXA50" s="13"/>
      <c r="NXB50" s="14"/>
      <c r="NXC50" s="15"/>
      <c r="NXD50" s="13"/>
      <c r="NXE50" s="9"/>
      <c r="NXF50" s="8"/>
      <c r="NXG50" s="8"/>
      <c r="NXH50" s="13"/>
      <c r="NXI50" s="13"/>
      <c r="NXJ50" s="14"/>
      <c r="NXK50" s="15"/>
      <c r="NXL50" s="13"/>
      <c r="NXM50" s="9"/>
      <c r="NXN50" s="8"/>
      <c r="NXO50" s="8"/>
      <c r="NXP50" s="13"/>
      <c r="NXQ50" s="13"/>
      <c r="NXR50" s="14"/>
      <c r="NXS50" s="15"/>
      <c r="NXT50" s="13"/>
      <c r="NXU50" s="9"/>
      <c r="NXV50" s="8"/>
      <c r="NXW50" s="8"/>
      <c r="NXX50" s="13"/>
      <c r="NXY50" s="13"/>
      <c r="NXZ50" s="14"/>
      <c r="NYA50" s="15"/>
      <c r="NYB50" s="13"/>
      <c r="NYC50" s="9"/>
      <c r="NYD50" s="8"/>
      <c r="NYE50" s="8"/>
      <c r="NYF50" s="13"/>
      <c r="NYG50" s="13"/>
      <c r="NYH50" s="14"/>
      <c r="NYI50" s="15"/>
      <c r="NYJ50" s="13"/>
      <c r="NYK50" s="9"/>
      <c r="NYL50" s="8"/>
      <c r="NYM50" s="8"/>
      <c r="NYN50" s="13"/>
      <c r="NYO50" s="13"/>
      <c r="NYP50" s="14"/>
      <c r="NYQ50" s="15"/>
      <c r="NYR50" s="13"/>
      <c r="NYS50" s="9"/>
      <c r="NYT50" s="8"/>
      <c r="NYU50" s="8"/>
      <c r="NYV50" s="13"/>
      <c r="NYW50" s="13"/>
      <c r="NYX50" s="14"/>
      <c r="NYY50" s="15"/>
      <c r="NYZ50" s="13"/>
      <c r="NZA50" s="9"/>
      <c r="NZB50" s="8"/>
      <c r="NZC50" s="8"/>
      <c r="NZD50" s="13"/>
      <c r="NZE50" s="13"/>
      <c r="NZF50" s="14"/>
      <c r="NZG50" s="15"/>
      <c r="NZH50" s="13"/>
      <c r="NZI50" s="9"/>
      <c r="NZJ50" s="8"/>
      <c r="NZK50" s="8"/>
      <c r="NZL50" s="13"/>
      <c r="NZM50" s="13"/>
      <c r="NZN50" s="14"/>
      <c r="NZO50" s="15"/>
      <c r="NZP50" s="13"/>
      <c r="NZQ50" s="9"/>
      <c r="NZR50" s="8"/>
      <c r="NZS50" s="8"/>
      <c r="NZT50" s="13"/>
      <c r="NZU50" s="13"/>
      <c r="NZV50" s="14"/>
      <c r="NZW50" s="15"/>
      <c r="NZX50" s="13"/>
      <c r="NZY50" s="9"/>
      <c r="NZZ50" s="8"/>
      <c r="OAA50" s="8"/>
      <c r="OAB50" s="13"/>
      <c r="OAC50" s="13"/>
      <c r="OAD50" s="14"/>
      <c r="OAE50" s="15"/>
      <c r="OAF50" s="13"/>
      <c r="OAG50" s="9"/>
      <c r="OAH50" s="8"/>
      <c r="OAI50" s="8"/>
      <c r="OAJ50" s="13"/>
      <c r="OAK50" s="13"/>
      <c r="OAL50" s="14"/>
      <c r="OAM50" s="15"/>
      <c r="OAN50" s="13"/>
      <c r="OAO50" s="9"/>
      <c r="OAP50" s="8"/>
      <c r="OAQ50" s="8"/>
      <c r="OAR50" s="13"/>
      <c r="OAS50" s="13"/>
      <c r="OAT50" s="14"/>
      <c r="OAU50" s="15"/>
      <c r="OAV50" s="13"/>
      <c r="OAW50" s="9"/>
      <c r="OAX50" s="8"/>
      <c r="OAY50" s="8"/>
      <c r="OAZ50" s="13"/>
      <c r="OBA50" s="13"/>
      <c r="OBB50" s="14"/>
      <c r="OBC50" s="15"/>
      <c r="OBD50" s="13"/>
      <c r="OBE50" s="9"/>
      <c r="OBF50" s="8"/>
      <c r="OBG50" s="8"/>
      <c r="OBH50" s="13"/>
      <c r="OBI50" s="13"/>
      <c r="OBJ50" s="14"/>
      <c r="OBK50" s="15"/>
      <c r="OBL50" s="13"/>
      <c r="OBM50" s="9"/>
      <c r="OBN50" s="8"/>
      <c r="OBO50" s="8"/>
      <c r="OBP50" s="13"/>
      <c r="OBQ50" s="13"/>
      <c r="OBR50" s="14"/>
      <c r="OBS50" s="15"/>
      <c r="OBT50" s="13"/>
      <c r="OBU50" s="9"/>
      <c r="OBV50" s="8"/>
      <c r="OBW50" s="8"/>
      <c r="OBX50" s="13"/>
      <c r="OBY50" s="13"/>
      <c r="OBZ50" s="14"/>
      <c r="OCA50" s="15"/>
      <c r="OCB50" s="13"/>
      <c r="OCC50" s="9"/>
      <c r="OCD50" s="8"/>
      <c r="OCE50" s="8"/>
      <c r="OCF50" s="13"/>
      <c r="OCG50" s="13"/>
      <c r="OCH50" s="14"/>
      <c r="OCI50" s="15"/>
      <c r="OCJ50" s="13"/>
      <c r="OCK50" s="9"/>
      <c r="OCL50" s="8"/>
      <c r="OCM50" s="8"/>
      <c r="OCN50" s="13"/>
      <c r="OCO50" s="13"/>
      <c r="OCP50" s="14"/>
      <c r="OCQ50" s="15"/>
      <c r="OCR50" s="13"/>
      <c r="OCS50" s="9"/>
      <c r="OCT50" s="8"/>
      <c r="OCU50" s="8"/>
      <c r="OCV50" s="13"/>
      <c r="OCW50" s="13"/>
      <c r="OCX50" s="14"/>
      <c r="OCY50" s="15"/>
      <c r="OCZ50" s="13"/>
      <c r="ODA50" s="9"/>
      <c r="ODB50" s="8"/>
      <c r="ODC50" s="8"/>
      <c r="ODD50" s="13"/>
      <c r="ODE50" s="13"/>
      <c r="ODF50" s="14"/>
      <c r="ODG50" s="15"/>
      <c r="ODH50" s="13"/>
      <c r="ODI50" s="9"/>
      <c r="ODJ50" s="8"/>
      <c r="ODK50" s="8"/>
      <c r="ODL50" s="13"/>
      <c r="ODM50" s="13"/>
      <c r="ODN50" s="14"/>
      <c r="ODO50" s="15"/>
      <c r="ODP50" s="13"/>
      <c r="ODQ50" s="9"/>
      <c r="ODR50" s="8"/>
      <c r="ODS50" s="8"/>
      <c r="ODT50" s="13"/>
      <c r="ODU50" s="13"/>
      <c r="ODV50" s="14"/>
      <c r="ODW50" s="15"/>
      <c r="ODX50" s="13"/>
      <c r="ODY50" s="9"/>
      <c r="ODZ50" s="8"/>
      <c r="OEA50" s="8"/>
      <c r="OEB50" s="13"/>
      <c r="OEC50" s="13"/>
      <c r="OED50" s="14"/>
      <c r="OEE50" s="15"/>
      <c r="OEF50" s="13"/>
      <c r="OEG50" s="9"/>
      <c r="OEH50" s="8"/>
      <c r="OEI50" s="8"/>
      <c r="OEJ50" s="13"/>
      <c r="OEK50" s="13"/>
      <c r="OEL50" s="14"/>
      <c r="OEM50" s="15"/>
      <c r="OEN50" s="13"/>
      <c r="OEO50" s="9"/>
      <c r="OEP50" s="8"/>
      <c r="OEQ50" s="8"/>
      <c r="OER50" s="13"/>
      <c r="OES50" s="13"/>
      <c r="OET50" s="14"/>
      <c r="OEU50" s="15"/>
      <c r="OEV50" s="13"/>
      <c r="OEW50" s="9"/>
      <c r="OEX50" s="8"/>
      <c r="OEY50" s="8"/>
      <c r="OEZ50" s="13"/>
      <c r="OFA50" s="13"/>
      <c r="OFB50" s="14"/>
      <c r="OFC50" s="15"/>
      <c r="OFD50" s="13"/>
      <c r="OFE50" s="9"/>
      <c r="OFF50" s="8"/>
      <c r="OFG50" s="8"/>
      <c r="OFH50" s="13"/>
      <c r="OFI50" s="13"/>
      <c r="OFJ50" s="14"/>
      <c r="OFK50" s="15"/>
      <c r="OFL50" s="13"/>
      <c r="OFM50" s="9"/>
      <c r="OFN50" s="8"/>
      <c r="OFO50" s="8"/>
      <c r="OFP50" s="13"/>
      <c r="OFQ50" s="13"/>
      <c r="OFR50" s="14"/>
      <c r="OFS50" s="15"/>
      <c r="OFT50" s="13"/>
      <c r="OFU50" s="9"/>
      <c r="OFV50" s="8"/>
      <c r="OFW50" s="8"/>
      <c r="OFX50" s="13"/>
      <c r="OFY50" s="13"/>
      <c r="OFZ50" s="14"/>
      <c r="OGA50" s="15"/>
      <c r="OGB50" s="13"/>
      <c r="OGC50" s="9"/>
      <c r="OGD50" s="8"/>
      <c r="OGE50" s="8"/>
      <c r="OGF50" s="13"/>
      <c r="OGG50" s="13"/>
      <c r="OGH50" s="14"/>
      <c r="OGI50" s="15"/>
      <c r="OGJ50" s="13"/>
      <c r="OGK50" s="9"/>
      <c r="OGL50" s="8"/>
      <c r="OGM50" s="8"/>
      <c r="OGN50" s="13"/>
      <c r="OGO50" s="13"/>
      <c r="OGP50" s="14"/>
      <c r="OGQ50" s="15"/>
      <c r="OGR50" s="13"/>
      <c r="OGS50" s="9"/>
      <c r="OGT50" s="8"/>
      <c r="OGU50" s="8"/>
      <c r="OGV50" s="13"/>
      <c r="OGW50" s="13"/>
      <c r="OGX50" s="14"/>
      <c r="OGY50" s="15"/>
      <c r="OGZ50" s="13"/>
      <c r="OHA50" s="9"/>
      <c r="OHB50" s="8"/>
      <c r="OHC50" s="8"/>
      <c r="OHD50" s="13"/>
      <c r="OHE50" s="13"/>
      <c r="OHF50" s="14"/>
      <c r="OHG50" s="15"/>
      <c r="OHH50" s="13"/>
      <c r="OHI50" s="9"/>
      <c r="OHJ50" s="8"/>
      <c r="OHK50" s="8"/>
      <c r="OHL50" s="13"/>
      <c r="OHM50" s="13"/>
      <c r="OHN50" s="14"/>
      <c r="OHO50" s="15"/>
      <c r="OHP50" s="13"/>
      <c r="OHQ50" s="9"/>
      <c r="OHR50" s="8"/>
      <c r="OHS50" s="8"/>
      <c r="OHT50" s="13"/>
      <c r="OHU50" s="13"/>
      <c r="OHV50" s="14"/>
      <c r="OHW50" s="15"/>
      <c r="OHX50" s="13"/>
      <c r="OHY50" s="9"/>
      <c r="OHZ50" s="8"/>
      <c r="OIA50" s="8"/>
      <c r="OIB50" s="13"/>
      <c r="OIC50" s="13"/>
      <c r="OID50" s="14"/>
      <c r="OIE50" s="15"/>
      <c r="OIF50" s="13"/>
      <c r="OIG50" s="9"/>
      <c r="OIH50" s="8"/>
      <c r="OII50" s="8"/>
      <c r="OIJ50" s="13"/>
      <c r="OIK50" s="13"/>
      <c r="OIL50" s="14"/>
      <c r="OIM50" s="15"/>
      <c r="OIN50" s="13"/>
      <c r="OIO50" s="9"/>
      <c r="OIP50" s="8"/>
      <c r="OIQ50" s="8"/>
      <c r="OIR50" s="13"/>
      <c r="OIS50" s="13"/>
      <c r="OIT50" s="14"/>
      <c r="OIU50" s="15"/>
      <c r="OIV50" s="13"/>
      <c r="OIW50" s="9"/>
      <c r="OIX50" s="8"/>
      <c r="OIY50" s="8"/>
      <c r="OIZ50" s="13"/>
      <c r="OJA50" s="13"/>
      <c r="OJB50" s="14"/>
      <c r="OJC50" s="15"/>
      <c r="OJD50" s="13"/>
      <c r="OJE50" s="9"/>
      <c r="OJF50" s="8"/>
      <c r="OJG50" s="8"/>
      <c r="OJH50" s="13"/>
      <c r="OJI50" s="13"/>
      <c r="OJJ50" s="14"/>
      <c r="OJK50" s="15"/>
      <c r="OJL50" s="13"/>
      <c r="OJM50" s="9"/>
      <c r="OJN50" s="8"/>
      <c r="OJO50" s="8"/>
      <c r="OJP50" s="13"/>
      <c r="OJQ50" s="13"/>
      <c r="OJR50" s="14"/>
      <c r="OJS50" s="15"/>
      <c r="OJT50" s="13"/>
      <c r="OJU50" s="9"/>
      <c r="OJV50" s="8"/>
      <c r="OJW50" s="8"/>
      <c r="OJX50" s="13"/>
      <c r="OJY50" s="13"/>
      <c r="OJZ50" s="14"/>
      <c r="OKA50" s="15"/>
      <c r="OKB50" s="13"/>
      <c r="OKC50" s="9"/>
      <c r="OKD50" s="8"/>
      <c r="OKE50" s="8"/>
      <c r="OKF50" s="13"/>
      <c r="OKG50" s="13"/>
      <c r="OKH50" s="14"/>
      <c r="OKI50" s="15"/>
      <c r="OKJ50" s="13"/>
      <c r="OKK50" s="9"/>
      <c r="OKL50" s="8"/>
      <c r="OKM50" s="8"/>
      <c r="OKN50" s="13"/>
      <c r="OKO50" s="13"/>
      <c r="OKP50" s="14"/>
      <c r="OKQ50" s="15"/>
      <c r="OKR50" s="13"/>
      <c r="OKS50" s="9"/>
      <c r="OKT50" s="8"/>
      <c r="OKU50" s="8"/>
      <c r="OKV50" s="13"/>
      <c r="OKW50" s="13"/>
      <c r="OKX50" s="14"/>
      <c r="OKY50" s="15"/>
      <c r="OKZ50" s="13"/>
      <c r="OLA50" s="9"/>
      <c r="OLB50" s="8"/>
      <c r="OLC50" s="8"/>
      <c r="OLD50" s="13"/>
      <c r="OLE50" s="13"/>
      <c r="OLF50" s="14"/>
      <c r="OLG50" s="15"/>
      <c r="OLH50" s="13"/>
      <c r="OLI50" s="9"/>
      <c r="OLJ50" s="8"/>
      <c r="OLK50" s="8"/>
      <c r="OLL50" s="13"/>
      <c r="OLM50" s="13"/>
      <c r="OLN50" s="14"/>
      <c r="OLO50" s="15"/>
      <c r="OLP50" s="13"/>
      <c r="OLQ50" s="9"/>
      <c r="OLR50" s="8"/>
      <c r="OLS50" s="8"/>
      <c r="OLT50" s="13"/>
      <c r="OLU50" s="13"/>
      <c r="OLV50" s="14"/>
      <c r="OLW50" s="15"/>
      <c r="OLX50" s="13"/>
      <c r="OLY50" s="9"/>
      <c r="OLZ50" s="8"/>
      <c r="OMA50" s="8"/>
      <c r="OMB50" s="13"/>
      <c r="OMC50" s="13"/>
      <c r="OMD50" s="14"/>
      <c r="OME50" s="15"/>
      <c r="OMF50" s="13"/>
      <c r="OMG50" s="9"/>
      <c r="OMH50" s="8"/>
      <c r="OMI50" s="8"/>
      <c r="OMJ50" s="13"/>
      <c r="OMK50" s="13"/>
      <c r="OML50" s="14"/>
      <c r="OMM50" s="15"/>
      <c r="OMN50" s="13"/>
      <c r="OMO50" s="9"/>
      <c r="OMP50" s="8"/>
      <c r="OMQ50" s="8"/>
      <c r="OMR50" s="13"/>
      <c r="OMS50" s="13"/>
      <c r="OMT50" s="14"/>
      <c r="OMU50" s="15"/>
      <c r="OMV50" s="13"/>
      <c r="OMW50" s="9"/>
      <c r="OMX50" s="8"/>
      <c r="OMY50" s="8"/>
      <c r="OMZ50" s="13"/>
      <c r="ONA50" s="13"/>
      <c r="ONB50" s="14"/>
      <c r="ONC50" s="15"/>
      <c r="OND50" s="13"/>
      <c r="ONE50" s="9"/>
      <c r="ONF50" s="8"/>
      <c r="ONG50" s="8"/>
      <c r="ONH50" s="13"/>
      <c r="ONI50" s="13"/>
      <c r="ONJ50" s="14"/>
      <c r="ONK50" s="15"/>
      <c r="ONL50" s="13"/>
      <c r="ONM50" s="9"/>
      <c r="ONN50" s="8"/>
      <c r="ONO50" s="8"/>
      <c r="ONP50" s="13"/>
      <c r="ONQ50" s="13"/>
      <c r="ONR50" s="14"/>
      <c r="ONS50" s="15"/>
      <c r="ONT50" s="13"/>
      <c r="ONU50" s="9"/>
      <c r="ONV50" s="8"/>
      <c r="ONW50" s="8"/>
      <c r="ONX50" s="13"/>
      <c r="ONY50" s="13"/>
      <c r="ONZ50" s="14"/>
      <c r="OOA50" s="15"/>
      <c r="OOB50" s="13"/>
      <c r="OOC50" s="9"/>
      <c r="OOD50" s="8"/>
      <c r="OOE50" s="8"/>
      <c r="OOF50" s="13"/>
      <c r="OOG50" s="13"/>
      <c r="OOH50" s="14"/>
      <c r="OOI50" s="15"/>
      <c r="OOJ50" s="13"/>
      <c r="OOK50" s="9"/>
      <c r="OOL50" s="8"/>
      <c r="OOM50" s="8"/>
      <c r="OON50" s="13"/>
      <c r="OOO50" s="13"/>
      <c r="OOP50" s="14"/>
      <c r="OOQ50" s="15"/>
      <c r="OOR50" s="13"/>
      <c r="OOS50" s="9"/>
      <c r="OOT50" s="8"/>
      <c r="OOU50" s="8"/>
      <c r="OOV50" s="13"/>
      <c r="OOW50" s="13"/>
      <c r="OOX50" s="14"/>
      <c r="OOY50" s="15"/>
      <c r="OOZ50" s="13"/>
      <c r="OPA50" s="9"/>
      <c r="OPB50" s="8"/>
      <c r="OPC50" s="8"/>
      <c r="OPD50" s="13"/>
      <c r="OPE50" s="13"/>
      <c r="OPF50" s="14"/>
      <c r="OPG50" s="15"/>
      <c r="OPH50" s="13"/>
      <c r="OPI50" s="9"/>
      <c r="OPJ50" s="8"/>
      <c r="OPK50" s="8"/>
      <c r="OPL50" s="13"/>
      <c r="OPM50" s="13"/>
      <c r="OPN50" s="14"/>
      <c r="OPO50" s="15"/>
      <c r="OPP50" s="13"/>
      <c r="OPQ50" s="9"/>
      <c r="OPR50" s="8"/>
      <c r="OPS50" s="8"/>
      <c r="OPT50" s="13"/>
      <c r="OPU50" s="13"/>
      <c r="OPV50" s="14"/>
      <c r="OPW50" s="15"/>
      <c r="OPX50" s="13"/>
      <c r="OPY50" s="9"/>
      <c r="OPZ50" s="8"/>
      <c r="OQA50" s="8"/>
      <c r="OQB50" s="13"/>
      <c r="OQC50" s="13"/>
      <c r="OQD50" s="14"/>
      <c r="OQE50" s="15"/>
      <c r="OQF50" s="13"/>
      <c r="OQG50" s="9"/>
      <c r="OQH50" s="8"/>
      <c r="OQI50" s="8"/>
      <c r="OQJ50" s="13"/>
      <c r="OQK50" s="13"/>
      <c r="OQL50" s="14"/>
      <c r="OQM50" s="15"/>
      <c r="OQN50" s="13"/>
      <c r="OQO50" s="9"/>
      <c r="OQP50" s="8"/>
      <c r="OQQ50" s="8"/>
      <c r="OQR50" s="13"/>
      <c r="OQS50" s="13"/>
      <c r="OQT50" s="14"/>
      <c r="OQU50" s="15"/>
      <c r="OQV50" s="13"/>
      <c r="OQW50" s="9"/>
      <c r="OQX50" s="8"/>
      <c r="OQY50" s="8"/>
      <c r="OQZ50" s="13"/>
      <c r="ORA50" s="13"/>
      <c r="ORB50" s="14"/>
      <c r="ORC50" s="15"/>
      <c r="ORD50" s="13"/>
      <c r="ORE50" s="9"/>
      <c r="ORF50" s="8"/>
      <c r="ORG50" s="8"/>
      <c r="ORH50" s="13"/>
      <c r="ORI50" s="13"/>
      <c r="ORJ50" s="14"/>
      <c r="ORK50" s="15"/>
      <c r="ORL50" s="13"/>
      <c r="ORM50" s="9"/>
      <c r="ORN50" s="8"/>
      <c r="ORO50" s="8"/>
      <c r="ORP50" s="13"/>
      <c r="ORQ50" s="13"/>
      <c r="ORR50" s="14"/>
      <c r="ORS50" s="15"/>
      <c r="ORT50" s="13"/>
      <c r="ORU50" s="9"/>
      <c r="ORV50" s="8"/>
      <c r="ORW50" s="8"/>
      <c r="ORX50" s="13"/>
      <c r="ORY50" s="13"/>
      <c r="ORZ50" s="14"/>
      <c r="OSA50" s="15"/>
      <c r="OSB50" s="13"/>
      <c r="OSC50" s="9"/>
      <c r="OSD50" s="8"/>
      <c r="OSE50" s="8"/>
      <c r="OSF50" s="13"/>
      <c r="OSG50" s="13"/>
      <c r="OSH50" s="14"/>
      <c r="OSI50" s="15"/>
      <c r="OSJ50" s="13"/>
      <c r="OSK50" s="9"/>
      <c r="OSL50" s="8"/>
      <c r="OSM50" s="8"/>
      <c r="OSN50" s="13"/>
      <c r="OSO50" s="13"/>
      <c r="OSP50" s="14"/>
      <c r="OSQ50" s="15"/>
      <c r="OSR50" s="13"/>
      <c r="OSS50" s="9"/>
      <c r="OST50" s="8"/>
      <c r="OSU50" s="8"/>
      <c r="OSV50" s="13"/>
      <c r="OSW50" s="13"/>
      <c r="OSX50" s="14"/>
      <c r="OSY50" s="15"/>
      <c r="OSZ50" s="13"/>
      <c r="OTA50" s="9"/>
      <c r="OTB50" s="8"/>
      <c r="OTC50" s="8"/>
      <c r="OTD50" s="13"/>
      <c r="OTE50" s="13"/>
      <c r="OTF50" s="14"/>
      <c r="OTG50" s="15"/>
      <c r="OTH50" s="13"/>
      <c r="OTI50" s="9"/>
      <c r="OTJ50" s="8"/>
      <c r="OTK50" s="8"/>
      <c r="OTL50" s="13"/>
      <c r="OTM50" s="13"/>
      <c r="OTN50" s="14"/>
      <c r="OTO50" s="15"/>
      <c r="OTP50" s="13"/>
      <c r="OTQ50" s="9"/>
      <c r="OTR50" s="8"/>
      <c r="OTS50" s="8"/>
      <c r="OTT50" s="13"/>
      <c r="OTU50" s="13"/>
      <c r="OTV50" s="14"/>
      <c r="OTW50" s="15"/>
      <c r="OTX50" s="13"/>
      <c r="OTY50" s="9"/>
      <c r="OTZ50" s="8"/>
      <c r="OUA50" s="8"/>
      <c r="OUB50" s="13"/>
      <c r="OUC50" s="13"/>
      <c r="OUD50" s="14"/>
      <c r="OUE50" s="15"/>
      <c r="OUF50" s="13"/>
      <c r="OUG50" s="9"/>
      <c r="OUH50" s="8"/>
      <c r="OUI50" s="8"/>
      <c r="OUJ50" s="13"/>
      <c r="OUK50" s="13"/>
      <c r="OUL50" s="14"/>
      <c r="OUM50" s="15"/>
      <c r="OUN50" s="13"/>
      <c r="OUO50" s="9"/>
      <c r="OUP50" s="8"/>
      <c r="OUQ50" s="8"/>
      <c r="OUR50" s="13"/>
      <c r="OUS50" s="13"/>
      <c r="OUT50" s="14"/>
      <c r="OUU50" s="15"/>
      <c r="OUV50" s="13"/>
      <c r="OUW50" s="9"/>
      <c r="OUX50" s="8"/>
      <c r="OUY50" s="8"/>
      <c r="OUZ50" s="13"/>
      <c r="OVA50" s="13"/>
      <c r="OVB50" s="14"/>
      <c r="OVC50" s="15"/>
      <c r="OVD50" s="13"/>
      <c r="OVE50" s="9"/>
      <c r="OVF50" s="8"/>
      <c r="OVG50" s="8"/>
      <c r="OVH50" s="13"/>
      <c r="OVI50" s="13"/>
      <c r="OVJ50" s="14"/>
      <c r="OVK50" s="15"/>
      <c r="OVL50" s="13"/>
      <c r="OVM50" s="9"/>
      <c r="OVN50" s="8"/>
      <c r="OVO50" s="8"/>
      <c r="OVP50" s="13"/>
      <c r="OVQ50" s="13"/>
      <c r="OVR50" s="14"/>
      <c r="OVS50" s="15"/>
      <c r="OVT50" s="13"/>
      <c r="OVU50" s="9"/>
      <c r="OVV50" s="8"/>
      <c r="OVW50" s="8"/>
      <c r="OVX50" s="13"/>
      <c r="OVY50" s="13"/>
      <c r="OVZ50" s="14"/>
      <c r="OWA50" s="15"/>
      <c r="OWB50" s="13"/>
      <c r="OWC50" s="9"/>
      <c r="OWD50" s="8"/>
      <c r="OWE50" s="8"/>
      <c r="OWF50" s="13"/>
      <c r="OWG50" s="13"/>
      <c r="OWH50" s="14"/>
      <c r="OWI50" s="15"/>
      <c r="OWJ50" s="13"/>
      <c r="OWK50" s="9"/>
      <c r="OWL50" s="8"/>
      <c r="OWM50" s="8"/>
      <c r="OWN50" s="13"/>
      <c r="OWO50" s="13"/>
      <c r="OWP50" s="14"/>
      <c r="OWQ50" s="15"/>
      <c r="OWR50" s="13"/>
      <c r="OWS50" s="9"/>
      <c r="OWT50" s="8"/>
      <c r="OWU50" s="8"/>
      <c r="OWV50" s="13"/>
      <c r="OWW50" s="13"/>
      <c r="OWX50" s="14"/>
      <c r="OWY50" s="15"/>
      <c r="OWZ50" s="13"/>
      <c r="OXA50" s="9"/>
      <c r="OXB50" s="8"/>
      <c r="OXC50" s="8"/>
      <c r="OXD50" s="13"/>
      <c r="OXE50" s="13"/>
      <c r="OXF50" s="14"/>
      <c r="OXG50" s="15"/>
      <c r="OXH50" s="13"/>
      <c r="OXI50" s="9"/>
      <c r="OXJ50" s="8"/>
      <c r="OXK50" s="8"/>
      <c r="OXL50" s="13"/>
      <c r="OXM50" s="13"/>
      <c r="OXN50" s="14"/>
      <c r="OXO50" s="15"/>
      <c r="OXP50" s="13"/>
      <c r="OXQ50" s="9"/>
      <c r="OXR50" s="8"/>
      <c r="OXS50" s="8"/>
      <c r="OXT50" s="13"/>
      <c r="OXU50" s="13"/>
      <c r="OXV50" s="14"/>
      <c r="OXW50" s="15"/>
      <c r="OXX50" s="13"/>
      <c r="OXY50" s="9"/>
      <c r="OXZ50" s="8"/>
      <c r="OYA50" s="8"/>
      <c r="OYB50" s="13"/>
      <c r="OYC50" s="13"/>
      <c r="OYD50" s="14"/>
      <c r="OYE50" s="15"/>
      <c r="OYF50" s="13"/>
      <c r="OYG50" s="9"/>
      <c r="OYH50" s="8"/>
      <c r="OYI50" s="8"/>
      <c r="OYJ50" s="13"/>
      <c r="OYK50" s="13"/>
      <c r="OYL50" s="14"/>
      <c r="OYM50" s="15"/>
      <c r="OYN50" s="13"/>
      <c r="OYO50" s="9"/>
      <c r="OYP50" s="8"/>
      <c r="OYQ50" s="8"/>
      <c r="OYR50" s="13"/>
      <c r="OYS50" s="13"/>
      <c r="OYT50" s="14"/>
      <c r="OYU50" s="15"/>
      <c r="OYV50" s="13"/>
      <c r="OYW50" s="9"/>
      <c r="OYX50" s="8"/>
      <c r="OYY50" s="8"/>
      <c r="OYZ50" s="13"/>
      <c r="OZA50" s="13"/>
      <c r="OZB50" s="14"/>
      <c r="OZC50" s="15"/>
      <c r="OZD50" s="13"/>
      <c r="OZE50" s="9"/>
      <c r="OZF50" s="8"/>
      <c r="OZG50" s="8"/>
      <c r="OZH50" s="13"/>
      <c r="OZI50" s="13"/>
      <c r="OZJ50" s="14"/>
      <c r="OZK50" s="15"/>
      <c r="OZL50" s="13"/>
      <c r="OZM50" s="9"/>
      <c r="OZN50" s="8"/>
      <c r="OZO50" s="8"/>
      <c r="OZP50" s="13"/>
      <c r="OZQ50" s="13"/>
      <c r="OZR50" s="14"/>
      <c r="OZS50" s="15"/>
      <c r="OZT50" s="13"/>
      <c r="OZU50" s="9"/>
      <c r="OZV50" s="8"/>
      <c r="OZW50" s="8"/>
      <c r="OZX50" s="13"/>
      <c r="OZY50" s="13"/>
      <c r="OZZ50" s="14"/>
      <c r="PAA50" s="15"/>
      <c r="PAB50" s="13"/>
      <c r="PAC50" s="9"/>
      <c r="PAD50" s="8"/>
      <c r="PAE50" s="8"/>
      <c r="PAF50" s="13"/>
      <c r="PAG50" s="13"/>
      <c r="PAH50" s="14"/>
      <c r="PAI50" s="15"/>
      <c r="PAJ50" s="13"/>
      <c r="PAK50" s="9"/>
      <c r="PAL50" s="8"/>
      <c r="PAM50" s="8"/>
      <c r="PAN50" s="13"/>
      <c r="PAO50" s="13"/>
      <c r="PAP50" s="14"/>
      <c r="PAQ50" s="15"/>
      <c r="PAR50" s="13"/>
      <c r="PAS50" s="9"/>
      <c r="PAT50" s="8"/>
      <c r="PAU50" s="8"/>
      <c r="PAV50" s="13"/>
      <c r="PAW50" s="13"/>
      <c r="PAX50" s="14"/>
      <c r="PAY50" s="15"/>
      <c r="PAZ50" s="13"/>
      <c r="PBA50" s="9"/>
      <c r="PBB50" s="8"/>
      <c r="PBC50" s="8"/>
      <c r="PBD50" s="13"/>
      <c r="PBE50" s="13"/>
      <c r="PBF50" s="14"/>
      <c r="PBG50" s="15"/>
      <c r="PBH50" s="13"/>
      <c r="PBI50" s="9"/>
      <c r="PBJ50" s="8"/>
      <c r="PBK50" s="8"/>
      <c r="PBL50" s="13"/>
      <c r="PBM50" s="13"/>
      <c r="PBN50" s="14"/>
      <c r="PBO50" s="15"/>
      <c r="PBP50" s="13"/>
      <c r="PBQ50" s="9"/>
      <c r="PBR50" s="8"/>
      <c r="PBS50" s="8"/>
      <c r="PBT50" s="13"/>
      <c r="PBU50" s="13"/>
      <c r="PBV50" s="14"/>
      <c r="PBW50" s="15"/>
      <c r="PBX50" s="13"/>
      <c r="PBY50" s="9"/>
      <c r="PBZ50" s="8"/>
      <c r="PCA50" s="8"/>
      <c r="PCB50" s="13"/>
      <c r="PCC50" s="13"/>
      <c r="PCD50" s="14"/>
      <c r="PCE50" s="15"/>
      <c r="PCF50" s="13"/>
      <c r="PCG50" s="9"/>
      <c r="PCH50" s="8"/>
      <c r="PCI50" s="8"/>
      <c r="PCJ50" s="13"/>
      <c r="PCK50" s="13"/>
      <c r="PCL50" s="14"/>
      <c r="PCM50" s="15"/>
      <c r="PCN50" s="13"/>
      <c r="PCO50" s="9"/>
      <c r="PCP50" s="8"/>
      <c r="PCQ50" s="8"/>
      <c r="PCR50" s="13"/>
      <c r="PCS50" s="13"/>
      <c r="PCT50" s="14"/>
      <c r="PCU50" s="15"/>
      <c r="PCV50" s="13"/>
      <c r="PCW50" s="9"/>
      <c r="PCX50" s="8"/>
      <c r="PCY50" s="8"/>
      <c r="PCZ50" s="13"/>
      <c r="PDA50" s="13"/>
      <c r="PDB50" s="14"/>
      <c r="PDC50" s="15"/>
      <c r="PDD50" s="13"/>
      <c r="PDE50" s="9"/>
      <c r="PDF50" s="8"/>
      <c r="PDG50" s="8"/>
      <c r="PDH50" s="13"/>
      <c r="PDI50" s="13"/>
      <c r="PDJ50" s="14"/>
      <c r="PDK50" s="15"/>
      <c r="PDL50" s="13"/>
      <c r="PDM50" s="9"/>
      <c r="PDN50" s="8"/>
      <c r="PDO50" s="8"/>
      <c r="PDP50" s="13"/>
      <c r="PDQ50" s="13"/>
      <c r="PDR50" s="14"/>
      <c r="PDS50" s="15"/>
      <c r="PDT50" s="13"/>
      <c r="PDU50" s="9"/>
      <c r="PDV50" s="8"/>
      <c r="PDW50" s="8"/>
      <c r="PDX50" s="13"/>
      <c r="PDY50" s="13"/>
      <c r="PDZ50" s="14"/>
      <c r="PEA50" s="15"/>
      <c r="PEB50" s="13"/>
      <c r="PEC50" s="9"/>
      <c r="PED50" s="8"/>
      <c r="PEE50" s="8"/>
      <c r="PEF50" s="13"/>
      <c r="PEG50" s="13"/>
      <c r="PEH50" s="14"/>
      <c r="PEI50" s="15"/>
      <c r="PEJ50" s="13"/>
      <c r="PEK50" s="9"/>
      <c r="PEL50" s="8"/>
      <c r="PEM50" s="8"/>
      <c r="PEN50" s="13"/>
      <c r="PEO50" s="13"/>
      <c r="PEP50" s="14"/>
      <c r="PEQ50" s="15"/>
      <c r="PER50" s="13"/>
      <c r="PES50" s="9"/>
      <c r="PET50" s="8"/>
      <c r="PEU50" s="8"/>
      <c r="PEV50" s="13"/>
      <c r="PEW50" s="13"/>
      <c r="PEX50" s="14"/>
      <c r="PEY50" s="15"/>
      <c r="PEZ50" s="13"/>
      <c r="PFA50" s="9"/>
      <c r="PFB50" s="8"/>
      <c r="PFC50" s="8"/>
      <c r="PFD50" s="13"/>
      <c r="PFE50" s="13"/>
      <c r="PFF50" s="14"/>
      <c r="PFG50" s="15"/>
      <c r="PFH50" s="13"/>
      <c r="PFI50" s="9"/>
      <c r="PFJ50" s="8"/>
      <c r="PFK50" s="8"/>
      <c r="PFL50" s="13"/>
      <c r="PFM50" s="13"/>
      <c r="PFN50" s="14"/>
      <c r="PFO50" s="15"/>
      <c r="PFP50" s="13"/>
      <c r="PFQ50" s="9"/>
      <c r="PFR50" s="8"/>
      <c r="PFS50" s="8"/>
      <c r="PFT50" s="13"/>
      <c r="PFU50" s="13"/>
      <c r="PFV50" s="14"/>
      <c r="PFW50" s="15"/>
      <c r="PFX50" s="13"/>
      <c r="PFY50" s="9"/>
      <c r="PFZ50" s="8"/>
      <c r="PGA50" s="8"/>
      <c r="PGB50" s="13"/>
      <c r="PGC50" s="13"/>
      <c r="PGD50" s="14"/>
      <c r="PGE50" s="15"/>
      <c r="PGF50" s="13"/>
      <c r="PGG50" s="9"/>
      <c r="PGH50" s="8"/>
      <c r="PGI50" s="8"/>
      <c r="PGJ50" s="13"/>
      <c r="PGK50" s="13"/>
      <c r="PGL50" s="14"/>
      <c r="PGM50" s="15"/>
      <c r="PGN50" s="13"/>
      <c r="PGO50" s="9"/>
      <c r="PGP50" s="8"/>
      <c r="PGQ50" s="8"/>
      <c r="PGR50" s="13"/>
      <c r="PGS50" s="13"/>
      <c r="PGT50" s="14"/>
      <c r="PGU50" s="15"/>
      <c r="PGV50" s="13"/>
      <c r="PGW50" s="9"/>
      <c r="PGX50" s="8"/>
      <c r="PGY50" s="8"/>
      <c r="PGZ50" s="13"/>
      <c r="PHA50" s="13"/>
      <c r="PHB50" s="14"/>
      <c r="PHC50" s="15"/>
      <c r="PHD50" s="13"/>
      <c r="PHE50" s="9"/>
      <c r="PHF50" s="8"/>
      <c r="PHG50" s="8"/>
      <c r="PHH50" s="13"/>
      <c r="PHI50" s="13"/>
      <c r="PHJ50" s="14"/>
      <c r="PHK50" s="15"/>
      <c r="PHL50" s="13"/>
      <c r="PHM50" s="9"/>
      <c r="PHN50" s="8"/>
      <c r="PHO50" s="8"/>
      <c r="PHP50" s="13"/>
      <c r="PHQ50" s="13"/>
      <c r="PHR50" s="14"/>
      <c r="PHS50" s="15"/>
      <c r="PHT50" s="13"/>
      <c r="PHU50" s="9"/>
      <c r="PHV50" s="8"/>
      <c r="PHW50" s="8"/>
      <c r="PHX50" s="13"/>
      <c r="PHY50" s="13"/>
      <c r="PHZ50" s="14"/>
      <c r="PIA50" s="15"/>
      <c r="PIB50" s="13"/>
      <c r="PIC50" s="9"/>
      <c r="PID50" s="8"/>
      <c r="PIE50" s="8"/>
      <c r="PIF50" s="13"/>
      <c r="PIG50" s="13"/>
      <c r="PIH50" s="14"/>
      <c r="PII50" s="15"/>
      <c r="PIJ50" s="13"/>
      <c r="PIK50" s="9"/>
      <c r="PIL50" s="8"/>
      <c r="PIM50" s="8"/>
      <c r="PIN50" s="13"/>
      <c r="PIO50" s="13"/>
      <c r="PIP50" s="14"/>
      <c r="PIQ50" s="15"/>
      <c r="PIR50" s="13"/>
      <c r="PIS50" s="9"/>
      <c r="PIT50" s="8"/>
      <c r="PIU50" s="8"/>
      <c r="PIV50" s="13"/>
      <c r="PIW50" s="13"/>
      <c r="PIX50" s="14"/>
      <c r="PIY50" s="15"/>
      <c r="PIZ50" s="13"/>
      <c r="PJA50" s="9"/>
      <c r="PJB50" s="8"/>
      <c r="PJC50" s="8"/>
      <c r="PJD50" s="13"/>
      <c r="PJE50" s="13"/>
      <c r="PJF50" s="14"/>
      <c r="PJG50" s="15"/>
      <c r="PJH50" s="13"/>
      <c r="PJI50" s="9"/>
      <c r="PJJ50" s="8"/>
      <c r="PJK50" s="8"/>
      <c r="PJL50" s="13"/>
      <c r="PJM50" s="13"/>
      <c r="PJN50" s="14"/>
      <c r="PJO50" s="15"/>
      <c r="PJP50" s="13"/>
      <c r="PJQ50" s="9"/>
      <c r="PJR50" s="8"/>
      <c r="PJS50" s="8"/>
      <c r="PJT50" s="13"/>
      <c r="PJU50" s="13"/>
      <c r="PJV50" s="14"/>
      <c r="PJW50" s="15"/>
      <c r="PJX50" s="13"/>
      <c r="PJY50" s="9"/>
      <c r="PJZ50" s="8"/>
      <c r="PKA50" s="8"/>
      <c r="PKB50" s="13"/>
      <c r="PKC50" s="13"/>
      <c r="PKD50" s="14"/>
      <c r="PKE50" s="15"/>
      <c r="PKF50" s="13"/>
      <c r="PKG50" s="9"/>
      <c r="PKH50" s="8"/>
      <c r="PKI50" s="8"/>
      <c r="PKJ50" s="13"/>
      <c r="PKK50" s="13"/>
      <c r="PKL50" s="14"/>
      <c r="PKM50" s="15"/>
      <c r="PKN50" s="13"/>
      <c r="PKO50" s="9"/>
      <c r="PKP50" s="8"/>
      <c r="PKQ50" s="8"/>
      <c r="PKR50" s="13"/>
      <c r="PKS50" s="13"/>
      <c r="PKT50" s="14"/>
      <c r="PKU50" s="15"/>
      <c r="PKV50" s="13"/>
      <c r="PKW50" s="9"/>
      <c r="PKX50" s="8"/>
      <c r="PKY50" s="8"/>
      <c r="PKZ50" s="13"/>
      <c r="PLA50" s="13"/>
      <c r="PLB50" s="14"/>
      <c r="PLC50" s="15"/>
      <c r="PLD50" s="13"/>
      <c r="PLE50" s="9"/>
      <c r="PLF50" s="8"/>
      <c r="PLG50" s="8"/>
      <c r="PLH50" s="13"/>
      <c r="PLI50" s="13"/>
      <c r="PLJ50" s="14"/>
      <c r="PLK50" s="15"/>
      <c r="PLL50" s="13"/>
      <c r="PLM50" s="9"/>
      <c r="PLN50" s="8"/>
      <c r="PLO50" s="8"/>
      <c r="PLP50" s="13"/>
      <c r="PLQ50" s="13"/>
      <c r="PLR50" s="14"/>
      <c r="PLS50" s="15"/>
      <c r="PLT50" s="13"/>
      <c r="PLU50" s="9"/>
      <c r="PLV50" s="8"/>
      <c r="PLW50" s="8"/>
      <c r="PLX50" s="13"/>
      <c r="PLY50" s="13"/>
      <c r="PLZ50" s="14"/>
      <c r="PMA50" s="15"/>
      <c r="PMB50" s="13"/>
      <c r="PMC50" s="9"/>
      <c r="PMD50" s="8"/>
      <c r="PME50" s="8"/>
      <c r="PMF50" s="13"/>
      <c r="PMG50" s="13"/>
      <c r="PMH50" s="14"/>
      <c r="PMI50" s="15"/>
      <c r="PMJ50" s="13"/>
      <c r="PMK50" s="9"/>
      <c r="PML50" s="8"/>
      <c r="PMM50" s="8"/>
      <c r="PMN50" s="13"/>
      <c r="PMO50" s="13"/>
      <c r="PMP50" s="14"/>
      <c r="PMQ50" s="15"/>
      <c r="PMR50" s="13"/>
      <c r="PMS50" s="9"/>
      <c r="PMT50" s="8"/>
      <c r="PMU50" s="8"/>
      <c r="PMV50" s="13"/>
      <c r="PMW50" s="13"/>
      <c r="PMX50" s="14"/>
      <c r="PMY50" s="15"/>
      <c r="PMZ50" s="13"/>
      <c r="PNA50" s="9"/>
      <c r="PNB50" s="8"/>
      <c r="PNC50" s="8"/>
      <c r="PND50" s="13"/>
      <c r="PNE50" s="13"/>
      <c r="PNF50" s="14"/>
      <c r="PNG50" s="15"/>
      <c r="PNH50" s="13"/>
      <c r="PNI50" s="9"/>
      <c r="PNJ50" s="8"/>
      <c r="PNK50" s="8"/>
      <c r="PNL50" s="13"/>
      <c r="PNM50" s="13"/>
      <c r="PNN50" s="14"/>
      <c r="PNO50" s="15"/>
      <c r="PNP50" s="13"/>
      <c r="PNQ50" s="9"/>
      <c r="PNR50" s="8"/>
      <c r="PNS50" s="8"/>
      <c r="PNT50" s="13"/>
      <c r="PNU50" s="13"/>
      <c r="PNV50" s="14"/>
      <c r="PNW50" s="15"/>
      <c r="PNX50" s="13"/>
      <c r="PNY50" s="9"/>
      <c r="PNZ50" s="8"/>
      <c r="POA50" s="8"/>
      <c r="POB50" s="13"/>
      <c r="POC50" s="13"/>
      <c r="POD50" s="14"/>
      <c r="POE50" s="15"/>
      <c r="POF50" s="13"/>
      <c r="POG50" s="9"/>
      <c r="POH50" s="8"/>
      <c r="POI50" s="8"/>
      <c r="POJ50" s="13"/>
      <c r="POK50" s="13"/>
      <c r="POL50" s="14"/>
      <c r="POM50" s="15"/>
      <c r="PON50" s="13"/>
      <c r="POO50" s="9"/>
      <c r="POP50" s="8"/>
      <c r="POQ50" s="8"/>
      <c r="POR50" s="13"/>
      <c r="POS50" s="13"/>
      <c r="POT50" s="14"/>
      <c r="POU50" s="15"/>
      <c r="POV50" s="13"/>
      <c r="POW50" s="9"/>
      <c r="POX50" s="8"/>
      <c r="POY50" s="8"/>
      <c r="POZ50" s="13"/>
      <c r="PPA50" s="13"/>
      <c r="PPB50" s="14"/>
      <c r="PPC50" s="15"/>
      <c r="PPD50" s="13"/>
      <c r="PPE50" s="9"/>
      <c r="PPF50" s="8"/>
      <c r="PPG50" s="8"/>
      <c r="PPH50" s="13"/>
      <c r="PPI50" s="13"/>
      <c r="PPJ50" s="14"/>
      <c r="PPK50" s="15"/>
      <c r="PPL50" s="13"/>
      <c r="PPM50" s="9"/>
      <c r="PPN50" s="8"/>
      <c r="PPO50" s="8"/>
      <c r="PPP50" s="13"/>
      <c r="PPQ50" s="13"/>
      <c r="PPR50" s="14"/>
      <c r="PPS50" s="15"/>
      <c r="PPT50" s="13"/>
      <c r="PPU50" s="9"/>
      <c r="PPV50" s="8"/>
      <c r="PPW50" s="8"/>
      <c r="PPX50" s="13"/>
      <c r="PPY50" s="13"/>
      <c r="PPZ50" s="14"/>
      <c r="PQA50" s="15"/>
      <c r="PQB50" s="13"/>
      <c r="PQC50" s="9"/>
      <c r="PQD50" s="8"/>
      <c r="PQE50" s="8"/>
      <c r="PQF50" s="13"/>
      <c r="PQG50" s="13"/>
      <c r="PQH50" s="14"/>
      <c r="PQI50" s="15"/>
      <c r="PQJ50" s="13"/>
      <c r="PQK50" s="9"/>
      <c r="PQL50" s="8"/>
      <c r="PQM50" s="8"/>
      <c r="PQN50" s="13"/>
      <c r="PQO50" s="13"/>
      <c r="PQP50" s="14"/>
      <c r="PQQ50" s="15"/>
      <c r="PQR50" s="13"/>
      <c r="PQS50" s="9"/>
      <c r="PQT50" s="8"/>
      <c r="PQU50" s="8"/>
      <c r="PQV50" s="13"/>
      <c r="PQW50" s="13"/>
      <c r="PQX50" s="14"/>
      <c r="PQY50" s="15"/>
      <c r="PQZ50" s="13"/>
      <c r="PRA50" s="9"/>
      <c r="PRB50" s="8"/>
      <c r="PRC50" s="8"/>
      <c r="PRD50" s="13"/>
      <c r="PRE50" s="13"/>
      <c r="PRF50" s="14"/>
      <c r="PRG50" s="15"/>
      <c r="PRH50" s="13"/>
      <c r="PRI50" s="9"/>
      <c r="PRJ50" s="8"/>
      <c r="PRK50" s="8"/>
      <c r="PRL50" s="13"/>
      <c r="PRM50" s="13"/>
      <c r="PRN50" s="14"/>
      <c r="PRO50" s="15"/>
      <c r="PRP50" s="13"/>
      <c r="PRQ50" s="9"/>
      <c r="PRR50" s="8"/>
      <c r="PRS50" s="8"/>
      <c r="PRT50" s="13"/>
      <c r="PRU50" s="13"/>
      <c r="PRV50" s="14"/>
      <c r="PRW50" s="15"/>
      <c r="PRX50" s="13"/>
      <c r="PRY50" s="9"/>
      <c r="PRZ50" s="8"/>
      <c r="PSA50" s="8"/>
      <c r="PSB50" s="13"/>
      <c r="PSC50" s="13"/>
      <c r="PSD50" s="14"/>
      <c r="PSE50" s="15"/>
      <c r="PSF50" s="13"/>
      <c r="PSG50" s="9"/>
      <c r="PSH50" s="8"/>
      <c r="PSI50" s="8"/>
      <c r="PSJ50" s="13"/>
      <c r="PSK50" s="13"/>
      <c r="PSL50" s="14"/>
      <c r="PSM50" s="15"/>
      <c r="PSN50" s="13"/>
      <c r="PSO50" s="9"/>
      <c r="PSP50" s="8"/>
      <c r="PSQ50" s="8"/>
      <c r="PSR50" s="13"/>
      <c r="PSS50" s="13"/>
      <c r="PST50" s="14"/>
      <c r="PSU50" s="15"/>
      <c r="PSV50" s="13"/>
      <c r="PSW50" s="9"/>
      <c r="PSX50" s="8"/>
      <c r="PSY50" s="8"/>
      <c r="PSZ50" s="13"/>
      <c r="PTA50" s="13"/>
      <c r="PTB50" s="14"/>
      <c r="PTC50" s="15"/>
      <c r="PTD50" s="13"/>
      <c r="PTE50" s="9"/>
      <c r="PTF50" s="8"/>
      <c r="PTG50" s="8"/>
      <c r="PTH50" s="13"/>
      <c r="PTI50" s="13"/>
      <c r="PTJ50" s="14"/>
      <c r="PTK50" s="15"/>
      <c r="PTL50" s="13"/>
      <c r="PTM50" s="9"/>
      <c r="PTN50" s="8"/>
      <c r="PTO50" s="8"/>
      <c r="PTP50" s="13"/>
      <c r="PTQ50" s="13"/>
      <c r="PTR50" s="14"/>
      <c r="PTS50" s="15"/>
      <c r="PTT50" s="13"/>
      <c r="PTU50" s="9"/>
      <c r="PTV50" s="8"/>
      <c r="PTW50" s="8"/>
      <c r="PTX50" s="13"/>
      <c r="PTY50" s="13"/>
      <c r="PTZ50" s="14"/>
      <c r="PUA50" s="15"/>
      <c r="PUB50" s="13"/>
      <c r="PUC50" s="9"/>
      <c r="PUD50" s="8"/>
      <c r="PUE50" s="8"/>
      <c r="PUF50" s="13"/>
      <c r="PUG50" s="13"/>
      <c r="PUH50" s="14"/>
      <c r="PUI50" s="15"/>
      <c r="PUJ50" s="13"/>
      <c r="PUK50" s="9"/>
      <c r="PUL50" s="8"/>
      <c r="PUM50" s="8"/>
      <c r="PUN50" s="13"/>
      <c r="PUO50" s="13"/>
      <c r="PUP50" s="14"/>
      <c r="PUQ50" s="15"/>
      <c r="PUR50" s="13"/>
      <c r="PUS50" s="9"/>
      <c r="PUT50" s="8"/>
      <c r="PUU50" s="8"/>
      <c r="PUV50" s="13"/>
      <c r="PUW50" s="13"/>
      <c r="PUX50" s="14"/>
      <c r="PUY50" s="15"/>
      <c r="PUZ50" s="13"/>
      <c r="PVA50" s="9"/>
      <c r="PVB50" s="8"/>
      <c r="PVC50" s="8"/>
      <c r="PVD50" s="13"/>
      <c r="PVE50" s="13"/>
      <c r="PVF50" s="14"/>
      <c r="PVG50" s="15"/>
      <c r="PVH50" s="13"/>
      <c r="PVI50" s="9"/>
      <c r="PVJ50" s="8"/>
      <c r="PVK50" s="8"/>
      <c r="PVL50" s="13"/>
      <c r="PVM50" s="13"/>
      <c r="PVN50" s="14"/>
      <c r="PVO50" s="15"/>
      <c r="PVP50" s="13"/>
      <c r="PVQ50" s="9"/>
      <c r="PVR50" s="8"/>
      <c r="PVS50" s="8"/>
      <c r="PVT50" s="13"/>
      <c r="PVU50" s="13"/>
      <c r="PVV50" s="14"/>
      <c r="PVW50" s="15"/>
      <c r="PVX50" s="13"/>
      <c r="PVY50" s="9"/>
      <c r="PVZ50" s="8"/>
      <c r="PWA50" s="8"/>
      <c r="PWB50" s="13"/>
      <c r="PWC50" s="13"/>
      <c r="PWD50" s="14"/>
      <c r="PWE50" s="15"/>
      <c r="PWF50" s="13"/>
      <c r="PWG50" s="9"/>
      <c r="PWH50" s="8"/>
      <c r="PWI50" s="8"/>
      <c r="PWJ50" s="13"/>
      <c r="PWK50" s="13"/>
      <c r="PWL50" s="14"/>
      <c r="PWM50" s="15"/>
      <c r="PWN50" s="13"/>
      <c r="PWO50" s="9"/>
      <c r="PWP50" s="8"/>
      <c r="PWQ50" s="8"/>
      <c r="PWR50" s="13"/>
      <c r="PWS50" s="13"/>
      <c r="PWT50" s="14"/>
      <c r="PWU50" s="15"/>
      <c r="PWV50" s="13"/>
      <c r="PWW50" s="9"/>
      <c r="PWX50" s="8"/>
      <c r="PWY50" s="8"/>
      <c r="PWZ50" s="13"/>
      <c r="PXA50" s="13"/>
      <c r="PXB50" s="14"/>
      <c r="PXC50" s="15"/>
      <c r="PXD50" s="13"/>
      <c r="PXE50" s="9"/>
      <c r="PXF50" s="8"/>
      <c r="PXG50" s="8"/>
      <c r="PXH50" s="13"/>
      <c r="PXI50" s="13"/>
      <c r="PXJ50" s="14"/>
      <c r="PXK50" s="15"/>
      <c r="PXL50" s="13"/>
      <c r="PXM50" s="9"/>
      <c r="PXN50" s="8"/>
      <c r="PXO50" s="8"/>
      <c r="PXP50" s="13"/>
      <c r="PXQ50" s="13"/>
      <c r="PXR50" s="14"/>
      <c r="PXS50" s="15"/>
      <c r="PXT50" s="13"/>
      <c r="PXU50" s="9"/>
      <c r="PXV50" s="8"/>
      <c r="PXW50" s="8"/>
      <c r="PXX50" s="13"/>
      <c r="PXY50" s="13"/>
      <c r="PXZ50" s="14"/>
      <c r="PYA50" s="15"/>
      <c r="PYB50" s="13"/>
      <c r="PYC50" s="9"/>
      <c r="PYD50" s="8"/>
      <c r="PYE50" s="8"/>
      <c r="PYF50" s="13"/>
      <c r="PYG50" s="13"/>
      <c r="PYH50" s="14"/>
      <c r="PYI50" s="15"/>
      <c r="PYJ50" s="13"/>
      <c r="PYK50" s="9"/>
      <c r="PYL50" s="8"/>
      <c r="PYM50" s="8"/>
      <c r="PYN50" s="13"/>
      <c r="PYO50" s="13"/>
      <c r="PYP50" s="14"/>
      <c r="PYQ50" s="15"/>
      <c r="PYR50" s="13"/>
      <c r="PYS50" s="9"/>
      <c r="PYT50" s="8"/>
      <c r="PYU50" s="8"/>
      <c r="PYV50" s="13"/>
      <c r="PYW50" s="13"/>
      <c r="PYX50" s="14"/>
      <c r="PYY50" s="15"/>
      <c r="PYZ50" s="13"/>
      <c r="PZA50" s="9"/>
      <c r="PZB50" s="8"/>
      <c r="PZC50" s="8"/>
      <c r="PZD50" s="13"/>
      <c r="PZE50" s="13"/>
      <c r="PZF50" s="14"/>
      <c r="PZG50" s="15"/>
      <c r="PZH50" s="13"/>
      <c r="PZI50" s="9"/>
      <c r="PZJ50" s="8"/>
      <c r="PZK50" s="8"/>
      <c r="PZL50" s="13"/>
      <c r="PZM50" s="13"/>
      <c r="PZN50" s="14"/>
      <c r="PZO50" s="15"/>
      <c r="PZP50" s="13"/>
      <c r="PZQ50" s="9"/>
      <c r="PZR50" s="8"/>
      <c r="PZS50" s="8"/>
      <c r="PZT50" s="13"/>
      <c r="PZU50" s="13"/>
      <c r="PZV50" s="14"/>
      <c r="PZW50" s="15"/>
      <c r="PZX50" s="13"/>
      <c r="PZY50" s="9"/>
      <c r="PZZ50" s="8"/>
      <c r="QAA50" s="8"/>
      <c r="QAB50" s="13"/>
      <c r="QAC50" s="13"/>
      <c r="QAD50" s="14"/>
      <c r="QAE50" s="15"/>
      <c r="QAF50" s="13"/>
      <c r="QAG50" s="9"/>
      <c r="QAH50" s="8"/>
      <c r="QAI50" s="8"/>
      <c r="QAJ50" s="13"/>
      <c r="QAK50" s="13"/>
      <c r="QAL50" s="14"/>
      <c r="QAM50" s="15"/>
      <c r="QAN50" s="13"/>
      <c r="QAO50" s="9"/>
      <c r="QAP50" s="8"/>
      <c r="QAQ50" s="8"/>
      <c r="QAR50" s="13"/>
      <c r="QAS50" s="13"/>
      <c r="QAT50" s="14"/>
      <c r="QAU50" s="15"/>
      <c r="QAV50" s="13"/>
      <c r="QAW50" s="9"/>
      <c r="QAX50" s="8"/>
      <c r="QAY50" s="8"/>
      <c r="QAZ50" s="13"/>
      <c r="QBA50" s="13"/>
      <c r="QBB50" s="14"/>
      <c r="QBC50" s="15"/>
      <c r="QBD50" s="13"/>
      <c r="QBE50" s="9"/>
      <c r="QBF50" s="8"/>
      <c r="QBG50" s="8"/>
      <c r="QBH50" s="13"/>
      <c r="QBI50" s="13"/>
      <c r="QBJ50" s="14"/>
      <c r="QBK50" s="15"/>
      <c r="QBL50" s="13"/>
      <c r="QBM50" s="9"/>
      <c r="QBN50" s="8"/>
      <c r="QBO50" s="8"/>
      <c r="QBP50" s="13"/>
      <c r="QBQ50" s="13"/>
      <c r="QBR50" s="14"/>
      <c r="QBS50" s="15"/>
      <c r="QBT50" s="13"/>
      <c r="QBU50" s="9"/>
      <c r="QBV50" s="8"/>
      <c r="QBW50" s="8"/>
      <c r="QBX50" s="13"/>
      <c r="QBY50" s="13"/>
      <c r="QBZ50" s="14"/>
      <c r="QCA50" s="15"/>
      <c r="QCB50" s="13"/>
      <c r="QCC50" s="9"/>
      <c r="QCD50" s="8"/>
      <c r="QCE50" s="8"/>
      <c r="QCF50" s="13"/>
      <c r="QCG50" s="13"/>
      <c r="QCH50" s="14"/>
      <c r="QCI50" s="15"/>
      <c r="QCJ50" s="13"/>
      <c r="QCK50" s="9"/>
      <c r="QCL50" s="8"/>
      <c r="QCM50" s="8"/>
      <c r="QCN50" s="13"/>
      <c r="QCO50" s="13"/>
      <c r="QCP50" s="14"/>
      <c r="QCQ50" s="15"/>
      <c r="QCR50" s="13"/>
      <c r="QCS50" s="9"/>
      <c r="QCT50" s="8"/>
      <c r="QCU50" s="8"/>
      <c r="QCV50" s="13"/>
      <c r="QCW50" s="13"/>
      <c r="QCX50" s="14"/>
      <c r="QCY50" s="15"/>
      <c r="QCZ50" s="13"/>
      <c r="QDA50" s="9"/>
      <c r="QDB50" s="8"/>
      <c r="QDC50" s="8"/>
      <c r="QDD50" s="13"/>
      <c r="QDE50" s="13"/>
      <c r="QDF50" s="14"/>
      <c r="QDG50" s="15"/>
      <c r="QDH50" s="13"/>
      <c r="QDI50" s="9"/>
      <c r="QDJ50" s="8"/>
      <c r="QDK50" s="8"/>
      <c r="QDL50" s="13"/>
      <c r="QDM50" s="13"/>
      <c r="QDN50" s="14"/>
      <c r="QDO50" s="15"/>
      <c r="QDP50" s="13"/>
      <c r="QDQ50" s="9"/>
      <c r="QDR50" s="8"/>
      <c r="QDS50" s="8"/>
      <c r="QDT50" s="13"/>
      <c r="QDU50" s="13"/>
      <c r="QDV50" s="14"/>
      <c r="QDW50" s="15"/>
      <c r="QDX50" s="13"/>
      <c r="QDY50" s="9"/>
      <c r="QDZ50" s="8"/>
      <c r="QEA50" s="8"/>
      <c r="QEB50" s="13"/>
      <c r="QEC50" s="13"/>
      <c r="QED50" s="14"/>
      <c r="QEE50" s="15"/>
      <c r="QEF50" s="13"/>
      <c r="QEG50" s="9"/>
      <c r="QEH50" s="8"/>
      <c r="QEI50" s="8"/>
      <c r="QEJ50" s="13"/>
      <c r="QEK50" s="13"/>
      <c r="QEL50" s="14"/>
      <c r="QEM50" s="15"/>
      <c r="QEN50" s="13"/>
      <c r="QEO50" s="9"/>
      <c r="QEP50" s="8"/>
      <c r="QEQ50" s="8"/>
      <c r="QER50" s="13"/>
      <c r="QES50" s="13"/>
      <c r="QET50" s="14"/>
      <c r="QEU50" s="15"/>
      <c r="QEV50" s="13"/>
      <c r="QEW50" s="9"/>
      <c r="QEX50" s="8"/>
      <c r="QEY50" s="8"/>
      <c r="QEZ50" s="13"/>
      <c r="QFA50" s="13"/>
      <c r="QFB50" s="14"/>
      <c r="QFC50" s="15"/>
      <c r="QFD50" s="13"/>
      <c r="QFE50" s="9"/>
      <c r="QFF50" s="8"/>
      <c r="QFG50" s="8"/>
      <c r="QFH50" s="13"/>
      <c r="QFI50" s="13"/>
      <c r="QFJ50" s="14"/>
      <c r="QFK50" s="15"/>
      <c r="QFL50" s="13"/>
      <c r="QFM50" s="9"/>
      <c r="QFN50" s="8"/>
      <c r="QFO50" s="8"/>
      <c r="QFP50" s="13"/>
      <c r="QFQ50" s="13"/>
      <c r="QFR50" s="14"/>
      <c r="QFS50" s="15"/>
      <c r="QFT50" s="13"/>
      <c r="QFU50" s="9"/>
      <c r="QFV50" s="8"/>
      <c r="QFW50" s="8"/>
      <c r="QFX50" s="13"/>
      <c r="QFY50" s="13"/>
      <c r="QFZ50" s="14"/>
      <c r="QGA50" s="15"/>
      <c r="QGB50" s="13"/>
      <c r="QGC50" s="9"/>
      <c r="QGD50" s="8"/>
      <c r="QGE50" s="8"/>
      <c r="QGF50" s="13"/>
      <c r="QGG50" s="13"/>
      <c r="QGH50" s="14"/>
      <c r="QGI50" s="15"/>
      <c r="QGJ50" s="13"/>
      <c r="QGK50" s="9"/>
      <c r="QGL50" s="8"/>
      <c r="QGM50" s="8"/>
      <c r="QGN50" s="13"/>
      <c r="QGO50" s="13"/>
      <c r="QGP50" s="14"/>
      <c r="QGQ50" s="15"/>
      <c r="QGR50" s="13"/>
      <c r="QGS50" s="9"/>
      <c r="QGT50" s="8"/>
      <c r="QGU50" s="8"/>
      <c r="QGV50" s="13"/>
      <c r="QGW50" s="13"/>
      <c r="QGX50" s="14"/>
      <c r="QGY50" s="15"/>
      <c r="QGZ50" s="13"/>
      <c r="QHA50" s="9"/>
      <c r="QHB50" s="8"/>
      <c r="QHC50" s="8"/>
      <c r="QHD50" s="13"/>
      <c r="QHE50" s="13"/>
      <c r="QHF50" s="14"/>
      <c r="QHG50" s="15"/>
      <c r="QHH50" s="13"/>
      <c r="QHI50" s="9"/>
      <c r="QHJ50" s="8"/>
      <c r="QHK50" s="8"/>
      <c r="QHL50" s="13"/>
      <c r="QHM50" s="13"/>
      <c r="QHN50" s="14"/>
      <c r="QHO50" s="15"/>
      <c r="QHP50" s="13"/>
      <c r="QHQ50" s="9"/>
      <c r="QHR50" s="8"/>
      <c r="QHS50" s="8"/>
      <c r="QHT50" s="13"/>
      <c r="QHU50" s="13"/>
      <c r="QHV50" s="14"/>
      <c r="QHW50" s="15"/>
      <c r="QHX50" s="13"/>
      <c r="QHY50" s="9"/>
      <c r="QHZ50" s="8"/>
      <c r="QIA50" s="8"/>
      <c r="QIB50" s="13"/>
      <c r="QIC50" s="13"/>
      <c r="QID50" s="14"/>
      <c r="QIE50" s="15"/>
      <c r="QIF50" s="13"/>
      <c r="QIG50" s="9"/>
      <c r="QIH50" s="8"/>
      <c r="QII50" s="8"/>
      <c r="QIJ50" s="13"/>
      <c r="QIK50" s="13"/>
      <c r="QIL50" s="14"/>
      <c r="QIM50" s="15"/>
      <c r="QIN50" s="13"/>
      <c r="QIO50" s="9"/>
      <c r="QIP50" s="8"/>
      <c r="QIQ50" s="8"/>
      <c r="QIR50" s="13"/>
      <c r="QIS50" s="13"/>
      <c r="QIT50" s="14"/>
      <c r="QIU50" s="15"/>
      <c r="QIV50" s="13"/>
      <c r="QIW50" s="9"/>
      <c r="QIX50" s="8"/>
      <c r="QIY50" s="8"/>
      <c r="QIZ50" s="13"/>
      <c r="QJA50" s="13"/>
      <c r="QJB50" s="14"/>
      <c r="QJC50" s="15"/>
      <c r="QJD50" s="13"/>
      <c r="QJE50" s="9"/>
      <c r="QJF50" s="8"/>
      <c r="QJG50" s="8"/>
      <c r="QJH50" s="13"/>
      <c r="QJI50" s="13"/>
      <c r="QJJ50" s="14"/>
      <c r="QJK50" s="15"/>
      <c r="QJL50" s="13"/>
      <c r="QJM50" s="9"/>
      <c r="QJN50" s="8"/>
      <c r="QJO50" s="8"/>
      <c r="QJP50" s="13"/>
      <c r="QJQ50" s="13"/>
      <c r="QJR50" s="14"/>
      <c r="QJS50" s="15"/>
      <c r="QJT50" s="13"/>
      <c r="QJU50" s="9"/>
      <c r="QJV50" s="8"/>
      <c r="QJW50" s="8"/>
      <c r="QJX50" s="13"/>
      <c r="QJY50" s="13"/>
      <c r="QJZ50" s="14"/>
      <c r="QKA50" s="15"/>
      <c r="QKB50" s="13"/>
      <c r="QKC50" s="9"/>
      <c r="QKD50" s="8"/>
      <c r="QKE50" s="8"/>
      <c r="QKF50" s="13"/>
      <c r="QKG50" s="13"/>
      <c r="QKH50" s="14"/>
      <c r="QKI50" s="15"/>
      <c r="QKJ50" s="13"/>
      <c r="QKK50" s="9"/>
      <c r="QKL50" s="8"/>
      <c r="QKM50" s="8"/>
      <c r="QKN50" s="13"/>
      <c r="QKO50" s="13"/>
      <c r="QKP50" s="14"/>
      <c r="QKQ50" s="15"/>
      <c r="QKR50" s="13"/>
      <c r="QKS50" s="9"/>
      <c r="QKT50" s="8"/>
      <c r="QKU50" s="8"/>
      <c r="QKV50" s="13"/>
      <c r="QKW50" s="13"/>
      <c r="QKX50" s="14"/>
      <c r="QKY50" s="15"/>
      <c r="QKZ50" s="13"/>
      <c r="QLA50" s="9"/>
      <c r="QLB50" s="8"/>
      <c r="QLC50" s="8"/>
      <c r="QLD50" s="13"/>
      <c r="QLE50" s="13"/>
      <c r="QLF50" s="14"/>
      <c r="QLG50" s="15"/>
      <c r="QLH50" s="13"/>
      <c r="QLI50" s="9"/>
      <c r="QLJ50" s="8"/>
      <c r="QLK50" s="8"/>
      <c r="QLL50" s="13"/>
      <c r="QLM50" s="13"/>
      <c r="QLN50" s="14"/>
      <c r="QLO50" s="15"/>
      <c r="QLP50" s="13"/>
      <c r="QLQ50" s="9"/>
      <c r="QLR50" s="8"/>
      <c r="QLS50" s="8"/>
      <c r="QLT50" s="13"/>
      <c r="QLU50" s="13"/>
      <c r="QLV50" s="14"/>
      <c r="QLW50" s="15"/>
      <c r="QLX50" s="13"/>
      <c r="QLY50" s="9"/>
      <c r="QLZ50" s="8"/>
      <c r="QMA50" s="8"/>
      <c r="QMB50" s="13"/>
      <c r="QMC50" s="13"/>
      <c r="QMD50" s="14"/>
      <c r="QME50" s="15"/>
      <c r="QMF50" s="13"/>
      <c r="QMG50" s="9"/>
      <c r="QMH50" s="8"/>
      <c r="QMI50" s="8"/>
      <c r="QMJ50" s="13"/>
      <c r="QMK50" s="13"/>
      <c r="QML50" s="14"/>
      <c r="QMM50" s="15"/>
      <c r="QMN50" s="13"/>
      <c r="QMO50" s="9"/>
      <c r="QMP50" s="8"/>
      <c r="QMQ50" s="8"/>
      <c r="QMR50" s="13"/>
      <c r="QMS50" s="13"/>
      <c r="QMT50" s="14"/>
      <c r="QMU50" s="15"/>
      <c r="QMV50" s="13"/>
      <c r="QMW50" s="9"/>
      <c r="QMX50" s="8"/>
      <c r="QMY50" s="8"/>
      <c r="QMZ50" s="13"/>
      <c r="QNA50" s="13"/>
      <c r="QNB50" s="14"/>
      <c r="QNC50" s="15"/>
      <c r="QND50" s="13"/>
      <c r="QNE50" s="9"/>
      <c r="QNF50" s="8"/>
      <c r="QNG50" s="8"/>
      <c r="QNH50" s="13"/>
      <c r="QNI50" s="13"/>
      <c r="QNJ50" s="14"/>
      <c r="QNK50" s="15"/>
      <c r="QNL50" s="13"/>
      <c r="QNM50" s="9"/>
      <c r="QNN50" s="8"/>
      <c r="QNO50" s="8"/>
      <c r="QNP50" s="13"/>
      <c r="QNQ50" s="13"/>
      <c r="QNR50" s="14"/>
      <c r="QNS50" s="15"/>
      <c r="QNT50" s="13"/>
      <c r="QNU50" s="9"/>
      <c r="QNV50" s="8"/>
      <c r="QNW50" s="8"/>
      <c r="QNX50" s="13"/>
      <c r="QNY50" s="13"/>
      <c r="QNZ50" s="14"/>
      <c r="QOA50" s="15"/>
      <c r="QOB50" s="13"/>
      <c r="QOC50" s="9"/>
      <c r="QOD50" s="8"/>
      <c r="QOE50" s="8"/>
      <c r="QOF50" s="13"/>
      <c r="QOG50" s="13"/>
      <c r="QOH50" s="14"/>
      <c r="QOI50" s="15"/>
      <c r="QOJ50" s="13"/>
      <c r="QOK50" s="9"/>
      <c r="QOL50" s="8"/>
      <c r="QOM50" s="8"/>
      <c r="QON50" s="13"/>
      <c r="QOO50" s="13"/>
      <c r="QOP50" s="14"/>
      <c r="QOQ50" s="15"/>
      <c r="QOR50" s="13"/>
      <c r="QOS50" s="9"/>
      <c r="QOT50" s="8"/>
      <c r="QOU50" s="8"/>
      <c r="QOV50" s="13"/>
      <c r="QOW50" s="13"/>
      <c r="QOX50" s="14"/>
      <c r="QOY50" s="15"/>
      <c r="QOZ50" s="13"/>
      <c r="QPA50" s="9"/>
      <c r="QPB50" s="8"/>
      <c r="QPC50" s="8"/>
      <c r="QPD50" s="13"/>
      <c r="QPE50" s="13"/>
      <c r="QPF50" s="14"/>
      <c r="QPG50" s="15"/>
      <c r="QPH50" s="13"/>
      <c r="QPI50" s="9"/>
      <c r="QPJ50" s="8"/>
      <c r="QPK50" s="8"/>
      <c r="QPL50" s="13"/>
      <c r="QPM50" s="13"/>
      <c r="QPN50" s="14"/>
      <c r="QPO50" s="15"/>
      <c r="QPP50" s="13"/>
      <c r="QPQ50" s="9"/>
      <c r="QPR50" s="8"/>
      <c r="QPS50" s="8"/>
      <c r="QPT50" s="13"/>
      <c r="QPU50" s="13"/>
      <c r="QPV50" s="14"/>
      <c r="QPW50" s="15"/>
      <c r="QPX50" s="13"/>
      <c r="QPY50" s="9"/>
      <c r="QPZ50" s="8"/>
      <c r="QQA50" s="8"/>
      <c r="QQB50" s="13"/>
      <c r="QQC50" s="13"/>
      <c r="QQD50" s="14"/>
      <c r="QQE50" s="15"/>
      <c r="QQF50" s="13"/>
      <c r="QQG50" s="9"/>
      <c r="QQH50" s="8"/>
      <c r="QQI50" s="8"/>
      <c r="QQJ50" s="13"/>
      <c r="QQK50" s="13"/>
      <c r="QQL50" s="14"/>
      <c r="QQM50" s="15"/>
      <c r="QQN50" s="13"/>
      <c r="QQO50" s="9"/>
      <c r="QQP50" s="8"/>
      <c r="QQQ50" s="8"/>
      <c r="QQR50" s="13"/>
      <c r="QQS50" s="13"/>
      <c r="QQT50" s="14"/>
      <c r="QQU50" s="15"/>
      <c r="QQV50" s="13"/>
      <c r="QQW50" s="9"/>
      <c r="QQX50" s="8"/>
      <c r="QQY50" s="8"/>
      <c r="QQZ50" s="13"/>
      <c r="QRA50" s="13"/>
      <c r="QRB50" s="14"/>
      <c r="QRC50" s="15"/>
      <c r="QRD50" s="13"/>
      <c r="QRE50" s="9"/>
      <c r="QRF50" s="8"/>
      <c r="QRG50" s="8"/>
      <c r="QRH50" s="13"/>
      <c r="QRI50" s="13"/>
      <c r="QRJ50" s="14"/>
      <c r="QRK50" s="15"/>
      <c r="QRL50" s="13"/>
      <c r="QRM50" s="9"/>
      <c r="QRN50" s="8"/>
      <c r="QRO50" s="8"/>
      <c r="QRP50" s="13"/>
      <c r="QRQ50" s="13"/>
      <c r="QRR50" s="14"/>
      <c r="QRS50" s="15"/>
      <c r="QRT50" s="13"/>
      <c r="QRU50" s="9"/>
      <c r="QRV50" s="8"/>
      <c r="QRW50" s="8"/>
      <c r="QRX50" s="13"/>
      <c r="QRY50" s="13"/>
      <c r="QRZ50" s="14"/>
      <c r="QSA50" s="15"/>
      <c r="QSB50" s="13"/>
      <c r="QSC50" s="9"/>
      <c r="QSD50" s="8"/>
      <c r="QSE50" s="8"/>
      <c r="QSF50" s="13"/>
      <c r="QSG50" s="13"/>
      <c r="QSH50" s="14"/>
      <c r="QSI50" s="15"/>
      <c r="QSJ50" s="13"/>
      <c r="QSK50" s="9"/>
      <c r="QSL50" s="8"/>
      <c r="QSM50" s="8"/>
      <c r="QSN50" s="13"/>
      <c r="QSO50" s="13"/>
      <c r="QSP50" s="14"/>
      <c r="QSQ50" s="15"/>
      <c r="QSR50" s="13"/>
      <c r="QSS50" s="9"/>
      <c r="QST50" s="8"/>
      <c r="QSU50" s="8"/>
      <c r="QSV50" s="13"/>
      <c r="QSW50" s="13"/>
      <c r="QSX50" s="14"/>
      <c r="QSY50" s="15"/>
      <c r="QSZ50" s="13"/>
      <c r="QTA50" s="9"/>
      <c r="QTB50" s="8"/>
      <c r="QTC50" s="8"/>
      <c r="QTD50" s="13"/>
      <c r="QTE50" s="13"/>
      <c r="QTF50" s="14"/>
      <c r="QTG50" s="15"/>
      <c r="QTH50" s="13"/>
      <c r="QTI50" s="9"/>
      <c r="QTJ50" s="8"/>
      <c r="QTK50" s="8"/>
      <c r="QTL50" s="13"/>
      <c r="QTM50" s="13"/>
      <c r="QTN50" s="14"/>
      <c r="QTO50" s="15"/>
      <c r="QTP50" s="13"/>
      <c r="QTQ50" s="9"/>
      <c r="QTR50" s="8"/>
      <c r="QTS50" s="8"/>
      <c r="QTT50" s="13"/>
      <c r="QTU50" s="13"/>
      <c r="QTV50" s="14"/>
      <c r="QTW50" s="15"/>
      <c r="QTX50" s="13"/>
      <c r="QTY50" s="9"/>
      <c r="QTZ50" s="8"/>
      <c r="QUA50" s="8"/>
      <c r="QUB50" s="13"/>
      <c r="QUC50" s="13"/>
      <c r="QUD50" s="14"/>
      <c r="QUE50" s="15"/>
      <c r="QUF50" s="13"/>
      <c r="QUG50" s="9"/>
      <c r="QUH50" s="8"/>
      <c r="QUI50" s="8"/>
      <c r="QUJ50" s="13"/>
      <c r="QUK50" s="13"/>
      <c r="QUL50" s="14"/>
      <c r="QUM50" s="15"/>
      <c r="QUN50" s="13"/>
      <c r="QUO50" s="9"/>
      <c r="QUP50" s="8"/>
      <c r="QUQ50" s="8"/>
      <c r="QUR50" s="13"/>
      <c r="QUS50" s="13"/>
      <c r="QUT50" s="14"/>
      <c r="QUU50" s="15"/>
      <c r="QUV50" s="13"/>
      <c r="QUW50" s="9"/>
      <c r="QUX50" s="8"/>
      <c r="QUY50" s="8"/>
      <c r="QUZ50" s="13"/>
      <c r="QVA50" s="13"/>
      <c r="QVB50" s="14"/>
      <c r="QVC50" s="15"/>
      <c r="QVD50" s="13"/>
      <c r="QVE50" s="9"/>
      <c r="QVF50" s="8"/>
      <c r="QVG50" s="8"/>
      <c r="QVH50" s="13"/>
      <c r="QVI50" s="13"/>
      <c r="QVJ50" s="14"/>
      <c r="QVK50" s="15"/>
      <c r="QVL50" s="13"/>
      <c r="QVM50" s="9"/>
      <c r="QVN50" s="8"/>
      <c r="QVO50" s="8"/>
      <c r="QVP50" s="13"/>
      <c r="QVQ50" s="13"/>
      <c r="QVR50" s="14"/>
      <c r="QVS50" s="15"/>
      <c r="QVT50" s="13"/>
      <c r="QVU50" s="9"/>
      <c r="QVV50" s="8"/>
      <c r="QVW50" s="8"/>
      <c r="QVX50" s="13"/>
      <c r="QVY50" s="13"/>
      <c r="QVZ50" s="14"/>
      <c r="QWA50" s="15"/>
      <c r="QWB50" s="13"/>
      <c r="QWC50" s="9"/>
      <c r="QWD50" s="8"/>
      <c r="QWE50" s="8"/>
      <c r="QWF50" s="13"/>
      <c r="QWG50" s="13"/>
      <c r="QWH50" s="14"/>
      <c r="QWI50" s="15"/>
      <c r="QWJ50" s="13"/>
      <c r="QWK50" s="9"/>
      <c r="QWL50" s="8"/>
      <c r="QWM50" s="8"/>
      <c r="QWN50" s="13"/>
      <c r="QWO50" s="13"/>
      <c r="QWP50" s="14"/>
      <c r="QWQ50" s="15"/>
      <c r="QWR50" s="13"/>
      <c r="QWS50" s="9"/>
      <c r="QWT50" s="8"/>
      <c r="QWU50" s="8"/>
      <c r="QWV50" s="13"/>
      <c r="QWW50" s="13"/>
      <c r="QWX50" s="14"/>
      <c r="QWY50" s="15"/>
      <c r="QWZ50" s="13"/>
      <c r="QXA50" s="9"/>
      <c r="QXB50" s="8"/>
      <c r="QXC50" s="8"/>
      <c r="QXD50" s="13"/>
      <c r="QXE50" s="13"/>
      <c r="QXF50" s="14"/>
      <c r="QXG50" s="15"/>
      <c r="QXH50" s="13"/>
      <c r="QXI50" s="9"/>
      <c r="QXJ50" s="8"/>
      <c r="QXK50" s="8"/>
      <c r="QXL50" s="13"/>
      <c r="QXM50" s="13"/>
      <c r="QXN50" s="14"/>
      <c r="QXO50" s="15"/>
      <c r="QXP50" s="13"/>
      <c r="QXQ50" s="9"/>
      <c r="QXR50" s="8"/>
      <c r="QXS50" s="8"/>
      <c r="QXT50" s="13"/>
      <c r="QXU50" s="13"/>
      <c r="QXV50" s="14"/>
      <c r="QXW50" s="15"/>
      <c r="QXX50" s="13"/>
      <c r="QXY50" s="9"/>
      <c r="QXZ50" s="8"/>
      <c r="QYA50" s="8"/>
      <c r="QYB50" s="13"/>
      <c r="QYC50" s="13"/>
      <c r="QYD50" s="14"/>
      <c r="QYE50" s="15"/>
      <c r="QYF50" s="13"/>
      <c r="QYG50" s="9"/>
      <c r="QYH50" s="8"/>
      <c r="QYI50" s="8"/>
      <c r="QYJ50" s="13"/>
      <c r="QYK50" s="13"/>
      <c r="QYL50" s="14"/>
      <c r="QYM50" s="15"/>
      <c r="QYN50" s="13"/>
      <c r="QYO50" s="9"/>
      <c r="QYP50" s="8"/>
      <c r="QYQ50" s="8"/>
      <c r="QYR50" s="13"/>
      <c r="QYS50" s="13"/>
      <c r="QYT50" s="14"/>
      <c r="QYU50" s="15"/>
      <c r="QYV50" s="13"/>
      <c r="QYW50" s="9"/>
      <c r="QYX50" s="8"/>
      <c r="QYY50" s="8"/>
      <c r="QYZ50" s="13"/>
      <c r="QZA50" s="13"/>
      <c r="QZB50" s="14"/>
      <c r="QZC50" s="15"/>
      <c r="QZD50" s="13"/>
      <c r="QZE50" s="9"/>
      <c r="QZF50" s="8"/>
      <c r="QZG50" s="8"/>
      <c r="QZH50" s="13"/>
      <c r="QZI50" s="13"/>
      <c r="QZJ50" s="14"/>
      <c r="QZK50" s="15"/>
      <c r="QZL50" s="13"/>
      <c r="QZM50" s="9"/>
      <c r="QZN50" s="8"/>
      <c r="QZO50" s="8"/>
      <c r="QZP50" s="13"/>
      <c r="QZQ50" s="13"/>
      <c r="QZR50" s="14"/>
      <c r="QZS50" s="15"/>
      <c r="QZT50" s="13"/>
      <c r="QZU50" s="9"/>
      <c r="QZV50" s="8"/>
      <c r="QZW50" s="8"/>
      <c r="QZX50" s="13"/>
      <c r="QZY50" s="13"/>
      <c r="QZZ50" s="14"/>
      <c r="RAA50" s="15"/>
      <c r="RAB50" s="13"/>
      <c r="RAC50" s="9"/>
      <c r="RAD50" s="8"/>
      <c r="RAE50" s="8"/>
      <c r="RAF50" s="13"/>
      <c r="RAG50" s="13"/>
      <c r="RAH50" s="14"/>
      <c r="RAI50" s="15"/>
      <c r="RAJ50" s="13"/>
      <c r="RAK50" s="9"/>
      <c r="RAL50" s="8"/>
      <c r="RAM50" s="8"/>
      <c r="RAN50" s="13"/>
      <c r="RAO50" s="13"/>
      <c r="RAP50" s="14"/>
      <c r="RAQ50" s="15"/>
      <c r="RAR50" s="13"/>
      <c r="RAS50" s="9"/>
      <c r="RAT50" s="8"/>
      <c r="RAU50" s="8"/>
      <c r="RAV50" s="13"/>
      <c r="RAW50" s="13"/>
      <c r="RAX50" s="14"/>
      <c r="RAY50" s="15"/>
      <c r="RAZ50" s="13"/>
      <c r="RBA50" s="9"/>
      <c r="RBB50" s="8"/>
      <c r="RBC50" s="8"/>
      <c r="RBD50" s="13"/>
      <c r="RBE50" s="13"/>
      <c r="RBF50" s="14"/>
      <c r="RBG50" s="15"/>
      <c r="RBH50" s="13"/>
      <c r="RBI50" s="9"/>
      <c r="RBJ50" s="8"/>
      <c r="RBK50" s="8"/>
      <c r="RBL50" s="13"/>
      <c r="RBM50" s="13"/>
      <c r="RBN50" s="14"/>
      <c r="RBO50" s="15"/>
      <c r="RBP50" s="13"/>
      <c r="RBQ50" s="9"/>
      <c r="RBR50" s="8"/>
      <c r="RBS50" s="8"/>
      <c r="RBT50" s="13"/>
      <c r="RBU50" s="13"/>
      <c r="RBV50" s="14"/>
      <c r="RBW50" s="15"/>
      <c r="RBX50" s="13"/>
      <c r="RBY50" s="9"/>
      <c r="RBZ50" s="8"/>
      <c r="RCA50" s="8"/>
      <c r="RCB50" s="13"/>
      <c r="RCC50" s="13"/>
      <c r="RCD50" s="14"/>
      <c r="RCE50" s="15"/>
      <c r="RCF50" s="13"/>
      <c r="RCG50" s="9"/>
      <c r="RCH50" s="8"/>
      <c r="RCI50" s="8"/>
      <c r="RCJ50" s="13"/>
      <c r="RCK50" s="13"/>
      <c r="RCL50" s="14"/>
      <c r="RCM50" s="15"/>
      <c r="RCN50" s="13"/>
      <c r="RCO50" s="9"/>
      <c r="RCP50" s="8"/>
      <c r="RCQ50" s="8"/>
      <c r="RCR50" s="13"/>
      <c r="RCS50" s="13"/>
      <c r="RCT50" s="14"/>
      <c r="RCU50" s="15"/>
      <c r="RCV50" s="13"/>
      <c r="RCW50" s="9"/>
      <c r="RCX50" s="8"/>
      <c r="RCY50" s="8"/>
      <c r="RCZ50" s="13"/>
      <c r="RDA50" s="13"/>
      <c r="RDB50" s="14"/>
      <c r="RDC50" s="15"/>
      <c r="RDD50" s="13"/>
      <c r="RDE50" s="9"/>
      <c r="RDF50" s="8"/>
      <c r="RDG50" s="8"/>
      <c r="RDH50" s="13"/>
      <c r="RDI50" s="13"/>
      <c r="RDJ50" s="14"/>
      <c r="RDK50" s="15"/>
      <c r="RDL50" s="13"/>
      <c r="RDM50" s="9"/>
      <c r="RDN50" s="8"/>
      <c r="RDO50" s="8"/>
      <c r="RDP50" s="13"/>
      <c r="RDQ50" s="13"/>
      <c r="RDR50" s="14"/>
      <c r="RDS50" s="15"/>
      <c r="RDT50" s="13"/>
      <c r="RDU50" s="9"/>
      <c r="RDV50" s="8"/>
      <c r="RDW50" s="8"/>
      <c r="RDX50" s="13"/>
      <c r="RDY50" s="13"/>
      <c r="RDZ50" s="14"/>
      <c r="REA50" s="15"/>
      <c r="REB50" s="13"/>
      <c r="REC50" s="9"/>
      <c r="RED50" s="8"/>
      <c r="REE50" s="8"/>
      <c r="REF50" s="13"/>
      <c r="REG50" s="13"/>
      <c r="REH50" s="14"/>
      <c r="REI50" s="15"/>
      <c r="REJ50" s="13"/>
      <c r="REK50" s="9"/>
      <c r="REL50" s="8"/>
      <c r="REM50" s="8"/>
      <c r="REN50" s="13"/>
      <c r="REO50" s="13"/>
      <c r="REP50" s="14"/>
      <c r="REQ50" s="15"/>
      <c r="RER50" s="13"/>
      <c r="RES50" s="9"/>
      <c r="RET50" s="8"/>
      <c r="REU50" s="8"/>
      <c r="REV50" s="13"/>
      <c r="REW50" s="13"/>
      <c r="REX50" s="14"/>
      <c r="REY50" s="15"/>
      <c r="REZ50" s="13"/>
      <c r="RFA50" s="9"/>
      <c r="RFB50" s="8"/>
      <c r="RFC50" s="8"/>
      <c r="RFD50" s="13"/>
      <c r="RFE50" s="13"/>
      <c r="RFF50" s="14"/>
      <c r="RFG50" s="15"/>
      <c r="RFH50" s="13"/>
      <c r="RFI50" s="9"/>
      <c r="RFJ50" s="8"/>
      <c r="RFK50" s="8"/>
      <c r="RFL50" s="13"/>
      <c r="RFM50" s="13"/>
      <c r="RFN50" s="14"/>
      <c r="RFO50" s="15"/>
      <c r="RFP50" s="13"/>
      <c r="RFQ50" s="9"/>
      <c r="RFR50" s="8"/>
      <c r="RFS50" s="8"/>
      <c r="RFT50" s="13"/>
      <c r="RFU50" s="13"/>
      <c r="RFV50" s="14"/>
      <c r="RFW50" s="15"/>
      <c r="RFX50" s="13"/>
      <c r="RFY50" s="9"/>
      <c r="RFZ50" s="8"/>
      <c r="RGA50" s="8"/>
      <c r="RGB50" s="13"/>
      <c r="RGC50" s="13"/>
      <c r="RGD50" s="14"/>
      <c r="RGE50" s="15"/>
      <c r="RGF50" s="13"/>
      <c r="RGG50" s="9"/>
      <c r="RGH50" s="8"/>
      <c r="RGI50" s="8"/>
      <c r="RGJ50" s="13"/>
      <c r="RGK50" s="13"/>
      <c r="RGL50" s="14"/>
      <c r="RGM50" s="15"/>
      <c r="RGN50" s="13"/>
      <c r="RGO50" s="9"/>
      <c r="RGP50" s="8"/>
      <c r="RGQ50" s="8"/>
      <c r="RGR50" s="13"/>
      <c r="RGS50" s="13"/>
      <c r="RGT50" s="14"/>
      <c r="RGU50" s="15"/>
      <c r="RGV50" s="13"/>
      <c r="RGW50" s="9"/>
      <c r="RGX50" s="8"/>
      <c r="RGY50" s="8"/>
      <c r="RGZ50" s="13"/>
      <c r="RHA50" s="13"/>
      <c r="RHB50" s="14"/>
      <c r="RHC50" s="15"/>
      <c r="RHD50" s="13"/>
      <c r="RHE50" s="9"/>
      <c r="RHF50" s="8"/>
      <c r="RHG50" s="8"/>
      <c r="RHH50" s="13"/>
      <c r="RHI50" s="13"/>
      <c r="RHJ50" s="14"/>
      <c r="RHK50" s="15"/>
      <c r="RHL50" s="13"/>
      <c r="RHM50" s="9"/>
      <c r="RHN50" s="8"/>
      <c r="RHO50" s="8"/>
      <c r="RHP50" s="13"/>
      <c r="RHQ50" s="13"/>
      <c r="RHR50" s="14"/>
      <c r="RHS50" s="15"/>
      <c r="RHT50" s="13"/>
      <c r="RHU50" s="9"/>
      <c r="RHV50" s="8"/>
      <c r="RHW50" s="8"/>
      <c r="RHX50" s="13"/>
      <c r="RHY50" s="13"/>
      <c r="RHZ50" s="14"/>
      <c r="RIA50" s="15"/>
      <c r="RIB50" s="13"/>
      <c r="RIC50" s="9"/>
      <c r="RID50" s="8"/>
      <c r="RIE50" s="8"/>
      <c r="RIF50" s="13"/>
      <c r="RIG50" s="13"/>
      <c r="RIH50" s="14"/>
      <c r="RII50" s="15"/>
      <c r="RIJ50" s="13"/>
      <c r="RIK50" s="9"/>
      <c r="RIL50" s="8"/>
      <c r="RIM50" s="8"/>
      <c r="RIN50" s="13"/>
      <c r="RIO50" s="13"/>
      <c r="RIP50" s="14"/>
      <c r="RIQ50" s="15"/>
      <c r="RIR50" s="13"/>
      <c r="RIS50" s="9"/>
      <c r="RIT50" s="8"/>
      <c r="RIU50" s="8"/>
      <c r="RIV50" s="13"/>
      <c r="RIW50" s="13"/>
      <c r="RIX50" s="14"/>
      <c r="RIY50" s="15"/>
      <c r="RIZ50" s="13"/>
      <c r="RJA50" s="9"/>
      <c r="RJB50" s="8"/>
      <c r="RJC50" s="8"/>
      <c r="RJD50" s="13"/>
      <c r="RJE50" s="13"/>
      <c r="RJF50" s="14"/>
      <c r="RJG50" s="15"/>
      <c r="RJH50" s="13"/>
      <c r="RJI50" s="9"/>
      <c r="RJJ50" s="8"/>
      <c r="RJK50" s="8"/>
      <c r="RJL50" s="13"/>
      <c r="RJM50" s="13"/>
      <c r="RJN50" s="14"/>
      <c r="RJO50" s="15"/>
      <c r="RJP50" s="13"/>
      <c r="RJQ50" s="9"/>
      <c r="RJR50" s="8"/>
      <c r="RJS50" s="8"/>
      <c r="RJT50" s="13"/>
      <c r="RJU50" s="13"/>
      <c r="RJV50" s="14"/>
      <c r="RJW50" s="15"/>
      <c r="RJX50" s="13"/>
      <c r="RJY50" s="9"/>
      <c r="RJZ50" s="8"/>
      <c r="RKA50" s="8"/>
      <c r="RKB50" s="13"/>
      <c r="RKC50" s="13"/>
      <c r="RKD50" s="14"/>
      <c r="RKE50" s="15"/>
      <c r="RKF50" s="13"/>
      <c r="RKG50" s="9"/>
      <c r="RKH50" s="8"/>
      <c r="RKI50" s="8"/>
      <c r="RKJ50" s="13"/>
      <c r="RKK50" s="13"/>
      <c r="RKL50" s="14"/>
      <c r="RKM50" s="15"/>
      <c r="RKN50" s="13"/>
      <c r="RKO50" s="9"/>
      <c r="RKP50" s="8"/>
      <c r="RKQ50" s="8"/>
      <c r="RKR50" s="13"/>
      <c r="RKS50" s="13"/>
      <c r="RKT50" s="14"/>
      <c r="RKU50" s="15"/>
      <c r="RKV50" s="13"/>
      <c r="RKW50" s="9"/>
      <c r="RKX50" s="8"/>
      <c r="RKY50" s="8"/>
      <c r="RKZ50" s="13"/>
      <c r="RLA50" s="13"/>
      <c r="RLB50" s="14"/>
      <c r="RLC50" s="15"/>
      <c r="RLD50" s="13"/>
      <c r="RLE50" s="9"/>
      <c r="RLF50" s="8"/>
      <c r="RLG50" s="8"/>
      <c r="RLH50" s="13"/>
      <c r="RLI50" s="13"/>
      <c r="RLJ50" s="14"/>
      <c r="RLK50" s="15"/>
      <c r="RLL50" s="13"/>
      <c r="RLM50" s="9"/>
      <c r="RLN50" s="8"/>
      <c r="RLO50" s="8"/>
      <c r="RLP50" s="13"/>
      <c r="RLQ50" s="13"/>
      <c r="RLR50" s="14"/>
      <c r="RLS50" s="15"/>
      <c r="RLT50" s="13"/>
      <c r="RLU50" s="9"/>
      <c r="RLV50" s="8"/>
      <c r="RLW50" s="8"/>
      <c r="RLX50" s="13"/>
      <c r="RLY50" s="13"/>
      <c r="RLZ50" s="14"/>
      <c r="RMA50" s="15"/>
      <c r="RMB50" s="13"/>
      <c r="RMC50" s="9"/>
      <c r="RMD50" s="8"/>
      <c r="RME50" s="8"/>
      <c r="RMF50" s="13"/>
      <c r="RMG50" s="13"/>
      <c r="RMH50" s="14"/>
      <c r="RMI50" s="15"/>
      <c r="RMJ50" s="13"/>
      <c r="RMK50" s="9"/>
      <c r="RML50" s="8"/>
      <c r="RMM50" s="8"/>
      <c r="RMN50" s="13"/>
      <c r="RMO50" s="13"/>
      <c r="RMP50" s="14"/>
      <c r="RMQ50" s="15"/>
      <c r="RMR50" s="13"/>
      <c r="RMS50" s="9"/>
      <c r="RMT50" s="8"/>
      <c r="RMU50" s="8"/>
      <c r="RMV50" s="13"/>
      <c r="RMW50" s="13"/>
      <c r="RMX50" s="14"/>
      <c r="RMY50" s="15"/>
      <c r="RMZ50" s="13"/>
      <c r="RNA50" s="9"/>
      <c r="RNB50" s="8"/>
      <c r="RNC50" s="8"/>
      <c r="RND50" s="13"/>
      <c r="RNE50" s="13"/>
      <c r="RNF50" s="14"/>
      <c r="RNG50" s="15"/>
      <c r="RNH50" s="13"/>
      <c r="RNI50" s="9"/>
      <c r="RNJ50" s="8"/>
      <c r="RNK50" s="8"/>
      <c r="RNL50" s="13"/>
      <c r="RNM50" s="13"/>
      <c r="RNN50" s="14"/>
      <c r="RNO50" s="15"/>
      <c r="RNP50" s="13"/>
      <c r="RNQ50" s="9"/>
      <c r="RNR50" s="8"/>
      <c r="RNS50" s="8"/>
      <c r="RNT50" s="13"/>
      <c r="RNU50" s="13"/>
      <c r="RNV50" s="14"/>
      <c r="RNW50" s="15"/>
      <c r="RNX50" s="13"/>
      <c r="RNY50" s="9"/>
      <c r="RNZ50" s="8"/>
      <c r="ROA50" s="8"/>
      <c r="ROB50" s="13"/>
      <c r="ROC50" s="13"/>
      <c r="ROD50" s="14"/>
      <c r="ROE50" s="15"/>
      <c r="ROF50" s="13"/>
      <c r="ROG50" s="9"/>
      <c r="ROH50" s="8"/>
      <c r="ROI50" s="8"/>
      <c r="ROJ50" s="13"/>
      <c r="ROK50" s="13"/>
      <c r="ROL50" s="14"/>
      <c r="ROM50" s="15"/>
      <c r="RON50" s="13"/>
      <c r="ROO50" s="9"/>
      <c r="ROP50" s="8"/>
      <c r="ROQ50" s="8"/>
      <c r="ROR50" s="13"/>
      <c r="ROS50" s="13"/>
      <c r="ROT50" s="14"/>
      <c r="ROU50" s="15"/>
      <c r="ROV50" s="13"/>
      <c r="ROW50" s="9"/>
      <c r="ROX50" s="8"/>
      <c r="ROY50" s="8"/>
      <c r="ROZ50" s="13"/>
      <c r="RPA50" s="13"/>
      <c r="RPB50" s="14"/>
      <c r="RPC50" s="15"/>
      <c r="RPD50" s="13"/>
      <c r="RPE50" s="9"/>
      <c r="RPF50" s="8"/>
      <c r="RPG50" s="8"/>
      <c r="RPH50" s="13"/>
      <c r="RPI50" s="13"/>
      <c r="RPJ50" s="14"/>
      <c r="RPK50" s="15"/>
      <c r="RPL50" s="13"/>
      <c r="RPM50" s="9"/>
      <c r="RPN50" s="8"/>
      <c r="RPO50" s="8"/>
      <c r="RPP50" s="13"/>
      <c r="RPQ50" s="13"/>
      <c r="RPR50" s="14"/>
      <c r="RPS50" s="15"/>
      <c r="RPT50" s="13"/>
      <c r="RPU50" s="9"/>
      <c r="RPV50" s="8"/>
      <c r="RPW50" s="8"/>
      <c r="RPX50" s="13"/>
      <c r="RPY50" s="13"/>
      <c r="RPZ50" s="14"/>
      <c r="RQA50" s="15"/>
      <c r="RQB50" s="13"/>
      <c r="RQC50" s="9"/>
      <c r="RQD50" s="8"/>
      <c r="RQE50" s="8"/>
      <c r="RQF50" s="13"/>
      <c r="RQG50" s="13"/>
      <c r="RQH50" s="14"/>
      <c r="RQI50" s="15"/>
      <c r="RQJ50" s="13"/>
      <c r="RQK50" s="9"/>
      <c r="RQL50" s="8"/>
      <c r="RQM50" s="8"/>
      <c r="RQN50" s="13"/>
      <c r="RQO50" s="13"/>
      <c r="RQP50" s="14"/>
      <c r="RQQ50" s="15"/>
      <c r="RQR50" s="13"/>
      <c r="RQS50" s="9"/>
      <c r="RQT50" s="8"/>
      <c r="RQU50" s="8"/>
      <c r="RQV50" s="13"/>
      <c r="RQW50" s="13"/>
      <c r="RQX50" s="14"/>
      <c r="RQY50" s="15"/>
      <c r="RQZ50" s="13"/>
      <c r="RRA50" s="9"/>
      <c r="RRB50" s="8"/>
      <c r="RRC50" s="8"/>
      <c r="RRD50" s="13"/>
      <c r="RRE50" s="13"/>
      <c r="RRF50" s="14"/>
      <c r="RRG50" s="15"/>
      <c r="RRH50" s="13"/>
      <c r="RRI50" s="9"/>
      <c r="RRJ50" s="8"/>
      <c r="RRK50" s="8"/>
      <c r="RRL50" s="13"/>
      <c r="RRM50" s="13"/>
      <c r="RRN50" s="14"/>
      <c r="RRO50" s="15"/>
      <c r="RRP50" s="13"/>
      <c r="RRQ50" s="9"/>
      <c r="RRR50" s="8"/>
      <c r="RRS50" s="8"/>
      <c r="RRT50" s="13"/>
      <c r="RRU50" s="13"/>
      <c r="RRV50" s="14"/>
      <c r="RRW50" s="15"/>
      <c r="RRX50" s="13"/>
      <c r="RRY50" s="9"/>
      <c r="RRZ50" s="8"/>
      <c r="RSA50" s="8"/>
      <c r="RSB50" s="13"/>
      <c r="RSC50" s="13"/>
      <c r="RSD50" s="14"/>
      <c r="RSE50" s="15"/>
      <c r="RSF50" s="13"/>
      <c r="RSG50" s="9"/>
      <c r="RSH50" s="8"/>
      <c r="RSI50" s="8"/>
      <c r="RSJ50" s="13"/>
      <c r="RSK50" s="13"/>
      <c r="RSL50" s="14"/>
      <c r="RSM50" s="15"/>
      <c r="RSN50" s="13"/>
      <c r="RSO50" s="9"/>
      <c r="RSP50" s="8"/>
      <c r="RSQ50" s="8"/>
      <c r="RSR50" s="13"/>
      <c r="RSS50" s="13"/>
      <c r="RST50" s="14"/>
      <c r="RSU50" s="15"/>
      <c r="RSV50" s="13"/>
      <c r="RSW50" s="9"/>
      <c r="RSX50" s="8"/>
      <c r="RSY50" s="8"/>
      <c r="RSZ50" s="13"/>
      <c r="RTA50" s="13"/>
      <c r="RTB50" s="14"/>
      <c r="RTC50" s="15"/>
      <c r="RTD50" s="13"/>
      <c r="RTE50" s="9"/>
      <c r="RTF50" s="8"/>
      <c r="RTG50" s="8"/>
      <c r="RTH50" s="13"/>
      <c r="RTI50" s="13"/>
      <c r="RTJ50" s="14"/>
      <c r="RTK50" s="15"/>
      <c r="RTL50" s="13"/>
      <c r="RTM50" s="9"/>
      <c r="RTN50" s="8"/>
      <c r="RTO50" s="8"/>
      <c r="RTP50" s="13"/>
      <c r="RTQ50" s="13"/>
      <c r="RTR50" s="14"/>
      <c r="RTS50" s="15"/>
      <c r="RTT50" s="13"/>
      <c r="RTU50" s="9"/>
      <c r="RTV50" s="8"/>
      <c r="RTW50" s="8"/>
      <c r="RTX50" s="13"/>
      <c r="RTY50" s="13"/>
      <c r="RTZ50" s="14"/>
      <c r="RUA50" s="15"/>
      <c r="RUB50" s="13"/>
      <c r="RUC50" s="9"/>
      <c r="RUD50" s="8"/>
      <c r="RUE50" s="8"/>
      <c r="RUF50" s="13"/>
      <c r="RUG50" s="13"/>
      <c r="RUH50" s="14"/>
      <c r="RUI50" s="15"/>
      <c r="RUJ50" s="13"/>
      <c r="RUK50" s="9"/>
      <c r="RUL50" s="8"/>
      <c r="RUM50" s="8"/>
      <c r="RUN50" s="13"/>
      <c r="RUO50" s="13"/>
      <c r="RUP50" s="14"/>
      <c r="RUQ50" s="15"/>
      <c r="RUR50" s="13"/>
      <c r="RUS50" s="9"/>
      <c r="RUT50" s="8"/>
      <c r="RUU50" s="8"/>
      <c r="RUV50" s="13"/>
      <c r="RUW50" s="13"/>
      <c r="RUX50" s="14"/>
      <c r="RUY50" s="15"/>
      <c r="RUZ50" s="13"/>
      <c r="RVA50" s="9"/>
      <c r="RVB50" s="8"/>
      <c r="RVC50" s="8"/>
      <c r="RVD50" s="13"/>
      <c r="RVE50" s="13"/>
      <c r="RVF50" s="14"/>
      <c r="RVG50" s="15"/>
      <c r="RVH50" s="13"/>
      <c r="RVI50" s="9"/>
      <c r="RVJ50" s="8"/>
      <c r="RVK50" s="8"/>
      <c r="RVL50" s="13"/>
      <c r="RVM50" s="13"/>
      <c r="RVN50" s="14"/>
      <c r="RVO50" s="15"/>
      <c r="RVP50" s="13"/>
      <c r="RVQ50" s="9"/>
      <c r="RVR50" s="8"/>
      <c r="RVS50" s="8"/>
      <c r="RVT50" s="13"/>
      <c r="RVU50" s="13"/>
      <c r="RVV50" s="14"/>
      <c r="RVW50" s="15"/>
      <c r="RVX50" s="13"/>
      <c r="RVY50" s="9"/>
      <c r="RVZ50" s="8"/>
      <c r="RWA50" s="8"/>
      <c r="RWB50" s="13"/>
      <c r="RWC50" s="13"/>
      <c r="RWD50" s="14"/>
      <c r="RWE50" s="15"/>
      <c r="RWF50" s="13"/>
      <c r="RWG50" s="9"/>
      <c r="RWH50" s="8"/>
      <c r="RWI50" s="8"/>
      <c r="RWJ50" s="13"/>
      <c r="RWK50" s="13"/>
      <c r="RWL50" s="14"/>
      <c r="RWM50" s="15"/>
      <c r="RWN50" s="13"/>
      <c r="RWO50" s="9"/>
      <c r="RWP50" s="8"/>
      <c r="RWQ50" s="8"/>
      <c r="RWR50" s="13"/>
      <c r="RWS50" s="13"/>
      <c r="RWT50" s="14"/>
      <c r="RWU50" s="15"/>
      <c r="RWV50" s="13"/>
      <c r="RWW50" s="9"/>
      <c r="RWX50" s="8"/>
      <c r="RWY50" s="8"/>
      <c r="RWZ50" s="13"/>
      <c r="RXA50" s="13"/>
      <c r="RXB50" s="14"/>
      <c r="RXC50" s="15"/>
      <c r="RXD50" s="13"/>
      <c r="RXE50" s="9"/>
      <c r="RXF50" s="8"/>
      <c r="RXG50" s="8"/>
      <c r="RXH50" s="13"/>
      <c r="RXI50" s="13"/>
      <c r="RXJ50" s="14"/>
      <c r="RXK50" s="15"/>
      <c r="RXL50" s="13"/>
      <c r="RXM50" s="9"/>
      <c r="RXN50" s="8"/>
      <c r="RXO50" s="8"/>
      <c r="RXP50" s="13"/>
      <c r="RXQ50" s="13"/>
      <c r="RXR50" s="14"/>
      <c r="RXS50" s="15"/>
      <c r="RXT50" s="13"/>
      <c r="RXU50" s="9"/>
      <c r="RXV50" s="8"/>
      <c r="RXW50" s="8"/>
      <c r="RXX50" s="13"/>
      <c r="RXY50" s="13"/>
      <c r="RXZ50" s="14"/>
      <c r="RYA50" s="15"/>
      <c r="RYB50" s="13"/>
      <c r="RYC50" s="9"/>
      <c r="RYD50" s="8"/>
      <c r="RYE50" s="8"/>
      <c r="RYF50" s="13"/>
      <c r="RYG50" s="13"/>
      <c r="RYH50" s="14"/>
      <c r="RYI50" s="15"/>
      <c r="RYJ50" s="13"/>
      <c r="RYK50" s="9"/>
      <c r="RYL50" s="8"/>
      <c r="RYM50" s="8"/>
      <c r="RYN50" s="13"/>
      <c r="RYO50" s="13"/>
      <c r="RYP50" s="14"/>
      <c r="RYQ50" s="15"/>
      <c r="RYR50" s="13"/>
      <c r="RYS50" s="9"/>
      <c r="RYT50" s="8"/>
      <c r="RYU50" s="8"/>
      <c r="RYV50" s="13"/>
      <c r="RYW50" s="13"/>
      <c r="RYX50" s="14"/>
      <c r="RYY50" s="15"/>
      <c r="RYZ50" s="13"/>
      <c r="RZA50" s="9"/>
      <c r="RZB50" s="8"/>
      <c r="RZC50" s="8"/>
      <c r="RZD50" s="13"/>
      <c r="RZE50" s="13"/>
      <c r="RZF50" s="14"/>
      <c r="RZG50" s="15"/>
      <c r="RZH50" s="13"/>
      <c r="RZI50" s="9"/>
      <c r="RZJ50" s="8"/>
      <c r="RZK50" s="8"/>
      <c r="RZL50" s="13"/>
      <c r="RZM50" s="13"/>
      <c r="RZN50" s="14"/>
      <c r="RZO50" s="15"/>
      <c r="RZP50" s="13"/>
      <c r="RZQ50" s="9"/>
      <c r="RZR50" s="8"/>
      <c r="RZS50" s="8"/>
      <c r="RZT50" s="13"/>
      <c r="RZU50" s="13"/>
      <c r="RZV50" s="14"/>
      <c r="RZW50" s="15"/>
      <c r="RZX50" s="13"/>
      <c r="RZY50" s="9"/>
      <c r="RZZ50" s="8"/>
      <c r="SAA50" s="8"/>
      <c r="SAB50" s="13"/>
      <c r="SAC50" s="13"/>
      <c r="SAD50" s="14"/>
      <c r="SAE50" s="15"/>
      <c r="SAF50" s="13"/>
      <c r="SAG50" s="9"/>
      <c r="SAH50" s="8"/>
      <c r="SAI50" s="8"/>
      <c r="SAJ50" s="13"/>
      <c r="SAK50" s="13"/>
      <c r="SAL50" s="14"/>
      <c r="SAM50" s="15"/>
      <c r="SAN50" s="13"/>
      <c r="SAO50" s="9"/>
      <c r="SAP50" s="8"/>
      <c r="SAQ50" s="8"/>
      <c r="SAR50" s="13"/>
      <c r="SAS50" s="13"/>
      <c r="SAT50" s="14"/>
      <c r="SAU50" s="15"/>
      <c r="SAV50" s="13"/>
      <c r="SAW50" s="9"/>
      <c r="SAX50" s="8"/>
      <c r="SAY50" s="8"/>
      <c r="SAZ50" s="13"/>
      <c r="SBA50" s="13"/>
      <c r="SBB50" s="14"/>
      <c r="SBC50" s="15"/>
      <c r="SBD50" s="13"/>
      <c r="SBE50" s="9"/>
      <c r="SBF50" s="8"/>
      <c r="SBG50" s="8"/>
      <c r="SBH50" s="13"/>
      <c r="SBI50" s="13"/>
      <c r="SBJ50" s="14"/>
      <c r="SBK50" s="15"/>
      <c r="SBL50" s="13"/>
      <c r="SBM50" s="9"/>
      <c r="SBN50" s="8"/>
      <c r="SBO50" s="8"/>
      <c r="SBP50" s="13"/>
      <c r="SBQ50" s="13"/>
      <c r="SBR50" s="14"/>
      <c r="SBS50" s="15"/>
      <c r="SBT50" s="13"/>
      <c r="SBU50" s="9"/>
      <c r="SBV50" s="8"/>
      <c r="SBW50" s="8"/>
      <c r="SBX50" s="13"/>
      <c r="SBY50" s="13"/>
      <c r="SBZ50" s="14"/>
      <c r="SCA50" s="15"/>
      <c r="SCB50" s="13"/>
      <c r="SCC50" s="9"/>
      <c r="SCD50" s="8"/>
      <c r="SCE50" s="8"/>
      <c r="SCF50" s="13"/>
      <c r="SCG50" s="13"/>
      <c r="SCH50" s="14"/>
      <c r="SCI50" s="15"/>
      <c r="SCJ50" s="13"/>
      <c r="SCK50" s="9"/>
      <c r="SCL50" s="8"/>
      <c r="SCM50" s="8"/>
      <c r="SCN50" s="13"/>
      <c r="SCO50" s="13"/>
      <c r="SCP50" s="14"/>
      <c r="SCQ50" s="15"/>
      <c r="SCR50" s="13"/>
      <c r="SCS50" s="9"/>
      <c r="SCT50" s="8"/>
      <c r="SCU50" s="8"/>
      <c r="SCV50" s="13"/>
      <c r="SCW50" s="13"/>
      <c r="SCX50" s="14"/>
      <c r="SCY50" s="15"/>
      <c r="SCZ50" s="13"/>
      <c r="SDA50" s="9"/>
      <c r="SDB50" s="8"/>
      <c r="SDC50" s="8"/>
      <c r="SDD50" s="13"/>
      <c r="SDE50" s="13"/>
      <c r="SDF50" s="14"/>
      <c r="SDG50" s="15"/>
      <c r="SDH50" s="13"/>
      <c r="SDI50" s="9"/>
      <c r="SDJ50" s="8"/>
      <c r="SDK50" s="8"/>
      <c r="SDL50" s="13"/>
      <c r="SDM50" s="13"/>
      <c r="SDN50" s="14"/>
      <c r="SDO50" s="15"/>
      <c r="SDP50" s="13"/>
      <c r="SDQ50" s="9"/>
      <c r="SDR50" s="8"/>
      <c r="SDS50" s="8"/>
      <c r="SDT50" s="13"/>
      <c r="SDU50" s="13"/>
      <c r="SDV50" s="14"/>
      <c r="SDW50" s="15"/>
      <c r="SDX50" s="13"/>
      <c r="SDY50" s="9"/>
      <c r="SDZ50" s="8"/>
      <c r="SEA50" s="8"/>
      <c r="SEB50" s="13"/>
      <c r="SEC50" s="13"/>
      <c r="SED50" s="14"/>
      <c r="SEE50" s="15"/>
      <c r="SEF50" s="13"/>
      <c r="SEG50" s="9"/>
      <c r="SEH50" s="8"/>
      <c r="SEI50" s="8"/>
      <c r="SEJ50" s="13"/>
      <c r="SEK50" s="13"/>
      <c r="SEL50" s="14"/>
      <c r="SEM50" s="15"/>
      <c r="SEN50" s="13"/>
      <c r="SEO50" s="9"/>
      <c r="SEP50" s="8"/>
      <c r="SEQ50" s="8"/>
      <c r="SER50" s="13"/>
      <c r="SES50" s="13"/>
      <c r="SET50" s="14"/>
      <c r="SEU50" s="15"/>
      <c r="SEV50" s="13"/>
      <c r="SEW50" s="9"/>
      <c r="SEX50" s="8"/>
      <c r="SEY50" s="8"/>
      <c r="SEZ50" s="13"/>
      <c r="SFA50" s="13"/>
      <c r="SFB50" s="14"/>
      <c r="SFC50" s="15"/>
      <c r="SFD50" s="13"/>
      <c r="SFE50" s="9"/>
      <c r="SFF50" s="8"/>
      <c r="SFG50" s="8"/>
      <c r="SFH50" s="13"/>
      <c r="SFI50" s="13"/>
      <c r="SFJ50" s="14"/>
      <c r="SFK50" s="15"/>
      <c r="SFL50" s="13"/>
      <c r="SFM50" s="9"/>
      <c r="SFN50" s="8"/>
      <c r="SFO50" s="8"/>
      <c r="SFP50" s="13"/>
      <c r="SFQ50" s="13"/>
      <c r="SFR50" s="14"/>
      <c r="SFS50" s="15"/>
      <c r="SFT50" s="13"/>
      <c r="SFU50" s="9"/>
      <c r="SFV50" s="8"/>
      <c r="SFW50" s="8"/>
      <c r="SFX50" s="13"/>
      <c r="SFY50" s="13"/>
      <c r="SFZ50" s="14"/>
      <c r="SGA50" s="15"/>
      <c r="SGB50" s="13"/>
      <c r="SGC50" s="9"/>
      <c r="SGD50" s="8"/>
      <c r="SGE50" s="8"/>
      <c r="SGF50" s="13"/>
      <c r="SGG50" s="13"/>
      <c r="SGH50" s="14"/>
      <c r="SGI50" s="15"/>
      <c r="SGJ50" s="13"/>
      <c r="SGK50" s="9"/>
      <c r="SGL50" s="8"/>
      <c r="SGM50" s="8"/>
      <c r="SGN50" s="13"/>
      <c r="SGO50" s="13"/>
      <c r="SGP50" s="14"/>
      <c r="SGQ50" s="15"/>
      <c r="SGR50" s="13"/>
      <c r="SGS50" s="9"/>
      <c r="SGT50" s="8"/>
      <c r="SGU50" s="8"/>
      <c r="SGV50" s="13"/>
      <c r="SGW50" s="13"/>
      <c r="SGX50" s="14"/>
      <c r="SGY50" s="15"/>
      <c r="SGZ50" s="13"/>
      <c r="SHA50" s="9"/>
      <c r="SHB50" s="8"/>
      <c r="SHC50" s="8"/>
      <c r="SHD50" s="13"/>
      <c r="SHE50" s="13"/>
      <c r="SHF50" s="14"/>
      <c r="SHG50" s="15"/>
      <c r="SHH50" s="13"/>
      <c r="SHI50" s="9"/>
      <c r="SHJ50" s="8"/>
      <c r="SHK50" s="8"/>
      <c r="SHL50" s="13"/>
      <c r="SHM50" s="13"/>
      <c r="SHN50" s="14"/>
      <c r="SHO50" s="15"/>
      <c r="SHP50" s="13"/>
      <c r="SHQ50" s="9"/>
      <c r="SHR50" s="8"/>
      <c r="SHS50" s="8"/>
      <c r="SHT50" s="13"/>
      <c r="SHU50" s="13"/>
      <c r="SHV50" s="14"/>
      <c r="SHW50" s="15"/>
      <c r="SHX50" s="13"/>
      <c r="SHY50" s="9"/>
      <c r="SHZ50" s="8"/>
      <c r="SIA50" s="8"/>
      <c r="SIB50" s="13"/>
      <c r="SIC50" s="13"/>
      <c r="SID50" s="14"/>
      <c r="SIE50" s="15"/>
      <c r="SIF50" s="13"/>
      <c r="SIG50" s="9"/>
      <c r="SIH50" s="8"/>
      <c r="SII50" s="8"/>
      <c r="SIJ50" s="13"/>
      <c r="SIK50" s="13"/>
      <c r="SIL50" s="14"/>
      <c r="SIM50" s="15"/>
      <c r="SIN50" s="13"/>
      <c r="SIO50" s="9"/>
      <c r="SIP50" s="8"/>
      <c r="SIQ50" s="8"/>
      <c r="SIR50" s="13"/>
      <c r="SIS50" s="13"/>
      <c r="SIT50" s="14"/>
      <c r="SIU50" s="15"/>
      <c r="SIV50" s="13"/>
      <c r="SIW50" s="9"/>
      <c r="SIX50" s="8"/>
      <c r="SIY50" s="8"/>
      <c r="SIZ50" s="13"/>
      <c r="SJA50" s="13"/>
      <c r="SJB50" s="14"/>
      <c r="SJC50" s="15"/>
      <c r="SJD50" s="13"/>
      <c r="SJE50" s="9"/>
      <c r="SJF50" s="8"/>
      <c r="SJG50" s="8"/>
      <c r="SJH50" s="13"/>
      <c r="SJI50" s="13"/>
      <c r="SJJ50" s="14"/>
      <c r="SJK50" s="15"/>
      <c r="SJL50" s="13"/>
      <c r="SJM50" s="9"/>
      <c r="SJN50" s="8"/>
      <c r="SJO50" s="8"/>
      <c r="SJP50" s="13"/>
      <c r="SJQ50" s="13"/>
      <c r="SJR50" s="14"/>
      <c r="SJS50" s="15"/>
      <c r="SJT50" s="13"/>
      <c r="SJU50" s="9"/>
      <c r="SJV50" s="8"/>
      <c r="SJW50" s="8"/>
      <c r="SJX50" s="13"/>
      <c r="SJY50" s="13"/>
      <c r="SJZ50" s="14"/>
      <c r="SKA50" s="15"/>
      <c r="SKB50" s="13"/>
      <c r="SKC50" s="9"/>
      <c r="SKD50" s="8"/>
      <c r="SKE50" s="8"/>
      <c r="SKF50" s="13"/>
      <c r="SKG50" s="13"/>
      <c r="SKH50" s="14"/>
      <c r="SKI50" s="15"/>
      <c r="SKJ50" s="13"/>
      <c r="SKK50" s="9"/>
      <c r="SKL50" s="8"/>
      <c r="SKM50" s="8"/>
      <c r="SKN50" s="13"/>
      <c r="SKO50" s="13"/>
      <c r="SKP50" s="14"/>
      <c r="SKQ50" s="15"/>
      <c r="SKR50" s="13"/>
      <c r="SKS50" s="9"/>
      <c r="SKT50" s="8"/>
      <c r="SKU50" s="8"/>
      <c r="SKV50" s="13"/>
      <c r="SKW50" s="13"/>
      <c r="SKX50" s="14"/>
      <c r="SKY50" s="15"/>
      <c r="SKZ50" s="13"/>
      <c r="SLA50" s="9"/>
      <c r="SLB50" s="8"/>
      <c r="SLC50" s="8"/>
      <c r="SLD50" s="13"/>
      <c r="SLE50" s="13"/>
      <c r="SLF50" s="14"/>
      <c r="SLG50" s="15"/>
      <c r="SLH50" s="13"/>
      <c r="SLI50" s="9"/>
      <c r="SLJ50" s="8"/>
      <c r="SLK50" s="8"/>
      <c r="SLL50" s="13"/>
      <c r="SLM50" s="13"/>
      <c r="SLN50" s="14"/>
      <c r="SLO50" s="15"/>
      <c r="SLP50" s="13"/>
      <c r="SLQ50" s="9"/>
      <c r="SLR50" s="8"/>
      <c r="SLS50" s="8"/>
      <c r="SLT50" s="13"/>
      <c r="SLU50" s="13"/>
      <c r="SLV50" s="14"/>
      <c r="SLW50" s="15"/>
      <c r="SLX50" s="13"/>
      <c r="SLY50" s="9"/>
      <c r="SLZ50" s="8"/>
      <c r="SMA50" s="8"/>
      <c r="SMB50" s="13"/>
      <c r="SMC50" s="13"/>
      <c r="SMD50" s="14"/>
      <c r="SME50" s="15"/>
      <c r="SMF50" s="13"/>
      <c r="SMG50" s="9"/>
      <c r="SMH50" s="8"/>
      <c r="SMI50" s="8"/>
      <c r="SMJ50" s="13"/>
      <c r="SMK50" s="13"/>
      <c r="SML50" s="14"/>
      <c r="SMM50" s="15"/>
      <c r="SMN50" s="13"/>
      <c r="SMO50" s="9"/>
      <c r="SMP50" s="8"/>
      <c r="SMQ50" s="8"/>
      <c r="SMR50" s="13"/>
      <c r="SMS50" s="13"/>
      <c r="SMT50" s="14"/>
      <c r="SMU50" s="15"/>
      <c r="SMV50" s="13"/>
      <c r="SMW50" s="9"/>
      <c r="SMX50" s="8"/>
      <c r="SMY50" s="8"/>
      <c r="SMZ50" s="13"/>
      <c r="SNA50" s="13"/>
      <c r="SNB50" s="14"/>
      <c r="SNC50" s="15"/>
      <c r="SND50" s="13"/>
      <c r="SNE50" s="9"/>
      <c r="SNF50" s="8"/>
      <c r="SNG50" s="8"/>
      <c r="SNH50" s="13"/>
      <c r="SNI50" s="13"/>
      <c r="SNJ50" s="14"/>
      <c r="SNK50" s="15"/>
      <c r="SNL50" s="13"/>
      <c r="SNM50" s="9"/>
      <c r="SNN50" s="8"/>
      <c r="SNO50" s="8"/>
      <c r="SNP50" s="13"/>
      <c r="SNQ50" s="13"/>
      <c r="SNR50" s="14"/>
      <c r="SNS50" s="15"/>
      <c r="SNT50" s="13"/>
      <c r="SNU50" s="9"/>
      <c r="SNV50" s="8"/>
      <c r="SNW50" s="8"/>
      <c r="SNX50" s="13"/>
      <c r="SNY50" s="13"/>
      <c r="SNZ50" s="14"/>
      <c r="SOA50" s="15"/>
      <c r="SOB50" s="13"/>
      <c r="SOC50" s="9"/>
      <c r="SOD50" s="8"/>
      <c r="SOE50" s="8"/>
      <c r="SOF50" s="13"/>
      <c r="SOG50" s="13"/>
      <c r="SOH50" s="14"/>
      <c r="SOI50" s="15"/>
      <c r="SOJ50" s="13"/>
      <c r="SOK50" s="9"/>
      <c r="SOL50" s="8"/>
      <c r="SOM50" s="8"/>
      <c r="SON50" s="13"/>
      <c r="SOO50" s="13"/>
      <c r="SOP50" s="14"/>
      <c r="SOQ50" s="15"/>
      <c r="SOR50" s="13"/>
      <c r="SOS50" s="9"/>
      <c r="SOT50" s="8"/>
      <c r="SOU50" s="8"/>
      <c r="SOV50" s="13"/>
      <c r="SOW50" s="13"/>
      <c r="SOX50" s="14"/>
      <c r="SOY50" s="15"/>
      <c r="SOZ50" s="13"/>
      <c r="SPA50" s="9"/>
      <c r="SPB50" s="8"/>
      <c r="SPC50" s="8"/>
      <c r="SPD50" s="13"/>
      <c r="SPE50" s="13"/>
      <c r="SPF50" s="14"/>
      <c r="SPG50" s="15"/>
      <c r="SPH50" s="13"/>
      <c r="SPI50" s="9"/>
      <c r="SPJ50" s="8"/>
      <c r="SPK50" s="8"/>
      <c r="SPL50" s="13"/>
      <c r="SPM50" s="13"/>
      <c r="SPN50" s="14"/>
      <c r="SPO50" s="15"/>
      <c r="SPP50" s="13"/>
      <c r="SPQ50" s="9"/>
      <c r="SPR50" s="8"/>
      <c r="SPS50" s="8"/>
      <c r="SPT50" s="13"/>
      <c r="SPU50" s="13"/>
      <c r="SPV50" s="14"/>
      <c r="SPW50" s="15"/>
      <c r="SPX50" s="13"/>
      <c r="SPY50" s="9"/>
      <c r="SPZ50" s="8"/>
      <c r="SQA50" s="8"/>
      <c r="SQB50" s="13"/>
      <c r="SQC50" s="13"/>
      <c r="SQD50" s="14"/>
      <c r="SQE50" s="15"/>
      <c r="SQF50" s="13"/>
      <c r="SQG50" s="9"/>
      <c r="SQH50" s="8"/>
      <c r="SQI50" s="8"/>
      <c r="SQJ50" s="13"/>
      <c r="SQK50" s="13"/>
      <c r="SQL50" s="14"/>
      <c r="SQM50" s="15"/>
      <c r="SQN50" s="13"/>
      <c r="SQO50" s="9"/>
      <c r="SQP50" s="8"/>
      <c r="SQQ50" s="8"/>
      <c r="SQR50" s="13"/>
      <c r="SQS50" s="13"/>
      <c r="SQT50" s="14"/>
      <c r="SQU50" s="15"/>
      <c r="SQV50" s="13"/>
      <c r="SQW50" s="9"/>
      <c r="SQX50" s="8"/>
      <c r="SQY50" s="8"/>
      <c r="SQZ50" s="13"/>
      <c r="SRA50" s="13"/>
      <c r="SRB50" s="14"/>
      <c r="SRC50" s="15"/>
      <c r="SRD50" s="13"/>
      <c r="SRE50" s="9"/>
      <c r="SRF50" s="8"/>
      <c r="SRG50" s="8"/>
      <c r="SRH50" s="13"/>
      <c r="SRI50" s="13"/>
      <c r="SRJ50" s="14"/>
      <c r="SRK50" s="15"/>
      <c r="SRL50" s="13"/>
      <c r="SRM50" s="9"/>
      <c r="SRN50" s="8"/>
      <c r="SRO50" s="8"/>
      <c r="SRP50" s="13"/>
      <c r="SRQ50" s="13"/>
      <c r="SRR50" s="14"/>
      <c r="SRS50" s="15"/>
      <c r="SRT50" s="13"/>
      <c r="SRU50" s="9"/>
      <c r="SRV50" s="8"/>
      <c r="SRW50" s="8"/>
      <c r="SRX50" s="13"/>
      <c r="SRY50" s="13"/>
      <c r="SRZ50" s="14"/>
      <c r="SSA50" s="15"/>
      <c r="SSB50" s="13"/>
      <c r="SSC50" s="9"/>
      <c r="SSD50" s="8"/>
      <c r="SSE50" s="8"/>
      <c r="SSF50" s="13"/>
      <c r="SSG50" s="13"/>
      <c r="SSH50" s="14"/>
      <c r="SSI50" s="15"/>
      <c r="SSJ50" s="13"/>
      <c r="SSK50" s="9"/>
      <c r="SSL50" s="8"/>
      <c r="SSM50" s="8"/>
      <c r="SSN50" s="13"/>
      <c r="SSO50" s="13"/>
      <c r="SSP50" s="14"/>
      <c r="SSQ50" s="15"/>
      <c r="SSR50" s="13"/>
      <c r="SSS50" s="9"/>
      <c r="SST50" s="8"/>
      <c r="SSU50" s="8"/>
      <c r="SSV50" s="13"/>
      <c r="SSW50" s="13"/>
      <c r="SSX50" s="14"/>
      <c r="SSY50" s="15"/>
      <c r="SSZ50" s="13"/>
      <c r="STA50" s="9"/>
      <c r="STB50" s="8"/>
      <c r="STC50" s="8"/>
      <c r="STD50" s="13"/>
      <c r="STE50" s="13"/>
      <c r="STF50" s="14"/>
      <c r="STG50" s="15"/>
      <c r="STH50" s="13"/>
      <c r="STI50" s="9"/>
      <c r="STJ50" s="8"/>
      <c r="STK50" s="8"/>
      <c r="STL50" s="13"/>
      <c r="STM50" s="13"/>
      <c r="STN50" s="14"/>
      <c r="STO50" s="15"/>
      <c r="STP50" s="13"/>
      <c r="STQ50" s="9"/>
      <c r="STR50" s="8"/>
      <c r="STS50" s="8"/>
      <c r="STT50" s="13"/>
      <c r="STU50" s="13"/>
      <c r="STV50" s="14"/>
      <c r="STW50" s="15"/>
      <c r="STX50" s="13"/>
      <c r="STY50" s="9"/>
      <c r="STZ50" s="8"/>
      <c r="SUA50" s="8"/>
      <c r="SUB50" s="13"/>
      <c r="SUC50" s="13"/>
      <c r="SUD50" s="14"/>
      <c r="SUE50" s="15"/>
      <c r="SUF50" s="13"/>
      <c r="SUG50" s="9"/>
      <c r="SUH50" s="8"/>
      <c r="SUI50" s="8"/>
      <c r="SUJ50" s="13"/>
      <c r="SUK50" s="13"/>
      <c r="SUL50" s="14"/>
      <c r="SUM50" s="15"/>
      <c r="SUN50" s="13"/>
      <c r="SUO50" s="9"/>
      <c r="SUP50" s="8"/>
      <c r="SUQ50" s="8"/>
      <c r="SUR50" s="13"/>
      <c r="SUS50" s="13"/>
      <c r="SUT50" s="14"/>
      <c r="SUU50" s="15"/>
      <c r="SUV50" s="13"/>
      <c r="SUW50" s="9"/>
      <c r="SUX50" s="8"/>
      <c r="SUY50" s="8"/>
      <c r="SUZ50" s="13"/>
      <c r="SVA50" s="13"/>
      <c r="SVB50" s="14"/>
      <c r="SVC50" s="15"/>
      <c r="SVD50" s="13"/>
      <c r="SVE50" s="9"/>
      <c r="SVF50" s="8"/>
      <c r="SVG50" s="8"/>
      <c r="SVH50" s="13"/>
      <c r="SVI50" s="13"/>
      <c r="SVJ50" s="14"/>
      <c r="SVK50" s="15"/>
      <c r="SVL50" s="13"/>
      <c r="SVM50" s="9"/>
      <c r="SVN50" s="8"/>
      <c r="SVO50" s="8"/>
      <c r="SVP50" s="13"/>
      <c r="SVQ50" s="13"/>
      <c r="SVR50" s="14"/>
      <c r="SVS50" s="15"/>
      <c r="SVT50" s="13"/>
      <c r="SVU50" s="9"/>
      <c r="SVV50" s="8"/>
      <c r="SVW50" s="8"/>
      <c r="SVX50" s="13"/>
      <c r="SVY50" s="13"/>
      <c r="SVZ50" s="14"/>
      <c r="SWA50" s="15"/>
      <c r="SWB50" s="13"/>
      <c r="SWC50" s="9"/>
      <c r="SWD50" s="8"/>
      <c r="SWE50" s="8"/>
      <c r="SWF50" s="13"/>
      <c r="SWG50" s="13"/>
      <c r="SWH50" s="14"/>
      <c r="SWI50" s="15"/>
      <c r="SWJ50" s="13"/>
      <c r="SWK50" s="9"/>
      <c r="SWL50" s="8"/>
      <c r="SWM50" s="8"/>
      <c r="SWN50" s="13"/>
      <c r="SWO50" s="13"/>
      <c r="SWP50" s="14"/>
      <c r="SWQ50" s="15"/>
      <c r="SWR50" s="13"/>
      <c r="SWS50" s="9"/>
      <c r="SWT50" s="8"/>
      <c r="SWU50" s="8"/>
      <c r="SWV50" s="13"/>
      <c r="SWW50" s="13"/>
      <c r="SWX50" s="14"/>
      <c r="SWY50" s="15"/>
      <c r="SWZ50" s="13"/>
      <c r="SXA50" s="9"/>
      <c r="SXB50" s="8"/>
      <c r="SXC50" s="8"/>
      <c r="SXD50" s="13"/>
      <c r="SXE50" s="13"/>
      <c r="SXF50" s="14"/>
      <c r="SXG50" s="15"/>
      <c r="SXH50" s="13"/>
      <c r="SXI50" s="9"/>
      <c r="SXJ50" s="8"/>
      <c r="SXK50" s="8"/>
      <c r="SXL50" s="13"/>
      <c r="SXM50" s="13"/>
      <c r="SXN50" s="14"/>
      <c r="SXO50" s="15"/>
      <c r="SXP50" s="13"/>
      <c r="SXQ50" s="9"/>
      <c r="SXR50" s="8"/>
      <c r="SXS50" s="8"/>
      <c r="SXT50" s="13"/>
      <c r="SXU50" s="13"/>
      <c r="SXV50" s="14"/>
      <c r="SXW50" s="15"/>
      <c r="SXX50" s="13"/>
      <c r="SXY50" s="9"/>
      <c r="SXZ50" s="8"/>
      <c r="SYA50" s="8"/>
      <c r="SYB50" s="13"/>
      <c r="SYC50" s="13"/>
      <c r="SYD50" s="14"/>
      <c r="SYE50" s="15"/>
      <c r="SYF50" s="13"/>
      <c r="SYG50" s="9"/>
      <c r="SYH50" s="8"/>
      <c r="SYI50" s="8"/>
      <c r="SYJ50" s="13"/>
      <c r="SYK50" s="13"/>
      <c r="SYL50" s="14"/>
      <c r="SYM50" s="15"/>
      <c r="SYN50" s="13"/>
      <c r="SYO50" s="9"/>
      <c r="SYP50" s="8"/>
      <c r="SYQ50" s="8"/>
      <c r="SYR50" s="13"/>
      <c r="SYS50" s="13"/>
      <c r="SYT50" s="14"/>
      <c r="SYU50" s="15"/>
      <c r="SYV50" s="13"/>
      <c r="SYW50" s="9"/>
      <c r="SYX50" s="8"/>
      <c r="SYY50" s="8"/>
      <c r="SYZ50" s="13"/>
      <c r="SZA50" s="13"/>
      <c r="SZB50" s="14"/>
      <c r="SZC50" s="15"/>
      <c r="SZD50" s="13"/>
      <c r="SZE50" s="9"/>
      <c r="SZF50" s="8"/>
      <c r="SZG50" s="8"/>
      <c r="SZH50" s="13"/>
      <c r="SZI50" s="13"/>
      <c r="SZJ50" s="14"/>
      <c r="SZK50" s="15"/>
      <c r="SZL50" s="13"/>
      <c r="SZM50" s="9"/>
      <c r="SZN50" s="8"/>
      <c r="SZO50" s="8"/>
      <c r="SZP50" s="13"/>
      <c r="SZQ50" s="13"/>
      <c r="SZR50" s="14"/>
      <c r="SZS50" s="15"/>
      <c r="SZT50" s="13"/>
      <c r="SZU50" s="9"/>
      <c r="SZV50" s="8"/>
      <c r="SZW50" s="8"/>
      <c r="SZX50" s="13"/>
      <c r="SZY50" s="13"/>
      <c r="SZZ50" s="14"/>
      <c r="TAA50" s="15"/>
      <c r="TAB50" s="13"/>
      <c r="TAC50" s="9"/>
      <c r="TAD50" s="8"/>
      <c r="TAE50" s="8"/>
      <c r="TAF50" s="13"/>
      <c r="TAG50" s="13"/>
      <c r="TAH50" s="14"/>
      <c r="TAI50" s="15"/>
      <c r="TAJ50" s="13"/>
      <c r="TAK50" s="9"/>
      <c r="TAL50" s="8"/>
      <c r="TAM50" s="8"/>
      <c r="TAN50" s="13"/>
      <c r="TAO50" s="13"/>
      <c r="TAP50" s="14"/>
      <c r="TAQ50" s="15"/>
      <c r="TAR50" s="13"/>
      <c r="TAS50" s="9"/>
      <c r="TAT50" s="8"/>
      <c r="TAU50" s="8"/>
      <c r="TAV50" s="13"/>
      <c r="TAW50" s="13"/>
      <c r="TAX50" s="14"/>
      <c r="TAY50" s="15"/>
      <c r="TAZ50" s="13"/>
      <c r="TBA50" s="9"/>
      <c r="TBB50" s="8"/>
      <c r="TBC50" s="8"/>
      <c r="TBD50" s="13"/>
      <c r="TBE50" s="13"/>
      <c r="TBF50" s="14"/>
      <c r="TBG50" s="15"/>
      <c r="TBH50" s="13"/>
      <c r="TBI50" s="9"/>
      <c r="TBJ50" s="8"/>
      <c r="TBK50" s="8"/>
      <c r="TBL50" s="13"/>
      <c r="TBM50" s="13"/>
      <c r="TBN50" s="14"/>
      <c r="TBO50" s="15"/>
      <c r="TBP50" s="13"/>
      <c r="TBQ50" s="9"/>
      <c r="TBR50" s="8"/>
      <c r="TBS50" s="8"/>
      <c r="TBT50" s="13"/>
      <c r="TBU50" s="13"/>
      <c r="TBV50" s="14"/>
      <c r="TBW50" s="15"/>
      <c r="TBX50" s="13"/>
      <c r="TBY50" s="9"/>
      <c r="TBZ50" s="8"/>
      <c r="TCA50" s="8"/>
      <c r="TCB50" s="13"/>
      <c r="TCC50" s="13"/>
      <c r="TCD50" s="14"/>
      <c r="TCE50" s="15"/>
      <c r="TCF50" s="13"/>
      <c r="TCG50" s="9"/>
      <c r="TCH50" s="8"/>
      <c r="TCI50" s="8"/>
      <c r="TCJ50" s="13"/>
      <c r="TCK50" s="13"/>
      <c r="TCL50" s="14"/>
      <c r="TCM50" s="15"/>
      <c r="TCN50" s="13"/>
      <c r="TCO50" s="9"/>
      <c r="TCP50" s="8"/>
      <c r="TCQ50" s="8"/>
      <c r="TCR50" s="13"/>
      <c r="TCS50" s="13"/>
      <c r="TCT50" s="14"/>
      <c r="TCU50" s="15"/>
      <c r="TCV50" s="13"/>
      <c r="TCW50" s="9"/>
      <c r="TCX50" s="8"/>
      <c r="TCY50" s="8"/>
      <c r="TCZ50" s="13"/>
      <c r="TDA50" s="13"/>
      <c r="TDB50" s="14"/>
      <c r="TDC50" s="15"/>
      <c r="TDD50" s="13"/>
      <c r="TDE50" s="9"/>
      <c r="TDF50" s="8"/>
      <c r="TDG50" s="8"/>
      <c r="TDH50" s="13"/>
      <c r="TDI50" s="13"/>
      <c r="TDJ50" s="14"/>
      <c r="TDK50" s="15"/>
      <c r="TDL50" s="13"/>
      <c r="TDM50" s="9"/>
      <c r="TDN50" s="8"/>
      <c r="TDO50" s="8"/>
      <c r="TDP50" s="13"/>
      <c r="TDQ50" s="13"/>
      <c r="TDR50" s="14"/>
      <c r="TDS50" s="15"/>
      <c r="TDT50" s="13"/>
      <c r="TDU50" s="9"/>
      <c r="TDV50" s="8"/>
      <c r="TDW50" s="8"/>
      <c r="TDX50" s="13"/>
      <c r="TDY50" s="13"/>
      <c r="TDZ50" s="14"/>
      <c r="TEA50" s="15"/>
      <c r="TEB50" s="13"/>
      <c r="TEC50" s="9"/>
      <c r="TED50" s="8"/>
      <c r="TEE50" s="8"/>
      <c r="TEF50" s="13"/>
      <c r="TEG50" s="13"/>
      <c r="TEH50" s="14"/>
      <c r="TEI50" s="15"/>
      <c r="TEJ50" s="13"/>
      <c r="TEK50" s="9"/>
      <c r="TEL50" s="8"/>
      <c r="TEM50" s="8"/>
      <c r="TEN50" s="13"/>
      <c r="TEO50" s="13"/>
      <c r="TEP50" s="14"/>
      <c r="TEQ50" s="15"/>
      <c r="TER50" s="13"/>
      <c r="TES50" s="9"/>
      <c r="TET50" s="8"/>
      <c r="TEU50" s="8"/>
      <c r="TEV50" s="13"/>
      <c r="TEW50" s="13"/>
      <c r="TEX50" s="14"/>
      <c r="TEY50" s="15"/>
      <c r="TEZ50" s="13"/>
      <c r="TFA50" s="9"/>
      <c r="TFB50" s="8"/>
      <c r="TFC50" s="8"/>
      <c r="TFD50" s="13"/>
      <c r="TFE50" s="13"/>
      <c r="TFF50" s="14"/>
      <c r="TFG50" s="15"/>
      <c r="TFH50" s="13"/>
      <c r="TFI50" s="9"/>
      <c r="TFJ50" s="8"/>
      <c r="TFK50" s="8"/>
      <c r="TFL50" s="13"/>
      <c r="TFM50" s="13"/>
      <c r="TFN50" s="14"/>
      <c r="TFO50" s="15"/>
      <c r="TFP50" s="13"/>
      <c r="TFQ50" s="9"/>
      <c r="TFR50" s="8"/>
      <c r="TFS50" s="8"/>
      <c r="TFT50" s="13"/>
      <c r="TFU50" s="13"/>
      <c r="TFV50" s="14"/>
      <c r="TFW50" s="15"/>
      <c r="TFX50" s="13"/>
      <c r="TFY50" s="9"/>
      <c r="TFZ50" s="8"/>
      <c r="TGA50" s="8"/>
      <c r="TGB50" s="13"/>
      <c r="TGC50" s="13"/>
      <c r="TGD50" s="14"/>
      <c r="TGE50" s="15"/>
      <c r="TGF50" s="13"/>
      <c r="TGG50" s="9"/>
      <c r="TGH50" s="8"/>
      <c r="TGI50" s="8"/>
      <c r="TGJ50" s="13"/>
      <c r="TGK50" s="13"/>
      <c r="TGL50" s="14"/>
      <c r="TGM50" s="15"/>
      <c r="TGN50" s="13"/>
      <c r="TGO50" s="9"/>
      <c r="TGP50" s="8"/>
      <c r="TGQ50" s="8"/>
      <c r="TGR50" s="13"/>
      <c r="TGS50" s="13"/>
      <c r="TGT50" s="14"/>
      <c r="TGU50" s="15"/>
      <c r="TGV50" s="13"/>
      <c r="TGW50" s="9"/>
      <c r="TGX50" s="8"/>
      <c r="TGY50" s="8"/>
      <c r="TGZ50" s="13"/>
      <c r="THA50" s="13"/>
      <c r="THB50" s="14"/>
      <c r="THC50" s="15"/>
      <c r="THD50" s="13"/>
      <c r="THE50" s="9"/>
      <c r="THF50" s="8"/>
      <c r="THG50" s="8"/>
      <c r="THH50" s="13"/>
      <c r="THI50" s="13"/>
      <c r="THJ50" s="14"/>
      <c r="THK50" s="15"/>
      <c r="THL50" s="13"/>
      <c r="THM50" s="9"/>
      <c r="THN50" s="8"/>
      <c r="THO50" s="8"/>
      <c r="THP50" s="13"/>
      <c r="THQ50" s="13"/>
      <c r="THR50" s="14"/>
      <c r="THS50" s="15"/>
      <c r="THT50" s="13"/>
      <c r="THU50" s="9"/>
      <c r="THV50" s="8"/>
      <c r="THW50" s="8"/>
      <c r="THX50" s="13"/>
      <c r="THY50" s="13"/>
      <c r="THZ50" s="14"/>
      <c r="TIA50" s="15"/>
      <c r="TIB50" s="13"/>
      <c r="TIC50" s="9"/>
      <c r="TID50" s="8"/>
      <c r="TIE50" s="8"/>
      <c r="TIF50" s="13"/>
      <c r="TIG50" s="13"/>
      <c r="TIH50" s="14"/>
      <c r="TII50" s="15"/>
      <c r="TIJ50" s="13"/>
      <c r="TIK50" s="9"/>
      <c r="TIL50" s="8"/>
      <c r="TIM50" s="8"/>
      <c r="TIN50" s="13"/>
      <c r="TIO50" s="13"/>
      <c r="TIP50" s="14"/>
      <c r="TIQ50" s="15"/>
      <c r="TIR50" s="13"/>
      <c r="TIS50" s="9"/>
      <c r="TIT50" s="8"/>
      <c r="TIU50" s="8"/>
      <c r="TIV50" s="13"/>
      <c r="TIW50" s="13"/>
      <c r="TIX50" s="14"/>
      <c r="TIY50" s="15"/>
      <c r="TIZ50" s="13"/>
      <c r="TJA50" s="9"/>
      <c r="TJB50" s="8"/>
      <c r="TJC50" s="8"/>
      <c r="TJD50" s="13"/>
      <c r="TJE50" s="13"/>
      <c r="TJF50" s="14"/>
      <c r="TJG50" s="15"/>
      <c r="TJH50" s="13"/>
      <c r="TJI50" s="9"/>
      <c r="TJJ50" s="8"/>
      <c r="TJK50" s="8"/>
      <c r="TJL50" s="13"/>
      <c r="TJM50" s="13"/>
      <c r="TJN50" s="14"/>
      <c r="TJO50" s="15"/>
      <c r="TJP50" s="13"/>
      <c r="TJQ50" s="9"/>
      <c r="TJR50" s="8"/>
      <c r="TJS50" s="8"/>
      <c r="TJT50" s="13"/>
      <c r="TJU50" s="13"/>
      <c r="TJV50" s="14"/>
      <c r="TJW50" s="15"/>
      <c r="TJX50" s="13"/>
      <c r="TJY50" s="9"/>
      <c r="TJZ50" s="8"/>
      <c r="TKA50" s="8"/>
      <c r="TKB50" s="13"/>
      <c r="TKC50" s="13"/>
      <c r="TKD50" s="14"/>
      <c r="TKE50" s="15"/>
      <c r="TKF50" s="13"/>
      <c r="TKG50" s="9"/>
      <c r="TKH50" s="8"/>
      <c r="TKI50" s="8"/>
      <c r="TKJ50" s="13"/>
      <c r="TKK50" s="13"/>
      <c r="TKL50" s="14"/>
      <c r="TKM50" s="15"/>
      <c r="TKN50" s="13"/>
      <c r="TKO50" s="9"/>
      <c r="TKP50" s="8"/>
      <c r="TKQ50" s="8"/>
      <c r="TKR50" s="13"/>
      <c r="TKS50" s="13"/>
      <c r="TKT50" s="14"/>
      <c r="TKU50" s="15"/>
      <c r="TKV50" s="13"/>
      <c r="TKW50" s="9"/>
      <c r="TKX50" s="8"/>
      <c r="TKY50" s="8"/>
      <c r="TKZ50" s="13"/>
      <c r="TLA50" s="13"/>
      <c r="TLB50" s="14"/>
      <c r="TLC50" s="15"/>
      <c r="TLD50" s="13"/>
      <c r="TLE50" s="9"/>
      <c r="TLF50" s="8"/>
      <c r="TLG50" s="8"/>
      <c r="TLH50" s="13"/>
      <c r="TLI50" s="13"/>
      <c r="TLJ50" s="14"/>
      <c r="TLK50" s="15"/>
      <c r="TLL50" s="13"/>
      <c r="TLM50" s="9"/>
      <c r="TLN50" s="8"/>
      <c r="TLO50" s="8"/>
      <c r="TLP50" s="13"/>
      <c r="TLQ50" s="13"/>
      <c r="TLR50" s="14"/>
      <c r="TLS50" s="15"/>
      <c r="TLT50" s="13"/>
      <c r="TLU50" s="9"/>
      <c r="TLV50" s="8"/>
      <c r="TLW50" s="8"/>
      <c r="TLX50" s="13"/>
      <c r="TLY50" s="13"/>
      <c r="TLZ50" s="14"/>
      <c r="TMA50" s="15"/>
      <c r="TMB50" s="13"/>
      <c r="TMC50" s="9"/>
      <c r="TMD50" s="8"/>
      <c r="TME50" s="8"/>
      <c r="TMF50" s="13"/>
      <c r="TMG50" s="13"/>
      <c r="TMH50" s="14"/>
      <c r="TMI50" s="15"/>
      <c r="TMJ50" s="13"/>
      <c r="TMK50" s="9"/>
      <c r="TML50" s="8"/>
      <c r="TMM50" s="8"/>
      <c r="TMN50" s="13"/>
      <c r="TMO50" s="13"/>
      <c r="TMP50" s="14"/>
      <c r="TMQ50" s="15"/>
      <c r="TMR50" s="13"/>
      <c r="TMS50" s="9"/>
      <c r="TMT50" s="8"/>
      <c r="TMU50" s="8"/>
      <c r="TMV50" s="13"/>
      <c r="TMW50" s="13"/>
      <c r="TMX50" s="14"/>
      <c r="TMY50" s="15"/>
      <c r="TMZ50" s="13"/>
      <c r="TNA50" s="9"/>
      <c r="TNB50" s="8"/>
      <c r="TNC50" s="8"/>
      <c r="TND50" s="13"/>
      <c r="TNE50" s="13"/>
      <c r="TNF50" s="14"/>
      <c r="TNG50" s="15"/>
      <c r="TNH50" s="13"/>
      <c r="TNI50" s="9"/>
      <c r="TNJ50" s="8"/>
      <c r="TNK50" s="8"/>
      <c r="TNL50" s="13"/>
      <c r="TNM50" s="13"/>
      <c r="TNN50" s="14"/>
      <c r="TNO50" s="15"/>
      <c r="TNP50" s="13"/>
      <c r="TNQ50" s="9"/>
      <c r="TNR50" s="8"/>
      <c r="TNS50" s="8"/>
      <c r="TNT50" s="13"/>
      <c r="TNU50" s="13"/>
      <c r="TNV50" s="14"/>
      <c r="TNW50" s="15"/>
      <c r="TNX50" s="13"/>
      <c r="TNY50" s="9"/>
      <c r="TNZ50" s="8"/>
      <c r="TOA50" s="8"/>
      <c r="TOB50" s="13"/>
      <c r="TOC50" s="13"/>
      <c r="TOD50" s="14"/>
      <c r="TOE50" s="15"/>
      <c r="TOF50" s="13"/>
      <c r="TOG50" s="9"/>
      <c r="TOH50" s="8"/>
      <c r="TOI50" s="8"/>
      <c r="TOJ50" s="13"/>
      <c r="TOK50" s="13"/>
      <c r="TOL50" s="14"/>
      <c r="TOM50" s="15"/>
      <c r="TON50" s="13"/>
      <c r="TOO50" s="9"/>
      <c r="TOP50" s="8"/>
      <c r="TOQ50" s="8"/>
      <c r="TOR50" s="13"/>
      <c r="TOS50" s="13"/>
      <c r="TOT50" s="14"/>
      <c r="TOU50" s="15"/>
      <c r="TOV50" s="13"/>
      <c r="TOW50" s="9"/>
      <c r="TOX50" s="8"/>
      <c r="TOY50" s="8"/>
      <c r="TOZ50" s="13"/>
      <c r="TPA50" s="13"/>
      <c r="TPB50" s="14"/>
      <c r="TPC50" s="15"/>
      <c r="TPD50" s="13"/>
      <c r="TPE50" s="9"/>
      <c r="TPF50" s="8"/>
      <c r="TPG50" s="8"/>
      <c r="TPH50" s="13"/>
      <c r="TPI50" s="13"/>
      <c r="TPJ50" s="14"/>
      <c r="TPK50" s="15"/>
      <c r="TPL50" s="13"/>
      <c r="TPM50" s="9"/>
      <c r="TPN50" s="8"/>
      <c r="TPO50" s="8"/>
      <c r="TPP50" s="13"/>
      <c r="TPQ50" s="13"/>
      <c r="TPR50" s="14"/>
      <c r="TPS50" s="15"/>
      <c r="TPT50" s="13"/>
      <c r="TPU50" s="9"/>
      <c r="TPV50" s="8"/>
      <c r="TPW50" s="8"/>
      <c r="TPX50" s="13"/>
      <c r="TPY50" s="13"/>
      <c r="TPZ50" s="14"/>
      <c r="TQA50" s="15"/>
      <c r="TQB50" s="13"/>
      <c r="TQC50" s="9"/>
      <c r="TQD50" s="8"/>
      <c r="TQE50" s="8"/>
      <c r="TQF50" s="13"/>
      <c r="TQG50" s="13"/>
      <c r="TQH50" s="14"/>
      <c r="TQI50" s="15"/>
      <c r="TQJ50" s="13"/>
      <c r="TQK50" s="9"/>
      <c r="TQL50" s="8"/>
      <c r="TQM50" s="8"/>
      <c r="TQN50" s="13"/>
      <c r="TQO50" s="13"/>
      <c r="TQP50" s="14"/>
      <c r="TQQ50" s="15"/>
      <c r="TQR50" s="13"/>
      <c r="TQS50" s="9"/>
      <c r="TQT50" s="8"/>
      <c r="TQU50" s="8"/>
      <c r="TQV50" s="13"/>
      <c r="TQW50" s="13"/>
      <c r="TQX50" s="14"/>
      <c r="TQY50" s="15"/>
      <c r="TQZ50" s="13"/>
      <c r="TRA50" s="9"/>
      <c r="TRB50" s="8"/>
      <c r="TRC50" s="8"/>
      <c r="TRD50" s="13"/>
      <c r="TRE50" s="13"/>
      <c r="TRF50" s="14"/>
      <c r="TRG50" s="15"/>
      <c r="TRH50" s="13"/>
      <c r="TRI50" s="9"/>
      <c r="TRJ50" s="8"/>
      <c r="TRK50" s="8"/>
      <c r="TRL50" s="13"/>
      <c r="TRM50" s="13"/>
      <c r="TRN50" s="14"/>
      <c r="TRO50" s="15"/>
      <c r="TRP50" s="13"/>
      <c r="TRQ50" s="9"/>
      <c r="TRR50" s="8"/>
      <c r="TRS50" s="8"/>
      <c r="TRT50" s="13"/>
      <c r="TRU50" s="13"/>
      <c r="TRV50" s="14"/>
      <c r="TRW50" s="15"/>
      <c r="TRX50" s="13"/>
      <c r="TRY50" s="9"/>
      <c r="TRZ50" s="8"/>
      <c r="TSA50" s="8"/>
      <c r="TSB50" s="13"/>
      <c r="TSC50" s="13"/>
      <c r="TSD50" s="14"/>
      <c r="TSE50" s="15"/>
      <c r="TSF50" s="13"/>
      <c r="TSG50" s="9"/>
      <c r="TSH50" s="8"/>
      <c r="TSI50" s="8"/>
      <c r="TSJ50" s="13"/>
      <c r="TSK50" s="13"/>
      <c r="TSL50" s="14"/>
      <c r="TSM50" s="15"/>
      <c r="TSN50" s="13"/>
      <c r="TSO50" s="9"/>
      <c r="TSP50" s="8"/>
      <c r="TSQ50" s="8"/>
      <c r="TSR50" s="13"/>
      <c r="TSS50" s="13"/>
      <c r="TST50" s="14"/>
      <c r="TSU50" s="15"/>
      <c r="TSV50" s="13"/>
      <c r="TSW50" s="9"/>
      <c r="TSX50" s="8"/>
      <c r="TSY50" s="8"/>
      <c r="TSZ50" s="13"/>
      <c r="TTA50" s="13"/>
      <c r="TTB50" s="14"/>
      <c r="TTC50" s="15"/>
      <c r="TTD50" s="13"/>
      <c r="TTE50" s="9"/>
      <c r="TTF50" s="8"/>
      <c r="TTG50" s="8"/>
      <c r="TTH50" s="13"/>
      <c r="TTI50" s="13"/>
      <c r="TTJ50" s="14"/>
      <c r="TTK50" s="15"/>
      <c r="TTL50" s="13"/>
      <c r="TTM50" s="9"/>
      <c r="TTN50" s="8"/>
      <c r="TTO50" s="8"/>
      <c r="TTP50" s="13"/>
      <c r="TTQ50" s="13"/>
      <c r="TTR50" s="14"/>
      <c r="TTS50" s="15"/>
      <c r="TTT50" s="13"/>
      <c r="TTU50" s="9"/>
      <c r="TTV50" s="8"/>
      <c r="TTW50" s="8"/>
      <c r="TTX50" s="13"/>
      <c r="TTY50" s="13"/>
      <c r="TTZ50" s="14"/>
      <c r="TUA50" s="15"/>
      <c r="TUB50" s="13"/>
      <c r="TUC50" s="9"/>
      <c r="TUD50" s="8"/>
      <c r="TUE50" s="8"/>
      <c r="TUF50" s="13"/>
      <c r="TUG50" s="13"/>
      <c r="TUH50" s="14"/>
      <c r="TUI50" s="15"/>
      <c r="TUJ50" s="13"/>
      <c r="TUK50" s="9"/>
      <c r="TUL50" s="8"/>
      <c r="TUM50" s="8"/>
      <c r="TUN50" s="13"/>
      <c r="TUO50" s="13"/>
      <c r="TUP50" s="14"/>
      <c r="TUQ50" s="15"/>
      <c r="TUR50" s="13"/>
      <c r="TUS50" s="9"/>
      <c r="TUT50" s="8"/>
      <c r="TUU50" s="8"/>
      <c r="TUV50" s="13"/>
      <c r="TUW50" s="13"/>
      <c r="TUX50" s="14"/>
      <c r="TUY50" s="15"/>
      <c r="TUZ50" s="13"/>
      <c r="TVA50" s="9"/>
      <c r="TVB50" s="8"/>
      <c r="TVC50" s="8"/>
      <c r="TVD50" s="13"/>
      <c r="TVE50" s="13"/>
      <c r="TVF50" s="14"/>
      <c r="TVG50" s="15"/>
      <c r="TVH50" s="13"/>
      <c r="TVI50" s="9"/>
      <c r="TVJ50" s="8"/>
      <c r="TVK50" s="8"/>
      <c r="TVL50" s="13"/>
      <c r="TVM50" s="13"/>
      <c r="TVN50" s="14"/>
      <c r="TVO50" s="15"/>
      <c r="TVP50" s="13"/>
      <c r="TVQ50" s="9"/>
      <c r="TVR50" s="8"/>
      <c r="TVS50" s="8"/>
      <c r="TVT50" s="13"/>
      <c r="TVU50" s="13"/>
      <c r="TVV50" s="14"/>
      <c r="TVW50" s="15"/>
      <c r="TVX50" s="13"/>
      <c r="TVY50" s="9"/>
      <c r="TVZ50" s="8"/>
      <c r="TWA50" s="8"/>
      <c r="TWB50" s="13"/>
      <c r="TWC50" s="13"/>
      <c r="TWD50" s="14"/>
      <c r="TWE50" s="15"/>
      <c r="TWF50" s="13"/>
      <c r="TWG50" s="9"/>
      <c r="TWH50" s="8"/>
      <c r="TWI50" s="8"/>
      <c r="TWJ50" s="13"/>
      <c r="TWK50" s="13"/>
      <c r="TWL50" s="14"/>
      <c r="TWM50" s="15"/>
      <c r="TWN50" s="13"/>
      <c r="TWO50" s="9"/>
      <c r="TWP50" s="8"/>
      <c r="TWQ50" s="8"/>
      <c r="TWR50" s="13"/>
      <c r="TWS50" s="13"/>
      <c r="TWT50" s="14"/>
      <c r="TWU50" s="15"/>
      <c r="TWV50" s="13"/>
      <c r="TWW50" s="9"/>
      <c r="TWX50" s="8"/>
      <c r="TWY50" s="8"/>
      <c r="TWZ50" s="13"/>
      <c r="TXA50" s="13"/>
      <c r="TXB50" s="14"/>
      <c r="TXC50" s="15"/>
      <c r="TXD50" s="13"/>
      <c r="TXE50" s="9"/>
      <c r="TXF50" s="8"/>
      <c r="TXG50" s="8"/>
      <c r="TXH50" s="13"/>
      <c r="TXI50" s="13"/>
      <c r="TXJ50" s="14"/>
      <c r="TXK50" s="15"/>
      <c r="TXL50" s="13"/>
      <c r="TXM50" s="9"/>
      <c r="TXN50" s="8"/>
      <c r="TXO50" s="8"/>
      <c r="TXP50" s="13"/>
      <c r="TXQ50" s="13"/>
      <c r="TXR50" s="14"/>
      <c r="TXS50" s="15"/>
      <c r="TXT50" s="13"/>
      <c r="TXU50" s="9"/>
      <c r="TXV50" s="8"/>
      <c r="TXW50" s="8"/>
      <c r="TXX50" s="13"/>
      <c r="TXY50" s="13"/>
      <c r="TXZ50" s="14"/>
      <c r="TYA50" s="15"/>
      <c r="TYB50" s="13"/>
      <c r="TYC50" s="9"/>
      <c r="TYD50" s="8"/>
      <c r="TYE50" s="8"/>
      <c r="TYF50" s="13"/>
      <c r="TYG50" s="13"/>
      <c r="TYH50" s="14"/>
      <c r="TYI50" s="15"/>
      <c r="TYJ50" s="13"/>
      <c r="TYK50" s="9"/>
      <c r="TYL50" s="8"/>
      <c r="TYM50" s="8"/>
      <c r="TYN50" s="13"/>
      <c r="TYO50" s="13"/>
      <c r="TYP50" s="14"/>
      <c r="TYQ50" s="15"/>
      <c r="TYR50" s="13"/>
      <c r="TYS50" s="9"/>
      <c r="TYT50" s="8"/>
      <c r="TYU50" s="8"/>
      <c r="TYV50" s="13"/>
      <c r="TYW50" s="13"/>
      <c r="TYX50" s="14"/>
      <c r="TYY50" s="15"/>
      <c r="TYZ50" s="13"/>
      <c r="TZA50" s="9"/>
      <c r="TZB50" s="8"/>
      <c r="TZC50" s="8"/>
      <c r="TZD50" s="13"/>
      <c r="TZE50" s="13"/>
      <c r="TZF50" s="14"/>
      <c r="TZG50" s="15"/>
      <c r="TZH50" s="13"/>
      <c r="TZI50" s="9"/>
      <c r="TZJ50" s="8"/>
      <c r="TZK50" s="8"/>
      <c r="TZL50" s="13"/>
      <c r="TZM50" s="13"/>
      <c r="TZN50" s="14"/>
      <c r="TZO50" s="15"/>
      <c r="TZP50" s="13"/>
      <c r="TZQ50" s="9"/>
      <c r="TZR50" s="8"/>
      <c r="TZS50" s="8"/>
      <c r="TZT50" s="13"/>
      <c r="TZU50" s="13"/>
      <c r="TZV50" s="14"/>
      <c r="TZW50" s="15"/>
      <c r="TZX50" s="13"/>
      <c r="TZY50" s="9"/>
      <c r="TZZ50" s="8"/>
      <c r="UAA50" s="8"/>
      <c r="UAB50" s="13"/>
      <c r="UAC50" s="13"/>
      <c r="UAD50" s="14"/>
      <c r="UAE50" s="15"/>
      <c r="UAF50" s="13"/>
      <c r="UAG50" s="9"/>
      <c r="UAH50" s="8"/>
      <c r="UAI50" s="8"/>
      <c r="UAJ50" s="13"/>
      <c r="UAK50" s="13"/>
      <c r="UAL50" s="14"/>
      <c r="UAM50" s="15"/>
      <c r="UAN50" s="13"/>
      <c r="UAO50" s="9"/>
      <c r="UAP50" s="8"/>
      <c r="UAQ50" s="8"/>
      <c r="UAR50" s="13"/>
      <c r="UAS50" s="13"/>
      <c r="UAT50" s="14"/>
      <c r="UAU50" s="15"/>
      <c r="UAV50" s="13"/>
      <c r="UAW50" s="9"/>
      <c r="UAX50" s="8"/>
      <c r="UAY50" s="8"/>
      <c r="UAZ50" s="13"/>
      <c r="UBA50" s="13"/>
      <c r="UBB50" s="14"/>
      <c r="UBC50" s="15"/>
      <c r="UBD50" s="13"/>
      <c r="UBE50" s="9"/>
      <c r="UBF50" s="8"/>
      <c r="UBG50" s="8"/>
      <c r="UBH50" s="13"/>
      <c r="UBI50" s="13"/>
      <c r="UBJ50" s="14"/>
      <c r="UBK50" s="15"/>
      <c r="UBL50" s="13"/>
      <c r="UBM50" s="9"/>
      <c r="UBN50" s="8"/>
      <c r="UBO50" s="8"/>
      <c r="UBP50" s="13"/>
      <c r="UBQ50" s="13"/>
      <c r="UBR50" s="14"/>
      <c r="UBS50" s="15"/>
      <c r="UBT50" s="13"/>
      <c r="UBU50" s="9"/>
      <c r="UBV50" s="8"/>
      <c r="UBW50" s="8"/>
      <c r="UBX50" s="13"/>
      <c r="UBY50" s="13"/>
      <c r="UBZ50" s="14"/>
      <c r="UCA50" s="15"/>
      <c r="UCB50" s="13"/>
      <c r="UCC50" s="9"/>
      <c r="UCD50" s="8"/>
      <c r="UCE50" s="8"/>
      <c r="UCF50" s="13"/>
      <c r="UCG50" s="13"/>
      <c r="UCH50" s="14"/>
      <c r="UCI50" s="15"/>
      <c r="UCJ50" s="13"/>
      <c r="UCK50" s="9"/>
      <c r="UCL50" s="8"/>
      <c r="UCM50" s="8"/>
      <c r="UCN50" s="13"/>
      <c r="UCO50" s="13"/>
      <c r="UCP50" s="14"/>
      <c r="UCQ50" s="15"/>
      <c r="UCR50" s="13"/>
      <c r="UCS50" s="9"/>
      <c r="UCT50" s="8"/>
      <c r="UCU50" s="8"/>
      <c r="UCV50" s="13"/>
      <c r="UCW50" s="13"/>
      <c r="UCX50" s="14"/>
      <c r="UCY50" s="15"/>
      <c r="UCZ50" s="13"/>
      <c r="UDA50" s="9"/>
      <c r="UDB50" s="8"/>
      <c r="UDC50" s="8"/>
      <c r="UDD50" s="13"/>
      <c r="UDE50" s="13"/>
      <c r="UDF50" s="14"/>
      <c r="UDG50" s="15"/>
      <c r="UDH50" s="13"/>
      <c r="UDI50" s="9"/>
      <c r="UDJ50" s="8"/>
      <c r="UDK50" s="8"/>
      <c r="UDL50" s="13"/>
      <c r="UDM50" s="13"/>
      <c r="UDN50" s="14"/>
      <c r="UDO50" s="15"/>
      <c r="UDP50" s="13"/>
      <c r="UDQ50" s="9"/>
      <c r="UDR50" s="8"/>
      <c r="UDS50" s="8"/>
      <c r="UDT50" s="13"/>
      <c r="UDU50" s="13"/>
      <c r="UDV50" s="14"/>
      <c r="UDW50" s="15"/>
      <c r="UDX50" s="13"/>
      <c r="UDY50" s="9"/>
      <c r="UDZ50" s="8"/>
      <c r="UEA50" s="8"/>
      <c r="UEB50" s="13"/>
      <c r="UEC50" s="13"/>
      <c r="UED50" s="14"/>
      <c r="UEE50" s="15"/>
      <c r="UEF50" s="13"/>
      <c r="UEG50" s="9"/>
      <c r="UEH50" s="8"/>
      <c r="UEI50" s="8"/>
      <c r="UEJ50" s="13"/>
      <c r="UEK50" s="13"/>
      <c r="UEL50" s="14"/>
      <c r="UEM50" s="15"/>
      <c r="UEN50" s="13"/>
      <c r="UEO50" s="9"/>
      <c r="UEP50" s="8"/>
      <c r="UEQ50" s="8"/>
      <c r="UER50" s="13"/>
      <c r="UES50" s="13"/>
      <c r="UET50" s="14"/>
      <c r="UEU50" s="15"/>
      <c r="UEV50" s="13"/>
      <c r="UEW50" s="9"/>
      <c r="UEX50" s="8"/>
      <c r="UEY50" s="8"/>
      <c r="UEZ50" s="13"/>
      <c r="UFA50" s="13"/>
      <c r="UFB50" s="14"/>
      <c r="UFC50" s="15"/>
      <c r="UFD50" s="13"/>
      <c r="UFE50" s="9"/>
      <c r="UFF50" s="8"/>
      <c r="UFG50" s="8"/>
      <c r="UFH50" s="13"/>
      <c r="UFI50" s="13"/>
      <c r="UFJ50" s="14"/>
      <c r="UFK50" s="15"/>
      <c r="UFL50" s="13"/>
      <c r="UFM50" s="9"/>
      <c r="UFN50" s="8"/>
      <c r="UFO50" s="8"/>
      <c r="UFP50" s="13"/>
      <c r="UFQ50" s="13"/>
      <c r="UFR50" s="14"/>
      <c r="UFS50" s="15"/>
      <c r="UFT50" s="13"/>
      <c r="UFU50" s="9"/>
      <c r="UFV50" s="8"/>
      <c r="UFW50" s="8"/>
      <c r="UFX50" s="13"/>
      <c r="UFY50" s="13"/>
      <c r="UFZ50" s="14"/>
      <c r="UGA50" s="15"/>
      <c r="UGB50" s="13"/>
      <c r="UGC50" s="9"/>
      <c r="UGD50" s="8"/>
      <c r="UGE50" s="8"/>
      <c r="UGF50" s="13"/>
      <c r="UGG50" s="13"/>
      <c r="UGH50" s="14"/>
      <c r="UGI50" s="15"/>
      <c r="UGJ50" s="13"/>
      <c r="UGK50" s="9"/>
      <c r="UGL50" s="8"/>
      <c r="UGM50" s="8"/>
      <c r="UGN50" s="13"/>
      <c r="UGO50" s="13"/>
      <c r="UGP50" s="14"/>
      <c r="UGQ50" s="15"/>
      <c r="UGR50" s="13"/>
      <c r="UGS50" s="9"/>
      <c r="UGT50" s="8"/>
      <c r="UGU50" s="8"/>
      <c r="UGV50" s="13"/>
      <c r="UGW50" s="13"/>
      <c r="UGX50" s="14"/>
      <c r="UGY50" s="15"/>
      <c r="UGZ50" s="13"/>
      <c r="UHA50" s="9"/>
      <c r="UHB50" s="8"/>
      <c r="UHC50" s="8"/>
      <c r="UHD50" s="13"/>
      <c r="UHE50" s="13"/>
      <c r="UHF50" s="14"/>
      <c r="UHG50" s="15"/>
      <c r="UHH50" s="13"/>
      <c r="UHI50" s="9"/>
      <c r="UHJ50" s="8"/>
      <c r="UHK50" s="8"/>
      <c r="UHL50" s="13"/>
      <c r="UHM50" s="13"/>
      <c r="UHN50" s="14"/>
      <c r="UHO50" s="15"/>
      <c r="UHP50" s="13"/>
      <c r="UHQ50" s="9"/>
      <c r="UHR50" s="8"/>
      <c r="UHS50" s="8"/>
      <c r="UHT50" s="13"/>
      <c r="UHU50" s="13"/>
      <c r="UHV50" s="14"/>
      <c r="UHW50" s="15"/>
      <c r="UHX50" s="13"/>
      <c r="UHY50" s="9"/>
      <c r="UHZ50" s="8"/>
      <c r="UIA50" s="8"/>
      <c r="UIB50" s="13"/>
      <c r="UIC50" s="13"/>
      <c r="UID50" s="14"/>
      <c r="UIE50" s="15"/>
      <c r="UIF50" s="13"/>
      <c r="UIG50" s="9"/>
      <c r="UIH50" s="8"/>
      <c r="UII50" s="8"/>
      <c r="UIJ50" s="13"/>
      <c r="UIK50" s="13"/>
      <c r="UIL50" s="14"/>
      <c r="UIM50" s="15"/>
      <c r="UIN50" s="13"/>
      <c r="UIO50" s="9"/>
      <c r="UIP50" s="8"/>
      <c r="UIQ50" s="8"/>
      <c r="UIR50" s="13"/>
      <c r="UIS50" s="13"/>
      <c r="UIT50" s="14"/>
      <c r="UIU50" s="15"/>
      <c r="UIV50" s="13"/>
      <c r="UIW50" s="9"/>
      <c r="UIX50" s="8"/>
      <c r="UIY50" s="8"/>
      <c r="UIZ50" s="13"/>
      <c r="UJA50" s="13"/>
      <c r="UJB50" s="14"/>
      <c r="UJC50" s="15"/>
      <c r="UJD50" s="13"/>
      <c r="UJE50" s="9"/>
      <c r="UJF50" s="8"/>
      <c r="UJG50" s="8"/>
      <c r="UJH50" s="13"/>
      <c r="UJI50" s="13"/>
      <c r="UJJ50" s="14"/>
      <c r="UJK50" s="15"/>
      <c r="UJL50" s="13"/>
      <c r="UJM50" s="9"/>
      <c r="UJN50" s="8"/>
      <c r="UJO50" s="8"/>
      <c r="UJP50" s="13"/>
      <c r="UJQ50" s="13"/>
      <c r="UJR50" s="14"/>
      <c r="UJS50" s="15"/>
      <c r="UJT50" s="13"/>
      <c r="UJU50" s="9"/>
      <c r="UJV50" s="8"/>
      <c r="UJW50" s="8"/>
      <c r="UJX50" s="13"/>
      <c r="UJY50" s="13"/>
      <c r="UJZ50" s="14"/>
      <c r="UKA50" s="15"/>
      <c r="UKB50" s="13"/>
      <c r="UKC50" s="9"/>
      <c r="UKD50" s="8"/>
      <c r="UKE50" s="8"/>
      <c r="UKF50" s="13"/>
      <c r="UKG50" s="13"/>
      <c r="UKH50" s="14"/>
      <c r="UKI50" s="15"/>
      <c r="UKJ50" s="13"/>
      <c r="UKK50" s="9"/>
      <c r="UKL50" s="8"/>
      <c r="UKM50" s="8"/>
      <c r="UKN50" s="13"/>
      <c r="UKO50" s="13"/>
      <c r="UKP50" s="14"/>
      <c r="UKQ50" s="15"/>
      <c r="UKR50" s="13"/>
      <c r="UKS50" s="9"/>
      <c r="UKT50" s="8"/>
      <c r="UKU50" s="8"/>
      <c r="UKV50" s="13"/>
      <c r="UKW50" s="13"/>
      <c r="UKX50" s="14"/>
      <c r="UKY50" s="15"/>
      <c r="UKZ50" s="13"/>
      <c r="ULA50" s="9"/>
      <c r="ULB50" s="8"/>
      <c r="ULC50" s="8"/>
      <c r="ULD50" s="13"/>
      <c r="ULE50" s="13"/>
      <c r="ULF50" s="14"/>
      <c r="ULG50" s="15"/>
      <c r="ULH50" s="13"/>
      <c r="ULI50" s="9"/>
      <c r="ULJ50" s="8"/>
      <c r="ULK50" s="8"/>
      <c r="ULL50" s="13"/>
      <c r="ULM50" s="13"/>
      <c r="ULN50" s="14"/>
      <c r="ULO50" s="15"/>
      <c r="ULP50" s="13"/>
      <c r="ULQ50" s="9"/>
      <c r="ULR50" s="8"/>
      <c r="ULS50" s="8"/>
      <c r="ULT50" s="13"/>
      <c r="ULU50" s="13"/>
      <c r="ULV50" s="14"/>
      <c r="ULW50" s="15"/>
      <c r="ULX50" s="13"/>
      <c r="ULY50" s="9"/>
      <c r="ULZ50" s="8"/>
      <c r="UMA50" s="8"/>
      <c r="UMB50" s="13"/>
      <c r="UMC50" s="13"/>
      <c r="UMD50" s="14"/>
      <c r="UME50" s="15"/>
      <c r="UMF50" s="13"/>
      <c r="UMG50" s="9"/>
      <c r="UMH50" s="8"/>
      <c r="UMI50" s="8"/>
      <c r="UMJ50" s="13"/>
      <c r="UMK50" s="13"/>
      <c r="UML50" s="14"/>
      <c r="UMM50" s="15"/>
      <c r="UMN50" s="13"/>
      <c r="UMO50" s="9"/>
      <c r="UMP50" s="8"/>
      <c r="UMQ50" s="8"/>
      <c r="UMR50" s="13"/>
      <c r="UMS50" s="13"/>
      <c r="UMT50" s="14"/>
      <c r="UMU50" s="15"/>
      <c r="UMV50" s="13"/>
      <c r="UMW50" s="9"/>
      <c r="UMX50" s="8"/>
      <c r="UMY50" s="8"/>
      <c r="UMZ50" s="13"/>
      <c r="UNA50" s="13"/>
      <c r="UNB50" s="14"/>
      <c r="UNC50" s="15"/>
      <c r="UND50" s="13"/>
      <c r="UNE50" s="9"/>
      <c r="UNF50" s="8"/>
      <c r="UNG50" s="8"/>
      <c r="UNH50" s="13"/>
      <c r="UNI50" s="13"/>
      <c r="UNJ50" s="14"/>
      <c r="UNK50" s="15"/>
      <c r="UNL50" s="13"/>
      <c r="UNM50" s="9"/>
      <c r="UNN50" s="8"/>
      <c r="UNO50" s="8"/>
      <c r="UNP50" s="13"/>
      <c r="UNQ50" s="13"/>
      <c r="UNR50" s="14"/>
      <c r="UNS50" s="15"/>
      <c r="UNT50" s="13"/>
      <c r="UNU50" s="9"/>
      <c r="UNV50" s="8"/>
      <c r="UNW50" s="8"/>
      <c r="UNX50" s="13"/>
      <c r="UNY50" s="13"/>
      <c r="UNZ50" s="14"/>
      <c r="UOA50" s="15"/>
      <c r="UOB50" s="13"/>
      <c r="UOC50" s="9"/>
      <c r="UOD50" s="8"/>
      <c r="UOE50" s="8"/>
      <c r="UOF50" s="13"/>
      <c r="UOG50" s="13"/>
      <c r="UOH50" s="14"/>
      <c r="UOI50" s="15"/>
      <c r="UOJ50" s="13"/>
      <c r="UOK50" s="9"/>
      <c r="UOL50" s="8"/>
      <c r="UOM50" s="8"/>
      <c r="UON50" s="13"/>
      <c r="UOO50" s="13"/>
      <c r="UOP50" s="14"/>
      <c r="UOQ50" s="15"/>
      <c r="UOR50" s="13"/>
      <c r="UOS50" s="9"/>
      <c r="UOT50" s="8"/>
      <c r="UOU50" s="8"/>
      <c r="UOV50" s="13"/>
      <c r="UOW50" s="13"/>
      <c r="UOX50" s="14"/>
      <c r="UOY50" s="15"/>
      <c r="UOZ50" s="13"/>
      <c r="UPA50" s="9"/>
      <c r="UPB50" s="8"/>
      <c r="UPC50" s="8"/>
      <c r="UPD50" s="13"/>
      <c r="UPE50" s="13"/>
      <c r="UPF50" s="14"/>
      <c r="UPG50" s="15"/>
      <c r="UPH50" s="13"/>
      <c r="UPI50" s="9"/>
      <c r="UPJ50" s="8"/>
      <c r="UPK50" s="8"/>
      <c r="UPL50" s="13"/>
      <c r="UPM50" s="13"/>
      <c r="UPN50" s="14"/>
      <c r="UPO50" s="15"/>
      <c r="UPP50" s="13"/>
      <c r="UPQ50" s="9"/>
      <c r="UPR50" s="8"/>
      <c r="UPS50" s="8"/>
      <c r="UPT50" s="13"/>
      <c r="UPU50" s="13"/>
      <c r="UPV50" s="14"/>
      <c r="UPW50" s="15"/>
      <c r="UPX50" s="13"/>
      <c r="UPY50" s="9"/>
      <c r="UPZ50" s="8"/>
      <c r="UQA50" s="8"/>
      <c r="UQB50" s="13"/>
      <c r="UQC50" s="13"/>
      <c r="UQD50" s="14"/>
      <c r="UQE50" s="15"/>
      <c r="UQF50" s="13"/>
      <c r="UQG50" s="9"/>
      <c r="UQH50" s="8"/>
      <c r="UQI50" s="8"/>
      <c r="UQJ50" s="13"/>
      <c r="UQK50" s="13"/>
      <c r="UQL50" s="14"/>
      <c r="UQM50" s="15"/>
      <c r="UQN50" s="13"/>
      <c r="UQO50" s="9"/>
      <c r="UQP50" s="8"/>
      <c r="UQQ50" s="8"/>
      <c r="UQR50" s="13"/>
      <c r="UQS50" s="13"/>
      <c r="UQT50" s="14"/>
      <c r="UQU50" s="15"/>
      <c r="UQV50" s="13"/>
      <c r="UQW50" s="9"/>
      <c r="UQX50" s="8"/>
      <c r="UQY50" s="8"/>
      <c r="UQZ50" s="13"/>
      <c r="URA50" s="13"/>
      <c r="URB50" s="14"/>
      <c r="URC50" s="15"/>
      <c r="URD50" s="13"/>
      <c r="URE50" s="9"/>
      <c r="URF50" s="8"/>
      <c r="URG50" s="8"/>
      <c r="URH50" s="13"/>
      <c r="URI50" s="13"/>
      <c r="URJ50" s="14"/>
      <c r="URK50" s="15"/>
      <c r="URL50" s="13"/>
      <c r="URM50" s="9"/>
      <c r="URN50" s="8"/>
      <c r="URO50" s="8"/>
      <c r="URP50" s="13"/>
      <c r="URQ50" s="13"/>
      <c r="URR50" s="14"/>
      <c r="URS50" s="15"/>
      <c r="URT50" s="13"/>
      <c r="URU50" s="9"/>
      <c r="URV50" s="8"/>
      <c r="URW50" s="8"/>
      <c r="URX50" s="13"/>
      <c r="URY50" s="13"/>
      <c r="URZ50" s="14"/>
      <c r="USA50" s="15"/>
      <c r="USB50" s="13"/>
      <c r="USC50" s="9"/>
      <c r="USD50" s="8"/>
      <c r="USE50" s="8"/>
      <c r="USF50" s="13"/>
      <c r="USG50" s="13"/>
      <c r="USH50" s="14"/>
      <c r="USI50" s="15"/>
      <c r="USJ50" s="13"/>
      <c r="USK50" s="9"/>
      <c r="USL50" s="8"/>
      <c r="USM50" s="8"/>
      <c r="USN50" s="13"/>
      <c r="USO50" s="13"/>
      <c r="USP50" s="14"/>
      <c r="USQ50" s="15"/>
      <c r="USR50" s="13"/>
      <c r="USS50" s="9"/>
      <c r="UST50" s="8"/>
      <c r="USU50" s="8"/>
      <c r="USV50" s="13"/>
      <c r="USW50" s="13"/>
      <c r="USX50" s="14"/>
      <c r="USY50" s="15"/>
      <c r="USZ50" s="13"/>
      <c r="UTA50" s="9"/>
      <c r="UTB50" s="8"/>
      <c r="UTC50" s="8"/>
      <c r="UTD50" s="13"/>
      <c r="UTE50" s="13"/>
      <c r="UTF50" s="14"/>
      <c r="UTG50" s="15"/>
      <c r="UTH50" s="13"/>
      <c r="UTI50" s="9"/>
      <c r="UTJ50" s="8"/>
      <c r="UTK50" s="8"/>
      <c r="UTL50" s="13"/>
      <c r="UTM50" s="13"/>
      <c r="UTN50" s="14"/>
      <c r="UTO50" s="15"/>
      <c r="UTP50" s="13"/>
      <c r="UTQ50" s="9"/>
      <c r="UTR50" s="8"/>
      <c r="UTS50" s="8"/>
      <c r="UTT50" s="13"/>
      <c r="UTU50" s="13"/>
      <c r="UTV50" s="14"/>
      <c r="UTW50" s="15"/>
      <c r="UTX50" s="13"/>
      <c r="UTY50" s="9"/>
      <c r="UTZ50" s="8"/>
      <c r="UUA50" s="8"/>
      <c r="UUB50" s="13"/>
      <c r="UUC50" s="13"/>
      <c r="UUD50" s="14"/>
      <c r="UUE50" s="15"/>
      <c r="UUF50" s="13"/>
      <c r="UUG50" s="9"/>
      <c r="UUH50" s="8"/>
      <c r="UUI50" s="8"/>
      <c r="UUJ50" s="13"/>
      <c r="UUK50" s="13"/>
      <c r="UUL50" s="14"/>
      <c r="UUM50" s="15"/>
      <c r="UUN50" s="13"/>
      <c r="UUO50" s="9"/>
      <c r="UUP50" s="8"/>
      <c r="UUQ50" s="8"/>
      <c r="UUR50" s="13"/>
      <c r="UUS50" s="13"/>
      <c r="UUT50" s="14"/>
      <c r="UUU50" s="15"/>
      <c r="UUV50" s="13"/>
      <c r="UUW50" s="9"/>
      <c r="UUX50" s="8"/>
      <c r="UUY50" s="8"/>
      <c r="UUZ50" s="13"/>
      <c r="UVA50" s="13"/>
      <c r="UVB50" s="14"/>
      <c r="UVC50" s="15"/>
      <c r="UVD50" s="13"/>
      <c r="UVE50" s="9"/>
      <c r="UVF50" s="8"/>
      <c r="UVG50" s="8"/>
      <c r="UVH50" s="13"/>
      <c r="UVI50" s="13"/>
      <c r="UVJ50" s="14"/>
      <c r="UVK50" s="15"/>
      <c r="UVL50" s="13"/>
      <c r="UVM50" s="9"/>
      <c r="UVN50" s="8"/>
      <c r="UVO50" s="8"/>
      <c r="UVP50" s="13"/>
      <c r="UVQ50" s="13"/>
      <c r="UVR50" s="14"/>
      <c r="UVS50" s="15"/>
      <c r="UVT50" s="13"/>
      <c r="UVU50" s="9"/>
      <c r="UVV50" s="8"/>
      <c r="UVW50" s="8"/>
      <c r="UVX50" s="13"/>
      <c r="UVY50" s="13"/>
      <c r="UVZ50" s="14"/>
      <c r="UWA50" s="15"/>
      <c r="UWB50" s="13"/>
      <c r="UWC50" s="9"/>
      <c r="UWD50" s="8"/>
      <c r="UWE50" s="8"/>
      <c r="UWF50" s="13"/>
      <c r="UWG50" s="13"/>
      <c r="UWH50" s="14"/>
      <c r="UWI50" s="15"/>
      <c r="UWJ50" s="13"/>
      <c r="UWK50" s="9"/>
      <c r="UWL50" s="8"/>
      <c r="UWM50" s="8"/>
      <c r="UWN50" s="13"/>
      <c r="UWO50" s="13"/>
      <c r="UWP50" s="14"/>
      <c r="UWQ50" s="15"/>
      <c r="UWR50" s="13"/>
      <c r="UWS50" s="9"/>
      <c r="UWT50" s="8"/>
      <c r="UWU50" s="8"/>
      <c r="UWV50" s="13"/>
      <c r="UWW50" s="13"/>
      <c r="UWX50" s="14"/>
      <c r="UWY50" s="15"/>
      <c r="UWZ50" s="13"/>
      <c r="UXA50" s="9"/>
      <c r="UXB50" s="8"/>
      <c r="UXC50" s="8"/>
      <c r="UXD50" s="13"/>
      <c r="UXE50" s="13"/>
      <c r="UXF50" s="14"/>
      <c r="UXG50" s="15"/>
      <c r="UXH50" s="13"/>
      <c r="UXI50" s="9"/>
      <c r="UXJ50" s="8"/>
      <c r="UXK50" s="8"/>
      <c r="UXL50" s="13"/>
      <c r="UXM50" s="13"/>
      <c r="UXN50" s="14"/>
      <c r="UXO50" s="15"/>
      <c r="UXP50" s="13"/>
      <c r="UXQ50" s="9"/>
      <c r="UXR50" s="8"/>
      <c r="UXS50" s="8"/>
      <c r="UXT50" s="13"/>
      <c r="UXU50" s="13"/>
      <c r="UXV50" s="14"/>
      <c r="UXW50" s="15"/>
      <c r="UXX50" s="13"/>
      <c r="UXY50" s="9"/>
      <c r="UXZ50" s="8"/>
      <c r="UYA50" s="8"/>
      <c r="UYB50" s="13"/>
      <c r="UYC50" s="13"/>
      <c r="UYD50" s="14"/>
      <c r="UYE50" s="15"/>
      <c r="UYF50" s="13"/>
      <c r="UYG50" s="9"/>
      <c r="UYH50" s="8"/>
      <c r="UYI50" s="8"/>
      <c r="UYJ50" s="13"/>
      <c r="UYK50" s="13"/>
      <c r="UYL50" s="14"/>
      <c r="UYM50" s="15"/>
      <c r="UYN50" s="13"/>
      <c r="UYO50" s="9"/>
      <c r="UYP50" s="8"/>
      <c r="UYQ50" s="8"/>
      <c r="UYR50" s="13"/>
      <c r="UYS50" s="13"/>
      <c r="UYT50" s="14"/>
      <c r="UYU50" s="15"/>
      <c r="UYV50" s="13"/>
      <c r="UYW50" s="9"/>
      <c r="UYX50" s="8"/>
      <c r="UYY50" s="8"/>
      <c r="UYZ50" s="13"/>
      <c r="UZA50" s="13"/>
      <c r="UZB50" s="14"/>
      <c r="UZC50" s="15"/>
      <c r="UZD50" s="13"/>
      <c r="UZE50" s="9"/>
      <c r="UZF50" s="8"/>
      <c r="UZG50" s="8"/>
      <c r="UZH50" s="13"/>
      <c r="UZI50" s="13"/>
      <c r="UZJ50" s="14"/>
      <c r="UZK50" s="15"/>
      <c r="UZL50" s="13"/>
      <c r="UZM50" s="9"/>
      <c r="UZN50" s="8"/>
      <c r="UZO50" s="8"/>
      <c r="UZP50" s="13"/>
      <c r="UZQ50" s="13"/>
      <c r="UZR50" s="14"/>
      <c r="UZS50" s="15"/>
      <c r="UZT50" s="13"/>
      <c r="UZU50" s="9"/>
      <c r="UZV50" s="8"/>
      <c r="UZW50" s="8"/>
      <c r="UZX50" s="13"/>
      <c r="UZY50" s="13"/>
      <c r="UZZ50" s="14"/>
      <c r="VAA50" s="15"/>
      <c r="VAB50" s="13"/>
      <c r="VAC50" s="9"/>
      <c r="VAD50" s="8"/>
      <c r="VAE50" s="8"/>
      <c r="VAF50" s="13"/>
      <c r="VAG50" s="13"/>
      <c r="VAH50" s="14"/>
      <c r="VAI50" s="15"/>
      <c r="VAJ50" s="13"/>
      <c r="VAK50" s="9"/>
      <c r="VAL50" s="8"/>
      <c r="VAM50" s="8"/>
      <c r="VAN50" s="13"/>
      <c r="VAO50" s="13"/>
      <c r="VAP50" s="14"/>
      <c r="VAQ50" s="15"/>
      <c r="VAR50" s="13"/>
      <c r="VAS50" s="9"/>
      <c r="VAT50" s="8"/>
      <c r="VAU50" s="8"/>
      <c r="VAV50" s="13"/>
      <c r="VAW50" s="13"/>
      <c r="VAX50" s="14"/>
      <c r="VAY50" s="15"/>
      <c r="VAZ50" s="13"/>
      <c r="VBA50" s="9"/>
      <c r="VBB50" s="8"/>
      <c r="VBC50" s="8"/>
      <c r="VBD50" s="13"/>
      <c r="VBE50" s="13"/>
      <c r="VBF50" s="14"/>
      <c r="VBG50" s="15"/>
      <c r="VBH50" s="13"/>
      <c r="VBI50" s="9"/>
      <c r="VBJ50" s="8"/>
      <c r="VBK50" s="8"/>
      <c r="VBL50" s="13"/>
      <c r="VBM50" s="13"/>
      <c r="VBN50" s="14"/>
      <c r="VBO50" s="15"/>
      <c r="VBP50" s="13"/>
      <c r="VBQ50" s="9"/>
      <c r="VBR50" s="8"/>
      <c r="VBS50" s="8"/>
      <c r="VBT50" s="13"/>
      <c r="VBU50" s="13"/>
      <c r="VBV50" s="14"/>
      <c r="VBW50" s="15"/>
      <c r="VBX50" s="13"/>
      <c r="VBY50" s="9"/>
      <c r="VBZ50" s="8"/>
      <c r="VCA50" s="8"/>
      <c r="VCB50" s="13"/>
      <c r="VCC50" s="13"/>
      <c r="VCD50" s="14"/>
      <c r="VCE50" s="15"/>
      <c r="VCF50" s="13"/>
      <c r="VCG50" s="9"/>
      <c r="VCH50" s="8"/>
      <c r="VCI50" s="8"/>
      <c r="VCJ50" s="13"/>
      <c r="VCK50" s="13"/>
      <c r="VCL50" s="14"/>
      <c r="VCM50" s="15"/>
      <c r="VCN50" s="13"/>
      <c r="VCO50" s="9"/>
      <c r="VCP50" s="8"/>
      <c r="VCQ50" s="8"/>
      <c r="VCR50" s="13"/>
      <c r="VCS50" s="13"/>
      <c r="VCT50" s="14"/>
      <c r="VCU50" s="15"/>
      <c r="VCV50" s="13"/>
      <c r="VCW50" s="9"/>
      <c r="VCX50" s="8"/>
      <c r="VCY50" s="8"/>
      <c r="VCZ50" s="13"/>
      <c r="VDA50" s="13"/>
      <c r="VDB50" s="14"/>
      <c r="VDC50" s="15"/>
      <c r="VDD50" s="13"/>
      <c r="VDE50" s="9"/>
      <c r="VDF50" s="8"/>
      <c r="VDG50" s="8"/>
      <c r="VDH50" s="13"/>
      <c r="VDI50" s="13"/>
      <c r="VDJ50" s="14"/>
      <c r="VDK50" s="15"/>
      <c r="VDL50" s="13"/>
      <c r="VDM50" s="9"/>
      <c r="VDN50" s="8"/>
      <c r="VDO50" s="8"/>
      <c r="VDP50" s="13"/>
      <c r="VDQ50" s="13"/>
      <c r="VDR50" s="14"/>
      <c r="VDS50" s="15"/>
      <c r="VDT50" s="13"/>
      <c r="VDU50" s="9"/>
      <c r="VDV50" s="8"/>
      <c r="VDW50" s="8"/>
      <c r="VDX50" s="13"/>
      <c r="VDY50" s="13"/>
      <c r="VDZ50" s="14"/>
      <c r="VEA50" s="15"/>
      <c r="VEB50" s="13"/>
      <c r="VEC50" s="9"/>
      <c r="VED50" s="8"/>
      <c r="VEE50" s="8"/>
      <c r="VEF50" s="13"/>
      <c r="VEG50" s="13"/>
      <c r="VEH50" s="14"/>
      <c r="VEI50" s="15"/>
      <c r="VEJ50" s="13"/>
      <c r="VEK50" s="9"/>
      <c r="VEL50" s="8"/>
      <c r="VEM50" s="8"/>
      <c r="VEN50" s="13"/>
      <c r="VEO50" s="13"/>
      <c r="VEP50" s="14"/>
      <c r="VEQ50" s="15"/>
      <c r="VER50" s="13"/>
      <c r="VES50" s="9"/>
      <c r="VET50" s="8"/>
      <c r="VEU50" s="8"/>
      <c r="VEV50" s="13"/>
      <c r="VEW50" s="13"/>
      <c r="VEX50" s="14"/>
      <c r="VEY50" s="15"/>
      <c r="VEZ50" s="13"/>
      <c r="VFA50" s="9"/>
      <c r="VFB50" s="8"/>
      <c r="VFC50" s="8"/>
      <c r="VFD50" s="13"/>
      <c r="VFE50" s="13"/>
      <c r="VFF50" s="14"/>
      <c r="VFG50" s="15"/>
      <c r="VFH50" s="13"/>
      <c r="VFI50" s="9"/>
      <c r="VFJ50" s="8"/>
      <c r="VFK50" s="8"/>
      <c r="VFL50" s="13"/>
      <c r="VFM50" s="13"/>
      <c r="VFN50" s="14"/>
      <c r="VFO50" s="15"/>
      <c r="VFP50" s="13"/>
      <c r="VFQ50" s="9"/>
      <c r="VFR50" s="8"/>
      <c r="VFS50" s="8"/>
      <c r="VFT50" s="13"/>
      <c r="VFU50" s="13"/>
      <c r="VFV50" s="14"/>
      <c r="VFW50" s="15"/>
      <c r="VFX50" s="13"/>
      <c r="VFY50" s="9"/>
      <c r="VFZ50" s="8"/>
      <c r="VGA50" s="8"/>
      <c r="VGB50" s="13"/>
      <c r="VGC50" s="13"/>
      <c r="VGD50" s="14"/>
      <c r="VGE50" s="15"/>
      <c r="VGF50" s="13"/>
      <c r="VGG50" s="9"/>
      <c r="VGH50" s="8"/>
      <c r="VGI50" s="8"/>
      <c r="VGJ50" s="13"/>
      <c r="VGK50" s="13"/>
      <c r="VGL50" s="14"/>
      <c r="VGM50" s="15"/>
      <c r="VGN50" s="13"/>
      <c r="VGO50" s="9"/>
      <c r="VGP50" s="8"/>
      <c r="VGQ50" s="8"/>
      <c r="VGR50" s="13"/>
      <c r="VGS50" s="13"/>
      <c r="VGT50" s="14"/>
      <c r="VGU50" s="15"/>
      <c r="VGV50" s="13"/>
      <c r="VGW50" s="9"/>
      <c r="VGX50" s="8"/>
      <c r="VGY50" s="8"/>
      <c r="VGZ50" s="13"/>
      <c r="VHA50" s="13"/>
      <c r="VHB50" s="14"/>
      <c r="VHC50" s="15"/>
      <c r="VHD50" s="13"/>
      <c r="VHE50" s="9"/>
      <c r="VHF50" s="8"/>
      <c r="VHG50" s="8"/>
      <c r="VHH50" s="13"/>
      <c r="VHI50" s="13"/>
      <c r="VHJ50" s="14"/>
      <c r="VHK50" s="15"/>
      <c r="VHL50" s="13"/>
      <c r="VHM50" s="9"/>
      <c r="VHN50" s="8"/>
      <c r="VHO50" s="8"/>
      <c r="VHP50" s="13"/>
      <c r="VHQ50" s="13"/>
      <c r="VHR50" s="14"/>
      <c r="VHS50" s="15"/>
      <c r="VHT50" s="13"/>
      <c r="VHU50" s="9"/>
      <c r="VHV50" s="8"/>
      <c r="VHW50" s="8"/>
      <c r="VHX50" s="13"/>
      <c r="VHY50" s="13"/>
      <c r="VHZ50" s="14"/>
      <c r="VIA50" s="15"/>
      <c r="VIB50" s="13"/>
      <c r="VIC50" s="9"/>
      <c r="VID50" s="8"/>
      <c r="VIE50" s="8"/>
      <c r="VIF50" s="13"/>
      <c r="VIG50" s="13"/>
      <c r="VIH50" s="14"/>
      <c r="VII50" s="15"/>
      <c r="VIJ50" s="13"/>
      <c r="VIK50" s="9"/>
      <c r="VIL50" s="8"/>
      <c r="VIM50" s="8"/>
      <c r="VIN50" s="13"/>
      <c r="VIO50" s="13"/>
      <c r="VIP50" s="14"/>
      <c r="VIQ50" s="15"/>
      <c r="VIR50" s="13"/>
      <c r="VIS50" s="9"/>
      <c r="VIT50" s="8"/>
      <c r="VIU50" s="8"/>
      <c r="VIV50" s="13"/>
      <c r="VIW50" s="13"/>
      <c r="VIX50" s="14"/>
      <c r="VIY50" s="15"/>
      <c r="VIZ50" s="13"/>
      <c r="VJA50" s="9"/>
      <c r="VJB50" s="8"/>
      <c r="VJC50" s="8"/>
      <c r="VJD50" s="13"/>
      <c r="VJE50" s="13"/>
      <c r="VJF50" s="14"/>
      <c r="VJG50" s="15"/>
      <c r="VJH50" s="13"/>
      <c r="VJI50" s="9"/>
      <c r="VJJ50" s="8"/>
      <c r="VJK50" s="8"/>
      <c r="VJL50" s="13"/>
      <c r="VJM50" s="13"/>
      <c r="VJN50" s="14"/>
      <c r="VJO50" s="15"/>
      <c r="VJP50" s="13"/>
      <c r="VJQ50" s="9"/>
      <c r="VJR50" s="8"/>
      <c r="VJS50" s="8"/>
      <c r="VJT50" s="13"/>
      <c r="VJU50" s="13"/>
      <c r="VJV50" s="14"/>
      <c r="VJW50" s="15"/>
      <c r="VJX50" s="13"/>
      <c r="VJY50" s="9"/>
      <c r="VJZ50" s="8"/>
      <c r="VKA50" s="8"/>
      <c r="VKB50" s="13"/>
      <c r="VKC50" s="13"/>
      <c r="VKD50" s="14"/>
      <c r="VKE50" s="15"/>
      <c r="VKF50" s="13"/>
      <c r="VKG50" s="9"/>
      <c r="VKH50" s="8"/>
      <c r="VKI50" s="8"/>
      <c r="VKJ50" s="13"/>
      <c r="VKK50" s="13"/>
      <c r="VKL50" s="14"/>
      <c r="VKM50" s="15"/>
      <c r="VKN50" s="13"/>
      <c r="VKO50" s="9"/>
      <c r="VKP50" s="8"/>
      <c r="VKQ50" s="8"/>
      <c r="VKR50" s="13"/>
      <c r="VKS50" s="13"/>
      <c r="VKT50" s="14"/>
      <c r="VKU50" s="15"/>
      <c r="VKV50" s="13"/>
      <c r="VKW50" s="9"/>
      <c r="VKX50" s="8"/>
      <c r="VKY50" s="8"/>
      <c r="VKZ50" s="13"/>
      <c r="VLA50" s="13"/>
      <c r="VLB50" s="14"/>
      <c r="VLC50" s="15"/>
      <c r="VLD50" s="13"/>
      <c r="VLE50" s="9"/>
      <c r="VLF50" s="8"/>
      <c r="VLG50" s="8"/>
      <c r="VLH50" s="13"/>
      <c r="VLI50" s="13"/>
      <c r="VLJ50" s="14"/>
      <c r="VLK50" s="15"/>
      <c r="VLL50" s="13"/>
      <c r="VLM50" s="9"/>
      <c r="VLN50" s="8"/>
      <c r="VLO50" s="8"/>
      <c r="VLP50" s="13"/>
      <c r="VLQ50" s="13"/>
      <c r="VLR50" s="14"/>
      <c r="VLS50" s="15"/>
      <c r="VLT50" s="13"/>
      <c r="VLU50" s="9"/>
      <c r="VLV50" s="8"/>
      <c r="VLW50" s="8"/>
      <c r="VLX50" s="13"/>
      <c r="VLY50" s="13"/>
      <c r="VLZ50" s="14"/>
      <c r="VMA50" s="15"/>
      <c r="VMB50" s="13"/>
      <c r="VMC50" s="9"/>
      <c r="VMD50" s="8"/>
      <c r="VME50" s="8"/>
      <c r="VMF50" s="13"/>
      <c r="VMG50" s="13"/>
      <c r="VMH50" s="14"/>
      <c r="VMI50" s="15"/>
      <c r="VMJ50" s="13"/>
      <c r="VMK50" s="9"/>
      <c r="VML50" s="8"/>
      <c r="VMM50" s="8"/>
      <c r="VMN50" s="13"/>
      <c r="VMO50" s="13"/>
      <c r="VMP50" s="14"/>
      <c r="VMQ50" s="15"/>
      <c r="VMR50" s="13"/>
      <c r="VMS50" s="9"/>
      <c r="VMT50" s="8"/>
      <c r="VMU50" s="8"/>
      <c r="VMV50" s="13"/>
      <c r="VMW50" s="13"/>
      <c r="VMX50" s="14"/>
      <c r="VMY50" s="15"/>
      <c r="VMZ50" s="13"/>
      <c r="VNA50" s="9"/>
      <c r="VNB50" s="8"/>
      <c r="VNC50" s="8"/>
      <c r="VND50" s="13"/>
      <c r="VNE50" s="13"/>
      <c r="VNF50" s="14"/>
      <c r="VNG50" s="15"/>
      <c r="VNH50" s="13"/>
      <c r="VNI50" s="9"/>
      <c r="VNJ50" s="8"/>
      <c r="VNK50" s="8"/>
      <c r="VNL50" s="13"/>
      <c r="VNM50" s="13"/>
      <c r="VNN50" s="14"/>
      <c r="VNO50" s="15"/>
      <c r="VNP50" s="13"/>
      <c r="VNQ50" s="9"/>
      <c r="VNR50" s="8"/>
      <c r="VNS50" s="8"/>
      <c r="VNT50" s="13"/>
      <c r="VNU50" s="13"/>
      <c r="VNV50" s="14"/>
      <c r="VNW50" s="15"/>
      <c r="VNX50" s="13"/>
      <c r="VNY50" s="9"/>
      <c r="VNZ50" s="8"/>
      <c r="VOA50" s="8"/>
      <c r="VOB50" s="13"/>
      <c r="VOC50" s="13"/>
      <c r="VOD50" s="14"/>
      <c r="VOE50" s="15"/>
      <c r="VOF50" s="13"/>
      <c r="VOG50" s="9"/>
      <c r="VOH50" s="8"/>
      <c r="VOI50" s="8"/>
      <c r="VOJ50" s="13"/>
      <c r="VOK50" s="13"/>
      <c r="VOL50" s="14"/>
      <c r="VOM50" s="15"/>
      <c r="VON50" s="13"/>
      <c r="VOO50" s="9"/>
      <c r="VOP50" s="8"/>
      <c r="VOQ50" s="8"/>
      <c r="VOR50" s="13"/>
      <c r="VOS50" s="13"/>
      <c r="VOT50" s="14"/>
      <c r="VOU50" s="15"/>
      <c r="VOV50" s="13"/>
      <c r="VOW50" s="9"/>
      <c r="VOX50" s="8"/>
      <c r="VOY50" s="8"/>
      <c r="VOZ50" s="13"/>
      <c r="VPA50" s="13"/>
      <c r="VPB50" s="14"/>
      <c r="VPC50" s="15"/>
      <c r="VPD50" s="13"/>
      <c r="VPE50" s="9"/>
      <c r="VPF50" s="8"/>
      <c r="VPG50" s="8"/>
      <c r="VPH50" s="13"/>
      <c r="VPI50" s="13"/>
      <c r="VPJ50" s="14"/>
      <c r="VPK50" s="15"/>
      <c r="VPL50" s="13"/>
      <c r="VPM50" s="9"/>
      <c r="VPN50" s="8"/>
      <c r="VPO50" s="8"/>
      <c r="VPP50" s="13"/>
      <c r="VPQ50" s="13"/>
      <c r="VPR50" s="14"/>
      <c r="VPS50" s="15"/>
      <c r="VPT50" s="13"/>
      <c r="VPU50" s="9"/>
      <c r="VPV50" s="8"/>
      <c r="VPW50" s="8"/>
      <c r="VPX50" s="13"/>
      <c r="VPY50" s="13"/>
      <c r="VPZ50" s="14"/>
      <c r="VQA50" s="15"/>
      <c r="VQB50" s="13"/>
      <c r="VQC50" s="9"/>
      <c r="VQD50" s="8"/>
      <c r="VQE50" s="8"/>
      <c r="VQF50" s="13"/>
      <c r="VQG50" s="13"/>
      <c r="VQH50" s="14"/>
      <c r="VQI50" s="15"/>
      <c r="VQJ50" s="13"/>
      <c r="VQK50" s="9"/>
      <c r="VQL50" s="8"/>
      <c r="VQM50" s="8"/>
      <c r="VQN50" s="13"/>
      <c r="VQO50" s="13"/>
      <c r="VQP50" s="14"/>
      <c r="VQQ50" s="15"/>
      <c r="VQR50" s="13"/>
      <c r="VQS50" s="9"/>
      <c r="VQT50" s="8"/>
      <c r="VQU50" s="8"/>
      <c r="VQV50" s="13"/>
      <c r="VQW50" s="13"/>
      <c r="VQX50" s="14"/>
      <c r="VQY50" s="15"/>
      <c r="VQZ50" s="13"/>
      <c r="VRA50" s="9"/>
      <c r="VRB50" s="8"/>
      <c r="VRC50" s="8"/>
      <c r="VRD50" s="13"/>
      <c r="VRE50" s="13"/>
      <c r="VRF50" s="14"/>
      <c r="VRG50" s="15"/>
      <c r="VRH50" s="13"/>
      <c r="VRI50" s="9"/>
      <c r="VRJ50" s="8"/>
      <c r="VRK50" s="8"/>
      <c r="VRL50" s="13"/>
      <c r="VRM50" s="13"/>
      <c r="VRN50" s="14"/>
      <c r="VRO50" s="15"/>
      <c r="VRP50" s="13"/>
      <c r="VRQ50" s="9"/>
      <c r="VRR50" s="8"/>
      <c r="VRS50" s="8"/>
      <c r="VRT50" s="13"/>
      <c r="VRU50" s="13"/>
      <c r="VRV50" s="14"/>
      <c r="VRW50" s="15"/>
      <c r="VRX50" s="13"/>
      <c r="VRY50" s="9"/>
      <c r="VRZ50" s="8"/>
      <c r="VSA50" s="8"/>
      <c r="VSB50" s="13"/>
      <c r="VSC50" s="13"/>
      <c r="VSD50" s="14"/>
      <c r="VSE50" s="15"/>
      <c r="VSF50" s="13"/>
      <c r="VSG50" s="9"/>
      <c r="VSH50" s="8"/>
      <c r="VSI50" s="8"/>
      <c r="VSJ50" s="13"/>
      <c r="VSK50" s="13"/>
      <c r="VSL50" s="14"/>
      <c r="VSM50" s="15"/>
      <c r="VSN50" s="13"/>
      <c r="VSO50" s="9"/>
      <c r="VSP50" s="8"/>
      <c r="VSQ50" s="8"/>
      <c r="VSR50" s="13"/>
      <c r="VSS50" s="13"/>
      <c r="VST50" s="14"/>
      <c r="VSU50" s="15"/>
      <c r="VSV50" s="13"/>
      <c r="VSW50" s="9"/>
      <c r="VSX50" s="8"/>
      <c r="VSY50" s="8"/>
      <c r="VSZ50" s="13"/>
      <c r="VTA50" s="13"/>
      <c r="VTB50" s="14"/>
      <c r="VTC50" s="15"/>
      <c r="VTD50" s="13"/>
      <c r="VTE50" s="9"/>
      <c r="VTF50" s="8"/>
      <c r="VTG50" s="8"/>
      <c r="VTH50" s="13"/>
      <c r="VTI50" s="13"/>
      <c r="VTJ50" s="14"/>
      <c r="VTK50" s="15"/>
      <c r="VTL50" s="13"/>
      <c r="VTM50" s="9"/>
      <c r="VTN50" s="8"/>
      <c r="VTO50" s="8"/>
      <c r="VTP50" s="13"/>
      <c r="VTQ50" s="13"/>
      <c r="VTR50" s="14"/>
      <c r="VTS50" s="15"/>
      <c r="VTT50" s="13"/>
      <c r="VTU50" s="9"/>
      <c r="VTV50" s="8"/>
      <c r="VTW50" s="8"/>
      <c r="VTX50" s="13"/>
      <c r="VTY50" s="13"/>
      <c r="VTZ50" s="14"/>
      <c r="VUA50" s="15"/>
      <c r="VUB50" s="13"/>
      <c r="VUC50" s="9"/>
      <c r="VUD50" s="8"/>
      <c r="VUE50" s="8"/>
      <c r="VUF50" s="13"/>
      <c r="VUG50" s="13"/>
      <c r="VUH50" s="14"/>
      <c r="VUI50" s="15"/>
      <c r="VUJ50" s="13"/>
      <c r="VUK50" s="9"/>
      <c r="VUL50" s="8"/>
      <c r="VUM50" s="8"/>
      <c r="VUN50" s="13"/>
      <c r="VUO50" s="13"/>
      <c r="VUP50" s="14"/>
      <c r="VUQ50" s="15"/>
      <c r="VUR50" s="13"/>
      <c r="VUS50" s="9"/>
      <c r="VUT50" s="8"/>
      <c r="VUU50" s="8"/>
      <c r="VUV50" s="13"/>
      <c r="VUW50" s="13"/>
      <c r="VUX50" s="14"/>
      <c r="VUY50" s="15"/>
      <c r="VUZ50" s="13"/>
      <c r="VVA50" s="9"/>
      <c r="VVB50" s="8"/>
      <c r="VVC50" s="8"/>
      <c r="VVD50" s="13"/>
      <c r="VVE50" s="13"/>
      <c r="VVF50" s="14"/>
      <c r="VVG50" s="15"/>
      <c r="VVH50" s="13"/>
      <c r="VVI50" s="9"/>
      <c r="VVJ50" s="8"/>
      <c r="VVK50" s="8"/>
      <c r="VVL50" s="13"/>
      <c r="VVM50" s="13"/>
      <c r="VVN50" s="14"/>
      <c r="VVO50" s="15"/>
      <c r="VVP50" s="13"/>
      <c r="VVQ50" s="9"/>
      <c r="VVR50" s="8"/>
      <c r="VVS50" s="8"/>
      <c r="VVT50" s="13"/>
      <c r="VVU50" s="13"/>
      <c r="VVV50" s="14"/>
      <c r="VVW50" s="15"/>
      <c r="VVX50" s="13"/>
      <c r="VVY50" s="9"/>
      <c r="VVZ50" s="8"/>
      <c r="VWA50" s="8"/>
      <c r="VWB50" s="13"/>
      <c r="VWC50" s="13"/>
      <c r="VWD50" s="14"/>
      <c r="VWE50" s="15"/>
      <c r="VWF50" s="13"/>
      <c r="VWG50" s="9"/>
      <c r="VWH50" s="8"/>
      <c r="VWI50" s="8"/>
      <c r="VWJ50" s="13"/>
      <c r="VWK50" s="13"/>
      <c r="VWL50" s="14"/>
      <c r="VWM50" s="15"/>
      <c r="VWN50" s="13"/>
      <c r="VWO50" s="9"/>
      <c r="VWP50" s="8"/>
      <c r="VWQ50" s="8"/>
      <c r="VWR50" s="13"/>
      <c r="VWS50" s="13"/>
      <c r="VWT50" s="14"/>
      <c r="VWU50" s="15"/>
      <c r="VWV50" s="13"/>
      <c r="VWW50" s="9"/>
      <c r="VWX50" s="8"/>
      <c r="VWY50" s="8"/>
      <c r="VWZ50" s="13"/>
      <c r="VXA50" s="13"/>
      <c r="VXB50" s="14"/>
      <c r="VXC50" s="15"/>
      <c r="VXD50" s="13"/>
      <c r="VXE50" s="9"/>
      <c r="VXF50" s="8"/>
      <c r="VXG50" s="8"/>
      <c r="VXH50" s="13"/>
      <c r="VXI50" s="13"/>
      <c r="VXJ50" s="14"/>
      <c r="VXK50" s="15"/>
      <c r="VXL50" s="13"/>
      <c r="VXM50" s="9"/>
      <c r="VXN50" s="8"/>
      <c r="VXO50" s="8"/>
      <c r="VXP50" s="13"/>
      <c r="VXQ50" s="13"/>
      <c r="VXR50" s="14"/>
      <c r="VXS50" s="15"/>
      <c r="VXT50" s="13"/>
      <c r="VXU50" s="9"/>
      <c r="VXV50" s="8"/>
      <c r="VXW50" s="8"/>
      <c r="VXX50" s="13"/>
      <c r="VXY50" s="13"/>
      <c r="VXZ50" s="14"/>
      <c r="VYA50" s="15"/>
      <c r="VYB50" s="13"/>
      <c r="VYC50" s="9"/>
      <c r="VYD50" s="8"/>
      <c r="VYE50" s="8"/>
      <c r="VYF50" s="13"/>
      <c r="VYG50" s="13"/>
      <c r="VYH50" s="14"/>
      <c r="VYI50" s="15"/>
      <c r="VYJ50" s="13"/>
      <c r="VYK50" s="9"/>
      <c r="VYL50" s="8"/>
      <c r="VYM50" s="8"/>
      <c r="VYN50" s="13"/>
      <c r="VYO50" s="13"/>
      <c r="VYP50" s="14"/>
      <c r="VYQ50" s="15"/>
      <c r="VYR50" s="13"/>
      <c r="VYS50" s="9"/>
      <c r="VYT50" s="8"/>
      <c r="VYU50" s="8"/>
      <c r="VYV50" s="13"/>
      <c r="VYW50" s="13"/>
      <c r="VYX50" s="14"/>
      <c r="VYY50" s="15"/>
      <c r="VYZ50" s="13"/>
      <c r="VZA50" s="9"/>
      <c r="VZB50" s="8"/>
      <c r="VZC50" s="8"/>
      <c r="VZD50" s="13"/>
      <c r="VZE50" s="13"/>
      <c r="VZF50" s="14"/>
      <c r="VZG50" s="15"/>
      <c r="VZH50" s="13"/>
      <c r="VZI50" s="9"/>
      <c r="VZJ50" s="8"/>
      <c r="VZK50" s="8"/>
      <c r="VZL50" s="13"/>
      <c r="VZM50" s="13"/>
      <c r="VZN50" s="14"/>
      <c r="VZO50" s="15"/>
      <c r="VZP50" s="13"/>
      <c r="VZQ50" s="9"/>
      <c r="VZR50" s="8"/>
      <c r="VZS50" s="8"/>
      <c r="VZT50" s="13"/>
      <c r="VZU50" s="13"/>
      <c r="VZV50" s="14"/>
      <c r="VZW50" s="15"/>
      <c r="VZX50" s="13"/>
      <c r="VZY50" s="9"/>
      <c r="VZZ50" s="8"/>
      <c r="WAA50" s="8"/>
      <c r="WAB50" s="13"/>
      <c r="WAC50" s="13"/>
      <c r="WAD50" s="14"/>
      <c r="WAE50" s="15"/>
      <c r="WAF50" s="13"/>
      <c r="WAG50" s="9"/>
      <c r="WAH50" s="8"/>
      <c r="WAI50" s="8"/>
      <c r="WAJ50" s="13"/>
      <c r="WAK50" s="13"/>
      <c r="WAL50" s="14"/>
      <c r="WAM50" s="15"/>
      <c r="WAN50" s="13"/>
      <c r="WAO50" s="9"/>
      <c r="WAP50" s="8"/>
      <c r="WAQ50" s="8"/>
      <c r="WAR50" s="13"/>
      <c r="WAS50" s="13"/>
      <c r="WAT50" s="14"/>
      <c r="WAU50" s="15"/>
      <c r="WAV50" s="13"/>
      <c r="WAW50" s="9"/>
      <c r="WAX50" s="8"/>
      <c r="WAY50" s="8"/>
      <c r="WAZ50" s="13"/>
      <c r="WBA50" s="13"/>
      <c r="WBB50" s="14"/>
      <c r="WBC50" s="15"/>
      <c r="WBD50" s="13"/>
      <c r="WBE50" s="9"/>
      <c r="WBF50" s="8"/>
      <c r="WBG50" s="8"/>
      <c r="WBH50" s="13"/>
      <c r="WBI50" s="13"/>
      <c r="WBJ50" s="14"/>
      <c r="WBK50" s="15"/>
      <c r="WBL50" s="13"/>
      <c r="WBM50" s="9"/>
      <c r="WBN50" s="8"/>
      <c r="WBO50" s="8"/>
      <c r="WBP50" s="13"/>
      <c r="WBQ50" s="13"/>
      <c r="WBR50" s="14"/>
      <c r="WBS50" s="15"/>
      <c r="WBT50" s="13"/>
      <c r="WBU50" s="9"/>
      <c r="WBV50" s="8"/>
      <c r="WBW50" s="8"/>
      <c r="WBX50" s="13"/>
      <c r="WBY50" s="13"/>
      <c r="WBZ50" s="14"/>
      <c r="WCA50" s="15"/>
      <c r="WCB50" s="13"/>
      <c r="WCC50" s="9"/>
      <c r="WCD50" s="8"/>
      <c r="WCE50" s="8"/>
      <c r="WCF50" s="13"/>
      <c r="WCG50" s="13"/>
      <c r="WCH50" s="14"/>
      <c r="WCI50" s="15"/>
      <c r="WCJ50" s="13"/>
      <c r="WCK50" s="9"/>
      <c r="WCL50" s="8"/>
      <c r="WCM50" s="8"/>
      <c r="WCN50" s="13"/>
      <c r="WCO50" s="13"/>
      <c r="WCP50" s="14"/>
      <c r="WCQ50" s="15"/>
      <c r="WCR50" s="13"/>
      <c r="WCS50" s="9"/>
      <c r="WCT50" s="8"/>
      <c r="WCU50" s="8"/>
      <c r="WCV50" s="13"/>
      <c r="WCW50" s="13"/>
      <c r="WCX50" s="14"/>
      <c r="WCY50" s="15"/>
      <c r="WCZ50" s="13"/>
      <c r="WDA50" s="9"/>
      <c r="WDB50" s="8"/>
      <c r="WDC50" s="8"/>
      <c r="WDD50" s="13"/>
      <c r="WDE50" s="13"/>
      <c r="WDF50" s="14"/>
      <c r="WDG50" s="15"/>
      <c r="WDH50" s="13"/>
      <c r="WDI50" s="9"/>
      <c r="WDJ50" s="8"/>
      <c r="WDK50" s="8"/>
      <c r="WDL50" s="13"/>
      <c r="WDM50" s="13"/>
      <c r="WDN50" s="14"/>
      <c r="WDO50" s="15"/>
      <c r="WDP50" s="13"/>
      <c r="WDQ50" s="9"/>
      <c r="WDR50" s="8"/>
      <c r="WDS50" s="8"/>
      <c r="WDT50" s="13"/>
      <c r="WDU50" s="13"/>
      <c r="WDV50" s="14"/>
      <c r="WDW50" s="15"/>
      <c r="WDX50" s="13"/>
      <c r="WDY50" s="9"/>
      <c r="WDZ50" s="8"/>
      <c r="WEA50" s="8"/>
      <c r="WEB50" s="13"/>
      <c r="WEC50" s="13"/>
      <c r="WED50" s="14"/>
      <c r="WEE50" s="15"/>
      <c r="WEF50" s="13"/>
      <c r="WEG50" s="9"/>
      <c r="WEH50" s="8"/>
      <c r="WEI50" s="8"/>
      <c r="WEJ50" s="13"/>
      <c r="WEK50" s="13"/>
      <c r="WEL50" s="14"/>
      <c r="WEM50" s="15"/>
      <c r="WEN50" s="13"/>
      <c r="WEO50" s="9"/>
      <c r="WEP50" s="8"/>
      <c r="WEQ50" s="8"/>
      <c r="WER50" s="13"/>
      <c r="WES50" s="13"/>
      <c r="WET50" s="14"/>
      <c r="WEU50" s="15"/>
      <c r="WEV50" s="13"/>
      <c r="WEW50" s="9"/>
      <c r="WEX50" s="8"/>
      <c r="WEY50" s="8"/>
      <c r="WEZ50" s="13"/>
      <c r="WFA50" s="13"/>
      <c r="WFB50" s="14"/>
      <c r="WFC50" s="15"/>
      <c r="WFD50" s="13"/>
      <c r="WFE50" s="9"/>
      <c r="WFF50" s="8"/>
      <c r="WFG50" s="8"/>
      <c r="WFH50" s="13"/>
      <c r="WFI50" s="13"/>
      <c r="WFJ50" s="14"/>
      <c r="WFK50" s="15"/>
      <c r="WFL50" s="13"/>
      <c r="WFM50" s="9"/>
      <c r="WFN50" s="8"/>
      <c r="WFO50" s="8"/>
      <c r="WFP50" s="13"/>
      <c r="WFQ50" s="13"/>
      <c r="WFR50" s="14"/>
      <c r="WFS50" s="15"/>
      <c r="WFT50" s="13"/>
      <c r="WFU50" s="9"/>
      <c r="WFV50" s="8"/>
      <c r="WFW50" s="8"/>
      <c r="WFX50" s="13"/>
      <c r="WFY50" s="13"/>
      <c r="WFZ50" s="14"/>
      <c r="WGA50" s="15"/>
      <c r="WGB50" s="13"/>
      <c r="WGC50" s="9"/>
      <c r="WGD50" s="8"/>
      <c r="WGE50" s="8"/>
      <c r="WGF50" s="13"/>
      <c r="WGG50" s="13"/>
      <c r="WGH50" s="14"/>
      <c r="WGI50" s="15"/>
      <c r="WGJ50" s="13"/>
      <c r="WGK50" s="9"/>
      <c r="WGL50" s="8"/>
      <c r="WGM50" s="8"/>
      <c r="WGN50" s="13"/>
      <c r="WGO50" s="13"/>
      <c r="WGP50" s="14"/>
      <c r="WGQ50" s="15"/>
      <c r="WGR50" s="13"/>
      <c r="WGS50" s="9"/>
      <c r="WGT50" s="8"/>
      <c r="WGU50" s="8"/>
      <c r="WGV50" s="13"/>
      <c r="WGW50" s="13"/>
      <c r="WGX50" s="14"/>
      <c r="WGY50" s="15"/>
      <c r="WGZ50" s="13"/>
      <c r="WHA50" s="9"/>
      <c r="WHB50" s="8"/>
      <c r="WHC50" s="8"/>
      <c r="WHD50" s="13"/>
      <c r="WHE50" s="13"/>
      <c r="WHF50" s="14"/>
      <c r="WHG50" s="15"/>
      <c r="WHH50" s="13"/>
      <c r="WHI50" s="9"/>
      <c r="WHJ50" s="8"/>
      <c r="WHK50" s="8"/>
      <c r="WHL50" s="13"/>
      <c r="WHM50" s="13"/>
      <c r="WHN50" s="14"/>
      <c r="WHO50" s="15"/>
      <c r="WHP50" s="13"/>
      <c r="WHQ50" s="9"/>
      <c r="WHR50" s="8"/>
      <c r="WHS50" s="8"/>
      <c r="WHT50" s="13"/>
      <c r="WHU50" s="13"/>
      <c r="WHV50" s="14"/>
      <c r="WHW50" s="15"/>
      <c r="WHX50" s="13"/>
      <c r="WHY50" s="9"/>
      <c r="WHZ50" s="8"/>
      <c r="WIA50" s="8"/>
      <c r="WIB50" s="13"/>
      <c r="WIC50" s="13"/>
      <c r="WID50" s="14"/>
      <c r="WIE50" s="15"/>
      <c r="WIF50" s="13"/>
      <c r="WIG50" s="9"/>
      <c r="WIH50" s="8"/>
      <c r="WII50" s="8"/>
      <c r="WIJ50" s="13"/>
      <c r="WIK50" s="13"/>
      <c r="WIL50" s="14"/>
      <c r="WIM50" s="15"/>
      <c r="WIN50" s="13"/>
      <c r="WIO50" s="9"/>
      <c r="WIP50" s="8"/>
      <c r="WIQ50" s="8"/>
      <c r="WIR50" s="13"/>
      <c r="WIS50" s="13"/>
      <c r="WIT50" s="14"/>
      <c r="WIU50" s="15"/>
      <c r="WIV50" s="13"/>
      <c r="WIW50" s="9"/>
      <c r="WIX50" s="8"/>
      <c r="WIY50" s="8"/>
      <c r="WIZ50" s="13"/>
      <c r="WJA50" s="13"/>
      <c r="WJB50" s="14"/>
      <c r="WJC50" s="15"/>
      <c r="WJD50" s="13"/>
      <c r="WJE50" s="9"/>
      <c r="WJF50" s="8"/>
      <c r="WJG50" s="8"/>
      <c r="WJH50" s="13"/>
      <c r="WJI50" s="13"/>
      <c r="WJJ50" s="14"/>
      <c r="WJK50" s="15"/>
      <c r="WJL50" s="13"/>
      <c r="WJM50" s="9"/>
      <c r="WJN50" s="8"/>
      <c r="WJO50" s="8"/>
      <c r="WJP50" s="13"/>
      <c r="WJQ50" s="13"/>
      <c r="WJR50" s="14"/>
      <c r="WJS50" s="15"/>
      <c r="WJT50" s="13"/>
      <c r="WJU50" s="9"/>
      <c r="WJV50" s="8"/>
      <c r="WJW50" s="8"/>
      <c r="WJX50" s="13"/>
      <c r="WJY50" s="13"/>
      <c r="WJZ50" s="14"/>
      <c r="WKA50" s="15"/>
      <c r="WKB50" s="13"/>
      <c r="WKC50" s="9"/>
      <c r="WKD50" s="8"/>
      <c r="WKE50" s="8"/>
      <c r="WKF50" s="13"/>
      <c r="WKG50" s="13"/>
      <c r="WKH50" s="14"/>
      <c r="WKI50" s="15"/>
      <c r="WKJ50" s="13"/>
      <c r="WKK50" s="9"/>
      <c r="WKL50" s="8"/>
      <c r="WKM50" s="8"/>
      <c r="WKN50" s="13"/>
      <c r="WKO50" s="13"/>
      <c r="WKP50" s="14"/>
      <c r="WKQ50" s="15"/>
      <c r="WKR50" s="13"/>
      <c r="WKS50" s="9"/>
      <c r="WKT50" s="8"/>
      <c r="WKU50" s="8"/>
      <c r="WKV50" s="13"/>
      <c r="WKW50" s="13"/>
      <c r="WKX50" s="14"/>
      <c r="WKY50" s="15"/>
      <c r="WKZ50" s="13"/>
      <c r="WLA50" s="9"/>
      <c r="WLB50" s="8"/>
      <c r="WLC50" s="8"/>
      <c r="WLD50" s="13"/>
      <c r="WLE50" s="13"/>
      <c r="WLF50" s="14"/>
      <c r="WLG50" s="15"/>
      <c r="WLH50" s="13"/>
      <c r="WLI50" s="9"/>
      <c r="WLJ50" s="8"/>
      <c r="WLK50" s="8"/>
      <c r="WLL50" s="13"/>
      <c r="WLM50" s="13"/>
      <c r="WLN50" s="14"/>
      <c r="WLO50" s="15"/>
      <c r="WLP50" s="13"/>
      <c r="WLQ50" s="9"/>
      <c r="WLR50" s="8"/>
      <c r="WLS50" s="8"/>
      <c r="WLT50" s="13"/>
      <c r="WLU50" s="13"/>
      <c r="WLV50" s="14"/>
      <c r="WLW50" s="15"/>
      <c r="WLX50" s="13"/>
      <c r="WLY50" s="9"/>
      <c r="WLZ50" s="8"/>
      <c r="WMA50" s="8"/>
      <c r="WMB50" s="13"/>
      <c r="WMC50" s="13"/>
      <c r="WMD50" s="14"/>
      <c r="WME50" s="15"/>
      <c r="WMF50" s="13"/>
      <c r="WMG50" s="9"/>
      <c r="WMH50" s="8"/>
      <c r="WMI50" s="8"/>
      <c r="WMJ50" s="13"/>
      <c r="WMK50" s="13"/>
      <c r="WML50" s="14"/>
      <c r="WMM50" s="15"/>
      <c r="WMN50" s="13"/>
      <c r="WMO50" s="9"/>
      <c r="WMP50" s="8"/>
      <c r="WMQ50" s="8"/>
      <c r="WMR50" s="13"/>
      <c r="WMS50" s="13"/>
      <c r="WMT50" s="14"/>
      <c r="WMU50" s="15"/>
      <c r="WMV50" s="13"/>
      <c r="WMW50" s="9"/>
      <c r="WMX50" s="8"/>
      <c r="WMY50" s="8"/>
      <c r="WMZ50" s="13"/>
      <c r="WNA50" s="13"/>
      <c r="WNB50" s="14"/>
      <c r="WNC50" s="15"/>
      <c r="WND50" s="13"/>
      <c r="WNE50" s="9"/>
      <c r="WNF50" s="8"/>
      <c r="WNG50" s="8"/>
      <c r="WNH50" s="13"/>
      <c r="WNI50" s="13"/>
      <c r="WNJ50" s="14"/>
      <c r="WNK50" s="15"/>
      <c r="WNL50" s="13"/>
      <c r="WNM50" s="9"/>
      <c r="WNN50" s="8"/>
      <c r="WNO50" s="8"/>
      <c r="WNP50" s="13"/>
      <c r="WNQ50" s="13"/>
      <c r="WNR50" s="14"/>
      <c r="WNS50" s="15"/>
      <c r="WNT50" s="13"/>
      <c r="WNU50" s="9"/>
      <c r="WNV50" s="8"/>
      <c r="WNW50" s="8"/>
      <c r="WNX50" s="13"/>
      <c r="WNY50" s="13"/>
      <c r="WNZ50" s="14"/>
      <c r="WOA50" s="15"/>
      <c r="WOB50" s="13"/>
      <c r="WOC50" s="9"/>
      <c r="WOD50" s="8"/>
      <c r="WOE50" s="8"/>
      <c r="WOF50" s="13"/>
      <c r="WOG50" s="13"/>
      <c r="WOH50" s="14"/>
      <c r="WOI50" s="15"/>
      <c r="WOJ50" s="13"/>
      <c r="WOK50" s="9"/>
      <c r="WOL50" s="8"/>
      <c r="WOM50" s="8"/>
      <c r="WON50" s="13"/>
      <c r="WOO50" s="13"/>
      <c r="WOP50" s="14"/>
      <c r="WOQ50" s="15"/>
      <c r="WOR50" s="13"/>
      <c r="WOS50" s="9"/>
      <c r="WOT50" s="8"/>
      <c r="WOU50" s="8"/>
      <c r="WOV50" s="13"/>
      <c r="WOW50" s="13"/>
      <c r="WOX50" s="14"/>
      <c r="WOY50" s="15"/>
      <c r="WOZ50" s="13"/>
      <c r="WPA50" s="9"/>
      <c r="WPB50" s="8"/>
      <c r="WPC50" s="8"/>
      <c r="WPD50" s="13"/>
      <c r="WPE50" s="13"/>
      <c r="WPF50" s="14"/>
      <c r="WPG50" s="15"/>
      <c r="WPH50" s="13"/>
      <c r="WPI50" s="9"/>
      <c r="WPJ50" s="8"/>
      <c r="WPK50" s="8"/>
      <c r="WPL50" s="13"/>
      <c r="WPM50" s="13"/>
      <c r="WPN50" s="14"/>
      <c r="WPO50" s="15"/>
      <c r="WPP50" s="13"/>
      <c r="WPQ50" s="9"/>
      <c r="WPR50" s="8"/>
      <c r="WPS50" s="8"/>
      <c r="WPT50" s="13"/>
      <c r="WPU50" s="13"/>
      <c r="WPV50" s="14"/>
      <c r="WPW50" s="15"/>
      <c r="WPX50" s="13"/>
      <c r="WPY50" s="9"/>
      <c r="WPZ50" s="8"/>
      <c r="WQA50" s="8"/>
      <c r="WQB50" s="13"/>
      <c r="WQC50" s="13"/>
      <c r="WQD50" s="14"/>
      <c r="WQE50" s="15"/>
      <c r="WQF50" s="13"/>
      <c r="WQG50" s="9"/>
      <c r="WQH50" s="8"/>
      <c r="WQI50" s="8"/>
      <c r="WQJ50" s="13"/>
      <c r="WQK50" s="13"/>
      <c r="WQL50" s="14"/>
      <c r="WQM50" s="15"/>
      <c r="WQN50" s="13"/>
      <c r="WQO50" s="9"/>
      <c r="WQP50" s="8"/>
      <c r="WQQ50" s="8"/>
      <c r="WQR50" s="13"/>
      <c r="WQS50" s="13"/>
      <c r="WQT50" s="14"/>
      <c r="WQU50" s="15"/>
      <c r="WQV50" s="13"/>
      <c r="WQW50" s="9"/>
      <c r="WQX50" s="8"/>
      <c r="WQY50" s="8"/>
      <c r="WQZ50" s="13"/>
      <c r="WRA50" s="13"/>
      <c r="WRB50" s="14"/>
      <c r="WRC50" s="15"/>
      <c r="WRD50" s="13"/>
      <c r="WRE50" s="9"/>
      <c r="WRF50" s="8"/>
      <c r="WRG50" s="8"/>
      <c r="WRH50" s="13"/>
      <c r="WRI50" s="13"/>
      <c r="WRJ50" s="14"/>
      <c r="WRK50" s="15"/>
      <c r="WRL50" s="13"/>
      <c r="WRM50" s="9"/>
      <c r="WRN50" s="8"/>
      <c r="WRO50" s="8"/>
      <c r="WRP50" s="13"/>
      <c r="WRQ50" s="13"/>
      <c r="WRR50" s="14"/>
      <c r="WRS50" s="15"/>
      <c r="WRT50" s="13"/>
      <c r="WRU50" s="9"/>
      <c r="WRV50" s="8"/>
      <c r="WRW50" s="8"/>
      <c r="WRX50" s="13"/>
      <c r="WRY50" s="13"/>
      <c r="WRZ50" s="14"/>
      <c r="WSA50" s="15"/>
      <c r="WSB50" s="13"/>
      <c r="WSC50" s="9"/>
      <c r="WSD50" s="8"/>
      <c r="WSE50" s="8"/>
      <c r="WSF50" s="13"/>
      <c r="WSG50" s="13"/>
      <c r="WSH50" s="14"/>
      <c r="WSI50" s="15"/>
      <c r="WSJ50" s="13"/>
      <c r="WSK50" s="9"/>
      <c r="WSL50" s="8"/>
      <c r="WSM50" s="8"/>
      <c r="WSN50" s="13"/>
      <c r="WSO50" s="13"/>
      <c r="WSP50" s="14"/>
      <c r="WSQ50" s="15"/>
      <c r="WSR50" s="13"/>
      <c r="WSS50" s="9"/>
      <c r="WST50" s="8"/>
      <c r="WSU50" s="8"/>
      <c r="WSV50" s="13"/>
      <c r="WSW50" s="13"/>
      <c r="WSX50" s="14"/>
      <c r="WSY50" s="15"/>
      <c r="WSZ50" s="13"/>
      <c r="WTA50" s="9"/>
      <c r="WTB50" s="8"/>
      <c r="WTC50" s="8"/>
      <c r="WTD50" s="13"/>
      <c r="WTE50" s="13"/>
      <c r="WTF50" s="14"/>
      <c r="WTG50" s="15"/>
      <c r="WTH50" s="13"/>
      <c r="WTI50" s="9"/>
      <c r="WTJ50" s="8"/>
      <c r="WTK50" s="8"/>
      <c r="WTL50" s="13"/>
      <c r="WTM50" s="13"/>
      <c r="WTN50" s="14"/>
      <c r="WTO50" s="15"/>
      <c r="WTP50" s="13"/>
      <c r="WTQ50" s="9"/>
      <c r="WTR50" s="8"/>
      <c r="WTS50" s="8"/>
      <c r="WTT50" s="13"/>
      <c r="WTU50" s="13"/>
      <c r="WTV50" s="14"/>
      <c r="WTW50" s="15"/>
      <c r="WTX50" s="13"/>
      <c r="WTY50" s="9"/>
      <c r="WTZ50" s="8"/>
      <c r="WUA50" s="8"/>
      <c r="WUB50" s="13"/>
      <c r="WUC50" s="13"/>
      <c r="WUD50" s="14"/>
      <c r="WUE50" s="15"/>
      <c r="WUF50" s="13"/>
      <c r="WUG50" s="9"/>
      <c r="WUH50" s="8"/>
      <c r="WUI50" s="8"/>
      <c r="WUJ50" s="13"/>
      <c r="WUK50" s="13"/>
      <c r="WUL50" s="14"/>
      <c r="WUM50" s="15"/>
      <c r="WUN50" s="13"/>
      <c r="WUO50" s="9"/>
      <c r="WUP50" s="8"/>
      <c r="WUQ50" s="8"/>
      <c r="WUR50" s="13"/>
      <c r="WUS50" s="13"/>
      <c r="WUT50" s="14"/>
      <c r="WUU50" s="15"/>
      <c r="WUV50" s="13"/>
      <c r="WUW50" s="9"/>
      <c r="WUX50" s="8"/>
      <c r="WUY50" s="8"/>
      <c r="WUZ50" s="13"/>
      <c r="WVA50" s="13"/>
      <c r="WVB50" s="14"/>
      <c r="WVC50" s="15"/>
      <c r="WVD50" s="13"/>
      <c r="WVE50" s="9"/>
      <c r="WVF50" s="8"/>
      <c r="WVG50" s="8"/>
      <c r="WVH50" s="13"/>
      <c r="WVI50" s="13"/>
      <c r="WVJ50" s="14"/>
      <c r="WVK50" s="15"/>
      <c r="WVL50" s="13"/>
      <c r="WVM50" s="9"/>
      <c r="WVN50" s="8"/>
      <c r="WVO50" s="8"/>
      <c r="WVP50" s="13"/>
      <c r="WVQ50" s="13"/>
      <c r="WVR50" s="14"/>
      <c r="WVS50" s="15"/>
      <c r="WVT50" s="13"/>
      <c r="WVU50" s="9"/>
      <c r="WVV50" s="8"/>
      <c r="WVW50" s="8"/>
      <c r="WVX50" s="13"/>
      <c r="WVY50" s="13"/>
      <c r="WVZ50" s="14"/>
      <c r="WWA50" s="15"/>
      <c r="WWB50" s="13"/>
      <c r="WWC50" s="9"/>
      <c r="WWD50" s="8"/>
      <c r="WWE50" s="8"/>
      <c r="WWF50" s="13"/>
      <c r="WWG50" s="13"/>
      <c r="WWH50" s="14"/>
      <c r="WWI50" s="15"/>
      <c r="WWJ50" s="13"/>
      <c r="WWK50" s="9"/>
      <c r="WWL50" s="8"/>
      <c r="WWM50" s="8"/>
      <c r="WWN50" s="13"/>
      <c r="WWO50" s="13"/>
      <c r="WWP50" s="14"/>
      <c r="WWQ50" s="15"/>
      <c r="WWR50" s="13"/>
      <c r="WWS50" s="9"/>
      <c r="WWT50" s="8"/>
      <c r="WWU50" s="8"/>
      <c r="WWV50" s="13"/>
      <c r="WWW50" s="13"/>
      <c r="WWX50" s="14"/>
      <c r="WWY50" s="15"/>
      <c r="WWZ50" s="13"/>
      <c r="WXA50" s="9"/>
      <c r="WXB50" s="8"/>
      <c r="WXC50" s="8"/>
      <c r="WXD50" s="13"/>
      <c r="WXE50" s="13"/>
      <c r="WXF50" s="14"/>
      <c r="WXG50" s="15"/>
      <c r="WXH50" s="13"/>
      <c r="WXI50" s="9"/>
      <c r="WXJ50" s="8"/>
      <c r="WXK50" s="8"/>
      <c r="WXL50" s="13"/>
      <c r="WXM50" s="13"/>
      <c r="WXN50" s="14"/>
      <c r="WXO50" s="15"/>
      <c r="WXP50" s="13"/>
      <c r="WXQ50" s="9"/>
      <c r="WXR50" s="8"/>
      <c r="WXS50" s="8"/>
      <c r="WXT50" s="13"/>
      <c r="WXU50" s="13"/>
      <c r="WXV50" s="14"/>
      <c r="WXW50" s="15"/>
      <c r="WXX50" s="13"/>
      <c r="WXY50" s="9"/>
      <c r="WXZ50" s="8"/>
      <c r="WYA50" s="8"/>
      <c r="WYB50" s="13"/>
      <c r="WYC50" s="13"/>
      <c r="WYD50" s="14"/>
      <c r="WYE50" s="15"/>
      <c r="WYF50" s="13"/>
      <c r="WYG50" s="9"/>
      <c r="WYH50" s="8"/>
      <c r="WYI50" s="8"/>
      <c r="WYJ50" s="13"/>
      <c r="WYK50" s="13"/>
      <c r="WYL50" s="14"/>
      <c r="WYM50" s="15"/>
      <c r="WYN50" s="13"/>
      <c r="WYO50" s="9"/>
      <c r="WYP50" s="8"/>
      <c r="WYQ50" s="8"/>
      <c r="WYR50" s="13"/>
      <c r="WYS50" s="13"/>
      <c r="WYT50" s="14"/>
      <c r="WYU50" s="15"/>
      <c r="WYV50" s="13"/>
      <c r="WYW50" s="9"/>
      <c r="WYX50" s="8"/>
      <c r="WYY50" s="8"/>
      <c r="WYZ50" s="13"/>
      <c r="WZA50" s="13"/>
      <c r="WZB50" s="14"/>
      <c r="WZC50" s="15"/>
      <c r="WZD50" s="13"/>
      <c r="WZE50" s="9"/>
      <c r="WZF50" s="8"/>
      <c r="WZG50" s="8"/>
      <c r="WZH50" s="13"/>
      <c r="WZI50" s="13"/>
      <c r="WZJ50" s="14"/>
      <c r="WZK50" s="15"/>
      <c r="WZL50" s="13"/>
      <c r="WZM50" s="9"/>
      <c r="WZN50" s="8"/>
      <c r="WZO50" s="8"/>
      <c r="WZP50" s="13"/>
      <c r="WZQ50" s="13"/>
      <c r="WZR50" s="14"/>
      <c r="WZS50" s="15"/>
      <c r="WZT50" s="13"/>
      <c r="WZU50" s="9"/>
      <c r="WZV50" s="8"/>
      <c r="WZW50" s="8"/>
      <c r="WZX50" s="13"/>
      <c r="WZY50" s="13"/>
      <c r="WZZ50" s="14"/>
      <c r="XAA50" s="15"/>
      <c r="XAB50" s="13"/>
      <c r="XAC50" s="9"/>
      <c r="XAD50" s="8"/>
      <c r="XAE50" s="8"/>
      <c r="XAF50" s="13"/>
      <c r="XAG50" s="13"/>
      <c r="XAH50" s="14"/>
      <c r="XAI50" s="15"/>
      <c r="XAJ50" s="13"/>
      <c r="XAK50" s="9"/>
      <c r="XAL50" s="8"/>
      <c r="XAM50" s="8"/>
      <c r="XAN50" s="13"/>
      <c r="XAO50" s="13"/>
      <c r="XAP50" s="14"/>
      <c r="XAQ50" s="15"/>
      <c r="XAR50" s="13"/>
      <c r="XAS50" s="9"/>
      <c r="XAT50" s="8"/>
      <c r="XAU50" s="8"/>
      <c r="XAV50" s="13"/>
      <c r="XAW50" s="13"/>
      <c r="XAX50" s="14"/>
      <c r="XAY50" s="15"/>
      <c r="XAZ50" s="13"/>
      <c r="XBA50" s="9"/>
      <c r="XBB50" s="8"/>
      <c r="XBC50" s="8"/>
      <c r="XBD50" s="13"/>
      <c r="XBE50" s="13"/>
      <c r="XBF50" s="14"/>
      <c r="XBG50" s="15"/>
      <c r="XBH50" s="13"/>
      <c r="XBI50" s="9"/>
      <c r="XBJ50" s="8"/>
      <c r="XBK50" s="8"/>
      <c r="XBL50" s="13"/>
      <c r="XBM50" s="13"/>
      <c r="XBN50" s="14"/>
      <c r="XBO50" s="15"/>
      <c r="XBP50" s="13"/>
      <c r="XBQ50" s="9"/>
      <c r="XBR50" s="8"/>
      <c r="XBS50" s="8"/>
      <c r="XBT50" s="13"/>
      <c r="XBU50" s="13"/>
      <c r="XBV50" s="14"/>
      <c r="XBW50" s="15"/>
      <c r="XBX50" s="13"/>
      <c r="XBY50" s="9"/>
      <c r="XBZ50" s="8"/>
      <c r="XCA50" s="8"/>
      <c r="XCB50" s="13"/>
      <c r="XCC50" s="13"/>
      <c r="XCD50" s="14"/>
      <c r="XCE50" s="15"/>
      <c r="XCF50" s="13"/>
      <c r="XCG50" s="9"/>
      <c r="XCH50" s="8"/>
      <c r="XCI50" s="8"/>
      <c r="XCJ50" s="13"/>
      <c r="XCK50" s="13"/>
      <c r="XCL50" s="14"/>
      <c r="XCM50" s="15"/>
      <c r="XCN50" s="13"/>
      <c r="XCO50" s="9"/>
      <c r="XCP50" s="8"/>
      <c r="XCQ50" s="8"/>
      <c r="XCR50" s="13"/>
      <c r="XCS50" s="13"/>
      <c r="XCT50" s="14"/>
      <c r="XCU50" s="15"/>
      <c r="XCV50" s="13"/>
      <c r="XCW50" s="9"/>
      <c r="XCX50" s="8"/>
      <c r="XCY50" s="8"/>
      <c r="XCZ50" s="13"/>
      <c r="XDA50" s="13"/>
      <c r="XDB50" s="14"/>
      <c r="XDC50" s="15"/>
      <c r="XDD50" s="13"/>
      <c r="XDE50" s="9"/>
      <c r="XDF50" s="8"/>
      <c r="XDG50" s="8"/>
      <c r="XDH50" s="13"/>
      <c r="XDI50" s="13"/>
      <c r="XDJ50" s="14"/>
      <c r="XDK50" s="15"/>
      <c r="XDL50" s="13"/>
      <c r="XDM50" s="9"/>
      <c r="XDN50" s="8"/>
      <c r="XDO50" s="8"/>
      <c r="XDP50" s="13"/>
      <c r="XDQ50" s="13"/>
      <c r="XDR50" s="14"/>
      <c r="XDS50" s="15"/>
      <c r="XDT50" s="13"/>
      <c r="XDU50" s="9"/>
      <c r="XDV50" s="8"/>
      <c r="XDW50" s="8"/>
      <c r="XDX50" s="13"/>
      <c r="XDY50" s="13"/>
      <c r="XDZ50" s="14"/>
      <c r="XEA50" s="15"/>
      <c r="XEB50" s="13"/>
      <c r="XEC50" s="9"/>
      <c r="XED50" s="8"/>
      <c r="XEE50" s="8"/>
      <c r="XEF50" s="13"/>
      <c r="XEG50" s="13"/>
      <c r="XEH50" s="14"/>
      <c r="XEI50" s="15"/>
      <c r="XEJ50" s="13"/>
      <c r="XEK50" s="9"/>
      <c r="XEL50" s="8"/>
      <c r="XEM50" s="8"/>
      <c r="XEN50" s="13"/>
      <c r="XEO50" s="13"/>
      <c r="XEP50" s="14"/>
      <c r="XEQ50" s="15"/>
      <c r="XER50" s="13"/>
      <c r="XES50" s="9"/>
      <c r="XET50" s="8"/>
      <c r="XEU50" s="8"/>
      <c r="XEV50" s="13"/>
      <c r="XEW50" s="13"/>
      <c r="XEX50" s="14"/>
      <c r="XEY50" s="15"/>
      <c r="XEZ50" s="13"/>
      <c r="XFA50" s="9"/>
      <c r="XFB50" s="8"/>
      <c r="XFC50" s="8"/>
    </row>
    <row r="51" spans="1:16383" x14ac:dyDescent="0.25">
      <c r="A51" s="269" t="s">
        <v>401</v>
      </c>
      <c r="B51" s="247" t="str">
        <f t="shared" ca="1" si="24"/>
        <v>Vergisting en covergisting van dierlijke mest (hernieuwbaar gas)</v>
      </c>
      <c r="C51" s="248"/>
      <c r="D51" s="48">
        <f t="shared" ca="1" si="25"/>
        <v>8.0436736604780609E-2</v>
      </c>
      <c r="E51" s="49" t="str">
        <f t="shared" ca="1" si="26"/>
        <v>Euro/kWh</v>
      </c>
      <c r="F51" s="50">
        <f t="shared" ca="1" si="27"/>
        <v>8000</v>
      </c>
      <c r="G51" s="50" t="str">
        <f t="shared" ca="1" si="28"/>
        <v>-</v>
      </c>
      <c r="H51" s="246" t="str">
        <f t="shared" ca="1" si="29"/>
        <v>-</v>
      </c>
      <c r="I51" s="55">
        <f t="shared" ca="1" si="30"/>
        <v>7.1250000000000008E-2</v>
      </c>
      <c r="J51" s="14"/>
      <c r="K51" s="15"/>
      <c r="L51" s="13"/>
      <c r="M51" s="9"/>
      <c r="N51" s="8"/>
      <c r="O51" s="8"/>
      <c r="P51" s="13"/>
      <c r="Q51" s="13"/>
      <c r="R51" s="14"/>
      <c r="S51" s="15"/>
      <c r="T51" s="13"/>
      <c r="U51" s="9"/>
      <c r="V51" s="8"/>
      <c r="W51" s="8"/>
      <c r="X51" s="13"/>
      <c r="Y51" s="13"/>
      <c r="Z51" s="14"/>
      <c r="AA51" s="15"/>
      <c r="AB51" s="13"/>
      <c r="AC51" s="9"/>
      <c r="AD51" s="8"/>
      <c r="AE51" s="8"/>
      <c r="AF51" s="13"/>
      <c r="AG51" s="13"/>
      <c r="AH51" s="14"/>
      <c r="AI51" s="15"/>
      <c r="AJ51" s="13"/>
      <c r="AK51" s="9"/>
      <c r="AL51" s="8"/>
      <c r="AM51" s="8"/>
      <c r="AN51" s="13"/>
      <c r="AO51" s="13"/>
      <c r="AP51" s="14"/>
      <c r="AQ51" s="15"/>
      <c r="AR51" s="13"/>
      <c r="AS51" s="9"/>
      <c r="AT51" s="8"/>
      <c r="AU51" s="8"/>
      <c r="AV51" s="13"/>
      <c r="AW51" s="13"/>
      <c r="AX51" s="14"/>
      <c r="AY51" s="15"/>
      <c r="AZ51" s="13"/>
      <c r="BA51" s="9"/>
      <c r="BB51" s="8"/>
      <c r="BC51" s="8"/>
      <c r="BD51" s="13"/>
      <c r="BE51" s="13"/>
      <c r="BF51" s="14"/>
      <c r="BG51" s="15"/>
      <c r="BH51" s="13"/>
      <c r="BI51" s="9"/>
      <c r="BJ51" s="8"/>
      <c r="BK51" s="8"/>
      <c r="BL51" s="13"/>
      <c r="BM51" s="13"/>
      <c r="BN51" s="14"/>
      <c r="BO51" s="15"/>
      <c r="BP51" s="13"/>
      <c r="BQ51" s="9"/>
      <c r="BR51" s="8"/>
      <c r="BS51" s="8"/>
      <c r="BT51" s="13"/>
      <c r="BU51" s="13"/>
      <c r="BV51" s="14"/>
      <c r="BW51" s="15"/>
      <c r="BX51" s="13"/>
      <c r="BY51" s="9"/>
      <c r="BZ51" s="8"/>
      <c r="CA51" s="8"/>
      <c r="CB51" s="13"/>
      <c r="CC51" s="13"/>
      <c r="CD51" s="14"/>
      <c r="CE51" s="15"/>
      <c r="CF51" s="13"/>
      <c r="CG51" s="9"/>
      <c r="CH51" s="8"/>
      <c r="CI51" s="8"/>
      <c r="CJ51" s="13"/>
      <c r="CK51" s="13"/>
      <c r="CL51" s="14"/>
      <c r="CM51" s="15"/>
      <c r="CN51" s="13"/>
      <c r="CO51" s="9"/>
      <c r="CP51" s="8"/>
      <c r="CQ51" s="8"/>
      <c r="CR51" s="13"/>
      <c r="CS51" s="13"/>
      <c r="CT51" s="14"/>
      <c r="CU51" s="15"/>
      <c r="CV51" s="13"/>
      <c r="CW51" s="9"/>
      <c r="CX51" s="8"/>
      <c r="CY51" s="8"/>
      <c r="CZ51" s="13"/>
      <c r="DA51" s="13"/>
      <c r="DB51" s="14"/>
      <c r="DC51" s="15"/>
      <c r="DD51" s="13"/>
      <c r="DE51" s="9"/>
      <c r="DF51" s="8"/>
      <c r="DG51" s="8"/>
      <c r="DH51" s="13"/>
      <c r="DI51" s="13"/>
      <c r="DJ51" s="14"/>
      <c r="DK51" s="15"/>
      <c r="DL51" s="13"/>
      <c r="DM51" s="9"/>
      <c r="DN51" s="8"/>
      <c r="DO51" s="8"/>
      <c r="DP51" s="13"/>
      <c r="DQ51" s="13"/>
      <c r="DR51" s="14"/>
      <c r="DS51" s="15"/>
      <c r="DT51" s="13"/>
      <c r="DU51" s="9"/>
      <c r="DV51" s="8"/>
      <c r="DW51" s="8"/>
      <c r="DX51" s="13"/>
      <c r="DY51" s="13"/>
      <c r="DZ51" s="14"/>
      <c r="EA51" s="15"/>
      <c r="EB51" s="13"/>
      <c r="EC51" s="9"/>
      <c r="ED51" s="8"/>
      <c r="EE51" s="8"/>
      <c r="EF51" s="13"/>
      <c r="EG51" s="13"/>
      <c r="EH51" s="14"/>
      <c r="EI51" s="15"/>
      <c r="EJ51" s="13"/>
      <c r="EK51" s="9"/>
      <c r="EL51" s="8"/>
      <c r="EM51" s="8"/>
      <c r="EN51" s="13"/>
      <c r="EO51" s="13"/>
      <c r="EP51" s="14"/>
      <c r="EQ51" s="15"/>
      <c r="ER51" s="13"/>
      <c r="ES51" s="9"/>
      <c r="ET51" s="8"/>
      <c r="EU51" s="8"/>
      <c r="EV51" s="13"/>
      <c r="EW51" s="13"/>
      <c r="EX51" s="14"/>
      <c r="EY51" s="15"/>
      <c r="EZ51" s="13"/>
      <c r="FA51" s="9"/>
      <c r="FB51" s="8"/>
      <c r="FC51" s="8"/>
      <c r="FD51" s="13"/>
      <c r="FE51" s="13"/>
      <c r="FF51" s="14"/>
      <c r="FG51" s="15"/>
      <c r="FH51" s="13"/>
      <c r="FI51" s="9"/>
      <c r="FJ51" s="8"/>
      <c r="FK51" s="8"/>
      <c r="FL51" s="13"/>
      <c r="FM51" s="13"/>
      <c r="FN51" s="14"/>
      <c r="FO51" s="15"/>
      <c r="FP51" s="13"/>
      <c r="FQ51" s="9"/>
      <c r="FR51" s="8"/>
      <c r="FS51" s="8"/>
      <c r="FT51" s="13"/>
      <c r="FU51" s="13"/>
      <c r="FV51" s="14"/>
      <c r="FW51" s="15"/>
      <c r="FX51" s="13"/>
      <c r="FY51" s="9"/>
      <c r="FZ51" s="8"/>
      <c r="GA51" s="8"/>
      <c r="GB51" s="13"/>
      <c r="GC51" s="13"/>
      <c r="GD51" s="14"/>
      <c r="GE51" s="15"/>
      <c r="GF51" s="13"/>
      <c r="GG51" s="9"/>
      <c r="GH51" s="8"/>
      <c r="GI51" s="8"/>
      <c r="GJ51" s="13"/>
      <c r="GK51" s="13"/>
      <c r="GL51" s="14"/>
      <c r="GM51" s="15"/>
      <c r="GN51" s="13"/>
      <c r="GO51" s="9"/>
      <c r="GP51" s="8"/>
      <c r="GQ51" s="8"/>
      <c r="GR51" s="13"/>
      <c r="GS51" s="13"/>
      <c r="GT51" s="14"/>
      <c r="GU51" s="15"/>
      <c r="GV51" s="13"/>
      <c r="GW51" s="9"/>
      <c r="GX51" s="8"/>
      <c r="GY51" s="8"/>
      <c r="GZ51" s="13"/>
      <c r="HA51" s="13"/>
      <c r="HB51" s="14"/>
      <c r="HC51" s="15"/>
      <c r="HD51" s="13"/>
      <c r="HE51" s="9"/>
      <c r="HF51" s="8"/>
      <c r="HG51" s="8"/>
      <c r="HH51" s="13"/>
      <c r="HI51" s="13"/>
      <c r="HJ51" s="14"/>
      <c r="HK51" s="15"/>
      <c r="HL51" s="13"/>
      <c r="HM51" s="9"/>
      <c r="HN51" s="8"/>
      <c r="HO51" s="8"/>
      <c r="HP51" s="13"/>
      <c r="HQ51" s="13"/>
      <c r="HR51" s="14"/>
      <c r="HS51" s="15"/>
      <c r="HT51" s="13"/>
      <c r="HU51" s="9"/>
      <c r="HV51" s="8"/>
      <c r="HW51" s="8"/>
      <c r="HX51" s="13"/>
      <c r="HY51" s="13"/>
      <c r="HZ51" s="14"/>
      <c r="IA51" s="15"/>
      <c r="IB51" s="13"/>
      <c r="IC51" s="9"/>
      <c r="ID51" s="8"/>
      <c r="IE51" s="8"/>
      <c r="IF51" s="13"/>
      <c r="IG51" s="13"/>
      <c r="IH51" s="14"/>
      <c r="II51" s="15"/>
      <c r="IJ51" s="13"/>
      <c r="IK51" s="9"/>
      <c r="IL51" s="8"/>
      <c r="IM51" s="8"/>
      <c r="IN51" s="13"/>
      <c r="IO51" s="13"/>
      <c r="IP51" s="14"/>
      <c r="IQ51" s="15"/>
      <c r="IR51" s="13"/>
      <c r="IS51" s="9"/>
      <c r="IT51" s="8"/>
      <c r="IU51" s="8"/>
      <c r="IV51" s="13"/>
      <c r="IW51" s="13"/>
      <c r="IX51" s="14"/>
      <c r="IY51" s="15"/>
      <c r="IZ51" s="13"/>
      <c r="JA51" s="9"/>
      <c r="JB51" s="8"/>
      <c r="JC51" s="8"/>
      <c r="JD51" s="13"/>
      <c r="JE51" s="13"/>
      <c r="JF51" s="14"/>
      <c r="JG51" s="15"/>
      <c r="JH51" s="13"/>
      <c r="JI51" s="9"/>
      <c r="JJ51" s="8"/>
      <c r="JK51" s="8"/>
      <c r="JL51" s="13"/>
      <c r="JM51" s="13"/>
      <c r="JN51" s="14"/>
      <c r="JO51" s="15"/>
      <c r="JP51" s="13"/>
      <c r="JQ51" s="9"/>
      <c r="JR51" s="8"/>
      <c r="JS51" s="8"/>
      <c r="JT51" s="13"/>
      <c r="JU51" s="13"/>
      <c r="JV51" s="14"/>
      <c r="JW51" s="15"/>
      <c r="JX51" s="13"/>
      <c r="JY51" s="9"/>
      <c r="JZ51" s="8"/>
      <c r="KA51" s="8"/>
      <c r="KB51" s="13"/>
      <c r="KC51" s="13"/>
      <c r="KD51" s="14"/>
      <c r="KE51" s="15"/>
      <c r="KF51" s="13"/>
      <c r="KG51" s="9"/>
      <c r="KH51" s="8"/>
      <c r="KI51" s="8"/>
      <c r="KJ51" s="13"/>
      <c r="KK51" s="13"/>
      <c r="KL51" s="14"/>
      <c r="KM51" s="15"/>
      <c r="KN51" s="13"/>
      <c r="KO51" s="9"/>
      <c r="KP51" s="8"/>
      <c r="KQ51" s="8"/>
      <c r="KR51" s="13"/>
      <c r="KS51" s="13"/>
      <c r="KT51" s="14"/>
      <c r="KU51" s="15"/>
      <c r="KV51" s="13"/>
      <c r="KW51" s="9"/>
      <c r="KX51" s="8"/>
      <c r="KY51" s="8"/>
      <c r="KZ51" s="13"/>
      <c r="LA51" s="13"/>
      <c r="LB51" s="14"/>
      <c r="LC51" s="15"/>
      <c r="LD51" s="13"/>
      <c r="LE51" s="9"/>
      <c r="LF51" s="8"/>
      <c r="LG51" s="8"/>
      <c r="LH51" s="13"/>
      <c r="LI51" s="13"/>
      <c r="LJ51" s="14"/>
      <c r="LK51" s="15"/>
      <c r="LL51" s="13"/>
      <c r="LM51" s="9"/>
      <c r="LN51" s="8"/>
      <c r="LO51" s="8"/>
      <c r="LP51" s="13"/>
      <c r="LQ51" s="13"/>
      <c r="LR51" s="14"/>
      <c r="LS51" s="15"/>
      <c r="LT51" s="13"/>
      <c r="LU51" s="9"/>
      <c r="LV51" s="8"/>
      <c r="LW51" s="8"/>
      <c r="LX51" s="13"/>
      <c r="LY51" s="13"/>
      <c r="LZ51" s="14"/>
      <c r="MA51" s="15"/>
      <c r="MB51" s="13"/>
      <c r="MC51" s="9"/>
      <c r="MD51" s="8"/>
      <c r="ME51" s="8"/>
      <c r="MF51" s="13"/>
      <c r="MG51" s="13"/>
      <c r="MH51" s="14"/>
      <c r="MI51" s="15"/>
      <c r="MJ51" s="13"/>
      <c r="MK51" s="9"/>
      <c r="ML51" s="8"/>
      <c r="MM51" s="8"/>
      <c r="MN51" s="13"/>
      <c r="MO51" s="13"/>
      <c r="MP51" s="14"/>
      <c r="MQ51" s="15"/>
      <c r="MR51" s="13"/>
      <c r="MS51" s="9"/>
      <c r="MT51" s="8"/>
      <c r="MU51" s="8"/>
      <c r="MV51" s="13"/>
      <c r="MW51" s="13"/>
      <c r="MX51" s="14"/>
      <c r="MY51" s="15"/>
      <c r="MZ51" s="13"/>
      <c r="NA51" s="9"/>
      <c r="NB51" s="8"/>
      <c r="NC51" s="8"/>
      <c r="ND51" s="13"/>
      <c r="NE51" s="13"/>
      <c r="NF51" s="14"/>
      <c r="NG51" s="15"/>
      <c r="NH51" s="13"/>
      <c r="NI51" s="9"/>
      <c r="NJ51" s="8"/>
      <c r="NK51" s="8"/>
      <c r="NL51" s="13"/>
      <c r="NM51" s="13"/>
      <c r="NN51" s="14"/>
      <c r="NO51" s="15"/>
      <c r="NP51" s="13"/>
      <c r="NQ51" s="9"/>
      <c r="NR51" s="8"/>
      <c r="NS51" s="8"/>
      <c r="NT51" s="13"/>
      <c r="NU51" s="13"/>
      <c r="NV51" s="14"/>
      <c r="NW51" s="15"/>
      <c r="NX51" s="13"/>
      <c r="NY51" s="9"/>
      <c r="NZ51" s="8"/>
      <c r="OA51" s="8"/>
      <c r="OB51" s="13"/>
      <c r="OC51" s="13"/>
      <c r="OD51" s="14"/>
      <c r="OE51" s="15"/>
      <c r="OF51" s="13"/>
      <c r="OG51" s="9"/>
      <c r="OH51" s="8"/>
      <c r="OI51" s="8"/>
      <c r="OJ51" s="13"/>
      <c r="OK51" s="13"/>
      <c r="OL51" s="14"/>
      <c r="OM51" s="15"/>
      <c r="ON51" s="13"/>
      <c r="OO51" s="9"/>
      <c r="OP51" s="8"/>
      <c r="OQ51" s="8"/>
      <c r="OR51" s="13"/>
      <c r="OS51" s="13"/>
      <c r="OT51" s="14"/>
      <c r="OU51" s="15"/>
      <c r="OV51" s="13"/>
      <c r="OW51" s="9"/>
      <c r="OX51" s="8"/>
      <c r="OY51" s="8"/>
      <c r="OZ51" s="13"/>
      <c r="PA51" s="13"/>
      <c r="PB51" s="14"/>
      <c r="PC51" s="15"/>
      <c r="PD51" s="13"/>
      <c r="PE51" s="9"/>
      <c r="PF51" s="8"/>
      <c r="PG51" s="8"/>
      <c r="PH51" s="13"/>
      <c r="PI51" s="13"/>
      <c r="PJ51" s="14"/>
      <c r="PK51" s="15"/>
      <c r="PL51" s="13"/>
      <c r="PM51" s="9"/>
      <c r="PN51" s="8"/>
      <c r="PO51" s="8"/>
      <c r="PP51" s="13"/>
      <c r="PQ51" s="13"/>
      <c r="PR51" s="14"/>
      <c r="PS51" s="15"/>
      <c r="PT51" s="13"/>
      <c r="PU51" s="9"/>
      <c r="PV51" s="8"/>
      <c r="PW51" s="8"/>
      <c r="PX51" s="13"/>
      <c r="PY51" s="13"/>
      <c r="PZ51" s="14"/>
      <c r="QA51" s="15"/>
      <c r="QB51" s="13"/>
      <c r="QC51" s="9"/>
      <c r="QD51" s="8"/>
      <c r="QE51" s="8"/>
      <c r="QF51" s="13"/>
      <c r="QG51" s="13"/>
      <c r="QH51" s="14"/>
      <c r="QI51" s="15"/>
      <c r="QJ51" s="13"/>
      <c r="QK51" s="9"/>
      <c r="QL51" s="8"/>
      <c r="QM51" s="8"/>
      <c r="QN51" s="13"/>
      <c r="QO51" s="13"/>
      <c r="QP51" s="14"/>
      <c r="QQ51" s="15"/>
      <c r="QR51" s="13"/>
      <c r="QS51" s="9"/>
      <c r="QT51" s="8"/>
      <c r="QU51" s="8"/>
      <c r="QV51" s="13"/>
      <c r="QW51" s="13"/>
      <c r="QX51" s="14"/>
      <c r="QY51" s="15"/>
      <c r="QZ51" s="13"/>
      <c r="RA51" s="9"/>
      <c r="RB51" s="8"/>
      <c r="RC51" s="8"/>
      <c r="RD51" s="13"/>
      <c r="RE51" s="13"/>
      <c r="RF51" s="14"/>
      <c r="RG51" s="15"/>
      <c r="RH51" s="13"/>
      <c r="RI51" s="9"/>
      <c r="RJ51" s="8"/>
      <c r="RK51" s="8"/>
      <c r="RL51" s="13"/>
      <c r="RM51" s="13"/>
      <c r="RN51" s="14"/>
      <c r="RO51" s="15"/>
      <c r="RP51" s="13"/>
      <c r="RQ51" s="9"/>
      <c r="RR51" s="8"/>
      <c r="RS51" s="8"/>
      <c r="RT51" s="13"/>
      <c r="RU51" s="13"/>
      <c r="RV51" s="14"/>
      <c r="RW51" s="15"/>
      <c r="RX51" s="13"/>
      <c r="RY51" s="9"/>
      <c r="RZ51" s="8"/>
      <c r="SA51" s="8"/>
      <c r="SB51" s="13"/>
      <c r="SC51" s="13"/>
      <c r="SD51" s="14"/>
      <c r="SE51" s="15"/>
      <c r="SF51" s="13"/>
      <c r="SG51" s="9"/>
      <c r="SH51" s="8"/>
      <c r="SI51" s="8"/>
      <c r="SJ51" s="13"/>
      <c r="SK51" s="13"/>
      <c r="SL51" s="14"/>
      <c r="SM51" s="15"/>
      <c r="SN51" s="13"/>
      <c r="SO51" s="9"/>
      <c r="SP51" s="8"/>
      <c r="SQ51" s="8"/>
      <c r="SR51" s="13"/>
      <c r="SS51" s="13"/>
      <c r="ST51" s="14"/>
      <c r="SU51" s="15"/>
      <c r="SV51" s="13"/>
      <c r="SW51" s="9"/>
      <c r="SX51" s="8"/>
      <c r="SY51" s="8"/>
      <c r="SZ51" s="13"/>
      <c r="TA51" s="13"/>
      <c r="TB51" s="14"/>
      <c r="TC51" s="15"/>
      <c r="TD51" s="13"/>
      <c r="TE51" s="9"/>
      <c r="TF51" s="8"/>
      <c r="TG51" s="8"/>
      <c r="TH51" s="13"/>
      <c r="TI51" s="13"/>
      <c r="TJ51" s="14"/>
      <c r="TK51" s="15"/>
      <c r="TL51" s="13"/>
      <c r="TM51" s="9"/>
      <c r="TN51" s="8"/>
      <c r="TO51" s="8"/>
      <c r="TP51" s="13"/>
      <c r="TQ51" s="13"/>
      <c r="TR51" s="14"/>
      <c r="TS51" s="15"/>
      <c r="TT51" s="13"/>
      <c r="TU51" s="9"/>
      <c r="TV51" s="8"/>
      <c r="TW51" s="8"/>
      <c r="TX51" s="13"/>
      <c r="TY51" s="13"/>
      <c r="TZ51" s="14"/>
      <c r="UA51" s="15"/>
      <c r="UB51" s="13"/>
      <c r="UC51" s="9"/>
      <c r="UD51" s="8"/>
      <c r="UE51" s="8"/>
      <c r="UF51" s="13"/>
      <c r="UG51" s="13"/>
      <c r="UH51" s="14"/>
      <c r="UI51" s="15"/>
      <c r="UJ51" s="13"/>
      <c r="UK51" s="9"/>
      <c r="UL51" s="8"/>
      <c r="UM51" s="8"/>
      <c r="UN51" s="13"/>
      <c r="UO51" s="13"/>
      <c r="UP51" s="14"/>
      <c r="UQ51" s="15"/>
      <c r="UR51" s="13"/>
      <c r="US51" s="9"/>
      <c r="UT51" s="8"/>
      <c r="UU51" s="8"/>
      <c r="UV51" s="13"/>
      <c r="UW51" s="13"/>
      <c r="UX51" s="14"/>
      <c r="UY51" s="15"/>
      <c r="UZ51" s="13"/>
      <c r="VA51" s="9"/>
      <c r="VB51" s="8"/>
      <c r="VC51" s="8"/>
      <c r="VD51" s="13"/>
      <c r="VE51" s="13"/>
      <c r="VF51" s="14"/>
      <c r="VG51" s="15"/>
      <c r="VH51" s="13"/>
      <c r="VI51" s="9"/>
      <c r="VJ51" s="8"/>
      <c r="VK51" s="8"/>
      <c r="VL51" s="13"/>
      <c r="VM51" s="13"/>
      <c r="VN51" s="14"/>
      <c r="VO51" s="15"/>
      <c r="VP51" s="13"/>
      <c r="VQ51" s="9"/>
      <c r="VR51" s="8"/>
      <c r="VS51" s="8"/>
      <c r="VT51" s="13"/>
      <c r="VU51" s="13"/>
      <c r="VV51" s="14"/>
      <c r="VW51" s="15"/>
      <c r="VX51" s="13"/>
      <c r="VY51" s="9"/>
      <c r="VZ51" s="8"/>
      <c r="WA51" s="8"/>
      <c r="WB51" s="13"/>
      <c r="WC51" s="13"/>
      <c r="WD51" s="14"/>
      <c r="WE51" s="15"/>
      <c r="WF51" s="13"/>
      <c r="WG51" s="9"/>
      <c r="WH51" s="8"/>
      <c r="WI51" s="8"/>
      <c r="WJ51" s="13"/>
      <c r="WK51" s="13"/>
      <c r="WL51" s="14"/>
      <c r="WM51" s="15"/>
      <c r="WN51" s="13"/>
      <c r="WO51" s="9"/>
      <c r="WP51" s="8"/>
      <c r="WQ51" s="8"/>
      <c r="WR51" s="13"/>
      <c r="WS51" s="13"/>
      <c r="WT51" s="14"/>
      <c r="WU51" s="15"/>
      <c r="WV51" s="13"/>
      <c r="WW51" s="9"/>
      <c r="WX51" s="8"/>
      <c r="WY51" s="8"/>
      <c r="WZ51" s="13"/>
      <c r="XA51" s="13"/>
      <c r="XB51" s="14"/>
      <c r="XC51" s="15"/>
      <c r="XD51" s="13"/>
      <c r="XE51" s="9"/>
      <c r="XF51" s="8"/>
      <c r="XG51" s="8"/>
      <c r="XH51" s="13"/>
      <c r="XI51" s="13"/>
      <c r="XJ51" s="14"/>
      <c r="XK51" s="15"/>
      <c r="XL51" s="13"/>
      <c r="XM51" s="9"/>
      <c r="XN51" s="8"/>
      <c r="XO51" s="8"/>
      <c r="XP51" s="13"/>
      <c r="XQ51" s="13"/>
      <c r="XR51" s="14"/>
      <c r="XS51" s="15"/>
      <c r="XT51" s="13"/>
      <c r="XU51" s="9"/>
      <c r="XV51" s="8"/>
      <c r="XW51" s="8"/>
      <c r="XX51" s="13"/>
      <c r="XY51" s="13"/>
      <c r="XZ51" s="14"/>
      <c r="YA51" s="15"/>
      <c r="YB51" s="13"/>
      <c r="YC51" s="9"/>
      <c r="YD51" s="8"/>
      <c r="YE51" s="8"/>
      <c r="YF51" s="13"/>
      <c r="YG51" s="13"/>
      <c r="YH51" s="14"/>
      <c r="YI51" s="15"/>
      <c r="YJ51" s="13"/>
      <c r="YK51" s="9"/>
      <c r="YL51" s="8"/>
      <c r="YM51" s="8"/>
      <c r="YN51" s="13"/>
      <c r="YO51" s="13"/>
      <c r="YP51" s="14"/>
      <c r="YQ51" s="15"/>
      <c r="YR51" s="13"/>
      <c r="YS51" s="9"/>
      <c r="YT51" s="8"/>
      <c r="YU51" s="8"/>
      <c r="YV51" s="13"/>
      <c r="YW51" s="13"/>
      <c r="YX51" s="14"/>
      <c r="YY51" s="15"/>
      <c r="YZ51" s="13"/>
      <c r="ZA51" s="9"/>
      <c r="ZB51" s="8"/>
      <c r="ZC51" s="8"/>
      <c r="ZD51" s="13"/>
      <c r="ZE51" s="13"/>
      <c r="ZF51" s="14"/>
      <c r="ZG51" s="15"/>
      <c r="ZH51" s="13"/>
      <c r="ZI51" s="9"/>
      <c r="ZJ51" s="8"/>
      <c r="ZK51" s="8"/>
      <c r="ZL51" s="13"/>
      <c r="ZM51" s="13"/>
      <c r="ZN51" s="14"/>
      <c r="ZO51" s="15"/>
      <c r="ZP51" s="13"/>
      <c r="ZQ51" s="9"/>
      <c r="ZR51" s="8"/>
      <c r="ZS51" s="8"/>
      <c r="ZT51" s="13"/>
      <c r="ZU51" s="13"/>
      <c r="ZV51" s="14"/>
      <c r="ZW51" s="15"/>
      <c r="ZX51" s="13"/>
      <c r="ZY51" s="9"/>
      <c r="ZZ51" s="8"/>
      <c r="AAA51" s="8"/>
      <c r="AAB51" s="13"/>
      <c r="AAC51" s="13"/>
      <c r="AAD51" s="14"/>
      <c r="AAE51" s="15"/>
      <c r="AAF51" s="13"/>
      <c r="AAG51" s="9"/>
      <c r="AAH51" s="8"/>
      <c r="AAI51" s="8"/>
      <c r="AAJ51" s="13"/>
      <c r="AAK51" s="13"/>
      <c r="AAL51" s="14"/>
      <c r="AAM51" s="15"/>
      <c r="AAN51" s="13"/>
      <c r="AAO51" s="9"/>
      <c r="AAP51" s="8"/>
      <c r="AAQ51" s="8"/>
      <c r="AAR51" s="13"/>
      <c r="AAS51" s="13"/>
      <c r="AAT51" s="14"/>
      <c r="AAU51" s="15"/>
      <c r="AAV51" s="13"/>
      <c r="AAW51" s="9"/>
      <c r="AAX51" s="8"/>
      <c r="AAY51" s="8"/>
      <c r="AAZ51" s="13"/>
      <c r="ABA51" s="13"/>
      <c r="ABB51" s="14"/>
      <c r="ABC51" s="15"/>
      <c r="ABD51" s="13"/>
      <c r="ABE51" s="9"/>
      <c r="ABF51" s="8"/>
      <c r="ABG51" s="8"/>
      <c r="ABH51" s="13"/>
      <c r="ABI51" s="13"/>
      <c r="ABJ51" s="14"/>
      <c r="ABK51" s="15"/>
      <c r="ABL51" s="13"/>
      <c r="ABM51" s="9"/>
      <c r="ABN51" s="8"/>
      <c r="ABO51" s="8"/>
      <c r="ABP51" s="13"/>
      <c r="ABQ51" s="13"/>
      <c r="ABR51" s="14"/>
      <c r="ABS51" s="15"/>
      <c r="ABT51" s="13"/>
      <c r="ABU51" s="9"/>
      <c r="ABV51" s="8"/>
      <c r="ABW51" s="8"/>
      <c r="ABX51" s="13"/>
      <c r="ABY51" s="13"/>
      <c r="ABZ51" s="14"/>
      <c r="ACA51" s="15"/>
      <c r="ACB51" s="13"/>
      <c r="ACC51" s="9"/>
      <c r="ACD51" s="8"/>
      <c r="ACE51" s="8"/>
      <c r="ACF51" s="13"/>
      <c r="ACG51" s="13"/>
      <c r="ACH51" s="14"/>
      <c r="ACI51" s="15"/>
      <c r="ACJ51" s="13"/>
      <c r="ACK51" s="9"/>
      <c r="ACL51" s="8"/>
      <c r="ACM51" s="8"/>
      <c r="ACN51" s="13"/>
      <c r="ACO51" s="13"/>
      <c r="ACP51" s="14"/>
      <c r="ACQ51" s="15"/>
      <c r="ACR51" s="13"/>
      <c r="ACS51" s="9"/>
      <c r="ACT51" s="8"/>
      <c r="ACU51" s="8"/>
      <c r="ACV51" s="13"/>
      <c r="ACW51" s="13"/>
      <c r="ACX51" s="14"/>
      <c r="ACY51" s="15"/>
      <c r="ACZ51" s="13"/>
      <c r="ADA51" s="9"/>
      <c r="ADB51" s="8"/>
      <c r="ADC51" s="8"/>
      <c r="ADD51" s="13"/>
      <c r="ADE51" s="13"/>
      <c r="ADF51" s="14"/>
      <c r="ADG51" s="15"/>
      <c r="ADH51" s="13"/>
      <c r="ADI51" s="9"/>
      <c r="ADJ51" s="8"/>
      <c r="ADK51" s="8"/>
      <c r="ADL51" s="13"/>
      <c r="ADM51" s="13"/>
      <c r="ADN51" s="14"/>
      <c r="ADO51" s="15"/>
      <c r="ADP51" s="13"/>
      <c r="ADQ51" s="9"/>
      <c r="ADR51" s="8"/>
      <c r="ADS51" s="8"/>
      <c r="ADT51" s="13"/>
      <c r="ADU51" s="13"/>
      <c r="ADV51" s="14"/>
      <c r="ADW51" s="15"/>
      <c r="ADX51" s="13"/>
      <c r="ADY51" s="9"/>
      <c r="ADZ51" s="8"/>
      <c r="AEA51" s="8"/>
      <c r="AEB51" s="13"/>
      <c r="AEC51" s="13"/>
      <c r="AED51" s="14"/>
      <c r="AEE51" s="15"/>
      <c r="AEF51" s="13"/>
      <c r="AEG51" s="9"/>
      <c r="AEH51" s="8"/>
      <c r="AEI51" s="8"/>
      <c r="AEJ51" s="13"/>
      <c r="AEK51" s="13"/>
      <c r="AEL51" s="14"/>
      <c r="AEM51" s="15"/>
      <c r="AEN51" s="13"/>
      <c r="AEO51" s="9"/>
      <c r="AEP51" s="8"/>
      <c r="AEQ51" s="8"/>
      <c r="AER51" s="13"/>
      <c r="AES51" s="13"/>
      <c r="AET51" s="14"/>
      <c r="AEU51" s="15"/>
      <c r="AEV51" s="13"/>
      <c r="AEW51" s="9"/>
      <c r="AEX51" s="8"/>
      <c r="AEY51" s="8"/>
      <c r="AEZ51" s="13"/>
      <c r="AFA51" s="13"/>
      <c r="AFB51" s="14"/>
      <c r="AFC51" s="15"/>
      <c r="AFD51" s="13"/>
      <c r="AFE51" s="9"/>
      <c r="AFF51" s="8"/>
      <c r="AFG51" s="8"/>
      <c r="AFH51" s="13"/>
      <c r="AFI51" s="13"/>
      <c r="AFJ51" s="14"/>
      <c r="AFK51" s="15"/>
      <c r="AFL51" s="13"/>
      <c r="AFM51" s="9"/>
      <c r="AFN51" s="8"/>
      <c r="AFO51" s="8"/>
      <c r="AFP51" s="13"/>
      <c r="AFQ51" s="13"/>
      <c r="AFR51" s="14"/>
      <c r="AFS51" s="15"/>
      <c r="AFT51" s="13"/>
      <c r="AFU51" s="9"/>
      <c r="AFV51" s="8"/>
      <c r="AFW51" s="8"/>
      <c r="AFX51" s="13"/>
      <c r="AFY51" s="13"/>
      <c r="AFZ51" s="14"/>
      <c r="AGA51" s="15"/>
      <c r="AGB51" s="13"/>
      <c r="AGC51" s="9"/>
      <c r="AGD51" s="8"/>
      <c r="AGE51" s="8"/>
      <c r="AGF51" s="13"/>
      <c r="AGG51" s="13"/>
      <c r="AGH51" s="14"/>
      <c r="AGI51" s="15"/>
      <c r="AGJ51" s="13"/>
      <c r="AGK51" s="9"/>
      <c r="AGL51" s="8"/>
      <c r="AGM51" s="8"/>
      <c r="AGN51" s="13"/>
      <c r="AGO51" s="13"/>
      <c r="AGP51" s="14"/>
      <c r="AGQ51" s="15"/>
      <c r="AGR51" s="13"/>
      <c r="AGS51" s="9"/>
      <c r="AGT51" s="8"/>
      <c r="AGU51" s="8"/>
      <c r="AGV51" s="13"/>
      <c r="AGW51" s="13"/>
      <c r="AGX51" s="14"/>
      <c r="AGY51" s="15"/>
      <c r="AGZ51" s="13"/>
      <c r="AHA51" s="9"/>
      <c r="AHB51" s="8"/>
      <c r="AHC51" s="8"/>
      <c r="AHD51" s="13"/>
      <c r="AHE51" s="13"/>
      <c r="AHF51" s="14"/>
      <c r="AHG51" s="15"/>
      <c r="AHH51" s="13"/>
      <c r="AHI51" s="9"/>
      <c r="AHJ51" s="8"/>
      <c r="AHK51" s="8"/>
      <c r="AHL51" s="13"/>
      <c r="AHM51" s="13"/>
      <c r="AHN51" s="14"/>
      <c r="AHO51" s="15"/>
      <c r="AHP51" s="13"/>
      <c r="AHQ51" s="9"/>
      <c r="AHR51" s="8"/>
      <c r="AHS51" s="8"/>
      <c r="AHT51" s="13"/>
      <c r="AHU51" s="13"/>
      <c r="AHV51" s="14"/>
      <c r="AHW51" s="15"/>
      <c r="AHX51" s="13"/>
      <c r="AHY51" s="9"/>
      <c r="AHZ51" s="8"/>
      <c r="AIA51" s="8"/>
      <c r="AIB51" s="13"/>
      <c r="AIC51" s="13"/>
      <c r="AID51" s="14"/>
      <c r="AIE51" s="15"/>
      <c r="AIF51" s="13"/>
      <c r="AIG51" s="9"/>
      <c r="AIH51" s="8"/>
      <c r="AII51" s="8"/>
      <c r="AIJ51" s="13"/>
      <c r="AIK51" s="13"/>
      <c r="AIL51" s="14"/>
      <c r="AIM51" s="15"/>
      <c r="AIN51" s="13"/>
      <c r="AIO51" s="9"/>
      <c r="AIP51" s="8"/>
      <c r="AIQ51" s="8"/>
      <c r="AIR51" s="13"/>
      <c r="AIS51" s="13"/>
      <c r="AIT51" s="14"/>
      <c r="AIU51" s="15"/>
      <c r="AIV51" s="13"/>
      <c r="AIW51" s="9"/>
      <c r="AIX51" s="8"/>
      <c r="AIY51" s="8"/>
      <c r="AIZ51" s="13"/>
      <c r="AJA51" s="13"/>
      <c r="AJB51" s="14"/>
      <c r="AJC51" s="15"/>
      <c r="AJD51" s="13"/>
      <c r="AJE51" s="9"/>
      <c r="AJF51" s="8"/>
      <c r="AJG51" s="8"/>
      <c r="AJH51" s="13"/>
      <c r="AJI51" s="13"/>
      <c r="AJJ51" s="14"/>
      <c r="AJK51" s="15"/>
      <c r="AJL51" s="13"/>
      <c r="AJM51" s="9"/>
      <c r="AJN51" s="8"/>
      <c r="AJO51" s="8"/>
      <c r="AJP51" s="13"/>
      <c r="AJQ51" s="13"/>
      <c r="AJR51" s="14"/>
      <c r="AJS51" s="15"/>
      <c r="AJT51" s="13"/>
      <c r="AJU51" s="9"/>
      <c r="AJV51" s="8"/>
      <c r="AJW51" s="8"/>
      <c r="AJX51" s="13"/>
      <c r="AJY51" s="13"/>
      <c r="AJZ51" s="14"/>
      <c r="AKA51" s="15"/>
      <c r="AKB51" s="13"/>
      <c r="AKC51" s="9"/>
      <c r="AKD51" s="8"/>
      <c r="AKE51" s="8"/>
      <c r="AKF51" s="13"/>
      <c r="AKG51" s="13"/>
      <c r="AKH51" s="14"/>
      <c r="AKI51" s="15"/>
      <c r="AKJ51" s="13"/>
      <c r="AKK51" s="9"/>
      <c r="AKL51" s="8"/>
      <c r="AKM51" s="8"/>
      <c r="AKN51" s="13"/>
      <c r="AKO51" s="13"/>
      <c r="AKP51" s="14"/>
      <c r="AKQ51" s="15"/>
      <c r="AKR51" s="13"/>
      <c r="AKS51" s="9"/>
      <c r="AKT51" s="8"/>
      <c r="AKU51" s="8"/>
      <c r="AKV51" s="13"/>
      <c r="AKW51" s="13"/>
      <c r="AKX51" s="14"/>
      <c r="AKY51" s="15"/>
      <c r="AKZ51" s="13"/>
      <c r="ALA51" s="9"/>
      <c r="ALB51" s="8"/>
      <c r="ALC51" s="8"/>
      <c r="ALD51" s="13"/>
      <c r="ALE51" s="13"/>
      <c r="ALF51" s="14"/>
      <c r="ALG51" s="15"/>
      <c r="ALH51" s="13"/>
      <c r="ALI51" s="9"/>
      <c r="ALJ51" s="8"/>
      <c r="ALK51" s="8"/>
      <c r="ALL51" s="13"/>
      <c r="ALM51" s="13"/>
      <c r="ALN51" s="14"/>
      <c r="ALO51" s="15"/>
      <c r="ALP51" s="13"/>
      <c r="ALQ51" s="9"/>
      <c r="ALR51" s="8"/>
      <c r="ALS51" s="8"/>
      <c r="ALT51" s="13"/>
      <c r="ALU51" s="13"/>
      <c r="ALV51" s="14"/>
      <c r="ALW51" s="15"/>
      <c r="ALX51" s="13"/>
      <c r="ALY51" s="9"/>
      <c r="ALZ51" s="8"/>
      <c r="AMA51" s="8"/>
      <c r="AMB51" s="13"/>
      <c r="AMC51" s="13"/>
      <c r="AMD51" s="14"/>
      <c r="AME51" s="15"/>
      <c r="AMF51" s="13"/>
      <c r="AMG51" s="9"/>
      <c r="AMH51" s="8"/>
      <c r="AMI51" s="8"/>
      <c r="AMJ51" s="13"/>
      <c r="AMK51" s="13"/>
      <c r="AML51" s="14"/>
      <c r="AMM51" s="15"/>
      <c r="AMN51" s="13"/>
      <c r="AMO51" s="9"/>
      <c r="AMP51" s="8"/>
      <c r="AMQ51" s="8"/>
      <c r="AMR51" s="13"/>
      <c r="AMS51" s="13"/>
      <c r="AMT51" s="14"/>
      <c r="AMU51" s="15"/>
      <c r="AMV51" s="13"/>
      <c r="AMW51" s="9"/>
      <c r="AMX51" s="8"/>
      <c r="AMY51" s="8"/>
      <c r="AMZ51" s="13"/>
      <c r="ANA51" s="13"/>
      <c r="ANB51" s="14"/>
      <c r="ANC51" s="15"/>
      <c r="AND51" s="13"/>
      <c r="ANE51" s="9"/>
      <c r="ANF51" s="8"/>
      <c r="ANG51" s="8"/>
      <c r="ANH51" s="13"/>
      <c r="ANI51" s="13"/>
      <c r="ANJ51" s="14"/>
      <c r="ANK51" s="15"/>
      <c r="ANL51" s="13"/>
      <c r="ANM51" s="9"/>
      <c r="ANN51" s="8"/>
      <c r="ANO51" s="8"/>
      <c r="ANP51" s="13"/>
      <c r="ANQ51" s="13"/>
      <c r="ANR51" s="14"/>
      <c r="ANS51" s="15"/>
      <c r="ANT51" s="13"/>
      <c r="ANU51" s="9"/>
      <c r="ANV51" s="8"/>
      <c r="ANW51" s="8"/>
      <c r="ANX51" s="13"/>
      <c r="ANY51" s="13"/>
      <c r="ANZ51" s="14"/>
      <c r="AOA51" s="15"/>
      <c r="AOB51" s="13"/>
      <c r="AOC51" s="9"/>
      <c r="AOD51" s="8"/>
      <c r="AOE51" s="8"/>
      <c r="AOF51" s="13"/>
      <c r="AOG51" s="13"/>
      <c r="AOH51" s="14"/>
      <c r="AOI51" s="15"/>
      <c r="AOJ51" s="13"/>
      <c r="AOK51" s="9"/>
      <c r="AOL51" s="8"/>
      <c r="AOM51" s="8"/>
      <c r="AON51" s="13"/>
      <c r="AOO51" s="13"/>
      <c r="AOP51" s="14"/>
      <c r="AOQ51" s="15"/>
      <c r="AOR51" s="13"/>
      <c r="AOS51" s="9"/>
      <c r="AOT51" s="8"/>
      <c r="AOU51" s="8"/>
      <c r="AOV51" s="13"/>
      <c r="AOW51" s="13"/>
      <c r="AOX51" s="14"/>
      <c r="AOY51" s="15"/>
      <c r="AOZ51" s="13"/>
      <c r="APA51" s="9"/>
      <c r="APB51" s="8"/>
      <c r="APC51" s="8"/>
      <c r="APD51" s="13"/>
      <c r="APE51" s="13"/>
      <c r="APF51" s="14"/>
      <c r="APG51" s="15"/>
      <c r="APH51" s="13"/>
      <c r="API51" s="9"/>
      <c r="APJ51" s="8"/>
      <c r="APK51" s="8"/>
      <c r="APL51" s="13"/>
      <c r="APM51" s="13"/>
      <c r="APN51" s="14"/>
      <c r="APO51" s="15"/>
      <c r="APP51" s="13"/>
      <c r="APQ51" s="9"/>
      <c r="APR51" s="8"/>
      <c r="APS51" s="8"/>
      <c r="APT51" s="13"/>
      <c r="APU51" s="13"/>
      <c r="APV51" s="14"/>
      <c r="APW51" s="15"/>
      <c r="APX51" s="13"/>
      <c r="APY51" s="9"/>
      <c r="APZ51" s="8"/>
      <c r="AQA51" s="8"/>
      <c r="AQB51" s="13"/>
      <c r="AQC51" s="13"/>
      <c r="AQD51" s="14"/>
      <c r="AQE51" s="15"/>
      <c r="AQF51" s="13"/>
      <c r="AQG51" s="9"/>
      <c r="AQH51" s="8"/>
      <c r="AQI51" s="8"/>
      <c r="AQJ51" s="13"/>
      <c r="AQK51" s="13"/>
      <c r="AQL51" s="14"/>
      <c r="AQM51" s="15"/>
      <c r="AQN51" s="13"/>
      <c r="AQO51" s="9"/>
      <c r="AQP51" s="8"/>
      <c r="AQQ51" s="8"/>
      <c r="AQR51" s="13"/>
      <c r="AQS51" s="13"/>
      <c r="AQT51" s="14"/>
      <c r="AQU51" s="15"/>
      <c r="AQV51" s="13"/>
      <c r="AQW51" s="9"/>
      <c r="AQX51" s="8"/>
      <c r="AQY51" s="8"/>
      <c r="AQZ51" s="13"/>
      <c r="ARA51" s="13"/>
      <c r="ARB51" s="14"/>
      <c r="ARC51" s="15"/>
      <c r="ARD51" s="13"/>
      <c r="ARE51" s="9"/>
      <c r="ARF51" s="8"/>
      <c r="ARG51" s="8"/>
      <c r="ARH51" s="13"/>
      <c r="ARI51" s="13"/>
      <c r="ARJ51" s="14"/>
      <c r="ARK51" s="15"/>
      <c r="ARL51" s="13"/>
      <c r="ARM51" s="9"/>
      <c r="ARN51" s="8"/>
      <c r="ARO51" s="8"/>
      <c r="ARP51" s="13"/>
      <c r="ARQ51" s="13"/>
      <c r="ARR51" s="14"/>
      <c r="ARS51" s="15"/>
      <c r="ART51" s="13"/>
      <c r="ARU51" s="9"/>
      <c r="ARV51" s="8"/>
      <c r="ARW51" s="8"/>
      <c r="ARX51" s="13"/>
      <c r="ARY51" s="13"/>
      <c r="ARZ51" s="14"/>
      <c r="ASA51" s="15"/>
      <c r="ASB51" s="13"/>
      <c r="ASC51" s="9"/>
      <c r="ASD51" s="8"/>
      <c r="ASE51" s="8"/>
      <c r="ASF51" s="13"/>
      <c r="ASG51" s="13"/>
      <c r="ASH51" s="14"/>
      <c r="ASI51" s="15"/>
      <c r="ASJ51" s="13"/>
      <c r="ASK51" s="9"/>
      <c r="ASL51" s="8"/>
      <c r="ASM51" s="8"/>
      <c r="ASN51" s="13"/>
      <c r="ASO51" s="13"/>
      <c r="ASP51" s="14"/>
      <c r="ASQ51" s="15"/>
      <c r="ASR51" s="13"/>
      <c r="ASS51" s="9"/>
      <c r="AST51" s="8"/>
      <c r="ASU51" s="8"/>
      <c r="ASV51" s="13"/>
      <c r="ASW51" s="13"/>
      <c r="ASX51" s="14"/>
      <c r="ASY51" s="15"/>
      <c r="ASZ51" s="13"/>
      <c r="ATA51" s="9"/>
      <c r="ATB51" s="8"/>
      <c r="ATC51" s="8"/>
      <c r="ATD51" s="13"/>
      <c r="ATE51" s="13"/>
      <c r="ATF51" s="14"/>
      <c r="ATG51" s="15"/>
      <c r="ATH51" s="13"/>
      <c r="ATI51" s="9"/>
      <c r="ATJ51" s="8"/>
      <c r="ATK51" s="8"/>
      <c r="ATL51" s="13"/>
      <c r="ATM51" s="13"/>
      <c r="ATN51" s="14"/>
      <c r="ATO51" s="15"/>
      <c r="ATP51" s="13"/>
      <c r="ATQ51" s="9"/>
      <c r="ATR51" s="8"/>
      <c r="ATS51" s="8"/>
      <c r="ATT51" s="13"/>
      <c r="ATU51" s="13"/>
      <c r="ATV51" s="14"/>
      <c r="ATW51" s="15"/>
      <c r="ATX51" s="13"/>
      <c r="ATY51" s="9"/>
      <c r="ATZ51" s="8"/>
      <c r="AUA51" s="8"/>
      <c r="AUB51" s="13"/>
      <c r="AUC51" s="13"/>
      <c r="AUD51" s="14"/>
      <c r="AUE51" s="15"/>
      <c r="AUF51" s="13"/>
      <c r="AUG51" s="9"/>
      <c r="AUH51" s="8"/>
      <c r="AUI51" s="8"/>
      <c r="AUJ51" s="13"/>
      <c r="AUK51" s="13"/>
      <c r="AUL51" s="14"/>
      <c r="AUM51" s="15"/>
      <c r="AUN51" s="13"/>
      <c r="AUO51" s="9"/>
      <c r="AUP51" s="8"/>
      <c r="AUQ51" s="8"/>
      <c r="AUR51" s="13"/>
      <c r="AUS51" s="13"/>
      <c r="AUT51" s="14"/>
      <c r="AUU51" s="15"/>
      <c r="AUV51" s="13"/>
      <c r="AUW51" s="9"/>
      <c r="AUX51" s="8"/>
      <c r="AUY51" s="8"/>
      <c r="AUZ51" s="13"/>
      <c r="AVA51" s="13"/>
      <c r="AVB51" s="14"/>
      <c r="AVC51" s="15"/>
      <c r="AVD51" s="13"/>
      <c r="AVE51" s="9"/>
      <c r="AVF51" s="8"/>
      <c r="AVG51" s="8"/>
      <c r="AVH51" s="13"/>
      <c r="AVI51" s="13"/>
      <c r="AVJ51" s="14"/>
      <c r="AVK51" s="15"/>
      <c r="AVL51" s="13"/>
      <c r="AVM51" s="9"/>
      <c r="AVN51" s="8"/>
      <c r="AVO51" s="8"/>
      <c r="AVP51" s="13"/>
      <c r="AVQ51" s="13"/>
      <c r="AVR51" s="14"/>
      <c r="AVS51" s="15"/>
      <c r="AVT51" s="13"/>
      <c r="AVU51" s="9"/>
      <c r="AVV51" s="8"/>
      <c r="AVW51" s="8"/>
      <c r="AVX51" s="13"/>
      <c r="AVY51" s="13"/>
      <c r="AVZ51" s="14"/>
      <c r="AWA51" s="15"/>
      <c r="AWB51" s="13"/>
      <c r="AWC51" s="9"/>
      <c r="AWD51" s="8"/>
      <c r="AWE51" s="8"/>
      <c r="AWF51" s="13"/>
      <c r="AWG51" s="13"/>
      <c r="AWH51" s="14"/>
      <c r="AWI51" s="15"/>
      <c r="AWJ51" s="13"/>
      <c r="AWK51" s="9"/>
      <c r="AWL51" s="8"/>
      <c r="AWM51" s="8"/>
      <c r="AWN51" s="13"/>
      <c r="AWO51" s="13"/>
      <c r="AWP51" s="14"/>
      <c r="AWQ51" s="15"/>
      <c r="AWR51" s="13"/>
      <c r="AWS51" s="9"/>
      <c r="AWT51" s="8"/>
      <c r="AWU51" s="8"/>
      <c r="AWV51" s="13"/>
      <c r="AWW51" s="13"/>
      <c r="AWX51" s="14"/>
      <c r="AWY51" s="15"/>
      <c r="AWZ51" s="13"/>
      <c r="AXA51" s="9"/>
      <c r="AXB51" s="8"/>
      <c r="AXC51" s="8"/>
      <c r="AXD51" s="13"/>
      <c r="AXE51" s="13"/>
      <c r="AXF51" s="14"/>
      <c r="AXG51" s="15"/>
      <c r="AXH51" s="13"/>
      <c r="AXI51" s="9"/>
      <c r="AXJ51" s="8"/>
      <c r="AXK51" s="8"/>
      <c r="AXL51" s="13"/>
      <c r="AXM51" s="13"/>
      <c r="AXN51" s="14"/>
      <c r="AXO51" s="15"/>
      <c r="AXP51" s="13"/>
      <c r="AXQ51" s="9"/>
      <c r="AXR51" s="8"/>
      <c r="AXS51" s="8"/>
      <c r="AXT51" s="13"/>
      <c r="AXU51" s="13"/>
      <c r="AXV51" s="14"/>
      <c r="AXW51" s="15"/>
      <c r="AXX51" s="13"/>
      <c r="AXY51" s="9"/>
      <c r="AXZ51" s="8"/>
      <c r="AYA51" s="8"/>
      <c r="AYB51" s="13"/>
      <c r="AYC51" s="13"/>
      <c r="AYD51" s="14"/>
      <c r="AYE51" s="15"/>
      <c r="AYF51" s="13"/>
      <c r="AYG51" s="9"/>
      <c r="AYH51" s="8"/>
      <c r="AYI51" s="8"/>
      <c r="AYJ51" s="13"/>
      <c r="AYK51" s="13"/>
      <c r="AYL51" s="14"/>
      <c r="AYM51" s="15"/>
      <c r="AYN51" s="13"/>
      <c r="AYO51" s="9"/>
      <c r="AYP51" s="8"/>
      <c r="AYQ51" s="8"/>
      <c r="AYR51" s="13"/>
      <c r="AYS51" s="13"/>
      <c r="AYT51" s="14"/>
      <c r="AYU51" s="15"/>
      <c r="AYV51" s="13"/>
      <c r="AYW51" s="9"/>
      <c r="AYX51" s="8"/>
      <c r="AYY51" s="8"/>
      <c r="AYZ51" s="13"/>
      <c r="AZA51" s="13"/>
      <c r="AZB51" s="14"/>
      <c r="AZC51" s="15"/>
      <c r="AZD51" s="13"/>
      <c r="AZE51" s="9"/>
      <c r="AZF51" s="8"/>
      <c r="AZG51" s="8"/>
      <c r="AZH51" s="13"/>
      <c r="AZI51" s="13"/>
      <c r="AZJ51" s="14"/>
      <c r="AZK51" s="15"/>
      <c r="AZL51" s="13"/>
      <c r="AZM51" s="9"/>
      <c r="AZN51" s="8"/>
      <c r="AZO51" s="8"/>
      <c r="AZP51" s="13"/>
      <c r="AZQ51" s="13"/>
      <c r="AZR51" s="14"/>
      <c r="AZS51" s="15"/>
      <c r="AZT51" s="13"/>
      <c r="AZU51" s="9"/>
      <c r="AZV51" s="8"/>
      <c r="AZW51" s="8"/>
      <c r="AZX51" s="13"/>
      <c r="AZY51" s="13"/>
      <c r="AZZ51" s="14"/>
      <c r="BAA51" s="15"/>
      <c r="BAB51" s="13"/>
      <c r="BAC51" s="9"/>
      <c r="BAD51" s="8"/>
      <c r="BAE51" s="8"/>
      <c r="BAF51" s="13"/>
      <c r="BAG51" s="13"/>
      <c r="BAH51" s="14"/>
      <c r="BAI51" s="15"/>
      <c r="BAJ51" s="13"/>
      <c r="BAK51" s="9"/>
      <c r="BAL51" s="8"/>
      <c r="BAM51" s="8"/>
      <c r="BAN51" s="13"/>
      <c r="BAO51" s="13"/>
      <c r="BAP51" s="14"/>
      <c r="BAQ51" s="15"/>
      <c r="BAR51" s="13"/>
      <c r="BAS51" s="9"/>
      <c r="BAT51" s="8"/>
      <c r="BAU51" s="8"/>
      <c r="BAV51" s="13"/>
      <c r="BAW51" s="13"/>
      <c r="BAX51" s="14"/>
      <c r="BAY51" s="15"/>
      <c r="BAZ51" s="13"/>
      <c r="BBA51" s="9"/>
      <c r="BBB51" s="8"/>
      <c r="BBC51" s="8"/>
      <c r="BBD51" s="13"/>
      <c r="BBE51" s="13"/>
      <c r="BBF51" s="14"/>
      <c r="BBG51" s="15"/>
      <c r="BBH51" s="13"/>
      <c r="BBI51" s="9"/>
      <c r="BBJ51" s="8"/>
      <c r="BBK51" s="8"/>
      <c r="BBL51" s="13"/>
      <c r="BBM51" s="13"/>
      <c r="BBN51" s="14"/>
      <c r="BBO51" s="15"/>
      <c r="BBP51" s="13"/>
      <c r="BBQ51" s="9"/>
      <c r="BBR51" s="8"/>
      <c r="BBS51" s="8"/>
      <c r="BBT51" s="13"/>
      <c r="BBU51" s="13"/>
      <c r="BBV51" s="14"/>
      <c r="BBW51" s="15"/>
      <c r="BBX51" s="13"/>
      <c r="BBY51" s="9"/>
      <c r="BBZ51" s="8"/>
      <c r="BCA51" s="8"/>
      <c r="BCB51" s="13"/>
      <c r="BCC51" s="13"/>
      <c r="BCD51" s="14"/>
      <c r="BCE51" s="15"/>
      <c r="BCF51" s="13"/>
      <c r="BCG51" s="9"/>
      <c r="BCH51" s="8"/>
      <c r="BCI51" s="8"/>
      <c r="BCJ51" s="13"/>
      <c r="BCK51" s="13"/>
      <c r="BCL51" s="14"/>
      <c r="BCM51" s="15"/>
      <c r="BCN51" s="13"/>
      <c r="BCO51" s="9"/>
      <c r="BCP51" s="8"/>
      <c r="BCQ51" s="8"/>
      <c r="BCR51" s="13"/>
      <c r="BCS51" s="13"/>
      <c r="BCT51" s="14"/>
      <c r="BCU51" s="15"/>
      <c r="BCV51" s="13"/>
      <c r="BCW51" s="9"/>
      <c r="BCX51" s="8"/>
      <c r="BCY51" s="8"/>
      <c r="BCZ51" s="13"/>
      <c r="BDA51" s="13"/>
      <c r="BDB51" s="14"/>
      <c r="BDC51" s="15"/>
      <c r="BDD51" s="13"/>
      <c r="BDE51" s="9"/>
      <c r="BDF51" s="8"/>
      <c r="BDG51" s="8"/>
      <c r="BDH51" s="13"/>
      <c r="BDI51" s="13"/>
      <c r="BDJ51" s="14"/>
      <c r="BDK51" s="15"/>
      <c r="BDL51" s="13"/>
      <c r="BDM51" s="9"/>
      <c r="BDN51" s="8"/>
      <c r="BDO51" s="8"/>
      <c r="BDP51" s="13"/>
      <c r="BDQ51" s="13"/>
      <c r="BDR51" s="14"/>
      <c r="BDS51" s="15"/>
      <c r="BDT51" s="13"/>
      <c r="BDU51" s="9"/>
      <c r="BDV51" s="8"/>
      <c r="BDW51" s="8"/>
      <c r="BDX51" s="13"/>
      <c r="BDY51" s="13"/>
      <c r="BDZ51" s="14"/>
      <c r="BEA51" s="15"/>
      <c r="BEB51" s="13"/>
      <c r="BEC51" s="9"/>
      <c r="BED51" s="8"/>
      <c r="BEE51" s="8"/>
      <c r="BEF51" s="13"/>
      <c r="BEG51" s="13"/>
      <c r="BEH51" s="14"/>
      <c r="BEI51" s="15"/>
      <c r="BEJ51" s="13"/>
      <c r="BEK51" s="9"/>
      <c r="BEL51" s="8"/>
      <c r="BEM51" s="8"/>
      <c r="BEN51" s="13"/>
      <c r="BEO51" s="13"/>
      <c r="BEP51" s="14"/>
      <c r="BEQ51" s="15"/>
      <c r="BER51" s="13"/>
      <c r="BES51" s="9"/>
      <c r="BET51" s="8"/>
      <c r="BEU51" s="8"/>
      <c r="BEV51" s="13"/>
      <c r="BEW51" s="13"/>
      <c r="BEX51" s="14"/>
      <c r="BEY51" s="15"/>
      <c r="BEZ51" s="13"/>
      <c r="BFA51" s="9"/>
      <c r="BFB51" s="8"/>
      <c r="BFC51" s="8"/>
      <c r="BFD51" s="13"/>
      <c r="BFE51" s="13"/>
      <c r="BFF51" s="14"/>
      <c r="BFG51" s="15"/>
      <c r="BFH51" s="13"/>
      <c r="BFI51" s="9"/>
      <c r="BFJ51" s="8"/>
      <c r="BFK51" s="8"/>
      <c r="BFL51" s="13"/>
      <c r="BFM51" s="13"/>
      <c r="BFN51" s="14"/>
      <c r="BFO51" s="15"/>
      <c r="BFP51" s="13"/>
      <c r="BFQ51" s="9"/>
      <c r="BFR51" s="8"/>
      <c r="BFS51" s="8"/>
      <c r="BFT51" s="13"/>
      <c r="BFU51" s="13"/>
      <c r="BFV51" s="14"/>
      <c r="BFW51" s="15"/>
      <c r="BFX51" s="13"/>
      <c r="BFY51" s="9"/>
      <c r="BFZ51" s="8"/>
      <c r="BGA51" s="8"/>
      <c r="BGB51" s="13"/>
      <c r="BGC51" s="13"/>
      <c r="BGD51" s="14"/>
      <c r="BGE51" s="15"/>
      <c r="BGF51" s="13"/>
      <c r="BGG51" s="9"/>
      <c r="BGH51" s="8"/>
      <c r="BGI51" s="8"/>
      <c r="BGJ51" s="13"/>
      <c r="BGK51" s="13"/>
      <c r="BGL51" s="14"/>
      <c r="BGM51" s="15"/>
      <c r="BGN51" s="13"/>
      <c r="BGO51" s="9"/>
      <c r="BGP51" s="8"/>
      <c r="BGQ51" s="8"/>
      <c r="BGR51" s="13"/>
      <c r="BGS51" s="13"/>
      <c r="BGT51" s="14"/>
      <c r="BGU51" s="15"/>
      <c r="BGV51" s="13"/>
      <c r="BGW51" s="9"/>
      <c r="BGX51" s="8"/>
      <c r="BGY51" s="8"/>
      <c r="BGZ51" s="13"/>
      <c r="BHA51" s="13"/>
      <c r="BHB51" s="14"/>
      <c r="BHC51" s="15"/>
      <c r="BHD51" s="13"/>
      <c r="BHE51" s="9"/>
      <c r="BHF51" s="8"/>
      <c r="BHG51" s="8"/>
      <c r="BHH51" s="13"/>
      <c r="BHI51" s="13"/>
      <c r="BHJ51" s="14"/>
      <c r="BHK51" s="15"/>
      <c r="BHL51" s="13"/>
      <c r="BHM51" s="9"/>
      <c r="BHN51" s="8"/>
      <c r="BHO51" s="8"/>
      <c r="BHP51" s="13"/>
      <c r="BHQ51" s="13"/>
      <c r="BHR51" s="14"/>
      <c r="BHS51" s="15"/>
      <c r="BHT51" s="13"/>
      <c r="BHU51" s="9"/>
      <c r="BHV51" s="8"/>
      <c r="BHW51" s="8"/>
      <c r="BHX51" s="13"/>
      <c r="BHY51" s="13"/>
      <c r="BHZ51" s="14"/>
      <c r="BIA51" s="15"/>
      <c r="BIB51" s="13"/>
      <c r="BIC51" s="9"/>
      <c r="BID51" s="8"/>
      <c r="BIE51" s="8"/>
      <c r="BIF51" s="13"/>
      <c r="BIG51" s="13"/>
      <c r="BIH51" s="14"/>
      <c r="BII51" s="15"/>
      <c r="BIJ51" s="13"/>
      <c r="BIK51" s="9"/>
      <c r="BIL51" s="8"/>
      <c r="BIM51" s="8"/>
      <c r="BIN51" s="13"/>
      <c r="BIO51" s="13"/>
      <c r="BIP51" s="14"/>
      <c r="BIQ51" s="15"/>
      <c r="BIR51" s="13"/>
      <c r="BIS51" s="9"/>
      <c r="BIT51" s="8"/>
      <c r="BIU51" s="8"/>
      <c r="BIV51" s="13"/>
      <c r="BIW51" s="13"/>
      <c r="BIX51" s="14"/>
      <c r="BIY51" s="15"/>
      <c r="BIZ51" s="13"/>
      <c r="BJA51" s="9"/>
      <c r="BJB51" s="8"/>
      <c r="BJC51" s="8"/>
      <c r="BJD51" s="13"/>
      <c r="BJE51" s="13"/>
      <c r="BJF51" s="14"/>
      <c r="BJG51" s="15"/>
      <c r="BJH51" s="13"/>
      <c r="BJI51" s="9"/>
      <c r="BJJ51" s="8"/>
      <c r="BJK51" s="8"/>
      <c r="BJL51" s="13"/>
      <c r="BJM51" s="13"/>
      <c r="BJN51" s="14"/>
      <c r="BJO51" s="15"/>
      <c r="BJP51" s="13"/>
      <c r="BJQ51" s="9"/>
      <c r="BJR51" s="8"/>
      <c r="BJS51" s="8"/>
      <c r="BJT51" s="13"/>
      <c r="BJU51" s="13"/>
      <c r="BJV51" s="14"/>
      <c r="BJW51" s="15"/>
      <c r="BJX51" s="13"/>
      <c r="BJY51" s="9"/>
      <c r="BJZ51" s="8"/>
      <c r="BKA51" s="8"/>
      <c r="BKB51" s="13"/>
      <c r="BKC51" s="13"/>
      <c r="BKD51" s="14"/>
      <c r="BKE51" s="15"/>
      <c r="BKF51" s="13"/>
      <c r="BKG51" s="9"/>
      <c r="BKH51" s="8"/>
      <c r="BKI51" s="8"/>
      <c r="BKJ51" s="13"/>
      <c r="BKK51" s="13"/>
      <c r="BKL51" s="14"/>
      <c r="BKM51" s="15"/>
      <c r="BKN51" s="13"/>
      <c r="BKO51" s="9"/>
      <c r="BKP51" s="8"/>
      <c r="BKQ51" s="8"/>
      <c r="BKR51" s="13"/>
      <c r="BKS51" s="13"/>
      <c r="BKT51" s="14"/>
      <c r="BKU51" s="15"/>
      <c r="BKV51" s="13"/>
      <c r="BKW51" s="9"/>
      <c r="BKX51" s="8"/>
      <c r="BKY51" s="8"/>
      <c r="BKZ51" s="13"/>
      <c r="BLA51" s="13"/>
      <c r="BLB51" s="14"/>
      <c r="BLC51" s="15"/>
      <c r="BLD51" s="13"/>
      <c r="BLE51" s="9"/>
      <c r="BLF51" s="8"/>
      <c r="BLG51" s="8"/>
      <c r="BLH51" s="13"/>
      <c r="BLI51" s="13"/>
      <c r="BLJ51" s="14"/>
      <c r="BLK51" s="15"/>
      <c r="BLL51" s="13"/>
      <c r="BLM51" s="9"/>
      <c r="BLN51" s="8"/>
      <c r="BLO51" s="8"/>
      <c r="BLP51" s="13"/>
      <c r="BLQ51" s="13"/>
      <c r="BLR51" s="14"/>
      <c r="BLS51" s="15"/>
      <c r="BLT51" s="13"/>
      <c r="BLU51" s="9"/>
      <c r="BLV51" s="8"/>
      <c r="BLW51" s="8"/>
      <c r="BLX51" s="13"/>
      <c r="BLY51" s="13"/>
      <c r="BLZ51" s="14"/>
      <c r="BMA51" s="15"/>
      <c r="BMB51" s="13"/>
      <c r="BMC51" s="9"/>
      <c r="BMD51" s="8"/>
      <c r="BME51" s="8"/>
      <c r="BMF51" s="13"/>
      <c r="BMG51" s="13"/>
      <c r="BMH51" s="14"/>
      <c r="BMI51" s="15"/>
      <c r="BMJ51" s="13"/>
      <c r="BMK51" s="9"/>
      <c r="BML51" s="8"/>
      <c r="BMM51" s="8"/>
      <c r="BMN51" s="13"/>
      <c r="BMO51" s="13"/>
      <c r="BMP51" s="14"/>
      <c r="BMQ51" s="15"/>
      <c r="BMR51" s="13"/>
      <c r="BMS51" s="9"/>
      <c r="BMT51" s="8"/>
      <c r="BMU51" s="8"/>
      <c r="BMV51" s="13"/>
      <c r="BMW51" s="13"/>
      <c r="BMX51" s="14"/>
      <c r="BMY51" s="15"/>
      <c r="BMZ51" s="13"/>
      <c r="BNA51" s="9"/>
      <c r="BNB51" s="8"/>
      <c r="BNC51" s="8"/>
      <c r="BND51" s="13"/>
      <c r="BNE51" s="13"/>
      <c r="BNF51" s="14"/>
      <c r="BNG51" s="15"/>
      <c r="BNH51" s="13"/>
      <c r="BNI51" s="9"/>
      <c r="BNJ51" s="8"/>
      <c r="BNK51" s="8"/>
      <c r="BNL51" s="13"/>
      <c r="BNM51" s="13"/>
      <c r="BNN51" s="14"/>
      <c r="BNO51" s="15"/>
      <c r="BNP51" s="13"/>
      <c r="BNQ51" s="9"/>
      <c r="BNR51" s="8"/>
      <c r="BNS51" s="8"/>
      <c r="BNT51" s="13"/>
      <c r="BNU51" s="13"/>
      <c r="BNV51" s="14"/>
      <c r="BNW51" s="15"/>
      <c r="BNX51" s="13"/>
      <c r="BNY51" s="9"/>
      <c r="BNZ51" s="8"/>
      <c r="BOA51" s="8"/>
      <c r="BOB51" s="13"/>
      <c r="BOC51" s="13"/>
      <c r="BOD51" s="14"/>
      <c r="BOE51" s="15"/>
      <c r="BOF51" s="13"/>
      <c r="BOG51" s="9"/>
      <c r="BOH51" s="8"/>
      <c r="BOI51" s="8"/>
      <c r="BOJ51" s="13"/>
      <c r="BOK51" s="13"/>
      <c r="BOL51" s="14"/>
      <c r="BOM51" s="15"/>
      <c r="BON51" s="13"/>
      <c r="BOO51" s="9"/>
      <c r="BOP51" s="8"/>
      <c r="BOQ51" s="8"/>
      <c r="BOR51" s="13"/>
      <c r="BOS51" s="13"/>
      <c r="BOT51" s="14"/>
      <c r="BOU51" s="15"/>
      <c r="BOV51" s="13"/>
      <c r="BOW51" s="9"/>
      <c r="BOX51" s="8"/>
      <c r="BOY51" s="8"/>
      <c r="BOZ51" s="13"/>
      <c r="BPA51" s="13"/>
      <c r="BPB51" s="14"/>
      <c r="BPC51" s="15"/>
      <c r="BPD51" s="13"/>
      <c r="BPE51" s="9"/>
      <c r="BPF51" s="8"/>
      <c r="BPG51" s="8"/>
      <c r="BPH51" s="13"/>
      <c r="BPI51" s="13"/>
      <c r="BPJ51" s="14"/>
      <c r="BPK51" s="15"/>
      <c r="BPL51" s="13"/>
      <c r="BPM51" s="9"/>
      <c r="BPN51" s="8"/>
      <c r="BPO51" s="8"/>
      <c r="BPP51" s="13"/>
      <c r="BPQ51" s="13"/>
      <c r="BPR51" s="14"/>
      <c r="BPS51" s="15"/>
      <c r="BPT51" s="13"/>
      <c r="BPU51" s="9"/>
      <c r="BPV51" s="8"/>
      <c r="BPW51" s="8"/>
      <c r="BPX51" s="13"/>
      <c r="BPY51" s="13"/>
      <c r="BPZ51" s="14"/>
      <c r="BQA51" s="15"/>
      <c r="BQB51" s="13"/>
      <c r="BQC51" s="9"/>
      <c r="BQD51" s="8"/>
      <c r="BQE51" s="8"/>
      <c r="BQF51" s="13"/>
      <c r="BQG51" s="13"/>
      <c r="BQH51" s="14"/>
      <c r="BQI51" s="15"/>
      <c r="BQJ51" s="13"/>
      <c r="BQK51" s="9"/>
      <c r="BQL51" s="8"/>
      <c r="BQM51" s="8"/>
      <c r="BQN51" s="13"/>
      <c r="BQO51" s="13"/>
      <c r="BQP51" s="14"/>
      <c r="BQQ51" s="15"/>
      <c r="BQR51" s="13"/>
      <c r="BQS51" s="9"/>
      <c r="BQT51" s="8"/>
      <c r="BQU51" s="8"/>
      <c r="BQV51" s="13"/>
      <c r="BQW51" s="13"/>
      <c r="BQX51" s="14"/>
      <c r="BQY51" s="15"/>
      <c r="BQZ51" s="13"/>
      <c r="BRA51" s="9"/>
      <c r="BRB51" s="8"/>
      <c r="BRC51" s="8"/>
      <c r="BRD51" s="13"/>
      <c r="BRE51" s="13"/>
      <c r="BRF51" s="14"/>
      <c r="BRG51" s="15"/>
      <c r="BRH51" s="13"/>
      <c r="BRI51" s="9"/>
      <c r="BRJ51" s="8"/>
      <c r="BRK51" s="8"/>
      <c r="BRL51" s="13"/>
      <c r="BRM51" s="13"/>
      <c r="BRN51" s="14"/>
      <c r="BRO51" s="15"/>
      <c r="BRP51" s="13"/>
      <c r="BRQ51" s="9"/>
      <c r="BRR51" s="8"/>
      <c r="BRS51" s="8"/>
      <c r="BRT51" s="13"/>
      <c r="BRU51" s="13"/>
      <c r="BRV51" s="14"/>
      <c r="BRW51" s="15"/>
      <c r="BRX51" s="13"/>
      <c r="BRY51" s="9"/>
      <c r="BRZ51" s="8"/>
      <c r="BSA51" s="8"/>
      <c r="BSB51" s="13"/>
      <c r="BSC51" s="13"/>
      <c r="BSD51" s="14"/>
      <c r="BSE51" s="15"/>
      <c r="BSF51" s="13"/>
      <c r="BSG51" s="9"/>
      <c r="BSH51" s="8"/>
      <c r="BSI51" s="8"/>
      <c r="BSJ51" s="13"/>
      <c r="BSK51" s="13"/>
      <c r="BSL51" s="14"/>
      <c r="BSM51" s="15"/>
      <c r="BSN51" s="13"/>
      <c r="BSO51" s="9"/>
      <c r="BSP51" s="8"/>
      <c r="BSQ51" s="8"/>
      <c r="BSR51" s="13"/>
      <c r="BSS51" s="13"/>
      <c r="BST51" s="14"/>
      <c r="BSU51" s="15"/>
      <c r="BSV51" s="13"/>
      <c r="BSW51" s="9"/>
      <c r="BSX51" s="8"/>
      <c r="BSY51" s="8"/>
      <c r="BSZ51" s="13"/>
      <c r="BTA51" s="13"/>
      <c r="BTB51" s="14"/>
      <c r="BTC51" s="15"/>
      <c r="BTD51" s="13"/>
      <c r="BTE51" s="9"/>
      <c r="BTF51" s="8"/>
      <c r="BTG51" s="8"/>
      <c r="BTH51" s="13"/>
      <c r="BTI51" s="13"/>
      <c r="BTJ51" s="14"/>
      <c r="BTK51" s="15"/>
      <c r="BTL51" s="13"/>
      <c r="BTM51" s="9"/>
      <c r="BTN51" s="8"/>
      <c r="BTO51" s="8"/>
      <c r="BTP51" s="13"/>
      <c r="BTQ51" s="13"/>
      <c r="BTR51" s="14"/>
      <c r="BTS51" s="15"/>
      <c r="BTT51" s="13"/>
      <c r="BTU51" s="9"/>
      <c r="BTV51" s="8"/>
      <c r="BTW51" s="8"/>
      <c r="BTX51" s="13"/>
      <c r="BTY51" s="13"/>
      <c r="BTZ51" s="14"/>
      <c r="BUA51" s="15"/>
      <c r="BUB51" s="13"/>
      <c r="BUC51" s="9"/>
      <c r="BUD51" s="8"/>
      <c r="BUE51" s="8"/>
      <c r="BUF51" s="13"/>
      <c r="BUG51" s="13"/>
      <c r="BUH51" s="14"/>
      <c r="BUI51" s="15"/>
      <c r="BUJ51" s="13"/>
      <c r="BUK51" s="9"/>
      <c r="BUL51" s="8"/>
      <c r="BUM51" s="8"/>
      <c r="BUN51" s="13"/>
      <c r="BUO51" s="13"/>
      <c r="BUP51" s="14"/>
      <c r="BUQ51" s="15"/>
      <c r="BUR51" s="13"/>
      <c r="BUS51" s="9"/>
      <c r="BUT51" s="8"/>
      <c r="BUU51" s="8"/>
      <c r="BUV51" s="13"/>
      <c r="BUW51" s="13"/>
      <c r="BUX51" s="14"/>
      <c r="BUY51" s="15"/>
      <c r="BUZ51" s="13"/>
      <c r="BVA51" s="9"/>
      <c r="BVB51" s="8"/>
      <c r="BVC51" s="8"/>
      <c r="BVD51" s="13"/>
      <c r="BVE51" s="13"/>
      <c r="BVF51" s="14"/>
      <c r="BVG51" s="15"/>
      <c r="BVH51" s="13"/>
      <c r="BVI51" s="9"/>
      <c r="BVJ51" s="8"/>
      <c r="BVK51" s="8"/>
      <c r="BVL51" s="13"/>
      <c r="BVM51" s="13"/>
      <c r="BVN51" s="14"/>
      <c r="BVO51" s="15"/>
      <c r="BVP51" s="13"/>
      <c r="BVQ51" s="9"/>
      <c r="BVR51" s="8"/>
      <c r="BVS51" s="8"/>
      <c r="BVT51" s="13"/>
      <c r="BVU51" s="13"/>
      <c r="BVV51" s="14"/>
      <c r="BVW51" s="15"/>
      <c r="BVX51" s="13"/>
      <c r="BVY51" s="9"/>
      <c r="BVZ51" s="8"/>
      <c r="BWA51" s="8"/>
      <c r="BWB51" s="13"/>
      <c r="BWC51" s="13"/>
      <c r="BWD51" s="14"/>
      <c r="BWE51" s="15"/>
      <c r="BWF51" s="13"/>
      <c r="BWG51" s="9"/>
      <c r="BWH51" s="8"/>
      <c r="BWI51" s="8"/>
      <c r="BWJ51" s="13"/>
      <c r="BWK51" s="13"/>
      <c r="BWL51" s="14"/>
      <c r="BWM51" s="15"/>
      <c r="BWN51" s="13"/>
      <c r="BWO51" s="9"/>
      <c r="BWP51" s="8"/>
      <c r="BWQ51" s="8"/>
      <c r="BWR51" s="13"/>
      <c r="BWS51" s="13"/>
      <c r="BWT51" s="14"/>
      <c r="BWU51" s="15"/>
      <c r="BWV51" s="13"/>
      <c r="BWW51" s="9"/>
      <c r="BWX51" s="8"/>
      <c r="BWY51" s="8"/>
      <c r="BWZ51" s="13"/>
      <c r="BXA51" s="13"/>
      <c r="BXB51" s="14"/>
      <c r="BXC51" s="15"/>
      <c r="BXD51" s="13"/>
      <c r="BXE51" s="9"/>
      <c r="BXF51" s="8"/>
      <c r="BXG51" s="8"/>
      <c r="BXH51" s="13"/>
      <c r="BXI51" s="13"/>
      <c r="BXJ51" s="14"/>
      <c r="BXK51" s="15"/>
      <c r="BXL51" s="13"/>
      <c r="BXM51" s="9"/>
      <c r="BXN51" s="8"/>
      <c r="BXO51" s="8"/>
      <c r="BXP51" s="13"/>
      <c r="BXQ51" s="13"/>
      <c r="BXR51" s="14"/>
      <c r="BXS51" s="15"/>
      <c r="BXT51" s="13"/>
      <c r="BXU51" s="9"/>
      <c r="BXV51" s="8"/>
      <c r="BXW51" s="8"/>
      <c r="BXX51" s="13"/>
      <c r="BXY51" s="13"/>
      <c r="BXZ51" s="14"/>
      <c r="BYA51" s="15"/>
      <c r="BYB51" s="13"/>
      <c r="BYC51" s="9"/>
      <c r="BYD51" s="8"/>
      <c r="BYE51" s="8"/>
      <c r="BYF51" s="13"/>
      <c r="BYG51" s="13"/>
      <c r="BYH51" s="14"/>
      <c r="BYI51" s="15"/>
      <c r="BYJ51" s="13"/>
      <c r="BYK51" s="9"/>
      <c r="BYL51" s="8"/>
      <c r="BYM51" s="8"/>
      <c r="BYN51" s="13"/>
      <c r="BYO51" s="13"/>
      <c r="BYP51" s="14"/>
      <c r="BYQ51" s="15"/>
      <c r="BYR51" s="13"/>
      <c r="BYS51" s="9"/>
      <c r="BYT51" s="8"/>
      <c r="BYU51" s="8"/>
      <c r="BYV51" s="13"/>
      <c r="BYW51" s="13"/>
      <c r="BYX51" s="14"/>
      <c r="BYY51" s="15"/>
      <c r="BYZ51" s="13"/>
      <c r="BZA51" s="9"/>
      <c r="BZB51" s="8"/>
      <c r="BZC51" s="8"/>
      <c r="BZD51" s="13"/>
      <c r="BZE51" s="13"/>
      <c r="BZF51" s="14"/>
      <c r="BZG51" s="15"/>
      <c r="BZH51" s="13"/>
      <c r="BZI51" s="9"/>
      <c r="BZJ51" s="8"/>
      <c r="BZK51" s="8"/>
      <c r="BZL51" s="13"/>
      <c r="BZM51" s="13"/>
      <c r="BZN51" s="14"/>
      <c r="BZO51" s="15"/>
      <c r="BZP51" s="13"/>
      <c r="BZQ51" s="9"/>
      <c r="BZR51" s="8"/>
      <c r="BZS51" s="8"/>
      <c r="BZT51" s="13"/>
      <c r="BZU51" s="13"/>
      <c r="BZV51" s="14"/>
      <c r="BZW51" s="15"/>
      <c r="BZX51" s="13"/>
      <c r="BZY51" s="9"/>
      <c r="BZZ51" s="8"/>
      <c r="CAA51" s="8"/>
      <c r="CAB51" s="13"/>
      <c r="CAC51" s="13"/>
      <c r="CAD51" s="14"/>
      <c r="CAE51" s="15"/>
      <c r="CAF51" s="13"/>
      <c r="CAG51" s="9"/>
      <c r="CAH51" s="8"/>
      <c r="CAI51" s="8"/>
      <c r="CAJ51" s="13"/>
      <c r="CAK51" s="13"/>
      <c r="CAL51" s="14"/>
      <c r="CAM51" s="15"/>
      <c r="CAN51" s="13"/>
      <c r="CAO51" s="9"/>
      <c r="CAP51" s="8"/>
      <c r="CAQ51" s="8"/>
      <c r="CAR51" s="13"/>
      <c r="CAS51" s="13"/>
      <c r="CAT51" s="14"/>
      <c r="CAU51" s="15"/>
      <c r="CAV51" s="13"/>
      <c r="CAW51" s="9"/>
      <c r="CAX51" s="8"/>
      <c r="CAY51" s="8"/>
      <c r="CAZ51" s="13"/>
      <c r="CBA51" s="13"/>
      <c r="CBB51" s="14"/>
      <c r="CBC51" s="15"/>
      <c r="CBD51" s="13"/>
      <c r="CBE51" s="9"/>
      <c r="CBF51" s="8"/>
      <c r="CBG51" s="8"/>
      <c r="CBH51" s="13"/>
      <c r="CBI51" s="13"/>
      <c r="CBJ51" s="14"/>
      <c r="CBK51" s="15"/>
      <c r="CBL51" s="13"/>
      <c r="CBM51" s="9"/>
      <c r="CBN51" s="8"/>
      <c r="CBO51" s="8"/>
      <c r="CBP51" s="13"/>
      <c r="CBQ51" s="13"/>
      <c r="CBR51" s="14"/>
      <c r="CBS51" s="15"/>
      <c r="CBT51" s="13"/>
      <c r="CBU51" s="9"/>
      <c r="CBV51" s="8"/>
      <c r="CBW51" s="8"/>
      <c r="CBX51" s="13"/>
      <c r="CBY51" s="13"/>
      <c r="CBZ51" s="14"/>
      <c r="CCA51" s="15"/>
      <c r="CCB51" s="13"/>
      <c r="CCC51" s="9"/>
      <c r="CCD51" s="8"/>
      <c r="CCE51" s="8"/>
      <c r="CCF51" s="13"/>
      <c r="CCG51" s="13"/>
      <c r="CCH51" s="14"/>
      <c r="CCI51" s="15"/>
      <c r="CCJ51" s="13"/>
      <c r="CCK51" s="9"/>
      <c r="CCL51" s="8"/>
      <c r="CCM51" s="8"/>
      <c r="CCN51" s="13"/>
      <c r="CCO51" s="13"/>
      <c r="CCP51" s="14"/>
      <c r="CCQ51" s="15"/>
      <c r="CCR51" s="13"/>
      <c r="CCS51" s="9"/>
      <c r="CCT51" s="8"/>
      <c r="CCU51" s="8"/>
      <c r="CCV51" s="13"/>
      <c r="CCW51" s="13"/>
      <c r="CCX51" s="14"/>
      <c r="CCY51" s="15"/>
      <c r="CCZ51" s="13"/>
      <c r="CDA51" s="9"/>
      <c r="CDB51" s="8"/>
      <c r="CDC51" s="8"/>
      <c r="CDD51" s="13"/>
      <c r="CDE51" s="13"/>
      <c r="CDF51" s="14"/>
      <c r="CDG51" s="15"/>
      <c r="CDH51" s="13"/>
      <c r="CDI51" s="9"/>
      <c r="CDJ51" s="8"/>
      <c r="CDK51" s="8"/>
      <c r="CDL51" s="13"/>
      <c r="CDM51" s="13"/>
      <c r="CDN51" s="14"/>
      <c r="CDO51" s="15"/>
      <c r="CDP51" s="13"/>
      <c r="CDQ51" s="9"/>
      <c r="CDR51" s="8"/>
      <c r="CDS51" s="8"/>
      <c r="CDT51" s="13"/>
      <c r="CDU51" s="13"/>
      <c r="CDV51" s="14"/>
      <c r="CDW51" s="15"/>
      <c r="CDX51" s="13"/>
      <c r="CDY51" s="9"/>
      <c r="CDZ51" s="8"/>
      <c r="CEA51" s="8"/>
      <c r="CEB51" s="13"/>
      <c r="CEC51" s="13"/>
      <c r="CED51" s="14"/>
      <c r="CEE51" s="15"/>
      <c r="CEF51" s="13"/>
      <c r="CEG51" s="9"/>
      <c r="CEH51" s="8"/>
      <c r="CEI51" s="8"/>
      <c r="CEJ51" s="13"/>
      <c r="CEK51" s="13"/>
      <c r="CEL51" s="14"/>
      <c r="CEM51" s="15"/>
      <c r="CEN51" s="13"/>
      <c r="CEO51" s="9"/>
      <c r="CEP51" s="8"/>
      <c r="CEQ51" s="8"/>
      <c r="CER51" s="13"/>
      <c r="CES51" s="13"/>
      <c r="CET51" s="14"/>
      <c r="CEU51" s="15"/>
      <c r="CEV51" s="13"/>
      <c r="CEW51" s="9"/>
      <c r="CEX51" s="8"/>
      <c r="CEY51" s="8"/>
      <c r="CEZ51" s="13"/>
      <c r="CFA51" s="13"/>
      <c r="CFB51" s="14"/>
      <c r="CFC51" s="15"/>
      <c r="CFD51" s="13"/>
      <c r="CFE51" s="9"/>
      <c r="CFF51" s="8"/>
      <c r="CFG51" s="8"/>
      <c r="CFH51" s="13"/>
      <c r="CFI51" s="13"/>
      <c r="CFJ51" s="14"/>
      <c r="CFK51" s="15"/>
      <c r="CFL51" s="13"/>
      <c r="CFM51" s="9"/>
      <c r="CFN51" s="8"/>
      <c r="CFO51" s="8"/>
      <c r="CFP51" s="13"/>
      <c r="CFQ51" s="13"/>
      <c r="CFR51" s="14"/>
      <c r="CFS51" s="15"/>
      <c r="CFT51" s="13"/>
      <c r="CFU51" s="9"/>
      <c r="CFV51" s="8"/>
      <c r="CFW51" s="8"/>
      <c r="CFX51" s="13"/>
      <c r="CFY51" s="13"/>
      <c r="CFZ51" s="14"/>
      <c r="CGA51" s="15"/>
      <c r="CGB51" s="13"/>
      <c r="CGC51" s="9"/>
      <c r="CGD51" s="8"/>
      <c r="CGE51" s="8"/>
      <c r="CGF51" s="13"/>
      <c r="CGG51" s="13"/>
      <c r="CGH51" s="14"/>
      <c r="CGI51" s="15"/>
      <c r="CGJ51" s="13"/>
      <c r="CGK51" s="9"/>
      <c r="CGL51" s="8"/>
      <c r="CGM51" s="8"/>
      <c r="CGN51" s="13"/>
      <c r="CGO51" s="13"/>
      <c r="CGP51" s="14"/>
      <c r="CGQ51" s="15"/>
      <c r="CGR51" s="13"/>
      <c r="CGS51" s="9"/>
      <c r="CGT51" s="8"/>
      <c r="CGU51" s="8"/>
      <c r="CGV51" s="13"/>
      <c r="CGW51" s="13"/>
      <c r="CGX51" s="14"/>
      <c r="CGY51" s="15"/>
      <c r="CGZ51" s="13"/>
      <c r="CHA51" s="9"/>
      <c r="CHB51" s="8"/>
      <c r="CHC51" s="8"/>
      <c r="CHD51" s="13"/>
      <c r="CHE51" s="13"/>
      <c r="CHF51" s="14"/>
      <c r="CHG51" s="15"/>
      <c r="CHH51" s="13"/>
      <c r="CHI51" s="9"/>
      <c r="CHJ51" s="8"/>
      <c r="CHK51" s="8"/>
      <c r="CHL51" s="13"/>
      <c r="CHM51" s="13"/>
      <c r="CHN51" s="14"/>
      <c r="CHO51" s="15"/>
      <c r="CHP51" s="13"/>
      <c r="CHQ51" s="9"/>
      <c r="CHR51" s="8"/>
      <c r="CHS51" s="8"/>
      <c r="CHT51" s="13"/>
      <c r="CHU51" s="13"/>
      <c r="CHV51" s="14"/>
      <c r="CHW51" s="15"/>
      <c r="CHX51" s="13"/>
      <c r="CHY51" s="9"/>
      <c r="CHZ51" s="8"/>
      <c r="CIA51" s="8"/>
      <c r="CIB51" s="13"/>
      <c r="CIC51" s="13"/>
      <c r="CID51" s="14"/>
      <c r="CIE51" s="15"/>
      <c r="CIF51" s="13"/>
      <c r="CIG51" s="9"/>
      <c r="CIH51" s="8"/>
      <c r="CII51" s="8"/>
      <c r="CIJ51" s="13"/>
      <c r="CIK51" s="13"/>
      <c r="CIL51" s="14"/>
      <c r="CIM51" s="15"/>
      <c r="CIN51" s="13"/>
      <c r="CIO51" s="9"/>
      <c r="CIP51" s="8"/>
      <c r="CIQ51" s="8"/>
      <c r="CIR51" s="13"/>
      <c r="CIS51" s="13"/>
      <c r="CIT51" s="14"/>
      <c r="CIU51" s="15"/>
      <c r="CIV51" s="13"/>
      <c r="CIW51" s="9"/>
      <c r="CIX51" s="8"/>
      <c r="CIY51" s="8"/>
      <c r="CIZ51" s="13"/>
      <c r="CJA51" s="13"/>
      <c r="CJB51" s="14"/>
      <c r="CJC51" s="15"/>
      <c r="CJD51" s="13"/>
      <c r="CJE51" s="9"/>
      <c r="CJF51" s="8"/>
      <c r="CJG51" s="8"/>
      <c r="CJH51" s="13"/>
      <c r="CJI51" s="13"/>
      <c r="CJJ51" s="14"/>
      <c r="CJK51" s="15"/>
      <c r="CJL51" s="13"/>
      <c r="CJM51" s="9"/>
      <c r="CJN51" s="8"/>
      <c r="CJO51" s="8"/>
      <c r="CJP51" s="13"/>
      <c r="CJQ51" s="13"/>
      <c r="CJR51" s="14"/>
      <c r="CJS51" s="15"/>
      <c r="CJT51" s="13"/>
      <c r="CJU51" s="9"/>
      <c r="CJV51" s="8"/>
      <c r="CJW51" s="8"/>
      <c r="CJX51" s="13"/>
      <c r="CJY51" s="13"/>
      <c r="CJZ51" s="14"/>
      <c r="CKA51" s="15"/>
      <c r="CKB51" s="13"/>
      <c r="CKC51" s="9"/>
      <c r="CKD51" s="8"/>
      <c r="CKE51" s="8"/>
      <c r="CKF51" s="13"/>
      <c r="CKG51" s="13"/>
      <c r="CKH51" s="14"/>
      <c r="CKI51" s="15"/>
      <c r="CKJ51" s="13"/>
      <c r="CKK51" s="9"/>
      <c r="CKL51" s="8"/>
      <c r="CKM51" s="8"/>
      <c r="CKN51" s="13"/>
      <c r="CKO51" s="13"/>
      <c r="CKP51" s="14"/>
      <c r="CKQ51" s="15"/>
      <c r="CKR51" s="13"/>
      <c r="CKS51" s="9"/>
      <c r="CKT51" s="8"/>
      <c r="CKU51" s="8"/>
      <c r="CKV51" s="13"/>
      <c r="CKW51" s="13"/>
      <c r="CKX51" s="14"/>
      <c r="CKY51" s="15"/>
      <c r="CKZ51" s="13"/>
      <c r="CLA51" s="9"/>
      <c r="CLB51" s="8"/>
      <c r="CLC51" s="8"/>
      <c r="CLD51" s="13"/>
      <c r="CLE51" s="13"/>
      <c r="CLF51" s="14"/>
      <c r="CLG51" s="15"/>
      <c r="CLH51" s="13"/>
      <c r="CLI51" s="9"/>
      <c r="CLJ51" s="8"/>
      <c r="CLK51" s="8"/>
      <c r="CLL51" s="13"/>
      <c r="CLM51" s="13"/>
      <c r="CLN51" s="14"/>
      <c r="CLO51" s="15"/>
      <c r="CLP51" s="13"/>
      <c r="CLQ51" s="9"/>
      <c r="CLR51" s="8"/>
      <c r="CLS51" s="8"/>
      <c r="CLT51" s="13"/>
      <c r="CLU51" s="13"/>
      <c r="CLV51" s="14"/>
      <c r="CLW51" s="15"/>
      <c r="CLX51" s="13"/>
      <c r="CLY51" s="9"/>
      <c r="CLZ51" s="8"/>
      <c r="CMA51" s="8"/>
      <c r="CMB51" s="13"/>
      <c r="CMC51" s="13"/>
      <c r="CMD51" s="14"/>
      <c r="CME51" s="15"/>
      <c r="CMF51" s="13"/>
      <c r="CMG51" s="9"/>
      <c r="CMH51" s="8"/>
      <c r="CMI51" s="8"/>
      <c r="CMJ51" s="13"/>
      <c r="CMK51" s="13"/>
      <c r="CML51" s="14"/>
      <c r="CMM51" s="15"/>
      <c r="CMN51" s="13"/>
      <c r="CMO51" s="9"/>
      <c r="CMP51" s="8"/>
      <c r="CMQ51" s="8"/>
      <c r="CMR51" s="13"/>
      <c r="CMS51" s="13"/>
      <c r="CMT51" s="14"/>
      <c r="CMU51" s="15"/>
      <c r="CMV51" s="13"/>
      <c r="CMW51" s="9"/>
      <c r="CMX51" s="8"/>
      <c r="CMY51" s="8"/>
      <c r="CMZ51" s="13"/>
      <c r="CNA51" s="13"/>
      <c r="CNB51" s="14"/>
      <c r="CNC51" s="15"/>
      <c r="CND51" s="13"/>
      <c r="CNE51" s="9"/>
      <c r="CNF51" s="8"/>
      <c r="CNG51" s="8"/>
      <c r="CNH51" s="13"/>
      <c r="CNI51" s="13"/>
      <c r="CNJ51" s="14"/>
      <c r="CNK51" s="15"/>
      <c r="CNL51" s="13"/>
      <c r="CNM51" s="9"/>
      <c r="CNN51" s="8"/>
      <c r="CNO51" s="8"/>
      <c r="CNP51" s="13"/>
      <c r="CNQ51" s="13"/>
      <c r="CNR51" s="14"/>
      <c r="CNS51" s="15"/>
      <c r="CNT51" s="13"/>
      <c r="CNU51" s="9"/>
      <c r="CNV51" s="8"/>
      <c r="CNW51" s="8"/>
      <c r="CNX51" s="13"/>
      <c r="CNY51" s="13"/>
      <c r="CNZ51" s="14"/>
      <c r="COA51" s="15"/>
      <c r="COB51" s="13"/>
      <c r="COC51" s="9"/>
      <c r="COD51" s="8"/>
      <c r="COE51" s="8"/>
      <c r="COF51" s="13"/>
      <c r="COG51" s="13"/>
      <c r="COH51" s="14"/>
      <c r="COI51" s="15"/>
      <c r="COJ51" s="13"/>
      <c r="COK51" s="9"/>
      <c r="COL51" s="8"/>
      <c r="COM51" s="8"/>
      <c r="CON51" s="13"/>
      <c r="COO51" s="13"/>
      <c r="COP51" s="14"/>
      <c r="COQ51" s="15"/>
      <c r="COR51" s="13"/>
      <c r="COS51" s="9"/>
      <c r="COT51" s="8"/>
      <c r="COU51" s="8"/>
      <c r="COV51" s="13"/>
      <c r="COW51" s="13"/>
      <c r="COX51" s="14"/>
      <c r="COY51" s="15"/>
      <c r="COZ51" s="13"/>
      <c r="CPA51" s="9"/>
      <c r="CPB51" s="8"/>
      <c r="CPC51" s="8"/>
      <c r="CPD51" s="13"/>
      <c r="CPE51" s="13"/>
      <c r="CPF51" s="14"/>
      <c r="CPG51" s="15"/>
      <c r="CPH51" s="13"/>
      <c r="CPI51" s="9"/>
      <c r="CPJ51" s="8"/>
      <c r="CPK51" s="8"/>
      <c r="CPL51" s="13"/>
      <c r="CPM51" s="13"/>
      <c r="CPN51" s="14"/>
      <c r="CPO51" s="15"/>
      <c r="CPP51" s="13"/>
      <c r="CPQ51" s="9"/>
      <c r="CPR51" s="8"/>
      <c r="CPS51" s="8"/>
      <c r="CPT51" s="13"/>
      <c r="CPU51" s="13"/>
      <c r="CPV51" s="14"/>
      <c r="CPW51" s="15"/>
      <c r="CPX51" s="13"/>
      <c r="CPY51" s="9"/>
      <c r="CPZ51" s="8"/>
      <c r="CQA51" s="8"/>
      <c r="CQB51" s="13"/>
      <c r="CQC51" s="13"/>
      <c r="CQD51" s="14"/>
      <c r="CQE51" s="15"/>
      <c r="CQF51" s="13"/>
      <c r="CQG51" s="9"/>
      <c r="CQH51" s="8"/>
      <c r="CQI51" s="8"/>
      <c r="CQJ51" s="13"/>
      <c r="CQK51" s="13"/>
      <c r="CQL51" s="14"/>
      <c r="CQM51" s="15"/>
      <c r="CQN51" s="13"/>
      <c r="CQO51" s="9"/>
      <c r="CQP51" s="8"/>
      <c r="CQQ51" s="8"/>
      <c r="CQR51" s="13"/>
      <c r="CQS51" s="13"/>
      <c r="CQT51" s="14"/>
      <c r="CQU51" s="15"/>
      <c r="CQV51" s="13"/>
      <c r="CQW51" s="9"/>
      <c r="CQX51" s="8"/>
      <c r="CQY51" s="8"/>
      <c r="CQZ51" s="13"/>
      <c r="CRA51" s="13"/>
      <c r="CRB51" s="14"/>
      <c r="CRC51" s="15"/>
      <c r="CRD51" s="13"/>
      <c r="CRE51" s="9"/>
      <c r="CRF51" s="8"/>
      <c r="CRG51" s="8"/>
      <c r="CRH51" s="13"/>
      <c r="CRI51" s="13"/>
      <c r="CRJ51" s="14"/>
      <c r="CRK51" s="15"/>
      <c r="CRL51" s="13"/>
      <c r="CRM51" s="9"/>
      <c r="CRN51" s="8"/>
      <c r="CRO51" s="8"/>
      <c r="CRP51" s="13"/>
      <c r="CRQ51" s="13"/>
      <c r="CRR51" s="14"/>
      <c r="CRS51" s="15"/>
      <c r="CRT51" s="13"/>
      <c r="CRU51" s="9"/>
      <c r="CRV51" s="8"/>
      <c r="CRW51" s="8"/>
      <c r="CRX51" s="13"/>
      <c r="CRY51" s="13"/>
      <c r="CRZ51" s="14"/>
      <c r="CSA51" s="15"/>
      <c r="CSB51" s="13"/>
      <c r="CSC51" s="9"/>
      <c r="CSD51" s="8"/>
      <c r="CSE51" s="8"/>
      <c r="CSF51" s="13"/>
      <c r="CSG51" s="13"/>
      <c r="CSH51" s="14"/>
      <c r="CSI51" s="15"/>
      <c r="CSJ51" s="13"/>
      <c r="CSK51" s="9"/>
      <c r="CSL51" s="8"/>
      <c r="CSM51" s="8"/>
      <c r="CSN51" s="13"/>
      <c r="CSO51" s="13"/>
      <c r="CSP51" s="14"/>
      <c r="CSQ51" s="15"/>
      <c r="CSR51" s="13"/>
      <c r="CSS51" s="9"/>
      <c r="CST51" s="8"/>
      <c r="CSU51" s="8"/>
      <c r="CSV51" s="13"/>
      <c r="CSW51" s="13"/>
      <c r="CSX51" s="14"/>
      <c r="CSY51" s="15"/>
      <c r="CSZ51" s="13"/>
      <c r="CTA51" s="9"/>
      <c r="CTB51" s="8"/>
      <c r="CTC51" s="8"/>
      <c r="CTD51" s="13"/>
      <c r="CTE51" s="13"/>
      <c r="CTF51" s="14"/>
      <c r="CTG51" s="15"/>
      <c r="CTH51" s="13"/>
      <c r="CTI51" s="9"/>
      <c r="CTJ51" s="8"/>
      <c r="CTK51" s="8"/>
      <c r="CTL51" s="13"/>
      <c r="CTM51" s="13"/>
      <c r="CTN51" s="14"/>
      <c r="CTO51" s="15"/>
      <c r="CTP51" s="13"/>
      <c r="CTQ51" s="9"/>
      <c r="CTR51" s="8"/>
      <c r="CTS51" s="8"/>
      <c r="CTT51" s="13"/>
      <c r="CTU51" s="13"/>
      <c r="CTV51" s="14"/>
      <c r="CTW51" s="15"/>
      <c r="CTX51" s="13"/>
      <c r="CTY51" s="9"/>
      <c r="CTZ51" s="8"/>
      <c r="CUA51" s="8"/>
      <c r="CUB51" s="13"/>
      <c r="CUC51" s="13"/>
      <c r="CUD51" s="14"/>
      <c r="CUE51" s="15"/>
      <c r="CUF51" s="13"/>
      <c r="CUG51" s="9"/>
      <c r="CUH51" s="8"/>
      <c r="CUI51" s="8"/>
      <c r="CUJ51" s="13"/>
      <c r="CUK51" s="13"/>
      <c r="CUL51" s="14"/>
      <c r="CUM51" s="15"/>
      <c r="CUN51" s="13"/>
      <c r="CUO51" s="9"/>
      <c r="CUP51" s="8"/>
      <c r="CUQ51" s="8"/>
      <c r="CUR51" s="13"/>
      <c r="CUS51" s="13"/>
      <c r="CUT51" s="14"/>
      <c r="CUU51" s="15"/>
      <c r="CUV51" s="13"/>
      <c r="CUW51" s="9"/>
      <c r="CUX51" s="8"/>
      <c r="CUY51" s="8"/>
      <c r="CUZ51" s="13"/>
      <c r="CVA51" s="13"/>
      <c r="CVB51" s="14"/>
      <c r="CVC51" s="15"/>
      <c r="CVD51" s="13"/>
      <c r="CVE51" s="9"/>
      <c r="CVF51" s="8"/>
      <c r="CVG51" s="8"/>
      <c r="CVH51" s="13"/>
      <c r="CVI51" s="13"/>
      <c r="CVJ51" s="14"/>
      <c r="CVK51" s="15"/>
      <c r="CVL51" s="13"/>
      <c r="CVM51" s="9"/>
      <c r="CVN51" s="8"/>
      <c r="CVO51" s="8"/>
      <c r="CVP51" s="13"/>
      <c r="CVQ51" s="13"/>
      <c r="CVR51" s="14"/>
      <c r="CVS51" s="15"/>
      <c r="CVT51" s="13"/>
      <c r="CVU51" s="9"/>
      <c r="CVV51" s="8"/>
      <c r="CVW51" s="8"/>
      <c r="CVX51" s="13"/>
      <c r="CVY51" s="13"/>
      <c r="CVZ51" s="14"/>
      <c r="CWA51" s="15"/>
      <c r="CWB51" s="13"/>
      <c r="CWC51" s="9"/>
      <c r="CWD51" s="8"/>
      <c r="CWE51" s="8"/>
      <c r="CWF51" s="13"/>
      <c r="CWG51" s="13"/>
      <c r="CWH51" s="14"/>
      <c r="CWI51" s="15"/>
      <c r="CWJ51" s="13"/>
      <c r="CWK51" s="9"/>
      <c r="CWL51" s="8"/>
      <c r="CWM51" s="8"/>
      <c r="CWN51" s="13"/>
      <c r="CWO51" s="13"/>
      <c r="CWP51" s="14"/>
      <c r="CWQ51" s="15"/>
      <c r="CWR51" s="13"/>
      <c r="CWS51" s="9"/>
      <c r="CWT51" s="8"/>
      <c r="CWU51" s="8"/>
      <c r="CWV51" s="13"/>
      <c r="CWW51" s="13"/>
      <c r="CWX51" s="14"/>
      <c r="CWY51" s="15"/>
      <c r="CWZ51" s="13"/>
      <c r="CXA51" s="9"/>
      <c r="CXB51" s="8"/>
      <c r="CXC51" s="8"/>
      <c r="CXD51" s="13"/>
      <c r="CXE51" s="13"/>
      <c r="CXF51" s="14"/>
      <c r="CXG51" s="15"/>
      <c r="CXH51" s="13"/>
      <c r="CXI51" s="9"/>
      <c r="CXJ51" s="8"/>
      <c r="CXK51" s="8"/>
      <c r="CXL51" s="13"/>
      <c r="CXM51" s="13"/>
      <c r="CXN51" s="14"/>
      <c r="CXO51" s="15"/>
      <c r="CXP51" s="13"/>
      <c r="CXQ51" s="9"/>
      <c r="CXR51" s="8"/>
      <c r="CXS51" s="8"/>
      <c r="CXT51" s="13"/>
      <c r="CXU51" s="13"/>
      <c r="CXV51" s="14"/>
      <c r="CXW51" s="15"/>
      <c r="CXX51" s="13"/>
      <c r="CXY51" s="9"/>
      <c r="CXZ51" s="8"/>
      <c r="CYA51" s="8"/>
      <c r="CYB51" s="13"/>
      <c r="CYC51" s="13"/>
      <c r="CYD51" s="14"/>
      <c r="CYE51" s="15"/>
      <c r="CYF51" s="13"/>
      <c r="CYG51" s="9"/>
      <c r="CYH51" s="8"/>
      <c r="CYI51" s="8"/>
      <c r="CYJ51" s="13"/>
      <c r="CYK51" s="13"/>
      <c r="CYL51" s="14"/>
      <c r="CYM51" s="15"/>
      <c r="CYN51" s="13"/>
      <c r="CYO51" s="9"/>
      <c r="CYP51" s="8"/>
      <c r="CYQ51" s="8"/>
      <c r="CYR51" s="13"/>
      <c r="CYS51" s="13"/>
      <c r="CYT51" s="14"/>
      <c r="CYU51" s="15"/>
      <c r="CYV51" s="13"/>
      <c r="CYW51" s="9"/>
      <c r="CYX51" s="8"/>
      <c r="CYY51" s="8"/>
      <c r="CYZ51" s="13"/>
      <c r="CZA51" s="13"/>
      <c r="CZB51" s="14"/>
      <c r="CZC51" s="15"/>
      <c r="CZD51" s="13"/>
      <c r="CZE51" s="9"/>
      <c r="CZF51" s="8"/>
      <c r="CZG51" s="8"/>
      <c r="CZH51" s="13"/>
      <c r="CZI51" s="13"/>
      <c r="CZJ51" s="14"/>
      <c r="CZK51" s="15"/>
      <c r="CZL51" s="13"/>
      <c r="CZM51" s="9"/>
      <c r="CZN51" s="8"/>
      <c r="CZO51" s="8"/>
      <c r="CZP51" s="13"/>
      <c r="CZQ51" s="13"/>
      <c r="CZR51" s="14"/>
      <c r="CZS51" s="15"/>
      <c r="CZT51" s="13"/>
      <c r="CZU51" s="9"/>
      <c r="CZV51" s="8"/>
      <c r="CZW51" s="8"/>
      <c r="CZX51" s="13"/>
      <c r="CZY51" s="13"/>
      <c r="CZZ51" s="14"/>
      <c r="DAA51" s="15"/>
      <c r="DAB51" s="13"/>
      <c r="DAC51" s="9"/>
      <c r="DAD51" s="8"/>
      <c r="DAE51" s="8"/>
      <c r="DAF51" s="13"/>
      <c r="DAG51" s="13"/>
      <c r="DAH51" s="14"/>
      <c r="DAI51" s="15"/>
      <c r="DAJ51" s="13"/>
      <c r="DAK51" s="9"/>
      <c r="DAL51" s="8"/>
      <c r="DAM51" s="8"/>
      <c r="DAN51" s="13"/>
      <c r="DAO51" s="13"/>
      <c r="DAP51" s="14"/>
      <c r="DAQ51" s="15"/>
      <c r="DAR51" s="13"/>
      <c r="DAS51" s="9"/>
      <c r="DAT51" s="8"/>
      <c r="DAU51" s="8"/>
      <c r="DAV51" s="13"/>
      <c r="DAW51" s="13"/>
      <c r="DAX51" s="14"/>
      <c r="DAY51" s="15"/>
      <c r="DAZ51" s="13"/>
      <c r="DBA51" s="9"/>
      <c r="DBB51" s="8"/>
      <c r="DBC51" s="8"/>
      <c r="DBD51" s="13"/>
      <c r="DBE51" s="13"/>
      <c r="DBF51" s="14"/>
      <c r="DBG51" s="15"/>
      <c r="DBH51" s="13"/>
      <c r="DBI51" s="9"/>
      <c r="DBJ51" s="8"/>
      <c r="DBK51" s="8"/>
      <c r="DBL51" s="13"/>
      <c r="DBM51" s="13"/>
      <c r="DBN51" s="14"/>
      <c r="DBO51" s="15"/>
      <c r="DBP51" s="13"/>
      <c r="DBQ51" s="9"/>
      <c r="DBR51" s="8"/>
      <c r="DBS51" s="8"/>
      <c r="DBT51" s="13"/>
      <c r="DBU51" s="13"/>
      <c r="DBV51" s="14"/>
      <c r="DBW51" s="15"/>
      <c r="DBX51" s="13"/>
      <c r="DBY51" s="9"/>
      <c r="DBZ51" s="8"/>
      <c r="DCA51" s="8"/>
      <c r="DCB51" s="13"/>
      <c r="DCC51" s="13"/>
      <c r="DCD51" s="14"/>
      <c r="DCE51" s="15"/>
      <c r="DCF51" s="13"/>
      <c r="DCG51" s="9"/>
      <c r="DCH51" s="8"/>
      <c r="DCI51" s="8"/>
      <c r="DCJ51" s="13"/>
      <c r="DCK51" s="13"/>
      <c r="DCL51" s="14"/>
      <c r="DCM51" s="15"/>
      <c r="DCN51" s="13"/>
      <c r="DCO51" s="9"/>
      <c r="DCP51" s="8"/>
      <c r="DCQ51" s="8"/>
      <c r="DCR51" s="13"/>
      <c r="DCS51" s="13"/>
      <c r="DCT51" s="14"/>
      <c r="DCU51" s="15"/>
      <c r="DCV51" s="13"/>
      <c r="DCW51" s="9"/>
      <c r="DCX51" s="8"/>
      <c r="DCY51" s="8"/>
      <c r="DCZ51" s="13"/>
      <c r="DDA51" s="13"/>
      <c r="DDB51" s="14"/>
      <c r="DDC51" s="15"/>
      <c r="DDD51" s="13"/>
      <c r="DDE51" s="9"/>
      <c r="DDF51" s="8"/>
      <c r="DDG51" s="8"/>
      <c r="DDH51" s="13"/>
      <c r="DDI51" s="13"/>
      <c r="DDJ51" s="14"/>
      <c r="DDK51" s="15"/>
      <c r="DDL51" s="13"/>
      <c r="DDM51" s="9"/>
      <c r="DDN51" s="8"/>
      <c r="DDO51" s="8"/>
      <c r="DDP51" s="13"/>
      <c r="DDQ51" s="13"/>
      <c r="DDR51" s="14"/>
      <c r="DDS51" s="15"/>
      <c r="DDT51" s="13"/>
      <c r="DDU51" s="9"/>
      <c r="DDV51" s="8"/>
      <c r="DDW51" s="8"/>
      <c r="DDX51" s="13"/>
      <c r="DDY51" s="13"/>
      <c r="DDZ51" s="14"/>
      <c r="DEA51" s="15"/>
      <c r="DEB51" s="13"/>
      <c r="DEC51" s="9"/>
      <c r="DED51" s="8"/>
      <c r="DEE51" s="8"/>
      <c r="DEF51" s="13"/>
      <c r="DEG51" s="13"/>
      <c r="DEH51" s="14"/>
      <c r="DEI51" s="15"/>
      <c r="DEJ51" s="13"/>
      <c r="DEK51" s="9"/>
      <c r="DEL51" s="8"/>
      <c r="DEM51" s="8"/>
      <c r="DEN51" s="13"/>
      <c r="DEO51" s="13"/>
      <c r="DEP51" s="14"/>
      <c r="DEQ51" s="15"/>
      <c r="DER51" s="13"/>
      <c r="DES51" s="9"/>
      <c r="DET51" s="8"/>
      <c r="DEU51" s="8"/>
      <c r="DEV51" s="13"/>
      <c r="DEW51" s="13"/>
      <c r="DEX51" s="14"/>
      <c r="DEY51" s="15"/>
      <c r="DEZ51" s="13"/>
      <c r="DFA51" s="9"/>
      <c r="DFB51" s="8"/>
      <c r="DFC51" s="8"/>
      <c r="DFD51" s="13"/>
      <c r="DFE51" s="13"/>
      <c r="DFF51" s="14"/>
      <c r="DFG51" s="15"/>
      <c r="DFH51" s="13"/>
      <c r="DFI51" s="9"/>
      <c r="DFJ51" s="8"/>
      <c r="DFK51" s="8"/>
      <c r="DFL51" s="13"/>
      <c r="DFM51" s="13"/>
      <c r="DFN51" s="14"/>
      <c r="DFO51" s="15"/>
      <c r="DFP51" s="13"/>
      <c r="DFQ51" s="9"/>
      <c r="DFR51" s="8"/>
      <c r="DFS51" s="8"/>
      <c r="DFT51" s="13"/>
      <c r="DFU51" s="13"/>
      <c r="DFV51" s="14"/>
      <c r="DFW51" s="15"/>
      <c r="DFX51" s="13"/>
      <c r="DFY51" s="9"/>
      <c r="DFZ51" s="8"/>
      <c r="DGA51" s="8"/>
      <c r="DGB51" s="13"/>
      <c r="DGC51" s="13"/>
      <c r="DGD51" s="14"/>
      <c r="DGE51" s="15"/>
      <c r="DGF51" s="13"/>
      <c r="DGG51" s="9"/>
      <c r="DGH51" s="8"/>
      <c r="DGI51" s="8"/>
      <c r="DGJ51" s="13"/>
      <c r="DGK51" s="13"/>
      <c r="DGL51" s="14"/>
      <c r="DGM51" s="15"/>
      <c r="DGN51" s="13"/>
      <c r="DGO51" s="9"/>
      <c r="DGP51" s="8"/>
      <c r="DGQ51" s="8"/>
      <c r="DGR51" s="13"/>
      <c r="DGS51" s="13"/>
      <c r="DGT51" s="14"/>
      <c r="DGU51" s="15"/>
      <c r="DGV51" s="13"/>
      <c r="DGW51" s="9"/>
      <c r="DGX51" s="8"/>
      <c r="DGY51" s="8"/>
      <c r="DGZ51" s="13"/>
      <c r="DHA51" s="13"/>
      <c r="DHB51" s="14"/>
      <c r="DHC51" s="15"/>
      <c r="DHD51" s="13"/>
      <c r="DHE51" s="9"/>
      <c r="DHF51" s="8"/>
      <c r="DHG51" s="8"/>
      <c r="DHH51" s="13"/>
      <c r="DHI51" s="13"/>
      <c r="DHJ51" s="14"/>
      <c r="DHK51" s="15"/>
      <c r="DHL51" s="13"/>
      <c r="DHM51" s="9"/>
      <c r="DHN51" s="8"/>
      <c r="DHO51" s="8"/>
      <c r="DHP51" s="13"/>
      <c r="DHQ51" s="13"/>
      <c r="DHR51" s="14"/>
      <c r="DHS51" s="15"/>
      <c r="DHT51" s="13"/>
      <c r="DHU51" s="9"/>
      <c r="DHV51" s="8"/>
      <c r="DHW51" s="8"/>
      <c r="DHX51" s="13"/>
      <c r="DHY51" s="13"/>
      <c r="DHZ51" s="14"/>
      <c r="DIA51" s="15"/>
      <c r="DIB51" s="13"/>
      <c r="DIC51" s="9"/>
      <c r="DID51" s="8"/>
      <c r="DIE51" s="8"/>
      <c r="DIF51" s="13"/>
      <c r="DIG51" s="13"/>
      <c r="DIH51" s="14"/>
      <c r="DII51" s="15"/>
      <c r="DIJ51" s="13"/>
      <c r="DIK51" s="9"/>
      <c r="DIL51" s="8"/>
      <c r="DIM51" s="8"/>
      <c r="DIN51" s="13"/>
      <c r="DIO51" s="13"/>
      <c r="DIP51" s="14"/>
      <c r="DIQ51" s="15"/>
      <c r="DIR51" s="13"/>
      <c r="DIS51" s="9"/>
      <c r="DIT51" s="8"/>
      <c r="DIU51" s="8"/>
      <c r="DIV51" s="13"/>
      <c r="DIW51" s="13"/>
      <c r="DIX51" s="14"/>
      <c r="DIY51" s="15"/>
      <c r="DIZ51" s="13"/>
      <c r="DJA51" s="9"/>
      <c r="DJB51" s="8"/>
      <c r="DJC51" s="8"/>
      <c r="DJD51" s="13"/>
      <c r="DJE51" s="13"/>
      <c r="DJF51" s="14"/>
      <c r="DJG51" s="15"/>
      <c r="DJH51" s="13"/>
      <c r="DJI51" s="9"/>
      <c r="DJJ51" s="8"/>
      <c r="DJK51" s="8"/>
      <c r="DJL51" s="13"/>
      <c r="DJM51" s="13"/>
      <c r="DJN51" s="14"/>
      <c r="DJO51" s="15"/>
      <c r="DJP51" s="13"/>
      <c r="DJQ51" s="9"/>
      <c r="DJR51" s="8"/>
      <c r="DJS51" s="8"/>
      <c r="DJT51" s="13"/>
      <c r="DJU51" s="13"/>
      <c r="DJV51" s="14"/>
      <c r="DJW51" s="15"/>
      <c r="DJX51" s="13"/>
      <c r="DJY51" s="9"/>
      <c r="DJZ51" s="8"/>
      <c r="DKA51" s="8"/>
      <c r="DKB51" s="13"/>
      <c r="DKC51" s="13"/>
      <c r="DKD51" s="14"/>
      <c r="DKE51" s="15"/>
      <c r="DKF51" s="13"/>
      <c r="DKG51" s="9"/>
      <c r="DKH51" s="8"/>
      <c r="DKI51" s="8"/>
      <c r="DKJ51" s="13"/>
      <c r="DKK51" s="13"/>
      <c r="DKL51" s="14"/>
      <c r="DKM51" s="15"/>
      <c r="DKN51" s="13"/>
      <c r="DKO51" s="9"/>
      <c r="DKP51" s="8"/>
      <c r="DKQ51" s="8"/>
      <c r="DKR51" s="13"/>
      <c r="DKS51" s="13"/>
      <c r="DKT51" s="14"/>
      <c r="DKU51" s="15"/>
      <c r="DKV51" s="13"/>
      <c r="DKW51" s="9"/>
      <c r="DKX51" s="8"/>
      <c r="DKY51" s="8"/>
      <c r="DKZ51" s="13"/>
      <c r="DLA51" s="13"/>
      <c r="DLB51" s="14"/>
      <c r="DLC51" s="15"/>
      <c r="DLD51" s="13"/>
      <c r="DLE51" s="9"/>
      <c r="DLF51" s="8"/>
      <c r="DLG51" s="8"/>
      <c r="DLH51" s="13"/>
      <c r="DLI51" s="13"/>
      <c r="DLJ51" s="14"/>
      <c r="DLK51" s="15"/>
      <c r="DLL51" s="13"/>
      <c r="DLM51" s="9"/>
      <c r="DLN51" s="8"/>
      <c r="DLO51" s="8"/>
      <c r="DLP51" s="13"/>
      <c r="DLQ51" s="13"/>
      <c r="DLR51" s="14"/>
      <c r="DLS51" s="15"/>
      <c r="DLT51" s="13"/>
      <c r="DLU51" s="9"/>
      <c r="DLV51" s="8"/>
      <c r="DLW51" s="8"/>
      <c r="DLX51" s="13"/>
      <c r="DLY51" s="13"/>
      <c r="DLZ51" s="14"/>
      <c r="DMA51" s="15"/>
      <c r="DMB51" s="13"/>
      <c r="DMC51" s="9"/>
      <c r="DMD51" s="8"/>
      <c r="DME51" s="8"/>
      <c r="DMF51" s="13"/>
      <c r="DMG51" s="13"/>
      <c r="DMH51" s="14"/>
      <c r="DMI51" s="15"/>
      <c r="DMJ51" s="13"/>
      <c r="DMK51" s="9"/>
      <c r="DML51" s="8"/>
      <c r="DMM51" s="8"/>
      <c r="DMN51" s="13"/>
      <c r="DMO51" s="13"/>
      <c r="DMP51" s="14"/>
      <c r="DMQ51" s="15"/>
      <c r="DMR51" s="13"/>
      <c r="DMS51" s="9"/>
      <c r="DMT51" s="8"/>
      <c r="DMU51" s="8"/>
      <c r="DMV51" s="13"/>
      <c r="DMW51" s="13"/>
      <c r="DMX51" s="14"/>
      <c r="DMY51" s="15"/>
      <c r="DMZ51" s="13"/>
      <c r="DNA51" s="9"/>
      <c r="DNB51" s="8"/>
      <c r="DNC51" s="8"/>
      <c r="DND51" s="13"/>
      <c r="DNE51" s="13"/>
      <c r="DNF51" s="14"/>
      <c r="DNG51" s="15"/>
      <c r="DNH51" s="13"/>
      <c r="DNI51" s="9"/>
      <c r="DNJ51" s="8"/>
      <c r="DNK51" s="8"/>
      <c r="DNL51" s="13"/>
      <c r="DNM51" s="13"/>
      <c r="DNN51" s="14"/>
      <c r="DNO51" s="15"/>
      <c r="DNP51" s="13"/>
      <c r="DNQ51" s="9"/>
      <c r="DNR51" s="8"/>
      <c r="DNS51" s="8"/>
      <c r="DNT51" s="13"/>
      <c r="DNU51" s="13"/>
      <c r="DNV51" s="14"/>
      <c r="DNW51" s="15"/>
      <c r="DNX51" s="13"/>
      <c r="DNY51" s="9"/>
      <c r="DNZ51" s="8"/>
      <c r="DOA51" s="8"/>
      <c r="DOB51" s="13"/>
      <c r="DOC51" s="13"/>
      <c r="DOD51" s="14"/>
      <c r="DOE51" s="15"/>
      <c r="DOF51" s="13"/>
      <c r="DOG51" s="9"/>
      <c r="DOH51" s="8"/>
      <c r="DOI51" s="8"/>
      <c r="DOJ51" s="13"/>
      <c r="DOK51" s="13"/>
      <c r="DOL51" s="14"/>
      <c r="DOM51" s="15"/>
      <c r="DON51" s="13"/>
      <c r="DOO51" s="9"/>
      <c r="DOP51" s="8"/>
      <c r="DOQ51" s="8"/>
      <c r="DOR51" s="13"/>
      <c r="DOS51" s="13"/>
      <c r="DOT51" s="14"/>
      <c r="DOU51" s="15"/>
      <c r="DOV51" s="13"/>
      <c r="DOW51" s="9"/>
      <c r="DOX51" s="8"/>
      <c r="DOY51" s="8"/>
      <c r="DOZ51" s="13"/>
      <c r="DPA51" s="13"/>
      <c r="DPB51" s="14"/>
      <c r="DPC51" s="15"/>
      <c r="DPD51" s="13"/>
      <c r="DPE51" s="9"/>
      <c r="DPF51" s="8"/>
      <c r="DPG51" s="8"/>
      <c r="DPH51" s="13"/>
      <c r="DPI51" s="13"/>
      <c r="DPJ51" s="14"/>
      <c r="DPK51" s="15"/>
      <c r="DPL51" s="13"/>
      <c r="DPM51" s="9"/>
      <c r="DPN51" s="8"/>
      <c r="DPO51" s="8"/>
      <c r="DPP51" s="13"/>
      <c r="DPQ51" s="13"/>
      <c r="DPR51" s="14"/>
      <c r="DPS51" s="15"/>
      <c r="DPT51" s="13"/>
      <c r="DPU51" s="9"/>
      <c r="DPV51" s="8"/>
      <c r="DPW51" s="8"/>
      <c r="DPX51" s="13"/>
      <c r="DPY51" s="13"/>
      <c r="DPZ51" s="14"/>
      <c r="DQA51" s="15"/>
      <c r="DQB51" s="13"/>
      <c r="DQC51" s="9"/>
      <c r="DQD51" s="8"/>
      <c r="DQE51" s="8"/>
      <c r="DQF51" s="13"/>
      <c r="DQG51" s="13"/>
      <c r="DQH51" s="14"/>
      <c r="DQI51" s="15"/>
      <c r="DQJ51" s="13"/>
      <c r="DQK51" s="9"/>
      <c r="DQL51" s="8"/>
      <c r="DQM51" s="8"/>
      <c r="DQN51" s="13"/>
      <c r="DQO51" s="13"/>
      <c r="DQP51" s="14"/>
      <c r="DQQ51" s="15"/>
      <c r="DQR51" s="13"/>
      <c r="DQS51" s="9"/>
      <c r="DQT51" s="8"/>
      <c r="DQU51" s="8"/>
      <c r="DQV51" s="13"/>
      <c r="DQW51" s="13"/>
      <c r="DQX51" s="14"/>
      <c r="DQY51" s="15"/>
      <c r="DQZ51" s="13"/>
      <c r="DRA51" s="9"/>
      <c r="DRB51" s="8"/>
      <c r="DRC51" s="8"/>
      <c r="DRD51" s="13"/>
      <c r="DRE51" s="13"/>
      <c r="DRF51" s="14"/>
      <c r="DRG51" s="15"/>
      <c r="DRH51" s="13"/>
      <c r="DRI51" s="9"/>
      <c r="DRJ51" s="8"/>
      <c r="DRK51" s="8"/>
      <c r="DRL51" s="13"/>
      <c r="DRM51" s="13"/>
      <c r="DRN51" s="14"/>
      <c r="DRO51" s="15"/>
      <c r="DRP51" s="13"/>
      <c r="DRQ51" s="9"/>
      <c r="DRR51" s="8"/>
      <c r="DRS51" s="8"/>
      <c r="DRT51" s="13"/>
      <c r="DRU51" s="13"/>
      <c r="DRV51" s="14"/>
      <c r="DRW51" s="15"/>
      <c r="DRX51" s="13"/>
      <c r="DRY51" s="9"/>
      <c r="DRZ51" s="8"/>
      <c r="DSA51" s="8"/>
      <c r="DSB51" s="13"/>
      <c r="DSC51" s="13"/>
      <c r="DSD51" s="14"/>
      <c r="DSE51" s="15"/>
      <c r="DSF51" s="13"/>
      <c r="DSG51" s="9"/>
      <c r="DSH51" s="8"/>
      <c r="DSI51" s="8"/>
      <c r="DSJ51" s="13"/>
      <c r="DSK51" s="13"/>
      <c r="DSL51" s="14"/>
      <c r="DSM51" s="15"/>
      <c r="DSN51" s="13"/>
      <c r="DSO51" s="9"/>
      <c r="DSP51" s="8"/>
      <c r="DSQ51" s="8"/>
      <c r="DSR51" s="13"/>
      <c r="DSS51" s="13"/>
      <c r="DST51" s="14"/>
      <c r="DSU51" s="15"/>
      <c r="DSV51" s="13"/>
      <c r="DSW51" s="9"/>
      <c r="DSX51" s="8"/>
      <c r="DSY51" s="8"/>
      <c r="DSZ51" s="13"/>
      <c r="DTA51" s="13"/>
      <c r="DTB51" s="14"/>
      <c r="DTC51" s="15"/>
      <c r="DTD51" s="13"/>
      <c r="DTE51" s="9"/>
      <c r="DTF51" s="8"/>
      <c r="DTG51" s="8"/>
      <c r="DTH51" s="13"/>
      <c r="DTI51" s="13"/>
      <c r="DTJ51" s="14"/>
      <c r="DTK51" s="15"/>
      <c r="DTL51" s="13"/>
      <c r="DTM51" s="9"/>
      <c r="DTN51" s="8"/>
      <c r="DTO51" s="8"/>
      <c r="DTP51" s="13"/>
      <c r="DTQ51" s="13"/>
      <c r="DTR51" s="14"/>
      <c r="DTS51" s="15"/>
      <c r="DTT51" s="13"/>
      <c r="DTU51" s="9"/>
      <c r="DTV51" s="8"/>
      <c r="DTW51" s="8"/>
      <c r="DTX51" s="13"/>
      <c r="DTY51" s="13"/>
      <c r="DTZ51" s="14"/>
      <c r="DUA51" s="15"/>
      <c r="DUB51" s="13"/>
      <c r="DUC51" s="9"/>
      <c r="DUD51" s="8"/>
      <c r="DUE51" s="8"/>
      <c r="DUF51" s="13"/>
      <c r="DUG51" s="13"/>
      <c r="DUH51" s="14"/>
      <c r="DUI51" s="15"/>
      <c r="DUJ51" s="13"/>
      <c r="DUK51" s="9"/>
      <c r="DUL51" s="8"/>
      <c r="DUM51" s="8"/>
      <c r="DUN51" s="13"/>
      <c r="DUO51" s="13"/>
      <c r="DUP51" s="14"/>
      <c r="DUQ51" s="15"/>
      <c r="DUR51" s="13"/>
      <c r="DUS51" s="9"/>
      <c r="DUT51" s="8"/>
      <c r="DUU51" s="8"/>
      <c r="DUV51" s="13"/>
      <c r="DUW51" s="13"/>
      <c r="DUX51" s="14"/>
      <c r="DUY51" s="15"/>
      <c r="DUZ51" s="13"/>
      <c r="DVA51" s="9"/>
      <c r="DVB51" s="8"/>
      <c r="DVC51" s="8"/>
      <c r="DVD51" s="13"/>
      <c r="DVE51" s="13"/>
      <c r="DVF51" s="14"/>
      <c r="DVG51" s="15"/>
      <c r="DVH51" s="13"/>
      <c r="DVI51" s="9"/>
      <c r="DVJ51" s="8"/>
      <c r="DVK51" s="8"/>
      <c r="DVL51" s="13"/>
      <c r="DVM51" s="13"/>
      <c r="DVN51" s="14"/>
      <c r="DVO51" s="15"/>
      <c r="DVP51" s="13"/>
      <c r="DVQ51" s="9"/>
      <c r="DVR51" s="8"/>
      <c r="DVS51" s="8"/>
      <c r="DVT51" s="13"/>
      <c r="DVU51" s="13"/>
      <c r="DVV51" s="14"/>
      <c r="DVW51" s="15"/>
      <c r="DVX51" s="13"/>
      <c r="DVY51" s="9"/>
      <c r="DVZ51" s="8"/>
      <c r="DWA51" s="8"/>
      <c r="DWB51" s="13"/>
      <c r="DWC51" s="13"/>
      <c r="DWD51" s="14"/>
      <c r="DWE51" s="15"/>
      <c r="DWF51" s="13"/>
      <c r="DWG51" s="9"/>
      <c r="DWH51" s="8"/>
      <c r="DWI51" s="8"/>
      <c r="DWJ51" s="13"/>
      <c r="DWK51" s="13"/>
      <c r="DWL51" s="14"/>
      <c r="DWM51" s="15"/>
      <c r="DWN51" s="13"/>
      <c r="DWO51" s="9"/>
      <c r="DWP51" s="8"/>
      <c r="DWQ51" s="8"/>
      <c r="DWR51" s="13"/>
      <c r="DWS51" s="13"/>
      <c r="DWT51" s="14"/>
      <c r="DWU51" s="15"/>
      <c r="DWV51" s="13"/>
      <c r="DWW51" s="9"/>
      <c r="DWX51" s="8"/>
      <c r="DWY51" s="8"/>
      <c r="DWZ51" s="13"/>
      <c r="DXA51" s="13"/>
      <c r="DXB51" s="14"/>
      <c r="DXC51" s="15"/>
      <c r="DXD51" s="13"/>
      <c r="DXE51" s="9"/>
      <c r="DXF51" s="8"/>
      <c r="DXG51" s="8"/>
      <c r="DXH51" s="13"/>
      <c r="DXI51" s="13"/>
      <c r="DXJ51" s="14"/>
      <c r="DXK51" s="15"/>
      <c r="DXL51" s="13"/>
      <c r="DXM51" s="9"/>
      <c r="DXN51" s="8"/>
      <c r="DXO51" s="8"/>
      <c r="DXP51" s="13"/>
      <c r="DXQ51" s="13"/>
      <c r="DXR51" s="14"/>
      <c r="DXS51" s="15"/>
      <c r="DXT51" s="13"/>
      <c r="DXU51" s="9"/>
      <c r="DXV51" s="8"/>
      <c r="DXW51" s="8"/>
      <c r="DXX51" s="13"/>
      <c r="DXY51" s="13"/>
      <c r="DXZ51" s="14"/>
      <c r="DYA51" s="15"/>
      <c r="DYB51" s="13"/>
      <c r="DYC51" s="9"/>
      <c r="DYD51" s="8"/>
      <c r="DYE51" s="8"/>
      <c r="DYF51" s="13"/>
      <c r="DYG51" s="13"/>
      <c r="DYH51" s="14"/>
      <c r="DYI51" s="15"/>
      <c r="DYJ51" s="13"/>
      <c r="DYK51" s="9"/>
      <c r="DYL51" s="8"/>
      <c r="DYM51" s="8"/>
      <c r="DYN51" s="13"/>
      <c r="DYO51" s="13"/>
      <c r="DYP51" s="14"/>
      <c r="DYQ51" s="15"/>
      <c r="DYR51" s="13"/>
      <c r="DYS51" s="9"/>
      <c r="DYT51" s="8"/>
      <c r="DYU51" s="8"/>
      <c r="DYV51" s="13"/>
      <c r="DYW51" s="13"/>
      <c r="DYX51" s="14"/>
      <c r="DYY51" s="15"/>
      <c r="DYZ51" s="13"/>
      <c r="DZA51" s="9"/>
      <c r="DZB51" s="8"/>
      <c r="DZC51" s="8"/>
      <c r="DZD51" s="13"/>
      <c r="DZE51" s="13"/>
      <c r="DZF51" s="14"/>
      <c r="DZG51" s="15"/>
      <c r="DZH51" s="13"/>
      <c r="DZI51" s="9"/>
      <c r="DZJ51" s="8"/>
      <c r="DZK51" s="8"/>
      <c r="DZL51" s="13"/>
      <c r="DZM51" s="13"/>
      <c r="DZN51" s="14"/>
      <c r="DZO51" s="15"/>
      <c r="DZP51" s="13"/>
      <c r="DZQ51" s="9"/>
      <c r="DZR51" s="8"/>
      <c r="DZS51" s="8"/>
      <c r="DZT51" s="13"/>
      <c r="DZU51" s="13"/>
      <c r="DZV51" s="14"/>
      <c r="DZW51" s="15"/>
      <c r="DZX51" s="13"/>
      <c r="DZY51" s="9"/>
      <c r="DZZ51" s="8"/>
      <c r="EAA51" s="8"/>
      <c r="EAB51" s="13"/>
      <c r="EAC51" s="13"/>
      <c r="EAD51" s="14"/>
      <c r="EAE51" s="15"/>
      <c r="EAF51" s="13"/>
      <c r="EAG51" s="9"/>
      <c r="EAH51" s="8"/>
      <c r="EAI51" s="8"/>
      <c r="EAJ51" s="13"/>
      <c r="EAK51" s="13"/>
      <c r="EAL51" s="14"/>
      <c r="EAM51" s="15"/>
      <c r="EAN51" s="13"/>
      <c r="EAO51" s="9"/>
      <c r="EAP51" s="8"/>
      <c r="EAQ51" s="8"/>
      <c r="EAR51" s="13"/>
      <c r="EAS51" s="13"/>
      <c r="EAT51" s="14"/>
      <c r="EAU51" s="15"/>
      <c r="EAV51" s="13"/>
      <c r="EAW51" s="9"/>
      <c r="EAX51" s="8"/>
      <c r="EAY51" s="8"/>
      <c r="EAZ51" s="13"/>
      <c r="EBA51" s="13"/>
      <c r="EBB51" s="14"/>
      <c r="EBC51" s="15"/>
      <c r="EBD51" s="13"/>
      <c r="EBE51" s="9"/>
      <c r="EBF51" s="8"/>
      <c r="EBG51" s="8"/>
      <c r="EBH51" s="13"/>
      <c r="EBI51" s="13"/>
      <c r="EBJ51" s="14"/>
      <c r="EBK51" s="15"/>
      <c r="EBL51" s="13"/>
      <c r="EBM51" s="9"/>
      <c r="EBN51" s="8"/>
      <c r="EBO51" s="8"/>
      <c r="EBP51" s="13"/>
      <c r="EBQ51" s="13"/>
      <c r="EBR51" s="14"/>
      <c r="EBS51" s="15"/>
      <c r="EBT51" s="13"/>
      <c r="EBU51" s="9"/>
      <c r="EBV51" s="8"/>
      <c r="EBW51" s="8"/>
      <c r="EBX51" s="13"/>
      <c r="EBY51" s="13"/>
      <c r="EBZ51" s="14"/>
      <c r="ECA51" s="15"/>
      <c r="ECB51" s="13"/>
      <c r="ECC51" s="9"/>
      <c r="ECD51" s="8"/>
      <c r="ECE51" s="8"/>
      <c r="ECF51" s="13"/>
      <c r="ECG51" s="13"/>
      <c r="ECH51" s="14"/>
      <c r="ECI51" s="15"/>
      <c r="ECJ51" s="13"/>
      <c r="ECK51" s="9"/>
      <c r="ECL51" s="8"/>
      <c r="ECM51" s="8"/>
      <c r="ECN51" s="13"/>
      <c r="ECO51" s="13"/>
      <c r="ECP51" s="14"/>
      <c r="ECQ51" s="15"/>
      <c r="ECR51" s="13"/>
      <c r="ECS51" s="9"/>
      <c r="ECT51" s="8"/>
      <c r="ECU51" s="8"/>
      <c r="ECV51" s="13"/>
      <c r="ECW51" s="13"/>
      <c r="ECX51" s="14"/>
      <c r="ECY51" s="15"/>
      <c r="ECZ51" s="13"/>
      <c r="EDA51" s="9"/>
      <c r="EDB51" s="8"/>
      <c r="EDC51" s="8"/>
      <c r="EDD51" s="13"/>
      <c r="EDE51" s="13"/>
      <c r="EDF51" s="14"/>
      <c r="EDG51" s="15"/>
      <c r="EDH51" s="13"/>
      <c r="EDI51" s="9"/>
      <c r="EDJ51" s="8"/>
      <c r="EDK51" s="8"/>
      <c r="EDL51" s="13"/>
      <c r="EDM51" s="13"/>
      <c r="EDN51" s="14"/>
      <c r="EDO51" s="15"/>
      <c r="EDP51" s="13"/>
      <c r="EDQ51" s="9"/>
      <c r="EDR51" s="8"/>
      <c r="EDS51" s="8"/>
      <c r="EDT51" s="13"/>
      <c r="EDU51" s="13"/>
      <c r="EDV51" s="14"/>
      <c r="EDW51" s="15"/>
      <c r="EDX51" s="13"/>
      <c r="EDY51" s="9"/>
      <c r="EDZ51" s="8"/>
      <c r="EEA51" s="8"/>
      <c r="EEB51" s="13"/>
      <c r="EEC51" s="13"/>
      <c r="EED51" s="14"/>
      <c r="EEE51" s="15"/>
      <c r="EEF51" s="13"/>
      <c r="EEG51" s="9"/>
      <c r="EEH51" s="8"/>
      <c r="EEI51" s="8"/>
      <c r="EEJ51" s="13"/>
      <c r="EEK51" s="13"/>
      <c r="EEL51" s="14"/>
      <c r="EEM51" s="15"/>
      <c r="EEN51" s="13"/>
      <c r="EEO51" s="9"/>
      <c r="EEP51" s="8"/>
      <c r="EEQ51" s="8"/>
      <c r="EER51" s="13"/>
      <c r="EES51" s="13"/>
      <c r="EET51" s="14"/>
      <c r="EEU51" s="15"/>
      <c r="EEV51" s="13"/>
      <c r="EEW51" s="9"/>
      <c r="EEX51" s="8"/>
      <c r="EEY51" s="8"/>
      <c r="EEZ51" s="13"/>
      <c r="EFA51" s="13"/>
      <c r="EFB51" s="14"/>
      <c r="EFC51" s="15"/>
      <c r="EFD51" s="13"/>
      <c r="EFE51" s="9"/>
      <c r="EFF51" s="8"/>
      <c r="EFG51" s="8"/>
      <c r="EFH51" s="13"/>
      <c r="EFI51" s="13"/>
      <c r="EFJ51" s="14"/>
      <c r="EFK51" s="15"/>
      <c r="EFL51" s="13"/>
      <c r="EFM51" s="9"/>
      <c r="EFN51" s="8"/>
      <c r="EFO51" s="8"/>
      <c r="EFP51" s="13"/>
      <c r="EFQ51" s="13"/>
      <c r="EFR51" s="14"/>
      <c r="EFS51" s="15"/>
      <c r="EFT51" s="13"/>
      <c r="EFU51" s="9"/>
      <c r="EFV51" s="8"/>
      <c r="EFW51" s="8"/>
      <c r="EFX51" s="13"/>
      <c r="EFY51" s="13"/>
      <c r="EFZ51" s="14"/>
      <c r="EGA51" s="15"/>
      <c r="EGB51" s="13"/>
      <c r="EGC51" s="9"/>
      <c r="EGD51" s="8"/>
      <c r="EGE51" s="8"/>
      <c r="EGF51" s="13"/>
      <c r="EGG51" s="13"/>
      <c r="EGH51" s="14"/>
      <c r="EGI51" s="15"/>
      <c r="EGJ51" s="13"/>
      <c r="EGK51" s="9"/>
      <c r="EGL51" s="8"/>
      <c r="EGM51" s="8"/>
      <c r="EGN51" s="13"/>
      <c r="EGO51" s="13"/>
      <c r="EGP51" s="14"/>
      <c r="EGQ51" s="15"/>
      <c r="EGR51" s="13"/>
      <c r="EGS51" s="9"/>
      <c r="EGT51" s="8"/>
      <c r="EGU51" s="8"/>
      <c r="EGV51" s="13"/>
      <c r="EGW51" s="13"/>
      <c r="EGX51" s="14"/>
      <c r="EGY51" s="15"/>
      <c r="EGZ51" s="13"/>
      <c r="EHA51" s="9"/>
      <c r="EHB51" s="8"/>
      <c r="EHC51" s="8"/>
      <c r="EHD51" s="13"/>
      <c r="EHE51" s="13"/>
      <c r="EHF51" s="14"/>
      <c r="EHG51" s="15"/>
      <c r="EHH51" s="13"/>
      <c r="EHI51" s="9"/>
      <c r="EHJ51" s="8"/>
      <c r="EHK51" s="8"/>
      <c r="EHL51" s="13"/>
      <c r="EHM51" s="13"/>
      <c r="EHN51" s="14"/>
      <c r="EHO51" s="15"/>
      <c r="EHP51" s="13"/>
      <c r="EHQ51" s="9"/>
      <c r="EHR51" s="8"/>
      <c r="EHS51" s="8"/>
      <c r="EHT51" s="13"/>
      <c r="EHU51" s="13"/>
      <c r="EHV51" s="14"/>
      <c r="EHW51" s="15"/>
      <c r="EHX51" s="13"/>
      <c r="EHY51" s="9"/>
      <c r="EHZ51" s="8"/>
      <c r="EIA51" s="8"/>
      <c r="EIB51" s="13"/>
      <c r="EIC51" s="13"/>
      <c r="EID51" s="14"/>
      <c r="EIE51" s="15"/>
      <c r="EIF51" s="13"/>
      <c r="EIG51" s="9"/>
      <c r="EIH51" s="8"/>
      <c r="EII51" s="8"/>
      <c r="EIJ51" s="13"/>
      <c r="EIK51" s="13"/>
      <c r="EIL51" s="14"/>
      <c r="EIM51" s="15"/>
      <c r="EIN51" s="13"/>
      <c r="EIO51" s="9"/>
      <c r="EIP51" s="8"/>
      <c r="EIQ51" s="8"/>
      <c r="EIR51" s="13"/>
      <c r="EIS51" s="13"/>
      <c r="EIT51" s="14"/>
      <c r="EIU51" s="15"/>
      <c r="EIV51" s="13"/>
      <c r="EIW51" s="9"/>
      <c r="EIX51" s="8"/>
      <c r="EIY51" s="8"/>
      <c r="EIZ51" s="13"/>
      <c r="EJA51" s="13"/>
      <c r="EJB51" s="14"/>
      <c r="EJC51" s="15"/>
      <c r="EJD51" s="13"/>
      <c r="EJE51" s="9"/>
      <c r="EJF51" s="8"/>
      <c r="EJG51" s="8"/>
      <c r="EJH51" s="13"/>
      <c r="EJI51" s="13"/>
      <c r="EJJ51" s="14"/>
      <c r="EJK51" s="15"/>
      <c r="EJL51" s="13"/>
      <c r="EJM51" s="9"/>
      <c r="EJN51" s="8"/>
      <c r="EJO51" s="8"/>
      <c r="EJP51" s="13"/>
      <c r="EJQ51" s="13"/>
      <c r="EJR51" s="14"/>
      <c r="EJS51" s="15"/>
      <c r="EJT51" s="13"/>
      <c r="EJU51" s="9"/>
      <c r="EJV51" s="8"/>
      <c r="EJW51" s="8"/>
      <c r="EJX51" s="13"/>
      <c r="EJY51" s="13"/>
      <c r="EJZ51" s="14"/>
      <c r="EKA51" s="15"/>
      <c r="EKB51" s="13"/>
      <c r="EKC51" s="9"/>
      <c r="EKD51" s="8"/>
      <c r="EKE51" s="8"/>
      <c r="EKF51" s="13"/>
      <c r="EKG51" s="13"/>
      <c r="EKH51" s="14"/>
      <c r="EKI51" s="15"/>
      <c r="EKJ51" s="13"/>
      <c r="EKK51" s="9"/>
      <c r="EKL51" s="8"/>
      <c r="EKM51" s="8"/>
      <c r="EKN51" s="13"/>
      <c r="EKO51" s="13"/>
      <c r="EKP51" s="14"/>
      <c r="EKQ51" s="15"/>
      <c r="EKR51" s="13"/>
      <c r="EKS51" s="9"/>
      <c r="EKT51" s="8"/>
      <c r="EKU51" s="8"/>
      <c r="EKV51" s="13"/>
      <c r="EKW51" s="13"/>
      <c r="EKX51" s="14"/>
      <c r="EKY51" s="15"/>
      <c r="EKZ51" s="13"/>
      <c r="ELA51" s="9"/>
      <c r="ELB51" s="8"/>
      <c r="ELC51" s="8"/>
      <c r="ELD51" s="13"/>
      <c r="ELE51" s="13"/>
      <c r="ELF51" s="14"/>
      <c r="ELG51" s="15"/>
      <c r="ELH51" s="13"/>
      <c r="ELI51" s="9"/>
      <c r="ELJ51" s="8"/>
      <c r="ELK51" s="8"/>
      <c r="ELL51" s="13"/>
      <c r="ELM51" s="13"/>
      <c r="ELN51" s="14"/>
      <c r="ELO51" s="15"/>
      <c r="ELP51" s="13"/>
      <c r="ELQ51" s="9"/>
      <c r="ELR51" s="8"/>
      <c r="ELS51" s="8"/>
      <c r="ELT51" s="13"/>
      <c r="ELU51" s="13"/>
      <c r="ELV51" s="14"/>
      <c r="ELW51" s="15"/>
      <c r="ELX51" s="13"/>
      <c r="ELY51" s="9"/>
      <c r="ELZ51" s="8"/>
      <c r="EMA51" s="8"/>
      <c r="EMB51" s="13"/>
      <c r="EMC51" s="13"/>
      <c r="EMD51" s="14"/>
      <c r="EME51" s="15"/>
      <c r="EMF51" s="13"/>
      <c r="EMG51" s="9"/>
      <c r="EMH51" s="8"/>
      <c r="EMI51" s="8"/>
      <c r="EMJ51" s="13"/>
      <c r="EMK51" s="13"/>
      <c r="EML51" s="14"/>
      <c r="EMM51" s="15"/>
      <c r="EMN51" s="13"/>
      <c r="EMO51" s="9"/>
      <c r="EMP51" s="8"/>
      <c r="EMQ51" s="8"/>
      <c r="EMR51" s="13"/>
      <c r="EMS51" s="13"/>
      <c r="EMT51" s="14"/>
      <c r="EMU51" s="15"/>
      <c r="EMV51" s="13"/>
      <c r="EMW51" s="9"/>
      <c r="EMX51" s="8"/>
      <c r="EMY51" s="8"/>
      <c r="EMZ51" s="13"/>
      <c r="ENA51" s="13"/>
      <c r="ENB51" s="14"/>
      <c r="ENC51" s="15"/>
      <c r="END51" s="13"/>
      <c r="ENE51" s="9"/>
      <c r="ENF51" s="8"/>
      <c r="ENG51" s="8"/>
      <c r="ENH51" s="13"/>
      <c r="ENI51" s="13"/>
      <c r="ENJ51" s="14"/>
      <c r="ENK51" s="15"/>
      <c r="ENL51" s="13"/>
      <c r="ENM51" s="9"/>
      <c r="ENN51" s="8"/>
      <c r="ENO51" s="8"/>
      <c r="ENP51" s="13"/>
      <c r="ENQ51" s="13"/>
      <c r="ENR51" s="14"/>
      <c r="ENS51" s="15"/>
      <c r="ENT51" s="13"/>
      <c r="ENU51" s="9"/>
      <c r="ENV51" s="8"/>
      <c r="ENW51" s="8"/>
      <c r="ENX51" s="13"/>
      <c r="ENY51" s="13"/>
      <c r="ENZ51" s="14"/>
      <c r="EOA51" s="15"/>
      <c r="EOB51" s="13"/>
      <c r="EOC51" s="9"/>
      <c r="EOD51" s="8"/>
      <c r="EOE51" s="8"/>
      <c r="EOF51" s="13"/>
      <c r="EOG51" s="13"/>
      <c r="EOH51" s="14"/>
      <c r="EOI51" s="15"/>
      <c r="EOJ51" s="13"/>
      <c r="EOK51" s="9"/>
      <c r="EOL51" s="8"/>
      <c r="EOM51" s="8"/>
      <c r="EON51" s="13"/>
      <c r="EOO51" s="13"/>
      <c r="EOP51" s="14"/>
      <c r="EOQ51" s="15"/>
      <c r="EOR51" s="13"/>
      <c r="EOS51" s="9"/>
      <c r="EOT51" s="8"/>
      <c r="EOU51" s="8"/>
      <c r="EOV51" s="13"/>
      <c r="EOW51" s="13"/>
      <c r="EOX51" s="14"/>
      <c r="EOY51" s="15"/>
      <c r="EOZ51" s="13"/>
      <c r="EPA51" s="9"/>
      <c r="EPB51" s="8"/>
      <c r="EPC51" s="8"/>
      <c r="EPD51" s="13"/>
      <c r="EPE51" s="13"/>
      <c r="EPF51" s="14"/>
      <c r="EPG51" s="15"/>
      <c r="EPH51" s="13"/>
      <c r="EPI51" s="9"/>
      <c r="EPJ51" s="8"/>
      <c r="EPK51" s="8"/>
      <c r="EPL51" s="13"/>
      <c r="EPM51" s="13"/>
      <c r="EPN51" s="14"/>
      <c r="EPO51" s="15"/>
      <c r="EPP51" s="13"/>
      <c r="EPQ51" s="9"/>
      <c r="EPR51" s="8"/>
      <c r="EPS51" s="8"/>
      <c r="EPT51" s="13"/>
      <c r="EPU51" s="13"/>
      <c r="EPV51" s="14"/>
      <c r="EPW51" s="15"/>
      <c r="EPX51" s="13"/>
      <c r="EPY51" s="9"/>
      <c r="EPZ51" s="8"/>
      <c r="EQA51" s="8"/>
      <c r="EQB51" s="13"/>
      <c r="EQC51" s="13"/>
      <c r="EQD51" s="14"/>
      <c r="EQE51" s="15"/>
      <c r="EQF51" s="13"/>
      <c r="EQG51" s="9"/>
      <c r="EQH51" s="8"/>
      <c r="EQI51" s="8"/>
      <c r="EQJ51" s="13"/>
      <c r="EQK51" s="13"/>
      <c r="EQL51" s="14"/>
      <c r="EQM51" s="15"/>
      <c r="EQN51" s="13"/>
      <c r="EQO51" s="9"/>
      <c r="EQP51" s="8"/>
      <c r="EQQ51" s="8"/>
      <c r="EQR51" s="13"/>
      <c r="EQS51" s="13"/>
      <c r="EQT51" s="14"/>
      <c r="EQU51" s="15"/>
      <c r="EQV51" s="13"/>
      <c r="EQW51" s="9"/>
      <c r="EQX51" s="8"/>
      <c r="EQY51" s="8"/>
      <c r="EQZ51" s="13"/>
      <c r="ERA51" s="13"/>
      <c r="ERB51" s="14"/>
      <c r="ERC51" s="15"/>
      <c r="ERD51" s="13"/>
      <c r="ERE51" s="9"/>
      <c r="ERF51" s="8"/>
      <c r="ERG51" s="8"/>
      <c r="ERH51" s="13"/>
      <c r="ERI51" s="13"/>
      <c r="ERJ51" s="14"/>
      <c r="ERK51" s="15"/>
      <c r="ERL51" s="13"/>
      <c r="ERM51" s="9"/>
      <c r="ERN51" s="8"/>
      <c r="ERO51" s="8"/>
      <c r="ERP51" s="13"/>
      <c r="ERQ51" s="13"/>
      <c r="ERR51" s="14"/>
      <c r="ERS51" s="15"/>
      <c r="ERT51" s="13"/>
      <c r="ERU51" s="9"/>
      <c r="ERV51" s="8"/>
      <c r="ERW51" s="8"/>
      <c r="ERX51" s="13"/>
      <c r="ERY51" s="13"/>
      <c r="ERZ51" s="14"/>
      <c r="ESA51" s="15"/>
      <c r="ESB51" s="13"/>
      <c r="ESC51" s="9"/>
      <c r="ESD51" s="8"/>
      <c r="ESE51" s="8"/>
      <c r="ESF51" s="13"/>
      <c r="ESG51" s="13"/>
      <c r="ESH51" s="14"/>
      <c r="ESI51" s="15"/>
      <c r="ESJ51" s="13"/>
      <c r="ESK51" s="9"/>
      <c r="ESL51" s="8"/>
      <c r="ESM51" s="8"/>
      <c r="ESN51" s="13"/>
      <c r="ESO51" s="13"/>
      <c r="ESP51" s="14"/>
      <c r="ESQ51" s="15"/>
      <c r="ESR51" s="13"/>
      <c r="ESS51" s="9"/>
      <c r="EST51" s="8"/>
      <c r="ESU51" s="8"/>
      <c r="ESV51" s="13"/>
      <c r="ESW51" s="13"/>
      <c r="ESX51" s="14"/>
      <c r="ESY51" s="15"/>
      <c r="ESZ51" s="13"/>
      <c r="ETA51" s="9"/>
      <c r="ETB51" s="8"/>
      <c r="ETC51" s="8"/>
      <c r="ETD51" s="13"/>
      <c r="ETE51" s="13"/>
      <c r="ETF51" s="14"/>
      <c r="ETG51" s="15"/>
      <c r="ETH51" s="13"/>
      <c r="ETI51" s="9"/>
      <c r="ETJ51" s="8"/>
      <c r="ETK51" s="8"/>
      <c r="ETL51" s="13"/>
      <c r="ETM51" s="13"/>
      <c r="ETN51" s="14"/>
      <c r="ETO51" s="15"/>
      <c r="ETP51" s="13"/>
      <c r="ETQ51" s="9"/>
      <c r="ETR51" s="8"/>
      <c r="ETS51" s="8"/>
      <c r="ETT51" s="13"/>
      <c r="ETU51" s="13"/>
      <c r="ETV51" s="14"/>
      <c r="ETW51" s="15"/>
      <c r="ETX51" s="13"/>
      <c r="ETY51" s="9"/>
      <c r="ETZ51" s="8"/>
      <c r="EUA51" s="8"/>
      <c r="EUB51" s="13"/>
      <c r="EUC51" s="13"/>
      <c r="EUD51" s="14"/>
      <c r="EUE51" s="15"/>
      <c r="EUF51" s="13"/>
      <c r="EUG51" s="9"/>
      <c r="EUH51" s="8"/>
      <c r="EUI51" s="8"/>
      <c r="EUJ51" s="13"/>
      <c r="EUK51" s="13"/>
      <c r="EUL51" s="14"/>
      <c r="EUM51" s="15"/>
      <c r="EUN51" s="13"/>
      <c r="EUO51" s="9"/>
      <c r="EUP51" s="8"/>
      <c r="EUQ51" s="8"/>
      <c r="EUR51" s="13"/>
      <c r="EUS51" s="13"/>
      <c r="EUT51" s="14"/>
      <c r="EUU51" s="15"/>
      <c r="EUV51" s="13"/>
      <c r="EUW51" s="9"/>
      <c r="EUX51" s="8"/>
      <c r="EUY51" s="8"/>
      <c r="EUZ51" s="13"/>
      <c r="EVA51" s="13"/>
      <c r="EVB51" s="14"/>
      <c r="EVC51" s="15"/>
      <c r="EVD51" s="13"/>
      <c r="EVE51" s="9"/>
      <c r="EVF51" s="8"/>
      <c r="EVG51" s="8"/>
      <c r="EVH51" s="13"/>
      <c r="EVI51" s="13"/>
      <c r="EVJ51" s="14"/>
      <c r="EVK51" s="15"/>
      <c r="EVL51" s="13"/>
      <c r="EVM51" s="9"/>
      <c r="EVN51" s="8"/>
      <c r="EVO51" s="8"/>
      <c r="EVP51" s="13"/>
      <c r="EVQ51" s="13"/>
      <c r="EVR51" s="14"/>
      <c r="EVS51" s="15"/>
      <c r="EVT51" s="13"/>
      <c r="EVU51" s="9"/>
      <c r="EVV51" s="8"/>
      <c r="EVW51" s="8"/>
      <c r="EVX51" s="13"/>
      <c r="EVY51" s="13"/>
      <c r="EVZ51" s="14"/>
      <c r="EWA51" s="15"/>
      <c r="EWB51" s="13"/>
      <c r="EWC51" s="9"/>
      <c r="EWD51" s="8"/>
      <c r="EWE51" s="8"/>
      <c r="EWF51" s="13"/>
      <c r="EWG51" s="13"/>
      <c r="EWH51" s="14"/>
      <c r="EWI51" s="15"/>
      <c r="EWJ51" s="13"/>
      <c r="EWK51" s="9"/>
      <c r="EWL51" s="8"/>
      <c r="EWM51" s="8"/>
      <c r="EWN51" s="13"/>
      <c r="EWO51" s="13"/>
      <c r="EWP51" s="14"/>
      <c r="EWQ51" s="15"/>
      <c r="EWR51" s="13"/>
      <c r="EWS51" s="9"/>
      <c r="EWT51" s="8"/>
      <c r="EWU51" s="8"/>
      <c r="EWV51" s="13"/>
      <c r="EWW51" s="13"/>
      <c r="EWX51" s="14"/>
      <c r="EWY51" s="15"/>
      <c r="EWZ51" s="13"/>
      <c r="EXA51" s="9"/>
      <c r="EXB51" s="8"/>
      <c r="EXC51" s="8"/>
      <c r="EXD51" s="13"/>
      <c r="EXE51" s="13"/>
      <c r="EXF51" s="14"/>
      <c r="EXG51" s="15"/>
      <c r="EXH51" s="13"/>
      <c r="EXI51" s="9"/>
      <c r="EXJ51" s="8"/>
      <c r="EXK51" s="8"/>
      <c r="EXL51" s="13"/>
      <c r="EXM51" s="13"/>
      <c r="EXN51" s="14"/>
      <c r="EXO51" s="15"/>
      <c r="EXP51" s="13"/>
      <c r="EXQ51" s="9"/>
      <c r="EXR51" s="8"/>
      <c r="EXS51" s="8"/>
      <c r="EXT51" s="13"/>
      <c r="EXU51" s="13"/>
      <c r="EXV51" s="14"/>
      <c r="EXW51" s="15"/>
      <c r="EXX51" s="13"/>
      <c r="EXY51" s="9"/>
      <c r="EXZ51" s="8"/>
      <c r="EYA51" s="8"/>
      <c r="EYB51" s="13"/>
      <c r="EYC51" s="13"/>
      <c r="EYD51" s="14"/>
      <c r="EYE51" s="15"/>
      <c r="EYF51" s="13"/>
      <c r="EYG51" s="9"/>
      <c r="EYH51" s="8"/>
      <c r="EYI51" s="8"/>
      <c r="EYJ51" s="13"/>
      <c r="EYK51" s="13"/>
      <c r="EYL51" s="14"/>
      <c r="EYM51" s="15"/>
      <c r="EYN51" s="13"/>
      <c r="EYO51" s="9"/>
      <c r="EYP51" s="8"/>
      <c r="EYQ51" s="8"/>
      <c r="EYR51" s="13"/>
      <c r="EYS51" s="13"/>
      <c r="EYT51" s="14"/>
      <c r="EYU51" s="15"/>
      <c r="EYV51" s="13"/>
      <c r="EYW51" s="9"/>
      <c r="EYX51" s="8"/>
      <c r="EYY51" s="8"/>
      <c r="EYZ51" s="13"/>
      <c r="EZA51" s="13"/>
      <c r="EZB51" s="14"/>
      <c r="EZC51" s="15"/>
      <c r="EZD51" s="13"/>
      <c r="EZE51" s="9"/>
      <c r="EZF51" s="8"/>
      <c r="EZG51" s="8"/>
      <c r="EZH51" s="13"/>
      <c r="EZI51" s="13"/>
      <c r="EZJ51" s="14"/>
      <c r="EZK51" s="15"/>
      <c r="EZL51" s="13"/>
      <c r="EZM51" s="9"/>
      <c r="EZN51" s="8"/>
      <c r="EZO51" s="8"/>
      <c r="EZP51" s="13"/>
      <c r="EZQ51" s="13"/>
      <c r="EZR51" s="14"/>
      <c r="EZS51" s="15"/>
      <c r="EZT51" s="13"/>
      <c r="EZU51" s="9"/>
      <c r="EZV51" s="8"/>
      <c r="EZW51" s="8"/>
      <c r="EZX51" s="13"/>
      <c r="EZY51" s="13"/>
      <c r="EZZ51" s="14"/>
      <c r="FAA51" s="15"/>
      <c r="FAB51" s="13"/>
      <c r="FAC51" s="9"/>
      <c r="FAD51" s="8"/>
      <c r="FAE51" s="8"/>
      <c r="FAF51" s="13"/>
      <c r="FAG51" s="13"/>
      <c r="FAH51" s="14"/>
      <c r="FAI51" s="15"/>
      <c r="FAJ51" s="13"/>
      <c r="FAK51" s="9"/>
      <c r="FAL51" s="8"/>
      <c r="FAM51" s="8"/>
      <c r="FAN51" s="13"/>
      <c r="FAO51" s="13"/>
      <c r="FAP51" s="14"/>
      <c r="FAQ51" s="15"/>
      <c r="FAR51" s="13"/>
      <c r="FAS51" s="9"/>
      <c r="FAT51" s="8"/>
      <c r="FAU51" s="8"/>
      <c r="FAV51" s="13"/>
      <c r="FAW51" s="13"/>
      <c r="FAX51" s="14"/>
      <c r="FAY51" s="15"/>
      <c r="FAZ51" s="13"/>
      <c r="FBA51" s="9"/>
      <c r="FBB51" s="8"/>
      <c r="FBC51" s="8"/>
      <c r="FBD51" s="13"/>
      <c r="FBE51" s="13"/>
      <c r="FBF51" s="14"/>
      <c r="FBG51" s="15"/>
      <c r="FBH51" s="13"/>
      <c r="FBI51" s="9"/>
      <c r="FBJ51" s="8"/>
      <c r="FBK51" s="8"/>
      <c r="FBL51" s="13"/>
      <c r="FBM51" s="13"/>
      <c r="FBN51" s="14"/>
      <c r="FBO51" s="15"/>
      <c r="FBP51" s="13"/>
      <c r="FBQ51" s="9"/>
      <c r="FBR51" s="8"/>
      <c r="FBS51" s="8"/>
      <c r="FBT51" s="13"/>
      <c r="FBU51" s="13"/>
      <c r="FBV51" s="14"/>
      <c r="FBW51" s="15"/>
      <c r="FBX51" s="13"/>
      <c r="FBY51" s="9"/>
      <c r="FBZ51" s="8"/>
      <c r="FCA51" s="8"/>
      <c r="FCB51" s="13"/>
      <c r="FCC51" s="13"/>
      <c r="FCD51" s="14"/>
      <c r="FCE51" s="15"/>
      <c r="FCF51" s="13"/>
      <c r="FCG51" s="9"/>
      <c r="FCH51" s="8"/>
      <c r="FCI51" s="8"/>
      <c r="FCJ51" s="13"/>
      <c r="FCK51" s="13"/>
      <c r="FCL51" s="14"/>
      <c r="FCM51" s="15"/>
      <c r="FCN51" s="13"/>
      <c r="FCO51" s="9"/>
      <c r="FCP51" s="8"/>
      <c r="FCQ51" s="8"/>
      <c r="FCR51" s="13"/>
      <c r="FCS51" s="13"/>
      <c r="FCT51" s="14"/>
      <c r="FCU51" s="15"/>
      <c r="FCV51" s="13"/>
      <c r="FCW51" s="9"/>
      <c r="FCX51" s="8"/>
      <c r="FCY51" s="8"/>
      <c r="FCZ51" s="13"/>
      <c r="FDA51" s="13"/>
      <c r="FDB51" s="14"/>
      <c r="FDC51" s="15"/>
      <c r="FDD51" s="13"/>
      <c r="FDE51" s="9"/>
      <c r="FDF51" s="8"/>
      <c r="FDG51" s="8"/>
      <c r="FDH51" s="13"/>
      <c r="FDI51" s="13"/>
      <c r="FDJ51" s="14"/>
      <c r="FDK51" s="15"/>
      <c r="FDL51" s="13"/>
      <c r="FDM51" s="9"/>
      <c r="FDN51" s="8"/>
      <c r="FDO51" s="8"/>
      <c r="FDP51" s="13"/>
      <c r="FDQ51" s="13"/>
      <c r="FDR51" s="14"/>
      <c r="FDS51" s="15"/>
      <c r="FDT51" s="13"/>
      <c r="FDU51" s="9"/>
      <c r="FDV51" s="8"/>
      <c r="FDW51" s="8"/>
      <c r="FDX51" s="13"/>
      <c r="FDY51" s="13"/>
      <c r="FDZ51" s="14"/>
      <c r="FEA51" s="15"/>
      <c r="FEB51" s="13"/>
      <c r="FEC51" s="9"/>
      <c r="FED51" s="8"/>
      <c r="FEE51" s="8"/>
      <c r="FEF51" s="13"/>
      <c r="FEG51" s="13"/>
      <c r="FEH51" s="14"/>
      <c r="FEI51" s="15"/>
      <c r="FEJ51" s="13"/>
      <c r="FEK51" s="9"/>
      <c r="FEL51" s="8"/>
      <c r="FEM51" s="8"/>
      <c r="FEN51" s="13"/>
      <c r="FEO51" s="13"/>
      <c r="FEP51" s="14"/>
      <c r="FEQ51" s="15"/>
      <c r="FER51" s="13"/>
      <c r="FES51" s="9"/>
      <c r="FET51" s="8"/>
      <c r="FEU51" s="8"/>
      <c r="FEV51" s="13"/>
      <c r="FEW51" s="13"/>
      <c r="FEX51" s="14"/>
      <c r="FEY51" s="15"/>
      <c r="FEZ51" s="13"/>
      <c r="FFA51" s="9"/>
      <c r="FFB51" s="8"/>
      <c r="FFC51" s="8"/>
      <c r="FFD51" s="13"/>
      <c r="FFE51" s="13"/>
      <c r="FFF51" s="14"/>
      <c r="FFG51" s="15"/>
      <c r="FFH51" s="13"/>
      <c r="FFI51" s="9"/>
      <c r="FFJ51" s="8"/>
      <c r="FFK51" s="8"/>
      <c r="FFL51" s="13"/>
      <c r="FFM51" s="13"/>
      <c r="FFN51" s="14"/>
      <c r="FFO51" s="15"/>
      <c r="FFP51" s="13"/>
      <c r="FFQ51" s="9"/>
      <c r="FFR51" s="8"/>
      <c r="FFS51" s="8"/>
      <c r="FFT51" s="13"/>
      <c r="FFU51" s="13"/>
      <c r="FFV51" s="14"/>
      <c r="FFW51" s="15"/>
      <c r="FFX51" s="13"/>
      <c r="FFY51" s="9"/>
      <c r="FFZ51" s="8"/>
      <c r="FGA51" s="8"/>
      <c r="FGB51" s="13"/>
      <c r="FGC51" s="13"/>
      <c r="FGD51" s="14"/>
      <c r="FGE51" s="15"/>
      <c r="FGF51" s="13"/>
      <c r="FGG51" s="9"/>
      <c r="FGH51" s="8"/>
      <c r="FGI51" s="8"/>
      <c r="FGJ51" s="13"/>
      <c r="FGK51" s="13"/>
      <c r="FGL51" s="14"/>
      <c r="FGM51" s="15"/>
      <c r="FGN51" s="13"/>
      <c r="FGO51" s="9"/>
      <c r="FGP51" s="8"/>
      <c r="FGQ51" s="8"/>
      <c r="FGR51" s="13"/>
      <c r="FGS51" s="13"/>
      <c r="FGT51" s="14"/>
      <c r="FGU51" s="15"/>
      <c r="FGV51" s="13"/>
      <c r="FGW51" s="9"/>
      <c r="FGX51" s="8"/>
      <c r="FGY51" s="8"/>
      <c r="FGZ51" s="13"/>
      <c r="FHA51" s="13"/>
      <c r="FHB51" s="14"/>
      <c r="FHC51" s="15"/>
      <c r="FHD51" s="13"/>
      <c r="FHE51" s="9"/>
      <c r="FHF51" s="8"/>
      <c r="FHG51" s="8"/>
      <c r="FHH51" s="13"/>
      <c r="FHI51" s="13"/>
      <c r="FHJ51" s="14"/>
      <c r="FHK51" s="15"/>
      <c r="FHL51" s="13"/>
      <c r="FHM51" s="9"/>
      <c r="FHN51" s="8"/>
      <c r="FHO51" s="8"/>
      <c r="FHP51" s="13"/>
      <c r="FHQ51" s="13"/>
      <c r="FHR51" s="14"/>
      <c r="FHS51" s="15"/>
      <c r="FHT51" s="13"/>
      <c r="FHU51" s="9"/>
      <c r="FHV51" s="8"/>
      <c r="FHW51" s="8"/>
      <c r="FHX51" s="13"/>
      <c r="FHY51" s="13"/>
      <c r="FHZ51" s="14"/>
      <c r="FIA51" s="15"/>
      <c r="FIB51" s="13"/>
      <c r="FIC51" s="9"/>
      <c r="FID51" s="8"/>
      <c r="FIE51" s="8"/>
      <c r="FIF51" s="13"/>
      <c r="FIG51" s="13"/>
      <c r="FIH51" s="14"/>
      <c r="FII51" s="15"/>
      <c r="FIJ51" s="13"/>
      <c r="FIK51" s="9"/>
      <c r="FIL51" s="8"/>
      <c r="FIM51" s="8"/>
      <c r="FIN51" s="13"/>
      <c r="FIO51" s="13"/>
      <c r="FIP51" s="14"/>
      <c r="FIQ51" s="15"/>
      <c r="FIR51" s="13"/>
      <c r="FIS51" s="9"/>
      <c r="FIT51" s="8"/>
      <c r="FIU51" s="8"/>
      <c r="FIV51" s="13"/>
      <c r="FIW51" s="13"/>
      <c r="FIX51" s="14"/>
      <c r="FIY51" s="15"/>
      <c r="FIZ51" s="13"/>
      <c r="FJA51" s="9"/>
      <c r="FJB51" s="8"/>
      <c r="FJC51" s="8"/>
      <c r="FJD51" s="13"/>
      <c r="FJE51" s="13"/>
      <c r="FJF51" s="14"/>
      <c r="FJG51" s="15"/>
      <c r="FJH51" s="13"/>
      <c r="FJI51" s="9"/>
      <c r="FJJ51" s="8"/>
      <c r="FJK51" s="8"/>
      <c r="FJL51" s="13"/>
      <c r="FJM51" s="13"/>
      <c r="FJN51" s="14"/>
      <c r="FJO51" s="15"/>
      <c r="FJP51" s="13"/>
      <c r="FJQ51" s="9"/>
      <c r="FJR51" s="8"/>
      <c r="FJS51" s="8"/>
      <c r="FJT51" s="13"/>
      <c r="FJU51" s="13"/>
      <c r="FJV51" s="14"/>
      <c r="FJW51" s="15"/>
      <c r="FJX51" s="13"/>
      <c r="FJY51" s="9"/>
      <c r="FJZ51" s="8"/>
      <c r="FKA51" s="8"/>
      <c r="FKB51" s="13"/>
      <c r="FKC51" s="13"/>
      <c r="FKD51" s="14"/>
      <c r="FKE51" s="15"/>
      <c r="FKF51" s="13"/>
      <c r="FKG51" s="9"/>
      <c r="FKH51" s="8"/>
      <c r="FKI51" s="8"/>
      <c r="FKJ51" s="13"/>
      <c r="FKK51" s="13"/>
      <c r="FKL51" s="14"/>
      <c r="FKM51" s="15"/>
      <c r="FKN51" s="13"/>
      <c r="FKO51" s="9"/>
      <c r="FKP51" s="8"/>
      <c r="FKQ51" s="8"/>
      <c r="FKR51" s="13"/>
      <c r="FKS51" s="13"/>
      <c r="FKT51" s="14"/>
      <c r="FKU51" s="15"/>
      <c r="FKV51" s="13"/>
      <c r="FKW51" s="9"/>
      <c r="FKX51" s="8"/>
      <c r="FKY51" s="8"/>
      <c r="FKZ51" s="13"/>
      <c r="FLA51" s="13"/>
      <c r="FLB51" s="14"/>
      <c r="FLC51" s="15"/>
      <c r="FLD51" s="13"/>
      <c r="FLE51" s="9"/>
      <c r="FLF51" s="8"/>
      <c r="FLG51" s="8"/>
      <c r="FLH51" s="13"/>
      <c r="FLI51" s="13"/>
      <c r="FLJ51" s="14"/>
      <c r="FLK51" s="15"/>
      <c r="FLL51" s="13"/>
      <c r="FLM51" s="9"/>
      <c r="FLN51" s="8"/>
      <c r="FLO51" s="8"/>
      <c r="FLP51" s="13"/>
      <c r="FLQ51" s="13"/>
      <c r="FLR51" s="14"/>
      <c r="FLS51" s="15"/>
      <c r="FLT51" s="13"/>
      <c r="FLU51" s="9"/>
      <c r="FLV51" s="8"/>
      <c r="FLW51" s="8"/>
      <c r="FLX51" s="13"/>
      <c r="FLY51" s="13"/>
      <c r="FLZ51" s="14"/>
      <c r="FMA51" s="15"/>
      <c r="FMB51" s="13"/>
      <c r="FMC51" s="9"/>
      <c r="FMD51" s="8"/>
      <c r="FME51" s="8"/>
      <c r="FMF51" s="13"/>
      <c r="FMG51" s="13"/>
      <c r="FMH51" s="14"/>
      <c r="FMI51" s="15"/>
      <c r="FMJ51" s="13"/>
      <c r="FMK51" s="9"/>
      <c r="FML51" s="8"/>
      <c r="FMM51" s="8"/>
      <c r="FMN51" s="13"/>
      <c r="FMO51" s="13"/>
      <c r="FMP51" s="14"/>
      <c r="FMQ51" s="15"/>
      <c r="FMR51" s="13"/>
      <c r="FMS51" s="9"/>
      <c r="FMT51" s="8"/>
      <c r="FMU51" s="8"/>
      <c r="FMV51" s="13"/>
      <c r="FMW51" s="13"/>
      <c r="FMX51" s="14"/>
      <c r="FMY51" s="15"/>
      <c r="FMZ51" s="13"/>
      <c r="FNA51" s="9"/>
      <c r="FNB51" s="8"/>
      <c r="FNC51" s="8"/>
      <c r="FND51" s="13"/>
      <c r="FNE51" s="13"/>
      <c r="FNF51" s="14"/>
      <c r="FNG51" s="15"/>
      <c r="FNH51" s="13"/>
      <c r="FNI51" s="9"/>
      <c r="FNJ51" s="8"/>
      <c r="FNK51" s="8"/>
      <c r="FNL51" s="13"/>
      <c r="FNM51" s="13"/>
      <c r="FNN51" s="14"/>
      <c r="FNO51" s="15"/>
      <c r="FNP51" s="13"/>
      <c r="FNQ51" s="9"/>
      <c r="FNR51" s="8"/>
      <c r="FNS51" s="8"/>
      <c r="FNT51" s="13"/>
      <c r="FNU51" s="13"/>
      <c r="FNV51" s="14"/>
      <c r="FNW51" s="15"/>
      <c r="FNX51" s="13"/>
      <c r="FNY51" s="9"/>
      <c r="FNZ51" s="8"/>
      <c r="FOA51" s="8"/>
      <c r="FOB51" s="13"/>
      <c r="FOC51" s="13"/>
      <c r="FOD51" s="14"/>
      <c r="FOE51" s="15"/>
      <c r="FOF51" s="13"/>
      <c r="FOG51" s="9"/>
      <c r="FOH51" s="8"/>
      <c r="FOI51" s="8"/>
      <c r="FOJ51" s="13"/>
      <c r="FOK51" s="13"/>
      <c r="FOL51" s="14"/>
      <c r="FOM51" s="15"/>
      <c r="FON51" s="13"/>
      <c r="FOO51" s="9"/>
      <c r="FOP51" s="8"/>
      <c r="FOQ51" s="8"/>
      <c r="FOR51" s="13"/>
      <c r="FOS51" s="13"/>
      <c r="FOT51" s="14"/>
      <c r="FOU51" s="15"/>
      <c r="FOV51" s="13"/>
      <c r="FOW51" s="9"/>
      <c r="FOX51" s="8"/>
      <c r="FOY51" s="8"/>
      <c r="FOZ51" s="13"/>
      <c r="FPA51" s="13"/>
      <c r="FPB51" s="14"/>
      <c r="FPC51" s="15"/>
      <c r="FPD51" s="13"/>
      <c r="FPE51" s="9"/>
      <c r="FPF51" s="8"/>
      <c r="FPG51" s="8"/>
      <c r="FPH51" s="13"/>
      <c r="FPI51" s="13"/>
      <c r="FPJ51" s="14"/>
      <c r="FPK51" s="15"/>
      <c r="FPL51" s="13"/>
      <c r="FPM51" s="9"/>
      <c r="FPN51" s="8"/>
      <c r="FPO51" s="8"/>
      <c r="FPP51" s="13"/>
      <c r="FPQ51" s="13"/>
      <c r="FPR51" s="14"/>
      <c r="FPS51" s="15"/>
      <c r="FPT51" s="13"/>
      <c r="FPU51" s="9"/>
      <c r="FPV51" s="8"/>
      <c r="FPW51" s="8"/>
      <c r="FPX51" s="13"/>
      <c r="FPY51" s="13"/>
      <c r="FPZ51" s="14"/>
      <c r="FQA51" s="15"/>
      <c r="FQB51" s="13"/>
      <c r="FQC51" s="9"/>
      <c r="FQD51" s="8"/>
      <c r="FQE51" s="8"/>
      <c r="FQF51" s="13"/>
      <c r="FQG51" s="13"/>
      <c r="FQH51" s="14"/>
      <c r="FQI51" s="15"/>
      <c r="FQJ51" s="13"/>
      <c r="FQK51" s="9"/>
      <c r="FQL51" s="8"/>
      <c r="FQM51" s="8"/>
      <c r="FQN51" s="13"/>
      <c r="FQO51" s="13"/>
      <c r="FQP51" s="14"/>
      <c r="FQQ51" s="15"/>
      <c r="FQR51" s="13"/>
      <c r="FQS51" s="9"/>
      <c r="FQT51" s="8"/>
      <c r="FQU51" s="8"/>
      <c r="FQV51" s="13"/>
      <c r="FQW51" s="13"/>
      <c r="FQX51" s="14"/>
      <c r="FQY51" s="15"/>
      <c r="FQZ51" s="13"/>
      <c r="FRA51" s="9"/>
      <c r="FRB51" s="8"/>
      <c r="FRC51" s="8"/>
      <c r="FRD51" s="13"/>
      <c r="FRE51" s="13"/>
      <c r="FRF51" s="14"/>
      <c r="FRG51" s="15"/>
      <c r="FRH51" s="13"/>
      <c r="FRI51" s="9"/>
      <c r="FRJ51" s="8"/>
      <c r="FRK51" s="8"/>
      <c r="FRL51" s="13"/>
      <c r="FRM51" s="13"/>
      <c r="FRN51" s="14"/>
      <c r="FRO51" s="15"/>
      <c r="FRP51" s="13"/>
      <c r="FRQ51" s="9"/>
      <c r="FRR51" s="8"/>
      <c r="FRS51" s="8"/>
      <c r="FRT51" s="13"/>
      <c r="FRU51" s="13"/>
      <c r="FRV51" s="14"/>
      <c r="FRW51" s="15"/>
      <c r="FRX51" s="13"/>
      <c r="FRY51" s="9"/>
      <c r="FRZ51" s="8"/>
      <c r="FSA51" s="8"/>
      <c r="FSB51" s="13"/>
      <c r="FSC51" s="13"/>
      <c r="FSD51" s="14"/>
      <c r="FSE51" s="15"/>
      <c r="FSF51" s="13"/>
      <c r="FSG51" s="9"/>
      <c r="FSH51" s="8"/>
      <c r="FSI51" s="8"/>
      <c r="FSJ51" s="13"/>
      <c r="FSK51" s="13"/>
      <c r="FSL51" s="14"/>
      <c r="FSM51" s="15"/>
      <c r="FSN51" s="13"/>
      <c r="FSO51" s="9"/>
      <c r="FSP51" s="8"/>
      <c r="FSQ51" s="8"/>
      <c r="FSR51" s="13"/>
      <c r="FSS51" s="13"/>
      <c r="FST51" s="14"/>
      <c r="FSU51" s="15"/>
      <c r="FSV51" s="13"/>
      <c r="FSW51" s="9"/>
      <c r="FSX51" s="8"/>
      <c r="FSY51" s="8"/>
      <c r="FSZ51" s="13"/>
      <c r="FTA51" s="13"/>
      <c r="FTB51" s="14"/>
      <c r="FTC51" s="15"/>
      <c r="FTD51" s="13"/>
      <c r="FTE51" s="9"/>
      <c r="FTF51" s="8"/>
      <c r="FTG51" s="8"/>
      <c r="FTH51" s="13"/>
      <c r="FTI51" s="13"/>
      <c r="FTJ51" s="14"/>
      <c r="FTK51" s="15"/>
      <c r="FTL51" s="13"/>
      <c r="FTM51" s="9"/>
      <c r="FTN51" s="8"/>
      <c r="FTO51" s="8"/>
      <c r="FTP51" s="13"/>
      <c r="FTQ51" s="13"/>
      <c r="FTR51" s="14"/>
      <c r="FTS51" s="15"/>
      <c r="FTT51" s="13"/>
      <c r="FTU51" s="9"/>
      <c r="FTV51" s="8"/>
      <c r="FTW51" s="8"/>
      <c r="FTX51" s="13"/>
      <c r="FTY51" s="13"/>
      <c r="FTZ51" s="14"/>
      <c r="FUA51" s="15"/>
      <c r="FUB51" s="13"/>
      <c r="FUC51" s="9"/>
      <c r="FUD51" s="8"/>
      <c r="FUE51" s="8"/>
      <c r="FUF51" s="13"/>
      <c r="FUG51" s="13"/>
      <c r="FUH51" s="14"/>
      <c r="FUI51" s="15"/>
      <c r="FUJ51" s="13"/>
      <c r="FUK51" s="9"/>
      <c r="FUL51" s="8"/>
      <c r="FUM51" s="8"/>
      <c r="FUN51" s="13"/>
      <c r="FUO51" s="13"/>
      <c r="FUP51" s="14"/>
      <c r="FUQ51" s="15"/>
      <c r="FUR51" s="13"/>
      <c r="FUS51" s="9"/>
      <c r="FUT51" s="8"/>
      <c r="FUU51" s="8"/>
      <c r="FUV51" s="13"/>
      <c r="FUW51" s="13"/>
      <c r="FUX51" s="14"/>
      <c r="FUY51" s="15"/>
      <c r="FUZ51" s="13"/>
      <c r="FVA51" s="9"/>
      <c r="FVB51" s="8"/>
      <c r="FVC51" s="8"/>
      <c r="FVD51" s="13"/>
      <c r="FVE51" s="13"/>
      <c r="FVF51" s="14"/>
      <c r="FVG51" s="15"/>
      <c r="FVH51" s="13"/>
      <c r="FVI51" s="9"/>
      <c r="FVJ51" s="8"/>
      <c r="FVK51" s="8"/>
      <c r="FVL51" s="13"/>
      <c r="FVM51" s="13"/>
      <c r="FVN51" s="14"/>
      <c r="FVO51" s="15"/>
      <c r="FVP51" s="13"/>
      <c r="FVQ51" s="9"/>
      <c r="FVR51" s="8"/>
      <c r="FVS51" s="8"/>
      <c r="FVT51" s="13"/>
      <c r="FVU51" s="13"/>
      <c r="FVV51" s="14"/>
      <c r="FVW51" s="15"/>
      <c r="FVX51" s="13"/>
      <c r="FVY51" s="9"/>
      <c r="FVZ51" s="8"/>
      <c r="FWA51" s="8"/>
      <c r="FWB51" s="13"/>
      <c r="FWC51" s="13"/>
      <c r="FWD51" s="14"/>
      <c r="FWE51" s="15"/>
      <c r="FWF51" s="13"/>
      <c r="FWG51" s="9"/>
      <c r="FWH51" s="8"/>
      <c r="FWI51" s="8"/>
      <c r="FWJ51" s="13"/>
      <c r="FWK51" s="13"/>
      <c r="FWL51" s="14"/>
      <c r="FWM51" s="15"/>
      <c r="FWN51" s="13"/>
      <c r="FWO51" s="9"/>
      <c r="FWP51" s="8"/>
      <c r="FWQ51" s="8"/>
      <c r="FWR51" s="13"/>
      <c r="FWS51" s="13"/>
      <c r="FWT51" s="14"/>
      <c r="FWU51" s="15"/>
      <c r="FWV51" s="13"/>
      <c r="FWW51" s="9"/>
      <c r="FWX51" s="8"/>
      <c r="FWY51" s="8"/>
      <c r="FWZ51" s="13"/>
      <c r="FXA51" s="13"/>
      <c r="FXB51" s="14"/>
      <c r="FXC51" s="15"/>
      <c r="FXD51" s="13"/>
      <c r="FXE51" s="9"/>
      <c r="FXF51" s="8"/>
      <c r="FXG51" s="8"/>
      <c r="FXH51" s="13"/>
      <c r="FXI51" s="13"/>
      <c r="FXJ51" s="14"/>
      <c r="FXK51" s="15"/>
      <c r="FXL51" s="13"/>
      <c r="FXM51" s="9"/>
      <c r="FXN51" s="8"/>
      <c r="FXO51" s="8"/>
      <c r="FXP51" s="13"/>
      <c r="FXQ51" s="13"/>
      <c r="FXR51" s="14"/>
      <c r="FXS51" s="15"/>
      <c r="FXT51" s="13"/>
      <c r="FXU51" s="9"/>
      <c r="FXV51" s="8"/>
      <c r="FXW51" s="8"/>
      <c r="FXX51" s="13"/>
      <c r="FXY51" s="13"/>
      <c r="FXZ51" s="14"/>
      <c r="FYA51" s="15"/>
      <c r="FYB51" s="13"/>
      <c r="FYC51" s="9"/>
      <c r="FYD51" s="8"/>
      <c r="FYE51" s="8"/>
      <c r="FYF51" s="13"/>
      <c r="FYG51" s="13"/>
      <c r="FYH51" s="14"/>
      <c r="FYI51" s="15"/>
      <c r="FYJ51" s="13"/>
      <c r="FYK51" s="9"/>
      <c r="FYL51" s="8"/>
      <c r="FYM51" s="8"/>
      <c r="FYN51" s="13"/>
      <c r="FYO51" s="13"/>
      <c r="FYP51" s="14"/>
      <c r="FYQ51" s="15"/>
      <c r="FYR51" s="13"/>
      <c r="FYS51" s="9"/>
      <c r="FYT51" s="8"/>
      <c r="FYU51" s="8"/>
      <c r="FYV51" s="13"/>
      <c r="FYW51" s="13"/>
      <c r="FYX51" s="14"/>
      <c r="FYY51" s="15"/>
      <c r="FYZ51" s="13"/>
      <c r="FZA51" s="9"/>
      <c r="FZB51" s="8"/>
      <c r="FZC51" s="8"/>
      <c r="FZD51" s="13"/>
      <c r="FZE51" s="13"/>
      <c r="FZF51" s="14"/>
      <c r="FZG51" s="15"/>
      <c r="FZH51" s="13"/>
      <c r="FZI51" s="9"/>
      <c r="FZJ51" s="8"/>
      <c r="FZK51" s="8"/>
      <c r="FZL51" s="13"/>
      <c r="FZM51" s="13"/>
      <c r="FZN51" s="14"/>
      <c r="FZO51" s="15"/>
      <c r="FZP51" s="13"/>
      <c r="FZQ51" s="9"/>
      <c r="FZR51" s="8"/>
      <c r="FZS51" s="8"/>
      <c r="FZT51" s="13"/>
      <c r="FZU51" s="13"/>
      <c r="FZV51" s="14"/>
      <c r="FZW51" s="15"/>
      <c r="FZX51" s="13"/>
      <c r="FZY51" s="9"/>
      <c r="FZZ51" s="8"/>
      <c r="GAA51" s="8"/>
      <c r="GAB51" s="13"/>
      <c r="GAC51" s="13"/>
      <c r="GAD51" s="14"/>
      <c r="GAE51" s="15"/>
      <c r="GAF51" s="13"/>
      <c r="GAG51" s="9"/>
      <c r="GAH51" s="8"/>
      <c r="GAI51" s="8"/>
      <c r="GAJ51" s="13"/>
      <c r="GAK51" s="13"/>
      <c r="GAL51" s="14"/>
      <c r="GAM51" s="15"/>
      <c r="GAN51" s="13"/>
      <c r="GAO51" s="9"/>
      <c r="GAP51" s="8"/>
      <c r="GAQ51" s="8"/>
      <c r="GAR51" s="13"/>
      <c r="GAS51" s="13"/>
      <c r="GAT51" s="14"/>
      <c r="GAU51" s="15"/>
      <c r="GAV51" s="13"/>
      <c r="GAW51" s="9"/>
      <c r="GAX51" s="8"/>
      <c r="GAY51" s="8"/>
      <c r="GAZ51" s="13"/>
      <c r="GBA51" s="13"/>
      <c r="GBB51" s="14"/>
      <c r="GBC51" s="15"/>
      <c r="GBD51" s="13"/>
      <c r="GBE51" s="9"/>
      <c r="GBF51" s="8"/>
      <c r="GBG51" s="8"/>
      <c r="GBH51" s="13"/>
      <c r="GBI51" s="13"/>
      <c r="GBJ51" s="14"/>
      <c r="GBK51" s="15"/>
      <c r="GBL51" s="13"/>
      <c r="GBM51" s="9"/>
      <c r="GBN51" s="8"/>
      <c r="GBO51" s="8"/>
      <c r="GBP51" s="13"/>
      <c r="GBQ51" s="13"/>
      <c r="GBR51" s="14"/>
      <c r="GBS51" s="15"/>
      <c r="GBT51" s="13"/>
      <c r="GBU51" s="9"/>
      <c r="GBV51" s="8"/>
      <c r="GBW51" s="8"/>
      <c r="GBX51" s="13"/>
      <c r="GBY51" s="13"/>
      <c r="GBZ51" s="14"/>
      <c r="GCA51" s="15"/>
      <c r="GCB51" s="13"/>
      <c r="GCC51" s="9"/>
      <c r="GCD51" s="8"/>
      <c r="GCE51" s="8"/>
      <c r="GCF51" s="13"/>
      <c r="GCG51" s="13"/>
      <c r="GCH51" s="14"/>
      <c r="GCI51" s="15"/>
      <c r="GCJ51" s="13"/>
      <c r="GCK51" s="9"/>
      <c r="GCL51" s="8"/>
      <c r="GCM51" s="8"/>
      <c r="GCN51" s="13"/>
      <c r="GCO51" s="13"/>
      <c r="GCP51" s="14"/>
      <c r="GCQ51" s="15"/>
      <c r="GCR51" s="13"/>
      <c r="GCS51" s="9"/>
      <c r="GCT51" s="8"/>
      <c r="GCU51" s="8"/>
      <c r="GCV51" s="13"/>
      <c r="GCW51" s="13"/>
      <c r="GCX51" s="14"/>
      <c r="GCY51" s="15"/>
      <c r="GCZ51" s="13"/>
      <c r="GDA51" s="9"/>
      <c r="GDB51" s="8"/>
      <c r="GDC51" s="8"/>
      <c r="GDD51" s="13"/>
      <c r="GDE51" s="13"/>
      <c r="GDF51" s="14"/>
      <c r="GDG51" s="15"/>
      <c r="GDH51" s="13"/>
      <c r="GDI51" s="9"/>
      <c r="GDJ51" s="8"/>
      <c r="GDK51" s="8"/>
      <c r="GDL51" s="13"/>
      <c r="GDM51" s="13"/>
      <c r="GDN51" s="14"/>
      <c r="GDO51" s="15"/>
      <c r="GDP51" s="13"/>
      <c r="GDQ51" s="9"/>
      <c r="GDR51" s="8"/>
      <c r="GDS51" s="8"/>
      <c r="GDT51" s="13"/>
      <c r="GDU51" s="13"/>
      <c r="GDV51" s="14"/>
      <c r="GDW51" s="15"/>
      <c r="GDX51" s="13"/>
      <c r="GDY51" s="9"/>
      <c r="GDZ51" s="8"/>
      <c r="GEA51" s="8"/>
      <c r="GEB51" s="13"/>
      <c r="GEC51" s="13"/>
      <c r="GED51" s="14"/>
      <c r="GEE51" s="15"/>
      <c r="GEF51" s="13"/>
      <c r="GEG51" s="9"/>
      <c r="GEH51" s="8"/>
      <c r="GEI51" s="8"/>
      <c r="GEJ51" s="13"/>
      <c r="GEK51" s="13"/>
      <c r="GEL51" s="14"/>
      <c r="GEM51" s="15"/>
      <c r="GEN51" s="13"/>
      <c r="GEO51" s="9"/>
      <c r="GEP51" s="8"/>
      <c r="GEQ51" s="8"/>
      <c r="GER51" s="13"/>
      <c r="GES51" s="13"/>
      <c r="GET51" s="14"/>
      <c r="GEU51" s="15"/>
      <c r="GEV51" s="13"/>
      <c r="GEW51" s="9"/>
      <c r="GEX51" s="8"/>
      <c r="GEY51" s="8"/>
      <c r="GEZ51" s="13"/>
      <c r="GFA51" s="13"/>
      <c r="GFB51" s="14"/>
      <c r="GFC51" s="15"/>
      <c r="GFD51" s="13"/>
      <c r="GFE51" s="9"/>
      <c r="GFF51" s="8"/>
      <c r="GFG51" s="8"/>
      <c r="GFH51" s="13"/>
      <c r="GFI51" s="13"/>
      <c r="GFJ51" s="14"/>
      <c r="GFK51" s="15"/>
      <c r="GFL51" s="13"/>
      <c r="GFM51" s="9"/>
      <c r="GFN51" s="8"/>
      <c r="GFO51" s="8"/>
      <c r="GFP51" s="13"/>
      <c r="GFQ51" s="13"/>
      <c r="GFR51" s="14"/>
      <c r="GFS51" s="15"/>
      <c r="GFT51" s="13"/>
      <c r="GFU51" s="9"/>
      <c r="GFV51" s="8"/>
      <c r="GFW51" s="8"/>
      <c r="GFX51" s="13"/>
      <c r="GFY51" s="13"/>
      <c r="GFZ51" s="14"/>
      <c r="GGA51" s="15"/>
      <c r="GGB51" s="13"/>
      <c r="GGC51" s="9"/>
      <c r="GGD51" s="8"/>
      <c r="GGE51" s="8"/>
      <c r="GGF51" s="13"/>
      <c r="GGG51" s="13"/>
      <c r="GGH51" s="14"/>
      <c r="GGI51" s="15"/>
      <c r="GGJ51" s="13"/>
      <c r="GGK51" s="9"/>
      <c r="GGL51" s="8"/>
      <c r="GGM51" s="8"/>
      <c r="GGN51" s="13"/>
      <c r="GGO51" s="13"/>
      <c r="GGP51" s="14"/>
      <c r="GGQ51" s="15"/>
      <c r="GGR51" s="13"/>
      <c r="GGS51" s="9"/>
      <c r="GGT51" s="8"/>
      <c r="GGU51" s="8"/>
      <c r="GGV51" s="13"/>
      <c r="GGW51" s="13"/>
      <c r="GGX51" s="14"/>
      <c r="GGY51" s="15"/>
      <c r="GGZ51" s="13"/>
      <c r="GHA51" s="9"/>
      <c r="GHB51" s="8"/>
      <c r="GHC51" s="8"/>
      <c r="GHD51" s="13"/>
      <c r="GHE51" s="13"/>
      <c r="GHF51" s="14"/>
      <c r="GHG51" s="15"/>
      <c r="GHH51" s="13"/>
      <c r="GHI51" s="9"/>
      <c r="GHJ51" s="8"/>
      <c r="GHK51" s="8"/>
      <c r="GHL51" s="13"/>
      <c r="GHM51" s="13"/>
      <c r="GHN51" s="14"/>
      <c r="GHO51" s="15"/>
      <c r="GHP51" s="13"/>
      <c r="GHQ51" s="9"/>
      <c r="GHR51" s="8"/>
      <c r="GHS51" s="8"/>
      <c r="GHT51" s="13"/>
      <c r="GHU51" s="13"/>
      <c r="GHV51" s="14"/>
      <c r="GHW51" s="15"/>
      <c r="GHX51" s="13"/>
      <c r="GHY51" s="9"/>
      <c r="GHZ51" s="8"/>
      <c r="GIA51" s="8"/>
      <c r="GIB51" s="13"/>
      <c r="GIC51" s="13"/>
      <c r="GID51" s="14"/>
      <c r="GIE51" s="15"/>
      <c r="GIF51" s="13"/>
      <c r="GIG51" s="9"/>
      <c r="GIH51" s="8"/>
      <c r="GII51" s="8"/>
      <c r="GIJ51" s="13"/>
      <c r="GIK51" s="13"/>
      <c r="GIL51" s="14"/>
      <c r="GIM51" s="15"/>
      <c r="GIN51" s="13"/>
      <c r="GIO51" s="9"/>
      <c r="GIP51" s="8"/>
      <c r="GIQ51" s="8"/>
      <c r="GIR51" s="13"/>
      <c r="GIS51" s="13"/>
      <c r="GIT51" s="14"/>
      <c r="GIU51" s="15"/>
      <c r="GIV51" s="13"/>
      <c r="GIW51" s="9"/>
      <c r="GIX51" s="8"/>
      <c r="GIY51" s="8"/>
      <c r="GIZ51" s="13"/>
      <c r="GJA51" s="13"/>
      <c r="GJB51" s="14"/>
      <c r="GJC51" s="15"/>
      <c r="GJD51" s="13"/>
      <c r="GJE51" s="9"/>
      <c r="GJF51" s="8"/>
      <c r="GJG51" s="8"/>
      <c r="GJH51" s="13"/>
      <c r="GJI51" s="13"/>
      <c r="GJJ51" s="14"/>
      <c r="GJK51" s="15"/>
      <c r="GJL51" s="13"/>
      <c r="GJM51" s="9"/>
      <c r="GJN51" s="8"/>
      <c r="GJO51" s="8"/>
      <c r="GJP51" s="13"/>
      <c r="GJQ51" s="13"/>
      <c r="GJR51" s="14"/>
      <c r="GJS51" s="15"/>
      <c r="GJT51" s="13"/>
      <c r="GJU51" s="9"/>
      <c r="GJV51" s="8"/>
      <c r="GJW51" s="8"/>
      <c r="GJX51" s="13"/>
      <c r="GJY51" s="13"/>
      <c r="GJZ51" s="14"/>
      <c r="GKA51" s="15"/>
      <c r="GKB51" s="13"/>
      <c r="GKC51" s="9"/>
      <c r="GKD51" s="8"/>
      <c r="GKE51" s="8"/>
      <c r="GKF51" s="13"/>
      <c r="GKG51" s="13"/>
      <c r="GKH51" s="14"/>
      <c r="GKI51" s="15"/>
      <c r="GKJ51" s="13"/>
      <c r="GKK51" s="9"/>
      <c r="GKL51" s="8"/>
      <c r="GKM51" s="8"/>
      <c r="GKN51" s="13"/>
      <c r="GKO51" s="13"/>
      <c r="GKP51" s="14"/>
      <c r="GKQ51" s="15"/>
      <c r="GKR51" s="13"/>
      <c r="GKS51" s="9"/>
      <c r="GKT51" s="8"/>
      <c r="GKU51" s="8"/>
      <c r="GKV51" s="13"/>
      <c r="GKW51" s="13"/>
      <c r="GKX51" s="14"/>
      <c r="GKY51" s="15"/>
      <c r="GKZ51" s="13"/>
      <c r="GLA51" s="9"/>
      <c r="GLB51" s="8"/>
      <c r="GLC51" s="8"/>
      <c r="GLD51" s="13"/>
      <c r="GLE51" s="13"/>
      <c r="GLF51" s="14"/>
      <c r="GLG51" s="15"/>
      <c r="GLH51" s="13"/>
      <c r="GLI51" s="9"/>
      <c r="GLJ51" s="8"/>
      <c r="GLK51" s="8"/>
      <c r="GLL51" s="13"/>
      <c r="GLM51" s="13"/>
      <c r="GLN51" s="14"/>
      <c r="GLO51" s="15"/>
      <c r="GLP51" s="13"/>
      <c r="GLQ51" s="9"/>
      <c r="GLR51" s="8"/>
      <c r="GLS51" s="8"/>
      <c r="GLT51" s="13"/>
      <c r="GLU51" s="13"/>
      <c r="GLV51" s="14"/>
      <c r="GLW51" s="15"/>
      <c r="GLX51" s="13"/>
      <c r="GLY51" s="9"/>
      <c r="GLZ51" s="8"/>
      <c r="GMA51" s="8"/>
      <c r="GMB51" s="13"/>
      <c r="GMC51" s="13"/>
      <c r="GMD51" s="14"/>
      <c r="GME51" s="15"/>
      <c r="GMF51" s="13"/>
      <c r="GMG51" s="9"/>
      <c r="GMH51" s="8"/>
      <c r="GMI51" s="8"/>
      <c r="GMJ51" s="13"/>
      <c r="GMK51" s="13"/>
      <c r="GML51" s="14"/>
      <c r="GMM51" s="15"/>
      <c r="GMN51" s="13"/>
      <c r="GMO51" s="9"/>
      <c r="GMP51" s="8"/>
      <c r="GMQ51" s="8"/>
      <c r="GMR51" s="13"/>
      <c r="GMS51" s="13"/>
      <c r="GMT51" s="14"/>
      <c r="GMU51" s="15"/>
      <c r="GMV51" s="13"/>
      <c r="GMW51" s="9"/>
      <c r="GMX51" s="8"/>
      <c r="GMY51" s="8"/>
      <c r="GMZ51" s="13"/>
      <c r="GNA51" s="13"/>
      <c r="GNB51" s="14"/>
      <c r="GNC51" s="15"/>
      <c r="GND51" s="13"/>
      <c r="GNE51" s="9"/>
      <c r="GNF51" s="8"/>
      <c r="GNG51" s="8"/>
      <c r="GNH51" s="13"/>
      <c r="GNI51" s="13"/>
      <c r="GNJ51" s="14"/>
      <c r="GNK51" s="15"/>
      <c r="GNL51" s="13"/>
      <c r="GNM51" s="9"/>
      <c r="GNN51" s="8"/>
      <c r="GNO51" s="8"/>
      <c r="GNP51" s="13"/>
      <c r="GNQ51" s="13"/>
      <c r="GNR51" s="14"/>
      <c r="GNS51" s="15"/>
      <c r="GNT51" s="13"/>
      <c r="GNU51" s="9"/>
      <c r="GNV51" s="8"/>
      <c r="GNW51" s="8"/>
      <c r="GNX51" s="13"/>
      <c r="GNY51" s="13"/>
      <c r="GNZ51" s="14"/>
      <c r="GOA51" s="15"/>
      <c r="GOB51" s="13"/>
      <c r="GOC51" s="9"/>
      <c r="GOD51" s="8"/>
      <c r="GOE51" s="8"/>
      <c r="GOF51" s="13"/>
      <c r="GOG51" s="13"/>
      <c r="GOH51" s="14"/>
      <c r="GOI51" s="15"/>
      <c r="GOJ51" s="13"/>
      <c r="GOK51" s="9"/>
      <c r="GOL51" s="8"/>
      <c r="GOM51" s="8"/>
      <c r="GON51" s="13"/>
      <c r="GOO51" s="13"/>
      <c r="GOP51" s="14"/>
      <c r="GOQ51" s="15"/>
      <c r="GOR51" s="13"/>
      <c r="GOS51" s="9"/>
      <c r="GOT51" s="8"/>
      <c r="GOU51" s="8"/>
      <c r="GOV51" s="13"/>
      <c r="GOW51" s="13"/>
      <c r="GOX51" s="14"/>
      <c r="GOY51" s="15"/>
      <c r="GOZ51" s="13"/>
      <c r="GPA51" s="9"/>
      <c r="GPB51" s="8"/>
      <c r="GPC51" s="8"/>
      <c r="GPD51" s="13"/>
      <c r="GPE51" s="13"/>
      <c r="GPF51" s="14"/>
      <c r="GPG51" s="15"/>
      <c r="GPH51" s="13"/>
      <c r="GPI51" s="9"/>
      <c r="GPJ51" s="8"/>
      <c r="GPK51" s="8"/>
      <c r="GPL51" s="13"/>
      <c r="GPM51" s="13"/>
      <c r="GPN51" s="14"/>
      <c r="GPO51" s="15"/>
      <c r="GPP51" s="13"/>
      <c r="GPQ51" s="9"/>
      <c r="GPR51" s="8"/>
      <c r="GPS51" s="8"/>
      <c r="GPT51" s="13"/>
      <c r="GPU51" s="13"/>
      <c r="GPV51" s="14"/>
      <c r="GPW51" s="15"/>
      <c r="GPX51" s="13"/>
      <c r="GPY51" s="9"/>
      <c r="GPZ51" s="8"/>
      <c r="GQA51" s="8"/>
      <c r="GQB51" s="13"/>
      <c r="GQC51" s="13"/>
      <c r="GQD51" s="14"/>
      <c r="GQE51" s="15"/>
      <c r="GQF51" s="13"/>
      <c r="GQG51" s="9"/>
      <c r="GQH51" s="8"/>
      <c r="GQI51" s="8"/>
      <c r="GQJ51" s="13"/>
      <c r="GQK51" s="13"/>
      <c r="GQL51" s="14"/>
      <c r="GQM51" s="15"/>
      <c r="GQN51" s="13"/>
      <c r="GQO51" s="9"/>
      <c r="GQP51" s="8"/>
      <c r="GQQ51" s="8"/>
      <c r="GQR51" s="13"/>
      <c r="GQS51" s="13"/>
      <c r="GQT51" s="14"/>
      <c r="GQU51" s="15"/>
      <c r="GQV51" s="13"/>
      <c r="GQW51" s="9"/>
      <c r="GQX51" s="8"/>
      <c r="GQY51" s="8"/>
      <c r="GQZ51" s="13"/>
      <c r="GRA51" s="13"/>
      <c r="GRB51" s="14"/>
      <c r="GRC51" s="15"/>
      <c r="GRD51" s="13"/>
      <c r="GRE51" s="9"/>
      <c r="GRF51" s="8"/>
      <c r="GRG51" s="8"/>
      <c r="GRH51" s="13"/>
      <c r="GRI51" s="13"/>
      <c r="GRJ51" s="14"/>
      <c r="GRK51" s="15"/>
      <c r="GRL51" s="13"/>
      <c r="GRM51" s="9"/>
      <c r="GRN51" s="8"/>
      <c r="GRO51" s="8"/>
      <c r="GRP51" s="13"/>
      <c r="GRQ51" s="13"/>
      <c r="GRR51" s="14"/>
      <c r="GRS51" s="15"/>
      <c r="GRT51" s="13"/>
      <c r="GRU51" s="9"/>
      <c r="GRV51" s="8"/>
      <c r="GRW51" s="8"/>
      <c r="GRX51" s="13"/>
      <c r="GRY51" s="13"/>
      <c r="GRZ51" s="14"/>
      <c r="GSA51" s="15"/>
      <c r="GSB51" s="13"/>
      <c r="GSC51" s="9"/>
      <c r="GSD51" s="8"/>
      <c r="GSE51" s="8"/>
      <c r="GSF51" s="13"/>
      <c r="GSG51" s="13"/>
      <c r="GSH51" s="14"/>
      <c r="GSI51" s="15"/>
      <c r="GSJ51" s="13"/>
      <c r="GSK51" s="9"/>
      <c r="GSL51" s="8"/>
      <c r="GSM51" s="8"/>
      <c r="GSN51" s="13"/>
      <c r="GSO51" s="13"/>
      <c r="GSP51" s="14"/>
      <c r="GSQ51" s="15"/>
      <c r="GSR51" s="13"/>
      <c r="GSS51" s="9"/>
      <c r="GST51" s="8"/>
      <c r="GSU51" s="8"/>
      <c r="GSV51" s="13"/>
      <c r="GSW51" s="13"/>
      <c r="GSX51" s="14"/>
      <c r="GSY51" s="15"/>
      <c r="GSZ51" s="13"/>
      <c r="GTA51" s="9"/>
      <c r="GTB51" s="8"/>
      <c r="GTC51" s="8"/>
      <c r="GTD51" s="13"/>
      <c r="GTE51" s="13"/>
      <c r="GTF51" s="14"/>
      <c r="GTG51" s="15"/>
      <c r="GTH51" s="13"/>
      <c r="GTI51" s="9"/>
      <c r="GTJ51" s="8"/>
      <c r="GTK51" s="8"/>
      <c r="GTL51" s="13"/>
      <c r="GTM51" s="13"/>
      <c r="GTN51" s="14"/>
      <c r="GTO51" s="15"/>
      <c r="GTP51" s="13"/>
      <c r="GTQ51" s="9"/>
      <c r="GTR51" s="8"/>
      <c r="GTS51" s="8"/>
      <c r="GTT51" s="13"/>
      <c r="GTU51" s="13"/>
      <c r="GTV51" s="14"/>
      <c r="GTW51" s="15"/>
      <c r="GTX51" s="13"/>
      <c r="GTY51" s="9"/>
      <c r="GTZ51" s="8"/>
      <c r="GUA51" s="8"/>
      <c r="GUB51" s="13"/>
      <c r="GUC51" s="13"/>
      <c r="GUD51" s="14"/>
      <c r="GUE51" s="15"/>
      <c r="GUF51" s="13"/>
      <c r="GUG51" s="9"/>
      <c r="GUH51" s="8"/>
      <c r="GUI51" s="8"/>
      <c r="GUJ51" s="13"/>
      <c r="GUK51" s="13"/>
      <c r="GUL51" s="14"/>
      <c r="GUM51" s="15"/>
      <c r="GUN51" s="13"/>
      <c r="GUO51" s="9"/>
      <c r="GUP51" s="8"/>
      <c r="GUQ51" s="8"/>
      <c r="GUR51" s="13"/>
      <c r="GUS51" s="13"/>
      <c r="GUT51" s="14"/>
      <c r="GUU51" s="15"/>
      <c r="GUV51" s="13"/>
      <c r="GUW51" s="9"/>
      <c r="GUX51" s="8"/>
      <c r="GUY51" s="8"/>
      <c r="GUZ51" s="13"/>
      <c r="GVA51" s="13"/>
      <c r="GVB51" s="14"/>
      <c r="GVC51" s="15"/>
      <c r="GVD51" s="13"/>
      <c r="GVE51" s="9"/>
      <c r="GVF51" s="8"/>
      <c r="GVG51" s="8"/>
      <c r="GVH51" s="13"/>
      <c r="GVI51" s="13"/>
      <c r="GVJ51" s="14"/>
      <c r="GVK51" s="15"/>
      <c r="GVL51" s="13"/>
      <c r="GVM51" s="9"/>
      <c r="GVN51" s="8"/>
      <c r="GVO51" s="8"/>
      <c r="GVP51" s="13"/>
      <c r="GVQ51" s="13"/>
      <c r="GVR51" s="14"/>
      <c r="GVS51" s="15"/>
      <c r="GVT51" s="13"/>
      <c r="GVU51" s="9"/>
      <c r="GVV51" s="8"/>
      <c r="GVW51" s="8"/>
      <c r="GVX51" s="13"/>
      <c r="GVY51" s="13"/>
      <c r="GVZ51" s="14"/>
      <c r="GWA51" s="15"/>
      <c r="GWB51" s="13"/>
      <c r="GWC51" s="9"/>
      <c r="GWD51" s="8"/>
      <c r="GWE51" s="8"/>
      <c r="GWF51" s="13"/>
      <c r="GWG51" s="13"/>
      <c r="GWH51" s="14"/>
      <c r="GWI51" s="15"/>
      <c r="GWJ51" s="13"/>
      <c r="GWK51" s="9"/>
      <c r="GWL51" s="8"/>
      <c r="GWM51" s="8"/>
      <c r="GWN51" s="13"/>
      <c r="GWO51" s="13"/>
      <c r="GWP51" s="14"/>
      <c r="GWQ51" s="15"/>
      <c r="GWR51" s="13"/>
      <c r="GWS51" s="9"/>
      <c r="GWT51" s="8"/>
      <c r="GWU51" s="8"/>
      <c r="GWV51" s="13"/>
      <c r="GWW51" s="13"/>
      <c r="GWX51" s="14"/>
      <c r="GWY51" s="15"/>
      <c r="GWZ51" s="13"/>
      <c r="GXA51" s="9"/>
      <c r="GXB51" s="8"/>
      <c r="GXC51" s="8"/>
      <c r="GXD51" s="13"/>
      <c r="GXE51" s="13"/>
      <c r="GXF51" s="14"/>
      <c r="GXG51" s="15"/>
      <c r="GXH51" s="13"/>
      <c r="GXI51" s="9"/>
      <c r="GXJ51" s="8"/>
      <c r="GXK51" s="8"/>
      <c r="GXL51" s="13"/>
      <c r="GXM51" s="13"/>
      <c r="GXN51" s="14"/>
      <c r="GXO51" s="15"/>
      <c r="GXP51" s="13"/>
      <c r="GXQ51" s="9"/>
      <c r="GXR51" s="8"/>
      <c r="GXS51" s="8"/>
      <c r="GXT51" s="13"/>
      <c r="GXU51" s="13"/>
      <c r="GXV51" s="14"/>
      <c r="GXW51" s="15"/>
      <c r="GXX51" s="13"/>
      <c r="GXY51" s="9"/>
      <c r="GXZ51" s="8"/>
      <c r="GYA51" s="8"/>
      <c r="GYB51" s="13"/>
      <c r="GYC51" s="13"/>
      <c r="GYD51" s="14"/>
      <c r="GYE51" s="15"/>
      <c r="GYF51" s="13"/>
      <c r="GYG51" s="9"/>
      <c r="GYH51" s="8"/>
      <c r="GYI51" s="8"/>
      <c r="GYJ51" s="13"/>
      <c r="GYK51" s="13"/>
      <c r="GYL51" s="14"/>
      <c r="GYM51" s="15"/>
      <c r="GYN51" s="13"/>
      <c r="GYO51" s="9"/>
      <c r="GYP51" s="8"/>
      <c r="GYQ51" s="8"/>
      <c r="GYR51" s="13"/>
      <c r="GYS51" s="13"/>
      <c r="GYT51" s="14"/>
      <c r="GYU51" s="15"/>
      <c r="GYV51" s="13"/>
      <c r="GYW51" s="9"/>
      <c r="GYX51" s="8"/>
      <c r="GYY51" s="8"/>
      <c r="GYZ51" s="13"/>
      <c r="GZA51" s="13"/>
      <c r="GZB51" s="14"/>
      <c r="GZC51" s="15"/>
      <c r="GZD51" s="13"/>
      <c r="GZE51" s="9"/>
      <c r="GZF51" s="8"/>
      <c r="GZG51" s="8"/>
      <c r="GZH51" s="13"/>
      <c r="GZI51" s="13"/>
      <c r="GZJ51" s="14"/>
      <c r="GZK51" s="15"/>
      <c r="GZL51" s="13"/>
      <c r="GZM51" s="9"/>
      <c r="GZN51" s="8"/>
      <c r="GZO51" s="8"/>
      <c r="GZP51" s="13"/>
      <c r="GZQ51" s="13"/>
      <c r="GZR51" s="14"/>
      <c r="GZS51" s="15"/>
      <c r="GZT51" s="13"/>
      <c r="GZU51" s="9"/>
      <c r="GZV51" s="8"/>
      <c r="GZW51" s="8"/>
      <c r="GZX51" s="13"/>
      <c r="GZY51" s="13"/>
      <c r="GZZ51" s="14"/>
      <c r="HAA51" s="15"/>
      <c r="HAB51" s="13"/>
      <c r="HAC51" s="9"/>
      <c r="HAD51" s="8"/>
      <c r="HAE51" s="8"/>
      <c r="HAF51" s="13"/>
      <c r="HAG51" s="13"/>
      <c r="HAH51" s="14"/>
      <c r="HAI51" s="15"/>
      <c r="HAJ51" s="13"/>
      <c r="HAK51" s="9"/>
      <c r="HAL51" s="8"/>
      <c r="HAM51" s="8"/>
      <c r="HAN51" s="13"/>
      <c r="HAO51" s="13"/>
      <c r="HAP51" s="14"/>
      <c r="HAQ51" s="15"/>
      <c r="HAR51" s="13"/>
      <c r="HAS51" s="9"/>
      <c r="HAT51" s="8"/>
      <c r="HAU51" s="8"/>
      <c r="HAV51" s="13"/>
      <c r="HAW51" s="13"/>
      <c r="HAX51" s="14"/>
      <c r="HAY51" s="15"/>
      <c r="HAZ51" s="13"/>
      <c r="HBA51" s="9"/>
      <c r="HBB51" s="8"/>
      <c r="HBC51" s="8"/>
      <c r="HBD51" s="13"/>
      <c r="HBE51" s="13"/>
      <c r="HBF51" s="14"/>
      <c r="HBG51" s="15"/>
      <c r="HBH51" s="13"/>
      <c r="HBI51" s="9"/>
      <c r="HBJ51" s="8"/>
      <c r="HBK51" s="8"/>
      <c r="HBL51" s="13"/>
      <c r="HBM51" s="13"/>
      <c r="HBN51" s="14"/>
      <c r="HBO51" s="15"/>
      <c r="HBP51" s="13"/>
      <c r="HBQ51" s="9"/>
      <c r="HBR51" s="8"/>
      <c r="HBS51" s="8"/>
      <c r="HBT51" s="13"/>
      <c r="HBU51" s="13"/>
      <c r="HBV51" s="14"/>
      <c r="HBW51" s="15"/>
      <c r="HBX51" s="13"/>
      <c r="HBY51" s="9"/>
      <c r="HBZ51" s="8"/>
      <c r="HCA51" s="8"/>
      <c r="HCB51" s="13"/>
      <c r="HCC51" s="13"/>
      <c r="HCD51" s="14"/>
      <c r="HCE51" s="15"/>
      <c r="HCF51" s="13"/>
      <c r="HCG51" s="9"/>
      <c r="HCH51" s="8"/>
      <c r="HCI51" s="8"/>
      <c r="HCJ51" s="13"/>
      <c r="HCK51" s="13"/>
      <c r="HCL51" s="14"/>
      <c r="HCM51" s="15"/>
      <c r="HCN51" s="13"/>
      <c r="HCO51" s="9"/>
      <c r="HCP51" s="8"/>
      <c r="HCQ51" s="8"/>
      <c r="HCR51" s="13"/>
      <c r="HCS51" s="13"/>
      <c r="HCT51" s="14"/>
      <c r="HCU51" s="15"/>
      <c r="HCV51" s="13"/>
      <c r="HCW51" s="9"/>
      <c r="HCX51" s="8"/>
      <c r="HCY51" s="8"/>
      <c r="HCZ51" s="13"/>
      <c r="HDA51" s="13"/>
      <c r="HDB51" s="14"/>
      <c r="HDC51" s="15"/>
      <c r="HDD51" s="13"/>
      <c r="HDE51" s="9"/>
      <c r="HDF51" s="8"/>
      <c r="HDG51" s="8"/>
      <c r="HDH51" s="13"/>
      <c r="HDI51" s="13"/>
      <c r="HDJ51" s="14"/>
      <c r="HDK51" s="15"/>
      <c r="HDL51" s="13"/>
      <c r="HDM51" s="9"/>
      <c r="HDN51" s="8"/>
      <c r="HDO51" s="8"/>
      <c r="HDP51" s="13"/>
      <c r="HDQ51" s="13"/>
      <c r="HDR51" s="14"/>
      <c r="HDS51" s="15"/>
      <c r="HDT51" s="13"/>
      <c r="HDU51" s="9"/>
      <c r="HDV51" s="8"/>
      <c r="HDW51" s="8"/>
      <c r="HDX51" s="13"/>
      <c r="HDY51" s="13"/>
      <c r="HDZ51" s="14"/>
      <c r="HEA51" s="15"/>
      <c r="HEB51" s="13"/>
      <c r="HEC51" s="9"/>
      <c r="HED51" s="8"/>
      <c r="HEE51" s="8"/>
      <c r="HEF51" s="13"/>
      <c r="HEG51" s="13"/>
      <c r="HEH51" s="14"/>
      <c r="HEI51" s="15"/>
      <c r="HEJ51" s="13"/>
      <c r="HEK51" s="9"/>
      <c r="HEL51" s="8"/>
      <c r="HEM51" s="8"/>
      <c r="HEN51" s="13"/>
      <c r="HEO51" s="13"/>
      <c r="HEP51" s="14"/>
      <c r="HEQ51" s="15"/>
      <c r="HER51" s="13"/>
      <c r="HES51" s="9"/>
      <c r="HET51" s="8"/>
      <c r="HEU51" s="8"/>
      <c r="HEV51" s="13"/>
      <c r="HEW51" s="13"/>
      <c r="HEX51" s="14"/>
      <c r="HEY51" s="15"/>
      <c r="HEZ51" s="13"/>
      <c r="HFA51" s="9"/>
      <c r="HFB51" s="8"/>
      <c r="HFC51" s="8"/>
      <c r="HFD51" s="13"/>
      <c r="HFE51" s="13"/>
      <c r="HFF51" s="14"/>
      <c r="HFG51" s="15"/>
      <c r="HFH51" s="13"/>
      <c r="HFI51" s="9"/>
      <c r="HFJ51" s="8"/>
      <c r="HFK51" s="8"/>
      <c r="HFL51" s="13"/>
      <c r="HFM51" s="13"/>
      <c r="HFN51" s="14"/>
      <c r="HFO51" s="15"/>
      <c r="HFP51" s="13"/>
      <c r="HFQ51" s="9"/>
      <c r="HFR51" s="8"/>
      <c r="HFS51" s="8"/>
      <c r="HFT51" s="13"/>
      <c r="HFU51" s="13"/>
      <c r="HFV51" s="14"/>
      <c r="HFW51" s="15"/>
      <c r="HFX51" s="13"/>
      <c r="HFY51" s="9"/>
      <c r="HFZ51" s="8"/>
      <c r="HGA51" s="8"/>
      <c r="HGB51" s="13"/>
      <c r="HGC51" s="13"/>
      <c r="HGD51" s="14"/>
      <c r="HGE51" s="15"/>
      <c r="HGF51" s="13"/>
      <c r="HGG51" s="9"/>
      <c r="HGH51" s="8"/>
      <c r="HGI51" s="8"/>
      <c r="HGJ51" s="13"/>
      <c r="HGK51" s="13"/>
      <c r="HGL51" s="14"/>
      <c r="HGM51" s="15"/>
      <c r="HGN51" s="13"/>
      <c r="HGO51" s="9"/>
      <c r="HGP51" s="8"/>
      <c r="HGQ51" s="8"/>
      <c r="HGR51" s="13"/>
      <c r="HGS51" s="13"/>
      <c r="HGT51" s="14"/>
      <c r="HGU51" s="15"/>
      <c r="HGV51" s="13"/>
      <c r="HGW51" s="9"/>
      <c r="HGX51" s="8"/>
      <c r="HGY51" s="8"/>
      <c r="HGZ51" s="13"/>
      <c r="HHA51" s="13"/>
      <c r="HHB51" s="14"/>
      <c r="HHC51" s="15"/>
      <c r="HHD51" s="13"/>
      <c r="HHE51" s="9"/>
      <c r="HHF51" s="8"/>
      <c r="HHG51" s="8"/>
      <c r="HHH51" s="13"/>
      <c r="HHI51" s="13"/>
      <c r="HHJ51" s="14"/>
      <c r="HHK51" s="15"/>
      <c r="HHL51" s="13"/>
      <c r="HHM51" s="9"/>
      <c r="HHN51" s="8"/>
      <c r="HHO51" s="8"/>
      <c r="HHP51" s="13"/>
      <c r="HHQ51" s="13"/>
      <c r="HHR51" s="14"/>
      <c r="HHS51" s="15"/>
      <c r="HHT51" s="13"/>
      <c r="HHU51" s="9"/>
      <c r="HHV51" s="8"/>
      <c r="HHW51" s="8"/>
      <c r="HHX51" s="13"/>
      <c r="HHY51" s="13"/>
      <c r="HHZ51" s="14"/>
      <c r="HIA51" s="15"/>
      <c r="HIB51" s="13"/>
      <c r="HIC51" s="9"/>
      <c r="HID51" s="8"/>
      <c r="HIE51" s="8"/>
      <c r="HIF51" s="13"/>
      <c r="HIG51" s="13"/>
      <c r="HIH51" s="14"/>
      <c r="HII51" s="15"/>
      <c r="HIJ51" s="13"/>
      <c r="HIK51" s="9"/>
      <c r="HIL51" s="8"/>
      <c r="HIM51" s="8"/>
      <c r="HIN51" s="13"/>
      <c r="HIO51" s="13"/>
      <c r="HIP51" s="14"/>
      <c r="HIQ51" s="15"/>
      <c r="HIR51" s="13"/>
      <c r="HIS51" s="9"/>
      <c r="HIT51" s="8"/>
      <c r="HIU51" s="8"/>
      <c r="HIV51" s="13"/>
      <c r="HIW51" s="13"/>
      <c r="HIX51" s="14"/>
      <c r="HIY51" s="15"/>
      <c r="HIZ51" s="13"/>
      <c r="HJA51" s="9"/>
      <c r="HJB51" s="8"/>
      <c r="HJC51" s="8"/>
      <c r="HJD51" s="13"/>
      <c r="HJE51" s="13"/>
      <c r="HJF51" s="14"/>
      <c r="HJG51" s="15"/>
      <c r="HJH51" s="13"/>
      <c r="HJI51" s="9"/>
      <c r="HJJ51" s="8"/>
      <c r="HJK51" s="8"/>
      <c r="HJL51" s="13"/>
      <c r="HJM51" s="13"/>
      <c r="HJN51" s="14"/>
      <c r="HJO51" s="15"/>
      <c r="HJP51" s="13"/>
      <c r="HJQ51" s="9"/>
      <c r="HJR51" s="8"/>
      <c r="HJS51" s="8"/>
      <c r="HJT51" s="13"/>
      <c r="HJU51" s="13"/>
      <c r="HJV51" s="14"/>
      <c r="HJW51" s="15"/>
      <c r="HJX51" s="13"/>
      <c r="HJY51" s="9"/>
      <c r="HJZ51" s="8"/>
      <c r="HKA51" s="8"/>
      <c r="HKB51" s="13"/>
      <c r="HKC51" s="13"/>
      <c r="HKD51" s="14"/>
      <c r="HKE51" s="15"/>
      <c r="HKF51" s="13"/>
      <c r="HKG51" s="9"/>
      <c r="HKH51" s="8"/>
      <c r="HKI51" s="8"/>
      <c r="HKJ51" s="13"/>
      <c r="HKK51" s="13"/>
      <c r="HKL51" s="14"/>
      <c r="HKM51" s="15"/>
      <c r="HKN51" s="13"/>
      <c r="HKO51" s="9"/>
      <c r="HKP51" s="8"/>
      <c r="HKQ51" s="8"/>
      <c r="HKR51" s="13"/>
      <c r="HKS51" s="13"/>
      <c r="HKT51" s="14"/>
      <c r="HKU51" s="15"/>
      <c r="HKV51" s="13"/>
      <c r="HKW51" s="9"/>
      <c r="HKX51" s="8"/>
      <c r="HKY51" s="8"/>
      <c r="HKZ51" s="13"/>
      <c r="HLA51" s="13"/>
      <c r="HLB51" s="14"/>
      <c r="HLC51" s="15"/>
      <c r="HLD51" s="13"/>
      <c r="HLE51" s="9"/>
      <c r="HLF51" s="8"/>
      <c r="HLG51" s="8"/>
      <c r="HLH51" s="13"/>
      <c r="HLI51" s="13"/>
      <c r="HLJ51" s="14"/>
      <c r="HLK51" s="15"/>
      <c r="HLL51" s="13"/>
      <c r="HLM51" s="9"/>
      <c r="HLN51" s="8"/>
      <c r="HLO51" s="8"/>
      <c r="HLP51" s="13"/>
      <c r="HLQ51" s="13"/>
      <c r="HLR51" s="14"/>
      <c r="HLS51" s="15"/>
      <c r="HLT51" s="13"/>
      <c r="HLU51" s="9"/>
      <c r="HLV51" s="8"/>
      <c r="HLW51" s="8"/>
      <c r="HLX51" s="13"/>
      <c r="HLY51" s="13"/>
      <c r="HLZ51" s="14"/>
      <c r="HMA51" s="15"/>
      <c r="HMB51" s="13"/>
      <c r="HMC51" s="9"/>
      <c r="HMD51" s="8"/>
      <c r="HME51" s="8"/>
      <c r="HMF51" s="13"/>
      <c r="HMG51" s="13"/>
      <c r="HMH51" s="14"/>
      <c r="HMI51" s="15"/>
      <c r="HMJ51" s="13"/>
      <c r="HMK51" s="9"/>
      <c r="HML51" s="8"/>
      <c r="HMM51" s="8"/>
      <c r="HMN51" s="13"/>
      <c r="HMO51" s="13"/>
      <c r="HMP51" s="14"/>
      <c r="HMQ51" s="15"/>
      <c r="HMR51" s="13"/>
      <c r="HMS51" s="9"/>
      <c r="HMT51" s="8"/>
      <c r="HMU51" s="8"/>
      <c r="HMV51" s="13"/>
      <c r="HMW51" s="13"/>
      <c r="HMX51" s="14"/>
      <c r="HMY51" s="15"/>
      <c r="HMZ51" s="13"/>
      <c r="HNA51" s="9"/>
      <c r="HNB51" s="8"/>
      <c r="HNC51" s="8"/>
      <c r="HND51" s="13"/>
      <c r="HNE51" s="13"/>
      <c r="HNF51" s="14"/>
      <c r="HNG51" s="15"/>
      <c r="HNH51" s="13"/>
      <c r="HNI51" s="9"/>
      <c r="HNJ51" s="8"/>
      <c r="HNK51" s="8"/>
      <c r="HNL51" s="13"/>
      <c r="HNM51" s="13"/>
      <c r="HNN51" s="14"/>
      <c r="HNO51" s="15"/>
      <c r="HNP51" s="13"/>
      <c r="HNQ51" s="9"/>
      <c r="HNR51" s="8"/>
      <c r="HNS51" s="8"/>
      <c r="HNT51" s="13"/>
      <c r="HNU51" s="13"/>
      <c r="HNV51" s="14"/>
      <c r="HNW51" s="15"/>
      <c r="HNX51" s="13"/>
      <c r="HNY51" s="9"/>
      <c r="HNZ51" s="8"/>
      <c r="HOA51" s="8"/>
      <c r="HOB51" s="13"/>
      <c r="HOC51" s="13"/>
      <c r="HOD51" s="14"/>
      <c r="HOE51" s="15"/>
      <c r="HOF51" s="13"/>
      <c r="HOG51" s="9"/>
      <c r="HOH51" s="8"/>
      <c r="HOI51" s="8"/>
      <c r="HOJ51" s="13"/>
      <c r="HOK51" s="13"/>
      <c r="HOL51" s="14"/>
      <c r="HOM51" s="15"/>
      <c r="HON51" s="13"/>
      <c r="HOO51" s="9"/>
      <c r="HOP51" s="8"/>
      <c r="HOQ51" s="8"/>
      <c r="HOR51" s="13"/>
      <c r="HOS51" s="13"/>
      <c r="HOT51" s="14"/>
      <c r="HOU51" s="15"/>
      <c r="HOV51" s="13"/>
      <c r="HOW51" s="9"/>
      <c r="HOX51" s="8"/>
      <c r="HOY51" s="8"/>
      <c r="HOZ51" s="13"/>
      <c r="HPA51" s="13"/>
      <c r="HPB51" s="14"/>
      <c r="HPC51" s="15"/>
      <c r="HPD51" s="13"/>
      <c r="HPE51" s="9"/>
      <c r="HPF51" s="8"/>
      <c r="HPG51" s="8"/>
      <c r="HPH51" s="13"/>
      <c r="HPI51" s="13"/>
      <c r="HPJ51" s="14"/>
      <c r="HPK51" s="15"/>
      <c r="HPL51" s="13"/>
      <c r="HPM51" s="9"/>
      <c r="HPN51" s="8"/>
      <c r="HPO51" s="8"/>
      <c r="HPP51" s="13"/>
      <c r="HPQ51" s="13"/>
      <c r="HPR51" s="14"/>
      <c r="HPS51" s="15"/>
      <c r="HPT51" s="13"/>
      <c r="HPU51" s="9"/>
      <c r="HPV51" s="8"/>
      <c r="HPW51" s="8"/>
      <c r="HPX51" s="13"/>
      <c r="HPY51" s="13"/>
      <c r="HPZ51" s="14"/>
      <c r="HQA51" s="15"/>
      <c r="HQB51" s="13"/>
      <c r="HQC51" s="9"/>
      <c r="HQD51" s="8"/>
      <c r="HQE51" s="8"/>
      <c r="HQF51" s="13"/>
      <c r="HQG51" s="13"/>
      <c r="HQH51" s="14"/>
      <c r="HQI51" s="15"/>
      <c r="HQJ51" s="13"/>
      <c r="HQK51" s="9"/>
      <c r="HQL51" s="8"/>
      <c r="HQM51" s="8"/>
      <c r="HQN51" s="13"/>
      <c r="HQO51" s="13"/>
      <c r="HQP51" s="14"/>
      <c r="HQQ51" s="15"/>
      <c r="HQR51" s="13"/>
      <c r="HQS51" s="9"/>
      <c r="HQT51" s="8"/>
      <c r="HQU51" s="8"/>
      <c r="HQV51" s="13"/>
      <c r="HQW51" s="13"/>
      <c r="HQX51" s="14"/>
      <c r="HQY51" s="15"/>
      <c r="HQZ51" s="13"/>
      <c r="HRA51" s="9"/>
      <c r="HRB51" s="8"/>
      <c r="HRC51" s="8"/>
      <c r="HRD51" s="13"/>
      <c r="HRE51" s="13"/>
      <c r="HRF51" s="14"/>
      <c r="HRG51" s="15"/>
      <c r="HRH51" s="13"/>
      <c r="HRI51" s="9"/>
      <c r="HRJ51" s="8"/>
      <c r="HRK51" s="8"/>
      <c r="HRL51" s="13"/>
      <c r="HRM51" s="13"/>
      <c r="HRN51" s="14"/>
      <c r="HRO51" s="15"/>
      <c r="HRP51" s="13"/>
      <c r="HRQ51" s="9"/>
      <c r="HRR51" s="8"/>
      <c r="HRS51" s="8"/>
      <c r="HRT51" s="13"/>
      <c r="HRU51" s="13"/>
      <c r="HRV51" s="14"/>
      <c r="HRW51" s="15"/>
      <c r="HRX51" s="13"/>
      <c r="HRY51" s="9"/>
      <c r="HRZ51" s="8"/>
      <c r="HSA51" s="8"/>
      <c r="HSB51" s="13"/>
      <c r="HSC51" s="13"/>
      <c r="HSD51" s="14"/>
      <c r="HSE51" s="15"/>
      <c r="HSF51" s="13"/>
      <c r="HSG51" s="9"/>
      <c r="HSH51" s="8"/>
      <c r="HSI51" s="8"/>
      <c r="HSJ51" s="13"/>
      <c r="HSK51" s="13"/>
      <c r="HSL51" s="14"/>
      <c r="HSM51" s="15"/>
      <c r="HSN51" s="13"/>
      <c r="HSO51" s="9"/>
      <c r="HSP51" s="8"/>
      <c r="HSQ51" s="8"/>
      <c r="HSR51" s="13"/>
      <c r="HSS51" s="13"/>
      <c r="HST51" s="14"/>
      <c r="HSU51" s="15"/>
      <c r="HSV51" s="13"/>
      <c r="HSW51" s="9"/>
      <c r="HSX51" s="8"/>
      <c r="HSY51" s="8"/>
      <c r="HSZ51" s="13"/>
      <c r="HTA51" s="13"/>
      <c r="HTB51" s="14"/>
      <c r="HTC51" s="15"/>
      <c r="HTD51" s="13"/>
      <c r="HTE51" s="9"/>
      <c r="HTF51" s="8"/>
      <c r="HTG51" s="8"/>
      <c r="HTH51" s="13"/>
      <c r="HTI51" s="13"/>
      <c r="HTJ51" s="14"/>
      <c r="HTK51" s="15"/>
      <c r="HTL51" s="13"/>
      <c r="HTM51" s="9"/>
      <c r="HTN51" s="8"/>
      <c r="HTO51" s="8"/>
      <c r="HTP51" s="13"/>
      <c r="HTQ51" s="13"/>
      <c r="HTR51" s="14"/>
      <c r="HTS51" s="15"/>
      <c r="HTT51" s="13"/>
      <c r="HTU51" s="9"/>
      <c r="HTV51" s="8"/>
      <c r="HTW51" s="8"/>
      <c r="HTX51" s="13"/>
      <c r="HTY51" s="13"/>
      <c r="HTZ51" s="14"/>
      <c r="HUA51" s="15"/>
      <c r="HUB51" s="13"/>
      <c r="HUC51" s="9"/>
      <c r="HUD51" s="8"/>
      <c r="HUE51" s="8"/>
      <c r="HUF51" s="13"/>
      <c r="HUG51" s="13"/>
      <c r="HUH51" s="14"/>
      <c r="HUI51" s="15"/>
      <c r="HUJ51" s="13"/>
      <c r="HUK51" s="9"/>
      <c r="HUL51" s="8"/>
      <c r="HUM51" s="8"/>
      <c r="HUN51" s="13"/>
      <c r="HUO51" s="13"/>
      <c r="HUP51" s="14"/>
      <c r="HUQ51" s="15"/>
      <c r="HUR51" s="13"/>
      <c r="HUS51" s="9"/>
      <c r="HUT51" s="8"/>
      <c r="HUU51" s="8"/>
      <c r="HUV51" s="13"/>
      <c r="HUW51" s="13"/>
      <c r="HUX51" s="14"/>
      <c r="HUY51" s="15"/>
      <c r="HUZ51" s="13"/>
      <c r="HVA51" s="9"/>
      <c r="HVB51" s="8"/>
      <c r="HVC51" s="8"/>
      <c r="HVD51" s="13"/>
      <c r="HVE51" s="13"/>
      <c r="HVF51" s="14"/>
      <c r="HVG51" s="15"/>
      <c r="HVH51" s="13"/>
      <c r="HVI51" s="9"/>
      <c r="HVJ51" s="8"/>
      <c r="HVK51" s="8"/>
      <c r="HVL51" s="13"/>
      <c r="HVM51" s="13"/>
      <c r="HVN51" s="14"/>
      <c r="HVO51" s="15"/>
      <c r="HVP51" s="13"/>
      <c r="HVQ51" s="9"/>
      <c r="HVR51" s="8"/>
      <c r="HVS51" s="8"/>
      <c r="HVT51" s="13"/>
      <c r="HVU51" s="13"/>
      <c r="HVV51" s="14"/>
      <c r="HVW51" s="15"/>
      <c r="HVX51" s="13"/>
      <c r="HVY51" s="9"/>
      <c r="HVZ51" s="8"/>
      <c r="HWA51" s="8"/>
      <c r="HWB51" s="13"/>
      <c r="HWC51" s="13"/>
      <c r="HWD51" s="14"/>
      <c r="HWE51" s="15"/>
      <c r="HWF51" s="13"/>
      <c r="HWG51" s="9"/>
      <c r="HWH51" s="8"/>
      <c r="HWI51" s="8"/>
      <c r="HWJ51" s="13"/>
      <c r="HWK51" s="13"/>
      <c r="HWL51" s="14"/>
      <c r="HWM51" s="15"/>
      <c r="HWN51" s="13"/>
      <c r="HWO51" s="9"/>
      <c r="HWP51" s="8"/>
      <c r="HWQ51" s="8"/>
      <c r="HWR51" s="13"/>
      <c r="HWS51" s="13"/>
      <c r="HWT51" s="14"/>
      <c r="HWU51" s="15"/>
      <c r="HWV51" s="13"/>
      <c r="HWW51" s="9"/>
      <c r="HWX51" s="8"/>
      <c r="HWY51" s="8"/>
      <c r="HWZ51" s="13"/>
      <c r="HXA51" s="13"/>
      <c r="HXB51" s="14"/>
      <c r="HXC51" s="15"/>
      <c r="HXD51" s="13"/>
      <c r="HXE51" s="9"/>
      <c r="HXF51" s="8"/>
      <c r="HXG51" s="8"/>
      <c r="HXH51" s="13"/>
      <c r="HXI51" s="13"/>
      <c r="HXJ51" s="14"/>
      <c r="HXK51" s="15"/>
      <c r="HXL51" s="13"/>
      <c r="HXM51" s="9"/>
      <c r="HXN51" s="8"/>
      <c r="HXO51" s="8"/>
      <c r="HXP51" s="13"/>
      <c r="HXQ51" s="13"/>
      <c r="HXR51" s="14"/>
      <c r="HXS51" s="15"/>
      <c r="HXT51" s="13"/>
      <c r="HXU51" s="9"/>
      <c r="HXV51" s="8"/>
      <c r="HXW51" s="8"/>
      <c r="HXX51" s="13"/>
      <c r="HXY51" s="13"/>
      <c r="HXZ51" s="14"/>
      <c r="HYA51" s="15"/>
      <c r="HYB51" s="13"/>
      <c r="HYC51" s="9"/>
      <c r="HYD51" s="8"/>
      <c r="HYE51" s="8"/>
      <c r="HYF51" s="13"/>
      <c r="HYG51" s="13"/>
      <c r="HYH51" s="14"/>
      <c r="HYI51" s="15"/>
      <c r="HYJ51" s="13"/>
      <c r="HYK51" s="9"/>
      <c r="HYL51" s="8"/>
      <c r="HYM51" s="8"/>
      <c r="HYN51" s="13"/>
      <c r="HYO51" s="13"/>
      <c r="HYP51" s="14"/>
      <c r="HYQ51" s="15"/>
      <c r="HYR51" s="13"/>
      <c r="HYS51" s="9"/>
      <c r="HYT51" s="8"/>
      <c r="HYU51" s="8"/>
      <c r="HYV51" s="13"/>
      <c r="HYW51" s="13"/>
      <c r="HYX51" s="14"/>
      <c r="HYY51" s="15"/>
      <c r="HYZ51" s="13"/>
      <c r="HZA51" s="9"/>
      <c r="HZB51" s="8"/>
      <c r="HZC51" s="8"/>
      <c r="HZD51" s="13"/>
      <c r="HZE51" s="13"/>
      <c r="HZF51" s="14"/>
      <c r="HZG51" s="15"/>
      <c r="HZH51" s="13"/>
      <c r="HZI51" s="9"/>
      <c r="HZJ51" s="8"/>
      <c r="HZK51" s="8"/>
      <c r="HZL51" s="13"/>
      <c r="HZM51" s="13"/>
      <c r="HZN51" s="14"/>
      <c r="HZO51" s="15"/>
      <c r="HZP51" s="13"/>
      <c r="HZQ51" s="9"/>
      <c r="HZR51" s="8"/>
      <c r="HZS51" s="8"/>
      <c r="HZT51" s="13"/>
      <c r="HZU51" s="13"/>
      <c r="HZV51" s="14"/>
      <c r="HZW51" s="15"/>
      <c r="HZX51" s="13"/>
      <c r="HZY51" s="9"/>
      <c r="HZZ51" s="8"/>
      <c r="IAA51" s="8"/>
      <c r="IAB51" s="13"/>
      <c r="IAC51" s="13"/>
      <c r="IAD51" s="14"/>
      <c r="IAE51" s="15"/>
      <c r="IAF51" s="13"/>
      <c r="IAG51" s="9"/>
      <c r="IAH51" s="8"/>
      <c r="IAI51" s="8"/>
      <c r="IAJ51" s="13"/>
      <c r="IAK51" s="13"/>
      <c r="IAL51" s="14"/>
      <c r="IAM51" s="15"/>
      <c r="IAN51" s="13"/>
      <c r="IAO51" s="9"/>
      <c r="IAP51" s="8"/>
      <c r="IAQ51" s="8"/>
      <c r="IAR51" s="13"/>
      <c r="IAS51" s="13"/>
      <c r="IAT51" s="14"/>
      <c r="IAU51" s="15"/>
      <c r="IAV51" s="13"/>
      <c r="IAW51" s="9"/>
      <c r="IAX51" s="8"/>
      <c r="IAY51" s="8"/>
      <c r="IAZ51" s="13"/>
      <c r="IBA51" s="13"/>
      <c r="IBB51" s="14"/>
      <c r="IBC51" s="15"/>
      <c r="IBD51" s="13"/>
      <c r="IBE51" s="9"/>
      <c r="IBF51" s="8"/>
      <c r="IBG51" s="8"/>
      <c r="IBH51" s="13"/>
      <c r="IBI51" s="13"/>
      <c r="IBJ51" s="14"/>
      <c r="IBK51" s="15"/>
      <c r="IBL51" s="13"/>
      <c r="IBM51" s="9"/>
      <c r="IBN51" s="8"/>
      <c r="IBO51" s="8"/>
      <c r="IBP51" s="13"/>
      <c r="IBQ51" s="13"/>
      <c r="IBR51" s="14"/>
      <c r="IBS51" s="15"/>
      <c r="IBT51" s="13"/>
      <c r="IBU51" s="9"/>
      <c r="IBV51" s="8"/>
      <c r="IBW51" s="8"/>
      <c r="IBX51" s="13"/>
      <c r="IBY51" s="13"/>
      <c r="IBZ51" s="14"/>
      <c r="ICA51" s="15"/>
      <c r="ICB51" s="13"/>
      <c r="ICC51" s="9"/>
      <c r="ICD51" s="8"/>
      <c r="ICE51" s="8"/>
      <c r="ICF51" s="13"/>
      <c r="ICG51" s="13"/>
      <c r="ICH51" s="14"/>
      <c r="ICI51" s="15"/>
      <c r="ICJ51" s="13"/>
      <c r="ICK51" s="9"/>
      <c r="ICL51" s="8"/>
      <c r="ICM51" s="8"/>
      <c r="ICN51" s="13"/>
      <c r="ICO51" s="13"/>
      <c r="ICP51" s="14"/>
      <c r="ICQ51" s="15"/>
      <c r="ICR51" s="13"/>
      <c r="ICS51" s="9"/>
      <c r="ICT51" s="8"/>
      <c r="ICU51" s="8"/>
      <c r="ICV51" s="13"/>
      <c r="ICW51" s="13"/>
      <c r="ICX51" s="14"/>
      <c r="ICY51" s="15"/>
      <c r="ICZ51" s="13"/>
      <c r="IDA51" s="9"/>
      <c r="IDB51" s="8"/>
      <c r="IDC51" s="8"/>
      <c r="IDD51" s="13"/>
      <c r="IDE51" s="13"/>
      <c r="IDF51" s="14"/>
      <c r="IDG51" s="15"/>
      <c r="IDH51" s="13"/>
      <c r="IDI51" s="9"/>
      <c r="IDJ51" s="8"/>
      <c r="IDK51" s="8"/>
      <c r="IDL51" s="13"/>
      <c r="IDM51" s="13"/>
      <c r="IDN51" s="14"/>
      <c r="IDO51" s="15"/>
      <c r="IDP51" s="13"/>
      <c r="IDQ51" s="9"/>
      <c r="IDR51" s="8"/>
      <c r="IDS51" s="8"/>
      <c r="IDT51" s="13"/>
      <c r="IDU51" s="13"/>
      <c r="IDV51" s="14"/>
      <c r="IDW51" s="15"/>
      <c r="IDX51" s="13"/>
      <c r="IDY51" s="9"/>
      <c r="IDZ51" s="8"/>
      <c r="IEA51" s="8"/>
      <c r="IEB51" s="13"/>
      <c r="IEC51" s="13"/>
      <c r="IED51" s="14"/>
      <c r="IEE51" s="15"/>
      <c r="IEF51" s="13"/>
      <c r="IEG51" s="9"/>
      <c r="IEH51" s="8"/>
      <c r="IEI51" s="8"/>
      <c r="IEJ51" s="13"/>
      <c r="IEK51" s="13"/>
      <c r="IEL51" s="14"/>
      <c r="IEM51" s="15"/>
      <c r="IEN51" s="13"/>
      <c r="IEO51" s="9"/>
      <c r="IEP51" s="8"/>
      <c r="IEQ51" s="8"/>
      <c r="IER51" s="13"/>
      <c r="IES51" s="13"/>
      <c r="IET51" s="14"/>
      <c r="IEU51" s="15"/>
      <c r="IEV51" s="13"/>
      <c r="IEW51" s="9"/>
      <c r="IEX51" s="8"/>
      <c r="IEY51" s="8"/>
      <c r="IEZ51" s="13"/>
      <c r="IFA51" s="13"/>
      <c r="IFB51" s="14"/>
      <c r="IFC51" s="15"/>
      <c r="IFD51" s="13"/>
      <c r="IFE51" s="9"/>
      <c r="IFF51" s="8"/>
      <c r="IFG51" s="8"/>
      <c r="IFH51" s="13"/>
      <c r="IFI51" s="13"/>
      <c r="IFJ51" s="14"/>
      <c r="IFK51" s="15"/>
      <c r="IFL51" s="13"/>
      <c r="IFM51" s="9"/>
      <c r="IFN51" s="8"/>
      <c r="IFO51" s="8"/>
      <c r="IFP51" s="13"/>
      <c r="IFQ51" s="13"/>
      <c r="IFR51" s="14"/>
      <c r="IFS51" s="15"/>
      <c r="IFT51" s="13"/>
      <c r="IFU51" s="9"/>
      <c r="IFV51" s="8"/>
      <c r="IFW51" s="8"/>
      <c r="IFX51" s="13"/>
      <c r="IFY51" s="13"/>
      <c r="IFZ51" s="14"/>
      <c r="IGA51" s="15"/>
      <c r="IGB51" s="13"/>
      <c r="IGC51" s="9"/>
      <c r="IGD51" s="8"/>
      <c r="IGE51" s="8"/>
      <c r="IGF51" s="13"/>
      <c r="IGG51" s="13"/>
      <c r="IGH51" s="14"/>
      <c r="IGI51" s="15"/>
      <c r="IGJ51" s="13"/>
      <c r="IGK51" s="9"/>
      <c r="IGL51" s="8"/>
      <c r="IGM51" s="8"/>
      <c r="IGN51" s="13"/>
      <c r="IGO51" s="13"/>
      <c r="IGP51" s="14"/>
      <c r="IGQ51" s="15"/>
      <c r="IGR51" s="13"/>
      <c r="IGS51" s="9"/>
      <c r="IGT51" s="8"/>
      <c r="IGU51" s="8"/>
      <c r="IGV51" s="13"/>
      <c r="IGW51" s="13"/>
      <c r="IGX51" s="14"/>
      <c r="IGY51" s="15"/>
      <c r="IGZ51" s="13"/>
      <c r="IHA51" s="9"/>
      <c r="IHB51" s="8"/>
      <c r="IHC51" s="8"/>
      <c r="IHD51" s="13"/>
      <c r="IHE51" s="13"/>
      <c r="IHF51" s="14"/>
      <c r="IHG51" s="15"/>
      <c r="IHH51" s="13"/>
      <c r="IHI51" s="9"/>
      <c r="IHJ51" s="8"/>
      <c r="IHK51" s="8"/>
      <c r="IHL51" s="13"/>
      <c r="IHM51" s="13"/>
      <c r="IHN51" s="14"/>
      <c r="IHO51" s="15"/>
      <c r="IHP51" s="13"/>
      <c r="IHQ51" s="9"/>
      <c r="IHR51" s="8"/>
      <c r="IHS51" s="8"/>
      <c r="IHT51" s="13"/>
      <c r="IHU51" s="13"/>
      <c r="IHV51" s="14"/>
      <c r="IHW51" s="15"/>
      <c r="IHX51" s="13"/>
      <c r="IHY51" s="9"/>
      <c r="IHZ51" s="8"/>
      <c r="IIA51" s="8"/>
      <c r="IIB51" s="13"/>
      <c r="IIC51" s="13"/>
      <c r="IID51" s="14"/>
      <c r="IIE51" s="15"/>
      <c r="IIF51" s="13"/>
      <c r="IIG51" s="9"/>
      <c r="IIH51" s="8"/>
      <c r="III51" s="8"/>
      <c r="IIJ51" s="13"/>
      <c r="IIK51" s="13"/>
      <c r="IIL51" s="14"/>
      <c r="IIM51" s="15"/>
      <c r="IIN51" s="13"/>
      <c r="IIO51" s="9"/>
      <c r="IIP51" s="8"/>
      <c r="IIQ51" s="8"/>
      <c r="IIR51" s="13"/>
      <c r="IIS51" s="13"/>
      <c r="IIT51" s="14"/>
      <c r="IIU51" s="15"/>
      <c r="IIV51" s="13"/>
      <c r="IIW51" s="9"/>
      <c r="IIX51" s="8"/>
      <c r="IIY51" s="8"/>
      <c r="IIZ51" s="13"/>
      <c r="IJA51" s="13"/>
      <c r="IJB51" s="14"/>
      <c r="IJC51" s="15"/>
      <c r="IJD51" s="13"/>
      <c r="IJE51" s="9"/>
      <c r="IJF51" s="8"/>
      <c r="IJG51" s="8"/>
      <c r="IJH51" s="13"/>
      <c r="IJI51" s="13"/>
      <c r="IJJ51" s="14"/>
      <c r="IJK51" s="15"/>
      <c r="IJL51" s="13"/>
      <c r="IJM51" s="9"/>
      <c r="IJN51" s="8"/>
      <c r="IJO51" s="8"/>
      <c r="IJP51" s="13"/>
      <c r="IJQ51" s="13"/>
      <c r="IJR51" s="14"/>
      <c r="IJS51" s="15"/>
      <c r="IJT51" s="13"/>
      <c r="IJU51" s="9"/>
      <c r="IJV51" s="8"/>
      <c r="IJW51" s="8"/>
      <c r="IJX51" s="13"/>
      <c r="IJY51" s="13"/>
      <c r="IJZ51" s="14"/>
      <c r="IKA51" s="15"/>
      <c r="IKB51" s="13"/>
      <c r="IKC51" s="9"/>
      <c r="IKD51" s="8"/>
      <c r="IKE51" s="8"/>
      <c r="IKF51" s="13"/>
      <c r="IKG51" s="13"/>
      <c r="IKH51" s="14"/>
      <c r="IKI51" s="15"/>
      <c r="IKJ51" s="13"/>
      <c r="IKK51" s="9"/>
      <c r="IKL51" s="8"/>
      <c r="IKM51" s="8"/>
      <c r="IKN51" s="13"/>
      <c r="IKO51" s="13"/>
      <c r="IKP51" s="14"/>
      <c r="IKQ51" s="15"/>
      <c r="IKR51" s="13"/>
      <c r="IKS51" s="9"/>
      <c r="IKT51" s="8"/>
      <c r="IKU51" s="8"/>
      <c r="IKV51" s="13"/>
      <c r="IKW51" s="13"/>
      <c r="IKX51" s="14"/>
      <c r="IKY51" s="15"/>
      <c r="IKZ51" s="13"/>
      <c r="ILA51" s="9"/>
      <c r="ILB51" s="8"/>
      <c r="ILC51" s="8"/>
      <c r="ILD51" s="13"/>
      <c r="ILE51" s="13"/>
      <c r="ILF51" s="14"/>
      <c r="ILG51" s="15"/>
      <c r="ILH51" s="13"/>
      <c r="ILI51" s="9"/>
      <c r="ILJ51" s="8"/>
      <c r="ILK51" s="8"/>
      <c r="ILL51" s="13"/>
      <c r="ILM51" s="13"/>
      <c r="ILN51" s="14"/>
      <c r="ILO51" s="15"/>
      <c r="ILP51" s="13"/>
      <c r="ILQ51" s="9"/>
      <c r="ILR51" s="8"/>
      <c r="ILS51" s="8"/>
      <c r="ILT51" s="13"/>
      <c r="ILU51" s="13"/>
      <c r="ILV51" s="14"/>
      <c r="ILW51" s="15"/>
      <c r="ILX51" s="13"/>
      <c r="ILY51" s="9"/>
      <c r="ILZ51" s="8"/>
      <c r="IMA51" s="8"/>
      <c r="IMB51" s="13"/>
      <c r="IMC51" s="13"/>
      <c r="IMD51" s="14"/>
      <c r="IME51" s="15"/>
      <c r="IMF51" s="13"/>
      <c r="IMG51" s="9"/>
      <c r="IMH51" s="8"/>
      <c r="IMI51" s="8"/>
      <c r="IMJ51" s="13"/>
      <c r="IMK51" s="13"/>
      <c r="IML51" s="14"/>
      <c r="IMM51" s="15"/>
      <c r="IMN51" s="13"/>
      <c r="IMO51" s="9"/>
      <c r="IMP51" s="8"/>
      <c r="IMQ51" s="8"/>
      <c r="IMR51" s="13"/>
      <c r="IMS51" s="13"/>
      <c r="IMT51" s="14"/>
      <c r="IMU51" s="15"/>
      <c r="IMV51" s="13"/>
      <c r="IMW51" s="9"/>
      <c r="IMX51" s="8"/>
      <c r="IMY51" s="8"/>
      <c r="IMZ51" s="13"/>
      <c r="INA51" s="13"/>
      <c r="INB51" s="14"/>
      <c r="INC51" s="15"/>
      <c r="IND51" s="13"/>
      <c r="INE51" s="9"/>
      <c r="INF51" s="8"/>
      <c r="ING51" s="8"/>
      <c r="INH51" s="13"/>
      <c r="INI51" s="13"/>
      <c r="INJ51" s="14"/>
      <c r="INK51" s="15"/>
      <c r="INL51" s="13"/>
      <c r="INM51" s="9"/>
      <c r="INN51" s="8"/>
      <c r="INO51" s="8"/>
      <c r="INP51" s="13"/>
      <c r="INQ51" s="13"/>
      <c r="INR51" s="14"/>
      <c r="INS51" s="15"/>
      <c r="INT51" s="13"/>
      <c r="INU51" s="9"/>
      <c r="INV51" s="8"/>
      <c r="INW51" s="8"/>
      <c r="INX51" s="13"/>
      <c r="INY51" s="13"/>
      <c r="INZ51" s="14"/>
      <c r="IOA51" s="15"/>
      <c r="IOB51" s="13"/>
      <c r="IOC51" s="9"/>
      <c r="IOD51" s="8"/>
      <c r="IOE51" s="8"/>
      <c r="IOF51" s="13"/>
      <c r="IOG51" s="13"/>
      <c r="IOH51" s="14"/>
      <c r="IOI51" s="15"/>
      <c r="IOJ51" s="13"/>
      <c r="IOK51" s="9"/>
      <c r="IOL51" s="8"/>
      <c r="IOM51" s="8"/>
      <c r="ION51" s="13"/>
      <c r="IOO51" s="13"/>
      <c r="IOP51" s="14"/>
      <c r="IOQ51" s="15"/>
      <c r="IOR51" s="13"/>
      <c r="IOS51" s="9"/>
      <c r="IOT51" s="8"/>
      <c r="IOU51" s="8"/>
      <c r="IOV51" s="13"/>
      <c r="IOW51" s="13"/>
      <c r="IOX51" s="14"/>
      <c r="IOY51" s="15"/>
      <c r="IOZ51" s="13"/>
      <c r="IPA51" s="9"/>
      <c r="IPB51" s="8"/>
      <c r="IPC51" s="8"/>
      <c r="IPD51" s="13"/>
      <c r="IPE51" s="13"/>
      <c r="IPF51" s="14"/>
      <c r="IPG51" s="15"/>
      <c r="IPH51" s="13"/>
      <c r="IPI51" s="9"/>
      <c r="IPJ51" s="8"/>
      <c r="IPK51" s="8"/>
      <c r="IPL51" s="13"/>
      <c r="IPM51" s="13"/>
      <c r="IPN51" s="14"/>
      <c r="IPO51" s="15"/>
      <c r="IPP51" s="13"/>
      <c r="IPQ51" s="9"/>
      <c r="IPR51" s="8"/>
      <c r="IPS51" s="8"/>
      <c r="IPT51" s="13"/>
      <c r="IPU51" s="13"/>
      <c r="IPV51" s="14"/>
      <c r="IPW51" s="15"/>
      <c r="IPX51" s="13"/>
      <c r="IPY51" s="9"/>
      <c r="IPZ51" s="8"/>
      <c r="IQA51" s="8"/>
      <c r="IQB51" s="13"/>
      <c r="IQC51" s="13"/>
      <c r="IQD51" s="14"/>
      <c r="IQE51" s="15"/>
      <c r="IQF51" s="13"/>
      <c r="IQG51" s="9"/>
      <c r="IQH51" s="8"/>
      <c r="IQI51" s="8"/>
      <c r="IQJ51" s="13"/>
      <c r="IQK51" s="13"/>
      <c r="IQL51" s="14"/>
      <c r="IQM51" s="15"/>
      <c r="IQN51" s="13"/>
      <c r="IQO51" s="9"/>
      <c r="IQP51" s="8"/>
      <c r="IQQ51" s="8"/>
      <c r="IQR51" s="13"/>
      <c r="IQS51" s="13"/>
      <c r="IQT51" s="14"/>
      <c r="IQU51" s="15"/>
      <c r="IQV51" s="13"/>
      <c r="IQW51" s="9"/>
      <c r="IQX51" s="8"/>
      <c r="IQY51" s="8"/>
      <c r="IQZ51" s="13"/>
      <c r="IRA51" s="13"/>
      <c r="IRB51" s="14"/>
      <c r="IRC51" s="15"/>
      <c r="IRD51" s="13"/>
      <c r="IRE51" s="9"/>
      <c r="IRF51" s="8"/>
      <c r="IRG51" s="8"/>
      <c r="IRH51" s="13"/>
      <c r="IRI51" s="13"/>
      <c r="IRJ51" s="14"/>
      <c r="IRK51" s="15"/>
      <c r="IRL51" s="13"/>
      <c r="IRM51" s="9"/>
      <c r="IRN51" s="8"/>
      <c r="IRO51" s="8"/>
      <c r="IRP51" s="13"/>
      <c r="IRQ51" s="13"/>
      <c r="IRR51" s="14"/>
      <c r="IRS51" s="15"/>
      <c r="IRT51" s="13"/>
      <c r="IRU51" s="9"/>
      <c r="IRV51" s="8"/>
      <c r="IRW51" s="8"/>
      <c r="IRX51" s="13"/>
      <c r="IRY51" s="13"/>
      <c r="IRZ51" s="14"/>
      <c r="ISA51" s="15"/>
      <c r="ISB51" s="13"/>
      <c r="ISC51" s="9"/>
      <c r="ISD51" s="8"/>
      <c r="ISE51" s="8"/>
      <c r="ISF51" s="13"/>
      <c r="ISG51" s="13"/>
      <c r="ISH51" s="14"/>
      <c r="ISI51" s="15"/>
      <c r="ISJ51" s="13"/>
      <c r="ISK51" s="9"/>
      <c r="ISL51" s="8"/>
      <c r="ISM51" s="8"/>
      <c r="ISN51" s="13"/>
      <c r="ISO51" s="13"/>
      <c r="ISP51" s="14"/>
      <c r="ISQ51" s="15"/>
      <c r="ISR51" s="13"/>
      <c r="ISS51" s="9"/>
      <c r="IST51" s="8"/>
      <c r="ISU51" s="8"/>
      <c r="ISV51" s="13"/>
      <c r="ISW51" s="13"/>
      <c r="ISX51" s="14"/>
      <c r="ISY51" s="15"/>
      <c r="ISZ51" s="13"/>
      <c r="ITA51" s="9"/>
      <c r="ITB51" s="8"/>
      <c r="ITC51" s="8"/>
      <c r="ITD51" s="13"/>
      <c r="ITE51" s="13"/>
      <c r="ITF51" s="14"/>
      <c r="ITG51" s="15"/>
      <c r="ITH51" s="13"/>
      <c r="ITI51" s="9"/>
      <c r="ITJ51" s="8"/>
      <c r="ITK51" s="8"/>
      <c r="ITL51" s="13"/>
      <c r="ITM51" s="13"/>
      <c r="ITN51" s="14"/>
      <c r="ITO51" s="15"/>
      <c r="ITP51" s="13"/>
      <c r="ITQ51" s="9"/>
      <c r="ITR51" s="8"/>
      <c r="ITS51" s="8"/>
      <c r="ITT51" s="13"/>
      <c r="ITU51" s="13"/>
      <c r="ITV51" s="14"/>
      <c r="ITW51" s="15"/>
      <c r="ITX51" s="13"/>
      <c r="ITY51" s="9"/>
      <c r="ITZ51" s="8"/>
      <c r="IUA51" s="8"/>
      <c r="IUB51" s="13"/>
      <c r="IUC51" s="13"/>
      <c r="IUD51" s="14"/>
      <c r="IUE51" s="15"/>
      <c r="IUF51" s="13"/>
      <c r="IUG51" s="9"/>
      <c r="IUH51" s="8"/>
      <c r="IUI51" s="8"/>
      <c r="IUJ51" s="13"/>
      <c r="IUK51" s="13"/>
      <c r="IUL51" s="14"/>
      <c r="IUM51" s="15"/>
      <c r="IUN51" s="13"/>
      <c r="IUO51" s="9"/>
      <c r="IUP51" s="8"/>
      <c r="IUQ51" s="8"/>
      <c r="IUR51" s="13"/>
      <c r="IUS51" s="13"/>
      <c r="IUT51" s="14"/>
      <c r="IUU51" s="15"/>
      <c r="IUV51" s="13"/>
      <c r="IUW51" s="9"/>
      <c r="IUX51" s="8"/>
      <c r="IUY51" s="8"/>
      <c r="IUZ51" s="13"/>
      <c r="IVA51" s="13"/>
      <c r="IVB51" s="14"/>
      <c r="IVC51" s="15"/>
      <c r="IVD51" s="13"/>
      <c r="IVE51" s="9"/>
      <c r="IVF51" s="8"/>
      <c r="IVG51" s="8"/>
      <c r="IVH51" s="13"/>
      <c r="IVI51" s="13"/>
      <c r="IVJ51" s="14"/>
      <c r="IVK51" s="15"/>
      <c r="IVL51" s="13"/>
      <c r="IVM51" s="9"/>
      <c r="IVN51" s="8"/>
      <c r="IVO51" s="8"/>
      <c r="IVP51" s="13"/>
      <c r="IVQ51" s="13"/>
      <c r="IVR51" s="14"/>
      <c r="IVS51" s="15"/>
      <c r="IVT51" s="13"/>
      <c r="IVU51" s="9"/>
      <c r="IVV51" s="8"/>
      <c r="IVW51" s="8"/>
      <c r="IVX51" s="13"/>
      <c r="IVY51" s="13"/>
      <c r="IVZ51" s="14"/>
      <c r="IWA51" s="15"/>
      <c r="IWB51" s="13"/>
      <c r="IWC51" s="9"/>
      <c r="IWD51" s="8"/>
      <c r="IWE51" s="8"/>
      <c r="IWF51" s="13"/>
      <c r="IWG51" s="13"/>
      <c r="IWH51" s="14"/>
      <c r="IWI51" s="15"/>
      <c r="IWJ51" s="13"/>
      <c r="IWK51" s="9"/>
      <c r="IWL51" s="8"/>
      <c r="IWM51" s="8"/>
      <c r="IWN51" s="13"/>
      <c r="IWO51" s="13"/>
      <c r="IWP51" s="14"/>
      <c r="IWQ51" s="15"/>
      <c r="IWR51" s="13"/>
      <c r="IWS51" s="9"/>
      <c r="IWT51" s="8"/>
      <c r="IWU51" s="8"/>
      <c r="IWV51" s="13"/>
      <c r="IWW51" s="13"/>
      <c r="IWX51" s="14"/>
      <c r="IWY51" s="15"/>
      <c r="IWZ51" s="13"/>
      <c r="IXA51" s="9"/>
      <c r="IXB51" s="8"/>
      <c r="IXC51" s="8"/>
      <c r="IXD51" s="13"/>
      <c r="IXE51" s="13"/>
      <c r="IXF51" s="14"/>
      <c r="IXG51" s="15"/>
      <c r="IXH51" s="13"/>
      <c r="IXI51" s="9"/>
      <c r="IXJ51" s="8"/>
      <c r="IXK51" s="8"/>
      <c r="IXL51" s="13"/>
      <c r="IXM51" s="13"/>
      <c r="IXN51" s="14"/>
      <c r="IXO51" s="15"/>
      <c r="IXP51" s="13"/>
      <c r="IXQ51" s="9"/>
      <c r="IXR51" s="8"/>
      <c r="IXS51" s="8"/>
      <c r="IXT51" s="13"/>
      <c r="IXU51" s="13"/>
      <c r="IXV51" s="14"/>
      <c r="IXW51" s="15"/>
      <c r="IXX51" s="13"/>
      <c r="IXY51" s="9"/>
      <c r="IXZ51" s="8"/>
      <c r="IYA51" s="8"/>
      <c r="IYB51" s="13"/>
      <c r="IYC51" s="13"/>
      <c r="IYD51" s="14"/>
      <c r="IYE51" s="15"/>
      <c r="IYF51" s="13"/>
      <c r="IYG51" s="9"/>
      <c r="IYH51" s="8"/>
      <c r="IYI51" s="8"/>
      <c r="IYJ51" s="13"/>
      <c r="IYK51" s="13"/>
      <c r="IYL51" s="14"/>
      <c r="IYM51" s="15"/>
      <c r="IYN51" s="13"/>
      <c r="IYO51" s="9"/>
      <c r="IYP51" s="8"/>
      <c r="IYQ51" s="8"/>
      <c r="IYR51" s="13"/>
      <c r="IYS51" s="13"/>
      <c r="IYT51" s="14"/>
      <c r="IYU51" s="15"/>
      <c r="IYV51" s="13"/>
      <c r="IYW51" s="9"/>
      <c r="IYX51" s="8"/>
      <c r="IYY51" s="8"/>
      <c r="IYZ51" s="13"/>
      <c r="IZA51" s="13"/>
      <c r="IZB51" s="14"/>
      <c r="IZC51" s="15"/>
      <c r="IZD51" s="13"/>
      <c r="IZE51" s="9"/>
      <c r="IZF51" s="8"/>
      <c r="IZG51" s="8"/>
      <c r="IZH51" s="13"/>
      <c r="IZI51" s="13"/>
      <c r="IZJ51" s="14"/>
      <c r="IZK51" s="15"/>
      <c r="IZL51" s="13"/>
      <c r="IZM51" s="9"/>
      <c r="IZN51" s="8"/>
      <c r="IZO51" s="8"/>
      <c r="IZP51" s="13"/>
      <c r="IZQ51" s="13"/>
      <c r="IZR51" s="14"/>
      <c r="IZS51" s="15"/>
      <c r="IZT51" s="13"/>
      <c r="IZU51" s="9"/>
      <c r="IZV51" s="8"/>
      <c r="IZW51" s="8"/>
      <c r="IZX51" s="13"/>
      <c r="IZY51" s="13"/>
      <c r="IZZ51" s="14"/>
      <c r="JAA51" s="15"/>
      <c r="JAB51" s="13"/>
      <c r="JAC51" s="9"/>
      <c r="JAD51" s="8"/>
      <c r="JAE51" s="8"/>
      <c r="JAF51" s="13"/>
      <c r="JAG51" s="13"/>
      <c r="JAH51" s="14"/>
      <c r="JAI51" s="15"/>
      <c r="JAJ51" s="13"/>
      <c r="JAK51" s="9"/>
      <c r="JAL51" s="8"/>
      <c r="JAM51" s="8"/>
      <c r="JAN51" s="13"/>
      <c r="JAO51" s="13"/>
      <c r="JAP51" s="14"/>
      <c r="JAQ51" s="15"/>
      <c r="JAR51" s="13"/>
      <c r="JAS51" s="9"/>
      <c r="JAT51" s="8"/>
      <c r="JAU51" s="8"/>
      <c r="JAV51" s="13"/>
      <c r="JAW51" s="13"/>
      <c r="JAX51" s="14"/>
      <c r="JAY51" s="15"/>
      <c r="JAZ51" s="13"/>
      <c r="JBA51" s="9"/>
      <c r="JBB51" s="8"/>
      <c r="JBC51" s="8"/>
      <c r="JBD51" s="13"/>
      <c r="JBE51" s="13"/>
      <c r="JBF51" s="14"/>
      <c r="JBG51" s="15"/>
      <c r="JBH51" s="13"/>
      <c r="JBI51" s="9"/>
      <c r="JBJ51" s="8"/>
      <c r="JBK51" s="8"/>
      <c r="JBL51" s="13"/>
      <c r="JBM51" s="13"/>
      <c r="JBN51" s="14"/>
      <c r="JBO51" s="15"/>
      <c r="JBP51" s="13"/>
      <c r="JBQ51" s="9"/>
      <c r="JBR51" s="8"/>
      <c r="JBS51" s="8"/>
      <c r="JBT51" s="13"/>
      <c r="JBU51" s="13"/>
      <c r="JBV51" s="14"/>
      <c r="JBW51" s="15"/>
      <c r="JBX51" s="13"/>
      <c r="JBY51" s="9"/>
      <c r="JBZ51" s="8"/>
      <c r="JCA51" s="8"/>
      <c r="JCB51" s="13"/>
      <c r="JCC51" s="13"/>
      <c r="JCD51" s="14"/>
      <c r="JCE51" s="15"/>
      <c r="JCF51" s="13"/>
      <c r="JCG51" s="9"/>
      <c r="JCH51" s="8"/>
      <c r="JCI51" s="8"/>
      <c r="JCJ51" s="13"/>
      <c r="JCK51" s="13"/>
      <c r="JCL51" s="14"/>
      <c r="JCM51" s="15"/>
      <c r="JCN51" s="13"/>
      <c r="JCO51" s="9"/>
      <c r="JCP51" s="8"/>
      <c r="JCQ51" s="8"/>
      <c r="JCR51" s="13"/>
      <c r="JCS51" s="13"/>
      <c r="JCT51" s="14"/>
      <c r="JCU51" s="15"/>
      <c r="JCV51" s="13"/>
      <c r="JCW51" s="9"/>
      <c r="JCX51" s="8"/>
      <c r="JCY51" s="8"/>
      <c r="JCZ51" s="13"/>
      <c r="JDA51" s="13"/>
      <c r="JDB51" s="14"/>
      <c r="JDC51" s="15"/>
      <c r="JDD51" s="13"/>
      <c r="JDE51" s="9"/>
      <c r="JDF51" s="8"/>
      <c r="JDG51" s="8"/>
      <c r="JDH51" s="13"/>
      <c r="JDI51" s="13"/>
      <c r="JDJ51" s="14"/>
      <c r="JDK51" s="15"/>
      <c r="JDL51" s="13"/>
      <c r="JDM51" s="9"/>
      <c r="JDN51" s="8"/>
      <c r="JDO51" s="8"/>
      <c r="JDP51" s="13"/>
      <c r="JDQ51" s="13"/>
      <c r="JDR51" s="14"/>
      <c r="JDS51" s="15"/>
      <c r="JDT51" s="13"/>
      <c r="JDU51" s="9"/>
      <c r="JDV51" s="8"/>
      <c r="JDW51" s="8"/>
      <c r="JDX51" s="13"/>
      <c r="JDY51" s="13"/>
      <c r="JDZ51" s="14"/>
      <c r="JEA51" s="15"/>
      <c r="JEB51" s="13"/>
      <c r="JEC51" s="9"/>
      <c r="JED51" s="8"/>
      <c r="JEE51" s="8"/>
      <c r="JEF51" s="13"/>
      <c r="JEG51" s="13"/>
      <c r="JEH51" s="14"/>
      <c r="JEI51" s="15"/>
      <c r="JEJ51" s="13"/>
      <c r="JEK51" s="9"/>
      <c r="JEL51" s="8"/>
      <c r="JEM51" s="8"/>
      <c r="JEN51" s="13"/>
      <c r="JEO51" s="13"/>
      <c r="JEP51" s="14"/>
      <c r="JEQ51" s="15"/>
      <c r="JER51" s="13"/>
      <c r="JES51" s="9"/>
      <c r="JET51" s="8"/>
      <c r="JEU51" s="8"/>
      <c r="JEV51" s="13"/>
      <c r="JEW51" s="13"/>
      <c r="JEX51" s="14"/>
      <c r="JEY51" s="15"/>
      <c r="JEZ51" s="13"/>
      <c r="JFA51" s="9"/>
      <c r="JFB51" s="8"/>
      <c r="JFC51" s="8"/>
      <c r="JFD51" s="13"/>
      <c r="JFE51" s="13"/>
      <c r="JFF51" s="14"/>
      <c r="JFG51" s="15"/>
      <c r="JFH51" s="13"/>
      <c r="JFI51" s="9"/>
      <c r="JFJ51" s="8"/>
      <c r="JFK51" s="8"/>
      <c r="JFL51" s="13"/>
      <c r="JFM51" s="13"/>
      <c r="JFN51" s="14"/>
      <c r="JFO51" s="15"/>
      <c r="JFP51" s="13"/>
      <c r="JFQ51" s="9"/>
      <c r="JFR51" s="8"/>
      <c r="JFS51" s="8"/>
      <c r="JFT51" s="13"/>
      <c r="JFU51" s="13"/>
      <c r="JFV51" s="14"/>
      <c r="JFW51" s="15"/>
      <c r="JFX51" s="13"/>
      <c r="JFY51" s="9"/>
      <c r="JFZ51" s="8"/>
      <c r="JGA51" s="8"/>
      <c r="JGB51" s="13"/>
      <c r="JGC51" s="13"/>
      <c r="JGD51" s="14"/>
      <c r="JGE51" s="15"/>
      <c r="JGF51" s="13"/>
      <c r="JGG51" s="9"/>
      <c r="JGH51" s="8"/>
      <c r="JGI51" s="8"/>
      <c r="JGJ51" s="13"/>
      <c r="JGK51" s="13"/>
      <c r="JGL51" s="14"/>
      <c r="JGM51" s="15"/>
      <c r="JGN51" s="13"/>
      <c r="JGO51" s="9"/>
      <c r="JGP51" s="8"/>
      <c r="JGQ51" s="8"/>
      <c r="JGR51" s="13"/>
      <c r="JGS51" s="13"/>
      <c r="JGT51" s="14"/>
      <c r="JGU51" s="15"/>
      <c r="JGV51" s="13"/>
      <c r="JGW51" s="9"/>
      <c r="JGX51" s="8"/>
      <c r="JGY51" s="8"/>
      <c r="JGZ51" s="13"/>
      <c r="JHA51" s="13"/>
      <c r="JHB51" s="14"/>
      <c r="JHC51" s="15"/>
      <c r="JHD51" s="13"/>
      <c r="JHE51" s="9"/>
      <c r="JHF51" s="8"/>
      <c r="JHG51" s="8"/>
      <c r="JHH51" s="13"/>
      <c r="JHI51" s="13"/>
      <c r="JHJ51" s="14"/>
      <c r="JHK51" s="15"/>
      <c r="JHL51" s="13"/>
      <c r="JHM51" s="9"/>
      <c r="JHN51" s="8"/>
      <c r="JHO51" s="8"/>
      <c r="JHP51" s="13"/>
      <c r="JHQ51" s="13"/>
      <c r="JHR51" s="14"/>
      <c r="JHS51" s="15"/>
      <c r="JHT51" s="13"/>
      <c r="JHU51" s="9"/>
      <c r="JHV51" s="8"/>
      <c r="JHW51" s="8"/>
      <c r="JHX51" s="13"/>
      <c r="JHY51" s="13"/>
      <c r="JHZ51" s="14"/>
      <c r="JIA51" s="15"/>
      <c r="JIB51" s="13"/>
      <c r="JIC51" s="9"/>
      <c r="JID51" s="8"/>
      <c r="JIE51" s="8"/>
      <c r="JIF51" s="13"/>
      <c r="JIG51" s="13"/>
      <c r="JIH51" s="14"/>
      <c r="JII51" s="15"/>
      <c r="JIJ51" s="13"/>
      <c r="JIK51" s="9"/>
      <c r="JIL51" s="8"/>
      <c r="JIM51" s="8"/>
      <c r="JIN51" s="13"/>
      <c r="JIO51" s="13"/>
      <c r="JIP51" s="14"/>
      <c r="JIQ51" s="15"/>
      <c r="JIR51" s="13"/>
      <c r="JIS51" s="9"/>
      <c r="JIT51" s="8"/>
      <c r="JIU51" s="8"/>
      <c r="JIV51" s="13"/>
      <c r="JIW51" s="13"/>
      <c r="JIX51" s="14"/>
      <c r="JIY51" s="15"/>
      <c r="JIZ51" s="13"/>
      <c r="JJA51" s="9"/>
      <c r="JJB51" s="8"/>
      <c r="JJC51" s="8"/>
      <c r="JJD51" s="13"/>
      <c r="JJE51" s="13"/>
      <c r="JJF51" s="14"/>
      <c r="JJG51" s="15"/>
      <c r="JJH51" s="13"/>
      <c r="JJI51" s="9"/>
      <c r="JJJ51" s="8"/>
      <c r="JJK51" s="8"/>
      <c r="JJL51" s="13"/>
      <c r="JJM51" s="13"/>
      <c r="JJN51" s="14"/>
      <c r="JJO51" s="15"/>
      <c r="JJP51" s="13"/>
      <c r="JJQ51" s="9"/>
      <c r="JJR51" s="8"/>
      <c r="JJS51" s="8"/>
      <c r="JJT51" s="13"/>
      <c r="JJU51" s="13"/>
      <c r="JJV51" s="14"/>
      <c r="JJW51" s="15"/>
      <c r="JJX51" s="13"/>
      <c r="JJY51" s="9"/>
      <c r="JJZ51" s="8"/>
      <c r="JKA51" s="8"/>
      <c r="JKB51" s="13"/>
      <c r="JKC51" s="13"/>
      <c r="JKD51" s="14"/>
      <c r="JKE51" s="15"/>
      <c r="JKF51" s="13"/>
      <c r="JKG51" s="9"/>
      <c r="JKH51" s="8"/>
      <c r="JKI51" s="8"/>
      <c r="JKJ51" s="13"/>
      <c r="JKK51" s="13"/>
      <c r="JKL51" s="14"/>
      <c r="JKM51" s="15"/>
      <c r="JKN51" s="13"/>
      <c r="JKO51" s="9"/>
      <c r="JKP51" s="8"/>
      <c r="JKQ51" s="8"/>
      <c r="JKR51" s="13"/>
      <c r="JKS51" s="13"/>
      <c r="JKT51" s="14"/>
      <c r="JKU51" s="15"/>
      <c r="JKV51" s="13"/>
      <c r="JKW51" s="9"/>
      <c r="JKX51" s="8"/>
      <c r="JKY51" s="8"/>
      <c r="JKZ51" s="13"/>
      <c r="JLA51" s="13"/>
      <c r="JLB51" s="14"/>
      <c r="JLC51" s="15"/>
      <c r="JLD51" s="13"/>
      <c r="JLE51" s="9"/>
      <c r="JLF51" s="8"/>
      <c r="JLG51" s="8"/>
      <c r="JLH51" s="13"/>
      <c r="JLI51" s="13"/>
      <c r="JLJ51" s="14"/>
      <c r="JLK51" s="15"/>
      <c r="JLL51" s="13"/>
      <c r="JLM51" s="9"/>
      <c r="JLN51" s="8"/>
      <c r="JLO51" s="8"/>
      <c r="JLP51" s="13"/>
      <c r="JLQ51" s="13"/>
      <c r="JLR51" s="14"/>
      <c r="JLS51" s="15"/>
      <c r="JLT51" s="13"/>
      <c r="JLU51" s="9"/>
      <c r="JLV51" s="8"/>
      <c r="JLW51" s="8"/>
      <c r="JLX51" s="13"/>
      <c r="JLY51" s="13"/>
      <c r="JLZ51" s="14"/>
      <c r="JMA51" s="15"/>
      <c r="JMB51" s="13"/>
      <c r="JMC51" s="9"/>
      <c r="JMD51" s="8"/>
      <c r="JME51" s="8"/>
      <c r="JMF51" s="13"/>
      <c r="JMG51" s="13"/>
      <c r="JMH51" s="14"/>
      <c r="JMI51" s="15"/>
      <c r="JMJ51" s="13"/>
      <c r="JMK51" s="9"/>
      <c r="JML51" s="8"/>
      <c r="JMM51" s="8"/>
      <c r="JMN51" s="13"/>
      <c r="JMO51" s="13"/>
      <c r="JMP51" s="14"/>
      <c r="JMQ51" s="15"/>
      <c r="JMR51" s="13"/>
      <c r="JMS51" s="9"/>
      <c r="JMT51" s="8"/>
      <c r="JMU51" s="8"/>
      <c r="JMV51" s="13"/>
      <c r="JMW51" s="13"/>
      <c r="JMX51" s="14"/>
      <c r="JMY51" s="15"/>
      <c r="JMZ51" s="13"/>
      <c r="JNA51" s="9"/>
      <c r="JNB51" s="8"/>
      <c r="JNC51" s="8"/>
      <c r="JND51" s="13"/>
      <c r="JNE51" s="13"/>
      <c r="JNF51" s="14"/>
      <c r="JNG51" s="15"/>
      <c r="JNH51" s="13"/>
      <c r="JNI51" s="9"/>
      <c r="JNJ51" s="8"/>
      <c r="JNK51" s="8"/>
      <c r="JNL51" s="13"/>
      <c r="JNM51" s="13"/>
      <c r="JNN51" s="14"/>
      <c r="JNO51" s="15"/>
      <c r="JNP51" s="13"/>
      <c r="JNQ51" s="9"/>
      <c r="JNR51" s="8"/>
      <c r="JNS51" s="8"/>
      <c r="JNT51" s="13"/>
      <c r="JNU51" s="13"/>
      <c r="JNV51" s="14"/>
      <c r="JNW51" s="15"/>
      <c r="JNX51" s="13"/>
      <c r="JNY51" s="9"/>
      <c r="JNZ51" s="8"/>
      <c r="JOA51" s="8"/>
      <c r="JOB51" s="13"/>
      <c r="JOC51" s="13"/>
      <c r="JOD51" s="14"/>
      <c r="JOE51" s="15"/>
      <c r="JOF51" s="13"/>
      <c r="JOG51" s="9"/>
      <c r="JOH51" s="8"/>
      <c r="JOI51" s="8"/>
      <c r="JOJ51" s="13"/>
      <c r="JOK51" s="13"/>
      <c r="JOL51" s="14"/>
      <c r="JOM51" s="15"/>
      <c r="JON51" s="13"/>
      <c r="JOO51" s="9"/>
      <c r="JOP51" s="8"/>
      <c r="JOQ51" s="8"/>
      <c r="JOR51" s="13"/>
      <c r="JOS51" s="13"/>
      <c r="JOT51" s="14"/>
      <c r="JOU51" s="15"/>
      <c r="JOV51" s="13"/>
      <c r="JOW51" s="9"/>
      <c r="JOX51" s="8"/>
      <c r="JOY51" s="8"/>
      <c r="JOZ51" s="13"/>
      <c r="JPA51" s="13"/>
      <c r="JPB51" s="14"/>
      <c r="JPC51" s="15"/>
      <c r="JPD51" s="13"/>
      <c r="JPE51" s="9"/>
      <c r="JPF51" s="8"/>
      <c r="JPG51" s="8"/>
      <c r="JPH51" s="13"/>
      <c r="JPI51" s="13"/>
      <c r="JPJ51" s="14"/>
      <c r="JPK51" s="15"/>
      <c r="JPL51" s="13"/>
      <c r="JPM51" s="9"/>
      <c r="JPN51" s="8"/>
      <c r="JPO51" s="8"/>
      <c r="JPP51" s="13"/>
      <c r="JPQ51" s="13"/>
      <c r="JPR51" s="14"/>
      <c r="JPS51" s="15"/>
      <c r="JPT51" s="13"/>
      <c r="JPU51" s="9"/>
      <c r="JPV51" s="8"/>
      <c r="JPW51" s="8"/>
      <c r="JPX51" s="13"/>
      <c r="JPY51" s="13"/>
      <c r="JPZ51" s="14"/>
      <c r="JQA51" s="15"/>
      <c r="JQB51" s="13"/>
      <c r="JQC51" s="9"/>
      <c r="JQD51" s="8"/>
      <c r="JQE51" s="8"/>
      <c r="JQF51" s="13"/>
      <c r="JQG51" s="13"/>
      <c r="JQH51" s="14"/>
      <c r="JQI51" s="15"/>
      <c r="JQJ51" s="13"/>
      <c r="JQK51" s="9"/>
      <c r="JQL51" s="8"/>
      <c r="JQM51" s="8"/>
      <c r="JQN51" s="13"/>
      <c r="JQO51" s="13"/>
      <c r="JQP51" s="14"/>
      <c r="JQQ51" s="15"/>
      <c r="JQR51" s="13"/>
      <c r="JQS51" s="9"/>
      <c r="JQT51" s="8"/>
      <c r="JQU51" s="8"/>
      <c r="JQV51" s="13"/>
      <c r="JQW51" s="13"/>
      <c r="JQX51" s="14"/>
      <c r="JQY51" s="15"/>
      <c r="JQZ51" s="13"/>
      <c r="JRA51" s="9"/>
      <c r="JRB51" s="8"/>
      <c r="JRC51" s="8"/>
      <c r="JRD51" s="13"/>
      <c r="JRE51" s="13"/>
      <c r="JRF51" s="14"/>
      <c r="JRG51" s="15"/>
      <c r="JRH51" s="13"/>
      <c r="JRI51" s="9"/>
      <c r="JRJ51" s="8"/>
      <c r="JRK51" s="8"/>
      <c r="JRL51" s="13"/>
      <c r="JRM51" s="13"/>
      <c r="JRN51" s="14"/>
      <c r="JRO51" s="15"/>
      <c r="JRP51" s="13"/>
      <c r="JRQ51" s="9"/>
      <c r="JRR51" s="8"/>
      <c r="JRS51" s="8"/>
      <c r="JRT51" s="13"/>
      <c r="JRU51" s="13"/>
      <c r="JRV51" s="14"/>
      <c r="JRW51" s="15"/>
      <c r="JRX51" s="13"/>
      <c r="JRY51" s="9"/>
      <c r="JRZ51" s="8"/>
      <c r="JSA51" s="8"/>
      <c r="JSB51" s="13"/>
      <c r="JSC51" s="13"/>
      <c r="JSD51" s="14"/>
      <c r="JSE51" s="15"/>
      <c r="JSF51" s="13"/>
      <c r="JSG51" s="9"/>
      <c r="JSH51" s="8"/>
      <c r="JSI51" s="8"/>
      <c r="JSJ51" s="13"/>
      <c r="JSK51" s="13"/>
      <c r="JSL51" s="14"/>
      <c r="JSM51" s="15"/>
      <c r="JSN51" s="13"/>
      <c r="JSO51" s="9"/>
      <c r="JSP51" s="8"/>
      <c r="JSQ51" s="8"/>
      <c r="JSR51" s="13"/>
      <c r="JSS51" s="13"/>
      <c r="JST51" s="14"/>
      <c r="JSU51" s="15"/>
      <c r="JSV51" s="13"/>
      <c r="JSW51" s="9"/>
      <c r="JSX51" s="8"/>
      <c r="JSY51" s="8"/>
      <c r="JSZ51" s="13"/>
      <c r="JTA51" s="13"/>
      <c r="JTB51" s="14"/>
      <c r="JTC51" s="15"/>
      <c r="JTD51" s="13"/>
      <c r="JTE51" s="9"/>
      <c r="JTF51" s="8"/>
      <c r="JTG51" s="8"/>
      <c r="JTH51" s="13"/>
      <c r="JTI51" s="13"/>
      <c r="JTJ51" s="14"/>
      <c r="JTK51" s="15"/>
      <c r="JTL51" s="13"/>
      <c r="JTM51" s="9"/>
      <c r="JTN51" s="8"/>
      <c r="JTO51" s="8"/>
      <c r="JTP51" s="13"/>
      <c r="JTQ51" s="13"/>
      <c r="JTR51" s="14"/>
      <c r="JTS51" s="15"/>
      <c r="JTT51" s="13"/>
      <c r="JTU51" s="9"/>
      <c r="JTV51" s="8"/>
      <c r="JTW51" s="8"/>
      <c r="JTX51" s="13"/>
      <c r="JTY51" s="13"/>
      <c r="JTZ51" s="14"/>
      <c r="JUA51" s="15"/>
      <c r="JUB51" s="13"/>
      <c r="JUC51" s="9"/>
      <c r="JUD51" s="8"/>
      <c r="JUE51" s="8"/>
      <c r="JUF51" s="13"/>
      <c r="JUG51" s="13"/>
      <c r="JUH51" s="14"/>
      <c r="JUI51" s="15"/>
      <c r="JUJ51" s="13"/>
      <c r="JUK51" s="9"/>
      <c r="JUL51" s="8"/>
      <c r="JUM51" s="8"/>
      <c r="JUN51" s="13"/>
      <c r="JUO51" s="13"/>
      <c r="JUP51" s="14"/>
      <c r="JUQ51" s="15"/>
      <c r="JUR51" s="13"/>
      <c r="JUS51" s="9"/>
      <c r="JUT51" s="8"/>
      <c r="JUU51" s="8"/>
      <c r="JUV51" s="13"/>
      <c r="JUW51" s="13"/>
      <c r="JUX51" s="14"/>
      <c r="JUY51" s="15"/>
      <c r="JUZ51" s="13"/>
      <c r="JVA51" s="9"/>
      <c r="JVB51" s="8"/>
      <c r="JVC51" s="8"/>
      <c r="JVD51" s="13"/>
      <c r="JVE51" s="13"/>
      <c r="JVF51" s="14"/>
      <c r="JVG51" s="15"/>
      <c r="JVH51" s="13"/>
      <c r="JVI51" s="9"/>
      <c r="JVJ51" s="8"/>
      <c r="JVK51" s="8"/>
      <c r="JVL51" s="13"/>
      <c r="JVM51" s="13"/>
      <c r="JVN51" s="14"/>
      <c r="JVO51" s="15"/>
      <c r="JVP51" s="13"/>
      <c r="JVQ51" s="9"/>
      <c r="JVR51" s="8"/>
      <c r="JVS51" s="8"/>
      <c r="JVT51" s="13"/>
      <c r="JVU51" s="13"/>
      <c r="JVV51" s="14"/>
      <c r="JVW51" s="15"/>
      <c r="JVX51" s="13"/>
      <c r="JVY51" s="9"/>
      <c r="JVZ51" s="8"/>
      <c r="JWA51" s="8"/>
      <c r="JWB51" s="13"/>
      <c r="JWC51" s="13"/>
      <c r="JWD51" s="14"/>
      <c r="JWE51" s="15"/>
      <c r="JWF51" s="13"/>
      <c r="JWG51" s="9"/>
      <c r="JWH51" s="8"/>
      <c r="JWI51" s="8"/>
      <c r="JWJ51" s="13"/>
      <c r="JWK51" s="13"/>
      <c r="JWL51" s="14"/>
      <c r="JWM51" s="15"/>
      <c r="JWN51" s="13"/>
      <c r="JWO51" s="9"/>
      <c r="JWP51" s="8"/>
      <c r="JWQ51" s="8"/>
      <c r="JWR51" s="13"/>
      <c r="JWS51" s="13"/>
      <c r="JWT51" s="14"/>
      <c r="JWU51" s="15"/>
      <c r="JWV51" s="13"/>
      <c r="JWW51" s="9"/>
      <c r="JWX51" s="8"/>
      <c r="JWY51" s="8"/>
      <c r="JWZ51" s="13"/>
      <c r="JXA51" s="13"/>
      <c r="JXB51" s="14"/>
      <c r="JXC51" s="15"/>
      <c r="JXD51" s="13"/>
      <c r="JXE51" s="9"/>
      <c r="JXF51" s="8"/>
      <c r="JXG51" s="8"/>
      <c r="JXH51" s="13"/>
      <c r="JXI51" s="13"/>
      <c r="JXJ51" s="14"/>
      <c r="JXK51" s="15"/>
      <c r="JXL51" s="13"/>
      <c r="JXM51" s="9"/>
      <c r="JXN51" s="8"/>
      <c r="JXO51" s="8"/>
      <c r="JXP51" s="13"/>
      <c r="JXQ51" s="13"/>
      <c r="JXR51" s="14"/>
      <c r="JXS51" s="15"/>
      <c r="JXT51" s="13"/>
      <c r="JXU51" s="9"/>
      <c r="JXV51" s="8"/>
      <c r="JXW51" s="8"/>
      <c r="JXX51" s="13"/>
      <c r="JXY51" s="13"/>
      <c r="JXZ51" s="14"/>
      <c r="JYA51" s="15"/>
      <c r="JYB51" s="13"/>
      <c r="JYC51" s="9"/>
      <c r="JYD51" s="8"/>
      <c r="JYE51" s="8"/>
      <c r="JYF51" s="13"/>
      <c r="JYG51" s="13"/>
      <c r="JYH51" s="14"/>
      <c r="JYI51" s="15"/>
      <c r="JYJ51" s="13"/>
      <c r="JYK51" s="9"/>
      <c r="JYL51" s="8"/>
      <c r="JYM51" s="8"/>
      <c r="JYN51" s="13"/>
      <c r="JYO51" s="13"/>
      <c r="JYP51" s="14"/>
      <c r="JYQ51" s="15"/>
      <c r="JYR51" s="13"/>
      <c r="JYS51" s="9"/>
      <c r="JYT51" s="8"/>
      <c r="JYU51" s="8"/>
      <c r="JYV51" s="13"/>
      <c r="JYW51" s="13"/>
      <c r="JYX51" s="14"/>
      <c r="JYY51" s="15"/>
      <c r="JYZ51" s="13"/>
      <c r="JZA51" s="9"/>
      <c r="JZB51" s="8"/>
      <c r="JZC51" s="8"/>
      <c r="JZD51" s="13"/>
      <c r="JZE51" s="13"/>
      <c r="JZF51" s="14"/>
      <c r="JZG51" s="15"/>
      <c r="JZH51" s="13"/>
      <c r="JZI51" s="9"/>
      <c r="JZJ51" s="8"/>
      <c r="JZK51" s="8"/>
      <c r="JZL51" s="13"/>
      <c r="JZM51" s="13"/>
      <c r="JZN51" s="14"/>
      <c r="JZO51" s="15"/>
      <c r="JZP51" s="13"/>
      <c r="JZQ51" s="9"/>
      <c r="JZR51" s="8"/>
      <c r="JZS51" s="8"/>
      <c r="JZT51" s="13"/>
      <c r="JZU51" s="13"/>
      <c r="JZV51" s="14"/>
      <c r="JZW51" s="15"/>
      <c r="JZX51" s="13"/>
      <c r="JZY51" s="9"/>
      <c r="JZZ51" s="8"/>
      <c r="KAA51" s="8"/>
      <c r="KAB51" s="13"/>
      <c r="KAC51" s="13"/>
      <c r="KAD51" s="14"/>
      <c r="KAE51" s="15"/>
      <c r="KAF51" s="13"/>
      <c r="KAG51" s="9"/>
      <c r="KAH51" s="8"/>
      <c r="KAI51" s="8"/>
      <c r="KAJ51" s="13"/>
      <c r="KAK51" s="13"/>
      <c r="KAL51" s="14"/>
      <c r="KAM51" s="15"/>
      <c r="KAN51" s="13"/>
      <c r="KAO51" s="9"/>
      <c r="KAP51" s="8"/>
      <c r="KAQ51" s="8"/>
      <c r="KAR51" s="13"/>
      <c r="KAS51" s="13"/>
      <c r="KAT51" s="14"/>
      <c r="KAU51" s="15"/>
      <c r="KAV51" s="13"/>
      <c r="KAW51" s="9"/>
      <c r="KAX51" s="8"/>
      <c r="KAY51" s="8"/>
      <c r="KAZ51" s="13"/>
      <c r="KBA51" s="13"/>
      <c r="KBB51" s="14"/>
      <c r="KBC51" s="15"/>
      <c r="KBD51" s="13"/>
      <c r="KBE51" s="9"/>
      <c r="KBF51" s="8"/>
      <c r="KBG51" s="8"/>
      <c r="KBH51" s="13"/>
      <c r="KBI51" s="13"/>
      <c r="KBJ51" s="14"/>
      <c r="KBK51" s="15"/>
      <c r="KBL51" s="13"/>
      <c r="KBM51" s="9"/>
      <c r="KBN51" s="8"/>
      <c r="KBO51" s="8"/>
      <c r="KBP51" s="13"/>
      <c r="KBQ51" s="13"/>
      <c r="KBR51" s="14"/>
      <c r="KBS51" s="15"/>
      <c r="KBT51" s="13"/>
      <c r="KBU51" s="9"/>
      <c r="KBV51" s="8"/>
      <c r="KBW51" s="8"/>
      <c r="KBX51" s="13"/>
      <c r="KBY51" s="13"/>
      <c r="KBZ51" s="14"/>
      <c r="KCA51" s="15"/>
      <c r="KCB51" s="13"/>
      <c r="KCC51" s="9"/>
      <c r="KCD51" s="8"/>
      <c r="KCE51" s="8"/>
      <c r="KCF51" s="13"/>
      <c r="KCG51" s="13"/>
      <c r="KCH51" s="14"/>
      <c r="KCI51" s="15"/>
      <c r="KCJ51" s="13"/>
      <c r="KCK51" s="9"/>
      <c r="KCL51" s="8"/>
      <c r="KCM51" s="8"/>
      <c r="KCN51" s="13"/>
      <c r="KCO51" s="13"/>
      <c r="KCP51" s="14"/>
      <c r="KCQ51" s="15"/>
      <c r="KCR51" s="13"/>
      <c r="KCS51" s="9"/>
      <c r="KCT51" s="8"/>
      <c r="KCU51" s="8"/>
      <c r="KCV51" s="13"/>
      <c r="KCW51" s="13"/>
      <c r="KCX51" s="14"/>
      <c r="KCY51" s="15"/>
      <c r="KCZ51" s="13"/>
      <c r="KDA51" s="9"/>
      <c r="KDB51" s="8"/>
      <c r="KDC51" s="8"/>
      <c r="KDD51" s="13"/>
      <c r="KDE51" s="13"/>
      <c r="KDF51" s="14"/>
      <c r="KDG51" s="15"/>
      <c r="KDH51" s="13"/>
      <c r="KDI51" s="9"/>
      <c r="KDJ51" s="8"/>
      <c r="KDK51" s="8"/>
      <c r="KDL51" s="13"/>
      <c r="KDM51" s="13"/>
      <c r="KDN51" s="14"/>
      <c r="KDO51" s="15"/>
      <c r="KDP51" s="13"/>
      <c r="KDQ51" s="9"/>
      <c r="KDR51" s="8"/>
      <c r="KDS51" s="8"/>
      <c r="KDT51" s="13"/>
      <c r="KDU51" s="13"/>
      <c r="KDV51" s="14"/>
      <c r="KDW51" s="15"/>
      <c r="KDX51" s="13"/>
      <c r="KDY51" s="9"/>
      <c r="KDZ51" s="8"/>
      <c r="KEA51" s="8"/>
      <c r="KEB51" s="13"/>
      <c r="KEC51" s="13"/>
      <c r="KED51" s="14"/>
      <c r="KEE51" s="15"/>
      <c r="KEF51" s="13"/>
      <c r="KEG51" s="9"/>
      <c r="KEH51" s="8"/>
      <c r="KEI51" s="8"/>
      <c r="KEJ51" s="13"/>
      <c r="KEK51" s="13"/>
      <c r="KEL51" s="14"/>
      <c r="KEM51" s="15"/>
      <c r="KEN51" s="13"/>
      <c r="KEO51" s="9"/>
      <c r="KEP51" s="8"/>
      <c r="KEQ51" s="8"/>
      <c r="KER51" s="13"/>
      <c r="KES51" s="13"/>
      <c r="KET51" s="14"/>
      <c r="KEU51" s="15"/>
      <c r="KEV51" s="13"/>
      <c r="KEW51" s="9"/>
      <c r="KEX51" s="8"/>
      <c r="KEY51" s="8"/>
      <c r="KEZ51" s="13"/>
      <c r="KFA51" s="13"/>
      <c r="KFB51" s="14"/>
      <c r="KFC51" s="15"/>
      <c r="KFD51" s="13"/>
      <c r="KFE51" s="9"/>
      <c r="KFF51" s="8"/>
      <c r="KFG51" s="8"/>
      <c r="KFH51" s="13"/>
      <c r="KFI51" s="13"/>
      <c r="KFJ51" s="14"/>
      <c r="KFK51" s="15"/>
      <c r="KFL51" s="13"/>
      <c r="KFM51" s="9"/>
      <c r="KFN51" s="8"/>
      <c r="KFO51" s="8"/>
      <c r="KFP51" s="13"/>
      <c r="KFQ51" s="13"/>
      <c r="KFR51" s="14"/>
      <c r="KFS51" s="15"/>
      <c r="KFT51" s="13"/>
      <c r="KFU51" s="9"/>
      <c r="KFV51" s="8"/>
      <c r="KFW51" s="8"/>
      <c r="KFX51" s="13"/>
      <c r="KFY51" s="13"/>
      <c r="KFZ51" s="14"/>
      <c r="KGA51" s="15"/>
      <c r="KGB51" s="13"/>
      <c r="KGC51" s="9"/>
      <c r="KGD51" s="8"/>
      <c r="KGE51" s="8"/>
      <c r="KGF51" s="13"/>
      <c r="KGG51" s="13"/>
      <c r="KGH51" s="14"/>
      <c r="KGI51" s="15"/>
      <c r="KGJ51" s="13"/>
      <c r="KGK51" s="9"/>
      <c r="KGL51" s="8"/>
      <c r="KGM51" s="8"/>
      <c r="KGN51" s="13"/>
      <c r="KGO51" s="13"/>
      <c r="KGP51" s="14"/>
      <c r="KGQ51" s="15"/>
      <c r="KGR51" s="13"/>
      <c r="KGS51" s="9"/>
      <c r="KGT51" s="8"/>
      <c r="KGU51" s="8"/>
      <c r="KGV51" s="13"/>
      <c r="KGW51" s="13"/>
      <c r="KGX51" s="14"/>
      <c r="KGY51" s="15"/>
      <c r="KGZ51" s="13"/>
      <c r="KHA51" s="9"/>
      <c r="KHB51" s="8"/>
      <c r="KHC51" s="8"/>
      <c r="KHD51" s="13"/>
      <c r="KHE51" s="13"/>
      <c r="KHF51" s="14"/>
      <c r="KHG51" s="15"/>
      <c r="KHH51" s="13"/>
      <c r="KHI51" s="9"/>
      <c r="KHJ51" s="8"/>
      <c r="KHK51" s="8"/>
      <c r="KHL51" s="13"/>
      <c r="KHM51" s="13"/>
      <c r="KHN51" s="14"/>
      <c r="KHO51" s="15"/>
      <c r="KHP51" s="13"/>
      <c r="KHQ51" s="9"/>
      <c r="KHR51" s="8"/>
      <c r="KHS51" s="8"/>
      <c r="KHT51" s="13"/>
      <c r="KHU51" s="13"/>
      <c r="KHV51" s="14"/>
      <c r="KHW51" s="15"/>
      <c r="KHX51" s="13"/>
      <c r="KHY51" s="9"/>
      <c r="KHZ51" s="8"/>
      <c r="KIA51" s="8"/>
      <c r="KIB51" s="13"/>
      <c r="KIC51" s="13"/>
      <c r="KID51" s="14"/>
      <c r="KIE51" s="15"/>
      <c r="KIF51" s="13"/>
      <c r="KIG51" s="9"/>
      <c r="KIH51" s="8"/>
      <c r="KII51" s="8"/>
      <c r="KIJ51" s="13"/>
      <c r="KIK51" s="13"/>
      <c r="KIL51" s="14"/>
      <c r="KIM51" s="15"/>
      <c r="KIN51" s="13"/>
      <c r="KIO51" s="9"/>
      <c r="KIP51" s="8"/>
      <c r="KIQ51" s="8"/>
      <c r="KIR51" s="13"/>
      <c r="KIS51" s="13"/>
      <c r="KIT51" s="14"/>
      <c r="KIU51" s="15"/>
      <c r="KIV51" s="13"/>
      <c r="KIW51" s="9"/>
      <c r="KIX51" s="8"/>
      <c r="KIY51" s="8"/>
      <c r="KIZ51" s="13"/>
      <c r="KJA51" s="13"/>
      <c r="KJB51" s="14"/>
      <c r="KJC51" s="15"/>
      <c r="KJD51" s="13"/>
      <c r="KJE51" s="9"/>
      <c r="KJF51" s="8"/>
      <c r="KJG51" s="8"/>
      <c r="KJH51" s="13"/>
      <c r="KJI51" s="13"/>
      <c r="KJJ51" s="14"/>
      <c r="KJK51" s="15"/>
      <c r="KJL51" s="13"/>
      <c r="KJM51" s="9"/>
      <c r="KJN51" s="8"/>
      <c r="KJO51" s="8"/>
      <c r="KJP51" s="13"/>
      <c r="KJQ51" s="13"/>
      <c r="KJR51" s="14"/>
      <c r="KJS51" s="15"/>
      <c r="KJT51" s="13"/>
      <c r="KJU51" s="9"/>
      <c r="KJV51" s="8"/>
      <c r="KJW51" s="8"/>
      <c r="KJX51" s="13"/>
      <c r="KJY51" s="13"/>
      <c r="KJZ51" s="14"/>
      <c r="KKA51" s="15"/>
      <c r="KKB51" s="13"/>
      <c r="KKC51" s="9"/>
      <c r="KKD51" s="8"/>
      <c r="KKE51" s="8"/>
      <c r="KKF51" s="13"/>
      <c r="KKG51" s="13"/>
      <c r="KKH51" s="14"/>
      <c r="KKI51" s="15"/>
      <c r="KKJ51" s="13"/>
      <c r="KKK51" s="9"/>
      <c r="KKL51" s="8"/>
      <c r="KKM51" s="8"/>
      <c r="KKN51" s="13"/>
      <c r="KKO51" s="13"/>
      <c r="KKP51" s="14"/>
      <c r="KKQ51" s="15"/>
      <c r="KKR51" s="13"/>
      <c r="KKS51" s="9"/>
      <c r="KKT51" s="8"/>
      <c r="KKU51" s="8"/>
      <c r="KKV51" s="13"/>
      <c r="KKW51" s="13"/>
      <c r="KKX51" s="14"/>
      <c r="KKY51" s="15"/>
      <c r="KKZ51" s="13"/>
      <c r="KLA51" s="9"/>
      <c r="KLB51" s="8"/>
      <c r="KLC51" s="8"/>
      <c r="KLD51" s="13"/>
      <c r="KLE51" s="13"/>
      <c r="KLF51" s="14"/>
      <c r="KLG51" s="15"/>
      <c r="KLH51" s="13"/>
      <c r="KLI51" s="9"/>
      <c r="KLJ51" s="8"/>
      <c r="KLK51" s="8"/>
      <c r="KLL51" s="13"/>
      <c r="KLM51" s="13"/>
      <c r="KLN51" s="14"/>
      <c r="KLO51" s="15"/>
      <c r="KLP51" s="13"/>
      <c r="KLQ51" s="9"/>
      <c r="KLR51" s="8"/>
      <c r="KLS51" s="8"/>
      <c r="KLT51" s="13"/>
      <c r="KLU51" s="13"/>
      <c r="KLV51" s="14"/>
      <c r="KLW51" s="15"/>
      <c r="KLX51" s="13"/>
      <c r="KLY51" s="9"/>
      <c r="KLZ51" s="8"/>
      <c r="KMA51" s="8"/>
      <c r="KMB51" s="13"/>
      <c r="KMC51" s="13"/>
      <c r="KMD51" s="14"/>
      <c r="KME51" s="15"/>
      <c r="KMF51" s="13"/>
      <c r="KMG51" s="9"/>
      <c r="KMH51" s="8"/>
      <c r="KMI51" s="8"/>
      <c r="KMJ51" s="13"/>
      <c r="KMK51" s="13"/>
      <c r="KML51" s="14"/>
      <c r="KMM51" s="15"/>
      <c r="KMN51" s="13"/>
      <c r="KMO51" s="9"/>
      <c r="KMP51" s="8"/>
      <c r="KMQ51" s="8"/>
      <c r="KMR51" s="13"/>
      <c r="KMS51" s="13"/>
      <c r="KMT51" s="14"/>
      <c r="KMU51" s="15"/>
      <c r="KMV51" s="13"/>
      <c r="KMW51" s="9"/>
      <c r="KMX51" s="8"/>
      <c r="KMY51" s="8"/>
      <c r="KMZ51" s="13"/>
      <c r="KNA51" s="13"/>
      <c r="KNB51" s="14"/>
      <c r="KNC51" s="15"/>
      <c r="KND51" s="13"/>
      <c r="KNE51" s="9"/>
      <c r="KNF51" s="8"/>
      <c r="KNG51" s="8"/>
      <c r="KNH51" s="13"/>
      <c r="KNI51" s="13"/>
      <c r="KNJ51" s="14"/>
      <c r="KNK51" s="15"/>
      <c r="KNL51" s="13"/>
      <c r="KNM51" s="9"/>
      <c r="KNN51" s="8"/>
      <c r="KNO51" s="8"/>
      <c r="KNP51" s="13"/>
      <c r="KNQ51" s="13"/>
      <c r="KNR51" s="14"/>
      <c r="KNS51" s="15"/>
      <c r="KNT51" s="13"/>
      <c r="KNU51" s="9"/>
      <c r="KNV51" s="8"/>
      <c r="KNW51" s="8"/>
      <c r="KNX51" s="13"/>
      <c r="KNY51" s="13"/>
      <c r="KNZ51" s="14"/>
      <c r="KOA51" s="15"/>
      <c r="KOB51" s="13"/>
      <c r="KOC51" s="9"/>
      <c r="KOD51" s="8"/>
      <c r="KOE51" s="8"/>
      <c r="KOF51" s="13"/>
      <c r="KOG51" s="13"/>
      <c r="KOH51" s="14"/>
      <c r="KOI51" s="15"/>
      <c r="KOJ51" s="13"/>
      <c r="KOK51" s="9"/>
      <c r="KOL51" s="8"/>
      <c r="KOM51" s="8"/>
      <c r="KON51" s="13"/>
      <c r="KOO51" s="13"/>
      <c r="KOP51" s="14"/>
      <c r="KOQ51" s="15"/>
      <c r="KOR51" s="13"/>
      <c r="KOS51" s="9"/>
      <c r="KOT51" s="8"/>
      <c r="KOU51" s="8"/>
      <c r="KOV51" s="13"/>
      <c r="KOW51" s="13"/>
      <c r="KOX51" s="14"/>
      <c r="KOY51" s="15"/>
      <c r="KOZ51" s="13"/>
      <c r="KPA51" s="9"/>
      <c r="KPB51" s="8"/>
      <c r="KPC51" s="8"/>
      <c r="KPD51" s="13"/>
      <c r="KPE51" s="13"/>
      <c r="KPF51" s="14"/>
      <c r="KPG51" s="15"/>
      <c r="KPH51" s="13"/>
      <c r="KPI51" s="9"/>
      <c r="KPJ51" s="8"/>
      <c r="KPK51" s="8"/>
      <c r="KPL51" s="13"/>
      <c r="KPM51" s="13"/>
      <c r="KPN51" s="14"/>
      <c r="KPO51" s="15"/>
      <c r="KPP51" s="13"/>
      <c r="KPQ51" s="9"/>
      <c r="KPR51" s="8"/>
      <c r="KPS51" s="8"/>
      <c r="KPT51" s="13"/>
      <c r="KPU51" s="13"/>
      <c r="KPV51" s="14"/>
      <c r="KPW51" s="15"/>
      <c r="KPX51" s="13"/>
      <c r="KPY51" s="9"/>
      <c r="KPZ51" s="8"/>
      <c r="KQA51" s="8"/>
      <c r="KQB51" s="13"/>
      <c r="KQC51" s="13"/>
      <c r="KQD51" s="14"/>
      <c r="KQE51" s="15"/>
      <c r="KQF51" s="13"/>
      <c r="KQG51" s="9"/>
      <c r="KQH51" s="8"/>
      <c r="KQI51" s="8"/>
      <c r="KQJ51" s="13"/>
      <c r="KQK51" s="13"/>
      <c r="KQL51" s="14"/>
      <c r="KQM51" s="15"/>
      <c r="KQN51" s="13"/>
      <c r="KQO51" s="9"/>
      <c r="KQP51" s="8"/>
      <c r="KQQ51" s="8"/>
      <c r="KQR51" s="13"/>
      <c r="KQS51" s="13"/>
      <c r="KQT51" s="14"/>
      <c r="KQU51" s="15"/>
      <c r="KQV51" s="13"/>
      <c r="KQW51" s="9"/>
      <c r="KQX51" s="8"/>
      <c r="KQY51" s="8"/>
      <c r="KQZ51" s="13"/>
      <c r="KRA51" s="13"/>
      <c r="KRB51" s="14"/>
      <c r="KRC51" s="15"/>
      <c r="KRD51" s="13"/>
      <c r="KRE51" s="9"/>
      <c r="KRF51" s="8"/>
      <c r="KRG51" s="8"/>
      <c r="KRH51" s="13"/>
      <c r="KRI51" s="13"/>
      <c r="KRJ51" s="14"/>
      <c r="KRK51" s="15"/>
      <c r="KRL51" s="13"/>
      <c r="KRM51" s="9"/>
      <c r="KRN51" s="8"/>
      <c r="KRO51" s="8"/>
      <c r="KRP51" s="13"/>
      <c r="KRQ51" s="13"/>
      <c r="KRR51" s="14"/>
      <c r="KRS51" s="15"/>
      <c r="KRT51" s="13"/>
      <c r="KRU51" s="9"/>
      <c r="KRV51" s="8"/>
      <c r="KRW51" s="8"/>
      <c r="KRX51" s="13"/>
      <c r="KRY51" s="13"/>
      <c r="KRZ51" s="14"/>
      <c r="KSA51" s="15"/>
      <c r="KSB51" s="13"/>
      <c r="KSC51" s="9"/>
      <c r="KSD51" s="8"/>
      <c r="KSE51" s="8"/>
      <c r="KSF51" s="13"/>
      <c r="KSG51" s="13"/>
      <c r="KSH51" s="14"/>
      <c r="KSI51" s="15"/>
      <c r="KSJ51" s="13"/>
      <c r="KSK51" s="9"/>
      <c r="KSL51" s="8"/>
      <c r="KSM51" s="8"/>
      <c r="KSN51" s="13"/>
      <c r="KSO51" s="13"/>
      <c r="KSP51" s="14"/>
      <c r="KSQ51" s="15"/>
      <c r="KSR51" s="13"/>
      <c r="KSS51" s="9"/>
      <c r="KST51" s="8"/>
      <c r="KSU51" s="8"/>
      <c r="KSV51" s="13"/>
      <c r="KSW51" s="13"/>
      <c r="KSX51" s="14"/>
      <c r="KSY51" s="15"/>
      <c r="KSZ51" s="13"/>
      <c r="KTA51" s="9"/>
      <c r="KTB51" s="8"/>
      <c r="KTC51" s="8"/>
      <c r="KTD51" s="13"/>
      <c r="KTE51" s="13"/>
      <c r="KTF51" s="14"/>
      <c r="KTG51" s="15"/>
      <c r="KTH51" s="13"/>
      <c r="KTI51" s="9"/>
      <c r="KTJ51" s="8"/>
      <c r="KTK51" s="8"/>
      <c r="KTL51" s="13"/>
      <c r="KTM51" s="13"/>
      <c r="KTN51" s="14"/>
      <c r="KTO51" s="15"/>
      <c r="KTP51" s="13"/>
      <c r="KTQ51" s="9"/>
      <c r="KTR51" s="8"/>
      <c r="KTS51" s="8"/>
      <c r="KTT51" s="13"/>
      <c r="KTU51" s="13"/>
      <c r="KTV51" s="14"/>
      <c r="KTW51" s="15"/>
      <c r="KTX51" s="13"/>
      <c r="KTY51" s="9"/>
      <c r="KTZ51" s="8"/>
      <c r="KUA51" s="8"/>
      <c r="KUB51" s="13"/>
      <c r="KUC51" s="13"/>
      <c r="KUD51" s="14"/>
      <c r="KUE51" s="15"/>
      <c r="KUF51" s="13"/>
      <c r="KUG51" s="9"/>
      <c r="KUH51" s="8"/>
      <c r="KUI51" s="8"/>
      <c r="KUJ51" s="13"/>
      <c r="KUK51" s="13"/>
      <c r="KUL51" s="14"/>
      <c r="KUM51" s="15"/>
      <c r="KUN51" s="13"/>
      <c r="KUO51" s="9"/>
      <c r="KUP51" s="8"/>
      <c r="KUQ51" s="8"/>
      <c r="KUR51" s="13"/>
      <c r="KUS51" s="13"/>
      <c r="KUT51" s="14"/>
      <c r="KUU51" s="15"/>
      <c r="KUV51" s="13"/>
      <c r="KUW51" s="9"/>
      <c r="KUX51" s="8"/>
      <c r="KUY51" s="8"/>
      <c r="KUZ51" s="13"/>
      <c r="KVA51" s="13"/>
      <c r="KVB51" s="14"/>
      <c r="KVC51" s="15"/>
      <c r="KVD51" s="13"/>
      <c r="KVE51" s="9"/>
      <c r="KVF51" s="8"/>
      <c r="KVG51" s="8"/>
      <c r="KVH51" s="13"/>
      <c r="KVI51" s="13"/>
      <c r="KVJ51" s="14"/>
      <c r="KVK51" s="15"/>
      <c r="KVL51" s="13"/>
      <c r="KVM51" s="9"/>
      <c r="KVN51" s="8"/>
      <c r="KVO51" s="8"/>
      <c r="KVP51" s="13"/>
      <c r="KVQ51" s="13"/>
      <c r="KVR51" s="14"/>
      <c r="KVS51" s="15"/>
      <c r="KVT51" s="13"/>
      <c r="KVU51" s="9"/>
      <c r="KVV51" s="8"/>
      <c r="KVW51" s="8"/>
      <c r="KVX51" s="13"/>
      <c r="KVY51" s="13"/>
      <c r="KVZ51" s="14"/>
      <c r="KWA51" s="15"/>
      <c r="KWB51" s="13"/>
      <c r="KWC51" s="9"/>
      <c r="KWD51" s="8"/>
      <c r="KWE51" s="8"/>
      <c r="KWF51" s="13"/>
      <c r="KWG51" s="13"/>
      <c r="KWH51" s="14"/>
      <c r="KWI51" s="15"/>
      <c r="KWJ51" s="13"/>
      <c r="KWK51" s="9"/>
      <c r="KWL51" s="8"/>
      <c r="KWM51" s="8"/>
      <c r="KWN51" s="13"/>
      <c r="KWO51" s="13"/>
      <c r="KWP51" s="14"/>
      <c r="KWQ51" s="15"/>
      <c r="KWR51" s="13"/>
      <c r="KWS51" s="9"/>
      <c r="KWT51" s="8"/>
      <c r="KWU51" s="8"/>
      <c r="KWV51" s="13"/>
      <c r="KWW51" s="13"/>
      <c r="KWX51" s="14"/>
      <c r="KWY51" s="15"/>
      <c r="KWZ51" s="13"/>
      <c r="KXA51" s="9"/>
      <c r="KXB51" s="8"/>
      <c r="KXC51" s="8"/>
      <c r="KXD51" s="13"/>
      <c r="KXE51" s="13"/>
      <c r="KXF51" s="14"/>
      <c r="KXG51" s="15"/>
      <c r="KXH51" s="13"/>
      <c r="KXI51" s="9"/>
      <c r="KXJ51" s="8"/>
      <c r="KXK51" s="8"/>
      <c r="KXL51" s="13"/>
      <c r="KXM51" s="13"/>
      <c r="KXN51" s="14"/>
      <c r="KXO51" s="15"/>
      <c r="KXP51" s="13"/>
      <c r="KXQ51" s="9"/>
      <c r="KXR51" s="8"/>
      <c r="KXS51" s="8"/>
      <c r="KXT51" s="13"/>
      <c r="KXU51" s="13"/>
      <c r="KXV51" s="14"/>
      <c r="KXW51" s="15"/>
      <c r="KXX51" s="13"/>
      <c r="KXY51" s="9"/>
      <c r="KXZ51" s="8"/>
      <c r="KYA51" s="8"/>
      <c r="KYB51" s="13"/>
      <c r="KYC51" s="13"/>
      <c r="KYD51" s="14"/>
      <c r="KYE51" s="15"/>
      <c r="KYF51" s="13"/>
      <c r="KYG51" s="9"/>
      <c r="KYH51" s="8"/>
      <c r="KYI51" s="8"/>
      <c r="KYJ51" s="13"/>
      <c r="KYK51" s="13"/>
      <c r="KYL51" s="14"/>
      <c r="KYM51" s="15"/>
      <c r="KYN51" s="13"/>
      <c r="KYO51" s="9"/>
      <c r="KYP51" s="8"/>
      <c r="KYQ51" s="8"/>
      <c r="KYR51" s="13"/>
      <c r="KYS51" s="13"/>
      <c r="KYT51" s="14"/>
      <c r="KYU51" s="15"/>
      <c r="KYV51" s="13"/>
      <c r="KYW51" s="9"/>
      <c r="KYX51" s="8"/>
      <c r="KYY51" s="8"/>
      <c r="KYZ51" s="13"/>
      <c r="KZA51" s="13"/>
      <c r="KZB51" s="14"/>
      <c r="KZC51" s="15"/>
      <c r="KZD51" s="13"/>
      <c r="KZE51" s="9"/>
      <c r="KZF51" s="8"/>
      <c r="KZG51" s="8"/>
      <c r="KZH51" s="13"/>
      <c r="KZI51" s="13"/>
      <c r="KZJ51" s="14"/>
      <c r="KZK51" s="15"/>
      <c r="KZL51" s="13"/>
      <c r="KZM51" s="9"/>
      <c r="KZN51" s="8"/>
      <c r="KZO51" s="8"/>
      <c r="KZP51" s="13"/>
      <c r="KZQ51" s="13"/>
      <c r="KZR51" s="14"/>
      <c r="KZS51" s="15"/>
      <c r="KZT51" s="13"/>
      <c r="KZU51" s="9"/>
      <c r="KZV51" s="8"/>
      <c r="KZW51" s="8"/>
      <c r="KZX51" s="13"/>
      <c r="KZY51" s="13"/>
      <c r="KZZ51" s="14"/>
      <c r="LAA51" s="15"/>
      <c r="LAB51" s="13"/>
      <c r="LAC51" s="9"/>
      <c r="LAD51" s="8"/>
      <c r="LAE51" s="8"/>
      <c r="LAF51" s="13"/>
      <c r="LAG51" s="13"/>
      <c r="LAH51" s="14"/>
      <c r="LAI51" s="15"/>
      <c r="LAJ51" s="13"/>
      <c r="LAK51" s="9"/>
      <c r="LAL51" s="8"/>
      <c r="LAM51" s="8"/>
      <c r="LAN51" s="13"/>
      <c r="LAO51" s="13"/>
      <c r="LAP51" s="14"/>
      <c r="LAQ51" s="15"/>
      <c r="LAR51" s="13"/>
      <c r="LAS51" s="9"/>
      <c r="LAT51" s="8"/>
      <c r="LAU51" s="8"/>
      <c r="LAV51" s="13"/>
      <c r="LAW51" s="13"/>
      <c r="LAX51" s="14"/>
      <c r="LAY51" s="15"/>
      <c r="LAZ51" s="13"/>
      <c r="LBA51" s="9"/>
      <c r="LBB51" s="8"/>
      <c r="LBC51" s="8"/>
      <c r="LBD51" s="13"/>
      <c r="LBE51" s="13"/>
      <c r="LBF51" s="14"/>
      <c r="LBG51" s="15"/>
      <c r="LBH51" s="13"/>
      <c r="LBI51" s="9"/>
      <c r="LBJ51" s="8"/>
      <c r="LBK51" s="8"/>
      <c r="LBL51" s="13"/>
      <c r="LBM51" s="13"/>
      <c r="LBN51" s="14"/>
      <c r="LBO51" s="15"/>
      <c r="LBP51" s="13"/>
      <c r="LBQ51" s="9"/>
      <c r="LBR51" s="8"/>
      <c r="LBS51" s="8"/>
      <c r="LBT51" s="13"/>
      <c r="LBU51" s="13"/>
      <c r="LBV51" s="14"/>
      <c r="LBW51" s="15"/>
      <c r="LBX51" s="13"/>
      <c r="LBY51" s="9"/>
      <c r="LBZ51" s="8"/>
      <c r="LCA51" s="8"/>
      <c r="LCB51" s="13"/>
      <c r="LCC51" s="13"/>
      <c r="LCD51" s="14"/>
      <c r="LCE51" s="15"/>
      <c r="LCF51" s="13"/>
      <c r="LCG51" s="9"/>
      <c r="LCH51" s="8"/>
      <c r="LCI51" s="8"/>
      <c r="LCJ51" s="13"/>
      <c r="LCK51" s="13"/>
      <c r="LCL51" s="14"/>
      <c r="LCM51" s="15"/>
      <c r="LCN51" s="13"/>
      <c r="LCO51" s="9"/>
      <c r="LCP51" s="8"/>
      <c r="LCQ51" s="8"/>
      <c r="LCR51" s="13"/>
      <c r="LCS51" s="13"/>
      <c r="LCT51" s="14"/>
      <c r="LCU51" s="15"/>
      <c r="LCV51" s="13"/>
      <c r="LCW51" s="9"/>
      <c r="LCX51" s="8"/>
      <c r="LCY51" s="8"/>
      <c r="LCZ51" s="13"/>
      <c r="LDA51" s="13"/>
      <c r="LDB51" s="14"/>
      <c r="LDC51" s="15"/>
      <c r="LDD51" s="13"/>
      <c r="LDE51" s="9"/>
      <c r="LDF51" s="8"/>
      <c r="LDG51" s="8"/>
      <c r="LDH51" s="13"/>
      <c r="LDI51" s="13"/>
      <c r="LDJ51" s="14"/>
      <c r="LDK51" s="15"/>
      <c r="LDL51" s="13"/>
      <c r="LDM51" s="9"/>
      <c r="LDN51" s="8"/>
      <c r="LDO51" s="8"/>
      <c r="LDP51" s="13"/>
      <c r="LDQ51" s="13"/>
      <c r="LDR51" s="14"/>
      <c r="LDS51" s="15"/>
      <c r="LDT51" s="13"/>
      <c r="LDU51" s="9"/>
      <c r="LDV51" s="8"/>
      <c r="LDW51" s="8"/>
      <c r="LDX51" s="13"/>
      <c r="LDY51" s="13"/>
      <c r="LDZ51" s="14"/>
      <c r="LEA51" s="15"/>
      <c r="LEB51" s="13"/>
      <c r="LEC51" s="9"/>
      <c r="LED51" s="8"/>
      <c r="LEE51" s="8"/>
      <c r="LEF51" s="13"/>
      <c r="LEG51" s="13"/>
      <c r="LEH51" s="14"/>
      <c r="LEI51" s="15"/>
      <c r="LEJ51" s="13"/>
      <c r="LEK51" s="9"/>
      <c r="LEL51" s="8"/>
      <c r="LEM51" s="8"/>
      <c r="LEN51" s="13"/>
      <c r="LEO51" s="13"/>
      <c r="LEP51" s="14"/>
      <c r="LEQ51" s="15"/>
      <c r="LER51" s="13"/>
      <c r="LES51" s="9"/>
      <c r="LET51" s="8"/>
      <c r="LEU51" s="8"/>
      <c r="LEV51" s="13"/>
      <c r="LEW51" s="13"/>
      <c r="LEX51" s="14"/>
      <c r="LEY51" s="15"/>
      <c r="LEZ51" s="13"/>
      <c r="LFA51" s="9"/>
      <c r="LFB51" s="8"/>
      <c r="LFC51" s="8"/>
      <c r="LFD51" s="13"/>
      <c r="LFE51" s="13"/>
      <c r="LFF51" s="14"/>
      <c r="LFG51" s="15"/>
      <c r="LFH51" s="13"/>
      <c r="LFI51" s="9"/>
      <c r="LFJ51" s="8"/>
      <c r="LFK51" s="8"/>
      <c r="LFL51" s="13"/>
      <c r="LFM51" s="13"/>
      <c r="LFN51" s="14"/>
      <c r="LFO51" s="15"/>
      <c r="LFP51" s="13"/>
      <c r="LFQ51" s="9"/>
      <c r="LFR51" s="8"/>
      <c r="LFS51" s="8"/>
      <c r="LFT51" s="13"/>
      <c r="LFU51" s="13"/>
      <c r="LFV51" s="14"/>
      <c r="LFW51" s="15"/>
      <c r="LFX51" s="13"/>
      <c r="LFY51" s="9"/>
      <c r="LFZ51" s="8"/>
      <c r="LGA51" s="8"/>
      <c r="LGB51" s="13"/>
      <c r="LGC51" s="13"/>
      <c r="LGD51" s="14"/>
      <c r="LGE51" s="15"/>
      <c r="LGF51" s="13"/>
      <c r="LGG51" s="9"/>
      <c r="LGH51" s="8"/>
      <c r="LGI51" s="8"/>
      <c r="LGJ51" s="13"/>
      <c r="LGK51" s="13"/>
      <c r="LGL51" s="14"/>
      <c r="LGM51" s="15"/>
      <c r="LGN51" s="13"/>
      <c r="LGO51" s="9"/>
      <c r="LGP51" s="8"/>
      <c r="LGQ51" s="8"/>
      <c r="LGR51" s="13"/>
      <c r="LGS51" s="13"/>
      <c r="LGT51" s="14"/>
      <c r="LGU51" s="15"/>
      <c r="LGV51" s="13"/>
      <c r="LGW51" s="9"/>
      <c r="LGX51" s="8"/>
      <c r="LGY51" s="8"/>
      <c r="LGZ51" s="13"/>
      <c r="LHA51" s="13"/>
      <c r="LHB51" s="14"/>
      <c r="LHC51" s="15"/>
      <c r="LHD51" s="13"/>
      <c r="LHE51" s="9"/>
      <c r="LHF51" s="8"/>
      <c r="LHG51" s="8"/>
      <c r="LHH51" s="13"/>
      <c r="LHI51" s="13"/>
      <c r="LHJ51" s="14"/>
      <c r="LHK51" s="15"/>
      <c r="LHL51" s="13"/>
      <c r="LHM51" s="9"/>
      <c r="LHN51" s="8"/>
      <c r="LHO51" s="8"/>
      <c r="LHP51" s="13"/>
      <c r="LHQ51" s="13"/>
      <c r="LHR51" s="14"/>
      <c r="LHS51" s="15"/>
      <c r="LHT51" s="13"/>
      <c r="LHU51" s="9"/>
      <c r="LHV51" s="8"/>
      <c r="LHW51" s="8"/>
      <c r="LHX51" s="13"/>
      <c r="LHY51" s="13"/>
      <c r="LHZ51" s="14"/>
      <c r="LIA51" s="15"/>
      <c r="LIB51" s="13"/>
      <c r="LIC51" s="9"/>
      <c r="LID51" s="8"/>
      <c r="LIE51" s="8"/>
      <c r="LIF51" s="13"/>
      <c r="LIG51" s="13"/>
      <c r="LIH51" s="14"/>
      <c r="LII51" s="15"/>
      <c r="LIJ51" s="13"/>
      <c r="LIK51" s="9"/>
      <c r="LIL51" s="8"/>
      <c r="LIM51" s="8"/>
      <c r="LIN51" s="13"/>
      <c r="LIO51" s="13"/>
      <c r="LIP51" s="14"/>
      <c r="LIQ51" s="15"/>
      <c r="LIR51" s="13"/>
      <c r="LIS51" s="9"/>
      <c r="LIT51" s="8"/>
      <c r="LIU51" s="8"/>
      <c r="LIV51" s="13"/>
      <c r="LIW51" s="13"/>
      <c r="LIX51" s="14"/>
      <c r="LIY51" s="15"/>
      <c r="LIZ51" s="13"/>
      <c r="LJA51" s="9"/>
      <c r="LJB51" s="8"/>
      <c r="LJC51" s="8"/>
      <c r="LJD51" s="13"/>
      <c r="LJE51" s="13"/>
      <c r="LJF51" s="14"/>
      <c r="LJG51" s="15"/>
      <c r="LJH51" s="13"/>
      <c r="LJI51" s="9"/>
      <c r="LJJ51" s="8"/>
      <c r="LJK51" s="8"/>
      <c r="LJL51" s="13"/>
      <c r="LJM51" s="13"/>
      <c r="LJN51" s="14"/>
      <c r="LJO51" s="15"/>
      <c r="LJP51" s="13"/>
      <c r="LJQ51" s="9"/>
      <c r="LJR51" s="8"/>
      <c r="LJS51" s="8"/>
      <c r="LJT51" s="13"/>
      <c r="LJU51" s="13"/>
      <c r="LJV51" s="14"/>
      <c r="LJW51" s="15"/>
      <c r="LJX51" s="13"/>
      <c r="LJY51" s="9"/>
      <c r="LJZ51" s="8"/>
      <c r="LKA51" s="8"/>
      <c r="LKB51" s="13"/>
      <c r="LKC51" s="13"/>
      <c r="LKD51" s="14"/>
      <c r="LKE51" s="15"/>
      <c r="LKF51" s="13"/>
      <c r="LKG51" s="9"/>
      <c r="LKH51" s="8"/>
      <c r="LKI51" s="8"/>
      <c r="LKJ51" s="13"/>
      <c r="LKK51" s="13"/>
      <c r="LKL51" s="14"/>
      <c r="LKM51" s="15"/>
      <c r="LKN51" s="13"/>
      <c r="LKO51" s="9"/>
      <c r="LKP51" s="8"/>
      <c r="LKQ51" s="8"/>
      <c r="LKR51" s="13"/>
      <c r="LKS51" s="13"/>
      <c r="LKT51" s="14"/>
      <c r="LKU51" s="15"/>
      <c r="LKV51" s="13"/>
      <c r="LKW51" s="9"/>
      <c r="LKX51" s="8"/>
      <c r="LKY51" s="8"/>
      <c r="LKZ51" s="13"/>
      <c r="LLA51" s="13"/>
      <c r="LLB51" s="14"/>
      <c r="LLC51" s="15"/>
      <c r="LLD51" s="13"/>
      <c r="LLE51" s="9"/>
      <c r="LLF51" s="8"/>
      <c r="LLG51" s="8"/>
      <c r="LLH51" s="13"/>
      <c r="LLI51" s="13"/>
      <c r="LLJ51" s="14"/>
      <c r="LLK51" s="15"/>
      <c r="LLL51" s="13"/>
      <c r="LLM51" s="9"/>
      <c r="LLN51" s="8"/>
      <c r="LLO51" s="8"/>
      <c r="LLP51" s="13"/>
      <c r="LLQ51" s="13"/>
      <c r="LLR51" s="14"/>
      <c r="LLS51" s="15"/>
      <c r="LLT51" s="13"/>
      <c r="LLU51" s="9"/>
      <c r="LLV51" s="8"/>
      <c r="LLW51" s="8"/>
      <c r="LLX51" s="13"/>
      <c r="LLY51" s="13"/>
      <c r="LLZ51" s="14"/>
      <c r="LMA51" s="15"/>
      <c r="LMB51" s="13"/>
      <c r="LMC51" s="9"/>
      <c r="LMD51" s="8"/>
      <c r="LME51" s="8"/>
      <c r="LMF51" s="13"/>
      <c r="LMG51" s="13"/>
      <c r="LMH51" s="14"/>
      <c r="LMI51" s="15"/>
      <c r="LMJ51" s="13"/>
      <c r="LMK51" s="9"/>
      <c r="LML51" s="8"/>
      <c r="LMM51" s="8"/>
      <c r="LMN51" s="13"/>
      <c r="LMO51" s="13"/>
      <c r="LMP51" s="14"/>
      <c r="LMQ51" s="15"/>
      <c r="LMR51" s="13"/>
      <c r="LMS51" s="9"/>
      <c r="LMT51" s="8"/>
      <c r="LMU51" s="8"/>
      <c r="LMV51" s="13"/>
      <c r="LMW51" s="13"/>
      <c r="LMX51" s="14"/>
      <c r="LMY51" s="15"/>
      <c r="LMZ51" s="13"/>
      <c r="LNA51" s="9"/>
      <c r="LNB51" s="8"/>
      <c r="LNC51" s="8"/>
      <c r="LND51" s="13"/>
      <c r="LNE51" s="13"/>
      <c r="LNF51" s="14"/>
      <c r="LNG51" s="15"/>
      <c r="LNH51" s="13"/>
      <c r="LNI51" s="9"/>
      <c r="LNJ51" s="8"/>
      <c r="LNK51" s="8"/>
      <c r="LNL51" s="13"/>
      <c r="LNM51" s="13"/>
      <c r="LNN51" s="14"/>
      <c r="LNO51" s="15"/>
      <c r="LNP51" s="13"/>
      <c r="LNQ51" s="9"/>
      <c r="LNR51" s="8"/>
      <c r="LNS51" s="8"/>
      <c r="LNT51" s="13"/>
      <c r="LNU51" s="13"/>
      <c r="LNV51" s="14"/>
      <c r="LNW51" s="15"/>
      <c r="LNX51" s="13"/>
      <c r="LNY51" s="9"/>
      <c r="LNZ51" s="8"/>
      <c r="LOA51" s="8"/>
      <c r="LOB51" s="13"/>
      <c r="LOC51" s="13"/>
      <c r="LOD51" s="14"/>
      <c r="LOE51" s="15"/>
      <c r="LOF51" s="13"/>
      <c r="LOG51" s="9"/>
      <c r="LOH51" s="8"/>
      <c r="LOI51" s="8"/>
      <c r="LOJ51" s="13"/>
      <c r="LOK51" s="13"/>
      <c r="LOL51" s="14"/>
      <c r="LOM51" s="15"/>
      <c r="LON51" s="13"/>
      <c r="LOO51" s="9"/>
      <c r="LOP51" s="8"/>
      <c r="LOQ51" s="8"/>
      <c r="LOR51" s="13"/>
      <c r="LOS51" s="13"/>
      <c r="LOT51" s="14"/>
      <c r="LOU51" s="15"/>
      <c r="LOV51" s="13"/>
      <c r="LOW51" s="9"/>
      <c r="LOX51" s="8"/>
      <c r="LOY51" s="8"/>
      <c r="LOZ51" s="13"/>
      <c r="LPA51" s="13"/>
      <c r="LPB51" s="14"/>
      <c r="LPC51" s="15"/>
      <c r="LPD51" s="13"/>
      <c r="LPE51" s="9"/>
      <c r="LPF51" s="8"/>
      <c r="LPG51" s="8"/>
      <c r="LPH51" s="13"/>
      <c r="LPI51" s="13"/>
      <c r="LPJ51" s="14"/>
      <c r="LPK51" s="15"/>
      <c r="LPL51" s="13"/>
      <c r="LPM51" s="9"/>
      <c r="LPN51" s="8"/>
      <c r="LPO51" s="8"/>
      <c r="LPP51" s="13"/>
      <c r="LPQ51" s="13"/>
      <c r="LPR51" s="14"/>
      <c r="LPS51" s="15"/>
      <c r="LPT51" s="13"/>
      <c r="LPU51" s="9"/>
      <c r="LPV51" s="8"/>
      <c r="LPW51" s="8"/>
      <c r="LPX51" s="13"/>
      <c r="LPY51" s="13"/>
      <c r="LPZ51" s="14"/>
      <c r="LQA51" s="15"/>
      <c r="LQB51" s="13"/>
      <c r="LQC51" s="9"/>
      <c r="LQD51" s="8"/>
      <c r="LQE51" s="8"/>
      <c r="LQF51" s="13"/>
      <c r="LQG51" s="13"/>
      <c r="LQH51" s="14"/>
      <c r="LQI51" s="15"/>
      <c r="LQJ51" s="13"/>
      <c r="LQK51" s="9"/>
      <c r="LQL51" s="8"/>
      <c r="LQM51" s="8"/>
      <c r="LQN51" s="13"/>
      <c r="LQO51" s="13"/>
      <c r="LQP51" s="14"/>
      <c r="LQQ51" s="15"/>
      <c r="LQR51" s="13"/>
      <c r="LQS51" s="9"/>
      <c r="LQT51" s="8"/>
      <c r="LQU51" s="8"/>
      <c r="LQV51" s="13"/>
      <c r="LQW51" s="13"/>
      <c r="LQX51" s="14"/>
      <c r="LQY51" s="15"/>
      <c r="LQZ51" s="13"/>
      <c r="LRA51" s="9"/>
      <c r="LRB51" s="8"/>
      <c r="LRC51" s="8"/>
      <c r="LRD51" s="13"/>
      <c r="LRE51" s="13"/>
      <c r="LRF51" s="14"/>
      <c r="LRG51" s="15"/>
      <c r="LRH51" s="13"/>
      <c r="LRI51" s="9"/>
      <c r="LRJ51" s="8"/>
      <c r="LRK51" s="8"/>
      <c r="LRL51" s="13"/>
      <c r="LRM51" s="13"/>
      <c r="LRN51" s="14"/>
      <c r="LRO51" s="15"/>
      <c r="LRP51" s="13"/>
      <c r="LRQ51" s="9"/>
      <c r="LRR51" s="8"/>
      <c r="LRS51" s="8"/>
      <c r="LRT51" s="13"/>
      <c r="LRU51" s="13"/>
      <c r="LRV51" s="14"/>
      <c r="LRW51" s="15"/>
      <c r="LRX51" s="13"/>
      <c r="LRY51" s="9"/>
      <c r="LRZ51" s="8"/>
      <c r="LSA51" s="8"/>
      <c r="LSB51" s="13"/>
      <c r="LSC51" s="13"/>
      <c r="LSD51" s="14"/>
      <c r="LSE51" s="15"/>
      <c r="LSF51" s="13"/>
      <c r="LSG51" s="9"/>
      <c r="LSH51" s="8"/>
      <c r="LSI51" s="8"/>
      <c r="LSJ51" s="13"/>
      <c r="LSK51" s="13"/>
      <c r="LSL51" s="14"/>
      <c r="LSM51" s="15"/>
      <c r="LSN51" s="13"/>
      <c r="LSO51" s="9"/>
      <c r="LSP51" s="8"/>
      <c r="LSQ51" s="8"/>
      <c r="LSR51" s="13"/>
      <c r="LSS51" s="13"/>
      <c r="LST51" s="14"/>
      <c r="LSU51" s="15"/>
      <c r="LSV51" s="13"/>
      <c r="LSW51" s="9"/>
      <c r="LSX51" s="8"/>
      <c r="LSY51" s="8"/>
      <c r="LSZ51" s="13"/>
      <c r="LTA51" s="13"/>
      <c r="LTB51" s="14"/>
      <c r="LTC51" s="15"/>
      <c r="LTD51" s="13"/>
      <c r="LTE51" s="9"/>
      <c r="LTF51" s="8"/>
      <c r="LTG51" s="8"/>
      <c r="LTH51" s="13"/>
      <c r="LTI51" s="13"/>
      <c r="LTJ51" s="14"/>
      <c r="LTK51" s="15"/>
      <c r="LTL51" s="13"/>
      <c r="LTM51" s="9"/>
      <c r="LTN51" s="8"/>
      <c r="LTO51" s="8"/>
      <c r="LTP51" s="13"/>
      <c r="LTQ51" s="13"/>
      <c r="LTR51" s="14"/>
      <c r="LTS51" s="15"/>
      <c r="LTT51" s="13"/>
      <c r="LTU51" s="9"/>
      <c r="LTV51" s="8"/>
      <c r="LTW51" s="8"/>
      <c r="LTX51" s="13"/>
      <c r="LTY51" s="13"/>
      <c r="LTZ51" s="14"/>
      <c r="LUA51" s="15"/>
      <c r="LUB51" s="13"/>
      <c r="LUC51" s="9"/>
      <c r="LUD51" s="8"/>
      <c r="LUE51" s="8"/>
      <c r="LUF51" s="13"/>
      <c r="LUG51" s="13"/>
      <c r="LUH51" s="14"/>
      <c r="LUI51" s="15"/>
      <c r="LUJ51" s="13"/>
      <c r="LUK51" s="9"/>
      <c r="LUL51" s="8"/>
      <c r="LUM51" s="8"/>
      <c r="LUN51" s="13"/>
      <c r="LUO51" s="13"/>
      <c r="LUP51" s="14"/>
      <c r="LUQ51" s="15"/>
      <c r="LUR51" s="13"/>
      <c r="LUS51" s="9"/>
      <c r="LUT51" s="8"/>
      <c r="LUU51" s="8"/>
      <c r="LUV51" s="13"/>
      <c r="LUW51" s="13"/>
      <c r="LUX51" s="14"/>
      <c r="LUY51" s="15"/>
      <c r="LUZ51" s="13"/>
      <c r="LVA51" s="9"/>
      <c r="LVB51" s="8"/>
      <c r="LVC51" s="8"/>
      <c r="LVD51" s="13"/>
      <c r="LVE51" s="13"/>
      <c r="LVF51" s="14"/>
      <c r="LVG51" s="15"/>
      <c r="LVH51" s="13"/>
      <c r="LVI51" s="9"/>
      <c r="LVJ51" s="8"/>
      <c r="LVK51" s="8"/>
      <c r="LVL51" s="13"/>
      <c r="LVM51" s="13"/>
      <c r="LVN51" s="14"/>
      <c r="LVO51" s="15"/>
      <c r="LVP51" s="13"/>
      <c r="LVQ51" s="9"/>
      <c r="LVR51" s="8"/>
      <c r="LVS51" s="8"/>
      <c r="LVT51" s="13"/>
      <c r="LVU51" s="13"/>
      <c r="LVV51" s="14"/>
      <c r="LVW51" s="15"/>
      <c r="LVX51" s="13"/>
      <c r="LVY51" s="9"/>
      <c r="LVZ51" s="8"/>
      <c r="LWA51" s="8"/>
      <c r="LWB51" s="13"/>
      <c r="LWC51" s="13"/>
      <c r="LWD51" s="14"/>
      <c r="LWE51" s="15"/>
      <c r="LWF51" s="13"/>
      <c r="LWG51" s="9"/>
      <c r="LWH51" s="8"/>
      <c r="LWI51" s="8"/>
      <c r="LWJ51" s="13"/>
      <c r="LWK51" s="13"/>
      <c r="LWL51" s="14"/>
      <c r="LWM51" s="15"/>
      <c r="LWN51" s="13"/>
      <c r="LWO51" s="9"/>
      <c r="LWP51" s="8"/>
      <c r="LWQ51" s="8"/>
      <c r="LWR51" s="13"/>
      <c r="LWS51" s="13"/>
      <c r="LWT51" s="14"/>
      <c r="LWU51" s="15"/>
      <c r="LWV51" s="13"/>
      <c r="LWW51" s="9"/>
      <c r="LWX51" s="8"/>
      <c r="LWY51" s="8"/>
      <c r="LWZ51" s="13"/>
      <c r="LXA51" s="13"/>
      <c r="LXB51" s="14"/>
      <c r="LXC51" s="15"/>
      <c r="LXD51" s="13"/>
      <c r="LXE51" s="9"/>
      <c r="LXF51" s="8"/>
      <c r="LXG51" s="8"/>
      <c r="LXH51" s="13"/>
      <c r="LXI51" s="13"/>
      <c r="LXJ51" s="14"/>
      <c r="LXK51" s="15"/>
      <c r="LXL51" s="13"/>
      <c r="LXM51" s="9"/>
      <c r="LXN51" s="8"/>
      <c r="LXO51" s="8"/>
      <c r="LXP51" s="13"/>
      <c r="LXQ51" s="13"/>
      <c r="LXR51" s="14"/>
      <c r="LXS51" s="15"/>
      <c r="LXT51" s="13"/>
      <c r="LXU51" s="9"/>
      <c r="LXV51" s="8"/>
      <c r="LXW51" s="8"/>
      <c r="LXX51" s="13"/>
      <c r="LXY51" s="13"/>
      <c r="LXZ51" s="14"/>
      <c r="LYA51" s="15"/>
      <c r="LYB51" s="13"/>
      <c r="LYC51" s="9"/>
      <c r="LYD51" s="8"/>
      <c r="LYE51" s="8"/>
      <c r="LYF51" s="13"/>
      <c r="LYG51" s="13"/>
      <c r="LYH51" s="14"/>
      <c r="LYI51" s="15"/>
      <c r="LYJ51" s="13"/>
      <c r="LYK51" s="9"/>
      <c r="LYL51" s="8"/>
      <c r="LYM51" s="8"/>
      <c r="LYN51" s="13"/>
      <c r="LYO51" s="13"/>
      <c r="LYP51" s="14"/>
      <c r="LYQ51" s="15"/>
      <c r="LYR51" s="13"/>
      <c r="LYS51" s="9"/>
      <c r="LYT51" s="8"/>
      <c r="LYU51" s="8"/>
      <c r="LYV51" s="13"/>
      <c r="LYW51" s="13"/>
      <c r="LYX51" s="14"/>
      <c r="LYY51" s="15"/>
      <c r="LYZ51" s="13"/>
      <c r="LZA51" s="9"/>
      <c r="LZB51" s="8"/>
      <c r="LZC51" s="8"/>
      <c r="LZD51" s="13"/>
      <c r="LZE51" s="13"/>
      <c r="LZF51" s="14"/>
      <c r="LZG51" s="15"/>
      <c r="LZH51" s="13"/>
      <c r="LZI51" s="9"/>
      <c r="LZJ51" s="8"/>
      <c r="LZK51" s="8"/>
      <c r="LZL51" s="13"/>
      <c r="LZM51" s="13"/>
      <c r="LZN51" s="14"/>
      <c r="LZO51" s="15"/>
      <c r="LZP51" s="13"/>
      <c r="LZQ51" s="9"/>
      <c r="LZR51" s="8"/>
      <c r="LZS51" s="8"/>
      <c r="LZT51" s="13"/>
      <c r="LZU51" s="13"/>
      <c r="LZV51" s="14"/>
      <c r="LZW51" s="15"/>
      <c r="LZX51" s="13"/>
      <c r="LZY51" s="9"/>
      <c r="LZZ51" s="8"/>
      <c r="MAA51" s="8"/>
      <c r="MAB51" s="13"/>
      <c r="MAC51" s="13"/>
      <c r="MAD51" s="14"/>
      <c r="MAE51" s="15"/>
      <c r="MAF51" s="13"/>
      <c r="MAG51" s="9"/>
      <c r="MAH51" s="8"/>
      <c r="MAI51" s="8"/>
      <c r="MAJ51" s="13"/>
      <c r="MAK51" s="13"/>
      <c r="MAL51" s="14"/>
      <c r="MAM51" s="15"/>
      <c r="MAN51" s="13"/>
      <c r="MAO51" s="9"/>
      <c r="MAP51" s="8"/>
      <c r="MAQ51" s="8"/>
      <c r="MAR51" s="13"/>
      <c r="MAS51" s="13"/>
      <c r="MAT51" s="14"/>
      <c r="MAU51" s="15"/>
      <c r="MAV51" s="13"/>
      <c r="MAW51" s="9"/>
      <c r="MAX51" s="8"/>
      <c r="MAY51" s="8"/>
      <c r="MAZ51" s="13"/>
      <c r="MBA51" s="13"/>
      <c r="MBB51" s="14"/>
      <c r="MBC51" s="15"/>
      <c r="MBD51" s="13"/>
      <c r="MBE51" s="9"/>
      <c r="MBF51" s="8"/>
      <c r="MBG51" s="8"/>
      <c r="MBH51" s="13"/>
      <c r="MBI51" s="13"/>
      <c r="MBJ51" s="14"/>
      <c r="MBK51" s="15"/>
      <c r="MBL51" s="13"/>
      <c r="MBM51" s="9"/>
      <c r="MBN51" s="8"/>
      <c r="MBO51" s="8"/>
      <c r="MBP51" s="13"/>
      <c r="MBQ51" s="13"/>
      <c r="MBR51" s="14"/>
      <c r="MBS51" s="15"/>
      <c r="MBT51" s="13"/>
      <c r="MBU51" s="9"/>
      <c r="MBV51" s="8"/>
      <c r="MBW51" s="8"/>
      <c r="MBX51" s="13"/>
      <c r="MBY51" s="13"/>
      <c r="MBZ51" s="14"/>
      <c r="MCA51" s="15"/>
      <c r="MCB51" s="13"/>
      <c r="MCC51" s="9"/>
      <c r="MCD51" s="8"/>
      <c r="MCE51" s="8"/>
      <c r="MCF51" s="13"/>
      <c r="MCG51" s="13"/>
      <c r="MCH51" s="14"/>
      <c r="MCI51" s="15"/>
      <c r="MCJ51" s="13"/>
      <c r="MCK51" s="9"/>
      <c r="MCL51" s="8"/>
      <c r="MCM51" s="8"/>
      <c r="MCN51" s="13"/>
      <c r="MCO51" s="13"/>
      <c r="MCP51" s="14"/>
      <c r="MCQ51" s="15"/>
      <c r="MCR51" s="13"/>
      <c r="MCS51" s="9"/>
      <c r="MCT51" s="8"/>
      <c r="MCU51" s="8"/>
      <c r="MCV51" s="13"/>
      <c r="MCW51" s="13"/>
      <c r="MCX51" s="14"/>
      <c r="MCY51" s="15"/>
      <c r="MCZ51" s="13"/>
      <c r="MDA51" s="9"/>
      <c r="MDB51" s="8"/>
      <c r="MDC51" s="8"/>
      <c r="MDD51" s="13"/>
      <c r="MDE51" s="13"/>
      <c r="MDF51" s="14"/>
      <c r="MDG51" s="15"/>
      <c r="MDH51" s="13"/>
      <c r="MDI51" s="9"/>
      <c r="MDJ51" s="8"/>
      <c r="MDK51" s="8"/>
      <c r="MDL51" s="13"/>
      <c r="MDM51" s="13"/>
      <c r="MDN51" s="14"/>
      <c r="MDO51" s="15"/>
      <c r="MDP51" s="13"/>
      <c r="MDQ51" s="9"/>
      <c r="MDR51" s="8"/>
      <c r="MDS51" s="8"/>
      <c r="MDT51" s="13"/>
      <c r="MDU51" s="13"/>
      <c r="MDV51" s="14"/>
      <c r="MDW51" s="15"/>
      <c r="MDX51" s="13"/>
      <c r="MDY51" s="9"/>
      <c r="MDZ51" s="8"/>
      <c r="MEA51" s="8"/>
      <c r="MEB51" s="13"/>
      <c r="MEC51" s="13"/>
      <c r="MED51" s="14"/>
      <c r="MEE51" s="15"/>
      <c r="MEF51" s="13"/>
      <c r="MEG51" s="9"/>
      <c r="MEH51" s="8"/>
      <c r="MEI51" s="8"/>
      <c r="MEJ51" s="13"/>
      <c r="MEK51" s="13"/>
      <c r="MEL51" s="14"/>
      <c r="MEM51" s="15"/>
      <c r="MEN51" s="13"/>
      <c r="MEO51" s="9"/>
      <c r="MEP51" s="8"/>
      <c r="MEQ51" s="8"/>
      <c r="MER51" s="13"/>
      <c r="MES51" s="13"/>
      <c r="MET51" s="14"/>
      <c r="MEU51" s="15"/>
      <c r="MEV51" s="13"/>
      <c r="MEW51" s="9"/>
      <c r="MEX51" s="8"/>
      <c r="MEY51" s="8"/>
      <c r="MEZ51" s="13"/>
      <c r="MFA51" s="13"/>
      <c r="MFB51" s="14"/>
      <c r="MFC51" s="15"/>
      <c r="MFD51" s="13"/>
      <c r="MFE51" s="9"/>
      <c r="MFF51" s="8"/>
      <c r="MFG51" s="8"/>
      <c r="MFH51" s="13"/>
      <c r="MFI51" s="13"/>
      <c r="MFJ51" s="14"/>
      <c r="MFK51" s="15"/>
      <c r="MFL51" s="13"/>
      <c r="MFM51" s="9"/>
      <c r="MFN51" s="8"/>
      <c r="MFO51" s="8"/>
      <c r="MFP51" s="13"/>
      <c r="MFQ51" s="13"/>
      <c r="MFR51" s="14"/>
      <c r="MFS51" s="15"/>
      <c r="MFT51" s="13"/>
      <c r="MFU51" s="9"/>
      <c r="MFV51" s="8"/>
      <c r="MFW51" s="8"/>
      <c r="MFX51" s="13"/>
      <c r="MFY51" s="13"/>
      <c r="MFZ51" s="14"/>
      <c r="MGA51" s="15"/>
      <c r="MGB51" s="13"/>
      <c r="MGC51" s="9"/>
      <c r="MGD51" s="8"/>
      <c r="MGE51" s="8"/>
      <c r="MGF51" s="13"/>
      <c r="MGG51" s="13"/>
      <c r="MGH51" s="14"/>
      <c r="MGI51" s="15"/>
      <c r="MGJ51" s="13"/>
      <c r="MGK51" s="9"/>
      <c r="MGL51" s="8"/>
      <c r="MGM51" s="8"/>
      <c r="MGN51" s="13"/>
      <c r="MGO51" s="13"/>
      <c r="MGP51" s="14"/>
      <c r="MGQ51" s="15"/>
      <c r="MGR51" s="13"/>
      <c r="MGS51" s="9"/>
      <c r="MGT51" s="8"/>
      <c r="MGU51" s="8"/>
      <c r="MGV51" s="13"/>
      <c r="MGW51" s="13"/>
      <c r="MGX51" s="14"/>
      <c r="MGY51" s="15"/>
      <c r="MGZ51" s="13"/>
      <c r="MHA51" s="9"/>
      <c r="MHB51" s="8"/>
      <c r="MHC51" s="8"/>
      <c r="MHD51" s="13"/>
      <c r="MHE51" s="13"/>
      <c r="MHF51" s="14"/>
      <c r="MHG51" s="15"/>
      <c r="MHH51" s="13"/>
      <c r="MHI51" s="9"/>
      <c r="MHJ51" s="8"/>
      <c r="MHK51" s="8"/>
      <c r="MHL51" s="13"/>
      <c r="MHM51" s="13"/>
      <c r="MHN51" s="14"/>
      <c r="MHO51" s="15"/>
      <c r="MHP51" s="13"/>
      <c r="MHQ51" s="9"/>
      <c r="MHR51" s="8"/>
      <c r="MHS51" s="8"/>
      <c r="MHT51" s="13"/>
      <c r="MHU51" s="13"/>
      <c r="MHV51" s="14"/>
      <c r="MHW51" s="15"/>
      <c r="MHX51" s="13"/>
      <c r="MHY51" s="9"/>
      <c r="MHZ51" s="8"/>
      <c r="MIA51" s="8"/>
      <c r="MIB51" s="13"/>
      <c r="MIC51" s="13"/>
      <c r="MID51" s="14"/>
      <c r="MIE51" s="15"/>
      <c r="MIF51" s="13"/>
      <c r="MIG51" s="9"/>
      <c r="MIH51" s="8"/>
      <c r="MII51" s="8"/>
      <c r="MIJ51" s="13"/>
      <c r="MIK51" s="13"/>
      <c r="MIL51" s="14"/>
      <c r="MIM51" s="15"/>
      <c r="MIN51" s="13"/>
      <c r="MIO51" s="9"/>
      <c r="MIP51" s="8"/>
      <c r="MIQ51" s="8"/>
      <c r="MIR51" s="13"/>
      <c r="MIS51" s="13"/>
      <c r="MIT51" s="14"/>
      <c r="MIU51" s="15"/>
      <c r="MIV51" s="13"/>
      <c r="MIW51" s="9"/>
      <c r="MIX51" s="8"/>
      <c r="MIY51" s="8"/>
      <c r="MIZ51" s="13"/>
      <c r="MJA51" s="13"/>
      <c r="MJB51" s="14"/>
      <c r="MJC51" s="15"/>
      <c r="MJD51" s="13"/>
      <c r="MJE51" s="9"/>
      <c r="MJF51" s="8"/>
      <c r="MJG51" s="8"/>
      <c r="MJH51" s="13"/>
      <c r="MJI51" s="13"/>
      <c r="MJJ51" s="14"/>
      <c r="MJK51" s="15"/>
      <c r="MJL51" s="13"/>
      <c r="MJM51" s="9"/>
      <c r="MJN51" s="8"/>
      <c r="MJO51" s="8"/>
      <c r="MJP51" s="13"/>
      <c r="MJQ51" s="13"/>
      <c r="MJR51" s="14"/>
      <c r="MJS51" s="15"/>
      <c r="MJT51" s="13"/>
      <c r="MJU51" s="9"/>
      <c r="MJV51" s="8"/>
      <c r="MJW51" s="8"/>
      <c r="MJX51" s="13"/>
      <c r="MJY51" s="13"/>
      <c r="MJZ51" s="14"/>
      <c r="MKA51" s="15"/>
      <c r="MKB51" s="13"/>
      <c r="MKC51" s="9"/>
      <c r="MKD51" s="8"/>
      <c r="MKE51" s="8"/>
      <c r="MKF51" s="13"/>
      <c r="MKG51" s="13"/>
      <c r="MKH51" s="14"/>
      <c r="MKI51" s="15"/>
      <c r="MKJ51" s="13"/>
      <c r="MKK51" s="9"/>
      <c r="MKL51" s="8"/>
      <c r="MKM51" s="8"/>
      <c r="MKN51" s="13"/>
      <c r="MKO51" s="13"/>
      <c r="MKP51" s="14"/>
      <c r="MKQ51" s="15"/>
      <c r="MKR51" s="13"/>
      <c r="MKS51" s="9"/>
      <c r="MKT51" s="8"/>
      <c r="MKU51" s="8"/>
      <c r="MKV51" s="13"/>
      <c r="MKW51" s="13"/>
      <c r="MKX51" s="14"/>
      <c r="MKY51" s="15"/>
      <c r="MKZ51" s="13"/>
      <c r="MLA51" s="9"/>
      <c r="MLB51" s="8"/>
      <c r="MLC51" s="8"/>
      <c r="MLD51" s="13"/>
      <c r="MLE51" s="13"/>
      <c r="MLF51" s="14"/>
      <c r="MLG51" s="15"/>
      <c r="MLH51" s="13"/>
      <c r="MLI51" s="9"/>
      <c r="MLJ51" s="8"/>
      <c r="MLK51" s="8"/>
      <c r="MLL51" s="13"/>
      <c r="MLM51" s="13"/>
      <c r="MLN51" s="14"/>
      <c r="MLO51" s="15"/>
      <c r="MLP51" s="13"/>
      <c r="MLQ51" s="9"/>
      <c r="MLR51" s="8"/>
      <c r="MLS51" s="8"/>
      <c r="MLT51" s="13"/>
      <c r="MLU51" s="13"/>
      <c r="MLV51" s="14"/>
      <c r="MLW51" s="15"/>
      <c r="MLX51" s="13"/>
      <c r="MLY51" s="9"/>
      <c r="MLZ51" s="8"/>
      <c r="MMA51" s="8"/>
      <c r="MMB51" s="13"/>
      <c r="MMC51" s="13"/>
      <c r="MMD51" s="14"/>
      <c r="MME51" s="15"/>
      <c r="MMF51" s="13"/>
      <c r="MMG51" s="9"/>
      <c r="MMH51" s="8"/>
      <c r="MMI51" s="8"/>
      <c r="MMJ51" s="13"/>
      <c r="MMK51" s="13"/>
      <c r="MML51" s="14"/>
      <c r="MMM51" s="15"/>
      <c r="MMN51" s="13"/>
      <c r="MMO51" s="9"/>
      <c r="MMP51" s="8"/>
      <c r="MMQ51" s="8"/>
      <c r="MMR51" s="13"/>
      <c r="MMS51" s="13"/>
      <c r="MMT51" s="14"/>
      <c r="MMU51" s="15"/>
      <c r="MMV51" s="13"/>
      <c r="MMW51" s="9"/>
      <c r="MMX51" s="8"/>
      <c r="MMY51" s="8"/>
      <c r="MMZ51" s="13"/>
      <c r="MNA51" s="13"/>
      <c r="MNB51" s="14"/>
      <c r="MNC51" s="15"/>
      <c r="MND51" s="13"/>
      <c r="MNE51" s="9"/>
      <c r="MNF51" s="8"/>
      <c r="MNG51" s="8"/>
      <c r="MNH51" s="13"/>
      <c r="MNI51" s="13"/>
      <c r="MNJ51" s="14"/>
      <c r="MNK51" s="15"/>
      <c r="MNL51" s="13"/>
      <c r="MNM51" s="9"/>
      <c r="MNN51" s="8"/>
      <c r="MNO51" s="8"/>
      <c r="MNP51" s="13"/>
      <c r="MNQ51" s="13"/>
      <c r="MNR51" s="14"/>
      <c r="MNS51" s="15"/>
      <c r="MNT51" s="13"/>
      <c r="MNU51" s="9"/>
      <c r="MNV51" s="8"/>
      <c r="MNW51" s="8"/>
      <c r="MNX51" s="13"/>
      <c r="MNY51" s="13"/>
      <c r="MNZ51" s="14"/>
      <c r="MOA51" s="15"/>
      <c r="MOB51" s="13"/>
      <c r="MOC51" s="9"/>
      <c r="MOD51" s="8"/>
      <c r="MOE51" s="8"/>
      <c r="MOF51" s="13"/>
      <c r="MOG51" s="13"/>
      <c r="MOH51" s="14"/>
      <c r="MOI51" s="15"/>
      <c r="MOJ51" s="13"/>
      <c r="MOK51" s="9"/>
      <c r="MOL51" s="8"/>
      <c r="MOM51" s="8"/>
      <c r="MON51" s="13"/>
      <c r="MOO51" s="13"/>
      <c r="MOP51" s="14"/>
      <c r="MOQ51" s="15"/>
      <c r="MOR51" s="13"/>
      <c r="MOS51" s="9"/>
      <c r="MOT51" s="8"/>
      <c r="MOU51" s="8"/>
      <c r="MOV51" s="13"/>
      <c r="MOW51" s="13"/>
      <c r="MOX51" s="14"/>
      <c r="MOY51" s="15"/>
      <c r="MOZ51" s="13"/>
      <c r="MPA51" s="9"/>
      <c r="MPB51" s="8"/>
      <c r="MPC51" s="8"/>
      <c r="MPD51" s="13"/>
      <c r="MPE51" s="13"/>
      <c r="MPF51" s="14"/>
      <c r="MPG51" s="15"/>
      <c r="MPH51" s="13"/>
      <c r="MPI51" s="9"/>
      <c r="MPJ51" s="8"/>
      <c r="MPK51" s="8"/>
      <c r="MPL51" s="13"/>
      <c r="MPM51" s="13"/>
      <c r="MPN51" s="14"/>
      <c r="MPO51" s="15"/>
      <c r="MPP51" s="13"/>
      <c r="MPQ51" s="9"/>
      <c r="MPR51" s="8"/>
      <c r="MPS51" s="8"/>
      <c r="MPT51" s="13"/>
      <c r="MPU51" s="13"/>
      <c r="MPV51" s="14"/>
      <c r="MPW51" s="15"/>
      <c r="MPX51" s="13"/>
      <c r="MPY51" s="9"/>
      <c r="MPZ51" s="8"/>
      <c r="MQA51" s="8"/>
      <c r="MQB51" s="13"/>
      <c r="MQC51" s="13"/>
      <c r="MQD51" s="14"/>
      <c r="MQE51" s="15"/>
      <c r="MQF51" s="13"/>
      <c r="MQG51" s="9"/>
      <c r="MQH51" s="8"/>
      <c r="MQI51" s="8"/>
      <c r="MQJ51" s="13"/>
      <c r="MQK51" s="13"/>
      <c r="MQL51" s="14"/>
      <c r="MQM51" s="15"/>
      <c r="MQN51" s="13"/>
      <c r="MQO51" s="9"/>
      <c r="MQP51" s="8"/>
      <c r="MQQ51" s="8"/>
      <c r="MQR51" s="13"/>
      <c r="MQS51" s="13"/>
      <c r="MQT51" s="14"/>
      <c r="MQU51" s="15"/>
      <c r="MQV51" s="13"/>
      <c r="MQW51" s="9"/>
      <c r="MQX51" s="8"/>
      <c r="MQY51" s="8"/>
      <c r="MQZ51" s="13"/>
      <c r="MRA51" s="13"/>
      <c r="MRB51" s="14"/>
      <c r="MRC51" s="15"/>
      <c r="MRD51" s="13"/>
      <c r="MRE51" s="9"/>
      <c r="MRF51" s="8"/>
      <c r="MRG51" s="8"/>
      <c r="MRH51" s="13"/>
      <c r="MRI51" s="13"/>
      <c r="MRJ51" s="14"/>
      <c r="MRK51" s="15"/>
      <c r="MRL51" s="13"/>
      <c r="MRM51" s="9"/>
      <c r="MRN51" s="8"/>
      <c r="MRO51" s="8"/>
      <c r="MRP51" s="13"/>
      <c r="MRQ51" s="13"/>
      <c r="MRR51" s="14"/>
      <c r="MRS51" s="15"/>
      <c r="MRT51" s="13"/>
      <c r="MRU51" s="9"/>
      <c r="MRV51" s="8"/>
      <c r="MRW51" s="8"/>
      <c r="MRX51" s="13"/>
      <c r="MRY51" s="13"/>
      <c r="MRZ51" s="14"/>
      <c r="MSA51" s="15"/>
      <c r="MSB51" s="13"/>
      <c r="MSC51" s="9"/>
      <c r="MSD51" s="8"/>
      <c r="MSE51" s="8"/>
      <c r="MSF51" s="13"/>
      <c r="MSG51" s="13"/>
      <c r="MSH51" s="14"/>
      <c r="MSI51" s="15"/>
      <c r="MSJ51" s="13"/>
      <c r="MSK51" s="9"/>
      <c r="MSL51" s="8"/>
      <c r="MSM51" s="8"/>
      <c r="MSN51" s="13"/>
      <c r="MSO51" s="13"/>
      <c r="MSP51" s="14"/>
      <c r="MSQ51" s="15"/>
      <c r="MSR51" s="13"/>
      <c r="MSS51" s="9"/>
      <c r="MST51" s="8"/>
      <c r="MSU51" s="8"/>
      <c r="MSV51" s="13"/>
      <c r="MSW51" s="13"/>
      <c r="MSX51" s="14"/>
      <c r="MSY51" s="15"/>
      <c r="MSZ51" s="13"/>
      <c r="MTA51" s="9"/>
      <c r="MTB51" s="8"/>
      <c r="MTC51" s="8"/>
      <c r="MTD51" s="13"/>
      <c r="MTE51" s="13"/>
      <c r="MTF51" s="14"/>
      <c r="MTG51" s="15"/>
      <c r="MTH51" s="13"/>
      <c r="MTI51" s="9"/>
      <c r="MTJ51" s="8"/>
      <c r="MTK51" s="8"/>
      <c r="MTL51" s="13"/>
      <c r="MTM51" s="13"/>
      <c r="MTN51" s="14"/>
      <c r="MTO51" s="15"/>
      <c r="MTP51" s="13"/>
      <c r="MTQ51" s="9"/>
      <c r="MTR51" s="8"/>
      <c r="MTS51" s="8"/>
      <c r="MTT51" s="13"/>
      <c r="MTU51" s="13"/>
      <c r="MTV51" s="14"/>
      <c r="MTW51" s="15"/>
      <c r="MTX51" s="13"/>
      <c r="MTY51" s="9"/>
      <c r="MTZ51" s="8"/>
      <c r="MUA51" s="8"/>
      <c r="MUB51" s="13"/>
      <c r="MUC51" s="13"/>
      <c r="MUD51" s="14"/>
      <c r="MUE51" s="15"/>
      <c r="MUF51" s="13"/>
      <c r="MUG51" s="9"/>
      <c r="MUH51" s="8"/>
      <c r="MUI51" s="8"/>
      <c r="MUJ51" s="13"/>
      <c r="MUK51" s="13"/>
      <c r="MUL51" s="14"/>
      <c r="MUM51" s="15"/>
      <c r="MUN51" s="13"/>
      <c r="MUO51" s="9"/>
      <c r="MUP51" s="8"/>
      <c r="MUQ51" s="8"/>
      <c r="MUR51" s="13"/>
      <c r="MUS51" s="13"/>
      <c r="MUT51" s="14"/>
      <c r="MUU51" s="15"/>
      <c r="MUV51" s="13"/>
      <c r="MUW51" s="9"/>
      <c r="MUX51" s="8"/>
      <c r="MUY51" s="8"/>
      <c r="MUZ51" s="13"/>
      <c r="MVA51" s="13"/>
      <c r="MVB51" s="14"/>
      <c r="MVC51" s="15"/>
      <c r="MVD51" s="13"/>
      <c r="MVE51" s="9"/>
      <c r="MVF51" s="8"/>
      <c r="MVG51" s="8"/>
      <c r="MVH51" s="13"/>
      <c r="MVI51" s="13"/>
      <c r="MVJ51" s="14"/>
      <c r="MVK51" s="15"/>
      <c r="MVL51" s="13"/>
      <c r="MVM51" s="9"/>
      <c r="MVN51" s="8"/>
      <c r="MVO51" s="8"/>
      <c r="MVP51" s="13"/>
      <c r="MVQ51" s="13"/>
      <c r="MVR51" s="14"/>
      <c r="MVS51" s="15"/>
      <c r="MVT51" s="13"/>
      <c r="MVU51" s="9"/>
      <c r="MVV51" s="8"/>
      <c r="MVW51" s="8"/>
      <c r="MVX51" s="13"/>
      <c r="MVY51" s="13"/>
      <c r="MVZ51" s="14"/>
      <c r="MWA51" s="15"/>
      <c r="MWB51" s="13"/>
      <c r="MWC51" s="9"/>
      <c r="MWD51" s="8"/>
      <c r="MWE51" s="8"/>
      <c r="MWF51" s="13"/>
      <c r="MWG51" s="13"/>
      <c r="MWH51" s="14"/>
      <c r="MWI51" s="15"/>
      <c r="MWJ51" s="13"/>
      <c r="MWK51" s="9"/>
      <c r="MWL51" s="8"/>
      <c r="MWM51" s="8"/>
      <c r="MWN51" s="13"/>
      <c r="MWO51" s="13"/>
      <c r="MWP51" s="14"/>
      <c r="MWQ51" s="15"/>
      <c r="MWR51" s="13"/>
      <c r="MWS51" s="9"/>
      <c r="MWT51" s="8"/>
      <c r="MWU51" s="8"/>
      <c r="MWV51" s="13"/>
      <c r="MWW51" s="13"/>
      <c r="MWX51" s="14"/>
      <c r="MWY51" s="15"/>
      <c r="MWZ51" s="13"/>
      <c r="MXA51" s="9"/>
      <c r="MXB51" s="8"/>
      <c r="MXC51" s="8"/>
      <c r="MXD51" s="13"/>
      <c r="MXE51" s="13"/>
      <c r="MXF51" s="14"/>
      <c r="MXG51" s="15"/>
      <c r="MXH51" s="13"/>
      <c r="MXI51" s="9"/>
      <c r="MXJ51" s="8"/>
      <c r="MXK51" s="8"/>
      <c r="MXL51" s="13"/>
      <c r="MXM51" s="13"/>
      <c r="MXN51" s="14"/>
      <c r="MXO51" s="15"/>
      <c r="MXP51" s="13"/>
      <c r="MXQ51" s="9"/>
      <c r="MXR51" s="8"/>
      <c r="MXS51" s="8"/>
      <c r="MXT51" s="13"/>
      <c r="MXU51" s="13"/>
      <c r="MXV51" s="14"/>
      <c r="MXW51" s="15"/>
      <c r="MXX51" s="13"/>
      <c r="MXY51" s="9"/>
      <c r="MXZ51" s="8"/>
      <c r="MYA51" s="8"/>
      <c r="MYB51" s="13"/>
      <c r="MYC51" s="13"/>
      <c r="MYD51" s="14"/>
      <c r="MYE51" s="15"/>
      <c r="MYF51" s="13"/>
      <c r="MYG51" s="9"/>
      <c r="MYH51" s="8"/>
      <c r="MYI51" s="8"/>
      <c r="MYJ51" s="13"/>
      <c r="MYK51" s="13"/>
      <c r="MYL51" s="14"/>
      <c r="MYM51" s="15"/>
      <c r="MYN51" s="13"/>
      <c r="MYO51" s="9"/>
      <c r="MYP51" s="8"/>
      <c r="MYQ51" s="8"/>
      <c r="MYR51" s="13"/>
      <c r="MYS51" s="13"/>
      <c r="MYT51" s="14"/>
      <c r="MYU51" s="15"/>
      <c r="MYV51" s="13"/>
      <c r="MYW51" s="9"/>
      <c r="MYX51" s="8"/>
      <c r="MYY51" s="8"/>
      <c r="MYZ51" s="13"/>
      <c r="MZA51" s="13"/>
      <c r="MZB51" s="14"/>
      <c r="MZC51" s="15"/>
      <c r="MZD51" s="13"/>
      <c r="MZE51" s="9"/>
      <c r="MZF51" s="8"/>
      <c r="MZG51" s="8"/>
      <c r="MZH51" s="13"/>
      <c r="MZI51" s="13"/>
      <c r="MZJ51" s="14"/>
      <c r="MZK51" s="15"/>
      <c r="MZL51" s="13"/>
      <c r="MZM51" s="9"/>
      <c r="MZN51" s="8"/>
      <c r="MZO51" s="8"/>
      <c r="MZP51" s="13"/>
      <c r="MZQ51" s="13"/>
      <c r="MZR51" s="14"/>
      <c r="MZS51" s="15"/>
      <c r="MZT51" s="13"/>
      <c r="MZU51" s="9"/>
      <c r="MZV51" s="8"/>
      <c r="MZW51" s="8"/>
      <c r="MZX51" s="13"/>
      <c r="MZY51" s="13"/>
      <c r="MZZ51" s="14"/>
      <c r="NAA51" s="15"/>
      <c r="NAB51" s="13"/>
      <c r="NAC51" s="9"/>
      <c r="NAD51" s="8"/>
      <c r="NAE51" s="8"/>
      <c r="NAF51" s="13"/>
      <c r="NAG51" s="13"/>
      <c r="NAH51" s="14"/>
      <c r="NAI51" s="15"/>
      <c r="NAJ51" s="13"/>
      <c r="NAK51" s="9"/>
      <c r="NAL51" s="8"/>
      <c r="NAM51" s="8"/>
      <c r="NAN51" s="13"/>
      <c r="NAO51" s="13"/>
      <c r="NAP51" s="14"/>
      <c r="NAQ51" s="15"/>
      <c r="NAR51" s="13"/>
      <c r="NAS51" s="9"/>
      <c r="NAT51" s="8"/>
      <c r="NAU51" s="8"/>
      <c r="NAV51" s="13"/>
      <c r="NAW51" s="13"/>
      <c r="NAX51" s="14"/>
      <c r="NAY51" s="15"/>
      <c r="NAZ51" s="13"/>
      <c r="NBA51" s="9"/>
      <c r="NBB51" s="8"/>
      <c r="NBC51" s="8"/>
      <c r="NBD51" s="13"/>
      <c r="NBE51" s="13"/>
      <c r="NBF51" s="14"/>
      <c r="NBG51" s="15"/>
      <c r="NBH51" s="13"/>
      <c r="NBI51" s="9"/>
      <c r="NBJ51" s="8"/>
      <c r="NBK51" s="8"/>
      <c r="NBL51" s="13"/>
      <c r="NBM51" s="13"/>
      <c r="NBN51" s="14"/>
      <c r="NBO51" s="15"/>
      <c r="NBP51" s="13"/>
      <c r="NBQ51" s="9"/>
      <c r="NBR51" s="8"/>
      <c r="NBS51" s="8"/>
      <c r="NBT51" s="13"/>
      <c r="NBU51" s="13"/>
      <c r="NBV51" s="14"/>
      <c r="NBW51" s="15"/>
      <c r="NBX51" s="13"/>
      <c r="NBY51" s="9"/>
      <c r="NBZ51" s="8"/>
      <c r="NCA51" s="8"/>
      <c r="NCB51" s="13"/>
      <c r="NCC51" s="13"/>
      <c r="NCD51" s="14"/>
      <c r="NCE51" s="15"/>
      <c r="NCF51" s="13"/>
      <c r="NCG51" s="9"/>
      <c r="NCH51" s="8"/>
      <c r="NCI51" s="8"/>
      <c r="NCJ51" s="13"/>
      <c r="NCK51" s="13"/>
      <c r="NCL51" s="14"/>
      <c r="NCM51" s="15"/>
      <c r="NCN51" s="13"/>
      <c r="NCO51" s="9"/>
      <c r="NCP51" s="8"/>
      <c r="NCQ51" s="8"/>
      <c r="NCR51" s="13"/>
      <c r="NCS51" s="13"/>
      <c r="NCT51" s="14"/>
      <c r="NCU51" s="15"/>
      <c r="NCV51" s="13"/>
      <c r="NCW51" s="9"/>
      <c r="NCX51" s="8"/>
      <c r="NCY51" s="8"/>
      <c r="NCZ51" s="13"/>
      <c r="NDA51" s="13"/>
      <c r="NDB51" s="14"/>
      <c r="NDC51" s="15"/>
      <c r="NDD51" s="13"/>
      <c r="NDE51" s="9"/>
      <c r="NDF51" s="8"/>
      <c r="NDG51" s="8"/>
      <c r="NDH51" s="13"/>
      <c r="NDI51" s="13"/>
      <c r="NDJ51" s="14"/>
      <c r="NDK51" s="15"/>
      <c r="NDL51" s="13"/>
      <c r="NDM51" s="9"/>
      <c r="NDN51" s="8"/>
      <c r="NDO51" s="8"/>
      <c r="NDP51" s="13"/>
      <c r="NDQ51" s="13"/>
      <c r="NDR51" s="14"/>
      <c r="NDS51" s="15"/>
      <c r="NDT51" s="13"/>
      <c r="NDU51" s="9"/>
      <c r="NDV51" s="8"/>
      <c r="NDW51" s="8"/>
      <c r="NDX51" s="13"/>
      <c r="NDY51" s="13"/>
      <c r="NDZ51" s="14"/>
      <c r="NEA51" s="15"/>
      <c r="NEB51" s="13"/>
      <c r="NEC51" s="9"/>
      <c r="NED51" s="8"/>
      <c r="NEE51" s="8"/>
      <c r="NEF51" s="13"/>
      <c r="NEG51" s="13"/>
      <c r="NEH51" s="14"/>
      <c r="NEI51" s="15"/>
      <c r="NEJ51" s="13"/>
      <c r="NEK51" s="9"/>
      <c r="NEL51" s="8"/>
      <c r="NEM51" s="8"/>
      <c r="NEN51" s="13"/>
      <c r="NEO51" s="13"/>
      <c r="NEP51" s="14"/>
      <c r="NEQ51" s="15"/>
      <c r="NER51" s="13"/>
      <c r="NES51" s="9"/>
      <c r="NET51" s="8"/>
      <c r="NEU51" s="8"/>
      <c r="NEV51" s="13"/>
      <c r="NEW51" s="13"/>
      <c r="NEX51" s="14"/>
      <c r="NEY51" s="15"/>
      <c r="NEZ51" s="13"/>
      <c r="NFA51" s="9"/>
      <c r="NFB51" s="8"/>
      <c r="NFC51" s="8"/>
      <c r="NFD51" s="13"/>
      <c r="NFE51" s="13"/>
      <c r="NFF51" s="14"/>
      <c r="NFG51" s="15"/>
      <c r="NFH51" s="13"/>
      <c r="NFI51" s="9"/>
      <c r="NFJ51" s="8"/>
      <c r="NFK51" s="8"/>
      <c r="NFL51" s="13"/>
      <c r="NFM51" s="13"/>
      <c r="NFN51" s="14"/>
      <c r="NFO51" s="15"/>
      <c r="NFP51" s="13"/>
      <c r="NFQ51" s="9"/>
      <c r="NFR51" s="8"/>
      <c r="NFS51" s="8"/>
      <c r="NFT51" s="13"/>
      <c r="NFU51" s="13"/>
      <c r="NFV51" s="14"/>
      <c r="NFW51" s="15"/>
      <c r="NFX51" s="13"/>
      <c r="NFY51" s="9"/>
      <c r="NFZ51" s="8"/>
      <c r="NGA51" s="8"/>
      <c r="NGB51" s="13"/>
      <c r="NGC51" s="13"/>
      <c r="NGD51" s="14"/>
      <c r="NGE51" s="15"/>
      <c r="NGF51" s="13"/>
      <c r="NGG51" s="9"/>
      <c r="NGH51" s="8"/>
      <c r="NGI51" s="8"/>
      <c r="NGJ51" s="13"/>
      <c r="NGK51" s="13"/>
      <c r="NGL51" s="14"/>
      <c r="NGM51" s="15"/>
      <c r="NGN51" s="13"/>
      <c r="NGO51" s="9"/>
      <c r="NGP51" s="8"/>
      <c r="NGQ51" s="8"/>
      <c r="NGR51" s="13"/>
      <c r="NGS51" s="13"/>
      <c r="NGT51" s="14"/>
      <c r="NGU51" s="15"/>
      <c r="NGV51" s="13"/>
      <c r="NGW51" s="9"/>
      <c r="NGX51" s="8"/>
      <c r="NGY51" s="8"/>
      <c r="NGZ51" s="13"/>
      <c r="NHA51" s="13"/>
      <c r="NHB51" s="14"/>
      <c r="NHC51" s="15"/>
      <c r="NHD51" s="13"/>
      <c r="NHE51" s="9"/>
      <c r="NHF51" s="8"/>
      <c r="NHG51" s="8"/>
      <c r="NHH51" s="13"/>
      <c r="NHI51" s="13"/>
      <c r="NHJ51" s="14"/>
      <c r="NHK51" s="15"/>
      <c r="NHL51" s="13"/>
      <c r="NHM51" s="9"/>
      <c r="NHN51" s="8"/>
      <c r="NHO51" s="8"/>
      <c r="NHP51" s="13"/>
      <c r="NHQ51" s="13"/>
      <c r="NHR51" s="14"/>
      <c r="NHS51" s="15"/>
      <c r="NHT51" s="13"/>
      <c r="NHU51" s="9"/>
      <c r="NHV51" s="8"/>
      <c r="NHW51" s="8"/>
      <c r="NHX51" s="13"/>
      <c r="NHY51" s="13"/>
      <c r="NHZ51" s="14"/>
      <c r="NIA51" s="15"/>
      <c r="NIB51" s="13"/>
      <c r="NIC51" s="9"/>
      <c r="NID51" s="8"/>
      <c r="NIE51" s="8"/>
      <c r="NIF51" s="13"/>
      <c r="NIG51" s="13"/>
      <c r="NIH51" s="14"/>
      <c r="NII51" s="15"/>
      <c r="NIJ51" s="13"/>
      <c r="NIK51" s="9"/>
      <c r="NIL51" s="8"/>
      <c r="NIM51" s="8"/>
      <c r="NIN51" s="13"/>
      <c r="NIO51" s="13"/>
      <c r="NIP51" s="14"/>
      <c r="NIQ51" s="15"/>
      <c r="NIR51" s="13"/>
      <c r="NIS51" s="9"/>
      <c r="NIT51" s="8"/>
      <c r="NIU51" s="8"/>
      <c r="NIV51" s="13"/>
      <c r="NIW51" s="13"/>
      <c r="NIX51" s="14"/>
      <c r="NIY51" s="15"/>
      <c r="NIZ51" s="13"/>
      <c r="NJA51" s="9"/>
      <c r="NJB51" s="8"/>
      <c r="NJC51" s="8"/>
      <c r="NJD51" s="13"/>
      <c r="NJE51" s="13"/>
      <c r="NJF51" s="14"/>
      <c r="NJG51" s="15"/>
      <c r="NJH51" s="13"/>
      <c r="NJI51" s="9"/>
      <c r="NJJ51" s="8"/>
      <c r="NJK51" s="8"/>
      <c r="NJL51" s="13"/>
      <c r="NJM51" s="13"/>
      <c r="NJN51" s="14"/>
      <c r="NJO51" s="15"/>
      <c r="NJP51" s="13"/>
      <c r="NJQ51" s="9"/>
      <c r="NJR51" s="8"/>
      <c r="NJS51" s="8"/>
      <c r="NJT51" s="13"/>
      <c r="NJU51" s="13"/>
      <c r="NJV51" s="14"/>
      <c r="NJW51" s="15"/>
      <c r="NJX51" s="13"/>
      <c r="NJY51" s="9"/>
      <c r="NJZ51" s="8"/>
      <c r="NKA51" s="8"/>
      <c r="NKB51" s="13"/>
      <c r="NKC51" s="13"/>
      <c r="NKD51" s="14"/>
      <c r="NKE51" s="15"/>
      <c r="NKF51" s="13"/>
      <c r="NKG51" s="9"/>
      <c r="NKH51" s="8"/>
      <c r="NKI51" s="8"/>
      <c r="NKJ51" s="13"/>
      <c r="NKK51" s="13"/>
      <c r="NKL51" s="14"/>
      <c r="NKM51" s="15"/>
      <c r="NKN51" s="13"/>
      <c r="NKO51" s="9"/>
      <c r="NKP51" s="8"/>
      <c r="NKQ51" s="8"/>
      <c r="NKR51" s="13"/>
      <c r="NKS51" s="13"/>
      <c r="NKT51" s="14"/>
      <c r="NKU51" s="15"/>
      <c r="NKV51" s="13"/>
      <c r="NKW51" s="9"/>
      <c r="NKX51" s="8"/>
      <c r="NKY51" s="8"/>
      <c r="NKZ51" s="13"/>
      <c r="NLA51" s="13"/>
      <c r="NLB51" s="14"/>
      <c r="NLC51" s="15"/>
      <c r="NLD51" s="13"/>
      <c r="NLE51" s="9"/>
      <c r="NLF51" s="8"/>
      <c r="NLG51" s="8"/>
      <c r="NLH51" s="13"/>
      <c r="NLI51" s="13"/>
      <c r="NLJ51" s="14"/>
      <c r="NLK51" s="15"/>
      <c r="NLL51" s="13"/>
      <c r="NLM51" s="9"/>
      <c r="NLN51" s="8"/>
      <c r="NLO51" s="8"/>
      <c r="NLP51" s="13"/>
      <c r="NLQ51" s="13"/>
      <c r="NLR51" s="14"/>
      <c r="NLS51" s="15"/>
      <c r="NLT51" s="13"/>
      <c r="NLU51" s="9"/>
      <c r="NLV51" s="8"/>
      <c r="NLW51" s="8"/>
      <c r="NLX51" s="13"/>
      <c r="NLY51" s="13"/>
      <c r="NLZ51" s="14"/>
      <c r="NMA51" s="15"/>
      <c r="NMB51" s="13"/>
      <c r="NMC51" s="9"/>
      <c r="NMD51" s="8"/>
      <c r="NME51" s="8"/>
      <c r="NMF51" s="13"/>
      <c r="NMG51" s="13"/>
      <c r="NMH51" s="14"/>
      <c r="NMI51" s="15"/>
      <c r="NMJ51" s="13"/>
      <c r="NMK51" s="9"/>
      <c r="NML51" s="8"/>
      <c r="NMM51" s="8"/>
      <c r="NMN51" s="13"/>
      <c r="NMO51" s="13"/>
      <c r="NMP51" s="14"/>
      <c r="NMQ51" s="15"/>
      <c r="NMR51" s="13"/>
      <c r="NMS51" s="9"/>
      <c r="NMT51" s="8"/>
      <c r="NMU51" s="8"/>
      <c r="NMV51" s="13"/>
      <c r="NMW51" s="13"/>
      <c r="NMX51" s="14"/>
      <c r="NMY51" s="15"/>
      <c r="NMZ51" s="13"/>
      <c r="NNA51" s="9"/>
      <c r="NNB51" s="8"/>
      <c r="NNC51" s="8"/>
      <c r="NND51" s="13"/>
      <c r="NNE51" s="13"/>
      <c r="NNF51" s="14"/>
      <c r="NNG51" s="15"/>
      <c r="NNH51" s="13"/>
      <c r="NNI51" s="9"/>
      <c r="NNJ51" s="8"/>
      <c r="NNK51" s="8"/>
      <c r="NNL51" s="13"/>
      <c r="NNM51" s="13"/>
      <c r="NNN51" s="14"/>
      <c r="NNO51" s="15"/>
      <c r="NNP51" s="13"/>
      <c r="NNQ51" s="9"/>
      <c r="NNR51" s="8"/>
      <c r="NNS51" s="8"/>
      <c r="NNT51" s="13"/>
      <c r="NNU51" s="13"/>
      <c r="NNV51" s="14"/>
      <c r="NNW51" s="15"/>
      <c r="NNX51" s="13"/>
      <c r="NNY51" s="9"/>
      <c r="NNZ51" s="8"/>
      <c r="NOA51" s="8"/>
      <c r="NOB51" s="13"/>
      <c r="NOC51" s="13"/>
      <c r="NOD51" s="14"/>
      <c r="NOE51" s="15"/>
      <c r="NOF51" s="13"/>
      <c r="NOG51" s="9"/>
      <c r="NOH51" s="8"/>
      <c r="NOI51" s="8"/>
      <c r="NOJ51" s="13"/>
      <c r="NOK51" s="13"/>
      <c r="NOL51" s="14"/>
      <c r="NOM51" s="15"/>
      <c r="NON51" s="13"/>
      <c r="NOO51" s="9"/>
      <c r="NOP51" s="8"/>
      <c r="NOQ51" s="8"/>
      <c r="NOR51" s="13"/>
      <c r="NOS51" s="13"/>
      <c r="NOT51" s="14"/>
      <c r="NOU51" s="15"/>
      <c r="NOV51" s="13"/>
      <c r="NOW51" s="9"/>
      <c r="NOX51" s="8"/>
      <c r="NOY51" s="8"/>
      <c r="NOZ51" s="13"/>
      <c r="NPA51" s="13"/>
      <c r="NPB51" s="14"/>
      <c r="NPC51" s="15"/>
      <c r="NPD51" s="13"/>
      <c r="NPE51" s="9"/>
      <c r="NPF51" s="8"/>
      <c r="NPG51" s="8"/>
      <c r="NPH51" s="13"/>
      <c r="NPI51" s="13"/>
      <c r="NPJ51" s="14"/>
      <c r="NPK51" s="15"/>
      <c r="NPL51" s="13"/>
      <c r="NPM51" s="9"/>
      <c r="NPN51" s="8"/>
      <c r="NPO51" s="8"/>
      <c r="NPP51" s="13"/>
      <c r="NPQ51" s="13"/>
      <c r="NPR51" s="14"/>
      <c r="NPS51" s="15"/>
      <c r="NPT51" s="13"/>
      <c r="NPU51" s="9"/>
      <c r="NPV51" s="8"/>
      <c r="NPW51" s="8"/>
      <c r="NPX51" s="13"/>
      <c r="NPY51" s="13"/>
      <c r="NPZ51" s="14"/>
      <c r="NQA51" s="15"/>
      <c r="NQB51" s="13"/>
      <c r="NQC51" s="9"/>
      <c r="NQD51" s="8"/>
      <c r="NQE51" s="8"/>
      <c r="NQF51" s="13"/>
      <c r="NQG51" s="13"/>
      <c r="NQH51" s="14"/>
      <c r="NQI51" s="15"/>
      <c r="NQJ51" s="13"/>
      <c r="NQK51" s="9"/>
      <c r="NQL51" s="8"/>
      <c r="NQM51" s="8"/>
      <c r="NQN51" s="13"/>
      <c r="NQO51" s="13"/>
      <c r="NQP51" s="14"/>
      <c r="NQQ51" s="15"/>
      <c r="NQR51" s="13"/>
      <c r="NQS51" s="9"/>
      <c r="NQT51" s="8"/>
      <c r="NQU51" s="8"/>
      <c r="NQV51" s="13"/>
      <c r="NQW51" s="13"/>
      <c r="NQX51" s="14"/>
      <c r="NQY51" s="15"/>
      <c r="NQZ51" s="13"/>
      <c r="NRA51" s="9"/>
      <c r="NRB51" s="8"/>
      <c r="NRC51" s="8"/>
      <c r="NRD51" s="13"/>
      <c r="NRE51" s="13"/>
      <c r="NRF51" s="14"/>
      <c r="NRG51" s="15"/>
      <c r="NRH51" s="13"/>
      <c r="NRI51" s="9"/>
      <c r="NRJ51" s="8"/>
      <c r="NRK51" s="8"/>
      <c r="NRL51" s="13"/>
      <c r="NRM51" s="13"/>
      <c r="NRN51" s="14"/>
      <c r="NRO51" s="15"/>
      <c r="NRP51" s="13"/>
      <c r="NRQ51" s="9"/>
      <c r="NRR51" s="8"/>
      <c r="NRS51" s="8"/>
      <c r="NRT51" s="13"/>
      <c r="NRU51" s="13"/>
      <c r="NRV51" s="14"/>
      <c r="NRW51" s="15"/>
      <c r="NRX51" s="13"/>
      <c r="NRY51" s="9"/>
      <c r="NRZ51" s="8"/>
      <c r="NSA51" s="8"/>
      <c r="NSB51" s="13"/>
      <c r="NSC51" s="13"/>
      <c r="NSD51" s="14"/>
      <c r="NSE51" s="15"/>
      <c r="NSF51" s="13"/>
      <c r="NSG51" s="9"/>
      <c r="NSH51" s="8"/>
      <c r="NSI51" s="8"/>
      <c r="NSJ51" s="13"/>
      <c r="NSK51" s="13"/>
      <c r="NSL51" s="14"/>
      <c r="NSM51" s="15"/>
      <c r="NSN51" s="13"/>
      <c r="NSO51" s="9"/>
      <c r="NSP51" s="8"/>
      <c r="NSQ51" s="8"/>
      <c r="NSR51" s="13"/>
      <c r="NSS51" s="13"/>
      <c r="NST51" s="14"/>
      <c r="NSU51" s="15"/>
      <c r="NSV51" s="13"/>
      <c r="NSW51" s="9"/>
      <c r="NSX51" s="8"/>
      <c r="NSY51" s="8"/>
      <c r="NSZ51" s="13"/>
      <c r="NTA51" s="13"/>
      <c r="NTB51" s="14"/>
      <c r="NTC51" s="15"/>
      <c r="NTD51" s="13"/>
      <c r="NTE51" s="9"/>
      <c r="NTF51" s="8"/>
      <c r="NTG51" s="8"/>
      <c r="NTH51" s="13"/>
      <c r="NTI51" s="13"/>
      <c r="NTJ51" s="14"/>
      <c r="NTK51" s="15"/>
      <c r="NTL51" s="13"/>
      <c r="NTM51" s="9"/>
      <c r="NTN51" s="8"/>
      <c r="NTO51" s="8"/>
      <c r="NTP51" s="13"/>
      <c r="NTQ51" s="13"/>
      <c r="NTR51" s="14"/>
      <c r="NTS51" s="15"/>
      <c r="NTT51" s="13"/>
      <c r="NTU51" s="9"/>
      <c r="NTV51" s="8"/>
      <c r="NTW51" s="8"/>
      <c r="NTX51" s="13"/>
      <c r="NTY51" s="13"/>
      <c r="NTZ51" s="14"/>
      <c r="NUA51" s="15"/>
      <c r="NUB51" s="13"/>
      <c r="NUC51" s="9"/>
      <c r="NUD51" s="8"/>
      <c r="NUE51" s="8"/>
      <c r="NUF51" s="13"/>
      <c r="NUG51" s="13"/>
      <c r="NUH51" s="14"/>
      <c r="NUI51" s="15"/>
      <c r="NUJ51" s="13"/>
      <c r="NUK51" s="9"/>
      <c r="NUL51" s="8"/>
      <c r="NUM51" s="8"/>
      <c r="NUN51" s="13"/>
      <c r="NUO51" s="13"/>
      <c r="NUP51" s="14"/>
      <c r="NUQ51" s="15"/>
      <c r="NUR51" s="13"/>
      <c r="NUS51" s="9"/>
      <c r="NUT51" s="8"/>
      <c r="NUU51" s="8"/>
      <c r="NUV51" s="13"/>
      <c r="NUW51" s="13"/>
      <c r="NUX51" s="14"/>
      <c r="NUY51" s="15"/>
      <c r="NUZ51" s="13"/>
      <c r="NVA51" s="9"/>
      <c r="NVB51" s="8"/>
      <c r="NVC51" s="8"/>
      <c r="NVD51" s="13"/>
      <c r="NVE51" s="13"/>
      <c r="NVF51" s="14"/>
      <c r="NVG51" s="15"/>
      <c r="NVH51" s="13"/>
      <c r="NVI51" s="9"/>
      <c r="NVJ51" s="8"/>
      <c r="NVK51" s="8"/>
      <c r="NVL51" s="13"/>
      <c r="NVM51" s="13"/>
      <c r="NVN51" s="14"/>
      <c r="NVO51" s="15"/>
      <c r="NVP51" s="13"/>
      <c r="NVQ51" s="9"/>
      <c r="NVR51" s="8"/>
      <c r="NVS51" s="8"/>
      <c r="NVT51" s="13"/>
      <c r="NVU51" s="13"/>
      <c r="NVV51" s="14"/>
      <c r="NVW51" s="15"/>
      <c r="NVX51" s="13"/>
      <c r="NVY51" s="9"/>
      <c r="NVZ51" s="8"/>
      <c r="NWA51" s="8"/>
      <c r="NWB51" s="13"/>
      <c r="NWC51" s="13"/>
      <c r="NWD51" s="14"/>
      <c r="NWE51" s="15"/>
      <c r="NWF51" s="13"/>
      <c r="NWG51" s="9"/>
      <c r="NWH51" s="8"/>
      <c r="NWI51" s="8"/>
      <c r="NWJ51" s="13"/>
      <c r="NWK51" s="13"/>
      <c r="NWL51" s="14"/>
      <c r="NWM51" s="15"/>
      <c r="NWN51" s="13"/>
      <c r="NWO51" s="9"/>
      <c r="NWP51" s="8"/>
      <c r="NWQ51" s="8"/>
      <c r="NWR51" s="13"/>
      <c r="NWS51" s="13"/>
      <c r="NWT51" s="14"/>
      <c r="NWU51" s="15"/>
      <c r="NWV51" s="13"/>
      <c r="NWW51" s="9"/>
      <c r="NWX51" s="8"/>
      <c r="NWY51" s="8"/>
      <c r="NWZ51" s="13"/>
      <c r="NXA51" s="13"/>
      <c r="NXB51" s="14"/>
      <c r="NXC51" s="15"/>
      <c r="NXD51" s="13"/>
      <c r="NXE51" s="9"/>
      <c r="NXF51" s="8"/>
      <c r="NXG51" s="8"/>
      <c r="NXH51" s="13"/>
      <c r="NXI51" s="13"/>
      <c r="NXJ51" s="14"/>
      <c r="NXK51" s="15"/>
      <c r="NXL51" s="13"/>
      <c r="NXM51" s="9"/>
      <c r="NXN51" s="8"/>
      <c r="NXO51" s="8"/>
      <c r="NXP51" s="13"/>
      <c r="NXQ51" s="13"/>
      <c r="NXR51" s="14"/>
      <c r="NXS51" s="15"/>
      <c r="NXT51" s="13"/>
      <c r="NXU51" s="9"/>
      <c r="NXV51" s="8"/>
      <c r="NXW51" s="8"/>
      <c r="NXX51" s="13"/>
      <c r="NXY51" s="13"/>
      <c r="NXZ51" s="14"/>
      <c r="NYA51" s="15"/>
      <c r="NYB51" s="13"/>
      <c r="NYC51" s="9"/>
      <c r="NYD51" s="8"/>
      <c r="NYE51" s="8"/>
      <c r="NYF51" s="13"/>
      <c r="NYG51" s="13"/>
      <c r="NYH51" s="14"/>
      <c r="NYI51" s="15"/>
      <c r="NYJ51" s="13"/>
      <c r="NYK51" s="9"/>
      <c r="NYL51" s="8"/>
      <c r="NYM51" s="8"/>
      <c r="NYN51" s="13"/>
      <c r="NYO51" s="13"/>
      <c r="NYP51" s="14"/>
      <c r="NYQ51" s="15"/>
      <c r="NYR51" s="13"/>
      <c r="NYS51" s="9"/>
      <c r="NYT51" s="8"/>
      <c r="NYU51" s="8"/>
      <c r="NYV51" s="13"/>
      <c r="NYW51" s="13"/>
      <c r="NYX51" s="14"/>
      <c r="NYY51" s="15"/>
      <c r="NYZ51" s="13"/>
      <c r="NZA51" s="9"/>
      <c r="NZB51" s="8"/>
      <c r="NZC51" s="8"/>
      <c r="NZD51" s="13"/>
      <c r="NZE51" s="13"/>
      <c r="NZF51" s="14"/>
      <c r="NZG51" s="15"/>
      <c r="NZH51" s="13"/>
      <c r="NZI51" s="9"/>
      <c r="NZJ51" s="8"/>
      <c r="NZK51" s="8"/>
      <c r="NZL51" s="13"/>
      <c r="NZM51" s="13"/>
      <c r="NZN51" s="14"/>
      <c r="NZO51" s="15"/>
      <c r="NZP51" s="13"/>
      <c r="NZQ51" s="9"/>
      <c r="NZR51" s="8"/>
      <c r="NZS51" s="8"/>
      <c r="NZT51" s="13"/>
      <c r="NZU51" s="13"/>
      <c r="NZV51" s="14"/>
      <c r="NZW51" s="15"/>
      <c r="NZX51" s="13"/>
      <c r="NZY51" s="9"/>
      <c r="NZZ51" s="8"/>
      <c r="OAA51" s="8"/>
      <c r="OAB51" s="13"/>
      <c r="OAC51" s="13"/>
      <c r="OAD51" s="14"/>
      <c r="OAE51" s="15"/>
      <c r="OAF51" s="13"/>
      <c r="OAG51" s="9"/>
      <c r="OAH51" s="8"/>
      <c r="OAI51" s="8"/>
      <c r="OAJ51" s="13"/>
      <c r="OAK51" s="13"/>
      <c r="OAL51" s="14"/>
      <c r="OAM51" s="15"/>
      <c r="OAN51" s="13"/>
      <c r="OAO51" s="9"/>
      <c r="OAP51" s="8"/>
      <c r="OAQ51" s="8"/>
      <c r="OAR51" s="13"/>
      <c r="OAS51" s="13"/>
      <c r="OAT51" s="14"/>
      <c r="OAU51" s="15"/>
      <c r="OAV51" s="13"/>
      <c r="OAW51" s="9"/>
      <c r="OAX51" s="8"/>
      <c r="OAY51" s="8"/>
      <c r="OAZ51" s="13"/>
      <c r="OBA51" s="13"/>
      <c r="OBB51" s="14"/>
      <c r="OBC51" s="15"/>
      <c r="OBD51" s="13"/>
      <c r="OBE51" s="9"/>
      <c r="OBF51" s="8"/>
      <c r="OBG51" s="8"/>
      <c r="OBH51" s="13"/>
      <c r="OBI51" s="13"/>
      <c r="OBJ51" s="14"/>
      <c r="OBK51" s="15"/>
      <c r="OBL51" s="13"/>
      <c r="OBM51" s="9"/>
      <c r="OBN51" s="8"/>
      <c r="OBO51" s="8"/>
      <c r="OBP51" s="13"/>
      <c r="OBQ51" s="13"/>
      <c r="OBR51" s="14"/>
      <c r="OBS51" s="15"/>
      <c r="OBT51" s="13"/>
      <c r="OBU51" s="9"/>
      <c r="OBV51" s="8"/>
      <c r="OBW51" s="8"/>
      <c r="OBX51" s="13"/>
      <c r="OBY51" s="13"/>
      <c r="OBZ51" s="14"/>
      <c r="OCA51" s="15"/>
      <c r="OCB51" s="13"/>
      <c r="OCC51" s="9"/>
      <c r="OCD51" s="8"/>
      <c r="OCE51" s="8"/>
      <c r="OCF51" s="13"/>
      <c r="OCG51" s="13"/>
      <c r="OCH51" s="14"/>
      <c r="OCI51" s="15"/>
      <c r="OCJ51" s="13"/>
      <c r="OCK51" s="9"/>
      <c r="OCL51" s="8"/>
      <c r="OCM51" s="8"/>
      <c r="OCN51" s="13"/>
      <c r="OCO51" s="13"/>
      <c r="OCP51" s="14"/>
      <c r="OCQ51" s="15"/>
      <c r="OCR51" s="13"/>
      <c r="OCS51" s="9"/>
      <c r="OCT51" s="8"/>
      <c r="OCU51" s="8"/>
      <c r="OCV51" s="13"/>
      <c r="OCW51" s="13"/>
      <c r="OCX51" s="14"/>
      <c r="OCY51" s="15"/>
      <c r="OCZ51" s="13"/>
      <c r="ODA51" s="9"/>
      <c r="ODB51" s="8"/>
      <c r="ODC51" s="8"/>
      <c r="ODD51" s="13"/>
      <c r="ODE51" s="13"/>
      <c r="ODF51" s="14"/>
      <c r="ODG51" s="15"/>
      <c r="ODH51" s="13"/>
      <c r="ODI51" s="9"/>
      <c r="ODJ51" s="8"/>
      <c r="ODK51" s="8"/>
      <c r="ODL51" s="13"/>
      <c r="ODM51" s="13"/>
      <c r="ODN51" s="14"/>
      <c r="ODO51" s="15"/>
      <c r="ODP51" s="13"/>
      <c r="ODQ51" s="9"/>
      <c r="ODR51" s="8"/>
      <c r="ODS51" s="8"/>
      <c r="ODT51" s="13"/>
      <c r="ODU51" s="13"/>
      <c r="ODV51" s="14"/>
      <c r="ODW51" s="15"/>
      <c r="ODX51" s="13"/>
      <c r="ODY51" s="9"/>
      <c r="ODZ51" s="8"/>
      <c r="OEA51" s="8"/>
      <c r="OEB51" s="13"/>
      <c r="OEC51" s="13"/>
      <c r="OED51" s="14"/>
      <c r="OEE51" s="15"/>
      <c r="OEF51" s="13"/>
      <c r="OEG51" s="9"/>
      <c r="OEH51" s="8"/>
      <c r="OEI51" s="8"/>
      <c r="OEJ51" s="13"/>
      <c r="OEK51" s="13"/>
      <c r="OEL51" s="14"/>
      <c r="OEM51" s="15"/>
      <c r="OEN51" s="13"/>
      <c r="OEO51" s="9"/>
      <c r="OEP51" s="8"/>
      <c r="OEQ51" s="8"/>
      <c r="OER51" s="13"/>
      <c r="OES51" s="13"/>
      <c r="OET51" s="14"/>
      <c r="OEU51" s="15"/>
      <c r="OEV51" s="13"/>
      <c r="OEW51" s="9"/>
      <c r="OEX51" s="8"/>
      <c r="OEY51" s="8"/>
      <c r="OEZ51" s="13"/>
      <c r="OFA51" s="13"/>
      <c r="OFB51" s="14"/>
      <c r="OFC51" s="15"/>
      <c r="OFD51" s="13"/>
      <c r="OFE51" s="9"/>
      <c r="OFF51" s="8"/>
      <c r="OFG51" s="8"/>
      <c r="OFH51" s="13"/>
      <c r="OFI51" s="13"/>
      <c r="OFJ51" s="14"/>
      <c r="OFK51" s="15"/>
      <c r="OFL51" s="13"/>
      <c r="OFM51" s="9"/>
      <c r="OFN51" s="8"/>
      <c r="OFO51" s="8"/>
      <c r="OFP51" s="13"/>
      <c r="OFQ51" s="13"/>
      <c r="OFR51" s="14"/>
      <c r="OFS51" s="15"/>
      <c r="OFT51" s="13"/>
      <c r="OFU51" s="9"/>
      <c r="OFV51" s="8"/>
      <c r="OFW51" s="8"/>
      <c r="OFX51" s="13"/>
      <c r="OFY51" s="13"/>
      <c r="OFZ51" s="14"/>
      <c r="OGA51" s="15"/>
      <c r="OGB51" s="13"/>
      <c r="OGC51" s="9"/>
      <c r="OGD51" s="8"/>
      <c r="OGE51" s="8"/>
      <c r="OGF51" s="13"/>
      <c r="OGG51" s="13"/>
      <c r="OGH51" s="14"/>
      <c r="OGI51" s="15"/>
      <c r="OGJ51" s="13"/>
      <c r="OGK51" s="9"/>
      <c r="OGL51" s="8"/>
      <c r="OGM51" s="8"/>
      <c r="OGN51" s="13"/>
      <c r="OGO51" s="13"/>
      <c r="OGP51" s="14"/>
      <c r="OGQ51" s="15"/>
      <c r="OGR51" s="13"/>
      <c r="OGS51" s="9"/>
      <c r="OGT51" s="8"/>
      <c r="OGU51" s="8"/>
      <c r="OGV51" s="13"/>
      <c r="OGW51" s="13"/>
      <c r="OGX51" s="14"/>
      <c r="OGY51" s="15"/>
      <c r="OGZ51" s="13"/>
      <c r="OHA51" s="9"/>
      <c r="OHB51" s="8"/>
      <c r="OHC51" s="8"/>
      <c r="OHD51" s="13"/>
      <c r="OHE51" s="13"/>
      <c r="OHF51" s="14"/>
      <c r="OHG51" s="15"/>
      <c r="OHH51" s="13"/>
      <c r="OHI51" s="9"/>
      <c r="OHJ51" s="8"/>
      <c r="OHK51" s="8"/>
      <c r="OHL51" s="13"/>
      <c r="OHM51" s="13"/>
      <c r="OHN51" s="14"/>
      <c r="OHO51" s="15"/>
      <c r="OHP51" s="13"/>
      <c r="OHQ51" s="9"/>
      <c r="OHR51" s="8"/>
      <c r="OHS51" s="8"/>
      <c r="OHT51" s="13"/>
      <c r="OHU51" s="13"/>
      <c r="OHV51" s="14"/>
      <c r="OHW51" s="15"/>
      <c r="OHX51" s="13"/>
      <c r="OHY51" s="9"/>
      <c r="OHZ51" s="8"/>
      <c r="OIA51" s="8"/>
      <c r="OIB51" s="13"/>
      <c r="OIC51" s="13"/>
      <c r="OID51" s="14"/>
      <c r="OIE51" s="15"/>
      <c r="OIF51" s="13"/>
      <c r="OIG51" s="9"/>
      <c r="OIH51" s="8"/>
      <c r="OII51" s="8"/>
      <c r="OIJ51" s="13"/>
      <c r="OIK51" s="13"/>
      <c r="OIL51" s="14"/>
      <c r="OIM51" s="15"/>
      <c r="OIN51" s="13"/>
      <c r="OIO51" s="9"/>
      <c r="OIP51" s="8"/>
      <c r="OIQ51" s="8"/>
      <c r="OIR51" s="13"/>
      <c r="OIS51" s="13"/>
      <c r="OIT51" s="14"/>
      <c r="OIU51" s="15"/>
      <c r="OIV51" s="13"/>
      <c r="OIW51" s="9"/>
      <c r="OIX51" s="8"/>
      <c r="OIY51" s="8"/>
      <c r="OIZ51" s="13"/>
      <c r="OJA51" s="13"/>
      <c r="OJB51" s="14"/>
      <c r="OJC51" s="15"/>
      <c r="OJD51" s="13"/>
      <c r="OJE51" s="9"/>
      <c r="OJF51" s="8"/>
      <c r="OJG51" s="8"/>
      <c r="OJH51" s="13"/>
      <c r="OJI51" s="13"/>
      <c r="OJJ51" s="14"/>
      <c r="OJK51" s="15"/>
      <c r="OJL51" s="13"/>
      <c r="OJM51" s="9"/>
      <c r="OJN51" s="8"/>
      <c r="OJO51" s="8"/>
      <c r="OJP51" s="13"/>
      <c r="OJQ51" s="13"/>
      <c r="OJR51" s="14"/>
      <c r="OJS51" s="15"/>
      <c r="OJT51" s="13"/>
      <c r="OJU51" s="9"/>
      <c r="OJV51" s="8"/>
      <c r="OJW51" s="8"/>
      <c r="OJX51" s="13"/>
      <c r="OJY51" s="13"/>
      <c r="OJZ51" s="14"/>
      <c r="OKA51" s="15"/>
      <c r="OKB51" s="13"/>
      <c r="OKC51" s="9"/>
      <c r="OKD51" s="8"/>
      <c r="OKE51" s="8"/>
      <c r="OKF51" s="13"/>
      <c r="OKG51" s="13"/>
      <c r="OKH51" s="14"/>
      <c r="OKI51" s="15"/>
      <c r="OKJ51" s="13"/>
      <c r="OKK51" s="9"/>
      <c r="OKL51" s="8"/>
      <c r="OKM51" s="8"/>
      <c r="OKN51" s="13"/>
      <c r="OKO51" s="13"/>
      <c r="OKP51" s="14"/>
      <c r="OKQ51" s="15"/>
      <c r="OKR51" s="13"/>
      <c r="OKS51" s="9"/>
      <c r="OKT51" s="8"/>
      <c r="OKU51" s="8"/>
      <c r="OKV51" s="13"/>
      <c r="OKW51" s="13"/>
      <c r="OKX51" s="14"/>
      <c r="OKY51" s="15"/>
      <c r="OKZ51" s="13"/>
      <c r="OLA51" s="9"/>
      <c r="OLB51" s="8"/>
      <c r="OLC51" s="8"/>
      <c r="OLD51" s="13"/>
      <c r="OLE51" s="13"/>
      <c r="OLF51" s="14"/>
      <c r="OLG51" s="15"/>
      <c r="OLH51" s="13"/>
      <c r="OLI51" s="9"/>
      <c r="OLJ51" s="8"/>
      <c r="OLK51" s="8"/>
      <c r="OLL51" s="13"/>
      <c r="OLM51" s="13"/>
      <c r="OLN51" s="14"/>
      <c r="OLO51" s="15"/>
      <c r="OLP51" s="13"/>
      <c r="OLQ51" s="9"/>
      <c r="OLR51" s="8"/>
      <c r="OLS51" s="8"/>
      <c r="OLT51" s="13"/>
      <c r="OLU51" s="13"/>
      <c r="OLV51" s="14"/>
      <c r="OLW51" s="15"/>
      <c r="OLX51" s="13"/>
      <c r="OLY51" s="9"/>
      <c r="OLZ51" s="8"/>
      <c r="OMA51" s="8"/>
      <c r="OMB51" s="13"/>
      <c r="OMC51" s="13"/>
      <c r="OMD51" s="14"/>
      <c r="OME51" s="15"/>
      <c r="OMF51" s="13"/>
      <c r="OMG51" s="9"/>
      <c r="OMH51" s="8"/>
      <c r="OMI51" s="8"/>
      <c r="OMJ51" s="13"/>
      <c r="OMK51" s="13"/>
      <c r="OML51" s="14"/>
      <c r="OMM51" s="15"/>
      <c r="OMN51" s="13"/>
      <c r="OMO51" s="9"/>
      <c r="OMP51" s="8"/>
      <c r="OMQ51" s="8"/>
      <c r="OMR51" s="13"/>
      <c r="OMS51" s="13"/>
      <c r="OMT51" s="14"/>
      <c r="OMU51" s="15"/>
      <c r="OMV51" s="13"/>
      <c r="OMW51" s="9"/>
      <c r="OMX51" s="8"/>
      <c r="OMY51" s="8"/>
      <c r="OMZ51" s="13"/>
      <c r="ONA51" s="13"/>
      <c r="ONB51" s="14"/>
      <c r="ONC51" s="15"/>
      <c r="OND51" s="13"/>
      <c r="ONE51" s="9"/>
      <c r="ONF51" s="8"/>
      <c r="ONG51" s="8"/>
      <c r="ONH51" s="13"/>
      <c r="ONI51" s="13"/>
      <c r="ONJ51" s="14"/>
      <c r="ONK51" s="15"/>
      <c r="ONL51" s="13"/>
      <c r="ONM51" s="9"/>
      <c r="ONN51" s="8"/>
      <c r="ONO51" s="8"/>
      <c r="ONP51" s="13"/>
      <c r="ONQ51" s="13"/>
      <c r="ONR51" s="14"/>
      <c r="ONS51" s="15"/>
      <c r="ONT51" s="13"/>
      <c r="ONU51" s="9"/>
      <c r="ONV51" s="8"/>
      <c r="ONW51" s="8"/>
      <c r="ONX51" s="13"/>
      <c r="ONY51" s="13"/>
      <c r="ONZ51" s="14"/>
      <c r="OOA51" s="15"/>
      <c r="OOB51" s="13"/>
      <c r="OOC51" s="9"/>
      <c r="OOD51" s="8"/>
      <c r="OOE51" s="8"/>
      <c r="OOF51" s="13"/>
      <c r="OOG51" s="13"/>
      <c r="OOH51" s="14"/>
      <c r="OOI51" s="15"/>
      <c r="OOJ51" s="13"/>
      <c r="OOK51" s="9"/>
      <c r="OOL51" s="8"/>
      <c r="OOM51" s="8"/>
      <c r="OON51" s="13"/>
      <c r="OOO51" s="13"/>
      <c r="OOP51" s="14"/>
      <c r="OOQ51" s="15"/>
      <c r="OOR51" s="13"/>
      <c r="OOS51" s="9"/>
      <c r="OOT51" s="8"/>
      <c r="OOU51" s="8"/>
      <c r="OOV51" s="13"/>
      <c r="OOW51" s="13"/>
      <c r="OOX51" s="14"/>
      <c r="OOY51" s="15"/>
      <c r="OOZ51" s="13"/>
      <c r="OPA51" s="9"/>
      <c r="OPB51" s="8"/>
      <c r="OPC51" s="8"/>
      <c r="OPD51" s="13"/>
      <c r="OPE51" s="13"/>
      <c r="OPF51" s="14"/>
      <c r="OPG51" s="15"/>
      <c r="OPH51" s="13"/>
      <c r="OPI51" s="9"/>
      <c r="OPJ51" s="8"/>
      <c r="OPK51" s="8"/>
      <c r="OPL51" s="13"/>
      <c r="OPM51" s="13"/>
      <c r="OPN51" s="14"/>
      <c r="OPO51" s="15"/>
      <c r="OPP51" s="13"/>
      <c r="OPQ51" s="9"/>
      <c r="OPR51" s="8"/>
      <c r="OPS51" s="8"/>
      <c r="OPT51" s="13"/>
      <c r="OPU51" s="13"/>
      <c r="OPV51" s="14"/>
      <c r="OPW51" s="15"/>
      <c r="OPX51" s="13"/>
      <c r="OPY51" s="9"/>
      <c r="OPZ51" s="8"/>
      <c r="OQA51" s="8"/>
      <c r="OQB51" s="13"/>
      <c r="OQC51" s="13"/>
      <c r="OQD51" s="14"/>
      <c r="OQE51" s="15"/>
      <c r="OQF51" s="13"/>
      <c r="OQG51" s="9"/>
      <c r="OQH51" s="8"/>
      <c r="OQI51" s="8"/>
      <c r="OQJ51" s="13"/>
      <c r="OQK51" s="13"/>
      <c r="OQL51" s="14"/>
      <c r="OQM51" s="15"/>
      <c r="OQN51" s="13"/>
      <c r="OQO51" s="9"/>
      <c r="OQP51" s="8"/>
      <c r="OQQ51" s="8"/>
      <c r="OQR51" s="13"/>
      <c r="OQS51" s="13"/>
      <c r="OQT51" s="14"/>
      <c r="OQU51" s="15"/>
      <c r="OQV51" s="13"/>
      <c r="OQW51" s="9"/>
      <c r="OQX51" s="8"/>
      <c r="OQY51" s="8"/>
      <c r="OQZ51" s="13"/>
      <c r="ORA51" s="13"/>
      <c r="ORB51" s="14"/>
      <c r="ORC51" s="15"/>
      <c r="ORD51" s="13"/>
      <c r="ORE51" s="9"/>
      <c r="ORF51" s="8"/>
      <c r="ORG51" s="8"/>
      <c r="ORH51" s="13"/>
      <c r="ORI51" s="13"/>
      <c r="ORJ51" s="14"/>
      <c r="ORK51" s="15"/>
      <c r="ORL51" s="13"/>
      <c r="ORM51" s="9"/>
      <c r="ORN51" s="8"/>
      <c r="ORO51" s="8"/>
      <c r="ORP51" s="13"/>
      <c r="ORQ51" s="13"/>
      <c r="ORR51" s="14"/>
      <c r="ORS51" s="15"/>
      <c r="ORT51" s="13"/>
      <c r="ORU51" s="9"/>
      <c r="ORV51" s="8"/>
      <c r="ORW51" s="8"/>
      <c r="ORX51" s="13"/>
      <c r="ORY51" s="13"/>
      <c r="ORZ51" s="14"/>
      <c r="OSA51" s="15"/>
      <c r="OSB51" s="13"/>
      <c r="OSC51" s="9"/>
      <c r="OSD51" s="8"/>
      <c r="OSE51" s="8"/>
      <c r="OSF51" s="13"/>
      <c r="OSG51" s="13"/>
      <c r="OSH51" s="14"/>
      <c r="OSI51" s="15"/>
      <c r="OSJ51" s="13"/>
      <c r="OSK51" s="9"/>
      <c r="OSL51" s="8"/>
      <c r="OSM51" s="8"/>
      <c r="OSN51" s="13"/>
      <c r="OSO51" s="13"/>
      <c r="OSP51" s="14"/>
      <c r="OSQ51" s="15"/>
      <c r="OSR51" s="13"/>
      <c r="OSS51" s="9"/>
      <c r="OST51" s="8"/>
      <c r="OSU51" s="8"/>
      <c r="OSV51" s="13"/>
      <c r="OSW51" s="13"/>
      <c r="OSX51" s="14"/>
      <c r="OSY51" s="15"/>
      <c r="OSZ51" s="13"/>
      <c r="OTA51" s="9"/>
      <c r="OTB51" s="8"/>
      <c r="OTC51" s="8"/>
      <c r="OTD51" s="13"/>
      <c r="OTE51" s="13"/>
      <c r="OTF51" s="14"/>
      <c r="OTG51" s="15"/>
      <c r="OTH51" s="13"/>
      <c r="OTI51" s="9"/>
      <c r="OTJ51" s="8"/>
      <c r="OTK51" s="8"/>
      <c r="OTL51" s="13"/>
      <c r="OTM51" s="13"/>
      <c r="OTN51" s="14"/>
      <c r="OTO51" s="15"/>
      <c r="OTP51" s="13"/>
      <c r="OTQ51" s="9"/>
      <c r="OTR51" s="8"/>
      <c r="OTS51" s="8"/>
      <c r="OTT51" s="13"/>
      <c r="OTU51" s="13"/>
      <c r="OTV51" s="14"/>
      <c r="OTW51" s="15"/>
      <c r="OTX51" s="13"/>
      <c r="OTY51" s="9"/>
      <c r="OTZ51" s="8"/>
      <c r="OUA51" s="8"/>
      <c r="OUB51" s="13"/>
      <c r="OUC51" s="13"/>
      <c r="OUD51" s="14"/>
      <c r="OUE51" s="15"/>
      <c r="OUF51" s="13"/>
      <c r="OUG51" s="9"/>
      <c r="OUH51" s="8"/>
      <c r="OUI51" s="8"/>
      <c r="OUJ51" s="13"/>
      <c r="OUK51" s="13"/>
      <c r="OUL51" s="14"/>
      <c r="OUM51" s="15"/>
      <c r="OUN51" s="13"/>
      <c r="OUO51" s="9"/>
      <c r="OUP51" s="8"/>
      <c r="OUQ51" s="8"/>
      <c r="OUR51" s="13"/>
      <c r="OUS51" s="13"/>
      <c r="OUT51" s="14"/>
      <c r="OUU51" s="15"/>
      <c r="OUV51" s="13"/>
      <c r="OUW51" s="9"/>
      <c r="OUX51" s="8"/>
      <c r="OUY51" s="8"/>
      <c r="OUZ51" s="13"/>
      <c r="OVA51" s="13"/>
      <c r="OVB51" s="14"/>
      <c r="OVC51" s="15"/>
      <c r="OVD51" s="13"/>
      <c r="OVE51" s="9"/>
      <c r="OVF51" s="8"/>
      <c r="OVG51" s="8"/>
      <c r="OVH51" s="13"/>
      <c r="OVI51" s="13"/>
      <c r="OVJ51" s="14"/>
      <c r="OVK51" s="15"/>
      <c r="OVL51" s="13"/>
      <c r="OVM51" s="9"/>
      <c r="OVN51" s="8"/>
      <c r="OVO51" s="8"/>
      <c r="OVP51" s="13"/>
      <c r="OVQ51" s="13"/>
      <c r="OVR51" s="14"/>
      <c r="OVS51" s="15"/>
      <c r="OVT51" s="13"/>
      <c r="OVU51" s="9"/>
      <c r="OVV51" s="8"/>
      <c r="OVW51" s="8"/>
      <c r="OVX51" s="13"/>
      <c r="OVY51" s="13"/>
      <c r="OVZ51" s="14"/>
      <c r="OWA51" s="15"/>
      <c r="OWB51" s="13"/>
      <c r="OWC51" s="9"/>
      <c r="OWD51" s="8"/>
      <c r="OWE51" s="8"/>
      <c r="OWF51" s="13"/>
      <c r="OWG51" s="13"/>
      <c r="OWH51" s="14"/>
      <c r="OWI51" s="15"/>
      <c r="OWJ51" s="13"/>
      <c r="OWK51" s="9"/>
      <c r="OWL51" s="8"/>
      <c r="OWM51" s="8"/>
      <c r="OWN51" s="13"/>
      <c r="OWO51" s="13"/>
      <c r="OWP51" s="14"/>
      <c r="OWQ51" s="15"/>
      <c r="OWR51" s="13"/>
      <c r="OWS51" s="9"/>
      <c r="OWT51" s="8"/>
      <c r="OWU51" s="8"/>
      <c r="OWV51" s="13"/>
      <c r="OWW51" s="13"/>
      <c r="OWX51" s="14"/>
      <c r="OWY51" s="15"/>
      <c r="OWZ51" s="13"/>
      <c r="OXA51" s="9"/>
      <c r="OXB51" s="8"/>
      <c r="OXC51" s="8"/>
      <c r="OXD51" s="13"/>
      <c r="OXE51" s="13"/>
      <c r="OXF51" s="14"/>
      <c r="OXG51" s="15"/>
      <c r="OXH51" s="13"/>
      <c r="OXI51" s="9"/>
      <c r="OXJ51" s="8"/>
      <c r="OXK51" s="8"/>
      <c r="OXL51" s="13"/>
      <c r="OXM51" s="13"/>
      <c r="OXN51" s="14"/>
      <c r="OXO51" s="15"/>
      <c r="OXP51" s="13"/>
      <c r="OXQ51" s="9"/>
      <c r="OXR51" s="8"/>
      <c r="OXS51" s="8"/>
      <c r="OXT51" s="13"/>
      <c r="OXU51" s="13"/>
      <c r="OXV51" s="14"/>
      <c r="OXW51" s="15"/>
      <c r="OXX51" s="13"/>
      <c r="OXY51" s="9"/>
      <c r="OXZ51" s="8"/>
      <c r="OYA51" s="8"/>
      <c r="OYB51" s="13"/>
      <c r="OYC51" s="13"/>
      <c r="OYD51" s="14"/>
      <c r="OYE51" s="15"/>
      <c r="OYF51" s="13"/>
      <c r="OYG51" s="9"/>
      <c r="OYH51" s="8"/>
      <c r="OYI51" s="8"/>
      <c r="OYJ51" s="13"/>
      <c r="OYK51" s="13"/>
      <c r="OYL51" s="14"/>
      <c r="OYM51" s="15"/>
      <c r="OYN51" s="13"/>
      <c r="OYO51" s="9"/>
      <c r="OYP51" s="8"/>
      <c r="OYQ51" s="8"/>
      <c r="OYR51" s="13"/>
      <c r="OYS51" s="13"/>
      <c r="OYT51" s="14"/>
      <c r="OYU51" s="15"/>
      <c r="OYV51" s="13"/>
      <c r="OYW51" s="9"/>
      <c r="OYX51" s="8"/>
      <c r="OYY51" s="8"/>
      <c r="OYZ51" s="13"/>
      <c r="OZA51" s="13"/>
      <c r="OZB51" s="14"/>
      <c r="OZC51" s="15"/>
      <c r="OZD51" s="13"/>
      <c r="OZE51" s="9"/>
      <c r="OZF51" s="8"/>
      <c r="OZG51" s="8"/>
      <c r="OZH51" s="13"/>
      <c r="OZI51" s="13"/>
      <c r="OZJ51" s="14"/>
      <c r="OZK51" s="15"/>
      <c r="OZL51" s="13"/>
      <c r="OZM51" s="9"/>
      <c r="OZN51" s="8"/>
      <c r="OZO51" s="8"/>
      <c r="OZP51" s="13"/>
      <c r="OZQ51" s="13"/>
      <c r="OZR51" s="14"/>
      <c r="OZS51" s="15"/>
      <c r="OZT51" s="13"/>
      <c r="OZU51" s="9"/>
      <c r="OZV51" s="8"/>
      <c r="OZW51" s="8"/>
      <c r="OZX51" s="13"/>
      <c r="OZY51" s="13"/>
      <c r="OZZ51" s="14"/>
      <c r="PAA51" s="15"/>
      <c r="PAB51" s="13"/>
      <c r="PAC51" s="9"/>
      <c r="PAD51" s="8"/>
      <c r="PAE51" s="8"/>
      <c r="PAF51" s="13"/>
      <c r="PAG51" s="13"/>
      <c r="PAH51" s="14"/>
      <c r="PAI51" s="15"/>
      <c r="PAJ51" s="13"/>
      <c r="PAK51" s="9"/>
      <c r="PAL51" s="8"/>
      <c r="PAM51" s="8"/>
      <c r="PAN51" s="13"/>
      <c r="PAO51" s="13"/>
      <c r="PAP51" s="14"/>
      <c r="PAQ51" s="15"/>
      <c r="PAR51" s="13"/>
      <c r="PAS51" s="9"/>
      <c r="PAT51" s="8"/>
      <c r="PAU51" s="8"/>
      <c r="PAV51" s="13"/>
      <c r="PAW51" s="13"/>
      <c r="PAX51" s="14"/>
      <c r="PAY51" s="15"/>
      <c r="PAZ51" s="13"/>
      <c r="PBA51" s="9"/>
      <c r="PBB51" s="8"/>
      <c r="PBC51" s="8"/>
      <c r="PBD51" s="13"/>
      <c r="PBE51" s="13"/>
      <c r="PBF51" s="14"/>
      <c r="PBG51" s="15"/>
      <c r="PBH51" s="13"/>
      <c r="PBI51" s="9"/>
      <c r="PBJ51" s="8"/>
      <c r="PBK51" s="8"/>
      <c r="PBL51" s="13"/>
      <c r="PBM51" s="13"/>
      <c r="PBN51" s="14"/>
      <c r="PBO51" s="15"/>
      <c r="PBP51" s="13"/>
      <c r="PBQ51" s="9"/>
      <c r="PBR51" s="8"/>
      <c r="PBS51" s="8"/>
      <c r="PBT51" s="13"/>
      <c r="PBU51" s="13"/>
      <c r="PBV51" s="14"/>
      <c r="PBW51" s="15"/>
      <c r="PBX51" s="13"/>
      <c r="PBY51" s="9"/>
      <c r="PBZ51" s="8"/>
      <c r="PCA51" s="8"/>
      <c r="PCB51" s="13"/>
      <c r="PCC51" s="13"/>
      <c r="PCD51" s="14"/>
      <c r="PCE51" s="15"/>
      <c r="PCF51" s="13"/>
      <c r="PCG51" s="9"/>
      <c r="PCH51" s="8"/>
      <c r="PCI51" s="8"/>
      <c r="PCJ51" s="13"/>
      <c r="PCK51" s="13"/>
      <c r="PCL51" s="14"/>
      <c r="PCM51" s="15"/>
      <c r="PCN51" s="13"/>
      <c r="PCO51" s="9"/>
      <c r="PCP51" s="8"/>
      <c r="PCQ51" s="8"/>
      <c r="PCR51" s="13"/>
      <c r="PCS51" s="13"/>
      <c r="PCT51" s="14"/>
      <c r="PCU51" s="15"/>
      <c r="PCV51" s="13"/>
      <c r="PCW51" s="9"/>
      <c r="PCX51" s="8"/>
      <c r="PCY51" s="8"/>
      <c r="PCZ51" s="13"/>
      <c r="PDA51" s="13"/>
      <c r="PDB51" s="14"/>
      <c r="PDC51" s="15"/>
      <c r="PDD51" s="13"/>
      <c r="PDE51" s="9"/>
      <c r="PDF51" s="8"/>
      <c r="PDG51" s="8"/>
      <c r="PDH51" s="13"/>
      <c r="PDI51" s="13"/>
      <c r="PDJ51" s="14"/>
      <c r="PDK51" s="15"/>
      <c r="PDL51" s="13"/>
      <c r="PDM51" s="9"/>
      <c r="PDN51" s="8"/>
      <c r="PDO51" s="8"/>
      <c r="PDP51" s="13"/>
      <c r="PDQ51" s="13"/>
      <c r="PDR51" s="14"/>
      <c r="PDS51" s="15"/>
      <c r="PDT51" s="13"/>
      <c r="PDU51" s="9"/>
      <c r="PDV51" s="8"/>
      <c r="PDW51" s="8"/>
      <c r="PDX51" s="13"/>
      <c r="PDY51" s="13"/>
      <c r="PDZ51" s="14"/>
      <c r="PEA51" s="15"/>
      <c r="PEB51" s="13"/>
      <c r="PEC51" s="9"/>
      <c r="PED51" s="8"/>
      <c r="PEE51" s="8"/>
      <c r="PEF51" s="13"/>
      <c r="PEG51" s="13"/>
      <c r="PEH51" s="14"/>
      <c r="PEI51" s="15"/>
      <c r="PEJ51" s="13"/>
      <c r="PEK51" s="9"/>
      <c r="PEL51" s="8"/>
      <c r="PEM51" s="8"/>
      <c r="PEN51" s="13"/>
      <c r="PEO51" s="13"/>
      <c r="PEP51" s="14"/>
      <c r="PEQ51" s="15"/>
      <c r="PER51" s="13"/>
      <c r="PES51" s="9"/>
      <c r="PET51" s="8"/>
      <c r="PEU51" s="8"/>
      <c r="PEV51" s="13"/>
      <c r="PEW51" s="13"/>
      <c r="PEX51" s="14"/>
      <c r="PEY51" s="15"/>
      <c r="PEZ51" s="13"/>
      <c r="PFA51" s="9"/>
      <c r="PFB51" s="8"/>
      <c r="PFC51" s="8"/>
      <c r="PFD51" s="13"/>
      <c r="PFE51" s="13"/>
      <c r="PFF51" s="14"/>
      <c r="PFG51" s="15"/>
      <c r="PFH51" s="13"/>
      <c r="PFI51" s="9"/>
      <c r="PFJ51" s="8"/>
      <c r="PFK51" s="8"/>
      <c r="PFL51" s="13"/>
      <c r="PFM51" s="13"/>
      <c r="PFN51" s="14"/>
      <c r="PFO51" s="15"/>
      <c r="PFP51" s="13"/>
      <c r="PFQ51" s="9"/>
      <c r="PFR51" s="8"/>
      <c r="PFS51" s="8"/>
      <c r="PFT51" s="13"/>
      <c r="PFU51" s="13"/>
      <c r="PFV51" s="14"/>
      <c r="PFW51" s="15"/>
      <c r="PFX51" s="13"/>
      <c r="PFY51" s="9"/>
      <c r="PFZ51" s="8"/>
      <c r="PGA51" s="8"/>
      <c r="PGB51" s="13"/>
      <c r="PGC51" s="13"/>
      <c r="PGD51" s="14"/>
      <c r="PGE51" s="15"/>
      <c r="PGF51" s="13"/>
      <c r="PGG51" s="9"/>
      <c r="PGH51" s="8"/>
      <c r="PGI51" s="8"/>
      <c r="PGJ51" s="13"/>
      <c r="PGK51" s="13"/>
      <c r="PGL51" s="14"/>
      <c r="PGM51" s="15"/>
      <c r="PGN51" s="13"/>
      <c r="PGO51" s="9"/>
      <c r="PGP51" s="8"/>
      <c r="PGQ51" s="8"/>
      <c r="PGR51" s="13"/>
      <c r="PGS51" s="13"/>
      <c r="PGT51" s="14"/>
      <c r="PGU51" s="15"/>
      <c r="PGV51" s="13"/>
      <c r="PGW51" s="9"/>
      <c r="PGX51" s="8"/>
      <c r="PGY51" s="8"/>
      <c r="PGZ51" s="13"/>
      <c r="PHA51" s="13"/>
      <c r="PHB51" s="14"/>
      <c r="PHC51" s="15"/>
      <c r="PHD51" s="13"/>
      <c r="PHE51" s="9"/>
      <c r="PHF51" s="8"/>
      <c r="PHG51" s="8"/>
      <c r="PHH51" s="13"/>
      <c r="PHI51" s="13"/>
      <c r="PHJ51" s="14"/>
      <c r="PHK51" s="15"/>
      <c r="PHL51" s="13"/>
      <c r="PHM51" s="9"/>
      <c r="PHN51" s="8"/>
      <c r="PHO51" s="8"/>
      <c r="PHP51" s="13"/>
      <c r="PHQ51" s="13"/>
      <c r="PHR51" s="14"/>
      <c r="PHS51" s="15"/>
      <c r="PHT51" s="13"/>
      <c r="PHU51" s="9"/>
      <c r="PHV51" s="8"/>
      <c r="PHW51" s="8"/>
      <c r="PHX51" s="13"/>
      <c r="PHY51" s="13"/>
      <c r="PHZ51" s="14"/>
      <c r="PIA51" s="15"/>
      <c r="PIB51" s="13"/>
      <c r="PIC51" s="9"/>
      <c r="PID51" s="8"/>
      <c r="PIE51" s="8"/>
      <c r="PIF51" s="13"/>
      <c r="PIG51" s="13"/>
      <c r="PIH51" s="14"/>
      <c r="PII51" s="15"/>
      <c r="PIJ51" s="13"/>
      <c r="PIK51" s="9"/>
      <c r="PIL51" s="8"/>
      <c r="PIM51" s="8"/>
      <c r="PIN51" s="13"/>
      <c r="PIO51" s="13"/>
      <c r="PIP51" s="14"/>
      <c r="PIQ51" s="15"/>
      <c r="PIR51" s="13"/>
      <c r="PIS51" s="9"/>
      <c r="PIT51" s="8"/>
      <c r="PIU51" s="8"/>
      <c r="PIV51" s="13"/>
      <c r="PIW51" s="13"/>
      <c r="PIX51" s="14"/>
      <c r="PIY51" s="15"/>
      <c r="PIZ51" s="13"/>
      <c r="PJA51" s="9"/>
      <c r="PJB51" s="8"/>
      <c r="PJC51" s="8"/>
      <c r="PJD51" s="13"/>
      <c r="PJE51" s="13"/>
      <c r="PJF51" s="14"/>
      <c r="PJG51" s="15"/>
      <c r="PJH51" s="13"/>
      <c r="PJI51" s="9"/>
      <c r="PJJ51" s="8"/>
      <c r="PJK51" s="8"/>
      <c r="PJL51" s="13"/>
      <c r="PJM51" s="13"/>
      <c r="PJN51" s="14"/>
      <c r="PJO51" s="15"/>
      <c r="PJP51" s="13"/>
      <c r="PJQ51" s="9"/>
      <c r="PJR51" s="8"/>
      <c r="PJS51" s="8"/>
      <c r="PJT51" s="13"/>
      <c r="PJU51" s="13"/>
      <c r="PJV51" s="14"/>
      <c r="PJW51" s="15"/>
      <c r="PJX51" s="13"/>
      <c r="PJY51" s="9"/>
      <c r="PJZ51" s="8"/>
      <c r="PKA51" s="8"/>
      <c r="PKB51" s="13"/>
      <c r="PKC51" s="13"/>
      <c r="PKD51" s="14"/>
      <c r="PKE51" s="15"/>
      <c r="PKF51" s="13"/>
      <c r="PKG51" s="9"/>
      <c r="PKH51" s="8"/>
      <c r="PKI51" s="8"/>
      <c r="PKJ51" s="13"/>
      <c r="PKK51" s="13"/>
      <c r="PKL51" s="14"/>
      <c r="PKM51" s="15"/>
      <c r="PKN51" s="13"/>
      <c r="PKO51" s="9"/>
      <c r="PKP51" s="8"/>
      <c r="PKQ51" s="8"/>
      <c r="PKR51" s="13"/>
      <c r="PKS51" s="13"/>
      <c r="PKT51" s="14"/>
      <c r="PKU51" s="15"/>
      <c r="PKV51" s="13"/>
      <c r="PKW51" s="9"/>
      <c r="PKX51" s="8"/>
      <c r="PKY51" s="8"/>
      <c r="PKZ51" s="13"/>
      <c r="PLA51" s="13"/>
      <c r="PLB51" s="14"/>
      <c r="PLC51" s="15"/>
      <c r="PLD51" s="13"/>
      <c r="PLE51" s="9"/>
      <c r="PLF51" s="8"/>
      <c r="PLG51" s="8"/>
      <c r="PLH51" s="13"/>
      <c r="PLI51" s="13"/>
      <c r="PLJ51" s="14"/>
      <c r="PLK51" s="15"/>
      <c r="PLL51" s="13"/>
      <c r="PLM51" s="9"/>
      <c r="PLN51" s="8"/>
      <c r="PLO51" s="8"/>
      <c r="PLP51" s="13"/>
      <c r="PLQ51" s="13"/>
      <c r="PLR51" s="14"/>
      <c r="PLS51" s="15"/>
      <c r="PLT51" s="13"/>
      <c r="PLU51" s="9"/>
      <c r="PLV51" s="8"/>
      <c r="PLW51" s="8"/>
      <c r="PLX51" s="13"/>
      <c r="PLY51" s="13"/>
      <c r="PLZ51" s="14"/>
      <c r="PMA51" s="15"/>
      <c r="PMB51" s="13"/>
      <c r="PMC51" s="9"/>
      <c r="PMD51" s="8"/>
      <c r="PME51" s="8"/>
      <c r="PMF51" s="13"/>
      <c r="PMG51" s="13"/>
      <c r="PMH51" s="14"/>
      <c r="PMI51" s="15"/>
      <c r="PMJ51" s="13"/>
      <c r="PMK51" s="9"/>
      <c r="PML51" s="8"/>
      <c r="PMM51" s="8"/>
      <c r="PMN51" s="13"/>
      <c r="PMO51" s="13"/>
      <c r="PMP51" s="14"/>
      <c r="PMQ51" s="15"/>
      <c r="PMR51" s="13"/>
      <c r="PMS51" s="9"/>
      <c r="PMT51" s="8"/>
      <c r="PMU51" s="8"/>
      <c r="PMV51" s="13"/>
      <c r="PMW51" s="13"/>
      <c r="PMX51" s="14"/>
      <c r="PMY51" s="15"/>
      <c r="PMZ51" s="13"/>
      <c r="PNA51" s="9"/>
      <c r="PNB51" s="8"/>
      <c r="PNC51" s="8"/>
      <c r="PND51" s="13"/>
      <c r="PNE51" s="13"/>
      <c r="PNF51" s="14"/>
      <c r="PNG51" s="15"/>
      <c r="PNH51" s="13"/>
      <c r="PNI51" s="9"/>
      <c r="PNJ51" s="8"/>
      <c r="PNK51" s="8"/>
      <c r="PNL51" s="13"/>
      <c r="PNM51" s="13"/>
      <c r="PNN51" s="14"/>
      <c r="PNO51" s="15"/>
      <c r="PNP51" s="13"/>
      <c r="PNQ51" s="9"/>
      <c r="PNR51" s="8"/>
      <c r="PNS51" s="8"/>
      <c r="PNT51" s="13"/>
      <c r="PNU51" s="13"/>
      <c r="PNV51" s="14"/>
      <c r="PNW51" s="15"/>
      <c r="PNX51" s="13"/>
      <c r="PNY51" s="9"/>
      <c r="PNZ51" s="8"/>
      <c r="POA51" s="8"/>
      <c r="POB51" s="13"/>
      <c r="POC51" s="13"/>
      <c r="POD51" s="14"/>
      <c r="POE51" s="15"/>
      <c r="POF51" s="13"/>
      <c r="POG51" s="9"/>
      <c r="POH51" s="8"/>
      <c r="POI51" s="8"/>
      <c r="POJ51" s="13"/>
      <c r="POK51" s="13"/>
      <c r="POL51" s="14"/>
      <c r="POM51" s="15"/>
      <c r="PON51" s="13"/>
      <c r="POO51" s="9"/>
      <c r="POP51" s="8"/>
      <c r="POQ51" s="8"/>
      <c r="POR51" s="13"/>
      <c r="POS51" s="13"/>
      <c r="POT51" s="14"/>
      <c r="POU51" s="15"/>
      <c r="POV51" s="13"/>
      <c r="POW51" s="9"/>
      <c r="POX51" s="8"/>
      <c r="POY51" s="8"/>
      <c r="POZ51" s="13"/>
      <c r="PPA51" s="13"/>
      <c r="PPB51" s="14"/>
      <c r="PPC51" s="15"/>
      <c r="PPD51" s="13"/>
      <c r="PPE51" s="9"/>
      <c r="PPF51" s="8"/>
      <c r="PPG51" s="8"/>
      <c r="PPH51" s="13"/>
      <c r="PPI51" s="13"/>
      <c r="PPJ51" s="14"/>
      <c r="PPK51" s="15"/>
      <c r="PPL51" s="13"/>
      <c r="PPM51" s="9"/>
      <c r="PPN51" s="8"/>
      <c r="PPO51" s="8"/>
      <c r="PPP51" s="13"/>
      <c r="PPQ51" s="13"/>
      <c r="PPR51" s="14"/>
      <c r="PPS51" s="15"/>
      <c r="PPT51" s="13"/>
      <c r="PPU51" s="9"/>
      <c r="PPV51" s="8"/>
      <c r="PPW51" s="8"/>
      <c r="PPX51" s="13"/>
      <c r="PPY51" s="13"/>
      <c r="PPZ51" s="14"/>
      <c r="PQA51" s="15"/>
      <c r="PQB51" s="13"/>
      <c r="PQC51" s="9"/>
      <c r="PQD51" s="8"/>
      <c r="PQE51" s="8"/>
      <c r="PQF51" s="13"/>
      <c r="PQG51" s="13"/>
      <c r="PQH51" s="14"/>
      <c r="PQI51" s="15"/>
      <c r="PQJ51" s="13"/>
      <c r="PQK51" s="9"/>
      <c r="PQL51" s="8"/>
      <c r="PQM51" s="8"/>
      <c r="PQN51" s="13"/>
      <c r="PQO51" s="13"/>
      <c r="PQP51" s="14"/>
      <c r="PQQ51" s="15"/>
      <c r="PQR51" s="13"/>
      <c r="PQS51" s="9"/>
      <c r="PQT51" s="8"/>
      <c r="PQU51" s="8"/>
      <c r="PQV51" s="13"/>
      <c r="PQW51" s="13"/>
      <c r="PQX51" s="14"/>
      <c r="PQY51" s="15"/>
      <c r="PQZ51" s="13"/>
      <c r="PRA51" s="9"/>
      <c r="PRB51" s="8"/>
      <c r="PRC51" s="8"/>
      <c r="PRD51" s="13"/>
      <c r="PRE51" s="13"/>
      <c r="PRF51" s="14"/>
      <c r="PRG51" s="15"/>
      <c r="PRH51" s="13"/>
      <c r="PRI51" s="9"/>
      <c r="PRJ51" s="8"/>
      <c r="PRK51" s="8"/>
      <c r="PRL51" s="13"/>
      <c r="PRM51" s="13"/>
      <c r="PRN51" s="14"/>
      <c r="PRO51" s="15"/>
      <c r="PRP51" s="13"/>
      <c r="PRQ51" s="9"/>
      <c r="PRR51" s="8"/>
      <c r="PRS51" s="8"/>
      <c r="PRT51" s="13"/>
      <c r="PRU51" s="13"/>
      <c r="PRV51" s="14"/>
      <c r="PRW51" s="15"/>
      <c r="PRX51" s="13"/>
      <c r="PRY51" s="9"/>
      <c r="PRZ51" s="8"/>
      <c r="PSA51" s="8"/>
      <c r="PSB51" s="13"/>
      <c r="PSC51" s="13"/>
      <c r="PSD51" s="14"/>
      <c r="PSE51" s="15"/>
      <c r="PSF51" s="13"/>
      <c r="PSG51" s="9"/>
      <c r="PSH51" s="8"/>
      <c r="PSI51" s="8"/>
      <c r="PSJ51" s="13"/>
      <c r="PSK51" s="13"/>
      <c r="PSL51" s="14"/>
      <c r="PSM51" s="15"/>
      <c r="PSN51" s="13"/>
      <c r="PSO51" s="9"/>
      <c r="PSP51" s="8"/>
      <c r="PSQ51" s="8"/>
      <c r="PSR51" s="13"/>
      <c r="PSS51" s="13"/>
      <c r="PST51" s="14"/>
      <c r="PSU51" s="15"/>
      <c r="PSV51" s="13"/>
      <c r="PSW51" s="9"/>
      <c r="PSX51" s="8"/>
      <c r="PSY51" s="8"/>
      <c r="PSZ51" s="13"/>
      <c r="PTA51" s="13"/>
      <c r="PTB51" s="14"/>
      <c r="PTC51" s="15"/>
      <c r="PTD51" s="13"/>
      <c r="PTE51" s="9"/>
      <c r="PTF51" s="8"/>
      <c r="PTG51" s="8"/>
      <c r="PTH51" s="13"/>
      <c r="PTI51" s="13"/>
      <c r="PTJ51" s="14"/>
      <c r="PTK51" s="15"/>
      <c r="PTL51" s="13"/>
      <c r="PTM51" s="9"/>
      <c r="PTN51" s="8"/>
      <c r="PTO51" s="8"/>
      <c r="PTP51" s="13"/>
      <c r="PTQ51" s="13"/>
      <c r="PTR51" s="14"/>
      <c r="PTS51" s="15"/>
      <c r="PTT51" s="13"/>
      <c r="PTU51" s="9"/>
      <c r="PTV51" s="8"/>
      <c r="PTW51" s="8"/>
      <c r="PTX51" s="13"/>
      <c r="PTY51" s="13"/>
      <c r="PTZ51" s="14"/>
      <c r="PUA51" s="15"/>
      <c r="PUB51" s="13"/>
      <c r="PUC51" s="9"/>
      <c r="PUD51" s="8"/>
      <c r="PUE51" s="8"/>
      <c r="PUF51" s="13"/>
      <c r="PUG51" s="13"/>
      <c r="PUH51" s="14"/>
      <c r="PUI51" s="15"/>
      <c r="PUJ51" s="13"/>
      <c r="PUK51" s="9"/>
      <c r="PUL51" s="8"/>
      <c r="PUM51" s="8"/>
      <c r="PUN51" s="13"/>
      <c r="PUO51" s="13"/>
      <c r="PUP51" s="14"/>
      <c r="PUQ51" s="15"/>
      <c r="PUR51" s="13"/>
      <c r="PUS51" s="9"/>
      <c r="PUT51" s="8"/>
      <c r="PUU51" s="8"/>
      <c r="PUV51" s="13"/>
      <c r="PUW51" s="13"/>
      <c r="PUX51" s="14"/>
      <c r="PUY51" s="15"/>
      <c r="PUZ51" s="13"/>
      <c r="PVA51" s="9"/>
      <c r="PVB51" s="8"/>
      <c r="PVC51" s="8"/>
      <c r="PVD51" s="13"/>
      <c r="PVE51" s="13"/>
      <c r="PVF51" s="14"/>
      <c r="PVG51" s="15"/>
      <c r="PVH51" s="13"/>
      <c r="PVI51" s="9"/>
      <c r="PVJ51" s="8"/>
      <c r="PVK51" s="8"/>
      <c r="PVL51" s="13"/>
      <c r="PVM51" s="13"/>
      <c r="PVN51" s="14"/>
      <c r="PVO51" s="15"/>
      <c r="PVP51" s="13"/>
      <c r="PVQ51" s="9"/>
      <c r="PVR51" s="8"/>
      <c r="PVS51" s="8"/>
      <c r="PVT51" s="13"/>
      <c r="PVU51" s="13"/>
      <c r="PVV51" s="14"/>
      <c r="PVW51" s="15"/>
      <c r="PVX51" s="13"/>
      <c r="PVY51" s="9"/>
      <c r="PVZ51" s="8"/>
      <c r="PWA51" s="8"/>
      <c r="PWB51" s="13"/>
      <c r="PWC51" s="13"/>
      <c r="PWD51" s="14"/>
      <c r="PWE51" s="15"/>
      <c r="PWF51" s="13"/>
      <c r="PWG51" s="9"/>
      <c r="PWH51" s="8"/>
      <c r="PWI51" s="8"/>
      <c r="PWJ51" s="13"/>
      <c r="PWK51" s="13"/>
      <c r="PWL51" s="14"/>
      <c r="PWM51" s="15"/>
      <c r="PWN51" s="13"/>
      <c r="PWO51" s="9"/>
      <c r="PWP51" s="8"/>
      <c r="PWQ51" s="8"/>
      <c r="PWR51" s="13"/>
      <c r="PWS51" s="13"/>
      <c r="PWT51" s="14"/>
      <c r="PWU51" s="15"/>
      <c r="PWV51" s="13"/>
      <c r="PWW51" s="9"/>
      <c r="PWX51" s="8"/>
      <c r="PWY51" s="8"/>
      <c r="PWZ51" s="13"/>
      <c r="PXA51" s="13"/>
      <c r="PXB51" s="14"/>
      <c r="PXC51" s="15"/>
      <c r="PXD51" s="13"/>
      <c r="PXE51" s="9"/>
      <c r="PXF51" s="8"/>
      <c r="PXG51" s="8"/>
      <c r="PXH51" s="13"/>
      <c r="PXI51" s="13"/>
      <c r="PXJ51" s="14"/>
      <c r="PXK51" s="15"/>
      <c r="PXL51" s="13"/>
      <c r="PXM51" s="9"/>
      <c r="PXN51" s="8"/>
      <c r="PXO51" s="8"/>
      <c r="PXP51" s="13"/>
      <c r="PXQ51" s="13"/>
      <c r="PXR51" s="14"/>
      <c r="PXS51" s="15"/>
      <c r="PXT51" s="13"/>
      <c r="PXU51" s="9"/>
      <c r="PXV51" s="8"/>
      <c r="PXW51" s="8"/>
      <c r="PXX51" s="13"/>
      <c r="PXY51" s="13"/>
      <c r="PXZ51" s="14"/>
      <c r="PYA51" s="15"/>
      <c r="PYB51" s="13"/>
      <c r="PYC51" s="9"/>
      <c r="PYD51" s="8"/>
      <c r="PYE51" s="8"/>
      <c r="PYF51" s="13"/>
      <c r="PYG51" s="13"/>
      <c r="PYH51" s="14"/>
      <c r="PYI51" s="15"/>
      <c r="PYJ51" s="13"/>
      <c r="PYK51" s="9"/>
      <c r="PYL51" s="8"/>
      <c r="PYM51" s="8"/>
      <c r="PYN51" s="13"/>
      <c r="PYO51" s="13"/>
      <c r="PYP51" s="14"/>
      <c r="PYQ51" s="15"/>
      <c r="PYR51" s="13"/>
      <c r="PYS51" s="9"/>
      <c r="PYT51" s="8"/>
      <c r="PYU51" s="8"/>
      <c r="PYV51" s="13"/>
      <c r="PYW51" s="13"/>
      <c r="PYX51" s="14"/>
      <c r="PYY51" s="15"/>
      <c r="PYZ51" s="13"/>
      <c r="PZA51" s="9"/>
      <c r="PZB51" s="8"/>
      <c r="PZC51" s="8"/>
      <c r="PZD51" s="13"/>
      <c r="PZE51" s="13"/>
      <c r="PZF51" s="14"/>
      <c r="PZG51" s="15"/>
      <c r="PZH51" s="13"/>
      <c r="PZI51" s="9"/>
      <c r="PZJ51" s="8"/>
      <c r="PZK51" s="8"/>
      <c r="PZL51" s="13"/>
      <c r="PZM51" s="13"/>
      <c r="PZN51" s="14"/>
      <c r="PZO51" s="15"/>
      <c r="PZP51" s="13"/>
      <c r="PZQ51" s="9"/>
      <c r="PZR51" s="8"/>
      <c r="PZS51" s="8"/>
      <c r="PZT51" s="13"/>
      <c r="PZU51" s="13"/>
      <c r="PZV51" s="14"/>
      <c r="PZW51" s="15"/>
      <c r="PZX51" s="13"/>
      <c r="PZY51" s="9"/>
      <c r="PZZ51" s="8"/>
      <c r="QAA51" s="8"/>
      <c r="QAB51" s="13"/>
      <c r="QAC51" s="13"/>
      <c r="QAD51" s="14"/>
      <c r="QAE51" s="15"/>
      <c r="QAF51" s="13"/>
      <c r="QAG51" s="9"/>
      <c r="QAH51" s="8"/>
      <c r="QAI51" s="8"/>
      <c r="QAJ51" s="13"/>
      <c r="QAK51" s="13"/>
      <c r="QAL51" s="14"/>
      <c r="QAM51" s="15"/>
      <c r="QAN51" s="13"/>
      <c r="QAO51" s="9"/>
      <c r="QAP51" s="8"/>
      <c r="QAQ51" s="8"/>
      <c r="QAR51" s="13"/>
      <c r="QAS51" s="13"/>
      <c r="QAT51" s="14"/>
      <c r="QAU51" s="15"/>
      <c r="QAV51" s="13"/>
      <c r="QAW51" s="9"/>
      <c r="QAX51" s="8"/>
      <c r="QAY51" s="8"/>
      <c r="QAZ51" s="13"/>
      <c r="QBA51" s="13"/>
      <c r="QBB51" s="14"/>
      <c r="QBC51" s="15"/>
      <c r="QBD51" s="13"/>
      <c r="QBE51" s="9"/>
      <c r="QBF51" s="8"/>
      <c r="QBG51" s="8"/>
      <c r="QBH51" s="13"/>
      <c r="QBI51" s="13"/>
      <c r="QBJ51" s="14"/>
      <c r="QBK51" s="15"/>
      <c r="QBL51" s="13"/>
      <c r="QBM51" s="9"/>
      <c r="QBN51" s="8"/>
      <c r="QBO51" s="8"/>
      <c r="QBP51" s="13"/>
      <c r="QBQ51" s="13"/>
      <c r="QBR51" s="14"/>
      <c r="QBS51" s="15"/>
      <c r="QBT51" s="13"/>
      <c r="QBU51" s="9"/>
      <c r="QBV51" s="8"/>
      <c r="QBW51" s="8"/>
      <c r="QBX51" s="13"/>
      <c r="QBY51" s="13"/>
      <c r="QBZ51" s="14"/>
      <c r="QCA51" s="15"/>
      <c r="QCB51" s="13"/>
      <c r="QCC51" s="9"/>
      <c r="QCD51" s="8"/>
      <c r="QCE51" s="8"/>
      <c r="QCF51" s="13"/>
      <c r="QCG51" s="13"/>
      <c r="QCH51" s="14"/>
      <c r="QCI51" s="15"/>
      <c r="QCJ51" s="13"/>
      <c r="QCK51" s="9"/>
      <c r="QCL51" s="8"/>
      <c r="QCM51" s="8"/>
      <c r="QCN51" s="13"/>
      <c r="QCO51" s="13"/>
      <c r="QCP51" s="14"/>
      <c r="QCQ51" s="15"/>
      <c r="QCR51" s="13"/>
      <c r="QCS51" s="9"/>
      <c r="QCT51" s="8"/>
      <c r="QCU51" s="8"/>
      <c r="QCV51" s="13"/>
      <c r="QCW51" s="13"/>
      <c r="QCX51" s="14"/>
      <c r="QCY51" s="15"/>
      <c r="QCZ51" s="13"/>
      <c r="QDA51" s="9"/>
      <c r="QDB51" s="8"/>
      <c r="QDC51" s="8"/>
      <c r="QDD51" s="13"/>
      <c r="QDE51" s="13"/>
      <c r="QDF51" s="14"/>
      <c r="QDG51" s="15"/>
      <c r="QDH51" s="13"/>
      <c r="QDI51" s="9"/>
      <c r="QDJ51" s="8"/>
      <c r="QDK51" s="8"/>
      <c r="QDL51" s="13"/>
      <c r="QDM51" s="13"/>
      <c r="QDN51" s="14"/>
      <c r="QDO51" s="15"/>
      <c r="QDP51" s="13"/>
      <c r="QDQ51" s="9"/>
      <c r="QDR51" s="8"/>
      <c r="QDS51" s="8"/>
      <c r="QDT51" s="13"/>
      <c r="QDU51" s="13"/>
      <c r="QDV51" s="14"/>
      <c r="QDW51" s="15"/>
      <c r="QDX51" s="13"/>
      <c r="QDY51" s="9"/>
      <c r="QDZ51" s="8"/>
      <c r="QEA51" s="8"/>
      <c r="QEB51" s="13"/>
      <c r="QEC51" s="13"/>
      <c r="QED51" s="14"/>
      <c r="QEE51" s="15"/>
      <c r="QEF51" s="13"/>
      <c r="QEG51" s="9"/>
      <c r="QEH51" s="8"/>
      <c r="QEI51" s="8"/>
      <c r="QEJ51" s="13"/>
      <c r="QEK51" s="13"/>
      <c r="QEL51" s="14"/>
      <c r="QEM51" s="15"/>
      <c r="QEN51" s="13"/>
      <c r="QEO51" s="9"/>
      <c r="QEP51" s="8"/>
      <c r="QEQ51" s="8"/>
      <c r="QER51" s="13"/>
      <c r="QES51" s="13"/>
      <c r="QET51" s="14"/>
      <c r="QEU51" s="15"/>
      <c r="QEV51" s="13"/>
      <c r="QEW51" s="9"/>
      <c r="QEX51" s="8"/>
      <c r="QEY51" s="8"/>
      <c r="QEZ51" s="13"/>
      <c r="QFA51" s="13"/>
      <c r="QFB51" s="14"/>
      <c r="QFC51" s="15"/>
      <c r="QFD51" s="13"/>
      <c r="QFE51" s="9"/>
      <c r="QFF51" s="8"/>
      <c r="QFG51" s="8"/>
      <c r="QFH51" s="13"/>
      <c r="QFI51" s="13"/>
      <c r="QFJ51" s="14"/>
      <c r="QFK51" s="15"/>
      <c r="QFL51" s="13"/>
      <c r="QFM51" s="9"/>
      <c r="QFN51" s="8"/>
      <c r="QFO51" s="8"/>
      <c r="QFP51" s="13"/>
      <c r="QFQ51" s="13"/>
      <c r="QFR51" s="14"/>
      <c r="QFS51" s="15"/>
      <c r="QFT51" s="13"/>
      <c r="QFU51" s="9"/>
      <c r="QFV51" s="8"/>
      <c r="QFW51" s="8"/>
      <c r="QFX51" s="13"/>
      <c r="QFY51" s="13"/>
      <c r="QFZ51" s="14"/>
      <c r="QGA51" s="15"/>
      <c r="QGB51" s="13"/>
      <c r="QGC51" s="9"/>
      <c r="QGD51" s="8"/>
      <c r="QGE51" s="8"/>
      <c r="QGF51" s="13"/>
      <c r="QGG51" s="13"/>
      <c r="QGH51" s="14"/>
      <c r="QGI51" s="15"/>
      <c r="QGJ51" s="13"/>
      <c r="QGK51" s="9"/>
      <c r="QGL51" s="8"/>
      <c r="QGM51" s="8"/>
      <c r="QGN51" s="13"/>
      <c r="QGO51" s="13"/>
      <c r="QGP51" s="14"/>
      <c r="QGQ51" s="15"/>
      <c r="QGR51" s="13"/>
      <c r="QGS51" s="9"/>
      <c r="QGT51" s="8"/>
      <c r="QGU51" s="8"/>
      <c r="QGV51" s="13"/>
      <c r="QGW51" s="13"/>
      <c r="QGX51" s="14"/>
      <c r="QGY51" s="15"/>
      <c r="QGZ51" s="13"/>
      <c r="QHA51" s="9"/>
      <c r="QHB51" s="8"/>
      <c r="QHC51" s="8"/>
      <c r="QHD51" s="13"/>
      <c r="QHE51" s="13"/>
      <c r="QHF51" s="14"/>
      <c r="QHG51" s="15"/>
      <c r="QHH51" s="13"/>
      <c r="QHI51" s="9"/>
      <c r="QHJ51" s="8"/>
      <c r="QHK51" s="8"/>
      <c r="QHL51" s="13"/>
      <c r="QHM51" s="13"/>
      <c r="QHN51" s="14"/>
      <c r="QHO51" s="15"/>
      <c r="QHP51" s="13"/>
      <c r="QHQ51" s="9"/>
      <c r="QHR51" s="8"/>
      <c r="QHS51" s="8"/>
      <c r="QHT51" s="13"/>
      <c r="QHU51" s="13"/>
      <c r="QHV51" s="14"/>
      <c r="QHW51" s="15"/>
      <c r="QHX51" s="13"/>
      <c r="QHY51" s="9"/>
      <c r="QHZ51" s="8"/>
      <c r="QIA51" s="8"/>
      <c r="QIB51" s="13"/>
      <c r="QIC51" s="13"/>
      <c r="QID51" s="14"/>
      <c r="QIE51" s="15"/>
      <c r="QIF51" s="13"/>
      <c r="QIG51" s="9"/>
      <c r="QIH51" s="8"/>
      <c r="QII51" s="8"/>
      <c r="QIJ51" s="13"/>
      <c r="QIK51" s="13"/>
      <c r="QIL51" s="14"/>
      <c r="QIM51" s="15"/>
      <c r="QIN51" s="13"/>
      <c r="QIO51" s="9"/>
      <c r="QIP51" s="8"/>
      <c r="QIQ51" s="8"/>
      <c r="QIR51" s="13"/>
      <c r="QIS51" s="13"/>
      <c r="QIT51" s="14"/>
      <c r="QIU51" s="15"/>
      <c r="QIV51" s="13"/>
      <c r="QIW51" s="9"/>
      <c r="QIX51" s="8"/>
      <c r="QIY51" s="8"/>
      <c r="QIZ51" s="13"/>
      <c r="QJA51" s="13"/>
      <c r="QJB51" s="14"/>
      <c r="QJC51" s="15"/>
      <c r="QJD51" s="13"/>
      <c r="QJE51" s="9"/>
      <c r="QJF51" s="8"/>
      <c r="QJG51" s="8"/>
      <c r="QJH51" s="13"/>
      <c r="QJI51" s="13"/>
      <c r="QJJ51" s="14"/>
      <c r="QJK51" s="15"/>
      <c r="QJL51" s="13"/>
      <c r="QJM51" s="9"/>
      <c r="QJN51" s="8"/>
      <c r="QJO51" s="8"/>
      <c r="QJP51" s="13"/>
      <c r="QJQ51" s="13"/>
      <c r="QJR51" s="14"/>
      <c r="QJS51" s="15"/>
      <c r="QJT51" s="13"/>
      <c r="QJU51" s="9"/>
      <c r="QJV51" s="8"/>
      <c r="QJW51" s="8"/>
      <c r="QJX51" s="13"/>
      <c r="QJY51" s="13"/>
      <c r="QJZ51" s="14"/>
      <c r="QKA51" s="15"/>
      <c r="QKB51" s="13"/>
      <c r="QKC51" s="9"/>
      <c r="QKD51" s="8"/>
      <c r="QKE51" s="8"/>
      <c r="QKF51" s="13"/>
      <c r="QKG51" s="13"/>
      <c r="QKH51" s="14"/>
      <c r="QKI51" s="15"/>
      <c r="QKJ51" s="13"/>
      <c r="QKK51" s="9"/>
      <c r="QKL51" s="8"/>
      <c r="QKM51" s="8"/>
      <c r="QKN51" s="13"/>
      <c r="QKO51" s="13"/>
      <c r="QKP51" s="14"/>
      <c r="QKQ51" s="15"/>
      <c r="QKR51" s="13"/>
      <c r="QKS51" s="9"/>
      <c r="QKT51" s="8"/>
      <c r="QKU51" s="8"/>
      <c r="QKV51" s="13"/>
      <c r="QKW51" s="13"/>
      <c r="QKX51" s="14"/>
      <c r="QKY51" s="15"/>
      <c r="QKZ51" s="13"/>
      <c r="QLA51" s="9"/>
      <c r="QLB51" s="8"/>
      <c r="QLC51" s="8"/>
      <c r="QLD51" s="13"/>
      <c r="QLE51" s="13"/>
      <c r="QLF51" s="14"/>
      <c r="QLG51" s="15"/>
      <c r="QLH51" s="13"/>
      <c r="QLI51" s="9"/>
      <c r="QLJ51" s="8"/>
      <c r="QLK51" s="8"/>
      <c r="QLL51" s="13"/>
      <c r="QLM51" s="13"/>
      <c r="QLN51" s="14"/>
      <c r="QLO51" s="15"/>
      <c r="QLP51" s="13"/>
      <c r="QLQ51" s="9"/>
      <c r="QLR51" s="8"/>
      <c r="QLS51" s="8"/>
      <c r="QLT51" s="13"/>
      <c r="QLU51" s="13"/>
      <c r="QLV51" s="14"/>
      <c r="QLW51" s="15"/>
      <c r="QLX51" s="13"/>
      <c r="QLY51" s="9"/>
      <c r="QLZ51" s="8"/>
      <c r="QMA51" s="8"/>
      <c r="QMB51" s="13"/>
      <c r="QMC51" s="13"/>
      <c r="QMD51" s="14"/>
      <c r="QME51" s="15"/>
      <c r="QMF51" s="13"/>
      <c r="QMG51" s="9"/>
      <c r="QMH51" s="8"/>
      <c r="QMI51" s="8"/>
      <c r="QMJ51" s="13"/>
      <c r="QMK51" s="13"/>
      <c r="QML51" s="14"/>
      <c r="QMM51" s="15"/>
      <c r="QMN51" s="13"/>
      <c r="QMO51" s="9"/>
      <c r="QMP51" s="8"/>
      <c r="QMQ51" s="8"/>
      <c r="QMR51" s="13"/>
      <c r="QMS51" s="13"/>
      <c r="QMT51" s="14"/>
      <c r="QMU51" s="15"/>
      <c r="QMV51" s="13"/>
      <c r="QMW51" s="9"/>
      <c r="QMX51" s="8"/>
      <c r="QMY51" s="8"/>
      <c r="QMZ51" s="13"/>
      <c r="QNA51" s="13"/>
      <c r="QNB51" s="14"/>
      <c r="QNC51" s="15"/>
      <c r="QND51" s="13"/>
      <c r="QNE51" s="9"/>
      <c r="QNF51" s="8"/>
      <c r="QNG51" s="8"/>
      <c r="QNH51" s="13"/>
      <c r="QNI51" s="13"/>
      <c r="QNJ51" s="14"/>
      <c r="QNK51" s="15"/>
      <c r="QNL51" s="13"/>
      <c r="QNM51" s="9"/>
      <c r="QNN51" s="8"/>
      <c r="QNO51" s="8"/>
      <c r="QNP51" s="13"/>
      <c r="QNQ51" s="13"/>
      <c r="QNR51" s="14"/>
      <c r="QNS51" s="15"/>
      <c r="QNT51" s="13"/>
      <c r="QNU51" s="9"/>
      <c r="QNV51" s="8"/>
      <c r="QNW51" s="8"/>
      <c r="QNX51" s="13"/>
      <c r="QNY51" s="13"/>
      <c r="QNZ51" s="14"/>
      <c r="QOA51" s="15"/>
      <c r="QOB51" s="13"/>
      <c r="QOC51" s="9"/>
      <c r="QOD51" s="8"/>
      <c r="QOE51" s="8"/>
      <c r="QOF51" s="13"/>
      <c r="QOG51" s="13"/>
      <c r="QOH51" s="14"/>
      <c r="QOI51" s="15"/>
      <c r="QOJ51" s="13"/>
      <c r="QOK51" s="9"/>
      <c r="QOL51" s="8"/>
      <c r="QOM51" s="8"/>
      <c r="QON51" s="13"/>
      <c r="QOO51" s="13"/>
      <c r="QOP51" s="14"/>
      <c r="QOQ51" s="15"/>
      <c r="QOR51" s="13"/>
      <c r="QOS51" s="9"/>
      <c r="QOT51" s="8"/>
      <c r="QOU51" s="8"/>
      <c r="QOV51" s="13"/>
      <c r="QOW51" s="13"/>
      <c r="QOX51" s="14"/>
      <c r="QOY51" s="15"/>
      <c r="QOZ51" s="13"/>
      <c r="QPA51" s="9"/>
      <c r="QPB51" s="8"/>
      <c r="QPC51" s="8"/>
      <c r="QPD51" s="13"/>
      <c r="QPE51" s="13"/>
      <c r="QPF51" s="14"/>
      <c r="QPG51" s="15"/>
      <c r="QPH51" s="13"/>
      <c r="QPI51" s="9"/>
      <c r="QPJ51" s="8"/>
      <c r="QPK51" s="8"/>
      <c r="QPL51" s="13"/>
      <c r="QPM51" s="13"/>
      <c r="QPN51" s="14"/>
      <c r="QPO51" s="15"/>
      <c r="QPP51" s="13"/>
      <c r="QPQ51" s="9"/>
      <c r="QPR51" s="8"/>
      <c r="QPS51" s="8"/>
      <c r="QPT51" s="13"/>
      <c r="QPU51" s="13"/>
      <c r="QPV51" s="14"/>
      <c r="QPW51" s="15"/>
      <c r="QPX51" s="13"/>
      <c r="QPY51" s="9"/>
      <c r="QPZ51" s="8"/>
      <c r="QQA51" s="8"/>
      <c r="QQB51" s="13"/>
      <c r="QQC51" s="13"/>
      <c r="QQD51" s="14"/>
      <c r="QQE51" s="15"/>
      <c r="QQF51" s="13"/>
      <c r="QQG51" s="9"/>
      <c r="QQH51" s="8"/>
      <c r="QQI51" s="8"/>
      <c r="QQJ51" s="13"/>
      <c r="QQK51" s="13"/>
      <c r="QQL51" s="14"/>
      <c r="QQM51" s="15"/>
      <c r="QQN51" s="13"/>
      <c r="QQO51" s="9"/>
      <c r="QQP51" s="8"/>
      <c r="QQQ51" s="8"/>
      <c r="QQR51" s="13"/>
      <c r="QQS51" s="13"/>
      <c r="QQT51" s="14"/>
      <c r="QQU51" s="15"/>
      <c r="QQV51" s="13"/>
      <c r="QQW51" s="9"/>
      <c r="QQX51" s="8"/>
      <c r="QQY51" s="8"/>
      <c r="QQZ51" s="13"/>
      <c r="QRA51" s="13"/>
      <c r="QRB51" s="14"/>
      <c r="QRC51" s="15"/>
      <c r="QRD51" s="13"/>
      <c r="QRE51" s="9"/>
      <c r="QRF51" s="8"/>
      <c r="QRG51" s="8"/>
      <c r="QRH51" s="13"/>
      <c r="QRI51" s="13"/>
      <c r="QRJ51" s="14"/>
      <c r="QRK51" s="15"/>
      <c r="QRL51" s="13"/>
      <c r="QRM51" s="9"/>
      <c r="QRN51" s="8"/>
      <c r="QRO51" s="8"/>
      <c r="QRP51" s="13"/>
      <c r="QRQ51" s="13"/>
      <c r="QRR51" s="14"/>
      <c r="QRS51" s="15"/>
      <c r="QRT51" s="13"/>
      <c r="QRU51" s="9"/>
      <c r="QRV51" s="8"/>
      <c r="QRW51" s="8"/>
      <c r="QRX51" s="13"/>
      <c r="QRY51" s="13"/>
      <c r="QRZ51" s="14"/>
      <c r="QSA51" s="15"/>
      <c r="QSB51" s="13"/>
      <c r="QSC51" s="9"/>
      <c r="QSD51" s="8"/>
      <c r="QSE51" s="8"/>
      <c r="QSF51" s="13"/>
      <c r="QSG51" s="13"/>
      <c r="QSH51" s="14"/>
      <c r="QSI51" s="15"/>
      <c r="QSJ51" s="13"/>
      <c r="QSK51" s="9"/>
      <c r="QSL51" s="8"/>
      <c r="QSM51" s="8"/>
      <c r="QSN51" s="13"/>
      <c r="QSO51" s="13"/>
      <c r="QSP51" s="14"/>
      <c r="QSQ51" s="15"/>
      <c r="QSR51" s="13"/>
      <c r="QSS51" s="9"/>
      <c r="QST51" s="8"/>
      <c r="QSU51" s="8"/>
      <c r="QSV51" s="13"/>
      <c r="QSW51" s="13"/>
      <c r="QSX51" s="14"/>
      <c r="QSY51" s="15"/>
      <c r="QSZ51" s="13"/>
      <c r="QTA51" s="9"/>
      <c r="QTB51" s="8"/>
      <c r="QTC51" s="8"/>
      <c r="QTD51" s="13"/>
      <c r="QTE51" s="13"/>
      <c r="QTF51" s="14"/>
      <c r="QTG51" s="15"/>
      <c r="QTH51" s="13"/>
      <c r="QTI51" s="9"/>
      <c r="QTJ51" s="8"/>
      <c r="QTK51" s="8"/>
      <c r="QTL51" s="13"/>
      <c r="QTM51" s="13"/>
      <c r="QTN51" s="14"/>
      <c r="QTO51" s="15"/>
      <c r="QTP51" s="13"/>
      <c r="QTQ51" s="9"/>
      <c r="QTR51" s="8"/>
      <c r="QTS51" s="8"/>
      <c r="QTT51" s="13"/>
      <c r="QTU51" s="13"/>
      <c r="QTV51" s="14"/>
      <c r="QTW51" s="15"/>
      <c r="QTX51" s="13"/>
      <c r="QTY51" s="9"/>
      <c r="QTZ51" s="8"/>
      <c r="QUA51" s="8"/>
      <c r="QUB51" s="13"/>
      <c r="QUC51" s="13"/>
      <c r="QUD51" s="14"/>
      <c r="QUE51" s="15"/>
      <c r="QUF51" s="13"/>
      <c r="QUG51" s="9"/>
      <c r="QUH51" s="8"/>
      <c r="QUI51" s="8"/>
      <c r="QUJ51" s="13"/>
      <c r="QUK51" s="13"/>
      <c r="QUL51" s="14"/>
      <c r="QUM51" s="15"/>
      <c r="QUN51" s="13"/>
      <c r="QUO51" s="9"/>
      <c r="QUP51" s="8"/>
      <c r="QUQ51" s="8"/>
      <c r="QUR51" s="13"/>
      <c r="QUS51" s="13"/>
      <c r="QUT51" s="14"/>
      <c r="QUU51" s="15"/>
      <c r="QUV51" s="13"/>
      <c r="QUW51" s="9"/>
      <c r="QUX51" s="8"/>
      <c r="QUY51" s="8"/>
      <c r="QUZ51" s="13"/>
      <c r="QVA51" s="13"/>
      <c r="QVB51" s="14"/>
      <c r="QVC51" s="15"/>
      <c r="QVD51" s="13"/>
      <c r="QVE51" s="9"/>
      <c r="QVF51" s="8"/>
      <c r="QVG51" s="8"/>
      <c r="QVH51" s="13"/>
      <c r="QVI51" s="13"/>
      <c r="QVJ51" s="14"/>
      <c r="QVK51" s="15"/>
      <c r="QVL51" s="13"/>
      <c r="QVM51" s="9"/>
      <c r="QVN51" s="8"/>
      <c r="QVO51" s="8"/>
      <c r="QVP51" s="13"/>
      <c r="QVQ51" s="13"/>
      <c r="QVR51" s="14"/>
      <c r="QVS51" s="15"/>
      <c r="QVT51" s="13"/>
      <c r="QVU51" s="9"/>
      <c r="QVV51" s="8"/>
      <c r="QVW51" s="8"/>
      <c r="QVX51" s="13"/>
      <c r="QVY51" s="13"/>
      <c r="QVZ51" s="14"/>
      <c r="QWA51" s="15"/>
      <c r="QWB51" s="13"/>
      <c r="QWC51" s="9"/>
      <c r="QWD51" s="8"/>
      <c r="QWE51" s="8"/>
      <c r="QWF51" s="13"/>
      <c r="QWG51" s="13"/>
      <c r="QWH51" s="14"/>
      <c r="QWI51" s="15"/>
      <c r="QWJ51" s="13"/>
      <c r="QWK51" s="9"/>
      <c r="QWL51" s="8"/>
      <c r="QWM51" s="8"/>
      <c r="QWN51" s="13"/>
      <c r="QWO51" s="13"/>
      <c r="QWP51" s="14"/>
      <c r="QWQ51" s="15"/>
      <c r="QWR51" s="13"/>
      <c r="QWS51" s="9"/>
      <c r="QWT51" s="8"/>
      <c r="QWU51" s="8"/>
      <c r="QWV51" s="13"/>
      <c r="QWW51" s="13"/>
      <c r="QWX51" s="14"/>
      <c r="QWY51" s="15"/>
      <c r="QWZ51" s="13"/>
      <c r="QXA51" s="9"/>
      <c r="QXB51" s="8"/>
      <c r="QXC51" s="8"/>
      <c r="QXD51" s="13"/>
      <c r="QXE51" s="13"/>
      <c r="QXF51" s="14"/>
      <c r="QXG51" s="15"/>
      <c r="QXH51" s="13"/>
      <c r="QXI51" s="9"/>
      <c r="QXJ51" s="8"/>
      <c r="QXK51" s="8"/>
      <c r="QXL51" s="13"/>
      <c r="QXM51" s="13"/>
      <c r="QXN51" s="14"/>
      <c r="QXO51" s="15"/>
      <c r="QXP51" s="13"/>
      <c r="QXQ51" s="9"/>
      <c r="QXR51" s="8"/>
      <c r="QXS51" s="8"/>
      <c r="QXT51" s="13"/>
      <c r="QXU51" s="13"/>
      <c r="QXV51" s="14"/>
      <c r="QXW51" s="15"/>
      <c r="QXX51" s="13"/>
      <c r="QXY51" s="9"/>
      <c r="QXZ51" s="8"/>
      <c r="QYA51" s="8"/>
      <c r="QYB51" s="13"/>
      <c r="QYC51" s="13"/>
      <c r="QYD51" s="14"/>
      <c r="QYE51" s="15"/>
      <c r="QYF51" s="13"/>
      <c r="QYG51" s="9"/>
      <c r="QYH51" s="8"/>
      <c r="QYI51" s="8"/>
      <c r="QYJ51" s="13"/>
      <c r="QYK51" s="13"/>
      <c r="QYL51" s="14"/>
      <c r="QYM51" s="15"/>
      <c r="QYN51" s="13"/>
      <c r="QYO51" s="9"/>
      <c r="QYP51" s="8"/>
      <c r="QYQ51" s="8"/>
      <c r="QYR51" s="13"/>
      <c r="QYS51" s="13"/>
      <c r="QYT51" s="14"/>
      <c r="QYU51" s="15"/>
      <c r="QYV51" s="13"/>
      <c r="QYW51" s="9"/>
      <c r="QYX51" s="8"/>
      <c r="QYY51" s="8"/>
      <c r="QYZ51" s="13"/>
      <c r="QZA51" s="13"/>
      <c r="QZB51" s="14"/>
      <c r="QZC51" s="15"/>
      <c r="QZD51" s="13"/>
      <c r="QZE51" s="9"/>
      <c r="QZF51" s="8"/>
      <c r="QZG51" s="8"/>
      <c r="QZH51" s="13"/>
      <c r="QZI51" s="13"/>
      <c r="QZJ51" s="14"/>
      <c r="QZK51" s="15"/>
      <c r="QZL51" s="13"/>
      <c r="QZM51" s="9"/>
      <c r="QZN51" s="8"/>
      <c r="QZO51" s="8"/>
      <c r="QZP51" s="13"/>
      <c r="QZQ51" s="13"/>
      <c r="QZR51" s="14"/>
      <c r="QZS51" s="15"/>
      <c r="QZT51" s="13"/>
      <c r="QZU51" s="9"/>
      <c r="QZV51" s="8"/>
      <c r="QZW51" s="8"/>
      <c r="QZX51" s="13"/>
      <c r="QZY51" s="13"/>
      <c r="QZZ51" s="14"/>
      <c r="RAA51" s="15"/>
      <c r="RAB51" s="13"/>
      <c r="RAC51" s="9"/>
      <c r="RAD51" s="8"/>
      <c r="RAE51" s="8"/>
      <c r="RAF51" s="13"/>
      <c r="RAG51" s="13"/>
      <c r="RAH51" s="14"/>
      <c r="RAI51" s="15"/>
      <c r="RAJ51" s="13"/>
      <c r="RAK51" s="9"/>
      <c r="RAL51" s="8"/>
      <c r="RAM51" s="8"/>
      <c r="RAN51" s="13"/>
      <c r="RAO51" s="13"/>
      <c r="RAP51" s="14"/>
      <c r="RAQ51" s="15"/>
      <c r="RAR51" s="13"/>
      <c r="RAS51" s="9"/>
      <c r="RAT51" s="8"/>
      <c r="RAU51" s="8"/>
      <c r="RAV51" s="13"/>
      <c r="RAW51" s="13"/>
      <c r="RAX51" s="14"/>
      <c r="RAY51" s="15"/>
      <c r="RAZ51" s="13"/>
      <c r="RBA51" s="9"/>
      <c r="RBB51" s="8"/>
      <c r="RBC51" s="8"/>
      <c r="RBD51" s="13"/>
      <c r="RBE51" s="13"/>
      <c r="RBF51" s="14"/>
      <c r="RBG51" s="15"/>
      <c r="RBH51" s="13"/>
      <c r="RBI51" s="9"/>
      <c r="RBJ51" s="8"/>
      <c r="RBK51" s="8"/>
      <c r="RBL51" s="13"/>
      <c r="RBM51" s="13"/>
      <c r="RBN51" s="14"/>
      <c r="RBO51" s="15"/>
      <c r="RBP51" s="13"/>
      <c r="RBQ51" s="9"/>
      <c r="RBR51" s="8"/>
      <c r="RBS51" s="8"/>
      <c r="RBT51" s="13"/>
      <c r="RBU51" s="13"/>
      <c r="RBV51" s="14"/>
      <c r="RBW51" s="15"/>
      <c r="RBX51" s="13"/>
      <c r="RBY51" s="9"/>
      <c r="RBZ51" s="8"/>
      <c r="RCA51" s="8"/>
      <c r="RCB51" s="13"/>
      <c r="RCC51" s="13"/>
      <c r="RCD51" s="14"/>
      <c r="RCE51" s="15"/>
      <c r="RCF51" s="13"/>
      <c r="RCG51" s="9"/>
      <c r="RCH51" s="8"/>
      <c r="RCI51" s="8"/>
      <c r="RCJ51" s="13"/>
      <c r="RCK51" s="13"/>
      <c r="RCL51" s="14"/>
      <c r="RCM51" s="15"/>
      <c r="RCN51" s="13"/>
      <c r="RCO51" s="9"/>
      <c r="RCP51" s="8"/>
      <c r="RCQ51" s="8"/>
      <c r="RCR51" s="13"/>
      <c r="RCS51" s="13"/>
      <c r="RCT51" s="14"/>
      <c r="RCU51" s="15"/>
      <c r="RCV51" s="13"/>
      <c r="RCW51" s="9"/>
      <c r="RCX51" s="8"/>
      <c r="RCY51" s="8"/>
      <c r="RCZ51" s="13"/>
      <c r="RDA51" s="13"/>
      <c r="RDB51" s="14"/>
      <c r="RDC51" s="15"/>
      <c r="RDD51" s="13"/>
      <c r="RDE51" s="9"/>
      <c r="RDF51" s="8"/>
      <c r="RDG51" s="8"/>
      <c r="RDH51" s="13"/>
      <c r="RDI51" s="13"/>
      <c r="RDJ51" s="14"/>
      <c r="RDK51" s="15"/>
      <c r="RDL51" s="13"/>
      <c r="RDM51" s="9"/>
      <c r="RDN51" s="8"/>
      <c r="RDO51" s="8"/>
      <c r="RDP51" s="13"/>
      <c r="RDQ51" s="13"/>
      <c r="RDR51" s="14"/>
      <c r="RDS51" s="15"/>
      <c r="RDT51" s="13"/>
      <c r="RDU51" s="9"/>
      <c r="RDV51" s="8"/>
      <c r="RDW51" s="8"/>
      <c r="RDX51" s="13"/>
      <c r="RDY51" s="13"/>
      <c r="RDZ51" s="14"/>
      <c r="REA51" s="15"/>
      <c r="REB51" s="13"/>
      <c r="REC51" s="9"/>
      <c r="RED51" s="8"/>
      <c r="REE51" s="8"/>
      <c r="REF51" s="13"/>
      <c r="REG51" s="13"/>
      <c r="REH51" s="14"/>
      <c r="REI51" s="15"/>
      <c r="REJ51" s="13"/>
      <c r="REK51" s="9"/>
      <c r="REL51" s="8"/>
      <c r="REM51" s="8"/>
      <c r="REN51" s="13"/>
      <c r="REO51" s="13"/>
      <c r="REP51" s="14"/>
      <c r="REQ51" s="15"/>
      <c r="RER51" s="13"/>
      <c r="RES51" s="9"/>
      <c r="RET51" s="8"/>
      <c r="REU51" s="8"/>
      <c r="REV51" s="13"/>
      <c r="REW51" s="13"/>
      <c r="REX51" s="14"/>
      <c r="REY51" s="15"/>
      <c r="REZ51" s="13"/>
      <c r="RFA51" s="9"/>
      <c r="RFB51" s="8"/>
      <c r="RFC51" s="8"/>
      <c r="RFD51" s="13"/>
      <c r="RFE51" s="13"/>
      <c r="RFF51" s="14"/>
      <c r="RFG51" s="15"/>
      <c r="RFH51" s="13"/>
      <c r="RFI51" s="9"/>
      <c r="RFJ51" s="8"/>
      <c r="RFK51" s="8"/>
      <c r="RFL51" s="13"/>
      <c r="RFM51" s="13"/>
      <c r="RFN51" s="14"/>
      <c r="RFO51" s="15"/>
      <c r="RFP51" s="13"/>
      <c r="RFQ51" s="9"/>
      <c r="RFR51" s="8"/>
      <c r="RFS51" s="8"/>
      <c r="RFT51" s="13"/>
      <c r="RFU51" s="13"/>
      <c r="RFV51" s="14"/>
      <c r="RFW51" s="15"/>
      <c r="RFX51" s="13"/>
      <c r="RFY51" s="9"/>
      <c r="RFZ51" s="8"/>
      <c r="RGA51" s="8"/>
      <c r="RGB51" s="13"/>
      <c r="RGC51" s="13"/>
      <c r="RGD51" s="14"/>
      <c r="RGE51" s="15"/>
      <c r="RGF51" s="13"/>
      <c r="RGG51" s="9"/>
      <c r="RGH51" s="8"/>
      <c r="RGI51" s="8"/>
      <c r="RGJ51" s="13"/>
      <c r="RGK51" s="13"/>
      <c r="RGL51" s="14"/>
      <c r="RGM51" s="15"/>
      <c r="RGN51" s="13"/>
      <c r="RGO51" s="9"/>
      <c r="RGP51" s="8"/>
      <c r="RGQ51" s="8"/>
      <c r="RGR51" s="13"/>
      <c r="RGS51" s="13"/>
      <c r="RGT51" s="14"/>
      <c r="RGU51" s="15"/>
      <c r="RGV51" s="13"/>
      <c r="RGW51" s="9"/>
      <c r="RGX51" s="8"/>
      <c r="RGY51" s="8"/>
      <c r="RGZ51" s="13"/>
      <c r="RHA51" s="13"/>
      <c r="RHB51" s="14"/>
      <c r="RHC51" s="15"/>
      <c r="RHD51" s="13"/>
      <c r="RHE51" s="9"/>
      <c r="RHF51" s="8"/>
      <c r="RHG51" s="8"/>
      <c r="RHH51" s="13"/>
      <c r="RHI51" s="13"/>
      <c r="RHJ51" s="14"/>
      <c r="RHK51" s="15"/>
      <c r="RHL51" s="13"/>
      <c r="RHM51" s="9"/>
      <c r="RHN51" s="8"/>
      <c r="RHO51" s="8"/>
      <c r="RHP51" s="13"/>
      <c r="RHQ51" s="13"/>
      <c r="RHR51" s="14"/>
      <c r="RHS51" s="15"/>
      <c r="RHT51" s="13"/>
      <c r="RHU51" s="9"/>
      <c r="RHV51" s="8"/>
      <c r="RHW51" s="8"/>
      <c r="RHX51" s="13"/>
      <c r="RHY51" s="13"/>
      <c r="RHZ51" s="14"/>
      <c r="RIA51" s="15"/>
      <c r="RIB51" s="13"/>
      <c r="RIC51" s="9"/>
      <c r="RID51" s="8"/>
      <c r="RIE51" s="8"/>
      <c r="RIF51" s="13"/>
      <c r="RIG51" s="13"/>
      <c r="RIH51" s="14"/>
      <c r="RII51" s="15"/>
      <c r="RIJ51" s="13"/>
      <c r="RIK51" s="9"/>
      <c r="RIL51" s="8"/>
      <c r="RIM51" s="8"/>
      <c r="RIN51" s="13"/>
      <c r="RIO51" s="13"/>
      <c r="RIP51" s="14"/>
      <c r="RIQ51" s="15"/>
      <c r="RIR51" s="13"/>
      <c r="RIS51" s="9"/>
      <c r="RIT51" s="8"/>
      <c r="RIU51" s="8"/>
      <c r="RIV51" s="13"/>
      <c r="RIW51" s="13"/>
      <c r="RIX51" s="14"/>
      <c r="RIY51" s="15"/>
      <c r="RIZ51" s="13"/>
      <c r="RJA51" s="9"/>
      <c r="RJB51" s="8"/>
      <c r="RJC51" s="8"/>
      <c r="RJD51" s="13"/>
      <c r="RJE51" s="13"/>
      <c r="RJF51" s="14"/>
      <c r="RJG51" s="15"/>
      <c r="RJH51" s="13"/>
      <c r="RJI51" s="9"/>
      <c r="RJJ51" s="8"/>
      <c r="RJK51" s="8"/>
      <c r="RJL51" s="13"/>
      <c r="RJM51" s="13"/>
      <c r="RJN51" s="14"/>
      <c r="RJO51" s="15"/>
      <c r="RJP51" s="13"/>
      <c r="RJQ51" s="9"/>
      <c r="RJR51" s="8"/>
      <c r="RJS51" s="8"/>
      <c r="RJT51" s="13"/>
      <c r="RJU51" s="13"/>
      <c r="RJV51" s="14"/>
      <c r="RJW51" s="15"/>
      <c r="RJX51" s="13"/>
      <c r="RJY51" s="9"/>
      <c r="RJZ51" s="8"/>
      <c r="RKA51" s="8"/>
      <c r="RKB51" s="13"/>
      <c r="RKC51" s="13"/>
      <c r="RKD51" s="14"/>
      <c r="RKE51" s="15"/>
      <c r="RKF51" s="13"/>
      <c r="RKG51" s="9"/>
      <c r="RKH51" s="8"/>
      <c r="RKI51" s="8"/>
      <c r="RKJ51" s="13"/>
      <c r="RKK51" s="13"/>
      <c r="RKL51" s="14"/>
      <c r="RKM51" s="15"/>
      <c r="RKN51" s="13"/>
      <c r="RKO51" s="9"/>
      <c r="RKP51" s="8"/>
      <c r="RKQ51" s="8"/>
      <c r="RKR51" s="13"/>
      <c r="RKS51" s="13"/>
      <c r="RKT51" s="14"/>
      <c r="RKU51" s="15"/>
      <c r="RKV51" s="13"/>
      <c r="RKW51" s="9"/>
      <c r="RKX51" s="8"/>
      <c r="RKY51" s="8"/>
      <c r="RKZ51" s="13"/>
      <c r="RLA51" s="13"/>
      <c r="RLB51" s="14"/>
      <c r="RLC51" s="15"/>
      <c r="RLD51" s="13"/>
      <c r="RLE51" s="9"/>
      <c r="RLF51" s="8"/>
      <c r="RLG51" s="8"/>
      <c r="RLH51" s="13"/>
      <c r="RLI51" s="13"/>
      <c r="RLJ51" s="14"/>
      <c r="RLK51" s="15"/>
      <c r="RLL51" s="13"/>
      <c r="RLM51" s="9"/>
      <c r="RLN51" s="8"/>
      <c r="RLO51" s="8"/>
      <c r="RLP51" s="13"/>
      <c r="RLQ51" s="13"/>
      <c r="RLR51" s="14"/>
      <c r="RLS51" s="15"/>
      <c r="RLT51" s="13"/>
      <c r="RLU51" s="9"/>
      <c r="RLV51" s="8"/>
      <c r="RLW51" s="8"/>
      <c r="RLX51" s="13"/>
      <c r="RLY51" s="13"/>
      <c r="RLZ51" s="14"/>
      <c r="RMA51" s="15"/>
      <c r="RMB51" s="13"/>
      <c r="RMC51" s="9"/>
      <c r="RMD51" s="8"/>
      <c r="RME51" s="8"/>
      <c r="RMF51" s="13"/>
      <c r="RMG51" s="13"/>
      <c r="RMH51" s="14"/>
      <c r="RMI51" s="15"/>
      <c r="RMJ51" s="13"/>
      <c r="RMK51" s="9"/>
      <c r="RML51" s="8"/>
      <c r="RMM51" s="8"/>
      <c r="RMN51" s="13"/>
      <c r="RMO51" s="13"/>
      <c r="RMP51" s="14"/>
      <c r="RMQ51" s="15"/>
      <c r="RMR51" s="13"/>
      <c r="RMS51" s="9"/>
      <c r="RMT51" s="8"/>
      <c r="RMU51" s="8"/>
      <c r="RMV51" s="13"/>
      <c r="RMW51" s="13"/>
      <c r="RMX51" s="14"/>
      <c r="RMY51" s="15"/>
      <c r="RMZ51" s="13"/>
      <c r="RNA51" s="9"/>
      <c r="RNB51" s="8"/>
      <c r="RNC51" s="8"/>
      <c r="RND51" s="13"/>
      <c r="RNE51" s="13"/>
      <c r="RNF51" s="14"/>
      <c r="RNG51" s="15"/>
      <c r="RNH51" s="13"/>
      <c r="RNI51" s="9"/>
      <c r="RNJ51" s="8"/>
      <c r="RNK51" s="8"/>
      <c r="RNL51" s="13"/>
      <c r="RNM51" s="13"/>
      <c r="RNN51" s="14"/>
      <c r="RNO51" s="15"/>
      <c r="RNP51" s="13"/>
      <c r="RNQ51" s="9"/>
      <c r="RNR51" s="8"/>
      <c r="RNS51" s="8"/>
      <c r="RNT51" s="13"/>
      <c r="RNU51" s="13"/>
      <c r="RNV51" s="14"/>
      <c r="RNW51" s="15"/>
      <c r="RNX51" s="13"/>
      <c r="RNY51" s="9"/>
      <c r="RNZ51" s="8"/>
      <c r="ROA51" s="8"/>
      <c r="ROB51" s="13"/>
      <c r="ROC51" s="13"/>
      <c r="ROD51" s="14"/>
      <c r="ROE51" s="15"/>
      <c r="ROF51" s="13"/>
      <c r="ROG51" s="9"/>
      <c r="ROH51" s="8"/>
      <c r="ROI51" s="8"/>
      <c r="ROJ51" s="13"/>
      <c r="ROK51" s="13"/>
      <c r="ROL51" s="14"/>
      <c r="ROM51" s="15"/>
      <c r="RON51" s="13"/>
      <c r="ROO51" s="9"/>
      <c r="ROP51" s="8"/>
      <c r="ROQ51" s="8"/>
      <c r="ROR51" s="13"/>
      <c r="ROS51" s="13"/>
      <c r="ROT51" s="14"/>
      <c r="ROU51" s="15"/>
      <c r="ROV51" s="13"/>
      <c r="ROW51" s="9"/>
      <c r="ROX51" s="8"/>
      <c r="ROY51" s="8"/>
      <c r="ROZ51" s="13"/>
      <c r="RPA51" s="13"/>
      <c r="RPB51" s="14"/>
      <c r="RPC51" s="15"/>
      <c r="RPD51" s="13"/>
      <c r="RPE51" s="9"/>
      <c r="RPF51" s="8"/>
      <c r="RPG51" s="8"/>
      <c r="RPH51" s="13"/>
      <c r="RPI51" s="13"/>
      <c r="RPJ51" s="14"/>
      <c r="RPK51" s="15"/>
      <c r="RPL51" s="13"/>
      <c r="RPM51" s="9"/>
      <c r="RPN51" s="8"/>
      <c r="RPO51" s="8"/>
      <c r="RPP51" s="13"/>
      <c r="RPQ51" s="13"/>
      <c r="RPR51" s="14"/>
      <c r="RPS51" s="15"/>
      <c r="RPT51" s="13"/>
      <c r="RPU51" s="9"/>
      <c r="RPV51" s="8"/>
      <c r="RPW51" s="8"/>
      <c r="RPX51" s="13"/>
      <c r="RPY51" s="13"/>
      <c r="RPZ51" s="14"/>
      <c r="RQA51" s="15"/>
      <c r="RQB51" s="13"/>
      <c r="RQC51" s="9"/>
      <c r="RQD51" s="8"/>
      <c r="RQE51" s="8"/>
      <c r="RQF51" s="13"/>
      <c r="RQG51" s="13"/>
      <c r="RQH51" s="14"/>
      <c r="RQI51" s="15"/>
      <c r="RQJ51" s="13"/>
      <c r="RQK51" s="9"/>
      <c r="RQL51" s="8"/>
      <c r="RQM51" s="8"/>
      <c r="RQN51" s="13"/>
      <c r="RQO51" s="13"/>
      <c r="RQP51" s="14"/>
      <c r="RQQ51" s="15"/>
      <c r="RQR51" s="13"/>
      <c r="RQS51" s="9"/>
      <c r="RQT51" s="8"/>
      <c r="RQU51" s="8"/>
      <c r="RQV51" s="13"/>
      <c r="RQW51" s="13"/>
      <c r="RQX51" s="14"/>
      <c r="RQY51" s="15"/>
      <c r="RQZ51" s="13"/>
      <c r="RRA51" s="9"/>
      <c r="RRB51" s="8"/>
      <c r="RRC51" s="8"/>
      <c r="RRD51" s="13"/>
      <c r="RRE51" s="13"/>
      <c r="RRF51" s="14"/>
      <c r="RRG51" s="15"/>
      <c r="RRH51" s="13"/>
      <c r="RRI51" s="9"/>
      <c r="RRJ51" s="8"/>
      <c r="RRK51" s="8"/>
      <c r="RRL51" s="13"/>
      <c r="RRM51" s="13"/>
      <c r="RRN51" s="14"/>
      <c r="RRO51" s="15"/>
      <c r="RRP51" s="13"/>
      <c r="RRQ51" s="9"/>
      <c r="RRR51" s="8"/>
      <c r="RRS51" s="8"/>
      <c r="RRT51" s="13"/>
      <c r="RRU51" s="13"/>
      <c r="RRV51" s="14"/>
      <c r="RRW51" s="15"/>
      <c r="RRX51" s="13"/>
      <c r="RRY51" s="9"/>
      <c r="RRZ51" s="8"/>
      <c r="RSA51" s="8"/>
      <c r="RSB51" s="13"/>
      <c r="RSC51" s="13"/>
      <c r="RSD51" s="14"/>
      <c r="RSE51" s="15"/>
      <c r="RSF51" s="13"/>
      <c r="RSG51" s="9"/>
      <c r="RSH51" s="8"/>
      <c r="RSI51" s="8"/>
      <c r="RSJ51" s="13"/>
      <c r="RSK51" s="13"/>
      <c r="RSL51" s="14"/>
      <c r="RSM51" s="15"/>
      <c r="RSN51" s="13"/>
      <c r="RSO51" s="9"/>
      <c r="RSP51" s="8"/>
      <c r="RSQ51" s="8"/>
      <c r="RSR51" s="13"/>
      <c r="RSS51" s="13"/>
      <c r="RST51" s="14"/>
      <c r="RSU51" s="15"/>
      <c r="RSV51" s="13"/>
      <c r="RSW51" s="9"/>
      <c r="RSX51" s="8"/>
      <c r="RSY51" s="8"/>
      <c r="RSZ51" s="13"/>
      <c r="RTA51" s="13"/>
      <c r="RTB51" s="14"/>
      <c r="RTC51" s="15"/>
      <c r="RTD51" s="13"/>
      <c r="RTE51" s="9"/>
      <c r="RTF51" s="8"/>
      <c r="RTG51" s="8"/>
      <c r="RTH51" s="13"/>
      <c r="RTI51" s="13"/>
      <c r="RTJ51" s="14"/>
      <c r="RTK51" s="15"/>
      <c r="RTL51" s="13"/>
      <c r="RTM51" s="9"/>
      <c r="RTN51" s="8"/>
      <c r="RTO51" s="8"/>
      <c r="RTP51" s="13"/>
      <c r="RTQ51" s="13"/>
      <c r="RTR51" s="14"/>
      <c r="RTS51" s="15"/>
      <c r="RTT51" s="13"/>
      <c r="RTU51" s="9"/>
      <c r="RTV51" s="8"/>
      <c r="RTW51" s="8"/>
      <c r="RTX51" s="13"/>
      <c r="RTY51" s="13"/>
      <c r="RTZ51" s="14"/>
      <c r="RUA51" s="15"/>
      <c r="RUB51" s="13"/>
      <c r="RUC51" s="9"/>
      <c r="RUD51" s="8"/>
      <c r="RUE51" s="8"/>
      <c r="RUF51" s="13"/>
      <c r="RUG51" s="13"/>
      <c r="RUH51" s="14"/>
      <c r="RUI51" s="15"/>
      <c r="RUJ51" s="13"/>
      <c r="RUK51" s="9"/>
      <c r="RUL51" s="8"/>
      <c r="RUM51" s="8"/>
      <c r="RUN51" s="13"/>
      <c r="RUO51" s="13"/>
      <c r="RUP51" s="14"/>
      <c r="RUQ51" s="15"/>
      <c r="RUR51" s="13"/>
      <c r="RUS51" s="9"/>
      <c r="RUT51" s="8"/>
      <c r="RUU51" s="8"/>
      <c r="RUV51" s="13"/>
      <c r="RUW51" s="13"/>
      <c r="RUX51" s="14"/>
      <c r="RUY51" s="15"/>
      <c r="RUZ51" s="13"/>
      <c r="RVA51" s="9"/>
      <c r="RVB51" s="8"/>
      <c r="RVC51" s="8"/>
      <c r="RVD51" s="13"/>
      <c r="RVE51" s="13"/>
      <c r="RVF51" s="14"/>
      <c r="RVG51" s="15"/>
      <c r="RVH51" s="13"/>
      <c r="RVI51" s="9"/>
      <c r="RVJ51" s="8"/>
      <c r="RVK51" s="8"/>
      <c r="RVL51" s="13"/>
      <c r="RVM51" s="13"/>
      <c r="RVN51" s="14"/>
      <c r="RVO51" s="15"/>
      <c r="RVP51" s="13"/>
      <c r="RVQ51" s="9"/>
      <c r="RVR51" s="8"/>
      <c r="RVS51" s="8"/>
      <c r="RVT51" s="13"/>
      <c r="RVU51" s="13"/>
      <c r="RVV51" s="14"/>
      <c r="RVW51" s="15"/>
      <c r="RVX51" s="13"/>
      <c r="RVY51" s="9"/>
      <c r="RVZ51" s="8"/>
      <c r="RWA51" s="8"/>
      <c r="RWB51" s="13"/>
      <c r="RWC51" s="13"/>
      <c r="RWD51" s="14"/>
      <c r="RWE51" s="15"/>
      <c r="RWF51" s="13"/>
      <c r="RWG51" s="9"/>
      <c r="RWH51" s="8"/>
      <c r="RWI51" s="8"/>
      <c r="RWJ51" s="13"/>
      <c r="RWK51" s="13"/>
      <c r="RWL51" s="14"/>
      <c r="RWM51" s="15"/>
      <c r="RWN51" s="13"/>
      <c r="RWO51" s="9"/>
      <c r="RWP51" s="8"/>
      <c r="RWQ51" s="8"/>
      <c r="RWR51" s="13"/>
      <c r="RWS51" s="13"/>
      <c r="RWT51" s="14"/>
      <c r="RWU51" s="15"/>
      <c r="RWV51" s="13"/>
      <c r="RWW51" s="9"/>
      <c r="RWX51" s="8"/>
      <c r="RWY51" s="8"/>
      <c r="RWZ51" s="13"/>
      <c r="RXA51" s="13"/>
      <c r="RXB51" s="14"/>
      <c r="RXC51" s="15"/>
      <c r="RXD51" s="13"/>
      <c r="RXE51" s="9"/>
      <c r="RXF51" s="8"/>
      <c r="RXG51" s="8"/>
      <c r="RXH51" s="13"/>
      <c r="RXI51" s="13"/>
      <c r="RXJ51" s="14"/>
      <c r="RXK51" s="15"/>
      <c r="RXL51" s="13"/>
      <c r="RXM51" s="9"/>
      <c r="RXN51" s="8"/>
      <c r="RXO51" s="8"/>
      <c r="RXP51" s="13"/>
      <c r="RXQ51" s="13"/>
      <c r="RXR51" s="14"/>
      <c r="RXS51" s="15"/>
      <c r="RXT51" s="13"/>
      <c r="RXU51" s="9"/>
      <c r="RXV51" s="8"/>
      <c r="RXW51" s="8"/>
      <c r="RXX51" s="13"/>
      <c r="RXY51" s="13"/>
      <c r="RXZ51" s="14"/>
      <c r="RYA51" s="15"/>
      <c r="RYB51" s="13"/>
      <c r="RYC51" s="9"/>
      <c r="RYD51" s="8"/>
      <c r="RYE51" s="8"/>
      <c r="RYF51" s="13"/>
      <c r="RYG51" s="13"/>
      <c r="RYH51" s="14"/>
      <c r="RYI51" s="15"/>
      <c r="RYJ51" s="13"/>
      <c r="RYK51" s="9"/>
      <c r="RYL51" s="8"/>
      <c r="RYM51" s="8"/>
      <c r="RYN51" s="13"/>
      <c r="RYO51" s="13"/>
      <c r="RYP51" s="14"/>
      <c r="RYQ51" s="15"/>
      <c r="RYR51" s="13"/>
      <c r="RYS51" s="9"/>
      <c r="RYT51" s="8"/>
      <c r="RYU51" s="8"/>
      <c r="RYV51" s="13"/>
      <c r="RYW51" s="13"/>
      <c r="RYX51" s="14"/>
      <c r="RYY51" s="15"/>
      <c r="RYZ51" s="13"/>
      <c r="RZA51" s="9"/>
      <c r="RZB51" s="8"/>
      <c r="RZC51" s="8"/>
      <c r="RZD51" s="13"/>
      <c r="RZE51" s="13"/>
      <c r="RZF51" s="14"/>
      <c r="RZG51" s="15"/>
      <c r="RZH51" s="13"/>
      <c r="RZI51" s="9"/>
      <c r="RZJ51" s="8"/>
      <c r="RZK51" s="8"/>
      <c r="RZL51" s="13"/>
      <c r="RZM51" s="13"/>
      <c r="RZN51" s="14"/>
      <c r="RZO51" s="15"/>
      <c r="RZP51" s="13"/>
      <c r="RZQ51" s="9"/>
      <c r="RZR51" s="8"/>
      <c r="RZS51" s="8"/>
      <c r="RZT51" s="13"/>
      <c r="RZU51" s="13"/>
      <c r="RZV51" s="14"/>
      <c r="RZW51" s="15"/>
      <c r="RZX51" s="13"/>
      <c r="RZY51" s="9"/>
      <c r="RZZ51" s="8"/>
      <c r="SAA51" s="8"/>
      <c r="SAB51" s="13"/>
      <c r="SAC51" s="13"/>
      <c r="SAD51" s="14"/>
      <c r="SAE51" s="15"/>
      <c r="SAF51" s="13"/>
      <c r="SAG51" s="9"/>
      <c r="SAH51" s="8"/>
      <c r="SAI51" s="8"/>
      <c r="SAJ51" s="13"/>
      <c r="SAK51" s="13"/>
      <c r="SAL51" s="14"/>
      <c r="SAM51" s="15"/>
      <c r="SAN51" s="13"/>
      <c r="SAO51" s="9"/>
      <c r="SAP51" s="8"/>
      <c r="SAQ51" s="8"/>
      <c r="SAR51" s="13"/>
      <c r="SAS51" s="13"/>
      <c r="SAT51" s="14"/>
      <c r="SAU51" s="15"/>
      <c r="SAV51" s="13"/>
      <c r="SAW51" s="9"/>
      <c r="SAX51" s="8"/>
      <c r="SAY51" s="8"/>
      <c r="SAZ51" s="13"/>
      <c r="SBA51" s="13"/>
      <c r="SBB51" s="14"/>
      <c r="SBC51" s="15"/>
      <c r="SBD51" s="13"/>
      <c r="SBE51" s="9"/>
      <c r="SBF51" s="8"/>
      <c r="SBG51" s="8"/>
      <c r="SBH51" s="13"/>
      <c r="SBI51" s="13"/>
      <c r="SBJ51" s="14"/>
      <c r="SBK51" s="15"/>
      <c r="SBL51" s="13"/>
      <c r="SBM51" s="9"/>
      <c r="SBN51" s="8"/>
      <c r="SBO51" s="8"/>
      <c r="SBP51" s="13"/>
      <c r="SBQ51" s="13"/>
      <c r="SBR51" s="14"/>
      <c r="SBS51" s="15"/>
      <c r="SBT51" s="13"/>
      <c r="SBU51" s="9"/>
      <c r="SBV51" s="8"/>
      <c r="SBW51" s="8"/>
      <c r="SBX51" s="13"/>
      <c r="SBY51" s="13"/>
      <c r="SBZ51" s="14"/>
      <c r="SCA51" s="15"/>
      <c r="SCB51" s="13"/>
      <c r="SCC51" s="9"/>
      <c r="SCD51" s="8"/>
      <c r="SCE51" s="8"/>
      <c r="SCF51" s="13"/>
      <c r="SCG51" s="13"/>
      <c r="SCH51" s="14"/>
      <c r="SCI51" s="15"/>
      <c r="SCJ51" s="13"/>
      <c r="SCK51" s="9"/>
      <c r="SCL51" s="8"/>
      <c r="SCM51" s="8"/>
      <c r="SCN51" s="13"/>
      <c r="SCO51" s="13"/>
      <c r="SCP51" s="14"/>
      <c r="SCQ51" s="15"/>
      <c r="SCR51" s="13"/>
      <c r="SCS51" s="9"/>
      <c r="SCT51" s="8"/>
      <c r="SCU51" s="8"/>
      <c r="SCV51" s="13"/>
      <c r="SCW51" s="13"/>
      <c r="SCX51" s="14"/>
      <c r="SCY51" s="15"/>
      <c r="SCZ51" s="13"/>
      <c r="SDA51" s="9"/>
      <c r="SDB51" s="8"/>
      <c r="SDC51" s="8"/>
      <c r="SDD51" s="13"/>
      <c r="SDE51" s="13"/>
      <c r="SDF51" s="14"/>
      <c r="SDG51" s="15"/>
      <c r="SDH51" s="13"/>
      <c r="SDI51" s="9"/>
      <c r="SDJ51" s="8"/>
      <c r="SDK51" s="8"/>
      <c r="SDL51" s="13"/>
      <c r="SDM51" s="13"/>
      <c r="SDN51" s="14"/>
      <c r="SDO51" s="15"/>
      <c r="SDP51" s="13"/>
      <c r="SDQ51" s="9"/>
      <c r="SDR51" s="8"/>
      <c r="SDS51" s="8"/>
      <c r="SDT51" s="13"/>
      <c r="SDU51" s="13"/>
      <c r="SDV51" s="14"/>
      <c r="SDW51" s="15"/>
      <c r="SDX51" s="13"/>
      <c r="SDY51" s="9"/>
      <c r="SDZ51" s="8"/>
      <c r="SEA51" s="8"/>
      <c r="SEB51" s="13"/>
      <c r="SEC51" s="13"/>
      <c r="SED51" s="14"/>
      <c r="SEE51" s="15"/>
      <c r="SEF51" s="13"/>
      <c r="SEG51" s="9"/>
      <c r="SEH51" s="8"/>
      <c r="SEI51" s="8"/>
      <c r="SEJ51" s="13"/>
      <c r="SEK51" s="13"/>
      <c r="SEL51" s="14"/>
      <c r="SEM51" s="15"/>
      <c r="SEN51" s="13"/>
      <c r="SEO51" s="9"/>
      <c r="SEP51" s="8"/>
      <c r="SEQ51" s="8"/>
      <c r="SER51" s="13"/>
      <c r="SES51" s="13"/>
      <c r="SET51" s="14"/>
      <c r="SEU51" s="15"/>
      <c r="SEV51" s="13"/>
      <c r="SEW51" s="9"/>
      <c r="SEX51" s="8"/>
      <c r="SEY51" s="8"/>
      <c r="SEZ51" s="13"/>
      <c r="SFA51" s="13"/>
      <c r="SFB51" s="14"/>
      <c r="SFC51" s="15"/>
      <c r="SFD51" s="13"/>
      <c r="SFE51" s="9"/>
      <c r="SFF51" s="8"/>
      <c r="SFG51" s="8"/>
      <c r="SFH51" s="13"/>
      <c r="SFI51" s="13"/>
      <c r="SFJ51" s="14"/>
      <c r="SFK51" s="15"/>
      <c r="SFL51" s="13"/>
      <c r="SFM51" s="9"/>
      <c r="SFN51" s="8"/>
      <c r="SFO51" s="8"/>
      <c r="SFP51" s="13"/>
      <c r="SFQ51" s="13"/>
      <c r="SFR51" s="14"/>
      <c r="SFS51" s="15"/>
      <c r="SFT51" s="13"/>
      <c r="SFU51" s="9"/>
      <c r="SFV51" s="8"/>
      <c r="SFW51" s="8"/>
      <c r="SFX51" s="13"/>
      <c r="SFY51" s="13"/>
      <c r="SFZ51" s="14"/>
      <c r="SGA51" s="15"/>
      <c r="SGB51" s="13"/>
      <c r="SGC51" s="9"/>
      <c r="SGD51" s="8"/>
      <c r="SGE51" s="8"/>
      <c r="SGF51" s="13"/>
      <c r="SGG51" s="13"/>
      <c r="SGH51" s="14"/>
      <c r="SGI51" s="15"/>
      <c r="SGJ51" s="13"/>
      <c r="SGK51" s="9"/>
      <c r="SGL51" s="8"/>
      <c r="SGM51" s="8"/>
      <c r="SGN51" s="13"/>
      <c r="SGO51" s="13"/>
      <c r="SGP51" s="14"/>
      <c r="SGQ51" s="15"/>
      <c r="SGR51" s="13"/>
      <c r="SGS51" s="9"/>
      <c r="SGT51" s="8"/>
      <c r="SGU51" s="8"/>
      <c r="SGV51" s="13"/>
      <c r="SGW51" s="13"/>
      <c r="SGX51" s="14"/>
      <c r="SGY51" s="15"/>
      <c r="SGZ51" s="13"/>
      <c r="SHA51" s="9"/>
      <c r="SHB51" s="8"/>
      <c r="SHC51" s="8"/>
      <c r="SHD51" s="13"/>
      <c r="SHE51" s="13"/>
      <c r="SHF51" s="14"/>
      <c r="SHG51" s="15"/>
      <c r="SHH51" s="13"/>
      <c r="SHI51" s="9"/>
      <c r="SHJ51" s="8"/>
      <c r="SHK51" s="8"/>
      <c r="SHL51" s="13"/>
      <c r="SHM51" s="13"/>
      <c r="SHN51" s="14"/>
      <c r="SHO51" s="15"/>
      <c r="SHP51" s="13"/>
      <c r="SHQ51" s="9"/>
      <c r="SHR51" s="8"/>
      <c r="SHS51" s="8"/>
      <c r="SHT51" s="13"/>
      <c r="SHU51" s="13"/>
      <c r="SHV51" s="14"/>
      <c r="SHW51" s="15"/>
      <c r="SHX51" s="13"/>
      <c r="SHY51" s="9"/>
      <c r="SHZ51" s="8"/>
      <c r="SIA51" s="8"/>
      <c r="SIB51" s="13"/>
      <c r="SIC51" s="13"/>
      <c r="SID51" s="14"/>
      <c r="SIE51" s="15"/>
      <c r="SIF51" s="13"/>
      <c r="SIG51" s="9"/>
      <c r="SIH51" s="8"/>
      <c r="SII51" s="8"/>
      <c r="SIJ51" s="13"/>
      <c r="SIK51" s="13"/>
      <c r="SIL51" s="14"/>
      <c r="SIM51" s="15"/>
      <c r="SIN51" s="13"/>
      <c r="SIO51" s="9"/>
      <c r="SIP51" s="8"/>
      <c r="SIQ51" s="8"/>
      <c r="SIR51" s="13"/>
      <c r="SIS51" s="13"/>
      <c r="SIT51" s="14"/>
      <c r="SIU51" s="15"/>
      <c r="SIV51" s="13"/>
      <c r="SIW51" s="9"/>
      <c r="SIX51" s="8"/>
      <c r="SIY51" s="8"/>
      <c r="SIZ51" s="13"/>
      <c r="SJA51" s="13"/>
      <c r="SJB51" s="14"/>
      <c r="SJC51" s="15"/>
      <c r="SJD51" s="13"/>
      <c r="SJE51" s="9"/>
      <c r="SJF51" s="8"/>
      <c r="SJG51" s="8"/>
      <c r="SJH51" s="13"/>
      <c r="SJI51" s="13"/>
      <c r="SJJ51" s="14"/>
      <c r="SJK51" s="15"/>
      <c r="SJL51" s="13"/>
      <c r="SJM51" s="9"/>
      <c r="SJN51" s="8"/>
      <c r="SJO51" s="8"/>
      <c r="SJP51" s="13"/>
      <c r="SJQ51" s="13"/>
      <c r="SJR51" s="14"/>
      <c r="SJS51" s="15"/>
      <c r="SJT51" s="13"/>
      <c r="SJU51" s="9"/>
      <c r="SJV51" s="8"/>
      <c r="SJW51" s="8"/>
      <c r="SJX51" s="13"/>
      <c r="SJY51" s="13"/>
      <c r="SJZ51" s="14"/>
      <c r="SKA51" s="15"/>
      <c r="SKB51" s="13"/>
      <c r="SKC51" s="9"/>
      <c r="SKD51" s="8"/>
      <c r="SKE51" s="8"/>
      <c r="SKF51" s="13"/>
      <c r="SKG51" s="13"/>
      <c r="SKH51" s="14"/>
      <c r="SKI51" s="15"/>
      <c r="SKJ51" s="13"/>
      <c r="SKK51" s="9"/>
      <c r="SKL51" s="8"/>
      <c r="SKM51" s="8"/>
      <c r="SKN51" s="13"/>
      <c r="SKO51" s="13"/>
      <c r="SKP51" s="14"/>
      <c r="SKQ51" s="15"/>
      <c r="SKR51" s="13"/>
      <c r="SKS51" s="9"/>
      <c r="SKT51" s="8"/>
      <c r="SKU51" s="8"/>
      <c r="SKV51" s="13"/>
      <c r="SKW51" s="13"/>
      <c r="SKX51" s="14"/>
      <c r="SKY51" s="15"/>
      <c r="SKZ51" s="13"/>
      <c r="SLA51" s="9"/>
      <c r="SLB51" s="8"/>
      <c r="SLC51" s="8"/>
      <c r="SLD51" s="13"/>
      <c r="SLE51" s="13"/>
      <c r="SLF51" s="14"/>
      <c r="SLG51" s="15"/>
      <c r="SLH51" s="13"/>
      <c r="SLI51" s="9"/>
      <c r="SLJ51" s="8"/>
      <c r="SLK51" s="8"/>
      <c r="SLL51" s="13"/>
      <c r="SLM51" s="13"/>
      <c r="SLN51" s="14"/>
      <c r="SLO51" s="15"/>
      <c r="SLP51" s="13"/>
      <c r="SLQ51" s="9"/>
      <c r="SLR51" s="8"/>
      <c r="SLS51" s="8"/>
      <c r="SLT51" s="13"/>
      <c r="SLU51" s="13"/>
      <c r="SLV51" s="14"/>
      <c r="SLW51" s="15"/>
      <c r="SLX51" s="13"/>
      <c r="SLY51" s="9"/>
      <c r="SLZ51" s="8"/>
      <c r="SMA51" s="8"/>
      <c r="SMB51" s="13"/>
      <c r="SMC51" s="13"/>
      <c r="SMD51" s="14"/>
      <c r="SME51" s="15"/>
      <c r="SMF51" s="13"/>
      <c r="SMG51" s="9"/>
      <c r="SMH51" s="8"/>
      <c r="SMI51" s="8"/>
      <c r="SMJ51" s="13"/>
      <c r="SMK51" s="13"/>
      <c r="SML51" s="14"/>
      <c r="SMM51" s="15"/>
      <c r="SMN51" s="13"/>
      <c r="SMO51" s="9"/>
      <c r="SMP51" s="8"/>
      <c r="SMQ51" s="8"/>
      <c r="SMR51" s="13"/>
      <c r="SMS51" s="13"/>
      <c r="SMT51" s="14"/>
      <c r="SMU51" s="15"/>
      <c r="SMV51" s="13"/>
      <c r="SMW51" s="9"/>
      <c r="SMX51" s="8"/>
      <c r="SMY51" s="8"/>
      <c r="SMZ51" s="13"/>
      <c r="SNA51" s="13"/>
      <c r="SNB51" s="14"/>
      <c r="SNC51" s="15"/>
      <c r="SND51" s="13"/>
      <c r="SNE51" s="9"/>
      <c r="SNF51" s="8"/>
      <c r="SNG51" s="8"/>
      <c r="SNH51" s="13"/>
      <c r="SNI51" s="13"/>
      <c r="SNJ51" s="14"/>
      <c r="SNK51" s="15"/>
      <c r="SNL51" s="13"/>
      <c r="SNM51" s="9"/>
      <c r="SNN51" s="8"/>
      <c r="SNO51" s="8"/>
      <c r="SNP51" s="13"/>
      <c r="SNQ51" s="13"/>
      <c r="SNR51" s="14"/>
      <c r="SNS51" s="15"/>
      <c r="SNT51" s="13"/>
      <c r="SNU51" s="9"/>
      <c r="SNV51" s="8"/>
      <c r="SNW51" s="8"/>
      <c r="SNX51" s="13"/>
      <c r="SNY51" s="13"/>
      <c r="SNZ51" s="14"/>
      <c r="SOA51" s="15"/>
      <c r="SOB51" s="13"/>
      <c r="SOC51" s="9"/>
      <c r="SOD51" s="8"/>
      <c r="SOE51" s="8"/>
      <c r="SOF51" s="13"/>
      <c r="SOG51" s="13"/>
      <c r="SOH51" s="14"/>
      <c r="SOI51" s="15"/>
      <c r="SOJ51" s="13"/>
      <c r="SOK51" s="9"/>
      <c r="SOL51" s="8"/>
      <c r="SOM51" s="8"/>
      <c r="SON51" s="13"/>
      <c r="SOO51" s="13"/>
      <c r="SOP51" s="14"/>
      <c r="SOQ51" s="15"/>
      <c r="SOR51" s="13"/>
      <c r="SOS51" s="9"/>
      <c r="SOT51" s="8"/>
      <c r="SOU51" s="8"/>
      <c r="SOV51" s="13"/>
      <c r="SOW51" s="13"/>
      <c r="SOX51" s="14"/>
      <c r="SOY51" s="15"/>
      <c r="SOZ51" s="13"/>
      <c r="SPA51" s="9"/>
      <c r="SPB51" s="8"/>
      <c r="SPC51" s="8"/>
      <c r="SPD51" s="13"/>
      <c r="SPE51" s="13"/>
      <c r="SPF51" s="14"/>
      <c r="SPG51" s="15"/>
      <c r="SPH51" s="13"/>
      <c r="SPI51" s="9"/>
      <c r="SPJ51" s="8"/>
      <c r="SPK51" s="8"/>
      <c r="SPL51" s="13"/>
      <c r="SPM51" s="13"/>
      <c r="SPN51" s="14"/>
      <c r="SPO51" s="15"/>
      <c r="SPP51" s="13"/>
      <c r="SPQ51" s="9"/>
      <c r="SPR51" s="8"/>
      <c r="SPS51" s="8"/>
      <c r="SPT51" s="13"/>
      <c r="SPU51" s="13"/>
      <c r="SPV51" s="14"/>
      <c r="SPW51" s="15"/>
      <c r="SPX51" s="13"/>
      <c r="SPY51" s="9"/>
      <c r="SPZ51" s="8"/>
      <c r="SQA51" s="8"/>
      <c r="SQB51" s="13"/>
      <c r="SQC51" s="13"/>
      <c r="SQD51" s="14"/>
      <c r="SQE51" s="15"/>
      <c r="SQF51" s="13"/>
      <c r="SQG51" s="9"/>
      <c r="SQH51" s="8"/>
      <c r="SQI51" s="8"/>
      <c r="SQJ51" s="13"/>
      <c r="SQK51" s="13"/>
      <c r="SQL51" s="14"/>
      <c r="SQM51" s="15"/>
      <c r="SQN51" s="13"/>
      <c r="SQO51" s="9"/>
      <c r="SQP51" s="8"/>
      <c r="SQQ51" s="8"/>
      <c r="SQR51" s="13"/>
      <c r="SQS51" s="13"/>
      <c r="SQT51" s="14"/>
      <c r="SQU51" s="15"/>
      <c r="SQV51" s="13"/>
      <c r="SQW51" s="9"/>
      <c r="SQX51" s="8"/>
      <c r="SQY51" s="8"/>
      <c r="SQZ51" s="13"/>
      <c r="SRA51" s="13"/>
      <c r="SRB51" s="14"/>
      <c r="SRC51" s="15"/>
      <c r="SRD51" s="13"/>
      <c r="SRE51" s="9"/>
      <c r="SRF51" s="8"/>
      <c r="SRG51" s="8"/>
      <c r="SRH51" s="13"/>
      <c r="SRI51" s="13"/>
      <c r="SRJ51" s="14"/>
      <c r="SRK51" s="15"/>
      <c r="SRL51" s="13"/>
      <c r="SRM51" s="9"/>
      <c r="SRN51" s="8"/>
      <c r="SRO51" s="8"/>
      <c r="SRP51" s="13"/>
      <c r="SRQ51" s="13"/>
      <c r="SRR51" s="14"/>
      <c r="SRS51" s="15"/>
      <c r="SRT51" s="13"/>
      <c r="SRU51" s="9"/>
      <c r="SRV51" s="8"/>
      <c r="SRW51" s="8"/>
      <c r="SRX51" s="13"/>
      <c r="SRY51" s="13"/>
      <c r="SRZ51" s="14"/>
      <c r="SSA51" s="15"/>
      <c r="SSB51" s="13"/>
      <c r="SSC51" s="9"/>
      <c r="SSD51" s="8"/>
      <c r="SSE51" s="8"/>
      <c r="SSF51" s="13"/>
      <c r="SSG51" s="13"/>
      <c r="SSH51" s="14"/>
      <c r="SSI51" s="15"/>
      <c r="SSJ51" s="13"/>
      <c r="SSK51" s="9"/>
      <c r="SSL51" s="8"/>
      <c r="SSM51" s="8"/>
      <c r="SSN51" s="13"/>
      <c r="SSO51" s="13"/>
      <c r="SSP51" s="14"/>
      <c r="SSQ51" s="15"/>
      <c r="SSR51" s="13"/>
      <c r="SSS51" s="9"/>
      <c r="SST51" s="8"/>
      <c r="SSU51" s="8"/>
      <c r="SSV51" s="13"/>
      <c r="SSW51" s="13"/>
      <c r="SSX51" s="14"/>
      <c r="SSY51" s="15"/>
      <c r="SSZ51" s="13"/>
      <c r="STA51" s="9"/>
      <c r="STB51" s="8"/>
      <c r="STC51" s="8"/>
      <c r="STD51" s="13"/>
      <c r="STE51" s="13"/>
      <c r="STF51" s="14"/>
      <c r="STG51" s="15"/>
      <c r="STH51" s="13"/>
      <c r="STI51" s="9"/>
      <c r="STJ51" s="8"/>
      <c r="STK51" s="8"/>
      <c r="STL51" s="13"/>
      <c r="STM51" s="13"/>
      <c r="STN51" s="14"/>
      <c r="STO51" s="15"/>
      <c r="STP51" s="13"/>
      <c r="STQ51" s="9"/>
      <c r="STR51" s="8"/>
      <c r="STS51" s="8"/>
      <c r="STT51" s="13"/>
      <c r="STU51" s="13"/>
      <c r="STV51" s="14"/>
      <c r="STW51" s="15"/>
      <c r="STX51" s="13"/>
      <c r="STY51" s="9"/>
      <c r="STZ51" s="8"/>
      <c r="SUA51" s="8"/>
      <c r="SUB51" s="13"/>
      <c r="SUC51" s="13"/>
      <c r="SUD51" s="14"/>
      <c r="SUE51" s="15"/>
      <c r="SUF51" s="13"/>
      <c r="SUG51" s="9"/>
      <c r="SUH51" s="8"/>
      <c r="SUI51" s="8"/>
      <c r="SUJ51" s="13"/>
      <c r="SUK51" s="13"/>
      <c r="SUL51" s="14"/>
      <c r="SUM51" s="15"/>
      <c r="SUN51" s="13"/>
      <c r="SUO51" s="9"/>
      <c r="SUP51" s="8"/>
      <c r="SUQ51" s="8"/>
      <c r="SUR51" s="13"/>
      <c r="SUS51" s="13"/>
      <c r="SUT51" s="14"/>
      <c r="SUU51" s="15"/>
      <c r="SUV51" s="13"/>
      <c r="SUW51" s="9"/>
      <c r="SUX51" s="8"/>
      <c r="SUY51" s="8"/>
      <c r="SUZ51" s="13"/>
      <c r="SVA51" s="13"/>
      <c r="SVB51" s="14"/>
      <c r="SVC51" s="15"/>
      <c r="SVD51" s="13"/>
      <c r="SVE51" s="9"/>
      <c r="SVF51" s="8"/>
      <c r="SVG51" s="8"/>
      <c r="SVH51" s="13"/>
      <c r="SVI51" s="13"/>
      <c r="SVJ51" s="14"/>
      <c r="SVK51" s="15"/>
      <c r="SVL51" s="13"/>
      <c r="SVM51" s="9"/>
      <c r="SVN51" s="8"/>
      <c r="SVO51" s="8"/>
      <c r="SVP51" s="13"/>
      <c r="SVQ51" s="13"/>
      <c r="SVR51" s="14"/>
      <c r="SVS51" s="15"/>
      <c r="SVT51" s="13"/>
      <c r="SVU51" s="9"/>
      <c r="SVV51" s="8"/>
      <c r="SVW51" s="8"/>
      <c r="SVX51" s="13"/>
      <c r="SVY51" s="13"/>
      <c r="SVZ51" s="14"/>
      <c r="SWA51" s="15"/>
      <c r="SWB51" s="13"/>
      <c r="SWC51" s="9"/>
      <c r="SWD51" s="8"/>
      <c r="SWE51" s="8"/>
      <c r="SWF51" s="13"/>
      <c r="SWG51" s="13"/>
      <c r="SWH51" s="14"/>
      <c r="SWI51" s="15"/>
      <c r="SWJ51" s="13"/>
      <c r="SWK51" s="9"/>
      <c r="SWL51" s="8"/>
      <c r="SWM51" s="8"/>
      <c r="SWN51" s="13"/>
      <c r="SWO51" s="13"/>
      <c r="SWP51" s="14"/>
      <c r="SWQ51" s="15"/>
      <c r="SWR51" s="13"/>
      <c r="SWS51" s="9"/>
      <c r="SWT51" s="8"/>
      <c r="SWU51" s="8"/>
      <c r="SWV51" s="13"/>
      <c r="SWW51" s="13"/>
      <c r="SWX51" s="14"/>
      <c r="SWY51" s="15"/>
      <c r="SWZ51" s="13"/>
      <c r="SXA51" s="9"/>
      <c r="SXB51" s="8"/>
      <c r="SXC51" s="8"/>
      <c r="SXD51" s="13"/>
      <c r="SXE51" s="13"/>
      <c r="SXF51" s="14"/>
      <c r="SXG51" s="15"/>
      <c r="SXH51" s="13"/>
      <c r="SXI51" s="9"/>
      <c r="SXJ51" s="8"/>
      <c r="SXK51" s="8"/>
      <c r="SXL51" s="13"/>
      <c r="SXM51" s="13"/>
      <c r="SXN51" s="14"/>
      <c r="SXO51" s="15"/>
      <c r="SXP51" s="13"/>
      <c r="SXQ51" s="9"/>
      <c r="SXR51" s="8"/>
      <c r="SXS51" s="8"/>
      <c r="SXT51" s="13"/>
      <c r="SXU51" s="13"/>
      <c r="SXV51" s="14"/>
      <c r="SXW51" s="15"/>
      <c r="SXX51" s="13"/>
      <c r="SXY51" s="9"/>
      <c r="SXZ51" s="8"/>
      <c r="SYA51" s="8"/>
      <c r="SYB51" s="13"/>
      <c r="SYC51" s="13"/>
      <c r="SYD51" s="14"/>
      <c r="SYE51" s="15"/>
      <c r="SYF51" s="13"/>
      <c r="SYG51" s="9"/>
      <c r="SYH51" s="8"/>
      <c r="SYI51" s="8"/>
      <c r="SYJ51" s="13"/>
      <c r="SYK51" s="13"/>
      <c r="SYL51" s="14"/>
      <c r="SYM51" s="15"/>
      <c r="SYN51" s="13"/>
      <c r="SYO51" s="9"/>
      <c r="SYP51" s="8"/>
      <c r="SYQ51" s="8"/>
      <c r="SYR51" s="13"/>
      <c r="SYS51" s="13"/>
      <c r="SYT51" s="14"/>
      <c r="SYU51" s="15"/>
      <c r="SYV51" s="13"/>
      <c r="SYW51" s="9"/>
      <c r="SYX51" s="8"/>
      <c r="SYY51" s="8"/>
      <c r="SYZ51" s="13"/>
      <c r="SZA51" s="13"/>
      <c r="SZB51" s="14"/>
      <c r="SZC51" s="15"/>
      <c r="SZD51" s="13"/>
      <c r="SZE51" s="9"/>
      <c r="SZF51" s="8"/>
      <c r="SZG51" s="8"/>
      <c r="SZH51" s="13"/>
      <c r="SZI51" s="13"/>
      <c r="SZJ51" s="14"/>
      <c r="SZK51" s="15"/>
      <c r="SZL51" s="13"/>
      <c r="SZM51" s="9"/>
      <c r="SZN51" s="8"/>
      <c r="SZO51" s="8"/>
      <c r="SZP51" s="13"/>
      <c r="SZQ51" s="13"/>
      <c r="SZR51" s="14"/>
      <c r="SZS51" s="15"/>
      <c r="SZT51" s="13"/>
      <c r="SZU51" s="9"/>
      <c r="SZV51" s="8"/>
      <c r="SZW51" s="8"/>
      <c r="SZX51" s="13"/>
      <c r="SZY51" s="13"/>
      <c r="SZZ51" s="14"/>
      <c r="TAA51" s="15"/>
      <c r="TAB51" s="13"/>
      <c r="TAC51" s="9"/>
      <c r="TAD51" s="8"/>
      <c r="TAE51" s="8"/>
      <c r="TAF51" s="13"/>
      <c r="TAG51" s="13"/>
      <c r="TAH51" s="14"/>
      <c r="TAI51" s="15"/>
      <c r="TAJ51" s="13"/>
      <c r="TAK51" s="9"/>
      <c r="TAL51" s="8"/>
      <c r="TAM51" s="8"/>
      <c r="TAN51" s="13"/>
      <c r="TAO51" s="13"/>
      <c r="TAP51" s="14"/>
      <c r="TAQ51" s="15"/>
      <c r="TAR51" s="13"/>
      <c r="TAS51" s="9"/>
      <c r="TAT51" s="8"/>
      <c r="TAU51" s="8"/>
      <c r="TAV51" s="13"/>
      <c r="TAW51" s="13"/>
      <c r="TAX51" s="14"/>
      <c r="TAY51" s="15"/>
      <c r="TAZ51" s="13"/>
      <c r="TBA51" s="9"/>
      <c r="TBB51" s="8"/>
      <c r="TBC51" s="8"/>
      <c r="TBD51" s="13"/>
      <c r="TBE51" s="13"/>
      <c r="TBF51" s="14"/>
      <c r="TBG51" s="15"/>
      <c r="TBH51" s="13"/>
      <c r="TBI51" s="9"/>
      <c r="TBJ51" s="8"/>
      <c r="TBK51" s="8"/>
      <c r="TBL51" s="13"/>
      <c r="TBM51" s="13"/>
      <c r="TBN51" s="14"/>
      <c r="TBO51" s="15"/>
      <c r="TBP51" s="13"/>
      <c r="TBQ51" s="9"/>
      <c r="TBR51" s="8"/>
      <c r="TBS51" s="8"/>
      <c r="TBT51" s="13"/>
      <c r="TBU51" s="13"/>
      <c r="TBV51" s="14"/>
      <c r="TBW51" s="15"/>
      <c r="TBX51" s="13"/>
      <c r="TBY51" s="9"/>
      <c r="TBZ51" s="8"/>
      <c r="TCA51" s="8"/>
      <c r="TCB51" s="13"/>
      <c r="TCC51" s="13"/>
      <c r="TCD51" s="14"/>
      <c r="TCE51" s="15"/>
      <c r="TCF51" s="13"/>
      <c r="TCG51" s="9"/>
      <c r="TCH51" s="8"/>
      <c r="TCI51" s="8"/>
      <c r="TCJ51" s="13"/>
      <c r="TCK51" s="13"/>
      <c r="TCL51" s="14"/>
      <c r="TCM51" s="15"/>
      <c r="TCN51" s="13"/>
      <c r="TCO51" s="9"/>
      <c r="TCP51" s="8"/>
      <c r="TCQ51" s="8"/>
      <c r="TCR51" s="13"/>
      <c r="TCS51" s="13"/>
      <c r="TCT51" s="14"/>
      <c r="TCU51" s="15"/>
      <c r="TCV51" s="13"/>
      <c r="TCW51" s="9"/>
      <c r="TCX51" s="8"/>
      <c r="TCY51" s="8"/>
      <c r="TCZ51" s="13"/>
      <c r="TDA51" s="13"/>
      <c r="TDB51" s="14"/>
      <c r="TDC51" s="15"/>
      <c r="TDD51" s="13"/>
      <c r="TDE51" s="9"/>
      <c r="TDF51" s="8"/>
      <c r="TDG51" s="8"/>
      <c r="TDH51" s="13"/>
      <c r="TDI51" s="13"/>
      <c r="TDJ51" s="14"/>
      <c r="TDK51" s="15"/>
      <c r="TDL51" s="13"/>
      <c r="TDM51" s="9"/>
      <c r="TDN51" s="8"/>
      <c r="TDO51" s="8"/>
      <c r="TDP51" s="13"/>
      <c r="TDQ51" s="13"/>
      <c r="TDR51" s="14"/>
      <c r="TDS51" s="15"/>
      <c r="TDT51" s="13"/>
      <c r="TDU51" s="9"/>
      <c r="TDV51" s="8"/>
      <c r="TDW51" s="8"/>
      <c r="TDX51" s="13"/>
      <c r="TDY51" s="13"/>
      <c r="TDZ51" s="14"/>
      <c r="TEA51" s="15"/>
      <c r="TEB51" s="13"/>
      <c r="TEC51" s="9"/>
      <c r="TED51" s="8"/>
      <c r="TEE51" s="8"/>
      <c r="TEF51" s="13"/>
      <c r="TEG51" s="13"/>
      <c r="TEH51" s="14"/>
      <c r="TEI51" s="15"/>
      <c r="TEJ51" s="13"/>
      <c r="TEK51" s="9"/>
      <c r="TEL51" s="8"/>
      <c r="TEM51" s="8"/>
      <c r="TEN51" s="13"/>
      <c r="TEO51" s="13"/>
      <c r="TEP51" s="14"/>
      <c r="TEQ51" s="15"/>
      <c r="TER51" s="13"/>
      <c r="TES51" s="9"/>
      <c r="TET51" s="8"/>
      <c r="TEU51" s="8"/>
      <c r="TEV51" s="13"/>
      <c r="TEW51" s="13"/>
      <c r="TEX51" s="14"/>
      <c r="TEY51" s="15"/>
      <c r="TEZ51" s="13"/>
      <c r="TFA51" s="9"/>
      <c r="TFB51" s="8"/>
      <c r="TFC51" s="8"/>
      <c r="TFD51" s="13"/>
      <c r="TFE51" s="13"/>
      <c r="TFF51" s="14"/>
      <c r="TFG51" s="15"/>
      <c r="TFH51" s="13"/>
      <c r="TFI51" s="9"/>
      <c r="TFJ51" s="8"/>
      <c r="TFK51" s="8"/>
      <c r="TFL51" s="13"/>
      <c r="TFM51" s="13"/>
      <c r="TFN51" s="14"/>
      <c r="TFO51" s="15"/>
      <c r="TFP51" s="13"/>
      <c r="TFQ51" s="9"/>
      <c r="TFR51" s="8"/>
      <c r="TFS51" s="8"/>
      <c r="TFT51" s="13"/>
      <c r="TFU51" s="13"/>
      <c r="TFV51" s="14"/>
      <c r="TFW51" s="15"/>
      <c r="TFX51" s="13"/>
      <c r="TFY51" s="9"/>
      <c r="TFZ51" s="8"/>
      <c r="TGA51" s="8"/>
      <c r="TGB51" s="13"/>
      <c r="TGC51" s="13"/>
      <c r="TGD51" s="14"/>
      <c r="TGE51" s="15"/>
      <c r="TGF51" s="13"/>
      <c r="TGG51" s="9"/>
      <c r="TGH51" s="8"/>
      <c r="TGI51" s="8"/>
      <c r="TGJ51" s="13"/>
      <c r="TGK51" s="13"/>
      <c r="TGL51" s="14"/>
      <c r="TGM51" s="15"/>
      <c r="TGN51" s="13"/>
      <c r="TGO51" s="9"/>
      <c r="TGP51" s="8"/>
      <c r="TGQ51" s="8"/>
      <c r="TGR51" s="13"/>
      <c r="TGS51" s="13"/>
      <c r="TGT51" s="14"/>
      <c r="TGU51" s="15"/>
      <c r="TGV51" s="13"/>
      <c r="TGW51" s="9"/>
      <c r="TGX51" s="8"/>
      <c r="TGY51" s="8"/>
      <c r="TGZ51" s="13"/>
      <c r="THA51" s="13"/>
      <c r="THB51" s="14"/>
      <c r="THC51" s="15"/>
      <c r="THD51" s="13"/>
      <c r="THE51" s="9"/>
      <c r="THF51" s="8"/>
      <c r="THG51" s="8"/>
      <c r="THH51" s="13"/>
      <c r="THI51" s="13"/>
      <c r="THJ51" s="14"/>
      <c r="THK51" s="15"/>
      <c r="THL51" s="13"/>
      <c r="THM51" s="9"/>
      <c r="THN51" s="8"/>
      <c r="THO51" s="8"/>
      <c r="THP51" s="13"/>
      <c r="THQ51" s="13"/>
      <c r="THR51" s="14"/>
      <c r="THS51" s="15"/>
      <c r="THT51" s="13"/>
      <c r="THU51" s="9"/>
      <c r="THV51" s="8"/>
      <c r="THW51" s="8"/>
      <c r="THX51" s="13"/>
      <c r="THY51" s="13"/>
      <c r="THZ51" s="14"/>
      <c r="TIA51" s="15"/>
      <c r="TIB51" s="13"/>
      <c r="TIC51" s="9"/>
      <c r="TID51" s="8"/>
      <c r="TIE51" s="8"/>
      <c r="TIF51" s="13"/>
      <c r="TIG51" s="13"/>
      <c r="TIH51" s="14"/>
      <c r="TII51" s="15"/>
      <c r="TIJ51" s="13"/>
      <c r="TIK51" s="9"/>
      <c r="TIL51" s="8"/>
      <c r="TIM51" s="8"/>
      <c r="TIN51" s="13"/>
      <c r="TIO51" s="13"/>
      <c r="TIP51" s="14"/>
      <c r="TIQ51" s="15"/>
      <c r="TIR51" s="13"/>
      <c r="TIS51" s="9"/>
      <c r="TIT51" s="8"/>
      <c r="TIU51" s="8"/>
      <c r="TIV51" s="13"/>
      <c r="TIW51" s="13"/>
      <c r="TIX51" s="14"/>
      <c r="TIY51" s="15"/>
      <c r="TIZ51" s="13"/>
      <c r="TJA51" s="9"/>
      <c r="TJB51" s="8"/>
      <c r="TJC51" s="8"/>
      <c r="TJD51" s="13"/>
      <c r="TJE51" s="13"/>
      <c r="TJF51" s="14"/>
      <c r="TJG51" s="15"/>
      <c r="TJH51" s="13"/>
      <c r="TJI51" s="9"/>
      <c r="TJJ51" s="8"/>
      <c r="TJK51" s="8"/>
      <c r="TJL51" s="13"/>
      <c r="TJM51" s="13"/>
      <c r="TJN51" s="14"/>
      <c r="TJO51" s="15"/>
      <c r="TJP51" s="13"/>
      <c r="TJQ51" s="9"/>
      <c r="TJR51" s="8"/>
      <c r="TJS51" s="8"/>
      <c r="TJT51" s="13"/>
      <c r="TJU51" s="13"/>
      <c r="TJV51" s="14"/>
      <c r="TJW51" s="15"/>
      <c r="TJX51" s="13"/>
      <c r="TJY51" s="9"/>
      <c r="TJZ51" s="8"/>
      <c r="TKA51" s="8"/>
      <c r="TKB51" s="13"/>
      <c r="TKC51" s="13"/>
      <c r="TKD51" s="14"/>
      <c r="TKE51" s="15"/>
      <c r="TKF51" s="13"/>
      <c r="TKG51" s="9"/>
      <c r="TKH51" s="8"/>
      <c r="TKI51" s="8"/>
      <c r="TKJ51" s="13"/>
      <c r="TKK51" s="13"/>
      <c r="TKL51" s="14"/>
      <c r="TKM51" s="15"/>
      <c r="TKN51" s="13"/>
      <c r="TKO51" s="9"/>
      <c r="TKP51" s="8"/>
      <c r="TKQ51" s="8"/>
      <c r="TKR51" s="13"/>
      <c r="TKS51" s="13"/>
      <c r="TKT51" s="14"/>
      <c r="TKU51" s="15"/>
      <c r="TKV51" s="13"/>
      <c r="TKW51" s="9"/>
      <c r="TKX51" s="8"/>
      <c r="TKY51" s="8"/>
      <c r="TKZ51" s="13"/>
      <c r="TLA51" s="13"/>
      <c r="TLB51" s="14"/>
      <c r="TLC51" s="15"/>
      <c r="TLD51" s="13"/>
      <c r="TLE51" s="9"/>
      <c r="TLF51" s="8"/>
      <c r="TLG51" s="8"/>
      <c r="TLH51" s="13"/>
      <c r="TLI51" s="13"/>
      <c r="TLJ51" s="14"/>
      <c r="TLK51" s="15"/>
      <c r="TLL51" s="13"/>
      <c r="TLM51" s="9"/>
      <c r="TLN51" s="8"/>
      <c r="TLO51" s="8"/>
      <c r="TLP51" s="13"/>
      <c r="TLQ51" s="13"/>
      <c r="TLR51" s="14"/>
      <c r="TLS51" s="15"/>
      <c r="TLT51" s="13"/>
      <c r="TLU51" s="9"/>
      <c r="TLV51" s="8"/>
      <c r="TLW51" s="8"/>
      <c r="TLX51" s="13"/>
      <c r="TLY51" s="13"/>
      <c r="TLZ51" s="14"/>
      <c r="TMA51" s="15"/>
      <c r="TMB51" s="13"/>
      <c r="TMC51" s="9"/>
      <c r="TMD51" s="8"/>
      <c r="TME51" s="8"/>
      <c r="TMF51" s="13"/>
      <c r="TMG51" s="13"/>
      <c r="TMH51" s="14"/>
      <c r="TMI51" s="15"/>
      <c r="TMJ51" s="13"/>
      <c r="TMK51" s="9"/>
      <c r="TML51" s="8"/>
      <c r="TMM51" s="8"/>
      <c r="TMN51" s="13"/>
      <c r="TMO51" s="13"/>
      <c r="TMP51" s="14"/>
      <c r="TMQ51" s="15"/>
      <c r="TMR51" s="13"/>
      <c r="TMS51" s="9"/>
      <c r="TMT51" s="8"/>
      <c r="TMU51" s="8"/>
      <c r="TMV51" s="13"/>
      <c r="TMW51" s="13"/>
      <c r="TMX51" s="14"/>
      <c r="TMY51" s="15"/>
      <c r="TMZ51" s="13"/>
      <c r="TNA51" s="9"/>
      <c r="TNB51" s="8"/>
      <c r="TNC51" s="8"/>
      <c r="TND51" s="13"/>
      <c r="TNE51" s="13"/>
      <c r="TNF51" s="14"/>
      <c r="TNG51" s="15"/>
      <c r="TNH51" s="13"/>
      <c r="TNI51" s="9"/>
      <c r="TNJ51" s="8"/>
      <c r="TNK51" s="8"/>
      <c r="TNL51" s="13"/>
      <c r="TNM51" s="13"/>
      <c r="TNN51" s="14"/>
      <c r="TNO51" s="15"/>
      <c r="TNP51" s="13"/>
      <c r="TNQ51" s="9"/>
      <c r="TNR51" s="8"/>
      <c r="TNS51" s="8"/>
      <c r="TNT51" s="13"/>
      <c r="TNU51" s="13"/>
      <c r="TNV51" s="14"/>
      <c r="TNW51" s="15"/>
      <c r="TNX51" s="13"/>
      <c r="TNY51" s="9"/>
      <c r="TNZ51" s="8"/>
      <c r="TOA51" s="8"/>
      <c r="TOB51" s="13"/>
      <c r="TOC51" s="13"/>
      <c r="TOD51" s="14"/>
      <c r="TOE51" s="15"/>
      <c r="TOF51" s="13"/>
      <c r="TOG51" s="9"/>
      <c r="TOH51" s="8"/>
      <c r="TOI51" s="8"/>
      <c r="TOJ51" s="13"/>
      <c r="TOK51" s="13"/>
      <c r="TOL51" s="14"/>
      <c r="TOM51" s="15"/>
      <c r="TON51" s="13"/>
      <c r="TOO51" s="9"/>
      <c r="TOP51" s="8"/>
      <c r="TOQ51" s="8"/>
      <c r="TOR51" s="13"/>
      <c r="TOS51" s="13"/>
      <c r="TOT51" s="14"/>
      <c r="TOU51" s="15"/>
      <c r="TOV51" s="13"/>
      <c r="TOW51" s="9"/>
      <c r="TOX51" s="8"/>
      <c r="TOY51" s="8"/>
      <c r="TOZ51" s="13"/>
      <c r="TPA51" s="13"/>
      <c r="TPB51" s="14"/>
      <c r="TPC51" s="15"/>
      <c r="TPD51" s="13"/>
      <c r="TPE51" s="9"/>
      <c r="TPF51" s="8"/>
      <c r="TPG51" s="8"/>
      <c r="TPH51" s="13"/>
      <c r="TPI51" s="13"/>
      <c r="TPJ51" s="14"/>
      <c r="TPK51" s="15"/>
      <c r="TPL51" s="13"/>
      <c r="TPM51" s="9"/>
      <c r="TPN51" s="8"/>
      <c r="TPO51" s="8"/>
      <c r="TPP51" s="13"/>
      <c r="TPQ51" s="13"/>
      <c r="TPR51" s="14"/>
      <c r="TPS51" s="15"/>
      <c r="TPT51" s="13"/>
      <c r="TPU51" s="9"/>
      <c r="TPV51" s="8"/>
      <c r="TPW51" s="8"/>
      <c r="TPX51" s="13"/>
      <c r="TPY51" s="13"/>
      <c r="TPZ51" s="14"/>
      <c r="TQA51" s="15"/>
      <c r="TQB51" s="13"/>
      <c r="TQC51" s="9"/>
      <c r="TQD51" s="8"/>
      <c r="TQE51" s="8"/>
      <c r="TQF51" s="13"/>
      <c r="TQG51" s="13"/>
      <c r="TQH51" s="14"/>
      <c r="TQI51" s="15"/>
      <c r="TQJ51" s="13"/>
      <c r="TQK51" s="9"/>
      <c r="TQL51" s="8"/>
      <c r="TQM51" s="8"/>
      <c r="TQN51" s="13"/>
      <c r="TQO51" s="13"/>
      <c r="TQP51" s="14"/>
      <c r="TQQ51" s="15"/>
      <c r="TQR51" s="13"/>
      <c r="TQS51" s="9"/>
      <c r="TQT51" s="8"/>
      <c r="TQU51" s="8"/>
      <c r="TQV51" s="13"/>
      <c r="TQW51" s="13"/>
      <c r="TQX51" s="14"/>
      <c r="TQY51" s="15"/>
      <c r="TQZ51" s="13"/>
      <c r="TRA51" s="9"/>
      <c r="TRB51" s="8"/>
      <c r="TRC51" s="8"/>
      <c r="TRD51" s="13"/>
      <c r="TRE51" s="13"/>
      <c r="TRF51" s="14"/>
      <c r="TRG51" s="15"/>
      <c r="TRH51" s="13"/>
      <c r="TRI51" s="9"/>
      <c r="TRJ51" s="8"/>
      <c r="TRK51" s="8"/>
      <c r="TRL51" s="13"/>
      <c r="TRM51" s="13"/>
      <c r="TRN51" s="14"/>
      <c r="TRO51" s="15"/>
      <c r="TRP51" s="13"/>
      <c r="TRQ51" s="9"/>
      <c r="TRR51" s="8"/>
      <c r="TRS51" s="8"/>
      <c r="TRT51" s="13"/>
      <c r="TRU51" s="13"/>
      <c r="TRV51" s="14"/>
      <c r="TRW51" s="15"/>
      <c r="TRX51" s="13"/>
      <c r="TRY51" s="9"/>
      <c r="TRZ51" s="8"/>
      <c r="TSA51" s="8"/>
      <c r="TSB51" s="13"/>
      <c r="TSC51" s="13"/>
      <c r="TSD51" s="14"/>
      <c r="TSE51" s="15"/>
      <c r="TSF51" s="13"/>
      <c r="TSG51" s="9"/>
      <c r="TSH51" s="8"/>
      <c r="TSI51" s="8"/>
      <c r="TSJ51" s="13"/>
      <c r="TSK51" s="13"/>
      <c r="TSL51" s="14"/>
      <c r="TSM51" s="15"/>
      <c r="TSN51" s="13"/>
      <c r="TSO51" s="9"/>
      <c r="TSP51" s="8"/>
      <c r="TSQ51" s="8"/>
      <c r="TSR51" s="13"/>
      <c r="TSS51" s="13"/>
      <c r="TST51" s="14"/>
      <c r="TSU51" s="15"/>
      <c r="TSV51" s="13"/>
      <c r="TSW51" s="9"/>
      <c r="TSX51" s="8"/>
      <c r="TSY51" s="8"/>
      <c r="TSZ51" s="13"/>
      <c r="TTA51" s="13"/>
      <c r="TTB51" s="14"/>
      <c r="TTC51" s="15"/>
      <c r="TTD51" s="13"/>
      <c r="TTE51" s="9"/>
      <c r="TTF51" s="8"/>
      <c r="TTG51" s="8"/>
      <c r="TTH51" s="13"/>
      <c r="TTI51" s="13"/>
      <c r="TTJ51" s="14"/>
      <c r="TTK51" s="15"/>
      <c r="TTL51" s="13"/>
      <c r="TTM51" s="9"/>
      <c r="TTN51" s="8"/>
      <c r="TTO51" s="8"/>
      <c r="TTP51" s="13"/>
      <c r="TTQ51" s="13"/>
      <c r="TTR51" s="14"/>
      <c r="TTS51" s="15"/>
      <c r="TTT51" s="13"/>
      <c r="TTU51" s="9"/>
      <c r="TTV51" s="8"/>
      <c r="TTW51" s="8"/>
      <c r="TTX51" s="13"/>
      <c r="TTY51" s="13"/>
      <c r="TTZ51" s="14"/>
      <c r="TUA51" s="15"/>
      <c r="TUB51" s="13"/>
      <c r="TUC51" s="9"/>
      <c r="TUD51" s="8"/>
      <c r="TUE51" s="8"/>
      <c r="TUF51" s="13"/>
      <c r="TUG51" s="13"/>
      <c r="TUH51" s="14"/>
      <c r="TUI51" s="15"/>
      <c r="TUJ51" s="13"/>
      <c r="TUK51" s="9"/>
      <c r="TUL51" s="8"/>
      <c r="TUM51" s="8"/>
      <c r="TUN51" s="13"/>
      <c r="TUO51" s="13"/>
      <c r="TUP51" s="14"/>
      <c r="TUQ51" s="15"/>
      <c r="TUR51" s="13"/>
      <c r="TUS51" s="9"/>
      <c r="TUT51" s="8"/>
      <c r="TUU51" s="8"/>
      <c r="TUV51" s="13"/>
      <c r="TUW51" s="13"/>
      <c r="TUX51" s="14"/>
      <c r="TUY51" s="15"/>
      <c r="TUZ51" s="13"/>
      <c r="TVA51" s="9"/>
      <c r="TVB51" s="8"/>
      <c r="TVC51" s="8"/>
      <c r="TVD51" s="13"/>
      <c r="TVE51" s="13"/>
      <c r="TVF51" s="14"/>
      <c r="TVG51" s="15"/>
      <c r="TVH51" s="13"/>
      <c r="TVI51" s="9"/>
      <c r="TVJ51" s="8"/>
      <c r="TVK51" s="8"/>
      <c r="TVL51" s="13"/>
      <c r="TVM51" s="13"/>
      <c r="TVN51" s="14"/>
      <c r="TVO51" s="15"/>
      <c r="TVP51" s="13"/>
      <c r="TVQ51" s="9"/>
      <c r="TVR51" s="8"/>
      <c r="TVS51" s="8"/>
      <c r="TVT51" s="13"/>
      <c r="TVU51" s="13"/>
      <c r="TVV51" s="14"/>
      <c r="TVW51" s="15"/>
      <c r="TVX51" s="13"/>
      <c r="TVY51" s="9"/>
      <c r="TVZ51" s="8"/>
      <c r="TWA51" s="8"/>
      <c r="TWB51" s="13"/>
      <c r="TWC51" s="13"/>
      <c r="TWD51" s="14"/>
      <c r="TWE51" s="15"/>
      <c r="TWF51" s="13"/>
      <c r="TWG51" s="9"/>
      <c r="TWH51" s="8"/>
      <c r="TWI51" s="8"/>
      <c r="TWJ51" s="13"/>
      <c r="TWK51" s="13"/>
      <c r="TWL51" s="14"/>
      <c r="TWM51" s="15"/>
      <c r="TWN51" s="13"/>
      <c r="TWO51" s="9"/>
      <c r="TWP51" s="8"/>
      <c r="TWQ51" s="8"/>
      <c r="TWR51" s="13"/>
      <c r="TWS51" s="13"/>
      <c r="TWT51" s="14"/>
      <c r="TWU51" s="15"/>
      <c r="TWV51" s="13"/>
      <c r="TWW51" s="9"/>
      <c r="TWX51" s="8"/>
      <c r="TWY51" s="8"/>
      <c r="TWZ51" s="13"/>
      <c r="TXA51" s="13"/>
      <c r="TXB51" s="14"/>
      <c r="TXC51" s="15"/>
      <c r="TXD51" s="13"/>
      <c r="TXE51" s="9"/>
      <c r="TXF51" s="8"/>
      <c r="TXG51" s="8"/>
      <c r="TXH51" s="13"/>
      <c r="TXI51" s="13"/>
      <c r="TXJ51" s="14"/>
      <c r="TXK51" s="15"/>
      <c r="TXL51" s="13"/>
      <c r="TXM51" s="9"/>
      <c r="TXN51" s="8"/>
      <c r="TXO51" s="8"/>
      <c r="TXP51" s="13"/>
      <c r="TXQ51" s="13"/>
      <c r="TXR51" s="14"/>
      <c r="TXS51" s="15"/>
      <c r="TXT51" s="13"/>
      <c r="TXU51" s="9"/>
      <c r="TXV51" s="8"/>
      <c r="TXW51" s="8"/>
      <c r="TXX51" s="13"/>
      <c r="TXY51" s="13"/>
      <c r="TXZ51" s="14"/>
      <c r="TYA51" s="15"/>
      <c r="TYB51" s="13"/>
      <c r="TYC51" s="9"/>
      <c r="TYD51" s="8"/>
      <c r="TYE51" s="8"/>
      <c r="TYF51" s="13"/>
      <c r="TYG51" s="13"/>
      <c r="TYH51" s="14"/>
      <c r="TYI51" s="15"/>
      <c r="TYJ51" s="13"/>
      <c r="TYK51" s="9"/>
      <c r="TYL51" s="8"/>
      <c r="TYM51" s="8"/>
      <c r="TYN51" s="13"/>
      <c r="TYO51" s="13"/>
      <c r="TYP51" s="14"/>
      <c r="TYQ51" s="15"/>
      <c r="TYR51" s="13"/>
      <c r="TYS51" s="9"/>
      <c r="TYT51" s="8"/>
      <c r="TYU51" s="8"/>
      <c r="TYV51" s="13"/>
      <c r="TYW51" s="13"/>
      <c r="TYX51" s="14"/>
      <c r="TYY51" s="15"/>
      <c r="TYZ51" s="13"/>
      <c r="TZA51" s="9"/>
      <c r="TZB51" s="8"/>
      <c r="TZC51" s="8"/>
      <c r="TZD51" s="13"/>
      <c r="TZE51" s="13"/>
      <c r="TZF51" s="14"/>
      <c r="TZG51" s="15"/>
      <c r="TZH51" s="13"/>
      <c r="TZI51" s="9"/>
      <c r="TZJ51" s="8"/>
      <c r="TZK51" s="8"/>
      <c r="TZL51" s="13"/>
      <c r="TZM51" s="13"/>
      <c r="TZN51" s="14"/>
      <c r="TZO51" s="15"/>
      <c r="TZP51" s="13"/>
      <c r="TZQ51" s="9"/>
      <c r="TZR51" s="8"/>
      <c r="TZS51" s="8"/>
      <c r="TZT51" s="13"/>
      <c r="TZU51" s="13"/>
      <c r="TZV51" s="14"/>
      <c r="TZW51" s="15"/>
      <c r="TZX51" s="13"/>
      <c r="TZY51" s="9"/>
      <c r="TZZ51" s="8"/>
      <c r="UAA51" s="8"/>
      <c r="UAB51" s="13"/>
      <c r="UAC51" s="13"/>
      <c r="UAD51" s="14"/>
      <c r="UAE51" s="15"/>
      <c r="UAF51" s="13"/>
      <c r="UAG51" s="9"/>
      <c r="UAH51" s="8"/>
      <c r="UAI51" s="8"/>
      <c r="UAJ51" s="13"/>
      <c r="UAK51" s="13"/>
      <c r="UAL51" s="14"/>
      <c r="UAM51" s="15"/>
      <c r="UAN51" s="13"/>
      <c r="UAO51" s="9"/>
      <c r="UAP51" s="8"/>
      <c r="UAQ51" s="8"/>
      <c r="UAR51" s="13"/>
      <c r="UAS51" s="13"/>
      <c r="UAT51" s="14"/>
      <c r="UAU51" s="15"/>
      <c r="UAV51" s="13"/>
      <c r="UAW51" s="9"/>
      <c r="UAX51" s="8"/>
      <c r="UAY51" s="8"/>
      <c r="UAZ51" s="13"/>
      <c r="UBA51" s="13"/>
      <c r="UBB51" s="14"/>
      <c r="UBC51" s="15"/>
      <c r="UBD51" s="13"/>
      <c r="UBE51" s="9"/>
      <c r="UBF51" s="8"/>
      <c r="UBG51" s="8"/>
      <c r="UBH51" s="13"/>
      <c r="UBI51" s="13"/>
      <c r="UBJ51" s="14"/>
      <c r="UBK51" s="15"/>
      <c r="UBL51" s="13"/>
      <c r="UBM51" s="9"/>
      <c r="UBN51" s="8"/>
      <c r="UBO51" s="8"/>
      <c r="UBP51" s="13"/>
      <c r="UBQ51" s="13"/>
      <c r="UBR51" s="14"/>
      <c r="UBS51" s="15"/>
      <c r="UBT51" s="13"/>
      <c r="UBU51" s="9"/>
      <c r="UBV51" s="8"/>
      <c r="UBW51" s="8"/>
      <c r="UBX51" s="13"/>
      <c r="UBY51" s="13"/>
      <c r="UBZ51" s="14"/>
      <c r="UCA51" s="15"/>
      <c r="UCB51" s="13"/>
      <c r="UCC51" s="9"/>
      <c r="UCD51" s="8"/>
      <c r="UCE51" s="8"/>
      <c r="UCF51" s="13"/>
      <c r="UCG51" s="13"/>
      <c r="UCH51" s="14"/>
      <c r="UCI51" s="15"/>
      <c r="UCJ51" s="13"/>
      <c r="UCK51" s="9"/>
      <c r="UCL51" s="8"/>
      <c r="UCM51" s="8"/>
      <c r="UCN51" s="13"/>
      <c r="UCO51" s="13"/>
      <c r="UCP51" s="14"/>
      <c r="UCQ51" s="15"/>
      <c r="UCR51" s="13"/>
      <c r="UCS51" s="9"/>
      <c r="UCT51" s="8"/>
      <c r="UCU51" s="8"/>
      <c r="UCV51" s="13"/>
      <c r="UCW51" s="13"/>
      <c r="UCX51" s="14"/>
      <c r="UCY51" s="15"/>
      <c r="UCZ51" s="13"/>
      <c r="UDA51" s="9"/>
      <c r="UDB51" s="8"/>
      <c r="UDC51" s="8"/>
      <c r="UDD51" s="13"/>
      <c r="UDE51" s="13"/>
      <c r="UDF51" s="14"/>
      <c r="UDG51" s="15"/>
      <c r="UDH51" s="13"/>
      <c r="UDI51" s="9"/>
      <c r="UDJ51" s="8"/>
      <c r="UDK51" s="8"/>
      <c r="UDL51" s="13"/>
      <c r="UDM51" s="13"/>
      <c r="UDN51" s="14"/>
      <c r="UDO51" s="15"/>
      <c r="UDP51" s="13"/>
      <c r="UDQ51" s="9"/>
      <c r="UDR51" s="8"/>
      <c r="UDS51" s="8"/>
      <c r="UDT51" s="13"/>
      <c r="UDU51" s="13"/>
      <c r="UDV51" s="14"/>
      <c r="UDW51" s="15"/>
      <c r="UDX51" s="13"/>
      <c r="UDY51" s="9"/>
      <c r="UDZ51" s="8"/>
      <c r="UEA51" s="8"/>
      <c r="UEB51" s="13"/>
      <c r="UEC51" s="13"/>
      <c r="UED51" s="14"/>
      <c r="UEE51" s="15"/>
      <c r="UEF51" s="13"/>
      <c r="UEG51" s="9"/>
      <c r="UEH51" s="8"/>
      <c r="UEI51" s="8"/>
      <c r="UEJ51" s="13"/>
      <c r="UEK51" s="13"/>
      <c r="UEL51" s="14"/>
      <c r="UEM51" s="15"/>
      <c r="UEN51" s="13"/>
      <c r="UEO51" s="9"/>
      <c r="UEP51" s="8"/>
      <c r="UEQ51" s="8"/>
      <c r="UER51" s="13"/>
      <c r="UES51" s="13"/>
      <c r="UET51" s="14"/>
      <c r="UEU51" s="15"/>
      <c r="UEV51" s="13"/>
      <c r="UEW51" s="9"/>
      <c r="UEX51" s="8"/>
      <c r="UEY51" s="8"/>
      <c r="UEZ51" s="13"/>
      <c r="UFA51" s="13"/>
      <c r="UFB51" s="14"/>
      <c r="UFC51" s="15"/>
      <c r="UFD51" s="13"/>
      <c r="UFE51" s="9"/>
      <c r="UFF51" s="8"/>
      <c r="UFG51" s="8"/>
      <c r="UFH51" s="13"/>
      <c r="UFI51" s="13"/>
      <c r="UFJ51" s="14"/>
      <c r="UFK51" s="15"/>
      <c r="UFL51" s="13"/>
      <c r="UFM51" s="9"/>
      <c r="UFN51" s="8"/>
      <c r="UFO51" s="8"/>
      <c r="UFP51" s="13"/>
      <c r="UFQ51" s="13"/>
      <c r="UFR51" s="14"/>
      <c r="UFS51" s="15"/>
      <c r="UFT51" s="13"/>
      <c r="UFU51" s="9"/>
      <c r="UFV51" s="8"/>
      <c r="UFW51" s="8"/>
      <c r="UFX51" s="13"/>
      <c r="UFY51" s="13"/>
      <c r="UFZ51" s="14"/>
      <c r="UGA51" s="15"/>
      <c r="UGB51" s="13"/>
      <c r="UGC51" s="9"/>
      <c r="UGD51" s="8"/>
      <c r="UGE51" s="8"/>
      <c r="UGF51" s="13"/>
      <c r="UGG51" s="13"/>
      <c r="UGH51" s="14"/>
      <c r="UGI51" s="15"/>
      <c r="UGJ51" s="13"/>
      <c r="UGK51" s="9"/>
      <c r="UGL51" s="8"/>
      <c r="UGM51" s="8"/>
      <c r="UGN51" s="13"/>
      <c r="UGO51" s="13"/>
      <c r="UGP51" s="14"/>
      <c r="UGQ51" s="15"/>
      <c r="UGR51" s="13"/>
      <c r="UGS51" s="9"/>
      <c r="UGT51" s="8"/>
      <c r="UGU51" s="8"/>
      <c r="UGV51" s="13"/>
      <c r="UGW51" s="13"/>
      <c r="UGX51" s="14"/>
      <c r="UGY51" s="15"/>
      <c r="UGZ51" s="13"/>
      <c r="UHA51" s="9"/>
      <c r="UHB51" s="8"/>
      <c r="UHC51" s="8"/>
      <c r="UHD51" s="13"/>
      <c r="UHE51" s="13"/>
      <c r="UHF51" s="14"/>
      <c r="UHG51" s="15"/>
      <c r="UHH51" s="13"/>
      <c r="UHI51" s="9"/>
      <c r="UHJ51" s="8"/>
      <c r="UHK51" s="8"/>
      <c r="UHL51" s="13"/>
      <c r="UHM51" s="13"/>
      <c r="UHN51" s="14"/>
      <c r="UHO51" s="15"/>
      <c r="UHP51" s="13"/>
      <c r="UHQ51" s="9"/>
      <c r="UHR51" s="8"/>
      <c r="UHS51" s="8"/>
      <c r="UHT51" s="13"/>
      <c r="UHU51" s="13"/>
      <c r="UHV51" s="14"/>
      <c r="UHW51" s="15"/>
      <c r="UHX51" s="13"/>
      <c r="UHY51" s="9"/>
      <c r="UHZ51" s="8"/>
      <c r="UIA51" s="8"/>
      <c r="UIB51" s="13"/>
      <c r="UIC51" s="13"/>
      <c r="UID51" s="14"/>
      <c r="UIE51" s="15"/>
      <c r="UIF51" s="13"/>
      <c r="UIG51" s="9"/>
      <c r="UIH51" s="8"/>
      <c r="UII51" s="8"/>
      <c r="UIJ51" s="13"/>
      <c r="UIK51" s="13"/>
      <c r="UIL51" s="14"/>
      <c r="UIM51" s="15"/>
      <c r="UIN51" s="13"/>
      <c r="UIO51" s="9"/>
      <c r="UIP51" s="8"/>
      <c r="UIQ51" s="8"/>
      <c r="UIR51" s="13"/>
      <c r="UIS51" s="13"/>
      <c r="UIT51" s="14"/>
      <c r="UIU51" s="15"/>
      <c r="UIV51" s="13"/>
      <c r="UIW51" s="9"/>
      <c r="UIX51" s="8"/>
      <c r="UIY51" s="8"/>
      <c r="UIZ51" s="13"/>
      <c r="UJA51" s="13"/>
      <c r="UJB51" s="14"/>
      <c r="UJC51" s="15"/>
      <c r="UJD51" s="13"/>
      <c r="UJE51" s="9"/>
      <c r="UJF51" s="8"/>
      <c r="UJG51" s="8"/>
      <c r="UJH51" s="13"/>
      <c r="UJI51" s="13"/>
      <c r="UJJ51" s="14"/>
      <c r="UJK51" s="15"/>
      <c r="UJL51" s="13"/>
      <c r="UJM51" s="9"/>
      <c r="UJN51" s="8"/>
      <c r="UJO51" s="8"/>
      <c r="UJP51" s="13"/>
      <c r="UJQ51" s="13"/>
      <c r="UJR51" s="14"/>
      <c r="UJS51" s="15"/>
      <c r="UJT51" s="13"/>
      <c r="UJU51" s="9"/>
      <c r="UJV51" s="8"/>
      <c r="UJW51" s="8"/>
      <c r="UJX51" s="13"/>
      <c r="UJY51" s="13"/>
      <c r="UJZ51" s="14"/>
      <c r="UKA51" s="15"/>
      <c r="UKB51" s="13"/>
      <c r="UKC51" s="9"/>
      <c r="UKD51" s="8"/>
      <c r="UKE51" s="8"/>
      <c r="UKF51" s="13"/>
      <c r="UKG51" s="13"/>
      <c r="UKH51" s="14"/>
      <c r="UKI51" s="15"/>
      <c r="UKJ51" s="13"/>
      <c r="UKK51" s="9"/>
      <c r="UKL51" s="8"/>
      <c r="UKM51" s="8"/>
      <c r="UKN51" s="13"/>
      <c r="UKO51" s="13"/>
      <c r="UKP51" s="14"/>
      <c r="UKQ51" s="15"/>
      <c r="UKR51" s="13"/>
      <c r="UKS51" s="9"/>
      <c r="UKT51" s="8"/>
      <c r="UKU51" s="8"/>
      <c r="UKV51" s="13"/>
      <c r="UKW51" s="13"/>
      <c r="UKX51" s="14"/>
      <c r="UKY51" s="15"/>
      <c r="UKZ51" s="13"/>
      <c r="ULA51" s="9"/>
      <c r="ULB51" s="8"/>
      <c r="ULC51" s="8"/>
      <c r="ULD51" s="13"/>
      <c r="ULE51" s="13"/>
      <c r="ULF51" s="14"/>
      <c r="ULG51" s="15"/>
      <c r="ULH51" s="13"/>
      <c r="ULI51" s="9"/>
      <c r="ULJ51" s="8"/>
      <c r="ULK51" s="8"/>
      <c r="ULL51" s="13"/>
      <c r="ULM51" s="13"/>
      <c r="ULN51" s="14"/>
      <c r="ULO51" s="15"/>
      <c r="ULP51" s="13"/>
      <c r="ULQ51" s="9"/>
      <c r="ULR51" s="8"/>
      <c r="ULS51" s="8"/>
      <c r="ULT51" s="13"/>
      <c r="ULU51" s="13"/>
      <c r="ULV51" s="14"/>
      <c r="ULW51" s="15"/>
      <c r="ULX51" s="13"/>
      <c r="ULY51" s="9"/>
      <c r="ULZ51" s="8"/>
      <c r="UMA51" s="8"/>
      <c r="UMB51" s="13"/>
      <c r="UMC51" s="13"/>
      <c r="UMD51" s="14"/>
      <c r="UME51" s="15"/>
      <c r="UMF51" s="13"/>
      <c r="UMG51" s="9"/>
      <c r="UMH51" s="8"/>
      <c r="UMI51" s="8"/>
      <c r="UMJ51" s="13"/>
      <c r="UMK51" s="13"/>
      <c r="UML51" s="14"/>
      <c r="UMM51" s="15"/>
      <c r="UMN51" s="13"/>
      <c r="UMO51" s="9"/>
      <c r="UMP51" s="8"/>
      <c r="UMQ51" s="8"/>
      <c r="UMR51" s="13"/>
      <c r="UMS51" s="13"/>
      <c r="UMT51" s="14"/>
      <c r="UMU51" s="15"/>
      <c r="UMV51" s="13"/>
      <c r="UMW51" s="9"/>
      <c r="UMX51" s="8"/>
      <c r="UMY51" s="8"/>
      <c r="UMZ51" s="13"/>
      <c r="UNA51" s="13"/>
      <c r="UNB51" s="14"/>
      <c r="UNC51" s="15"/>
      <c r="UND51" s="13"/>
      <c r="UNE51" s="9"/>
      <c r="UNF51" s="8"/>
      <c r="UNG51" s="8"/>
      <c r="UNH51" s="13"/>
      <c r="UNI51" s="13"/>
      <c r="UNJ51" s="14"/>
      <c r="UNK51" s="15"/>
      <c r="UNL51" s="13"/>
      <c r="UNM51" s="9"/>
      <c r="UNN51" s="8"/>
      <c r="UNO51" s="8"/>
      <c r="UNP51" s="13"/>
      <c r="UNQ51" s="13"/>
      <c r="UNR51" s="14"/>
      <c r="UNS51" s="15"/>
      <c r="UNT51" s="13"/>
      <c r="UNU51" s="9"/>
      <c r="UNV51" s="8"/>
      <c r="UNW51" s="8"/>
      <c r="UNX51" s="13"/>
      <c r="UNY51" s="13"/>
      <c r="UNZ51" s="14"/>
      <c r="UOA51" s="15"/>
      <c r="UOB51" s="13"/>
      <c r="UOC51" s="9"/>
      <c r="UOD51" s="8"/>
      <c r="UOE51" s="8"/>
      <c r="UOF51" s="13"/>
      <c r="UOG51" s="13"/>
      <c r="UOH51" s="14"/>
      <c r="UOI51" s="15"/>
      <c r="UOJ51" s="13"/>
      <c r="UOK51" s="9"/>
      <c r="UOL51" s="8"/>
      <c r="UOM51" s="8"/>
      <c r="UON51" s="13"/>
      <c r="UOO51" s="13"/>
      <c r="UOP51" s="14"/>
      <c r="UOQ51" s="15"/>
      <c r="UOR51" s="13"/>
      <c r="UOS51" s="9"/>
      <c r="UOT51" s="8"/>
      <c r="UOU51" s="8"/>
      <c r="UOV51" s="13"/>
      <c r="UOW51" s="13"/>
      <c r="UOX51" s="14"/>
      <c r="UOY51" s="15"/>
      <c r="UOZ51" s="13"/>
      <c r="UPA51" s="9"/>
      <c r="UPB51" s="8"/>
      <c r="UPC51" s="8"/>
      <c r="UPD51" s="13"/>
      <c r="UPE51" s="13"/>
      <c r="UPF51" s="14"/>
      <c r="UPG51" s="15"/>
      <c r="UPH51" s="13"/>
      <c r="UPI51" s="9"/>
      <c r="UPJ51" s="8"/>
      <c r="UPK51" s="8"/>
      <c r="UPL51" s="13"/>
      <c r="UPM51" s="13"/>
      <c r="UPN51" s="14"/>
      <c r="UPO51" s="15"/>
      <c r="UPP51" s="13"/>
      <c r="UPQ51" s="9"/>
      <c r="UPR51" s="8"/>
      <c r="UPS51" s="8"/>
      <c r="UPT51" s="13"/>
      <c r="UPU51" s="13"/>
      <c r="UPV51" s="14"/>
      <c r="UPW51" s="15"/>
      <c r="UPX51" s="13"/>
      <c r="UPY51" s="9"/>
      <c r="UPZ51" s="8"/>
      <c r="UQA51" s="8"/>
      <c r="UQB51" s="13"/>
      <c r="UQC51" s="13"/>
      <c r="UQD51" s="14"/>
      <c r="UQE51" s="15"/>
      <c r="UQF51" s="13"/>
      <c r="UQG51" s="9"/>
      <c r="UQH51" s="8"/>
      <c r="UQI51" s="8"/>
      <c r="UQJ51" s="13"/>
      <c r="UQK51" s="13"/>
      <c r="UQL51" s="14"/>
      <c r="UQM51" s="15"/>
      <c r="UQN51" s="13"/>
      <c r="UQO51" s="9"/>
      <c r="UQP51" s="8"/>
      <c r="UQQ51" s="8"/>
      <c r="UQR51" s="13"/>
      <c r="UQS51" s="13"/>
      <c r="UQT51" s="14"/>
      <c r="UQU51" s="15"/>
      <c r="UQV51" s="13"/>
      <c r="UQW51" s="9"/>
      <c r="UQX51" s="8"/>
      <c r="UQY51" s="8"/>
      <c r="UQZ51" s="13"/>
      <c r="URA51" s="13"/>
      <c r="URB51" s="14"/>
      <c r="URC51" s="15"/>
      <c r="URD51" s="13"/>
      <c r="URE51" s="9"/>
      <c r="URF51" s="8"/>
      <c r="URG51" s="8"/>
      <c r="URH51" s="13"/>
      <c r="URI51" s="13"/>
      <c r="URJ51" s="14"/>
      <c r="URK51" s="15"/>
      <c r="URL51" s="13"/>
      <c r="URM51" s="9"/>
      <c r="URN51" s="8"/>
      <c r="URO51" s="8"/>
      <c r="URP51" s="13"/>
      <c r="URQ51" s="13"/>
      <c r="URR51" s="14"/>
      <c r="URS51" s="15"/>
      <c r="URT51" s="13"/>
      <c r="URU51" s="9"/>
      <c r="URV51" s="8"/>
      <c r="URW51" s="8"/>
      <c r="URX51" s="13"/>
      <c r="URY51" s="13"/>
      <c r="URZ51" s="14"/>
      <c r="USA51" s="15"/>
      <c r="USB51" s="13"/>
      <c r="USC51" s="9"/>
      <c r="USD51" s="8"/>
      <c r="USE51" s="8"/>
      <c r="USF51" s="13"/>
      <c r="USG51" s="13"/>
      <c r="USH51" s="14"/>
      <c r="USI51" s="15"/>
      <c r="USJ51" s="13"/>
      <c r="USK51" s="9"/>
      <c r="USL51" s="8"/>
      <c r="USM51" s="8"/>
      <c r="USN51" s="13"/>
      <c r="USO51" s="13"/>
      <c r="USP51" s="14"/>
      <c r="USQ51" s="15"/>
      <c r="USR51" s="13"/>
      <c r="USS51" s="9"/>
      <c r="UST51" s="8"/>
      <c r="USU51" s="8"/>
      <c r="USV51" s="13"/>
      <c r="USW51" s="13"/>
      <c r="USX51" s="14"/>
      <c r="USY51" s="15"/>
      <c r="USZ51" s="13"/>
      <c r="UTA51" s="9"/>
      <c r="UTB51" s="8"/>
      <c r="UTC51" s="8"/>
      <c r="UTD51" s="13"/>
      <c r="UTE51" s="13"/>
      <c r="UTF51" s="14"/>
      <c r="UTG51" s="15"/>
      <c r="UTH51" s="13"/>
      <c r="UTI51" s="9"/>
      <c r="UTJ51" s="8"/>
      <c r="UTK51" s="8"/>
      <c r="UTL51" s="13"/>
      <c r="UTM51" s="13"/>
      <c r="UTN51" s="14"/>
      <c r="UTO51" s="15"/>
      <c r="UTP51" s="13"/>
      <c r="UTQ51" s="9"/>
      <c r="UTR51" s="8"/>
      <c r="UTS51" s="8"/>
      <c r="UTT51" s="13"/>
      <c r="UTU51" s="13"/>
      <c r="UTV51" s="14"/>
      <c r="UTW51" s="15"/>
      <c r="UTX51" s="13"/>
      <c r="UTY51" s="9"/>
      <c r="UTZ51" s="8"/>
      <c r="UUA51" s="8"/>
      <c r="UUB51" s="13"/>
      <c r="UUC51" s="13"/>
      <c r="UUD51" s="14"/>
      <c r="UUE51" s="15"/>
      <c r="UUF51" s="13"/>
      <c r="UUG51" s="9"/>
      <c r="UUH51" s="8"/>
      <c r="UUI51" s="8"/>
      <c r="UUJ51" s="13"/>
      <c r="UUK51" s="13"/>
      <c r="UUL51" s="14"/>
      <c r="UUM51" s="15"/>
      <c r="UUN51" s="13"/>
      <c r="UUO51" s="9"/>
      <c r="UUP51" s="8"/>
      <c r="UUQ51" s="8"/>
      <c r="UUR51" s="13"/>
      <c r="UUS51" s="13"/>
      <c r="UUT51" s="14"/>
      <c r="UUU51" s="15"/>
      <c r="UUV51" s="13"/>
      <c r="UUW51" s="9"/>
      <c r="UUX51" s="8"/>
      <c r="UUY51" s="8"/>
      <c r="UUZ51" s="13"/>
      <c r="UVA51" s="13"/>
      <c r="UVB51" s="14"/>
      <c r="UVC51" s="15"/>
      <c r="UVD51" s="13"/>
      <c r="UVE51" s="9"/>
      <c r="UVF51" s="8"/>
      <c r="UVG51" s="8"/>
      <c r="UVH51" s="13"/>
      <c r="UVI51" s="13"/>
      <c r="UVJ51" s="14"/>
      <c r="UVK51" s="15"/>
      <c r="UVL51" s="13"/>
      <c r="UVM51" s="9"/>
      <c r="UVN51" s="8"/>
      <c r="UVO51" s="8"/>
      <c r="UVP51" s="13"/>
      <c r="UVQ51" s="13"/>
      <c r="UVR51" s="14"/>
      <c r="UVS51" s="15"/>
      <c r="UVT51" s="13"/>
      <c r="UVU51" s="9"/>
      <c r="UVV51" s="8"/>
      <c r="UVW51" s="8"/>
      <c r="UVX51" s="13"/>
      <c r="UVY51" s="13"/>
      <c r="UVZ51" s="14"/>
      <c r="UWA51" s="15"/>
      <c r="UWB51" s="13"/>
      <c r="UWC51" s="9"/>
      <c r="UWD51" s="8"/>
      <c r="UWE51" s="8"/>
      <c r="UWF51" s="13"/>
      <c r="UWG51" s="13"/>
      <c r="UWH51" s="14"/>
      <c r="UWI51" s="15"/>
      <c r="UWJ51" s="13"/>
      <c r="UWK51" s="9"/>
      <c r="UWL51" s="8"/>
      <c r="UWM51" s="8"/>
      <c r="UWN51" s="13"/>
      <c r="UWO51" s="13"/>
      <c r="UWP51" s="14"/>
      <c r="UWQ51" s="15"/>
      <c r="UWR51" s="13"/>
      <c r="UWS51" s="9"/>
      <c r="UWT51" s="8"/>
      <c r="UWU51" s="8"/>
      <c r="UWV51" s="13"/>
      <c r="UWW51" s="13"/>
      <c r="UWX51" s="14"/>
      <c r="UWY51" s="15"/>
      <c r="UWZ51" s="13"/>
      <c r="UXA51" s="9"/>
      <c r="UXB51" s="8"/>
      <c r="UXC51" s="8"/>
      <c r="UXD51" s="13"/>
      <c r="UXE51" s="13"/>
      <c r="UXF51" s="14"/>
      <c r="UXG51" s="15"/>
      <c r="UXH51" s="13"/>
      <c r="UXI51" s="9"/>
      <c r="UXJ51" s="8"/>
      <c r="UXK51" s="8"/>
      <c r="UXL51" s="13"/>
      <c r="UXM51" s="13"/>
      <c r="UXN51" s="14"/>
      <c r="UXO51" s="15"/>
      <c r="UXP51" s="13"/>
      <c r="UXQ51" s="9"/>
      <c r="UXR51" s="8"/>
      <c r="UXS51" s="8"/>
      <c r="UXT51" s="13"/>
      <c r="UXU51" s="13"/>
      <c r="UXV51" s="14"/>
      <c r="UXW51" s="15"/>
      <c r="UXX51" s="13"/>
      <c r="UXY51" s="9"/>
      <c r="UXZ51" s="8"/>
      <c r="UYA51" s="8"/>
      <c r="UYB51" s="13"/>
      <c r="UYC51" s="13"/>
      <c r="UYD51" s="14"/>
      <c r="UYE51" s="15"/>
      <c r="UYF51" s="13"/>
      <c r="UYG51" s="9"/>
      <c r="UYH51" s="8"/>
      <c r="UYI51" s="8"/>
      <c r="UYJ51" s="13"/>
      <c r="UYK51" s="13"/>
      <c r="UYL51" s="14"/>
      <c r="UYM51" s="15"/>
      <c r="UYN51" s="13"/>
      <c r="UYO51" s="9"/>
      <c r="UYP51" s="8"/>
      <c r="UYQ51" s="8"/>
      <c r="UYR51" s="13"/>
      <c r="UYS51" s="13"/>
      <c r="UYT51" s="14"/>
      <c r="UYU51" s="15"/>
      <c r="UYV51" s="13"/>
      <c r="UYW51" s="9"/>
      <c r="UYX51" s="8"/>
      <c r="UYY51" s="8"/>
      <c r="UYZ51" s="13"/>
      <c r="UZA51" s="13"/>
      <c r="UZB51" s="14"/>
      <c r="UZC51" s="15"/>
      <c r="UZD51" s="13"/>
      <c r="UZE51" s="9"/>
      <c r="UZF51" s="8"/>
      <c r="UZG51" s="8"/>
      <c r="UZH51" s="13"/>
      <c r="UZI51" s="13"/>
      <c r="UZJ51" s="14"/>
      <c r="UZK51" s="15"/>
      <c r="UZL51" s="13"/>
      <c r="UZM51" s="9"/>
      <c r="UZN51" s="8"/>
      <c r="UZO51" s="8"/>
      <c r="UZP51" s="13"/>
      <c r="UZQ51" s="13"/>
      <c r="UZR51" s="14"/>
      <c r="UZS51" s="15"/>
      <c r="UZT51" s="13"/>
      <c r="UZU51" s="9"/>
      <c r="UZV51" s="8"/>
      <c r="UZW51" s="8"/>
      <c r="UZX51" s="13"/>
      <c r="UZY51" s="13"/>
      <c r="UZZ51" s="14"/>
      <c r="VAA51" s="15"/>
      <c r="VAB51" s="13"/>
      <c r="VAC51" s="9"/>
      <c r="VAD51" s="8"/>
      <c r="VAE51" s="8"/>
      <c r="VAF51" s="13"/>
      <c r="VAG51" s="13"/>
      <c r="VAH51" s="14"/>
      <c r="VAI51" s="15"/>
      <c r="VAJ51" s="13"/>
      <c r="VAK51" s="9"/>
      <c r="VAL51" s="8"/>
      <c r="VAM51" s="8"/>
      <c r="VAN51" s="13"/>
      <c r="VAO51" s="13"/>
      <c r="VAP51" s="14"/>
      <c r="VAQ51" s="15"/>
      <c r="VAR51" s="13"/>
      <c r="VAS51" s="9"/>
      <c r="VAT51" s="8"/>
      <c r="VAU51" s="8"/>
      <c r="VAV51" s="13"/>
      <c r="VAW51" s="13"/>
      <c r="VAX51" s="14"/>
      <c r="VAY51" s="15"/>
      <c r="VAZ51" s="13"/>
      <c r="VBA51" s="9"/>
      <c r="VBB51" s="8"/>
      <c r="VBC51" s="8"/>
      <c r="VBD51" s="13"/>
      <c r="VBE51" s="13"/>
      <c r="VBF51" s="14"/>
      <c r="VBG51" s="15"/>
      <c r="VBH51" s="13"/>
      <c r="VBI51" s="9"/>
      <c r="VBJ51" s="8"/>
      <c r="VBK51" s="8"/>
      <c r="VBL51" s="13"/>
      <c r="VBM51" s="13"/>
      <c r="VBN51" s="14"/>
      <c r="VBO51" s="15"/>
      <c r="VBP51" s="13"/>
      <c r="VBQ51" s="9"/>
      <c r="VBR51" s="8"/>
      <c r="VBS51" s="8"/>
      <c r="VBT51" s="13"/>
      <c r="VBU51" s="13"/>
      <c r="VBV51" s="14"/>
      <c r="VBW51" s="15"/>
      <c r="VBX51" s="13"/>
      <c r="VBY51" s="9"/>
      <c r="VBZ51" s="8"/>
      <c r="VCA51" s="8"/>
      <c r="VCB51" s="13"/>
      <c r="VCC51" s="13"/>
      <c r="VCD51" s="14"/>
      <c r="VCE51" s="15"/>
      <c r="VCF51" s="13"/>
      <c r="VCG51" s="9"/>
      <c r="VCH51" s="8"/>
      <c r="VCI51" s="8"/>
      <c r="VCJ51" s="13"/>
      <c r="VCK51" s="13"/>
      <c r="VCL51" s="14"/>
      <c r="VCM51" s="15"/>
      <c r="VCN51" s="13"/>
      <c r="VCO51" s="9"/>
      <c r="VCP51" s="8"/>
      <c r="VCQ51" s="8"/>
      <c r="VCR51" s="13"/>
      <c r="VCS51" s="13"/>
      <c r="VCT51" s="14"/>
      <c r="VCU51" s="15"/>
      <c r="VCV51" s="13"/>
      <c r="VCW51" s="9"/>
      <c r="VCX51" s="8"/>
      <c r="VCY51" s="8"/>
      <c r="VCZ51" s="13"/>
      <c r="VDA51" s="13"/>
      <c r="VDB51" s="14"/>
      <c r="VDC51" s="15"/>
      <c r="VDD51" s="13"/>
      <c r="VDE51" s="9"/>
      <c r="VDF51" s="8"/>
      <c r="VDG51" s="8"/>
      <c r="VDH51" s="13"/>
      <c r="VDI51" s="13"/>
      <c r="VDJ51" s="14"/>
      <c r="VDK51" s="15"/>
      <c r="VDL51" s="13"/>
      <c r="VDM51" s="9"/>
      <c r="VDN51" s="8"/>
      <c r="VDO51" s="8"/>
      <c r="VDP51" s="13"/>
      <c r="VDQ51" s="13"/>
      <c r="VDR51" s="14"/>
      <c r="VDS51" s="15"/>
      <c r="VDT51" s="13"/>
      <c r="VDU51" s="9"/>
      <c r="VDV51" s="8"/>
      <c r="VDW51" s="8"/>
      <c r="VDX51" s="13"/>
      <c r="VDY51" s="13"/>
      <c r="VDZ51" s="14"/>
      <c r="VEA51" s="15"/>
      <c r="VEB51" s="13"/>
      <c r="VEC51" s="9"/>
      <c r="VED51" s="8"/>
      <c r="VEE51" s="8"/>
      <c r="VEF51" s="13"/>
      <c r="VEG51" s="13"/>
      <c r="VEH51" s="14"/>
      <c r="VEI51" s="15"/>
      <c r="VEJ51" s="13"/>
      <c r="VEK51" s="9"/>
      <c r="VEL51" s="8"/>
      <c r="VEM51" s="8"/>
      <c r="VEN51" s="13"/>
      <c r="VEO51" s="13"/>
      <c r="VEP51" s="14"/>
      <c r="VEQ51" s="15"/>
      <c r="VER51" s="13"/>
      <c r="VES51" s="9"/>
      <c r="VET51" s="8"/>
      <c r="VEU51" s="8"/>
      <c r="VEV51" s="13"/>
      <c r="VEW51" s="13"/>
      <c r="VEX51" s="14"/>
      <c r="VEY51" s="15"/>
      <c r="VEZ51" s="13"/>
      <c r="VFA51" s="9"/>
      <c r="VFB51" s="8"/>
      <c r="VFC51" s="8"/>
      <c r="VFD51" s="13"/>
      <c r="VFE51" s="13"/>
      <c r="VFF51" s="14"/>
      <c r="VFG51" s="15"/>
      <c r="VFH51" s="13"/>
      <c r="VFI51" s="9"/>
      <c r="VFJ51" s="8"/>
      <c r="VFK51" s="8"/>
      <c r="VFL51" s="13"/>
      <c r="VFM51" s="13"/>
      <c r="VFN51" s="14"/>
      <c r="VFO51" s="15"/>
      <c r="VFP51" s="13"/>
      <c r="VFQ51" s="9"/>
      <c r="VFR51" s="8"/>
      <c r="VFS51" s="8"/>
      <c r="VFT51" s="13"/>
      <c r="VFU51" s="13"/>
      <c r="VFV51" s="14"/>
      <c r="VFW51" s="15"/>
      <c r="VFX51" s="13"/>
      <c r="VFY51" s="9"/>
      <c r="VFZ51" s="8"/>
      <c r="VGA51" s="8"/>
      <c r="VGB51" s="13"/>
      <c r="VGC51" s="13"/>
      <c r="VGD51" s="14"/>
      <c r="VGE51" s="15"/>
      <c r="VGF51" s="13"/>
      <c r="VGG51" s="9"/>
      <c r="VGH51" s="8"/>
      <c r="VGI51" s="8"/>
      <c r="VGJ51" s="13"/>
      <c r="VGK51" s="13"/>
      <c r="VGL51" s="14"/>
      <c r="VGM51" s="15"/>
      <c r="VGN51" s="13"/>
      <c r="VGO51" s="9"/>
      <c r="VGP51" s="8"/>
      <c r="VGQ51" s="8"/>
      <c r="VGR51" s="13"/>
      <c r="VGS51" s="13"/>
      <c r="VGT51" s="14"/>
      <c r="VGU51" s="15"/>
      <c r="VGV51" s="13"/>
      <c r="VGW51" s="9"/>
      <c r="VGX51" s="8"/>
      <c r="VGY51" s="8"/>
      <c r="VGZ51" s="13"/>
      <c r="VHA51" s="13"/>
      <c r="VHB51" s="14"/>
      <c r="VHC51" s="15"/>
      <c r="VHD51" s="13"/>
      <c r="VHE51" s="9"/>
      <c r="VHF51" s="8"/>
      <c r="VHG51" s="8"/>
      <c r="VHH51" s="13"/>
      <c r="VHI51" s="13"/>
      <c r="VHJ51" s="14"/>
      <c r="VHK51" s="15"/>
      <c r="VHL51" s="13"/>
      <c r="VHM51" s="9"/>
      <c r="VHN51" s="8"/>
      <c r="VHO51" s="8"/>
      <c r="VHP51" s="13"/>
      <c r="VHQ51" s="13"/>
      <c r="VHR51" s="14"/>
      <c r="VHS51" s="15"/>
      <c r="VHT51" s="13"/>
      <c r="VHU51" s="9"/>
      <c r="VHV51" s="8"/>
      <c r="VHW51" s="8"/>
      <c r="VHX51" s="13"/>
      <c r="VHY51" s="13"/>
      <c r="VHZ51" s="14"/>
      <c r="VIA51" s="15"/>
      <c r="VIB51" s="13"/>
      <c r="VIC51" s="9"/>
      <c r="VID51" s="8"/>
      <c r="VIE51" s="8"/>
      <c r="VIF51" s="13"/>
      <c r="VIG51" s="13"/>
      <c r="VIH51" s="14"/>
      <c r="VII51" s="15"/>
      <c r="VIJ51" s="13"/>
      <c r="VIK51" s="9"/>
      <c r="VIL51" s="8"/>
      <c r="VIM51" s="8"/>
      <c r="VIN51" s="13"/>
      <c r="VIO51" s="13"/>
      <c r="VIP51" s="14"/>
      <c r="VIQ51" s="15"/>
      <c r="VIR51" s="13"/>
      <c r="VIS51" s="9"/>
      <c r="VIT51" s="8"/>
      <c r="VIU51" s="8"/>
      <c r="VIV51" s="13"/>
      <c r="VIW51" s="13"/>
      <c r="VIX51" s="14"/>
      <c r="VIY51" s="15"/>
      <c r="VIZ51" s="13"/>
      <c r="VJA51" s="9"/>
      <c r="VJB51" s="8"/>
      <c r="VJC51" s="8"/>
      <c r="VJD51" s="13"/>
      <c r="VJE51" s="13"/>
      <c r="VJF51" s="14"/>
      <c r="VJG51" s="15"/>
      <c r="VJH51" s="13"/>
      <c r="VJI51" s="9"/>
      <c r="VJJ51" s="8"/>
      <c r="VJK51" s="8"/>
      <c r="VJL51" s="13"/>
      <c r="VJM51" s="13"/>
      <c r="VJN51" s="14"/>
      <c r="VJO51" s="15"/>
      <c r="VJP51" s="13"/>
      <c r="VJQ51" s="9"/>
      <c r="VJR51" s="8"/>
      <c r="VJS51" s="8"/>
      <c r="VJT51" s="13"/>
      <c r="VJU51" s="13"/>
      <c r="VJV51" s="14"/>
      <c r="VJW51" s="15"/>
      <c r="VJX51" s="13"/>
      <c r="VJY51" s="9"/>
      <c r="VJZ51" s="8"/>
      <c r="VKA51" s="8"/>
      <c r="VKB51" s="13"/>
      <c r="VKC51" s="13"/>
      <c r="VKD51" s="14"/>
      <c r="VKE51" s="15"/>
      <c r="VKF51" s="13"/>
      <c r="VKG51" s="9"/>
      <c r="VKH51" s="8"/>
      <c r="VKI51" s="8"/>
      <c r="VKJ51" s="13"/>
      <c r="VKK51" s="13"/>
      <c r="VKL51" s="14"/>
      <c r="VKM51" s="15"/>
      <c r="VKN51" s="13"/>
      <c r="VKO51" s="9"/>
      <c r="VKP51" s="8"/>
      <c r="VKQ51" s="8"/>
      <c r="VKR51" s="13"/>
      <c r="VKS51" s="13"/>
      <c r="VKT51" s="14"/>
      <c r="VKU51" s="15"/>
      <c r="VKV51" s="13"/>
      <c r="VKW51" s="9"/>
      <c r="VKX51" s="8"/>
      <c r="VKY51" s="8"/>
      <c r="VKZ51" s="13"/>
      <c r="VLA51" s="13"/>
      <c r="VLB51" s="14"/>
      <c r="VLC51" s="15"/>
      <c r="VLD51" s="13"/>
      <c r="VLE51" s="9"/>
      <c r="VLF51" s="8"/>
      <c r="VLG51" s="8"/>
      <c r="VLH51" s="13"/>
      <c r="VLI51" s="13"/>
      <c r="VLJ51" s="14"/>
      <c r="VLK51" s="15"/>
      <c r="VLL51" s="13"/>
      <c r="VLM51" s="9"/>
      <c r="VLN51" s="8"/>
      <c r="VLO51" s="8"/>
      <c r="VLP51" s="13"/>
      <c r="VLQ51" s="13"/>
      <c r="VLR51" s="14"/>
      <c r="VLS51" s="15"/>
      <c r="VLT51" s="13"/>
      <c r="VLU51" s="9"/>
      <c r="VLV51" s="8"/>
      <c r="VLW51" s="8"/>
      <c r="VLX51" s="13"/>
      <c r="VLY51" s="13"/>
      <c r="VLZ51" s="14"/>
      <c r="VMA51" s="15"/>
      <c r="VMB51" s="13"/>
      <c r="VMC51" s="9"/>
      <c r="VMD51" s="8"/>
      <c r="VME51" s="8"/>
      <c r="VMF51" s="13"/>
      <c r="VMG51" s="13"/>
      <c r="VMH51" s="14"/>
      <c r="VMI51" s="15"/>
      <c r="VMJ51" s="13"/>
      <c r="VMK51" s="9"/>
      <c r="VML51" s="8"/>
      <c r="VMM51" s="8"/>
      <c r="VMN51" s="13"/>
      <c r="VMO51" s="13"/>
      <c r="VMP51" s="14"/>
      <c r="VMQ51" s="15"/>
      <c r="VMR51" s="13"/>
      <c r="VMS51" s="9"/>
      <c r="VMT51" s="8"/>
      <c r="VMU51" s="8"/>
      <c r="VMV51" s="13"/>
      <c r="VMW51" s="13"/>
      <c r="VMX51" s="14"/>
      <c r="VMY51" s="15"/>
      <c r="VMZ51" s="13"/>
      <c r="VNA51" s="9"/>
      <c r="VNB51" s="8"/>
      <c r="VNC51" s="8"/>
      <c r="VND51" s="13"/>
      <c r="VNE51" s="13"/>
      <c r="VNF51" s="14"/>
      <c r="VNG51" s="15"/>
      <c r="VNH51" s="13"/>
      <c r="VNI51" s="9"/>
      <c r="VNJ51" s="8"/>
      <c r="VNK51" s="8"/>
      <c r="VNL51" s="13"/>
      <c r="VNM51" s="13"/>
      <c r="VNN51" s="14"/>
      <c r="VNO51" s="15"/>
      <c r="VNP51" s="13"/>
      <c r="VNQ51" s="9"/>
      <c r="VNR51" s="8"/>
      <c r="VNS51" s="8"/>
      <c r="VNT51" s="13"/>
      <c r="VNU51" s="13"/>
      <c r="VNV51" s="14"/>
      <c r="VNW51" s="15"/>
      <c r="VNX51" s="13"/>
      <c r="VNY51" s="9"/>
      <c r="VNZ51" s="8"/>
      <c r="VOA51" s="8"/>
      <c r="VOB51" s="13"/>
      <c r="VOC51" s="13"/>
      <c r="VOD51" s="14"/>
      <c r="VOE51" s="15"/>
      <c r="VOF51" s="13"/>
      <c r="VOG51" s="9"/>
      <c r="VOH51" s="8"/>
      <c r="VOI51" s="8"/>
      <c r="VOJ51" s="13"/>
      <c r="VOK51" s="13"/>
      <c r="VOL51" s="14"/>
      <c r="VOM51" s="15"/>
      <c r="VON51" s="13"/>
      <c r="VOO51" s="9"/>
      <c r="VOP51" s="8"/>
      <c r="VOQ51" s="8"/>
      <c r="VOR51" s="13"/>
      <c r="VOS51" s="13"/>
      <c r="VOT51" s="14"/>
      <c r="VOU51" s="15"/>
      <c r="VOV51" s="13"/>
      <c r="VOW51" s="9"/>
      <c r="VOX51" s="8"/>
      <c r="VOY51" s="8"/>
      <c r="VOZ51" s="13"/>
      <c r="VPA51" s="13"/>
      <c r="VPB51" s="14"/>
      <c r="VPC51" s="15"/>
      <c r="VPD51" s="13"/>
      <c r="VPE51" s="9"/>
      <c r="VPF51" s="8"/>
      <c r="VPG51" s="8"/>
      <c r="VPH51" s="13"/>
      <c r="VPI51" s="13"/>
      <c r="VPJ51" s="14"/>
      <c r="VPK51" s="15"/>
      <c r="VPL51" s="13"/>
      <c r="VPM51" s="9"/>
      <c r="VPN51" s="8"/>
      <c r="VPO51" s="8"/>
      <c r="VPP51" s="13"/>
      <c r="VPQ51" s="13"/>
      <c r="VPR51" s="14"/>
      <c r="VPS51" s="15"/>
      <c r="VPT51" s="13"/>
      <c r="VPU51" s="9"/>
      <c r="VPV51" s="8"/>
      <c r="VPW51" s="8"/>
      <c r="VPX51" s="13"/>
      <c r="VPY51" s="13"/>
      <c r="VPZ51" s="14"/>
      <c r="VQA51" s="15"/>
      <c r="VQB51" s="13"/>
      <c r="VQC51" s="9"/>
      <c r="VQD51" s="8"/>
      <c r="VQE51" s="8"/>
      <c r="VQF51" s="13"/>
      <c r="VQG51" s="13"/>
      <c r="VQH51" s="14"/>
      <c r="VQI51" s="15"/>
      <c r="VQJ51" s="13"/>
      <c r="VQK51" s="9"/>
      <c r="VQL51" s="8"/>
      <c r="VQM51" s="8"/>
      <c r="VQN51" s="13"/>
      <c r="VQO51" s="13"/>
      <c r="VQP51" s="14"/>
      <c r="VQQ51" s="15"/>
      <c r="VQR51" s="13"/>
      <c r="VQS51" s="9"/>
      <c r="VQT51" s="8"/>
      <c r="VQU51" s="8"/>
      <c r="VQV51" s="13"/>
      <c r="VQW51" s="13"/>
      <c r="VQX51" s="14"/>
      <c r="VQY51" s="15"/>
      <c r="VQZ51" s="13"/>
      <c r="VRA51" s="9"/>
      <c r="VRB51" s="8"/>
      <c r="VRC51" s="8"/>
      <c r="VRD51" s="13"/>
      <c r="VRE51" s="13"/>
      <c r="VRF51" s="14"/>
      <c r="VRG51" s="15"/>
      <c r="VRH51" s="13"/>
      <c r="VRI51" s="9"/>
      <c r="VRJ51" s="8"/>
      <c r="VRK51" s="8"/>
      <c r="VRL51" s="13"/>
      <c r="VRM51" s="13"/>
      <c r="VRN51" s="14"/>
      <c r="VRO51" s="15"/>
      <c r="VRP51" s="13"/>
      <c r="VRQ51" s="9"/>
      <c r="VRR51" s="8"/>
      <c r="VRS51" s="8"/>
      <c r="VRT51" s="13"/>
      <c r="VRU51" s="13"/>
      <c r="VRV51" s="14"/>
      <c r="VRW51" s="15"/>
      <c r="VRX51" s="13"/>
      <c r="VRY51" s="9"/>
      <c r="VRZ51" s="8"/>
      <c r="VSA51" s="8"/>
      <c r="VSB51" s="13"/>
      <c r="VSC51" s="13"/>
      <c r="VSD51" s="14"/>
      <c r="VSE51" s="15"/>
      <c r="VSF51" s="13"/>
      <c r="VSG51" s="9"/>
      <c r="VSH51" s="8"/>
      <c r="VSI51" s="8"/>
      <c r="VSJ51" s="13"/>
      <c r="VSK51" s="13"/>
      <c r="VSL51" s="14"/>
      <c r="VSM51" s="15"/>
      <c r="VSN51" s="13"/>
      <c r="VSO51" s="9"/>
      <c r="VSP51" s="8"/>
      <c r="VSQ51" s="8"/>
      <c r="VSR51" s="13"/>
      <c r="VSS51" s="13"/>
      <c r="VST51" s="14"/>
      <c r="VSU51" s="15"/>
      <c r="VSV51" s="13"/>
      <c r="VSW51" s="9"/>
      <c r="VSX51" s="8"/>
      <c r="VSY51" s="8"/>
      <c r="VSZ51" s="13"/>
      <c r="VTA51" s="13"/>
      <c r="VTB51" s="14"/>
      <c r="VTC51" s="15"/>
      <c r="VTD51" s="13"/>
      <c r="VTE51" s="9"/>
      <c r="VTF51" s="8"/>
      <c r="VTG51" s="8"/>
      <c r="VTH51" s="13"/>
      <c r="VTI51" s="13"/>
      <c r="VTJ51" s="14"/>
      <c r="VTK51" s="15"/>
      <c r="VTL51" s="13"/>
      <c r="VTM51" s="9"/>
      <c r="VTN51" s="8"/>
      <c r="VTO51" s="8"/>
      <c r="VTP51" s="13"/>
      <c r="VTQ51" s="13"/>
      <c r="VTR51" s="14"/>
      <c r="VTS51" s="15"/>
      <c r="VTT51" s="13"/>
      <c r="VTU51" s="9"/>
      <c r="VTV51" s="8"/>
      <c r="VTW51" s="8"/>
      <c r="VTX51" s="13"/>
      <c r="VTY51" s="13"/>
      <c r="VTZ51" s="14"/>
      <c r="VUA51" s="15"/>
      <c r="VUB51" s="13"/>
      <c r="VUC51" s="9"/>
      <c r="VUD51" s="8"/>
      <c r="VUE51" s="8"/>
      <c r="VUF51" s="13"/>
      <c r="VUG51" s="13"/>
      <c r="VUH51" s="14"/>
      <c r="VUI51" s="15"/>
      <c r="VUJ51" s="13"/>
      <c r="VUK51" s="9"/>
      <c r="VUL51" s="8"/>
      <c r="VUM51" s="8"/>
      <c r="VUN51" s="13"/>
      <c r="VUO51" s="13"/>
      <c r="VUP51" s="14"/>
      <c r="VUQ51" s="15"/>
      <c r="VUR51" s="13"/>
      <c r="VUS51" s="9"/>
      <c r="VUT51" s="8"/>
      <c r="VUU51" s="8"/>
      <c r="VUV51" s="13"/>
      <c r="VUW51" s="13"/>
      <c r="VUX51" s="14"/>
      <c r="VUY51" s="15"/>
      <c r="VUZ51" s="13"/>
      <c r="VVA51" s="9"/>
      <c r="VVB51" s="8"/>
      <c r="VVC51" s="8"/>
      <c r="VVD51" s="13"/>
      <c r="VVE51" s="13"/>
      <c r="VVF51" s="14"/>
      <c r="VVG51" s="15"/>
      <c r="VVH51" s="13"/>
      <c r="VVI51" s="9"/>
      <c r="VVJ51" s="8"/>
      <c r="VVK51" s="8"/>
      <c r="VVL51" s="13"/>
      <c r="VVM51" s="13"/>
      <c r="VVN51" s="14"/>
      <c r="VVO51" s="15"/>
      <c r="VVP51" s="13"/>
      <c r="VVQ51" s="9"/>
      <c r="VVR51" s="8"/>
      <c r="VVS51" s="8"/>
      <c r="VVT51" s="13"/>
      <c r="VVU51" s="13"/>
      <c r="VVV51" s="14"/>
      <c r="VVW51" s="15"/>
      <c r="VVX51" s="13"/>
      <c r="VVY51" s="9"/>
      <c r="VVZ51" s="8"/>
      <c r="VWA51" s="8"/>
      <c r="VWB51" s="13"/>
      <c r="VWC51" s="13"/>
      <c r="VWD51" s="14"/>
      <c r="VWE51" s="15"/>
      <c r="VWF51" s="13"/>
      <c r="VWG51" s="9"/>
      <c r="VWH51" s="8"/>
      <c r="VWI51" s="8"/>
      <c r="VWJ51" s="13"/>
      <c r="VWK51" s="13"/>
      <c r="VWL51" s="14"/>
      <c r="VWM51" s="15"/>
      <c r="VWN51" s="13"/>
      <c r="VWO51" s="9"/>
      <c r="VWP51" s="8"/>
      <c r="VWQ51" s="8"/>
      <c r="VWR51" s="13"/>
      <c r="VWS51" s="13"/>
      <c r="VWT51" s="14"/>
      <c r="VWU51" s="15"/>
      <c r="VWV51" s="13"/>
      <c r="VWW51" s="9"/>
      <c r="VWX51" s="8"/>
      <c r="VWY51" s="8"/>
      <c r="VWZ51" s="13"/>
      <c r="VXA51" s="13"/>
      <c r="VXB51" s="14"/>
      <c r="VXC51" s="15"/>
      <c r="VXD51" s="13"/>
      <c r="VXE51" s="9"/>
      <c r="VXF51" s="8"/>
      <c r="VXG51" s="8"/>
      <c r="VXH51" s="13"/>
      <c r="VXI51" s="13"/>
      <c r="VXJ51" s="14"/>
      <c r="VXK51" s="15"/>
      <c r="VXL51" s="13"/>
      <c r="VXM51" s="9"/>
      <c r="VXN51" s="8"/>
      <c r="VXO51" s="8"/>
      <c r="VXP51" s="13"/>
      <c r="VXQ51" s="13"/>
      <c r="VXR51" s="14"/>
      <c r="VXS51" s="15"/>
      <c r="VXT51" s="13"/>
      <c r="VXU51" s="9"/>
      <c r="VXV51" s="8"/>
      <c r="VXW51" s="8"/>
      <c r="VXX51" s="13"/>
      <c r="VXY51" s="13"/>
      <c r="VXZ51" s="14"/>
      <c r="VYA51" s="15"/>
      <c r="VYB51" s="13"/>
      <c r="VYC51" s="9"/>
      <c r="VYD51" s="8"/>
      <c r="VYE51" s="8"/>
      <c r="VYF51" s="13"/>
      <c r="VYG51" s="13"/>
      <c r="VYH51" s="14"/>
      <c r="VYI51" s="15"/>
      <c r="VYJ51" s="13"/>
      <c r="VYK51" s="9"/>
      <c r="VYL51" s="8"/>
      <c r="VYM51" s="8"/>
      <c r="VYN51" s="13"/>
      <c r="VYO51" s="13"/>
      <c r="VYP51" s="14"/>
      <c r="VYQ51" s="15"/>
      <c r="VYR51" s="13"/>
      <c r="VYS51" s="9"/>
      <c r="VYT51" s="8"/>
      <c r="VYU51" s="8"/>
      <c r="VYV51" s="13"/>
      <c r="VYW51" s="13"/>
      <c r="VYX51" s="14"/>
      <c r="VYY51" s="15"/>
      <c r="VYZ51" s="13"/>
      <c r="VZA51" s="9"/>
      <c r="VZB51" s="8"/>
      <c r="VZC51" s="8"/>
      <c r="VZD51" s="13"/>
      <c r="VZE51" s="13"/>
      <c r="VZF51" s="14"/>
      <c r="VZG51" s="15"/>
      <c r="VZH51" s="13"/>
      <c r="VZI51" s="9"/>
      <c r="VZJ51" s="8"/>
      <c r="VZK51" s="8"/>
      <c r="VZL51" s="13"/>
      <c r="VZM51" s="13"/>
      <c r="VZN51" s="14"/>
      <c r="VZO51" s="15"/>
      <c r="VZP51" s="13"/>
      <c r="VZQ51" s="9"/>
      <c r="VZR51" s="8"/>
      <c r="VZS51" s="8"/>
      <c r="VZT51" s="13"/>
      <c r="VZU51" s="13"/>
      <c r="VZV51" s="14"/>
      <c r="VZW51" s="15"/>
      <c r="VZX51" s="13"/>
      <c r="VZY51" s="9"/>
      <c r="VZZ51" s="8"/>
      <c r="WAA51" s="8"/>
      <c r="WAB51" s="13"/>
      <c r="WAC51" s="13"/>
      <c r="WAD51" s="14"/>
      <c r="WAE51" s="15"/>
      <c r="WAF51" s="13"/>
      <c r="WAG51" s="9"/>
      <c r="WAH51" s="8"/>
      <c r="WAI51" s="8"/>
      <c r="WAJ51" s="13"/>
      <c r="WAK51" s="13"/>
      <c r="WAL51" s="14"/>
      <c r="WAM51" s="15"/>
      <c r="WAN51" s="13"/>
      <c r="WAO51" s="9"/>
      <c r="WAP51" s="8"/>
      <c r="WAQ51" s="8"/>
      <c r="WAR51" s="13"/>
      <c r="WAS51" s="13"/>
      <c r="WAT51" s="14"/>
      <c r="WAU51" s="15"/>
      <c r="WAV51" s="13"/>
      <c r="WAW51" s="9"/>
      <c r="WAX51" s="8"/>
      <c r="WAY51" s="8"/>
      <c r="WAZ51" s="13"/>
      <c r="WBA51" s="13"/>
      <c r="WBB51" s="14"/>
      <c r="WBC51" s="15"/>
      <c r="WBD51" s="13"/>
      <c r="WBE51" s="9"/>
      <c r="WBF51" s="8"/>
      <c r="WBG51" s="8"/>
      <c r="WBH51" s="13"/>
      <c r="WBI51" s="13"/>
      <c r="WBJ51" s="14"/>
      <c r="WBK51" s="15"/>
      <c r="WBL51" s="13"/>
      <c r="WBM51" s="9"/>
      <c r="WBN51" s="8"/>
      <c r="WBO51" s="8"/>
      <c r="WBP51" s="13"/>
      <c r="WBQ51" s="13"/>
      <c r="WBR51" s="14"/>
      <c r="WBS51" s="15"/>
      <c r="WBT51" s="13"/>
      <c r="WBU51" s="9"/>
      <c r="WBV51" s="8"/>
      <c r="WBW51" s="8"/>
      <c r="WBX51" s="13"/>
      <c r="WBY51" s="13"/>
      <c r="WBZ51" s="14"/>
      <c r="WCA51" s="15"/>
      <c r="WCB51" s="13"/>
      <c r="WCC51" s="9"/>
      <c r="WCD51" s="8"/>
      <c r="WCE51" s="8"/>
      <c r="WCF51" s="13"/>
      <c r="WCG51" s="13"/>
      <c r="WCH51" s="14"/>
      <c r="WCI51" s="15"/>
      <c r="WCJ51" s="13"/>
      <c r="WCK51" s="9"/>
      <c r="WCL51" s="8"/>
      <c r="WCM51" s="8"/>
      <c r="WCN51" s="13"/>
      <c r="WCO51" s="13"/>
      <c r="WCP51" s="14"/>
      <c r="WCQ51" s="15"/>
      <c r="WCR51" s="13"/>
      <c r="WCS51" s="9"/>
      <c r="WCT51" s="8"/>
      <c r="WCU51" s="8"/>
      <c r="WCV51" s="13"/>
      <c r="WCW51" s="13"/>
      <c r="WCX51" s="14"/>
      <c r="WCY51" s="15"/>
      <c r="WCZ51" s="13"/>
      <c r="WDA51" s="9"/>
      <c r="WDB51" s="8"/>
      <c r="WDC51" s="8"/>
      <c r="WDD51" s="13"/>
      <c r="WDE51" s="13"/>
      <c r="WDF51" s="14"/>
      <c r="WDG51" s="15"/>
      <c r="WDH51" s="13"/>
      <c r="WDI51" s="9"/>
      <c r="WDJ51" s="8"/>
      <c r="WDK51" s="8"/>
      <c r="WDL51" s="13"/>
      <c r="WDM51" s="13"/>
      <c r="WDN51" s="14"/>
      <c r="WDO51" s="15"/>
      <c r="WDP51" s="13"/>
      <c r="WDQ51" s="9"/>
      <c r="WDR51" s="8"/>
      <c r="WDS51" s="8"/>
      <c r="WDT51" s="13"/>
      <c r="WDU51" s="13"/>
      <c r="WDV51" s="14"/>
      <c r="WDW51" s="15"/>
      <c r="WDX51" s="13"/>
      <c r="WDY51" s="9"/>
      <c r="WDZ51" s="8"/>
      <c r="WEA51" s="8"/>
      <c r="WEB51" s="13"/>
      <c r="WEC51" s="13"/>
      <c r="WED51" s="14"/>
      <c r="WEE51" s="15"/>
      <c r="WEF51" s="13"/>
      <c r="WEG51" s="9"/>
      <c r="WEH51" s="8"/>
      <c r="WEI51" s="8"/>
      <c r="WEJ51" s="13"/>
      <c r="WEK51" s="13"/>
      <c r="WEL51" s="14"/>
      <c r="WEM51" s="15"/>
      <c r="WEN51" s="13"/>
      <c r="WEO51" s="9"/>
      <c r="WEP51" s="8"/>
      <c r="WEQ51" s="8"/>
      <c r="WER51" s="13"/>
      <c r="WES51" s="13"/>
      <c r="WET51" s="14"/>
      <c r="WEU51" s="15"/>
      <c r="WEV51" s="13"/>
      <c r="WEW51" s="9"/>
      <c r="WEX51" s="8"/>
      <c r="WEY51" s="8"/>
      <c r="WEZ51" s="13"/>
      <c r="WFA51" s="13"/>
      <c r="WFB51" s="14"/>
      <c r="WFC51" s="15"/>
      <c r="WFD51" s="13"/>
      <c r="WFE51" s="9"/>
      <c r="WFF51" s="8"/>
      <c r="WFG51" s="8"/>
      <c r="WFH51" s="13"/>
      <c r="WFI51" s="13"/>
      <c r="WFJ51" s="14"/>
      <c r="WFK51" s="15"/>
      <c r="WFL51" s="13"/>
      <c r="WFM51" s="9"/>
      <c r="WFN51" s="8"/>
      <c r="WFO51" s="8"/>
      <c r="WFP51" s="13"/>
      <c r="WFQ51" s="13"/>
      <c r="WFR51" s="14"/>
      <c r="WFS51" s="15"/>
      <c r="WFT51" s="13"/>
      <c r="WFU51" s="9"/>
      <c r="WFV51" s="8"/>
      <c r="WFW51" s="8"/>
      <c r="WFX51" s="13"/>
      <c r="WFY51" s="13"/>
      <c r="WFZ51" s="14"/>
      <c r="WGA51" s="15"/>
      <c r="WGB51" s="13"/>
      <c r="WGC51" s="9"/>
      <c r="WGD51" s="8"/>
      <c r="WGE51" s="8"/>
      <c r="WGF51" s="13"/>
      <c r="WGG51" s="13"/>
      <c r="WGH51" s="14"/>
      <c r="WGI51" s="15"/>
      <c r="WGJ51" s="13"/>
      <c r="WGK51" s="9"/>
      <c r="WGL51" s="8"/>
      <c r="WGM51" s="8"/>
      <c r="WGN51" s="13"/>
      <c r="WGO51" s="13"/>
      <c r="WGP51" s="14"/>
      <c r="WGQ51" s="15"/>
      <c r="WGR51" s="13"/>
      <c r="WGS51" s="9"/>
      <c r="WGT51" s="8"/>
      <c r="WGU51" s="8"/>
      <c r="WGV51" s="13"/>
      <c r="WGW51" s="13"/>
      <c r="WGX51" s="14"/>
      <c r="WGY51" s="15"/>
      <c r="WGZ51" s="13"/>
      <c r="WHA51" s="9"/>
      <c r="WHB51" s="8"/>
      <c r="WHC51" s="8"/>
      <c r="WHD51" s="13"/>
      <c r="WHE51" s="13"/>
      <c r="WHF51" s="14"/>
      <c r="WHG51" s="15"/>
      <c r="WHH51" s="13"/>
      <c r="WHI51" s="9"/>
      <c r="WHJ51" s="8"/>
      <c r="WHK51" s="8"/>
      <c r="WHL51" s="13"/>
      <c r="WHM51" s="13"/>
      <c r="WHN51" s="14"/>
      <c r="WHO51" s="15"/>
      <c r="WHP51" s="13"/>
      <c r="WHQ51" s="9"/>
      <c r="WHR51" s="8"/>
      <c r="WHS51" s="8"/>
      <c r="WHT51" s="13"/>
      <c r="WHU51" s="13"/>
      <c r="WHV51" s="14"/>
      <c r="WHW51" s="15"/>
      <c r="WHX51" s="13"/>
      <c r="WHY51" s="9"/>
      <c r="WHZ51" s="8"/>
      <c r="WIA51" s="8"/>
      <c r="WIB51" s="13"/>
      <c r="WIC51" s="13"/>
      <c r="WID51" s="14"/>
      <c r="WIE51" s="15"/>
      <c r="WIF51" s="13"/>
      <c r="WIG51" s="9"/>
      <c r="WIH51" s="8"/>
      <c r="WII51" s="8"/>
      <c r="WIJ51" s="13"/>
      <c r="WIK51" s="13"/>
      <c r="WIL51" s="14"/>
      <c r="WIM51" s="15"/>
      <c r="WIN51" s="13"/>
      <c r="WIO51" s="9"/>
      <c r="WIP51" s="8"/>
      <c r="WIQ51" s="8"/>
      <c r="WIR51" s="13"/>
      <c r="WIS51" s="13"/>
      <c r="WIT51" s="14"/>
      <c r="WIU51" s="15"/>
      <c r="WIV51" s="13"/>
      <c r="WIW51" s="9"/>
      <c r="WIX51" s="8"/>
      <c r="WIY51" s="8"/>
      <c r="WIZ51" s="13"/>
      <c r="WJA51" s="13"/>
      <c r="WJB51" s="14"/>
      <c r="WJC51" s="15"/>
      <c r="WJD51" s="13"/>
      <c r="WJE51" s="9"/>
      <c r="WJF51" s="8"/>
      <c r="WJG51" s="8"/>
      <c r="WJH51" s="13"/>
      <c r="WJI51" s="13"/>
      <c r="WJJ51" s="14"/>
      <c r="WJK51" s="15"/>
      <c r="WJL51" s="13"/>
      <c r="WJM51" s="9"/>
      <c r="WJN51" s="8"/>
      <c r="WJO51" s="8"/>
      <c r="WJP51" s="13"/>
      <c r="WJQ51" s="13"/>
      <c r="WJR51" s="14"/>
      <c r="WJS51" s="15"/>
      <c r="WJT51" s="13"/>
      <c r="WJU51" s="9"/>
      <c r="WJV51" s="8"/>
      <c r="WJW51" s="8"/>
      <c r="WJX51" s="13"/>
      <c r="WJY51" s="13"/>
      <c r="WJZ51" s="14"/>
      <c r="WKA51" s="15"/>
      <c r="WKB51" s="13"/>
      <c r="WKC51" s="9"/>
      <c r="WKD51" s="8"/>
      <c r="WKE51" s="8"/>
      <c r="WKF51" s="13"/>
      <c r="WKG51" s="13"/>
      <c r="WKH51" s="14"/>
      <c r="WKI51" s="15"/>
      <c r="WKJ51" s="13"/>
      <c r="WKK51" s="9"/>
      <c r="WKL51" s="8"/>
      <c r="WKM51" s="8"/>
      <c r="WKN51" s="13"/>
      <c r="WKO51" s="13"/>
      <c r="WKP51" s="14"/>
      <c r="WKQ51" s="15"/>
      <c r="WKR51" s="13"/>
      <c r="WKS51" s="9"/>
      <c r="WKT51" s="8"/>
      <c r="WKU51" s="8"/>
      <c r="WKV51" s="13"/>
      <c r="WKW51" s="13"/>
      <c r="WKX51" s="14"/>
      <c r="WKY51" s="15"/>
      <c r="WKZ51" s="13"/>
      <c r="WLA51" s="9"/>
      <c r="WLB51" s="8"/>
      <c r="WLC51" s="8"/>
      <c r="WLD51" s="13"/>
      <c r="WLE51" s="13"/>
      <c r="WLF51" s="14"/>
      <c r="WLG51" s="15"/>
      <c r="WLH51" s="13"/>
      <c r="WLI51" s="9"/>
      <c r="WLJ51" s="8"/>
      <c r="WLK51" s="8"/>
      <c r="WLL51" s="13"/>
      <c r="WLM51" s="13"/>
      <c r="WLN51" s="14"/>
      <c r="WLO51" s="15"/>
      <c r="WLP51" s="13"/>
      <c r="WLQ51" s="9"/>
      <c r="WLR51" s="8"/>
      <c r="WLS51" s="8"/>
      <c r="WLT51" s="13"/>
      <c r="WLU51" s="13"/>
      <c r="WLV51" s="14"/>
      <c r="WLW51" s="15"/>
      <c r="WLX51" s="13"/>
      <c r="WLY51" s="9"/>
      <c r="WLZ51" s="8"/>
      <c r="WMA51" s="8"/>
      <c r="WMB51" s="13"/>
      <c r="WMC51" s="13"/>
      <c r="WMD51" s="14"/>
      <c r="WME51" s="15"/>
      <c r="WMF51" s="13"/>
      <c r="WMG51" s="9"/>
      <c r="WMH51" s="8"/>
      <c r="WMI51" s="8"/>
      <c r="WMJ51" s="13"/>
      <c r="WMK51" s="13"/>
      <c r="WML51" s="14"/>
      <c r="WMM51" s="15"/>
      <c r="WMN51" s="13"/>
      <c r="WMO51" s="9"/>
      <c r="WMP51" s="8"/>
      <c r="WMQ51" s="8"/>
      <c r="WMR51" s="13"/>
      <c r="WMS51" s="13"/>
      <c r="WMT51" s="14"/>
      <c r="WMU51" s="15"/>
      <c r="WMV51" s="13"/>
      <c r="WMW51" s="9"/>
      <c r="WMX51" s="8"/>
      <c r="WMY51" s="8"/>
      <c r="WMZ51" s="13"/>
      <c r="WNA51" s="13"/>
      <c r="WNB51" s="14"/>
      <c r="WNC51" s="15"/>
      <c r="WND51" s="13"/>
      <c r="WNE51" s="9"/>
      <c r="WNF51" s="8"/>
      <c r="WNG51" s="8"/>
      <c r="WNH51" s="13"/>
      <c r="WNI51" s="13"/>
      <c r="WNJ51" s="14"/>
      <c r="WNK51" s="15"/>
      <c r="WNL51" s="13"/>
      <c r="WNM51" s="9"/>
      <c r="WNN51" s="8"/>
      <c r="WNO51" s="8"/>
      <c r="WNP51" s="13"/>
      <c r="WNQ51" s="13"/>
      <c r="WNR51" s="14"/>
      <c r="WNS51" s="15"/>
      <c r="WNT51" s="13"/>
      <c r="WNU51" s="9"/>
      <c r="WNV51" s="8"/>
      <c r="WNW51" s="8"/>
      <c r="WNX51" s="13"/>
      <c r="WNY51" s="13"/>
      <c r="WNZ51" s="14"/>
      <c r="WOA51" s="15"/>
      <c r="WOB51" s="13"/>
      <c r="WOC51" s="9"/>
      <c r="WOD51" s="8"/>
      <c r="WOE51" s="8"/>
      <c r="WOF51" s="13"/>
      <c r="WOG51" s="13"/>
      <c r="WOH51" s="14"/>
      <c r="WOI51" s="15"/>
      <c r="WOJ51" s="13"/>
      <c r="WOK51" s="9"/>
      <c r="WOL51" s="8"/>
      <c r="WOM51" s="8"/>
      <c r="WON51" s="13"/>
      <c r="WOO51" s="13"/>
      <c r="WOP51" s="14"/>
      <c r="WOQ51" s="15"/>
      <c r="WOR51" s="13"/>
      <c r="WOS51" s="9"/>
      <c r="WOT51" s="8"/>
      <c r="WOU51" s="8"/>
      <c r="WOV51" s="13"/>
      <c r="WOW51" s="13"/>
      <c r="WOX51" s="14"/>
      <c r="WOY51" s="15"/>
      <c r="WOZ51" s="13"/>
      <c r="WPA51" s="9"/>
      <c r="WPB51" s="8"/>
      <c r="WPC51" s="8"/>
      <c r="WPD51" s="13"/>
      <c r="WPE51" s="13"/>
      <c r="WPF51" s="14"/>
      <c r="WPG51" s="15"/>
      <c r="WPH51" s="13"/>
      <c r="WPI51" s="9"/>
      <c r="WPJ51" s="8"/>
      <c r="WPK51" s="8"/>
      <c r="WPL51" s="13"/>
      <c r="WPM51" s="13"/>
      <c r="WPN51" s="14"/>
      <c r="WPO51" s="15"/>
      <c r="WPP51" s="13"/>
      <c r="WPQ51" s="9"/>
      <c r="WPR51" s="8"/>
      <c r="WPS51" s="8"/>
      <c r="WPT51" s="13"/>
      <c r="WPU51" s="13"/>
      <c r="WPV51" s="14"/>
      <c r="WPW51" s="15"/>
      <c r="WPX51" s="13"/>
      <c r="WPY51" s="9"/>
      <c r="WPZ51" s="8"/>
      <c r="WQA51" s="8"/>
      <c r="WQB51" s="13"/>
      <c r="WQC51" s="13"/>
      <c r="WQD51" s="14"/>
      <c r="WQE51" s="15"/>
      <c r="WQF51" s="13"/>
      <c r="WQG51" s="9"/>
      <c r="WQH51" s="8"/>
      <c r="WQI51" s="8"/>
      <c r="WQJ51" s="13"/>
      <c r="WQK51" s="13"/>
      <c r="WQL51" s="14"/>
      <c r="WQM51" s="15"/>
      <c r="WQN51" s="13"/>
      <c r="WQO51" s="9"/>
      <c r="WQP51" s="8"/>
      <c r="WQQ51" s="8"/>
      <c r="WQR51" s="13"/>
      <c r="WQS51" s="13"/>
      <c r="WQT51" s="14"/>
      <c r="WQU51" s="15"/>
      <c r="WQV51" s="13"/>
      <c r="WQW51" s="9"/>
      <c r="WQX51" s="8"/>
      <c r="WQY51" s="8"/>
      <c r="WQZ51" s="13"/>
      <c r="WRA51" s="13"/>
      <c r="WRB51" s="14"/>
      <c r="WRC51" s="15"/>
      <c r="WRD51" s="13"/>
      <c r="WRE51" s="9"/>
      <c r="WRF51" s="8"/>
      <c r="WRG51" s="8"/>
      <c r="WRH51" s="13"/>
      <c r="WRI51" s="13"/>
      <c r="WRJ51" s="14"/>
      <c r="WRK51" s="15"/>
      <c r="WRL51" s="13"/>
      <c r="WRM51" s="9"/>
      <c r="WRN51" s="8"/>
      <c r="WRO51" s="8"/>
      <c r="WRP51" s="13"/>
      <c r="WRQ51" s="13"/>
      <c r="WRR51" s="14"/>
      <c r="WRS51" s="15"/>
      <c r="WRT51" s="13"/>
      <c r="WRU51" s="9"/>
      <c r="WRV51" s="8"/>
      <c r="WRW51" s="8"/>
      <c r="WRX51" s="13"/>
      <c r="WRY51" s="13"/>
      <c r="WRZ51" s="14"/>
      <c r="WSA51" s="15"/>
      <c r="WSB51" s="13"/>
      <c r="WSC51" s="9"/>
      <c r="WSD51" s="8"/>
      <c r="WSE51" s="8"/>
      <c r="WSF51" s="13"/>
      <c r="WSG51" s="13"/>
      <c r="WSH51" s="14"/>
      <c r="WSI51" s="15"/>
      <c r="WSJ51" s="13"/>
      <c r="WSK51" s="9"/>
      <c r="WSL51" s="8"/>
      <c r="WSM51" s="8"/>
      <c r="WSN51" s="13"/>
      <c r="WSO51" s="13"/>
      <c r="WSP51" s="14"/>
      <c r="WSQ51" s="15"/>
      <c r="WSR51" s="13"/>
      <c r="WSS51" s="9"/>
      <c r="WST51" s="8"/>
      <c r="WSU51" s="8"/>
      <c r="WSV51" s="13"/>
      <c r="WSW51" s="13"/>
      <c r="WSX51" s="14"/>
      <c r="WSY51" s="15"/>
      <c r="WSZ51" s="13"/>
      <c r="WTA51" s="9"/>
      <c r="WTB51" s="8"/>
      <c r="WTC51" s="8"/>
      <c r="WTD51" s="13"/>
      <c r="WTE51" s="13"/>
      <c r="WTF51" s="14"/>
      <c r="WTG51" s="15"/>
      <c r="WTH51" s="13"/>
      <c r="WTI51" s="9"/>
      <c r="WTJ51" s="8"/>
      <c r="WTK51" s="8"/>
      <c r="WTL51" s="13"/>
      <c r="WTM51" s="13"/>
      <c r="WTN51" s="14"/>
      <c r="WTO51" s="15"/>
      <c r="WTP51" s="13"/>
      <c r="WTQ51" s="9"/>
      <c r="WTR51" s="8"/>
      <c r="WTS51" s="8"/>
      <c r="WTT51" s="13"/>
      <c r="WTU51" s="13"/>
      <c r="WTV51" s="14"/>
      <c r="WTW51" s="15"/>
      <c r="WTX51" s="13"/>
      <c r="WTY51" s="9"/>
      <c r="WTZ51" s="8"/>
      <c r="WUA51" s="8"/>
      <c r="WUB51" s="13"/>
      <c r="WUC51" s="13"/>
      <c r="WUD51" s="14"/>
      <c r="WUE51" s="15"/>
      <c r="WUF51" s="13"/>
      <c r="WUG51" s="9"/>
      <c r="WUH51" s="8"/>
      <c r="WUI51" s="8"/>
      <c r="WUJ51" s="13"/>
      <c r="WUK51" s="13"/>
      <c r="WUL51" s="14"/>
      <c r="WUM51" s="15"/>
      <c r="WUN51" s="13"/>
      <c r="WUO51" s="9"/>
      <c r="WUP51" s="8"/>
      <c r="WUQ51" s="8"/>
      <c r="WUR51" s="13"/>
      <c r="WUS51" s="13"/>
      <c r="WUT51" s="14"/>
      <c r="WUU51" s="15"/>
      <c r="WUV51" s="13"/>
      <c r="WUW51" s="9"/>
      <c r="WUX51" s="8"/>
      <c r="WUY51" s="8"/>
      <c r="WUZ51" s="13"/>
      <c r="WVA51" s="13"/>
      <c r="WVB51" s="14"/>
      <c r="WVC51" s="15"/>
      <c r="WVD51" s="13"/>
      <c r="WVE51" s="9"/>
      <c r="WVF51" s="8"/>
      <c r="WVG51" s="8"/>
      <c r="WVH51" s="13"/>
      <c r="WVI51" s="13"/>
      <c r="WVJ51" s="14"/>
      <c r="WVK51" s="15"/>
      <c r="WVL51" s="13"/>
      <c r="WVM51" s="9"/>
      <c r="WVN51" s="8"/>
      <c r="WVO51" s="8"/>
      <c r="WVP51" s="13"/>
      <c r="WVQ51" s="13"/>
      <c r="WVR51" s="14"/>
      <c r="WVS51" s="15"/>
      <c r="WVT51" s="13"/>
      <c r="WVU51" s="9"/>
      <c r="WVV51" s="8"/>
      <c r="WVW51" s="8"/>
      <c r="WVX51" s="13"/>
      <c r="WVY51" s="13"/>
      <c r="WVZ51" s="14"/>
      <c r="WWA51" s="15"/>
      <c r="WWB51" s="13"/>
      <c r="WWC51" s="9"/>
      <c r="WWD51" s="8"/>
      <c r="WWE51" s="8"/>
      <c r="WWF51" s="13"/>
      <c r="WWG51" s="13"/>
      <c r="WWH51" s="14"/>
      <c r="WWI51" s="15"/>
      <c r="WWJ51" s="13"/>
      <c r="WWK51" s="9"/>
      <c r="WWL51" s="8"/>
      <c r="WWM51" s="8"/>
      <c r="WWN51" s="13"/>
      <c r="WWO51" s="13"/>
      <c r="WWP51" s="14"/>
      <c r="WWQ51" s="15"/>
      <c r="WWR51" s="13"/>
      <c r="WWS51" s="9"/>
      <c r="WWT51" s="8"/>
      <c r="WWU51" s="8"/>
      <c r="WWV51" s="13"/>
      <c r="WWW51" s="13"/>
      <c r="WWX51" s="14"/>
      <c r="WWY51" s="15"/>
      <c r="WWZ51" s="13"/>
      <c r="WXA51" s="9"/>
      <c r="WXB51" s="8"/>
      <c r="WXC51" s="8"/>
      <c r="WXD51" s="13"/>
      <c r="WXE51" s="13"/>
      <c r="WXF51" s="14"/>
      <c r="WXG51" s="15"/>
      <c r="WXH51" s="13"/>
      <c r="WXI51" s="9"/>
      <c r="WXJ51" s="8"/>
      <c r="WXK51" s="8"/>
      <c r="WXL51" s="13"/>
      <c r="WXM51" s="13"/>
      <c r="WXN51" s="14"/>
      <c r="WXO51" s="15"/>
      <c r="WXP51" s="13"/>
      <c r="WXQ51" s="9"/>
      <c r="WXR51" s="8"/>
      <c r="WXS51" s="8"/>
      <c r="WXT51" s="13"/>
      <c r="WXU51" s="13"/>
      <c r="WXV51" s="14"/>
      <c r="WXW51" s="15"/>
      <c r="WXX51" s="13"/>
      <c r="WXY51" s="9"/>
      <c r="WXZ51" s="8"/>
      <c r="WYA51" s="8"/>
      <c r="WYB51" s="13"/>
      <c r="WYC51" s="13"/>
      <c r="WYD51" s="14"/>
      <c r="WYE51" s="15"/>
      <c r="WYF51" s="13"/>
      <c r="WYG51" s="9"/>
      <c r="WYH51" s="8"/>
      <c r="WYI51" s="8"/>
      <c r="WYJ51" s="13"/>
      <c r="WYK51" s="13"/>
      <c r="WYL51" s="14"/>
      <c r="WYM51" s="15"/>
      <c r="WYN51" s="13"/>
      <c r="WYO51" s="9"/>
      <c r="WYP51" s="8"/>
      <c r="WYQ51" s="8"/>
      <c r="WYR51" s="13"/>
      <c r="WYS51" s="13"/>
      <c r="WYT51" s="14"/>
      <c r="WYU51" s="15"/>
      <c r="WYV51" s="13"/>
      <c r="WYW51" s="9"/>
      <c r="WYX51" s="8"/>
      <c r="WYY51" s="8"/>
      <c r="WYZ51" s="13"/>
      <c r="WZA51" s="13"/>
      <c r="WZB51" s="14"/>
      <c r="WZC51" s="15"/>
      <c r="WZD51" s="13"/>
      <c r="WZE51" s="9"/>
      <c r="WZF51" s="8"/>
      <c r="WZG51" s="8"/>
      <c r="WZH51" s="13"/>
      <c r="WZI51" s="13"/>
      <c r="WZJ51" s="14"/>
      <c r="WZK51" s="15"/>
      <c r="WZL51" s="13"/>
      <c r="WZM51" s="9"/>
      <c r="WZN51" s="8"/>
      <c r="WZO51" s="8"/>
      <c r="WZP51" s="13"/>
      <c r="WZQ51" s="13"/>
      <c r="WZR51" s="14"/>
      <c r="WZS51" s="15"/>
      <c r="WZT51" s="13"/>
      <c r="WZU51" s="9"/>
      <c r="WZV51" s="8"/>
      <c r="WZW51" s="8"/>
      <c r="WZX51" s="13"/>
      <c r="WZY51" s="13"/>
      <c r="WZZ51" s="14"/>
      <c r="XAA51" s="15"/>
      <c r="XAB51" s="13"/>
      <c r="XAC51" s="9"/>
      <c r="XAD51" s="8"/>
      <c r="XAE51" s="8"/>
      <c r="XAF51" s="13"/>
      <c r="XAG51" s="13"/>
      <c r="XAH51" s="14"/>
      <c r="XAI51" s="15"/>
      <c r="XAJ51" s="13"/>
      <c r="XAK51" s="9"/>
      <c r="XAL51" s="8"/>
      <c r="XAM51" s="8"/>
      <c r="XAN51" s="13"/>
      <c r="XAO51" s="13"/>
      <c r="XAP51" s="14"/>
      <c r="XAQ51" s="15"/>
      <c r="XAR51" s="13"/>
      <c r="XAS51" s="9"/>
      <c r="XAT51" s="8"/>
      <c r="XAU51" s="8"/>
      <c r="XAV51" s="13"/>
      <c r="XAW51" s="13"/>
      <c r="XAX51" s="14"/>
      <c r="XAY51" s="15"/>
      <c r="XAZ51" s="13"/>
      <c r="XBA51" s="9"/>
      <c r="XBB51" s="8"/>
      <c r="XBC51" s="8"/>
      <c r="XBD51" s="13"/>
      <c r="XBE51" s="13"/>
      <c r="XBF51" s="14"/>
      <c r="XBG51" s="15"/>
      <c r="XBH51" s="13"/>
      <c r="XBI51" s="9"/>
      <c r="XBJ51" s="8"/>
      <c r="XBK51" s="8"/>
      <c r="XBL51" s="13"/>
      <c r="XBM51" s="13"/>
      <c r="XBN51" s="14"/>
      <c r="XBO51" s="15"/>
      <c r="XBP51" s="13"/>
      <c r="XBQ51" s="9"/>
      <c r="XBR51" s="8"/>
      <c r="XBS51" s="8"/>
      <c r="XBT51" s="13"/>
      <c r="XBU51" s="13"/>
      <c r="XBV51" s="14"/>
      <c r="XBW51" s="15"/>
      <c r="XBX51" s="13"/>
      <c r="XBY51" s="9"/>
      <c r="XBZ51" s="8"/>
      <c r="XCA51" s="8"/>
      <c r="XCB51" s="13"/>
      <c r="XCC51" s="13"/>
      <c r="XCD51" s="14"/>
      <c r="XCE51" s="15"/>
      <c r="XCF51" s="13"/>
      <c r="XCG51" s="9"/>
      <c r="XCH51" s="8"/>
      <c r="XCI51" s="8"/>
      <c r="XCJ51" s="13"/>
      <c r="XCK51" s="13"/>
      <c r="XCL51" s="14"/>
      <c r="XCM51" s="15"/>
      <c r="XCN51" s="13"/>
      <c r="XCO51" s="9"/>
      <c r="XCP51" s="8"/>
      <c r="XCQ51" s="8"/>
      <c r="XCR51" s="13"/>
      <c r="XCS51" s="13"/>
      <c r="XCT51" s="14"/>
      <c r="XCU51" s="15"/>
      <c r="XCV51" s="13"/>
      <c r="XCW51" s="9"/>
      <c r="XCX51" s="8"/>
      <c r="XCY51" s="8"/>
      <c r="XCZ51" s="13"/>
      <c r="XDA51" s="13"/>
      <c r="XDB51" s="14"/>
      <c r="XDC51" s="15"/>
      <c r="XDD51" s="13"/>
      <c r="XDE51" s="9"/>
      <c r="XDF51" s="8"/>
      <c r="XDG51" s="8"/>
      <c r="XDH51" s="13"/>
      <c r="XDI51" s="13"/>
      <c r="XDJ51" s="14"/>
      <c r="XDK51" s="15"/>
      <c r="XDL51" s="13"/>
      <c r="XDM51" s="9"/>
      <c r="XDN51" s="8"/>
      <c r="XDO51" s="8"/>
      <c r="XDP51" s="13"/>
      <c r="XDQ51" s="13"/>
      <c r="XDR51" s="14"/>
      <c r="XDS51" s="15"/>
      <c r="XDT51" s="13"/>
      <c r="XDU51" s="9"/>
      <c r="XDV51" s="8"/>
      <c r="XDW51" s="8"/>
      <c r="XDX51" s="13"/>
      <c r="XDY51" s="13"/>
      <c r="XDZ51" s="14"/>
      <c r="XEA51" s="15"/>
      <c r="XEB51" s="13"/>
      <c r="XEC51" s="9"/>
      <c r="XED51" s="8"/>
      <c r="XEE51" s="8"/>
      <c r="XEF51" s="13"/>
      <c r="XEG51" s="13"/>
      <c r="XEH51" s="14"/>
      <c r="XEI51" s="15"/>
      <c r="XEJ51" s="13"/>
      <c r="XEK51" s="9"/>
      <c r="XEL51" s="8"/>
      <c r="XEM51" s="8"/>
      <c r="XEN51" s="13"/>
      <c r="XEO51" s="13"/>
      <c r="XEP51" s="14"/>
      <c r="XEQ51" s="15"/>
      <c r="XER51" s="13"/>
      <c r="XES51" s="9"/>
      <c r="XET51" s="8"/>
      <c r="XEU51" s="8"/>
      <c r="XEV51" s="13"/>
      <c r="XEW51" s="13"/>
      <c r="XEX51" s="14"/>
      <c r="XEY51" s="15"/>
      <c r="XEZ51" s="13"/>
      <c r="XFA51" s="9"/>
      <c r="XFB51" s="8"/>
      <c r="XFC51" s="8"/>
    </row>
    <row r="52" spans="1:16383" x14ac:dyDescent="0.25">
      <c r="A52" s="269" t="s">
        <v>402</v>
      </c>
      <c r="B52" s="247" t="str">
        <f t="shared" ca="1" si="24"/>
        <v>Gecombineerde opwekking vergisting en covergisting van dierlijke mest</v>
      </c>
      <c r="C52" s="248"/>
      <c r="D52" s="48">
        <f t="shared" ca="1" si="25"/>
        <v>0.12149270108561844</v>
      </c>
      <c r="E52" s="49" t="str">
        <f t="shared" ca="1" si="26"/>
        <v>Euro/kWh</v>
      </c>
      <c r="F52" s="50" t="str">
        <f t="shared" ca="1" si="27"/>
        <v>8000/4000</v>
      </c>
      <c r="G52" s="50">
        <f t="shared" ca="1" si="28"/>
        <v>5732.2834645669291</v>
      </c>
      <c r="H52" s="246">
        <f t="shared" ca="1" si="29"/>
        <v>0.65454545454545454</v>
      </c>
      <c r="I52" s="55">
        <f t="shared" ca="1" si="30"/>
        <v>7.1250000000000008E-2</v>
      </c>
      <c r="J52" s="14"/>
      <c r="K52" s="15"/>
      <c r="L52" s="13"/>
      <c r="M52" s="9"/>
      <c r="N52" s="8"/>
      <c r="O52" s="8"/>
      <c r="P52" s="13"/>
      <c r="Q52" s="13"/>
      <c r="R52" s="14"/>
      <c r="S52" s="15"/>
      <c r="T52" s="13"/>
      <c r="U52" s="9"/>
      <c r="V52" s="8"/>
      <c r="W52" s="8"/>
      <c r="X52" s="13"/>
      <c r="Y52" s="13"/>
      <c r="Z52" s="14"/>
      <c r="AA52" s="15"/>
      <c r="AB52" s="13"/>
      <c r="AC52" s="9"/>
      <c r="AD52" s="8"/>
      <c r="AE52" s="8"/>
      <c r="AF52" s="13"/>
      <c r="AG52" s="13"/>
      <c r="AH52" s="14"/>
      <c r="AI52" s="15"/>
      <c r="AJ52" s="13"/>
      <c r="AK52" s="9"/>
      <c r="AL52" s="8"/>
      <c r="AM52" s="8"/>
      <c r="AN52" s="13"/>
      <c r="AO52" s="13"/>
      <c r="AP52" s="14"/>
      <c r="AQ52" s="15"/>
      <c r="AR52" s="13"/>
      <c r="AS52" s="9"/>
      <c r="AT52" s="8"/>
      <c r="AU52" s="8"/>
      <c r="AV52" s="13"/>
      <c r="AW52" s="13"/>
      <c r="AX52" s="14"/>
      <c r="AY52" s="15"/>
      <c r="AZ52" s="13"/>
      <c r="BA52" s="9"/>
      <c r="BB52" s="8"/>
      <c r="BC52" s="8"/>
      <c r="BD52" s="13"/>
      <c r="BE52" s="13"/>
      <c r="BF52" s="14"/>
      <c r="BG52" s="15"/>
      <c r="BH52" s="13"/>
      <c r="BI52" s="9"/>
      <c r="BJ52" s="8"/>
      <c r="BK52" s="8"/>
      <c r="BL52" s="13"/>
      <c r="BM52" s="13"/>
      <c r="BN52" s="14"/>
      <c r="BO52" s="15"/>
      <c r="BP52" s="13"/>
      <c r="BQ52" s="9"/>
      <c r="BR52" s="8"/>
      <c r="BS52" s="8"/>
      <c r="BT52" s="13"/>
      <c r="BU52" s="13"/>
      <c r="BV52" s="14"/>
      <c r="BW52" s="15"/>
      <c r="BX52" s="13"/>
      <c r="BY52" s="9"/>
      <c r="BZ52" s="8"/>
      <c r="CA52" s="8"/>
      <c r="CB52" s="13"/>
      <c r="CC52" s="13"/>
      <c r="CD52" s="14"/>
      <c r="CE52" s="15"/>
      <c r="CF52" s="13"/>
      <c r="CG52" s="9"/>
      <c r="CH52" s="8"/>
      <c r="CI52" s="8"/>
      <c r="CJ52" s="13"/>
      <c r="CK52" s="13"/>
      <c r="CL52" s="14"/>
      <c r="CM52" s="15"/>
      <c r="CN52" s="13"/>
      <c r="CO52" s="9"/>
      <c r="CP52" s="8"/>
      <c r="CQ52" s="8"/>
      <c r="CR52" s="13"/>
      <c r="CS52" s="13"/>
      <c r="CT52" s="14"/>
      <c r="CU52" s="15"/>
      <c r="CV52" s="13"/>
      <c r="CW52" s="9"/>
      <c r="CX52" s="8"/>
      <c r="CY52" s="8"/>
      <c r="CZ52" s="13"/>
      <c r="DA52" s="13"/>
      <c r="DB52" s="14"/>
      <c r="DC52" s="15"/>
      <c r="DD52" s="13"/>
      <c r="DE52" s="9"/>
      <c r="DF52" s="8"/>
      <c r="DG52" s="8"/>
      <c r="DH52" s="13"/>
      <c r="DI52" s="13"/>
      <c r="DJ52" s="14"/>
      <c r="DK52" s="15"/>
      <c r="DL52" s="13"/>
      <c r="DM52" s="9"/>
      <c r="DN52" s="8"/>
      <c r="DO52" s="8"/>
      <c r="DP52" s="13"/>
      <c r="DQ52" s="13"/>
      <c r="DR52" s="14"/>
      <c r="DS52" s="15"/>
      <c r="DT52" s="13"/>
      <c r="DU52" s="9"/>
      <c r="DV52" s="8"/>
      <c r="DW52" s="8"/>
      <c r="DX52" s="13"/>
      <c r="DY52" s="13"/>
      <c r="DZ52" s="14"/>
      <c r="EA52" s="15"/>
      <c r="EB52" s="13"/>
      <c r="EC52" s="9"/>
      <c r="ED52" s="8"/>
      <c r="EE52" s="8"/>
      <c r="EF52" s="13"/>
      <c r="EG52" s="13"/>
      <c r="EH52" s="14"/>
      <c r="EI52" s="15"/>
      <c r="EJ52" s="13"/>
      <c r="EK52" s="9"/>
      <c r="EL52" s="8"/>
      <c r="EM52" s="8"/>
      <c r="EN52" s="13"/>
      <c r="EO52" s="13"/>
      <c r="EP52" s="14"/>
      <c r="EQ52" s="15"/>
      <c r="ER52" s="13"/>
      <c r="ES52" s="9"/>
      <c r="ET52" s="8"/>
      <c r="EU52" s="8"/>
      <c r="EV52" s="13"/>
      <c r="EW52" s="13"/>
      <c r="EX52" s="14"/>
      <c r="EY52" s="15"/>
      <c r="EZ52" s="13"/>
      <c r="FA52" s="9"/>
      <c r="FB52" s="8"/>
      <c r="FC52" s="8"/>
      <c r="FD52" s="13"/>
      <c r="FE52" s="13"/>
      <c r="FF52" s="14"/>
      <c r="FG52" s="15"/>
      <c r="FH52" s="13"/>
      <c r="FI52" s="9"/>
      <c r="FJ52" s="8"/>
      <c r="FK52" s="8"/>
      <c r="FL52" s="13"/>
      <c r="FM52" s="13"/>
      <c r="FN52" s="14"/>
      <c r="FO52" s="15"/>
      <c r="FP52" s="13"/>
      <c r="FQ52" s="9"/>
      <c r="FR52" s="8"/>
      <c r="FS52" s="8"/>
      <c r="FT52" s="13"/>
      <c r="FU52" s="13"/>
      <c r="FV52" s="14"/>
      <c r="FW52" s="15"/>
      <c r="FX52" s="13"/>
      <c r="FY52" s="9"/>
      <c r="FZ52" s="8"/>
      <c r="GA52" s="8"/>
      <c r="GB52" s="13"/>
      <c r="GC52" s="13"/>
      <c r="GD52" s="14"/>
      <c r="GE52" s="15"/>
      <c r="GF52" s="13"/>
      <c r="GG52" s="9"/>
      <c r="GH52" s="8"/>
      <c r="GI52" s="8"/>
      <c r="GJ52" s="13"/>
      <c r="GK52" s="13"/>
      <c r="GL52" s="14"/>
      <c r="GM52" s="15"/>
      <c r="GN52" s="13"/>
      <c r="GO52" s="9"/>
      <c r="GP52" s="8"/>
      <c r="GQ52" s="8"/>
      <c r="GR52" s="13"/>
      <c r="GS52" s="13"/>
      <c r="GT52" s="14"/>
      <c r="GU52" s="15"/>
      <c r="GV52" s="13"/>
      <c r="GW52" s="9"/>
      <c r="GX52" s="8"/>
      <c r="GY52" s="8"/>
      <c r="GZ52" s="13"/>
      <c r="HA52" s="13"/>
      <c r="HB52" s="14"/>
      <c r="HC52" s="15"/>
      <c r="HD52" s="13"/>
      <c r="HE52" s="9"/>
      <c r="HF52" s="8"/>
      <c r="HG52" s="8"/>
      <c r="HH52" s="13"/>
      <c r="HI52" s="13"/>
      <c r="HJ52" s="14"/>
      <c r="HK52" s="15"/>
      <c r="HL52" s="13"/>
      <c r="HM52" s="9"/>
      <c r="HN52" s="8"/>
      <c r="HO52" s="8"/>
      <c r="HP52" s="13"/>
      <c r="HQ52" s="13"/>
      <c r="HR52" s="14"/>
      <c r="HS52" s="15"/>
      <c r="HT52" s="13"/>
      <c r="HU52" s="9"/>
      <c r="HV52" s="8"/>
      <c r="HW52" s="8"/>
      <c r="HX52" s="13"/>
      <c r="HY52" s="13"/>
      <c r="HZ52" s="14"/>
      <c r="IA52" s="15"/>
      <c r="IB52" s="13"/>
      <c r="IC52" s="9"/>
      <c r="ID52" s="8"/>
      <c r="IE52" s="8"/>
      <c r="IF52" s="13"/>
      <c r="IG52" s="13"/>
      <c r="IH52" s="14"/>
      <c r="II52" s="15"/>
      <c r="IJ52" s="13"/>
      <c r="IK52" s="9"/>
      <c r="IL52" s="8"/>
      <c r="IM52" s="8"/>
      <c r="IN52" s="13"/>
      <c r="IO52" s="13"/>
      <c r="IP52" s="14"/>
      <c r="IQ52" s="15"/>
      <c r="IR52" s="13"/>
      <c r="IS52" s="9"/>
      <c r="IT52" s="8"/>
      <c r="IU52" s="8"/>
      <c r="IV52" s="13"/>
      <c r="IW52" s="13"/>
      <c r="IX52" s="14"/>
      <c r="IY52" s="15"/>
      <c r="IZ52" s="13"/>
      <c r="JA52" s="9"/>
      <c r="JB52" s="8"/>
      <c r="JC52" s="8"/>
      <c r="JD52" s="13"/>
      <c r="JE52" s="13"/>
      <c r="JF52" s="14"/>
      <c r="JG52" s="15"/>
      <c r="JH52" s="13"/>
      <c r="JI52" s="9"/>
      <c r="JJ52" s="8"/>
      <c r="JK52" s="8"/>
      <c r="JL52" s="13"/>
      <c r="JM52" s="13"/>
      <c r="JN52" s="14"/>
      <c r="JO52" s="15"/>
      <c r="JP52" s="13"/>
      <c r="JQ52" s="9"/>
      <c r="JR52" s="8"/>
      <c r="JS52" s="8"/>
      <c r="JT52" s="13"/>
      <c r="JU52" s="13"/>
      <c r="JV52" s="14"/>
      <c r="JW52" s="15"/>
      <c r="JX52" s="13"/>
      <c r="JY52" s="9"/>
      <c r="JZ52" s="8"/>
      <c r="KA52" s="8"/>
      <c r="KB52" s="13"/>
      <c r="KC52" s="13"/>
      <c r="KD52" s="14"/>
      <c r="KE52" s="15"/>
      <c r="KF52" s="13"/>
      <c r="KG52" s="9"/>
      <c r="KH52" s="8"/>
      <c r="KI52" s="8"/>
      <c r="KJ52" s="13"/>
      <c r="KK52" s="13"/>
      <c r="KL52" s="14"/>
      <c r="KM52" s="15"/>
      <c r="KN52" s="13"/>
      <c r="KO52" s="9"/>
      <c r="KP52" s="8"/>
      <c r="KQ52" s="8"/>
      <c r="KR52" s="13"/>
      <c r="KS52" s="13"/>
      <c r="KT52" s="14"/>
      <c r="KU52" s="15"/>
      <c r="KV52" s="13"/>
      <c r="KW52" s="9"/>
      <c r="KX52" s="8"/>
      <c r="KY52" s="8"/>
      <c r="KZ52" s="13"/>
      <c r="LA52" s="13"/>
      <c r="LB52" s="14"/>
      <c r="LC52" s="15"/>
      <c r="LD52" s="13"/>
      <c r="LE52" s="9"/>
      <c r="LF52" s="8"/>
      <c r="LG52" s="8"/>
      <c r="LH52" s="13"/>
      <c r="LI52" s="13"/>
      <c r="LJ52" s="14"/>
      <c r="LK52" s="15"/>
      <c r="LL52" s="13"/>
      <c r="LM52" s="9"/>
      <c r="LN52" s="8"/>
      <c r="LO52" s="8"/>
      <c r="LP52" s="13"/>
      <c r="LQ52" s="13"/>
      <c r="LR52" s="14"/>
      <c r="LS52" s="15"/>
      <c r="LT52" s="13"/>
      <c r="LU52" s="9"/>
      <c r="LV52" s="8"/>
      <c r="LW52" s="8"/>
      <c r="LX52" s="13"/>
      <c r="LY52" s="13"/>
      <c r="LZ52" s="14"/>
      <c r="MA52" s="15"/>
      <c r="MB52" s="13"/>
      <c r="MC52" s="9"/>
      <c r="MD52" s="8"/>
      <c r="ME52" s="8"/>
      <c r="MF52" s="13"/>
      <c r="MG52" s="13"/>
      <c r="MH52" s="14"/>
      <c r="MI52" s="15"/>
      <c r="MJ52" s="13"/>
      <c r="MK52" s="9"/>
      <c r="ML52" s="8"/>
      <c r="MM52" s="8"/>
      <c r="MN52" s="13"/>
      <c r="MO52" s="13"/>
      <c r="MP52" s="14"/>
      <c r="MQ52" s="15"/>
      <c r="MR52" s="13"/>
      <c r="MS52" s="9"/>
      <c r="MT52" s="8"/>
      <c r="MU52" s="8"/>
      <c r="MV52" s="13"/>
      <c r="MW52" s="13"/>
      <c r="MX52" s="14"/>
      <c r="MY52" s="15"/>
      <c r="MZ52" s="13"/>
      <c r="NA52" s="9"/>
      <c r="NB52" s="8"/>
      <c r="NC52" s="8"/>
      <c r="ND52" s="13"/>
      <c r="NE52" s="13"/>
      <c r="NF52" s="14"/>
      <c r="NG52" s="15"/>
      <c r="NH52" s="13"/>
      <c r="NI52" s="9"/>
      <c r="NJ52" s="8"/>
      <c r="NK52" s="8"/>
      <c r="NL52" s="13"/>
      <c r="NM52" s="13"/>
      <c r="NN52" s="14"/>
      <c r="NO52" s="15"/>
      <c r="NP52" s="13"/>
      <c r="NQ52" s="9"/>
      <c r="NR52" s="8"/>
      <c r="NS52" s="8"/>
      <c r="NT52" s="13"/>
      <c r="NU52" s="13"/>
      <c r="NV52" s="14"/>
      <c r="NW52" s="15"/>
      <c r="NX52" s="13"/>
      <c r="NY52" s="9"/>
      <c r="NZ52" s="8"/>
      <c r="OA52" s="8"/>
      <c r="OB52" s="13"/>
      <c r="OC52" s="13"/>
      <c r="OD52" s="14"/>
      <c r="OE52" s="15"/>
      <c r="OF52" s="13"/>
      <c r="OG52" s="9"/>
      <c r="OH52" s="8"/>
      <c r="OI52" s="8"/>
      <c r="OJ52" s="13"/>
      <c r="OK52" s="13"/>
      <c r="OL52" s="14"/>
      <c r="OM52" s="15"/>
      <c r="ON52" s="13"/>
      <c r="OO52" s="9"/>
      <c r="OP52" s="8"/>
      <c r="OQ52" s="8"/>
      <c r="OR52" s="13"/>
      <c r="OS52" s="13"/>
      <c r="OT52" s="14"/>
      <c r="OU52" s="15"/>
      <c r="OV52" s="13"/>
      <c r="OW52" s="9"/>
      <c r="OX52" s="8"/>
      <c r="OY52" s="8"/>
      <c r="OZ52" s="13"/>
      <c r="PA52" s="13"/>
      <c r="PB52" s="14"/>
      <c r="PC52" s="15"/>
      <c r="PD52" s="13"/>
      <c r="PE52" s="9"/>
      <c r="PF52" s="8"/>
      <c r="PG52" s="8"/>
      <c r="PH52" s="13"/>
      <c r="PI52" s="13"/>
      <c r="PJ52" s="14"/>
      <c r="PK52" s="15"/>
      <c r="PL52" s="13"/>
      <c r="PM52" s="9"/>
      <c r="PN52" s="8"/>
      <c r="PO52" s="8"/>
      <c r="PP52" s="13"/>
      <c r="PQ52" s="13"/>
      <c r="PR52" s="14"/>
      <c r="PS52" s="15"/>
      <c r="PT52" s="13"/>
      <c r="PU52" s="9"/>
      <c r="PV52" s="8"/>
      <c r="PW52" s="8"/>
      <c r="PX52" s="13"/>
      <c r="PY52" s="13"/>
      <c r="PZ52" s="14"/>
      <c r="QA52" s="15"/>
      <c r="QB52" s="13"/>
      <c r="QC52" s="9"/>
      <c r="QD52" s="8"/>
      <c r="QE52" s="8"/>
      <c r="QF52" s="13"/>
      <c r="QG52" s="13"/>
      <c r="QH52" s="14"/>
      <c r="QI52" s="15"/>
      <c r="QJ52" s="13"/>
      <c r="QK52" s="9"/>
      <c r="QL52" s="8"/>
      <c r="QM52" s="8"/>
      <c r="QN52" s="13"/>
      <c r="QO52" s="13"/>
      <c r="QP52" s="14"/>
      <c r="QQ52" s="15"/>
      <c r="QR52" s="13"/>
      <c r="QS52" s="9"/>
      <c r="QT52" s="8"/>
      <c r="QU52" s="8"/>
      <c r="QV52" s="13"/>
      <c r="QW52" s="13"/>
      <c r="QX52" s="14"/>
      <c r="QY52" s="15"/>
      <c r="QZ52" s="13"/>
      <c r="RA52" s="9"/>
      <c r="RB52" s="8"/>
      <c r="RC52" s="8"/>
      <c r="RD52" s="13"/>
      <c r="RE52" s="13"/>
      <c r="RF52" s="14"/>
      <c r="RG52" s="15"/>
      <c r="RH52" s="13"/>
      <c r="RI52" s="9"/>
      <c r="RJ52" s="8"/>
      <c r="RK52" s="8"/>
      <c r="RL52" s="13"/>
      <c r="RM52" s="13"/>
      <c r="RN52" s="14"/>
      <c r="RO52" s="15"/>
      <c r="RP52" s="13"/>
      <c r="RQ52" s="9"/>
      <c r="RR52" s="8"/>
      <c r="RS52" s="8"/>
      <c r="RT52" s="13"/>
      <c r="RU52" s="13"/>
      <c r="RV52" s="14"/>
      <c r="RW52" s="15"/>
      <c r="RX52" s="13"/>
      <c r="RY52" s="9"/>
      <c r="RZ52" s="8"/>
      <c r="SA52" s="8"/>
      <c r="SB52" s="13"/>
      <c r="SC52" s="13"/>
      <c r="SD52" s="14"/>
      <c r="SE52" s="15"/>
      <c r="SF52" s="13"/>
      <c r="SG52" s="9"/>
      <c r="SH52" s="8"/>
      <c r="SI52" s="8"/>
      <c r="SJ52" s="13"/>
      <c r="SK52" s="13"/>
      <c r="SL52" s="14"/>
      <c r="SM52" s="15"/>
      <c r="SN52" s="13"/>
      <c r="SO52" s="9"/>
      <c r="SP52" s="8"/>
      <c r="SQ52" s="8"/>
      <c r="SR52" s="13"/>
      <c r="SS52" s="13"/>
      <c r="ST52" s="14"/>
      <c r="SU52" s="15"/>
      <c r="SV52" s="13"/>
      <c r="SW52" s="9"/>
      <c r="SX52" s="8"/>
      <c r="SY52" s="8"/>
      <c r="SZ52" s="13"/>
      <c r="TA52" s="13"/>
      <c r="TB52" s="14"/>
      <c r="TC52" s="15"/>
      <c r="TD52" s="13"/>
      <c r="TE52" s="9"/>
      <c r="TF52" s="8"/>
      <c r="TG52" s="8"/>
      <c r="TH52" s="13"/>
      <c r="TI52" s="13"/>
      <c r="TJ52" s="14"/>
      <c r="TK52" s="15"/>
      <c r="TL52" s="13"/>
      <c r="TM52" s="9"/>
      <c r="TN52" s="8"/>
      <c r="TO52" s="8"/>
      <c r="TP52" s="13"/>
      <c r="TQ52" s="13"/>
      <c r="TR52" s="14"/>
      <c r="TS52" s="15"/>
      <c r="TT52" s="13"/>
      <c r="TU52" s="9"/>
      <c r="TV52" s="8"/>
      <c r="TW52" s="8"/>
      <c r="TX52" s="13"/>
      <c r="TY52" s="13"/>
      <c r="TZ52" s="14"/>
      <c r="UA52" s="15"/>
      <c r="UB52" s="13"/>
      <c r="UC52" s="9"/>
      <c r="UD52" s="8"/>
      <c r="UE52" s="8"/>
      <c r="UF52" s="13"/>
      <c r="UG52" s="13"/>
      <c r="UH52" s="14"/>
      <c r="UI52" s="15"/>
      <c r="UJ52" s="13"/>
      <c r="UK52" s="9"/>
      <c r="UL52" s="8"/>
      <c r="UM52" s="8"/>
      <c r="UN52" s="13"/>
      <c r="UO52" s="13"/>
      <c r="UP52" s="14"/>
      <c r="UQ52" s="15"/>
      <c r="UR52" s="13"/>
      <c r="US52" s="9"/>
      <c r="UT52" s="8"/>
      <c r="UU52" s="8"/>
      <c r="UV52" s="13"/>
      <c r="UW52" s="13"/>
      <c r="UX52" s="14"/>
      <c r="UY52" s="15"/>
      <c r="UZ52" s="13"/>
      <c r="VA52" s="9"/>
      <c r="VB52" s="8"/>
      <c r="VC52" s="8"/>
      <c r="VD52" s="13"/>
      <c r="VE52" s="13"/>
      <c r="VF52" s="14"/>
      <c r="VG52" s="15"/>
      <c r="VH52" s="13"/>
      <c r="VI52" s="9"/>
      <c r="VJ52" s="8"/>
      <c r="VK52" s="8"/>
      <c r="VL52" s="13"/>
      <c r="VM52" s="13"/>
      <c r="VN52" s="14"/>
      <c r="VO52" s="15"/>
      <c r="VP52" s="13"/>
      <c r="VQ52" s="9"/>
      <c r="VR52" s="8"/>
      <c r="VS52" s="8"/>
      <c r="VT52" s="13"/>
      <c r="VU52" s="13"/>
      <c r="VV52" s="14"/>
      <c r="VW52" s="15"/>
      <c r="VX52" s="13"/>
      <c r="VY52" s="9"/>
      <c r="VZ52" s="8"/>
      <c r="WA52" s="8"/>
      <c r="WB52" s="13"/>
      <c r="WC52" s="13"/>
      <c r="WD52" s="14"/>
      <c r="WE52" s="15"/>
      <c r="WF52" s="13"/>
      <c r="WG52" s="9"/>
      <c r="WH52" s="8"/>
      <c r="WI52" s="8"/>
      <c r="WJ52" s="13"/>
      <c r="WK52" s="13"/>
      <c r="WL52" s="14"/>
      <c r="WM52" s="15"/>
      <c r="WN52" s="13"/>
      <c r="WO52" s="9"/>
      <c r="WP52" s="8"/>
      <c r="WQ52" s="8"/>
      <c r="WR52" s="13"/>
      <c r="WS52" s="13"/>
      <c r="WT52" s="14"/>
      <c r="WU52" s="15"/>
      <c r="WV52" s="13"/>
      <c r="WW52" s="9"/>
      <c r="WX52" s="8"/>
      <c r="WY52" s="8"/>
      <c r="WZ52" s="13"/>
      <c r="XA52" s="13"/>
      <c r="XB52" s="14"/>
      <c r="XC52" s="15"/>
      <c r="XD52" s="13"/>
      <c r="XE52" s="9"/>
      <c r="XF52" s="8"/>
      <c r="XG52" s="8"/>
      <c r="XH52" s="13"/>
      <c r="XI52" s="13"/>
      <c r="XJ52" s="14"/>
      <c r="XK52" s="15"/>
      <c r="XL52" s="13"/>
      <c r="XM52" s="9"/>
      <c r="XN52" s="8"/>
      <c r="XO52" s="8"/>
      <c r="XP52" s="13"/>
      <c r="XQ52" s="13"/>
      <c r="XR52" s="14"/>
      <c r="XS52" s="15"/>
      <c r="XT52" s="13"/>
      <c r="XU52" s="9"/>
      <c r="XV52" s="8"/>
      <c r="XW52" s="8"/>
      <c r="XX52" s="13"/>
      <c r="XY52" s="13"/>
      <c r="XZ52" s="14"/>
      <c r="YA52" s="15"/>
      <c r="YB52" s="13"/>
      <c r="YC52" s="9"/>
      <c r="YD52" s="8"/>
      <c r="YE52" s="8"/>
      <c r="YF52" s="13"/>
      <c r="YG52" s="13"/>
      <c r="YH52" s="14"/>
      <c r="YI52" s="15"/>
      <c r="YJ52" s="13"/>
      <c r="YK52" s="9"/>
      <c r="YL52" s="8"/>
      <c r="YM52" s="8"/>
      <c r="YN52" s="13"/>
      <c r="YO52" s="13"/>
      <c r="YP52" s="14"/>
      <c r="YQ52" s="15"/>
      <c r="YR52" s="13"/>
      <c r="YS52" s="9"/>
      <c r="YT52" s="8"/>
      <c r="YU52" s="8"/>
      <c r="YV52" s="13"/>
      <c r="YW52" s="13"/>
      <c r="YX52" s="14"/>
      <c r="YY52" s="15"/>
      <c r="YZ52" s="13"/>
      <c r="ZA52" s="9"/>
      <c r="ZB52" s="8"/>
      <c r="ZC52" s="8"/>
      <c r="ZD52" s="13"/>
      <c r="ZE52" s="13"/>
      <c r="ZF52" s="14"/>
      <c r="ZG52" s="15"/>
      <c r="ZH52" s="13"/>
      <c r="ZI52" s="9"/>
      <c r="ZJ52" s="8"/>
      <c r="ZK52" s="8"/>
      <c r="ZL52" s="13"/>
      <c r="ZM52" s="13"/>
      <c r="ZN52" s="14"/>
      <c r="ZO52" s="15"/>
      <c r="ZP52" s="13"/>
      <c r="ZQ52" s="9"/>
      <c r="ZR52" s="8"/>
      <c r="ZS52" s="8"/>
      <c r="ZT52" s="13"/>
      <c r="ZU52" s="13"/>
      <c r="ZV52" s="14"/>
      <c r="ZW52" s="15"/>
      <c r="ZX52" s="13"/>
      <c r="ZY52" s="9"/>
      <c r="ZZ52" s="8"/>
      <c r="AAA52" s="8"/>
      <c r="AAB52" s="13"/>
      <c r="AAC52" s="13"/>
      <c r="AAD52" s="14"/>
      <c r="AAE52" s="15"/>
      <c r="AAF52" s="13"/>
      <c r="AAG52" s="9"/>
      <c r="AAH52" s="8"/>
      <c r="AAI52" s="8"/>
      <c r="AAJ52" s="13"/>
      <c r="AAK52" s="13"/>
      <c r="AAL52" s="14"/>
      <c r="AAM52" s="15"/>
      <c r="AAN52" s="13"/>
      <c r="AAO52" s="9"/>
      <c r="AAP52" s="8"/>
      <c r="AAQ52" s="8"/>
      <c r="AAR52" s="13"/>
      <c r="AAS52" s="13"/>
      <c r="AAT52" s="14"/>
      <c r="AAU52" s="15"/>
      <c r="AAV52" s="13"/>
      <c r="AAW52" s="9"/>
      <c r="AAX52" s="8"/>
      <c r="AAY52" s="8"/>
      <c r="AAZ52" s="13"/>
      <c r="ABA52" s="13"/>
      <c r="ABB52" s="14"/>
      <c r="ABC52" s="15"/>
      <c r="ABD52" s="13"/>
      <c r="ABE52" s="9"/>
      <c r="ABF52" s="8"/>
      <c r="ABG52" s="8"/>
      <c r="ABH52" s="13"/>
      <c r="ABI52" s="13"/>
      <c r="ABJ52" s="14"/>
      <c r="ABK52" s="15"/>
      <c r="ABL52" s="13"/>
      <c r="ABM52" s="9"/>
      <c r="ABN52" s="8"/>
      <c r="ABO52" s="8"/>
      <c r="ABP52" s="13"/>
      <c r="ABQ52" s="13"/>
      <c r="ABR52" s="14"/>
      <c r="ABS52" s="15"/>
      <c r="ABT52" s="13"/>
      <c r="ABU52" s="9"/>
      <c r="ABV52" s="8"/>
      <c r="ABW52" s="8"/>
      <c r="ABX52" s="13"/>
      <c r="ABY52" s="13"/>
      <c r="ABZ52" s="14"/>
      <c r="ACA52" s="15"/>
      <c r="ACB52" s="13"/>
      <c r="ACC52" s="9"/>
      <c r="ACD52" s="8"/>
      <c r="ACE52" s="8"/>
      <c r="ACF52" s="13"/>
      <c r="ACG52" s="13"/>
      <c r="ACH52" s="14"/>
      <c r="ACI52" s="15"/>
      <c r="ACJ52" s="13"/>
      <c r="ACK52" s="9"/>
      <c r="ACL52" s="8"/>
      <c r="ACM52" s="8"/>
      <c r="ACN52" s="13"/>
      <c r="ACO52" s="13"/>
      <c r="ACP52" s="14"/>
      <c r="ACQ52" s="15"/>
      <c r="ACR52" s="13"/>
      <c r="ACS52" s="9"/>
      <c r="ACT52" s="8"/>
      <c r="ACU52" s="8"/>
      <c r="ACV52" s="13"/>
      <c r="ACW52" s="13"/>
      <c r="ACX52" s="14"/>
      <c r="ACY52" s="15"/>
      <c r="ACZ52" s="13"/>
      <c r="ADA52" s="9"/>
      <c r="ADB52" s="8"/>
      <c r="ADC52" s="8"/>
      <c r="ADD52" s="13"/>
      <c r="ADE52" s="13"/>
      <c r="ADF52" s="14"/>
      <c r="ADG52" s="15"/>
      <c r="ADH52" s="13"/>
      <c r="ADI52" s="9"/>
      <c r="ADJ52" s="8"/>
      <c r="ADK52" s="8"/>
      <c r="ADL52" s="13"/>
      <c r="ADM52" s="13"/>
      <c r="ADN52" s="14"/>
      <c r="ADO52" s="15"/>
      <c r="ADP52" s="13"/>
      <c r="ADQ52" s="9"/>
      <c r="ADR52" s="8"/>
      <c r="ADS52" s="8"/>
      <c r="ADT52" s="13"/>
      <c r="ADU52" s="13"/>
      <c r="ADV52" s="14"/>
      <c r="ADW52" s="15"/>
      <c r="ADX52" s="13"/>
      <c r="ADY52" s="9"/>
      <c r="ADZ52" s="8"/>
      <c r="AEA52" s="8"/>
      <c r="AEB52" s="13"/>
      <c r="AEC52" s="13"/>
      <c r="AED52" s="14"/>
      <c r="AEE52" s="15"/>
      <c r="AEF52" s="13"/>
      <c r="AEG52" s="9"/>
      <c r="AEH52" s="8"/>
      <c r="AEI52" s="8"/>
      <c r="AEJ52" s="13"/>
      <c r="AEK52" s="13"/>
      <c r="AEL52" s="14"/>
      <c r="AEM52" s="15"/>
      <c r="AEN52" s="13"/>
      <c r="AEO52" s="9"/>
      <c r="AEP52" s="8"/>
      <c r="AEQ52" s="8"/>
      <c r="AER52" s="13"/>
      <c r="AES52" s="13"/>
      <c r="AET52" s="14"/>
      <c r="AEU52" s="15"/>
      <c r="AEV52" s="13"/>
      <c r="AEW52" s="9"/>
      <c r="AEX52" s="8"/>
      <c r="AEY52" s="8"/>
      <c r="AEZ52" s="13"/>
      <c r="AFA52" s="13"/>
      <c r="AFB52" s="14"/>
      <c r="AFC52" s="15"/>
      <c r="AFD52" s="13"/>
      <c r="AFE52" s="9"/>
      <c r="AFF52" s="8"/>
      <c r="AFG52" s="8"/>
      <c r="AFH52" s="13"/>
      <c r="AFI52" s="13"/>
      <c r="AFJ52" s="14"/>
      <c r="AFK52" s="15"/>
      <c r="AFL52" s="13"/>
      <c r="AFM52" s="9"/>
      <c r="AFN52" s="8"/>
      <c r="AFO52" s="8"/>
      <c r="AFP52" s="13"/>
      <c r="AFQ52" s="13"/>
      <c r="AFR52" s="14"/>
      <c r="AFS52" s="15"/>
      <c r="AFT52" s="13"/>
      <c r="AFU52" s="9"/>
      <c r="AFV52" s="8"/>
      <c r="AFW52" s="8"/>
      <c r="AFX52" s="13"/>
      <c r="AFY52" s="13"/>
      <c r="AFZ52" s="14"/>
      <c r="AGA52" s="15"/>
      <c r="AGB52" s="13"/>
      <c r="AGC52" s="9"/>
      <c r="AGD52" s="8"/>
      <c r="AGE52" s="8"/>
      <c r="AGF52" s="13"/>
      <c r="AGG52" s="13"/>
      <c r="AGH52" s="14"/>
      <c r="AGI52" s="15"/>
      <c r="AGJ52" s="13"/>
      <c r="AGK52" s="9"/>
      <c r="AGL52" s="8"/>
      <c r="AGM52" s="8"/>
      <c r="AGN52" s="13"/>
      <c r="AGO52" s="13"/>
      <c r="AGP52" s="14"/>
      <c r="AGQ52" s="15"/>
      <c r="AGR52" s="13"/>
      <c r="AGS52" s="9"/>
      <c r="AGT52" s="8"/>
      <c r="AGU52" s="8"/>
      <c r="AGV52" s="13"/>
      <c r="AGW52" s="13"/>
      <c r="AGX52" s="14"/>
      <c r="AGY52" s="15"/>
      <c r="AGZ52" s="13"/>
      <c r="AHA52" s="9"/>
      <c r="AHB52" s="8"/>
      <c r="AHC52" s="8"/>
      <c r="AHD52" s="13"/>
      <c r="AHE52" s="13"/>
      <c r="AHF52" s="14"/>
      <c r="AHG52" s="15"/>
      <c r="AHH52" s="13"/>
      <c r="AHI52" s="9"/>
      <c r="AHJ52" s="8"/>
      <c r="AHK52" s="8"/>
      <c r="AHL52" s="13"/>
      <c r="AHM52" s="13"/>
      <c r="AHN52" s="14"/>
      <c r="AHO52" s="15"/>
      <c r="AHP52" s="13"/>
      <c r="AHQ52" s="9"/>
      <c r="AHR52" s="8"/>
      <c r="AHS52" s="8"/>
      <c r="AHT52" s="13"/>
      <c r="AHU52" s="13"/>
      <c r="AHV52" s="14"/>
      <c r="AHW52" s="15"/>
      <c r="AHX52" s="13"/>
      <c r="AHY52" s="9"/>
      <c r="AHZ52" s="8"/>
      <c r="AIA52" s="8"/>
      <c r="AIB52" s="13"/>
      <c r="AIC52" s="13"/>
      <c r="AID52" s="14"/>
      <c r="AIE52" s="15"/>
      <c r="AIF52" s="13"/>
      <c r="AIG52" s="9"/>
      <c r="AIH52" s="8"/>
      <c r="AII52" s="8"/>
      <c r="AIJ52" s="13"/>
      <c r="AIK52" s="13"/>
      <c r="AIL52" s="14"/>
      <c r="AIM52" s="15"/>
      <c r="AIN52" s="13"/>
      <c r="AIO52" s="9"/>
      <c r="AIP52" s="8"/>
      <c r="AIQ52" s="8"/>
      <c r="AIR52" s="13"/>
      <c r="AIS52" s="13"/>
      <c r="AIT52" s="14"/>
      <c r="AIU52" s="15"/>
      <c r="AIV52" s="13"/>
      <c r="AIW52" s="9"/>
      <c r="AIX52" s="8"/>
      <c r="AIY52" s="8"/>
      <c r="AIZ52" s="13"/>
      <c r="AJA52" s="13"/>
      <c r="AJB52" s="14"/>
      <c r="AJC52" s="15"/>
      <c r="AJD52" s="13"/>
      <c r="AJE52" s="9"/>
      <c r="AJF52" s="8"/>
      <c r="AJG52" s="8"/>
      <c r="AJH52" s="13"/>
      <c r="AJI52" s="13"/>
      <c r="AJJ52" s="14"/>
      <c r="AJK52" s="15"/>
      <c r="AJL52" s="13"/>
      <c r="AJM52" s="9"/>
      <c r="AJN52" s="8"/>
      <c r="AJO52" s="8"/>
      <c r="AJP52" s="13"/>
      <c r="AJQ52" s="13"/>
      <c r="AJR52" s="14"/>
      <c r="AJS52" s="15"/>
      <c r="AJT52" s="13"/>
      <c r="AJU52" s="9"/>
      <c r="AJV52" s="8"/>
      <c r="AJW52" s="8"/>
      <c r="AJX52" s="13"/>
      <c r="AJY52" s="13"/>
      <c r="AJZ52" s="14"/>
      <c r="AKA52" s="15"/>
      <c r="AKB52" s="13"/>
      <c r="AKC52" s="9"/>
      <c r="AKD52" s="8"/>
      <c r="AKE52" s="8"/>
      <c r="AKF52" s="13"/>
      <c r="AKG52" s="13"/>
      <c r="AKH52" s="14"/>
      <c r="AKI52" s="15"/>
      <c r="AKJ52" s="13"/>
      <c r="AKK52" s="9"/>
      <c r="AKL52" s="8"/>
      <c r="AKM52" s="8"/>
      <c r="AKN52" s="13"/>
      <c r="AKO52" s="13"/>
      <c r="AKP52" s="14"/>
      <c r="AKQ52" s="15"/>
      <c r="AKR52" s="13"/>
      <c r="AKS52" s="9"/>
      <c r="AKT52" s="8"/>
      <c r="AKU52" s="8"/>
      <c r="AKV52" s="13"/>
      <c r="AKW52" s="13"/>
      <c r="AKX52" s="14"/>
      <c r="AKY52" s="15"/>
      <c r="AKZ52" s="13"/>
      <c r="ALA52" s="9"/>
      <c r="ALB52" s="8"/>
      <c r="ALC52" s="8"/>
      <c r="ALD52" s="13"/>
      <c r="ALE52" s="13"/>
      <c r="ALF52" s="14"/>
      <c r="ALG52" s="15"/>
      <c r="ALH52" s="13"/>
      <c r="ALI52" s="9"/>
      <c r="ALJ52" s="8"/>
      <c r="ALK52" s="8"/>
      <c r="ALL52" s="13"/>
      <c r="ALM52" s="13"/>
      <c r="ALN52" s="14"/>
      <c r="ALO52" s="15"/>
      <c r="ALP52" s="13"/>
      <c r="ALQ52" s="9"/>
      <c r="ALR52" s="8"/>
      <c r="ALS52" s="8"/>
      <c r="ALT52" s="13"/>
      <c r="ALU52" s="13"/>
      <c r="ALV52" s="14"/>
      <c r="ALW52" s="15"/>
      <c r="ALX52" s="13"/>
      <c r="ALY52" s="9"/>
      <c r="ALZ52" s="8"/>
      <c r="AMA52" s="8"/>
      <c r="AMB52" s="13"/>
      <c r="AMC52" s="13"/>
      <c r="AMD52" s="14"/>
      <c r="AME52" s="15"/>
      <c r="AMF52" s="13"/>
      <c r="AMG52" s="9"/>
      <c r="AMH52" s="8"/>
      <c r="AMI52" s="8"/>
      <c r="AMJ52" s="13"/>
      <c r="AMK52" s="13"/>
      <c r="AML52" s="14"/>
      <c r="AMM52" s="15"/>
      <c r="AMN52" s="13"/>
      <c r="AMO52" s="9"/>
      <c r="AMP52" s="8"/>
      <c r="AMQ52" s="8"/>
      <c r="AMR52" s="13"/>
      <c r="AMS52" s="13"/>
      <c r="AMT52" s="14"/>
      <c r="AMU52" s="15"/>
      <c r="AMV52" s="13"/>
      <c r="AMW52" s="9"/>
      <c r="AMX52" s="8"/>
      <c r="AMY52" s="8"/>
      <c r="AMZ52" s="13"/>
      <c r="ANA52" s="13"/>
      <c r="ANB52" s="14"/>
      <c r="ANC52" s="15"/>
      <c r="AND52" s="13"/>
      <c r="ANE52" s="9"/>
      <c r="ANF52" s="8"/>
      <c r="ANG52" s="8"/>
      <c r="ANH52" s="13"/>
      <c r="ANI52" s="13"/>
      <c r="ANJ52" s="14"/>
      <c r="ANK52" s="15"/>
      <c r="ANL52" s="13"/>
      <c r="ANM52" s="9"/>
      <c r="ANN52" s="8"/>
      <c r="ANO52" s="8"/>
      <c r="ANP52" s="13"/>
      <c r="ANQ52" s="13"/>
      <c r="ANR52" s="14"/>
      <c r="ANS52" s="15"/>
      <c r="ANT52" s="13"/>
      <c r="ANU52" s="9"/>
      <c r="ANV52" s="8"/>
      <c r="ANW52" s="8"/>
      <c r="ANX52" s="13"/>
      <c r="ANY52" s="13"/>
      <c r="ANZ52" s="14"/>
      <c r="AOA52" s="15"/>
      <c r="AOB52" s="13"/>
      <c r="AOC52" s="9"/>
      <c r="AOD52" s="8"/>
      <c r="AOE52" s="8"/>
      <c r="AOF52" s="13"/>
      <c r="AOG52" s="13"/>
      <c r="AOH52" s="14"/>
      <c r="AOI52" s="15"/>
      <c r="AOJ52" s="13"/>
      <c r="AOK52" s="9"/>
      <c r="AOL52" s="8"/>
      <c r="AOM52" s="8"/>
      <c r="AON52" s="13"/>
      <c r="AOO52" s="13"/>
      <c r="AOP52" s="14"/>
      <c r="AOQ52" s="15"/>
      <c r="AOR52" s="13"/>
      <c r="AOS52" s="9"/>
      <c r="AOT52" s="8"/>
      <c r="AOU52" s="8"/>
      <c r="AOV52" s="13"/>
      <c r="AOW52" s="13"/>
      <c r="AOX52" s="14"/>
      <c r="AOY52" s="15"/>
      <c r="AOZ52" s="13"/>
      <c r="APA52" s="9"/>
      <c r="APB52" s="8"/>
      <c r="APC52" s="8"/>
      <c r="APD52" s="13"/>
      <c r="APE52" s="13"/>
      <c r="APF52" s="14"/>
      <c r="APG52" s="15"/>
      <c r="APH52" s="13"/>
      <c r="API52" s="9"/>
      <c r="APJ52" s="8"/>
      <c r="APK52" s="8"/>
      <c r="APL52" s="13"/>
      <c r="APM52" s="13"/>
      <c r="APN52" s="14"/>
      <c r="APO52" s="15"/>
      <c r="APP52" s="13"/>
      <c r="APQ52" s="9"/>
      <c r="APR52" s="8"/>
      <c r="APS52" s="8"/>
      <c r="APT52" s="13"/>
      <c r="APU52" s="13"/>
      <c r="APV52" s="14"/>
      <c r="APW52" s="15"/>
      <c r="APX52" s="13"/>
      <c r="APY52" s="9"/>
      <c r="APZ52" s="8"/>
      <c r="AQA52" s="8"/>
      <c r="AQB52" s="13"/>
      <c r="AQC52" s="13"/>
      <c r="AQD52" s="14"/>
      <c r="AQE52" s="15"/>
      <c r="AQF52" s="13"/>
      <c r="AQG52" s="9"/>
      <c r="AQH52" s="8"/>
      <c r="AQI52" s="8"/>
      <c r="AQJ52" s="13"/>
      <c r="AQK52" s="13"/>
      <c r="AQL52" s="14"/>
      <c r="AQM52" s="15"/>
      <c r="AQN52" s="13"/>
      <c r="AQO52" s="9"/>
      <c r="AQP52" s="8"/>
      <c r="AQQ52" s="8"/>
      <c r="AQR52" s="13"/>
      <c r="AQS52" s="13"/>
      <c r="AQT52" s="14"/>
      <c r="AQU52" s="15"/>
      <c r="AQV52" s="13"/>
      <c r="AQW52" s="9"/>
      <c r="AQX52" s="8"/>
      <c r="AQY52" s="8"/>
      <c r="AQZ52" s="13"/>
      <c r="ARA52" s="13"/>
      <c r="ARB52" s="14"/>
      <c r="ARC52" s="15"/>
      <c r="ARD52" s="13"/>
      <c r="ARE52" s="9"/>
      <c r="ARF52" s="8"/>
      <c r="ARG52" s="8"/>
      <c r="ARH52" s="13"/>
      <c r="ARI52" s="13"/>
      <c r="ARJ52" s="14"/>
      <c r="ARK52" s="15"/>
      <c r="ARL52" s="13"/>
      <c r="ARM52" s="9"/>
      <c r="ARN52" s="8"/>
      <c r="ARO52" s="8"/>
      <c r="ARP52" s="13"/>
      <c r="ARQ52" s="13"/>
      <c r="ARR52" s="14"/>
      <c r="ARS52" s="15"/>
      <c r="ART52" s="13"/>
      <c r="ARU52" s="9"/>
      <c r="ARV52" s="8"/>
      <c r="ARW52" s="8"/>
      <c r="ARX52" s="13"/>
      <c r="ARY52" s="13"/>
      <c r="ARZ52" s="14"/>
      <c r="ASA52" s="15"/>
      <c r="ASB52" s="13"/>
      <c r="ASC52" s="9"/>
      <c r="ASD52" s="8"/>
      <c r="ASE52" s="8"/>
      <c r="ASF52" s="13"/>
      <c r="ASG52" s="13"/>
      <c r="ASH52" s="14"/>
      <c r="ASI52" s="15"/>
      <c r="ASJ52" s="13"/>
      <c r="ASK52" s="9"/>
      <c r="ASL52" s="8"/>
      <c r="ASM52" s="8"/>
      <c r="ASN52" s="13"/>
      <c r="ASO52" s="13"/>
      <c r="ASP52" s="14"/>
      <c r="ASQ52" s="15"/>
      <c r="ASR52" s="13"/>
      <c r="ASS52" s="9"/>
      <c r="AST52" s="8"/>
      <c r="ASU52" s="8"/>
      <c r="ASV52" s="13"/>
      <c r="ASW52" s="13"/>
      <c r="ASX52" s="14"/>
      <c r="ASY52" s="15"/>
      <c r="ASZ52" s="13"/>
      <c r="ATA52" s="9"/>
      <c r="ATB52" s="8"/>
      <c r="ATC52" s="8"/>
      <c r="ATD52" s="13"/>
      <c r="ATE52" s="13"/>
      <c r="ATF52" s="14"/>
      <c r="ATG52" s="15"/>
      <c r="ATH52" s="13"/>
      <c r="ATI52" s="9"/>
      <c r="ATJ52" s="8"/>
      <c r="ATK52" s="8"/>
      <c r="ATL52" s="13"/>
      <c r="ATM52" s="13"/>
      <c r="ATN52" s="14"/>
      <c r="ATO52" s="15"/>
      <c r="ATP52" s="13"/>
      <c r="ATQ52" s="9"/>
      <c r="ATR52" s="8"/>
      <c r="ATS52" s="8"/>
      <c r="ATT52" s="13"/>
      <c r="ATU52" s="13"/>
      <c r="ATV52" s="14"/>
      <c r="ATW52" s="15"/>
      <c r="ATX52" s="13"/>
      <c r="ATY52" s="9"/>
      <c r="ATZ52" s="8"/>
      <c r="AUA52" s="8"/>
      <c r="AUB52" s="13"/>
      <c r="AUC52" s="13"/>
      <c r="AUD52" s="14"/>
      <c r="AUE52" s="15"/>
      <c r="AUF52" s="13"/>
      <c r="AUG52" s="9"/>
      <c r="AUH52" s="8"/>
      <c r="AUI52" s="8"/>
      <c r="AUJ52" s="13"/>
      <c r="AUK52" s="13"/>
      <c r="AUL52" s="14"/>
      <c r="AUM52" s="15"/>
      <c r="AUN52" s="13"/>
      <c r="AUO52" s="9"/>
      <c r="AUP52" s="8"/>
      <c r="AUQ52" s="8"/>
      <c r="AUR52" s="13"/>
      <c r="AUS52" s="13"/>
      <c r="AUT52" s="14"/>
      <c r="AUU52" s="15"/>
      <c r="AUV52" s="13"/>
      <c r="AUW52" s="9"/>
      <c r="AUX52" s="8"/>
      <c r="AUY52" s="8"/>
      <c r="AUZ52" s="13"/>
      <c r="AVA52" s="13"/>
      <c r="AVB52" s="14"/>
      <c r="AVC52" s="15"/>
      <c r="AVD52" s="13"/>
      <c r="AVE52" s="9"/>
      <c r="AVF52" s="8"/>
      <c r="AVG52" s="8"/>
      <c r="AVH52" s="13"/>
      <c r="AVI52" s="13"/>
      <c r="AVJ52" s="14"/>
      <c r="AVK52" s="15"/>
      <c r="AVL52" s="13"/>
      <c r="AVM52" s="9"/>
      <c r="AVN52" s="8"/>
      <c r="AVO52" s="8"/>
      <c r="AVP52" s="13"/>
      <c r="AVQ52" s="13"/>
      <c r="AVR52" s="14"/>
      <c r="AVS52" s="15"/>
      <c r="AVT52" s="13"/>
      <c r="AVU52" s="9"/>
      <c r="AVV52" s="8"/>
      <c r="AVW52" s="8"/>
      <c r="AVX52" s="13"/>
      <c r="AVY52" s="13"/>
      <c r="AVZ52" s="14"/>
      <c r="AWA52" s="15"/>
      <c r="AWB52" s="13"/>
      <c r="AWC52" s="9"/>
      <c r="AWD52" s="8"/>
      <c r="AWE52" s="8"/>
      <c r="AWF52" s="13"/>
      <c r="AWG52" s="13"/>
      <c r="AWH52" s="14"/>
      <c r="AWI52" s="15"/>
      <c r="AWJ52" s="13"/>
      <c r="AWK52" s="9"/>
      <c r="AWL52" s="8"/>
      <c r="AWM52" s="8"/>
      <c r="AWN52" s="13"/>
      <c r="AWO52" s="13"/>
      <c r="AWP52" s="14"/>
      <c r="AWQ52" s="15"/>
      <c r="AWR52" s="13"/>
      <c r="AWS52" s="9"/>
      <c r="AWT52" s="8"/>
      <c r="AWU52" s="8"/>
      <c r="AWV52" s="13"/>
      <c r="AWW52" s="13"/>
      <c r="AWX52" s="14"/>
      <c r="AWY52" s="15"/>
      <c r="AWZ52" s="13"/>
      <c r="AXA52" s="9"/>
      <c r="AXB52" s="8"/>
      <c r="AXC52" s="8"/>
      <c r="AXD52" s="13"/>
      <c r="AXE52" s="13"/>
      <c r="AXF52" s="14"/>
      <c r="AXG52" s="15"/>
      <c r="AXH52" s="13"/>
      <c r="AXI52" s="9"/>
      <c r="AXJ52" s="8"/>
      <c r="AXK52" s="8"/>
      <c r="AXL52" s="13"/>
      <c r="AXM52" s="13"/>
      <c r="AXN52" s="14"/>
      <c r="AXO52" s="15"/>
      <c r="AXP52" s="13"/>
      <c r="AXQ52" s="9"/>
      <c r="AXR52" s="8"/>
      <c r="AXS52" s="8"/>
      <c r="AXT52" s="13"/>
      <c r="AXU52" s="13"/>
      <c r="AXV52" s="14"/>
      <c r="AXW52" s="15"/>
      <c r="AXX52" s="13"/>
      <c r="AXY52" s="9"/>
      <c r="AXZ52" s="8"/>
      <c r="AYA52" s="8"/>
      <c r="AYB52" s="13"/>
      <c r="AYC52" s="13"/>
      <c r="AYD52" s="14"/>
      <c r="AYE52" s="15"/>
      <c r="AYF52" s="13"/>
      <c r="AYG52" s="9"/>
      <c r="AYH52" s="8"/>
      <c r="AYI52" s="8"/>
      <c r="AYJ52" s="13"/>
      <c r="AYK52" s="13"/>
      <c r="AYL52" s="14"/>
      <c r="AYM52" s="15"/>
      <c r="AYN52" s="13"/>
      <c r="AYO52" s="9"/>
      <c r="AYP52" s="8"/>
      <c r="AYQ52" s="8"/>
      <c r="AYR52" s="13"/>
      <c r="AYS52" s="13"/>
      <c r="AYT52" s="14"/>
      <c r="AYU52" s="15"/>
      <c r="AYV52" s="13"/>
      <c r="AYW52" s="9"/>
      <c r="AYX52" s="8"/>
      <c r="AYY52" s="8"/>
      <c r="AYZ52" s="13"/>
      <c r="AZA52" s="13"/>
      <c r="AZB52" s="14"/>
      <c r="AZC52" s="15"/>
      <c r="AZD52" s="13"/>
      <c r="AZE52" s="9"/>
      <c r="AZF52" s="8"/>
      <c r="AZG52" s="8"/>
      <c r="AZH52" s="13"/>
      <c r="AZI52" s="13"/>
      <c r="AZJ52" s="14"/>
      <c r="AZK52" s="15"/>
      <c r="AZL52" s="13"/>
      <c r="AZM52" s="9"/>
      <c r="AZN52" s="8"/>
      <c r="AZO52" s="8"/>
      <c r="AZP52" s="13"/>
      <c r="AZQ52" s="13"/>
      <c r="AZR52" s="14"/>
      <c r="AZS52" s="15"/>
      <c r="AZT52" s="13"/>
      <c r="AZU52" s="9"/>
      <c r="AZV52" s="8"/>
      <c r="AZW52" s="8"/>
      <c r="AZX52" s="13"/>
      <c r="AZY52" s="13"/>
      <c r="AZZ52" s="14"/>
      <c r="BAA52" s="15"/>
      <c r="BAB52" s="13"/>
      <c r="BAC52" s="9"/>
      <c r="BAD52" s="8"/>
      <c r="BAE52" s="8"/>
      <c r="BAF52" s="13"/>
      <c r="BAG52" s="13"/>
      <c r="BAH52" s="14"/>
      <c r="BAI52" s="15"/>
      <c r="BAJ52" s="13"/>
      <c r="BAK52" s="9"/>
      <c r="BAL52" s="8"/>
      <c r="BAM52" s="8"/>
      <c r="BAN52" s="13"/>
      <c r="BAO52" s="13"/>
      <c r="BAP52" s="14"/>
      <c r="BAQ52" s="15"/>
      <c r="BAR52" s="13"/>
      <c r="BAS52" s="9"/>
      <c r="BAT52" s="8"/>
      <c r="BAU52" s="8"/>
      <c r="BAV52" s="13"/>
      <c r="BAW52" s="13"/>
      <c r="BAX52" s="14"/>
      <c r="BAY52" s="15"/>
      <c r="BAZ52" s="13"/>
      <c r="BBA52" s="9"/>
      <c r="BBB52" s="8"/>
      <c r="BBC52" s="8"/>
      <c r="BBD52" s="13"/>
      <c r="BBE52" s="13"/>
      <c r="BBF52" s="14"/>
      <c r="BBG52" s="15"/>
      <c r="BBH52" s="13"/>
      <c r="BBI52" s="9"/>
      <c r="BBJ52" s="8"/>
      <c r="BBK52" s="8"/>
      <c r="BBL52" s="13"/>
      <c r="BBM52" s="13"/>
      <c r="BBN52" s="14"/>
      <c r="BBO52" s="15"/>
      <c r="BBP52" s="13"/>
      <c r="BBQ52" s="9"/>
      <c r="BBR52" s="8"/>
      <c r="BBS52" s="8"/>
      <c r="BBT52" s="13"/>
      <c r="BBU52" s="13"/>
      <c r="BBV52" s="14"/>
      <c r="BBW52" s="15"/>
      <c r="BBX52" s="13"/>
      <c r="BBY52" s="9"/>
      <c r="BBZ52" s="8"/>
      <c r="BCA52" s="8"/>
      <c r="BCB52" s="13"/>
      <c r="BCC52" s="13"/>
      <c r="BCD52" s="14"/>
      <c r="BCE52" s="15"/>
      <c r="BCF52" s="13"/>
      <c r="BCG52" s="9"/>
      <c r="BCH52" s="8"/>
      <c r="BCI52" s="8"/>
      <c r="BCJ52" s="13"/>
      <c r="BCK52" s="13"/>
      <c r="BCL52" s="14"/>
      <c r="BCM52" s="15"/>
      <c r="BCN52" s="13"/>
      <c r="BCO52" s="9"/>
      <c r="BCP52" s="8"/>
      <c r="BCQ52" s="8"/>
      <c r="BCR52" s="13"/>
      <c r="BCS52" s="13"/>
      <c r="BCT52" s="14"/>
      <c r="BCU52" s="15"/>
      <c r="BCV52" s="13"/>
      <c r="BCW52" s="9"/>
      <c r="BCX52" s="8"/>
      <c r="BCY52" s="8"/>
      <c r="BCZ52" s="13"/>
      <c r="BDA52" s="13"/>
      <c r="BDB52" s="14"/>
      <c r="BDC52" s="15"/>
      <c r="BDD52" s="13"/>
      <c r="BDE52" s="9"/>
      <c r="BDF52" s="8"/>
      <c r="BDG52" s="8"/>
      <c r="BDH52" s="13"/>
      <c r="BDI52" s="13"/>
      <c r="BDJ52" s="14"/>
      <c r="BDK52" s="15"/>
      <c r="BDL52" s="13"/>
      <c r="BDM52" s="9"/>
      <c r="BDN52" s="8"/>
      <c r="BDO52" s="8"/>
      <c r="BDP52" s="13"/>
      <c r="BDQ52" s="13"/>
      <c r="BDR52" s="14"/>
      <c r="BDS52" s="15"/>
      <c r="BDT52" s="13"/>
      <c r="BDU52" s="9"/>
      <c r="BDV52" s="8"/>
      <c r="BDW52" s="8"/>
      <c r="BDX52" s="13"/>
      <c r="BDY52" s="13"/>
      <c r="BDZ52" s="14"/>
      <c r="BEA52" s="15"/>
      <c r="BEB52" s="13"/>
      <c r="BEC52" s="9"/>
      <c r="BED52" s="8"/>
      <c r="BEE52" s="8"/>
      <c r="BEF52" s="13"/>
      <c r="BEG52" s="13"/>
      <c r="BEH52" s="14"/>
      <c r="BEI52" s="15"/>
      <c r="BEJ52" s="13"/>
      <c r="BEK52" s="9"/>
      <c r="BEL52" s="8"/>
      <c r="BEM52" s="8"/>
      <c r="BEN52" s="13"/>
      <c r="BEO52" s="13"/>
      <c r="BEP52" s="14"/>
      <c r="BEQ52" s="15"/>
      <c r="BER52" s="13"/>
      <c r="BES52" s="9"/>
      <c r="BET52" s="8"/>
      <c r="BEU52" s="8"/>
      <c r="BEV52" s="13"/>
      <c r="BEW52" s="13"/>
      <c r="BEX52" s="14"/>
      <c r="BEY52" s="15"/>
      <c r="BEZ52" s="13"/>
      <c r="BFA52" s="9"/>
      <c r="BFB52" s="8"/>
      <c r="BFC52" s="8"/>
      <c r="BFD52" s="13"/>
      <c r="BFE52" s="13"/>
      <c r="BFF52" s="14"/>
      <c r="BFG52" s="15"/>
      <c r="BFH52" s="13"/>
      <c r="BFI52" s="9"/>
      <c r="BFJ52" s="8"/>
      <c r="BFK52" s="8"/>
      <c r="BFL52" s="13"/>
      <c r="BFM52" s="13"/>
      <c r="BFN52" s="14"/>
      <c r="BFO52" s="15"/>
      <c r="BFP52" s="13"/>
      <c r="BFQ52" s="9"/>
      <c r="BFR52" s="8"/>
      <c r="BFS52" s="8"/>
      <c r="BFT52" s="13"/>
      <c r="BFU52" s="13"/>
      <c r="BFV52" s="14"/>
      <c r="BFW52" s="15"/>
      <c r="BFX52" s="13"/>
      <c r="BFY52" s="9"/>
      <c r="BFZ52" s="8"/>
      <c r="BGA52" s="8"/>
      <c r="BGB52" s="13"/>
      <c r="BGC52" s="13"/>
      <c r="BGD52" s="14"/>
      <c r="BGE52" s="15"/>
      <c r="BGF52" s="13"/>
      <c r="BGG52" s="9"/>
      <c r="BGH52" s="8"/>
      <c r="BGI52" s="8"/>
      <c r="BGJ52" s="13"/>
      <c r="BGK52" s="13"/>
      <c r="BGL52" s="14"/>
      <c r="BGM52" s="15"/>
      <c r="BGN52" s="13"/>
      <c r="BGO52" s="9"/>
      <c r="BGP52" s="8"/>
      <c r="BGQ52" s="8"/>
      <c r="BGR52" s="13"/>
      <c r="BGS52" s="13"/>
      <c r="BGT52" s="14"/>
      <c r="BGU52" s="15"/>
      <c r="BGV52" s="13"/>
      <c r="BGW52" s="9"/>
      <c r="BGX52" s="8"/>
      <c r="BGY52" s="8"/>
      <c r="BGZ52" s="13"/>
      <c r="BHA52" s="13"/>
      <c r="BHB52" s="14"/>
      <c r="BHC52" s="15"/>
      <c r="BHD52" s="13"/>
      <c r="BHE52" s="9"/>
      <c r="BHF52" s="8"/>
      <c r="BHG52" s="8"/>
      <c r="BHH52" s="13"/>
      <c r="BHI52" s="13"/>
      <c r="BHJ52" s="14"/>
      <c r="BHK52" s="15"/>
      <c r="BHL52" s="13"/>
      <c r="BHM52" s="9"/>
      <c r="BHN52" s="8"/>
      <c r="BHO52" s="8"/>
      <c r="BHP52" s="13"/>
      <c r="BHQ52" s="13"/>
      <c r="BHR52" s="14"/>
      <c r="BHS52" s="15"/>
      <c r="BHT52" s="13"/>
      <c r="BHU52" s="9"/>
      <c r="BHV52" s="8"/>
      <c r="BHW52" s="8"/>
      <c r="BHX52" s="13"/>
      <c r="BHY52" s="13"/>
      <c r="BHZ52" s="14"/>
      <c r="BIA52" s="15"/>
      <c r="BIB52" s="13"/>
      <c r="BIC52" s="9"/>
      <c r="BID52" s="8"/>
      <c r="BIE52" s="8"/>
      <c r="BIF52" s="13"/>
      <c r="BIG52" s="13"/>
      <c r="BIH52" s="14"/>
      <c r="BII52" s="15"/>
      <c r="BIJ52" s="13"/>
      <c r="BIK52" s="9"/>
      <c r="BIL52" s="8"/>
      <c r="BIM52" s="8"/>
      <c r="BIN52" s="13"/>
      <c r="BIO52" s="13"/>
      <c r="BIP52" s="14"/>
      <c r="BIQ52" s="15"/>
      <c r="BIR52" s="13"/>
      <c r="BIS52" s="9"/>
      <c r="BIT52" s="8"/>
      <c r="BIU52" s="8"/>
      <c r="BIV52" s="13"/>
      <c r="BIW52" s="13"/>
      <c r="BIX52" s="14"/>
      <c r="BIY52" s="15"/>
      <c r="BIZ52" s="13"/>
      <c r="BJA52" s="9"/>
      <c r="BJB52" s="8"/>
      <c r="BJC52" s="8"/>
      <c r="BJD52" s="13"/>
      <c r="BJE52" s="13"/>
      <c r="BJF52" s="14"/>
      <c r="BJG52" s="15"/>
      <c r="BJH52" s="13"/>
      <c r="BJI52" s="9"/>
      <c r="BJJ52" s="8"/>
      <c r="BJK52" s="8"/>
      <c r="BJL52" s="13"/>
      <c r="BJM52" s="13"/>
      <c r="BJN52" s="14"/>
      <c r="BJO52" s="15"/>
      <c r="BJP52" s="13"/>
      <c r="BJQ52" s="9"/>
      <c r="BJR52" s="8"/>
      <c r="BJS52" s="8"/>
      <c r="BJT52" s="13"/>
      <c r="BJU52" s="13"/>
      <c r="BJV52" s="14"/>
      <c r="BJW52" s="15"/>
      <c r="BJX52" s="13"/>
      <c r="BJY52" s="9"/>
      <c r="BJZ52" s="8"/>
      <c r="BKA52" s="8"/>
      <c r="BKB52" s="13"/>
      <c r="BKC52" s="13"/>
      <c r="BKD52" s="14"/>
      <c r="BKE52" s="15"/>
      <c r="BKF52" s="13"/>
      <c r="BKG52" s="9"/>
      <c r="BKH52" s="8"/>
      <c r="BKI52" s="8"/>
      <c r="BKJ52" s="13"/>
      <c r="BKK52" s="13"/>
      <c r="BKL52" s="14"/>
      <c r="BKM52" s="15"/>
      <c r="BKN52" s="13"/>
      <c r="BKO52" s="9"/>
      <c r="BKP52" s="8"/>
      <c r="BKQ52" s="8"/>
      <c r="BKR52" s="13"/>
      <c r="BKS52" s="13"/>
      <c r="BKT52" s="14"/>
      <c r="BKU52" s="15"/>
      <c r="BKV52" s="13"/>
      <c r="BKW52" s="9"/>
      <c r="BKX52" s="8"/>
      <c r="BKY52" s="8"/>
      <c r="BKZ52" s="13"/>
      <c r="BLA52" s="13"/>
      <c r="BLB52" s="14"/>
      <c r="BLC52" s="15"/>
      <c r="BLD52" s="13"/>
      <c r="BLE52" s="9"/>
      <c r="BLF52" s="8"/>
      <c r="BLG52" s="8"/>
      <c r="BLH52" s="13"/>
      <c r="BLI52" s="13"/>
      <c r="BLJ52" s="14"/>
      <c r="BLK52" s="15"/>
      <c r="BLL52" s="13"/>
      <c r="BLM52" s="9"/>
      <c r="BLN52" s="8"/>
      <c r="BLO52" s="8"/>
      <c r="BLP52" s="13"/>
      <c r="BLQ52" s="13"/>
      <c r="BLR52" s="14"/>
      <c r="BLS52" s="15"/>
      <c r="BLT52" s="13"/>
      <c r="BLU52" s="9"/>
      <c r="BLV52" s="8"/>
      <c r="BLW52" s="8"/>
      <c r="BLX52" s="13"/>
      <c r="BLY52" s="13"/>
      <c r="BLZ52" s="14"/>
      <c r="BMA52" s="15"/>
      <c r="BMB52" s="13"/>
      <c r="BMC52" s="9"/>
      <c r="BMD52" s="8"/>
      <c r="BME52" s="8"/>
      <c r="BMF52" s="13"/>
      <c r="BMG52" s="13"/>
      <c r="BMH52" s="14"/>
      <c r="BMI52" s="15"/>
      <c r="BMJ52" s="13"/>
      <c r="BMK52" s="9"/>
      <c r="BML52" s="8"/>
      <c r="BMM52" s="8"/>
      <c r="BMN52" s="13"/>
      <c r="BMO52" s="13"/>
      <c r="BMP52" s="14"/>
      <c r="BMQ52" s="15"/>
      <c r="BMR52" s="13"/>
      <c r="BMS52" s="9"/>
      <c r="BMT52" s="8"/>
      <c r="BMU52" s="8"/>
      <c r="BMV52" s="13"/>
      <c r="BMW52" s="13"/>
      <c r="BMX52" s="14"/>
      <c r="BMY52" s="15"/>
      <c r="BMZ52" s="13"/>
      <c r="BNA52" s="9"/>
      <c r="BNB52" s="8"/>
      <c r="BNC52" s="8"/>
      <c r="BND52" s="13"/>
      <c r="BNE52" s="13"/>
      <c r="BNF52" s="14"/>
      <c r="BNG52" s="15"/>
      <c r="BNH52" s="13"/>
      <c r="BNI52" s="9"/>
      <c r="BNJ52" s="8"/>
      <c r="BNK52" s="8"/>
      <c r="BNL52" s="13"/>
      <c r="BNM52" s="13"/>
      <c r="BNN52" s="14"/>
      <c r="BNO52" s="15"/>
      <c r="BNP52" s="13"/>
      <c r="BNQ52" s="9"/>
      <c r="BNR52" s="8"/>
      <c r="BNS52" s="8"/>
      <c r="BNT52" s="13"/>
      <c r="BNU52" s="13"/>
      <c r="BNV52" s="14"/>
      <c r="BNW52" s="15"/>
      <c r="BNX52" s="13"/>
      <c r="BNY52" s="9"/>
      <c r="BNZ52" s="8"/>
      <c r="BOA52" s="8"/>
      <c r="BOB52" s="13"/>
      <c r="BOC52" s="13"/>
      <c r="BOD52" s="14"/>
      <c r="BOE52" s="15"/>
      <c r="BOF52" s="13"/>
      <c r="BOG52" s="9"/>
      <c r="BOH52" s="8"/>
      <c r="BOI52" s="8"/>
      <c r="BOJ52" s="13"/>
      <c r="BOK52" s="13"/>
      <c r="BOL52" s="14"/>
      <c r="BOM52" s="15"/>
      <c r="BON52" s="13"/>
      <c r="BOO52" s="9"/>
      <c r="BOP52" s="8"/>
      <c r="BOQ52" s="8"/>
      <c r="BOR52" s="13"/>
      <c r="BOS52" s="13"/>
      <c r="BOT52" s="14"/>
      <c r="BOU52" s="15"/>
      <c r="BOV52" s="13"/>
      <c r="BOW52" s="9"/>
      <c r="BOX52" s="8"/>
      <c r="BOY52" s="8"/>
      <c r="BOZ52" s="13"/>
      <c r="BPA52" s="13"/>
      <c r="BPB52" s="14"/>
      <c r="BPC52" s="15"/>
      <c r="BPD52" s="13"/>
      <c r="BPE52" s="9"/>
      <c r="BPF52" s="8"/>
      <c r="BPG52" s="8"/>
      <c r="BPH52" s="13"/>
      <c r="BPI52" s="13"/>
      <c r="BPJ52" s="14"/>
      <c r="BPK52" s="15"/>
      <c r="BPL52" s="13"/>
      <c r="BPM52" s="9"/>
      <c r="BPN52" s="8"/>
      <c r="BPO52" s="8"/>
      <c r="BPP52" s="13"/>
      <c r="BPQ52" s="13"/>
      <c r="BPR52" s="14"/>
      <c r="BPS52" s="15"/>
      <c r="BPT52" s="13"/>
      <c r="BPU52" s="9"/>
      <c r="BPV52" s="8"/>
      <c r="BPW52" s="8"/>
      <c r="BPX52" s="13"/>
      <c r="BPY52" s="13"/>
      <c r="BPZ52" s="14"/>
      <c r="BQA52" s="15"/>
      <c r="BQB52" s="13"/>
      <c r="BQC52" s="9"/>
      <c r="BQD52" s="8"/>
      <c r="BQE52" s="8"/>
      <c r="BQF52" s="13"/>
      <c r="BQG52" s="13"/>
      <c r="BQH52" s="14"/>
      <c r="BQI52" s="15"/>
      <c r="BQJ52" s="13"/>
      <c r="BQK52" s="9"/>
      <c r="BQL52" s="8"/>
      <c r="BQM52" s="8"/>
      <c r="BQN52" s="13"/>
      <c r="BQO52" s="13"/>
      <c r="BQP52" s="14"/>
      <c r="BQQ52" s="15"/>
      <c r="BQR52" s="13"/>
      <c r="BQS52" s="9"/>
      <c r="BQT52" s="8"/>
      <c r="BQU52" s="8"/>
      <c r="BQV52" s="13"/>
      <c r="BQW52" s="13"/>
      <c r="BQX52" s="14"/>
      <c r="BQY52" s="15"/>
      <c r="BQZ52" s="13"/>
      <c r="BRA52" s="9"/>
      <c r="BRB52" s="8"/>
      <c r="BRC52" s="8"/>
      <c r="BRD52" s="13"/>
      <c r="BRE52" s="13"/>
      <c r="BRF52" s="14"/>
      <c r="BRG52" s="15"/>
      <c r="BRH52" s="13"/>
      <c r="BRI52" s="9"/>
      <c r="BRJ52" s="8"/>
      <c r="BRK52" s="8"/>
      <c r="BRL52" s="13"/>
      <c r="BRM52" s="13"/>
      <c r="BRN52" s="14"/>
      <c r="BRO52" s="15"/>
      <c r="BRP52" s="13"/>
      <c r="BRQ52" s="9"/>
      <c r="BRR52" s="8"/>
      <c r="BRS52" s="8"/>
      <c r="BRT52" s="13"/>
      <c r="BRU52" s="13"/>
      <c r="BRV52" s="14"/>
      <c r="BRW52" s="15"/>
      <c r="BRX52" s="13"/>
      <c r="BRY52" s="9"/>
      <c r="BRZ52" s="8"/>
      <c r="BSA52" s="8"/>
      <c r="BSB52" s="13"/>
      <c r="BSC52" s="13"/>
      <c r="BSD52" s="14"/>
      <c r="BSE52" s="15"/>
      <c r="BSF52" s="13"/>
      <c r="BSG52" s="9"/>
      <c r="BSH52" s="8"/>
      <c r="BSI52" s="8"/>
      <c r="BSJ52" s="13"/>
      <c r="BSK52" s="13"/>
      <c r="BSL52" s="14"/>
      <c r="BSM52" s="15"/>
      <c r="BSN52" s="13"/>
      <c r="BSO52" s="9"/>
      <c r="BSP52" s="8"/>
      <c r="BSQ52" s="8"/>
      <c r="BSR52" s="13"/>
      <c r="BSS52" s="13"/>
      <c r="BST52" s="14"/>
      <c r="BSU52" s="15"/>
      <c r="BSV52" s="13"/>
      <c r="BSW52" s="9"/>
      <c r="BSX52" s="8"/>
      <c r="BSY52" s="8"/>
      <c r="BSZ52" s="13"/>
      <c r="BTA52" s="13"/>
      <c r="BTB52" s="14"/>
      <c r="BTC52" s="15"/>
      <c r="BTD52" s="13"/>
      <c r="BTE52" s="9"/>
      <c r="BTF52" s="8"/>
      <c r="BTG52" s="8"/>
      <c r="BTH52" s="13"/>
      <c r="BTI52" s="13"/>
      <c r="BTJ52" s="14"/>
      <c r="BTK52" s="15"/>
      <c r="BTL52" s="13"/>
      <c r="BTM52" s="9"/>
      <c r="BTN52" s="8"/>
      <c r="BTO52" s="8"/>
      <c r="BTP52" s="13"/>
      <c r="BTQ52" s="13"/>
      <c r="BTR52" s="14"/>
      <c r="BTS52" s="15"/>
      <c r="BTT52" s="13"/>
      <c r="BTU52" s="9"/>
      <c r="BTV52" s="8"/>
      <c r="BTW52" s="8"/>
      <c r="BTX52" s="13"/>
      <c r="BTY52" s="13"/>
      <c r="BTZ52" s="14"/>
      <c r="BUA52" s="15"/>
      <c r="BUB52" s="13"/>
      <c r="BUC52" s="9"/>
      <c r="BUD52" s="8"/>
      <c r="BUE52" s="8"/>
      <c r="BUF52" s="13"/>
      <c r="BUG52" s="13"/>
      <c r="BUH52" s="14"/>
      <c r="BUI52" s="15"/>
      <c r="BUJ52" s="13"/>
      <c r="BUK52" s="9"/>
      <c r="BUL52" s="8"/>
      <c r="BUM52" s="8"/>
      <c r="BUN52" s="13"/>
      <c r="BUO52" s="13"/>
      <c r="BUP52" s="14"/>
      <c r="BUQ52" s="15"/>
      <c r="BUR52" s="13"/>
      <c r="BUS52" s="9"/>
      <c r="BUT52" s="8"/>
      <c r="BUU52" s="8"/>
      <c r="BUV52" s="13"/>
      <c r="BUW52" s="13"/>
      <c r="BUX52" s="14"/>
      <c r="BUY52" s="15"/>
      <c r="BUZ52" s="13"/>
      <c r="BVA52" s="9"/>
      <c r="BVB52" s="8"/>
      <c r="BVC52" s="8"/>
      <c r="BVD52" s="13"/>
      <c r="BVE52" s="13"/>
      <c r="BVF52" s="14"/>
      <c r="BVG52" s="15"/>
      <c r="BVH52" s="13"/>
      <c r="BVI52" s="9"/>
      <c r="BVJ52" s="8"/>
      <c r="BVK52" s="8"/>
      <c r="BVL52" s="13"/>
      <c r="BVM52" s="13"/>
      <c r="BVN52" s="14"/>
      <c r="BVO52" s="15"/>
      <c r="BVP52" s="13"/>
      <c r="BVQ52" s="9"/>
      <c r="BVR52" s="8"/>
      <c r="BVS52" s="8"/>
      <c r="BVT52" s="13"/>
      <c r="BVU52" s="13"/>
      <c r="BVV52" s="14"/>
      <c r="BVW52" s="15"/>
      <c r="BVX52" s="13"/>
      <c r="BVY52" s="9"/>
      <c r="BVZ52" s="8"/>
      <c r="BWA52" s="8"/>
      <c r="BWB52" s="13"/>
      <c r="BWC52" s="13"/>
      <c r="BWD52" s="14"/>
      <c r="BWE52" s="15"/>
      <c r="BWF52" s="13"/>
      <c r="BWG52" s="9"/>
      <c r="BWH52" s="8"/>
      <c r="BWI52" s="8"/>
      <c r="BWJ52" s="13"/>
      <c r="BWK52" s="13"/>
      <c r="BWL52" s="14"/>
      <c r="BWM52" s="15"/>
      <c r="BWN52" s="13"/>
      <c r="BWO52" s="9"/>
      <c r="BWP52" s="8"/>
      <c r="BWQ52" s="8"/>
      <c r="BWR52" s="13"/>
      <c r="BWS52" s="13"/>
      <c r="BWT52" s="14"/>
      <c r="BWU52" s="15"/>
      <c r="BWV52" s="13"/>
      <c r="BWW52" s="9"/>
      <c r="BWX52" s="8"/>
      <c r="BWY52" s="8"/>
      <c r="BWZ52" s="13"/>
      <c r="BXA52" s="13"/>
      <c r="BXB52" s="14"/>
      <c r="BXC52" s="15"/>
      <c r="BXD52" s="13"/>
      <c r="BXE52" s="9"/>
      <c r="BXF52" s="8"/>
      <c r="BXG52" s="8"/>
      <c r="BXH52" s="13"/>
      <c r="BXI52" s="13"/>
      <c r="BXJ52" s="14"/>
      <c r="BXK52" s="15"/>
      <c r="BXL52" s="13"/>
      <c r="BXM52" s="9"/>
      <c r="BXN52" s="8"/>
      <c r="BXO52" s="8"/>
      <c r="BXP52" s="13"/>
      <c r="BXQ52" s="13"/>
      <c r="BXR52" s="14"/>
      <c r="BXS52" s="15"/>
      <c r="BXT52" s="13"/>
      <c r="BXU52" s="9"/>
      <c r="BXV52" s="8"/>
      <c r="BXW52" s="8"/>
      <c r="BXX52" s="13"/>
      <c r="BXY52" s="13"/>
      <c r="BXZ52" s="14"/>
      <c r="BYA52" s="15"/>
      <c r="BYB52" s="13"/>
      <c r="BYC52" s="9"/>
      <c r="BYD52" s="8"/>
      <c r="BYE52" s="8"/>
      <c r="BYF52" s="13"/>
      <c r="BYG52" s="13"/>
      <c r="BYH52" s="14"/>
      <c r="BYI52" s="15"/>
      <c r="BYJ52" s="13"/>
      <c r="BYK52" s="9"/>
      <c r="BYL52" s="8"/>
      <c r="BYM52" s="8"/>
      <c r="BYN52" s="13"/>
      <c r="BYO52" s="13"/>
      <c r="BYP52" s="14"/>
      <c r="BYQ52" s="15"/>
      <c r="BYR52" s="13"/>
      <c r="BYS52" s="9"/>
      <c r="BYT52" s="8"/>
      <c r="BYU52" s="8"/>
      <c r="BYV52" s="13"/>
      <c r="BYW52" s="13"/>
      <c r="BYX52" s="14"/>
      <c r="BYY52" s="15"/>
      <c r="BYZ52" s="13"/>
      <c r="BZA52" s="9"/>
      <c r="BZB52" s="8"/>
      <c r="BZC52" s="8"/>
      <c r="BZD52" s="13"/>
      <c r="BZE52" s="13"/>
      <c r="BZF52" s="14"/>
      <c r="BZG52" s="15"/>
      <c r="BZH52" s="13"/>
      <c r="BZI52" s="9"/>
      <c r="BZJ52" s="8"/>
      <c r="BZK52" s="8"/>
      <c r="BZL52" s="13"/>
      <c r="BZM52" s="13"/>
      <c r="BZN52" s="14"/>
      <c r="BZO52" s="15"/>
      <c r="BZP52" s="13"/>
      <c r="BZQ52" s="9"/>
      <c r="BZR52" s="8"/>
      <c r="BZS52" s="8"/>
      <c r="BZT52" s="13"/>
      <c r="BZU52" s="13"/>
      <c r="BZV52" s="14"/>
      <c r="BZW52" s="15"/>
      <c r="BZX52" s="13"/>
      <c r="BZY52" s="9"/>
      <c r="BZZ52" s="8"/>
      <c r="CAA52" s="8"/>
      <c r="CAB52" s="13"/>
      <c r="CAC52" s="13"/>
      <c r="CAD52" s="14"/>
      <c r="CAE52" s="15"/>
      <c r="CAF52" s="13"/>
      <c r="CAG52" s="9"/>
      <c r="CAH52" s="8"/>
      <c r="CAI52" s="8"/>
      <c r="CAJ52" s="13"/>
      <c r="CAK52" s="13"/>
      <c r="CAL52" s="14"/>
      <c r="CAM52" s="15"/>
      <c r="CAN52" s="13"/>
      <c r="CAO52" s="9"/>
      <c r="CAP52" s="8"/>
      <c r="CAQ52" s="8"/>
      <c r="CAR52" s="13"/>
      <c r="CAS52" s="13"/>
      <c r="CAT52" s="14"/>
      <c r="CAU52" s="15"/>
      <c r="CAV52" s="13"/>
      <c r="CAW52" s="9"/>
      <c r="CAX52" s="8"/>
      <c r="CAY52" s="8"/>
      <c r="CAZ52" s="13"/>
      <c r="CBA52" s="13"/>
      <c r="CBB52" s="14"/>
      <c r="CBC52" s="15"/>
      <c r="CBD52" s="13"/>
      <c r="CBE52" s="9"/>
      <c r="CBF52" s="8"/>
      <c r="CBG52" s="8"/>
      <c r="CBH52" s="13"/>
      <c r="CBI52" s="13"/>
      <c r="CBJ52" s="14"/>
      <c r="CBK52" s="15"/>
      <c r="CBL52" s="13"/>
      <c r="CBM52" s="9"/>
      <c r="CBN52" s="8"/>
      <c r="CBO52" s="8"/>
      <c r="CBP52" s="13"/>
      <c r="CBQ52" s="13"/>
      <c r="CBR52" s="14"/>
      <c r="CBS52" s="15"/>
      <c r="CBT52" s="13"/>
      <c r="CBU52" s="9"/>
      <c r="CBV52" s="8"/>
      <c r="CBW52" s="8"/>
      <c r="CBX52" s="13"/>
      <c r="CBY52" s="13"/>
      <c r="CBZ52" s="14"/>
      <c r="CCA52" s="15"/>
      <c r="CCB52" s="13"/>
      <c r="CCC52" s="9"/>
      <c r="CCD52" s="8"/>
      <c r="CCE52" s="8"/>
      <c r="CCF52" s="13"/>
      <c r="CCG52" s="13"/>
      <c r="CCH52" s="14"/>
      <c r="CCI52" s="15"/>
      <c r="CCJ52" s="13"/>
      <c r="CCK52" s="9"/>
      <c r="CCL52" s="8"/>
      <c r="CCM52" s="8"/>
      <c r="CCN52" s="13"/>
      <c r="CCO52" s="13"/>
      <c r="CCP52" s="14"/>
      <c r="CCQ52" s="15"/>
      <c r="CCR52" s="13"/>
      <c r="CCS52" s="9"/>
      <c r="CCT52" s="8"/>
      <c r="CCU52" s="8"/>
      <c r="CCV52" s="13"/>
      <c r="CCW52" s="13"/>
      <c r="CCX52" s="14"/>
      <c r="CCY52" s="15"/>
      <c r="CCZ52" s="13"/>
      <c r="CDA52" s="9"/>
      <c r="CDB52" s="8"/>
      <c r="CDC52" s="8"/>
      <c r="CDD52" s="13"/>
      <c r="CDE52" s="13"/>
      <c r="CDF52" s="14"/>
      <c r="CDG52" s="15"/>
      <c r="CDH52" s="13"/>
      <c r="CDI52" s="9"/>
      <c r="CDJ52" s="8"/>
      <c r="CDK52" s="8"/>
      <c r="CDL52" s="13"/>
      <c r="CDM52" s="13"/>
      <c r="CDN52" s="14"/>
      <c r="CDO52" s="15"/>
      <c r="CDP52" s="13"/>
      <c r="CDQ52" s="9"/>
      <c r="CDR52" s="8"/>
      <c r="CDS52" s="8"/>
      <c r="CDT52" s="13"/>
      <c r="CDU52" s="13"/>
      <c r="CDV52" s="14"/>
      <c r="CDW52" s="15"/>
      <c r="CDX52" s="13"/>
      <c r="CDY52" s="9"/>
      <c r="CDZ52" s="8"/>
      <c r="CEA52" s="8"/>
      <c r="CEB52" s="13"/>
      <c r="CEC52" s="13"/>
      <c r="CED52" s="14"/>
      <c r="CEE52" s="15"/>
      <c r="CEF52" s="13"/>
      <c r="CEG52" s="9"/>
      <c r="CEH52" s="8"/>
      <c r="CEI52" s="8"/>
      <c r="CEJ52" s="13"/>
      <c r="CEK52" s="13"/>
      <c r="CEL52" s="14"/>
      <c r="CEM52" s="15"/>
      <c r="CEN52" s="13"/>
      <c r="CEO52" s="9"/>
      <c r="CEP52" s="8"/>
      <c r="CEQ52" s="8"/>
      <c r="CER52" s="13"/>
      <c r="CES52" s="13"/>
      <c r="CET52" s="14"/>
      <c r="CEU52" s="15"/>
      <c r="CEV52" s="13"/>
      <c r="CEW52" s="9"/>
      <c r="CEX52" s="8"/>
      <c r="CEY52" s="8"/>
      <c r="CEZ52" s="13"/>
      <c r="CFA52" s="13"/>
      <c r="CFB52" s="14"/>
      <c r="CFC52" s="15"/>
      <c r="CFD52" s="13"/>
      <c r="CFE52" s="9"/>
      <c r="CFF52" s="8"/>
      <c r="CFG52" s="8"/>
      <c r="CFH52" s="13"/>
      <c r="CFI52" s="13"/>
      <c r="CFJ52" s="14"/>
      <c r="CFK52" s="15"/>
      <c r="CFL52" s="13"/>
      <c r="CFM52" s="9"/>
      <c r="CFN52" s="8"/>
      <c r="CFO52" s="8"/>
      <c r="CFP52" s="13"/>
      <c r="CFQ52" s="13"/>
      <c r="CFR52" s="14"/>
      <c r="CFS52" s="15"/>
      <c r="CFT52" s="13"/>
      <c r="CFU52" s="9"/>
      <c r="CFV52" s="8"/>
      <c r="CFW52" s="8"/>
      <c r="CFX52" s="13"/>
      <c r="CFY52" s="13"/>
      <c r="CFZ52" s="14"/>
      <c r="CGA52" s="15"/>
      <c r="CGB52" s="13"/>
      <c r="CGC52" s="9"/>
      <c r="CGD52" s="8"/>
      <c r="CGE52" s="8"/>
      <c r="CGF52" s="13"/>
      <c r="CGG52" s="13"/>
      <c r="CGH52" s="14"/>
      <c r="CGI52" s="15"/>
      <c r="CGJ52" s="13"/>
      <c r="CGK52" s="9"/>
      <c r="CGL52" s="8"/>
      <c r="CGM52" s="8"/>
      <c r="CGN52" s="13"/>
      <c r="CGO52" s="13"/>
      <c r="CGP52" s="14"/>
      <c r="CGQ52" s="15"/>
      <c r="CGR52" s="13"/>
      <c r="CGS52" s="9"/>
      <c r="CGT52" s="8"/>
      <c r="CGU52" s="8"/>
      <c r="CGV52" s="13"/>
      <c r="CGW52" s="13"/>
      <c r="CGX52" s="14"/>
      <c r="CGY52" s="15"/>
      <c r="CGZ52" s="13"/>
      <c r="CHA52" s="9"/>
      <c r="CHB52" s="8"/>
      <c r="CHC52" s="8"/>
      <c r="CHD52" s="13"/>
      <c r="CHE52" s="13"/>
      <c r="CHF52" s="14"/>
      <c r="CHG52" s="15"/>
      <c r="CHH52" s="13"/>
      <c r="CHI52" s="9"/>
      <c r="CHJ52" s="8"/>
      <c r="CHK52" s="8"/>
      <c r="CHL52" s="13"/>
      <c r="CHM52" s="13"/>
      <c r="CHN52" s="14"/>
      <c r="CHO52" s="15"/>
      <c r="CHP52" s="13"/>
      <c r="CHQ52" s="9"/>
      <c r="CHR52" s="8"/>
      <c r="CHS52" s="8"/>
      <c r="CHT52" s="13"/>
      <c r="CHU52" s="13"/>
      <c r="CHV52" s="14"/>
      <c r="CHW52" s="15"/>
      <c r="CHX52" s="13"/>
      <c r="CHY52" s="9"/>
      <c r="CHZ52" s="8"/>
      <c r="CIA52" s="8"/>
      <c r="CIB52" s="13"/>
      <c r="CIC52" s="13"/>
      <c r="CID52" s="14"/>
      <c r="CIE52" s="15"/>
      <c r="CIF52" s="13"/>
      <c r="CIG52" s="9"/>
      <c r="CIH52" s="8"/>
      <c r="CII52" s="8"/>
      <c r="CIJ52" s="13"/>
      <c r="CIK52" s="13"/>
      <c r="CIL52" s="14"/>
      <c r="CIM52" s="15"/>
      <c r="CIN52" s="13"/>
      <c r="CIO52" s="9"/>
      <c r="CIP52" s="8"/>
      <c r="CIQ52" s="8"/>
      <c r="CIR52" s="13"/>
      <c r="CIS52" s="13"/>
      <c r="CIT52" s="14"/>
      <c r="CIU52" s="15"/>
      <c r="CIV52" s="13"/>
      <c r="CIW52" s="9"/>
      <c r="CIX52" s="8"/>
      <c r="CIY52" s="8"/>
      <c r="CIZ52" s="13"/>
      <c r="CJA52" s="13"/>
      <c r="CJB52" s="14"/>
      <c r="CJC52" s="15"/>
      <c r="CJD52" s="13"/>
      <c r="CJE52" s="9"/>
      <c r="CJF52" s="8"/>
      <c r="CJG52" s="8"/>
      <c r="CJH52" s="13"/>
      <c r="CJI52" s="13"/>
      <c r="CJJ52" s="14"/>
      <c r="CJK52" s="15"/>
      <c r="CJL52" s="13"/>
      <c r="CJM52" s="9"/>
      <c r="CJN52" s="8"/>
      <c r="CJO52" s="8"/>
      <c r="CJP52" s="13"/>
      <c r="CJQ52" s="13"/>
      <c r="CJR52" s="14"/>
      <c r="CJS52" s="15"/>
      <c r="CJT52" s="13"/>
      <c r="CJU52" s="9"/>
      <c r="CJV52" s="8"/>
      <c r="CJW52" s="8"/>
      <c r="CJX52" s="13"/>
      <c r="CJY52" s="13"/>
      <c r="CJZ52" s="14"/>
      <c r="CKA52" s="15"/>
      <c r="CKB52" s="13"/>
      <c r="CKC52" s="9"/>
      <c r="CKD52" s="8"/>
      <c r="CKE52" s="8"/>
      <c r="CKF52" s="13"/>
      <c r="CKG52" s="13"/>
      <c r="CKH52" s="14"/>
      <c r="CKI52" s="15"/>
      <c r="CKJ52" s="13"/>
      <c r="CKK52" s="9"/>
      <c r="CKL52" s="8"/>
      <c r="CKM52" s="8"/>
      <c r="CKN52" s="13"/>
      <c r="CKO52" s="13"/>
      <c r="CKP52" s="14"/>
      <c r="CKQ52" s="15"/>
      <c r="CKR52" s="13"/>
      <c r="CKS52" s="9"/>
      <c r="CKT52" s="8"/>
      <c r="CKU52" s="8"/>
      <c r="CKV52" s="13"/>
      <c r="CKW52" s="13"/>
      <c r="CKX52" s="14"/>
      <c r="CKY52" s="15"/>
      <c r="CKZ52" s="13"/>
      <c r="CLA52" s="9"/>
      <c r="CLB52" s="8"/>
      <c r="CLC52" s="8"/>
      <c r="CLD52" s="13"/>
      <c r="CLE52" s="13"/>
      <c r="CLF52" s="14"/>
      <c r="CLG52" s="15"/>
      <c r="CLH52" s="13"/>
      <c r="CLI52" s="9"/>
      <c r="CLJ52" s="8"/>
      <c r="CLK52" s="8"/>
      <c r="CLL52" s="13"/>
      <c r="CLM52" s="13"/>
      <c r="CLN52" s="14"/>
      <c r="CLO52" s="15"/>
      <c r="CLP52" s="13"/>
      <c r="CLQ52" s="9"/>
      <c r="CLR52" s="8"/>
      <c r="CLS52" s="8"/>
      <c r="CLT52" s="13"/>
      <c r="CLU52" s="13"/>
      <c r="CLV52" s="14"/>
      <c r="CLW52" s="15"/>
      <c r="CLX52" s="13"/>
      <c r="CLY52" s="9"/>
      <c r="CLZ52" s="8"/>
      <c r="CMA52" s="8"/>
      <c r="CMB52" s="13"/>
      <c r="CMC52" s="13"/>
      <c r="CMD52" s="14"/>
      <c r="CME52" s="15"/>
      <c r="CMF52" s="13"/>
      <c r="CMG52" s="9"/>
      <c r="CMH52" s="8"/>
      <c r="CMI52" s="8"/>
      <c r="CMJ52" s="13"/>
      <c r="CMK52" s="13"/>
      <c r="CML52" s="14"/>
      <c r="CMM52" s="15"/>
      <c r="CMN52" s="13"/>
      <c r="CMO52" s="9"/>
      <c r="CMP52" s="8"/>
      <c r="CMQ52" s="8"/>
      <c r="CMR52" s="13"/>
      <c r="CMS52" s="13"/>
      <c r="CMT52" s="14"/>
      <c r="CMU52" s="15"/>
      <c r="CMV52" s="13"/>
      <c r="CMW52" s="9"/>
      <c r="CMX52" s="8"/>
      <c r="CMY52" s="8"/>
      <c r="CMZ52" s="13"/>
      <c r="CNA52" s="13"/>
      <c r="CNB52" s="14"/>
      <c r="CNC52" s="15"/>
      <c r="CND52" s="13"/>
      <c r="CNE52" s="9"/>
      <c r="CNF52" s="8"/>
      <c r="CNG52" s="8"/>
      <c r="CNH52" s="13"/>
      <c r="CNI52" s="13"/>
      <c r="CNJ52" s="14"/>
      <c r="CNK52" s="15"/>
      <c r="CNL52" s="13"/>
      <c r="CNM52" s="9"/>
      <c r="CNN52" s="8"/>
      <c r="CNO52" s="8"/>
      <c r="CNP52" s="13"/>
      <c r="CNQ52" s="13"/>
      <c r="CNR52" s="14"/>
      <c r="CNS52" s="15"/>
      <c r="CNT52" s="13"/>
      <c r="CNU52" s="9"/>
      <c r="CNV52" s="8"/>
      <c r="CNW52" s="8"/>
      <c r="CNX52" s="13"/>
      <c r="CNY52" s="13"/>
      <c r="CNZ52" s="14"/>
      <c r="COA52" s="15"/>
      <c r="COB52" s="13"/>
      <c r="COC52" s="9"/>
      <c r="COD52" s="8"/>
      <c r="COE52" s="8"/>
      <c r="COF52" s="13"/>
      <c r="COG52" s="13"/>
      <c r="COH52" s="14"/>
      <c r="COI52" s="15"/>
      <c r="COJ52" s="13"/>
      <c r="COK52" s="9"/>
      <c r="COL52" s="8"/>
      <c r="COM52" s="8"/>
      <c r="CON52" s="13"/>
      <c r="COO52" s="13"/>
      <c r="COP52" s="14"/>
      <c r="COQ52" s="15"/>
      <c r="COR52" s="13"/>
      <c r="COS52" s="9"/>
      <c r="COT52" s="8"/>
      <c r="COU52" s="8"/>
      <c r="COV52" s="13"/>
      <c r="COW52" s="13"/>
      <c r="COX52" s="14"/>
      <c r="COY52" s="15"/>
      <c r="COZ52" s="13"/>
      <c r="CPA52" s="9"/>
      <c r="CPB52" s="8"/>
      <c r="CPC52" s="8"/>
      <c r="CPD52" s="13"/>
      <c r="CPE52" s="13"/>
      <c r="CPF52" s="14"/>
      <c r="CPG52" s="15"/>
      <c r="CPH52" s="13"/>
      <c r="CPI52" s="9"/>
      <c r="CPJ52" s="8"/>
      <c r="CPK52" s="8"/>
      <c r="CPL52" s="13"/>
      <c r="CPM52" s="13"/>
      <c r="CPN52" s="14"/>
      <c r="CPO52" s="15"/>
      <c r="CPP52" s="13"/>
      <c r="CPQ52" s="9"/>
      <c r="CPR52" s="8"/>
      <c r="CPS52" s="8"/>
      <c r="CPT52" s="13"/>
      <c r="CPU52" s="13"/>
      <c r="CPV52" s="14"/>
      <c r="CPW52" s="15"/>
      <c r="CPX52" s="13"/>
      <c r="CPY52" s="9"/>
      <c r="CPZ52" s="8"/>
      <c r="CQA52" s="8"/>
      <c r="CQB52" s="13"/>
      <c r="CQC52" s="13"/>
      <c r="CQD52" s="14"/>
      <c r="CQE52" s="15"/>
      <c r="CQF52" s="13"/>
      <c r="CQG52" s="9"/>
      <c r="CQH52" s="8"/>
      <c r="CQI52" s="8"/>
      <c r="CQJ52" s="13"/>
      <c r="CQK52" s="13"/>
      <c r="CQL52" s="14"/>
      <c r="CQM52" s="15"/>
      <c r="CQN52" s="13"/>
      <c r="CQO52" s="9"/>
      <c r="CQP52" s="8"/>
      <c r="CQQ52" s="8"/>
      <c r="CQR52" s="13"/>
      <c r="CQS52" s="13"/>
      <c r="CQT52" s="14"/>
      <c r="CQU52" s="15"/>
      <c r="CQV52" s="13"/>
      <c r="CQW52" s="9"/>
      <c r="CQX52" s="8"/>
      <c r="CQY52" s="8"/>
      <c r="CQZ52" s="13"/>
      <c r="CRA52" s="13"/>
      <c r="CRB52" s="14"/>
      <c r="CRC52" s="15"/>
      <c r="CRD52" s="13"/>
      <c r="CRE52" s="9"/>
      <c r="CRF52" s="8"/>
      <c r="CRG52" s="8"/>
      <c r="CRH52" s="13"/>
      <c r="CRI52" s="13"/>
      <c r="CRJ52" s="14"/>
      <c r="CRK52" s="15"/>
      <c r="CRL52" s="13"/>
      <c r="CRM52" s="9"/>
      <c r="CRN52" s="8"/>
      <c r="CRO52" s="8"/>
      <c r="CRP52" s="13"/>
      <c r="CRQ52" s="13"/>
      <c r="CRR52" s="14"/>
      <c r="CRS52" s="15"/>
      <c r="CRT52" s="13"/>
      <c r="CRU52" s="9"/>
      <c r="CRV52" s="8"/>
      <c r="CRW52" s="8"/>
      <c r="CRX52" s="13"/>
      <c r="CRY52" s="13"/>
      <c r="CRZ52" s="14"/>
      <c r="CSA52" s="15"/>
      <c r="CSB52" s="13"/>
      <c r="CSC52" s="9"/>
      <c r="CSD52" s="8"/>
      <c r="CSE52" s="8"/>
      <c r="CSF52" s="13"/>
      <c r="CSG52" s="13"/>
      <c r="CSH52" s="14"/>
      <c r="CSI52" s="15"/>
      <c r="CSJ52" s="13"/>
      <c r="CSK52" s="9"/>
      <c r="CSL52" s="8"/>
      <c r="CSM52" s="8"/>
      <c r="CSN52" s="13"/>
      <c r="CSO52" s="13"/>
      <c r="CSP52" s="14"/>
      <c r="CSQ52" s="15"/>
      <c r="CSR52" s="13"/>
      <c r="CSS52" s="9"/>
      <c r="CST52" s="8"/>
      <c r="CSU52" s="8"/>
      <c r="CSV52" s="13"/>
      <c r="CSW52" s="13"/>
      <c r="CSX52" s="14"/>
      <c r="CSY52" s="15"/>
      <c r="CSZ52" s="13"/>
      <c r="CTA52" s="9"/>
      <c r="CTB52" s="8"/>
      <c r="CTC52" s="8"/>
      <c r="CTD52" s="13"/>
      <c r="CTE52" s="13"/>
      <c r="CTF52" s="14"/>
      <c r="CTG52" s="15"/>
      <c r="CTH52" s="13"/>
      <c r="CTI52" s="9"/>
      <c r="CTJ52" s="8"/>
      <c r="CTK52" s="8"/>
      <c r="CTL52" s="13"/>
      <c r="CTM52" s="13"/>
      <c r="CTN52" s="14"/>
      <c r="CTO52" s="15"/>
      <c r="CTP52" s="13"/>
      <c r="CTQ52" s="9"/>
      <c r="CTR52" s="8"/>
      <c r="CTS52" s="8"/>
      <c r="CTT52" s="13"/>
      <c r="CTU52" s="13"/>
      <c r="CTV52" s="14"/>
      <c r="CTW52" s="15"/>
      <c r="CTX52" s="13"/>
      <c r="CTY52" s="9"/>
      <c r="CTZ52" s="8"/>
      <c r="CUA52" s="8"/>
      <c r="CUB52" s="13"/>
      <c r="CUC52" s="13"/>
      <c r="CUD52" s="14"/>
      <c r="CUE52" s="15"/>
      <c r="CUF52" s="13"/>
      <c r="CUG52" s="9"/>
      <c r="CUH52" s="8"/>
      <c r="CUI52" s="8"/>
      <c r="CUJ52" s="13"/>
      <c r="CUK52" s="13"/>
      <c r="CUL52" s="14"/>
      <c r="CUM52" s="15"/>
      <c r="CUN52" s="13"/>
      <c r="CUO52" s="9"/>
      <c r="CUP52" s="8"/>
      <c r="CUQ52" s="8"/>
      <c r="CUR52" s="13"/>
      <c r="CUS52" s="13"/>
      <c r="CUT52" s="14"/>
      <c r="CUU52" s="15"/>
      <c r="CUV52" s="13"/>
      <c r="CUW52" s="9"/>
      <c r="CUX52" s="8"/>
      <c r="CUY52" s="8"/>
      <c r="CUZ52" s="13"/>
      <c r="CVA52" s="13"/>
      <c r="CVB52" s="14"/>
      <c r="CVC52" s="15"/>
      <c r="CVD52" s="13"/>
      <c r="CVE52" s="9"/>
      <c r="CVF52" s="8"/>
      <c r="CVG52" s="8"/>
      <c r="CVH52" s="13"/>
      <c r="CVI52" s="13"/>
      <c r="CVJ52" s="14"/>
      <c r="CVK52" s="15"/>
      <c r="CVL52" s="13"/>
      <c r="CVM52" s="9"/>
      <c r="CVN52" s="8"/>
      <c r="CVO52" s="8"/>
      <c r="CVP52" s="13"/>
      <c r="CVQ52" s="13"/>
      <c r="CVR52" s="14"/>
      <c r="CVS52" s="15"/>
      <c r="CVT52" s="13"/>
      <c r="CVU52" s="9"/>
      <c r="CVV52" s="8"/>
      <c r="CVW52" s="8"/>
      <c r="CVX52" s="13"/>
      <c r="CVY52" s="13"/>
      <c r="CVZ52" s="14"/>
      <c r="CWA52" s="15"/>
      <c r="CWB52" s="13"/>
      <c r="CWC52" s="9"/>
      <c r="CWD52" s="8"/>
      <c r="CWE52" s="8"/>
      <c r="CWF52" s="13"/>
      <c r="CWG52" s="13"/>
      <c r="CWH52" s="14"/>
      <c r="CWI52" s="15"/>
      <c r="CWJ52" s="13"/>
      <c r="CWK52" s="9"/>
      <c r="CWL52" s="8"/>
      <c r="CWM52" s="8"/>
      <c r="CWN52" s="13"/>
      <c r="CWO52" s="13"/>
      <c r="CWP52" s="14"/>
      <c r="CWQ52" s="15"/>
      <c r="CWR52" s="13"/>
      <c r="CWS52" s="9"/>
      <c r="CWT52" s="8"/>
      <c r="CWU52" s="8"/>
      <c r="CWV52" s="13"/>
      <c r="CWW52" s="13"/>
      <c r="CWX52" s="14"/>
      <c r="CWY52" s="15"/>
      <c r="CWZ52" s="13"/>
      <c r="CXA52" s="9"/>
      <c r="CXB52" s="8"/>
      <c r="CXC52" s="8"/>
      <c r="CXD52" s="13"/>
      <c r="CXE52" s="13"/>
      <c r="CXF52" s="14"/>
      <c r="CXG52" s="15"/>
      <c r="CXH52" s="13"/>
      <c r="CXI52" s="9"/>
      <c r="CXJ52" s="8"/>
      <c r="CXK52" s="8"/>
      <c r="CXL52" s="13"/>
      <c r="CXM52" s="13"/>
      <c r="CXN52" s="14"/>
      <c r="CXO52" s="15"/>
      <c r="CXP52" s="13"/>
      <c r="CXQ52" s="9"/>
      <c r="CXR52" s="8"/>
      <c r="CXS52" s="8"/>
      <c r="CXT52" s="13"/>
      <c r="CXU52" s="13"/>
      <c r="CXV52" s="14"/>
      <c r="CXW52" s="15"/>
      <c r="CXX52" s="13"/>
      <c r="CXY52" s="9"/>
      <c r="CXZ52" s="8"/>
      <c r="CYA52" s="8"/>
      <c r="CYB52" s="13"/>
      <c r="CYC52" s="13"/>
      <c r="CYD52" s="14"/>
      <c r="CYE52" s="15"/>
      <c r="CYF52" s="13"/>
      <c r="CYG52" s="9"/>
      <c r="CYH52" s="8"/>
      <c r="CYI52" s="8"/>
      <c r="CYJ52" s="13"/>
      <c r="CYK52" s="13"/>
      <c r="CYL52" s="14"/>
      <c r="CYM52" s="15"/>
      <c r="CYN52" s="13"/>
      <c r="CYO52" s="9"/>
      <c r="CYP52" s="8"/>
      <c r="CYQ52" s="8"/>
      <c r="CYR52" s="13"/>
      <c r="CYS52" s="13"/>
      <c r="CYT52" s="14"/>
      <c r="CYU52" s="15"/>
      <c r="CYV52" s="13"/>
      <c r="CYW52" s="9"/>
      <c r="CYX52" s="8"/>
      <c r="CYY52" s="8"/>
      <c r="CYZ52" s="13"/>
      <c r="CZA52" s="13"/>
      <c r="CZB52" s="14"/>
      <c r="CZC52" s="15"/>
      <c r="CZD52" s="13"/>
      <c r="CZE52" s="9"/>
      <c r="CZF52" s="8"/>
      <c r="CZG52" s="8"/>
      <c r="CZH52" s="13"/>
      <c r="CZI52" s="13"/>
      <c r="CZJ52" s="14"/>
      <c r="CZK52" s="15"/>
      <c r="CZL52" s="13"/>
      <c r="CZM52" s="9"/>
      <c r="CZN52" s="8"/>
      <c r="CZO52" s="8"/>
      <c r="CZP52" s="13"/>
      <c r="CZQ52" s="13"/>
      <c r="CZR52" s="14"/>
      <c r="CZS52" s="15"/>
      <c r="CZT52" s="13"/>
      <c r="CZU52" s="9"/>
      <c r="CZV52" s="8"/>
      <c r="CZW52" s="8"/>
      <c r="CZX52" s="13"/>
      <c r="CZY52" s="13"/>
      <c r="CZZ52" s="14"/>
      <c r="DAA52" s="15"/>
      <c r="DAB52" s="13"/>
      <c r="DAC52" s="9"/>
      <c r="DAD52" s="8"/>
      <c r="DAE52" s="8"/>
      <c r="DAF52" s="13"/>
      <c r="DAG52" s="13"/>
      <c r="DAH52" s="14"/>
      <c r="DAI52" s="15"/>
      <c r="DAJ52" s="13"/>
      <c r="DAK52" s="9"/>
      <c r="DAL52" s="8"/>
      <c r="DAM52" s="8"/>
      <c r="DAN52" s="13"/>
      <c r="DAO52" s="13"/>
      <c r="DAP52" s="14"/>
      <c r="DAQ52" s="15"/>
      <c r="DAR52" s="13"/>
      <c r="DAS52" s="9"/>
      <c r="DAT52" s="8"/>
      <c r="DAU52" s="8"/>
      <c r="DAV52" s="13"/>
      <c r="DAW52" s="13"/>
      <c r="DAX52" s="14"/>
      <c r="DAY52" s="15"/>
      <c r="DAZ52" s="13"/>
      <c r="DBA52" s="9"/>
      <c r="DBB52" s="8"/>
      <c r="DBC52" s="8"/>
      <c r="DBD52" s="13"/>
      <c r="DBE52" s="13"/>
      <c r="DBF52" s="14"/>
      <c r="DBG52" s="15"/>
      <c r="DBH52" s="13"/>
      <c r="DBI52" s="9"/>
      <c r="DBJ52" s="8"/>
      <c r="DBK52" s="8"/>
      <c r="DBL52" s="13"/>
      <c r="DBM52" s="13"/>
      <c r="DBN52" s="14"/>
      <c r="DBO52" s="15"/>
      <c r="DBP52" s="13"/>
      <c r="DBQ52" s="9"/>
      <c r="DBR52" s="8"/>
      <c r="DBS52" s="8"/>
      <c r="DBT52" s="13"/>
      <c r="DBU52" s="13"/>
      <c r="DBV52" s="14"/>
      <c r="DBW52" s="15"/>
      <c r="DBX52" s="13"/>
      <c r="DBY52" s="9"/>
      <c r="DBZ52" s="8"/>
      <c r="DCA52" s="8"/>
      <c r="DCB52" s="13"/>
      <c r="DCC52" s="13"/>
      <c r="DCD52" s="14"/>
      <c r="DCE52" s="15"/>
      <c r="DCF52" s="13"/>
      <c r="DCG52" s="9"/>
      <c r="DCH52" s="8"/>
      <c r="DCI52" s="8"/>
      <c r="DCJ52" s="13"/>
      <c r="DCK52" s="13"/>
      <c r="DCL52" s="14"/>
      <c r="DCM52" s="15"/>
      <c r="DCN52" s="13"/>
      <c r="DCO52" s="9"/>
      <c r="DCP52" s="8"/>
      <c r="DCQ52" s="8"/>
      <c r="DCR52" s="13"/>
      <c r="DCS52" s="13"/>
      <c r="DCT52" s="14"/>
      <c r="DCU52" s="15"/>
      <c r="DCV52" s="13"/>
      <c r="DCW52" s="9"/>
      <c r="DCX52" s="8"/>
      <c r="DCY52" s="8"/>
      <c r="DCZ52" s="13"/>
      <c r="DDA52" s="13"/>
      <c r="DDB52" s="14"/>
      <c r="DDC52" s="15"/>
      <c r="DDD52" s="13"/>
      <c r="DDE52" s="9"/>
      <c r="DDF52" s="8"/>
      <c r="DDG52" s="8"/>
      <c r="DDH52" s="13"/>
      <c r="DDI52" s="13"/>
      <c r="DDJ52" s="14"/>
      <c r="DDK52" s="15"/>
      <c r="DDL52" s="13"/>
      <c r="DDM52" s="9"/>
      <c r="DDN52" s="8"/>
      <c r="DDO52" s="8"/>
      <c r="DDP52" s="13"/>
      <c r="DDQ52" s="13"/>
      <c r="DDR52" s="14"/>
      <c r="DDS52" s="15"/>
      <c r="DDT52" s="13"/>
      <c r="DDU52" s="9"/>
      <c r="DDV52" s="8"/>
      <c r="DDW52" s="8"/>
      <c r="DDX52" s="13"/>
      <c r="DDY52" s="13"/>
      <c r="DDZ52" s="14"/>
      <c r="DEA52" s="15"/>
      <c r="DEB52" s="13"/>
      <c r="DEC52" s="9"/>
      <c r="DED52" s="8"/>
      <c r="DEE52" s="8"/>
      <c r="DEF52" s="13"/>
      <c r="DEG52" s="13"/>
      <c r="DEH52" s="14"/>
      <c r="DEI52" s="15"/>
      <c r="DEJ52" s="13"/>
      <c r="DEK52" s="9"/>
      <c r="DEL52" s="8"/>
      <c r="DEM52" s="8"/>
      <c r="DEN52" s="13"/>
      <c r="DEO52" s="13"/>
      <c r="DEP52" s="14"/>
      <c r="DEQ52" s="15"/>
      <c r="DER52" s="13"/>
      <c r="DES52" s="9"/>
      <c r="DET52" s="8"/>
      <c r="DEU52" s="8"/>
      <c r="DEV52" s="13"/>
      <c r="DEW52" s="13"/>
      <c r="DEX52" s="14"/>
      <c r="DEY52" s="15"/>
      <c r="DEZ52" s="13"/>
      <c r="DFA52" s="9"/>
      <c r="DFB52" s="8"/>
      <c r="DFC52" s="8"/>
      <c r="DFD52" s="13"/>
      <c r="DFE52" s="13"/>
      <c r="DFF52" s="14"/>
      <c r="DFG52" s="15"/>
      <c r="DFH52" s="13"/>
      <c r="DFI52" s="9"/>
      <c r="DFJ52" s="8"/>
      <c r="DFK52" s="8"/>
      <c r="DFL52" s="13"/>
      <c r="DFM52" s="13"/>
      <c r="DFN52" s="14"/>
      <c r="DFO52" s="15"/>
      <c r="DFP52" s="13"/>
      <c r="DFQ52" s="9"/>
      <c r="DFR52" s="8"/>
      <c r="DFS52" s="8"/>
      <c r="DFT52" s="13"/>
      <c r="DFU52" s="13"/>
      <c r="DFV52" s="14"/>
      <c r="DFW52" s="15"/>
      <c r="DFX52" s="13"/>
      <c r="DFY52" s="9"/>
      <c r="DFZ52" s="8"/>
      <c r="DGA52" s="8"/>
      <c r="DGB52" s="13"/>
      <c r="DGC52" s="13"/>
      <c r="DGD52" s="14"/>
      <c r="DGE52" s="15"/>
      <c r="DGF52" s="13"/>
      <c r="DGG52" s="9"/>
      <c r="DGH52" s="8"/>
      <c r="DGI52" s="8"/>
      <c r="DGJ52" s="13"/>
      <c r="DGK52" s="13"/>
      <c r="DGL52" s="14"/>
      <c r="DGM52" s="15"/>
      <c r="DGN52" s="13"/>
      <c r="DGO52" s="9"/>
      <c r="DGP52" s="8"/>
      <c r="DGQ52" s="8"/>
      <c r="DGR52" s="13"/>
      <c r="DGS52" s="13"/>
      <c r="DGT52" s="14"/>
      <c r="DGU52" s="15"/>
      <c r="DGV52" s="13"/>
      <c r="DGW52" s="9"/>
      <c r="DGX52" s="8"/>
      <c r="DGY52" s="8"/>
      <c r="DGZ52" s="13"/>
      <c r="DHA52" s="13"/>
      <c r="DHB52" s="14"/>
      <c r="DHC52" s="15"/>
      <c r="DHD52" s="13"/>
      <c r="DHE52" s="9"/>
      <c r="DHF52" s="8"/>
      <c r="DHG52" s="8"/>
      <c r="DHH52" s="13"/>
      <c r="DHI52" s="13"/>
      <c r="DHJ52" s="14"/>
      <c r="DHK52" s="15"/>
      <c r="DHL52" s="13"/>
      <c r="DHM52" s="9"/>
      <c r="DHN52" s="8"/>
      <c r="DHO52" s="8"/>
      <c r="DHP52" s="13"/>
      <c r="DHQ52" s="13"/>
      <c r="DHR52" s="14"/>
      <c r="DHS52" s="15"/>
      <c r="DHT52" s="13"/>
      <c r="DHU52" s="9"/>
      <c r="DHV52" s="8"/>
      <c r="DHW52" s="8"/>
      <c r="DHX52" s="13"/>
      <c r="DHY52" s="13"/>
      <c r="DHZ52" s="14"/>
      <c r="DIA52" s="15"/>
      <c r="DIB52" s="13"/>
      <c r="DIC52" s="9"/>
      <c r="DID52" s="8"/>
      <c r="DIE52" s="8"/>
      <c r="DIF52" s="13"/>
      <c r="DIG52" s="13"/>
      <c r="DIH52" s="14"/>
      <c r="DII52" s="15"/>
      <c r="DIJ52" s="13"/>
      <c r="DIK52" s="9"/>
      <c r="DIL52" s="8"/>
      <c r="DIM52" s="8"/>
      <c r="DIN52" s="13"/>
      <c r="DIO52" s="13"/>
      <c r="DIP52" s="14"/>
      <c r="DIQ52" s="15"/>
      <c r="DIR52" s="13"/>
      <c r="DIS52" s="9"/>
      <c r="DIT52" s="8"/>
      <c r="DIU52" s="8"/>
      <c r="DIV52" s="13"/>
      <c r="DIW52" s="13"/>
      <c r="DIX52" s="14"/>
      <c r="DIY52" s="15"/>
      <c r="DIZ52" s="13"/>
      <c r="DJA52" s="9"/>
      <c r="DJB52" s="8"/>
      <c r="DJC52" s="8"/>
      <c r="DJD52" s="13"/>
      <c r="DJE52" s="13"/>
      <c r="DJF52" s="14"/>
      <c r="DJG52" s="15"/>
      <c r="DJH52" s="13"/>
      <c r="DJI52" s="9"/>
      <c r="DJJ52" s="8"/>
      <c r="DJK52" s="8"/>
      <c r="DJL52" s="13"/>
      <c r="DJM52" s="13"/>
      <c r="DJN52" s="14"/>
      <c r="DJO52" s="15"/>
      <c r="DJP52" s="13"/>
      <c r="DJQ52" s="9"/>
      <c r="DJR52" s="8"/>
      <c r="DJS52" s="8"/>
      <c r="DJT52" s="13"/>
      <c r="DJU52" s="13"/>
      <c r="DJV52" s="14"/>
      <c r="DJW52" s="15"/>
      <c r="DJX52" s="13"/>
      <c r="DJY52" s="9"/>
      <c r="DJZ52" s="8"/>
      <c r="DKA52" s="8"/>
      <c r="DKB52" s="13"/>
      <c r="DKC52" s="13"/>
      <c r="DKD52" s="14"/>
      <c r="DKE52" s="15"/>
      <c r="DKF52" s="13"/>
      <c r="DKG52" s="9"/>
      <c r="DKH52" s="8"/>
      <c r="DKI52" s="8"/>
      <c r="DKJ52" s="13"/>
      <c r="DKK52" s="13"/>
      <c r="DKL52" s="14"/>
      <c r="DKM52" s="15"/>
      <c r="DKN52" s="13"/>
      <c r="DKO52" s="9"/>
      <c r="DKP52" s="8"/>
      <c r="DKQ52" s="8"/>
      <c r="DKR52" s="13"/>
      <c r="DKS52" s="13"/>
      <c r="DKT52" s="14"/>
      <c r="DKU52" s="15"/>
      <c r="DKV52" s="13"/>
      <c r="DKW52" s="9"/>
      <c r="DKX52" s="8"/>
      <c r="DKY52" s="8"/>
      <c r="DKZ52" s="13"/>
      <c r="DLA52" s="13"/>
      <c r="DLB52" s="14"/>
      <c r="DLC52" s="15"/>
      <c r="DLD52" s="13"/>
      <c r="DLE52" s="9"/>
      <c r="DLF52" s="8"/>
      <c r="DLG52" s="8"/>
      <c r="DLH52" s="13"/>
      <c r="DLI52" s="13"/>
      <c r="DLJ52" s="14"/>
      <c r="DLK52" s="15"/>
      <c r="DLL52" s="13"/>
      <c r="DLM52" s="9"/>
      <c r="DLN52" s="8"/>
      <c r="DLO52" s="8"/>
      <c r="DLP52" s="13"/>
      <c r="DLQ52" s="13"/>
      <c r="DLR52" s="14"/>
      <c r="DLS52" s="15"/>
      <c r="DLT52" s="13"/>
      <c r="DLU52" s="9"/>
      <c r="DLV52" s="8"/>
      <c r="DLW52" s="8"/>
      <c r="DLX52" s="13"/>
      <c r="DLY52" s="13"/>
      <c r="DLZ52" s="14"/>
      <c r="DMA52" s="15"/>
      <c r="DMB52" s="13"/>
      <c r="DMC52" s="9"/>
      <c r="DMD52" s="8"/>
      <c r="DME52" s="8"/>
      <c r="DMF52" s="13"/>
      <c r="DMG52" s="13"/>
      <c r="DMH52" s="14"/>
      <c r="DMI52" s="15"/>
      <c r="DMJ52" s="13"/>
      <c r="DMK52" s="9"/>
      <c r="DML52" s="8"/>
      <c r="DMM52" s="8"/>
      <c r="DMN52" s="13"/>
      <c r="DMO52" s="13"/>
      <c r="DMP52" s="14"/>
      <c r="DMQ52" s="15"/>
      <c r="DMR52" s="13"/>
      <c r="DMS52" s="9"/>
      <c r="DMT52" s="8"/>
      <c r="DMU52" s="8"/>
      <c r="DMV52" s="13"/>
      <c r="DMW52" s="13"/>
      <c r="DMX52" s="14"/>
      <c r="DMY52" s="15"/>
      <c r="DMZ52" s="13"/>
      <c r="DNA52" s="9"/>
      <c r="DNB52" s="8"/>
      <c r="DNC52" s="8"/>
      <c r="DND52" s="13"/>
      <c r="DNE52" s="13"/>
      <c r="DNF52" s="14"/>
      <c r="DNG52" s="15"/>
      <c r="DNH52" s="13"/>
      <c r="DNI52" s="9"/>
      <c r="DNJ52" s="8"/>
      <c r="DNK52" s="8"/>
      <c r="DNL52" s="13"/>
      <c r="DNM52" s="13"/>
      <c r="DNN52" s="14"/>
      <c r="DNO52" s="15"/>
      <c r="DNP52" s="13"/>
      <c r="DNQ52" s="9"/>
      <c r="DNR52" s="8"/>
      <c r="DNS52" s="8"/>
      <c r="DNT52" s="13"/>
      <c r="DNU52" s="13"/>
      <c r="DNV52" s="14"/>
      <c r="DNW52" s="15"/>
      <c r="DNX52" s="13"/>
      <c r="DNY52" s="9"/>
      <c r="DNZ52" s="8"/>
      <c r="DOA52" s="8"/>
      <c r="DOB52" s="13"/>
      <c r="DOC52" s="13"/>
      <c r="DOD52" s="14"/>
      <c r="DOE52" s="15"/>
      <c r="DOF52" s="13"/>
      <c r="DOG52" s="9"/>
      <c r="DOH52" s="8"/>
      <c r="DOI52" s="8"/>
      <c r="DOJ52" s="13"/>
      <c r="DOK52" s="13"/>
      <c r="DOL52" s="14"/>
      <c r="DOM52" s="15"/>
      <c r="DON52" s="13"/>
      <c r="DOO52" s="9"/>
      <c r="DOP52" s="8"/>
      <c r="DOQ52" s="8"/>
      <c r="DOR52" s="13"/>
      <c r="DOS52" s="13"/>
      <c r="DOT52" s="14"/>
      <c r="DOU52" s="15"/>
      <c r="DOV52" s="13"/>
      <c r="DOW52" s="9"/>
      <c r="DOX52" s="8"/>
      <c r="DOY52" s="8"/>
      <c r="DOZ52" s="13"/>
      <c r="DPA52" s="13"/>
      <c r="DPB52" s="14"/>
      <c r="DPC52" s="15"/>
      <c r="DPD52" s="13"/>
      <c r="DPE52" s="9"/>
      <c r="DPF52" s="8"/>
      <c r="DPG52" s="8"/>
      <c r="DPH52" s="13"/>
      <c r="DPI52" s="13"/>
      <c r="DPJ52" s="14"/>
      <c r="DPK52" s="15"/>
      <c r="DPL52" s="13"/>
      <c r="DPM52" s="9"/>
      <c r="DPN52" s="8"/>
      <c r="DPO52" s="8"/>
      <c r="DPP52" s="13"/>
      <c r="DPQ52" s="13"/>
      <c r="DPR52" s="14"/>
      <c r="DPS52" s="15"/>
      <c r="DPT52" s="13"/>
      <c r="DPU52" s="9"/>
      <c r="DPV52" s="8"/>
      <c r="DPW52" s="8"/>
      <c r="DPX52" s="13"/>
      <c r="DPY52" s="13"/>
      <c r="DPZ52" s="14"/>
      <c r="DQA52" s="15"/>
      <c r="DQB52" s="13"/>
      <c r="DQC52" s="9"/>
      <c r="DQD52" s="8"/>
      <c r="DQE52" s="8"/>
      <c r="DQF52" s="13"/>
      <c r="DQG52" s="13"/>
      <c r="DQH52" s="14"/>
      <c r="DQI52" s="15"/>
      <c r="DQJ52" s="13"/>
      <c r="DQK52" s="9"/>
      <c r="DQL52" s="8"/>
      <c r="DQM52" s="8"/>
      <c r="DQN52" s="13"/>
      <c r="DQO52" s="13"/>
      <c r="DQP52" s="14"/>
      <c r="DQQ52" s="15"/>
      <c r="DQR52" s="13"/>
      <c r="DQS52" s="9"/>
      <c r="DQT52" s="8"/>
      <c r="DQU52" s="8"/>
      <c r="DQV52" s="13"/>
      <c r="DQW52" s="13"/>
      <c r="DQX52" s="14"/>
      <c r="DQY52" s="15"/>
      <c r="DQZ52" s="13"/>
      <c r="DRA52" s="9"/>
      <c r="DRB52" s="8"/>
      <c r="DRC52" s="8"/>
      <c r="DRD52" s="13"/>
      <c r="DRE52" s="13"/>
      <c r="DRF52" s="14"/>
      <c r="DRG52" s="15"/>
      <c r="DRH52" s="13"/>
      <c r="DRI52" s="9"/>
      <c r="DRJ52" s="8"/>
      <c r="DRK52" s="8"/>
      <c r="DRL52" s="13"/>
      <c r="DRM52" s="13"/>
      <c r="DRN52" s="14"/>
      <c r="DRO52" s="15"/>
      <c r="DRP52" s="13"/>
      <c r="DRQ52" s="9"/>
      <c r="DRR52" s="8"/>
      <c r="DRS52" s="8"/>
      <c r="DRT52" s="13"/>
      <c r="DRU52" s="13"/>
      <c r="DRV52" s="14"/>
      <c r="DRW52" s="15"/>
      <c r="DRX52" s="13"/>
      <c r="DRY52" s="9"/>
      <c r="DRZ52" s="8"/>
      <c r="DSA52" s="8"/>
      <c r="DSB52" s="13"/>
      <c r="DSC52" s="13"/>
      <c r="DSD52" s="14"/>
      <c r="DSE52" s="15"/>
      <c r="DSF52" s="13"/>
      <c r="DSG52" s="9"/>
      <c r="DSH52" s="8"/>
      <c r="DSI52" s="8"/>
      <c r="DSJ52" s="13"/>
      <c r="DSK52" s="13"/>
      <c r="DSL52" s="14"/>
      <c r="DSM52" s="15"/>
      <c r="DSN52" s="13"/>
      <c r="DSO52" s="9"/>
      <c r="DSP52" s="8"/>
      <c r="DSQ52" s="8"/>
      <c r="DSR52" s="13"/>
      <c r="DSS52" s="13"/>
      <c r="DST52" s="14"/>
      <c r="DSU52" s="15"/>
      <c r="DSV52" s="13"/>
      <c r="DSW52" s="9"/>
      <c r="DSX52" s="8"/>
      <c r="DSY52" s="8"/>
      <c r="DSZ52" s="13"/>
      <c r="DTA52" s="13"/>
      <c r="DTB52" s="14"/>
      <c r="DTC52" s="15"/>
      <c r="DTD52" s="13"/>
      <c r="DTE52" s="9"/>
      <c r="DTF52" s="8"/>
      <c r="DTG52" s="8"/>
      <c r="DTH52" s="13"/>
      <c r="DTI52" s="13"/>
      <c r="DTJ52" s="14"/>
      <c r="DTK52" s="15"/>
      <c r="DTL52" s="13"/>
      <c r="DTM52" s="9"/>
      <c r="DTN52" s="8"/>
      <c r="DTO52" s="8"/>
      <c r="DTP52" s="13"/>
      <c r="DTQ52" s="13"/>
      <c r="DTR52" s="14"/>
      <c r="DTS52" s="15"/>
      <c r="DTT52" s="13"/>
      <c r="DTU52" s="9"/>
      <c r="DTV52" s="8"/>
      <c r="DTW52" s="8"/>
      <c r="DTX52" s="13"/>
      <c r="DTY52" s="13"/>
      <c r="DTZ52" s="14"/>
      <c r="DUA52" s="15"/>
      <c r="DUB52" s="13"/>
      <c r="DUC52" s="9"/>
      <c r="DUD52" s="8"/>
      <c r="DUE52" s="8"/>
      <c r="DUF52" s="13"/>
      <c r="DUG52" s="13"/>
      <c r="DUH52" s="14"/>
      <c r="DUI52" s="15"/>
      <c r="DUJ52" s="13"/>
      <c r="DUK52" s="9"/>
      <c r="DUL52" s="8"/>
      <c r="DUM52" s="8"/>
      <c r="DUN52" s="13"/>
      <c r="DUO52" s="13"/>
      <c r="DUP52" s="14"/>
      <c r="DUQ52" s="15"/>
      <c r="DUR52" s="13"/>
      <c r="DUS52" s="9"/>
      <c r="DUT52" s="8"/>
      <c r="DUU52" s="8"/>
      <c r="DUV52" s="13"/>
      <c r="DUW52" s="13"/>
      <c r="DUX52" s="14"/>
      <c r="DUY52" s="15"/>
      <c r="DUZ52" s="13"/>
      <c r="DVA52" s="9"/>
      <c r="DVB52" s="8"/>
      <c r="DVC52" s="8"/>
      <c r="DVD52" s="13"/>
      <c r="DVE52" s="13"/>
      <c r="DVF52" s="14"/>
      <c r="DVG52" s="15"/>
      <c r="DVH52" s="13"/>
      <c r="DVI52" s="9"/>
      <c r="DVJ52" s="8"/>
      <c r="DVK52" s="8"/>
      <c r="DVL52" s="13"/>
      <c r="DVM52" s="13"/>
      <c r="DVN52" s="14"/>
      <c r="DVO52" s="15"/>
      <c r="DVP52" s="13"/>
      <c r="DVQ52" s="9"/>
      <c r="DVR52" s="8"/>
      <c r="DVS52" s="8"/>
      <c r="DVT52" s="13"/>
      <c r="DVU52" s="13"/>
      <c r="DVV52" s="14"/>
      <c r="DVW52" s="15"/>
      <c r="DVX52" s="13"/>
      <c r="DVY52" s="9"/>
      <c r="DVZ52" s="8"/>
      <c r="DWA52" s="8"/>
      <c r="DWB52" s="13"/>
      <c r="DWC52" s="13"/>
      <c r="DWD52" s="14"/>
      <c r="DWE52" s="15"/>
      <c r="DWF52" s="13"/>
      <c r="DWG52" s="9"/>
      <c r="DWH52" s="8"/>
      <c r="DWI52" s="8"/>
      <c r="DWJ52" s="13"/>
      <c r="DWK52" s="13"/>
      <c r="DWL52" s="14"/>
      <c r="DWM52" s="15"/>
      <c r="DWN52" s="13"/>
      <c r="DWO52" s="9"/>
      <c r="DWP52" s="8"/>
      <c r="DWQ52" s="8"/>
      <c r="DWR52" s="13"/>
      <c r="DWS52" s="13"/>
      <c r="DWT52" s="14"/>
      <c r="DWU52" s="15"/>
      <c r="DWV52" s="13"/>
      <c r="DWW52" s="9"/>
      <c r="DWX52" s="8"/>
      <c r="DWY52" s="8"/>
      <c r="DWZ52" s="13"/>
      <c r="DXA52" s="13"/>
      <c r="DXB52" s="14"/>
      <c r="DXC52" s="15"/>
      <c r="DXD52" s="13"/>
      <c r="DXE52" s="9"/>
      <c r="DXF52" s="8"/>
      <c r="DXG52" s="8"/>
      <c r="DXH52" s="13"/>
      <c r="DXI52" s="13"/>
      <c r="DXJ52" s="14"/>
      <c r="DXK52" s="15"/>
      <c r="DXL52" s="13"/>
      <c r="DXM52" s="9"/>
      <c r="DXN52" s="8"/>
      <c r="DXO52" s="8"/>
      <c r="DXP52" s="13"/>
      <c r="DXQ52" s="13"/>
      <c r="DXR52" s="14"/>
      <c r="DXS52" s="15"/>
      <c r="DXT52" s="13"/>
      <c r="DXU52" s="9"/>
      <c r="DXV52" s="8"/>
      <c r="DXW52" s="8"/>
      <c r="DXX52" s="13"/>
      <c r="DXY52" s="13"/>
      <c r="DXZ52" s="14"/>
      <c r="DYA52" s="15"/>
      <c r="DYB52" s="13"/>
      <c r="DYC52" s="9"/>
      <c r="DYD52" s="8"/>
      <c r="DYE52" s="8"/>
      <c r="DYF52" s="13"/>
      <c r="DYG52" s="13"/>
      <c r="DYH52" s="14"/>
      <c r="DYI52" s="15"/>
      <c r="DYJ52" s="13"/>
      <c r="DYK52" s="9"/>
      <c r="DYL52" s="8"/>
      <c r="DYM52" s="8"/>
      <c r="DYN52" s="13"/>
      <c r="DYO52" s="13"/>
      <c r="DYP52" s="14"/>
      <c r="DYQ52" s="15"/>
      <c r="DYR52" s="13"/>
      <c r="DYS52" s="9"/>
      <c r="DYT52" s="8"/>
      <c r="DYU52" s="8"/>
      <c r="DYV52" s="13"/>
      <c r="DYW52" s="13"/>
      <c r="DYX52" s="14"/>
      <c r="DYY52" s="15"/>
      <c r="DYZ52" s="13"/>
      <c r="DZA52" s="9"/>
      <c r="DZB52" s="8"/>
      <c r="DZC52" s="8"/>
      <c r="DZD52" s="13"/>
      <c r="DZE52" s="13"/>
      <c r="DZF52" s="14"/>
      <c r="DZG52" s="15"/>
      <c r="DZH52" s="13"/>
      <c r="DZI52" s="9"/>
      <c r="DZJ52" s="8"/>
      <c r="DZK52" s="8"/>
      <c r="DZL52" s="13"/>
      <c r="DZM52" s="13"/>
      <c r="DZN52" s="14"/>
      <c r="DZO52" s="15"/>
      <c r="DZP52" s="13"/>
      <c r="DZQ52" s="9"/>
      <c r="DZR52" s="8"/>
      <c r="DZS52" s="8"/>
      <c r="DZT52" s="13"/>
      <c r="DZU52" s="13"/>
      <c r="DZV52" s="14"/>
      <c r="DZW52" s="15"/>
      <c r="DZX52" s="13"/>
      <c r="DZY52" s="9"/>
      <c r="DZZ52" s="8"/>
      <c r="EAA52" s="8"/>
      <c r="EAB52" s="13"/>
      <c r="EAC52" s="13"/>
      <c r="EAD52" s="14"/>
      <c r="EAE52" s="15"/>
      <c r="EAF52" s="13"/>
      <c r="EAG52" s="9"/>
      <c r="EAH52" s="8"/>
      <c r="EAI52" s="8"/>
      <c r="EAJ52" s="13"/>
      <c r="EAK52" s="13"/>
      <c r="EAL52" s="14"/>
      <c r="EAM52" s="15"/>
      <c r="EAN52" s="13"/>
      <c r="EAO52" s="9"/>
      <c r="EAP52" s="8"/>
      <c r="EAQ52" s="8"/>
      <c r="EAR52" s="13"/>
      <c r="EAS52" s="13"/>
      <c r="EAT52" s="14"/>
      <c r="EAU52" s="15"/>
      <c r="EAV52" s="13"/>
      <c r="EAW52" s="9"/>
      <c r="EAX52" s="8"/>
      <c r="EAY52" s="8"/>
      <c r="EAZ52" s="13"/>
      <c r="EBA52" s="13"/>
      <c r="EBB52" s="14"/>
      <c r="EBC52" s="15"/>
      <c r="EBD52" s="13"/>
      <c r="EBE52" s="9"/>
      <c r="EBF52" s="8"/>
      <c r="EBG52" s="8"/>
      <c r="EBH52" s="13"/>
      <c r="EBI52" s="13"/>
      <c r="EBJ52" s="14"/>
      <c r="EBK52" s="15"/>
      <c r="EBL52" s="13"/>
      <c r="EBM52" s="9"/>
      <c r="EBN52" s="8"/>
      <c r="EBO52" s="8"/>
      <c r="EBP52" s="13"/>
      <c r="EBQ52" s="13"/>
      <c r="EBR52" s="14"/>
      <c r="EBS52" s="15"/>
      <c r="EBT52" s="13"/>
      <c r="EBU52" s="9"/>
      <c r="EBV52" s="8"/>
      <c r="EBW52" s="8"/>
      <c r="EBX52" s="13"/>
      <c r="EBY52" s="13"/>
      <c r="EBZ52" s="14"/>
      <c r="ECA52" s="15"/>
      <c r="ECB52" s="13"/>
      <c r="ECC52" s="9"/>
      <c r="ECD52" s="8"/>
      <c r="ECE52" s="8"/>
      <c r="ECF52" s="13"/>
      <c r="ECG52" s="13"/>
      <c r="ECH52" s="14"/>
      <c r="ECI52" s="15"/>
      <c r="ECJ52" s="13"/>
      <c r="ECK52" s="9"/>
      <c r="ECL52" s="8"/>
      <c r="ECM52" s="8"/>
      <c r="ECN52" s="13"/>
      <c r="ECO52" s="13"/>
      <c r="ECP52" s="14"/>
      <c r="ECQ52" s="15"/>
      <c r="ECR52" s="13"/>
      <c r="ECS52" s="9"/>
      <c r="ECT52" s="8"/>
      <c r="ECU52" s="8"/>
      <c r="ECV52" s="13"/>
      <c r="ECW52" s="13"/>
      <c r="ECX52" s="14"/>
      <c r="ECY52" s="15"/>
      <c r="ECZ52" s="13"/>
      <c r="EDA52" s="9"/>
      <c r="EDB52" s="8"/>
      <c r="EDC52" s="8"/>
      <c r="EDD52" s="13"/>
      <c r="EDE52" s="13"/>
      <c r="EDF52" s="14"/>
      <c r="EDG52" s="15"/>
      <c r="EDH52" s="13"/>
      <c r="EDI52" s="9"/>
      <c r="EDJ52" s="8"/>
      <c r="EDK52" s="8"/>
      <c r="EDL52" s="13"/>
      <c r="EDM52" s="13"/>
      <c r="EDN52" s="14"/>
      <c r="EDO52" s="15"/>
      <c r="EDP52" s="13"/>
      <c r="EDQ52" s="9"/>
      <c r="EDR52" s="8"/>
      <c r="EDS52" s="8"/>
      <c r="EDT52" s="13"/>
      <c r="EDU52" s="13"/>
      <c r="EDV52" s="14"/>
      <c r="EDW52" s="15"/>
      <c r="EDX52" s="13"/>
      <c r="EDY52" s="9"/>
      <c r="EDZ52" s="8"/>
      <c r="EEA52" s="8"/>
      <c r="EEB52" s="13"/>
      <c r="EEC52" s="13"/>
      <c r="EED52" s="14"/>
      <c r="EEE52" s="15"/>
      <c r="EEF52" s="13"/>
      <c r="EEG52" s="9"/>
      <c r="EEH52" s="8"/>
      <c r="EEI52" s="8"/>
      <c r="EEJ52" s="13"/>
      <c r="EEK52" s="13"/>
      <c r="EEL52" s="14"/>
      <c r="EEM52" s="15"/>
      <c r="EEN52" s="13"/>
      <c r="EEO52" s="9"/>
      <c r="EEP52" s="8"/>
      <c r="EEQ52" s="8"/>
      <c r="EER52" s="13"/>
      <c r="EES52" s="13"/>
      <c r="EET52" s="14"/>
      <c r="EEU52" s="15"/>
      <c r="EEV52" s="13"/>
      <c r="EEW52" s="9"/>
      <c r="EEX52" s="8"/>
      <c r="EEY52" s="8"/>
      <c r="EEZ52" s="13"/>
      <c r="EFA52" s="13"/>
      <c r="EFB52" s="14"/>
      <c r="EFC52" s="15"/>
      <c r="EFD52" s="13"/>
      <c r="EFE52" s="9"/>
      <c r="EFF52" s="8"/>
      <c r="EFG52" s="8"/>
      <c r="EFH52" s="13"/>
      <c r="EFI52" s="13"/>
      <c r="EFJ52" s="14"/>
      <c r="EFK52" s="15"/>
      <c r="EFL52" s="13"/>
      <c r="EFM52" s="9"/>
      <c r="EFN52" s="8"/>
      <c r="EFO52" s="8"/>
      <c r="EFP52" s="13"/>
      <c r="EFQ52" s="13"/>
      <c r="EFR52" s="14"/>
      <c r="EFS52" s="15"/>
      <c r="EFT52" s="13"/>
      <c r="EFU52" s="9"/>
      <c r="EFV52" s="8"/>
      <c r="EFW52" s="8"/>
      <c r="EFX52" s="13"/>
      <c r="EFY52" s="13"/>
      <c r="EFZ52" s="14"/>
      <c r="EGA52" s="15"/>
      <c r="EGB52" s="13"/>
      <c r="EGC52" s="9"/>
      <c r="EGD52" s="8"/>
      <c r="EGE52" s="8"/>
      <c r="EGF52" s="13"/>
      <c r="EGG52" s="13"/>
      <c r="EGH52" s="14"/>
      <c r="EGI52" s="15"/>
      <c r="EGJ52" s="13"/>
      <c r="EGK52" s="9"/>
      <c r="EGL52" s="8"/>
      <c r="EGM52" s="8"/>
      <c r="EGN52" s="13"/>
      <c r="EGO52" s="13"/>
      <c r="EGP52" s="14"/>
      <c r="EGQ52" s="15"/>
      <c r="EGR52" s="13"/>
      <c r="EGS52" s="9"/>
      <c r="EGT52" s="8"/>
      <c r="EGU52" s="8"/>
      <c r="EGV52" s="13"/>
      <c r="EGW52" s="13"/>
      <c r="EGX52" s="14"/>
      <c r="EGY52" s="15"/>
      <c r="EGZ52" s="13"/>
      <c r="EHA52" s="9"/>
      <c r="EHB52" s="8"/>
      <c r="EHC52" s="8"/>
      <c r="EHD52" s="13"/>
      <c r="EHE52" s="13"/>
      <c r="EHF52" s="14"/>
      <c r="EHG52" s="15"/>
      <c r="EHH52" s="13"/>
      <c r="EHI52" s="9"/>
      <c r="EHJ52" s="8"/>
      <c r="EHK52" s="8"/>
      <c r="EHL52" s="13"/>
      <c r="EHM52" s="13"/>
      <c r="EHN52" s="14"/>
      <c r="EHO52" s="15"/>
      <c r="EHP52" s="13"/>
      <c r="EHQ52" s="9"/>
      <c r="EHR52" s="8"/>
      <c r="EHS52" s="8"/>
      <c r="EHT52" s="13"/>
      <c r="EHU52" s="13"/>
      <c r="EHV52" s="14"/>
      <c r="EHW52" s="15"/>
      <c r="EHX52" s="13"/>
      <c r="EHY52" s="9"/>
      <c r="EHZ52" s="8"/>
      <c r="EIA52" s="8"/>
      <c r="EIB52" s="13"/>
      <c r="EIC52" s="13"/>
      <c r="EID52" s="14"/>
      <c r="EIE52" s="15"/>
      <c r="EIF52" s="13"/>
      <c r="EIG52" s="9"/>
      <c r="EIH52" s="8"/>
      <c r="EII52" s="8"/>
      <c r="EIJ52" s="13"/>
      <c r="EIK52" s="13"/>
      <c r="EIL52" s="14"/>
      <c r="EIM52" s="15"/>
      <c r="EIN52" s="13"/>
      <c r="EIO52" s="9"/>
      <c r="EIP52" s="8"/>
      <c r="EIQ52" s="8"/>
      <c r="EIR52" s="13"/>
      <c r="EIS52" s="13"/>
      <c r="EIT52" s="14"/>
      <c r="EIU52" s="15"/>
      <c r="EIV52" s="13"/>
      <c r="EIW52" s="9"/>
      <c r="EIX52" s="8"/>
      <c r="EIY52" s="8"/>
      <c r="EIZ52" s="13"/>
      <c r="EJA52" s="13"/>
      <c r="EJB52" s="14"/>
      <c r="EJC52" s="15"/>
      <c r="EJD52" s="13"/>
      <c r="EJE52" s="9"/>
      <c r="EJF52" s="8"/>
      <c r="EJG52" s="8"/>
      <c r="EJH52" s="13"/>
      <c r="EJI52" s="13"/>
      <c r="EJJ52" s="14"/>
      <c r="EJK52" s="15"/>
      <c r="EJL52" s="13"/>
      <c r="EJM52" s="9"/>
      <c r="EJN52" s="8"/>
      <c r="EJO52" s="8"/>
      <c r="EJP52" s="13"/>
      <c r="EJQ52" s="13"/>
      <c r="EJR52" s="14"/>
      <c r="EJS52" s="15"/>
      <c r="EJT52" s="13"/>
      <c r="EJU52" s="9"/>
      <c r="EJV52" s="8"/>
      <c r="EJW52" s="8"/>
      <c r="EJX52" s="13"/>
      <c r="EJY52" s="13"/>
      <c r="EJZ52" s="14"/>
      <c r="EKA52" s="15"/>
      <c r="EKB52" s="13"/>
      <c r="EKC52" s="9"/>
      <c r="EKD52" s="8"/>
      <c r="EKE52" s="8"/>
      <c r="EKF52" s="13"/>
      <c r="EKG52" s="13"/>
      <c r="EKH52" s="14"/>
      <c r="EKI52" s="15"/>
      <c r="EKJ52" s="13"/>
      <c r="EKK52" s="9"/>
      <c r="EKL52" s="8"/>
      <c r="EKM52" s="8"/>
      <c r="EKN52" s="13"/>
      <c r="EKO52" s="13"/>
      <c r="EKP52" s="14"/>
      <c r="EKQ52" s="15"/>
      <c r="EKR52" s="13"/>
      <c r="EKS52" s="9"/>
      <c r="EKT52" s="8"/>
      <c r="EKU52" s="8"/>
      <c r="EKV52" s="13"/>
      <c r="EKW52" s="13"/>
      <c r="EKX52" s="14"/>
      <c r="EKY52" s="15"/>
      <c r="EKZ52" s="13"/>
      <c r="ELA52" s="9"/>
      <c r="ELB52" s="8"/>
      <c r="ELC52" s="8"/>
      <c r="ELD52" s="13"/>
      <c r="ELE52" s="13"/>
      <c r="ELF52" s="14"/>
      <c r="ELG52" s="15"/>
      <c r="ELH52" s="13"/>
      <c r="ELI52" s="9"/>
      <c r="ELJ52" s="8"/>
      <c r="ELK52" s="8"/>
      <c r="ELL52" s="13"/>
      <c r="ELM52" s="13"/>
      <c r="ELN52" s="14"/>
      <c r="ELO52" s="15"/>
      <c r="ELP52" s="13"/>
      <c r="ELQ52" s="9"/>
      <c r="ELR52" s="8"/>
      <c r="ELS52" s="8"/>
      <c r="ELT52" s="13"/>
      <c r="ELU52" s="13"/>
      <c r="ELV52" s="14"/>
      <c r="ELW52" s="15"/>
      <c r="ELX52" s="13"/>
      <c r="ELY52" s="9"/>
      <c r="ELZ52" s="8"/>
      <c r="EMA52" s="8"/>
      <c r="EMB52" s="13"/>
      <c r="EMC52" s="13"/>
      <c r="EMD52" s="14"/>
      <c r="EME52" s="15"/>
      <c r="EMF52" s="13"/>
      <c r="EMG52" s="9"/>
      <c r="EMH52" s="8"/>
      <c r="EMI52" s="8"/>
      <c r="EMJ52" s="13"/>
      <c r="EMK52" s="13"/>
      <c r="EML52" s="14"/>
      <c r="EMM52" s="15"/>
      <c r="EMN52" s="13"/>
      <c r="EMO52" s="9"/>
      <c r="EMP52" s="8"/>
      <c r="EMQ52" s="8"/>
      <c r="EMR52" s="13"/>
      <c r="EMS52" s="13"/>
      <c r="EMT52" s="14"/>
      <c r="EMU52" s="15"/>
      <c r="EMV52" s="13"/>
      <c r="EMW52" s="9"/>
      <c r="EMX52" s="8"/>
      <c r="EMY52" s="8"/>
      <c r="EMZ52" s="13"/>
      <c r="ENA52" s="13"/>
      <c r="ENB52" s="14"/>
      <c r="ENC52" s="15"/>
      <c r="END52" s="13"/>
      <c r="ENE52" s="9"/>
      <c r="ENF52" s="8"/>
      <c r="ENG52" s="8"/>
      <c r="ENH52" s="13"/>
      <c r="ENI52" s="13"/>
      <c r="ENJ52" s="14"/>
      <c r="ENK52" s="15"/>
      <c r="ENL52" s="13"/>
      <c r="ENM52" s="9"/>
      <c r="ENN52" s="8"/>
      <c r="ENO52" s="8"/>
      <c r="ENP52" s="13"/>
      <c r="ENQ52" s="13"/>
      <c r="ENR52" s="14"/>
      <c r="ENS52" s="15"/>
      <c r="ENT52" s="13"/>
      <c r="ENU52" s="9"/>
      <c r="ENV52" s="8"/>
      <c r="ENW52" s="8"/>
      <c r="ENX52" s="13"/>
      <c r="ENY52" s="13"/>
      <c r="ENZ52" s="14"/>
      <c r="EOA52" s="15"/>
      <c r="EOB52" s="13"/>
      <c r="EOC52" s="9"/>
      <c r="EOD52" s="8"/>
      <c r="EOE52" s="8"/>
      <c r="EOF52" s="13"/>
      <c r="EOG52" s="13"/>
      <c r="EOH52" s="14"/>
      <c r="EOI52" s="15"/>
      <c r="EOJ52" s="13"/>
      <c r="EOK52" s="9"/>
      <c r="EOL52" s="8"/>
      <c r="EOM52" s="8"/>
      <c r="EON52" s="13"/>
      <c r="EOO52" s="13"/>
      <c r="EOP52" s="14"/>
      <c r="EOQ52" s="15"/>
      <c r="EOR52" s="13"/>
      <c r="EOS52" s="9"/>
      <c r="EOT52" s="8"/>
      <c r="EOU52" s="8"/>
      <c r="EOV52" s="13"/>
      <c r="EOW52" s="13"/>
      <c r="EOX52" s="14"/>
      <c r="EOY52" s="15"/>
      <c r="EOZ52" s="13"/>
      <c r="EPA52" s="9"/>
      <c r="EPB52" s="8"/>
      <c r="EPC52" s="8"/>
      <c r="EPD52" s="13"/>
      <c r="EPE52" s="13"/>
      <c r="EPF52" s="14"/>
      <c r="EPG52" s="15"/>
      <c r="EPH52" s="13"/>
      <c r="EPI52" s="9"/>
      <c r="EPJ52" s="8"/>
      <c r="EPK52" s="8"/>
      <c r="EPL52" s="13"/>
      <c r="EPM52" s="13"/>
      <c r="EPN52" s="14"/>
      <c r="EPO52" s="15"/>
      <c r="EPP52" s="13"/>
      <c r="EPQ52" s="9"/>
      <c r="EPR52" s="8"/>
      <c r="EPS52" s="8"/>
      <c r="EPT52" s="13"/>
      <c r="EPU52" s="13"/>
      <c r="EPV52" s="14"/>
      <c r="EPW52" s="15"/>
      <c r="EPX52" s="13"/>
      <c r="EPY52" s="9"/>
      <c r="EPZ52" s="8"/>
      <c r="EQA52" s="8"/>
      <c r="EQB52" s="13"/>
      <c r="EQC52" s="13"/>
      <c r="EQD52" s="14"/>
      <c r="EQE52" s="15"/>
      <c r="EQF52" s="13"/>
      <c r="EQG52" s="9"/>
      <c r="EQH52" s="8"/>
      <c r="EQI52" s="8"/>
      <c r="EQJ52" s="13"/>
      <c r="EQK52" s="13"/>
      <c r="EQL52" s="14"/>
      <c r="EQM52" s="15"/>
      <c r="EQN52" s="13"/>
      <c r="EQO52" s="9"/>
      <c r="EQP52" s="8"/>
      <c r="EQQ52" s="8"/>
      <c r="EQR52" s="13"/>
      <c r="EQS52" s="13"/>
      <c r="EQT52" s="14"/>
      <c r="EQU52" s="15"/>
      <c r="EQV52" s="13"/>
      <c r="EQW52" s="9"/>
      <c r="EQX52" s="8"/>
      <c r="EQY52" s="8"/>
      <c r="EQZ52" s="13"/>
      <c r="ERA52" s="13"/>
      <c r="ERB52" s="14"/>
      <c r="ERC52" s="15"/>
      <c r="ERD52" s="13"/>
      <c r="ERE52" s="9"/>
      <c r="ERF52" s="8"/>
      <c r="ERG52" s="8"/>
      <c r="ERH52" s="13"/>
      <c r="ERI52" s="13"/>
      <c r="ERJ52" s="14"/>
      <c r="ERK52" s="15"/>
      <c r="ERL52" s="13"/>
      <c r="ERM52" s="9"/>
      <c r="ERN52" s="8"/>
      <c r="ERO52" s="8"/>
      <c r="ERP52" s="13"/>
      <c r="ERQ52" s="13"/>
      <c r="ERR52" s="14"/>
      <c r="ERS52" s="15"/>
      <c r="ERT52" s="13"/>
      <c r="ERU52" s="9"/>
      <c r="ERV52" s="8"/>
      <c r="ERW52" s="8"/>
      <c r="ERX52" s="13"/>
      <c r="ERY52" s="13"/>
      <c r="ERZ52" s="14"/>
      <c r="ESA52" s="15"/>
      <c r="ESB52" s="13"/>
      <c r="ESC52" s="9"/>
      <c r="ESD52" s="8"/>
      <c r="ESE52" s="8"/>
      <c r="ESF52" s="13"/>
      <c r="ESG52" s="13"/>
      <c r="ESH52" s="14"/>
      <c r="ESI52" s="15"/>
      <c r="ESJ52" s="13"/>
      <c r="ESK52" s="9"/>
      <c r="ESL52" s="8"/>
      <c r="ESM52" s="8"/>
      <c r="ESN52" s="13"/>
      <c r="ESO52" s="13"/>
      <c r="ESP52" s="14"/>
      <c r="ESQ52" s="15"/>
      <c r="ESR52" s="13"/>
      <c r="ESS52" s="9"/>
      <c r="EST52" s="8"/>
      <c r="ESU52" s="8"/>
      <c r="ESV52" s="13"/>
      <c r="ESW52" s="13"/>
      <c r="ESX52" s="14"/>
      <c r="ESY52" s="15"/>
      <c r="ESZ52" s="13"/>
      <c r="ETA52" s="9"/>
      <c r="ETB52" s="8"/>
      <c r="ETC52" s="8"/>
      <c r="ETD52" s="13"/>
      <c r="ETE52" s="13"/>
      <c r="ETF52" s="14"/>
      <c r="ETG52" s="15"/>
      <c r="ETH52" s="13"/>
      <c r="ETI52" s="9"/>
      <c r="ETJ52" s="8"/>
      <c r="ETK52" s="8"/>
      <c r="ETL52" s="13"/>
      <c r="ETM52" s="13"/>
      <c r="ETN52" s="14"/>
      <c r="ETO52" s="15"/>
      <c r="ETP52" s="13"/>
      <c r="ETQ52" s="9"/>
      <c r="ETR52" s="8"/>
      <c r="ETS52" s="8"/>
      <c r="ETT52" s="13"/>
      <c r="ETU52" s="13"/>
      <c r="ETV52" s="14"/>
      <c r="ETW52" s="15"/>
      <c r="ETX52" s="13"/>
      <c r="ETY52" s="9"/>
      <c r="ETZ52" s="8"/>
      <c r="EUA52" s="8"/>
      <c r="EUB52" s="13"/>
      <c r="EUC52" s="13"/>
      <c r="EUD52" s="14"/>
      <c r="EUE52" s="15"/>
      <c r="EUF52" s="13"/>
      <c r="EUG52" s="9"/>
      <c r="EUH52" s="8"/>
      <c r="EUI52" s="8"/>
      <c r="EUJ52" s="13"/>
      <c r="EUK52" s="13"/>
      <c r="EUL52" s="14"/>
      <c r="EUM52" s="15"/>
      <c r="EUN52" s="13"/>
      <c r="EUO52" s="9"/>
      <c r="EUP52" s="8"/>
      <c r="EUQ52" s="8"/>
      <c r="EUR52" s="13"/>
      <c r="EUS52" s="13"/>
      <c r="EUT52" s="14"/>
      <c r="EUU52" s="15"/>
      <c r="EUV52" s="13"/>
      <c r="EUW52" s="9"/>
      <c r="EUX52" s="8"/>
      <c r="EUY52" s="8"/>
      <c r="EUZ52" s="13"/>
      <c r="EVA52" s="13"/>
      <c r="EVB52" s="14"/>
      <c r="EVC52" s="15"/>
      <c r="EVD52" s="13"/>
      <c r="EVE52" s="9"/>
      <c r="EVF52" s="8"/>
      <c r="EVG52" s="8"/>
      <c r="EVH52" s="13"/>
      <c r="EVI52" s="13"/>
      <c r="EVJ52" s="14"/>
      <c r="EVK52" s="15"/>
      <c r="EVL52" s="13"/>
      <c r="EVM52" s="9"/>
      <c r="EVN52" s="8"/>
      <c r="EVO52" s="8"/>
      <c r="EVP52" s="13"/>
      <c r="EVQ52" s="13"/>
      <c r="EVR52" s="14"/>
      <c r="EVS52" s="15"/>
      <c r="EVT52" s="13"/>
      <c r="EVU52" s="9"/>
      <c r="EVV52" s="8"/>
      <c r="EVW52" s="8"/>
      <c r="EVX52" s="13"/>
      <c r="EVY52" s="13"/>
      <c r="EVZ52" s="14"/>
      <c r="EWA52" s="15"/>
      <c r="EWB52" s="13"/>
      <c r="EWC52" s="9"/>
      <c r="EWD52" s="8"/>
      <c r="EWE52" s="8"/>
      <c r="EWF52" s="13"/>
      <c r="EWG52" s="13"/>
      <c r="EWH52" s="14"/>
      <c r="EWI52" s="15"/>
      <c r="EWJ52" s="13"/>
      <c r="EWK52" s="9"/>
      <c r="EWL52" s="8"/>
      <c r="EWM52" s="8"/>
      <c r="EWN52" s="13"/>
      <c r="EWO52" s="13"/>
      <c r="EWP52" s="14"/>
      <c r="EWQ52" s="15"/>
      <c r="EWR52" s="13"/>
      <c r="EWS52" s="9"/>
      <c r="EWT52" s="8"/>
      <c r="EWU52" s="8"/>
      <c r="EWV52" s="13"/>
      <c r="EWW52" s="13"/>
      <c r="EWX52" s="14"/>
      <c r="EWY52" s="15"/>
      <c r="EWZ52" s="13"/>
      <c r="EXA52" s="9"/>
      <c r="EXB52" s="8"/>
      <c r="EXC52" s="8"/>
      <c r="EXD52" s="13"/>
      <c r="EXE52" s="13"/>
      <c r="EXF52" s="14"/>
      <c r="EXG52" s="15"/>
      <c r="EXH52" s="13"/>
      <c r="EXI52" s="9"/>
      <c r="EXJ52" s="8"/>
      <c r="EXK52" s="8"/>
      <c r="EXL52" s="13"/>
      <c r="EXM52" s="13"/>
      <c r="EXN52" s="14"/>
      <c r="EXO52" s="15"/>
      <c r="EXP52" s="13"/>
      <c r="EXQ52" s="9"/>
      <c r="EXR52" s="8"/>
      <c r="EXS52" s="8"/>
      <c r="EXT52" s="13"/>
      <c r="EXU52" s="13"/>
      <c r="EXV52" s="14"/>
      <c r="EXW52" s="15"/>
      <c r="EXX52" s="13"/>
      <c r="EXY52" s="9"/>
      <c r="EXZ52" s="8"/>
      <c r="EYA52" s="8"/>
      <c r="EYB52" s="13"/>
      <c r="EYC52" s="13"/>
      <c r="EYD52" s="14"/>
      <c r="EYE52" s="15"/>
      <c r="EYF52" s="13"/>
      <c r="EYG52" s="9"/>
      <c r="EYH52" s="8"/>
      <c r="EYI52" s="8"/>
      <c r="EYJ52" s="13"/>
      <c r="EYK52" s="13"/>
      <c r="EYL52" s="14"/>
      <c r="EYM52" s="15"/>
      <c r="EYN52" s="13"/>
      <c r="EYO52" s="9"/>
      <c r="EYP52" s="8"/>
      <c r="EYQ52" s="8"/>
      <c r="EYR52" s="13"/>
      <c r="EYS52" s="13"/>
      <c r="EYT52" s="14"/>
      <c r="EYU52" s="15"/>
      <c r="EYV52" s="13"/>
      <c r="EYW52" s="9"/>
      <c r="EYX52" s="8"/>
      <c r="EYY52" s="8"/>
      <c r="EYZ52" s="13"/>
      <c r="EZA52" s="13"/>
      <c r="EZB52" s="14"/>
      <c r="EZC52" s="15"/>
      <c r="EZD52" s="13"/>
      <c r="EZE52" s="9"/>
      <c r="EZF52" s="8"/>
      <c r="EZG52" s="8"/>
      <c r="EZH52" s="13"/>
      <c r="EZI52" s="13"/>
      <c r="EZJ52" s="14"/>
      <c r="EZK52" s="15"/>
      <c r="EZL52" s="13"/>
      <c r="EZM52" s="9"/>
      <c r="EZN52" s="8"/>
      <c r="EZO52" s="8"/>
      <c r="EZP52" s="13"/>
      <c r="EZQ52" s="13"/>
      <c r="EZR52" s="14"/>
      <c r="EZS52" s="15"/>
      <c r="EZT52" s="13"/>
      <c r="EZU52" s="9"/>
      <c r="EZV52" s="8"/>
      <c r="EZW52" s="8"/>
      <c r="EZX52" s="13"/>
      <c r="EZY52" s="13"/>
      <c r="EZZ52" s="14"/>
      <c r="FAA52" s="15"/>
      <c r="FAB52" s="13"/>
      <c r="FAC52" s="9"/>
      <c r="FAD52" s="8"/>
      <c r="FAE52" s="8"/>
      <c r="FAF52" s="13"/>
      <c r="FAG52" s="13"/>
      <c r="FAH52" s="14"/>
      <c r="FAI52" s="15"/>
      <c r="FAJ52" s="13"/>
      <c r="FAK52" s="9"/>
      <c r="FAL52" s="8"/>
      <c r="FAM52" s="8"/>
      <c r="FAN52" s="13"/>
      <c r="FAO52" s="13"/>
      <c r="FAP52" s="14"/>
      <c r="FAQ52" s="15"/>
      <c r="FAR52" s="13"/>
      <c r="FAS52" s="9"/>
      <c r="FAT52" s="8"/>
      <c r="FAU52" s="8"/>
      <c r="FAV52" s="13"/>
      <c r="FAW52" s="13"/>
      <c r="FAX52" s="14"/>
      <c r="FAY52" s="15"/>
      <c r="FAZ52" s="13"/>
      <c r="FBA52" s="9"/>
      <c r="FBB52" s="8"/>
      <c r="FBC52" s="8"/>
      <c r="FBD52" s="13"/>
      <c r="FBE52" s="13"/>
      <c r="FBF52" s="14"/>
      <c r="FBG52" s="15"/>
      <c r="FBH52" s="13"/>
      <c r="FBI52" s="9"/>
      <c r="FBJ52" s="8"/>
      <c r="FBK52" s="8"/>
      <c r="FBL52" s="13"/>
      <c r="FBM52" s="13"/>
      <c r="FBN52" s="14"/>
      <c r="FBO52" s="15"/>
      <c r="FBP52" s="13"/>
      <c r="FBQ52" s="9"/>
      <c r="FBR52" s="8"/>
      <c r="FBS52" s="8"/>
      <c r="FBT52" s="13"/>
      <c r="FBU52" s="13"/>
      <c r="FBV52" s="14"/>
      <c r="FBW52" s="15"/>
      <c r="FBX52" s="13"/>
      <c r="FBY52" s="9"/>
      <c r="FBZ52" s="8"/>
      <c r="FCA52" s="8"/>
      <c r="FCB52" s="13"/>
      <c r="FCC52" s="13"/>
      <c r="FCD52" s="14"/>
      <c r="FCE52" s="15"/>
      <c r="FCF52" s="13"/>
      <c r="FCG52" s="9"/>
      <c r="FCH52" s="8"/>
      <c r="FCI52" s="8"/>
      <c r="FCJ52" s="13"/>
      <c r="FCK52" s="13"/>
      <c r="FCL52" s="14"/>
      <c r="FCM52" s="15"/>
      <c r="FCN52" s="13"/>
      <c r="FCO52" s="9"/>
      <c r="FCP52" s="8"/>
      <c r="FCQ52" s="8"/>
      <c r="FCR52" s="13"/>
      <c r="FCS52" s="13"/>
      <c r="FCT52" s="14"/>
      <c r="FCU52" s="15"/>
      <c r="FCV52" s="13"/>
      <c r="FCW52" s="9"/>
      <c r="FCX52" s="8"/>
      <c r="FCY52" s="8"/>
      <c r="FCZ52" s="13"/>
      <c r="FDA52" s="13"/>
      <c r="FDB52" s="14"/>
      <c r="FDC52" s="15"/>
      <c r="FDD52" s="13"/>
      <c r="FDE52" s="9"/>
      <c r="FDF52" s="8"/>
      <c r="FDG52" s="8"/>
      <c r="FDH52" s="13"/>
      <c r="FDI52" s="13"/>
      <c r="FDJ52" s="14"/>
      <c r="FDK52" s="15"/>
      <c r="FDL52" s="13"/>
      <c r="FDM52" s="9"/>
      <c r="FDN52" s="8"/>
      <c r="FDO52" s="8"/>
      <c r="FDP52" s="13"/>
      <c r="FDQ52" s="13"/>
      <c r="FDR52" s="14"/>
      <c r="FDS52" s="15"/>
      <c r="FDT52" s="13"/>
      <c r="FDU52" s="9"/>
      <c r="FDV52" s="8"/>
      <c r="FDW52" s="8"/>
      <c r="FDX52" s="13"/>
      <c r="FDY52" s="13"/>
      <c r="FDZ52" s="14"/>
      <c r="FEA52" s="15"/>
      <c r="FEB52" s="13"/>
      <c r="FEC52" s="9"/>
      <c r="FED52" s="8"/>
      <c r="FEE52" s="8"/>
      <c r="FEF52" s="13"/>
      <c r="FEG52" s="13"/>
      <c r="FEH52" s="14"/>
      <c r="FEI52" s="15"/>
      <c r="FEJ52" s="13"/>
      <c r="FEK52" s="9"/>
      <c r="FEL52" s="8"/>
      <c r="FEM52" s="8"/>
      <c r="FEN52" s="13"/>
      <c r="FEO52" s="13"/>
      <c r="FEP52" s="14"/>
      <c r="FEQ52" s="15"/>
      <c r="FER52" s="13"/>
      <c r="FES52" s="9"/>
      <c r="FET52" s="8"/>
      <c r="FEU52" s="8"/>
      <c r="FEV52" s="13"/>
      <c r="FEW52" s="13"/>
      <c r="FEX52" s="14"/>
      <c r="FEY52" s="15"/>
      <c r="FEZ52" s="13"/>
      <c r="FFA52" s="9"/>
      <c r="FFB52" s="8"/>
      <c r="FFC52" s="8"/>
      <c r="FFD52" s="13"/>
      <c r="FFE52" s="13"/>
      <c r="FFF52" s="14"/>
      <c r="FFG52" s="15"/>
      <c r="FFH52" s="13"/>
      <c r="FFI52" s="9"/>
      <c r="FFJ52" s="8"/>
      <c r="FFK52" s="8"/>
      <c r="FFL52" s="13"/>
      <c r="FFM52" s="13"/>
      <c r="FFN52" s="14"/>
      <c r="FFO52" s="15"/>
      <c r="FFP52" s="13"/>
      <c r="FFQ52" s="9"/>
      <c r="FFR52" s="8"/>
      <c r="FFS52" s="8"/>
      <c r="FFT52" s="13"/>
      <c r="FFU52" s="13"/>
      <c r="FFV52" s="14"/>
      <c r="FFW52" s="15"/>
      <c r="FFX52" s="13"/>
      <c r="FFY52" s="9"/>
      <c r="FFZ52" s="8"/>
      <c r="FGA52" s="8"/>
      <c r="FGB52" s="13"/>
      <c r="FGC52" s="13"/>
      <c r="FGD52" s="14"/>
      <c r="FGE52" s="15"/>
      <c r="FGF52" s="13"/>
      <c r="FGG52" s="9"/>
      <c r="FGH52" s="8"/>
      <c r="FGI52" s="8"/>
      <c r="FGJ52" s="13"/>
      <c r="FGK52" s="13"/>
      <c r="FGL52" s="14"/>
      <c r="FGM52" s="15"/>
      <c r="FGN52" s="13"/>
      <c r="FGO52" s="9"/>
      <c r="FGP52" s="8"/>
      <c r="FGQ52" s="8"/>
      <c r="FGR52" s="13"/>
      <c r="FGS52" s="13"/>
      <c r="FGT52" s="14"/>
      <c r="FGU52" s="15"/>
      <c r="FGV52" s="13"/>
      <c r="FGW52" s="9"/>
      <c r="FGX52" s="8"/>
      <c r="FGY52" s="8"/>
      <c r="FGZ52" s="13"/>
      <c r="FHA52" s="13"/>
      <c r="FHB52" s="14"/>
      <c r="FHC52" s="15"/>
      <c r="FHD52" s="13"/>
      <c r="FHE52" s="9"/>
      <c r="FHF52" s="8"/>
      <c r="FHG52" s="8"/>
      <c r="FHH52" s="13"/>
      <c r="FHI52" s="13"/>
      <c r="FHJ52" s="14"/>
      <c r="FHK52" s="15"/>
      <c r="FHL52" s="13"/>
      <c r="FHM52" s="9"/>
      <c r="FHN52" s="8"/>
      <c r="FHO52" s="8"/>
      <c r="FHP52" s="13"/>
      <c r="FHQ52" s="13"/>
      <c r="FHR52" s="14"/>
      <c r="FHS52" s="15"/>
      <c r="FHT52" s="13"/>
      <c r="FHU52" s="9"/>
      <c r="FHV52" s="8"/>
      <c r="FHW52" s="8"/>
      <c r="FHX52" s="13"/>
      <c r="FHY52" s="13"/>
      <c r="FHZ52" s="14"/>
      <c r="FIA52" s="15"/>
      <c r="FIB52" s="13"/>
      <c r="FIC52" s="9"/>
      <c r="FID52" s="8"/>
      <c r="FIE52" s="8"/>
      <c r="FIF52" s="13"/>
      <c r="FIG52" s="13"/>
      <c r="FIH52" s="14"/>
      <c r="FII52" s="15"/>
      <c r="FIJ52" s="13"/>
      <c r="FIK52" s="9"/>
      <c r="FIL52" s="8"/>
      <c r="FIM52" s="8"/>
      <c r="FIN52" s="13"/>
      <c r="FIO52" s="13"/>
      <c r="FIP52" s="14"/>
      <c r="FIQ52" s="15"/>
      <c r="FIR52" s="13"/>
      <c r="FIS52" s="9"/>
      <c r="FIT52" s="8"/>
      <c r="FIU52" s="8"/>
      <c r="FIV52" s="13"/>
      <c r="FIW52" s="13"/>
      <c r="FIX52" s="14"/>
      <c r="FIY52" s="15"/>
      <c r="FIZ52" s="13"/>
      <c r="FJA52" s="9"/>
      <c r="FJB52" s="8"/>
      <c r="FJC52" s="8"/>
      <c r="FJD52" s="13"/>
      <c r="FJE52" s="13"/>
      <c r="FJF52" s="14"/>
      <c r="FJG52" s="15"/>
      <c r="FJH52" s="13"/>
      <c r="FJI52" s="9"/>
      <c r="FJJ52" s="8"/>
      <c r="FJK52" s="8"/>
      <c r="FJL52" s="13"/>
      <c r="FJM52" s="13"/>
      <c r="FJN52" s="14"/>
      <c r="FJO52" s="15"/>
      <c r="FJP52" s="13"/>
      <c r="FJQ52" s="9"/>
      <c r="FJR52" s="8"/>
      <c r="FJS52" s="8"/>
      <c r="FJT52" s="13"/>
      <c r="FJU52" s="13"/>
      <c r="FJV52" s="14"/>
      <c r="FJW52" s="15"/>
      <c r="FJX52" s="13"/>
      <c r="FJY52" s="9"/>
      <c r="FJZ52" s="8"/>
      <c r="FKA52" s="8"/>
      <c r="FKB52" s="13"/>
      <c r="FKC52" s="13"/>
      <c r="FKD52" s="14"/>
      <c r="FKE52" s="15"/>
      <c r="FKF52" s="13"/>
      <c r="FKG52" s="9"/>
      <c r="FKH52" s="8"/>
      <c r="FKI52" s="8"/>
      <c r="FKJ52" s="13"/>
      <c r="FKK52" s="13"/>
      <c r="FKL52" s="14"/>
      <c r="FKM52" s="15"/>
      <c r="FKN52" s="13"/>
      <c r="FKO52" s="9"/>
      <c r="FKP52" s="8"/>
      <c r="FKQ52" s="8"/>
      <c r="FKR52" s="13"/>
      <c r="FKS52" s="13"/>
      <c r="FKT52" s="14"/>
      <c r="FKU52" s="15"/>
      <c r="FKV52" s="13"/>
      <c r="FKW52" s="9"/>
      <c r="FKX52" s="8"/>
      <c r="FKY52" s="8"/>
      <c r="FKZ52" s="13"/>
      <c r="FLA52" s="13"/>
      <c r="FLB52" s="14"/>
      <c r="FLC52" s="15"/>
      <c r="FLD52" s="13"/>
      <c r="FLE52" s="9"/>
      <c r="FLF52" s="8"/>
      <c r="FLG52" s="8"/>
      <c r="FLH52" s="13"/>
      <c r="FLI52" s="13"/>
      <c r="FLJ52" s="14"/>
      <c r="FLK52" s="15"/>
      <c r="FLL52" s="13"/>
      <c r="FLM52" s="9"/>
      <c r="FLN52" s="8"/>
      <c r="FLO52" s="8"/>
      <c r="FLP52" s="13"/>
      <c r="FLQ52" s="13"/>
      <c r="FLR52" s="14"/>
      <c r="FLS52" s="15"/>
      <c r="FLT52" s="13"/>
      <c r="FLU52" s="9"/>
      <c r="FLV52" s="8"/>
      <c r="FLW52" s="8"/>
      <c r="FLX52" s="13"/>
      <c r="FLY52" s="13"/>
      <c r="FLZ52" s="14"/>
      <c r="FMA52" s="15"/>
      <c r="FMB52" s="13"/>
      <c r="FMC52" s="9"/>
      <c r="FMD52" s="8"/>
      <c r="FME52" s="8"/>
      <c r="FMF52" s="13"/>
      <c r="FMG52" s="13"/>
      <c r="FMH52" s="14"/>
      <c r="FMI52" s="15"/>
      <c r="FMJ52" s="13"/>
      <c r="FMK52" s="9"/>
      <c r="FML52" s="8"/>
      <c r="FMM52" s="8"/>
      <c r="FMN52" s="13"/>
      <c r="FMO52" s="13"/>
      <c r="FMP52" s="14"/>
      <c r="FMQ52" s="15"/>
      <c r="FMR52" s="13"/>
      <c r="FMS52" s="9"/>
      <c r="FMT52" s="8"/>
      <c r="FMU52" s="8"/>
      <c r="FMV52" s="13"/>
      <c r="FMW52" s="13"/>
      <c r="FMX52" s="14"/>
      <c r="FMY52" s="15"/>
      <c r="FMZ52" s="13"/>
      <c r="FNA52" s="9"/>
      <c r="FNB52" s="8"/>
      <c r="FNC52" s="8"/>
      <c r="FND52" s="13"/>
      <c r="FNE52" s="13"/>
      <c r="FNF52" s="14"/>
      <c r="FNG52" s="15"/>
      <c r="FNH52" s="13"/>
      <c r="FNI52" s="9"/>
      <c r="FNJ52" s="8"/>
      <c r="FNK52" s="8"/>
      <c r="FNL52" s="13"/>
      <c r="FNM52" s="13"/>
      <c r="FNN52" s="14"/>
      <c r="FNO52" s="15"/>
      <c r="FNP52" s="13"/>
      <c r="FNQ52" s="9"/>
      <c r="FNR52" s="8"/>
      <c r="FNS52" s="8"/>
      <c r="FNT52" s="13"/>
      <c r="FNU52" s="13"/>
      <c r="FNV52" s="14"/>
      <c r="FNW52" s="15"/>
      <c r="FNX52" s="13"/>
      <c r="FNY52" s="9"/>
      <c r="FNZ52" s="8"/>
      <c r="FOA52" s="8"/>
      <c r="FOB52" s="13"/>
      <c r="FOC52" s="13"/>
      <c r="FOD52" s="14"/>
      <c r="FOE52" s="15"/>
      <c r="FOF52" s="13"/>
      <c r="FOG52" s="9"/>
      <c r="FOH52" s="8"/>
      <c r="FOI52" s="8"/>
      <c r="FOJ52" s="13"/>
      <c r="FOK52" s="13"/>
      <c r="FOL52" s="14"/>
      <c r="FOM52" s="15"/>
      <c r="FON52" s="13"/>
      <c r="FOO52" s="9"/>
      <c r="FOP52" s="8"/>
      <c r="FOQ52" s="8"/>
      <c r="FOR52" s="13"/>
      <c r="FOS52" s="13"/>
      <c r="FOT52" s="14"/>
      <c r="FOU52" s="15"/>
      <c r="FOV52" s="13"/>
      <c r="FOW52" s="9"/>
      <c r="FOX52" s="8"/>
      <c r="FOY52" s="8"/>
      <c r="FOZ52" s="13"/>
      <c r="FPA52" s="13"/>
      <c r="FPB52" s="14"/>
      <c r="FPC52" s="15"/>
      <c r="FPD52" s="13"/>
      <c r="FPE52" s="9"/>
      <c r="FPF52" s="8"/>
      <c r="FPG52" s="8"/>
      <c r="FPH52" s="13"/>
      <c r="FPI52" s="13"/>
      <c r="FPJ52" s="14"/>
      <c r="FPK52" s="15"/>
      <c r="FPL52" s="13"/>
      <c r="FPM52" s="9"/>
      <c r="FPN52" s="8"/>
      <c r="FPO52" s="8"/>
      <c r="FPP52" s="13"/>
      <c r="FPQ52" s="13"/>
      <c r="FPR52" s="14"/>
      <c r="FPS52" s="15"/>
      <c r="FPT52" s="13"/>
      <c r="FPU52" s="9"/>
      <c r="FPV52" s="8"/>
      <c r="FPW52" s="8"/>
      <c r="FPX52" s="13"/>
      <c r="FPY52" s="13"/>
      <c r="FPZ52" s="14"/>
      <c r="FQA52" s="15"/>
      <c r="FQB52" s="13"/>
      <c r="FQC52" s="9"/>
      <c r="FQD52" s="8"/>
      <c r="FQE52" s="8"/>
      <c r="FQF52" s="13"/>
      <c r="FQG52" s="13"/>
      <c r="FQH52" s="14"/>
      <c r="FQI52" s="15"/>
      <c r="FQJ52" s="13"/>
      <c r="FQK52" s="9"/>
      <c r="FQL52" s="8"/>
      <c r="FQM52" s="8"/>
      <c r="FQN52" s="13"/>
      <c r="FQO52" s="13"/>
      <c r="FQP52" s="14"/>
      <c r="FQQ52" s="15"/>
      <c r="FQR52" s="13"/>
      <c r="FQS52" s="9"/>
      <c r="FQT52" s="8"/>
      <c r="FQU52" s="8"/>
      <c r="FQV52" s="13"/>
      <c r="FQW52" s="13"/>
      <c r="FQX52" s="14"/>
      <c r="FQY52" s="15"/>
      <c r="FQZ52" s="13"/>
      <c r="FRA52" s="9"/>
      <c r="FRB52" s="8"/>
      <c r="FRC52" s="8"/>
      <c r="FRD52" s="13"/>
      <c r="FRE52" s="13"/>
      <c r="FRF52" s="14"/>
      <c r="FRG52" s="15"/>
      <c r="FRH52" s="13"/>
      <c r="FRI52" s="9"/>
      <c r="FRJ52" s="8"/>
      <c r="FRK52" s="8"/>
      <c r="FRL52" s="13"/>
      <c r="FRM52" s="13"/>
      <c r="FRN52" s="14"/>
      <c r="FRO52" s="15"/>
      <c r="FRP52" s="13"/>
      <c r="FRQ52" s="9"/>
      <c r="FRR52" s="8"/>
      <c r="FRS52" s="8"/>
      <c r="FRT52" s="13"/>
      <c r="FRU52" s="13"/>
      <c r="FRV52" s="14"/>
      <c r="FRW52" s="15"/>
      <c r="FRX52" s="13"/>
      <c r="FRY52" s="9"/>
      <c r="FRZ52" s="8"/>
      <c r="FSA52" s="8"/>
      <c r="FSB52" s="13"/>
      <c r="FSC52" s="13"/>
      <c r="FSD52" s="14"/>
      <c r="FSE52" s="15"/>
      <c r="FSF52" s="13"/>
      <c r="FSG52" s="9"/>
      <c r="FSH52" s="8"/>
      <c r="FSI52" s="8"/>
      <c r="FSJ52" s="13"/>
      <c r="FSK52" s="13"/>
      <c r="FSL52" s="14"/>
      <c r="FSM52" s="15"/>
      <c r="FSN52" s="13"/>
      <c r="FSO52" s="9"/>
      <c r="FSP52" s="8"/>
      <c r="FSQ52" s="8"/>
      <c r="FSR52" s="13"/>
      <c r="FSS52" s="13"/>
      <c r="FST52" s="14"/>
      <c r="FSU52" s="15"/>
      <c r="FSV52" s="13"/>
      <c r="FSW52" s="9"/>
      <c r="FSX52" s="8"/>
      <c r="FSY52" s="8"/>
      <c r="FSZ52" s="13"/>
      <c r="FTA52" s="13"/>
      <c r="FTB52" s="14"/>
      <c r="FTC52" s="15"/>
      <c r="FTD52" s="13"/>
      <c r="FTE52" s="9"/>
      <c r="FTF52" s="8"/>
      <c r="FTG52" s="8"/>
      <c r="FTH52" s="13"/>
      <c r="FTI52" s="13"/>
      <c r="FTJ52" s="14"/>
      <c r="FTK52" s="15"/>
      <c r="FTL52" s="13"/>
      <c r="FTM52" s="9"/>
      <c r="FTN52" s="8"/>
      <c r="FTO52" s="8"/>
      <c r="FTP52" s="13"/>
      <c r="FTQ52" s="13"/>
      <c r="FTR52" s="14"/>
      <c r="FTS52" s="15"/>
      <c r="FTT52" s="13"/>
      <c r="FTU52" s="9"/>
      <c r="FTV52" s="8"/>
      <c r="FTW52" s="8"/>
      <c r="FTX52" s="13"/>
      <c r="FTY52" s="13"/>
      <c r="FTZ52" s="14"/>
      <c r="FUA52" s="15"/>
      <c r="FUB52" s="13"/>
      <c r="FUC52" s="9"/>
      <c r="FUD52" s="8"/>
      <c r="FUE52" s="8"/>
      <c r="FUF52" s="13"/>
      <c r="FUG52" s="13"/>
      <c r="FUH52" s="14"/>
      <c r="FUI52" s="15"/>
      <c r="FUJ52" s="13"/>
      <c r="FUK52" s="9"/>
      <c r="FUL52" s="8"/>
      <c r="FUM52" s="8"/>
      <c r="FUN52" s="13"/>
      <c r="FUO52" s="13"/>
      <c r="FUP52" s="14"/>
      <c r="FUQ52" s="15"/>
      <c r="FUR52" s="13"/>
      <c r="FUS52" s="9"/>
      <c r="FUT52" s="8"/>
      <c r="FUU52" s="8"/>
      <c r="FUV52" s="13"/>
      <c r="FUW52" s="13"/>
      <c r="FUX52" s="14"/>
      <c r="FUY52" s="15"/>
      <c r="FUZ52" s="13"/>
      <c r="FVA52" s="9"/>
      <c r="FVB52" s="8"/>
      <c r="FVC52" s="8"/>
      <c r="FVD52" s="13"/>
      <c r="FVE52" s="13"/>
      <c r="FVF52" s="14"/>
      <c r="FVG52" s="15"/>
      <c r="FVH52" s="13"/>
      <c r="FVI52" s="9"/>
      <c r="FVJ52" s="8"/>
      <c r="FVK52" s="8"/>
      <c r="FVL52" s="13"/>
      <c r="FVM52" s="13"/>
      <c r="FVN52" s="14"/>
      <c r="FVO52" s="15"/>
      <c r="FVP52" s="13"/>
      <c r="FVQ52" s="9"/>
      <c r="FVR52" s="8"/>
      <c r="FVS52" s="8"/>
      <c r="FVT52" s="13"/>
      <c r="FVU52" s="13"/>
      <c r="FVV52" s="14"/>
      <c r="FVW52" s="15"/>
      <c r="FVX52" s="13"/>
      <c r="FVY52" s="9"/>
      <c r="FVZ52" s="8"/>
      <c r="FWA52" s="8"/>
      <c r="FWB52" s="13"/>
      <c r="FWC52" s="13"/>
      <c r="FWD52" s="14"/>
      <c r="FWE52" s="15"/>
      <c r="FWF52" s="13"/>
      <c r="FWG52" s="9"/>
      <c r="FWH52" s="8"/>
      <c r="FWI52" s="8"/>
      <c r="FWJ52" s="13"/>
      <c r="FWK52" s="13"/>
      <c r="FWL52" s="14"/>
      <c r="FWM52" s="15"/>
      <c r="FWN52" s="13"/>
      <c r="FWO52" s="9"/>
      <c r="FWP52" s="8"/>
      <c r="FWQ52" s="8"/>
      <c r="FWR52" s="13"/>
      <c r="FWS52" s="13"/>
      <c r="FWT52" s="14"/>
      <c r="FWU52" s="15"/>
      <c r="FWV52" s="13"/>
      <c r="FWW52" s="9"/>
      <c r="FWX52" s="8"/>
      <c r="FWY52" s="8"/>
      <c r="FWZ52" s="13"/>
      <c r="FXA52" s="13"/>
      <c r="FXB52" s="14"/>
      <c r="FXC52" s="15"/>
      <c r="FXD52" s="13"/>
      <c r="FXE52" s="9"/>
      <c r="FXF52" s="8"/>
      <c r="FXG52" s="8"/>
      <c r="FXH52" s="13"/>
      <c r="FXI52" s="13"/>
      <c r="FXJ52" s="14"/>
      <c r="FXK52" s="15"/>
      <c r="FXL52" s="13"/>
      <c r="FXM52" s="9"/>
      <c r="FXN52" s="8"/>
      <c r="FXO52" s="8"/>
      <c r="FXP52" s="13"/>
      <c r="FXQ52" s="13"/>
      <c r="FXR52" s="14"/>
      <c r="FXS52" s="15"/>
      <c r="FXT52" s="13"/>
      <c r="FXU52" s="9"/>
      <c r="FXV52" s="8"/>
      <c r="FXW52" s="8"/>
      <c r="FXX52" s="13"/>
      <c r="FXY52" s="13"/>
      <c r="FXZ52" s="14"/>
      <c r="FYA52" s="15"/>
      <c r="FYB52" s="13"/>
      <c r="FYC52" s="9"/>
      <c r="FYD52" s="8"/>
      <c r="FYE52" s="8"/>
      <c r="FYF52" s="13"/>
      <c r="FYG52" s="13"/>
      <c r="FYH52" s="14"/>
      <c r="FYI52" s="15"/>
      <c r="FYJ52" s="13"/>
      <c r="FYK52" s="9"/>
      <c r="FYL52" s="8"/>
      <c r="FYM52" s="8"/>
      <c r="FYN52" s="13"/>
      <c r="FYO52" s="13"/>
      <c r="FYP52" s="14"/>
      <c r="FYQ52" s="15"/>
      <c r="FYR52" s="13"/>
      <c r="FYS52" s="9"/>
      <c r="FYT52" s="8"/>
      <c r="FYU52" s="8"/>
      <c r="FYV52" s="13"/>
      <c r="FYW52" s="13"/>
      <c r="FYX52" s="14"/>
      <c r="FYY52" s="15"/>
      <c r="FYZ52" s="13"/>
      <c r="FZA52" s="9"/>
      <c r="FZB52" s="8"/>
      <c r="FZC52" s="8"/>
      <c r="FZD52" s="13"/>
      <c r="FZE52" s="13"/>
      <c r="FZF52" s="14"/>
      <c r="FZG52" s="15"/>
      <c r="FZH52" s="13"/>
      <c r="FZI52" s="9"/>
      <c r="FZJ52" s="8"/>
      <c r="FZK52" s="8"/>
      <c r="FZL52" s="13"/>
      <c r="FZM52" s="13"/>
      <c r="FZN52" s="14"/>
      <c r="FZO52" s="15"/>
      <c r="FZP52" s="13"/>
      <c r="FZQ52" s="9"/>
      <c r="FZR52" s="8"/>
      <c r="FZS52" s="8"/>
      <c r="FZT52" s="13"/>
      <c r="FZU52" s="13"/>
      <c r="FZV52" s="14"/>
      <c r="FZW52" s="15"/>
      <c r="FZX52" s="13"/>
      <c r="FZY52" s="9"/>
      <c r="FZZ52" s="8"/>
      <c r="GAA52" s="8"/>
      <c r="GAB52" s="13"/>
      <c r="GAC52" s="13"/>
      <c r="GAD52" s="14"/>
      <c r="GAE52" s="15"/>
      <c r="GAF52" s="13"/>
      <c r="GAG52" s="9"/>
      <c r="GAH52" s="8"/>
      <c r="GAI52" s="8"/>
      <c r="GAJ52" s="13"/>
      <c r="GAK52" s="13"/>
      <c r="GAL52" s="14"/>
      <c r="GAM52" s="15"/>
      <c r="GAN52" s="13"/>
      <c r="GAO52" s="9"/>
      <c r="GAP52" s="8"/>
      <c r="GAQ52" s="8"/>
      <c r="GAR52" s="13"/>
      <c r="GAS52" s="13"/>
      <c r="GAT52" s="14"/>
      <c r="GAU52" s="15"/>
      <c r="GAV52" s="13"/>
      <c r="GAW52" s="9"/>
      <c r="GAX52" s="8"/>
      <c r="GAY52" s="8"/>
      <c r="GAZ52" s="13"/>
      <c r="GBA52" s="13"/>
      <c r="GBB52" s="14"/>
      <c r="GBC52" s="15"/>
      <c r="GBD52" s="13"/>
      <c r="GBE52" s="9"/>
      <c r="GBF52" s="8"/>
      <c r="GBG52" s="8"/>
      <c r="GBH52" s="13"/>
      <c r="GBI52" s="13"/>
      <c r="GBJ52" s="14"/>
      <c r="GBK52" s="15"/>
      <c r="GBL52" s="13"/>
      <c r="GBM52" s="9"/>
      <c r="GBN52" s="8"/>
      <c r="GBO52" s="8"/>
      <c r="GBP52" s="13"/>
      <c r="GBQ52" s="13"/>
      <c r="GBR52" s="14"/>
      <c r="GBS52" s="15"/>
      <c r="GBT52" s="13"/>
      <c r="GBU52" s="9"/>
      <c r="GBV52" s="8"/>
      <c r="GBW52" s="8"/>
      <c r="GBX52" s="13"/>
      <c r="GBY52" s="13"/>
      <c r="GBZ52" s="14"/>
      <c r="GCA52" s="15"/>
      <c r="GCB52" s="13"/>
      <c r="GCC52" s="9"/>
      <c r="GCD52" s="8"/>
      <c r="GCE52" s="8"/>
      <c r="GCF52" s="13"/>
      <c r="GCG52" s="13"/>
      <c r="GCH52" s="14"/>
      <c r="GCI52" s="15"/>
      <c r="GCJ52" s="13"/>
      <c r="GCK52" s="9"/>
      <c r="GCL52" s="8"/>
      <c r="GCM52" s="8"/>
      <c r="GCN52" s="13"/>
      <c r="GCO52" s="13"/>
      <c r="GCP52" s="14"/>
      <c r="GCQ52" s="15"/>
      <c r="GCR52" s="13"/>
      <c r="GCS52" s="9"/>
      <c r="GCT52" s="8"/>
      <c r="GCU52" s="8"/>
      <c r="GCV52" s="13"/>
      <c r="GCW52" s="13"/>
      <c r="GCX52" s="14"/>
      <c r="GCY52" s="15"/>
      <c r="GCZ52" s="13"/>
      <c r="GDA52" s="9"/>
      <c r="GDB52" s="8"/>
      <c r="GDC52" s="8"/>
      <c r="GDD52" s="13"/>
      <c r="GDE52" s="13"/>
      <c r="GDF52" s="14"/>
      <c r="GDG52" s="15"/>
      <c r="GDH52" s="13"/>
      <c r="GDI52" s="9"/>
      <c r="GDJ52" s="8"/>
      <c r="GDK52" s="8"/>
      <c r="GDL52" s="13"/>
      <c r="GDM52" s="13"/>
      <c r="GDN52" s="14"/>
      <c r="GDO52" s="15"/>
      <c r="GDP52" s="13"/>
      <c r="GDQ52" s="9"/>
      <c r="GDR52" s="8"/>
      <c r="GDS52" s="8"/>
      <c r="GDT52" s="13"/>
      <c r="GDU52" s="13"/>
      <c r="GDV52" s="14"/>
      <c r="GDW52" s="15"/>
      <c r="GDX52" s="13"/>
      <c r="GDY52" s="9"/>
      <c r="GDZ52" s="8"/>
      <c r="GEA52" s="8"/>
      <c r="GEB52" s="13"/>
      <c r="GEC52" s="13"/>
      <c r="GED52" s="14"/>
      <c r="GEE52" s="15"/>
      <c r="GEF52" s="13"/>
      <c r="GEG52" s="9"/>
      <c r="GEH52" s="8"/>
      <c r="GEI52" s="8"/>
      <c r="GEJ52" s="13"/>
      <c r="GEK52" s="13"/>
      <c r="GEL52" s="14"/>
      <c r="GEM52" s="15"/>
      <c r="GEN52" s="13"/>
      <c r="GEO52" s="9"/>
      <c r="GEP52" s="8"/>
      <c r="GEQ52" s="8"/>
      <c r="GER52" s="13"/>
      <c r="GES52" s="13"/>
      <c r="GET52" s="14"/>
      <c r="GEU52" s="15"/>
      <c r="GEV52" s="13"/>
      <c r="GEW52" s="9"/>
      <c r="GEX52" s="8"/>
      <c r="GEY52" s="8"/>
      <c r="GEZ52" s="13"/>
      <c r="GFA52" s="13"/>
      <c r="GFB52" s="14"/>
      <c r="GFC52" s="15"/>
      <c r="GFD52" s="13"/>
      <c r="GFE52" s="9"/>
      <c r="GFF52" s="8"/>
      <c r="GFG52" s="8"/>
      <c r="GFH52" s="13"/>
      <c r="GFI52" s="13"/>
      <c r="GFJ52" s="14"/>
      <c r="GFK52" s="15"/>
      <c r="GFL52" s="13"/>
      <c r="GFM52" s="9"/>
      <c r="GFN52" s="8"/>
      <c r="GFO52" s="8"/>
      <c r="GFP52" s="13"/>
      <c r="GFQ52" s="13"/>
      <c r="GFR52" s="14"/>
      <c r="GFS52" s="15"/>
      <c r="GFT52" s="13"/>
      <c r="GFU52" s="9"/>
      <c r="GFV52" s="8"/>
      <c r="GFW52" s="8"/>
      <c r="GFX52" s="13"/>
      <c r="GFY52" s="13"/>
      <c r="GFZ52" s="14"/>
      <c r="GGA52" s="15"/>
      <c r="GGB52" s="13"/>
      <c r="GGC52" s="9"/>
      <c r="GGD52" s="8"/>
      <c r="GGE52" s="8"/>
      <c r="GGF52" s="13"/>
      <c r="GGG52" s="13"/>
      <c r="GGH52" s="14"/>
      <c r="GGI52" s="15"/>
      <c r="GGJ52" s="13"/>
      <c r="GGK52" s="9"/>
      <c r="GGL52" s="8"/>
      <c r="GGM52" s="8"/>
      <c r="GGN52" s="13"/>
      <c r="GGO52" s="13"/>
      <c r="GGP52" s="14"/>
      <c r="GGQ52" s="15"/>
      <c r="GGR52" s="13"/>
      <c r="GGS52" s="9"/>
      <c r="GGT52" s="8"/>
      <c r="GGU52" s="8"/>
      <c r="GGV52" s="13"/>
      <c r="GGW52" s="13"/>
      <c r="GGX52" s="14"/>
      <c r="GGY52" s="15"/>
      <c r="GGZ52" s="13"/>
      <c r="GHA52" s="9"/>
      <c r="GHB52" s="8"/>
      <c r="GHC52" s="8"/>
      <c r="GHD52" s="13"/>
      <c r="GHE52" s="13"/>
      <c r="GHF52" s="14"/>
      <c r="GHG52" s="15"/>
      <c r="GHH52" s="13"/>
      <c r="GHI52" s="9"/>
      <c r="GHJ52" s="8"/>
      <c r="GHK52" s="8"/>
      <c r="GHL52" s="13"/>
      <c r="GHM52" s="13"/>
      <c r="GHN52" s="14"/>
      <c r="GHO52" s="15"/>
      <c r="GHP52" s="13"/>
      <c r="GHQ52" s="9"/>
      <c r="GHR52" s="8"/>
      <c r="GHS52" s="8"/>
      <c r="GHT52" s="13"/>
      <c r="GHU52" s="13"/>
      <c r="GHV52" s="14"/>
      <c r="GHW52" s="15"/>
      <c r="GHX52" s="13"/>
      <c r="GHY52" s="9"/>
      <c r="GHZ52" s="8"/>
      <c r="GIA52" s="8"/>
      <c r="GIB52" s="13"/>
      <c r="GIC52" s="13"/>
      <c r="GID52" s="14"/>
      <c r="GIE52" s="15"/>
      <c r="GIF52" s="13"/>
      <c r="GIG52" s="9"/>
      <c r="GIH52" s="8"/>
      <c r="GII52" s="8"/>
      <c r="GIJ52" s="13"/>
      <c r="GIK52" s="13"/>
      <c r="GIL52" s="14"/>
      <c r="GIM52" s="15"/>
      <c r="GIN52" s="13"/>
      <c r="GIO52" s="9"/>
      <c r="GIP52" s="8"/>
      <c r="GIQ52" s="8"/>
      <c r="GIR52" s="13"/>
      <c r="GIS52" s="13"/>
      <c r="GIT52" s="14"/>
      <c r="GIU52" s="15"/>
      <c r="GIV52" s="13"/>
      <c r="GIW52" s="9"/>
      <c r="GIX52" s="8"/>
      <c r="GIY52" s="8"/>
      <c r="GIZ52" s="13"/>
      <c r="GJA52" s="13"/>
      <c r="GJB52" s="14"/>
      <c r="GJC52" s="15"/>
      <c r="GJD52" s="13"/>
      <c r="GJE52" s="9"/>
      <c r="GJF52" s="8"/>
      <c r="GJG52" s="8"/>
      <c r="GJH52" s="13"/>
      <c r="GJI52" s="13"/>
      <c r="GJJ52" s="14"/>
      <c r="GJK52" s="15"/>
      <c r="GJL52" s="13"/>
      <c r="GJM52" s="9"/>
      <c r="GJN52" s="8"/>
      <c r="GJO52" s="8"/>
      <c r="GJP52" s="13"/>
      <c r="GJQ52" s="13"/>
      <c r="GJR52" s="14"/>
      <c r="GJS52" s="15"/>
      <c r="GJT52" s="13"/>
      <c r="GJU52" s="9"/>
      <c r="GJV52" s="8"/>
      <c r="GJW52" s="8"/>
      <c r="GJX52" s="13"/>
      <c r="GJY52" s="13"/>
      <c r="GJZ52" s="14"/>
      <c r="GKA52" s="15"/>
      <c r="GKB52" s="13"/>
      <c r="GKC52" s="9"/>
      <c r="GKD52" s="8"/>
      <c r="GKE52" s="8"/>
      <c r="GKF52" s="13"/>
      <c r="GKG52" s="13"/>
      <c r="GKH52" s="14"/>
      <c r="GKI52" s="15"/>
      <c r="GKJ52" s="13"/>
      <c r="GKK52" s="9"/>
      <c r="GKL52" s="8"/>
      <c r="GKM52" s="8"/>
      <c r="GKN52" s="13"/>
      <c r="GKO52" s="13"/>
      <c r="GKP52" s="14"/>
      <c r="GKQ52" s="15"/>
      <c r="GKR52" s="13"/>
      <c r="GKS52" s="9"/>
      <c r="GKT52" s="8"/>
      <c r="GKU52" s="8"/>
      <c r="GKV52" s="13"/>
      <c r="GKW52" s="13"/>
      <c r="GKX52" s="14"/>
      <c r="GKY52" s="15"/>
      <c r="GKZ52" s="13"/>
      <c r="GLA52" s="9"/>
      <c r="GLB52" s="8"/>
      <c r="GLC52" s="8"/>
      <c r="GLD52" s="13"/>
      <c r="GLE52" s="13"/>
      <c r="GLF52" s="14"/>
      <c r="GLG52" s="15"/>
      <c r="GLH52" s="13"/>
      <c r="GLI52" s="9"/>
      <c r="GLJ52" s="8"/>
      <c r="GLK52" s="8"/>
      <c r="GLL52" s="13"/>
      <c r="GLM52" s="13"/>
      <c r="GLN52" s="14"/>
      <c r="GLO52" s="15"/>
      <c r="GLP52" s="13"/>
      <c r="GLQ52" s="9"/>
      <c r="GLR52" s="8"/>
      <c r="GLS52" s="8"/>
      <c r="GLT52" s="13"/>
      <c r="GLU52" s="13"/>
      <c r="GLV52" s="14"/>
      <c r="GLW52" s="15"/>
      <c r="GLX52" s="13"/>
      <c r="GLY52" s="9"/>
      <c r="GLZ52" s="8"/>
      <c r="GMA52" s="8"/>
      <c r="GMB52" s="13"/>
      <c r="GMC52" s="13"/>
      <c r="GMD52" s="14"/>
      <c r="GME52" s="15"/>
      <c r="GMF52" s="13"/>
      <c r="GMG52" s="9"/>
      <c r="GMH52" s="8"/>
      <c r="GMI52" s="8"/>
      <c r="GMJ52" s="13"/>
      <c r="GMK52" s="13"/>
      <c r="GML52" s="14"/>
      <c r="GMM52" s="15"/>
      <c r="GMN52" s="13"/>
      <c r="GMO52" s="9"/>
      <c r="GMP52" s="8"/>
      <c r="GMQ52" s="8"/>
      <c r="GMR52" s="13"/>
      <c r="GMS52" s="13"/>
      <c r="GMT52" s="14"/>
      <c r="GMU52" s="15"/>
      <c r="GMV52" s="13"/>
      <c r="GMW52" s="9"/>
      <c r="GMX52" s="8"/>
      <c r="GMY52" s="8"/>
      <c r="GMZ52" s="13"/>
      <c r="GNA52" s="13"/>
      <c r="GNB52" s="14"/>
      <c r="GNC52" s="15"/>
      <c r="GND52" s="13"/>
      <c r="GNE52" s="9"/>
      <c r="GNF52" s="8"/>
      <c r="GNG52" s="8"/>
      <c r="GNH52" s="13"/>
      <c r="GNI52" s="13"/>
      <c r="GNJ52" s="14"/>
      <c r="GNK52" s="15"/>
      <c r="GNL52" s="13"/>
      <c r="GNM52" s="9"/>
      <c r="GNN52" s="8"/>
      <c r="GNO52" s="8"/>
      <c r="GNP52" s="13"/>
      <c r="GNQ52" s="13"/>
      <c r="GNR52" s="14"/>
      <c r="GNS52" s="15"/>
      <c r="GNT52" s="13"/>
      <c r="GNU52" s="9"/>
      <c r="GNV52" s="8"/>
      <c r="GNW52" s="8"/>
      <c r="GNX52" s="13"/>
      <c r="GNY52" s="13"/>
      <c r="GNZ52" s="14"/>
      <c r="GOA52" s="15"/>
      <c r="GOB52" s="13"/>
      <c r="GOC52" s="9"/>
      <c r="GOD52" s="8"/>
      <c r="GOE52" s="8"/>
      <c r="GOF52" s="13"/>
      <c r="GOG52" s="13"/>
      <c r="GOH52" s="14"/>
      <c r="GOI52" s="15"/>
      <c r="GOJ52" s="13"/>
      <c r="GOK52" s="9"/>
      <c r="GOL52" s="8"/>
      <c r="GOM52" s="8"/>
      <c r="GON52" s="13"/>
      <c r="GOO52" s="13"/>
      <c r="GOP52" s="14"/>
      <c r="GOQ52" s="15"/>
      <c r="GOR52" s="13"/>
      <c r="GOS52" s="9"/>
      <c r="GOT52" s="8"/>
      <c r="GOU52" s="8"/>
      <c r="GOV52" s="13"/>
      <c r="GOW52" s="13"/>
      <c r="GOX52" s="14"/>
      <c r="GOY52" s="15"/>
      <c r="GOZ52" s="13"/>
      <c r="GPA52" s="9"/>
      <c r="GPB52" s="8"/>
      <c r="GPC52" s="8"/>
      <c r="GPD52" s="13"/>
      <c r="GPE52" s="13"/>
      <c r="GPF52" s="14"/>
      <c r="GPG52" s="15"/>
      <c r="GPH52" s="13"/>
      <c r="GPI52" s="9"/>
      <c r="GPJ52" s="8"/>
      <c r="GPK52" s="8"/>
      <c r="GPL52" s="13"/>
      <c r="GPM52" s="13"/>
      <c r="GPN52" s="14"/>
      <c r="GPO52" s="15"/>
      <c r="GPP52" s="13"/>
      <c r="GPQ52" s="9"/>
      <c r="GPR52" s="8"/>
      <c r="GPS52" s="8"/>
      <c r="GPT52" s="13"/>
      <c r="GPU52" s="13"/>
      <c r="GPV52" s="14"/>
      <c r="GPW52" s="15"/>
      <c r="GPX52" s="13"/>
      <c r="GPY52" s="9"/>
      <c r="GPZ52" s="8"/>
      <c r="GQA52" s="8"/>
      <c r="GQB52" s="13"/>
      <c r="GQC52" s="13"/>
      <c r="GQD52" s="14"/>
      <c r="GQE52" s="15"/>
      <c r="GQF52" s="13"/>
      <c r="GQG52" s="9"/>
      <c r="GQH52" s="8"/>
      <c r="GQI52" s="8"/>
      <c r="GQJ52" s="13"/>
      <c r="GQK52" s="13"/>
      <c r="GQL52" s="14"/>
      <c r="GQM52" s="15"/>
      <c r="GQN52" s="13"/>
      <c r="GQO52" s="9"/>
      <c r="GQP52" s="8"/>
      <c r="GQQ52" s="8"/>
      <c r="GQR52" s="13"/>
      <c r="GQS52" s="13"/>
      <c r="GQT52" s="14"/>
      <c r="GQU52" s="15"/>
      <c r="GQV52" s="13"/>
      <c r="GQW52" s="9"/>
      <c r="GQX52" s="8"/>
      <c r="GQY52" s="8"/>
      <c r="GQZ52" s="13"/>
      <c r="GRA52" s="13"/>
      <c r="GRB52" s="14"/>
      <c r="GRC52" s="15"/>
      <c r="GRD52" s="13"/>
      <c r="GRE52" s="9"/>
      <c r="GRF52" s="8"/>
      <c r="GRG52" s="8"/>
      <c r="GRH52" s="13"/>
      <c r="GRI52" s="13"/>
      <c r="GRJ52" s="14"/>
      <c r="GRK52" s="15"/>
      <c r="GRL52" s="13"/>
      <c r="GRM52" s="9"/>
      <c r="GRN52" s="8"/>
      <c r="GRO52" s="8"/>
      <c r="GRP52" s="13"/>
      <c r="GRQ52" s="13"/>
      <c r="GRR52" s="14"/>
      <c r="GRS52" s="15"/>
      <c r="GRT52" s="13"/>
      <c r="GRU52" s="9"/>
      <c r="GRV52" s="8"/>
      <c r="GRW52" s="8"/>
      <c r="GRX52" s="13"/>
      <c r="GRY52" s="13"/>
      <c r="GRZ52" s="14"/>
      <c r="GSA52" s="15"/>
      <c r="GSB52" s="13"/>
      <c r="GSC52" s="9"/>
      <c r="GSD52" s="8"/>
      <c r="GSE52" s="8"/>
      <c r="GSF52" s="13"/>
      <c r="GSG52" s="13"/>
      <c r="GSH52" s="14"/>
      <c r="GSI52" s="15"/>
      <c r="GSJ52" s="13"/>
      <c r="GSK52" s="9"/>
      <c r="GSL52" s="8"/>
      <c r="GSM52" s="8"/>
      <c r="GSN52" s="13"/>
      <c r="GSO52" s="13"/>
      <c r="GSP52" s="14"/>
      <c r="GSQ52" s="15"/>
      <c r="GSR52" s="13"/>
      <c r="GSS52" s="9"/>
      <c r="GST52" s="8"/>
      <c r="GSU52" s="8"/>
      <c r="GSV52" s="13"/>
      <c r="GSW52" s="13"/>
      <c r="GSX52" s="14"/>
      <c r="GSY52" s="15"/>
      <c r="GSZ52" s="13"/>
      <c r="GTA52" s="9"/>
      <c r="GTB52" s="8"/>
      <c r="GTC52" s="8"/>
      <c r="GTD52" s="13"/>
      <c r="GTE52" s="13"/>
      <c r="GTF52" s="14"/>
      <c r="GTG52" s="15"/>
      <c r="GTH52" s="13"/>
      <c r="GTI52" s="9"/>
      <c r="GTJ52" s="8"/>
      <c r="GTK52" s="8"/>
      <c r="GTL52" s="13"/>
      <c r="GTM52" s="13"/>
      <c r="GTN52" s="14"/>
      <c r="GTO52" s="15"/>
      <c r="GTP52" s="13"/>
      <c r="GTQ52" s="9"/>
      <c r="GTR52" s="8"/>
      <c r="GTS52" s="8"/>
      <c r="GTT52" s="13"/>
      <c r="GTU52" s="13"/>
      <c r="GTV52" s="14"/>
      <c r="GTW52" s="15"/>
      <c r="GTX52" s="13"/>
      <c r="GTY52" s="9"/>
      <c r="GTZ52" s="8"/>
      <c r="GUA52" s="8"/>
      <c r="GUB52" s="13"/>
      <c r="GUC52" s="13"/>
      <c r="GUD52" s="14"/>
      <c r="GUE52" s="15"/>
      <c r="GUF52" s="13"/>
      <c r="GUG52" s="9"/>
      <c r="GUH52" s="8"/>
      <c r="GUI52" s="8"/>
      <c r="GUJ52" s="13"/>
      <c r="GUK52" s="13"/>
      <c r="GUL52" s="14"/>
      <c r="GUM52" s="15"/>
      <c r="GUN52" s="13"/>
      <c r="GUO52" s="9"/>
      <c r="GUP52" s="8"/>
      <c r="GUQ52" s="8"/>
      <c r="GUR52" s="13"/>
      <c r="GUS52" s="13"/>
      <c r="GUT52" s="14"/>
      <c r="GUU52" s="15"/>
      <c r="GUV52" s="13"/>
      <c r="GUW52" s="9"/>
      <c r="GUX52" s="8"/>
      <c r="GUY52" s="8"/>
      <c r="GUZ52" s="13"/>
      <c r="GVA52" s="13"/>
      <c r="GVB52" s="14"/>
      <c r="GVC52" s="15"/>
      <c r="GVD52" s="13"/>
      <c r="GVE52" s="9"/>
      <c r="GVF52" s="8"/>
      <c r="GVG52" s="8"/>
      <c r="GVH52" s="13"/>
      <c r="GVI52" s="13"/>
      <c r="GVJ52" s="14"/>
      <c r="GVK52" s="15"/>
      <c r="GVL52" s="13"/>
      <c r="GVM52" s="9"/>
      <c r="GVN52" s="8"/>
      <c r="GVO52" s="8"/>
      <c r="GVP52" s="13"/>
      <c r="GVQ52" s="13"/>
      <c r="GVR52" s="14"/>
      <c r="GVS52" s="15"/>
      <c r="GVT52" s="13"/>
      <c r="GVU52" s="9"/>
      <c r="GVV52" s="8"/>
      <c r="GVW52" s="8"/>
      <c r="GVX52" s="13"/>
      <c r="GVY52" s="13"/>
      <c r="GVZ52" s="14"/>
      <c r="GWA52" s="15"/>
      <c r="GWB52" s="13"/>
      <c r="GWC52" s="9"/>
      <c r="GWD52" s="8"/>
      <c r="GWE52" s="8"/>
      <c r="GWF52" s="13"/>
      <c r="GWG52" s="13"/>
      <c r="GWH52" s="14"/>
      <c r="GWI52" s="15"/>
      <c r="GWJ52" s="13"/>
      <c r="GWK52" s="9"/>
      <c r="GWL52" s="8"/>
      <c r="GWM52" s="8"/>
      <c r="GWN52" s="13"/>
      <c r="GWO52" s="13"/>
      <c r="GWP52" s="14"/>
      <c r="GWQ52" s="15"/>
      <c r="GWR52" s="13"/>
      <c r="GWS52" s="9"/>
      <c r="GWT52" s="8"/>
      <c r="GWU52" s="8"/>
      <c r="GWV52" s="13"/>
      <c r="GWW52" s="13"/>
      <c r="GWX52" s="14"/>
      <c r="GWY52" s="15"/>
      <c r="GWZ52" s="13"/>
      <c r="GXA52" s="9"/>
      <c r="GXB52" s="8"/>
      <c r="GXC52" s="8"/>
      <c r="GXD52" s="13"/>
      <c r="GXE52" s="13"/>
      <c r="GXF52" s="14"/>
      <c r="GXG52" s="15"/>
      <c r="GXH52" s="13"/>
      <c r="GXI52" s="9"/>
      <c r="GXJ52" s="8"/>
      <c r="GXK52" s="8"/>
      <c r="GXL52" s="13"/>
      <c r="GXM52" s="13"/>
      <c r="GXN52" s="14"/>
      <c r="GXO52" s="15"/>
      <c r="GXP52" s="13"/>
      <c r="GXQ52" s="9"/>
      <c r="GXR52" s="8"/>
      <c r="GXS52" s="8"/>
      <c r="GXT52" s="13"/>
      <c r="GXU52" s="13"/>
      <c r="GXV52" s="14"/>
      <c r="GXW52" s="15"/>
      <c r="GXX52" s="13"/>
      <c r="GXY52" s="9"/>
      <c r="GXZ52" s="8"/>
      <c r="GYA52" s="8"/>
      <c r="GYB52" s="13"/>
      <c r="GYC52" s="13"/>
      <c r="GYD52" s="14"/>
      <c r="GYE52" s="15"/>
      <c r="GYF52" s="13"/>
      <c r="GYG52" s="9"/>
      <c r="GYH52" s="8"/>
      <c r="GYI52" s="8"/>
      <c r="GYJ52" s="13"/>
      <c r="GYK52" s="13"/>
      <c r="GYL52" s="14"/>
      <c r="GYM52" s="15"/>
      <c r="GYN52" s="13"/>
      <c r="GYO52" s="9"/>
      <c r="GYP52" s="8"/>
      <c r="GYQ52" s="8"/>
      <c r="GYR52" s="13"/>
      <c r="GYS52" s="13"/>
      <c r="GYT52" s="14"/>
      <c r="GYU52" s="15"/>
      <c r="GYV52" s="13"/>
      <c r="GYW52" s="9"/>
      <c r="GYX52" s="8"/>
      <c r="GYY52" s="8"/>
      <c r="GYZ52" s="13"/>
      <c r="GZA52" s="13"/>
      <c r="GZB52" s="14"/>
      <c r="GZC52" s="15"/>
      <c r="GZD52" s="13"/>
      <c r="GZE52" s="9"/>
      <c r="GZF52" s="8"/>
      <c r="GZG52" s="8"/>
      <c r="GZH52" s="13"/>
      <c r="GZI52" s="13"/>
      <c r="GZJ52" s="14"/>
      <c r="GZK52" s="15"/>
      <c r="GZL52" s="13"/>
      <c r="GZM52" s="9"/>
      <c r="GZN52" s="8"/>
      <c r="GZO52" s="8"/>
      <c r="GZP52" s="13"/>
      <c r="GZQ52" s="13"/>
      <c r="GZR52" s="14"/>
      <c r="GZS52" s="15"/>
      <c r="GZT52" s="13"/>
      <c r="GZU52" s="9"/>
      <c r="GZV52" s="8"/>
      <c r="GZW52" s="8"/>
      <c r="GZX52" s="13"/>
      <c r="GZY52" s="13"/>
      <c r="GZZ52" s="14"/>
      <c r="HAA52" s="15"/>
      <c r="HAB52" s="13"/>
      <c r="HAC52" s="9"/>
      <c r="HAD52" s="8"/>
      <c r="HAE52" s="8"/>
      <c r="HAF52" s="13"/>
      <c r="HAG52" s="13"/>
      <c r="HAH52" s="14"/>
      <c r="HAI52" s="15"/>
      <c r="HAJ52" s="13"/>
      <c r="HAK52" s="9"/>
      <c r="HAL52" s="8"/>
      <c r="HAM52" s="8"/>
      <c r="HAN52" s="13"/>
      <c r="HAO52" s="13"/>
      <c r="HAP52" s="14"/>
      <c r="HAQ52" s="15"/>
      <c r="HAR52" s="13"/>
      <c r="HAS52" s="9"/>
      <c r="HAT52" s="8"/>
      <c r="HAU52" s="8"/>
      <c r="HAV52" s="13"/>
      <c r="HAW52" s="13"/>
      <c r="HAX52" s="14"/>
      <c r="HAY52" s="15"/>
      <c r="HAZ52" s="13"/>
      <c r="HBA52" s="9"/>
      <c r="HBB52" s="8"/>
      <c r="HBC52" s="8"/>
      <c r="HBD52" s="13"/>
      <c r="HBE52" s="13"/>
      <c r="HBF52" s="14"/>
      <c r="HBG52" s="15"/>
      <c r="HBH52" s="13"/>
      <c r="HBI52" s="9"/>
      <c r="HBJ52" s="8"/>
      <c r="HBK52" s="8"/>
      <c r="HBL52" s="13"/>
      <c r="HBM52" s="13"/>
      <c r="HBN52" s="14"/>
      <c r="HBO52" s="15"/>
      <c r="HBP52" s="13"/>
      <c r="HBQ52" s="9"/>
      <c r="HBR52" s="8"/>
      <c r="HBS52" s="8"/>
      <c r="HBT52" s="13"/>
      <c r="HBU52" s="13"/>
      <c r="HBV52" s="14"/>
      <c r="HBW52" s="15"/>
      <c r="HBX52" s="13"/>
      <c r="HBY52" s="9"/>
      <c r="HBZ52" s="8"/>
      <c r="HCA52" s="8"/>
      <c r="HCB52" s="13"/>
      <c r="HCC52" s="13"/>
      <c r="HCD52" s="14"/>
      <c r="HCE52" s="15"/>
      <c r="HCF52" s="13"/>
      <c r="HCG52" s="9"/>
      <c r="HCH52" s="8"/>
      <c r="HCI52" s="8"/>
      <c r="HCJ52" s="13"/>
      <c r="HCK52" s="13"/>
      <c r="HCL52" s="14"/>
      <c r="HCM52" s="15"/>
      <c r="HCN52" s="13"/>
      <c r="HCO52" s="9"/>
      <c r="HCP52" s="8"/>
      <c r="HCQ52" s="8"/>
      <c r="HCR52" s="13"/>
      <c r="HCS52" s="13"/>
      <c r="HCT52" s="14"/>
      <c r="HCU52" s="15"/>
      <c r="HCV52" s="13"/>
      <c r="HCW52" s="9"/>
      <c r="HCX52" s="8"/>
      <c r="HCY52" s="8"/>
      <c r="HCZ52" s="13"/>
      <c r="HDA52" s="13"/>
      <c r="HDB52" s="14"/>
      <c r="HDC52" s="15"/>
      <c r="HDD52" s="13"/>
      <c r="HDE52" s="9"/>
      <c r="HDF52" s="8"/>
      <c r="HDG52" s="8"/>
      <c r="HDH52" s="13"/>
      <c r="HDI52" s="13"/>
      <c r="HDJ52" s="14"/>
      <c r="HDK52" s="15"/>
      <c r="HDL52" s="13"/>
      <c r="HDM52" s="9"/>
      <c r="HDN52" s="8"/>
      <c r="HDO52" s="8"/>
      <c r="HDP52" s="13"/>
      <c r="HDQ52" s="13"/>
      <c r="HDR52" s="14"/>
      <c r="HDS52" s="15"/>
      <c r="HDT52" s="13"/>
      <c r="HDU52" s="9"/>
      <c r="HDV52" s="8"/>
      <c r="HDW52" s="8"/>
      <c r="HDX52" s="13"/>
      <c r="HDY52" s="13"/>
      <c r="HDZ52" s="14"/>
      <c r="HEA52" s="15"/>
      <c r="HEB52" s="13"/>
      <c r="HEC52" s="9"/>
      <c r="HED52" s="8"/>
      <c r="HEE52" s="8"/>
      <c r="HEF52" s="13"/>
      <c r="HEG52" s="13"/>
      <c r="HEH52" s="14"/>
      <c r="HEI52" s="15"/>
      <c r="HEJ52" s="13"/>
      <c r="HEK52" s="9"/>
      <c r="HEL52" s="8"/>
      <c r="HEM52" s="8"/>
      <c r="HEN52" s="13"/>
      <c r="HEO52" s="13"/>
      <c r="HEP52" s="14"/>
      <c r="HEQ52" s="15"/>
      <c r="HER52" s="13"/>
      <c r="HES52" s="9"/>
      <c r="HET52" s="8"/>
      <c r="HEU52" s="8"/>
      <c r="HEV52" s="13"/>
      <c r="HEW52" s="13"/>
      <c r="HEX52" s="14"/>
      <c r="HEY52" s="15"/>
      <c r="HEZ52" s="13"/>
      <c r="HFA52" s="9"/>
      <c r="HFB52" s="8"/>
      <c r="HFC52" s="8"/>
      <c r="HFD52" s="13"/>
      <c r="HFE52" s="13"/>
      <c r="HFF52" s="14"/>
      <c r="HFG52" s="15"/>
      <c r="HFH52" s="13"/>
      <c r="HFI52" s="9"/>
      <c r="HFJ52" s="8"/>
      <c r="HFK52" s="8"/>
      <c r="HFL52" s="13"/>
      <c r="HFM52" s="13"/>
      <c r="HFN52" s="14"/>
      <c r="HFO52" s="15"/>
      <c r="HFP52" s="13"/>
      <c r="HFQ52" s="9"/>
      <c r="HFR52" s="8"/>
      <c r="HFS52" s="8"/>
      <c r="HFT52" s="13"/>
      <c r="HFU52" s="13"/>
      <c r="HFV52" s="14"/>
      <c r="HFW52" s="15"/>
      <c r="HFX52" s="13"/>
      <c r="HFY52" s="9"/>
      <c r="HFZ52" s="8"/>
      <c r="HGA52" s="8"/>
      <c r="HGB52" s="13"/>
      <c r="HGC52" s="13"/>
      <c r="HGD52" s="14"/>
      <c r="HGE52" s="15"/>
      <c r="HGF52" s="13"/>
      <c r="HGG52" s="9"/>
      <c r="HGH52" s="8"/>
      <c r="HGI52" s="8"/>
      <c r="HGJ52" s="13"/>
      <c r="HGK52" s="13"/>
      <c r="HGL52" s="14"/>
      <c r="HGM52" s="15"/>
      <c r="HGN52" s="13"/>
      <c r="HGO52" s="9"/>
      <c r="HGP52" s="8"/>
      <c r="HGQ52" s="8"/>
      <c r="HGR52" s="13"/>
      <c r="HGS52" s="13"/>
      <c r="HGT52" s="14"/>
      <c r="HGU52" s="15"/>
      <c r="HGV52" s="13"/>
      <c r="HGW52" s="9"/>
      <c r="HGX52" s="8"/>
      <c r="HGY52" s="8"/>
      <c r="HGZ52" s="13"/>
      <c r="HHA52" s="13"/>
      <c r="HHB52" s="14"/>
      <c r="HHC52" s="15"/>
      <c r="HHD52" s="13"/>
      <c r="HHE52" s="9"/>
      <c r="HHF52" s="8"/>
      <c r="HHG52" s="8"/>
      <c r="HHH52" s="13"/>
      <c r="HHI52" s="13"/>
      <c r="HHJ52" s="14"/>
      <c r="HHK52" s="15"/>
      <c r="HHL52" s="13"/>
      <c r="HHM52" s="9"/>
      <c r="HHN52" s="8"/>
      <c r="HHO52" s="8"/>
      <c r="HHP52" s="13"/>
      <c r="HHQ52" s="13"/>
      <c r="HHR52" s="14"/>
      <c r="HHS52" s="15"/>
      <c r="HHT52" s="13"/>
      <c r="HHU52" s="9"/>
      <c r="HHV52" s="8"/>
      <c r="HHW52" s="8"/>
      <c r="HHX52" s="13"/>
      <c r="HHY52" s="13"/>
      <c r="HHZ52" s="14"/>
      <c r="HIA52" s="15"/>
      <c r="HIB52" s="13"/>
      <c r="HIC52" s="9"/>
      <c r="HID52" s="8"/>
      <c r="HIE52" s="8"/>
      <c r="HIF52" s="13"/>
      <c r="HIG52" s="13"/>
      <c r="HIH52" s="14"/>
      <c r="HII52" s="15"/>
      <c r="HIJ52" s="13"/>
      <c r="HIK52" s="9"/>
      <c r="HIL52" s="8"/>
      <c r="HIM52" s="8"/>
      <c r="HIN52" s="13"/>
      <c r="HIO52" s="13"/>
      <c r="HIP52" s="14"/>
      <c r="HIQ52" s="15"/>
      <c r="HIR52" s="13"/>
      <c r="HIS52" s="9"/>
      <c r="HIT52" s="8"/>
      <c r="HIU52" s="8"/>
      <c r="HIV52" s="13"/>
      <c r="HIW52" s="13"/>
      <c r="HIX52" s="14"/>
      <c r="HIY52" s="15"/>
      <c r="HIZ52" s="13"/>
      <c r="HJA52" s="9"/>
      <c r="HJB52" s="8"/>
      <c r="HJC52" s="8"/>
      <c r="HJD52" s="13"/>
      <c r="HJE52" s="13"/>
      <c r="HJF52" s="14"/>
      <c r="HJG52" s="15"/>
      <c r="HJH52" s="13"/>
      <c r="HJI52" s="9"/>
      <c r="HJJ52" s="8"/>
      <c r="HJK52" s="8"/>
      <c r="HJL52" s="13"/>
      <c r="HJM52" s="13"/>
      <c r="HJN52" s="14"/>
      <c r="HJO52" s="15"/>
      <c r="HJP52" s="13"/>
      <c r="HJQ52" s="9"/>
      <c r="HJR52" s="8"/>
      <c r="HJS52" s="8"/>
      <c r="HJT52" s="13"/>
      <c r="HJU52" s="13"/>
      <c r="HJV52" s="14"/>
      <c r="HJW52" s="15"/>
      <c r="HJX52" s="13"/>
      <c r="HJY52" s="9"/>
      <c r="HJZ52" s="8"/>
      <c r="HKA52" s="8"/>
      <c r="HKB52" s="13"/>
      <c r="HKC52" s="13"/>
      <c r="HKD52" s="14"/>
      <c r="HKE52" s="15"/>
      <c r="HKF52" s="13"/>
      <c r="HKG52" s="9"/>
      <c r="HKH52" s="8"/>
      <c r="HKI52" s="8"/>
      <c r="HKJ52" s="13"/>
      <c r="HKK52" s="13"/>
      <c r="HKL52" s="14"/>
      <c r="HKM52" s="15"/>
      <c r="HKN52" s="13"/>
      <c r="HKO52" s="9"/>
      <c r="HKP52" s="8"/>
      <c r="HKQ52" s="8"/>
      <c r="HKR52" s="13"/>
      <c r="HKS52" s="13"/>
      <c r="HKT52" s="14"/>
      <c r="HKU52" s="15"/>
      <c r="HKV52" s="13"/>
      <c r="HKW52" s="9"/>
      <c r="HKX52" s="8"/>
      <c r="HKY52" s="8"/>
      <c r="HKZ52" s="13"/>
      <c r="HLA52" s="13"/>
      <c r="HLB52" s="14"/>
      <c r="HLC52" s="15"/>
      <c r="HLD52" s="13"/>
      <c r="HLE52" s="9"/>
      <c r="HLF52" s="8"/>
      <c r="HLG52" s="8"/>
      <c r="HLH52" s="13"/>
      <c r="HLI52" s="13"/>
      <c r="HLJ52" s="14"/>
      <c r="HLK52" s="15"/>
      <c r="HLL52" s="13"/>
      <c r="HLM52" s="9"/>
      <c r="HLN52" s="8"/>
      <c r="HLO52" s="8"/>
      <c r="HLP52" s="13"/>
      <c r="HLQ52" s="13"/>
      <c r="HLR52" s="14"/>
      <c r="HLS52" s="15"/>
      <c r="HLT52" s="13"/>
      <c r="HLU52" s="9"/>
      <c r="HLV52" s="8"/>
      <c r="HLW52" s="8"/>
      <c r="HLX52" s="13"/>
      <c r="HLY52" s="13"/>
      <c r="HLZ52" s="14"/>
      <c r="HMA52" s="15"/>
      <c r="HMB52" s="13"/>
      <c r="HMC52" s="9"/>
      <c r="HMD52" s="8"/>
      <c r="HME52" s="8"/>
      <c r="HMF52" s="13"/>
      <c r="HMG52" s="13"/>
      <c r="HMH52" s="14"/>
      <c r="HMI52" s="15"/>
      <c r="HMJ52" s="13"/>
      <c r="HMK52" s="9"/>
      <c r="HML52" s="8"/>
      <c r="HMM52" s="8"/>
      <c r="HMN52" s="13"/>
      <c r="HMO52" s="13"/>
      <c r="HMP52" s="14"/>
      <c r="HMQ52" s="15"/>
      <c r="HMR52" s="13"/>
      <c r="HMS52" s="9"/>
      <c r="HMT52" s="8"/>
      <c r="HMU52" s="8"/>
      <c r="HMV52" s="13"/>
      <c r="HMW52" s="13"/>
      <c r="HMX52" s="14"/>
      <c r="HMY52" s="15"/>
      <c r="HMZ52" s="13"/>
      <c r="HNA52" s="9"/>
      <c r="HNB52" s="8"/>
      <c r="HNC52" s="8"/>
      <c r="HND52" s="13"/>
      <c r="HNE52" s="13"/>
      <c r="HNF52" s="14"/>
      <c r="HNG52" s="15"/>
      <c r="HNH52" s="13"/>
      <c r="HNI52" s="9"/>
      <c r="HNJ52" s="8"/>
      <c r="HNK52" s="8"/>
      <c r="HNL52" s="13"/>
      <c r="HNM52" s="13"/>
      <c r="HNN52" s="14"/>
      <c r="HNO52" s="15"/>
      <c r="HNP52" s="13"/>
      <c r="HNQ52" s="9"/>
      <c r="HNR52" s="8"/>
      <c r="HNS52" s="8"/>
      <c r="HNT52" s="13"/>
      <c r="HNU52" s="13"/>
      <c r="HNV52" s="14"/>
      <c r="HNW52" s="15"/>
      <c r="HNX52" s="13"/>
      <c r="HNY52" s="9"/>
      <c r="HNZ52" s="8"/>
      <c r="HOA52" s="8"/>
      <c r="HOB52" s="13"/>
      <c r="HOC52" s="13"/>
      <c r="HOD52" s="14"/>
      <c r="HOE52" s="15"/>
      <c r="HOF52" s="13"/>
      <c r="HOG52" s="9"/>
      <c r="HOH52" s="8"/>
      <c r="HOI52" s="8"/>
      <c r="HOJ52" s="13"/>
      <c r="HOK52" s="13"/>
      <c r="HOL52" s="14"/>
      <c r="HOM52" s="15"/>
      <c r="HON52" s="13"/>
      <c r="HOO52" s="9"/>
      <c r="HOP52" s="8"/>
      <c r="HOQ52" s="8"/>
      <c r="HOR52" s="13"/>
      <c r="HOS52" s="13"/>
      <c r="HOT52" s="14"/>
      <c r="HOU52" s="15"/>
      <c r="HOV52" s="13"/>
      <c r="HOW52" s="9"/>
      <c r="HOX52" s="8"/>
      <c r="HOY52" s="8"/>
      <c r="HOZ52" s="13"/>
      <c r="HPA52" s="13"/>
      <c r="HPB52" s="14"/>
      <c r="HPC52" s="15"/>
      <c r="HPD52" s="13"/>
      <c r="HPE52" s="9"/>
      <c r="HPF52" s="8"/>
      <c r="HPG52" s="8"/>
      <c r="HPH52" s="13"/>
      <c r="HPI52" s="13"/>
      <c r="HPJ52" s="14"/>
      <c r="HPK52" s="15"/>
      <c r="HPL52" s="13"/>
      <c r="HPM52" s="9"/>
      <c r="HPN52" s="8"/>
      <c r="HPO52" s="8"/>
      <c r="HPP52" s="13"/>
      <c r="HPQ52" s="13"/>
      <c r="HPR52" s="14"/>
      <c r="HPS52" s="15"/>
      <c r="HPT52" s="13"/>
      <c r="HPU52" s="9"/>
      <c r="HPV52" s="8"/>
      <c r="HPW52" s="8"/>
      <c r="HPX52" s="13"/>
      <c r="HPY52" s="13"/>
      <c r="HPZ52" s="14"/>
      <c r="HQA52" s="15"/>
      <c r="HQB52" s="13"/>
      <c r="HQC52" s="9"/>
      <c r="HQD52" s="8"/>
      <c r="HQE52" s="8"/>
      <c r="HQF52" s="13"/>
      <c r="HQG52" s="13"/>
      <c r="HQH52" s="14"/>
      <c r="HQI52" s="15"/>
      <c r="HQJ52" s="13"/>
      <c r="HQK52" s="9"/>
      <c r="HQL52" s="8"/>
      <c r="HQM52" s="8"/>
      <c r="HQN52" s="13"/>
      <c r="HQO52" s="13"/>
      <c r="HQP52" s="14"/>
      <c r="HQQ52" s="15"/>
      <c r="HQR52" s="13"/>
      <c r="HQS52" s="9"/>
      <c r="HQT52" s="8"/>
      <c r="HQU52" s="8"/>
      <c r="HQV52" s="13"/>
      <c r="HQW52" s="13"/>
      <c r="HQX52" s="14"/>
      <c r="HQY52" s="15"/>
      <c r="HQZ52" s="13"/>
      <c r="HRA52" s="9"/>
      <c r="HRB52" s="8"/>
      <c r="HRC52" s="8"/>
      <c r="HRD52" s="13"/>
      <c r="HRE52" s="13"/>
      <c r="HRF52" s="14"/>
      <c r="HRG52" s="15"/>
      <c r="HRH52" s="13"/>
      <c r="HRI52" s="9"/>
      <c r="HRJ52" s="8"/>
      <c r="HRK52" s="8"/>
      <c r="HRL52" s="13"/>
      <c r="HRM52" s="13"/>
      <c r="HRN52" s="14"/>
      <c r="HRO52" s="15"/>
      <c r="HRP52" s="13"/>
      <c r="HRQ52" s="9"/>
      <c r="HRR52" s="8"/>
      <c r="HRS52" s="8"/>
      <c r="HRT52" s="13"/>
      <c r="HRU52" s="13"/>
      <c r="HRV52" s="14"/>
      <c r="HRW52" s="15"/>
      <c r="HRX52" s="13"/>
      <c r="HRY52" s="9"/>
      <c r="HRZ52" s="8"/>
      <c r="HSA52" s="8"/>
      <c r="HSB52" s="13"/>
      <c r="HSC52" s="13"/>
      <c r="HSD52" s="14"/>
      <c r="HSE52" s="15"/>
      <c r="HSF52" s="13"/>
      <c r="HSG52" s="9"/>
      <c r="HSH52" s="8"/>
      <c r="HSI52" s="8"/>
      <c r="HSJ52" s="13"/>
      <c r="HSK52" s="13"/>
      <c r="HSL52" s="14"/>
      <c r="HSM52" s="15"/>
      <c r="HSN52" s="13"/>
      <c r="HSO52" s="9"/>
      <c r="HSP52" s="8"/>
      <c r="HSQ52" s="8"/>
      <c r="HSR52" s="13"/>
      <c r="HSS52" s="13"/>
      <c r="HST52" s="14"/>
      <c r="HSU52" s="15"/>
      <c r="HSV52" s="13"/>
      <c r="HSW52" s="9"/>
      <c r="HSX52" s="8"/>
      <c r="HSY52" s="8"/>
      <c r="HSZ52" s="13"/>
      <c r="HTA52" s="13"/>
      <c r="HTB52" s="14"/>
      <c r="HTC52" s="15"/>
      <c r="HTD52" s="13"/>
      <c r="HTE52" s="9"/>
      <c r="HTF52" s="8"/>
      <c r="HTG52" s="8"/>
      <c r="HTH52" s="13"/>
      <c r="HTI52" s="13"/>
      <c r="HTJ52" s="14"/>
      <c r="HTK52" s="15"/>
      <c r="HTL52" s="13"/>
      <c r="HTM52" s="9"/>
      <c r="HTN52" s="8"/>
      <c r="HTO52" s="8"/>
      <c r="HTP52" s="13"/>
      <c r="HTQ52" s="13"/>
      <c r="HTR52" s="14"/>
      <c r="HTS52" s="15"/>
      <c r="HTT52" s="13"/>
      <c r="HTU52" s="9"/>
      <c r="HTV52" s="8"/>
      <c r="HTW52" s="8"/>
      <c r="HTX52" s="13"/>
      <c r="HTY52" s="13"/>
      <c r="HTZ52" s="14"/>
      <c r="HUA52" s="15"/>
      <c r="HUB52" s="13"/>
      <c r="HUC52" s="9"/>
      <c r="HUD52" s="8"/>
      <c r="HUE52" s="8"/>
      <c r="HUF52" s="13"/>
      <c r="HUG52" s="13"/>
      <c r="HUH52" s="14"/>
      <c r="HUI52" s="15"/>
      <c r="HUJ52" s="13"/>
      <c r="HUK52" s="9"/>
      <c r="HUL52" s="8"/>
      <c r="HUM52" s="8"/>
      <c r="HUN52" s="13"/>
      <c r="HUO52" s="13"/>
      <c r="HUP52" s="14"/>
      <c r="HUQ52" s="15"/>
      <c r="HUR52" s="13"/>
      <c r="HUS52" s="9"/>
      <c r="HUT52" s="8"/>
      <c r="HUU52" s="8"/>
      <c r="HUV52" s="13"/>
      <c r="HUW52" s="13"/>
      <c r="HUX52" s="14"/>
      <c r="HUY52" s="15"/>
      <c r="HUZ52" s="13"/>
      <c r="HVA52" s="9"/>
      <c r="HVB52" s="8"/>
      <c r="HVC52" s="8"/>
      <c r="HVD52" s="13"/>
      <c r="HVE52" s="13"/>
      <c r="HVF52" s="14"/>
      <c r="HVG52" s="15"/>
      <c r="HVH52" s="13"/>
      <c r="HVI52" s="9"/>
      <c r="HVJ52" s="8"/>
      <c r="HVK52" s="8"/>
      <c r="HVL52" s="13"/>
      <c r="HVM52" s="13"/>
      <c r="HVN52" s="14"/>
      <c r="HVO52" s="15"/>
      <c r="HVP52" s="13"/>
      <c r="HVQ52" s="9"/>
      <c r="HVR52" s="8"/>
      <c r="HVS52" s="8"/>
      <c r="HVT52" s="13"/>
      <c r="HVU52" s="13"/>
      <c r="HVV52" s="14"/>
      <c r="HVW52" s="15"/>
      <c r="HVX52" s="13"/>
      <c r="HVY52" s="9"/>
      <c r="HVZ52" s="8"/>
      <c r="HWA52" s="8"/>
      <c r="HWB52" s="13"/>
      <c r="HWC52" s="13"/>
      <c r="HWD52" s="14"/>
      <c r="HWE52" s="15"/>
      <c r="HWF52" s="13"/>
      <c r="HWG52" s="9"/>
      <c r="HWH52" s="8"/>
      <c r="HWI52" s="8"/>
      <c r="HWJ52" s="13"/>
      <c r="HWK52" s="13"/>
      <c r="HWL52" s="14"/>
      <c r="HWM52" s="15"/>
      <c r="HWN52" s="13"/>
      <c r="HWO52" s="9"/>
      <c r="HWP52" s="8"/>
      <c r="HWQ52" s="8"/>
      <c r="HWR52" s="13"/>
      <c r="HWS52" s="13"/>
      <c r="HWT52" s="14"/>
      <c r="HWU52" s="15"/>
      <c r="HWV52" s="13"/>
      <c r="HWW52" s="9"/>
      <c r="HWX52" s="8"/>
      <c r="HWY52" s="8"/>
      <c r="HWZ52" s="13"/>
      <c r="HXA52" s="13"/>
      <c r="HXB52" s="14"/>
      <c r="HXC52" s="15"/>
      <c r="HXD52" s="13"/>
      <c r="HXE52" s="9"/>
      <c r="HXF52" s="8"/>
      <c r="HXG52" s="8"/>
      <c r="HXH52" s="13"/>
      <c r="HXI52" s="13"/>
      <c r="HXJ52" s="14"/>
      <c r="HXK52" s="15"/>
      <c r="HXL52" s="13"/>
      <c r="HXM52" s="9"/>
      <c r="HXN52" s="8"/>
      <c r="HXO52" s="8"/>
      <c r="HXP52" s="13"/>
      <c r="HXQ52" s="13"/>
      <c r="HXR52" s="14"/>
      <c r="HXS52" s="15"/>
      <c r="HXT52" s="13"/>
      <c r="HXU52" s="9"/>
      <c r="HXV52" s="8"/>
      <c r="HXW52" s="8"/>
      <c r="HXX52" s="13"/>
      <c r="HXY52" s="13"/>
      <c r="HXZ52" s="14"/>
      <c r="HYA52" s="15"/>
      <c r="HYB52" s="13"/>
      <c r="HYC52" s="9"/>
      <c r="HYD52" s="8"/>
      <c r="HYE52" s="8"/>
      <c r="HYF52" s="13"/>
      <c r="HYG52" s="13"/>
      <c r="HYH52" s="14"/>
      <c r="HYI52" s="15"/>
      <c r="HYJ52" s="13"/>
      <c r="HYK52" s="9"/>
      <c r="HYL52" s="8"/>
      <c r="HYM52" s="8"/>
      <c r="HYN52" s="13"/>
      <c r="HYO52" s="13"/>
      <c r="HYP52" s="14"/>
      <c r="HYQ52" s="15"/>
      <c r="HYR52" s="13"/>
      <c r="HYS52" s="9"/>
      <c r="HYT52" s="8"/>
      <c r="HYU52" s="8"/>
      <c r="HYV52" s="13"/>
      <c r="HYW52" s="13"/>
      <c r="HYX52" s="14"/>
      <c r="HYY52" s="15"/>
      <c r="HYZ52" s="13"/>
      <c r="HZA52" s="9"/>
      <c r="HZB52" s="8"/>
      <c r="HZC52" s="8"/>
      <c r="HZD52" s="13"/>
      <c r="HZE52" s="13"/>
      <c r="HZF52" s="14"/>
      <c r="HZG52" s="15"/>
      <c r="HZH52" s="13"/>
      <c r="HZI52" s="9"/>
      <c r="HZJ52" s="8"/>
      <c r="HZK52" s="8"/>
      <c r="HZL52" s="13"/>
      <c r="HZM52" s="13"/>
      <c r="HZN52" s="14"/>
      <c r="HZO52" s="15"/>
      <c r="HZP52" s="13"/>
      <c r="HZQ52" s="9"/>
      <c r="HZR52" s="8"/>
      <c r="HZS52" s="8"/>
      <c r="HZT52" s="13"/>
      <c r="HZU52" s="13"/>
      <c r="HZV52" s="14"/>
      <c r="HZW52" s="15"/>
      <c r="HZX52" s="13"/>
      <c r="HZY52" s="9"/>
      <c r="HZZ52" s="8"/>
      <c r="IAA52" s="8"/>
      <c r="IAB52" s="13"/>
      <c r="IAC52" s="13"/>
      <c r="IAD52" s="14"/>
      <c r="IAE52" s="15"/>
      <c r="IAF52" s="13"/>
      <c r="IAG52" s="9"/>
      <c r="IAH52" s="8"/>
      <c r="IAI52" s="8"/>
      <c r="IAJ52" s="13"/>
      <c r="IAK52" s="13"/>
      <c r="IAL52" s="14"/>
      <c r="IAM52" s="15"/>
      <c r="IAN52" s="13"/>
      <c r="IAO52" s="9"/>
      <c r="IAP52" s="8"/>
      <c r="IAQ52" s="8"/>
      <c r="IAR52" s="13"/>
      <c r="IAS52" s="13"/>
      <c r="IAT52" s="14"/>
      <c r="IAU52" s="15"/>
      <c r="IAV52" s="13"/>
      <c r="IAW52" s="9"/>
      <c r="IAX52" s="8"/>
      <c r="IAY52" s="8"/>
      <c r="IAZ52" s="13"/>
      <c r="IBA52" s="13"/>
      <c r="IBB52" s="14"/>
      <c r="IBC52" s="15"/>
      <c r="IBD52" s="13"/>
      <c r="IBE52" s="9"/>
      <c r="IBF52" s="8"/>
      <c r="IBG52" s="8"/>
      <c r="IBH52" s="13"/>
      <c r="IBI52" s="13"/>
      <c r="IBJ52" s="14"/>
      <c r="IBK52" s="15"/>
      <c r="IBL52" s="13"/>
      <c r="IBM52" s="9"/>
      <c r="IBN52" s="8"/>
      <c r="IBO52" s="8"/>
      <c r="IBP52" s="13"/>
      <c r="IBQ52" s="13"/>
      <c r="IBR52" s="14"/>
      <c r="IBS52" s="15"/>
      <c r="IBT52" s="13"/>
      <c r="IBU52" s="9"/>
      <c r="IBV52" s="8"/>
      <c r="IBW52" s="8"/>
      <c r="IBX52" s="13"/>
      <c r="IBY52" s="13"/>
      <c r="IBZ52" s="14"/>
      <c r="ICA52" s="15"/>
      <c r="ICB52" s="13"/>
      <c r="ICC52" s="9"/>
      <c r="ICD52" s="8"/>
      <c r="ICE52" s="8"/>
      <c r="ICF52" s="13"/>
      <c r="ICG52" s="13"/>
      <c r="ICH52" s="14"/>
      <c r="ICI52" s="15"/>
      <c r="ICJ52" s="13"/>
      <c r="ICK52" s="9"/>
      <c r="ICL52" s="8"/>
      <c r="ICM52" s="8"/>
      <c r="ICN52" s="13"/>
      <c r="ICO52" s="13"/>
      <c r="ICP52" s="14"/>
      <c r="ICQ52" s="15"/>
      <c r="ICR52" s="13"/>
      <c r="ICS52" s="9"/>
      <c r="ICT52" s="8"/>
      <c r="ICU52" s="8"/>
      <c r="ICV52" s="13"/>
      <c r="ICW52" s="13"/>
      <c r="ICX52" s="14"/>
      <c r="ICY52" s="15"/>
      <c r="ICZ52" s="13"/>
      <c r="IDA52" s="9"/>
      <c r="IDB52" s="8"/>
      <c r="IDC52" s="8"/>
      <c r="IDD52" s="13"/>
      <c r="IDE52" s="13"/>
      <c r="IDF52" s="14"/>
      <c r="IDG52" s="15"/>
      <c r="IDH52" s="13"/>
      <c r="IDI52" s="9"/>
      <c r="IDJ52" s="8"/>
      <c r="IDK52" s="8"/>
      <c r="IDL52" s="13"/>
      <c r="IDM52" s="13"/>
      <c r="IDN52" s="14"/>
      <c r="IDO52" s="15"/>
      <c r="IDP52" s="13"/>
      <c r="IDQ52" s="9"/>
      <c r="IDR52" s="8"/>
      <c r="IDS52" s="8"/>
      <c r="IDT52" s="13"/>
      <c r="IDU52" s="13"/>
      <c r="IDV52" s="14"/>
      <c r="IDW52" s="15"/>
      <c r="IDX52" s="13"/>
      <c r="IDY52" s="9"/>
      <c r="IDZ52" s="8"/>
      <c r="IEA52" s="8"/>
      <c r="IEB52" s="13"/>
      <c r="IEC52" s="13"/>
      <c r="IED52" s="14"/>
      <c r="IEE52" s="15"/>
      <c r="IEF52" s="13"/>
      <c r="IEG52" s="9"/>
      <c r="IEH52" s="8"/>
      <c r="IEI52" s="8"/>
      <c r="IEJ52" s="13"/>
      <c r="IEK52" s="13"/>
      <c r="IEL52" s="14"/>
      <c r="IEM52" s="15"/>
      <c r="IEN52" s="13"/>
      <c r="IEO52" s="9"/>
      <c r="IEP52" s="8"/>
      <c r="IEQ52" s="8"/>
      <c r="IER52" s="13"/>
      <c r="IES52" s="13"/>
      <c r="IET52" s="14"/>
      <c r="IEU52" s="15"/>
      <c r="IEV52" s="13"/>
      <c r="IEW52" s="9"/>
      <c r="IEX52" s="8"/>
      <c r="IEY52" s="8"/>
      <c r="IEZ52" s="13"/>
      <c r="IFA52" s="13"/>
      <c r="IFB52" s="14"/>
      <c r="IFC52" s="15"/>
      <c r="IFD52" s="13"/>
      <c r="IFE52" s="9"/>
      <c r="IFF52" s="8"/>
      <c r="IFG52" s="8"/>
      <c r="IFH52" s="13"/>
      <c r="IFI52" s="13"/>
      <c r="IFJ52" s="14"/>
      <c r="IFK52" s="15"/>
      <c r="IFL52" s="13"/>
      <c r="IFM52" s="9"/>
      <c r="IFN52" s="8"/>
      <c r="IFO52" s="8"/>
      <c r="IFP52" s="13"/>
      <c r="IFQ52" s="13"/>
      <c r="IFR52" s="14"/>
      <c r="IFS52" s="15"/>
      <c r="IFT52" s="13"/>
      <c r="IFU52" s="9"/>
      <c r="IFV52" s="8"/>
      <c r="IFW52" s="8"/>
      <c r="IFX52" s="13"/>
      <c r="IFY52" s="13"/>
      <c r="IFZ52" s="14"/>
      <c r="IGA52" s="15"/>
      <c r="IGB52" s="13"/>
      <c r="IGC52" s="9"/>
      <c r="IGD52" s="8"/>
      <c r="IGE52" s="8"/>
      <c r="IGF52" s="13"/>
      <c r="IGG52" s="13"/>
      <c r="IGH52" s="14"/>
      <c r="IGI52" s="15"/>
      <c r="IGJ52" s="13"/>
      <c r="IGK52" s="9"/>
      <c r="IGL52" s="8"/>
      <c r="IGM52" s="8"/>
      <c r="IGN52" s="13"/>
      <c r="IGO52" s="13"/>
      <c r="IGP52" s="14"/>
      <c r="IGQ52" s="15"/>
      <c r="IGR52" s="13"/>
      <c r="IGS52" s="9"/>
      <c r="IGT52" s="8"/>
      <c r="IGU52" s="8"/>
      <c r="IGV52" s="13"/>
      <c r="IGW52" s="13"/>
      <c r="IGX52" s="14"/>
      <c r="IGY52" s="15"/>
      <c r="IGZ52" s="13"/>
      <c r="IHA52" s="9"/>
      <c r="IHB52" s="8"/>
      <c r="IHC52" s="8"/>
      <c r="IHD52" s="13"/>
      <c r="IHE52" s="13"/>
      <c r="IHF52" s="14"/>
      <c r="IHG52" s="15"/>
      <c r="IHH52" s="13"/>
      <c r="IHI52" s="9"/>
      <c r="IHJ52" s="8"/>
      <c r="IHK52" s="8"/>
      <c r="IHL52" s="13"/>
      <c r="IHM52" s="13"/>
      <c r="IHN52" s="14"/>
      <c r="IHO52" s="15"/>
      <c r="IHP52" s="13"/>
      <c r="IHQ52" s="9"/>
      <c r="IHR52" s="8"/>
      <c r="IHS52" s="8"/>
      <c r="IHT52" s="13"/>
      <c r="IHU52" s="13"/>
      <c r="IHV52" s="14"/>
      <c r="IHW52" s="15"/>
      <c r="IHX52" s="13"/>
      <c r="IHY52" s="9"/>
      <c r="IHZ52" s="8"/>
      <c r="IIA52" s="8"/>
      <c r="IIB52" s="13"/>
      <c r="IIC52" s="13"/>
      <c r="IID52" s="14"/>
      <c r="IIE52" s="15"/>
      <c r="IIF52" s="13"/>
      <c r="IIG52" s="9"/>
      <c r="IIH52" s="8"/>
      <c r="III52" s="8"/>
      <c r="IIJ52" s="13"/>
      <c r="IIK52" s="13"/>
      <c r="IIL52" s="14"/>
      <c r="IIM52" s="15"/>
      <c r="IIN52" s="13"/>
      <c r="IIO52" s="9"/>
      <c r="IIP52" s="8"/>
      <c r="IIQ52" s="8"/>
      <c r="IIR52" s="13"/>
      <c r="IIS52" s="13"/>
      <c r="IIT52" s="14"/>
      <c r="IIU52" s="15"/>
      <c r="IIV52" s="13"/>
      <c r="IIW52" s="9"/>
      <c r="IIX52" s="8"/>
      <c r="IIY52" s="8"/>
      <c r="IIZ52" s="13"/>
      <c r="IJA52" s="13"/>
      <c r="IJB52" s="14"/>
      <c r="IJC52" s="15"/>
      <c r="IJD52" s="13"/>
      <c r="IJE52" s="9"/>
      <c r="IJF52" s="8"/>
      <c r="IJG52" s="8"/>
      <c r="IJH52" s="13"/>
      <c r="IJI52" s="13"/>
      <c r="IJJ52" s="14"/>
      <c r="IJK52" s="15"/>
      <c r="IJL52" s="13"/>
      <c r="IJM52" s="9"/>
      <c r="IJN52" s="8"/>
      <c r="IJO52" s="8"/>
      <c r="IJP52" s="13"/>
      <c r="IJQ52" s="13"/>
      <c r="IJR52" s="14"/>
      <c r="IJS52" s="15"/>
      <c r="IJT52" s="13"/>
      <c r="IJU52" s="9"/>
      <c r="IJV52" s="8"/>
      <c r="IJW52" s="8"/>
      <c r="IJX52" s="13"/>
      <c r="IJY52" s="13"/>
      <c r="IJZ52" s="14"/>
      <c r="IKA52" s="15"/>
      <c r="IKB52" s="13"/>
      <c r="IKC52" s="9"/>
      <c r="IKD52" s="8"/>
      <c r="IKE52" s="8"/>
      <c r="IKF52" s="13"/>
      <c r="IKG52" s="13"/>
      <c r="IKH52" s="14"/>
      <c r="IKI52" s="15"/>
      <c r="IKJ52" s="13"/>
      <c r="IKK52" s="9"/>
      <c r="IKL52" s="8"/>
      <c r="IKM52" s="8"/>
      <c r="IKN52" s="13"/>
      <c r="IKO52" s="13"/>
      <c r="IKP52" s="14"/>
      <c r="IKQ52" s="15"/>
      <c r="IKR52" s="13"/>
      <c r="IKS52" s="9"/>
      <c r="IKT52" s="8"/>
      <c r="IKU52" s="8"/>
      <c r="IKV52" s="13"/>
      <c r="IKW52" s="13"/>
      <c r="IKX52" s="14"/>
      <c r="IKY52" s="15"/>
      <c r="IKZ52" s="13"/>
      <c r="ILA52" s="9"/>
      <c r="ILB52" s="8"/>
      <c r="ILC52" s="8"/>
      <c r="ILD52" s="13"/>
      <c r="ILE52" s="13"/>
      <c r="ILF52" s="14"/>
      <c r="ILG52" s="15"/>
      <c r="ILH52" s="13"/>
      <c r="ILI52" s="9"/>
      <c r="ILJ52" s="8"/>
      <c r="ILK52" s="8"/>
      <c r="ILL52" s="13"/>
      <c r="ILM52" s="13"/>
      <c r="ILN52" s="14"/>
      <c r="ILO52" s="15"/>
      <c r="ILP52" s="13"/>
      <c r="ILQ52" s="9"/>
      <c r="ILR52" s="8"/>
      <c r="ILS52" s="8"/>
      <c r="ILT52" s="13"/>
      <c r="ILU52" s="13"/>
      <c r="ILV52" s="14"/>
      <c r="ILW52" s="15"/>
      <c r="ILX52" s="13"/>
      <c r="ILY52" s="9"/>
      <c r="ILZ52" s="8"/>
      <c r="IMA52" s="8"/>
      <c r="IMB52" s="13"/>
      <c r="IMC52" s="13"/>
      <c r="IMD52" s="14"/>
      <c r="IME52" s="15"/>
      <c r="IMF52" s="13"/>
      <c r="IMG52" s="9"/>
      <c r="IMH52" s="8"/>
      <c r="IMI52" s="8"/>
      <c r="IMJ52" s="13"/>
      <c r="IMK52" s="13"/>
      <c r="IML52" s="14"/>
      <c r="IMM52" s="15"/>
      <c r="IMN52" s="13"/>
      <c r="IMO52" s="9"/>
      <c r="IMP52" s="8"/>
      <c r="IMQ52" s="8"/>
      <c r="IMR52" s="13"/>
      <c r="IMS52" s="13"/>
      <c r="IMT52" s="14"/>
      <c r="IMU52" s="15"/>
      <c r="IMV52" s="13"/>
      <c r="IMW52" s="9"/>
      <c r="IMX52" s="8"/>
      <c r="IMY52" s="8"/>
      <c r="IMZ52" s="13"/>
      <c r="INA52" s="13"/>
      <c r="INB52" s="14"/>
      <c r="INC52" s="15"/>
      <c r="IND52" s="13"/>
      <c r="INE52" s="9"/>
      <c r="INF52" s="8"/>
      <c r="ING52" s="8"/>
      <c r="INH52" s="13"/>
      <c r="INI52" s="13"/>
      <c r="INJ52" s="14"/>
      <c r="INK52" s="15"/>
      <c r="INL52" s="13"/>
      <c r="INM52" s="9"/>
      <c r="INN52" s="8"/>
      <c r="INO52" s="8"/>
      <c r="INP52" s="13"/>
      <c r="INQ52" s="13"/>
      <c r="INR52" s="14"/>
      <c r="INS52" s="15"/>
      <c r="INT52" s="13"/>
      <c r="INU52" s="9"/>
      <c r="INV52" s="8"/>
      <c r="INW52" s="8"/>
      <c r="INX52" s="13"/>
      <c r="INY52" s="13"/>
      <c r="INZ52" s="14"/>
      <c r="IOA52" s="15"/>
      <c r="IOB52" s="13"/>
      <c r="IOC52" s="9"/>
      <c r="IOD52" s="8"/>
      <c r="IOE52" s="8"/>
      <c r="IOF52" s="13"/>
      <c r="IOG52" s="13"/>
      <c r="IOH52" s="14"/>
      <c r="IOI52" s="15"/>
      <c r="IOJ52" s="13"/>
      <c r="IOK52" s="9"/>
      <c r="IOL52" s="8"/>
      <c r="IOM52" s="8"/>
      <c r="ION52" s="13"/>
      <c r="IOO52" s="13"/>
      <c r="IOP52" s="14"/>
      <c r="IOQ52" s="15"/>
      <c r="IOR52" s="13"/>
      <c r="IOS52" s="9"/>
      <c r="IOT52" s="8"/>
      <c r="IOU52" s="8"/>
      <c r="IOV52" s="13"/>
      <c r="IOW52" s="13"/>
      <c r="IOX52" s="14"/>
      <c r="IOY52" s="15"/>
      <c r="IOZ52" s="13"/>
      <c r="IPA52" s="9"/>
      <c r="IPB52" s="8"/>
      <c r="IPC52" s="8"/>
      <c r="IPD52" s="13"/>
      <c r="IPE52" s="13"/>
      <c r="IPF52" s="14"/>
      <c r="IPG52" s="15"/>
      <c r="IPH52" s="13"/>
      <c r="IPI52" s="9"/>
      <c r="IPJ52" s="8"/>
      <c r="IPK52" s="8"/>
      <c r="IPL52" s="13"/>
      <c r="IPM52" s="13"/>
      <c r="IPN52" s="14"/>
      <c r="IPO52" s="15"/>
      <c r="IPP52" s="13"/>
      <c r="IPQ52" s="9"/>
      <c r="IPR52" s="8"/>
      <c r="IPS52" s="8"/>
      <c r="IPT52" s="13"/>
      <c r="IPU52" s="13"/>
      <c r="IPV52" s="14"/>
      <c r="IPW52" s="15"/>
      <c r="IPX52" s="13"/>
      <c r="IPY52" s="9"/>
      <c r="IPZ52" s="8"/>
      <c r="IQA52" s="8"/>
      <c r="IQB52" s="13"/>
      <c r="IQC52" s="13"/>
      <c r="IQD52" s="14"/>
      <c r="IQE52" s="15"/>
      <c r="IQF52" s="13"/>
      <c r="IQG52" s="9"/>
      <c r="IQH52" s="8"/>
      <c r="IQI52" s="8"/>
      <c r="IQJ52" s="13"/>
      <c r="IQK52" s="13"/>
      <c r="IQL52" s="14"/>
      <c r="IQM52" s="15"/>
      <c r="IQN52" s="13"/>
      <c r="IQO52" s="9"/>
      <c r="IQP52" s="8"/>
      <c r="IQQ52" s="8"/>
      <c r="IQR52" s="13"/>
      <c r="IQS52" s="13"/>
      <c r="IQT52" s="14"/>
      <c r="IQU52" s="15"/>
      <c r="IQV52" s="13"/>
      <c r="IQW52" s="9"/>
      <c r="IQX52" s="8"/>
      <c r="IQY52" s="8"/>
      <c r="IQZ52" s="13"/>
      <c r="IRA52" s="13"/>
      <c r="IRB52" s="14"/>
      <c r="IRC52" s="15"/>
      <c r="IRD52" s="13"/>
      <c r="IRE52" s="9"/>
      <c r="IRF52" s="8"/>
      <c r="IRG52" s="8"/>
      <c r="IRH52" s="13"/>
      <c r="IRI52" s="13"/>
      <c r="IRJ52" s="14"/>
      <c r="IRK52" s="15"/>
      <c r="IRL52" s="13"/>
      <c r="IRM52" s="9"/>
      <c r="IRN52" s="8"/>
      <c r="IRO52" s="8"/>
      <c r="IRP52" s="13"/>
      <c r="IRQ52" s="13"/>
      <c r="IRR52" s="14"/>
      <c r="IRS52" s="15"/>
      <c r="IRT52" s="13"/>
      <c r="IRU52" s="9"/>
      <c r="IRV52" s="8"/>
      <c r="IRW52" s="8"/>
      <c r="IRX52" s="13"/>
      <c r="IRY52" s="13"/>
      <c r="IRZ52" s="14"/>
      <c r="ISA52" s="15"/>
      <c r="ISB52" s="13"/>
      <c r="ISC52" s="9"/>
      <c r="ISD52" s="8"/>
      <c r="ISE52" s="8"/>
      <c r="ISF52" s="13"/>
      <c r="ISG52" s="13"/>
      <c r="ISH52" s="14"/>
      <c r="ISI52" s="15"/>
      <c r="ISJ52" s="13"/>
      <c r="ISK52" s="9"/>
      <c r="ISL52" s="8"/>
      <c r="ISM52" s="8"/>
      <c r="ISN52" s="13"/>
      <c r="ISO52" s="13"/>
      <c r="ISP52" s="14"/>
      <c r="ISQ52" s="15"/>
      <c r="ISR52" s="13"/>
      <c r="ISS52" s="9"/>
      <c r="IST52" s="8"/>
      <c r="ISU52" s="8"/>
      <c r="ISV52" s="13"/>
      <c r="ISW52" s="13"/>
      <c r="ISX52" s="14"/>
      <c r="ISY52" s="15"/>
      <c r="ISZ52" s="13"/>
      <c r="ITA52" s="9"/>
      <c r="ITB52" s="8"/>
      <c r="ITC52" s="8"/>
      <c r="ITD52" s="13"/>
      <c r="ITE52" s="13"/>
      <c r="ITF52" s="14"/>
      <c r="ITG52" s="15"/>
      <c r="ITH52" s="13"/>
      <c r="ITI52" s="9"/>
      <c r="ITJ52" s="8"/>
      <c r="ITK52" s="8"/>
      <c r="ITL52" s="13"/>
      <c r="ITM52" s="13"/>
      <c r="ITN52" s="14"/>
      <c r="ITO52" s="15"/>
      <c r="ITP52" s="13"/>
      <c r="ITQ52" s="9"/>
      <c r="ITR52" s="8"/>
      <c r="ITS52" s="8"/>
      <c r="ITT52" s="13"/>
      <c r="ITU52" s="13"/>
      <c r="ITV52" s="14"/>
      <c r="ITW52" s="15"/>
      <c r="ITX52" s="13"/>
      <c r="ITY52" s="9"/>
      <c r="ITZ52" s="8"/>
      <c r="IUA52" s="8"/>
      <c r="IUB52" s="13"/>
      <c r="IUC52" s="13"/>
      <c r="IUD52" s="14"/>
      <c r="IUE52" s="15"/>
      <c r="IUF52" s="13"/>
      <c r="IUG52" s="9"/>
      <c r="IUH52" s="8"/>
      <c r="IUI52" s="8"/>
      <c r="IUJ52" s="13"/>
      <c r="IUK52" s="13"/>
      <c r="IUL52" s="14"/>
      <c r="IUM52" s="15"/>
      <c r="IUN52" s="13"/>
      <c r="IUO52" s="9"/>
      <c r="IUP52" s="8"/>
      <c r="IUQ52" s="8"/>
      <c r="IUR52" s="13"/>
      <c r="IUS52" s="13"/>
      <c r="IUT52" s="14"/>
      <c r="IUU52" s="15"/>
      <c r="IUV52" s="13"/>
      <c r="IUW52" s="9"/>
      <c r="IUX52" s="8"/>
      <c r="IUY52" s="8"/>
      <c r="IUZ52" s="13"/>
      <c r="IVA52" s="13"/>
      <c r="IVB52" s="14"/>
      <c r="IVC52" s="15"/>
      <c r="IVD52" s="13"/>
      <c r="IVE52" s="9"/>
      <c r="IVF52" s="8"/>
      <c r="IVG52" s="8"/>
      <c r="IVH52" s="13"/>
      <c r="IVI52" s="13"/>
      <c r="IVJ52" s="14"/>
      <c r="IVK52" s="15"/>
      <c r="IVL52" s="13"/>
      <c r="IVM52" s="9"/>
      <c r="IVN52" s="8"/>
      <c r="IVO52" s="8"/>
      <c r="IVP52" s="13"/>
      <c r="IVQ52" s="13"/>
      <c r="IVR52" s="14"/>
      <c r="IVS52" s="15"/>
      <c r="IVT52" s="13"/>
      <c r="IVU52" s="9"/>
      <c r="IVV52" s="8"/>
      <c r="IVW52" s="8"/>
      <c r="IVX52" s="13"/>
      <c r="IVY52" s="13"/>
      <c r="IVZ52" s="14"/>
      <c r="IWA52" s="15"/>
      <c r="IWB52" s="13"/>
      <c r="IWC52" s="9"/>
      <c r="IWD52" s="8"/>
      <c r="IWE52" s="8"/>
      <c r="IWF52" s="13"/>
      <c r="IWG52" s="13"/>
      <c r="IWH52" s="14"/>
      <c r="IWI52" s="15"/>
      <c r="IWJ52" s="13"/>
      <c r="IWK52" s="9"/>
      <c r="IWL52" s="8"/>
      <c r="IWM52" s="8"/>
      <c r="IWN52" s="13"/>
      <c r="IWO52" s="13"/>
      <c r="IWP52" s="14"/>
      <c r="IWQ52" s="15"/>
      <c r="IWR52" s="13"/>
      <c r="IWS52" s="9"/>
      <c r="IWT52" s="8"/>
      <c r="IWU52" s="8"/>
      <c r="IWV52" s="13"/>
      <c r="IWW52" s="13"/>
      <c r="IWX52" s="14"/>
      <c r="IWY52" s="15"/>
      <c r="IWZ52" s="13"/>
      <c r="IXA52" s="9"/>
      <c r="IXB52" s="8"/>
      <c r="IXC52" s="8"/>
      <c r="IXD52" s="13"/>
      <c r="IXE52" s="13"/>
      <c r="IXF52" s="14"/>
      <c r="IXG52" s="15"/>
      <c r="IXH52" s="13"/>
      <c r="IXI52" s="9"/>
      <c r="IXJ52" s="8"/>
      <c r="IXK52" s="8"/>
      <c r="IXL52" s="13"/>
      <c r="IXM52" s="13"/>
      <c r="IXN52" s="14"/>
      <c r="IXO52" s="15"/>
      <c r="IXP52" s="13"/>
      <c r="IXQ52" s="9"/>
      <c r="IXR52" s="8"/>
      <c r="IXS52" s="8"/>
      <c r="IXT52" s="13"/>
      <c r="IXU52" s="13"/>
      <c r="IXV52" s="14"/>
      <c r="IXW52" s="15"/>
      <c r="IXX52" s="13"/>
      <c r="IXY52" s="9"/>
      <c r="IXZ52" s="8"/>
      <c r="IYA52" s="8"/>
      <c r="IYB52" s="13"/>
      <c r="IYC52" s="13"/>
      <c r="IYD52" s="14"/>
      <c r="IYE52" s="15"/>
      <c r="IYF52" s="13"/>
      <c r="IYG52" s="9"/>
      <c r="IYH52" s="8"/>
      <c r="IYI52" s="8"/>
      <c r="IYJ52" s="13"/>
      <c r="IYK52" s="13"/>
      <c r="IYL52" s="14"/>
      <c r="IYM52" s="15"/>
      <c r="IYN52" s="13"/>
      <c r="IYO52" s="9"/>
      <c r="IYP52" s="8"/>
      <c r="IYQ52" s="8"/>
      <c r="IYR52" s="13"/>
      <c r="IYS52" s="13"/>
      <c r="IYT52" s="14"/>
      <c r="IYU52" s="15"/>
      <c r="IYV52" s="13"/>
      <c r="IYW52" s="9"/>
      <c r="IYX52" s="8"/>
      <c r="IYY52" s="8"/>
      <c r="IYZ52" s="13"/>
      <c r="IZA52" s="13"/>
      <c r="IZB52" s="14"/>
      <c r="IZC52" s="15"/>
      <c r="IZD52" s="13"/>
      <c r="IZE52" s="9"/>
      <c r="IZF52" s="8"/>
      <c r="IZG52" s="8"/>
      <c r="IZH52" s="13"/>
      <c r="IZI52" s="13"/>
      <c r="IZJ52" s="14"/>
      <c r="IZK52" s="15"/>
      <c r="IZL52" s="13"/>
      <c r="IZM52" s="9"/>
      <c r="IZN52" s="8"/>
      <c r="IZO52" s="8"/>
      <c r="IZP52" s="13"/>
      <c r="IZQ52" s="13"/>
      <c r="IZR52" s="14"/>
      <c r="IZS52" s="15"/>
      <c r="IZT52" s="13"/>
      <c r="IZU52" s="9"/>
      <c r="IZV52" s="8"/>
      <c r="IZW52" s="8"/>
      <c r="IZX52" s="13"/>
      <c r="IZY52" s="13"/>
      <c r="IZZ52" s="14"/>
      <c r="JAA52" s="15"/>
      <c r="JAB52" s="13"/>
      <c r="JAC52" s="9"/>
      <c r="JAD52" s="8"/>
      <c r="JAE52" s="8"/>
      <c r="JAF52" s="13"/>
      <c r="JAG52" s="13"/>
      <c r="JAH52" s="14"/>
      <c r="JAI52" s="15"/>
      <c r="JAJ52" s="13"/>
      <c r="JAK52" s="9"/>
      <c r="JAL52" s="8"/>
      <c r="JAM52" s="8"/>
      <c r="JAN52" s="13"/>
      <c r="JAO52" s="13"/>
      <c r="JAP52" s="14"/>
      <c r="JAQ52" s="15"/>
      <c r="JAR52" s="13"/>
      <c r="JAS52" s="9"/>
      <c r="JAT52" s="8"/>
      <c r="JAU52" s="8"/>
      <c r="JAV52" s="13"/>
      <c r="JAW52" s="13"/>
      <c r="JAX52" s="14"/>
      <c r="JAY52" s="15"/>
      <c r="JAZ52" s="13"/>
      <c r="JBA52" s="9"/>
      <c r="JBB52" s="8"/>
      <c r="JBC52" s="8"/>
      <c r="JBD52" s="13"/>
      <c r="JBE52" s="13"/>
      <c r="JBF52" s="14"/>
      <c r="JBG52" s="15"/>
      <c r="JBH52" s="13"/>
      <c r="JBI52" s="9"/>
      <c r="JBJ52" s="8"/>
      <c r="JBK52" s="8"/>
      <c r="JBL52" s="13"/>
      <c r="JBM52" s="13"/>
      <c r="JBN52" s="14"/>
      <c r="JBO52" s="15"/>
      <c r="JBP52" s="13"/>
      <c r="JBQ52" s="9"/>
      <c r="JBR52" s="8"/>
      <c r="JBS52" s="8"/>
      <c r="JBT52" s="13"/>
      <c r="JBU52" s="13"/>
      <c r="JBV52" s="14"/>
      <c r="JBW52" s="15"/>
      <c r="JBX52" s="13"/>
      <c r="JBY52" s="9"/>
      <c r="JBZ52" s="8"/>
      <c r="JCA52" s="8"/>
      <c r="JCB52" s="13"/>
      <c r="JCC52" s="13"/>
      <c r="JCD52" s="14"/>
      <c r="JCE52" s="15"/>
      <c r="JCF52" s="13"/>
      <c r="JCG52" s="9"/>
      <c r="JCH52" s="8"/>
      <c r="JCI52" s="8"/>
      <c r="JCJ52" s="13"/>
      <c r="JCK52" s="13"/>
      <c r="JCL52" s="14"/>
      <c r="JCM52" s="15"/>
      <c r="JCN52" s="13"/>
      <c r="JCO52" s="9"/>
      <c r="JCP52" s="8"/>
      <c r="JCQ52" s="8"/>
      <c r="JCR52" s="13"/>
      <c r="JCS52" s="13"/>
      <c r="JCT52" s="14"/>
      <c r="JCU52" s="15"/>
      <c r="JCV52" s="13"/>
      <c r="JCW52" s="9"/>
      <c r="JCX52" s="8"/>
      <c r="JCY52" s="8"/>
      <c r="JCZ52" s="13"/>
      <c r="JDA52" s="13"/>
      <c r="JDB52" s="14"/>
      <c r="JDC52" s="15"/>
      <c r="JDD52" s="13"/>
      <c r="JDE52" s="9"/>
      <c r="JDF52" s="8"/>
      <c r="JDG52" s="8"/>
      <c r="JDH52" s="13"/>
      <c r="JDI52" s="13"/>
      <c r="JDJ52" s="14"/>
      <c r="JDK52" s="15"/>
      <c r="JDL52" s="13"/>
      <c r="JDM52" s="9"/>
      <c r="JDN52" s="8"/>
      <c r="JDO52" s="8"/>
      <c r="JDP52" s="13"/>
      <c r="JDQ52" s="13"/>
      <c r="JDR52" s="14"/>
      <c r="JDS52" s="15"/>
      <c r="JDT52" s="13"/>
      <c r="JDU52" s="9"/>
      <c r="JDV52" s="8"/>
      <c r="JDW52" s="8"/>
      <c r="JDX52" s="13"/>
      <c r="JDY52" s="13"/>
      <c r="JDZ52" s="14"/>
      <c r="JEA52" s="15"/>
      <c r="JEB52" s="13"/>
      <c r="JEC52" s="9"/>
      <c r="JED52" s="8"/>
      <c r="JEE52" s="8"/>
      <c r="JEF52" s="13"/>
      <c r="JEG52" s="13"/>
      <c r="JEH52" s="14"/>
      <c r="JEI52" s="15"/>
      <c r="JEJ52" s="13"/>
      <c r="JEK52" s="9"/>
      <c r="JEL52" s="8"/>
      <c r="JEM52" s="8"/>
      <c r="JEN52" s="13"/>
      <c r="JEO52" s="13"/>
      <c r="JEP52" s="14"/>
      <c r="JEQ52" s="15"/>
      <c r="JER52" s="13"/>
      <c r="JES52" s="9"/>
      <c r="JET52" s="8"/>
      <c r="JEU52" s="8"/>
      <c r="JEV52" s="13"/>
      <c r="JEW52" s="13"/>
      <c r="JEX52" s="14"/>
      <c r="JEY52" s="15"/>
      <c r="JEZ52" s="13"/>
      <c r="JFA52" s="9"/>
      <c r="JFB52" s="8"/>
      <c r="JFC52" s="8"/>
      <c r="JFD52" s="13"/>
      <c r="JFE52" s="13"/>
      <c r="JFF52" s="14"/>
      <c r="JFG52" s="15"/>
      <c r="JFH52" s="13"/>
      <c r="JFI52" s="9"/>
      <c r="JFJ52" s="8"/>
      <c r="JFK52" s="8"/>
      <c r="JFL52" s="13"/>
      <c r="JFM52" s="13"/>
      <c r="JFN52" s="14"/>
      <c r="JFO52" s="15"/>
      <c r="JFP52" s="13"/>
      <c r="JFQ52" s="9"/>
      <c r="JFR52" s="8"/>
      <c r="JFS52" s="8"/>
      <c r="JFT52" s="13"/>
      <c r="JFU52" s="13"/>
      <c r="JFV52" s="14"/>
      <c r="JFW52" s="15"/>
      <c r="JFX52" s="13"/>
      <c r="JFY52" s="9"/>
      <c r="JFZ52" s="8"/>
      <c r="JGA52" s="8"/>
      <c r="JGB52" s="13"/>
      <c r="JGC52" s="13"/>
      <c r="JGD52" s="14"/>
      <c r="JGE52" s="15"/>
      <c r="JGF52" s="13"/>
      <c r="JGG52" s="9"/>
      <c r="JGH52" s="8"/>
      <c r="JGI52" s="8"/>
      <c r="JGJ52" s="13"/>
      <c r="JGK52" s="13"/>
      <c r="JGL52" s="14"/>
      <c r="JGM52" s="15"/>
      <c r="JGN52" s="13"/>
      <c r="JGO52" s="9"/>
      <c r="JGP52" s="8"/>
      <c r="JGQ52" s="8"/>
      <c r="JGR52" s="13"/>
      <c r="JGS52" s="13"/>
      <c r="JGT52" s="14"/>
      <c r="JGU52" s="15"/>
      <c r="JGV52" s="13"/>
      <c r="JGW52" s="9"/>
      <c r="JGX52" s="8"/>
      <c r="JGY52" s="8"/>
      <c r="JGZ52" s="13"/>
      <c r="JHA52" s="13"/>
      <c r="JHB52" s="14"/>
      <c r="JHC52" s="15"/>
      <c r="JHD52" s="13"/>
      <c r="JHE52" s="9"/>
      <c r="JHF52" s="8"/>
      <c r="JHG52" s="8"/>
      <c r="JHH52" s="13"/>
      <c r="JHI52" s="13"/>
      <c r="JHJ52" s="14"/>
      <c r="JHK52" s="15"/>
      <c r="JHL52" s="13"/>
      <c r="JHM52" s="9"/>
      <c r="JHN52" s="8"/>
      <c r="JHO52" s="8"/>
      <c r="JHP52" s="13"/>
      <c r="JHQ52" s="13"/>
      <c r="JHR52" s="14"/>
      <c r="JHS52" s="15"/>
      <c r="JHT52" s="13"/>
      <c r="JHU52" s="9"/>
      <c r="JHV52" s="8"/>
      <c r="JHW52" s="8"/>
      <c r="JHX52" s="13"/>
      <c r="JHY52" s="13"/>
      <c r="JHZ52" s="14"/>
      <c r="JIA52" s="15"/>
      <c r="JIB52" s="13"/>
      <c r="JIC52" s="9"/>
      <c r="JID52" s="8"/>
      <c r="JIE52" s="8"/>
      <c r="JIF52" s="13"/>
      <c r="JIG52" s="13"/>
      <c r="JIH52" s="14"/>
      <c r="JII52" s="15"/>
      <c r="JIJ52" s="13"/>
      <c r="JIK52" s="9"/>
      <c r="JIL52" s="8"/>
      <c r="JIM52" s="8"/>
      <c r="JIN52" s="13"/>
      <c r="JIO52" s="13"/>
      <c r="JIP52" s="14"/>
      <c r="JIQ52" s="15"/>
      <c r="JIR52" s="13"/>
      <c r="JIS52" s="9"/>
      <c r="JIT52" s="8"/>
      <c r="JIU52" s="8"/>
      <c r="JIV52" s="13"/>
      <c r="JIW52" s="13"/>
      <c r="JIX52" s="14"/>
      <c r="JIY52" s="15"/>
      <c r="JIZ52" s="13"/>
      <c r="JJA52" s="9"/>
      <c r="JJB52" s="8"/>
      <c r="JJC52" s="8"/>
      <c r="JJD52" s="13"/>
      <c r="JJE52" s="13"/>
      <c r="JJF52" s="14"/>
      <c r="JJG52" s="15"/>
      <c r="JJH52" s="13"/>
      <c r="JJI52" s="9"/>
      <c r="JJJ52" s="8"/>
      <c r="JJK52" s="8"/>
      <c r="JJL52" s="13"/>
      <c r="JJM52" s="13"/>
      <c r="JJN52" s="14"/>
      <c r="JJO52" s="15"/>
      <c r="JJP52" s="13"/>
      <c r="JJQ52" s="9"/>
      <c r="JJR52" s="8"/>
      <c r="JJS52" s="8"/>
      <c r="JJT52" s="13"/>
      <c r="JJU52" s="13"/>
      <c r="JJV52" s="14"/>
      <c r="JJW52" s="15"/>
      <c r="JJX52" s="13"/>
      <c r="JJY52" s="9"/>
      <c r="JJZ52" s="8"/>
      <c r="JKA52" s="8"/>
      <c r="JKB52" s="13"/>
      <c r="JKC52" s="13"/>
      <c r="JKD52" s="14"/>
      <c r="JKE52" s="15"/>
      <c r="JKF52" s="13"/>
      <c r="JKG52" s="9"/>
      <c r="JKH52" s="8"/>
      <c r="JKI52" s="8"/>
      <c r="JKJ52" s="13"/>
      <c r="JKK52" s="13"/>
      <c r="JKL52" s="14"/>
      <c r="JKM52" s="15"/>
      <c r="JKN52" s="13"/>
      <c r="JKO52" s="9"/>
      <c r="JKP52" s="8"/>
      <c r="JKQ52" s="8"/>
      <c r="JKR52" s="13"/>
      <c r="JKS52" s="13"/>
      <c r="JKT52" s="14"/>
      <c r="JKU52" s="15"/>
      <c r="JKV52" s="13"/>
      <c r="JKW52" s="9"/>
      <c r="JKX52" s="8"/>
      <c r="JKY52" s="8"/>
      <c r="JKZ52" s="13"/>
      <c r="JLA52" s="13"/>
      <c r="JLB52" s="14"/>
      <c r="JLC52" s="15"/>
      <c r="JLD52" s="13"/>
      <c r="JLE52" s="9"/>
      <c r="JLF52" s="8"/>
      <c r="JLG52" s="8"/>
      <c r="JLH52" s="13"/>
      <c r="JLI52" s="13"/>
      <c r="JLJ52" s="14"/>
      <c r="JLK52" s="15"/>
      <c r="JLL52" s="13"/>
      <c r="JLM52" s="9"/>
      <c r="JLN52" s="8"/>
      <c r="JLO52" s="8"/>
      <c r="JLP52" s="13"/>
      <c r="JLQ52" s="13"/>
      <c r="JLR52" s="14"/>
      <c r="JLS52" s="15"/>
      <c r="JLT52" s="13"/>
      <c r="JLU52" s="9"/>
      <c r="JLV52" s="8"/>
      <c r="JLW52" s="8"/>
      <c r="JLX52" s="13"/>
      <c r="JLY52" s="13"/>
      <c r="JLZ52" s="14"/>
      <c r="JMA52" s="15"/>
      <c r="JMB52" s="13"/>
      <c r="JMC52" s="9"/>
      <c r="JMD52" s="8"/>
      <c r="JME52" s="8"/>
      <c r="JMF52" s="13"/>
      <c r="JMG52" s="13"/>
      <c r="JMH52" s="14"/>
      <c r="JMI52" s="15"/>
      <c r="JMJ52" s="13"/>
      <c r="JMK52" s="9"/>
      <c r="JML52" s="8"/>
      <c r="JMM52" s="8"/>
      <c r="JMN52" s="13"/>
      <c r="JMO52" s="13"/>
      <c r="JMP52" s="14"/>
      <c r="JMQ52" s="15"/>
      <c r="JMR52" s="13"/>
      <c r="JMS52" s="9"/>
      <c r="JMT52" s="8"/>
      <c r="JMU52" s="8"/>
      <c r="JMV52" s="13"/>
      <c r="JMW52" s="13"/>
      <c r="JMX52" s="14"/>
      <c r="JMY52" s="15"/>
      <c r="JMZ52" s="13"/>
      <c r="JNA52" s="9"/>
      <c r="JNB52" s="8"/>
      <c r="JNC52" s="8"/>
      <c r="JND52" s="13"/>
      <c r="JNE52" s="13"/>
      <c r="JNF52" s="14"/>
      <c r="JNG52" s="15"/>
      <c r="JNH52" s="13"/>
      <c r="JNI52" s="9"/>
      <c r="JNJ52" s="8"/>
      <c r="JNK52" s="8"/>
      <c r="JNL52" s="13"/>
      <c r="JNM52" s="13"/>
      <c r="JNN52" s="14"/>
      <c r="JNO52" s="15"/>
      <c r="JNP52" s="13"/>
      <c r="JNQ52" s="9"/>
      <c r="JNR52" s="8"/>
      <c r="JNS52" s="8"/>
      <c r="JNT52" s="13"/>
      <c r="JNU52" s="13"/>
      <c r="JNV52" s="14"/>
      <c r="JNW52" s="15"/>
      <c r="JNX52" s="13"/>
      <c r="JNY52" s="9"/>
      <c r="JNZ52" s="8"/>
      <c r="JOA52" s="8"/>
      <c r="JOB52" s="13"/>
      <c r="JOC52" s="13"/>
      <c r="JOD52" s="14"/>
      <c r="JOE52" s="15"/>
      <c r="JOF52" s="13"/>
      <c r="JOG52" s="9"/>
      <c r="JOH52" s="8"/>
      <c r="JOI52" s="8"/>
      <c r="JOJ52" s="13"/>
      <c r="JOK52" s="13"/>
      <c r="JOL52" s="14"/>
      <c r="JOM52" s="15"/>
      <c r="JON52" s="13"/>
      <c r="JOO52" s="9"/>
      <c r="JOP52" s="8"/>
      <c r="JOQ52" s="8"/>
      <c r="JOR52" s="13"/>
      <c r="JOS52" s="13"/>
      <c r="JOT52" s="14"/>
      <c r="JOU52" s="15"/>
      <c r="JOV52" s="13"/>
      <c r="JOW52" s="9"/>
      <c r="JOX52" s="8"/>
      <c r="JOY52" s="8"/>
      <c r="JOZ52" s="13"/>
      <c r="JPA52" s="13"/>
      <c r="JPB52" s="14"/>
      <c r="JPC52" s="15"/>
      <c r="JPD52" s="13"/>
      <c r="JPE52" s="9"/>
      <c r="JPF52" s="8"/>
      <c r="JPG52" s="8"/>
      <c r="JPH52" s="13"/>
      <c r="JPI52" s="13"/>
      <c r="JPJ52" s="14"/>
      <c r="JPK52" s="15"/>
      <c r="JPL52" s="13"/>
      <c r="JPM52" s="9"/>
      <c r="JPN52" s="8"/>
      <c r="JPO52" s="8"/>
      <c r="JPP52" s="13"/>
      <c r="JPQ52" s="13"/>
      <c r="JPR52" s="14"/>
      <c r="JPS52" s="15"/>
      <c r="JPT52" s="13"/>
      <c r="JPU52" s="9"/>
      <c r="JPV52" s="8"/>
      <c r="JPW52" s="8"/>
      <c r="JPX52" s="13"/>
      <c r="JPY52" s="13"/>
      <c r="JPZ52" s="14"/>
      <c r="JQA52" s="15"/>
      <c r="JQB52" s="13"/>
      <c r="JQC52" s="9"/>
      <c r="JQD52" s="8"/>
      <c r="JQE52" s="8"/>
      <c r="JQF52" s="13"/>
      <c r="JQG52" s="13"/>
      <c r="JQH52" s="14"/>
      <c r="JQI52" s="15"/>
      <c r="JQJ52" s="13"/>
      <c r="JQK52" s="9"/>
      <c r="JQL52" s="8"/>
      <c r="JQM52" s="8"/>
      <c r="JQN52" s="13"/>
      <c r="JQO52" s="13"/>
      <c r="JQP52" s="14"/>
      <c r="JQQ52" s="15"/>
      <c r="JQR52" s="13"/>
      <c r="JQS52" s="9"/>
      <c r="JQT52" s="8"/>
      <c r="JQU52" s="8"/>
      <c r="JQV52" s="13"/>
      <c r="JQW52" s="13"/>
      <c r="JQX52" s="14"/>
      <c r="JQY52" s="15"/>
      <c r="JQZ52" s="13"/>
      <c r="JRA52" s="9"/>
      <c r="JRB52" s="8"/>
      <c r="JRC52" s="8"/>
      <c r="JRD52" s="13"/>
      <c r="JRE52" s="13"/>
      <c r="JRF52" s="14"/>
      <c r="JRG52" s="15"/>
      <c r="JRH52" s="13"/>
      <c r="JRI52" s="9"/>
      <c r="JRJ52" s="8"/>
      <c r="JRK52" s="8"/>
      <c r="JRL52" s="13"/>
      <c r="JRM52" s="13"/>
      <c r="JRN52" s="14"/>
      <c r="JRO52" s="15"/>
      <c r="JRP52" s="13"/>
      <c r="JRQ52" s="9"/>
      <c r="JRR52" s="8"/>
      <c r="JRS52" s="8"/>
      <c r="JRT52" s="13"/>
      <c r="JRU52" s="13"/>
      <c r="JRV52" s="14"/>
      <c r="JRW52" s="15"/>
      <c r="JRX52" s="13"/>
      <c r="JRY52" s="9"/>
      <c r="JRZ52" s="8"/>
      <c r="JSA52" s="8"/>
      <c r="JSB52" s="13"/>
      <c r="JSC52" s="13"/>
      <c r="JSD52" s="14"/>
      <c r="JSE52" s="15"/>
      <c r="JSF52" s="13"/>
      <c r="JSG52" s="9"/>
      <c r="JSH52" s="8"/>
      <c r="JSI52" s="8"/>
      <c r="JSJ52" s="13"/>
      <c r="JSK52" s="13"/>
      <c r="JSL52" s="14"/>
      <c r="JSM52" s="15"/>
      <c r="JSN52" s="13"/>
      <c r="JSO52" s="9"/>
      <c r="JSP52" s="8"/>
      <c r="JSQ52" s="8"/>
      <c r="JSR52" s="13"/>
      <c r="JSS52" s="13"/>
      <c r="JST52" s="14"/>
      <c r="JSU52" s="15"/>
      <c r="JSV52" s="13"/>
      <c r="JSW52" s="9"/>
      <c r="JSX52" s="8"/>
      <c r="JSY52" s="8"/>
      <c r="JSZ52" s="13"/>
      <c r="JTA52" s="13"/>
      <c r="JTB52" s="14"/>
      <c r="JTC52" s="15"/>
      <c r="JTD52" s="13"/>
      <c r="JTE52" s="9"/>
      <c r="JTF52" s="8"/>
      <c r="JTG52" s="8"/>
      <c r="JTH52" s="13"/>
      <c r="JTI52" s="13"/>
      <c r="JTJ52" s="14"/>
      <c r="JTK52" s="15"/>
      <c r="JTL52" s="13"/>
      <c r="JTM52" s="9"/>
      <c r="JTN52" s="8"/>
      <c r="JTO52" s="8"/>
      <c r="JTP52" s="13"/>
      <c r="JTQ52" s="13"/>
      <c r="JTR52" s="14"/>
      <c r="JTS52" s="15"/>
      <c r="JTT52" s="13"/>
      <c r="JTU52" s="9"/>
      <c r="JTV52" s="8"/>
      <c r="JTW52" s="8"/>
      <c r="JTX52" s="13"/>
      <c r="JTY52" s="13"/>
      <c r="JTZ52" s="14"/>
      <c r="JUA52" s="15"/>
      <c r="JUB52" s="13"/>
      <c r="JUC52" s="9"/>
      <c r="JUD52" s="8"/>
      <c r="JUE52" s="8"/>
      <c r="JUF52" s="13"/>
      <c r="JUG52" s="13"/>
      <c r="JUH52" s="14"/>
      <c r="JUI52" s="15"/>
      <c r="JUJ52" s="13"/>
      <c r="JUK52" s="9"/>
      <c r="JUL52" s="8"/>
      <c r="JUM52" s="8"/>
      <c r="JUN52" s="13"/>
      <c r="JUO52" s="13"/>
      <c r="JUP52" s="14"/>
      <c r="JUQ52" s="15"/>
      <c r="JUR52" s="13"/>
      <c r="JUS52" s="9"/>
      <c r="JUT52" s="8"/>
      <c r="JUU52" s="8"/>
      <c r="JUV52" s="13"/>
      <c r="JUW52" s="13"/>
      <c r="JUX52" s="14"/>
      <c r="JUY52" s="15"/>
      <c r="JUZ52" s="13"/>
      <c r="JVA52" s="9"/>
      <c r="JVB52" s="8"/>
      <c r="JVC52" s="8"/>
      <c r="JVD52" s="13"/>
      <c r="JVE52" s="13"/>
      <c r="JVF52" s="14"/>
      <c r="JVG52" s="15"/>
      <c r="JVH52" s="13"/>
      <c r="JVI52" s="9"/>
      <c r="JVJ52" s="8"/>
      <c r="JVK52" s="8"/>
      <c r="JVL52" s="13"/>
      <c r="JVM52" s="13"/>
      <c r="JVN52" s="14"/>
      <c r="JVO52" s="15"/>
      <c r="JVP52" s="13"/>
      <c r="JVQ52" s="9"/>
      <c r="JVR52" s="8"/>
      <c r="JVS52" s="8"/>
      <c r="JVT52" s="13"/>
      <c r="JVU52" s="13"/>
      <c r="JVV52" s="14"/>
      <c r="JVW52" s="15"/>
      <c r="JVX52" s="13"/>
      <c r="JVY52" s="9"/>
      <c r="JVZ52" s="8"/>
      <c r="JWA52" s="8"/>
      <c r="JWB52" s="13"/>
      <c r="JWC52" s="13"/>
      <c r="JWD52" s="14"/>
      <c r="JWE52" s="15"/>
      <c r="JWF52" s="13"/>
      <c r="JWG52" s="9"/>
      <c r="JWH52" s="8"/>
      <c r="JWI52" s="8"/>
      <c r="JWJ52" s="13"/>
      <c r="JWK52" s="13"/>
      <c r="JWL52" s="14"/>
      <c r="JWM52" s="15"/>
      <c r="JWN52" s="13"/>
      <c r="JWO52" s="9"/>
      <c r="JWP52" s="8"/>
      <c r="JWQ52" s="8"/>
      <c r="JWR52" s="13"/>
      <c r="JWS52" s="13"/>
      <c r="JWT52" s="14"/>
      <c r="JWU52" s="15"/>
      <c r="JWV52" s="13"/>
      <c r="JWW52" s="9"/>
      <c r="JWX52" s="8"/>
      <c r="JWY52" s="8"/>
      <c r="JWZ52" s="13"/>
      <c r="JXA52" s="13"/>
      <c r="JXB52" s="14"/>
      <c r="JXC52" s="15"/>
      <c r="JXD52" s="13"/>
      <c r="JXE52" s="9"/>
      <c r="JXF52" s="8"/>
      <c r="JXG52" s="8"/>
      <c r="JXH52" s="13"/>
      <c r="JXI52" s="13"/>
      <c r="JXJ52" s="14"/>
      <c r="JXK52" s="15"/>
      <c r="JXL52" s="13"/>
      <c r="JXM52" s="9"/>
      <c r="JXN52" s="8"/>
      <c r="JXO52" s="8"/>
      <c r="JXP52" s="13"/>
      <c r="JXQ52" s="13"/>
      <c r="JXR52" s="14"/>
      <c r="JXS52" s="15"/>
      <c r="JXT52" s="13"/>
      <c r="JXU52" s="9"/>
      <c r="JXV52" s="8"/>
      <c r="JXW52" s="8"/>
      <c r="JXX52" s="13"/>
      <c r="JXY52" s="13"/>
      <c r="JXZ52" s="14"/>
      <c r="JYA52" s="15"/>
      <c r="JYB52" s="13"/>
      <c r="JYC52" s="9"/>
      <c r="JYD52" s="8"/>
      <c r="JYE52" s="8"/>
      <c r="JYF52" s="13"/>
      <c r="JYG52" s="13"/>
      <c r="JYH52" s="14"/>
      <c r="JYI52" s="15"/>
      <c r="JYJ52" s="13"/>
      <c r="JYK52" s="9"/>
      <c r="JYL52" s="8"/>
      <c r="JYM52" s="8"/>
      <c r="JYN52" s="13"/>
      <c r="JYO52" s="13"/>
      <c r="JYP52" s="14"/>
      <c r="JYQ52" s="15"/>
      <c r="JYR52" s="13"/>
      <c r="JYS52" s="9"/>
      <c r="JYT52" s="8"/>
      <c r="JYU52" s="8"/>
      <c r="JYV52" s="13"/>
      <c r="JYW52" s="13"/>
      <c r="JYX52" s="14"/>
      <c r="JYY52" s="15"/>
      <c r="JYZ52" s="13"/>
      <c r="JZA52" s="9"/>
      <c r="JZB52" s="8"/>
      <c r="JZC52" s="8"/>
      <c r="JZD52" s="13"/>
      <c r="JZE52" s="13"/>
      <c r="JZF52" s="14"/>
      <c r="JZG52" s="15"/>
      <c r="JZH52" s="13"/>
      <c r="JZI52" s="9"/>
      <c r="JZJ52" s="8"/>
      <c r="JZK52" s="8"/>
      <c r="JZL52" s="13"/>
      <c r="JZM52" s="13"/>
      <c r="JZN52" s="14"/>
      <c r="JZO52" s="15"/>
      <c r="JZP52" s="13"/>
      <c r="JZQ52" s="9"/>
      <c r="JZR52" s="8"/>
      <c r="JZS52" s="8"/>
      <c r="JZT52" s="13"/>
      <c r="JZU52" s="13"/>
      <c r="JZV52" s="14"/>
      <c r="JZW52" s="15"/>
      <c r="JZX52" s="13"/>
      <c r="JZY52" s="9"/>
      <c r="JZZ52" s="8"/>
      <c r="KAA52" s="8"/>
      <c r="KAB52" s="13"/>
      <c r="KAC52" s="13"/>
      <c r="KAD52" s="14"/>
      <c r="KAE52" s="15"/>
      <c r="KAF52" s="13"/>
      <c r="KAG52" s="9"/>
      <c r="KAH52" s="8"/>
      <c r="KAI52" s="8"/>
      <c r="KAJ52" s="13"/>
      <c r="KAK52" s="13"/>
      <c r="KAL52" s="14"/>
      <c r="KAM52" s="15"/>
      <c r="KAN52" s="13"/>
      <c r="KAO52" s="9"/>
      <c r="KAP52" s="8"/>
      <c r="KAQ52" s="8"/>
      <c r="KAR52" s="13"/>
      <c r="KAS52" s="13"/>
      <c r="KAT52" s="14"/>
      <c r="KAU52" s="15"/>
      <c r="KAV52" s="13"/>
      <c r="KAW52" s="9"/>
      <c r="KAX52" s="8"/>
      <c r="KAY52" s="8"/>
      <c r="KAZ52" s="13"/>
      <c r="KBA52" s="13"/>
      <c r="KBB52" s="14"/>
      <c r="KBC52" s="15"/>
      <c r="KBD52" s="13"/>
      <c r="KBE52" s="9"/>
      <c r="KBF52" s="8"/>
      <c r="KBG52" s="8"/>
      <c r="KBH52" s="13"/>
      <c r="KBI52" s="13"/>
      <c r="KBJ52" s="14"/>
      <c r="KBK52" s="15"/>
      <c r="KBL52" s="13"/>
      <c r="KBM52" s="9"/>
      <c r="KBN52" s="8"/>
      <c r="KBO52" s="8"/>
      <c r="KBP52" s="13"/>
      <c r="KBQ52" s="13"/>
      <c r="KBR52" s="14"/>
      <c r="KBS52" s="15"/>
      <c r="KBT52" s="13"/>
      <c r="KBU52" s="9"/>
      <c r="KBV52" s="8"/>
      <c r="KBW52" s="8"/>
      <c r="KBX52" s="13"/>
      <c r="KBY52" s="13"/>
      <c r="KBZ52" s="14"/>
      <c r="KCA52" s="15"/>
      <c r="KCB52" s="13"/>
      <c r="KCC52" s="9"/>
      <c r="KCD52" s="8"/>
      <c r="KCE52" s="8"/>
      <c r="KCF52" s="13"/>
      <c r="KCG52" s="13"/>
      <c r="KCH52" s="14"/>
      <c r="KCI52" s="15"/>
      <c r="KCJ52" s="13"/>
      <c r="KCK52" s="9"/>
      <c r="KCL52" s="8"/>
      <c r="KCM52" s="8"/>
      <c r="KCN52" s="13"/>
      <c r="KCO52" s="13"/>
      <c r="KCP52" s="14"/>
      <c r="KCQ52" s="15"/>
      <c r="KCR52" s="13"/>
      <c r="KCS52" s="9"/>
      <c r="KCT52" s="8"/>
      <c r="KCU52" s="8"/>
      <c r="KCV52" s="13"/>
      <c r="KCW52" s="13"/>
      <c r="KCX52" s="14"/>
      <c r="KCY52" s="15"/>
      <c r="KCZ52" s="13"/>
      <c r="KDA52" s="9"/>
      <c r="KDB52" s="8"/>
      <c r="KDC52" s="8"/>
      <c r="KDD52" s="13"/>
      <c r="KDE52" s="13"/>
      <c r="KDF52" s="14"/>
      <c r="KDG52" s="15"/>
      <c r="KDH52" s="13"/>
      <c r="KDI52" s="9"/>
      <c r="KDJ52" s="8"/>
      <c r="KDK52" s="8"/>
      <c r="KDL52" s="13"/>
      <c r="KDM52" s="13"/>
      <c r="KDN52" s="14"/>
      <c r="KDO52" s="15"/>
      <c r="KDP52" s="13"/>
      <c r="KDQ52" s="9"/>
      <c r="KDR52" s="8"/>
      <c r="KDS52" s="8"/>
      <c r="KDT52" s="13"/>
      <c r="KDU52" s="13"/>
      <c r="KDV52" s="14"/>
      <c r="KDW52" s="15"/>
      <c r="KDX52" s="13"/>
      <c r="KDY52" s="9"/>
      <c r="KDZ52" s="8"/>
      <c r="KEA52" s="8"/>
      <c r="KEB52" s="13"/>
      <c r="KEC52" s="13"/>
      <c r="KED52" s="14"/>
      <c r="KEE52" s="15"/>
      <c r="KEF52" s="13"/>
      <c r="KEG52" s="9"/>
      <c r="KEH52" s="8"/>
      <c r="KEI52" s="8"/>
      <c r="KEJ52" s="13"/>
      <c r="KEK52" s="13"/>
      <c r="KEL52" s="14"/>
      <c r="KEM52" s="15"/>
      <c r="KEN52" s="13"/>
      <c r="KEO52" s="9"/>
      <c r="KEP52" s="8"/>
      <c r="KEQ52" s="8"/>
      <c r="KER52" s="13"/>
      <c r="KES52" s="13"/>
      <c r="KET52" s="14"/>
      <c r="KEU52" s="15"/>
      <c r="KEV52" s="13"/>
      <c r="KEW52" s="9"/>
      <c r="KEX52" s="8"/>
      <c r="KEY52" s="8"/>
      <c r="KEZ52" s="13"/>
      <c r="KFA52" s="13"/>
      <c r="KFB52" s="14"/>
      <c r="KFC52" s="15"/>
      <c r="KFD52" s="13"/>
      <c r="KFE52" s="9"/>
      <c r="KFF52" s="8"/>
      <c r="KFG52" s="8"/>
      <c r="KFH52" s="13"/>
      <c r="KFI52" s="13"/>
      <c r="KFJ52" s="14"/>
      <c r="KFK52" s="15"/>
      <c r="KFL52" s="13"/>
      <c r="KFM52" s="9"/>
      <c r="KFN52" s="8"/>
      <c r="KFO52" s="8"/>
      <c r="KFP52" s="13"/>
      <c r="KFQ52" s="13"/>
      <c r="KFR52" s="14"/>
      <c r="KFS52" s="15"/>
      <c r="KFT52" s="13"/>
      <c r="KFU52" s="9"/>
      <c r="KFV52" s="8"/>
      <c r="KFW52" s="8"/>
      <c r="KFX52" s="13"/>
      <c r="KFY52" s="13"/>
      <c r="KFZ52" s="14"/>
      <c r="KGA52" s="15"/>
      <c r="KGB52" s="13"/>
      <c r="KGC52" s="9"/>
      <c r="KGD52" s="8"/>
      <c r="KGE52" s="8"/>
      <c r="KGF52" s="13"/>
      <c r="KGG52" s="13"/>
      <c r="KGH52" s="14"/>
      <c r="KGI52" s="15"/>
      <c r="KGJ52" s="13"/>
      <c r="KGK52" s="9"/>
      <c r="KGL52" s="8"/>
      <c r="KGM52" s="8"/>
      <c r="KGN52" s="13"/>
      <c r="KGO52" s="13"/>
      <c r="KGP52" s="14"/>
      <c r="KGQ52" s="15"/>
      <c r="KGR52" s="13"/>
      <c r="KGS52" s="9"/>
      <c r="KGT52" s="8"/>
      <c r="KGU52" s="8"/>
      <c r="KGV52" s="13"/>
      <c r="KGW52" s="13"/>
      <c r="KGX52" s="14"/>
      <c r="KGY52" s="15"/>
      <c r="KGZ52" s="13"/>
      <c r="KHA52" s="9"/>
      <c r="KHB52" s="8"/>
      <c r="KHC52" s="8"/>
      <c r="KHD52" s="13"/>
      <c r="KHE52" s="13"/>
      <c r="KHF52" s="14"/>
      <c r="KHG52" s="15"/>
      <c r="KHH52" s="13"/>
      <c r="KHI52" s="9"/>
      <c r="KHJ52" s="8"/>
      <c r="KHK52" s="8"/>
      <c r="KHL52" s="13"/>
      <c r="KHM52" s="13"/>
      <c r="KHN52" s="14"/>
      <c r="KHO52" s="15"/>
      <c r="KHP52" s="13"/>
      <c r="KHQ52" s="9"/>
      <c r="KHR52" s="8"/>
      <c r="KHS52" s="8"/>
      <c r="KHT52" s="13"/>
      <c r="KHU52" s="13"/>
      <c r="KHV52" s="14"/>
      <c r="KHW52" s="15"/>
      <c r="KHX52" s="13"/>
      <c r="KHY52" s="9"/>
      <c r="KHZ52" s="8"/>
      <c r="KIA52" s="8"/>
      <c r="KIB52" s="13"/>
      <c r="KIC52" s="13"/>
      <c r="KID52" s="14"/>
      <c r="KIE52" s="15"/>
      <c r="KIF52" s="13"/>
      <c r="KIG52" s="9"/>
      <c r="KIH52" s="8"/>
      <c r="KII52" s="8"/>
      <c r="KIJ52" s="13"/>
      <c r="KIK52" s="13"/>
      <c r="KIL52" s="14"/>
      <c r="KIM52" s="15"/>
      <c r="KIN52" s="13"/>
      <c r="KIO52" s="9"/>
      <c r="KIP52" s="8"/>
      <c r="KIQ52" s="8"/>
      <c r="KIR52" s="13"/>
      <c r="KIS52" s="13"/>
      <c r="KIT52" s="14"/>
      <c r="KIU52" s="15"/>
      <c r="KIV52" s="13"/>
      <c r="KIW52" s="9"/>
      <c r="KIX52" s="8"/>
      <c r="KIY52" s="8"/>
      <c r="KIZ52" s="13"/>
      <c r="KJA52" s="13"/>
      <c r="KJB52" s="14"/>
      <c r="KJC52" s="15"/>
      <c r="KJD52" s="13"/>
      <c r="KJE52" s="9"/>
      <c r="KJF52" s="8"/>
      <c r="KJG52" s="8"/>
      <c r="KJH52" s="13"/>
      <c r="KJI52" s="13"/>
      <c r="KJJ52" s="14"/>
      <c r="KJK52" s="15"/>
      <c r="KJL52" s="13"/>
      <c r="KJM52" s="9"/>
      <c r="KJN52" s="8"/>
      <c r="KJO52" s="8"/>
      <c r="KJP52" s="13"/>
      <c r="KJQ52" s="13"/>
      <c r="KJR52" s="14"/>
      <c r="KJS52" s="15"/>
      <c r="KJT52" s="13"/>
      <c r="KJU52" s="9"/>
      <c r="KJV52" s="8"/>
      <c r="KJW52" s="8"/>
      <c r="KJX52" s="13"/>
      <c r="KJY52" s="13"/>
      <c r="KJZ52" s="14"/>
      <c r="KKA52" s="15"/>
      <c r="KKB52" s="13"/>
      <c r="KKC52" s="9"/>
      <c r="KKD52" s="8"/>
      <c r="KKE52" s="8"/>
      <c r="KKF52" s="13"/>
      <c r="KKG52" s="13"/>
      <c r="KKH52" s="14"/>
      <c r="KKI52" s="15"/>
      <c r="KKJ52" s="13"/>
      <c r="KKK52" s="9"/>
      <c r="KKL52" s="8"/>
      <c r="KKM52" s="8"/>
      <c r="KKN52" s="13"/>
      <c r="KKO52" s="13"/>
      <c r="KKP52" s="14"/>
      <c r="KKQ52" s="15"/>
      <c r="KKR52" s="13"/>
      <c r="KKS52" s="9"/>
      <c r="KKT52" s="8"/>
      <c r="KKU52" s="8"/>
      <c r="KKV52" s="13"/>
      <c r="KKW52" s="13"/>
      <c r="KKX52" s="14"/>
      <c r="KKY52" s="15"/>
      <c r="KKZ52" s="13"/>
      <c r="KLA52" s="9"/>
      <c r="KLB52" s="8"/>
      <c r="KLC52" s="8"/>
      <c r="KLD52" s="13"/>
      <c r="KLE52" s="13"/>
      <c r="KLF52" s="14"/>
      <c r="KLG52" s="15"/>
      <c r="KLH52" s="13"/>
      <c r="KLI52" s="9"/>
      <c r="KLJ52" s="8"/>
      <c r="KLK52" s="8"/>
      <c r="KLL52" s="13"/>
      <c r="KLM52" s="13"/>
      <c r="KLN52" s="14"/>
      <c r="KLO52" s="15"/>
      <c r="KLP52" s="13"/>
      <c r="KLQ52" s="9"/>
      <c r="KLR52" s="8"/>
      <c r="KLS52" s="8"/>
      <c r="KLT52" s="13"/>
      <c r="KLU52" s="13"/>
      <c r="KLV52" s="14"/>
      <c r="KLW52" s="15"/>
      <c r="KLX52" s="13"/>
      <c r="KLY52" s="9"/>
      <c r="KLZ52" s="8"/>
      <c r="KMA52" s="8"/>
      <c r="KMB52" s="13"/>
      <c r="KMC52" s="13"/>
      <c r="KMD52" s="14"/>
      <c r="KME52" s="15"/>
      <c r="KMF52" s="13"/>
      <c r="KMG52" s="9"/>
      <c r="KMH52" s="8"/>
      <c r="KMI52" s="8"/>
      <c r="KMJ52" s="13"/>
      <c r="KMK52" s="13"/>
      <c r="KML52" s="14"/>
      <c r="KMM52" s="15"/>
      <c r="KMN52" s="13"/>
      <c r="KMO52" s="9"/>
      <c r="KMP52" s="8"/>
      <c r="KMQ52" s="8"/>
      <c r="KMR52" s="13"/>
      <c r="KMS52" s="13"/>
      <c r="KMT52" s="14"/>
      <c r="KMU52" s="15"/>
      <c r="KMV52" s="13"/>
      <c r="KMW52" s="9"/>
      <c r="KMX52" s="8"/>
      <c r="KMY52" s="8"/>
      <c r="KMZ52" s="13"/>
      <c r="KNA52" s="13"/>
      <c r="KNB52" s="14"/>
      <c r="KNC52" s="15"/>
      <c r="KND52" s="13"/>
      <c r="KNE52" s="9"/>
      <c r="KNF52" s="8"/>
      <c r="KNG52" s="8"/>
      <c r="KNH52" s="13"/>
      <c r="KNI52" s="13"/>
      <c r="KNJ52" s="14"/>
      <c r="KNK52" s="15"/>
      <c r="KNL52" s="13"/>
      <c r="KNM52" s="9"/>
      <c r="KNN52" s="8"/>
      <c r="KNO52" s="8"/>
      <c r="KNP52" s="13"/>
      <c r="KNQ52" s="13"/>
      <c r="KNR52" s="14"/>
      <c r="KNS52" s="15"/>
      <c r="KNT52" s="13"/>
      <c r="KNU52" s="9"/>
      <c r="KNV52" s="8"/>
      <c r="KNW52" s="8"/>
      <c r="KNX52" s="13"/>
      <c r="KNY52" s="13"/>
      <c r="KNZ52" s="14"/>
      <c r="KOA52" s="15"/>
      <c r="KOB52" s="13"/>
      <c r="KOC52" s="9"/>
      <c r="KOD52" s="8"/>
      <c r="KOE52" s="8"/>
      <c r="KOF52" s="13"/>
      <c r="KOG52" s="13"/>
      <c r="KOH52" s="14"/>
      <c r="KOI52" s="15"/>
      <c r="KOJ52" s="13"/>
      <c r="KOK52" s="9"/>
      <c r="KOL52" s="8"/>
      <c r="KOM52" s="8"/>
      <c r="KON52" s="13"/>
      <c r="KOO52" s="13"/>
      <c r="KOP52" s="14"/>
      <c r="KOQ52" s="15"/>
      <c r="KOR52" s="13"/>
      <c r="KOS52" s="9"/>
      <c r="KOT52" s="8"/>
      <c r="KOU52" s="8"/>
      <c r="KOV52" s="13"/>
      <c r="KOW52" s="13"/>
      <c r="KOX52" s="14"/>
      <c r="KOY52" s="15"/>
      <c r="KOZ52" s="13"/>
      <c r="KPA52" s="9"/>
      <c r="KPB52" s="8"/>
      <c r="KPC52" s="8"/>
      <c r="KPD52" s="13"/>
      <c r="KPE52" s="13"/>
      <c r="KPF52" s="14"/>
      <c r="KPG52" s="15"/>
      <c r="KPH52" s="13"/>
      <c r="KPI52" s="9"/>
      <c r="KPJ52" s="8"/>
      <c r="KPK52" s="8"/>
      <c r="KPL52" s="13"/>
      <c r="KPM52" s="13"/>
      <c r="KPN52" s="14"/>
      <c r="KPO52" s="15"/>
      <c r="KPP52" s="13"/>
      <c r="KPQ52" s="9"/>
      <c r="KPR52" s="8"/>
      <c r="KPS52" s="8"/>
      <c r="KPT52" s="13"/>
      <c r="KPU52" s="13"/>
      <c r="KPV52" s="14"/>
      <c r="KPW52" s="15"/>
      <c r="KPX52" s="13"/>
      <c r="KPY52" s="9"/>
      <c r="KPZ52" s="8"/>
      <c r="KQA52" s="8"/>
      <c r="KQB52" s="13"/>
      <c r="KQC52" s="13"/>
      <c r="KQD52" s="14"/>
      <c r="KQE52" s="15"/>
      <c r="KQF52" s="13"/>
      <c r="KQG52" s="9"/>
      <c r="KQH52" s="8"/>
      <c r="KQI52" s="8"/>
      <c r="KQJ52" s="13"/>
      <c r="KQK52" s="13"/>
      <c r="KQL52" s="14"/>
      <c r="KQM52" s="15"/>
      <c r="KQN52" s="13"/>
      <c r="KQO52" s="9"/>
      <c r="KQP52" s="8"/>
      <c r="KQQ52" s="8"/>
      <c r="KQR52" s="13"/>
      <c r="KQS52" s="13"/>
      <c r="KQT52" s="14"/>
      <c r="KQU52" s="15"/>
      <c r="KQV52" s="13"/>
      <c r="KQW52" s="9"/>
      <c r="KQX52" s="8"/>
      <c r="KQY52" s="8"/>
      <c r="KQZ52" s="13"/>
      <c r="KRA52" s="13"/>
      <c r="KRB52" s="14"/>
      <c r="KRC52" s="15"/>
      <c r="KRD52" s="13"/>
      <c r="KRE52" s="9"/>
      <c r="KRF52" s="8"/>
      <c r="KRG52" s="8"/>
      <c r="KRH52" s="13"/>
      <c r="KRI52" s="13"/>
      <c r="KRJ52" s="14"/>
      <c r="KRK52" s="15"/>
      <c r="KRL52" s="13"/>
      <c r="KRM52" s="9"/>
      <c r="KRN52" s="8"/>
      <c r="KRO52" s="8"/>
      <c r="KRP52" s="13"/>
      <c r="KRQ52" s="13"/>
      <c r="KRR52" s="14"/>
      <c r="KRS52" s="15"/>
      <c r="KRT52" s="13"/>
      <c r="KRU52" s="9"/>
      <c r="KRV52" s="8"/>
      <c r="KRW52" s="8"/>
      <c r="KRX52" s="13"/>
      <c r="KRY52" s="13"/>
      <c r="KRZ52" s="14"/>
      <c r="KSA52" s="15"/>
      <c r="KSB52" s="13"/>
      <c r="KSC52" s="9"/>
      <c r="KSD52" s="8"/>
      <c r="KSE52" s="8"/>
      <c r="KSF52" s="13"/>
      <c r="KSG52" s="13"/>
      <c r="KSH52" s="14"/>
      <c r="KSI52" s="15"/>
      <c r="KSJ52" s="13"/>
      <c r="KSK52" s="9"/>
      <c r="KSL52" s="8"/>
      <c r="KSM52" s="8"/>
      <c r="KSN52" s="13"/>
      <c r="KSO52" s="13"/>
      <c r="KSP52" s="14"/>
      <c r="KSQ52" s="15"/>
      <c r="KSR52" s="13"/>
      <c r="KSS52" s="9"/>
      <c r="KST52" s="8"/>
      <c r="KSU52" s="8"/>
      <c r="KSV52" s="13"/>
      <c r="KSW52" s="13"/>
      <c r="KSX52" s="14"/>
      <c r="KSY52" s="15"/>
      <c r="KSZ52" s="13"/>
      <c r="KTA52" s="9"/>
      <c r="KTB52" s="8"/>
      <c r="KTC52" s="8"/>
      <c r="KTD52" s="13"/>
      <c r="KTE52" s="13"/>
      <c r="KTF52" s="14"/>
      <c r="KTG52" s="15"/>
      <c r="KTH52" s="13"/>
      <c r="KTI52" s="9"/>
      <c r="KTJ52" s="8"/>
      <c r="KTK52" s="8"/>
      <c r="KTL52" s="13"/>
      <c r="KTM52" s="13"/>
      <c r="KTN52" s="14"/>
      <c r="KTO52" s="15"/>
      <c r="KTP52" s="13"/>
      <c r="KTQ52" s="9"/>
      <c r="KTR52" s="8"/>
      <c r="KTS52" s="8"/>
      <c r="KTT52" s="13"/>
      <c r="KTU52" s="13"/>
      <c r="KTV52" s="14"/>
      <c r="KTW52" s="15"/>
      <c r="KTX52" s="13"/>
      <c r="KTY52" s="9"/>
      <c r="KTZ52" s="8"/>
      <c r="KUA52" s="8"/>
      <c r="KUB52" s="13"/>
      <c r="KUC52" s="13"/>
      <c r="KUD52" s="14"/>
      <c r="KUE52" s="15"/>
      <c r="KUF52" s="13"/>
      <c r="KUG52" s="9"/>
      <c r="KUH52" s="8"/>
      <c r="KUI52" s="8"/>
      <c r="KUJ52" s="13"/>
      <c r="KUK52" s="13"/>
      <c r="KUL52" s="14"/>
      <c r="KUM52" s="15"/>
      <c r="KUN52" s="13"/>
      <c r="KUO52" s="9"/>
      <c r="KUP52" s="8"/>
      <c r="KUQ52" s="8"/>
      <c r="KUR52" s="13"/>
      <c r="KUS52" s="13"/>
      <c r="KUT52" s="14"/>
      <c r="KUU52" s="15"/>
      <c r="KUV52" s="13"/>
      <c r="KUW52" s="9"/>
      <c r="KUX52" s="8"/>
      <c r="KUY52" s="8"/>
      <c r="KUZ52" s="13"/>
      <c r="KVA52" s="13"/>
      <c r="KVB52" s="14"/>
      <c r="KVC52" s="15"/>
      <c r="KVD52" s="13"/>
      <c r="KVE52" s="9"/>
      <c r="KVF52" s="8"/>
      <c r="KVG52" s="8"/>
      <c r="KVH52" s="13"/>
      <c r="KVI52" s="13"/>
      <c r="KVJ52" s="14"/>
      <c r="KVK52" s="15"/>
      <c r="KVL52" s="13"/>
      <c r="KVM52" s="9"/>
      <c r="KVN52" s="8"/>
      <c r="KVO52" s="8"/>
      <c r="KVP52" s="13"/>
      <c r="KVQ52" s="13"/>
      <c r="KVR52" s="14"/>
      <c r="KVS52" s="15"/>
      <c r="KVT52" s="13"/>
      <c r="KVU52" s="9"/>
      <c r="KVV52" s="8"/>
      <c r="KVW52" s="8"/>
      <c r="KVX52" s="13"/>
      <c r="KVY52" s="13"/>
      <c r="KVZ52" s="14"/>
      <c r="KWA52" s="15"/>
      <c r="KWB52" s="13"/>
      <c r="KWC52" s="9"/>
      <c r="KWD52" s="8"/>
      <c r="KWE52" s="8"/>
      <c r="KWF52" s="13"/>
      <c r="KWG52" s="13"/>
      <c r="KWH52" s="14"/>
      <c r="KWI52" s="15"/>
      <c r="KWJ52" s="13"/>
      <c r="KWK52" s="9"/>
      <c r="KWL52" s="8"/>
      <c r="KWM52" s="8"/>
      <c r="KWN52" s="13"/>
      <c r="KWO52" s="13"/>
      <c r="KWP52" s="14"/>
      <c r="KWQ52" s="15"/>
      <c r="KWR52" s="13"/>
      <c r="KWS52" s="9"/>
      <c r="KWT52" s="8"/>
      <c r="KWU52" s="8"/>
      <c r="KWV52" s="13"/>
      <c r="KWW52" s="13"/>
      <c r="KWX52" s="14"/>
      <c r="KWY52" s="15"/>
      <c r="KWZ52" s="13"/>
      <c r="KXA52" s="9"/>
      <c r="KXB52" s="8"/>
      <c r="KXC52" s="8"/>
      <c r="KXD52" s="13"/>
      <c r="KXE52" s="13"/>
      <c r="KXF52" s="14"/>
      <c r="KXG52" s="15"/>
      <c r="KXH52" s="13"/>
      <c r="KXI52" s="9"/>
      <c r="KXJ52" s="8"/>
      <c r="KXK52" s="8"/>
      <c r="KXL52" s="13"/>
      <c r="KXM52" s="13"/>
      <c r="KXN52" s="14"/>
      <c r="KXO52" s="15"/>
      <c r="KXP52" s="13"/>
      <c r="KXQ52" s="9"/>
      <c r="KXR52" s="8"/>
      <c r="KXS52" s="8"/>
      <c r="KXT52" s="13"/>
      <c r="KXU52" s="13"/>
      <c r="KXV52" s="14"/>
      <c r="KXW52" s="15"/>
      <c r="KXX52" s="13"/>
      <c r="KXY52" s="9"/>
      <c r="KXZ52" s="8"/>
      <c r="KYA52" s="8"/>
      <c r="KYB52" s="13"/>
      <c r="KYC52" s="13"/>
      <c r="KYD52" s="14"/>
      <c r="KYE52" s="15"/>
      <c r="KYF52" s="13"/>
      <c r="KYG52" s="9"/>
      <c r="KYH52" s="8"/>
      <c r="KYI52" s="8"/>
      <c r="KYJ52" s="13"/>
      <c r="KYK52" s="13"/>
      <c r="KYL52" s="14"/>
      <c r="KYM52" s="15"/>
      <c r="KYN52" s="13"/>
      <c r="KYO52" s="9"/>
      <c r="KYP52" s="8"/>
      <c r="KYQ52" s="8"/>
      <c r="KYR52" s="13"/>
      <c r="KYS52" s="13"/>
      <c r="KYT52" s="14"/>
      <c r="KYU52" s="15"/>
      <c r="KYV52" s="13"/>
      <c r="KYW52" s="9"/>
      <c r="KYX52" s="8"/>
      <c r="KYY52" s="8"/>
      <c r="KYZ52" s="13"/>
      <c r="KZA52" s="13"/>
      <c r="KZB52" s="14"/>
      <c r="KZC52" s="15"/>
      <c r="KZD52" s="13"/>
      <c r="KZE52" s="9"/>
      <c r="KZF52" s="8"/>
      <c r="KZG52" s="8"/>
      <c r="KZH52" s="13"/>
      <c r="KZI52" s="13"/>
      <c r="KZJ52" s="14"/>
      <c r="KZK52" s="15"/>
      <c r="KZL52" s="13"/>
      <c r="KZM52" s="9"/>
      <c r="KZN52" s="8"/>
      <c r="KZO52" s="8"/>
      <c r="KZP52" s="13"/>
      <c r="KZQ52" s="13"/>
      <c r="KZR52" s="14"/>
      <c r="KZS52" s="15"/>
      <c r="KZT52" s="13"/>
      <c r="KZU52" s="9"/>
      <c r="KZV52" s="8"/>
      <c r="KZW52" s="8"/>
      <c r="KZX52" s="13"/>
      <c r="KZY52" s="13"/>
      <c r="KZZ52" s="14"/>
      <c r="LAA52" s="15"/>
      <c r="LAB52" s="13"/>
      <c r="LAC52" s="9"/>
      <c r="LAD52" s="8"/>
      <c r="LAE52" s="8"/>
      <c r="LAF52" s="13"/>
      <c r="LAG52" s="13"/>
      <c r="LAH52" s="14"/>
      <c r="LAI52" s="15"/>
      <c r="LAJ52" s="13"/>
      <c r="LAK52" s="9"/>
      <c r="LAL52" s="8"/>
      <c r="LAM52" s="8"/>
      <c r="LAN52" s="13"/>
      <c r="LAO52" s="13"/>
      <c r="LAP52" s="14"/>
      <c r="LAQ52" s="15"/>
      <c r="LAR52" s="13"/>
      <c r="LAS52" s="9"/>
      <c r="LAT52" s="8"/>
      <c r="LAU52" s="8"/>
      <c r="LAV52" s="13"/>
      <c r="LAW52" s="13"/>
      <c r="LAX52" s="14"/>
      <c r="LAY52" s="15"/>
      <c r="LAZ52" s="13"/>
      <c r="LBA52" s="9"/>
      <c r="LBB52" s="8"/>
      <c r="LBC52" s="8"/>
      <c r="LBD52" s="13"/>
      <c r="LBE52" s="13"/>
      <c r="LBF52" s="14"/>
      <c r="LBG52" s="15"/>
      <c r="LBH52" s="13"/>
      <c r="LBI52" s="9"/>
      <c r="LBJ52" s="8"/>
      <c r="LBK52" s="8"/>
      <c r="LBL52" s="13"/>
      <c r="LBM52" s="13"/>
      <c r="LBN52" s="14"/>
      <c r="LBO52" s="15"/>
      <c r="LBP52" s="13"/>
      <c r="LBQ52" s="9"/>
      <c r="LBR52" s="8"/>
      <c r="LBS52" s="8"/>
      <c r="LBT52" s="13"/>
      <c r="LBU52" s="13"/>
      <c r="LBV52" s="14"/>
      <c r="LBW52" s="15"/>
      <c r="LBX52" s="13"/>
      <c r="LBY52" s="9"/>
      <c r="LBZ52" s="8"/>
      <c r="LCA52" s="8"/>
      <c r="LCB52" s="13"/>
      <c r="LCC52" s="13"/>
      <c r="LCD52" s="14"/>
      <c r="LCE52" s="15"/>
      <c r="LCF52" s="13"/>
      <c r="LCG52" s="9"/>
      <c r="LCH52" s="8"/>
      <c r="LCI52" s="8"/>
      <c r="LCJ52" s="13"/>
      <c r="LCK52" s="13"/>
      <c r="LCL52" s="14"/>
      <c r="LCM52" s="15"/>
      <c r="LCN52" s="13"/>
      <c r="LCO52" s="9"/>
      <c r="LCP52" s="8"/>
      <c r="LCQ52" s="8"/>
      <c r="LCR52" s="13"/>
      <c r="LCS52" s="13"/>
      <c r="LCT52" s="14"/>
      <c r="LCU52" s="15"/>
      <c r="LCV52" s="13"/>
      <c r="LCW52" s="9"/>
      <c r="LCX52" s="8"/>
      <c r="LCY52" s="8"/>
      <c r="LCZ52" s="13"/>
      <c r="LDA52" s="13"/>
      <c r="LDB52" s="14"/>
      <c r="LDC52" s="15"/>
      <c r="LDD52" s="13"/>
      <c r="LDE52" s="9"/>
      <c r="LDF52" s="8"/>
      <c r="LDG52" s="8"/>
      <c r="LDH52" s="13"/>
      <c r="LDI52" s="13"/>
      <c r="LDJ52" s="14"/>
      <c r="LDK52" s="15"/>
      <c r="LDL52" s="13"/>
      <c r="LDM52" s="9"/>
      <c r="LDN52" s="8"/>
      <c r="LDO52" s="8"/>
      <c r="LDP52" s="13"/>
      <c r="LDQ52" s="13"/>
      <c r="LDR52" s="14"/>
      <c r="LDS52" s="15"/>
      <c r="LDT52" s="13"/>
      <c r="LDU52" s="9"/>
      <c r="LDV52" s="8"/>
      <c r="LDW52" s="8"/>
      <c r="LDX52" s="13"/>
      <c r="LDY52" s="13"/>
      <c r="LDZ52" s="14"/>
      <c r="LEA52" s="15"/>
      <c r="LEB52" s="13"/>
      <c r="LEC52" s="9"/>
      <c r="LED52" s="8"/>
      <c r="LEE52" s="8"/>
      <c r="LEF52" s="13"/>
      <c r="LEG52" s="13"/>
      <c r="LEH52" s="14"/>
      <c r="LEI52" s="15"/>
      <c r="LEJ52" s="13"/>
      <c r="LEK52" s="9"/>
      <c r="LEL52" s="8"/>
      <c r="LEM52" s="8"/>
      <c r="LEN52" s="13"/>
      <c r="LEO52" s="13"/>
      <c r="LEP52" s="14"/>
      <c r="LEQ52" s="15"/>
      <c r="LER52" s="13"/>
      <c r="LES52" s="9"/>
      <c r="LET52" s="8"/>
      <c r="LEU52" s="8"/>
      <c r="LEV52" s="13"/>
      <c r="LEW52" s="13"/>
      <c r="LEX52" s="14"/>
      <c r="LEY52" s="15"/>
      <c r="LEZ52" s="13"/>
      <c r="LFA52" s="9"/>
      <c r="LFB52" s="8"/>
      <c r="LFC52" s="8"/>
      <c r="LFD52" s="13"/>
      <c r="LFE52" s="13"/>
      <c r="LFF52" s="14"/>
      <c r="LFG52" s="15"/>
      <c r="LFH52" s="13"/>
      <c r="LFI52" s="9"/>
      <c r="LFJ52" s="8"/>
      <c r="LFK52" s="8"/>
      <c r="LFL52" s="13"/>
      <c r="LFM52" s="13"/>
      <c r="LFN52" s="14"/>
      <c r="LFO52" s="15"/>
      <c r="LFP52" s="13"/>
      <c r="LFQ52" s="9"/>
      <c r="LFR52" s="8"/>
      <c r="LFS52" s="8"/>
      <c r="LFT52" s="13"/>
      <c r="LFU52" s="13"/>
      <c r="LFV52" s="14"/>
      <c r="LFW52" s="15"/>
      <c r="LFX52" s="13"/>
      <c r="LFY52" s="9"/>
      <c r="LFZ52" s="8"/>
      <c r="LGA52" s="8"/>
      <c r="LGB52" s="13"/>
      <c r="LGC52" s="13"/>
      <c r="LGD52" s="14"/>
      <c r="LGE52" s="15"/>
      <c r="LGF52" s="13"/>
      <c r="LGG52" s="9"/>
      <c r="LGH52" s="8"/>
      <c r="LGI52" s="8"/>
      <c r="LGJ52" s="13"/>
      <c r="LGK52" s="13"/>
      <c r="LGL52" s="14"/>
      <c r="LGM52" s="15"/>
      <c r="LGN52" s="13"/>
      <c r="LGO52" s="9"/>
      <c r="LGP52" s="8"/>
      <c r="LGQ52" s="8"/>
      <c r="LGR52" s="13"/>
      <c r="LGS52" s="13"/>
      <c r="LGT52" s="14"/>
      <c r="LGU52" s="15"/>
      <c r="LGV52" s="13"/>
      <c r="LGW52" s="9"/>
      <c r="LGX52" s="8"/>
      <c r="LGY52" s="8"/>
      <c r="LGZ52" s="13"/>
      <c r="LHA52" s="13"/>
      <c r="LHB52" s="14"/>
      <c r="LHC52" s="15"/>
      <c r="LHD52" s="13"/>
      <c r="LHE52" s="9"/>
      <c r="LHF52" s="8"/>
      <c r="LHG52" s="8"/>
      <c r="LHH52" s="13"/>
      <c r="LHI52" s="13"/>
      <c r="LHJ52" s="14"/>
      <c r="LHK52" s="15"/>
      <c r="LHL52" s="13"/>
      <c r="LHM52" s="9"/>
      <c r="LHN52" s="8"/>
      <c r="LHO52" s="8"/>
      <c r="LHP52" s="13"/>
      <c r="LHQ52" s="13"/>
      <c r="LHR52" s="14"/>
      <c r="LHS52" s="15"/>
      <c r="LHT52" s="13"/>
      <c r="LHU52" s="9"/>
      <c r="LHV52" s="8"/>
      <c r="LHW52" s="8"/>
      <c r="LHX52" s="13"/>
      <c r="LHY52" s="13"/>
      <c r="LHZ52" s="14"/>
      <c r="LIA52" s="15"/>
      <c r="LIB52" s="13"/>
      <c r="LIC52" s="9"/>
      <c r="LID52" s="8"/>
      <c r="LIE52" s="8"/>
      <c r="LIF52" s="13"/>
      <c r="LIG52" s="13"/>
      <c r="LIH52" s="14"/>
      <c r="LII52" s="15"/>
      <c r="LIJ52" s="13"/>
      <c r="LIK52" s="9"/>
      <c r="LIL52" s="8"/>
      <c r="LIM52" s="8"/>
      <c r="LIN52" s="13"/>
      <c r="LIO52" s="13"/>
      <c r="LIP52" s="14"/>
      <c r="LIQ52" s="15"/>
      <c r="LIR52" s="13"/>
      <c r="LIS52" s="9"/>
      <c r="LIT52" s="8"/>
      <c r="LIU52" s="8"/>
      <c r="LIV52" s="13"/>
      <c r="LIW52" s="13"/>
      <c r="LIX52" s="14"/>
      <c r="LIY52" s="15"/>
      <c r="LIZ52" s="13"/>
      <c r="LJA52" s="9"/>
      <c r="LJB52" s="8"/>
      <c r="LJC52" s="8"/>
      <c r="LJD52" s="13"/>
      <c r="LJE52" s="13"/>
      <c r="LJF52" s="14"/>
      <c r="LJG52" s="15"/>
      <c r="LJH52" s="13"/>
      <c r="LJI52" s="9"/>
      <c r="LJJ52" s="8"/>
      <c r="LJK52" s="8"/>
      <c r="LJL52" s="13"/>
      <c r="LJM52" s="13"/>
      <c r="LJN52" s="14"/>
      <c r="LJO52" s="15"/>
      <c r="LJP52" s="13"/>
      <c r="LJQ52" s="9"/>
      <c r="LJR52" s="8"/>
      <c r="LJS52" s="8"/>
      <c r="LJT52" s="13"/>
      <c r="LJU52" s="13"/>
      <c r="LJV52" s="14"/>
      <c r="LJW52" s="15"/>
      <c r="LJX52" s="13"/>
      <c r="LJY52" s="9"/>
      <c r="LJZ52" s="8"/>
      <c r="LKA52" s="8"/>
      <c r="LKB52" s="13"/>
      <c r="LKC52" s="13"/>
      <c r="LKD52" s="14"/>
      <c r="LKE52" s="15"/>
      <c r="LKF52" s="13"/>
      <c r="LKG52" s="9"/>
      <c r="LKH52" s="8"/>
      <c r="LKI52" s="8"/>
      <c r="LKJ52" s="13"/>
      <c r="LKK52" s="13"/>
      <c r="LKL52" s="14"/>
      <c r="LKM52" s="15"/>
      <c r="LKN52" s="13"/>
      <c r="LKO52" s="9"/>
      <c r="LKP52" s="8"/>
      <c r="LKQ52" s="8"/>
      <c r="LKR52" s="13"/>
      <c r="LKS52" s="13"/>
      <c r="LKT52" s="14"/>
      <c r="LKU52" s="15"/>
      <c r="LKV52" s="13"/>
      <c r="LKW52" s="9"/>
      <c r="LKX52" s="8"/>
      <c r="LKY52" s="8"/>
      <c r="LKZ52" s="13"/>
      <c r="LLA52" s="13"/>
      <c r="LLB52" s="14"/>
      <c r="LLC52" s="15"/>
      <c r="LLD52" s="13"/>
      <c r="LLE52" s="9"/>
      <c r="LLF52" s="8"/>
      <c r="LLG52" s="8"/>
      <c r="LLH52" s="13"/>
      <c r="LLI52" s="13"/>
      <c r="LLJ52" s="14"/>
      <c r="LLK52" s="15"/>
      <c r="LLL52" s="13"/>
      <c r="LLM52" s="9"/>
      <c r="LLN52" s="8"/>
      <c r="LLO52" s="8"/>
      <c r="LLP52" s="13"/>
      <c r="LLQ52" s="13"/>
      <c r="LLR52" s="14"/>
      <c r="LLS52" s="15"/>
      <c r="LLT52" s="13"/>
      <c r="LLU52" s="9"/>
      <c r="LLV52" s="8"/>
      <c r="LLW52" s="8"/>
      <c r="LLX52" s="13"/>
      <c r="LLY52" s="13"/>
      <c r="LLZ52" s="14"/>
      <c r="LMA52" s="15"/>
      <c r="LMB52" s="13"/>
      <c r="LMC52" s="9"/>
      <c r="LMD52" s="8"/>
      <c r="LME52" s="8"/>
      <c r="LMF52" s="13"/>
      <c r="LMG52" s="13"/>
      <c r="LMH52" s="14"/>
      <c r="LMI52" s="15"/>
      <c r="LMJ52" s="13"/>
      <c r="LMK52" s="9"/>
      <c r="LML52" s="8"/>
      <c r="LMM52" s="8"/>
      <c r="LMN52" s="13"/>
      <c r="LMO52" s="13"/>
      <c r="LMP52" s="14"/>
      <c r="LMQ52" s="15"/>
      <c r="LMR52" s="13"/>
      <c r="LMS52" s="9"/>
      <c r="LMT52" s="8"/>
      <c r="LMU52" s="8"/>
      <c r="LMV52" s="13"/>
      <c r="LMW52" s="13"/>
      <c r="LMX52" s="14"/>
      <c r="LMY52" s="15"/>
      <c r="LMZ52" s="13"/>
      <c r="LNA52" s="9"/>
      <c r="LNB52" s="8"/>
      <c r="LNC52" s="8"/>
      <c r="LND52" s="13"/>
      <c r="LNE52" s="13"/>
      <c r="LNF52" s="14"/>
      <c r="LNG52" s="15"/>
      <c r="LNH52" s="13"/>
      <c r="LNI52" s="9"/>
      <c r="LNJ52" s="8"/>
      <c r="LNK52" s="8"/>
      <c r="LNL52" s="13"/>
      <c r="LNM52" s="13"/>
      <c r="LNN52" s="14"/>
      <c r="LNO52" s="15"/>
      <c r="LNP52" s="13"/>
      <c r="LNQ52" s="9"/>
      <c r="LNR52" s="8"/>
      <c r="LNS52" s="8"/>
      <c r="LNT52" s="13"/>
      <c r="LNU52" s="13"/>
      <c r="LNV52" s="14"/>
      <c r="LNW52" s="15"/>
      <c r="LNX52" s="13"/>
      <c r="LNY52" s="9"/>
      <c r="LNZ52" s="8"/>
      <c r="LOA52" s="8"/>
      <c r="LOB52" s="13"/>
      <c r="LOC52" s="13"/>
      <c r="LOD52" s="14"/>
      <c r="LOE52" s="15"/>
      <c r="LOF52" s="13"/>
      <c r="LOG52" s="9"/>
      <c r="LOH52" s="8"/>
      <c r="LOI52" s="8"/>
      <c r="LOJ52" s="13"/>
      <c r="LOK52" s="13"/>
      <c r="LOL52" s="14"/>
      <c r="LOM52" s="15"/>
      <c r="LON52" s="13"/>
      <c r="LOO52" s="9"/>
      <c r="LOP52" s="8"/>
      <c r="LOQ52" s="8"/>
      <c r="LOR52" s="13"/>
      <c r="LOS52" s="13"/>
      <c r="LOT52" s="14"/>
      <c r="LOU52" s="15"/>
      <c r="LOV52" s="13"/>
      <c r="LOW52" s="9"/>
      <c r="LOX52" s="8"/>
      <c r="LOY52" s="8"/>
      <c r="LOZ52" s="13"/>
      <c r="LPA52" s="13"/>
      <c r="LPB52" s="14"/>
      <c r="LPC52" s="15"/>
      <c r="LPD52" s="13"/>
      <c r="LPE52" s="9"/>
      <c r="LPF52" s="8"/>
      <c r="LPG52" s="8"/>
      <c r="LPH52" s="13"/>
      <c r="LPI52" s="13"/>
      <c r="LPJ52" s="14"/>
      <c r="LPK52" s="15"/>
      <c r="LPL52" s="13"/>
      <c r="LPM52" s="9"/>
      <c r="LPN52" s="8"/>
      <c r="LPO52" s="8"/>
      <c r="LPP52" s="13"/>
      <c r="LPQ52" s="13"/>
      <c r="LPR52" s="14"/>
      <c r="LPS52" s="15"/>
      <c r="LPT52" s="13"/>
      <c r="LPU52" s="9"/>
      <c r="LPV52" s="8"/>
      <c r="LPW52" s="8"/>
      <c r="LPX52" s="13"/>
      <c r="LPY52" s="13"/>
      <c r="LPZ52" s="14"/>
      <c r="LQA52" s="15"/>
      <c r="LQB52" s="13"/>
      <c r="LQC52" s="9"/>
      <c r="LQD52" s="8"/>
      <c r="LQE52" s="8"/>
      <c r="LQF52" s="13"/>
      <c r="LQG52" s="13"/>
      <c r="LQH52" s="14"/>
      <c r="LQI52" s="15"/>
      <c r="LQJ52" s="13"/>
      <c r="LQK52" s="9"/>
      <c r="LQL52" s="8"/>
      <c r="LQM52" s="8"/>
      <c r="LQN52" s="13"/>
      <c r="LQO52" s="13"/>
      <c r="LQP52" s="14"/>
      <c r="LQQ52" s="15"/>
      <c r="LQR52" s="13"/>
      <c r="LQS52" s="9"/>
      <c r="LQT52" s="8"/>
      <c r="LQU52" s="8"/>
      <c r="LQV52" s="13"/>
      <c r="LQW52" s="13"/>
      <c r="LQX52" s="14"/>
      <c r="LQY52" s="15"/>
      <c r="LQZ52" s="13"/>
      <c r="LRA52" s="9"/>
      <c r="LRB52" s="8"/>
      <c r="LRC52" s="8"/>
      <c r="LRD52" s="13"/>
      <c r="LRE52" s="13"/>
      <c r="LRF52" s="14"/>
      <c r="LRG52" s="15"/>
      <c r="LRH52" s="13"/>
      <c r="LRI52" s="9"/>
      <c r="LRJ52" s="8"/>
      <c r="LRK52" s="8"/>
      <c r="LRL52" s="13"/>
      <c r="LRM52" s="13"/>
      <c r="LRN52" s="14"/>
      <c r="LRO52" s="15"/>
      <c r="LRP52" s="13"/>
      <c r="LRQ52" s="9"/>
      <c r="LRR52" s="8"/>
      <c r="LRS52" s="8"/>
      <c r="LRT52" s="13"/>
      <c r="LRU52" s="13"/>
      <c r="LRV52" s="14"/>
      <c r="LRW52" s="15"/>
      <c r="LRX52" s="13"/>
      <c r="LRY52" s="9"/>
      <c r="LRZ52" s="8"/>
      <c r="LSA52" s="8"/>
      <c r="LSB52" s="13"/>
      <c r="LSC52" s="13"/>
      <c r="LSD52" s="14"/>
      <c r="LSE52" s="15"/>
      <c r="LSF52" s="13"/>
      <c r="LSG52" s="9"/>
      <c r="LSH52" s="8"/>
      <c r="LSI52" s="8"/>
      <c r="LSJ52" s="13"/>
      <c r="LSK52" s="13"/>
      <c r="LSL52" s="14"/>
      <c r="LSM52" s="15"/>
      <c r="LSN52" s="13"/>
      <c r="LSO52" s="9"/>
      <c r="LSP52" s="8"/>
      <c r="LSQ52" s="8"/>
      <c r="LSR52" s="13"/>
      <c r="LSS52" s="13"/>
      <c r="LST52" s="14"/>
      <c r="LSU52" s="15"/>
      <c r="LSV52" s="13"/>
      <c r="LSW52" s="9"/>
      <c r="LSX52" s="8"/>
      <c r="LSY52" s="8"/>
      <c r="LSZ52" s="13"/>
      <c r="LTA52" s="13"/>
      <c r="LTB52" s="14"/>
      <c r="LTC52" s="15"/>
      <c r="LTD52" s="13"/>
      <c r="LTE52" s="9"/>
      <c r="LTF52" s="8"/>
      <c r="LTG52" s="8"/>
      <c r="LTH52" s="13"/>
      <c r="LTI52" s="13"/>
      <c r="LTJ52" s="14"/>
      <c r="LTK52" s="15"/>
      <c r="LTL52" s="13"/>
      <c r="LTM52" s="9"/>
      <c r="LTN52" s="8"/>
      <c r="LTO52" s="8"/>
      <c r="LTP52" s="13"/>
      <c r="LTQ52" s="13"/>
      <c r="LTR52" s="14"/>
      <c r="LTS52" s="15"/>
      <c r="LTT52" s="13"/>
      <c r="LTU52" s="9"/>
      <c r="LTV52" s="8"/>
      <c r="LTW52" s="8"/>
      <c r="LTX52" s="13"/>
      <c r="LTY52" s="13"/>
      <c r="LTZ52" s="14"/>
      <c r="LUA52" s="15"/>
      <c r="LUB52" s="13"/>
      <c r="LUC52" s="9"/>
      <c r="LUD52" s="8"/>
      <c r="LUE52" s="8"/>
      <c r="LUF52" s="13"/>
      <c r="LUG52" s="13"/>
      <c r="LUH52" s="14"/>
      <c r="LUI52" s="15"/>
      <c r="LUJ52" s="13"/>
      <c r="LUK52" s="9"/>
      <c r="LUL52" s="8"/>
      <c r="LUM52" s="8"/>
      <c r="LUN52" s="13"/>
      <c r="LUO52" s="13"/>
      <c r="LUP52" s="14"/>
      <c r="LUQ52" s="15"/>
      <c r="LUR52" s="13"/>
      <c r="LUS52" s="9"/>
      <c r="LUT52" s="8"/>
      <c r="LUU52" s="8"/>
      <c r="LUV52" s="13"/>
      <c r="LUW52" s="13"/>
      <c r="LUX52" s="14"/>
      <c r="LUY52" s="15"/>
      <c r="LUZ52" s="13"/>
      <c r="LVA52" s="9"/>
      <c r="LVB52" s="8"/>
      <c r="LVC52" s="8"/>
      <c r="LVD52" s="13"/>
      <c r="LVE52" s="13"/>
      <c r="LVF52" s="14"/>
      <c r="LVG52" s="15"/>
      <c r="LVH52" s="13"/>
      <c r="LVI52" s="9"/>
      <c r="LVJ52" s="8"/>
      <c r="LVK52" s="8"/>
      <c r="LVL52" s="13"/>
      <c r="LVM52" s="13"/>
      <c r="LVN52" s="14"/>
      <c r="LVO52" s="15"/>
      <c r="LVP52" s="13"/>
      <c r="LVQ52" s="9"/>
      <c r="LVR52" s="8"/>
      <c r="LVS52" s="8"/>
      <c r="LVT52" s="13"/>
      <c r="LVU52" s="13"/>
      <c r="LVV52" s="14"/>
      <c r="LVW52" s="15"/>
      <c r="LVX52" s="13"/>
      <c r="LVY52" s="9"/>
      <c r="LVZ52" s="8"/>
      <c r="LWA52" s="8"/>
      <c r="LWB52" s="13"/>
      <c r="LWC52" s="13"/>
      <c r="LWD52" s="14"/>
      <c r="LWE52" s="15"/>
      <c r="LWF52" s="13"/>
      <c r="LWG52" s="9"/>
      <c r="LWH52" s="8"/>
      <c r="LWI52" s="8"/>
      <c r="LWJ52" s="13"/>
      <c r="LWK52" s="13"/>
      <c r="LWL52" s="14"/>
      <c r="LWM52" s="15"/>
      <c r="LWN52" s="13"/>
      <c r="LWO52" s="9"/>
      <c r="LWP52" s="8"/>
      <c r="LWQ52" s="8"/>
      <c r="LWR52" s="13"/>
      <c r="LWS52" s="13"/>
      <c r="LWT52" s="14"/>
      <c r="LWU52" s="15"/>
      <c r="LWV52" s="13"/>
      <c r="LWW52" s="9"/>
      <c r="LWX52" s="8"/>
      <c r="LWY52" s="8"/>
      <c r="LWZ52" s="13"/>
      <c r="LXA52" s="13"/>
      <c r="LXB52" s="14"/>
      <c r="LXC52" s="15"/>
      <c r="LXD52" s="13"/>
      <c r="LXE52" s="9"/>
      <c r="LXF52" s="8"/>
      <c r="LXG52" s="8"/>
      <c r="LXH52" s="13"/>
      <c r="LXI52" s="13"/>
      <c r="LXJ52" s="14"/>
      <c r="LXK52" s="15"/>
      <c r="LXL52" s="13"/>
      <c r="LXM52" s="9"/>
      <c r="LXN52" s="8"/>
      <c r="LXO52" s="8"/>
      <c r="LXP52" s="13"/>
      <c r="LXQ52" s="13"/>
      <c r="LXR52" s="14"/>
      <c r="LXS52" s="15"/>
      <c r="LXT52" s="13"/>
      <c r="LXU52" s="9"/>
      <c r="LXV52" s="8"/>
      <c r="LXW52" s="8"/>
      <c r="LXX52" s="13"/>
      <c r="LXY52" s="13"/>
      <c r="LXZ52" s="14"/>
      <c r="LYA52" s="15"/>
      <c r="LYB52" s="13"/>
      <c r="LYC52" s="9"/>
      <c r="LYD52" s="8"/>
      <c r="LYE52" s="8"/>
      <c r="LYF52" s="13"/>
      <c r="LYG52" s="13"/>
      <c r="LYH52" s="14"/>
      <c r="LYI52" s="15"/>
      <c r="LYJ52" s="13"/>
      <c r="LYK52" s="9"/>
      <c r="LYL52" s="8"/>
      <c r="LYM52" s="8"/>
      <c r="LYN52" s="13"/>
      <c r="LYO52" s="13"/>
      <c r="LYP52" s="14"/>
      <c r="LYQ52" s="15"/>
      <c r="LYR52" s="13"/>
      <c r="LYS52" s="9"/>
      <c r="LYT52" s="8"/>
      <c r="LYU52" s="8"/>
      <c r="LYV52" s="13"/>
      <c r="LYW52" s="13"/>
      <c r="LYX52" s="14"/>
      <c r="LYY52" s="15"/>
      <c r="LYZ52" s="13"/>
      <c r="LZA52" s="9"/>
      <c r="LZB52" s="8"/>
      <c r="LZC52" s="8"/>
      <c r="LZD52" s="13"/>
      <c r="LZE52" s="13"/>
      <c r="LZF52" s="14"/>
      <c r="LZG52" s="15"/>
      <c r="LZH52" s="13"/>
      <c r="LZI52" s="9"/>
      <c r="LZJ52" s="8"/>
      <c r="LZK52" s="8"/>
      <c r="LZL52" s="13"/>
      <c r="LZM52" s="13"/>
      <c r="LZN52" s="14"/>
      <c r="LZO52" s="15"/>
      <c r="LZP52" s="13"/>
      <c r="LZQ52" s="9"/>
      <c r="LZR52" s="8"/>
      <c r="LZS52" s="8"/>
      <c r="LZT52" s="13"/>
      <c r="LZU52" s="13"/>
      <c r="LZV52" s="14"/>
      <c r="LZW52" s="15"/>
      <c r="LZX52" s="13"/>
      <c r="LZY52" s="9"/>
      <c r="LZZ52" s="8"/>
      <c r="MAA52" s="8"/>
      <c r="MAB52" s="13"/>
      <c r="MAC52" s="13"/>
      <c r="MAD52" s="14"/>
      <c r="MAE52" s="15"/>
      <c r="MAF52" s="13"/>
      <c r="MAG52" s="9"/>
      <c r="MAH52" s="8"/>
      <c r="MAI52" s="8"/>
      <c r="MAJ52" s="13"/>
      <c r="MAK52" s="13"/>
      <c r="MAL52" s="14"/>
      <c r="MAM52" s="15"/>
      <c r="MAN52" s="13"/>
      <c r="MAO52" s="9"/>
      <c r="MAP52" s="8"/>
      <c r="MAQ52" s="8"/>
      <c r="MAR52" s="13"/>
      <c r="MAS52" s="13"/>
      <c r="MAT52" s="14"/>
      <c r="MAU52" s="15"/>
      <c r="MAV52" s="13"/>
      <c r="MAW52" s="9"/>
      <c r="MAX52" s="8"/>
      <c r="MAY52" s="8"/>
      <c r="MAZ52" s="13"/>
      <c r="MBA52" s="13"/>
      <c r="MBB52" s="14"/>
      <c r="MBC52" s="15"/>
      <c r="MBD52" s="13"/>
      <c r="MBE52" s="9"/>
      <c r="MBF52" s="8"/>
      <c r="MBG52" s="8"/>
      <c r="MBH52" s="13"/>
      <c r="MBI52" s="13"/>
      <c r="MBJ52" s="14"/>
      <c r="MBK52" s="15"/>
      <c r="MBL52" s="13"/>
      <c r="MBM52" s="9"/>
      <c r="MBN52" s="8"/>
      <c r="MBO52" s="8"/>
      <c r="MBP52" s="13"/>
      <c r="MBQ52" s="13"/>
      <c r="MBR52" s="14"/>
      <c r="MBS52" s="15"/>
      <c r="MBT52" s="13"/>
      <c r="MBU52" s="9"/>
      <c r="MBV52" s="8"/>
      <c r="MBW52" s="8"/>
      <c r="MBX52" s="13"/>
      <c r="MBY52" s="13"/>
      <c r="MBZ52" s="14"/>
      <c r="MCA52" s="15"/>
      <c r="MCB52" s="13"/>
      <c r="MCC52" s="9"/>
      <c r="MCD52" s="8"/>
      <c r="MCE52" s="8"/>
      <c r="MCF52" s="13"/>
      <c r="MCG52" s="13"/>
      <c r="MCH52" s="14"/>
      <c r="MCI52" s="15"/>
      <c r="MCJ52" s="13"/>
      <c r="MCK52" s="9"/>
      <c r="MCL52" s="8"/>
      <c r="MCM52" s="8"/>
      <c r="MCN52" s="13"/>
      <c r="MCO52" s="13"/>
      <c r="MCP52" s="14"/>
      <c r="MCQ52" s="15"/>
      <c r="MCR52" s="13"/>
      <c r="MCS52" s="9"/>
      <c r="MCT52" s="8"/>
      <c r="MCU52" s="8"/>
      <c r="MCV52" s="13"/>
      <c r="MCW52" s="13"/>
      <c r="MCX52" s="14"/>
      <c r="MCY52" s="15"/>
      <c r="MCZ52" s="13"/>
      <c r="MDA52" s="9"/>
      <c r="MDB52" s="8"/>
      <c r="MDC52" s="8"/>
      <c r="MDD52" s="13"/>
      <c r="MDE52" s="13"/>
      <c r="MDF52" s="14"/>
      <c r="MDG52" s="15"/>
      <c r="MDH52" s="13"/>
      <c r="MDI52" s="9"/>
      <c r="MDJ52" s="8"/>
      <c r="MDK52" s="8"/>
      <c r="MDL52" s="13"/>
      <c r="MDM52" s="13"/>
      <c r="MDN52" s="14"/>
      <c r="MDO52" s="15"/>
      <c r="MDP52" s="13"/>
      <c r="MDQ52" s="9"/>
      <c r="MDR52" s="8"/>
      <c r="MDS52" s="8"/>
      <c r="MDT52" s="13"/>
      <c r="MDU52" s="13"/>
      <c r="MDV52" s="14"/>
      <c r="MDW52" s="15"/>
      <c r="MDX52" s="13"/>
      <c r="MDY52" s="9"/>
      <c r="MDZ52" s="8"/>
      <c r="MEA52" s="8"/>
      <c r="MEB52" s="13"/>
      <c r="MEC52" s="13"/>
      <c r="MED52" s="14"/>
      <c r="MEE52" s="15"/>
      <c r="MEF52" s="13"/>
      <c r="MEG52" s="9"/>
      <c r="MEH52" s="8"/>
      <c r="MEI52" s="8"/>
      <c r="MEJ52" s="13"/>
      <c r="MEK52" s="13"/>
      <c r="MEL52" s="14"/>
      <c r="MEM52" s="15"/>
      <c r="MEN52" s="13"/>
      <c r="MEO52" s="9"/>
      <c r="MEP52" s="8"/>
      <c r="MEQ52" s="8"/>
      <c r="MER52" s="13"/>
      <c r="MES52" s="13"/>
      <c r="MET52" s="14"/>
      <c r="MEU52" s="15"/>
      <c r="MEV52" s="13"/>
      <c r="MEW52" s="9"/>
      <c r="MEX52" s="8"/>
      <c r="MEY52" s="8"/>
      <c r="MEZ52" s="13"/>
      <c r="MFA52" s="13"/>
      <c r="MFB52" s="14"/>
      <c r="MFC52" s="15"/>
      <c r="MFD52" s="13"/>
      <c r="MFE52" s="9"/>
      <c r="MFF52" s="8"/>
      <c r="MFG52" s="8"/>
      <c r="MFH52" s="13"/>
      <c r="MFI52" s="13"/>
      <c r="MFJ52" s="14"/>
      <c r="MFK52" s="15"/>
      <c r="MFL52" s="13"/>
      <c r="MFM52" s="9"/>
      <c r="MFN52" s="8"/>
      <c r="MFO52" s="8"/>
      <c r="MFP52" s="13"/>
      <c r="MFQ52" s="13"/>
      <c r="MFR52" s="14"/>
      <c r="MFS52" s="15"/>
      <c r="MFT52" s="13"/>
      <c r="MFU52" s="9"/>
      <c r="MFV52" s="8"/>
      <c r="MFW52" s="8"/>
      <c r="MFX52" s="13"/>
      <c r="MFY52" s="13"/>
      <c r="MFZ52" s="14"/>
      <c r="MGA52" s="15"/>
      <c r="MGB52" s="13"/>
      <c r="MGC52" s="9"/>
      <c r="MGD52" s="8"/>
      <c r="MGE52" s="8"/>
      <c r="MGF52" s="13"/>
      <c r="MGG52" s="13"/>
      <c r="MGH52" s="14"/>
      <c r="MGI52" s="15"/>
      <c r="MGJ52" s="13"/>
      <c r="MGK52" s="9"/>
      <c r="MGL52" s="8"/>
      <c r="MGM52" s="8"/>
      <c r="MGN52" s="13"/>
      <c r="MGO52" s="13"/>
      <c r="MGP52" s="14"/>
      <c r="MGQ52" s="15"/>
      <c r="MGR52" s="13"/>
      <c r="MGS52" s="9"/>
      <c r="MGT52" s="8"/>
      <c r="MGU52" s="8"/>
      <c r="MGV52" s="13"/>
      <c r="MGW52" s="13"/>
      <c r="MGX52" s="14"/>
      <c r="MGY52" s="15"/>
      <c r="MGZ52" s="13"/>
      <c r="MHA52" s="9"/>
      <c r="MHB52" s="8"/>
      <c r="MHC52" s="8"/>
      <c r="MHD52" s="13"/>
      <c r="MHE52" s="13"/>
      <c r="MHF52" s="14"/>
      <c r="MHG52" s="15"/>
      <c r="MHH52" s="13"/>
      <c r="MHI52" s="9"/>
      <c r="MHJ52" s="8"/>
      <c r="MHK52" s="8"/>
      <c r="MHL52" s="13"/>
      <c r="MHM52" s="13"/>
      <c r="MHN52" s="14"/>
      <c r="MHO52" s="15"/>
      <c r="MHP52" s="13"/>
      <c r="MHQ52" s="9"/>
      <c r="MHR52" s="8"/>
      <c r="MHS52" s="8"/>
      <c r="MHT52" s="13"/>
      <c r="MHU52" s="13"/>
      <c r="MHV52" s="14"/>
      <c r="MHW52" s="15"/>
      <c r="MHX52" s="13"/>
      <c r="MHY52" s="9"/>
      <c r="MHZ52" s="8"/>
      <c r="MIA52" s="8"/>
      <c r="MIB52" s="13"/>
      <c r="MIC52" s="13"/>
      <c r="MID52" s="14"/>
      <c r="MIE52" s="15"/>
      <c r="MIF52" s="13"/>
      <c r="MIG52" s="9"/>
      <c r="MIH52" s="8"/>
      <c r="MII52" s="8"/>
      <c r="MIJ52" s="13"/>
      <c r="MIK52" s="13"/>
      <c r="MIL52" s="14"/>
      <c r="MIM52" s="15"/>
      <c r="MIN52" s="13"/>
      <c r="MIO52" s="9"/>
      <c r="MIP52" s="8"/>
      <c r="MIQ52" s="8"/>
      <c r="MIR52" s="13"/>
      <c r="MIS52" s="13"/>
      <c r="MIT52" s="14"/>
      <c r="MIU52" s="15"/>
      <c r="MIV52" s="13"/>
      <c r="MIW52" s="9"/>
      <c r="MIX52" s="8"/>
      <c r="MIY52" s="8"/>
      <c r="MIZ52" s="13"/>
      <c r="MJA52" s="13"/>
      <c r="MJB52" s="14"/>
      <c r="MJC52" s="15"/>
      <c r="MJD52" s="13"/>
      <c r="MJE52" s="9"/>
      <c r="MJF52" s="8"/>
      <c r="MJG52" s="8"/>
      <c r="MJH52" s="13"/>
      <c r="MJI52" s="13"/>
      <c r="MJJ52" s="14"/>
      <c r="MJK52" s="15"/>
      <c r="MJL52" s="13"/>
      <c r="MJM52" s="9"/>
      <c r="MJN52" s="8"/>
      <c r="MJO52" s="8"/>
      <c r="MJP52" s="13"/>
      <c r="MJQ52" s="13"/>
      <c r="MJR52" s="14"/>
      <c r="MJS52" s="15"/>
      <c r="MJT52" s="13"/>
      <c r="MJU52" s="9"/>
      <c r="MJV52" s="8"/>
      <c r="MJW52" s="8"/>
      <c r="MJX52" s="13"/>
      <c r="MJY52" s="13"/>
      <c r="MJZ52" s="14"/>
      <c r="MKA52" s="15"/>
      <c r="MKB52" s="13"/>
      <c r="MKC52" s="9"/>
      <c r="MKD52" s="8"/>
      <c r="MKE52" s="8"/>
      <c r="MKF52" s="13"/>
      <c r="MKG52" s="13"/>
      <c r="MKH52" s="14"/>
      <c r="MKI52" s="15"/>
      <c r="MKJ52" s="13"/>
      <c r="MKK52" s="9"/>
      <c r="MKL52" s="8"/>
      <c r="MKM52" s="8"/>
      <c r="MKN52" s="13"/>
      <c r="MKO52" s="13"/>
      <c r="MKP52" s="14"/>
      <c r="MKQ52" s="15"/>
      <c r="MKR52" s="13"/>
      <c r="MKS52" s="9"/>
      <c r="MKT52" s="8"/>
      <c r="MKU52" s="8"/>
      <c r="MKV52" s="13"/>
      <c r="MKW52" s="13"/>
      <c r="MKX52" s="14"/>
      <c r="MKY52" s="15"/>
      <c r="MKZ52" s="13"/>
      <c r="MLA52" s="9"/>
      <c r="MLB52" s="8"/>
      <c r="MLC52" s="8"/>
      <c r="MLD52" s="13"/>
      <c r="MLE52" s="13"/>
      <c r="MLF52" s="14"/>
      <c r="MLG52" s="15"/>
      <c r="MLH52" s="13"/>
      <c r="MLI52" s="9"/>
      <c r="MLJ52" s="8"/>
      <c r="MLK52" s="8"/>
      <c r="MLL52" s="13"/>
      <c r="MLM52" s="13"/>
      <c r="MLN52" s="14"/>
      <c r="MLO52" s="15"/>
      <c r="MLP52" s="13"/>
      <c r="MLQ52" s="9"/>
      <c r="MLR52" s="8"/>
      <c r="MLS52" s="8"/>
      <c r="MLT52" s="13"/>
      <c r="MLU52" s="13"/>
      <c r="MLV52" s="14"/>
      <c r="MLW52" s="15"/>
      <c r="MLX52" s="13"/>
      <c r="MLY52" s="9"/>
      <c r="MLZ52" s="8"/>
      <c r="MMA52" s="8"/>
      <c r="MMB52" s="13"/>
      <c r="MMC52" s="13"/>
      <c r="MMD52" s="14"/>
      <c r="MME52" s="15"/>
      <c r="MMF52" s="13"/>
      <c r="MMG52" s="9"/>
      <c r="MMH52" s="8"/>
      <c r="MMI52" s="8"/>
      <c r="MMJ52" s="13"/>
      <c r="MMK52" s="13"/>
      <c r="MML52" s="14"/>
      <c r="MMM52" s="15"/>
      <c r="MMN52" s="13"/>
      <c r="MMO52" s="9"/>
      <c r="MMP52" s="8"/>
      <c r="MMQ52" s="8"/>
      <c r="MMR52" s="13"/>
      <c r="MMS52" s="13"/>
      <c r="MMT52" s="14"/>
      <c r="MMU52" s="15"/>
      <c r="MMV52" s="13"/>
      <c r="MMW52" s="9"/>
      <c r="MMX52" s="8"/>
      <c r="MMY52" s="8"/>
      <c r="MMZ52" s="13"/>
      <c r="MNA52" s="13"/>
      <c r="MNB52" s="14"/>
      <c r="MNC52" s="15"/>
      <c r="MND52" s="13"/>
      <c r="MNE52" s="9"/>
      <c r="MNF52" s="8"/>
      <c r="MNG52" s="8"/>
      <c r="MNH52" s="13"/>
      <c r="MNI52" s="13"/>
      <c r="MNJ52" s="14"/>
      <c r="MNK52" s="15"/>
      <c r="MNL52" s="13"/>
      <c r="MNM52" s="9"/>
      <c r="MNN52" s="8"/>
      <c r="MNO52" s="8"/>
      <c r="MNP52" s="13"/>
      <c r="MNQ52" s="13"/>
      <c r="MNR52" s="14"/>
      <c r="MNS52" s="15"/>
      <c r="MNT52" s="13"/>
      <c r="MNU52" s="9"/>
      <c r="MNV52" s="8"/>
      <c r="MNW52" s="8"/>
      <c r="MNX52" s="13"/>
      <c r="MNY52" s="13"/>
      <c r="MNZ52" s="14"/>
      <c r="MOA52" s="15"/>
      <c r="MOB52" s="13"/>
      <c r="MOC52" s="9"/>
      <c r="MOD52" s="8"/>
      <c r="MOE52" s="8"/>
      <c r="MOF52" s="13"/>
      <c r="MOG52" s="13"/>
      <c r="MOH52" s="14"/>
      <c r="MOI52" s="15"/>
      <c r="MOJ52" s="13"/>
      <c r="MOK52" s="9"/>
      <c r="MOL52" s="8"/>
      <c r="MOM52" s="8"/>
      <c r="MON52" s="13"/>
      <c r="MOO52" s="13"/>
      <c r="MOP52" s="14"/>
      <c r="MOQ52" s="15"/>
      <c r="MOR52" s="13"/>
      <c r="MOS52" s="9"/>
      <c r="MOT52" s="8"/>
      <c r="MOU52" s="8"/>
      <c r="MOV52" s="13"/>
      <c r="MOW52" s="13"/>
      <c r="MOX52" s="14"/>
      <c r="MOY52" s="15"/>
      <c r="MOZ52" s="13"/>
      <c r="MPA52" s="9"/>
      <c r="MPB52" s="8"/>
      <c r="MPC52" s="8"/>
      <c r="MPD52" s="13"/>
      <c r="MPE52" s="13"/>
      <c r="MPF52" s="14"/>
      <c r="MPG52" s="15"/>
      <c r="MPH52" s="13"/>
      <c r="MPI52" s="9"/>
      <c r="MPJ52" s="8"/>
      <c r="MPK52" s="8"/>
      <c r="MPL52" s="13"/>
      <c r="MPM52" s="13"/>
      <c r="MPN52" s="14"/>
      <c r="MPO52" s="15"/>
      <c r="MPP52" s="13"/>
      <c r="MPQ52" s="9"/>
      <c r="MPR52" s="8"/>
      <c r="MPS52" s="8"/>
      <c r="MPT52" s="13"/>
      <c r="MPU52" s="13"/>
      <c r="MPV52" s="14"/>
      <c r="MPW52" s="15"/>
      <c r="MPX52" s="13"/>
      <c r="MPY52" s="9"/>
      <c r="MPZ52" s="8"/>
      <c r="MQA52" s="8"/>
      <c r="MQB52" s="13"/>
      <c r="MQC52" s="13"/>
      <c r="MQD52" s="14"/>
      <c r="MQE52" s="15"/>
      <c r="MQF52" s="13"/>
      <c r="MQG52" s="9"/>
      <c r="MQH52" s="8"/>
      <c r="MQI52" s="8"/>
      <c r="MQJ52" s="13"/>
      <c r="MQK52" s="13"/>
      <c r="MQL52" s="14"/>
      <c r="MQM52" s="15"/>
      <c r="MQN52" s="13"/>
      <c r="MQO52" s="9"/>
      <c r="MQP52" s="8"/>
      <c r="MQQ52" s="8"/>
      <c r="MQR52" s="13"/>
      <c r="MQS52" s="13"/>
      <c r="MQT52" s="14"/>
      <c r="MQU52" s="15"/>
      <c r="MQV52" s="13"/>
      <c r="MQW52" s="9"/>
      <c r="MQX52" s="8"/>
      <c r="MQY52" s="8"/>
      <c r="MQZ52" s="13"/>
      <c r="MRA52" s="13"/>
      <c r="MRB52" s="14"/>
      <c r="MRC52" s="15"/>
      <c r="MRD52" s="13"/>
      <c r="MRE52" s="9"/>
      <c r="MRF52" s="8"/>
      <c r="MRG52" s="8"/>
      <c r="MRH52" s="13"/>
      <c r="MRI52" s="13"/>
      <c r="MRJ52" s="14"/>
      <c r="MRK52" s="15"/>
      <c r="MRL52" s="13"/>
      <c r="MRM52" s="9"/>
      <c r="MRN52" s="8"/>
      <c r="MRO52" s="8"/>
      <c r="MRP52" s="13"/>
      <c r="MRQ52" s="13"/>
      <c r="MRR52" s="14"/>
      <c r="MRS52" s="15"/>
      <c r="MRT52" s="13"/>
      <c r="MRU52" s="9"/>
      <c r="MRV52" s="8"/>
      <c r="MRW52" s="8"/>
      <c r="MRX52" s="13"/>
      <c r="MRY52" s="13"/>
      <c r="MRZ52" s="14"/>
      <c r="MSA52" s="15"/>
      <c r="MSB52" s="13"/>
      <c r="MSC52" s="9"/>
      <c r="MSD52" s="8"/>
      <c r="MSE52" s="8"/>
      <c r="MSF52" s="13"/>
      <c r="MSG52" s="13"/>
      <c r="MSH52" s="14"/>
      <c r="MSI52" s="15"/>
      <c r="MSJ52" s="13"/>
      <c r="MSK52" s="9"/>
      <c r="MSL52" s="8"/>
      <c r="MSM52" s="8"/>
      <c r="MSN52" s="13"/>
      <c r="MSO52" s="13"/>
      <c r="MSP52" s="14"/>
      <c r="MSQ52" s="15"/>
      <c r="MSR52" s="13"/>
      <c r="MSS52" s="9"/>
      <c r="MST52" s="8"/>
      <c r="MSU52" s="8"/>
      <c r="MSV52" s="13"/>
      <c r="MSW52" s="13"/>
      <c r="MSX52" s="14"/>
      <c r="MSY52" s="15"/>
      <c r="MSZ52" s="13"/>
      <c r="MTA52" s="9"/>
      <c r="MTB52" s="8"/>
      <c r="MTC52" s="8"/>
      <c r="MTD52" s="13"/>
      <c r="MTE52" s="13"/>
      <c r="MTF52" s="14"/>
      <c r="MTG52" s="15"/>
      <c r="MTH52" s="13"/>
      <c r="MTI52" s="9"/>
      <c r="MTJ52" s="8"/>
      <c r="MTK52" s="8"/>
      <c r="MTL52" s="13"/>
      <c r="MTM52" s="13"/>
      <c r="MTN52" s="14"/>
      <c r="MTO52" s="15"/>
      <c r="MTP52" s="13"/>
      <c r="MTQ52" s="9"/>
      <c r="MTR52" s="8"/>
      <c r="MTS52" s="8"/>
      <c r="MTT52" s="13"/>
      <c r="MTU52" s="13"/>
      <c r="MTV52" s="14"/>
      <c r="MTW52" s="15"/>
      <c r="MTX52" s="13"/>
      <c r="MTY52" s="9"/>
      <c r="MTZ52" s="8"/>
      <c r="MUA52" s="8"/>
      <c r="MUB52" s="13"/>
      <c r="MUC52" s="13"/>
      <c r="MUD52" s="14"/>
      <c r="MUE52" s="15"/>
      <c r="MUF52" s="13"/>
      <c r="MUG52" s="9"/>
      <c r="MUH52" s="8"/>
      <c r="MUI52" s="8"/>
      <c r="MUJ52" s="13"/>
      <c r="MUK52" s="13"/>
      <c r="MUL52" s="14"/>
      <c r="MUM52" s="15"/>
      <c r="MUN52" s="13"/>
      <c r="MUO52" s="9"/>
      <c r="MUP52" s="8"/>
      <c r="MUQ52" s="8"/>
      <c r="MUR52" s="13"/>
      <c r="MUS52" s="13"/>
      <c r="MUT52" s="14"/>
      <c r="MUU52" s="15"/>
      <c r="MUV52" s="13"/>
      <c r="MUW52" s="9"/>
      <c r="MUX52" s="8"/>
      <c r="MUY52" s="8"/>
      <c r="MUZ52" s="13"/>
      <c r="MVA52" s="13"/>
      <c r="MVB52" s="14"/>
      <c r="MVC52" s="15"/>
      <c r="MVD52" s="13"/>
      <c r="MVE52" s="9"/>
      <c r="MVF52" s="8"/>
      <c r="MVG52" s="8"/>
      <c r="MVH52" s="13"/>
      <c r="MVI52" s="13"/>
      <c r="MVJ52" s="14"/>
      <c r="MVK52" s="15"/>
      <c r="MVL52" s="13"/>
      <c r="MVM52" s="9"/>
      <c r="MVN52" s="8"/>
      <c r="MVO52" s="8"/>
      <c r="MVP52" s="13"/>
      <c r="MVQ52" s="13"/>
      <c r="MVR52" s="14"/>
      <c r="MVS52" s="15"/>
      <c r="MVT52" s="13"/>
      <c r="MVU52" s="9"/>
      <c r="MVV52" s="8"/>
      <c r="MVW52" s="8"/>
      <c r="MVX52" s="13"/>
      <c r="MVY52" s="13"/>
      <c r="MVZ52" s="14"/>
      <c r="MWA52" s="15"/>
      <c r="MWB52" s="13"/>
      <c r="MWC52" s="9"/>
      <c r="MWD52" s="8"/>
      <c r="MWE52" s="8"/>
      <c r="MWF52" s="13"/>
      <c r="MWG52" s="13"/>
      <c r="MWH52" s="14"/>
      <c r="MWI52" s="15"/>
      <c r="MWJ52" s="13"/>
      <c r="MWK52" s="9"/>
      <c r="MWL52" s="8"/>
      <c r="MWM52" s="8"/>
      <c r="MWN52" s="13"/>
      <c r="MWO52" s="13"/>
      <c r="MWP52" s="14"/>
      <c r="MWQ52" s="15"/>
      <c r="MWR52" s="13"/>
      <c r="MWS52" s="9"/>
      <c r="MWT52" s="8"/>
      <c r="MWU52" s="8"/>
      <c r="MWV52" s="13"/>
      <c r="MWW52" s="13"/>
      <c r="MWX52" s="14"/>
      <c r="MWY52" s="15"/>
      <c r="MWZ52" s="13"/>
      <c r="MXA52" s="9"/>
      <c r="MXB52" s="8"/>
      <c r="MXC52" s="8"/>
      <c r="MXD52" s="13"/>
      <c r="MXE52" s="13"/>
      <c r="MXF52" s="14"/>
      <c r="MXG52" s="15"/>
      <c r="MXH52" s="13"/>
      <c r="MXI52" s="9"/>
      <c r="MXJ52" s="8"/>
      <c r="MXK52" s="8"/>
      <c r="MXL52" s="13"/>
      <c r="MXM52" s="13"/>
      <c r="MXN52" s="14"/>
      <c r="MXO52" s="15"/>
      <c r="MXP52" s="13"/>
      <c r="MXQ52" s="9"/>
      <c r="MXR52" s="8"/>
      <c r="MXS52" s="8"/>
      <c r="MXT52" s="13"/>
      <c r="MXU52" s="13"/>
      <c r="MXV52" s="14"/>
      <c r="MXW52" s="15"/>
      <c r="MXX52" s="13"/>
      <c r="MXY52" s="9"/>
      <c r="MXZ52" s="8"/>
      <c r="MYA52" s="8"/>
      <c r="MYB52" s="13"/>
      <c r="MYC52" s="13"/>
      <c r="MYD52" s="14"/>
      <c r="MYE52" s="15"/>
      <c r="MYF52" s="13"/>
      <c r="MYG52" s="9"/>
      <c r="MYH52" s="8"/>
      <c r="MYI52" s="8"/>
      <c r="MYJ52" s="13"/>
      <c r="MYK52" s="13"/>
      <c r="MYL52" s="14"/>
      <c r="MYM52" s="15"/>
      <c r="MYN52" s="13"/>
      <c r="MYO52" s="9"/>
      <c r="MYP52" s="8"/>
      <c r="MYQ52" s="8"/>
      <c r="MYR52" s="13"/>
      <c r="MYS52" s="13"/>
      <c r="MYT52" s="14"/>
      <c r="MYU52" s="15"/>
      <c r="MYV52" s="13"/>
      <c r="MYW52" s="9"/>
      <c r="MYX52" s="8"/>
      <c r="MYY52" s="8"/>
      <c r="MYZ52" s="13"/>
      <c r="MZA52" s="13"/>
      <c r="MZB52" s="14"/>
      <c r="MZC52" s="15"/>
      <c r="MZD52" s="13"/>
      <c r="MZE52" s="9"/>
      <c r="MZF52" s="8"/>
      <c r="MZG52" s="8"/>
      <c r="MZH52" s="13"/>
      <c r="MZI52" s="13"/>
      <c r="MZJ52" s="14"/>
      <c r="MZK52" s="15"/>
      <c r="MZL52" s="13"/>
      <c r="MZM52" s="9"/>
      <c r="MZN52" s="8"/>
      <c r="MZO52" s="8"/>
      <c r="MZP52" s="13"/>
      <c r="MZQ52" s="13"/>
      <c r="MZR52" s="14"/>
      <c r="MZS52" s="15"/>
      <c r="MZT52" s="13"/>
      <c r="MZU52" s="9"/>
      <c r="MZV52" s="8"/>
      <c r="MZW52" s="8"/>
      <c r="MZX52" s="13"/>
      <c r="MZY52" s="13"/>
      <c r="MZZ52" s="14"/>
      <c r="NAA52" s="15"/>
      <c r="NAB52" s="13"/>
      <c r="NAC52" s="9"/>
      <c r="NAD52" s="8"/>
      <c r="NAE52" s="8"/>
      <c r="NAF52" s="13"/>
      <c r="NAG52" s="13"/>
      <c r="NAH52" s="14"/>
      <c r="NAI52" s="15"/>
      <c r="NAJ52" s="13"/>
      <c r="NAK52" s="9"/>
      <c r="NAL52" s="8"/>
      <c r="NAM52" s="8"/>
      <c r="NAN52" s="13"/>
      <c r="NAO52" s="13"/>
      <c r="NAP52" s="14"/>
      <c r="NAQ52" s="15"/>
      <c r="NAR52" s="13"/>
      <c r="NAS52" s="9"/>
      <c r="NAT52" s="8"/>
      <c r="NAU52" s="8"/>
      <c r="NAV52" s="13"/>
      <c r="NAW52" s="13"/>
      <c r="NAX52" s="14"/>
      <c r="NAY52" s="15"/>
      <c r="NAZ52" s="13"/>
      <c r="NBA52" s="9"/>
      <c r="NBB52" s="8"/>
      <c r="NBC52" s="8"/>
      <c r="NBD52" s="13"/>
      <c r="NBE52" s="13"/>
      <c r="NBF52" s="14"/>
      <c r="NBG52" s="15"/>
      <c r="NBH52" s="13"/>
      <c r="NBI52" s="9"/>
      <c r="NBJ52" s="8"/>
      <c r="NBK52" s="8"/>
      <c r="NBL52" s="13"/>
      <c r="NBM52" s="13"/>
      <c r="NBN52" s="14"/>
      <c r="NBO52" s="15"/>
      <c r="NBP52" s="13"/>
      <c r="NBQ52" s="9"/>
      <c r="NBR52" s="8"/>
      <c r="NBS52" s="8"/>
      <c r="NBT52" s="13"/>
      <c r="NBU52" s="13"/>
      <c r="NBV52" s="14"/>
      <c r="NBW52" s="15"/>
      <c r="NBX52" s="13"/>
      <c r="NBY52" s="9"/>
      <c r="NBZ52" s="8"/>
      <c r="NCA52" s="8"/>
      <c r="NCB52" s="13"/>
      <c r="NCC52" s="13"/>
      <c r="NCD52" s="14"/>
      <c r="NCE52" s="15"/>
      <c r="NCF52" s="13"/>
      <c r="NCG52" s="9"/>
      <c r="NCH52" s="8"/>
      <c r="NCI52" s="8"/>
      <c r="NCJ52" s="13"/>
      <c r="NCK52" s="13"/>
      <c r="NCL52" s="14"/>
      <c r="NCM52" s="15"/>
      <c r="NCN52" s="13"/>
      <c r="NCO52" s="9"/>
      <c r="NCP52" s="8"/>
      <c r="NCQ52" s="8"/>
      <c r="NCR52" s="13"/>
      <c r="NCS52" s="13"/>
      <c r="NCT52" s="14"/>
      <c r="NCU52" s="15"/>
      <c r="NCV52" s="13"/>
      <c r="NCW52" s="9"/>
      <c r="NCX52" s="8"/>
      <c r="NCY52" s="8"/>
      <c r="NCZ52" s="13"/>
      <c r="NDA52" s="13"/>
      <c r="NDB52" s="14"/>
      <c r="NDC52" s="15"/>
      <c r="NDD52" s="13"/>
      <c r="NDE52" s="9"/>
      <c r="NDF52" s="8"/>
      <c r="NDG52" s="8"/>
      <c r="NDH52" s="13"/>
      <c r="NDI52" s="13"/>
      <c r="NDJ52" s="14"/>
      <c r="NDK52" s="15"/>
      <c r="NDL52" s="13"/>
      <c r="NDM52" s="9"/>
      <c r="NDN52" s="8"/>
      <c r="NDO52" s="8"/>
      <c r="NDP52" s="13"/>
      <c r="NDQ52" s="13"/>
      <c r="NDR52" s="14"/>
      <c r="NDS52" s="15"/>
      <c r="NDT52" s="13"/>
      <c r="NDU52" s="9"/>
      <c r="NDV52" s="8"/>
      <c r="NDW52" s="8"/>
      <c r="NDX52" s="13"/>
      <c r="NDY52" s="13"/>
      <c r="NDZ52" s="14"/>
      <c r="NEA52" s="15"/>
      <c r="NEB52" s="13"/>
      <c r="NEC52" s="9"/>
      <c r="NED52" s="8"/>
      <c r="NEE52" s="8"/>
      <c r="NEF52" s="13"/>
      <c r="NEG52" s="13"/>
      <c r="NEH52" s="14"/>
      <c r="NEI52" s="15"/>
      <c r="NEJ52" s="13"/>
      <c r="NEK52" s="9"/>
      <c r="NEL52" s="8"/>
      <c r="NEM52" s="8"/>
      <c r="NEN52" s="13"/>
      <c r="NEO52" s="13"/>
      <c r="NEP52" s="14"/>
      <c r="NEQ52" s="15"/>
      <c r="NER52" s="13"/>
      <c r="NES52" s="9"/>
      <c r="NET52" s="8"/>
      <c r="NEU52" s="8"/>
      <c r="NEV52" s="13"/>
      <c r="NEW52" s="13"/>
      <c r="NEX52" s="14"/>
      <c r="NEY52" s="15"/>
      <c r="NEZ52" s="13"/>
      <c r="NFA52" s="9"/>
      <c r="NFB52" s="8"/>
      <c r="NFC52" s="8"/>
      <c r="NFD52" s="13"/>
      <c r="NFE52" s="13"/>
      <c r="NFF52" s="14"/>
      <c r="NFG52" s="15"/>
      <c r="NFH52" s="13"/>
      <c r="NFI52" s="9"/>
      <c r="NFJ52" s="8"/>
      <c r="NFK52" s="8"/>
      <c r="NFL52" s="13"/>
      <c r="NFM52" s="13"/>
      <c r="NFN52" s="14"/>
      <c r="NFO52" s="15"/>
      <c r="NFP52" s="13"/>
      <c r="NFQ52" s="9"/>
      <c r="NFR52" s="8"/>
      <c r="NFS52" s="8"/>
      <c r="NFT52" s="13"/>
      <c r="NFU52" s="13"/>
      <c r="NFV52" s="14"/>
      <c r="NFW52" s="15"/>
      <c r="NFX52" s="13"/>
      <c r="NFY52" s="9"/>
      <c r="NFZ52" s="8"/>
      <c r="NGA52" s="8"/>
      <c r="NGB52" s="13"/>
      <c r="NGC52" s="13"/>
      <c r="NGD52" s="14"/>
      <c r="NGE52" s="15"/>
      <c r="NGF52" s="13"/>
      <c r="NGG52" s="9"/>
      <c r="NGH52" s="8"/>
      <c r="NGI52" s="8"/>
      <c r="NGJ52" s="13"/>
      <c r="NGK52" s="13"/>
      <c r="NGL52" s="14"/>
      <c r="NGM52" s="15"/>
      <c r="NGN52" s="13"/>
      <c r="NGO52" s="9"/>
      <c r="NGP52" s="8"/>
      <c r="NGQ52" s="8"/>
      <c r="NGR52" s="13"/>
      <c r="NGS52" s="13"/>
      <c r="NGT52" s="14"/>
      <c r="NGU52" s="15"/>
      <c r="NGV52" s="13"/>
      <c r="NGW52" s="9"/>
      <c r="NGX52" s="8"/>
      <c r="NGY52" s="8"/>
      <c r="NGZ52" s="13"/>
      <c r="NHA52" s="13"/>
      <c r="NHB52" s="14"/>
      <c r="NHC52" s="15"/>
      <c r="NHD52" s="13"/>
      <c r="NHE52" s="9"/>
      <c r="NHF52" s="8"/>
      <c r="NHG52" s="8"/>
      <c r="NHH52" s="13"/>
      <c r="NHI52" s="13"/>
      <c r="NHJ52" s="14"/>
      <c r="NHK52" s="15"/>
      <c r="NHL52" s="13"/>
      <c r="NHM52" s="9"/>
      <c r="NHN52" s="8"/>
      <c r="NHO52" s="8"/>
      <c r="NHP52" s="13"/>
      <c r="NHQ52" s="13"/>
      <c r="NHR52" s="14"/>
      <c r="NHS52" s="15"/>
      <c r="NHT52" s="13"/>
      <c r="NHU52" s="9"/>
      <c r="NHV52" s="8"/>
      <c r="NHW52" s="8"/>
      <c r="NHX52" s="13"/>
      <c r="NHY52" s="13"/>
      <c r="NHZ52" s="14"/>
      <c r="NIA52" s="15"/>
      <c r="NIB52" s="13"/>
      <c r="NIC52" s="9"/>
      <c r="NID52" s="8"/>
      <c r="NIE52" s="8"/>
      <c r="NIF52" s="13"/>
      <c r="NIG52" s="13"/>
      <c r="NIH52" s="14"/>
      <c r="NII52" s="15"/>
      <c r="NIJ52" s="13"/>
      <c r="NIK52" s="9"/>
      <c r="NIL52" s="8"/>
      <c r="NIM52" s="8"/>
      <c r="NIN52" s="13"/>
      <c r="NIO52" s="13"/>
      <c r="NIP52" s="14"/>
      <c r="NIQ52" s="15"/>
      <c r="NIR52" s="13"/>
      <c r="NIS52" s="9"/>
      <c r="NIT52" s="8"/>
      <c r="NIU52" s="8"/>
      <c r="NIV52" s="13"/>
      <c r="NIW52" s="13"/>
      <c r="NIX52" s="14"/>
      <c r="NIY52" s="15"/>
      <c r="NIZ52" s="13"/>
      <c r="NJA52" s="9"/>
      <c r="NJB52" s="8"/>
      <c r="NJC52" s="8"/>
      <c r="NJD52" s="13"/>
      <c r="NJE52" s="13"/>
      <c r="NJF52" s="14"/>
      <c r="NJG52" s="15"/>
      <c r="NJH52" s="13"/>
      <c r="NJI52" s="9"/>
      <c r="NJJ52" s="8"/>
      <c r="NJK52" s="8"/>
      <c r="NJL52" s="13"/>
      <c r="NJM52" s="13"/>
      <c r="NJN52" s="14"/>
      <c r="NJO52" s="15"/>
      <c r="NJP52" s="13"/>
      <c r="NJQ52" s="9"/>
      <c r="NJR52" s="8"/>
      <c r="NJS52" s="8"/>
      <c r="NJT52" s="13"/>
      <c r="NJU52" s="13"/>
      <c r="NJV52" s="14"/>
      <c r="NJW52" s="15"/>
      <c r="NJX52" s="13"/>
      <c r="NJY52" s="9"/>
      <c r="NJZ52" s="8"/>
      <c r="NKA52" s="8"/>
      <c r="NKB52" s="13"/>
      <c r="NKC52" s="13"/>
      <c r="NKD52" s="14"/>
      <c r="NKE52" s="15"/>
      <c r="NKF52" s="13"/>
      <c r="NKG52" s="9"/>
      <c r="NKH52" s="8"/>
      <c r="NKI52" s="8"/>
      <c r="NKJ52" s="13"/>
      <c r="NKK52" s="13"/>
      <c r="NKL52" s="14"/>
      <c r="NKM52" s="15"/>
      <c r="NKN52" s="13"/>
      <c r="NKO52" s="9"/>
      <c r="NKP52" s="8"/>
      <c r="NKQ52" s="8"/>
      <c r="NKR52" s="13"/>
      <c r="NKS52" s="13"/>
      <c r="NKT52" s="14"/>
      <c r="NKU52" s="15"/>
      <c r="NKV52" s="13"/>
      <c r="NKW52" s="9"/>
      <c r="NKX52" s="8"/>
      <c r="NKY52" s="8"/>
      <c r="NKZ52" s="13"/>
      <c r="NLA52" s="13"/>
      <c r="NLB52" s="14"/>
      <c r="NLC52" s="15"/>
      <c r="NLD52" s="13"/>
      <c r="NLE52" s="9"/>
      <c r="NLF52" s="8"/>
      <c r="NLG52" s="8"/>
      <c r="NLH52" s="13"/>
      <c r="NLI52" s="13"/>
      <c r="NLJ52" s="14"/>
      <c r="NLK52" s="15"/>
      <c r="NLL52" s="13"/>
      <c r="NLM52" s="9"/>
      <c r="NLN52" s="8"/>
      <c r="NLO52" s="8"/>
      <c r="NLP52" s="13"/>
      <c r="NLQ52" s="13"/>
      <c r="NLR52" s="14"/>
      <c r="NLS52" s="15"/>
      <c r="NLT52" s="13"/>
      <c r="NLU52" s="9"/>
      <c r="NLV52" s="8"/>
      <c r="NLW52" s="8"/>
      <c r="NLX52" s="13"/>
      <c r="NLY52" s="13"/>
      <c r="NLZ52" s="14"/>
      <c r="NMA52" s="15"/>
      <c r="NMB52" s="13"/>
      <c r="NMC52" s="9"/>
      <c r="NMD52" s="8"/>
      <c r="NME52" s="8"/>
      <c r="NMF52" s="13"/>
      <c r="NMG52" s="13"/>
      <c r="NMH52" s="14"/>
      <c r="NMI52" s="15"/>
      <c r="NMJ52" s="13"/>
      <c r="NMK52" s="9"/>
      <c r="NML52" s="8"/>
      <c r="NMM52" s="8"/>
      <c r="NMN52" s="13"/>
      <c r="NMO52" s="13"/>
      <c r="NMP52" s="14"/>
      <c r="NMQ52" s="15"/>
      <c r="NMR52" s="13"/>
      <c r="NMS52" s="9"/>
      <c r="NMT52" s="8"/>
      <c r="NMU52" s="8"/>
      <c r="NMV52" s="13"/>
      <c r="NMW52" s="13"/>
      <c r="NMX52" s="14"/>
      <c r="NMY52" s="15"/>
      <c r="NMZ52" s="13"/>
      <c r="NNA52" s="9"/>
      <c r="NNB52" s="8"/>
      <c r="NNC52" s="8"/>
      <c r="NND52" s="13"/>
      <c r="NNE52" s="13"/>
      <c r="NNF52" s="14"/>
      <c r="NNG52" s="15"/>
      <c r="NNH52" s="13"/>
      <c r="NNI52" s="9"/>
      <c r="NNJ52" s="8"/>
      <c r="NNK52" s="8"/>
      <c r="NNL52" s="13"/>
      <c r="NNM52" s="13"/>
      <c r="NNN52" s="14"/>
      <c r="NNO52" s="15"/>
      <c r="NNP52" s="13"/>
      <c r="NNQ52" s="9"/>
      <c r="NNR52" s="8"/>
      <c r="NNS52" s="8"/>
      <c r="NNT52" s="13"/>
      <c r="NNU52" s="13"/>
      <c r="NNV52" s="14"/>
      <c r="NNW52" s="15"/>
      <c r="NNX52" s="13"/>
      <c r="NNY52" s="9"/>
      <c r="NNZ52" s="8"/>
      <c r="NOA52" s="8"/>
      <c r="NOB52" s="13"/>
      <c r="NOC52" s="13"/>
      <c r="NOD52" s="14"/>
      <c r="NOE52" s="15"/>
      <c r="NOF52" s="13"/>
      <c r="NOG52" s="9"/>
      <c r="NOH52" s="8"/>
      <c r="NOI52" s="8"/>
      <c r="NOJ52" s="13"/>
      <c r="NOK52" s="13"/>
      <c r="NOL52" s="14"/>
      <c r="NOM52" s="15"/>
      <c r="NON52" s="13"/>
      <c r="NOO52" s="9"/>
      <c r="NOP52" s="8"/>
      <c r="NOQ52" s="8"/>
      <c r="NOR52" s="13"/>
      <c r="NOS52" s="13"/>
      <c r="NOT52" s="14"/>
      <c r="NOU52" s="15"/>
      <c r="NOV52" s="13"/>
      <c r="NOW52" s="9"/>
      <c r="NOX52" s="8"/>
      <c r="NOY52" s="8"/>
      <c r="NOZ52" s="13"/>
      <c r="NPA52" s="13"/>
      <c r="NPB52" s="14"/>
      <c r="NPC52" s="15"/>
      <c r="NPD52" s="13"/>
      <c r="NPE52" s="9"/>
      <c r="NPF52" s="8"/>
      <c r="NPG52" s="8"/>
      <c r="NPH52" s="13"/>
      <c r="NPI52" s="13"/>
      <c r="NPJ52" s="14"/>
      <c r="NPK52" s="15"/>
      <c r="NPL52" s="13"/>
      <c r="NPM52" s="9"/>
      <c r="NPN52" s="8"/>
      <c r="NPO52" s="8"/>
      <c r="NPP52" s="13"/>
      <c r="NPQ52" s="13"/>
      <c r="NPR52" s="14"/>
      <c r="NPS52" s="15"/>
      <c r="NPT52" s="13"/>
      <c r="NPU52" s="9"/>
      <c r="NPV52" s="8"/>
      <c r="NPW52" s="8"/>
      <c r="NPX52" s="13"/>
      <c r="NPY52" s="13"/>
      <c r="NPZ52" s="14"/>
      <c r="NQA52" s="15"/>
      <c r="NQB52" s="13"/>
      <c r="NQC52" s="9"/>
      <c r="NQD52" s="8"/>
      <c r="NQE52" s="8"/>
      <c r="NQF52" s="13"/>
      <c r="NQG52" s="13"/>
      <c r="NQH52" s="14"/>
      <c r="NQI52" s="15"/>
      <c r="NQJ52" s="13"/>
      <c r="NQK52" s="9"/>
      <c r="NQL52" s="8"/>
      <c r="NQM52" s="8"/>
      <c r="NQN52" s="13"/>
      <c r="NQO52" s="13"/>
      <c r="NQP52" s="14"/>
      <c r="NQQ52" s="15"/>
      <c r="NQR52" s="13"/>
      <c r="NQS52" s="9"/>
      <c r="NQT52" s="8"/>
      <c r="NQU52" s="8"/>
      <c r="NQV52" s="13"/>
      <c r="NQW52" s="13"/>
      <c r="NQX52" s="14"/>
      <c r="NQY52" s="15"/>
      <c r="NQZ52" s="13"/>
      <c r="NRA52" s="9"/>
      <c r="NRB52" s="8"/>
      <c r="NRC52" s="8"/>
      <c r="NRD52" s="13"/>
      <c r="NRE52" s="13"/>
      <c r="NRF52" s="14"/>
      <c r="NRG52" s="15"/>
      <c r="NRH52" s="13"/>
      <c r="NRI52" s="9"/>
      <c r="NRJ52" s="8"/>
      <c r="NRK52" s="8"/>
      <c r="NRL52" s="13"/>
      <c r="NRM52" s="13"/>
      <c r="NRN52" s="14"/>
      <c r="NRO52" s="15"/>
      <c r="NRP52" s="13"/>
      <c r="NRQ52" s="9"/>
      <c r="NRR52" s="8"/>
      <c r="NRS52" s="8"/>
      <c r="NRT52" s="13"/>
      <c r="NRU52" s="13"/>
      <c r="NRV52" s="14"/>
      <c r="NRW52" s="15"/>
      <c r="NRX52" s="13"/>
      <c r="NRY52" s="9"/>
      <c r="NRZ52" s="8"/>
      <c r="NSA52" s="8"/>
      <c r="NSB52" s="13"/>
      <c r="NSC52" s="13"/>
      <c r="NSD52" s="14"/>
      <c r="NSE52" s="15"/>
      <c r="NSF52" s="13"/>
      <c r="NSG52" s="9"/>
      <c r="NSH52" s="8"/>
      <c r="NSI52" s="8"/>
      <c r="NSJ52" s="13"/>
      <c r="NSK52" s="13"/>
      <c r="NSL52" s="14"/>
      <c r="NSM52" s="15"/>
      <c r="NSN52" s="13"/>
      <c r="NSO52" s="9"/>
      <c r="NSP52" s="8"/>
      <c r="NSQ52" s="8"/>
      <c r="NSR52" s="13"/>
      <c r="NSS52" s="13"/>
      <c r="NST52" s="14"/>
      <c r="NSU52" s="15"/>
      <c r="NSV52" s="13"/>
      <c r="NSW52" s="9"/>
      <c r="NSX52" s="8"/>
      <c r="NSY52" s="8"/>
      <c r="NSZ52" s="13"/>
      <c r="NTA52" s="13"/>
      <c r="NTB52" s="14"/>
      <c r="NTC52" s="15"/>
      <c r="NTD52" s="13"/>
      <c r="NTE52" s="9"/>
      <c r="NTF52" s="8"/>
      <c r="NTG52" s="8"/>
      <c r="NTH52" s="13"/>
      <c r="NTI52" s="13"/>
      <c r="NTJ52" s="14"/>
      <c r="NTK52" s="15"/>
      <c r="NTL52" s="13"/>
      <c r="NTM52" s="9"/>
      <c r="NTN52" s="8"/>
      <c r="NTO52" s="8"/>
      <c r="NTP52" s="13"/>
      <c r="NTQ52" s="13"/>
      <c r="NTR52" s="14"/>
      <c r="NTS52" s="15"/>
      <c r="NTT52" s="13"/>
      <c r="NTU52" s="9"/>
      <c r="NTV52" s="8"/>
      <c r="NTW52" s="8"/>
      <c r="NTX52" s="13"/>
      <c r="NTY52" s="13"/>
      <c r="NTZ52" s="14"/>
      <c r="NUA52" s="15"/>
      <c r="NUB52" s="13"/>
      <c r="NUC52" s="9"/>
      <c r="NUD52" s="8"/>
      <c r="NUE52" s="8"/>
      <c r="NUF52" s="13"/>
      <c r="NUG52" s="13"/>
      <c r="NUH52" s="14"/>
      <c r="NUI52" s="15"/>
      <c r="NUJ52" s="13"/>
      <c r="NUK52" s="9"/>
      <c r="NUL52" s="8"/>
      <c r="NUM52" s="8"/>
      <c r="NUN52" s="13"/>
      <c r="NUO52" s="13"/>
      <c r="NUP52" s="14"/>
      <c r="NUQ52" s="15"/>
      <c r="NUR52" s="13"/>
      <c r="NUS52" s="9"/>
      <c r="NUT52" s="8"/>
      <c r="NUU52" s="8"/>
      <c r="NUV52" s="13"/>
      <c r="NUW52" s="13"/>
      <c r="NUX52" s="14"/>
      <c r="NUY52" s="15"/>
      <c r="NUZ52" s="13"/>
      <c r="NVA52" s="9"/>
      <c r="NVB52" s="8"/>
      <c r="NVC52" s="8"/>
      <c r="NVD52" s="13"/>
      <c r="NVE52" s="13"/>
      <c r="NVF52" s="14"/>
      <c r="NVG52" s="15"/>
      <c r="NVH52" s="13"/>
      <c r="NVI52" s="9"/>
      <c r="NVJ52" s="8"/>
      <c r="NVK52" s="8"/>
      <c r="NVL52" s="13"/>
      <c r="NVM52" s="13"/>
      <c r="NVN52" s="14"/>
      <c r="NVO52" s="15"/>
      <c r="NVP52" s="13"/>
      <c r="NVQ52" s="9"/>
      <c r="NVR52" s="8"/>
      <c r="NVS52" s="8"/>
      <c r="NVT52" s="13"/>
      <c r="NVU52" s="13"/>
      <c r="NVV52" s="14"/>
      <c r="NVW52" s="15"/>
      <c r="NVX52" s="13"/>
      <c r="NVY52" s="9"/>
      <c r="NVZ52" s="8"/>
      <c r="NWA52" s="8"/>
      <c r="NWB52" s="13"/>
      <c r="NWC52" s="13"/>
      <c r="NWD52" s="14"/>
      <c r="NWE52" s="15"/>
      <c r="NWF52" s="13"/>
      <c r="NWG52" s="9"/>
      <c r="NWH52" s="8"/>
      <c r="NWI52" s="8"/>
      <c r="NWJ52" s="13"/>
      <c r="NWK52" s="13"/>
      <c r="NWL52" s="14"/>
      <c r="NWM52" s="15"/>
      <c r="NWN52" s="13"/>
      <c r="NWO52" s="9"/>
      <c r="NWP52" s="8"/>
      <c r="NWQ52" s="8"/>
      <c r="NWR52" s="13"/>
      <c r="NWS52" s="13"/>
      <c r="NWT52" s="14"/>
      <c r="NWU52" s="15"/>
      <c r="NWV52" s="13"/>
      <c r="NWW52" s="9"/>
      <c r="NWX52" s="8"/>
      <c r="NWY52" s="8"/>
      <c r="NWZ52" s="13"/>
      <c r="NXA52" s="13"/>
      <c r="NXB52" s="14"/>
      <c r="NXC52" s="15"/>
      <c r="NXD52" s="13"/>
      <c r="NXE52" s="9"/>
      <c r="NXF52" s="8"/>
      <c r="NXG52" s="8"/>
      <c r="NXH52" s="13"/>
      <c r="NXI52" s="13"/>
      <c r="NXJ52" s="14"/>
      <c r="NXK52" s="15"/>
      <c r="NXL52" s="13"/>
      <c r="NXM52" s="9"/>
      <c r="NXN52" s="8"/>
      <c r="NXO52" s="8"/>
      <c r="NXP52" s="13"/>
      <c r="NXQ52" s="13"/>
      <c r="NXR52" s="14"/>
      <c r="NXS52" s="15"/>
      <c r="NXT52" s="13"/>
      <c r="NXU52" s="9"/>
      <c r="NXV52" s="8"/>
      <c r="NXW52" s="8"/>
      <c r="NXX52" s="13"/>
      <c r="NXY52" s="13"/>
      <c r="NXZ52" s="14"/>
      <c r="NYA52" s="15"/>
      <c r="NYB52" s="13"/>
      <c r="NYC52" s="9"/>
      <c r="NYD52" s="8"/>
      <c r="NYE52" s="8"/>
      <c r="NYF52" s="13"/>
      <c r="NYG52" s="13"/>
      <c r="NYH52" s="14"/>
      <c r="NYI52" s="15"/>
      <c r="NYJ52" s="13"/>
      <c r="NYK52" s="9"/>
      <c r="NYL52" s="8"/>
      <c r="NYM52" s="8"/>
      <c r="NYN52" s="13"/>
      <c r="NYO52" s="13"/>
      <c r="NYP52" s="14"/>
      <c r="NYQ52" s="15"/>
      <c r="NYR52" s="13"/>
      <c r="NYS52" s="9"/>
      <c r="NYT52" s="8"/>
      <c r="NYU52" s="8"/>
      <c r="NYV52" s="13"/>
      <c r="NYW52" s="13"/>
      <c r="NYX52" s="14"/>
      <c r="NYY52" s="15"/>
      <c r="NYZ52" s="13"/>
      <c r="NZA52" s="9"/>
      <c r="NZB52" s="8"/>
      <c r="NZC52" s="8"/>
      <c r="NZD52" s="13"/>
      <c r="NZE52" s="13"/>
      <c r="NZF52" s="14"/>
      <c r="NZG52" s="15"/>
      <c r="NZH52" s="13"/>
      <c r="NZI52" s="9"/>
      <c r="NZJ52" s="8"/>
      <c r="NZK52" s="8"/>
      <c r="NZL52" s="13"/>
      <c r="NZM52" s="13"/>
      <c r="NZN52" s="14"/>
      <c r="NZO52" s="15"/>
      <c r="NZP52" s="13"/>
      <c r="NZQ52" s="9"/>
      <c r="NZR52" s="8"/>
      <c r="NZS52" s="8"/>
      <c r="NZT52" s="13"/>
      <c r="NZU52" s="13"/>
      <c r="NZV52" s="14"/>
      <c r="NZW52" s="15"/>
      <c r="NZX52" s="13"/>
      <c r="NZY52" s="9"/>
      <c r="NZZ52" s="8"/>
      <c r="OAA52" s="8"/>
      <c r="OAB52" s="13"/>
      <c r="OAC52" s="13"/>
      <c r="OAD52" s="14"/>
      <c r="OAE52" s="15"/>
      <c r="OAF52" s="13"/>
      <c r="OAG52" s="9"/>
      <c r="OAH52" s="8"/>
      <c r="OAI52" s="8"/>
      <c r="OAJ52" s="13"/>
      <c r="OAK52" s="13"/>
      <c r="OAL52" s="14"/>
      <c r="OAM52" s="15"/>
      <c r="OAN52" s="13"/>
      <c r="OAO52" s="9"/>
      <c r="OAP52" s="8"/>
      <c r="OAQ52" s="8"/>
      <c r="OAR52" s="13"/>
      <c r="OAS52" s="13"/>
      <c r="OAT52" s="14"/>
      <c r="OAU52" s="15"/>
      <c r="OAV52" s="13"/>
      <c r="OAW52" s="9"/>
      <c r="OAX52" s="8"/>
      <c r="OAY52" s="8"/>
      <c r="OAZ52" s="13"/>
      <c r="OBA52" s="13"/>
      <c r="OBB52" s="14"/>
      <c r="OBC52" s="15"/>
      <c r="OBD52" s="13"/>
      <c r="OBE52" s="9"/>
      <c r="OBF52" s="8"/>
      <c r="OBG52" s="8"/>
      <c r="OBH52" s="13"/>
      <c r="OBI52" s="13"/>
      <c r="OBJ52" s="14"/>
      <c r="OBK52" s="15"/>
      <c r="OBL52" s="13"/>
      <c r="OBM52" s="9"/>
      <c r="OBN52" s="8"/>
      <c r="OBO52" s="8"/>
      <c r="OBP52" s="13"/>
      <c r="OBQ52" s="13"/>
      <c r="OBR52" s="14"/>
      <c r="OBS52" s="15"/>
      <c r="OBT52" s="13"/>
      <c r="OBU52" s="9"/>
      <c r="OBV52" s="8"/>
      <c r="OBW52" s="8"/>
      <c r="OBX52" s="13"/>
      <c r="OBY52" s="13"/>
      <c r="OBZ52" s="14"/>
      <c r="OCA52" s="15"/>
      <c r="OCB52" s="13"/>
      <c r="OCC52" s="9"/>
      <c r="OCD52" s="8"/>
      <c r="OCE52" s="8"/>
      <c r="OCF52" s="13"/>
      <c r="OCG52" s="13"/>
      <c r="OCH52" s="14"/>
      <c r="OCI52" s="15"/>
      <c r="OCJ52" s="13"/>
      <c r="OCK52" s="9"/>
      <c r="OCL52" s="8"/>
      <c r="OCM52" s="8"/>
      <c r="OCN52" s="13"/>
      <c r="OCO52" s="13"/>
      <c r="OCP52" s="14"/>
      <c r="OCQ52" s="15"/>
      <c r="OCR52" s="13"/>
      <c r="OCS52" s="9"/>
      <c r="OCT52" s="8"/>
      <c r="OCU52" s="8"/>
      <c r="OCV52" s="13"/>
      <c r="OCW52" s="13"/>
      <c r="OCX52" s="14"/>
      <c r="OCY52" s="15"/>
      <c r="OCZ52" s="13"/>
      <c r="ODA52" s="9"/>
      <c r="ODB52" s="8"/>
      <c r="ODC52" s="8"/>
      <c r="ODD52" s="13"/>
      <c r="ODE52" s="13"/>
      <c r="ODF52" s="14"/>
      <c r="ODG52" s="15"/>
      <c r="ODH52" s="13"/>
      <c r="ODI52" s="9"/>
      <c r="ODJ52" s="8"/>
      <c r="ODK52" s="8"/>
      <c r="ODL52" s="13"/>
      <c r="ODM52" s="13"/>
      <c r="ODN52" s="14"/>
      <c r="ODO52" s="15"/>
      <c r="ODP52" s="13"/>
      <c r="ODQ52" s="9"/>
      <c r="ODR52" s="8"/>
      <c r="ODS52" s="8"/>
      <c r="ODT52" s="13"/>
      <c r="ODU52" s="13"/>
      <c r="ODV52" s="14"/>
      <c r="ODW52" s="15"/>
      <c r="ODX52" s="13"/>
      <c r="ODY52" s="9"/>
      <c r="ODZ52" s="8"/>
      <c r="OEA52" s="8"/>
      <c r="OEB52" s="13"/>
      <c r="OEC52" s="13"/>
      <c r="OED52" s="14"/>
      <c r="OEE52" s="15"/>
      <c r="OEF52" s="13"/>
      <c r="OEG52" s="9"/>
      <c r="OEH52" s="8"/>
      <c r="OEI52" s="8"/>
      <c r="OEJ52" s="13"/>
      <c r="OEK52" s="13"/>
      <c r="OEL52" s="14"/>
      <c r="OEM52" s="15"/>
      <c r="OEN52" s="13"/>
      <c r="OEO52" s="9"/>
      <c r="OEP52" s="8"/>
      <c r="OEQ52" s="8"/>
      <c r="OER52" s="13"/>
      <c r="OES52" s="13"/>
      <c r="OET52" s="14"/>
      <c r="OEU52" s="15"/>
      <c r="OEV52" s="13"/>
      <c r="OEW52" s="9"/>
      <c r="OEX52" s="8"/>
      <c r="OEY52" s="8"/>
      <c r="OEZ52" s="13"/>
      <c r="OFA52" s="13"/>
      <c r="OFB52" s="14"/>
      <c r="OFC52" s="15"/>
      <c r="OFD52" s="13"/>
      <c r="OFE52" s="9"/>
      <c r="OFF52" s="8"/>
      <c r="OFG52" s="8"/>
      <c r="OFH52" s="13"/>
      <c r="OFI52" s="13"/>
      <c r="OFJ52" s="14"/>
      <c r="OFK52" s="15"/>
      <c r="OFL52" s="13"/>
      <c r="OFM52" s="9"/>
      <c r="OFN52" s="8"/>
      <c r="OFO52" s="8"/>
      <c r="OFP52" s="13"/>
      <c r="OFQ52" s="13"/>
      <c r="OFR52" s="14"/>
      <c r="OFS52" s="15"/>
      <c r="OFT52" s="13"/>
      <c r="OFU52" s="9"/>
      <c r="OFV52" s="8"/>
      <c r="OFW52" s="8"/>
      <c r="OFX52" s="13"/>
      <c r="OFY52" s="13"/>
      <c r="OFZ52" s="14"/>
      <c r="OGA52" s="15"/>
      <c r="OGB52" s="13"/>
      <c r="OGC52" s="9"/>
      <c r="OGD52" s="8"/>
      <c r="OGE52" s="8"/>
      <c r="OGF52" s="13"/>
      <c r="OGG52" s="13"/>
      <c r="OGH52" s="14"/>
      <c r="OGI52" s="15"/>
      <c r="OGJ52" s="13"/>
      <c r="OGK52" s="9"/>
      <c r="OGL52" s="8"/>
      <c r="OGM52" s="8"/>
      <c r="OGN52" s="13"/>
      <c r="OGO52" s="13"/>
      <c r="OGP52" s="14"/>
      <c r="OGQ52" s="15"/>
      <c r="OGR52" s="13"/>
      <c r="OGS52" s="9"/>
      <c r="OGT52" s="8"/>
      <c r="OGU52" s="8"/>
      <c r="OGV52" s="13"/>
      <c r="OGW52" s="13"/>
      <c r="OGX52" s="14"/>
      <c r="OGY52" s="15"/>
      <c r="OGZ52" s="13"/>
      <c r="OHA52" s="9"/>
      <c r="OHB52" s="8"/>
      <c r="OHC52" s="8"/>
      <c r="OHD52" s="13"/>
      <c r="OHE52" s="13"/>
      <c r="OHF52" s="14"/>
      <c r="OHG52" s="15"/>
      <c r="OHH52" s="13"/>
      <c r="OHI52" s="9"/>
      <c r="OHJ52" s="8"/>
      <c r="OHK52" s="8"/>
      <c r="OHL52" s="13"/>
      <c r="OHM52" s="13"/>
      <c r="OHN52" s="14"/>
      <c r="OHO52" s="15"/>
      <c r="OHP52" s="13"/>
      <c r="OHQ52" s="9"/>
      <c r="OHR52" s="8"/>
      <c r="OHS52" s="8"/>
      <c r="OHT52" s="13"/>
      <c r="OHU52" s="13"/>
      <c r="OHV52" s="14"/>
      <c r="OHW52" s="15"/>
      <c r="OHX52" s="13"/>
      <c r="OHY52" s="9"/>
      <c r="OHZ52" s="8"/>
      <c r="OIA52" s="8"/>
      <c r="OIB52" s="13"/>
      <c r="OIC52" s="13"/>
      <c r="OID52" s="14"/>
      <c r="OIE52" s="15"/>
      <c r="OIF52" s="13"/>
      <c r="OIG52" s="9"/>
      <c r="OIH52" s="8"/>
      <c r="OII52" s="8"/>
      <c r="OIJ52" s="13"/>
      <c r="OIK52" s="13"/>
      <c r="OIL52" s="14"/>
      <c r="OIM52" s="15"/>
      <c r="OIN52" s="13"/>
      <c r="OIO52" s="9"/>
      <c r="OIP52" s="8"/>
      <c r="OIQ52" s="8"/>
      <c r="OIR52" s="13"/>
      <c r="OIS52" s="13"/>
      <c r="OIT52" s="14"/>
      <c r="OIU52" s="15"/>
      <c r="OIV52" s="13"/>
      <c r="OIW52" s="9"/>
      <c r="OIX52" s="8"/>
      <c r="OIY52" s="8"/>
      <c r="OIZ52" s="13"/>
      <c r="OJA52" s="13"/>
      <c r="OJB52" s="14"/>
      <c r="OJC52" s="15"/>
      <c r="OJD52" s="13"/>
      <c r="OJE52" s="9"/>
      <c r="OJF52" s="8"/>
      <c r="OJG52" s="8"/>
      <c r="OJH52" s="13"/>
      <c r="OJI52" s="13"/>
      <c r="OJJ52" s="14"/>
      <c r="OJK52" s="15"/>
      <c r="OJL52" s="13"/>
      <c r="OJM52" s="9"/>
      <c r="OJN52" s="8"/>
      <c r="OJO52" s="8"/>
      <c r="OJP52" s="13"/>
      <c r="OJQ52" s="13"/>
      <c r="OJR52" s="14"/>
      <c r="OJS52" s="15"/>
      <c r="OJT52" s="13"/>
      <c r="OJU52" s="9"/>
      <c r="OJV52" s="8"/>
      <c r="OJW52" s="8"/>
      <c r="OJX52" s="13"/>
      <c r="OJY52" s="13"/>
      <c r="OJZ52" s="14"/>
      <c r="OKA52" s="15"/>
      <c r="OKB52" s="13"/>
      <c r="OKC52" s="9"/>
      <c r="OKD52" s="8"/>
      <c r="OKE52" s="8"/>
      <c r="OKF52" s="13"/>
      <c r="OKG52" s="13"/>
      <c r="OKH52" s="14"/>
      <c r="OKI52" s="15"/>
      <c r="OKJ52" s="13"/>
      <c r="OKK52" s="9"/>
      <c r="OKL52" s="8"/>
      <c r="OKM52" s="8"/>
      <c r="OKN52" s="13"/>
      <c r="OKO52" s="13"/>
      <c r="OKP52" s="14"/>
      <c r="OKQ52" s="15"/>
      <c r="OKR52" s="13"/>
      <c r="OKS52" s="9"/>
      <c r="OKT52" s="8"/>
      <c r="OKU52" s="8"/>
      <c r="OKV52" s="13"/>
      <c r="OKW52" s="13"/>
      <c r="OKX52" s="14"/>
      <c r="OKY52" s="15"/>
      <c r="OKZ52" s="13"/>
      <c r="OLA52" s="9"/>
      <c r="OLB52" s="8"/>
      <c r="OLC52" s="8"/>
      <c r="OLD52" s="13"/>
      <c r="OLE52" s="13"/>
      <c r="OLF52" s="14"/>
      <c r="OLG52" s="15"/>
      <c r="OLH52" s="13"/>
      <c r="OLI52" s="9"/>
      <c r="OLJ52" s="8"/>
      <c r="OLK52" s="8"/>
      <c r="OLL52" s="13"/>
      <c r="OLM52" s="13"/>
      <c r="OLN52" s="14"/>
      <c r="OLO52" s="15"/>
      <c r="OLP52" s="13"/>
      <c r="OLQ52" s="9"/>
      <c r="OLR52" s="8"/>
      <c r="OLS52" s="8"/>
      <c r="OLT52" s="13"/>
      <c r="OLU52" s="13"/>
      <c r="OLV52" s="14"/>
      <c r="OLW52" s="15"/>
      <c r="OLX52" s="13"/>
      <c r="OLY52" s="9"/>
      <c r="OLZ52" s="8"/>
      <c r="OMA52" s="8"/>
      <c r="OMB52" s="13"/>
      <c r="OMC52" s="13"/>
      <c r="OMD52" s="14"/>
      <c r="OME52" s="15"/>
      <c r="OMF52" s="13"/>
      <c r="OMG52" s="9"/>
      <c r="OMH52" s="8"/>
      <c r="OMI52" s="8"/>
      <c r="OMJ52" s="13"/>
      <c r="OMK52" s="13"/>
      <c r="OML52" s="14"/>
      <c r="OMM52" s="15"/>
      <c r="OMN52" s="13"/>
      <c r="OMO52" s="9"/>
      <c r="OMP52" s="8"/>
      <c r="OMQ52" s="8"/>
      <c r="OMR52" s="13"/>
      <c r="OMS52" s="13"/>
      <c r="OMT52" s="14"/>
      <c r="OMU52" s="15"/>
      <c r="OMV52" s="13"/>
      <c r="OMW52" s="9"/>
      <c r="OMX52" s="8"/>
      <c r="OMY52" s="8"/>
      <c r="OMZ52" s="13"/>
      <c r="ONA52" s="13"/>
      <c r="ONB52" s="14"/>
      <c r="ONC52" s="15"/>
      <c r="OND52" s="13"/>
      <c r="ONE52" s="9"/>
      <c r="ONF52" s="8"/>
      <c r="ONG52" s="8"/>
      <c r="ONH52" s="13"/>
      <c r="ONI52" s="13"/>
      <c r="ONJ52" s="14"/>
      <c r="ONK52" s="15"/>
      <c r="ONL52" s="13"/>
      <c r="ONM52" s="9"/>
      <c r="ONN52" s="8"/>
      <c r="ONO52" s="8"/>
      <c r="ONP52" s="13"/>
      <c r="ONQ52" s="13"/>
      <c r="ONR52" s="14"/>
      <c r="ONS52" s="15"/>
      <c r="ONT52" s="13"/>
      <c r="ONU52" s="9"/>
      <c r="ONV52" s="8"/>
      <c r="ONW52" s="8"/>
      <c r="ONX52" s="13"/>
      <c r="ONY52" s="13"/>
      <c r="ONZ52" s="14"/>
      <c r="OOA52" s="15"/>
      <c r="OOB52" s="13"/>
      <c r="OOC52" s="9"/>
      <c r="OOD52" s="8"/>
      <c r="OOE52" s="8"/>
      <c r="OOF52" s="13"/>
      <c r="OOG52" s="13"/>
      <c r="OOH52" s="14"/>
      <c r="OOI52" s="15"/>
      <c r="OOJ52" s="13"/>
      <c r="OOK52" s="9"/>
      <c r="OOL52" s="8"/>
      <c r="OOM52" s="8"/>
      <c r="OON52" s="13"/>
      <c r="OOO52" s="13"/>
      <c r="OOP52" s="14"/>
      <c r="OOQ52" s="15"/>
      <c r="OOR52" s="13"/>
      <c r="OOS52" s="9"/>
      <c r="OOT52" s="8"/>
      <c r="OOU52" s="8"/>
      <c r="OOV52" s="13"/>
      <c r="OOW52" s="13"/>
      <c r="OOX52" s="14"/>
      <c r="OOY52" s="15"/>
      <c r="OOZ52" s="13"/>
      <c r="OPA52" s="9"/>
      <c r="OPB52" s="8"/>
      <c r="OPC52" s="8"/>
      <c r="OPD52" s="13"/>
      <c r="OPE52" s="13"/>
      <c r="OPF52" s="14"/>
      <c r="OPG52" s="15"/>
      <c r="OPH52" s="13"/>
      <c r="OPI52" s="9"/>
      <c r="OPJ52" s="8"/>
      <c r="OPK52" s="8"/>
      <c r="OPL52" s="13"/>
      <c r="OPM52" s="13"/>
      <c r="OPN52" s="14"/>
      <c r="OPO52" s="15"/>
      <c r="OPP52" s="13"/>
      <c r="OPQ52" s="9"/>
      <c r="OPR52" s="8"/>
      <c r="OPS52" s="8"/>
      <c r="OPT52" s="13"/>
      <c r="OPU52" s="13"/>
      <c r="OPV52" s="14"/>
      <c r="OPW52" s="15"/>
      <c r="OPX52" s="13"/>
      <c r="OPY52" s="9"/>
      <c r="OPZ52" s="8"/>
      <c r="OQA52" s="8"/>
      <c r="OQB52" s="13"/>
      <c r="OQC52" s="13"/>
      <c r="OQD52" s="14"/>
      <c r="OQE52" s="15"/>
      <c r="OQF52" s="13"/>
      <c r="OQG52" s="9"/>
      <c r="OQH52" s="8"/>
      <c r="OQI52" s="8"/>
      <c r="OQJ52" s="13"/>
      <c r="OQK52" s="13"/>
      <c r="OQL52" s="14"/>
      <c r="OQM52" s="15"/>
      <c r="OQN52" s="13"/>
      <c r="OQO52" s="9"/>
      <c r="OQP52" s="8"/>
      <c r="OQQ52" s="8"/>
      <c r="OQR52" s="13"/>
      <c r="OQS52" s="13"/>
      <c r="OQT52" s="14"/>
      <c r="OQU52" s="15"/>
      <c r="OQV52" s="13"/>
      <c r="OQW52" s="9"/>
      <c r="OQX52" s="8"/>
      <c r="OQY52" s="8"/>
      <c r="OQZ52" s="13"/>
      <c r="ORA52" s="13"/>
      <c r="ORB52" s="14"/>
      <c r="ORC52" s="15"/>
      <c r="ORD52" s="13"/>
      <c r="ORE52" s="9"/>
      <c r="ORF52" s="8"/>
      <c r="ORG52" s="8"/>
      <c r="ORH52" s="13"/>
      <c r="ORI52" s="13"/>
      <c r="ORJ52" s="14"/>
      <c r="ORK52" s="15"/>
      <c r="ORL52" s="13"/>
      <c r="ORM52" s="9"/>
      <c r="ORN52" s="8"/>
      <c r="ORO52" s="8"/>
      <c r="ORP52" s="13"/>
      <c r="ORQ52" s="13"/>
      <c r="ORR52" s="14"/>
      <c r="ORS52" s="15"/>
      <c r="ORT52" s="13"/>
      <c r="ORU52" s="9"/>
      <c r="ORV52" s="8"/>
      <c r="ORW52" s="8"/>
      <c r="ORX52" s="13"/>
      <c r="ORY52" s="13"/>
      <c r="ORZ52" s="14"/>
      <c r="OSA52" s="15"/>
      <c r="OSB52" s="13"/>
      <c r="OSC52" s="9"/>
      <c r="OSD52" s="8"/>
      <c r="OSE52" s="8"/>
      <c r="OSF52" s="13"/>
      <c r="OSG52" s="13"/>
      <c r="OSH52" s="14"/>
      <c r="OSI52" s="15"/>
      <c r="OSJ52" s="13"/>
      <c r="OSK52" s="9"/>
      <c r="OSL52" s="8"/>
      <c r="OSM52" s="8"/>
      <c r="OSN52" s="13"/>
      <c r="OSO52" s="13"/>
      <c r="OSP52" s="14"/>
      <c r="OSQ52" s="15"/>
      <c r="OSR52" s="13"/>
      <c r="OSS52" s="9"/>
      <c r="OST52" s="8"/>
      <c r="OSU52" s="8"/>
      <c r="OSV52" s="13"/>
      <c r="OSW52" s="13"/>
      <c r="OSX52" s="14"/>
      <c r="OSY52" s="15"/>
      <c r="OSZ52" s="13"/>
      <c r="OTA52" s="9"/>
      <c r="OTB52" s="8"/>
      <c r="OTC52" s="8"/>
      <c r="OTD52" s="13"/>
      <c r="OTE52" s="13"/>
      <c r="OTF52" s="14"/>
      <c r="OTG52" s="15"/>
      <c r="OTH52" s="13"/>
      <c r="OTI52" s="9"/>
      <c r="OTJ52" s="8"/>
      <c r="OTK52" s="8"/>
      <c r="OTL52" s="13"/>
      <c r="OTM52" s="13"/>
      <c r="OTN52" s="14"/>
      <c r="OTO52" s="15"/>
      <c r="OTP52" s="13"/>
      <c r="OTQ52" s="9"/>
      <c r="OTR52" s="8"/>
      <c r="OTS52" s="8"/>
      <c r="OTT52" s="13"/>
      <c r="OTU52" s="13"/>
      <c r="OTV52" s="14"/>
      <c r="OTW52" s="15"/>
      <c r="OTX52" s="13"/>
      <c r="OTY52" s="9"/>
      <c r="OTZ52" s="8"/>
      <c r="OUA52" s="8"/>
      <c r="OUB52" s="13"/>
      <c r="OUC52" s="13"/>
      <c r="OUD52" s="14"/>
      <c r="OUE52" s="15"/>
      <c r="OUF52" s="13"/>
      <c r="OUG52" s="9"/>
      <c r="OUH52" s="8"/>
      <c r="OUI52" s="8"/>
      <c r="OUJ52" s="13"/>
      <c r="OUK52" s="13"/>
      <c r="OUL52" s="14"/>
      <c r="OUM52" s="15"/>
      <c r="OUN52" s="13"/>
      <c r="OUO52" s="9"/>
      <c r="OUP52" s="8"/>
      <c r="OUQ52" s="8"/>
      <c r="OUR52" s="13"/>
      <c r="OUS52" s="13"/>
      <c r="OUT52" s="14"/>
      <c r="OUU52" s="15"/>
      <c r="OUV52" s="13"/>
      <c r="OUW52" s="9"/>
      <c r="OUX52" s="8"/>
      <c r="OUY52" s="8"/>
      <c r="OUZ52" s="13"/>
      <c r="OVA52" s="13"/>
      <c r="OVB52" s="14"/>
      <c r="OVC52" s="15"/>
      <c r="OVD52" s="13"/>
      <c r="OVE52" s="9"/>
      <c r="OVF52" s="8"/>
      <c r="OVG52" s="8"/>
      <c r="OVH52" s="13"/>
      <c r="OVI52" s="13"/>
      <c r="OVJ52" s="14"/>
      <c r="OVK52" s="15"/>
      <c r="OVL52" s="13"/>
      <c r="OVM52" s="9"/>
      <c r="OVN52" s="8"/>
      <c r="OVO52" s="8"/>
      <c r="OVP52" s="13"/>
      <c r="OVQ52" s="13"/>
      <c r="OVR52" s="14"/>
      <c r="OVS52" s="15"/>
      <c r="OVT52" s="13"/>
      <c r="OVU52" s="9"/>
      <c r="OVV52" s="8"/>
      <c r="OVW52" s="8"/>
      <c r="OVX52" s="13"/>
      <c r="OVY52" s="13"/>
      <c r="OVZ52" s="14"/>
      <c r="OWA52" s="15"/>
      <c r="OWB52" s="13"/>
      <c r="OWC52" s="9"/>
      <c r="OWD52" s="8"/>
      <c r="OWE52" s="8"/>
      <c r="OWF52" s="13"/>
      <c r="OWG52" s="13"/>
      <c r="OWH52" s="14"/>
      <c r="OWI52" s="15"/>
      <c r="OWJ52" s="13"/>
      <c r="OWK52" s="9"/>
      <c r="OWL52" s="8"/>
      <c r="OWM52" s="8"/>
      <c r="OWN52" s="13"/>
      <c r="OWO52" s="13"/>
      <c r="OWP52" s="14"/>
      <c r="OWQ52" s="15"/>
      <c r="OWR52" s="13"/>
      <c r="OWS52" s="9"/>
      <c r="OWT52" s="8"/>
      <c r="OWU52" s="8"/>
      <c r="OWV52" s="13"/>
      <c r="OWW52" s="13"/>
      <c r="OWX52" s="14"/>
      <c r="OWY52" s="15"/>
      <c r="OWZ52" s="13"/>
      <c r="OXA52" s="9"/>
      <c r="OXB52" s="8"/>
      <c r="OXC52" s="8"/>
      <c r="OXD52" s="13"/>
      <c r="OXE52" s="13"/>
      <c r="OXF52" s="14"/>
      <c r="OXG52" s="15"/>
      <c r="OXH52" s="13"/>
      <c r="OXI52" s="9"/>
      <c r="OXJ52" s="8"/>
      <c r="OXK52" s="8"/>
      <c r="OXL52" s="13"/>
      <c r="OXM52" s="13"/>
      <c r="OXN52" s="14"/>
      <c r="OXO52" s="15"/>
      <c r="OXP52" s="13"/>
      <c r="OXQ52" s="9"/>
      <c r="OXR52" s="8"/>
      <c r="OXS52" s="8"/>
      <c r="OXT52" s="13"/>
      <c r="OXU52" s="13"/>
      <c r="OXV52" s="14"/>
      <c r="OXW52" s="15"/>
      <c r="OXX52" s="13"/>
      <c r="OXY52" s="9"/>
      <c r="OXZ52" s="8"/>
      <c r="OYA52" s="8"/>
      <c r="OYB52" s="13"/>
      <c r="OYC52" s="13"/>
      <c r="OYD52" s="14"/>
      <c r="OYE52" s="15"/>
      <c r="OYF52" s="13"/>
      <c r="OYG52" s="9"/>
      <c r="OYH52" s="8"/>
      <c r="OYI52" s="8"/>
      <c r="OYJ52" s="13"/>
      <c r="OYK52" s="13"/>
      <c r="OYL52" s="14"/>
      <c r="OYM52" s="15"/>
      <c r="OYN52" s="13"/>
      <c r="OYO52" s="9"/>
      <c r="OYP52" s="8"/>
      <c r="OYQ52" s="8"/>
      <c r="OYR52" s="13"/>
      <c r="OYS52" s="13"/>
      <c r="OYT52" s="14"/>
      <c r="OYU52" s="15"/>
      <c r="OYV52" s="13"/>
      <c r="OYW52" s="9"/>
      <c r="OYX52" s="8"/>
      <c r="OYY52" s="8"/>
      <c r="OYZ52" s="13"/>
      <c r="OZA52" s="13"/>
      <c r="OZB52" s="14"/>
      <c r="OZC52" s="15"/>
      <c r="OZD52" s="13"/>
      <c r="OZE52" s="9"/>
      <c r="OZF52" s="8"/>
      <c r="OZG52" s="8"/>
      <c r="OZH52" s="13"/>
      <c r="OZI52" s="13"/>
      <c r="OZJ52" s="14"/>
      <c r="OZK52" s="15"/>
      <c r="OZL52" s="13"/>
      <c r="OZM52" s="9"/>
      <c r="OZN52" s="8"/>
      <c r="OZO52" s="8"/>
      <c r="OZP52" s="13"/>
      <c r="OZQ52" s="13"/>
      <c r="OZR52" s="14"/>
      <c r="OZS52" s="15"/>
      <c r="OZT52" s="13"/>
      <c r="OZU52" s="9"/>
      <c r="OZV52" s="8"/>
      <c r="OZW52" s="8"/>
      <c r="OZX52" s="13"/>
      <c r="OZY52" s="13"/>
      <c r="OZZ52" s="14"/>
      <c r="PAA52" s="15"/>
      <c r="PAB52" s="13"/>
      <c r="PAC52" s="9"/>
      <c r="PAD52" s="8"/>
      <c r="PAE52" s="8"/>
      <c r="PAF52" s="13"/>
      <c r="PAG52" s="13"/>
      <c r="PAH52" s="14"/>
      <c r="PAI52" s="15"/>
      <c r="PAJ52" s="13"/>
      <c r="PAK52" s="9"/>
      <c r="PAL52" s="8"/>
      <c r="PAM52" s="8"/>
      <c r="PAN52" s="13"/>
      <c r="PAO52" s="13"/>
      <c r="PAP52" s="14"/>
      <c r="PAQ52" s="15"/>
      <c r="PAR52" s="13"/>
      <c r="PAS52" s="9"/>
      <c r="PAT52" s="8"/>
      <c r="PAU52" s="8"/>
      <c r="PAV52" s="13"/>
      <c r="PAW52" s="13"/>
      <c r="PAX52" s="14"/>
      <c r="PAY52" s="15"/>
      <c r="PAZ52" s="13"/>
      <c r="PBA52" s="9"/>
      <c r="PBB52" s="8"/>
      <c r="PBC52" s="8"/>
      <c r="PBD52" s="13"/>
      <c r="PBE52" s="13"/>
      <c r="PBF52" s="14"/>
      <c r="PBG52" s="15"/>
      <c r="PBH52" s="13"/>
      <c r="PBI52" s="9"/>
      <c r="PBJ52" s="8"/>
      <c r="PBK52" s="8"/>
      <c r="PBL52" s="13"/>
      <c r="PBM52" s="13"/>
      <c r="PBN52" s="14"/>
      <c r="PBO52" s="15"/>
      <c r="PBP52" s="13"/>
      <c r="PBQ52" s="9"/>
      <c r="PBR52" s="8"/>
      <c r="PBS52" s="8"/>
      <c r="PBT52" s="13"/>
      <c r="PBU52" s="13"/>
      <c r="PBV52" s="14"/>
      <c r="PBW52" s="15"/>
      <c r="PBX52" s="13"/>
      <c r="PBY52" s="9"/>
      <c r="PBZ52" s="8"/>
      <c r="PCA52" s="8"/>
      <c r="PCB52" s="13"/>
      <c r="PCC52" s="13"/>
      <c r="PCD52" s="14"/>
      <c r="PCE52" s="15"/>
      <c r="PCF52" s="13"/>
      <c r="PCG52" s="9"/>
      <c r="PCH52" s="8"/>
      <c r="PCI52" s="8"/>
      <c r="PCJ52" s="13"/>
      <c r="PCK52" s="13"/>
      <c r="PCL52" s="14"/>
      <c r="PCM52" s="15"/>
      <c r="PCN52" s="13"/>
      <c r="PCO52" s="9"/>
      <c r="PCP52" s="8"/>
      <c r="PCQ52" s="8"/>
      <c r="PCR52" s="13"/>
      <c r="PCS52" s="13"/>
      <c r="PCT52" s="14"/>
      <c r="PCU52" s="15"/>
      <c r="PCV52" s="13"/>
      <c r="PCW52" s="9"/>
      <c r="PCX52" s="8"/>
      <c r="PCY52" s="8"/>
      <c r="PCZ52" s="13"/>
      <c r="PDA52" s="13"/>
      <c r="PDB52" s="14"/>
      <c r="PDC52" s="15"/>
      <c r="PDD52" s="13"/>
      <c r="PDE52" s="9"/>
      <c r="PDF52" s="8"/>
      <c r="PDG52" s="8"/>
      <c r="PDH52" s="13"/>
      <c r="PDI52" s="13"/>
      <c r="PDJ52" s="14"/>
      <c r="PDK52" s="15"/>
      <c r="PDL52" s="13"/>
      <c r="PDM52" s="9"/>
      <c r="PDN52" s="8"/>
      <c r="PDO52" s="8"/>
      <c r="PDP52" s="13"/>
      <c r="PDQ52" s="13"/>
      <c r="PDR52" s="14"/>
      <c r="PDS52" s="15"/>
      <c r="PDT52" s="13"/>
      <c r="PDU52" s="9"/>
      <c r="PDV52" s="8"/>
      <c r="PDW52" s="8"/>
      <c r="PDX52" s="13"/>
      <c r="PDY52" s="13"/>
      <c r="PDZ52" s="14"/>
      <c r="PEA52" s="15"/>
      <c r="PEB52" s="13"/>
      <c r="PEC52" s="9"/>
      <c r="PED52" s="8"/>
      <c r="PEE52" s="8"/>
      <c r="PEF52" s="13"/>
      <c r="PEG52" s="13"/>
      <c r="PEH52" s="14"/>
      <c r="PEI52" s="15"/>
      <c r="PEJ52" s="13"/>
      <c r="PEK52" s="9"/>
      <c r="PEL52" s="8"/>
      <c r="PEM52" s="8"/>
      <c r="PEN52" s="13"/>
      <c r="PEO52" s="13"/>
      <c r="PEP52" s="14"/>
      <c r="PEQ52" s="15"/>
      <c r="PER52" s="13"/>
      <c r="PES52" s="9"/>
      <c r="PET52" s="8"/>
      <c r="PEU52" s="8"/>
      <c r="PEV52" s="13"/>
      <c r="PEW52" s="13"/>
      <c r="PEX52" s="14"/>
      <c r="PEY52" s="15"/>
      <c r="PEZ52" s="13"/>
      <c r="PFA52" s="9"/>
      <c r="PFB52" s="8"/>
      <c r="PFC52" s="8"/>
      <c r="PFD52" s="13"/>
      <c r="PFE52" s="13"/>
      <c r="PFF52" s="14"/>
      <c r="PFG52" s="15"/>
      <c r="PFH52" s="13"/>
      <c r="PFI52" s="9"/>
      <c r="PFJ52" s="8"/>
      <c r="PFK52" s="8"/>
      <c r="PFL52" s="13"/>
      <c r="PFM52" s="13"/>
      <c r="PFN52" s="14"/>
      <c r="PFO52" s="15"/>
      <c r="PFP52" s="13"/>
      <c r="PFQ52" s="9"/>
      <c r="PFR52" s="8"/>
      <c r="PFS52" s="8"/>
      <c r="PFT52" s="13"/>
      <c r="PFU52" s="13"/>
      <c r="PFV52" s="14"/>
      <c r="PFW52" s="15"/>
      <c r="PFX52" s="13"/>
      <c r="PFY52" s="9"/>
      <c r="PFZ52" s="8"/>
      <c r="PGA52" s="8"/>
      <c r="PGB52" s="13"/>
      <c r="PGC52" s="13"/>
      <c r="PGD52" s="14"/>
      <c r="PGE52" s="15"/>
      <c r="PGF52" s="13"/>
      <c r="PGG52" s="9"/>
      <c r="PGH52" s="8"/>
      <c r="PGI52" s="8"/>
      <c r="PGJ52" s="13"/>
      <c r="PGK52" s="13"/>
      <c r="PGL52" s="14"/>
      <c r="PGM52" s="15"/>
      <c r="PGN52" s="13"/>
      <c r="PGO52" s="9"/>
      <c r="PGP52" s="8"/>
      <c r="PGQ52" s="8"/>
      <c r="PGR52" s="13"/>
      <c r="PGS52" s="13"/>
      <c r="PGT52" s="14"/>
      <c r="PGU52" s="15"/>
      <c r="PGV52" s="13"/>
      <c r="PGW52" s="9"/>
      <c r="PGX52" s="8"/>
      <c r="PGY52" s="8"/>
      <c r="PGZ52" s="13"/>
      <c r="PHA52" s="13"/>
      <c r="PHB52" s="14"/>
      <c r="PHC52" s="15"/>
      <c r="PHD52" s="13"/>
      <c r="PHE52" s="9"/>
      <c r="PHF52" s="8"/>
      <c r="PHG52" s="8"/>
      <c r="PHH52" s="13"/>
      <c r="PHI52" s="13"/>
      <c r="PHJ52" s="14"/>
      <c r="PHK52" s="15"/>
      <c r="PHL52" s="13"/>
      <c r="PHM52" s="9"/>
      <c r="PHN52" s="8"/>
      <c r="PHO52" s="8"/>
      <c r="PHP52" s="13"/>
      <c r="PHQ52" s="13"/>
      <c r="PHR52" s="14"/>
      <c r="PHS52" s="15"/>
      <c r="PHT52" s="13"/>
      <c r="PHU52" s="9"/>
      <c r="PHV52" s="8"/>
      <c r="PHW52" s="8"/>
      <c r="PHX52" s="13"/>
      <c r="PHY52" s="13"/>
      <c r="PHZ52" s="14"/>
      <c r="PIA52" s="15"/>
      <c r="PIB52" s="13"/>
      <c r="PIC52" s="9"/>
      <c r="PID52" s="8"/>
      <c r="PIE52" s="8"/>
      <c r="PIF52" s="13"/>
      <c r="PIG52" s="13"/>
      <c r="PIH52" s="14"/>
      <c r="PII52" s="15"/>
      <c r="PIJ52" s="13"/>
      <c r="PIK52" s="9"/>
      <c r="PIL52" s="8"/>
      <c r="PIM52" s="8"/>
      <c r="PIN52" s="13"/>
      <c r="PIO52" s="13"/>
      <c r="PIP52" s="14"/>
      <c r="PIQ52" s="15"/>
      <c r="PIR52" s="13"/>
      <c r="PIS52" s="9"/>
      <c r="PIT52" s="8"/>
      <c r="PIU52" s="8"/>
      <c r="PIV52" s="13"/>
      <c r="PIW52" s="13"/>
      <c r="PIX52" s="14"/>
      <c r="PIY52" s="15"/>
      <c r="PIZ52" s="13"/>
      <c r="PJA52" s="9"/>
      <c r="PJB52" s="8"/>
      <c r="PJC52" s="8"/>
      <c r="PJD52" s="13"/>
      <c r="PJE52" s="13"/>
      <c r="PJF52" s="14"/>
      <c r="PJG52" s="15"/>
      <c r="PJH52" s="13"/>
      <c r="PJI52" s="9"/>
      <c r="PJJ52" s="8"/>
      <c r="PJK52" s="8"/>
      <c r="PJL52" s="13"/>
      <c r="PJM52" s="13"/>
      <c r="PJN52" s="14"/>
      <c r="PJO52" s="15"/>
      <c r="PJP52" s="13"/>
      <c r="PJQ52" s="9"/>
      <c r="PJR52" s="8"/>
      <c r="PJS52" s="8"/>
      <c r="PJT52" s="13"/>
      <c r="PJU52" s="13"/>
      <c r="PJV52" s="14"/>
      <c r="PJW52" s="15"/>
      <c r="PJX52" s="13"/>
      <c r="PJY52" s="9"/>
      <c r="PJZ52" s="8"/>
      <c r="PKA52" s="8"/>
      <c r="PKB52" s="13"/>
      <c r="PKC52" s="13"/>
      <c r="PKD52" s="14"/>
      <c r="PKE52" s="15"/>
      <c r="PKF52" s="13"/>
      <c r="PKG52" s="9"/>
      <c r="PKH52" s="8"/>
      <c r="PKI52" s="8"/>
      <c r="PKJ52" s="13"/>
      <c r="PKK52" s="13"/>
      <c r="PKL52" s="14"/>
      <c r="PKM52" s="15"/>
      <c r="PKN52" s="13"/>
      <c r="PKO52" s="9"/>
      <c r="PKP52" s="8"/>
      <c r="PKQ52" s="8"/>
      <c r="PKR52" s="13"/>
      <c r="PKS52" s="13"/>
      <c r="PKT52" s="14"/>
      <c r="PKU52" s="15"/>
      <c r="PKV52" s="13"/>
      <c r="PKW52" s="9"/>
      <c r="PKX52" s="8"/>
      <c r="PKY52" s="8"/>
      <c r="PKZ52" s="13"/>
      <c r="PLA52" s="13"/>
      <c r="PLB52" s="14"/>
      <c r="PLC52" s="15"/>
      <c r="PLD52" s="13"/>
      <c r="PLE52" s="9"/>
      <c r="PLF52" s="8"/>
      <c r="PLG52" s="8"/>
      <c r="PLH52" s="13"/>
      <c r="PLI52" s="13"/>
      <c r="PLJ52" s="14"/>
      <c r="PLK52" s="15"/>
      <c r="PLL52" s="13"/>
      <c r="PLM52" s="9"/>
      <c r="PLN52" s="8"/>
      <c r="PLO52" s="8"/>
      <c r="PLP52" s="13"/>
      <c r="PLQ52" s="13"/>
      <c r="PLR52" s="14"/>
      <c r="PLS52" s="15"/>
      <c r="PLT52" s="13"/>
      <c r="PLU52" s="9"/>
      <c r="PLV52" s="8"/>
      <c r="PLW52" s="8"/>
      <c r="PLX52" s="13"/>
      <c r="PLY52" s="13"/>
      <c r="PLZ52" s="14"/>
      <c r="PMA52" s="15"/>
      <c r="PMB52" s="13"/>
      <c r="PMC52" s="9"/>
      <c r="PMD52" s="8"/>
      <c r="PME52" s="8"/>
      <c r="PMF52" s="13"/>
      <c r="PMG52" s="13"/>
      <c r="PMH52" s="14"/>
      <c r="PMI52" s="15"/>
      <c r="PMJ52" s="13"/>
      <c r="PMK52" s="9"/>
      <c r="PML52" s="8"/>
      <c r="PMM52" s="8"/>
      <c r="PMN52" s="13"/>
      <c r="PMO52" s="13"/>
      <c r="PMP52" s="14"/>
      <c r="PMQ52" s="15"/>
      <c r="PMR52" s="13"/>
      <c r="PMS52" s="9"/>
      <c r="PMT52" s="8"/>
      <c r="PMU52" s="8"/>
      <c r="PMV52" s="13"/>
      <c r="PMW52" s="13"/>
      <c r="PMX52" s="14"/>
      <c r="PMY52" s="15"/>
      <c r="PMZ52" s="13"/>
      <c r="PNA52" s="9"/>
      <c r="PNB52" s="8"/>
      <c r="PNC52" s="8"/>
      <c r="PND52" s="13"/>
      <c r="PNE52" s="13"/>
      <c r="PNF52" s="14"/>
      <c r="PNG52" s="15"/>
      <c r="PNH52" s="13"/>
      <c r="PNI52" s="9"/>
      <c r="PNJ52" s="8"/>
      <c r="PNK52" s="8"/>
      <c r="PNL52" s="13"/>
      <c r="PNM52" s="13"/>
      <c r="PNN52" s="14"/>
      <c r="PNO52" s="15"/>
      <c r="PNP52" s="13"/>
      <c r="PNQ52" s="9"/>
      <c r="PNR52" s="8"/>
      <c r="PNS52" s="8"/>
      <c r="PNT52" s="13"/>
      <c r="PNU52" s="13"/>
      <c r="PNV52" s="14"/>
      <c r="PNW52" s="15"/>
      <c r="PNX52" s="13"/>
      <c r="PNY52" s="9"/>
      <c r="PNZ52" s="8"/>
      <c r="POA52" s="8"/>
      <c r="POB52" s="13"/>
      <c r="POC52" s="13"/>
      <c r="POD52" s="14"/>
      <c r="POE52" s="15"/>
      <c r="POF52" s="13"/>
      <c r="POG52" s="9"/>
      <c r="POH52" s="8"/>
      <c r="POI52" s="8"/>
      <c r="POJ52" s="13"/>
      <c r="POK52" s="13"/>
      <c r="POL52" s="14"/>
      <c r="POM52" s="15"/>
      <c r="PON52" s="13"/>
      <c r="POO52" s="9"/>
      <c r="POP52" s="8"/>
      <c r="POQ52" s="8"/>
      <c r="POR52" s="13"/>
      <c r="POS52" s="13"/>
      <c r="POT52" s="14"/>
      <c r="POU52" s="15"/>
      <c r="POV52" s="13"/>
      <c r="POW52" s="9"/>
      <c r="POX52" s="8"/>
      <c r="POY52" s="8"/>
      <c r="POZ52" s="13"/>
      <c r="PPA52" s="13"/>
      <c r="PPB52" s="14"/>
      <c r="PPC52" s="15"/>
      <c r="PPD52" s="13"/>
      <c r="PPE52" s="9"/>
      <c r="PPF52" s="8"/>
      <c r="PPG52" s="8"/>
      <c r="PPH52" s="13"/>
      <c r="PPI52" s="13"/>
      <c r="PPJ52" s="14"/>
      <c r="PPK52" s="15"/>
      <c r="PPL52" s="13"/>
      <c r="PPM52" s="9"/>
      <c r="PPN52" s="8"/>
      <c r="PPO52" s="8"/>
      <c r="PPP52" s="13"/>
      <c r="PPQ52" s="13"/>
      <c r="PPR52" s="14"/>
      <c r="PPS52" s="15"/>
      <c r="PPT52" s="13"/>
      <c r="PPU52" s="9"/>
      <c r="PPV52" s="8"/>
      <c r="PPW52" s="8"/>
      <c r="PPX52" s="13"/>
      <c r="PPY52" s="13"/>
      <c r="PPZ52" s="14"/>
      <c r="PQA52" s="15"/>
      <c r="PQB52" s="13"/>
      <c r="PQC52" s="9"/>
      <c r="PQD52" s="8"/>
      <c r="PQE52" s="8"/>
      <c r="PQF52" s="13"/>
      <c r="PQG52" s="13"/>
      <c r="PQH52" s="14"/>
      <c r="PQI52" s="15"/>
      <c r="PQJ52" s="13"/>
      <c r="PQK52" s="9"/>
      <c r="PQL52" s="8"/>
      <c r="PQM52" s="8"/>
      <c r="PQN52" s="13"/>
      <c r="PQO52" s="13"/>
      <c r="PQP52" s="14"/>
      <c r="PQQ52" s="15"/>
      <c r="PQR52" s="13"/>
      <c r="PQS52" s="9"/>
      <c r="PQT52" s="8"/>
      <c r="PQU52" s="8"/>
      <c r="PQV52" s="13"/>
      <c r="PQW52" s="13"/>
      <c r="PQX52" s="14"/>
      <c r="PQY52" s="15"/>
      <c r="PQZ52" s="13"/>
      <c r="PRA52" s="9"/>
      <c r="PRB52" s="8"/>
      <c r="PRC52" s="8"/>
      <c r="PRD52" s="13"/>
      <c r="PRE52" s="13"/>
      <c r="PRF52" s="14"/>
      <c r="PRG52" s="15"/>
      <c r="PRH52" s="13"/>
      <c r="PRI52" s="9"/>
      <c r="PRJ52" s="8"/>
      <c r="PRK52" s="8"/>
      <c r="PRL52" s="13"/>
      <c r="PRM52" s="13"/>
      <c r="PRN52" s="14"/>
      <c r="PRO52" s="15"/>
      <c r="PRP52" s="13"/>
      <c r="PRQ52" s="9"/>
      <c r="PRR52" s="8"/>
      <c r="PRS52" s="8"/>
      <c r="PRT52" s="13"/>
      <c r="PRU52" s="13"/>
      <c r="PRV52" s="14"/>
      <c r="PRW52" s="15"/>
      <c r="PRX52" s="13"/>
      <c r="PRY52" s="9"/>
      <c r="PRZ52" s="8"/>
      <c r="PSA52" s="8"/>
      <c r="PSB52" s="13"/>
      <c r="PSC52" s="13"/>
      <c r="PSD52" s="14"/>
      <c r="PSE52" s="15"/>
      <c r="PSF52" s="13"/>
      <c r="PSG52" s="9"/>
      <c r="PSH52" s="8"/>
      <c r="PSI52" s="8"/>
      <c r="PSJ52" s="13"/>
      <c r="PSK52" s="13"/>
      <c r="PSL52" s="14"/>
      <c r="PSM52" s="15"/>
      <c r="PSN52" s="13"/>
      <c r="PSO52" s="9"/>
      <c r="PSP52" s="8"/>
      <c r="PSQ52" s="8"/>
      <c r="PSR52" s="13"/>
      <c r="PSS52" s="13"/>
      <c r="PST52" s="14"/>
      <c r="PSU52" s="15"/>
      <c r="PSV52" s="13"/>
      <c r="PSW52" s="9"/>
      <c r="PSX52" s="8"/>
      <c r="PSY52" s="8"/>
      <c r="PSZ52" s="13"/>
      <c r="PTA52" s="13"/>
      <c r="PTB52" s="14"/>
      <c r="PTC52" s="15"/>
      <c r="PTD52" s="13"/>
      <c r="PTE52" s="9"/>
      <c r="PTF52" s="8"/>
      <c r="PTG52" s="8"/>
      <c r="PTH52" s="13"/>
      <c r="PTI52" s="13"/>
      <c r="PTJ52" s="14"/>
      <c r="PTK52" s="15"/>
      <c r="PTL52" s="13"/>
      <c r="PTM52" s="9"/>
      <c r="PTN52" s="8"/>
      <c r="PTO52" s="8"/>
      <c r="PTP52" s="13"/>
      <c r="PTQ52" s="13"/>
      <c r="PTR52" s="14"/>
      <c r="PTS52" s="15"/>
      <c r="PTT52" s="13"/>
      <c r="PTU52" s="9"/>
      <c r="PTV52" s="8"/>
      <c r="PTW52" s="8"/>
      <c r="PTX52" s="13"/>
      <c r="PTY52" s="13"/>
      <c r="PTZ52" s="14"/>
      <c r="PUA52" s="15"/>
      <c r="PUB52" s="13"/>
      <c r="PUC52" s="9"/>
      <c r="PUD52" s="8"/>
      <c r="PUE52" s="8"/>
      <c r="PUF52" s="13"/>
      <c r="PUG52" s="13"/>
      <c r="PUH52" s="14"/>
      <c r="PUI52" s="15"/>
      <c r="PUJ52" s="13"/>
      <c r="PUK52" s="9"/>
      <c r="PUL52" s="8"/>
      <c r="PUM52" s="8"/>
      <c r="PUN52" s="13"/>
      <c r="PUO52" s="13"/>
      <c r="PUP52" s="14"/>
      <c r="PUQ52" s="15"/>
      <c r="PUR52" s="13"/>
      <c r="PUS52" s="9"/>
      <c r="PUT52" s="8"/>
      <c r="PUU52" s="8"/>
      <c r="PUV52" s="13"/>
      <c r="PUW52" s="13"/>
      <c r="PUX52" s="14"/>
      <c r="PUY52" s="15"/>
      <c r="PUZ52" s="13"/>
      <c r="PVA52" s="9"/>
      <c r="PVB52" s="8"/>
      <c r="PVC52" s="8"/>
      <c r="PVD52" s="13"/>
      <c r="PVE52" s="13"/>
      <c r="PVF52" s="14"/>
      <c r="PVG52" s="15"/>
      <c r="PVH52" s="13"/>
      <c r="PVI52" s="9"/>
      <c r="PVJ52" s="8"/>
      <c r="PVK52" s="8"/>
      <c r="PVL52" s="13"/>
      <c r="PVM52" s="13"/>
      <c r="PVN52" s="14"/>
      <c r="PVO52" s="15"/>
      <c r="PVP52" s="13"/>
      <c r="PVQ52" s="9"/>
      <c r="PVR52" s="8"/>
      <c r="PVS52" s="8"/>
      <c r="PVT52" s="13"/>
      <c r="PVU52" s="13"/>
      <c r="PVV52" s="14"/>
      <c r="PVW52" s="15"/>
      <c r="PVX52" s="13"/>
      <c r="PVY52" s="9"/>
      <c r="PVZ52" s="8"/>
      <c r="PWA52" s="8"/>
      <c r="PWB52" s="13"/>
      <c r="PWC52" s="13"/>
      <c r="PWD52" s="14"/>
      <c r="PWE52" s="15"/>
      <c r="PWF52" s="13"/>
      <c r="PWG52" s="9"/>
      <c r="PWH52" s="8"/>
      <c r="PWI52" s="8"/>
      <c r="PWJ52" s="13"/>
      <c r="PWK52" s="13"/>
      <c r="PWL52" s="14"/>
      <c r="PWM52" s="15"/>
      <c r="PWN52" s="13"/>
      <c r="PWO52" s="9"/>
      <c r="PWP52" s="8"/>
      <c r="PWQ52" s="8"/>
      <c r="PWR52" s="13"/>
      <c r="PWS52" s="13"/>
      <c r="PWT52" s="14"/>
      <c r="PWU52" s="15"/>
      <c r="PWV52" s="13"/>
      <c r="PWW52" s="9"/>
      <c r="PWX52" s="8"/>
      <c r="PWY52" s="8"/>
      <c r="PWZ52" s="13"/>
      <c r="PXA52" s="13"/>
      <c r="PXB52" s="14"/>
      <c r="PXC52" s="15"/>
      <c r="PXD52" s="13"/>
      <c r="PXE52" s="9"/>
      <c r="PXF52" s="8"/>
      <c r="PXG52" s="8"/>
      <c r="PXH52" s="13"/>
      <c r="PXI52" s="13"/>
      <c r="PXJ52" s="14"/>
      <c r="PXK52" s="15"/>
      <c r="PXL52" s="13"/>
      <c r="PXM52" s="9"/>
      <c r="PXN52" s="8"/>
      <c r="PXO52" s="8"/>
      <c r="PXP52" s="13"/>
      <c r="PXQ52" s="13"/>
      <c r="PXR52" s="14"/>
      <c r="PXS52" s="15"/>
      <c r="PXT52" s="13"/>
      <c r="PXU52" s="9"/>
      <c r="PXV52" s="8"/>
      <c r="PXW52" s="8"/>
      <c r="PXX52" s="13"/>
      <c r="PXY52" s="13"/>
      <c r="PXZ52" s="14"/>
      <c r="PYA52" s="15"/>
      <c r="PYB52" s="13"/>
      <c r="PYC52" s="9"/>
      <c r="PYD52" s="8"/>
      <c r="PYE52" s="8"/>
      <c r="PYF52" s="13"/>
      <c r="PYG52" s="13"/>
      <c r="PYH52" s="14"/>
      <c r="PYI52" s="15"/>
      <c r="PYJ52" s="13"/>
      <c r="PYK52" s="9"/>
      <c r="PYL52" s="8"/>
      <c r="PYM52" s="8"/>
      <c r="PYN52" s="13"/>
      <c r="PYO52" s="13"/>
      <c r="PYP52" s="14"/>
      <c r="PYQ52" s="15"/>
      <c r="PYR52" s="13"/>
      <c r="PYS52" s="9"/>
      <c r="PYT52" s="8"/>
      <c r="PYU52" s="8"/>
      <c r="PYV52" s="13"/>
      <c r="PYW52" s="13"/>
      <c r="PYX52" s="14"/>
      <c r="PYY52" s="15"/>
      <c r="PYZ52" s="13"/>
      <c r="PZA52" s="9"/>
      <c r="PZB52" s="8"/>
      <c r="PZC52" s="8"/>
      <c r="PZD52" s="13"/>
      <c r="PZE52" s="13"/>
      <c r="PZF52" s="14"/>
      <c r="PZG52" s="15"/>
      <c r="PZH52" s="13"/>
      <c r="PZI52" s="9"/>
      <c r="PZJ52" s="8"/>
      <c r="PZK52" s="8"/>
      <c r="PZL52" s="13"/>
      <c r="PZM52" s="13"/>
      <c r="PZN52" s="14"/>
      <c r="PZO52" s="15"/>
      <c r="PZP52" s="13"/>
      <c r="PZQ52" s="9"/>
      <c r="PZR52" s="8"/>
      <c r="PZS52" s="8"/>
      <c r="PZT52" s="13"/>
      <c r="PZU52" s="13"/>
      <c r="PZV52" s="14"/>
      <c r="PZW52" s="15"/>
      <c r="PZX52" s="13"/>
      <c r="PZY52" s="9"/>
      <c r="PZZ52" s="8"/>
      <c r="QAA52" s="8"/>
      <c r="QAB52" s="13"/>
      <c r="QAC52" s="13"/>
      <c r="QAD52" s="14"/>
      <c r="QAE52" s="15"/>
      <c r="QAF52" s="13"/>
      <c r="QAG52" s="9"/>
      <c r="QAH52" s="8"/>
      <c r="QAI52" s="8"/>
      <c r="QAJ52" s="13"/>
      <c r="QAK52" s="13"/>
      <c r="QAL52" s="14"/>
      <c r="QAM52" s="15"/>
      <c r="QAN52" s="13"/>
      <c r="QAO52" s="9"/>
      <c r="QAP52" s="8"/>
      <c r="QAQ52" s="8"/>
      <c r="QAR52" s="13"/>
      <c r="QAS52" s="13"/>
      <c r="QAT52" s="14"/>
      <c r="QAU52" s="15"/>
      <c r="QAV52" s="13"/>
      <c r="QAW52" s="9"/>
      <c r="QAX52" s="8"/>
      <c r="QAY52" s="8"/>
      <c r="QAZ52" s="13"/>
      <c r="QBA52" s="13"/>
      <c r="QBB52" s="14"/>
      <c r="QBC52" s="15"/>
      <c r="QBD52" s="13"/>
      <c r="QBE52" s="9"/>
      <c r="QBF52" s="8"/>
      <c r="QBG52" s="8"/>
      <c r="QBH52" s="13"/>
      <c r="QBI52" s="13"/>
      <c r="QBJ52" s="14"/>
      <c r="QBK52" s="15"/>
      <c r="QBL52" s="13"/>
      <c r="QBM52" s="9"/>
      <c r="QBN52" s="8"/>
      <c r="QBO52" s="8"/>
      <c r="QBP52" s="13"/>
      <c r="QBQ52" s="13"/>
      <c r="QBR52" s="14"/>
      <c r="QBS52" s="15"/>
      <c r="QBT52" s="13"/>
      <c r="QBU52" s="9"/>
      <c r="QBV52" s="8"/>
      <c r="QBW52" s="8"/>
      <c r="QBX52" s="13"/>
      <c r="QBY52" s="13"/>
      <c r="QBZ52" s="14"/>
      <c r="QCA52" s="15"/>
      <c r="QCB52" s="13"/>
      <c r="QCC52" s="9"/>
      <c r="QCD52" s="8"/>
      <c r="QCE52" s="8"/>
      <c r="QCF52" s="13"/>
      <c r="QCG52" s="13"/>
      <c r="QCH52" s="14"/>
      <c r="QCI52" s="15"/>
      <c r="QCJ52" s="13"/>
      <c r="QCK52" s="9"/>
      <c r="QCL52" s="8"/>
      <c r="QCM52" s="8"/>
      <c r="QCN52" s="13"/>
      <c r="QCO52" s="13"/>
      <c r="QCP52" s="14"/>
      <c r="QCQ52" s="15"/>
      <c r="QCR52" s="13"/>
      <c r="QCS52" s="9"/>
      <c r="QCT52" s="8"/>
      <c r="QCU52" s="8"/>
      <c r="QCV52" s="13"/>
      <c r="QCW52" s="13"/>
      <c r="QCX52" s="14"/>
      <c r="QCY52" s="15"/>
      <c r="QCZ52" s="13"/>
      <c r="QDA52" s="9"/>
      <c r="QDB52" s="8"/>
      <c r="QDC52" s="8"/>
      <c r="QDD52" s="13"/>
      <c r="QDE52" s="13"/>
      <c r="QDF52" s="14"/>
      <c r="QDG52" s="15"/>
      <c r="QDH52" s="13"/>
      <c r="QDI52" s="9"/>
      <c r="QDJ52" s="8"/>
      <c r="QDK52" s="8"/>
      <c r="QDL52" s="13"/>
      <c r="QDM52" s="13"/>
      <c r="QDN52" s="14"/>
      <c r="QDO52" s="15"/>
      <c r="QDP52" s="13"/>
      <c r="QDQ52" s="9"/>
      <c r="QDR52" s="8"/>
      <c r="QDS52" s="8"/>
      <c r="QDT52" s="13"/>
      <c r="QDU52" s="13"/>
      <c r="QDV52" s="14"/>
      <c r="QDW52" s="15"/>
      <c r="QDX52" s="13"/>
      <c r="QDY52" s="9"/>
      <c r="QDZ52" s="8"/>
      <c r="QEA52" s="8"/>
      <c r="QEB52" s="13"/>
      <c r="QEC52" s="13"/>
      <c r="QED52" s="14"/>
      <c r="QEE52" s="15"/>
      <c r="QEF52" s="13"/>
      <c r="QEG52" s="9"/>
      <c r="QEH52" s="8"/>
      <c r="QEI52" s="8"/>
      <c r="QEJ52" s="13"/>
      <c r="QEK52" s="13"/>
      <c r="QEL52" s="14"/>
      <c r="QEM52" s="15"/>
      <c r="QEN52" s="13"/>
      <c r="QEO52" s="9"/>
      <c r="QEP52" s="8"/>
      <c r="QEQ52" s="8"/>
      <c r="QER52" s="13"/>
      <c r="QES52" s="13"/>
      <c r="QET52" s="14"/>
      <c r="QEU52" s="15"/>
      <c r="QEV52" s="13"/>
      <c r="QEW52" s="9"/>
      <c r="QEX52" s="8"/>
      <c r="QEY52" s="8"/>
      <c r="QEZ52" s="13"/>
      <c r="QFA52" s="13"/>
      <c r="QFB52" s="14"/>
      <c r="QFC52" s="15"/>
      <c r="QFD52" s="13"/>
      <c r="QFE52" s="9"/>
      <c r="QFF52" s="8"/>
      <c r="QFG52" s="8"/>
      <c r="QFH52" s="13"/>
      <c r="QFI52" s="13"/>
      <c r="QFJ52" s="14"/>
      <c r="QFK52" s="15"/>
      <c r="QFL52" s="13"/>
      <c r="QFM52" s="9"/>
      <c r="QFN52" s="8"/>
      <c r="QFO52" s="8"/>
      <c r="QFP52" s="13"/>
      <c r="QFQ52" s="13"/>
      <c r="QFR52" s="14"/>
      <c r="QFS52" s="15"/>
      <c r="QFT52" s="13"/>
      <c r="QFU52" s="9"/>
      <c r="QFV52" s="8"/>
      <c r="QFW52" s="8"/>
      <c r="QFX52" s="13"/>
      <c r="QFY52" s="13"/>
      <c r="QFZ52" s="14"/>
      <c r="QGA52" s="15"/>
      <c r="QGB52" s="13"/>
      <c r="QGC52" s="9"/>
      <c r="QGD52" s="8"/>
      <c r="QGE52" s="8"/>
      <c r="QGF52" s="13"/>
      <c r="QGG52" s="13"/>
      <c r="QGH52" s="14"/>
      <c r="QGI52" s="15"/>
      <c r="QGJ52" s="13"/>
      <c r="QGK52" s="9"/>
      <c r="QGL52" s="8"/>
      <c r="QGM52" s="8"/>
      <c r="QGN52" s="13"/>
      <c r="QGO52" s="13"/>
      <c r="QGP52" s="14"/>
      <c r="QGQ52" s="15"/>
      <c r="QGR52" s="13"/>
      <c r="QGS52" s="9"/>
      <c r="QGT52" s="8"/>
      <c r="QGU52" s="8"/>
      <c r="QGV52" s="13"/>
      <c r="QGW52" s="13"/>
      <c r="QGX52" s="14"/>
      <c r="QGY52" s="15"/>
      <c r="QGZ52" s="13"/>
      <c r="QHA52" s="9"/>
      <c r="QHB52" s="8"/>
      <c r="QHC52" s="8"/>
      <c r="QHD52" s="13"/>
      <c r="QHE52" s="13"/>
      <c r="QHF52" s="14"/>
      <c r="QHG52" s="15"/>
      <c r="QHH52" s="13"/>
      <c r="QHI52" s="9"/>
      <c r="QHJ52" s="8"/>
      <c r="QHK52" s="8"/>
      <c r="QHL52" s="13"/>
      <c r="QHM52" s="13"/>
      <c r="QHN52" s="14"/>
      <c r="QHO52" s="15"/>
      <c r="QHP52" s="13"/>
      <c r="QHQ52" s="9"/>
      <c r="QHR52" s="8"/>
      <c r="QHS52" s="8"/>
      <c r="QHT52" s="13"/>
      <c r="QHU52" s="13"/>
      <c r="QHV52" s="14"/>
      <c r="QHW52" s="15"/>
      <c r="QHX52" s="13"/>
      <c r="QHY52" s="9"/>
      <c r="QHZ52" s="8"/>
      <c r="QIA52" s="8"/>
      <c r="QIB52" s="13"/>
      <c r="QIC52" s="13"/>
      <c r="QID52" s="14"/>
      <c r="QIE52" s="15"/>
      <c r="QIF52" s="13"/>
      <c r="QIG52" s="9"/>
      <c r="QIH52" s="8"/>
      <c r="QII52" s="8"/>
      <c r="QIJ52" s="13"/>
      <c r="QIK52" s="13"/>
      <c r="QIL52" s="14"/>
      <c r="QIM52" s="15"/>
      <c r="QIN52" s="13"/>
      <c r="QIO52" s="9"/>
      <c r="QIP52" s="8"/>
      <c r="QIQ52" s="8"/>
      <c r="QIR52" s="13"/>
      <c r="QIS52" s="13"/>
      <c r="QIT52" s="14"/>
      <c r="QIU52" s="15"/>
      <c r="QIV52" s="13"/>
      <c r="QIW52" s="9"/>
      <c r="QIX52" s="8"/>
      <c r="QIY52" s="8"/>
      <c r="QIZ52" s="13"/>
      <c r="QJA52" s="13"/>
      <c r="QJB52" s="14"/>
      <c r="QJC52" s="15"/>
      <c r="QJD52" s="13"/>
      <c r="QJE52" s="9"/>
      <c r="QJF52" s="8"/>
      <c r="QJG52" s="8"/>
      <c r="QJH52" s="13"/>
      <c r="QJI52" s="13"/>
      <c r="QJJ52" s="14"/>
      <c r="QJK52" s="15"/>
      <c r="QJL52" s="13"/>
      <c r="QJM52" s="9"/>
      <c r="QJN52" s="8"/>
      <c r="QJO52" s="8"/>
      <c r="QJP52" s="13"/>
      <c r="QJQ52" s="13"/>
      <c r="QJR52" s="14"/>
      <c r="QJS52" s="15"/>
      <c r="QJT52" s="13"/>
      <c r="QJU52" s="9"/>
      <c r="QJV52" s="8"/>
      <c r="QJW52" s="8"/>
      <c r="QJX52" s="13"/>
      <c r="QJY52" s="13"/>
      <c r="QJZ52" s="14"/>
      <c r="QKA52" s="15"/>
      <c r="QKB52" s="13"/>
      <c r="QKC52" s="9"/>
      <c r="QKD52" s="8"/>
      <c r="QKE52" s="8"/>
      <c r="QKF52" s="13"/>
      <c r="QKG52" s="13"/>
      <c r="QKH52" s="14"/>
      <c r="QKI52" s="15"/>
      <c r="QKJ52" s="13"/>
      <c r="QKK52" s="9"/>
      <c r="QKL52" s="8"/>
      <c r="QKM52" s="8"/>
      <c r="QKN52" s="13"/>
      <c r="QKO52" s="13"/>
      <c r="QKP52" s="14"/>
      <c r="QKQ52" s="15"/>
      <c r="QKR52" s="13"/>
      <c r="QKS52" s="9"/>
      <c r="QKT52" s="8"/>
      <c r="QKU52" s="8"/>
      <c r="QKV52" s="13"/>
      <c r="QKW52" s="13"/>
      <c r="QKX52" s="14"/>
      <c r="QKY52" s="15"/>
      <c r="QKZ52" s="13"/>
      <c r="QLA52" s="9"/>
      <c r="QLB52" s="8"/>
      <c r="QLC52" s="8"/>
      <c r="QLD52" s="13"/>
      <c r="QLE52" s="13"/>
      <c r="QLF52" s="14"/>
      <c r="QLG52" s="15"/>
      <c r="QLH52" s="13"/>
      <c r="QLI52" s="9"/>
      <c r="QLJ52" s="8"/>
      <c r="QLK52" s="8"/>
      <c r="QLL52" s="13"/>
      <c r="QLM52" s="13"/>
      <c r="QLN52" s="14"/>
      <c r="QLO52" s="15"/>
      <c r="QLP52" s="13"/>
      <c r="QLQ52" s="9"/>
      <c r="QLR52" s="8"/>
      <c r="QLS52" s="8"/>
      <c r="QLT52" s="13"/>
      <c r="QLU52" s="13"/>
      <c r="QLV52" s="14"/>
      <c r="QLW52" s="15"/>
      <c r="QLX52" s="13"/>
      <c r="QLY52" s="9"/>
      <c r="QLZ52" s="8"/>
      <c r="QMA52" s="8"/>
      <c r="QMB52" s="13"/>
      <c r="QMC52" s="13"/>
      <c r="QMD52" s="14"/>
      <c r="QME52" s="15"/>
      <c r="QMF52" s="13"/>
      <c r="QMG52" s="9"/>
      <c r="QMH52" s="8"/>
      <c r="QMI52" s="8"/>
      <c r="QMJ52" s="13"/>
      <c r="QMK52" s="13"/>
      <c r="QML52" s="14"/>
      <c r="QMM52" s="15"/>
      <c r="QMN52" s="13"/>
      <c r="QMO52" s="9"/>
      <c r="QMP52" s="8"/>
      <c r="QMQ52" s="8"/>
      <c r="QMR52" s="13"/>
      <c r="QMS52" s="13"/>
      <c r="QMT52" s="14"/>
      <c r="QMU52" s="15"/>
      <c r="QMV52" s="13"/>
      <c r="QMW52" s="9"/>
      <c r="QMX52" s="8"/>
      <c r="QMY52" s="8"/>
      <c r="QMZ52" s="13"/>
      <c r="QNA52" s="13"/>
      <c r="QNB52" s="14"/>
      <c r="QNC52" s="15"/>
      <c r="QND52" s="13"/>
      <c r="QNE52" s="9"/>
      <c r="QNF52" s="8"/>
      <c r="QNG52" s="8"/>
      <c r="QNH52" s="13"/>
      <c r="QNI52" s="13"/>
      <c r="QNJ52" s="14"/>
      <c r="QNK52" s="15"/>
      <c r="QNL52" s="13"/>
      <c r="QNM52" s="9"/>
      <c r="QNN52" s="8"/>
      <c r="QNO52" s="8"/>
      <c r="QNP52" s="13"/>
      <c r="QNQ52" s="13"/>
      <c r="QNR52" s="14"/>
      <c r="QNS52" s="15"/>
      <c r="QNT52" s="13"/>
      <c r="QNU52" s="9"/>
      <c r="QNV52" s="8"/>
      <c r="QNW52" s="8"/>
      <c r="QNX52" s="13"/>
      <c r="QNY52" s="13"/>
      <c r="QNZ52" s="14"/>
      <c r="QOA52" s="15"/>
      <c r="QOB52" s="13"/>
      <c r="QOC52" s="9"/>
      <c r="QOD52" s="8"/>
      <c r="QOE52" s="8"/>
      <c r="QOF52" s="13"/>
      <c r="QOG52" s="13"/>
      <c r="QOH52" s="14"/>
      <c r="QOI52" s="15"/>
      <c r="QOJ52" s="13"/>
      <c r="QOK52" s="9"/>
      <c r="QOL52" s="8"/>
      <c r="QOM52" s="8"/>
      <c r="QON52" s="13"/>
      <c r="QOO52" s="13"/>
      <c r="QOP52" s="14"/>
      <c r="QOQ52" s="15"/>
      <c r="QOR52" s="13"/>
      <c r="QOS52" s="9"/>
      <c r="QOT52" s="8"/>
      <c r="QOU52" s="8"/>
      <c r="QOV52" s="13"/>
      <c r="QOW52" s="13"/>
      <c r="QOX52" s="14"/>
      <c r="QOY52" s="15"/>
      <c r="QOZ52" s="13"/>
      <c r="QPA52" s="9"/>
      <c r="QPB52" s="8"/>
      <c r="QPC52" s="8"/>
      <c r="QPD52" s="13"/>
      <c r="QPE52" s="13"/>
      <c r="QPF52" s="14"/>
      <c r="QPG52" s="15"/>
      <c r="QPH52" s="13"/>
      <c r="QPI52" s="9"/>
      <c r="QPJ52" s="8"/>
      <c r="QPK52" s="8"/>
      <c r="QPL52" s="13"/>
      <c r="QPM52" s="13"/>
      <c r="QPN52" s="14"/>
      <c r="QPO52" s="15"/>
      <c r="QPP52" s="13"/>
      <c r="QPQ52" s="9"/>
      <c r="QPR52" s="8"/>
      <c r="QPS52" s="8"/>
      <c r="QPT52" s="13"/>
      <c r="QPU52" s="13"/>
      <c r="QPV52" s="14"/>
      <c r="QPW52" s="15"/>
      <c r="QPX52" s="13"/>
      <c r="QPY52" s="9"/>
      <c r="QPZ52" s="8"/>
      <c r="QQA52" s="8"/>
      <c r="QQB52" s="13"/>
      <c r="QQC52" s="13"/>
      <c r="QQD52" s="14"/>
      <c r="QQE52" s="15"/>
      <c r="QQF52" s="13"/>
      <c r="QQG52" s="9"/>
      <c r="QQH52" s="8"/>
      <c r="QQI52" s="8"/>
      <c r="QQJ52" s="13"/>
      <c r="QQK52" s="13"/>
      <c r="QQL52" s="14"/>
      <c r="QQM52" s="15"/>
      <c r="QQN52" s="13"/>
      <c r="QQO52" s="9"/>
      <c r="QQP52" s="8"/>
      <c r="QQQ52" s="8"/>
      <c r="QQR52" s="13"/>
      <c r="QQS52" s="13"/>
      <c r="QQT52" s="14"/>
      <c r="QQU52" s="15"/>
      <c r="QQV52" s="13"/>
      <c r="QQW52" s="9"/>
      <c r="QQX52" s="8"/>
      <c r="QQY52" s="8"/>
      <c r="QQZ52" s="13"/>
      <c r="QRA52" s="13"/>
      <c r="QRB52" s="14"/>
      <c r="QRC52" s="15"/>
      <c r="QRD52" s="13"/>
      <c r="QRE52" s="9"/>
      <c r="QRF52" s="8"/>
      <c r="QRG52" s="8"/>
      <c r="QRH52" s="13"/>
      <c r="QRI52" s="13"/>
      <c r="QRJ52" s="14"/>
      <c r="QRK52" s="15"/>
      <c r="QRL52" s="13"/>
      <c r="QRM52" s="9"/>
      <c r="QRN52" s="8"/>
      <c r="QRO52" s="8"/>
      <c r="QRP52" s="13"/>
      <c r="QRQ52" s="13"/>
      <c r="QRR52" s="14"/>
      <c r="QRS52" s="15"/>
      <c r="QRT52" s="13"/>
      <c r="QRU52" s="9"/>
      <c r="QRV52" s="8"/>
      <c r="QRW52" s="8"/>
      <c r="QRX52" s="13"/>
      <c r="QRY52" s="13"/>
      <c r="QRZ52" s="14"/>
      <c r="QSA52" s="15"/>
      <c r="QSB52" s="13"/>
      <c r="QSC52" s="9"/>
      <c r="QSD52" s="8"/>
      <c r="QSE52" s="8"/>
      <c r="QSF52" s="13"/>
      <c r="QSG52" s="13"/>
      <c r="QSH52" s="14"/>
      <c r="QSI52" s="15"/>
      <c r="QSJ52" s="13"/>
      <c r="QSK52" s="9"/>
      <c r="QSL52" s="8"/>
      <c r="QSM52" s="8"/>
      <c r="QSN52" s="13"/>
      <c r="QSO52" s="13"/>
      <c r="QSP52" s="14"/>
      <c r="QSQ52" s="15"/>
      <c r="QSR52" s="13"/>
      <c r="QSS52" s="9"/>
      <c r="QST52" s="8"/>
      <c r="QSU52" s="8"/>
      <c r="QSV52" s="13"/>
      <c r="QSW52" s="13"/>
      <c r="QSX52" s="14"/>
      <c r="QSY52" s="15"/>
      <c r="QSZ52" s="13"/>
      <c r="QTA52" s="9"/>
      <c r="QTB52" s="8"/>
      <c r="QTC52" s="8"/>
      <c r="QTD52" s="13"/>
      <c r="QTE52" s="13"/>
      <c r="QTF52" s="14"/>
      <c r="QTG52" s="15"/>
      <c r="QTH52" s="13"/>
      <c r="QTI52" s="9"/>
      <c r="QTJ52" s="8"/>
      <c r="QTK52" s="8"/>
      <c r="QTL52" s="13"/>
      <c r="QTM52" s="13"/>
      <c r="QTN52" s="14"/>
      <c r="QTO52" s="15"/>
      <c r="QTP52" s="13"/>
      <c r="QTQ52" s="9"/>
      <c r="QTR52" s="8"/>
      <c r="QTS52" s="8"/>
      <c r="QTT52" s="13"/>
      <c r="QTU52" s="13"/>
      <c r="QTV52" s="14"/>
      <c r="QTW52" s="15"/>
      <c r="QTX52" s="13"/>
      <c r="QTY52" s="9"/>
      <c r="QTZ52" s="8"/>
      <c r="QUA52" s="8"/>
      <c r="QUB52" s="13"/>
      <c r="QUC52" s="13"/>
      <c r="QUD52" s="14"/>
      <c r="QUE52" s="15"/>
      <c r="QUF52" s="13"/>
      <c r="QUG52" s="9"/>
      <c r="QUH52" s="8"/>
      <c r="QUI52" s="8"/>
      <c r="QUJ52" s="13"/>
      <c r="QUK52" s="13"/>
      <c r="QUL52" s="14"/>
      <c r="QUM52" s="15"/>
      <c r="QUN52" s="13"/>
      <c r="QUO52" s="9"/>
      <c r="QUP52" s="8"/>
      <c r="QUQ52" s="8"/>
      <c r="QUR52" s="13"/>
      <c r="QUS52" s="13"/>
      <c r="QUT52" s="14"/>
      <c r="QUU52" s="15"/>
      <c r="QUV52" s="13"/>
      <c r="QUW52" s="9"/>
      <c r="QUX52" s="8"/>
      <c r="QUY52" s="8"/>
      <c r="QUZ52" s="13"/>
      <c r="QVA52" s="13"/>
      <c r="QVB52" s="14"/>
      <c r="QVC52" s="15"/>
      <c r="QVD52" s="13"/>
      <c r="QVE52" s="9"/>
      <c r="QVF52" s="8"/>
      <c r="QVG52" s="8"/>
      <c r="QVH52" s="13"/>
      <c r="QVI52" s="13"/>
      <c r="QVJ52" s="14"/>
      <c r="QVK52" s="15"/>
      <c r="QVL52" s="13"/>
      <c r="QVM52" s="9"/>
      <c r="QVN52" s="8"/>
      <c r="QVO52" s="8"/>
      <c r="QVP52" s="13"/>
      <c r="QVQ52" s="13"/>
      <c r="QVR52" s="14"/>
      <c r="QVS52" s="15"/>
      <c r="QVT52" s="13"/>
      <c r="QVU52" s="9"/>
      <c r="QVV52" s="8"/>
      <c r="QVW52" s="8"/>
      <c r="QVX52" s="13"/>
      <c r="QVY52" s="13"/>
      <c r="QVZ52" s="14"/>
      <c r="QWA52" s="15"/>
      <c r="QWB52" s="13"/>
      <c r="QWC52" s="9"/>
      <c r="QWD52" s="8"/>
      <c r="QWE52" s="8"/>
      <c r="QWF52" s="13"/>
      <c r="QWG52" s="13"/>
      <c r="QWH52" s="14"/>
      <c r="QWI52" s="15"/>
      <c r="QWJ52" s="13"/>
      <c r="QWK52" s="9"/>
      <c r="QWL52" s="8"/>
      <c r="QWM52" s="8"/>
      <c r="QWN52" s="13"/>
      <c r="QWO52" s="13"/>
      <c r="QWP52" s="14"/>
      <c r="QWQ52" s="15"/>
      <c r="QWR52" s="13"/>
      <c r="QWS52" s="9"/>
      <c r="QWT52" s="8"/>
      <c r="QWU52" s="8"/>
      <c r="QWV52" s="13"/>
      <c r="QWW52" s="13"/>
      <c r="QWX52" s="14"/>
      <c r="QWY52" s="15"/>
      <c r="QWZ52" s="13"/>
      <c r="QXA52" s="9"/>
      <c r="QXB52" s="8"/>
      <c r="QXC52" s="8"/>
      <c r="QXD52" s="13"/>
      <c r="QXE52" s="13"/>
      <c r="QXF52" s="14"/>
      <c r="QXG52" s="15"/>
      <c r="QXH52" s="13"/>
      <c r="QXI52" s="9"/>
      <c r="QXJ52" s="8"/>
      <c r="QXK52" s="8"/>
      <c r="QXL52" s="13"/>
      <c r="QXM52" s="13"/>
      <c r="QXN52" s="14"/>
      <c r="QXO52" s="15"/>
      <c r="QXP52" s="13"/>
      <c r="QXQ52" s="9"/>
      <c r="QXR52" s="8"/>
      <c r="QXS52" s="8"/>
      <c r="QXT52" s="13"/>
      <c r="QXU52" s="13"/>
      <c r="QXV52" s="14"/>
      <c r="QXW52" s="15"/>
      <c r="QXX52" s="13"/>
      <c r="QXY52" s="9"/>
      <c r="QXZ52" s="8"/>
      <c r="QYA52" s="8"/>
      <c r="QYB52" s="13"/>
      <c r="QYC52" s="13"/>
      <c r="QYD52" s="14"/>
      <c r="QYE52" s="15"/>
      <c r="QYF52" s="13"/>
      <c r="QYG52" s="9"/>
      <c r="QYH52" s="8"/>
      <c r="QYI52" s="8"/>
      <c r="QYJ52" s="13"/>
      <c r="QYK52" s="13"/>
      <c r="QYL52" s="14"/>
      <c r="QYM52" s="15"/>
      <c r="QYN52" s="13"/>
      <c r="QYO52" s="9"/>
      <c r="QYP52" s="8"/>
      <c r="QYQ52" s="8"/>
      <c r="QYR52" s="13"/>
      <c r="QYS52" s="13"/>
      <c r="QYT52" s="14"/>
      <c r="QYU52" s="15"/>
      <c r="QYV52" s="13"/>
      <c r="QYW52" s="9"/>
      <c r="QYX52" s="8"/>
      <c r="QYY52" s="8"/>
      <c r="QYZ52" s="13"/>
      <c r="QZA52" s="13"/>
      <c r="QZB52" s="14"/>
      <c r="QZC52" s="15"/>
      <c r="QZD52" s="13"/>
      <c r="QZE52" s="9"/>
      <c r="QZF52" s="8"/>
      <c r="QZG52" s="8"/>
      <c r="QZH52" s="13"/>
      <c r="QZI52" s="13"/>
      <c r="QZJ52" s="14"/>
      <c r="QZK52" s="15"/>
      <c r="QZL52" s="13"/>
      <c r="QZM52" s="9"/>
      <c r="QZN52" s="8"/>
      <c r="QZO52" s="8"/>
      <c r="QZP52" s="13"/>
      <c r="QZQ52" s="13"/>
      <c r="QZR52" s="14"/>
      <c r="QZS52" s="15"/>
      <c r="QZT52" s="13"/>
      <c r="QZU52" s="9"/>
      <c r="QZV52" s="8"/>
      <c r="QZW52" s="8"/>
      <c r="QZX52" s="13"/>
      <c r="QZY52" s="13"/>
      <c r="QZZ52" s="14"/>
      <c r="RAA52" s="15"/>
      <c r="RAB52" s="13"/>
      <c r="RAC52" s="9"/>
      <c r="RAD52" s="8"/>
      <c r="RAE52" s="8"/>
      <c r="RAF52" s="13"/>
      <c r="RAG52" s="13"/>
      <c r="RAH52" s="14"/>
      <c r="RAI52" s="15"/>
      <c r="RAJ52" s="13"/>
      <c r="RAK52" s="9"/>
      <c r="RAL52" s="8"/>
      <c r="RAM52" s="8"/>
      <c r="RAN52" s="13"/>
      <c r="RAO52" s="13"/>
      <c r="RAP52" s="14"/>
      <c r="RAQ52" s="15"/>
      <c r="RAR52" s="13"/>
      <c r="RAS52" s="9"/>
      <c r="RAT52" s="8"/>
      <c r="RAU52" s="8"/>
      <c r="RAV52" s="13"/>
      <c r="RAW52" s="13"/>
      <c r="RAX52" s="14"/>
      <c r="RAY52" s="15"/>
      <c r="RAZ52" s="13"/>
      <c r="RBA52" s="9"/>
      <c r="RBB52" s="8"/>
      <c r="RBC52" s="8"/>
      <c r="RBD52" s="13"/>
      <c r="RBE52" s="13"/>
      <c r="RBF52" s="14"/>
      <c r="RBG52" s="15"/>
      <c r="RBH52" s="13"/>
      <c r="RBI52" s="9"/>
      <c r="RBJ52" s="8"/>
      <c r="RBK52" s="8"/>
      <c r="RBL52" s="13"/>
      <c r="RBM52" s="13"/>
      <c r="RBN52" s="14"/>
      <c r="RBO52" s="15"/>
      <c r="RBP52" s="13"/>
      <c r="RBQ52" s="9"/>
      <c r="RBR52" s="8"/>
      <c r="RBS52" s="8"/>
      <c r="RBT52" s="13"/>
      <c r="RBU52" s="13"/>
      <c r="RBV52" s="14"/>
      <c r="RBW52" s="15"/>
      <c r="RBX52" s="13"/>
      <c r="RBY52" s="9"/>
      <c r="RBZ52" s="8"/>
      <c r="RCA52" s="8"/>
      <c r="RCB52" s="13"/>
      <c r="RCC52" s="13"/>
      <c r="RCD52" s="14"/>
      <c r="RCE52" s="15"/>
      <c r="RCF52" s="13"/>
      <c r="RCG52" s="9"/>
      <c r="RCH52" s="8"/>
      <c r="RCI52" s="8"/>
      <c r="RCJ52" s="13"/>
      <c r="RCK52" s="13"/>
      <c r="RCL52" s="14"/>
      <c r="RCM52" s="15"/>
      <c r="RCN52" s="13"/>
      <c r="RCO52" s="9"/>
      <c r="RCP52" s="8"/>
      <c r="RCQ52" s="8"/>
      <c r="RCR52" s="13"/>
      <c r="RCS52" s="13"/>
      <c r="RCT52" s="14"/>
      <c r="RCU52" s="15"/>
      <c r="RCV52" s="13"/>
      <c r="RCW52" s="9"/>
      <c r="RCX52" s="8"/>
      <c r="RCY52" s="8"/>
      <c r="RCZ52" s="13"/>
      <c r="RDA52" s="13"/>
      <c r="RDB52" s="14"/>
      <c r="RDC52" s="15"/>
      <c r="RDD52" s="13"/>
      <c r="RDE52" s="9"/>
      <c r="RDF52" s="8"/>
      <c r="RDG52" s="8"/>
      <c r="RDH52" s="13"/>
      <c r="RDI52" s="13"/>
      <c r="RDJ52" s="14"/>
      <c r="RDK52" s="15"/>
      <c r="RDL52" s="13"/>
      <c r="RDM52" s="9"/>
      <c r="RDN52" s="8"/>
      <c r="RDO52" s="8"/>
      <c r="RDP52" s="13"/>
      <c r="RDQ52" s="13"/>
      <c r="RDR52" s="14"/>
      <c r="RDS52" s="15"/>
      <c r="RDT52" s="13"/>
      <c r="RDU52" s="9"/>
      <c r="RDV52" s="8"/>
      <c r="RDW52" s="8"/>
      <c r="RDX52" s="13"/>
      <c r="RDY52" s="13"/>
      <c r="RDZ52" s="14"/>
      <c r="REA52" s="15"/>
      <c r="REB52" s="13"/>
      <c r="REC52" s="9"/>
      <c r="RED52" s="8"/>
      <c r="REE52" s="8"/>
      <c r="REF52" s="13"/>
      <c r="REG52" s="13"/>
      <c r="REH52" s="14"/>
      <c r="REI52" s="15"/>
      <c r="REJ52" s="13"/>
      <c r="REK52" s="9"/>
      <c r="REL52" s="8"/>
      <c r="REM52" s="8"/>
      <c r="REN52" s="13"/>
      <c r="REO52" s="13"/>
      <c r="REP52" s="14"/>
      <c r="REQ52" s="15"/>
      <c r="RER52" s="13"/>
      <c r="RES52" s="9"/>
      <c r="RET52" s="8"/>
      <c r="REU52" s="8"/>
      <c r="REV52" s="13"/>
      <c r="REW52" s="13"/>
      <c r="REX52" s="14"/>
      <c r="REY52" s="15"/>
      <c r="REZ52" s="13"/>
      <c r="RFA52" s="9"/>
      <c r="RFB52" s="8"/>
      <c r="RFC52" s="8"/>
      <c r="RFD52" s="13"/>
      <c r="RFE52" s="13"/>
      <c r="RFF52" s="14"/>
      <c r="RFG52" s="15"/>
      <c r="RFH52" s="13"/>
      <c r="RFI52" s="9"/>
      <c r="RFJ52" s="8"/>
      <c r="RFK52" s="8"/>
      <c r="RFL52" s="13"/>
      <c r="RFM52" s="13"/>
      <c r="RFN52" s="14"/>
      <c r="RFO52" s="15"/>
      <c r="RFP52" s="13"/>
      <c r="RFQ52" s="9"/>
      <c r="RFR52" s="8"/>
      <c r="RFS52" s="8"/>
      <c r="RFT52" s="13"/>
      <c r="RFU52" s="13"/>
      <c r="RFV52" s="14"/>
      <c r="RFW52" s="15"/>
      <c r="RFX52" s="13"/>
      <c r="RFY52" s="9"/>
      <c r="RFZ52" s="8"/>
      <c r="RGA52" s="8"/>
      <c r="RGB52" s="13"/>
      <c r="RGC52" s="13"/>
      <c r="RGD52" s="14"/>
      <c r="RGE52" s="15"/>
      <c r="RGF52" s="13"/>
      <c r="RGG52" s="9"/>
      <c r="RGH52" s="8"/>
      <c r="RGI52" s="8"/>
      <c r="RGJ52" s="13"/>
      <c r="RGK52" s="13"/>
      <c r="RGL52" s="14"/>
      <c r="RGM52" s="15"/>
      <c r="RGN52" s="13"/>
      <c r="RGO52" s="9"/>
      <c r="RGP52" s="8"/>
      <c r="RGQ52" s="8"/>
      <c r="RGR52" s="13"/>
      <c r="RGS52" s="13"/>
      <c r="RGT52" s="14"/>
      <c r="RGU52" s="15"/>
      <c r="RGV52" s="13"/>
      <c r="RGW52" s="9"/>
      <c r="RGX52" s="8"/>
      <c r="RGY52" s="8"/>
      <c r="RGZ52" s="13"/>
      <c r="RHA52" s="13"/>
      <c r="RHB52" s="14"/>
      <c r="RHC52" s="15"/>
      <c r="RHD52" s="13"/>
      <c r="RHE52" s="9"/>
      <c r="RHF52" s="8"/>
      <c r="RHG52" s="8"/>
      <c r="RHH52" s="13"/>
      <c r="RHI52" s="13"/>
      <c r="RHJ52" s="14"/>
      <c r="RHK52" s="15"/>
      <c r="RHL52" s="13"/>
      <c r="RHM52" s="9"/>
      <c r="RHN52" s="8"/>
      <c r="RHO52" s="8"/>
      <c r="RHP52" s="13"/>
      <c r="RHQ52" s="13"/>
      <c r="RHR52" s="14"/>
      <c r="RHS52" s="15"/>
      <c r="RHT52" s="13"/>
      <c r="RHU52" s="9"/>
      <c r="RHV52" s="8"/>
      <c r="RHW52" s="8"/>
      <c r="RHX52" s="13"/>
      <c r="RHY52" s="13"/>
      <c r="RHZ52" s="14"/>
      <c r="RIA52" s="15"/>
      <c r="RIB52" s="13"/>
      <c r="RIC52" s="9"/>
      <c r="RID52" s="8"/>
      <c r="RIE52" s="8"/>
      <c r="RIF52" s="13"/>
      <c r="RIG52" s="13"/>
      <c r="RIH52" s="14"/>
      <c r="RII52" s="15"/>
      <c r="RIJ52" s="13"/>
      <c r="RIK52" s="9"/>
      <c r="RIL52" s="8"/>
      <c r="RIM52" s="8"/>
      <c r="RIN52" s="13"/>
      <c r="RIO52" s="13"/>
      <c r="RIP52" s="14"/>
      <c r="RIQ52" s="15"/>
      <c r="RIR52" s="13"/>
      <c r="RIS52" s="9"/>
      <c r="RIT52" s="8"/>
      <c r="RIU52" s="8"/>
      <c r="RIV52" s="13"/>
      <c r="RIW52" s="13"/>
      <c r="RIX52" s="14"/>
      <c r="RIY52" s="15"/>
      <c r="RIZ52" s="13"/>
      <c r="RJA52" s="9"/>
      <c r="RJB52" s="8"/>
      <c r="RJC52" s="8"/>
      <c r="RJD52" s="13"/>
      <c r="RJE52" s="13"/>
      <c r="RJF52" s="14"/>
      <c r="RJG52" s="15"/>
      <c r="RJH52" s="13"/>
      <c r="RJI52" s="9"/>
      <c r="RJJ52" s="8"/>
      <c r="RJK52" s="8"/>
      <c r="RJL52" s="13"/>
      <c r="RJM52" s="13"/>
      <c r="RJN52" s="14"/>
      <c r="RJO52" s="15"/>
      <c r="RJP52" s="13"/>
      <c r="RJQ52" s="9"/>
      <c r="RJR52" s="8"/>
      <c r="RJS52" s="8"/>
      <c r="RJT52" s="13"/>
      <c r="RJU52" s="13"/>
      <c r="RJV52" s="14"/>
      <c r="RJW52" s="15"/>
      <c r="RJX52" s="13"/>
      <c r="RJY52" s="9"/>
      <c r="RJZ52" s="8"/>
      <c r="RKA52" s="8"/>
      <c r="RKB52" s="13"/>
      <c r="RKC52" s="13"/>
      <c r="RKD52" s="14"/>
      <c r="RKE52" s="15"/>
      <c r="RKF52" s="13"/>
      <c r="RKG52" s="9"/>
      <c r="RKH52" s="8"/>
      <c r="RKI52" s="8"/>
      <c r="RKJ52" s="13"/>
      <c r="RKK52" s="13"/>
      <c r="RKL52" s="14"/>
      <c r="RKM52" s="15"/>
      <c r="RKN52" s="13"/>
      <c r="RKO52" s="9"/>
      <c r="RKP52" s="8"/>
      <c r="RKQ52" s="8"/>
      <c r="RKR52" s="13"/>
      <c r="RKS52" s="13"/>
      <c r="RKT52" s="14"/>
      <c r="RKU52" s="15"/>
      <c r="RKV52" s="13"/>
      <c r="RKW52" s="9"/>
      <c r="RKX52" s="8"/>
      <c r="RKY52" s="8"/>
      <c r="RKZ52" s="13"/>
      <c r="RLA52" s="13"/>
      <c r="RLB52" s="14"/>
      <c r="RLC52" s="15"/>
      <c r="RLD52" s="13"/>
      <c r="RLE52" s="9"/>
      <c r="RLF52" s="8"/>
      <c r="RLG52" s="8"/>
      <c r="RLH52" s="13"/>
      <c r="RLI52" s="13"/>
      <c r="RLJ52" s="14"/>
      <c r="RLK52" s="15"/>
      <c r="RLL52" s="13"/>
      <c r="RLM52" s="9"/>
      <c r="RLN52" s="8"/>
      <c r="RLO52" s="8"/>
      <c r="RLP52" s="13"/>
      <c r="RLQ52" s="13"/>
      <c r="RLR52" s="14"/>
      <c r="RLS52" s="15"/>
      <c r="RLT52" s="13"/>
      <c r="RLU52" s="9"/>
      <c r="RLV52" s="8"/>
      <c r="RLW52" s="8"/>
      <c r="RLX52" s="13"/>
      <c r="RLY52" s="13"/>
      <c r="RLZ52" s="14"/>
      <c r="RMA52" s="15"/>
      <c r="RMB52" s="13"/>
      <c r="RMC52" s="9"/>
      <c r="RMD52" s="8"/>
      <c r="RME52" s="8"/>
      <c r="RMF52" s="13"/>
      <c r="RMG52" s="13"/>
      <c r="RMH52" s="14"/>
      <c r="RMI52" s="15"/>
      <c r="RMJ52" s="13"/>
      <c r="RMK52" s="9"/>
      <c r="RML52" s="8"/>
      <c r="RMM52" s="8"/>
      <c r="RMN52" s="13"/>
      <c r="RMO52" s="13"/>
      <c r="RMP52" s="14"/>
      <c r="RMQ52" s="15"/>
      <c r="RMR52" s="13"/>
      <c r="RMS52" s="9"/>
      <c r="RMT52" s="8"/>
      <c r="RMU52" s="8"/>
      <c r="RMV52" s="13"/>
      <c r="RMW52" s="13"/>
      <c r="RMX52" s="14"/>
      <c r="RMY52" s="15"/>
      <c r="RMZ52" s="13"/>
      <c r="RNA52" s="9"/>
      <c r="RNB52" s="8"/>
      <c r="RNC52" s="8"/>
      <c r="RND52" s="13"/>
      <c r="RNE52" s="13"/>
      <c r="RNF52" s="14"/>
      <c r="RNG52" s="15"/>
      <c r="RNH52" s="13"/>
      <c r="RNI52" s="9"/>
      <c r="RNJ52" s="8"/>
      <c r="RNK52" s="8"/>
      <c r="RNL52" s="13"/>
      <c r="RNM52" s="13"/>
      <c r="RNN52" s="14"/>
      <c r="RNO52" s="15"/>
      <c r="RNP52" s="13"/>
      <c r="RNQ52" s="9"/>
      <c r="RNR52" s="8"/>
      <c r="RNS52" s="8"/>
      <c r="RNT52" s="13"/>
      <c r="RNU52" s="13"/>
      <c r="RNV52" s="14"/>
      <c r="RNW52" s="15"/>
      <c r="RNX52" s="13"/>
      <c r="RNY52" s="9"/>
      <c r="RNZ52" s="8"/>
      <c r="ROA52" s="8"/>
      <c r="ROB52" s="13"/>
      <c r="ROC52" s="13"/>
      <c r="ROD52" s="14"/>
      <c r="ROE52" s="15"/>
      <c r="ROF52" s="13"/>
      <c r="ROG52" s="9"/>
      <c r="ROH52" s="8"/>
      <c r="ROI52" s="8"/>
      <c r="ROJ52" s="13"/>
      <c r="ROK52" s="13"/>
      <c r="ROL52" s="14"/>
      <c r="ROM52" s="15"/>
      <c r="RON52" s="13"/>
      <c r="ROO52" s="9"/>
      <c r="ROP52" s="8"/>
      <c r="ROQ52" s="8"/>
      <c r="ROR52" s="13"/>
      <c r="ROS52" s="13"/>
      <c r="ROT52" s="14"/>
      <c r="ROU52" s="15"/>
      <c r="ROV52" s="13"/>
      <c r="ROW52" s="9"/>
      <c r="ROX52" s="8"/>
      <c r="ROY52" s="8"/>
      <c r="ROZ52" s="13"/>
      <c r="RPA52" s="13"/>
      <c r="RPB52" s="14"/>
      <c r="RPC52" s="15"/>
      <c r="RPD52" s="13"/>
      <c r="RPE52" s="9"/>
      <c r="RPF52" s="8"/>
      <c r="RPG52" s="8"/>
      <c r="RPH52" s="13"/>
      <c r="RPI52" s="13"/>
      <c r="RPJ52" s="14"/>
      <c r="RPK52" s="15"/>
      <c r="RPL52" s="13"/>
      <c r="RPM52" s="9"/>
      <c r="RPN52" s="8"/>
      <c r="RPO52" s="8"/>
      <c r="RPP52" s="13"/>
      <c r="RPQ52" s="13"/>
      <c r="RPR52" s="14"/>
      <c r="RPS52" s="15"/>
      <c r="RPT52" s="13"/>
      <c r="RPU52" s="9"/>
      <c r="RPV52" s="8"/>
      <c r="RPW52" s="8"/>
      <c r="RPX52" s="13"/>
      <c r="RPY52" s="13"/>
      <c r="RPZ52" s="14"/>
      <c r="RQA52" s="15"/>
      <c r="RQB52" s="13"/>
      <c r="RQC52" s="9"/>
      <c r="RQD52" s="8"/>
      <c r="RQE52" s="8"/>
      <c r="RQF52" s="13"/>
      <c r="RQG52" s="13"/>
      <c r="RQH52" s="14"/>
      <c r="RQI52" s="15"/>
      <c r="RQJ52" s="13"/>
      <c r="RQK52" s="9"/>
      <c r="RQL52" s="8"/>
      <c r="RQM52" s="8"/>
      <c r="RQN52" s="13"/>
      <c r="RQO52" s="13"/>
      <c r="RQP52" s="14"/>
      <c r="RQQ52" s="15"/>
      <c r="RQR52" s="13"/>
      <c r="RQS52" s="9"/>
      <c r="RQT52" s="8"/>
      <c r="RQU52" s="8"/>
      <c r="RQV52" s="13"/>
      <c r="RQW52" s="13"/>
      <c r="RQX52" s="14"/>
      <c r="RQY52" s="15"/>
      <c r="RQZ52" s="13"/>
      <c r="RRA52" s="9"/>
      <c r="RRB52" s="8"/>
      <c r="RRC52" s="8"/>
      <c r="RRD52" s="13"/>
      <c r="RRE52" s="13"/>
      <c r="RRF52" s="14"/>
      <c r="RRG52" s="15"/>
      <c r="RRH52" s="13"/>
      <c r="RRI52" s="9"/>
      <c r="RRJ52" s="8"/>
      <c r="RRK52" s="8"/>
      <c r="RRL52" s="13"/>
      <c r="RRM52" s="13"/>
      <c r="RRN52" s="14"/>
      <c r="RRO52" s="15"/>
      <c r="RRP52" s="13"/>
      <c r="RRQ52" s="9"/>
      <c r="RRR52" s="8"/>
      <c r="RRS52" s="8"/>
      <c r="RRT52" s="13"/>
      <c r="RRU52" s="13"/>
      <c r="RRV52" s="14"/>
      <c r="RRW52" s="15"/>
      <c r="RRX52" s="13"/>
      <c r="RRY52" s="9"/>
      <c r="RRZ52" s="8"/>
      <c r="RSA52" s="8"/>
      <c r="RSB52" s="13"/>
      <c r="RSC52" s="13"/>
      <c r="RSD52" s="14"/>
      <c r="RSE52" s="15"/>
      <c r="RSF52" s="13"/>
      <c r="RSG52" s="9"/>
      <c r="RSH52" s="8"/>
      <c r="RSI52" s="8"/>
      <c r="RSJ52" s="13"/>
      <c r="RSK52" s="13"/>
      <c r="RSL52" s="14"/>
      <c r="RSM52" s="15"/>
      <c r="RSN52" s="13"/>
      <c r="RSO52" s="9"/>
      <c r="RSP52" s="8"/>
      <c r="RSQ52" s="8"/>
      <c r="RSR52" s="13"/>
      <c r="RSS52" s="13"/>
      <c r="RST52" s="14"/>
      <c r="RSU52" s="15"/>
      <c r="RSV52" s="13"/>
      <c r="RSW52" s="9"/>
      <c r="RSX52" s="8"/>
      <c r="RSY52" s="8"/>
      <c r="RSZ52" s="13"/>
      <c r="RTA52" s="13"/>
      <c r="RTB52" s="14"/>
      <c r="RTC52" s="15"/>
      <c r="RTD52" s="13"/>
      <c r="RTE52" s="9"/>
      <c r="RTF52" s="8"/>
      <c r="RTG52" s="8"/>
      <c r="RTH52" s="13"/>
      <c r="RTI52" s="13"/>
      <c r="RTJ52" s="14"/>
      <c r="RTK52" s="15"/>
      <c r="RTL52" s="13"/>
      <c r="RTM52" s="9"/>
      <c r="RTN52" s="8"/>
      <c r="RTO52" s="8"/>
      <c r="RTP52" s="13"/>
      <c r="RTQ52" s="13"/>
      <c r="RTR52" s="14"/>
      <c r="RTS52" s="15"/>
      <c r="RTT52" s="13"/>
      <c r="RTU52" s="9"/>
      <c r="RTV52" s="8"/>
      <c r="RTW52" s="8"/>
      <c r="RTX52" s="13"/>
      <c r="RTY52" s="13"/>
      <c r="RTZ52" s="14"/>
      <c r="RUA52" s="15"/>
      <c r="RUB52" s="13"/>
      <c r="RUC52" s="9"/>
      <c r="RUD52" s="8"/>
      <c r="RUE52" s="8"/>
      <c r="RUF52" s="13"/>
      <c r="RUG52" s="13"/>
      <c r="RUH52" s="14"/>
      <c r="RUI52" s="15"/>
      <c r="RUJ52" s="13"/>
      <c r="RUK52" s="9"/>
      <c r="RUL52" s="8"/>
      <c r="RUM52" s="8"/>
      <c r="RUN52" s="13"/>
      <c r="RUO52" s="13"/>
      <c r="RUP52" s="14"/>
      <c r="RUQ52" s="15"/>
      <c r="RUR52" s="13"/>
      <c r="RUS52" s="9"/>
      <c r="RUT52" s="8"/>
      <c r="RUU52" s="8"/>
      <c r="RUV52" s="13"/>
      <c r="RUW52" s="13"/>
      <c r="RUX52" s="14"/>
      <c r="RUY52" s="15"/>
      <c r="RUZ52" s="13"/>
      <c r="RVA52" s="9"/>
      <c r="RVB52" s="8"/>
      <c r="RVC52" s="8"/>
      <c r="RVD52" s="13"/>
      <c r="RVE52" s="13"/>
      <c r="RVF52" s="14"/>
      <c r="RVG52" s="15"/>
      <c r="RVH52" s="13"/>
      <c r="RVI52" s="9"/>
      <c r="RVJ52" s="8"/>
      <c r="RVK52" s="8"/>
      <c r="RVL52" s="13"/>
      <c r="RVM52" s="13"/>
      <c r="RVN52" s="14"/>
      <c r="RVO52" s="15"/>
      <c r="RVP52" s="13"/>
      <c r="RVQ52" s="9"/>
      <c r="RVR52" s="8"/>
      <c r="RVS52" s="8"/>
      <c r="RVT52" s="13"/>
      <c r="RVU52" s="13"/>
      <c r="RVV52" s="14"/>
      <c r="RVW52" s="15"/>
      <c r="RVX52" s="13"/>
      <c r="RVY52" s="9"/>
      <c r="RVZ52" s="8"/>
      <c r="RWA52" s="8"/>
      <c r="RWB52" s="13"/>
      <c r="RWC52" s="13"/>
      <c r="RWD52" s="14"/>
      <c r="RWE52" s="15"/>
      <c r="RWF52" s="13"/>
      <c r="RWG52" s="9"/>
      <c r="RWH52" s="8"/>
      <c r="RWI52" s="8"/>
      <c r="RWJ52" s="13"/>
      <c r="RWK52" s="13"/>
      <c r="RWL52" s="14"/>
      <c r="RWM52" s="15"/>
      <c r="RWN52" s="13"/>
      <c r="RWO52" s="9"/>
      <c r="RWP52" s="8"/>
      <c r="RWQ52" s="8"/>
      <c r="RWR52" s="13"/>
      <c r="RWS52" s="13"/>
      <c r="RWT52" s="14"/>
      <c r="RWU52" s="15"/>
      <c r="RWV52" s="13"/>
      <c r="RWW52" s="9"/>
      <c r="RWX52" s="8"/>
      <c r="RWY52" s="8"/>
      <c r="RWZ52" s="13"/>
      <c r="RXA52" s="13"/>
      <c r="RXB52" s="14"/>
      <c r="RXC52" s="15"/>
      <c r="RXD52" s="13"/>
      <c r="RXE52" s="9"/>
      <c r="RXF52" s="8"/>
      <c r="RXG52" s="8"/>
      <c r="RXH52" s="13"/>
      <c r="RXI52" s="13"/>
      <c r="RXJ52" s="14"/>
      <c r="RXK52" s="15"/>
      <c r="RXL52" s="13"/>
      <c r="RXM52" s="9"/>
      <c r="RXN52" s="8"/>
      <c r="RXO52" s="8"/>
      <c r="RXP52" s="13"/>
      <c r="RXQ52" s="13"/>
      <c r="RXR52" s="14"/>
      <c r="RXS52" s="15"/>
      <c r="RXT52" s="13"/>
      <c r="RXU52" s="9"/>
      <c r="RXV52" s="8"/>
      <c r="RXW52" s="8"/>
      <c r="RXX52" s="13"/>
      <c r="RXY52" s="13"/>
      <c r="RXZ52" s="14"/>
      <c r="RYA52" s="15"/>
      <c r="RYB52" s="13"/>
      <c r="RYC52" s="9"/>
      <c r="RYD52" s="8"/>
      <c r="RYE52" s="8"/>
      <c r="RYF52" s="13"/>
      <c r="RYG52" s="13"/>
      <c r="RYH52" s="14"/>
      <c r="RYI52" s="15"/>
      <c r="RYJ52" s="13"/>
      <c r="RYK52" s="9"/>
      <c r="RYL52" s="8"/>
      <c r="RYM52" s="8"/>
      <c r="RYN52" s="13"/>
      <c r="RYO52" s="13"/>
      <c r="RYP52" s="14"/>
      <c r="RYQ52" s="15"/>
      <c r="RYR52" s="13"/>
      <c r="RYS52" s="9"/>
      <c r="RYT52" s="8"/>
      <c r="RYU52" s="8"/>
      <c r="RYV52" s="13"/>
      <c r="RYW52" s="13"/>
      <c r="RYX52" s="14"/>
      <c r="RYY52" s="15"/>
      <c r="RYZ52" s="13"/>
      <c r="RZA52" s="9"/>
      <c r="RZB52" s="8"/>
      <c r="RZC52" s="8"/>
      <c r="RZD52" s="13"/>
      <c r="RZE52" s="13"/>
      <c r="RZF52" s="14"/>
      <c r="RZG52" s="15"/>
      <c r="RZH52" s="13"/>
      <c r="RZI52" s="9"/>
      <c r="RZJ52" s="8"/>
      <c r="RZK52" s="8"/>
      <c r="RZL52" s="13"/>
      <c r="RZM52" s="13"/>
      <c r="RZN52" s="14"/>
      <c r="RZO52" s="15"/>
      <c r="RZP52" s="13"/>
      <c r="RZQ52" s="9"/>
      <c r="RZR52" s="8"/>
      <c r="RZS52" s="8"/>
      <c r="RZT52" s="13"/>
      <c r="RZU52" s="13"/>
      <c r="RZV52" s="14"/>
      <c r="RZW52" s="15"/>
      <c r="RZX52" s="13"/>
      <c r="RZY52" s="9"/>
      <c r="RZZ52" s="8"/>
      <c r="SAA52" s="8"/>
      <c r="SAB52" s="13"/>
      <c r="SAC52" s="13"/>
      <c r="SAD52" s="14"/>
      <c r="SAE52" s="15"/>
      <c r="SAF52" s="13"/>
      <c r="SAG52" s="9"/>
      <c r="SAH52" s="8"/>
      <c r="SAI52" s="8"/>
      <c r="SAJ52" s="13"/>
      <c r="SAK52" s="13"/>
      <c r="SAL52" s="14"/>
      <c r="SAM52" s="15"/>
      <c r="SAN52" s="13"/>
      <c r="SAO52" s="9"/>
      <c r="SAP52" s="8"/>
      <c r="SAQ52" s="8"/>
      <c r="SAR52" s="13"/>
      <c r="SAS52" s="13"/>
      <c r="SAT52" s="14"/>
      <c r="SAU52" s="15"/>
      <c r="SAV52" s="13"/>
      <c r="SAW52" s="9"/>
      <c r="SAX52" s="8"/>
      <c r="SAY52" s="8"/>
      <c r="SAZ52" s="13"/>
      <c r="SBA52" s="13"/>
      <c r="SBB52" s="14"/>
      <c r="SBC52" s="15"/>
      <c r="SBD52" s="13"/>
      <c r="SBE52" s="9"/>
      <c r="SBF52" s="8"/>
      <c r="SBG52" s="8"/>
      <c r="SBH52" s="13"/>
      <c r="SBI52" s="13"/>
      <c r="SBJ52" s="14"/>
      <c r="SBK52" s="15"/>
      <c r="SBL52" s="13"/>
      <c r="SBM52" s="9"/>
      <c r="SBN52" s="8"/>
      <c r="SBO52" s="8"/>
      <c r="SBP52" s="13"/>
      <c r="SBQ52" s="13"/>
      <c r="SBR52" s="14"/>
      <c r="SBS52" s="15"/>
      <c r="SBT52" s="13"/>
      <c r="SBU52" s="9"/>
      <c r="SBV52" s="8"/>
      <c r="SBW52" s="8"/>
      <c r="SBX52" s="13"/>
      <c r="SBY52" s="13"/>
      <c r="SBZ52" s="14"/>
      <c r="SCA52" s="15"/>
      <c r="SCB52" s="13"/>
      <c r="SCC52" s="9"/>
      <c r="SCD52" s="8"/>
      <c r="SCE52" s="8"/>
      <c r="SCF52" s="13"/>
      <c r="SCG52" s="13"/>
      <c r="SCH52" s="14"/>
      <c r="SCI52" s="15"/>
      <c r="SCJ52" s="13"/>
      <c r="SCK52" s="9"/>
      <c r="SCL52" s="8"/>
      <c r="SCM52" s="8"/>
      <c r="SCN52" s="13"/>
      <c r="SCO52" s="13"/>
      <c r="SCP52" s="14"/>
      <c r="SCQ52" s="15"/>
      <c r="SCR52" s="13"/>
      <c r="SCS52" s="9"/>
      <c r="SCT52" s="8"/>
      <c r="SCU52" s="8"/>
      <c r="SCV52" s="13"/>
      <c r="SCW52" s="13"/>
      <c r="SCX52" s="14"/>
      <c r="SCY52" s="15"/>
      <c r="SCZ52" s="13"/>
      <c r="SDA52" s="9"/>
      <c r="SDB52" s="8"/>
      <c r="SDC52" s="8"/>
      <c r="SDD52" s="13"/>
      <c r="SDE52" s="13"/>
      <c r="SDF52" s="14"/>
      <c r="SDG52" s="15"/>
      <c r="SDH52" s="13"/>
      <c r="SDI52" s="9"/>
      <c r="SDJ52" s="8"/>
      <c r="SDK52" s="8"/>
      <c r="SDL52" s="13"/>
      <c r="SDM52" s="13"/>
      <c r="SDN52" s="14"/>
      <c r="SDO52" s="15"/>
      <c r="SDP52" s="13"/>
      <c r="SDQ52" s="9"/>
      <c r="SDR52" s="8"/>
      <c r="SDS52" s="8"/>
      <c r="SDT52" s="13"/>
      <c r="SDU52" s="13"/>
      <c r="SDV52" s="14"/>
      <c r="SDW52" s="15"/>
      <c r="SDX52" s="13"/>
      <c r="SDY52" s="9"/>
      <c r="SDZ52" s="8"/>
      <c r="SEA52" s="8"/>
      <c r="SEB52" s="13"/>
      <c r="SEC52" s="13"/>
      <c r="SED52" s="14"/>
      <c r="SEE52" s="15"/>
      <c r="SEF52" s="13"/>
      <c r="SEG52" s="9"/>
      <c r="SEH52" s="8"/>
      <c r="SEI52" s="8"/>
      <c r="SEJ52" s="13"/>
      <c r="SEK52" s="13"/>
      <c r="SEL52" s="14"/>
      <c r="SEM52" s="15"/>
      <c r="SEN52" s="13"/>
      <c r="SEO52" s="9"/>
      <c r="SEP52" s="8"/>
      <c r="SEQ52" s="8"/>
      <c r="SER52" s="13"/>
      <c r="SES52" s="13"/>
      <c r="SET52" s="14"/>
      <c r="SEU52" s="15"/>
      <c r="SEV52" s="13"/>
      <c r="SEW52" s="9"/>
      <c r="SEX52" s="8"/>
      <c r="SEY52" s="8"/>
      <c r="SEZ52" s="13"/>
      <c r="SFA52" s="13"/>
      <c r="SFB52" s="14"/>
      <c r="SFC52" s="15"/>
      <c r="SFD52" s="13"/>
      <c r="SFE52" s="9"/>
      <c r="SFF52" s="8"/>
      <c r="SFG52" s="8"/>
      <c r="SFH52" s="13"/>
      <c r="SFI52" s="13"/>
      <c r="SFJ52" s="14"/>
      <c r="SFK52" s="15"/>
      <c r="SFL52" s="13"/>
      <c r="SFM52" s="9"/>
      <c r="SFN52" s="8"/>
      <c r="SFO52" s="8"/>
      <c r="SFP52" s="13"/>
      <c r="SFQ52" s="13"/>
      <c r="SFR52" s="14"/>
      <c r="SFS52" s="15"/>
      <c r="SFT52" s="13"/>
      <c r="SFU52" s="9"/>
      <c r="SFV52" s="8"/>
      <c r="SFW52" s="8"/>
      <c r="SFX52" s="13"/>
      <c r="SFY52" s="13"/>
      <c r="SFZ52" s="14"/>
      <c r="SGA52" s="15"/>
      <c r="SGB52" s="13"/>
      <c r="SGC52" s="9"/>
      <c r="SGD52" s="8"/>
      <c r="SGE52" s="8"/>
      <c r="SGF52" s="13"/>
      <c r="SGG52" s="13"/>
      <c r="SGH52" s="14"/>
      <c r="SGI52" s="15"/>
      <c r="SGJ52" s="13"/>
      <c r="SGK52" s="9"/>
      <c r="SGL52" s="8"/>
      <c r="SGM52" s="8"/>
      <c r="SGN52" s="13"/>
      <c r="SGO52" s="13"/>
      <c r="SGP52" s="14"/>
      <c r="SGQ52" s="15"/>
      <c r="SGR52" s="13"/>
      <c r="SGS52" s="9"/>
      <c r="SGT52" s="8"/>
      <c r="SGU52" s="8"/>
      <c r="SGV52" s="13"/>
      <c r="SGW52" s="13"/>
      <c r="SGX52" s="14"/>
      <c r="SGY52" s="15"/>
      <c r="SGZ52" s="13"/>
      <c r="SHA52" s="9"/>
      <c r="SHB52" s="8"/>
      <c r="SHC52" s="8"/>
      <c r="SHD52" s="13"/>
      <c r="SHE52" s="13"/>
      <c r="SHF52" s="14"/>
      <c r="SHG52" s="15"/>
      <c r="SHH52" s="13"/>
      <c r="SHI52" s="9"/>
      <c r="SHJ52" s="8"/>
      <c r="SHK52" s="8"/>
      <c r="SHL52" s="13"/>
      <c r="SHM52" s="13"/>
      <c r="SHN52" s="14"/>
      <c r="SHO52" s="15"/>
      <c r="SHP52" s="13"/>
      <c r="SHQ52" s="9"/>
      <c r="SHR52" s="8"/>
      <c r="SHS52" s="8"/>
      <c r="SHT52" s="13"/>
      <c r="SHU52" s="13"/>
      <c r="SHV52" s="14"/>
      <c r="SHW52" s="15"/>
      <c r="SHX52" s="13"/>
      <c r="SHY52" s="9"/>
      <c r="SHZ52" s="8"/>
      <c r="SIA52" s="8"/>
      <c r="SIB52" s="13"/>
      <c r="SIC52" s="13"/>
      <c r="SID52" s="14"/>
      <c r="SIE52" s="15"/>
      <c r="SIF52" s="13"/>
      <c r="SIG52" s="9"/>
      <c r="SIH52" s="8"/>
      <c r="SII52" s="8"/>
      <c r="SIJ52" s="13"/>
      <c r="SIK52" s="13"/>
      <c r="SIL52" s="14"/>
      <c r="SIM52" s="15"/>
      <c r="SIN52" s="13"/>
      <c r="SIO52" s="9"/>
      <c r="SIP52" s="8"/>
      <c r="SIQ52" s="8"/>
      <c r="SIR52" s="13"/>
      <c r="SIS52" s="13"/>
      <c r="SIT52" s="14"/>
      <c r="SIU52" s="15"/>
      <c r="SIV52" s="13"/>
      <c r="SIW52" s="9"/>
      <c r="SIX52" s="8"/>
      <c r="SIY52" s="8"/>
      <c r="SIZ52" s="13"/>
      <c r="SJA52" s="13"/>
      <c r="SJB52" s="14"/>
      <c r="SJC52" s="15"/>
      <c r="SJD52" s="13"/>
      <c r="SJE52" s="9"/>
      <c r="SJF52" s="8"/>
      <c r="SJG52" s="8"/>
      <c r="SJH52" s="13"/>
      <c r="SJI52" s="13"/>
      <c r="SJJ52" s="14"/>
      <c r="SJK52" s="15"/>
      <c r="SJL52" s="13"/>
      <c r="SJM52" s="9"/>
      <c r="SJN52" s="8"/>
      <c r="SJO52" s="8"/>
      <c r="SJP52" s="13"/>
      <c r="SJQ52" s="13"/>
      <c r="SJR52" s="14"/>
      <c r="SJS52" s="15"/>
      <c r="SJT52" s="13"/>
      <c r="SJU52" s="9"/>
      <c r="SJV52" s="8"/>
      <c r="SJW52" s="8"/>
      <c r="SJX52" s="13"/>
      <c r="SJY52" s="13"/>
      <c r="SJZ52" s="14"/>
      <c r="SKA52" s="15"/>
      <c r="SKB52" s="13"/>
      <c r="SKC52" s="9"/>
      <c r="SKD52" s="8"/>
      <c r="SKE52" s="8"/>
      <c r="SKF52" s="13"/>
      <c r="SKG52" s="13"/>
      <c r="SKH52" s="14"/>
      <c r="SKI52" s="15"/>
      <c r="SKJ52" s="13"/>
      <c r="SKK52" s="9"/>
      <c r="SKL52" s="8"/>
      <c r="SKM52" s="8"/>
      <c r="SKN52" s="13"/>
      <c r="SKO52" s="13"/>
      <c r="SKP52" s="14"/>
      <c r="SKQ52" s="15"/>
      <c r="SKR52" s="13"/>
      <c r="SKS52" s="9"/>
      <c r="SKT52" s="8"/>
      <c r="SKU52" s="8"/>
      <c r="SKV52" s="13"/>
      <c r="SKW52" s="13"/>
      <c r="SKX52" s="14"/>
      <c r="SKY52" s="15"/>
      <c r="SKZ52" s="13"/>
      <c r="SLA52" s="9"/>
      <c r="SLB52" s="8"/>
      <c r="SLC52" s="8"/>
      <c r="SLD52" s="13"/>
      <c r="SLE52" s="13"/>
      <c r="SLF52" s="14"/>
      <c r="SLG52" s="15"/>
      <c r="SLH52" s="13"/>
      <c r="SLI52" s="9"/>
      <c r="SLJ52" s="8"/>
      <c r="SLK52" s="8"/>
      <c r="SLL52" s="13"/>
      <c r="SLM52" s="13"/>
      <c r="SLN52" s="14"/>
      <c r="SLO52" s="15"/>
      <c r="SLP52" s="13"/>
      <c r="SLQ52" s="9"/>
      <c r="SLR52" s="8"/>
      <c r="SLS52" s="8"/>
      <c r="SLT52" s="13"/>
      <c r="SLU52" s="13"/>
      <c r="SLV52" s="14"/>
      <c r="SLW52" s="15"/>
      <c r="SLX52" s="13"/>
      <c r="SLY52" s="9"/>
      <c r="SLZ52" s="8"/>
      <c r="SMA52" s="8"/>
      <c r="SMB52" s="13"/>
      <c r="SMC52" s="13"/>
      <c r="SMD52" s="14"/>
      <c r="SME52" s="15"/>
      <c r="SMF52" s="13"/>
      <c r="SMG52" s="9"/>
      <c r="SMH52" s="8"/>
      <c r="SMI52" s="8"/>
      <c r="SMJ52" s="13"/>
      <c r="SMK52" s="13"/>
      <c r="SML52" s="14"/>
      <c r="SMM52" s="15"/>
      <c r="SMN52" s="13"/>
      <c r="SMO52" s="9"/>
      <c r="SMP52" s="8"/>
      <c r="SMQ52" s="8"/>
      <c r="SMR52" s="13"/>
      <c r="SMS52" s="13"/>
      <c r="SMT52" s="14"/>
      <c r="SMU52" s="15"/>
      <c r="SMV52" s="13"/>
      <c r="SMW52" s="9"/>
      <c r="SMX52" s="8"/>
      <c r="SMY52" s="8"/>
      <c r="SMZ52" s="13"/>
      <c r="SNA52" s="13"/>
      <c r="SNB52" s="14"/>
      <c r="SNC52" s="15"/>
      <c r="SND52" s="13"/>
      <c r="SNE52" s="9"/>
      <c r="SNF52" s="8"/>
      <c r="SNG52" s="8"/>
      <c r="SNH52" s="13"/>
      <c r="SNI52" s="13"/>
      <c r="SNJ52" s="14"/>
      <c r="SNK52" s="15"/>
      <c r="SNL52" s="13"/>
      <c r="SNM52" s="9"/>
      <c r="SNN52" s="8"/>
      <c r="SNO52" s="8"/>
      <c r="SNP52" s="13"/>
      <c r="SNQ52" s="13"/>
      <c r="SNR52" s="14"/>
      <c r="SNS52" s="15"/>
      <c r="SNT52" s="13"/>
      <c r="SNU52" s="9"/>
      <c r="SNV52" s="8"/>
      <c r="SNW52" s="8"/>
      <c r="SNX52" s="13"/>
      <c r="SNY52" s="13"/>
      <c r="SNZ52" s="14"/>
      <c r="SOA52" s="15"/>
      <c r="SOB52" s="13"/>
      <c r="SOC52" s="9"/>
      <c r="SOD52" s="8"/>
      <c r="SOE52" s="8"/>
      <c r="SOF52" s="13"/>
      <c r="SOG52" s="13"/>
      <c r="SOH52" s="14"/>
      <c r="SOI52" s="15"/>
      <c r="SOJ52" s="13"/>
      <c r="SOK52" s="9"/>
      <c r="SOL52" s="8"/>
      <c r="SOM52" s="8"/>
      <c r="SON52" s="13"/>
      <c r="SOO52" s="13"/>
      <c r="SOP52" s="14"/>
      <c r="SOQ52" s="15"/>
      <c r="SOR52" s="13"/>
      <c r="SOS52" s="9"/>
      <c r="SOT52" s="8"/>
      <c r="SOU52" s="8"/>
      <c r="SOV52" s="13"/>
      <c r="SOW52" s="13"/>
      <c r="SOX52" s="14"/>
      <c r="SOY52" s="15"/>
      <c r="SOZ52" s="13"/>
      <c r="SPA52" s="9"/>
      <c r="SPB52" s="8"/>
      <c r="SPC52" s="8"/>
      <c r="SPD52" s="13"/>
      <c r="SPE52" s="13"/>
      <c r="SPF52" s="14"/>
      <c r="SPG52" s="15"/>
      <c r="SPH52" s="13"/>
      <c r="SPI52" s="9"/>
      <c r="SPJ52" s="8"/>
      <c r="SPK52" s="8"/>
      <c r="SPL52" s="13"/>
      <c r="SPM52" s="13"/>
      <c r="SPN52" s="14"/>
      <c r="SPO52" s="15"/>
      <c r="SPP52" s="13"/>
      <c r="SPQ52" s="9"/>
      <c r="SPR52" s="8"/>
      <c r="SPS52" s="8"/>
      <c r="SPT52" s="13"/>
      <c r="SPU52" s="13"/>
      <c r="SPV52" s="14"/>
      <c r="SPW52" s="15"/>
      <c r="SPX52" s="13"/>
      <c r="SPY52" s="9"/>
      <c r="SPZ52" s="8"/>
      <c r="SQA52" s="8"/>
      <c r="SQB52" s="13"/>
      <c r="SQC52" s="13"/>
      <c r="SQD52" s="14"/>
      <c r="SQE52" s="15"/>
      <c r="SQF52" s="13"/>
      <c r="SQG52" s="9"/>
      <c r="SQH52" s="8"/>
      <c r="SQI52" s="8"/>
      <c r="SQJ52" s="13"/>
      <c r="SQK52" s="13"/>
      <c r="SQL52" s="14"/>
      <c r="SQM52" s="15"/>
      <c r="SQN52" s="13"/>
      <c r="SQO52" s="9"/>
      <c r="SQP52" s="8"/>
      <c r="SQQ52" s="8"/>
      <c r="SQR52" s="13"/>
      <c r="SQS52" s="13"/>
      <c r="SQT52" s="14"/>
      <c r="SQU52" s="15"/>
      <c r="SQV52" s="13"/>
      <c r="SQW52" s="9"/>
      <c r="SQX52" s="8"/>
      <c r="SQY52" s="8"/>
      <c r="SQZ52" s="13"/>
      <c r="SRA52" s="13"/>
      <c r="SRB52" s="14"/>
      <c r="SRC52" s="15"/>
      <c r="SRD52" s="13"/>
      <c r="SRE52" s="9"/>
      <c r="SRF52" s="8"/>
      <c r="SRG52" s="8"/>
      <c r="SRH52" s="13"/>
      <c r="SRI52" s="13"/>
      <c r="SRJ52" s="14"/>
      <c r="SRK52" s="15"/>
      <c r="SRL52" s="13"/>
      <c r="SRM52" s="9"/>
      <c r="SRN52" s="8"/>
      <c r="SRO52" s="8"/>
      <c r="SRP52" s="13"/>
      <c r="SRQ52" s="13"/>
      <c r="SRR52" s="14"/>
      <c r="SRS52" s="15"/>
      <c r="SRT52" s="13"/>
      <c r="SRU52" s="9"/>
      <c r="SRV52" s="8"/>
      <c r="SRW52" s="8"/>
      <c r="SRX52" s="13"/>
      <c r="SRY52" s="13"/>
      <c r="SRZ52" s="14"/>
      <c r="SSA52" s="15"/>
      <c r="SSB52" s="13"/>
      <c r="SSC52" s="9"/>
      <c r="SSD52" s="8"/>
      <c r="SSE52" s="8"/>
      <c r="SSF52" s="13"/>
      <c r="SSG52" s="13"/>
      <c r="SSH52" s="14"/>
      <c r="SSI52" s="15"/>
      <c r="SSJ52" s="13"/>
      <c r="SSK52" s="9"/>
      <c r="SSL52" s="8"/>
      <c r="SSM52" s="8"/>
      <c r="SSN52" s="13"/>
      <c r="SSO52" s="13"/>
      <c r="SSP52" s="14"/>
      <c r="SSQ52" s="15"/>
      <c r="SSR52" s="13"/>
      <c r="SSS52" s="9"/>
      <c r="SST52" s="8"/>
      <c r="SSU52" s="8"/>
      <c r="SSV52" s="13"/>
      <c r="SSW52" s="13"/>
      <c r="SSX52" s="14"/>
      <c r="SSY52" s="15"/>
      <c r="SSZ52" s="13"/>
      <c r="STA52" s="9"/>
      <c r="STB52" s="8"/>
      <c r="STC52" s="8"/>
      <c r="STD52" s="13"/>
      <c r="STE52" s="13"/>
      <c r="STF52" s="14"/>
      <c r="STG52" s="15"/>
      <c r="STH52" s="13"/>
      <c r="STI52" s="9"/>
      <c r="STJ52" s="8"/>
      <c r="STK52" s="8"/>
      <c r="STL52" s="13"/>
      <c r="STM52" s="13"/>
      <c r="STN52" s="14"/>
      <c r="STO52" s="15"/>
      <c r="STP52" s="13"/>
      <c r="STQ52" s="9"/>
      <c r="STR52" s="8"/>
      <c r="STS52" s="8"/>
      <c r="STT52" s="13"/>
      <c r="STU52" s="13"/>
      <c r="STV52" s="14"/>
      <c r="STW52" s="15"/>
      <c r="STX52" s="13"/>
      <c r="STY52" s="9"/>
      <c r="STZ52" s="8"/>
      <c r="SUA52" s="8"/>
      <c r="SUB52" s="13"/>
      <c r="SUC52" s="13"/>
      <c r="SUD52" s="14"/>
      <c r="SUE52" s="15"/>
      <c r="SUF52" s="13"/>
      <c r="SUG52" s="9"/>
      <c r="SUH52" s="8"/>
      <c r="SUI52" s="8"/>
      <c r="SUJ52" s="13"/>
      <c r="SUK52" s="13"/>
      <c r="SUL52" s="14"/>
      <c r="SUM52" s="15"/>
      <c r="SUN52" s="13"/>
      <c r="SUO52" s="9"/>
      <c r="SUP52" s="8"/>
      <c r="SUQ52" s="8"/>
      <c r="SUR52" s="13"/>
      <c r="SUS52" s="13"/>
      <c r="SUT52" s="14"/>
      <c r="SUU52" s="15"/>
      <c r="SUV52" s="13"/>
      <c r="SUW52" s="9"/>
      <c r="SUX52" s="8"/>
      <c r="SUY52" s="8"/>
      <c r="SUZ52" s="13"/>
      <c r="SVA52" s="13"/>
      <c r="SVB52" s="14"/>
      <c r="SVC52" s="15"/>
      <c r="SVD52" s="13"/>
      <c r="SVE52" s="9"/>
      <c r="SVF52" s="8"/>
      <c r="SVG52" s="8"/>
      <c r="SVH52" s="13"/>
      <c r="SVI52" s="13"/>
      <c r="SVJ52" s="14"/>
      <c r="SVK52" s="15"/>
      <c r="SVL52" s="13"/>
      <c r="SVM52" s="9"/>
      <c r="SVN52" s="8"/>
      <c r="SVO52" s="8"/>
      <c r="SVP52" s="13"/>
      <c r="SVQ52" s="13"/>
      <c r="SVR52" s="14"/>
      <c r="SVS52" s="15"/>
      <c r="SVT52" s="13"/>
      <c r="SVU52" s="9"/>
      <c r="SVV52" s="8"/>
      <c r="SVW52" s="8"/>
      <c r="SVX52" s="13"/>
      <c r="SVY52" s="13"/>
      <c r="SVZ52" s="14"/>
      <c r="SWA52" s="15"/>
      <c r="SWB52" s="13"/>
      <c r="SWC52" s="9"/>
      <c r="SWD52" s="8"/>
      <c r="SWE52" s="8"/>
      <c r="SWF52" s="13"/>
      <c r="SWG52" s="13"/>
      <c r="SWH52" s="14"/>
      <c r="SWI52" s="15"/>
      <c r="SWJ52" s="13"/>
      <c r="SWK52" s="9"/>
      <c r="SWL52" s="8"/>
      <c r="SWM52" s="8"/>
      <c r="SWN52" s="13"/>
      <c r="SWO52" s="13"/>
      <c r="SWP52" s="14"/>
      <c r="SWQ52" s="15"/>
      <c r="SWR52" s="13"/>
      <c r="SWS52" s="9"/>
      <c r="SWT52" s="8"/>
      <c r="SWU52" s="8"/>
      <c r="SWV52" s="13"/>
      <c r="SWW52" s="13"/>
      <c r="SWX52" s="14"/>
      <c r="SWY52" s="15"/>
      <c r="SWZ52" s="13"/>
      <c r="SXA52" s="9"/>
      <c r="SXB52" s="8"/>
      <c r="SXC52" s="8"/>
      <c r="SXD52" s="13"/>
      <c r="SXE52" s="13"/>
      <c r="SXF52" s="14"/>
      <c r="SXG52" s="15"/>
      <c r="SXH52" s="13"/>
      <c r="SXI52" s="9"/>
      <c r="SXJ52" s="8"/>
      <c r="SXK52" s="8"/>
      <c r="SXL52" s="13"/>
      <c r="SXM52" s="13"/>
      <c r="SXN52" s="14"/>
      <c r="SXO52" s="15"/>
      <c r="SXP52" s="13"/>
      <c r="SXQ52" s="9"/>
      <c r="SXR52" s="8"/>
      <c r="SXS52" s="8"/>
      <c r="SXT52" s="13"/>
      <c r="SXU52" s="13"/>
      <c r="SXV52" s="14"/>
      <c r="SXW52" s="15"/>
      <c r="SXX52" s="13"/>
      <c r="SXY52" s="9"/>
      <c r="SXZ52" s="8"/>
      <c r="SYA52" s="8"/>
      <c r="SYB52" s="13"/>
      <c r="SYC52" s="13"/>
      <c r="SYD52" s="14"/>
      <c r="SYE52" s="15"/>
      <c r="SYF52" s="13"/>
      <c r="SYG52" s="9"/>
      <c r="SYH52" s="8"/>
      <c r="SYI52" s="8"/>
      <c r="SYJ52" s="13"/>
      <c r="SYK52" s="13"/>
      <c r="SYL52" s="14"/>
      <c r="SYM52" s="15"/>
      <c r="SYN52" s="13"/>
      <c r="SYO52" s="9"/>
      <c r="SYP52" s="8"/>
      <c r="SYQ52" s="8"/>
      <c r="SYR52" s="13"/>
      <c r="SYS52" s="13"/>
      <c r="SYT52" s="14"/>
      <c r="SYU52" s="15"/>
      <c r="SYV52" s="13"/>
      <c r="SYW52" s="9"/>
      <c r="SYX52" s="8"/>
      <c r="SYY52" s="8"/>
      <c r="SYZ52" s="13"/>
      <c r="SZA52" s="13"/>
      <c r="SZB52" s="14"/>
      <c r="SZC52" s="15"/>
      <c r="SZD52" s="13"/>
      <c r="SZE52" s="9"/>
      <c r="SZF52" s="8"/>
      <c r="SZG52" s="8"/>
      <c r="SZH52" s="13"/>
      <c r="SZI52" s="13"/>
      <c r="SZJ52" s="14"/>
      <c r="SZK52" s="15"/>
      <c r="SZL52" s="13"/>
      <c r="SZM52" s="9"/>
      <c r="SZN52" s="8"/>
      <c r="SZO52" s="8"/>
      <c r="SZP52" s="13"/>
      <c r="SZQ52" s="13"/>
      <c r="SZR52" s="14"/>
      <c r="SZS52" s="15"/>
      <c r="SZT52" s="13"/>
      <c r="SZU52" s="9"/>
      <c r="SZV52" s="8"/>
      <c r="SZW52" s="8"/>
      <c r="SZX52" s="13"/>
      <c r="SZY52" s="13"/>
      <c r="SZZ52" s="14"/>
      <c r="TAA52" s="15"/>
      <c r="TAB52" s="13"/>
      <c r="TAC52" s="9"/>
      <c r="TAD52" s="8"/>
      <c r="TAE52" s="8"/>
      <c r="TAF52" s="13"/>
      <c r="TAG52" s="13"/>
      <c r="TAH52" s="14"/>
      <c r="TAI52" s="15"/>
      <c r="TAJ52" s="13"/>
      <c r="TAK52" s="9"/>
      <c r="TAL52" s="8"/>
      <c r="TAM52" s="8"/>
      <c r="TAN52" s="13"/>
      <c r="TAO52" s="13"/>
      <c r="TAP52" s="14"/>
      <c r="TAQ52" s="15"/>
      <c r="TAR52" s="13"/>
      <c r="TAS52" s="9"/>
      <c r="TAT52" s="8"/>
      <c r="TAU52" s="8"/>
      <c r="TAV52" s="13"/>
      <c r="TAW52" s="13"/>
      <c r="TAX52" s="14"/>
      <c r="TAY52" s="15"/>
      <c r="TAZ52" s="13"/>
      <c r="TBA52" s="9"/>
      <c r="TBB52" s="8"/>
      <c r="TBC52" s="8"/>
      <c r="TBD52" s="13"/>
      <c r="TBE52" s="13"/>
      <c r="TBF52" s="14"/>
      <c r="TBG52" s="15"/>
      <c r="TBH52" s="13"/>
      <c r="TBI52" s="9"/>
      <c r="TBJ52" s="8"/>
      <c r="TBK52" s="8"/>
      <c r="TBL52" s="13"/>
      <c r="TBM52" s="13"/>
      <c r="TBN52" s="14"/>
      <c r="TBO52" s="15"/>
      <c r="TBP52" s="13"/>
      <c r="TBQ52" s="9"/>
      <c r="TBR52" s="8"/>
      <c r="TBS52" s="8"/>
      <c r="TBT52" s="13"/>
      <c r="TBU52" s="13"/>
      <c r="TBV52" s="14"/>
      <c r="TBW52" s="15"/>
      <c r="TBX52" s="13"/>
      <c r="TBY52" s="9"/>
      <c r="TBZ52" s="8"/>
      <c r="TCA52" s="8"/>
      <c r="TCB52" s="13"/>
      <c r="TCC52" s="13"/>
      <c r="TCD52" s="14"/>
      <c r="TCE52" s="15"/>
      <c r="TCF52" s="13"/>
      <c r="TCG52" s="9"/>
      <c r="TCH52" s="8"/>
      <c r="TCI52" s="8"/>
      <c r="TCJ52" s="13"/>
      <c r="TCK52" s="13"/>
      <c r="TCL52" s="14"/>
      <c r="TCM52" s="15"/>
      <c r="TCN52" s="13"/>
      <c r="TCO52" s="9"/>
      <c r="TCP52" s="8"/>
      <c r="TCQ52" s="8"/>
      <c r="TCR52" s="13"/>
      <c r="TCS52" s="13"/>
      <c r="TCT52" s="14"/>
      <c r="TCU52" s="15"/>
      <c r="TCV52" s="13"/>
      <c r="TCW52" s="9"/>
      <c r="TCX52" s="8"/>
      <c r="TCY52" s="8"/>
      <c r="TCZ52" s="13"/>
      <c r="TDA52" s="13"/>
      <c r="TDB52" s="14"/>
      <c r="TDC52" s="15"/>
      <c r="TDD52" s="13"/>
      <c r="TDE52" s="9"/>
      <c r="TDF52" s="8"/>
      <c r="TDG52" s="8"/>
      <c r="TDH52" s="13"/>
      <c r="TDI52" s="13"/>
      <c r="TDJ52" s="14"/>
      <c r="TDK52" s="15"/>
      <c r="TDL52" s="13"/>
      <c r="TDM52" s="9"/>
      <c r="TDN52" s="8"/>
      <c r="TDO52" s="8"/>
      <c r="TDP52" s="13"/>
      <c r="TDQ52" s="13"/>
      <c r="TDR52" s="14"/>
      <c r="TDS52" s="15"/>
      <c r="TDT52" s="13"/>
      <c r="TDU52" s="9"/>
      <c r="TDV52" s="8"/>
      <c r="TDW52" s="8"/>
      <c r="TDX52" s="13"/>
      <c r="TDY52" s="13"/>
      <c r="TDZ52" s="14"/>
      <c r="TEA52" s="15"/>
      <c r="TEB52" s="13"/>
      <c r="TEC52" s="9"/>
      <c r="TED52" s="8"/>
      <c r="TEE52" s="8"/>
      <c r="TEF52" s="13"/>
      <c r="TEG52" s="13"/>
      <c r="TEH52" s="14"/>
      <c r="TEI52" s="15"/>
      <c r="TEJ52" s="13"/>
      <c r="TEK52" s="9"/>
      <c r="TEL52" s="8"/>
      <c r="TEM52" s="8"/>
      <c r="TEN52" s="13"/>
      <c r="TEO52" s="13"/>
      <c r="TEP52" s="14"/>
      <c r="TEQ52" s="15"/>
      <c r="TER52" s="13"/>
      <c r="TES52" s="9"/>
      <c r="TET52" s="8"/>
      <c r="TEU52" s="8"/>
      <c r="TEV52" s="13"/>
      <c r="TEW52" s="13"/>
      <c r="TEX52" s="14"/>
      <c r="TEY52" s="15"/>
      <c r="TEZ52" s="13"/>
      <c r="TFA52" s="9"/>
      <c r="TFB52" s="8"/>
      <c r="TFC52" s="8"/>
      <c r="TFD52" s="13"/>
      <c r="TFE52" s="13"/>
      <c r="TFF52" s="14"/>
      <c r="TFG52" s="15"/>
      <c r="TFH52" s="13"/>
      <c r="TFI52" s="9"/>
      <c r="TFJ52" s="8"/>
      <c r="TFK52" s="8"/>
      <c r="TFL52" s="13"/>
      <c r="TFM52" s="13"/>
      <c r="TFN52" s="14"/>
      <c r="TFO52" s="15"/>
      <c r="TFP52" s="13"/>
      <c r="TFQ52" s="9"/>
      <c r="TFR52" s="8"/>
      <c r="TFS52" s="8"/>
      <c r="TFT52" s="13"/>
      <c r="TFU52" s="13"/>
      <c r="TFV52" s="14"/>
      <c r="TFW52" s="15"/>
      <c r="TFX52" s="13"/>
      <c r="TFY52" s="9"/>
      <c r="TFZ52" s="8"/>
      <c r="TGA52" s="8"/>
      <c r="TGB52" s="13"/>
      <c r="TGC52" s="13"/>
      <c r="TGD52" s="14"/>
      <c r="TGE52" s="15"/>
      <c r="TGF52" s="13"/>
      <c r="TGG52" s="9"/>
      <c r="TGH52" s="8"/>
      <c r="TGI52" s="8"/>
      <c r="TGJ52" s="13"/>
      <c r="TGK52" s="13"/>
      <c r="TGL52" s="14"/>
      <c r="TGM52" s="15"/>
      <c r="TGN52" s="13"/>
      <c r="TGO52" s="9"/>
      <c r="TGP52" s="8"/>
      <c r="TGQ52" s="8"/>
      <c r="TGR52" s="13"/>
      <c r="TGS52" s="13"/>
      <c r="TGT52" s="14"/>
      <c r="TGU52" s="15"/>
      <c r="TGV52" s="13"/>
      <c r="TGW52" s="9"/>
      <c r="TGX52" s="8"/>
      <c r="TGY52" s="8"/>
      <c r="TGZ52" s="13"/>
      <c r="THA52" s="13"/>
      <c r="THB52" s="14"/>
      <c r="THC52" s="15"/>
      <c r="THD52" s="13"/>
      <c r="THE52" s="9"/>
      <c r="THF52" s="8"/>
      <c r="THG52" s="8"/>
      <c r="THH52" s="13"/>
      <c r="THI52" s="13"/>
      <c r="THJ52" s="14"/>
      <c r="THK52" s="15"/>
      <c r="THL52" s="13"/>
      <c r="THM52" s="9"/>
      <c r="THN52" s="8"/>
      <c r="THO52" s="8"/>
      <c r="THP52" s="13"/>
      <c r="THQ52" s="13"/>
      <c r="THR52" s="14"/>
      <c r="THS52" s="15"/>
      <c r="THT52" s="13"/>
      <c r="THU52" s="9"/>
      <c r="THV52" s="8"/>
      <c r="THW52" s="8"/>
      <c r="THX52" s="13"/>
      <c r="THY52" s="13"/>
      <c r="THZ52" s="14"/>
      <c r="TIA52" s="15"/>
      <c r="TIB52" s="13"/>
      <c r="TIC52" s="9"/>
      <c r="TID52" s="8"/>
      <c r="TIE52" s="8"/>
      <c r="TIF52" s="13"/>
      <c r="TIG52" s="13"/>
      <c r="TIH52" s="14"/>
      <c r="TII52" s="15"/>
      <c r="TIJ52" s="13"/>
      <c r="TIK52" s="9"/>
      <c r="TIL52" s="8"/>
      <c r="TIM52" s="8"/>
      <c r="TIN52" s="13"/>
      <c r="TIO52" s="13"/>
      <c r="TIP52" s="14"/>
      <c r="TIQ52" s="15"/>
      <c r="TIR52" s="13"/>
      <c r="TIS52" s="9"/>
      <c r="TIT52" s="8"/>
      <c r="TIU52" s="8"/>
      <c r="TIV52" s="13"/>
      <c r="TIW52" s="13"/>
      <c r="TIX52" s="14"/>
      <c r="TIY52" s="15"/>
      <c r="TIZ52" s="13"/>
      <c r="TJA52" s="9"/>
      <c r="TJB52" s="8"/>
      <c r="TJC52" s="8"/>
      <c r="TJD52" s="13"/>
      <c r="TJE52" s="13"/>
      <c r="TJF52" s="14"/>
      <c r="TJG52" s="15"/>
      <c r="TJH52" s="13"/>
      <c r="TJI52" s="9"/>
      <c r="TJJ52" s="8"/>
      <c r="TJK52" s="8"/>
      <c r="TJL52" s="13"/>
      <c r="TJM52" s="13"/>
      <c r="TJN52" s="14"/>
      <c r="TJO52" s="15"/>
      <c r="TJP52" s="13"/>
      <c r="TJQ52" s="9"/>
      <c r="TJR52" s="8"/>
      <c r="TJS52" s="8"/>
      <c r="TJT52" s="13"/>
      <c r="TJU52" s="13"/>
      <c r="TJV52" s="14"/>
      <c r="TJW52" s="15"/>
      <c r="TJX52" s="13"/>
      <c r="TJY52" s="9"/>
      <c r="TJZ52" s="8"/>
      <c r="TKA52" s="8"/>
      <c r="TKB52" s="13"/>
      <c r="TKC52" s="13"/>
      <c r="TKD52" s="14"/>
      <c r="TKE52" s="15"/>
      <c r="TKF52" s="13"/>
      <c r="TKG52" s="9"/>
      <c r="TKH52" s="8"/>
      <c r="TKI52" s="8"/>
      <c r="TKJ52" s="13"/>
      <c r="TKK52" s="13"/>
      <c r="TKL52" s="14"/>
      <c r="TKM52" s="15"/>
      <c r="TKN52" s="13"/>
      <c r="TKO52" s="9"/>
      <c r="TKP52" s="8"/>
      <c r="TKQ52" s="8"/>
      <c r="TKR52" s="13"/>
      <c r="TKS52" s="13"/>
      <c r="TKT52" s="14"/>
      <c r="TKU52" s="15"/>
      <c r="TKV52" s="13"/>
      <c r="TKW52" s="9"/>
      <c r="TKX52" s="8"/>
      <c r="TKY52" s="8"/>
      <c r="TKZ52" s="13"/>
      <c r="TLA52" s="13"/>
      <c r="TLB52" s="14"/>
      <c r="TLC52" s="15"/>
      <c r="TLD52" s="13"/>
      <c r="TLE52" s="9"/>
      <c r="TLF52" s="8"/>
      <c r="TLG52" s="8"/>
      <c r="TLH52" s="13"/>
      <c r="TLI52" s="13"/>
      <c r="TLJ52" s="14"/>
      <c r="TLK52" s="15"/>
      <c r="TLL52" s="13"/>
      <c r="TLM52" s="9"/>
      <c r="TLN52" s="8"/>
      <c r="TLO52" s="8"/>
      <c r="TLP52" s="13"/>
      <c r="TLQ52" s="13"/>
      <c r="TLR52" s="14"/>
      <c r="TLS52" s="15"/>
      <c r="TLT52" s="13"/>
      <c r="TLU52" s="9"/>
      <c r="TLV52" s="8"/>
      <c r="TLW52" s="8"/>
      <c r="TLX52" s="13"/>
      <c r="TLY52" s="13"/>
      <c r="TLZ52" s="14"/>
      <c r="TMA52" s="15"/>
      <c r="TMB52" s="13"/>
      <c r="TMC52" s="9"/>
      <c r="TMD52" s="8"/>
      <c r="TME52" s="8"/>
      <c r="TMF52" s="13"/>
      <c r="TMG52" s="13"/>
      <c r="TMH52" s="14"/>
      <c r="TMI52" s="15"/>
      <c r="TMJ52" s="13"/>
      <c r="TMK52" s="9"/>
      <c r="TML52" s="8"/>
      <c r="TMM52" s="8"/>
      <c r="TMN52" s="13"/>
      <c r="TMO52" s="13"/>
      <c r="TMP52" s="14"/>
      <c r="TMQ52" s="15"/>
      <c r="TMR52" s="13"/>
      <c r="TMS52" s="9"/>
      <c r="TMT52" s="8"/>
      <c r="TMU52" s="8"/>
      <c r="TMV52" s="13"/>
      <c r="TMW52" s="13"/>
      <c r="TMX52" s="14"/>
      <c r="TMY52" s="15"/>
      <c r="TMZ52" s="13"/>
      <c r="TNA52" s="9"/>
      <c r="TNB52" s="8"/>
      <c r="TNC52" s="8"/>
      <c r="TND52" s="13"/>
      <c r="TNE52" s="13"/>
      <c r="TNF52" s="14"/>
      <c r="TNG52" s="15"/>
      <c r="TNH52" s="13"/>
      <c r="TNI52" s="9"/>
      <c r="TNJ52" s="8"/>
      <c r="TNK52" s="8"/>
      <c r="TNL52" s="13"/>
      <c r="TNM52" s="13"/>
      <c r="TNN52" s="14"/>
      <c r="TNO52" s="15"/>
      <c r="TNP52" s="13"/>
      <c r="TNQ52" s="9"/>
      <c r="TNR52" s="8"/>
      <c r="TNS52" s="8"/>
      <c r="TNT52" s="13"/>
      <c r="TNU52" s="13"/>
      <c r="TNV52" s="14"/>
      <c r="TNW52" s="15"/>
      <c r="TNX52" s="13"/>
      <c r="TNY52" s="9"/>
      <c r="TNZ52" s="8"/>
      <c r="TOA52" s="8"/>
      <c r="TOB52" s="13"/>
      <c r="TOC52" s="13"/>
      <c r="TOD52" s="14"/>
      <c r="TOE52" s="15"/>
      <c r="TOF52" s="13"/>
      <c r="TOG52" s="9"/>
      <c r="TOH52" s="8"/>
      <c r="TOI52" s="8"/>
      <c r="TOJ52" s="13"/>
      <c r="TOK52" s="13"/>
      <c r="TOL52" s="14"/>
      <c r="TOM52" s="15"/>
      <c r="TON52" s="13"/>
      <c r="TOO52" s="9"/>
      <c r="TOP52" s="8"/>
      <c r="TOQ52" s="8"/>
      <c r="TOR52" s="13"/>
      <c r="TOS52" s="13"/>
      <c r="TOT52" s="14"/>
      <c r="TOU52" s="15"/>
      <c r="TOV52" s="13"/>
      <c r="TOW52" s="9"/>
      <c r="TOX52" s="8"/>
      <c r="TOY52" s="8"/>
      <c r="TOZ52" s="13"/>
      <c r="TPA52" s="13"/>
      <c r="TPB52" s="14"/>
      <c r="TPC52" s="15"/>
      <c r="TPD52" s="13"/>
      <c r="TPE52" s="9"/>
      <c r="TPF52" s="8"/>
      <c r="TPG52" s="8"/>
      <c r="TPH52" s="13"/>
      <c r="TPI52" s="13"/>
      <c r="TPJ52" s="14"/>
      <c r="TPK52" s="15"/>
      <c r="TPL52" s="13"/>
      <c r="TPM52" s="9"/>
      <c r="TPN52" s="8"/>
      <c r="TPO52" s="8"/>
      <c r="TPP52" s="13"/>
      <c r="TPQ52" s="13"/>
      <c r="TPR52" s="14"/>
      <c r="TPS52" s="15"/>
      <c r="TPT52" s="13"/>
      <c r="TPU52" s="9"/>
      <c r="TPV52" s="8"/>
      <c r="TPW52" s="8"/>
      <c r="TPX52" s="13"/>
      <c r="TPY52" s="13"/>
      <c r="TPZ52" s="14"/>
      <c r="TQA52" s="15"/>
      <c r="TQB52" s="13"/>
      <c r="TQC52" s="9"/>
      <c r="TQD52" s="8"/>
      <c r="TQE52" s="8"/>
      <c r="TQF52" s="13"/>
      <c r="TQG52" s="13"/>
      <c r="TQH52" s="14"/>
      <c r="TQI52" s="15"/>
      <c r="TQJ52" s="13"/>
      <c r="TQK52" s="9"/>
      <c r="TQL52" s="8"/>
      <c r="TQM52" s="8"/>
      <c r="TQN52" s="13"/>
      <c r="TQO52" s="13"/>
      <c r="TQP52" s="14"/>
      <c r="TQQ52" s="15"/>
      <c r="TQR52" s="13"/>
      <c r="TQS52" s="9"/>
      <c r="TQT52" s="8"/>
      <c r="TQU52" s="8"/>
      <c r="TQV52" s="13"/>
      <c r="TQW52" s="13"/>
      <c r="TQX52" s="14"/>
      <c r="TQY52" s="15"/>
      <c r="TQZ52" s="13"/>
      <c r="TRA52" s="9"/>
      <c r="TRB52" s="8"/>
      <c r="TRC52" s="8"/>
      <c r="TRD52" s="13"/>
      <c r="TRE52" s="13"/>
      <c r="TRF52" s="14"/>
      <c r="TRG52" s="15"/>
      <c r="TRH52" s="13"/>
      <c r="TRI52" s="9"/>
      <c r="TRJ52" s="8"/>
      <c r="TRK52" s="8"/>
      <c r="TRL52" s="13"/>
      <c r="TRM52" s="13"/>
      <c r="TRN52" s="14"/>
      <c r="TRO52" s="15"/>
      <c r="TRP52" s="13"/>
      <c r="TRQ52" s="9"/>
      <c r="TRR52" s="8"/>
      <c r="TRS52" s="8"/>
      <c r="TRT52" s="13"/>
      <c r="TRU52" s="13"/>
      <c r="TRV52" s="14"/>
      <c r="TRW52" s="15"/>
      <c r="TRX52" s="13"/>
      <c r="TRY52" s="9"/>
      <c r="TRZ52" s="8"/>
      <c r="TSA52" s="8"/>
      <c r="TSB52" s="13"/>
      <c r="TSC52" s="13"/>
      <c r="TSD52" s="14"/>
      <c r="TSE52" s="15"/>
      <c r="TSF52" s="13"/>
      <c r="TSG52" s="9"/>
      <c r="TSH52" s="8"/>
      <c r="TSI52" s="8"/>
      <c r="TSJ52" s="13"/>
      <c r="TSK52" s="13"/>
      <c r="TSL52" s="14"/>
      <c r="TSM52" s="15"/>
      <c r="TSN52" s="13"/>
      <c r="TSO52" s="9"/>
      <c r="TSP52" s="8"/>
      <c r="TSQ52" s="8"/>
      <c r="TSR52" s="13"/>
      <c r="TSS52" s="13"/>
      <c r="TST52" s="14"/>
      <c r="TSU52" s="15"/>
      <c r="TSV52" s="13"/>
      <c r="TSW52" s="9"/>
      <c r="TSX52" s="8"/>
      <c r="TSY52" s="8"/>
      <c r="TSZ52" s="13"/>
      <c r="TTA52" s="13"/>
      <c r="TTB52" s="14"/>
      <c r="TTC52" s="15"/>
      <c r="TTD52" s="13"/>
      <c r="TTE52" s="9"/>
      <c r="TTF52" s="8"/>
      <c r="TTG52" s="8"/>
      <c r="TTH52" s="13"/>
      <c r="TTI52" s="13"/>
      <c r="TTJ52" s="14"/>
      <c r="TTK52" s="15"/>
      <c r="TTL52" s="13"/>
      <c r="TTM52" s="9"/>
      <c r="TTN52" s="8"/>
      <c r="TTO52" s="8"/>
      <c r="TTP52" s="13"/>
      <c r="TTQ52" s="13"/>
      <c r="TTR52" s="14"/>
      <c r="TTS52" s="15"/>
      <c r="TTT52" s="13"/>
      <c r="TTU52" s="9"/>
      <c r="TTV52" s="8"/>
      <c r="TTW52" s="8"/>
      <c r="TTX52" s="13"/>
      <c r="TTY52" s="13"/>
      <c r="TTZ52" s="14"/>
      <c r="TUA52" s="15"/>
      <c r="TUB52" s="13"/>
      <c r="TUC52" s="9"/>
      <c r="TUD52" s="8"/>
      <c r="TUE52" s="8"/>
      <c r="TUF52" s="13"/>
      <c r="TUG52" s="13"/>
      <c r="TUH52" s="14"/>
      <c r="TUI52" s="15"/>
      <c r="TUJ52" s="13"/>
      <c r="TUK52" s="9"/>
      <c r="TUL52" s="8"/>
      <c r="TUM52" s="8"/>
      <c r="TUN52" s="13"/>
      <c r="TUO52" s="13"/>
      <c r="TUP52" s="14"/>
      <c r="TUQ52" s="15"/>
      <c r="TUR52" s="13"/>
      <c r="TUS52" s="9"/>
      <c r="TUT52" s="8"/>
      <c r="TUU52" s="8"/>
      <c r="TUV52" s="13"/>
      <c r="TUW52" s="13"/>
      <c r="TUX52" s="14"/>
      <c r="TUY52" s="15"/>
      <c r="TUZ52" s="13"/>
      <c r="TVA52" s="9"/>
      <c r="TVB52" s="8"/>
      <c r="TVC52" s="8"/>
      <c r="TVD52" s="13"/>
      <c r="TVE52" s="13"/>
      <c r="TVF52" s="14"/>
      <c r="TVG52" s="15"/>
      <c r="TVH52" s="13"/>
      <c r="TVI52" s="9"/>
      <c r="TVJ52" s="8"/>
      <c r="TVK52" s="8"/>
      <c r="TVL52" s="13"/>
      <c r="TVM52" s="13"/>
      <c r="TVN52" s="14"/>
      <c r="TVO52" s="15"/>
      <c r="TVP52" s="13"/>
      <c r="TVQ52" s="9"/>
      <c r="TVR52" s="8"/>
      <c r="TVS52" s="8"/>
      <c r="TVT52" s="13"/>
      <c r="TVU52" s="13"/>
      <c r="TVV52" s="14"/>
      <c r="TVW52" s="15"/>
      <c r="TVX52" s="13"/>
      <c r="TVY52" s="9"/>
      <c r="TVZ52" s="8"/>
      <c r="TWA52" s="8"/>
      <c r="TWB52" s="13"/>
      <c r="TWC52" s="13"/>
      <c r="TWD52" s="14"/>
      <c r="TWE52" s="15"/>
      <c r="TWF52" s="13"/>
      <c r="TWG52" s="9"/>
      <c r="TWH52" s="8"/>
      <c r="TWI52" s="8"/>
      <c r="TWJ52" s="13"/>
      <c r="TWK52" s="13"/>
      <c r="TWL52" s="14"/>
      <c r="TWM52" s="15"/>
      <c r="TWN52" s="13"/>
      <c r="TWO52" s="9"/>
      <c r="TWP52" s="8"/>
      <c r="TWQ52" s="8"/>
      <c r="TWR52" s="13"/>
      <c r="TWS52" s="13"/>
      <c r="TWT52" s="14"/>
      <c r="TWU52" s="15"/>
      <c r="TWV52" s="13"/>
      <c r="TWW52" s="9"/>
      <c r="TWX52" s="8"/>
      <c r="TWY52" s="8"/>
      <c r="TWZ52" s="13"/>
      <c r="TXA52" s="13"/>
      <c r="TXB52" s="14"/>
      <c r="TXC52" s="15"/>
      <c r="TXD52" s="13"/>
      <c r="TXE52" s="9"/>
      <c r="TXF52" s="8"/>
      <c r="TXG52" s="8"/>
      <c r="TXH52" s="13"/>
      <c r="TXI52" s="13"/>
      <c r="TXJ52" s="14"/>
      <c r="TXK52" s="15"/>
      <c r="TXL52" s="13"/>
      <c r="TXM52" s="9"/>
      <c r="TXN52" s="8"/>
      <c r="TXO52" s="8"/>
      <c r="TXP52" s="13"/>
      <c r="TXQ52" s="13"/>
      <c r="TXR52" s="14"/>
      <c r="TXS52" s="15"/>
      <c r="TXT52" s="13"/>
      <c r="TXU52" s="9"/>
      <c r="TXV52" s="8"/>
      <c r="TXW52" s="8"/>
      <c r="TXX52" s="13"/>
      <c r="TXY52" s="13"/>
      <c r="TXZ52" s="14"/>
      <c r="TYA52" s="15"/>
      <c r="TYB52" s="13"/>
      <c r="TYC52" s="9"/>
      <c r="TYD52" s="8"/>
      <c r="TYE52" s="8"/>
      <c r="TYF52" s="13"/>
      <c r="TYG52" s="13"/>
      <c r="TYH52" s="14"/>
      <c r="TYI52" s="15"/>
      <c r="TYJ52" s="13"/>
      <c r="TYK52" s="9"/>
      <c r="TYL52" s="8"/>
      <c r="TYM52" s="8"/>
      <c r="TYN52" s="13"/>
      <c r="TYO52" s="13"/>
      <c r="TYP52" s="14"/>
      <c r="TYQ52" s="15"/>
      <c r="TYR52" s="13"/>
      <c r="TYS52" s="9"/>
      <c r="TYT52" s="8"/>
      <c r="TYU52" s="8"/>
      <c r="TYV52" s="13"/>
      <c r="TYW52" s="13"/>
      <c r="TYX52" s="14"/>
      <c r="TYY52" s="15"/>
      <c r="TYZ52" s="13"/>
      <c r="TZA52" s="9"/>
      <c r="TZB52" s="8"/>
      <c r="TZC52" s="8"/>
      <c r="TZD52" s="13"/>
      <c r="TZE52" s="13"/>
      <c r="TZF52" s="14"/>
      <c r="TZG52" s="15"/>
      <c r="TZH52" s="13"/>
      <c r="TZI52" s="9"/>
      <c r="TZJ52" s="8"/>
      <c r="TZK52" s="8"/>
      <c r="TZL52" s="13"/>
      <c r="TZM52" s="13"/>
      <c r="TZN52" s="14"/>
      <c r="TZO52" s="15"/>
      <c r="TZP52" s="13"/>
      <c r="TZQ52" s="9"/>
      <c r="TZR52" s="8"/>
      <c r="TZS52" s="8"/>
      <c r="TZT52" s="13"/>
      <c r="TZU52" s="13"/>
      <c r="TZV52" s="14"/>
      <c r="TZW52" s="15"/>
      <c r="TZX52" s="13"/>
      <c r="TZY52" s="9"/>
      <c r="TZZ52" s="8"/>
      <c r="UAA52" s="8"/>
      <c r="UAB52" s="13"/>
      <c r="UAC52" s="13"/>
      <c r="UAD52" s="14"/>
      <c r="UAE52" s="15"/>
      <c r="UAF52" s="13"/>
      <c r="UAG52" s="9"/>
      <c r="UAH52" s="8"/>
      <c r="UAI52" s="8"/>
      <c r="UAJ52" s="13"/>
      <c r="UAK52" s="13"/>
      <c r="UAL52" s="14"/>
      <c r="UAM52" s="15"/>
      <c r="UAN52" s="13"/>
      <c r="UAO52" s="9"/>
      <c r="UAP52" s="8"/>
      <c r="UAQ52" s="8"/>
      <c r="UAR52" s="13"/>
      <c r="UAS52" s="13"/>
      <c r="UAT52" s="14"/>
      <c r="UAU52" s="15"/>
      <c r="UAV52" s="13"/>
      <c r="UAW52" s="9"/>
      <c r="UAX52" s="8"/>
      <c r="UAY52" s="8"/>
      <c r="UAZ52" s="13"/>
      <c r="UBA52" s="13"/>
      <c r="UBB52" s="14"/>
      <c r="UBC52" s="15"/>
      <c r="UBD52" s="13"/>
      <c r="UBE52" s="9"/>
      <c r="UBF52" s="8"/>
      <c r="UBG52" s="8"/>
      <c r="UBH52" s="13"/>
      <c r="UBI52" s="13"/>
      <c r="UBJ52" s="14"/>
      <c r="UBK52" s="15"/>
      <c r="UBL52" s="13"/>
      <c r="UBM52" s="9"/>
      <c r="UBN52" s="8"/>
      <c r="UBO52" s="8"/>
      <c r="UBP52" s="13"/>
      <c r="UBQ52" s="13"/>
      <c r="UBR52" s="14"/>
      <c r="UBS52" s="15"/>
      <c r="UBT52" s="13"/>
      <c r="UBU52" s="9"/>
      <c r="UBV52" s="8"/>
      <c r="UBW52" s="8"/>
      <c r="UBX52" s="13"/>
      <c r="UBY52" s="13"/>
      <c r="UBZ52" s="14"/>
      <c r="UCA52" s="15"/>
      <c r="UCB52" s="13"/>
      <c r="UCC52" s="9"/>
      <c r="UCD52" s="8"/>
      <c r="UCE52" s="8"/>
      <c r="UCF52" s="13"/>
      <c r="UCG52" s="13"/>
      <c r="UCH52" s="14"/>
      <c r="UCI52" s="15"/>
      <c r="UCJ52" s="13"/>
      <c r="UCK52" s="9"/>
      <c r="UCL52" s="8"/>
      <c r="UCM52" s="8"/>
      <c r="UCN52" s="13"/>
      <c r="UCO52" s="13"/>
      <c r="UCP52" s="14"/>
      <c r="UCQ52" s="15"/>
      <c r="UCR52" s="13"/>
      <c r="UCS52" s="9"/>
      <c r="UCT52" s="8"/>
      <c r="UCU52" s="8"/>
      <c r="UCV52" s="13"/>
      <c r="UCW52" s="13"/>
      <c r="UCX52" s="14"/>
      <c r="UCY52" s="15"/>
      <c r="UCZ52" s="13"/>
      <c r="UDA52" s="9"/>
      <c r="UDB52" s="8"/>
      <c r="UDC52" s="8"/>
      <c r="UDD52" s="13"/>
      <c r="UDE52" s="13"/>
      <c r="UDF52" s="14"/>
      <c r="UDG52" s="15"/>
      <c r="UDH52" s="13"/>
      <c r="UDI52" s="9"/>
      <c r="UDJ52" s="8"/>
      <c r="UDK52" s="8"/>
      <c r="UDL52" s="13"/>
      <c r="UDM52" s="13"/>
      <c r="UDN52" s="14"/>
      <c r="UDO52" s="15"/>
      <c r="UDP52" s="13"/>
      <c r="UDQ52" s="9"/>
      <c r="UDR52" s="8"/>
      <c r="UDS52" s="8"/>
      <c r="UDT52" s="13"/>
      <c r="UDU52" s="13"/>
      <c r="UDV52" s="14"/>
      <c r="UDW52" s="15"/>
      <c r="UDX52" s="13"/>
      <c r="UDY52" s="9"/>
      <c r="UDZ52" s="8"/>
      <c r="UEA52" s="8"/>
      <c r="UEB52" s="13"/>
      <c r="UEC52" s="13"/>
      <c r="UED52" s="14"/>
      <c r="UEE52" s="15"/>
      <c r="UEF52" s="13"/>
      <c r="UEG52" s="9"/>
      <c r="UEH52" s="8"/>
      <c r="UEI52" s="8"/>
      <c r="UEJ52" s="13"/>
      <c r="UEK52" s="13"/>
      <c r="UEL52" s="14"/>
      <c r="UEM52" s="15"/>
      <c r="UEN52" s="13"/>
      <c r="UEO52" s="9"/>
      <c r="UEP52" s="8"/>
      <c r="UEQ52" s="8"/>
      <c r="UER52" s="13"/>
      <c r="UES52" s="13"/>
      <c r="UET52" s="14"/>
      <c r="UEU52" s="15"/>
      <c r="UEV52" s="13"/>
      <c r="UEW52" s="9"/>
      <c r="UEX52" s="8"/>
      <c r="UEY52" s="8"/>
      <c r="UEZ52" s="13"/>
      <c r="UFA52" s="13"/>
      <c r="UFB52" s="14"/>
      <c r="UFC52" s="15"/>
      <c r="UFD52" s="13"/>
      <c r="UFE52" s="9"/>
      <c r="UFF52" s="8"/>
      <c r="UFG52" s="8"/>
      <c r="UFH52" s="13"/>
      <c r="UFI52" s="13"/>
      <c r="UFJ52" s="14"/>
      <c r="UFK52" s="15"/>
      <c r="UFL52" s="13"/>
      <c r="UFM52" s="9"/>
      <c r="UFN52" s="8"/>
      <c r="UFO52" s="8"/>
      <c r="UFP52" s="13"/>
      <c r="UFQ52" s="13"/>
      <c r="UFR52" s="14"/>
      <c r="UFS52" s="15"/>
      <c r="UFT52" s="13"/>
      <c r="UFU52" s="9"/>
      <c r="UFV52" s="8"/>
      <c r="UFW52" s="8"/>
      <c r="UFX52" s="13"/>
      <c r="UFY52" s="13"/>
      <c r="UFZ52" s="14"/>
      <c r="UGA52" s="15"/>
      <c r="UGB52" s="13"/>
      <c r="UGC52" s="9"/>
      <c r="UGD52" s="8"/>
      <c r="UGE52" s="8"/>
      <c r="UGF52" s="13"/>
      <c r="UGG52" s="13"/>
      <c r="UGH52" s="14"/>
      <c r="UGI52" s="15"/>
      <c r="UGJ52" s="13"/>
      <c r="UGK52" s="9"/>
      <c r="UGL52" s="8"/>
      <c r="UGM52" s="8"/>
      <c r="UGN52" s="13"/>
      <c r="UGO52" s="13"/>
      <c r="UGP52" s="14"/>
      <c r="UGQ52" s="15"/>
      <c r="UGR52" s="13"/>
      <c r="UGS52" s="9"/>
      <c r="UGT52" s="8"/>
      <c r="UGU52" s="8"/>
      <c r="UGV52" s="13"/>
      <c r="UGW52" s="13"/>
      <c r="UGX52" s="14"/>
      <c r="UGY52" s="15"/>
      <c r="UGZ52" s="13"/>
      <c r="UHA52" s="9"/>
      <c r="UHB52" s="8"/>
      <c r="UHC52" s="8"/>
      <c r="UHD52" s="13"/>
      <c r="UHE52" s="13"/>
      <c r="UHF52" s="14"/>
      <c r="UHG52" s="15"/>
      <c r="UHH52" s="13"/>
      <c r="UHI52" s="9"/>
      <c r="UHJ52" s="8"/>
      <c r="UHK52" s="8"/>
      <c r="UHL52" s="13"/>
      <c r="UHM52" s="13"/>
      <c r="UHN52" s="14"/>
      <c r="UHO52" s="15"/>
      <c r="UHP52" s="13"/>
      <c r="UHQ52" s="9"/>
      <c r="UHR52" s="8"/>
      <c r="UHS52" s="8"/>
      <c r="UHT52" s="13"/>
      <c r="UHU52" s="13"/>
      <c r="UHV52" s="14"/>
      <c r="UHW52" s="15"/>
      <c r="UHX52" s="13"/>
      <c r="UHY52" s="9"/>
      <c r="UHZ52" s="8"/>
      <c r="UIA52" s="8"/>
      <c r="UIB52" s="13"/>
      <c r="UIC52" s="13"/>
      <c r="UID52" s="14"/>
      <c r="UIE52" s="15"/>
      <c r="UIF52" s="13"/>
      <c r="UIG52" s="9"/>
      <c r="UIH52" s="8"/>
      <c r="UII52" s="8"/>
      <c r="UIJ52" s="13"/>
      <c r="UIK52" s="13"/>
      <c r="UIL52" s="14"/>
      <c r="UIM52" s="15"/>
      <c r="UIN52" s="13"/>
      <c r="UIO52" s="9"/>
      <c r="UIP52" s="8"/>
      <c r="UIQ52" s="8"/>
      <c r="UIR52" s="13"/>
      <c r="UIS52" s="13"/>
      <c r="UIT52" s="14"/>
      <c r="UIU52" s="15"/>
      <c r="UIV52" s="13"/>
      <c r="UIW52" s="9"/>
      <c r="UIX52" s="8"/>
      <c r="UIY52" s="8"/>
      <c r="UIZ52" s="13"/>
      <c r="UJA52" s="13"/>
      <c r="UJB52" s="14"/>
      <c r="UJC52" s="15"/>
      <c r="UJD52" s="13"/>
      <c r="UJE52" s="9"/>
      <c r="UJF52" s="8"/>
      <c r="UJG52" s="8"/>
      <c r="UJH52" s="13"/>
      <c r="UJI52" s="13"/>
      <c r="UJJ52" s="14"/>
      <c r="UJK52" s="15"/>
      <c r="UJL52" s="13"/>
      <c r="UJM52" s="9"/>
      <c r="UJN52" s="8"/>
      <c r="UJO52" s="8"/>
      <c r="UJP52" s="13"/>
      <c r="UJQ52" s="13"/>
      <c r="UJR52" s="14"/>
      <c r="UJS52" s="15"/>
      <c r="UJT52" s="13"/>
      <c r="UJU52" s="9"/>
      <c r="UJV52" s="8"/>
      <c r="UJW52" s="8"/>
      <c r="UJX52" s="13"/>
      <c r="UJY52" s="13"/>
      <c r="UJZ52" s="14"/>
      <c r="UKA52" s="15"/>
      <c r="UKB52" s="13"/>
      <c r="UKC52" s="9"/>
      <c r="UKD52" s="8"/>
      <c r="UKE52" s="8"/>
      <c r="UKF52" s="13"/>
      <c r="UKG52" s="13"/>
      <c r="UKH52" s="14"/>
      <c r="UKI52" s="15"/>
      <c r="UKJ52" s="13"/>
      <c r="UKK52" s="9"/>
      <c r="UKL52" s="8"/>
      <c r="UKM52" s="8"/>
      <c r="UKN52" s="13"/>
      <c r="UKO52" s="13"/>
      <c r="UKP52" s="14"/>
      <c r="UKQ52" s="15"/>
      <c r="UKR52" s="13"/>
      <c r="UKS52" s="9"/>
      <c r="UKT52" s="8"/>
      <c r="UKU52" s="8"/>
      <c r="UKV52" s="13"/>
      <c r="UKW52" s="13"/>
      <c r="UKX52" s="14"/>
      <c r="UKY52" s="15"/>
      <c r="UKZ52" s="13"/>
      <c r="ULA52" s="9"/>
      <c r="ULB52" s="8"/>
      <c r="ULC52" s="8"/>
      <c r="ULD52" s="13"/>
      <c r="ULE52" s="13"/>
      <c r="ULF52" s="14"/>
      <c r="ULG52" s="15"/>
      <c r="ULH52" s="13"/>
      <c r="ULI52" s="9"/>
      <c r="ULJ52" s="8"/>
      <c r="ULK52" s="8"/>
      <c r="ULL52" s="13"/>
      <c r="ULM52" s="13"/>
      <c r="ULN52" s="14"/>
      <c r="ULO52" s="15"/>
      <c r="ULP52" s="13"/>
      <c r="ULQ52" s="9"/>
      <c r="ULR52" s="8"/>
      <c r="ULS52" s="8"/>
      <c r="ULT52" s="13"/>
      <c r="ULU52" s="13"/>
      <c r="ULV52" s="14"/>
      <c r="ULW52" s="15"/>
      <c r="ULX52" s="13"/>
      <c r="ULY52" s="9"/>
      <c r="ULZ52" s="8"/>
      <c r="UMA52" s="8"/>
      <c r="UMB52" s="13"/>
      <c r="UMC52" s="13"/>
      <c r="UMD52" s="14"/>
      <c r="UME52" s="15"/>
      <c r="UMF52" s="13"/>
      <c r="UMG52" s="9"/>
      <c r="UMH52" s="8"/>
      <c r="UMI52" s="8"/>
      <c r="UMJ52" s="13"/>
      <c r="UMK52" s="13"/>
      <c r="UML52" s="14"/>
      <c r="UMM52" s="15"/>
      <c r="UMN52" s="13"/>
      <c r="UMO52" s="9"/>
      <c r="UMP52" s="8"/>
      <c r="UMQ52" s="8"/>
      <c r="UMR52" s="13"/>
      <c r="UMS52" s="13"/>
      <c r="UMT52" s="14"/>
      <c r="UMU52" s="15"/>
      <c r="UMV52" s="13"/>
      <c r="UMW52" s="9"/>
      <c r="UMX52" s="8"/>
      <c r="UMY52" s="8"/>
      <c r="UMZ52" s="13"/>
      <c r="UNA52" s="13"/>
      <c r="UNB52" s="14"/>
      <c r="UNC52" s="15"/>
      <c r="UND52" s="13"/>
      <c r="UNE52" s="9"/>
      <c r="UNF52" s="8"/>
      <c r="UNG52" s="8"/>
      <c r="UNH52" s="13"/>
      <c r="UNI52" s="13"/>
      <c r="UNJ52" s="14"/>
      <c r="UNK52" s="15"/>
      <c r="UNL52" s="13"/>
      <c r="UNM52" s="9"/>
      <c r="UNN52" s="8"/>
      <c r="UNO52" s="8"/>
      <c r="UNP52" s="13"/>
      <c r="UNQ52" s="13"/>
      <c r="UNR52" s="14"/>
      <c r="UNS52" s="15"/>
      <c r="UNT52" s="13"/>
      <c r="UNU52" s="9"/>
      <c r="UNV52" s="8"/>
      <c r="UNW52" s="8"/>
      <c r="UNX52" s="13"/>
      <c r="UNY52" s="13"/>
      <c r="UNZ52" s="14"/>
      <c r="UOA52" s="15"/>
      <c r="UOB52" s="13"/>
      <c r="UOC52" s="9"/>
      <c r="UOD52" s="8"/>
      <c r="UOE52" s="8"/>
      <c r="UOF52" s="13"/>
      <c r="UOG52" s="13"/>
      <c r="UOH52" s="14"/>
      <c r="UOI52" s="15"/>
      <c r="UOJ52" s="13"/>
      <c r="UOK52" s="9"/>
      <c r="UOL52" s="8"/>
      <c r="UOM52" s="8"/>
      <c r="UON52" s="13"/>
      <c r="UOO52" s="13"/>
      <c r="UOP52" s="14"/>
      <c r="UOQ52" s="15"/>
      <c r="UOR52" s="13"/>
      <c r="UOS52" s="9"/>
      <c r="UOT52" s="8"/>
      <c r="UOU52" s="8"/>
      <c r="UOV52" s="13"/>
      <c r="UOW52" s="13"/>
      <c r="UOX52" s="14"/>
      <c r="UOY52" s="15"/>
      <c r="UOZ52" s="13"/>
      <c r="UPA52" s="9"/>
      <c r="UPB52" s="8"/>
      <c r="UPC52" s="8"/>
      <c r="UPD52" s="13"/>
      <c r="UPE52" s="13"/>
      <c r="UPF52" s="14"/>
      <c r="UPG52" s="15"/>
      <c r="UPH52" s="13"/>
      <c r="UPI52" s="9"/>
      <c r="UPJ52" s="8"/>
      <c r="UPK52" s="8"/>
      <c r="UPL52" s="13"/>
      <c r="UPM52" s="13"/>
      <c r="UPN52" s="14"/>
      <c r="UPO52" s="15"/>
      <c r="UPP52" s="13"/>
      <c r="UPQ52" s="9"/>
      <c r="UPR52" s="8"/>
      <c r="UPS52" s="8"/>
      <c r="UPT52" s="13"/>
      <c r="UPU52" s="13"/>
      <c r="UPV52" s="14"/>
      <c r="UPW52" s="15"/>
      <c r="UPX52" s="13"/>
      <c r="UPY52" s="9"/>
      <c r="UPZ52" s="8"/>
      <c r="UQA52" s="8"/>
      <c r="UQB52" s="13"/>
      <c r="UQC52" s="13"/>
      <c r="UQD52" s="14"/>
      <c r="UQE52" s="15"/>
      <c r="UQF52" s="13"/>
      <c r="UQG52" s="9"/>
      <c r="UQH52" s="8"/>
      <c r="UQI52" s="8"/>
      <c r="UQJ52" s="13"/>
      <c r="UQK52" s="13"/>
      <c r="UQL52" s="14"/>
      <c r="UQM52" s="15"/>
      <c r="UQN52" s="13"/>
      <c r="UQO52" s="9"/>
      <c r="UQP52" s="8"/>
      <c r="UQQ52" s="8"/>
      <c r="UQR52" s="13"/>
      <c r="UQS52" s="13"/>
      <c r="UQT52" s="14"/>
      <c r="UQU52" s="15"/>
      <c r="UQV52" s="13"/>
      <c r="UQW52" s="9"/>
      <c r="UQX52" s="8"/>
      <c r="UQY52" s="8"/>
      <c r="UQZ52" s="13"/>
      <c r="URA52" s="13"/>
      <c r="URB52" s="14"/>
      <c r="URC52" s="15"/>
      <c r="URD52" s="13"/>
      <c r="URE52" s="9"/>
      <c r="URF52" s="8"/>
      <c r="URG52" s="8"/>
      <c r="URH52" s="13"/>
      <c r="URI52" s="13"/>
      <c r="URJ52" s="14"/>
      <c r="URK52" s="15"/>
      <c r="URL52" s="13"/>
      <c r="URM52" s="9"/>
      <c r="URN52" s="8"/>
      <c r="URO52" s="8"/>
      <c r="URP52" s="13"/>
      <c r="URQ52" s="13"/>
      <c r="URR52" s="14"/>
      <c r="URS52" s="15"/>
      <c r="URT52" s="13"/>
      <c r="URU52" s="9"/>
      <c r="URV52" s="8"/>
      <c r="URW52" s="8"/>
      <c r="URX52" s="13"/>
      <c r="URY52" s="13"/>
      <c r="URZ52" s="14"/>
      <c r="USA52" s="15"/>
      <c r="USB52" s="13"/>
      <c r="USC52" s="9"/>
      <c r="USD52" s="8"/>
      <c r="USE52" s="8"/>
      <c r="USF52" s="13"/>
      <c r="USG52" s="13"/>
      <c r="USH52" s="14"/>
      <c r="USI52" s="15"/>
      <c r="USJ52" s="13"/>
      <c r="USK52" s="9"/>
      <c r="USL52" s="8"/>
      <c r="USM52" s="8"/>
      <c r="USN52" s="13"/>
      <c r="USO52" s="13"/>
      <c r="USP52" s="14"/>
      <c r="USQ52" s="15"/>
      <c r="USR52" s="13"/>
      <c r="USS52" s="9"/>
      <c r="UST52" s="8"/>
      <c r="USU52" s="8"/>
      <c r="USV52" s="13"/>
      <c r="USW52" s="13"/>
      <c r="USX52" s="14"/>
      <c r="USY52" s="15"/>
      <c r="USZ52" s="13"/>
      <c r="UTA52" s="9"/>
      <c r="UTB52" s="8"/>
      <c r="UTC52" s="8"/>
      <c r="UTD52" s="13"/>
      <c r="UTE52" s="13"/>
      <c r="UTF52" s="14"/>
      <c r="UTG52" s="15"/>
      <c r="UTH52" s="13"/>
      <c r="UTI52" s="9"/>
      <c r="UTJ52" s="8"/>
      <c r="UTK52" s="8"/>
      <c r="UTL52" s="13"/>
      <c r="UTM52" s="13"/>
      <c r="UTN52" s="14"/>
      <c r="UTO52" s="15"/>
      <c r="UTP52" s="13"/>
      <c r="UTQ52" s="9"/>
      <c r="UTR52" s="8"/>
      <c r="UTS52" s="8"/>
      <c r="UTT52" s="13"/>
      <c r="UTU52" s="13"/>
      <c r="UTV52" s="14"/>
      <c r="UTW52" s="15"/>
      <c r="UTX52" s="13"/>
      <c r="UTY52" s="9"/>
      <c r="UTZ52" s="8"/>
      <c r="UUA52" s="8"/>
      <c r="UUB52" s="13"/>
      <c r="UUC52" s="13"/>
      <c r="UUD52" s="14"/>
      <c r="UUE52" s="15"/>
      <c r="UUF52" s="13"/>
      <c r="UUG52" s="9"/>
      <c r="UUH52" s="8"/>
      <c r="UUI52" s="8"/>
      <c r="UUJ52" s="13"/>
      <c r="UUK52" s="13"/>
      <c r="UUL52" s="14"/>
      <c r="UUM52" s="15"/>
      <c r="UUN52" s="13"/>
      <c r="UUO52" s="9"/>
      <c r="UUP52" s="8"/>
      <c r="UUQ52" s="8"/>
      <c r="UUR52" s="13"/>
      <c r="UUS52" s="13"/>
      <c r="UUT52" s="14"/>
      <c r="UUU52" s="15"/>
      <c r="UUV52" s="13"/>
      <c r="UUW52" s="9"/>
      <c r="UUX52" s="8"/>
      <c r="UUY52" s="8"/>
      <c r="UUZ52" s="13"/>
      <c r="UVA52" s="13"/>
      <c r="UVB52" s="14"/>
      <c r="UVC52" s="15"/>
      <c r="UVD52" s="13"/>
      <c r="UVE52" s="9"/>
      <c r="UVF52" s="8"/>
      <c r="UVG52" s="8"/>
      <c r="UVH52" s="13"/>
      <c r="UVI52" s="13"/>
      <c r="UVJ52" s="14"/>
      <c r="UVK52" s="15"/>
      <c r="UVL52" s="13"/>
      <c r="UVM52" s="9"/>
      <c r="UVN52" s="8"/>
      <c r="UVO52" s="8"/>
      <c r="UVP52" s="13"/>
      <c r="UVQ52" s="13"/>
      <c r="UVR52" s="14"/>
      <c r="UVS52" s="15"/>
      <c r="UVT52" s="13"/>
      <c r="UVU52" s="9"/>
      <c r="UVV52" s="8"/>
      <c r="UVW52" s="8"/>
      <c r="UVX52" s="13"/>
      <c r="UVY52" s="13"/>
      <c r="UVZ52" s="14"/>
      <c r="UWA52" s="15"/>
      <c r="UWB52" s="13"/>
      <c r="UWC52" s="9"/>
      <c r="UWD52" s="8"/>
      <c r="UWE52" s="8"/>
      <c r="UWF52" s="13"/>
      <c r="UWG52" s="13"/>
      <c r="UWH52" s="14"/>
      <c r="UWI52" s="15"/>
      <c r="UWJ52" s="13"/>
      <c r="UWK52" s="9"/>
      <c r="UWL52" s="8"/>
      <c r="UWM52" s="8"/>
      <c r="UWN52" s="13"/>
      <c r="UWO52" s="13"/>
      <c r="UWP52" s="14"/>
      <c r="UWQ52" s="15"/>
      <c r="UWR52" s="13"/>
      <c r="UWS52" s="9"/>
      <c r="UWT52" s="8"/>
      <c r="UWU52" s="8"/>
      <c r="UWV52" s="13"/>
      <c r="UWW52" s="13"/>
      <c r="UWX52" s="14"/>
      <c r="UWY52" s="15"/>
      <c r="UWZ52" s="13"/>
      <c r="UXA52" s="9"/>
      <c r="UXB52" s="8"/>
      <c r="UXC52" s="8"/>
      <c r="UXD52" s="13"/>
      <c r="UXE52" s="13"/>
      <c r="UXF52" s="14"/>
      <c r="UXG52" s="15"/>
      <c r="UXH52" s="13"/>
      <c r="UXI52" s="9"/>
      <c r="UXJ52" s="8"/>
      <c r="UXK52" s="8"/>
      <c r="UXL52" s="13"/>
      <c r="UXM52" s="13"/>
      <c r="UXN52" s="14"/>
      <c r="UXO52" s="15"/>
      <c r="UXP52" s="13"/>
      <c r="UXQ52" s="9"/>
      <c r="UXR52" s="8"/>
      <c r="UXS52" s="8"/>
      <c r="UXT52" s="13"/>
      <c r="UXU52" s="13"/>
      <c r="UXV52" s="14"/>
      <c r="UXW52" s="15"/>
      <c r="UXX52" s="13"/>
      <c r="UXY52" s="9"/>
      <c r="UXZ52" s="8"/>
      <c r="UYA52" s="8"/>
      <c r="UYB52" s="13"/>
      <c r="UYC52" s="13"/>
      <c r="UYD52" s="14"/>
      <c r="UYE52" s="15"/>
      <c r="UYF52" s="13"/>
      <c r="UYG52" s="9"/>
      <c r="UYH52" s="8"/>
      <c r="UYI52" s="8"/>
      <c r="UYJ52" s="13"/>
      <c r="UYK52" s="13"/>
      <c r="UYL52" s="14"/>
      <c r="UYM52" s="15"/>
      <c r="UYN52" s="13"/>
      <c r="UYO52" s="9"/>
      <c r="UYP52" s="8"/>
      <c r="UYQ52" s="8"/>
      <c r="UYR52" s="13"/>
      <c r="UYS52" s="13"/>
      <c r="UYT52" s="14"/>
      <c r="UYU52" s="15"/>
      <c r="UYV52" s="13"/>
      <c r="UYW52" s="9"/>
      <c r="UYX52" s="8"/>
      <c r="UYY52" s="8"/>
      <c r="UYZ52" s="13"/>
      <c r="UZA52" s="13"/>
      <c r="UZB52" s="14"/>
      <c r="UZC52" s="15"/>
      <c r="UZD52" s="13"/>
      <c r="UZE52" s="9"/>
      <c r="UZF52" s="8"/>
      <c r="UZG52" s="8"/>
      <c r="UZH52" s="13"/>
      <c r="UZI52" s="13"/>
      <c r="UZJ52" s="14"/>
      <c r="UZK52" s="15"/>
      <c r="UZL52" s="13"/>
      <c r="UZM52" s="9"/>
      <c r="UZN52" s="8"/>
      <c r="UZO52" s="8"/>
      <c r="UZP52" s="13"/>
      <c r="UZQ52" s="13"/>
      <c r="UZR52" s="14"/>
      <c r="UZS52" s="15"/>
      <c r="UZT52" s="13"/>
      <c r="UZU52" s="9"/>
      <c r="UZV52" s="8"/>
      <c r="UZW52" s="8"/>
      <c r="UZX52" s="13"/>
      <c r="UZY52" s="13"/>
      <c r="UZZ52" s="14"/>
      <c r="VAA52" s="15"/>
      <c r="VAB52" s="13"/>
      <c r="VAC52" s="9"/>
      <c r="VAD52" s="8"/>
      <c r="VAE52" s="8"/>
      <c r="VAF52" s="13"/>
      <c r="VAG52" s="13"/>
      <c r="VAH52" s="14"/>
      <c r="VAI52" s="15"/>
      <c r="VAJ52" s="13"/>
      <c r="VAK52" s="9"/>
      <c r="VAL52" s="8"/>
      <c r="VAM52" s="8"/>
      <c r="VAN52" s="13"/>
      <c r="VAO52" s="13"/>
      <c r="VAP52" s="14"/>
      <c r="VAQ52" s="15"/>
      <c r="VAR52" s="13"/>
      <c r="VAS52" s="9"/>
      <c r="VAT52" s="8"/>
      <c r="VAU52" s="8"/>
      <c r="VAV52" s="13"/>
      <c r="VAW52" s="13"/>
      <c r="VAX52" s="14"/>
      <c r="VAY52" s="15"/>
      <c r="VAZ52" s="13"/>
      <c r="VBA52" s="9"/>
      <c r="VBB52" s="8"/>
      <c r="VBC52" s="8"/>
      <c r="VBD52" s="13"/>
      <c r="VBE52" s="13"/>
      <c r="VBF52" s="14"/>
      <c r="VBG52" s="15"/>
      <c r="VBH52" s="13"/>
      <c r="VBI52" s="9"/>
      <c r="VBJ52" s="8"/>
      <c r="VBK52" s="8"/>
      <c r="VBL52" s="13"/>
      <c r="VBM52" s="13"/>
      <c r="VBN52" s="14"/>
      <c r="VBO52" s="15"/>
      <c r="VBP52" s="13"/>
      <c r="VBQ52" s="9"/>
      <c r="VBR52" s="8"/>
      <c r="VBS52" s="8"/>
      <c r="VBT52" s="13"/>
      <c r="VBU52" s="13"/>
      <c r="VBV52" s="14"/>
      <c r="VBW52" s="15"/>
      <c r="VBX52" s="13"/>
      <c r="VBY52" s="9"/>
      <c r="VBZ52" s="8"/>
      <c r="VCA52" s="8"/>
      <c r="VCB52" s="13"/>
      <c r="VCC52" s="13"/>
      <c r="VCD52" s="14"/>
      <c r="VCE52" s="15"/>
      <c r="VCF52" s="13"/>
      <c r="VCG52" s="9"/>
      <c r="VCH52" s="8"/>
      <c r="VCI52" s="8"/>
      <c r="VCJ52" s="13"/>
      <c r="VCK52" s="13"/>
      <c r="VCL52" s="14"/>
      <c r="VCM52" s="15"/>
      <c r="VCN52" s="13"/>
      <c r="VCO52" s="9"/>
      <c r="VCP52" s="8"/>
      <c r="VCQ52" s="8"/>
      <c r="VCR52" s="13"/>
      <c r="VCS52" s="13"/>
      <c r="VCT52" s="14"/>
      <c r="VCU52" s="15"/>
      <c r="VCV52" s="13"/>
      <c r="VCW52" s="9"/>
      <c r="VCX52" s="8"/>
      <c r="VCY52" s="8"/>
      <c r="VCZ52" s="13"/>
      <c r="VDA52" s="13"/>
      <c r="VDB52" s="14"/>
      <c r="VDC52" s="15"/>
      <c r="VDD52" s="13"/>
      <c r="VDE52" s="9"/>
      <c r="VDF52" s="8"/>
      <c r="VDG52" s="8"/>
      <c r="VDH52" s="13"/>
      <c r="VDI52" s="13"/>
      <c r="VDJ52" s="14"/>
      <c r="VDK52" s="15"/>
      <c r="VDL52" s="13"/>
      <c r="VDM52" s="9"/>
      <c r="VDN52" s="8"/>
      <c r="VDO52" s="8"/>
      <c r="VDP52" s="13"/>
      <c r="VDQ52" s="13"/>
      <c r="VDR52" s="14"/>
      <c r="VDS52" s="15"/>
      <c r="VDT52" s="13"/>
      <c r="VDU52" s="9"/>
      <c r="VDV52" s="8"/>
      <c r="VDW52" s="8"/>
      <c r="VDX52" s="13"/>
      <c r="VDY52" s="13"/>
      <c r="VDZ52" s="14"/>
      <c r="VEA52" s="15"/>
      <c r="VEB52" s="13"/>
      <c r="VEC52" s="9"/>
      <c r="VED52" s="8"/>
      <c r="VEE52" s="8"/>
      <c r="VEF52" s="13"/>
      <c r="VEG52" s="13"/>
      <c r="VEH52" s="14"/>
      <c r="VEI52" s="15"/>
      <c r="VEJ52" s="13"/>
      <c r="VEK52" s="9"/>
      <c r="VEL52" s="8"/>
      <c r="VEM52" s="8"/>
      <c r="VEN52" s="13"/>
      <c r="VEO52" s="13"/>
      <c r="VEP52" s="14"/>
      <c r="VEQ52" s="15"/>
      <c r="VER52" s="13"/>
      <c r="VES52" s="9"/>
      <c r="VET52" s="8"/>
      <c r="VEU52" s="8"/>
      <c r="VEV52" s="13"/>
      <c r="VEW52" s="13"/>
      <c r="VEX52" s="14"/>
      <c r="VEY52" s="15"/>
      <c r="VEZ52" s="13"/>
      <c r="VFA52" s="9"/>
      <c r="VFB52" s="8"/>
      <c r="VFC52" s="8"/>
      <c r="VFD52" s="13"/>
      <c r="VFE52" s="13"/>
      <c r="VFF52" s="14"/>
      <c r="VFG52" s="15"/>
      <c r="VFH52" s="13"/>
      <c r="VFI52" s="9"/>
      <c r="VFJ52" s="8"/>
      <c r="VFK52" s="8"/>
      <c r="VFL52" s="13"/>
      <c r="VFM52" s="13"/>
      <c r="VFN52" s="14"/>
      <c r="VFO52" s="15"/>
      <c r="VFP52" s="13"/>
      <c r="VFQ52" s="9"/>
      <c r="VFR52" s="8"/>
      <c r="VFS52" s="8"/>
      <c r="VFT52" s="13"/>
      <c r="VFU52" s="13"/>
      <c r="VFV52" s="14"/>
      <c r="VFW52" s="15"/>
      <c r="VFX52" s="13"/>
      <c r="VFY52" s="9"/>
      <c r="VFZ52" s="8"/>
      <c r="VGA52" s="8"/>
      <c r="VGB52" s="13"/>
      <c r="VGC52" s="13"/>
      <c r="VGD52" s="14"/>
      <c r="VGE52" s="15"/>
      <c r="VGF52" s="13"/>
      <c r="VGG52" s="9"/>
      <c r="VGH52" s="8"/>
      <c r="VGI52" s="8"/>
      <c r="VGJ52" s="13"/>
      <c r="VGK52" s="13"/>
      <c r="VGL52" s="14"/>
      <c r="VGM52" s="15"/>
      <c r="VGN52" s="13"/>
      <c r="VGO52" s="9"/>
      <c r="VGP52" s="8"/>
      <c r="VGQ52" s="8"/>
      <c r="VGR52" s="13"/>
      <c r="VGS52" s="13"/>
      <c r="VGT52" s="14"/>
      <c r="VGU52" s="15"/>
      <c r="VGV52" s="13"/>
      <c r="VGW52" s="9"/>
      <c r="VGX52" s="8"/>
      <c r="VGY52" s="8"/>
      <c r="VGZ52" s="13"/>
      <c r="VHA52" s="13"/>
      <c r="VHB52" s="14"/>
      <c r="VHC52" s="15"/>
      <c r="VHD52" s="13"/>
      <c r="VHE52" s="9"/>
      <c r="VHF52" s="8"/>
      <c r="VHG52" s="8"/>
      <c r="VHH52" s="13"/>
      <c r="VHI52" s="13"/>
      <c r="VHJ52" s="14"/>
      <c r="VHK52" s="15"/>
      <c r="VHL52" s="13"/>
      <c r="VHM52" s="9"/>
      <c r="VHN52" s="8"/>
      <c r="VHO52" s="8"/>
      <c r="VHP52" s="13"/>
      <c r="VHQ52" s="13"/>
      <c r="VHR52" s="14"/>
      <c r="VHS52" s="15"/>
      <c r="VHT52" s="13"/>
      <c r="VHU52" s="9"/>
      <c r="VHV52" s="8"/>
      <c r="VHW52" s="8"/>
      <c r="VHX52" s="13"/>
      <c r="VHY52" s="13"/>
      <c r="VHZ52" s="14"/>
      <c r="VIA52" s="15"/>
      <c r="VIB52" s="13"/>
      <c r="VIC52" s="9"/>
      <c r="VID52" s="8"/>
      <c r="VIE52" s="8"/>
      <c r="VIF52" s="13"/>
      <c r="VIG52" s="13"/>
      <c r="VIH52" s="14"/>
      <c r="VII52" s="15"/>
      <c r="VIJ52" s="13"/>
      <c r="VIK52" s="9"/>
      <c r="VIL52" s="8"/>
      <c r="VIM52" s="8"/>
      <c r="VIN52" s="13"/>
      <c r="VIO52" s="13"/>
      <c r="VIP52" s="14"/>
      <c r="VIQ52" s="15"/>
      <c r="VIR52" s="13"/>
      <c r="VIS52" s="9"/>
      <c r="VIT52" s="8"/>
      <c r="VIU52" s="8"/>
      <c r="VIV52" s="13"/>
      <c r="VIW52" s="13"/>
      <c r="VIX52" s="14"/>
      <c r="VIY52" s="15"/>
      <c r="VIZ52" s="13"/>
      <c r="VJA52" s="9"/>
      <c r="VJB52" s="8"/>
      <c r="VJC52" s="8"/>
      <c r="VJD52" s="13"/>
      <c r="VJE52" s="13"/>
      <c r="VJF52" s="14"/>
      <c r="VJG52" s="15"/>
      <c r="VJH52" s="13"/>
      <c r="VJI52" s="9"/>
      <c r="VJJ52" s="8"/>
      <c r="VJK52" s="8"/>
      <c r="VJL52" s="13"/>
      <c r="VJM52" s="13"/>
      <c r="VJN52" s="14"/>
      <c r="VJO52" s="15"/>
      <c r="VJP52" s="13"/>
      <c r="VJQ52" s="9"/>
      <c r="VJR52" s="8"/>
      <c r="VJS52" s="8"/>
      <c r="VJT52" s="13"/>
      <c r="VJU52" s="13"/>
      <c r="VJV52" s="14"/>
      <c r="VJW52" s="15"/>
      <c r="VJX52" s="13"/>
      <c r="VJY52" s="9"/>
      <c r="VJZ52" s="8"/>
      <c r="VKA52" s="8"/>
      <c r="VKB52" s="13"/>
      <c r="VKC52" s="13"/>
      <c r="VKD52" s="14"/>
      <c r="VKE52" s="15"/>
      <c r="VKF52" s="13"/>
      <c r="VKG52" s="9"/>
      <c r="VKH52" s="8"/>
      <c r="VKI52" s="8"/>
      <c r="VKJ52" s="13"/>
      <c r="VKK52" s="13"/>
      <c r="VKL52" s="14"/>
      <c r="VKM52" s="15"/>
      <c r="VKN52" s="13"/>
      <c r="VKO52" s="9"/>
      <c r="VKP52" s="8"/>
      <c r="VKQ52" s="8"/>
      <c r="VKR52" s="13"/>
      <c r="VKS52" s="13"/>
      <c r="VKT52" s="14"/>
      <c r="VKU52" s="15"/>
      <c r="VKV52" s="13"/>
      <c r="VKW52" s="9"/>
      <c r="VKX52" s="8"/>
      <c r="VKY52" s="8"/>
      <c r="VKZ52" s="13"/>
      <c r="VLA52" s="13"/>
      <c r="VLB52" s="14"/>
      <c r="VLC52" s="15"/>
      <c r="VLD52" s="13"/>
      <c r="VLE52" s="9"/>
      <c r="VLF52" s="8"/>
      <c r="VLG52" s="8"/>
      <c r="VLH52" s="13"/>
      <c r="VLI52" s="13"/>
      <c r="VLJ52" s="14"/>
      <c r="VLK52" s="15"/>
      <c r="VLL52" s="13"/>
      <c r="VLM52" s="9"/>
      <c r="VLN52" s="8"/>
      <c r="VLO52" s="8"/>
      <c r="VLP52" s="13"/>
      <c r="VLQ52" s="13"/>
      <c r="VLR52" s="14"/>
      <c r="VLS52" s="15"/>
      <c r="VLT52" s="13"/>
      <c r="VLU52" s="9"/>
      <c r="VLV52" s="8"/>
      <c r="VLW52" s="8"/>
      <c r="VLX52" s="13"/>
      <c r="VLY52" s="13"/>
      <c r="VLZ52" s="14"/>
      <c r="VMA52" s="15"/>
      <c r="VMB52" s="13"/>
      <c r="VMC52" s="9"/>
      <c r="VMD52" s="8"/>
      <c r="VME52" s="8"/>
      <c r="VMF52" s="13"/>
      <c r="VMG52" s="13"/>
      <c r="VMH52" s="14"/>
      <c r="VMI52" s="15"/>
      <c r="VMJ52" s="13"/>
      <c r="VMK52" s="9"/>
      <c r="VML52" s="8"/>
      <c r="VMM52" s="8"/>
      <c r="VMN52" s="13"/>
      <c r="VMO52" s="13"/>
      <c r="VMP52" s="14"/>
      <c r="VMQ52" s="15"/>
      <c r="VMR52" s="13"/>
      <c r="VMS52" s="9"/>
      <c r="VMT52" s="8"/>
      <c r="VMU52" s="8"/>
      <c r="VMV52" s="13"/>
      <c r="VMW52" s="13"/>
      <c r="VMX52" s="14"/>
      <c r="VMY52" s="15"/>
      <c r="VMZ52" s="13"/>
      <c r="VNA52" s="9"/>
      <c r="VNB52" s="8"/>
      <c r="VNC52" s="8"/>
      <c r="VND52" s="13"/>
      <c r="VNE52" s="13"/>
      <c r="VNF52" s="14"/>
      <c r="VNG52" s="15"/>
      <c r="VNH52" s="13"/>
      <c r="VNI52" s="9"/>
      <c r="VNJ52" s="8"/>
      <c r="VNK52" s="8"/>
      <c r="VNL52" s="13"/>
      <c r="VNM52" s="13"/>
      <c r="VNN52" s="14"/>
      <c r="VNO52" s="15"/>
      <c r="VNP52" s="13"/>
      <c r="VNQ52" s="9"/>
      <c r="VNR52" s="8"/>
      <c r="VNS52" s="8"/>
      <c r="VNT52" s="13"/>
      <c r="VNU52" s="13"/>
      <c r="VNV52" s="14"/>
      <c r="VNW52" s="15"/>
      <c r="VNX52" s="13"/>
      <c r="VNY52" s="9"/>
      <c r="VNZ52" s="8"/>
      <c r="VOA52" s="8"/>
      <c r="VOB52" s="13"/>
      <c r="VOC52" s="13"/>
      <c r="VOD52" s="14"/>
      <c r="VOE52" s="15"/>
      <c r="VOF52" s="13"/>
      <c r="VOG52" s="9"/>
      <c r="VOH52" s="8"/>
      <c r="VOI52" s="8"/>
      <c r="VOJ52" s="13"/>
      <c r="VOK52" s="13"/>
      <c r="VOL52" s="14"/>
      <c r="VOM52" s="15"/>
      <c r="VON52" s="13"/>
      <c r="VOO52" s="9"/>
      <c r="VOP52" s="8"/>
      <c r="VOQ52" s="8"/>
      <c r="VOR52" s="13"/>
      <c r="VOS52" s="13"/>
      <c r="VOT52" s="14"/>
      <c r="VOU52" s="15"/>
      <c r="VOV52" s="13"/>
      <c r="VOW52" s="9"/>
      <c r="VOX52" s="8"/>
      <c r="VOY52" s="8"/>
      <c r="VOZ52" s="13"/>
      <c r="VPA52" s="13"/>
      <c r="VPB52" s="14"/>
      <c r="VPC52" s="15"/>
      <c r="VPD52" s="13"/>
      <c r="VPE52" s="9"/>
      <c r="VPF52" s="8"/>
      <c r="VPG52" s="8"/>
      <c r="VPH52" s="13"/>
      <c r="VPI52" s="13"/>
      <c r="VPJ52" s="14"/>
      <c r="VPK52" s="15"/>
      <c r="VPL52" s="13"/>
      <c r="VPM52" s="9"/>
      <c r="VPN52" s="8"/>
      <c r="VPO52" s="8"/>
      <c r="VPP52" s="13"/>
      <c r="VPQ52" s="13"/>
      <c r="VPR52" s="14"/>
      <c r="VPS52" s="15"/>
      <c r="VPT52" s="13"/>
      <c r="VPU52" s="9"/>
      <c r="VPV52" s="8"/>
      <c r="VPW52" s="8"/>
      <c r="VPX52" s="13"/>
      <c r="VPY52" s="13"/>
      <c r="VPZ52" s="14"/>
      <c r="VQA52" s="15"/>
      <c r="VQB52" s="13"/>
      <c r="VQC52" s="9"/>
      <c r="VQD52" s="8"/>
      <c r="VQE52" s="8"/>
      <c r="VQF52" s="13"/>
      <c r="VQG52" s="13"/>
      <c r="VQH52" s="14"/>
      <c r="VQI52" s="15"/>
      <c r="VQJ52" s="13"/>
      <c r="VQK52" s="9"/>
      <c r="VQL52" s="8"/>
      <c r="VQM52" s="8"/>
      <c r="VQN52" s="13"/>
      <c r="VQO52" s="13"/>
      <c r="VQP52" s="14"/>
      <c r="VQQ52" s="15"/>
      <c r="VQR52" s="13"/>
      <c r="VQS52" s="9"/>
      <c r="VQT52" s="8"/>
      <c r="VQU52" s="8"/>
      <c r="VQV52" s="13"/>
      <c r="VQW52" s="13"/>
      <c r="VQX52" s="14"/>
      <c r="VQY52" s="15"/>
      <c r="VQZ52" s="13"/>
      <c r="VRA52" s="9"/>
      <c r="VRB52" s="8"/>
      <c r="VRC52" s="8"/>
      <c r="VRD52" s="13"/>
      <c r="VRE52" s="13"/>
      <c r="VRF52" s="14"/>
      <c r="VRG52" s="15"/>
      <c r="VRH52" s="13"/>
      <c r="VRI52" s="9"/>
      <c r="VRJ52" s="8"/>
      <c r="VRK52" s="8"/>
      <c r="VRL52" s="13"/>
      <c r="VRM52" s="13"/>
      <c r="VRN52" s="14"/>
      <c r="VRO52" s="15"/>
      <c r="VRP52" s="13"/>
      <c r="VRQ52" s="9"/>
      <c r="VRR52" s="8"/>
      <c r="VRS52" s="8"/>
      <c r="VRT52" s="13"/>
      <c r="VRU52" s="13"/>
      <c r="VRV52" s="14"/>
      <c r="VRW52" s="15"/>
      <c r="VRX52" s="13"/>
      <c r="VRY52" s="9"/>
      <c r="VRZ52" s="8"/>
      <c r="VSA52" s="8"/>
      <c r="VSB52" s="13"/>
      <c r="VSC52" s="13"/>
      <c r="VSD52" s="14"/>
      <c r="VSE52" s="15"/>
      <c r="VSF52" s="13"/>
      <c r="VSG52" s="9"/>
      <c r="VSH52" s="8"/>
      <c r="VSI52" s="8"/>
      <c r="VSJ52" s="13"/>
      <c r="VSK52" s="13"/>
      <c r="VSL52" s="14"/>
      <c r="VSM52" s="15"/>
      <c r="VSN52" s="13"/>
      <c r="VSO52" s="9"/>
      <c r="VSP52" s="8"/>
      <c r="VSQ52" s="8"/>
      <c r="VSR52" s="13"/>
      <c r="VSS52" s="13"/>
      <c r="VST52" s="14"/>
      <c r="VSU52" s="15"/>
      <c r="VSV52" s="13"/>
      <c r="VSW52" s="9"/>
      <c r="VSX52" s="8"/>
      <c r="VSY52" s="8"/>
      <c r="VSZ52" s="13"/>
      <c r="VTA52" s="13"/>
      <c r="VTB52" s="14"/>
      <c r="VTC52" s="15"/>
      <c r="VTD52" s="13"/>
      <c r="VTE52" s="9"/>
      <c r="VTF52" s="8"/>
      <c r="VTG52" s="8"/>
      <c r="VTH52" s="13"/>
      <c r="VTI52" s="13"/>
      <c r="VTJ52" s="14"/>
      <c r="VTK52" s="15"/>
      <c r="VTL52" s="13"/>
      <c r="VTM52" s="9"/>
      <c r="VTN52" s="8"/>
      <c r="VTO52" s="8"/>
      <c r="VTP52" s="13"/>
      <c r="VTQ52" s="13"/>
      <c r="VTR52" s="14"/>
      <c r="VTS52" s="15"/>
      <c r="VTT52" s="13"/>
      <c r="VTU52" s="9"/>
      <c r="VTV52" s="8"/>
      <c r="VTW52" s="8"/>
      <c r="VTX52" s="13"/>
      <c r="VTY52" s="13"/>
      <c r="VTZ52" s="14"/>
      <c r="VUA52" s="15"/>
      <c r="VUB52" s="13"/>
      <c r="VUC52" s="9"/>
      <c r="VUD52" s="8"/>
      <c r="VUE52" s="8"/>
      <c r="VUF52" s="13"/>
      <c r="VUG52" s="13"/>
      <c r="VUH52" s="14"/>
      <c r="VUI52" s="15"/>
      <c r="VUJ52" s="13"/>
      <c r="VUK52" s="9"/>
      <c r="VUL52" s="8"/>
      <c r="VUM52" s="8"/>
      <c r="VUN52" s="13"/>
      <c r="VUO52" s="13"/>
      <c r="VUP52" s="14"/>
      <c r="VUQ52" s="15"/>
      <c r="VUR52" s="13"/>
      <c r="VUS52" s="9"/>
      <c r="VUT52" s="8"/>
      <c r="VUU52" s="8"/>
      <c r="VUV52" s="13"/>
      <c r="VUW52" s="13"/>
      <c r="VUX52" s="14"/>
      <c r="VUY52" s="15"/>
      <c r="VUZ52" s="13"/>
      <c r="VVA52" s="9"/>
      <c r="VVB52" s="8"/>
      <c r="VVC52" s="8"/>
      <c r="VVD52" s="13"/>
      <c r="VVE52" s="13"/>
      <c r="VVF52" s="14"/>
      <c r="VVG52" s="15"/>
      <c r="VVH52" s="13"/>
      <c r="VVI52" s="9"/>
      <c r="VVJ52" s="8"/>
      <c r="VVK52" s="8"/>
      <c r="VVL52" s="13"/>
      <c r="VVM52" s="13"/>
      <c r="VVN52" s="14"/>
      <c r="VVO52" s="15"/>
      <c r="VVP52" s="13"/>
      <c r="VVQ52" s="9"/>
      <c r="VVR52" s="8"/>
      <c r="VVS52" s="8"/>
      <c r="VVT52" s="13"/>
      <c r="VVU52" s="13"/>
      <c r="VVV52" s="14"/>
      <c r="VVW52" s="15"/>
      <c r="VVX52" s="13"/>
      <c r="VVY52" s="9"/>
      <c r="VVZ52" s="8"/>
      <c r="VWA52" s="8"/>
      <c r="VWB52" s="13"/>
      <c r="VWC52" s="13"/>
      <c r="VWD52" s="14"/>
      <c r="VWE52" s="15"/>
      <c r="VWF52" s="13"/>
      <c r="VWG52" s="9"/>
      <c r="VWH52" s="8"/>
      <c r="VWI52" s="8"/>
      <c r="VWJ52" s="13"/>
      <c r="VWK52" s="13"/>
      <c r="VWL52" s="14"/>
      <c r="VWM52" s="15"/>
      <c r="VWN52" s="13"/>
      <c r="VWO52" s="9"/>
      <c r="VWP52" s="8"/>
      <c r="VWQ52" s="8"/>
      <c r="VWR52" s="13"/>
      <c r="VWS52" s="13"/>
      <c r="VWT52" s="14"/>
      <c r="VWU52" s="15"/>
      <c r="VWV52" s="13"/>
      <c r="VWW52" s="9"/>
      <c r="VWX52" s="8"/>
      <c r="VWY52" s="8"/>
      <c r="VWZ52" s="13"/>
      <c r="VXA52" s="13"/>
      <c r="VXB52" s="14"/>
      <c r="VXC52" s="15"/>
      <c r="VXD52" s="13"/>
      <c r="VXE52" s="9"/>
      <c r="VXF52" s="8"/>
      <c r="VXG52" s="8"/>
      <c r="VXH52" s="13"/>
      <c r="VXI52" s="13"/>
      <c r="VXJ52" s="14"/>
      <c r="VXK52" s="15"/>
      <c r="VXL52" s="13"/>
      <c r="VXM52" s="9"/>
      <c r="VXN52" s="8"/>
      <c r="VXO52" s="8"/>
      <c r="VXP52" s="13"/>
      <c r="VXQ52" s="13"/>
      <c r="VXR52" s="14"/>
      <c r="VXS52" s="15"/>
      <c r="VXT52" s="13"/>
      <c r="VXU52" s="9"/>
      <c r="VXV52" s="8"/>
      <c r="VXW52" s="8"/>
      <c r="VXX52" s="13"/>
      <c r="VXY52" s="13"/>
      <c r="VXZ52" s="14"/>
      <c r="VYA52" s="15"/>
      <c r="VYB52" s="13"/>
      <c r="VYC52" s="9"/>
      <c r="VYD52" s="8"/>
      <c r="VYE52" s="8"/>
      <c r="VYF52" s="13"/>
      <c r="VYG52" s="13"/>
      <c r="VYH52" s="14"/>
      <c r="VYI52" s="15"/>
      <c r="VYJ52" s="13"/>
      <c r="VYK52" s="9"/>
      <c r="VYL52" s="8"/>
      <c r="VYM52" s="8"/>
      <c r="VYN52" s="13"/>
      <c r="VYO52" s="13"/>
      <c r="VYP52" s="14"/>
      <c r="VYQ52" s="15"/>
      <c r="VYR52" s="13"/>
      <c r="VYS52" s="9"/>
      <c r="VYT52" s="8"/>
      <c r="VYU52" s="8"/>
      <c r="VYV52" s="13"/>
      <c r="VYW52" s="13"/>
      <c r="VYX52" s="14"/>
      <c r="VYY52" s="15"/>
      <c r="VYZ52" s="13"/>
      <c r="VZA52" s="9"/>
      <c r="VZB52" s="8"/>
      <c r="VZC52" s="8"/>
      <c r="VZD52" s="13"/>
      <c r="VZE52" s="13"/>
      <c r="VZF52" s="14"/>
      <c r="VZG52" s="15"/>
      <c r="VZH52" s="13"/>
      <c r="VZI52" s="9"/>
      <c r="VZJ52" s="8"/>
      <c r="VZK52" s="8"/>
      <c r="VZL52" s="13"/>
      <c r="VZM52" s="13"/>
      <c r="VZN52" s="14"/>
      <c r="VZO52" s="15"/>
      <c r="VZP52" s="13"/>
      <c r="VZQ52" s="9"/>
      <c r="VZR52" s="8"/>
      <c r="VZS52" s="8"/>
      <c r="VZT52" s="13"/>
      <c r="VZU52" s="13"/>
      <c r="VZV52" s="14"/>
      <c r="VZW52" s="15"/>
      <c r="VZX52" s="13"/>
      <c r="VZY52" s="9"/>
      <c r="VZZ52" s="8"/>
      <c r="WAA52" s="8"/>
      <c r="WAB52" s="13"/>
      <c r="WAC52" s="13"/>
      <c r="WAD52" s="14"/>
      <c r="WAE52" s="15"/>
      <c r="WAF52" s="13"/>
      <c r="WAG52" s="9"/>
      <c r="WAH52" s="8"/>
      <c r="WAI52" s="8"/>
      <c r="WAJ52" s="13"/>
      <c r="WAK52" s="13"/>
      <c r="WAL52" s="14"/>
      <c r="WAM52" s="15"/>
      <c r="WAN52" s="13"/>
      <c r="WAO52" s="9"/>
      <c r="WAP52" s="8"/>
      <c r="WAQ52" s="8"/>
      <c r="WAR52" s="13"/>
      <c r="WAS52" s="13"/>
      <c r="WAT52" s="14"/>
      <c r="WAU52" s="15"/>
      <c r="WAV52" s="13"/>
      <c r="WAW52" s="9"/>
      <c r="WAX52" s="8"/>
      <c r="WAY52" s="8"/>
      <c r="WAZ52" s="13"/>
      <c r="WBA52" s="13"/>
      <c r="WBB52" s="14"/>
      <c r="WBC52" s="15"/>
      <c r="WBD52" s="13"/>
      <c r="WBE52" s="9"/>
      <c r="WBF52" s="8"/>
      <c r="WBG52" s="8"/>
      <c r="WBH52" s="13"/>
      <c r="WBI52" s="13"/>
      <c r="WBJ52" s="14"/>
      <c r="WBK52" s="15"/>
      <c r="WBL52" s="13"/>
      <c r="WBM52" s="9"/>
      <c r="WBN52" s="8"/>
      <c r="WBO52" s="8"/>
      <c r="WBP52" s="13"/>
      <c r="WBQ52" s="13"/>
      <c r="WBR52" s="14"/>
      <c r="WBS52" s="15"/>
      <c r="WBT52" s="13"/>
      <c r="WBU52" s="9"/>
      <c r="WBV52" s="8"/>
      <c r="WBW52" s="8"/>
      <c r="WBX52" s="13"/>
      <c r="WBY52" s="13"/>
      <c r="WBZ52" s="14"/>
      <c r="WCA52" s="15"/>
      <c r="WCB52" s="13"/>
      <c r="WCC52" s="9"/>
      <c r="WCD52" s="8"/>
      <c r="WCE52" s="8"/>
      <c r="WCF52" s="13"/>
      <c r="WCG52" s="13"/>
      <c r="WCH52" s="14"/>
      <c r="WCI52" s="15"/>
      <c r="WCJ52" s="13"/>
      <c r="WCK52" s="9"/>
      <c r="WCL52" s="8"/>
      <c r="WCM52" s="8"/>
      <c r="WCN52" s="13"/>
      <c r="WCO52" s="13"/>
      <c r="WCP52" s="14"/>
      <c r="WCQ52" s="15"/>
      <c r="WCR52" s="13"/>
      <c r="WCS52" s="9"/>
      <c r="WCT52" s="8"/>
      <c r="WCU52" s="8"/>
      <c r="WCV52" s="13"/>
      <c r="WCW52" s="13"/>
      <c r="WCX52" s="14"/>
      <c r="WCY52" s="15"/>
      <c r="WCZ52" s="13"/>
      <c r="WDA52" s="9"/>
      <c r="WDB52" s="8"/>
      <c r="WDC52" s="8"/>
      <c r="WDD52" s="13"/>
      <c r="WDE52" s="13"/>
      <c r="WDF52" s="14"/>
      <c r="WDG52" s="15"/>
      <c r="WDH52" s="13"/>
      <c r="WDI52" s="9"/>
      <c r="WDJ52" s="8"/>
      <c r="WDK52" s="8"/>
      <c r="WDL52" s="13"/>
      <c r="WDM52" s="13"/>
      <c r="WDN52" s="14"/>
      <c r="WDO52" s="15"/>
      <c r="WDP52" s="13"/>
      <c r="WDQ52" s="9"/>
      <c r="WDR52" s="8"/>
      <c r="WDS52" s="8"/>
      <c r="WDT52" s="13"/>
      <c r="WDU52" s="13"/>
      <c r="WDV52" s="14"/>
      <c r="WDW52" s="15"/>
      <c r="WDX52" s="13"/>
      <c r="WDY52" s="9"/>
      <c r="WDZ52" s="8"/>
      <c r="WEA52" s="8"/>
      <c r="WEB52" s="13"/>
      <c r="WEC52" s="13"/>
      <c r="WED52" s="14"/>
      <c r="WEE52" s="15"/>
      <c r="WEF52" s="13"/>
      <c r="WEG52" s="9"/>
      <c r="WEH52" s="8"/>
      <c r="WEI52" s="8"/>
      <c r="WEJ52" s="13"/>
      <c r="WEK52" s="13"/>
      <c r="WEL52" s="14"/>
      <c r="WEM52" s="15"/>
      <c r="WEN52" s="13"/>
      <c r="WEO52" s="9"/>
      <c r="WEP52" s="8"/>
      <c r="WEQ52" s="8"/>
      <c r="WER52" s="13"/>
      <c r="WES52" s="13"/>
      <c r="WET52" s="14"/>
      <c r="WEU52" s="15"/>
      <c r="WEV52" s="13"/>
      <c r="WEW52" s="9"/>
      <c r="WEX52" s="8"/>
      <c r="WEY52" s="8"/>
      <c r="WEZ52" s="13"/>
      <c r="WFA52" s="13"/>
      <c r="WFB52" s="14"/>
      <c r="WFC52" s="15"/>
      <c r="WFD52" s="13"/>
      <c r="WFE52" s="9"/>
      <c r="WFF52" s="8"/>
      <c r="WFG52" s="8"/>
      <c r="WFH52" s="13"/>
      <c r="WFI52" s="13"/>
      <c r="WFJ52" s="14"/>
      <c r="WFK52" s="15"/>
      <c r="WFL52" s="13"/>
      <c r="WFM52" s="9"/>
      <c r="WFN52" s="8"/>
      <c r="WFO52" s="8"/>
      <c r="WFP52" s="13"/>
      <c r="WFQ52" s="13"/>
      <c r="WFR52" s="14"/>
      <c r="WFS52" s="15"/>
      <c r="WFT52" s="13"/>
      <c r="WFU52" s="9"/>
      <c r="WFV52" s="8"/>
      <c r="WFW52" s="8"/>
      <c r="WFX52" s="13"/>
      <c r="WFY52" s="13"/>
      <c r="WFZ52" s="14"/>
      <c r="WGA52" s="15"/>
      <c r="WGB52" s="13"/>
      <c r="WGC52" s="9"/>
      <c r="WGD52" s="8"/>
      <c r="WGE52" s="8"/>
      <c r="WGF52" s="13"/>
      <c r="WGG52" s="13"/>
      <c r="WGH52" s="14"/>
      <c r="WGI52" s="15"/>
      <c r="WGJ52" s="13"/>
      <c r="WGK52" s="9"/>
      <c r="WGL52" s="8"/>
      <c r="WGM52" s="8"/>
      <c r="WGN52" s="13"/>
      <c r="WGO52" s="13"/>
      <c r="WGP52" s="14"/>
      <c r="WGQ52" s="15"/>
      <c r="WGR52" s="13"/>
      <c r="WGS52" s="9"/>
      <c r="WGT52" s="8"/>
      <c r="WGU52" s="8"/>
      <c r="WGV52" s="13"/>
      <c r="WGW52" s="13"/>
      <c r="WGX52" s="14"/>
      <c r="WGY52" s="15"/>
      <c r="WGZ52" s="13"/>
      <c r="WHA52" s="9"/>
      <c r="WHB52" s="8"/>
      <c r="WHC52" s="8"/>
      <c r="WHD52" s="13"/>
      <c r="WHE52" s="13"/>
      <c r="WHF52" s="14"/>
      <c r="WHG52" s="15"/>
      <c r="WHH52" s="13"/>
      <c r="WHI52" s="9"/>
      <c r="WHJ52" s="8"/>
      <c r="WHK52" s="8"/>
      <c r="WHL52" s="13"/>
      <c r="WHM52" s="13"/>
      <c r="WHN52" s="14"/>
      <c r="WHO52" s="15"/>
      <c r="WHP52" s="13"/>
      <c r="WHQ52" s="9"/>
      <c r="WHR52" s="8"/>
      <c r="WHS52" s="8"/>
      <c r="WHT52" s="13"/>
      <c r="WHU52" s="13"/>
      <c r="WHV52" s="14"/>
      <c r="WHW52" s="15"/>
      <c r="WHX52" s="13"/>
      <c r="WHY52" s="9"/>
      <c r="WHZ52" s="8"/>
      <c r="WIA52" s="8"/>
      <c r="WIB52" s="13"/>
      <c r="WIC52" s="13"/>
      <c r="WID52" s="14"/>
      <c r="WIE52" s="15"/>
      <c r="WIF52" s="13"/>
      <c r="WIG52" s="9"/>
      <c r="WIH52" s="8"/>
      <c r="WII52" s="8"/>
      <c r="WIJ52" s="13"/>
      <c r="WIK52" s="13"/>
      <c r="WIL52" s="14"/>
      <c r="WIM52" s="15"/>
      <c r="WIN52" s="13"/>
      <c r="WIO52" s="9"/>
      <c r="WIP52" s="8"/>
      <c r="WIQ52" s="8"/>
      <c r="WIR52" s="13"/>
      <c r="WIS52" s="13"/>
      <c r="WIT52" s="14"/>
      <c r="WIU52" s="15"/>
      <c r="WIV52" s="13"/>
      <c r="WIW52" s="9"/>
      <c r="WIX52" s="8"/>
      <c r="WIY52" s="8"/>
      <c r="WIZ52" s="13"/>
      <c r="WJA52" s="13"/>
      <c r="WJB52" s="14"/>
      <c r="WJC52" s="15"/>
      <c r="WJD52" s="13"/>
      <c r="WJE52" s="9"/>
      <c r="WJF52" s="8"/>
      <c r="WJG52" s="8"/>
      <c r="WJH52" s="13"/>
      <c r="WJI52" s="13"/>
      <c r="WJJ52" s="14"/>
      <c r="WJK52" s="15"/>
      <c r="WJL52" s="13"/>
      <c r="WJM52" s="9"/>
      <c r="WJN52" s="8"/>
      <c r="WJO52" s="8"/>
      <c r="WJP52" s="13"/>
      <c r="WJQ52" s="13"/>
      <c r="WJR52" s="14"/>
      <c r="WJS52" s="15"/>
      <c r="WJT52" s="13"/>
      <c r="WJU52" s="9"/>
      <c r="WJV52" s="8"/>
      <c r="WJW52" s="8"/>
      <c r="WJX52" s="13"/>
      <c r="WJY52" s="13"/>
      <c r="WJZ52" s="14"/>
      <c r="WKA52" s="15"/>
      <c r="WKB52" s="13"/>
      <c r="WKC52" s="9"/>
      <c r="WKD52" s="8"/>
      <c r="WKE52" s="8"/>
      <c r="WKF52" s="13"/>
      <c r="WKG52" s="13"/>
      <c r="WKH52" s="14"/>
      <c r="WKI52" s="15"/>
      <c r="WKJ52" s="13"/>
      <c r="WKK52" s="9"/>
      <c r="WKL52" s="8"/>
      <c r="WKM52" s="8"/>
      <c r="WKN52" s="13"/>
      <c r="WKO52" s="13"/>
      <c r="WKP52" s="14"/>
      <c r="WKQ52" s="15"/>
      <c r="WKR52" s="13"/>
      <c r="WKS52" s="9"/>
      <c r="WKT52" s="8"/>
      <c r="WKU52" s="8"/>
      <c r="WKV52" s="13"/>
      <c r="WKW52" s="13"/>
      <c r="WKX52" s="14"/>
      <c r="WKY52" s="15"/>
      <c r="WKZ52" s="13"/>
      <c r="WLA52" s="9"/>
      <c r="WLB52" s="8"/>
      <c r="WLC52" s="8"/>
      <c r="WLD52" s="13"/>
      <c r="WLE52" s="13"/>
      <c r="WLF52" s="14"/>
      <c r="WLG52" s="15"/>
      <c r="WLH52" s="13"/>
      <c r="WLI52" s="9"/>
      <c r="WLJ52" s="8"/>
      <c r="WLK52" s="8"/>
      <c r="WLL52" s="13"/>
      <c r="WLM52" s="13"/>
      <c r="WLN52" s="14"/>
      <c r="WLO52" s="15"/>
      <c r="WLP52" s="13"/>
      <c r="WLQ52" s="9"/>
      <c r="WLR52" s="8"/>
      <c r="WLS52" s="8"/>
      <c r="WLT52" s="13"/>
      <c r="WLU52" s="13"/>
      <c r="WLV52" s="14"/>
      <c r="WLW52" s="15"/>
      <c r="WLX52" s="13"/>
      <c r="WLY52" s="9"/>
      <c r="WLZ52" s="8"/>
      <c r="WMA52" s="8"/>
      <c r="WMB52" s="13"/>
      <c r="WMC52" s="13"/>
      <c r="WMD52" s="14"/>
      <c r="WME52" s="15"/>
      <c r="WMF52" s="13"/>
      <c r="WMG52" s="9"/>
      <c r="WMH52" s="8"/>
      <c r="WMI52" s="8"/>
      <c r="WMJ52" s="13"/>
      <c r="WMK52" s="13"/>
      <c r="WML52" s="14"/>
      <c r="WMM52" s="15"/>
      <c r="WMN52" s="13"/>
      <c r="WMO52" s="9"/>
      <c r="WMP52" s="8"/>
      <c r="WMQ52" s="8"/>
      <c r="WMR52" s="13"/>
      <c r="WMS52" s="13"/>
      <c r="WMT52" s="14"/>
      <c r="WMU52" s="15"/>
      <c r="WMV52" s="13"/>
      <c r="WMW52" s="9"/>
      <c r="WMX52" s="8"/>
      <c r="WMY52" s="8"/>
      <c r="WMZ52" s="13"/>
      <c r="WNA52" s="13"/>
      <c r="WNB52" s="14"/>
      <c r="WNC52" s="15"/>
      <c r="WND52" s="13"/>
      <c r="WNE52" s="9"/>
      <c r="WNF52" s="8"/>
      <c r="WNG52" s="8"/>
      <c r="WNH52" s="13"/>
      <c r="WNI52" s="13"/>
      <c r="WNJ52" s="14"/>
      <c r="WNK52" s="15"/>
      <c r="WNL52" s="13"/>
      <c r="WNM52" s="9"/>
      <c r="WNN52" s="8"/>
      <c r="WNO52" s="8"/>
      <c r="WNP52" s="13"/>
      <c r="WNQ52" s="13"/>
      <c r="WNR52" s="14"/>
      <c r="WNS52" s="15"/>
      <c r="WNT52" s="13"/>
      <c r="WNU52" s="9"/>
      <c r="WNV52" s="8"/>
      <c r="WNW52" s="8"/>
      <c r="WNX52" s="13"/>
      <c r="WNY52" s="13"/>
      <c r="WNZ52" s="14"/>
      <c r="WOA52" s="15"/>
      <c r="WOB52" s="13"/>
      <c r="WOC52" s="9"/>
      <c r="WOD52" s="8"/>
      <c r="WOE52" s="8"/>
      <c r="WOF52" s="13"/>
      <c r="WOG52" s="13"/>
      <c r="WOH52" s="14"/>
      <c r="WOI52" s="15"/>
      <c r="WOJ52" s="13"/>
      <c r="WOK52" s="9"/>
      <c r="WOL52" s="8"/>
      <c r="WOM52" s="8"/>
      <c r="WON52" s="13"/>
      <c r="WOO52" s="13"/>
      <c r="WOP52" s="14"/>
      <c r="WOQ52" s="15"/>
      <c r="WOR52" s="13"/>
      <c r="WOS52" s="9"/>
      <c r="WOT52" s="8"/>
      <c r="WOU52" s="8"/>
      <c r="WOV52" s="13"/>
      <c r="WOW52" s="13"/>
      <c r="WOX52" s="14"/>
      <c r="WOY52" s="15"/>
      <c r="WOZ52" s="13"/>
      <c r="WPA52" s="9"/>
      <c r="WPB52" s="8"/>
      <c r="WPC52" s="8"/>
      <c r="WPD52" s="13"/>
      <c r="WPE52" s="13"/>
      <c r="WPF52" s="14"/>
      <c r="WPG52" s="15"/>
      <c r="WPH52" s="13"/>
      <c r="WPI52" s="9"/>
      <c r="WPJ52" s="8"/>
      <c r="WPK52" s="8"/>
      <c r="WPL52" s="13"/>
      <c r="WPM52" s="13"/>
      <c r="WPN52" s="14"/>
      <c r="WPO52" s="15"/>
      <c r="WPP52" s="13"/>
      <c r="WPQ52" s="9"/>
      <c r="WPR52" s="8"/>
      <c r="WPS52" s="8"/>
      <c r="WPT52" s="13"/>
      <c r="WPU52" s="13"/>
      <c r="WPV52" s="14"/>
      <c r="WPW52" s="15"/>
      <c r="WPX52" s="13"/>
      <c r="WPY52" s="9"/>
      <c r="WPZ52" s="8"/>
      <c r="WQA52" s="8"/>
      <c r="WQB52" s="13"/>
      <c r="WQC52" s="13"/>
      <c r="WQD52" s="14"/>
      <c r="WQE52" s="15"/>
      <c r="WQF52" s="13"/>
      <c r="WQG52" s="9"/>
      <c r="WQH52" s="8"/>
      <c r="WQI52" s="8"/>
      <c r="WQJ52" s="13"/>
      <c r="WQK52" s="13"/>
      <c r="WQL52" s="14"/>
      <c r="WQM52" s="15"/>
      <c r="WQN52" s="13"/>
      <c r="WQO52" s="9"/>
      <c r="WQP52" s="8"/>
      <c r="WQQ52" s="8"/>
      <c r="WQR52" s="13"/>
      <c r="WQS52" s="13"/>
      <c r="WQT52" s="14"/>
      <c r="WQU52" s="15"/>
      <c r="WQV52" s="13"/>
      <c r="WQW52" s="9"/>
      <c r="WQX52" s="8"/>
      <c r="WQY52" s="8"/>
      <c r="WQZ52" s="13"/>
      <c r="WRA52" s="13"/>
      <c r="WRB52" s="14"/>
      <c r="WRC52" s="15"/>
      <c r="WRD52" s="13"/>
      <c r="WRE52" s="9"/>
      <c r="WRF52" s="8"/>
      <c r="WRG52" s="8"/>
      <c r="WRH52" s="13"/>
      <c r="WRI52" s="13"/>
      <c r="WRJ52" s="14"/>
      <c r="WRK52" s="15"/>
      <c r="WRL52" s="13"/>
      <c r="WRM52" s="9"/>
      <c r="WRN52" s="8"/>
      <c r="WRO52" s="8"/>
      <c r="WRP52" s="13"/>
      <c r="WRQ52" s="13"/>
      <c r="WRR52" s="14"/>
      <c r="WRS52" s="15"/>
      <c r="WRT52" s="13"/>
      <c r="WRU52" s="9"/>
      <c r="WRV52" s="8"/>
      <c r="WRW52" s="8"/>
      <c r="WRX52" s="13"/>
      <c r="WRY52" s="13"/>
      <c r="WRZ52" s="14"/>
      <c r="WSA52" s="15"/>
      <c r="WSB52" s="13"/>
      <c r="WSC52" s="9"/>
      <c r="WSD52" s="8"/>
      <c r="WSE52" s="8"/>
      <c r="WSF52" s="13"/>
      <c r="WSG52" s="13"/>
      <c r="WSH52" s="14"/>
      <c r="WSI52" s="15"/>
      <c r="WSJ52" s="13"/>
      <c r="WSK52" s="9"/>
      <c r="WSL52" s="8"/>
      <c r="WSM52" s="8"/>
      <c r="WSN52" s="13"/>
      <c r="WSO52" s="13"/>
      <c r="WSP52" s="14"/>
      <c r="WSQ52" s="15"/>
      <c r="WSR52" s="13"/>
      <c r="WSS52" s="9"/>
      <c r="WST52" s="8"/>
      <c r="WSU52" s="8"/>
      <c r="WSV52" s="13"/>
      <c r="WSW52" s="13"/>
      <c r="WSX52" s="14"/>
      <c r="WSY52" s="15"/>
      <c r="WSZ52" s="13"/>
      <c r="WTA52" s="9"/>
      <c r="WTB52" s="8"/>
      <c r="WTC52" s="8"/>
      <c r="WTD52" s="13"/>
      <c r="WTE52" s="13"/>
      <c r="WTF52" s="14"/>
      <c r="WTG52" s="15"/>
      <c r="WTH52" s="13"/>
      <c r="WTI52" s="9"/>
      <c r="WTJ52" s="8"/>
      <c r="WTK52" s="8"/>
      <c r="WTL52" s="13"/>
      <c r="WTM52" s="13"/>
      <c r="WTN52" s="14"/>
      <c r="WTO52" s="15"/>
      <c r="WTP52" s="13"/>
      <c r="WTQ52" s="9"/>
      <c r="WTR52" s="8"/>
      <c r="WTS52" s="8"/>
      <c r="WTT52" s="13"/>
      <c r="WTU52" s="13"/>
      <c r="WTV52" s="14"/>
      <c r="WTW52" s="15"/>
      <c r="WTX52" s="13"/>
      <c r="WTY52" s="9"/>
      <c r="WTZ52" s="8"/>
      <c r="WUA52" s="8"/>
      <c r="WUB52" s="13"/>
      <c r="WUC52" s="13"/>
      <c r="WUD52" s="14"/>
      <c r="WUE52" s="15"/>
      <c r="WUF52" s="13"/>
      <c r="WUG52" s="9"/>
      <c r="WUH52" s="8"/>
      <c r="WUI52" s="8"/>
      <c r="WUJ52" s="13"/>
      <c r="WUK52" s="13"/>
      <c r="WUL52" s="14"/>
      <c r="WUM52" s="15"/>
      <c r="WUN52" s="13"/>
      <c r="WUO52" s="9"/>
      <c r="WUP52" s="8"/>
      <c r="WUQ52" s="8"/>
      <c r="WUR52" s="13"/>
      <c r="WUS52" s="13"/>
      <c r="WUT52" s="14"/>
      <c r="WUU52" s="15"/>
      <c r="WUV52" s="13"/>
      <c r="WUW52" s="9"/>
      <c r="WUX52" s="8"/>
      <c r="WUY52" s="8"/>
      <c r="WUZ52" s="13"/>
      <c r="WVA52" s="13"/>
      <c r="WVB52" s="14"/>
      <c r="WVC52" s="15"/>
      <c r="WVD52" s="13"/>
      <c r="WVE52" s="9"/>
      <c r="WVF52" s="8"/>
      <c r="WVG52" s="8"/>
      <c r="WVH52" s="13"/>
      <c r="WVI52" s="13"/>
      <c r="WVJ52" s="14"/>
      <c r="WVK52" s="15"/>
      <c r="WVL52" s="13"/>
      <c r="WVM52" s="9"/>
      <c r="WVN52" s="8"/>
      <c r="WVO52" s="8"/>
      <c r="WVP52" s="13"/>
      <c r="WVQ52" s="13"/>
      <c r="WVR52" s="14"/>
      <c r="WVS52" s="15"/>
      <c r="WVT52" s="13"/>
      <c r="WVU52" s="9"/>
      <c r="WVV52" s="8"/>
      <c r="WVW52" s="8"/>
      <c r="WVX52" s="13"/>
      <c r="WVY52" s="13"/>
      <c r="WVZ52" s="14"/>
      <c r="WWA52" s="15"/>
      <c r="WWB52" s="13"/>
      <c r="WWC52" s="9"/>
      <c r="WWD52" s="8"/>
      <c r="WWE52" s="8"/>
      <c r="WWF52" s="13"/>
      <c r="WWG52" s="13"/>
      <c r="WWH52" s="14"/>
      <c r="WWI52" s="15"/>
      <c r="WWJ52" s="13"/>
      <c r="WWK52" s="9"/>
      <c r="WWL52" s="8"/>
      <c r="WWM52" s="8"/>
      <c r="WWN52" s="13"/>
      <c r="WWO52" s="13"/>
      <c r="WWP52" s="14"/>
      <c r="WWQ52" s="15"/>
      <c r="WWR52" s="13"/>
      <c r="WWS52" s="9"/>
      <c r="WWT52" s="8"/>
      <c r="WWU52" s="8"/>
      <c r="WWV52" s="13"/>
      <c r="WWW52" s="13"/>
      <c r="WWX52" s="14"/>
      <c r="WWY52" s="15"/>
      <c r="WWZ52" s="13"/>
      <c r="WXA52" s="9"/>
      <c r="WXB52" s="8"/>
      <c r="WXC52" s="8"/>
      <c r="WXD52" s="13"/>
      <c r="WXE52" s="13"/>
      <c r="WXF52" s="14"/>
      <c r="WXG52" s="15"/>
      <c r="WXH52" s="13"/>
      <c r="WXI52" s="9"/>
      <c r="WXJ52" s="8"/>
      <c r="WXK52" s="8"/>
      <c r="WXL52" s="13"/>
      <c r="WXM52" s="13"/>
      <c r="WXN52" s="14"/>
      <c r="WXO52" s="15"/>
      <c r="WXP52" s="13"/>
      <c r="WXQ52" s="9"/>
      <c r="WXR52" s="8"/>
      <c r="WXS52" s="8"/>
      <c r="WXT52" s="13"/>
      <c r="WXU52" s="13"/>
      <c r="WXV52" s="14"/>
      <c r="WXW52" s="15"/>
      <c r="WXX52" s="13"/>
      <c r="WXY52" s="9"/>
      <c r="WXZ52" s="8"/>
      <c r="WYA52" s="8"/>
      <c r="WYB52" s="13"/>
      <c r="WYC52" s="13"/>
      <c r="WYD52" s="14"/>
      <c r="WYE52" s="15"/>
      <c r="WYF52" s="13"/>
      <c r="WYG52" s="9"/>
      <c r="WYH52" s="8"/>
      <c r="WYI52" s="8"/>
      <c r="WYJ52" s="13"/>
      <c r="WYK52" s="13"/>
      <c r="WYL52" s="14"/>
      <c r="WYM52" s="15"/>
      <c r="WYN52" s="13"/>
      <c r="WYO52" s="9"/>
      <c r="WYP52" s="8"/>
      <c r="WYQ52" s="8"/>
      <c r="WYR52" s="13"/>
      <c r="WYS52" s="13"/>
      <c r="WYT52" s="14"/>
      <c r="WYU52" s="15"/>
      <c r="WYV52" s="13"/>
      <c r="WYW52" s="9"/>
      <c r="WYX52" s="8"/>
      <c r="WYY52" s="8"/>
      <c r="WYZ52" s="13"/>
      <c r="WZA52" s="13"/>
      <c r="WZB52" s="14"/>
      <c r="WZC52" s="15"/>
      <c r="WZD52" s="13"/>
      <c r="WZE52" s="9"/>
      <c r="WZF52" s="8"/>
      <c r="WZG52" s="8"/>
      <c r="WZH52" s="13"/>
      <c r="WZI52" s="13"/>
      <c r="WZJ52" s="14"/>
      <c r="WZK52" s="15"/>
      <c r="WZL52" s="13"/>
      <c r="WZM52" s="9"/>
      <c r="WZN52" s="8"/>
      <c r="WZO52" s="8"/>
      <c r="WZP52" s="13"/>
      <c r="WZQ52" s="13"/>
      <c r="WZR52" s="14"/>
      <c r="WZS52" s="15"/>
      <c r="WZT52" s="13"/>
      <c r="WZU52" s="9"/>
      <c r="WZV52" s="8"/>
      <c r="WZW52" s="8"/>
      <c r="WZX52" s="13"/>
      <c r="WZY52" s="13"/>
      <c r="WZZ52" s="14"/>
      <c r="XAA52" s="15"/>
      <c r="XAB52" s="13"/>
      <c r="XAC52" s="9"/>
      <c r="XAD52" s="8"/>
      <c r="XAE52" s="8"/>
      <c r="XAF52" s="13"/>
      <c r="XAG52" s="13"/>
      <c r="XAH52" s="14"/>
      <c r="XAI52" s="15"/>
      <c r="XAJ52" s="13"/>
      <c r="XAK52" s="9"/>
      <c r="XAL52" s="8"/>
      <c r="XAM52" s="8"/>
      <c r="XAN52" s="13"/>
      <c r="XAO52" s="13"/>
      <c r="XAP52" s="14"/>
      <c r="XAQ52" s="15"/>
      <c r="XAR52" s="13"/>
      <c r="XAS52" s="9"/>
      <c r="XAT52" s="8"/>
      <c r="XAU52" s="8"/>
      <c r="XAV52" s="13"/>
      <c r="XAW52" s="13"/>
      <c r="XAX52" s="14"/>
      <c r="XAY52" s="15"/>
      <c r="XAZ52" s="13"/>
      <c r="XBA52" s="9"/>
      <c r="XBB52" s="8"/>
      <c r="XBC52" s="8"/>
      <c r="XBD52" s="13"/>
      <c r="XBE52" s="13"/>
      <c r="XBF52" s="14"/>
      <c r="XBG52" s="15"/>
      <c r="XBH52" s="13"/>
      <c r="XBI52" s="9"/>
      <c r="XBJ52" s="8"/>
      <c r="XBK52" s="8"/>
      <c r="XBL52" s="13"/>
      <c r="XBM52" s="13"/>
      <c r="XBN52" s="14"/>
      <c r="XBO52" s="15"/>
      <c r="XBP52" s="13"/>
      <c r="XBQ52" s="9"/>
      <c r="XBR52" s="8"/>
      <c r="XBS52" s="8"/>
      <c r="XBT52" s="13"/>
      <c r="XBU52" s="13"/>
      <c r="XBV52" s="14"/>
      <c r="XBW52" s="15"/>
      <c r="XBX52" s="13"/>
      <c r="XBY52" s="9"/>
      <c r="XBZ52" s="8"/>
      <c r="XCA52" s="8"/>
      <c r="XCB52" s="13"/>
      <c r="XCC52" s="13"/>
      <c r="XCD52" s="14"/>
      <c r="XCE52" s="15"/>
      <c r="XCF52" s="13"/>
      <c r="XCG52" s="9"/>
      <c r="XCH52" s="8"/>
      <c r="XCI52" s="8"/>
      <c r="XCJ52" s="13"/>
      <c r="XCK52" s="13"/>
      <c r="XCL52" s="14"/>
      <c r="XCM52" s="15"/>
      <c r="XCN52" s="13"/>
      <c r="XCO52" s="9"/>
      <c r="XCP52" s="8"/>
      <c r="XCQ52" s="8"/>
      <c r="XCR52" s="13"/>
      <c r="XCS52" s="13"/>
      <c r="XCT52" s="14"/>
      <c r="XCU52" s="15"/>
      <c r="XCV52" s="13"/>
      <c r="XCW52" s="9"/>
      <c r="XCX52" s="8"/>
      <c r="XCY52" s="8"/>
      <c r="XCZ52" s="13"/>
      <c r="XDA52" s="13"/>
      <c r="XDB52" s="14"/>
      <c r="XDC52" s="15"/>
      <c r="XDD52" s="13"/>
      <c r="XDE52" s="9"/>
      <c r="XDF52" s="8"/>
      <c r="XDG52" s="8"/>
      <c r="XDH52" s="13"/>
      <c r="XDI52" s="13"/>
      <c r="XDJ52" s="14"/>
      <c r="XDK52" s="15"/>
      <c r="XDL52" s="13"/>
      <c r="XDM52" s="9"/>
      <c r="XDN52" s="8"/>
      <c r="XDO52" s="8"/>
      <c r="XDP52" s="13"/>
      <c r="XDQ52" s="13"/>
      <c r="XDR52" s="14"/>
      <c r="XDS52" s="15"/>
      <c r="XDT52" s="13"/>
      <c r="XDU52" s="9"/>
      <c r="XDV52" s="8"/>
      <c r="XDW52" s="8"/>
      <c r="XDX52" s="13"/>
      <c r="XDY52" s="13"/>
      <c r="XDZ52" s="14"/>
      <c r="XEA52" s="15"/>
      <c r="XEB52" s="13"/>
      <c r="XEC52" s="9"/>
      <c r="XED52" s="8"/>
      <c r="XEE52" s="8"/>
      <c r="XEF52" s="13"/>
      <c r="XEG52" s="13"/>
      <c r="XEH52" s="14"/>
      <c r="XEI52" s="15"/>
      <c r="XEJ52" s="13"/>
      <c r="XEK52" s="9"/>
      <c r="XEL52" s="8"/>
      <c r="XEM52" s="8"/>
      <c r="XEN52" s="13"/>
      <c r="XEO52" s="13"/>
      <c r="XEP52" s="14"/>
      <c r="XEQ52" s="15"/>
      <c r="XER52" s="13"/>
      <c r="XES52" s="9"/>
      <c r="XET52" s="8"/>
      <c r="XEU52" s="8"/>
      <c r="XEV52" s="13"/>
      <c r="XEW52" s="13"/>
      <c r="XEX52" s="14"/>
      <c r="XEY52" s="15"/>
      <c r="XEZ52" s="13"/>
      <c r="XFA52" s="9"/>
      <c r="XFB52" s="8"/>
      <c r="XFC52" s="8"/>
    </row>
    <row r="53" spans="1:16383" x14ac:dyDescent="0.25">
      <c r="A53" s="269" t="s">
        <v>403</v>
      </c>
      <c r="B53" s="247" t="str">
        <f t="shared" ca="1" si="24"/>
        <v>Warmte vergisting en covergisting van dierlijke mest</v>
      </c>
      <c r="C53" s="248"/>
      <c r="D53" s="48">
        <f t="shared" ca="1" si="25"/>
        <v>8.2585798247727951E-2</v>
      </c>
      <c r="E53" s="49" t="str">
        <f t="shared" ca="1" si="26"/>
        <v>Euro/kWh</v>
      </c>
      <c r="F53" s="50">
        <f t="shared" ca="1" si="27"/>
        <v>7000</v>
      </c>
      <c r="G53" s="50" t="str">
        <f t="shared" ca="1" si="28"/>
        <v>-</v>
      </c>
      <c r="H53" s="246" t="str">
        <f t="shared" ca="1" si="29"/>
        <v>-</v>
      </c>
      <c r="I53" s="55">
        <f t="shared" ca="1" si="30"/>
        <v>7.1250000000000008E-2</v>
      </c>
      <c r="J53" s="14"/>
      <c r="K53" s="15"/>
      <c r="L53" s="13"/>
      <c r="M53" s="9"/>
      <c r="N53" s="8"/>
      <c r="O53" s="8"/>
      <c r="P53" s="13"/>
      <c r="Q53" s="13"/>
      <c r="R53" s="14"/>
      <c r="S53" s="15"/>
      <c r="T53" s="13"/>
      <c r="U53" s="9"/>
      <c r="V53" s="8"/>
      <c r="W53" s="8"/>
      <c r="X53" s="13"/>
      <c r="Y53" s="13"/>
      <c r="Z53" s="14"/>
      <c r="AA53" s="15"/>
      <c r="AB53" s="13"/>
      <c r="AC53" s="9"/>
      <c r="AD53" s="8"/>
      <c r="AE53" s="8"/>
      <c r="AF53" s="13"/>
      <c r="AG53" s="13"/>
      <c r="AH53" s="14"/>
      <c r="AI53" s="15"/>
      <c r="AJ53" s="13"/>
      <c r="AK53" s="9"/>
      <c r="AL53" s="8"/>
      <c r="AM53" s="8"/>
      <c r="AN53" s="13"/>
      <c r="AO53" s="13"/>
      <c r="AP53" s="14"/>
      <c r="AQ53" s="15"/>
      <c r="AR53" s="13"/>
      <c r="AS53" s="9"/>
      <c r="AT53" s="8"/>
      <c r="AU53" s="8"/>
      <c r="AV53" s="13"/>
      <c r="AW53" s="13"/>
      <c r="AX53" s="14"/>
      <c r="AY53" s="15"/>
      <c r="AZ53" s="13"/>
      <c r="BA53" s="9"/>
      <c r="BB53" s="8"/>
      <c r="BC53" s="8"/>
      <c r="BD53" s="13"/>
      <c r="BE53" s="13"/>
      <c r="BF53" s="14"/>
      <c r="BG53" s="15"/>
      <c r="BH53" s="13"/>
      <c r="BI53" s="9"/>
      <c r="BJ53" s="8"/>
      <c r="BK53" s="8"/>
      <c r="BL53" s="13"/>
      <c r="BM53" s="13"/>
      <c r="BN53" s="14"/>
      <c r="BO53" s="15"/>
      <c r="BP53" s="13"/>
      <c r="BQ53" s="9"/>
      <c r="BR53" s="8"/>
      <c r="BS53" s="8"/>
      <c r="BT53" s="13"/>
      <c r="BU53" s="13"/>
      <c r="BV53" s="14"/>
      <c r="BW53" s="15"/>
      <c r="BX53" s="13"/>
      <c r="BY53" s="9"/>
      <c r="BZ53" s="8"/>
      <c r="CA53" s="8"/>
      <c r="CB53" s="13"/>
      <c r="CC53" s="13"/>
      <c r="CD53" s="14"/>
      <c r="CE53" s="15"/>
      <c r="CF53" s="13"/>
      <c r="CG53" s="9"/>
      <c r="CH53" s="8"/>
      <c r="CI53" s="8"/>
      <c r="CJ53" s="13"/>
      <c r="CK53" s="13"/>
      <c r="CL53" s="14"/>
      <c r="CM53" s="15"/>
      <c r="CN53" s="13"/>
      <c r="CO53" s="9"/>
      <c r="CP53" s="8"/>
      <c r="CQ53" s="8"/>
      <c r="CR53" s="13"/>
      <c r="CS53" s="13"/>
      <c r="CT53" s="14"/>
      <c r="CU53" s="15"/>
      <c r="CV53" s="13"/>
      <c r="CW53" s="9"/>
      <c r="CX53" s="8"/>
      <c r="CY53" s="8"/>
      <c r="CZ53" s="13"/>
      <c r="DA53" s="13"/>
      <c r="DB53" s="14"/>
      <c r="DC53" s="15"/>
      <c r="DD53" s="13"/>
      <c r="DE53" s="9"/>
      <c r="DF53" s="8"/>
      <c r="DG53" s="8"/>
      <c r="DH53" s="13"/>
      <c r="DI53" s="13"/>
      <c r="DJ53" s="14"/>
      <c r="DK53" s="15"/>
      <c r="DL53" s="13"/>
      <c r="DM53" s="9"/>
      <c r="DN53" s="8"/>
      <c r="DO53" s="8"/>
      <c r="DP53" s="13"/>
      <c r="DQ53" s="13"/>
      <c r="DR53" s="14"/>
      <c r="DS53" s="15"/>
      <c r="DT53" s="13"/>
      <c r="DU53" s="9"/>
      <c r="DV53" s="8"/>
      <c r="DW53" s="8"/>
      <c r="DX53" s="13"/>
      <c r="DY53" s="13"/>
      <c r="DZ53" s="14"/>
      <c r="EA53" s="15"/>
      <c r="EB53" s="13"/>
      <c r="EC53" s="9"/>
      <c r="ED53" s="8"/>
      <c r="EE53" s="8"/>
      <c r="EF53" s="13"/>
      <c r="EG53" s="13"/>
      <c r="EH53" s="14"/>
      <c r="EI53" s="15"/>
      <c r="EJ53" s="13"/>
      <c r="EK53" s="9"/>
      <c r="EL53" s="8"/>
      <c r="EM53" s="8"/>
      <c r="EN53" s="13"/>
      <c r="EO53" s="13"/>
      <c r="EP53" s="14"/>
      <c r="EQ53" s="15"/>
      <c r="ER53" s="13"/>
      <c r="ES53" s="9"/>
      <c r="ET53" s="8"/>
      <c r="EU53" s="8"/>
      <c r="EV53" s="13"/>
      <c r="EW53" s="13"/>
      <c r="EX53" s="14"/>
      <c r="EY53" s="15"/>
      <c r="EZ53" s="13"/>
      <c r="FA53" s="9"/>
      <c r="FB53" s="8"/>
      <c r="FC53" s="8"/>
      <c r="FD53" s="13"/>
      <c r="FE53" s="13"/>
      <c r="FF53" s="14"/>
      <c r="FG53" s="15"/>
      <c r="FH53" s="13"/>
      <c r="FI53" s="9"/>
      <c r="FJ53" s="8"/>
      <c r="FK53" s="8"/>
      <c r="FL53" s="13"/>
      <c r="FM53" s="13"/>
      <c r="FN53" s="14"/>
      <c r="FO53" s="15"/>
      <c r="FP53" s="13"/>
      <c r="FQ53" s="9"/>
      <c r="FR53" s="8"/>
      <c r="FS53" s="8"/>
      <c r="FT53" s="13"/>
      <c r="FU53" s="13"/>
      <c r="FV53" s="14"/>
      <c r="FW53" s="15"/>
      <c r="FX53" s="13"/>
      <c r="FY53" s="9"/>
      <c r="FZ53" s="8"/>
      <c r="GA53" s="8"/>
      <c r="GB53" s="13"/>
      <c r="GC53" s="13"/>
      <c r="GD53" s="14"/>
      <c r="GE53" s="15"/>
      <c r="GF53" s="13"/>
      <c r="GG53" s="9"/>
      <c r="GH53" s="8"/>
      <c r="GI53" s="8"/>
      <c r="GJ53" s="13"/>
      <c r="GK53" s="13"/>
      <c r="GL53" s="14"/>
      <c r="GM53" s="15"/>
      <c r="GN53" s="13"/>
      <c r="GO53" s="9"/>
      <c r="GP53" s="8"/>
      <c r="GQ53" s="8"/>
      <c r="GR53" s="13"/>
      <c r="GS53" s="13"/>
      <c r="GT53" s="14"/>
      <c r="GU53" s="15"/>
      <c r="GV53" s="13"/>
      <c r="GW53" s="9"/>
      <c r="GX53" s="8"/>
      <c r="GY53" s="8"/>
      <c r="GZ53" s="13"/>
      <c r="HA53" s="13"/>
      <c r="HB53" s="14"/>
      <c r="HC53" s="15"/>
      <c r="HD53" s="13"/>
      <c r="HE53" s="9"/>
      <c r="HF53" s="8"/>
      <c r="HG53" s="8"/>
      <c r="HH53" s="13"/>
      <c r="HI53" s="13"/>
      <c r="HJ53" s="14"/>
      <c r="HK53" s="15"/>
      <c r="HL53" s="13"/>
      <c r="HM53" s="9"/>
      <c r="HN53" s="8"/>
      <c r="HO53" s="8"/>
      <c r="HP53" s="13"/>
      <c r="HQ53" s="13"/>
      <c r="HR53" s="14"/>
      <c r="HS53" s="15"/>
      <c r="HT53" s="13"/>
      <c r="HU53" s="9"/>
      <c r="HV53" s="8"/>
      <c r="HW53" s="8"/>
      <c r="HX53" s="13"/>
      <c r="HY53" s="13"/>
      <c r="HZ53" s="14"/>
      <c r="IA53" s="15"/>
      <c r="IB53" s="13"/>
      <c r="IC53" s="9"/>
      <c r="ID53" s="8"/>
      <c r="IE53" s="8"/>
      <c r="IF53" s="13"/>
      <c r="IG53" s="13"/>
      <c r="IH53" s="14"/>
      <c r="II53" s="15"/>
      <c r="IJ53" s="13"/>
      <c r="IK53" s="9"/>
      <c r="IL53" s="8"/>
      <c r="IM53" s="8"/>
      <c r="IN53" s="13"/>
      <c r="IO53" s="13"/>
      <c r="IP53" s="14"/>
      <c r="IQ53" s="15"/>
      <c r="IR53" s="13"/>
      <c r="IS53" s="9"/>
      <c r="IT53" s="8"/>
      <c r="IU53" s="8"/>
      <c r="IV53" s="13"/>
      <c r="IW53" s="13"/>
      <c r="IX53" s="14"/>
      <c r="IY53" s="15"/>
      <c r="IZ53" s="13"/>
      <c r="JA53" s="9"/>
      <c r="JB53" s="8"/>
      <c r="JC53" s="8"/>
      <c r="JD53" s="13"/>
      <c r="JE53" s="13"/>
      <c r="JF53" s="14"/>
      <c r="JG53" s="15"/>
      <c r="JH53" s="13"/>
      <c r="JI53" s="9"/>
      <c r="JJ53" s="8"/>
      <c r="JK53" s="8"/>
      <c r="JL53" s="13"/>
      <c r="JM53" s="13"/>
      <c r="JN53" s="14"/>
      <c r="JO53" s="15"/>
      <c r="JP53" s="13"/>
      <c r="JQ53" s="9"/>
      <c r="JR53" s="8"/>
      <c r="JS53" s="8"/>
      <c r="JT53" s="13"/>
      <c r="JU53" s="13"/>
      <c r="JV53" s="14"/>
      <c r="JW53" s="15"/>
      <c r="JX53" s="13"/>
      <c r="JY53" s="9"/>
      <c r="JZ53" s="8"/>
      <c r="KA53" s="8"/>
      <c r="KB53" s="13"/>
      <c r="KC53" s="13"/>
      <c r="KD53" s="14"/>
      <c r="KE53" s="15"/>
      <c r="KF53" s="13"/>
      <c r="KG53" s="9"/>
      <c r="KH53" s="8"/>
      <c r="KI53" s="8"/>
      <c r="KJ53" s="13"/>
      <c r="KK53" s="13"/>
      <c r="KL53" s="14"/>
      <c r="KM53" s="15"/>
      <c r="KN53" s="13"/>
      <c r="KO53" s="9"/>
      <c r="KP53" s="8"/>
      <c r="KQ53" s="8"/>
      <c r="KR53" s="13"/>
      <c r="KS53" s="13"/>
      <c r="KT53" s="14"/>
      <c r="KU53" s="15"/>
      <c r="KV53" s="13"/>
      <c r="KW53" s="9"/>
      <c r="KX53" s="8"/>
      <c r="KY53" s="8"/>
      <c r="KZ53" s="13"/>
      <c r="LA53" s="13"/>
      <c r="LB53" s="14"/>
      <c r="LC53" s="15"/>
      <c r="LD53" s="13"/>
      <c r="LE53" s="9"/>
      <c r="LF53" s="8"/>
      <c r="LG53" s="8"/>
      <c r="LH53" s="13"/>
      <c r="LI53" s="13"/>
      <c r="LJ53" s="14"/>
      <c r="LK53" s="15"/>
      <c r="LL53" s="13"/>
      <c r="LM53" s="9"/>
      <c r="LN53" s="8"/>
      <c r="LO53" s="8"/>
      <c r="LP53" s="13"/>
      <c r="LQ53" s="13"/>
      <c r="LR53" s="14"/>
      <c r="LS53" s="15"/>
      <c r="LT53" s="13"/>
      <c r="LU53" s="9"/>
      <c r="LV53" s="8"/>
      <c r="LW53" s="8"/>
      <c r="LX53" s="13"/>
      <c r="LY53" s="13"/>
      <c r="LZ53" s="14"/>
      <c r="MA53" s="15"/>
      <c r="MB53" s="13"/>
      <c r="MC53" s="9"/>
      <c r="MD53" s="8"/>
      <c r="ME53" s="8"/>
      <c r="MF53" s="13"/>
      <c r="MG53" s="13"/>
      <c r="MH53" s="14"/>
      <c r="MI53" s="15"/>
      <c r="MJ53" s="13"/>
      <c r="MK53" s="9"/>
      <c r="ML53" s="8"/>
      <c r="MM53" s="8"/>
      <c r="MN53" s="13"/>
      <c r="MO53" s="13"/>
      <c r="MP53" s="14"/>
      <c r="MQ53" s="15"/>
      <c r="MR53" s="13"/>
      <c r="MS53" s="9"/>
      <c r="MT53" s="8"/>
      <c r="MU53" s="8"/>
      <c r="MV53" s="13"/>
      <c r="MW53" s="13"/>
      <c r="MX53" s="14"/>
      <c r="MY53" s="15"/>
      <c r="MZ53" s="13"/>
      <c r="NA53" s="9"/>
      <c r="NB53" s="8"/>
      <c r="NC53" s="8"/>
      <c r="ND53" s="13"/>
      <c r="NE53" s="13"/>
      <c r="NF53" s="14"/>
      <c r="NG53" s="15"/>
      <c r="NH53" s="13"/>
      <c r="NI53" s="9"/>
      <c r="NJ53" s="8"/>
      <c r="NK53" s="8"/>
      <c r="NL53" s="13"/>
      <c r="NM53" s="13"/>
      <c r="NN53" s="14"/>
      <c r="NO53" s="15"/>
      <c r="NP53" s="13"/>
      <c r="NQ53" s="9"/>
      <c r="NR53" s="8"/>
      <c r="NS53" s="8"/>
      <c r="NT53" s="13"/>
      <c r="NU53" s="13"/>
      <c r="NV53" s="14"/>
      <c r="NW53" s="15"/>
      <c r="NX53" s="13"/>
      <c r="NY53" s="9"/>
      <c r="NZ53" s="8"/>
      <c r="OA53" s="8"/>
      <c r="OB53" s="13"/>
      <c r="OC53" s="13"/>
      <c r="OD53" s="14"/>
      <c r="OE53" s="15"/>
      <c r="OF53" s="13"/>
      <c r="OG53" s="9"/>
      <c r="OH53" s="8"/>
      <c r="OI53" s="8"/>
      <c r="OJ53" s="13"/>
      <c r="OK53" s="13"/>
      <c r="OL53" s="14"/>
      <c r="OM53" s="15"/>
      <c r="ON53" s="13"/>
      <c r="OO53" s="9"/>
      <c r="OP53" s="8"/>
      <c r="OQ53" s="8"/>
      <c r="OR53" s="13"/>
      <c r="OS53" s="13"/>
      <c r="OT53" s="14"/>
      <c r="OU53" s="15"/>
      <c r="OV53" s="13"/>
      <c r="OW53" s="9"/>
      <c r="OX53" s="8"/>
      <c r="OY53" s="8"/>
      <c r="OZ53" s="13"/>
      <c r="PA53" s="13"/>
      <c r="PB53" s="14"/>
      <c r="PC53" s="15"/>
      <c r="PD53" s="13"/>
      <c r="PE53" s="9"/>
      <c r="PF53" s="8"/>
      <c r="PG53" s="8"/>
      <c r="PH53" s="13"/>
      <c r="PI53" s="13"/>
      <c r="PJ53" s="14"/>
      <c r="PK53" s="15"/>
      <c r="PL53" s="13"/>
      <c r="PM53" s="9"/>
      <c r="PN53" s="8"/>
      <c r="PO53" s="8"/>
      <c r="PP53" s="13"/>
      <c r="PQ53" s="13"/>
      <c r="PR53" s="14"/>
      <c r="PS53" s="15"/>
      <c r="PT53" s="13"/>
      <c r="PU53" s="9"/>
      <c r="PV53" s="8"/>
      <c r="PW53" s="8"/>
      <c r="PX53" s="13"/>
      <c r="PY53" s="13"/>
      <c r="PZ53" s="14"/>
      <c r="QA53" s="15"/>
      <c r="QB53" s="13"/>
      <c r="QC53" s="9"/>
      <c r="QD53" s="8"/>
      <c r="QE53" s="8"/>
      <c r="QF53" s="13"/>
      <c r="QG53" s="13"/>
      <c r="QH53" s="14"/>
      <c r="QI53" s="15"/>
      <c r="QJ53" s="13"/>
      <c r="QK53" s="9"/>
      <c r="QL53" s="8"/>
      <c r="QM53" s="8"/>
      <c r="QN53" s="13"/>
      <c r="QO53" s="13"/>
      <c r="QP53" s="14"/>
      <c r="QQ53" s="15"/>
      <c r="QR53" s="13"/>
      <c r="QS53" s="9"/>
      <c r="QT53" s="8"/>
      <c r="QU53" s="8"/>
      <c r="QV53" s="13"/>
      <c r="QW53" s="13"/>
      <c r="QX53" s="14"/>
      <c r="QY53" s="15"/>
      <c r="QZ53" s="13"/>
      <c r="RA53" s="9"/>
      <c r="RB53" s="8"/>
      <c r="RC53" s="8"/>
      <c r="RD53" s="13"/>
      <c r="RE53" s="13"/>
      <c r="RF53" s="14"/>
      <c r="RG53" s="15"/>
      <c r="RH53" s="13"/>
      <c r="RI53" s="9"/>
      <c r="RJ53" s="8"/>
      <c r="RK53" s="8"/>
      <c r="RL53" s="13"/>
      <c r="RM53" s="13"/>
      <c r="RN53" s="14"/>
      <c r="RO53" s="15"/>
      <c r="RP53" s="13"/>
      <c r="RQ53" s="9"/>
      <c r="RR53" s="8"/>
      <c r="RS53" s="8"/>
      <c r="RT53" s="13"/>
      <c r="RU53" s="13"/>
      <c r="RV53" s="14"/>
      <c r="RW53" s="15"/>
      <c r="RX53" s="13"/>
      <c r="RY53" s="9"/>
      <c r="RZ53" s="8"/>
      <c r="SA53" s="8"/>
      <c r="SB53" s="13"/>
      <c r="SC53" s="13"/>
      <c r="SD53" s="14"/>
      <c r="SE53" s="15"/>
      <c r="SF53" s="13"/>
      <c r="SG53" s="9"/>
      <c r="SH53" s="8"/>
      <c r="SI53" s="8"/>
      <c r="SJ53" s="13"/>
      <c r="SK53" s="13"/>
      <c r="SL53" s="14"/>
      <c r="SM53" s="15"/>
      <c r="SN53" s="13"/>
      <c r="SO53" s="9"/>
      <c r="SP53" s="8"/>
      <c r="SQ53" s="8"/>
      <c r="SR53" s="13"/>
      <c r="SS53" s="13"/>
      <c r="ST53" s="14"/>
      <c r="SU53" s="15"/>
      <c r="SV53" s="13"/>
      <c r="SW53" s="9"/>
      <c r="SX53" s="8"/>
      <c r="SY53" s="8"/>
      <c r="SZ53" s="13"/>
      <c r="TA53" s="13"/>
      <c r="TB53" s="14"/>
      <c r="TC53" s="15"/>
      <c r="TD53" s="13"/>
      <c r="TE53" s="9"/>
      <c r="TF53" s="8"/>
      <c r="TG53" s="8"/>
      <c r="TH53" s="13"/>
      <c r="TI53" s="13"/>
      <c r="TJ53" s="14"/>
      <c r="TK53" s="15"/>
      <c r="TL53" s="13"/>
      <c r="TM53" s="9"/>
      <c r="TN53" s="8"/>
      <c r="TO53" s="8"/>
      <c r="TP53" s="13"/>
      <c r="TQ53" s="13"/>
      <c r="TR53" s="14"/>
      <c r="TS53" s="15"/>
      <c r="TT53" s="13"/>
      <c r="TU53" s="9"/>
      <c r="TV53" s="8"/>
      <c r="TW53" s="8"/>
      <c r="TX53" s="13"/>
      <c r="TY53" s="13"/>
      <c r="TZ53" s="14"/>
      <c r="UA53" s="15"/>
      <c r="UB53" s="13"/>
      <c r="UC53" s="9"/>
      <c r="UD53" s="8"/>
      <c r="UE53" s="8"/>
      <c r="UF53" s="13"/>
      <c r="UG53" s="13"/>
      <c r="UH53" s="14"/>
      <c r="UI53" s="15"/>
      <c r="UJ53" s="13"/>
      <c r="UK53" s="9"/>
      <c r="UL53" s="8"/>
      <c r="UM53" s="8"/>
      <c r="UN53" s="13"/>
      <c r="UO53" s="13"/>
      <c r="UP53" s="14"/>
      <c r="UQ53" s="15"/>
      <c r="UR53" s="13"/>
      <c r="US53" s="9"/>
      <c r="UT53" s="8"/>
      <c r="UU53" s="8"/>
      <c r="UV53" s="13"/>
      <c r="UW53" s="13"/>
      <c r="UX53" s="14"/>
      <c r="UY53" s="15"/>
      <c r="UZ53" s="13"/>
      <c r="VA53" s="9"/>
      <c r="VB53" s="8"/>
      <c r="VC53" s="8"/>
      <c r="VD53" s="13"/>
      <c r="VE53" s="13"/>
      <c r="VF53" s="14"/>
      <c r="VG53" s="15"/>
      <c r="VH53" s="13"/>
      <c r="VI53" s="9"/>
      <c r="VJ53" s="8"/>
      <c r="VK53" s="8"/>
      <c r="VL53" s="13"/>
      <c r="VM53" s="13"/>
      <c r="VN53" s="14"/>
      <c r="VO53" s="15"/>
      <c r="VP53" s="13"/>
      <c r="VQ53" s="9"/>
      <c r="VR53" s="8"/>
      <c r="VS53" s="8"/>
      <c r="VT53" s="13"/>
      <c r="VU53" s="13"/>
      <c r="VV53" s="14"/>
      <c r="VW53" s="15"/>
      <c r="VX53" s="13"/>
      <c r="VY53" s="9"/>
      <c r="VZ53" s="8"/>
      <c r="WA53" s="8"/>
      <c r="WB53" s="13"/>
      <c r="WC53" s="13"/>
      <c r="WD53" s="14"/>
      <c r="WE53" s="15"/>
      <c r="WF53" s="13"/>
      <c r="WG53" s="9"/>
      <c r="WH53" s="8"/>
      <c r="WI53" s="8"/>
      <c r="WJ53" s="13"/>
      <c r="WK53" s="13"/>
      <c r="WL53" s="14"/>
      <c r="WM53" s="15"/>
      <c r="WN53" s="13"/>
      <c r="WO53" s="9"/>
      <c r="WP53" s="8"/>
      <c r="WQ53" s="8"/>
      <c r="WR53" s="13"/>
      <c r="WS53" s="13"/>
      <c r="WT53" s="14"/>
      <c r="WU53" s="15"/>
      <c r="WV53" s="13"/>
      <c r="WW53" s="9"/>
      <c r="WX53" s="8"/>
      <c r="WY53" s="8"/>
      <c r="WZ53" s="13"/>
      <c r="XA53" s="13"/>
      <c r="XB53" s="14"/>
      <c r="XC53" s="15"/>
      <c r="XD53" s="13"/>
      <c r="XE53" s="9"/>
      <c r="XF53" s="8"/>
      <c r="XG53" s="8"/>
      <c r="XH53" s="13"/>
      <c r="XI53" s="13"/>
      <c r="XJ53" s="14"/>
      <c r="XK53" s="15"/>
      <c r="XL53" s="13"/>
      <c r="XM53" s="9"/>
      <c r="XN53" s="8"/>
      <c r="XO53" s="8"/>
      <c r="XP53" s="13"/>
      <c r="XQ53" s="13"/>
      <c r="XR53" s="14"/>
      <c r="XS53" s="15"/>
      <c r="XT53" s="13"/>
      <c r="XU53" s="9"/>
      <c r="XV53" s="8"/>
      <c r="XW53" s="8"/>
      <c r="XX53" s="13"/>
      <c r="XY53" s="13"/>
      <c r="XZ53" s="14"/>
      <c r="YA53" s="15"/>
      <c r="YB53" s="13"/>
      <c r="YC53" s="9"/>
      <c r="YD53" s="8"/>
      <c r="YE53" s="8"/>
      <c r="YF53" s="13"/>
      <c r="YG53" s="13"/>
      <c r="YH53" s="14"/>
      <c r="YI53" s="15"/>
      <c r="YJ53" s="13"/>
      <c r="YK53" s="9"/>
      <c r="YL53" s="8"/>
      <c r="YM53" s="8"/>
      <c r="YN53" s="13"/>
      <c r="YO53" s="13"/>
      <c r="YP53" s="14"/>
      <c r="YQ53" s="15"/>
      <c r="YR53" s="13"/>
      <c r="YS53" s="9"/>
      <c r="YT53" s="8"/>
      <c r="YU53" s="8"/>
      <c r="YV53" s="13"/>
      <c r="YW53" s="13"/>
      <c r="YX53" s="14"/>
      <c r="YY53" s="15"/>
      <c r="YZ53" s="13"/>
      <c r="ZA53" s="9"/>
      <c r="ZB53" s="8"/>
      <c r="ZC53" s="8"/>
      <c r="ZD53" s="13"/>
      <c r="ZE53" s="13"/>
      <c r="ZF53" s="14"/>
      <c r="ZG53" s="15"/>
      <c r="ZH53" s="13"/>
      <c r="ZI53" s="9"/>
      <c r="ZJ53" s="8"/>
      <c r="ZK53" s="8"/>
      <c r="ZL53" s="13"/>
      <c r="ZM53" s="13"/>
      <c r="ZN53" s="14"/>
      <c r="ZO53" s="15"/>
      <c r="ZP53" s="13"/>
      <c r="ZQ53" s="9"/>
      <c r="ZR53" s="8"/>
      <c r="ZS53" s="8"/>
      <c r="ZT53" s="13"/>
      <c r="ZU53" s="13"/>
      <c r="ZV53" s="14"/>
      <c r="ZW53" s="15"/>
      <c r="ZX53" s="13"/>
      <c r="ZY53" s="9"/>
      <c r="ZZ53" s="8"/>
      <c r="AAA53" s="8"/>
      <c r="AAB53" s="13"/>
      <c r="AAC53" s="13"/>
      <c r="AAD53" s="14"/>
      <c r="AAE53" s="15"/>
      <c r="AAF53" s="13"/>
      <c r="AAG53" s="9"/>
      <c r="AAH53" s="8"/>
      <c r="AAI53" s="8"/>
      <c r="AAJ53" s="13"/>
      <c r="AAK53" s="13"/>
      <c r="AAL53" s="14"/>
      <c r="AAM53" s="15"/>
      <c r="AAN53" s="13"/>
      <c r="AAO53" s="9"/>
      <c r="AAP53" s="8"/>
      <c r="AAQ53" s="8"/>
      <c r="AAR53" s="13"/>
      <c r="AAS53" s="13"/>
      <c r="AAT53" s="14"/>
      <c r="AAU53" s="15"/>
      <c r="AAV53" s="13"/>
      <c r="AAW53" s="9"/>
      <c r="AAX53" s="8"/>
      <c r="AAY53" s="8"/>
      <c r="AAZ53" s="13"/>
      <c r="ABA53" s="13"/>
      <c r="ABB53" s="14"/>
      <c r="ABC53" s="15"/>
      <c r="ABD53" s="13"/>
      <c r="ABE53" s="9"/>
      <c r="ABF53" s="8"/>
      <c r="ABG53" s="8"/>
      <c r="ABH53" s="13"/>
      <c r="ABI53" s="13"/>
      <c r="ABJ53" s="14"/>
      <c r="ABK53" s="15"/>
      <c r="ABL53" s="13"/>
      <c r="ABM53" s="9"/>
      <c r="ABN53" s="8"/>
      <c r="ABO53" s="8"/>
      <c r="ABP53" s="13"/>
      <c r="ABQ53" s="13"/>
      <c r="ABR53" s="14"/>
      <c r="ABS53" s="15"/>
      <c r="ABT53" s="13"/>
      <c r="ABU53" s="9"/>
      <c r="ABV53" s="8"/>
      <c r="ABW53" s="8"/>
      <c r="ABX53" s="13"/>
      <c r="ABY53" s="13"/>
      <c r="ABZ53" s="14"/>
      <c r="ACA53" s="15"/>
      <c r="ACB53" s="13"/>
      <c r="ACC53" s="9"/>
      <c r="ACD53" s="8"/>
      <c r="ACE53" s="8"/>
      <c r="ACF53" s="13"/>
      <c r="ACG53" s="13"/>
      <c r="ACH53" s="14"/>
      <c r="ACI53" s="15"/>
      <c r="ACJ53" s="13"/>
      <c r="ACK53" s="9"/>
      <c r="ACL53" s="8"/>
      <c r="ACM53" s="8"/>
      <c r="ACN53" s="13"/>
      <c r="ACO53" s="13"/>
      <c r="ACP53" s="14"/>
      <c r="ACQ53" s="15"/>
      <c r="ACR53" s="13"/>
      <c r="ACS53" s="9"/>
      <c r="ACT53" s="8"/>
      <c r="ACU53" s="8"/>
      <c r="ACV53" s="13"/>
      <c r="ACW53" s="13"/>
      <c r="ACX53" s="14"/>
      <c r="ACY53" s="15"/>
      <c r="ACZ53" s="13"/>
      <c r="ADA53" s="9"/>
      <c r="ADB53" s="8"/>
      <c r="ADC53" s="8"/>
      <c r="ADD53" s="13"/>
      <c r="ADE53" s="13"/>
      <c r="ADF53" s="14"/>
      <c r="ADG53" s="15"/>
      <c r="ADH53" s="13"/>
      <c r="ADI53" s="9"/>
      <c r="ADJ53" s="8"/>
      <c r="ADK53" s="8"/>
      <c r="ADL53" s="13"/>
      <c r="ADM53" s="13"/>
      <c r="ADN53" s="14"/>
      <c r="ADO53" s="15"/>
      <c r="ADP53" s="13"/>
      <c r="ADQ53" s="9"/>
      <c r="ADR53" s="8"/>
      <c r="ADS53" s="8"/>
      <c r="ADT53" s="13"/>
      <c r="ADU53" s="13"/>
      <c r="ADV53" s="14"/>
      <c r="ADW53" s="15"/>
      <c r="ADX53" s="13"/>
      <c r="ADY53" s="9"/>
      <c r="ADZ53" s="8"/>
      <c r="AEA53" s="8"/>
      <c r="AEB53" s="13"/>
      <c r="AEC53" s="13"/>
      <c r="AED53" s="14"/>
      <c r="AEE53" s="15"/>
      <c r="AEF53" s="13"/>
      <c r="AEG53" s="9"/>
      <c r="AEH53" s="8"/>
      <c r="AEI53" s="8"/>
      <c r="AEJ53" s="13"/>
      <c r="AEK53" s="13"/>
      <c r="AEL53" s="14"/>
      <c r="AEM53" s="15"/>
      <c r="AEN53" s="13"/>
      <c r="AEO53" s="9"/>
      <c r="AEP53" s="8"/>
      <c r="AEQ53" s="8"/>
      <c r="AER53" s="13"/>
      <c r="AES53" s="13"/>
      <c r="AET53" s="14"/>
      <c r="AEU53" s="15"/>
      <c r="AEV53" s="13"/>
      <c r="AEW53" s="9"/>
      <c r="AEX53" s="8"/>
      <c r="AEY53" s="8"/>
      <c r="AEZ53" s="13"/>
      <c r="AFA53" s="13"/>
      <c r="AFB53" s="14"/>
      <c r="AFC53" s="15"/>
      <c r="AFD53" s="13"/>
      <c r="AFE53" s="9"/>
      <c r="AFF53" s="8"/>
      <c r="AFG53" s="8"/>
      <c r="AFH53" s="13"/>
      <c r="AFI53" s="13"/>
      <c r="AFJ53" s="14"/>
      <c r="AFK53" s="15"/>
      <c r="AFL53" s="13"/>
      <c r="AFM53" s="9"/>
      <c r="AFN53" s="8"/>
      <c r="AFO53" s="8"/>
      <c r="AFP53" s="13"/>
      <c r="AFQ53" s="13"/>
      <c r="AFR53" s="14"/>
      <c r="AFS53" s="15"/>
      <c r="AFT53" s="13"/>
      <c r="AFU53" s="9"/>
      <c r="AFV53" s="8"/>
      <c r="AFW53" s="8"/>
      <c r="AFX53" s="13"/>
      <c r="AFY53" s="13"/>
      <c r="AFZ53" s="14"/>
      <c r="AGA53" s="15"/>
      <c r="AGB53" s="13"/>
      <c r="AGC53" s="9"/>
      <c r="AGD53" s="8"/>
      <c r="AGE53" s="8"/>
      <c r="AGF53" s="13"/>
      <c r="AGG53" s="13"/>
      <c r="AGH53" s="14"/>
      <c r="AGI53" s="15"/>
      <c r="AGJ53" s="13"/>
      <c r="AGK53" s="9"/>
      <c r="AGL53" s="8"/>
      <c r="AGM53" s="8"/>
      <c r="AGN53" s="13"/>
      <c r="AGO53" s="13"/>
      <c r="AGP53" s="14"/>
      <c r="AGQ53" s="15"/>
      <c r="AGR53" s="13"/>
      <c r="AGS53" s="9"/>
      <c r="AGT53" s="8"/>
      <c r="AGU53" s="8"/>
      <c r="AGV53" s="13"/>
      <c r="AGW53" s="13"/>
      <c r="AGX53" s="14"/>
      <c r="AGY53" s="15"/>
      <c r="AGZ53" s="13"/>
      <c r="AHA53" s="9"/>
      <c r="AHB53" s="8"/>
      <c r="AHC53" s="8"/>
      <c r="AHD53" s="13"/>
      <c r="AHE53" s="13"/>
      <c r="AHF53" s="14"/>
      <c r="AHG53" s="15"/>
      <c r="AHH53" s="13"/>
      <c r="AHI53" s="9"/>
      <c r="AHJ53" s="8"/>
      <c r="AHK53" s="8"/>
      <c r="AHL53" s="13"/>
      <c r="AHM53" s="13"/>
      <c r="AHN53" s="14"/>
      <c r="AHO53" s="15"/>
      <c r="AHP53" s="13"/>
      <c r="AHQ53" s="9"/>
      <c r="AHR53" s="8"/>
      <c r="AHS53" s="8"/>
      <c r="AHT53" s="13"/>
      <c r="AHU53" s="13"/>
      <c r="AHV53" s="14"/>
      <c r="AHW53" s="15"/>
      <c r="AHX53" s="13"/>
      <c r="AHY53" s="9"/>
      <c r="AHZ53" s="8"/>
      <c r="AIA53" s="8"/>
      <c r="AIB53" s="13"/>
      <c r="AIC53" s="13"/>
      <c r="AID53" s="14"/>
      <c r="AIE53" s="15"/>
      <c r="AIF53" s="13"/>
      <c r="AIG53" s="9"/>
      <c r="AIH53" s="8"/>
      <c r="AII53" s="8"/>
      <c r="AIJ53" s="13"/>
      <c r="AIK53" s="13"/>
      <c r="AIL53" s="14"/>
      <c r="AIM53" s="15"/>
      <c r="AIN53" s="13"/>
      <c r="AIO53" s="9"/>
      <c r="AIP53" s="8"/>
      <c r="AIQ53" s="8"/>
      <c r="AIR53" s="13"/>
      <c r="AIS53" s="13"/>
      <c r="AIT53" s="14"/>
      <c r="AIU53" s="15"/>
      <c r="AIV53" s="13"/>
      <c r="AIW53" s="9"/>
      <c r="AIX53" s="8"/>
      <c r="AIY53" s="8"/>
      <c r="AIZ53" s="13"/>
      <c r="AJA53" s="13"/>
      <c r="AJB53" s="14"/>
      <c r="AJC53" s="15"/>
      <c r="AJD53" s="13"/>
      <c r="AJE53" s="9"/>
      <c r="AJF53" s="8"/>
      <c r="AJG53" s="8"/>
      <c r="AJH53" s="13"/>
      <c r="AJI53" s="13"/>
      <c r="AJJ53" s="14"/>
      <c r="AJK53" s="15"/>
      <c r="AJL53" s="13"/>
      <c r="AJM53" s="9"/>
      <c r="AJN53" s="8"/>
      <c r="AJO53" s="8"/>
      <c r="AJP53" s="13"/>
      <c r="AJQ53" s="13"/>
      <c r="AJR53" s="14"/>
      <c r="AJS53" s="15"/>
      <c r="AJT53" s="13"/>
      <c r="AJU53" s="9"/>
      <c r="AJV53" s="8"/>
      <c r="AJW53" s="8"/>
      <c r="AJX53" s="13"/>
      <c r="AJY53" s="13"/>
      <c r="AJZ53" s="14"/>
      <c r="AKA53" s="15"/>
      <c r="AKB53" s="13"/>
      <c r="AKC53" s="9"/>
      <c r="AKD53" s="8"/>
      <c r="AKE53" s="8"/>
      <c r="AKF53" s="13"/>
      <c r="AKG53" s="13"/>
      <c r="AKH53" s="14"/>
      <c r="AKI53" s="15"/>
      <c r="AKJ53" s="13"/>
      <c r="AKK53" s="9"/>
      <c r="AKL53" s="8"/>
      <c r="AKM53" s="8"/>
      <c r="AKN53" s="13"/>
      <c r="AKO53" s="13"/>
      <c r="AKP53" s="14"/>
      <c r="AKQ53" s="15"/>
      <c r="AKR53" s="13"/>
      <c r="AKS53" s="9"/>
      <c r="AKT53" s="8"/>
      <c r="AKU53" s="8"/>
      <c r="AKV53" s="13"/>
      <c r="AKW53" s="13"/>
      <c r="AKX53" s="14"/>
      <c r="AKY53" s="15"/>
      <c r="AKZ53" s="13"/>
      <c r="ALA53" s="9"/>
      <c r="ALB53" s="8"/>
      <c r="ALC53" s="8"/>
      <c r="ALD53" s="13"/>
      <c r="ALE53" s="13"/>
      <c r="ALF53" s="14"/>
      <c r="ALG53" s="15"/>
      <c r="ALH53" s="13"/>
      <c r="ALI53" s="9"/>
      <c r="ALJ53" s="8"/>
      <c r="ALK53" s="8"/>
      <c r="ALL53" s="13"/>
      <c r="ALM53" s="13"/>
      <c r="ALN53" s="14"/>
      <c r="ALO53" s="15"/>
      <c r="ALP53" s="13"/>
      <c r="ALQ53" s="9"/>
      <c r="ALR53" s="8"/>
      <c r="ALS53" s="8"/>
      <c r="ALT53" s="13"/>
      <c r="ALU53" s="13"/>
      <c r="ALV53" s="14"/>
      <c r="ALW53" s="15"/>
      <c r="ALX53" s="13"/>
      <c r="ALY53" s="9"/>
      <c r="ALZ53" s="8"/>
      <c r="AMA53" s="8"/>
      <c r="AMB53" s="13"/>
      <c r="AMC53" s="13"/>
      <c r="AMD53" s="14"/>
      <c r="AME53" s="15"/>
      <c r="AMF53" s="13"/>
      <c r="AMG53" s="9"/>
      <c r="AMH53" s="8"/>
      <c r="AMI53" s="8"/>
      <c r="AMJ53" s="13"/>
      <c r="AMK53" s="13"/>
      <c r="AML53" s="14"/>
      <c r="AMM53" s="15"/>
      <c r="AMN53" s="13"/>
      <c r="AMO53" s="9"/>
      <c r="AMP53" s="8"/>
      <c r="AMQ53" s="8"/>
      <c r="AMR53" s="13"/>
      <c r="AMS53" s="13"/>
      <c r="AMT53" s="14"/>
      <c r="AMU53" s="15"/>
      <c r="AMV53" s="13"/>
      <c r="AMW53" s="9"/>
      <c r="AMX53" s="8"/>
      <c r="AMY53" s="8"/>
      <c r="AMZ53" s="13"/>
      <c r="ANA53" s="13"/>
      <c r="ANB53" s="14"/>
      <c r="ANC53" s="15"/>
      <c r="AND53" s="13"/>
      <c r="ANE53" s="9"/>
      <c r="ANF53" s="8"/>
      <c r="ANG53" s="8"/>
      <c r="ANH53" s="13"/>
      <c r="ANI53" s="13"/>
      <c r="ANJ53" s="14"/>
      <c r="ANK53" s="15"/>
      <c r="ANL53" s="13"/>
      <c r="ANM53" s="9"/>
      <c r="ANN53" s="8"/>
      <c r="ANO53" s="8"/>
      <c r="ANP53" s="13"/>
      <c r="ANQ53" s="13"/>
      <c r="ANR53" s="14"/>
      <c r="ANS53" s="15"/>
      <c r="ANT53" s="13"/>
      <c r="ANU53" s="9"/>
      <c r="ANV53" s="8"/>
      <c r="ANW53" s="8"/>
      <c r="ANX53" s="13"/>
      <c r="ANY53" s="13"/>
      <c r="ANZ53" s="14"/>
      <c r="AOA53" s="15"/>
      <c r="AOB53" s="13"/>
      <c r="AOC53" s="9"/>
      <c r="AOD53" s="8"/>
      <c r="AOE53" s="8"/>
      <c r="AOF53" s="13"/>
      <c r="AOG53" s="13"/>
      <c r="AOH53" s="14"/>
      <c r="AOI53" s="15"/>
      <c r="AOJ53" s="13"/>
      <c r="AOK53" s="9"/>
      <c r="AOL53" s="8"/>
      <c r="AOM53" s="8"/>
      <c r="AON53" s="13"/>
      <c r="AOO53" s="13"/>
      <c r="AOP53" s="14"/>
      <c r="AOQ53" s="15"/>
      <c r="AOR53" s="13"/>
      <c r="AOS53" s="9"/>
      <c r="AOT53" s="8"/>
      <c r="AOU53" s="8"/>
      <c r="AOV53" s="13"/>
      <c r="AOW53" s="13"/>
      <c r="AOX53" s="14"/>
      <c r="AOY53" s="15"/>
      <c r="AOZ53" s="13"/>
      <c r="APA53" s="9"/>
      <c r="APB53" s="8"/>
      <c r="APC53" s="8"/>
      <c r="APD53" s="13"/>
      <c r="APE53" s="13"/>
      <c r="APF53" s="14"/>
      <c r="APG53" s="15"/>
      <c r="APH53" s="13"/>
      <c r="API53" s="9"/>
      <c r="APJ53" s="8"/>
      <c r="APK53" s="8"/>
      <c r="APL53" s="13"/>
      <c r="APM53" s="13"/>
      <c r="APN53" s="14"/>
      <c r="APO53" s="15"/>
      <c r="APP53" s="13"/>
      <c r="APQ53" s="9"/>
      <c r="APR53" s="8"/>
      <c r="APS53" s="8"/>
      <c r="APT53" s="13"/>
      <c r="APU53" s="13"/>
      <c r="APV53" s="14"/>
      <c r="APW53" s="15"/>
      <c r="APX53" s="13"/>
      <c r="APY53" s="9"/>
      <c r="APZ53" s="8"/>
      <c r="AQA53" s="8"/>
      <c r="AQB53" s="13"/>
      <c r="AQC53" s="13"/>
      <c r="AQD53" s="14"/>
      <c r="AQE53" s="15"/>
      <c r="AQF53" s="13"/>
      <c r="AQG53" s="9"/>
      <c r="AQH53" s="8"/>
      <c r="AQI53" s="8"/>
      <c r="AQJ53" s="13"/>
      <c r="AQK53" s="13"/>
      <c r="AQL53" s="14"/>
      <c r="AQM53" s="15"/>
      <c r="AQN53" s="13"/>
      <c r="AQO53" s="9"/>
      <c r="AQP53" s="8"/>
      <c r="AQQ53" s="8"/>
      <c r="AQR53" s="13"/>
      <c r="AQS53" s="13"/>
      <c r="AQT53" s="14"/>
      <c r="AQU53" s="15"/>
      <c r="AQV53" s="13"/>
      <c r="AQW53" s="9"/>
      <c r="AQX53" s="8"/>
      <c r="AQY53" s="8"/>
      <c r="AQZ53" s="13"/>
      <c r="ARA53" s="13"/>
      <c r="ARB53" s="14"/>
      <c r="ARC53" s="15"/>
      <c r="ARD53" s="13"/>
      <c r="ARE53" s="9"/>
      <c r="ARF53" s="8"/>
      <c r="ARG53" s="8"/>
      <c r="ARH53" s="13"/>
      <c r="ARI53" s="13"/>
      <c r="ARJ53" s="14"/>
      <c r="ARK53" s="15"/>
      <c r="ARL53" s="13"/>
      <c r="ARM53" s="9"/>
      <c r="ARN53" s="8"/>
      <c r="ARO53" s="8"/>
      <c r="ARP53" s="13"/>
      <c r="ARQ53" s="13"/>
      <c r="ARR53" s="14"/>
      <c r="ARS53" s="15"/>
      <c r="ART53" s="13"/>
      <c r="ARU53" s="9"/>
      <c r="ARV53" s="8"/>
      <c r="ARW53" s="8"/>
      <c r="ARX53" s="13"/>
      <c r="ARY53" s="13"/>
      <c r="ARZ53" s="14"/>
      <c r="ASA53" s="15"/>
      <c r="ASB53" s="13"/>
      <c r="ASC53" s="9"/>
      <c r="ASD53" s="8"/>
      <c r="ASE53" s="8"/>
      <c r="ASF53" s="13"/>
      <c r="ASG53" s="13"/>
      <c r="ASH53" s="14"/>
      <c r="ASI53" s="15"/>
      <c r="ASJ53" s="13"/>
      <c r="ASK53" s="9"/>
      <c r="ASL53" s="8"/>
      <c r="ASM53" s="8"/>
      <c r="ASN53" s="13"/>
      <c r="ASO53" s="13"/>
      <c r="ASP53" s="14"/>
      <c r="ASQ53" s="15"/>
      <c r="ASR53" s="13"/>
      <c r="ASS53" s="9"/>
      <c r="AST53" s="8"/>
      <c r="ASU53" s="8"/>
      <c r="ASV53" s="13"/>
      <c r="ASW53" s="13"/>
      <c r="ASX53" s="14"/>
      <c r="ASY53" s="15"/>
      <c r="ASZ53" s="13"/>
      <c r="ATA53" s="9"/>
      <c r="ATB53" s="8"/>
      <c r="ATC53" s="8"/>
      <c r="ATD53" s="13"/>
      <c r="ATE53" s="13"/>
      <c r="ATF53" s="14"/>
      <c r="ATG53" s="15"/>
      <c r="ATH53" s="13"/>
      <c r="ATI53" s="9"/>
      <c r="ATJ53" s="8"/>
      <c r="ATK53" s="8"/>
      <c r="ATL53" s="13"/>
      <c r="ATM53" s="13"/>
      <c r="ATN53" s="14"/>
      <c r="ATO53" s="15"/>
      <c r="ATP53" s="13"/>
      <c r="ATQ53" s="9"/>
      <c r="ATR53" s="8"/>
      <c r="ATS53" s="8"/>
      <c r="ATT53" s="13"/>
      <c r="ATU53" s="13"/>
      <c r="ATV53" s="14"/>
      <c r="ATW53" s="15"/>
      <c r="ATX53" s="13"/>
      <c r="ATY53" s="9"/>
      <c r="ATZ53" s="8"/>
      <c r="AUA53" s="8"/>
      <c r="AUB53" s="13"/>
      <c r="AUC53" s="13"/>
      <c r="AUD53" s="14"/>
      <c r="AUE53" s="15"/>
      <c r="AUF53" s="13"/>
      <c r="AUG53" s="9"/>
      <c r="AUH53" s="8"/>
      <c r="AUI53" s="8"/>
      <c r="AUJ53" s="13"/>
      <c r="AUK53" s="13"/>
      <c r="AUL53" s="14"/>
      <c r="AUM53" s="15"/>
      <c r="AUN53" s="13"/>
      <c r="AUO53" s="9"/>
      <c r="AUP53" s="8"/>
      <c r="AUQ53" s="8"/>
      <c r="AUR53" s="13"/>
      <c r="AUS53" s="13"/>
      <c r="AUT53" s="14"/>
      <c r="AUU53" s="15"/>
      <c r="AUV53" s="13"/>
      <c r="AUW53" s="9"/>
      <c r="AUX53" s="8"/>
      <c r="AUY53" s="8"/>
      <c r="AUZ53" s="13"/>
      <c r="AVA53" s="13"/>
      <c r="AVB53" s="14"/>
      <c r="AVC53" s="15"/>
      <c r="AVD53" s="13"/>
      <c r="AVE53" s="9"/>
      <c r="AVF53" s="8"/>
      <c r="AVG53" s="8"/>
      <c r="AVH53" s="13"/>
      <c r="AVI53" s="13"/>
      <c r="AVJ53" s="14"/>
      <c r="AVK53" s="15"/>
      <c r="AVL53" s="13"/>
      <c r="AVM53" s="9"/>
      <c r="AVN53" s="8"/>
      <c r="AVO53" s="8"/>
      <c r="AVP53" s="13"/>
      <c r="AVQ53" s="13"/>
      <c r="AVR53" s="14"/>
      <c r="AVS53" s="15"/>
      <c r="AVT53" s="13"/>
      <c r="AVU53" s="9"/>
      <c r="AVV53" s="8"/>
      <c r="AVW53" s="8"/>
      <c r="AVX53" s="13"/>
      <c r="AVY53" s="13"/>
      <c r="AVZ53" s="14"/>
      <c r="AWA53" s="15"/>
      <c r="AWB53" s="13"/>
      <c r="AWC53" s="9"/>
      <c r="AWD53" s="8"/>
      <c r="AWE53" s="8"/>
      <c r="AWF53" s="13"/>
      <c r="AWG53" s="13"/>
      <c r="AWH53" s="14"/>
      <c r="AWI53" s="15"/>
      <c r="AWJ53" s="13"/>
      <c r="AWK53" s="9"/>
      <c r="AWL53" s="8"/>
      <c r="AWM53" s="8"/>
      <c r="AWN53" s="13"/>
      <c r="AWO53" s="13"/>
      <c r="AWP53" s="14"/>
      <c r="AWQ53" s="15"/>
      <c r="AWR53" s="13"/>
      <c r="AWS53" s="9"/>
      <c r="AWT53" s="8"/>
      <c r="AWU53" s="8"/>
      <c r="AWV53" s="13"/>
      <c r="AWW53" s="13"/>
      <c r="AWX53" s="14"/>
      <c r="AWY53" s="15"/>
      <c r="AWZ53" s="13"/>
      <c r="AXA53" s="9"/>
      <c r="AXB53" s="8"/>
      <c r="AXC53" s="8"/>
      <c r="AXD53" s="13"/>
      <c r="AXE53" s="13"/>
      <c r="AXF53" s="14"/>
      <c r="AXG53" s="15"/>
      <c r="AXH53" s="13"/>
      <c r="AXI53" s="9"/>
      <c r="AXJ53" s="8"/>
      <c r="AXK53" s="8"/>
      <c r="AXL53" s="13"/>
      <c r="AXM53" s="13"/>
      <c r="AXN53" s="14"/>
      <c r="AXO53" s="15"/>
      <c r="AXP53" s="13"/>
      <c r="AXQ53" s="9"/>
      <c r="AXR53" s="8"/>
      <c r="AXS53" s="8"/>
      <c r="AXT53" s="13"/>
      <c r="AXU53" s="13"/>
      <c r="AXV53" s="14"/>
      <c r="AXW53" s="15"/>
      <c r="AXX53" s="13"/>
      <c r="AXY53" s="9"/>
      <c r="AXZ53" s="8"/>
      <c r="AYA53" s="8"/>
      <c r="AYB53" s="13"/>
      <c r="AYC53" s="13"/>
      <c r="AYD53" s="14"/>
      <c r="AYE53" s="15"/>
      <c r="AYF53" s="13"/>
      <c r="AYG53" s="9"/>
      <c r="AYH53" s="8"/>
      <c r="AYI53" s="8"/>
      <c r="AYJ53" s="13"/>
      <c r="AYK53" s="13"/>
      <c r="AYL53" s="14"/>
      <c r="AYM53" s="15"/>
      <c r="AYN53" s="13"/>
      <c r="AYO53" s="9"/>
      <c r="AYP53" s="8"/>
      <c r="AYQ53" s="8"/>
      <c r="AYR53" s="13"/>
      <c r="AYS53" s="13"/>
      <c r="AYT53" s="14"/>
      <c r="AYU53" s="15"/>
      <c r="AYV53" s="13"/>
      <c r="AYW53" s="9"/>
      <c r="AYX53" s="8"/>
      <c r="AYY53" s="8"/>
      <c r="AYZ53" s="13"/>
      <c r="AZA53" s="13"/>
      <c r="AZB53" s="14"/>
      <c r="AZC53" s="15"/>
      <c r="AZD53" s="13"/>
      <c r="AZE53" s="9"/>
      <c r="AZF53" s="8"/>
      <c r="AZG53" s="8"/>
      <c r="AZH53" s="13"/>
      <c r="AZI53" s="13"/>
      <c r="AZJ53" s="14"/>
      <c r="AZK53" s="15"/>
      <c r="AZL53" s="13"/>
      <c r="AZM53" s="9"/>
      <c r="AZN53" s="8"/>
      <c r="AZO53" s="8"/>
      <c r="AZP53" s="13"/>
      <c r="AZQ53" s="13"/>
      <c r="AZR53" s="14"/>
      <c r="AZS53" s="15"/>
      <c r="AZT53" s="13"/>
      <c r="AZU53" s="9"/>
      <c r="AZV53" s="8"/>
      <c r="AZW53" s="8"/>
      <c r="AZX53" s="13"/>
      <c r="AZY53" s="13"/>
      <c r="AZZ53" s="14"/>
      <c r="BAA53" s="15"/>
      <c r="BAB53" s="13"/>
      <c r="BAC53" s="9"/>
      <c r="BAD53" s="8"/>
      <c r="BAE53" s="8"/>
      <c r="BAF53" s="13"/>
      <c r="BAG53" s="13"/>
      <c r="BAH53" s="14"/>
      <c r="BAI53" s="15"/>
      <c r="BAJ53" s="13"/>
      <c r="BAK53" s="9"/>
      <c r="BAL53" s="8"/>
      <c r="BAM53" s="8"/>
      <c r="BAN53" s="13"/>
      <c r="BAO53" s="13"/>
      <c r="BAP53" s="14"/>
      <c r="BAQ53" s="15"/>
      <c r="BAR53" s="13"/>
      <c r="BAS53" s="9"/>
      <c r="BAT53" s="8"/>
      <c r="BAU53" s="8"/>
      <c r="BAV53" s="13"/>
      <c r="BAW53" s="13"/>
      <c r="BAX53" s="14"/>
      <c r="BAY53" s="15"/>
      <c r="BAZ53" s="13"/>
      <c r="BBA53" s="9"/>
      <c r="BBB53" s="8"/>
      <c r="BBC53" s="8"/>
      <c r="BBD53" s="13"/>
      <c r="BBE53" s="13"/>
      <c r="BBF53" s="14"/>
      <c r="BBG53" s="15"/>
      <c r="BBH53" s="13"/>
      <c r="BBI53" s="9"/>
      <c r="BBJ53" s="8"/>
      <c r="BBK53" s="8"/>
      <c r="BBL53" s="13"/>
      <c r="BBM53" s="13"/>
      <c r="BBN53" s="14"/>
      <c r="BBO53" s="15"/>
      <c r="BBP53" s="13"/>
      <c r="BBQ53" s="9"/>
      <c r="BBR53" s="8"/>
      <c r="BBS53" s="8"/>
      <c r="BBT53" s="13"/>
      <c r="BBU53" s="13"/>
      <c r="BBV53" s="14"/>
      <c r="BBW53" s="15"/>
      <c r="BBX53" s="13"/>
      <c r="BBY53" s="9"/>
      <c r="BBZ53" s="8"/>
      <c r="BCA53" s="8"/>
      <c r="BCB53" s="13"/>
      <c r="BCC53" s="13"/>
      <c r="BCD53" s="14"/>
      <c r="BCE53" s="15"/>
      <c r="BCF53" s="13"/>
      <c r="BCG53" s="9"/>
      <c r="BCH53" s="8"/>
      <c r="BCI53" s="8"/>
      <c r="BCJ53" s="13"/>
      <c r="BCK53" s="13"/>
      <c r="BCL53" s="14"/>
      <c r="BCM53" s="15"/>
      <c r="BCN53" s="13"/>
      <c r="BCO53" s="9"/>
      <c r="BCP53" s="8"/>
      <c r="BCQ53" s="8"/>
      <c r="BCR53" s="13"/>
      <c r="BCS53" s="13"/>
      <c r="BCT53" s="14"/>
      <c r="BCU53" s="15"/>
      <c r="BCV53" s="13"/>
      <c r="BCW53" s="9"/>
      <c r="BCX53" s="8"/>
      <c r="BCY53" s="8"/>
      <c r="BCZ53" s="13"/>
      <c r="BDA53" s="13"/>
      <c r="BDB53" s="14"/>
      <c r="BDC53" s="15"/>
      <c r="BDD53" s="13"/>
      <c r="BDE53" s="9"/>
      <c r="BDF53" s="8"/>
      <c r="BDG53" s="8"/>
      <c r="BDH53" s="13"/>
      <c r="BDI53" s="13"/>
      <c r="BDJ53" s="14"/>
      <c r="BDK53" s="15"/>
      <c r="BDL53" s="13"/>
      <c r="BDM53" s="9"/>
      <c r="BDN53" s="8"/>
      <c r="BDO53" s="8"/>
      <c r="BDP53" s="13"/>
      <c r="BDQ53" s="13"/>
      <c r="BDR53" s="14"/>
      <c r="BDS53" s="15"/>
      <c r="BDT53" s="13"/>
      <c r="BDU53" s="9"/>
      <c r="BDV53" s="8"/>
      <c r="BDW53" s="8"/>
      <c r="BDX53" s="13"/>
      <c r="BDY53" s="13"/>
      <c r="BDZ53" s="14"/>
      <c r="BEA53" s="15"/>
      <c r="BEB53" s="13"/>
      <c r="BEC53" s="9"/>
      <c r="BED53" s="8"/>
      <c r="BEE53" s="8"/>
      <c r="BEF53" s="13"/>
      <c r="BEG53" s="13"/>
      <c r="BEH53" s="14"/>
      <c r="BEI53" s="15"/>
      <c r="BEJ53" s="13"/>
      <c r="BEK53" s="9"/>
      <c r="BEL53" s="8"/>
      <c r="BEM53" s="8"/>
      <c r="BEN53" s="13"/>
      <c r="BEO53" s="13"/>
      <c r="BEP53" s="14"/>
      <c r="BEQ53" s="15"/>
      <c r="BER53" s="13"/>
      <c r="BES53" s="9"/>
      <c r="BET53" s="8"/>
      <c r="BEU53" s="8"/>
      <c r="BEV53" s="13"/>
      <c r="BEW53" s="13"/>
      <c r="BEX53" s="14"/>
      <c r="BEY53" s="15"/>
      <c r="BEZ53" s="13"/>
      <c r="BFA53" s="9"/>
      <c r="BFB53" s="8"/>
      <c r="BFC53" s="8"/>
      <c r="BFD53" s="13"/>
      <c r="BFE53" s="13"/>
      <c r="BFF53" s="14"/>
      <c r="BFG53" s="15"/>
      <c r="BFH53" s="13"/>
      <c r="BFI53" s="9"/>
      <c r="BFJ53" s="8"/>
      <c r="BFK53" s="8"/>
      <c r="BFL53" s="13"/>
      <c r="BFM53" s="13"/>
      <c r="BFN53" s="14"/>
      <c r="BFO53" s="15"/>
      <c r="BFP53" s="13"/>
      <c r="BFQ53" s="9"/>
      <c r="BFR53" s="8"/>
      <c r="BFS53" s="8"/>
      <c r="BFT53" s="13"/>
      <c r="BFU53" s="13"/>
      <c r="BFV53" s="14"/>
      <c r="BFW53" s="15"/>
      <c r="BFX53" s="13"/>
      <c r="BFY53" s="9"/>
      <c r="BFZ53" s="8"/>
      <c r="BGA53" s="8"/>
      <c r="BGB53" s="13"/>
      <c r="BGC53" s="13"/>
      <c r="BGD53" s="14"/>
      <c r="BGE53" s="15"/>
      <c r="BGF53" s="13"/>
      <c r="BGG53" s="9"/>
      <c r="BGH53" s="8"/>
      <c r="BGI53" s="8"/>
      <c r="BGJ53" s="13"/>
      <c r="BGK53" s="13"/>
      <c r="BGL53" s="14"/>
      <c r="BGM53" s="15"/>
      <c r="BGN53" s="13"/>
      <c r="BGO53" s="9"/>
      <c r="BGP53" s="8"/>
      <c r="BGQ53" s="8"/>
      <c r="BGR53" s="13"/>
      <c r="BGS53" s="13"/>
      <c r="BGT53" s="14"/>
      <c r="BGU53" s="15"/>
      <c r="BGV53" s="13"/>
      <c r="BGW53" s="9"/>
      <c r="BGX53" s="8"/>
      <c r="BGY53" s="8"/>
      <c r="BGZ53" s="13"/>
      <c r="BHA53" s="13"/>
      <c r="BHB53" s="14"/>
      <c r="BHC53" s="15"/>
      <c r="BHD53" s="13"/>
      <c r="BHE53" s="9"/>
      <c r="BHF53" s="8"/>
      <c r="BHG53" s="8"/>
      <c r="BHH53" s="13"/>
      <c r="BHI53" s="13"/>
      <c r="BHJ53" s="14"/>
      <c r="BHK53" s="15"/>
      <c r="BHL53" s="13"/>
      <c r="BHM53" s="9"/>
      <c r="BHN53" s="8"/>
      <c r="BHO53" s="8"/>
      <c r="BHP53" s="13"/>
      <c r="BHQ53" s="13"/>
      <c r="BHR53" s="14"/>
      <c r="BHS53" s="15"/>
      <c r="BHT53" s="13"/>
      <c r="BHU53" s="9"/>
      <c r="BHV53" s="8"/>
      <c r="BHW53" s="8"/>
      <c r="BHX53" s="13"/>
      <c r="BHY53" s="13"/>
      <c r="BHZ53" s="14"/>
      <c r="BIA53" s="15"/>
      <c r="BIB53" s="13"/>
      <c r="BIC53" s="9"/>
      <c r="BID53" s="8"/>
      <c r="BIE53" s="8"/>
      <c r="BIF53" s="13"/>
      <c r="BIG53" s="13"/>
      <c r="BIH53" s="14"/>
      <c r="BII53" s="15"/>
      <c r="BIJ53" s="13"/>
      <c r="BIK53" s="9"/>
      <c r="BIL53" s="8"/>
      <c r="BIM53" s="8"/>
      <c r="BIN53" s="13"/>
      <c r="BIO53" s="13"/>
      <c r="BIP53" s="14"/>
      <c r="BIQ53" s="15"/>
      <c r="BIR53" s="13"/>
      <c r="BIS53" s="9"/>
      <c r="BIT53" s="8"/>
      <c r="BIU53" s="8"/>
      <c r="BIV53" s="13"/>
      <c r="BIW53" s="13"/>
      <c r="BIX53" s="14"/>
      <c r="BIY53" s="15"/>
      <c r="BIZ53" s="13"/>
      <c r="BJA53" s="9"/>
      <c r="BJB53" s="8"/>
      <c r="BJC53" s="8"/>
      <c r="BJD53" s="13"/>
      <c r="BJE53" s="13"/>
      <c r="BJF53" s="14"/>
      <c r="BJG53" s="15"/>
      <c r="BJH53" s="13"/>
      <c r="BJI53" s="9"/>
      <c r="BJJ53" s="8"/>
      <c r="BJK53" s="8"/>
      <c r="BJL53" s="13"/>
      <c r="BJM53" s="13"/>
      <c r="BJN53" s="14"/>
      <c r="BJO53" s="15"/>
      <c r="BJP53" s="13"/>
      <c r="BJQ53" s="9"/>
      <c r="BJR53" s="8"/>
      <c r="BJS53" s="8"/>
      <c r="BJT53" s="13"/>
      <c r="BJU53" s="13"/>
      <c r="BJV53" s="14"/>
      <c r="BJW53" s="15"/>
      <c r="BJX53" s="13"/>
      <c r="BJY53" s="9"/>
      <c r="BJZ53" s="8"/>
      <c r="BKA53" s="8"/>
      <c r="BKB53" s="13"/>
      <c r="BKC53" s="13"/>
      <c r="BKD53" s="14"/>
      <c r="BKE53" s="15"/>
      <c r="BKF53" s="13"/>
      <c r="BKG53" s="9"/>
      <c r="BKH53" s="8"/>
      <c r="BKI53" s="8"/>
      <c r="BKJ53" s="13"/>
      <c r="BKK53" s="13"/>
      <c r="BKL53" s="14"/>
      <c r="BKM53" s="15"/>
      <c r="BKN53" s="13"/>
      <c r="BKO53" s="9"/>
      <c r="BKP53" s="8"/>
      <c r="BKQ53" s="8"/>
      <c r="BKR53" s="13"/>
      <c r="BKS53" s="13"/>
      <c r="BKT53" s="14"/>
      <c r="BKU53" s="15"/>
      <c r="BKV53" s="13"/>
      <c r="BKW53" s="9"/>
      <c r="BKX53" s="8"/>
      <c r="BKY53" s="8"/>
      <c r="BKZ53" s="13"/>
      <c r="BLA53" s="13"/>
      <c r="BLB53" s="14"/>
      <c r="BLC53" s="15"/>
      <c r="BLD53" s="13"/>
      <c r="BLE53" s="9"/>
      <c r="BLF53" s="8"/>
      <c r="BLG53" s="8"/>
      <c r="BLH53" s="13"/>
      <c r="BLI53" s="13"/>
      <c r="BLJ53" s="14"/>
      <c r="BLK53" s="15"/>
      <c r="BLL53" s="13"/>
      <c r="BLM53" s="9"/>
      <c r="BLN53" s="8"/>
      <c r="BLO53" s="8"/>
      <c r="BLP53" s="13"/>
      <c r="BLQ53" s="13"/>
      <c r="BLR53" s="14"/>
      <c r="BLS53" s="15"/>
      <c r="BLT53" s="13"/>
      <c r="BLU53" s="9"/>
      <c r="BLV53" s="8"/>
      <c r="BLW53" s="8"/>
      <c r="BLX53" s="13"/>
      <c r="BLY53" s="13"/>
      <c r="BLZ53" s="14"/>
      <c r="BMA53" s="15"/>
      <c r="BMB53" s="13"/>
      <c r="BMC53" s="9"/>
      <c r="BMD53" s="8"/>
      <c r="BME53" s="8"/>
      <c r="BMF53" s="13"/>
      <c r="BMG53" s="13"/>
      <c r="BMH53" s="14"/>
      <c r="BMI53" s="15"/>
      <c r="BMJ53" s="13"/>
      <c r="BMK53" s="9"/>
      <c r="BML53" s="8"/>
      <c r="BMM53" s="8"/>
      <c r="BMN53" s="13"/>
      <c r="BMO53" s="13"/>
      <c r="BMP53" s="14"/>
      <c r="BMQ53" s="15"/>
      <c r="BMR53" s="13"/>
      <c r="BMS53" s="9"/>
      <c r="BMT53" s="8"/>
      <c r="BMU53" s="8"/>
      <c r="BMV53" s="13"/>
      <c r="BMW53" s="13"/>
      <c r="BMX53" s="14"/>
      <c r="BMY53" s="15"/>
      <c r="BMZ53" s="13"/>
      <c r="BNA53" s="9"/>
      <c r="BNB53" s="8"/>
      <c r="BNC53" s="8"/>
      <c r="BND53" s="13"/>
      <c r="BNE53" s="13"/>
      <c r="BNF53" s="14"/>
      <c r="BNG53" s="15"/>
      <c r="BNH53" s="13"/>
      <c r="BNI53" s="9"/>
      <c r="BNJ53" s="8"/>
      <c r="BNK53" s="8"/>
      <c r="BNL53" s="13"/>
      <c r="BNM53" s="13"/>
      <c r="BNN53" s="14"/>
      <c r="BNO53" s="15"/>
      <c r="BNP53" s="13"/>
      <c r="BNQ53" s="9"/>
      <c r="BNR53" s="8"/>
      <c r="BNS53" s="8"/>
      <c r="BNT53" s="13"/>
      <c r="BNU53" s="13"/>
      <c r="BNV53" s="14"/>
      <c r="BNW53" s="15"/>
      <c r="BNX53" s="13"/>
      <c r="BNY53" s="9"/>
      <c r="BNZ53" s="8"/>
      <c r="BOA53" s="8"/>
      <c r="BOB53" s="13"/>
      <c r="BOC53" s="13"/>
      <c r="BOD53" s="14"/>
      <c r="BOE53" s="15"/>
      <c r="BOF53" s="13"/>
      <c r="BOG53" s="9"/>
      <c r="BOH53" s="8"/>
      <c r="BOI53" s="8"/>
      <c r="BOJ53" s="13"/>
      <c r="BOK53" s="13"/>
      <c r="BOL53" s="14"/>
      <c r="BOM53" s="15"/>
      <c r="BON53" s="13"/>
      <c r="BOO53" s="9"/>
      <c r="BOP53" s="8"/>
      <c r="BOQ53" s="8"/>
      <c r="BOR53" s="13"/>
      <c r="BOS53" s="13"/>
      <c r="BOT53" s="14"/>
      <c r="BOU53" s="15"/>
      <c r="BOV53" s="13"/>
      <c r="BOW53" s="9"/>
      <c r="BOX53" s="8"/>
      <c r="BOY53" s="8"/>
      <c r="BOZ53" s="13"/>
      <c r="BPA53" s="13"/>
      <c r="BPB53" s="14"/>
      <c r="BPC53" s="15"/>
      <c r="BPD53" s="13"/>
      <c r="BPE53" s="9"/>
      <c r="BPF53" s="8"/>
      <c r="BPG53" s="8"/>
      <c r="BPH53" s="13"/>
      <c r="BPI53" s="13"/>
      <c r="BPJ53" s="14"/>
      <c r="BPK53" s="15"/>
      <c r="BPL53" s="13"/>
      <c r="BPM53" s="9"/>
      <c r="BPN53" s="8"/>
      <c r="BPO53" s="8"/>
      <c r="BPP53" s="13"/>
      <c r="BPQ53" s="13"/>
      <c r="BPR53" s="14"/>
      <c r="BPS53" s="15"/>
      <c r="BPT53" s="13"/>
      <c r="BPU53" s="9"/>
      <c r="BPV53" s="8"/>
      <c r="BPW53" s="8"/>
      <c r="BPX53" s="13"/>
      <c r="BPY53" s="13"/>
      <c r="BPZ53" s="14"/>
      <c r="BQA53" s="15"/>
      <c r="BQB53" s="13"/>
      <c r="BQC53" s="9"/>
      <c r="BQD53" s="8"/>
      <c r="BQE53" s="8"/>
      <c r="BQF53" s="13"/>
      <c r="BQG53" s="13"/>
      <c r="BQH53" s="14"/>
      <c r="BQI53" s="15"/>
      <c r="BQJ53" s="13"/>
      <c r="BQK53" s="9"/>
      <c r="BQL53" s="8"/>
      <c r="BQM53" s="8"/>
      <c r="BQN53" s="13"/>
      <c r="BQO53" s="13"/>
      <c r="BQP53" s="14"/>
      <c r="BQQ53" s="15"/>
      <c r="BQR53" s="13"/>
      <c r="BQS53" s="9"/>
      <c r="BQT53" s="8"/>
      <c r="BQU53" s="8"/>
      <c r="BQV53" s="13"/>
      <c r="BQW53" s="13"/>
      <c r="BQX53" s="14"/>
      <c r="BQY53" s="15"/>
      <c r="BQZ53" s="13"/>
      <c r="BRA53" s="9"/>
      <c r="BRB53" s="8"/>
      <c r="BRC53" s="8"/>
      <c r="BRD53" s="13"/>
      <c r="BRE53" s="13"/>
      <c r="BRF53" s="14"/>
      <c r="BRG53" s="15"/>
      <c r="BRH53" s="13"/>
      <c r="BRI53" s="9"/>
      <c r="BRJ53" s="8"/>
      <c r="BRK53" s="8"/>
      <c r="BRL53" s="13"/>
      <c r="BRM53" s="13"/>
      <c r="BRN53" s="14"/>
      <c r="BRO53" s="15"/>
      <c r="BRP53" s="13"/>
      <c r="BRQ53" s="9"/>
      <c r="BRR53" s="8"/>
      <c r="BRS53" s="8"/>
      <c r="BRT53" s="13"/>
      <c r="BRU53" s="13"/>
      <c r="BRV53" s="14"/>
      <c r="BRW53" s="15"/>
      <c r="BRX53" s="13"/>
      <c r="BRY53" s="9"/>
      <c r="BRZ53" s="8"/>
      <c r="BSA53" s="8"/>
      <c r="BSB53" s="13"/>
      <c r="BSC53" s="13"/>
      <c r="BSD53" s="14"/>
      <c r="BSE53" s="15"/>
      <c r="BSF53" s="13"/>
      <c r="BSG53" s="9"/>
      <c r="BSH53" s="8"/>
      <c r="BSI53" s="8"/>
      <c r="BSJ53" s="13"/>
      <c r="BSK53" s="13"/>
      <c r="BSL53" s="14"/>
      <c r="BSM53" s="15"/>
      <c r="BSN53" s="13"/>
      <c r="BSO53" s="9"/>
      <c r="BSP53" s="8"/>
      <c r="BSQ53" s="8"/>
      <c r="BSR53" s="13"/>
      <c r="BSS53" s="13"/>
      <c r="BST53" s="14"/>
      <c r="BSU53" s="15"/>
      <c r="BSV53" s="13"/>
      <c r="BSW53" s="9"/>
      <c r="BSX53" s="8"/>
      <c r="BSY53" s="8"/>
      <c r="BSZ53" s="13"/>
      <c r="BTA53" s="13"/>
      <c r="BTB53" s="14"/>
      <c r="BTC53" s="15"/>
      <c r="BTD53" s="13"/>
      <c r="BTE53" s="9"/>
      <c r="BTF53" s="8"/>
      <c r="BTG53" s="8"/>
      <c r="BTH53" s="13"/>
      <c r="BTI53" s="13"/>
      <c r="BTJ53" s="14"/>
      <c r="BTK53" s="15"/>
      <c r="BTL53" s="13"/>
      <c r="BTM53" s="9"/>
      <c r="BTN53" s="8"/>
      <c r="BTO53" s="8"/>
      <c r="BTP53" s="13"/>
      <c r="BTQ53" s="13"/>
      <c r="BTR53" s="14"/>
      <c r="BTS53" s="15"/>
      <c r="BTT53" s="13"/>
      <c r="BTU53" s="9"/>
      <c r="BTV53" s="8"/>
      <c r="BTW53" s="8"/>
      <c r="BTX53" s="13"/>
      <c r="BTY53" s="13"/>
      <c r="BTZ53" s="14"/>
      <c r="BUA53" s="15"/>
      <c r="BUB53" s="13"/>
      <c r="BUC53" s="9"/>
      <c r="BUD53" s="8"/>
      <c r="BUE53" s="8"/>
      <c r="BUF53" s="13"/>
      <c r="BUG53" s="13"/>
      <c r="BUH53" s="14"/>
      <c r="BUI53" s="15"/>
      <c r="BUJ53" s="13"/>
      <c r="BUK53" s="9"/>
      <c r="BUL53" s="8"/>
      <c r="BUM53" s="8"/>
      <c r="BUN53" s="13"/>
      <c r="BUO53" s="13"/>
      <c r="BUP53" s="14"/>
      <c r="BUQ53" s="15"/>
      <c r="BUR53" s="13"/>
      <c r="BUS53" s="9"/>
      <c r="BUT53" s="8"/>
      <c r="BUU53" s="8"/>
      <c r="BUV53" s="13"/>
      <c r="BUW53" s="13"/>
      <c r="BUX53" s="14"/>
      <c r="BUY53" s="15"/>
      <c r="BUZ53" s="13"/>
      <c r="BVA53" s="9"/>
      <c r="BVB53" s="8"/>
      <c r="BVC53" s="8"/>
      <c r="BVD53" s="13"/>
      <c r="BVE53" s="13"/>
      <c r="BVF53" s="14"/>
      <c r="BVG53" s="15"/>
      <c r="BVH53" s="13"/>
      <c r="BVI53" s="9"/>
      <c r="BVJ53" s="8"/>
      <c r="BVK53" s="8"/>
      <c r="BVL53" s="13"/>
      <c r="BVM53" s="13"/>
      <c r="BVN53" s="14"/>
      <c r="BVO53" s="15"/>
      <c r="BVP53" s="13"/>
      <c r="BVQ53" s="9"/>
      <c r="BVR53" s="8"/>
      <c r="BVS53" s="8"/>
      <c r="BVT53" s="13"/>
      <c r="BVU53" s="13"/>
      <c r="BVV53" s="14"/>
      <c r="BVW53" s="15"/>
      <c r="BVX53" s="13"/>
      <c r="BVY53" s="9"/>
      <c r="BVZ53" s="8"/>
      <c r="BWA53" s="8"/>
      <c r="BWB53" s="13"/>
      <c r="BWC53" s="13"/>
      <c r="BWD53" s="14"/>
      <c r="BWE53" s="15"/>
      <c r="BWF53" s="13"/>
      <c r="BWG53" s="9"/>
      <c r="BWH53" s="8"/>
      <c r="BWI53" s="8"/>
      <c r="BWJ53" s="13"/>
      <c r="BWK53" s="13"/>
      <c r="BWL53" s="14"/>
      <c r="BWM53" s="15"/>
      <c r="BWN53" s="13"/>
      <c r="BWO53" s="9"/>
      <c r="BWP53" s="8"/>
      <c r="BWQ53" s="8"/>
      <c r="BWR53" s="13"/>
      <c r="BWS53" s="13"/>
      <c r="BWT53" s="14"/>
      <c r="BWU53" s="15"/>
      <c r="BWV53" s="13"/>
      <c r="BWW53" s="9"/>
      <c r="BWX53" s="8"/>
      <c r="BWY53" s="8"/>
      <c r="BWZ53" s="13"/>
      <c r="BXA53" s="13"/>
      <c r="BXB53" s="14"/>
      <c r="BXC53" s="15"/>
      <c r="BXD53" s="13"/>
      <c r="BXE53" s="9"/>
      <c r="BXF53" s="8"/>
      <c r="BXG53" s="8"/>
      <c r="BXH53" s="13"/>
      <c r="BXI53" s="13"/>
      <c r="BXJ53" s="14"/>
      <c r="BXK53" s="15"/>
      <c r="BXL53" s="13"/>
      <c r="BXM53" s="9"/>
      <c r="BXN53" s="8"/>
      <c r="BXO53" s="8"/>
      <c r="BXP53" s="13"/>
      <c r="BXQ53" s="13"/>
      <c r="BXR53" s="14"/>
      <c r="BXS53" s="15"/>
      <c r="BXT53" s="13"/>
      <c r="BXU53" s="9"/>
      <c r="BXV53" s="8"/>
      <c r="BXW53" s="8"/>
      <c r="BXX53" s="13"/>
      <c r="BXY53" s="13"/>
      <c r="BXZ53" s="14"/>
      <c r="BYA53" s="15"/>
      <c r="BYB53" s="13"/>
      <c r="BYC53" s="9"/>
      <c r="BYD53" s="8"/>
      <c r="BYE53" s="8"/>
      <c r="BYF53" s="13"/>
      <c r="BYG53" s="13"/>
      <c r="BYH53" s="14"/>
      <c r="BYI53" s="15"/>
      <c r="BYJ53" s="13"/>
      <c r="BYK53" s="9"/>
      <c r="BYL53" s="8"/>
      <c r="BYM53" s="8"/>
      <c r="BYN53" s="13"/>
      <c r="BYO53" s="13"/>
      <c r="BYP53" s="14"/>
      <c r="BYQ53" s="15"/>
      <c r="BYR53" s="13"/>
      <c r="BYS53" s="9"/>
      <c r="BYT53" s="8"/>
      <c r="BYU53" s="8"/>
      <c r="BYV53" s="13"/>
      <c r="BYW53" s="13"/>
      <c r="BYX53" s="14"/>
      <c r="BYY53" s="15"/>
      <c r="BYZ53" s="13"/>
      <c r="BZA53" s="9"/>
      <c r="BZB53" s="8"/>
      <c r="BZC53" s="8"/>
      <c r="BZD53" s="13"/>
      <c r="BZE53" s="13"/>
      <c r="BZF53" s="14"/>
      <c r="BZG53" s="15"/>
      <c r="BZH53" s="13"/>
      <c r="BZI53" s="9"/>
      <c r="BZJ53" s="8"/>
      <c r="BZK53" s="8"/>
      <c r="BZL53" s="13"/>
      <c r="BZM53" s="13"/>
      <c r="BZN53" s="14"/>
      <c r="BZO53" s="15"/>
      <c r="BZP53" s="13"/>
      <c r="BZQ53" s="9"/>
      <c r="BZR53" s="8"/>
      <c r="BZS53" s="8"/>
      <c r="BZT53" s="13"/>
      <c r="BZU53" s="13"/>
      <c r="BZV53" s="14"/>
      <c r="BZW53" s="15"/>
      <c r="BZX53" s="13"/>
      <c r="BZY53" s="9"/>
      <c r="BZZ53" s="8"/>
      <c r="CAA53" s="8"/>
      <c r="CAB53" s="13"/>
      <c r="CAC53" s="13"/>
      <c r="CAD53" s="14"/>
      <c r="CAE53" s="15"/>
      <c r="CAF53" s="13"/>
      <c r="CAG53" s="9"/>
      <c r="CAH53" s="8"/>
      <c r="CAI53" s="8"/>
      <c r="CAJ53" s="13"/>
      <c r="CAK53" s="13"/>
      <c r="CAL53" s="14"/>
      <c r="CAM53" s="15"/>
      <c r="CAN53" s="13"/>
      <c r="CAO53" s="9"/>
      <c r="CAP53" s="8"/>
      <c r="CAQ53" s="8"/>
      <c r="CAR53" s="13"/>
      <c r="CAS53" s="13"/>
      <c r="CAT53" s="14"/>
      <c r="CAU53" s="15"/>
      <c r="CAV53" s="13"/>
      <c r="CAW53" s="9"/>
      <c r="CAX53" s="8"/>
      <c r="CAY53" s="8"/>
      <c r="CAZ53" s="13"/>
      <c r="CBA53" s="13"/>
      <c r="CBB53" s="14"/>
      <c r="CBC53" s="15"/>
      <c r="CBD53" s="13"/>
      <c r="CBE53" s="9"/>
      <c r="CBF53" s="8"/>
      <c r="CBG53" s="8"/>
      <c r="CBH53" s="13"/>
      <c r="CBI53" s="13"/>
      <c r="CBJ53" s="14"/>
      <c r="CBK53" s="15"/>
      <c r="CBL53" s="13"/>
      <c r="CBM53" s="9"/>
      <c r="CBN53" s="8"/>
      <c r="CBO53" s="8"/>
      <c r="CBP53" s="13"/>
      <c r="CBQ53" s="13"/>
      <c r="CBR53" s="14"/>
      <c r="CBS53" s="15"/>
      <c r="CBT53" s="13"/>
      <c r="CBU53" s="9"/>
      <c r="CBV53" s="8"/>
      <c r="CBW53" s="8"/>
      <c r="CBX53" s="13"/>
      <c r="CBY53" s="13"/>
      <c r="CBZ53" s="14"/>
      <c r="CCA53" s="15"/>
      <c r="CCB53" s="13"/>
      <c r="CCC53" s="9"/>
      <c r="CCD53" s="8"/>
      <c r="CCE53" s="8"/>
      <c r="CCF53" s="13"/>
      <c r="CCG53" s="13"/>
      <c r="CCH53" s="14"/>
      <c r="CCI53" s="15"/>
      <c r="CCJ53" s="13"/>
      <c r="CCK53" s="9"/>
      <c r="CCL53" s="8"/>
      <c r="CCM53" s="8"/>
      <c r="CCN53" s="13"/>
      <c r="CCO53" s="13"/>
      <c r="CCP53" s="14"/>
      <c r="CCQ53" s="15"/>
      <c r="CCR53" s="13"/>
      <c r="CCS53" s="9"/>
      <c r="CCT53" s="8"/>
      <c r="CCU53" s="8"/>
      <c r="CCV53" s="13"/>
      <c r="CCW53" s="13"/>
      <c r="CCX53" s="14"/>
      <c r="CCY53" s="15"/>
      <c r="CCZ53" s="13"/>
      <c r="CDA53" s="9"/>
      <c r="CDB53" s="8"/>
      <c r="CDC53" s="8"/>
      <c r="CDD53" s="13"/>
      <c r="CDE53" s="13"/>
      <c r="CDF53" s="14"/>
      <c r="CDG53" s="15"/>
      <c r="CDH53" s="13"/>
      <c r="CDI53" s="9"/>
      <c r="CDJ53" s="8"/>
      <c r="CDK53" s="8"/>
      <c r="CDL53" s="13"/>
      <c r="CDM53" s="13"/>
      <c r="CDN53" s="14"/>
      <c r="CDO53" s="15"/>
      <c r="CDP53" s="13"/>
      <c r="CDQ53" s="9"/>
      <c r="CDR53" s="8"/>
      <c r="CDS53" s="8"/>
      <c r="CDT53" s="13"/>
      <c r="CDU53" s="13"/>
      <c r="CDV53" s="14"/>
      <c r="CDW53" s="15"/>
      <c r="CDX53" s="13"/>
      <c r="CDY53" s="9"/>
      <c r="CDZ53" s="8"/>
      <c r="CEA53" s="8"/>
      <c r="CEB53" s="13"/>
      <c r="CEC53" s="13"/>
      <c r="CED53" s="14"/>
      <c r="CEE53" s="15"/>
      <c r="CEF53" s="13"/>
      <c r="CEG53" s="9"/>
      <c r="CEH53" s="8"/>
      <c r="CEI53" s="8"/>
      <c r="CEJ53" s="13"/>
      <c r="CEK53" s="13"/>
      <c r="CEL53" s="14"/>
      <c r="CEM53" s="15"/>
      <c r="CEN53" s="13"/>
      <c r="CEO53" s="9"/>
      <c r="CEP53" s="8"/>
      <c r="CEQ53" s="8"/>
      <c r="CER53" s="13"/>
      <c r="CES53" s="13"/>
      <c r="CET53" s="14"/>
      <c r="CEU53" s="15"/>
      <c r="CEV53" s="13"/>
      <c r="CEW53" s="9"/>
      <c r="CEX53" s="8"/>
      <c r="CEY53" s="8"/>
      <c r="CEZ53" s="13"/>
      <c r="CFA53" s="13"/>
      <c r="CFB53" s="14"/>
      <c r="CFC53" s="15"/>
      <c r="CFD53" s="13"/>
      <c r="CFE53" s="9"/>
      <c r="CFF53" s="8"/>
      <c r="CFG53" s="8"/>
      <c r="CFH53" s="13"/>
      <c r="CFI53" s="13"/>
      <c r="CFJ53" s="14"/>
      <c r="CFK53" s="15"/>
      <c r="CFL53" s="13"/>
      <c r="CFM53" s="9"/>
      <c r="CFN53" s="8"/>
      <c r="CFO53" s="8"/>
      <c r="CFP53" s="13"/>
      <c r="CFQ53" s="13"/>
      <c r="CFR53" s="14"/>
      <c r="CFS53" s="15"/>
      <c r="CFT53" s="13"/>
      <c r="CFU53" s="9"/>
      <c r="CFV53" s="8"/>
      <c r="CFW53" s="8"/>
      <c r="CFX53" s="13"/>
      <c r="CFY53" s="13"/>
      <c r="CFZ53" s="14"/>
      <c r="CGA53" s="15"/>
      <c r="CGB53" s="13"/>
      <c r="CGC53" s="9"/>
      <c r="CGD53" s="8"/>
      <c r="CGE53" s="8"/>
      <c r="CGF53" s="13"/>
      <c r="CGG53" s="13"/>
      <c r="CGH53" s="14"/>
      <c r="CGI53" s="15"/>
      <c r="CGJ53" s="13"/>
      <c r="CGK53" s="9"/>
      <c r="CGL53" s="8"/>
      <c r="CGM53" s="8"/>
      <c r="CGN53" s="13"/>
      <c r="CGO53" s="13"/>
      <c r="CGP53" s="14"/>
      <c r="CGQ53" s="15"/>
      <c r="CGR53" s="13"/>
      <c r="CGS53" s="9"/>
      <c r="CGT53" s="8"/>
      <c r="CGU53" s="8"/>
      <c r="CGV53" s="13"/>
      <c r="CGW53" s="13"/>
      <c r="CGX53" s="14"/>
      <c r="CGY53" s="15"/>
      <c r="CGZ53" s="13"/>
      <c r="CHA53" s="9"/>
      <c r="CHB53" s="8"/>
      <c r="CHC53" s="8"/>
      <c r="CHD53" s="13"/>
      <c r="CHE53" s="13"/>
      <c r="CHF53" s="14"/>
      <c r="CHG53" s="15"/>
      <c r="CHH53" s="13"/>
      <c r="CHI53" s="9"/>
      <c r="CHJ53" s="8"/>
      <c r="CHK53" s="8"/>
      <c r="CHL53" s="13"/>
      <c r="CHM53" s="13"/>
      <c r="CHN53" s="14"/>
      <c r="CHO53" s="15"/>
      <c r="CHP53" s="13"/>
      <c r="CHQ53" s="9"/>
      <c r="CHR53" s="8"/>
      <c r="CHS53" s="8"/>
      <c r="CHT53" s="13"/>
      <c r="CHU53" s="13"/>
      <c r="CHV53" s="14"/>
      <c r="CHW53" s="15"/>
      <c r="CHX53" s="13"/>
      <c r="CHY53" s="9"/>
      <c r="CHZ53" s="8"/>
      <c r="CIA53" s="8"/>
      <c r="CIB53" s="13"/>
      <c r="CIC53" s="13"/>
      <c r="CID53" s="14"/>
      <c r="CIE53" s="15"/>
      <c r="CIF53" s="13"/>
      <c r="CIG53" s="9"/>
      <c r="CIH53" s="8"/>
      <c r="CII53" s="8"/>
      <c r="CIJ53" s="13"/>
      <c r="CIK53" s="13"/>
      <c r="CIL53" s="14"/>
      <c r="CIM53" s="15"/>
      <c r="CIN53" s="13"/>
      <c r="CIO53" s="9"/>
      <c r="CIP53" s="8"/>
      <c r="CIQ53" s="8"/>
      <c r="CIR53" s="13"/>
      <c r="CIS53" s="13"/>
      <c r="CIT53" s="14"/>
      <c r="CIU53" s="15"/>
      <c r="CIV53" s="13"/>
      <c r="CIW53" s="9"/>
      <c r="CIX53" s="8"/>
      <c r="CIY53" s="8"/>
      <c r="CIZ53" s="13"/>
      <c r="CJA53" s="13"/>
      <c r="CJB53" s="14"/>
      <c r="CJC53" s="15"/>
      <c r="CJD53" s="13"/>
      <c r="CJE53" s="9"/>
      <c r="CJF53" s="8"/>
      <c r="CJG53" s="8"/>
      <c r="CJH53" s="13"/>
      <c r="CJI53" s="13"/>
      <c r="CJJ53" s="14"/>
      <c r="CJK53" s="15"/>
      <c r="CJL53" s="13"/>
      <c r="CJM53" s="9"/>
      <c r="CJN53" s="8"/>
      <c r="CJO53" s="8"/>
      <c r="CJP53" s="13"/>
      <c r="CJQ53" s="13"/>
      <c r="CJR53" s="14"/>
      <c r="CJS53" s="15"/>
      <c r="CJT53" s="13"/>
      <c r="CJU53" s="9"/>
      <c r="CJV53" s="8"/>
      <c r="CJW53" s="8"/>
      <c r="CJX53" s="13"/>
      <c r="CJY53" s="13"/>
      <c r="CJZ53" s="14"/>
      <c r="CKA53" s="15"/>
      <c r="CKB53" s="13"/>
      <c r="CKC53" s="9"/>
      <c r="CKD53" s="8"/>
      <c r="CKE53" s="8"/>
      <c r="CKF53" s="13"/>
      <c r="CKG53" s="13"/>
      <c r="CKH53" s="14"/>
      <c r="CKI53" s="15"/>
      <c r="CKJ53" s="13"/>
      <c r="CKK53" s="9"/>
      <c r="CKL53" s="8"/>
      <c r="CKM53" s="8"/>
      <c r="CKN53" s="13"/>
      <c r="CKO53" s="13"/>
      <c r="CKP53" s="14"/>
      <c r="CKQ53" s="15"/>
      <c r="CKR53" s="13"/>
      <c r="CKS53" s="9"/>
      <c r="CKT53" s="8"/>
      <c r="CKU53" s="8"/>
      <c r="CKV53" s="13"/>
      <c r="CKW53" s="13"/>
      <c r="CKX53" s="14"/>
      <c r="CKY53" s="15"/>
      <c r="CKZ53" s="13"/>
      <c r="CLA53" s="9"/>
      <c r="CLB53" s="8"/>
      <c r="CLC53" s="8"/>
      <c r="CLD53" s="13"/>
      <c r="CLE53" s="13"/>
      <c r="CLF53" s="14"/>
      <c r="CLG53" s="15"/>
      <c r="CLH53" s="13"/>
      <c r="CLI53" s="9"/>
      <c r="CLJ53" s="8"/>
      <c r="CLK53" s="8"/>
      <c r="CLL53" s="13"/>
      <c r="CLM53" s="13"/>
      <c r="CLN53" s="14"/>
      <c r="CLO53" s="15"/>
      <c r="CLP53" s="13"/>
      <c r="CLQ53" s="9"/>
      <c r="CLR53" s="8"/>
      <c r="CLS53" s="8"/>
      <c r="CLT53" s="13"/>
      <c r="CLU53" s="13"/>
      <c r="CLV53" s="14"/>
      <c r="CLW53" s="15"/>
      <c r="CLX53" s="13"/>
      <c r="CLY53" s="9"/>
      <c r="CLZ53" s="8"/>
      <c r="CMA53" s="8"/>
      <c r="CMB53" s="13"/>
      <c r="CMC53" s="13"/>
      <c r="CMD53" s="14"/>
      <c r="CME53" s="15"/>
      <c r="CMF53" s="13"/>
      <c r="CMG53" s="9"/>
      <c r="CMH53" s="8"/>
      <c r="CMI53" s="8"/>
      <c r="CMJ53" s="13"/>
      <c r="CMK53" s="13"/>
      <c r="CML53" s="14"/>
      <c r="CMM53" s="15"/>
      <c r="CMN53" s="13"/>
      <c r="CMO53" s="9"/>
      <c r="CMP53" s="8"/>
      <c r="CMQ53" s="8"/>
      <c r="CMR53" s="13"/>
      <c r="CMS53" s="13"/>
      <c r="CMT53" s="14"/>
      <c r="CMU53" s="15"/>
      <c r="CMV53" s="13"/>
      <c r="CMW53" s="9"/>
      <c r="CMX53" s="8"/>
      <c r="CMY53" s="8"/>
      <c r="CMZ53" s="13"/>
      <c r="CNA53" s="13"/>
      <c r="CNB53" s="14"/>
      <c r="CNC53" s="15"/>
      <c r="CND53" s="13"/>
      <c r="CNE53" s="9"/>
      <c r="CNF53" s="8"/>
      <c r="CNG53" s="8"/>
      <c r="CNH53" s="13"/>
      <c r="CNI53" s="13"/>
      <c r="CNJ53" s="14"/>
      <c r="CNK53" s="15"/>
      <c r="CNL53" s="13"/>
      <c r="CNM53" s="9"/>
      <c r="CNN53" s="8"/>
      <c r="CNO53" s="8"/>
      <c r="CNP53" s="13"/>
      <c r="CNQ53" s="13"/>
      <c r="CNR53" s="14"/>
      <c r="CNS53" s="15"/>
      <c r="CNT53" s="13"/>
      <c r="CNU53" s="9"/>
      <c r="CNV53" s="8"/>
      <c r="CNW53" s="8"/>
      <c r="CNX53" s="13"/>
      <c r="CNY53" s="13"/>
      <c r="CNZ53" s="14"/>
      <c r="COA53" s="15"/>
      <c r="COB53" s="13"/>
      <c r="COC53" s="9"/>
      <c r="COD53" s="8"/>
      <c r="COE53" s="8"/>
      <c r="COF53" s="13"/>
      <c r="COG53" s="13"/>
      <c r="COH53" s="14"/>
      <c r="COI53" s="15"/>
      <c r="COJ53" s="13"/>
      <c r="COK53" s="9"/>
      <c r="COL53" s="8"/>
      <c r="COM53" s="8"/>
      <c r="CON53" s="13"/>
      <c r="COO53" s="13"/>
      <c r="COP53" s="14"/>
      <c r="COQ53" s="15"/>
      <c r="COR53" s="13"/>
      <c r="COS53" s="9"/>
      <c r="COT53" s="8"/>
      <c r="COU53" s="8"/>
      <c r="COV53" s="13"/>
      <c r="COW53" s="13"/>
      <c r="COX53" s="14"/>
      <c r="COY53" s="15"/>
      <c r="COZ53" s="13"/>
      <c r="CPA53" s="9"/>
      <c r="CPB53" s="8"/>
      <c r="CPC53" s="8"/>
      <c r="CPD53" s="13"/>
      <c r="CPE53" s="13"/>
      <c r="CPF53" s="14"/>
      <c r="CPG53" s="15"/>
      <c r="CPH53" s="13"/>
      <c r="CPI53" s="9"/>
      <c r="CPJ53" s="8"/>
      <c r="CPK53" s="8"/>
      <c r="CPL53" s="13"/>
      <c r="CPM53" s="13"/>
      <c r="CPN53" s="14"/>
      <c r="CPO53" s="15"/>
      <c r="CPP53" s="13"/>
      <c r="CPQ53" s="9"/>
      <c r="CPR53" s="8"/>
      <c r="CPS53" s="8"/>
      <c r="CPT53" s="13"/>
      <c r="CPU53" s="13"/>
      <c r="CPV53" s="14"/>
      <c r="CPW53" s="15"/>
      <c r="CPX53" s="13"/>
      <c r="CPY53" s="9"/>
      <c r="CPZ53" s="8"/>
      <c r="CQA53" s="8"/>
      <c r="CQB53" s="13"/>
      <c r="CQC53" s="13"/>
      <c r="CQD53" s="14"/>
      <c r="CQE53" s="15"/>
      <c r="CQF53" s="13"/>
      <c r="CQG53" s="9"/>
      <c r="CQH53" s="8"/>
      <c r="CQI53" s="8"/>
      <c r="CQJ53" s="13"/>
      <c r="CQK53" s="13"/>
      <c r="CQL53" s="14"/>
      <c r="CQM53" s="15"/>
      <c r="CQN53" s="13"/>
      <c r="CQO53" s="9"/>
      <c r="CQP53" s="8"/>
      <c r="CQQ53" s="8"/>
      <c r="CQR53" s="13"/>
      <c r="CQS53" s="13"/>
      <c r="CQT53" s="14"/>
      <c r="CQU53" s="15"/>
      <c r="CQV53" s="13"/>
      <c r="CQW53" s="9"/>
      <c r="CQX53" s="8"/>
      <c r="CQY53" s="8"/>
      <c r="CQZ53" s="13"/>
      <c r="CRA53" s="13"/>
      <c r="CRB53" s="14"/>
      <c r="CRC53" s="15"/>
      <c r="CRD53" s="13"/>
      <c r="CRE53" s="9"/>
      <c r="CRF53" s="8"/>
      <c r="CRG53" s="8"/>
      <c r="CRH53" s="13"/>
      <c r="CRI53" s="13"/>
      <c r="CRJ53" s="14"/>
      <c r="CRK53" s="15"/>
      <c r="CRL53" s="13"/>
      <c r="CRM53" s="9"/>
      <c r="CRN53" s="8"/>
      <c r="CRO53" s="8"/>
      <c r="CRP53" s="13"/>
      <c r="CRQ53" s="13"/>
      <c r="CRR53" s="14"/>
      <c r="CRS53" s="15"/>
      <c r="CRT53" s="13"/>
      <c r="CRU53" s="9"/>
      <c r="CRV53" s="8"/>
      <c r="CRW53" s="8"/>
      <c r="CRX53" s="13"/>
      <c r="CRY53" s="13"/>
      <c r="CRZ53" s="14"/>
      <c r="CSA53" s="15"/>
      <c r="CSB53" s="13"/>
      <c r="CSC53" s="9"/>
      <c r="CSD53" s="8"/>
      <c r="CSE53" s="8"/>
      <c r="CSF53" s="13"/>
      <c r="CSG53" s="13"/>
      <c r="CSH53" s="14"/>
      <c r="CSI53" s="15"/>
      <c r="CSJ53" s="13"/>
      <c r="CSK53" s="9"/>
      <c r="CSL53" s="8"/>
      <c r="CSM53" s="8"/>
      <c r="CSN53" s="13"/>
      <c r="CSO53" s="13"/>
      <c r="CSP53" s="14"/>
      <c r="CSQ53" s="15"/>
      <c r="CSR53" s="13"/>
      <c r="CSS53" s="9"/>
      <c r="CST53" s="8"/>
      <c r="CSU53" s="8"/>
      <c r="CSV53" s="13"/>
      <c r="CSW53" s="13"/>
      <c r="CSX53" s="14"/>
      <c r="CSY53" s="15"/>
      <c r="CSZ53" s="13"/>
      <c r="CTA53" s="9"/>
      <c r="CTB53" s="8"/>
      <c r="CTC53" s="8"/>
      <c r="CTD53" s="13"/>
      <c r="CTE53" s="13"/>
      <c r="CTF53" s="14"/>
      <c r="CTG53" s="15"/>
      <c r="CTH53" s="13"/>
      <c r="CTI53" s="9"/>
      <c r="CTJ53" s="8"/>
      <c r="CTK53" s="8"/>
      <c r="CTL53" s="13"/>
      <c r="CTM53" s="13"/>
      <c r="CTN53" s="14"/>
      <c r="CTO53" s="15"/>
      <c r="CTP53" s="13"/>
      <c r="CTQ53" s="9"/>
      <c r="CTR53" s="8"/>
      <c r="CTS53" s="8"/>
      <c r="CTT53" s="13"/>
      <c r="CTU53" s="13"/>
      <c r="CTV53" s="14"/>
      <c r="CTW53" s="15"/>
      <c r="CTX53" s="13"/>
      <c r="CTY53" s="9"/>
      <c r="CTZ53" s="8"/>
      <c r="CUA53" s="8"/>
      <c r="CUB53" s="13"/>
      <c r="CUC53" s="13"/>
      <c r="CUD53" s="14"/>
      <c r="CUE53" s="15"/>
      <c r="CUF53" s="13"/>
      <c r="CUG53" s="9"/>
      <c r="CUH53" s="8"/>
      <c r="CUI53" s="8"/>
      <c r="CUJ53" s="13"/>
      <c r="CUK53" s="13"/>
      <c r="CUL53" s="14"/>
      <c r="CUM53" s="15"/>
      <c r="CUN53" s="13"/>
      <c r="CUO53" s="9"/>
      <c r="CUP53" s="8"/>
      <c r="CUQ53" s="8"/>
      <c r="CUR53" s="13"/>
      <c r="CUS53" s="13"/>
      <c r="CUT53" s="14"/>
      <c r="CUU53" s="15"/>
      <c r="CUV53" s="13"/>
      <c r="CUW53" s="9"/>
      <c r="CUX53" s="8"/>
      <c r="CUY53" s="8"/>
      <c r="CUZ53" s="13"/>
      <c r="CVA53" s="13"/>
      <c r="CVB53" s="14"/>
      <c r="CVC53" s="15"/>
      <c r="CVD53" s="13"/>
      <c r="CVE53" s="9"/>
      <c r="CVF53" s="8"/>
      <c r="CVG53" s="8"/>
      <c r="CVH53" s="13"/>
      <c r="CVI53" s="13"/>
      <c r="CVJ53" s="14"/>
      <c r="CVK53" s="15"/>
      <c r="CVL53" s="13"/>
      <c r="CVM53" s="9"/>
      <c r="CVN53" s="8"/>
      <c r="CVO53" s="8"/>
      <c r="CVP53" s="13"/>
      <c r="CVQ53" s="13"/>
      <c r="CVR53" s="14"/>
      <c r="CVS53" s="15"/>
      <c r="CVT53" s="13"/>
      <c r="CVU53" s="9"/>
      <c r="CVV53" s="8"/>
      <c r="CVW53" s="8"/>
      <c r="CVX53" s="13"/>
      <c r="CVY53" s="13"/>
      <c r="CVZ53" s="14"/>
      <c r="CWA53" s="15"/>
      <c r="CWB53" s="13"/>
      <c r="CWC53" s="9"/>
      <c r="CWD53" s="8"/>
      <c r="CWE53" s="8"/>
      <c r="CWF53" s="13"/>
      <c r="CWG53" s="13"/>
      <c r="CWH53" s="14"/>
      <c r="CWI53" s="15"/>
      <c r="CWJ53" s="13"/>
      <c r="CWK53" s="9"/>
      <c r="CWL53" s="8"/>
      <c r="CWM53" s="8"/>
      <c r="CWN53" s="13"/>
      <c r="CWO53" s="13"/>
      <c r="CWP53" s="14"/>
      <c r="CWQ53" s="15"/>
      <c r="CWR53" s="13"/>
      <c r="CWS53" s="9"/>
      <c r="CWT53" s="8"/>
      <c r="CWU53" s="8"/>
      <c r="CWV53" s="13"/>
      <c r="CWW53" s="13"/>
      <c r="CWX53" s="14"/>
      <c r="CWY53" s="15"/>
      <c r="CWZ53" s="13"/>
      <c r="CXA53" s="9"/>
      <c r="CXB53" s="8"/>
      <c r="CXC53" s="8"/>
      <c r="CXD53" s="13"/>
      <c r="CXE53" s="13"/>
      <c r="CXF53" s="14"/>
      <c r="CXG53" s="15"/>
      <c r="CXH53" s="13"/>
      <c r="CXI53" s="9"/>
      <c r="CXJ53" s="8"/>
      <c r="CXK53" s="8"/>
      <c r="CXL53" s="13"/>
      <c r="CXM53" s="13"/>
      <c r="CXN53" s="14"/>
      <c r="CXO53" s="15"/>
      <c r="CXP53" s="13"/>
      <c r="CXQ53" s="9"/>
      <c r="CXR53" s="8"/>
      <c r="CXS53" s="8"/>
      <c r="CXT53" s="13"/>
      <c r="CXU53" s="13"/>
      <c r="CXV53" s="14"/>
      <c r="CXW53" s="15"/>
      <c r="CXX53" s="13"/>
      <c r="CXY53" s="9"/>
      <c r="CXZ53" s="8"/>
      <c r="CYA53" s="8"/>
      <c r="CYB53" s="13"/>
      <c r="CYC53" s="13"/>
      <c r="CYD53" s="14"/>
      <c r="CYE53" s="15"/>
      <c r="CYF53" s="13"/>
      <c r="CYG53" s="9"/>
      <c r="CYH53" s="8"/>
      <c r="CYI53" s="8"/>
      <c r="CYJ53" s="13"/>
      <c r="CYK53" s="13"/>
      <c r="CYL53" s="14"/>
      <c r="CYM53" s="15"/>
      <c r="CYN53" s="13"/>
      <c r="CYO53" s="9"/>
      <c r="CYP53" s="8"/>
      <c r="CYQ53" s="8"/>
      <c r="CYR53" s="13"/>
      <c r="CYS53" s="13"/>
      <c r="CYT53" s="14"/>
      <c r="CYU53" s="15"/>
      <c r="CYV53" s="13"/>
      <c r="CYW53" s="9"/>
      <c r="CYX53" s="8"/>
      <c r="CYY53" s="8"/>
      <c r="CYZ53" s="13"/>
      <c r="CZA53" s="13"/>
      <c r="CZB53" s="14"/>
      <c r="CZC53" s="15"/>
      <c r="CZD53" s="13"/>
      <c r="CZE53" s="9"/>
      <c r="CZF53" s="8"/>
      <c r="CZG53" s="8"/>
      <c r="CZH53" s="13"/>
      <c r="CZI53" s="13"/>
      <c r="CZJ53" s="14"/>
      <c r="CZK53" s="15"/>
      <c r="CZL53" s="13"/>
      <c r="CZM53" s="9"/>
      <c r="CZN53" s="8"/>
      <c r="CZO53" s="8"/>
      <c r="CZP53" s="13"/>
      <c r="CZQ53" s="13"/>
      <c r="CZR53" s="14"/>
      <c r="CZS53" s="15"/>
      <c r="CZT53" s="13"/>
      <c r="CZU53" s="9"/>
      <c r="CZV53" s="8"/>
      <c r="CZW53" s="8"/>
      <c r="CZX53" s="13"/>
      <c r="CZY53" s="13"/>
      <c r="CZZ53" s="14"/>
      <c r="DAA53" s="15"/>
      <c r="DAB53" s="13"/>
      <c r="DAC53" s="9"/>
      <c r="DAD53" s="8"/>
      <c r="DAE53" s="8"/>
      <c r="DAF53" s="13"/>
      <c r="DAG53" s="13"/>
      <c r="DAH53" s="14"/>
      <c r="DAI53" s="15"/>
      <c r="DAJ53" s="13"/>
      <c r="DAK53" s="9"/>
      <c r="DAL53" s="8"/>
      <c r="DAM53" s="8"/>
      <c r="DAN53" s="13"/>
      <c r="DAO53" s="13"/>
      <c r="DAP53" s="14"/>
      <c r="DAQ53" s="15"/>
      <c r="DAR53" s="13"/>
      <c r="DAS53" s="9"/>
      <c r="DAT53" s="8"/>
      <c r="DAU53" s="8"/>
      <c r="DAV53" s="13"/>
      <c r="DAW53" s="13"/>
      <c r="DAX53" s="14"/>
      <c r="DAY53" s="15"/>
      <c r="DAZ53" s="13"/>
      <c r="DBA53" s="9"/>
      <c r="DBB53" s="8"/>
      <c r="DBC53" s="8"/>
      <c r="DBD53" s="13"/>
      <c r="DBE53" s="13"/>
      <c r="DBF53" s="14"/>
      <c r="DBG53" s="15"/>
      <c r="DBH53" s="13"/>
      <c r="DBI53" s="9"/>
      <c r="DBJ53" s="8"/>
      <c r="DBK53" s="8"/>
      <c r="DBL53" s="13"/>
      <c r="DBM53" s="13"/>
      <c r="DBN53" s="14"/>
      <c r="DBO53" s="15"/>
      <c r="DBP53" s="13"/>
      <c r="DBQ53" s="9"/>
      <c r="DBR53" s="8"/>
      <c r="DBS53" s="8"/>
      <c r="DBT53" s="13"/>
      <c r="DBU53" s="13"/>
      <c r="DBV53" s="14"/>
      <c r="DBW53" s="15"/>
      <c r="DBX53" s="13"/>
      <c r="DBY53" s="9"/>
      <c r="DBZ53" s="8"/>
      <c r="DCA53" s="8"/>
      <c r="DCB53" s="13"/>
      <c r="DCC53" s="13"/>
      <c r="DCD53" s="14"/>
      <c r="DCE53" s="15"/>
      <c r="DCF53" s="13"/>
      <c r="DCG53" s="9"/>
      <c r="DCH53" s="8"/>
      <c r="DCI53" s="8"/>
      <c r="DCJ53" s="13"/>
      <c r="DCK53" s="13"/>
      <c r="DCL53" s="14"/>
      <c r="DCM53" s="15"/>
      <c r="DCN53" s="13"/>
      <c r="DCO53" s="9"/>
      <c r="DCP53" s="8"/>
      <c r="DCQ53" s="8"/>
      <c r="DCR53" s="13"/>
      <c r="DCS53" s="13"/>
      <c r="DCT53" s="14"/>
      <c r="DCU53" s="15"/>
      <c r="DCV53" s="13"/>
      <c r="DCW53" s="9"/>
      <c r="DCX53" s="8"/>
      <c r="DCY53" s="8"/>
      <c r="DCZ53" s="13"/>
      <c r="DDA53" s="13"/>
      <c r="DDB53" s="14"/>
      <c r="DDC53" s="15"/>
      <c r="DDD53" s="13"/>
      <c r="DDE53" s="9"/>
      <c r="DDF53" s="8"/>
      <c r="DDG53" s="8"/>
      <c r="DDH53" s="13"/>
      <c r="DDI53" s="13"/>
      <c r="DDJ53" s="14"/>
      <c r="DDK53" s="15"/>
      <c r="DDL53" s="13"/>
      <c r="DDM53" s="9"/>
      <c r="DDN53" s="8"/>
      <c r="DDO53" s="8"/>
      <c r="DDP53" s="13"/>
      <c r="DDQ53" s="13"/>
      <c r="DDR53" s="14"/>
      <c r="DDS53" s="15"/>
      <c r="DDT53" s="13"/>
      <c r="DDU53" s="9"/>
      <c r="DDV53" s="8"/>
      <c r="DDW53" s="8"/>
      <c r="DDX53" s="13"/>
      <c r="DDY53" s="13"/>
      <c r="DDZ53" s="14"/>
      <c r="DEA53" s="15"/>
      <c r="DEB53" s="13"/>
      <c r="DEC53" s="9"/>
      <c r="DED53" s="8"/>
      <c r="DEE53" s="8"/>
      <c r="DEF53" s="13"/>
      <c r="DEG53" s="13"/>
      <c r="DEH53" s="14"/>
      <c r="DEI53" s="15"/>
      <c r="DEJ53" s="13"/>
      <c r="DEK53" s="9"/>
      <c r="DEL53" s="8"/>
      <c r="DEM53" s="8"/>
      <c r="DEN53" s="13"/>
      <c r="DEO53" s="13"/>
      <c r="DEP53" s="14"/>
      <c r="DEQ53" s="15"/>
      <c r="DER53" s="13"/>
      <c r="DES53" s="9"/>
      <c r="DET53" s="8"/>
      <c r="DEU53" s="8"/>
      <c r="DEV53" s="13"/>
      <c r="DEW53" s="13"/>
      <c r="DEX53" s="14"/>
      <c r="DEY53" s="15"/>
      <c r="DEZ53" s="13"/>
      <c r="DFA53" s="9"/>
      <c r="DFB53" s="8"/>
      <c r="DFC53" s="8"/>
      <c r="DFD53" s="13"/>
      <c r="DFE53" s="13"/>
      <c r="DFF53" s="14"/>
      <c r="DFG53" s="15"/>
      <c r="DFH53" s="13"/>
      <c r="DFI53" s="9"/>
      <c r="DFJ53" s="8"/>
      <c r="DFK53" s="8"/>
      <c r="DFL53" s="13"/>
      <c r="DFM53" s="13"/>
      <c r="DFN53" s="14"/>
      <c r="DFO53" s="15"/>
      <c r="DFP53" s="13"/>
      <c r="DFQ53" s="9"/>
      <c r="DFR53" s="8"/>
      <c r="DFS53" s="8"/>
      <c r="DFT53" s="13"/>
      <c r="DFU53" s="13"/>
      <c r="DFV53" s="14"/>
      <c r="DFW53" s="15"/>
      <c r="DFX53" s="13"/>
      <c r="DFY53" s="9"/>
      <c r="DFZ53" s="8"/>
      <c r="DGA53" s="8"/>
      <c r="DGB53" s="13"/>
      <c r="DGC53" s="13"/>
      <c r="DGD53" s="14"/>
      <c r="DGE53" s="15"/>
      <c r="DGF53" s="13"/>
      <c r="DGG53" s="9"/>
      <c r="DGH53" s="8"/>
      <c r="DGI53" s="8"/>
      <c r="DGJ53" s="13"/>
      <c r="DGK53" s="13"/>
      <c r="DGL53" s="14"/>
      <c r="DGM53" s="15"/>
      <c r="DGN53" s="13"/>
      <c r="DGO53" s="9"/>
      <c r="DGP53" s="8"/>
      <c r="DGQ53" s="8"/>
      <c r="DGR53" s="13"/>
      <c r="DGS53" s="13"/>
      <c r="DGT53" s="14"/>
      <c r="DGU53" s="15"/>
      <c r="DGV53" s="13"/>
      <c r="DGW53" s="9"/>
      <c r="DGX53" s="8"/>
      <c r="DGY53" s="8"/>
      <c r="DGZ53" s="13"/>
      <c r="DHA53" s="13"/>
      <c r="DHB53" s="14"/>
      <c r="DHC53" s="15"/>
      <c r="DHD53" s="13"/>
      <c r="DHE53" s="9"/>
      <c r="DHF53" s="8"/>
      <c r="DHG53" s="8"/>
      <c r="DHH53" s="13"/>
      <c r="DHI53" s="13"/>
      <c r="DHJ53" s="14"/>
      <c r="DHK53" s="15"/>
      <c r="DHL53" s="13"/>
      <c r="DHM53" s="9"/>
      <c r="DHN53" s="8"/>
      <c r="DHO53" s="8"/>
      <c r="DHP53" s="13"/>
      <c r="DHQ53" s="13"/>
      <c r="DHR53" s="14"/>
      <c r="DHS53" s="15"/>
      <c r="DHT53" s="13"/>
      <c r="DHU53" s="9"/>
      <c r="DHV53" s="8"/>
      <c r="DHW53" s="8"/>
      <c r="DHX53" s="13"/>
      <c r="DHY53" s="13"/>
      <c r="DHZ53" s="14"/>
      <c r="DIA53" s="15"/>
      <c r="DIB53" s="13"/>
      <c r="DIC53" s="9"/>
      <c r="DID53" s="8"/>
      <c r="DIE53" s="8"/>
      <c r="DIF53" s="13"/>
      <c r="DIG53" s="13"/>
      <c r="DIH53" s="14"/>
      <c r="DII53" s="15"/>
      <c r="DIJ53" s="13"/>
      <c r="DIK53" s="9"/>
      <c r="DIL53" s="8"/>
      <c r="DIM53" s="8"/>
      <c r="DIN53" s="13"/>
      <c r="DIO53" s="13"/>
      <c r="DIP53" s="14"/>
      <c r="DIQ53" s="15"/>
      <c r="DIR53" s="13"/>
      <c r="DIS53" s="9"/>
      <c r="DIT53" s="8"/>
      <c r="DIU53" s="8"/>
      <c r="DIV53" s="13"/>
      <c r="DIW53" s="13"/>
      <c r="DIX53" s="14"/>
      <c r="DIY53" s="15"/>
      <c r="DIZ53" s="13"/>
      <c r="DJA53" s="9"/>
      <c r="DJB53" s="8"/>
      <c r="DJC53" s="8"/>
      <c r="DJD53" s="13"/>
      <c r="DJE53" s="13"/>
      <c r="DJF53" s="14"/>
      <c r="DJG53" s="15"/>
      <c r="DJH53" s="13"/>
      <c r="DJI53" s="9"/>
      <c r="DJJ53" s="8"/>
      <c r="DJK53" s="8"/>
      <c r="DJL53" s="13"/>
      <c r="DJM53" s="13"/>
      <c r="DJN53" s="14"/>
      <c r="DJO53" s="15"/>
      <c r="DJP53" s="13"/>
      <c r="DJQ53" s="9"/>
      <c r="DJR53" s="8"/>
      <c r="DJS53" s="8"/>
      <c r="DJT53" s="13"/>
      <c r="DJU53" s="13"/>
      <c r="DJV53" s="14"/>
      <c r="DJW53" s="15"/>
      <c r="DJX53" s="13"/>
      <c r="DJY53" s="9"/>
      <c r="DJZ53" s="8"/>
      <c r="DKA53" s="8"/>
      <c r="DKB53" s="13"/>
      <c r="DKC53" s="13"/>
      <c r="DKD53" s="14"/>
      <c r="DKE53" s="15"/>
      <c r="DKF53" s="13"/>
      <c r="DKG53" s="9"/>
      <c r="DKH53" s="8"/>
      <c r="DKI53" s="8"/>
      <c r="DKJ53" s="13"/>
      <c r="DKK53" s="13"/>
      <c r="DKL53" s="14"/>
      <c r="DKM53" s="15"/>
      <c r="DKN53" s="13"/>
      <c r="DKO53" s="9"/>
      <c r="DKP53" s="8"/>
      <c r="DKQ53" s="8"/>
      <c r="DKR53" s="13"/>
      <c r="DKS53" s="13"/>
      <c r="DKT53" s="14"/>
      <c r="DKU53" s="15"/>
      <c r="DKV53" s="13"/>
      <c r="DKW53" s="9"/>
      <c r="DKX53" s="8"/>
      <c r="DKY53" s="8"/>
      <c r="DKZ53" s="13"/>
      <c r="DLA53" s="13"/>
      <c r="DLB53" s="14"/>
      <c r="DLC53" s="15"/>
      <c r="DLD53" s="13"/>
      <c r="DLE53" s="9"/>
      <c r="DLF53" s="8"/>
      <c r="DLG53" s="8"/>
      <c r="DLH53" s="13"/>
      <c r="DLI53" s="13"/>
      <c r="DLJ53" s="14"/>
      <c r="DLK53" s="15"/>
      <c r="DLL53" s="13"/>
      <c r="DLM53" s="9"/>
      <c r="DLN53" s="8"/>
      <c r="DLO53" s="8"/>
      <c r="DLP53" s="13"/>
      <c r="DLQ53" s="13"/>
      <c r="DLR53" s="14"/>
      <c r="DLS53" s="15"/>
      <c r="DLT53" s="13"/>
      <c r="DLU53" s="9"/>
      <c r="DLV53" s="8"/>
      <c r="DLW53" s="8"/>
      <c r="DLX53" s="13"/>
      <c r="DLY53" s="13"/>
      <c r="DLZ53" s="14"/>
      <c r="DMA53" s="15"/>
      <c r="DMB53" s="13"/>
      <c r="DMC53" s="9"/>
      <c r="DMD53" s="8"/>
      <c r="DME53" s="8"/>
      <c r="DMF53" s="13"/>
      <c r="DMG53" s="13"/>
      <c r="DMH53" s="14"/>
      <c r="DMI53" s="15"/>
      <c r="DMJ53" s="13"/>
      <c r="DMK53" s="9"/>
      <c r="DML53" s="8"/>
      <c r="DMM53" s="8"/>
      <c r="DMN53" s="13"/>
      <c r="DMO53" s="13"/>
      <c r="DMP53" s="14"/>
      <c r="DMQ53" s="15"/>
      <c r="DMR53" s="13"/>
      <c r="DMS53" s="9"/>
      <c r="DMT53" s="8"/>
      <c r="DMU53" s="8"/>
      <c r="DMV53" s="13"/>
      <c r="DMW53" s="13"/>
      <c r="DMX53" s="14"/>
      <c r="DMY53" s="15"/>
      <c r="DMZ53" s="13"/>
      <c r="DNA53" s="9"/>
      <c r="DNB53" s="8"/>
      <c r="DNC53" s="8"/>
      <c r="DND53" s="13"/>
      <c r="DNE53" s="13"/>
      <c r="DNF53" s="14"/>
      <c r="DNG53" s="15"/>
      <c r="DNH53" s="13"/>
      <c r="DNI53" s="9"/>
      <c r="DNJ53" s="8"/>
      <c r="DNK53" s="8"/>
      <c r="DNL53" s="13"/>
      <c r="DNM53" s="13"/>
      <c r="DNN53" s="14"/>
      <c r="DNO53" s="15"/>
      <c r="DNP53" s="13"/>
      <c r="DNQ53" s="9"/>
      <c r="DNR53" s="8"/>
      <c r="DNS53" s="8"/>
      <c r="DNT53" s="13"/>
      <c r="DNU53" s="13"/>
      <c r="DNV53" s="14"/>
      <c r="DNW53" s="15"/>
      <c r="DNX53" s="13"/>
      <c r="DNY53" s="9"/>
      <c r="DNZ53" s="8"/>
      <c r="DOA53" s="8"/>
      <c r="DOB53" s="13"/>
      <c r="DOC53" s="13"/>
      <c r="DOD53" s="14"/>
      <c r="DOE53" s="15"/>
      <c r="DOF53" s="13"/>
      <c r="DOG53" s="9"/>
      <c r="DOH53" s="8"/>
      <c r="DOI53" s="8"/>
      <c r="DOJ53" s="13"/>
      <c r="DOK53" s="13"/>
      <c r="DOL53" s="14"/>
      <c r="DOM53" s="15"/>
      <c r="DON53" s="13"/>
      <c r="DOO53" s="9"/>
      <c r="DOP53" s="8"/>
      <c r="DOQ53" s="8"/>
      <c r="DOR53" s="13"/>
      <c r="DOS53" s="13"/>
      <c r="DOT53" s="14"/>
      <c r="DOU53" s="15"/>
      <c r="DOV53" s="13"/>
      <c r="DOW53" s="9"/>
      <c r="DOX53" s="8"/>
      <c r="DOY53" s="8"/>
      <c r="DOZ53" s="13"/>
      <c r="DPA53" s="13"/>
      <c r="DPB53" s="14"/>
      <c r="DPC53" s="15"/>
      <c r="DPD53" s="13"/>
      <c r="DPE53" s="9"/>
      <c r="DPF53" s="8"/>
      <c r="DPG53" s="8"/>
      <c r="DPH53" s="13"/>
      <c r="DPI53" s="13"/>
      <c r="DPJ53" s="14"/>
      <c r="DPK53" s="15"/>
      <c r="DPL53" s="13"/>
      <c r="DPM53" s="9"/>
      <c r="DPN53" s="8"/>
      <c r="DPO53" s="8"/>
      <c r="DPP53" s="13"/>
      <c r="DPQ53" s="13"/>
      <c r="DPR53" s="14"/>
      <c r="DPS53" s="15"/>
      <c r="DPT53" s="13"/>
      <c r="DPU53" s="9"/>
      <c r="DPV53" s="8"/>
      <c r="DPW53" s="8"/>
      <c r="DPX53" s="13"/>
      <c r="DPY53" s="13"/>
      <c r="DPZ53" s="14"/>
      <c r="DQA53" s="15"/>
      <c r="DQB53" s="13"/>
      <c r="DQC53" s="9"/>
      <c r="DQD53" s="8"/>
      <c r="DQE53" s="8"/>
      <c r="DQF53" s="13"/>
      <c r="DQG53" s="13"/>
      <c r="DQH53" s="14"/>
      <c r="DQI53" s="15"/>
      <c r="DQJ53" s="13"/>
      <c r="DQK53" s="9"/>
      <c r="DQL53" s="8"/>
      <c r="DQM53" s="8"/>
      <c r="DQN53" s="13"/>
      <c r="DQO53" s="13"/>
      <c r="DQP53" s="14"/>
      <c r="DQQ53" s="15"/>
      <c r="DQR53" s="13"/>
      <c r="DQS53" s="9"/>
      <c r="DQT53" s="8"/>
      <c r="DQU53" s="8"/>
      <c r="DQV53" s="13"/>
      <c r="DQW53" s="13"/>
      <c r="DQX53" s="14"/>
      <c r="DQY53" s="15"/>
      <c r="DQZ53" s="13"/>
      <c r="DRA53" s="9"/>
      <c r="DRB53" s="8"/>
      <c r="DRC53" s="8"/>
      <c r="DRD53" s="13"/>
      <c r="DRE53" s="13"/>
      <c r="DRF53" s="14"/>
      <c r="DRG53" s="15"/>
      <c r="DRH53" s="13"/>
      <c r="DRI53" s="9"/>
      <c r="DRJ53" s="8"/>
      <c r="DRK53" s="8"/>
      <c r="DRL53" s="13"/>
      <c r="DRM53" s="13"/>
      <c r="DRN53" s="14"/>
      <c r="DRO53" s="15"/>
      <c r="DRP53" s="13"/>
      <c r="DRQ53" s="9"/>
      <c r="DRR53" s="8"/>
      <c r="DRS53" s="8"/>
      <c r="DRT53" s="13"/>
      <c r="DRU53" s="13"/>
      <c r="DRV53" s="14"/>
      <c r="DRW53" s="15"/>
      <c r="DRX53" s="13"/>
      <c r="DRY53" s="9"/>
      <c r="DRZ53" s="8"/>
      <c r="DSA53" s="8"/>
      <c r="DSB53" s="13"/>
      <c r="DSC53" s="13"/>
      <c r="DSD53" s="14"/>
      <c r="DSE53" s="15"/>
      <c r="DSF53" s="13"/>
      <c r="DSG53" s="9"/>
      <c r="DSH53" s="8"/>
      <c r="DSI53" s="8"/>
      <c r="DSJ53" s="13"/>
      <c r="DSK53" s="13"/>
      <c r="DSL53" s="14"/>
      <c r="DSM53" s="15"/>
      <c r="DSN53" s="13"/>
      <c r="DSO53" s="9"/>
      <c r="DSP53" s="8"/>
      <c r="DSQ53" s="8"/>
      <c r="DSR53" s="13"/>
      <c r="DSS53" s="13"/>
      <c r="DST53" s="14"/>
      <c r="DSU53" s="15"/>
      <c r="DSV53" s="13"/>
      <c r="DSW53" s="9"/>
      <c r="DSX53" s="8"/>
      <c r="DSY53" s="8"/>
      <c r="DSZ53" s="13"/>
      <c r="DTA53" s="13"/>
      <c r="DTB53" s="14"/>
      <c r="DTC53" s="15"/>
      <c r="DTD53" s="13"/>
      <c r="DTE53" s="9"/>
      <c r="DTF53" s="8"/>
      <c r="DTG53" s="8"/>
      <c r="DTH53" s="13"/>
      <c r="DTI53" s="13"/>
      <c r="DTJ53" s="14"/>
      <c r="DTK53" s="15"/>
      <c r="DTL53" s="13"/>
      <c r="DTM53" s="9"/>
      <c r="DTN53" s="8"/>
      <c r="DTO53" s="8"/>
      <c r="DTP53" s="13"/>
      <c r="DTQ53" s="13"/>
      <c r="DTR53" s="14"/>
      <c r="DTS53" s="15"/>
      <c r="DTT53" s="13"/>
      <c r="DTU53" s="9"/>
      <c r="DTV53" s="8"/>
      <c r="DTW53" s="8"/>
      <c r="DTX53" s="13"/>
      <c r="DTY53" s="13"/>
      <c r="DTZ53" s="14"/>
      <c r="DUA53" s="15"/>
      <c r="DUB53" s="13"/>
      <c r="DUC53" s="9"/>
      <c r="DUD53" s="8"/>
      <c r="DUE53" s="8"/>
      <c r="DUF53" s="13"/>
      <c r="DUG53" s="13"/>
      <c r="DUH53" s="14"/>
      <c r="DUI53" s="15"/>
      <c r="DUJ53" s="13"/>
      <c r="DUK53" s="9"/>
      <c r="DUL53" s="8"/>
      <c r="DUM53" s="8"/>
      <c r="DUN53" s="13"/>
      <c r="DUO53" s="13"/>
      <c r="DUP53" s="14"/>
      <c r="DUQ53" s="15"/>
      <c r="DUR53" s="13"/>
      <c r="DUS53" s="9"/>
      <c r="DUT53" s="8"/>
      <c r="DUU53" s="8"/>
      <c r="DUV53" s="13"/>
      <c r="DUW53" s="13"/>
      <c r="DUX53" s="14"/>
      <c r="DUY53" s="15"/>
      <c r="DUZ53" s="13"/>
      <c r="DVA53" s="9"/>
      <c r="DVB53" s="8"/>
      <c r="DVC53" s="8"/>
      <c r="DVD53" s="13"/>
      <c r="DVE53" s="13"/>
      <c r="DVF53" s="14"/>
      <c r="DVG53" s="15"/>
      <c r="DVH53" s="13"/>
      <c r="DVI53" s="9"/>
      <c r="DVJ53" s="8"/>
      <c r="DVK53" s="8"/>
      <c r="DVL53" s="13"/>
      <c r="DVM53" s="13"/>
      <c r="DVN53" s="14"/>
      <c r="DVO53" s="15"/>
      <c r="DVP53" s="13"/>
      <c r="DVQ53" s="9"/>
      <c r="DVR53" s="8"/>
      <c r="DVS53" s="8"/>
      <c r="DVT53" s="13"/>
      <c r="DVU53" s="13"/>
      <c r="DVV53" s="14"/>
      <c r="DVW53" s="15"/>
      <c r="DVX53" s="13"/>
      <c r="DVY53" s="9"/>
      <c r="DVZ53" s="8"/>
      <c r="DWA53" s="8"/>
      <c r="DWB53" s="13"/>
      <c r="DWC53" s="13"/>
      <c r="DWD53" s="14"/>
      <c r="DWE53" s="15"/>
      <c r="DWF53" s="13"/>
      <c r="DWG53" s="9"/>
      <c r="DWH53" s="8"/>
      <c r="DWI53" s="8"/>
      <c r="DWJ53" s="13"/>
      <c r="DWK53" s="13"/>
      <c r="DWL53" s="14"/>
      <c r="DWM53" s="15"/>
      <c r="DWN53" s="13"/>
      <c r="DWO53" s="9"/>
      <c r="DWP53" s="8"/>
      <c r="DWQ53" s="8"/>
      <c r="DWR53" s="13"/>
      <c r="DWS53" s="13"/>
      <c r="DWT53" s="14"/>
      <c r="DWU53" s="15"/>
      <c r="DWV53" s="13"/>
      <c r="DWW53" s="9"/>
      <c r="DWX53" s="8"/>
      <c r="DWY53" s="8"/>
      <c r="DWZ53" s="13"/>
      <c r="DXA53" s="13"/>
      <c r="DXB53" s="14"/>
      <c r="DXC53" s="15"/>
      <c r="DXD53" s="13"/>
      <c r="DXE53" s="9"/>
      <c r="DXF53" s="8"/>
      <c r="DXG53" s="8"/>
      <c r="DXH53" s="13"/>
      <c r="DXI53" s="13"/>
      <c r="DXJ53" s="14"/>
      <c r="DXK53" s="15"/>
      <c r="DXL53" s="13"/>
      <c r="DXM53" s="9"/>
      <c r="DXN53" s="8"/>
      <c r="DXO53" s="8"/>
      <c r="DXP53" s="13"/>
      <c r="DXQ53" s="13"/>
      <c r="DXR53" s="14"/>
      <c r="DXS53" s="15"/>
      <c r="DXT53" s="13"/>
      <c r="DXU53" s="9"/>
      <c r="DXV53" s="8"/>
      <c r="DXW53" s="8"/>
      <c r="DXX53" s="13"/>
      <c r="DXY53" s="13"/>
      <c r="DXZ53" s="14"/>
      <c r="DYA53" s="15"/>
      <c r="DYB53" s="13"/>
      <c r="DYC53" s="9"/>
      <c r="DYD53" s="8"/>
      <c r="DYE53" s="8"/>
      <c r="DYF53" s="13"/>
      <c r="DYG53" s="13"/>
      <c r="DYH53" s="14"/>
      <c r="DYI53" s="15"/>
      <c r="DYJ53" s="13"/>
      <c r="DYK53" s="9"/>
      <c r="DYL53" s="8"/>
      <c r="DYM53" s="8"/>
      <c r="DYN53" s="13"/>
      <c r="DYO53" s="13"/>
      <c r="DYP53" s="14"/>
      <c r="DYQ53" s="15"/>
      <c r="DYR53" s="13"/>
      <c r="DYS53" s="9"/>
      <c r="DYT53" s="8"/>
      <c r="DYU53" s="8"/>
      <c r="DYV53" s="13"/>
      <c r="DYW53" s="13"/>
      <c r="DYX53" s="14"/>
      <c r="DYY53" s="15"/>
      <c r="DYZ53" s="13"/>
      <c r="DZA53" s="9"/>
      <c r="DZB53" s="8"/>
      <c r="DZC53" s="8"/>
      <c r="DZD53" s="13"/>
      <c r="DZE53" s="13"/>
      <c r="DZF53" s="14"/>
      <c r="DZG53" s="15"/>
      <c r="DZH53" s="13"/>
      <c r="DZI53" s="9"/>
      <c r="DZJ53" s="8"/>
      <c r="DZK53" s="8"/>
      <c r="DZL53" s="13"/>
      <c r="DZM53" s="13"/>
      <c r="DZN53" s="14"/>
      <c r="DZO53" s="15"/>
      <c r="DZP53" s="13"/>
      <c r="DZQ53" s="9"/>
      <c r="DZR53" s="8"/>
      <c r="DZS53" s="8"/>
      <c r="DZT53" s="13"/>
      <c r="DZU53" s="13"/>
      <c r="DZV53" s="14"/>
      <c r="DZW53" s="15"/>
      <c r="DZX53" s="13"/>
      <c r="DZY53" s="9"/>
      <c r="DZZ53" s="8"/>
      <c r="EAA53" s="8"/>
      <c r="EAB53" s="13"/>
      <c r="EAC53" s="13"/>
      <c r="EAD53" s="14"/>
      <c r="EAE53" s="15"/>
      <c r="EAF53" s="13"/>
      <c r="EAG53" s="9"/>
      <c r="EAH53" s="8"/>
      <c r="EAI53" s="8"/>
      <c r="EAJ53" s="13"/>
      <c r="EAK53" s="13"/>
      <c r="EAL53" s="14"/>
      <c r="EAM53" s="15"/>
      <c r="EAN53" s="13"/>
      <c r="EAO53" s="9"/>
      <c r="EAP53" s="8"/>
      <c r="EAQ53" s="8"/>
      <c r="EAR53" s="13"/>
      <c r="EAS53" s="13"/>
      <c r="EAT53" s="14"/>
      <c r="EAU53" s="15"/>
      <c r="EAV53" s="13"/>
      <c r="EAW53" s="9"/>
      <c r="EAX53" s="8"/>
      <c r="EAY53" s="8"/>
      <c r="EAZ53" s="13"/>
      <c r="EBA53" s="13"/>
      <c r="EBB53" s="14"/>
      <c r="EBC53" s="15"/>
      <c r="EBD53" s="13"/>
      <c r="EBE53" s="9"/>
      <c r="EBF53" s="8"/>
      <c r="EBG53" s="8"/>
      <c r="EBH53" s="13"/>
      <c r="EBI53" s="13"/>
      <c r="EBJ53" s="14"/>
      <c r="EBK53" s="15"/>
      <c r="EBL53" s="13"/>
      <c r="EBM53" s="9"/>
      <c r="EBN53" s="8"/>
      <c r="EBO53" s="8"/>
      <c r="EBP53" s="13"/>
      <c r="EBQ53" s="13"/>
      <c r="EBR53" s="14"/>
      <c r="EBS53" s="15"/>
      <c r="EBT53" s="13"/>
      <c r="EBU53" s="9"/>
      <c r="EBV53" s="8"/>
      <c r="EBW53" s="8"/>
      <c r="EBX53" s="13"/>
      <c r="EBY53" s="13"/>
      <c r="EBZ53" s="14"/>
      <c r="ECA53" s="15"/>
      <c r="ECB53" s="13"/>
      <c r="ECC53" s="9"/>
      <c r="ECD53" s="8"/>
      <c r="ECE53" s="8"/>
      <c r="ECF53" s="13"/>
      <c r="ECG53" s="13"/>
      <c r="ECH53" s="14"/>
      <c r="ECI53" s="15"/>
      <c r="ECJ53" s="13"/>
      <c r="ECK53" s="9"/>
      <c r="ECL53" s="8"/>
      <c r="ECM53" s="8"/>
      <c r="ECN53" s="13"/>
      <c r="ECO53" s="13"/>
      <c r="ECP53" s="14"/>
      <c r="ECQ53" s="15"/>
      <c r="ECR53" s="13"/>
      <c r="ECS53" s="9"/>
      <c r="ECT53" s="8"/>
      <c r="ECU53" s="8"/>
      <c r="ECV53" s="13"/>
      <c r="ECW53" s="13"/>
      <c r="ECX53" s="14"/>
      <c r="ECY53" s="15"/>
      <c r="ECZ53" s="13"/>
      <c r="EDA53" s="9"/>
      <c r="EDB53" s="8"/>
      <c r="EDC53" s="8"/>
      <c r="EDD53" s="13"/>
      <c r="EDE53" s="13"/>
      <c r="EDF53" s="14"/>
      <c r="EDG53" s="15"/>
      <c r="EDH53" s="13"/>
      <c r="EDI53" s="9"/>
      <c r="EDJ53" s="8"/>
      <c r="EDK53" s="8"/>
      <c r="EDL53" s="13"/>
      <c r="EDM53" s="13"/>
      <c r="EDN53" s="14"/>
      <c r="EDO53" s="15"/>
      <c r="EDP53" s="13"/>
      <c r="EDQ53" s="9"/>
      <c r="EDR53" s="8"/>
      <c r="EDS53" s="8"/>
      <c r="EDT53" s="13"/>
      <c r="EDU53" s="13"/>
      <c r="EDV53" s="14"/>
      <c r="EDW53" s="15"/>
      <c r="EDX53" s="13"/>
      <c r="EDY53" s="9"/>
      <c r="EDZ53" s="8"/>
      <c r="EEA53" s="8"/>
      <c r="EEB53" s="13"/>
      <c r="EEC53" s="13"/>
      <c r="EED53" s="14"/>
      <c r="EEE53" s="15"/>
      <c r="EEF53" s="13"/>
      <c r="EEG53" s="9"/>
      <c r="EEH53" s="8"/>
      <c r="EEI53" s="8"/>
      <c r="EEJ53" s="13"/>
      <c r="EEK53" s="13"/>
      <c r="EEL53" s="14"/>
      <c r="EEM53" s="15"/>
      <c r="EEN53" s="13"/>
      <c r="EEO53" s="9"/>
      <c r="EEP53" s="8"/>
      <c r="EEQ53" s="8"/>
      <c r="EER53" s="13"/>
      <c r="EES53" s="13"/>
      <c r="EET53" s="14"/>
      <c r="EEU53" s="15"/>
      <c r="EEV53" s="13"/>
      <c r="EEW53" s="9"/>
      <c r="EEX53" s="8"/>
      <c r="EEY53" s="8"/>
      <c r="EEZ53" s="13"/>
      <c r="EFA53" s="13"/>
      <c r="EFB53" s="14"/>
      <c r="EFC53" s="15"/>
      <c r="EFD53" s="13"/>
      <c r="EFE53" s="9"/>
      <c r="EFF53" s="8"/>
      <c r="EFG53" s="8"/>
      <c r="EFH53" s="13"/>
      <c r="EFI53" s="13"/>
      <c r="EFJ53" s="14"/>
      <c r="EFK53" s="15"/>
      <c r="EFL53" s="13"/>
      <c r="EFM53" s="9"/>
      <c r="EFN53" s="8"/>
      <c r="EFO53" s="8"/>
      <c r="EFP53" s="13"/>
      <c r="EFQ53" s="13"/>
      <c r="EFR53" s="14"/>
      <c r="EFS53" s="15"/>
      <c r="EFT53" s="13"/>
      <c r="EFU53" s="9"/>
      <c r="EFV53" s="8"/>
      <c r="EFW53" s="8"/>
      <c r="EFX53" s="13"/>
      <c r="EFY53" s="13"/>
      <c r="EFZ53" s="14"/>
      <c r="EGA53" s="15"/>
      <c r="EGB53" s="13"/>
      <c r="EGC53" s="9"/>
      <c r="EGD53" s="8"/>
      <c r="EGE53" s="8"/>
      <c r="EGF53" s="13"/>
      <c r="EGG53" s="13"/>
      <c r="EGH53" s="14"/>
      <c r="EGI53" s="15"/>
      <c r="EGJ53" s="13"/>
      <c r="EGK53" s="9"/>
      <c r="EGL53" s="8"/>
      <c r="EGM53" s="8"/>
      <c r="EGN53" s="13"/>
      <c r="EGO53" s="13"/>
      <c r="EGP53" s="14"/>
      <c r="EGQ53" s="15"/>
      <c r="EGR53" s="13"/>
      <c r="EGS53" s="9"/>
      <c r="EGT53" s="8"/>
      <c r="EGU53" s="8"/>
      <c r="EGV53" s="13"/>
      <c r="EGW53" s="13"/>
      <c r="EGX53" s="14"/>
      <c r="EGY53" s="15"/>
      <c r="EGZ53" s="13"/>
      <c r="EHA53" s="9"/>
      <c r="EHB53" s="8"/>
      <c r="EHC53" s="8"/>
      <c r="EHD53" s="13"/>
      <c r="EHE53" s="13"/>
      <c r="EHF53" s="14"/>
      <c r="EHG53" s="15"/>
      <c r="EHH53" s="13"/>
      <c r="EHI53" s="9"/>
      <c r="EHJ53" s="8"/>
      <c r="EHK53" s="8"/>
      <c r="EHL53" s="13"/>
      <c r="EHM53" s="13"/>
      <c r="EHN53" s="14"/>
      <c r="EHO53" s="15"/>
      <c r="EHP53" s="13"/>
      <c r="EHQ53" s="9"/>
      <c r="EHR53" s="8"/>
      <c r="EHS53" s="8"/>
      <c r="EHT53" s="13"/>
      <c r="EHU53" s="13"/>
      <c r="EHV53" s="14"/>
      <c r="EHW53" s="15"/>
      <c r="EHX53" s="13"/>
      <c r="EHY53" s="9"/>
      <c r="EHZ53" s="8"/>
      <c r="EIA53" s="8"/>
      <c r="EIB53" s="13"/>
      <c r="EIC53" s="13"/>
      <c r="EID53" s="14"/>
      <c r="EIE53" s="15"/>
      <c r="EIF53" s="13"/>
      <c r="EIG53" s="9"/>
      <c r="EIH53" s="8"/>
      <c r="EII53" s="8"/>
      <c r="EIJ53" s="13"/>
      <c r="EIK53" s="13"/>
      <c r="EIL53" s="14"/>
      <c r="EIM53" s="15"/>
      <c r="EIN53" s="13"/>
      <c r="EIO53" s="9"/>
      <c r="EIP53" s="8"/>
      <c r="EIQ53" s="8"/>
      <c r="EIR53" s="13"/>
      <c r="EIS53" s="13"/>
      <c r="EIT53" s="14"/>
      <c r="EIU53" s="15"/>
      <c r="EIV53" s="13"/>
      <c r="EIW53" s="9"/>
      <c r="EIX53" s="8"/>
      <c r="EIY53" s="8"/>
      <c r="EIZ53" s="13"/>
      <c r="EJA53" s="13"/>
      <c r="EJB53" s="14"/>
      <c r="EJC53" s="15"/>
      <c r="EJD53" s="13"/>
      <c r="EJE53" s="9"/>
      <c r="EJF53" s="8"/>
      <c r="EJG53" s="8"/>
      <c r="EJH53" s="13"/>
      <c r="EJI53" s="13"/>
      <c r="EJJ53" s="14"/>
      <c r="EJK53" s="15"/>
      <c r="EJL53" s="13"/>
      <c r="EJM53" s="9"/>
      <c r="EJN53" s="8"/>
      <c r="EJO53" s="8"/>
      <c r="EJP53" s="13"/>
      <c r="EJQ53" s="13"/>
      <c r="EJR53" s="14"/>
      <c r="EJS53" s="15"/>
      <c r="EJT53" s="13"/>
      <c r="EJU53" s="9"/>
      <c r="EJV53" s="8"/>
      <c r="EJW53" s="8"/>
      <c r="EJX53" s="13"/>
      <c r="EJY53" s="13"/>
      <c r="EJZ53" s="14"/>
      <c r="EKA53" s="15"/>
      <c r="EKB53" s="13"/>
      <c r="EKC53" s="9"/>
      <c r="EKD53" s="8"/>
      <c r="EKE53" s="8"/>
      <c r="EKF53" s="13"/>
      <c r="EKG53" s="13"/>
      <c r="EKH53" s="14"/>
      <c r="EKI53" s="15"/>
      <c r="EKJ53" s="13"/>
      <c r="EKK53" s="9"/>
      <c r="EKL53" s="8"/>
      <c r="EKM53" s="8"/>
      <c r="EKN53" s="13"/>
      <c r="EKO53" s="13"/>
      <c r="EKP53" s="14"/>
      <c r="EKQ53" s="15"/>
      <c r="EKR53" s="13"/>
      <c r="EKS53" s="9"/>
      <c r="EKT53" s="8"/>
      <c r="EKU53" s="8"/>
      <c r="EKV53" s="13"/>
      <c r="EKW53" s="13"/>
      <c r="EKX53" s="14"/>
      <c r="EKY53" s="15"/>
      <c r="EKZ53" s="13"/>
      <c r="ELA53" s="9"/>
      <c r="ELB53" s="8"/>
      <c r="ELC53" s="8"/>
      <c r="ELD53" s="13"/>
      <c r="ELE53" s="13"/>
      <c r="ELF53" s="14"/>
      <c r="ELG53" s="15"/>
      <c r="ELH53" s="13"/>
      <c r="ELI53" s="9"/>
      <c r="ELJ53" s="8"/>
      <c r="ELK53" s="8"/>
      <c r="ELL53" s="13"/>
      <c r="ELM53" s="13"/>
      <c r="ELN53" s="14"/>
      <c r="ELO53" s="15"/>
      <c r="ELP53" s="13"/>
      <c r="ELQ53" s="9"/>
      <c r="ELR53" s="8"/>
      <c r="ELS53" s="8"/>
      <c r="ELT53" s="13"/>
      <c r="ELU53" s="13"/>
      <c r="ELV53" s="14"/>
      <c r="ELW53" s="15"/>
      <c r="ELX53" s="13"/>
      <c r="ELY53" s="9"/>
      <c r="ELZ53" s="8"/>
      <c r="EMA53" s="8"/>
      <c r="EMB53" s="13"/>
      <c r="EMC53" s="13"/>
      <c r="EMD53" s="14"/>
      <c r="EME53" s="15"/>
      <c r="EMF53" s="13"/>
      <c r="EMG53" s="9"/>
      <c r="EMH53" s="8"/>
      <c r="EMI53" s="8"/>
      <c r="EMJ53" s="13"/>
      <c r="EMK53" s="13"/>
      <c r="EML53" s="14"/>
      <c r="EMM53" s="15"/>
      <c r="EMN53" s="13"/>
      <c r="EMO53" s="9"/>
      <c r="EMP53" s="8"/>
      <c r="EMQ53" s="8"/>
      <c r="EMR53" s="13"/>
      <c r="EMS53" s="13"/>
      <c r="EMT53" s="14"/>
      <c r="EMU53" s="15"/>
      <c r="EMV53" s="13"/>
      <c r="EMW53" s="9"/>
      <c r="EMX53" s="8"/>
      <c r="EMY53" s="8"/>
      <c r="EMZ53" s="13"/>
      <c r="ENA53" s="13"/>
      <c r="ENB53" s="14"/>
      <c r="ENC53" s="15"/>
      <c r="END53" s="13"/>
      <c r="ENE53" s="9"/>
      <c r="ENF53" s="8"/>
      <c r="ENG53" s="8"/>
      <c r="ENH53" s="13"/>
      <c r="ENI53" s="13"/>
      <c r="ENJ53" s="14"/>
      <c r="ENK53" s="15"/>
      <c r="ENL53" s="13"/>
      <c r="ENM53" s="9"/>
      <c r="ENN53" s="8"/>
      <c r="ENO53" s="8"/>
      <c r="ENP53" s="13"/>
      <c r="ENQ53" s="13"/>
      <c r="ENR53" s="14"/>
      <c r="ENS53" s="15"/>
      <c r="ENT53" s="13"/>
      <c r="ENU53" s="9"/>
      <c r="ENV53" s="8"/>
      <c r="ENW53" s="8"/>
      <c r="ENX53" s="13"/>
      <c r="ENY53" s="13"/>
      <c r="ENZ53" s="14"/>
      <c r="EOA53" s="15"/>
      <c r="EOB53" s="13"/>
      <c r="EOC53" s="9"/>
      <c r="EOD53" s="8"/>
      <c r="EOE53" s="8"/>
      <c r="EOF53" s="13"/>
      <c r="EOG53" s="13"/>
      <c r="EOH53" s="14"/>
      <c r="EOI53" s="15"/>
      <c r="EOJ53" s="13"/>
      <c r="EOK53" s="9"/>
      <c r="EOL53" s="8"/>
      <c r="EOM53" s="8"/>
      <c r="EON53" s="13"/>
      <c r="EOO53" s="13"/>
      <c r="EOP53" s="14"/>
      <c r="EOQ53" s="15"/>
      <c r="EOR53" s="13"/>
      <c r="EOS53" s="9"/>
      <c r="EOT53" s="8"/>
      <c r="EOU53" s="8"/>
      <c r="EOV53" s="13"/>
      <c r="EOW53" s="13"/>
      <c r="EOX53" s="14"/>
      <c r="EOY53" s="15"/>
      <c r="EOZ53" s="13"/>
      <c r="EPA53" s="9"/>
      <c r="EPB53" s="8"/>
      <c r="EPC53" s="8"/>
      <c r="EPD53" s="13"/>
      <c r="EPE53" s="13"/>
      <c r="EPF53" s="14"/>
      <c r="EPG53" s="15"/>
      <c r="EPH53" s="13"/>
      <c r="EPI53" s="9"/>
      <c r="EPJ53" s="8"/>
      <c r="EPK53" s="8"/>
      <c r="EPL53" s="13"/>
      <c r="EPM53" s="13"/>
      <c r="EPN53" s="14"/>
      <c r="EPO53" s="15"/>
      <c r="EPP53" s="13"/>
      <c r="EPQ53" s="9"/>
      <c r="EPR53" s="8"/>
      <c r="EPS53" s="8"/>
      <c r="EPT53" s="13"/>
      <c r="EPU53" s="13"/>
      <c r="EPV53" s="14"/>
      <c r="EPW53" s="15"/>
      <c r="EPX53" s="13"/>
      <c r="EPY53" s="9"/>
      <c r="EPZ53" s="8"/>
      <c r="EQA53" s="8"/>
      <c r="EQB53" s="13"/>
      <c r="EQC53" s="13"/>
      <c r="EQD53" s="14"/>
      <c r="EQE53" s="15"/>
      <c r="EQF53" s="13"/>
      <c r="EQG53" s="9"/>
      <c r="EQH53" s="8"/>
      <c r="EQI53" s="8"/>
      <c r="EQJ53" s="13"/>
      <c r="EQK53" s="13"/>
      <c r="EQL53" s="14"/>
      <c r="EQM53" s="15"/>
      <c r="EQN53" s="13"/>
      <c r="EQO53" s="9"/>
      <c r="EQP53" s="8"/>
      <c r="EQQ53" s="8"/>
      <c r="EQR53" s="13"/>
      <c r="EQS53" s="13"/>
      <c r="EQT53" s="14"/>
      <c r="EQU53" s="15"/>
      <c r="EQV53" s="13"/>
      <c r="EQW53" s="9"/>
      <c r="EQX53" s="8"/>
      <c r="EQY53" s="8"/>
      <c r="EQZ53" s="13"/>
      <c r="ERA53" s="13"/>
      <c r="ERB53" s="14"/>
      <c r="ERC53" s="15"/>
      <c r="ERD53" s="13"/>
      <c r="ERE53" s="9"/>
      <c r="ERF53" s="8"/>
      <c r="ERG53" s="8"/>
      <c r="ERH53" s="13"/>
      <c r="ERI53" s="13"/>
      <c r="ERJ53" s="14"/>
      <c r="ERK53" s="15"/>
      <c r="ERL53" s="13"/>
      <c r="ERM53" s="9"/>
      <c r="ERN53" s="8"/>
      <c r="ERO53" s="8"/>
      <c r="ERP53" s="13"/>
      <c r="ERQ53" s="13"/>
      <c r="ERR53" s="14"/>
      <c r="ERS53" s="15"/>
      <c r="ERT53" s="13"/>
      <c r="ERU53" s="9"/>
      <c r="ERV53" s="8"/>
      <c r="ERW53" s="8"/>
      <c r="ERX53" s="13"/>
      <c r="ERY53" s="13"/>
      <c r="ERZ53" s="14"/>
      <c r="ESA53" s="15"/>
      <c r="ESB53" s="13"/>
      <c r="ESC53" s="9"/>
      <c r="ESD53" s="8"/>
      <c r="ESE53" s="8"/>
      <c r="ESF53" s="13"/>
      <c r="ESG53" s="13"/>
      <c r="ESH53" s="14"/>
      <c r="ESI53" s="15"/>
      <c r="ESJ53" s="13"/>
      <c r="ESK53" s="9"/>
      <c r="ESL53" s="8"/>
      <c r="ESM53" s="8"/>
      <c r="ESN53" s="13"/>
      <c r="ESO53" s="13"/>
      <c r="ESP53" s="14"/>
      <c r="ESQ53" s="15"/>
      <c r="ESR53" s="13"/>
      <c r="ESS53" s="9"/>
      <c r="EST53" s="8"/>
      <c r="ESU53" s="8"/>
      <c r="ESV53" s="13"/>
      <c r="ESW53" s="13"/>
      <c r="ESX53" s="14"/>
      <c r="ESY53" s="15"/>
      <c r="ESZ53" s="13"/>
      <c r="ETA53" s="9"/>
      <c r="ETB53" s="8"/>
      <c r="ETC53" s="8"/>
      <c r="ETD53" s="13"/>
      <c r="ETE53" s="13"/>
      <c r="ETF53" s="14"/>
      <c r="ETG53" s="15"/>
      <c r="ETH53" s="13"/>
      <c r="ETI53" s="9"/>
      <c r="ETJ53" s="8"/>
      <c r="ETK53" s="8"/>
      <c r="ETL53" s="13"/>
      <c r="ETM53" s="13"/>
      <c r="ETN53" s="14"/>
      <c r="ETO53" s="15"/>
      <c r="ETP53" s="13"/>
      <c r="ETQ53" s="9"/>
      <c r="ETR53" s="8"/>
      <c r="ETS53" s="8"/>
      <c r="ETT53" s="13"/>
      <c r="ETU53" s="13"/>
      <c r="ETV53" s="14"/>
      <c r="ETW53" s="15"/>
      <c r="ETX53" s="13"/>
      <c r="ETY53" s="9"/>
      <c r="ETZ53" s="8"/>
      <c r="EUA53" s="8"/>
      <c r="EUB53" s="13"/>
      <c r="EUC53" s="13"/>
      <c r="EUD53" s="14"/>
      <c r="EUE53" s="15"/>
      <c r="EUF53" s="13"/>
      <c r="EUG53" s="9"/>
      <c r="EUH53" s="8"/>
      <c r="EUI53" s="8"/>
      <c r="EUJ53" s="13"/>
      <c r="EUK53" s="13"/>
      <c r="EUL53" s="14"/>
      <c r="EUM53" s="15"/>
      <c r="EUN53" s="13"/>
      <c r="EUO53" s="9"/>
      <c r="EUP53" s="8"/>
      <c r="EUQ53" s="8"/>
      <c r="EUR53" s="13"/>
      <c r="EUS53" s="13"/>
      <c r="EUT53" s="14"/>
      <c r="EUU53" s="15"/>
      <c r="EUV53" s="13"/>
      <c r="EUW53" s="9"/>
      <c r="EUX53" s="8"/>
      <c r="EUY53" s="8"/>
      <c r="EUZ53" s="13"/>
      <c r="EVA53" s="13"/>
      <c r="EVB53" s="14"/>
      <c r="EVC53" s="15"/>
      <c r="EVD53" s="13"/>
      <c r="EVE53" s="9"/>
      <c r="EVF53" s="8"/>
      <c r="EVG53" s="8"/>
      <c r="EVH53" s="13"/>
      <c r="EVI53" s="13"/>
      <c r="EVJ53" s="14"/>
      <c r="EVK53" s="15"/>
      <c r="EVL53" s="13"/>
      <c r="EVM53" s="9"/>
      <c r="EVN53" s="8"/>
      <c r="EVO53" s="8"/>
      <c r="EVP53" s="13"/>
      <c r="EVQ53" s="13"/>
      <c r="EVR53" s="14"/>
      <c r="EVS53" s="15"/>
      <c r="EVT53" s="13"/>
      <c r="EVU53" s="9"/>
      <c r="EVV53" s="8"/>
      <c r="EVW53" s="8"/>
      <c r="EVX53" s="13"/>
      <c r="EVY53" s="13"/>
      <c r="EVZ53" s="14"/>
      <c r="EWA53" s="15"/>
      <c r="EWB53" s="13"/>
      <c r="EWC53" s="9"/>
      <c r="EWD53" s="8"/>
      <c r="EWE53" s="8"/>
      <c r="EWF53" s="13"/>
      <c r="EWG53" s="13"/>
      <c r="EWH53" s="14"/>
      <c r="EWI53" s="15"/>
      <c r="EWJ53" s="13"/>
      <c r="EWK53" s="9"/>
      <c r="EWL53" s="8"/>
      <c r="EWM53" s="8"/>
      <c r="EWN53" s="13"/>
      <c r="EWO53" s="13"/>
      <c r="EWP53" s="14"/>
      <c r="EWQ53" s="15"/>
      <c r="EWR53" s="13"/>
      <c r="EWS53" s="9"/>
      <c r="EWT53" s="8"/>
      <c r="EWU53" s="8"/>
      <c r="EWV53" s="13"/>
      <c r="EWW53" s="13"/>
      <c r="EWX53" s="14"/>
      <c r="EWY53" s="15"/>
      <c r="EWZ53" s="13"/>
      <c r="EXA53" s="9"/>
      <c r="EXB53" s="8"/>
      <c r="EXC53" s="8"/>
      <c r="EXD53" s="13"/>
      <c r="EXE53" s="13"/>
      <c r="EXF53" s="14"/>
      <c r="EXG53" s="15"/>
      <c r="EXH53" s="13"/>
      <c r="EXI53" s="9"/>
      <c r="EXJ53" s="8"/>
      <c r="EXK53" s="8"/>
      <c r="EXL53" s="13"/>
      <c r="EXM53" s="13"/>
      <c r="EXN53" s="14"/>
      <c r="EXO53" s="15"/>
      <c r="EXP53" s="13"/>
      <c r="EXQ53" s="9"/>
      <c r="EXR53" s="8"/>
      <c r="EXS53" s="8"/>
      <c r="EXT53" s="13"/>
      <c r="EXU53" s="13"/>
      <c r="EXV53" s="14"/>
      <c r="EXW53" s="15"/>
      <c r="EXX53" s="13"/>
      <c r="EXY53" s="9"/>
      <c r="EXZ53" s="8"/>
      <c r="EYA53" s="8"/>
      <c r="EYB53" s="13"/>
      <c r="EYC53" s="13"/>
      <c r="EYD53" s="14"/>
      <c r="EYE53" s="15"/>
      <c r="EYF53" s="13"/>
      <c r="EYG53" s="9"/>
      <c r="EYH53" s="8"/>
      <c r="EYI53" s="8"/>
      <c r="EYJ53" s="13"/>
      <c r="EYK53" s="13"/>
      <c r="EYL53" s="14"/>
      <c r="EYM53" s="15"/>
      <c r="EYN53" s="13"/>
      <c r="EYO53" s="9"/>
      <c r="EYP53" s="8"/>
      <c r="EYQ53" s="8"/>
      <c r="EYR53" s="13"/>
      <c r="EYS53" s="13"/>
      <c r="EYT53" s="14"/>
      <c r="EYU53" s="15"/>
      <c r="EYV53" s="13"/>
      <c r="EYW53" s="9"/>
      <c r="EYX53" s="8"/>
      <c r="EYY53" s="8"/>
      <c r="EYZ53" s="13"/>
      <c r="EZA53" s="13"/>
      <c r="EZB53" s="14"/>
      <c r="EZC53" s="15"/>
      <c r="EZD53" s="13"/>
      <c r="EZE53" s="9"/>
      <c r="EZF53" s="8"/>
      <c r="EZG53" s="8"/>
      <c r="EZH53" s="13"/>
      <c r="EZI53" s="13"/>
      <c r="EZJ53" s="14"/>
      <c r="EZK53" s="15"/>
      <c r="EZL53" s="13"/>
      <c r="EZM53" s="9"/>
      <c r="EZN53" s="8"/>
      <c r="EZO53" s="8"/>
      <c r="EZP53" s="13"/>
      <c r="EZQ53" s="13"/>
      <c r="EZR53" s="14"/>
      <c r="EZS53" s="15"/>
      <c r="EZT53" s="13"/>
      <c r="EZU53" s="9"/>
      <c r="EZV53" s="8"/>
      <c r="EZW53" s="8"/>
      <c r="EZX53" s="13"/>
      <c r="EZY53" s="13"/>
      <c r="EZZ53" s="14"/>
      <c r="FAA53" s="15"/>
      <c r="FAB53" s="13"/>
      <c r="FAC53" s="9"/>
      <c r="FAD53" s="8"/>
      <c r="FAE53" s="8"/>
      <c r="FAF53" s="13"/>
      <c r="FAG53" s="13"/>
      <c r="FAH53" s="14"/>
      <c r="FAI53" s="15"/>
      <c r="FAJ53" s="13"/>
      <c r="FAK53" s="9"/>
      <c r="FAL53" s="8"/>
      <c r="FAM53" s="8"/>
      <c r="FAN53" s="13"/>
      <c r="FAO53" s="13"/>
      <c r="FAP53" s="14"/>
      <c r="FAQ53" s="15"/>
      <c r="FAR53" s="13"/>
      <c r="FAS53" s="9"/>
      <c r="FAT53" s="8"/>
      <c r="FAU53" s="8"/>
      <c r="FAV53" s="13"/>
      <c r="FAW53" s="13"/>
      <c r="FAX53" s="14"/>
      <c r="FAY53" s="15"/>
      <c r="FAZ53" s="13"/>
      <c r="FBA53" s="9"/>
      <c r="FBB53" s="8"/>
      <c r="FBC53" s="8"/>
      <c r="FBD53" s="13"/>
      <c r="FBE53" s="13"/>
      <c r="FBF53" s="14"/>
      <c r="FBG53" s="15"/>
      <c r="FBH53" s="13"/>
      <c r="FBI53" s="9"/>
      <c r="FBJ53" s="8"/>
      <c r="FBK53" s="8"/>
      <c r="FBL53" s="13"/>
      <c r="FBM53" s="13"/>
      <c r="FBN53" s="14"/>
      <c r="FBO53" s="15"/>
      <c r="FBP53" s="13"/>
      <c r="FBQ53" s="9"/>
      <c r="FBR53" s="8"/>
      <c r="FBS53" s="8"/>
      <c r="FBT53" s="13"/>
      <c r="FBU53" s="13"/>
      <c r="FBV53" s="14"/>
      <c r="FBW53" s="15"/>
      <c r="FBX53" s="13"/>
      <c r="FBY53" s="9"/>
      <c r="FBZ53" s="8"/>
      <c r="FCA53" s="8"/>
      <c r="FCB53" s="13"/>
      <c r="FCC53" s="13"/>
      <c r="FCD53" s="14"/>
      <c r="FCE53" s="15"/>
      <c r="FCF53" s="13"/>
      <c r="FCG53" s="9"/>
      <c r="FCH53" s="8"/>
      <c r="FCI53" s="8"/>
      <c r="FCJ53" s="13"/>
      <c r="FCK53" s="13"/>
      <c r="FCL53" s="14"/>
      <c r="FCM53" s="15"/>
      <c r="FCN53" s="13"/>
      <c r="FCO53" s="9"/>
      <c r="FCP53" s="8"/>
      <c r="FCQ53" s="8"/>
      <c r="FCR53" s="13"/>
      <c r="FCS53" s="13"/>
      <c r="FCT53" s="14"/>
      <c r="FCU53" s="15"/>
      <c r="FCV53" s="13"/>
      <c r="FCW53" s="9"/>
      <c r="FCX53" s="8"/>
      <c r="FCY53" s="8"/>
      <c r="FCZ53" s="13"/>
      <c r="FDA53" s="13"/>
      <c r="FDB53" s="14"/>
      <c r="FDC53" s="15"/>
      <c r="FDD53" s="13"/>
      <c r="FDE53" s="9"/>
      <c r="FDF53" s="8"/>
      <c r="FDG53" s="8"/>
      <c r="FDH53" s="13"/>
      <c r="FDI53" s="13"/>
      <c r="FDJ53" s="14"/>
      <c r="FDK53" s="15"/>
      <c r="FDL53" s="13"/>
      <c r="FDM53" s="9"/>
      <c r="FDN53" s="8"/>
      <c r="FDO53" s="8"/>
      <c r="FDP53" s="13"/>
      <c r="FDQ53" s="13"/>
      <c r="FDR53" s="14"/>
      <c r="FDS53" s="15"/>
      <c r="FDT53" s="13"/>
      <c r="FDU53" s="9"/>
      <c r="FDV53" s="8"/>
      <c r="FDW53" s="8"/>
      <c r="FDX53" s="13"/>
      <c r="FDY53" s="13"/>
      <c r="FDZ53" s="14"/>
      <c r="FEA53" s="15"/>
      <c r="FEB53" s="13"/>
      <c r="FEC53" s="9"/>
      <c r="FED53" s="8"/>
      <c r="FEE53" s="8"/>
      <c r="FEF53" s="13"/>
      <c r="FEG53" s="13"/>
      <c r="FEH53" s="14"/>
      <c r="FEI53" s="15"/>
      <c r="FEJ53" s="13"/>
      <c r="FEK53" s="9"/>
      <c r="FEL53" s="8"/>
      <c r="FEM53" s="8"/>
      <c r="FEN53" s="13"/>
      <c r="FEO53" s="13"/>
      <c r="FEP53" s="14"/>
      <c r="FEQ53" s="15"/>
      <c r="FER53" s="13"/>
      <c r="FES53" s="9"/>
      <c r="FET53" s="8"/>
      <c r="FEU53" s="8"/>
      <c r="FEV53" s="13"/>
      <c r="FEW53" s="13"/>
      <c r="FEX53" s="14"/>
      <c r="FEY53" s="15"/>
      <c r="FEZ53" s="13"/>
      <c r="FFA53" s="9"/>
      <c r="FFB53" s="8"/>
      <c r="FFC53" s="8"/>
      <c r="FFD53" s="13"/>
      <c r="FFE53" s="13"/>
      <c r="FFF53" s="14"/>
      <c r="FFG53" s="15"/>
      <c r="FFH53" s="13"/>
      <c r="FFI53" s="9"/>
      <c r="FFJ53" s="8"/>
      <c r="FFK53" s="8"/>
      <c r="FFL53" s="13"/>
      <c r="FFM53" s="13"/>
      <c r="FFN53" s="14"/>
      <c r="FFO53" s="15"/>
      <c r="FFP53" s="13"/>
      <c r="FFQ53" s="9"/>
      <c r="FFR53" s="8"/>
      <c r="FFS53" s="8"/>
      <c r="FFT53" s="13"/>
      <c r="FFU53" s="13"/>
      <c r="FFV53" s="14"/>
      <c r="FFW53" s="15"/>
      <c r="FFX53" s="13"/>
      <c r="FFY53" s="9"/>
      <c r="FFZ53" s="8"/>
      <c r="FGA53" s="8"/>
      <c r="FGB53" s="13"/>
      <c r="FGC53" s="13"/>
      <c r="FGD53" s="14"/>
      <c r="FGE53" s="15"/>
      <c r="FGF53" s="13"/>
      <c r="FGG53" s="9"/>
      <c r="FGH53" s="8"/>
      <c r="FGI53" s="8"/>
      <c r="FGJ53" s="13"/>
      <c r="FGK53" s="13"/>
      <c r="FGL53" s="14"/>
      <c r="FGM53" s="15"/>
      <c r="FGN53" s="13"/>
      <c r="FGO53" s="9"/>
      <c r="FGP53" s="8"/>
      <c r="FGQ53" s="8"/>
      <c r="FGR53" s="13"/>
      <c r="FGS53" s="13"/>
      <c r="FGT53" s="14"/>
      <c r="FGU53" s="15"/>
      <c r="FGV53" s="13"/>
      <c r="FGW53" s="9"/>
      <c r="FGX53" s="8"/>
      <c r="FGY53" s="8"/>
      <c r="FGZ53" s="13"/>
      <c r="FHA53" s="13"/>
      <c r="FHB53" s="14"/>
      <c r="FHC53" s="15"/>
      <c r="FHD53" s="13"/>
      <c r="FHE53" s="9"/>
      <c r="FHF53" s="8"/>
      <c r="FHG53" s="8"/>
      <c r="FHH53" s="13"/>
      <c r="FHI53" s="13"/>
      <c r="FHJ53" s="14"/>
      <c r="FHK53" s="15"/>
      <c r="FHL53" s="13"/>
      <c r="FHM53" s="9"/>
      <c r="FHN53" s="8"/>
      <c r="FHO53" s="8"/>
      <c r="FHP53" s="13"/>
      <c r="FHQ53" s="13"/>
      <c r="FHR53" s="14"/>
      <c r="FHS53" s="15"/>
      <c r="FHT53" s="13"/>
      <c r="FHU53" s="9"/>
      <c r="FHV53" s="8"/>
      <c r="FHW53" s="8"/>
      <c r="FHX53" s="13"/>
      <c r="FHY53" s="13"/>
      <c r="FHZ53" s="14"/>
      <c r="FIA53" s="15"/>
      <c r="FIB53" s="13"/>
      <c r="FIC53" s="9"/>
      <c r="FID53" s="8"/>
      <c r="FIE53" s="8"/>
      <c r="FIF53" s="13"/>
      <c r="FIG53" s="13"/>
      <c r="FIH53" s="14"/>
      <c r="FII53" s="15"/>
      <c r="FIJ53" s="13"/>
      <c r="FIK53" s="9"/>
      <c r="FIL53" s="8"/>
      <c r="FIM53" s="8"/>
      <c r="FIN53" s="13"/>
      <c r="FIO53" s="13"/>
      <c r="FIP53" s="14"/>
      <c r="FIQ53" s="15"/>
      <c r="FIR53" s="13"/>
      <c r="FIS53" s="9"/>
      <c r="FIT53" s="8"/>
      <c r="FIU53" s="8"/>
      <c r="FIV53" s="13"/>
      <c r="FIW53" s="13"/>
      <c r="FIX53" s="14"/>
      <c r="FIY53" s="15"/>
      <c r="FIZ53" s="13"/>
      <c r="FJA53" s="9"/>
      <c r="FJB53" s="8"/>
      <c r="FJC53" s="8"/>
      <c r="FJD53" s="13"/>
      <c r="FJE53" s="13"/>
      <c r="FJF53" s="14"/>
      <c r="FJG53" s="15"/>
      <c r="FJH53" s="13"/>
      <c r="FJI53" s="9"/>
      <c r="FJJ53" s="8"/>
      <c r="FJK53" s="8"/>
      <c r="FJL53" s="13"/>
      <c r="FJM53" s="13"/>
      <c r="FJN53" s="14"/>
      <c r="FJO53" s="15"/>
      <c r="FJP53" s="13"/>
      <c r="FJQ53" s="9"/>
      <c r="FJR53" s="8"/>
      <c r="FJS53" s="8"/>
      <c r="FJT53" s="13"/>
      <c r="FJU53" s="13"/>
      <c r="FJV53" s="14"/>
      <c r="FJW53" s="15"/>
      <c r="FJX53" s="13"/>
      <c r="FJY53" s="9"/>
      <c r="FJZ53" s="8"/>
      <c r="FKA53" s="8"/>
      <c r="FKB53" s="13"/>
      <c r="FKC53" s="13"/>
      <c r="FKD53" s="14"/>
      <c r="FKE53" s="15"/>
      <c r="FKF53" s="13"/>
      <c r="FKG53" s="9"/>
      <c r="FKH53" s="8"/>
      <c r="FKI53" s="8"/>
      <c r="FKJ53" s="13"/>
      <c r="FKK53" s="13"/>
      <c r="FKL53" s="14"/>
      <c r="FKM53" s="15"/>
      <c r="FKN53" s="13"/>
      <c r="FKO53" s="9"/>
      <c r="FKP53" s="8"/>
      <c r="FKQ53" s="8"/>
      <c r="FKR53" s="13"/>
      <c r="FKS53" s="13"/>
      <c r="FKT53" s="14"/>
      <c r="FKU53" s="15"/>
      <c r="FKV53" s="13"/>
      <c r="FKW53" s="9"/>
      <c r="FKX53" s="8"/>
      <c r="FKY53" s="8"/>
      <c r="FKZ53" s="13"/>
      <c r="FLA53" s="13"/>
      <c r="FLB53" s="14"/>
      <c r="FLC53" s="15"/>
      <c r="FLD53" s="13"/>
      <c r="FLE53" s="9"/>
      <c r="FLF53" s="8"/>
      <c r="FLG53" s="8"/>
      <c r="FLH53" s="13"/>
      <c r="FLI53" s="13"/>
      <c r="FLJ53" s="14"/>
      <c r="FLK53" s="15"/>
      <c r="FLL53" s="13"/>
      <c r="FLM53" s="9"/>
      <c r="FLN53" s="8"/>
      <c r="FLO53" s="8"/>
      <c r="FLP53" s="13"/>
      <c r="FLQ53" s="13"/>
      <c r="FLR53" s="14"/>
      <c r="FLS53" s="15"/>
      <c r="FLT53" s="13"/>
      <c r="FLU53" s="9"/>
      <c r="FLV53" s="8"/>
      <c r="FLW53" s="8"/>
      <c r="FLX53" s="13"/>
      <c r="FLY53" s="13"/>
      <c r="FLZ53" s="14"/>
      <c r="FMA53" s="15"/>
      <c r="FMB53" s="13"/>
      <c r="FMC53" s="9"/>
      <c r="FMD53" s="8"/>
      <c r="FME53" s="8"/>
      <c r="FMF53" s="13"/>
      <c r="FMG53" s="13"/>
      <c r="FMH53" s="14"/>
      <c r="FMI53" s="15"/>
      <c r="FMJ53" s="13"/>
      <c r="FMK53" s="9"/>
      <c r="FML53" s="8"/>
      <c r="FMM53" s="8"/>
      <c r="FMN53" s="13"/>
      <c r="FMO53" s="13"/>
      <c r="FMP53" s="14"/>
      <c r="FMQ53" s="15"/>
      <c r="FMR53" s="13"/>
      <c r="FMS53" s="9"/>
      <c r="FMT53" s="8"/>
      <c r="FMU53" s="8"/>
      <c r="FMV53" s="13"/>
      <c r="FMW53" s="13"/>
      <c r="FMX53" s="14"/>
      <c r="FMY53" s="15"/>
      <c r="FMZ53" s="13"/>
      <c r="FNA53" s="9"/>
      <c r="FNB53" s="8"/>
      <c r="FNC53" s="8"/>
      <c r="FND53" s="13"/>
      <c r="FNE53" s="13"/>
      <c r="FNF53" s="14"/>
      <c r="FNG53" s="15"/>
      <c r="FNH53" s="13"/>
      <c r="FNI53" s="9"/>
      <c r="FNJ53" s="8"/>
      <c r="FNK53" s="8"/>
      <c r="FNL53" s="13"/>
      <c r="FNM53" s="13"/>
      <c r="FNN53" s="14"/>
      <c r="FNO53" s="15"/>
      <c r="FNP53" s="13"/>
      <c r="FNQ53" s="9"/>
      <c r="FNR53" s="8"/>
      <c r="FNS53" s="8"/>
      <c r="FNT53" s="13"/>
      <c r="FNU53" s="13"/>
      <c r="FNV53" s="14"/>
      <c r="FNW53" s="15"/>
      <c r="FNX53" s="13"/>
      <c r="FNY53" s="9"/>
      <c r="FNZ53" s="8"/>
      <c r="FOA53" s="8"/>
      <c r="FOB53" s="13"/>
      <c r="FOC53" s="13"/>
      <c r="FOD53" s="14"/>
      <c r="FOE53" s="15"/>
      <c r="FOF53" s="13"/>
      <c r="FOG53" s="9"/>
      <c r="FOH53" s="8"/>
      <c r="FOI53" s="8"/>
      <c r="FOJ53" s="13"/>
      <c r="FOK53" s="13"/>
      <c r="FOL53" s="14"/>
      <c r="FOM53" s="15"/>
      <c r="FON53" s="13"/>
      <c r="FOO53" s="9"/>
      <c r="FOP53" s="8"/>
      <c r="FOQ53" s="8"/>
      <c r="FOR53" s="13"/>
      <c r="FOS53" s="13"/>
      <c r="FOT53" s="14"/>
      <c r="FOU53" s="15"/>
      <c r="FOV53" s="13"/>
      <c r="FOW53" s="9"/>
      <c r="FOX53" s="8"/>
      <c r="FOY53" s="8"/>
      <c r="FOZ53" s="13"/>
      <c r="FPA53" s="13"/>
      <c r="FPB53" s="14"/>
      <c r="FPC53" s="15"/>
      <c r="FPD53" s="13"/>
      <c r="FPE53" s="9"/>
      <c r="FPF53" s="8"/>
      <c r="FPG53" s="8"/>
      <c r="FPH53" s="13"/>
      <c r="FPI53" s="13"/>
      <c r="FPJ53" s="14"/>
      <c r="FPK53" s="15"/>
      <c r="FPL53" s="13"/>
      <c r="FPM53" s="9"/>
      <c r="FPN53" s="8"/>
      <c r="FPO53" s="8"/>
      <c r="FPP53" s="13"/>
      <c r="FPQ53" s="13"/>
      <c r="FPR53" s="14"/>
      <c r="FPS53" s="15"/>
      <c r="FPT53" s="13"/>
      <c r="FPU53" s="9"/>
      <c r="FPV53" s="8"/>
      <c r="FPW53" s="8"/>
      <c r="FPX53" s="13"/>
      <c r="FPY53" s="13"/>
      <c r="FPZ53" s="14"/>
      <c r="FQA53" s="15"/>
      <c r="FQB53" s="13"/>
      <c r="FQC53" s="9"/>
      <c r="FQD53" s="8"/>
      <c r="FQE53" s="8"/>
      <c r="FQF53" s="13"/>
      <c r="FQG53" s="13"/>
      <c r="FQH53" s="14"/>
      <c r="FQI53" s="15"/>
      <c r="FQJ53" s="13"/>
      <c r="FQK53" s="9"/>
      <c r="FQL53" s="8"/>
      <c r="FQM53" s="8"/>
      <c r="FQN53" s="13"/>
      <c r="FQO53" s="13"/>
      <c r="FQP53" s="14"/>
      <c r="FQQ53" s="15"/>
      <c r="FQR53" s="13"/>
      <c r="FQS53" s="9"/>
      <c r="FQT53" s="8"/>
      <c r="FQU53" s="8"/>
      <c r="FQV53" s="13"/>
      <c r="FQW53" s="13"/>
      <c r="FQX53" s="14"/>
      <c r="FQY53" s="15"/>
      <c r="FQZ53" s="13"/>
      <c r="FRA53" s="9"/>
      <c r="FRB53" s="8"/>
      <c r="FRC53" s="8"/>
      <c r="FRD53" s="13"/>
      <c r="FRE53" s="13"/>
      <c r="FRF53" s="14"/>
      <c r="FRG53" s="15"/>
      <c r="FRH53" s="13"/>
      <c r="FRI53" s="9"/>
      <c r="FRJ53" s="8"/>
      <c r="FRK53" s="8"/>
      <c r="FRL53" s="13"/>
      <c r="FRM53" s="13"/>
      <c r="FRN53" s="14"/>
      <c r="FRO53" s="15"/>
      <c r="FRP53" s="13"/>
      <c r="FRQ53" s="9"/>
      <c r="FRR53" s="8"/>
      <c r="FRS53" s="8"/>
      <c r="FRT53" s="13"/>
      <c r="FRU53" s="13"/>
      <c r="FRV53" s="14"/>
      <c r="FRW53" s="15"/>
      <c r="FRX53" s="13"/>
      <c r="FRY53" s="9"/>
      <c r="FRZ53" s="8"/>
      <c r="FSA53" s="8"/>
      <c r="FSB53" s="13"/>
      <c r="FSC53" s="13"/>
      <c r="FSD53" s="14"/>
      <c r="FSE53" s="15"/>
      <c r="FSF53" s="13"/>
      <c r="FSG53" s="9"/>
      <c r="FSH53" s="8"/>
      <c r="FSI53" s="8"/>
      <c r="FSJ53" s="13"/>
      <c r="FSK53" s="13"/>
      <c r="FSL53" s="14"/>
      <c r="FSM53" s="15"/>
      <c r="FSN53" s="13"/>
      <c r="FSO53" s="9"/>
      <c r="FSP53" s="8"/>
      <c r="FSQ53" s="8"/>
      <c r="FSR53" s="13"/>
      <c r="FSS53" s="13"/>
      <c r="FST53" s="14"/>
      <c r="FSU53" s="15"/>
      <c r="FSV53" s="13"/>
      <c r="FSW53" s="9"/>
      <c r="FSX53" s="8"/>
      <c r="FSY53" s="8"/>
      <c r="FSZ53" s="13"/>
      <c r="FTA53" s="13"/>
      <c r="FTB53" s="14"/>
      <c r="FTC53" s="15"/>
      <c r="FTD53" s="13"/>
      <c r="FTE53" s="9"/>
      <c r="FTF53" s="8"/>
      <c r="FTG53" s="8"/>
      <c r="FTH53" s="13"/>
      <c r="FTI53" s="13"/>
      <c r="FTJ53" s="14"/>
      <c r="FTK53" s="15"/>
      <c r="FTL53" s="13"/>
      <c r="FTM53" s="9"/>
      <c r="FTN53" s="8"/>
      <c r="FTO53" s="8"/>
      <c r="FTP53" s="13"/>
      <c r="FTQ53" s="13"/>
      <c r="FTR53" s="14"/>
      <c r="FTS53" s="15"/>
      <c r="FTT53" s="13"/>
      <c r="FTU53" s="9"/>
      <c r="FTV53" s="8"/>
      <c r="FTW53" s="8"/>
      <c r="FTX53" s="13"/>
      <c r="FTY53" s="13"/>
      <c r="FTZ53" s="14"/>
      <c r="FUA53" s="15"/>
      <c r="FUB53" s="13"/>
      <c r="FUC53" s="9"/>
      <c r="FUD53" s="8"/>
      <c r="FUE53" s="8"/>
      <c r="FUF53" s="13"/>
      <c r="FUG53" s="13"/>
      <c r="FUH53" s="14"/>
      <c r="FUI53" s="15"/>
      <c r="FUJ53" s="13"/>
      <c r="FUK53" s="9"/>
      <c r="FUL53" s="8"/>
      <c r="FUM53" s="8"/>
      <c r="FUN53" s="13"/>
      <c r="FUO53" s="13"/>
      <c r="FUP53" s="14"/>
      <c r="FUQ53" s="15"/>
      <c r="FUR53" s="13"/>
      <c r="FUS53" s="9"/>
      <c r="FUT53" s="8"/>
      <c r="FUU53" s="8"/>
      <c r="FUV53" s="13"/>
      <c r="FUW53" s="13"/>
      <c r="FUX53" s="14"/>
      <c r="FUY53" s="15"/>
      <c r="FUZ53" s="13"/>
      <c r="FVA53" s="9"/>
      <c r="FVB53" s="8"/>
      <c r="FVC53" s="8"/>
      <c r="FVD53" s="13"/>
      <c r="FVE53" s="13"/>
      <c r="FVF53" s="14"/>
      <c r="FVG53" s="15"/>
      <c r="FVH53" s="13"/>
      <c r="FVI53" s="9"/>
      <c r="FVJ53" s="8"/>
      <c r="FVK53" s="8"/>
      <c r="FVL53" s="13"/>
      <c r="FVM53" s="13"/>
      <c r="FVN53" s="14"/>
      <c r="FVO53" s="15"/>
      <c r="FVP53" s="13"/>
      <c r="FVQ53" s="9"/>
      <c r="FVR53" s="8"/>
      <c r="FVS53" s="8"/>
      <c r="FVT53" s="13"/>
      <c r="FVU53" s="13"/>
      <c r="FVV53" s="14"/>
      <c r="FVW53" s="15"/>
      <c r="FVX53" s="13"/>
      <c r="FVY53" s="9"/>
      <c r="FVZ53" s="8"/>
      <c r="FWA53" s="8"/>
      <c r="FWB53" s="13"/>
      <c r="FWC53" s="13"/>
      <c r="FWD53" s="14"/>
      <c r="FWE53" s="15"/>
      <c r="FWF53" s="13"/>
      <c r="FWG53" s="9"/>
      <c r="FWH53" s="8"/>
      <c r="FWI53" s="8"/>
      <c r="FWJ53" s="13"/>
      <c r="FWK53" s="13"/>
      <c r="FWL53" s="14"/>
      <c r="FWM53" s="15"/>
      <c r="FWN53" s="13"/>
      <c r="FWO53" s="9"/>
      <c r="FWP53" s="8"/>
      <c r="FWQ53" s="8"/>
      <c r="FWR53" s="13"/>
      <c r="FWS53" s="13"/>
      <c r="FWT53" s="14"/>
      <c r="FWU53" s="15"/>
      <c r="FWV53" s="13"/>
      <c r="FWW53" s="9"/>
      <c r="FWX53" s="8"/>
      <c r="FWY53" s="8"/>
      <c r="FWZ53" s="13"/>
      <c r="FXA53" s="13"/>
      <c r="FXB53" s="14"/>
      <c r="FXC53" s="15"/>
      <c r="FXD53" s="13"/>
      <c r="FXE53" s="9"/>
      <c r="FXF53" s="8"/>
      <c r="FXG53" s="8"/>
      <c r="FXH53" s="13"/>
      <c r="FXI53" s="13"/>
      <c r="FXJ53" s="14"/>
      <c r="FXK53" s="15"/>
      <c r="FXL53" s="13"/>
      <c r="FXM53" s="9"/>
      <c r="FXN53" s="8"/>
      <c r="FXO53" s="8"/>
      <c r="FXP53" s="13"/>
      <c r="FXQ53" s="13"/>
      <c r="FXR53" s="14"/>
      <c r="FXS53" s="15"/>
      <c r="FXT53" s="13"/>
      <c r="FXU53" s="9"/>
      <c r="FXV53" s="8"/>
      <c r="FXW53" s="8"/>
      <c r="FXX53" s="13"/>
      <c r="FXY53" s="13"/>
      <c r="FXZ53" s="14"/>
      <c r="FYA53" s="15"/>
      <c r="FYB53" s="13"/>
      <c r="FYC53" s="9"/>
      <c r="FYD53" s="8"/>
      <c r="FYE53" s="8"/>
      <c r="FYF53" s="13"/>
      <c r="FYG53" s="13"/>
      <c r="FYH53" s="14"/>
      <c r="FYI53" s="15"/>
      <c r="FYJ53" s="13"/>
      <c r="FYK53" s="9"/>
      <c r="FYL53" s="8"/>
      <c r="FYM53" s="8"/>
      <c r="FYN53" s="13"/>
      <c r="FYO53" s="13"/>
      <c r="FYP53" s="14"/>
      <c r="FYQ53" s="15"/>
      <c r="FYR53" s="13"/>
      <c r="FYS53" s="9"/>
      <c r="FYT53" s="8"/>
      <c r="FYU53" s="8"/>
      <c r="FYV53" s="13"/>
      <c r="FYW53" s="13"/>
      <c r="FYX53" s="14"/>
      <c r="FYY53" s="15"/>
      <c r="FYZ53" s="13"/>
      <c r="FZA53" s="9"/>
      <c r="FZB53" s="8"/>
      <c r="FZC53" s="8"/>
      <c r="FZD53" s="13"/>
      <c r="FZE53" s="13"/>
      <c r="FZF53" s="14"/>
      <c r="FZG53" s="15"/>
      <c r="FZH53" s="13"/>
      <c r="FZI53" s="9"/>
      <c r="FZJ53" s="8"/>
      <c r="FZK53" s="8"/>
      <c r="FZL53" s="13"/>
      <c r="FZM53" s="13"/>
      <c r="FZN53" s="14"/>
      <c r="FZO53" s="15"/>
      <c r="FZP53" s="13"/>
      <c r="FZQ53" s="9"/>
      <c r="FZR53" s="8"/>
      <c r="FZS53" s="8"/>
      <c r="FZT53" s="13"/>
      <c r="FZU53" s="13"/>
      <c r="FZV53" s="14"/>
      <c r="FZW53" s="15"/>
      <c r="FZX53" s="13"/>
      <c r="FZY53" s="9"/>
      <c r="FZZ53" s="8"/>
      <c r="GAA53" s="8"/>
      <c r="GAB53" s="13"/>
      <c r="GAC53" s="13"/>
      <c r="GAD53" s="14"/>
      <c r="GAE53" s="15"/>
      <c r="GAF53" s="13"/>
      <c r="GAG53" s="9"/>
      <c r="GAH53" s="8"/>
      <c r="GAI53" s="8"/>
      <c r="GAJ53" s="13"/>
      <c r="GAK53" s="13"/>
      <c r="GAL53" s="14"/>
      <c r="GAM53" s="15"/>
      <c r="GAN53" s="13"/>
      <c r="GAO53" s="9"/>
      <c r="GAP53" s="8"/>
      <c r="GAQ53" s="8"/>
      <c r="GAR53" s="13"/>
      <c r="GAS53" s="13"/>
      <c r="GAT53" s="14"/>
      <c r="GAU53" s="15"/>
      <c r="GAV53" s="13"/>
      <c r="GAW53" s="9"/>
      <c r="GAX53" s="8"/>
      <c r="GAY53" s="8"/>
      <c r="GAZ53" s="13"/>
      <c r="GBA53" s="13"/>
      <c r="GBB53" s="14"/>
      <c r="GBC53" s="15"/>
      <c r="GBD53" s="13"/>
      <c r="GBE53" s="9"/>
      <c r="GBF53" s="8"/>
      <c r="GBG53" s="8"/>
      <c r="GBH53" s="13"/>
      <c r="GBI53" s="13"/>
      <c r="GBJ53" s="14"/>
      <c r="GBK53" s="15"/>
      <c r="GBL53" s="13"/>
      <c r="GBM53" s="9"/>
      <c r="GBN53" s="8"/>
      <c r="GBO53" s="8"/>
      <c r="GBP53" s="13"/>
      <c r="GBQ53" s="13"/>
      <c r="GBR53" s="14"/>
      <c r="GBS53" s="15"/>
      <c r="GBT53" s="13"/>
      <c r="GBU53" s="9"/>
      <c r="GBV53" s="8"/>
      <c r="GBW53" s="8"/>
      <c r="GBX53" s="13"/>
      <c r="GBY53" s="13"/>
      <c r="GBZ53" s="14"/>
      <c r="GCA53" s="15"/>
      <c r="GCB53" s="13"/>
      <c r="GCC53" s="9"/>
      <c r="GCD53" s="8"/>
      <c r="GCE53" s="8"/>
      <c r="GCF53" s="13"/>
      <c r="GCG53" s="13"/>
      <c r="GCH53" s="14"/>
      <c r="GCI53" s="15"/>
      <c r="GCJ53" s="13"/>
      <c r="GCK53" s="9"/>
      <c r="GCL53" s="8"/>
      <c r="GCM53" s="8"/>
      <c r="GCN53" s="13"/>
      <c r="GCO53" s="13"/>
      <c r="GCP53" s="14"/>
      <c r="GCQ53" s="15"/>
      <c r="GCR53" s="13"/>
      <c r="GCS53" s="9"/>
      <c r="GCT53" s="8"/>
      <c r="GCU53" s="8"/>
      <c r="GCV53" s="13"/>
      <c r="GCW53" s="13"/>
      <c r="GCX53" s="14"/>
      <c r="GCY53" s="15"/>
      <c r="GCZ53" s="13"/>
      <c r="GDA53" s="9"/>
      <c r="GDB53" s="8"/>
      <c r="GDC53" s="8"/>
      <c r="GDD53" s="13"/>
      <c r="GDE53" s="13"/>
      <c r="GDF53" s="14"/>
      <c r="GDG53" s="15"/>
      <c r="GDH53" s="13"/>
      <c r="GDI53" s="9"/>
      <c r="GDJ53" s="8"/>
      <c r="GDK53" s="8"/>
      <c r="GDL53" s="13"/>
      <c r="GDM53" s="13"/>
      <c r="GDN53" s="14"/>
      <c r="GDO53" s="15"/>
      <c r="GDP53" s="13"/>
      <c r="GDQ53" s="9"/>
      <c r="GDR53" s="8"/>
      <c r="GDS53" s="8"/>
      <c r="GDT53" s="13"/>
      <c r="GDU53" s="13"/>
      <c r="GDV53" s="14"/>
      <c r="GDW53" s="15"/>
      <c r="GDX53" s="13"/>
      <c r="GDY53" s="9"/>
      <c r="GDZ53" s="8"/>
      <c r="GEA53" s="8"/>
      <c r="GEB53" s="13"/>
      <c r="GEC53" s="13"/>
      <c r="GED53" s="14"/>
      <c r="GEE53" s="15"/>
      <c r="GEF53" s="13"/>
      <c r="GEG53" s="9"/>
      <c r="GEH53" s="8"/>
      <c r="GEI53" s="8"/>
      <c r="GEJ53" s="13"/>
      <c r="GEK53" s="13"/>
      <c r="GEL53" s="14"/>
      <c r="GEM53" s="15"/>
      <c r="GEN53" s="13"/>
      <c r="GEO53" s="9"/>
      <c r="GEP53" s="8"/>
      <c r="GEQ53" s="8"/>
      <c r="GER53" s="13"/>
      <c r="GES53" s="13"/>
      <c r="GET53" s="14"/>
      <c r="GEU53" s="15"/>
      <c r="GEV53" s="13"/>
      <c r="GEW53" s="9"/>
      <c r="GEX53" s="8"/>
      <c r="GEY53" s="8"/>
      <c r="GEZ53" s="13"/>
      <c r="GFA53" s="13"/>
      <c r="GFB53" s="14"/>
      <c r="GFC53" s="15"/>
      <c r="GFD53" s="13"/>
      <c r="GFE53" s="9"/>
      <c r="GFF53" s="8"/>
      <c r="GFG53" s="8"/>
      <c r="GFH53" s="13"/>
      <c r="GFI53" s="13"/>
      <c r="GFJ53" s="14"/>
      <c r="GFK53" s="15"/>
      <c r="GFL53" s="13"/>
      <c r="GFM53" s="9"/>
      <c r="GFN53" s="8"/>
      <c r="GFO53" s="8"/>
      <c r="GFP53" s="13"/>
      <c r="GFQ53" s="13"/>
      <c r="GFR53" s="14"/>
      <c r="GFS53" s="15"/>
      <c r="GFT53" s="13"/>
      <c r="GFU53" s="9"/>
      <c r="GFV53" s="8"/>
      <c r="GFW53" s="8"/>
      <c r="GFX53" s="13"/>
      <c r="GFY53" s="13"/>
      <c r="GFZ53" s="14"/>
      <c r="GGA53" s="15"/>
      <c r="GGB53" s="13"/>
      <c r="GGC53" s="9"/>
      <c r="GGD53" s="8"/>
      <c r="GGE53" s="8"/>
      <c r="GGF53" s="13"/>
      <c r="GGG53" s="13"/>
      <c r="GGH53" s="14"/>
      <c r="GGI53" s="15"/>
      <c r="GGJ53" s="13"/>
      <c r="GGK53" s="9"/>
      <c r="GGL53" s="8"/>
      <c r="GGM53" s="8"/>
      <c r="GGN53" s="13"/>
      <c r="GGO53" s="13"/>
      <c r="GGP53" s="14"/>
      <c r="GGQ53" s="15"/>
      <c r="GGR53" s="13"/>
      <c r="GGS53" s="9"/>
      <c r="GGT53" s="8"/>
      <c r="GGU53" s="8"/>
      <c r="GGV53" s="13"/>
      <c r="GGW53" s="13"/>
      <c r="GGX53" s="14"/>
      <c r="GGY53" s="15"/>
      <c r="GGZ53" s="13"/>
      <c r="GHA53" s="9"/>
      <c r="GHB53" s="8"/>
      <c r="GHC53" s="8"/>
      <c r="GHD53" s="13"/>
      <c r="GHE53" s="13"/>
      <c r="GHF53" s="14"/>
      <c r="GHG53" s="15"/>
      <c r="GHH53" s="13"/>
      <c r="GHI53" s="9"/>
      <c r="GHJ53" s="8"/>
      <c r="GHK53" s="8"/>
      <c r="GHL53" s="13"/>
      <c r="GHM53" s="13"/>
      <c r="GHN53" s="14"/>
      <c r="GHO53" s="15"/>
      <c r="GHP53" s="13"/>
      <c r="GHQ53" s="9"/>
      <c r="GHR53" s="8"/>
      <c r="GHS53" s="8"/>
      <c r="GHT53" s="13"/>
      <c r="GHU53" s="13"/>
      <c r="GHV53" s="14"/>
      <c r="GHW53" s="15"/>
      <c r="GHX53" s="13"/>
      <c r="GHY53" s="9"/>
      <c r="GHZ53" s="8"/>
      <c r="GIA53" s="8"/>
      <c r="GIB53" s="13"/>
      <c r="GIC53" s="13"/>
      <c r="GID53" s="14"/>
      <c r="GIE53" s="15"/>
      <c r="GIF53" s="13"/>
      <c r="GIG53" s="9"/>
      <c r="GIH53" s="8"/>
      <c r="GII53" s="8"/>
      <c r="GIJ53" s="13"/>
      <c r="GIK53" s="13"/>
      <c r="GIL53" s="14"/>
      <c r="GIM53" s="15"/>
      <c r="GIN53" s="13"/>
      <c r="GIO53" s="9"/>
      <c r="GIP53" s="8"/>
      <c r="GIQ53" s="8"/>
      <c r="GIR53" s="13"/>
      <c r="GIS53" s="13"/>
      <c r="GIT53" s="14"/>
      <c r="GIU53" s="15"/>
      <c r="GIV53" s="13"/>
      <c r="GIW53" s="9"/>
      <c r="GIX53" s="8"/>
      <c r="GIY53" s="8"/>
      <c r="GIZ53" s="13"/>
      <c r="GJA53" s="13"/>
      <c r="GJB53" s="14"/>
      <c r="GJC53" s="15"/>
      <c r="GJD53" s="13"/>
      <c r="GJE53" s="9"/>
      <c r="GJF53" s="8"/>
      <c r="GJG53" s="8"/>
      <c r="GJH53" s="13"/>
      <c r="GJI53" s="13"/>
      <c r="GJJ53" s="14"/>
      <c r="GJK53" s="15"/>
      <c r="GJL53" s="13"/>
      <c r="GJM53" s="9"/>
      <c r="GJN53" s="8"/>
      <c r="GJO53" s="8"/>
      <c r="GJP53" s="13"/>
      <c r="GJQ53" s="13"/>
      <c r="GJR53" s="14"/>
      <c r="GJS53" s="15"/>
      <c r="GJT53" s="13"/>
      <c r="GJU53" s="9"/>
      <c r="GJV53" s="8"/>
      <c r="GJW53" s="8"/>
      <c r="GJX53" s="13"/>
      <c r="GJY53" s="13"/>
      <c r="GJZ53" s="14"/>
      <c r="GKA53" s="15"/>
      <c r="GKB53" s="13"/>
      <c r="GKC53" s="9"/>
      <c r="GKD53" s="8"/>
      <c r="GKE53" s="8"/>
      <c r="GKF53" s="13"/>
      <c r="GKG53" s="13"/>
      <c r="GKH53" s="14"/>
      <c r="GKI53" s="15"/>
      <c r="GKJ53" s="13"/>
      <c r="GKK53" s="9"/>
      <c r="GKL53" s="8"/>
      <c r="GKM53" s="8"/>
      <c r="GKN53" s="13"/>
      <c r="GKO53" s="13"/>
      <c r="GKP53" s="14"/>
      <c r="GKQ53" s="15"/>
      <c r="GKR53" s="13"/>
      <c r="GKS53" s="9"/>
      <c r="GKT53" s="8"/>
      <c r="GKU53" s="8"/>
      <c r="GKV53" s="13"/>
      <c r="GKW53" s="13"/>
      <c r="GKX53" s="14"/>
      <c r="GKY53" s="15"/>
      <c r="GKZ53" s="13"/>
      <c r="GLA53" s="9"/>
      <c r="GLB53" s="8"/>
      <c r="GLC53" s="8"/>
      <c r="GLD53" s="13"/>
      <c r="GLE53" s="13"/>
      <c r="GLF53" s="14"/>
      <c r="GLG53" s="15"/>
      <c r="GLH53" s="13"/>
      <c r="GLI53" s="9"/>
      <c r="GLJ53" s="8"/>
      <c r="GLK53" s="8"/>
      <c r="GLL53" s="13"/>
      <c r="GLM53" s="13"/>
      <c r="GLN53" s="14"/>
      <c r="GLO53" s="15"/>
      <c r="GLP53" s="13"/>
      <c r="GLQ53" s="9"/>
      <c r="GLR53" s="8"/>
      <c r="GLS53" s="8"/>
      <c r="GLT53" s="13"/>
      <c r="GLU53" s="13"/>
      <c r="GLV53" s="14"/>
      <c r="GLW53" s="15"/>
      <c r="GLX53" s="13"/>
      <c r="GLY53" s="9"/>
      <c r="GLZ53" s="8"/>
      <c r="GMA53" s="8"/>
      <c r="GMB53" s="13"/>
      <c r="GMC53" s="13"/>
      <c r="GMD53" s="14"/>
      <c r="GME53" s="15"/>
      <c r="GMF53" s="13"/>
      <c r="GMG53" s="9"/>
      <c r="GMH53" s="8"/>
      <c r="GMI53" s="8"/>
      <c r="GMJ53" s="13"/>
      <c r="GMK53" s="13"/>
      <c r="GML53" s="14"/>
      <c r="GMM53" s="15"/>
      <c r="GMN53" s="13"/>
      <c r="GMO53" s="9"/>
      <c r="GMP53" s="8"/>
      <c r="GMQ53" s="8"/>
      <c r="GMR53" s="13"/>
      <c r="GMS53" s="13"/>
      <c r="GMT53" s="14"/>
      <c r="GMU53" s="15"/>
      <c r="GMV53" s="13"/>
      <c r="GMW53" s="9"/>
      <c r="GMX53" s="8"/>
      <c r="GMY53" s="8"/>
      <c r="GMZ53" s="13"/>
      <c r="GNA53" s="13"/>
      <c r="GNB53" s="14"/>
      <c r="GNC53" s="15"/>
      <c r="GND53" s="13"/>
      <c r="GNE53" s="9"/>
      <c r="GNF53" s="8"/>
      <c r="GNG53" s="8"/>
      <c r="GNH53" s="13"/>
      <c r="GNI53" s="13"/>
      <c r="GNJ53" s="14"/>
      <c r="GNK53" s="15"/>
      <c r="GNL53" s="13"/>
      <c r="GNM53" s="9"/>
      <c r="GNN53" s="8"/>
      <c r="GNO53" s="8"/>
      <c r="GNP53" s="13"/>
      <c r="GNQ53" s="13"/>
      <c r="GNR53" s="14"/>
      <c r="GNS53" s="15"/>
      <c r="GNT53" s="13"/>
      <c r="GNU53" s="9"/>
      <c r="GNV53" s="8"/>
      <c r="GNW53" s="8"/>
      <c r="GNX53" s="13"/>
      <c r="GNY53" s="13"/>
      <c r="GNZ53" s="14"/>
      <c r="GOA53" s="15"/>
      <c r="GOB53" s="13"/>
      <c r="GOC53" s="9"/>
      <c r="GOD53" s="8"/>
      <c r="GOE53" s="8"/>
      <c r="GOF53" s="13"/>
      <c r="GOG53" s="13"/>
      <c r="GOH53" s="14"/>
      <c r="GOI53" s="15"/>
      <c r="GOJ53" s="13"/>
      <c r="GOK53" s="9"/>
      <c r="GOL53" s="8"/>
      <c r="GOM53" s="8"/>
      <c r="GON53" s="13"/>
      <c r="GOO53" s="13"/>
      <c r="GOP53" s="14"/>
      <c r="GOQ53" s="15"/>
      <c r="GOR53" s="13"/>
      <c r="GOS53" s="9"/>
      <c r="GOT53" s="8"/>
      <c r="GOU53" s="8"/>
      <c r="GOV53" s="13"/>
      <c r="GOW53" s="13"/>
      <c r="GOX53" s="14"/>
      <c r="GOY53" s="15"/>
      <c r="GOZ53" s="13"/>
      <c r="GPA53" s="9"/>
      <c r="GPB53" s="8"/>
      <c r="GPC53" s="8"/>
      <c r="GPD53" s="13"/>
      <c r="GPE53" s="13"/>
      <c r="GPF53" s="14"/>
      <c r="GPG53" s="15"/>
      <c r="GPH53" s="13"/>
      <c r="GPI53" s="9"/>
      <c r="GPJ53" s="8"/>
      <c r="GPK53" s="8"/>
      <c r="GPL53" s="13"/>
      <c r="GPM53" s="13"/>
      <c r="GPN53" s="14"/>
      <c r="GPO53" s="15"/>
      <c r="GPP53" s="13"/>
      <c r="GPQ53" s="9"/>
      <c r="GPR53" s="8"/>
      <c r="GPS53" s="8"/>
      <c r="GPT53" s="13"/>
      <c r="GPU53" s="13"/>
      <c r="GPV53" s="14"/>
      <c r="GPW53" s="15"/>
      <c r="GPX53" s="13"/>
      <c r="GPY53" s="9"/>
      <c r="GPZ53" s="8"/>
      <c r="GQA53" s="8"/>
      <c r="GQB53" s="13"/>
      <c r="GQC53" s="13"/>
      <c r="GQD53" s="14"/>
      <c r="GQE53" s="15"/>
      <c r="GQF53" s="13"/>
      <c r="GQG53" s="9"/>
      <c r="GQH53" s="8"/>
      <c r="GQI53" s="8"/>
      <c r="GQJ53" s="13"/>
      <c r="GQK53" s="13"/>
      <c r="GQL53" s="14"/>
      <c r="GQM53" s="15"/>
      <c r="GQN53" s="13"/>
      <c r="GQO53" s="9"/>
      <c r="GQP53" s="8"/>
      <c r="GQQ53" s="8"/>
      <c r="GQR53" s="13"/>
      <c r="GQS53" s="13"/>
      <c r="GQT53" s="14"/>
      <c r="GQU53" s="15"/>
      <c r="GQV53" s="13"/>
      <c r="GQW53" s="9"/>
      <c r="GQX53" s="8"/>
      <c r="GQY53" s="8"/>
      <c r="GQZ53" s="13"/>
      <c r="GRA53" s="13"/>
      <c r="GRB53" s="14"/>
      <c r="GRC53" s="15"/>
      <c r="GRD53" s="13"/>
      <c r="GRE53" s="9"/>
      <c r="GRF53" s="8"/>
      <c r="GRG53" s="8"/>
      <c r="GRH53" s="13"/>
      <c r="GRI53" s="13"/>
      <c r="GRJ53" s="14"/>
      <c r="GRK53" s="15"/>
      <c r="GRL53" s="13"/>
      <c r="GRM53" s="9"/>
      <c r="GRN53" s="8"/>
      <c r="GRO53" s="8"/>
      <c r="GRP53" s="13"/>
      <c r="GRQ53" s="13"/>
      <c r="GRR53" s="14"/>
      <c r="GRS53" s="15"/>
      <c r="GRT53" s="13"/>
      <c r="GRU53" s="9"/>
      <c r="GRV53" s="8"/>
      <c r="GRW53" s="8"/>
      <c r="GRX53" s="13"/>
      <c r="GRY53" s="13"/>
      <c r="GRZ53" s="14"/>
      <c r="GSA53" s="15"/>
      <c r="GSB53" s="13"/>
      <c r="GSC53" s="9"/>
      <c r="GSD53" s="8"/>
      <c r="GSE53" s="8"/>
      <c r="GSF53" s="13"/>
      <c r="GSG53" s="13"/>
      <c r="GSH53" s="14"/>
      <c r="GSI53" s="15"/>
      <c r="GSJ53" s="13"/>
      <c r="GSK53" s="9"/>
      <c r="GSL53" s="8"/>
      <c r="GSM53" s="8"/>
      <c r="GSN53" s="13"/>
      <c r="GSO53" s="13"/>
      <c r="GSP53" s="14"/>
      <c r="GSQ53" s="15"/>
      <c r="GSR53" s="13"/>
      <c r="GSS53" s="9"/>
      <c r="GST53" s="8"/>
      <c r="GSU53" s="8"/>
      <c r="GSV53" s="13"/>
      <c r="GSW53" s="13"/>
      <c r="GSX53" s="14"/>
      <c r="GSY53" s="15"/>
      <c r="GSZ53" s="13"/>
      <c r="GTA53" s="9"/>
      <c r="GTB53" s="8"/>
      <c r="GTC53" s="8"/>
      <c r="GTD53" s="13"/>
      <c r="GTE53" s="13"/>
      <c r="GTF53" s="14"/>
      <c r="GTG53" s="15"/>
      <c r="GTH53" s="13"/>
      <c r="GTI53" s="9"/>
      <c r="GTJ53" s="8"/>
      <c r="GTK53" s="8"/>
      <c r="GTL53" s="13"/>
      <c r="GTM53" s="13"/>
      <c r="GTN53" s="14"/>
      <c r="GTO53" s="15"/>
      <c r="GTP53" s="13"/>
      <c r="GTQ53" s="9"/>
      <c r="GTR53" s="8"/>
      <c r="GTS53" s="8"/>
      <c r="GTT53" s="13"/>
      <c r="GTU53" s="13"/>
      <c r="GTV53" s="14"/>
      <c r="GTW53" s="15"/>
      <c r="GTX53" s="13"/>
      <c r="GTY53" s="9"/>
      <c r="GTZ53" s="8"/>
      <c r="GUA53" s="8"/>
      <c r="GUB53" s="13"/>
      <c r="GUC53" s="13"/>
      <c r="GUD53" s="14"/>
      <c r="GUE53" s="15"/>
      <c r="GUF53" s="13"/>
      <c r="GUG53" s="9"/>
      <c r="GUH53" s="8"/>
      <c r="GUI53" s="8"/>
      <c r="GUJ53" s="13"/>
      <c r="GUK53" s="13"/>
      <c r="GUL53" s="14"/>
      <c r="GUM53" s="15"/>
      <c r="GUN53" s="13"/>
      <c r="GUO53" s="9"/>
      <c r="GUP53" s="8"/>
      <c r="GUQ53" s="8"/>
      <c r="GUR53" s="13"/>
      <c r="GUS53" s="13"/>
      <c r="GUT53" s="14"/>
      <c r="GUU53" s="15"/>
      <c r="GUV53" s="13"/>
      <c r="GUW53" s="9"/>
      <c r="GUX53" s="8"/>
      <c r="GUY53" s="8"/>
      <c r="GUZ53" s="13"/>
      <c r="GVA53" s="13"/>
      <c r="GVB53" s="14"/>
      <c r="GVC53" s="15"/>
      <c r="GVD53" s="13"/>
      <c r="GVE53" s="9"/>
      <c r="GVF53" s="8"/>
      <c r="GVG53" s="8"/>
      <c r="GVH53" s="13"/>
      <c r="GVI53" s="13"/>
      <c r="GVJ53" s="14"/>
      <c r="GVK53" s="15"/>
      <c r="GVL53" s="13"/>
      <c r="GVM53" s="9"/>
      <c r="GVN53" s="8"/>
      <c r="GVO53" s="8"/>
      <c r="GVP53" s="13"/>
      <c r="GVQ53" s="13"/>
      <c r="GVR53" s="14"/>
      <c r="GVS53" s="15"/>
      <c r="GVT53" s="13"/>
      <c r="GVU53" s="9"/>
      <c r="GVV53" s="8"/>
      <c r="GVW53" s="8"/>
      <c r="GVX53" s="13"/>
      <c r="GVY53" s="13"/>
      <c r="GVZ53" s="14"/>
      <c r="GWA53" s="15"/>
      <c r="GWB53" s="13"/>
      <c r="GWC53" s="9"/>
      <c r="GWD53" s="8"/>
      <c r="GWE53" s="8"/>
      <c r="GWF53" s="13"/>
      <c r="GWG53" s="13"/>
      <c r="GWH53" s="14"/>
      <c r="GWI53" s="15"/>
      <c r="GWJ53" s="13"/>
      <c r="GWK53" s="9"/>
      <c r="GWL53" s="8"/>
      <c r="GWM53" s="8"/>
      <c r="GWN53" s="13"/>
      <c r="GWO53" s="13"/>
      <c r="GWP53" s="14"/>
      <c r="GWQ53" s="15"/>
      <c r="GWR53" s="13"/>
      <c r="GWS53" s="9"/>
      <c r="GWT53" s="8"/>
      <c r="GWU53" s="8"/>
      <c r="GWV53" s="13"/>
      <c r="GWW53" s="13"/>
      <c r="GWX53" s="14"/>
      <c r="GWY53" s="15"/>
      <c r="GWZ53" s="13"/>
      <c r="GXA53" s="9"/>
      <c r="GXB53" s="8"/>
      <c r="GXC53" s="8"/>
      <c r="GXD53" s="13"/>
      <c r="GXE53" s="13"/>
      <c r="GXF53" s="14"/>
      <c r="GXG53" s="15"/>
      <c r="GXH53" s="13"/>
      <c r="GXI53" s="9"/>
      <c r="GXJ53" s="8"/>
      <c r="GXK53" s="8"/>
      <c r="GXL53" s="13"/>
      <c r="GXM53" s="13"/>
      <c r="GXN53" s="14"/>
      <c r="GXO53" s="15"/>
      <c r="GXP53" s="13"/>
      <c r="GXQ53" s="9"/>
      <c r="GXR53" s="8"/>
      <c r="GXS53" s="8"/>
      <c r="GXT53" s="13"/>
      <c r="GXU53" s="13"/>
      <c r="GXV53" s="14"/>
      <c r="GXW53" s="15"/>
      <c r="GXX53" s="13"/>
      <c r="GXY53" s="9"/>
      <c r="GXZ53" s="8"/>
      <c r="GYA53" s="8"/>
      <c r="GYB53" s="13"/>
      <c r="GYC53" s="13"/>
      <c r="GYD53" s="14"/>
      <c r="GYE53" s="15"/>
      <c r="GYF53" s="13"/>
      <c r="GYG53" s="9"/>
      <c r="GYH53" s="8"/>
      <c r="GYI53" s="8"/>
      <c r="GYJ53" s="13"/>
      <c r="GYK53" s="13"/>
      <c r="GYL53" s="14"/>
      <c r="GYM53" s="15"/>
      <c r="GYN53" s="13"/>
      <c r="GYO53" s="9"/>
      <c r="GYP53" s="8"/>
      <c r="GYQ53" s="8"/>
      <c r="GYR53" s="13"/>
      <c r="GYS53" s="13"/>
      <c r="GYT53" s="14"/>
      <c r="GYU53" s="15"/>
      <c r="GYV53" s="13"/>
      <c r="GYW53" s="9"/>
      <c r="GYX53" s="8"/>
      <c r="GYY53" s="8"/>
      <c r="GYZ53" s="13"/>
      <c r="GZA53" s="13"/>
      <c r="GZB53" s="14"/>
      <c r="GZC53" s="15"/>
      <c r="GZD53" s="13"/>
      <c r="GZE53" s="9"/>
      <c r="GZF53" s="8"/>
      <c r="GZG53" s="8"/>
      <c r="GZH53" s="13"/>
      <c r="GZI53" s="13"/>
      <c r="GZJ53" s="14"/>
      <c r="GZK53" s="15"/>
      <c r="GZL53" s="13"/>
      <c r="GZM53" s="9"/>
      <c r="GZN53" s="8"/>
      <c r="GZO53" s="8"/>
      <c r="GZP53" s="13"/>
      <c r="GZQ53" s="13"/>
      <c r="GZR53" s="14"/>
      <c r="GZS53" s="15"/>
      <c r="GZT53" s="13"/>
      <c r="GZU53" s="9"/>
      <c r="GZV53" s="8"/>
      <c r="GZW53" s="8"/>
      <c r="GZX53" s="13"/>
      <c r="GZY53" s="13"/>
      <c r="GZZ53" s="14"/>
      <c r="HAA53" s="15"/>
      <c r="HAB53" s="13"/>
      <c r="HAC53" s="9"/>
      <c r="HAD53" s="8"/>
      <c r="HAE53" s="8"/>
      <c r="HAF53" s="13"/>
      <c r="HAG53" s="13"/>
      <c r="HAH53" s="14"/>
      <c r="HAI53" s="15"/>
      <c r="HAJ53" s="13"/>
      <c r="HAK53" s="9"/>
      <c r="HAL53" s="8"/>
      <c r="HAM53" s="8"/>
      <c r="HAN53" s="13"/>
      <c r="HAO53" s="13"/>
      <c r="HAP53" s="14"/>
      <c r="HAQ53" s="15"/>
      <c r="HAR53" s="13"/>
      <c r="HAS53" s="9"/>
      <c r="HAT53" s="8"/>
      <c r="HAU53" s="8"/>
      <c r="HAV53" s="13"/>
      <c r="HAW53" s="13"/>
      <c r="HAX53" s="14"/>
      <c r="HAY53" s="15"/>
      <c r="HAZ53" s="13"/>
      <c r="HBA53" s="9"/>
      <c r="HBB53" s="8"/>
      <c r="HBC53" s="8"/>
      <c r="HBD53" s="13"/>
      <c r="HBE53" s="13"/>
      <c r="HBF53" s="14"/>
      <c r="HBG53" s="15"/>
      <c r="HBH53" s="13"/>
      <c r="HBI53" s="9"/>
      <c r="HBJ53" s="8"/>
      <c r="HBK53" s="8"/>
      <c r="HBL53" s="13"/>
      <c r="HBM53" s="13"/>
      <c r="HBN53" s="14"/>
      <c r="HBO53" s="15"/>
      <c r="HBP53" s="13"/>
      <c r="HBQ53" s="9"/>
      <c r="HBR53" s="8"/>
      <c r="HBS53" s="8"/>
      <c r="HBT53" s="13"/>
      <c r="HBU53" s="13"/>
      <c r="HBV53" s="14"/>
      <c r="HBW53" s="15"/>
      <c r="HBX53" s="13"/>
      <c r="HBY53" s="9"/>
      <c r="HBZ53" s="8"/>
      <c r="HCA53" s="8"/>
      <c r="HCB53" s="13"/>
      <c r="HCC53" s="13"/>
      <c r="HCD53" s="14"/>
      <c r="HCE53" s="15"/>
      <c r="HCF53" s="13"/>
      <c r="HCG53" s="9"/>
      <c r="HCH53" s="8"/>
      <c r="HCI53" s="8"/>
      <c r="HCJ53" s="13"/>
      <c r="HCK53" s="13"/>
      <c r="HCL53" s="14"/>
      <c r="HCM53" s="15"/>
      <c r="HCN53" s="13"/>
      <c r="HCO53" s="9"/>
      <c r="HCP53" s="8"/>
      <c r="HCQ53" s="8"/>
      <c r="HCR53" s="13"/>
      <c r="HCS53" s="13"/>
      <c r="HCT53" s="14"/>
      <c r="HCU53" s="15"/>
      <c r="HCV53" s="13"/>
      <c r="HCW53" s="9"/>
      <c r="HCX53" s="8"/>
      <c r="HCY53" s="8"/>
      <c r="HCZ53" s="13"/>
      <c r="HDA53" s="13"/>
      <c r="HDB53" s="14"/>
      <c r="HDC53" s="15"/>
      <c r="HDD53" s="13"/>
      <c r="HDE53" s="9"/>
      <c r="HDF53" s="8"/>
      <c r="HDG53" s="8"/>
      <c r="HDH53" s="13"/>
      <c r="HDI53" s="13"/>
      <c r="HDJ53" s="14"/>
      <c r="HDK53" s="15"/>
      <c r="HDL53" s="13"/>
      <c r="HDM53" s="9"/>
      <c r="HDN53" s="8"/>
      <c r="HDO53" s="8"/>
      <c r="HDP53" s="13"/>
      <c r="HDQ53" s="13"/>
      <c r="HDR53" s="14"/>
      <c r="HDS53" s="15"/>
      <c r="HDT53" s="13"/>
      <c r="HDU53" s="9"/>
      <c r="HDV53" s="8"/>
      <c r="HDW53" s="8"/>
      <c r="HDX53" s="13"/>
      <c r="HDY53" s="13"/>
      <c r="HDZ53" s="14"/>
      <c r="HEA53" s="15"/>
      <c r="HEB53" s="13"/>
      <c r="HEC53" s="9"/>
      <c r="HED53" s="8"/>
      <c r="HEE53" s="8"/>
      <c r="HEF53" s="13"/>
      <c r="HEG53" s="13"/>
      <c r="HEH53" s="14"/>
      <c r="HEI53" s="15"/>
      <c r="HEJ53" s="13"/>
      <c r="HEK53" s="9"/>
      <c r="HEL53" s="8"/>
      <c r="HEM53" s="8"/>
      <c r="HEN53" s="13"/>
      <c r="HEO53" s="13"/>
      <c r="HEP53" s="14"/>
      <c r="HEQ53" s="15"/>
      <c r="HER53" s="13"/>
      <c r="HES53" s="9"/>
      <c r="HET53" s="8"/>
      <c r="HEU53" s="8"/>
      <c r="HEV53" s="13"/>
      <c r="HEW53" s="13"/>
      <c r="HEX53" s="14"/>
      <c r="HEY53" s="15"/>
      <c r="HEZ53" s="13"/>
      <c r="HFA53" s="9"/>
      <c r="HFB53" s="8"/>
      <c r="HFC53" s="8"/>
      <c r="HFD53" s="13"/>
      <c r="HFE53" s="13"/>
      <c r="HFF53" s="14"/>
      <c r="HFG53" s="15"/>
      <c r="HFH53" s="13"/>
      <c r="HFI53" s="9"/>
      <c r="HFJ53" s="8"/>
      <c r="HFK53" s="8"/>
      <c r="HFL53" s="13"/>
      <c r="HFM53" s="13"/>
      <c r="HFN53" s="14"/>
      <c r="HFO53" s="15"/>
      <c r="HFP53" s="13"/>
      <c r="HFQ53" s="9"/>
      <c r="HFR53" s="8"/>
      <c r="HFS53" s="8"/>
      <c r="HFT53" s="13"/>
      <c r="HFU53" s="13"/>
      <c r="HFV53" s="14"/>
      <c r="HFW53" s="15"/>
      <c r="HFX53" s="13"/>
      <c r="HFY53" s="9"/>
      <c r="HFZ53" s="8"/>
      <c r="HGA53" s="8"/>
      <c r="HGB53" s="13"/>
      <c r="HGC53" s="13"/>
      <c r="HGD53" s="14"/>
      <c r="HGE53" s="15"/>
      <c r="HGF53" s="13"/>
      <c r="HGG53" s="9"/>
      <c r="HGH53" s="8"/>
      <c r="HGI53" s="8"/>
      <c r="HGJ53" s="13"/>
      <c r="HGK53" s="13"/>
      <c r="HGL53" s="14"/>
      <c r="HGM53" s="15"/>
      <c r="HGN53" s="13"/>
      <c r="HGO53" s="9"/>
      <c r="HGP53" s="8"/>
      <c r="HGQ53" s="8"/>
      <c r="HGR53" s="13"/>
      <c r="HGS53" s="13"/>
      <c r="HGT53" s="14"/>
      <c r="HGU53" s="15"/>
      <c r="HGV53" s="13"/>
      <c r="HGW53" s="9"/>
      <c r="HGX53" s="8"/>
      <c r="HGY53" s="8"/>
      <c r="HGZ53" s="13"/>
      <c r="HHA53" s="13"/>
      <c r="HHB53" s="14"/>
      <c r="HHC53" s="15"/>
      <c r="HHD53" s="13"/>
      <c r="HHE53" s="9"/>
      <c r="HHF53" s="8"/>
      <c r="HHG53" s="8"/>
      <c r="HHH53" s="13"/>
      <c r="HHI53" s="13"/>
      <c r="HHJ53" s="14"/>
      <c r="HHK53" s="15"/>
      <c r="HHL53" s="13"/>
      <c r="HHM53" s="9"/>
      <c r="HHN53" s="8"/>
      <c r="HHO53" s="8"/>
      <c r="HHP53" s="13"/>
      <c r="HHQ53" s="13"/>
      <c r="HHR53" s="14"/>
      <c r="HHS53" s="15"/>
      <c r="HHT53" s="13"/>
      <c r="HHU53" s="9"/>
      <c r="HHV53" s="8"/>
      <c r="HHW53" s="8"/>
      <c r="HHX53" s="13"/>
      <c r="HHY53" s="13"/>
      <c r="HHZ53" s="14"/>
      <c r="HIA53" s="15"/>
      <c r="HIB53" s="13"/>
      <c r="HIC53" s="9"/>
      <c r="HID53" s="8"/>
      <c r="HIE53" s="8"/>
      <c r="HIF53" s="13"/>
      <c r="HIG53" s="13"/>
      <c r="HIH53" s="14"/>
      <c r="HII53" s="15"/>
      <c r="HIJ53" s="13"/>
      <c r="HIK53" s="9"/>
      <c r="HIL53" s="8"/>
      <c r="HIM53" s="8"/>
      <c r="HIN53" s="13"/>
      <c r="HIO53" s="13"/>
      <c r="HIP53" s="14"/>
      <c r="HIQ53" s="15"/>
      <c r="HIR53" s="13"/>
      <c r="HIS53" s="9"/>
      <c r="HIT53" s="8"/>
      <c r="HIU53" s="8"/>
      <c r="HIV53" s="13"/>
      <c r="HIW53" s="13"/>
      <c r="HIX53" s="14"/>
      <c r="HIY53" s="15"/>
      <c r="HIZ53" s="13"/>
      <c r="HJA53" s="9"/>
      <c r="HJB53" s="8"/>
      <c r="HJC53" s="8"/>
      <c r="HJD53" s="13"/>
      <c r="HJE53" s="13"/>
      <c r="HJF53" s="14"/>
      <c r="HJG53" s="15"/>
      <c r="HJH53" s="13"/>
      <c r="HJI53" s="9"/>
      <c r="HJJ53" s="8"/>
      <c r="HJK53" s="8"/>
      <c r="HJL53" s="13"/>
      <c r="HJM53" s="13"/>
      <c r="HJN53" s="14"/>
      <c r="HJO53" s="15"/>
      <c r="HJP53" s="13"/>
      <c r="HJQ53" s="9"/>
      <c r="HJR53" s="8"/>
      <c r="HJS53" s="8"/>
      <c r="HJT53" s="13"/>
      <c r="HJU53" s="13"/>
      <c r="HJV53" s="14"/>
      <c r="HJW53" s="15"/>
      <c r="HJX53" s="13"/>
      <c r="HJY53" s="9"/>
      <c r="HJZ53" s="8"/>
      <c r="HKA53" s="8"/>
      <c r="HKB53" s="13"/>
      <c r="HKC53" s="13"/>
      <c r="HKD53" s="14"/>
      <c r="HKE53" s="15"/>
      <c r="HKF53" s="13"/>
      <c r="HKG53" s="9"/>
      <c r="HKH53" s="8"/>
      <c r="HKI53" s="8"/>
      <c r="HKJ53" s="13"/>
      <c r="HKK53" s="13"/>
      <c r="HKL53" s="14"/>
      <c r="HKM53" s="15"/>
      <c r="HKN53" s="13"/>
      <c r="HKO53" s="9"/>
      <c r="HKP53" s="8"/>
      <c r="HKQ53" s="8"/>
      <c r="HKR53" s="13"/>
      <c r="HKS53" s="13"/>
      <c r="HKT53" s="14"/>
      <c r="HKU53" s="15"/>
      <c r="HKV53" s="13"/>
      <c r="HKW53" s="9"/>
      <c r="HKX53" s="8"/>
      <c r="HKY53" s="8"/>
      <c r="HKZ53" s="13"/>
      <c r="HLA53" s="13"/>
      <c r="HLB53" s="14"/>
      <c r="HLC53" s="15"/>
      <c r="HLD53" s="13"/>
      <c r="HLE53" s="9"/>
      <c r="HLF53" s="8"/>
      <c r="HLG53" s="8"/>
      <c r="HLH53" s="13"/>
      <c r="HLI53" s="13"/>
      <c r="HLJ53" s="14"/>
      <c r="HLK53" s="15"/>
      <c r="HLL53" s="13"/>
      <c r="HLM53" s="9"/>
      <c r="HLN53" s="8"/>
      <c r="HLO53" s="8"/>
      <c r="HLP53" s="13"/>
      <c r="HLQ53" s="13"/>
      <c r="HLR53" s="14"/>
      <c r="HLS53" s="15"/>
      <c r="HLT53" s="13"/>
      <c r="HLU53" s="9"/>
      <c r="HLV53" s="8"/>
      <c r="HLW53" s="8"/>
      <c r="HLX53" s="13"/>
      <c r="HLY53" s="13"/>
      <c r="HLZ53" s="14"/>
      <c r="HMA53" s="15"/>
      <c r="HMB53" s="13"/>
      <c r="HMC53" s="9"/>
      <c r="HMD53" s="8"/>
      <c r="HME53" s="8"/>
      <c r="HMF53" s="13"/>
      <c r="HMG53" s="13"/>
      <c r="HMH53" s="14"/>
      <c r="HMI53" s="15"/>
      <c r="HMJ53" s="13"/>
      <c r="HMK53" s="9"/>
      <c r="HML53" s="8"/>
      <c r="HMM53" s="8"/>
      <c r="HMN53" s="13"/>
      <c r="HMO53" s="13"/>
      <c r="HMP53" s="14"/>
      <c r="HMQ53" s="15"/>
      <c r="HMR53" s="13"/>
      <c r="HMS53" s="9"/>
      <c r="HMT53" s="8"/>
      <c r="HMU53" s="8"/>
      <c r="HMV53" s="13"/>
      <c r="HMW53" s="13"/>
      <c r="HMX53" s="14"/>
      <c r="HMY53" s="15"/>
      <c r="HMZ53" s="13"/>
      <c r="HNA53" s="9"/>
      <c r="HNB53" s="8"/>
      <c r="HNC53" s="8"/>
      <c r="HND53" s="13"/>
      <c r="HNE53" s="13"/>
      <c r="HNF53" s="14"/>
      <c r="HNG53" s="15"/>
      <c r="HNH53" s="13"/>
      <c r="HNI53" s="9"/>
      <c r="HNJ53" s="8"/>
      <c r="HNK53" s="8"/>
      <c r="HNL53" s="13"/>
      <c r="HNM53" s="13"/>
      <c r="HNN53" s="14"/>
      <c r="HNO53" s="15"/>
      <c r="HNP53" s="13"/>
      <c r="HNQ53" s="9"/>
      <c r="HNR53" s="8"/>
      <c r="HNS53" s="8"/>
      <c r="HNT53" s="13"/>
      <c r="HNU53" s="13"/>
      <c r="HNV53" s="14"/>
      <c r="HNW53" s="15"/>
      <c r="HNX53" s="13"/>
      <c r="HNY53" s="9"/>
      <c r="HNZ53" s="8"/>
      <c r="HOA53" s="8"/>
      <c r="HOB53" s="13"/>
      <c r="HOC53" s="13"/>
      <c r="HOD53" s="14"/>
      <c r="HOE53" s="15"/>
      <c r="HOF53" s="13"/>
      <c r="HOG53" s="9"/>
      <c r="HOH53" s="8"/>
      <c r="HOI53" s="8"/>
      <c r="HOJ53" s="13"/>
      <c r="HOK53" s="13"/>
      <c r="HOL53" s="14"/>
      <c r="HOM53" s="15"/>
      <c r="HON53" s="13"/>
      <c r="HOO53" s="9"/>
      <c r="HOP53" s="8"/>
      <c r="HOQ53" s="8"/>
      <c r="HOR53" s="13"/>
      <c r="HOS53" s="13"/>
      <c r="HOT53" s="14"/>
      <c r="HOU53" s="15"/>
      <c r="HOV53" s="13"/>
      <c r="HOW53" s="9"/>
      <c r="HOX53" s="8"/>
      <c r="HOY53" s="8"/>
      <c r="HOZ53" s="13"/>
      <c r="HPA53" s="13"/>
      <c r="HPB53" s="14"/>
      <c r="HPC53" s="15"/>
      <c r="HPD53" s="13"/>
      <c r="HPE53" s="9"/>
      <c r="HPF53" s="8"/>
      <c r="HPG53" s="8"/>
      <c r="HPH53" s="13"/>
      <c r="HPI53" s="13"/>
      <c r="HPJ53" s="14"/>
      <c r="HPK53" s="15"/>
      <c r="HPL53" s="13"/>
      <c r="HPM53" s="9"/>
      <c r="HPN53" s="8"/>
      <c r="HPO53" s="8"/>
      <c r="HPP53" s="13"/>
      <c r="HPQ53" s="13"/>
      <c r="HPR53" s="14"/>
      <c r="HPS53" s="15"/>
      <c r="HPT53" s="13"/>
      <c r="HPU53" s="9"/>
      <c r="HPV53" s="8"/>
      <c r="HPW53" s="8"/>
      <c r="HPX53" s="13"/>
      <c r="HPY53" s="13"/>
      <c r="HPZ53" s="14"/>
      <c r="HQA53" s="15"/>
      <c r="HQB53" s="13"/>
      <c r="HQC53" s="9"/>
      <c r="HQD53" s="8"/>
      <c r="HQE53" s="8"/>
      <c r="HQF53" s="13"/>
      <c r="HQG53" s="13"/>
      <c r="HQH53" s="14"/>
      <c r="HQI53" s="15"/>
      <c r="HQJ53" s="13"/>
      <c r="HQK53" s="9"/>
      <c r="HQL53" s="8"/>
      <c r="HQM53" s="8"/>
      <c r="HQN53" s="13"/>
      <c r="HQO53" s="13"/>
      <c r="HQP53" s="14"/>
      <c r="HQQ53" s="15"/>
      <c r="HQR53" s="13"/>
      <c r="HQS53" s="9"/>
      <c r="HQT53" s="8"/>
      <c r="HQU53" s="8"/>
      <c r="HQV53" s="13"/>
      <c r="HQW53" s="13"/>
      <c r="HQX53" s="14"/>
      <c r="HQY53" s="15"/>
      <c r="HQZ53" s="13"/>
      <c r="HRA53" s="9"/>
      <c r="HRB53" s="8"/>
      <c r="HRC53" s="8"/>
      <c r="HRD53" s="13"/>
      <c r="HRE53" s="13"/>
      <c r="HRF53" s="14"/>
      <c r="HRG53" s="15"/>
      <c r="HRH53" s="13"/>
      <c r="HRI53" s="9"/>
      <c r="HRJ53" s="8"/>
      <c r="HRK53" s="8"/>
      <c r="HRL53" s="13"/>
      <c r="HRM53" s="13"/>
      <c r="HRN53" s="14"/>
      <c r="HRO53" s="15"/>
      <c r="HRP53" s="13"/>
      <c r="HRQ53" s="9"/>
      <c r="HRR53" s="8"/>
      <c r="HRS53" s="8"/>
      <c r="HRT53" s="13"/>
      <c r="HRU53" s="13"/>
      <c r="HRV53" s="14"/>
      <c r="HRW53" s="15"/>
      <c r="HRX53" s="13"/>
      <c r="HRY53" s="9"/>
      <c r="HRZ53" s="8"/>
      <c r="HSA53" s="8"/>
      <c r="HSB53" s="13"/>
      <c r="HSC53" s="13"/>
      <c r="HSD53" s="14"/>
      <c r="HSE53" s="15"/>
      <c r="HSF53" s="13"/>
      <c r="HSG53" s="9"/>
      <c r="HSH53" s="8"/>
      <c r="HSI53" s="8"/>
      <c r="HSJ53" s="13"/>
      <c r="HSK53" s="13"/>
      <c r="HSL53" s="14"/>
      <c r="HSM53" s="15"/>
      <c r="HSN53" s="13"/>
      <c r="HSO53" s="9"/>
      <c r="HSP53" s="8"/>
      <c r="HSQ53" s="8"/>
      <c r="HSR53" s="13"/>
      <c r="HSS53" s="13"/>
      <c r="HST53" s="14"/>
      <c r="HSU53" s="15"/>
      <c r="HSV53" s="13"/>
      <c r="HSW53" s="9"/>
      <c r="HSX53" s="8"/>
      <c r="HSY53" s="8"/>
      <c r="HSZ53" s="13"/>
      <c r="HTA53" s="13"/>
      <c r="HTB53" s="14"/>
      <c r="HTC53" s="15"/>
      <c r="HTD53" s="13"/>
      <c r="HTE53" s="9"/>
      <c r="HTF53" s="8"/>
      <c r="HTG53" s="8"/>
      <c r="HTH53" s="13"/>
      <c r="HTI53" s="13"/>
      <c r="HTJ53" s="14"/>
      <c r="HTK53" s="15"/>
      <c r="HTL53" s="13"/>
      <c r="HTM53" s="9"/>
      <c r="HTN53" s="8"/>
      <c r="HTO53" s="8"/>
      <c r="HTP53" s="13"/>
      <c r="HTQ53" s="13"/>
      <c r="HTR53" s="14"/>
      <c r="HTS53" s="15"/>
      <c r="HTT53" s="13"/>
      <c r="HTU53" s="9"/>
      <c r="HTV53" s="8"/>
      <c r="HTW53" s="8"/>
      <c r="HTX53" s="13"/>
      <c r="HTY53" s="13"/>
      <c r="HTZ53" s="14"/>
      <c r="HUA53" s="15"/>
      <c r="HUB53" s="13"/>
      <c r="HUC53" s="9"/>
      <c r="HUD53" s="8"/>
      <c r="HUE53" s="8"/>
      <c r="HUF53" s="13"/>
      <c r="HUG53" s="13"/>
      <c r="HUH53" s="14"/>
      <c r="HUI53" s="15"/>
      <c r="HUJ53" s="13"/>
      <c r="HUK53" s="9"/>
      <c r="HUL53" s="8"/>
      <c r="HUM53" s="8"/>
      <c r="HUN53" s="13"/>
      <c r="HUO53" s="13"/>
      <c r="HUP53" s="14"/>
      <c r="HUQ53" s="15"/>
      <c r="HUR53" s="13"/>
      <c r="HUS53" s="9"/>
      <c r="HUT53" s="8"/>
      <c r="HUU53" s="8"/>
      <c r="HUV53" s="13"/>
      <c r="HUW53" s="13"/>
      <c r="HUX53" s="14"/>
      <c r="HUY53" s="15"/>
      <c r="HUZ53" s="13"/>
      <c r="HVA53" s="9"/>
      <c r="HVB53" s="8"/>
      <c r="HVC53" s="8"/>
      <c r="HVD53" s="13"/>
      <c r="HVE53" s="13"/>
      <c r="HVF53" s="14"/>
      <c r="HVG53" s="15"/>
      <c r="HVH53" s="13"/>
      <c r="HVI53" s="9"/>
      <c r="HVJ53" s="8"/>
      <c r="HVK53" s="8"/>
      <c r="HVL53" s="13"/>
      <c r="HVM53" s="13"/>
      <c r="HVN53" s="14"/>
      <c r="HVO53" s="15"/>
      <c r="HVP53" s="13"/>
      <c r="HVQ53" s="9"/>
      <c r="HVR53" s="8"/>
      <c r="HVS53" s="8"/>
      <c r="HVT53" s="13"/>
      <c r="HVU53" s="13"/>
      <c r="HVV53" s="14"/>
      <c r="HVW53" s="15"/>
      <c r="HVX53" s="13"/>
      <c r="HVY53" s="9"/>
      <c r="HVZ53" s="8"/>
      <c r="HWA53" s="8"/>
      <c r="HWB53" s="13"/>
      <c r="HWC53" s="13"/>
      <c r="HWD53" s="14"/>
      <c r="HWE53" s="15"/>
      <c r="HWF53" s="13"/>
      <c r="HWG53" s="9"/>
      <c r="HWH53" s="8"/>
      <c r="HWI53" s="8"/>
      <c r="HWJ53" s="13"/>
      <c r="HWK53" s="13"/>
      <c r="HWL53" s="14"/>
      <c r="HWM53" s="15"/>
      <c r="HWN53" s="13"/>
      <c r="HWO53" s="9"/>
      <c r="HWP53" s="8"/>
      <c r="HWQ53" s="8"/>
      <c r="HWR53" s="13"/>
      <c r="HWS53" s="13"/>
      <c r="HWT53" s="14"/>
      <c r="HWU53" s="15"/>
      <c r="HWV53" s="13"/>
      <c r="HWW53" s="9"/>
      <c r="HWX53" s="8"/>
      <c r="HWY53" s="8"/>
      <c r="HWZ53" s="13"/>
      <c r="HXA53" s="13"/>
      <c r="HXB53" s="14"/>
      <c r="HXC53" s="15"/>
      <c r="HXD53" s="13"/>
      <c r="HXE53" s="9"/>
      <c r="HXF53" s="8"/>
      <c r="HXG53" s="8"/>
      <c r="HXH53" s="13"/>
      <c r="HXI53" s="13"/>
      <c r="HXJ53" s="14"/>
      <c r="HXK53" s="15"/>
      <c r="HXL53" s="13"/>
      <c r="HXM53" s="9"/>
      <c r="HXN53" s="8"/>
      <c r="HXO53" s="8"/>
      <c r="HXP53" s="13"/>
      <c r="HXQ53" s="13"/>
      <c r="HXR53" s="14"/>
      <c r="HXS53" s="15"/>
      <c r="HXT53" s="13"/>
      <c r="HXU53" s="9"/>
      <c r="HXV53" s="8"/>
      <c r="HXW53" s="8"/>
      <c r="HXX53" s="13"/>
      <c r="HXY53" s="13"/>
      <c r="HXZ53" s="14"/>
      <c r="HYA53" s="15"/>
      <c r="HYB53" s="13"/>
      <c r="HYC53" s="9"/>
      <c r="HYD53" s="8"/>
      <c r="HYE53" s="8"/>
      <c r="HYF53" s="13"/>
      <c r="HYG53" s="13"/>
      <c r="HYH53" s="14"/>
      <c r="HYI53" s="15"/>
      <c r="HYJ53" s="13"/>
      <c r="HYK53" s="9"/>
      <c r="HYL53" s="8"/>
      <c r="HYM53" s="8"/>
      <c r="HYN53" s="13"/>
      <c r="HYO53" s="13"/>
      <c r="HYP53" s="14"/>
      <c r="HYQ53" s="15"/>
      <c r="HYR53" s="13"/>
      <c r="HYS53" s="9"/>
      <c r="HYT53" s="8"/>
      <c r="HYU53" s="8"/>
      <c r="HYV53" s="13"/>
      <c r="HYW53" s="13"/>
      <c r="HYX53" s="14"/>
      <c r="HYY53" s="15"/>
      <c r="HYZ53" s="13"/>
      <c r="HZA53" s="9"/>
      <c r="HZB53" s="8"/>
      <c r="HZC53" s="8"/>
      <c r="HZD53" s="13"/>
      <c r="HZE53" s="13"/>
      <c r="HZF53" s="14"/>
      <c r="HZG53" s="15"/>
      <c r="HZH53" s="13"/>
      <c r="HZI53" s="9"/>
      <c r="HZJ53" s="8"/>
      <c r="HZK53" s="8"/>
      <c r="HZL53" s="13"/>
      <c r="HZM53" s="13"/>
      <c r="HZN53" s="14"/>
      <c r="HZO53" s="15"/>
      <c r="HZP53" s="13"/>
      <c r="HZQ53" s="9"/>
      <c r="HZR53" s="8"/>
      <c r="HZS53" s="8"/>
      <c r="HZT53" s="13"/>
      <c r="HZU53" s="13"/>
      <c r="HZV53" s="14"/>
      <c r="HZW53" s="15"/>
      <c r="HZX53" s="13"/>
      <c r="HZY53" s="9"/>
      <c r="HZZ53" s="8"/>
      <c r="IAA53" s="8"/>
      <c r="IAB53" s="13"/>
      <c r="IAC53" s="13"/>
      <c r="IAD53" s="14"/>
      <c r="IAE53" s="15"/>
      <c r="IAF53" s="13"/>
      <c r="IAG53" s="9"/>
      <c r="IAH53" s="8"/>
      <c r="IAI53" s="8"/>
      <c r="IAJ53" s="13"/>
      <c r="IAK53" s="13"/>
      <c r="IAL53" s="14"/>
      <c r="IAM53" s="15"/>
      <c r="IAN53" s="13"/>
      <c r="IAO53" s="9"/>
      <c r="IAP53" s="8"/>
      <c r="IAQ53" s="8"/>
      <c r="IAR53" s="13"/>
      <c r="IAS53" s="13"/>
      <c r="IAT53" s="14"/>
      <c r="IAU53" s="15"/>
      <c r="IAV53" s="13"/>
      <c r="IAW53" s="9"/>
      <c r="IAX53" s="8"/>
      <c r="IAY53" s="8"/>
      <c r="IAZ53" s="13"/>
      <c r="IBA53" s="13"/>
      <c r="IBB53" s="14"/>
      <c r="IBC53" s="15"/>
      <c r="IBD53" s="13"/>
      <c r="IBE53" s="9"/>
      <c r="IBF53" s="8"/>
      <c r="IBG53" s="8"/>
      <c r="IBH53" s="13"/>
      <c r="IBI53" s="13"/>
      <c r="IBJ53" s="14"/>
      <c r="IBK53" s="15"/>
      <c r="IBL53" s="13"/>
      <c r="IBM53" s="9"/>
      <c r="IBN53" s="8"/>
      <c r="IBO53" s="8"/>
      <c r="IBP53" s="13"/>
      <c r="IBQ53" s="13"/>
      <c r="IBR53" s="14"/>
      <c r="IBS53" s="15"/>
      <c r="IBT53" s="13"/>
      <c r="IBU53" s="9"/>
      <c r="IBV53" s="8"/>
      <c r="IBW53" s="8"/>
      <c r="IBX53" s="13"/>
      <c r="IBY53" s="13"/>
      <c r="IBZ53" s="14"/>
      <c r="ICA53" s="15"/>
      <c r="ICB53" s="13"/>
      <c r="ICC53" s="9"/>
      <c r="ICD53" s="8"/>
      <c r="ICE53" s="8"/>
      <c r="ICF53" s="13"/>
      <c r="ICG53" s="13"/>
      <c r="ICH53" s="14"/>
      <c r="ICI53" s="15"/>
      <c r="ICJ53" s="13"/>
      <c r="ICK53" s="9"/>
      <c r="ICL53" s="8"/>
      <c r="ICM53" s="8"/>
      <c r="ICN53" s="13"/>
      <c r="ICO53" s="13"/>
      <c r="ICP53" s="14"/>
      <c r="ICQ53" s="15"/>
      <c r="ICR53" s="13"/>
      <c r="ICS53" s="9"/>
      <c r="ICT53" s="8"/>
      <c r="ICU53" s="8"/>
      <c r="ICV53" s="13"/>
      <c r="ICW53" s="13"/>
      <c r="ICX53" s="14"/>
      <c r="ICY53" s="15"/>
      <c r="ICZ53" s="13"/>
      <c r="IDA53" s="9"/>
      <c r="IDB53" s="8"/>
      <c r="IDC53" s="8"/>
      <c r="IDD53" s="13"/>
      <c r="IDE53" s="13"/>
      <c r="IDF53" s="14"/>
      <c r="IDG53" s="15"/>
      <c r="IDH53" s="13"/>
      <c r="IDI53" s="9"/>
      <c r="IDJ53" s="8"/>
      <c r="IDK53" s="8"/>
      <c r="IDL53" s="13"/>
      <c r="IDM53" s="13"/>
      <c r="IDN53" s="14"/>
      <c r="IDO53" s="15"/>
      <c r="IDP53" s="13"/>
      <c r="IDQ53" s="9"/>
      <c r="IDR53" s="8"/>
      <c r="IDS53" s="8"/>
      <c r="IDT53" s="13"/>
      <c r="IDU53" s="13"/>
      <c r="IDV53" s="14"/>
      <c r="IDW53" s="15"/>
      <c r="IDX53" s="13"/>
      <c r="IDY53" s="9"/>
      <c r="IDZ53" s="8"/>
      <c r="IEA53" s="8"/>
      <c r="IEB53" s="13"/>
      <c r="IEC53" s="13"/>
      <c r="IED53" s="14"/>
      <c r="IEE53" s="15"/>
      <c r="IEF53" s="13"/>
      <c r="IEG53" s="9"/>
      <c r="IEH53" s="8"/>
      <c r="IEI53" s="8"/>
      <c r="IEJ53" s="13"/>
      <c r="IEK53" s="13"/>
      <c r="IEL53" s="14"/>
      <c r="IEM53" s="15"/>
      <c r="IEN53" s="13"/>
      <c r="IEO53" s="9"/>
      <c r="IEP53" s="8"/>
      <c r="IEQ53" s="8"/>
      <c r="IER53" s="13"/>
      <c r="IES53" s="13"/>
      <c r="IET53" s="14"/>
      <c r="IEU53" s="15"/>
      <c r="IEV53" s="13"/>
      <c r="IEW53" s="9"/>
      <c r="IEX53" s="8"/>
      <c r="IEY53" s="8"/>
      <c r="IEZ53" s="13"/>
      <c r="IFA53" s="13"/>
      <c r="IFB53" s="14"/>
      <c r="IFC53" s="15"/>
      <c r="IFD53" s="13"/>
      <c r="IFE53" s="9"/>
      <c r="IFF53" s="8"/>
      <c r="IFG53" s="8"/>
      <c r="IFH53" s="13"/>
      <c r="IFI53" s="13"/>
      <c r="IFJ53" s="14"/>
      <c r="IFK53" s="15"/>
      <c r="IFL53" s="13"/>
      <c r="IFM53" s="9"/>
      <c r="IFN53" s="8"/>
      <c r="IFO53" s="8"/>
      <c r="IFP53" s="13"/>
      <c r="IFQ53" s="13"/>
      <c r="IFR53" s="14"/>
      <c r="IFS53" s="15"/>
      <c r="IFT53" s="13"/>
      <c r="IFU53" s="9"/>
      <c r="IFV53" s="8"/>
      <c r="IFW53" s="8"/>
      <c r="IFX53" s="13"/>
      <c r="IFY53" s="13"/>
      <c r="IFZ53" s="14"/>
      <c r="IGA53" s="15"/>
      <c r="IGB53" s="13"/>
      <c r="IGC53" s="9"/>
      <c r="IGD53" s="8"/>
      <c r="IGE53" s="8"/>
      <c r="IGF53" s="13"/>
      <c r="IGG53" s="13"/>
      <c r="IGH53" s="14"/>
      <c r="IGI53" s="15"/>
      <c r="IGJ53" s="13"/>
      <c r="IGK53" s="9"/>
      <c r="IGL53" s="8"/>
      <c r="IGM53" s="8"/>
      <c r="IGN53" s="13"/>
      <c r="IGO53" s="13"/>
      <c r="IGP53" s="14"/>
      <c r="IGQ53" s="15"/>
      <c r="IGR53" s="13"/>
      <c r="IGS53" s="9"/>
      <c r="IGT53" s="8"/>
      <c r="IGU53" s="8"/>
      <c r="IGV53" s="13"/>
      <c r="IGW53" s="13"/>
      <c r="IGX53" s="14"/>
      <c r="IGY53" s="15"/>
      <c r="IGZ53" s="13"/>
      <c r="IHA53" s="9"/>
      <c r="IHB53" s="8"/>
      <c r="IHC53" s="8"/>
      <c r="IHD53" s="13"/>
      <c r="IHE53" s="13"/>
      <c r="IHF53" s="14"/>
      <c r="IHG53" s="15"/>
      <c r="IHH53" s="13"/>
      <c r="IHI53" s="9"/>
      <c r="IHJ53" s="8"/>
      <c r="IHK53" s="8"/>
      <c r="IHL53" s="13"/>
      <c r="IHM53" s="13"/>
      <c r="IHN53" s="14"/>
      <c r="IHO53" s="15"/>
      <c r="IHP53" s="13"/>
      <c r="IHQ53" s="9"/>
      <c r="IHR53" s="8"/>
      <c r="IHS53" s="8"/>
      <c r="IHT53" s="13"/>
      <c r="IHU53" s="13"/>
      <c r="IHV53" s="14"/>
      <c r="IHW53" s="15"/>
      <c r="IHX53" s="13"/>
      <c r="IHY53" s="9"/>
      <c r="IHZ53" s="8"/>
      <c r="IIA53" s="8"/>
      <c r="IIB53" s="13"/>
      <c r="IIC53" s="13"/>
      <c r="IID53" s="14"/>
      <c r="IIE53" s="15"/>
      <c r="IIF53" s="13"/>
      <c r="IIG53" s="9"/>
      <c r="IIH53" s="8"/>
      <c r="III53" s="8"/>
      <c r="IIJ53" s="13"/>
      <c r="IIK53" s="13"/>
      <c r="IIL53" s="14"/>
      <c r="IIM53" s="15"/>
      <c r="IIN53" s="13"/>
      <c r="IIO53" s="9"/>
      <c r="IIP53" s="8"/>
      <c r="IIQ53" s="8"/>
      <c r="IIR53" s="13"/>
      <c r="IIS53" s="13"/>
      <c r="IIT53" s="14"/>
      <c r="IIU53" s="15"/>
      <c r="IIV53" s="13"/>
      <c r="IIW53" s="9"/>
      <c r="IIX53" s="8"/>
      <c r="IIY53" s="8"/>
      <c r="IIZ53" s="13"/>
      <c r="IJA53" s="13"/>
      <c r="IJB53" s="14"/>
      <c r="IJC53" s="15"/>
      <c r="IJD53" s="13"/>
      <c r="IJE53" s="9"/>
      <c r="IJF53" s="8"/>
      <c r="IJG53" s="8"/>
      <c r="IJH53" s="13"/>
      <c r="IJI53" s="13"/>
      <c r="IJJ53" s="14"/>
      <c r="IJK53" s="15"/>
      <c r="IJL53" s="13"/>
      <c r="IJM53" s="9"/>
      <c r="IJN53" s="8"/>
      <c r="IJO53" s="8"/>
      <c r="IJP53" s="13"/>
      <c r="IJQ53" s="13"/>
      <c r="IJR53" s="14"/>
      <c r="IJS53" s="15"/>
      <c r="IJT53" s="13"/>
      <c r="IJU53" s="9"/>
      <c r="IJV53" s="8"/>
      <c r="IJW53" s="8"/>
      <c r="IJX53" s="13"/>
      <c r="IJY53" s="13"/>
      <c r="IJZ53" s="14"/>
      <c r="IKA53" s="15"/>
      <c r="IKB53" s="13"/>
      <c r="IKC53" s="9"/>
      <c r="IKD53" s="8"/>
      <c r="IKE53" s="8"/>
      <c r="IKF53" s="13"/>
      <c r="IKG53" s="13"/>
      <c r="IKH53" s="14"/>
      <c r="IKI53" s="15"/>
      <c r="IKJ53" s="13"/>
      <c r="IKK53" s="9"/>
      <c r="IKL53" s="8"/>
      <c r="IKM53" s="8"/>
      <c r="IKN53" s="13"/>
      <c r="IKO53" s="13"/>
      <c r="IKP53" s="14"/>
      <c r="IKQ53" s="15"/>
      <c r="IKR53" s="13"/>
      <c r="IKS53" s="9"/>
      <c r="IKT53" s="8"/>
      <c r="IKU53" s="8"/>
      <c r="IKV53" s="13"/>
      <c r="IKW53" s="13"/>
      <c r="IKX53" s="14"/>
      <c r="IKY53" s="15"/>
      <c r="IKZ53" s="13"/>
      <c r="ILA53" s="9"/>
      <c r="ILB53" s="8"/>
      <c r="ILC53" s="8"/>
      <c r="ILD53" s="13"/>
      <c r="ILE53" s="13"/>
      <c r="ILF53" s="14"/>
      <c r="ILG53" s="15"/>
      <c r="ILH53" s="13"/>
      <c r="ILI53" s="9"/>
      <c r="ILJ53" s="8"/>
      <c r="ILK53" s="8"/>
      <c r="ILL53" s="13"/>
      <c r="ILM53" s="13"/>
      <c r="ILN53" s="14"/>
      <c r="ILO53" s="15"/>
      <c r="ILP53" s="13"/>
      <c r="ILQ53" s="9"/>
      <c r="ILR53" s="8"/>
      <c r="ILS53" s="8"/>
      <c r="ILT53" s="13"/>
      <c r="ILU53" s="13"/>
      <c r="ILV53" s="14"/>
      <c r="ILW53" s="15"/>
      <c r="ILX53" s="13"/>
      <c r="ILY53" s="9"/>
      <c r="ILZ53" s="8"/>
      <c r="IMA53" s="8"/>
      <c r="IMB53" s="13"/>
      <c r="IMC53" s="13"/>
      <c r="IMD53" s="14"/>
      <c r="IME53" s="15"/>
      <c r="IMF53" s="13"/>
      <c r="IMG53" s="9"/>
      <c r="IMH53" s="8"/>
      <c r="IMI53" s="8"/>
      <c r="IMJ53" s="13"/>
      <c r="IMK53" s="13"/>
      <c r="IML53" s="14"/>
      <c r="IMM53" s="15"/>
      <c r="IMN53" s="13"/>
      <c r="IMO53" s="9"/>
      <c r="IMP53" s="8"/>
      <c r="IMQ53" s="8"/>
      <c r="IMR53" s="13"/>
      <c r="IMS53" s="13"/>
      <c r="IMT53" s="14"/>
      <c r="IMU53" s="15"/>
      <c r="IMV53" s="13"/>
      <c r="IMW53" s="9"/>
      <c r="IMX53" s="8"/>
      <c r="IMY53" s="8"/>
      <c r="IMZ53" s="13"/>
      <c r="INA53" s="13"/>
      <c r="INB53" s="14"/>
      <c r="INC53" s="15"/>
      <c r="IND53" s="13"/>
      <c r="INE53" s="9"/>
      <c r="INF53" s="8"/>
      <c r="ING53" s="8"/>
      <c r="INH53" s="13"/>
      <c r="INI53" s="13"/>
      <c r="INJ53" s="14"/>
      <c r="INK53" s="15"/>
      <c r="INL53" s="13"/>
      <c r="INM53" s="9"/>
      <c r="INN53" s="8"/>
      <c r="INO53" s="8"/>
      <c r="INP53" s="13"/>
      <c r="INQ53" s="13"/>
      <c r="INR53" s="14"/>
      <c r="INS53" s="15"/>
      <c r="INT53" s="13"/>
      <c r="INU53" s="9"/>
      <c r="INV53" s="8"/>
      <c r="INW53" s="8"/>
      <c r="INX53" s="13"/>
      <c r="INY53" s="13"/>
      <c r="INZ53" s="14"/>
      <c r="IOA53" s="15"/>
      <c r="IOB53" s="13"/>
      <c r="IOC53" s="9"/>
      <c r="IOD53" s="8"/>
      <c r="IOE53" s="8"/>
      <c r="IOF53" s="13"/>
      <c r="IOG53" s="13"/>
      <c r="IOH53" s="14"/>
      <c r="IOI53" s="15"/>
      <c r="IOJ53" s="13"/>
      <c r="IOK53" s="9"/>
      <c r="IOL53" s="8"/>
      <c r="IOM53" s="8"/>
      <c r="ION53" s="13"/>
      <c r="IOO53" s="13"/>
      <c r="IOP53" s="14"/>
      <c r="IOQ53" s="15"/>
      <c r="IOR53" s="13"/>
      <c r="IOS53" s="9"/>
      <c r="IOT53" s="8"/>
      <c r="IOU53" s="8"/>
      <c r="IOV53" s="13"/>
      <c r="IOW53" s="13"/>
      <c r="IOX53" s="14"/>
      <c r="IOY53" s="15"/>
      <c r="IOZ53" s="13"/>
      <c r="IPA53" s="9"/>
      <c r="IPB53" s="8"/>
      <c r="IPC53" s="8"/>
      <c r="IPD53" s="13"/>
      <c r="IPE53" s="13"/>
      <c r="IPF53" s="14"/>
      <c r="IPG53" s="15"/>
      <c r="IPH53" s="13"/>
      <c r="IPI53" s="9"/>
      <c r="IPJ53" s="8"/>
      <c r="IPK53" s="8"/>
      <c r="IPL53" s="13"/>
      <c r="IPM53" s="13"/>
      <c r="IPN53" s="14"/>
      <c r="IPO53" s="15"/>
      <c r="IPP53" s="13"/>
      <c r="IPQ53" s="9"/>
      <c r="IPR53" s="8"/>
      <c r="IPS53" s="8"/>
      <c r="IPT53" s="13"/>
      <c r="IPU53" s="13"/>
      <c r="IPV53" s="14"/>
      <c r="IPW53" s="15"/>
      <c r="IPX53" s="13"/>
      <c r="IPY53" s="9"/>
      <c r="IPZ53" s="8"/>
      <c r="IQA53" s="8"/>
      <c r="IQB53" s="13"/>
      <c r="IQC53" s="13"/>
      <c r="IQD53" s="14"/>
      <c r="IQE53" s="15"/>
      <c r="IQF53" s="13"/>
      <c r="IQG53" s="9"/>
      <c r="IQH53" s="8"/>
      <c r="IQI53" s="8"/>
      <c r="IQJ53" s="13"/>
      <c r="IQK53" s="13"/>
      <c r="IQL53" s="14"/>
      <c r="IQM53" s="15"/>
      <c r="IQN53" s="13"/>
      <c r="IQO53" s="9"/>
      <c r="IQP53" s="8"/>
      <c r="IQQ53" s="8"/>
      <c r="IQR53" s="13"/>
      <c r="IQS53" s="13"/>
      <c r="IQT53" s="14"/>
      <c r="IQU53" s="15"/>
      <c r="IQV53" s="13"/>
      <c r="IQW53" s="9"/>
      <c r="IQX53" s="8"/>
      <c r="IQY53" s="8"/>
      <c r="IQZ53" s="13"/>
      <c r="IRA53" s="13"/>
      <c r="IRB53" s="14"/>
      <c r="IRC53" s="15"/>
      <c r="IRD53" s="13"/>
      <c r="IRE53" s="9"/>
      <c r="IRF53" s="8"/>
      <c r="IRG53" s="8"/>
      <c r="IRH53" s="13"/>
      <c r="IRI53" s="13"/>
      <c r="IRJ53" s="14"/>
      <c r="IRK53" s="15"/>
      <c r="IRL53" s="13"/>
      <c r="IRM53" s="9"/>
      <c r="IRN53" s="8"/>
      <c r="IRO53" s="8"/>
      <c r="IRP53" s="13"/>
      <c r="IRQ53" s="13"/>
      <c r="IRR53" s="14"/>
      <c r="IRS53" s="15"/>
      <c r="IRT53" s="13"/>
      <c r="IRU53" s="9"/>
      <c r="IRV53" s="8"/>
      <c r="IRW53" s="8"/>
      <c r="IRX53" s="13"/>
      <c r="IRY53" s="13"/>
      <c r="IRZ53" s="14"/>
      <c r="ISA53" s="15"/>
      <c r="ISB53" s="13"/>
      <c r="ISC53" s="9"/>
      <c r="ISD53" s="8"/>
      <c r="ISE53" s="8"/>
      <c r="ISF53" s="13"/>
      <c r="ISG53" s="13"/>
      <c r="ISH53" s="14"/>
      <c r="ISI53" s="15"/>
      <c r="ISJ53" s="13"/>
      <c r="ISK53" s="9"/>
      <c r="ISL53" s="8"/>
      <c r="ISM53" s="8"/>
      <c r="ISN53" s="13"/>
      <c r="ISO53" s="13"/>
      <c r="ISP53" s="14"/>
      <c r="ISQ53" s="15"/>
      <c r="ISR53" s="13"/>
      <c r="ISS53" s="9"/>
      <c r="IST53" s="8"/>
      <c r="ISU53" s="8"/>
      <c r="ISV53" s="13"/>
      <c r="ISW53" s="13"/>
      <c r="ISX53" s="14"/>
      <c r="ISY53" s="15"/>
      <c r="ISZ53" s="13"/>
      <c r="ITA53" s="9"/>
      <c r="ITB53" s="8"/>
      <c r="ITC53" s="8"/>
      <c r="ITD53" s="13"/>
      <c r="ITE53" s="13"/>
      <c r="ITF53" s="14"/>
      <c r="ITG53" s="15"/>
      <c r="ITH53" s="13"/>
      <c r="ITI53" s="9"/>
      <c r="ITJ53" s="8"/>
      <c r="ITK53" s="8"/>
      <c r="ITL53" s="13"/>
      <c r="ITM53" s="13"/>
      <c r="ITN53" s="14"/>
      <c r="ITO53" s="15"/>
      <c r="ITP53" s="13"/>
      <c r="ITQ53" s="9"/>
      <c r="ITR53" s="8"/>
      <c r="ITS53" s="8"/>
      <c r="ITT53" s="13"/>
      <c r="ITU53" s="13"/>
      <c r="ITV53" s="14"/>
      <c r="ITW53" s="15"/>
      <c r="ITX53" s="13"/>
      <c r="ITY53" s="9"/>
      <c r="ITZ53" s="8"/>
      <c r="IUA53" s="8"/>
      <c r="IUB53" s="13"/>
      <c r="IUC53" s="13"/>
      <c r="IUD53" s="14"/>
      <c r="IUE53" s="15"/>
      <c r="IUF53" s="13"/>
      <c r="IUG53" s="9"/>
      <c r="IUH53" s="8"/>
      <c r="IUI53" s="8"/>
      <c r="IUJ53" s="13"/>
      <c r="IUK53" s="13"/>
      <c r="IUL53" s="14"/>
      <c r="IUM53" s="15"/>
      <c r="IUN53" s="13"/>
      <c r="IUO53" s="9"/>
      <c r="IUP53" s="8"/>
      <c r="IUQ53" s="8"/>
      <c r="IUR53" s="13"/>
      <c r="IUS53" s="13"/>
      <c r="IUT53" s="14"/>
      <c r="IUU53" s="15"/>
      <c r="IUV53" s="13"/>
      <c r="IUW53" s="9"/>
      <c r="IUX53" s="8"/>
      <c r="IUY53" s="8"/>
      <c r="IUZ53" s="13"/>
      <c r="IVA53" s="13"/>
      <c r="IVB53" s="14"/>
      <c r="IVC53" s="15"/>
      <c r="IVD53" s="13"/>
      <c r="IVE53" s="9"/>
      <c r="IVF53" s="8"/>
      <c r="IVG53" s="8"/>
      <c r="IVH53" s="13"/>
      <c r="IVI53" s="13"/>
      <c r="IVJ53" s="14"/>
      <c r="IVK53" s="15"/>
      <c r="IVL53" s="13"/>
      <c r="IVM53" s="9"/>
      <c r="IVN53" s="8"/>
      <c r="IVO53" s="8"/>
      <c r="IVP53" s="13"/>
      <c r="IVQ53" s="13"/>
      <c r="IVR53" s="14"/>
      <c r="IVS53" s="15"/>
      <c r="IVT53" s="13"/>
      <c r="IVU53" s="9"/>
      <c r="IVV53" s="8"/>
      <c r="IVW53" s="8"/>
      <c r="IVX53" s="13"/>
      <c r="IVY53" s="13"/>
      <c r="IVZ53" s="14"/>
      <c r="IWA53" s="15"/>
      <c r="IWB53" s="13"/>
      <c r="IWC53" s="9"/>
      <c r="IWD53" s="8"/>
      <c r="IWE53" s="8"/>
      <c r="IWF53" s="13"/>
      <c r="IWG53" s="13"/>
      <c r="IWH53" s="14"/>
      <c r="IWI53" s="15"/>
      <c r="IWJ53" s="13"/>
      <c r="IWK53" s="9"/>
      <c r="IWL53" s="8"/>
      <c r="IWM53" s="8"/>
      <c r="IWN53" s="13"/>
      <c r="IWO53" s="13"/>
      <c r="IWP53" s="14"/>
      <c r="IWQ53" s="15"/>
      <c r="IWR53" s="13"/>
      <c r="IWS53" s="9"/>
      <c r="IWT53" s="8"/>
      <c r="IWU53" s="8"/>
      <c r="IWV53" s="13"/>
      <c r="IWW53" s="13"/>
      <c r="IWX53" s="14"/>
      <c r="IWY53" s="15"/>
      <c r="IWZ53" s="13"/>
      <c r="IXA53" s="9"/>
      <c r="IXB53" s="8"/>
      <c r="IXC53" s="8"/>
      <c r="IXD53" s="13"/>
      <c r="IXE53" s="13"/>
      <c r="IXF53" s="14"/>
      <c r="IXG53" s="15"/>
      <c r="IXH53" s="13"/>
      <c r="IXI53" s="9"/>
      <c r="IXJ53" s="8"/>
      <c r="IXK53" s="8"/>
      <c r="IXL53" s="13"/>
      <c r="IXM53" s="13"/>
      <c r="IXN53" s="14"/>
      <c r="IXO53" s="15"/>
      <c r="IXP53" s="13"/>
      <c r="IXQ53" s="9"/>
      <c r="IXR53" s="8"/>
      <c r="IXS53" s="8"/>
      <c r="IXT53" s="13"/>
      <c r="IXU53" s="13"/>
      <c r="IXV53" s="14"/>
      <c r="IXW53" s="15"/>
      <c r="IXX53" s="13"/>
      <c r="IXY53" s="9"/>
      <c r="IXZ53" s="8"/>
      <c r="IYA53" s="8"/>
      <c r="IYB53" s="13"/>
      <c r="IYC53" s="13"/>
      <c r="IYD53" s="14"/>
      <c r="IYE53" s="15"/>
      <c r="IYF53" s="13"/>
      <c r="IYG53" s="9"/>
      <c r="IYH53" s="8"/>
      <c r="IYI53" s="8"/>
      <c r="IYJ53" s="13"/>
      <c r="IYK53" s="13"/>
      <c r="IYL53" s="14"/>
      <c r="IYM53" s="15"/>
      <c r="IYN53" s="13"/>
      <c r="IYO53" s="9"/>
      <c r="IYP53" s="8"/>
      <c r="IYQ53" s="8"/>
      <c r="IYR53" s="13"/>
      <c r="IYS53" s="13"/>
      <c r="IYT53" s="14"/>
      <c r="IYU53" s="15"/>
      <c r="IYV53" s="13"/>
      <c r="IYW53" s="9"/>
      <c r="IYX53" s="8"/>
      <c r="IYY53" s="8"/>
      <c r="IYZ53" s="13"/>
      <c r="IZA53" s="13"/>
      <c r="IZB53" s="14"/>
      <c r="IZC53" s="15"/>
      <c r="IZD53" s="13"/>
      <c r="IZE53" s="9"/>
      <c r="IZF53" s="8"/>
      <c r="IZG53" s="8"/>
      <c r="IZH53" s="13"/>
      <c r="IZI53" s="13"/>
      <c r="IZJ53" s="14"/>
      <c r="IZK53" s="15"/>
      <c r="IZL53" s="13"/>
      <c r="IZM53" s="9"/>
      <c r="IZN53" s="8"/>
      <c r="IZO53" s="8"/>
      <c r="IZP53" s="13"/>
      <c r="IZQ53" s="13"/>
      <c r="IZR53" s="14"/>
      <c r="IZS53" s="15"/>
      <c r="IZT53" s="13"/>
      <c r="IZU53" s="9"/>
      <c r="IZV53" s="8"/>
      <c r="IZW53" s="8"/>
      <c r="IZX53" s="13"/>
      <c r="IZY53" s="13"/>
      <c r="IZZ53" s="14"/>
      <c r="JAA53" s="15"/>
      <c r="JAB53" s="13"/>
      <c r="JAC53" s="9"/>
      <c r="JAD53" s="8"/>
      <c r="JAE53" s="8"/>
      <c r="JAF53" s="13"/>
      <c r="JAG53" s="13"/>
      <c r="JAH53" s="14"/>
      <c r="JAI53" s="15"/>
      <c r="JAJ53" s="13"/>
      <c r="JAK53" s="9"/>
      <c r="JAL53" s="8"/>
      <c r="JAM53" s="8"/>
      <c r="JAN53" s="13"/>
      <c r="JAO53" s="13"/>
      <c r="JAP53" s="14"/>
      <c r="JAQ53" s="15"/>
      <c r="JAR53" s="13"/>
      <c r="JAS53" s="9"/>
      <c r="JAT53" s="8"/>
      <c r="JAU53" s="8"/>
      <c r="JAV53" s="13"/>
      <c r="JAW53" s="13"/>
      <c r="JAX53" s="14"/>
      <c r="JAY53" s="15"/>
      <c r="JAZ53" s="13"/>
      <c r="JBA53" s="9"/>
      <c r="JBB53" s="8"/>
      <c r="JBC53" s="8"/>
      <c r="JBD53" s="13"/>
      <c r="JBE53" s="13"/>
      <c r="JBF53" s="14"/>
      <c r="JBG53" s="15"/>
      <c r="JBH53" s="13"/>
      <c r="JBI53" s="9"/>
      <c r="JBJ53" s="8"/>
      <c r="JBK53" s="8"/>
      <c r="JBL53" s="13"/>
      <c r="JBM53" s="13"/>
      <c r="JBN53" s="14"/>
      <c r="JBO53" s="15"/>
      <c r="JBP53" s="13"/>
      <c r="JBQ53" s="9"/>
      <c r="JBR53" s="8"/>
      <c r="JBS53" s="8"/>
      <c r="JBT53" s="13"/>
      <c r="JBU53" s="13"/>
      <c r="JBV53" s="14"/>
      <c r="JBW53" s="15"/>
      <c r="JBX53" s="13"/>
      <c r="JBY53" s="9"/>
      <c r="JBZ53" s="8"/>
      <c r="JCA53" s="8"/>
      <c r="JCB53" s="13"/>
      <c r="JCC53" s="13"/>
      <c r="JCD53" s="14"/>
      <c r="JCE53" s="15"/>
      <c r="JCF53" s="13"/>
      <c r="JCG53" s="9"/>
      <c r="JCH53" s="8"/>
      <c r="JCI53" s="8"/>
      <c r="JCJ53" s="13"/>
      <c r="JCK53" s="13"/>
      <c r="JCL53" s="14"/>
      <c r="JCM53" s="15"/>
      <c r="JCN53" s="13"/>
      <c r="JCO53" s="9"/>
      <c r="JCP53" s="8"/>
      <c r="JCQ53" s="8"/>
      <c r="JCR53" s="13"/>
      <c r="JCS53" s="13"/>
      <c r="JCT53" s="14"/>
      <c r="JCU53" s="15"/>
      <c r="JCV53" s="13"/>
      <c r="JCW53" s="9"/>
      <c r="JCX53" s="8"/>
      <c r="JCY53" s="8"/>
      <c r="JCZ53" s="13"/>
      <c r="JDA53" s="13"/>
      <c r="JDB53" s="14"/>
      <c r="JDC53" s="15"/>
      <c r="JDD53" s="13"/>
      <c r="JDE53" s="9"/>
      <c r="JDF53" s="8"/>
      <c r="JDG53" s="8"/>
      <c r="JDH53" s="13"/>
      <c r="JDI53" s="13"/>
      <c r="JDJ53" s="14"/>
      <c r="JDK53" s="15"/>
      <c r="JDL53" s="13"/>
      <c r="JDM53" s="9"/>
      <c r="JDN53" s="8"/>
      <c r="JDO53" s="8"/>
      <c r="JDP53" s="13"/>
      <c r="JDQ53" s="13"/>
      <c r="JDR53" s="14"/>
      <c r="JDS53" s="15"/>
      <c r="JDT53" s="13"/>
      <c r="JDU53" s="9"/>
      <c r="JDV53" s="8"/>
      <c r="JDW53" s="8"/>
      <c r="JDX53" s="13"/>
      <c r="JDY53" s="13"/>
      <c r="JDZ53" s="14"/>
      <c r="JEA53" s="15"/>
      <c r="JEB53" s="13"/>
      <c r="JEC53" s="9"/>
      <c r="JED53" s="8"/>
      <c r="JEE53" s="8"/>
      <c r="JEF53" s="13"/>
      <c r="JEG53" s="13"/>
      <c r="JEH53" s="14"/>
      <c r="JEI53" s="15"/>
      <c r="JEJ53" s="13"/>
      <c r="JEK53" s="9"/>
      <c r="JEL53" s="8"/>
      <c r="JEM53" s="8"/>
      <c r="JEN53" s="13"/>
      <c r="JEO53" s="13"/>
      <c r="JEP53" s="14"/>
      <c r="JEQ53" s="15"/>
      <c r="JER53" s="13"/>
      <c r="JES53" s="9"/>
      <c r="JET53" s="8"/>
      <c r="JEU53" s="8"/>
      <c r="JEV53" s="13"/>
      <c r="JEW53" s="13"/>
      <c r="JEX53" s="14"/>
      <c r="JEY53" s="15"/>
      <c r="JEZ53" s="13"/>
      <c r="JFA53" s="9"/>
      <c r="JFB53" s="8"/>
      <c r="JFC53" s="8"/>
      <c r="JFD53" s="13"/>
      <c r="JFE53" s="13"/>
      <c r="JFF53" s="14"/>
      <c r="JFG53" s="15"/>
      <c r="JFH53" s="13"/>
      <c r="JFI53" s="9"/>
      <c r="JFJ53" s="8"/>
      <c r="JFK53" s="8"/>
      <c r="JFL53" s="13"/>
      <c r="JFM53" s="13"/>
      <c r="JFN53" s="14"/>
      <c r="JFO53" s="15"/>
      <c r="JFP53" s="13"/>
      <c r="JFQ53" s="9"/>
      <c r="JFR53" s="8"/>
      <c r="JFS53" s="8"/>
      <c r="JFT53" s="13"/>
      <c r="JFU53" s="13"/>
      <c r="JFV53" s="14"/>
      <c r="JFW53" s="15"/>
      <c r="JFX53" s="13"/>
      <c r="JFY53" s="9"/>
      <c r="JFZ53" s="8"/>
      <c r="JGA53" s="8"/>
      <c r="JGB53" s="13"/>
      <c r="JGC53" s="13"/>
      <c r="JGD53" s="14"/>
      <c r="JGE53" s="15"/>
      <c r="JGF53" s="13"/>
      <c r="JGG53" s="9"/>
      <c r="JGH53" s="8"/>
      <c r="JGI53" s="8"/>
      <c r="JGJ53" s="13"/>
      <c r="JGK53" s="13"/>
      <c r="JGL53" s="14"/>
      <c r="JGM53" s="15"/>
      <c r="JGN53" s="13"/>
      <c r="JGO53" s="9"/>
      <c r="JGP53" s="8"/>
      <c r="JGQ53" s="8"/>
      <c r="JGR53" s="13"/>
      <c r="JGS53" s="13"/>
      <c r="JGT53" s="14"/>
      <c r="JGU53" s="15"/>
      <c r="JGV53" s="13"/>
      <c r="JGW53" s="9"/>
      <c r="JGX53" s="8"/>
      <c r="JGY53" s="8"/>
      <c r="JGZ53" s="13"/>
      <c r="JHA53" s="13"/>
      <c r="JHB53" s="14"/>
      <c r="JHC53" s="15"/>
      <c r="JHD53" s="13"/>
      <c r="JHE53" s="9"/>
      <c r="JHF53" s="8"/>
      <c r="JHG53" s="8"/>
      <c r="JHH53" s="13"/>
      <c r="JHI53" s="13"/>
      <c r="JHJ53" s="14"/>
      <c r="JHK53" s="15"/>
      <c r="JHL53" s="13"/>
      <c r="JHM53" s="9"/>
      <c r="JHN53" s="8"/>
      <c r="JHO53" s="8"/>
      <c r="JHP53" s="13"/>
      <c r="JHQ53" s="13"/>
      <c r="JHR53" s="14"/>
      <c r="JHS53" s="15"/>
      <c r="JHT53" s="13"/>
      <c r="JHU53" s="9"/>
      <c r="JHV53" s="8"/>
      <c r="JHW53" s="8"/>
      <c r="JHX53" s="13"/>
      <c r="JHY53" s="13"/>
      <c r="JHZ53" s="14"/>
      <c r="JIA53" s="15"/>
      <c r="JIB53" s="13"/>
      <c r="JIC53" s="9"/>
      <c r="JID53" s="8"/>
      <c r="JIE53" s="8"/>
      <c r="JIF53" s="13"/>
      <c r="JIG53" s="13"/>
      <c r="JIH53" s="14"/>
      <c r="JII53" s="15"/>
      <c r="JIJ53" s="13"/>
      <c r="JIK53" s="9"/>
      <c r="JIL53" s="8"/>
      <c r="JIM53" s="8"/>
      <c r="JIN53" s="13"/>
      <c r="JIO53" s="13"/>
      <c r="JIP53" s="14"/>
      <c r="JIQ53" s="15"/>
      <c r="JIR53" s="13"/>
      <c r="JIS53" s="9"/>
      <c r="JIT53" s="8"/>
      <c r="JIU53" s="8"/>
      <c r="JIV53" s="13"/>
      <c r="JIW53" s="13"/>
      <c r="JIX53" s="14"/>
      <c r="JIY53" s="15"/>
      <c r="JIZ53" s="13"/>
      <c r="JJA53" s="9"/>
      <c r="JJB53" s="8"/>
      <c r="JJC53" s="8"/>
      <c r="JJD53" s="13"/>
      <c r="JJE53" s="13"/>
      <c r="JJF53" s="14"/>
      <c r="JJG53" s="15"/>
      <c r="JJH53" s="13"/>
      <c r="JJI53" s="9"/>
      <c r="JJJ53" s="8"/>
      <c r="JJK53" s="8"/>
      <c r="JJL53" s="13"/>
      <c r="JJM53" s="13"/>
      <c r="JJN53" s="14"/>
      <c r="JJO53" s="15"/>
      <c r="JJP53" s="13"/>
      <c r="JJQ53" s="9"/>
      <c r="JJR53" s="8"/>
      <c r="JJS53" s="8"/>
      <c r="JJT53" s="13"/>
      <c r="JJU53" s="13"/>
      <c r="JJV53" s="14"/>
      <c r="JJW53" s="15"/>
      <c r="JJX53" s="13"/>
      <c r="JJY53" s="9"/>
      <c r="JJZ53" s="8"/>
      <c r="JKA53" s="8"/>
      <c r="JKB53" s="13"/>
      <c r="JKC53" s="13"/>
      <c r="JKD53" s="14"/>
      <c r="JKE53" s="15"/>
      <c r="JKF53" s="13"/>
      <c r="JKG53" s="9"/>
      <c r="JKH53" s="8"/>
      <c r="JKI53" s="8"/>
      <c r="JKJ53" s="13"/>
      <c r="JKK53" s="13"/>
      <c r="JKL53" s="14"/>
      <c r="JKM53" s="15"/>
      <c r="JKN53" s="13"/>
      <c r="JKO53" s="9"/>
      <c r="JKP53" s="8"/>
      <c r="JKQ53" s="8"/>
      <c r="JKR53" s="13"/>
      <c r="JKS53" s="13"/>
      <c r="JKT53" s="14"/>
      <c r="JKU53" s="15"/>
      <c r="JKV53" s="13"/>
      <c r="JKW53" s="9"/>
      <c r="JKX53" s="8"/>
      <c r="JKY53" s="8"/>
      <c r="JKZ53" s="13"/>
      <c r="JLA53" s="13"/>
      <c r="JLB53" s="14"/>
      <c r="JLC53" s="15"/>
      <c r="JLD53" s="13"/>
      <c r="JLE53" s="9"/>
      <c r="JLF53" s="8"/>
      <c r="JLG53" s="8"/>
      <c r="JLH53" s="13"/>
      <c r="JLI53" s="13"/>
      <c r="JLJ53" s="14"/>
      <c r="JLK53" s="15"/>
      <c r="JLL53" s="13"/>
      <c r="JLM53" s="9"/>
      <c r="JLN53" s="8"/>
      <c r="JLO53" s="8"/>
      <c r="JLP53" s="13"/>
      <c r="JLQ53" s="13"/>
      <c r="JLR53" s="14"/>
      <c r="JLS53" s="15"/>
      <c r="JLT53" s="13"/>
      <c r="JLU53" s="9"/>
      <c r="JLV53" s="8"/>
      <c r="JLW53" s="8"/>
      <c r="JLX53" s="13"/>
      <c r="JLY53" s="13"/>
      <c r="JLZ53" s="14"/>
      <c r="JMA53" s="15"/>
      <c r="JMB53" s="13"/>
      <c r="JMC53" s="9"/>
      <c r="JMD53" s="8"/>
      <c r="JME53" s="8"/>
      <c r="JMF53" s="13"/>
      <c r="JMG53" s="13"/>
      <c r="JMH53" s="14"/>
      <c r="JMI53" s="15"/>
      <c r="JMJ53" s="13"/>
      <c r="JMK53" s="9"/>
      <c r="JML53" s="8"/>
      <c r="JMM53" s="8"/>
      <c r="JMN53" s="13"/>
      <c r="JMO53" s="13"/>
      <c r="JMP53" s="14"/>
      <c r="JMQ53" s="15"/>
      <c r="JMR53" s="13"/>
      <c r="JMS53" s="9"/>
      <c r="JMT53" s="8"/>
      <c r="JMU53" s="8"/>
      <c r="JMV53" s="13"/>
      <c r="JMW53" s="13"/>
      <c r="JMX53" s="14"/>
      <c r="JMY53" s="15"/>
      <c r="JMZ53" s="13"/>
      <c r="JNA53" s="9"/>
      <c r="JNB53" s="8"/>
      <c r="JNC53" s="8"/>
      <c r="JND53" s="13"/>
      <c r="JNE53" s="13"/>
      <c r="JNF53" s="14"/>
      <c r="JNG53" s="15"/>
      <c r="JNH53" s="13"/>
      <c r="JNI53" s="9"/>
      <c r="JNJ53" s="8"/>
      <c r="JNK53" s="8"/>
      <c r="JNL53" s="13"/>
      <c r="JNM53" s="13"/>
      <c r="JNN53" s="14"/>
      <c r="JNO53" s="15"/>
      <c r="JNP53" s="13"/>
      <c r="JNQ53" s="9"/>
      <c r="JNR53" s="8"/>
      <c r="JNS53" s="8"/>
      <c r="JNT53" s="13"/>
      <c r="JNU53" s="13"/>
      <c r="JNV53" s="14"/>
      <c r="JNW53" s="15"/>
      <c r="JNX53" s="13"/>
      <c r="JNY53" s="9"/>
      <c r="JNZ53" s="8"/>
      <c r="JOA53" s="8"/>
      <c r="JOB53" s="13"/>
      <c r="JOC53" s="13"/>
      <c r="JOD53" s="14"/>
      <c r="JOE53" s="15"/>
      <c r="JOF53" s="13"/>
      <c r="JOG53" s="9"/>
      <c r="JOH53" s="8"/>
      <c r="JOI53" s="8"/>
      <c r="JOJ53" s="13"/>
      <c r="JOK53" s="13"/>
      <c r="JOL53" s="14"/>
      <c r="JOM53" s="15"/>
      <c r="JON53" s="13"/>
      <c r="JOO53" s="9"/>
      <c r="JOP53" s="8"/>
      <c r="JOQ53" s="8"/>
      <c r="JOR53" s="13"/>
      <c r="JOS53" s="13"/>
      <c r="JOT53" s="14"/>
      <c r="JOU53" s="15"/>
      <c r="JOV53" s="13"/>
      <c r="JOW53" s="9"/>
      <c r="JOX53" s="8"/>
      <c r="JOY53" s="8"/>
      <c r="JOZ53" s="13"/>
      <c r="JPA53" s="13"/>
      <c r="JPB53" s="14"/>
      <c r="JPC53" s="15"/>
      <c r="JPD53" s="13"/>
      <c r="JPE53" s="9"/>
      <c r="JPF53" s="8"/>
      <c r="JPG53" s="8"/>
      <c r="JPH53" s="13"/>
      <c r="JPI53" s="13"/>
      <c r="JPJ53" s="14"/>
      <c r="JPK53" s="15"/>
      <c r="JPL53" s="13"/>
      <c r="JPM53" s="9"/>
      <c r="JPN53" s="8"/>
      <c r="JPO53" s="8"/>
      <c r="JPP53" s="13"/>
      <c r="JPQ53" s="13"/>
      <c r="JPR53" s="14"/>
      <c r="JPS53" s="15"/>
      <c r="JPT53" s="13"/>
      <c r="JPU53" s="9"/>
      <c r="JPV53" s="8"/>
      <c r="JPW53" s="8"/>
      <c r="JPX53" s="13"/>
      <c r="JPY53" s="13"/>
      <c r="JPZ53" s="14"/>
      <c r="JQA53" s="15"/>
      <c r="JQB53" s="13"/>
      <c r="JQC53" s="9"/>
      <c r="JQD53" s="8"/>
      <c r="JQE53" s="8"/>
      <c r="JQF53" s="13"/>
      <c r="JQG53" s="13"/>
      <c r="JQH53" s="14"/>
      <c r="JQI53" s="15"/>
      <c r="JQJ53" s="13"/>
      <c r="JQK53" s="9"/>
      <c r="JQL53" s="8"/>
      <c r="JQM53" s="8"/>
      <c r="JQN53" s="13"/>
      <c r="JQO53" s="13"/>
      <c r="JQP53" s="14"/>
      <c r="JQQ53" s="15"/>
      <c r="JQR53" s="13"/>
      <c r="JQS53" s="9"/>
      <c r="JQT53" s="8"/>
      <c r="JQU53" s="8"/>
      <c r="JQV53" s="13"/>
      <c r="JQW53" s="13"/>
      <c r="JQX53" s="14"/>
      <c r="JQY53" s="15"/>
      <c r="JQZ53" s="13"/>
      <c r="JRA53" s="9"/>
      <c r="JRB53" s="8"/>
      <c r="JRC53" s="8"/>
      <c r="JRD53" s="13"/>
      <c r="JRE53" s="13"/>
      <c r="JRF53" s="14"/>
      <c r="JRG53" s="15"/>
      <c r="JRH53" s="13"/>
      <c r="JRI53" s="9"/>
      <c r="JRJ53" s="8"/>
      <c r="JRK53" s="8"/>
      <c r="JRL53" s="13"/>
      <c r="JRM53" s="13"/>
      <c r="JRN53" s="14"/>
      <c r="JRO53" s="15"/>
      <c r="JRP53" s="13"/>
      <c r="JRQ53" s="9"/>
      <c r="JRR53" s="8"/>
      <c r="JRS53" s="8"/>
      <c r="JRT53" s="13"/>
      <c r="JRU53" s="13"/>
      <c r="JRV53" s="14"/>
      <c r="JRW53" s="15"/>
      <c r="JRX53" s="13"/>
      <c r="JRY53" s="9"/>
      <c r="JRZ53" s="8"/>
      <c r="JSA53" s="8"/>
      <c r="JSB53" s="13"/>
      <c r="JSC53" s="13"/>
      <c r="JSD53" s="14"/>
      <c r="JSE53" s="15"/>
      <c r="JSF53" s="13"/>
      <c r="JSG53" s="9"/>
      <c r="JSH53" s="8"/>
      <c r="JSI53" s="8"/>
      <c r="JSJ53" s="13"/>
      <c r="JSK53" s="13"/>
      <c r="JSL53" s="14"/>
      <c r="JSM53" s="15"/>
      <c r="JSN53" s="13"/>
      <c r="JSO53" s="9"/>
      <c r="JSP53" s="8"/>
      <c r="JSQ53" s="8"/>
      <c r="JSR53" s="13"/>
      <c r="JSS53" s="13"/>
      <c r="JST53" s="14"/>
      <c r="JSU53" s="15"/>
      <c r="JSV53" s="13"/>
      <c r="JSW53" s="9"/>
      <c r="JSX53" s="8"/>
      <c r="JSY53" s="8"/>
      <c r="JSZ53" s="13"/>
      <c r="JTA53" s="13"/>
      <c r="JTB53" s="14"/>
      <c r="JTC53" s="15"/>
      <c r="JTD53" s="13"/>
      <c r="JTE53" s="9"/>
      <c r="JTF53" s="8"/>
      <c r="JTG53" s="8"/>
      <c r="JTH53" s="13"/>
      <c r="JTI53" s="13"/>
      <c r="JTJ53" s="14"/>
      <c r="JTK53" s="15"/>
      <c r="JTL53" s="13"/>
      <c r="JTM53" s="9"/>
      <c r="JTN53" s="8"/>
      <c r="JTO53" s="8"/>
      <c r="JTP53" s="13"/>
      <c r="JTQ53" s="13"/>
      <c r="JTR53" s="14"/>
      <c r="JTS53" s="15"/>
      <c r="JTT53" s="13"/>
      <c r="JTU53" s="9"/>
      <c r="JTV53" s="8"/>
      <c r="JTW53" s="8"/>
      <c r="JTX53" s="13"/>
      <c r="JTY53" s="13"/>
      <c r="JTZ53" s="14"/>
      <c r="JUA53" s="15"/>
      <c r="JUB53" s="13"/>
      <c r="JUC53" s="9"/>
      <c r="JUD53" s="8"/>
      <c r="JUE53" s="8"/>
      <c r="JUF53" s="13"/>
      <c r="JUG53" s="13"/>
      <c r="JUH53" s="14"/>
      <c r="JUI53" s="15"/>
      <c r="JUJ53" s="13"/>
      <c r="JUK53" s="9"/>
      <c r="JUL53" s="8"/>
      <c r="JUM53" s="8"/>
      <c r="JUN53" s="13"/>
      <c r="JUO53" s="13"/>
      <c r="JUP53" s="14"/>
      <c r="JUQ53" s="15"/>
      <c r="JUR53" s="13"/>
      <c r="JUS53" s="9"/>
      <c r="JUT53" s="8"/>
      <c r="JUU53" s="8"/>
      <c r="JUV53" s="13"/>
      <c r="JUW53" s="13"/>
      <c r="JUX53" s="14"/>
      <c r="JUY53" s="15"/>
      <c r="JUZ53" s="13"/>
      <c r="JVA53" s="9"/>
      <c r="JVB53" s="8"/>
      <c r="JVC53" s="8"/>
      <c r="JVD53" s="13"/>
      <c r="JVE53" s="13"/>
      <c r="JVF53" s="14"/>
      <c r="JVG53" s="15"/>
      <c r="JVH53" s="13"/>
      <c r="JVI53" s="9"/>
      <c r="JVJ53" s="8"/>
      <c r="JVK53" s="8"/>
      <c r="JVL53" s="13"/>
      <c r="JVM53" s="13"/>
      <c r="JVN53" s="14"/>
      <c r="JVO53" s="15"/>
      <c r="JVP53" s="13"/>
      <c r="JVQ53" s="9"/>
      <c r="JVR53" s="8"/>
      <c r="JVS53" s="8"/>
      <c r="JVT53" s="13"/>
      <c r="JVU53" s="13"/>
      <c r="JVV53" s="14"/>
      <c r="JVW53" s="15"/>
      <c r="JVX53" s="13"/>
      <c r="JVY53" s="9"/>
      <c r="JVZ53" s="8"/>
      <c r="JWA53" s="8"/>
      <c r="JWB53" s="13"/>
      <c r="JWC53" s="13"/>
      <c r="JWD53" s="14"/>
      <c r="JWE53" s="15"/>
      <c r="JWF53" s="13"/>
      <c r="JWG53" s="9"/>
      <c r="JWH53" s="8"/>
      <c r="JWI53" s="8"/>
      <c r="JWJ53" s="13"/>
      <c r="JWK53" s="13"/>
      <c r="JWL53" s="14"/>
      <c r="JWM53" s="15"/>
      <c r="JWN53" s="13"/>
      <c r="JWO53" s="9"/>
      <c r="JWP53" s="8"/>
      <c r="JWQ53" s="8"/>
      <c r="JWR53" s="13"/>
      <c r="JWS53" s="13"/>
      <c r="JWT53" s="14"/>
      <c r="JWU53" s="15"/>
      <c r="JWV53" s="13"/>
      <c r="JWW53" s="9"/>
      <c r="JWX53" s="8"/>
      <c r="JWY53" s="8"/>
      <c r="JWZ53" s="13"/>
      <c r="JXA53" s="13"/>
      <c r="JXB53" s="14"/>
      <c r="JXC53" s="15"/>
      <c r="JXD53" s="13"/>
      <c r="JXE53" s="9"/>
      <c r="JXF53" s="8"/>
      <c r="JXG53" s="8"/>
      <c r="JXH53" s="13"/>
      <c r="JXI53" s="13"/>
      <c r="JXJ53" s="14"/>
      <c r="JXK53" s="15"/>
      <c r="JXL53" s="13"/>
      <c r="JXM53" s="9"/>
      <c r="JXN53" s="8"/>
      <c r="JXO53" s="8"/>
      <c r="JXP53" s="13"/>
      <c r="JXQ53" s="13"/>
      <c r="JXR53" s="14"/>
      <c r="JXS53" s="15"/>
      <c r="JXT53" s="13"/>
      <c r="JXU53" s="9"/>
      <c r="JXV53" s="8"/>
      <c r="JXW53" s="8"/>
      <c r="JXX53" s="13"/>
      <c r="JXY53" s="13"/>
      <c r="JXZ53" s="14"/>
      <c r="JYA53" s="15"/>
      <c r="JYB53" s="13"/>
      <c r="JYC53" s="9"/>
      <c r="JYD53" s="8"/>
      <c r="JYE53" s="8"/>
      <c r="JYF53" s="13"/>
      <c r="JYG53" s="13"/>
      <c r="JYH53" s="14"/>
      <c r="JYI53" s="15"/>
      <c r="JYJ53" s="13"/>
      <c r="JYK53" s="9"/>
      <c r="JYL53" s="8"/>
      <c r="JYM53" s="8"/>
      <c r="JYN53" s="13"/>
      <c r="JYO53" s="13"/>
      <c r="JYP53" s="14"/>
      <c r="JYQ53" s="15"/>
      <c r="JYR53" s="13"/>
      <c r="JYS53" s="9"/>
      <c r="JYT53" s="8"/>
      <c r="JYU53" s="8"/>
      <c r="JYV53" s="13"/>
      <c r="JYW53" s="13"/>
      <c r="JYX53" s="14"/>
      <c r="JYY53" s="15"/>
      <c r="JYZ53" s="13"/>
      <c r="JZA53" s="9"/>
      <c r="JZB53" s="8"/>
      <c r="JZC53" s="8"/>
      <c r="JZD53" s="13"/>
      <c r="JZE53" s="13"/>
      <c r="JZF53" s="14"/>
      <c r="JZG53" s="15"/>
      <c r="JZH53" s="13"/>
      <c r="JZI53" s="9"/>
      <c r="JZJ53" s="8"/>
      <c r="JZK53" s="8"/>
      <c r="JZL53" s="13"/>
      <c r="JZM53" s="13"/>
      <c r="JZN53" s="14"/>
      <c r="JZO53" s="15"/>
      <c r="JZP53" s="13"/>
      <c r="JZQ53" s="9"/>
      <c r="JZR53" s="8"/>
      <c r="JZS53" s="8"/>
      <c r="JZT53" s="13"/>
      <c r="JZU53" s="13"/>
      <c r="JZV53" s="14"/>
      <c r="JZW53" s="15"/>
      <c r="JZX53" s="13"/>
      <c r="JZY53" s="9"/>
      <c r="JZZ53" s="8"/>
      <c r="KAA53" s="8"/>
      <c r="KAB53" s="13"/>
      <c r="KAC53" s="13"/>
      <c r="KAD53" s="14"/>
      <c r="KAE53" s="15"/>
      <c r="KAF53" s="13"/>
      <c r="KAG53" s="9"/>
      <c r="KAH53" s="8"/>
      <c r="KAI53" s="8"/>
      <c r="KAJ53" s="13"/>
      <c r="KAK53" s="13"/>
      <c r="KAL53" s="14"/>
      <c r="KAM53" s="15"/>
      <c r="KAN53" s="13"/>
      <c r="KAO53" s="9"/>
      <c r="KAP53" s="8"/>
      <c r="KAQ53" s="8"/>
      <c r="KAR53" s="13"/>
      <c r="KAS53" s="13"/>
      <c r="KAT53" s="14"/>
      <c r="KAU53" s="15"/>
      <c r="KAV53" s="13"/>
      <c r="KAW53" s="9"/>
      <c r="KAX53" s="8"/>
      <c r="KAY53" s="8"/>
      <c r="KAZ53" s="13"/>
      <c r="KBA53" s="13"/>
      <c r="KBB53" s="14"/>
      <c r="KBC53" s="15"/>
      <c r="KBD53" s="13"/>
      <c r="KBE53" s="9"/>
      <c r="KBF53" s="8"/>
      <c r="KBG53" s="8"/>
      <c r="KBH53" s="13"/>
      <c r="KBI53" s="13"/>
      <c r="KBJ53" s="14"/>
      <c r="KBK53" s="15"/>
      <c r="KBL53" s="13"/>
      <c r="KBM53" s="9"/>
      <c r="KBN53" s="8"/>
      <c r="KBO53" s="8"/>
      <c r="KBP53" s="13"/>
      <c r="KBQ53" s="13"/>
      <c r="KBR53" s="14"/>
      <c r="KBS53" s="15"/>
      <c r="KBT53" s="13"/>
      <c r="KBU53" s="9"/>
      <c r="KBV53" s="8"/>
      <c r="KBW53" s="8"/>
      <c r="KBX53" s="13"/>
      <c r="KBY53" s="13"/>
      <c r="KBZ53" s="14"/>
      <c r="KCA53" s="15"/>
      <c r="KCB53" s="13"/>
      <c r="KCC53" s="9"/>
      <c r="KCD53" s="8"/>
      <c r="KCE53" s="8"/>
      <c r="KCF53" s="13"/>
      <c r="KCG53" s="13"/>
      <c r="KCH53" s="14"/>
      <c r="KCI53" s="15"/>
      <c r="KCJ53" s="13"/>
      <c r="KCK53" s="9"/>
      <c r="KCL53" s="8"/>
      <c r="KCM53" s="8"/>
      <c r="KCN53" s="13"/>
      <c r="KCO53" s="13"/>
      <c r="KCP53" s="14"/>
      <c r="KCQ53" s="15"/>
      <c r="KCR53" s="13"/>
      <c r="KCS53" s="9"/>
      <c r="KCT53" s="8"/>
      <c r="KCU53" s="8"/>
      <c r="KCV53" s="13"/>
      <c r="KCW53" s="13"/>
      <c r="KCX53" s="14"/>
      <c r="KCY53" s="15"/>
      <c r="KCZ53" s="13"/>
      <c r="KDA53" s="9"/>
      <c r="KDB53" s="8"/>
      <c r="KDC53" s="8"/>
      <c r="KDD53" s="13"/>
      <c r="KDE53" s="13"/>
      <c r="KDF53" s="14"/>
      <c r="KDG53" s="15"/>
      <c r="KDH53" s="13"/>
      <c r="KDI53" s="9"/>
      <c r="KDJ53" s="8"/>
      <c r="KDK53" s="8"/>
      <c r="KDL53" s="13"/>
      <c r="KDM53" s="13"/>
      <c r="KDN53" s="14"/>
      <c r="KDO53" s="15"/>
      <c r="KDP53" s="13"/>
      <c r="KDQ53" s="9"/>
      <c r="KDR53" s="8"/>
      <c r="KDS53" s="8"/>
      <c r="KDT53" s="13"/>
      <c r="KDU53" s="13"/>
      <c r="KDV53" s="14"/>
      <c r="KDW53" s="15"/>
      <c r="KDX53" s="13"/>
      <c r="KDY53" s="9"/>
      <c r="KDZ53" s="8"/>
      <c r="KEA53" s="8"/>
      <c r="KEB53" s="13"/>
      <c r="KEC53" s="13"/>
      <c r="KED53" s="14"/>
      <c r="KEE53" s="15"/>
      <c r="KEF53" s="13"/>
      <c r="KEG53" s="9"/>
      <c r="KEH53" s="8"/>
      <c r="KEI53" s="8"/>
      <c r="KEJ53" s="13"/>
      <c r="KEK53" s="13"/>
      <c r="KEL53" s="14"/>
      <c r="KEM53" s="15"/>
      <c r="KEN53" s="13"/>
      <c r="KEO53" s="9"/>
      <c r="KEP53" s="8"/>
      <c r="KEQ53" s="8"/>
      <c r="KER53" s="13"/>
      <c r="KES53" s="13"/>
      <c r="KET53" s="14"/>
      <c r="KEU53" s="15"/>
      <c r="KEV53" s="13"/>
      <c r="KEW53" s="9"/>
      <c r="KEX53" s="8"/>
      <c r="KEY53" s="8"/>
      <c r="KEZ53" s="13"/>
      <c r="KFA53" s="13"/>
      <c r="KFB53" s="14"/>
      <c r="KFC53" s="15"/>
      <c r="KFD53" s="13"/>
      <c r="KFE53" s="9"/>
      <c r="KFF53" s="8"/>
      <c r="KFG53" s="8"/>
      <c r="KFH53" s="13"/>
      <c r="KFI53" s="13"/>
      <c r="KFJ53" s="14"/>
      <c r="KFK53" s="15"/>
      <c r="KFL53" s="13"/>
      <c r="KFM53" s="9"/>
      <c r="KFN53" s="8"/>
      <c r="KFO53" s="8"/>
      <c r="KFP53" s="13"/>
      <c r="KFQ53" s="13"/>
      <c r="KFR53" s="14"/>
      <c r="KFS53" s="15"/>
      <c r="KFT53" s="13"/>
      <c r="KFU53" s="9"/>
      <c r="KFV53" s="8"/>
      <c r="KFW53" s="8"/>
      <c r="KFX53" s="13"/>
      <c r="KFY53" s="13"/>
      <c r="KFZ53" s="14"/>
      <c r="KGA53" s="15"/>
      <c r="KGB53" s="13"/>
      <c r="KGC53" s="9"/>
      <c r="KGD53" s="8"/>
      <c r="KGE53" s="8"/>
      <c r="KGF53" s="13"/>
      <c r="KGG53" s="13"/>
      <c r="KGH53" s="14"/>
      <c r="KGI53" s="15"/>
      <c r="KGJ53" s="13"/>
      <c r="KGK53" s="9"/>
      <c r="KGL53" s="8"/>
      <c r="KGM53" s="8"/>
      <c r="KGN53" s="13"/>
      <c r="KGO53" s="13"/>
      <c r="KGP53" s="14"/>
      <c r="KGQ53" s="15"/>
      <c r="KGR53" s="13"/>
      <c r="KGS53" s="9"/>
      <c r="KGT53" s="8"/>
      <c r="KGU53" s="8"/>
      <c r="KGV53" s="13"/>
      <c r="KGW53" s="13"/>
      <c r="KGX53" s="14"/>
      <c r="KGY53" s="15"/>
      <c r="KGZ53" s="13"/>
      <c r="KHA53" s="9"/>
      <c r="KHB53" s="8"/>
      <c r="KHC53" s="8"/>
      <c r="KHD53" s="13"/>
      <c r="KHE53" s="13"/>
      <c r="KHF53" s="14"/>
      <c r="KHG53" s="15"/>
      <c r="KHH53" s="13"/>
      <c r="KHI53" s="9"/>
      <c r="KHJ53" s="8"/>
      <c r="KHK53" s="8"/>
      <c r="KHL53" s="13"/>
      <c r="KHM53" s="13"/>
      <c r="KHN53" s="14"/>
      <c r="KHO53" s="15"/>
      <c r="KHP53" s="13"/>
      <c r="KHQ53" s="9"/>
      <c r="KHR53" s="8"/>
      <c r="KHS53" s="8"/>
      <c r="KHT53" s="13"/>
      <c r="KHU53" s="13"/>
      <c r="KHV53" s="14"/>
      <c r="KHW53" s="15"/>
      <c r="KHX53" s="13"/>
      <c r="KHY53" s="9"/>
      <c r="KHZ53" s="8"/>
      <c r="KIA53" s="8"/>
      <c r="KIB53" s="13"/>
      <c r="KIC53" s="13"/>
      <c r="KID53" s="14"/>
      <c r="KIE53" s="15"/>
      <c r="KIF53" s="13"/>
      <c r="KIG53" s="9"/>
      <c r="KIH53" s="8"/>
      <c r="KII53" s="8"/>
      <c r="KIJ53" s="13"/>
      <c r="KIK53" s="13"/>
      <c r="KIL53" s="14"/>
      <c r="KIM53" s="15"/>
      <c r="KIN53" s="13"/>
      <c r="KIO53" s="9"/>
      <c r="KIP53" s="8"/>
      <c r="KIQ53" s="8"/>
      <c r="KIR53" s="13"/>
      <c r="KIS53" s="13"/>
      <c r="KIT53" s="14"/>
      <c r="KIU53" s="15"/>
      <c r="KIV53" s="13"/>
      <c r="KIW53" s="9"/>
      <c r="KIX53" s="8"/>
      <c r="KIY53" s="8"/>
      <c r="KIZ53" s="13"/>
      <c r="KJA53" s="13"/>
      <c r="KJB53" s="14"/>
      <c r="KJC53" s="15"/>
      <c r="KJD53" s="13"/>
      <c r="KJE53" s="9"/>
      <c r="KJF53" s="8"/>
      <c r="KJG53" s="8"/>
      <c r="KJH53" s="13"/>
      <c r="KJI53" s="13"/>
      <c r="KJJ53" s="14"/>
      <c r="KJK53" s="15"/>
      <c r="KJL53" s="13"/>
      <c r="KJM53" s="9"/>
      <c r="KJN53" s="8"/>
      <c r="KJO53" s="8"/>
      <c r="KJP53" s="13"/>
      <c r="KJQ53" s="13"/>
      <c r="KJR53" s="14"/>
      <c r="KJS53" s="15"/>
      <c r="KJT53" s="13"/>
      <c r="KJU53" s="9"/>
      <c r="KJV53" s="8"/>
      <c r="KJW53" s="8"/>
      <c r="KJX53" s="13"/>
      <c r="KJY53" s="13"/>
      <c r="KJZ53" s="14"/>
      <c r="KKA53" s="15"/>
      <c r="KKB53" s="13"/>
      <c r="KKC53" s="9"/>
      <c r="KKD53" s="8"/>
      <c r="KKE53" s="8"/>
      <c r="KKF53" s="13"/>
      <c r="KKG53" s="13"/>
      <c r="KKH53" s="14"/>
      <c r="KKI53" s="15"/>
      <c r="KKJ53" s="13"/>
      <c r="KKK53" s="9"/>
      <c r="KKL53" s="8"/>
      <c r="KKM53" s="8"/>
      <c r="KKN53" s="13"/>
      <c r="KKO53" s="13"/>
      <c r="KKP53" s="14"/>
      <c r="KKQ53" s="15"/>
      <c r="KKR53" s="13"/>
      <c r="KKS53" s="9"/>
      <c r="KKT53" s="8"/>
      <c r="KKU53" s="8"/>
      <c r="KKV53" s="13"/>
      <c r="KKW53" s="13"/>
      <c r="KKX53" s="14"/>
      <c r="KKY53" s="15"/>
      <c r="KKZ53" s="13"/>
      <c r="KLA53" s="9"/>
      <c r="KLB53" s="8"/>
      <c r="KLC53" s="8"/>
      <c r="KLD53" s="13"/>
      <c r="KLE53" s="13"/>
      <c r="KLF53" s="14"/>
      <c r="KLG53" s="15"/>
      <c r="KLH53" s="13"/>
      <c r="KLI53" s="9"/>
      <c r="KLJ53" s="8"/>
      <c r="KLK53" s="8"/>
      <c r="KLL53" s="13"/>
      <c r="KLM53" s="13"/>
      <c r="KLN53" s="14"/>
      <c r="KLO53" s="15"/>
      <c r="KLP53" s="13"/>
      <c r="KLQ53" s="9"/>
      <c r="KLR53" s="8"/>
      <c r="KLS53" s="8"/>
      <c r="KLT53" s="13"/>
      <c r="KLU53" s="13"/>
      <c r="KLV53" s="14"/>
      <c r="KLW53" s="15"/>
      <c r="KLX53" s="13"/>
      <c r="KLY53" s="9"/>
      <c r="KLZ53" s="8"/>
      <c r="KMA53" s="8"/>
      <c r="KMB53" s="13"/>
      <c r="KMC53" s="13"/>
      <c r="KMD53" s="14"/>
      <c r="KME53" s="15"/>
      <c r="KMF53" s="13"/>
      <c r="KMG53" s="9"/>
      <c r="KMH53" s="8"/>
      <c r="KMI53" s="8"/>
      <c r="KMJ53" s="13"/>
      <c r="KMK53" s="13"/>
      <c r="KML53" s="14"/>
      <c r="KMM53" s="15"/>
      <c r="KMN53" s="13"/>
      <c r="KMO53" s="9"/>
      <c r="KMP53" s="8"/>
      <c r="KMQ53" s="8"/>
      <c r="KMR53" s="13"/>
      <c r="KMS53" s="13"/>
      <c r="KMT53" s="14"/>
      <c r="KMU53" s="15"/>
      <c r="KMV53" s="13"/>
      <c r="KMW53" s="9"/>
      <c r="KMX53" s="8"/>
      <c r="KMY53" s="8"/>
      <c r="KMZ53" s="13"/>
      <c r="KNA53" s="13"/>
      <c r="KNB53" s="14"/>
      <c r="KNC53" s="15"/>
      <c r="KND53" s="13"/>
      <c r="KNE53" s="9"/>
      <c r="KNF53" s="8"/>
      <c r="KNG53" s="8"/>
      <c r="KNH53" s="13"/>
      <c r="KNI53" s="13"/>
      <c r="KNJ53" s="14"/>
      <c r="KNK53" s="15"/>
      <c r="KNL53" s="13"/>
      <c r="KNM53" s="9"/>
      <c r="KNN53" s="8"/>
      <c r="KNO53" s="8"/>
      <c r="KNP53" s="13"/>
      <c r="KNQ53" s="13"/>
      <c r="KNR53" s="14"/>
      <c r="KNS53" s="15"/>
      <c r="KNT53" s="13"/>
      <c r="KNU53" s="9"/>
      <c r="KNV53" s="8"/>
      <c r="KNW53" s="8"/>
      <c r="KNX53" s="13"/>
      <c r="KNY53" s="13"/>
      <c r="KNZ53" s="14"/>
      <c r="KOA53" s="15"/>
      <c r="KOB53" s="13"/>
      <c r="KOC53" s="9"/>
      <c r="KOD53" s="8"/>
      <c r="KOE53" s="8"/>
      <c r="KOF53" s="13"/>
      <c r="KOG53" s="13"/>
      <c r="KOH53" s="14"/>
      <c r="KOI53" s="15"/>
      <c r="KOJ53" s="13"/>
      <c r="KOK53" s="9"/>
      <c r="KOL53" s="8"/>
      <c r="KOM53" s="8"/>
      <c r="KON53" s="13"/>
      <c r="KOO53" s="13"/>
      <c r="KOP53" s="14"/>
      <c r="KOQ53" s="15"/>
      <c r="KOR53" s="13"/>
      <c r="KOS53" s="9"/>
      <c r="KOT53" s="8"/>
      <c r="KOU53" s="8"/>
      <c r="KOV53" s="13"/>
      <c r="KOW53" s="13"/>
      <c r="KOX53" s="14"/>
      <c r="KOY53" s="15"/>
      <c r="KOZ53" s="13"/>
      <c r="KPA53" s="9"/>
      <c r="KPB53" s="8"/>
      <c r="KPC53" s="8"/>
      <c r="KPD53" s="13"/>
      <c r="KPE53" s="13"/>
      <c r="KPF53" s="14"/>
      <c r="KPG53" s="15"/>
      <c r="KPH53" s="13"/>
      <c r="KPI53" s="9"/>
      <c r="KPJ53" s="8"/>
      <c r="KPK53" s="8"/>
      <c r="KPL53" s="13"/>
      <c r="KPM53" s="13"/>
      <c r="KPN53" s="14"/>
      <c r="KPO53" s="15"/>
      <c r="KPP53" s="13"/>
      <c r="KPQ53" s="9"/>
      <c r="KPR53" s="8"/>
      <c r="KPS53" s="8"/>
      <c r="KPT53" s="13"/>
      <c r="KPU53" s="13"/>
      <c r="KPV53" s="14"/>
      <c r="KPW53" s="15"/>
      <c r="KPX53" s="13"/>
      <c r="KPY53" s="9"/>
      <c r="KPZ53" s="8"/>
      <c r="KQA53" s="8"/>
      <c r="KQB53" s="13"/>
      <c r="KQC53" s="13"/>
      <c r="KQD53" s="14"/>
      <c r="KQE53" s="15"/>
      <c r="KQF53" s="13"/>
      <c r="KQG53" s="9"/>
      <c r="KQH53" s="8"/>
      <c r="KQI53" s="8"/>
      <c r="KQJ53" s="13"/>
      <c r="KQK53" s="13"/>
      <c r="KQL53" s="14"/>
      <c r="KQM53" s="15"/>
      <c r="KQN53" s="13"/>
      <c r="KQO53" s="9"/>
      <c r="KQP53" s="8"/>
      <c r="KQQ53" s="8"/>
      <c r="KQR53" s="13"/>
      <c r="KQS53" s="13"/>
      <c r="KQT53" s="14"/>
      <c r="KQU53" s="15"/>
      <c r="KQV53" s="13"/>
      <c r="KQW53" s="9"/>
      <c r="KQX53" s="8"/>
      <c r="KQY53" s="8"/>
      <c r="KQZ53" s="13"/>
      <c r="KRA53" s="13"/>
      <c r="KRB53" s="14"/>
      <c r="KRC53" s="15"/>
      <c r="KRD53" s="13"/>
      <c r="KRE53" s="9"/>
      <c r="KRF53" s="8"/>
      <c r="KRG53" s="8"/>
      <c r="KRH53" s="13"/>
      <c r="KRI53" s="13"/>
      <c r="KRJ53" s="14"/>
      <c r="KRK53" s="15"/>
      <c r="KRL53" s="13"/>
      <c r="KRM53" s="9"/>
      <c r="KRN53" s="8"/>
      <c r="KRO53" s="8"/>
      <c r="KRP53" s="13"/>
      <c r="KRQ53" s="13"/>
      <c r="KRR53" s="14"/>
      <c r="KRS53" s="15"/>
      <c r="KRT53" s="13"/>
      <c r="KRU53" s="9"/>
      <c r="KRV53" s="8"/>
      <c r="KRW53" s="8"/>
      <c r="KRX53" s="13"/>
      <c r="KRY53" s="13"/>
      <c r="KRZ53" s="14"/>
      <c r="KSA53" s="15"/>
      <c r="KSB53" s="13"/>
      <c r="KSC53" s="9"/>
      <c r="KSD53" s="8"/>
      <c r="KSE53" s="8"/>
      <c r="KSF53" s="13"/>
      <c r="KSG53" s="13"/>
      <c r="KSH53" s="14"/>
      <c r="KSI53" s="15"/>
      <c r="KSJ53" s="13"/>
      <c r="KSK53" s="9"/>
      <c r="KSL53" s="8"/>
      <c r="KSM53" s="8"/>
      <c r="KSN53" s="13"/>
      <c r="KSO53" s="13"/>
      <c r="KSP53" s="14"/>
      <c r="KSQ53" s="15"/>
      <c r="KSR53" s="13"/>
      <c r="KSS53" s="9"/>
      <c r="KST53" s="8"/>
      <c r="KSU53" s="8"/>
      <c r="KSV53" s="13"/>
      <c r="KSW53" s="13"/>
      <c r="KSX53" s="14"/>
      <c r="KSY53" s="15"/>
      <c r="KSZ53" s="13"/>
      <c r="KTA53" s="9"/>
      <c r="KTB53" s="8"/>
      <c r="KTC53" s="8"/>
      <c r="KTD53" s="13"/>
      <c r="KTE53" s="13"/>
      <c r="KTF53" s="14"/>
      <c r="KTG53" s="15"/>
      <c r="KTH53" s="13"/>
      <c r="KTI53" s="9"/>
      <c r="KTJ53" s="8"/>
      <c r="KTK53" s="8"/>
      <c r="KTL53" s="13"/>
      <c r="KTM53" s="13"/>
      <c r="KTN53" s="14"/>
      <c r="KTO53" s="15"/>
      <c r="KTP53" s="13"/>
      <c r="KTQ53" s="9"/>
      <c r="KTR53" s="8"/>
      <c r="KTS53" s="8"/>
      <c r="KTT53" s="13"/>
      <c r="KTU53" s="13"/>
      <c r="KTV53" s="14"/>
      <c r="KTW53" s="15"/>
      <c r="KTX53" s="13"/>
      <c r="KTY53" s="9"/>
      <c r="KTZ53" s="8"/>
      <c r="KUA53" s="8"/>
      <c r="KUB53" s="13"/>
      <c r="KUC53" s="13"/>
      <c r="KUD53" s="14"/>
      <c r="KUE53" s="15"/>
      <c r="KUF53" s="13"/>
      <c r="KUG53" s="9"/>
      <c r="KUH53" s="8"/>
      <c r="KUI53" s="8"/>
      <c r="KUJ53" s="13"/>
      <c r="KUK53" s="13"/>
      <c r="KUL53" s="14"/>
      <c r="KUM53" s="15"/>
      <c r="KUN53" s="13"/>
      <c r="KUO53" s="9"/>
      <c r="KUP53" s="8"/>
      <c r="KUQ53" s="8"/>
      <c r="KUR53" s="13"/>
      <c r="KUS53" s="13"/>
      <c r="KUT53" s="14"/>
      <c r="KUU53" s="15"/>
      <c r="KUV53" s="13"/>
      <c r="KUW53" s="9"/>
      <c r="KUX53" s="8"/>
      <c r="KUY53" s="8"/>
      <c r="KUZ53" s="13"/>
      <c r="KVA53" s="13"/>
      <c r="KVB53" s="14"/>
      <c r="KVC53" s="15"/>
      <c r="KVD53" s="13"/>
      <c r="KVE53" s="9"/>
      <c r="KVF53" s="8"/>
      <c r="KVG53" s="8"/>
      <c r="KVH53" s="13"/>
      <c r="KVI53" s="13"/>
      <c r="KVJ53" s="14"/>
      <c r="KVK53" s="15"/>
      <c r="KVL53" s="13"/>
      <c r="KVM53" s="9"/>
      <c r="KVN53" s="8"/>
      <c r="KVO53" s="8"/>
      <c r="KVP53" s="13"/>
      <c r="KVQ53" s="13"/>
      <c r="KVR53" s="14"/>
      <c r="KVS53" s="15"/>
      <c r="KVT53" s="13"/>
      <c r="KVU53" s="9"/>
      <c r="KVV53" s="8"/>
      <c r="KVW53" s="8"/>
      <c r="KVX53" s="13"/>
      <c r="KVY53" s="13"/>
      <c r="KVZ53" s="14"/>
      <c r="KWA53" s="15"/>
      <c r="KWB53" s="13"/>
      <c r="KWC53" s="9"/>
      <c r="KWD53" s="8"/>
      <c r="KWE53" s="8"/>
      <c r="KWF53" s="13"/>
      <c r="KWG53" s="13"/>
      <c r="KWH53" s="14"/>
      <c r="KWI53" s="15"/>
      <c r="KWJ53" s="13"/>
      <c r="KWK53" s="9"/>
      <c r="KWL53" s="8"/>
      <c r="KWM53" s="8"/>
      <c r="KWN53" s="13"/>
      <c r="KWO53" s="13"/>
      <c r="KWP53" s="14"/>
      <c r="KWQ53" s="15"/>
      <c r="KWR53" s="13"/>
      <c r="KWS53" s="9"/>
      <c r="KWT53" s="8"/>
      <c r="KWU53" s="8"/>
      <c r="KWV53" s="13"/>
      <c r="KWW53" s="13"/>
      <c r="KWX53" s="14"/>
      <c r="KWY53" s="15"/>
      <c r="KWZ53" s="13"/>
      <c r="KXA53" s="9"/>
      <c r="KXB53" s="8"/>
      <c r="KXC53" s="8"/>
      <c r="KXD53" s="13"/>
      <c r="KXE53" s="13"/>
      <c r="KXF53" s="14"/>
      <c r="KXG53" s="15"/>
      <c r="KXH53" s="13"/>
      <c r="KXI53" s="9"/>
      <c r="KXJ53" s="8"/>
      <c r="KXK53" s="8"/>
      <c r="KXL53" s="13"/>
      <c r="KXM53" s="13"/>
      <c r="KXN53" s="14"/>
      <c r="KXO53" s="15"/>
      <c r="KXP53" s="13"/>
      <c r="KXQ53" s="9"/>
      <c r="KXR53" s="8"/>
      <c r="KXS53" s="8"/>
      <c r="KXT53" s="13"/>
      <c r="KXU53" s="13"/>
      <c r="KXV53" s="14"/>
      <c r="KXW53" s="15"/>
      <c r="KXX53" s="13"/>
      <c r="KXY53" s="9"/>
      <c r="KXZ53" s="8"/>
      <c r="KYA53" s="8"/>
      <c r="KYB53" s="13"/>
      <c r="KYC53" s="13"/>
      <c r="KYD53" s="14"/>
      <c r="KYE53" s="15"/>
      <c r="KYF53" s="13"/>
      <c r="KYG53" s="9"/>
      <c r="KYH53" s="8"/>
      <c r="KYI53" s="8"/>
      <c r="KYJ53" s="13"/>
      <c r="KYK53" s="13"/>
      <c r="KYL53" s="14"/>
      <c r="KYM53" s="15"/>
      <c r="KYN53" s="13"/>
      <c r="KYO53" s="9"/>
      <c r="KYP53" s="8"/>
      <c r="KYQ53" s="8"/>
      <c r="KYR53" s="13"/>
      <c r="KYS53" s="13"/>
      <c r="KYT53" s="14"/>
      <c r="KYU53" s="15"/>
      <c r="KYV53" s="13"/>
      <c r="KYW53" s="9"/>
      <c r="KYX53" s="8"/>
      <c r="KYY53" s="8"/>
      <c r="KYZ53" s="13"/>
      <c r="KZA53" s="13"/>
      <c r="KZB53" s="14"/>
      <c r="KZC53" s="15"/>
      <c r="KZD53" s="13"/>
      <c r="KZE53" s="9"/>
      <c r="KZF53" s="8"/>
      <c r="KZG53" s="8"/>
      <c r="KZH53" s="13"/>
      <c r="KZI53" s="13"/>
      <c r="KZJ53" s="14"/>
      <c r="KZK53" s="15"/>
      <c r="KZL53" s="13"/>
      <c r="KZM53" s="9"/>
      <c r="KZN53" s="8"/>
      <c r="KZO53" s="8"/>
      <c r="KZP53" s="13"/>
      <c r="KZQ53" s="13"/>
      <c r="KZR53" s="14"/>
      <c r="KZS53" s="15"/>
      <c r="KZT53" s="13"/>
      <c r="KZU53" s="9"/>
      <c r="KZV53" s="8"/>
      <c r="KZW53" s="8"/>
      <c r="KZX53" s="13"/>
      <c r="KZY53" s="13"/>
      <c r="KZZ53" s="14"/>
      <c r="LAA53" s="15"/>
      <c r="LAB53" s="13"/>
      <c r="LAC53" s="9"/>
      <c r="LAD53" s="8"/>
      <c r="LAE53" s="8"/>
      <c r="LAF53" s="13"/>
      <c r="LAG53" s="13"/>
      <c r="LAH53" s="14"/>
      <c r="LAI53" s="15"/>
      <c r="LAJ53" s="13"/>
      <c r="LAK53" s="9"/>
      <c r="LAL53" s="8"/>
      <c r="LAM53" s="8"/>
      <c r="LAN53" s="13"/>
      <c r="LAO53" s="13"/>
      <c r="LAP53" s="14"/>
      <c r="LAQ53" s="15"/>
      <c r="LAR53" s="13"/>
      <c r="LAS53" s="9"/>
      <c r="LAT53" s="8"/>
      <c r="LAU53" s="8"/>
      <c r="LAV53" s="13"/>
      <c r="LAW53" s="13"/>
      <c r="LAX53" s="14"/>
      <c r="LAY53" s="15"/>
      <c r="LAZ53" s="13"/>
      <c r="LBA53" s="9"/>
      <c r="LBB53" s="8"/>
      <c r="LBC53" s="8"/>
      <c r="LBD53" s="13"/>
      <c r="LBE53" s="13"/>
      <c r="LBF53" s="14"/>
      <c r="LBG53" s="15"/>
      <c r="LBH53" s="13"/>
      <c r="LBI53" s="9"/>
      <c r="LBJ53" s="8"/>
      <c r="LBK53" s="8"/>
      <c r="LBL53" s="13"/>
      <c r="LBM53" s="13"/>
      <c r="LBN53" s="14"/>
      <c r="LBO53" s="15"/>
      <c r="LBP53" s="13"/>
      <c r="LBQ53" s="9"/>
      <c r="LBR53" s="8"/>
      <c r="LBS53" s="8"/>
      <c r="LBT53" s="13"/>
      <c r="LBU53" s="13"/>
      <c r="LBV53" s="14"/>
      <c r="LBW53" s="15"/>
      <c r="LBX53" s="13"/>
      <c r="LBY53" s="9"/>
      <c r="LBZ53" s="8"/>
      <c r="LCA53" s="8"/>
      <c r="LCB53" s="13"/>
      <c r="LCC53" s="13"/>
      <c r="LCD53" s="14"/>
      <c r="LCE53" s="15"/>
      <c r="LCF53" s="13"/>
      <c r="LCG53" s="9"/>
      <c r="LCH53" s="8"/>
      <c r="LCI53" s="8"/>
      <c r="LCJ53" s="13"/>
      <c r="LCK53" s="13"/>
      <c r="LCL53" s="14"/>
      <c r="LCM53" s="15"/>
      <c r="LCN53" s="13"/>
      <c r="LCO53" s="9"/>
      <c r="LCP53" s="8"/>
      <c r="LCQ53" s="8"/>
      <c r="LCR53" s="13"/>
      <c r="LCS53" s="13"/>
      <c r="LCT53" s="14"/>
      <c r="LCU53" s="15"/>
      <c r="LCV53" s="13"/>
      <c r="LCW53" s="9"/>
      <c r="LCX53" s="8"/>
      <c r="LCY53" s="8"/>
      <c r="LCZ53" s="13"/>
      <c r="LDA53" s="13"/>
      <c r="LDB53" s="14"/>
      <c r="LDC53" s="15"/>
      <c r="LDD53" s="13"/>
      <c r="LDE53" s="9"/>
      <c r="LDF53" s="8"/>
      <c r="LDG53" s="8"/>
      <c r="LDH53" s="13"/>
      <c r="LDI53" s="13"/>
      <c r="LDJ53" s="14"/>
      <c r="LDK53" s="15"/>
      <c r="LDL53" s="13"/>
      <c r="LDM53" s="9"/>
      <c r="LDN53" s="8"/>
      <c r="LDO53" s="8"/>
      <c r="LDP53" s="13"/>
      <c r="LDQ53" s="13"/>
      <c r="LDR53" s="14"/>
      <c r="LDS53" s="15"/>
      <c r="LDT53" s="13"/>
      <c r="LDU53" s="9"/>
      <c r="LDV53" s="8"/>
      <c r="LDW53" s="8"/>
      <c r="LDX53" s="13"/>
      <c r="LDY53" s="13"/>
      <c r="LDZ53" s="14"/>
      <c r="LEA53" s="15"/>
      <c r="LEB53" s="13"/>
      <c r="LEC53" s="9"/>
      <c r="LED53" s="8"/>
      <c r="LEE53" s="8"/>
      <c r="LEF53" s="13"/>
      <c r="LEG53" s="13"/>
      <c r="LEH53" s="14"/>
      <c r="LEI53" s="15"/>
      <c r="LEJ53" s="13"/>
      <c r="LEK53" s="9"/>
      <c r="LEL53" s="8"/>
      <c r="LEM53" s="8"/>
      <c r="LEN53" s="13"/>
      <c r="LEO53" s="13"/>
      <c r="LEP53" s="14"/>
      <c r="LEQ53" s="15"/>
      <c r="LER53" s="13"/>
      <c r="LES53" s="9"/>
      <c r="LET53" s="8"/>
      <c r="LEU53" s="8"/>
      <c r="LEV53" s="13"/>
      <c r="LEW53" s="13"/>
      <c r="LEX53" s="14"/>
      <c r="LEY53" s="15"/>
      <c r="LEZ53" s="13"/>
      <c r="LFA53" s="9"/>
      <c r="LFB53" s="8"/>
      <c r="LFC53" s="8"/>
      <c r="LFD53" s="13"/>
      <c r="LFE53" s="13"/>
      <c r="LFF53" s="14"/>
      <c r="LFG53" s="15"/>
      <c r="LFH53" s="13"/>
      <c r="LFI53" s="9"/>
      <c r="LFJ53" s="8"/>
      <c r="LFK53" s="8"/>
      <c r="LFL53" s="13"/>
      <c r="LFM53" s="13"/>
      <c r="LFN53" s="14"/>
      <c r="LFO53" s="15"/>
      <c r="LFP53" s="13"/>
      <c r="LFQ53" s="9"/>
      <c r="LFR53" s="8"/>
      <c r="LFS53" s="8"/>
      <c r="LFT53" s="13"/>
      <c r="LFU53" s="13"/>
      <c r="LFV53" s="14"/>
      <c r="LFW53" s="15"/>
      <c r="LFX53" s="13"/>
      <c r="LFY53" s="9"/>
      <c r="LFZ53" s="8"/>
      <c r="LGA53" s="8"/>
      <c r="LGB53" s="13"/>
      <c r="LGC53" s="13"/>
      <c r="LGD53" s="14"/>
      <c r="LGE53" s="15"/>
      <c r="LGF53" s="13"/>
      <c r="LGG53" s="9"/>
      <c r="LGH53" s="8"/>
      <c r="LGI53" s="8"/>
      <c r="LGJ53" s="13"/>
      <c r="LGK53" s="13"/>
      <c r="LGL53" s="14"/>
      <c r="LGM53" s="15"/>
      <c r="LGN53" s="13"/>
      <c r="LGO53" s="9"/>
      <c r="LGP53" s="8"/>
      <c r="LGQ53" s="8"/>
      <c r="LGR53" s="13"/>
      <c r="LGS53" s="13"/>
      <c r="LGT53" s="14"/>
      <c r="LGU53" s="15"/>
      <c r="LGV53" s="13"/>
      <c r="LGW53" s="9"/>
      <c r="LGX53" s="8"/>
      <c r="LGY53" s="8"/>
      <c r="LGZ53" s="13"/>
      <c r="LHA53" s="13"/>
      <c r="LHB53" s="14"/>
      <c r="LHC53" s="15"/>
      <c r="LHD53" s="13"/>
      <c r="LHE53" s="9"/>
      <c r="LHF53" s="8"/>
      <c r="LHG53" s="8"/>
      <c r="LHH53" s="13"/>
      <c r="LHI53" s="13"/>
      <c r="LHJ53" s="14"/>
      <c r="LHK53" s="15"/>
      <c r="LHL53" s="13"/>
      <c r="LHM53" s="9"/>
      <c r="LHN53" s="8"/>
      <c r="LHO53" s="8"/>
      <c r="LHP53" s="13"/>
      <c r="LHQ53" s="13"/>
      <c r="LHR53" s="14"/>
      <c r="LHS53" s="15"/>
      <c r="LHT53" s="13"/>
      <c r="LHU53" s="9"/>
      <c r="LHV53" s="8"/>
      <c r="LHW53" s="8"/>
      <c r="LHX53" s="13"/>
      <c r="LHY53" s="13"/>
      <c r="LHZ53" s="14"/>
      <c r="LIA53" s="15"/>
      <c r="LIB53" s="13"/>
      <c r="LIC53" s="9"/>
      <c r="LID53" s="8"/>
      <c r="LIE53" s="8"/>
      <c r="LIF53" s="13"/>
      <c r="LIG53" s="13"/>
      <c r="LIH53" s="14"/>
      <c r="LII53" s="15"/>
      <c r="LIJ53" s="13"/>
      <c r="LIK53" s="9"/>
      <c r="LIL53" s="8"/>
      <c r="LIM53" s="8"/>
      <c r="LIN53" s="13"/>
      <c r="LIO53" s="13"/>
      <c r="LIP53" s="14"/>
      <c r="LIQ53" s="15"/>
      <c r="LIR53" s="13"/>
      <c r="LIS53" s="9"/>
      <c r="LIT53" s="8"/>
      <c r="LIU53" s="8"/>
      <c r="LIV53" s="13"/>
      <c r="LIW53" s="13"/>
      <c r="LIX53" s="14"/>
      <c r="LIY53" s="15"/>
      <c r="LIZ53" s="13"/>
      <c r="LJA53" s="9"/>
      <c r="LJB53" s="8"/>
      <c r="LJC53" s="8"/>
      <c r="LJD53" s="13"/>
      <c r="LJE53" s="13"/>
      <c r="LJF53" s="14"/>
      <c r="LJG53" s="15"/>
      <c r="LJH53" s="13"/>
      <c r="LJI53" s="9"/>
      <c r="LJJ53" s="8"/>
      <c r="LJK53" s="8"/>
      <c r="LJL53" s="13"/>
      <c r="LJM53" s="13"/>
      <c r="LJN53" s="14"/>
      <c r="LJO53" s="15"/>
      <c r="LJP53" s="13"/>
      <c r="LJQ53" s="9"/>
      <c r="LJR53" s="8"/>
      <c r="LJS53" s="8"/>
      <c r="LJT53" s="13"/>
      <c r="LJU53" s="13"/>
      <c r="LJV53" s="14"/>
      <c r="LJW53" s="15"/>
      <c r="LJX53" s="13"/>
      <c r="LJY53" s="9"/>
      <c r="LJZ53" s="8"/>
      <c r="LKA53" s="8"/>
      <c r="LKB53" s="13"/>
      <c r="LKC53" s="13"/>
      <c r="LKD53" s="14"/>
      <c r="LKE53" s="15"/>
      <c r="LKF53" s="13"/>
      <c r="LKG53" s="9"/>
      <c r="LKH53" s="8"/>
      <c r="LKI53" s="8"/>
      <c r="LKJ53" s="13"/>
      <c r="LKK53" s="13"/>
      <c r="LKL53" s="14"/>
      <c r="LKM53" s="15"/>
      <c r="LKN53" s="13"/>
      <c r="LKO53" s="9"/>
      <c r="LKP53" s="8"/>
      <c r="LKQ53" s="8"/>
      <c r="LKR53" s="13"/>
      <c r="LKS53" s="13"/>
      <c r="LKT53" s="14"/>
      <c r="LKU53" s="15"/>
      <c r="LKV53" s="13"/>
      <c r="LKW53" s="9"/>
      <c r="LKX53" s="8"/>
      <c r="LKY53" s="8"/>
      <c r="LKZ53" s="13"/>
      <c r="LLA53" s="13"/>
      <c r="LLB53" s="14"/>
      <c r="LLC53" s="15"/>
      <c r="LLD53" s="13"/>
      <c r="LLE53" s="9"/>
      <c r="LLF53" s="8"/>
      <c r="LLG53" s="8"/>
      <c r="LLH53" s="13"/>
      <c r="LLI53" s="13"/>
      <c r="LLJ53" s="14"/>
      <c r="LLK53" s="15"/>
      <c r="LLL53" s="13"/>
      <c r="LLM53" s="9"/>
      <c r="LLN53" s="8"/>
      <c r="LLO53" s="8"/>
      <c r="LLP53" s="13"/>
      <c r="LLQ53" s="13"/>
      <c r="LLR53" s="14"/>
      <c r="LLS53" s="15"/>
      <c r="LLT53" s="13"/>
      <c r="LLU53" s="9"/>
      <c r="LLV53" s="8"/>
      <c r="LLW53" s="8"/>
      <c r="LLX53" s="13"/>
      <c r="LLY53" s="13"/>
      <c r="LLZ53" s="14"/>
      <c r="LMA53" s="15"/>
      <c r="LMB53" s="13"/>
      <c r="LMC53" s="9"/>
      <c r="LMD53" s="8"/>
      <c r="LME53" s="8"/>
      <c r="LMF53" s="13"/>
      <c r="LMG53" s="13"/>
      <c r="LMH53" s="14"/>
      <c r="LMI53" s="15"/>
      <c r="LMJ53" s="13"/>
      <c r="LMK53" s="9"/>
      <c r="LML53" s="8"/>
      <c r="LMM53" s="8"/>
      <c r="LMN53" s="13"/>
      <c r="LMO53" s="13"/>
      <c r="LMP53" s="14"/>
      <c r="LMQ53" s="15"/>
      <c r="LMR53" s="13"/>
      <c r="LMS53" s="9"/>
      <c r="LMT53" s="8"/>
      <c r="LMU53" s="8"/>
      <c r="LMV53" s="13"/>
      <c r="LMW53" s="13"/>
      <c r="LMX53" s="14"/>
      <c r="LMY53" s="15"/>
      <c r="LMZ53" s="13"/>
      <c r="LNA53" s="9"/>
      <c r="LNB53" s="8"/>
      <c r="LNC53" s="8"/>
      <c r="LND53" s="13"/>
      <c r="LNE53" s="13"/>
      <c r="LNF53" s="14"/>
      <c r="LNG53" s="15"/>
      <c r="LNH53" s="13"/>
      <c r="LNI53" s="9"/>
      <c r="LNJ53" s="8"/>
      <c r="LNK53" s="8"/>
      <c r="LNL53" s="13"/>
      <c r="LNM53" s="13"/>
      <c r="LNN53" s="14"/>
      <c r="LNO53" s="15"/>
      <c r="LNP53" s="13"/>
      <c r="LNQ53" s="9"/>
      <c r="LNR53" s="8"/>
      <c r="LNS53" s="8"/>
      <c r="LNT53" s="13"/>
      <c r="LNU53" s="13"/>
      <c r="LNV53" s="14"/>
      <c r="LNW53" s="15"/>
      <c r="LNX53" s="13"/>
      <c r="LNY53" s="9"/>
      <c r="LNZ53" s="8"/>
      <c r="LOA53" s="8"/>
      <c r="LOB53" s="13"/>
      <c r="LOC53" s="13"/>
      <c r="LOD53" s="14"/>
      <c r="LOE53" s="15"/>
      <c r="LOF53" s="13"/>
      <c r="LOG53" s="9"/>
      <c r="LOH53" s="8"/>
      <c r="LOI53" s="8"/>
      <c r="LOJ53" s="13"/>
      <c r="LOK53" s="13"/>
      <c r="LOL53" s="14"/>
      <c r="LOM53" s="15"/>
      <c r="LON53" s="13"/>
      <c r="LOO53" s="9"/>
      <c r="LOP53" s="8"/>
      <c r="LOQ53" s="8"/>
      <c r="LOR53" s="13"/>
      <c r="LOS53" s="13"/>
      <c r="LOT53" s="14"/>
      <c r="LOU53" s="15"/>
      <c r="LOV53" s="13"/>
      <c r="LOW53" s="9"/>
      <c r="LOX53" s="8"/>
      <c r="LOY53" s="8"/>
      <c r="LOZ53" s="13"/>
      <c r="LPA53" s="13"/>
      <c r="LPB53" s="14"/>
      <c r="LPC53" s="15"/>
      <c r="LPD53" s="13"/>
      <c r="LPE53" s="9"/>
      <c r="LPF53" s="8"/>
      <c r="LPG53" s="8"/>
      <c r="LPH53" s="13"/>
      <c r="LPI53" s="13"/>
      <c r="LPJ53" s="14"/>
      <c r="LPK53" s="15"/>
      <c r="LPL53" s="13"/>
      <c r="LPM53" s="9"/>
      <c r="LPN53" s="8"/>
      <c r="LPO53" s="8"/>
      <c r="LPP53" s="13"/>
      <c r="LPQ53" s="13"/>
      <c r="LPR53" s="14"/>
      <c r="LPS53" s="15"/>
      <c r="LPT53" s="13"/>
      <c r="LPU53" s="9"/>
      <c r="LPV53" s="8"/>
      <c r="LPW53" s="8"/>
      <c r="LPX53" s="13"/>
      <c r="LPY53" s="13"/>
      <c r="LPZ53" s="14"/>
      <c r="LQA53" s="15"/>
      <c r="LQB53" s="13"/>
      <c r="LQC53" s="9"/>
      <c r="LQD53" s="8"/>
      <c r="LQE53" s="8"/>
      <c r="LQF53" s="13"/>
      <c r="LQG53" s="13"/>
      <c r="LQH53" s="14"/>
      <c r="LQI53" s="15"/>
      <c r="LQJ53" s="13"/>
      <c r="LQK53" s="9"/>
      <c r="LQL53" s="8"/>
      <c r="LQM53" s="8"/>
      <c r="LQN53" s="13"/>
      <c r="LQO53" s="13"/>
      <c r="LQP53" s="14"/>
      <c r="LQQ53" s="15"/>
      <c r="LQR53" s="13"/>
      <c r="LQS53" s="9"/>
      <c r="LQT53" s="8"/>
      <c r="LQU53" s="8"/>
      <c r="LQV53" s="13"/>
      <c r="LQW53" s="13"/>
      <c r="LQX53" s="14"/>
      <c r="LQY53" s="15"/>
      <c r="LQZ53" s="13"/>
      <c r="LRA53" s="9"/>
      <c r="LRB53" s="8"/>
      <c r="LRC53" s="8"/>
      <c r="LRD53" s="13"/>
      <c r="LRE53" s="13"/>
      <c r="LRF53" s="14"/>
      <c r="LRG53" s="15"/>
      <c r="LRH53" s="13"/>
      <c r="LRI53" s="9"/>
      <c r="LRJ53" s="8"/>
      <c r="LRK53" s="8"/>
      <c r="LRL53" s="13"/>
      <c r="LRM53" s="13"/>
      <c r="LRN53" s="14"/>
      <c r="LRO53" s="15"/>
      <c r="LRP53" s="13"/>
      <c r="LRQ53" s="9"/>
      <c r="LRR53" s="8"/>
      <c r="LRS53" s="8"/>
      <c r="LRT53" s="13"/>
      <c r="LRU53" s="13"/>
      <c r="LRV53" s="14"/>
      <c r="LRW53" s="15"/>
      <c r="LRX53" s="13"/>
      <c r="LRY53" s="9"/>
      <c r="LRZ53" s="8"/>
      <c r="LSA53" s="8"/>
      <c r="LSB53" s="13"/>
      <c r="LSC53" s="13"/>
      <c r="LSD53" s="14"/>
      <c r="LSE53" s="15"/>
      <c r="LSF53" s="13"/>
      <c r="LSG53" s="9"/>
      <c r="LSH53" s="8"/>
      <c r="LSI53" s="8"/>
      <c r="LSJ53" s="13"/>
      <c r="LSK53" s="13"/>
      <c r="LSL53" s="14"/>
      <c r="LSM53" s="15"/>
      <c r="LSN53" s="13"/>
      <c r="LSO53" s="9"/>
      <c r="LSP53" s="8"/>
      <c r="LSQ53" s="8"/>
      <c r="LSR53" s="13"/>
      <c r="LSS53" s="13"/>
      <c r="LST53" s="14"/>
      <c r="LSU53" s="15"/>
      <c r="LSV53" s="13"/>
      <c r="LSW53" s="9"/>
      <c r="LSX53" s="8"/>
      <c r="LSY53" s="8"/>
      <c r="LSZ53" s="13"/>
      <c r="LTA53" s="13"/>
      <c r="LTB53" s="14"/>
      <c r="LTC53" s="15"/>
      <c r="LTD53" s="13"/>
      <c r="LTE53" s="9"/>
      <c r="LTF53" s="8"/>
      <c r="LTG53" s="8"/>
      <c r="LTH53" s="13"/>
      <c r="LTI53" s="13"/>
      <c r="LTJ53" s="14"/>
      <c r="LTK53" s="15"/>
      <c r="LTL53" s="13"/>
      <c r="LTM53" s="9"/>
      <c r="LTN53" s="8"/>
      <c r="LTO53" s="8"/>
      <c r="LTP53" s="13"/>
      <c r="LTQ53" s="13"/>
      <c r="LTR53" s="14"/>
      <c r="LTS53" s="15"/>
      <c r="LTT53" s="13"/>
      <c r="LTU53" s="9"/>
      <c r="LTV53" s="8"/>
      <c r="LTW53" s="8"/>
      <c r="LTX53" s="13"/>
      <c r="LTY53" s="13"/>
      <c r="LTZ53" s="14"/>
      <c r="LUA53" s="15"/>
      <c r="LUB53" s="13"/>
      <c r="LUC53" s="9"/>
      <c r="LUD53" s="8"/>
      <c r="LUE53" s="8"/>
      <c r="LUF53" s="13"/>
      <c r="LUG53" s="13"/>
      <c r="LUH53" s="14"/>
      <c r="LUI53" s="15"/>
      <c r="LUJ53" s="13"/>
      <c r="LUK53" s="9"/>
      <c r="LUL53" s="8"/>
      <c r="LUM53" s="8"/>
      <c r="LUN53" s="13"/>
      <c r="LUO53" s="13"/>
      <c r="LUP53" s="14"/>
      <c r="LUQ53" s="15"/>
      <c r="LUR53" s="13"/>
      <c r="LUS53" s="9"/>
      <c r="LUT53" s="8"/>
      <c r="LUU53" s="8"/>
      <c r="LUV53" s="13"/>
      <c r="LUW53" s="13"/>
      <c r="LUX53" s="14"/>
      <c r="LUY53" s="15"/>
      <c r="LUZ53" s="13"/>
      <c r="LVA53" s="9"/>
      <c r="LVB53" s="8"/>
      <c r="LVC53" s="8"/>
      <c r="LVD53" s="13"/>
      <c r="LVE53" s="13"/>
      <c r="LVF53" s="14"/>
      <c r="LVG53" s="15"/>
      <c r="LVH53" s="13"/>
      <c r="LVI53" s="9"/>
      <c r="LVJ53" s="8"/>
      <c r="LVK53" s="8"/>
      <c r="LVL53" s="13"/>
      <c r="LVM53" s="13"/>
      <c r="LVN53" s="14"/>
      <c r="LVO53" s="15"/>
      <c r="LVP53" s="13"/>
      <c r="LVQ53" s="9"/>
      <c r="LVR53" s="8"/>
      <c r="LVS53" s="8"/>
      <c r="LVT53" s="13"/>
      <c r="LVU53" s="13"/>
      <c r="LVV53" s="14"/>
      <c r="LVW53" s="15"/>
      <c r="LVX53" s="13"/>
      <c r="LVY53" s="9"/>
      <c r="LVZ53" s="8"/>
      <c r="LWA53" s="8"/>
      <c r="LWB53" s="13"/>
      <c r="LWC53" s="13"/>
      <c r="LWD53" s="14"/>
      <c r="LWE53" s="15"/>
      <c r="LWF53" s="13"/>
      <c r="LWG53" s="9"/>
      <c r="LWH53" s="8"/>
      <c r="LWI53" s="8"/>
      <c r="LWJ53" s="13"/>
      <c r="LWK53" s="13"/>
      <c r="LWL53" s="14"/>
      <c r="LWM53" s="15"/>
      <c r="LWN53" s="13"/>
      <c r="LWO53" s="9"/>
      <c r="LWP53" s="8"/>
      <c r="LWQ53" s="8"/>
      <c r="LWR53" s="13"/>
      <c r="LWS53" s="13"/>
      <c r="LWT53" s="14"/>
      <c r="LWU53" s="15"/>
      <c r="LWV53" s="13"/>
      <c r="LWW53" s="9"/>
      <c r="LWX53" s="8"/>
      <c r="LWY53" s="8"/>
      <c r="LWZ53" s="13"/>
      <c r="LXA53" s="13"/>
      <c r="LXB53" s="14"/>
      <c r="LXC53" s="15"/>
      <c r="LXD53" s="13"/>
      <c r="LXE53" s="9"/>
      <c r="LXF53" s="8"/>
      <c r="LXG53" s="8"/>
      <c r="LXH53" s="13"/>
      <c r="LXI53" s="13"/>
      <c r="LXJ53" s="14"/>
      <c r="LXK53" s="15"/>
      <c r="LXL53" s="13"/>
      <c r="LXM53" s="9"/>
      <c r="LXN53" s="8"/>
      <c r="LXO53" s="8"/>
      <c r="LXP53" s="13"/>
      <c r="LXQ53" s="13"/>
      <c r="LXR53" s="14"/>
      <c r="LXS53" s="15"/>
      <c r="LXT53" s="13"/>
      <c r="LXU53" s="9"/>
      <c r="LXV53" s="8"/>
      <c r="LXW53" s="8"/>
      <c r="LXX53" s="13"/>
      <c r="LXY53" s="13"/>
      <c r="LXZ53" s="14"/>
      <c r="LYA53" s="15"/>
      <c r="LYB53" s="13"/>
      <c r="LYC53" s="9"/>
      <c r="LYD53" s="8"/>
      <c r="LYE53" s="8"/>
      <c r="LYF53" s="13"/>
      <c r="LYG53" s="13"/>
      <c r="LYH53" s="14"/>
      <c r="LYI53" s="15"/>
      <c r="LYJ53" s="13"/>
      <c r="LYK53" s="9"/>
      <c r="LYL53" s="8"/>
      <c r="LYM53" s="8"/>
      <c r="LYN53" s="13"/>
      <c r="LYO53" s="13"/>
      <c r="LYP53" s="14"/>
      <c r="LYQ53" s="15"/>
      <c r="LYR53" s="13"/>
      <c r="LYS53" s="9"/>
      <c r="LYT53" s="8"/>
      <c r="LYU53" s="8"/>
      <c r="LYV53" s="13"/>
      <c r="LYW53" s="13"/>
      <c r="LYX53" s="14"/>
      <c r="LYY53" s="15"/>
      <c r="LYZ53" s="13"/>
      <c r="LZA53" s="9"/>
      <c r="LZB53" s="8"/>
      <c r="LZC53" s="8"/>
      <c r="LZD53" s="13"/>
      <c r="LZE53" s="13"/>
      <c r="LZF53" s="14"/>
      <c r="LZG53" s="15"/>
      <c r="LZH53" s="13"/>
      <c r="LZI53" s="9"/>
      <c r="LZJ53" s="8"/>
      <c r="LZK53" s="8"/>
      <c r="LZL53" s="13"/>
      <c r="LZM53" s="13"/>
      <c r="LZN53" s="14"/>
      <c r="LZO53" s="15"/>
      <c r="LZP53" s="13"/>
      <c r="LZQ53" s="9"/>
      <c r="LZR53" s="8"/>
      <c r="LZS53" s="8"/>
      <c r="LZT53" s="13"/>
      <c r="LZU53" s="13"/>
      <c r="LZV53" s="14"/>
      <c r="LZW53" s="15"/>
      <c r="LZX53" s="13"/>
      <c r="LZY53" s="9"/>
      <c r="LZZ53" s="8"/>
      <c r="MAA53" s="8"/>
      <c r="MAB53" s="13"/>
      <c r="MAC53" s="13"/>
      <c r="MAD53" s="14"/>
      <c r="MAE53" s="15"/>
      <c r="MAF53" s="13"/>
      <c r="MAG53" s="9"/>
      <c r="MAH53" s="8"/>
      <c r="MAI53" s="8"/>
      <c r="MAJ53" s="13"/>
      <c r="MAK53" s="13"/>
      <c r="MAL53" s="14"/>
      <c r="MAM53" s="15"/>
      <c r="MAN53" s="13"/>
      <c r="MAO53" s="9"/>
      <c r="MAP53" s="8"/>
      <c r="MAQ53" s="8"/>
      <c r="MAR53" s="13"/>
      <c r="MAS53" s="13"/>
      <c r="MAT53" s="14"/>
      <c r="MAU53" s="15"/>
      <c r="MAV53" s="13"/>
      <c r="MAW53" s="9"/>
      <c r="MAX53" s="8"/>
      <c r="MAY53" s="8"/>
      <c r="MAZ53" s="13"/>
      <c r="MBA53" s="13"/>
      <c r="MBB53" s="14"/>
      <c r="MBC53" s="15"/>
      <c r="MBD53" s="13"/>
      <c r="MBE53" s="9"/>
      <c r="MBF53" s="8"/>
      <c r="MBG53" s="8"/>
      <c r="MBH53" s="13"/>
      <c r="MBI53" s="13"/>
      <c r="MBJ53" s="14"/>
      <c r="MBK53" s="15"/>
      <c r="MBL53" s="13"/>
      <c r="MBM53" s="9"/>
      <c r="MBN53" s="8"/>
      <c r="MBO53" s="8"/>
      <c r="MBP53" s="13"/>
      <c r="MBQ53" s="13"/>
      <c r="MBR53" s="14"/>
      <c r="MBS53" s="15"/>
      <c r="MBT53" s="13"/>
      <c r="MBU53" s="9"/>
      <c r="MBV53" s="8"/>
      <c r="MBW53" s="8"/>
      <c r="MBX53" s="13"/>
      <c r="MBY53" s="13"/>
      <c r="MBZ53" s="14"/>
      <c r="MCA53" s="15"/>
      <c r="MCB53" s="13"/>
      <c r="MCC53" s="9"/>
      <c r="MCD53" s="8"/>
      <c r="MCE53" s="8"/>
      <c r="MCF53" s="13"/>
      <c r="MCG53" s="13"/>
      <c r="MCH53" s="14"/>
      <c r="MCI53" s="15"/>
      <c r="MCJ53" s="13"/>
      <c r="MCK53" s="9"/>
      <c r="MCL53" s="8"/>
      <c r="MCM53" s="8"/>
      <c r="MCN53" s="13"/>
      <c r="MCO53" s="13"/>
      <c r="MCP53" s="14"/>
      <c r="MCQ53" s="15"/>
      <c r="MCR53" s="13"/>
      <c r="MCS53" s="9"/>
      <c r="MCT53" s="8"/>
      <c r="MCU53" s="8"/>
      <c r="MCV53" s="13"/>
      <c r="MCW53" s="13"/>
      <c r="MCX53" s="14"/>
      <c r="MCY53" s="15"/>
      <c r="MCZ53" s="13"/>
      <c r="MDA53" s="9"/>
      <c r="MDB53" s="8"/>
      <c r="MDC53" s="8"/>
      <c r="MDD53" s="13"/>
      <c r="MDE53" s="13"/>
      <c r="MDF53" s="14"/>
      <c r="MDG53" s="15"/>
      <c r="MDH53" s="13"/>
      <c r="MDI53" s="9"/>
      <c r="MDJ53" s="8"/>
      <c r="MDK53" s="8"/>
      <c r="MDL53" s="13"/>
      <c r="MDM53" s="13"/>
      <c r="MDN53" s="14"/>
      <c r="MDO53" s="15"/>
      <c r="MDP53" s="13"/>
      <c r="MDQ53" s="9"/>
      <c r="MDR53" s="8"/>
      <c r="MDS53" s="8"/>
      <c r="MDT53" s="13"/>
      <c r="MDU53" s="13"/>
      <c r="MDV53" s="14"/>
      <c r="MDW53" s="15"/>
      <c r="MDX53" s="13"/>
      <c r="MDY53" s="9"/>
      <c r="MDZ53" s="8"/>
      <c r="MEA53" s="8"/>
      <c r="MEB53" s="13"/>
      <c r="MEC53" s="13"/>
      <c r="MED53" s="14"/>
      <c r="MEE53" s="15"/>
      <c r="MEF53" s="13"/>
      <c r="MEG53" s="9"/>
      <c r="MEH53" s="8"/>
      <c r="MEI53" s="8"/>
      <c r="MEJ53" s="13"/>
      <c r="MEK53" s="13"/>
      <c r="MEL53" s="14"/>
      <c r="MEM53" s="15"/>
      <c r="MEN53" s="13"/>
      <c r="MEO53" s="9"/>
      <c r="MEP53" s="8"/>
      <c r="MEQ53" s="8"/>
      <c r="MER53" s="13"/>
      <c r="MES53" s="13"/>
      <c r="MET53" s="14"/>
      <c r="MEU53" s="15"/>
      <c r="MEV53" s="13"/>
      <c r="MEW53" s="9"/>
      <c r="MEX53" s="8"/>
      <c r="MEY53" s="8"/>
      <c r="MEZ53" s="13"/>
      <c r="MFA53" s="13"/>
      <c r="MFB53" s="14"/>
      <c r="MFC53" s="15"/>
      <c r="MFD53" s="13"/>
      <c r="MFE53" s="9"/>
      <c r="MFF53" s="8"/>
      <c r="MFG53" s="8"/>
      <c r="MFH53" s="13"/>
      <c r="MFI53" s="13"/>
      <c r="MFJ53" s="14"/>
      <c r="MFK53" s="15"/>
      <c r="MFL53" s="13"/>
      <c r="MFM53" s="9"/>
      <c r="MFN53" s="8"/>
      <c r="MFO53" s="8"/>
      <c r="MFP53" s="13"/>
      <c r="MFQ53" s="13"/>
      <c r="MFR53" s="14"/>
      <c r="MFS53" s="15"/>
      <c r="MFT53" s="13"/>
      <c r="MFU53" s="9"/>
      <c r="MFV53" s="8"/>
      <c r="MFW53" s="8"/>
      <c r="MFX53" s="13"/>
      <c r="MFY53" s="13"/>
      <c r="MFZ53" s="14"/>
      <c r="MGA53" s="15"/>
      <c r="MGB53" s="13"/>
      <c r="MGC53" s="9"/>
      <c r="MGD53" s="8"/>
      <c r="MGE53" s="8"/>
      <c r="MGF53" s="13"/>
      <c r="MGG53" s="13"/>
      <c r="MGH53" s="14"/>
      <c r="MGI53" s="15"/>
      <c r="MGJ53" s="13"/>
      <c r="MGK53" s="9"/>
      <c r="MGL53" s="8"/>
      <c r="MGM53" s="8"/>
      <c r="MGN53" s="13"/>
      <c r="MGO53" s="13"/>
      <c r="MGP53" s="14"/>
      <c r="MGQ53" s="15"/>
      <c r="MGR53" s="13"/>
      <c r="MGS53" s="9"/>
      <c r="MGT53" s="8"/>
      <c r="MGU53" s="8"/>
      <c r="MGV53" s="13"/>
      <c r="MGW53" s="13"/>
      <c r="MGX53" s="14"/>
      <c r="MGY53" s="15"/>
      <c r="MGZ53" s="13"/>
      <c r="MHA53" s="9"/>
      <c r="MHB53" s="8"/>
      <c r="MHC53" s="8"/>
      <c r="MHD53" s="13"/>
      <c r="MHE53" s="13"/>
      <c r="MHF53" s="14"/>
      <c r="MHG53" s="15"/>
      <c r="MHH53" s="13"/>
      <c r="MHI53" s="9"/>
      <c r="MHJ53" s="8"/>
      <c r="MHK53" s="8"/>
      <c r="MHL53" s="13"/>
      <c r="MHM53" s="13"/>
      <c r="MHN53" s="14"/>
      <c r="MHO53" s="15"/>
      <c r="MHP53" s="13"/>
      <c r="MHQ53" s="9"/>
      <c r="MHR53" s="8"/>
      <c r="MHS53" s="8"/>
      <c r="MHT53" s="13"/>
      <c r="MHU53" s="13"/>
      <c r="MHV53" s="14"/>
      <c r="MHW53" s="15"/>
      <c r="MHX53" s="13"/>
      <c r="MHY53" s="9"/>
      <c r="MHZ53" s="8"/>
      <c r="MIA53" s="8"/>
      <c r="MIB53" s="13"/>
      <c r="MIC53" s="13"/>
      <c r="MID53" s="14"/>
      <c r="MIE53" s="15"/>
      <c r="MIF53" s="13"/>
      <c r="MIG53" s="9"/>
      <c r="MIH53" s="8"/>
      <c r="MII53" s="8"/>
      <c r="MIJ53" s="13"/>
      <c r="MIK53" s="13"/>
      <c r="MIL53" s="14"/>
      <c r="MIM53" s="15"/>
      <c r="MIN53" s="13"/>
      <c r="MIO53" s="9"/>
      <c r="MIP53" s="8"/>
      <c r="MIQ53" s="8"/>
      <c r="MIR53" s="13"/>
      <c r="MIS53" s="13"/>
      <c r="MIT53" s="14"/>
      <c r="MIU53" s="15"/>
      <c r="MIV53" s="13"/>
      <c r="MIW53" s="9"/>
      <c r="MIX53" s="8"/>
      <c r="MIY53" s="8"/>
      <c r="MIZ53" s="13"/>
      <c r="MJA53" s="13"/>
      <c r="MJB53" s="14"/>
      <c r="MJC53" s="15"/>
      <c r="MJD53" s="13"/>
      <c r="MJE53" s="9"/>
      <c r="MJF53" s="8"/>
      <c r="MJG53" s="8"/>
      <c r="MJH53" s="13"/>
      <c r="MJI53" s="13"/>
      <c r="MJJ53" s="14"/>
      <c r="MJK53" s="15"/>
      <c r="MJL53" s="13"/>
      <c r="MJM53" s="9"/>
      <c r="MJN53" s="8"/>
      <c r="MJO53" s="8"/>
      <c r="MJP53" s="13"/>
      <c r="MJQ53" s="13"/>
      <c r="MJR53" s="14"/>
      <c r="MJS53" s="15"/>
      <c r="MJT53" s="13"/>
      <c r="MJU53" s="9"/>
      <c r="MJV53" s="8"/>
      <c r="MJW53" s="8"/>
      <c r="MJX53" s="13"/>
      <c r="MJY53" s="13"/>
      <c r="MJZ53" s="14"/>
      <c r="MKA53" s="15"/>
      <c r="MKB53" s="13"/>
      <c r="MKC53" s="9"/>
      <c r="MKD53" s="8"/>
      <c r="MKE53" s="8"/>
      <c r="MKF53" s="13"/>
      <c r="MKG53" s="13"/>
      <c r="MKH53" s="14"/>
      <c r="MKI53" s="15"/>
      <c r="MKJ53" s="13"/>
      <c r="MKK53" s="9"/>
      <c r="MKL53" s="8"/>
      <c r="MKM53" s="8"/>
      <c r="MKN53" s="13"/>
      <c r="MKO53" s="13"/>
      <c r="MKP53" s="14"/>
      <c r="MKQ53" s="15"/>
      <c r="MKR53" s="13"/>
      <c r="MKS53" s="9"/>
      <c r="MKT53" s="8"/>
      <c r="MKU53" s="8"/>
      <c r="MKV53" s="13"/>
      <c r="MKW53" s="13"/>
      <c r="MKX53" s="14"/>
      <c r="MKY53" s="15"/>
      <c r="MKZ53" s="13"/>
      <c r="MLA53" s="9"/>
      <c r="MLB53" s="8"/>
      <c r="MLC53" s="8"/>
      <c r="MLD53" s="13"/>
      <c r="MLE53" s="13"/>
      <c r="MLF53" s="14"/>
      <c r="MLG53" s="15"/>
      <c r="MLH53" s="13"/>
      <c r="MLI53" s="9"/>
      <c r="MLJ53" s="8"/>
      <c r="MLK53" s="8"/>
      <c r="MLL53" s="13"/>
      <c r="MLM53" s="13"/>
      <c r="MLN53" s="14"/>
      <c r="MLO53" s="15"/>
      <c r="MLP53" s="13"/>
      <c r="MLQ53" s="9"/>
      <c r="MLR53" s="8"/>
      <c r="MLS53" s="8"/>
      <c r="MLT53" s="13"/>
      <c r="MLU53" s="13"/>
      <c r="MLV53" s="14"/>
      <c r="MLW53" s="15"/>
      <c r="MLX53" s="13"/>
      <c r="MLY53" s="9"/>
      <c r="MLZ53" s="8"/>
      <c r="MMA53" s="8"/>
      <c r="MMB53" s="13"/>
      <c r="MMC53" s="13"/>
      <c r="MMD53" s="14"/>
      <c r="MME53" s="15"/>
      <c r="MMF53" s="13"/>
      <c r="MMG53" s="9"/>
      <c r="MMH53" s="8"/>
      <c r="MMI53" s="8"/>
      <c r="MMJ53" s="13"/>
      <c r="MMK53" s="13"/>
      <c r="MML53" s="14"/>
      <c r="MMM53" s="15"/>
      <c r="MMN53" s="13"/>
      <c r="MMO53" s="9"/>
      <c r="MMP53" s="8"/>
      <c r="MMQ53" s="8"/>
      <c r="MMR53" s="13"/>
      <c r="MMS53" s="13"/>
      <c r="MMT53" s="14"/>
      <c r="MMU53" s="15"/>
      <c r="MMV53" s="13"/>
      <c r="MMW53" s="9"/>
      <c r="MMX53" s="8"/>
      <c r="MMY53" s="8"/>
      <c r="MMZ53" s="13"/>
      <c r="MNA53" s="13"/>
      <c r="MNB53" s="14"/>
      <c r="MNC53" s="15"/>
      <c r="MND53" s="13"/>
      <c r="MNE53" s="9"/>
      <c r="MNF53" s="8"/>
      <c r="MNG53" s="8"/>
      <c r="MNH53" s="13"/>
      <c r="MNI53" s="13"/>
      <c r="MNJ53" s="14"/>
      <c r="MNK53" s="15"/>
      <c r="MNL53" s="13"/>
      <c r="MNM53" s="9"/>
      <c r="MNN53" s="8"/>
      <c r="MNO53" s="8"/>
      <c r="MNP53" s="13"/>
      <c r="MNQ53" s="13"/>
      <c r="MNR53" s="14"/>
      <c r="MNS53" s="15"/>
      <c r="MNT53" s="13"/>
      <c r="MNU53" s="9"/>
      <c r="MNV53" s="8"/>
      <c r="MNW53" s="8"/>
      <c r="MNX53" s="13"/>
      <c r="MNY53" s="13"/>
      <c r="MNZ53" s="14"/>
      <c r="MOA53" s="15"/>
      <c r="MOB53" s="13"/>
      <c r="MOC53" s="9"/>
      <c r="MOD53" s="8"/>
      <c r="MOE53" s="8"/>
      <c r="MOF53" s="13"/>
      <c r="MOG53" s="13"/>
      <c r="MOH53" s="14"/>
      <c r="MOI53" s="15"/>
      <c r="MOJ53" s="13"/>
      <c r="MOK53" s="9"/>
      <c r="MOL53" s="8"/>
      <c r="MOM53" s="8"/>
      <c r="MON53" s="13"/>
      <c r="MOO53" s="13"/>
      <c r="MOP53" s="14"/>
      <c r="MOQ53" s="15"/>
      <c r="MOR53" s="13"/>
      <c r="MOS53" s="9"/>
      <c r="MOT53" s="8"/>
      <c r="MOU53" s="8"/>
      <c r="MOV53" s="13"/>
      <c r="MOW53" s="13"/>
      <c r="MOX53" s="14"/>
      <c r="MOY53" s="15"/>
      <c r="MOZ53" s="13"/>
      <c r="MPA53" s="9"/>
      <c r="MPB53" s="8"/>
      <c r="MPC53" s="8"/>
      <c r="MPD53" s="13"/>
      <c r="MPE53" s="13"/>
      <c r="MPF53" s="14"/>
      <c r="MPG53" s="15"/>
      <c r="MPH53" s="13"/>
      <c r="MPI53" s="9"/>
      <c r="MPJ53" s="8"/>
      <c r="MPK53" s="8"/>
      <c r="MPL53" s="13"/>
      <c r="MPM53" s="13"/>
      <c r="MPN53" s="14"/>
      <c r="MPO53" s="15"/>
      <c r="MPP53" s="13"/>
      <c r="MPQ53" s="9"/>
      <c r="MPR53" s="8"/>
      <c r="MPS53" s="8"/>
      <c r="MPT53" s="13"/>
      <c r="MPU53" s="13"/>
      <c r="MPV53" s="14"/>
      <c r="MPW53" s="15"/>
      <c r="MPX53" s="13"/>
      <c r="MPY53" s="9"/>
      <c r="MPZ53" s="8"/>
      <c r="MQA53" s="8"/>
      <c r="MQB53" s="13"/>
      <c r="MQC53" s="13"/>
      <c r="MQD53" s="14"/>
      <c r="MQE53" s="15"/>
      <c r="MQF53" s="13"/>
      <c r="MQG53" s="9"/>
      <c r="MQH53" s="8"/>
      <c r="MQI53" s="8"/>
      <c r="MQJ53" s="13"/>
      <c r="MQK53" s="13"/>
      <c r="MQL53" s="14"/>
      <c r="MQM53" s="15"/>
      <c r="MQN53" s="13"/>
      <c r="MQO53" s="9"/>
      <c r="MQP53" s="8"/>
      <c r="MQQ53" s="8"/>
      <c r="MQR53" s="13"/>
      <c r="MQS53" s="13"/>
      <c r="MQT53" s="14"/>
      <c r="MQU53" s="15"/>
      <c r="MQV53" s="13"/>
      <c r="MQW53" s="9"/>
      <c r="MQX53" s="8"/>
      <c r="MQY53" s="8"/>
      <c r="MQZ53" s="13"/>
      <c r="MRA53" s="13"/>
      <c r="MRB53" s="14"/>
      <c r="MRC53" s="15"/>
      <c r="MRD53" s="13"/>
      <c r="MRE53" s="9"/>
      <c r="MRF53" s="8"/>
      <c r="MRG53" s="8"/>
      <c r="MRH53" s="13"/>
      <c r="MRI53" s="13"/>
      <c r="MRJ53" s="14"/>
      <c r="MRK53" s="15"/>
      <c r="MRL53" s="13"/>
      <c r="MRM53" s="9"/>
      <c r="MRN53" s="8"/>
      <c r="MRO53" s="8"/>
      <c r="MRP53" s="13"/>
      <c r="MRQ53" s="13"/>
      <c r="MRR53" s="14"/>
      <c r="MRS53" s="15"/>
      <c r="MRT53" s="13"/>
      <c r="MRU53" s="9"/>
      <c r="MRV53" s="8"/>
      <c r="MRW53" s="8"/>
      <c r="MRX53" s="13"/>
      <c r="MRY53" s="13"/>
      <c r="MRZ53" s="14"/>
      <c r="MSA53" s="15"/>
      <c r="MSB53" s="13"/>
      <c r="MSC53" s="9"/>
      <c r="MSD53" s="8"/>
      <c r="MSE53" s="8"/>
      <c r="MSF53" s="13"/>
      <c r="MSG53" s="13"/>
      <c r="MSH53" s="14"/>
      <c r="MSI53" s="15"/>
      <c r="MSJ53" s="13"/>
      <c r="MSK53" s="9"/>
      <c r="MSL53" s="8"/>
      <c r="MSM53" s="8"/>
      <c r="MSN53" s="13"/>
      <c r="MSO53" s="13"/>
      <c r="MSP53" s="14"/>
      <c r="MSQ53" s="15"/>
      <c r="MSR53" s="13"/>
      <c r="MSS53" s="9"/>
      <c r="MST53" s="8"/>
      <c r="MSU53" s="8"/>
      <c r="MSV53" s="13"/>
      <c r="MSW53" s="13"/>
      <c r="MSX53" s="14"/>
      <c r="MSY53" s="15"/>
      <c r="MSZ53" s="13"/>
      <c r="MTA53" s="9"/>
      <c r="MTB53" s="8"/>
      <c r="MTC53" s="8"/>
      <c r="MTD53" s="13"/>
      <c r="MTE53" s="13"/>
      <c r="MTF53" s="14"/>
      <c r="MTG53" s="15"/>
      <c r="MTH53" s="13"/>
      <c r="MTI53" s="9"/>
      <c r="MTJ53" s="8"/>
      <c r="MTK53" s="8"/>
      <c r="MTL53" s="13"/>
      <c r="MTM53" s="13"/>
      <c r="MTN53" s="14"/>
      <c r="MTO53" s="15"/>
      <c r="MTP53" s="13"/>
      <c r="MTQ53" s="9"/>
      <c r="MTR53" s="8"/>
      <c r="MTS53" s="8"/>
      <c r="MTT53" s="13"/>
      <c r="MTU53" s="13"/>
      <c r="MTV53" s="14"/>
      <c r="MTW53" s="15"/>
      <c r="MTX53" s="13"/>
      <c r="MTY53" s="9"/>
      <c r="MTZ53" s="8"/>
      <c r="MUA53" s="8"/>
      <c r="MUB53" s="13"/>
      <c r="MUC53" s="13"/>
      <c r="MUD53" s="14"/>
      <c r="MUE53" s="15"/>
      <c r="MUF53" s="13"/>
      <c r="MUG53" s="9"/>
      <c r="MUH53" s="8"/>
      <c r="MUI53" s="8"/>
      <c r="MUJ53" s="13"/>
      <c r="MUK53" s="13"/>
      <c r="MUL53" s="14"/>
      <c r="MUM53" s="15"/>
      <c r="MUN53" s="13"/>
      <c r="MUO53" s="9"/>
      <c r="MUP53" s="8"/>
      <c r="MUQ53" s="8"/>
      <c r="MUR53" s="13"/>
      <c r="MUS53" s="13"/>
      <c r="MUT53" s="14"/>
      <c r="MUU53" s="15"/>
      <c r="MUV53" s="13"/>
      <c r="MUW53" s="9"/>
      <c r="MUX53" s="8"/>
      <c r="MUY53" s="8"/>
      <c r="MUZ53" s="13"/>
      <c r="MVA53" s="13"/>
      <c r="MVB53" s="14"/>
      <c r="MVC53" s="15"/>
      <c r="MVD53" s="13"/>
      <c r="MVE53" s="9"/>
      <c r="MVF53" s="8"/>
      <c r="MVG53" s="8"/>
      <c r="MVH53" s="13"/>
      <c r="MVI53" s="13"/>
      <c r="MVJ53" s="14"/>
      <c r="MVK53" s="15"/>
      <c r="MVL53" s="13"/>
      <c r="MVM53" s="9"/>
      <c r="MVN53" s="8"/>
      <c r="MVO53" s="8"/>
      <c r="MVP53" s="13"/>
      <c r="MVQ53" s="13"/>
      <c r="MVR53" s="14"/>
      <c r="MVS53" s="15"/>
      <c r="MVT53" s="13"/>
      <c r="MVU53" s="9"/>
      <c r="MVV53" s="8"/>
      <c r="MVW53" s="8"/>
      <c r="MVX53" s="13"/>
      <c r="MVY53" s="13"/>
      <c r="MVZ53" s="14"/>
      <c r="MWA53" s="15"/>
      <c r="MWB53" s="13"/>
      <c r="MWC53" s="9"/>
      <c r="MWD53" s="8"/>
      <c r="MWE53" s="8"/>
      <c r="MWF53" s="13"/>
      <c r="MWG53" s="13"/>
      <c r="MWH53" s="14"/>
      <c r="MWI53" s="15"/>
      <c r="MWJ53" s="13"/>
      <c r="MWK53" s="9"/>
      <c r="MWL53" s="8"/>
      <c r="MWM53" s="8"/>
      <c r="MWN53" s="13"/>
      <c r="MWO53" s="13"/>
      <c r="MWP53" s="14"/>
      <c r="MWQ53" s="15"/>
      <c r="MWR53" s="13"/>
      <c r="MWS53" s="9"/>
      <c r="MWT53" s="8"/>
      <c r="MWU53" s="8"/>
      <c r="MWV53" s="13"/>
      <c r="MWW53" s="13"/>
      <c r="MWX53" s="14"/>
      <c r="MWY53" s="15"/>
      <c r="MWZ53" s="13"/>
      <c r="MXA53" s="9"/>
      <c r="MXB53" s="8"/>
      <c r="MXC53" s="8"/>
      <c r="MXD53" s="13"/>
      <c r="MXE53" s="13"/>
      <c r="MXF53" s="14"/>
      <c r="MXG53" s="15"/>
      <c r="MXH53" s="13"/>
      <c r="MXI53" s="9"/>
      <c r="MXJ53" s="8"/>
      <c r="MXK53" s="8"/>
      <c r="MXL53" s="13"/>
      <c r="MXM53" s="13"/>
      <c r="MXN53" s="14"/>
      <c r="MXO53" s="15"/>
      <c r="MXP53" s="13"/>
      <c r="MXQ53" s="9"/>
      <c r="MXR53" s="8"/>
      <c r="MXS53" s="8"/>
      <c r="MXT53" s="13"/>
      <c r="MXU53" s="13"/>
      <c r="MXV53" s="14"/>
      <c r="MXW53" s="15"/>
      <c r="MXX53" s="13"/>
      <c r="MXY53" s="9"/>
      <c r="MXZ53" s="8"/>
      <c r="MYA53" s="8"/>
      <c r="MYB53" s="13"/>
      <c r="MYC53" s="13"/>
      <c r="MYD53" s="14"/>
      <c r="MYE53" s="15"/>
      <c r="MYF53" s="13"/>
      <c r="MYG53" s="9"/>
      <c r="MYH53" s="8"/>
      <c r="MYI53" s="8"/>
      <c r="MYJ53" s="13"/>
      <c r="MYK53" s="13"/>
      <c r="MYL53" s="14"/>
      <c r="MYM53" s="15"/>
      <c r="MYN53" s="13"/>
      <c r="MYO53" s="9"/>
      <c r="MYP53" s="8"/>
      <c r="MYQ53" s="8"/>
      <c r="MYR53" s="13"/>
      <c r="MYS53" s="13"/>
      <c r="MYT53" s="14"/>
      <c r="MYU53" s="15"/>
      <c r="MYV53" s="13"/>
      <c r="MYW53" s="9"/>
      <c r="MYX53" s="8"/>
      <c r="MYY53" s="8"/>
      <c r="MYZ53" s="13"/>
      <c r="MZA53" s="13"/>
      <c r="MZB53" s="14"/>
      <c r="MZC53" s="15"/>
      <c r="MZD53" s="13"/>
      <c r="MZE53" s="9"/>
      <c r="MZF53" s="8"/>
      <c r="MZG53" s="8"/>
      <c r="MZH53" s="13"/>
      <c r="MZI53" s="13"/>
      <c r="MZJ53" s="14"/>
      <c r="MZK53" s="15"/>
      <c r="MZL53" s="13"/>
      <c r="MZM53" s="9"/>
      <c r="MZN53" s="8"/>
      <c r="MZO53" s="8"/>
      <c r="MZP53" s="13"/>
      <c r="MZQ53" s="13"/>
      <c r="MZR53" s="14"/>
      <c r="MZS53" s="15"/>
      <c r="MZT53" s="13"/>
      <c r="MZU53" s="9"/>
      <c r="MZV53" s="8"/>
      <c r="MZW53" s="8"/>
      <c r="MZX53" s="13"/>
      <c r="MZY53" s="13"/>
      <c r="MZZ53" s="14"/>
      <c r="NAA53" s="15"/>
      <c r="NAB53" s="13"/>
      <c r="NAC53" s="9"/>
      <c r="NAD53" s="8"/>
      <c r="NAE53" s="8"/>
      <c r="NAF53" s="13"/>
      <c r="NAG53" s="13"/>
      <c r="NAH53" s="14"/>
      <c r="NAI53" s="15"/>
      <c r="NAJ53" s="13"/>
      <c r="NAK53" s="9"/>
      <c r="NAL53" s="8"/>
      <c r="NAM53" s="8"/>
      <c r="NAN53" s="13"/>
      <c r="NAO53" s="13"/>
      <c r="NAP53" s="14"/>
      <c r="NAQ53" s="15"/>
      <c r="NAR53" s="13"/>
      <c r="NAS53" s="9"/>
      <c r="NAT53" s="8"/>
      <c r="NAU53" s="8"/>
      <c r="NAV53" s="13"/>
      <c r="NAW53" s="13"/>
      <c r="NAX53" s="14"/>
      <c r="NAY53" s="15"/>
      <c r="NAZ53" s="13"/>
      <c r="NBA53" s="9"/>
      <c r="NBB53" s="8"/>
      <c r="NBC53" s="8"/>
      <c r="NBD53" s="13"/>
      <c r="NBE53" s="13"/>
      <c r="NBF53" s="14"/>
      <c r="NBG53" s="15"/>
      <c r="NBH53" s="13"/>
      <c r="NBI53" s="9"/>
      <c r="NBJ53" s="8"/>
      <c r="NBK53" s="8"/>
      <c r="NBL53" s="13"/>
      <c r="NBM53" s="13"/>
      <c r="NBN53" s="14"/>
      <c r="NBO53" s="15"/>
      <c r="NBP53" s="13"/>
      <c r="NBQ53" s="9"/>
      <c r="NBR53" s="8"/>
      <c r="NBS53" s="8"/>
      <c r="NBT53" s="13"/>
      <c r="NBU53" s="13"/>
      <c r="NBV53" s="14"/>
      <c r="NBW53" s="15"/>
      <c r="NBX53" s="13"/>
      <c r="NBY53" s="9"/>
      <c r="NBZ53" s="8"/>
      <c r="NCA53" s="8"/>
      <c r="NCB53" s="13"/>
      <c r="NCC53" s="13"/>
      <c r="NCD53" s="14"/>
      <c r="NCE53" s="15"/>
      <c r="NCF53" s="13"/>
      <c r="NCG53" s="9"/>
      <c r="NCH53" s="8"/>
      <c r="NCI53" s="8"/>
      <c r="NCJ53" s="13"/>
      <c r="NCK53" s="13"/>
      <c r="NCL53" s="14"/>
      <c r="NCM53" s="15"/>
      <c r="NCN53" s="13"/>
      <c r="NCO53" s="9"/>
      <c r="NCP53" s="8"/>
      <c r="NCQ53" s="8"/>
      <c r="NCR53" s="13"/>
      <c r="NCS53" s="13"/>
      <c r="NCT53" s="14"/>
      <c r="NCU53" s="15"/>
      <c r="NCV53" s="13"/>
      <c r="NCW53" s="9"/>
      <c r="NCX53" s="8"/>
      <c r="NCY53" s="8"/>
      <c r="NCZ53" s="13"/>
      <c r="NDA53" s="13"/>
      <c r="NDB53" s="14"/>
      <c r="NDC53" s="15"/>
      <c r="NDD53" s="13"/>
      <c r="NDE53" s="9"/>
      <c r="NDF53" s="8"/>
      <c r="NDG53" s="8"/>
      <c r="NDH53" s="13"/>
      <c r="NDI53" s="13"/>
      <c r="NDJ53" s="14"/>
      <c r="NDK53" s="15"/>
      <c r="NDL53" s="13"/>
      <c r="NDM53" s="9"/>
      <c r="NDN53" s="8"/>
      <c r="NDO53" s="8"/>
      <c r="NDP53" s="13"/>
      <c r="NDQ53" s="13"/>
      <c r="NDR53" s="14"/>
      <c r="NDS53" s="15"/>
      <c r="NDT53" s="13"/>
      <c r="NDU53" s="9"/>
      <c r="NDV53" s="8"/>
      <c r="NDW53" s="8"/>
      <c r="NDX53" s="13"/>
      <c r="NDY53" s="13"/>
      <c r="NDZ53" s="14"/>
      <c r="NEA53" s="15"/>
      <c r="NEB53" s="13"/>
      <c r="NEC53" s="9"/>
      <c r="NED53" s="8"/>
      <c r="NEE53" s="8"/>
      <c r="NEF53" s="13"/>
      <c r="NEG53" s="13"/>
      <c r="NEH53" s="14"/>
      <c r="NEI53" s="15"/>
      <c r="NEJ53" s="13"/>
      <c r="NEK53" s="9"/>
      <c r="NEL53" s="8"/>
      <c r="NEM53" s="8"/>
      <c r="NEN53" s="13"/>
      <c r="NEO53" s="13"/>
      <c r="NEP53" s="14"/>
      <c r="NEQ53" s="15"/>
      <c r="NER53" s="13"/>
      <c r="NES53" s="9"/>
      <c r="NET53" s="8"/>
      <c r="NEU53" s="8"/>
      <c r="NEV53" s="13"/>
      <c r="NEW53" s="13"/>
      <c r="NEX53" s="14"/>
      <c r="NEY53" s="15"/>
      <c r="NEZ53" s="13"/>
      <c r="NFA53" s="9"/>
      <c r="NFB53" s="8"/>
      <c r="NFC53" s="8"/>
      <c r="NFD53" s="13"/>
      <c r="NFE53" s="13"/>
      <c r="NFF53" s="14"/>
      <c r="NFG53" s="15"/>
      <c r="NFH53" s="13"/>
      <c r="NFI53" s="9"/>
      <c r="NFJ53" s="8"/>
      <c r="NFK53" s="8"/>
      <c r="NFL53" s="13"/>
      <c r="NFM53" s="13"/>
      <c r="NFN53" s="14"/>
      <c r="NFO53" s="15"/>
      <c r="NFP53" s="13"/>
      <c r="NFQ53" s="9"/>
      <c r="NFR53" s="8"/>
      <c r="NFS53" s="8"/>
      <c r="NFT53" s="13"/>
      <c r="NFU53" s="13"/>
      <c r="NFV53" s="14"/>
      <c r="NFW53" s="15"/>
      <c r="NFX53" s="13"/>
      <c r="NFY53" s="9"/>
      <c r="NFZ53" s="8"/>
      <c r="NGA53" s="8"/>
      <c r="NGB53" s="13"/>
      <c r="NGC53" s="13"/>
      <c r="NGD53" s="14"/>
      <c r="NGE53" s="15"/>
      <c r="NGF53" s="13"/>
      <c r="NGG53" s="9"/>
      <c r="NGH53" s="8"/>
      <c r="NGI53" s="8"/>
      <c r="NGJ53" s="13"/>
      <c r="NGK53" s="13"/>
      <c r="NGL53" s="14"/>
      <c r="NGM53" s="15"/>
      <c r="NGN53" s="13"/>
      <c r="NGO53" s="9"/>
      <c r="NGP53" s="8"/>
      <c r="NGQ53" s="8"/>
      <c r="NGR53" s="13"/>
      <c r="NGS53" s="13"/>
      <c r="NGT53" s="14"/>
      <c r="NGU53" s="15"/>
      <c r="NGV53" s="13"/>
      <c r="NGW53" s="9"/>
      <c r="NGX53" s="8"/>
      <c r="NGY53" s="8"/>
      <c r="NGZ53" s="13"/>
      <c r="NHA53" s="13"/>
      <c r="NHB53" s="14"/>
      <c r="NHC53" s="15"/>
      <c r="NHD53" s="13"/>
      <c r="NHE53" s="9"/>
      <c r="NHF53" s="8"/>
      <c r="NHG53" s="8"/>
      <c r="NHH53" s="13"/>
      <c r="NHI53" s="13"/>
      <c r="NHJ53" s="14"/>
      <c r="NHK53" s="15"/>
      <c r="NHL53" s="13"/>
      <c r="NHM53" s="9"/>
      <c r="NHN53" s="8"/>
      <c r="NHO53" s="8"/>
      <c r="NHP53" s="13"/>
      <c r="NHQ53" s="13"/>
      <c r="NHR53" s="14"/>
      <c r="NHS53" s="15"/>
      <c r="NHT53" s="13"/>
      <c r="NHU53" s="9"/>
      <c r="NHV53" s="8"/>
      <c r="NHW53" s="8"/>
      <c r="NHX53" s="13"/>
      <c r="NHY53" s="13"/>
      <c r="NHZ53" s="14"/>
      <c r="NIA53" s="15"/>
      <c r="NIB53" s="13"/>
      <c r="NIC53" s="9"/>
      <c r="NID53" s="8"/>
      <c r="NIE53" s="8"/>
      <c r="NIF53" s="13"/>
      <c r="NIG53" s="13"/>
      <c r="NIH53" s="14"/>
      <c r="NII53" s="15"/>
      <c r="NIJ53" s="13"/>
      <c r="NIK53" s="9"/>
      <c r="NIL53" s="8"/>
      <c r="NIM53" s="8"/>
      <c r="NIN53" s="13"/>
      <c r="NIO53" s="13"/>
      <c r="NIP53" s="14"/>
      <c r="NIQ53" s="15"/>
      <c r="NIR53" s="13"/>
      <c r="NIS53" s="9"/>
      <c r="NIT53" s="8"/>
      <c r="NIU53" s="8"/>
      <c r="NIV53" s="13"/>
      <c r="NIW53" s="13"/>
      <c r="NIX53" s="14"/>
      <c r="NIY53" s="15"/>
      <c r="NIZ53" s="13"/>
      <c r="NJA53" s="9"/>
      <c r="NJB53" s="8"/>
      <c r="NJC53" s="8"/>
      <c r="NJD53" s="13"/>
      <c r="NJE53" s="13"/>
      <c r="NJF53" s="14"/>
      <c r="NJG53" s="15"/>
      <c r="NJH53" s="13"/>
      <c r="NJI53" s="9"/>
      <c r="NJJ53" s="8"/>
      <c r="NJK53" s="8"/>
      <c r="NJL53" s="13"/>
      <c r="NJM53" s="13"/>
      <c r="NJN53" s="14"/>
      <c r="NJO53" s="15"/>
      <c r="NJP53" s="13"/>
      <c r="NJQ53" s="9"/>
      <c r="NJR53" s="8"/>
      <c r="NJS53" s="8"/>
      <c r="NJT53" s="13"/>
      <c r="NJU53" s="13"/>
      <c r="NJV53" s="14"/>
      <c r="NJW53" s="15"/>
      <c r="NJX53" s="13"/>
      <c r="NJY53" s="9"/>
      <c r="NJZ53" s="8"/>
      <c r="NKA53" s="8"/>
      <c r="NKB53" s="13"/>
      <c r="NKC53" s="13"/>
      <c r="NKD53" s="14"/>
      <c r="NKE53" s="15"/>
      <c r="NKF53" s="13"/>
      <c r="NKG53" s="9"/>
      <c r="NKH53" s="8"/>
      <c r="NKI53" s="8"/>
      <c r="NKJ53" s="13"/>
      <c r="NKK53" s="13"/>
      <c r="NKL53" s="14"/>
      <c r="NKM53" s="15"/>
      <c r="NKN53" s="13"/>
      <c r="NKO53" s="9"/>
      <c r="NKP53" s="8"/>
      <c r="NKQ53" s="8"/>
      <c r="NKR53" s="13"/>
      <c r="NKS53" s="13"/>
      <c r="NKT53" s="14"/>
      <c r="NKU53" s="15"/>
      <c r="NKV53" s="13"/>
      <c r="NKW53" s="9"/>
      <c r="NKX53" s="8"/>
      <c r="NKY53" s="8"/>
      <c r="NKZ53" s="13"/>
      <c r="NLA53" s="13"/>
      <c r="NLB53" s="14"/>
      <c r="NLC53" s="15"/>
      <c r="NLD53" s="13"/>
      <c r="NLE53" s="9"/>
      <c r="NLF53" s="8"/>
      <c r="NLG53" s="8"/>
      <c r="NLH53" s="13"/>
      <c r="NLI53" s="13"/>
      <c r="NLJ53" s="14"/>
      <c r="NLK53" s="15"/>
      <c r="NLL53" s="13"/>
      <c r="NLM53" s="9"/>
      <c r="NLN53" s="8"/>
      <c r="NLO53" s="8"/>
      <c r="NLP53" s="13"/>
      <c r="NLQ53" s="13"/>
      <c r="NLR53" s="14"/>
      <c r="NLS53" s="15"/>
      <c r="NLT53" s="13"/>
      <c r="NLU53" s="9"/>
      <c r="NLV53" s="8"/>
      <c r="NLW53" s="8"/>
      <c r="NLX53" s="13"/>
      <c r="NLY53" s="13"/>
      <c r="NLZ53" s="14"/>
      <c r="NMA53" s="15"/>
      <c r="NMB53" s="13"/>
      <c r="NMC53" s="9"/>
      <c r="NMD53" s="8"/>
      <c r="NME53" s="8"/>
      <c r="NMF53" s="13"/>
      <c r="NMG53" s="13"/>
      <c r="NMH53" s="14"/>
      <c r="NMI53" s="15"/>
      <c r="NMJ53" s="13"/>
      <c r="NMK53" s="9"/>
      <c r="NML53" s="8"/>
      <c r="NMM53" s="8"/>
      <c r="NMN53" s="13"/>
      <c r="NMO53" s="13"/>
      <c r="NMP53" s="14"/>
      <c r="NMQ53" s="15"/>
      <c r="NMR53" s="13"/>
      <c r="NMS53" s="9"/>
      <c r="NMT53" s="8"/>
      <c r="NMU53" s="8"/>
      <c r="NMV53" s="13"/>
      <c r="NMW53" s="13"/>
      <c r="NMX53" s="14"/>
      <c r="NMY53" s="15"/>
      <c r="NMZ53" s="13"/>
      <c r="NNA53" s="9"/>
      <c r="NNB53" s="8"/>
      <c r="NNC53" s="8"/>
      <c r="NND53" s="13"/>
      <c r="NNE53" s="13"/>
      <c r="NNF53" s="14"/>
      <c r="NNG53" s="15"/>
      <c r="NNH53" s="13"/>
      <c r="NNI53" s="9"/>
      <c r="NNJ53" s="8"/>
      <c r="NNK53" s="8"/>
      <c r="NNL53" s="13"/>
      <c r="NNM53" s="13"/>
      <c r="NNN53" s="14"/>
      <c r="NNO53" s="15"/>
      <c r="NNP53" s="13"/>
      <c r="NNQ53" s="9"/>
      <c r="NNR53" s="8"/>
      <c r="NNS53" s="8"/>
      <c r="NNT53" s="13"/>
      <c r="NNU53" s="13"/>
      <c r="NNV53" s="14"/>
      <c r="NNW53" s="15"/>
      <c r="NNX53" s="13"/>
      <c r="NNY53" s="9"/>
      <c r="NNZ53" s="8"/>
      <c r="NOA53" s="8"/>
      <c r="NOB53" s="13"/>
      <c r="NOC53" s="13"/>
      <c r="NOD53" s="14"/>
      <c r="NOE53" s="15"/>
      <c r="NOF53" s="13"/>
      <c r="NOG53" s="9"/>
      <c r="NOH53" s="8"/>
      <c r="NOI53" s="8"/>
      <c r="NOJ53" s="13"/>
      <c r="NOK53" s="13"/>
      <c r="NOL53" s="14"/>
      <c r="NOM53" s="15"/>
      <c r="NON53" s="13"/>
      <c r="NOO53" s="9"/>
      <c r="NOP53" s="8"/>
      <c r="NOQ53" s="8"/>
      <c r="NOR53" s="13"/>
      <c r="NOS53" s="13"/>
      <c r="NOT53" s="14"/>
      <c r="NOU53" s="15"/>
      <c r="NOV53" s="13"/>
      <c r="NOW53" s="9"/>
      <c r="NOX53" s="8"/>
      <c r="NOY53" s="8"/>
      <c r="NOZ53" s="13"/>
      <c r="NPA53" s="13"/>
      <c r="NPB53" s="14"/>
      <c r="NPC53" s="15"/>
      <c r="NPD53" s="13"/>
      <c r="NPE53" s="9"/>
      <c r="NPF53" s="8"/>
      <c r="NPG53" s="8"/>
      <c r="NPH53" s="13"/>
      <c r="NPI53" s="13"/>
      <c r="NPJ53" s="14"/>
      <c r="NPK53" s="15"/>
      <c r="NPL53" s="13"/>
      <c r="NPM53" s="9"/>
      <c r="NPN53" s="8"/>
      <c r="NPO53" s="8"/>
      <c r="NPP53" s="13"/>
      <c r="NPQ53" s="13"/>
      <c r="NPR53" s="14"/>
      <c r="NPS53" s="15"/>
      <c r="NPT53" s="13"/>
      <c r="NPU53" s="9"/>
      <c r="NPV53" s="8"/>
      <c r="NPW53" s="8"/>
      <c r="NPX53" s="13"/>
      <c r="NPY53" s="13"/>
      <c r="NPZ53" s="14"/>
      <c r="NQA53" s="15"/>
      <c r="NQB53" s="13"/>
      <c r="NQC53" s="9"/>
      <c r="NQD53" s="8"/>
      <c r="NQE53" s="8"/>
      <c r="NQF53" s="13"/>
      <c r="NQG53" s="13"/>
      <c r="NQH53" s="14"/>
      <c r="NQI53" s="15"/>
      <c r="NQJ53" s="13"/>
      <c r="NQK53" s="9"/>
      <c r="NQL53" s="8"/>
      <c r="NQM53" s="8"/>
      <c r="NQN53" s="13"/>
      <c r="NQO53" s="13"/>
      <c r="NQP53" s="14"/>
      <c r="NQQ53" s="15"/>
      <c r="NQR53" s="13"/>
      <c r="NQS53" s="9"/>
      <c r="NQT53" s="8"/>
      <c r="NQU53" s="8"/>
      <c r="NQV53" s="13"/>
      <c r="NQW53" s="13"/>
      <c r="NQX53" s="14"/>
      <c r="NQY53" s="15"/>
      <c r="NQZ53" s="13"/>
      <c r="NRA53" s="9"/>
      <c r="NRB53" s="8"/>
      <c r="NRC53" s="8"/>
      <c r="NRD53" s="13"/>
      <c r="NRE53" s="13"/>
      <c r="NRF53" s="14"/>
      <c r="NRG53" s="15"/>
      <c r="NRH53" s="13"/>
      <c r="NRI53" s="9"/>
      <c r="NRJ53" s="8"/>
      <c r="NRK53" s="8"/>
      <c r="NRL53" s="13"/>
      <c r="NRM53" s="13"/>
      <c r="NRN53" s="14"/>
      <c r="NRO53" s="15"/>
      <c r="NRP53" s="13"/>
      <c r="NRQ53" s="9"/>
      <c r="NRR53" s="8"/>
      <c r="NRS53" s="8"/>
      <c r="NRT53" s="13"/>
      <c r="NRU53" s="13"/>
      <c r="NRV53" s="14"/>
      <c r="NRW53" s="15"/>
      <c r="NRX53" s="13"/>
      <c r="NRY53" s="9"/>
      <c r="NRZ53" s="8"/>
      <c r="NSA53" s="8"/>
      <c r="NSB53" s="13"/>
      <c r="NSC53" s="13"/>
      <c r="NSD53" s="14"/>
      <c r="NSE53" s="15"/>
      <c r="NSF53" s="13"/>
      <c r="NSG53" s="9"/>
      <c r="NSH53" s="8"/>
      <c r="NSI53" s="8"/>
      <c r="NSJ53" s="13"/>
      <c r="NSK53" s="13"/>
      <c r="NSL53" s="14"/>
      <c r="NSM53" s="15"/>
      <c r="NSN53" s="13"/>
      <c r="NSO53" s="9"/>
      <c r="NSP53" s="8"/>
      <c r="NSQ53" s="8"/>
      <c r="NSR53" s="13"/>
      <c r="NSS53" s="13"/>
      <c r="NST53" s="14"/>
      <c r="NSU53" s="15"/>
      <c r="NSV53" s="13"/>
      <c r="NSW53" s="9"/>
      <c r="NSX53" s="8"/>
      <c r="NSY53" s="8"/>
      <c r="NSZ53" s="13"/>
      <c r="NTA53" s="13"/>
      <c r="NTB53" s="14"/>
      <c r="NTC53" s="15"/>
      <c r="NTD53" s="13"/>
      <c r="NTE53" s="9"/>
      <c r="NTF53" s="8"/>
      <c r="NTG53" s="8"/>
      <c r="NTH53" s="13"/>
      <c r="NTI53" s="13"/>
      <c r="NTJ53" s="14"/>
      <c r="NTK53" s="15"/>
      <c r="NTL53" s="13"/>
      <c r="NTM53" s="9"/>
      <c r="NTN53" s="8"/>
      <c r="NTO53" s="8"/>
      <c r="NTP53" s="13"/>
      <c r="NTQ53" s="13"/>
      <c r="NTR53" s="14"/>
      <c r="NTS53" s="15"/>
      <c r="NTT53" s="13"/>
      <c r="NTU53" s="9"/>
      <c r="NTV53" s="8"/>
      <c r="NTW53" s="8"/>
      <c r="NTX53" s="13"/>
      <c r="NTY53" s="13"/>
      <c r="NTZ53" s="14"/>
      <c r="NUA53" s="15"/>
      <c r="NUB53" s="13"/>
      <c r="NUC53" s="9"/>
      <c r="NUD53" s="8"/>
      <c r="NUE53" s="8"/>
      <c r="NUF53" s="13"/>
      <c r="NUG53" s="13"/>
      <c r="NUH53" s="14"/>
      <c r="NUI53" s="15"/>
      <c r="NUJ53" s="13"/>
      <c r="NUK53" s="9"/>
      <c r="NUL53" s="8"/>
      <c r="NUM53" s="8"/>
      <c r="NUN53" s="13"/>
      <c r="NUO53" s="13"/>
      <c r="NUP53" s="14"/>
      <c r="NUQ53" s="15"/>
      <c r="NUR53" s="13"/>
      <c r="NUS53" s="9"/>
      <c r="NUT53" s="8"/>
      <c r="NUU53" s="8"/>
      <c r="NUV53" s="13"/>
      <c r="NUW53" s="13"/>
      <c r="NUX53" s="14"/>
      <c r="NUY53" s="15"/>
      <c r="NUZ53" s="13"/>
      <c r="NVA53" s="9"/>
      <c r="NVB53" s="8"/>
      <c r="NVC53" s="8"/>
      <c r="NVD53" s="13"/>
      <c r="NVE53" s="13"/>
      <c r="NVF53" s="14"/>
      <c r="NVG53" s="15"/>
      <c r="NVH53" s="13"/>
      <c r="NVI53" s="9"/>
      <c r="NVJ53" s="8"/>
      <c r="NVK53" s="8"/>
      <c r="NVL53" s="13"/>
      <c r="NVM53" s="13"/>
      <c r="NVN53" s="14"/>
      <c r="NVO53" s="15"/>
      <c r="NVP53" s="13"/>
      <c r="NVQ53" s="9"/>
      <c r="NVR53" s="8"/>
      <c r="NVS53" s="8"/>
      <c r="NVT53" s="13"/>
      <c r="NVU53" s="13"/>
      <c r="NVV53" s="14"/>
      <c r="NVW53" s="15"/>
      <c r="NVX53" s="13"/>
      <c r="NVY53" s="9"/>
      <c r="NVZ53" s="8"/>
      <c r="NWA53" s="8"/>
      <c r="NWB53" s="13"/>
      <c r="NWC53" s="13"/>
      <c r="NWD53" s="14"/>
      <c r="NWE53" s="15"/>
      <c r="NWF53" s="13"/>
      <c r="NWG53" s="9"/>
      <c r="NWH53" s="8"/>
      <c r="NWI53" s="8"/>
      <c r="NWJ53" s="13"/>
      <c r="NWK53" s="13"/>
      <c r="NWL53" s="14"/>
      <c r="NWM53" s="15"/>
      <c r="NWN53" s="13"/>
      <c r="NWO53" s="9"/>
      <c r="NWP53" s="8"/>
      <c r="NWQ53" s="8"/>
      <c r="NWR53" s="13"/>
      <c r="NWS53" s="13"/>
      <c r="NWT53" s="14"/>
      <c r="NWU53" s="15"/>
      <c r="NWV53" s="13"/>
      <c r="NWW53" s="9"/>
      <c r="NWX53" s="8"/>
      <c r="NWY53" s="8"/>
      <c r="NWZ53" s="13"/>
      <c r="NXA53" s="13"/>
      <c r="NXB53" s="14"/>
      <c r="NXC53" s="15"/>
      <c r="NXD53" s="13"/>
      <c r="NXE53" s="9"/>
      <c r="NXF53" s="8"/>
      <c r="NXG53" s="8"/>
      <c r="NXH53" s="13"/>
      <c r="NXI53" s="13"/>
      <c r="NXJ53" s="14"/>
      <c r="NXK53" s="15"/>
      <c r="NXL53" s="13"/>
      <c r="NXM53" s="9"/>
      <c r="NXN53" s="8"/>
      <c r="NXO53" s="8"/>
      <c r="NXP53" s="13"/>
      <c r="NXQ53" s="13"/>
      <c r="NXR53" s="14"/>
      <c r="NXS53" s="15"/>
      <c r="NXT53" s="13"/>
      <c r="NXU53" s="9"/>
      <c r="NXV53" s="8"/>
      <c r="NXW53" s="8"/>
      <c r="NXX53" s="13"/>
      <c r="NXY53" s="13"/>
      <c r="NXZ53" s="14"/>
      <c r="NYA53" s="15"/>
      <c r="NYB53" s="13"/>
      <c r="NYC53" s="9"/>
      <c r="NYD53" s="8"/>
      <c r="NYE53" s="8"/>
      <c r="NYF53" s="13"/>
      <c r="NYG53" s="13"/>
      <c r="NYH53" s="14"/>
      <c r="NYI53" s="15"/>
      <c r="NYJ53" s="13"/>
      <c r="NYK53" s="9"/>
      <c r="NYL53" s="8"/>
      <c r="NYM53" s="8"/>
      <c r="NYN53" s="13"/>
      <c r="NYO53" s="13"/>
      <c r="NYP53" s="14"/>
      <c r="NYQ53" s="15"/>
      <c r="NYR53" s="13"/>
      <c r="NYS53" s="9"/>
      <c r="NYT53" s="8"/>
      <c r="NYU53" s="8"/>
      <c r="NYV53" s="13"/>
      <c r="NYW53" s="13"/>
      <c r="NYX53" s="14"/>
      <c r="NYY53" s="15"/>
      <c r="NYZ53" s="13"/>
      <c r="NZA53" s="9"/>
      <c r="NZB53" s="8"/>
      <c r="NZC53" s="8"/>
      <c r="NZD53" s="13"/>
      <c r="NZE53" s="13"/>
      <c r="NZF53" s="14"/>
      <c r="NZG53" s="15"/>
      <c r="NZH53" s="13"/>
      <c r="NZI53" s="9"/>
      <c r="NZJ53" s="8"/>
      <c r="NZK53" s="8"/>
      <c r="NZL53" s="13"/>
      <c r="NZM53" s="13"/>
      <c r="NZN53" s="14"/>
      <c r="NZO53" s="15"/>
      <c r="NZP53" s="13"/>
      <c r="NZQ53" s="9"/>
      <c r="NZR53" s="8"/>
      <c r="NZS53" s="8"/>
      <c r="NZT53" s="13"/>
      <c r="NZU53" s="13"/>
      <c r="NZV53" s="14"/>
      <c r="NZW53" s="15"/>
      <c r="NZX53" s="13"/>
      <c r="NZY53" s="9"/>
      <c r="NZZ53" s="8"/>
      <c r="OAA53" s="8"/>
      <c r="OAB53" s="13"/>
      <c r="OAC53" s="13"/>
      <c r="OAD53" s="14"/>
      <c r="OAE53" s="15"/>
      <c r="OAF53" s="13"/>
      <c r="OAG53" s="9"/>
      <c r="OAH53" s="8"/>
      <c r="OAI53" s="8"/>
      <c r="OAJ53" s="13"/>
      <c r="OAK53" s="13"/>
      <c r="OAL53" s="14"/>
      <c r="OAM53" s="15"/>
      <c r="OAN53" s="13"/>
      <c r="OAO53" s="9"/>
      <c r="OAP53" s="8"/>
      <c r="OAQ53" s="8"/>
      <c r="OAR53" s="13"/>
      <c r="OAS53" s="13"/>
      <c r="OAT53" s="14"/>
      <c r="OAU53" s="15"/>
      <c r="OAV53" s="13"/>
      <c r="OAW53" s="9"/>
      <c r="OAX53" s="8"/>
      <c r="OAY53" s="8"/>
      <c r="OAZ53" s="13"/>
      <c r="OBA53" s="13"/>
      <c r="OBB53" s="14"/>
      <c r="OBC53" s="15"/>
      <c r="OBD53" s="13"/>
      <c r="OBE53" s="9"/>
      <c r="OBF53" s="8"/>
      <c r="OBG53" s="8"/>
      <c r="OBH53" s="13"/>
      <c r="OBI53" s="13"/>
      <c r="OBJ53" s="14"/>
      <c r="OBK53" s="15"/>
      <c r="OBL53" s="13"/>
      <c r="OBM53" s="9"/>
      <c r="OBN53" s="8"/>
      <c r="OBO53" s="8"/>
      <c r="OBP53" s="13"/>
      <c r="OBQ53" s="13"/>
      <c r="OBR53" s="14"/>
      <c r="OBS53" s="15"/>
      <c r="OBT53" s="13"/>
      <c r="OBU53" s="9"/>
      <c r="OBV53" s="8"/>
      <c r="OBW53" s="8"/>
      <c r="OBX53" s="13"/>
      <c r="OBY53" s="13"/>
      <c r="OBZ53" s="14"/>
      <c r="OCA53" s="15"/>
      <c r="OCB53" s="13"/>
      <c r="OCC53" s="9"/>
      <c r="OCD53" s="8"/>
      <c r="OCE53" s="8"/>
      <c r="OCF53" s="13"/>
      <c r="OCG53" s="13"/>
      <c r="OCH53" s="14"/>
      <c r="OCI53" s="15"/>
      <c r="OCJ53" s="13"/>
      <c r="OCK53" s="9"/>
      <c r="OCL53" s="8"/>
      <c r="OCM53" s="8"/>
      <c r="OCN53" s="13"/>
      <c r="OCO53" s="13"/>
      <c r="OCP53" s="14"/>
      <c r="OCQ53" s="15"/>
      <c r="OCR53" s="13"/>
      <c r="OCS53" s="9"/>
      <c r="OCT53" s="8"/>
      <c r="OCU53" s="8"/>
      <c r="OCV53" s="13"/>
      <c r="OCW53" s="13"/>
      <c r="OCX53" s="14"/>
      <c r="OCY53" s="15"/>
      <c r="OCZ53" s="13"/>
      <c r="ODA53" s="9"/>
      <c r="ODB53" s="8"/>
      <c r="ODC53" s="8"/>
      <c r="ODD53" s="13"/>
      <c r="ODE53" s="13"/>
      <c r="ODF53" s="14"/>
      <c r="ODG53" s="15"/>
      <c r="ODH53" s="13"/>
      <c r="ODI53" s="9"/>
      <c r="ODJ53" s="8"/>
      <c r="ODK53" s="8"/>
      <c r="ODL53" s="13"/>
      <c r="ODM53" s="13"/>
      <c r="ODN53" s="14"/>
      <c r="ODO53" s="15"/>
      <c r="ODP53" s="13"/>
      <c r="ODQ53" s="9"/>
      <c r="ODR53" s="8"/>
      <c r="ODS53" s="8"/>
      <c r="ODT53" s="13"/>
      <c r="ODU53" s="13"/>
      <c r="ODV53" s="14"/>
      <c r="ODW53" s="15"/>
      <c r="ODX53" s="13"/>
      <c r="ODY53" s="9"/>
      <c r="ODZ53" s="8"/>
      <c r="OEA53" s="8"/>
      <c r="OEB53" s="13"/>
      <c r="OEC53" s="13"/>
      <c r="OED53" s="14"/>
      <c r="OEE53" s="15"/>
      <c r="OEF53" s="13"/>
      <c r="OEG53" s="9"/>
      <c r="OEH53" s="8"/>
      <c r="OEI53" s="8"/>
      <c r="OEJ53" s="13"/>
      <c r="OEK53" s="13"/>
      <c r="OEL53" s="14"/>
      <c r="OEM53" s="15"/>
      <c r="OEN53" s="13"/>
      <c r="OEO53" s="9"/>
      <c r="OEP53" s="8"/>
      <c r="OEQ53" s="8"/>
      <c r="OER53" s="13"/>
      <c r="OES53" s="13"/>
      <c r="OET53" s="14"/>
      <c r="OEU53" s="15"/>
      <c r="OEV53" s="13"/>
      <c r="OEW53" s="9"/>
      <c r="OEX53" s="8"/>
      <c r="OEY53" s="8"/>
      <c r="OEZ53" s="13"/>
      <c r="OFA53" s="13"/>
      <c r="OFB53" s="14"/>
      <c r="OFC53" s="15"/>
      <c r="OFD53" s="13"/>
      <c r="OFE53" s="9"/>
      <c r="OFF53" s="8"/>
      <c r="OFG53" s="8"/>
      <c r="OFH53" s="13"/>
      <c r="OFI53" s="13"/>
      <c r="OFJ53" s="14"/>
      <c r="OFK53" s="15"/>
      <c r="OFL53" s="13"/>
      <c r="OFM53" s="9"/>
      <c r="OFN53" s="8"/>
      <c r="OFO53" s="8"/>
      <c r="OFP53" s="13"/>
      <c r="OFQ53" s="13"/>
      <c r="OFR53" s="14"/>
      <c r="OFS53" s="15"/>
      <c r="OFT53" s="13"/>
      <c r="OFU53" s="9"/>
      <c r="OFV53" s="8"/>
      <c r="OFW53" s="8"/>
      <c r="OFX53" s="13"/>
      <c r="OFY53" s="13"/>
      <c r="OFZ53" s="14"/>
      <c r="OGA53" s="15"/>
      <c r="OGB53" s="13"/>
      <c r="OGC53" s="9"/>
      <c r="OGD53" s="8"/>
      <c r="OGE53" s="8"/>
      <c r="OGF53" s="13"/>
      <c r="OGG53" s="13"/>
      <c r="OGH53" s="14"/>
      <c r="OGI53" s="15"/>
      <c r="OGJ53" s="13"/>
      <c r="OGK53" s="9"/>
      <c r="OGL53" s="8"/>
      <c r="OGM53" s="8"/>
      <c r="OGN53" s="13"/>
      <c r="OGO53" s="13"/>
      <c r="OGP53" s="14"/>
      <c r="OGQ53" s="15"/>
      <c r="OGR53" s="13"/>
      <c r="OGS53" s="9"/>
      <c r="OGT53" s="8"/>
      <c r="OGU53" s="8"/>
      <c r="OGV53" s="13"/>
      <c r="OGW53" s="13"/>
      <c r="OGX53" s="14"/>
      <c r="OGY53" s="15"/>
      <c r="OGZ53" s="13"/>
      <c r="OHA53" s="9"/>
      <c r="OHB53" s="8"/>
      <c r="OHC53" s="8"/>
      <c r="OHD53" s="13"/>
      <c r="OHE53" s="13"/>
      <c r="OHF53" s="14"/>
      <c r="OHG53" s="15"/>
      <c r="OHH53" s="13"/>
      <c r="OHI53" s="9"/>
      <c r="OHJ53" s="8"/>
      <c r="OHK53" s="8"/>
      <c r="OHL53" s="13"/>
      <c r="OHM53" s="13"/>
      <c r="OHN53" s="14"/>
      <c r="OHO53" s="15"/>
      <c r="OHP53" s="13"/>
      <c r="OHQ53" s="9"/>
      <c r="OHR53" s="8"/>
      <c r="OHS53" s="8"/>
      <c r="OHT53" s="13"/>
      <c r="OHU53" s="13"/>
      <c r="OHV53" s="14"/>
      <c r="OHW53" s="15"/>
      <c r="OHX53" s="13"/>
      <c r="OHY53" s="9"/>
      <c r="OHZ53" s="8"/>
      <c r="OIA53" s="8"/>
      <c r="OIB53" s="13"/>
      <c r="OIC53" s="13"/>
      <c r="OID53" s="14"/>
      <c r="OIE53" s="15"/>
      <c r="OIF53" s="13"/>
      <c r="OIG53" s="9"/>
      <c r="OIH53" s="8"/>
      <c r="OII53" s="8"/>
      <c r="OIJ53" s="13"/>
      <c r="OIK53" s="13"/>
      <c r="OIL53" s="14"/>
      <c r="OIM53" s="15"/>
      <c r="OIN53" s="13"/>
      <c r="OIO53" s="9"/>
      <c r="OIP53" s="8"/>
      <c r="OIQ53" s="8"/>
      <c r="OIR53" s="13"/>
      <c r="OIS53" s="13"/>
      <c r="OIT53" s="14"/>
      <c r="OIU53" s="15"/>
      <c r="OIV53" s="13"/>
      <c r="OIW53" s="9"/>
      <c r="OIX53" s="8"/>
      <c r="OIY53" s="8"/>
      <c r="OIZ53" s="13"/>
      <c r="OJA53" s="13"/>
      <c r="OJB53" s="14"/>
      <c r="OJC53" s="15"/>
      <c r="OJD53" s="13"/>
      <c r="OJE53" s="9"/>
      <c r="OJF53" s="8"/>
      <c r="OJG53" s="8"/>
      <c r="OJH53" s="13"/>
      <c r="OJI53" s="13"/>
      <c r="OJJ53" s="14"/>
      <c r="OJK53" s="15"/>
      <c r="OJL53" s="13"/>
      <c r="OJM53" s="9"/>
      <c r="OJN53" s="8"/>
      <c r="OJO53" s="8"/>
      <c r="OJP53" s="13"/>
      <c r="OJQ53" s="13"/>
      <c r="OJR53" s="14"/>
      <c r="OJS53" s="15"/>
      <c r="OJT53" s="13"/>
      <c r="OJU53" s="9"/>
      <c r="OJV53" s="8"/>
      <c r="OJW53" s="8"/>
      <c r="OJX53" s="13"/>
      <c r="OJY53" s="13"/>
      <c r="OJZ53" s="14"/>
      <c r="OKA53" s="15"/>
      <c r="OKB53" s="13"/>
      <c r="OKC53" s="9"/>
      <c r="OKD53" s="8"/>
      <c r="OKE53" s="8"/>
      <c r="OKF53" s="13"/>
      <c r="OKG53" s="13"/>
      <c r="OKH53" s="14"/>
      <c r="OKI53" s="15"/>
      <c r="OKJ53" s="13"/>
      <c r="OKK53" s="9"/>
      <c r="OKL53" s="8"/>
      <c r="OKM53" s="8"/>
      <c r="OKN53" s="13"/>
      <c r="OKO53" s="13"/>
      <c r="OKP53" s="14"/>
      <c r="OKQ53" s="15"/>
      <c r="OKR53" s="13"/>
      <c r="OKS53" s="9"/>
      <c r="OKT53" s="8"/>
      <c r="OKU53" s="8"/>
      <c r="OKV53" s="13"/>
      <c r="OKW53" s="13"/>
      <c r="OKX53" s="14"/>
      <c r="OKY53" s="15"/>
      <c r="OKZ53" s="13"/>
      <c r="OLA53" s="9"/>
      <c r="OLB53" s="8"/>
      <c r="OLC53" s="8"/>
      <c r="OLD53" s="13"/>
      <c r="OLE53" s="13"/>
      <c r="OLF53" s="14"/>
      <c r="OLG53" s="15"/>
      <c r="OLH53" s="13"/>
      <c r="OLI53" s="9"/>
      <c r="OLJ53" s="8"/>
      <c r="OLK53" s="8"/>
      <c r="OLL53" s="13"/>
      <c r="OLM53" s="13"/>
      <c r="OLN53" s="14"/>
      <c r="OLO53" s="15"/>
      <c r="OLP53" s="13"/>
      <c r="OLQ53" s="9"/>
      <c r="OLR53" s="8"/>
      <c r="OLS53" s="8"/>
      <c r="OLT53" s="13"/>
      <c r="OLU53" s="13"/>
      <c r="OLV53" s="14"/>
      <c r="OLW53" s="15"/>
      <c r="OLX53" s="13"/>
      <c r="OLY53" s="9"/>
      <c r="OLZ53" s="8"/>
      <c r="OMA53" s="8"/>
      <c r="OMB53" s="13"/>
      <c r="OMC53" s="13"/>
      <c r="OMD53" s="14"/>
      <c r="OME53" s="15"/>
      <c r="OMF53" s="13"/>
      <c r="OMG53" s="9"/>
      <c r="OMH53" s="8"/>
      <c r="OMI53" s="8"/>
      <c r="OMJ53" s="13"/>
      <c r="OMK53" s="13"/>
      <c r="OML53" s="14"/>
      <c r="OMM53" s="15"/>
      <c r="OMN53" s="13"/>
      <c r="OMO53" s="9"/>
      <c r="OMP53" s="8"/>
      <c r="OMQ53" s="8"/>
      <c r="OMR53" s="13"/>
      <c r="OMS53" s="13"/>
      <c r="OMT53" s="14"/>
      <c r="OMU53" s="15"/>
      <c r="OMV53" s="13"/>
      <c r="OMW53" s="9"/>
      <c r="OMX53" s="8"/>
      <c r="OMY53" s="8"/>
      <c r="OMZ53" s="13"/>
      <c r="ONA53" s="13"/>
      <c r="ONB53" s="14"/>
      <c r="ONC53" s="15"/>
      <c r="OND53" s="13"/>
      <c r="ONE53" s="9"/>
      <c r="ONF53" s="8"/>
      <c r="ONG53" s="8"/>
      <c r="ONH53" s="13"/>
      <c r="ONI53" s="13"/>
      <c r="ONJ53" s="14"/>
      <c r="ONK53" s="15"/>
      <c r="ONL53" s="13"/>
      <c r="ONM53" s="9"/>
      <c r="ONN53" s="8"/>
      <c r="ONO53" s="8"/>
      <c r="ONP53" s="13"/>
      <c r="ONQ53" s="13"/>
      <c r="ONR53" s="14"/>
      <c r="ONS53" s="15"/>
      <c r="ONT53" s="13"/>
      <c r="ONU53" s="9"/>
      <c r="ONV53" s="8"/>
      <c r="ONW53" s="8"/>
      <c r="ONX53" s="13"/>
      <c r="ONY53" s="13"/>
      <c r="ONZ53" s="14"/>
      <c r="OOA53" s="15"/>
      <c r="OOB53" s="13"/>
      <c r="OOC53" s="9"/>
      <c r="OOD53" s="8"/>
      <c r="OOE53" s="8"/>
      <c r="OOF53" s="13"/>
      <c r="OOG53" s="13"/>
      <c r="OOH53" s="14"/>
      <c r="OOI53" s="15"/>
      <c r="OOJ53" s="13"/>
      <c r="OOK53" s="9"/>
      <c r="OOL53" s="8"/>
      <c r="OOM53" s="8"/>
      <c r="OON53" s="13"/>
      <c r="OOO53" s="13"/>
      <c r="OOP53" s="14"/>
      <c r="OOQ53" s="15"/>
      <c r="OOR53" s="13"/>
      <c r="OOS53" s="9"/>
      <c r="OOT53" s="8"/>
      <c r="OOU53" s="8"/>
      <c r="OOV53" s="13"/>
      <c r="OOW53" s="13"/>
      <c r="OOX53" s="14"/>
      <c r="OOY53" s="15"/>
      <c r="OOZ53" s="13"/>
      <c r="OPA53" s="9"/>
      <c r="OPB53" s="8"/>
      <c r="OPC53" s="8"/>
      <c r="OPD53" s="13"/>
      <c r="OPE53" s="13"/>
      <c r="OPF53" s="14"/>
      <c r="OPG53" s="15"/>
      <c r="OPH53" s="13"/>
      <c r="OPI53" s="9"/>
      <c r="OPJ53" s="8"/>
      <c r="OPK53" s="8"/>
      <c r="OPL53" s="13"/>
      <c r="OPM53" s="13"/>
      <c r="OPN53" s="14"/>
      <c r="OPO53" s="15"/>
      <c r="OPP53" s="13"/>
      <c r="OPQ53" s="9"/>
      <c r="OPR53" s="8"/>
      <c r="OPS53" s="8"/>
      <c r="OPT53" s="13"/>
      <c r="OPU53" s="13"/>
      <c r="OPV53" s="14"/>
      <c r="OPW53" s="15"/>
      <c r="OPX53" s="13"/>
      <c r="OPY53" s="9"/>
      <c r="OPZ53" s="8"/>
      <c r="OQA53" s="8"/>
      <c r="OQB53" s="13"/>
      <c r="OQC53" s="13"/>
      <c r="OQD53" s="14"/>
      <c r="OQE53" s="15"/>
      <c r="OQF53" s="13"/>
      <c r="OQG53" s="9"/>
      <c r="OQH53" s="8"/>
      <c r="OQI53" s="8"/>
      <c r="OQJ53" s="13"/>
      <c r="OQK53" s="13"/>
      <c r="OQL53" s="14"/>
      <c r="OQM53" s="15"/>
      <c r="OQN53" s="13"/>
      <c r="OQO53" s="9"/>
      <c r="OQP53" s="8"/>
      <c r="OQQ53" s="8"/>
      <c r="OQR53" s="13"/>
      <c r="OQS53" s="13"/>
      <c r="OQT53" s="14"/>
      <c r="OQU53" s="15"/>
      <c r="OQV53" s="13"/>
      <c r="OQW53" s="9"/>
      <c r="OQX53" s="8"/>
      <c r="OQY53" s="8"/>
      <c r="OQZ53" s="13"/>
      <c r="ORA53" s="13"/>
      <c r="ORB53" s="14"/>
      <c r="ORC53" s="15"/>
      <c r="ORD53" s="13"/>
      <c r="ORE53" s="9"/>
      <c r="ORF53" s="8"/>
      <c r="ORG53" s="8"/>
      <c r="ORH53" s="13"/>
      <c r="ORI53" s="13"/>
      <c r="ORJ53" s="14"/>
      <c r="ORK53" s="15"/>
      <c r="ORL53" s="13"/>
      <c r="ORM53" s="9"/>
      <c r="ORN53" s="8"/>
      <c r="ORO53" s="8"/>
      <c r="ORP53" s="13"/>
      <c r="ORQ53" s="13"/>
      <c r="ORR53" s="14"/>
      <c r="ORS53" s="15"/>
      <c r="ORT53" s="13"/>
      <c r="ORU53" s="9"/>
      <c r="ORV53" s="8"/>
      <c r="ORW53" s="8"/>
      <c r="ORX53" s="13"/>
      <c r="ORY53" s="13"/>
      <c r="ORZ53" s="14"/>
      <c r="OSA53" s="15"/>
      <c r="OSB53" s="13"/>
      <c r="OSC53" s="9"/>
      <c r="OSD53" s="8"/>
      <c r="OSE53" s="8"/>
      <c r="OSF53" s="13"/>
      <c r="OSG53" s="13"/>
      <c r="OSH53" s="14"/>
      <c r="OSI53" s="15"/>
      <c r="OSJ53" s="13"/>
      <c r="OSK53" s="9"/>
      <c r="OSL53" s="8"/>
      <c r="OSM53" s="8"/>
      <c r="OSN53" s="13"/>
      <c r="OSO53" s="13"/>
      <c r="OSP53" s="14"/>
      <c r="OSQ53" s="15"/>
      <c r="OSR53" s="13"/>
      <c r="OSS53" s="9"/>
      <c r="OST53" s="8"/>
      <c r="OSU53" s="8"/>
      <c r="OSV53" s="13"/>
      <c r="OSW53" s="13"/>
      <c r="OSX53" s="14"/>
      <c r="OSY53" s="15"/>
      <c r="OSZ53" s="13"/>
      <c r="OTA53" s="9"/>
      <c r="OTB53" s="8"/>
      <c r="OTC53" s="8"/>
      <c r="OTD53" s="13"/>
      <c r="OTE53" s="13"/>
      <c r="OTF53" s="14"/>
      <c r="OTG53" s="15"/>
      <c r="OTH53" s="13"/>
      <c r="OTI53" s="9"/>
      <c r="OTJ53" s="8"/>
      <c r="OTK53" s="8"/>
      <c r="OTL53" s="13"/>
      <c r="OTM53" s="13"/>
      <c r="OTN53" s="14"/>
      <c r="OTO53" s="15"/>
      <c r="OTP53" s="13"/>
      <c r="OTQ53" s="9"/>
      <c r="OTR53" s="8"/>
      <c r="OTS53" s="8"/>
      <c r="OTT53" s="13"/>
      <c r="OTU53" s="13"/>
      <c r="OTV53" s="14"/>
      <c r="OTW53" s="15"/>
      <c r="OTX53" s="13"/>
      <c r="OTY53" s="9"/>
      <c r="OTZ53" s="8"/>
      <c r="OUA53" s="8"/>
      <c r="OUB53" s="13"/>
      <c r="OUC53" s="13"/>
      <c r="OUD53" s="14"/>
      <c r="OUE53" s="15"/>
      <c r="OUF53" s="13"/>
      <c r="OUG53" s="9"/>
      <c r="OUH53" s="8"/>
      <c r="OUI53" s="8"/>
      <c r="OUJ53" s="13"/>
      <c r="OUK53" s="13"/>
      <c r="OUL53" s="14"/>
      <c r="OUM53" s="15"/>
      <c r="OUN53" s="13"/>
      <c r="OUO53" s="9"/>
      <c r="OUP53" s="8"/>
      <c r="OUQ53" s="8"/>
      <c r="OUR53" s="13"/>
      <c r="OUS53" s="13"/>
      <c r="OUT53" s="14"/>
      <c r="OUU53" s="15"/>
      <c r="OUV53" s="13"/>
      <c r="OUW53" s="9"/>
      <c r="OUX53" s="8"/>
      <c r="OUY53" s="8"/>
      <c r="OUZ53" s="13"/>
      <c r="OVA53" s="13"/>
      <c r="OVB53" s="14"/>
      <c r="OVC53" s="15"/>
      <c r="OVD53" s="13"/>
      <c r="OVE53" s="9"/>
      <c r="OVF53" s="8"/>
      <c r="OVG53" s="8"/>
      <c r="OVH53" s="13"/>
      <c r="OVI53" s="13"/>
      <c r="OVJ53" s="14"/>
      <c r="OVK53" s="15"/>
      <c r="OVL53" s="13"/>
      <c r="OVM53" s="9"/>
      <c r="OVN53" s="8"/>
      <c r="OVO53" s="8"/>
      <c r="OVP53" s="13"/>
      <c r="OVQ53" s="13"/>
      <c r="OVR53" s="14"/>
      <c r="OVS53" s="15"/>
      <c r="OVT53" s="13"/>
      <c r="OVU53" s="9"/>
      <c r="OVV53" s="8"/>
      <c r="OVW53" s="8"/>
      <c r="OVX53" s="13"/>
      <c r="OVY53" s="13"/>
      <c r="OVZ53" s="14"/>
      <c r="OWA53" s="15"/>
      <c r="OWB53" s="13"/>
      <c r="OWC53" s="9"/>
      <c r="OWD53" s="8"/>
      <c r="OWE53" s="8"/>
      <c r="OWF53" s="13"/>
      <c r="OWG53" s="13"/>
      <c r="OWH53" s="14"/>
      <c r="OWI53" s="15"/>
      <c r="OWJ53" s="13"/>
      <c r="OWK53" s="9"/>
      <c r="OWL53" s="8"/>
      <c r="OWM53" s="8"/>
      <c r="OWN53" s="13"/>
      <c r="OWO53" s="13"/>
      <c r="OWP53" s="14"/>
      <c r="OWQ53" s="15"/>
      <c r="OWR53" s="13"/>
      <c r="OWS53" s="9"/>
      <c r="OWT53" s="8"/>
      <c r="OWU53" s="8"/>
      <c r="OWV53" s="13"/>
      <c r="OWW53" s="13"/>
      <c r="OWX53" s="14"/>
      <c r="OWY53" s="15"/>
      <c r="OWZ53" s="13"/>
      <c r="OXA53" s="9"/>
      <c r="OXB53" s="8"/>
      <c r="OXC53" s="8"/>
      <c r="OXD53" s="13"/>
      <c r="OXE53" s="13"/>
      <c r="OXF53" s="14"/>
      <c r="OXG53" s="15"/>
      <c r="OXH53" s="13"/>
      <c r="OXI53" s="9"/>
      <c r="OXJ53" s="8"/>
      <c r="OXK53" s="8"/>
      <c r="OXL53" s="13"/>
      <c r="OXM53" s="13"/>
      <c r="OXN53" s="14"/>
      <c r="OXO53" s="15"/>
      <c r="OXP53" s="13"/>
      <c r="OXQ53" s="9"/>
      <c r="OXR53" s="8"/>
      <c r="OXS53" s="8"/>
      <c r="OXT53" s="13"/>
      <c r="OXU53" s="13"/>
      <c r="OXV53" s="14"/>
      <c r="OXW53" s="15"/>
      <c r="OXX53" s="13"/>
      <c r="OXY53" s="9"/>
      <c r="OXZ53" s="8"/>
      <c r="OYA53" s="8"/>
      <c r="OYB53" s="13"/>
      <c r="OYC53" s="13"/>
      <c r="OYD53" s="14"/>
      <c r="OYE53" s="15"/>
      <c r="OYF53" s="13"/>
      <c r="OYG53" s="9"/>
      <c r="OYH53" s="8"/>
      <c r="OYI53" s="8"/>
      <c r="OYJ53" s="13"/>
      <c r="OYK53" s="13"/>
      <c r="OYL53" s="14"/>
      <c r="OYM53" s="15"/>
      <c r="OYN53" s="13"/>
      <c r="OYO53" s="9"/>
      <c r="OYP53" s="8"/>
      <c r="OYQ53" s="8"/>
      <c r="OYR53" s="13"/>
      <c r="OYS53" s="13"/>
      <c r="OYT53" s="14"/>
      <c r="OYU53" s="15"/>
      <c r="OYV53" s="13"/>
      <c r="OYW53" s="9"/>
      <c r="OYX53" s="8"/>
      <c r="OYY53" s="8"/>
      <c r="OYZ53" s="13"/>
      <c r="OZA53" s="13"/>
      <c r="OZB53" s="14"/>
      <c r="OZC53" s="15"/>
      <c r="OZD53" s="13"/>
      <c r="OZE53" s="9"/>
      <c r="OZF53" s="8"/>
      <c r="OZG53" s="8"/>
      <c r="OZH53" s="13"/>
      <c r="OZI53" s="13"/>
      <c r="OZJ53" s="14"/>
      <c r="OZK53" s="15"/>
      <c r="OZL53" s="13"/>
      <c r="OZM53" s="9"/>
      <c r="OZN53" s="8"/>
      <c r="OZO53" s="8"/>
      <c r="OZP53" s="13"/>
      <c r="OZQ53" s="13"/>
      <c r="OZR53" s="14"/>
      <c r="OZS53" s="15"/>
      <c r="OZT53" s="13"/>
      <c r="OZU53" s="9"/>
      <c r="OZV53" s="8"/>
      <c r="OZW53" s="8"/>
      <c r="OZX53" s="13"/>
      <c r="OZY53" s="13"/>
      <c r="OZZ53" s="14"/>
      <c r="PAA53" s="15"/>
      <c r="PAB53" s="13"/>
      <c r="PAC53" s="9"/>
      <c r="PAD53" s="8"/>
      <c r="PAE53" s="8"/>
      <c r="PAF53" s="13"/>
      <c r="PAG53" s="13"/>
      <c r="PAH53" s="14"/>
      <c r="PAI53" s="15"/>
      <c r="PAJ53" s="13"/>
      <c r="PAK53" s="9"/>
      <c r="PAL53" s="8"/>
      <c r="PAM53" s="8"/>
      <c r="PAN53" s="13"/>
      <c r="PAO53" s="13"/>
      <c r="PAP53" s="14"/>
      <c r="PAQ53" s="15"/>
      <c r="PAR53" s="13"/>
      <c r="PAS53" s="9"/>
      <c r="PAT53" s="8"/>
      <c r="PAU53" s="8"/>
      <c r="PAV53" s="13"/>
      <c r="PAW53" s="13"/>
      <c r="PAX53" s="14"/>
      <c r="PAY53" s="15"/>
      <c r="PAZ53" s="13"/>
      <c r="PBA53" s="9"/>
      <c r="PBB53" s="8"/>
      <c r="PBC53" s="8"/>
      <c r="PBD53" s="13"/>
      <c r="PBE53" s="13"/>
      <c r="PBF53" s="14"/>
      <c r="PBG53" s="15"/>
      <c r="PBH53" s="13"/>
      <c r="PBI53" s="9"/>
      <c r="PBJ53" s="8"/>
      <c r="PBK53" s="8"/>
      <c r="PBL53" s="13"/>
      <c r="PBM53" s="13"/>
      <c r="PBN53" s="14"/>
      <c r="PBO53" s="15"/>
      <c r="PBP53" s="13"/>
      <c r="PBQ53" s="9"/>
      <c r="PBR53" s="8"/>
      <c r="PBS53" s="8"/>
      <c r="PBT53" s="13"/>
      <c r="PBU53" s="13"/>
      <c r="PBV53" s="14"/>
      <c r="PBW53" s="15"/>
      <c r="PBX53" s="13"/>
      <c r="PBY53" s="9"/>
      <c r="PBZ53" s="8"/>
      <c r="PCA53" s="8"/>
      <c r="PCB53" s="13"/>
      <c r="PCC53" s="13"/>
      <c r="PCD53" s="14"/>
      <c r="PCE53" s="15"/>
      <c r="PCF53" s="13"/>
      <c r="PCG53" s="9"/>
      <c r="PCH53" s="8"/>
      <c r="PCI53" s="8"/>
      <c r="PCJ53" s="13"/>
      <c r="PCK53" s="13"/>
      <c r="PCL53" s="14"/>
      <c r="PCM53" s="15"/>
      <c r="PCN53" s="13"/>
      <c r="PCO53" s="9"/>
      <c r="PCP53" s="8"/>
      <c r="PCQ53" s="8"/>
      <c r="PCR53" s="13"/>
      <c r="PCS53" s="13"/>
      <c r="PCT53" s="14"/>
      <c r="PCU53" s="15"/>
      <c r="PCV53" s="13"/>
      <c r="PCW53" s="9"/>
      <c r="PCX53" s="8"/>
      <c r="PCY53" s="8"/>
      <c r="PCZ53" s="13"/>
      <c r="PDA53" s="13"/>
      <c r="PDB53" s="14"/>
      <c r="PDC53" s="15"/>
      <c r="PDD53" s="13"/>
      <c r="PDE53" s="9"/>
      <c r="PDF53" s="8"/>
      <c r="PDG53" s="8"/>
      <c r="PDH53" s="13"/>
      <c r="PDI53" s="13"/>
      <c r="PDJ53" s="14"/>
      <c r="PDK53" s="15"/>
      <c r="PDL53" s="13"/>
      <c r="PDM53" s="9"/>
      <c r="PDN53" s="8"/>
      <c r="PDO53" s="8"/>
      <c r="PDP53" s="13"/>
      <c r="PDQ53" s="13"/>
      <c r="PDR53" s="14"/>
      <c r="PDS53" s="15"/>
      <c r="PDT53" s="13"/>
      <c r="PDU53" s="9"/>
      <c r="PDV53" s="8"/>
      <c r="PDW53" s="8"/>
      <c r="PDX53" s="13"/>
      <c r="PDY53" s="13"/>
      <c r="PDZ53" s="14"/>
      <c r="PEA53" s="15"/>
      <c r="PEB53" s="13"/>
      <c r="PEC53" s="9"/>
      <c r="PED53" s="8"/>
      <c r="PEE53" s="8"/>
      <c r="PEF53" s="13"/>
      <c r="PEG53" s="13"/>
      <c r="PEH53" s="14"/>
      <c r="PEI53" s="15"/>
      <c r="PEJ53" s="13"/>
      <c r="PEK53" s="9"/>
      <c r="PEL53" s="8"/>
      <c r="PEM53" s="8"/>
      <c r="PEN53" s="13"/>
      <c r="PEO53" s="13"/>
      <c r="PEP53" s="14"/>
      <c r="PEQ53" s="15"/>
      <c r="PER53" s="13"/>
      <c r="PES53" s="9"/>
      <c r="PET53" s="8"/>
      <c r="PEU53" s="8"/>
      <c r="PEV53" s="13"/>
      <c r="PEW53" s="13"/>
      <c r="PEX53" s="14"/>
      <c r="PEY53" s="15"/>
      <c r="PEZ53" s="13"/>
      <c r="PFA53" s="9"/>
      <c r="PFB53" s="8"/>
      <c r="PFC53" s="8"/>
      <c r="PFD53" s="13"/>
      <c r="PFE53" s="13"/>
      <c r="PFF53" s="14"/>
      <c r="PFG53" s="15"/>
      <c r="PFH53" s="13"/>
      <c r="PFI53" s="9"/>
      <c r="PFJ53" s="8"/>
      <c r="PFK53" s="8"/>
      <c r="PFL53" s="13"/>
      <c r="PFM53" s="13"/>
      <c r="PFN53" s="14"/>
      <c r="PFO53" s="15"/>
      <c r="PFP53" s="13"/>
      <c r="PFQ53" s="9"/>
      <c r="PFR53" s="8"/>
      <c r="PFS53" s="8"/>
      <c r="PFT53" s="13"/>
      <c r="PFU53" s="13"/>
      <c r="PFV53" s="14"/>
      <c r="PFW53" s="15"/>
      <c r="PFX53" s="13"/>
      <c r="PFY53" s="9"/>
      <c r="PFZ53" s="8"/>
      <c r="PGA53" s="8"/>
      <c r="PGB53" s="13"/>
      <c r="PGC53" s="13"/>
      <c r="PGD53" s="14"/>
      <c r="PGE53" s="15"/>
      <c r="PGF53" s="13"/>
      <c r="PGG53" s="9"/>
      <c r="PGH53" s="8"/>
      <c r="PGI53" s="8"/>
      <c r="PGJ53" s="13"/>
      <c r="PGK53" s="13"/>
      <c r="PGL53" s="14"/>
      <c r="PGM53" s="15"/>
      <c r="PGN53" s="13"/>
      <c r="PGO53" s="9"/>
      <c r="PGP53" s="8"/>
      <c r="PGQ53" s="8"/>
      <c r="PGR53" s="13"/>
      <c r="PGS53" s="13"/>
      <c r="PGT53" s="14"/>
      <c r="PGU53" s="15"/>
      <c r="PGV53" s="13"/>
      <c r="PGW53" s="9"/>
      <c r="PGX53" s="8"/>
      <c r="PGY53" s="8"/>
      <c r="PGZ53" s="13"/>
      <c r="PHA53" s="13"/>
      <c r="PHB53" s="14"/>
      <c r="PHC53" s="15"/>
      <c r="PHD53" s="13"/>
      <c r="PHE53" s="9"/>
      <c r="PHF53" s="8"/>
      <c r="PHG53" s="8"/>
      <c r="PHH53" s="13"/>
      <c r="PHI53" s="13"/>
      <c r="PHJ53" s="14"/>
      <c r="PHK53" s="15"/>
      <c r="PHL53" s="13"/>
      <c r="PHM53" s="9"/>
      <c r="PHN53" s="8"/>
      <c r="PHO53" s="8"/>
      <c r="PHP53" s="13"/>
      <c r="PHQ53" s="13"/>
      <c r="PHR53" s="14"/>
      <c r="PHS53" s="15"/>
      <c r="PHT53" s="13"/>
      <c r="PHU53" s="9"/>
      <c r="PHV53" s="8"/>
      <c r="PHW53" s="8"/>
      <c r="PHX53" s="13"/>
      <c r="PHY53" s="13"/>
      <c r="PHZ53" s="14"/>
      <c r="PIA53" s="15"/>
      <c r="PIB53" s="13"/>
      <c r="PIC53" s="9"/>
      <c r="PID53" s="8"/>
      <c r="PIE53" s="8"/>
      <c r="PIF53" s="13"/>
      <c r="PIG53" s="13"/>
      <c r="PIH53" s="14"/>
      <c r="PII53" s="15"/>
      <c r="PIJ53" s="13"/>
      <c r="PIK53" s="9"/>
      <c r="PIL53" s="8"/>
      <c r="PIM53" s="8"/>
      <c r="PIN53" s="13"/>
      <c r="PIO53" s="13"/>
      <c r="PIP53" s="14"/>
      <c r="PIQ53" s="15"/>
      <c r="PIR53" s="13"/>
      <c r="PIS53" s="9"/>
      <c r="PIT53" s="8"/>
      <c r="PIU53" s="8"/>
      <c r="PIV53" s="13"/>
      <c r="PIW53" s="13"/>
      <c r="PIX53" s="14"/>
      <c r="PIY53" s="15"/>
      <c r="PIZ53" s="13"/>
      <c r="PJA53" s="9"/>
      <c r="PJB53" s="8"/>
      <c r="PJC53" s="8"/>
      <c r="PJD53" s="13"/>
      <c r="PJE53" s="13"/>
      <c r="PJF53" s="14"/>
      <c r="PJG53" s="15"/>
      <c r="PJH53" s="13"/>
      <c r="PJI53" s="9"/>
      <c r="PJJ53" s="8"/>
      <c r="PJK53" s="8"/>
      <c r="PJL53" s="13"/>
      <c r="PJM53" s="13"/>
      <c r="PJN53" s="14"/>
      <c r="PJO53" s="15"/>
      <c r="PJP53" s="13"/>
      <c r="PJQ53" s="9"/>
      <c r="PJR53" s="8"/>
      <c r="PJS53" s="8"/>
      <c r="PJT53" s="13"/>
      <c r="PJU53" s="13"/>
      <c r="PJV53" s="14"/>
      <c r="PJW53" s="15"/>
      <c r="PJX53" s="13"/>
      <c r="PJY53" s="9"/>
      <c r="PJZ53" s="8"/>
      <c r="PKA53" s="8"/>
      <c r="PKB53" s="13"/>
      <c r="PKC53" s="13"/>
      <c r="PKD53" s="14"/>
      <c r="PKE53" s="15"/>
      <c r="PKF53" s="13"/>
      <c r="PKG53" s="9"/>
      <c r="PKH53" s="8"/>
      <c r="PKI53" s="8"/>
      <c r="PKJ53" s="13"/>
      <c r="PKK53" s="13"/>
      <c r="PKL53" s="14"/>
      <c r="PKM53" s="15"/>
      <c r="PKN53" s="13"/>
      <c r="PKO53" s="9"/>
      <c r="PKP53" s="8"/>
      <c r="PKQ53" s="8"/>
      <c r="PKR53" s="13"/>
      <c r="PKS53" s="13"/>
      <c r="PKT53" s="14"/>
      <c r="PKU53" s="15"/>
      <c r="PKV53" s="13"/>
      <c r="PKW53" s="9"/>
      <c r="PKX53" s="8"/>
      <c r="PKY53" s="8"/>
      <c r="PKZ53" s="13"/>
      <c r="PLA53" s="13"/>
      <c r="PLB53" s="14"/>
      <c r="PLC53" s="15"/>
      <c r="PLD53" s="13"/>
      <c r="PLE53" s="9"/>
      <c r="PLF53" s="8"/>
      <c r="PLG53" s="8"/>
      <c r="PLH53" s="13"/>
      <c r="PLI53" s="13"/>
      <c r="PLJ53" s="14"/>
      <c r="PLK53" s="15"/>
      <c r="PLL53" s="13"/>
      <c r="PLM53" s="9"/>
      <c r="PLN53" s="8"/>
      <c r="PLO53" s="8"/>
      <c r="PLP53" s="13"/>
      <c r="PLQ53" s="13"/>
      <c r="PLR53" s="14"/>
      <c r="PLS53" s="15"/>
      <c r="PLT53" s="13"/>
      <c r="PLU53" s="9"/>
      <c r="PLV53" s="8"/>
      <c r="PLW53" s="8"/>
      <c r="PLX53" s="13"/>
      <c r="PLY53" s="13"/>
      <c r="PLZ53" s="14"/>
      <c r="PMA53" s="15"/>
      <c r="PMB53" s="13"/>
      <c r="PMC53" s="9"/>
      <c r="PMD53" s="8"/>
      <c r="PME53" s="8"/>
      <c r="PMF53" s="13"/>
      <c r="PMG53" s="13"/>
      <c r="PMH53" s="14"/>
      <c r="PMI53" s="15"/>
      <c r="PMJ53" s="13"/>
      <c r="PMK53" s="9"/>
      <c r="PML53" s="8"/>
      <c r="PMM53" s="8"/>
      <c r="PMN53" s="13"/>
      <c r="PMO53" s="13"/>
      <c r="PMP53" s="14"/>
      <c r="PMQ53" s="15"/>
      <c r="PMR53" s="13"/>
      <c r="PMS53" s="9"/>
      <c r="PMT53" s="8"/>
      <c r="PMU53" s="8"/>
      <c r="PMV53" s="13"/>
      <c r="PMW53" s="13"/>
      <c r="PMX53" s="14"/>
      <c r="PMY53" s="15"/>
      <c r="PMZ53" s="13"/>
      <c r="PNA53" s="9"/>
      <c r="PNB53" s="8"/>
      <c r="PNC53" s="8"/>
      <c r="PND53" s="13"/>
      <c r="PNE53" s="13"/>
      <c r="PNF53" s="14"/>
      <c r="PNG53" s="15"/>
      <c r="PNH53" s="13"/>
      <c r="PNI53" s="9"/>
      <c r="PNJ53" s="8"/>
      <c r="PNK53" s="8"/>
      <c r="PNL53" s="13"/>
      <c r="PNM53" s="13"/>
      <c r="PNN53" s="14"/>
      <c r="PNO53" s="15"/>
      <c r="PNP53" s="13"/>
      <c r="PNQ53" s="9"/>
      <c r="PNR53" s="8"/>
      <c r="PNS53" s="8"/>
      <c r="PNT53" s="13"/>
      <c r="PNU53" s="13"/>
      <c r="PNV53" s="14"/>
      <c r="PNW53" s="15"/>
      <c r="PNX53" s="13"/>
      <c r="PNY53" s="9"/>
      <c r="PNZ53" s="8"/>
      <c r="POA53" s="8"/>
      <c r="POB53" s="13"/>
      <c r="POC53" s="13"/>
      <c r="POD53" s="14"/>
      <c r="POE53" s="15"/>
      <c r="POF53" s="13"/>
      <c r="POG53" s="9"/>
      <c r="POH53" s="8"/>
      <c r="POI53" s="8"/>
      <c r="POJ53" s="13"/>
      <c r="POK53" s="13"/>
      <c r="POL53" s="14"/>
      <c r="POM53" s="15"/>
      <c r="PON53" s="13"/>
      <c r="POO53" s="9"/>
      <c r="POP53" s="8"/>
      <c r="POQ53" s="8"/>
      <c r="POR53" s="13"/>
      <c r="POS53" s="13"/>
      <c r="POT53" s="14"/>
      <c r="POU53" s="15"/>
      <c r="POV53" s="13"/>
      <c r="POW53" s="9"/>
      <c r="POX53" s="8"/>
      <c r="POY53" s="8"/>
      <c r="POZ53" s="13"/>
      <c r="PPA53" s="13"/>
      <c r="PPB53" s="14"/>
      <c r="PPC53" s="15"/>
      <c r="PPD53" s="13"/>
      <c r="PPE53" s="9"/>
      <c r="PPF53" s="8"/>
      <c r="PPG53" s="8"/>
      <c r="PPH53" s="13"/>
      <c r="PPI53" s="13"/>
      <c r="PPJ53" s="14"/>
      <c r="PPK53" s="15"/>
      <c r="PPL53" s="13"/>
      <c r="PPM53" s="9"/>
      <c r="PPN53" s="8"/>
      <c r="PPO53" s="8"/>
      <c r="PPP53" s="13"/>
      <c r="PPQ53" s="13"/>
      <c r="PPR53" s="14"/>
      <c r="PPS53" s="15"/>
      <c r="PPT53" s="13"/>
      <c r="PPU53" s="9"/>
      <c r="PPV53" s="8"/>
      <c r="PPW53" s="8"/>
      <c r="PPX53" s="13"/>
      <c r="PPY53" s="13"/>
      <c r="PPZ53" s="14"/>
      <c r="PQA53" s="15"/>
      <c r="PQB53" s="13"/>
      <c r="PQC53" s="9"/>
      <c r="PQD53" s="8"/>
      <c r="PQE53" s="8"/>
      <c r="PQF53" s="13"/>
      <c r="PQG53" s="13"/>
      <c r="PQH53" s="14"/>
      <c r="PQI53" s="15"/>
      <c r="PQJ53" s="13"/>
      <c r="PQK53" s="9"/>
      <c r="PQL53" s="8"/>
      <c r="PQM53" s="8"/>
      <c r="PQN53" s="13"/>
      <c r="PQO53" s="13"/>
      <c r="PQP53" s="14"/>
      <c r="PQQ53" s="15"/>
      <c r="PQR53" s="13"/>
      <c r="PQS53" s="9"/>
      <c r="PQT53" s="8"/>
      <c r="PQU53" s="8"/>
      <c r="PQV53" s="13"/>
      <c r="PQW53" s="13"/>
      <c r="PQX53" s="14"/>
      <c r="PQY53" s="15"/>
      <c r="PQZ53" s="13"/>
      <c r="PRA53" s="9"/>
      <c r="PRB53" s="8"/>
      <c r="PRC53" s="8"/>
      <c r="PRD53" s="13"/>
      <c r="PRE53" s="13"/>
      <c r="PRF53" s="14"/>
      <c r="PRG53" s="15"/>
      <c r="PRH53" s="13"/>
      <c r="PRI53" s="9"/>
      <c r="PRJ53" s="8"/>
      <c r="PRK53" s="8"/>
      <c r="PRL53" s="13"/>
      <c r="PRM53" s="13"/>
      <c r="PRN53" s="14"/>
      <c r="PRO53" s="15"/>
      <c r="PRP53" s="13"/>
      <c r="PRQ53" s="9"/>
      <c r="PRR53" s="8"/>
      <c r="PRS53" s="8"/>
      <c r="PRT53" s="13"/>
      <c r="PRU53" s="13"/>
      <c r="PRV53" s="14"/>
      <c r="PRW53" s="15"/>
      <c r="PRX53" s="13"/>
      <c r="PRY53" s="9"/>
      <c r="PRZ53" s="8"/>
      <c r="PSA53" s="8"/>
      <c r="PSB53" s="13"/>
      <c r="PSC53" s="13"/>
      <c r="PSD53" s="14"/>
      <c r="PSE53" s="15"/>
      <c r="PSF53" s="13"/>
      <c r="PSG53" s="9"/>
      <c r="PSH53" s="8"/>
      <c r="PSI53" s="8"/>
      <c r="PSJ53" s="13"/>
      <c r="PSK53" s="13"/>
      <c r="PSL53" s="14"/>
      <c r="PSM53" s="15"/>
      <c r="PSN53" s="13"/>
      <c r="PSO53" s="9"/>
      <c r="PSP53" s="8"/>
      <c r="PSQ53" s="8"/>
      <c r="PSR53" s="13"/>
      <c r="PSS53" s="13"/>
      <c r="PST53" s="14"/>
      <c r="PSU53" s="15"/>
      <c r="PSV53" s="13"/>
      <c r="PSW53" s="9"/>
      <c r="PSX53" s="8"/>
      <c r="PSY53" s="8"/>
      <c r="PSZ53" s="13"/>
      <c r="PTA53" s="13"/>
      <c r="PTB53" s="14"/>
      <c r="PTC53" s="15"/>
      <c r="PTD53" s="13"/>
      <c r="PTE53" s="9"/>
      <c r="PTF53" s="8"/>
      <c r="PTG53" s="8"/>
      <c r="PTH53" s="13"/>
      <c r="PTI53" s="13"/>
      <c r="PTJ53" s="14"/>
      <c r="PTK53" s="15"/>
      <c r="PTL53" s="13"/>
      <c r="PTM53" s="9"/>
      <c r="PTN53" s="8"/>
      <c r="PTO53" s="8"/>
      <c r="PTP53" s="13"/>
      <c r="PTQ53" s="13"/>
      <c r="PTR53" s="14"/>
      <c r="PTS53" s="15"/>
      <c r="PTT53" s="13"/>
      <c r="PTU53" s="9"/>
      <c r="PTV53" s="8"/>
      <c r="PTW53" s="8"/>
      <c r="PTX53" s="13"/>
      <c r="PTY53" s="13"/>
      <c r="PTZ53" s="14"/>
      <c r="PUA53" s="15"/>
      <c r="PUB53" s="13"/>
      <c r="PUC53" s="9"/>
      <c r="PUD53" s="8"/>
      <c r="PUE53" s="8"/>
      <c r="PUF53" s="13"/>
      <c r="PUG53" s="13"/>
      <c r="PUH53" s="14"/>
      <c r="PUI53" s="15"/>
      <c r="PUJ53" s="13"/>
      <c r="PUK53" s="9"/>
      <c r="PUL53" s="8"/>
      <c r="PUM53" s="8"/>
      <c r="PUN53" s="13"/>
      <c r="PUO53" s="13"/>
      <c r="PUP53" s="14"/>
      <c r="PUQ53" s="15"/>
      <c r="PUR53" s="13"/>
      <c r="PUS53" s="9"/>
      <c r="PUT53" s="8"/>
      <c r="PUU53" s="8"/>
      <c r="PUV53" s="13"/>
      <c r="PUW53" s="13"/>
      <c r="PUX53" s="14"/>
      <c r="PUY53" s="15"/>
      <c r="PUZ53" s="13"/>
      <c r="PVA53" s="9"/>
      <c r="PVB53" s="8"/>
      <c r="PVC53" s="8"/>
      <c r="PVD53" s="13"/>
      <c r="PVE53" s="13"/>
      <c r="PVF53" s="14"/>
      <c r="PVG53" s="15"/>
      <c r="PVH53" s="13"/>
      <c r="PVI53" s="9"/>
      <c r="PVJ53" s="8"/>
      <c r="PVK53" s="8"/>
      <c r="PVL53" s="13"/>
      <c r="PVM53" s="13"/>
      <c r="PVN53" s="14"/>
      <c r="PVO53" s="15"/>
      <c r="PVP53" s="13"/>
      <c r="PVQ53" s="9"/>
      <c r="PVR53" s="8"/>
      <c r="PVS53" s="8"/>
      <c r="PVT53" s="13"/>
      <c r="PVU53" s="13"/>
      <c r="PVV53" s="14"/>
      <c r="PVW53" s="15"/>
      <c r="PVX53" s="13"/>
      <c r="PVY53" s="9"/>
      <c r="PVZ53" s="8"/>
      <c r="PWA53" s="8"/>
      <c r="PWB53" s="13"/>
      <c r="PWC53" s="13"/>
      <c r="PWD53" s="14"/>
      <c r="PWE53" s="15"/>
      <c r="PWF53" s="13"/>
      <c r="PWG53" s="9"/>
      <c r="PWH53" s="8"/>
      <c r="PWI53" s="8"/>
      <c r="PWJ53" s="13"/>
      <c r="PWK53" s="13"/>
      <c r="PWL53" s="14"/>
      <c r="PWM53" s="15"/>
      <c r="PWN53" s="13"/>
      <c r="PWO53" s="9"/>
      <c r="PWP53" s="8"/>
      <c r="PWQ53" s="8"/>
      <c r="PWR53" s="13"/>
      <c r="PWS53" s="13"/>
      <c r="PWT53" s="14"/>
      <c r="PWU53" s="15"/>
      <c r="PWV53" s="13"/>
      <c r="PWW53" s="9"/>
      <c r="PWX53" s="8"/>
      <c r="PWY53" s="8"/>
      <c r="PWZ53" s="13"/>
      <c r="PXA53" s="13"/>
      <c r="PXB53" s="14"/>
      <c r="PXC53" s="15"/>
      <c r="PXD53" s="13"/>
      <c r="PXE53" s="9"/>
      <c r="PXF53" s="8"/>
      <c r="PXG53" s="8"/>
      <c r="PXH53" s="13"/>
      <c r="PXI53" s="13"/>
      <c r="PXJ53" s="14"/>
      <c r="PXK53" s="15"/>
      <c r="PXL53" s="13"/>
      <c r="PXM53" s="9"/>
      <c r="PXN53" s="8"/>
      <c r="PXO53" s="8"/>
      <c r="PXP53" s="13"/>
      <c r="PXQ53" s="13"/>
      <c r="PXR53" s="14"/>
      <c r="PXS53" s="15"/>
      <c r="PXT53" s="13"/>
      <c r="PXU53" s="9"/>
      <c r="PXV53" s="8"/>
      <c r="PXW53" s="8"/>
      <c r="PXX53" s="13"/>
      <c r="PXY53" s="13"/>
      <c r="PXZ53" s="14"/>
      <c r="PYA53" s="15"/>
      <c r="PYB53" s="13"/>
      <c r="PYC53" s="9"/>
      <c r="PYD53" s="8"/>
      <c r="PYE53" s="8"/>
      <c r="PYF53" s="13"/>
      <c r="PYG53" s="13"/>
      <c r="PYH53" s="14"/>
      <c r="PYI53" s="15"/>
      <c r="PYJ53" s="13"/>
      <c r="PYK53" s="9"/>
      <c r="PYL53" s="8"/>
      <c r="PYM53" s="8"/>
      <c r="PYN53" s="13"/>
      <c r="PYO53" s="13"/>
      <c r="PYP53" s="14"/>
      <c r="PYQ53" s="15"/>
      <c r="PYR53" s="13"/>
      <c r="PYS53" s="9"/>
      <c r="PYT53" s="8"/>
      <c r="PYU53" s="8"/>
      <c r="PYV53" s="13"/>
      <c r="PYW53" s="13"/>
      <c r="PYX53" s="14"/>
      <c r="PYY53" s="15"/>
      <c r="PYZ53" s="13"/>
      <c r="PZA53" s="9"/>
      <c r="PZB53" s="8"/>
      <c r="PZC53" s="8"/>
      <c r="PZD53" s="13"/>
      <c r="PZE53" s="13"/>
      <c r="PZF53" s="14"/>
      <c r="PZG53" s="15"/>
      <c r="PZH53" s="13"/>
      <c r="PZI53" s="9"/>
      <c r="PZJ53" s="8"/>
      <c r="PZK53" s="8"/>
      <c r="PZL53" s="13"/>
      <c r="PZM53" s="13"/>
      <c r="PZN53" s="14"/>
      <c r="PZO53" s="15"/>
      <c r="PZP53" s="13"/>
      <c r="PZQ53" s="9"/>
      <c r="PZR53" s="8"/>
      <c r="PZS53" s="8"/>
      <c r="PZT53" s="13"/>
      <c r="PZU53" s="13"/>
      <c r="PZV53" s="14"/>
      <c r="PZW53" s="15"/>
      <c r="PZX53" s="13"/>
      <c r="PZY53" s="9"/>
      <c r="PZZ53" s="8"/>
      <c r="QAA53" s="8"/>
      <c r="QAB53" s="13"/>
      <c r="QAC53" s="13"/>
      <c r="QAD53" s="14"/>
      <c r="QAE53" s="15"/>
      <c r="QAF53" s="13"/>
      <c r="QAG53" s="9"/>
      <c r="QAH53" s="8"/>
      <c r="QAI53" s="8"/>
      <c r="QAJ53" s="13"/>
      <c r="QAK53" s="13"/>
      <c r="QAL53" s="14"/>
      <c r="QAM53" s="15"/>
      <c r="QAN53" s="13"/>
      <c r="QAO53" s="9"/>
      <c r="QAP53" s="8"/>
      <c r="QAQ53" s="8"/>
      <c r="QAR53" s="13"/>
      <c r="QAS53" s="13"/>
      <c r="QAT53" s="14"/>
      <c r="QAU53" s="15"/>
      <c r="QAV53" s="13"/>
      <c r="QAW53" s="9"/>
      <c r="QAX53" s="8"/>
      <c r="QAY53" s="8"/>
      <c r="QAZ53" s="13"/>
      <c r="QBA53" s="13"/>
      <c r="QBB53" s="14"/>
      <c r="QBC53" s="15"/>
      <c r="QBD53" s="13"/>
      <c r="QBE53" s="9"/>
      <c r="QBF53" s="8"/>
      <c r="QBG53" s="8"/>
      <c r="QBH53" s="13"/>
      <c r="QBI53" s="13"/>
      <c r="QBJ53" s="14"/>
      <c r="QBK53" s="15"/>
      <c r="QBL53" s="13"/>
      <c r="QBM53" s="9"/>
      <c r="QBN53" s="8"/>
      <c r="QBO53" s="8"/>
      <c r="QBP53" s="13"/>
      <c r="QBQ53" s="13"/>
      <c r="QBR53" s="14"/>
      <c r="QBS53" s="15"/>
      <c r="QBT53" s="13"/>
      <c r="QBU53" s="9"/>
      <c r="QBV53" s="8"/>
      <c r="QBW53" s="8"/>
      <c r="QBX53" s="13"/>
      <c r="QBY53" s="13"/>
      <c r="QBZ53" s="14"/>
      <c r="QCA53" s="15"/>
      <c r="QCB53" s="13"/>
      <c r="QCC53" s="9"/>
      <c r="QCD53" s="8"/>
      <c r="QCE53" s="8"/>
      <c r="QCF53" s="13"/>
      <c r="QCG53" s="13"/>
      <c r="QCH53" s="14"/>
      <c r="QCI53" s="15"/>
      <c r="QCJ53" s="13"/>
      <c r="QCK53" s="9"/>
      <c r="QCL53" s="8"/>
      <c r="QCM53" s="8"/>
      <c r="QCN53" s="13"/>
      <c r="QCO53" s="13"/>
      <c r="QCP53" s="14"/>
      <c r="QCQ53" s="15"/>
      <c r="QCR53" s="13"/>
      <c r="QCS53" s="9"/>
      <c r="QCT53" s="8"/>
      <c r="QCU53" s="8"/>
      <c r="QCV53" s="13"/>
      <c r="QCW53" s="13"/>
      <c r="QCX53" s="14"/>
      <c r="QCY53" s="15"/>
      <c r="QCZ53" s="13"/>
      <c r="QDA53" s="9"/>
      <c r="QDB53" s="8"/>
      <c r="QDC53" s="8"/>
      <c r="QDD53" s="13"/>
      <c r="QDE53" s="13"/>
      <c r="QDF53" s="14"/>
      <c r="QDG53" s="15"/>
      <c r="QDH53" s="13"/>
      <c r="QDI53" s="9"/>
      <c r="QDJ53" s="8"/>
      <c r="QDK53" s="8"/>
      <c r="QDL53" s="13"/>
      <c r="QDM53" s="13"/>
      <c r="QDN53" s="14"/>
      <c r="QDO53" s="15"/>
      <c r="QDP53" s="13"/>
      <c r="QDQ53" s="9"/>
      <c r="QDR53" s="8"/>
      <c r="QDS53" s="8"/>
      <c r="QDT53" s="13"/>
      <c r="QDU53" s="13"/>
      <c r="QDV53" s="14"/>
      <c r="QDW53" s="15"/>
      <c r="QDX53" s="13"/>
      <c r="QDY53" s="9"/>
      <c r="QDZ53" s="8"/>
      <c r="QEA53" s="8"/>
      <c r="QEB53" s="13"/>
      <c r="QEC53" s="13"/>
      <c r="QED53" s="14"/>
      <c r="QEE53" s="15"/>
      <c r="QEF53" s="13"/>
      <c r="QEG53" s="9"/>
      <c r="QEH53" s="8"/>
      <c r="QEI53" s="8"/>
      <c r="QEJ53" s="13"/>
      <c r="QEK53" s="13"/>
      <c r="QEL53" s="14"/>
      <c r="QEM53" s="15"/>
      <c r="QEN53" s="13"/>
      <c r="QEO53" s="9"/>
      <c r="QEP53" s="8"/>
      <c r="QEQ53" s="8"/>
      <c r="QER53" s="13"/>
      <c r="QES53" s="13"/>
      <c r="QET53" s="14"/>
      <c r="QEU53" s="15"/>
      <c r="QEV53" s="13"/>
      <c r="QEW53" s="9"/>
      <c r="QEX53" s="8"/>
      <c r="QEY53" s="8"/>
      <c r="QEZ53" s="13"/>
      <c r="QFA53" s="13"/>
      <c r="QFB53" s="14"/>
      <c r="QFC53" s="15"/>
      <c r="QFD53" s="13"/>
      <c r="QFE53" s="9"/>
      <c r="QFF53" s="8"/>
      <c r="QFG53" s="8"/>
      <c r="QFH53" s="13"/>
      <c r="QFI53" s="13"/>
      <c r="QFJ53" s="14"/>
      <c r="QFK53" s="15"/>
      <c r="QFL53" s="13"/>
      <c r="QFM53" s="9"/>
      <c r="QFN53" s="8"/>
      <c r="QFO53" s="8"/>
      <c r="QFP53" s="13"/>
      <c r="QFQ53" s="13"/>
      <c r="QFR53" s="14"/>
      <c r="QFS53" s="15"/>
      <c r="QFT53" s="13"/>
      <c r="QFU53" s="9"/>
      <c r="QFV53" s="8"/>
      <c r="QFW53" s="8"/>
      <c r="QFX53" s="13"/>
      <c r="QFY53" s="13"/>
      <c r="QFZ53" s="14"/>
      <c r="QGA53" s="15"/>
      <c r="QGB53" s="13"/>
      <c r="QGC53" s="9"/>
      <c r="QGD53" s="8"/>
      <c r="QGE53" s="8"/>
      <c r="QGF53" s="13"/>
      <c r="QGG53" s="13"/>
      <c r="QGH53" s="14"/>
      <c r="QGI53" s="15"/>
      <c r="QGJ53" s="13"/>
      <c r="QGK53" s="9"/>
      <c r="QGL53" s="8"/>
      <c r="QGM53" s="8"/>
      <c r="QGN53" s="13"/>
      <c r="QGO53" s="13"/>
      <c r="QGP53" s="14"/>
      <c r="QGQ53" s="15"/>
      <c r="QGR53" s="13"/>
      <c r="QGS53" s="9"/>
      <c r="QGT53" s="8"/>
      <c r="QGU53" s="8"/>
      <c r="QGV53" s="13"/>
      <c r="QGW53" s="13"/>
      <c r="QGX53" s="14"/>
      <c r="QGY53" s="15"/>
      <c r="QGZ53" s="13"/>
      <c r="QHA53" s="9"/>
      <c r="QHB53" s="8"/>
      <c r="QHC53" s="8"/>
      <c r="QHD53" s="13"/>
      <c r="QHE53" s="13"/>
      <c r="QHF53" s="14"/>
      <c r="QHG53" s="15"/>
      <c r="QHH53" s="13"/>
      <c r="QHI53" s="9"/>
      <c r="QHJ53" s="8"/>
      <c r="QHK53" s="8"/>
      <c r="QHL53" s="13"/>
      <c r="QHM53" s="13"/>
      <c r="QHN53" s="14"/>
      <c r="QHO53" s="15"/>
      <c r="QHP53" s="13"/>
      <c r="QHQ53" s="9"/>
      <c r="QHR53" s="8"/>
      <c r="QHS53" s="8"/>
      <c r="QHT53" s="13"/>
      <c r="QHU53" s="13"/>
      <c r="QHV53" s="14"/>
      <c r="QHW53" s="15"/>
      <c r="QHX53" s="13"/>
      <c r="QHY53" s="9"/>
      <c r="QHZ53" s="8"/>
      <c r="QIA53" s="8"/>
      <c r="QIB53" s="13"/>
      <c r="QIC53" s="13"/>
      <c r="QID53" s="14"/>
      <c r="QIE53" s="15"/>
      <c r="QIF53" s="13"/>
      <c r="QIG53" s="9"/>
      <c r="QIH53" s="8"/>
      <c r="QII53" s="8"/>
      <c r="QIJ53" s="13"/>
      <c r="QIK53" s="13"/>
      <c r="QIL53" s="14"/>
      <c r="QIM53" s="15"/>
      <c r="QIN53" s="13"/>
      <c r="QIO53" s="9"/>
      <c r="QIP53" s="8"/>
      <c r="QIQ53" s="8"/>
      <c r="QIR53" s="13"/>
      <c r="QIS53" s="13"/>
      <c r="QIT53" s="14"/>
      <c r="QIU53" s="15"/>
      <c r="QIV53" s="13"/>
      <c r="QIW53" s="9"/>
      <c r="QIX53" s="8"/>
      <c r="QIY53" s="8"/>
      <c r="QIZ53" s="13"/>
      <c r="QJA53" s="13"/>
      <c r="QJB53" s="14"/>
      <c r="QJC53" s="15"/>
      <c r="QJD53" s="13"/>
      <c r="QJE53" s="9"/>
      <c r="QJF53" s="8"/>
      <c r="QJG53" s="8"/>
      <c r="QJH53" s="13"/>
      <c r="QJI53" s="13"/>
      <c r="QJJ53" s="14"/>
      <c r="QJK53" s="15"/>
      <c r="QJL53" s="13"/>
      <c r="QJM53" s="9"/>
      <c r="QJN53" s="8"/>
      <c r="QJO53" s="8"/>
      <c r="QJP53" s="13"/>
      <c r="QJQ53" s="13"/>
      <c r="QJR53" s="14"/>
      <c r="QJS53" s="15"/>
      <c r="QJT53" s="13"/>
      <c r="QJU53" s="9"/>
      <c r="QJV53" s="8"/>
      <c r="QJW53" s="8"/>
      <c r="QJX53" s="13"/>
      <c r="QJY53" s="13"/>
      <c r="QJZ53" s="14"/>
      <c r="QKA53" s="15"/>
      <c r="QKB53" s="13"/>
      <c r="QKC53" s="9"/>
      <c r="QKD53" s="8"/>
      <c r="QKE53" s="8"/>
      <c r="QKF53" s="13"/>
      <c r="QKG53" s="13"/>
      <c r="QKH53" s="14"/>
      <c r="QKI53" s="15"/>
      <c r="QKJ53" s="13"/>
      <c r="QKK53" s="9"/>
      <c r="QKL53" s="8"/>
      <c r="QKM53" s="8"/>
      <c r="QKN53" s="13"/>
      <c r="QKO53" s="13"/>
      <c r="QKP53" s="14"/>
      <c r="QKQ53" s="15"/>
      <c r="QKR53" s="13"/>
      <c r="QKS53" s="9"/>
      <c r="QKT53" s="8"/>
      <c r="QKU53" s="8"/>
      <c r="QKV53" s="13"/>
      <c r="QKW53" s="13"/>
      <c r="QKX53" s="14"/>
      <c r="QKY53" s="15"/>
      <c r="QKZ53" s="13"/>
      <c r="QLA53" s="9"/>
      <c r="QLB53" s="8"/>
      <c r="QLC53" s="8"/>
      <c r="QLD53" s="13"/>
      <c r="QLE53" s="13"/>
      <c r="QLF53" s="14"/>
      <c r="QLG53" s="15"/>
      <c r="QLH53" s="13"/>
      <c r="QLI53" s="9"/>
      <c r="QLJ53" s="8"/>
      <c r="QLK53" s="8"/>
      <c r="QLL53" s="13"/>
      <c r="QLM53" s="13"/>
      <c r="QLN53" s="14"/>
      <c r="QLO53" s="15"/>
      <c r="QLP53" s="13"/>
      <c r="QLQ53" s="9"/>
      <c r="QLR53" s="8"/>
      <c r="QLS53" s="8"/>
      <c r="QLT53" s="13"/>
      <c r="QLU53" s="13"/>
      <c r="QLV53" s="14"/>
      <c r="QLW53" s="15"/>
      <c r="QLX53" s="13"/>
      <c r="QLY53" s="9"/>
      <c r="QLZ53" s="8"/>
      <c r="QMA53" s="8"/>
      <c r="QMB53" s="13"/>
      <c r="QMC53" s="13"/>
      <c r="QMD53" s="14"/>
      <c r="QME53" s="15"/>
      <c r="QMF53" s="13"/>
      <c r="QMG53" s="9"/>
      <c r="QMH53" s="8"/>
      <c r="QMI53" s="8"/>
      <c r="QMJ53" s="13"/>
      <c r="QMK53" s="13"/>
      <c r="QML53" s="14"/>
      <c r="QMM53" s="15"/>
      <c r="QMN53" s="13"/>
      <c r="QMO53" s="9"/>
      <c r="QMP53" s="8"/>
      <c r="QMQ53" s="8"/>
      <c r="QMR53" s="13"/>
      <c r="QMS53" s="13"/>
      <c r="QMT53" s="14"/>
      <c r="QMU53" s="15"/>
      <c r="QMV53" s="13"/>
      <c r="QMW53" s="9"/>
      <c r="QMX53" s="8"/>
      <c r="QMY53" s="8"/>
      <c r="QMZ53" s="13"/>
      <c r="QNA53" s="13"/>
      <c r="QNB53" s="14"/>
      <c r="QNC53" s="15"/>
      <c r="QND53" s="13"/>
      <c r="QNE53" s="9"/>
      <c r="QNF53" s="8"/>
      <c r="QNG53" s="8"/>
      <c r="QNH53" s="13"/>
      <c r="QNI53" s="13"/>
      <c r="QNJ53" s="14"/>
      <c r="QNK53" s="15"/>
      <c r="QNL53" s="13"/>
      <c r="QNM53" s="9"/>
      <c r="QNN53" s="8"/>
      <c r="QNO53" s="8"/>
      <c r="QNP53" s="13"/>
      <c r="QNQ53" s="13"/>
      <c r="QNR53" s="14"/>
      <c r="QNS53" s="15"/>
      <c r="QNT53" s="13"/>
      <c r="QNU53" s="9"/>
      <c r="QNV53" s="8"/>
      <c r="QNW53" s="8"/>
      <c r="QNX53" s="13"/>
      <c r="QNY53" s="13"/>
      <c r="QNZ53" s="14"/>
      <c r="QOA53" s="15"/>
      <c r="QOB53" s="13"/>
      <c r="QOC53" s="9"/>
      <c r="QOD53" s="8"/>
      <c r="QOE53" s="8"/>
      <c r="QOF53" s="13"/>
      <c r="QOG53" s="13"/>
      <c r="QOH53" s="14"/>
      <c r="QOI53" s="15"/>
      <c r="QOJ53" s="13"/>
      <c r="QOK53" s="9"/>
      <c r="QOL53" s="8"/>
      <c r="QOM53" s="8"/>
      <c r="QON53" s="13"/>
      <c r="QOO53" s="13"/>
      <c r="QOP53" s="14"/>
      <c r="QOQ53" s="15"/>
      <c r="QOR53" s="13"/>
      <c r="QOS53" s="9"/>
      <c r="QOT53" s="8"/>
      <c r="QOU53" s="8"/>
      <c r="QOV53" s="13"/>
      <c r="QOW53" s="13"/>
      <c r="QOX53" s="14"/>
      <c r="QOY53" s="15"/>
      <c r="QOZ53" s="13"/>
      <c r="QPA53" s="9"/>
      <c r="QPB53" s="8"/>
      <c r="QPC53" s="8"/>
      <c r="QPD53" s="13"/>
      <c r="QPE53" s="13"/>
      <c r="QPF53" s="14"/>
      <c r="QPG53" s="15"/>
      <c r="QPH53" s="13"/>
      <c r="QPI53" s="9"/>
      <c r="QPJ53" s="8"/>
      <c r="QPK53" s="8"/>
      <c r="QPL53" s="13"/>
      <c r="QPM53" s="13"/>
      <c r="QPN53" s="14"/>
      <c r="QPO53" s="15"/>
      <c r="QPP53" s="13"/>
      <c r="QPQ53" s="9"/>
      <c r="QPR53" s="8"/>
      <c r="QPS53" s="8"/>
      <c r="QPT53" s="13"/>
      <c r="QPU53" s="13"/>
      <c r="QPV53" s="14"/>
      <c r="QPW53" s="15"/>
      <c r="QPX53" s="13"/>
      <c r="QPY53" s="9"/>
      <c r="QPZ53" s="8"/>
      <c r="QQA53" s="8"/>
      <c r="QQB53" s="13"/>
      <c r="QQC53" s="13"/>
      <c r="QQD53" s="14"/>
      <c r="QQE53" s="15"/>
      <c r="QQF53" s="13"/>
      <c r="QQG53" s="9"/>
      <c r="QQH53" s="8"/>
      <c r="QQI53" s="8"/>
      <c r="QQJ53" s="13"/>
      <c r="QQK53" s="13"/>
      <c r="QQL53" s="14"/>
      <c r="QQM53" s="15"/>
      <c r="QQN53" s="13"/>
      <c r="QQO53" s="9"/>
      <c r="QQP53" s="8"/>
      <c r="QQQ53" s="8"/>
      <c r="QQR53" s="13"/>
      <c r="QQS53" s="13"/>
      <c r="QQT53" s="14"/>
      <c r="QQU53" s="15"/>
      <c r="QQV53" s="13"/>
      <c r="QQW53" s="9"/>
      <c r="QQX53" s="8"/>
      <c r="QQY53" s="8"/>
      <c r="QQZ53" s="13"/>
      <c r="QRA53" s="13"/>
      <c r="QRB53" s="14"/>
      <c r="QRC53" s="15"/>
      <c r="QRD53" s="13"/>
      <c r="QRE53" s="9"/>
      <c r="QRF53" s="8"/>
      <c r="QRG53" s="8"/>
      <c r="QRH53" s="13"/>
      <c r="QRI53" s="13"/>
      <c r="QRJ53" s="14"/>
      <c r="QRK53" s="15"/>
      <c r="QRL53" s="13"/>
      <c r="QRM53" s="9"/>
      <c r="QRN53" s="8"/>
      <c r="QRO53" s="8"/>
      <c r="QRP53" s="13"/>
      <c r="QRQ53" s="13"/>
      <c r="QRR53" s="14"/>
      <c r="QRS53" s="15"/>
      <c r="QRT53" s="13"/>
      <c r="QRU53" s="9"/>
      <c r="QRV53" s="8"/>
      <c r="QRW53" s="8"/>
      <c r="QRX53" s="13"/>
      <c r="QRY53" s="13"/>
      <c r="QRZ53" s="14"/>
      <c r="QSA53" s="15"/>
      <c r="QSB53" s="13"/>
      <c r="QSC53" s="9"/>
      <c r="QSD53" s="8"/>
      <c r="QSE53" s="8"/>
      <c r="QSF53" s="13"/>
      <c r="QSG53" s="13"/>
      <c r="QSH53" s="14"/>
      <c r="QSI53" s="15"/>
      <c r="QSJ53" s="13"/>
      <c r="QSK53" s="9"/>
      <c r="QSL53" s="8"/>
      <c r="QSM53" s="8"/>
      <c r="QSN53" s="13"/>
      <c r="QSO53" s="13"/>
      <c r="QSP53" s="14"/>
      <c r="QSQ53" s="15"/>
      <c r="QSR53" s="13"/>
      <c r="QSS53" s="9"/>
      <c r="QST53" s="8"/>
      <c r="QSU53" s="8"/>
      <c r="QSV53" s="13"/>
      <c r="QSW53" s="13"/>
      <c r="QSX53" s="14"/>
      <c r="QSY53" s="15"/>
      <c r="QSZ53" s="13"/>
      <c r="QTA53" s="9"/>
      <c r="QTB53" s="8"/>
      <c r="QTC53" s="8"/>
      <c r="QTD53" s="13"/>
      <c r="QTE53" s="13"/>
      <c r="QTF53" s="14"/>
      <c r="QTG53" s="15"/>
      <c r="QTH53" s="13"/>
      <c r="QTI53" s="9"/>
      <c r="QTJ53" s="8"/>
      <c r="QTK53" s="8"/>
      <c r="QTL53" s="13"/>
      <c r="QTM53" s="13"/>
      <c r="QTN53" s="14"/>
      <c r="QTO53" s="15"/>
      <c r="QTP53" s="13"/>
      <c r="QTQ53" s="9"/>
      <c r="QTR53" s="8"/>
      <c r="QTS53" s="8"/>
      <c r="QTT53" s="13"/>
      <c r="QTU53" s="13"/>
      <c r="QTV53" s="14"/>
      <c r="QTW53" s="15"/>
      <c r="QTX53" s="13"/>
      <c r="QTY53" s="9"/>
      <c r="QTZ53" s="8"/>
      <c r="QUA53" s="8"/>
      <c r="QUB53" s="13"/>
      <c r="QUC53" s="13"/>
      <c r="QUD53" s="14"/>
      <c r="QUE53" s="15"/>
      <c r="QUF53" s="13"/>
      <c r="QUG53" s="9"/>
      <c r="QUH53" s="8"/>
      <c r="QUI53" s="8"/>
      <c r="QUJ53" s="13"/>
      <c r="QUK53" s="13"/>
      <c r="QUL53" s="14"/>
      <c r="QUM53" s="15"/>
      <c r="QUN53" s="13"/>
      <c r="QUO53" s="9"/>
      <c r="QUP53" s="8"/>
      <c r="QUQ53" s="8"/>
      <c r="QUR53" s="13"/>
      <c r="QUS53" s="13"/>
      <c r="QUT53" s="14"/>
      <c r="QUU53" s="15"/>
      <c r="QUV53" s="13"/>
      <c r="QUW53" s="9"/>
      <c r="QUX53" s="8"/>
      <c r="QUY53" s="8"/>
      <c r="QUZ53" s="13"/>
      <c r="QVA53" s="13"/>
      <c r="QVB53" s="14"/>
      <c r="QVC53" s="15"/>
      <c r="QVD53" s="13"/>
      <c r="QVE53" s="9"/>
      <c r="QVF53" s="8"/>
      <c r="QVG53" s="8"/>
      <c r="QVH53" s="13"/>
      <c r="QVI53" s="13"/>
      <c r="QVJ53" s="14"/>
      <c r="QVK53" s="15"/>
      <c r="QVL53" s="13"/>
      <c r="QVM53" s="9"/>
      <c r="QVN53" s="8"/>
      <c r="QVO53" s="8"/>
      <c r="QVP53" s="13"/>
      <c r="QVQ53" s="13"/>
      <c r="QVR53" s="14"/>
      <c r="QVS53" s="15"/>
      <c r="QVT53" s="13"/>
      <c r="QVU53" s="9"/>
      <c r="QVV53" s="8"/>
      <c r="QVW53" s="8"/>
      <c r="QVX53" s="13"/>
      <c r="QVY53" s="13"/>
      <c r="QVZ53" s="14"/>
      <c r="QWA53" s="15"/>
      <c r="QWB53" s="13"/>
      <c r="QWC53" s="9"/>
      <c r="QWD53" s="8"/>
      <c r="QWE53" s="8"/>
      <c r="QWF53" s="13"/>
      <c r="QWG53" s="13"/>
      <c r="QWH53" s="14"/>
      <c r="QWI53" s="15"/>
      <c r="QWJ53" s="13"/>
      <c r="QWK53" s="9"/>
      <c r="QWL53" s="8"/>
      <c r="QWM53" s="8"/>
      <c r="QWN53" s="13"/>
      <c r="QWO53" s="13"/>
      <c r="QWP53" s="14"/>
      <c r="QWQ53" s="15"/>
      <c r="QWR53" s="13"/>
      <c r="QWS53" s="9"/>
      <c r="QWT53" s="8"/>
      <c r="QWU53" s="8"/>
      <c r="QWV53" s="13"/>
      <c r="QWW53" s="13"/>
      <c r="QWX53" s="14"/>
      <c r="QWY53" s="15"/>
      <c r="QWZ53" s="13"/>
      <c r="QXA53" s="9"/>
      <c r="QXB53" s="8"/>
      <c r="QXC53" s="8"/>
      <c r="QXD53" s="13"/>
      <c r="QXE53" s="13"/>
      <c r="QXF53" s="14"/>
      <c r="QXG53" s="15"/>
      <c r="QXH53" s="13"/>
      <c r="QXI53" s="9"/>
      <c r="QXJ53" s="8"/>
      <c r="QXK53" s="8"/>
      <c r="QXL53" s="13"/>
      <c r="QXM53" s="13"/>
      <c r="QXN53" s="14"/>
      <c r="QXO53" s="15"/>
      <c r="QXP53" s="13"/>
      <c r="QXQ53" s="9"/>
      <c r="QXR53" s="8"/>
      <c r="QXS53" s="8"/>
      <c r="QXT53" s="13"/>
      <c r="QXU53" s="13"/>
      <c r="QXV53" s="14"/>
      <c r="QXW53" s="15"/>
      <c r="QXX53" s="13"/>
      <c r="QXY53" s="9"/>
      <c r="QXZ53" s="8"/>
      <c r="QYA53" s="8"/>
      <c r="QYB53" s="13"/>
      <c r="QYC53" s="13"/>
      <c r="QYD53" s="14"/>
      <c r="QYE53" s="15"/>
      <c r="QYF53" s="13"/>
      <c r="QYG53" s="9"/>
      <c r="QYH53" s="8"/>
      <c r="QYI53" s="8"/>
      <c r="QYJ53" s="13"/>
      <c r="QYK53" s="13"/>
      <c r="QYL53" s="14"/>
      <c r="QYM53" s="15"/>
      <c r="QYN53" s="13"/>
      <c r="QYO53" s="9"/>
      <c r="QYP53" s="8"/>
      <c r="QYQ53" s="8"/>
      <c r="QYR53" s="13"/>
      <c r="QYS53" s="13"/>
      <c r="QYT53" s="14"/>
      <c r="QYU53" s="15"/>
      <c r="QYV53" s="13"/>
      <c r="QYW53" s="9"/>
      <c r="QYX53" s="8"/>
      <c r="QYY53" s="8"/>
      <c r="QYZ53" s="13"/>
      <c r="QZA53" s="13"/>
      <c r="QZB53" s="14"/>
      <c r="QZC53" s="15"/>
      <c r="QZD53" s="13"/>
      <c r="QZE53" s="9"/>
      <c r="QZF53" s="8"/>
      <c r="QZG53" s="8"/>
      <c r="QZH53" s="13"/>
      <c r="QZI53" s="13"/>
      <c r="QZJ53" s="14"/>
      <c r="QZK53" s="15"/>
      <c r="QZL53" s="13"/>
      <c r="QZM53" s="9"/>
      <c r="QZN53" s="8"/>
      <c r="QZO53" s="8"/>
      <c r="QZP53" s="13"/>
      <c r="QZQ53" s="13"/>
      <c r="QZR53" s="14"/>
      <c r="QZS53" s="15"/>
      <c r="QZT53" s="13"/>
      <c r="QZU53" s="9"/>
      <c r="QZV53" s="8"/>
      <c r="QZW53" s="8"/>
      <c r="QZX53" s="13"/>
      <c r="QZY53" s="13"/>
      <c r="QZZ53" s="14"/>
      <c r="RAA53" s="15"/>
      <c r="RAB53" s="13"/>
      <c r="RAC53" s="9"/>
      <c r="RAD53" s="8"/>
      <c r="RAE53" s="8"/>
      <c r="RAF53" s="13"/>
      <c r="RAG53" s="13"/>
      <c r="RAH53" s="14"/>
      <c r="RAI53" s="15"/>
      <c r="RAJ53" s="13"/>
      <c r="RAK53" s="9"/>
      <c r="RAL53" s="8"/>
      <c r="RAM53" s="8"/>
      <c r="RAN53" s="13"/>
      <c r="RAO53" s="13"/>
      <c r="RAP53" s="14"/>
      <c r="RAQ53" s="15"/>
      <c r="RAR53" s="13"/>
      <c r="RAS53" s="9"/>
      <c r="RAT53" s="8"/>
      <c r="RAU53" s="8"/>
      <c r="RAV53" s="13"/>
      <c r="RAW53" s="13"/>
      <c r="RAX53" s="14"/>
      <c r="RAY53" s="15"/>
      <c r="RAZ53" s="13"/>
      <c r="RBA53" s="9"/>
      <c r="RBB53" s="8"/>
      <c r="RBC53" s="8"/>
      <c r="RBD53" s="13"/>
      <c r="RBE53" s="13"/>
      <c r="RBF53" s="14"/>
      <c r="RBG53" s="15"/>
      <c r="RBH53" s="13"/>
      <c r="RBI53" s="9"/>
      <c r="RBJ53" s="8"/>
      <c r="RBK53" s="8"/>
      <c r="RBL53" s="13"/>
      <c r="RBM53" s="13"/>
      <c r="RBN53" s="14"/>
      <c r="RBO53" s="15"/>
      <c r="RBP53" s="13"/>
      <c r="RBQ53" s="9"/>
      <c r="RBR53" s="8"/>
      <c r="RBS53" s="8"/>
      <c r="RBT53" s="13"/>
      <c r="RBU53" s="13"/>
      <c r="RBV53" s="14"/>
      <c r="RBW53" s="15"/>
      <c r="RBX53" s="13"/>
      <c r="RBY53" s="9"/>
      <c r="RBZ53" s="8"/>
      <c r="RCA53" s="8"/>
      <c r="RCB53" s="13"/>
      <c r="RCC53" s="13"/>
      <c r="RCD53" s="14"/>
      <c r="RCE53" s="15"/>
      <c r="RCF53" s="13"/>
      <c r="RCG53" s="9"/>
      <c r="RCH53" s="8"/>
      <c r="RCI53" s="8"/>
      <c r="RCJ53" s="13"/>
      <c r="RCK53" s="13"/>
      <c r="RCL53" s="14"/>
      <c r="RCM53" s="15"/>
      <c r="RCN53" s="13"/>
      <c r="RCO53" s="9"/>
      <c r="RCP53" s="8"/>
      <c r="RCQ53" s="8"/>
      <c r="RCR53" s="13"/>
      <c r="RCS53" s="13"/>
      <c r="RCT53" s="14"/>
      <c r="RCU53" s="15"/>
      <c r="RCV53" s="13"/>
      <c r="RCW53" s="9"/>
      <c r="RCX53" s="8"/>
      <c r="RCY53" s="8"/>
      <c r="RCZ53" s="13"/>
      <c r="RDA53" s="13"/>
      <c r="RDB53" s="14"/>
      <c r="RDC53" s="15"/>
      <c r="RDD53" s="13"/>
      <c r="RDE53" s="9"/>
      <c r="RDF53" s="8"/>
      <c r="RDG53" s="8"/>
      <c r="RDH53" s="13"/>
      <c r="RDI53" s="13"/>
      <c r="RDJ53" s="14"/>
      <c r="RDK53" s="15"/>
      <c r="RDL53" s="13"/>
      <c r="RDM53" s="9"/>
      <c r="RDN53" s="8"/>
      <c r="RDO53" s="8"/>
      <c r="RDP53" s="13"/>
      <c r="RDQ53" s="13"/>
      <c r="RDR53" s="14"/>
      <c r="RDS53" s="15"/>
      <c r="RDT53" s="13"/>
      <c r="RDU53" s="9"/>
      <c r="RDV53" s="8"/>
      <c r="RDW53" s="8"/>
      <c r="RDX53" s="13"/>
      <c r="RDY53" s="13"/>
      <c r="RDZ53" s="14"/>
      <c r="REA53" s="15"/>
      <c r="REB53" s="13"/>
      <c r="REC53" s="9"/>
      <c r="RED53" s="8"/>
      <c r="REE53" s="8"/>
      <c r="REF53" s="13"/>
      <c r="REG53" s="13"/>
      <c r="REH53" s="14"/>
      <c r="REI53" s="15"/>
      <c r="REJ53" s="13"/>
      <c r="REK53" s="9"/>
      <c r="REL53" s="8"/>
      <c r="REM53" s="8"/>
      <c r="REN53" s="13"/>
      <c r="REO53" s="13"/>
      <c r="REP53" s="14"/>
      <c r="REQ53" s="15"/>
      <c r="RER53" s="13"/>
      <c r="RES53" s="9"/>
      <c r="RET53" s="8"/>
      <c r="REU53" s="8"/>
      <c r="REV53" s="13"/>
      <c r="REW53" s="13"/>
      <c r="REX53" s="14"/>
      <c r="REY53" s="15"/>
      <c r="REZ53" s="13"/>
      <c r="RFA53" s="9"/>
      <c r="RFB53" s="8"/>
      <c r="RFC53" s="8"/>
      <c r="RFD53" s="13"/>
      <c r="RFE53" s="13"/>
      <c r="RFF53" s="14"/>
      <c r="RFG53" s="15"/>
      <c r="RFH53" s="13"/>
      <c r="RFI53" s="9"/>
      <c r="RFJ53" s="8"/>
      <c r="RFK53" s="8"/>
      <c r="RFL53" s="13"/>
      <c r="RFM53" s="13"/>
      <c r="RFN53" s="14"/>
      <c r="RFO53" s="15"/>
      <c r="RFP53" s="13"/>
      <c r="RFQ53" s="9"/>
      <c r="RFR53" s="8"/>
      <c r="RFS53" s="8"/>
      <c r="RFT53" s="13"/>
      <c r="RFU53" s="13"/>
      <c r="RFV53" s="14"/>
      <c r="RFW53" s="15"/>
      <c r="RFX53" s="13"/>
      <c r="RFY53" s="9"/>
      <c r="RFZ53" s="8"/>
      <c r="RGA53" s="8"/>
      <c r="RGB53" s="13"/>
      <c r="RGC53" s="13"/>
      <c r="RGD53" s="14"/>
      <c r="RGE53" s="15"/>
      <c r="RGF53" s="13"/>
      <c r="RGG53" s="9"/>
      <c r="RGH53" s="8"/>
      <c r="RGI53" s="8"/>
      <c r="RGJ53" s="13"/>
      <c r="RGK53" s="13"/>
      <c r="RGL53" s="14"/>
      <c r="RGM53" s="15"/>
      <c r="RGN53" s="13"/>
      <c r="RGO53" s="9"/>
      <c r="RGP53" s="8"/>
      <c r="RGQ53" s="8"/>
      <c r="RGR53" s="13"/>
      <c r="RGS53" s="13"/>
      <c r="RGT53" s="14"/>
      <c r="RGU53" s="15"/>
      <c r="RGV53" s="13"/>
      <c r="RGW53" s="9"/>
      <c r="RGX53" s="8"/>
      <c r="RGY53" s="8"/>
      <c r="RGZ53" s="13"/>
      <c r="RHA53" s="13"/>
      <c r="RHB53" s="14"/>
      <c r="RHC53" s="15"/>
      <c r="RHD53" s="13"/>
      <c r="RHE53" s="9"/>
      <c r="RHF53" s="8"/>
      <c r="RHG53" s="8"/>
      <c r="RHH53" s="13"/>
      <c r="RHI53" s="13"/>
      <c r="RHJ53" s="14"/>
      <c r="RHK53" s="15"/>
      <c r="RHL53" s="13"/>
      <c r="RHM53" s="9"/>
      <c r="RHN53" s="8"/>
      <c r="RHO53" s="8"/>
      <c r="RHP53" s="13"/>
      <c r="RHQ53" s="13"/>
      <c r="RHR53" s="14"/>
      <c r="RHS53" s="15"/>
      <c r="RHT53" s="13"/>
      <c r="RHU53" s="9"/>
      <c r="RHV53" s="8"/>
      <c r="RHW53" s="8"/>
      <c r="RHX53" s="13"/>
      <c r="RHY53" s="13"/>
      <c r="RHZ53" s="14"/>
      <c r="RIA53" s="15"/>
      <c r="RIB53" s="13"/>
      <c r="RIC53" s="9"/>
      <c r="RID53" s="8"/>
      <c r="RIE53" s="8"/>
      <c r="RIF53" s="13"/>
      <c r="RIG53" s="13"/>
      <c r="RIH53" s="14"/>
      <c r="RII53" s="15"/>
      <c r="RIJ53" s="13"/>
      <c r="RIK53" s="9"/>
      <c r="RIL53" s="8"/>
      <c r="RIM53" s="8"/>
      <c r="RIN53" s="13"/>
      <c r="RIO53" s="13"/>
      <c r="RIP53" s="14"/>
      <c r="RIQ53" s="15"/>
      <c r="RIR53" s="13"/>
      <c r="RIS53" s="9"/>
      <c r="RIT53" s="8"/>
      <c r="RIU53" s="8"/>
      <c r="RIV53" s="13"/>
      <c r="RIW53" s="13"/>
      <c r="RIX53" s="14"/>
      <c r="RIY53" s="15"/>
      <c r="RIZ53" s="13"/>
      <c r="RJA53" s="9"/>
      <c r="RJB53" s="8"/>
      <c r="RJC53" s="8"/>
      <c r="RJD53" s="13"/>
      <c r="RJE53" s="13"/>
      <c r="RJF53" s="14"/>
      <c r="RJG53" s="15"/>
      <c r="RJH53" s="13"/>
      <c r="RJI53" s="9"/>
      <c r="RJJ53" s="8"/>
      <c r="RJK53" s="8"/>
      <c r="RJL53" s="13"/>
      <c r="RJM53" s="13"/>
      <c r="RJN53" s="14"/>
      <c r="RJO53" s="15"/>
      <c r="RJP53" s="13"/>
      <c r="RJQ53" s="9"/>
      <c r="RJR53" s="8"/>
      <c r="RJS53" s="8"/>
      <c r="RJT53" s="13"/>
      <c r="RJU53" s="13"/>
      <c r="RJV53" s="14"/>
      <c r="RJW53" s="15"/>
      <c r="RJX53" s="13"/>
      <c r="RJY53" s="9"/>
      <c r="RJZ53" s="8"/>
      <c r="RKA53" s="8"/>
      <c r="RKB53" s="13"/>
      <c r="RKC53" s="13"/>
      <c r="RKD53" s="14"/>
      <c r="RKE53" s="15"/>
      <c r="RKF53" s="13"/>
      <c r="RKG53" s="9"/>
      <c r="RKH53" s="8"/>
      <c r="RKI53" s="8"/>
      <c r="RKJ53" s="13"/>
      <c r="RKK53" s="13"/>
      <c r="RKL53" s="14"/>
      <c r="RKM53" s="15"/>
      <c r="RKN53" s="13"/>
      <c r="RKO53" s="9"/>
      <c r="RKP53" s="8"/>
      <c r="RKQ53" s="8"/>
      <c r="RKR53" s="13"/>
      <c r="RKS53" s="13"/>
      <c r="RKT53" s="14"/>
      <c r="RKU53" s="15"/>
      <c r="RKV53" s="13"/>
      <c r="RKW53" s="9"/>
      <c r="RKX53" s="8"/>
      <c r="RKY53" s="8"/>
      <c r="RKZ53" s="13"/>
      <c r="RLA53" s="13"/>
      <c r="RLB53" s="14"/>
      <c r="RLC53" s="15"/>
      <c r="RLD53" s="13"/>
      <c r="RLE53" s="9"/>
      <c r="RLF53" s="8"/>
      <c r="RLG53" s="8"/>
      <c r="RLH53" s="13"/>
      <c r="RLI53" s="13"/>
      <c r="RLJ53" s="14"/>
      <c r="RLK53" s="15"/>
      <c r="RLL53" s="13"/>
      <c r="RLM53" s="9"/>
      <c r="RLN53" s="8"/>
      <c r="RLO53" s="8"/>
      <c r="RLP53" s="13"/>
      <c r="RLQ53" s="13"/>
      <c r="RLR53" s="14"/>
      <c r="RLS53" s="15"/>
      <c r="RLT53" s="13"/>
      <c r="RLU53" s="9"/>
      <c r="RLV53" s="8"/>
      <c r="RLW53" s="8"/>
      <c r="RLX53" s="13"/>
      <c r="RLY53" s="13"/>
      <c r="RLZ53" s="14"/>
      <c r="RMA53" s="15"/>
      <c r="RMB53" s="13"/>
      <c r="RMC53" s="9"/>
      <c r="RMD53" s="8"/>
      <c r="RME53" s="8"/>
      <c r="RMF53" s="13"/>
      <c r="RMG53" s="13"/>
      <c r="RMH53" s="14"/>
      <c r="RMI53" s="15"/>
      <c r="RMJ53" s="13"/>
      <c r="RMK53" s="9"/>
      <c r="RML53" s="8"/>
      <c r="RMM53" s="8"/>
      <c r="RMN53" s="13"/>
      <c r="RMO53" s="13"/>
      <c r="RMP53" s="14"/>
      <c r="RMQ53" s="15"/>
      <c r="RMR53" s="13"/>
      <c r="RMS53" s="9"/>
      <c r="RMT53" s="8"/>
      <c r="RMU53" s="8"/>
      <c r="RMV53" s="13"/>
      <c r="RMW53" s="13"/>
      <c r="RMX53" s="14"/>
      <c r="RMY53" s="15"/>
      <c r="RMZ53" s="13"/>
      <c r="RNA53" s="9"/>
      <c r="RNB53" s="8"/>
      <c r="RNC53" s="8"/>
      <c r="RND53" s="13"/>
      <c r="RNE53" s="13"/>
      <c r="RNF53" s="14"/>
      <c r="RNG53" s="15"/>
      <c r="RNH53" s="13"/>
      <c r="RNI53" s="9"/>
      <c r="RNJ53" s="8"/>
      <c r="RNK53" s="8"/>
      <c r="RNL53" s="13"/>
      <c r="RNM53" s="13"/>
      <c r="RNN53" s="14"/>
      <c r="RNO53" s="15"/>
      <c r="RNP53" s="13"/>
      <c r="RNQ53" s="9"/>
      <c r="RNR53" s="8"/>
      <c r="RNS53" s="8"/>
      <c r="RNT53" s="13"/>
      <c r="RNU53" s="13"/>
      <c r="RNV53" s="14"/>
      <c r="RNW53" s="15"/>
      <c r="RNX53" s="13"/>
      <c r="RNY53" s="9"/>
      <c r="RNZ53" s="8"/>
      <c r="ROA53" s="8"/>
      <c r="ROB53" s="13"/>
      <c r="ROC53" s="13"/>
      <c r="ROD53" s="14"/>
      <c r="ROE53" s="15"/>
      <c r="ROF53" s="13"/>
      <c r="ROG53" s="9"/>
      <c r="ROH53" s="8"/>
      <c r="ROI53" s="8"/>
      <c r="ROJ53" s="13"/>
      <c r="ROK53" s="13"/>
      <c r="ROL53" s="14"/>
      <c r="ROM53" s="15"/>
      <c r="RON53" s="13"/>
      <c r="ROO53" s="9"/>
      <c r="ROP53" s="8"/>
      <c r="ROQ53" s="8"/>
      <c r="ROR53" s="13"/>
      <c r="ROS53" s="13"/>
      <c r="ROT53" s="14"/>
      <c r="ROU53" s="15"/>
      <c r="ROV53" s="13"/>
      <c r="ROW53" s="9"/>
      <c r="ROX53" s="8"/>
      <c r="ROY53" s="8"/>
      <c r="ROZ53" s="13"/>
      <c r="RPA53" s="13"/>
      <c r="RPB53" s="14"/>
      <c r="RPC53" s="15"/>
      <c r="RPD53" s="13"/>
      <c r="RPE53" s="9"/>
      <c r="RPF53" s="8"/>
      <c r="RPG53" s="8"/>
      <c r="RPH53" s="13"/>
      <c r="RPI53" s="13"/>
      <c r="RPJ53" s="14"/>
      <c r="RPK53" s="15"/>
      <c r="RPL53" s="13"/>
      <c r="RPM53" s="9"/>
      <c r="RPN53" s="8"/>
      <c r="RPO53" s="8"/>
      <c r="RPP53" s="13"/>
      <c r="RPQ53" s="13"/>
      <c r="RPR53" s="14"/>
      <c r="RPS53" s="15"/>
      <c r="RPT53" s="13"/>
      <c r="RPU53" s="9"/>
      <c r="RPV53" s="8"/>
      <c r="RPW53" s="8"/>
      <c r="RPX53" s="13"/>
      <c r="RPY53" s="13"/>
      <c r="RPZ53" s="14"/>
      <c r="RQA53" s="15"/>
      <c r="RQB53" s="13"/>
      <c r="RQC53" s="9"/>
      <c r="RQD53" s="8"/>
      <c r="RQE53" s="8"/>
      <c r="RQF53" s="13"/>
      <c r="RQG53" s="13"/>
      <c r="RQH53" s="14"/>
      <c r="RQI53" s="15"/>
      <c r="RQJ53" s="13"/>
      <c r="RQK53" s="9"/>
      <c r="RQL53" s="8"/>
      <c r="RQM53" s="8"/>
      <c r="RQN53" s="13"/>
      <c r="RQO53" s="13"/>
      <c r="RQP53" s="14"/>
      <c r="RQQ53" s="15"/>
      <c r="RQR53" s="13"/>
      <c r="RQS53" s="9"/>
      <c r="RQT53" s="8"/>
      <c r="RQU53" s="8"/>
      <c r="RQV53" s="13"/>
      <c r="RQW53" s="13"/>
      <c r="RQX53" s="14"/>
      <c r="RQY53" s="15"/>
      <c r="RQZ53" s="13"/>
      <c r="RRA53" s="9"/>
      <c r="RRB53" s="8"/>
      <c r="RRC53" s="8"/>
      <c r="RRD53" s="13"/>
      <c r="RRE53" s="13"/>
      <c r="RRF53" s="14"/>
      <c r="RRG53" s="15"/>
      <c r="RRH53" s="13"/>
      <c r="RRI53" s="9"/>
      <c r="RRJ53" s="8"/>
      <c r="RRK53" s="8"/>
      <c r="RRL53" s="13"/>
      <c r="RRM53" s="13"/>
      <c r="RRN53" s="14"/>
      <c r="RRO53" s="15"/>
      <c r="RRP53" s="13"/>
      <c r="RRQ53" s="9"/>
      <c r="RRR53" s="8"/>
      <c r="RRS53" s="8"/>
      <c r="RRT53" s="13"/>
      <c r="RRU53" s="13"/>
      <c r="RRV53" s="14"/>
      <c r="RRW53" s="15"/>
      <c r="RRX53" s="13"/>
      <c r="RRY53" s="9"/>
      <c r="RRZ53" s="8"/>
      <c r="RSA53" s="8"/>
      <c r="RSB53" s="13"/>
      <c r="RSC53" s="13"/>
      <c r="RSD53" s="14"/>
      <c r="RSE53" s="15"/>
      <c r="RSF53" s="13"/>
      <c r="RSG53" s="9"/>
      <c r="RSH53" s="8"/>
      <c r="RSI53" s="8"/>
      <c r="RSJ53" s="13"/>
      <c r="RSK53" s="13"/>
      <c r="RSL53" s="14"/>
      <c r="RSM53" s="15"/>
      <c r="RSN53" s="13"/>
      <c r="RSO53" s="9"/>
      <c r="RSP53" s="8"/>
      <c r="RSQ53" s="8"/>
      <c r="RSR53" s="13"/>
      <c r="RSS53" s="13"/>
      <c r="RST53" s="14"/>
      <c r="RSU53" s="15"/>
      <c r="RSV53" s="13"/>
      <c r="RSW53" s="9"/>
      <c r="RSX53" s="8"/>
      <c r="RSY53" s="8"/>
      <c r="RSZ53" s="13"/>
      <c r="RTA53" s="13"/>
      <c r="RTB53" s="14"/>
      <c r="RTC53" s="15"/>
      <c r="RTD53" s="13"/>
      <c r="RTE53" s="9"/>
      <c r="RTF53" s="8"/>
      <c r="RTG53" s="8"/>
      <c r="RTH53" s="13"/>
      <c r="RTI53" s="13"/>
      <c r="RTJ53" s="14"/>
      <c r="RTK53" s="15"/>
      <c r="RTL53" s="13"/>
      <c r="RTM53" s="9"/>
      <c r="RTN53" s="8"/>
      <c r="RTO53" s="8"/>
      <c r="RTP53" s="13"/>
      <c r="RTQ53" s="13"/>
      <c r="RTR53" s="14"/>
      <c r="RTS53" s="15"/>
      <c r="RTT53" s="13"/>
      <c r="RTU53" s="9"/>
      <c r="RTV53" s="8"/>
      <c r="RTW53" s="8"/>
      <c r="RTX53" s="13"/>
      <c r="RTY53" s="13"/>
      <c r="RTZ53" s="14"/>
      <c r="RUA53" s="15"/>
      <c r="RUB53" s="13"/>
      <c r="RUC53" s="9"/>
      <c r="RUD53" s="8"/>
      <c r="RUE53" s="8"/>
      <c r="RUF53" s="13"/>
      <c r="RUG53" s="13"/>
      <c r="RUH53" s="14"/>
      <c r="RUI53" s="15"/>
      <c r="RUJ53" s="13"/>
      <c r="RUK53" s="9"/>
      <c r="RUL53" s="8"/>
      <c r="RUM53" s="8"/>
      <c r="RUN53" s="13"/>
      <c r="RUO53" s="13"/>
      <c r="RUP53" s="14"/>
      <c r="RUQ53" s="15"/>
      <c r="RUR53" s="13"/>
      <c r="RUS53" s="9"/>
      <c r="RUT53" s="8"/>
      <c r="RUU53" s="8"/>
      <c r="RUV53" s="13"/>
      <c r="RUW53" s="13"/>
      <c r="RUX53" s="14"/>
      <c r="RUY53" s="15"/>
      <c r="RUZ53" s="13"/>
      <c r="RVA53" s="9"/>
      <c r="RVB53" s="8"/>
      <c r="RVC53" s="8"/>
      <c r="RVD53" s="13"/>
      <c r="RVE53" s="13"/>
      <c r="RVF53" s="14"/>
      <c r="RVG53" s="15"/>
      <c r="RVH53" s="13"/>
      <c r="RVI53" s="9"/>
      <c r="RVJ53" s="8"/>
      <c r="RVK53" s="8"/>
      <c r="RVL53" s="13"/>
      <c r="RVM53" s="13"/>
      <c r="RVN53" s="14"/>
      <c r="RVO53" s="15"/>
      <c r="RVP53" s="13"/>
      <c r="RVQ53" s="9"/>
      <c r="RVR53" s="8"/>
      <c r="RVS53" s="8"/>
      <c r="RVT53" s="13"/>
      <c r="RVU53" s="13"/>
      <c r="RVV53" s="14"/>
      <c r="RVW53" s="15"/>
      <c r="RVX53" s="13"/>
      <c r="RVY53" s="9"/>
      <c r="RVZ53" s="8"/>
      <c r="RWA53" s="8"/>
      <c r="RWB53" s="13"/>
      <c r="RWC53" s="13"/>
      <c r="RWD53" s="14"/>
      <c r="RWE53" s="15"/>
      <c r="RWF53" s="13"/>
      <c r="RWG53" s="9"/>
      <c r="RWH53" s="8"/>
      <c r="RWI53" s="8"/>
      <c r="RWJ53" s="13"/>
      <c r="RWK53" s="13"/>
      <c r="RWL53" s="14"/>
      <c r="RWM53" s="15"/>
      <c r="RWN53" s="13"/>
      <c r="RWO53" s="9"/>
      <c r="RWP53" s="8"/>
      <c r="RWQ53" s="8"/>
      <c r="RWR53" s="13"/>
      <c r="RWS53" s="13"/>
      <c r="RWT53" s="14"/>
      <c r="RWU53" s="15"/>
      <c r="RWV53" s="13"/>
      <c r="RWW53" s="9"/>
      <c r="RWX53" s="8"/>
      <c r="RWY53" s="8"/>
      <c r="RWZ53" s="13"/>
      <c r="RXA53" s="13"/>
      <c r="RXB53" s="14"/>
      <c r="RXC53" s="15"/>
      <c r="RXD53" s="13"/>
      <c r="RXE53" s="9"/>
      <c r="RXF53" s="8"/>
      <c r="RXG53" s="8"/>
      <c r="RXH53" s="13"/>
      <c r="RXI53" s="13"/>
      <c r="RXJ53" s="14"/>
      <c r="RXK53" s="15"/>
      <c r="RXL53" s="13"/>
      <c r="RXM53" s="9"/>
      <c r="RXN53" s="8"/>
      <c r="RXO53" s="8"/>
      <c r="RXP53" s="13"/>
      <c r="RXQ53" s="13"/>
      <c r="RXR53" s="14"/>
      <c r="RXS53" s="15"/>
      <c r="RXT53" s="13"/>
      <c r="RXU53" s="9"/>
      <c r="RXV53" s="8"/>
      <c r="RXW53" s="8"/>
      <c r="RXX53" s="13"/>
      <c r="RXY53" s="13"/>
      <c r="RXZ53" s="14"/>
      <c r="RYA53" s="15"/>
      <c r="RYB53" s="13"/>
      <c r="RYC53" s="9"/>
      <c r="RYD53" s="8"/>
      <c r="RYE53" s="8"/>
      <c r="RYF53" s="13"/>
      <c r="RYG53" s="13"/>
      <c r="RYH53" s="14"/>
      <c r="RYI53" s="15"/>
      <c r="RYJ53" s="13"/>
      <c r="RYK53" s="9"/>
      <c r="RYL53" s="8"/>
      <c r="RYM53" s="8"/>
      <c r="RYN53" s="13"/>
      <c r="RYO53" s="13"/>
      <c r="RYP53" s="14"/>
      <c r="RYQ53" s="15"/>
      <c r="RYR53" s="13"/>
      <c r="RYS53" s="9"/>
      <c r="RYT53" s="8"/>
      <c r="RYU53" s="8"/>
      <c r="RYV53" s="13"/>
      <c r="RYW53" s="13"/>
      <c r="RYX53" s="14"/>
      <c r="RYY53" s="15"/>
      <c r="RYZ53" s="13"/>
      <c r="RZA53" s="9"/>
      <c r="RZB53" s="8"/>
      <c r="RZC53" s="8"/>
      <c r="RZD53" s="13"/>
      <c r="RZE53" s="13"/>
      <c r="RZF53" s="14"/>
      <c r="RZG53" s="15"/>
      <c r="RZH53" s="13"/>
      <c r="RZI53" s="9"/>
      <c r="RZJ53" s="8"/>
      <c r="RZK53" s="8"/>
      <c r="RZL53" s="13"/>
      <c r="RZM53" s="13"/>
      <c r="RZN53" s="14"/>
      <c r="RZO53" s="15"/>
      <c r="RZP53" s="13"/>
      <c r="RZQ53" s="9"/>
      <c r="RZR53" s="8"/>
      <c r="RZS53" s="8"/>
      <c r="RZT53" s="13"/>
      <c r="RZU53" s="13"/>
      <c r="RZV53" s="14"/>
      <c r="RZW53" s="15"/>
      <c r="RZX53" s="13"/>
      <c r="RZY53" s="9"/>
      <c r="RZZ53" s="8"/>
      <c r="SAA53" s="8"/>
      <c r="SAB53" s="13"/>
      <c r="SAC53" s="13"/>
      <c r="SAD53" s="14"/>
      <c r="SAE53" s="15"/>
      <c r="SAF53" s="13"/>
      <c r="SAG53" s="9"/>
      <c r="SAH53" s="8"/>
      <c r="SAI53" s="8"/>
      <c r="SAJ53" s="13"/>
      <c r="SAK53" s="13"/>
      <c r="SAL53" s="14"/>
      <c r="SAM53" s="15"/>
      <c r="SAN53" s="13"/>
      <c r="SAO53" s="9"/>
      <c r="SAP53" s="8"/>
      <c r="SAQ53" s="8"/>
      <c r="SAR53" s="13"/>
      <c r="SAS53" s="13"/>
      <c r="SAT53" s="14"/>
      <c r="SAU53" s="15"/>
      <c r="SAV53" s="13"/>
      <c r="SAW53" s="9"/>
      <c r="SAX53" s="8"/>
      <c r="SAY53" s="8"/>
      <c r="SAZ53" s="13"/>
      <c r="SBA53" s="13"/>
      <c r="SBB53" s="14"/>
      <c r="SBC53" s="15"/>
      <c r="SBD53" s="13"/>
      <c r="SBE53" s="9"/>
      <c r="SBF53" s="8"/>
      <c r="SBG53" s="8"/>
      <c r="SBH53" s="13"/>
      <c r="SBI53" s="13"/>
      <c r="SBJ53" s="14"/>
      <c r="SBK53" s="15"/>
      <c r="SBL53" s="13"/>
      <c r="SBM53" s="9"/>
      <c r="SBN53" s="8"/>
      <c r="SBO53" s="8"/>
      <c r="SBP53" s="13"/>
      <c r="SBQ53" s="13"/>
      <c r="SBR53" s="14"/>
      <c r="SBS53" s="15"/>
      <c r="SBT53" s="13"/>
      <c r="SBU53" s="9"/>
      <c r="SBV53" s="8"/>
      <c r="SBW53" s="8"/>
      <c r="SBX53" s="13"/>
      <c r="SBY53" s="13"/>
      <c r="SBZ53" s="14"/>
      <c r="SCA53" s="15"/>
      <c r="SCB53" s="13"/>
      <c r="SCC53" s="9"/>
      <c r="SCD53" s="8"/>
      <c r="SCE53" s="8"/>
      <c r="SCF53" s="13"/>
      <c r="SCG53" s="13"/>
      <c r="SCH53" s="14"/>
      <c r="SCI53" s="15"/>
      <c r="SCJ53" s="13"/>
      <c r="SCK53" s="9"/>
      <c r="SCL53" s="8"/>
      <c r="SCM53" s="8"/>
      <c r="SCN53" s="13"/>
      <c r="SCO53" s="13"/>
      <c r="SCP53" s="14"/>
      <c r="SCQ53" s="15"/>
      <c r="SCR53" s="13"/>
      <c r="SCS53" s="9"/>
      <c r="SCT53" s="8"/>
      <c r="SCU53" s="8"/>
      <c r="SCV53" s="13"/>
      <c r="SCW53" s="13"/>
      <c r="SCX53" s="14"/>
      <c r="SCY53" s="15"/>
      <c r="SCZ53" s="13"/>
      <c r="SDA53" s="9"/>
      <c r="SDB53" s="8"/>
      <c r="SDC53" s="8"/>
      <c r="SDD53" s="13"/>
      <c r="SDE53" s="13"/>
      <c r="SDF53" s="14"/>
      <c r="SDG53" s="15"/>
      <c r="SDH53" s="13"/>
      <c r="SDI53" s="9"/>
      <c r="SDJ53" s="8"/>
      <c r="SDK53" s="8"/>
      <c r="SDL53" s="13"/>
      <c r="SDM53" s="13"/>
      <c r="SDN53" s="14"/>
      <c r="SDO53" s="15"/>
      <c r="SDP53" s="13"/>
      <c r="SDQ53" s="9"/>
      <c r="SDR53" s="8"/>
      <c r="SDS53" s="8"/>
      <c r="SDT53" s="13"/>
      <c r="SDU53" s="13"/>
      <c r="SDV53" s="14"/>
      <c r="SDW53" s="15"/>
      <c r="SDX53" s="13"/>
      <c r="SDY53" s="9"/>
      <c r="SDZ53" s="8"/>
      <c r="SEA53" s="8"/>
      <c r="SEB53" s="13"/>
      <c r="SEC53" s="13"/>
      <c r="SED53" s="14"/>
      <c r="SEE53" s="15"/>
      <c r="SEF53" s="13"/>
      <c r="SEG53" s="9"/>
      <c r="SEH53" s="8"/>
      <c r="SEI53" s="8"/>
      <c r="SEJ53" s="13"/>
      <c r="SEK53" s="13"/>
      <c r="SEL53" s="14"/>
      <c r="SEM53" s="15"/>
      <c r="SEN53" s="13"/>
      <c r="SEO53" s="9"/>
      <c r="SEP53" s="8"/>
      <c r="SEQ53" s="8"/>
      <c r="SER53" s="13"/>
      <c r="SES53" s="13"/>
      <c r="SET53" s="14"/>
      <c r="SEU53" s="15"/>
      <c r="SEV53" s="13"/>
      <c r="SEW53" s="9"/>
      <c r="SEX53" s="8"/>
      <c r="SEY53" s="8"/>
      <c r="SEZ53" s="13"/>
      <c r="SFA53" s="13"/>
      <c r="SFB53" s="14"/>
      <c r="SFC53" s="15"/>
      <c r="SFD53" s="13"/>
      <c r="SFE53" s="9"/>
      <c r="SFF53" s="8"/>
      <c r="SFG53" s="8"/>
      <c r="SFH53" s="13"/>
      <c r="SFI53" s="13"/>
      <c r="SFJ53" s="14"/>
      <c r="SFK53" s="15"/>
      <c r="SFL53" s="13"/>
      <c r="SFM53" s="9"/>
      <c r="SFN53" s="8"/>
      <c r="SFO53" s="8"/>
      <c r="SFP53" s="13"/>
      <c r="SFQ53" s="13"/>
      <c r="SFR53" s="14"/>
      <c r="SFS53" s="15"/>
      <c r="SFT53" s="13"/>
      <c r="SFU53" s="9"/>
      <c r="SFV53" s="8"/>
      <c r="SFW53" s="8"/>
      <c r="SFX53" s="13"/>
      <c r="SFY53" s="13"/>
      <c r="SFZ53" s="14"/>
      <c r="SGA53" s="15"/>
      <c r="SGB53" s="13"/>
      <c r="SGC53" s="9"/>
      <c r="SGD53" s="8"/>
      <c r="SGE53" s="8"/>
      <c r="SGF53" s="13"/>
      <c r="SGG53" s="13"/>
      <c r="SGH53" s="14"/>
      <c r="SGI53" s="15"/>
      <c r="SGJ53" s="13"/>
      <c r="SGK53" s="9"/>
      <c r="SGL53" s="8"/>
      <c r="SGM53" s="8"/>
      <c r="SGN53" s="13"/>
      <c r="SGO53" s="13"/>
      <c r="SGP53" s="14"/>
      <c r="SGQ53" s="15"/>
      <c r="SGR53" s="13"/>
      <c r="SGS53" s="9"/>
      <c r="SGT53" s="8"/>
      <c r="SGU53" s="8"/>
      <c r="SGV53" s="13"/>
      <c r="SGW53" s="13"/>
      <c r="SGX53" s="14"/>
      <c r="SGY53" s="15"/>
      <c r="SGZ53" s="13"/>
      <c r="SHA53" s="9"/>
      <c r="SHB53" s="8"/>
      <c r="SHC53" s="8"/>
      <c r="SHD53" s="13"/>
      <c r="SHE53" s="13"/>
      <c r="SHF53" s="14"/>
      <c r="SHG53" s="15"/>
      <c r="SHH53" s="13"/>
      <c r="SHI53" s="9"/>
      <c r="SHJ53" s="8"/>
      <c r="SHK53" s="8"/>
      <c r="SHL53" s="13"/>
      <c r="SHM53" s="13"/>
      <c r="SHN53" s="14"/>
      <c r="SHO53" s="15"/>
      <c r="SHP53" s="13"/>
      <c r="SHQ53" s="9"/>
      <c r="SHR53" s="8"/>
      <c r="SHS53" s="8"/>
      <c r="SHT53" s="13"/>
      <c r="SHU53" s="13"/>
      <c r="SHV53" s="14"/>
      <c r="SHW53" s="15"/>
      <c r="SHX53" s="13"/>
      <c r="SHY53" s="9"/>
      <c r="SHZ53" s="8"/>
      <c r="SIA53" s="8"/>
      <c r="SIB53" s="13"/>
      <c r="SIC53" s="13"/>
      <c r="SID53" s="14"/>
      <c r="SIE53" s="15"/>
      <c r="SIF53" s="13"/>
      <c r="SIG53" s="9"/>
      <c r="SIH53" s="8"/>
      <c r="SII53" s="8"/>
      <c r="SIJ53" s="13"/>
      <c r="SIK53" s="13"/>
      <c r="SIL53" s="14"/>
      <c r="SIM53" s="15"/>
      <c r="SIN53" s="13"/>
      <c r="SIO53" s="9"/>
      <c r="SIP53" s="8"/>
      <c r="SIQ53" s="8"/>
      <c r="SIR53" s="13"/>
      <c r="SIS53" s="13"/>
      <c r="SIT53" s="14"/>
      <c r="SIU53" s="15"/>
      <c r="SIV53" s="13"/>
      <c r="SIW53" s="9"/>
      <c r="SIX53" s="8"/>
      <c r="SIY53" s="8"/>
      <c r="SIZ53" s="13"/>
      <c r="SJA53" s="13"/>
      <c r="SJB53" s="14"/>
      <c r="SJC53" s="15"/>
      <c r="SJD53" s="13"/>
      <c r="SJE53" s="9"/>
      <c r="SJF53" s="8"/>
      <c r="SJG53" s="8"/>
      <c r="SJH53" s="13"/>
      <c r="SJI53" s="13"/>
      <c r="SJJ53" s="14"/>
      <c r="SJK53" s="15"/>
      <c r="SJL53" s="13"/>
      <c r="SJM53" s="9"/>
      <c r="SJN53" s="8"/>
      <c r="SJO53" s="8"/>
      <c r="SJP53" s="13"/>
      <c r="SJQ53" s="13"/>
      <c r="SJR53" s="14"/>
      <c r="SJS53" s="15"/>
      <c r="SJT53" s="13"/>
      <c r="SJU53" s="9"/>
      <c r="SJV53" s="8"/>
      <c r="SJW53" s="8"/>
      <c r="SJX53" s="13"/>
      <c r="SJY53" s="13"/>
      <c r="SJZ53" s="14"/>
      <c r="SKA53" s="15"/>
      <c r="SKB53" s="13"/>
      <c r="SKC53" s="9"/>
      <c r="SKD53" s="8"/>
      <c r="SKE53" s="8"/>
      <c r="SKF53" s="13"/>
      <c r="SKG53" s="13"/>
      <c r="SKH53" s="14"/>
      <c r="SKI53" s="15"/>
      <c r="SKJ53" s="13"/>
      <c r="SKK53" s="9"/>
      <c r="SKL53" s="8"/>
      <c r="SKM53" s="8"/>
      <c r="SKN53" s="13"/>
      <c r="SKO53" s="13"/>
      <c r="SKP53" s="14"/>
      <c r="SKQ53" s="15"/>
      <c r="SKR53" s="13"/>
      <c r="SKS53" s="9"/>
      <c r="SKT53" s="8"/>
      <c r="SKU53" s="8"/>
      <c r="SKV53" s="13"/>
      <c r="SKW53" s="13"/>
      <c r="SKX53" s="14"/>
      <c r="SKY53" s="15"/>
      <c r="SKZ53" s="13"/>
      <c r="SLA53" s="9"/>
      <c r="SLB53" s="8"/>
      <c r="SLC53" s="8"/>
      <c r="SLD53" s="13"/>
      <c r="SLE53" s="13"/>
      <c r="SLF53" s="14"/>
      <c r="SLG53" s="15"/>
      <c r="SLH53" s="13"/>
      <c r="SLI53" s="9"/>
      <c r="SLJ53" s="8"/>
      <c r="SLK53" s="8"/>
      <c r="SLL53" s="13"/>
      <c r="SLM53" s="13"/>
      <c r="SLN53" s="14"/>
      <c r="SLO53" s="15"/>
      <c r="SLP53" s="13"/>
      <c r="SLQ53" s="9"/>
      <c r="SLR53" s="8"/>
      <c r="SLS53" s="8"/>
      <c r="SLT53" s="13"/>
      <c r="SLU53" s="13"/>
      <c r="SLV53" s="14"/>
      <c r="SLW53" s="15"/>
      <c r="SLX53" s="13"/>
      <c r="SLY53" s="9"/>
      <c r="SLZ53" s="8"/>
      <c r="SMA53" s="8"/>
      <c r="SMB53" s="13"/>
      <c r="SMC53" s="13"/>
      <c r="SMD53" s="14"/>
      <c r="SME53" s="15"/>
      <c r="SMF53" s="13"/>
      <c r="SMG53" s="9"/>
      <c r="SMH53" s="8"/>
      <c r="SMI53" s="8"/>
      <c r="SMJ53" s="13"/>
      <c r="SMK53" s="13"/>
      <c r="SML53" s="14"/>
      <c r="SMM53" s="15"/>
      <c r="SMN53" s="13"/>
      <c r="SMO53" s="9"/>
      <c r="SMP53" s="8"/>
      <c r="SMQ53" s="8"/>
      <c r="SMR53" s="13"/>
      <c r="SMS53" s="13"/>
      <c r="SMT53" s="14"/>
      <c r="SMU53" s="15"/>
      <c r="SMV53" s="13"/>
      <c r="SMW53" s="9"/>
      <c r="SMX53" s="8"/>
      <c r="SMY53" s="8"/>
      <c r="SMZ53" s="13"/>
      <c r="SNA53" s="13"/>
      <c r="SNB53" s="14"/>
      <c r="SNC53" s="15"/>
      <c r="SND53" s="13"/>
      <c r="SNE53" s="9"/>
      <c r="SNF53" s="8"/>
      <c r="SNG53" s="8"/>
      <c r="SNH53" s="13"/>
      <c r="SNI53" s="13"/>
      <c r="SNJ53" s="14"/>
      <c r="SNK53" s="15"/>
      <c r="SNL53" s="13"/>
      <c r="SNM53" s="9"/>
      <c r="SNN53" s="8"/>
      <c r="SNO53" s="8"/>
      <c r="SNP53" s="13"/>
      <c r="SNQ53" s="13"/>
      <c r="SNR53" s="14"/>
      <c r="SNS53" s="15"/>
      <c r="SNT53" s="13"/>
      <c r="SNU53" s="9"/>
      <c r="SNV53" s="8"/>
      <c r="SNW53" s="8"/>
      <c r="SNX53" s="13"/>
      <c r="SNY53" s="13"/>
      <c r="SNZ53" s="14"/>
      <c r="SOA53" s="15"/>
      <c r="SOB53" s="13"/>
      <c r="SOC53" s="9"/>
      <c r="SOD53" s="8"/>
      <c r="SOE53" s="8"/>
      <c r="SOF53" s="13"/>
      <c r="SOG53" s="13"/>
      <c r="SOH53" s="14"/>
      <c r="SOI53" s="15"/>
      <c r="SOJ53" s="13"/>
      <c r="SOK53" s="9"/>
      <c r="SOL53" s="8"/>
      <c r="SOM53" s="8"/>
      <c r="SON53" s="13"/>
      <c r="SOO53" s="13"/>
      <c r="SOP53" s="14"/>
      <c r="SOQ53" s="15"/>
      <c r="SOR53" s="13"/>
      <c r="SOS53" s="9"/>
      <c r="SOT53" s="8"/>
      <c r="SOU53" s="8"/>
      <c r="SOV53" s="13"/>
      <c r="SOW53" s="13"/>
      <c r="SOX53" s="14"/>
      <c r="SOY53" s="15"/>
      <c r="SOZ53" s="13"/>
      <c r="SPA53" s="9"/>
      <c r="SPB53" s="8"/>
      <c r="SPC53" s="8"/>
      <c r="SPD53" s="13"/>
      <c r="SPE53" s="13"/>
      <c r="SPF53" s="14"/>
      <c r="SPG53" s="15"/>
      <c r="SPH53" s="13"/>
      <c r="SPI53" s="9"/>
      <c r="SPJ53" s="8"/>
      <c r="SPK53" s="8"/>
      <c r="SPL53" s="13"/>
      <c r="SPM53" s="13"/>
      <c r="SPN53" s="14"/>
      <c r="SPO53" s="15"/>
      <c r="SPP53" s="13"/>
      <c r="SPQ53" s="9"/>
      <c r="SPR53" s="8"/>
      <c r="SPS53" s="8"/>
      <c r="SPT53" s="13"/>
      <c r="SPU53" s="13"/>
      <c r="SPV53" s="14"/>
      <c r="SPW53" s="15"/>
      <c r="SPX53" s="13"/>
      <c r="SPY53" s="9"/>
      <c r="SPZ53" s="8"/>
      <c r="SQA53" s="8"/>
      <c r="SQB53" s="13"/>
      <c r="SQC53" s="13"/>
      <c r="SQD53" s="14"/>
      <c r="SQE53" s="15"/>
      <c r="SQF53" s="13"/>
      <c r="SQG53" s="9"/>
      <c r="SQH53" s="8"/>
      <c r="SQI53" s="8"/>
      <c r="SQJ53" s="13"/>
      <c r="SQK53" s="13"/>
      <c r="SQL53" s="14"/>
      <c r="SQM53" s="15"/>
      <c r="SQN53" s="13"/>
      <c r="SQO53" s="9"/>
      <c r="SQP53" s="8"/>
      <c r="SQQ53" s="8"/>
      <c r="SQR53" s="13"/>
      <c r="SQS53" s="13"/>
      <c r="SQT53" s="14"/>
      <c r="SQU53" s="15"/>
      <c r="SQV53" s="13"/>
      <c r="SQW53" s="9"/>
      <c r="SQX53" s="8"/>
      <c r="SQY53" s="8"/>
      <c r="SQZ53" s="13"/>
      <c r="SRA53" s="13"/>
      <c r="SRB53" s="14"/>
      <c r="SRC53" s="15"/>
      <c r="SRD53" s="13"/>
      <c r="SRE53" s="9"/>
      <c r="SRF53" s="8"/>
      <c r="SRG53" s="8"/>
      <c r="SRH53" s="13"/>
      <c r="SRI53" s="13"/>
      <c r="SRJ53" s="14"/>
      <c r="SRK53" s="15"/>
      <c r="SRL53" s="13"/>
      <c r="SRM53" s="9"/>
      <c r="SRN53" s="8"/>
      <c r="SRO53" s="8"/>
      <c r="SRP53" s="13"/>
      <c r="SRQ53" s="13"/>
      <c r="SRR53" s="14"/>
      <c r="SRS53" s="15"/>
      <c r="SRT53" s="13"/>
      <c r="SRU53" s="9"/>
      <c r="SRV53" s="8"/>
      <c r="SRW53" s="8"/>
      <c r="SRX53" s="13"/>
      <c r="SRY53" s="13"/>
      <c r="SRZ53" s="14"/>
      <c r="SSA53" s="15"/>
      <c r="SSB53" s="13"/>
      <c r="SSC53" s="9"/>
      <c r="SSD53" s="8"/>
      <c r="SSE53" s="8"/>
      <c r="SSF53" s="13"/>
      <c r="SSG53" s="13"/>
      <c r="SSH53" s="14"/>
      <c r="SSI53" s="15"/>
      <c r="SSJ53" s="13"/>
      <c r="SSK53" s="9"/>
      <c r="SSL53" s="8"/>
      <c r="SSM53" s="8"/>
      <c r="SSN53" s="13"/>
      <c r="SSO53" s="13"/>
      <c r="SSP53" s="14"/>
      <c r="SSQ53" s="15"/>
      <c r="SSR53" s="13"/>
      <c r="SSS53" s="9"/>
      <c r="SST53" s="8"/>
      <c r="SSU53" s="8"/>
      <c r="SSV53" s="13"/>
      <c r="SSW53" s="13"/>
      <c r="SSX53" s="14"/>
      <c r="SSY53" s="15"/>
      <c r="SSZ53" s="13"/>
      <c r="STA53" s="9"/>
      <c r="STB53" s="8"/>
      <c r="STC53" s="8"/>
      <c r="STD53" s="13"/>
      <c r="STE53" s="13"/>
      <c r="STF53" s="14"/>
      <c r="STG53" s="15"/>
      <c r="STH53" s="13"/>
      <c r="STI53" s="9"/>
      <c r="STJ53" s="8"/>
      <c r="STK53" s="8"/>
      <c r="STL53" s="13"/>
      <c r="STM53" s="13"/>
      <c r="STN53" s="14"/>
      <c r="STO53" s="15"/>
      <c r="STP53" s="13"/>
      <c r="STQ53" s="9"/>
      <c r="STR53" s="8"/>
      <c r="STS53" s="8"/>
      <c r="STT53" s="13"/>
      <c r="STU53" s="13"/>
      <c r="STV53" s="14"/>
      <c r="STW53" s="15"/>
      <c r="STX53" s="13"/>
      <c r="STY53" s="9"/>
      <c r="STZ53" s="8"/>
      <c r="SUA53" s="8"/>
      <c r="SUB53" s="13"/>
      <c r="SUC53" s="13"/>
      <c r="SUD53" s="14"/>
      <c r="SUE53" s="15"/>
      <c r="SUF53" s="13"/>
      <c r="SUG53" s="9"/>
      <c r="SUH53" s="8"/>
      <c r="SUI53" s="8"/>
      <c r="SUJ53" s="13"/>
      <c r="SUK53" s="13"/>
      <c r="SUL53" s="14"/>
      <c r="SUM53" s="15"/>
      <c r="SUN53" s="13"/>
      <c r="SUO53" s="9"/>
      <c r="SUP53" s="8"/>
      <c r="SUQ53" s="8"/>
      <c r="SUR53" s="13"/>
      <c r="SUS53" s="13"/>
      <c r="SUT53" s="14"/>
      <c r="SUU53" s="15"/>
      <c r="SUV53" s="13"/>
      <c r="SUW53" s="9"/>
      <c r="SUX53" s="8"/>
      <c r="SUY53" s="8"/>
      <c r="SUZ53" s="13"/>
      <c r="SVA53" s="13"/>
      <c r="SVB53" s="14"/>
      <c r="SVC53" s="15"/>
      <c r="SVD53" s="13"/>
      <c r="SVE53" s="9"/>
      <c r="SVF53" s="8"/>
      <c r="SVG53" s="8"/>
      <c r="SVH53" s="13"/>
      <c r="SVI53" s="13"/>
      <c r="SVJ53" s="14"/>
      <c r="SVK53" s="15"/>
      <c r="SVL53" s="13"/>
      <c r="SVM53" s="9"/>
      <c r="SVN53" s="8"/>
      <c r="SVO53" s="8"/>
      <c r="SVP53" s="13"/>
      <c r="SVQ53" s="13"/>
      <c r="SVR53" s="14"/>
      <c r="SVS53" s="15"/>
      <c r="SVT53" s="13"/>
      <c r="SVU53" s="9"/>
      <c r="SVV53" s="8"/>
      <c r="SVW53" s="8"/>
      <c r="SVX53" s="13"/>
      <c r="SVY53" s="13"/>
      <c r="SVZ53" s="14"/>
      <c r="SWA53" s="15"/>
      <c r="SWB53" s="13"/>
      <c r="SWC53" s="9"/>
      <c r="SWD53" s="8"/>
      <c r="SWE53" s="8"/>
      <c r="SWF53" s="13"/>
      <c r="SWG53" s="13"/>
      <c r="SWH53" s="14"/>
      <c r="SWI53" s="15"/>
      <c r="SWJ53" s="13"/>
      <c r="SWK53" s="9"/>
      <c r="SWL53" s="8"/>
      <c r="SWM53" s="8"/>
      <c r="SWN53" s="13"/>
      <c r="SWO53" s="13"/>
      <c r="SWP53" s="14"/>
      <c r="SWQ53" s="15"/>
      <c r="SWR53" s="13"/>
      <c r="SWS53" s="9"/>
      <c r="SWT53" s="8"/>
      <c r="SWU53" s="8"/>
      <c r="SWV53" s="13"/>
      <c r="SWW53" s="13"/>
      <c r="SWX53" s="14"/>
      <c r="SWY53" s="15"/>
      <c r="SWZ53" s="13"/>
      <c r="SXA53" s="9"/>
      <c r="SXB53" s="8"/>
      <c r="SXC53" s="8"/>
      <c r="SXD53" s="13"/>
      <c r="SXE53" s="13"/>
      <c r="SXF53" s="14"/>
      <c r="SXG53" s="15"/>
      <c r="SXH53" s="13"/>
      <c r="SXI53" s="9"/>
      <c r="SXJ53" s="8"/>
      <c r="SXK53" s="8"/>
      <c r="SXL53" s="13"/>
      <c r="SXM53" s="13"/>
      <c r="SXN53" s="14"/>
      <c r="SXO53" s="15"/>
      <c r="SXP53" s="13"/>
      <c r="SXQ53" s="9"/>
      <c r="SXR53" s="8"/>
      <c r="SXS53" s="8"/>
      <c r="SXT53" s="13"/>
      <c r="SXU53" s="13"/>
      <c r="SXV53" s="14"/>
      <c r="SXW53" s="15"/>
      <c r="SXX53" s="13"/>
      <c r="SXY53" s="9"/>
      <c r="SXZ53" s="8"/>
      <c r="SYA53" s="8"/>
      <c r="SYB53" s="13"/>
      <c r="SYC53" s="13"/>
      <c r="SYD53" s="14"/>
      <c r="SYE53" s="15"/>
      <c r="SYF53" s="13"/>
      <c r="SYG53" s="9"/>
      <c r="SYH53" s="8"/>
      <c r="SYI53" s="8"/>
      <c r="SYJ53" s="13"/>
      <c r="SYK53" s="13"/>
      <c r="SYL53" s="14"/>
      <c r="SYM53" s="15"/>
      <c r="SYN53" s="13"/>
      <c r="SYO53" s="9"/>
      <c r="SYP53" s="8"/>
      <c r="SYQ53" s="8"/>
      <c r="SYR53" s="13"/>
      <c r="SYS53" s="13"/>
      <c r="SYT53" s="14"/>
      <c r="SYU53" s="15"/>
      <c r="SYV53" s="13"/>
      <c r="SYW53" s="9"/>
      <c r="SYX53" s="8"/>
      <c r="SYY53" s="8"/>
      <c r="SYZ53" s="13"/>
      <c r="SZA53" s="13"/>
      <c r="SZB53" s="14"/>
      <c r="SZC53" s="15"/>
      <c r="SZD53" s="13"/>
      <c r="SZE53" s="9"/>
      <c r="SZF53" s="8"/>
      <c r="SZG53" s="8"/>
      <c r="SZH53" s="13"/>
      <c r="SZI53" s="13"/>
      <c r="SZJ53" s="14"/>
      <c r="SZK53" s="15"/>
      <c r="SZL53" s="13"/>
      <c r="SZM53" s="9"/>
      <c r="SZN53" s="8"/>
      <c r="SZO53" s="8"/>
      <c r="SZP53" s="13"/>
      <c r="SZQ53" s="13"/>
      <c r="SZR53" s="14"/>
      <c r="SZS53" s="15"/>
      <c r="SZT53" s="13"/>
      <c r="SZU53" s="9"/>
      <c r="SZV53" s="8"/>
      <c r="SZW53" s="8"/>
      <c r="SZX53" s="13"/>
      <c r="SZY53" s="13"/>
      <c r="SZZ53" s="14"/>
      <c r="TAA53" s="15"/>
      <c r="TAB53" s="13"/>
      <c r="TAC53" s="9"/>
      <c r="TAD53" s="8"/>
      <c r="TAE53" s="8"/>
      <c r="TAF53" s="13"/>
      <c r="TAG53" s="13"/>
      <c r="TAH53" s="14"/>
      <c r="TAI53" s="15"/>
      <c r="TAJ53" s="13"/>
      <c r="TAK53" s="9"/>
      <c r="TAL53" s="8"/>
      <c r="TAM53" s="8"/>
      <c r="TAN53" s="13"/>
      <c r="TAO53" s="13"/>
      <c r="TAP53" s="14"/>
      <c r="TAQ53" s="15"/>
      <c r="TAR53" s="13"/>
      <c r="TAS53" s="9"/>
      <c r="TAT53" s="8"/>
      <c r="TAU53" s="8"/>
      <c r="TAV53" s="13"/>
      <c r="TAW53" s="13"/>
      <c r="TAX53" s="14"/>
      <c r="TAY53" s="15"/>
      <c r="TAZ53" s="13"/>
      <c r="TBA53" s="9"/>
      <c r="TBB53" s="8"/>
      <c r="TBC53" s="8"/>
      <c r="TBD53" s="13"/>
      <c r="TBE53" s="13"/>
      <c r="TBF53" s="14"/>
      <c r="TBG53" s="15"/>
      <c r="TBH53" s="13"/>
      <c r="TBI53" s="9"/>
      <c r="TBJ53" s="8"/>
      <c r="TBK53" s="8"/>
      <c r="TBL53" s="13"/>
      <c r="TBM53" s="13"/>
      <c r="TBN53" s="14"/>
      <c r="TBO53" s="15"/>
      <c r="TBP53" s="13"/>
      <c r="TBQ53" s="9"/>
      <c r="TBR53" s="8"/>
      <c r="TBS53" s="8"/>
      <c r="TBT53" s="13"/>
      <c r="TBU53" s="13"/>
      <c r="TBV53" s="14"/>
      <c r="TBW53" s="15"/>
      <c r="TBX53" s="13"/>
      <c r="TBY53" s="9"/>
      <c r="TBZ53" s="8"/>
      <c r="TCA53" s="8"/>
      <c r="TCB53" s="13"/>
      <c r="TCC53" s="13"/>
      <c r="TCD53" s="14"/>
      <c r="TCE53" s="15"/>
      <c r="TCF53" s="13"/>
      <c r="TCG53" s="9"/>
      <c r="TCH53" s="8"/>
      <c r="TCI53" s="8"/>
      <c r="TCJ53" s="13"/>
      <c r="TCK53" s="13"/>
      <c r="TCL53" s="14"/>
      <c r="TCM53" s="15"/>
      <c r="TCN53" s="13"/>
      <c r="TCO53" s="9"/>
      <c r="TCP53" s="8"/>
      <c r="TCQ53" s="8"/>
      <c r="TCR53" s="13"/>
      <c r="TCS53" s="13"/>
      <c r="TCT53" s="14"/>
      <c r="TCU53" s="15"/>
      <c r="TCV53" s="13"/>
      <c r="TCW53" s="9"/>
      <c r="TCX53" s="8"/>
      <c r="TCY53" s="8"/>
      <c r="TCZ53" s="13"/>
      <c r="TDA53" s="13"/>
      <c r="TDB53" s="14"/>
      <c r="TDC53" s="15"/>
      <c r="TDD53" s="13"/>
      <c r="TDE53" s="9"/>
      <c r="TDF53" s="8"/>
      <c r="TDG53" s="8"/>
      <c r="TDH53" s="13"/>
      <c r="TDI53" s="13"/>
      <c r="TDJ53" s="14"/>
      <c r="TDK53" s="15"/>
      <c r="TDL53" s="13"/>
      <c r="TDM53" s="9"/>
      <c r="TDN53" s="8"/>
      <c r="TDO53" s="8"/>
      <c r="TDP53" s="13"/>
      <c r="TDQ53" s="13"/>
      <c r="TDR53" s="14"/>
      <c r="TDS53" s="15"/>
      <c r="TDT53" s="13"/>
      <c r="TDU53" s="9"/>
      <c r="TDV53" s="8"/>
      <c r="TDW53" s="8"/>
      <c r="TDX53" s="13"/>
      <c r="TDY53" s="13"/>
      <c r="TDZ53" s="14"/>
      <c r="TEA53" s="15"/>
      <c r="TEB53" s="13"/>
      <c r="TEC53" s="9"/>
      <c r="TED53" s="8"/>
      <c r="TEE53" s="8"/>
      <c r="TEF53" s="13"/>
      <c r="TEG53" s="13"/>
      <c r="TEH53" s="14"/>
      <c r="TEI53" s="15"/>
      <c r="TEJ53" s="13"/>
      <c r="TEK53" s="9"/>
      <c r="TEL53" s="8"/>
      <c r="TEM53" s="8"/>
      <c r="TEN53" s="13"/>
      <c r="TEO53" s="13"/>
      <c r="TEP53" s="14"/>
      <c r="TEQ53" s="15"/>
      <c r="TER53" s="13"/>
      <c r="TES53" s="9"/>
      <c r="TET53" s="8"/>
      <c r="TEU53" s="8"/>
      <c r="TEV53" s="13"/>
      <c r="TEW53" s="13"/>
      <c r="TEX53" s="14"/>
      <c r="TEY53" s="15"/>
      <c r="TEZ53" s="13"/>
      <c r="TFA53" s="9"/>
      <c r="TFB53" s="8"/>
      <c r="TFC53" s="8"/>
      <c r="TFD53" s="13"/>
      <c r="TFE53" s="13"/>
      <c r="TFF53" s="14"/>
      <c r="TFG53" s="15"/>
      <c r="TFH53" s="13"/>
      <c r="TFI53" s="9"/>
      <c r="TFJ53" s="8"/>
      <c r="TFK53" s="8"/>
      <c r="TFL53" s="13"/>
      <c r="TFM53" s="13"/>
      <c r="TFN53" s="14"/>
      <c r="TFO53" s="15"/>
      <c r="TFP53" s="13"/>
      <c r="TFQ53" s="9"/>
      <c r="TFR53" s="8"/>
      <c r="TFS53" s="8"/>
      <c r="TFT53" s="13"/>
      <c r="TFU53" s="13"/>
      <c r="TFV53" s="14"/>
      <c r="TFW53" s="15"/>
      <c r="TFX53" s="13"/>
      <c r="TFY53" s="9"/>
      <c r="TFZ53" s="8"/>
      <c r="TGA53" s="8"/>
      <c r="TGB53" s="13"/>
      <c r="TGC53" s="13"/>
      <c r="TGD53" s="14"/>
      <c r="TGE53" s="15"/>
      <c r="TGF53" s="13"/>
      <c r="TGG53" s="9"/>
      <c r="TGH53" s="8"/>
      <c r="TGI53" s="8"/>
      <c r="TGJ53" s="13"/>
      <c r="TGK53" s="13"/>
      <c r="TGL53" s="14"/>
      <c r="TGM53" s="15"/>
      <c r="TGN53" s="13"/>
      <c r="TGO53" s="9"/>
      <c r="TGP53" s="8"/>
      <c r="TGQ53" s="8"/>
      <c r="TGR53" s="13"/>
      <c r="TGS53" s="13"/>
      <c r="TGT53" s="14"/>
      <c r="TGU53" s="15"/>
      <c r="TGV53" s="13"/>
      <c r="TGW53" s="9"/>
      <c r="TGX53" s="8"/>
      <c r="TGY53" s="8"/>
      <c r="TGZ53" s="13"/>
      <c r="THA53" s="13"/>
      <c r="THB53" s="14"/>
      <c r="THC53" s="15"/>
      <c r="THD53" s="13"/>
      <c r="THE53" s="9"/>
      <c r="THF53" s="8"/>
      <c r="THG53" s="8"/>
      <c r="THH53" s="13"/>
      <c r="THI53" s="13"/>
      <c r="THJ53" s="14"/>
      <c r="THK53" s="15"/>
      <c r="THL53" s="13"/>
      <c r="THM53" s="9"/>
      <c r="THN53" s="8"/>
      <c r="THO53" s="8"/>
      <c r="THP53" s="13"/>
      <c r="THQ53" s="13"/>
      <c r="THR53" s="14"/>
      <c r="THS53" s="15"/>
      <c r="THT53" s="13"/>
      <c r="THU53" s="9"/>
      <c r="THV53" s="8"/>
      <c r="THW53" s="8"/>
      <c r="THX53" s="13"/>
      <c r="THY53" s="13"/>
      <c r="THZ53" s="14"/>
      <c r="TIA53" s="15"/>
      <c r="TIB53" s="13"/>
      <c r="TIC53" s="9"/>
      <c r="TID53" s="8"/>
      <c r="TIE53" s="8"/>
      <c r="TIF53" s="13"/>
      <c r="TIG53" s="13"/>
      <c r="TIH53" s="14"/>
      <c r="TII53" s="15"/>
      <c r="TIJ53" s="13"/>
      <c r="TIK53" s="9"/>
      <c r="TIL53" s="8"/>
      <c r="TIM53" s="8"/>
      <c r="TIN53" s="13"/>
      <c r="TIO53" s="13"/>
      <c r="TIP53" s="14"/>
      <c r="TIQ53" s="15"/>
      <c r="TIR53" s="13"/>
      <c r="TIS53" s="9"/>
      <c r="TIT53" s="8"/>
      <c r="TIU53" s="8"/>
      <c r="TIV53" s="13"/>
      <c r="TIW53" s="13"/>
      <c r="TIX53" s="14"/>
      <c r="TIY53" s="15"/>
      <c r="TIZ53" s="13"/>
      <c r="TJA53" s="9"/>
      <c r="TJB53" s="8"/>
      <c r="TJC53" s="8"/>
      <c r="TJD53" s="13"/>
      <c r="TJE53" s="13"/>
      <c r="TJF53" s="14"/>
      <c r="TJG53" s="15"/>
      <c r="TJH53" s="13"/>
      <c r="TJI53" s="9"/>
      <c r="TJJ53" s="8"/>
      <c r="TJK53" s="8"/>
      <c r="TJL53" s="13"/>
      <c r="TJM53" s="13"/>
      <c r="TJN53" s="14"/>
      <c r="TJO53" s="15"/>
      <c r="TJP53" s="13"/>
      <c r="TJQ53" s="9"/>
      <c r="TJR53" s="8"/>
      <c r="TJS53" s="8"/>
      <c r="TJT53" s="13"/>
      <c r="TJU53" s="13"/>
      <c r="TJV53" s="14"/>
      <c r="TJW53" s="15"/>
      <c r="TJX53" s="13"/>
      <c r="TJY53" s="9"/>
      <c r="TJZ53" s="8"/>
      <c r="TKA53" s="8"/>
      <c r="TKB53" s="13"/>
      <c r="TKC53" s="13"/>
      <c r="TKD53" s="14"/>
      <c r="TKE53" s="15"/>
      <c r="TKF53" s="13"/>
      <c r="TKG53" s="9"/>
      <c r="TKH53" s="8"/>
      <c r="TKI53" s="8"/>
      <c r="TKJ53" s="13"/>
      <c r="TKK53" s="13"/>
      <c r="TKL53" s="14"/>
      <c r="TKM53" s="15"/>
      <c r="TKN53" s="13"/>
      <c r="TKO53" s="9"/>
      <c r="TKP53" s="8"/>
      <c r="TKQ53" s="8"/>
      <c r="TKR53" s="13"/>
      <c r="TKS53" s="13"/>
      <c r="TKT53" s="14"/>
      <c r="TKU53" s="15"/>
      <c r="TKV53" s="13"/>
      <c r="TKW53" s="9"/>
      <c r="TKX53" s="8"/>
      <c r="TKY53" s="8"/>
      <c r="TKZ53" s="13"/>
      <c r="TLA53" s="13"/>
      <c r="TLB53" s="14"/>
      <c r="TLC53" s="15"/>
      <c r="TLD53" s="13"/>
      <c r="TLE53" s="9"/>
      <c r="TLF53" s="8"/>
      <c r="TLG53" s="8"/>
      <c r="TLH53" s="13"/>
      <c r="TLI53" s="13"/>
      <c r="TLJ53" s="14"/>
      <c r="TLK53" s="15"/>
      <c r="TLL53" s="13"/>
      <c r="TLM53" s="9"/>
      <c r="TLN53" s="8"/>
      <c r="TLO53" s="8"/>
      <c r="TLP53" s="13"/>
      <c r="TLQ53" s="13"/>
      <c r="TLR53" s="14"/>
      <c r="TLS53" s="15"/>
      <c r="TLT53" s="13"/>
      <c r="TLU53" s="9"/>
      <c r="TLV53" s="8"/>
      <c r="TLW53" s="8"/>
      <c r="TLX53" s="13"/>
      <c r="TLY53" s="13"/>
      <c r="TLZ53" s="14"/>
      <c r="TMA53" s="15"/>
      <c r="TMB53" s="13"/>
      <c r="TMC53" s="9"/>
      <c r="TMD53" s="8"/>
      <c r="TME53" s="8"/>
      <c r="TMF53" s="13"/>
      <c r="TMG53" s="13"/>
      <c r="TMH53" s="14"/>
      <c r="TMI53" s="15"/>
      <c r="TMJ53" s="13"/>
      <c r="TMK53" s="9"/>
      <c r="TML53" s="8"/>
      <c r="TMM53" s="8"/>
      <c r="TMN53" s="13"/>
      <c r="TMO53" s="13"/>
      <c r="TMP53" s="14"/>
      <c r="TMQ53" s="15"/>
      <c r="TMR53" s="13"/>
      <c r="TMS53" s="9"/>
      <c r="TMT53" s="8"/>
      <c r="TMU53" s="8"/>
      <c r="TMV53" s="13"/>
      <c r="TMW53" s="13"/>
      <c r="TMX53" s="14"/>
      <c r="TMY53" s="15"/>
      <c r="TMZ53" s="13"/>
      <c r="TNA53" s="9"/>
      <c r="TNB53" s="8"/>
      <c r="TNC53" s="8"/>
      <c r="TND53" s="13"/>
      <c r="TNE53" s="13"/>
      <c r="TNF53" s="14"/>
      <c r="TNG53" s="15"/>
      <c r="TNH53" s="13"/>
      <c r="TNI53" s="9"/>
      <c r="TNJ53" s="8"/>
      <c r="TNK53" s="8"/>
      <c r="TNL53" s="13"/>
      <c r="TNM53" s="13"/>
      <c r="TNN53" s="14"/>
      <c r="TNO53" s="15"/>
      <c r="TNP53" s="13"/>
      <c r="TNQ53" s="9"/>
      <c r="TNR53" s="8"/>
      <c r="TNS53" s="8"/>
      <c r="TNT53" s="13"/>
      <c r="TNU53" s="13"/>
      <c r="TNV53" s="14"/>
      <c r="TNW53" s="15"/>
      <c r="TNX53" s="13"/>
      <c r="TNY53" s="9"/>
      <c r="TNZ53" s="8"/>
      <c r="TOA53" s="8"/>
      <c r="TOB53" s="13"/>
      <c r="TOC53" s="13"/>
      <c r="TOD53" s="14"/>
      <c r="TOE53" s="15"/>
      <c r="TOF53" s="13"/>
      <c r="TOG53" s="9"/>
      <c r="TOH53" s="8"/>
      <c r="TOI53" s="8"/>
      <c r="TOJ53" s="13"/>
      <c r="TOK53" s="13"/>
      <c r="TOL53" s="14"/>
      <c r="TOM53" s="15"/>
      <c r="TON53" s="13"/>
      <c r="TOO53" s="9"/>
      <c r="TOP53" s="8"/>
      <c r="TOQ53" s="8"/>
      <c r="TOR53" s="13"/>
      <c r="TOS53" s="13"/>
      <c r="TOT53" s="14"/>
      <c r="TOU53" s="15"/>
      <c r="TOV53" s="13"/>
      <c r="TOW53" s="9"/>
      <c r="TOX53" s="8"/>
      <c r="TOY53" s="8"/>
      <c r="TOZ53" s="13"/>
      <c r="TPA53" s="13"/>
      <c r="TPB53" s="14"/>
      <c r="TPC53" s="15"/>
      <c r="TPD53" s="13"/>
      <c r="TPE53" s="9"/>
      <c r="TPF53" s="8"/>
      <c r="TPG53" s="8"/>
      <c r="TPH53" s="13"/>
      <c r="TPI53" s="13"/>
      <c r="TPJ53" s="14"/>
      <c r="TPK53" s="15"/>
      <c r="TPL53" s="13"/>
      <c r="TPM53" s="9"/>
      <c r="TPN53" s="8"/>
      <c r="TPO53" s="8"/>
      <c r="TPP53" s="13"/>
      <c r="TPQ53" s="13"/>
      <c r="TPR53" s="14"/>
      <c r="TPS53" s="15"/>
      <c r="TPT53" s="13"/>
      <c r="TPU53" s="9"/>
      <c r="TPV53" s="8"/>
      <c r="TPW53" s="8"/>
      <c r="TPX53" s="13"/>
      <c r="TPY53" s="13"/>
      <c r="TPZ53" s="14"/>
      <c r="TQA53" s="15"/>
      <c r="TQB53" s="13"/>
      <c r="TQC53" s="9"/>
      <c r="TQD53" s="8"/>
      <c r="TQE53" s="8"/>
      <c r="TQF53" s="13"/>
      <c r="TQG53" s="13"/>
      <c r="TQH53" s="14"/>
      <c r="TQI53" s="15"/>
      <c r="TQJ53" s="13"/>
      <c r="TQK53" s="9"/>
      <c r="TQL53" s="8"/>
      <c r="TQM53" s="8"/>
      <c r="TQN53" s="13"/>
      <c r="TQO53" s="13"/>
      <c r="TQP53" s="14"/>
      <c r="TQQ53" s="15"/>
      <c r="TQR53" s="13"/>
      <c r="TQS53" s="9"/>
      <c r="TQT53" s="8"/>
      <c r="TQU53" s="8"/>
      <c r="TQV53" s="13"/>
      <c r="TQW53" s="13"/>
      <c r="TQX53" s="14"/>
      <c r="TQY53" s="15"/>
      <c r="TQZ53" s="13"/>
      <c r="TRA53" s="9"/>
      <c r="TRB53" s="8"/>
      <c r="TRC53" s="8"/>
      <c r="TRD53" s="13"/>
      <c r="TRE53" s="13"/>
      <c r="TRF53" s="14"/>
      <c r="TRG53" s="15"/>
      <c r="TRH53" s="13"/>
      <c r="TRI53" s="9"/>
      <c r="TRJ53" s="8"/>
      <c r="TRK53" s="8"/>
      <c r="TRL53" s="13"/>
      <c r="TRM53" s="13"/>
      <c r="TRN53" s="14"/>
      <c r="TRO53" s="15"/>
      <c r="TRP53" s="13"/>
      <c r="TRQ53" s="9"/>
      <c r="TRR53" s="8"/>
      <c r="TRS53" s="8"/>
      <c r="TRT53" s="13"/>
      <c r="TRU53" s="13"/>
      <c r="TRV53" s="14"/>
      <c r="TRW53" s="15"/>
      <c r="TRX53" s="13"/>
      <c r="TRY53" s="9"/>
      <c r="TRZ53" s="8"/>
      <c r="TSA53" s="8"/>
      <c r="TSB53" s="13"/>
      <c r="TSC53" s="13"/>
      <c r="TSD53" s="14"/>
      <c r="TSE53" s="15"/>
      <c r="TSF53" s="13"/>
      <c r="TSG53" s="9"/>
      <c r="TSH53" s="8"/>
      <c r="TSI53" s="8"/>
      <c r="TSJ53" s="13"/>
      <c r="TSK53" s="13"/>
      <c r="TSL53" s="14"/>
      <c r="TSM53" s="15"/>
      <c r="TSN53" s="13"/>
      <c r="TSO53" s="9"/>
      <c r="TSP53" s="8"/>
      <c r="TSQ53" s="8"/>
      <c r="TSR53" s="13"/>
      <c r="TSS53" s="13"/>
      <c r="TST53" s="14"/>
      <c r="TSU53" s="15"/>
      <c r="TSV53" s="13"/>
      <c r="TSW53" s="9"/>
      <c r="TSX53" s="8"/>
      <c r="TSY53" s="8"/>
      <c r="TSZ53" s="13"/>
      <c r="TTA53" s="13"/>
      <c r="TTB53" s="14"/>
      <c r="TTC53" s="15"/>
      <c r="TTD53" s="13"/>
      <c r="TTE53" s="9"/>
      <c r="TTF53" s="8"/>
      <c r="TTG53" s="8"/>
      <c r="TTH53" s="13"/>
      <c r="TTI53" s="13"/>
      <c r="TTJ53" s="14"/>
      <c r="TTK53" s="15"/>
      <c r="TTL53" s="13"/>
      <c r="TTM53" s="9"/>
      <c r="TTN53" s="8"/>
      <c r="TTO53" s="8"/>
      <c r="TTP53" s="13"/>
      <c r="TTQ53" s="13"/>
      <c r="TTR53" s="14"/>
      <c r="TTS53" s="15"/>
      <c r="TTT53" s="13"/>
      <c r="TTU53" s="9"/>
      <c r="TTV53" s="8"/>
      <c r="TTW53" s="8"/>
      <c r="TTX53" s="13"/>
      <c r="TTY53" s="13"/>
      <c r="TTZ53" s="14"/>
      <c r="TUA53" s="15"/>
      <c r="TUB53" s="13"/>
      <c r="TUC53" s="9"/>
      <c r="TUD53" s="8"/>
      <c r="TUE53" s="8"/>
      <c r="TUF53" s="13"/>
      <c r="TUG53" s="13"/>
      <c r="TUH53" s="14"/>
      <c r="TUI53" s="15"/>
      <c r="TUJ53" s="13"/>
      <c r="TUK53" s="9"/>
      <c r="TUL53" s="8"/>
      <c r="TUM53" s="8"/>
      <c r="TUN53" s="13"/>
      <c r="TUO53" s="13"/>
      <c r="TUP53" s="14"/>
      <c r="TUQ53" s="15"/>
      <c r="TUR53" s="13"/>
      <c r="TUS53" s="9"/>
      <c r="TUT53" s="8"/>
      <c r="TUU53" s="8"/>
      <c r="TUV53" s="13"/>
      <c r="TUW53" s="13"/>
      <c r="TUX53" s="14"/>
      <c r="TUY53" s="15"/>
      <c r="TUZ53" s="13"/>
      <c r="TVA53" s="9"/>
      <c r="TVB53" s="8"/>
      <c r="TVC53" s="8"/>
      <c r="TVD53" s="13"/>
      <c r="TVE53" s="13"/>
      <c r="TVF53" s="14"/>
      <c r="TVG53" s="15"/>
      <c r="TVH53" s="13"/>
      <c r="TVI53" s="9"/>
      <c r="TVJ53" s="8"/>
      <c r="TVK53" s="8"/>
      <c r="TVL53" s="13"/>
      <c r="TVM53" s="13"/>
      <c r="TVN53" s="14"/>
      <c r="TVO53" s="15"/>
      <c r="TVP53" s="13"/>
      <c r="TVQ53" s="9"/>
      <c r="TVR53" s="8"/>
      <c r="TVS53" s="8"/>
      <c r="TVT53" s="13"/>
      <c r="TVU53" s="13"/>
      <c r="TVV53" s="14"/>
      <c r="TVW53" s="15"/>
      <c r="TVX53" s="13"/>
      <c r="TVY53" s="9"/>
      <c r="TVZ53" s="8"/>
      <c r="TWA53" s="8"/>
      <c r="TWB53" s="13"/>
      <c r="TWC53" s="13"/>
      <c r="TWD53" s="14"/>
      <c r="TWE53" s="15"/>
      <c r="TWF53" s="13"/>
      <c r="TWG53" s="9"/>
      <c r="TWH53" s="8"/>
      <c r="TWI53" s="8"/>
      <c r="TWJ53" s="13"/>
      <c r="TWK53" s="13"/>
      <c r="TWL53" s="14"/>
      <c r="TWM53" s="15"/>
      <c r="TWN53" s="13"/>
      <c r="TWO53" s="9"/>
      <c r="TWP53" s="8"/>
      <c r="TWQ53" s="8"/>
      <c r="TWR53" s="13"/>
      <c r="TWS53" s="13"/>
      <c r="TWT53" s="14"/>
      <c r="TWU53" s="15"/>
      <c r="TWV53" s="13"/>
      <c r="TWW53" s="9"/>
      <c r="TWX53" s="8"/>
      <c r="TWY53" s="8"/>
      <c r="TWZ53" s="13"/>
      <c r="TXA53" s="13"/>
      <c r="TXB53" s="14"/>
      <c r="TXC53" s="15"/>
      <c r="TXD53" s="13"/>
      <c r="TXE53" s="9"/>
      <c r="TXF53" s="8"/>
      <c r="TXG53" s="8"/>
      <c r="TXH53" s="13"/>
      <c r="TXI53" s="13"/>
      <c r="TXJ53" s="14"/>
      <c r="TXK53" s="15"/>
      <c r="TXL53" s="13"/>
      <c r="TXM53" s="9"/>
      <c r="TXN53" s="8"/>
      <c r="TXO53" s="8"/>
      <c r="TXP53" s="13"/>
      <c r="TXQ53" s="13"/>
      <c r="TXR53" s="14"/>
      <c r="TXS53" s="15"/>
      <c r="TXT53" s="13"/>
      <c r="TXU53" s="9"/>
      <c r="TXV53" s="8"/>
      <c r="TXW53" s="8"/>
      <c r="TXX53" s="13"/>
      <c r="TXY53" s="13"/>
      <c r="TXZ53" s="14"/>
      <c r="TYA53" s="15"/>
      <c r="TYB53" s="13"/>
      <c r="TYC53" s="9"/>
      <c r="TYD53" s="8"/>
      <c r="TYE53" s="8"/>
      <c r="TYF53" s="13"/>
      <c r="TYG53" s="13"/>
      <c r="TYH53" s="14"/>
      <c r="TYI53" s="15"/>
      <c r="TYJ53" s="13"/>
      <c r="TYK53" s="9"/>
      <c r="TYL53" s="8"/>
      <c r="TYM53" s="8"/>
      <c r="TYN53" s="13"/>
      <c r="TYO53" s="13"/>
      <c r="TYP53" s="14"/>
      <c r="TYQ53" s="15"/>
      <c r="TYR53" s="13"/>
      <c r="TYS53" s="9"/>
      <c r="TYT53" s="8"/>
      <c r="TYU53" s="8"/>
      <c r="TYV53" s="13"/>
      <c r="TYW53" s="13"/>
      <c r="TYX53" s="14"/>
      <c r="TYY53" s="15"/>
      <c r="TYZ53" s="13"/>
      <c r="TZA53" s="9"/>
      <c r="TZB53" s="8"/>
      <c r="TZC53" s="8"/>
      <c r="TZD53" s="13"/>
      <c r="TZE53" s="13"/>
      <c r="TZF53" s="14"/>
      <c r="TZG53" s="15"/>
      <c r="TZH53" s="13"/>
      <c r="TZI53" s="9"/>
      <c r="TZJ53" s="8"/>
      <c r="TZK53" s="8"/>
      <c r="TZL53" s="13"/>
      <c r="TZM53" s="13"/>
      <c r="TZN53" s="14"/>
      <c r="TZO53" s="15"/>
      <c r="TZP53" s="13"/>
      <c r="TZQ53" s="9"/>
      <c r="TZR53" s="8"/>
      <c r="TZS53" s="8"/>
      <c r="TZT53" s="13"/>
      <c r="TZU53" s="13"/>
      <c r="TZV53" s="14"/>
      <c r="TZW53" s="15"/>
      <c r="TZX53" s="13"/>
      <c r="TZY53" s="9"/>
      <c r="TZZ53" s="8"/>
      <c r="UAA53" s="8"/>
      <c r="UAB53" s="13"/>
      <c r="UAC53" s="13"/>
      <c r="UAD53" s="14"/>
      <c r="UAE53" s="15"/>
      <c r="UAF53" s="13"/>
      <c r="UAG53" s="9"/>
      <c r="UAH53" s="8"/>
      <c r="UAI53" s="8"/>
      <c r="UAJ53" s="13"/>
      <c r="UAK53" s="13"/>
      <c r="UAL53" s="14"/>
      <c r="UAM53" s="15"/>
      <c r="UAN53" s="13"/>
      <c r="UAO53" s="9"/>
      <c r="UAP53" s="8"/>
      <c r="UAQ53" s="8"/>
      <c r="UAR53" s="13"/>
      <c r="UAS53" s="13"/>
      <c r="UAT53" s="14"/>
      <c r="UAU53" s="15"/>
      <c r="UAV53" s="13"/>
      <c r="UAW53" s="9"/>
      <c r="UAX53" s="8"/>
      <c r="UAY53" s="8"/>
      <c r="UAZ53" s="13"/>
      <c r="UBA53" s="13"/>
      <c r="UBB53" s="14"/>
      <c r="UBC53" s="15"/>
      <c r="UBD53" s="13"/>
      <c r="UBE53" s="9"/>
      <c r="UBF53" s="8"/>
      <c r="UBG53" s="8"/>
      <c r="UBH53" s="13"/>
      <c r="UBI53" s="13"/>
      <c r="UBJ53" s="14"/>
      <c r="UBK53" s="15"/>
      <c r="UBL53" s="13"/>
      <c r="UBM53" s="9"/>
      <c r="UBN53" s="8"/>
      <c r="UBO53" s="8"/>
      <c r="UBP53" s="13"/>
      <c r="UBQ53" s="13"/>
      <c r="UBR53" s="14"/>
      <c r="UBS53" s="15"/>
      <c r="UBT53" s="13"/>
      <c r="UBU53" s="9"/>
      <c r="UBV53" s="8"/>
      <c r="UBW53" s="8"/>
      <c r="UBX53" s="13"/>
      <c r="UBY53" s="13"/>
      <c r="UBZ53" s="14"/>
      <c r="UCA53" s="15"/>
      <c r="UCB53" s="13"/>
      <c r="UCC53" s="9"/>
      <c r="UCD53" s="8"/>
      <c r="UCE53" s="8"/>
      <c r="UCF53" s="13"/>
      <c r="UCG53" s="13"/>
      <c r="UCH53" s="14"/>
      <c r="UCI53" s="15"/>
      <c r="UCJ53" s="13"/>
      <c r="UCK53" s="9"/>
      <c r="UCL53" s="8"/>
      <c r="UCM53" s="8"/>
      <c r="UCN53" s="13"/>
      <c r="UCO53" s="13"/>
      <c r="UCP53" s="14"/>
      <c r="UCQ53" s="15"/>
      <c r="UCR53" s="13"/>
      <c r="UCS53" s="9"/>
      <c r="UCT53" s="8"/>
      <c r="UCU53" s="8"/>
      <c r="UCV53" s="13"/>
      <c r="UCW53" s="13"/>
      <c r="UCX53" s="14"/>
      <c r="UCY53" s="15"/>
      <c r="UCZ53" s="13"/>
      <c r="UDA53" s="9"/>
      <c r="UDB53" s="8"/>
      <c r="UDC53" s="8"/>
      <c r="UDD53" s="13"/>
      <c r="UDE53" s="13"/>
      <c r="UDF53" s="14"/>
      <c r="UDG53" s="15"/>
      <c r="UDH53" s="13"/>
      <c r="UDI53" s="9"/>
      <c r="UDJ53" s="8"/>
      <c r="UDK53" s="8"/>
      <c r="UDL53" s="13"/>
      <c r="UDM53" s="13"/>
      <c r="UDN53" s="14"/>
      <c r="UDO53" s="15"/>
      <c r="UDP53" s="13"/>
      <c r="UDQ53" s="9"/>
      <c r="UDR53" s="8"/>
      <c r="UDS53" s="8"/>
      <c r="UDT53" s="13"/>
      <c r="UDU53" s="13"/>
      <c r="UDV53" s="14"/>
      <c r="UDW53" s="15"/>
      <c r="UDX53" s="13"/>
      <c r="UDY53" s="9"/>
      <c r="UDZ53" s="8"/>
      <c r="UEA53" s="8"/>
      <c r="UEB53" s="13"/>
      <c r="UEC53" s="13"/>
      <c r="UED53" s="14"/>
      <c r="UEE53" s="15"/>
      <c r="UEF53" s="13"/>
      <c r="UEG53" s="9"/>
      <c r="UEH53" s="8"/>
      <c r="UEI53" s="8"/>
      <c r="UEJ53" s="13"/>
      <c r="UEK53" s="13"/>
      <c r="UEL53" s="14"/>
      <c r="UEM53" s="15"/>
      <c r="UEN53" s="13"/>
      <c r="UEO53" s="9"/>
      <c r="UEP53" s="8"/>
      <c r="UEQ53" s="8"/>
      <c r="UER53" s="13"/>
      <c r="UES53" s="13"/>
      <c r="UET53" s="14"/>
      <c r="UEU53" s="15"/>
      <c r="UEV53" s="13"/>
      <c r="UEW53" s="9"/>
      <c r="UEX53" s="8"/>
      <c r="UEY53" s="8"/>
      <c r="UEZ53" s="13"/>
      <c r="UFA53" s="13"/>
      <c r="UFB53" s="14"/>
      <c r="UFC53" s="15"/>
      <c r="UFD53" s="13"/>
      <c r="UFE53" s="9"/>
      <c r="UFF53" s="8"/>
      <c r="UFG53" s="8"/>
      <c r="UFH53" s="13"/>
      <c r="UFI53" s="13"/>
      <c r="UFJ53" s="14"/>
      <c r="UFK53" s="15"/>
      <c r="UFL53" s="13"/>
      <c r="UFM53" s="9"/>
      <c r="UFN53" s="8"/>
      <c r="UFO53" s="8"/>
      <c r="UFP53" s="13"/>
      <c r="UFQ53" s="13"/>
      <c r="UFR53" s="14"/>
      <c r="UFS53" s="15"/>
      <c r="UFT53" s="13"/>
      <c r="UFU53" s="9"/>
      <c r="UFV53" s="8"/>
      <c r="UFW53" s="8"/>
      <c r="UFX53" s="13"/>
      <c r="UFY53" s="13"/>
      <c r="UFZ53" s="14"/>
      <c r="UGA53" s="15"/>
      <c r="UGB53" s="13"/>
      <c r="UGC53" s="9"/>
      <c r="UGD53" s="8"/>
      <c r="UGE53" s="8"/>
      <c r="UGF53" s="13"/>
      <c r="UGG53" s="13"/>
      <c r="UGH53" s="14"/>
      <c r="UGI53" s="15"/>
      <c r="UGJ53" s="13"/>
      <c r="UGK53" s="9"/>
      <c r="UGL53" s="8"/>
      <c r="UGM53" s="8"/>
      <c r="UGN53" s="13"/>
      <c r="UGO53" s="13"/>
      <c r="UGP53" s="14"/>
      <c r="UGQ53" s="15"/>
      <c r="UGR53" s="13"/>
      <c r="UGS53" s="9"/>
      <c r="UGT53" s="8"/>
      <c r="UGU53" s="8"/>
      <c r="UGV53" s="13"/>
      <c r="UGW53" s="13"/>
      <c r="UGX53" s="14"/>
      <c r="UGY53" s="15"/>
      <c r="UGZ53" s="13"/>
      <c r="UHA53" s="9"/>
      <c r="UHB53" s="8"/>
      <c r="UHC53" s="8"/>
      <c r="UHD53" s="13"/>
      <c r="UHE53" s="13"/>
      <c r="UHF53" s="14"/>
      <c r="UHG53" s="15"/>
      <c r="UHH53" s="13"/>
      <c r="UHI53" s="9"/>
      <c r="UHJ53" s="8"/>
      <c r="UHK53" s="8"/>
      <c r="UHL53" s="13"/>
      <c r="UHM53" s="13"/>
      <c r="UHN53" s="14"/>
      <c r="UHO53" s="15"/>
      <c r="UHP53" s="13"/>
      <c r="UHQ53" s="9"/>
      <c r="UHR53" s="8"/>
      <c r="UHS53" s="8"/>
      <c r="UHT53" s="13"/>
      <c r="UHU53" s="13"/>
      <c r="UHV53" s="14"/>
      <c r="UHW53" s="15"/>
      <c r="UHX53" s="13"/>
      <c r="UHY53" s="9"/>
      <c r="UHZ53" s="8"/>
      <c r="UIA53" s="8"/>
      <c r="UIB53" s="13"/>
      <c r="UIC53" s="13"/>
      <c r="UID53" s="14"/>
      <c r="UIE53" s="15"/>
      <c r="UIF53" s="13"/>
      <c r="UIG53" s="9"/>
      <c r="UIH53" s="8"/>
      <c r="UII53" s="8"/>
      <c r="UIJ53" s="13"/>
      <c r="UIK53" s="13"/>
      <c r="UIL53" s="14"/>
      <c r="UIM53" s="15"/>
      <c r="UIN53" s="13"/>
      <c r="UIO53" s="9"/>
      <c r="UIP53" s="8"/>
      <c r="UIQ53" s="8"/>
      <c r="UIR53" s="13"/>
      <c r="UIS53" s="13"/>
      <c r="UIT53" s="14"/>
      <c r="UIU53" s="15"/>
      <c r="UIV53" s="13"/>
      <c r="UIW53" s="9"/>
      <c r="UIX53" s="8"/>
      <c r="UIY53" s="8"/>
      <c r="UIZ53" s="13"/>
      <c r="UJA53" s="13"/>
      <c r="UJB53" s="14"/>
      <c r="UJC53" s="15"/>
      <c r="UJD53" s="13"/>
      <c r="UJE53" s="9"/>
      <c r="UJF53" s="8"/>
      <c r="UJG53" s="8"/>
      <c r="UJH53" s="13"/>
      <c r="UJI53" s="13"/>
      <c r="UJJ53" s="14"/>
      <c r="UJK53" s="15"/>
      <c r="UJL53" s="13"/>
      <c r="UJM53" s="9"/>
      <c r="UJN53" s="8"/>
      <c r="UJO53" s="8"/>
      <c r="UJP53" s="13"/>
      <c r="UJQ53" s="13"/>
      <c r="UJR53" s="14"/>
      <c r="UJS53" s="15"/>
      <c r="UJT53" s="13"/>
      <c r="UJU53" s="9"/>
      <c r="UJV53" s="8"/>
      <c r="UJW53" s="8"/>
      <c r="UJX53" s="13"/>
      <c r="UJY53" s="13"/>
      <c r="UJZ53" s="14"/>
      <c r="UKA53" s="15"/>
      <c r="UKB53" s="13"/>
      <c r="UKC53" s="9"/>
      <c r="UKD53" s="8"/>
      <c r="UKE53" s="8"/>
      <c r="UKF53" s="13"/>
      <c r="UKG53" s="13"/>
      <c r="UKH53" s="14"/>
      <c r="UKI53" s="15"/>
      <c r="UKJ53" s="13"/>
      <c r="UKK53" s="9"/>
      <c r="UKL53" s="8"/>
      <c r="UKM53" s="8"/>
      <c r="UKN53" s="13"/>
      <c r="UKO53" s="13"/>
      <c r="UKP53" s="14"/>
      <c r="UKQ53" s="15"/>
      <c r="UKR53" s="13"/>
      <c r="UKS53" s="9"/>
      <c r="UKT53" s="8"/>
      <c r="UKU53" s="8"/>
      <c r="UKV53" s="13"/>
      <c r="UKW53" s="13"/>
      <c r="UKX53" s="14"/>
      <c r="UKY53" s="15"/>
      <c r="UKZ53" s="13"/>
      <c r="ULA53" s="9"/>
      <c r="ULB53" s="8"/>
      <c r="ULC53" s="8"/>
      <c r="ULD53" s="13"/>
      <c r="ULE53" s="13"/>
      <c r="ULF53" s="14"/>
      <c r="ULG53" s="15"/>
      <c r="ULH53" s="13"/>
      <c r="ULI53" s="9"/>
      <c r="ULJ53" s="8"/>
      <c r="ULK53" s="8"/>
      <c r="ULL53" s="13"/>
      <c r="ULM53" s="13"/>
      <c r="ULN53" s="14"/>
      <c r="ULO53" s="15"/>
      <c r="ULP53" s="13"/>
      <c r="ULQ53" s="9"/>
      <c r="ULR53" s="8"/>
      <c r="ULS53" s="8"/>
      <c r="ULT53" s="13"/>
      <c r="ULU53" s="13"/>
      <c r="ULV53" s="14"/>
      <c r="ULW53" s="15"/>
      <c r="ULX53" s="13"/>
      <c r="ULY53" s="9"/>
      <c r="ULZ53" s="8"/>
      <c r="UMA53" s="8"/>
      <c r="UMB53" s="13"/>
      <c r="UMC53" s="13"/>
      <c r="UMD53" s="14"/>
      <c r="UME53" s="15"/>
      <c r="UMF53" s="13"/>
      <c r="UMG53" s="9"/>
      <c r="UMH53" s="8"/>
      <c r="UMI53" s="8"/>
      <c r="UMJ53" s="13"/>
      <c r="UMK53" s="13"/>
      <c r="UML53" s="14"/>
      <c r="UMM53" s="15"/>
      <c r="UMN53" s="13"/>
      <c r="UMO53" s="9"/>
      <c r="UMP53" s="8"/>
      <c r="UMQ53" s="8"/>
      <c r="UMR53" s="13"/>
      <c r="UMS53" s="13"/>
      <c r="UMT53" s="14"/>
      <c r="UMU53" s="15"/>
      <c r="UMV53" s="13"/>
      <c r="UMW53" s="9"/>
      <c r="UMX53" s="8"/>
      <c r="UMY53" s="8"/>
      <c r="UMZ53" s="13"/>
      <c r="UNA53" s="13"/>
      <c r="UNB53" s="14"/>
      <c r="UNC53" s="15"/>
      <c r="UND53" s="13"/>
      <c r="UNE53" s="9"/>
      <c r="UNF53" s="8"/>
      <c r="UNG53" s="8"/>
      <c r="UNH53" s="13"/>
      <c r="UNI53" s="13"/>
      <c r="UNJ53" s="14"/>
      <c r="UNK53" s="15"/>
      <c r="UNL53" s="13"/>
      <c r="UNM53" s="9"/>
      <c r="UNN53" s="8"/>
      <c r="UNO53" s="8"/>
      <c r="UNP53" s="13"/>
      <c r="UNQ53" s="13"/>
      <c r="UNR53" s="14"/>
      <c r="UNS53" s="15"/>
      <c r="UNT53" s="13"/>
      <c r="UNU53" s="9"/>
      <c r="UNV53" s="8"/>
      <c r="UNW53" s="8"/>
      <c r="UNX53" s="13"/>
      <c r="UNY53" s="13"/>
      <c r="UNZ53" s="14"/>
      <c r="UOA53" s="15"/>
      <c r="UOB53" s="13"/>
      <c r="UOC53" s="9"/>
      <c r="UOD53" s="8"/>
      <c r="UOE53" s="8"/>
      <c r="UOF53" s="13"/>
      <c r="UOG53" s="13"/>
      <c r="UOH53" s="14"/>
      <c r="UOI53" s="15"/>
      <c r="UOJ53" s="13"/>
      <c r="UOK53" s="9"/>
      <c r="UOL53" s="8"/>
      <c r="UOM53" s="8"/>
      <c r="UON53" s="13"/>
      <c r="UOO53" s="13"/>
      <c r="UOP53" s="14"/>
      <c r="UOQ53" s="15"/>
      <c r="UOR53" s="13"/>
      <c r="UOS53" s="9"/>
      <c r="UOT53" s="8"/>
      <c r="UOU53" s="8"/>
      <c r="UOV53" s="13"/>
      <c r="UOW53" s="13"/>
      <c r="UOX53" s="14"/>
      <c r="UOY53" s="15"/>
      <c r="UOZ53" s="13"/>
      <c r="UPA53" s="9"/>
      <c r="UPB53" s="8"/>
      <c r="UPC53" s="8"/>
      <c r="UPD53" s="13"/>
      <c r="UPE53" s="13"/>
      <c r="UPF53" s="14"/>
      <c r="UPG53" s="15"/>
      <c r="UPH53" s="13"/>
      <c r="UPI53" s="9"/>
      <c r="UPJ53" s="8"/>
      <c r="UPK53" s="8"/>
      <c r="UPL53" s="13"/>
      <c r="UPM53" s="13"/>
      <c r="UPN53" s="14"/>
      <c r="UPO53" s="15"/>
      <c r="UPP53" s="13"/>
      <c r="UPQ53" s="9"/>
      <c r="UPR53" s="8"/>
      <c r="UPS53" s="8"/>
      <c r="UPT53" s="13"/>
      <c r="UPU53" s="13"/>
      <c r="UPV53" s="14"/>
      <c r="UPW53" s="15"/>
      <c r="UPX53" s="13"/>
      <c r="UPY53" s="9"/>
      <c r="UPZ53" s="8"/>
      <c r="UQA53" s="8"/>
      <c r="UQB53" s="13"/>
      <c r="UQC53" s="13"/>
      <c r="UQD53" s="14"/>
      <c r="UQE53" s="15"/>
      <c r="UQF53" s="13"/>
      <c r="UQG53" s="9"/>
      <c r="UQH53" s="8"/>
      <c r="UQI53" s="8"/>
      <c r="UQJ53" s="13"/>
      <c r="UQK53" s="13"/>
      <c r="UQL53" s="14"/>
      <c r="UQM53" s="15"/>
      <c r="UQN53" s="13"/>
      <c r="UQO53" s="9"/>
      <c r="UQP53" s="8"/>
      <c r="UQQ53" s="8"/>
      <c r="UQR53" s="13"/>
      <c r="UQS53" s="13"/>
      <c r="UQT53" s="14"/>
      <c r="UQU53" s="15"/>
      <c r="UQV53" s="13"/>
      <c r="UQW53" s="9"/>
      <c r="UQX53" s="8"/>
      <c r="UQY53" s="8"/>
      <c r="UQZ53" s="13"/>
      <c r="URA53" s="13"/>
      <c r="URB53" s="14"/>
      <c r="URC53" s="15"/>
      <c r="URD53" s="13"/>
      <c r="URE53" s="9"/>
      <c r="URF53" s="8"/>
      <c r="URG53" s="8"/>
      <c r="URH53" s="13"/>
      <c r="URI53" s="13"/>
      <c r="URJ53" s="14"/>
      <c r="URK53" s="15"/>
      <c r="URL53" s="13"/>
      <c r="URM53" s="9"/>
      <c r="URN53" s="8"/>
      <c r="URO53" s="8"/>
      <c r="URP53" s="13"/>
      <c r="URQ53" s="13"/>
      <c r="URR53" s="14"/>
      <c r="URS53" s="15"/>
      <c r="URT53" s="13"/>
      <c r="URU53" s="9"/>
      <c r="URV53" s="8"/>
      <c r="URW53" s="8"/>
      <c r="URX53" s="13"/>
      <c r="URY53" s="13"/>
      <c r="URZ53" s="14"/>
      <c r="USA53" s="15"/>
      <c r="USB53" s="13"/>
      <c r="USC53" s="9"/>
      <c r="USD53" s="8"/>
      <c r="USE53" s="8"/>
      <c r="USF53" s="13"/>
      <c r="USG53" s="13"/>
      <c r="USH53" s="14"/>
      <c r="USI53" s="15"/>
      <c r="USJ53" s="13"/>
      <c r="USK53" s="9"/>
      <c r="USL53" s="8"/>
      <c r="USM53" s="8"/>
      <c r="USN53" s="13"/>
      <c r="USO53" s="13"/>
      <c r="USP53" s="14"/>
      <c r="USQ53" s="15"/>
      <c r="USR53" s="13"/>
      <c r="USS53" s="9"/>
      <c r="UST53" s="8"/>
      <c r="USU53" s="8"/>
      <c r="USV53" s="13"/>
      <c r="USW53" s="13"/>
      <c r="USX53" s="14"/>
      <c r="USY53" s="15"/>
      <c r="USZ53" s="13"/>
      <c r="UTA53" s="9"/>
      <c r="UTB53" s="8"/>
      <c r="UTC53" s="8"/>
      <c r="UTD53" s="13"/>
      <c r="UTE53" s="13"/>
      <c r="UTF53" s="14"/>
      <c r="UTG53" s="15"/>
      <c r="UTH53" s="13"/>
      <c r="UTI53" s="9"/>
      <c r="UTJ53" s="8"/>
      <c r="UTK53" s="8"/>
      <c r="UTL53" s="13"/>
      <c r="UTM53" s="13"/>
      <c r="UTN53" s="14"/>
      <c r="UTO53" s="15"/>
      <c r="UTP53" s="13"/>
      <c r="UTQ53" s="9"/>
      <c r="UTR53" s="8"/>
      <c r="UTS53" s="8"/>
      <c r="UTT53" s="13"/>
      <c r="UTU53" s="13"/>
      <c r="UTV53" s="14"/>
      <c r="UTW53" s="15"/>
      <c r="UTX53" s="13"/>
      <c r="UTY53" s="9"/>
      <c r="UTZ53" s="8"/>
      <c r="UUA53" s="8"/>
      <c r="UUB53" s="13"/>
      <c r="UUC53" s="13"/>
      <c r="UUD53" s="14"/>
      <c r="UUE53" s="15"/>
      <c r="UUF53" s="13"/>
      <c r="UUG53" s="9"/>
      <c r="UUH53" s="8"/>
      <c r="UUI53" s="8"/>
      <c r="UUJ53" s="13"/>
      <c r="UUK53" s="13"/>
      <c r="UUL53" s="14"/>
      <c r="UUM53" s="15"/>
      <c r="UUN53" s="13"/>
      <c r="UUO53" s="9"/>
      <c r="UUP53" s="8"/>
      <c r="UUQ53" s="8"/>
      <c r="UUR53" s="13"/>
      <c r="UUS53" s="13"/>
      <c r="UUT53" s="14"/>
      <c r="UUU53" s="15"/>
      <c r="UUV53" s="13"/>
      <c r="UUW53" s="9"/>
      <c r="UUX53" s="8"/>
      <c r="UUY53" s="8"/>
      <c r="UUZ53" s="13"/>
      <c r="UVA53" s="13"/>
      <c r="UVB53" s="14"/>
      <c r="UVC53" s="15"/>
      <c r="UVD53" s="13"/>
      <c r="UVE53" s="9"/>
      <c r="UVF53" s="8"/>
      <c r="UVG53" s="8"/>
      <c r="UVH53" s="13"/>
      <c r="UVI53" s="13"/>
      <c r="UVJ53" s="14"/>
      <c r="UVK53" s="15"/>
      <c r="UVL53" s="13"/>
      <c r="UVM53" s="9"/>
      <c r="UVN53" s="8"/>
      <c r="UVO53" s="8"/>
      <c r="UVP53" s="13"/>
      <c r="UVQ53" s="13"/>
      <c r="UVR53" s="14"/>
      <c r="UVS53" s="15"/>
      <c r="UVT53" s="13"/>
      <c r="UVU53" s="9"/>
      <c r="UVV53" s="8"/>
      <c r="UVW53" s="8"/>
      <c r="UVX53" s="13"/>
      <c r="UVY53" s="13"/>
      <c r="UVZ53" s="14"/>
      <c r="UWA53" s="15"/>
      <c r="UWB53" s="13"/>
      <c r="UWC53" s="9"/>
      <c r="UWD53" s="8"/>
      <c r="UWE53" s="8"/>
      <c r="UWF53" s="13"/>
      <c r="UWG53" s="13"/>
      <c r="UWH53" s="14"/>
      <c r="UWI53" s="15"/>
      <c r="UWJ53" s="13"/>
      <c r="UWK53" s="9"/>
      <c r="UWL53" s="8"/>
      <c r="UWM53" s="8"/>
      <c r="UWN53" s="13"/>
      <c r="UWO53" s="13"/>
      <c r="UWP53" s="14"/>
      <c r="UWQ53" s="15"/>
      <c r="UWR53" s="13"/>
      <c r="UWS53" s="9"/>
      <c r="UWT53" s="8"/>
      <c r="UWU53" s="8"/>
      <c r="UWV53" s="13"/>
      <c r="UWW53" s="13"/>
      <c r="UWX53" s="14"/>
      <c r="UWY53" s="15"/>
      <c r="UWZ53" s="13"/>
      <c r="UXA53" s="9"/>
      <c r="UXB53" s="8"/>
      <c r="UXC53" s="8"/>
      <c r="UXD53" s="13"/>
      <c r="UXE53" s="13"/>
      <c r="UXF53" s="14"/>
      <c r="UXG53" s="15"/>
      <c r="UXH53" s="13"/>
      <c r="UXI53" s="9"/>
      <c r="UXJ53" s="8"/>
      <c r="UXK53" s="8"/>
      <c r="UXL53" s="13"/>
      <c r="UXM53" s="13"/>
      <c r="UXN53" s="14"/>
      <c r="UXO53" s="15"/>
      <c r="UXP53" s="13"/>
      <c r="UXQ53" s="9"/>
      <c r="UXR53" s="8"/>
      <c r="UXS53" s="8"/>
      <c r="UXT53" s="13"/>
      <c r="UXU53" s="13"/>
      <c r="UXV53" s="14"/>
      <c r="UXW53" s="15"/>
      <c r="UXX53" s="13"/>
      <c r="UXY53" s="9"/>
      <c r="UXZ53" s="8"/>
      <c r="UYA53" s="8"/>
      <c r="UYB53" s="13"/>
      <c r="UYC53" s="13"/>
      <c r="UYD53" s="14"/>
      <c r="UYE53" s="15"/>
      <c r="UYF53" s="13"/>
      <c r="UYG53" s="9"/>
      <c r="UYH53" s="8"/>
      <c r="UYI53" s="8"/>
      <c r="UYJ53" s="13"/>
      <c r="UYK53" s="13"/>
      <c r="UYL53" s="14"/>
      <c r="UYM53" s="15"/>
      <c r="UYN53" s="13"/>
      <c r="UYO53" s="9"/>
      <c r="UYP53" s="8"/>
      <c r="UYQ53" s="8"/>
      <c r="UYR53" s="13"/>
      <c r="UYS53" s="13"/>
      <c r="UYT53" s="14"/>
      <c r="UYU53" s="15"/>
      <c r="UYV53" s="13"/>
      <c r="UYW53" s="9"/>
      <c r="UYX53" s="8"/>
      <c r="UYY53" s="8"/>
      <c r="UYZ53" s="13"/>
      <c r="UZA53" s="13"/>
      <c r="UZB53" s="14"/>
      <c r="UZC53" s="15"/>
      <c r="UZD53" s="13"/>
      <c r="UZE53" s="9"/>
      <c r="UZF53" s="8"/>
      <c r="UZG53" s="8"/>
      <c r="UZH53" s="13"/>
      <c r="UZI53" s="13"/>
      <c r="UZJ53" s="14"/>
      <c r="UZK53" s="15"/>
      <c r="UZL53" s="13"/>
      <c r="UZM53" s="9"/>
      <c r="UZN53" s="8"/>
      <c r="UZO53" s="8"/>
      <c r="UZP53" s="13"/>
      <c r="UZQ53" s="13"/>
      <c r="UZR53" s="14"/>
      <c r="UZS53" s="15"/>
      <c r="UZT53" s="13"/>
      <c r="UZU53" s="9"/>
      <c r="UZV53" s="8"/>
      <c r="UZW53" s="8"/>
      <c r="UZX53" s="13"/>
      <c r="UZY53" s="13"/>
      <c r="UZZ53" s="14"/>
      <c r="VAA53" s="15"/>
      <c r="VAB53" s="13"/>
      <c r="VAC53" s="9"/>
      <c r="VAD53" s="8"/>
      <c r="VAE53" s="8"/>
      <c r="VAF53" s="13"/>
      <c r="VAG53" s="13"/>
      <c r="VAH53" s="14"/>
      <c r="VAI53" s="15"/>
      <c r="VAJ53" s="13"/>
      <c r="VAK53" s="9"/>
      <c r="VAL53" s="8"/>
      <c r="VAM53" s="8"/>
      <c r="VAN53" s="13"/>
      <c r="VAO53" s="13"/>
      <c r="VAP53" s="14"/>
      <c r="VAQ53" s="15"/>
      <c r="VAR53" s="13"/>
      <c r="VAS53" s="9"/>
      <c r="VAT53" s="8"/>
      <c r="VAU53" s="8"/>
      <c r="VAV53" s="13"/>
      <c r="VAW53" s="13"/>
      <c r="VAX53" s="14"/>
      <c r="VAY53" s="15"/>
      <c r="VAZ53" s="13"/>
      <c r="VBA53" s="9"/>
      <c r="VBB53" s="8"/>
      <c r="VBC53" s="8"/>
      <c r="VBD53" s="13"/>
      <c r="VBE53" s="13"/>
      <c r="VBF53" s="14"/>
      <c r="VBG53" s="15"/>
      <c r="VBH53" s="13"/>
      <c r="VBI53" s="9"/>
      <c r="VBJ53" s="8"/>
      <c r="VBK53" s="8"/>
      <c r="VBL53" s="13"/>
      <c r="VBM53" s="13"/>
      <c r="VBN53" s="14"/>
      <c r="VBO53" s="15"/>
      <c r="VBP53" s="13"/>
      <c r="VBQ53" s="9"/>
      <c r="VBR53" s="8"/>
      <c r="VBS53" s="8"/>
      <c r="VBT53" s="13"/>
      <c r="VBU53" s="13"/>
      <c r="VBV53" s="14"/>
      <c r="VBW53" s="15"/>
      <c r="VBX53" s="13"/>
      <c r="VBY53" s="9"/>
      <c r="VBZ53" s="8"/>
      <c r="VCA53" s="8"/>
      <c r="VCB53" s="13"/>
      <c r="VCC53" s="13"/>
      <c r="VCD53" s="14"/>
      <c r="VCE53" s="15"/>
      <c r="VCF53" s="13"/>
      <c r="VCG53" s="9"/>
      <c r="VCH53" s="8"/>
      <c r="VCI53" s="8"/>
      <c r="VCJ53" s="13"/>
      <c r="VCK53" s="13"/>
      <c r="VCL53" s="14"/>
      <c r="VCM53" s="15"/>
      <c r="VCN53" s="13"/>
      <c r="VCO53" s="9"/>
      <c r="VCP53" s="8"/>
      <c r="VCQ53" s="8"/>
      <c r="VCR53" s="13"/>
      <c r="VCS53" s="13"/>
      <c r="VCT53" s="14"/>
      <c r="VCU53" s="15"/>
      <c r="VCV53" s="13"/>
      <c r="VCW53" s="9"/>
      <c r="VCX53" s="8"/>
      <c r="VCY53" s="8"/>
      <c r="VCZ53" s="13"/>
      <c r="VDA53" s="13"/>
      <c r="VDB53" s="14"/>
      <c r="VDC53" s="15"/>
      <c r="VDD53" s="13"/>
      <c r="VDE53" s="9"/>
      <c r="VDF53" s="8"/>
      <c r="VDG53" s="8"/>
      <c r="VDH53" s="13"/>
      <c r="VDI53" s="13"/>
      <c r="VDJ53" s="14"/>
      <c r="VDK53" s="15"/>
      <c r="VDL53" s="13"/>
      <c r="VDM53" s="9"/>
      <c r="VDN53" s="8"/>
      <c r="VDO53" s="8"/>
      <c r="VDP53" s="13"/>
      <c r="VDQ53" s="13"/>
      <c r="VDR53" s="14"/>
      <c r="VDS53" s="15"/>
      <c r="VDT53" s="13"/>
      <c r="VDU53" s="9"/>
      <c r="VDV53" s="8"/>
      <c r="VDW53" s="8"/>
      <c r="VDX53" s="13"/>
      <c r="VDY53" s="13"/>
      <c r="VDZ53" s="14"/>
      <c r="VEA53" s="15"/>
      <c r="VEB53" s="13"/>
      <c r="VEC53" s="9"/>
      <c r="VED53" s="8"/>
      <c r="VEE53" s="8"/>
      <c r="VEF53" s="13"/>
      <c r="VEG53" s="13"/>
      <c r="VEH53" s="14"/>
      <c r="VEI53" s="15"/>
      <c r="VEJ53" s="13"/>
      <c r="VEK53" s="9"/>
      <c r="VEL53" s="8"/>
      <c r="VEM53" s="8"/>
      <c r="VEN53" s="13"/>
      <c r="VEO53" s="13"/>
      <c r="VEP53" s="14"/>
      <c r="VEQ53" s="15"/>
      <c r="VER53" s="13"/>
      <c r="VES53" s="9"/>
      <c r="VET53" s="8"/>
      <c r="VEU53" s="8"/>
      <c r="VEV53" s="13"/>
      <c r="VEW53" s="13"/>
      <c r="VEX53" s="14"/>
      <c r="VEY53" s="15"/>
      <c r="VEZ53" s="13"/>
      <c r="VFA53" s="9"/>
      <c r="VFB53" s="8"/>
      <c r="VFC53" s="8"/>
      <c r="VFD53" s="13"/>
      <c r="VFE53" s="13"/>
      <c r="VFF53" s="14"/>
      <c r="VFG53" s="15"/>
      <c r="VFH53" s="13"/>
      <c r="VFI53" s="9"/>
      <c r="VFJ53" s="8"/>
      <c r="VFK53" s="8"/>
      <c r="VFL53" s="13"/>
      <c r="VFM53" s="13"/>
      <c r="VFN53" s="14"/>
      <c r="VFO53" s="15"/>
      <c r="VFP53" s="13"/>
      <c r="VFQ53" s="9"/>
      <c r="VFR53" s="8"/>
      <c r="VFS53" s="8"/>
      <c r="VFT53" s="13"/>
      <c r="VFU53" s="13"/>
      <c r="VFV53" s="14"/>
      <c r="VFW53" s="15"/>
      <c r="VFX53" s="13"/>
      <c r="VFY53" s="9"/>
      <c r="VFZ53" s="8"/>
      <c r="VGA53" s="8"/>
      <c r="VGB53" s="13"/>
      <c r="VGC53" s="13"/>
      <c r="VGD53" s="14"/>
      <c r="VGE53" s="15"/>
      <c r="VGF53" s="13"/>
      <c r="VGG53" s="9"/>
      <c r="VGH53" s="8"/>
      <c r="VGI53" s="8"/>
      <c r="VGJ53" s="13"/>
      <c r="VGK53" s="13"/>
      <c r="VGL53" s="14"/>
      <c r="VGM53" s="15"/>
      <c r="VGN53" s="13"/>
      <c r="VGO53" s="9"/>
      <c r="VGP53" s="8"/>
      <c r="VGQ53" s="8"/>
      <c r="VGR53" s="13"/>
      <c r="VGS53" s="13"/>
      <c r="VGT53" s="14"/>
      <c r="VGU53" s="15"/>
      <c r="VGV53" s="13"/>
      <c r="VGW53" s="9"/>
      <c r="VGX53" s="8"/>
      <c r="VGY53" s="8"/>
      <c r="VGZ53" s="13"/>
      <c r="VHA53" s="13"/>
      <c r="VHB53" s="14"/>
      <c r="VHC53" s="15"/>
      <c r="VHD53" s="13"/>
      <c r="VHE53" s="9"/>
      <c r="VHF53" s="8"/>
      <c r="VHG53" s="8"/>
      <c r="VHH53" s="13"/>
      <c r="VHI53" s="13"/>
      <c r="VHJ53" s="14"/>
      <c r="VHK53" s="15"/>
      <c r="VHL53" s="13"/>
      <c r="VHM53" s="9"/>
      <c r="VHN53" s="8"/>
      <c r="VHO53" s="8"/>
      <c r="VHP53" s="13"/>
      <c r="VHQ53" s="13"/>
      <c r="VHR53" s="14"/>
      <c r="VHS53" s="15"/>
      <c r="VHT53" s="13"/>
      <c r="VHU53" s="9"/>
      <c r="VHV53" s="8"/>
      <c r="VHW53" s="8"/>
      <c r="VHX53" s="13"/>
      <c r="VHY53" s="13"/>
      <c r="VHZ53" s="14"/>
      <c r="VIA53" s="15"/>
      <c r="VIB53" s="13"/>
      <c r="VIC53" s="9"/>
      <c r="VID53" s="8"/>
      <c r="VIE53" s="8"/>
      <c r="VIF53" s="13"/>
      <c r="VIG53" s="13"/>
      <c r="VIH53" s="14"/>
      <c r="VII53" s="15"/>
      <c r="VIJ53" s="13"/>
      <c r="VIK53" s="9"/>
      <c r="VIL53" s="8"/>
      <c r="VIM53" s="8"/>
      <c r="VIN53" s="13"/>
      <c r="VIO53" s="13"/>
      <c r="VIP53" s="14"/>
      <c r="VIQ53" s="15"/>
      <c r="VIR53" s="13"/>
      <c r="VIS53" s="9"/>
      <c r="VIT53" s="8"/>
      <c r="VIU53" s="8"/>
      <c r="VIV53" s="13"/>
      <c r="VIW53" s="13"/>
      <c r="VIX53" s="14"/>
      <c r="VIY53" s="15"/>
      <c r="VIZ53" s="13"/>
      <c r="VJA53" s="9"/>
      <c r="VJB53" s="8"/>
      <c r="VJC53" s="8"/>
      <c r="VJD53" s="13"/>
      <c r="VJE53" s="13"/>
      <c r="VJF53" s="14"/>
      <c r="VJG53" s="15"/>
      <c r="VJH53" s="13"/>
      <c r="VJI53" s="9"/>
      <c r="VJJ53" s="8"/>
      <c r="VJK53" s="8"/>
      <c r="VJL53" s="13"/>
      <c r="VJM53" s="13"/>
      <c r="VJN53" s="14"/>
      <c r="VJO53" s="15"/>
      <c r="VJP53" s="13"/>
      <c r="VJQ53" s="9"/>
      <c r="VJR53" s="8"/>
      <c r="VJS53" s="8"/>
      <c r="VJT53" s="13"/>
      <c r="VJU53" s="13"/>
      <c r="VJV53" s="14"/>
      <c r="VJW53" s="15"/>
      <c r="VJX53" s="13"/>
      <c r="VJY53" s="9"/>
      <c r="VJZ53" s="8"/>
      <c r="VKA53" s="8"/>
      <c r="VKB53" s="13"/>
      <c r="VKC53" s="13"/>
      <c r="VKD53" s="14"/>
      <c r="VKE53" s="15"/>
      <c r="VKF53" s="13"/>
      <c r="VKG53" s="9"/>
      <c r="VKH53" s="8"/>
      <c r="VKI53" s="8"/>
      <c r="VKJ53" s="13"/>
      <c r="VKK53" s="13"/>
      <c r="VKL53" s="14"/>
      <c r="VKM53" s="15"/>
      <c r="VKN53" s="13"/>
      <c r="VKO53" s="9"/>
      <c r="VKP53" s="8"/>
      <c r="VKQ53" s="8"/>
      <c r="VKR53" s="13"/>
      <c r="VKS53" s="13"/>
      <c r="VKT53" s="14"/>
      <c r="VKU53" s="15"/>
      <c r="VKV53" s="13"/>
      <c r="VKW53" s="9"/>
      <c r="VKX53" s="8"/>
      <c r="VKY53" s="8"/>
      <c r="VKZ53" s="13"/>
      <c r="VLA53" s="13"/>
      <c r="VLB53" s="14"/>
      <c r="VLC53" s="15"/>
      <c r="VLD53" s="13"/>
      <c r="VLE53" s="9"/>
      <c r="VLF53" s="8"/>
      <c r="VLG53" s="8"/>
      <c r="VLH53" s="13"/>
      <c r="VLI53" s="13"/>
      <c r="VLJ53" s="14"/>
      <c r="VLK53" s="15"/>
      <c r="VLL53" s="13"/>
      <c r="VLM53" s="9"/>
      <c r="VLN53" s="8"/>
      <c r="VLO53" s="8"/>
      <c r="VLP53" s="13"/>
      <c r="VLQ53" s="13"/>
      <c r="VLR53" s="14"/>
      <c r="VLS53" s="15"/>
      <c r="VLT53" s="13"/>
      <c r="VLU53" s="9"/>
      <c r="VLV53" s="8"/>
      <c r="VLW53" s="8"/>
      <c r="VLX53" s="13"/>
      <c r="VLY53" s="13"/>
      <c r="VLZ53" s="14"/>
      <c r="VMA53" s="15"/>
      <c r="VMB53" s="13"/>
      <c r="VMC53" s="9"/>
      <c r="VMD53" s="8"/>
      <c r="VME53" s="8"/>
      <c r="VMF53" s="13"/>
      <c r="VMG53" s="13"/>
      <c r="VMH53" s="14"/>
      <c r="VMI53" s="15"/>
      <c r="VMJ53" s="13"/>
      <c r="VMK53" s="9"/>
      <c r="VML53" s="8"/>
      <c r="VMM53" s="8"/>
      <c r="VMN53" s="13"/>
      <c r="VMO53" s="13"/>
      <c r="VMP53" s="14"/>
      <c r="VMQ53" s="15"/>
      <c r="VMR53" s="13"/>
      <c r="VMS53" s="9"/>
      <c r="VMT53" s="8"/>
      <c r="VMU53" s="8"/>
      <c r="VMV53" s="13"/>
      <c r="VMW53" s="13"/>
      <c r="VMX53" s="14"/>
      <c r="VMY53" s="15"/>
      <c r="VMZ53" s="13"/>
      <c r="VNA53" s="9"/>
      <c r="VNB53" s="8"/>
      <c r="VNC53" s="8"/>
      <c r="VND53" s="13"/>
      <c r="VNE53" s="13"/>
      <c r="VNF53" s="14"/>
      <c r="VNG53" s="15"/>
      <c r="VNH53" s="13"/>
      <c r="VNI53" s="9"/>
      <c r="VNJ53" s="8"/>
      <c r="VNK53" s="8"/>
      <c r="VNL53" s="13"/>
      <c r="VNM53" s="13"/>
      <c r="VNN53" s="14"/>
      <c r="VNO53" s="15"/>
      <c r="VNP53" s="13"/>
      <c r="VNQ53" s="9"/>
      <c r="VNR53" s="8"/>
      <c r="VNS53" s="8"/>
      <c r="VNT53" s="13"/>
      <c r="VNU53" s="13"/>
      <c r="VNV53" s="14"/>
      <c r="VNW53" s="15"/>
      <c r="VNX53" s="13"/>
      <c r="VNY53" s="9"/>
      <c r="VNZ53" s="8"/>
      <c r="VOA53" s="8"/>
      <c r="VOB53" s="13"/>
      <c r="VOC53" s="13"/>
      <c r="VOD53" s="14"/>
      <c r="VOE53" s="15"/>
      <c r="VOF53" s="13"/>
      <c r="VOG53" s="9"/>
      <c r="VOH53" s="8"/>
      <c r="VOI53" s="8"/>
      <c r="VOJ53" s="13"/>
      <c r="VOK53" s="13"/>
      <c r="VOL53" s="14"/>
      <c r="VOM53" s="15"/>
      <c r="VON53" s="13"/>
      <c r="VOO53" s="9"/>
      <c r="VOP53" s="8"/>
      <c r="VOQ53" s="8"/>
      <c r="VOR53" s="13"/>
      <c r="VOS53" s="13"/>
      <c r="VOT53" s="14"/>
      <c r="VOU53" s="15"/>
      <c r="VOV53" s="13"/>
      <c r="VOW53" s="9"/>
      <c r="VOX53" s="8"/>
      <c r="VOY53" s="8"/>
      <c r="VOZ53" s="13"/>
      <c r="VPA53" s="13"/>
      <c r="VPB53" s="14"/>
      <c r="VPC53" s="15"/>
      <c r="VPD53" s="13"/>
      <c r="VPE53" s="9"/>
      <c r="VPF53" s="8"/>
      <c r="VPG53" s="8"/>
      <c r="VPH53" s="13"/>
      <c r="VPI53" s="13"/>
      <c r="VPJ53" s="14"/>
      <c r="VPK53" s="15"/>
      <c r="VPL53" s="13"/>
      <c r="VPM53" s="9"/>
      <c r="VPN53" s="8"/>
      <c r="VPO53" s="8"/>
      <c r="VPP53" s="13"/>
      <c r="VPQ53" s="13"/>
      <c r="VPR53" s="14"/>
      <c r="VPS53" s="15"/>
      <c r="VPT53" s="13"/>
      <c r="VPU53" s="9"/>
      <c r="VPV53" s="8"/>
      <c r="VPW53" s="8"/>
      <c r="VPX53" s="13"/>
      <c r="VPY53" s="13"/>
      <c r="VPZ53" s="14"/>
      <c r="VQA53" s="15"/>
      <c r="VQB53" s="13"/>
      <c r="VQC53" s="9"/>
      <c r="VQD53" s="8"/>
      <c r="VQE53" s="8"/>
      <c r="VQF53" s="13"/>
      <c r="VQG53" s="13"/>
      <c r="VQH53" s="14"/>
      <c r="VQI53" s="15"/>
      <c r="VQJ53" s="13"/>
      <c r="VQK53" s="9"/>
      <c r="VQL53" s="8"/>
      <c r="VQM53" s="8"/>
      <c r="VQN53" s="13"/>
      <c r="VQO53" s="13"/>
      <c r="VQP53" s="14"/>
      <c r="VQQ53" s="15"/>
      <c r="VQR53" s="13"/>
      <c r="VQS53" s="9"/>
      <c r="VQT53" s="8"/>
      <c r="VQU53" s="8"/>
      <c r="VQV53" s="13"/>
      <c r="VQW53" s="13"/>
      <c r="VQX53" s="14"/>
      <c r="VQY53" s="15"/>
      <c r="VQZ53" s="13"/>
      <c r="VRA53" s="9"/>
      <c r="VRB53" s="8"/>
      <c r="VRC53" s="8"/>
      <c r="VRD53" s="13"/>
      <c r="VRE53" s="13"/>
      <c r="VRF53" s="14"/>
      <c r="VRG53" s="15"/>
      <c r="VRH53" s="13"/>
      <c r="VRI53" s="9"/>
      <c r="VRJ53" s="8"/>
      <c r="VRK53" s="8"/>
      <c r="VRL53" s="13"/>
      <c r="VRM53" s="13"/>
      <c r="VRN53" s="14"/>
      <c r="VRO53" s="15"/>
      <c r="VRP53" s="13"/>
      <c r="VRQ53" s="9"/>
      <c r="VRR53" s="8"/>
      <c r="VRS53" s="8"/>
      <c r="VRT53" s="13"/>
      <c r="VRU53" s="13"/>
      <c r="VRV53" s="14"/>
      <c r="VRW53" s="15"/>
      <c r="VRX53" s="13"/>
      <c r="VRY53" s="9"/>
      <c r="VRZ53" s="8"/>
      <c r="VSA53" s="8"/>
      <c r="VSB53" s="13"/>
      <c r="VSC53" s="13"/>
      <c r="VSD53" s="14"/>
      <c r="VSE53" s="15"/>
      <c r="VSF53" s="13"/>
      <c r="VSG53" s="9"/>
      <c r="VSH53" s="8"/>
      <c r="VSI53" s="8"/>
      <c r="VSJ53" s="13"/>
      <c r="VSK53" s="13"/>
      <c r="VSL53" s="14"/>
      <c r="VSM53" s="15"/>
      <c r="VSN53" s="13"/>
      <c r="VSO53" s="9"/>
      <c r="VSP53" s="8"/>
      <c r="VSQ53" s="8"/>
      <c r="VSR53" s="13"/>
      <c r="VSS53" s="13"/>
      <c r="VST53" s="14"/>
      <c r="VSU53" s="15"/>
      <c r="VSV53" s="13"/>
      <c r="VSW53" s="9"/>
      <c r="VSX53" s="8"/>
      <c r="VSY53" s="8"/>
      <c r="VSZ53" s="13"/>
      <c r="VTA53" s="13"/>
      <c r="VTB53" s="14"/>
      <c r="VTC53" s="15"/>
      <c r="VTD53" s="13"/>
      <c r="VTE53" s="9"/>
      <c r="VTF53" s="8"/>
      <c r="VTG53" s="8"/>
      <c r="VTH53" s="13"/>
      <c r="VTI53" s="13"/>
      <c r="VTJ53" s="14"/>
      <c r="VTK53" s="15"/>
      <c r="VTL53" s="13"/>
      <c r="VTM53" s="9"/>
      <c r="VTN53" s="8"/>
      <c r="VTO53" s="8"/>
      <c r="VTP53" s="13"/>
      <c r="VTQ53" s="13"/>
      <c r="VTR53" s="14"/>
      <c r="VTS53" s="15"/>
      <c r="VTT53" s="13"/>
      <c r="VTU53" s="9"/>
      <c r="VTV53" s="8"/>
      <c r="VTW53" s="8"/>
      <c r="VTX53" s="13"/>
      <c r="VTY53" s="13"/>
      <c r="VTZ53" s="14"/>
      <c r="VUA53" s="15"/>
      <c r="VUB53" s="13"/>
      <c r="VUC53" s="9"/>
      <c r="VUD53" s="8"/>
      <c r="VUE53" s="8"/>
      <c r="VUF53" s="13"/>
      <c r="VUG53" s="13"/>
      <c r="VUH53" s="14"/>
      <c r="VUI53" s="15"/>
      <c r="VUJ53" s="13"/>
      <c r="VUK53" s="9"/>
      <c r="VUL53" s="8"/>
      <c r="VUM53" s="8"/>
      <c r="VUN53" s="13"/>
      <c r="VUO53" s="13"/>
      <c r="VUP53" s="14"/>
      <c r="VUQ53" s="15"/>
      <c r="VUR53" s="13"/>
      <c r="VUS53" s="9"/>
      <c r="VUT53" s="8"/>
      <c r="VUU53" s="8"/>
      <c r="VUV53" s="13"/>
      <c r="VUW53" s="13"/>
      <c r="VUX53" s="14"/>
      <c r="VUY53" s="15"/>
      <c r="VUZ53" s="13"/>
      <c r="VVA53" s="9"/>
      <c r="VVB53" s="8"/>
      <c r="VVC53" s="8"/>
      <c r="VVD53" s="13"/>
      <c r="VVE53" s="13"/>
      <c r="VVF53" s="14"/>
      <c r="VVG53" s="15"/>
      <c r="VVH53" s="13"/>
      <c r="VVI53" s="9"/>
      <c r="VVJ53" s="8"/>
      <c r="VVK53" s="8"/>
      <c r="VVL53" s="13"/>
      <c r="VVM53" s="13"/>
      <c r="VVN53" s="14"/>
      <c r="VVO53" s="15"/>
      <c r="VVP53" s="13"/>
      <c r="VVQ53" s="9"/>
      <c r="VVR53" s="8"/>
      <c r="VVS53" s="8"/>
      <c r="VVT53" s="13"/>
      <c r="VVU53" s="13"/>
      <c r="VVV53" s="14"/>
      <c r="VVW53" s="15"/>
      <c r="VVX53" s="13"/>
      <c r="VVY53" s="9"/>
      <c r="VVZ53" s="8"/>
      <c r="VWA53" s="8"/>
      <c r="VWB53" s="13"/>
      <c r="VWC53" s="13"/>
      <c r="VWD53" s="14"/>
      <c r="VWE53" s="15"/>
      <c r="VWF53" s="13"/>
      <c r="VWG53" s="9"/>
      <c r="VWH53" s="8"/>
      <c r="VWI53" s="8"/>
      <c r="VWJ53" s="13"/>
      <c r="VWK53" s="13"/>
      <c r="VWL53" s="14"/>
      <c r="VWM53" s="15"/>
      <c r="VWN53" s="13"/>
      <c r="VWO53" s="9"/>
      <c r="VWP53" s="8"/>
      <c r="VWQ53" s="8"/>
      <c r="VWR53" s="13"/>
      <c r="VWS53" s="13"/>
      <c r="VWT53" s="14"/>
      <c r="VWU53" s="15"/>
      <c r="VWV53" s="13"/>
      <c r="VWW53" s="9"/>
      <c r="VWX53" s="8"/>
      <c r="VWY53" s="8"/>
      <c r="VWZ53" s="13"/>
      <c r="VXA53" s="13"/>
      <c r="VXB53" s="14"/>
      <c r="VXC53" s="15"/>
      <c r="VXD53" s="13"/>
      <c r="VXE53" s="9"/>
      <c r="VXF53" s="8"/>
      <c r="VXG53" s="8"/>
      <c r="VXH53" s="13"/>
      <c r="VXI53" s="13"/>
      <c r="VXJ53" s="14"/>
      <c r="VXK53" s="15"/>
      <c r="VXL53" s="13"/>
      <c r="VXM53" s="9"/>
      <c r="VXN53" s="8"/>
      <c r="VXO53" s="8"/>
      <c r="VXP53" s="13"/>
      <c r="VXQ53" s="13"/>
      <c r="VXR53" s="14"/>
      <c r="VXS53" s="15"/>
      <c r="VXT53" s="13"/>
      <c r="VXU53" s="9"/>
      <c r="VXV53" s="8"/>
      <c r="VXW53" s="8"/>
      <c r="VXX53" s="13"/>
      <c r="VXY53" s="13"/>
      <c r="VXZ53" s="14"/>
      <c r="VYA53" s="15"/>
      <c r="VYB53" s="13"/>
      <c r="VYC53" s="9"/>
      <c r="VYD53" s="8"/>
      <c r="VYE53" s="8"/>
      <c r="VYF53" s="13"/>
      <c r="VYG53" s="13"/>
      <c r="VYH53" s="14"/>
      <c r="VYI53" s="15"/>
      <c r="VYJ53" s="13"/>
      <c r="VYK53" s="9"/>
      <c r="VYL53" s="8"/>
      <c r="VYM53" s="8"/>
      <c r="VYN53" s="13"/>
      <c r="VYO53" s="13"/>
      <c r="VYP53" s="14"/>
      <c r="VYQ53" s="15"/>
      <c r="VYR53" s="13"/>
      <c r="VYS53" s="9"/>
      <c r="VYT53" s="8"/>
      <c r="VYU53" s="8"/>
      <c r="VYV53" s="13"/>
      <c r="VYW53" s="13"/>
      <c r="VYX53" s="14"/>
      <c r="VYY53" s="15"/>
      <c r="VYZ53" s="13"/>
      <c r="VZA53" s="9"/>
      <c r="VZB53" s="8"/>
      <c r="VZC53" s="8"/>
      <c r="VZD53" s="13"/>
      <c r="VZE53" s="13"/>
      <c r="VZF53" s="14"/>
      <c r="VZG53" s="15"/>
      <c r="VZH53" s="13"/>
      <c r="VZI53" s="9"/>
      <c r="VZJ53" s="8"/>
      <c r="VZK53" s="8"/>
      <c r="VZL53" s="13"/>
      <c r="VZM53" s="13"/>
      <c r="VZN53" s="14"/>
      <c r="VZO53" s="15"/>
      <c r="VZP53" s="13"/>
      <c r="VZQ53" s="9"/>
      <c r="VZR53" s="8"/>
      <c r="VZS53" s="8"/>
      <c r="VZT53" s="13"/>
      <c r="VZU53" s="13"/>
      <c r="VZV53" s="14"/>
      <c r="VZW53" s="15"/>
      <c r="VZX53" s="13"/>
      <c r="VZY53" s="9"/>
      <c r="VZZ53" s="8"/>
      <c r="WAA53" s="8"/>
      <c r="WAB53" s="13"/>
      <c r="WAC53" s="13"/>
      <c r="WAD53" s="14"/>
      <c r="WAE53" s="15"/>
      <c r="WAF53" s="13"/>
      <c r="WAG53" s="9"/>
      <c r="WAH53" s="8"/>
      <c r="WAI53" s="8"/>
      <c r="WAJ53" s="13"/>
      <c r="WAK53" s="13"/>
      <c r="WAL53" s="14"/>
      <c r="WAM53" s="15"/>
      <c r="WAN53" s="13"/>
      <c r="WAO53" s="9"/>
      <c r="WAP53" s="8"/>
      <c r="WAQ53" s="8"/>
      <c r="WAR53" s="13"/>
      <c r="WAS53" s="13"/>
      <c r="WAT53" s="14"/>
      <c r="WAU53" s="15"/>
      <c r="WAV53" s="13"/>
      <c r="WAW53" s="9"/>
      <c r="WAX53" s="8"/>
      <c r="WAY53" s="8"/>
      <c r="WAZ53" s="13"/>
      <c r="WBA53" s="13"/>
      <c r="WBB53" s="14"/>
      <c r="WBC53" s="15"/>
      <c r="WBD53" s="13"/>
      <c r="WBE53" s="9"/>
      <c r="WBF53" s="8"/>
      <c r="WBG53" s="8"/>
      <c r="WBH53" s="13"/>
      <c r="WBI53" s="13"/>
      <c r="WBJ53" s="14"/>
      <c r="WBK53" s="15"/>
      <c r="WBL53" s="13"/>
      <c r="WBM53" s="9"/>
      <c r="WBN53" s="8"/>
      <c r="WBO53" s="8"/>
      <c r="WBP53" s="13"/>
      <c r="WBQ53" s="13"/>
      <c r="WBR53" s="14"/>
      <c r="WBS53" s="15"/>
      <c r="WBT53" s="13"/>
      <c r="WBU53" s="9"/>
      <c r="WBV53" s="8"/>
      <c r="WBW53" s="8"/>
      <c r="WBX53" s="13"/>
      <c r="WBY53" s="13"/>
      <c r="WBZ53" s="14"/>
      <c r="WCA53" s="15"/>
      <c r="WCB53" s="13"/>
      <c r="WCC53" s="9"/>
      <c r="WCD53" s="8"/>
      <c r="WCE53" s="8"/>
      <c r="WCF53" s="13"/>
      <c r="WCG53" s="13"/>
      <c r="WCH53" s="14"/>
      <c r="WCI53" s="15"/>
      <c r="WCJ53" s="13"/>
      <c r="WCK53" s="9"/>
      <c r="WCL53" s="8"/>
      <c r="WCM53" s="8"/>
      <c r="WCN53" s="13"/>
      <c r="WCO53" s="13"/>
      <c r="WCP53" s="14"/>
      <c r="WCQ53" s="15"/>
      <c r="WCR53" s="13"/>
      <c r="WCS53" s="9"/>
      <c r="WCT53" s="8"/>
      <c r="WCU53" s="8"/>
      <c r="WCV53" s="13"/>
      <c r="WCW53" s="13"/>
      <c r="WCX53" s="14"/>
      <c r="WCY53" s="15"/>
      <c r="WCZ53" s="13"/>
      <c r="WDA53" s="9"/>
      <c r="WDB53" s="8"/>
      <c r="WDC53" s="8"/>
      <c r="WDD53" s="13"/>
      <c r="WDE53" s="13"/>
      <c r="WDF53" s="14"/>
      <c r="WDG53" s="15"/>
      <c r="WDH53" s="13"/>
      <c r="WDI53" s="9"/>
      <c r="WDJ53" s="8"/>
      <c r="WDK53" s="8"/>
      <c r="WDL53" s="13"/>
      <c r="WDM53" s="13"/>
      <c r="WDN53" s="14"/>
      <c r="WDO53" s="15"/>
      <c r="WDP53" s="13"/>
      <c r="WDQ53" s="9"/>
      <c r="WDR53" s="8"/>
      <c r="WDS53" s="8"/>
      <c r="WDT53" s="13"/>
      <c r="WDU53" s="13"/>
      <c r="WDV53" s="14"/>
      <c r="WDW53" s="15"/>
      <c r="WDX53" s="13"/>
      <c r="WDY53" s="9"/>
      <c r="WDZ53" s="8"/>
      <c r="WEA53" s="8"/>
      <c r="WEB53" s="13"/>
      <c r="WEC53" s="13"/>
      <c r="WED53" s="14"/>
      <c r="WEE53" s="15"/>
      <c r="WEF53" s="13"/>
      <c r="WEG53" s="9"/>
      <c r="WEH53" s="8"/>
      <c r="WEI53" s="8"/>
      <c r="WEJ53" s="13"/>
      <c r="WEK53" s="13"/>
      <c r="WEL53" s="14"/>
      <c r="WEM53" s="15"/>
      <c r="WEN53" s="13"/>
      <c r="WEO53" s="9"/>
      <c r="WEP53" s="8"/>
      <c r="WEQ53" s="8"/>
      <c r="WER53" s="13"/>
      <c r="WES53" s="13"/>
      <c r="WET53" s="14"/>
      <c r="WEU53" s="15"/>
      <c r="WEV53" s="13"/>
      <c r="WEW53" s="9"/>
      <c r="WEX53" s="8"/>
      <c r="WEY53" s="8"/>
      <c r="WEZ53" s="13"/>
      <c r="WFA53" s="13"/>
      <c r="WFB53" s="14"/>
      <c r="WFC53" s="15"/>
      <c r="WFD53" s="13"/>
      <c r="WFE53" s="9"/>
      <c r="WFF53" s="8"/>
      <c r="WFG53" s="8"/>
      <c r="WFH53" s="13"/>
      <c r="WFI53" s="13"/>
      <c r="WFJ53" s="14"/>
      <c r="WFK53" s="15"/>
      <c r="WFL53" s="13"/>
      <c r="WFM53" s="9"/>
      <c r="WFN53" s="8"/>
      <c r="WFO53" s="8"/>
      <c r="WFP53" s="13"/>
      <c r="WFQ53" s="13"/>
      <c r="WFR53" s="14"/>
      <c r="WFS53" s="15"/>
      <c r="WFT53" s="13"/>
      <c r="WFU53" s="9"/>
      <c r="WFV53" s="8"/>
      <c r="WFW53" s="8"/>
      <c r="WFX53" s="13"/>
      <c r="WFY53" s="13"/>
      <c r="WFZ53" s="14"/>
      <c r="WGA53" s="15"/>
      <c r="WGB53" s="13"/>
      <c r="WGC53" s="9"/>
      <c r="WGD53" s="8"/>
      <c r="WGE53" s="8"/>
      <c r="WGF53" s="13"/>
      <c r="WGG53" s="13"/>
      <c r="WGH53" s="14"/>
      <c r="WGI53" s="15"/>
      <c r="WGJ53" s="13"/>
      <c r="WGK53" s="9"/>
      <c r="WGL53" s="8"/>
      <c r="WGM53" s="8"/>
      <c r="WGN53" s="13"/>
      <c r="WGO53" s="13"/>
      <c r="WGP53" s="14"/>
      <c r="WGQ53" s="15"/>
      <c r="WGR53" s="13"/>
      <c r="WGS53" s="9"/>
      <c r="WGT53" s="8"/>
      <c r="WGU53" s="8"/>
      <c r="WGV53" s="13"/>
      <c r="WGW53" s="13"/>
      <c r="WGX53" s="14"/>
      <c r="WGY53" s="15"/>
      <c r="WGZ53" s="13"/>
      <c r="WHA53" s="9"/>
      <c r="WHB53" s="8"/>
      <c r="WHC53" s="8"/>
      <c r="WHD53" s="13"/>
      <c r="WHE53" s="13"/>
      <c r="WHF53" s="14"/>
      <c r="WHG53" s="15"/>
      <c r="WHH53" s="13"/>
      <c r="WHI53" s="9"/>
      <c r="WHJ53" s="8"/>
      <c r="WHK53" s="8"/>
      <c r="WHL53" s="13"/>
      <c r="WHM53" s="13"/>
      <c r="WHN53" s="14"/>
      <c r="WHO53" s="15"/>
      <c r="WHP53" s="13"/>
      <c r="WHQ53" s="9"/>
      <c r="WHR53" s="8"/>
      <c r="WHS53" s="8"/>
      <c r="WHT53" s="13"/>
      <c r="WHU53" s="13"/>
      <c r="WHV53" s="14"/>
      <c r="WHW53" s="15"/>
      <c r="WHX53" s="13"/>
      <c r="WHY53" s="9"/>
      <c r="WHZ53" s="8"/>
      <c r="WIA53" s="8"/>
      <c r="WIB53" s="13"/>
      <c r="WIC53" s="13"/>
      <c r="WID53" s="14"/>
      <c r="WIE53" s="15"/>
      <c r="WIF53" s="13"/>
      <c r="WIG53" s="9"/>
      <c r="WIH53" s="8"/>
      <c r="WII53" s="8"/>
      <c r="WIJ53" s="13"/>
      <c r="WIK53" s="13"/>
      <c r="WIL53" s="14"/>
      <c r="WIM53" s="15"/>
      <c r="WIN53" s="13"/>
      <c r="WIO53" s="9"/>
      <c r="WIP53" s="8"/>
      <c r="WIQ53" s="8"/>
      <c r="WIR53" s="13"/>
      <c r="WIS53" s="13"/>
      <c r="WIT53" s="14"/>
      <c r="WIU53" s="15"/>
      <c r="WIV53" s="13"/>
      <c r="WIW53" s="9"/>
      <c r="WIX53" s="8"/>
      <c r="WIY53" s="8"/>
      <c r="WIZ53" s="13"/>
      <c r="WJA53" s="13"/>
      <c r="WJB53" s="14"/>
      <c r="WJC53" s="15"/>
      <c r="WJD53" s="13"/>
      <c r="WJE53" s="9"/>
      <c r="WJF53" s="8"/>
      <c r="WJG53" s="8"/>
      <c r="WJH53" s="13"/>
      <c r="WJI53" s="13"/>
      <c r="WJJ53" s="14"/>
      <c r="WJK53" s="15"/>
      <c r="WJL53" s="13"/>
      <c r="WJM53" s="9"/>
      <c r="WJN53" s="8"/>
      <c r="WJO53" s="8"/>
      <c r="WJP53" s="13"/>
      <c r="WJQ53" s="13"/>
      <c r="WJR53" s="14"/>
      <c r="WJS53" s="15"/>
      <c r="WJT53" s="13"/>
      <c r="WJU53" s="9"/>
      <c r="WJV53" s="8"/>
      <c r="WJW53" s="8"/>
      <c r="WJX53" s="13"/>
      <c r="WJY53" s="13"/>
      <c r="WJZ53" s="14"/>
      <c r="WKA53" s="15"/>
      <c r="WKB53" s="13"/>
      <c r="WKC53" s="9"/>
      <c r="WKD53" s="8"/>
      <c r="WKE53" s="8"/>
      <c r="WKF53" s="13"/>
      <c r="WKG53" s="13"/>
      <c r="WKH53" s="14"/>
      <c r="WKI53" s="15"/>
      <c r="WKJ53" s="13"/>
      <c r="WKK53" s="9"/>
      <c r="WKL53" s="8"/>
      <c r="WKM53" s="8"/>
      <c r="WKN53" s="13"/>
      <c r="WKO53" s="13"/>
      <c r="WKP53" s="14"/>
      <c r="WKQ53" s="15"/>
      <c r="WKR53" s="13"/>
      <c r="WKS53" s="9"/>
      <c r="WKT53" s="8"/>
      <c r="WKU53" s="8"/>
      <c r="WKV53" s="13"/>
      <c r="WKW53" s="13"/>
      <c r="WKX53" s="14"/>
      <c r="WKY53" s="15"/>
      <c r="WKZ53" s="13"/>
      <c r="WLA53" s="9"/>
      <c r="WLB53" s="8"/>
      <c r="WLC53" s="8"/>
      <c r="WLD53" s="13"/>
      <c r="WLE53" s="13"/>
      <c r="WLF53" s="14"/>
      <c r="WLG53" s="15"/>
      <c r="WLH53" s="13"/>
      <c r="WLI53" s="9"/>
      <c r="WLJ53" s="8"/>
      <c r="WLK53" s="8"/>
      <c r="WLL53" s="13"/>
      <c r="WLM53" s="13"/>
      <c r="WLN53" s="14"/>
      <c r="WLO53" s="15"/>
      <c r="WLP53" s="13"/>
      <c r="WLQ53" s="9"/>
      <c r="WLR53" s="8"/>
      <c r="WLS53" s="8"/>
      <c r="WLT53" s="13"/>
      <c r="WLU53" s="13"/>
      <c r="WLV53" s="14"/>
      <c r="WLW53" s="15"/>
      <c r="WLX53" s="13"/>
      <c r="WLY53" s="9"/>
      <c r="WLZ53" s="8"/>
      <c r="WMA53" s="8"/>
      <c r="WMB53" s="13"/>
      <c r="WMC53" s="13"/>
      <c r="WMD53" s="14"/>
      <c r="WME53" s="15"/>
      <c r="WMF53" s="13"/>
      <c r="WMG53" s="9"/>
      <c r="WMH53" s="8"/>
      <c r="WMI53" s="8"/>
      <c r="WMJ53" s="13"/>
      <c r="WMK53" s="13"/>
      <c r="WML53" s="14"/>
      <c r="WMM53" s="15"/>
      <c r="WMN53" s="13"/>
      <c r="WMO53" s="9"/>
      <c r="WMP53" s="8"/>
      <c r="WMQ53" s="8"/>
      <c r="WMR53" s="13"/>
      <c r="WMS53" s="13"/>
      <c r="WMT53" s="14"/>
      <c r="WMU53" s="15"/>
      <c r="WMV53" s="13"/>
      <c r="WMW53" s="9"/>
      <c r="WMX53" s="8"/>
      <c r="WMY53" s="8"/>
      <c r="WMZ53" s="13"/>
      <c r="WNA53" s="13"/>
      <c r="WNB53" s="14"/>
      <c r="WNC53" s="15"/>
      <c r="WND53" s="13"/>
      <c r="WNE53" s="9"/>
      <c r="WNF53" s="8"/>
      <c r="WNG53" s="8"/>
      <c r="WNH53" s="13"/>
      <c r="WNI53" s="13"/>
      <c r="WNJ53" s="14"/>
      <c r="WNK53" s="15"/>
      <c r="WNL53" s="13"/>
      <c r="WNM53" s="9"/>
      <c r="WNN53" s="8"/>
      <c r="WNO53" s="8"/>
      <c r="WNP53" s="13"/>
      <c r="WNQ53" s="13"/>
      <c r="WNR53" s="14"/>
      <c r="WNS53" s="15"/>
      <c r="WNT53" s="13"/>
      <c r="WNU53" s="9"/>
      <c r="WNV53" s="8"/>
      <c r="WNW53" s="8"/>
      <c r="WNX53" s="13"/>
      <c r="WNY53" s="13"/>
      <c r="WNZ53" s="14"/>
      <c r="WOA53" s="15"/>
      <c r="WOB53" s="13"/>
      <c r="WOC53" s="9"/>
      <c r="WOD53" s="8"/>
      <c r="WOE53" s="8"/>
      <c r="WOF53" s="13"/>
      <c r="WOG53" s="13"/>
      <c r="WOH53" s="14"/>
      <c r="WOI53" s="15"/>
      <c r="WOJ53" s="13"/>
      <c r="WOK53" s="9"/>
      <c r="WOL53" s="8"/>
      <c r="WOM53" s="8"/>
      <c r="WON53" s="13"/>
      <c r="WOO53" s="13"/>
      <c r="WOP53" s="14"/>
      <c r="WOQ53" s="15"/>
      <c r="WOR53" s="13"/>
      <c r="WOS53" s="9"/>
      <c r="WOT53" s="8"/>
      <c r="WOU53" s="8"/>
      <c r="WOV53" s="13"/>
      <c r="WOW53" s="13"/>
      <c r="WOX53" s="14"/>
      <c r="WOY53" s="15"/>
      <c r="WOZ53" s="13"/>
      <c r="WPA53" s="9"/>
      <c r="WPB53" s="8"/>
      <c r="WPC53" s="8"/>
      <c r="WPD53" s="13"/>
      <c r="WPE53" s="13"/>
      <c r="WPF53" s="14"/>
      <c r="WPG53" s="15"/>
      <c r="WPH53" s="13"/>
      <c r="WPI53" s="9"/>
      <c r="WPJ53" s="8"/>
      <c r="WPK53" s="8"/>
      <c r="WPL53" s="13"/>
      <c r="WPM53" s="13"/>
      <c r="WPN53" s="14"/>
      <c r="WPO53" s="15"/>
      <c r="WPP53" s="13"/>
      <c r="WPQ53" s="9"/>
      <c r="WPR53" s="8"/>
      <c r="WPS53" s="8"/>
      <c r="WPT53" s="13"/>
      <c r="WPU53" s="13"/>
      <c r="WPV53" s="14"/>
      <c r="WPW53" s="15"/>
      <c r="WPX53" s="13"/>
      <c r="WPY53" s="9"/>
      <c r="WPZ53" s="8"/>
      <c r="WQA53" s="8"/>
      <c r="WQB53" s="13"/>
      <c r="WQC53" s="13"/>
      <c r="WQD53" s="14"/>
      <c r="WQE53" s="15"/>
      <c r="WQF53" s="13"/>
      <c r="WQG53" s="9"/>
      <c r="WQH53" s="8"/>
      <c r="WQI53" s="8"/>
      <c r="WQJ53" s="13"/>
      <c r="WQK53" s="13"/>
      <c r="WQL53" s="14"/>
      <c r="WQM53" s="15"/>
      <c r="WQN53" s="13"/>
      <c r="WQO53" s="9"/>
      <c r="WQP53" s="8"/>
      <c r="WQQ53" s="8"/>
      <c r="WQR53" s="13"/>
      <c r="WQS53" s="13"/>
      <c r="WQT53" s="14"/>
      <c r="WQU53" s="15"/>
      <c r="WQV53" s="13"/>
      <c r="WQW53" s="9"/>
      <c r="WQX53" s="8"/>
      <c r="WQY53" s="8"/>
      <c r="WQZ53" s="13"/>
      <c r="WRA53" s="13"/>
      <c r="WRB53" s="14"/>
      <c r="WRC53" s="15"/>
      <c r="WRD53" s="13"/>
      <c r="WRE53" s="9"/>
      <c r="WRF53" s="8"/>
      <c r="WRG53" s="8"/>
      <c r="WRH53" s="13"/>
      <c r="WRI53" s="13"/>
      <c r="WRJ53" s="14"/>
      <c r="WRK53" s="15"/>
      <c r="WRL53" s="13"/>
      <c r="WRM53" s="9"/>
      <c r="WRN53" s="8"/>
      <c r="WRO53" s="8"/>
      <c r="WRP53" s="13"/>
      <c r="WRQ53" s="13"/>
      <c r="WRR53" s="14"/>
      <c r="WRS53" s="15"/>
      <c r="WRT53" s="13"/>
      <c r="WRU53" s="9"/>
      <c r="WRV53" s="8"/>
      <c r="WRW53" s="8"/>
      <c r="WRX53" s="13"/>
      <c r="WRY53" s="13"/>
      <c r="WRZ53" s="14"/>
      <c r="WSA53" s="15"/>
      <c r="WSB53" s="13"/>
      <c r="WSC53" s="9"/>
      <c r="WSD53" s="8"/>
      <c r="WSE53" s="8"/>
      <c r="WSF53" s="13"/>
      <c r="WSG53" s="13"/>
      <c r="WSH53" s="14"/>
      <c r="WSI53" s="15"/>
      <c r="WSJ53" s="13"/>
      <c r="WSK53" s="9"/>
      <c r="WSL53" s="8"/>
      <c r="WSM53" s="8"/>
      <c r="WSN53" s="13"/>
      <c r="WSO53" s="13"/>
      <c r="WSP53" s="14"/>
      <c r="WSQ53" s="15"/>
      <c r="WSR53" s="13"/>
      <c r="WSS53" s="9"/>
      <c r="WST53" s="8"/>
      <c r="WSU53" s="8"/>
      <c r="WSV53" s="13"/>
      <c r="WSW53" s="13"/>
      <c r="WSX53" s="14"/>
      <c r="WSY53" s="15"/>
      <c r="WSZ53" s="13"/>
      <c r="WTA53" s="9"/>
      <c r="WTB53" s="8"/>
      <c r="WTC53" s="8"/>
      <c r="WTD53" s="13"/>
      <c r="WTE53" s="13"/>
      <c r="WTF53" s="14"/>
      <c r="WTG53" s="15"/>
      <c r="WTH53" s="13"/>
      <c r="WTI53" s="9"/>
      <c r="WTJ53" s="8"/>
      <c r="WTK53" s="8"/>
      <c r="WTL53" s="13"/>
      <c r="WTM53" s="13"/>
      <c r="WTN53" s="14"/>
      <c r="WTO53" s="15"/>
      <c r="WTP53" s="13"/>
      <c r="WTQ53" s="9"/>
      <c r="WTR53" s="8"/>
      <c r="WTS53" s="8"/>
      <c r="WTT53" s="13"/>
      <c r="WTU53" s="13"/>
      <c r="WTV53" s="14"/>
      <c r="WTW53" s="15"/>
      <c r="WTX53" s="13"/>
      <c r="WTY53" s="9"/>
      <c r="WTZ53" s="8"/>
      <c r="WUA53" s="8"/>
      <c r="WUB53" s="13"/>
      <c r="WUC53" s="13"/>
      <c r="WUD53" s="14"/>
      <c r="WUE53" s="15"/>
      <c r="WUF53" s="13"/>
      <c r="WUG53" s="9"/>
      <c r="WUH53" s="8"/>
      <c r="WUI53" s="8"/>
      <c r="WUJ53" s="13"/>
      <c r="WUK53" s="13"/>
      <c r="WUL53" s="14"/>
      <c r="WUM53" s="15"/>
      <c r="WUN53" s="13"/>
      <c r="WUO53" s="9"/>
      <c r="WUP53" s="8"/>
      <c r="WUQ53" s="8"/>
      <c r="WUR53" s="13"/>
      <c r="WUS53" s="13"/>
      <c r="WUT53" s="14"/>
      <c r="WUU53" s="15"/>
      <c r="WUV53" s="13"/>
      <c r="WUW53" s="9"/>
      <c r="WUX53" s="8"/>
      <c r="WUY53" s="8"/>
      <c r="WUZ53" s="13"/>
      <c r="WVA53" s="13"/>
      <c r="WVB53" s="14"/>
      <c r="WVC53" s="15"/>
      <c r="WVD53" s="13"/>
      <c r="WVE53" s="9"/>
      <c r="WVF53" s="8"/>
      <c r="WVG53" s="8"/>
      <c r="WVH53" s="13"/>
      <c r="WVI53" s="13"/>
      <c r="WVJ53" s="14"/>
      <c r="WVK53" s="15"/>
      <c r="WVL53" s="13"/>
      <c r="WVM53" s="9"/>
      <c r="WVN53" s="8"/>
      <c r="WVO53" s="8"/>
      <c r="WVP53" s="13"/>
      <c r="WVQ53" s="13"/>
      <c r="WVR53" s="14"/>
      <c r="WVS53" s="15"/>
      <c r="WVT53" s="13"/>
      <c r="WVU53" s="9"/>
      <c r="WVV53" s="8"/>
      <c r="WVW53" s="8"/>
      <c r="WVX53" s="13"/>
      <c r="WVY53" s="13"/>
      <c r="WVZ53" s="14"/>
      <c r="WWA53" s="15"/>
      <c r="WWB53" s="13"/>
      <c r="WWC53" s="9"/>
      <c r="WWD53" s="8"/>
      <c r="WWE53" s="8"/>
      <c r="WWF53" s="13"/>
      <c r="WWG53" s="13"/>
      <c r="WWH53" s="14"/>
      <c r="WWI53" s="15"/>
      <c r="WWJ53" s="13"/>
      <c r="WWK53" s="9"/>
      <c r="WWL53" s="8"/>
      <c r="WWM53" s="8"/>
      <c r="WWN53" s="13"/>
      <c r="WWO53" s="13"/>
      <c r="WWP53" s="14"/>
      <c r="WWQ53" s="15"/>
      <c r="WWR53" s="13"/>
      <c r="WWS53" s="9"/>
      <c r="WWT53" s="8"/>
      <c r="WWU53" s="8"/>
      <c r="WWV53" s="13"/>
      <c r="WWW53" s="13"/>
      <c r="WWX53" s="14"/>
      <c r="WWY53" s="15"/>
      <c r="WWZ53" s="13"/>
      <c r="WXA53" s="9"/>
      <c r="WXB53" s="8"/>
      <c r="WXC53" s="8"/>
      <c r="WXD53" s="13"/>
      <c r="WXE53" s="13"/>
      <c r="WXF53" s="14"/>
      <c r="WXG53" s="15"/>
      <c r="WXH53" s="13"/>
      <c r="WXI53" s="9"/>
      <c r="WXJ53" s="8"/>
      <c r="WXK53" s="8"/>
      <c r="WXL53" s="13"/>
      <c r="WXM53" s="13"/>
      <c r="WXN53" s="14"/>
      <c r="WXO53" s="15"/>
      <c r="WXP53" s="13"/>
      <c r="WXQ53" s="9"/>
      <c r="WXR53" s="8"/>
      <c r="WXS53" s="8"/>
      <c r="WXT53" s="13"/>
      <c r="WXU53" s="13"/>
      <c r="WXV53" s="14"/>
      <c r="WXW53" s="15"/>
      <c r="WXX53" s="13"/>
      <c r="WXY53" s="9"/>
      <c r="WXZ53" s="8"/>
      <c r="WYA53" s="8"/>
      <c r="WYB53" s="13"/>
      <c r="WYC53" s="13"/>
      <c r="WYD53" s="14"/>
      <c r="WYE53" s="15"/>
      <c r="WYF53" s="13"/>
      <c r="WYG53" s="9"/>
      <c r="WYH53" s="8"/>
      <c r="WYI53" s="8"/>
      <c r="WYJ53" s="13"/>
      <c r="WYK53" s="13"/>
      <c r="WYL53" s="14"/>
      <c r="WYM53" s="15"/>
      <c r="WYN53" s="13"/>
      <c r="WYO53" s="9"/>
      <c r="WYP53" s="8"/>
      <c r="WYQ53" s="8"/>
      <c r="WYR53" s="13"/>
      <c r="WYS53" s="13"/>
      <c r="WYT53" s="14"/>
      <c r="WYU53" s="15"/>
      <c r="WYV53" s="13"/>
      <c r="WYW53" s="9"/>
      <c r="WYX53" s="8"/>
      <c r="WYY53" s="8"/>
      <c r="WYZ53" s="13"/>
      <c r="WZA53" s="13"/>
      <c r="WZB53" s="14"/>
      <c r="WZC53" s="15"/>
      <c r="WZD53" s="13"/>
      <c r="WZE53" s="9"/>
      <c r="WZF53" s="8"/>
      <c r="WZG53" s="8"/>
      <c r="WZH53" s="13"/>
      <c r="WZI53" s="13"/>
      <c r="WZJ53" s="14"/>
      <c r="WZK53" s="15"/>
      <c r="WZL53" s="13"/>
      <c r="WZM53" s="9"/>
      <c r="WZN53" s="8"/>
      <c r="WZO53" s="8"/>
      <c r="WZP53" s="13"/>
      <c r="WZQ53" s="13"/>
      <c r="WZR53" s="14"/>
      <c r="WZS53" s="15"/>
      <c r="WZT53" s="13"/>
      <c r="WZU53" s="9"/>
      <c r="WZV53" s="8"/>
      <c r="WZW53" s="8"/>
      <c r="WZX53" s="13"/>
      <c r="WZY53" s="13"/>
      <c r="WZZ53" s="14"/>
      <c r="XAA53" s="15"/>
      <c r="XAB53" s="13"/>
      <c r="XAC53" s="9"/>
      <c r="XAD53" s="8"/>
      <c r="XAE53" s="8"/>
      <c r="XAF53" s="13"/>
      <c r="XAG53" s="13"/>
      <c r="XAH53" s="14"/>
      <c r="XAI53" s="15"/>
      <c r="XAJ53" s="13"/>
      <c r="XAK53" s="9"/>
      <c r="XAL53" s="8"/>
      <c r="XAM53" s="8"/>
      <c r="XAN53" s="13"/>
      <c r="XAO53" s="13"/>
      <c r="XAP53" s="14"/>
      <c r="XAQ53" s="15"/>
      <c r="XAR53" s="13"/>
      <c r="XAS53" s="9"/>
      <c r="XAT53" s="8"/>
      <c r="XAU53" s="8"/>
      <c r="XAV53" s="13"/>
      <c r="XAW53" s="13"/>
      <c r="XAX53" s="14"/>
      <c r="XAY53" s="15"/>
      <c r="XAZ53" s="13"/>
      <c r="XBA53" s="9"/>
      <c r="XBB53" s="8"/>
      <c r="XBC53" s="8"/>
      <c r="XBD53" s="13"/>
      <c r="XBE53" s="13"/>
      <c r="XBF53" s="14"/>
      <c r="XBG53" s="15"/>
      <c r="XBH53" s="13"/>
      <c r="XBI53" s="9"/>
      <c r="XBJ53" s="8"/>
      <c r="XBK53" s="8"/>
      <c r="XBL53" s="13"/>
      <c r="XBM53" s="13"/>
      <c r="XBN53" s="14"/>
      <c r="XBO53" s="15"/>
      <c r="XBP53" s="13"/>
      <c r="XBQ53" s="9"/>
      <c r="XBR53" s="8"/>
      <c r="XBS53" s="8"/>
      <c r="XBT53" s="13"/>
      <c r="XBU53" s="13"/>
      <c r="XBV53" s="14"/>
      <c r="XBW53" s="15"/>
      <c r="XBX53" s="13"/>
      <c r="XBY53" s="9"/>
      <c r="XBZ53" s="8"/>
      <c r="XCA53" s="8"/>
      <c r="XCB53" s="13"/>
      <c r="XCC53" s="13"/>
      <c r="XCD53" s="14"/>
      <c r="XCE53" s="15"/>
      <c r="XCF53" s="13"/>
      <c r="XCG53" s="9"/>
      <c r="XCH53" s="8"/>
      <c r="XCI53" s="8"/>
      <c r="XCJ53" s="13"/>
      <c r="XCK53" s="13"/>
      <c r="XCL53" s="14"/>
      <c r="XCM53" s="15"/>
      <c r="XCN53" s="13"/>
      <c r="XCO53" s="9"/>
      <c r="XCP53" s="8"/>
      <c r="XCQ53" s="8"/>
      <c r="XCR53" s="13"/>
      <c r="XCS53" s="13"/>
      <c r="XCT53" s="14"/>
      <c r="XCU53" s="15"/>
      <c r="XCV53" s="13"/>
      <c r="XCW53" s="9"/>
      <c r="XCX53" s="8"/>
      <c r="XCY53" s="8"/>
      <c r="XCZ53" s="13"/>
      <c r="XDA53" s="13"/>
      <c r="XDB53" s="14"/>
      <c r="XDC53" s="15"/>
      <c r="XDD53" s="13"/>
      <c r="XDE53" s="9"/>
      <c r="XDF53" s="8"/>
      <c r="XDG53" s="8"/>
      <c r="XDH53" s="13"/>
      <c r="XDI53" s="13"/>
      <c r="XDJ53" s="14"/>
      <c r="XDK53" s="15"/>
      <c r="XDL53" s="13"/>
      <c r="XDM53" s="9"/>
      <c r="XDN53" s="8"/>
      <c r="XDO53" s="8"/>
      <c r="XDP53" s="13"/>
      <c r="XDQ53" s="13"/>
      <c r="XDR53" s="14"/>
      <c r="XDS53" s="15"/>
      <c r="XDT53" s="13"/>
      <c r="XDU53" s="9"/>
      <c r="XDV53" s="8"/>
      <c r="XDW53" s="8"/>
      <c r="XDX53" s="13"/>
      <c r="XDY53" s="13"/>
      <c r="XDZ53" s="14"/>
      <c r="XEA53" s="15"/>
      <c r="XEB53" s="13"/>
      <c r="XEC53" s="9"/>
      <c r="XED53" s="8"/>
      <c r="XEE53" s="8"/>
      <c r="XEF53" s="13"/>
      <c r="XEG53" s="13"/>
      <c r="XEH53" s="14"/>
      <c r="XEI53" s="15"/>
      <c r="XEJ53" s="13"/>
      <c r="XEK53" s="9"/>
      <c r="XEL53" s="8"/>
      <c r="XEM53" s="8"/>
      <c r="XEN53" s="13"/>
      <c r="XEO53" s="13"/>
      <c r="XEP53" s="14"/>
      <c r="XEQ53" s="15"/>
      <c r="XER53" s="13"/>
      <c r="XES53" s="9"/>
      <c r="XET53" s="8"/>
      <c r="XEU53" s="8"/>
      <c r="XEV53" s="13"/>
      <c r="XEW53" s="13"/>
      <c r="XEX53" s="14"/>
      <c r="XEY53" s="15"/>
      <c r="XEZ53" s="13"/>
      <c r="XFA53" s="9"/>
      <c r="XFB53" s="8"/>
      <c r="XFC53" s="8"/>
    </row>
    <row r="54" spans="1:16383" x14ac:dyDescent="0.25">
      <c r="A54" s="269" t="s">
        <v>404</v>
      </c>
      <c r="B54" s="247" t="str">
        <f t="shared" ca="1" si="24"/>
        <v>Vergisting van meer dan 95% dierlijke mest (hernieuwbaar gas)</v>
      </c>
      <c r="C54" s="248"/>
      <c r="D54" s="48">
        <f t="shared" ca="1" si="25"/>
        <v>0.18082317624137142</v>
      </c>
      <c r="E54" s="49" t="str">
        <f t="shared" ca="1" si="26"/>
        <v>Euro/kWh</v>
      </c>
      <c r="F54" s="50">
        <f t="shared" ca="1" si="27"/>
        <v>8000</v>
      </c>
      <c r="G54" s="50" t="str">
        <f t="shared" ca="1" si="28"/>
        <v>-</v>
      </c>
      <c r="H54" s="246" t="str">
        <f t="shared" ca="1" si="29"/>
        <v>-</v>
      </c>
      <c r="I54" s="55">
        <f t="shared" ca="1" si="30"/>
        <v>6.225E-2</v>
      </c>
      <c r="J54" s="14"/>
      <c r="K54" s="15"/>
      <c r="L54" s="13"/>
      <c r="M54" s="9"/>
      <c r="N54" s="8"/>
      <c r="O54" s="8"/>
      <c r="P54" s="13"/>
      <c r="Q54" s="13"/>
      <c r="R54" s="14"/>
      <c r="S54" s="15"/>
      <c r="T54" s="13"/>
      <c r="U54" s="9"/>
      <c r="V54" s="8"/>
      <c r="W54" s="8"/>
      <c r="X54" s="13"/>
      <c r="Y54" s="13"/>
      <c r="Z54" s="14"/>
      <c r="AA54" s="15"/>
      <c r="AB54" s="13"/>
      <c r="AC54" s="9"/>
      <c r="AD54" s="8"/>
      <c r="AE54" s="8"/>
      <c r="AF54" s="13"/>
      <c r="AG54" s="13"/>
      <c r="AH54" s="14"/>
      <c r="AI54" s="15"/>
      <c r="AJ54" s="13"/>
      <c r="AK54" s="9"/>
      <c r="AL54" s="8"/>
      <c r="AM54" s="8"/>
      <c r="AN54" s="13"/>
      <c r="AO54" s="13"/>
      <c r="AP54" s="14"/>
      <c r="AQ54" s="15"/>
      <c r="AR54" s="13"/>
      <c r="AS54" s="9"/>
      <c r="AT54" s="8"/>
      <c r="AU54" s="8"/>
      <c r="AV54" s="13"/>
      <c r="AW54" s="13"/>
      <c r="AX54" s="14"/>
      <c r="AY54" s="15"/>
      <c r="AZ54" s="13"/>
      <c r="BA54" s="9"/>
      <c r="BB54" s="8"/>
      <c r="BC54" s="8"/>
      <c r="BD54" s="13"/>
      <c r="BE54" s="13"/>
      <c r="BF54" s="14"/>
      <c r="BG54" s="15"/>
      <c r="BH54" s="13"/>
      <c r="BI54" s="9"/>
      <c r="BJ54" s="8"/>
      <c r="BK54" s="8"/>
      <c r="BL54" s="13"/>
      <c r="BM54" s="13"/>
      <c r="BN54" s="14"/>
      <c r="BO54" s="15"/>
      <c r="BP54" s="13"/>
      <c r="BQ54" s="9"/>
      <c r="BR54" s="8"/>
      <c r="BS54" s="8"/>
      <c r="BT54" s="13"/>
      <c r="BU54" s="13"/>
      <c r="BV54" s="14"/>
      <c r="BW54" s="15"/>
      <c r="BX54" s="13"/>
      <c r="BY54" s="9"/>
      <c r="BZ54" s="8"/>
      <c r="CA54" s="8"/>
      <c r="CB54" s="13"/>
      <c r="CC54" s="13"/>
      <c r="CD54" s="14"/>
      <c r="CE54" s="15"/>
      <c r="CF54" s="13"/>
      <c r="CG54" s="9"/>
      <c r="CH54" s="8"/>
      <c r="CI54" s="8"/>
      <c r="CJ54" s="13"/>
      <c r="CK54" s="13"/>
      <c r="CL54" s="14"/>
      <c r="CM54" s="15"/>
      <c r="CN54" s="13"/>
      <c r="CO54" s="9"/>
      <c r="CP54" s="8"/>
      <c r="CQ54" s="8"/>
      <c r="CR54" s="13"/>
      <c r="CS54" s="13"/>
      <c r="CT54" s="14"/>
      <c r="CU54" s="15"/>
      <c r="CV54" s="13"/>
      <c r="CW54" s="9"/>
      <c r="CX54" s="8"/>
      <c r="CY54" s="8"/>
      <c r="CZ54" s="13"/>
      <c r="DA54" s="13"/>
      <c r="DB54" s="14"/>
      <c r="DC54" s="15"/>
      <c r="DD54" s="13"/>
      <c r="DE54" s="9"/>
      <c r="DF54" s="8"/>
      <c r="DG54" s="8"/>
      <c r="DH54" s="13"/>
      <c r="DI54" s="13"/>
      <c r="DJ54" s="14"/>
      <c r="DK54" s="15"/>
      <c r="DL54" s="13"/>
      <c r="DM54" s="9"/>
      <c r="DN54" s="8"/>
      <c r="DO54" s="8"/>
      <c r="DP54" s="13"/>
      <c r="DQ54" s="13"/>
      <c r="DR54" s="14"/>
      <c r="DS54" s="15"/>
      <c r="DT54" s="13"/>
      <c r="DU54" s="9"/>
      <c r="DV54" s="8"/>
      <c r="DW54" s="8"/>
      <c r="DX54" s="13"/>
      <c r="DY54" s="13"/>
      <c r="DZ54" s="14"/>
      <c r="EA54" s="15"/>
      <c r="EB54" s="13"/>
      <c r="EC54" s="9"/>
      <c r="ED54" s="8"/>
      <c r="EE54" s="8"/>
      <c r="EF54" s="13"/>
      <c r="EG54" s="13"/>
      <c r="EH54" s="14"/>
      <c r="EI54" s="15"/>
      <c r="EJ54" s="13"/>
      <c r="EK54" s="9"/>
      <c r="EL54" s="8"/>
      <c r="EM54" s="8"/>
      <c r="EN54" s="13"/>
      <c r="EO54" s="13"/>
      <c r="EP54" s="14"/>
      <c r="EQ54" s="15"/>
      <c r="ER54" s="13"/>
      <c r="ES54" s="9"/>
      <c r="ET54" s="8"/>
      <c r="EU54" s="8"/>
      <c r="EV54" s="13"/>
      <c r="EW54" s="13"/>
      <c r="EX54" s="14"/>
      <c r="EY54" s="15"/>
      <c r="EZ54" s="13"/>
      <c r="FA54" s="9"/>
      <c r="FB54" s="8"/>
      <c r="FC54" s="8"/>
      <c r="FD54" s="13"/>
      <c r="FE54" s="13"/>
      <c r="FF54" s="14"/>
      <c r="FG54" s="15"/>
      <c r="FH54" s="13"/>
      <c r="FI54" s="9"/>
      <c r="FJ54" s="8"/>
      <c r="FK54" s="8"/>
      <c r="FL54" s="13"/>
      <c r="FM54" s="13"/>
      <c r="FN54" s="14"/>
      <c r="FO54" s="15"/>
      <c r="FP54" s="13"/>
      <c r="FQ54" s="9"/>
      <c r="FR54" s="8"/>
      <c r="FS54" s="8"/>
      <c r="FT54" s="13"/>
      <c r="FU54" s="13"/>
      <c r="FV54" s="14"/>
      <c r="FW54" s="15"/>
      <c r="FX54" s="13"/>
      <c r="FY54" s="9"/>
      <c r="FZ54" s="8"/>
      <c r="GA54" s="8"/>
      <c r="GB54" s="13"/>
      <c r="GC54" s="13"/>
      <c r="GD54" s="14"/>
      <c r="GE54" s="15"/>
      <c r="GF54" s="13"/>
      <c r="GG54" s="9"/>
      <c r="GH54" s="8"/>
      <c r="GI54" s="8"/>
      <c r="GJ54" s="13"/>
      <c r="GK54" s="13"/>
      <c r="GL54" s="14"/>
      <c r="GM54" s="15"/>
      <c r="GN54" s="13"/>
      <c r="GO54" s="9"/>
      <c r="GP54" s="8"/>
      <c r="GQ54" s="8"/>
      <c r="GR54" s="13"/>
      <c r="GS54" s="13"/>
      <c r="GT54" s="14"/>
      <c r="GU54" s="15"/>
      <c r="GV54" s="13"/>
      <c r="GW54" s="9"/>
      <c r="GX54" s="8"/>
      <c r="GY54" s="8"/>
      <c r="GZ54" s="13"/>
      <c r="HA54" s="13"/>
      <c r="HB54" s="14"/>
      <c r="HC54" s="15"/>
      <c r="HD54" s="13"/>
      <c r="HE54" s="9"/>
      <c r="HF54" s="8"/>
      <c r="HG54" s="8"/>
      <c r="HH54" s="13"/>
      <c r="HI54" s="13"/>
      <c r="HJ54" s="14"/>
      <c r="HK54" s="15"/>
      <c r="HL54" s="13"/>
      <c r="HM54" s="9"/>
      <c r="HN54" s="8"/>
      <c r="HO54" s="8"/>
      <c r="HP54" s="13"/>
      <c r="HQ54" s="13"/>
      <c r="HR54" s="14"/>
      <c r="HS54" s="15"/>
      <c r="HT54" s="13"/>
      <c r="HU54" s="9"/>
      <c r="HV54" s="8"/>
      <c r="HW54" s="8"/>
      <c r="HX54" s="13"/>
      <c r="HY54" s="13"/>
      <c r="HZ54" s="14"/>
      <c r="IA54" s="15"/>
      <c r="IB54" s="13"/>
      <c r="IC54" s="9"/>
      <c r="ID54" s="8"/>
      <c r="IE54" s="8"/>
      <c r="IF54" s="13"/>
      <c r="IG54" s="13"/>
      <c r="IH54" s="14"/>
      <c r="II54" s="15"/>
      <c r="IJ54" s="13"/>
      <c r="IK54" s="9"/>
      <c r="IL54" s="8"/>
      <c r="IM54" s="8"/>
      <c r="IN54" s="13"/>
      <c r="IO54" s="13"/>
      <c r="IP54" s="14"/>
      <c r="IQ54" s="15"/>
      <c r="IR54" s="13"/>
      <c r="IS54" s="9"/>
      <c r="IT54" s="8"/>
      <c r="IU54" s="8"/>
      <c r="IV54" s="13"/>
      <c r="IW54" s="13"/>
      <c r="IX54" s="14"/>
      <c r="IY54" s="15"/>
      <c r="IZ54" s="13"/>
      <c r="JA54" s="9"/>
      <c r="JB54" s="8"/>
      <c r="JC54" s="8"/>
      <c r="JD54" s="13"/>
      <c r="JE54" s="13"/>
      <c r="JF54" s="14"/>
      <c r="JG54" s="15"/>
      <c r="JH54" s="13"/>
      <c r="JI54" s="9"/>
      <c r="JJ54" s="8"/>
      <c r="JK54" s="8"/>
      <c r="JL54" s="13"/>
      <c r="JM54" s="13"/>
      <c r="JN54" s="14"/>
      <c r="JO54" s="15"/>
      <c r="JP54" s="13"/>
      <c r="JQ54" s="9"/>
      <c r="JR54" s="8"/>
      <c r="JS54" s="8"/>
      <c r="JT54" s="13"/>
      <c r="JU54" s="13"/>
      <c r="JV54" s="14"/>
      <c r="JW54" s="15"/>
      <c r="JX54" s="13"/>
      <c r="JY54" s="9"/>
      <c r="JZ54" s="8"/>
      <c r="KA54" s="8"/>
      <c r="KB54" s="13"/>
      <c r="KC54" s="13"/>
      <c r="KD54" s="14"/>
      <c r="KE54" s="15"/>
      <c r="KF54" s="13"/>
      <c r="KG54" s="9"/>
      <c r="KH54" s="8"/>
      <c r="KI54" s="8"/>
      <c r="KJ54" s="13"/>
      <c r="KK54" s="13"/>
      <c r="KL54" s="14"/>
      <c r="KM54" s="15"/>
      <c r="KN54" s="13"/>
      <c r="KO54" s="9"/>
      <c r="KP54" s="8"/>
      <c r="KQ54" s="8"/>
      <c r="KR54" s="13"/>
      <c r="KS54" s="13"/>
      <c r="KT54" s="14"/>
      <c r="KU54" s="15"/>
      <c r="KV54" s="13"/>
      <c r="KW54" s="9"/>
      <c r="KX54" s="8"/>
      <c r="KY54" s="8"/>
      <c r="KZ54" s="13"/>
      <c r="LA54" s="13"/>
      <c r="LB54" s="14"/>
      <c r="LC54" s="15"/>
      <c r="LD54" s="13"/>
      <c r="LE54" s="9"/>
      <c r="LF54" s="8"/>
      <c r="LG54" s="8"/>
      <c r="LH54" s="13"/>
      <c r="LI54" s="13"/>
      <c r="LJ54" s="14"/>
      <c r="LK54" s="15"/>
      <c r="LL54" s="13"/>
      <c r="LM54" s="9"/>
      <c r="LN54" s="8"/>
      <c r="LO54" s="8"/>
      <c r="LP54" s="13"/>
      <c r="LQ54" s="13"/>
      <c r="LR54" s="14"/>
      <c r="LS54" s="15"/>
      <c r="LT54" s="13"/>
      <c r="LU54" s="9"/>
      <c r="LV54" s="8"/>
      <c r="LW54" s="8"/>
      <c r="LX54" s="13"/>
      <c r="LY54" s="13"/>
      <c r="LZ54" s="14"/>
      <c r="MA54" s="15"/>
      <c r="MB54" s="13"/>
      <c r="MC54" s="9"/>
      <c r="MD54" s="8"/>
      <c r="ME54" s="8"/>
      <c r="MF54" s="13"/>
      <c r="MG54" s="13"/>
      <c r="MH54" s="14"/>
      <c r="MI54" s="15"/>
      <c r="MJ54" s="13"/>
      <c r="MK54" s="9"/>
      <c r="ML54" s="8"/>
      <c r="MM54" s="8"/>
      <c r="MN54" s="13"/>
      <c r="MO54" s="13"/>
      <c r="MP54" s="14"/>
      <c r="MQ54" s="15"/>
      <c r="MR54" s="13"/>
      <c r="MS54" s="9"/>
      <c r="MT54" s="8"/>
      <c r="MU54" s="8"/>
      <c r="MV54" s="13"/>
      <c r="MW54" s="13"/>
      <c r="MX54" s="14"/>
      <c r="MY54" s="15"/>
      <c r="MZ54" s="13"/>
      <c r="NA54" s="9"/>
      <c r="NB54" s="8"/>
      <c r="NC54" s="8"/>
      <c r="ND54" s="13"/>
      <c r="NE54" s="13"/>
      <c r="NF54" s="14"/>
      <c r="NG54" s="15"/>
      <c r="NH54" s="13"/>
      <c r="NI54" s="9"/>
      <c r="NJ54" s="8"/>
      <c r="NK54" s="8"/>
      <c r="NL54" s="13"/>
      <c r="NM54" s="13"/>
      <c r="NN54" s="14"/>
      <c r="NO54" s="15"/>
      <c r="NP54" s="13"/>
      <c r="NQ54" s="9"/>
      <c r="NR54" s="8"/>
      <c r="NS54" s="8"/>
      <c r="NT54" s="13"/>
      <c r="NU54" s="13"/>
      <c r="NV54" s="14"/>
      <c r="NW54" s="15"/>
      <c r="NX54" s="13"/>
      <c r="NY54" s="9"/>
      <c r="NZ54" s="8"/>
      <c r="OA54" s="8"/>
      <c r="OB54" s="13"/>
      <c r="OC54" s="13"/>
      <c r="OD54" s="14"/>
      <c r="OE54" s="15"/>
      <c r="OF54" s="13"/>
      <c r="OG54" s="9"/>
      <c r="OH54" s="8"/>
      <c r="OI54" s="8"/>
      <c r="OJ54" s="13"/>
      <c r="OK54" s="13"/>
      <c r="OL54" s="14"/>
      <c r="OM54" s="15"/>
      <c r="ON54" s="13"/>
      <c r="OO54" s="9"/>
      <c r="OP54" s="8"/>
      <c r="OQ54" s="8"/>
      <c r="OR54" s="13"/>
      <c r="OS54" s="13"/>
      <c r="OT54" s="14"/>
      <c r="OU54" s="15"/>
      <c r="OV54" s="13"/>
      <c r="OW54" s="9"/>
      <c r="OX54" s="8"/>
      <c r="OY54" s="8"/>
      <c r="OZ54" s="13"/>
      <c r="PA54" s="13"/>
      <c r="PB54" s="14"/>
      <c r="PC54" s="15"/>
      <c r="PD54" s="13"/>
      <c r="PE54" s="9"/>
      <c r="PF54" s="8"/>
      <c r="PG54" s="8"/>
      <c r="PH54" s="13"/>
      <c r="PI54" s="13"/>
      <c r="PJ54" s="14"/>
      <c r="PK54" s="15"/>
      <c r="PL54" s="13"/>
      <c r="PM54" s="9"/>
      <c r="PN54" s="8"/>
      <c r="PO54" s="8"/>
      <c r="PP54" s="13"/>
      <c r="PQ54" s="13"/>
      <c r="PR54" s="14"/>
      <c r="PS54" s="15"/>
      <c r="PT54" s="13"/>
      <c r="PU54" s="9"/>
      <c r="PV54" s="8"/>
      <c r="PW54" s="8"/>
      <c r="PX54" s="13"/>
      <c r="PY54" s="13"/>
      <c r="PZ54" s="14"/>
      <c r="QA54" s="15"/>
      <c r="QB54" s="13"/>
      <c r="QC54" s="9"/>
      <c r="QD54" s="8"/>
      <c r="QE54" s="8"/>
      <c r="QF54" s="13"/>
      <c r="QG54" s="13"/>
      <c r="QH54" s="14"/>
      <c r="QI54" s="15"/>
      <c r="QJ54" s="13"/>
      <c r="QK54" s="9"/>
      <c r="QL54" s="8"/>
      <c r="QM54" s="8"/>
      <c r="QN54" s="13"/>
      <c r="QO54" s="13"/>
      <c r="QP54" s="14"/>
      <c r="QQ54" s="15"/>
      <c r="QR54" s="13"/>
      <c r="QS54" s="9"/>
      <c r="QT54" s="8"/>
      <c r="QU54" s="8"/>
      <c r="QV54" s="13"/>
      <c r="QW54" s="13"/>
      <c r="QX54" s="14"/>
      <c r="QY54" s="15"/>
      <c r="QZ54" s="13"/>
      <c r="RA54" s="9"/>
      <c r="RB54" s="8"/>
      <c r="RC54" s="8"/>
      <c r="RD54" s="13"/>
      <c r="RE54" s="13"/>
      <c r="RF54" s="14"/>
      <c r="RG54" s="15"/>
      <c r="RH54" s="13"/>
      <c r="RI54" s="9"/>
      <c r="RJ54" s="8"/>
      <c r="RK54" s="8"/>
      <c r="RL54" s="13"/>
      <c r="RM54" s="13"/>
      <c r="RN54" s="14"/>
      <c r="RO54" s="15"/>
      <c r="RP54" s="13"/>
      <c r="RQ54" s="9"/>
      <c r="RR54" s="8"/>
      <c r="RS54" s="8"/>
      <c r="RT54" s="13"/>
      <c r="RU54" s="13"/>
      <c r="RV54" s="14"/>
      <c r="RW54" s="15"/>
      <c r="RX54" s="13"/>
      <c r="RY54" s="9"/>
      <c r="RZ54" s="8"/>
      <c r="SA54" s="8"/>
      <c r="SB54" s="13"/>
      <c r="SC54" s="13"/>
      <c r="SD54" s="14"/>
      <c r="SE54" s="15"/>
      <c r="SF54" s="13"/>
      <c r="SG54" s="9"/>
      <c r="SH54" s="8"/>
      <c r="SI54" s="8"/>
      <c r="SJ54" s="13"/>
      <c r="SK54" s="13"/>
      <c r="SL54" s="14"/>
      <c r="SM54" s="15"/>
      <c r="SN54" s="13"/>
      <c r="SO54" s="9"/>
      <c r="SP54" s="8"/>
      <c r="SQ54" s="8"/>
      <c r="SR54" s="13"/>
      <c r="SS54" s="13"/>
      <c r="ST54" s="14"/>
      <c r="SU54" s="15"/>
      <c r="SV54" s="13"/>
      <c r="SW54" s="9"/>
      <c r="SX54" s="8"/>
      <c r="SY54" s="8"/>
      <c r="SZ54" s="13"/>
      <c r="TA54" s="13"/>
      <c r="TB54" s="14"/>
      <c r="TC54" s="15"/>
      <c r="TD54" s="13"/>
      <c r="TE54" s="9"/>
      <c r="TF54" s="8"/>
      <c r="TG54" s="8"/>
      <c r="TH54" s="13"/>
      <c r="TI54" s="13"/>
      <c r="TJ54" s="14"/>
      <c r="TK54" s="15"/>
      <c r="TL54" s="13"/>
      <c r="TM54" s="9"/>
      <c r="TN54" s="8"/>
      <c r="TO54" s="8"/>
      <c r="TP54" s="13"/>
      <c r="TQ54" s="13"/>
      <c r="TR54" s="14"/>
      <c r="TS54" s="15"/>
      <c r="TT54" s="13"/>
      <c r="TU54" s="9"/>
      <c r="TV54" s="8"/>
      <c r="TW54" s="8"/>
      <c r="TX54" s="13"/>
      <c r="TY54" s="13"/>
      <c r="TZ54" s="14"/>
      <c r="UA54" s="15"/>
      <c r="UB54" s="13"/>
      <c r="UC54" s="9"/>
      <c r="UD54" s="8"/>
      <c r="UE54" s="8"/>
      <c r="UF54" s="13"/>
      <c r="UG54" s="13"/>
      <c r="UH54" s="14"/>
      <c r="UI54" s="15"/>
      <c r="UJ54" s="13"/>
      <c r="UK54" s="9"/>
      <c r="UL54" s="8"/>
      <c r="UM54" s="8"/>
      <c r="UN54" s="13"/>
      <c r="UO54" s="13"/>
      <c r="UP54" s="14"/>
      <c r="UQ54" s="15"/>
      <c r="UR54" s="13"/>
      <c r="US54" s="9"/>
      <c r="UT54" s="8"/>
      <c r="UU54" s="8"/>
      <c r="UV54" s="13"/>
      <c r="UW54" s="13"/>
      <c r="UX54" s="14"/>
      <c r="UY54" s="15"/>
      <c r="UZ54" s="13"/>
      <c r="VA54" s="9"/>
      <c r="VB54" s="8"/>
      <c r="VC54" s="8"/>
      <c r="VD54" s="13"/>
      <c r="VE54" s="13"/>
      <c r="VF54" s="14"/>
      <c r="VG54" s="15"/>
      <c r="VH54" s="13"/>
      <c r="VI54" s="9"/>
      <c r="VJ54" s="8"/>
      <c r="VK54" s="8"/>
      <c r="VL54" s="13"/>
      <c r="VM54" s="13"/>
      <c r="VN54" s="14"/>
      <c r="VO54" s="15"/>
      <c r="VP54" s="13"/>
      <c r="VQ54" s="9"/>
      <c r="VR54" s="8"/>
      <c r="VS54" s="8"/>
      <c r="VT54" s="13"/>
      <c r="VU54" s="13"/>
      <c r="VV54" s="14"/>
      <c r="VW54" s="15"/>
      <c r="VX54" s="13"/>
      <c r="VY54" s="9"/>
      <c r="VZ54" s="8"/>
      <c r="WA54" s="8"/>
      <c r="WB54" s="13"/>
      <c r="WC54" s="13"/>
      <c r="WD54" s="14"/>
      <c r="WE54" s="15"/>
      <c r="WF54" s="13"/>
      <c r="WG54" s="9"/>
      <c r="WH54" s="8"/>
      <c r="WI54" s="8"/>
      <c r="WJ54" s="13"/>
      <c r="WK54" s="13"/>
      <c r="WL54" s="14"/>
      <c r="WM54" s="15"/>
      <c r="WN54" s="13"/>
      <c r="WO54" s="9"/>
      <c r="WP54" s="8"/>
      <c r="WQ54" s="8"/>
      <c r="WR54" s="13"/>
      <c r="WS54" s="13"/>
      <c r="WT54" s="14"/>
      <c r="WU54" s="15"/>
      <c r="WV54" s="13"/>
      <c r="WW54" s="9"/>
      <c r="WX54" s="8"/>
      <c r="WY54" s="8"/>
      <c r="WZ54" s="13"/>
      <c r="XA54" s="13"/>
      <c r="XB54" s="14"/>
      <c r="XC54" s="15"/>
      <c r="XD54" s="13"/>
      <c r="XE54" s="9"/>
      <c r="XF54" s="8"/>
      <c r="XG54" s="8"/>
      <c r="XH54" s="13"/>
      <c r="XI54" s="13"/>
      <c r="XJ54" s="14"/>
      <c r="XK54" s="15"/>
      <c r="XL54" s="13"/>
      <c r="XM54" s="9"/>
      <c r="XN54" s="8"/>
      <c r="XO54" s="8"/>
      <c r="XP54" s="13"/>
      <c r="XQ54" s="13"/>
      <c r="XR54" s="14"/>
      <c r="XS54" s="15"/>
      <c r="XT54" s="13"/>
      <c r="XU54" s="9"/>
      <c r="XV54" s="8"/>
      <c r="XW54" s="8"/>
      <c r="XX54" s="13"/>
      <c r="XY54" s="13"/>
      <c r="XZ54" s="14"/>
      <c r="YA54" s="15"/>
      <c r="YB54" s="13"/>
      <c r="YC54" s="9"/>
      <c r="YD54" s="8"/>
      <c r="YE54" s="8"/>
      <c r="YF54" s="13"/>
      <c r="YG54" s="13"/>
      <c r="YH54" s="14"/>
      <c r="YI54" s="15"/>
      <c r="YJ54" s="13"/>
      <c r="YK54" s="9"/>
      <c r="YL54" s="8"/>
      <c r="YM54" s="8"/>
      <c r="YN54" s="13"/>
      <c r="YO54" s="13"/>
      <c r="YP54" s="14"/>
      <c r="YQ54" s="15"/>
      <c r="YR54" s="13"/>
      <c r="YS54" s="9"/>
      <c r="YT54" s="8"/>
      <c r="YU54" s="8"/>
      <c r="YV54" s="13"/>
      <c r="YW54" s="13"/>
      <c r="YX54" s="14"/>
      <c r="YY54" s="15"/>
      <c r="YZ54" s="13"/>
      <c r="ZA54" s="9"/>
      <c r="ZB54" s="8"/>
      <c r="ZC54" s="8"/>
      <c r="ZD54" s="13"/>
      <c r="ZE54" s="13"/>
      <c r="ZF54" s="14"/>
      <c r="ZG54" s="15"/>
      <c r="ZH54" s="13"/>
      <c r="ZI54" s="9"/>
      <c r="ZJ54" s="8"/>
      <c r="ZK54" s="8"/>
      <c r="ZL54" s="13"/>
      <c r="ZM54" s="13"/>
      <c r="ZN54" s="14"/>
      <c r="ZO54" s="15"/>
      <c r="ZP54" s="13"/>
      <c r="ZQ54" s="9"/>
      <c r="ZR54" s="8"/>
      <c r="ZS54" s="8"/>
      <c r="ZT54" s="13"/>
      <c r="ZU54" s="13"/>
      <c r="ZV54" s="14"/>
      <c r="ZW54" s="15"/>
      <c r="ZX54" s="13"/>
      <c r="ZY54" s="9"/>
      <c r="ZZ54" s="8"/>
      <c r="AAA54" s="8"/>
      <c r="AAB54" s="13"/>
      <c r="AAC54" s="13"/>
      <c r="AAD54" s="14"/>
      <c r="AAE54" s="15"/>
      <c r="AAF54" s="13"/>
      <c r="AAG54" s="9"/>
      <c r="AAH54" s="8"/>
      <c r="AAI54" s="8"/>
      <c r="AAJ54" s="13"/>
      <c r="AAK54" s="13"/>
      <c r="AAL54" s="14"/>
      <c r="AAM54" s="15"/>
      <c r="AAN54" s="13"/>
      <c r="AAO54" s="9"/>
      <c r="AAP54" s="8"/>
      <c r="AAQ54" s="8"/>
      <c r="AAR54" s="13"/>
      <c r="AAS54" s="13"/>
      <c r="AAT54" s="14"/>
      <c r="AAU54" s="15"/>
      <c r="AAV54" s="13"/>
      <c r="AAW54" s="9"/>
      <c r="AAX54" s="8"/>
      <c r="AAY54" s="8"/>
      <c r="AAZ54" s="13"/>
      <c r="ABA54" s="13"/>
      <c r="ABB54" s="14"/>
      <c r="ABC54" s="15"/>
      <c r="ABD54" s="13"/>
      <c r="ABE54" s="9"/>
      <c r="ABF54" s="8"/>
      <c r="ABG54" s="8"/>
      <c r="ABH54" s="13"/>
      <c r="ABI54" s="13"/>
      <c r="ABJ54" s="14"/>
      <c r="ABK54" s="15"/>
      <c r="ABL54" s="13"/>
      <c r="ABM54" s="9"/>
      <c r="ABN54" s="8"/>
      <c r="ABO54" s="8"/>
      <c r="ABP54" s="13"/>
      <c r="ABQ54" s="13"/>
      <c r="ABR54" s="14"/>
      <c r="ABS54" s="15"/>
      <c r="ABT54" s="13"/>
      <c r="ABU54" s="9"/>
      <c r="ABV54" s="8"/>
      <c r="ABW54" s="8"/>
      <c r="ABX54" s="13"/>
      <c r="ABY54" s="13"/>
      <c r="ABZ54" s="14"/>
      <c r="ACA54" s="15"/>
      <c r="ACB54" s="13"/>
      <c r="ACC54" s="9"/>
      <c r="ACD54" s="8"/>
      <c r="ACE54" s="8"/>
      <c r="ACF54" s="13"/>
      <c r="ACG54" s="13"/>
      <c r="ACH54" s="14"/>
      <c r="ACI54" s="15"/>
      <c r="ACJ54" s="13"/>
      <c r="ACK54" s="9"/>
      <c r="ACL54" s="8"/>
      <c r="ACM54" s="8"/>
      <c r="ACN54" s="13"/>
      <c r="ACO54" s="13"/>
      <c r="ACP54" s="14"/>
      <c r="ACQ54" s="15"/>
      <c r="ACR54" s="13"/>
      <c r="ACS54" s="9"/>
      <c r="ACT54" s="8"/>
      <c r="ACU54" s="8"/>
      <c r="ACV54" s="13"/>
      <c r="ACW54" s="13"/>
      <c r="ACX54" s="14"/>
      <c r="ACY54" s="15"/>
      <c r="ACZ54" s="13"/>
      <c r="ADA54" s="9"/>
      <c r="ADB54" s="8"/>
      <c r="ADC54" s="8"/>
      <c r="ADD54" s="13"/>
      <c r="ADE54" s="13"/>
      <c r="ADF54" s="14"/>
      <c r="ADG54" s="15"/>
      <c r="ADH54" s="13"/>
      <c r="ADI54" s="9"/>
      <c r="ADJ54" s="8"/>
      <c r="ADK54" s="8"/>
      <c r="ADL54" s="13"/>
      <c r="ADM54" s="13"/>
      <c r="ADN54" s="14"/>
      <c r="ADO54" s="15"/>
      <c r="ADP54" s="13"/>
      <c r="ADQ54" s="9"/>
      <c r="ADR54" s="8"/>
      <c r="ADS54" s="8"/>
      <c r="ADT54" s="13"/>
      <c r="ADU54" s="13"/>
      <c r="ADV54" s="14"/>
      <c r="ADW54" s="15"/>
      <c r="ADX54" s="13"/>
      <c r="ADY54" s="9"/>
      <c r="ADZ54" s="8"/>
      <c r="AEA54" s="8"/>
      <c r="AEB54" s="13"/>
      <c r="AEC54" s="13"/>
      <c r="AED54" s="14"/>
      <c r="AEE54" s="15"/>
      <c r="AEF54" s="13"/>
      <c r="AEG54" s="9"/>
      <c r="AEH54" s="8"/>
      <c r="AEI54" s="8"/>
      <c r="AEJ54" s="13"/>
      <c r="AEK54" s="13"/>
      <c r="AEL54" s="14"/>
      <c r="AEM54" s="15"/>
      <c r="AEN54" s="13"/>
      <c r="AEO54" s="9"/>
      <c r="AEP54" s="8"/>
      <c r="AEQ54" s="8"/>
      <c r="AER54" s="13"/>
      <c r="AES54" s="13"/>
      <c r="AET54" s="14"/>
      <c r="AEU54" s="15"/>
      <c r="AEV54" s="13"/>
      <c r="AEW54" s="9"/>
      <c r="AEX54" s="8"/>
      <c r="AEY54" s="8"/>
      <c r="AEZ54" s="13"/>
      <c r="AFA54" s="13"/>
      <c r="AFB54" s="14"/>
      <c r="AFC54" s="15"/>
      <c r="AFD54" s="13"/>
      <c r="AFE54" s="9"/>
      <c r="AFF54" s="8"/>
      <c r="AFG54" s="8"/>
      <c r="AFH54" s="13"/>
      <c r="AFI54" s="13"/>
      <c r="AFJ54" s="14"/>
      <c r="AFK54" s="15"/>
      <c r="AFL54" s="13"/>
      <c r="AFM54" s="9"/>
      <c r="AFN54" s="8"/>
      <c r="AFO54" s="8"/>
      <c r="AFP54" s="13"/>
      <c r="AFQ54" s="13"/>
      <c r="AFR54" s="14"/>
      <c r="AFS54" s="15"/>
      <c r="AFT54" s="13"/>
      <c r="AFU54" s="9"/>
      <c r="AFV54" s="8"/>
      <c r="AFW54" s="8"/>
      <c r="AFX54" s="13"/>
      <c r="AFY54" s="13"/>
      <c r="AFZ54" s="14"/>
      <c r="AGA54" s="15"/>
      <c r="AGB54" s="13"/>
      <c r="AGC54" s="9"/>
      <c r="AGD54" s="8"/>
      <c r="AGE54" s="8"/>
      <c r="AGF54" s="13"/>
      <c r="AGG54" s="13"/>
      <c r="AGH54" s="14"/>
      <c r="AGI54" s="15"/>
      <c r="AGJ54" s="13"/>
      <c r="AGK54" s="9"/>
      <c r="AGL54" s="8"/>
      <c r="AGM54" s="8"/>
      <c r="AGN54" s="13"/>
      <c r="AGO54" s="13"/>
      <c r="AGP54" s="14"/>
      <c r="AGQ54" s="15"/>
      <c r="AGR54" s="13"/>
      <c r="AGS54" s="9"/>
      <c r="AGT54" s="8"/>
      <c r="AGU54" s="8"/>
      <c r="AGV54" s="13"/>
      <c r="AGW54" s="13"/>
      <c r="AGX54" s="14"/>
      <c r="AGY54" s="15"/>
      <c r="AGZ54" s="13"/>
      <c r="AHA54" s="9"/>
      <c r="AHB54" s="8"/>
      <c r="AHC54" s="8"/>
      <c r="AHD54" s="13"/>
      <c r="AHE54" s="13"/>
      <c r="AHF54" s="14"/>
      <c r="AHG54" s="15"/>
      <c r="AHH54" s="13"/>
      <c r="AHI54" s="9"/>
      <c r="AHJ54" s="8"/>
      <c r="AHK54" s="8"/>
      <c r="AHL54" s="13"/>
      <c r="AHM54" s="13"/>
      <c r="AHN54" s="14"/>
      <c r="AHO54" s="15"/>
      <c r="AHP54" s="13"/>
      <c r="AHQ54" s="9"/>
      <c r="AHR54" s="8"/>
      <c r="AHS54" s="8"/>
      <c r="AHT54" s="13"/>
      <c r="AHU54" s="13"/>
      <c r="AHV54" s="14"/>
      <c r="AHW54" s="15"/>
      <c r="AHX54" s="13"/>
      <c r="AHY54" s="9"/>
      <c r="AHZ54" s="8"/>
      <c r="AIA54" s="8"/>
      <c r="AIB54" s="13"/>
      <c r="AIC54" s="13"/>
      <c r="AID54" s="14"/>
      <c r="AIE54" s="15"/>
      <c r="AIF54" s="13"/>
      <c r="AIG54" s="9"/>
      <c r="AIH54" s="8"/>
      <c r="AII54" s="8"/>
      <c r="AIJ54" s="13"/>
      <c r="AIK54" s="13"/>
      <c r="AIL54" s="14"/>
      <c r="AIM54" s="15"/>
      <c r="AIN54" s="13"/>
      <c r="AIO54" s="9"/>
      <c r="AIP54" s="8"/>
      <c r="AIQ54" s="8"/>
      <c r="AIR54" s="13"/>
      <c r="AIS54" s="13"/>
      <c r="AIT54" s="14"/>
      <c r="AIU54" s="15"/>
      <c r="AIV54" s="13"/>
      <c r="AIW54" s="9"/>
      <c r="AIX54" s="8"/>
      <c r="AIY54" s="8"/>
      <c r="AIZ54" s="13"/>
      <c r="AJA54" s="13"/>
      <c r="AJB54" s="14"/>
      <c r="AJC54" s="15"/>
      <c r="AJD54" s="13"/>
      <c r="AJE54" s="9"/>
      <c r="AJF54" s="8"/>
      <c r="AJG54" s="8"/>
      <c r="AJH54" s="13"/>
      <c r="AJI54" s="13"/>
      <c r="AJJ54" s="14"/>
      <c r="AJK54" s="15"/>
      <c r="AJL54" s="13"/>
      <c r="AJM54" s="9"/>
      <c r="AJN54" s="8"/>
      <c r="AJO54" s="8"/>
      <c r="AJP54" s="13"/>
      <c r="AJQ54" s="13"/>
      <c r="AJR54" s="14"/>
      <c r="AJS54" s="15"/>
      <c r="AJT54" s="13"/>
      <c r="AJU54" s="9"/>
      <c r="AJV54" s="8"/>
      <c r="AJW54" s="8"/>
      <c r="AJX54" s="13"/>
      <c r="AJY54" s="13"/>
      <c r="AJZ54" s="14"/>
      <c r="AKA54" s="15"/>
      <c r="AKB54" s="13"/>
      <c r="AKC54" s="9"/>
      <c r="AKD54" s="8"/>
      <c r="AKE54" s="8"/>
      <c r="AKF54" s="13"/>
      <c r="AKG54" s="13"/>
      <c r="AKH54" s="14"/>
      <c r="AKI54" s="15"/>
      <c r="AKJ54" s="13"/>
      <c r="AKK54" s="9"/>
      <c r="AKL54" s="8"/>
      <c r="AKM54" s="8"/>
      <c r="AKN54" s="13"/>
      <c r="AKO54" s="13"/>
      <c r="AKP54" s="14"/>
      <c r="AKQ54" s="15"/>
      <c r="AKR54" s="13"/>
      <c r="AKS54" s="9"/>
      <c r="AKT54" s="8"/>
      <c r="AKU54" s="8"/>
      <c r="AKV54" s="13"/>
      <c r="AKW54" s="13"/>
      <c r="AKX54" s="14"/>
      <c r="AKY54" s="15"/>
      <c r="AKZ54" s="13"/>
      <c r="ALA54" s="9"/>
      <c r="ALB54" s="8"/>
      <c r="ALC54" s="8"/>
      <c r="ALD54" s="13"/>
      <c r="ALE54" s="13"/>
      <c r="ALF54" s="14"/>
      <c r="ALG54" s="15"/>
      <c r="ALH54" s="13"/>
      <c r="ALI54" s="9"/>
      <c r="ALJ54" s="8"/>
      <c r="ALK54" s="8"/>
      <c r="ALL54" s="13"/>
      <c r="ALM54" s="13"/>
      <c r="ALN54" s="14"/>
      <c r="ALO54" s="15"/>
      <c r="ALP54" s="13"/>
      <c r="ALQ54" s="9"/>
      <c r="ALR54" s="8"/>
      <c r="ALS54" s="8"/>
      <c r="ALT54" s="13"/>
      <c r="ALU54" s="13"/>
      <c r="ALV54" s="14"/>
      <c r="ALW54" s="15"/>
      <c r="ALX54" s="13"/>
      <c r="ALY54" s="9"/>
      <c r="ALZ54" s="8"/>
      <c r="AMA54" s="8"/>
      <c r="AMB54" s="13"/>
      <c r="AMC54" s="13"/>
      <c r="AMD54" s="14"/>
      <c r="AME54" s="15"/>
      <c r="AMF54" s="13"/>
      <c r="AMG54" s="9"/>
      <c r="AMH54" s="8"/>
      <c r="AMI54" s="8"/>
      <c r="AMJ54" s="13"/>
      <c r="AMK54" s="13"/>
      <c r="AML54" s="14"/>
      <c r="AMM54" s="15"/>
      <c r="AMN54" s="13"/>
      <c r="AMO54" s="9"/>
      <c r="AMP54" s="8"/>
      <c r="AMQ54" s="8"/>
      <c r="AMR54" s="13"/>
      <c r="AMS54" s="13"/>
      <c r="AMT54" s="14"/>
      <c r="AMU54" s="15"/>
      <c r="AMV54" s="13"/>
      <c r="AMW54" s="9"/>
      <c r="AMX54" s="8"/>
      <c r="AMY54" s="8"/>
      <c r="AMZ54" s="13"/>
      <c r="ANA54" s="13"/>
      <c r="ANB54" s="14"/>
      <c r="ANC54" s="15"/>
      <c r="AND54" s="13"/>
      <c r="ANE54" s="9"/>
      <c r="ANF54" s="8"/>
      <c r="ANG54" s="8"/>
      <c r="ANH54" s="13"/>
      <c r="ANI54" s="13"/>
      <c r="ANJ54" s="14"/>
      <c r="ANK54" s="15"/>
      <c r="ANL54" s="13"/>
      <c r="ANM54" s="9"/>
      <c r="ANN54" s="8"/>
      <c r="ANO54" s="8"/>
      <c r="ANP54" s="13"/>
      <c r="ANQ54" s="13"/>
      <c r="ANR54" s="14"/>
      <c r="ANS54" s="15"/>
      <c r="ANT54" s="13"/>
      <c r="ANU54" s="9"/>
      <c r="ANV54" s="8"/>
      <c r="ANW54" s="8"/>
      <c r="ANX54" s="13"/>
      <c r="ANY54" s="13"/>
      <c r="ANZ54" s="14"/>
      <c r="AOA54" s="15"/>
      <c r="AOB54" s="13"/>
      <c r="AOC54" s="9"/>
      <c r="AOD54" s="8"/>
      <c r="AOE54" s="8"/>
      <c r="AOF54" s="13"/>
      <c r="AOG54" s="13"/>
      <c r="AOH54" s="14"/>
      <c r="AOI54" s="15"/>
      <c r="AOJ54" s="13"/>
      <c r="AOK54" s="9"/>
      <c r="AOL54" s="8"/>
      <c r="AOM54" s="8"/>
      <c r="AON54" s="13"/>
      <c r="AOO54" s="13"/>
      <c r="AOP54" s="14"/>
      <c r="AOQ54" s="15"/>
      <c r="AOR54" s="13"/>
      <c r="AOS54" s="9"/>
      <c r="AOT54" s="8"/>
      <c r="AOU54" s="8"/>
      <c r="AOV54" s="13"/>
      <c r="AOW54" s="13"/>
      <c r="AOX54" s="14"/>
      <c r="AOY54" s="15"/>
      <c r="AOZ54" s="13"/>
      <c r="APA54" s="9"/>
      <c r="APB54" s="8"/>
      <c r="APC54" s="8"/>
      <c r="APD54" s="13"/>
      <c r="APE54" s="13"/>
      <c r="APF54" s="14"/>
      <c r="APG54" s="15"/>
      <c r="APH54" s="13"/>
      <c r="API54" s="9"/>
      <c r="APJ54" s="8"/>
      <c r="APK54" s="8"/>
      <c r="APL54" s="13"/>
      <c r="APM54" s="13"/>
      <c r="APN54" s="14"/>
      <c r="APO54" s="15"/>
      <c r="APP54" s="13"/>
      <c r="APQ54" s="9"/>
      <c r="APR54" s="8"/>
      <c r="APS54" s="8"/>
      <c r="APT54" s="13"/>
      <c r="APU54" s="13"/>
      <c r="APV54" s="14"/>
      <c r="APW54" s="15"/>
      <c r="APX54" s="13"/>
      <c r="APY54" s="9"/>
      <c r="APZ54" s="8"/>
      <c r="AQA54" s="8"/>
      <c r="AQB54" s="13"/>
      <c r="AQC54" s="13"/>
      <c r="AQD54" s="14"/>
      <c r="AQE54" s="15"/>
      <c r="AQF54" s="13"/>
      <c r="AQG54" s="9"/>
      <c r="AQH54" s="8"/>
      <c r="AQI54" s="8"/>
      <c r="AQJ54" s="13"/>
      <c r="AQK54" s="13"/>
      <c r="AQL54" s="14"/>
      <c r="AQM54" s="15"/>
      <c r="AQN54" s="13"/>
      <c r="AQO54" s="9"/>
      <c r="AQP54" s="8"/>
      <c r="AQQ54" s="8"/>
      <c r="AQR54" s="13"/>
      <c r="AQS54" s="13"/>
      <c r="AQT54" s="14"/>
      <c r="AQU54" s="15"/>
      <c r="AQV54" s="13"/>
      <c r="AQW54" s="9"/>
      <c r="AQX54" s="8"/>
      <c r="AQY54" s="8"/>
      <c r="AQZ54" s="13"/>
      <c r="ARA54" s="13"/>
      <c r="ARB54" s="14"/>
      <c r="ARC54" s="15"/>
      <c r="ARD54" s="13"/>
      <c r="ARE54" s="9"/>
      <c r="ARF54" s="8"/>
      <c r="ARG54" s="8"/>
      <c r="ARH54" s="13"/>
      <c r="ARI54" s="13"/>
      <c r="ARJ54" s="14"/>
      <c r="ARK54" s="15"/>
      <c r="ARL54" s="13"/>
      <c r="ARM54" s="9"/>
      <c r="ARN54" s="8"/>
      <c r="ARO54" s="8"/>
      <c r="ARP54" s="13"/>
      <c r="ARQ54" s="13"/>
      <c r="ARR54" s="14"/>
      <c r="ARS54" s="15"/>
      <c r="ART54" s="13"/>
      <c r="ARU54" s="9"/>
      <c r="ARV54" s="8"/>
      <c r="ARW54" s="8"/>
      <c r="ARX54" s="13"/>
      <c r="ARY54" s="13"/>
      <c r="ARZ54" s="14"/>
      <c r="ASA54" s="15"/>
      <c r="ASB54" s="13"/>
      <c r="ASC54" s="9"/>
      <c r="ASD54" s="8"/>
      <c r="ASE54" s="8"/>
      <c r="ASF54" s="13"/>
      <c r="ASG54" s="13"/>
      <c r="ASH54" s="14"/>
      <c r="ASI54" s="15"/>
      <c r="ASJ54" s="13"/>
      <c r="ASK54" s="9"/>
      <c r="ASL54" s="8"/>
      <c r="ASM54" s="8"/>
      <c r="ASN54" s="13"/>
      <c r="ASO54" s="13"/>
      <c r="ASP54" s="14"/>
      <c r="ASQ54" s="15"/>
      <c r="ASR54" s="13"/>
      <c r="ASS54" s="9"/>
      <c r="AST54" s="8"/>
      <c r="ASU54" s="8"/>
      <c r="ASV54" s="13"/>
      <c r="ASW54" s="13"/>
      <c r="ASX54" s="14"/>
      <c r="ASY54" s="15"/>
      <c r="ASZ54" s="13"/>
      <c r="ATA54" s="9"/>
      <c r="ATB54" s="8"/>
      <c r="ATC54" s="8"/>
      <c r="ATD54" s="13"/>
      <c r="ATE54" s="13"/>
      <c r="ATF54" s="14"/>
      <c r="ATG54" s="15"/>
      <c r="ATH54" s="13"/>
      <c r="ATI54" s="9"/>
      <c r="ATJ54" s="8"/>
      <c r="ATK54" s="8"/>
      <c r="ATL54" s="13"/>
      <c r="ATM54" s="13"/>
      <c r="ATN54" s="14"/>
      <c r="ATO54" s="15"/>
      <c r="ATP54" s="13"/>
      <c r="ATQ54" s="9"/>
      <c r="ATR54" s="8"/>
      <c r="ATS54" s="8"/>
      <c r="ATT54" s="13"/>
      <c r="ATU54" s="13"/>
      <c r="ATV54" s="14"/>
      <c r="ATW54" s="15"/>
      <c r="ATX54" s="13"/>
      <c r="ATY54" s="9"/>
      <c r="ATZ54" s="8"/>
      <c r="AUA54" s="8"/>
      <c r="AUB54" s="13"/>
      <c r="AUC54" s="13"/>
      <c r="AUD54" s="14"/>
      <c r="AUE54" s="15"/>
      <c r="AUF54" s="13"/>
      <c r="AUG54" s="9"/>
      <c r="AUH54" s="8"/>
      <c r="AUI54" s="8"/>
      <c r="AUJ54" s="13"/>
      <c r="AUK54" s="13"/>
      <c r="AUL54" s="14"/>
      <c r="AUM54" s="15"/>
      <c r="AUN54" s="13"/>
      <c r="AUO54" s="9"/>
      <c r="AUP54" s="8"/>
      <c r="AUQ54" s="8"/>
      <c r="AUR54" s="13"/>
      <c r="AUS54" s="13"/>
      <c r="AUT54" s="14"/>
      <c r="AUU54" s="15"/>
      <c r="AUV54" s="13"/>
      <c r="AUW54" s="9"/>
      <c r="AUX54" s="8"/>
      <c r="AUY54" s="8"/>
      <c r="AUZ54" s="13"/>
      <c r="AVA54" s="13"/>
      <c r="AVB54" s="14"/>
      <c r="AVC54" s="15"/>
      <c r="AVD54" s="13"/>
      <c r="AVE54" s="9"/>
      <c r="AVF54" s="8"/>
      <c r="AVG54" s="8"/>
      <c r="AVH54" s="13"/>
      <c r="AVI54" s="13"/>
      <c r="AVJ54" s="14"/>
      <c r="AVK54" s="15"/>
      <c r="AVL54" s="13"/>
      <c r="AVM54" s="9"/>
      <c r="AVN54" s="8"/>
      <c r="AVO54" s="8"/>
      <c r="AVP54" s="13"/>
      <c r="AVQ54" s="13"/>
      <c r="AVR54" s="14"/>
      <c r="AVS54" s="15"/>
      <c r="AVT54" s="13"/>
      <c r="AVU54" s="9"/>
      <c r="AVV54" s="8"/>
      <c r="AVW54" s="8"/>
      <c r="AVX54" s="13"/>
      <c r="AVY54" s="13"/>
      <c r="AVZ54" s="14"/>
      <c r="AWA54" s="15"/>
      <c r="AWB54" s="13"/>
      <c r="AWC54" s="9"/>
      <c r="AWD54" s="8"/>
      <c r="AWE54" s="8"/>
      <c r="AWF54" s="13"/>
      <c r="AWG54" s="13"/>
      <c r="AWH54" s="14"/>
      <c r="AWI54" s="15"/>
      <c r="AWJ54" s="13"/>
      <c r="AWK54" s="9"/>
      <c r="AWL54" s="8"/>
      <c r="AWM54" s="8"/>
      <c r="AWN54" s="13"/>
      <c r="AWO54" s="13"/>
      <c r="AWP54" s="14"/>
      <c r="AWQ54" s="15"/>
      <c r="AWR54" s="13"/>
      <c r="AWS54" s="9"/>
      <c r="AWT54" s="8"/>
      <c r="AWU54" s="8"/>
      <c r="AWV54" s="13"/>
      <c r="AWW54" s="13"/>
      <c r="AWX54" s="14"/>
      <c r="AWY54" s="15"/>
      <c r="AWZ54" s="13"/>
      <c r="AXA54" s="9"/>
      <c r="AXB54" s="8"/>
      <c r="AXC54" s="8"/>
      <c r="AXD54" s="13"/>
      <c r="AXE54" s="13"/>
      <c r="AXF54" s="14"/>
      <c r="AXG54" s="15"/>
      <c r="AXH54" s="13"/>
      <c r="AXI54" s="9"/>
      <c r="AXJ54" s="8"/>
      <c r="AXK54" s="8"/>
      <c r="AXL54" s="13"/>
      <c r="AXM54" s="13"/>
      <c r="AXN54" s="14"/>
      <c r="AXO54" s="15"/>
      <c r="AXP54" s="13"/>
      <c r="AXQ54" s="9"/>
      <c r="AXR54" s="8"/>
      <c r="AXS54" s="8"/>
      <c r="AXT54" s="13"/>
      <c r="AXU54" s="13"/>
      <c r="AXV54" s="14"/>
      <c r="AXW54" s="15"/>
      <c r="AXX54" s="13"/>
      <c r="AXY54" s="9"/>
      <c r="AXZ54" s="8"/>
      <c r="AYA54" s="8"/>
      <c r="AYB54" s="13"/>
      <c r="AYC54" s="13"/>
      <c r="AYD54" s="14"/>
      <c r="AYE54" s="15"/>
      <c r="AYF54" s="13"/>
      <c r="AYG54" s="9"/>
      <c r="AYH54" s="8"/>
      <c r="AYI54" s="8"/>
      <c r="AYJ54" s="13"/>
      <c r="AYK54" s="13"/>
      <c r="AYL54" s="14"/>
      <c r="AYM54" s="15"/>
      <c r="AYN54" s="13"/>
      <c r="AYO54" s="9"/>
      <c r="AYP54" s="8"/>
      <c r="AYQ54" s="8"/>
      <c r="AYR54" s="13"/>
      <c r="AYS54" s="13"/>
      <c r="AYT54" s="14"/>
      <c r="AYU54" s="15"/>
      <c r="AYV54" s="13"/>
      <c r="AYW54" s="9"/>
      <c r="AYX54" s="8"/>
      <c r="AYY54" s="8"/>
      <c r="AYZ54" s="13"/>
      <c r="AZA54" s="13"/>
      <c r="AZB54" s="14"/>
      <c r="AZC54" s="15"/>
      <c r="AZD54" s="13"/>
      <c r="AZE54" s="9"/>
      <c r="AZF54" s="8"/>
      <c r="AZG54" s="8"/>
      <c r="AZH54" s="13"/>
      <c r="AZI54" s="13"/>
      <c r="AZJ54" s="14"/>
      <c r="AZK54" s="15"/>
      <c r="AZL54" s="13"/>
      <c r="AZM54" s="9"/>
      <c r="AZN54" s="8"/>
      <c r="AZO54" s="8"/>
      <c r="AZP54" s="13"/>
      <c r="AZQ54" s="13"/>
      <c r="AZR54" s="14"/>
      <c r="AZS54" s="15"/>
      <c r="AZT54" s="13"/>
      <c r="AZU54" s="9"/>
      <c r="AZV54" s="8"/>
      <c r="AZW54" s="8"/>
      <c r="AZX54" s="13"/>
      <c r="AZY54" s="13"/>
      <c r="AZZ54" s="14"/>
      <c r="BAA54" s="15"/>
      <c r="BAB54" s="13"/>
      <c r="BAC54" s="9"/>
      <c r="BAD54" s="8"/>
      <c r="BAE54" s="8"/>
      <c r="BAF54" s="13"/>
      <c r="BAG54" s="13"/>
      <c r="BAH54" s="14"/>
      <c r="BAI54" s="15"/>
      <c r="BAJ54" s="13"/>
      <c r="BAK54" s="9"/>
      <c r="BAL54" s="8"/>
      <c r="BAM54" s="8"/>
      <c r="BAN54" s="13"/>
      <c r="BAO54" s="13"/>
      <c r="BAP54" s="14"/>
      <c r="BAQ54" s="15"/>
      <c r="BAR54" s="13"/>
      <c r="BAS54" s="9"/>
      <c r="BAT54" s="8"/>
      <c r="BAU54" s="8"/>
      <c r="BAV54" s="13"/>
      <c r="BAW54" s="13"/>
      <c r="BAX54" s="14"/>
      <c r="BAY54" s="15"/>
      <c r="BAZ54" s="13"/>
      <c r="BBA54" s="9"/>
      <c r="BBB54" s="8"/>
      <c r="BBC54" s="8"/>
      <c r="BBD54" s="13"/>
      <c r="BBE54" s="13"/>
      <c r="BBF54" s="14"/>
      <c r="BBG54" s="15"/>
      <c r="BBH54" s="13"/>
      <c r="BBI54" s="9"/>
      <c r="BBJ54" s="8"/>
      <c r="BBK54" s="8"/>
      <c r="BBL54" s="13"/>
      <c r="BBM54" s="13"/>
      <c r="BBN54" s="14"/>
      <c r="BBO54" s="15"/>
      <c r="BBP54" s="13"/>
      <c r="BBQ54" s="9"/>
      <c r="BBR54" s="8"/>
      <c r="BBS54" s="8"/>
      <c r="BBT54" s="13"/>
      <c r="BBU54" s="13"/>
      <c r="BBV54" s="14"/>
      <c r="BBW54" s="15"/>
      <c r="BBX54" s="13"/>
      <c r="BBY54" s="9"/>
      <c r="BBZ54" s="8"/>
      <c r="BCA54" s="8"/>
      <c r="BCB54" s="13"/>
      <c r="BCC54" s="13"/>
      <c r="BCD54" s="14"/>
      <c r="BCE54" s="15"/>
      <c r="BCF54" s="13"/>
      <c r="BCG54" s="9"/>
      <c r="BCH54" s="8"/>
      <c r="BCI54" s="8"/>
      <c r="BCJ54" s="13"/>
      <c r="BCK54" s="13"/>
      <c r="BCL54" s="14"/>
      <c r="BCM54" s="15"/>
      <c r="BCN54" s="13"/>
      <c r="BCO54" s="9"/>
      <c r="BCP54" s="8"/>
      <c r="BCQ54" s="8"/>
      <c r="BCR54" s="13"/>
      <c r="BCS54" s="13"/>
      <c r="BCT54" s="14"/>
      <c r="BCU54" s="15"/>
      <c r="BCV54" s="13"/>
      <c r="BCW54" s="9"/>
      <c r="BCX54" s="8"/>
      <c r="BCY54" s="8"/>
      <c r="BCZ54" s="13"/>
      <c r="BDA54" s="13"/>
      <c r="BDB54" s="14"/>
      <c r="BDC54" s="15"/>
      <c r="BDD54" s="13"/>
      <c r="BDE54" s="9"/>
      <c r="BDF54" s="8"/>
      <c r="BDG54" s="8"/>
      <c r="BDH54" s="13"/>
      <c r="BDI54" s="13"/>
      <c r="BDJ54" s="14"/>
      <c r="BDK54" s="15"/>
      <c r="BDL54" s="13"/>
      <c r="BDM54" s="9"/>
      <c r="BDN54" s="8"/>
      <c r="BDO54" s="8"/>
      <c r="BDP54" s="13"/>
      <c r="BDQ54" s="13"/>
      <c r="BDR54" s="14"/>
      <c r="BDS54" s="15"/>
      <c r="BDT54" s="13"/>
      <c r="BDU54" s="9"/>
      <c r="BDV54" s="8"/>
      <c r="BDW54" s="8"/>
      <c r="BDX54" s="13"/>
      <c r="BDY54" s="13"/>
      <c r="BDZ54" s="14"/>
      <c r="BEA54" s="15"/>
      <c r="BEB54" s="13"/>
      <c r="BEC54" s="9"/>
      <c r="BED54" s="8"/>
      <c r="BEE54" s="8"/>
      <c r="BEF54" s="13"/>
      <c r="BEG54" s="13"/>
      <c r="BEH54" s="14"/>
      <c r="BEI54" s="15"/>
      <c r="BEJ54" s="13"/>
      <c r="BEK54" s="9"/>
      <c r="BEL54" s="8"/>
      <c r="BEM54" s="8"/>
      <c r="BEN54" s="13"/>
      <c r="BEO54" s="13"/>
      <c r="BEP54" s="14"/>
      <c r="BEQ54" s="15"/>
      <c r="BER54" s="13"/>
      <c r="BES54" s="9"/>
      <c r="BET54" s="8"/>
      <c r="BEU54" s="8"/>
      <c r="BEV54" s="13"/>
      <c r="BEW54" s="13"/>
      <c r="BEX54" s="14"/>
      <c r="BEY54" s="15"/>
      <c r="BEZ54" s="13"/>
      <c r="BFA54" s="9"/>
      <c r="BFB54" s="8"/>
      <c r="BFC54" s="8"/>
      <c r="BFD54" s="13"/>
      <c r="BFE54" s="13"/>
      <c r="BFF54" s="14"/>
      <c r="BFG54" s="15"/>
      <c r="BFH54" s="13"/>
      <c r="BFI54" s="9"/>
      <c r="BFJ54" s="8"/>
      <c r="BFK54" s="8"/>
      <c r="BFL54" s="13"/>
      <c r="BFM54" s="13"/>
      <c r="BFN54" s="14"/>
      <c r="BFO54" s="15"/>
      <c r="BFP54" s="13"/>
      <c r="BFQ54" s="9"/>
      <c r="BFR54" s="8"/>
      <c r="BFS54" s="8"/>
      <c r="BFT54" s="13"/>
      <c r="BFU54" s="13"/>
      <c r="BFV54" s="14"/>
      <c r="BFW54" s="15"/>
      <c r="BFX54" s="13"/>
      <c r="BFY54" s="9"/>
      <c r="BFZ54" s="8"/>
      <c r="BGA54" s="8"/>
      <c r="BGB54" s="13"/>
      <c r="BGC54" s="13"/>
      <c r="BGD54" s="14"/>
      <c r="BGE54" s="15"/>
      <c r="BGF54" s="13"/>
      <c r="BGG54" s="9"/>
      <c r="BGH54" s="8"/>
      <c r="BGI54" s="8"/>
      <c r="BGJ54" s="13"/>
      <c r="BGK54" s="13"/>
      <c r="BGL54" s="14"/>
      <c r="BGM54" s="15"/>
      <c r="BGN54" s="13"/>
      <c r="BGO54" s="9"/>
      <c r="BGP54" s="8"/>
      <c r="BGQ54" s="8"/>
      <c r="BGR54" s="13"/>
      <c r="BGS54" s="13"/>
      <c r="BGT54" s="14"/>
      <c r="BGU54" s="15"/>
      <c r="BGV54" s="13"/>
      <c r="BGW54" s="9"/>
      <c r="BGX54" s="8"/>
      <c r="BGY54" s="8"/>
      <c r="BGZ54" s="13"/>
      <c r="BHA54" s="13"/>
      <c r="BHB54" s="14"/>
      <c r="BHC54" s="15"/>
      <c r="BHD54" s="13"/>
      <c r="BHE54" s="9"/>
      <c r="BHF54" s="8"/>
      <c r="BHG54" s="8"/>
      <c r="BHH54" s="13"/>
      <c r="BHI54" s="13"/>
      <c r="BHJ54" s="14"/>
      <c r="BHK54" s="15"/>
      <c r="BHL54" s="13"/>
      <c r="BHM54" s="9"/>
      <c r="BHN54" s="8"/>
      <c r="BHO54" s="8"/>
      <c r="BHP54" s="13"/>
      <c r="BHQ54" s="13"/>
      <c r="BHR54" s="14"/>
      <c r="BHS54" s="15"/>
      <c r="BHT54" s="13"/>
      <c r="BHU54" s="9"/>
      <c r="BHV54" s="8"/>
      <c r="BHW54" s="8"/>
      <c r="BHX54" s="13"/>
      <c r="BHY54" s="13"/>
      <c r="BHZ54" s="14"/>
      <c r="BIA54" s="15"/>
      <c r="BIB54" s="13"/>
      <c r="BIC54" s="9"/>
      <c r="BID54" s="8"/>
      <c r="BIE54" s="8"/>
      <c r="BIF54" s="13"/>
      <c r="BIG54" s="13"/>
      <c r="BIH54" s="14"/>
      <c r="BII54" s="15"/>
      <c r="BIJ54" s="13"/>
      <c r="BIK54" s="9"/>
      <c r="BIL54" s="8"/>
      <c r="BIM54" s="8"/>
      <c r="BIN54" s="13"/>
      <c r="BIO54" s="13"/>
      <c r="BIP54" s="14"/>
      <c r="BIQ54" s="15"/>
      <c r="BIR54" s="13"/>
      <c r="BIS54" s="9"/>
      <c r="BIT54" s="8"/>
      <c r="BIU54" s="8"/>
      <c r="BIV54" s="13"/>
      <c r="BIW54" s="13"/>
      <c r="BIX54" s="14"/>
      <c r="BIY54" s="15"/>
      <c r="BIZ54" s="13"/>
      <c r="BJA54" s="9"/>
      <c r="BJB54" s="8"/>
      <c r="BJC54" s="8"/>
      <c r="BJD54" s="13"/>
      <c r="BJE54" s="13"/>
      <c r="BJF54" s="14"/>
      <c r="BJG54" s="15"/>
      <c r="BJH54" s="13"/>
      <c r="BJI54" s="9"/>
      <c r="BJJ54" s="8"/>
      <c r="BJK54" s="8"/>
      <c r="BJL54" s="13"/>
      <c r="BJM54" s="13"/>
      <c r="BJN54" s="14"/>
      <c r="BJO54" s="15"/>
      <c r="BJP54" s="13"/>
      <c r="BJQ54" s="9"/>
      <c r="BJR54" s="8"/>
      <c r="BJS54" s="8"/>
      <c r="BJT54" s="13"/>
      <c r="BJU54" s="13"/>
      <c r="BJV54" s="14"/>
      <c r="BJW54" s="15"/>
      <c r="BJX54" s="13"/>
      <c r="BJY54" s="9"/>
      <c r="BJZ54" s="8"/>
      <c r="BKA54" s="8"/>
      <c r="BKB54" s="13"/>
      <c r="BKC54" s="13"/>
      <c r="BKD54" s="14"/>
      <c r="BKE54" s="15"/>
      <c r="BKF54" s="13"/>
      <c r="BKG54" s="9"/>
      <c r="BKH54" s="8"/>
      <c r="BKI54" s="8"/>
      <c r="BKJ54" s="13"/>
      <c r="BKK54" s="13"/>
      <c r="BKL54" s="14"/>
      <c r="BKM54" s="15"/>
      <c r="BKN54" s="13"/>
      <c r="BKO54" s="9"/>
      <c r="BKP54" s="8"/>
      <c r="BKQ54" s="8"/>
      <c r="BKR54" s="13"/>
      <c r="BKS54" s="13"/>
      <c r="BKT54" s="14"/>
      <c r="BKU54" s="15"/>
      <c r="BKV54" s="13"/>
      <c r="BKW54" s="9"/>
      <c r="BKX54" s="8"/>
      <c r="BKY54" s="8"/>
      <c r="BKZ54" s="13"/>
      <c r="BLA54" s="13"/>
      <c r="BLB54" s="14"/>
      <c r="BLC54" s="15"/>
      <c r="BLD54" s="13"/>
      <c r="BLE54" s="9"/>
      <c r="BLF54" s="8"/>
      <c r="BLG54" s="8"/>
      <c r="BLH54" s="13"/>
      <c r="BLI54" s="13"/>
      <c r="BLJ54" s="14"/>
      <c r="BLK54" s="15"/>
      <c r="BLL54" s="13"/>
      <c r="BLM54" s="9"/>
      <c r="BLN54" s="8"/>
      <c r="BLO54" s="8"/>
      <c r="BLP54" s="13"/>
      <c r="BLQ54" s="13"/>
      <c r="BLR54" s="14"/>
      <c r="BLS54" s="15"/>
      <c r="BLT54" s="13"/>
      <c r="BLU54" s="9"/>
      <c r="BLV54" s="8"/>
      <c r="BLW54" s="8"/>
      <c r="BLX54" s="13"/>
      <c r="BLY54" s="13"/>
      <c r="BLZ54" s="14"/>
      <c r="BMA54" s="15"/>
      <c r="BMB54" s="13"/>
      <c r="BMC54" s="9"/>
      <c r="BMD54" s="8"/>
      <c r="BME54" s="8"/>
      <c r="BMF54" s="13"/>
      <c r="BMG54" s="13"/>
      <c r="BMH54" s="14"/>
      <c r="BMI54" s="15"/>
      <c r="BMJ54" s="13"/>
      <c r="BMK54" s="9"/>
      <c r="BML54" s="8"/>
      <c r="BMM54" s="8"/>
      <c r="BMN54" s="13"/>
      <c r="BMO54" s="13"/>
      <c r="BMP54" s="14"/>
      <c r="BMQ54" s="15"/>
      <c r="BMR54" s="13"/>
      <c r="BMS54" s="9"/>
      <c r="BMT54" s="8"/>
      <c r="BMU54" s="8"/>
      <c r="BMV54" s="13"/>
      <c r="BMW54" s="13"/>
      <c r="BMX54" s="14"/>
      <c r="BMY54" s="15"/>
      <c r="BMZ54" s="13"/>
      <c r="BNA54" s="9"/>
      <c r="BNB54" s="8"/>
      <c r="BNC54" s="8"/>
      <c r="BND54" s="13"/>
      <c r="BNE54" s="13"/>
      <c r="BNF54" s="14"/>
      <c r="BNG54" s="15"/>
      <c r="BNH54" s="13"/>
      <c r="BNI54" s="9"/>
      <c r="BNJ54" s="8"/>
      <c r="BNK54" s="8"/>
      <c r="BNL54" s="13"/>
      <c r="BNM54" s="13"/>
      <c r="BNN54" s="14"/>
      <c r="BNO54" s="15"/>
      <c r="BNP54" s="13"/>
      <c r="BNQ54" s="9"/>
      <c r="BNR54" s="8"/>
      <c r="BNS54" s="8"/>
      <c r="BNT54" s="13"/>
      <c r="BNU54" s="13"/>
      <c r="BNV54" s="14"/>
      <c r="BNW54" s="15"/>
      <c r="BNX54" s="13"/>
      <c r="BNY54" s="9"/>
      <c r="BNZ54" s="8"/>
      <c r="BOA54" s="8"/>
      <c r="BOB54" s="13"/>
      <c r="BOC54" s="13"/>
      <c r="BOD54" s="14"/>
      <c r="BOE54" s="15"/>
      <c r="BOF54" s="13"/>
      <c r="BOG54" s="9"/>
      <c r="BOH54" s="8"/>
      <c r="BOI54" s="8"/>
      <c r="BOJ54" s="13"/>
      <c r="BOK54" s="13"/>
      <c r="BOL54" s="14"/>
      <c r="BOM54" s="15"/>
      <c r="BON54" s="13"/>
      <c r="BOO54" s="9"/>
      <c r="BOP54" s="8"/>
      <c r="BOQ54" s="8"/>
      <c r="BOR54" s="13"/>
      <c r="BOS54" s="13"/>
      <c r="BOT54" s="14"/>
      <c r="BOU54" s="15"/>
      <c r="BOV54" s="13"/>
      <c r="BOW54" s="9"/>
      <c r="BOX54" s="8"/>
      <c r="BOY54" s="8"/>
      <c r="BOZ54" s="13"/>
      <c r="BPA54" s="13"/>
      <c r="BPB54" s="14"/>
      <c r="BPC54" s="15"/>
      <c r="BPD54" s="13"/>
      <c r="BPE54" s="9"/>
      <c r="BPF54" s="8"/>
      <c r="BPG54" s="8"/>
      <c r="BPH54" s="13"/>
      <c r="BPI54" s="13"/>
      <c r="BPJ54" s="14"/>
      <c r="BPK54" s="15"/>
      <c r="BPL54" s="13"/>
      <c r="BPM54" s="9"/>
      <c r="BPN54" s="8"/>
      <c r="BPO54" s="8"/>
      <c r="BPP54" s="13"/>
      <c r="BPQ54" s="13"/>
      <c r="BPR54" s="14"/>
      <c r="BPS54" s="15"/>
      <c r="BPT54" s="13"/>
      <c r="BPU54" s="9"/>
      <c r="BPV54" s="8"/>
      <c r="BPW54" s="8"/>
      <c r="BPX54" s="13"/>
      <c r="BPY54" s="13"/>
      <c r="BPZ54" s="14"/>
      <c r="BQA54" s="15"/>
      <c r="BQB54" s="13"/>
      <c r="BQC54" s="9"/>
      <c r="BQD54" s="8"/>
      <c r="BQE54" s="8"/>
      <c r="BQF54" s="13"/>
      <c r="BQG54" s="13"/>
      <c r="BQH54" s="14"/>
      <c r="BQI54" s="15"/>
      <c r="BQJ54" s="13"/>
      <c r="BQK54" s="9"/>
      <c r="BQL54" s="8"/>
      <c r="BQM54" s="8"/>
      <c r="BQN54" s="13"/>
      <c r="BQO54" s="13"/>
      <c r="BQP54" s="14"/>
      <c r="BQQ54" s="15"/>
      <c r="BQR54" s="13"/>
      <c r="BQS54" s="9"/>
      <c r="BQT54" s="8"/>
      <c r="BQU54" s="8"/>
      <c r="BQV54" s="13"/>
      <c r="BQW54" s="13"/>
      <c r="BQX54" s="14"/>
      <c r="BQY54" s="15"/>
      <c r="BQZ54" s="13"/>
      <c r="BRA54" s="9"/>
      <c r="BRB54" s="8"/>
      <c r="BRC54" s="8"/>
      <c r="BRD54" s="13"/>
      <c r="BRE54" s="13"/>
      <c r="BRF54" s="14"/>
      <c r="BRG54" s="15"/>
      <c r="BRH54" s="13"/>
      <c r="BRI54" s="9"/>
      <c r="BRJ54" s="8"/>
      <c r="BRK54" s="8"/>
      <c r="BRL54" s="13"/>
      <c r="BRM54" s="13"/>
      <c r="BRN54" s="14"/>
      <c r="BRO54" s="15"/>
      <c r="BRP54" s="13"/>
      <c r="BRQ54" s="9"/>
      <c r="BRR54" s="8"/>
      <c r="BRS54" s="8"/>
      <c r="BRT54" s="13"/>
      <c r="BRU54" s="13"/>
      <c r="BRV54" s="14"/>
      <c r="BRW54" s="15"/>
      <c r="BRX54" s="13"/>
      <c r="BRY54" s="9"/>
      <c r="BRZ54" s="8"/>
      <c r="BSA54" s="8"/>
      <c r="BSB54" s="13"/>
      <c r="BSC54" s="13"/>
      <c r="BSD54" s="14"/>
      <c r="BSE54" s="15"/>
      <c r="BSF54" s="13"/>
      <c r="BSG54" s="9"/>
      <c r="BSH54" s="8"/>
      <c r="BSI54" s="8"/>
      <c r="BSJ54" s="13"/>
      <c r="BSK54" s="13"/>
      <c r="BSL54" s="14"/>
      <c r="BSM54" s="15"/>
      <c r="BSN54" s="13"/>
      <c r="BSO54" s="9"/>
      <c r="BSP54" s="8"/>
      <c r="BSQ54" s="8"/>
      <c r="BSR54" s="13"/>
      <c r="BSS54" s="13"/>
      <c r="BST54" s="14"/>
      <c r="BSU54" s="15"/>
      <c r="BSV54" s="13"/>
      <c r="BSW54" s="9"/>
      <c r="BSX54" s="8"/>
      <c r="BSY54" s="8"/>
      <c r="BSZ54" s="13"/>
      <c r="BTA54" s="13"/>
      <c r="BTB54" s="14"/>
      <c r="BTC54" s="15"/>
      <c r="BTD54" s="13"/>
      <c r="BTE54" s="9"/>
      <c r="BTF54" s="8"/>
      <c r="BTG54" s="8"/>
      <c r="BTH54" s="13"/>
      <c r="BTI54" s="13"/>
      <c r="BTJ54" s="14"/>
      <c r="BTK54" s="15"/>
      <c r="BTL54" s="13"/>
      <c r="BTM54" s="9"/>
      <c r="BTN54" s="8"/>
      <c r="BTO54" s="8"/>
      <c r="BTP54" s="13"/>
      <c r="BTQ54" s="13"/>
      <c r="BTR54" s="14"/>
      <c r="BTS54" s="15"/>
      <c r="BTT54" s="13"/>
      <c r="BTU54" s="9"/>
      <c r="BTV54" s="8"/>
      <c r="BTW54" s="8"/>
      <c r="BTX54" s="13"/>
      <c r="BTY54" s="13"/>
      <c r="BTZ54" s="14"/>
      <c r="BUA54" s="15"/>
      <c r="BUB54" s="13"/>
      <c r="BUC54" s="9"/>
      <c r="BUD54" s="8"/>
      <c r="BUE54" s="8"/>
      <c r="BUF54" s="13"/>
      <c r="BUG54" s="13"/>
      <c r="BUH54" s="14"/>
      <c r="BUI54" s="15"/>
      <c r="BUJ54" s="13"/>
      <c r="BUK54" s="9"/>
      <c r="BUL54" s="8"/>
      <c r="BUM54" s="8"/>
      <c r="BUN54" s="13"/>
      <c r="BUO54" s="13"/>
      <c r="BUP54" s="14"/>
      <c r="BUQ54" s="15"/>
      <c r="BUR54" s="13"/>
      <c r="BUS54" s="9"/>
      <c r="BUT54" s="8"/>
      <c r="BUU54" s="8"/>
      <c r="BUV54" s="13"/>
      <c r="BUW54" s="13"/>
      <c r="BUX54" s="14"/>
      <c r="BUY54" s="15"/>
      <c r="BUZ54" s="13"/>
      <c r="BVA54" s="9"/>
      <c r="BVB54" s="8"/>
      <c r="BVC54" s="8"/>
      <c r="BVD54" s="13"/>
      <c r="BVE54" s="13"/>
      <c r="BVF54" s="14"/>
      <c r="BVG54" s="15"/>
      <c r="BVH54" s="13"/>
      <c r="BVI54" s="9"/>
      <c r="BVJ54" s="8"/>
      <c r="BVK54" s="8"/>
      <c r="BVL54" s="13"/>
      <c r="BVM54" s="13"/>
      <c r="BVN54" s="14"/>
      <c r="BVO54" s="15"/>
      <c r="BVP54" s="13"/>
      <c r="BVQ54" s="9"/>
      <c r="BVR54" s="8"/>
      <c r="BVS54" s="8"/>
      <c r="BVT54" s="13"/>
      <c r="BVU54" s="13"/>
      <c r="BVV54" s="14"/>
      <c r="BVW54" s="15"/>
      <c r="BVX54" s="13"/>
      <c r="BVY54" s="9"/>
      <c r="BVZ54" s="8"/>
      <c r="BWA54" s="8"/>
      <c r="BWB54" s="13"/>
      <c r="BWC54" s="13"/>
      <c r="BWD54" s="14"/>
      <c r="BWE54" s="15"/>
      <c r="BWF54" s="13"/>
      <c r="BWG54" s="9"/>
      <c r="BWH54" s="8"/>
      <c r="BWI54" s="8"/>
      <c r="BWJ54" s="13"/>
      <c r="BWK54" s="13"/>
      <c r="BWL54" s="14"/>
      <c r="BWM54" s="15"/>
      <c r="BWN54" s="13"/>
      <c r="BWO54" s="9"/>
      <c r="BWP54" s="8"/>
      <c r="BWQ54" s="8"/>
      <c r="BWR54" s="13"/>
      <c r="BWS54" s="13"/>
      <c r="BWT54" s="14"/>
      <c r="BWU54" s="15"/>
      <c r="BWV54" s="13"/>
      <c r="BWW54" s="9"/>
      <c r="BWX54" s="8"/>
      <c r="BWY54" s="8"/>
      <c r="BWZ54" s="13"/>
      <c r="BXA54" s="13"/>
      <c r="BXB54" s="14"/>
      <c r="BXC54" s="15"/>
      <c r="BXD54" s="13"/>
      <c r="BXE54" s="9"/>
      <c r="BXF54" s="8"/>
      <c r="BXG54" s="8"/>
      <c r="BXH54" s="13"/>
      <c r="BXI54" s="13"/>
      <c r="BXJ54" s="14"/>
      <c r="BXK54" s="15"/>
      <c r="BXL54" s="13"/>
      <c r="BXM54" s="9"/>
      <c r="BXN54" s="8"/>
      <c r="BXO54" s="8"/>
      <c r="BXP54" s="13"/>
      <c r="BXQ54" s="13"/>
      <c r="BXR54" s="14"/>
      <c r="BXS54" s="15"/>
      <c r="BXT54" s="13"/>
      <c r="BXU54" s="9"/>
      <c r="BXV54" s="8"/>
      <c r="BXW54" s="8"/>
      <c r="BXX54" s="13"/>
      <c r="BXY54" s="13"/>
      <c r="BXZ54" s="14"/>
      <c r="BYA54" s="15"/>
      <c r="BYB54" s="13"/>
      <c r="BYC54" s="9"/>
      <c r="BYD54" s="8"/>
      <c r="BYE54" s="8"/>
      <c r="BYF54" s="13"/>
      <c r="BYG54" s="13"/>
      <c r="BYH54" s="14"/>
      <c r="BYI54" s="15"/>
      <c r="BYJ54" s="13"/>
      <c r="BYK54" s="9"/>
      <c r="BYL54" s="8"/>
      <c r="BYM54" s="8"/>
      <c r="BYN54" s="13"/>
      <c r="BYO54" s="13"/>
      <c r="BYP54" s="14"/>
      <c r="BYQ54" s="15"/>
      <c r="BYR54" s="13"/>
      <c r="BYS54" s="9"/>
      <c r="BYT54" s="8"/>
      <c r="BYU54" s="8"/>
      <c r="BYV54" s="13"/>
      <c r="BYW54" s="13"/>
      <c r="BYX54" s="14"/>
      <c r="BYY54" s="15"/>
      <c r="BYZ54" s="13"/>
      <c r="BZA54" s="9"/>
      <c r="BZB54" s="8"/>
      <c r="BZC54" s="8"/>
      <c r="BZD54" s="13"/>
      <c r="BZE54" s="13"/>
      <c r="BZF54" s="14"/>
      <c r="BZG54" s="15"/>
      <c r="BZH54" s="13"/>
      <c r="BZI54" s="9"/>
      <c r="BZJ54" s="8"/>
      <c r="BZK54" s="8"/>
      <c r="BZL54" s="13"/>
      <c r="BZM54" s="13"/>
      <c r="BZN54" s="14"/>
      <c r="BZO54" s="15"/>
      <c r="BZP54" s="13"/>
      <c r="BZQ54" s="9"/>
      <c r="BZR54" s="8"/>
      <c r="BZS54" s="8"/>
      <c r="BZT54" s="13"/>
      <c r="BZU54" s="13"/>
      <c r="BZV54" s="14"/>
      <c r="BZW54" s="15"/>
      <c r="BZX54" s="13"/>
      <c r="BZY54" s="9"/>
      <c r="BZZ54" s="8"/>
      <c r="CAA54" s="8"/>
      <c r="CAB54" s="13"/>
      <c r="CAC54" s="13"/>
      <c r="CAD54" s="14"/>
      <c r="CAE54" s="15"/>
      <c r="CAF54" s="13"/>
      <c r="CAG54" s="9"/>
      <c r="CAH54" s="8"/>
      <c r="CAI54" s="8"/>
      <c r="CAJ54" s="13"/>
      <c r="CAK54" s="13"/>
      <c r="CAL54" s="14"/>
      <c r="CAM54" s="15"/>
      <c r="CAN54" s="13"/>
      <c r="CAO54" s="9"/>
      <c r="CAP54" s="8"/>
      <c r="CAQ54" s="8"/>
      <c r="CAR54" s="13"/>
      <c r="CAS54" s="13"/>
      <c r="CAT54" s="14"/>
      <c r="CAU54" s="15"/>
      <c r="CAV54" s="13"/>
      <c r="CAW54" s="9"/>
      <c r="CAX54" s="8"/>
      <c r="CAY54" s="8"/>
      <c r="CAZ54" s="13"/>
      <c r="CBA54" s="13"/>
      <c r="CBB54" s="14"/>
      <c r="CBC54" s="15"/>
      <c r="CBD54" s="13"/>
      <c r="CBE54" s="9"/>
      <c r="CBF54" s="8"/>
      <c r="CBG54" s="8"/>
      <c r="CBH54" s="13"/>
      <c r="CBI54" s="13"/>
      <c r="CBJ54" s="14"/>
      <c r="CBK54" s="15"/>
      <c r="CBL54" s="13"/>
      <c r="CBM54" s="9"/>
      <c r="CBN54" s="8"/>
      <c r="CBO54" s="8"/>
      <c r="CBP54" s="13"/>
      <c r="CBQ54" s="13"/>
      <c r="CBR54" s="14"/>
      <c r="CBS54" s="15"/>
      <c r="CBT54" s="13"/>
      <c r="CBU54" s="9"/>
      <c r="CBV54" s="8"/>
      <c r="CBW54" s="8"/>
      <c r="CBX54" s="13"/>
      <c r="CBY54" s="13"/>
      <c r="CBZ54" s="14"/>
      <c r="CCA54" s="15"/>
      <c r="CCB54" s="13"/>
      <c r="CCC54" s="9"/>
      <c r="CCD54" s="8"/>
      <c r="CCE54" s="8"/>
      <c r="CCF54" s="13"/>
      <c r="CCG54" s="13"/>
      <c r="CCH54" s="14"/>
      <c r="CCI54" s="15"/>
      <c r="CCJ54" s="13"/>
      <c r="CCK54" s="9"/>
      <c r="CCL54" s="8"/>
      <c r="CCM54" s="8"/>
      <c r="CCN54" s="13"/>
      <c r="CCO54" s="13"/>
      <c r="CCP54" s="14"/>
      <c r="CCQ54" s="15"/>
      <c r="CCR54" s="13"/>
      <c r="CCS54" s="9"/>
      <c r="CCT54" s="8"/>
      <c r="CCU54" s="8"/>
      <c r="CCV54" s="13"/>
      <c r="CCW54" s="13"/>
      <c r="CCX54" s="14"/>
      <c r="CCY54" s="15"/>
      <c r="CCZ54" s="13"/>
      <c r="CDA54" s="9"/>
      <c r="CDB54" s="8"/>
      <c r="CDC54" s="8"/>
      <c r="CDD54" s="13"/>
      <c r="CDE54" s="13"/>
      <c r="CDF54" s="14"/>
      <c r="CDG54" s="15"/>
      <c r="CDH54" s="13"/>
      <c r="CDI54" s="9"/>
      <c r="CDJ54" s="8"/>
      <c r="CDK54" s="8"/>
      <c r="CDL54" s="13"/>
      <c r="CDM54" s="13"/>
      <c r="CDN54" s="14"/>
      <c r="CDO54" s="15"/>
      <c r="CDP54" s="13"/>
      <c r="CDQ54" s="9"/>
      <c r="CDR54" s="8"/>
      <c r="CDS54" s="8"/>
      <c r="CDT54" s="13"/>
      <c r="CDU54" s="13"/>
      <c r="CDV54" s="14"/>
      <c r="CDW54" s="15"/>
      <c r="CDX54" s="13"/>
      <c r="CDY54" s="9"/>
      <c r="CDZ54" s="8"/>
      <c r="CEA54" s="8"/>
      <c r="CEB54" s="13"/>
      <c r="CEC54" s="13"/>
      <c r="CED54" s="14"/>
      <c r="CEE54" s="15"/>
      <c r="CEF54" s="13"/>
      <c r="CEG54" s="9"/>
      <c r="CEH54" s="8"/>
      <c r="CEI54" s="8"/>
      <c r="CEJ54" s="13"/>
      <c r="CEK54" s="13"/>
      <c r="CEL54" s="14"/>
      <c r="CEM54" s="15"/>
      <c r="CEN54" s="13"/>
      <c r="CEO54" s="9"/>
      <c r="CEP54" s="8"/>
      <c r="CEQ54" s="8"/>
      <c r="CER54" s="13"/>
      <c r="CES54" s="13"/>
      <c r="CET54" s="14"/>
      <c r="CEU54" s="15"/>
      <c r="CEV54" s="13"/>
      <c r="CEW54" s="9"/>
      <c r="CEX54" s="8"/>
      <c r="CEY54" s="8"/>
      <c r="CEZ54" s="13"/>
      <c r="CFA54" s="13"/>
      <c r="CFB54" s="14"/>
      <c r="CFC54" s="15"/>
      <c r="CFD54" s="13"/>
      <c r="CFE54" s="9"/>
      <c r="CFF54" s="8"/>
      <c r="CFG54" s="8"/>
      <c r="CFH54" s="13"/>
      <c r="CFI54" s="13"/>
      <c r="CFJ54" s="14"/>
      <c r="CFK54" s="15"/>
      <c r="CFL54" s="13"/>
      <c r="CFM54" s="9"/>
      <c r="CFN54" s="8"/>
      <c r="CFO54" s="8"/>
      <c r="CFP54" s="13"/>
      <c r="CFQ54" s="13"/>
      <c r="CFR54" s="14"/>
      <c r="CFS54" s="15"/>
      <c r="CFT54" s="13"/>
      <c r="CFU54" s="9"/>
      <c r="CFV54" s="8"/>
      <c r="CFW54" s="8"/>
      <c r="CFX54" s="13"/>
      <c r="CFY54" s="13"/>
      <c r="CFZ54" s="14"/>
      <c r="CGA54" s="15"/>
      <c r="CGB54" s="13"/>
      <c r="CGC54" s="9"/>
      <c r="CGD54" s="8"/>
      <c r="CGE54" s="8"/>
      <c r="CGF54" s="13"/>
      <c r="CGG54" s="13"/>
      <c r="CGH54" s="14"/>
      <c r="CGI54" s="15"/>
      <c r="CGJ54" s="13"/>
      <c r="CGK54" s="9"/>
      <c r="CGL54" s="8"/>
      <c r="CGM54" s="8"/>
      <c r="CGN54" s="13"/>
      <c r="CGO54" s="13"/>
      <c r="CGP54" s="14"/>
      <c r="CGQ54" s="15"/>
      <c r="CGR54" s="13"/>
      <c r="CGS54" s="9"/>
      <c r="CGT54" s="8"/>
      <c r="CGU54" s="8"/>
      <c r="CGV54" s="13"/>
      <c r="CGW54" s="13"/>
      <c r="CGX54" s="14"/>
      <c r="CGY54" s="15"/>
      <c r="CGZ54" s="13"/>
      <c r="CHA54" s="9"/>
      <c r="CHB54" s="8"/>
      <c r="CHC54" s="8"/>
      <c r="CHD54" s="13"/>
      <c r="CHE54" s="13"/>
      <c r="CHF54" s="14"/>
      <c r="CHG54" s="15"/>
      <c r="CHH54" s="13"/>
      <c r="CHI54" s="9"/>
      <c r="CHJ54" s="8"/>
      <c r="CHK54" s="8"/>
      <c r="CHL54" s="13"/>
      <c r="CHM54" s="13"/>
      <c r="CHN54" s="14"/>
      <c r="CHO54" s="15"/>
      <c r="CHP54" s="13"/>
      <c r="CHQ54" s="9"/>
      <c r="CHR54" s="8"/>
      <c r="CHS54" s="8"/>
      <c r="CHT54" s="13"/>
      <c r="CHU54" s="13"/>
      <c r="CHV54" s="14"/>
      <c r="CHW54" s="15"/>
      <c r="CHX54" s="13"/>
      <c r="CHY54" s="9"/>
      <c r="CHZ54" s="8"/>
      <c r="CIA54" s="8"/>
      <c r="CIB54" s="13"/>
      <c r="CIC54" s="13"/>
      <c r="CID54" s="14"/>
      <c r="CIE54" s="15"/>
      <c r="CIF54" s="13"/>
      <c r="CIG54" s="9"/>
      <c r="CIH54" s="8"/>
      <c r="CII54" s="8"/>
      <c r="CIJ54" s="13"/>
      <c r="CIK54" s="13"/>
      <c r="CIL54" s="14"/>
      <c r="CIM54" s="15"/>
      <c r="CIN54" s="13"/>
      <c r="CIO54" s="9"/>
      <c r="CIP54" s="8"/>
      <c r="CIQ54" s="8"/>
      <c r="CIR54" s="13"/>
      <c r="CIS54" s="13"/>
      <c r="CIT54" s="14"/>
      <c r="CIU54" s="15"/>
      <c r="CIV54" s="13"/>
      <c r="CIW54" s="9"/>
      <c r="CIX54" s="8"/>
      <c r="CIY54" s="8"/>
      <c r="CIZ54" s="13"/>
      <c r="CJA54" s="13"/>
      <c r="CJB54" s="14"/>
      <c r="CJC54" s="15"/>
      <c r="CJD54" s="13"/>
      <c r="CJE54" s="9"/>
      <c r="CJF54" s="8"/>
      <c r="CJG54" s="8"/>
      <c r="CJH54" s="13"/>
      <c r="CJI54" s="13"/>
      <c r="CJJ54" s="14"/>
      <c r="CJK54" s="15"/>
      <c r="CJL54" s="13"/>
      <c r="CJM54" s="9"/>
      <c r="CJN54" s="8"/>
      <c r="CJO54" s="8"/>
      <c r="CJP54" s="13"/>
      <c r="CJQ54" s="13"/>
      <c r="CJR54" s="14"/>
      <c r="CJS54" s="15"/>
      <c r="CJT54" s="13"/>
      <c r="CJU54" s="9"/>
      <c r="CJV54" s="8"/>
      <c r="CJW54" s="8"/>
      <c r="CJX54" s="13"/>
      <c r="CJY54" s="13"/>
      <c r="CJZ54" s="14"/>
      <c r="CKA54" s="15"/>
      <c r="CKB54" s="13"/>
      <c r="CKC54" s="9"/>
      <c r="CKD54" s="8"/>
      <c r="CKE54" s="8"/>
      <c r="CKF54" s="13"/>
      <c r="CKG54" s="13"/>
      <c r="CKH54" s="14"/>
      <c r="CKI54" s="15"/>
      <c r="CKJ54" s="13"/>
      <c r="CKK54" s="9"/>
      <c r="CKL54" s="8"/>
      <c r="CKM54" s="8"/>
      <c r="CKN54" s="13"/>
      <c r="CKO54" s="13"/>
      <c r="CKP54" s="14"/>
      <c r="CKQ54" s="15"/>
      <c r="CKR54" s="13"/>
      <c r="CKS54" s="9"/>
      <c r="CKT54" s="8"/>
      <c r="CKU54" s="8"/>
      <c r="CKV54" s="13"/>
      <c r="CKW54" s="13"/>
      <c r="CKX54" s="14"/>
      <c r="CKY54" s="15"/>
      <c r="CKZ54" s="13"/>
      <c r="CLA54" s="9"/>
      <c r="CLB54" s="8"/>
      <c r="CLC54" s="8"/>
      <c r="CLD54" s="13"/>
      <c r="CLE54" s="13"/>
      <c r="CLF54" s="14"/>
      <c r="CLG54" s="15"/>
      <c r="CLH54" s="13"/>
      <c r="CLI54" s="9"/>
      <c r="CLJ54" s="8"/>
      <c r="CLK54" s="8"/>
      <c r="CLL54" s="13"/>
      <c r="CLM54" s="13"/>
      <c r="CLN54" s="14"/>
      <c r="CLO54" s="15"/>
      <c r="CLP54" s="13"/>
      <c r="CLQ54" s="9"/>
      <c r="CLR54" s="8"/>
      <c r="CLS54" s="8"/>
      <c r="CLT54" s="13"/>
      <c r="CLU54" s="13"/>
      <c r="CLV54" s="14"/>
      <c r="CLW54" s="15"/>
      <c r="CLX54" s="13"/>
      <c r="CLY54" s="9"/>
      <c r="CLZ54" s="8"/>
      <c r="CMA54" s="8"/>
      <c r="CMB54" s="13"/>
      <c r="CMC54" s="13"/>
      <c r="CMD54" s="14"/>
      <c r="CME54" s="15"/>
      <c r="CMF54" s="13"/>
      <c r="CMG54" s="9"/>
      <c r="CMH54" s="8"/>
      <c r="CMI54" s="8"/>
      <c r="CMJ54" s="13"/>
      <c r="CMK54" s="13"/>
      <c r="CML54" s="14"/>
      <c r="CMM54" s="15"/>
      <c r="CMN54" s="13"/>
      <c r="CMO54" s="9"/>
      <c r="CMP54" s="8"/>
      <c r="CMQ54" s="8"/>
      <c r="CMR54" s="13"/>
      <c r="CMS54" s="13"/>
      <c r="CMT54" s="14"/>
      <c r="CMU54" s="15"/>
      <c r="CMV54" s="13"/>
      <c r="CMW54" s="9"/>
      <c r="CMX54" s="8"/>
      <c r="CMY54" s="8"/>
      <c r="CMZ54" s="13"/>
      <c r="CNA54" s="13"/>
      <c r="CNB54" s="14"/>
      <c r="CNC54" s="15"/>
      <c r="CND54" s="13"/>
      <c r="CNE54" s="9"/>
      <c r="CNF54" s="8"/>
      <c r="CNG54" s="8"/>
      <c r="CNH54" s="13"/>
      <c r="CNI54" s="13"/>
      <c r="CNJ54" s="14"/>
      <c r="CNK54" s="15"/>
      <c r="CNL54" s="13"/>
      <c r="CNM54" s="9"/>
      <c r="CNN54" s="8"/>
      <c r="CNO54" s="8"/>
      <c r="CNP54" s="13"/>
      <c r="CNQ54" s="13"/>
      <c r="CNR54" s="14"/>
      <c r="CNS54" s="15"/>
      <c r="CNT54" s="13"/>
      <c r="CNU54" s="9"/>
      <c r="CNV54" s="8"/>
      <c r="CNW54" s="8"/>
      <c r="CNX54" s="13"/>
      <c r="CNY54" s="13"/>
      <c r="CNZ54" s="14"/>
      <c r="COA54" s="15"/>
      <c r="COB54" s="13"/>
      <c r="COC54" s="9"/>
      <c r="COD54" s="8"/>
      <c r="COE54" s="8"/>
      <c r="COF54" s="13"/>
      <c r="COG54" s="13"/>
      <c r="COH54" s="14"/>
      <c r="COI54" s="15"/>
      <c r="COJ54" s="13"/>
      <c r="COK54" s="9"/>
      <c r="COL54" s="8"/>
      <c r="COM54" s="8"/>
      <c r="CON54" s="13"/>
      <c r="COO54" s="13"/>
      <c r="COP54" s="14"/>
      <c r="COQ54" s="15"/>
      <c r="COR54" s="13"/>
      <c r="COS54" s="9"/>
      <c r="COT54" s="8"/>
      <c r="COU54" s="8"/>
      <c r="COV54" s="13"/>
      <c r="COW54" s="13"/>
      <c r="COX54" s="14"/>
      <c r="COY54" s="15"/>
      <c r="COZ54" s="13"/>
      <c r="CPA54" s="9"/>
      <c r="CPB54" s="8"/>
      <c r="CPC54" s="8"/>
      <c r="CPD54" s="13"/>
      <c r="CPE54" s="13"/>
      <c r="CPF54" s="14"/>
      <c r="CPG54" s="15"/>
      <c r="CPH54" s="13"/>
      <c r="CPI54" s="9"/>
      <c r="CPJ54" s="8"/>
      <c r="CPK54" s="8"/>
      <c r="CPL54" s="13"/>
      <c r="CPM54" s="13"/>
      <c r="CPN54" s="14"/>
      <c r="CPO54" s="15"/>
      <c r="CPP54" s="13"/>
      <c r="CPQ54" s="9"/>
      <c r="CPR54" s="8"/>
      <c r="CPS54" s="8"/>
      <c r="CPT54" s="13"/>
      <c r="CPU54" s="13"/>
      <c r="CPV54" s="14"/>
      <c r="CPW54" s="15"/>
      <c r="CPX54" s="13"/>
      <c r="CPY54" s="9"/>
      <c r="CPZ54" s="8"/>
      <c r="CQA54" s="8"/>
      <c r="CQB54" s="13"/>
      <c r="CQC54" s="13"/>
      <c r="CQD54" s="14"/>
      <c r="CQE54" s="15"/>
      <c r="CQF54" s="13"/>
      <c r="CQG54" s="9"/>
      <c r="CQH54" s="8"/>
      <c r="CQI54" s="8"/>
      <c r="CQJ54" s="13"/>
      <c r="CQK54" s="13"/>
      <c r="CQL54" s="14"/>
      <c r="CQM54" s="15"/>
      <c r="CQN54" s="13"/>
      <c r="CQO54" s="9"/>
      <c r="CQP54" s="8"/>
      <c r="CQQ54" s="8"/>
      <c r="CQR54" s="13"/>
      <c r="CQS54" s="13"/>
      <c r="CQT54" s="14"/>
      <c r="CQU54" s="15"/>
      <c r="CQV54" s="13"/>
      <c r="CQW54" s="9"/>
      <c r="CQX54" s="8"/>
      <c r="CQY54" s="8"/>
      <c r="CQZ54" s="13"/>
      <c r="CRA54" s="13"/>
      <c r="CRB54" s="14"/>
      <c r="CRC54" s="15"/>
      <c r="CRD54" s="13"/>
      <c r="CRE54" s="9"/>
      <c r="CRF54" s="8"/>
      <c r="CRG54" s="8"/>
      <c r="CRH54" s="13"/>
      <c r="CRI54" s="13"/>
      <c r="CRJ54" s="14"/>
      <c r="CRK54" s="15"/>
      <c r="CRL54" s="13"/>
      <c r="CRM54" s="9"/>
      <c r="CRN54" s="8"/>
      <c r="CRO54" s="8"/>
      <c r="CRP54" s="13"/>
      <c r="CRQ54" s="13"/>
      <c r="CRR54" s="14"/>
      <c r="CRS54" s="15"/>
      <c r="CRT54" s="13"/>
      <c r="CRU54" s="9"/>
      <c r="CRV54" s="8"/>
      <c r="CRW54" s="8"/>
      <c r="CRX54" s="13"/>
      <c r="CRY54" s="13"/>
      <c r="CRZ54" s="14"/>
      <c r="CSA54" s="15"/>
      <c r="CSB54" s="13"/>
      <c r="CSC54" s="9"/>
      <c r="CSD54" s="8"/>
      <c r="CSE54" s="8"/>
      <c r="CSF54" s="13"/>
      <c r="CSG54" s="13"/>
      <c r="CSH54" s="14"/>
      <c r="CSI54" s="15"/>
      <c r="CSJ54" s="13"/>
      <c r="CSK54" s="9"/>
      <c r="CSL54" s="8"/>
      <c r="CSM54" s="8"/>
      <c r="CSN54" s="13"/>
      <c r="CSO54" s="13"/>
      <c r="CSP54" s="14"/>
      <c r="CSQ54" s="15"/>
      <c r="CSR54" s="13"/>
      <c r="CSS54" s="9"/>
      <c r="CST54" s="8"/>
      <c r="CSU54" s="8"/>
      <c r="CSV54" s="13"/>
      <c r="CSW54" s="13"/>
      <c r="CSX54" s="14"/>
      <c r="CSY54" s="15"/>
      <c r="CSZ54" s="13"/>
      <c r="CTA54" s="9"/>
      <c r="CTB54" s="8"/>
      <c r="CTC54" s="8"/>
      <c r="CTD54" s="13"/>
      <c r="CTE54" s="13"/>
      <c r="CTF54" s="14"/>
      <c r="CTG54" s="15"/>
      <c r="CTH54" s="13"/>
      <c r="CTI54" s="9"/>
      <c r="CTJ54" s="8"/>
      <c r="CTK54" s="8"/>
      <c r="CTL54" s="13"/>
      <c r="CTM54" s="13"/>
      <c r="CTN54" s="14"/>
      <c r="CTO54" s="15"/>
      <c r="CTP54" s="13"/>
      <c r="CTQ54" s="9"/>
      <c r="CTR54" s="8"/>
      <c r="CTS54" s="8"/>
      <c r="CTT54" s="13"/>
      <c r="CTU54" s="13"/>
      <c r="CTV54" s="14"/>
      <c r="CTW54" s="15"/>
      <c r="CTX54" s="13"/>
      <c r="CTY54" s="9"/>
      <c r="CTZ54" s="8"/>
      <c r="CUA54" s="8"/>
      <c r="CUB54" s="13"/>
      <c r="CUC54" s="13"/>
      <c r="CUD54" s="14"/>
      <c r="CUE54" s="15"/>
      <c r="CUF54" s="13"/>
      <c r="CUG54" s="9"/>
      <c r="CUH54" s="8"/>
      <c r="CUI54" s="8"/>
      <c r="CUJ54" s="13"/>
      <c r="CUK54" s="13"/>
      <c r="CUL54" s="14"/>
      <c r="CUM54" s="15"/>
      <c r="CUN54" s="13"/>
      <c r="CUO54" s="9"/>
      <c r="CUP54" s="8"/>
      <c r="CUQ54" s="8"/>
      <c r="CUR54" s="13"/>
      <c r="CUS54" s="13"/>
      <c r="CUT54" s="14"/>
      <c r="CUU54" s="15"/>
      <c r="CUV54" s="13"/>
      <c r="CUW54" s="9"/>
      <c r="CUX54" s="8"/>
      <c r="CUY54" s="8"/>
      <c r="CUZ54" s="13"/>
      <c r="CVA54" s="13"/>
      <c r="CVB54" s="14"/>
      <c r="CVC54" s="15"/>
      <c r="CVD54" s="13"/>
      <c r="CVE54" s="9"/>
      <c r="CVF54" s="8"/>
      <c r="CVG54" s="8"/>
      <c r="CVH54" s="13"/>
      <c r="CVI54" s="13"/>
      <c r="CVJ54" s="14"/>
      <c r="CVK54" s="15"/>
      <c r="CVL54" s="13"/>
      <c r="CVM54" s="9"/>
      <c r="CVN54" s="8"/>
      <c r="CVO54" s="8"/>
      <c r="CVP54" s="13"/>
      <c r="CVQ54" s="13"/>
      <c r="CVR54" s="14"/>
      <c r="CVS54" s="15"/>
      <c r="CVT54" s="13"/>
      <c r="CVU54" s="9"/>
      <c r="CVV54" s="8"/>
      <c r="CVW54" s="8"/>
      <c r="CVX54" s="13"/>
      <c r="CVY54" s="13"/>
      <c r="CVZ54" s="14"/>
      <c r="CWA54" s="15"/>
      <c r="CWB54" s="13"/>
      <c r="CWC54" s="9"/>
      <c r="CWD54" s="8"/>
      <c r="CWE54" s="8"/>
      <c r="CWF54" s="13"/>
      <c r="CWG54" s="13"/>
      <c r="CWH54" s="14"/>
      <c r="CWI54" s="15"/>
      <c r="CWJ54" s="13"/>
      <c r="CWK54" s="9"/>
      <c r="CWL54" s="8"/>
      <c r="CWM54" s="8"/>
      <c r="CWN54" s="13"/>
      <c r="CWO54" s="13"/>
      <c r="CWP54" s="14"/>
      <c r="CWQ54" s="15"/>
      <c r="CWR54" s="13"/>
      <c r="CWS54" s="9"/>
      <c r="CWT54" s="8"/>
      <c r="CWU54" s="8"/>
      <c r="CWV54" s="13"/>
      <c r="CWW54" s="13"/>
      <c r="CWX54" s="14"/>
      <c r="CWY54" s="15"/>
      <c r="CWZ54" s="13"/>
      <c r="CXA54" s="9"/>
      <c r="CXB54" s="8"/>
      <c r="CXC54" s="8"/>
      <c r="CXD54" s="13"/>
      <c r="CXE54" s="13"/>
      <c r="CXF54" s="14"/>
      <c r="CXG54" s="15"/>
      <c r="CXH54" s="13"/>
      <c r="CXI54" s="9"/>
      <c r="CXJ54" s="8"/>
      <c r="CXK54" s="8"/>
      <c r="CXL54" s="13"/>
      <c r="CXM54" s="13"/>
      <c r="CXN54" s="14"/>
      <c r="CXO54" s="15"/>
      <c r="CXP54" s="13"/>
      <c r="CXQ54" s="9"/>
      <c r="CXR54" s="8"/>
      <c r="CXS54" s="8"/>
      <c r="CXT54" s="13"/>
      <c r="CXU54" s="13"/>
      <c r="CXV54" s="14"/>
      <c r="CXW54" s="15"/>
      <c r="CXX54" s="13"/>
      <c r="CXY54" s="9"/>
      <c r="CXZ54" s="8"/>
      <c r="CYA54" s="8"/>
      <c r="CYB54" s="13"/>
      <c r="CYC54" s="13"/>
      <c r="CYD54" s="14"/>
      <c r="CYE54" s="15"/>
      <c r="CYF54" s="13"/>
      <c r="CYG54" s="9"/>
      <c r="CYH54" s="8"/>
      <c r="CYI54" s="8"/>
      <c r="CYJ54" s="13"/>
      <c r="CYK54" s="13"/>
      <c r="CYL54" s="14"/>
      <c r="CYM54" s="15"/>
      <c r="CYN54" s="13"/>
      <c r="CYO54" s="9"/>
      <c r="CYP54" s="8"/>
      <c r="CYQ54" s="8"/>
      <c r="CYR54" s="13"/>
      <c r="CYS54" s="13"/>
      <c r="CYT54" s="14"/>
      <c r="CYU54" s="15"/>
      <c r="CYV54" s="13"/>
      <c r="CYW54" s="9"/>
      <c r="CYX54" s="8"/>
      <c r="CYY54" s="8"/>
      <c r="CYZ54" s="13"/>
      <c r="CZA54" s="13"/>
      <c r="CZB54" s="14"/>
      <c r="CZC54" s="15"/>
      <c r="CZD54" s="13"/>
      <c r="CZE54" s="9"/>
      <c r="CZF54" s="8"/>
      <c r="CZG54" s="8"/>
      <c r="CZH54" s="13"/>
      <c r="CZI54" s="13"/>
      <c r="CZJ54" s="14"/>
      <c r="CZK54" s="15"/>
      <c r="CZL54" s="13"/>
      <c r="CZM54" s="9"/>
      <c r="CZN54" s="8"/>
      <c r="CZO54" s="8"/>
      <c r="CZP54" s="13"/>
      <c r="CZQ54" s="13"/>
      <c r="CZR54" s="14"/>
      <c r="CZS54" s="15"/>
      <c r="CZT54" s="13"/>
      <c r="CZU54" s="9"/>
      <c r="CZV54" s="8"/>
      <c r="CZW54" s="8"/>
      <c r="CZX54" s="13"/>
      <c r="CZY54" s="13"/>
      <c r="CZZ54" s="14"/>
      <c r="DAA54" s="15"/>
      <c r="DAB54" s="13"/>
      <c r="DAC54" s="9"/>
      <c r="DAD54" s="8"/>
      <c r="DAE54" s="8"/>
      <c r="DAF54" s="13"/>
      <c r="DAG54" s="13"/>
      <c r="DAH54" s="14"/>
      <c r="DAI54" s="15"/>
      <c r="DAJ54" s="13"/>
      <c r="DAK54" s="9"/>
      <c r="DAL54" s="8"/>
      <c r="DAM54" s="8"/>
      <c r="DAN54" s="13"/>
      <c r="DAO54" s="13"/>
      <c r="DAP54" s="14"/>
      <c r="DAQ54" s="15"/>
      <c r="DAR54" s="13"/>
      <c r="DAS54" s="9"/>
      <c r="DAT54" s="8"/>
      <c r="DAU54" s="8"/>
      <c r="DAV54" s="13"/>
      <c r="DAW54" s="13"/>
      <c r="DAX54" s="14"/>
      <c r="DAY54" s="15"/>
      <c r="DAZ54" s="13"/>
      <c r="DBA54" s="9"/>
      <c r="DBB54" s="8"/>
      <c r="DBC54" s="8"/>
      <c r="DBD54" s="13"/>
      <c r="DBE54" s="13"/>
      <c r="DBF54" s="14"/>
      <c r="DBG54" s="15"/>
      <c r="DBH54" s="13"/>
      <c r="DBI54" s="9"/>
      <c r="DBJ54" s="8"/>
      <c r="DBK54" s="8"/>
      <c r="DBL54" s="13"/>
      <c r="DBM54" s="13"/>
      <c r="DBN54" s="14"/>
      <c r="DBO54" s="15"/>
      <c r="DBP54" s="13"/>
      <c r="DBQ54" s="9"/>
      <c r="DBR54" s="8"/>
      <c r="DBS54" s="8"/>
      <c r="DBT54" s="13"/>
      <c r="DBU54" s="13"/>
      <c r="DBV54" s="14"/>
      <c r="DBW54" s="15"/>
      <c r="DBX54" s="13"/>
      <c r="DBY54" s="9"/>
      <c r="DBZ54" s="8"/>
      <c r="DCA54" s="8"/>
      <c r="DCB54" s="13"/>
      <c r="DCC54" s="13"/>
      <c r="DCD54" s="14"/>
      <c r="DCE54" s="15"/>
      <c r="DCF54" s="13"/>
      <c r="DCG54" s="9"/>
      <c r="DCH54" s="8"/>
      <c r="DCI54" s="8"/>
      <c r="DCJ54" s="13"/>
      <c r="DCK54" s="13"/>
      <c r="DCL54" s="14"/>
      <c r="DCM54" s="15"/>
      <c r="DCN54" s="13"/>
      <c r="DCO54" s="9"/>
      <c r="DCP54" s="8"/>
      <c r="DCQ54" s="8"/>
      <c r="DCR54" s="13"/>
      <c r="DCS54" s="13"/>
      <c r="DCT54" s="14"/>
      <c r="DCU54" s="15"/>
      <c r="DCV54" s="13"/>
      <c r="DCW54" s="9"/>
      <c r="DCX54" s="8"/>
      <c r="DCY54" s="8"/>
      <c r="DCZ54" s="13"/>
      <c r="DDA54" s="13"/>
      <c r="DDB54" s="14"/>
      <c r="DDC54" s="15"/>
      <c r="DDD54" s="13"/>
      <c r="DDE54" s="9"/>
      <c r="DDF54" s="8"/>
      <c r="DDG54" s="8"/>
      <c r="DDH54" s="13"/>
      <c r="DDI54" s="13"/>
      <c r="DDJ54" s="14"/>
      <c r="DDK54" s="15"/>
      <c r="DDL54" s="13"/>
      <c r="DDM54" s="9"/>
      <c r="DDN54" s="8"/>
      <c r="DDO54" s="8"/>
      <c r="DDP54" s="13"/>
      <c r="DDQ54" s="13"/>
      <c r="DDR54" s="14"/>
      <c r="DDS54" s="15"/>
      <c r="DDT54" s="13"/>
      <c r="DDU54" s="9"/>
      <c r="DDV54" s="8"/>
      <c r="DDW54" s="8"/>
      <c r="DDX54" s="13"/>
      <c r="DDY54" s="13"/>
      <c r="DDZ54" s="14"/>
      <c r="DEA54" s="15"/>
      <c r="DEB54" s="13"/>
      <c r="DEC54" s="9"/>
      <c r="DED54" s="8"/>
      <c r="DEE54" s="8"/>
      <c r="DEF54" s="13"/>
      <c r="DEG54" s="13"/>
      <c r="DEH54" s="14"/>
      <c r="DEI54" s="15"/>
      <c r="DEJ54" s="13"/>
      <c r="DEK54" s="9"/>
      <c r="DEL54" s="8"/>
      <c r="DEM54" s="8"/>
      <c r="DEN54" s="13"/>
      <c r="DEO54" s="13"/>
      <c r="DEP54" s="14"/>
      <c r="DEQ54" s="15"/>
      <c r="DER54" s="13"/>
      <c r="DES54" s="9"/>
      <c r="DET54" s="8"/>
      <c r="DEU54" s="8"/>
      <c r="DEV54" s="13"/>
      <c r="DEW54" s="13"/>
      <c r="DEX54" s="14"/>
      <c r="DEY54" s="15"/>
      <c r="DEZ54" s="13"/>
      <c r="DFA54" s="9"/>
      <c r="DFB54" s="8"/>
      <c r="DFC54" s="8"/>
      <c r="DFD54" s="13"/>
      <c r="DFE54" s="13"/>
      <c r="DFF54" s="14"/>
      <c r="DFG54" s="15"/>
      <c r="DFH54" s="13"/>
      <c r="DFI54" s="9"/>
      <c r="DFJ54" s="8"/>
      <c r="DFK54" s="8"/>
      <c r="DFL54" s="13"/>
      <c r="DFM54" s="13"/>
      <c r="DFN54" s="14"/>
      <c r="DFO54" s="15"/>
      <c r="DFP54" s="13"/>
      <c r="DFQ54" s="9"/>
      <c r="DFR54" s="8"/>
      <c r="DFS54" s="8"/>
      <c r="DFT54" s="13"/>
      <c r="DFU54" s="13"/>
      <c r="DFV54" s="14"/>
      <c r="DFW54" s="15"/>
      <c r="DFX54" s="13"/>
      <c r="DFY54" s="9"/>
      <c r="DFZ54" s="8"/>
      <c r="DGA54" s="8"/>
      <c r="DGB54" s="13"/>
      <c r="DGC54" s="13"/>
      <c r="DGD54" s="14"/>
      <c r="DGE54" s="15"/>
      <c r="DGF54" s="13"/>
      <c r="DGG54" s="9"/>
      <c r="DGH54" s="8"/>
      <c r="DGI54" s="8"/>
      <c r="DGJ54" s="13"/>
      <c r="DGK54" s="13"/>
      <c r="DGL54" s="14"/>
      <c r="DGM54" s="15"/>
      <c r="DGN54" s="13"/>
      <c r="DGO54" s="9"/>
      <c r="DGP54" s="8"/>
      <c r="DGQ54" s="8"/>
      <c r="DGR54" s="13"/>
      <c r="DGS54" s="13"/>
      <c r="DGT54" s="14"/>
      <c r="DGU54" s="15"/>
      <c r="DGV54" s="13"/>
      <c r="DGW54" s="9"/>
      <c r="DGX54" s="8"/>
      <c r="DGY54" s="8"/>
      <c r="DGZ54" s="13"/>
      <c r="DHA54" s="13"/>
      <c r="DHB54" s="14"/>
      <c r="DHC54" s="15"/>
      <c r="DHD54" s="13"/>
      <c r="DHE54" s="9"/>
      <c r="DHF54" s="8"/>
      <c r="DHG54" s="8"/>
      <c r="DHH54" s="13"/>
      <c r="DHI54" s="13"/>
      <c r="DHJ54" s="14"/>
      <c r="DHK54" s="15"/>
      <c r="DHL54" s="13"/>
      <c r="DHM54" s="9"/>
      <c r="DHN54" s="8"/>
      <c r="DHO54" s="8"/>
      <c r="DHP54" s="13"/>
      <c r="DHQ54" s="13"/>
      <c r="DHR54" s="14"/>
      <c r="DHS54" s="15"/>
      <c r="DHT54" s="13"/>
      <c r="DHU54" s="9"/>
      <c r="DHV54" s="8"/>
      <c r="DHW54" s="8"/>
      <c r="DHX54" s="13"/>
      <c r="DHY54" s="13"/>
      <c r="DHZ54" s="14"/>
      <c r="DIA54" s="15"/>
      <c r="DIB54" s="13"/>
      <c r="DIC54" s="9"/>
      <c r="DID54" s="8"/>
      <c r="DIE54" s="8"/>
      <c r="DIF54" s="13"/>
      <c r="DIG54" s="13"/>
      <c r="DIH54" s="14"/>
      <c r="DII54" s="15"/>
      <c r="DIJ54" s="13"/>
      <c r="DIK54" s="9"/>
      <c r="DIL54" s="8"/>
      <c r="DIM54" s="8"/>
      <c r="DIN54" s="13"/>
      <c r="DIO54" s="13"/>
      <c r="DIP54" s="14"/>
      <c r="DIQ54" s="15"/>
      <c r="DIR54" s="13"/>
      <c r="DIS54" s="9"/>
      <c r="DIT54" s="8"/>
      <c r="DIU54" s="8"/>
      <c r="DIV54" s="13"/>
      <c r="DIW54" s="13"/>
      <c r="DIX54" s="14"/>
      <c r="DIY54" s="15"/>
      <c r="DIZ54" s="13"/>
      <c r="DJA54" s="9"/>
      <c r="DJB54" s="8"/>
      <c r="DJC54" s="8"/>
      <c r="DJD54" s="13"/>
      <c r="DJE54" s="13"/>
      <c r="DJF54" s="14"/>
      <c r="DJG54" s="15"/>
      <c r="DJH54" s="13"/>
      <c r="DJI54" s="9"/>
      <c r="DJJ54" s="8"/>
      <c r="DJK54" s="8"/>
      <c r="DJL54" s="13"/>
      <c r="DJM54" s="13"/>
      <c r="DJN54" s="14"/>
      <c r="DJO54" s="15"/>
      <c r="DJP54" s="13"/>
      <c r="DJQ54" s="9"/>
      <c r="DJR54" s="8"/>
      <c r="DJS54" s="8"/>
      <c r="DJT54" s="13"/>
      <c r="DJU54" s="13"/>
      <c r="DJV54" s="14"/>
      <c r="DJW54" s="15"/>
      <c r="DJX54" s="13"/>
      <c r="DJY54" s="9"/>
      <c r="DJZ54" s="8"/>
      <c r="DKA54" s="8"/>
      <c r="DKB54" s="13"/>
      <c r="DKC54" s="13"/>
      <c r="DKD54" s="14"/>
      <c r="DKE54" s="15"/>
      <c r="DKF54" s="13"/>
      <c r="DKG54" s="9"/>
      <c r="DKH54" s="8"/>
      <c r="DKI54" s="8"/>
      <c r="DKJ54" s="13"/>
      <c r="DKK54" s="13"/>
      <c r="DKL54" s="14"/>
      <c r="DKM54" s="15"/>
      <c r="DKN54" s="13"/>
      <c r="DKO54" s="9"/>
      <c r="DKP54" s="8"/>
      <c r="DKQ54" s="8"/>
      <c r="DKR54" s="13"/>
      <c r="DKS54" s="13"/>
      <c r="DKT54" s="14"/>
      <c r="DKU54" s="15"/>
      <c r="DKV54" s="13"/>
      <c r="DKW54" s="9"/>
      <c r="DKX54" s="8"/>
      <c r="DKY54" s="8"/>
      <c r="DKZ54" s="13"/>
      <c r="DLA54" s="13"/>
      <c r="DLB54" s="14"/>
      <c r="DLC54" s="15"/>
      <c r="DLD54" s="13"/>
      <c r="DLE54" s="9"/>
      <c r="DLF54" s="8"/>
      <c r="DLG54" s="8"/>
      <c r="DLH54" s="13"/>
      <c r="DLI54" s="13"/>
      <c r="DLJ54" s="14"/>
      <c r="DLK54" s="15"/>
      <c r="DLL54" s="13"/>
      <c r="DLM54" s="9"/>
      <c r="DLN54" s="8"/>
      <c r="DLO54" s="8"/>
      <c r="DLP54" s="13"/>
      <c r="DLQ54" s="13"/>
      <c r="DLR54" s="14"/>
      <c r="DLS54" s="15"/>
      <c r="DLT54" s="13"/>
      <c r="DLU54" s="9"/>
      <c r="DLV54" s="8"/>
      <c r="DLW54" s="8"/>
      <c r="DLX54" s="13"/>
      <c r="DLY54" s="13"/>
      <c r="DLZ54" s="14"/>
      <c r="DMA54" s="15"/>
      <c r="DMB54" s="13"/>
      <c r="DMC54" s="9"/>
      <c r="DMD54" s="8"/>
      <c r="DME54" s="8"/>
      <c r="DMF54" s="13"/>
      <c r="DMG54" s="13"/>
      <c r="DMH54" s="14"/>
      <c r="DMI54" s="15"/>
      <c r="DMJ54" s="13"/>
      <c r="DMK54" s="9"/>
      <c r="DML54" s="8"/>
      <c r="DMM54" s="8"/>
      <c r="DMN54" s="13"/>
      <c r="DMO54" s="13"/>
      <c r="DMP54" s="14"/>
      <c r="DMQ54" s="15"/>
      <c r="DMR54" s="13"/>
      <c r="DMS54" s="9"/>
      <c r="DMT54" s="8"/>
      <c r="DMU54" s="8"/>
      <c r="DMV54" s="13"/>
      <c r="DMW54" s="13"/>
      <c r="DMX54" s="14"/>
      <c r="DMY54" s="15"/>
      <c r="DMZ54" s="13"/>
      <c r="DNA54" s="9"/>
      <c r="DNB54" s="8"/>
      <c r="DNC54" s="8"/>
      <c r="DND54" s="13"/>
      <c r="DNE54" s="13"/>
      <c r="DNF54" s="14"/>
      <c r="DNG54" s="15"/>
      <c r="DNH54" s="13"/>
      <c r="DNI54" s="9"/>
      <c r="DNJ54" s="8"/>
      <c r="DNK54" s="8"/>
      <c r="DNL54" s="13"/>
      <c r="DNM54" s="13"/>
      <c r="DNN54" s="14"/>
      <c r="DNO54" s="15"/>
      <c r="DNP54" s="13"/>
      <c r="DNQ54" s="9"/>
      <c r="DNR54" s="8"/>
      <c r="DNS54" s="8"/>
      <c r="DNT54" s="13"/>
      <c r="DNU54" s="13"/>
      <c r="DNV54" s="14"/>
      <c r="DNW54" s="15"/>
      <c r="DNX54" s="13"/>
      <c r="DNY54" s="9"/>
      <c r="DNZ54" s="8"/>
      <c r="DOA54" s="8"/>
      <c r="DOB54" s="13"/>
      <c r="DOC54" s="13"/>
      <c r="DOD54" s="14"/>
      <c r="DOE54" s="15"/>
      <c r="DOF54" s="13"/>
      <c r="DOG54" s="9"/>
      <c r="DOH54" s="8"/>
      <c r="DOI54" s="8"/>
      <c r="DOJ54" s="13"/>
      <c r="DOK54" s="13"/>
      <c r="DOL54" s="14"/>
      <c r="DOM54" s="15"/>
      <c r="DON54" s="13"/>
      <c r="DOO54" s="9"/>
      <c r="DOP54" s="8"/>
      <c r="DOQ54" s="8"/>
      <c r="DOR54" s="13"/>
      <c r="DOS54" s="13"/>
      <c r="DOT54" s="14"/>
      <c r="DOU54" s="15"/>
      <c r="DOV54" s="13"/>
      <c r="DOW54" s="9"/>
      <c r="DOX54" s="8"/>
      <c r="DOY54" s="8"/>
      <c r="DOZ54" s="13"/>
      <c r="DPA54" s="13"/>
      <c r="DPB54" s="14"/>
      <c r="DPC54" s="15"/>
      <c r="DPD54" s="13"/>
      <c r="DPE54" s="9"/>
      <c r="DPF54" s="8"/>
      <c r="DPG54" s="8"/>
      <c r="DPH54" s="13"/>
      <c r="DPI54" s="13"/>
      <c r="DPJ54" s="14"/>
      <c r="DPK54" s="15"/>
      <c r="DPL54" s="13"/>
      <c r="DPM54" s="9"/>
      <c r="DPN54" s="8"/>
      <c r="DPO54" s="8"/>
      <c r="DPP54" s="13"/>
      <c r="DPQ54" s="13"/>
      <c r="DPR54" s="14"/>
      <c r="DPS54" s="15"/>
      <c r="DPT54" s="13"/>
      <c r="DPU54" s="9"/>
      <c r="DPV54" s="8"/>
      <c r="DPW54" s="8"/>
      <c r="DPX54" s="13"/>
      <c r="DPY54" s="13"/>
      <c r="DPZ54" s="14"/>
      <c r="DQA54" s="15"/>
      <c r="DQB54" s="13"/>
      <c r="DQC54" s="9"/>
      <c r="DQD54" s="8"/>
      <c r="DQE54" s="8"/>
      <c r="DQF54" s="13"/>
      <c r="DQG54" s="13"/>
      <c r="DQH54" s="14"/>
      <c r="DQI54" s="15"/>
      <c r="DQJ54" s="13"/>
      <c r="DQK54" s="9"/>
      <c r="DQL54" s="8"/>
      <c r="DQM54" s="8"/>
      <c r="DQN54" s="13"/>
      <c r="DQO54" s="13"/>
      <c r="DQP54" s="14"/>
      <c r="DQQ54" s="15"/>
      <c r="DQR54" s="13"/>
      <c r="DQS54" s="9"/>
      <c r="DQT54" s="8"/>
      <c r="DQU54" s="8"/>
      <c r="DQV54" s="13"/>
      <c r="DQW54" s="13"/>
      <c r="DQX54" s="14"/>
      <c r="DQY54" s="15"/>
      <c r="DQZ54" s="13"/>
      <c r="DRA54" s="9"/>
      <c r="DRB54" s="8"/>
      <c r="DRC54" s="8"/>
      <c r="DRD54" s="13"/>
      <c r="DRE54" s="13"/>
      <c r="DRF54" s="14"/>
      <c r="DRG54" s="15"/>
      <c r="DRH54" s="13"/>
      <c r="DRI54" s="9"/>
      <c r="DRJ54" s="8"/>
      <c r="DRK54" s="8"/>
      <c r="DRL54" s="13"/>
      <c r="DRM54" s="13"/>
      <c r="DRN54" s="14"/>
      <c r="DRO54" s="15"/>
      <c r="DRP54" s="13"/>
      <c r="DRQ54" s="9"/>
      <c r="DRR54" s="8"/>
      <c r="DRS54" s="8"/>
      <c r="DRT54" s="13"/>
      <c r="DRU54" s="13"/>
      <c r="DRV54" s="14"/>
      <c r="DRW54" s="15"/>
      <c r="DRX54" s="13"/>
      <c r="DRY54" s="9"/>
      <c r="DRZ54" s="8"/>
      <c r="DSA54" s="8"/>
      <c r="DSB54" s="13"/>
      <c r="DSC54" s="13"/>
      <c r="DSD54" s="14"/>
      <c r="DSE54" s="15"/>
      <c r="DSF54" s="13"/>
      <c r="DSG54" s="9"/>
      <c r="DSH54" s="8"/>
      <c r="DSI54" s="8"/>
      <c r="DSJ54" s="13"/>
      <c r="DSK54" s="13"/>
      <c r="DSL54" s="14"/>
      <c r="DSM54" s="15"/>
      <c r="DSN54" s="13"/>
      <c r="DSO54" s="9"/>
      <c r="DSP54" s="8"/>
      <c r="DSQ54" s="8"/>
      <c r="DSR54" s="13"/>
      <c r="DSS54" s="13"/>
      <c r="DST54" s="14"/>
      <c r="DSU54" s="15"/>
      <c r="DSV54" s="13"/>
      <c r="DSW54" s="9"/>
      <c r="DSX54" s="8"/>
      <c r="DSY54" s="8"/>
      <c r="DSZ54" s="13"/>
      <c r="DTA54" s="13"/>
      <c r="DTB54" s="14"/>
      <c r="DTC54" s="15"/>
      <c r="DTD54" s="13"/>
      <c r="DTE54" s="9"/>
      <c r="DTF54" s="8"/>
      <c r="DTG54" s="8"/>
      <c r="DTH54" s="13"/>
      <c r="DTI54" s="13"/>
      <c r="DTJ54" s="14"/>
      <c r="DTK54" s="15"/>
      <c r="DTL54" s="13"/>
      <c r="DTM54" s="9"/>
      <c r="DTN54" s="8"/>
      <c r="DTO54" s="8"/>
      <c r="DTP54" s="13"/>
      <c r="DTQ54" s="13"/>
      <c r="DTR54" s="14"/>
      <c r="DTS54" s="15"/>
      <c r="DTT54" s="13"/>
      <c r="DTU54" s="9"/>
      <c r="DTV54" s="8"/>
      <c r="DTW54" s="8"/>
      <c r="DTX54" s="13"/>
      <c r="DTY54" s="13"/>
      <c r="DTZ54" s="14"/>
      <c r="DUA54" s="15"/>
      <c r="DUB54" s="13"/>
      <c r="DUC54" s="9"/>
      <c r="DUD54" s="8"/>
      <c r="DUE54" s="8"/>
      <c r="DUF54" s="13"/>
      <c r="DUG54" s="13"/>
      <c r="DUH54" s="14"/>
      <c r="DUI54" s="15"/>
      <c r="DUJ54" s="13"/>
      <c r="DUK54" s="9"/>
      <c r="DUL54" s="8"/>
      <c r="DUM54" s="8"/>
      <c r="DUN54" s="13"/>
      <c r="DUO54" s="13"/>
      <c r="DUP54" s="14"/>
      <c r="DUQ54" s="15"/>
      <c r="DUR54" s="13"/>
      <c r="DUS54" s="9"/>
      <c r="DUT54" s="8"/>
      <c r="DUU54" s="8"/>
      <c r="DUV54" s="13"/>
      <c r="DUW54" s="13"/>
      <c r="DUX54" s="14"/>
      <c r="DUY54" s="15"/>
      <c r="DUZ54" s="13"/>
      <c r="DVA54" s="9"/>
      <c r="DVB54" s="8"/>
      <c r="DVC54" s="8"/>
      <c r="DVD54" s="13"/>
      <c r="DVE54" s="13"/>
      <c r="DVF54" s="14"/>
      <c r="DVG54" s="15"/>
      <c r="DVH54" s="13"/>
      <c r="DVI54" s="9"/>
      <c r="DVJ54" s="8"/>
      <c r="DVK54" s="8"/>
      <c r="DVL54" s="13"/>
      <c r="DVM54" s="13"/>
      <c r="DVN54" s="14"/>
      <c r="DVO54" s="15"/>
      <c r="DVP54" s="13"/>
      <c r="DVQ54" s="9"/>
      <c r="DVR54" s="8"/>
      <c r="DVS54" s="8"/>
      <c r="DVT54" s="13"/>
      <c r="DVU54" s="13"/>
      <c r="DVV54" s="14"/>
      <c r="DVW54" s="15"/>
      <c r="DVX54" s="13"/>
      <c r="DVY54" s="9"/>
      <c r="DVZ54" s="8"/>
      <c r="DWA54" s="8"/>
      <c r="DWB54" s="13"/>
      <c r="DWC54" s="13"/>
      <c r="DWD54" s="14"/>
      <c r="DWE54" s="15"/>
      <c r="DWF54" s="13"/>
      <c r="DWG54" s="9"/>
      <c r="DWH54" s="8"/>
      <c r="DWI54" s="8"/>
      <c r="DWJ54" s="13"/>
      <c r="DWK54" s="13"/>
      <c r="DWL54" s="14"/>
      <c r="DWM54" s="15"/>
      <c r="DWN54" s="13"/>
      <c r="DWO54" s="9"/>
      <c r="DWP54" s="8"/>
      <c r="DWQ54" s="8"/>
      <c r="DWR54" s="13"/>
      <c r="DWS54" s="13"/>
      <c r="DWT54" s="14"/>
      <c r="DWU54" s="15"/>
      <c r="DWV54" s="13"/>
      <c r="DWW54" s="9"/>
      <c r="DWX54" s="8"/>
      <c r="DWY54" s="8"/>
      <c r="DWZ54" s="13"/>
      <c r="DXA54" s="13"/>
      <c r="DXB54" s="14"/>
      <c r="DXC54" s="15"/>
      <c r="DXD54" s="13"/>
      <c r="DXE54" s="9"/>
      <c r="DXF54" s="8"/>
      <c r="DXG54" s="8"/>
      <c r="DXH54" s="13"/>
      <c r="DXI54" s="13"/>
      <c r="DXJ54" s="14"/>
      <c r="DXK54" s="15"/>
      <c r="DXL54" s="13"/>
      <c r="DXM54" s="9"/>
      <c r="DXN54" s="8"/>
      <c r="DXO54" s="8"/>
      <c r="DXP54" s="13"/>
      <c r="DXQ54" s="13"/>
      <c r="DXR54" s="14"/>
      <c r="DXS54" s="15"/>
      <c r="DXT54" s="13"/>
      <c r="DXU54" s="9"/>
      <c r="DXV54" s="8"/>
      <c r="DXW54" s="8"/>
      <c r="DXX54" s="13"/>
      <c r="DXY54" s="13"/>
      <c r="DXZ54" s="14"/>
      <c r="DYA54" s="15"/>
      <c r="DYB54" s="13"/>
      <c r="DYC54" s="9"/>
      <c r="DYD54" s="8"/>
      <c r="DYE54" s="8"/>
      <c r="DYF54" s="13"/>
      <c r="DYG54" s="13"/>
      <c r="DYH54" s="14"/>
      <c r="DYI54" s="15"/>
      <c r="DYJ54" s="13"/>
      <c r="DYK54" s="9"/>
      <c r="DYL54" s="8"/>
      <c r="DYM54" s="8"/>
      <c r="DYN54" s="13"/>
      <c r="DYO54" s="13"/>
      <c r="DYP54" s="14"/>
      <c r="DYQ54" s="15"/>
      <c r="DYR54" s="13"/>
      <c r="DYS54" s="9"/>
      <c r="DYT54" s="8"/>
      <c r="DYU54" s="8"/>
      <c r="DYV54" s="13"/>
      <c r="DYW54" s="13"/>
      <c r="DYX54" s="14"/>
      <c r="DYY54" s="15"/>
      <c r="DYZ54" s="13"/>
      <c r="DZA54" s="9"/>
      <c r="DZB54" s="8"/>
      <c r="DZC54" s="8"/>
      <c r="DZD54" s="13"/>
      <c r="DZE54" s="13"/>
      <c r="DZF54" s="14"/>
      <c r="DZG54" s="15"/>
      <c r="DZH54" s="13"/>
      <c r="DZI54" s="9"/>
      <c r="DZJ54" s="8"/>
      <c r="DZK54" s="8"/>
      <c r="DZL54" s="13"/>
      <c r="DZM54" s="13"/>
      <c r="DZN54" s="14"/>
      <c r="DZO54" s="15"/>
      <c r="DZP54" s="13"/>
      <c r="DZQ54" s="9"/>
      <c r="DZR54" s="8"/>
      <c r="DZS54" s="8"/>
      <c r="DZT54" s="13"/>
      <c r="DZU54" s="13"/>
      <c r="DZV54" s="14"/>
      <c r="DZW54" s="15"/>
      <c r="DZX54" s="13"/>
      <c r="DZY54" s="9"/>
      <c r="DZZ54" s="8"/>
      <c r="EAA54" s="8"/>
      <c r="EAB54" s="13"/>
      <c r="EAC54" s="13"/>
      <c r="EAD54" s="14"/>
      <c r="EAE54" s="15"/>
      <c r="EAF54" s="13"/>
      <c r="EAG54" s="9"/>
      <c r="EAH54" s="8"/>
      <c r="EAI54" s="8"/>
      <c r="EAJ54" s="13"/>
      <c r="EAK54" s="13"/>
      <c r="EAL54" s="14"/>
      <c r="EAM54" s="15"/>
      <c r="EAN54" s="13"/>
      <c r="EAO54" s="9"/>
      <c r="EAP54" s="8"/>
      <c r="EAQ54" s="8"/>
      <c r="EAR54" s="13"/>
      <c r="EAS54" s="13"/>
      <c r="EAT54" s="14"/>
      <c r="EAU54" s="15"/>
      <c r="EAV54" s="13"/>
      <c r="EAW54" s="9"/>
      <c r="EAX54" s="8"/>
      <c r="EAY54" s="8"/>
      <c r="EAZ54" s="13"/>
      <c r="EBA54" s="13"/>
      <c r="EBB54" s="14"/>
      <c r="EBC54" s="15"/>
      <c r="EBD54" s="13"/>
      <c r="EBE54" s="9"/>
      <c r="EBF54" s="8"/>
      <c r="EBG54" s="8"/>
      <c r="EBH54" s="13"/>
      <c r="EBI54" s="13"/>
      <c r="EBJ54" s="14"/>
      <c r="EBK54" s="15"/>
      <c r="EBL54" s="13"/>
      <c r="EBM54" s="9"/>
      <c r="EBN54" s="8"/>
      <c r="EBO54" s="8"/>
      <c r="EBP54" s="13"/>
      <c r="EBQ54" s="13"/>
      <c r="EBR54" s="14"/>
      <c r="EBS54" s="15"/>
      <c r="EBT54" s="13"/>
      <c r="EBU54" s="9"/>
      <c r="EBV54" s="8"/>
      <c r="EBW54" s="8"/>
      <c r="EBX54" s="13"/>
      <c r="EBY54" s="13"/>
      <c r="EBZ54" s="14"/>
      <c r="ECA54" s="15"/>
      <c r="ECB54" s="13"/>
      <c r="ECC54" s="9"/>
      <c r="ECD54" s="8"/>
      <c r="ECE54" s="8"/>
      <c r="ECF54" s="13"/>
      <c r="ECG54" s="13"/>
      <c r="ECH54" s="14"/>
      <c r="ECI54" s="15"/>
      <c r="ECJ54" s="13"/>
      <c r="ECK54" s="9"/>
      <c r="ECL54" s="8"/>
      <c r="ECM54" s="8"/>
      <c r="ECN54" s="13"/>
      <c r="ECO54" s="13"/>
      <c r="ECP54" s="14"/>
      <c r="ECQ54" s="15"/>
      <c r="ECR54" s="13"/>
      <c r="ECS54" s="9"/>
      <c r="ECT54" s="8"/>
      <c r="ECU54" s="8"/>
      <c r="ECV54" s="13"/>
      <c r="ECW54" s="13"/>
      <c r="ECX54" s="14"/>
      <c r="ECY54" s="15"/>
      <c r="ECZ54" s="13"/>
      <c r="EDA54" s="9"/>
      <c r="EDB54" s="8"/>
      <c r="EDC54" s="8"/>
      <c r="EDD54" s="13"/>
      <c r="EDE54" s="13"/>
      <c r="EDF54" s="14"/>
      <c r="EDG54" s="15"/>
      <c r="EDH54" s="13"/>
      <c r="EDI54" s="9"/>
      <c r="EDJ54" s="8"/>
      <c r="EDK54" s="8"/>
      <c r="EDL54" s="13"/>
      <c r="EDM54" s="13"/>
      <c r="EDN54" s="14"/>
      <c r="EDO54" s="15"/>
      <c r="EDP54" s="13"/>
      <c r="EDQ54" s="9"/>
      <c r="EDR54" s="8"/>
      <c r="EDS54" s="8"/>
      <c r="EDT54" s="13"/>
      <c r="EDU54" s="13"/>
      <c r="EDV54" s="14"/>
      <c r="EDW54" s="15"/>
      <c r="EDX54" s="13"/>
      <c r="EDY54" s="9"/>
      <c r="EDZ54" s="8"/>
      <c r="EEA54" s="8"/>
      <c r="EEB54" s="13"/>
      <c r="EEC54" s="13"/>
      <c r="EED54" s="14"/>
      <c r="EEE54" s="15"/>
      <c r="EEF54" s="13"/>
      <c r="EEG54" s="9"/>
      <c r="EEH54" s="8"/>
      <c r="EEI54" s="8"/>
      <c r="EEJ54" s="13"/>
      <c r="EEK54" s="13"/>
      <c r="EEL54" s="14"/>
      <c r="EEM54" s="15"/>
      <c r="EEN54" s="13"/>
      <c r="EEO54" s="9"/>
      <c r="EEP54" s="8"/>
      <c r="EEQ54" s="8"/>
      <c r="EER54" s="13"/>
      <c r="EES54" s="13"/>
      <c r="EET54" s="14"/>
      <c r="EEU54" s="15"/>
      <c r="EEV54" s="13"/>
      <c r="EEW54" s="9"/>
      <c r="EEX54" s="8"/>
      <c r="EEY54" s="8"/>
      <c r="EEZ54" s="13"/>
      <c r="EFA54" s="13"/>
      <c r="EFB54" s="14"/>
      <c r="EFC54" s="15"/>
      <c r="EFD54" s="13"/>
      <c r="EFE54" s="9"/>
      <c r="EFF54" s="8"/>
      <c r="EFG54" s="8"/>
      <c r="EFH54" s="13"/>
      <c r="EFI54" s="13"/>
      <c r="EFJ54" s="14"/>
      <c r="EFK54" s="15"/>
      <c r="EFL54" s="13"/>
      <c r="EFM54" s="9"/>
      <c r="EFN54" s="8"/>
      <c r="EFO54" s="8"/>
      <c r="EFP54" s="13"/>
      <c r="EFQ54" s="13"/>
      <c r="EFR54" s="14"/>
      <c r="EFS54" s="15"/>
      <c r="EFT54" s="13"/>
      <c r="EFU54" s="9"/>
      <c r="EFV54" s="8"/>
      <c r="EFW54" s="8"/>
      <c r="EFX54" s="13"/>
      <c r="EFY54" s="13"/>
      <c r="EFZ54" s="14"/>
      <c r="EGA54" s="15"/>
      <c r="EGB54" s="13"/>
      <c r="EGC54" s="9"/>
      <c r="EGD54" s="8"/>
      <c r="EGE54" s="8"/>
      <c r="EGF54" s="13"/>
      <c r="EGG54" s="13"/>
      <c r="EGH54" s="14"/>
      <c r="EGI54" s="15"/>
      <c r="EGJ54" s="13"/>
      <c r="EGK54" s="9"/>
      <c r="EGL54" s="8"/>
      <c r="EGM54" s="8"/>
      <c r="EGN54" s="13"/>
      <c r="EGO54" s="13"/>
      <c r="EGP54" s="14"/>
      <c r="EGQ54" s="15"/>
      <c r="EGR54" s="13"/>
      <c r="EGS54" s="9"/>
      <c r="EGT54" s="8"/>
      <c r="EGU54" s="8"/>
      <c r="EGV54" s="13"/>
      <c r="EGW54" s="13"/>
      <c r="EGX54" s="14"/>
      <c r="EGY54" s="15"/>
      <c r="EGZ54" s="13"/>
      <c r="EHA54" s="9"/>
      <c r="EHB54" s="8"/>
      <c r="EHC54" s="8"/>
      <c r="EHD54" s="13"/>
      <c r="EHE54" s="13"/>
      <c r="EHF54" s="14"/>
      <c r="EHG54" s="15"/>
      <c r="EHH54" s="13"/>
      <c r="EHI54" s="9"/>
      <c r="EHJ54" s="8"/>
      <c r="EHK54" s="8"/>
      <c r="EHL54" s="13"/>
      <c r="EHM54" s="13"/>
      <c r="EHN54" s="14"/>
      <c r="EHO54" s="15"/>
      <c r="EHP54" s="13"/>
      <c r="EHQ54" s="9"/>
      <c r="EHR54" s="8"/>
      <c r="EHS54" s="8"/>
      <c r="EHT54" s="13"/>
      <c r="EHU54" s="13"/>
      <c r="EHV54" s="14"/>
      <c r="EHW54" s="15"/>
      <c r="EHX54" s="13"/>
      <c r="EHY54" s="9"/>
      <c r="EHZ54" s="8"/>
      <c r="EIA54" s="8"/>
      <c r="EIB54" s="13"/>
      <c r="EIC54" s="13"/>
      <c r="EID54" s="14"/>
      <c r="EIE54" s="15"/>
      <c r="EIF54" s="13"/>
      <c r="EIG54" s="9"/>
      <c r="EIH54" s="8"/>
      <c r="EII54" s="8"/>
      <c r="EIJ54" s="13"/>
      <c r="EIK54" s="13"/>
      <c r="EIL54" s="14"/>
      <c r="EIM54" s="15"/>
      <c r="EIN54" s="13"/>
      <c r="EIO54" s="9"/>
      <c r="EIP54" s="8"/>
      <c r="EIQ54" s="8"/>
      <c r="EIR54" s="13"/>
      <c r="EIS54" s="13"/>
      <c r="EIT54" s="14"/>
      <c r="EIU54" s="15"/>
      <c r="EIV54" s="13"/>
      <c r="EIW54" s="9"/>
      <c r="EIX54" s="8"/>
      <c r="EIY54" s="8"/>
      <c r="EIZ54" s="13"/>
      <c r="EJA54" s="13"/>
      <c r="EJB54" s="14"/>
      <c r="EJC54" s="15"/>
      <c r="EJD54" s="13"/>
      <c r="EJE54" s="9"/>
      <c r="EJF54" s="8"/>
      <c r="EJG54" s="8"/>
      <c r="EJH54" s="13"/>
      <c r="EJI54" s="13"/>
      <c r="EJJ54" s="14"/>
      <c r="EJK54" s="15"/>
      <c r="EJL54" s="13"/>
      <c r="EJM54" s="9"/>
      <c r="EJN54" s="8"/>
      <c r="EJO54" s="8"/>
      <c r="EJP54" s="13"/>
      <c r="EJQ54" s="13"/>
      <c r="EJR54" s="14"/>
      <c r="EJS54" s="15"/>
      <c r="EJT54" s="13"/>
      <c r="EJU54" s="9"/>
      <c r="EJV54" s="8"/>
      <c r="EJW54" s="8"/>
      <c r="EJX54" s="13"/>
      <c r="EJY54" s="13"/>
      <c r="EJZ54" s="14"/>
      <c r="EKA54" s="15"/>
      <c r="EKB54" s="13"/>
      <c r="EKC54" s="9"/>
      <c r="EKD54" s="8"/>
      <c r="EKE54" s="8"/>
      <c r="EKF54" s="13"/>
      <c r="EKG54" s="13"/>
      <c r="EKH54" s="14"/>
      <c r="EKI54" s="15"/>
      <c r="EKJ54" s="13"/>
      <c r="EKK54" s="9"/>
      <c r="EKL54" s="8"/>
      <c r="EKM54" s="8"/>
      <c r="EKN54" s="13"/>
      <c r="EKO54" s="13"/>
      <c r="EKP54" s="14"/>
      <c r="EKQ54" s="15"/>
      <c r="EKR54" s="13"/>
      <c r="EKS54" s="9"/>
      <c r="EKT54" s="8"/>
      <c r="EKU54" s="8"/>
      <c r="EKV54" s="13"/>
      <c r="EKW54" s="13"/>
      <c r="EKX54" s="14"/>
      <c r="EKY54" s="15"/>
      <c r="EKZ54" s="13"/>
      <c r="ELA54" s="9"/>
      <c r="ELB54" s="8"/>
      <c r="ELC54" s="8"/>
      <c r="ELD54" s="13"/>
      <c r="ELE54" s="13"/>
      <c r="ELF54" s="14"/>
      <c r="ELG54" s="15"/>
      <c r="ELH54" s="13"/>
      <c r="ELI54" s="9"/>
      <c r="ELJ54" s="8"/>
      <c r="ELK54" s="8"/>
      <c r="ELL54" s="13"/>
      <c r="ELM54" s="13"/>
      <c r="ELN54" s="14"/>
      <c r="ELO54" s="15"/>
      <c r="ELP54" s="13"/>
      <c r="ELQ54" s="9"/>
      <c r="ELR54" s="8"/>
      <c r="ELS54" s="8"/>
      <c r="ELT54" s="13"/>
      <c r="ELU54" s="13"/>
      <c r="ELV54" s="14"/>
      <c r="ELW54" s="15"/>
      <c r="ELX54" s="13"/>
      <c r="ELY54" s="9"/>
      <c r="ELZ54" s="8"/>
      <c r="EMA54" s="8"/>
      <c r="EMB54" s="13"/>
      <c r="EMC54" s="13"/>
      <c r="EMD54" s="14"/>
      <c r="EME54" s="15"/>
      <c r="EMF54" s="13"/>
      <c r="EMG54" s="9"/>
      <c r="EMH54" s="8"/>
      <c r="EMI54" s="8"/>
      <c r="EMJ54" s="13"/>
      <c r="EMK54" s="13"/>
      <c r="EML54" s="14"/>
      <c r="EMM54" s="15"/>
      <c r="EMN54" s="13"/>
      <c r="EMO54" s="9"/>
      <c r="EMP54" s="8"/>
      <c r="EMQ54" s="8"/>
      <c r="EMR54" s="13"/>
      <c r="EMS54" s="13"/>
      <c r="EMT54" s="14"/>
      <c r="EMU54" s="15"/>
      <c r="EMV54" s="13"/>
      <c r="EMW54" s="9"/>
      <c r="EMX54" s="8"/>
      <c r="EMY54" s="8"/>
      <c r="EMZ54" s="13"/>
      <c r="ENA54" s="13"/>
      <c r="ENB54" s="14"/>
      <c r="ENC54" s="15"/>
      <c r="END54" s="13"/>
      <c r="ENE54" s="9"/>
      <c r="ENF54" s="8"/>
      <c r="ENG54" s="8"/>
      <c r="ENH54" s="13"/>
      <c r="ENI54" s="13"/>
      <c r="ENJ54" s="14"/>
      <c r="ENK54" s="15"/>
      <c r="ENL54" s="13"/>
      <c r="ENM54" s="9"/>
      <c r="ENN54" s="8"/>
      <c r="ENO54" s="8"/>
      <c r="ENP54" s="13"/>
      <c r="ENQ54" s="13"/>
      <c r="ENR54" s="14"/>
      <c r="ENS54" s="15"/>
      <c r="ENT54" s="13"/>
      <c r="ENU54" s="9"/>
      <c r="ENV54" s="8"/>
      <c r="ENW54" s="8"/>
      <c r="ENX54" s="13"/>
      <c r="ENY54" s="13"/>
      <c r="ENZ54" s="14"/>
      <c r="EOA54" s="15"/>
      <c r="EOB54" s="13"/>
      <c r="EOC54" s="9"/>
      <c r="EOD54" s="8"/>
      <c r="EOE54" s="8"/>
      <c r="EOF54" s="13"/>
      <c r="EOG54" s="13"/>
      <c r="EOH54" s="14"/>
      <c r="EOI54" s="15"/>
      <c r="EOJ54" s="13"/>
      <c r="EOK54" s="9"/>
      <c r="EOL54" s="8"/>
      <c r="EOM54" s="8"/>
      <c r="EON54" s="13"/>
      <c r="EOO54" s="13"/>
      <c r="EOP54" s="14"/>
      <c r="EOQ54" s="15"/>
      <c r="EOR54" s="13"/>
      <c r="EOS54" s="9"/>
      <c r="EOT54" s="8"/>
      <c r="EOU54" s="8"/>
      <c r="EOV54" s="13"/>
      <c r="EOW54" s="13"/>
      <c r="EOX54" s="14"/>
      <c r="EOY54" s="15"/>
      <c r="EOZ54" s="13"/>
      <c r="EPA54" s="9"/>
      <c r="EPB54" s="8"/>
      <c r="EPC54" s="8"/>
      <c r="EPD54" s="13"/>
      <c r="EPE54" s="13"/>
      <c r="EPF54" s="14"/>
      <c r="EPG54" s="15"/>
      <c r="EPH54" s="13"/>
      <c r="EPI54" s="9"/>
      <c r="EPJ54" s="8"/>
      <c r="EPK54" s="8"/>
      <c r="EPL54" s="13"/>
      <c r="EPM54" s="13"/>
      <c r="EPN54" s="14"/>
      <c r="EPO54" s="15"/>
      <c r="EPP54" s="13"/>
      <c r="EPQ54" s="9"/>
      <c r="EPR54" s="8"/>
      <c r="EPS54" s="8"/>
      <c r="EPT54" s="13"/>
      <c r="EPU54" s="13"/>
      <c r="EPV54" s="14"/>
      <c r="EPW54" s="15"/>
      <c r="EPX54" s="13"/>
      <c r="EPY54" s="9"/>
      <c r="EPZ54" s="8"/>
      <c r="EQA54" s="8"/>
      <c r="EQB54" s="13"/>
      <c r="EQC54" s="13"/>
      <c r="EQD54" s="14"/>
      <c r="EQE54" s="15"/>
      <c r="EQF54" s="13"/>
      <c r="EQG54" s="9"/>
      <c r="EQH54" s="8"/>
      <c r="EQI54" s="8"/>
      <c r="EQJ54" s="13"/>
      <c r="EQK54" s="13"/>
      <c r="EQL54" s="14"/>
      <c r="EQM54" s="15"/>
      <c r="EQN54" s="13"/>
      <c r="EQO54" s="9"/>
      <c r="EQP54" s="8"/>
      <c r="EQQ54" s="8"/>
      <c r="EQR54" s="13"/>
      <c r="EQS54" s="13"/>
      <c r="EQT54" s="14"/>
      <c r="EQU54" s="15"/>
      <c r="EQV54" s="13"/>
      <c r="EQW54" s="9"/>
      <c r="EQX54" s="8"/>
      <c r="EQY54" s="8"/>
      <c r="EQZ54" s="13"/>
      <c r="ERA54" s="13"/>
      <c r="ERB54" s="14"/>
      <c r="ERC54" s="15"/>
      <c r="ERD54" s="13"/>
      <c r="ERE54" s="9"/>
      <c r="ERF54" s="8"/>
      <c r="ERG54" s="8"/>
      <c r="ERH54" s="13"/>
      <c r="ERI54" s="13"/>
      <c r="ERJ54" s="14"/>
      <c r="ERK54" s="15"/>
      <c r="ERL54" s="13"/>
      <c r="ERM54" s="9"/>
      <c r="ERN54" s="8"/>
      <c r="ERO54" s="8"/>
      <c r="ERP54" s="13"/>
      <c r="ERQ54" s="13"/>
      <c r="ERR54" s="14"/>
      <c r="ERS54" s="15"/>
      <c r="ERT54" s="13"/>
      <c r="ERU54" s="9"/>
      <c r="ERV54" s="8"/>
      <c r="ERW54" s="8"/>
      <c r="ERX54" s="13"/>
      <c r="ERY54" s="13"/>
      <c r="ERZ54" s="14"/>
      <c r="ESA54" s="15"/>
      <c r="ESB54" s="13"/>
      <c r="ESC54" s="9"/>
      <c r="ESD54" s="8"/>
      <c r="ESE54" s="8"/>
      <c r="ESF54" s="13"/>
      <c r="ESG54" s="13"/>
      <c r="ESH54" s="14"/>
      <c r="ESI54" s="15"/>
      <c r="ESJ54" s="13"/>
      <c r="ESK54" s="9"/>
      <c r="ESL54" s="8"/>
      <c r="ESM54" s="8"/>
      <c r="ESN54" s="13"/>
      <c r="ESO54" s="13"/>
      <c r="ESP54" s="14"/>
      <c r="ESQ54" s="15"/>
      <c r="ESR54" s="13"/>
      <c r="ESS54" s="9"/>
      <c r="EST54" s="8"/>
      <c r="ESU54" s="8"/>
      <c r="ESV54" s="13"/>
      <c r="ESW54" s="13"/>
      <c r="ESX54" s="14"/>
      <c r="ESY54" s="15"/>
      <c r="ESZ54" s="13"/>
      <c r="ETA54" s="9"/>
      <c r="ETB54" s="8"/>
      <c r="ETC54" s="8"/>
      <c r="ETD54" s="13"/>
      <c r="ETE54" s="13"/>
      <c r="ETF54" s="14"/>
      <c r="ETG54" s="15"/>
      <c r="ETH54" s="13"/>
      <c r="ETI54" s="9"/>
      <c r="ETJ54" s="8"/>
      <c r="ETK54" s="8"/>
      <c r="ETL54" s="13"/>
      <c r="ETM54" s="13"/>
      <c r="ETN54" s="14"/>
      <c r="ETO54" s="15"/>
      <c r="ETP54" s="13"/>
      <c r="ETQ54" s="9"/>
      <c r="ETR54" s="8"/>
      <c r="ETS54" s="8"/>
      <c r="ETT54" s="13"/>
      <c r="ETU54" s="13"/>
      <c r="ETV54" s="14"/>
      <c r="ETW54" s="15"/>
      <c r="ETX54" s="13"/>
      <c r="ETY54" s="9"/>
      <c r="ETZ54" s="8"/>
      <c r="EUA54" s="8"/>
      <c r="EUB54" s="13"/>
      <c r="EUC54" s="13"/>
      <c r="EUD54" s="14"/>
      <c r="EUE54" s="15"/>
      <c r="EUF54" s="13"/>
      <c r="EUG54" s="9"/>
      <c r="EUH54" s="8"/>
      <c r="EUI54" s="8"/>
      <c r="EUJ54" s="13"/>
      <c r="EUK54" s="13"/>
      <c r="EUL54" s="14"/>
      <c r="EUM54" s="15"/>
      <c r="EUN54" s="13"/>
      <c r="EUO54" s="9"/>
      <c r="EUP54" s="8"/>
      <c r="EUQ54" s="8"/>
      <c r="EUR54" s="13"/>
      <c r="EUS54" s="13"/>
      <c r="EUT54" s="14"/>
      <c r="EUU54" s="15"/>
      <c r="EUV54" s="13"/>
      <c r="EUW54" s="9"/>
      <c r="EUX54" s="8"/>
      <c r="EUY54" s="8"/>
      <c r="EUZ54" s="13"/>
      <c r="EVA54" s="13"/>
      <c r="EVB54" s="14"/>
      <c r="EVC54" s="15"/>
      <c r="EVD54" s="13"/>
      <c r="EVE54" s="9"/>
      <c r="EVF54" s="8"/>
      <c r="EVG54" s="8"/>
      <c r="EVH54" s="13"/>
      <c r="EVI54" s="13"/>
      <c r="EVJ54" s="14"/>
      <c r="EVK54" s="15"/>
      <c r="EVL54" s="13"/>
      <c r="EVM54" s="9"/>
      <c r="EVN54" s="8"/>
      <c r="EVO54" s="8"/>
      <c r="EVP54" s="13"/>
      <c r="EVQ54" s="13"/>
      <c r="EVR54" s="14"/>
      <c r="EVS54" s="15"/>
      <c r="EVT54" s="13"/>
      <c r="EVU54" s="9"/>
      <c r="EVV54" s="8"/>
      <c r="EVW54" s="8"/>
      <c r="EVX54" s="13"/>
      <c r="EVY54" s="13"/>
      <c r="EVZ54" s="14"/>
      <c r="EWA54" s="15"/>
      <c r="EWB54" s="13"/>
      <c r="EWC54" s="9"/>
      <c r="EWD54" s="8"/>
      <c r="EWE54" s="8"/>
      <c r="EWF54" s="13"/>
      <c r="EWG54" s="13"/>
      <c r="EWH54" s="14"/>
      <c r="EWI54" s="15"/>
      <c r="EWJ54" s="13"/>
      <c r="EWK54" s="9"/>
      <c r="EWL54" s="8"/>
      <c r="EWM54" s="8"/>
      <c r="EWN54" s="13"/>
      <c r="EWO54" s="13"/>
      <c r="EWP54" s="14"/>
      <c r="EWQ54" s="15"/>
      <c r="EWR54" s="13"/>
      <c r="EWS54" s="9"/>
      <c r="EWT54" s="8"/>
      <c r="EWU54" s="8"/>
      <c r="EWV54" s="13"/>
      <c r="EWW54" s="13"/>
      <c r="EWX54" s="14"/>
      <c r="EWY54" s="15"/>
      <c r="EWZ54" s="13"/>
      <c r="EXA54" s="9"/>
      <c r="EXB54" s="8"/>
      <c r="EXC54" s="8"/>
      <c r="EXD54" s="13"/>
      <c r="EXE54" s="13"/>
      <c r="EXF54" s="14"/>
      <c r="EXG54" s="15"/>
      <c r="EXH54" s="13"/>
      <c r="EXI54" s="9"/>
      <c r="EXJ54" s="8"/>
      <c r="EXK54" s="8"/>
      <c r="EXL54" s="13"/>
      <c r="EXM54" s="13"/>
      <c r="EXN54" s="14"/>
      <c r="EXO54" s="15"/>
      <c r="EXP54" s="13"/>
      <c r="EXQ54" s="9"/>
      <c r="EXR54" s="8"/>
      <c r="EXS54" s="8"/>
      <c r="EXT54" s="13"/>
      <c r="EXU54" s="13"/>
      <c r="EXV54" s="14"/>
      <c r="EXW54" s="15"/>
      <c r="EXX54" s="13"/>
      <c r="EXY54" s="9"/>
      <c r="EXZ54" s="8"/>
      <c r="EYA54" s="8"/>
      <c r="EYB54" s="13"/>
      <c r="EYC54" s="13"/>
      <c r="EYD54" s="14"/>
      <c r="EYE54" s="15"/>
      <c r="EYF54" s="13"/>
      <c r="EYG54" s="9"/>
      <c r="EYH54" s="8"/>
      <c r="EYI54" s="8"/>
      <c r="EYJ54" s="13"/>
      <c r="EYK54" s="13"/>
      <c r="EYL54" s="14"/>
      <c r="EYM54" s="15"/>
      <c r="EYN54" s="13"/>
      <c r="EYO54" s="9"/>
      <c r="EYP54" s="8"/>
      <c r="EYQ54" s="8"/>
      <c r="EYR54" s="13"/>
      <c r="EYS54" s="13"/>
      <c r="EYT54" s="14"/>
      <c r="EYU54" s="15"/>
      <c r="EYV54" s="13"/>
      <c r="EYW54" s="9"/>
      <c r="EYX54" s="8"/>
      <c r="EYY54" s="8"/>
      <c r="EYZ54" s="13"/>
      <c r="EZA54" s="13"/>
      <c r="EZB54" s="14"/>
      <c r="EZC54" s="15"/>
      <c r="EZD54" s="13"/>
      <c r="EZE54" s="9"/>
      <c r="EZF54" s="8"/>
      <c r="EZG54" s="8"/>
      <c r="EZH54" s="13"/>
      <c r="EZI54" s="13"/>
      <c r="EZJ54" s="14"/>
      <c r="EZK54" s="15"/>
      <c r="EZL54" s="13"/>
      <c r="EZM54" s="9"/>
      <c r="EZN54" s="8"/>
      <c r="EZO54" s="8"/>
      <c r="EZP54" s="13"/>
      <c r="EZQ54" s="13"/>
      <c r="EZR54" s="14"/>
      <c r="EZS54" s="15"/>
      <c r="EZT54" s="13"/>
      <c r="EZU54" s="9"/>
      <c r="EZV54" s="8"/>
      <c r="EZW54" s="8"/>
      <c r="EZX54" s="13"/>
      <c r="EZY54" s="13"/>
      <c r="EZZ54" s="14"/>
      <c r="FAA54" s="15"/>
      <c r="FAB54" s="13"/>
      <c r="FAC54" s="9"/>
      <c r="FAD54" s="8"/>
      <c r="FAE54" s="8"/>
      <c r="FAF54" s="13"/>
      <c r="FAG54" s="13"/>
      <c r="FAH54" s="14"/>
      <c r="FAI54" s="15"/>
      <c r="FAJ54" s="13"/>
      <c r="FAK54" s="9"/>
      <c r="FAL54" s="8"/>
      <c r="FAM54" s="8"/>
      <c r="FAN54" s="13"/>
      <c r="FAO54" s="13"/>
      <c r="FAP54" s="14"/>
      <c r="FAQ54" s="15"/>
      <c r="FAR54" s="13"/>
      <c r="FAS54" s="9"/>
      <c r="FAT54" s="8"/>
      <c r="FAU54" s="8"/>
      <c r="FAV54" s="13"/>
      <c r="FAW54" s="13"/>
      <c r="FAX54" s="14"/>
      <c r="FAY54" s="15"/>
      <c r="FAZ54" s="13"/>
      <c r="FBA54" s="9"/>
      <c r="FBB54" s="8"/>
      <c r="FBC54" s="8"/>
      <c r="FBD54" s="13"/>
      <c r="FBE54" s="13"/>
      <c r="FBF54" s="14"/>
      <c r="FBG54" s="15"/>
      <c r="FBH54" s="13"/>
      <c r="FBI54" s="9"/>
      <c r="FBJ54" s="8"/>
      <c r="FBK54" s="8"/>
      <c r="FBL54" s="13"/>
      <c r="FBM54" s="13"/>
      <c r="FBN54" s="14"/>
      <c r="FBO54" s="15"/>
      <c r="FBP54" s="13"/>
      <c r="FBQ54" s="9"/>
      <c r="FBR54" s="8"/>
      <c r="FBS54" s="8"/>
      <c r="FBT54" s="13"/>
      <c r="FBU54" s="13"/>
      <c r="FBV54" s="14"/>
      <c r="FBW54" s="15"/>
      <c r="FBX54" s="13"/>
      <c r="FBY54" s="9"/>
      <c r="FBZ54" s="8"/>
      <c r="FCA54" s="8"/>
      <c r="FCB54" s="13"/>
      <c r="FCC54" s="13"/>
      <c r="FCD54" s="14"/>
      <c r="FCE54" s="15"/>
      <c r="FCF54" s="13"/>
      <c r="FCG54" s="9"/>
      <c r="FCH54" s="8"/>
      <c r="FCI54" s="8"/>
      <c r="FCJ54" s="13"/>
      <c r="FCK54" s="13"/>
      <c r="FCL54" s="14"/>
      <c r="FCM54" s="15"/>
      <c r="FCN54" s="13"/>
      <c r="FCO54" s="9"/>
      <c r="FCP54" s="8"/>
      <c r="FCQ54" s="8"/>
      <c r="FCR54" s="13"/>
      <c r="FCS54" s="13"/>
      <c r="FCT54" s="14"/>
      <c r="FCU54" s="15"/>
      <c r="FCV54" s="13"/>
      <c r="FCW54" s="9"/>
      <c r="FCX54" s="8"/>
      <c r="FCY54" s="8"/>
      <c r="FCZ54" s="13"/>
      <c r="FDA54" s="13"/>
      <c r="FDB54" s="14"/>
      <c r="FDC54" s="15"/>
      <c r="FDD54" s="13"/>
      <c r="FDE54" s="9"/>
      <c r="FDF54" s="8"/>
      <c r="FDG54" s="8"/>
      <c r="FDH54" s="13"/>
      <c r="FDI54" s="13"/>
      <c r="FDJ54" s="14"/>
      <c r="FDK54" s="15"/>
      <c r="FDL54" s="13"/>
      <c r="FDM54" s="9"/>
      <c r="FDN54" s="8"/>
      <c r="FDO54" s="8"/>
      <c r="FDP54" s="13"/>
      <c r="FDQ54" s="13"/>
      <c r="FDR54" s="14"/>
      <c r="FDS54" s="15"/>
      <c r="FDT54" s="13"/>
      <c r="FDU54" s="9"/>
      <c r="FDV54" s="8"/>
      <c r="FDW54" s="8"/>
      <c r="FDX54" s="13"/>
      <c r="FDY54" s="13"/>
      <c r="FDZ54" s="14"/>
      <c r="FEA54" s="15"/>
      <c r="FEB54" s="13"/>
      <c r="FEC54" s="9"/>
      <c r="FED54" s="8"/>
      <c r="FEE54" s="8"/>
      <c r="FEF54" s="13"/>
      <c r="FEG54" s="13"/>
      <c r="FEH54" s="14"/>
      <c r="FEI54" s="15"/>
      <c r="FEJ54" s="13"/>
      <c r="FEK54" s="9"/>
      <c r="FEL54" s="8"/>
      <c r="FEM54" s="8"/>
      <c r="FEN54" s="13"/>
      <c r="FEO54" s="13"/>
      <c r="FEP54" s="14"/>
      <c r="FEQ54" s="15"/>
      <c r="FER54" s="13"/>
      <c r="FES54" s="9"/>
      <c r="FET54" s="8"/>
      <c r="FEU54" s="8"/>
      <c r="FEV54" s="13"/>
      <c r="FEW54" s="13"/>
      <c r="FEX54" s="14"/>
      <c r="FEY54" s="15"/>
      <c r="FEZ54" s="13"/>
      <c r="FFA54" s="9"/>
      <c r="FFB54" s="8"/>
      <c r="FFC54" s="8"/>
      <c r="FFD54" s="13"/>
      <c r="FFE54" s="13"/>
      <c r="FFF54" s="14"/>
      <c r="FFG54" s="15"/>
      <c r="FFH54" s="13"/>
      <c r="FFI54" s="9"/>
      <c r="FFJ54" s="8"/>
      <c r="FFK54" s="8"/>
      <c r="FFL54" s="13"/>
      <c r="FFM54" s="13"/>
      <c r="FFN54" s="14"/>
      <c r="FFO54" s="15"/>
      <c r="FFP54" s="13"/>
      <c r="FFQ54" s="9"/>
      <c r="FFR54" s="8"/>
      <c r="FFS54" s="8"/>
      <c r="FFT54" s="13"/>
      <c r="FFU54" s="13"/>
      <c r="FFV54" s="14"/>
      <c r="FFW54" s="15"/>
      <c r="FFX54" s="13"/>
      <c r="FFY54" s="9"/>
      <c r="FFZ54" s="8"/>
      <c r="FGA54" s="8"/>
      <c r="FGB54" s="13"/>
      <c r="FGC54" s="13"/>
      <c r="FGD54" s="14"/>
      <c r="FGE54" s="15"/>
      <c r="FGF54" s="13"/>
      <c r="FGG54" s="9"/>
      <c r="FGH54" s="8"/>
      <c r="FGI54" s="8"/>
      <c r="FGJ54" s="13"/>
      <c r="FGK54" s="13"/>
      <c r="FGL54" s="14"/>
      <c r="FGM54" s="15"/>
      <c r="FGN54" s="13"/>
      <c r="FGO54" s="9"/>
      <c r="FGP54" s="8"/>
      <c r="FGQ54" s="8"/>
      <c r="FGR54" s="13"/>
      <c r="FGS54" s="13"/>
      <c r="FGT54" s="14"/>
      <c r="FGU54" s="15"/>
      <c r="FGV54" s="13"/>
      <c r="FGW54" s="9"/>
      <c r="FGX54" s="8"/>
      <c r="FGY54" s="8"/>
      <c r="FGZ54" s="13"/>
      <c r="FHA54" s="13"/>
      <c r="FHB54" s="14"/>
      <c r="FHC54" s="15"/>
      <c r="FHD54" s="13"/>
      <c r="FHE54" s="9"/>
      <c r="FHF54" s="8"/>
      <c r="FHG54" s="8"/>
      <c r="FHH54" s="13"/>
      <c r="FHI54" s="13"/>
      <c r="FHJ54" s="14"/>
      <c r="FHK54" s="15"/>
      <c r="FHL54" s="13"/>
      <c r="FHM54" s="9"/>
      <c r="FHN54" s="8"/>
      <c r="FHO54" s="8"/>
      <c r="FHP54" s="13"/>
      <c r="FHQ54" s="13"/>
      <c r="FHR54" s="14"/>
      <c r="FHS54" s="15"/>
      <c r="FHT54" s="13"/>
      <c r="FHU54" s="9"/>
      <c r="FHV54" s="8"/>
      <c r="FHW54" s="8"/>
      <c r="FHX54" s="13"/>
      <c r="FHY54" s="13"/>
      <c r="FHZ54" s="14"/>
      <c r="FIA54" s="15"/>
      <c r="FIB54" s="13"/>
      <c r="FIC54" s="9"/>
      <c r="FID54" s="8"/>
      <c r="FIE54" s="8"/>
      <c r="FIF54" s="13"/>
      <c r="FIG54" s="13"/>
      <c r="FIH54" s="14"/>
      <c r="FII54" s="15"/>
      <c r="FIJ54" s="13"/>
      <c r="FIK54" s="9"/>
      <c r="FIL54" s="8"/>
      <c r="FIM54" s="8"/>
      <c r="FIN54" s="13"/>
      <c r="FIO54" s="13"/>
      <c r="FIP54" s="14"/>
      <c r="FIQ54" s="15"/>
      <c r="FIR54" s="13"/>
      <c r="FIS54" s="9"/>
      <c r="FIT54" s="8"/>
      <c r="FIU54" s="8"/>
      <c r="FIV54" s="13"/>
      <c r="FIW54" s="13"/>
      <c r="FIX54" s="14"/>
      <c r="FIY54" s="15"/>
      <c r="FIZ54" s="13"/>
      <c r="FJA54" s="9"/>
      <c r="FJB54" s="8"/>
      <c r="FJC54" s="8"/>
      <c r="FJD54" s="13"/>
      <c r="FJE54" s="13"/>
      <c r="FJF54" s="14"/>
      <c r="FJG54" s="15"/>
      <c r="FJH54" s="13"/>
      <c r="FJI54" s="9"/>
      <c r="FJJ54" s="8"/>
      <c r="FJK54" s="8"/>
      <c r="FJL54" s="13"/>
      <c r="FJM54" s="13"/>
      <c r="FJN54" s="14"/>
      <c r="FJO54" s="15"/>
      <c r="FJP54" s="13"/>
      <c r="FJQ54" s="9"/>
      <c r="FJR54" s="8"/>
      <c r="FJS54" s="8"/>
      <c r="FJT54" s="13"/>
      <c r="FJU54" s="13"/>
      <c r="FJV54" s="14"/>
      <c r="FJW54" s="15"/>
      <c r="FJX54" s="13"/>
      <c r="FJY54" s="9"/>
      <c r="FJZ54" s="8"/>
      <c r="FKA54" s="8"/>
      <c r="FKB54" s="13"/>
      <c r="FKC54" s="13"/>
      <c r="FKD54" s="14"/>
      <c r="FKE54" s="15"/>
      <c r="FKF54" s="13"/>
      <c r="FKG54" s="9"/>
      <c r="FKH54" s="8"/>
      <c r="FKI54" s="8"/>
      <c r="FKJ54" s="13"/>
      <c r="FKK54" s="13"/>
      <c r="FKL54" s="14"/>
      <c r="FKM54" s="15"/>
      <c r="FKN54" s="13"/>
      <c r="FKO54" s="9"/>
      <c r="FKP54" s="8"/>
      <c r="FKQ54" s="8"/>
      <c r="FKR54" s="13"/>
      <c r="FKS54" s="13"/>
      <c r="FKT54" s="14"/>
      <c r="FKU54" s="15"/>
      <c r="FKV54" s="13"/>
      <c r="FKW54" s="9"/>
      <c r="FKX54" s="8"/>
      <c r="FKY54" s="8"/>
      <c r="FKZ54" s="13"/>
      <c r="FLA54" s="13"/>
      <c r="FLB54" s="14"/>
      <c r="FLC54" s="15"/>
      <c r="FLD54" s="13"/>
      <c r="FLE54" s="9"/>
      <c r="FLF54" s="8"/>
      <c r="FLG54" s="8"/>
      <c r="FLH54" s="13"/>
      <c r="FLI54" s="13"/>
      <c r="FLJ54" s="14"/>
      <c r="FLK54" s="15"/>
      <c r="FLL54" s="13"/>
      <c r="FLM54" s="9"/>
      <c r="FLN54" s="8"/>
      <c r="FLO54" s="8"/>
      <c r="FLP54" s="13"/>
      <c r="FLQ54" s="13"/>
      <c r="FLR54" s="14"/>
      <c r="FLS54" s="15"/>
      <c r="FLT54" s="13"/>
      <c r="FLU54" s="9"/>
      <c r="FLV54" s="8"/>
      <c r="FLW54" s="8"/>
      <c r="FLX54" s="13"/>
      <c r="FLY54" s="13"/>
      <c r="FLZ54" s="14"/>
      <c r="FMA54" s="15"/>
      <c r="FMB54" s="13"/>
      <c r="FMC54" s="9"/>
      <c r="FMD54" s="8"/>
      <c r="FME54" s="8"/>
      <c r="FMF54" s="13"/>
      <c r="FMG54" s="13"/>
      <c r="FMH54" s="14"/>
      <c r="FMI54" s="15"/>
      <c r="FMJ54" s="13"/>
      <c r="FMK54" s="9"/>
      <c r="FML54" s="8"/>
      <c r="FMM54" s="8"/>
      <c r="FMN54" s="13"/>
      <c r="FMO54" s="13"/>
      <c r="FMP54" s="14"/>
      <c r="FMQ54" s="15"/>
      <c r="FMR54" s="13"/>
      <c r="FMS54" s="9"/>
      <c r="FMT54" s="8"/>
      <c r="FMU54" s="8"/>
      <c r="FMV54" s="13"/>
      <c r="FMW54" s="13"/>
      <c r="FMX54" s="14"/>
      <c r="FMY54" s="15"/>
      <c r="FMZ54" s="13"/>
      <c r="FNA54" s="9"/>
      <c r="FNB54" s="8"/>
      <c r="FNC54" s="8"/>
      <c r="FND54" s="13"/>
      <c r="FNE54" s="13"/>
      <c r="FNF54" s="14"/>
      <c r="FNG54" s="15"/>
      <c r="FNH54" s="13"/>
      <c r="FNI54" s="9"/>
      <c r="FNJ54" s="8"/>
      <c r="FNK54" s="8"/>
      <c r="FNL54" s="13"/>
      <c r="FNM54" s="13"/>
      <c r="FNN54" s="14"/>
      <c r="FNO54" s="15"/>
      <c r="FNP54" s="13"/>
      <c r="FNQ54" s="9"/>
      <c r="FNR54" s="8"/>
      <c r="FNS54" s="8"/>
      <c r="FNT54" s="13"/>
      <c r="FNU54" s="13"/>
      <c r="FNV54" s="14"/>
      <c r="FNW54" s="15"/>
      <c r="FNX54" s="13"/>
      <c r="FNY54" s="9"/>
      <c r="FNZ54" s="8"/>
      <c r="FOA54" s="8"/>
      <c r="FOB54" s="13"/>
      <c r="FOC54" s="13"/>
      <c r="FOD54" s="14"/>
      <c r="FOE54" s="15"/>
      <c r="FOF54" s="13"/>
      <c r="FOG54" s="9"/>
      <c r="FOH54" s="8"/>
      <c r="FOI54" s="8"/>
      <c r="FOJ54" s="13"/>
      <c r="FOK54" s="13"/>
      <c r="FOL54" s="14"/>
      <c r="FOM54" s="15"/>
      <c r="FON54" s="13"/>
      <c r="FOO54" s="9"/>
      <c r="FOP54" s="8"/>
      <c r="FOQ54" s="8"/>
      <c r="FOR54" s="13"/>
      <c r="FOS54" s="13"/>
      <c r="FOT54" s="14"/>
      <c r="FOU54" s="15"/>
      <c r="FOV54" s="13"/>
      <c r="FOW54" s="9"/>
      <c r="FOX54" s="8"/>
      <c r="FOY54" s="8"/>
      <c r="FOZ54" s="13"/>
      <c r="FPA54" s="13"/>
      <c r="FPB54" s="14"/>
      <c r="FPC54" s="15"/>
      <c r="FPD54" s="13"/>
      <c r="FPE54" s="9"/>
      <c r="FPF54" s="8"/>
      <c r="FPG54" s="8"/>
      <c r="FPH54" s="13"/>
      <c r="FPI54" s="13"/>
      <c r="FPJ54" s="14"/>
      <c r="FPK54" s="15"/>
      <c r="FPL54" s="13"/>
      <c r="FPM54" s="9"/>
      <c r="FPN54" s="8"/>
      <c r="FPO54" s="8"/>
      <c r="FPP54" s="13"/>
      <c r="FPQ54" s="13"/>
      <c r="FPR54" s="14"/>
      <c r="FPS54" s="15"/>
      <c r="FPT54" s="13"/>
      <c r="FPU54" s="9"/>
      <c r="FPV54" s="8"/>
      <c r="FPW54" s="8"/>
      <c r="FPX54" s="13"/>
      <c r="FPY54" s="13"/>
      <c r="FPZ54" s="14"/>
      <c r="FQA54" s="15"/>
      <c r="FQB54" s="13"/>
      <c r="FQC54" s="9"/>
      <c r="FQD54" s="8"/>
      <c r="FQE54" s="8"/>
      <c r="FQF54" s="13"/>
      <c r="FQG54" s="13"/>
      <c r="FQH54" s="14"/>
      <c r="FQI54" s="15"/>
      <c r="FQJ54" s="13"/>
      <c r="FQK54" s="9"/>
      <c r="FQL54" s="8"/>
      <c r="FQM54" s="8"/>
      <c r="FQN54" s="13"/>
      <c r="FQO54" s="13"/>
      <c r="FQP54" s="14"/>
      <c r="FQQ54" s="15"/>
      <c r="FQR54" s="13"/>
      <c r="FQS54" s="9"/>
      <c r="FQT54" s="8"/>
      <c r="FQU54" s="8"/>
      <c r="FQV54" s="13"/>
      <c r="FQW54" s="13"/>
      <c r="FQX54" s="14"/>
      <c r="FQY54" s="15"/>
      <c r="FQZ54" s="13"/>
      <c r="FRA54" s="9"/>
      <c r="FRB54" s="8"/>
      <c r="FRC54" s="8"/>
      <c r="FRD54" s="13"/>
      <c r="FRE54" s="13"/>
      <c r="FRF54" s="14"/>
      <c r="FRG54" s="15"/>
      <c r="FRH54" s="13"/>
      <c r="FRI54" s="9"/>
      <c r="FRJ54" s="8"/>
      <c r="FRK54" s="8"/>
      <c r="FRL54" s="13"/>
      <c r="FRM54" s="13"/>
      <c r="FRN54" s="14"/>
      <c r="FRO54" s="15"/>
      <c r="FRP54" s="13"/>
      <c r="FRQ54" s="9"/>
      <c r="FRR54" s="8"/>
      <c r="FRS54" s="8"/>
      <c r="FRT54" s="13"/>
      <c r="FRU54" s="13"/>
      <c r="FRV54" s="14"/>
      <c r="FRW54" s="15"/>
      <c r="FRX54" s="13"/>
      <c r="FRY54" s="9"/>
      <c r="FRZ54" s="8"/>
      <c r="FSA54" s="8"/>
      <c r="FSB54" s="13"/>
      <c r="FSC54" s="13"/>
      <c r="FSD54" s="14"/>
      <c r="FSE54" s="15"/>
      <c r="FSF54" s="13"/>
      <c r="FSG54" s="9"/>
      <c r="FSH54" s="8"/>
      <c r="FSI54" s="8"/>
      <c r="FSJ54" s="13"/>
      <c r="FSK54" s="13"/>
      <c r="FSL54" s="14"/>
      <c r="FSM54" s="15"/>
      <c r="FSN54" s="13"/>
      <c r="FSO54" s="9"/>
      <c r="FSP54" s="8"/>
      <c r="FSQ54" s="8"/>
      <c r="FSR54" s="13"/>
      <c r="FSS54" s="13"/>
      <c r="FST54" s="14"/>
      <c r="FSU54" s="15"/>
      <c r="FSV54" s="13"/>
      <c r="FSW54" s="9"/>
      <c r="FSX54" s="8"/>
      <c r="FSY54" s="8"/>
      <c r="FSZ54" s="13"/>
      <c r="FTA54" s="13"/>
      <c r="FTB54" s="14"/>
      <c r="FTC54" s="15"/>
      <c r="FTD54" s="13"/>
      <c r="FTE54" s="9"/>
      <c r="FTF54" s="8"/>
      <c r="FTG54" s="8"/>
      <c r="FTH54" s="13"/>
      <c r="FTI54" s="13"/>
      <c r="FTJ54" s="14"/>
      <c r="FTK54" s="15"/>
      <c r="FTL54" s="13"/>
      <c r="FTM54" s="9"/>
      <c r="FTN54" s="8"/>
      <c r="FTO54" s="8"/>
      <c r="FTP54" s="13"/>
      <c r="FTQ54" s="13"/>
      <c r="FTR54" s="14"/>
      <c r="FTS54" s="15"/>
      <c r="FTT54" s="13"/>
      <c r="FTU54" s="9"/>
      <c r="FTV54" s="8"/>
      <c r="FTW54" s="8"/>
      <c r="FTX54" s="13"/>
      <c r="FTY54" s="13"/>
      <c r="FTZ54" s="14"/>
      <c r="FUA54" s="15"/>
      <c r="FUB54" s="13"/>
      <c r="FUC54" s="9"/>
      <c r="FUD54" s="8"/>
      <c r="FUE54" s="8"/>
      <c r="FUF54" s="13"/>
      <c r="FUG54" s="13"/>
      <c r="FUH54" s="14"/>
      <c r="FUI54" s="15"/>
      <c r="FUJ54" s="13"/>
      <c r="FUK54" s="9"/>
      <c r="FUL54" s="8"/>
      <c r="FUM54" s="8"/>
      <c r="FUN54" s="13"/>
      <c r="FUO54" s="13"/>
      <c r="FUP54" s="14"/>
      <c r="FUQ54" s="15"/>
      <c r="FUR54" s="13"/>
      <c r="FUS54" s="9"/>
      <c r="FUT54" s="8"/>
      <c r="FUU54" s="8"/>
      <c r="FUV54" s="13"/>
      <c r="FUW54" s="13"/>
      <c r="FUX54" s="14"/>
      <c r="FUY54" s="15"/>
      <c r="FUZ54" s="13"/>
      <c r="FVA54" s="9"/>
      <c r="FVB54" s="8"/>
      <c r="FVC54" s="8"/>
      <c r="FVD54" s="13"/>
      <c r="FVE54" s="13"/>
      <c r="FVF54" s="14"/>
      <c r="FVG54" s="15"/>
      <c r="FVH54" s="13"/>
      <c r="FVI54" s="9"/>
      <c r="FVJ54" s="8"/>
      <c r="FVK54" s="8"/>
      <c r="FVL54" s="13"/>
      <c r="FVM54" s="13"/>
      <c r="FVN54" s="14"/>
      <c r="FVO54" s="15"/>
      <c r="FVP54" s="13"/>
      <c r="FVQ54" s="9"/>
      <c r="FVR54" s="8"/>
      <c r="FVS54" s="8"/>
      <c r="FVT54" s="13"/>
      <c r="FVU54" s="13"/>
      <c r="FVV54" s="14"/>
      <c r="FVW54" s="15"/>
      <c r="FVX54" s="13"/>
      <c r="FVY54" s="9"/>
      <c r="FVZ54" s="8"/>
      <c r="FWA54" s="8"/>
      <c r="FWB54" s="13"/>
      <c r="FWC54" s="13"/>
      <c r="FWD54" s="14"/>
      <c r="FWE54" s="15"/>
      <c r="FWF54" s="13"/>
      <c r="FWG54" s="9"/>
      <c r="FWH54" s="8"/>
      <c r="FWI54" s="8"/>
      <c r="FWJ54" s="13"/>
      <c r="FWK54" s="13"/>
      <c r="FWL54" s="14"/>
      <c r="FWM54" s="15"/>
      <c r="FWN54" s="13"/>
      <c r="FWO54" s="9"/>
      <c r="FWP54" s="8"/>
      <c r="FWQ54" s="8"/>
      <c r="FWR54" s="13"/>
      <c r="FWS54" s="13"/>
      <c r="FWT54" s="14"/>
      <c r="FWU54" s="15"/>
      <c r="FWV54" s="13"/>
      <c r="FWW54" s="9"/>
      <c r="FWX54" s="8"/>
      <c r="FWY54" s="8"/>
      <c r="FWZ54" s="13"/>
      <c r="FXA54" s="13"/>
      <c r="FXB54" s="14"/>
      <c r="FXC54" s="15"/>
      <c r="FXD54" s="13"/>
      <c r="FXE54" s="9"/>
      <c r="FXF54" s="8"/>
      <c r="FXG54" s="8"/>
      <c r="FXH54" s="13"/>
      <c r="FXI54" s="13"/>
      <c r="FXJ54" s="14"/>
      <c r="FXK54" s="15"/>
      <c r="FXL54" s="13"/>
      <c r="FXM54" s="9"/>
      <c r="FXN54" s="8"/>
      <c r="FXO54" s="8"/>
      <c r="FXP54" s="13"/>
      <c r="FXQ54" s="13"/>
      <c r="FXR54" s="14"/>
      <c r="FXS54" s="15"/>
      <c r="FXT54" s="13"/>
      <c r="FXU54" s="9"/>
      <c r="FXV54" s="8"/>
      <c r="FXW54" s="8"/>
      <c r="FXX54" s="13"/>
      <c r="FXY54" s="13"/>
      <c r="FXZ54" s="14"/>
      <c r="FYA54" s="15"/>
      <c r="FYB54" s="13"/>
      <c r="FYC54" s="9"/>
      <c r="FYD54" s="8"/>
      <c r="FYE54" s="8"/>
      <c r="FYF54" s="13"/>
      <c r="FYG54" s="13"/>
      <c r="FYH54" s="14"/>
      <c r="FYI54" s="15"/>
      <c r="FYJ54" s="13"/>
      <c r="FYK54" s="9"/>
      <c r="FYL54" s="8"/>
      <c r="FYM54" s="8"/>
      <c r="FYN54" s="13"/>
      <c r="FYO54" s="13"/>
      <c r="FYP54" s="14"/>
      <c r="FYQ54" s="15"/>
      <c r="FYR54" s="13"/>
      <c r="FYS54" s="9"/>
      <c r="FYT54" s="8"/>
      <c r="FYU54" s="8"/>
      <c r="FYV54" s="13"/>
      <c r="FYW54" s="13"/>
      <c r="FYX54" s="14"/>
      <c r="FYY54" s="15"/>
      <c r="FYZ54" s="13"/>
      <c r="FZA54" s="9"/>
      <c r="FZB54" s="8"/>
      <c r="FZC54" s="8"/>
      <c r="FZD54" s="13"/>
      <c r="FZE54" s="13"/>
      <c r="FZF54" s="14"/>
      <c r="FZG54" s="15"/>
      <c r="FZH54" s="13"/>
      <c r="FZI54" s="9"/>
      <c r="FZJ54" s="8"/>
      <c r="FZK54" s="8"/>
      <c r="FZL54" s="13"/>
      <c r="FZM54" s="13"/>
      <c r="FZN54" s="14"/>
      <c r="FZO54" s="15"/>
      <c r="FZP54" s="13"/>
      <c r="FZQ54" s="9"/>
      <c r="FZR54" s="8"/>
      <c r="FZS54" s="8"/>
      <c r="FZT54" s="13"/>
      <c r="FZU54" s="13"/>
      <c r="FZV54" s="14"/>
      <c r="FZW54" s="15"/>
      <c r="FZX54" s="13"/>
      <c r="FZY54" s="9"/>
      <c r="FZZ54" s="8"/>
      <c r="GAA54" s="8"/>
      <c r="GAB54" s="13"/>
      <c r="GAC54" s="13"/>
      <c r="GAD54" s="14"/>
      <c r="GAE54" s="15"/>
      <c r="GAF54" s="13"/>
      <c r="GAG54" s="9"/>
      <c r="GAH54" s="8"/>
      <c r="GAI54" s="8"/>
      <c r="GAJ54" s="13"/>
      <c r="GAK54" s="13"/>
      <c r="GAL54" s="14"/>
      <c r="GAM54" s="15"/>
      <c r="GAN54" s="13"/>
      <c r="GAO54" s="9"/>
      <c r="GAP54" s="8"/>
      <c r="GAQ54" s="8"/>
      <c r="GAR54" s="13"/>
      <c r="GAS54" s="13"/>
      <c r="GAT54" s="14"/>
      <c r="GAU54" s="15"/>
      <c r="GAV54" s="13"/>
      <c r="GAW54" s="9"/>
      <c r="GAX54" s="8"/>
      <c r="GAY54" s="8"/>
      <c r="GAZ54" s="13"/>
      <c r="GBA54" s="13"/>
      <c r="GBB54" s="14"/>
      <c r="GBC54" s="15"/>
      <c r="GBD54" s="13"/>
      <c r="GBE54" s="9"/>
      <c r="GBF54" s="8"/>
      <c r="GBG54" s="8"/>
      <c r="GBH54" s="13"/>
      <c r="GBI54" s="13"/>
      <c r="GBJ54" s="14"/>
      <c r="GBK54" s="15"/>
      <c r="GBL54" s="13"/>
      <c r="GBM54" s="9"/>
      <c r="GBN54" s="8"/>
      <c r="GBO54" s="8"/>
      <c r="GBP54" s="13"/>
      <c r="GBQ54" s="13"/>
      <c r="GBR54" s="14"/>
      <c r="GBS54" s="15"/>
      <c r="GBT54" s="13"/>
      <c r="GBU54" s="9"/>
      <c r="GBV54" s="8"/>
      <c r="GBW54" s="8"/>
      <c r="GBX54" s="13"/>
      <c r="GBY54" s="13"/>
      <c r="GBZ54" s="14"/>
      <c r="GCA54" s="15"/>
      <c r="GCB54" s="13"/>
      <c r="GCC54" s="9"/>
      <c r="GCD54" s="8"/>
      <c r="GCE54" s="8"/>
      <c r="GCF54" s="13"/>
      <c r="GCG54" s="13"/>
      <c r="GCH54" s="14"/>
      <c r="GCI54" s="15"/>
      <c r="GCJ54" s="13"/>
      <c r="GCK54" s="9"/>
      <c r="GCL54" s="8"/>
      <c r="GCM54" s="8"/>
      <c r="GCN54" s="13"/>
      <c r="GCO54" s="13"/>
      <c r="GCP54" s="14"/>
      <c r="GCQ54" s="15"/>
      <c r="GCR54" s="13"/>
      <c r="GCS54" s="9"/>
      <c r="GCT54" s="8"/>
      <c r="GCU54" s="8"/>
      <c r="GCV54" s="13"/>
      <c r="GCW54" s="13"/>
      <c r="GCX54" s="14"/>
      <c r="GCY54" s="15"/>
      <c r="GCZ54" s="13"/>
      <c r="GDA54" s="9"/>
      <c r="GDB54" s="8"/>
      <c r="GDC54" s="8"/>
      <c r="GDD54" s="13"/>
      <c r="GDE54" s="13"/>
      <c r="GDF54" s="14"/>
      <c r="GDG54" s="15"/>
      <c r="GDH54" s="13"/>
      <c r="GDI54" s="9"/>
      <c r="GDJ54" s="8"/>
      <c r="GDK54" s="8"/>
      <c r="GDL54" s="13"/>
      <c r="GDM54" s="13"/>
      <c r="GDN54" s="14"/>
      <c r="GDO54" s="15"/>
      <c r="GDP54" s="13"/>
      <c r="GDQ54" s="9"/>
      <c r="GDR54" s="8"/>
      <c r="GDS54" s="8"/>
      <c r="GDT54" s="13"/>
      <c r="GDU54" s="13"/>
      <c r="GDV54" s="14"/>
      <c r="GDW54" s="15"/>
      <c r="GDX54" s="13"/>
      <c r="GDY54" s="9"/>
      <c r="GDZ54" s="8"/>
      <c r="GEA54" s="8"/>
      <c r="GEB54" s="13"/>
      <c r="GEC54" s="13"/>
      <c r="GED54" s="14"/>
      <c r="GEE54" s="15"/>
      <c r="GEF54" s="13"/>
      <c r="GEG54" s="9"/>
      <c r="GEH54" s="8"/>
      <c r="GEI54" s="8"/>
      <c r="GEJ54" s="13"/>
      <c r="GEK54" s="13"/>
      <c r="GEL54" s="14"/>
      <c r="GEM54" s="15"/>
      <c r="GEN54" s="13"/>
      <c r="GEO54" s="9"/>
      <c r="GEP54" s="8"/>
      <c r="GEQ54" s="8"/>
      <c r="GER54" s="13"/>
      <c r="GES54" s="13"/>
      <c r="GET54" s="14"/>
      <c r="GEU54" s="15"/>
      <c r="GEV54" s="13"/>
      <c r="GEW54" s="9"/>
      <c r="GEX54" s="8"/>
      <c r="GEY54" s="8"/>
      <c r="GEZ54" s="13"/>
      <c r="GFA54" s="13"/>
      <c r="GFB54" s="14"/>
      <c r="GFC54" s="15"/>
      <c r="GFD54" s="13"/>
      <c r="GFE54" s="9"/>
      <c r="GFF54" s="8"/>
      <c r="GFG54" s="8"/>
      <c r="GFH54" s="13"/>
      <c r="GFI54" s="13"/>
      <c r="GFJ54" s="14"/>
      <c r="GFK54" s="15"/>
      <c r="GFL54" s="13"/>
      <c r="GFM54" s="9"/>
      <c r="GFN54" s="8"/>
      <c r="GFO54" s="8"/>
      <c r="GFP54" s="13"/>
      <c r="GFQ54" s="13"/>
      <c r="GFR54" s="14"/>
      <c r="GFS54" s="15"/>
      <c r="GFT54" s="13"/>
      <c r="GFU54" s="9"/>
      <c r="GFV54" s="8"/>
      <c r="GFW54" s="8"/>
      <c r="GFX54" s="13"/>
      <c r="GFY54" s="13"/>
      <c r="GFZ54" s="14"/>
      <c r="GGA54" s="15"/>
      <c r="GGB54" s="13"/>
      <c r="GGC54" s="9"/>
      <c r="GGD54" s="8"/>
      <c r="GGE54" s="8"/>
      <c r="GGF54" s="13"/>
      <c r="GGG54" s="13"/>
      <c r="GGH54" s="14"/>
      <c r="GGI54" s="15"/>
      <c r="GGJ54" s="13"/>
      <c r="GGK54" s="9"/>
      <c r="GGL54" s="8"/>
      <c r="GGM54" s="8"/>
      <c r="GGN54" s="13"/>
      <c r="GGO54" s="13"/>
      <c r="GGP54" s="14"/>
      <c r="GGQ54" s="15"/>
      <c r="GGR54" s="13"/>
      <c r="GGS54" s="9"/>
      <c r="GGT54" s="8"/>
      <c r="GGU54" s="8"/>
      <c r="GGV54" s="13"/>
      <c r="GGW54" s="13"/>
      <c r="GGX54" s="14"/>
      <c r="GGY54" s="15"/>
      <c r="GGZ54" s="13"/>
      <c r="GHA54" s="9"/>
      <c r="GHB54" s="8"/>
      <c r="GHC54" s="8"/>
      <c r="GHD54" s="13"/>
      <c r="GHE54" s="13"/>
      <c r="GHF54" s="14"/>
      <c r="GHG54" s="15"/>
      <c r="GHH54" s="13"/>
      <c r="GHI54" s="9"/>
      <c r="GHJ54" s="8"/>
      <c r="GHK54" s="8"/>
      <c r="GHL54" s="13"/>
      <c r="GHM54" s="13"/>
      <c r="GHN54" s="14"/>
      <c r="GHO54" s="15"/>
      <c r="GHP54" s="13"/>
      <c r="GHQ54" s="9"/>
      <c r="GHR54" s="8"/>
      <c r="GHS54" s="8"/>
      <c r="GHT54" s="13"/>
      <c r="GHU54" s="13"/>
      <c r="GHV54" s="14"/>
      <c r="GHW54" s="15"/>
      <c r="GHX54" s="13"/>
      <c r="GHY54" s="9"/>
      <c r="GHZ54" s="8"/>
      <c r="GIA54" s="8"/>
      <c r="GIB54" s="13"/>
      <c r="GIC54" s="13"/>
      <c r="GID54" s="14"/>
      <c r="GIE54" s="15"/>
      <c r="GIF54" s="13"/>
      <c r="GIG54" s="9"/>
      <c r="GIH54" s="8"/>
      <c r="GII54" s="8"/>
      <c r="GIJ54" s="13"/>
      <c r="GIK54" s="13"/>
      <c r="GIL54" s="14"/>
      <c r="GIM54" s="15"/>
      <c r="GIN54" s="13"/>
      <c r="GIO54" s="9"/>
      <c r="GIP54" s="8"/>
      <c r="GIQ54" s="8"/>
      <c r="GIR54" s="13"/>
      <c r="GIS54" s="13"/>
      <c r="GIT54" s="14"/>
      <c r="GIU54" s="15"/>
      <c r="GIV54" s="13"/>
      <c r="GIW54" s="9"/>
      <c r="GIX54" s="8"/>
      <c r="GIY54" s="8"/>
      <c r="GIZ54" s="13"/>
      <c r="GJA54" s="13"/>
      <c r="GJB54" s="14"/>
      <c r="GJC54" s="15"/>
      <c r="GJD54" s="13"/>
      <c r="GJE54" s="9"/>
      <c r="GJF54" s="8"/>
      <c r="GJG54" s="8"/>
      <c r="GJH54" s="13"/>
      <c r="GJI54" s="13"/>
      <c r="GJJ54" s="14"/>
      <c r="GJK54" s="15"/>
      <c r="GJL54" s="13"/>
      <c r="GJM54" s="9"/>
      <c r="GJN54" s="8"/>
      <c r="GJO54" s="8"/>
      <c r="GJP54" s="13"/>
      <c r="GJQ54" s="13"/>
      <c r="GJR54" s="14"/>
      <c r="GJS54" s="15"/>
      <c r="GJT54" s="13"/>
      <c r="GJU54" s="9"/>
      <c r="GJV54" s="8"/>
      <c r="GJW54" s="8"/>
      <c r="GJX54" s="13"/>
      <c r="GJY54" s="13"/>
      <c r="GJZ54" s="14"/>
      <c r="GKA54" s="15"/>
      <c r="GKB54" s="13"/>
      <c r="GKC54" s="9"/>
      <c r="GKD54" s="8"/>
      <c r="GKE54" s="8"/>
      <c r="GKF54" s="13"/>
      <c r="GKG54" s="13"/>
      <c r="GKH54" s="14"/>
      <c r="GKI54" s="15"/>
      <c r="GKJ54" s="13"/>
      <c r="GKK54" s="9"/>
      <c r="GKL54" s="8"/>
      <c r="GKM54" s="8"/>
      <c r="GKN54" s="13"/>
      <c r="GKO54" s="13"/>
      <c r="GKP54" s="14"/>
      <c r="GKQ54" s="15"/>
      <c r="GKR54" s="13"/>
      <c r="GKS54" s="9"/>
      <c r="GKT54" s="8"/>
      <c r="GKU54" s="8"/>
      <c r="GKV54" s="13"/>
      <c r="GKW54" s="13"/>
      <c r="GKX54" s="14"/>
      <c r="GKY54" s="15"/>
      <c r="GKZ54" s="13"/>
      <c r="GLA54" s="9"/>
      <c r="GLB54" s="8"/>
      <c r="GLC54" s="8"/>
      <c r="GLD54" s="13"/>
      <c r="GLE54" s="13"/>
      <c r="GLF54" s="14"/>
      <c r="GLG54" s="15"/>
      <c r="GLH54" s="13"/>
      <c r="GLI54" s="9"/>
      <c r="GLJ54" s="8"/>
      <c r="GLK54" s="8"/>
      <c r="GLL54" s="13"/>
      <c r="GLM54" s="13"/>
      <c r="GLN54" s="14"/>
      <c r="GLO54" s="15"/>
      <c r="GLP54" s="13"/>
      <c r="GLQ54" s="9"/>
      <c r="GLR54" s="8"/>
      <c r="GLS54" s="8"/>
      <c r="GLT54" s="13"/>
      <c r="GLU54" s="13"/>
      <c r="GLV54" s="14"/>
      <c r="GLW54" s="15"/>
      <c r="GLX54" s="13"/>
      <c r="GLY54" s="9"/>
      <c r="GLZ54" s="8"/>
      <c r="GMA54" s="8"/>
      <c r="GMB54" s="13"/>
      <c r="GMC54" s="13"/>
      <c r="GMD54" s="14"/>
      <c r="GME54" s="15"/>
      <c r="GMF54" s="13"/>
      <c r="GMG54" s="9"/>
      <c r="GMH54" s="8"/>
      <c r="GMI54" s="8"/>
      <c r="GMJ54" s="13"/>
      <c r="GMK54" s="13"/>
      <c r="GML54" s="14"/>
      <c r="GMM54" s="15"/>
      <c r="GMN54" s="13"/>
      <c r="GMO54" s="9"/>
      <c r="GMP54" s="8"/>
      <c r="GMQ54" s="8"/>
      <c r="GMR54" s="13"/>
      <c r="GMS54" s="13"/>
      <c r="GMT54" s="14"/>
      <c r="GMU54" s="15"/>
      <c r="GMV54" s="13"/>
      <c r="GMW54" s="9"/>
      <c r="GMX54" s="8"/>
      <c r="GMY54" s="8"/>
      <c r="GMZ54" s="13"/>
      <c r="GNA54" s="13"/>
      <c r="GNB54" s="14"/>
      <c r="GNC54" s="15"/>
      <c r="GND54" s="13"/>
      <c r="GNE54" s="9"/>
      <c r="GNF54" s="8"/>
      <c r="GNG54" s="8"/>
      <c r="GNH54" s="13"/>
      <c r="GNI54" s="13"/>
      <c r="GNJ54" s="14"/>
      <c r="GNK54" s="15"/>
      <c r="GNL54" s="13"/>
      <c r="GNM54" s="9"/>
      <c r="GNN54" s="8"/>
      <c r="GNO54" s="8"/>
      <c r="GNP54" s="13"/>
      <c r="GNQ54" s="13"/>
      <c r="GNR54" s="14"/>
      <c r="GNS54" s="15"/>
      <c r="GNT54" s="13"/>
      <c r="GNU54" s="9"/>
      <c r="GNV54" s="8"/>
      <c r="GNW54" s="8"/>
      <c r="GNX54" s="13"/>
      <c r="GNY54" s="13"/>
      <c r="GNZ54" s="14"/>
      <c r="GOA54" s="15"/>
      <c r="GOB54" s="13"/>
      <c r="GOC54" s="9"/>
      <c r="GOD54" s="8"/>
      <c r="GOE54" s="8"/>
      <c r="GOF54" s="13"/>
      <c r="GOG54" s="13"/>
      <c r="GOH54" s="14"/>
      <c r="GOI54" s="15"/>
      <c r="GOJ54" s="13"/>
      <c r="GOK54" s="9"/>
      <c r="GOL54" s="8"/>
      <c r="GOM54" s="8"/>
      <c r="GON54" s="13"/>
      <c r="GOO54" s="13"/>
      <c r="GOP54" s="14"/>
      <c r="GOQ54" s="15"/>
      <c r="GOR54" s="13"/>
      <c r="GOS54" s="9"/>
      <c r="GOT54" s="8"/>
      <c r="GOU54" s="8"/>
      <c r="GOV54" s="13"/>
      <c r="GOW54" s="13"/>
      <c r="GOX54" s="14"/>
      <c r="GOY54" s="15"/>
      <c r="GOZ54" s="13"/>
      <c r="GPA54" s="9"/>
      <c r="GPB54" s="8"/>
      <c r="GPC54" s="8"/>
      <c r="GPD54" s="13"/>
      <c r="GPE54" s="13"/>
      <c r="GPF54" s="14"/>
      <c r="GPG54" s="15"/>
      <c r="GPH54" s="13"/>
      <c r="GPI54" s="9"/>
      <c r="GPJ54" s="8"/>
      <c r="GPK54" s="8"/>
      <c r="GPL54" s="13"/>
      <c r="GPM54" s="13"/>
      <c r="GPN54" s="14"/>
      <c r="GPO54" s="15"/>
      <c r="GPP54" s="13"/>
      <c r="GPQ54" s="9"/>
      <c r="GPR54" s="8"/>
      <c r="GPS54" s="8"/>
      <c r="GPT54" s="13"/>
      <c r="GPU54" s="13"/>
      <c r="GPV54" s="14"/>
      <c r="GPW54" s="15"/>
      <c r="GPX54" s="13"/>
      <c r="GPY54" s="9"/>
      <c r="GPZ54" s="8"/>
      <c r="GQA54" s="8"/>
      <c r="GQB54" s="13"/>
      <c r="GQC54" s="13"/>
      <c r="GQD54" s="14"/>
      <c r="GQE54" s="15"/>
      <c r="GQF54" s="13"/>
      <c r="GQG54" s="9"/>
      <c r="GQH54" s="8"/>
      <c r="GQI54" s="8"/>
      <c r="GQJ54" s="13"/>
      <c r="GQK54" s="13"/>
      <c r="GQL54" s="14"/>
      <c r="GQM54" s="15"/>
      <c r="GQN54" s="13"/>
      <c r="GQO54" s="9"/>
      <c r="GQP54" s="8"/>
      <c r="GQQ54" s="8"/>
      <c r="GQR54" s="13"/>
      <c r="GQS54" s="13"/>
      <c r="GQT54" s="14"/>
      <c r="GQU54" s="15"/>
      <c r="GQV54" s="13"/>
      <c r="GQW54" s="9"/>
      <c r="GQX54" s="8"/>
      <c r="GQY54" s="8"/>
      <c r="GQZ54" s="13"/>
      <c r="GRA54" s="13"/>
      <c r="GRB54" s="14"/>
      <c r="GRC54" s="15"/>
      <c r="GRD54" s="13"/>
      <c r="GRE54" s="9"/>
      <c r="GRF54" s="8"/>
      <c r="GRG54" s="8"/>
      <c r="GRH54" s="13"/>
      <c r="GRI54" s="13"/>
      <c r="GRJ54" s="14"/>
      <c r="GRK54" s="15"/>
      <c r="GRL54" s="13"/>
      <c r="GRM54" s="9"/>
      <c r="GRN54" s="8"/>
      <c r="GRO54" s="8"/>
      <c r="GRP54" s="13"/>
      <c r="GRQ54" s="13"/>
      <c r="GRR54" s="14"/>
      <c r="GRS54" s="15"/>
      <c r="GRT54" s="13"/>
      <c r="GRU54" s="9"/>
      <c r="GRV54" s="8"/>
      <c r="GRW54" s="8"/>
      <c r="GRX54" s="13"/>
      <c r="GRY54" s="13"/>
      <c r="GRZ54" s="14"/>
      <c r="GSA54" s="15"/>
      <c r="GSB54" s="13"/>
      <c r="GSC54" s="9"/>
      <c r="GSD54" s="8"/>
      <c r="GSE54" s="8"/>
      <c r="GSF54" s="13"/>
      <c r="GSG54" s="13"/>
      <c r="GSH54" s="14"/>
      <c r="GSI54" s="15"/>
      <c r="GSJ54" s="13"/>
      <c r="GSK54" s="9"/>
      <c r="GSL54" s="8"/>
      <c r="GSM54" s="8"/>
      <c r="GSN54" s="13"/>
      <c r="GSO54" s="13"/>
      <c r="GSP54" s="14"/>
      <c r="GSQ54" s="15"/>
      <c r="GSR54" s="13"/>
      <c r="GSS54" s="9"/>
      <c r="GST54" s="8"/>
      <c r="GSU54" s="8"/>
      <c r="GSV54" s="13"/>
      <c r="GSW54" s="13"/>
      <c r="GSX54" s="14"/>
      <c r="GSY54" s="15"/>
      <c r="GSZ54" s="13"/>
      <c r="GTA54" s="9"/>
      <c r="GTB54" s="8"/>
      <c r="GTC54" s="8"/>
      <c r="GTD54" s="13"/>
      <c r="GTE54" s="13"/>
      <c r="GTF54" s="14"/>
      <c r="GTG54" s="15"/>
      <c r="GTH54" s="13"/>
      <c r="GTI54" s="9"/>
      <c r="GTJ54" s="8"/>
      <c r="GTK54" s="8"/>
      <c r="GTL54" s="13"/>
      <c r="GTM54" s="13"/>
      <c r="GTN54" s="14"/>
      <c r="GTO54" s="15"/>
      <c r="GTP54" s="13"/>
      <c r="GTQ54" s="9"/>
      <c r="GTR54" s="8"/>
      <c r="GTS54" s="8"/>
      <c r="GTT54" s="13"/>
      <c r="GTU54" s="13"/>
      <c r="GTV54" s="14"/>
      <c r="GTW54" s="15"/>
      <c r="GTX54" s="13"/>
      <c r="GTY54" s="9"/>
      <c r="GTZ54" s="8"/>
      <c r="GUA54" s="8"/>
      <c r="GUB54" s="13"/>
      <c r="GUC54" s="13"/>
      <c r="GUD54" s="14"/>
      <c r="GUE54" s="15"/>
      <c r="GUF54" s="13"/>
      <c r="GUG54" s="9"/>
      <c r="GUH54" s="8"/>
      <c r="GUI54" s="8"/>
      <c r="GUJ54" s="13"/>
      <c r="GUK54" s="13"/>
      <c r="GUL54" s="14"/>
      <c r="GUM54" s="15"/>
      <c r="GUN54" s="13"/>
      <c r="GUO54" s="9"/>
      <c r="GUP54" s="8"/>
      <c r="GUQ54" s="8"/>
      <c r="GUR54" s="13"/>
      <c r="GUS54" s="13"/>
      <c r="GUT54" s="14"/>
      <c r="GUU54" s="15"/>
      <c r="GUV54" s="13"/>
      <c r="GUW54" s="9"/>
      <c r="GUX54" s="8"/>
      <c r="GUY54" s="8"/>
      <c r="GUZ54" s="13"/>
      <c r="GVA54" s="13"/>
      <c r="GVB54" s="14"/>
      <c r="GVC54" s="15"/>
      <c r="GVD54" s="13"/>
      <c r="GVE54" s="9"/>
      <c r="GVF54" s="8"/>
      <c r="GVG54" s="8"/>
      <c r="GVH54" s="13"/>
      <c r="GVI54" s="13"/>
      <c r="GVJ54" s="14"/>
      <c r="GVK54" s="15"/>
      <c r="GVL54" s="13"/>
      <c r="GVM54" s="9"/>
      <c r="GVN54" s="8"/>
      <c r="GVO54" s="8"/>
      <c r="GVP54" s="13"/>
      <c r="GVQ54" s="13"/>
      <c r="GVR54" s="14"/>
      <c r="GVS54" s="15"/>
      <c r="GVT54" s="13"/>
      <c r="GVU54" s="9"/>
      <c r="GVV54" s="8"/>
      <c r="GVW54" s="8"/>
      <c r="GVX54" s="13"/>
      <c r="GVY54" s="13"/>
      <c r="GVZ54" s="14"/>
      <c r="GWA54" s="15"/>
      <c r="GWB54" s="13"/>
      <c r="GWC54" s="9"/>
      <c r="GWD54" s="8"/>
      <c r="GWE54" s="8"/>
      <c r="GWF54" s="13"/>
      <c r="GWG54" s="13"/>
      <c r="GWH54" s="14"/>
      <c r="GWI54" s="15"/>
      <c r="GWJ54" s="13"/>
      <c r="GWK54" s="9"/>
      <c r="GWL54" s="8"/>
      <c r="GWM54" s="8"/>
      <c r="GWN54" s="13"/>
      <c r="GWO54" s="13"/>
      <c r="GWP54" s="14"/>
      <c r="GWQ54" s="15"/>
      <c r="GWR54" s="13"/>
      <c r="GWS54" s="9"/>
      <c r="GWT54" s="8"/>
      <c r="GWU54" s="8"/>
      <c r="GWV54" s="13"/>
      <c r="GWW54" s="13"/>
      <c r="GWX54" s="14"/>
      <c r="GWY54" s="15"/>
      <c r="GWZ54" s="13"/>
      <c r="GXA54" s="9"/>
      <c r="GXB54" s="8"/>
      <c r="GXC54" s="8"/>
      <c r="GXD54" s="13"/>
      <c r="GXE54" s="13"/>
      <c r="GXF54" s="14"/>
      <c r="GXG54" s="15"/>
      <c r="GXH54" s="13"/>
      <c r="GXI54" s="9"/>
      <c r="GXJ54" s="8"/>
      <c r="GXK54" s="8"/>
      <c r="GXL54" s="13"/>
      <c r="GXM54" s="13"/>
      <c r="GXN54" s="14"/>
      <c r="GXO54" s="15"/>
      <c r="GXP54" s="13"/>
      <c r="GXQ54" s="9"/>
      <c r="GXR54" s="8"/>
      <c r="GXS54" s="8"/>
      <c r="GXT54" s="13"/>
      <c r="GXU54" s="13"/>
      <c r="GXV54" s="14"/>
      <c r="GXW54" s="15"/>
      <c r="GXX54" s="13"/>
      <c r="GXY54" s="9"/>
      <c r="GXZ54" s="8"/>
      <c r="GYA54" s="8"/>
      <c r="GYB54" s="13"/>
      <c r="GYC54" s="13"/>
      <c r="GYD54" s="14"/>
      <c r="GYE54" s="15"/>
      <c r="GYF54" s="13"/>
      <c r="GYG54" s="9"/>
      <c r="GYH54" s="8"/>
      <c r="GYI54" s="8"/>
      <c r="GYJ54" s="13"/>
      <c r="GYK54" s="13"/>
      <c r="GYL54" s="14"/>
      <c r="GYM54" s="15"/>
      <c r="GYN54" s="13"/>
      <c r="GYO54" s="9"/>
      <c r="GYP54" s="8"/>
      <c r="GYQ54" s="8"/>
      <c r="GYR54" s="13"/>
      <c r="GYS54" s="13"/>
      <c r="GYT54" s="14"/>
      <c r="GYU54" s="15"/>
      <c r="GYV54" s="13"/>
      <c r="GYW54" s="9"/>
      <c r="GYX54" s="8"/>
      <c r="GYY54" s="8"/>
      <c r="GYZ54" s="13"/>
      <c r="GZA54" s="13"/>
      <c r="GZB54" s="14"/>
      <c r="GZC54" s="15"/>
      <c r="GZD54" s="13"/>
      <c r="GZE54" s="9"/>
      <c r="GZF54" s="8"/>
      <c r="GZG54" s="8"/>
      <c r="GZH54" s="13"/>
      <c r="GZI54" s="13"/>
      <c r="GZJ54" s="14"/>
      <c r="GZK54" s="15"/>
      <c r="GZL54" s="13"/>
      <c r="GZM54" s="9"/>
      <c r="GZN54" s="8"/>
      <c r="GZO54" s="8"/>
      <c r="GZP54" s="13"/>
      <c r="GZQ54" s="13"/>
      <c r="GZR54" s="14"/>
      <c r="GZS54" s="15"/>
      <c r="GZT54" s="13"/>
      <c r="GZU54" s="9"/>
      <c r="GZV54" s="8"/>
      <c r="GZW54" s="8"/>
      <c r="GZX54" s="13"/>
      <c r="GZY54" s="13"/>
      <c r="GZZ54" s="14"/>
      <c r="HAA54" s="15"/>
      <c r="HAB54" s="13"/>
      <c r="HAC54" s="9"/>
      <c r="HAD54" s="8"/>
      <c r="HAE54" s="8"/>
      <c r="HAF54" s="13"/>
      <c r="HAG54" s="13"/>
      <c r="HAH54" s="14"/>
      <c r="HAI54" s="15"/>
      <c r="HAJ54" s="13"/>
      <c r="HAK54" s="9"/>
      <c r="HAL54" s="8"/>
      <c r="HAM54" s="8"/>
      <c r="HAN54" s="13"/>
      <c r="HAO54" s="13"/>
      <c r="HAP54" s="14"/>
      <c r="HAQ54" s="15"/>
      <c r="HAR54" s="13"/>
      <c r="HAS54" s="9"/>
      <c r="HAT54" s="8"/>
      <c r="HAU54" s="8"/>
      <c r="HAV54" s="13"/>
      <c r="HAW54" s="13"/>
      <c r="HAX54" s="14"/>
      <c r="HAY54" s="15"/>
      <c r="HAZ54" s="13"/>
      <c r="HBA54" s="9"/>
      <c r="HBB54" s="8"/>
      <c r="HBC54" s="8"/>
      <c r="HBD54" s="13"/>
      <c r="HBE54" s="13"/>
      <c r="HBF54" s="14"/>
      <c r="HBG54" s="15"/>
      <c r="HBH54" s="13"/>
      <c r="HBI54" s="9"/>
      <c r="HBJ54" s="8"/>
      <c r="HBK54" s="8"/>
      <c r="HBL54" s="13"/>
      <c r="HBM54" s="13"/>
      <c r="HBN54" s="14"/>
      <c r="HBO54" s="15"/>
      <c r="HBP54" s="13"/>
      <c r="HBQ54" s="9"/>
      <c r="HBR54" s="8"/>
      <c r="HBS54" s="8"/>
      <c r="HBT54" s="13"/>
      <c r="HBU54" s="13"/>
      <c r="HBV54" s="14"/>
      <c r="HBW54" s="15"/>
      <c r="HBX54" s="13"/>
      <c r="HBY54" s="9"/>
      <c r="HBZ54" s="8"/>
      <c r="HCA54" s="8"/>
      <c r="HCB54" s="13"/>
      <c r="HCC54" s="13"/>
      <c r="HCD54" s="14"/>
      <c r="HCE54" s="15"/>
      <c r="HCF54" s="13"/>
      <c r="HCG54" s="9"/>
      <c r="HCH54" s="8"/>
      <c r="HCI54" s="8"/>
      <c r="HCJ54" s="13"/>
      <c r="HCK54" s="13"/>
      <c r="HCL54" s="14"/>
      <c r="HCM54" s="15"/>
      <c r="HCN54" s="13"/>
      <c r="HCO54" s="9"/>
      <c r="HCP54" s="8"/>
      <c r="HCQ54" s="8"/>
      <c r="HCR54" s="13"/>
      <c r="HCS54" s="13"/>
      <c r="HCT54" s="14"/>
      <c r="HCU54" s="15"/>
      <c r="HCV54" s="13"/>
      <c r="HCW54" s="9"/>
      <c r="HCX54" s="8"/>
      <c r="HCY54" s="8"/>
      <c r="HCZ54" s="13"/>
      <c r="HDA54" s="13"/>
      <c r="HDB54" s="14"/>
      <c r="HDC54" s="15"/>
      <c r="HDD54" s="13"/>
      <c r="HDE54" s="9"/>
      <c r="HDF54" s="8"/>
      <c r="HDG54" s="8"/>
      <c r="HDH54" s="13"/>
      <c r="HDI54" s="13"/>
      <c r="HDJ54" s="14"/>
      <c r="HDK54" s="15"/>
      <c r="HDL54" s="13"/>
      <c r="HDM54" s="9"/>
      <c r="HDN54" s="8"/>
      <c r="HDO54" s="8"/>
      <c r="HDP54" s="13"/>
      <c r="HDQ54" s="13"/>
      <c r="HDR54" s="14"/>
      <c r="HDS54" s="15"/>
      <c r="HDT54" s="13"/>
      <c r="HDU54" s="9"/>
      <c r="HDV54" s="8"/>
      <c r="HDW54" s="8"/>
      <c r="HDX54" s="13"/>
      <c r="HDY54" s="13"/>
      <c r="HDZ54" s="14"/>
      <c r="HEA54" s="15"/>
      <c r="HEB54" s="13"/>
      <c r="HEC54" s="9"/>
      <c r="HED54" s="8"/>
      <c r="HEE54" s="8"/>
      <c r="HEF54" s="13"/>
      <c r="HEG54" s="13"/>
      <c r="HEH54" s="14"/>
      <c r="HEI54" s="15"/>
      <c r="HEJ54" s="13"/>
      <c r="HEK54" s="9"/>
      <c r="HEL54" s="8"/>
      <c r="HEM54" s="8"/>
      <c r="HEN54" s="13"/>
      <c r="HEO54" s="13"/>
      <c r="HEP54" s="14"/>
      <c r="HEQ54" s="15"/>
      <c r="HER54" s="13"/>
      <c r="HES54" s="9"/>
      <c r="HET54" s="8"/>
      <c r="HEU54" s="8"/>
      <c r="HEV54" s="13"/>
      <c r="HEW54" s="13"/>
      <c r="HEX54" s="14"/>
      <c r="HEY54" s="15"/>
      <c r="HEZ54" s="13"/>
      <c r="HFA54" s="9"/>
      <c r="HFB54" s="8"/>
      <c r="HFC54" s="8"/>
      <c r="HFD54" s="13"/>
      <c r="HFE54" s="13"/>
      <c r="HFF54" s="14"/>
      <c r="HFG54" s="15"/>
      <c r="HFH54" s="13"/>
      <c r="HFI54" s="9"/>
      <c r="HFJ54" s="8"/>
      <c r="HFK54" s="8"/>
      <c r="HFL54" s="13"/>
      <c r="HFM54" s="13"/>
      <c r="HFN54" s="14"/>
      <c r="HFO54" s="15"/>
      <c r="HFP54" s="13"/>
      <c r="HFQ54" s="9"/>
      <c r="HFR54" s="8"/>
      <c r="HFS54" s="8"/>
      <c r="HFT54" s="13"/>
      <c r="HFU54" s="13"/>
      <c r="HFV54" s="14"/>
      <c r="HFW54" s="15"/>
      <c r="HFX54" s="13"/>
      <c r="HFY54" s="9"/>
      <c r="HFZ54" s="8"/>
      <c r="HGA54" s="8"/>
      <c r="HGB54" s="13"/>
      <c r="HGC54" s="13"/>
      <c r="HGD54" s="14"/>
      <c r="HGE54" s="15"/>
      <c r="HGF54" s="13"/>
      <c r="HGG54" s="9"/>
      <c r="HGH54" s="8"/>
      <c r="HGI54" s="8"/>
      <c r="HGJ54" s="13"/>
      <c r="HGK54" s="13"/>
      <c r="HGL54" s="14"/>
      <c r="HGM54" s="15"/>
      <c r="HGN54" s="13"/>
      <c r="HGO54" s="9"/>
      <c r="HGP54" s="8"/>
      <c r="HGQ54" s="8"/>
      <c r="HGR54" s="13"/>
      <c r="HGS54" s="13"/>
      <c r="HGT54" s="14"/>
      <c r="HGU54" s="15"/>
      <c r="HGV54" s="13"/>
      <c r="HGW54" s="9"/>
      <c r="HGX54" s="8"/>
      <c r="HGY54" s="8"/>
      <c r="HGZ54" s="13"/>
      <c r="HHA54" s="13"/>
      <c r="HHB54" s="14"/>
      <c r="HHC54" s="15"/>
      <c r="HHD54" s="13"/>
      <c r="HHE54" s="9"/>
      <c r="HHF54" s="8"/>
      <c r="HHG54" s="8"/>
      <c r="HHH54" s="13"/>
      <c r="HHI54" s="13"/>
      <c r="HHJ54" s="14"/>
      <c r="HHK54" s="15"/>
      <c r="HHL54" s="13"/>
      <c r="HHM54" s="9"/>
      <c r="HHN54" s="8"/>
      <c r="HHO54" s="8"/>
      <c r="HHP54" s="13"/>
      <c r="HHQ54" s="13"/>
      <c r="HHR54" s="14"/>
      <c r="HHS54" s="15"/>
      <c r="HHT54" s="13"/>
      <c r="HHU54" s="9"/>
      <c r="HHV54" s="8"/>
      <c r="HHW54" s="8"/>
      <c r="HHX54" s="13"/>
      <c r="HHY54" s="13"/>
      <c r="HHZ54" s="14"/>
      <c r="HIA54" s="15"/>
      <c r="HIB54" s="13"/>
      <c r="HIC54" s="9"/>
      <c r="HID54" s="8"/>
      <c r="HIE54" s="8"/>
      <c r="HIF54" s="13"/>
      <c r="HIG54" s="13"/>
      <c r="HIH54" s="14"/>
      <c r="HII54" s="15"/>
      <c r="HIJ54" s="13"/>
      <c r="HIK54" s="9"/>
      <c r="HIL54" s="8"/>
      <c r="HIM54" s="8"/>
      <c r="HIN54" s="13"/>
      <c r="HIO54" s="13"/>
      <c r="HIP54" s="14"/>
      <c r="HIQ54" s="15"/>
      <c r="HIR54" s="13"/>
      <c r="HIS54" s="9"/>
      <c r="HIT54" s="8"/>
      <c r="HIU54" s="8"/>
      <c r="HIV54" s="13"/>
      <c r="HIW54" s="13"/>
      <c r="HIX54" s="14"/>
      <c r="HIY54" s="15"/>
      <c r="HIZ54" s="13"/>
      <c r="HJA54" s="9"/>
      <c r="HJB54" s="8"/>
      <c r="HJC54" s="8"/>
      <c r="HJD54" s="13"/>
      <c r="HJE54" s="13"/>
      <c r="HJF54" s="14"/>
      <c r="HJG54" s="15"/>
      <c r="HJH54" s="13"/>
      <c r="HJI54" s="9"/>
      <c r="HJJ54" s="8"/>
      <c r="HJK54" s="8"/>
      <c r="HJL54" s="13"/>
      <c r="HJM54" s="13"/>
      <c r="HJN54" s="14"/>
      <c r="HJO54" s="15"/>
      <c r="HJP54" s="13"/>
      <c r="HJQ54" s="9"/>
      <c r="HJR54" s="8"/>
      <c r="HJS54" s="8"/>
      <c r="HJT54" s="13"/>
      <c r="HJU54" s="13"/>
      <c r="HJV54" s="14"/>
      <c r="HJW54" s="15"/>
      <c r="HJX54" s="13"/>
      <c r="HJY54" s="9"/>
      <c r="HJZ54" s="8"/>
      <c r="HKA54" s="8"/>
      <c r="HKB54" s="13"/>
      <c r="HKC54" s="13"/>
      <c r="HKD54" s="14"/>
      <c r="HKE54" s="15"/>
      <c r="HKF54" s="13"/>
      <c r="HKG54" s="9"/>
      <c r="HKH54" s="8"/>
      <c r="HKI54" s="8"/>
      <c r="HKJ54" s="13"/>
      <c r="HKK54" s="13"/>
      <c r="HKL54" s="14"/>
      <c r="HKM54" s="15"/>
      <c r="HKN54" s="13"/>
      <c r="HKO54" s="9"/>
      <c r="HKP54" s="8"/>
      <c r="HKQ54" s="8"/>
      <c r="HKR54" s="13"/>
      <c r="HKS54" s="13"/>
      <c r="HKT54" s="14"/>
      <c r="HKU54" s="15"/>
      <c r="HKV54" s="13"/>
      <c r="HKW54" s="9"/>
      <c r="HKX54" s="8"/>
      <c r="HKY54" s="8"/>
      <c r="HKZ54" s="13"/>
      <c r="HLA54" s="13"/>
      <c r="HLB54" s="14"/>
      <c r="HLC54" s="15"/>
      <c r="HLD54" s="13"/>
      <c r="HLE54" s="9"/>
      <c r="HLF54" s="8"/>
      <c r="HLG54" s="8"/>
      <c r="HLH54" s="13"/>
      <c r="HLI54" s="13"/>
      <c r="HLJ54" s="14"/>
      <c r="HLK54" s="15"/>
      <c r="HLL54" s="13"/>
      <c r="HLM54" s="9"/>
      <c r="HLN54" s="8"/>
      <c r="HLO54" s="8"/>
      <c r="HLP54" s="13"/>
      <c r="HLQ54" s="13"/>
      <c r="HLR54" s="14"/>
      <c r="HLS54" s="15"/>
      <c r="HLT54" s="13"/>
      <c r="HLU54" s="9"/>
      <c r="HLV54" s="8"/>
      <c r="HLW54" s="8"/>
      <c r="HLX54" s="13"/>
      <c r="HLY54" s="13"/>
      <c r="HLZ54" s="14"/>
      <c r="HMA54" s="15"/>
      <c r="HMB54" s="13"/>
      <c r="HMC54" s="9"/>
      <c r="HMD54" s="8"/>
      <c r="HME54" s="8"/>
      <c r="HMF54" s="13"/>
      <c r="HMG54" s="13"/>
      <c r="HMH54" s="14"/>
      <c r="HMI54" s="15"/>
      <c r="HMJ54" s="13"/>
      <c r="HMK54" s="9"/>
      <c r="HML54" s="8"/>
      <c r="HMM54" s="8"/>
      <c r="HMN54" s="13"/>
      <c r="HMO54" s="13"/>
      <c r="HMP54" s="14"/>
      <c r="HMQ54" s="15"/>
      <c r="HMR54" s="13"/>
      <c r="HMS54" s="9"/>
      <c r="HMT54" s="8"/>
      <c r="HMU54" s="8"/>
      <c r="HMV54" s="13"/>
      <c r="HMW54" s="13"/>
      <c r="HMX54" s="14"/>
      <c r="HMY54" s="15"/>
      <c r="HMZ54" s="13"/>
      <c r="HNA54" s="9"/>
      <c r="HNB54" s="8"/>
      <c r="HNC54" s="8"/>
      <c r="HND54" s="13"/>
      <c r="HNE54" s="13"/>
      <c r="HNF54" s="14"/>
      <c r="HNG54" s="15"/>
      <c r="HNH54" s="13"/>
      <c r="HNI54" s="9"/>
      <c r="HNJ54" s="8"/>
      <c r="HNK54" s="8"/>
      <c r="HNL54" s="13"/>
      <c r="HNM54" s="13"/>
      <c r="HNN54" s="14"/>
      <c r="HNO54" s="15"/>
      <c r="HNP54" s="13"/>
      <c r="HNQ54" s="9"/>
      <c r="HNR54" s="8"/>
      <c r="HNS54" s="8"/>
      <c r="HNT54" s="13"/>
      <c r="HNU54" s="13"/>
      <c r="HNV54" s="14"/>
      <c r="HNW54" s="15"/>
      <c r="HNX54" s="13"/>
      <c r="HNY54" s="9"/>
      <c r="HNZ54" s="8"/>
      <c r="HOA54" s="8"/>
      <c r="HOB54" s="13"/>
      <c r="HOC54" s="13"/>
      <c r="HOD54" s="14"/>
      <c r="HOE54" s="15"/>
      <c r="HOF54" s="13"/>
      <c r="HOG54" s="9"/>
      <c r="HOH54" s="8"/>
      <c r="HOI54" s="8"/>
      <c r="HOJ54" s="13"/>
      <c r="HOK54" s="13"/>
      <c r="HOL54" s="14"/>
      <c r="HOM54" s="15"/>
      <c r="HON54" s="13"/>
      <c r="HOO54" s="9"/>
      <c r="HOP54" s="8"/>
      <c r="HOQ54" s="8"/>
      <c r="HOR54" s="13"/>
      <c r="HOS54" s="13"/>
      <c r="HOT54" s="14"/>
      <c r="HOU54" s="15"/>
      <c r="HOV54" s="13"/>
      <c r="HOW54" s="9"/>
      <c r="HOX54" s="8"/>
      <c r="HOY54" s="8"/>
      <c r="HOZ54" s="13"/>
      <c r="HPA54" s="13"/>
      <c r="HPB54" s="14"/>
      <c r="HPC54" s="15"/>
      <c r="HPD54" s="13"/>
      <c r="HPE54" s="9"/>
      <c r="HPF54" s="8"/>
      <c r="HPG54" s="8"/>
      <c r="HPH54" s="13"/>
      <c r="HPI54" s="13"/>
      <c r="HPJ54" s="14"/>
      <c r="HPK54" s="15"/>
      <c r="HPL54" s="13"/>
      <c r="HPM54" s="9"/>
      <c r="HPN54" s="8"/>
      <c r="HPO54" s="8"/>
      <c r="HPP54" s="13"/>
      <c r="HPQ54" s="13"/>
      <c r="HPR54" s="14"/>
      <c r="HPS54" s="15"/>
      <c r="HPT54" s="13"/>
      <c r="HPU54" s="9"/>
      <c r="HPV54" s="8"/>
      <c r="HPW54" s="8"/>
      <c r="HPX54" s="13"/>
      <c r="HPY54" s="13"/>
      <c r="HPZ54" s="14"/>
      <c r="HQA54" s="15"/>
      <c r="HQB54" s="13"/>
      <c r="HQC54" s="9"/>
      <c r="HQD54" s="8"/>
      <c r="HQE54" s="8"/>
      <c r="HQF54" s="13"/>
      <c r="HQG54" s="13"/>
      <c r="HQH54" s="14"/>
      <c r="HQI54" s="15"/>
      <c r="HQJ54" s="13"/>
      <c r="HQK54" s="9"/>
      <c r="HQL54" s="8"/>
      <c r="HQM54" s="8"/>
      <c r="HQN54" s="13"/>
      <c r="HQO54" s="13"/>
      <c r="HQP54" s="14"/>
      <c r="HQQ54" s="15"/>
      <c r="HQR54" s="13"/>
      <c r="HQS54" s="9"/>
      <c r="HQT54" s="8"/>
      <c r="HQU54" s="8"/>
      <c r="HQV54" s="13"/>
      <c r="HQW54" s="13"/>
      <c r="HQX54" s="14"/>
      <c r="HQY54" s="15"/>
      <c r="HQZ54" s="13"/>
      <c r="HRA54" s="9"/>
      <c r="HRB54" s="8"/>
      <c r="HRC54" s="8"/>
      <c r="HRD54" s="13"/>
      <c r="HRE54" s="13"/>
      <c r="HRF54" s="14"/>
      <c r="HRG54" s="15"/>
      <c r="HRH54" s="13"/>
      <c r="HRI54" s="9"/>
      <c r="HRJ54" s="8"/>
      <c r="HRK54" s="8"/>
      <c r="HRL54" s="13"/>
      <c r="HRM54" s="13"/>
      <c r="HRN54" s="14"/>
      <c r="HRO54" s="15"/>
      <c r="HRP54" s="13"/>
      <c r="HRQ54" s="9"/>
      <c r="HRR54" s="8"/>
      <c r="HRS54" s="8"/>
      <c r="HRT54" s="13"/>
      <c r="HRU54" s="13"/>
      <c r="HRV54" s="14"/>
      <c r="HRW54" s="15"/>
      <c r="HRX54" s="13"/>
      <c r="HRY54" s="9"/>
      <c r="HRZ54" s="8"/>
      <c r="HSA54" s="8"/>
      <c r="HSB54" s="13"/>
      <c r="HSC54" s="13"/>
      <c r="HSD54" s="14"/>
      <c r="HSE54" s="15"/>
      <c r="HSF54" s="13"/>
      <c r="HSG54" s="9"/>
      <c r="HSH54" s="8"/>
      <c r="HSI54" s="8"/>
      <c r="HSJ54" s="13"/>
      <c r="HSK54" s="13"/>
      <c r="HSL54" s="14"/>
      <c r="HSM54" s="15"/>
      <c r="HSN54" s="13"/>
      <c r="HSO54" s="9"/>
      <c r="HSP54" s="8"/>
      <c r="HSQ54" s="8"/>
      <c r="HSR54" s="13"/>
      <c r="HSS54" s="13"/>
      <c r="HST54" s="14"/>
      <c r="HSU54" s="15"/>
      <c r="HSV54" s="13"/>
      <c r="HSW54" s="9"/>
      <c r="HSX54" s="8"/>
      <c r="HSY54" s="8"/>
      <c r="HSZ54" s="13"/>
      <c r="HTA54" s="13"/>
      <c r="HTB54" s="14"/>
      <c r="HTC54" s="15"/>
      <c r="HTD54" s="13"/>
      <c r="HTE54" s="9"/>
      <c r="HTF54" s="8"/>
      <c r="HTG54" s="8"/>
      <c r="HTH54" s="13"/>
      <c r="HTI54" s="13"/>
      <c r="HTJ54" s="14"/>
      <c r="HTK54" s="15"/>
      <c r="HTL54" s="13"/>
      <c r="HTM54" s="9"/>
      <c r="HTN54" s="8"/>
      <c r="HTO54" s="8"/>
      <c r="HTP54" s="13"/>
      <c r="HTQ54" s="13"/>
      <c r="HTR54" s="14"/>
      <c r="HTS54" s="15"/>
      <c r="HTT54" s="13"/>
      <c r="HTU54" s="9"/>
      <c r="HTV54" s="8"/>
      <c r="HTW54" s="8"/>
      <c r="HTX54" s="13"/>
      <c r="HTY54" s="13"/>
      <c r="HTZ54" s="14"/>
      <c r="HUA54" s="15"/>
      <c r="HUB54" s="13"/>
      <c r="HUC54" s="9"/>
      <c r="HUD54" s="8"/>
      <c r="HUE54" s="8"/>
      <c r="HUF54" s="13"/>
      <c r="HUG54" s="13"/>
      <c r="HUH54" s="14"/>
      <c r="HUI54" s="15"/>
      <c r="HUJ54" s="13"/>
      <c r="HUK54" s="9"/>
      <c r="HUL54" s="8"/>
      <c r="HUM54" s="8"/>
      <c r="HUN54" s="13"/>
      <c r="HUO54" s="13"/>
      <c r="HUP54" s="14"/>
      <c r="HUQ54" s="15"/>
      <c r="HUR54" s="13"/>
      <c r="HUS54" s="9"/>
      <c r="HUT54" s="8"/>
      <c r="HUU54" s="8"/>
      <c r="HUV54" s="13"/>
      <c r="HUW54" s="13"/>
      <c r="HUX54" s="14"/>
      <c r="HUY54" s="15"/>
      <c r="HUZ54" s="13"/>
      <c r="HVA54" s="9"/>
      <c r="HVB54" s="8"/>
      <c r="HVC54" s="8"/>
      <c r="HVD54" s="13"/>
      <c r="HVE54" s="13"/>
      <c r="HVF54" s="14"/>
      <c r="HVG54" s="15"/>
      <c r="HVH54" s="13"/>
      <c r="HVI54" s="9"/>
      <c r="HVJ54" s="8"/>
      <c r="HVK54" s="8"/>
      <c r="HVL54" s="13"/>
      <c r="HVM54" s="13"/>
      <c r="HVN54" s="14"/>
      <c r="HVO54" s="15"/>
      <c r="HVP54" s="13"/>
      <c r="HVQ54" s="9"/>
      <c r="HVR54" s="8"/>
      <c r="HVS54" s="8"/>
      <c r="HVT54" s="13"/>
      <c r="HVU54" s="13"/>
      <c r="HVV54" s="14"/>
      <c r="HVW54" s="15"/>
      <c r="HVX54" s="13"/>
      <c r="HVY54" s="9"/>
      <c r="HVZ54" s="8"/>
      <c r="HWA54" s="8"/>
      <c r="HWB54" s="13"/>
      <c r="HWC54" s="13"/>
      <c r="HWD54" s="14"/>
      <c r="HWE54" s="15"/>
      <c r="HWF54" s="13"/>
      <c r="HWG54" s="9"/>
      <c r="HWH54" s="8"/>
      <c r="HWI54" s="8"/>
      <c r="HWJ54" s="13"/>
      <c r="HWK54" s="13"/>
      <c r="HWL54" s="14"/>
      <c r="HWM54" s="15"/>
      <c r="HWN54" s="13"/>
      <c r="HWO54" s="9"/>
      <c r="HWP54" s="8"/>
      <c r="HWQ54" s="8"/>
      <c r="HWR54" s="13"/>
      <c r="HWS54" s="13"/>
      <c r="HWT54" s="14"/>
      <c r="HWU54" s="15"/>
      <c r="HWV54" s="13"/>
      <c r="HWW54" s="9"/>
      <c r="HWX54" s="8"/>
      <c r="HWY54" s="8"/>
      <c r="HWZ54" s="13"/>
      <c r="HXA54" s="13"/>
      <c r="HXB54" s="14"/>
      <c r="HXC54" s="15"/>
      <c r="HXD54" s="13"/>
      <c r="HXE54" s="9"/>
      <c r="HXF54" s="8"/>
      <c r="HXG54" s="8"/>
      <c r="HXH54" s="13"/>
      <c r="HXI54" s="13"/>
      <c r="HXJ54" s="14"/>
      <c r="HXK54" s="15"/>
      <c r="HXL54" s="13"/>
      <c r="HXM54" s="9"/>
      <c r="HXN54" s="8"/>
      <c r="HXO54" s="8"/>
      <c r="HXP54" s="13"/>
      <c r="HXQ54" s="13"/>
      <c r="HXR54" s="14"/>
      <c r="HXS54" s="15"/>
      <c r="HXT54" s="13"/>
      <c r="HXU54" s="9"/>
      <c r="HXV54" s="8"/>
      <c r="HXW54" s="8"/>
      <c r="HXX54" s="13"/>
      <c r="HXY54" s="13"/>
      <c r="HXZ54" s="14"/>
      <c r="HYA54" s="15"/>
      <c r="HYB54" s="13"/>
      <c r="HYC54" s="9"/>
      <c r="HYD54" s="8"/>
      <c r="HYE54" s="8"/>
      <c r="HYF54" s="13"/>
      <c r="HYG54" s="13"/>
      <c r="HYH54" s="14"/>
      <c r="HYI54" s="15"/>
      <c r="HYJ54" s="13"/>
      <c r="HYK54" s="9"/>
      <c r="HYL54" s="8"/>
      <c r="HYM54" s="8"/>
      <c r="HYN54" s="13"/>
      <c r="HYO54" s="13"/>
      <c r="HYP54" s="14"/>
      <c r="HYQ54" s="15"/>
      <c r="HYR54" s="13"/>
      <c r="HYS54" s="9"/>
      <c r="HYT54" s="8"/>
      <c r="HYU54" s="8"/>
      <c r="HYV54" s="13"/>
      <c r="HYW54" s="13"/>
      <c r="HYX54" s="14"/>
      <c r="HYY54" s="15"/>
      <c r="HYZ54" s="13"/>
      <c r="HZA54" s="9"/>
      <c r="HZB54" s="8"/>
      <c r="HZC54" s="8"/>
      <c r="HZD54" s="13"/>
      <c r="HZE54" s="13"/>
      <c r="HZF54" s="14"/>
      <c r="HZG54" s="15"/>
      <c r="HZH54" s="13"/>
      <c r="HZI54" s="9"/>
      <c r="HZJ54" s="8"/>
      <c r="HZK54" s="8"/>
      <c r="HZL54" s="13"/>
      <c r="HZM54" s="13"/>
      <c r="HZN54" s="14"/>
      <c r="HZO54" s="15"/>
      <c r="HZP54" s="13"/>
      <c r="HZQ54" s="9"/>
      <c r="HZR54" s="8"/>
      <c r="HZS54" s="8"/>
      <c r="HZT54" s="13"/>
      <c r="HZU54" s="13"/>
      <c r="HZV54" s="14"/>
      <c r="HZW54" s="15"/>
      <c r="HZX54" s="13"/>
      <c r="HZY54" s="9"/>
      <c r="HZZ54" s="8"/>
      <c r="IAA54" s="8"/>
      <c r="IAB54" s="13"/>
      <c r="IAC54" s="13"/>
      <c r="IAD54" s="14"/>
      <c r="IAE54" s="15"/>
      <c r="IAF54" s="13"/>
      <c r="IAG54" s="9"/>
      <c r="IAH54" s="8"/>
      <c r="IAI54" s="8"/>
      <c r="IAJ54" s="13"/>
      <c r="IAK54" s="13"/>
      <c r="IAL54" s="14"/>
      <c r="IAM54" s="15"/>
      <c r="IAN54" s="13"/>
      <c r="IAO54" s="9"/>
      <c r="IAP54" s="8"/>
      <c r="IAQ54" s="8"/>
      <c r="IAR54" s="13"/>
      <c r="IAS54" s="13"/>
      <c r="IAT54" s="14"/>
      <c r="IAU54" s="15"/>
      <c r="IAV54" s="13"/>
      <c r="IAW54" s="9"/>
      <c r="IAX54" s="8"/>
      <c r="IAY54" s="8"/>
      <c r="IAZ54" s="13"/>
      <c r="IBA54" s="13"/>
      <c r="IBB54" s="14"/>
      <c r="IBC54" s="15"/>
      <c r="IBD54" s="13"/>
      <c r="IBE54" s="9"/>
      <c r="IBF54" s="8"/>
      <c r="IBG54" s="8"/>
      <c r="IBH54" s="13"/>
      <c r="IBI54" s="13"/>
      <c r="IBJ54" s="14"/>
      <c r="IBK54" s="15"/>
      <c r="IBL54" s="13"/>
      <c r="IBM54" s="9"/>
      <c r="IBN54" s="8"/>
      <c r="IBO54" s="8"/>
      <c r="IBP54" s="13"/>
      <c r="IBQ54" s="13"/>
      <c r="IBR54" s="14"/>
      <c r="IBS54" s="15"/>
      <c r="IBT54" s="13"/>
      <c r="IBU54" s="9"/>
      <c r="IBV54" s="8"/>
      <c r="IBW54" s="8"/>
      <c r="IBX54" s="13"/>
      <c r="IBY54" s="13"/>
      <c r="IBZ54" s="14"/>
      <c r="ICA54" s="15"/>
      <c r="ICB54" s="13"/>
      <c r="ICC54" s="9"/>
      <c r="ICD54" s="8"/>
      <c r="ICE54" s="8"/>
      <c r="ICF54" s="13"/>
      <c r="ICG54" s="13"/>
      <c r="ICH54" s="14"/>
      <c r="ICI54" s="15"/>
      <c r="ICJ54" s="13"/>
      <c r="ICK54" s="9"/>
      <c r="ICL54" s="8"/>
      <c r="ICM54" s="8"/>
      <c r="ICN54" s="13"/>
      <c r="ICO54" s="13"/>
      <c r="ICP54" s="14"/>
      <c r="ICQ54" s="15"/>
      <c r="ICR54" s="13"/>
      <c r="ICS54" s="9"/>
      <c r="ICT54" s="8"/>
      <c r="ICU54" s="8"/>
      <c r="ICV54" s="13"/>
      <c r="ICW54" s="13"/>
      <c r="ICX54" s="14"/>
      <c r="ICY54" s="15"/>
      <c r="ICZ54" s="13"/>
      <c r="IDA54" s="9"/>
      <c r="IDB54" s="8"/>
      <c r="IDC54" s="8"/>
      <c r="IDD54" s="13"/>
      <c r="IDE54" s="13"/>
      <c r="IDF54" s="14"/>
      <c r="IDG54" s="15"/>
      <c r="IDH54" s="13"/>
      <c r="IDI54" s="9"/>
      <c r="IDJ54" s="8"/>
      <c r="IDK54" s="8"/>
      <c r="IDL54" s="13"/>
      <c r="IDM54" s="13"/>
      <c r="IDN54" s="14"/>
      <c r="IDO54" s="15"/>
      <c r="IDP54" s="13"/>
      <c r="IDQ54" s="9"/>
      <c r="IDR54" s="8"/>
      <c r="IDS54" s="8"/>
      <c r="IDT54" s="13"/>
      <c r="IDU54" s="13"/>
      <c r="IDV54" s="14"/>
      <c r="IDW54" s="15"/>
      <c r="IDX54" s="13"/>
      <c r="IDY54" s="9"/>
      <c r="IDZ54" s="8"/>
      <c r="IEA54" s="8"/>
      <c r="IEB54" s="13"/>
      <c r="IEC54" s="13"/>
      <c r="IED54" s="14"/>
      <c r="IEE54" s="15"/>
      <c r="IEF54" s="13"/>
      <c r="IEG54" s="9"/>
      <c r="IEH54" s="8"/>
      <c r="IEI54" s="8"/>
      <c r="IEJ54" s="13"/>
      <c r="IEK54" s="13"/>
      <c r="IEL54" s="14"/>
      <c r="IEM54" s="15"/>
      <c r="IEN54" s="13"/>
      <c r="IEO54" s="9"/>
      <c r="IEP54" s="8"/>
      <c r="IEQ54" s="8"/>
      <c r="IER54" s="13"/>
      <c r="IES54" s="13"/>
      <c r="IET54" s="14"/>
      <c r="IEU54" s="15"/>
      <c r="IEV54" s="13"/>
      <c r="IEW54" s="9"/>
      <c r="IEX54" s="8"/>
      <c r="IEY54" s="8"/>
      <c r="IEZ54" s="13"/>
      <c r="IFA54" s="13"/>
      <c r="IFB54" s="14"/>
      <c r="IFC54" s="15"/>
      <c r="IFD54" s="13"/>
      <c r="IFE54" s="9"/>
      <c r="IFF54" s="8"/>
      <c r="IFG54" s="8"/>
      <c r="IFH54" s="13"/>
      <c r="IFI54" s="13"/>
      <c r="IFJ54" s="14"/>
      <c r="IFK54" s="15"/>
      <c r="IFL54" s="13"/>
      <c r="IFM54" s="9"/>
      <c r="IFN54" s="8"/>
      <c r="IFO54" s="8"/>
      <c r="IFP54" s="13"/>
      <c r="IFQ54" s="13"/>
      <c r="IFR54" s="14"/>
      <c r="IFS54" s="15"/>
      <c r="IFT54" s="13"/>
      <c r="IFU54" s="9"/>
      <c r="IFV54" s="8"/>
      <c r="IFW54" s="8"/>
      <c r="IFX54" s="13"/>
      <c r="IFY54" s="13"/>
      <c r="IFZ54" s="14"/>
      <c r="IGA54" s="15"/>
      <c r="IGB54" s="13"/>
      <c r="IGC54" s="9"/>
      <c r="IGD54" s="8"/>
      <c r="IGE54" s="8"/>
      <c r="IGF54" s="13"/>
      <c r="IGG54" s="13"/>
      <c r="IGH54" s="14"/>
      <c r="IGI54" s="15"/>
      <c r="IGJ54" s="13"/>
      <c r="IGK54" s="9"/>
      <c r="IGL54" s="8"/>
      <c r="IGM54" s="8"/>
      <c r="IGN54" s="13"/>
      <c r="IGO54" s="13"/>
      <c r="IGP54" s="14"/>
      <c r="IGQ54" s="15"/>
      <c r="IGR54" s="13"/>
      <c r="IGS54" s="9"/>
      <c r="IGT54" s="8"/>
      <c r="IGU54" s="8"/>
      <c r="IGV54" s="13"/>
      <c r="IGW54" s="13"/>
      <c r="IGX54" s="14"/>
      <c r="IGY54" s="15"/>
      <c r="IGZ54" s="13"/>
      <c r="IHA54" s="9"/>
      <c r="IHB54" s="8"/>
      <c r="IHC54" s="8"/>
      <c r="IHD54" s="13"/>
      <c r="IHE54" s="13"/>
      <c r="IHF54" s="14"/>
      <c r="IHG54" s="15"/>
      <c r="IHH54" s="13"/>
      <c r="IHI54" s="9"/>
      <c r="IHJ54" s="8"/>
      <c r="IHK54" s="8"/>
      <c r="IHL54" s="13"/>
      <c r="IHM54" s="13"/>
      <c r="IHN54" s="14"/>
      <c r="IHO54" s="15"/>
      <c r="IHP54" s="13"/>
      <c r="IHQ54" s="9"/>
      <c r="IHR54" s="8"/>
      <c r="IHS54" s="8"/>
      <c r="IHT54" s="13"/>
      <c r="IHU54" s="13"/>
      <c r="IHV54" s="14"/>
      <c r="IHW54" s="15"/>
      <c r="IHX54" s="13"/>
      <c r="IHY54" s="9"/>
      <c r="IHZ54" s="8"/>
      <c r="IIA54" s="8"/>
      <c r="IIB54" s="13"/>
      <c r="IIC54" s="13"/>
      <c r="IID54" s="14"/>
      <c r="IIE54" s="15"/>
      <c r="IIF54" s="13"/>
      <c r="IIG54" s="9"/>
      <c r="IIH54" s="8"/>
      <c r="III54" s="8"/>
      <c r="IIJ54" s="13"/>
      <c r="IIK54" s="13"/>
      <c r="IIL54" s="14"/>
      <c r="IIM54" s="15"/>
      <c r="IIN54" s="13"/>
      <c r="IIO54" s="9"/>
      <c r="IIP54" s="8"/>
      <c r="IIQ54" s="8"/>
      <c r="IIR54" s="13"/>
      <c r="IIS54" s="13"/>
      <c r="IIT54" s="14"/>
      <c r="IIU54" s="15"/>
      <c r="IIV54" s="13"/>
      <c r="IIW54" s="9"/>
      <c r="IIX54" s="8"/>
      <c r="IIY54" s="8"/>
      <c r="IIZ54" s="13"/>
      <c r="IJA54" s="13"/>
      <c r="IJB54" s="14"/>
      <c r="IJC54" s="15"/>
      <c r="IJD54" s="13"/>
      <c r="IJE54" s="9"/>
      <c r="IJF54" s="8"/>
      <c r="IJG54" s="8"/>
      <c r="IJH54" s="13"/>
      <c r="IJI54" s="13"/>
      <c r="IJJ54" s="14"/>
      <c r="IJK54" s="15"/>
      <c r="IJL54" s="13"/>
      <c r="IJM54" s="9"/>
      <c r="IJN54" s="8"/>
      <c r="IJO54" s="8"/>
      <c r="IJP54" s="13"/>
      <c r="IJQ54" s="13"/>
      <c r="IJR54" s="14"/>
      <c r="IJS54" s="15"/>
      <c r="IJT54" s="13"/>
      <c r="IJU54" s="9"/>
      <c r="IJV54" s="8"/>
      <c r="IJW54" s="8"/>
      <c r="IJX54" s="13"/>
      <c r="IJY54" s="13"/>
      <c r="IJZ54" s="14"/>
      <c r="IKA54" s="15"/>
      <c r="IKB54" s="13"/>
      <c r="IKC54" s="9"/>
      <c r="IKD54" s="8"/>
      <c r="IKE54" s="8"/>
      <c r="IKF54" s="13"/>
      <c r="IKG54" s="13"/>
      <c r="IKH54" s="14"/>
      <c r="IKI54" s="15"/>
      <c r="IKJ54" s="13"/>
      <c r="IKK54" s="9"/>
      <c r="IKL54" s="8"/>
      <c r="IKM54" s="8"/>
      <c r="IKN54" s="13"/>
      <c r="IKO54" s="13"/>
      <c r="IKP54" s="14"/>
      <c r="IKQ54" s="15"/>
      <c r="IKR54" s="13"/>
      <c r="IKS54" s="9"/>
      <c r="IKT54" s="8"/>
      <c r="IKU54" s="8"/>
      <c r="IKV54" s="13"/>
      <c r="IKW54" s="13"/>
      <c r="IKX54" s="14"/>
      <c r="IKY54" s="15"/>
      <c r="IKZ54" s="13"/>
      <c r="ILA54" s="9"/>
      <c r="ILB54" s="8"/>
      <c r="ILC54" s="8"/>
      <c r="ILD54" s="13"/>
      <c r="ILE54" s="13"/>
      <c r="ILF54" s="14"/>
      <c r="ILG54" s="15"/>
      <c r="ILH54" s="13"/>
      <c r="ILI54" s="9"/>
      <c r="ILJ54" s="8"/>
      <c r="ILK54" s="8"/>
      <c r="ILL54" s="13"/>
      <c r="ILM54" s="13"/>
      <c r="ILN54" s="14"/>
      <c r="ILO54" s="15"/>
      <c r="ILP54" s="13"/>
      <c r="ILQ54" s="9"/>
      <c r="ILR54" s="8"/>
      <c r="ILS54" s="8"/>
      <c r="ILT54" s="13"/>
      <c r="ILU54" s="13"/>
      <c r="ILV54" s="14"/>
      <c r="ILW54" s="15"/>
      <c r="ILX54" s="13"/>
      <c r="ILY54" s="9"/>
      <c r="ILZ54" s="8"/>
      <c r="IMA54" s="8"/>
      <c r="IMB54" s="13"/>
      <c r="IMC54" s="13"/>
      <c r="IMD54" s="14"/>
      <c r="IME54" s="15"/>
      <c r="IMF54" s="13"/>
      <c r="IMG54" s="9"/>
      <c r="IMH54" s="8"/>
      <c r="IMI54" s="8"/>
      <c r="IMJ54" s="13"/>
      <c r="IMK54" s="13"/>
      <c r="IML54" s="14"/>
      <c r="IMM54" s="15"/>
      <c r="IMN54" s="13"/>
      <c r="IMO54" s="9"/>
      <c r="IMP54" s="8"/>
      <c r="IMQ54" s="8"/>
      <c r="IMR54" s="13"/>
      <c r="IMS54" s="13"/>
      <c r="IMT54" s="14"/>
      <c r="IMU54" s="15"/>
      <c r="IMV54" s="13"/>
      <c r="IMW54" s="9"/>
      <c r="IMX54" s="8"/>
      <c r="IMY54" s="8"/>
      <c r="IMZ54" s="13"/>
      <c r="INA54" s="13"/>
      <c r="INB54" s="14"/>
      <c r="INC54" s="15"/>
      <c r="IND54" s="13"/>
      <c r="INE54" s="9"/>
      <c r="INF54" s="8"/>
      <c r="ING54" s="8"/>
      <c r="INH54" s="13"/>
      <c r="INI54" s="13"/>
      <c r="INJ54" s="14"/>
      <c r="INK54" s="15"/>
      <c r="INL54" s="13"/>
      <c r="INM54" s="9"/>
      <c r="INN54" s="8"/>
      <c r="INO54" s="8"/>
      <c r="INP54" s="13"/>
      <c r="INQ54" s="13"/>
      <c r="INR54" s="14"/>
      <c r="INS54" s="15"/>
      <c r="INT54" s="13"/>
      <c r="INU54" s="9"/>
      <c r="INV54" s="8"/>
      <c r="INW54" s="8"/>
      <c r="INX54" s="13"/>
      <c r="INY54" s="13"/>
      <c r="INZ54" s="14"/>
      <c r="IOA54" s="15"/>
      <c r="IOB54" s="13"/>
      <c r="IOC54" s="9"/>
      <c r="IOD54" s="8"/>
      <c r="IOE54" s="8"/>
      <c r="IOF54" s="13"/>
      <c r="IOG54" s="13"/>
      <c r="IOH54" s="14"/>
      <c r="IOI54" s="15"/>
      <c r="IOJ54" s="13"/>
      <c r="IOK54" s="9"/>
      <c r="IOL54" s="8"/>
      <c r="IOM54" s="8"/>
      <c r="ION54" s="13"/>
      <c r="IOO54" s="13"/>
      <c r="IOP54" s="14"/>
      <c r="IOQ54" s="15"/>
      <c r="IOR54" s="13"/>
      <c r="IOS54" s="9"/>
      <c r="IOT54" s="8"/>
      <c r="IOU54" s="8"/>
      <c r="IOV54" s="13"/>
      <c r="IOW54" s="13"/>
      <c r="IOX54" s="14"/>
      <c r="IOY54" s="15"/>
      <c r="IOZ54" s="13"/>
      <c r="IPA54" s="9"/>
      <c r="IPB54" s="8"/>
      <c r="IPC54" s="8"/>
      <c r="IPD54" s="13"/>
      <c r="IPE54" s="13"/>
      <c r="IPF54" s="14"/>
      <c r="IPG54" s="15"/>
      <c r="IPH54" s="13"/>
      <c r="IPI54" s="9"/>
      <c r="IPJ54" s="8"/>
      <c r="IPK54" s="8"/>
      <c r="IPL54" s="13"/>
      <c r="IPM54" s="13"/>
      <c r="IPN54" s="14"/>
      <c r="IPO54" s="15"/>
      <c r="IPP54" s="13"/>
      <c r="IPQ54" s="9"/>
      <c r="IPR54" s="8"/>
      <c r="IPS54" s="8"/>
      <c r="IPT54" s="13"/>
      <c r="IPU54" s="13"/>
      <c r="IPV54" s="14"/>
      <c r="IPW54" s="15"/>
      <c r="IPX54" s="13"/>
      <c r="IPY54" s="9"/>
      <c r="IPZ54" s="8"/>
      <c r="IQA54" s="8"/>
      <c r="IQB54" s="13"/>
      <c r="IQC54" s="13"/>
      <c r="IQD54" s="14"/>
      <c r="IQE54" s="15"/>
      <c r="IQF54" s="13"/>
      <c r="IQG54" s="9"/>
      <c r="IQH54" s="8"/>
      <c r="IQI54" s="8"/>
      <c r="IQJ54" s="13"/>
      <c r="IQK54" s="13"/>
      <c r="IQL54" s="14"/>
      <c r="IQM54" s="15"/>
      <c r="IQN54" s="13"/>
      <c r="IQO54" s="9"/>
      <c r="IQP54" s="8"/>
      <c r="IQQ54" s="8"/>
      <c r="IQR54" s="13"/>
      <c r="IQS54" s="13"/>
      <c r="IQT54" s="14"/>
      <c r="IQU54" s="15"/>
      <c r="IQV54" s="13"/>
      <c r="IQW54" s="9"/>
      <c r="IQX54" s="8"/>
      <c r="IQY54" s="8"/>
      <c r="IQZ54" s="13"/>
      <c r="IRA54" s="13"/>
      <c r="IRB54" s="14"/>
      <c r="IRC54" s="15"/>
      <c r="IRD54" s="13"/>
      <c r="IRE54" s="9"/>
      <c r="IRF54" s="8"/>
      <c r="IRG54" s="8"/>
      <c r="IRH54" s="13"/>
      <c r="IRI54" s="13"/>
      <c r="IRJ54" s="14"/>
      <c r="IRK54" s="15"/>
      <c r="IRL54" s="13"/>
      <c r="IRM54" s="9"/>
      <c r="IRN54" s="8"/>
      <c r="IRO54" s="8"/>
      <c r="IRP54" s="13"/>
      <c r="IRQ54" s="13"/>
      <c r="IRR54" s="14"/>
      <c r="IRS54" s="15"/>
      <c r="IRT54" s="13"/>
      <c r="IRU54" s="9"/>
      <c r="IRV54" s="8"/>
      <c r="IRW54" s="8"/>
      <c r="IRX54" s="13"/>
      <c r="IRY54" s="13"/>
      <c r="IRZ54" s="14"/>
      <c r="ISA54" s="15"/>
      <c r="ISB54" s="13"/>
      <c r="ISC54" s="9"/>
      <c r="ISD54" s="8"/>
      <c r="ISE54" s="8"/>
      <c r="ISF54" s="13"/>
      <c r="ISG54" s="13"/>
      <c r="ISH54" s="14"/>
      <c r="ISI54" s="15"/>
      <c r="ISJ54" s="13"/>
      <c r="ISK54" s="9"/>
      <c r="ISL54" s="8"/>
      <c r="ISM54" s="8"/>
      <c r="ISN54" s="13"/>
      <c r="ISO54" s="13"/>
      <c r="ISP54" s="14"/>
      <c r="ISQ54" s="15"/>
      <c r="ISR54" s="13"/>
      <c r="ISS54" s="9"/>
      <c r="IST54" s="8"/>
      <c r="ISU54" s="8"/>
      <c r="ISV54" s="13"/>
      <c r="ISW54" s="13"/>
      <c r="ISX54" s="14"/>
      <c r="ISY54" s="15"/>
      <c r="ISZ54" s="13"/>
      <c r="ITA54" s="9"/>
      <c r="ITB54" s="8"/>
      <c r="ITC54" s="8"/>
      <c r="ITD54" s="13"/>
      <c r="ITE54" s="13"/>
      <c r="ITF54" s="14"/>
      <c r="ITG54" s="15"/>
      <c r="ITH54" s="13"/>
      <c r="ITI54" s="9"/>
      <c r="ITJ54" s="8"/>
      <c r="ITK54" s="8"/>
      <c r="ITL54" s="13"/>
      <c r="ITM54" s="13"/>
      <c r="ITN54" s="14"/>
      <c r="ITO54" s="15"/>
      <c r="ITP54" s="13"/>
      <c r="ITQ54" s="9"/>
      <c r="ITR54" s="8"/>
      <c r="ITS54" s="8"/>
      <c r="ITT54" s="13"/>
      <c r="ITU54" s="13"/>
      <c r="ITV54" s="14"/>
      <c r="ITW54" s="15"/>
      <c r="ITX54" s="13"/>
      <c r="ITY54" s="9"/>
      <c r="ITZ54" s="8"/>
      <c r="IUA54" s="8"/>
      <c r="IUB54" s="13"/>
      <c r="IUC54" s="13"/>
      <c r="IUD54" s="14"/>
      <c r="IUE54" s="15"/>
      <c r="IUF54" s="13"/>
      <c r="IUG54" s="9"/>
      <c r="IUH54" s="8"/>
      <c r="IUI54" s="8"/>
      <c r="IUJ54" s="13"/>
      <c r="IUK54" s="13"/>
      <c r="IUL54" s="14"/>
      <c r="IUM54" s="15"/>
      <c r="IUN54" s="13"/>
      <c r="IUO54" s="9"/>
      <c r="IUP54" s="8"/>
      <c r="IUQ54" s="8"/>
      <c r="IUR54" s="13"/>
      <c r="IUS54" s="13"/>
      <c r="IUT54" s="14"/>
      <c r="IUU54" s="15"/>
      <c r="IUV54" s="13"/>
      <c r="IUW54" s="9"/>
      <c r="IUX54" s="8"/>
      <c r="IUY54" s="8"/>
      <c r="IUZ54" s="13"/>
      <c r="IVA54" s="13"/>
      <c r="IVB54" s="14"/>
      <c r="IVC54" s="15"/>
      <c r="IVD54" s="13"/>
      <c r="IVE54" s="9"/>
      <c r="IVF54" s="8"/>
      <c r="IVG54" s="8"/>
      <c r="IVH54" s="13"/>
      <c r="IVI54" s="13"/>
      <c r="IVJ54" s="14"/>
      <c r="IVK54" s="15"/>
      <c r="IVL54" s="13"/>
      <c r="IVM54" s="9"/>
      <c r="IVN54" s="8"/>
      <c r="IVO54" s="8"/>
      <c r="IVP54" s="13"/>
      <c r="IVQ54" s="13"/>
      <c r="IVR54" s="14"/>
      <c r="IVS54" s="15"/>
      <c r="IVT54" s="13"/>
      <c r="IVU54" s="9"/>
      <c r="IVV54" s="8"/>
      <c r="IVW54" s="8"/>
      <c r="IVX54" s="13"/>
      <c r="IVY54" s="13"/>
      <c r="IVZ54" s="14"/>
      <c r="IWA54" s="15"/>
      <c r="IWB54" s="13"/>
      <c r="IWC54" s="9"/>
      <c r="IWD54" s="8"/>
      <c r="IWE54" s="8"/>
      <c r="IWF54" s="13"/>
      <c r="IWG54" s="13"/>
      <c r="IWH54" s="14"/>
      <c r="IWI54" s="15"/>
      <c r="IWJ54" s="13"/>
      <c r="IWK54" s="9"/>
      <c r="IWL54" s="8"/>
      <c r="IWM54" s="8"/>
      <c r="IWN54" s="13"/>
      <c r="IWO54" s="13"/>
      <c r="IWP54" s="14"/>
      <c r="IWQ54" s="15"/>
      <c r="IWR54" s="13"/>
      <c r="IWS54" s="9"/>
      <c r="IWT54" s="8"/>
      <c r="IWU54" s="8"/>
      <c r="IWV54" s="13"/>
      <c r="IWW54" s="13"/>
      <c r="IWX54" s="14"/>
      <c r="IWY54" s="15"/>
      <c r="IWZ54" s="13"/>
      <c r="IXA54" s="9"/>
      <c r="IXB54" s="8"/>
      <c r="IXC54" s="8"/>
      <c r="IXD54" s="13"/>
      <c r="IXE54" s="13"/>
      <c r="IXF54" s="14"/>
      <c r="IXG54" s="15"/>
      <c r="IXH54" s="13"/>
      <c r="IXI54" s="9"/>
      <c r="IXJ54" s="8"/>
      <c r="IXK54" s="8"/>
      <c r="IXL54" s="13"/>
      <c r="IXM54" s="13"/>
      <c r="IXN54" s="14"/>
      <c r="IXO54" s="15"/>
      <c r="IXP54" s="13"/>
      <c r="IXQ54" s="9"/>
      <c r="IXR54" s="8"/>
      <c r="IXS54" s="8"/>
      <c r="IXT54" s="13"/>
      <c r="IXU54" s="13"/>
      <c r="IXV54" s="14"/>
      <c r="IXW54" s="15"/>
      <c r="IXX54" s="13"/>
      <c r="IXY54" s="9"/>
      <c r="IXZ54" s="8"/>
      <c r="IYA54" s="8"/>
      <c r="IYB54" s="13"/>
      <c r="IYC54" s="13"/>
      <c r="IYD54" s="14"/>
      <c r="IYE54" s="15"/>
      <c r="IYF54" s="13"/>
      <c r="IYG54" s="9"/>
      <c r="IYH54" s="8"/>
      <c r="IYI54" s="8"/>
      <c r="IYJ54" s="13"/>
      <c r="IYK54" s="13"/>
      <c r="IYL54" s="14"/>
      <c r="IYM54" s="15"/>
      <c r="IYN54" s="13"/>
      <c r="IYO54" s="9"/>
      <c r="IYP54" s="8"/>
      <c r="IYQ54" s="8"/>
      <c r="IYR54" s="13"/>
      <c r="IYS54" s="13"/>
      <c r="IYT54" s="14"/>
      <c r="IYU54" s="15"/>
      <c r="IYV54" s="13"/>
      <c r="IYW54" s="9"/>
      <c r="IYX54" s="8"/>
      <c r="IYY54" s="8"/>
      <c r="IYZ54" s="13"/>
      <c r="IZA54" s="13"/>
      <c r="IZB54" s="14"/>
      <c r="IZC54" s="15"/>
      <c r="IZD54" s="13"/>
      <c r="IZE54" s="9"/>
      <c r="IZF54" s="8"/>
      <c r="IZG54" s="8"/>
      <c r="IZH54" s="13"/>
      <c r="IZI54" s="13"/>
      <c r="IZJ54" s="14"/>
      <c r="IZK54" s="15"/>
      <c r="IZL54" s="13"/>
      <c r="IZM54" s="9"/>
      <c r="IZN54" s="8"/>
      <c r="IZO54" s="8"/>
      <c r="IZP54" s="13"/>
      <c r="IZQ54" s="13"/>
      <c r="IZR54" s="14"/>
      <c r="IZS54" s="15"/>
      <c r="IZT54" s="13"/>
      <c r="IZU54" s="9"/>
      <c r="IZV54" s="8"/>
      <c r="IZW54" s="8"/>
      <c r="IZX54" s="13"/>
      <c r="IZY54" s="13"/>
      <c r="IZZ54" s="14"/>
      <c r="JAA54" s="15"/>
      <c r="JAB54" s="13"/>
      <c r="JAC54" s="9"/>
      <c r="JAD54" s="8"/>
      <c r="JAE54" s="8"/>
      <c r="JAF54" s="13"/>
      <c r="JAG54" s="13"/>
      <c r="JAH54" s="14"/>
      <c r="JAI54" s="15"/>
      <c r="JAJ54" s="13"/>
      <c r="JAK54" s="9"/>
      <c r="JAL54" s="8"/>
      <c r="JAM54" s="8"/>
      <c r="JAN54" s="13"/>
      <c r="JAO54" s="13"/>
      <c r="JAP54" s="14"/>
      <c r="JAQ54" s="15"/>
      <c r="JAR54" s="13"/>
      <c r="JAS54" s="9"/>
      <c r="JAT54" s="8"/>
      <c r="JAU54" s="8"/>
      <c r="JAV54" s="13"/>
      <c r="JAW54" s="13"/>
      <c r="JAX54" s="14"/>
      <c r="JAY54" s="15"/>
      <c r="JAZ54" s="13"/>
      <c r="JBA54" s="9"/>
      <c r="JBB54" s="8"/>
      <c r="JBC54" s="8"/>
      <c r="JBD54" s="13"/>
      <c r="JBE54" s="13"/>
      <c r="JBF54" s="14"/>
      <c r="JBG54" s="15"/>
      <c r="JBH54" s="13"/>
      <c r="JBI54" s="9"/>
      <c r="JBJ54" s="8"/>
      <c r="JBK54" s="8"/>
      <c r="JBL54" s="13"/>
      <c r="JBM54" s="13"/>
      <c r="JBN54" s="14"/>
      <c r="JBO54" s="15"/>
      <c r="JBP54" s="13"/>
      <c r="JBQ54" s="9"/>
      <c r="JBR54" s="8"/>
      <c r="JBS54" s="8"/>
      <c r="JBT54" s="13"/>
      <c r="JBU54" s="13"/>
      <c r="JBV54" s="14"/>
      <c r="JBW54" s="15"/>
      <c r="JBX54" s="13"/>
      <c r="JBY54" s="9"/>
      <c r="JBZ54" s="8"/>
      <c r="JCA54" s="8"/>
      <c r="JCB54" s="13"/>
      <c r="JCC54" s="13"/>
      <c r="JCD54" s="14"/>
      <c r="JCE54" s="15"/>
      <c r="JCF54" s="13"/>
      <c r="JCG54" s="9"/>
      <c r="JCH54" s="8"/>
      <c r="JCI54" s="8"/>
      <c r="JCJ54" s="13"/>
      <c r="JCK54" s="13"/>
      <c r="JCL54" s="14"/>
      <c r="JCM54" s="15"/>
      <c r="JCN54" s="13"/>
      <c r="JCO54" s="9"/>
      <c r="JCP54" s="8"/>
      <c r="JCQ54" s="8"/>
      <c r="JCR54" s="13"/>
      <c r="JCS54" s="13"/>
      <c r="JCT54" s="14"/>
      <c r="JCU54" s="15"/>
      <c r="JCV54" s="13"/>
      <c r="JCW54" s="9"/>
      <c r="JCX54" s="8"/>
      <c r="JCY54" s="8"/>
      <c r="JCZ54" s="13"/>
      <c r="JDA54" s="13"/>
      <c r="JDB54" s="14"/>
      <c r="JDC54" s="15"/>
      <c r="JDD54" s="13"/>
      <c r="JDE54" s="9"/>
      <c r="JDF54" s="8"/>
      <c r="JDG54" s="8"/>
      <c r="JDH54" s="13"/>
      <c r="JDI54" s="13"/>
      <c r="JDJ54" s="14"/>
      <c r="JDK54" s="15"/>
      <c r="JDL54" s="13"/>
      <c r="JDM54" s="9"/>
      <c r="JDN54" s="8"/>
      <c r="JDO54" s="8"/>
      <c r="JDP54" s="13"/>
      <c r="JDQ54" s="13"/>
      <c r="JDR54" s="14"/>
      <c r="JDS54" s="15"/>
      <c r="JDT54" s="13"/>
      <c r="JDU54" s="9"/>
      <c r="JDV54" s="8"/>
      <c r="JDW54" s="8"/>
      <c r="JDX54" s="13"/>
      <c r="JDY54" s="13"/>
      <c r="JDZ54" s="14"/>
      <c r="JEA54" s="15"/>
      <c r="JEB54" s="13"/>
      <c r="JEC54" s="9"/>
      <c r="JED54" s="8"/>
      <c r="JEE54" s="8"/>
      <c r="JEF54" s="13"/>
      <c r="JEG54" s="13"/>
      <c r="JEH54" s="14"/>
      <c r="JEI54" s="15"/>
      <c r="JEJ54" s="13"/>
      <c r="JEK54" s="9"/>
      <c r="JEL54" s="8"/>
      <c r="JEM54" s="8"/>
      <c r="JEN54" s="13"/>
      <c r="JEO54" s="13"/>
      <c r="JEP54" s="14"/>
      <c r="JEQ54" s="15"/>
      <c r="JER54" s="13"/>
      <c r="JES54" s="9"/>
      <c r="JET54" s="8"/>
      <c r="JEU54" s="8"/>
      <c r="JEV54" s="13"/>
      <c r="JEW54" s="13"/>
      <c r="JEX54" s="14"/>
      <c r="JEY54" s="15"/>
      <c r="JEZ54" s="13"/>
      <c r="JFA54" s="9"/>
      <c r="JFB54" s="8"/>
      <c r="JFC54" s="8"/>
      <c r="JFD54" s="13"/>
      <c r="JFE54" s="13"/>
      <c r="JFF54" s="14"/>
      <c r="JFG54" s="15"/>
      <c r="JFH54" s="13"/>
      <c r="JFI54" s="9"/>
      <c r="JFJ54" s="8"/>
      <c r="JFK54" s="8"/>
      <c r="JFL54" s="13"/>
      <c r="JFM54" s="13"/>
      <c r="JFN54" s="14"/>
      <c r="JFO54" s="15"/>
      <c r="JFP54" s="13"/>
      <c r="JFQ54" s="9"/>
      <c r="JFR54" s="8"/>
      <c r="JFS54" s="8"/>
      <c r="JFT54" s="13"/>
      <c r="JFU54" s="13"/>
      <c r="JFV54" s="14"/>
      <c r="JFW54" s="15"/>
      <c r="JFX54" s="13"/>
      <c r="JFY54" s="9"/>
      <c r="JFZ54" s="8"/>
      <c r="JGA54" s="8"/>
      <c r="JGB54" s="13"/>
      <c r="JGC54" s="13"/>
      <c r="JGD54" s="14"/>
      <c r="JGE54" s="15"/>
      <c r="JGF54" s="13"/>
      <c r="JGG54" s="9"/>
      <c r="JGH54" s="8"/>
      <c r="JGI54" s="8"/>
      <c r="JGJ54" s="13"/>
      <c r="JGK54" s="13"/>
      <c r="JGL54" s="14"/>
      <c r="JGM54" s="15"/>
      <c r="JGN54" s="13"/>
      <c r="JGO54" s="9"/>
      <c r="JGP54" s="8"/>
      <c r="JGQ54" s="8"/>
      <c r="JGR54" s="13"/>
      <c r="JGS54" s="13"/>
      <c r="JGT54" s="14"/>
      <c r="JGU54" s="15"/>
      <c r="JGV54" s="13"/>
      <c r="JGW54" s="9"/>
      <c r="JGX54" s="8"/>
      <c r="JGY54" s="8"/>
      <c r="JGZ54" s="13"/>
      <c r="JHA54" s="13"/>
      <c r="JHB54" s="14"/>
      <c r="JHC54" s="15"/>
      <c r="JHD54" s="13"/>
      <c r="JHE54" s="9"/>
      <c r="JHF54" s="8"/>
      <c r="JHG54" s="8"/>
      <c r="JHH54" s="13"/>
      <c r="JHI54" s="13"/>
      <c r="JHJ54" s="14"/>
      <c r="JHK54" s="15"/>
      <c r="JHL54" s="13"/>
      <c r="JHM54" s="9"/>
      <c r="JHN54" s="8"/>
      <c r="JHO54" s="8"/>
      <c r="JHP54" s="13"/>
      <c r="JHQ54" s="13"/>
      <c r="JHR54" s="14"/>
      <c r="JHS54" s="15"/>
      <c r="JHT54" s="13"/>
      <c r="JHU54" s="9"/>
      <c r="JHV54" s="8"/>
      <c r="JHW54" s="8"/>
      <c r="JHX54" s="13"/>
      <c r="JHY54" s="13"/>
      <c r="JHZ54" s="14"/>
      <c r="JIA54" s="15"/>
      <c r="JIB54" s="13"/>
      <c r="JIC54" s="9"/>
      <c r="JID54" s="8"/>
      <c r="JIE54" s="8"/>
      <c r="JIF54" s="13"/>
      <c r="JIG54" s="13"/>
      <c r="JIH54" s="14"/>
      <c r="JII54" s="15"/>
      <c r="JIJ54" s="13"/>
      <c r="JIK54" s="9"/>
      <c r="JIL54" s="8"/>
      <c r="JIM54" s="8"/>
      <c r="JIN54" s="13"/>
      <c r="JIO54" s="13"/>
      <c r="JIP54" s="14"/>
      <c r="JIQ54" s="15"/>
      <c r="JIR54" s="13"/>
      <c r="JIS54" s="9"/>
      <c r="JIT54" s="8"/>
      <c r="JIU54" s="8"/>
      <c r="JIV54" s="13"/>
      <c r="JIW54" s="13"/>
      <c r="JIX54" s="14"/>
      <c r="JIY54" s="15"/>
      <c r="JIZ54" s="13"/>
      <c r="JJA54" s="9"/>
      <c r="JJB54" s="8"/>
      <c r="JJC54" s="8"/>
      <c r="JJD54" s="13"/>
      <c r="JJE54" s="13"/>
      <c r="JJF54" s="14"/>
      <c r="JJG54" s="15"/>
      <c r="JJH54" s="13"/>
      <c r="JJI54" s="9"/>
      <c r="JJJ54" s="8"/>
      <c r="JJK54" s="8"/>
      <c r="JJL54" s="13"/>
      <c r="JJM54" s="13"/>
      <c r="JJN54" s="14"/>
      <c r="JJO54" s="15"/>
      <c r="JJP54" s="13"/>
      <c r="JJQ54" s="9"/>
      <c r="JJR54" s="8"/>
      <c r="JJS54" s="8"/>
      <c r="JJT54" s="13"/>
      <c r="JJU54" s="13"/>
      <c r="JJV54" s="14"/>
      <c r="JJW54" s="15"/>
      <c r="JJX54" s="13"/>
      <c r="JJY54" s="9"/>
      <c r="JJZ54" s="8"/>
      <c r="JKA54" s="8"/>
      <c r="JKB54" s="13"/>
      <c r="JKC54" s="13"/>
      <c r="JKD54" s="14"/>
      <c r="JKE54" s="15"/>
      <c r="JKF54" s="13"/>
      <c r="JKG54" s="9"/>
      <c r="JKH54" s="8"/>
      <c r="JKI54" s="8"/>
      <c r="JKJ54" s="13"/>
      <c r="JKK54" s="13"/>
      <c r="JKL54" s="14"/>
      <c r="JKM54" s="15"/>
      <c r="JKN54" s="13"/>
      <c r="JKO54" s="9"/>
      <c r="JKP54" s="8"/>
      <c r="JKQ54" s="8"/>
      <c r="JKR54" s="13"/>
      <c r="JKS54" s="13"/>
      <c r="JKT54" s="14"/>
      <c r="JKU54" s="15"/>
      <c r="JKV54" s="13"/>
      <c r="JKW54" s="9"/>
      <c r="JKX54" s="8"/>
      <c r="JKY54" s="8"/>
      <c r="JKZ54" s="13"/>
      <c r="JLA54" s="13"/>
      <c r="JLB54" s="14"/>
      <c r="JLC54" s="15"/>
      <c r="JLD54" s="13"/>
      <c r="JLE54" s="9"/>
      <c r="JLF54" s="8"/>
      <c r="JLG54" s="8"/>
      <c r="JLH54" s="13"/>
      <c r="JLI54" s="13"/>
      <c r="JLJ54" s="14"/>
      <c r="JLK54" s="15"/>
      <c r="JLL54" s="13"/>
      <c r="JLM54" s="9"/>
      <c r="JLN54" s="8"/>
      <c r="JLO54" s="8"/>
      <c r="JLP54" s="13"/>
      <c r="JLQ54" s="13"/>
      <c r="JLR54" s="14"/>
      <c r="JLS54" s="15"/>
      <c r="JLT54" s="13"/>
      <c r="JLU54" s="9"/>
      <c r="JLV54" s="8"/>
      <c r="JLW54" s="8"/>
      <c r="JLX54" s="13"/>
      <c r="JLY54" s="13"/>
      <c r="JLZ54" s="14"/>
      <c r="JMA54" s="15"/>
      <c r="JMB54" s="13"/>
      <c r="JMC54" s="9"/>
      <c r="JMD54" s="8"/>
      <c r="JME54" s="8"/>
      <c r="JMF54" s="13"/>
      <c r="JMG54" s="13"/>
      <c r="JMH54" s="14"/>
      <c r="JMI54" s="15"/>
      <c r="JMJ54" s="13"/>
      <c r="JMK54" s="9"/>
      <c r="JML54" s="8"/>
      <c r="JMM54" s="8"/>
      <c r="JMN54" s="13"/>
      <c r="JMO54" s="13"/>
      <c r="JMP54" s="14"/>
      <c r="JMQ54" s="15"/>
      <c r="JMR54" s="13"/>
      <c r="JMS54" s="9"/>
      <c r="JMT54" s="8"/>
      <c r="JMU54" s="8"/>
      <c r="JMV54" s="13"/>
      <c r="JMW54" s="13"/>
      <c r="JMX54" s="14"/>
      <c r="JMY54" s="15"/>
      <c r="JMZ54" s="13"/>
      <c r="JNA54" s="9"/>
      <c r="JNB54" s="8"/>
      <c r="JNC54" s="8"/>
      <c r="JND54" s="13"/>
      <c r="JNE54" s="13"/>
      <c r="JNF54" s="14"/>
      <c r="JNG54" s="15"/>
      <c r="JNH54" s="13"/>
      <c r="JNI54" s="9"/>
      <c r="JNJ54" s="8"/>
      <c r="JNK54" s="8"/>
      <c r="JNL54" s="13"/>
      <c r="JNM54" s="13"/>
      <c r="JNN54" s="14"/>
      <c r="JNO54" s="15"/>
      <c r="JNP54" s="13"/>
      <c r="JNQ54" s="9"/>
      <c r="JNR54" s="8"/>
      <c r="JNS54" s="8"/>
      <c r="JNT54" s="13"/>
      <c r="JNU54" s="13"/>
      <c r="JNV54" s="14"/>
      <c r="JNW54" s="15"/>
      <c r="JNX54" s="13"/>
      <c r="JNY54" s="9"/>
      <c r="JNZ54" s="8"/>
      <c r="JOA54" s="8"/>
      <c r="JOB54" s="13"/>
      <c r="JOC54" s="13"/>
      <c r="JOD54" s="14"/>
      <c r="JOE54" s="15"/>
      <c r="JOF54" s="13"/>
      <c r="JOG54" s="9"/>
      <c r="JOH54" s="8"/>
      <c r="JOI54" s="8"/>
      <c r="JOJ54" s="13"/>
      <c r="JOK54" s="13"/>
      <c r="JOL54" s="14"/>
      <c r="JOM54" s="15"/>
      <c r="JON54" s="13"/>
      <c r="JOO54" s="9"/>
      <c r="JOP54" s="8"/>
      <c r="JOQ54" s="8"/>
      <c r="JOR54" s="13"/>
      <c r="JOS54" s="13"/>
      <c r="JOT54" s="14"/>
      <c r="JOU54" s="15"/>
      <c r="JOV54" s="13"/>
      <c r="JOW54" s="9"/>
      <c r="JOX54" s="8"/>
      <c r="JOY54" s="8"/>
      <c r="JOZ54" s="13"/>
      <c r="JPA54" s="13"/>
      <c r="JPB54" s="14"/>
      <c r="JPC54" s="15"/>
      <c r="JPD54" s="13"/>
      <c r="JPE54" s="9"/>
      <c r="JPF54" s="8"/>
      <c r="JPG54" s="8"/>
      <c r="JPH54" s="13"/>
      <c r="JPI54" s="13"/>
      <c r="JPJ54" s="14"/>
      <c r="JPK54" s="15"/>
      <c r="JPL54" s="13"/>
      <c r="JPM54" s="9"/>
      <c r="JPN54" s="8"/>
      <c r="JPO54" s="8"/>
      <c r="JPP54" s="13"/>
      <c r="JPQ54" s="13"/>
      <c r="JPR54" s="14"/>
      <c r="JPS54" s="15"/>
      <c r="JPT54" s="13"/>
      <c r="JPU54" s="9"/>
      <c r="JPV54" s="8"/>
      <c r="JPW54" s="8"/>
      <c r="JPX54" s="13"/>
      <c r="JPY54" s="13"/>
      <c r="JPZ54" s="14"/>
      <c r="JQA54" s="15"/>
      <c r="JQB54" s="13"/>
      <c r="JQC54" s="9"/>
      <c r="JQD54" s="8"/>
      <c r="JQE54" s="8"/>
      <c r="JQF54" s="13"/>
      <c r="JQG54" s="13"/>
      <c r="JQH54" s="14"/>
      <c r="JQI54" s="15"/>
      <c r="JQJ54" s="13"/>
      <c r="JQK54" s="9"/>
      <c r="JQL54" s="8"/>
      <c r="JQM54" s="8"/>
      <c r="JQN54" s="13"/>
      <c r="JQO54" s="13"/>
      <c r="JQP54" s="14"/>
      <c r="JQQ54" s="15"/>
      <c r="JQR54" s="13"/>
      <c r="JQS54" s="9"/>
      <c r="JQT54" s="8"/>
      <c r="JQU54" s="8"/>
      <c r="JQV54" s="13"/>
      <c r="JQW54" s="13"/>
      <c r="JQX54" s="14"/>
      <c r="JQY54" s="15"/>
      <c r="JQZ54" s="13"/>
      <c r="JRA54" s="9"/>
      <c r="JRB54" s="8"/>
      <c r="JRC54" s="8"/>
      <c r="JRD54" s="13"/>
      <c r="JRE54" s="13"/>
      <c r="JRF54" s="14"/>
      <c r="JRG54" s="15"/>
      <c r="JRH54" s="13"/>
      <c r="JRI54" s="9"/>
      <c r="JRJ54" s="8"/>
      <c r="JRK54" s="8"/>
      <c r="JRL54" s="13"/>
      <c r="JRM54" s="13"/>
      <c r="JRN54" s="14"/>
      <c r="JRO54" s="15"/>
      <c r="JRP54" s="13"/>
      <c r="JRQ54" s="9"/>
      <c r="JRR54" s="8"/>
      <c r="JRS54" s="8"/>
      <c r="JRT54" s="13"/>
      <c r="JRU54" s="13"/>
      <c r="JRV54" s="14"/>
      <c r="JRW54" s="15"/>
      <c r="JRX54" s="13"/>
      <c r="JRY54" s="9"/>
      <c r="JRZ54" s="8"/>
      <c r="JSA54" s="8"/>
      <c r="JSB54" s="13"/>
      <c r="JSC54" s="13"/>
      <c r="JSD54" s="14"/>
      <c r="JSE54" s="15"/>
      <c r="JSF54" s="13"/>
      <c r="JSG54" s="9"/>
      <c r="JSH54" s="8"/>
      <c r="JSI54" s="8"/>
      <c r="JSJ54" s="13"/>
      <c r="JSK54" s="13"/>
      <c r="JSL54" s="14"/>
      <c r="JSM54" s="15"/>
      <c r="JSN54" s="13"/>
      <c r="JSO54" s="9"/>
      <c r="JSP54" s="8"/>
      <c r="JSQ54" s="8"/>
      <c r="JSR54" s="13"/>
      <c r="JSS54" s="13"/>
      <c r="JST54" s="14"/>
      <c r="JSU54" s="15"/>
      <c r="JSV54" s="13"/>
      <c r="JSW54" s="9"/>
      <c r="JSX54" s="8"/>
      <c r="JSY54" s="8"/>
      <c r="JSZ54" s="13"/>
      <c r="JTA54" s="13"/>
      <c r="JTB54" s="14"/>
      <c r="JTC54" s="15"/>
      <c r="JTD54" s="13"/>
      <c r="JTE54" s="9"/>
      <c r="JTF54" s="8"/>
      <c r="JTG54" s="8"/>
      <c r="JTH54" s="13"/>
      <c r="JTI54" s="13"/>
      <c r="JTJ54" s="14"/>
      <c r="JTK54" s="15"/>
      <c r="JTL54" s="13"/>
      <c r="JTM54" s="9"/>
      <c r="JTN54" s="8"/>
      <c r="JTO54" s="8"/>
      <c r="JTP54" s="13"/>
      <c r="JTQ54" s="13"/>
      <c r="JTR54" s="14"/>
      <c r="JTS54" s="15"/>
      <c r="JTT54" s="13"/>
      <c r="JTU54" s="9"/>
      <c r="JTV54" s="8"/>
      <c r="JTW54" s="8"/>
      <c r="JTX54" s="13"/>
      <c r="JTY54" s="13"/>
      <c r="JTZ54" s="14"/>
      <c r="JUA54" s="15"/>
      <c r="JUB54" s="13"/>
      <c r="JUC54" s="9"/>
      <c r="JUD54" s="8"/>
      <c r="JUE54" s="8"/>
      <c r="JUF54" s="13"/>
      <c r="JUG54" s="13"/>
      <c r="JUH54" s="14"/>
      <c r="JUI54" s="15"/>
      <c r="JUJ54" s="13"/>
      <c r="JUK54" s="9"/>
      <c r="JUL54" s="8"/>
      <c r="JUM54" s="8"/>
      <c r="JUN54" s="13"/>
      <c r="JUO54" s="13"/>
      <c r="JUP54" s="14"/>
      <c r="JUQ54" s="15"/>
      <c r="JUR54" s="13"/>
      <c r="JUS54" s="9"/>
      <c r="JUT54" s="8"/>
      <c r="JUU54" s="8"/>
      <c r="JUV54" s="13"/>
      <c r="JUW54" s="13"/>
      <c r="JUX54" s="14"/>
      <c r="JUY54" s="15"/>
      <c r="JUZ54" s="13"/>
      <c r="JVA54" s="9"/>
      <c r="JVB54" s="8"/>
      <c r="JVC54" s="8"/>
      <c r="JVD54" s="13"/>
      <c r="JVE54" s="13"/>
      <c r="JVF54" s="14"/>
      <c r="JVG54" s="15"/>
      <c r="JVH54" s="13"/>
      <c r="JVI54" s="9"/>
      <c r="JVJ54" s="8"/>
      <c r="JVK54" s="8"/>
      <c r="JVL54" s="13"/>
      <c r="JVM54" s="13"/>
      <c r="JVN54" s="14"/>
      <c r="JVO54" s="15"/>
      <c r="JVP54" s="13"/>
      <c r="JVQ54" s="9"/>
      <c r="JVR54" s="8"/>
      <c r="JVS54" s="8"/>
      <c r="JVT54" s="13"/>
      <c r="JVU54" s="13"/>
      <c r="JVV54" s="14"/>
      <c r="JVW54" s="15"/>
      <c r="JVX54" s="13"/>
      <c r="JVY54" s="9"/>
      <c r="JVZ54" s="8"/>
      <c r="JWA54" s="8"/>
      <c r="JWB54" s="13"/>
      <c r="JWC54" s="13"/>
      <c r="JWD54" s="14"/>
      <c r="JWE54" s="15"/>
      <c r="JWF54" s="13"/>
      <c r="JWG54" s="9"/>
      <c r="JWH54" s="8"/>
      <c r="JWI54" s="8"/>
      <c r="JWJ54" s="13"/>
      <c r="JWK54" s="13"/>
      <c r="JWL54" s="14"/>
      <c r="JWM54" s="15"/>
      <c r="JWN54" s="13"/>
      <c r="JWO54" s="9"/>
      <c r="JWP54" s="8"/>
      <c r="JWQ54" s="8"/>
      <c r="JWR54" s="13"/>
      <c r="JWS54" s="13"/>
      <c r="JWT54" s="14"/>
      <c r="JWU54" s="15"/>
      <c r="JWV54" s="13"/>
      <c r="JWW54" s="9"/>
      <c r="JWX54" s="8"/>
      <c r="JWY54" s="8"/>
      <c r="JWZ54" s="13"/>
      <c r="JXA54" s="13"/>
      <c r="JXB54" s="14"/>
      <c r="JXC54" s="15"/>
      <c r="JXD54" s="13"/>
      <c r="JXE54" s="9"/>
      <c r="JXF54" s="8"/>
      <c r="JXG54" s="8"/>
      <c r="JXH54" s="13"/>
      <c r="JXI54" s="13"/>
      <c r="JXJ54" s="14"/>
      <c r="JXK54" s="15"/>
      <c r="JXL54" s="13"/>
      <c r="JXM54" s="9"/>
      <c r="JXN54" s="8"/>
      <c r="JXO54" s="8"/>
      <c r="JXP54" s="13"/>
      <c r="JXQ54" s="13"/>
      <c r="JXR54" s="14"/>
      <c r="JXS54" s="15"/>
      <c r="JXT54" s="13"/>
      <c r="JXU54" s="9"/>
      <c r="JXV54" s="8"/>
      <c r="JXW54" s="8"/>
      <c r="JXX54" s="13"/>
      <c r="JXY54" s="13"/>
      <c r="JXZ54" s="14"/>
      <c r="JYA54" s="15"/>
      <c r="JYB54" s="13"/>
      <c r="JYC54" s="9"/>
      <c r="JYD54" s="8"/>
      <c r="JYE54" s="8"/>
      <c r="JYF54" s="13"/>
      <c r="JYG54" s="13"/>
      <c r="JYH54" s="14"/>
      <c r="JYI54" s="15"/>
      <c r="JYJ54" s="13"/>
      <c r="JYK54" s="9"/>
      <c r="JYL54" s="8"/>
      <c r="JYM54" s="8"/>
      <c r="JYN54" s="13"/>
      <c r="JYO54" s="13"/>
      <c r="JYP54" s="14"/>
      <c r="JYQ54" s="15"/>
      <c r="JYR54" s="13"/>
      <c r="JYS54" s="9"/>
      <c r="JYT54" s="8"/>
      <c r="JYU54" s="8"/>
      <c r="JYV54" s="13"/>
      <c r="JYW54" s="13"/>
      <c r="JYX54" s="14"/>
      <c r="JYY54" s="15"/>
      <c r="JYZ54" s="13"/>
      <c r="JZA54" s="9"/>
      <c r="JZB54" s="8"/>
      <c r="JZC54" s="8"/>
      <c r="JZD54" s="13"/>
      <c r="JZE54" s="13"/>
      <c r="JZF54" s="14"/>
      <c r="JZG54" s="15"/>
      <c r="JZH54" s="13"/>
      <c r="JZI54" s="9"/>
      <c r="JZJ54" s="8"/>
      <c r="JZK54" s="8"/>
      <c r="JZL54" s="13"/>
      <c r="JZM54" s="13"/>
      <c r="JZN54" s="14"/>
      <c r="JZO54" s="15"/>
      <c r="JZP54" s="13"/>
      <c r="JZQ54" s="9"/>
      <c r="JZR54" s="8"/>
      <c r="JZS54" s="8"/>
      <c r="JZT54" s="13"/>
      <c r="JZU54" s="13"/>
      <c r="JZV54" s="14"/>
      <c r="JZW54" s="15"/>
      <c r="JZX54" s="13"/>
      <c r="JZY54" s="9"/>
      <c r="JZZ54" s="8"/>
      <c r="KAA54" s="8"/>
      <c r="KAB54" s="13"/>
      <c r="KAC54" s="13"/>
      <c r="KAD54" s="14"/>
      <c r="KAE54" s="15"/>
      <c r="KAF54" s="13"/>
      <c r="KAG54" s="9"/>
      <c r="KAH54" s="8"/>
      <c r="KAI54" s="8"/>
      <c r="KAJ54" s="13"/>
      <c r="KAK54" s="13"/>
      <c r="KAL54" s="14"/>
      <c r="KAM54" s="15"/>
      <c r="KAN54" s="13"/>
      <c r="KAO54" s="9"/>
      <c r="KAP54" s="8"/>
      <c r="KAQ54" s="8"/>
      <c r="KAR54" s="13"/>
      <c r="KAS54" s="13"/>
      <c r="KAT54" s="14"/>
      <c r="KAU54" s="15"/>
      <c r="KAV54" s="13"/>
      <c r="KAW54" s="9"/>
      <c r="KAX54" s="8"/>
      <c r="KAY54" s="8"/>
      <c r="KAZ54" s="13"/>
      <c r="KBA54" s="13"/>
      <c r="KBB54" s="14"/>
      <c r="KBC54" s="15"/>
      <c r="KBD54" s="13"/>
      <c r="KBE54" s="9"/>
      <c r="KBF54" s="8"/>
      <c r="KBG54" s="8"/>
      <c r="KBH54" s="13"/>
      <c r="KBI54" s="13"/>
      <c r="KBJ54" s="14"/>
      <c r="KBK54" s="15"/>
      <c r="KBL54" s="13"/>
      <c r="KBM54" s="9"/>
      <c r="KBN54" s="8"/>
      <c r="KBO54" s="8"/>
      <c r="KBP54" s="13"/>
      <c r="KBQ54" s="13"/>
      <c r="KBR54" s="14"/>
      <c r="KBS54" s="15"/>
      <c r="KBT54" s="13"/>
      <c r="KBU54" s="9"/>
      <c r="KBV54" s="8"/>
      <c r="KBW54" s="8"/>
      <c r="KBX54" s="13"/>
      <c r="KBY54" s="13"/>
      <c r="KBZ54" s="14"/>
      <c r="KCA54" s="15"/>
      <c r="KCB54" s="13"/>
      <c r="KCC54" s="9"/>
      <c r="KCD54" s="8"/>
      <c r="KCE54" s="8"/>
      <c r="KCF54" s="13"/>
      <c r="KCG54" s="13"/>
      <c r="KCH54" s="14"/>
      <c r="KCI54" s="15"/>
      <c r="KCJ54" s="13"/>
      <c r="KCK54" s="9"/>
      <c r="KCL54" s="8"/>
      <c r="KCM54" s="8"/>
      <c r="KCN54" s="13"/>
      <c r="KCO54" s="13"/>
      <c r="KCP54" s="14"/>
      <c r="KCQ54" s="15"/>
      <c r="KCR54" s="13"/>
      <c r="KCS54" s="9"/>
      <c r="KCT54" s="8"/>
      <c r="KCU54" s="8"/>
      <c r="KCV54" s="13"/>
      <c r="KCW54" s="13"/>
      <c r="KCX54" s="14"/>
      <c r="KCY54" s="15"/>
      <c r="KCZ54" s="13"/>
      <c r="KDA54" s="9"/>
      <c r="KDB54" s="8"/>
      <c r="KDC54" s="8"/>
      <c r="KDD54" s="13"/>
      <c r="KDE54" s="13"/>
      <c r="KDF54" s="14"/>
      <c r="KDG54" s="15"/>
      <c r="KDH54" s="13"/>
      <c r="KDI54" s="9"/>
      <c r="KDJ54" s="8"/>
      <c r="KDK54" s="8"/>
      <c r="KDL54" s="13"/>
      <c r="KDM54" s="13"/>
      <c r="KDN54" s="14"/>
      <c r="KDO54" s="15"/>
      <c r="KDP54" s="13"/>
      <c r="KDQ54" s="9"/>
      <c r="KDR54" s="8"/>
      <c r="KDS54" s="8"/>
      <c r="KDT54" s="13"/>
      <c r="KDU54" s="13"/>
      <c r="KDV54" s="14"/>
      <c r="KDW54" s="15"/>
      <c r="KDX54" s="13"/>
      <c r="KDY54" s="9"/>
      <c r="KDZ54" s="8"/>
      <c r="KEA54" s="8"/>
      <c r="KEB54" s="13"/>
      <c r="KEC54" s="13"/>
      <c r="KED54" s="14"/>
      <c r="KEE54" s="15"/>
      <c r="KEF54" s="13"/>
      <c r="KEG54" s="9"/>
      <c r="KEH54" s="8"/>
      <c r="KEI54" s="8"/>
      <c r="KEJ54" s="13"/>
      <c r="KEK54" s="13"/>
      <c r="KEL54" s="14"/>
      <c r="KEM54" s="15"/>
      <c r="KEN54" s="13"/>
      <c r="KEO54" s="9"/>
      <c r="KEP54" s="8"/>
      <c r="KEQ54" s="8"/>
      <c r="KER54" s="13"/>
      <c r="KES54" s="13"/>
      <c r="KET54" s="14"/>
      <c r="KEU54" s="15"/>
      <c r="KEV54" s="13"/>
      <c r="KEW54" s="9"/>
      <c r="KEX54" s="8"/>
      <c r="KEY54" s="8"/>
      <c r="KEZ54" s="13"/>
      <c r="KFA54" s="13"/>
      <c r="KFB54" s="14"/>
      <c r="KFC54" s="15"/>
      <c r="KFD54" s="13"/>
      <c r="KFE54" s="9"/>
      <c r="KFF54" s="8"/>
      <c r="KFG54" s="8"/>
      <c r="KFH54" s="13"/>
      <c r="KFI54" s="13"/>
      <c r="KFJ54" s="14"/>
      <c r="KFK54" s="15"/>
      <c r="KFL54" s="13"/>
      <c r="KFM54" s="9"/>
      <c r="KFN54" s="8"/>
      <c r="KFO54" s="8"/>
      <c r="KFP54" s="13"/>
      <c r="KFQ54" s="13"/>
      <c r="KFR54" s="14"/>
      <c r="KFS54" s="15"/>
      <c r="KFT54" s="13"/>
      <c r="KFU54" s="9"/>
      <c r="KFV54" s="8"/>
      <c r="KFW54" s="8"/>
      <c r="KFX54" s="13"/>
      <c r="KFY54" s="13"/>
      <c r="KFZ54" s="14"/>
      <c r="KGA54" s="15"/>
      <c r="KGB54" s="13"/>
      <c r="KGC54" s="9"/>
      <c r="KGD54" s="8"/>
      <c r="KGE54" s="8"/>
      <c r="KGF54" s="13"/>
      <c r="KGG54" s="13"/>
      <c r="KGH54" s="14"/>
      <c r="KGI54" s="15"/>
      <c r="KGJ54" s="13"/>
      <c r="KGK54" s="9"/>
      <c r="KGL54" s="8"/>
      <c r="KGM54" s="8"/>
      <c r="KGN54" s="13"/>
      <c r="KGO54" s="13"/>
      <c r="KGP54" s="14"/>
      <c r="KGQ54" s="15"/>
      <c r="KGR54" s="13"/>
      <c r="KGS54" s="9"/>
      <c r="KGT54" s="8"/>
      <c r="KGU54" s="8"/>
      <c r="KGV54" s="13"/>
      <c r="KGW54" s="13"/>
      <c r="KGX54" s="14"/>
      <c r="KGY54" s="15"/>
      <c r="KGZ54" s="13"/>
      <c r="KHA54" s="9"/>
      <c r="KHB54" s="8"/>
      <c r="KHC54" s="8"/>
      <c r="KHD54" s="13"/>
      <c r="KHE54" s="13"/>
      <c r="KHF54" s="14"/>
      <c r="KHG54" s="15"/>
      <c r="KHH54" s="13"/>
      <c r="KHI54" s="9"/>
      <c r="KHJ54" s="8"/>
      <c r="KHK54" s="8"/>
      <c r="KHL54" s="13"/>
      <c r="KHM54" s="13"/>
      <c r="KHN54" s="14"/>
      <c r="KHO54" s="15"/>
      <c r="KHP54" s="13"/>
      <c r="KHQ54" s="9"/>
      <c r="KHR54" s="8"/>
      <c r="KHS54" s="8"/>
      <c r="KHT54" s="13"/>
      <c r="KHU54" s="13"/>
      <c r="KHV54" s="14"/>
      <c r="KHW54" s="15"/>
      <c r="KHX54" s="13"/>
      <c r="KHY54" s="9"/>
      <c r="KHZ54" s="8"/>
      <c r="KIA54" s="8"/>
      <c r="KIB54" s="13"/>
      <c r="KIC54" s="13"/>
      <c r="KID54" s="14"/>
      <c r="KIE54" s="15"/>
      <c r="KIF54" s="13"/>
      <c r="KIG54" s="9"/>
      <c r="KIH54" s="8"/>
      <c r="KII54" s="8"/>
      <c r="KIJ54" s="13"/>
      <c r="KIK54" s="13"/>
      <c r="KIL54" s="14"/>
      <c r="KIM54" s="15"/>
      <c r="KIN54" s="13"/>
      <c r="KIO54" s="9"/>
      <c r="KIP54" s="8"/>
      <c r="KIQ54" s="8"/>
      <c r="KIR54" s="13"/>
      <c r="KIS54" s="13"/>
      <c r="KIT54" s="14"/>
      <c r="KIU54" s="15"/>
      <c r="KIV54" s="13"/>
      <c r="KIW54" s="9"/>
      <c r="KIX54" s="8"/>
      <c r="KIY54" s="8"/>
      <c r="KIZ54" s="13"/>
      <c r="KJA54" s="13"/>
      <c r="KJB54" s="14"/>
      <c r="KJC54" s="15"/>
      <c r="KJD54" s="13"/>
      <c r="KJE54" s="9"/>
      <c r="KJF54" s="8"/>
      <c r="KJG54" s="8"/>
      <c r="KJH54" s="13"/>
      <c r="KJI54" s="13"/>
      <c r="KJJ54" s="14"/>
      <c r="KJK54" s="15"/>
      <c r="KJL54" s="13"/>
      <c r="KJM54" s="9"/>
      <c r="KJN54" s="8"/>
      <c r="KJO54" s="8"/>
      <c r="KJP54" s="13"/>
      <c r="KJQ54" s="13"/>
      <c r="KJR54" s="14"/>
      <c r="KJS54" s="15"/>
      <c r="KJT54" s="13"/>
      <c r="KJU54" s="9"/>
      <c r="KJV54" s="8"/>
      <c r="KJW54" s="8"/>
      <c r="KJX54" s="13"/>
      <c r="KJY54" s="13"/>
      <c r="KJZ54" s="14"/>
      <c r="KKA54" s="15"/>
      <c r="KKB54" s="13"/>
      <c r="KKC54" s="9"/>
      <c r="KKD54" s="8"/>
      <c r="KKE54" s="8"/>
      <c r="KKF54" s="13"/>
      <c r="KKG54" s="13"/>
      <c r="KKH54" s="14"/>
      <c r="KKI54" s="15"/>
      <c r="KKJ54" s="13"/>
      <c r="KKK54" s="9"/>
      <c r="KKL54" s="8"/>
      <c r="KKM54" s="8"/>
      <c r="KKN54" s="13"/>
      <c r="KKO54" s="13"/>
      <c r="KKP54" s="14"/>
      <c r="KKQ54" s="15"/>
      <c r="KKR54" s="13"/>
      <c r="KKS54" s="9"/>
      <c r="KKT54" s="8"/>
      <c r="KKU54" s="8"/>
      <c r="KKV54" s="13"/>
      <c r="KKW54" s="13"/>
      <c r="KKX54" s="14"/>
      <c r="KKY54" s="15"/>
      <c r="KKZ54" s="13"/>
      <c r="KLA54" s="9"/>
      <c r="KLB54" s="8"/>
      <c r="KLC54" s="8"/>
      <c r="KLD54" s="13"/>
      <c r="KLE54" s="13"/>
      <c r="KLF54" s="14"/>
      <c r="KLG54" s="15"/>
      <c r="KLH54" s="13"/>
      <c r="KLI54" s="9"/>
      <c r="KLJ54" s="8"/>
      <c r="KLK54" s="8"/>
      <c r="KLL54" s="13"/>
      <c r="KLM54" s="13"/>
      <c r="KLN54" s="14"/>
      <c r="KLO54" s="15"/>
      <c r="KLP54" s="13"/>
      <c r="KLQ54" s="9"/>
      <c r="KLR54" s="8"/>
      <c r="KLS54" s="8"/>
      <c r="KLT54" s="13"/>
      <c r="KLU54" s="13"/>
      <c r="KLV54" s="14"/>
      <c r="KLW54" s="15"/>
      <c r="KLX54" s="13"/>
      <c r="KLY54" s="9"/>
      <c r="KLZ54" s="8"/>
      <c r="KMA54" s="8"/>
      <c r="KMB54" s="13"/>
      <c r="KMC54" s="13"/>
      <c r="KMD54" s="14"/>
      <c r="KME54" s="15"/>
      <c r="KMF54" s="13"/>
      <c r="KMG54" s="9"/>
      <c r="KMH54" s="8"/>
      <c r="KMI54" s="8"/>
      <c r="KMJ54" s="13"/>
      <c r="KMK54" s="13"/>
      <c r="KML54" s="14"/>
      <c r="KMM54" s="15"/>
      <c r="KMN54" s="13"/>
      <c r="KMO54" s="9"/>
      <c r="KMP54" s="8"/>
      <c r="KMQ54" s="8"/>
      <c r="KMR54" s="13"/>
      <c r="KMS54" s="13"/>
      <c r="KMT54" s="14"/>
      <c r="KMU54" s="15"/>
      <c r="KMV54" s="13"/>
      <c r="KMW54" s="9"/>
      <c r="KMX54" s="8"/>
      <c r="KMY54" s="8"/>
      <c r="KMZ54" s="13"/>
      <c r="KNA54" s="13"/>
      <c r="KNB54" s="14"/>
      <c r="KNC54" s="15"/>
      <c r="KND54" s="13"/>
      <c r="KNE54" s="9"/>
      <c r="KNF54" s="8"/>
      <c r="KNG54" s="8"/>
      <c r="KNH54" s="13"/>
      <c r="KNI54" s="13"/>
      <c r="KNJ54" s="14"/>
      <c r="KNK54" s="15"/>
      <c r="KNL54" s="13"/>
      <c r="KNM54" s="9"/>
      <c r="KNN54" s="8"/>
      <c r="KNO54" s="8"/>
      <c r="KNP54" s="13"/>
      <c r="KNQ54" s="13"/>
      <c r="KNR54" s="14"/>
      <c r="KNS54" s="15"/>
      <c r="KNT54" s="13"/>
      <c r="KNU54" s="9"/>
      <c r="KNV54" s="8"/>
      <c r="KNW54" s="8"/>
      <c r="KNX54" s="13"/>
      <c r="KNY54" s="13"/>
      <c r="KNZ54" s="14"/>
      <c r="KOA54" s="15"/>
      <c r="KOB54" s="13"/>
      <c r="KOC54" s="9"/>
      <c r="KOD54" s="8"/>
      <c r="KOE54" s="8"/>
      <c r="KOF54" s="13"/>
      <c r="KOG54" s="13"/>
      <c r="KOH54" s="14"/>
      <c r="KOI54" s="15"/>
      <c r="KOJ54" s="13"/>
      <c r="KOK54" s="9"/>
      <c r="KOL54" s="8"/>
      <c r="KOM54" s="8"/>
      <c r="KON54" s="13"/>
      <c r="KOO54" s="13"/>
      <c r="KOP54" s="14"/>
      <c r="KOQ54" s="15"/>
      <c r="KOR54" s="13"/>
      <c r="KOS54" s="9"/>
      <c r="KOT54" s="8"/>
      <c r="KOU54" s="8"/>
      <c r="KOV54" s="13"/>
      <c r="KOW54" s="13"/>
      <c r="KOX54" s="14"/>
      <c r="KOY54" s="15"/>
      <c r="KOZ54" s="13"/>
      <c r="KPA54" s="9"/>
      <c r="KPB54" s="8"/>
      <c r="KPC54" s="8"/>
      <c r="KPD54" s="13"/>
      <c r="KPE54" s="13"/>
      <c r="KPF54" s="14"/>
      <c r="KPG54" s="15"/>
      <c r="KPH54" s="13"/>
      <c r="KPI54" s="9"/>
      <c r="KPJ54" s="8"/>
      <c r="KPK54" s="8"/>
      <c r="KPL54" s="13"/>
      <c r="KPM54" s="13"/>
      <c r="KPN54" s="14"/>
      <c r="KPO54" s="15"/>
      <c r="KPP54" s="13"/>
      <c r="KPQ54" s="9"/>
      <c r="KPR54" s="8"/>
      <c r="KPS54" s="8"/>
      <c r="KPT54" s="13"/>
      <c r="KPU54" s="13"/>
      <c r="KPV54" s="14"/>
      <c r="KPW54" s="15"/>
      <c r="KPX54" s="13"/>
      <c r="KPY54" s="9"/>
      <c r="KPZ54" s="8"/>
      <c r="KQA54" s="8"/>
      <c r="KQB54" s="13"/>
      <c r="KQC54" s="13"/>
      <c r="KQD54" s="14"/>
      <c r="KQE54" s="15"/>
      <c r="KQF54" s="13"/>
      <c r="KQG54" s="9"/>
      <c r="KQH54" s="8"/>
      <c r="KQI54" s="8"/>
      <c r="KQJ54" s="13"/>
      <c r="KQK54" s="13"/>
      <c r="KQL54" s="14"/>
      <c r="KQM54" s="15"/>
      <c r="KQN54" s="13"/>
      <c r="KQO54" s="9"/>
      <c r="KQP54" s="8"/>
      <c r="KQQ54" s="8"/>
      <c r="KQR54" s="13"/>
      <c r="KQS54" s="13"/>
      <c r="KQT54" s="14"/>
      <c r="KQU54" s="15"/>
      <c r="KQV54" s="13"/>
      <c r="KQW54" s="9"/>
      <c r="KQX54" s="8"/>
      <c r="KQY54" s="8"/>
      <c r="KQZ54" s="13"/>
      <c r="KRA54" s="13"/>
      <c r="KRB54" s="14"/>
      <c r="KRC54" s="15"/>
      <c r="KRD54" s="13"/>
      <c r="KRE54" s="9"/>
      <c r="KRF54" s="8"/>
      <c r="KRG54" s="8"/>
      <c r="KRH54" s="13"/>
      <c r="KRI54" s="13"/>
      <c r="KRJ54" s="14"/>
      <c r="KRK54" s="15"/>
      <c r="KRL54" s="13"/>
      <c r="KRM54" s="9"/>
      <c r="KRN54" s="8"/>
      <c r="KRO54" s="8"/>
      <c r="KRP54" s="13"/>
      <c r="KRQ54" s="13"/>
      <c r="KRR54" s="14"/>
      <c r="KRS54" s="15"/>
      <c r="KRT54" s="13"/>
      <c r="KRU54" s="9"/>
      <c r="KRV54" s="8"/>
      <c r="KRW54" s="8"/>
      <c r="KRX54" s="13"/>
      <c r="KRY54" s="13"/>
      <c r="KRZ54" s="14"/>
      <c r="KSA54" s="15"/>
      <c r="KSB54" s="13"/>
      <c r="KSC54" s="9"/>
      <c r="KSD54" s="8"/>
      <c r="KSE54" s="8"/>
      <c r="KSF54" s="13"/>
      <c r="KSG54" s="13"/>
      <c r="KSH54" s="14"/>
      <c r="KSI54" s="15"/>
      <c r="KSJ54" s="13"/>
      <c r="KSK54" s="9"/>
      <c r="KSL54" s="8"/>
      <c r="KSM54" s="8"/>
      <c r="KSN54" s="13"/>
      <c r="KSO54" s="13"/>
      <c r="KSP54" s="14"/>
      <c r="KSQ54" s="15"/>
      <c r="KSR54" s="13"/>
      <c r="KSS54" s="9"/>
      <c r="KST54" s="8"/>
      <c r="KSU54" s="8"/>
      <c r="KSV54" s="13"/>
      <c r="KSW54" s="13"/>
      <c r="KSX54" s="14"/>
      <c r="KSY54" s="15"/>
      <c r="KSZ54" s="13"/>
      <c r="KTA54" s="9"/>
      <c r="KTB54" s="8"/>
      <c r="KTC54" s="8"/>
      <c r="KTD54" s="13"/>
      <c r="KTE54" s="13"/>
      <c r="KTF54" s="14"/>
      <c r="KTG54" s="15"/>
      <c r="KTH54" s="13"/>
      <c r="KTI54" s="9"/>
      <c r="KTJ54" s="8"/>
      <c r="KTK54" s="8"/>
      <c r="KTL54" s="13"/>
      <c r="KTM54" s="13"/>
      <c r="KTN54" s="14"/>
      <c r="KTO54" s="15"/>
      <c r="KTP54" s="13"/>
      <c r="KTQ54" s="9"/>
      <c r="KTR54" s="8"/>
      <c r="KTS54" s="8"/>
      <c r="KTT54" s="13"/>
      <c r="KTU54" s="13"/>
      <c r="KTV54" s="14"/>
      <c r="KTW54" s="15"/>
      <c r="KTX54" s="13"/>
      <c r="KTY54" s="9"/>
      <c r="KTZ54" s="8"/>
      <c r="KUA54" s="8"/>
      <c r="KUB54" s="13"/>
      <c r="KUC54" s="13"/>
      <c r="KUD54" s="14"/>
      <c r="KUE54" s="15"/>
      <c r="KUF54" s="13"/>
      <c r="KUG54" s="9"/>
      <c r="KUH54" s="8"/>
      <c r="KUI54" s="8"/>
      <c r="KUJ54" s="13"/>
      <c r="KUK54" s="13"/>
      <c r="KUL54" s="14"/>
      <c r="KUM54" s="15"/>
      <c r="KUN54" s="13"/>
      <c r="KUO54" s="9"/>
      <c r="KUP54" s="8"/>
      <c r="KUQ54" s="8"/>
      <c r="KUR54" s="13"/>
      <c r="KUS54" s="13"/>
      <c r="KUT54" s="14"/>
      <c r="KUU54" s="15"/>
      <c r="KUV54" s="13"/>
      <c r="KUW54" s="9"/>
      <c r="KUX54" s="8"/>
      <c r="KUY54" s="8"/>
      <c r="KUZ54" s="13"/>
      <c r="KVA54" s="13"/>
      <c r="KVB54" s="14"/>
      <c r="KVC54" s="15"/>
      <c r="KVD54" s="13"/>
      <c r="KVE54" s="9"/>
      <c r="KVF54" s="8"/>
      <c r="KVG54" s="8"/>
      <c r="KVH54" s="13"/>
      <c r="KVI54" s="13"/>
      <c r="KVJ54" s="14"/>
      <c r="KVK54" s="15"/>
      <c r="KVL54" s="13"/>
      <c r="KVM54" s="9"/>
      <c r="KVN54" s="8"/>
      <c r="KVO54" s="8"/>
      <c r="KVP54" s="13"/>
      <c r="KVQ54" s="13"/>
      <c r="KVR54" s="14"/>
      <c r="KVS54" s="15"/>
      <c r="KVT54" s="13"/>
      <c r="KVU54" s="9"/>
      <c r="KVV54" s="8"/>
      <c r="KVW54" s="8"/>
      <c r="KVX54" s="13"/>
      <c r="KVY54" s="13"/>
      <c r="KVZ54" s="14"/>
      <c r="KWA54" s="15"/>
      <c r="KWB54" s="13"/>
      <c r="KWC54" s="9"/>
      <c r="KWD54" s="8"/>
      <c r="KWE54" s="8"/>
      <c r="KWF54" s="13"/>
      <c r="KWG54" s="13"/>
      <c r="KWH54" s="14"/>
      <c r="KWI54" s="15"/>
      <c r="KWJ54" s="13"/>
      <c r="KWK54" s="9"/>
      <c r="KWL54" s="8"/>
      <c r="KWM54" s="8"/>
      <c r="KWN54" s="13"/>
      <c r="KWO54" s="13"/>
      <c r="KWP54" s="14"/>
      <c r="KWQ54" s="15"/>
      <c r="KWR54" s="13"/>
      <c r="KWS54" s="9"/>
      <c r="KWT54" s="8"/>
      <c r="KWU54" s="8"/>
      <c r="KWV54" s="13"/>
      <c r="KWW54" s="13"/>
      <c r="KWX54" s="14"/>
      <c r="KWY54" s="15"/>
      <c r="KWZ54" s="13"/>
      <c r="KXA54" s="9"/>
      <c r="KXB54" s="8"/>
      <c r="KXC54" s="8"/>
      <c r="KXD54" s="13"/>
      <c r="KXE54" s="13"/>
      <c r="KXF54" s="14"/>
      <c r="KXG54" s="15"/>
      <c r="KXH54" s="13"/>
      <c r="KXI54" s="9"/>
      <c r="KXJ54" s="8"/>
      <c r="KXK54" s="8"/>
      <c r="KXL54" s="13"/>
      <c r="KXM54" s="13"/>
      <c r="KXN54" s="14"/>
      <c r="KXO54" s="15"/>
      <c r="KXP54" s="13"/>
      <c r="KXQ54" s="9"/>
      <c r="KXR54" s="8"/>
      <c r="KXS54" s="8"/>
      <c r="KXT54" s="13"/>
      <c r="KXU54" s="13"/>
      <c r="KXV54" s="14"/>
      <c r="KXW54" s="15"/>
      <c r="KXX54" s="13"/>
      <c r="KXY54" s="9"/>
      <c r="KXZ54" s="8"/>
      <c r="KYA54" s="8"/>
      <c r="KYB54" s="13"/>
      <c r="KYC54" s="13"/>
      <c r="KYD54" s="14"/>
      <c r="KYE54" s="15"/>
      <c r="KYF54" s="13"/>
      <c r="KYG54" s="9"/>
      <c r="KYH54" s="8"/>
      <c r="KYI54" s="8"/>
      <c r="KYJ54" s="13"/>
      <c r="KYK54" s="13"/>
      <c r="KYL54" s="14"/>
      <c r="KYM54" s="15"/>
      <c r="KYN54" s="13"/>
      <c r="KYO54" s="9"/>
      <c r="KYP54" s="8"/>
      <c r="KYQ54" s="8"/>
      <c r="KYR54" s="13"/>
      <c r="KYS54" s="13"/>
      <c r="KYT54" s="14"/>
      <c r="KYU54" s="15"/>
      <c r="KYV54" s="13"/>
      <c r="KYW54" s="9"/>
      <c r="KYX54" s="8"/>
      <c r="KYY54" s="8"/>
      <c r="KYZ54" s="13"/>
      <c r="KZA54" s="13"/>
      <c r="KZB54" s="14"/>
      <c r="KZC54" s="15"/>
      <c r="KZD54" s="13"/>
      <c r="KZE54" s="9"/>
      <c r="KZF54" s="8"/>
      <c r="KZG54" s="8"/>
      <c r="KZH54" s="13"/>
      <c r="KZI54" s="13"/>
      <c r="KZJ54" s="14"/>
      <c r="KZK54" s="15"/>
      <c r="KZL54" s="13"/>
      <c r="KZM54" s="9"/>
      <c r="KZN54" s="8"/>
      <c r="KZO54" s="8"/>
      <c r="KZP54" s="13"/>
      <c r="KZQ54" s="13"/>
      <c r="KZR54" s="14"/>
      <c r="KZS54" s="15"/>
      <c r="KZT54" s="13"/>
      <c r="KZU54" s="9"/>
      <c r="KZV54" s="8"/>
      <c r="KZW54" s="8"/>
      <c r="KZX54" s="13"/>
      <c r="KZY54" s="13"/>
      <c r="KZZ54" s="14"/>
      <c r="LAA54" s="15"/>
      <c r="LAB54" s="13"/>
      <c r="LAC54" s="9"/>
      <c r="LAD54" s="8"/>
      <c r="LAE54" s="8"/>
      <c r="LAF54" s="13"/>
      <c r="LAG54" s="13"/>
      <c r="LAH54" s="14"/>
      <c r="LAI54" s="15"/>
      <c r="LAJ54" s="13"/>
      <c r="LAK54" s="9"/>
      <c r="LAL54" s="8"/>
      <c r="LAM54" s="8"/>
      <c r="LAN54" s="13"/>
      <c r="LAO54" s="13"/>
      <c r="LAP54" s="14"/>
      <c r="LAQ54" s="15"/>
      <c r="LAR54" s="13"/>
      <c r="LAS54" s="9"/>
      <c r="LAT54" s="8"/>
      <c r="LAU54" s="8"/>
      <c r="LAV54" s="13"/>
      <c r="LAW54" s="13"/>
      <c r="LAX54" s="14"/>
      <c r="LAY54" s="15"/>
      <c r="LAZ54" s="13"/>
      <c r="LBA54" s="9"/>
      <c r="LBB54" s="8"/>
      <c r="LBC54" s="8"/>
      <c r="LBD54" s="13"/>
      <c r="LBE54" s="13"/>
      <c r="LBF54" s="14"/>
      <c r="LBG54" s="15"/>
      <c r="LBH54" s="13"/>
      <c r="LBI54" s="9"/>
      <c r="LBJ54" s="8"/>
      <c r="LBK54" s="8"/>
      <c r="LBL54" s="13"/>
      <c r="LBM54" s="13"/>
      <c r="LBN54" s="14"/>
      <c r="LBO54" s="15"/>
      <c r="LBP54" s="13"/>
      <c r="LBQ54" s="9"/>
      <c r="LBR54" s="8"/>
      <c r="LBS54" s="8"/>
      <c r="LBT54" s="13"/>
      <c r="LBU54" s="13"/>
      <c r="LBV54" s="14"/>
      <c r="LBW54" s="15"/>
      <c r="LBX54" s="13"/>
      <c r="LBY54" s="9"/>
      <c r="LBZ54" s="8"/>
      <c r="LCA54" s="8"/>
      <c r="LCB54" s="13"/>
      <c r="LCC54" s="13"/>
      <c r="LCD54" s="14"/>
      <c r="LCE54" s="15"/>
      <c r="LCF54" s="13"/>
      <c r="LCG54" s="9"/>
      <c r="LCH54" s="8"/>
      <c r="LCI54" s="8"/>
      <c r="LCJ54" s="13"/>
      <c r="LCK54" s="13"/>
      <c r="LCL54" s="14"/>
      <c r="LCM54" s="15"/>
      <c r="LCN54" s="13"/>
      <c r="LCO54" s="9"/>
      <c r="LCP54" s="8"/>
      <c r="LCQ54" s="8"/>
      <c r="LCR54" s="13"/>
      <c r="LCS54" s="13"/>
      <c r="LCT54" s="14"/>
      <c r="LCU54" s="15"/>
      <c r="LCV54" s="13"/>
      <c r="LCW54" s="9"/>
      <c r="LCX54" s="8"/>
      <c r="LCY54" s="8"/>
      <c r="LCZ54" s="13"/>
      <c r="LDA54" s="13"/>
      <c r="LDB54" s="14"/>
      <c r="LDC54" s="15"/>
      <c r="LDD54" s="13"/>
      <c r="LDE54" s="9"/>
      <c r="LDF54" s="8"/>
      <c r="LDG54" s="8"/>
      <c r="LDH54" s="13"/>
      <c r="LDI54" s="13"/>
      <c r="LDJ54" s="14"/>
      <c r="LDK54" s="15"/>
      <c r="LDL54" s="13"/>
      <c r="LDM54" s="9"/>
      <c r="LDN54" s="8"/>
      <c r="LDO54" s="8"/>
      <c r="LDP54" s="13"/>
      <c r="LDQ54" s="13"/>
      <c r="LDR54" s="14"/>
      <c r="LDS54" s="15"/>
      <c r="LDT54" s="13"/>
      <c r="LDU54" s="9"/>
      <c r="LDV54" s="8"/>
      <c r="LDW54" s="8"/>
      <c r="LDX54" s="13"/>
      <c r="LDY54" s="13"/>
      <c r="LDZ54" s="14"/>
      <c r="LEA54" s="15"/>
      <c r="LEB54" s="13"/>
      <c r="LEC54" s="9"/>
      <c r="LED54" s="8"/>
      <c r="LEE54" s="8"/>
      <c r="LEF54" s="13"/>
      <c r="LEG54" s="13"/>
      <c r="LEH54" s="14"/>
      <c r="LEI54" s="15"/>
      <c r="LEJ54" s="13"/>
      <c r="LEK54" s="9"/>
      <c r="LEL54" s="8"/>
      <c r="LEM54" s="8"/>
      <c r="LEN54" s="13"/>
      <c r="LEO54" s="13"/>
      <c r="LEP54" s="14"/>
      <c r="LEQ54" s="15"/>
      <c r="LER54" s="13"/>
      <c r="LES54" s="9"/>
      <c r="LET54" s="8"/>
      <c r="LEU54" s="8"/>
      <c r="LEV54" s="13"/>
      <c r="LEW54" s="13"/>
      <c r="LEX54" s="14"/>
      <c r="LEY54" s="15"/>
      <c r="LEZ54" s="13"/>
      <c r="LFA54" s="9"/>
      <c r="LFB54" s="8"/>
      <c r="LFC54" s="8"/>
      <c r="LFD54" s="13"/>
      <c r="LFE54" s="13"/>
      <c r="LFF54" s="14"/>
      <c r="LFG54" s="15"/>
      <c r="LFH54" s="13"/>
      <c r="LFI54" s="9"/>
      <c r="LFJ54" s="8"/>
      <c r="LFK54" s="8"/>
      <c r="LFL54" s="13"/>
      <c r="LFM54" s="13"/>
      <c r="LFN54" s="14"/>
      <c r="LFO54" s="15"/>
      <c r="LFP54" s="13"/>
      <c r="LFQ54" s="9"/>
      <c r="LFR54" s="8"/>
      <c r="LFS54" s="8"/>
      <c r="LFT54" s="13"/>
      <c r="LFU54" s="13"/>
      <c r="LFV54" s="14"/>
      <c r="LFW54" s="15"/>
      <c r="LFX54" s="13"/>
      <c r="LFY54" s="9"/>
      <c r="LFZ54" s="8"/>
      <c r="LGA54" s="8"/>
      <c r="LGB54" s="13"/>
      <c r="LGC54" s="13"/>
      <c r="LGD54" s="14"/>
      <c r="LGE54" s="15"/>
      <c r="LGF54" s="13"/>
      <c r="LGG54" s="9"/>
      <c r="LGH54" s="8"/>
      <c r="LGI54" s="8"/>
      <c r="LGJ54" s="13"/>
      <c r="LGK54" s="13"/>
      <c r="LGL54" s="14"/>
      <c r="LGM54" s="15"/>
      <c r="LGN54" s="13"/>
      <c r="LGO54" s="9"/>
      <c r="LGP54" s="8"/>
      <c r="LGQ54" s="8"/>
      <c r="LGR54" s="13"/>
      <c r="LGS54" s="13"/>
      <c r="LGT54" s="14"/>
      <c r="LGU54" s="15"/>
      <c r="LGV54" s="13"/>
      <c r="LGW54" s="9"/>
      <c r="LGX54" s="8"/>
      <c r="LGY54" s="8"/>
      <c r="LGZ54" s="13"/>
      <c r="LHA54" s="13"/>
      <c r="LHB54" s="14"/>
      <c r="LHC54" s="15"/>
      <c r="LHD54" s="13"/>
      <c r="LHE54" s="9"/>
      <c r="LHF54" s="8"/>
      <c r="LHG54" s="8"/>
      <c r="LHH54" s="13"/>
      <c r="LHI54" s="13"/>
      <c r="LHJ54" s="14"/>
      <c r="LHK54" s="15"/>
      <c r="LHL54" s="13"/>
      <c r="LHM54" s="9"/>
      <c r="LHN54" s="8"/>
      <c r="LHO54" s="8"/>
      <c r="LHP54" s="13"/>
      <c r="LHQ54" s="13"/>
      <c r="LHR54" s="14"/>
      <c r="LHS54" s="15"/>
      <c r="LHT54" s="13"/>
      <c r="LHU54" s="9"/>
      <c r="LHV54" s="8"/>
      <c r="LHW54" s="8"/>
      <c r="LHX54" s="13"/>
      <c r="LHY54" s="13"/>
      <c r="LHZ54" s="14"/>
      <c r="LIA54" s="15"/>
      <c r="LIB54" s="13"/>
      <c r="LIC54" s="9"/>
      <c r="LID54" s="8"/>
      <c r="LIE54" s="8"/>
      <c r="LIF54" s="13"/>
      <c r="LIG54" s="13"/>
      <c r="LIH54" s="14"/>
      <c r="LII54" s="15"/>
      <c r="LIJ54" s="13"/>
      <c r="LIK54" s="9"/>
      <c r="LIL54" s="8"/>
      <c r="LIM54" s="8"/>
      <c r="LIN54" s="13"/>
      <c r="LIO54" s="13"/>
      <c r="LIP54" s="14"/>
      <c r="LIQ54" s="15"/>
      <c r="LIR54" s="13"/>
      <c r="LIS54" s="9"/>
      <c r="LIT54" s="8"/>
      <c r="LIU54" s="8"/>
      <c r="LIV54" s="13"/>
      <c r="LIW54" s="13"/>
      <c r="LIX54" s="14"/>
      <c r="LIY54" s="15"/>
      <c r="LIZ54" s="13"/>
      <c r="LJA54" s="9"/>
      <c r="LJB54" s="8"/>
      <c r="LJC54" s="8"/>
      <c r="LJD54" s="13"/>
      <c r="LJE54" s="13"/>
      <c r="LJF54" s="14"/>
      <c r="LJG54" s="15"/>
      <c r="LJH54" s="13"/>
      <c r="LJI54" s="9"/>
      <c r="LJJ54" s="8"/>
      <c r="LJK54" s="8"/>
      <c r="LJL54" s="13"/>
      <c r="LJM54" s="13"/>
      <c r="LJN54" s="14"/>
      <c r="LJO54" s="15"/>
      <c r="LJP54" s="13"/>
      <c r="LJQ54" s="9"/>
      <c r="LJR54" s="8"/>
      <c r="LJS54" s="8"/>
      <c r="LJT54" s="13"/>
      <c r="LJU54" s="13"/>
      <c r="LJV54" s="14"/>
      <c r="LJW54" s="15"/>
      <c r="LJX54" s="13"/>
      <c r="LJY54" s="9"/>
      <c r="LJZ54" s="8"/>
      <c r="LKA54" s="8"/>
      <c r="LKB54" s="13"/>
      <c r="LKC54" s="13"/>
      <c r="LKD54" s="14"/>
      <c r="LKE54" s="15"/>
      <c r="LKF54" s="13"/>
      <c r="LKG54" s="9"/>
      <c r="LKH54" s="8"/>
      <c r="LKI54" s="8"/>
      <c r="LKJ54" s="13"/>
      <c r="LKK54" s="13"/>
      <c r="LKL54" s="14"/>
      <c r="LKM54" s="15"/>
      <c r="LKN54" s="13"/>
      <c r="LKO54" s="9"/>
      <c r="LKP54" s="8"/>
      <c r="LKQ54" s="8"/>
      <c r="LKR54" s="13"/>
      <c r="LKS54" s="13"/>
      <c r="LKT54" s="14"/>
      <c r="LKU54" s="15"/>
      <c r="LKV54" s="13"/>
      <c r="LKW54" s="9"/>
      <c r="LKX54" s="8"/>
      <c r="LKY54" s="8"/>
      <c r="LKZ54" s="13"/>
      <c r="LLA54" s="13"/>
      <c r="LLB54" s="14"/>
      <c r="LLC54" s="15"/>
      <c r="LLD54" s="13"/>
      <c r="LLE54" s="9"/>
      <c r="LLF54" s="8"/>
      <c r="LLG54" s="8"/>
      <c r="LLH54" s="13"/>
      <c r="LLI54" s="13"/>
      <c r="LLJ54" s="14"/>
      <c r="LLK54" s="15"/>
      <c r="LLL54" s="13"/>
      <c r="LLM54" s="9"/>
      <c r="LLN54" s="8"/>
      <c r="LLO54" s="8"/>
      <c r="LLP54" s="13"/>
      <c r="LLQ54" s="13"/>
      <c r="LLR54" s="14"/>
      <c r="LLS54" s="15"/>
      <c r="LLT54" s="13"/>
      <c r="LLU54" s="9"/>
      <c r="LLV54" s="8"/>
      <c r="LLW54" s="8"/>
      <c r="LLX54" s="13"/>
      <c r="LLY54" s="13"/>
      <c r="LLZ54" s="14"/>
      <c r="LMA54" s="15"/>
      <c r="LMB54" s="13"/>
      <c r="LMC54" s="9"/>
      <c r="LMD54" s="8"/>
      <c r="LME54" s="8"/>
      <c r="LMF54" s="13"/>
      <c r="LMG54" s="13"/>
      <c r="LMH54" s="14"/>
      <c r="LMI54" s="15"/>
      <c r="LMJ54" s="13"/>
      <c r="LMK54" s="9"/>
      <c r="LML54" s="8"/>
      <c r="LMM54" s="8"/>
      <c r="LMN54" s="13"/>
      <c r="LMO54" s="13"/>
      <c r="LMP54" s="14"/>
      <c r="LMQ54" s="15"/>
      <c r="LMR54" s="13"/>
      <c r="LMS54" s="9"/>
      <c r="LMT54" s="8"/>
      <c r="LMU54" s="8"/>
      <c r="LMV54" s="13"/>
      <c r="LMW54" s="13"/>
      <c r="LMX54" s="14"/>
      <c r="LMY54" s="15"/>
      <c r="LMZ54" s="13"/>
      <c r="LNA54" s="9"/>
      <c r="LNB54" s="8"/>
      <c r="LNC54" s="8"/>
      <c r="LND54" s="13"/>
      <c r="LNE54" s="13"/>
      <c r="LNF54" s="14"/>
      <c r="LNG54" s="15"/>
      <c r="LNH54" s="13"/>
      <c r="LNI54" s="9"/>
      <c r="LNJ54" s="8"/>
      <c r="LNK54" s="8"/>
      <c r="LNL54" s="13"/>
      <c r="LNM54" s="13"/>
      <c r="LNN54" s="14"/>
      <c r="LNO54" s="15"/>
      <c r="LNP54" s="13"/>
      <c r="LNQ54" s="9"/>
      <c r="LNR54" s="8"/>
      <c r="LNS54" s="8"/>
      <c r="LNT54" s="13"/>
      <c r="LNU54" s="13"/>
      <c r="LNV54" s="14"/>
      <c r="LNW54" s="15"/>
      <c r="LNX54" s="13"/>
      <c r="LNY54" s="9"/>
      <c r="LNZ54" s="8"/>
      <c r="LOA54" s="8"/>
      <c r="LOB54" s="13"/>
      <c r="LOC54" s="13"/>
      <c r="LOD54" s="14"/>
      <c r="LOE54" s="15"/>
      <c r="LOF54" s="13"/>
      <c r="LOG54" s="9"/>
      <c r="LOH54" s="8"/>
      <c r="LOI54" s="8"/>
      <c r="LOJ54" s="13"/>
      <c r="LOK54" s="13"/>
      <c r="LOL54" s="14"/>
      <c r="LOM54" s="15"/>
      <c r="LON54" s="13"/>
      <c r="LOO54" s="9"/>
      <c r="LOP54" s="8"/>
      <c r="LOQ54" s="8"/>
      <c r="LOR54" s="13"/>
      <c r="LOS54" s="13"/>
      <c r="LOT54" s="14"/>
      <c r="LOU54" s="15"/>
      <c r="LOV54" s="13"/>
      <c r="LOW54" s="9"/>
      <c r="LOX54" s="8"/>
      <c r="LOY54" s="8"/>
      <c r="LOZ54" s="13"/>
      <c r="LPA54" s="13"/>
      <c r="LPB54" s="14"/>
      <c r="LPC54" s="15"/>
      <c r="LPD54" s="13"/>
      <c r="LPE54" s="9"/>
      <c r="LPF54" s="8"/>
      <c r="LPG54" s="8"/>
      <c r="LPH54" s="13"/>
      <c r="LPI54" s="13"/>
      <c r="LPJ54" s="14"/>
      <c r="LPK54" s="15"/>
      <c r="LPL54" s="13"/>
      <c r="LPM54" s="9"/>
      <c r="LPN54" s="8"/>
      <c r="LPO54" s="8"/>
      <c r="LPP54" s="13"/>
      <c r="LPQ54" s="13"/>
      <c r="LPR54" s="14"/>
      <c r="LPS54" s="15"/>
      <c r="LPT54" s="13"/>
      <c r="LPU54" s="9"/>
      <c r="LPV54" s="8"/>
      <c r="LPW54" s="8"/>
      <c r="LPX54" s="13"/>
      <c r="LPY54" s="13"/>
      <c r="LPZ54" s="14"/>
      <c r="LQA54" s="15"/>
      <c r="LQB54" s="13"/>
      <c r="LQC54" s="9"/>
      <c r="LQD54" s="8"/>
      <c r="LQE54" s="8"/>
      <c r="LQF54" s="13"/>
      <c r="LQG54" s="13"/>
      <c r="LQH54" s="14"/>
      <c r="LQI54" s="15"/>
      <c r="LQJ54" s="13"/>
      <c r="LQK54" s="9"/>
      <c r="LQL54" s="8"/>
      <c r="LQM54" s="8"/>
      <c r="LQN54" s="13"/>
      <c r="LQO54" s="13"/>
      <c r="LQP54" s="14"/>
      <c r="LQQ54" s="15"/>
      <c r="LQR54" s="13"/>
      <c r="LQS54" s="9"/>
      <c r="LQT54" s="8"/>
      <c r="LQU54" s="8"/>
      <c r="LQV54" s="13"/>
      <c r="LQW54" s="13"/>
      <c r="LQX54" s="14"/>
      <c r="LQY54" s="15"/>
      <c r="LQZ54" s="13"/>
      <c r="LRA54" s="9"/>
      <c r="LRB54" s="8"/>
      <c r="LRC54" s="8"/>
      <c r="LRD54" s="13"/>
      <c r="LRE54" s="13"/>
      <c r="LRF54" s="14"/>
      <c r="LRG54" s="15"/>
      <c r="LRH54" s="13"/>
      <c r="LRI54" s="9"/>
      <c r="LRJ54" s="8"/>
      <c r="LRK54" s="8"/>
      <c r="LRL54" s="13"/>
      <c r="LRM54" s="13"/>
      <c r="LRN54" s="14"/>
      <c r="LRO54" s="15"/>
      <c r="LRP54" s="13"/>
      <c r="LRQ54" s="9"/>
      <c r="LRR54" s="8"/>
      <c r="LRS54" s="8"/>
      <c r="LRT54" s="13"/>
      <c r="LRU54" s="13"/>
      <c r="LRV54" s="14"/>
      <c r="LRW54" s="15"/>
      <c r="LRX54" s="13"/>
      <c r="LRY54" s="9"/>
      <c r="LRZ54" s="8"/>
      <c r="LSA54" s="8"/>
      <c r="LSB54" s="13"/>
      <c r="LSC54" s="13"/>
      <c r="LSD54" s="14"/>
      <c r="LSE54" s="15"/>
      <c r="LSF54" s="13"/>
      <c r="LSG54" s="9"/>
      <c r="LSH54" s="8"/>
      <c r="LSI54" s="8"/>
      <c r="LSJ54" s="13"/>
      <c r="LSK54" s="13"/>
      <c r="LSL54" s="14"/>
      <c r="LSM54" s="15"/>
      <c r="LSN54" s="13"/>
      <c r="LSO54" s="9"/>
      <c r="LSP54" s="8"/>
      <c r="LSQ54" s="8"/>
      <c r="LSR54" s="13"/>
      <c r="LSS54" s="13"/>
      <c r="LST54" s="14"/>
      <c r="LSU54" s="15"/>
      <c r="LSV54" s="13"/>
      <c r="LSW54" s="9"/>
      <c r="LSX54" s="8"/>
      <c r="LSY54" s="8"/>
      <c r="LSZ54" s="13"/>
      <c r="LTA54" s="13"/>
      <c r="LTB54" s="14"/>
      <c r="LTC54" s="15"/>
      <c r="LTD54" s="13"/>
      <c r="LTE54" s="9"/>
      <c r="LTF54" s="8"/>
      <c r="LTG54" s="8"/>
      <c r="LTH54" s="13"/>
      <c r="LTI54" s="13"/>
      <c r="LTJ54" s="14"/>
      <c r="LTK54" s="15"/>
      <c r="LTL54" s="13"/>
      <c r="LTM54" s="9"/>
      <c r="LTN54" s="8"/>
      <c r="LTO54" s="8"/>
      <c r="LTP54" s="13"/>
      <c r="LTQ54" s="13"/>
      <c r="LTR54" s="14"/>
      <c r="LTS54" s="15"/>
      <c r="LTT54" s="13"/>
      <c r="LTU54" s="9"/>
      <c r="LTV54" s="8"/>
      <c r="LTW54" s="8"/>
      <c r="LTX54" s="13"/>
      <c r="LTY54" s="13"/>
      <c r="LTZ54" s="14"/>
      <c r="LUA54" s="15"/>
      <c r="LUB54" s="13"/>
      <c r="LUC54" s="9"/>
      <c r="LUD54" s="8"/>
      <c r="LUE54" s="8"/>
      <c r="LUF54" s="13"/>
      <c r="LUG54" s="13"/>
      <c r="LUH54" s="14"/>
      <c r="LUI54" s="15"/>
      <c r="LUJ54" s="13"/>
      <c r="LUK54" s="9"/>
      <c r="LUL54" s="8"/>
      <c r="LUM54" s="8"/>
      <c r="LUN54" s="13"/>
      <c r="LUO54" s="13"/>
      <c r="LUP54" s="14"/>
      <c r="LUQ54" s="15"/>
      <c r="LUR54" s="13"/>
      <c r="LUS54" s="9"/>
      <c r="LUT54" s="8"/>
      <c r="LUU54" s="8"/>
      <c r="LUV54" s="13"/>
      <c r="LUW54" s="13"/>
      <c r="LUX54" s="14"/>
      <c r="LUY54" s="15"/>
      <c r="LUZ54" s="13"/>
      <c r="LVA54" s="9"/>
      <c r="LVB54" s="8"/>
      <c r="LVC54" s="8"/>
      <c r="LVD54" s="13"/>
      <c r="LVE54" s="13"/>
      <c r="LVF54" s="14"/>
      <c r="LVG54" s="15"/>
      <c r="LVH54" s="13"/>
      <c r="LVI54" s="9"/>
      <c r="LVJ54" s="8"/>
      <c r="LVK54" s="8"/>
      <c r="LVL54" s="13"/>
      <c r="LVM54" s="13"/>
      <c r="LVN54" s="14"/>
      <c r="LVO54" s="15"/>
      <c r="LVP54" s="13"/>
      <c r="LVQ54" s="9"/>
      <c r="LVR54" s="8"/>
      <c r="LVS54" s="8"/>
      <c r="LVT54" s="13"/>
      <c r="LVU54" s="13"/>
      <c r="LVV54" s="14"/>
      <c r="LVW54" s="15"/>
      <c r="LVX54" s="13"/>
      <c r="LVY54" s="9"/>
      <c r="LVZ54" s="8"/>
      <c r="LWA54" s="8"/>
      <c r="LWB54" s="13"/>
      <c r="LWC54" s="13"/>
      <c r="LWD54" s="14"/>
      <c r="LWE54" s="15"/>
      <c r="LWF54" s="13"/>
      <c r="LWG54" s="9"/>
      <c r="LWH54" s="8"/>
      <c r="LWI54" s="8"/>
      <c r="LWJ54" s="13"/>
      <c r="LWK54" s="13"/>
      <c r="LWL54" s="14"/>
      <c r="LWM54" s="15"/>
      <c r="LWN54" s="13"/>
      <c r="LWO54" s="9"/>
      <c r="LWP54" s="8"/>
      <c r="LWQ54" s="8"/>
      <c r="LWR54" s="13"/>
      <c r="LWS54" s="13"/>
      <c r="LWT54" s="14"/>
      <c r="LWU54" s="15"/>
      <c r="LWV54" s="13"/>
      <c r="LWW54" s="9"/>
      <c r="LWX54" s="8"/>
      <c r="LWY54" s="8"/>
      <c r="LWZ54" s="13"/>
      <c r="LXA54" s="13"/>
      <c r="LXB54" s="14"/>
      <c r="LXC54" s="15"/>
      <c r="LXD54" s="13"/>
      <c r="LXE54" s="9"/>
      <c r="LXF54" s="8"/>
      <c r="LXG54" s="8"/>
      <c r="LXH54" s="13"/>
      <c r="LXI54" s="13"/>
      <c r="LXJ54" s="14"/>
      <c r="LXK54" s="15"/>
      <c r="LXL54" s="13"/>
      <c r="LXM54" s="9"/>
      <c r="LXN54" s="8"/>
      <c r="LXO54" s="8"/>
      <c r="LXP54" s="13"/>
      <c r="LXQ54" s="13"/>
      <c r="LXR54" s="14"/>
      <c r="LXS54" s="15"/>
      <c r="LXT54" s="13"/>
      <c r="LXU54" s="9"/>
      <c r="LXV54" s="8"/>
      <c r="LXW54" s="8"/>
      <c r="LXX54" s="13"/>
      <c r="LXY54" s="13"/>
      <c r="LXZ54" s="14"/>
      <c r="LYA54" s="15"/>
      <c r="LYB54" s="13"/>
      <c r="LYC54" s="9"/>
      <c r="LYD54" s="8"/>
      <c r="LYE54" s="8"/>
      <c r="LYF54" s="13"/>
      <c r="LYG54" s="13"/>
      <c r="LYH54" s="14"/>
      <c r="LYI54" s="15"/>
      <c r="LYJ54" s="13"/>
      <c r="LYK54" s="9"/>
      <c r="LYL54" s="8"/>
      <c r="LYM54" s="8"/>
      <c r="LYN54" s="13"/>
      <c r="LYO54" s="13"/>
      <c r="LYP54" s="14"/>
      <c r="LYQ54" s="15"/>
      <c r="LYR54" s="13"/>
      <c r="LYS54" s="9"/>
      <c r="LYT54" s="8"/>
      <c r="LYU54" s="8"/>
      <c r="LYV54" s="13"/>
      <c r="LYW54" s="13"/>
      <c r="LYX54" s="14"/>
      <c r="LYY54" s="15"/>
      <c r="LYZ54" s="13"/>
      <c r="LZA54" s="9"/>
      <c r="LZB54" s="8"/>
      <c r="LZC54" s="8"/>
      <c r="LZD54" s="13"/>
      <c r="LZE54" s="13"/>
      <c r="LZF54" s="14"/>
      <c r="LZG54" s="15"/>
      <c r="LZH54" s="13"/>
      <c r="LZI54" s="9"/>
      <c r="LZJ54" s="8"/>
      <c r="LZK54" s="8"/>
      <c r="LZL54" s="13"/>
      <c r="LZM54" s="13"/>
      <c r="LZN54" s="14"/>
      <c r="LZO54" s="15"/>
      <c r="LZP54" s="13"/>
      <c r="LZQ54" s="9"/>
      <c r="LZR54" s="8"/>
      <c r="LZS54" s="8"/>
      <c r="LZT54" s="13"/>
      <c r="LZU54" s="13"/>
      <c r="LZV54" s="14"/>
      <c r="LZW54" s="15"/>
      <c r="LZX54" s="13"/>
      <c r="LZY54" s="9"/>
      <c r="LZZ54" s="8"/>
      <c r="MAA54" s="8"/>
      <c r="MAB54" s="13"/>
      <c r="MAC54" s="13"/>
      <c r="MAD54" s="14"/>
      <c r="MAE54" s="15"/>
      <c r="MAF54" s="13"/>
      <c r="MAG54" s="9"/>
      <c r="MAH54" s="8"/>
      <c r="MAI54" s="8"/>
      <c r="MAJ54" s="13"/>
      <c r="MAK54" s="13"/>
      <c r="MAL54" s="14"/>
      <c r="MAM54" s="15"/>
      <c r="MAN54" s="13"/>
      <c r="MAO54" s="9"/>
      <c r="MAP54" s="8"/>
      <c r="MAQ54" s="8"/>
      <c r="MAR54" s="13"/>
      <c r="MAS54" s="13"/>
      <c r="MAT54" s="14"/>
      <c r="MAU54" s="15"/>
      <c r="MAV54" s="13"/>
      <c r="MAW54" s="9"/>
      <c r="MAX54" s="8"/>
      <c r="MAY54" s="8"/>
      <c r="MAZ54" s="13"/>
      <c r="MBA54" s="13"/>
      <c r="MBB54" s="14"/>
      <c r="MBC54" s="15"/>
      <c r="MBD54" s="13"/>
      <c r="MBE54" s="9"/>
      <c r="MBF54" s="8"/>
      <c r="MBG54" s="8"/>
      <c r="MBH54" s="13"/>
      <c r="MBI54" s="13"/>
      <c r="MBJ54" s="14"/>
      <c r="MBK54" s="15"/>
      <c r="MBL54" s="13"/>
      <c r="MBM54" s="9"/>
      <c r="MBN54" s="8"/>
      <c r="MBO54" s="8"/>
      <c r="MBP54" s="13"/>
      <c r="MBQ54" s="13"/>
      <c r="MBR54" s="14"/>
      <c r="MBS54" s="15"/>
      <c r="MBT54" s="13"/>
      <c r="MBU54" s="9"/>
      <c r="MBV54" s="8"/>
      <c r="MBW54" s="8"/>
      <c r="MBX54" s="13"/>
      <c r="MBY54" s="13"/>
      <c r="MBZ54" s="14"/>
      <c r="MCA54" s="15"/>
      <c r="MCB54" s="13"/>
      <c r="MCC54" s="9"/>
      <c r="MCD54" s="8"/>
      <c r="MCE54" s="8"/>
      <c r="MCF54" s="13"/>
      <c r="MCG54" s="13"/>
      <c r="MCH54" s="14"/>
      <c r="MCI54" s="15"/>
      <c r="MCJ54" s="13"/>
      <c r="MCK54" s="9"/>
      <c r="MCL54" s="8"/>
      <c r="MCM54" s="8"/>
      <c r="MCN54" s="13"/>
      <c r="MCO54" s="13"/>
      <c r="MCP54" s="14"/>
      <c r="MCQ54" s="15"/>
      <c r="MCR54" s="13"/>
      <c r="MCS54" s="9"/>
      <c r="MCT54" s="8"/>
      <c r="MCU54" s="8"/>
      <c r="MCV54" s="13"/>
      <c r="MCW54" s="13"/>
      <c r="MCX54" s="14"/>
      <c r="MCY54" s="15"/>
      <c r="MCZ54" s="13"/>
      <c r="MDA54" s="9"/>
      <c r="MDB54" s="8"/>
      <c r="MDC54" s="8"/>
      <c r="MDD54" s="13"/>
      <c r="MDE54" s="13"/>
      <c r="MDF54" s="14"/>
      <c r="MDG54" s="15"/>
      <c r="MDH54" s="13"/>
      <c r="MDI54" s="9"/>
      <c r="MDJ54" s="8"/>
      <c r="MDK54" s="8"/>
      <c r="MDL54" s="13"/>
      <c r="MDM54" s="13"/>
      <c r="MDN54" s="14"/>
      <c r="MDO54" s="15"/>
      <c r="MDP54" s="13"/>
      <c r="MDQ54" s="9"/>
      <c r="MDR54" s="8"/>
      <c r="MDS54" s="8"/>
      <c r="MDT54" s="13"/>
      <c r="MDU54" s="13"/>
      <c r="MDV54" s="14"/>
      <c r="MDW54" s="15"/>
      <c r="MDX54" s="13"/>
      <c r="MDY54" s="9"/>
      <c r="MDZ54" s="8"/>
      <c r="MEA54" s="8"/>
      <c r="MEB54" s="13"/>
      <c r="MEC54" s="13"/>
      <c r="MED54" s="14"/>
      <c r="MEE54" s="15"/>
      <c r="MEF54" s="13"/>
      <c r="MEG54" s="9"/>
      <c r="MEH54" s="8"/>
      <c r="MEI54" s="8"/>
      <c r="MEJ54" s="13"/>
      <c r="MEK54" s="13"/>
      <c r="MEL54" s="14"/>
      <c r="MEM54" s="15"/>
      <c r="MEN54" s="13"/>
      <c r="MEO54" s="9"/>
      <c r="MEP54" s="8"/>
      <c r="MEQ54" s="8"/>
      <c r="MER54" s="13"/>
      <c r="MES54" s="13"/>
      <c r="MET54" s="14"/>
      <c r="MEU54" s="15"/>
      <c r="MEV54" s="13"/>
      <c r="MEW54" s="9"/>
      <c r="MEX54" s="8"/>
      <c r="MEY54" s="8"/>
      <c r="MEZ54" s="13"/>
      <c r="MFA54" s="13"/>
      <c r="MFB54" s="14"/>
      <c r="MFC54" s="15"/>
      <c r="MFD54" s="13"/>
      <c r="MFE54" s="9"/>
      <c r="MFF54" s="8"/>
      <c r="MFG54" s="8"/>
      <c r="MFH54" s="13"/>
      <c r="MFI54" s="13"/>
      <c r="MFJ54" s="14"/>
      <c r="MFK54" s="15"/>
      <c r="MFL54" s="13"/>
      <c r="MFM54" s="9"/>
      <c r="MFN54" s="8"/>
      <c r="MFO54" s="8"/>
      <c r="MFP54" s="13"/>
      <c r="MFQ54" s="13"/>
      <c r="MFR54" s="14"/>
      <c r="MFS54" s="15"/>
      <c r="MFT54" s="13"/>
      <c r="MFU54" s="9"/>
      <c r="MFV54" s="8"/>
      <c r="MFW54" s="8"/>
      <c r="MFX54" s="13"/>
      <c r="MFY54" s="13"/>
      <c r="MFZ54" s="14"/>
      <c r="MGA54" s="15"/>
      <c r="MGB54" s="13"/>
      <c r="MGC54" s="9"/>
      <c r="MGD54" s="8"/>
      <c r="MGE54" s="8"/>
      <c r="MGF54" s="13"/>
      <c r="MGG54" s="13"/>
      <c r="MGH54" s="14"/>
      <c r="MGI54" s="15"/>
      <c r="MGJ54" s="13"/>
      <c r="MGK54" s="9"/>
      <c r="MGL54" s="8"/>
      <c r="MGM54" s="8"/>
      <c r="MGN54" s="13"/>
      <c r="MGO54" s="13"/>
      <c r="MGP54" s="14"/>
      <c r="MGQ54" s="15"/>
      <c r="MGR54" s="13"/>
      <c r="MGS54" s="9"/>
      <c r="MGT54" s="8"/>
      <c r="MGU54" s="8"/>
      <c r="MGV54" s="13"/>
      <c r="MGW54" s="13"/>
      <c r="MGX54" s="14"/>
      <c r="MGY54" s="15"/>
      <c r="MGZ54" s="13"/>
      <c r="MHA54" s="9"/>
      <c r="MHB54" s="8"/>
      <c r="MHC54" s="8"/>
      <c r="MHD54" s="13"/>
      <c r="MHE54" s="13"/>
      <c r="MHF54" s="14"/>
      <c r="MHG54" s="15"/>
      <c r="MHH54" s="13"/>
      <c r="MHI54" s="9"/>
      <c r="MHJ54" s="8"/>
      <c r="MHK54" s="8"/>
      <c r="MHL54" s="13"/>
      <c r="MHM54" s="13"/>
      <c r="MHN54" s="14"/>
      <c r="MHO54" s="15"/>
      <c r="MHP54" s="13"/>
      <c r="MHQ54" s="9"/>
      <c r="MHR54" s="8"/>
      <c r="MHS54" s="8"/>
      <c r="MHT54" s="13"/>
      <c r="MHU54" s="13"/>
      <c r="MHV54" s="14"/>
      <c r="MHW54" s="15"/>
      <c r="MHX54" s="13"/>
      <c r="MHY54" s="9"/>
      <c r="MHZ54" s="8"/>
      <c r="MIA54" s="8"/>
      <c r="MIB54" s="13"/>
      <c r="MIC54" s="13"/>
      <c r="MID54" s="14"/>
      <c r="MIE54" s="15"/>
      <c r="MIF54" s="13"/>
      <c r="MIG54" s="9"/>
      <c r="MIH54" s="8"/>
      <c r="MII54" s="8"/>
      <c r="MIJ54" s="13"/>
      <c r="MIK54" s="13"/>
      <c r="MIL54" s="14"/>
      <c r="MIM54" s="15"/>
      <c r="MIN54" s="13"/>
      <c r="MIO54" s="9"/>
      <c r="MIP54" s="8"/>
      <c r="MIQ54" s="8"/>
      <c r="MIR54" s="13"/>
      <c r="MIS54" s="13"/>
      <c r="MIT54" s="14"/>
      <c r="MIU54" s="15"/>
      <c r="MIV54" s="13"/>
      <c r="MIW54" s="9"/>
      <c r="MIX54" s="8"/>
      <c r="MIY54" s="8"/>
      <c r="MIZ54" s="13"/>
      <c r="MJA54" s="13"/>
      <c r="MJB54" s="14"/>
      <c r="MJC54" s="15"/>
      <c r="MJD54" s="13"/>
      <c r="MJE54" s="9"/>
      <c r="MJF54" s="8"/>
      <c r="MJG54" s="8"/>
      <c r="MJH54" s="13"/>
      <c r="MJI54" s="13"/>
      <c r="MJJ54" s="14"/>
      <c r="MJK54" s="15"/>
      <c r="MJL54" s="13"/>
      <c r="MJM54" s="9"/>
      <c r="MJN54" s="8"/>
      <c r="MJO54" s="8"/>
      <c r="MJP54" s="13"/>
      <c r="MJQ54" s="13"/>
      <c r="MJR54" s="14"/>
      <c r="MJS54" s="15"/>
      <c r="MJT54" s="13"/>
      <c r="MJU54" s="9"/>
      <c r="MJV54" s="8"/>
      <c r="MJW54" s="8"/>
      <c r="MJX54" s="13"/>
      <c r="MJY54" s="13"/>
      <c r="MJZ54" s="14"/>
      <c r="MKA54" s="15"/>
      <c r="MKB54" s="13"/>
      <c r="MKC54" s="9"/>
      <c r="MKD54" s="8"/>
      <c r="MKE54" s="8"/>
      <c r="MKF54" s="13"/>
      <c r="MKG54" s="13"/>
      <c r="MKH54" s="14"/>
      <c r="MKI54" s="15"/>
      <c r="MKJ54" s="13"/>
      <c r="MKK54" s="9"/>
      <c r="MKL54" s="8"/>
      <c r="MKM54" s="8"/>
      <c r="MKN54" s="13"/>
      <c r="MKO54" s="13"/>
      <c r="MKP54" s="14"/>
      <c r="MKQ54" s="15"/>
      <c r="MKR54" s="13"/>
      <c r="MKS54" s="9"/>
      <c r="MKT54" s="8"/>
      <c r="MKU54" s="8"/>
      <c r="MKV54" s="13"/>
      <c r="MKW54" s="13"/>
      <c r="MKX54" s="14"/>
      <c r="MKY54" s="15"/>
      <c r="MKZ54" s="13"/>
      <c r="MLA54" s="9"/>
      <c r="MLB54" s="8"/>
      <c r="MLC54" s="8"/>
      <c r="MLD54" s="13"/>
      <c r="MLE54" s="13"/>
      <c r="MLF54" s="14"/>
      <c r="MLG54" s="15"/>
      <c r="MLH54" s="13"/>
      <c r="MLI54" s="9"/>
      <c r="MLJ54" s="8"/>
      <c r="MLK54" s="8"/>
      <c r="MLL54" s="13"/>
      <c r="MLM54" s="13"/>
      <c r="MLN54" s="14"/>
      <c r="MLO54" s="15"/>
      <c r="MLP54" s="13"/>
      <c r="MLQ54" s="9"/>
      <c r="MLR54" s="8"/>
      <c r="MLS54" s="8"/>
      <c r="MLT54" s="13"/>
      <c r="MLU54" s="13"/>
      <c r="MLV54" s="14"/>
      <c r="MLW54" s="15"/>
      <c r="MLX54" s="13"/>
      <c r="MLY54" s="9"/>
      <c r="MLZ54" s="8"/>
      <c r="MMA54" s="8"/>
      <c r="MMB54" s="13"/>
      <c r="MMC54" s="13"/>
      <c r="MMD54" s="14"/>
      <c r="MME54" s="15"/>
      <c r="MMF54" s="13"/>
      <c r="MMG54" s="9"/>
      <c r="MMH54" s="8"/>
      <c r="MMI54" s="8"/>
      <c r="MMJ54" s="13"/>
      <c r="MMK54" s="13"/>
      <c r="MML54" s="14"/>
      <c r="MMM54" s="15"/>
      <c r="MMN54" s="13"/>
      <c r="MMO54" s="9"/>
      <c r="MMP54" s="8"/>
      <c r="MMQ54" s="8"/>
      <c r="MMR54" s="13"/>
      <c r="MMS54" s="13"/>
      <c r="MMT54" s="14"/>
      <c r="MMU54" s="15"/>
      <c r="MMV54" s="13"/>
      <c r="MMW54" s="9"/>
      <c r="MMX54" s="8"/>
      <c r="MMY54" s="8"/>
      <c r="MMZ54" s="13"/>
      <c r="MNA54" s="13"/>
      <c r="MNB54" s="14"/>
      <c r="MNC54" s="15"/>
      <c r="MND54" s="13"/>
      <c r="MNE54" s="9"/>
      <c r="MNF54" s="8"/>
      <c r="MNG54" s="8"/>
      <c r="MNH54" s="13"/>
      <c r="MNI54" s="13"/>
      <c r="MNJ54" s="14"/>
      <c r="MNK54" s="15"/>
      <c r="MNL54" s="13"/>
      <c r="MNM54" s="9"/>
      <c r="MNN54" s="8"/>
      <c r="MNO54" s="8"/>
      <c r="MNP54" s="13"/>
      <c r="MNQ54" s="13"/>
      <c r="MNR54" s="14"/>
      <c r="MNS54" s="15"/>
      <c r="MNT54" s="13"/>
      <c r="MNU54" s="9"/>
      <c r="MNV54" s="8"/>
      <c r="MNW54" s="8"/>
      <c r="MNX54" s="13"/>
      <c r="MNY54" s="13"/>
      <c r="MNZ54" s="14"/>
      <c r="MOA54" s="15"/>
      <c r="MOB54" s="13"/>
      <c r="MOC54" s="9"/>
      <c r="MOD54" s="8"/>
      <c r="MOE54" s="8"/>
      <c r="MOF54" s="13"/>
      <c r="MOG54" s="13"/>
      <c r="MOH54" s="14"/>
      <c r="MOI54" s="15"/>
      <c r="MOJ54" s="13"/>
      <c r="MOK54" s="9"/>
      <c r="MOL54" s="8"/>
      <c r="MOM54" s="8"/>
      <c r="MON54" s="13"/>
      <c r="MOO54" s="13"/>
      <c r="MOP54" s="14"/>
      <c r="MOQ54" s="15"/>
      <c r="MOR54" s="13"/>
      <c r="MOS54" s="9"/>
      <c r="MOT54" s="8"/>
      <c r="MOU54" s="8"/>
      <c r="MOV54" s="13"/>
      <c r="MOW54" s="13"/>
      <c r="MOX54" s="14"/>
      <c r="MOY54" s="15"/>
      <c r="MOZ54" s="13"/>
      <c r="MPA54" s="9"/>
      <c r="MPB54" s="8"/>
      <c r="MPC54" s="8"/>
      <c r="MPD54" s="13"/>
      <c r="MPE54" s="13"/>
      <c r="MPF54" s="14"/>
      <c r="MPG54" s="15"/>
      <c r="MPH54" s="13"/>
      <c r="MPI54" s="9"/>
      <c r="MPJ54" s="8"/>
      <c r="MPK54" s="8"/>
      <c r="MPL54" s="13"/>
      <c r="MPM54" s="13"/>
      <c r="MPN54" s="14"/>
      <c r="MPO54" s="15"/>
      <c r="MPP54" s="13"/>
      <c r="MPQ54" s="9"/>
      <c r="MPR54" s="8"/>
      <c r="MPS54" s="8"/>
      <c r="MPT54" s="13"/>
      <c r="MPU54" s="13"/>
      <c r="MPV54" s="14"/>
      <c r="MPW54" s="15"/>
      <c r="MPX54" s="13"/>
      <c r="MPY54" s="9"/>
      <c r="MPZ54" s="8"/>
      <c r="MQA54" s="8"/>
      <c r="MQB54" s="13"/>
      <c r="MQC54" s="13"/>
      <c r="MQD54" s="14"/>
      <c r="MQE54" s="15"/>
      <c r="MQF54" s="13"/>
      <c r="MQG54" s="9"/>
      <c r="MQH54" s="8"/>
      <c r="MQI54" s="8"/>
      <c r="MQJ54" s="13"/>
      <c r="MQK54" s="13"/>
      <c r="MQL54" s="14"/>
      <c r="MQM54" s="15"/>
      <c r="MQN54" s="13"/>
      <c r="MQO54" s="9"/>
      <c r="MQP54" s="8"/>
      <c r="MQQ54" s="8"/>
      <c r="MQR54" s="13"/>
      <c r="MQS54" s="13"/>
      <c r="MQT54" s="14"/>
      <c r="MQU54" s="15"/>
      <c r="MQV54" s="13"/>
      <c r="MQW54" s="9"/>
      <c r="MQX54" s="8"/>
      <c r="MQY54" s="8"/>
      <c r="MQZ54" s="13"/>
      <c r="MRA54" s="13"/>
      <c r="MRB54" s="14"/>
      <c r="MRC54" s="15"/>
      <c r="MRD54" s="13"/>
      <c r="MRE54" s="9"/>
      <c r="MRF54" s="8"/>
      <c r="MRG54" s="8"/>
      <c r="MRH54" s="13"/>
      <c r="MRI54" s="13"/>
      <c r="MRJ54" s="14"/>
      <c r="MRK54" s="15"/>
      <c r="MRL54" s="13"/>
      <c r="MRM54" s="9"/>
      <c r="MRN54" s="8"/>
      <c r="MRO54" s="8"/>
      <c r="MRP54" s="13"/>
      <c r="MRQ54" s="13"/>
      <c r="MRR54" s="14"/>
      <c r="MRS54" s="15"/>
      <c r="MRT54" s="13"/>
      <c r="MRU54" s="9"/>
      <c r="MRV54" s="8"/>
      <c r="MRW54" s="8"/>
      <c r="MRX54" s="13"/>
      <c r="MRY54" s="13"/>
      <c r="MRZ54" s="14"/>
      <c r="MSA54" s="15"/>
      <c r="MSB54" s="13"/>
      <c r="MSC54" s="9"/>
      <c r="MSD54" s="8"/>
      <c r="MSE54" s="8"/>
      <c r="MSF54" s="13"/>
      <c r="MSG54" s="13"/>
      <c r="MSH54" s="14"/>
      <c r="MSI54" s="15"/>
      <c r="MSJ54" s="13"/>
      <c r="MSK54" s="9"/>
      <c r="MSL54" s="8"/>
      <c r="MSM54" s="8"/>
      <c r="MSN54" s="13"/>
      <c r="MSO54" s="13"/>
      <c r="MSP54" s="14"/>
      <c r="MSQ54" s="15"/>
      <c r="MSR54" s="13"/>
      <c r="MSS54" s="9"/>
      <c r="MST54" s="8"/>
      <c r="MSU54" s="8"/>
      <c r="MSV54" s="13"/>
      <c r="MSW54" s="13"/>
      <c r="MSX54" s="14"/>
      <c r="MSY54" s="15"/>
      <c r="MSZ54" s="13"/>
      <c r="MTA54" s="9"/>
      <c r="MTB54" s="8"/>
      <c r="MTC54" s="8"/>
      <c r="MTD54" s="13"/>
      <c r="MTE54" s="13"/>
      <c r="MTF54" s="14"/>
      <c r="MTG54" s="15"/>
      <c r="MTH54" s="13"/>
      <c r="MTI54" s="9"/>
      <c r="MTJ54" s="8"/>
      <c r="MTK54" s="8"/>
      <c r="MTL54" s="13"/>
      <c r="MTM54" s="13"/>
      <c r="MTN54" s="14"/>
      <c r="MTO54" s="15"/>
      <c r="MTP54" s="13"/>
      <c r="MTQ54" s="9"/>
      <c r="MTR54" s="8"/>
      <c r="MTS54" s="8"/>
      <c r="MTT54" s="13"/>
      <c r="MTU54" s="13"/>
      <c r="MTV54" s="14"/>
      <c r="MTW54" s="15"/>
      <c r="MTX54" s="13"/>
      <c r="MTY54" s="9"/>
      <c r="MTZ54" s="8"/>
      <c r="MUA54" s="8"/>
      <c r="MUB54" s="13"/>
      <c r="MUC54" s="13"/>
      <c r="MUD54" s="14"/>
      <c r="MUE54" s="15"/>
      <c r="MUF54" s="13"/>
      <c r="MUG54" s="9"/>
      <c r="MUH54" s="8"/>
      <c r="MUI54" s="8"/>
      <c r="MUJ54" s="13"/>
      <c r="MUK54" s="13"/>
      <c r="MUL54" s="14"/>
      <c r="MUM54" s="15"/>
      <c r="MUN54" s="13"/>
      <c r="MUO54" s="9"/>
      <c r="MUP54" s="8"/>
      <c r="MUQ54" s="8"/>
      <c r="MUR54" s="13"/>
      <c r="MUS54" s="13"/>
      <c r="MUT54" s="14"/>
      <c r="MUU54" s="15"/>
      <c r="MUV54" s="13"/>
      <c r="MUW54" s="9"/>
      <c r="MUX54" s="8"/>
      <c r="MUY54" s="8"/>
      <c r="MUZ54" s="13"/>
      <c r="MVA54" s="13"/>
      <c r="MVB54" s="14"/>
      <c r="MVC54" s="15"/>
      <c r="MVD54" s="13"/>
      <c r="MVE54" s="9"/>
      <c r="MVF54" s="8"/>
      <c r="MVG54" s="8"/>
      <c r="MVH54" s="13"/>
      <c r="MVI54" s="13"/>
      <c r="MVJ54" s="14"/>
      <c r="MVK54" s="15"/>
      <c r="MVL54" s="13"/>
      <c r="MVM54" s="9"/>
      <c r="MVN54" s="8"/>
      <c r="MVO54" s="8"/>
      <c r="MVP54" s="13"/>
      <c r="MVQ54" s="13"/>
      <c r="MVR54" s="14"/>
      <c r="MVS54" s="15"/>
      <c r="MVT54" s="13"/>
      <c r="MVU54" s="9"/>
      <c r="MVV54" s="8"/>
      <c r="MVW54" s="8"/>
      <c r="MVX54" s="13"/>
      <c r="MVY54" s="13"/>
      <c r="MVZ54" s="14"/>
      <c r="MWA54" s="15"/>
      <c r="MWB54" s="13"/>
      <c r="MWC54" s="9"/>
      <c r="MWD54" s="8"/>
      <c r="MWE54" s="8"/>
      <c r="MWF54" s="13"/>
      <c r="MWG54" s="13"/>
      <c r="MWH54" s="14"/>
      <c r="MWI54" s="15"/>
      <c r="MWJ54" s="13"/>
      <c r="MWK54" s="9"/>
      <c r="MWL54" s="8"/>
      <c r="MWM54" s="8"/>
      <c r="MWN54" s="13"/>
      <c r="MWO54" s="13"/>
      <c r="MWP54" s="14"/>
      <c r="MWQ54" s="15"/>
      <c r="MWR54" s="13"/>
      <c r="MWS54" s="9"/>
      <c r="MWT54" s="8"/>
      <c r="MWU54" s="8"/>
      <c r="MWV54" s="13"/>
      <c r="MWW54" s="13"/>
      <c r="MWX54" s="14"/>
      <c r="MWY54" s="15"/>
      <c r="MWZ54" s="13"/>
      <c r="MXA54" s="9"/>
      <c r="MXB54" s="8"/>
      <c r="MXC54" s="8"/>
      <c r="MXD54" s="13"/>
      <c r="MXE54" s="13"/>
      <c r="MXF54" s="14"/>
      <c r="MXG54" s="15"/>
      <c r="MXH54" s="13"/>
      <c r="MXI54" s="9"/>
      <c r="MXJ54" s="8"/>
      <c r="MXK54" s="8"/>
      <c r="MXL54" s="13"/>
      <c r="MXM54" s="13"/>
      <c r="MXN54" s="14"/>
      <c r="MXO54" s="15"/>
      <c r="MXP54" s="13"/>
      <c r="MXQ54" s="9"/>
      <c r="MXR54" s="8"/>
      <c r="MXS54" s="8"/>
      <c r="MXT54" s="13"/>
      <c r="MXU54" s="13"/>
      <c r="MXV54" s="14"/>
      <c r="MXW54" s="15"/>
      <c r="MXX54" s="13"/>
      <c r="MXY54" s="9"/>
      <c r="MXZ54" s="8"/>
      <c r="MYA54" s="8"/>
      <c r="MYB54" s="13"/>
      <c r="MYC54" s="13"/>
      <c r="MYD54" s="14"/>
      <c r="MYE54" s="15"/>
      <c r="MYF54" s="13"/>
      <c r="MYG54" s="9"/>
      <c r="MYH54" s="8"/>
      <c r="MYI54" s="8"/>
      <c r="MYJ54" s="13"/>
      <c r="MYK54" s="13"/>
      <c r="MYL54" s="14"/>
      <c r="MYM54" s="15"/>
      <c r="MYN54" s="13"/>
      <c r="MYO54" s="9"/>
      <c r="MYP54" s="8"/>
      <c r="MYQ54" s="8"/>
      <c r="MYR54" s="13"/>
      <c r="MYS54" s="13"/>
      <c r="MYT54" s="14"/>
      <c r="MYU54" s="15"/>
      <c r="MYV54" s="13"/>
      <c r="MYW54" s="9"/>
      <c r="MYX54" s="8"/>
      <c r="MYY54" s="8"/>
      <c r="MYZ54" s="13"/>
      <c r="MZA54" s="13"/>
      <c r="MZB54" s="14"/>
      <c r="MZC54" s="15"/>
      <c r="MZD54" s="13"/>
      <c r="MZE54" s="9"/>
      <c r="MZF54" s="8"/>
      <c r="MZG54" s="8"/>
      <c r="MZH54" s="13"/>
      <c r="MZI54" s="13"/>
      <c r="MZJ54" s="14"/>
      <c r="MZK54" s="15"/>
      <c r="MZL54" s="13"/>
      <c r="MZM54" s="9"/>
      <c r="MZN54" s="8"/>
      <c r="MZO54" s="8"/>
      <c r="MZP54" s="13"/>
      <c r="MZQ54" s="13"/>
      <c r="MZR54" s="14"/>
      <c r="MZS54" s="15"/>
      <c r="MZT54" s="13"/>
      <c r="MZU54" s="9"/>
      <c r="MZV54" s="8"/>
      <c r="MZW54" s="8"/>
      <c r="MZX54" s="13"/>
      <c r="MZY54" s="13"/>
      <c r="MZZ54" s="14"/>
      <c r="NAA54" s="15"/>
      <c r="NAB54" s="13"/>
      <c r="NAC54" s="9"/>
      <c r="NAD54" s="8"/>
      <c r="NAE54" s="8"/>
      <c r="NAF54" s="13"/>
      <c r="NAG54" s="13"/>
      <c r="NAH54" s="14"/>
      <c r="NAI54" s="15"/>
      <c r="NAJ54" s="13"/>
      <c r="NAK54" s="9"/>
      <c r="NAL54" s="8"/>
      <c r="NAM54" s="8"/>
      <c r="NAN54" s="13"/>
      <c r="NAO54" s="13"/>
      <c r="NAP54" s="14"/>
      <c r="NAQ54" s="15"/>
      <c r="NAR54" s="13"/>
      <c r="NAS54" s="9"/>
      <c r="NAT54" s="8"/>
      <c r="NAU54" s="8"/>
      <c r="NAV54" s="13"/>
      <c r="NAW54" s="13"/>
      <c r="NAX54" s="14"/>
      <c r="NAY54" s="15"/>
      <c r="NAZ54" s="13"/>
      <c r="NBA54" s="9"/>
      <c r="NBB54" s="8"/>
      <c r="NBC54" s="8"/>
      <c r="NBD54" s="13"/>
      <c r="NBE54" s="13"/>
      <c r="NBF54" s="14"/>
      <c r="NBG54" s="15"/>
      <c r="NBH54" s="13"/>
      <c r="NBI54" s="9"/>
      <c r="NBJ54" s="8"/>
      <c r="NBK54" s="8"/>
      <c r="NBL54" s="13"/>
      <c r="NBM54" s="13"/>
      <c r="NBN54" s="14"/>
      <c r="NBO54" s="15"/>
      <c r="NBP54" s="13"/>
      <c r="NBQ54" s="9"/>
      <c r="NBR54" s="8"/>
      <c r="NBS54" s="8"/>
      <c r="NBT54" s="13"/>
      <c r="NBU54" s="13"/>
      <c r="NBV54" s="14"/>
      <c r="NBW54" s="15"/>
      <c r="NBX54" s="13"/>
      <c r="NBY54" s="9"/>
      <c r="NBZ54" s="8"/>
      <c r="NCA54" s="8"/>
      <c r="NCB54" s="13"/>
      <c r="NCC54" s="13"/>
      <c r="NCD54" s="14"/>
      <c r="NCE54" s="15"/>
      <c r="NCF54" s="13"/>
      <c r="NCG54" s="9"/>
      <c r="NCH54" s="8"/>
      <c r="NCI54" s="8"/>
      <c r="NCJ54" s="13"/>
      <c r="NCK54" s="13"/>
      <c r="NCL54" s="14"/>
      <c r="NCM54" s="15"/>
      <c r="NCN54" s="13"/>
      <c r="NCO54" s="9"/>
      <c r="NCP54" s="8"/>
      <c r="NCQ54" s="8"/>
      <c r="NCR54" s="13"/>
      <c r="NCS54" s="13"/>
      <c r="NCT54" s="14"/>
      <c r="NCU54" s="15"/>
      <c r="NCV54" s="13"/>
      <c r="NCW54" s="9"/>
      <c r="NCX54" s="8"/>
      <c r="NCY54" s="8"/>
      <c r="NCZ54" s="13"/>
      <c r="NDA54" s="13"/>
      <c r="NDB54" s="14"/>
      <c r="NDC54" s="15"/>
      <c r="NDD54" s="13"/>
      <c r="NDE54" s="9"/>
      <c r="NDF54" s="8"/>
      <c r="NDG54" s="8"/>
      <c r="NDH54" s="13"/>
      <c r="NDI54" s="13"/>
      <c r="NDJ54" s="14"/>
      <c r="NDK54" s="15"/>
      <c r="NDL54" s="13"/>
      <c r="NDM54" s="9"/>
      <c r="NDN54" s="8"/>
      <c r="NDO54" s="8"/>
      <c r="NDP54" s="13"/>
      <c r="NDQ54" s="13"/>
      <c r="NDR54" s="14"/>
      <c r="NDS54" s="15"/>
      <c r="NDT54" s="13"/>
      <c r="NDU54" s="9"/>
      <c r="NDV54" s="8"/>
      <c r="NDW54" s="8"/>
      <c r="NDX54" s="13"/>
      <c r="NDY54" s="13"/>
      <c r="NDZ54" s="14"/>
      <c r="NEA54" s="15"/>
      <c r="NEB54" s="13"/>
      <c r="NEC54" s="9"/>
      <c r="NED54" s="8"/>
      <c r="NEE54" s="8"/>
      <c r="NEF54" s="13"/>
      <c r="NEG54" s="13"/>
      <c r="NEH54" s="14"/>
      <c r="NEI54" s="15"/>
      <c r="NEJ54" s="13"/>
      <c r="NEK54" s="9"/>
      <c r="NEL54" s="8"/>
      <c r="NEM54" s="8"/>
      <c r="NEN54" s="13"/>
      <c r="NEO54" s="13"/>
      <c r="NEP54" s="14"/>
      <c r="NEQ54" s="15"/>
      <c r="NER54" s="13"/>
      <c r="NES54" s="9"/>
      <c r="NET54" s="8"/>
      <c r="NEU54" s="8"/>
      <c r="NEV54" s="13"/>
      <c r="NEW54" s="13"/>
      <c r="NEX54" s="14"/>
      <c r="NEY54" s="15"/>
      <c r="NEZ54" s="13"/>
      <c r="NFA54" s="9"/>
      <c r="NFB54" s="8"/>
      <c r="NFC54" s="8"/>
      <c r="NFD54" s="13"/>
      <c r="NFE54" s="13"/>
      <c r="NFF54" s="14"/>
      <c r="NFG54" s="15"/>
      <c r="NFH54" s="13"/>
      <c r="NFI54" s="9"/>
      <c r="NFJ54" s="8"/>
      <c r="NFK54" s="8"/>
      <c r="NFL54" s="13"/>
      <c r="NFM54" s="13"/>
      <c r="NFN54" s="14"/>
      <c r="NFO54" s="15"/>
      <c r="NFP54" s="13"/>
      <c r="NFQ54" s="9"/>
      <c r="NFR54" s="8"/>
      <c r="NFS54" s="8"/>
      <c r="NFT54" s="13"/>
      <c r="NFU54" s="13"/>
      <c r="NFV54" s="14"/>
      <c r="NFW54" s="15"/>
      <c r="NFX54" s="13"/>
      <c r="NFY54" s="9"/>
      <c r="NFZ54" s="8"/>
      <c r="NGA54" s="8"/>
      <c r="NGB54" s="13"/>
      <c r="NGC54" s="13"/>
      <c r="NGD54" s="14"/>
      <c r="NGE54" s="15"/>
      <c r="NGF54" s="13"/>
      <c r="NGG54" s="9"/>
      <c r="NGH54" s="8"/>
      <c r="NGI54" s="8"/>
      <c r="NGJ54" s="13"/>
      <c r="NGK54" s="13"/>
      <c r="NGL54" s="14"/>
      <c r="NGM54" s="15"/>
      <c r="NGN54" s="13"/>
      <c r="NGO54" s="9"/>
      <c r="NGP54" s="8"/>
      <c r="NGQ54" s="8"/>
      <c r="NGR54" s="13"/>
      <c r="NGS54" s="13"/>
      <c r="NGT54" s="14"/>
      <c r="NGU54" s="15"/>
      <c r="NGV54" s="13"/>
      <c r="NGW54" s="9"/>
      <c r="NGX54" s="8"/>
      <c r="NGY54" s="8"/>
      <c r="NGZ54" s="13"/>
      <c r="NHA54" s="13"/>
      <c r="NHB54" s="14"/>
      <c r="NHC54" s="15"/>
      <c r="NHD54" s="13"/>
      <c r="NHE54" s="9"/>
      <c r="NHF54" s="8"/>
      <c r="NHG54" s="8"/>
      <c r="NHH54" s="13"/>
      <c r="NHI54" s="13"/>
      <c r="NHJ54" s="14"/>
      <c r="NHK54" s="15"/>
      <c r="NHL54" s="13"/>
      <c r="NHM54" s="9"/>
      <c r="NHN54" s="8"/>
      <c r="NHO54" s="8"/>
      <c r="NHP54" s="13"/>
      <c r="NHQ54" s="13"/>
      <c r="NHR54" s="14"/>
      <c r="NHS54" s="15"/>
      <c r="NHT54" s="13"/>
      <c r="NHU54" s="9"/>
      <c r="NHV54" s="8"/>
      <c r="NHW54" s="8"/>
      <c r="NHX54" s="13"/>
      <c r="NHY54" s="13"/>
      <c r="NHZ54" s="14"/>
      <c r="NIA54" s="15"/>
      <c r="NIB54" s="13"/>
      <c r="NIC54" s="9"/>
      <c r="NID54" s="8"/>
      <c r="NIE54" s="8"/>
      <c r="NIF54" s="13"/>
      <c r="NIG54" s="13"/>
      <c r="NIH54" s="14"/>
      <c r="NII54" s="15"/>
      <c r="NIJ54" s="13"/>
      <c r="NIK54" s="9"/>
      <c r="NIL54" s="8"/>
      <c r="NIM54" s="8"/>
      <c r="NIN54" s="13"/>
      <c r="NIO54" s="13"/>
      <c r="NIP54" s="14"/>
      <c r="NIQ54" s="15"/>
      <c r="NIR54" s="13"/>
      <c r="NIS54" s="9"/>
      <c r="NIT54" s="8"/>
      <c r="NIU54" s="8"/>
      <c r="NIV54" s="13"/>
      <c r="NIW54" s="13"/>
      <c r="NIX54" s="14"/>
      <c r="NIY54" s="15"/>
      <c r="NIZ54" s="13"/>
      <c r="NJA54" s="9"/>
      <c r="NJB54" s="8"/>
      <c r="NJC54" s="8"/>
      <c r="NJD54" s="13"/>
      <c r="NJE54" s="13"/>
      <c r="NJF54" s="14"/>
      <c r="NJG54" s="15"/>
      <c r="NJH54" s="13"/>
      <c r="NJI54" s="9"/>
      <c r="NJJ54" s="8"/>
      <c r="NJK54" s="8"/>
      <c r="NJL54" s="13"/>
      <c r="NJM54" s="13"/>
      <c r="NJN54" s="14"/>
      <c r="NJO54" s="15"/>
      <c r="NJP54" s="13"/>
      <c r="NJQ54" s="9"/>
      <c r="NJR54" s="8"/>
      <c r="NJS54" s="8"/>
      <c r="NJT54" s="13"/>
      <c r="NJU54" s="13"/>
      <c r="NJV54" s="14"/>
      <c r="NJW54" s="15"/>
      <c r="NJX54" s="13"/>
      <c r="NJY54" s="9"/>
      <c r="NJZ54" s="8"/>
      <c r="NKA54" s="8"/>
      <c r="NKB54" s="13"/>
      <c r="NKC54" s="13"/>
      <c r="NKD54" s="14"/>
      <c r="NKE54" s="15"/>
      <c r="NKF54" s="13"/>
      <c r="NKG54" s="9"/>
      <c r="NKH54" s="8"/>
      <c r="NKI54" s="8"/>
      <c r="NKJ54" s="13"/>
      <c r="NKK54" s="13"/>
      <c r="NKL54" s="14"/>
      <c r="NKM54" s="15"/>
      <c r="NKN54" s="13"/>
      <c r="NKO54" s="9"/>
      <c r="NKP54" s="8"/>
      <c r="NKQ54" s="8"/>
      <c r="NKR54" s="13"/>
      <c r="NKS54" s="13"/>
      <c r="NKT54" s="14"/>
      <c r="NKU54" s="15"/>
      <c r="NKV54" s="13"/>
      <c r="NKW54" s="9"/>
      <c r="NKX54" s="8"/>
      <c r="NKY54" s="8"/>
      <c r="NKZ54" s="13"/>
      <c r="NLA54" s="13"/>
      <c r="NLB54" s="14"/>
      <c r="NLC54" s="15"/>
      <c r="NLD54" s="13"/>
      <c r="NLE54" s="9"/>
      <c r="NLF54" s="8"/>
      <c r="NLG54" s="8"/>
      <c r="NLH54" s="13"/>
      <c r="NLI54" s="13"/>
      <c r="NLJ54" s="14"/>
      <c r="NLK54" s="15"/>
      <c r="NLL54" s="13"/>
      <c r="NLM54" s="9"/>
      <c r="NLN54" s="8"/>
      <c r="NLO54" s="8"/>
      <c r="NLP54" s="13"/>
      <c r="NLQ54" s="13"/>
      <c r="NLR54" s="14"/>
      <c r="NLS54" s="15"/>
      <c r="NLT54" s="13"/>
      <c r="NLU54" s="9"/>
      <c r="NLV54" s="8"/>
      <c r="NLW54" s="8"/>
      <c r="NLX54" s="13"/>
      <c r="NLY54" s="13"/>
      <c r="NLZ54" s="14"/>
      <c r="NMA54" s="15"/>
      <c r="NMB54" s="13"/>
      <c r="NMC54" s="9"/>
      <c r="NMD54" s="8"/>
      <c r="NME54" s="8"/>
      <c r="NMF54" s="13"/>
      <c r="NMG54" s="13"/>
      <c r="NMH54" s="14"/>
      <c r="NMI54" s="15"/>
      <c r="NMJ54" s="13"/>
      <c r="NMK54" s="9"/>
      <c r="NML54" s="8"/>
      <c r="NMM54" s="8"/>
      <c r="NMN54" s="13"/>
      <c r="NMO54" s="13"/>
      <c r="NMP54" s="14"/>
      <c r="NMQ54" s="15"/>
      <c r="NMR54" s="13"/>
      <c r="NMS54" s="9"/>
      <c r="NMT54" s="8"/>
      <c r="NMU54" s="8"/>
      <c r="NMV54" s="13"/>
      <c r="NMW54" s="13"/>
      <c r="NMX54" s="14"/>
      <c r="NMY54" s="15"/>
      <c r="NMZ54" s="13"/>
      <c r="NNA54" s="9"/>
      <c r="NNB54" s="8"/>
      <c r="NNC54" s="8"/>
      <c r="NND54" s="13"/>
      <c r="NNE54" s="13"/>
      <c r="NNF54" s="14"/>
      <c r="NNG54" s="15"/>
      <c r="NNH54" s="13"/>
      <c r="NNI54" s="9"/>
      <c r="NNJ54" s="8"/>
      <c r="NNK54" s="8"/>
      <c r="NNL54" s="13"/>
      <c r="NNM54" s="13"/>
      <c r="NNN54" s="14"/>
      <c r="NNO54" s="15"/>
      <c r="NNP54" s="13"/>
      <c r="NNQ54" s="9"/>
      <c r="NNR54" s="8"/>
      <c r="NNS54" s="8"/>
      <c r="NNT54" s="13"/>
      <c r="NNU54" s="13"/>
      <c r="NNV54" s="14"/>
      <c r="NNW54" s="15"/>
      <c r="NNX54" s="13"/>
      <c r="NNY54" s="9"/>
      <c r="NNZ54" s="8"/>
      <c r="NOA54" s="8"/>
      <c r="NOB54" s="13"/>
      <c r="NOC54" s="13"/>
      <c r="NOD54" s="14"/>
      <c r="NOE54" s="15"/>
      <c r="NOF54" s="13"/>
      <c r="NOG54" s="9"/>
      <c r="NOH54" s="8"/>
      <c r="NOI54" s="8"/>
      <c r="NOJ54" s="13"/>
      <c r="NOK54" s="13"/>
      <c r="NOL54" s="14"/>
      <c r="NOM54" s="15"/>
      <c r="NON54" s="13"/>
      <c r="NOO54" s="9"/>
      <c r="NOP54" s="8"/>
      <c r="NOQ54" s="8"/>
      <c r="NOR54" s="13"/>
      <c r="NOS54" s="13"/>
      <c r="NOT54" s="14"/>
      <c r="NOU54" s="15"/>
      <c r="NOV54" s="13"/>
      <c r="NOW54" s="9"/>
      <c r="NOX54" s="8"/>
      <c r="NOY54" s="8"/>
      <c r="NOZ54" s="13"/>
      <c r="NPA54" s="13"/>
      <c r="NPB54" s="14"/>
      <c r="NPC54" s="15"/>
      <c r="NPD54" s="13"/>
      <c r="NPE54" s="9"/>
      <c r="NPF54" s="8"/>
      <c r="NPG54" s="8"/>
      <c r="NPH54" s="13"/>
      <c r="NPI54" s="13"/>
      <c r="NPJ54" s="14"/>
      <c r="NPK54" s="15"/>
      <c r="NPL54" s="13"/>
      <c r="NPM54" s="9"/>
      <c r="NPN54" s="8"/>
      <c r="NPO54" s="8"/>
      <c r="NPP54" s="13"/>
      <c r="NPQ54" s="13"/>
      <c r="NPR54" s="14"/>
      <c r="NPS54" s="15"/>
      <c r="NPT54" s="13"/>
      <c r="NPU54" s="9"/>
      <c r="NPV54" s="8"/>
      <c r="NPW54" s="8"/>
      <c r="NPX54" s="13"/>
      <c r="NPY54" s="13"/>
      <c r="NPZ54" s="14"/>
      <c r="NQA54" s="15"/>
      <c r="NQB54" s="13"/>
      <c r="NQC54" s="9"/>
      <c r="NQD54" s="8"/>
      <c r="NQE54" s="8"/>
      <c r="NQF54" s="13"/>
      <c r="NQG54" s="13"/>
      <c r="NQH54" s="14"/>
      <c r="NQI54" s="15"/>
      <c r="NQJ54" s="13"/>
      <c r="NQK54" s="9"/>
      <c r="NQL54" s="8"/>
      <c r="NQM54" s="8"/>
      <c r="NQN54" s="13"/>
      <c r="NQO54" s="13"/>
      <c r="NQP54" s="14"/>
      <c r="NQQ54" s="15"/>
      <c r="NQR54" s="13"/>
      <c r="NQS54" s="9"/>
      <c r="NQT54" s="8"/>
      <c r="NQU54" s="8"/>
      <c r="NQV54" s="13"/>
      <c r="NQW54" s="13"/>
      <c r="NQX54" s="14"/>
      <c r="NQY54" s="15"/>
      <c r="NQZ54" s="13"/>
      <c r="NRA54" s="9"/>
      <c r="NRB54" s="8"/>
      <c r="NRC54" s="8"/>
      <c r="NRD54" s="13"/>
      <c r="NRE54" s="13"/>
      <c r="NRF54" s="14"/>
      <c r="NRG54" s="15"/>
      <c r="NRH54" s="13"/>
      <c r="NRI54" s="9"/>
      <c r="NRJ54" s="8"/>
      <c r="NRK54" s="8"/>
      <c r="NRL54" s="13"/>
      <c r="NRM54" s="13"/>
      <c r="NRN54" s="14"/>
      <c r="NRO54" s="15"/>
      <c r="NRP54" s="13"/>
      <c r="NRQ54" s="9"/>
      <c r="NRR54" s="8"/>
      <c r="NRS54" s="8"/>
      <c r="NRT54" s="13"/>
      <c r="NRU54" s="13"/>
      <c r="NRV54" s="14"/>
      <c r="NRW54" s="15"/>
      <c r="NRX54" s="13"/>
      <c r="NRY54" s="9"/>
      <c r="NRZ54" s="8"/>
      <c r="NSA54" s="8"/>
      <c r="NSB54" s="13"/>
      <c r="NSC54" s="13"/>
      <c r="NSD54" s="14"/>
      <c r="NSE54" s="15"/>
      <c r="NSF54" s="13"/>
      <c r="NSG54" s="9"/>
      <c r="NSH54" s="8"/>
      <c r="NSI54" s="8"/>
      <c r="NSJ54" s="13"/>
      <c r="NSK54" s="13"/>
      <c r="NSL54" s="14"/>
      <c r="NSM54" s="15"/>
      <c r="NSN54" s="13"/>
      <c r="NSO54" s="9"/>
      <c r="NSP54" s="8"/>
      <c r="NSQ54" s="8"/>
      <c r="NSR54" s="13"/>
      <c r="NSS54" s="13"/>
      <c r="NST54" s="14"/>
      <c r="NSU54" s="15"/>
      <c r="NSV54" s="13"/>
      <c r="NSW54" s="9"/>
      <c r="NSX54" s="8"/>
      <c r="NSY54" s="8"/>
      <c r="NSZ54" s="13"/>
      <c r="NTA54" s="13"/>
      <c r="NTB54" s="14"/>
      <c r="NTC54" s="15"/>
      <c r="NTD54" s="13"/>
      <c r="NTE54" s="9"/>
      <c r="NTF54" s="8"/>
      <c r="NTG54" s="8"/>
      <c r="NTH54" s="13"/>
      <c r="NTI54" s="13"/>
      <c r="NTJ54" s="14"/>
      <c r="NTK54" s="15"/>
      <c r="NTL54" s="13"/>
      <c r="NTM54" s="9"/>
      <c r="NTN54" s="8"/>
      <c r="NTO54" s="8"/>
      <c r="NTP54" s="13"/>
      <c r="NTQ54" s="13"/>
      <c r="NTR54" s="14"/>
      <c r="NTS54" s="15"/>
      <c r="NTT54" s="13"/>
      <c r="NTU54" s="9"/>
      <c r="NTV54" s="8"/>
      <c r="NTW54" s="8"/>
      <c r="NTX54" s="13"/>
      <c r="NTY54" s="13"/>
      <c r="NTZ54" s="14"/>
      <c r="NUA54" s="15"/>
      <c r="NUB54" s="13"/>
      <c r="NUC54" s="9"/>
      <c r="NUD54" s="8"/>
      <c r="NUE54" s="8"/>
      <c r="NUF54" s="13"/>
      <c r="NUG54" s="13"/>
      <c r="NUH54" s="14"/>
      <c r="NUI54" s="15"/>
      <c r="NUJ54" s="13"/>
      <c r="NUK54" s="9"/>
      <c r="NUL54" s="8"/>
      <c r="NUM54" s="8"/>
      <c r="NUN54" s="13"/>
      <c r="NUO54" s="13"/>
      <c r="NUP54" s="14"/>
      <c r="NUQ54" s="15"/>
      <c r="NUR54" s="13"/>
      <c r="NUS54" s="9"/>
      <c r="NUT54" s="8"/>
      <c r="NUU54" s="8"/>
      <c r="NUV54" s="13"/>
      <c r="NUW54" s="13"/>
      <c r="NUX54" s="14"/>
      <c r="NUY54" s="15"/>
      <c r="NUZ54" s="13"/>
      <c r="NVA54" s="9"/>
      <c r="NVB54" s="8"/>
      <c r="NVC54" s="8"/>
      <c r="NVD54" s="13"/>
      <c r="NVE54" s="13"/>
      <c r="NVF54" s="14"/>
      <c r="NVG54" s="15"/>
      <c r="NVH54" s="13"/>
      <c r="NVI54" s="9"/>
      <c r="NVJ54" s="8"/>
      <c r="NVK54" s="8"/>
      <c r="NVL54" s="13"/>
      <c r="NVM54" s="13"/>
      <c r="NVN54" s="14"/>
      <c r="NVO54" s="15"/>
      <c r="NVP54" s="13"/>
      <c r="NVQ54" s="9"/>
      <c r="NVR54" s="8"/>
      <c r="NVS54" s="8"/>
      <c r="NVT54" s="13"/>
      <c r="NVU54" s="13"/>
      <c r="NVV54" s="14"/>
      <c r="NVW54" s="15"/>
      <c r="NVX54" s="13"/>
      <c r="NVY54" s="9"/>
      <c r="NVZ54" s="8"/>
      <c r="NWA54" s="8"/>
      <c r="NWB54" s="13"/>
      <c r="NWC54" s="13"/>
      <c r="NWD54" s="14"/>
      <c r="NWE54" s="15"/>
      <c r="NWF54" s="13"/>
      <c r="NWG54" s="9"/>
      <c r="NWH54" s="8"/>
      <c r="NWI54" s="8"/>
      <c r="NWJ54" s="13"/>
      <c r="NWK54" s="13"/>
      <c r="NWL54" s="14"/>
      <c r="NWM54" s="15"/>
      <c r="NWN54" s="13"/>
      <c r="NWO54" s="9"/>
      <c r="NWP54" s="8"/>
      <c r="NWQ54" s="8"/>
      <c r="NWR54" s="13"/>
      <c r="NWS54" s="13"/>
      <c r="NWT54" s="14"/>
      <c r="NWU54" s="15"/>
      <c r="NWV54" s="13"/>
      <c r="NWW54" s="9"/>
      <c r="NWX54" s="8"/>
      <c r="NWY54" s="8"/>
      <c r="NWZ54" s="13"/>
      <c r="NXA54" s="13"/>
      <c r="NXB54" s="14"/>
      <c r="NXC54" s="15"/>
      <c r="NXD54" s="13"/>
      <c r="NXE54" s="9"/>
      <c r="NXF54" s="8"/>
      <c r="NXG54" s="8"/>
      <c r="NXH54" s="13"/>
      <c r="NXI54" s="13"/>
      <c r="NXJ54" s="14"/>
      <c r="NXK54" s="15"/>
      <c r="NXL54" s="13"/>
      <c r="NXM54" s="9"/>
      <c r="NXN54" s="8"/>
      <c r="NXO54" s="8"/>
      <c r="NXP54" s="13"/>
      <c r="NXQ54" s="13"/>
      <c r="NXR54" s="14"/>
      <c r="NXS54" s="15"/>
      <c r="NXT54" s="13"/>
      <c r="NXU54" s="9"/>
      <c r="NXV54" s="8"/>
      <c r="NXW54" s="8"/>
      <c r="NXX54" s="13"/>
      <c r="NXY54" s="13"/>
      <c r="NXZ54" s="14"/>
      <c r="NYA54" s="15"/>
      <c r="NYB54" s="13"/>
      <c r="NYC54" s="9"/>
      <c r="NYD54" s="8"/>
      <c r="NYE54" s="8"/>
      <c r="NYF54" s="13"/>
      <c r="NYG54" s="13"/>
      <c r="NYH54" s="14"/>
      <c r="NYI54" s="15"/>
      <c r="NYJ54" s="13"/>
      <c r="NYK54" s="9"/>
      <c r="NYL54" s="8"/>
      <c r="NYM54" s="8"/>
      <c r="NYN54" s="13"/>
      <c r="NYO54" s="13"/>
      <c r="NYP54" s="14"/>
      <c r="NYQ54" s="15"/>
      <c r="NYR54" s="13"/>
      <c r="NYS54" s="9"/>
      <c r="NYT54" s="8"/>
      <c r="NYU54" s="8"/>
      <c r="NYV54" s="13"/>
      <c r="NYW54" s="13"/>
      <c r="NYX54" s="14"/>
      <c r="NYY54" s="15"/>
      <c r="NYZ54" s="13"/>
      <c r="NZA54" s="9"/>
      <c r="NZB54" s="8"/>
      <c r="NZC54" s="8"/>
      <c r="NZD54" s="13"/>
      <c r="NZE54" s="13"/>
      <c r="NZF54" s="14"/>
      <c r="NZG54" s="15"/>
      <c r="NZH54" s="13"/>
      <c r="NZI54" s="9"/>
      <c r="NZJ54" s="8"/>
      <c r="NZK54" s="8"/>
      <c r="NZL54" s="13"/>
      <c r="NZM54" s="13"/>
      <c r="NZN54" s="14"/>
      <c r="NZO54" s="15"/>
      <c r="NZP54" s="13"/>
      <c r="NZQ54" s="9"/>
      <c r="NZR54" s="8"/>
      <c r="NZS54" s="8"/>
      <c r="NZT54" s="13"/>
      <c r="NZU54" s="13"/>
      <c r="NZV54" s="14"/>
      <c r="NZW54" s="15"/>
      <c r="NZX54" s="13"/>
      <c r="NZY54" s="9"/>
      <c r="NZZ54" s="8"/>
      <c r="OAA54" s="8"/>
      <c r="OAB54" s="13"/>
      <c r="OAC54" s="13"/>
      <c r="OAD54" s="14"/>
      <c r="OAE54" s="15"/>
      <c r="OAF54" s="13"/>
      <c r="OAG54" s="9"/>
      <c r="OAH54" s="8"/>
      <c r="OAI54" s="8"/>
      <c r="OAJ54" s="13"/>
      <c r="OAK54" s="13"/>
      <c r="OAL54" s="14"/>
      <c r="OAM54" s="15"/>
      <c r="OAN54" s="13"/>
      <c r="OAO54" s="9"/>
      <c r="OAP54" s="8"/>
      <c r="OAQ54" s="8"/>
      <c r="OAR54" s="13"/>
      <c r="OAS54" s="13"/>
      <c r="OAT54" s="14"/>
      <c r="OAU54" s="15"/>
      <c r="OAV54" s="13"/>
      <c r="OAW54" s="9"/>
      <c r="OAX54" s="8"/>
      <c r="OAY54" s="8"/>
      <c r="OAZ54" s="13"/>
      <c r="OBA54" s="13"/>
      <c r="OBB54" s="14"/>
      <c r="OBC54" s="15"/>
      <c r="OBD54" s="13"/>
      <c r="OBE54" s="9"/>
      <c r="OBF54" s="8"/>
      <c r="OBG54" s="8"/>
      <c r="OBH54" s="13"/>
      <c r="OBI54" s="13"/>
      <c r="OBJ54" s="14"/>
      <c r="OBK54" s="15"/>
      <c r="OBL54" s="13"/>
      <c r="OBM54" s="9"/>
      <c r="OBN54" s="8"/>
      <c r="OBO54" s="8"/>
      <c r="OBP54" s="13"/>
      <c r="OBQ54" s="13"/>
      <c r="OBR54" s="14"/>
      <c r="OBS54" s="15"/>
      <c r="OBT54" s="13"/>
      <c r="OBU54" s="9"/>
      <c r="OBV54" s="8"/>
      <c r="OBW54" s="8"/>
      <c r="OBX54" s="13"/>
      <c r="OBY54" s="13"/>
      <c r="OBZ54" s="14"/>
      <c r="OCA54" s="15"/>
      <c r="OCB54" s="13"/>
      <c r="OCC54" s="9"/>
      <c r="OCD54" s="8"/>
      <c r="OCE54" s="8"/>
      <c r="OCF54" s="13"/>
      <c r="OCG54" s="13"/>
      <c r="OCH54" s="14"/>
      <c r="OCI54" s="15"/>
      <c r="OCJ54" s="13"/>
      <c r="OCK54" s="9"/>
      <c r="OCL54" s="8"/>
      <c r="OCM54" s="8"/>
      <c r="OCN54" s="13"/>
      <c r="OCO54" s="13"/>
      <c r="OCP54" s="14"/>
      <c r="OCQ54" s="15"/>
      <c r="OCR54" s="13"/>
      <c r="OCS54" s="9"/>
      <c r="OCT54" s="8"/>
      <c r="OCU54" s="8"/>
      <c r="OCV54" s="13"/>
      <c r="OCW54" s="13"/>
      <c r="OCX54" s="14"/>
      <c r="OCY54" s="15"/>
      <c r="OCZ54" s="13"/>
      <c r="ODA54" s="9"/>
      <c r="ODB54" s="8"/>
      <c r="ODC54" s="8"/>
      <c r="ODD54" s="13"/>
      <c r="ODE54" s="13"/>
      <c r="ODF54" s="14"/>
      <c r="ODG54" s="15"/>
      <c r="ODH54" s="13"/>
      <c r="ODI54" s="9"/>
      <c r="ODJ54" s="8"/>
      <c r="ODK54" s="8"/>
      <c r="ODL54" s="13"/>
      <c r="ODM54" s="13"/>
      <c r="ODN54" s="14"/>
      <c r="ODO54" s="15"/>
      <c r="ODP54" s="13"/>
      <c r="ODQ54" s="9"/>
      <c r="ODR54" s="8"/>
      <c r="ODS54" s="8"/>
      <c r="ODT54" s="13"/>
      <c r="ODU54" s="13"/>
      <c r="ODV54" s="14"/>
      <c r="ODW54" s="15"/>
      <c r="ODX54" s="13"/>
      <c r="ODY54" s="9"/>
      <c r="ODZ54" s="8"/>
      <c r="OEA54" s="8"/>
      <c r="OEB54" s="13"/>
      <c r="OEC54" s="13"/>
      <c r="OED54" s="14"/>
      <c r="OEE54" s="15"/>
      <c r="OEF54" s="13"/>
      <c r="OEG54" s="9"/>
      <c r="OEH54" s="8"/>
      <c r="OEI54" s="8"/>
      <c r="OEJ54" s="13"/>
      <c r="OEK54" s="13"/>
      <c r="OEL54" s="14"/>
      <c r="OEM54" s="15"/>
      <c r="OEN54" s="13"/>
      <c r="OEO54" s="9"/>
      <c r="OEP54" s="8"/>
      <c r="OEQ54" s="8"/>
      <c r="OER54" s="13"/>
      <c r="OES54" s="13"/>
      <c r="OET54" s="14"/>
      <c r="OEU54" s="15"/>
      <c r="OEV54" s="13"/>
      <c r="OEW54" s="9"/>
      <c r="OEX54" s="8"/>
      <c r="OEY54" s="8"/>
      <c r="OEZ54" s="13"/>
      <c r="OFA54" s="13"/>
      <c r="OFB54" s="14"/>
      <c r="OFC54" s="15"/>
      <c r="OFD54" s="13"/>
      <c r="OFE54" s="9"/>
      <c r="OFF54" s="8"/>
      <c r="OFG54" s="8"/>
      <c r="OFH54" s="13"/>
      <c r="OFI54" s="13"/>
      <c r="OFJ54" s="14"/>
      <c r="OFK54" s="15"/>
      <c r="OFL54" s="13"/>
      <c r="OFM54" s="9"/>
      <c r="OFN54" s="8"/>
      <c r="OFO54" s="8"/>
      <c r="OFP54" s="13"/>
      <c r="OFQ54" s="13"/>
      <c r="OFR54" s="14"/>
      <c r="OFS54" s="15"/>
      <c r="OFT54" s="13"/>
      <c r="OFU54" s="9"/>
      <c r="OFV54" s="8"/>
      <c r="OFW54" s="8"/>
      <c r="OFX54" s="13"/>
      <c r="OFY54" s="13"/>
      <c r="OFZ54" s="14"/>
      <c r="OGA54" s="15"/>
      <c r="OGB54" s="13"/>
      <c r="OGC54" s="9"/>
      <c r="OGD54" s="8"/>
      <c r="OGE54" s="8"/>
      <c r="OGF54" s="13"/>
      <c r="OGG54" s="13"/>
      <c r="OGH54" s="14"/>
      <c r="OGI54" s="15"/>
      <c r="OGJ54" s="13"/>
      <c r="OGK54" s="9"/>
      <c r="OGL54" s="8"/>
      <c r="OGM54" s="8"/>
      <c r="OGN54" s="13"/>
      <c r="OGO54" s="13"/>
      <c r="OGP54" s="14"/>
      <c r="OGQ54" s="15"/>
      <c r="OGR54" s="13"/>
      <c r="OGS54" s="9"/>
      <c r="OGT54" s="8"/>
      <c r="OGU54" s="8"/>
      <c r="OGV54" s="13"/>
      <c r="OGW54" s="13"/>
      <c r="OGX54" s="14"/>
      <c r="OGY54" s="15"/>
      <c r="OGZ54" s="13"/>
      <c r="OHA54" s="9"/>
      <c r="OHB54" s="8"/>
      <c r="OHC54" s="8"/>
      <c r="OHD54" s="13"/>
      <c r="OHE54" s="13"/>
      <c r="OHF54" s="14"/>
      <c r="OHG54" s="15"/>
      <c r="OHH54" s="13"/>
      <c r="OHI54" s="9"/>
      <c r="OHJ54" s="8"/>
      <c r="OHK54" s="8"/>
      <c r="OHL54" s="13"/>
      <c r="OHM54" s="13"/>
      <c r="OHN54" s="14"/>
      <c r="OHO54" s="15"/>
      <c r="OHP54" s="13"/>
      <c r="OHQ54" s="9"/>
      <c r="OHR54" s="8"/>
      <c r="OHS54" s="8"/>
      <c r="OHT54" s="13"/>
      <c r="OHU54" s="13"/>
      <c r="OHV54" s="14"/>
      <c r="OHW54" s="15"/>
      <c r="OHX54" s="13"/>
      <c r="OHY54" s="9"/>
      <c r="OHZ54" s="8"/>
      <c r="OIA54" s="8"/>
      <c r="OIB54" s="13"/>
      <c r="OIC54" s="13"/>
      <c r="OID54" s="14"/>
      <c r="OIE54" s="15"/>
      <c r="OIF54" s="13"/>
      <c r="OIG54" s="9"/>
      <c r="OIH54" s="8"/>
      <c r="OII54" s="8"/>
      <c r="OIJ54" s="13"/>
      <c r="OIK54" s="13"/>
      <c r="OIL54" s="14"/>
      <c r="OIM54" s="15"/>
      <c r="OIN54" s="13"/>
      <c r="OIO54" s="9"/>
      <c r="OIP54" s="8"/>
      <c r="OIQ54" s="8"/>
      <c r="OIR54" s="13"/>
      <c r="OIS54" s="13"/>
      <c r="OIT54" s="14"/>
      <c r="OIU54" s="15"/>
      <c r="OIV54" s="13"/>
      <c r="OIW54" s="9"/>
      <c r="OIX54" s="8"/>
      <c r="OIY54" s="8"/>
      <c r="OIZ54" s="13"/>
      <c r="OJA54" s="13"/>
      <c r="OJB54" s="14"/>
      <c r="OJC54" s="15"/>
      <c r="OJD54" s="13"/>
      <c r="OJE54" s="9"/>
      <c r="OJF54" s="8"/>
      <c r="OJG54" s="8"/>
      <c r="OJH54" s="13"/>
      <c r="OJI54" s="13"/>
      <c r="OJJ54" s="14"/>
      <c r="OJK54" s="15"/>
      <c r="OJL54" s="13"/>
      <c r="OJM54" s="9"/>
      <c r="OJN54" s="8"/>
      <c r="OJO54" s="8"/>
      <c r="OJP54" s="13"/>
      <c r="OJQ54" s="13"/>
      <c r="OJR54" s="14"/>
      <c r="OJS54" s="15"/>
      <c r="OJT54" s="13"/>
      <c r="OJU54" s="9"/>
      <c r="OJV54" s="8"/>
      <c r="OJW54" s="8"/>
      <c r="OJX54" s="13"/>
      <c r="OJY54" s="13"/>
      <c r="OJZ54" s="14"/>
      <c r="OKA54" s="15"/>
      <c r="OKB54" s="13"/>
      <c r="OKC54" s="9"/>
      <c r="OKD54" s="8"/>
      <c r="OKE54" s="8"/>
      <c r="OKF54" s="13"/>
      <c r="OKG54" s="13"/>
      <c r="OKH54" s="14"/>
      <c r="OKI54" s="15"/>
      <c r="OKJ54" s="13"/>
      <c r="OKK54" s="9"/>
      <c r="OKL54" s="8"/>
      <c r="OKM54" s="8"/>
      <c r="OKN54" s="13"/>
      <c r="OKO54" s="13"/>
      <c r="OKP54" s="14"/>
      <c r="OKQ54" s="15"/>
      <c r="OKR54" s="13"/>
      <c r="OKS54" s="9"/>
      <c r="OKT54" s="8"/>
      <c r="OKU54" s="8"/>
      <c r="OKV54" s="13"/>
      <c r="OKW54" s="13"/>
      <c r="OKX54" s="14"/>
      <c r="OKY54" s="15"/>
      <c r="OKZ54" s="13"/>
      <c r="OLA54" s="9"/>
      <c r="OLB54" s="8"/>
      <c r="OLC54" s="8"/>
      <c r="OLD54" s="13"/>
      <c r="OLE54" s="13"/>
      <c r="OLF54" s="14"/>
      <c r="OLG54" s="15"/>
      <c r="OLH54" s="13"/>
      <c r="OLI54" s="9"/>
      <c r="OLJ54" s="8"/>
      <c r="OLK54" s="8"/>
      <c r="OLL54" s="13"/>
      <c r="OLM54" s="13"/>
      <c r="OLN54" s="14"/>
      <c r="OLO54" s="15"/>
      <c r="OLP54" s="13"/>
      <c r="OLQ54" s="9"/>
      <c r="OLR54" s="8"/>
      <c r="OLS54" s="8"/>
      <c r="OLT54" s="13"/>
      <c r="OLU54" s="13"/>
      <c r="OLV54" s="14"/>
      <c r="OLW54" s="15"/>
      <c r="OLX54" s="13"/>
      <c r="OLY54" s="9"/>
      <c r="OLZ54" s="8"/>
      <c r="OMA54" s="8"/>
      <c r="OMB54" s="13"/>
      <c r="OMC54" s="13"/>
      <c r="OMD54" s="14"/>
      <c r="OME54" s="15"/>
      <c r="OMF54" s="13"/>
      <c r="OMG54" s="9"/>
      <c r="OMH54" s="8"/>
      <c r="OMI54" s="8"/>
      <c r="OMJ54" s="13"/>
      <c r="OMK54" s="13"/>
      <c r="OML54" s="14"/>
      <c r="OMM54" s="15"/>
      <c r="OMN54" s="13"/>
      <c r="OMO54" s="9"/>
      <c r="OMP54" s="8"/>
      <c r="OMQ54" s="8"/>
      <c r="OMR54" s="13"/>
      <c r="OMS54" s="13"/>
      <c r="OMT54" s="14"/>
      <c r="OMU54" s="15"/>
      <c r="OMV54" s="13"/>
      <c r="OMW54" s="9"/>
      <c r="OMX54" s="8"/>
      <c r="OMY54" s="8"/>
      <c r="OMZ54" s="13"/>
      <c r="ONA54" s="13"/>
      <c r="ONB54" s="14"/>
      <c r="ONC54" s="15"/>
      <c r="OND54" s="13"/>
      <c r="ONE54" s="9"/>
      <c r="ONF54" s="8"/>
      <c r="ONG54" s="8"/>
      <c r="ONH54" s="13"/>
      <c r="ONI54" s="13"/>
      <c r="ONJ54" s="14"/>
      <c r="ONK54" s="15"/>
      <c r="ONL54" s="13"/>
      <c r="ONM54" s="9"/>
      <c r="ONN54" s="8"/>
      <c r="ONO54" s="8"/>
      <c r="ONP54" s="13"/>
      <c r="ONQ54" s="13"/>
      <c r="ONR54" s="14"/>
      <c r="ONS54" s="15"/>
      <c r="ONT54" s="13"/>
      <c r="ONU54" s="9"/>
      <c r="ONV54" s="8"/>
      <c r="ONW54" s="8"/>
      <c r="ONX54" s="13"/>
      <c r="ONY54" s="13"/>
      <c r="ONZ54" s="14"/>
      <c r="OOA54" s="15"/>
      <c r="OOB54" s="13"/>
      <c r="OOC54" s="9"/>
      <c r="OOD54" s="8"/>
      <c r="OOE54" s="8"/>
      <c r="OOF54" s="13"/>
      <c r="OOG54" s="13"/>
      <c r="OOH54" s="14"/>
      <c r="OOI54" s="15"/>
      <c r="OOJ54" s="13"/>
      <c r="OOK54" s="9"/>
      <c r="OOL54" s="8"/>
      <c r="OOM54" s="8"/>
      <c r="OON54" s="13"/>
      <c r="OOO54" s="13"/>
      <c r="OOP54" s="14"/>
      <c r="OOQ54" s="15"/>
      <c r="OOR54" s="13"/>
      <c r="OOS54" s="9"/>
      <c r="OOT54" s="8"/>
      <c r="OOU54" s="8"/>
      <c r="OOV54" s="13"/>
      <c r="OOW54" s="13"/>
      <c r="OOX54" s="14"/>
      <c r="OOY54" s="15"/>
      <c r="OOZ54" s="13"/>
      <c r="OPA54" s="9"/>
      <c r="OPB54" s="8"/>
      <c r="OPC54" s="8"/>
      <c r="OPD54" s="13"/>
      <c r="OPE54" s="13"/>
      <c r="OPF54" s="14"/>
      <c r="OPG54" s="15"/>
      <c r="OPH54" s="13"/>
      <c r="OPI54" s="9"/>
      <c r="OPJ54" s="8"/>
      <c r="OPK54" s="8"/>
      <c r="OPL54" s="13"/>
      <c r="OPM54" s="13"/>
      <c r="OPN54" s="14"/>
      <c r="OPO54" s="15"/>
      <c r="OPP54" s="13"/>
      <c r="OPQ54" s="9"/>
      <c r="OPR54" s="8"/>
      <c r="OPS54" s="8"/>
      <c r="OPT54" s="13"/>
      <c r="OPU54" s="13"/>
      <c r="OPV54" s="14"/>
      <c r="OPW54" s="15"/>
      <c r="OPX54" s="13"/>
      <c r="OPY54" s="9"/>
      <c r="OPZ54" s="8"/>
      <c r="OQA54" s="8"/>
      <c r="OQB54" s="13"/>
      <c r="OQC54" s="13"/>
      <c r="OQD54" s="14"/>
      <c r="OQE54" s="15"/>
      <c r="OQF54" s="13"/>
      <c r="OQG54" s="9"/>
      <c r="OQH54" s="8"/>
      <c r="OQI54" s="8"/>
      <c r="OQJ54" s="13"/>
      <c r="OQK54" s="13"/>
      <c r="OQL54" s="14"/>
      <c r="OQM54" s="15"/>
      <c r="OQN54" s="13"/>
      <c r="OQO54" s="9"/>
      <c r="OQP54" s="8"/>
      <c r="OQQ54" s="8"/>
      <c r="OQR54" s="13"/>
      <c r="OQS54" s="13"/>
      <c r="OQT54" s="14"/>
      <c r="OQU54" s="15"/>
      <c r="OQV54" s="13"/>
      <c r="OQW54" s="9"/>
      <c r="OQX54" s="8"/>
      <c r="OQY54" s="8"/>
      <c r="OQZ54" s="13"/>
      <c r="ORA54" s="13"/>
      <c r="ORB54" s="14"/>
      <c r="ORC54" s="15"/>
      <c r="ORD54" s="13"/>
      <c r="ORE54" s="9"/>
      <c r="ORF54" s="8"/>
      <c r="ORG54" s="8"/>
      <c r="ORH54" s="13"/>
      <c r="ORI54" s="13"/>
      <c r="ORJ54" s="14"/>
      <c r="ORK54" s="15"/>
      <c r="ORL54" s="13"/>
      <c r="ORM54" s="9"/>
      <c r="ORN54" s="8"/>
      <c r="ORO54" s="8"/>
      <c r="ORP54" s="13"/>
      <c r="ORQ54" s="13"/>
      <c r="ORR54" s="14"/>
      <c r="ORS54" s="15"/>
      <c r="ORT54" s="13"/>
      <c r="ORU54" s="9"/>
      <c r="ORV54" s="8"/>
      <c r="ORW54" s="8"/>
      <c r="ORX54" s="13"/>
      <c r="ORY54" s="13"/>
      <c r="ORZ54" s="14"/>
      <c r="OSA54" s="15"/>
      <c r="OSB54" s="13"/>
      <c r="OSC54" s="9"/>
      <c r="OSD54" s="8"/>
      <c r="OSE54" s="8"/>
      <c r="OSF54" s="13"/>
      <c r="OSG54" s="13"/>
      <c r="OSH54" s="14"/>
      <c r="OSI54" s="15"/>
      <c r="OSJ54" s="13"/>
      <c r="OSK54" s="9"/>
      <c r="OSL54" s="8"/>
      <c r="OSM54" s="8"/>
      <c r="OSN54" s="13"/>
      <c r="OSO54" s="13"/>
      <c r="OSP54" s="14"/>
      <c r="OSQ54" s="15"/>
      <c r="OSR54" s="13"/>
      <c r="OSS54" s="9"/>
      <c r="OST54" s="8"/>
      <c r="OSU54" s="8"/>
      <c r="OSV54" s="13"/>
      <c r="OSW54" s="13"/>
      <c r="OSX54" s="14"/>
      <c r="OSY54" s="15"/>
      <c r="OSZ54" s="13"/>
      <c r="OTA54" s="9"/>
      <c r="OTB54" s="8"/>
      <c r="OTC54" s="8"/>
      <c r="OTD54" s="13"/>
      <c r="OTE54" s="13"/>
      <c r="OTF54" s="14"/>
      <c r="OTG54" s="15"/>
      <c r="OTH54" s="13"/>
      <c r="OTI54" s="9"/>
      <c r="OTJ54" s="8"/>
      <c r="OTK54" s="8"/>
      <c r="OTL54" s="13"/>
      <c r="OTM54" s="13"/>
      <c r="OTN54" s="14"/>
      <c r="OTO54" s="15"/>
      <c r="OTP54" s="13"/>
      <c r="OTQ54" s="9"/>
      <c r="OTR54" s="8"/>
      <c r="OTS54" s="8"/>
      <c r="OTT54" s="13"/>
      <c r="OTU54" s="13"/>
      <c r="OTV54" s="14"/>
      <c r="OTW54" s="15"/>
      <c r="OTX54" s="13"/>
      <c r="OTY54" s="9"/>
      <c r="OTZ54" s="8"/>
      <c r="OUA54" s="8"/>
      <c r="OUB54" s="13"/>
      <c r="OUC54" s="13"/>
      <c r="OUD54" s="14"/>
      <c r="OUE54" s="15"/>
      <c r="OUF54" s="13"/>
      <c r="OUG54" s="9"/>
      <c r="OUH54" s="8"/>
      <c r="OUI54" s="8"/>
      <c r="OUJ54" s="13"/>
      <c r="OUK54" s="13"/>
      <c r="OUL54" s="14"/>
      <c r="OUM54" s="15"/>
      <c r="OUN54" s="13"/>
      <c r="OUO54" s="9"/>
      <c r="OUP54" s="8"/>
      <c r="OUQ54" s="8"/>
      <c r="OUR54" s="13"/>
      <c r="OUS54" s="13"/>
      <c r="OUT54" s="14"/>
      <c r="OUU54" s="15"/>
      <c r="OUV54" s="13"/>
      <c r="OUW54" s="9"/>
      <c r="OUX54" s="8"/>
      <c r="OUY54" s="8"/>
      <c r="OUZ54" s="13"/>
      <c r="OVA54" s="13"/>
      <c r="OVB54" s="14"/>
      <c r="OVC54" s="15"/>
      <c r="OVD54" s="13"/>
      <c r="OVE54" s="9"/>
      <c r="OVF54" s="8"/>
      <c r="OVG54" s="8"/>
      <c r="OVH54" s="13"/>
      <c r="OVI54" s="13"/>
      <c r="OVJ54" s="14"/>
      <c r="OVK54" s="15"/>
      <c r="OVL54" s="13"/>
      <c r="OVM54" s="9"/>
      <c r="OVN54" s="8"/>
      <c r="OVO54" s="8"/>
      <c r="OVP54" s="13"/>
      <c r="OVQ54" s="13"/>
      <c r="OVR54" s="14"/>
      <c r="OVS54" s="15"/>
      <c r="OVT54" s="13"/>
      <c r="OVU54" s="9"/>
      <c r="OVV54" s="8"/>
      <c r="OVW54" s="8"/>
      <c r="OVX54" s="13"/>
      <c r="OVY54" s="13"/>
      <c r="OVZ54" s="14"/>
      <c r="OWA54" s="15"/>
      <c r="OWB54" s="13"/>
      <c r="OWC54" s="9"/>
      <c r="OWD54" s="8"/>
      <c r="OWE54" s="8"/>
      <c r="OWF54" s="13"/>
      <c r="OWG54" s="13"/>
      <c r="OWH54" s="14"/>
      <c r="OWI54" s="15"/>
      <c r="OWJ54" s="13"/>
      <c r="OWK54" s="9"/>
      <c r="OWL54" s="8"/>
      <c r="OWM54" s="8"/>
      <c r="OWN54" s="13"/>
      <c r="OWO54" s="13"/>
      <c r="OWP54" s="14"/>
      <c r="OWQ54" s="15"/>
      <c r="OWR54" s="13"/>
      <c r="OWS54" s="9"/>
      <c r="OWT54" s="8"/>
      <c r="OWU54" s="8"/>
      <c r="OWV54" s="13"/>
      <c r="OWW54" s="13"/>
      <c r="OWX54" s="14"/>
      <c r="OWY54" s="15"/>
      <c r="OWZ54" s="13"/>
      <c r="OXA54" s="9"/>
      <c r="OXB54" s="8"/>
      <c r="OXC54" s="8"/>
      <c r="OXD54" s="13"/>
      <c r="OXE54" s="13"/>
      <c r="OXF54" s="14"/>
      <c r="OXG54" s="15"/>
      <c r="OXH54" s="13"/>
      <c r="OXI54" s="9"/>
      <c r="OXJ54" s="8"/>
      <c r="OXK54" s="8"/>
      <c r="OXL54" s="13"/>
      <c r="OXM54" s="13"/>
      <c r="OXN54" s="14"/>
      <c r="OXO54" s="15"/>
      <c r="OXP54" s="13"/>
      <c r="OXQ54" s="9"/>
      <c r="OXR54" s="8"/>
      <c r="OXS54" s="8"/>
      <c r="OXT54" s="13"/>
      <c r="OXU54" s="13"/>
      <c r="OXV54" s="14"/>
      <c r="OXW54" s="15"/>
      <c r="OXX54" s="13"/>
      <c r="OXY54" s="9"/>
      <c r="OXZ54" s="8"/>
      <c r="OYA54" s="8"/>
      <c r="OYB54" s="13"/>
      <c r="OYC54" s="13"/>
      <c r="OYD54" s="14"/>
      <c r="OYE54" s="15"/>
      <c r="OYF54" s="13"/>
      <c r="OYG54" s="9"/>
      <c r="OYH54" s="8"/>
      <c r="OYI54" s="8"/>
      <c r="OYJ54" s="13"/>
      <c r="OYK54" s="13"/>
      <c r="OYL54" s="14"/>
      <c r="OYM54" s="15"/>
      <c r="OYN54" s="13"/>
      <c r="OYO54" s="9"/>
      <c r="OYP54" s="8"/>
      <c r="OYQ54" s="8"/>
      <c r="OYR54" s="13"/>
      <c r="OYS54" s="13"/>
      <c r="OYT54" s="14"/>
      <c r="OYU54" s="15"/>
      <c r="OYV54" s="13"/>
      <c r="OYW54" s="9"/>
      <c r="OYX54" s="8"/>
      <c r="OYY54" s="8"/>
      <c r="OYZ54" s="13"/>
      <c r="OZA54" s="13"/>
      <c r="OZB54" s="14"/>
      <c r="OZC54" s="15"/>
      <c r="OZD54" s="13"/>
      <c r="OZE54" s="9"/>
      <c r="OZF54" s="8"/>
      <c r="OZG54" s="8"/>
      <c r="OZH54" s="13"/>
      <c r="OZI54" s="13"/>
      <c r="OZJ54" s="14"/>
      <c r="OZK54" s="15"/>
      <c r="OZL54" s="13"/>
      <c r="OZM54" s="9"/>
      <c r="OZN54" s="8"/>
      <c r="OZO54" s="8"/>
      <c r="OZP54" s="13"/>
      <c r="OZQ54" s="13"/>
      <c r="OZR54" s="14"/>
      <c r="OZS54" s="15"/>
      <c r="OZT54" s="13"/>
      <c r="OZU54" s="9"/>
      <c r="OZV54" s="8"/>
      <c r="OZW54" s="8"/>
      <c r="OZX54" s="13"/>
      <c r="OZY54" s="13"/>
      <c r="OZZ54" s="14"/>
      <c r="PAA54" s="15"/>
      <c r="PAB54" s="13"/>
      <c r="PAC54" s="9"/>
      <c r="PAD54" s="8"/>
      <c r="PAE54" s="8"/>
      <c r="PAF54" s="13"/>
      <c r="PAG54" s="13"/>
      <c r="PAH54" s="14"/>
      <c r="PAI54" s="15"/>
      <c r="PAJ54" s="13"/>
      <c r="PAK54" s="9"/>
      <c r="PAL54" s="8"/>
      <c r="PAM54" s="8"/>
      <c r="PAN54" s="13"/>
      <c r="PAO54" s="13"/>
      <c r="PAP54" s="14"/>
      <c r="PAQ54" s="15"/>
      <c r="PAR54" s="13"/>
      <c r="PAS54" s="9"/>
      <c r="PAT54" s="8"/>
      <c r="PAU54" s="8"/>
      <c r="PAV54" s="13"/>
      <c r="PAW54" s="13"/>
      <c r="PAX54" s="14"/>
      <c r="PAY54" s="15"/>
      <c r="PAZ54" s="13"/>
      <c r="PBA54" s="9"/>
      <c r="PBB54" s="8"/>
      <c r="PBC54" s="8"/>
      <c r="PBD54" s="13"/>
      <c r="PBE54" s="13"/>
      <c r="PBF54" s="14"/>
      <c r="PBG54" s="15"/>
      <c r="PBH54" s="13"/>
      <c r="PBI54" s="9"/>
      <c r="PBJ54" s="8"/>
      <c r="PBK54" s="8"/>
      <c r="PBL54" s="13"/>
      <c r="PBM54" s="13"/>
      <c r="PBN54" s="14"/>
      <c r="PBO54" s="15"/>
      <c r="PBP54" s="13"/>
      <c r="PBQ54" s="9"/>
      <c r="PBR54" s="8"/>
      <c r="PBS54" s="8"/>
      <c r="PBT54" s="13"/>
      <c r="PBU54" s="13"/>
      <c r="PBV54" s="14"/>
      <c r="PBW54" s="15"/>
      <c r="PBX54" s="13"/>
      <c r="PBY54" s="9"/>
      <c r="PBZ54" s="8"/>
      <c r="PCA54" s="8"/>
      <c r="PCB54" s="13"/>
      <c r="PCC54" s="13"/>
      <c r="PCD54" s="14"/>
      <c r="PCE54" s="15"/>
      <c r="PCF54" s="13"/>
      <c r="PCG54" s="9"/>
      <c r="PCH54" s="8"/>
      <c r="PCI54" s="8"/>
      <c r="PCJ54" s="13"/>
      <c r="PCK54" s="13"/>
      <c r="PCL54" s="14"/>
      <c r="PCM54" s="15"/>
      <c r="PCN54" s="13"/>
      <c r="PCO54" s="9"/>
      <c r="PCP54" s="8"/>
      <c r="PCQ54" s="8"/>
      <c r="PCR54" s="13"/>
      <c r="PCS54" s="13"/>
      <c r="PCT54" s="14"/>
      <c r="PCU54" s="15"/>
      <c r="PCV54" s="13"/>
      <c r="PCW54" s="9"/>
      <c r="PCX54" s="8"/>
      <c r="PCY54" s="8"/>
      <c r="PCZ54" s="13"/>
      <c r="PDA54" s="13"/>
      <c r="PDB54" s="14"/>
      <c r="PDC54" s="15"/>
      <c r="PDD54" s="13"/>
      <c r="PDE54" s="9"/>
      <c r="PDF54" s="8"/>
      <c r="PDG54" s="8"/>
      <c r="PDH54" s="13"/>
      <c r="PDI54" s="13"/>
      <c r="PDJ54" s="14"/>
      <c r="PDK54" s="15"/>
      <c r="PDL54" s="13"/>
      <c r="PDM54" s="9"/>
      <c r="PDN54" s="8"/>
      <c r="PDO54" s="8"/>
      <c r="PDP54" s="13"/>
      <c r="PDQ54" s="13"/>
      <c r="PDR54" s="14"/>
      <c r="PDS54" s="15"/>
      <c r="PDT54" s="13"/>
      <c r="PDU54" s="9"/>
      <c r="PDV54" s="8"/>
      <c r="PDW54" s="8"/>
      <c r="PDX54" s="13"/>
      <c r="PDY54" s="13"/>
      <c r="PDZ54" s="14"/>
      <c r="PEA54" s="15"/>
      <c r="PEB54" s="13"/>
      <c r="PEC54" s="9"/>
      <c r="PED54" s="8"/>
      <c r="PEE54" s="8"/>
      <c r="PEF54" s="13"/>
      <c r="PEG54" s="13"/>
      <c r="PEH54" s="14"/>
      <c r="PEI54" s="15"/>
      <c r="PEJ54" s="13"/>
      <c r="PEK54" s="9"/>
      <c r="PEL54" s="8"/>
      <c r="PEM54" s="8"/>
      <c r="PEN54" s="13"/>
      <c r="PEO54" s="13"/>
      <c r="PEP54" s="14"/>
      <c r="PEQ54" s="15"/>
      <c r="PER54" s="13"/>
      <c r="PES54" s="9"/>
      <c r="PET54" s="8"/>
      <c r="PEU54" s="8"/>
      <c r="PEV54" s="13"/>
      <c r="PEW54" s="13"/>
      <c r="PEX54" s="14"/>
      <c r="PEY54" s="15"/>
      <c r="PEZ54" s="13"/>
      <c r="PFA54" s="9"/>
      <c r="PFB54" s="8"/>
      <c r="PFC54" s="8"/>
      <c r="PFD54" s="13"/>
      <c r="PFE54" s="13"/>
      <c r="PFF54" s="14"/>
      <c r="PFG54" s="15"/>
      <c r="PFH54" s="13"/>
      <c r="PFI54" s="9"/>
      <c r="PFJ54" s="8"/>
      <c r="PFK54" s="8"/>
      <c r="PFL54" s="13"/>
      <c r="PFM54" s="13"/>
      <c r="PFN54" s="14"/>
      <c r="PFO54" s="15"/>
      <c r="PFP54" s="13"/>
      <c r="PFQ54" s="9"/>
      <c r="PFR54" s="8"/>
      <c r="PFS54" s="8"/>
      <c r="PFT54" s="13"/>
      <c r="PFU54" s="13"/>
      <c r="PFV54" s="14"/>
      <c r="PFW54" s="15"/>
      <c r="PFX54" s="13"/>
      <c r="PFY54" s="9"/>
      <c r="PFZ54" s="8"/>
      <c r="PGA54" s="8"/>
      <c r="PGB54" s="13"/>
      <c r="PGC54" s="13"/>
      <c r="PGD54" s="14"/>
      <c r="PGE54" s="15"/>
      <c r="PGF54" s="13"/>
      <c r="PGG54" s="9"/>
      <c r="PGH54" s="8"/>
      <c r="PGI54" s="8"/>
      <c r="PGJ54" s="13"/>
      <c r="PGK54" s="13"/>
      <c r="PGL54" s="14"/>
      <c r="PGM54" s="15"/>
      <c r="PGN54" s="13"/>
      <c r="PGO54" s="9"/>
      <c r="PGP54" s="8"/>
      <c r="PGQ54" s="8"/>
      <c r="PGR54" s="13"/>
      <c r="PGS54" s="13"/>
      <c r="PGT54" s="14"/>
      <c r="PGU54" s="15"/>
      <c r="PGV54" s="13"/>
      <c r="PGW54" s="9"/>
      <c r="PGX54" s="8"/>
      <c r="PGY54" s="8"/>
      <c r="PGZ54" s="13"/>
      <c r="PHA54" s="13"/>
      <c r="PHB54" s="14"/>
      <c r="PHC54" s="15"/>
      <c r="PHD54" s="13"/>
      <c r="PHE54" s="9"/>
      <c r="PHF54" s="8"/>
      <c r="PHG54" s="8"/>
      <c r="PHH54" s="13"/>
      <c r="PHI54" s="13"/>
      <c r="PHJ54" s="14"/>
      <c r="PHK54" s="15"/>
      <c r="PHL54" s="13"/>
      <c r="PHM54" s="9"/>
      <c r="PHN54" s="8"/>
      <c r="PHO54" s="8"/>
      <c r="PHP54" s="13"/>
      <c r="PHQ54" s="13"/>
      <c r="PHR54" s="14"/>
      <c r="PHS54" s="15"/>
      <c r="PHT54" s="13"/>
      <c r="PHU54" s="9"/>
      <c r="PHV54" s="8"/>
      <c r="PHW54" s="8"/>
      <c r="PHX54" s="13"/>
      <c r="PHY54" s="13"/>
      <c r="PHZ54" s="14"/>
      <c r="PIA54" s="15"/>
      <c r="PIB54" s="13"/>
      <c r="PIC54" s="9"/>
      <c r="PID54" s="8"/>
      <c r="PIE54" s="8"/>
      <c r="PIF54" s="13"/>
      <c r="PIG54" s="13"/>
      <c r="PIH54" s="14"/>
      <c r="PII54" s="15"/>
      <c r="PIJ54" s="13"/>
      <c r="PIK54" s="9"/>
      <c r="PIL54" s="8"/>
      <c r="PIM54" s="8"/>
      <c r="PIN54" s="13"/>
      <c r="PIO54" s="13"/>
      <c r="PIP54" s="14"/>
      <c r="PIQ54" s="15"/>
      <c r="PIR54" s="13"/>
      <c r="PIS54" s="9"/>
      <c r="PIT54" s="8"/>
      <c r="PIU54" s="8"/>
      <c r="PIV54" s="13"/>
      <c r="PIW54" s="13"/>
      <c r="PIX54" s="14"/>
      <c r="PIY54" s="15"/>
      <c r="PIZ54" s="13"/>
      <c r="PJA54" s="9"/>
      <c r="PJB54" s="8"/>
      <c r="PJC54" s="8"/>
      <c r="PJD54" s="13"/>
      <c r="PJE54" s="13"/>
      <c r="PJF54" s="14"/>
      <c r="PJG54" s="15"/>
      <c r="PJH54" s="13"/>
      <c r="PJI54" s="9"/>
      <c r="PJJ54" s="8"/>
      <c r="PJK54" s="8"/>
      <c r="PJL54" s="13"/>
      <c r="PJM54" s="13"/>
      <c r="PJN54" s="14"/>
      <c r="PJO54" s="15"/>
      <c r="PJP54" s="13"/>
      <c r="PJQ54" s="9"/>
      <c r="PJR54" s="8"/>
      <c r="PJS54" s="8"/>
      <c r="PJT54" s="13"/>
      <c r="PJU54" s="13"/>
      <c r="PJV54" s="14"/>
      <c r="PJW54" s="15"/>
      <c r="PJX54" s="13"/>
      <c r="PJY54" s="9"/>
      <c r="PJZ54" s="8"/>
      <c r="PKA54" s="8"/>
      <c r="PKB54" s="13"/>
      <c r="PKC54" s="13"/>
      <c r="PKD54" s="14"/>
      <c r="PKE54" s="15"/>
      <c r="PKF54" s="13"/>
      <c r="PKG54" s="9"/>
      <c r="PKH54" s="8"/>
      <c r="PKI54" s="8"/>
      <c r="PKJ54" s="13"/>
      <c r="PKK54" s="13"/>
      <c r="PKL54" s="14"/>
      <c r="PKM54" s="15"/>
      <c r="PKN54" s="13"/>
      <c r="PKO54" s="9"/>
      <c r="PKP54" s="8"/>
      <c r="PKQ54" s="8"/>
      <c r="PKR54" s="13"/>
      <c r="PKS54" s="13"/>
      <c r="PKT54" s="14"/>
      <c r="PKU54" s="15"/>
      <c r="PKV54" s="13"/>
      <c r="PKW54" s="9"/>
      <c r="PKX54" s="8"/>
      <c r="PKY54" s="8"/>
      <c r="PKZ54" s="13"/>
      <c r="PLA54" s="13"/>
      <c r="PLB54" s="14"/>
      <c r="PLC54" s="15"/>
      <c r="PLD54" s="13"/>
      <c r="PLE54" s="9"/>
      <c r="PLF54" s="8"/>
      <c r="PLG54" s="8"/>
      <c r="PLH54" s="13"/>
      <c r="PLI54" s="13"/>
      <c r="PLJ54" s="14"/>
      <c r="PLK54" s="15"/>
      <c r="PLL54" s="13"/>
      <c r="PLM54" s="9"/>
      <c r="PLN54" s="8"/>
      <c r="PLO54" s="8"/>
      <c r="PLP54" s="13"/>
      <c r="PLQ54" s="13"/>
      <c r="PLR54" s="14"/>
      <c r="PLS54" s="15"/>
      <c r="PLT54" s="13"/>
      <c r="PLU54" s="9"/>
      <c r="PLV54" s="8"/>
      <c r="PLW54" s="8"/>
      <c r="PLX54" s="13"/>
      <c r="PLY54" s="13"/>
      <c r="PLZ54" s="14"/>
      <c r="PMA54" s="15"/>
      <c r="PMB54" s="13"/>
      <c r="PMC54" s="9"/>
      <c r="PMD54" s="8"/>
      <c r="PME54" s="8"/>
      <c r="PMF54" s="13"/>
      <c r="PMG54" s="13"/>
      <c r="PMH54" s="14"/>
      <c r="PMI54" s="15"/>
      <c r="PMJ54" s="13"/>
      <c r="PMK54" s="9"/>
      <c r="PML54" s="8"/>
      <c r="PMM54" s="8"/>
      <c r="PMN54" s="13"/>
      <c r="PMO54" s="13"/>
      <c r="PMP54" s="14"/>
      <c r="PMQ54" s="15"/>
      <c r="PMR54" s="13"/>
      <c r="PMS54" s="9"/>
      <c r="PMT54" s="8"/>
      <c r="PMU54" s="8"/>
      <c r="PMV54" s="13"/>
      <c r="PMW54" s="13"/>
      <c r="PMX54" s="14"/>
      <c r="PMY54" s="15"/>
      <c r="PMZ54" s="13"/>
      <c r="PNA54" s="9"/>
      <c r="PNB54" s="8"/>
      <c r="PNC54" s="8"/>
      <c r="PND54" s="13"/>
      <c r="PNE54" s="13"/>
      <c r="PNF54" s="14"/>
      <c r="PNG54" s="15"/>
      <c r="PNH54" s="13"/>
      <c r="PNI54" s="9"/>
      <c r="PNJ54" s="8"/>
      <c r="PNK54" s="8"/>
      <c r="PNL54" s="13"/>
      <c r="PNM54" s="13"/>
      <c r="PNN54" s="14"/>
      <c r="PNO54" s="15"/>
      <c r="PNP54" s="13"/>
      <c r="PNQ54" s="9"/>
      <c r="PNR54" s="8"/>
      <c r="PNS54" s="8"/>
      <c r="PNT54" s="13"/>
      <c r="PNU54" s="13"/>
      <c r="PNV54" s="14"/>
      <c r="PNW54" s="15"/>
      <c r="PNX54" s="13"/>
      <c r="PNY54" s="9"/>
      <c r="PNZ54" s="8"/>
      <c r="POA54" s="8"/>
      <c r="POB54" s="13"/>
      <c r="POC54" s="13"/>
      <c r="POD54" s="14"/>
      <c r="POE54" s="15"/>
      <c r="POF54" s="13"/>
      <c r="POG54" s="9"/>
      <c r="POH54" s="8"/>
      <c r="POI54" s="8"/>
      <c r="POJ54" s="13"/>
      <c r="POK54" s="13"/>
      <c r="POL54" s="14"/>
      <c r="POM54" s="15"/>
      <c r="PON54" s="13"/>
      <c r="POO54" s="9"/>
      <c r="POP54" s="8"/>
      <c r="POQ54" s="8"/>
      <c r="POR54" s="13"/>
      <c r="POS54" s="13"/>
      <c r="POT54" s="14"/>
      <c r="POU54" s="15"/>
      <c r="POV54" s="13"/>
      <c r="POW54" s="9"/>
      <c r="POX54" s="8"/>
      <c r="POY54" s="8"/>
      <c r="POZ54" s="13"/>
      <c r="PPA54" s="13"/>
      <c r="PPB54" s="14"/>
      <c r="PPC54" s="15"/>
      <c r="PPD54" s="13"/>
      <c r="PPE54" s="9"/>
      <c r="PPF54" s="8"/>
      <c r="PPG54" s="8"/>
      <c r="PPH54" s="13"/>
      <c r="PPI54" s="13"/>
      <c r="PPJ54" s="14"/>
      <c r="PPK54" s="15"/>
      <c r="PPL54" s="13"/>
      <c r="PPM54" s="9"/>
      <c r="PPN54" s="8"/>
      <c r="PPO54" s="8"/>
      <c r="PPP54" s="13"/>
      <c r="PPQ54" s="13"/>
      <c r="PPR54" s="14"/>
      <c r="PPS54" s="15"/>
      <c r="PPT54" s="13"/>
      <c r="PPU54" s="9"/>
      <c r="PPV54" s="8"/>
      <c r="PPW54" s="8"/>
      <c r="PPX54" s="13"/>
      <c r="PPY54" s="13"/>
      <c r="PPZ54" s="14"/>
      <c r="PQA54" s="15"/>
      <c r="PQB54" s="13"/>
      <c r="PQC54" s="9"/>
      <c r="PQD54" s="8"/>
      <c r="PQE54" s="8"/>
      <c r="PQF54" s="13"/>
      <c r="PQG54" s="13"/>
      <c r="PQH54" s="14"/>
      <c r="PQI54" s="15"/>
      <c r="PQJ54" s="13"/>
      <c r="PQK54" s="9"/>
      <c r="PQL54" s="8"/>
      <c r="PQM54" s="8"/>
      <c r="PQN54" s="13"/>
      <c r="PQO54" s="13"/>
      <c r="PQP54" s="14"/>
      <c r="PQQ54" s="15"/>
      <c r="PQR54" s="13"/>
      <c r="PQS54" s="9"/>
      <c r="PQT54" s="8"/>
      <c r="PQU54" s="8"/>
      <c r="PQV54" s="13"/>
      <c r="PQW54" s="13"/>
      <c r="PQX54" s="14"/>
      <c r="PQY54" s="15"/>
      <c r="PQZ54" s="13"/>
      <c r="PRA54" s="9"/>
      <c r="PRB54" s="8"/>
      <c r="PRC54" s="8"/>
      <c r="PRD54" s="13"/>
      <c r="PRE54" s="13"/>
      <c r="PRF54" s="14"/>
      <c r="PRG54" s="15"/>
      <c r="PRH54" s="13"/>
      <c r="PRI54" s="9"/>
      <c r="PRJ54" s="8"/>
      <c r="PRK54" s="8"/>
      <c r="PRL54" s="13"/>
      <c r="PRM54" s="13"/>
      <c r="PRN54" s="14"/>
      <c r="PRO54" s="15"/>
      <c r="PRP54" s="13"/>
      <c r="PRQ54" s="9"/>
      <c r="PRR54" s="8"/>
      <c r="PRS54" s="8"/>
      <c r="PRT54" s="13"/>
      <c r="PRU54" s="13"/>
      <c r="PRV54" s="14"/>
      <c r="PRW54" s="15"/>
      <c r="PRX54" s="13"/>
      <c r="PRY54" s="9"/>
      <c r="PRZ54" s="8"/>
      <c r="PSA54" s="8"/>
      <c r="PSB54" s="13"/>
      <c r="PSC54" s="13"/>
      <c r="PSD54" s="14"/>
      <c r="PSE54" s="15"/>
      <c r="PSF54" s="13"/>
      <c r="PSG54" s="9"/>
      <c r="PSH54" s="8"/>
      <c r="PSI54" s="8"/>
      <c r="PSJ54" s="13"/>
      <c r="PSK54" s="13"/>
      <c r="PSL54" s="14"/>
      <c r="PSM54" s="15"/>
      <c r="PSN54" s="13"/>
      <c r="PSO54" s="9"/>
      <c r="PSP54" s="8"/>
      <c r="PSQ54" s="8"/>
      <c r="PSR54" s="13"/>
      <c r="PSS54" s="13"/>
      <c r="PST54" s="14"/>
      <c r="PSU54" s="15"/>
      <c r="PSV54" s="13"/>
      <c r="PSW54" s="9"/>
      <c r="PSX54" s="8"/>
      <c r="PSY54" s="8"/>
      <c r="PSZ54" s="13"/>
      <c r="PTA54" s="13"/>
      <c r="PTB54" s="14"/>
      <c r="PTC54" s="15"/>
      <c r="PTD54" s="13"/>
      <c r="PTE54" s="9"/>
      <c r="PTF54" s="8"/>
      <c r="PTG54" s="8"/>
      <c r="PTH54" s="13"/>
      <c r="PTI54" s="13"/>
      <c r="PTJ54" s="14"/>
      <c r="PTK54" s="15"/>
      <c r="PTL54" s="13"/>
      <c r="PTM54" s="9"/>
      <c r="PTN54" s="8"/>
      <c r="PTO54" s="8"/>
      <c r="PTP54" s="13"/>
      <c r="PTQ54" s="13"/>
      <c r="PTR54" s="14"/>
      <c r="PTS54" s="15"/>
      <c r="PTT54" s="13"/>
      <c r="PTU54" s="9"/>
      <c r="PTV54" s="8"/>
      <c r="PTW54" s="8"/>
      <c r="PTX54" s="13"/>
      <c r="PTY54" s="13"/>
      <c r="PTZ54" s="14"/>
      <c r="PUA54" s="15"/>
      <c r="PUB54" s="13"/>
      <c r="PUC54" s="9"/>
      <c r="PUD54" s="8"/>
      <c r="PUE54" s="8"/>
      <c r="PUF54" s="13"/>
      <c r="PUG54" s="13"/>
      <c r="PUH54" s="14"/>
      <c r="PUI54" s="15"/>
      <c r="PUJ54" s="13"/>
      <c r="PUK54" s="9"/>
      <c r="PUL54" s="8"/>
      <c r="PUM54" s="8"/>
      <c r="PUN54" s="13"/>
      <c r="PUO54" s="13"/>
      <c r="PUP54" s="14"/>
      <c r="PUQ54" s="15"/>
      <c r="PUR54" s="13"/>
      <c r="PUS54" s="9"/>
      <c r="PUT54" s="8"/>
      <c r="PUU54" s="8"/>
      <c r="PUV54" s="13"/>
      <c r="PUW54" s="13"/>
      <c r="PUX54" s="14"/>
      <c r="PUY54" s="15"/>
      <c r="PUZ54" s="13"/>
      <c r="PVA54" s="9"/>
      <c r="PVB54" s="8"/>
      <c r="PVC54" s="8"/>
      <c r="PVD54" s="13"/>
      <c r="PVE54" s="13"/>
      <c r="PVF54" s="14"/>
      <c r="PVG54" s="15"/>
      <c r="PVH54" s="13"/>
      <c r="PVI54" s="9"/>
      <c r="PVJ54" s="8"/>
      <c r="PVK54" s="8"/>
      <c r="PVL54" s="13"/>
      <c r="PVM54" s="13"/>
      <c r="PVN54" s="14"/>
      <c r="PVO54" s="15"/>
      <c r="PVP54" s="13"/>
      <c r="PVQ54" s="9"/>
      <c r="PVR54" s="8"/>
      <c r="PVS54" s="8"/>
      <c r="PVT54" s="13"/>
      <c r="PVU54" s="13"/>
      <c r="PVV54" s="14"/>
      <c r="PVW54" s="15"/>
      <c r="PVX54" s="13"/>
      <c r="PVY54" s="9"/>
      <c r="PVZ54" s="8"/>
      <c r="PWA54" s="8"/>
      <c r="PWB54" s="13"/>
      <c r="PWC54" s="13"/>
      <c r="PWD54" s="14"/>
      <c r="PWE54" s="15"/>
      <c r="PWF54" s="13"/>
      <c r="PWG54" s="9"/>
      <c r="PWH54" s="8"/>
      <c r="PWI54" s="8"/>
      <c r="PWJ54" s="13"/>
      <c r="PWK54" s="13"/>
      <c r="PWL54" s="14"/>
      <c r="PWM54" s="15"/>
      <c r="PWN54" s="13"/>
      <c r="PWO54" s="9"/>
      <c r="PWP54" s="8"/>
      <c r="PWQ54" s="8"/>
      <c r="PWR54" s="13"/>
      <c r="PWS54" s="13"/>
      <c r="PWT54" s="14"/>
      <c r="PWU54" s="15"/>
      <c r="PWV54" s="13"/>
      <c r="PWW54" s="9"/>
      <c r="PWX54" s="8"/>
      <c r="PWY54" s="8"/>
      <c r="PWZ54" s="13"/>
      <c r="PXA54" s="13"/>
      <c r="PXB54" s="14"/>
      <c r="PXC54" s="15"/>
      <c r="PXD54" s="13"/>
      <c r="PXE54" s="9"/>
      <c r="PXF54" s="8"/>
      <c r="PXG54" s="8"/>
      <c r="PXH54" s="13"/>
      <c r="PXI54" s="13"/>
      <c r="PXJ54" s="14"/>
      <c r="PXK54" s="15"/>
      <c r="PXL54" s="13"/>
      <c r="PXM54" s="9"/>
      <c r="PXN54" s="8"/>
      <c r="PXO54" s="8"/>
      <c r="PXP54" s="13"/>
      <c r="PXQ54" s="13"/>
      <c r="PXR54" s="14"/>
      <c r="PXS54" s="15"/>
      <c r="PXT54" s="13"/>
      <c r="PXU54" s="9"/>
      <c r="PXV54" s="8"/>
      <c r="PXW54" s="8"/>
      <c r="PXX54" s="13"/>
      <c r="PXY54" s="13"/>
      <c r="PXZ54" s="14"/>
      <c r="PYA54" s="15"/>
      <c r="PYB54" s="13"/>
      <c r="PYC54" s="9"/>
      <c r="PYD54" s="8"/>
      <c r="PYE54" s="8"/>
      <c r="PYF54" s="13"/>
      <c r="PYG54" s="13"/>
      <c r="PYH54" s="14"/>
      <c r="PYI54" s="15"/>
      <c r="PYJ54" s="13"/>
      <c r="PYK54" s="9"/>
      <c r="PYL54" s="8"/>
      <c r="PYM54" s="8"/>
      <c r="PYN54" s="13"/>
      <c r="PYO54" s="13"/>
      <c r="PYP54" s="14"/>
      <c r="PYQ54" s="15"/>
      <c r="PYR54" s="13"/>
      <c r="PYS54" s="9"/>
      <c r="PYT54" s="8"/>
      <c r="PYU54" s="8"/>
      <c r="PYV54" s="13"/>
      <c r="PYW54" s="13"/>
      <c r="PYX54" s="14"/>
      <c r="PYY54" s="15"/>
      <c r="PYZ54" s="13"/>
      <c r="PZA54" s="9"/>
      <c r="PZB54" s="8"/>
      <c r="PZC54" s="8"/>
      <c r="PZD54" s="13"/>
      <c r="PZE54" s="13"/>
      <c r="PZF54" s="14"/>
      <c r="PZG54" s="15"/>
      <c r="PZH54" s="13"/>
      <c r="PZI54" s="9"/>
      <c r="PZJ54" s="8"/>
      <c r="PZK54" s="8"/>
      <c r="PZL54" s="13"/>
      <c r="PZM54" s="13"/>
      <c r="PZN54" s="14"/>
      <c r="PZO54" s="15"/>
      <c r="PZP54" s="13"/>
      <c r="PZQ54" s="9"/>
      <c r="PZR54" s="8"/>
      <c r="PZS54" s="8"/>
      <c r="PZT54" s="13"/>
      <c r="PZU54" s="13"/>
      <c r="PZV54" s="14"/>
      <c r="PZW54" s="15"/>
      <c r="PZX54" s="13"/>
      <c r="PZY54" s="9"/>
      <c r="PZZ54" s="8"/>
      <c r="QAA54" s="8"/>
      <c r="QAB54" s="13"/>
      <c r="QAC54" s="13"/>
      <c r="QAD54" s="14"/>
      <c r="QAE54" s="15"/>
      <c r="QAF54" s="13"/>
      <c r="QAG54" s="9"/>
      <c r="QAH54" s="8"/>
      <c r="QAI54" s="8"/>
      <c r="QAJ54" s="13"/>
      <c r="QAK54" s="13"/>
      <c r="QAL54" s="14"/>
      <c r="QAM54" s="15"/>
      <c r="QAN54" s="13"/>
      <c r="QAO54" s="9"/>
      <c r="QAP54" s="8"/>
      <c r="QAQ54" s="8"/>
      <c r="QAR54" s="13"/>
      <c r="QAS54" s="13"/>
      <c r="QAT54" s="14"/>
      <c r="QAU54" s="15"/>
      <c r="QAV54" s="13"/>
      <c r="QAW54" s="9"/>
      <c r="QAX54" s="8"/>
      <c r="QAY54" s="8"/>
      <c r="QAZ54" s="13"/>
      <c r="QBA54" s="13"/>
      <c r="QBB54" s="14"/>
      <c r="QBC54" s="15"/>
      <c r="QBD54" s="13"/>
      <c r="QBE54" s="9"/>
      <c r="QBF54" s="8"/>
      <c r="QBG54" s="8"/>
      <c r="QBH54" s="13"/>
      <c r="QBI54" s="13"/>
      <c r="QBJ54" s="14"/>
      <c r="QBK54" s="15"/>
      <c r="QBL54" s="13"/>
      <c r="QBM54" s="9"/>
      <c r="QBN54" s="8"/>
      <c r="QBO54" s="8"/>
      <c r="QBP54" s="13"/>
      <c r="QBQ54" s="13"/>
      <c r="QBR54" s="14"/>
      <c r="QBS54" s="15"/>
      <c r="QBT54" s="13"/>
      <c r="QBU54" s="9"/>
      <c r="QBV54" s="8"/>
      <c r="QBW54" s="8"/>
      <c r="QBX54" s="13"/>
      <c r="QBY54" s="13"/>
      <c r="QBZ54" s="14"/>
      <c r="QCA54" s="15"/>
      <c r="QCB54" s="13"/>
      <c r="QCC54" s="9"/>
      <c r="QCD54" s="8"/>
      <c r="QCE54" s="8"/>
      <c r="QCF54" s="13"/>
      <c r="QCG54" s="13"/>
      <c r="QCH54" s="14"/>
      <c r="QCI54" s="15"/>
      <c r="QCJ54" s="13"/>
      <c r="QCK54" s="9"/>
      <c r="QCL54" s="8"/>
      <c r="QCM54" s="8"/>
      <c r="QCN54" s="13"/>
      <c r="QCO54" s="13"/>
      <c r="QCP54" s="14"/>
      <c r="QCQ54" s="15"/>
      <c r="QCR54" s="13"/>
      <c r="QCS54" s="9"/>
      <c r="QCT54" s="8"/>
      <c r="QCU54" s="8"/>
      <c r="QCV54" s="13"/>
      <c r="QCW54" s="13"/>
      <c r="QCX54" s="14"/>
      <c r="QCY54" s="15"/>
      <c r="QCZ54" s="13"/>
      <c r="QDA54" s="9"/>
      <c r="QDB54" s="8"/>
      <c r="QDC54" s="8"/>
      <c r="QDD54" s="13"/>
      <c r="QDE54" s="13"/>
      <c r="QDF54" s="14"/>
      <c r="QDG54" s="15"/>
      <c r="QDH54" s="13"/>
      <c r="QDI54" s="9"/>
      <c r="QDJ54" s="8"/>
      <c r="QDK54" s="8"/>
      <c r="QDL54" s="13"/>
      <c r="QDM54" s="13"/>
      <c r="QDN54" s="14"/>
      <c r="QDO54" s="15"/>
      <c r="QDP54" s="13"/>
      <c r="QDQ54" s="9"/>
      <c r="QDR54" s="8"/>
      <c r="QDS54" s="8"/>
      <c r="QDT54" s="13"/>
      <c r="QDU54" s="13"/>
      <c r="QDV54" s="14"/>
      <c r="QDW54" s="15"/>
      <c r="QDX54" s="13"/>
      <c r="QDY54" s="9"/>
      <c r="QDZ54" s="8"/>
      <c r="QEA54" s="8"/>
      <c r="QEB54" s="13"/>
      <c r="QEC54" s="13"/>
      <c r="QED54" s="14"/>
      <c r="QEE54" s="15"/>
      <c r="QEF54" s="13"/>
      <c r="QEG54" s="9"/>
      <c r="QEH54" s="8"/>
      <c r="QEI54" s="8"/>
      <c r="QEJ54" s="13"/>
      <c r="QEK54" s="13"/>
      <c r="QEL54" s="14"/>
      <c r="QEM54" s="15"/>
      <c r="QEN54" s="13"/>
      <c r="QEO54" s="9"/>
      <c r="QEP54" s="8"/>
      <c r="QEQ54" s="8"/>
      <c r="QER54" s="13"/>
      <c r="QES54" s="13"/>
      <c r="QET54" s="14"/>
      <c r="QEU54" s="15"/>
      <c r="QEV54" s="13"/>
      <c r="QEW54" s="9"/>
      <c r="QEX54" s="8"/>
      <c r="QEY54" s="8"/>
      <c r="QEZ54" s="13"/>
      <c r="QFA54" s="13"/>
      <c r="QFB54" s="14"/>
      <c r="QFC54" s="15"/>
      <c r="QFD54" s="13"/>
      <c r="QFE54" s="9"/>
      <c r="QFF54" s="8"/>
      <c r="QFG54" s="8"/>
      <c r="QFH54" s="13"/>
      <c r="QFI54" s="13"/>
      <c r="QFJ54" s="14"/>
      <c r="QFK54" s="15"/>
      <c r="QFL54" s="13"/>
      <c r="QFM54" s="9"/>
      <c r="QFN54" s="8"/>
      <c r="QFO54" s="8"/>
      <c r="QFP54" s="13"/>
      <c r="QFQ54" s="13"/>
      <c r="QFR54" s="14"/>
      <c r="QFS54" s="15"/>
      <c r="QFT54" s="13"/>
      <c r="QFU54" s="9"/>
      <c r="QFV54" s="8"/>
      <c r="QFW54" s="8"/>
      <c r="QFX54" s="13"/>
      <c r="QFY54" s="13"/>
      <c r="QFZ54" s="14"/>
      <c r="QGA54" s="15"/>
      <c r="QGB54" s="13"/>
      <c r="QGC54" s="9"/>
      <c r="QGD54" s="8"/>
      <c r="QGE54" s="8"/>
      <c r="QGF54" s="13"/>
      <c r="QGG54" s="13"/>
      <c r="QGH54" s="14"/>
      <c r="QGI54" s="15"/>
      <c r="QGJ54" s="13"/>
      <c r="QGK54" s="9"/>
      <c r="QGL54" s="8"/>
      <c r="QGM54" s="8"/>
      <c r="QGN54" s="13"/>
      <c r="QGO54" s="13"/>
      <c r="QGP54" s="14"/>
      <c r="QGQ54" s="15"/>
      <c r="QGR54" s="13"/>
      <c r="QGS54" s="9"/>
      <c r="QGT54" s="8"/>
      <c r="QGU54" s="8"/>
      <c r="QGV54" s="13"/>
      <c r="QGW54" s="13"/>
      <c r="QGX54" s="14"/>
      <c r="QGY54" s="15"/>
      <c r="QGZ54" s="13"/>
      <c r="QHA54" s="9"/>
      <c r="QHB54" s="8"/>
      <c r="QHC54" s="8"/>
      <c r="QHD54" s="13"/>
      <c r="QHE54" s="13"/>
      <c r="QHF54" s="14"/>
      <c r="QHG54" s="15"/>
      <c r="QHH54" s="13"/>
      <c r="QHI54" s="9"/>
      <c r="QHJ54" s="8"/>
      <c r="QHK54" s="8"/>
      <c r="QHL54" s="13"/>
      <c r="QHM54" s="13"/>
      <c r="QHN54" s="14"/>
      <c r="QHO54" s="15"/>
      <c r="QHP54" s="13"/>
      <c r="QHQ54" s="9"/>
      <c r="QHR54" s="8"/>
      <c r="QHS54" s="8"/>
      <c r="QHT54" s="13"/>
      <c r="QHU54" s="13"/>
      <c r="QHV54" s="14"/>
      <c r="QHW54" s="15"/>
      <c r="QHX54" s="13"/>
      <c r="QHY54" s="9"/>
      <c r="QHZ54" s="8"/>
      <c r="QIA54" s="8"/>
      <c r="QIB54" s="13"/>
      <c r="QIC54" s="13"/>
      <c r="QID54" s="14"/>
      <c r="QIE54" s="15"/>
      <c r="QIF54" s="13"/>
      <c r="QIG54" s="9"/>
      <c r="QIH54" s="8"/>
      <c r="QII54" s="8"/>
      <c r="QIJ54" s="13"/>
      <c r="QIK54" s="13"/>
      <c r="QIL54" s="14"/>
      <c r="QIM54" s="15"/>
      <c r="QIN54" s="13"/>
      <c r="QIO54" s="9"/>
      <c r="QIP54" s="8"/>
      <c r="QIQ54" s="8"/>
      <c r="QIR54" s="13"/>
      <c r="QIS54" s="13"/>
      <c r="QIT54" s="14"/>
      <c r="QIU54" s="15"/>
      <c r="QIV54" s="13"/>
      <c r="QIW54" s="9"/>
      <c r="QIX54" s="8"/>
      <c r="QIY54" s="8"/>
      <c r="QIZ54" s="13"/>
      <c r="QJA54" s="13"/>
      <c r="QJB54" s="14"/>
      <c r="QJC54" s="15"/>
      <c r="QJD54" s="13"/>
      <c r="QJE54" s="9"/>
      <c r="QJF54" s="8"/>
      <c r="QJG54" s="8"/>
      <c r="QJH54" s="13"/>
      <c r="QJI54" s="13"/>
      <c r="QJJ54" s="14"/>
      <c r="QJK54" s="15"/>
      <c r="QJL54" s="13"/>
      <c r="QJM54" s="9"/>
      <c r="QJN54" s="8"/>
      <c r="QJO54" s="8"/>
      <c r="QJP54" s="13"/>
      <c r="QJQ54" s="13"/>
      <c r="QJR54" s="14"/>
      <c r="QJS54" s="15"/>
      <c r="QJT54" s="13"/>
      <c r="QJU54" s="9"/>
      <c r="QJV54" s="8"/>
      <c r="QJW54" s="8"/>
      <c r="QJX54" s="13"/>
      <c r="QJY54" s="13"/>
      <c r="QJZ54" s="14"/>
      <c r="QKA54" s="15"/>
      <c r="QKB54" s="13"/>
      <c r="QKC54" s="9"/>
      <c r="QKD54" s="8"/>
      <c r="QKE54" s="8"/>
      <c r="QKF54" s="13"/>
      <c r="QKG54" s="13"/>
      <c r="QKH54" s="14"/>
      <c r="QKI54" s="15"/>
      <c r="QKJ54" s="13"/>
      <c r="QKK54" s="9"/>
      <c r="QKL54" s="8"/>
      <c r="QKM54" s="8"/>
      <c r="QKN54" s="13"/>
      <c r="QKO54" s="13"/>
      <c r="QKP54" s="14"/>
      <c r="QKQ54" s="15"/>
      <c r="QKR54" s="13"/>
      <c r="QKS54" s="9"/>
      <c r="QKT54" s="8"/>
      <c r="QKU54" s="8"/>
      <c r="QKV54" s="13"/>
      <c r="QKW54" s="13"/>
      <c r="QKX54" s="14"/>
      <c r="QKY54" s="15"/>
      <c r="QKZ54" s="13"/>
      <c r="QLA54" s="9"/>
      <c r="QLB54" s="8"/>
      <c r="QLC54" s="8"/>
      <c r="QLD54" s="13"/>
      <c r="QLE54" s="13"/>
      <c r="QLF54" s="14"/>
      <c r="QLG54" s="15"/>
      <c r="QLH54" s="13"/>
      <c r="QLI54" s="9"/>
      <c r="QLJ54" s="8"/>
      <c r="QLK54" s="8"/>
      <c r="QLL54" s="13"/>
      <c r="QLM54" s="13"/>
      <c r="QLN54" s="14"/>
      <c r="QLO54" s="15"/>
      <c r="QLP54" s="13"/>
      <c r="QLQ54" s="9"/>
      <c r="QLR54" s="8"/>
      <c r="QLS54" s="8"/>
      <c r="QLT54" s="13"/>
      <c r="QLU54" s="13"/>
      <c r="QLV54" s="14"/>
      <c r="QLW54" s="15"/>
      <c r="QLX54" s="13"/>
      <c r="QLY54" s="9"/>
      <c r="QLZ54" s="8"/>
      <c r="QMA54" s="8"/>
      <c r="QMB54" s="13"/>
      <c r="QMC54" s="13"/>
      <c r="QMD54" s="14"/>
      <c r="QME54" s="15"/>
      <c r="QMF54" s="13"/>
      <c r="QMG54" s="9"/>
      <c r="QMH54" s="8"/>
      <c r="QMI54" s="8"/>
      <c r="QMJ54" s="13"/>
      <c r="QMK54" s="13"/>
      <c r="QML54" s="14"/>
      <c r="QMM54" s="15"/>
      <c r="QMN54" s="13"/>
      <c r="QMO54" s="9"/>
      <c r="QMP54" s="8"/>
      <c r="QMQ54" s="8"/>
      <c r="QMR54" s="13"/>
      <c r="QMS54" s="13"/>
      <c r="QMT54" s="14"/>
      <c r="QMU54" s="15"/>
      <c r="QMV54" s="13"/>
      <c r="QMW54" s="9"/>
      <c r="QMX54" s="8"/>
      <c r="QMY54" s="8"/>
      <c r="QMZ54" s="13"/>
      <c r="QNA54" s="13"/>
      <c r="QNB54" s="14"/>
      <c r="QNC54" s="15"/>
      <c r="QND54" s="13"/>
      <c r="QNE54" s="9"/>
      <c r="QNF54" s="8"/>
      <c r="QNG54" s="8"/>
      <c r="QNH54" s="13"/>
      <c r="QNI54" s="13"/>
      <c r="QNJ54" s="14"/>
      <c r="QNK54" s="15"/>
      <c r="QNL54" s="13"/>
      <c r="QNM54" s="9"/>
      <c r="QNN54" s="8"/>
      <c r="QNO54" s="8"/>
      <c r="QNP54" s="13"/>
      <c r="QNQ54" s="13"/>
      <c r="QNR54" s="14"/>
      <c r="QNS54" s="15"/>
      <c r="QNT54" s="13"/>
      <c r="QNU54" s="9"/>
      <c r="QNV54" s="8"/>
      <c r="QNW54" s="8"/>
      <c r="QNX54" s="13"/>
      <c r="QNY54" s="13"/>
      <c r="QNZ54" s="14"/>
      <c r="QOA54" s="15"/>
      <c r="QOB54" s="13"/>
      <c r="QOC54" s="9"/>
      <c r="QOD54" s="8"/>
      <c r="QOE54" s="8"/>
      <c r="QOF54" s="13"/>
      <c r="QOG54" s="13"/>
      <c r="QOH54" s="14"/>
      <c r="QOI54" s="15"/>
      <c r="QOJ54" s="13"/>
      <c r="QOK54" s="9"/>
      <c r="QOL54" s="8"/>
      <c r="QOM54" s="8"/>
      <c r="QON54" s="13"/>
      <c r="QOO54" s="13"/>
      <c r="QOP54" s="14"/>
      <c r="QOQ54" s="15"/>
      <c r="QOR54" s="13"/>
      <c r="QOS54" s="9"/>
      <c r="QOT54" s="8"/>
      <c r="QOU54" s="8"/>
      <c r="QOV54" s="13"/>
      <c r="QOW54" s="13"/>
      <c r="QOX54" s="14"/>
      <c r="QOY54" s="15"/>
      <c r="QOZ54" s="13"/>
      <c r="QPA54" s="9"/>
      <c r="QPB54" s="8"/>
      <c r="QPC54" s="8"/>
      <c r="QPD54" s="13"/>
      <c r="QPE54" s="13"/>
      <c r="QPF54" s="14"/>
      <c r="QPG54" s="15"/>
      <c r="QPH54" s="13"/>
      <c r="QPI54" s="9"/>
      <c r="QPJ54" s="8"/>
      <c r="QPK54" s="8"/>
      <c r="QPL54" s="13"/>
      <c r="QPM54" s="13"/>
      <c r="QPN54" s="14"/>
      <c r="QPO54" s="15"/>
      <c r="QPP54" s="13"/>
      <c r="QPQ54" s="9"/>
      <c r="QPR54" s="8"/>
      <c r="QPS54" s="8"/>
      <c r="QPT54" s="13"/>
      <c r="QPU54" s="13"/>
      <c r="QPV54" s="14"/>
      <c r="QPW54" s="15"/>
      <c r="QPX54" s="13"/>
      <c r="QPY54" s="9"/>
      <c r="QPZ54" s="8"/>
      <c r="QQA54" s="8"/>
      <c r="QQB54" s="13"/>
      <c r="QQC54" s="13"/>
      <c r="QQD54" s="14"/>
      <c r="QQE54" s="15"/>
      <c r="QQF54" s="13"/>
      <c r="QQG54" s="9"/>
      <c r="QQH54" s="8"/>
      <c r="QQI54" s="8"/>
      <c r="QQJ54" s="13"/>
      <c r="QQK54" s="13"/>
      <c r="QQL54" s="14"/>
      <c r="QQM54" s="15"/>
      <c r="QQN54" s="13"/>
      <c r="QQO54" s="9"/>
      <c r="QQP54" s="8"/>
      <c r="QQQ54" s="8"/>
      <c r="QQR54" s="13"/>
      <c r="QQS54" s="13"/>
      <c r="QQT54" s="14"/>
      <c r="QQU54" s="15"/>
      <c r="QQV54" s="13"/>
      <c r="QQW54" s="9"/>
      <c r="QQX54" s="8"/>
      <c r="QQY54" s="8"/>
      <c r="QQZ54" s="13"/>
      <c r="QRA54" s="13"/>
      <c r="QRB54" s="14"/>
      <c r="QRC54" s="15"/>
      <c r="QRD54" s="13"/>
      <c r="QRE54" s="9"/>
      <c r="QRF54" s="8"/>
      <c r="QRG54" s="8"/>
      <c r="QRH54" s="13"/>
      <c r="QRI54" s="13"/>
      <c r="QRJ54" s="14"/>
      <c r="QRK54" s="15"/>
      <c r="QRL54" s="13"/>
      <c r="QRM54" s="9"/>
      <c r="QRN54" s="8"/>
      <c r="QRO54" s="8"/>
      <c r="QRP54" s="13"/>
      <c r="QRQ54" s="13"/>
      <c r="QRR54" s="14"/>
      <c r="QRS54" s="15"/>
      <c r="QRT54" s="13"/>
      <c r="QRU54" s="9"/>
      <c r="QRV54" s="8"/>
      <c r="QRW54" s="8"/>
      <c r="QRX54" s="13"/>
      <c r="QRY54" s="13"/>
      <c r="QRZ54" s="14"/>
      <c r="QSA54" s="15"/>
      <c r="QSB54" s="13"/>
      <c r="QSC54" s="9"/>
      <c r="QSD54" s="8"/>
      <c r="QSE54" s="8"/>
      <c r="QSF54" s="13"/>
      <c r="QSG54" s="13"/>
      <c r="QSH54" s="14"/>
      <c r="QSI54" s="15"/>
      <c r="QSJ54" s="13"/>
      <c r="QSK54" s="9"/>
      <c r="QSL54" s="8"/>
      <c r="QSM54" s="8"/>
      <c r="QSN54" s="13"/>
      <c r="QSO54" s="13"/>
      <c r="QSP54" s="14"/>
      <c r="QSQ54" s="15"/>
      <c r="QSR54" s="13"/>
      <c r="QSS54" s="9"/>
      <c r="QST54" s="8"/>
      <c r="QSU54" s="8"/>
      <c r="QSV54" s="13"/>
      <c r="QSW54" s="13"/>
      <c r="QSX54" s="14"/>
      <c r="QSY54" s="15"/>
      <c r="QSZ54" s="13"/>
      <c r="QTA54" s="9"/>
      <c r="QTB54" s="8"/>
      <c r="QTC54" s="8"/>
      <c r="QTD54" s="13"/>
      <c r="QTE54" s="13"/>
      <c r="QTF54" s="14"/>
      <c r="QTG54" s="15"/>
      <c r="QTH54" s="13"/>
      <c r="QTI54" s="9"/>
      <c r="QTJ54" s="8"/>
      <c r="QTK54" s="8"/>
      <c r="QTL54" s="13"/>
      <c r="QTM54" s="13"/>
      <c r="QTN54" s="14"/>
      <c r="QTO54" s="15"/>
      <c r="QTP54" s="13"/>
      <c r="QTQ54" s="9"/>
      <c r="QTR54" s="8"/>
      <c r="QTS54" s="8"/>
      <c r="QTT54" s="13"/>
      <c r="QTU54" s="13"/>
      <c r="QTV54" s="14"/>
      <c r="QTW54" s="15"/>
      <c r="QTX54" s="13"/>
      <c r="QTY54" s="9"/>
      <c r="QTZ54" s="8"/>
      <c r="QUA54" s="8"/>
      <c r="QUB54" s="13"/>
      <c r="QUC54" s="13"/>
      <c r="QUD54" s="14"/>
      <c r="QUE54" s="15"/>
      <c r="QUF54" s="13"/>
      <c r="QUG54" s="9"/>
      <c r="QUH54" s="8"/>
      <c r="QUI54" s="8"/>
      <c r="QUJ54" s="13"/>
      <c r="QUK54" s="13"/>
      <c r="QUL54" s="14"/>
      <c r="QUM54" s="15"/>
      <c r="QUN54" s="13"/>
      <c r="QUO54" s="9"/>
      <c r="QUP54" s="8"/>
      <c r="QUQ54" s="8"/>
      <c r="QUR54" s="13"/>
      <c r="QUS54" s="13"/>
      <c r="QUT54" s="14"/>
      <c r="QUU54" s="15"/>
      <c r="QUV54" s="13"/>
      <c r="QUW54" s="9"/>
      <c r="QUX54" s="8"/>
      <c r="QUY54" s="8"/>
      <c r="QUZ54" s="13"/>
      <c r="QVA54" s="13"/>
      <c r="QVB54" s="14"/>
      <c r="QVC54" s="15"/>
      <c r="QVD54" s="13"/>
      <c r="QVE54" s="9"/>
      <c r="QVF54" s="8"/>
      <c r="QVG54" s="8"/>
      <c r="QVH54" s="13"/>
      <c r="QVI54" s="13"/>
      <c r="QVJ54" s="14"/>
      <c r="QVK54" s="15"/>
      <c r="QVL54" s="13"/>
      <c r="QVM54" s="9"/>
      <c r="QVN54" s="8"/>
      <c r="QVO54" s="8"/>
      <c r="QVP54" s="13"/>
      <c r="QVQ54" s="13"/>
      <c r="QVR54" s="14"/>
      <c r="QVS54" s="15"/>
      <c r="QVT54" s="13"/>
      <c r="QVU54" s="9"/>
      <c r="QVV54" s="8"/>
      <c r="QVW54" s="8"/>
      <c r="QVX54" s="13"/>
      <c r="QVY54" s="13"/>
      <c r="QVZ54" s="14"/>
      <c r="QWA54" s="15"/>
      <c r="QWB54" s="13"/>
      <c r="QWC54" s="9"/>
      <c r="QWD54" s="8"/>
      <c r="QWE54" s="8"/>
      <c r="QWF54" s="13"/>
      <c r="QWG54" s="13"/>
      <c r="QWH54" s="14"/>
      <c r="QWI54" s="15"/>
      <c r="QWJ54" s="13"/>
      <c r="QWK54" s="9"/>
      <c r="QWL54" s="8"/>
      <c r="QWM54" s="8"/>
      <c r="QWN54" s="13"/>
      <c r="QWO54" s="13"/>
      <c r="QWP54" s="14"/>
      <c r="QWQ54" s="15"/>
      <c r="QWR54" s="13"/>
      <c r="QWS54" s="9"/>
      <c r="QWT54" s="8"/>
      <c r="QWU54" s="8"/>
      <c r="QWV54" s="13"/>
      <c r="QWW54" s="13"/>
      <c r="QWX54" s="14"/>
      <c r="QWY54" s="15"/>
      <c r="QWZ54" s="13"/>
      <c r="QXA54" s="9"/>
      <c r="QXB54" s="8"/>
      <c r="QXC54" s="8"/>
      <c r="QXD54" s="13"/>
      <c r="QXE54" s="13"/>
      <c r="QXF54" s="14"/>
      <c r="QXG54" s="15"/>
      <c r="QXH54" s="13"/>
      <c r="QXI54" s="9"/>
      <c r="QXJ54" s="8"/>
      <c r="QXK54" s="8"/>
      <c r="QXL54" s="13"/>
      <c r="QXM54" s="13"/>
      <c r="QXN54" s="14"/>
      <c r="QXO54" s="15"/>
      <c r="QXP54" s="13"/>
      <c r="QXQ54" s="9"/>
      <c r="QXR54" s="8"/>
      <c r="QXS54" s="8"/>
      <c r="QXT54" s="13"/>
      <c r="QXU54" s="13"/>
      <c r="QXV54" s="14"/>
      <c r="QXW54" s="15"/>
      <c r="QXX54" s="13"/>
      <c r="QXY54" s="9"/>
      <c r="QXZ54" s="8"/>
      <c r="QYA54" s="8"/>
      <c r="QYB54" s="13"/>
      <c r="QYC54" s="13"/>
      <c r="QYD54" s="14"/>
      <c r="QYE54" s="15"/>
      <c r="QYF54" s="13"/>
      <c r="QYG54" s="9"/>
      <c r="QYH54" s="8"/>
      <c r="QYI54" s="8"/>
      <c r="QYJ54" s="13"/>
      <c r="QYK54" s="13"/>
      <c r="QYL54" s="14"/>
      <c r="QYM54" s="15"/>
      <c r="QYN54" s="13"/>
      <c r="QYO54" s="9"/>
      <c r="QYP54" s="8"/>
      <c r="QYQ54" s="8"/>
      <c r="QYR54" s="13"/>
      <c r="QYS54" s="13"/>
      <c r="QYT54" s="14"/>
      <c r="QYU54" s="15"/>
      <c r="QYV54" s="13"/>
      <c r="QYW54" s="9"/>
      <c r="QYX54" s="8"/>
      <c r="QYY54" s="8"/>
      <c r="QYZ54" s="13"/>
      <c r="QZA54" s="13"/>
      <c r="QZB54" s="14"/>
      <c r="QZC54" s="15"/>
      <c r="QZD54" s="13"/>
      <c r="QZE54" s="9"/>
      <c r="QZF54" s="8"/>
      <c r="QZG54" s="8"/>
      <c r="QZH54" s="13"/>
      <c r="QZI54" s="13"/>
      <c r="QZJ54" s="14"/>
      <c r="QZK54" s="15"/>
      <c r="QZL54" s="13"/>
      <c r="QZM54" s="9"/>
      <c r="QZN54" s="8"/>
      <c r="QZO54" s="8"/>
      <c r="QZP54" s="13"/>
      <c r="QZQ54" s="13"/>
      <c r="QZR54" s="14"/>
      <c r="QZS54" s="15"/>
      <c r="QZT54" s="13"/>
      <c r="QZU54" s="9"/>
      <c r="QZV54" s="8"/>
      <c r="QZW54" s="8"/>
      <c r="QZX54" s="13"/>
      <c r="QZY54" s="13"/>
      <c r="QZZ54" s="14"/>
      <c r="RAA54" s="15"/>
      <c r="RAB54" s="13"/>
      <c r="RAC54" s="9"/>
      <c r="RAD54" s="8"/>
      <c r="RAE54" s="8"/>
      <c r="RAF54" s="13"/>
      <c r="RAG54" s="13"/>
      <c r="RAH54" s="14"/>
      <c r="RAI54" s="15"/>
      <c r="RAJ54" s="13"/>
      <c r="RAK54" s="9"/>
      <c r="RAL54" s="8"/>
      <c r="RAM54" s="8"/>
      <c r="RAN54" s="13"/>
      <c r="RAO54" s="13"/>
      <c r="RAP54" s="14"/>
      <c r="RAQ54" s="15"/>
      <c r="RAR54" s="13"/>
      <c r="RAS54" s="9"/>
      <c r="RAT54" s="8"/>
      <c r="RAU54" s="8"/>
      <c r="RAV54" s="13"/>
      <c r="RAW54" s="13"/>
      <c r="RAX54" s="14"/>
      <c r="RAY54" s="15"/>
      <c r="RAZ54" s="13"/>
      <c r="RBA54" s="9"/>
      <c r="RBB54" s="8"/>
      <c r="RBC54" s="8"/>
      <c r="RBD54" s="13"/>
      <c r="RBE54" s="13"/>
      <c r="RBF54" s="14"/>
      <c r="RBG54" s="15"/>
      <c r="RBH54" s="13"/>
      <c r="RBI54" s="9"/>
      <c r="RBJ54" s="8"/>
      <c r="RBK54" s="8"/>
      <c r="RBL54" s="13"/>
      <c r="RBM54" s="13"/>
      <c r="RBN54" s="14"/>
      <c r="RBO54" s="15"/>
      <c r="RBP54" s="13"/>
      <c r="RBQ54" s="9"/>
      <c r="RBR54" s="8"/>
      <c r="RBS54" s="8"/>
      <c r="RBT54" s="13"/>
      <c r="RBU54" s="13"/>
      <c r="RBV54" s="14"/>
      <c r="RBW54" s="15"/>
      <c r="RBX54" s="13"/>
      <c r="RBY54" s="9"/>
      <c r="RBZ54" s="8"/>
      <c r="RCA54" s="8"/>
      <c r="RCB54" s="13"/>
      <c r="RCC54" s="13"/>
      <c r="RCD54" s="14"/>
      <c r="RCE54" s="15"/>
      <c r="RCF54" s="13"/>
      <c r="RCG54" s="9"/>
      <c r="RCH54" s="8"/>
      <c r="RCI54" s="8"/>
      <c r="RCJ54" s="13"/>
      <c r="RCK54" s="13"/>
      <c r="RCL54" s="14"/>
      <c r="RCM54" s="15"/>
      <c r="RCN54" s="13"/>
      <c r="RCO54" s="9"/>
      <c r="RCP54" s="8"/>
      <c r="RCQ54" s="8"/>
      <c r="RCR54" s="13"/>
      <c r="RCS54" s="13"/>
      <c r="RCT54" s="14"/>
      <c r="RCU54" s="15"/>
      <c r="RCV54" s="13"/>
      <c r="RCW54" s="9"/>
      <c r="RCX54" s="8"/>
      <c r="RCY54" s="8"/>
      <c r="RCZ54" s="13"/>
      <c r="RDA54" s="13"/>
      <c r="RDB54" s="14"/>
      <c r="RDC54" s="15"/>
      <c r="RDD54" s="13"/>
      <c r="RDE54" s="9"/>
      <c r="RDF54" s="8"/>
      <c r="RDG54" s="8"/>
      <c r="RDH54" s="13"/>
      <c r="RDI54" s="13"/>
      <c r="RDJ54" s="14"/>
      <c r="RDK54" s="15"/>
      <c r="RDL54" s="13"/>
      <c r="RDM54" s="9"/>
      <c r="RDN54" s="8"/>
      <c r="RDO54" s="8"/>
      <c r="RDP54" s="13"/>
      <c r="RDQ54" s="13"/>
      <c r="RDR54" s="14"/>
      <c r="RDS54" s="15"/>
      <c r="RDT54" s="13"/>
      <c r="RDU54" s="9"/>
      <c r="RDV54" s="8"/>
      <c r="RDW54" s="8"/>
      <c r="RDX54" s="13"/>
      <c r="RDY54" s="13"/>
      <c r="RDZ54" s="14"/>
      <c r="REA54" s="15"/>
      <c r="REB54" s="13"/>
      <c r="REC54" s="9"/>
      <c r="RED54" s="8"/>
      <c r="REE54" s="8"/>
      <c r="REF54" s="13"/>
      <c r="REG54" s="13"/>
      <c r="REH54" s="14"/>
      <c r="REI54" s="15"/>
      <c r="REJ54" s="13"/>
      <c r="REK54" s="9"/>
      <c r="REL54" s="8"/>
      <c r="REM54" s="8"/>
      <c r="REN54" s="13"/>
      <c r="REO54" s="13"/>
      <c r="REP54" s="14"/>
      <c r="REQ54" s="15"/>
      <c r="RER54" s="13"/>
      <c r="RES54" s="9"/>
      <c r="RET54" s="8"/>
      <c r="REU54" s="8"/>
      <c r="REV54" s="13"/>
      <c r="REW54" s="13"/>
      <c r="REX54" s="14"/>
      <c r="REY54" s="15"/>
      <c r="REZ54" s="13"/>
      <c r="RFA54" s="9"/>
      <c r="RFB54" s="8"/>
      <c r="RFC54" s="8"/>
      <c r="RFD54" s="13"/>
      <c r="RFE54" s="13"/>
      <c r="RFF54" s="14"/>
      <c r="RFG54" s="15"/>
      <c r="RFH54" s="13"/>
      <c r="RFI54" s="9"/>
      <c r="RFJ54" s="8"/>
      <c r="RFK54" s="8"/>
      <c r="RFL54" s="13"/>
      <c r="RFM54" s="13"/>
      <c r="RFN54" s="14"/>
      <c r="RFO54" s="15"/>
      <c r="RFP54" s="13"/>
      <c r="RFQ54" s="9"/>
      <c r="RFR54" s="8"/>
      <c r="RFS54" s="8"/>
      <c r="RFT54" s="13"/>
      <c r="RFU54" s="13"/>
      <c r="RFV54" s="14"/>
      <c r="RFW54" s="15"/>
      <c r="RFX54" s="13"/>
      <c r="RFY54" s="9"/>
      <c r="RFZ54" s="8"/>
      <c r="RGA54" s="8"/>
      <c r="RGB54" s="13"/>
      <c r="RGC54" s="13"/>
      <c r="RGD54" s="14"/>
      <c r="RGE54" s="15"/>
      <c r="RGF54" s="13"/>
      <c r="RGG54" s="9"/>
      <c r="RGH54" s="8"/>
      <c r="RGI54" s="8"/>
      <c r="RGJ54" s="13"/>
      <c r="RGK54" s="13"/>
      <c r="RGL54" s="14"/>
      <c r="RGM54" s="15"/>
      <c r="RGN54" s="13"/>
      <c r="RGO54" s="9"/>
      <c r="RGP54" s="8"/>
      <c r="RGQ54" s="8"/>
      <c r="RGR54" s="13"/>
      <c r="RGS54" s="13"/>
      <c r="RGT54" s="14"/>
      <c r="RGU54" s="15"/>
      <c r="RGV54" s="13"/>
      <c r="RGW54" s="9"/>
      <c r="RGX54" s="8"/>
      <c r="RGY54" s="8"/>
      <c r="RGZ54" s="13"/>
      <c r="RHA54" s="13"/>
      <c r="RHB54" s="14"/>
      <c r="RHC54" s="15"/>
      <c r="RHD54" s="13"/>
      <c r="RHE54" s="9"/>
      <c r="RHF54" s="8"/>
      <c r="RHG54" s="8"/>
      <c r="RHH54" s="13"/>
      <c r="RHI54" s="13"/>
      <c r="RHJ54" s="14"/>
      <c r="RHK54" s="15"/>
      <c r="RHL54" s="13"/>
      <c r="RHM54" s="9"/>
      <c r="RHN54" s="8"/>
      <c r="RHO54" s="8"/>
      <c r="RHP54" s="13"/>
      <c r="RHQ54" s="13"/>
      <c r="RHR54" s="14"/>
      <c r="RHS54" s="15"/>
      <c r="RHT54" s="13"/>
      <c r="RHU54" s="9"/>
      <c r="RHV54" s="8"/>
      <c r="RHW54" s="8"/>
      <c r="RHX54" s="13"/>
      <c r="RHY54" s="13"/>
      <c r="RHZ54" s="14"/>
      <c r="RIA54" s="15"/>
      <c r="RIB54" s="13"/>
      <c r="RIC54" s="9"/>
      <c r="RID54" s="8"/>
      <c r="RIE54" s="8"/>
      <c r="RIF54" s="13"/>
      <c r="RIG54" s="13"/>
      <c r="RIH54" s="14"/>
      <c r="RII54" s="15"/>
      <c r="RIJ54" s="13"/>
      <c r="RIK54" s="9"/>
      <c r="RIL54" s="8"/>
      <c r="RIM54" s="8"/>
      <c r="RIN54" s="13"/>
      <c r="RIO54" s="13"/>
      <c r="RIP54" s="14"/>
      <c r="RIQ54" s="15"/>
      <c r="RIR54" s="13"/>
      <c r="RIS54" s="9"/>
      <c r="RIT54" s="8"/>
      <c r="RIU54" s="8"/>
      <c r="RIV54" s="13"/>
      <c r="RIW54" s="13"/>
      <c r="RIX54" s="14"/>
      <c r="RIY54" s="15"/>
      <c r="RIZ54" s="13"/>
      <c r="RJA54" s="9"/>
      <c r="RJB54" s="8"/>
      <c r="RJC54" s="8"/>
      <c r="RJD54" s="13"/>
      <c r="RJE54" s="13"/>
      <c r="RJF54" s="14"/>
      <c r="RJG54" s="15"/>
      <c r="RJH54" s="13"/>
      <c r="RJI54" s="9"/>
      <c r="RJJ54" s="8"/>
      <c r="RJK54" s="8"/>
      <c r="RJL54" s="13"/>
      <c r="RJM54" s="13"/>
      <c r="RJN54" s="14"/>
      <c r="RJO54" s="15"/>
      <c r="RJP54" s="13"/>
      <c r="RJQ54" s="9"/>
      <c r="RJR54" s="8"/>
      <c r="RJS54" s="8"/>
      <c r="RJT54" s="13"/>
      <c r="RJU54" s="13"/>
      <c r="RJV54" s="14"/>
      <c r="RJW54" s="15"/>
      <c r="RJX54" s="13"/>
      <c r="RJY54" s="9"/>
      <c r="RJZ54" s="8"/>
      <c r="RKA54" s="8"/>
      <c r="RKB54" s="13"/>
      <c r="RKC54" s="13"/>
      <c r="RKD54" s="14"/>
      <c r="RKE54" s="15"/>
      <c r="RKF54" s="13"/>
      <c r="RKG54" s="9"/>
      <c r="RKH54" s="8"/>
      <c r="RKI54" s="8"/>
      <c r="RKJ54" s="13"/>
      <c r="RKK54" s="13"/>
      <c r="RKL54" s="14"/>
      <c r="RKM54" s="15"/>
      <c r="RKN54" s="13"/>
      <c r="RKO54" s="9"/>
      <c r="RKP54" s="8"/>
      <c r="RKQ54" s="8"/>
      <c r="RKR54" s="13"/>
      <c r="RKS54" s="13"/>
      <c r="RKT54" s="14"/>
      <c r="RKU54" s="15"/>
      <c r="RKV54" s="13"/>
      <c r="RKW54" s="9"/>
      <c r="RKX54" s="8"/>
      <c r="RKY54" s="8"/>
      <c r="RKZ54" s="13"/>
      <c r="RLA54" s="13"/>
      <c r="RLB54" s="14"/>
      <c r="RLC54" s="15"/>
      <c r="RLD54" s="13"/>
      <c r="RLE54" s="9"/>
      <c r="RLF54" s="8"/>
      <c r="RLG54" s="8"/>
      <c r="RLH54" s="13"/>
      <c r="RLI54" s="13"/>
      <c r="RLJ54" s="14"/>
      <c r="RLK54" s="15"/>
      <c r="RLL54" s="13"/>
      <c r="RLM54" s="9"/>
      <c r="RLN54" s="8"/>
      <c r="RLO54" s="8"/>
      <c r="RLP54" s="13"/>
      <c r="RLQ54" s="13"/>
      <c r="RLR54" s="14"/>
      <c r="RLS54" s="15"/>
      <c r="RLT54" s="13"/>
      <c r="RLU54" s="9"/>
      <c r="RLV54" s="8"/>
      <c r="RLW54" s="8"/>
      <c r="RLX54" s="13"/>
      <c r="RLY54" s="13"/>
      <c r="RLZ54" s="14"/>
      <c r="RMA54" s="15"/>
      <c r="RMB54" s="13"/>
      <c r="RMC54" s="9"/>
      <c r="RMD54" s="8"/>
      <c r="RME54" s="8"/>
      <c r="RMF54" s="13"/>
      <c r="RMG54" s="13"/>
      <c r="RMH54" s="14"/>
      <c r="RMI54" s="15"/>
      <c r="RMJ54" s="13"/>
      <c r="RMK54" s="9"/>
      <c r="RML54" s="8"/>
      <c r="RMM54" s="8"/>
      <c r="RMN54" s="13"/>
      <c r="RMO54" s="13"/>
      <c r="RMP54" s="14"/>
      <c r="RMQ54" s="15"/>
      <c r="RMR54" s="13"/>
      <c r="RMS54" s="9"/>
      <c r="RMT54" s="8"/>
      <c r="RMU54" s="8"/>
      <c r="RMV54" s="13"/>
      <c r="RMW54" s="13"/>
      <c r="RMX54" s="14"/>
      <c r="RMY54" s="15"/>
      <c r="RMZ54" s="13"/>
      <c r="RNA54" s="9"/>
      <c r="RNB54" s="8"/>
      <c r="RNC54" s="8"/>
      <c r="RND54" s="13"/>
      <c r="RNE54" s="13"/>
      <c r="RNF54" s="14"/>
      <c r="RNG54" s="15"/>
      <c r="RNH54" s="13"/>
      <c r="RNI54" s="9"/>
      <c r="RNJ54" s="8"/>
      <c r="RNK54" s="8"/>
      <c r="RNL54" s="13"/>
      <c r="RNM54" s="13"/>
      <c r="RNN54" s="14"/>
      <c r="RNO54" s="15"/>
      <c r="RNP54" s="13"/>
      <c r="RNQ54" s="9"/>
      <c r="RNR54" s="8"/>
      <c r="RNS54" s="8"/>
      <c r="RNT54" s="13"/>
      <c r="RNU54" s="13"/>
      <c r="RNV54" s="14"/>
      <c r="RNW54" s="15"/>
      <c r="RNX54" s="13"/>
      <c r="RNY54" s="9"/>
      <c r="RNZ54" s="8"/>
      <c r="ROA54" s="8"/>
      <c r="ROB54" s="13"/>
      <c r="ROC54" s="13"/>
      <c r="ROD54" s="14"/>
      <c r="ROE54" s="15"/>
      <c r="ROF54" s="13"/>
      <c r="ROG54" s="9"/>
      <c r="ROH54" s="8"/>
      <c r="ROI54" s="8"/>
      <c r="ROJ54" s="13"/>
      <c r="ROK54" s="13"/>
      <c r="ROL54" s="14"/>
      <c r="ROM54" s="15"/>
      <c r="RON54" s="13"/>
      <c r="ROO54" s="9"/>
      <c r="ROP54" s="8"/>
      <c r="ROQ54" s="8"/>
      <c r="ROR54" s="13"/>
      <c r="ROS54" s="13"/>
      <c r="ROT54" s="14"/>
      <c r="ROU54" s="15"/>
      <c r="ROV54" s="13"/>
      <c r="ROW54" s="9"/>
      <c r="ROX54" s="8"/>
      <c r="ROY54" s="8"/>
      <c r="ROZ54" s="13"/>
      <c r="RPA54" s="13"/>
      <c r="RPB54" s="14"/>
      <c r="RPC54" s="15"/>
      <c r="RPD54" s="13"/>
      <c r="RPE54" s="9"/>
      <c r="RPF54" s="8"/>
      <c r="RPG54" s="8"/>
      <c r="RPH54" s="13"/>
      <c r="RPI54" s="13"/>
      <c r="RPJ54" s="14"/>
      <c r="RPK54" s="15"/>
      <c r="RPL54" s="13"/>
      <c r="RPM54" s="9"/>
      <c r="RPN54" s="8"/>
      <c r="RPO54" s="8"/>
      <c r="RPP54" s="13"/>
      <c r="RPQ54" s="13"/>
      <c r="RPR54" s="14"/>
      <c r="RPS54" s="15"/>
      <c r="RPT54" s="13"/>
      <c r="RPU54" s="9"/>
      <c r="RPV54" s="8"/>
      <c r="RPW54" s="8"/>
      <c r="RPX54" s="13"/>
      <c r="RPY54" s="13"/>
      <c r="RPZ54" s="14"/>
      <c r="RQA54" s="15"/>
      <c r="RQB54" s="13"/>
      <c r="RQC54" s="9"/>
      <c r="RQD54" s="8"/>
      <c r="RQE54" s="8"/>
      <c r="RQF54" s="13"/>
      <c r="RQG54" s="13"/>
      <c r="RQH54" s="14"/>
      <c r="RQI54" s="15"/>
      <c r="RQJ54" s="13"/>
      <c r="RQK54" s="9"/>
      <c r="RQL54" s="8"/>
      <c r="RQM54" s="8"/>
      <c r="RQN54" s="13"/>
      <c r="RQO54" s="13"/>
      <c r="RQP54" s="14"/>
      <c r="RQQ54" s="15"/>
      <c r="RQR54" s="13"/>
      <c r="RQS54" s="9"/>
      <c r="RQT54" s="8"/>
      <c r="RQU54" s="8"/>
      <c r="RQV54" s="13"/>
      <c r="RQW54" s="13"/>
      <c r="RQX54" s="14"/>
      <c r="RQY54" s="15"/>
      <c r="RQZ54" s="13"/>
      <c r="RRA54" s="9"/>
      <c r="RRB54" s="8"/>
      <c r="RRC54" s="8"/>
      <c r="RRD54" s="13"/>
      <c r="RRE54" s="13"/>
      <c r="RRF54" s="14"/>
      <c r="RRG54" s="15"/>
      <c r="RRH54" s="13"/>
      <c r="RRI54" s="9"/>
      <c r="RRJ54" s="8"/>
      <c r="RRK54" s="8"/>
      <c r="RRL54" s="13"/>
      <c r="RRM54" s="13"/>
      <c r="RRN54" s="14"/>
      <c r="RRO54" s="15"/>
      <c r="RRP54" s="13"/>
      <c r="RRQ54" s="9"/>
      <c r="RRR54" s="8"/>
      <c r="RRS54" s="8"/>
      <c r="RRT54" s="13"/>
      <c r="RRU54" s="13"/>
      <c r="RRV54" s="14"/>
      <c r="RRW54" s="15"/>
      <c r="RRX54" s="13"/>
      <c r="RRY54" s="9"/>
      <c r="RRZ54" s="8"/>
      <c r="RSA54" s="8"/>
      <c r="RSB54" s="13"/>
      <c r="RSC54" s="13"/>
      <c r="RSD54" s="14"/>
      <c r="RSE54" s="15"/>
      <c r="RSF54" s="13"/>
      <c r="RSG54" s="9"/>
      <c r="RSH54" s="8"/>
      <c r="RSI54" s="8"/>
      <c r="RSJ54" s="13"/>
      <c r="RSK54" s="13"/>
      <c r="RSL54" s="14"/>
      <c r="RSM54" s="15"/>
      <c r="RSN54" s="13"/>
      <c r="RSO54" s="9"/>
      <c r="RSP54" s="8"/>
      <c r="RSQ54" s="8"/>
      <c r="RSR54" s="13"/>
      <c r="RSS54" s="13"/>
      <c r="RST54" s="14"/>
      <c r="RSU54" s="15"/>
      <c r="RSV54" s="13"/>
      <c r="RSW54" s="9"/>
      <c r="RSX54" s="8"/>
      <c r="RSY54" s="8"/>
      <c r="RSZ54" s="13"/>
      <c r="RTA54" s="13"/>
      <c r="RTB54" s="14"/>
      <c r="RTC54" s="15"/>
      <c r="RTD54" s="13"/>
      <c r="RTE54" s="9"/>
      <c r="RTF54" s="8"/>
      <c r="RTG54" s="8"/>
      <c r="RTH54" s="13"/>
      <c r="RTI54" s="13"/>
      <c r="RTJ54" s="14"/>
      <c r="RTK54" s="15"/>
      <c r="RTL54" s="13"/>
      <c r="RTM54" s="9"/>
      <c r="RTN54" s="8"/>
      <c r="RTO54" s="8"/>
      <c r="RTP54" s="13"/>
      <c r="RTQ54" s="13"/>
      <c r="RTR54" s="14"/>
      <c r="RTS54" s="15"/>
      <c r="RTT54" s="13"/>
      <c r="RTU54" s="9"/>
      <c r="RTV54" s="8"/>
      <c r="RTW54" s="8"/>
      <c r="RTX54" s="13"/>
      <c r="RTY54" s="13"/>
      <c r="RTZ54" s="14"/>
      <c r="RUA54" s="15"/>
      <c r="RUB54" s="13"/>
      <c r="RUC54" s="9"/>
      <c r="RUD54" s="8"/>
      <c r="RUE54" s="8"/>
      <c r="RUF54" s="13"/>
      <c r="RUG54" s="13"/>
      <c r="RUH54" s="14"/>
      <c r="RUI54" s="15"/>
      <c r="RUJ54" s="13"/>
      <c r="RUK54" s="9"/>
      <c r="RUL54" s="8"/>
      <c r="RUM54" s="8"/>
      <c r="RUN54" s="13"/>
      <c r="RUO54" s="13"/>
      <c r="RUP54" s="14"/>
      <c r="RUQ54" s="15"/>
      <c r="RUR54" s="13"/>
      <c r="RUS54" s="9"/>
      <c r="RUT54" s="8"/>
      <c r="RUU54" s="8"/>
      <c r="RUV54" s="13"/>
      <c r="RUW54" s="13"/>
      <c r="RUX54" s="14"/>
      <c r="RUY54" s="15"/>
      <c r="RUZ54" s="13"/>
      <c r="RVA54" s="9"/>
      <c r="RVB54" s="8"/>
      <c r="RVC54" s="8"/>
      <c r="RVD54" s="13"/>
      <c r="RVE54" s="13"/>
      <c r="RVF54" s="14"/>
      <c r="RVG54" s="15"/>
      <c r="RVH54" s="13"/>
      <c r="RVI54" s="9"/>
      <c r="RVJ54" s="8"/>
      <c r="RVK54" s="8"/>
      <c r="RVL54" s="13"/>
      <c r="RVM54" s="13"/>
      <c r="RVN54" s="14"/>
      <c r="RVO54" s="15"/>
      <c r="RVP54" s="13"/>
      <c r="RVQ54" s="9"/>
      <c r="RVR54" s="8"/>
      <c r="RVS54" s="8"/>
      <c r="RVT54" s="13"/>
      <c r="RVU54" s="13"/>
      <c r="RVV54" s="14"/>
      <c r="RVW54" s="15"/>
      <c r="RVX54" s="13"/>
      <c r="RVY54" s="9"/>
      <c r="RVZ54" s="8"/>
      <c r="RWA54" s="8"/>
      <c r="RWB54" s="13"/>
      <c r="RWC54" s="13"/>
      <c r="RWD54" s="14"/>
      <c r="RWE54" s="15"/>
      <c r="RWF54" s="13"/>
      <c r="RWG54" s="9"/>
      <c r="RWH54" s="8"/>
      <c r="RWI54" s="8"/>
      <c r="RWJ54" s="13"/>
      <c r="RWK54" s="13"/>
      <c r="RWL54" s="14"/>
      <c r="RWM54" s="15"/>
      <c r="RWN54" s="13"/>
      <c r="RWO54" s="9"/>
      <c r="RWP54" s="8"/>
      <c r="RWQ54" s="8"/>
      <c r="RWR54" s="13"/>
      <c r="RWS54" s="13"/>
      <c r="RWT54" s="14"/>
      <c r="RWU54" s="15"/>
      <c r="RWV54" s="13"/>
      <c r="RWW54" s="9"/>
      <c r="RWX54" s="8"/>
      <c r="RWY54" s="8"/>
      <c r="RWZ54" s="13"/>
      <c r="RXA54" s="13"/>
      <c r="RXB54" s="14"/>
      <c r="RXC54" s="15"/>
      <c r="RXD54" s="13"/>
      <c r="RXE54" s="9"/>
      <c r="RXF54" s="8"/>
      <c r="RXG54" s="8"/>
      <c r="RXH54" s="13"/>
      <c r="RXI54" s="13"/>
      <c r="RXJ54" s="14"/>
      <c r="RXK54" s="15"/>
      <c r="RXL54" s="13"/>
      <c r="RXM54" s="9"/>
      <c r="RXN54" s="8"/>
      <c r="RXO54" s="8"/>
      <c r="RXP54" s="13"/>
      <c r="RXQ54" s="13"/>
      <c r="RXR54" s="14"/>
      <c r="RXS54" s="15"/>
      <c r="RXT54" s="13"/>
      <c r="RXU54" s="9"/>
      <c r="RXV54" s="8"/>
      <c r="RXW54" s="8"/>
      <c r="RXX54" s="13"/>
      <c r="RXY54" s="13"/>
      <c r="RXZ54" s="14"/>
      <c r="RYA54" s="15"/>
      <c r="RYB54" s="13"/>
      <c r="RYC54" s="9"/>
      <c r="RYD54" s="8"/>
      <c r="RYE54" s="8"/>
      <c r="RYF54" s="13"/>
      <c r="RYG54" s="13"/>
      <c r="RYH54" s="14"/>
      <c r="RYI54" s="15"/>
      <c r="RYJ54" s="13"/>
      <c r="RYK54" s="9"/>
      <c r="RYL54" s="8"/>
      <c r="RYM54" s="8"/>
      <c r="RYN54" s="13"/>
      <c r="RYO54" s="13"/>
      <c r="RYP54" s="14"/>
      <c r="RYQ54" s="15"/>
      <c r="RYR54" s="13"/>
      <c r="RYS54" s="9"/>
      <c r="RYT54" s="8"/>
      <c r="RYU54" s="8"/>
      <c r="RYV54" s="13"/>
      <c r="RYW54" s="13"/>
      <c r="RYX54" s="14"/>
      <c r="RYY54" s="15"/>
      <c r="RYZ54" s="13"/>
      <c r="RZA54" s="9"/>
      <c r="RZB54" s="8"/>
      <c r="RZC54" s="8"/>
      <c r="RZD54" s="13"/>
      <c r="RZE54" s="13"/>
      <c r="RZF54" s="14"/>
      <c r="RZG54" s="15"/>
      <c r="RZH54" s="13"/>
      <c r="RZI54" s="9"/>
      <c r="RZJ54" s="8"/>
      <c r="RZK54" s="8"/>
      <c r="RZL54" s="13"/>
      <c r="RZM54" s="13"/>
      <c r="RZN54" s="14"/>
      <c r="RZO54" s="15"/>
      <c r="RZP54" s="13"/>
      <c r="RZQ54" s="9"/>
      <c r="RZR54" s="8"/>
      <c r="RZS54" s="8"/>
      <c r="RZT54" s="13"/>
      <c r="RZU54" s="13"/>
      <c r="RZV54" s="14"/>
      <c r="RZW54" s="15"/>
      <c r="RZX54" s="13"/>
      <c r="RZY54" s="9"/>
      <c r="RZZ54" s="8"/>
      <c r="SAA54" s="8"/>
      <c r="SAB54" s="13"/>
      <c r="SAC54" s="13"/>
      <c r="SAD54" s="14"/>
      <c r="SAE54" s="15"/>
      <c r="SAF54" s="13"/>
      <c r="SAG54" s="9"/>
      <c r="SAH54" s="8"/>
      <c r="SAI54" s="8"/>
      <c r="SAJ54" s="13"/>
      <c r="SAK54" s="13"/>
      <c r="SAL54" s="14"/>
      <c r="SAM54" s="15"/>
      <c r="SAN54" s="13"/>
      <c r="SAO54" s="9"/>
      <c r="SAP54" s="8"/>
      <c r="SAQ54" s="8"/>
      <c r="SAR54" s="13"/>
      <c r="SAS54" s="13"/>
      <c r="SAT54" s="14"/>
      <c r="SAU54" s="15"/>
      <c r="SAV54" s="13"/>
      <c r="SAW54" s="9"/>
      <c r="SAX54" s="8"/>
      <c r="SAY54" s="8"/>
      <c r="SAZ54" s="13"/>
      <c r="SBA54" s="13"/>
      <c r="SBB54" s="14"/>
      <c r="SBC54" s="15"/>
      <c r="SBD54" s="13"/>
      <c r="SBE54" s="9"/>
      <c r="SBF54" s="8"/>
      <c r="SBG54" s="8"/>
      <c r="SBH54" s="13"/>
      <c r="SBI54" s="13"/>
      <c r="SBJ54" s="14"/>
      <c r="SBK54" s="15"/>
      <c r="SBL54" s="13"/>
      <c r="SBM54" s="9"/>
      <c r="SBN54" s="8"/>
      <c r="SBO54" s="8"/>
      <c r="SBP54" s="13"/>
      <c r="SBQ54" s="13"/>
      <c r="SBR54" s="14"/>
      <c r="SBS54" s="15"/>
      <c r="SBT54" s="13"/>
      <c r="SBU54" s="9"/>
      <c r="SBV54" s="8"/>
      <c r="SBW54" s="8"/>
      <c r="SBX54" s="13"/>
      <c r="SBY54" s="13"/>
      <c r="SBZ54" s="14"/>
      <c r="SCA54" s="15"/>
      <c r="SCB54" s="13"/>
      <c r="SCC54" s="9"/>
      <c r="SCD54" s="8"/>
      <c r="SCE54" s="8"/>
      <c r="SCF54" s="13"/>
      <c r="SCG54" s="13"/>
      <c r="SCH54" s="14"/>
      <c r="SCI54" s="15"/>
      <c r="SCJ54" s="13"/>
      <c r="SCK54" s="9"/>
      <c r="SCL54" s="8"/>
      <c r="SCM54" s="8"/>
      <c r="SCN54" s="13"/>
      <c r="SCO54" s="13"/>
      <c r="SCP54" s="14"/>
      <c r="SCQ54" s="15"/>
      <c r="SCR54" s="13"/>
      <c r="SCS54" s="9"/>
      <c r="SCT54" s="8"/>
      <c r="SCU54" s="8"/>
      <c r="SCV54" s="13"/>
      <c r="SCW54" s="13"/>
      <c r="SCX54" s="14"/>
      <c r="SCY54" s="15"/>
      <c r="SCZ54" s="13"/>
      <c r="SDA54" s="9"/>
      <c r="SDB54" s="8"/>
      <c r="SDC54" s="8"/>
      <c r="SDD54" s="13"/>
      <c r="SDE54" s="13"/>
      <c r="SDF54" s="14"/>
      <c r="SDG54" s="15"/>
      <c r="SDH54" s="13"/>
      <c r="SDI54" s="9"/>
      <c r="SDJ54" s="8"/>
      <c r="SDK54" s="8"/>
      <c r="SDL54" s="13"/>
      <c r="SDM54" s="13"/>
      <c r="SDN54" s="14"/>
      <c r="SDO54" s="15"/>
      <c r="SDP54" s="13"/>
      <c r="SDQ54" s="9"/>
      <c r="SDR54" s="8"/>
      <c r="SDS54" s="8"/>
      <c r="SDT54" s="13"/>
      <c r="SDU54" s="13"/>
      <c r="SDV54" s="14"/>
      <c r="SDW54" s="15"/>
      <c r="SDX54" s="13"/>
      <c r="SDY54" s="9"/>
      <c r="SDZ54" s="8"/>
      <c r="SEA54" s="8"/>
      <c r="SEB54" s="13"/>
      <c r="SEC54" s="13"/>
      <c r="SED54" s="14"/>
      <c r="SEE54" s="15"/>
      <c r="SEF54" s="13"/>
      <c r="SEG54" s="9"/>
      <c r="SEH54" s="8"/>
      <c r="SEI54" s="8"/>
      <c r="SEJ54" s="13"/>
      <c r="SEK54" s="13"/>
      <c r="SEL54" s="14"/>
      <c r="SEM54" s="15"/>
      <c r="SEN54" s="13"/>
      <c r="SEO54" s="9"/>
      <c r="SEP54" s="8"/>
      <c r="SEQ54" s="8"/>
      <c r="SER54" s="13"/>
      <c r="SES54" s="13"/>
      <c r="SET54" s="14"/>
      <c r="SEU54" s="15"/>
      <c r="SEV54" s="13"/>
      <c r="SEW54" s="9"/>
      <c r="SEX54" s="8"/>
      <c r="SEY54" s="8"/>
      <c r="SEZ54" s="13"/>
      <c r="SFA54" s="13"/>
      <c r="SFB54" s="14"/>
      <c r="SFC54" s="15"/>
      <c r="SFD54" s="13"/>
      <c r="SFE54" s="9"/>
      <c r="SFF54" s="8"/>
      <c r="SFG54" s="8"/>
      <c r="SFH54" s="13"/>
      <c r="SFI54" s="13"/>
      <c r="SFJ54" s="14"/>
      <c r="SFK54" s="15"/>
      <c r="SFL54" s="13"/>
      <c r="SFM54" s="9"/>
      <c r="SFN54" s="8"/>
      <c r="SFO54" s="8"/>
      <c r="SFP54" s="13"/>
      <c r="SFQ54" s="13"/>
      <c r="SFR54" s="14"/>
      <c r="SFS54" s="15"/>
      <c r="SFT54" s="13"/>
      <c r="SFU54" s="9"/>
      <c r="SFV54" s="8"/>
      <c r="SFW54" s="8"/>
      <c r="SFX54" s="13"/>
      <c r="SFY54" s="13"/>
      <c r="SFZ54" s="14"/>
      <c r="SGA54" s="15"/>
      <c r="SGB54" s="13"/>
      <c r="SGC54" s="9"/>
      <c r="SGD54" s="8"/>
      <c r="SGE54" s="8"/>
      <c r="SGF54" s="13"/>
      <c r="SGG54" s="13"/>
      <c r="SGH54" s="14"/>
      <c r="SGI54" s="15"/>
      <c r="SGJ54" s="13"/>
      <c r="SGK54" s="9"/>
      <c r="SGL54" s="8"/>
      <c r="SGM54" s="8"/>
      <c r="SGN54" s="13"/>
      <c r="SGO54" s="13"/>
      <c r="SGP54" s="14"/>
      <c r="SGQ54" s="15"/>
      <c r="SGR54" s="13"/>
      <c r="SGS54" s="9"/>
      <c r="SGT54" s="8"/>
      <c r="SGU54" s="8"/>
      <c r="SGV54" s="13"/>
      <c r="SGW54" s="13"/>
      <c r="SGX54" s="14"/>
      <c r="SGY54" s="15"/>
      <c r="SGZ54" s="13"/>
      <c r="SHA54" s="9"/>
      <c r="SHB54" s="8"/>
      <c r="SHC54" s="8"/>
      <c r="SHD54" s="13"/>
      <c r="SHE54" s="13"/>
      <c r="SHF54" s="14"/>
      <c r="SHG54" s="15"/>
      <c r="SHH54" s="13"/>
      <c r="SHI54" s="9"/>
      <c r="SHJ54" s="8"/>
      <c r="SHK54" s="8"/>
      <c r="SHL54" s="13"/>
      <c r="SHM54" s="13"/>
      <c r="SHN54" s="14"/>
      <c r="SHO54" s="15"/>
      <c r="SHP54" s="13"/>
      <c r="SHQ54" s="9"/>
      <c r="SHR54" s="8"/>
      <c r="SHS54" s="8"/>
      <c r="SHT54" s="13"/>
      <c r="SHU54" s="13"/>
      <c r="SHV54" s="14"/>
      <c r="SHW54" s="15"/>
      <c r="SHX54" s="13"/>
      <c r="SHY54" s="9"/>
      <c r="SHZ54" s="8"/>
      <c r="SIA54" s="8"/>
      <c r="SIB54" s="13"/>
      <c r="SIC54" s="13"/>
      <c r="SID54" s="14"/>
      <c r="SIE54" s="15"/>
      <c r="SIF54" s="13"/>
      <c r="SIG54" s="9"/>
      <c r="SIH54" s="8"/>
      <c r="SII54" s="8"/>
      <c r="SIJ54" s="13"/>
      <c r="SIK54" s="13"/>
      <c r="SIL54" s="14"/>
      <c r="SIM54" s="15"/>
      <c r="SIN54" s="13"/>
      <c r="SIO54" s="9"/>
      <c r="SIP54" s="8"/>
      <c r="SIQ54" s="8"/>
      <c r="SIR54" s="13"/>
      <c r="SIS54" s="13"/>
      <c r="SIT54" s="14"/>
      <c r="SIU54" s="15"/>
      <c r="SIV54" s="13"/>
      <c r="SIW54" s="9"/>
      <c r="SIX54" s="8"/>
      <c r="SIY54" s="8"/>
      <c r="SIZ54" s="13"/>
      <c r="SJA54" s="13"/>
      <c r="SJB54" s="14"/>
      <c r="SJC54" s="15"/>
      <c r="SJD54" s="13"/>
      <c r="SJE54" s="9"/>
      <c r="SJF54" s="8"/>
      <c r="SJG54" s="8"/>
      <c r="SJH54" s="13"/>
      <c r="SJI54" s="13"/>
      <c r="SJJ54" s="14"/>
      <c r="SJK54" s="15"/>
      <c r="SJL54" s="13"/>
      <c r="SJM54" s="9"/>
      <c r="SJN54" s="8"/>
      <c r="SJO54" s="8"/>
      <c r="SJP54" s="13"/>
      <c r="SJQ54" s="13"/>
      <c r="SJR54" s="14"/>
      <c r="SJS54" s="15"/>
      <c r="SJT54" s="13"/>
      <c r="SJU54" s="9"/>
      <c r="SJV54" s="8"/>
      <c r="SJW54" s="8"/>
      <c r="SJX54" s="13"/>
      <c r="SJY54" s="13"/>
      <c r="SJZ54" s="14"/>
      <c r="SKA54" s="15"/>
      <c r="SKB54" s="13"/>
      <c r="SKC54" s="9"/>
      <c r="SKD54" s="8"/>
      <c r="SKE54" s="8"/>
      <c r="SKF54" s="13"/>
      <c r="SKG54" s="13"/>
      <c r="SKH54" s="14"/>
      <c r="SKI54" s="15"/>
      <c r="SKJ54" s="13"/>
      <c r="SKK54" s="9"/>
      <c r="SKL54" s="8"/>
      <c r="SKM54" s="8"/>
      <c r="SKN54" s="13"/>
      <c r="SKO54" s="13"/>
      <c r="SKP54" s="14"/>
      <c r="SKQ54" s="15"/>
      <c r="SKR54" s="13"/>
      <c r="SKS54" s="9"/>
      <c r="SKT54" s="8"/>
      <c r="SKU54" s="8"/>
      <c r="SKV54" s="13"/>
      <c r="SKW54" s="13"/>
      <c r="SKX54" s="14"/>
      <c r="SKY54" s="15"/>
      <c r="SKZ54" s="13"/>
      <c r="SLA54" s="9"/>
      <c r="SLB54" s="8"/>
      <c r="SLC54" s="8"/>
      <c r="SLD54" s="13"/>
      <c r="SLE54" s="13"/>
      <c r="SLF54" s="14"/>
      <c r="SLG54" s="15"/>
      <c r="SLH54" s="13"/>
      <c r="SLI54" s="9"/>
      <c r="SLJ54" s="8"/>
      <c r="SLK54" s="8"/>
      <c r="SLL54" s="13"/>
      <c r="SLM54" s="13"/>
      <c r="SLN54" s="14"/>
      <c r="SLO54" s="15"/>
      <c r="SLP54" s="13"/>
      <c r="SLQ54" s="9"/>
      <c r="SLR54" s="8"/>
      <c r="SLS54" s="8"/>
      <c r="SLT54" s="13"/>
      <c r="SLU54" s="13"/>
      <c r="SLV54" s="14"/>
      <c r="SLW54" s="15"/>
      <c r="SLX54" s="13"/>
      <c r="SLY54" s="9"/>
      <c r="SLZ54" s="8"/>
      <c r="SMA54" s="8"/>
      <c r="SMB54" s="13"/>
      <c r="SMC54" s="13"/>
      <c r="SMD54" s="14"/>
      <c r="SME54" s="15"/>
      <c r="SMF54" s="13"/>
      <c r="SMG54" s="9"/>
      <c r="SMH54" s="8"/>
      <c r="SMI54" s="8"/>
      <c r="SMJ54" s="13"/>
      <c r="SMK54" s="13"/>
      <c r="SML54" s="14"/>
      <c r="SMM54" s="15"/>
      <c r="SMN54" s="13"/>
      <c r="SMO54" s="9"/>
      <c r="SMP54" s="8"/>
      <c r="SMQ54" s="8"/>
      <c r="SMR54" s="13"/>
      <c r="SMS54" s="13"/>
      <c r="SMT54" s="14"/>
      <c r="SMU54" s="15"/>
      <c r="SMV54" s="13"/>
      <c r="SMW54" s="9"/>
      <c r="SMX54" s="8"/>
      <c r="SMY54" s="8"/>
      <c r="SMZ54" s="13"/>
      <c r="SNA54" s="13"/>
      <c r="SNB54" s="14"/>
      <c r="SNC54" s="15"/>
      <c r="SND54" s="13"/>
      <c r="SNE54" s="9"/>
      <c r="SNF54" s="8"/>
      <c r="SNG54" s="8"/>
      <c r="SNH54" s="13"/>
      <c r="SNI54" s="13"/>
      <c r="SNJ54" s="14"/>
      <c r="SNK54" s="15"/>
      <c r="SNL54" s="13"/>
      <c r="SNM54" s="9"/>
      <c r="SNN54" s="8"/>
      <c r="SNO54" s="8"/>
      <c r="SNP54" s="13"/>
      <c r="SNQ54" s="13"/>
      <c r="SNR54" s="14"/>
      <c r="SNS54" s="15"/>
      <c r="SNT54" s="13"/>
      <c r="SNU54" s="9"/>
      <c r="SNV54" s="8"/>
      <c r="SNW54" s="8"/>
      <c r="SNX54" s="13"/>
      <c r="SNY54" s="13"/>
      <c r="SNZ54" s="14"/>
      <c r="SOA54" s="15"/>
      <c r="SOB54" s="13"/>
      <c r="SOC54" s="9"/>
      <c r="SOD54" s="8"/>
      <c r="SOE54" s="8"/>
      <c r="SOF54" s="13"/>
      <c r="SOG54" s="13"/>
      <c r="SOH54" s="14"/>
      <c r="SOI54" s="15"/>
      <c r="SOJ54" s="13"/>
      <c r="SOK54" s="9"/>
      <c r="SOL54" s="8"/>
      <c r="SOM54" s="8"/>
      <c r="SON54" s="13"/>
      <c r="SOO54" s="13"/>
      <c r="SOP54" s="14"/>
      <c r="SOQ54" s="15"/>
      <c r="SOR54" s="13"/>
      <c r="SOS54" s="9"/>
      <c r="SOT54" s="8"/>
      <c r="SOU54" s="8"/>
      <c r="SOV54" s="13"/>
      <c r="SOW54" s="13"/>
      <c r="SOX54" s="14"/>
      <c r="SOY54" s="15"/>
      <c r="SOZ54" s="13"/>
      <c r="SPA54" s="9"/>
      <c r="SPB54" s="8"/>
      <c r="SPC54" s="8"/>
      <c r="SPD54" s="13"/>
      <c r="SPE54" s="13"/>
      <c r="SPF54" s="14"/>
      <c r="SPG54" s="15"/>
      <c r="SPH54" s="13"/>
      <c r="SPI54" s="9"/>
      <c r="SPJ54" s="8"/>
      <c r="SPK54" s="8"/>
      <c r="SPL54" s="13"/>
      <c r="SPM54" s="13"/>
      <c r="SPN54" s="14"/>
      <c r="SPO54" s="15"/>
      <c r="SPP54" s="13"/>
      <c r="SPQ54" s="9"/>
      <c r="SPR54" s="8"/>
      <c r="SPS54" s="8"/>
      <c r="SPT54" s="13"/>
      <c r="SPU54" s="13"/>
      <c r="SPV54" s="14"/>
      <c r="SPW54" s="15"/>
      <c r="SPX54" s="13"/>
      <c r="SPY54" s="9"/>
      <c r="SPZ54" s="8"/>
      <c r="SQA54" s="8"/>
      <c r="SQB54" s="13"/>
      <c r="SQC54" s="13"/>
      <c r="SQD54" s="14"/>
      <c r="SQE54" s="15"/>
      <c r="SQF54" s="13"/>
      <c r="SQG54" s="9"/>
      <c r="SQH54" s="8"/>
      <c r="SQI54" s="8"/>
      <c r="SQJ54" s="13"/>
      <c r="SQK54" s="13"/>
      <c r="SQL54" s="14"/>
      <c r="SQM54" s="15"/>
      <c r="SQN54" s="13"/>
      <c r="SQO54" s="9"/>
      <c r="SQP54" s="8"/>
      <c r="SQQ54" s="8"/>
      <c r="SQR54" s="13"/>
      <c r="SQS54" s="13"/>
      <c r="SQT54" s="14"/>
      <c r="SQU54" s="15"/>
      <c r="SQV54" s="13"/>
      <c r="SQW54" s="9"/>
      <c r="SQX54" s="8"/>
      <c r="SQY54" s="8"/>
      <c r="SQZ54" s="13"/>
      <c r="SRA54" s="13"/>
      <c r="SRB54" s="14"/>
      <c r="SRC54" s="15"/>
      <c r="SRD54" s="13"/>
      <c r="SRE54" s="9"/>
      <c r="SRF54" s="8"/>
      <c r="SRG54" s="8"/>
      <c r="SRH54" s="13"/>
      <c r="SRI54" s="13"/>
      <c r="SRJ54" s="14"/>
      <c r="SRK54" s="15"/>
      <c r="SRL54" s="13"/>
      <c r="SRM54" s="9"/>
      <c r="SRN54" s="8"/>
      <c r="SRO54" s="8"/>
      <c r="SRP54" s="13"/>
      <c r="SRQ54" s="13"/>
      <c r="SRR54" s="14"/>
      <c r="SRS54" s="15"/>
      <c r="SRT54" s="13"/>
      <c r="SRU54" s="9"/>
      <c r="SRV54" s="8"/>
      <c r="SRW54" s="8"/>
      <c r="SRX54" s="13"/>
      <c r="SRY54" s="13"/>
      <c r="SRZ54" s="14"/>
      <c r="SSA54" s="15"/>
      <c r="SSB54" s="13"/>
      <c r="SSC54" s="9"/>
      <c r="SSD54" s="8"/>
      <c r="SSE54" s="8"/>
      <c r="SSF54" s="13"/>
      <c r="SSG54" s="13"/>
      <c r="SSH54" s="14"/>
      <c r="SSI54" s="15"/>
      <c r="SSJ54" s="13"/>
      <c r="SSK54" s="9"/>
      <c r="SSL54" s="8"/>
      <c r="SSM54" s="8"/>
      <c r="SSN54" s="13"/>
      <c r="SSO54" s="13"/>
      <c r="SSP54" s="14"/>
      <c r="SSQ54" s="15"/>
      <c r="SSR54" s="13"/>
      <c r="SSS54" s="9"/>
      <c r="SST54" s="8"/>
      <c r="SSU54" s="8"/>
      <c r="SSV54" s="13"/>
      <c r="SSW54" s="13"/>
      <c r="SSX54" s="14"/>
      <c r="SSY54" s="15"/>
      <c r="SSZ54" s="13"/>
      <c r="STA54" s="9"/>
      <c r="STB54" s="8"/>
      <c r="STC54" s="8"/>
      <c r="STD54" s="13"/>
      <c r="STE54" s="13"/>
      <c r="STF54" s="14"/>
      <c r="STG54" s="15"/>
      <c r="STH54" s="13"/>
      <c r="STI54" s="9"/>
      <c r="STJ54" s="8"/>
      <c r="STK54" s="8"/>
      <c r="STL54" s="13"/>
      <c r="STM54" s="13"/>
      <c r="STN54" s="14"/>
      <c r="STO54" s="15"/>
      <c r="STP54" s="13"/>
      <c r="STQ54" s="9"/>
      <c r="STR54" s="8"/>
      <c r="STS54" s="8"/>
      <c r="STT54" s="13"/>
      <c r="STU54" s="13"/>
      <c r="STV54" s="14"/>
      <c r="STW54" s="15"/>
      <c r="STX54" s="13"/>
      <c r="STY54" s="9"/>
      <c r="STZ54" s="8"/>
      <c r="SUA54" s="8"/>
      <c r="SUB54" s="13"/>
      <c r="SUC54" s="13"/>
      <c r="SUD54" s="14"/>
      <c r="SUE54" s="15"/>
      <c r="SUF54" s="13"/>
      <c r="SUG54" s="9"/>
      <c r="SUH54" s="8"/>
      <c r="SUI54" s="8"/>
      <c r="SUJ54" s="13"/>
      <c r="SUK54" s="13"/>
      <c r="SUL54" s="14"/>
      <c r="SUM54" s="15"/>
      <c r="SUN54" s="13"/>
      <c r="SUO54" s="9"/>
      <c r="SUP54" s="8"/>
      <c r="SUQ54" s="8"/>
      <c r="SUR54" s="13"/>
      <c r="SUS54" s="13"/>
      <c r="SUT54" s="14"/>
      <c r="SUU54" s="15"/>
      <c r="SUV54" s="13"/>
      <c r="SUW54" s="9"/>
      <c r="SUX54" s="8"/>
      <c r="SUY54" s="8"/>
      <c r="SUZ54" s="13"/>
      <c r="SVA54" s="13"/>
      <c r="SVB54" s="14"/>
      <c r="SVC54" s="15"/>
      <c r="SVD54" s="13"/>
      <c r="SVE54" s="9"/>
      <c r="SVF54" s="8"/>
      <c r="SVG54" s="8"/>
      <c r="SVH54" s="13"/>
      <c r="SVI54" s="13"/>
      <c r="SVJ54" s="14"/>
      <c r="SVK54" s="15"/>
      <c r="SVL54" s="13"/>
      <c r="SVM54" s="9"/>
      <c r="SVN54" s="8"/>
      <c r="SVO54" s="8"/>
      <c r="SVP54" s="13"/>
      <c r="SVQ54" s="13"/>
      <c r="SVR54" s="14"/>
      <c r="SVS54" s="15"/>
      <c r="SVT54" s="13"/>
      <c r="SVU54" s="9"/>
      <c r="SVV54" s="8"/>
      <c r="SVW54" s="8"/>
      <c r="SVX54" s="13"/>
      <c r="SVY54" s="13"/>
      <c r="SVZ54" s="14"/>
      <c r="SWA54" s="15"/>
      <c r="SWB54" s="13"/>
      <c r="SWC54" s="9"/>
      <c r="SWD54" s="8"/>
      <c r="SWE54" s="8"/>
      <c r="SWF54" s="13"/>
      <c r="SWG54" s="13"/>
      <c r="SWH54" s="14"/>
      <c r="SWI54" s="15"/>
      <c r="SWJ54" s="13"/>
      <c r="SWK54" s="9"/>
      <c r="SWL54" s="8"/>
      <c r="SWM54" s="8"/>
      <c r="SWN54" s="13"/>
      <c r="SWO54" s="13"/>
      <c r="SWP54" s="14"/>
      <c r="SWQ54" s="15"/>
      <c r="SWR54" s="13"/>
      <c r="SWS54" s="9"/>
      <c r="SWT54" s="8"/>
      <c r="SWU54" s="8"/>
      <c r="SWV54" s="13"/>
      <c r="SWW54" s="13"/>
      <c r="SWX54" s="14"/>
      <c r="SWY54" s="15"/>
      <c r="SWZ54" s="13"/>
      <c r="SXA54" s="9"/>
      <c r="SXB54" s="8"/>
      <c r="SXC54" s="8"/>
      <c r="SXD54" s="13"/>
      <c r="SXE54" s="13"/>
      <c r="SXF54" s="14"/>
      <c r="SXG54" s="15"/>
      <c r="SXH54" s="13"/>
      <c r="SXI54" s="9"/>
      <c r="SXJ54" s="8"/>
      <c r="SXK54" s="8"/>
      <c r="SXL54" s="13"/>
      <c r="SXM54" s="13"/>
      <c r="SXN54" s="14"/>
      <c r="SXO54" s="15"/>
      <c r="SXP54" s="13"/>
      <c r="SXQ54" s="9"/>
      <c r="SXR54" s="8"/>
      <c r="SXS54" s="8"/>
      <c r="SXT54" s="13"/>
      <c r="SXU54" s="13"/>
      <c r="SXV54" s="14"/>
      <c r="SXW54" s="15"/>
      <c r="SXX54" s="13"/>
      <c r="SXY54" s="9"/>
      <c r="SXZ54" s="8"/>
      <c r="SYA54" s="8"/>
      <c r="SYB54" s="13"/>
      <c r="SYC54" s="13"/>
      <c r="SYD54" s="14"/>
      <c r="SYE54" s="15"/>
      <c r="SYF54" s="13"/>
      <c r="SYG54" s="9"/>
      <c r="SYH54" s="8"/>
      <c r="SYI54" s="8"/>
      <c r="SYJ54" s="13"/>
      <c r="SYK54" s="13"/>
      <c r="SYL54" s="14"/>
      <c r="SYM54" s="15"/>
      <c r="SYN54" s="13"/>
      <c r="SYO54" s="9"/>
      <c r="SYP54" s="8"/>
      <c r="SYQ54" s="8"/>
      <c r="SYR54" s="13"/>
      <c r="SYS54" s="13"/>
      <c r="SYT54" s="14"/>
      <c r="SYU54" s="15"/>
      <c r="SYV54" s="13"/>
      <c r="SYW54" s="9"/>
      <c r="SYX54" s="8"/>
      <c r="SYY54" s="8"/>
      <c r="SYZ54" s="13"/>
      <c r="SZA54" s="13"/>
      <c r="SZB54" s="14"/>
      <c r="SZC54" s="15"/>
      <c r="SZD54" s="13"/>
      <c r="SZE54" s="9"/>
      <c r="SZF54" s="8"/>
      <c r="SZG54" s="8"/>
      <c r="SZH54" s="13"/>
      <c r="SZI54" s="13"/>
      <c r="SZJ54" s="14"/>
      <c r="SZK54" s="15"/>
      <c r="SZL54" s="13"/>
      <c r="SZM54" s="9"/>
      <c r="SZN54" s="8"/>
      <c r="SZO54" s="8"/>
      <c r="SZP54" s="13"/>
      <c r="SZQ54" s="13"/>
      <c r="SZR54" s="14"/>
      <c r="SZS54" s="15"/>
      <c r="SZT54" s="13"/>
      <c r="SZU54" s="9"/>
      <c r="SZV54" s="8"/>
      <c r="SZW54" s="8"/>
      <c r="SZX54" s="13"/>
      <c r="SZY54" s="13"/>
      <c r="SZZ54" s="14"/>
      <c r="TAA54" s="15"/>
      <c r="TAB54" s="13"/>
      <c r="TAC54" s="9"/>
      <c r="TAD54" s="8"/>
      <c r="TAE54" s="8"/>
      <c r="TAF54" s="13"/>
      <c r="TAG54" s="13"/>
      <c r="TAH54" s="14"/>
      <c r="TAI54" s="15"/>
      <c r="TAJ54" s="13"/>
      <c r="TAK54" s="9"/>
      <c r="TAL54" s="8"/>
      <c r="TAM54" s="8"/>
      <c r="TAN54" s="13"/>
      <c r="TAO54" s="13"/>
      <c r="TAP54" s="14"/>
      <c r="TAQ54" s="15"/>
      <c r="TAR54" s="13"/>
      <c r="TAS54" s="9"/>
      <c r="TAT54" s="8"/>
      <c r="TAU54" s="8"/>
      <c r="TAV54" s="13"/>
      <c r="TAW54" s="13"/>
      <c r="TAX54" s="14"/>
      <c r="TAY54" s="15"/>
      <c r="TAZ54" s="13"/>
      <c r="TBA54" s="9"/>
      <c r="TBB54" s="8"/>
      <c r="TBC54" s="8"/>
      <c r="TBD54" s="13"/>
      <c r="TBE54" s="13"/>
      <c r="TBF54" s="14"/>
      <c r="TBG54" s="15"/>
      <c r="TBH54" s="13"/>
      <c r="TBI54" s="9"/>
      <c r="TBJ54" s="8"/>
      <c r="TBK54" s="8"/>
      <c r="TBL54" s="13"/>
      <c r="TBM54" s="13"/>
      <c r="TBN54" s="14"/>
      <c r="TBO54" s="15"/>
      <c r="TBP54" s="13"/>
      <c r="TBQ54" s="9"/>
      <c r="TBR54" s="8"/>
      <c r="TBS54" s="8"/>
      <c r="TBT54" s="13"/>
      <c r="TBU54" s="13"/>
      <c r="TBV54" s="14"/>
      <c r="TBW54" s="15"/>
      <c r="TBX54" s="13"/>
      <c r="TBY54" s="9"/>
      <c r="TBZ54" s="8"/>
      <c r="TCA54" s="8"/>
      <c r="TCB54" s="13"/>
      <c r="TCC54" s="13"/>
      <c r="TCD54" s="14"/>
      <c r="TCE54" s="15"/>
      <c r="TCF54" s="13"/>
      <c r="TCG54" s="9"/>
      <c r="TCH54" s="8"/>
      <c r="TCI54" s="8"/>
      <c r="TCJ54" s="13"/>
      <c r="TCK54" s="13"/>
      <c r="TCL54" s="14"/>
      <c r="TCM54" s="15"/>
      <c r="TCN54" s="13"/>
      <c r="TCO54" s="9"/>
      <c r="TCP54" s="8"/>
      <c r="TCQ54" s="8"/>
      <c r="TCR54" s="13"/>
      <c r="TCS54" s="13"/>
      <c r="TCT54" s="14"/>
      <c r="TCU54" s="15"/>
      <c r="TCV54" s="13"/>
      <c r="TCW54" s="9"/>
      <c r="TCX54" s="8"/>
      <c r="TCY54" s="8"/>
      <c r="TCZ54" s="13"/>
      <c r="TDA54" s="13"/>
      <c r="TDB54" s="14"/>
      <c r="TDC54" s="15"/>
      <c r="TDD54" s="13"/>
      <c r="TDE54" s="9"/>
      <c r="TDF54" s="8"/>
      <c r="TDG54" s="8"/>
      <c r="TDH54" s="13"/>
      <c r="TDI54" s="13"/>
      <c r="TDJ54" s="14"/>
      <c r="TDK54" s="15"/>
      <c r="TDL54" s="13"/>
      <c r="TDM54" s="9"/>
      <c r="TDN54" s="8"/>
      <c r="TDO54" s="8"/>
      <c r="TDP54" s="13"/>
      <c r="TDQ54" s="13"/>
      <c r="TDR54" s="14"/>
      <c r="TDS54" s="15"/>
      <c r="TDT54" s="13"/>
      <c r="TDU54" s="9"/>
      <c r="TDV54" s="8"/>
      <c r="TDW54" s="8"/>
      <c r="TDX54" s="13"/>
      <c r="TDY54" s="13"/>
      <c r="TDZ54" s="14"/>
      <c r="TEA54" s="15"/>
      <c r="TEB54" s="13"/>
      <c r="TEC54" s="9"/>
      <c r="TED54" s="8"/>
      <c r="TEE54" s="8"/>
      <c r="TEF54" s="13"/>
      <c r="TEG54" s="13"/>
      <c r="TEH54" s="14"/>
      <c r="TEI54" s="15"/>
      <c r="TEJ54" s="13"/>
      <c r="TEK54" s="9"/>
      <c r="TEL54" s="8"/>
      <c r="TEM54" s="8"/>
      <c r="TEN54" s="13"/>
      <c r="TEO54" s="13"/>
      <c r="TEP54" s="14"/>
      <c r="TEQ54" s="15"/>
      <c r="TER54" s="13"/>
      <c r="TES54" s="9"/>
      <c r="TET54" s="8"/>
      <c r="TEU54" s="8"/>
      <c r="TEV54" s="13"/>
      <c r="TEW54" s="13"/>
      <c r="TEX54" s="14"/>
      <c r="TEY54" s="15"/>
      <c r="TEZ54" s="13"/>
      <c r="TFA54" s="9"/>
      <c r="TFB54" s="8"/>
      <c r="TFC54" s="8"/>
      <c r="TFD54" s="13"/>
      <c r="TFE54" s="13"/>
      <c r="TFF54" s="14"/>
      <c r="TFG54" s="15"/>
      <c r="TFH54" s="13"/>
      <c r="TFI54" s="9"/>
      <c r="TFJ54" s="8"/>
      <c r="TFK54" s="8"/>
      <c r="TFL54" s="13"/>
      <c r="TFM54" s="13"/>
      <c r="TFN54" s="14"/>
      <c r="TFO54" s="15"/>
      <c r="TFP54" s="13"/>
      <c r="TFQ54" s="9"/>
      <c r="TFR54" s="8"/>
      <c r="TFS54" s="8"/>
      <c r="TFT54" s="13"/>
      <c r="TFU54" s="13"/>
      <c r="TFV54" s="14"/>
      <c r="TFW54" s="15"/>
      <c r="TFX54" s="13"/>
      <c r="TFY54" s="9"/>
      <c r="TFZ54" s="8"/>
      <c r="TGA54" s="8"/>
      <c r="TGB54" s="13"/>
      <c r="TGC54" s="13"/>
      <c r="TGD54" s="14"/>
      <c r="TGE54" s="15"/>
      <c r="TGF54" s="13"/>
      <c r="TGG54" s="9"/>
      <c r="TGH54" s="8"/>
      <c r="TGI54" s="8"/>
      <c r="TGJ54" s="13"/>
      <c r="TGK54" s="13"/>
      <c r="TGL54" s="14"/>
      <c r="TGM54" s="15"/>
      <c r="TGN54" s="13"/>
      <c r="TGO54" s="9"/>
      <c r="TGP54" s="8"/>
      <c r="TGQ54" s="8"/>
      <c r="TGR54" s="13"/>
      <c r="TGS54" s="13"/>
      <c r="TGT54" s="14"/>
      <c r="TGU54" s="15"/>
      <c r="TGV54" s="13"/>
      <c r="TGW54" s="9"/>
      <c r="TGX54" s="8"/>
      <c r="TGY54" s="8"/>
      <c r="TGZ54" s="13"/>
      <c r="THA54" s="13"/>
      <c r="THB54" s="14"/>
      <c r="THC54" s="15"/>
      <c r="THD54" s="13"/>
      <c r="THE54" s="9"/>
      <c r="THF54" s="8"/>
      <c r="THG54" s="8"/>
      <c r="THH54" s="13"/>
      <c r="THI54" s="13"/>
      <c r="THJ54" s="14"/>
      <c r="THK54" s="15"/>
      <c r="THL54" s="13"/>
      <c r="THM54" s="9"/>
      <c r="THN54" s="8"/>
      <c r="THO54" s="8"/>
      <c r="THP54" s="13"/>
      <c r="THQ54" s="13"/>
      <c r="THR54" s="14"/>
      <c r="THS54" s="15"/>
      <c r="THT54" s="13"/>
      <c r="THU54" s="9"/>
      <c r="THV54" s="8"/>
      <c r="THW54" s="8"/>
      <c r="THX54" s="13"/>
      <c r="THY54" s="13"/>
      <c r="THZ54" s="14"/>
      <c r="TIA54" s="15"/>
      <c r="TIB54" s="13"/>
      <c r="TIC54" s="9"/>
      <c r="TID54" s="8"/>
      <c r="TIE54" s="8"/>
      <c r="TIF54" s="13"/>
      <c r="TIG54" s="13"/>
      <c r="TIH54" s="14"/>
      <c r="TII54" s="15"/>
      <c r="TIJ54" s="13"/>
      <c r="TIK54" s="9"/>
      <c r="TIL54" s="8"/>
      <c r="TIM54" s="8"/>
      <c r="TIN54" s="13"/>
      <c r="TIO54" s="13"/>
      <c r="TIP54" s="14"/>
      <c r="TIQ54" s="15"/>
      <c r="TIR54" s="13"/>
      <c r="TIS54" s="9"/>
      <c r="TIT54" s="8"/>
      <c r="TIU54" s="8"/>
      <c r="TIV54" s="13"/>
      <c r="TIW54" s="13"/>
      <c r="TIX54" s="14"/>
      <c r="TIY54" s="15"/>
      <c r="TIZ54" s="13"/>
      <c r="TJA54" s="9"/>
      <c r="TJB54" s="8"/>
      <c r="TJC54" s="8"/>
      <c r="TJD54" s="13"/>
      <c r="TJE54" s="13"/>
      <c r="TJF54" s="14"/>
      <c r="TJG54" s="15"/>
      <c r="TJH54" s="13"/>
      <c r="TJI54" s="9"/>
      <c r="TJJ54" s="8"/>
      <c r="TJK54" s="8"/>
      <c r="TJL54" s="13"/>
      <c r="TJM54" s="13"/>
      <c r="TJN54" s="14"/>
      <c r="TJO54" s="15"/>
      <c r="TJP54" s="13"/>
      <c r="TJQ54" s="9"/>
      <c r="TJR54" s="8"/>
      <c r="TJS54" s="8"/>
      <c r="TJT54" s="13"/>
      <c r="TJU54" s="13"/>
      <c r="TJV54" s="14"/>
      <c r="TJW54" s="15"/>
      <c r="TJX54" s="13"/>
      <c r="TJY54" s="9"/>
      <c r="TJZ54" s="8"/>
      <c r="TKA54" s="8"/>
      <c r="TKB54" s="13"/>
      <c r="TKC54" s="13"/>
      <c r="TKD54" s="14"/>
      <c r="TKE54" s="15"/>
      <c r="TKF54" s="13"/>
      <c r="TKG54" s="9"/>
      <c r="TKH54" s="8"/>
      <c r="TKI54" s="8"/>
      <c r="TKJ54" s="13"/>
      <c r="TKK54" s="13"/>
      <c r="TKL54" s="14"/>
      <c r="TKM54" s="15"/>
      <c r="TKN54" s="13"/>
      <c r="TKO54" s="9"/>
      <c r="TKP54" s="8"/>
      <c r="TKQ54" s="8"/>
      <c r="TKR54" s="13"/>
      <c r="TKS54" s="13"/>
      <c r="TKT54" s="14"/>
      <c r="TKU54" s="15"/>
      <c r="TKV54" s="13"/>
      <c r="TKW54" s="9"/>
      <c r="TKX54" s="8"/>
      <c r="TKY54" s="8"/>
      <c r="TKZ54" s="13"/>
      <c r="TLA54" s="13"/>
      <c r="TLB54" s="14"/>
      <c r="TLC54" s="15"/>
      <c r="TLD54" s="13"/>
      <c r="TLE54" s="9"/>
      <c r="TLF54" s="8"/>
      <c r="TLG54" s="8"/>
      <c r="TLH54" s="13"/>
      <c r="TLI54" s="13"/>
      <c r="TLJ54" s="14"/>
      <c r="TLK54" s="15"/>
      <c r="TLL54" s="13"/>
      <c r="TLM54" s="9"/>
      <c r="TLN54" s="8"/>
      <c r="TLO54" s="8"/>
      <c r="TLP54" s="13"/>
      <c r="TLQ54" s="13"/>
      <c r="TLR54" s="14"/>
      <c r="TLS54" s="15"/>
      <c r="TLT54" s="13"/>
      <c r="TLU54" s="9"/>
      <c r="TLV54" s="8"/>
      <c r="TLW54" s="8"/>
      <c r="TLX54" s="13"/>
      <c r="TLY54" s="13"/>
      <c r="TLZ54" s="14"/>
      <c r="TMA54" s="15"/>
      <c r="TMB54" s="13"/>
      <c r="TMC54" s="9"/>
      <c r="TMD54" s="8"/>
      <c r="TME54" s="8"/>
      <c r="TMF54" s="13"/>
      <c r="TMG54" s="13"/>
      <c r="TMH54" s="14"/>
      <c r="TMI54" s="15"/>
      <c r="TMJ54" s="13"/>
      <c r="TMK54" s="9"/>
      <c r="TML54" s="8"/>
      <c r="TMM54" s="8"/>
      <c r="TMN54" s="13"/>
      <c r="TMO54" s="13"/>
      <c r="TMP54" s="14"/>
      <c r="TMQ54" s="15"/>
      <c r="TMR54" s="13"/>
      <c r="TMS54" s="9"/>
      <c r="TMT54" s="8"/>
      <c r="TMU54" s="8"/>
      <c r="TMV54" s="13"/>
      <c r="TMW54" s="13"/>
      <c r="TMX54" s="14"/>
      <c r="TMY54" s="15"/>
      <c r="TMZ54" s="13"/>
      <c r="TNA54" s="9"/>
      <c r="TNB54" s="8"/>
      <c r="TNC54" s="8"/>
      <c r="TND54" s="13"/>
      <c r="TNE54" s="13"/>
      <c r="TNF54" s="14"/>
      <c r="TNG54" s="15"/>
      <c r="TNH54" s="13"/>
      <c r="TNI54" s="9"/>
      <c r="TNJ54" s="8"/>
      <c r="TNK54" s="8"/>
      <c r="TNL54" s="13"/>
      <c r="TNM54" s="13"/>
      <c r="TNN54" s="14"/>
      <c r="TNO54" s="15"/>
      <c r="TNP54" s="13"/>
      <c r="TNQ54" s="9"/>
      <c r="TNR54" s="8"/>
      <c r="TNS54" s="8"/>
      <c r="TNT54" s="13"/>
      <c r="TNU54" s="13"/>
      <c r="TNV54" s="14"/>
      <c r="TNW54" s="15"/>
      <c r="TNX54" s="13"/>
      <c r="TNY54" s="9"/>
      <c r="TNZ54" s="8"/>
      <c r="TOA54" s="8"/>
      <c r="TOB54" s="13"/>
      <c r="TOC54" s="13"/>
      <c r="TOD54" s="14"/>
      <c r="TOE54" s="15"/>
      <c r="TOF54" s="13"/>
      <c r="TOG54" s="9"/>
      <c r="TOH54" s="8"/>
      <c r="TOI54" s="8"/>
      <c r="TOJ54" s="13"/>
      <c r="TOK54" s="13"/>
      <c r="TOL54" s="14"/>
      <c r="TOM54" s="15"/>
      <c r="TON54" s="13"/>
      <c r="TOO54" s="9"/>
      <c r="TOP54" s="8"/>
      <c r="TOQ54" s="8"/>
      <c r="TOR54" s="13"/>
      <c r="TOS54" s="13"/>
      <c r="TOT54" s="14"/>
      <c r="TOU54" s="15"/>
      <c r="TOV54" s="13"/>
      <c r="TOW54" s="9"/>
      <c r="TOX54" s="8"/>
      <c r="TOY54" s="8"/>
      <c r="TOZ54" s="13"/>
      <c r="TPA54" s="13"/>
      <c r="TPB54" s="14"/>
      <c r="TPC54" s="15"/>
      <c r="TPD54" s="13"/>
      <c r="TPE54" s="9"/>
      <c r="TPF54" s="8"/>
      <c r="TPG54" s="8"/>
      <c r="TPH54" s="13"/>
      <c r="TPI54" s="13"/>
      <c r="TPJ54" s="14"/>
      <c r="TPK54" s="15"/>
      <c r="TPL54" s="13"/>
      <c r="TPM54" s="9"/>
      <c r="TPN54" s="8"/>
      <c r="TPO54" s="8"/>
      <c r="TPP54" s="13"/>
      <c r="TPQ54" s="13"/>
      <c r="TPR54" s="14"/>
      <c r="TPS54" s="15"/>
      <c r="TPT54" s="13"/>
      <c r="TPU54" s="9"/>
      <c r="TPV54" s="8"/>
      <c r="TPW54" s="8"/>
      <c r="TPX54" s="13"/>
      <c r="TPY54" s="13"/>
      <c r="TPZ54" s="14"/>
      <c r="TQA54" s="15"/>
      <c r="TQB54" s="13"/>
      <c r="TQC54" s="9"/>
      <c r="TQD54" s="8"/>
      <c r="TQE54" s="8"/>
      <c r="TQF54" s="13"/>
      <c r="TQG54" s="13"/>
      <c r="TQH54" s="14"/>
      <c r="TQI54" s="15"/>
      <c r="TQJ54" s="13"/>
      <c r="TQK54" s="9"/>
      <c r="TQL54" s="8"/>
      <c r="TQM54" s="8"/>
      <c r="TQN54" s="13"/>
      <c r="TQO54" s="13"/>
      <c r="TQP54" s="14"/>
      <c r="TQQ54" s="15"/>
      <c r="TQR54" s="13"/>
      <c r="TQS54" s="9"/>
      <c r="TQT54" s="8"/>
      <c r="TQU54" s="8"/>
      <c r="TQV54" s="13"/>
      <c r="TQW54" s="13"/>
      <c r="TQX54" s="14"/>
      <c r="TQY54" s="15"/>
      <c r="TQZ54" s="13"/>
      <c r="TRA54" s="9"/>
      <c r="TRB54" s="8"/>
      <c r="TRC54" s="8"/>
      <c r="TRD54" s="13"/>
      <c r="TRE54" s="13"/>
      <c r="TRF54" s="14"/>
      <c r="TRG54" s="15"/>
      <c r="TRH54" s="13"/>
      <c r="TRI54" s="9"/>
      <c r="TRJ54" s="8"/>
      <c r="TRK54" s="8"/>
      <c r="TRL54" s="13"/>
      <c r="TRM54" s="13"/>
      <c r="TRN54" s="14"/>
      <c r="TRO54" s="15"/>
      <c r="TRP54" s="13"/>
      <c r="TRQ54" s="9"/>
      <c r="TRR54" s="8"/>
      <c r="TRS54" s="8"/>
      <c r="TRT54" s="13"/>
      <c r="TRU54" s="13"/>
      <c r="TRV54" s="14"/>
      <c r="TRW54" s="15"/>
      <c r="TRX54" s="13"/>
      <c r="TRY54" s="9"/>
      <c r="TRZ54" s="8"/>
      <c r="TSA54" s="8"/>
      <c r="TSB54" s="13"/>
      <c r="TSC54" s="13"/>
      <c r="TSD54" s="14"/>
      <c r="TSE54" s="15"/>
      <c r="TSF54" s="13"/>
      <c r="TSG54" s="9"/>
      <c r="TSH54" s="8"/>
      <c r="TSI54" s="8"/>
      <c r="TSJ54" s="13"/>
      <c r="TSK54" s="13"/>
      <c r="TSL54" s="14"/>
      <c r="TSM54" s="15"/>
      <c r="TSN54" s="13"/>
      <c r="TSO54" s="9"/>
      <c r="TSP54" s="8"/>
      <c r="TSQ54" s="8"/>
      <c r="TSR54" s="13"/>
      <c r="TSS54" s="13"/>
      <c r="TST54" s="14"/>
      <c r="TSU54" s="15"/>
      <c r="TSV54" s="13"/>
      <c r="TSW54" s="9"/>
      <c r="TSX54" s="8"/>
      <c r="TSY54" s="8"/>
      <c r="TSZ54" s="13"/>
      <c r="TTA54" s="13"/>
      <c r="TTB54" s="14"/>
      <c r="TTC54" s="15"/>
      <c r="TTD54" s="13"/>
      <c r="TTE54" s="9"/>
      <c r="TTF54" s="8"/>
      <c r="TTG54" s="8"/>
      <c r="TTH54" s="13"/>
      <c r="TTI54" s="13"/>
      <c r="TTJ54" s="14"/>
      <c r="TTK54" s="15"/>
      <c r="TTL54" s="13"/>
      <c r="TTM54" s="9"/>
      <c r="TTN54" s="8"/>
      <c r="TTO54" s="8"/>
      <c r="TTP54" s="13"/>
      <c r="TTQ54" s="13"/>
      <c r="TTR54" s="14"/>
      <c r="TTS54" s="15"/>
      <c r="TTT54" s="13"/>
      <c r="TTU54" s="9"/>
      <c r="TTV54" s="8"/>
      <c r="TTW54" s="8"/>
      <c r="TTX54" s="13"/>
      <c r="TTY54" s="13"/>
      <c r="TTZ54" s="14"/>
      <c r="TUA54" s="15"/>
      <c r="TUB54" s="13"/>
      <c r="TUC54" s="9"/>
      <c r="TUD54" s="8"/>
      <c r="TUE54" s="8"/>
      <c r="TUF54" s="13"/>
      <c r="TUG54" s="13"/>
      <c r="TUH54" s="14"/>
      <c r="TUI54" s="15"/>
      <c r="TUJ54" s="13"/>
      <c r="TUK54" s="9"/>
      <c r="TUL54" s="8"/>
      <c r="TUM54" s="8"/>
      <c r="TUN54" s="13"/>
      <c r="TUO54" s="13"/>
      <c r="TUP54" s="14"/>
      <c r="TUQ54" s="15"/>
      <c r="TUR54" s="13"/>
      <c r="TUS54" s="9"/>
      <c r="TUT54" s="8"/>
      <c r="TUU54" s="8"/>
      <c r="TUV54" s="13"/>
      <c r="TUW54" s="13"/>
      <c r="TUX54" s="14"/>
      <c r="TUY54" s="15"/>
      <c r="TUZ54" s="13"/>
      <c r="TVA54" s="9"/>
      <c r="TVB54" s="8"/>
      <c r="TVC54" s="8"/>
      <c r="TVD54" s="13"/>
      <c r="TVE54" s="13"/>
      <c r="TVF54" s="14"/>
      <c r="TVG54" s="15"/>
      <c r="TVH54" s="13"/>
      <c r="TVI54" s="9"/>
      <c r="TVJ54" s="8"/>
      <c r="TVK54" s="8"/>
      <c r="TVL54" s="13"/>
      <c r="TVM54" s="13"/>
      <c r="TVN54" s="14"/>
      <c r="TVO54" s="15"/>
      <c r="TVP54" s="13"/>
      <c r="TVQ54" s="9"/>
      <c r="TVR54" s="8"/>
      <c r="TVS54" s="8"/>
      <c r="TVT54" s="13"/>
      <c r="TVU54" s="13"/>
      <c r="TVV54" s="14"/>
      <c r="TVW54" s="15"/>
      <c r="TVX54" s="13"/>
      <c r="TVY54" s="9"/>
      <c r="TVZ54" s="8"/>
      <c r="TWA54" s="8"/>
      <c r="TWB54" s="13"/>
      <c r="TWC54" s="13"/>
      <c r="TWD54" s="14"/>
      <c r="TWE54" s="15"/>
      <c r="TWF54" s="13"/>
      <c r="TWG54" s="9"/>
      <c r="TWH54" s="8"/>
      <c r="TWI54" s="8"/>
      <c r="TWJ54" s="13"/>
      <c r="TWK54" s="13"/>
      <c r="TWL54" s="14"/>
      <c r="TWM54" s="15"/>
      <c r="TWN54" s="13"/>
      <c r="TWO54" s="9"/>
      <c r="TWP54" s="8"/>
      <c r="TWQ54" s="8"/>
      <c r="TWR54" s="13"/>
      <c r="TWS54" s="13"/>
      <c r="TWT54" s="14"/>
      <c r="TWU54" s="15"/>
      <c r="TWV54" s="13"/>
      <c r="TWW54" s="9"/>
      <c r="TWX54" s="8"/>
      <c r="TWY54" s="8"/>
      <c r="TWZ54" s="13"/>
      <c r="TXA54" s="13"/>
      <c r="TXB54" s="14"/>
      <c r="TXC54" s="15"/>
      <c r="TXD54" s="13"/>
      <c r="TXE54" s="9"/>
      <c r="TXF54" s="8"/>
      <c r="TXG54" s="8"/>
      <c r="TXH54" s="13"/>
      <c r="TXI54" s="13"/>
      <c r="TXJ54" s="14"/>
      <c r="TXK54" s="15"/>
      <c r="TXL54" s="13"/>
      <c r="TXM54" s="9"/>
      <c r="TXN54" s="8"/>
      <c r="TXO54" s="8"/>
      <c r="TXP54" s="13"/>
      <c r="TXQ54" s="13"/>
      <c r="TXR54" s="14"/>
      <c r="TXS54" s="15"/>
      <c r="TXT54" s="13"/>
      <c r="TXU54" s="9"/>
      <c r="TXV54" s="8"/>
      <c r="TXW54" s="8"/>
      <c r="TXX54" s="13"/>
      <c r="TXY54" s="13"/>
      <c r="TXZ54" s="14"/>
      <c r="TYA54" s="15"/>
      <c r="TYB54" s="13"/>
      <c r="TYC54" s="9"/>
      <c r="TYD54" s="8"/>
      <c r="TYE54" s="8"/>
      <c r="TYF54" s="13"/>
      <c r="TYG54" s="13"/>
      <c r="TYH54" s="14"/>
      <c r="TYI54" s="15"/>
      <c r="TYJ54" s="13"/>
      <c r="TYK54" s="9"/>
      <c r="TYL54" s="8"/>
      <c r="TYM54" s="8"/>
      <c r="TYN54" s="13"/>
      <c r="TYO54" s="13"/>
      <c r="TYP54" s="14"/>
      <c r="TYQ54" s="15"/>
      <c r="TYR54" s="13"/>
      <c r="TYS54" s="9"/>
      <c r="TYT54" s="8"/>
      <c r="TYU54" s="8"/>
      <c r="TYV54" s="13"/>
      <c r="TYW54" s="13"/>
      <c r="TYX54" s="14"/>
      <c r="TYY54" s="15"/>
      <c r="TYZ54" s="13"/>
      <c r="TZA54" s="9"/>
      <c r="TZB54" s="8"/>
      <c r="TZC54" s="8"/>
      <c r="TZD54" s="13"/>
      <c r="TZE54" s="13"/>
      <c r="TZF54" s="14"/>
      <c r="TZG54" s="15"/>
      <c r="TZH54" s="13"/>
      <c r="TZI54" s="9"/>
      <c r="TZJ54" s="8"/>
      <c r="TZK54" s="8"/>
      <c r="TZL54" s="13"/>
      <c r="TZM54" s="13"/>
      <c r="TZN54" s="14"/>
      <c r="TZO54" s="15"/>
      <c r="TZP54" s="13"/>
      <c r="TZQ54" s="9"/>
      <c r="TZR54" s="8"/>
      <c r="TZS54" s="8"/>
      <c r="TZT54" s="13"/>
      <c r="TZU54" s="13"/>
      <c r="TZV54" s="14"/>
      <c r="TZW54" s="15"/>
      <c r="TZX54" s="13"/>
      <c r="TZY54" s="9"/>
      <c r="TZZ54" s="8"/>
      <c r="UAA54" s="8"/>
      <c r="UAB54" s="13"/>
      <c r="UAC54" s="13"/>
      <c r="UAD54" s="14"/>
      <c r="UAE54" s="15"/>
      <c r="UAF54" s="13"/>
      <c r="UAG54" s="9"/>
      <c r="UAH54" s="8"/>
      <c r="UAI54" s="8"/>
      <c r="UAJ54" s="13"/>
      <c r="UAK54" s="13"/>
      <c r="UAL54" s="14"/>
      <c r="UAM54" s="15"/>
      <c r="UAN54" s="13"/>
      <c r="UAO54" s="9"/>
      <c r="UAP54" s="8"/>
      <c r="UAQ54" s="8"/>
      <c r="UAR54" s="13"/>
      <c r="UAS54" s="13"/>
      <c r="UAT54" s="14"/>
      <c r="UAU54" s="15"/>
      <c r="UAV54" s="13"/>
      <c r="UAW54" s="9"/>
      <c r="UAX54" s="8"/>
      <c r="UAY54" s="8"/>
      <c r="UAZ54" s="13"/>
      <c r="UBA54" s="13"/>
      <c r="UBB54" s="14"/>
      <c r="UBC54" s="15"/>
      <c r="UBD54" s="13"/>
      <c r="UBE54" s="9"/>
      <c r="UBF54" s="8"/>
      <c r="UBG54" s="8"/>
      <c r="UBH54" s="13"/>
      <c r="UBI54" s="13"/>
      <c r="UBJ54" s="14"/>
      <c r="UBK54" s="15"/>
      <c r="UBL54" s="13"/>
      <c r="UBM54" s="9"/>
      <c r="UBN54" s="8"/>
      <c r="UBO54" s="8"/>
      <c r="UBP54" s="13"/>
      <c r="UBQ54" s="13"/>
      <c r="UBR54" s="14"/>
      <c r="UBS54" s="15"/>
      <c r="UBT54" s="13"/>
      <c r="UBU54" s="9"/>
      <c r="UBV54" s="8"/>
      <c r="UBW54" s="8"/>
      <c r="UBX54" s="13"/>
      <c r="UBY54" s="13"/>
      <c r="UBZ54" s="14"/>
      <c r="UCA54" s="15"/>
      <c r="UCB54" s="13"/>
      <c r="UCC54" s="9"/>
      <c r="UCD54" s="8"/>
      <c r="UCE54" s="8"/>
      <c r="UCF54" s="13"/>
      <c r="UCG54" s="13"/>
      <c r="UCH54" s="14"/>
      <c r="UCI54" s="15"/>
      <c r="UCJ54" s="13"/>
      <c r="UCK54" s="9"/>
      <c r="UCL54" s="8"/>
      <c r="UCM54" s="8"/>
      <c r="UCN54" s="13"/>
      <c r="UCO54" s="13"/>
      <c r="UCP54" s="14"/>
      <c r="UCQ54" s="15"/>
      <c r="UCR54" s="13"/>
      <c r="UCS54" s="9"/>
      <c r="UCT54" s="8"/>
      <c r="UCU54" s="8"/>
      <c r="UCV54" s="13"/>
      <c r="UCW54" s="13"/>
      <c r="UCX54" s="14"/>
      <c r="UCY54" s="15"/>
      <c r="UCZ54" s="13"/>
      <c r="UDA54" s="9"/>
      <c r="UDB54" s="8"/>
      <c r="UDC54" s="8"/>
      <c r="UDD54" s="13"/>
      <c r="UDE54" s="13"/>
      <c r="UDF54" s="14"/>
      <c r="UDG54" s="15"/>
      <c r="UDH54" s="13"/>
      <c r="UDI54" s="9"/>
      <c r="UDJ54" s="8"/>
      <c r="UDK54" s="8"/>
      <c r="UDL54" s="13"/>
      <c r="UDM54" s="13"/>
      <c r="UDN54" s="14"/>
      <c r="UDO54" s="15"/>
      <c r="UDP54" s="13"/>
      <c r="UDQ54" s="9"/>
      <c r="UDR54" s="8"/>
      <c r="UDS54" s="8"/>
      <c r="UDT54" s="13"/>
      <c r="UDU54" s="13"/>
      <c r="UDV54" s="14"/>
      <c r="UDW54" s="15"/>
      <c r="UDX54" s="13"/>
      <c r="UDY54" s="9"/>
      <c r="UDZ54" s="8"/>
      <c r="UEA54" s="8"/>
      <c r="UEB54" s="13"/>
      <c r="UEC54" s="13"/>
      <c r="UED54" s="14"/>
      <c r="UEE54" s="15"/>
      <c r="UEF54" s="13"/>
      <c r="UEG54" s="9"/>
      <c r="UEH54" s="8"/>
      <c r="UEI54" s="8"/>
      <c r="UEJ54" s="13"/>
      <c r="UEK54" s="13"/>
      <c r="UEL54" s="14"/>
      <c r="UEM54" s="15"/>
      <c r="UEN54" s="13"/>
      <c r="UEO54" s="9"/>
      <c r="UEP54" s="8"/>
      <c r="UEQ54" s="8"/>
      <c r="UER54" s="13"/>
      <c r="UES54" s="13"/>
      <c r="UET54" s="14"/>
      <c r="UEU54" s="15"/>
      <c r="UEV54" s="13"/>
      <c r="UEW54" s="9"/>
      <c r="UEX54" s="8"/>
      <c r="UEY54" s="8"/>
      <c r="UEZ54" s="13"/>
      <c r="UFA54" s="13"/>
      <c r="UFB54" s="14"/>
      <c r="UFC54" s="15"/>
      <c r="UFD54" s="13"/>
      <c r="UFE54" s="9"/>
      <c r="UFF54" s="8"/>
      <c r="UFG54" s="8"/>
      <c r="UFH54" s="13"/>
      <c r="UFI54" s="13"/>
      <c r="UFJ54" s="14"/>
      <c r="UFK54" s="15"/>
      <c r="UFL54" s="13"/>
      <c r="UFM54" s="9"/>
      <c r="UFN54" s="8"/>
      <c r="UFO54" s="8"/>
      <c r="UFP54" s="13"/>
      <c r="UFQ54" s="13"/>
      <c r="UFR54" s="14"/>
      <c r="UFS54" s="15"/>
      <c r="UFT54" s="13"/>
      <c r="UFU54" s="9"/>
      <c r="UFV54" s="8"/>
      <c r="UFW54" s="8"/>
      <c r="UFX54" s="13"/>
      <c r="UFY54" s="13"/>
      <c r="UFZ54" s="14"/>
      <c r="UGA54" s="15"/>
      <c r="UGB54" s="13"/>
      <c r="UGC54" s="9"/>
      <c r="UGD54" s="8"/>
      <c r="UGE54" s="8"/>
      <c r="UGF54" s="13"/>
      <c r="UGG54" s="13"/>
      <c r="UGH54" s="14"/>
      <c r="UGI54" s="15"/>
      <c r="UGJ54" s="13"/>
      <c r="UGK54" s="9"/>
      <c r="UGL54" s="8"/>
      <c r="UGM54" s="8"/>
      <c r="UGN54" s="13"/>
      <c r="UGO54" s="13"/>
      <c r="UGP54" s="14"/>
      <c r="UGQ54" s="15"/>
      <c r="UGR54" s="13"/>
      <c r="UGS54" s="9"/>
      <c r="UGT54" s="8"/>
      <c r="UGU54" s="8"/>
      <c r="UGV54" s="13"/>
      <c r="UGW54" s="13"/>
      <c r="UGX54" s="14"/>
      <c r="UGY54" s="15"/>
      <c r="UGZ54" s="13"/>
      <c r="UHA54" s="9"/>
      <c r="UHB54" s="8"/>
      <c r="UHC54" s="8"/>
      <c r="UHD54" s="13"/>
      <c r="UHE54" s="13"/>
      <c r="UHF54" s="14"/>
      <c r="UHG54" s="15"/>
      <c r="UHH54" s="13"/>
      <c r="UHI54" s="9"/>
      <c r="UHJ54" s="8"/>
      <c r="UHK54" s="8"/>
      <c r="UHL54" s="13"/>
      <c r="UHM54" s="13"/>
      <c r="UHN54" s="14"/>
      <c r="UHO54" s="15"/>
      <c r="UHP54" s="13"/>
      <c r="UHQ54" s="9"/>
      <c r="UHR54" s="8"/>
      <c r="UHS54" s="8"/>
      <c r="UHT54" s="13"/>
      <c r="UHU54" s="13"/>
      <c r="UHV54" s="14"/>
      <c r="UHW54" s="15"/>
      <c r="UHX54" s="13"/>
      <c r="UHY54" s="9"/>
      <c r="UHZ54" s="8"/>
      <c r="UIA54" s="8"/>
      <c r="UIB54" s="13"/>
      <c r="UIC54" s="13"/>
      <c r="UID54" s="14"/>
      <c r="UIE54" s="15"/>
      <c r="UIF54" s="13"/>
      <c r="UIG54" s="9"/>
      <c r="UIH54" s="8"/>
      <c r="UII54" s="8"/>
      <c r="UIJ54" s="13"/>
      <c r="UIK54" s="13"/>
      <c r="UIL54" s="14"/>
      <c r="UIM54" s="15"/>
      <c r="UIN54" s="13"/>
      <c r="UIO54" s="9"/>
      <c r="UIP54" s="8"/>
      <c r="UIQ54" s="8"/>
      <c r="UIR54" s="13"/>
      <c r="UIS54" s="13"/>
      <c r="UIT54" s="14"/>
      <c r="UIU54" s="15"/>
      <c r="UIV54" s="13"/>
      <c r="UIW54" s="9"/>
      <c r="UIX54" s="8"/>
      <c r="UIY54" s="8"/>
      <c r="UIZ54" s="13"/>
      <c r="UJA54" s="13"/>
      <c r="UJB54" s="14"/>
      <c r="UJC54" s="15"/>
      <c r="UJD54" s="13"/>
      <c r="UJE54" s="9"/>
      <c r="UJF54" s="8"/>
      <c r="UJG54" s="8"/>
      <c r="UJH54" s="13"/>
      <c r="UJI54" s="13"/>
      <c r="UJJ54" s="14"/>
      <c r="UJK54" s="15"/>
      <c r="UJL54" s="13"/>
      <c r="UJM54" s="9"/>
      <c r="UJN54" s="8"/>
      <c r="UJO54" s="8"/>
      <c r="UJP54" s="13"/>
      <c r="UJQ54" s="13"/>
      <c r="UJR54" s="14"/>
      <c r="UJS54" s="15"/>
      <c r="UJT54" s="13"/>
      <c r="UJU54" s="9"/>
      <c r="UJV54" s="8"/>
      <c r="UJW54" s="8"/>
      <c r="UJX54" s="13"/>
      <c r="UJY54" s="13"/>
      <c r="UJZ54" s="14"/>
      <c r="UKA54" s="15"/>
      <c r="UKB54" s="13"/>
      <c r="UKC54" s="9"/>
      <c r="UKD54" s="8"/>
      <c r="UKE54" s="8"/>
      <c r="UKF54" s="13"/>
      <c r="UKG54" s="13"/>
      <c r="UKH54" s="14"/>
      <c r="UKI54" s="15"/>
      <c r="UKJ54" s="13"/>
      <c r="UKK54" s="9"/>
      <c r="UKL54" s="8"/>
      <c r="UKM54" s="8"/>
      <c r="UKN54" s="13"/>
      <c r="UKO54" s="13"/>
      <c r="UKP54" s="14"/>
      <c r="UKQ54" s="15"/>
      <c r="UKR54" s="13"/>
      <c r="UKS54" s="9"/>
      <c r="UKT54" s="8"/>
      <c r="UKU54" s="8"/>
      <c r="UKV54" s="13"/>
      <c r="UKW54" s="13"/>
      <c r="UKX54" s="14"/>
      <c r="UKY54" s="15"/>
      <c r="UKZ54" s="13"/>
      <c r="ULA54" s="9"/>
      <c r="ULB54" s="8"/>
      <c r="ULC54" s="8"/>
      <c r="ULD54" s="13"/>
      <c r="ULE54" s="13"/>
      <c r="ULF54" s="14"/>
      <c r="ULG54" s="15"/>
      <c r="ULH54" s="13"/>
      <c r="ULI54" s="9"/>
      <c r="ULJ54" s="8"/>
      <c r="ULK54" s="8"/>
      <c r="ULL54" s="13"/>
      <c r="ULM54" s="13"/>
      <c r="ULN54" s="14"/>
      <c r="ULO54" s="15"/>
      <c r="ULP54" s="13"/>
      <c r="ULQ54" s="9"/>
      <c r="ULR54" s="8"/>
      <c r="ULS54" s="8"/>
      <c r="ULT54" s="13"/>
      <c r="ULU54" s="13"/>
      <c r="ULV54" s="14"/>
      <c r="ULW54" s="15"/>
      <c r="ULX54" s="13"/>
      <c r="ULY54" s="9"/>
      <c r="ULZ54" s="8"/>
      <c r="UMA54" s="8"/>
      <c r="UMB54" s="13"/>
      <c r="UMC54" s="13"/>
      <c r="UMD54" s="14"/>
      <c r="UME54" s="15"/>
      <c r="UMF54" s="13"/>
      <c r="UMG54" s="9"/>
      <c r="UMH54" s="8"/>
      <c r="UMI54" s="8"/>
      <c r="UMJ54" s="13"/>
      <c r="UMK54" s="13"/>
      <c r="UML54" s="14"/>
      <c r="UMM54" s="15"/>
      <c r="UMN54" s="13"/>
      <c r="UMO54" s="9"/>
      <c r="UMP54" s="8"/>
      <c r="UMQ54" s="8"/>
      <c r="UMR54" s="13"/>
      <c r="UMS54" s="13"/>
      <c r="UMT54" s="14"/>
      <c r="UMU54" s="15"/>
      <c r="UMV54" s="13"/>
      <c r="UMW54" s="9"/>
      <c r="UMX54" s="8"/>
      <c r="UMY54" s="8"/>
      <c r="UMZ54" s="13"/>
      <c r="UNA54" s="13"/>
      <c r="UNB54" s="14"/>
      <c r="UNC54" s="15"/>
      <c r="UND54" s="13"/>
      <c r="UNE54" s="9"/>
      <c r="UNF54" s="8"/>
      <c r="UNG54" s="8"/>
      <c r="UNH54" s="13"/>
      <c r="UNI54" s="13"/>
      <c r="UNJ54" s="14"/>
      <c r="UNK54" s="15"/>
      <c r="UNL54" s="13"/>
      <c r="UNM54" s="9"/>
      <c r="UNN54" s="8"/>
      <c r="UNO54" s="8"/>
      <c r="UNP54" s="13"/>
      <c r="UNQ54" s="13"/>
      <c r="UNR54" s="14"/>
      <c r="UNS54" s="15"/>
      <c r="UNT54" s="13"/>
      <c r="UNU54" s="9"/>
      <c r="UNV54" s="8"/>
      <c r="UNW54" s="8"/>
      <c r="UNX54" s="13"/>
      <c r="UNY54" s="13"/>
      <c r="UNZ54" s="14"/>
      <c r="UOA54" s="15"/>
      <c r="UOB54" s="13"/>
      <c r="UOC54" s="9"/>
      <c r="UOD54" s="8"/>
      <c r="UOE54" s="8"/>
      <c r="UOF54" s="13"/>
      <c r="UOG54" s="13"/>
      <c r="UOH54" s="14"/>
      <c r="UOI54" s="15"/>
      <c r="UOJ54" s="13"/>
      <c r="UOK54" s="9"/>
      <c r="UOL54" s="8"/>
      <c r="UOM54" s="8"/>
      <c r="UON54" s="13"/>
      <c r="UOO54" s="13"/>
      <c r="UOP54" s="14"/>
      <c r="UOQ54" s="15"/>
      <c r="UOR54" s="13"/>
      <c r="UOS54" s="9"/>
      <c r="UOT54" s="8"/>
      <c r="UOU54" s="8"/>
      <c r="UOV54" s="13"/>
      <c r="UOW54" s="13"/>
      <c r="UOX54" s="14"/>
      <c r="UOY54" s="15"/>
      <c r="UOZ54" s="13"/>
      <c r="UPA54" s="9"/>
      <c r="UPB54" s="8"/>
      <c r="UPC54" s="8"/>
      <c r="UPD54" s="13"/>
      <c r="UPE54" s="13"/>
      <c r="UPF54" s="14"/>
      <c r="UPG54" s="15"/>
      <c r="UPH54" s="13"/>
      <c r="UPI54" s="9"/>
      <c r="UPJ54" s="8"/>
      <c r="UPK54" s="8"/>
      <c r="UPL54" s="13"/>
      <c r="UPM54" s="13"/>
      <c r="UPN54" s="14"/>
      <c r="UPO54" s="15"/>
      <c r="UPP54" s="13"/>
      <c r="UPQ54" s="9"/>
      <c r="UPR54" s="8"/>
      <c r="UPS54" s="8"/>
      <c r="UPT54" s="13"/>
      <c r="UPU54" s="13"/>
      <c r="UPV54" s="14"/>
      <c r="UPW54" s="15"/>
      <c r="UPX54" s="13"/>
      <c r="UPY54" s="9"/>
      <c r="UPZ54" s="8"/>
      <c r="UQA54" s="8"/>
      <c r="UQB54" s="13"/>
      <c r="UQC54" s="13"/>
      <c r="UQD54" s="14"/>
      <c r="UQE54" s="15"/>
      <c r="UQF54" s="13"/>
      <c r="UQG54" s="9"/>
      <c r="UQH54" s="8"/>
      <c r="UQI54" s="8"/>
      <c r="UQJ54" s="13"/>
      <c r="UQK54" s="13"/>
      <c r="UQL54" s="14"/>
      <c r="UQM54" s="15"/>
      <c r="UQN54" s="13"/>
      <c r="UQO54" s="9"/>
      <c r="UQP54" s="8"/>
      <c r="UQQ54" s="8"/>
      <c r="UQR54" s="13"/>
      <c r="UQS54" s="13"/>
      <c r="UQT54" s="14"/>
      <c r="UQU54" s="15"/>
      <c r="UQV54" s="13"/>
      <c r="UQW54" s="9"/>
      <c r="UQX54" s="8"/>
      <c r="UQY54" s="8"/>
      <c r="UQZ54" s="13"/>
      <c r="URA54" s="13"/>
      <c r="URB54" s="14"/>
      <c r="URC54" s="15"/>
      <c r="URD54" s="13"/>
      <c r="URE54" s="9"/>
      <c r="URF54" s="8"/>
      <c r="URG54" s="8"/>
      <c r="URH54" s="13"/>
      <c r="URI54" s="13"/>
      <c r="URJ54" s="14"/>
      <c r="URK54" s="15"/>
      <c r="URL54" s="13"/>
      <c r="URM54" s="9"/>
      <c r="URN54" s="8"/>
      <c r="URO54" s="8"/>
      <c r="URP54" s="13"/>
      <c r="URQ54" s="13"/>
      <c r="URR54" s="14"/>
      <c r="URS54" s="15"/>
      <c r="URT54" s="13"/>
      <c r="URU54" s="9"/>
      <c r="URV54" s="8"/>
      <c r="URW54" s="8"/>
      <c r="URX54" s="13"/>
      <c r="URY54" s="13"/>
      <c r="URZ54" s="14"/>
      <c r="USA54" s="15"/>
      <c r="USB54" s="13"/>
      <c r="USC54" s="9"/>
      <c r="USD54" s="8"/>
      <c r="USE54" s="8"/>
      <c r="USF54" s="13"/>
      <c r="USG54" s="13"/>
      <c r="USH54" s="14"/>
      <c r="USI54" s="15"/>
      <c r="USJ54" s="13"/>
      <c r="USK54" s="9"/>
      <c r="USL54" s="8"/>
      <c r="USM54" s="8"/>
      <c r="USN54" s="13"/>
      <c r="USO54" s="13"/>
      <c r="USP54" s="14"/>
      <c r="USQ54" s="15"/>
      <c r="USR54" s="13"/>
      <c r="USS54" s="9"/>
      <c r="UST54" s="8"/>
      <c r="USU54" s="8"/>
      <c r="USV54" s="13"/>
      <c r="USW54" s="13"/>
      <c r="USX54" s="14"/>
      <c r="USY54" s="15"/>
      <c r="USZ54" s="13"/>
      <c r="UTA54" s="9"/>
      <c r="UTB54" s="8"/>
      <c r="UTC54" s="8"/>
      <c r="UTD54" s="13"/>
      <c r="UTE54" s="13"/>
      <c r="UTF54" s="14"/>
      <c r="UTG54" s="15"/>
      <c r="UTH54" s="13"/>
      <c r="UTI54" s="9"/>
      <c r="UTJ54" s="8"/>
      <c r="UTK54" s="8"/>
      <c r="UTL54" s="13"/>
      <c r="UTM54" s="13"/>
      <c r="UTN54" s="14"/>
      <c r="UTO54" s="15"/>
      <c r="UTP54" s="13"/>
      <c r="UTQ54" s="9"/>
      <c r="UTR54" s="8"/>
      <c r="UTS54" s="8"/>
      <c r="UTT54" s="13"/>
      <c r="UTU54" s="13"/>
      <c r="UTV54" s="14"/>
      <c r="UTW54" s="15"/>
      <c r="UTX54" s="13"/>
      <c r="UTY54" s="9"/>
      <c r="UTZ54" s="8"/>
      <c r="UUA54" s="8"/>
      <c r="UUB54" s="13"/>
      <c r="UUC54" s="13"/>
      <c r="UUD54" s="14"/>
      <c r="UUE54" s="15"/>
      <c r="UUF54" s="13"/>
      <c r="UUG54" s="9"/>
      <c r="UUH54" s="8"/>
      <c r="UUI54" s="8"/>
      <c r="UUJ54" s="13"/>
      <c r="UUK54" s="13"/>
      <c r="UUL54" s="14"/>
      <c r="UUM54" s="15"/>
      <c r="UUN54" s="13"/>
      <c r="UUO54" s="9"/>
      <c r="UUP54" s="8"/>
      <c r="UUQ54" s="8"/>
      <c r="UUR54" s="13"/>
      <c r="UUS54" s="13"/>
      <c r="UUT54" s="14"/>
      <c r="UUU54" s="15"/>
      <c r="UUV54" s="13"/>
      <c r="UUW54" s="9"/>
      <c r="UUX54" s="8"/>
      <c r="UUY54" s="8"/>
      <c r="UUZ54" s="13"/>
      <c r="UVA54" s="13"/>
      <c r="UVB54" s="14"/>
      <c r="UVC54" s="15"/>
      <c r="UVD54" s="13"/>
      <c r="UVE54" s="9"/>
      <c r="UVF54" s="8"/>
      <c r="UVG54" s="8"/>
      <c r="UVH54" s="13"/>
      <c r="UVI54" s="13"/>
      <c r="UVJ54" s="14"/>
      <c r="UVK54" s="15"/>
      <c r="UVL54" s="13"/>
      <c r="UVM54" s="9"/>
      <c r="UVN54" s="8"/>
      <c r="UVO54" s="8"/>
      <c r="UVP54" s="13"/>
      <c r="UVQ54" s="13"/>
      <c r="UVR54" s="14"/>
      <c r="UVS54" s="15"/>
      <c r="UVT54" s="13"/>
      <c r="UVU54" s="9"/>
      <c r="UVV54" s="8"/>
      <c r="UVW54" s="8"/>
      <c r="UVX54" s="13"/>
      <c r="UVY54" s="13"/>
      <c r="UVZ54" s="14"/>
      <c r="UWA54" s="15"/>
      <c r="UWB54" s="13"/>
      <c r="UWC54" s="9"/>
      <c r="UWD54" s="8"/>
      <c r="UWE54" s="8"/>
      <c r="UWF54" s="13"/>
      <c r="UWG54" s="13"/>
      <c r="UWH54" s="14"/>
      <c r="UWI54" s="15"/>
      <c r="UWJ54" s="13"/>
      <c r="UWK54" s="9"/>
      <c r="UWL54" s="8"/>
      <c r="UWM54" s="8"/>
      <c r="UWN54" s="13"/>
      <c r="UWO54" s="13"/>
      <c r="UWP54" s="14"/>
      <c r="UWQ54" s="15"/>
      <c r="UWR54" s="13"/>
      <c r="UWS54" s="9"/>
      <c r="UWT54" s="8"/>
      <c r="UWU54" s="8"/>
      <c r="UWV54" s="13"/>
      <c r="UWW54" s="13"/>
      <c r="UWX54" s="14"/>
      <c r="UWY54" s="15"/>
      <c r="UWZ54" s="13"/>
      <c r="UXA54" s="9"/>
      <c r="UXB54" s="8"/>
      <c r="UXC54" s="8"/>
      <c r="UXD54" s="13"/>
      <c r="UXE54" s="13"/>
      <c r="UXF54" s="14"/>
      <c r="UXG54" s="15"/>
      <c r="UXH54" s="13"/>
      <c r="UXI54" s="9"/>
      <c r="UXJ54" s="8"/>
      <c r="UXK54" s="8"/>
      <c r="UXL54" s="13"/>
      <c r="UXM54" s="13"/>
      <c r="UXN54" s="14"/>
      <c r="UXO54" s="15"/>
      <c r="UXP54" s="13"/>
      <c r="UXQ54" s="9"/>
      <c r="UXR54" s="8"/>
      <c r="UXS54" s="8"/>
      <c r="UXT54" s="13"/>
      <c r="UXU54" s="13"/>
      <c r="UXV54" s="14"/>
      <c r="UXW54" s="15"/>
      <c r="UXX54" s="13"/>
      <c r="UXY54" s="9"/>
      <c r="UXZ54" s="8"/>
      <c r="UYA54" s="8"/>
      <c r="UYB54" s="13"/>
      <c r="UYC54" s="13"/>
      <c r="UYD54" s="14"/>
      <c r="UYE54" s="15"/>
      <c r="UYF54" s="13"/>
      <c r="UYG54" s="9"/>
      <c r="UYH54" s="8"/>
      <c r="UYI54" s="8"/>
      <c r="UYJ54" s="13"/>
      <c r="UYK54" s="13"/>
      <c r="UYL54" s="14"/>
      <c r="UYM54" s="15"/>
      <c r="UYN54" s="13"/>
      <c r="UYO54" s="9"/>
      <c r="UYP54" s="8"/>
      <c r="UYQ54" s="8"/>
      <c r="UYR54" s="13"/>
      <c r="UYS54" s="13"/>
      <c r="UYT54" s="14"/>
      <c r="UYU54" s="15"/>
      <c r="UYV54" s="13"/>
      <c r="UYW54" s="9"/>
      <c r="UYX54" s="8"/>
      <c r="UYY54" s="8"/>
      <c r="UYZ54" s="13"/>
      <c r="UZA54" s="13"/>
      <c r="UZB54" s="14"/>
      <c r="UZC54" s="15"/>
      <c r="UZD54" s="13"/>
      <c r="UZE54" s="9"/>
      <c r="UZF54" s="8"/>
      <c r="UZG54" s="8"/>
      <c r="UZH54" s="13"/>
      <c r="UZI54" s="13"/>
      <c r="UZJ54" s="14"/>
      <c r="UZK54" s="15"/>
      <c r="UZL54" s="13"/>
      <c r="UZM54" s="9"/>
      <c r="UZN54" s="8"/>
      <c r="UZO54" s="8"/>
      <c r="UZP54" s="13"/>
      <c r="UZQ54" s="13"/>
      <c r="UZR54" s="14"/>
      <c r="UZS54" s="15"/>
      <c r="UZT54" s="13"/>
      <c r="UZU54" s="9"/>
      <c r="UZV54" s="8"/>
      <c r="UZW54" s="8"/>
      <c r="UZX54" s="13"/>
      <c r="UZY54" s="13"/>
      <c r="UZZ54" s="14"/>
      <c r="VAA54" s="15"/>
      <c r="VAB54" s="13"/>
      <c r="VAC54" s="9"/>
      <c r="VAD54" s="8"/>
      <c r="VAE54" s="8"/>
      <c r="VAF54" s="13"/>
      <c r="VAG54" s="13"/>
      <c r="VAH54" s="14"/>
      <c r="VAI54" s="15"/>
      <c r="VAJ54" s="13"/>
      <c r="VAK54" s="9"/>
      <c r="VAL54" s="8"/>
      <c r="VAM54" s="8"/>
      <c r="VAN54" s="13"/>
      <c r="VAO54" s="13"/>
      <c r="VAP54" s="14"/>
      <c r="VAQ54" s="15"/>
      <c r="VAR54" s="13"/>
      <c r="VAS54" s="9"/>
      <c r="VAT54" s="8"/>
      <c r="VAU54" s="8"/>
      <c r="VAV54" s="13"/>
      <c r="VAW54" s="13"/>
      <c r="VAX54" s="14"/>
      <c r="VAY54" s="15"/>
      <c r="VAZ54" s="13"/>
      <c r="VBA54" s="9"/>
      <c r="VBB54" s="8"/>
      <c r="VBC54" s="8"/>
      <c r="VBD54" s="13"/>
      <c r="VBE54" s="13"/>
      <c r="VBF54" s="14"/>
      <c r="VBG54" s="15"/>
      <c r="VBH54" s="13"/>
      <c r="VBI54" s="9"/>
      <c r="VBJ54" s="8"/>
      <c r="VBK54" s="8"/>
      <c r="VBL54" s="13"/>
      <c r="VBM54" s="13"/>
      <c r="VBN54" s="14"/>
      <c r="VBO54" s="15"/>
      <c r="VBP54" s="13"/>
      <c r="VBQ54" s="9"/>
      <c r="VBR54" s="8"/>
      <c r="VBS54" s="8"/>
      <c r="VBT54" s="13"/>
      <c r="VBU54" s="13"/>
      <c r="VBV54" s="14"/>
      <c r="VBW54" s="15"/>
      <c r="VBX54" s="13"/>
      <c r="VBY54" s="9"/>
      <c r="VBZ54" s="8"/>
      <c r="VCA54" s="8"/>
      <c r="VCB54" s="13"/>
      <c r="VCC54" s="13"/>
      <c r="VCD54" s="14"/>
      <c r="VCE54" s="15"/>
      <c r="VCF54" s="13"/>
      <c r="VCG54" s="9"/>
      <c r="VCH54" s="8"/>
      <c r="VCI54" s="8"/>
      <c r="VCJ54" s="13"/>
      <c r="VCK54" s="13"/>
      <c r="VCL54" s="14"/>
      <c r="VCM54" s="15"/>
      <c r="VCN54" s="13"/>
      <c r="VCO54" s="9"/>
      <c r="VCP54" s="8"/>
      <c r="VCQ54" s="8"/>
      <c r="VCR54" s="13"/>
      <c r="VCS54" s="13"/>
      <c r="VCT54" s="14"/>
      <c r="VCU54" s="15"/>
      <c r="VCV54" s="13"/>
      <c r="VCW54" s="9"/>
      <c r="VCX54" s="8"/>
      <c r="VCY54" s="8"/>
      <c r="VCZ54" s="13"/>
      <c r="VDA54" s="13"/>
      <c r="VDB54" s="14"/>
      <c r="VDC54" s="15"/>
      <c r="VDD54" s="13"/>
      <c r="VDE54" s="9"/>
      <c r="VDF54" s="8"/>
      <c r="VDG54" s="8"/>
      <c r="VDH54" s="13"/>
      <c r="VDI54" s="13"/>
      <c r="VDJ54" s="14"/>
      <c r="VDK54" s="15"/>
      <c r="VDL54" s="13"/>
      <c r="VDM54" s="9"/>
      <c r="VDN54" s="8"/>
      <c r="VDO54" s="8"/>
      <c r="VDP54" s="13"/>
      <c r="VDQ54" s="13"/>
      <c r="VDR54" s="14"/>
      <c r="VDS54" s="15"/>
      <c r="VDT54" s="13"/>
      <c r="VDU54" s="9"/>
      <c r="VDV54" s="8"/>
      <c r="VDW54" s="8"/>
      <c r="VDX54" s="13"/>
      <c r="VDY54" s="13"/>
      <c r="VDZ54" s="14"/>
      <c r="VEA54" s="15"/>
      <c r="VEB54" s="13"/>
      <c r="VEC54" s="9"/>
      <c r="VED54" s="8"/>
      <c r="VEE54" s="8"/>
      <c r="VEF54" s="13"/>
      <c r="VEG54" s="13"/>
      <c r="VEH54" s="14"/>
      <c r="VEI54" s="15"/>
      <c r="VEJ54" s="13"/>
      <c r="VEK54" s="9"/>
      <c r="VEL54" s="8"/>
      <c r="VEM54" s="8"/>
      <c r="VEN54" s="13"/>
      <c r="VEO54" s="13"/>
      <c r="VEP54" s="14"/>
      <c r="VEQ54" s="15"/>
      <c r="VER54" s="13"/>
      <c r="VES54" s="9"/>
      <c r="VET54" s="8"/>
      <c r="VEU54" s="8"/>
      <c r="VEV54" s="13"/>
      <c r="VEW54" s="13"/>
      <c r="VEX54" s="14"/>
      <c r="VEY54" s="15"/>
      <c r="VEZ54" s="13"/>
      <c r="VFA54" s="9"/>
      <c r="VFB54" s="8"/>
      <c r="VFC54" s="8"/>
      <c r="VFD54" s="13"/>
      <c r="VFE54" s="13"/>
      <c r="VFF54" s="14"/>
      <c r="VFG54" s="15"/>
      <c r="VFH54" s="13"/>
      <c r="VFI54" s="9"/>
      <c r="VFJ54" s="8"/>
      <c r="VFK54" s="8"/>
      <c r="VFL54" s="13"/>
      <c r="VFM54" s="13"/>
      <c r="VFN54" s="14"/>
      <c r="VFO54" s="15"/>
      <c r="VFP54" s="13"/>
      <c r="VFQ54" s="9"/>
      <c r="VFR54" s="8"/>
      <c r="VFS54" s="8"/>
      <c r="VFT54" s="13"/>
      <c r="VFU54" s="13"/>
      <c r="VFV54" s="14"/>
      <c r="VFW54" s="15"/>
      <c r="VFX54" s="13"/>
      <c r="VFY54" s="9"/>
      <c r="VFZ54" s="8"/>
      <c r="VGA54" s="8"/>
      <c r="VGB54" s="13"/>
      <c r="VGC54" s="13"/>
      <c r="VGD54" s="14"/>
      <c r="VGE54" s="15"/>
      <c r="VGF54" s="13"/>
      <c r="VGG54" s="9"/>
      <c r="VGH54" s="8"/>
      <c r="VGI54" s="8"/>
      <c r="VGJ54" s="13"/>
      <c r="VGK54" s="13"/>
      <c r="VGL54" s="14"/>
      <c r="VGM54" s="15"/>
      <c r="VGN54" s="13"/>
      <c r="VGO54" s="9"/>
      <c r="VGP54" s="8"/>
      <c r="VGQ54" s="8"/>
      <c r="VGR54" s="13"/>
      <c r="VGS54" s="13"/>
      <c r="VGT54" s="14"/>
      <c r="VGU54" s="15"/>
      <c r="VGV54" s="13"/>
      <c r="VGW54" s="9"/>
      <c r="VGX54" s="8"/>
      <c r="VGY54" s="8"/>
      <c r="VGZ54" s="13"/>
      <c r="VHA54" s="13"/>
      <c r="VHB54" s="14"/>
      <c r="VHC54" s="15"/>
      <c r="VHD54" s="13"/>
      <c r="VHE54" s="9"/>
      <c r="VHF54" s="8"/>
      <c r="VHG54" s="8"/>
      <c r="VHH54" s="13"/>
      <c r="VHI54" s="13"/>
      <c r="VHJ54" s="14"/>
      <c r="VHK54" s="15"/>
      <c r="VHL54" s="13"/>
      <c r="VHM54" s="9"/>
      <c r="VHN54" s="8"/>
      <c r="VHO54" s="8"/>
      <c r="VHP54" s="13"/>
      <c r="VHQ54" s="13"/>
      <c r="VHR54" s="14"/>
      <c r="VHS54" s="15"/>
      <c r="VHT54" s="13"/>
      <c r="VHU54" s="9"/>
      <c r="VHV54" s="8"/>
      <c r="VHW54" s="8"/>
      <c r="VHX54" s="13"/>
      <c r="VHY54" s="13"/>
      <c r="VHZ54" s="14"/>
      <c r="VIA54" s="15"/>
      <c r="VIB54" s="13"/>
      <c r="VIC54" s="9"/>
      <c r="VID54" s="8"/>
      <c r="VIE54" s="8"/>
      <c r="VIF54" s="13"/>
      <c r="VIG54" s="13"/>
      <c r="VIH54" s="14"/>
      <c r="VII54" s="15"/>
      <c r="VIJ54" s="13"/>
      <c r="VIK54" s="9"/>
      <c r="VIL54" s="8"/>
      <c r="VIM54" s="8"/>
      <c r="VIN54" s="13"/>
      <c r="VIO54" s="13"/>
      <c r="VIP54" s="14"/>
      <c r="VIQ54" s="15"/>
      <c r="VIR54" s="13"/>
      <c r="VIS54" s="9"/>
      <c r="VIT54" s="8"/>
      <c r="VIU54" s="8"/>
      <c r="VIV54" s="13"/>
      <c r="VIW54" s="13"/>
      <c r="VIX54" s="14"/>
      <c r="VIY54" s="15"/>
      <c r="VIZ54" s="13"/>
      <c r="VJA54" s="9"/>
      <c r="VJB54" s="8"/>
      <c r="VJC54" s="8"/>
      <c r="VJD54" s="13"/>
      <c r="VJE54" s="13"/>
      <c r="VJF54" s="14"/>
      <c r="VJG54" s="15"/>
      <c r="VJH54" s="13"/>
      <c r="VJI54" s="9"/>
      <c r="VJJ54" s="8"/>
      <c r="VJK54" s="8"/>
      <c r="VJL54" s="13"/>
      <c r="VJM54" s="13"/>
      <c r="VJN54" s="14"/>
      <c r="VJO54" s="15"/>
      <c r="VJP54" s="13"/>
      <c r="VJQ54" s="9"/>
      <c r="VJR54" s="8"/>
      <c r="VJS54" s="8"/>
      <c r="VJT54" s="13"/>
      <c r="VJU54" s="13"/>
      <c r="VJV54" s="14"/>
      <c r="VJW54" s="15"/>
      <c r="VJX54" s="13"/>
      <c r="VJY54" s="9"/>
      <c r="VJZ54" s="8"/>
      <c r="VKA54" s="8"/>
      <c r="VKB54" s="13"/>
      <c r="VKC54" s="13"/>
      <c r="VKD54" s="14"/>
      <c r="VKE54" s="15"/>
      <c r="VKF54" s="13"/>
      <c r="VKG54" s="9"/>
      <c r="VKH54" s="8"/>
      <c r="VKI54" s="8"/>
      <c r="VKJ54" s="13"/>
      <c r="VKK54" s="13"/>
      <c r="VKL54" s="14"/>
      <c r="VKM54" s="15"/>
      <c r="VKN54" s="13"/>
      <c r="VKO54" s="9"/>
      <c r="VKP54" s="8"/>
      <c r="VKQ54" s="8"/>
      <c r="VKR54" s="13"/>
      <c r="VKS54" s="13"/>
      <c r="VKT54" s="14"/>
      <c r="VKU54" s="15"/>
      <c r="VKV54" s="13"/>
      <c r="VKW54" s="9"/>
      <c r="VKX54" s="8"/>
      <c r="VKY54" s="8"/>
      <c r="VKZ54" s="13"/>
      <c r="VLA54" s="13"/>
      <c r="VLB54" s="14"/>
      <c r="VLC54" s="15"/>
      <c r="VLD54" s="13"/>
      <c r="VLE54" s="9"/>
      <c r="VLF54" s="8"/>
      <c r="VLG54" s="8"/>
      <c r="VLH54" s="13"/>
      <c r="VLI54" s="13"/>
      <c r="VLJ54" s="14"/>
      <c r="VLK54" s="15"/>
      <c r="VLL54" s="13"/>
      <c r="VLM54" s="9"/>
      <c r="VLN54" s="8"/>
      <c r="VLO54" s="8"/>
      <c r="VLP54" s="13"/>
      <c r="VLQ54" s="13"/>
      <c r="VLR54" s="14"/>
      <c r="VLS54" s="15"/>
      <c r="VLT54" s="13"/>
      <c r="VLU54" s="9"/>
      <c r="VLV54" s="8"/>
      <c r="VLW54" s="8"/>
      <c r="VLX54" s="13"/>
      <c r="VLY54" s="13"/>
      <c r="VLZ54" s="14"/>
      <c r="VMA54" s="15"/>
      <c r="VMB54" s="13"/>
      <c r="VMC54" s="9"/>
      <c r="VMD54" s="8"/>
      <c r="VME54" s="8"/>
      <c r="VMF54" s="13"/>
      <c r="VMG54" s="13"/>
      <c r="VMH54" s="14"/>
      <c r="VMI54" s="15"/>
      <c r="VMJ54" s="13"/>
      <c r="VMK54" s="9"/>
      <c r="VML54" s="8"/>
      <c r="VMM54" s="8"/>
      <c r="VMN54" s="13"/>
      <c r="VMO54" s="13"/>
      <c r="VMP54" s="14"/>
      <c r="VMQ54" s="15"/>
      <c r="VMR54" s="13"/>
      <c r="VMS54" s="9"/>
      <c r="VMT54" s="8"/>
      <c r="VMU54" s="8"/>
      <c r="VMV54" s="13"/>
      <c r="VMW54" s="13"/>
      <c r="VMX54" s="14"/>
      <c r="VMY54" s="15"/>
      <c r="VMZ54" s="13"/>
      <c r="VNA54" s="9"/>
      <c r="VNB54" s="8"/>
      <c r="VNC54" s="8"/>
      <c r="VND54" s="13"/>
      <c r="VNE54" s="13"/>
      <c r="VNF54" s="14"/>
      <c r="VNG54" s="15"/>
      <c r="VNH54" s="13"/>
      <c r="VNI54" s="9"/>
      <c r="VNJ54" s="8"/>
      <c r="VNK54" s="8"/>
      <c r="VNL54" s="13"/>
      <c r="VNM54" s="13"/>
      <c r="VNN54" s="14"/>
      <c r="VNO54" s="15"/>
      <c r="VNP54" s="13"/>
      <c r="VNQ54" s="9"/>
      <c r="VNR54" s="8"/>
      <c r="VNS54" s="8"/>
      <c r="VNT54" s="13"/>
      <c r="VNU54" s="13"/>
      <c r="VNV54" s="14"/>
      <c r="VNW54" s="15"/>
      <c r="VNX54" s="13"/>
      <c r="VNY54" s="9"/>
      <c r="VNZ54" s="8"/>
      <c r="VOA54" s="8"/>
      <c r="VOB54" s="13"/>
      <c r="VOC54" s="13"/>
      <c r="VOD54" s="14"/>
      <c r="VOE54" s="15"/>
      <c r="VOF54" s="13"/>
      <c r="VOG54" s="9"/>
      <c r="VOH54" s="8"/>
      <c r="VOI54" s="8"/>
      <c r="VOJ54" s="13"/>
      <c r="VOK54" s="13"/>
      <c r="VOL54" s="14"/>
      <c r="VOM54" s="15"/>
      <c r="VON54" s="13"/>
      <c r="VOO54" s="9"/>
      <c r="VOP54" s="8"/>
      <c r="VOQ54" s="8"/>
      <c r="VOR54" s="13"/>
      <c r="VOS54" s="13"/>
      <c r="VOT54" s="14"/>
      <c r="VOU54" s="15"/>
      <c r="VOV54" s="13"/>
      <c r="VOW54" s="9"/>
      <c r="VOX54" s="8"/>
      <c r="VOY54" s="8"/>
      <c r="VOZ54" s="13"/>
      <c r="VPA54" s="13"/>
      <c r="VPB54" s="14"/>
      <c r="VPC54" s="15"/>
      <c r="VPD54" s="13"/>
      <c r="VPE54" s="9"/>
      <c r="VPF54" s="8"/>
      <c r="VPG54" s="8"/>
      <c r="VPH54" s="13"/>
      <c r="VPI54" s="13"/>
      <c r="VPJ54" s="14"/>
      <c r="VPK54" s="15"/>
      <c r="VPL54" s="13"/>
      <c r="VPM54" s="9"/>
      <c r="VPN54" s="8"/>
      <c r="VPO54" s="8"/>
      <c r="VPP54" s="13"/>
      <c r="VPQ54" s="13"/>
      <c r="VPR54" s="14"/>
      <c r="VPS54" s="15"/>
      <c r="VPT54" s="13"/>
      <c r="VPU54" s="9"/>
      <c r="VPV54" s="8"/>
      <c r="VPW54" s="8"/>
      <c r="VPX54" s="13"/>
      <c r="VPY54" s="13"/>
      <c r="VPZ54" s="14"/>
      <c r="VQA54" s="15"/>
      <c r="VQB54" s="13"/>
      <c r="VQC54" s="9"/>
      <c r="VQD54" s="8"/>
      <c r="VQE54" s="8"/>
      <c r="VQF54" s="13"/>
      <c r="VQG54" s="13"/>
      <c r="VQH54" s="14"/>
      <c r="VQI54" s="15"/>
      <c r="VQJ54" s="13"/>
      <c r="VQK54" s="9"/>
      <c r="VQL54" s="8"/>
      <c r="VQM54" s="8"/>
      <c r="VQN54" s="13"/>
      <c r="VQO54" s="13"/>
      <c r="VQP54" s="14"/>
      <c r="VQQ54" s="15"/>
      <c r="VQR54" s="13"/>
      <c r="VQS54" s="9"/>
      <c r="VQT54" s="8"/>
      <c r="VQU54" s="8"/>
      <c r="VQV54" s="13"/>
      <c r="VQW54" s="13"/>
      <c r="VQX54" s="14"/>
      <c r="VQY54" s="15"/>
      <c r="VQZ54" s="13"/>
      <c r="VRA54" s="9"/>
      <c r="VRB54" s="8"/>
      <c r="VRC54" s="8"/>
      <c r="VRD54" s="13"/>
      <c r="VRE54" s="13"/>
      <c r="VRF54" s="14"/>
      <c r="VRG54" s="15"/>
      <c r="VRH54" s="13"/>
      <c r="VRI54" s="9"/>
      <c r="VRJ54" s="8"/>
      <c r="VRK54" s="8"/>
      <c r="VRL54" s="13"/>
      <c r="VRM54" s="13"/>
      <c r="VRN54" s="14"/>
      <c r="VRO54" s="15"/>
      <c r="VRP54" s="13"/>
      <c r="VRQ54" s="9"/>
      <c r="VRR54" s="8"/>
      <c r="VRS54" s="8"/>
      <c r="VRT54" s="13"/>
      <c r="VRU54" s="13"/>
      <c r="VRV54" s="14"/>
      <c r="VRW54" s="15"/>
      <c r="VRX54" s="13"/>
      <c r="VRY54" s="9"/>
      <c r="VRZ54" s="8"/>
      <c r="VSA54" s="8"/>
      <c r="VSB54" s="13"/>
      <c r="VSC54" s="13"/>
      <c r="VSD54" s="14"/>
      <c r="VSE54" s="15"/>
      <c r="VSF54" s="13"/>
      <c r="VSG54" s="9"/>
      <c r="VSH54" s="8"/>
      <c r="VSI54" s="8"/>
      <c r="VSJ54" s="13"/>
      <c r="VSK54" s="13"/>
      <c r="VSL54" s="14"/>
      <c r="VSM54" s="15"/>
      <c r="VSN54" s="13"/>
      <c r="VSO54" s="9"/>
      <c r="VSP54" s="8"/>
      <c r="VSQ54" s="8"/>
      <c r="VSR54" s="13"/>
      <c r="VSS54" s="13"/>
      <c r="VST54" s="14"/>
      <c r="VSU54" s="15"/>
      <c r="VSV54" s="13"/>
      <c r="VSW54" s="9"/>
      <c r="VSX54" s="8"/>
      <c r="VSY54" s="8"/>
      <c r="VSZ54" s="13"/>
      <c r="VTA54" s="13"/>
      <c r="VTB54" s="14"/>
      <c r="VTC54" s="15"/>
      <c r="VTD54" s="13"/>
      <c r="VTE54" s="9"/>
      <c r="VTF54" s="8"/>
      <c r="VTG54" s="8"/>
      <c r="VTH54" s="13"/>
      <c r="VTI54" s="13"/>
      <c r="VTJ54" s="14"/>
      <c r="VTK54" s="15"/>
      <c r="VTL54" s="13"/>
      <c r="VTM54" s="9"/>
      <c r="VTN54" s="8"/>
      <c r="VTO54" s="8"/>
      <c r="VTP54" s="13"/>
      <c r="VTQ54" s="13"/>
      <c r="VTR54" s="14"/>
      <c r="VTS54" s="15"/>
      <c r="VTT54" s="13"/>
      <c r="VTU54" s="9"/>
      <c r="VTV54" s="8"/>
      <c r="VTW54" s="8"/>
      <c r="VTX54" s="13"/>
      <c r="VTY54" s="13"/>
      <c r="VTZ54" s="14"/>
      <c r="VUA54" s="15"/>
      <c r="VUB54" s="13"/>
      <c r="VUC54" s="9"/>
      <c r="VUD54" s="8"/>
      <c r="VUE54" s="8"/>
      <c r="VUF54" s="13"/>
      <c r="VUG54" s="13"/>
      <c r="VUH54" s="14"/>
      <c r="VUI54" s="15"/>
      <c r="VUJ54" s="13"/>
      <c r="VUK54" s="9"/>
      <c r="VUL54" s="8"/>
      <c r="VUM54" s="8"/>
      <c r="VUN54" s="13"/>
      <c r="VUO54" s="13"/>
      <c r="VUP54" s="14"/>
      <c r="VUQ54" s="15"/>
      <c r="VUR54" s="13"/>
      <c r="VUS54" s="9"/>
      <c r="VUT54" s="8"/>
      <c r="VUU54" s="8"/>
      <c r="VUV54" s="13"/>
      <c r="VUW54" s="13"/>
      <c r="VUX54" s="14"/>
      <c r="VUY54" s="15"/>
      <c r="VUZ54" s="13"/>
      <c r="VVA54" s="9"/>
      <c r="VVB54" s="8"/>
      <c r="VVC54" s="8"/>
      <c r="VVD54" s="13"/>
      <c r="VVE54" s="13"/>
      <c r="VVF54" s="14"/>
      <c r="VVG54" s="15"/>
      <c r="VVH54" s="13"/>
      <c r="VVI54" s="9"/>
      <c r="VVJ54" s="8"/>
      <c r="VVK54" s="8"/>
      <c r="VVL54" s="13"/>
      <c r="VVM54" s="13"/>
      <c r="VVN54" s="14"/>
      <c r="VVO54" s="15"/>
      <c r="VVP54" s="13"/>
      <c r="VVQ54" s="9"/>
      <c r="VVR54" s="8"/>
      <c r="VVS54" s="8"/>
      <c r="VVT54" s="13"/>
      <c r="VVU54" s="13"/>
      <c r="VVV54" s="14"/>
      <c r="VVW54" s="15"/>
      <c r="VVX54" s="13"/>
      <c r="VVY54" s="9"/>
      <c r="VVZ54" s="8"/>
      <c r="VWA54" s="8"/>
      <c r="VWB54" s="13"/>
      <c r="VWC54" s="13"/>
      <c r="VWD54" s="14"/>
      <c r="VWE54" s="15"/>
      <c r="VWF54" s="13"/>
      <c r="VWG54" s="9"/>
      <c r="VWH54" s="8"/>
      <c r="VWI54" s="8"/>
      <c r="VWJ54" s="13"/>
      <c r="VWK54" s="13"/>
      <c r="VWL54" s="14"/>
      <c r="VWM54" s="15"/>
      <c r="VWN54" s="13"/>
      <c r="VWO54" s="9"/>
      <c r="VWP54" s="8"/>
      <c r="VWQ54" s="8"/>
      <c r="VWR54" s="13"/>
      <c r="VWS54" s="13"/>
      <c r="VWT54" s="14"/>
      <c r="VWU54" s="15"/>
      <c r="VWV54" s="13"/>
      <c r="VWW54" s="9"/>
      <c r="VWX54" s="8"/>
      <c r="VWY54" s="8"/>
      <c r="VWZ54" s="13"/>
      <c r="VXA54" s="13"/>
      <c r="VXB54" s="14"/>
      <c r="VXC54" s="15"/>
      <c r="VXD54" s="13"/>
      <c r="VXE54" s="9"/>
      <c r="VXF54" s="8"/>
      <c r="VXG54" s="8"/>
      <c r="VXH54" s="13"/>
      <c r="VXI54" s="13"/>
      <c r="VXJ54" s="14"/>
      <c r="VXK54" s="15"/>
      <c r="VXL54" s="13"/>
      <c r="VXM54" s="9"/>
      <c r="VXN54" s="8"/>
      <c r="VXO54" s="8"/>
      <c r="VXP54" s="13"/>
      <c r="VXQ54" s="13"/>
      <c r="VXR54" s="14"/>
      <c r="VXS54" s="15"/>
      <c r="VXT54" s="13"/>
      <c r="VXU54" s="9"/>
      <c r="VXV54" s="8"/>
      <c r="VXW54" s="8"/>
      <c r="VXX54" s="13"/>
      <c r="VXY54" s="13"/>
      <c r="VXZ54" s="14"/>
      <c r="VYA54" s="15"/>
      <c r="VYB54" s="13"/>
      <c r="VYC54" s="9"/>
      <c r="VYD54" s="8"/>
      <c r="VYE54" s="8"/>
      <c r="VYF54" s="13"/>
      <c r="VYG54" s="13"/>
      <c r="VYH54" s="14"/>
      <c r="VYI54" s="15"/>
      <c r="VYJ54" s="13"/>
      <c r="VYK54" s="9"/>
      <c r="VYL54" s="8"/>
      <c r="VYM54" s="8"/>
      <c r="VYN54" s="13"/>
      <c r="VYO54" s="13"/>
      <c r="VYP54" s="14"/>
      <c r="VYQ54" s="15"/>
      <c r="VYR54" s="13"/>
      <c r="VYS54" s="9"/>
      <c r="VYT54" s="8"/>
      <c r="VYU54" s="8"/>
      <c r="VYV54" s="13"/>
      <c r="VYW54" s="13"/>
      <c r="VYX54" s="14"/>
      <c r="VYY54" s="15"/>
      <c r="VYZ54" s="13"/>
      <c r="VZA54" s="9"/>
      <c r="VZB54" s="8"/>
      <c r="VZC54" s="8"/>
      <c r="VZD54" s="13"/>
      <c r="VZE54" s="13"/>
      <c r="VZF54" s="14"/>
      <c r="VZG54" s="15"/>
      <c r="VZH54" s="13"/>
      <c r="VZI54" s="9"/>
      <c r="VZJ54" s="8"/>
      <c r="VZK54" s="8"/>
      <c r="VZL54" s="13"/>
      <c r="VZM54" s="13"/>
      <c r="VZN54" s="14"/>
      <c r="VZO54" s="15"/>
      <c r="VZP54" s="13"/>
      <c r="VZQ54" s="9"/>
      <c r="VZR54" s="8"/>
      <c r="VZS54" s="8"/>
      <c r="VZT54" s="13"/>
      <c r="VZU54" s="13"/>
      <c r="VZV54" s="14"/>
      <c r="VZW54" s="15"/>
      <c r="VZX54" s="13"/>
      <c r="VZY54" s="9"/>
      <c r="VZZ54" s="8"/>
      <c r="WAA54" s="8"/>
      <c r="WAB54" s="13"/>
      <c r="WAC54" s="13"/>
      <c r="WAD54" s="14"/>
      <c r="WAE54" s="15"/>
      <c r="WAF54" s="13"/>
      <c r="WAG54" s="9"/>
      <c r="WAH54" s="8"/>
      <c r="WAI54" s="8"/>
      <c r="WAJ54" s="13"/>
      <c r="WAK54" s="13"/>
      <c r="WAL54" s="14"/>
      <c r="WAM54" s="15"/>
      <c r="WAN54" s="13"/>
      <c r="WAO54" s="9"/>
      <c r="WAP54" s="8"/>
      <c r="WAQ54" s="8"/>
      <c r="WAR54" s="13"/>
      <c r="WAS54" s="13"/>
      <c r="WAT54" s="14"/>
      <c r="WAU54" s="15"/>
      <c r="WAV54" s="13"/>
      <c r="WAW54" s="9"/>
      <c r="WAX54" s="8"/>
      <c r="WAY54" s="8"/>
      <c r="WAZ54" s="13"/>
      <c r="WBA54" s="13"/>
      <c r="WBB54" s="14"/>
      <c r="WBC54" s="15"/>
      <c r="WBD54" s="13"/>
      <c r="WBE54" s="9"/>
      <c r="WBF54" s="8"/>
      <c r="WBG54" s="8"/>
      <c r="WBH54" s="13"/>
      <c r="WBI54" s="13"/>
      <c r="WBJ54" s="14"/>
      <c r="WBK54" s="15"/>
      <c r="WBL54" s="13"/>
      <c r="WBM54" s="9"/>
      <c r="WBN54" s="8"/>
      <c r="WBO54" s="8"/>
      <c r="WBP54" s="13"/>
      <c r="WBQ54" s="13"/>
      <c r="WBR54" s="14"/>
      <c r="WBS54" s="15"/>
      <c r="WBT54" s="13"/>
      <c r="WBU54" s="9"/>
      <c r="WBV54" s="8"/>
      <c r="WBW54" s="8"/>
      <c r="WBX54" s="13"/>
      <c r="WBY54" s="13"/>
      <c r="WBZ54" s="14"/>
      <c r="WCA54" s="15"/>
      <c r="WCB54" s="13"/>
      <c r="WCC54" s="9"/>
      <c r="WCD54" s="8"/>
      <c r="WCE54" s="8"/>
      <c r="WCF54" s="13"/>
      <c r="WCG54" s="13"/>
      <c r="WCH54" s="14"/>
      <c r="WCI54" s="15"/>
      <c r="WCJ54" s="13"/>
      <c r="WCK54" s="9"/>
      <c r="WCL54" s="8"/>
      <c r="WCM54" s="8"/>
      <c r="WCN54" s="13"/>
      <c r="WCO54" s="13"/>
      <c r="WCP54" s="14"/>
      <c r="WCQ54" s="15"/>
      <c r="WCR54" s="13"/>
      <c r="WCS54" s="9"/>
      <c r="WCT54" s="8"/>
      <c r="WCU54" s="8"/>
      <c r="WCV54" s="13"/>
      <c r="WCW54" s="13"/>
      <c r="WCX54" s="14"/>
      <c r="WCY54" s="15"/>
      <c r="WCZ54" s="13"/>
      <c r="WDA54" s="9"/>
      <c r="WDB54" s="8"/>
      <c r="WDC54" s="8"/>
      <c r="WDD54" s="13"/>
      <c r="WDE54" s="13"/>
      <c r="WDF54" s="14"/>
      <c r="WDG54" s="15"/>
      <c r="WDH54" s="13"/>
      <c r="WDI54" s="9"/>
      <c r="WDJ54" s="8"/>
      <c r="WDK54" s="8"/>
      <c r="WDL54" s="13"/>
      <c r="WDM54" s="13"/>
      <c r="WDN54" s="14"/>
      <c r="WDO54" s="15"/>
      <c r="WDP54" s="13"/>
      <c r="WDQ54" s="9"/>
      <c r="WDR54" s="8"/>
      <c r="WDS54" s="8"/>
      <c r="WDT54" s="13"/>
      <c r="WDU54" s="13"/>
      <c r="WDV54" s="14"/>
      <c r="WDW54" s="15"/>
      <c r="WDX54" s="13"/>
      <c r="WDY54" s="9"/>
      <c r="WDZ54" s="8"/>
      <c r="WEA54" s="8"/>
      <c r="WEB54" s="13"/>
      <c r="WEC54" s="13"/>
      <c r="WED54" s="14"/>
      <c r="WEE54" s="15"/>
      <c r="WEF54" s="13"/>
      <c r="WEG54" s="9"/>
      <c r="WEH54" s="8"/>
      <c r="WEI54" s="8"/>
      <c r="WEJ54" s="13"/>
      <c r="WEK54" s="13"/>
      <c r="WEL54" s="14"/>
      <c r="WEM54" s="15"/>
      <c r="WEN54" s="13"/>
      <c r="WEO54" s="9"/>
      <c r="WEP54" s="8"/>
      <c r="WEQ54" s="8"/>
      <c r="WER54" s="13"/>
      <c r="WES54" s="13"/>
      <c r="WET54" s="14"/>
      <c r="WEU54" s="15"/>
      <c r="WEV54" s="13"/>
      <c r="WEW54" s="9"/>
      <c r="WEX54" s="8"/>
      <c r="WEY54" s="8"/>
      <c r="WEZ54" s="13"/>
      <c r="WFA54" s="13"/>
      <c r="WFB54" s="14"/>
      <c r="WFC54" s="15"/>
      <c r="WFD54" s="13"/>
      <c r="WFE54" s="9"/>
      <c r="WFF54" s="8"/>
      <c r="WFG54" s="8"/>
      <c r="WFH54" s="13"/>
      <c r="WFI54" s="13"/>
      <c r="WFJ54" s="14"/>
      <c r="WFK54" s="15"/>
      <c r="WFL54" s="13"/>
      <c r="WFM54" s="9"/>
      <c r="WFN54" s="8"/>
      <c r="WFO54" s="8"/>
      <c r="WFP54" s="13"/>
      <c r="WFQ54" s="13"/>
      <c r="WFR54" s="14"/>
      <c r="WFS54" s="15"/>
      <c r="WFT54" s="13"/>
      <c r="WFU54" s="9"/>
      <c r="WFV54" s="8"/>
      <c r="WFW54" s="8"/>
      <c r="WFX54" s="13"/>
      <c r="WFY54" s="13"/>
      <c r="WFZ54" s="14"/>
      <c r="WGA54" s="15"/>
      <c r="WGB54" s="13"/>
      <c r="WGC54" s="9"/>
      <c r="WGD54" s="8"/>
      <c r="WGE54" s="8"/>
      <c r="WGF54" s="13"/>
      <c r="WGG54" s="13"/>
      <c r="WGH54" s="14"/>
      <c r="WGI54" s="15"/>
      <c r="WGJ54" s="13"/>
      <c r="WGK54" s="9"/>
      <c r="WGL54" s="8"/>
      <c r="WGM54" s="8"/>
      <c r="WGN54" s="13"/>
      <c r="WGO54" s="13"/>
      <c r="WGP54" s="14"/>
      <c r="WGQ54" s="15"/>
      <c r="WGR54" s="13"/>
      <c r="WGS54" s="9"/>
      <c r="WGT54" s="8"/>
      <c r="WGU54" s="8"/>
      <c r="WGV54" s="13"/>
      <c r="WGW54" s="13"/>
      <c r="WGX54" s="14"/>
      <c r="WGY54" s="15"/>
      <c r="WGZ54" s="13"/>
      <c r="WHA54" s="9"/>
      <c r="WHB54" s="8"/>
      <c r="WHC54" s="8"/>
      <c r="WHD54" s="13"/>
      <c r="WHE54" s="13"/>
      <c r="WHF54" s="14"/>
      <c r="WHG54" s="15"/>
      <c r="WHH54" s="13"/>
      <c r="WHI54" s="9"/>
      <c r="WHJ54" s="8"/>
      <c r="WHK54" s="8"/>
      <c r="WHL54" s="13"/>
      <c r="WHM54" s="13"/>
      <c r="WHN54" s="14"/>
      <c r="WHO54" s="15"/>
      <c r="WHP54" s="13"/>
      <c r="WHQ54" s="9"/>
      <c r="WHR54" s="8"/>
      <c r="WHS54" s="8"/>
      <c r="WHT54" s="13"/>
      <c r="WHU54" s="13"/>
      <c r="WHV54" s="14"/>
      <c r="WHW54" s="15"/>
      <c r="WHX54" s="13"/>
      <c r="WHY54" s="9"/>
      <c r="WHZ54" s="8"/>
      <c r="WIA54" s="8"/>
      <c r="WIB54" s="13"/>
      <c r="WIC54" s="13"/>
      <c r="WID54" s="14"/>
      <c r="WIE54" s="15"/>
      <c r="WIF54" s="13"/>
      <c r="WIG54" s="9"/>
      <c r="WIH54" s="8"/>
      <c r="WII54" s="8"/>
      <c r="WIJ54" s="13"/>
      <c r="WIK54" s="13"/>
      <c r="WIL54" s="14"/>
      <c r="WIM54" s="15"/>
      <c r="WIN54" s="13"/>
      <c r="WIO54" s="9"/>
      <c r="WIP54" s="8"/>
      <c r="WIQ54" s="8"/>
      <c r="WIR54" s="13"/>
      <c r="WIS54" s="13"/>
      <c r="WIT54" s="14"/>
      <c r="WIU54" s="15"/>
      <c r="WIV54" s="13"/>
      <c r="WIW54" s="9"/>
      <c r="WIX54" s="8"/>
      <c r="WIY54" s="8"/>
      <c r="WIZ54" s="13"/>
      <c r="WJA54" s="13"/>
      <c r="WJB54" s="14"/>
      <c r="WJC54" s="15"/>
      <c r="WJD54" s="13"/>
      <c r="WJE54" s="9"/>
      <c r="WJF54" s="8"/>
      <c r="WJG54" s="8"/>
      <c r="WJH54" s="13"/>
      <c r="WJI54" s="13"/>
      <c r="WJJ54" s="14"/>
      <c r="WJK54" s="15"/>
      <c r="WJL54" s="13"/>
      <c r="WJM54" s="9"/>
      <c r="WJN54" s="8"/>
      <c r="WJO54" s="8"/>
      <c r="WJP54" s="13"/>
      <c r="WJQ54" s="13"/>
      <c r="WJR54" s="14"/>
      <c r="WJS54" s="15"/>
      <c r="WJT54" s="13"/>
      <c r="WJU54" s="9"/>
      <c r="WJV54" s="8"/>
      <c r="WJW54" s="8"/>
      <c r="WJX54" s="13"/>
      <c r="WJY54" s="13"/>
      <c r="WJZ54" s="14"/>
      <c r="WKA54" s="15"/>
      <c r="WKB54" s="13"/>
      <c r="WKC54" s="9"/>
      <c r="WKD54" s="8"/>
      <c r="WKE54" s="8"/>
      <c r="WKF54" s="13"/>
      <c r="WKG54" s="13"/>
      <c r="WKH54" s="14"/>
      <c r="WKI54" s="15"/>
      <c r="WKJ54" s="13"/>
      <c r="WKK54" s="9"/>
      <c r="WKL54" s="8"/>
      <c r="WKM54" s="8"/>
      <c r="WKN54" s="13"/>
      <c r="WKO54" s="13"/>
      <c r="WKP54" s="14"/>
      <c r="WKQ54" s="15"/>
      <c r="WKR54" s="13"/>
      <c r="WKS54" s="9"/>
      <c r="WKT54" s="8"/>
      <c r="WKU54" s="8"/>
      <c r="WKV54" s="13"/>
      <c r="WKW54" s="13"/>
      <c r="WKX54" s="14"/>
      <c r="WKY54" s="15"/>
      <c r="WKZ54" s="13"/>
      <c r="WLA54" s="9"/>
      <c r="WLB54" s="8"/>
      <c r="WLC54" s="8"/>
      <c r="WLD54" s="13"/>
      <c r="WLE54" s="13"/>
      <c r="WLF54" s="14"/>
      <c r="WLG54" s="15"/>
      <c r="WLH54" s="13"/>
      <c r="WLI54" s="9"/>
      <c r="WLJ54" s="8"/>
      <c r="WLK54" s="8"/>
      <c r="WLL54" s="13"/>
      <c r="WLM54" s="13"/>
      <c r="WLN54" s="14"/>
      <c r="WLO54" s="15"/>
      <c r="WLP54" s="13"/>
      <c r="WLQ54" s="9"/>
      <c r="WLR54" s="8"/>
      <c r="WLS54" s="8"/>
      <c r="WLT54" s="13"/>
      <c r="WLU54" s="13"/>
      <c r="WLV54" s="14"/>
      <c r="WLW54" s="15"/>
      <c r="WLX54" s="13"/>
      <c r="WLY54" s="9"/>
      <c r="WLZ54" s="8"/>
      <c r="WMA54" s="8"/>
      <c r="WMB54" s="13"/>
      <c r="WMC54" s="13"/>
      <c r="WMD54" s="14"/>
      <c r="WME54" s="15"/>
      <c r="WMF54" s="13"/>
      <c r="WMG54" s="9"/>
      <c r="WMH54" s="8"/>
      <c r="WMI54" s="8"/>
      <c r="WMJ54" s="13"/>
      <c r="WMK54" s="13"/>
      <c r="WML54" s="14"/>
      <c r="WMM54" s="15"/>
      <c r="WMN54" s="13"/>
      <c r="WMO54" s="9"/>
      <c r="WMP54" s="8"/>
      <c r="WMQ54" s="8"/>
      <c r="WMR54" s="13"/>
      <c r="WMS54" s="13"/>
      <c r="WMT54" s="14"/>
      <c r="WMU54" s="15"/>
      <c r="WMV54" s="13"/>
      <c r="WMW54" s="9"/>
      <c r="WMX54" s="8"/>
      <c r="WMY54" s="8"/>
      <c r="WMZ54" s="13"/>
      <c r="WNA54" s="13"/>
      <c r="WNB54" s="14"/>
      <c r="WNC54" s="15"/>
      <c r="WND54" s="13"/>
      <c r="WNE54" s="9"/>
      <c r="WNF54" s="8"/>
      <c r="WNG54" s="8"/>
      <c r="WNH54" s="13"/>
      <c r="WNI54" s="13"/>
      <c r="WNJ54" s="14"/>
      <c r="WNK54" s="15"/>
      <c r="WNL54" s="13"/>
      <c r="WNM54" s="9"/>
      <c r="WNN54" s="8"/>
      <c r="WNO54" s="8"/>
      <c r="WNP54" s="13"/>
      <c r="WNQ54" s="13"/>
      <c r="WNR54" s="14"/>
      <c r="WNS54" s="15"/>
      <c r="WNT54" s="13"/>
      <c r="WNU54" s="9"/>
      <c r="WNV54" s="8"/>
      <c r="WNW54" s="8"/>
      <c r="WNX54" s="13"/>
      <c r="WNY54" s="13"/>
      <c r="WNZ54" s="14"/>
      <c r="WOA54" s="15"/>
      <c r="WOB54" s="13"/>
      <c r="WOC54" s="9"/>
      <c r="WOD54" s="8"/>
      <c r="WOE54" s="8"/>
      <c r="WOF54" s="13"/>
      <c r="WOG54" s="13"/>
      <c r="WOH54" s="14"/>
      <c r="WOI54" s="15"/>
      <c r="WOJ54" s="13"/>
      <c r="WOK54" s="9"/>
      <c r="WOL54" s="8"/>
      <c r="WOM54" s="8"/>
      <c r="WON54" s="13"/>
      <c r="WOO54" s="13"/>
      <c r="WOP54" s="14"/>
      <c r="WOQ54" s="15"/>
      <c r="WOR54" s="13"/>
      <c r="WOS54" s="9"/>
      <c r="WOT54" s="8"/>
      <c r="WOU54" s="8"/>
      <c r="WOV54" s="13"/>
      <c r="WOW54" s="13"/>
      <c r="WOX54" s="14"/>
      <c r="WOY54" s="15"/>
      <c r="WOZ54" s="13"/>
      <c r="WPA54" s="9"/>
      <c r="WPB54" s="8"/>
      <c r="WPC54" s="8"/>
      <c r="WPD54" s="13"/>
      <c r="WPE54" s="13"/>
      <c r="WPF54" s="14"/>
      <c r="WPG54" s="15"/>
      <c r="WPH54" s="13"/>
      <c r="WPI54" s="9"/>
      <c r="WPJ54" s="8"/>
      <c r="WPK54" s="8"/>
      <c r="WPL54" s="13"/>
      <c r="WPM54" s="13"/>
      <c r="WPN54" s="14"/>
      <c r="WPO54" s="15"/>
      <c r="WPP54" s="13"/>
      <c r="WPQ54" s="9"/>
      <c r="WPR54" s="8"/>
      <c r="WPS54" s="8"/>
      <c r="WPT54" s="13"/>
      <c r="WPU54" s="13"/>
      <c r="WPV54" s="14"/>
      <c r="WPW54" s="15"/>
      <c r="WPX54" s="13"/>
      <c r="WPY54" s="9"/>
      <c r="WPZ54" s="8"/>
      <c r="WQA54" s="8"/>
      <c r="WQB54" s="13"/>
      <c r="WQC54" s="13"/>
      <c r="WQD54" s="14"/>
      <c r="WQE54" s="15"/>
      <c r="WQF54" s="13"/>
      <c r="WQG54" s="9"/>
      <c r="WQH54" s="8"/>
      <c r="WQI54" s="8"/>
      <c r="WQJ54" s="13"/>
      <c r="WQK54" s="13"/>
      <c r="WQL54" s="14"/>
      <c r="WQM54" s="15"/>
      <c r="WQN54" s="13"/>
      <c r="WQO54" s="9"/>
      <c r="WQP54" s="8"/>
      <c r="WQQ54" s="8"/>
      <c r="WQR54" s="13"/>
      <c r="WQS54" s="13"/>
      <c r="WQT54" s="14"/>
      <c r="WQU54" s="15"/>
      <c r="WQV54" s="13"/>
      <c r="WQW54" s="9"/>
      <c r="WQX54" s="8"/>
      <c r="WQY54" s="8"/>
      <c r="WQZ54" s="13"/>
      <c r="WRA54" s="13"/>
      <c r="WRB54" s="14"/>
      <c r="WRC54" s="15"/>
      <c r="WRD54" s="13"/>
      <c r="WRE54" s="9"/>
      <c r="WRF54" s="8"/>
      <c r="WRG54" s="8"/>
      <c r="WRH54" s="13"/>
      <c r="WRI54" s="13"/>
      <c r="WRJ54" s="14"/>
      <c r="WRK54" s="15"/>
      <c r="WRL54" s="13"/>
      <c r="WRM54" s="9"/>
      <c r="WRN54" s="8"/>
      <c r="WRO54" s="8"/>
      <c r="WRP54" s="13"/>
      <c r="WRQ54" s="13"/>
      <c r="WRR54" s="14"/>
      <c r="WRS54" s="15"/>
      <c r="WRT54" s="13"/>
      <c r="WRU54" s="9"/>
      <c r="WRV54" s="8"/>
      <c r="WRW54" s="8"/>
      <c r="WRX54" s="13"/>
      <c r="WRY54" s="13"/>
      <c r="WRZ54" s="14"/>
      <c r="WSA54" s="15"/>
      <c r="WSB54" s="13"/>
      <c r="WSC54" s="9"/>
      <c r="WSD54" s="8"/>
      <c r="WSE54" s="8"/>
      <c r="WSF54" s="13"/>
      <c r="WSG54" s="13"/>
      <c r="WSH54" s="14"/>
      <c r="WSI54" s="15"/>
      <c r="WSJ54" s="13"/>
      <c r="WSK54" s="9"/>
      <c r="WSL54" s="8"/>
      <c r="WSM54" s="8"/>
      <c r="WSN54" s="13"/>
      <c r="WSO54" s="13"/>
      <c r="WSP54" s="14"/>
      <c r="WSQ54" s="15"/>
      <c r="WSR54" s="13"/>
      <c r="WSS54" s="9"/>
      <c r="WST54" s="8"/>
      <c r="WSU54" s="8"/>
      <c r="WSV54" s="13"/>
      <c r="WSW54" s="13"/>
      <c r="WSX54" s="14"/>
      <c r="WSY54" s="15"/>
      <c r="WSZ54" s="13"/>
      <c r="WTA54" s="9"/>
      <c r="WTB54" s="8"/>
      <c r="WTC54" s="8"/>
      <c r="WTD54" s="13"/>
      <c r="WTE54" s="13"/>
      <c r="WTF54" s="14"/>
      <c r="WTG54" s="15"/>
      <c r="WTH54" s="13"/>
      <c r="WTI54" s="9"/>
      <c r="WTJ54" s="8"/>
      <c r="WTK54" s="8"/>
      <c r="WTL54" s="13"/>
      <c r="WTM54" s="13"/>
      <c r="WTN54" s="14"/>
      <c r="WTO54" s="15"/>
      <c r="WTP54" s="13"/>
      <c r="WTQ54" s="9"/>
      <c r="WTR54" s="8"/>
      <c r="WTS54" s="8"/>
      <c r="WTT54" s="13"/>
      <c r="WTU54" s="13"/>
      <c r="WTV54" s="14"/>
      <c r="WTW54" s="15"/>
      <c r="WTX54" s="13"/>
      <c r="WTY54" s="9"/>
      <c r="WTZ54" s="8"/>
      <c r="WUA54" s="8"/>
      <c r="WUB54" s="13"/>
      <c r="WUC54" s="13"/>
      <c r="WUD54" s="14"/>
      <c r="WUE54" s="15"/>
      <c r="WUF54" s="13"/>
      <c r="WUG54" s="9"/>
      <c r="WUH54" s="8"/>
      <c r="WUI54" s="8"/>
      <c r="WUJ54" s="13"/>
      <c r="WUK54" s="13"/>
      <c r="WUL54" s="14"/>
      <c r="WUM54" s="15"/>
      <c r="WUN54" s="13"/>
      <c r="WUO54" s="9"/>
      <c r="WUP54" s="8"/>
      <c r="WUQ54" s="8"/>
      <c r="WUR54" s="13"/>
      <c r="WUS54" s="13"/>
      <c r="WUT54" s="14"/>
      <c r="WUU54" s="15"/>
      <c r="WUV54" s="13"/>
      <c r="WUW54" s="9"/>
      <c r="WUX54" s="8"/>
      <c r="WUY54" s="8"/>
      <c r="WUZ54" s="13"/>
      <c r="WVA54" s="13"/>
      <c r="WVB54" s="14"/>
      <c r="WVC54" s="15"/>
      <c r="WVD54" s="13"/>
      <c r="WVE54" s="9"/>
      <c r="WVF54" s="8"/>
      <c r="WVG54" s="8"/>
      <c r="WVH54" s="13"/>
      <c r="WVI54" s="13"/>
      <c r="WVJ54" s="14"/>
      <c r="WVK54" s="15"/>
      <c r="WVL54" s="13"/>
      <c r="WVM54" s="9"/>
      <c r="WVN54" s="8"/>
      <c r="WVO54" s="8"/>
      <c r="WVP54" s="13"/>
      <c r="WVQ54" s="13"/>
      <c r="WVR54" s="14"/>
      <c r="WVS54" s="15"/>
      <c r="WVT54" s="13"/>
      <c r="WVU54" s="9"/>
      <c r="WVV54" s="8"/>
      <c r="WVW54" s="8"/>
      <c r="WVX54" s="13"/>
      <c r="WVY54" s="13"/>
      <c r="WVZ54" s="14"/>
      <c r="WWA54" s="15"/>
      <c r="WWB54" s="13"/>
      <c r="WWC54" s="9"/>
      <c r="WWD54" s="8"/>
      <c r="WWE54" s="8"/>
      <c r="WWF54" s="13"/>
      <c r="WWG54" s="13"/>
      <c r="WWH54" s="14"/>
      <c r="WWI54" s="15"/>
      <c r="WWJ54" s="13"/>
      <c r="WWK54" s="9"/>
      <c r="WWL54" s="8"/>
      <c r="WWM54" s="8"/>
      <c r="WWN54" s="13"/>
      <c r="WWO54" s="13"/>
      <c r="WWP54" s="14"/>
      <c r="WWQ54" s="15"/>
      <c r="WWR54" s="13"/>
      <c r="WWS54" s="9"/>
      <c r="WWT54" s="8"/>
      <c r="WWU54" s="8"/>
      <c r="WWV54" s="13"/>
      <c r="WWW54" s="13"/>
      <c r="WWX54" s="14"/>
      <c r="WWY54" s="15"/>
      <c r="WWZ54" s="13"/>
      <c r="WXA54" s="9"/>
      <c r="WXB54" s="8"/>
      <c r="WXC54" s="8"/>
      <c r="WXD54" s="13"/>
      <c r="WXE54" s="13"/>
      <c r="WXF54" s="14"/>
      <c r="WXG54" s="15"/>
      <c r="WXH54" s="13"/>
      <c r="WXI54" s="9"/>
      <c r="WXJ54" s="8"/>
      <c r="WXK54" s="8"/>
      <c r="WXL54" s="13"/>
      <c r="WXM54" s="13"/>
      <c r="WXN54" s="14"/>
      <c r="WXO54" s="15"/>
      <c r="WXP54" s="13"/>
      <c r="WXQ54" s="9"/>
      <c r="WXR54" s="8"/>
      <c r="WXS54" s="8"/>
      <c r="WXT54" s="13"/>
      <c r="WXU54" s="13"/>
      <c r="WXV54" s="14"/>
      <c r="WXW54" s="15"/>
      <c r="WXX54" s="13"/>
      <c r="WXY54" s="9"/>
      <c r="WXZ54" s="8"/>
      <c r="WYA54" s="8"/>
      <c r="WYB54" s="13"/>
      <c r="WYC54" s="13"/>
      <c r="WYD54" s="14"/>
      <c r="WYE54" s="15"/>
      <c r="WYF54" s="13"/>
      <c r="WYG54" s="9"/>
      <c r="WYH54" s="8"/>
      <c r="WYI54" s="8"/>
      <c r="WYJ54" s="13"/>
      <c r="WYK54" s="13"/>
      <c r="WYL54" s="14"/>
      <c r="WYM54" s="15"/>
      <c r="WYN54" s="13"/>
      <c r="WYO54" s="9"/>
      <c r="WYP54" s="8"/>
      <c r="WYQ54" s="8"/>
      <c r="WYR54" s="13"/>
      <c r="WYS54" s="13"/>
      <c r="WYT54" s="14"/>
      <c r="WYU54" s="15"/>
      <c r="WYV54" s="13"/>
      <c r="WYW54" s="9"/>
      <c r="WYX54" s="8"/>
      <c r="WYY54" s="8"/>
      <c r="WYZ54" s="13"/>
      <c r="WZA54" s="13"/>
      <c r="WZB54" s="14"/>
      <c r="WZC54" s="15"/>
      <c r="WZD54" s="13"/>
      <c r="WZE54" s="9"/>
      <c r="WZF54" s="8"/>
      <c r="WZG54" s="8"/>
      <c r="WZH54" s="13"/>
      <c r="WZI54" s="13"/>
      <c r="WZJ54" s="14"/>
      <c r="WZK54" s="15"/>
      <c r="WZL54" s="13"/>
      <c r="WZM54" s="9"/>
      <c r="WZN54" s="8"/>
      <c r="WZO54" s="8"/>
      <c r="WZP54" s="13"/>
      <c r="WZQ54" s="13"/>
      <c r="WZR54" s="14"/>
      <c r="WZS54" s="15"/>
      <c r="WZT54" s="13"/>
      <c r="WZU54" s="9"/>
      <c r="WZV54" s="8"/>
      <c r="WZW54" s="8"/>
      <c r="WZX54" s="13"/>
      <c r="WZY54" s="13"/>
      <c r="WZZ54" s="14"/>
      <c r="XAA54" s="15"/>
      <c r="XAB54" s="13"/>
      <c r="XAC54" s="9"/>
      <c r="XAD54" s="8"/>
      <c r="XAE54" s="8"/>
      <c r="XAF54" s="13"/>
      <c r="XAG54" s="13"/>
      <c r="XAH54" s="14"/>
      <c r="XAI54" s="15"/>
      <c r="XAJ54" s="13"/>
      <c r="XAK54" s="9"/>
      <c r="XAL54" s="8"/>
      <c r="XAM54" s="8"/>
      <c r="XAN54" s="13"/>
      <c r="XAO54" s="13"/>
      <c r="XAP54" s="14"/>
      <c r="XAQ54" s="15"/>
      <c r="XAR54" s="13"/>
      <c r="XAS54" s="9"/>
      <c r="XAT54" s="8"/>
      <c r="XAU54" s="8"/>
      <c r="XAV54" s="13"/>
      <c r="XAW54" s="13"/>
      <c r="XAX54" s="14"/>
      <c r="XAY54" s="15"/>
      <c r="XAZ54" s="13"/>
      <c r="XBA54" s="9"/>
      <c r="XBB54" s="8"/>
      <c r="XBC54" s="8"/>
      <c r="XBD54" s="13"/>
      <c r="XBE54" s="13"/>
      <c r="XBF54" s="14"/>
      <c r="XBG54" s="15"/>
      <c r="XBH54" s="13"/>
      <c r="XBI54" s="9"/>
      <c r="XBJ54" s="8"/>
      <c r="XBK54" s="8"/>
      <c r="XBL54" s="13"/>
      <c r="XBM54" s="13"/>
      <c r="XBN54" s="14"/>
      <c r="XBO54" s="15"/>
      <c r="XBP54" s="13"/>
      <c r="XBQ54" s="9"/>
      <c r="XBR54" s="8"/>
      <c r="XBS54" s="8"/>
      <c r="XBT54" s="13"/>
      <c r="XBU54" s="13"/>
      <c r="XBV54" s="14"/>
      <c r="XBW54" s="15"/>
      <c r="XBX54" s="13"/>
      <c r="XBY54" s="9"/>
      <c r="XBZ54" s="8"/>
      <c r="XCA54" s="8"/>
      <c r="XCB54" s="13"/>
      <c r="XCC54" s="13"/>
      <c r="XCD54" s="14"/>
      <c r="XCE54" s="15"/>
      <c r="XCF54" s="13"/>
      <c r="XCG54" s="9"/>
      <c r="XCH54" s="8"/>
      <c r="XCI54" s="8"/>
      <c r="XCJ54" s="13"/>
      <c r="XCK54" s="13"/>
      <c r="XCL54" s="14"/>
      <c r="XCM54" s="15"/>
      <c r="XCN54" s="13"/>
      <c r="XCO54" s="9"/>
      <c r="XCP54" s="8"/>
      <c r="XCQ54" s="8"/>
      <c r="XCR54" s="13"/>
      <c r="XCS54" s="13"/>
      <c r="XCT54" s="14"/>
      <c r="XCU54" s="15"/>
      <c r="XCV54" s="13"/>
      <c r="XCW54" s="9"/>
      <c r="XCX54" s="8"/>
      <c r="XCY54" s="8"/>
      <c r="XCZ54" s="13"/>
      <c r="XDA54" s="13"/>
      <c r="XDB54" s="14"/>
      <c r="XDC54" s="15"/>
      <c r="XDD54" s="13"/>
      <c r="XDE54" s="9"/>
      <c r="XDF54" s="8"/>
      <c r="XDG54" s="8"/>
      <c r="XDH54" s="13"/>
      <c r="XDI54" s="13"/>
      <c r="XDJ54" s="14"/>
      <c r="XDK54" s="15"/>
      <c r="XDL54" s="13"/>
      <c r="XDM54" s="9"/>
      <c r="XDN54" s="8"/>
      <c r="XDO54" s="8"/>
      <c r="XDP54" s="13"/>
      <c r="XDQ54" s="13"/>
      <c r="XDR54" s="14"/>
      <c r="XDS54" s="15"/>
      <c r="XDT54" s="13"/>
      <c r="XDU54" s="9"/>
      <c r="XDV54" s="8"/>
      <c r="XDW54" s="8"/>
      <c r="XDX54" s="13"/>
      <c r="XDY54" s="13"/>
      <c r="XDZ54" s="14"/>
      <c r="XEA54" s="15"/>
      <c r="XEB54" s="13"/>
      <c r="XEC54" s="9"/>
      <c r="XED54" s="8"/>
      <c r="XEE54" s="8"/>
      <c r="XEF54" s="13"/>
      <c r="XEG54" s="13"/>
      <c r="XEH54" s="14"/>
      <c r="XEI54" s="15"/>
      <c r="XEJ54" s="13"/>
      <c r="XEK54" s="9"/>
      <c r="XEL54" s="8"/>
      <c r="XEM54" s="8"/>
      <c r="XEN54" s="13"/>
      <c r="XEO54" s="13"/>
      <c r="XEP54" s="14"/>
      <c r="XEQ54" s="15"/>
      <c r="XER54" s="13"/>
      <c r="XES54" s="9"/>
      <c r="XET54" s="8"/>
      <c r="XEU54" s="8"/>
      <c r="XEV54" s="13"/>
      <c r="XEW54" s="13"/>
      <c r="XEX54" s="14"/>
      <c r="XEY54" s="15"/>
      <c r="XEZ54" s="13"/>
      <c r="XFA54" s="9"/>
      <c r="XFB54" s="8"/>
      <c r="XFC54" s="8"/>
    </row>
    <row r="55" spans="1:16383" x14ac:dyDescent="0.25">
      <c r="A55" s="269" t="s">
        <v>405</v>
      </c>
      <c r="B55" s="247" t="str">
        <f t="shared" ca="1" si="24"/>
        <v>Gecombineerde opwekking vergisting van meer dan 95% dierlijke mest</v>
      </c>
      <c r="C55" s="248"/>
      <c r="D55" s="48" t="str">
        <f t="shared" ca="1" si="25"/>
        <v>&gt; 0,200</v>
      </c>
      <c r="E55" s="49" t="str">
        <f t="shared" ca="1" si="26"/>
        <v>Euro/kWh</v>
      </c>
      <c r="F55" s="50">
        <f t="shared" ca="1" si="27"/>
        <v>8000</v>
      </c>
      <c r="G55" s="50" t="str">
        <f t="shared" ca="1" si="28"/>
        <v>-</v>
      </c>
      <c r="H55" s="246" t="str">
        <f t="shared" ca="1" si="29"/>
        <v>-</v>
      </c>
      <c r="I55" s="55">
        <f t="shared" ca="1" si="30"/>
        <v>6.225E-2</v>
      </c>
      <c r="J55" s="14"/>
      <c r="K55" s="15"/>
      <c r="L55" s="13"/>
      <c r="M55" s="9"/>
      <c r="N55" s="8"/>
      <c r="O55" s="8"/>
      <c r="P55" s="13"/>
      <c r="Q55" s="13"/>
      <c r="R55" s="14"/>
      <c r="S55" s="15"/>
      <c r="T55" s="13"/>
      <c r="U55" s="9"/>
      <c r="V55" s="8"/>
      <c r="W55" s="8"/>
      <c r="X55" s="13"/>
      <c r="Y55" s="13"/>
      <c r="Z55" s="14"/>
      <c r="AA55" s="15"/>
      <c r="AB55" s="13"/>
      <c r="AC55" s="9"/>
      <c r="AD55" s="8"/>
      <c r="AE55" s="8"/>
      <c r="AF55" s="13"/>
      <c r="AG55" s="13"/>
      <c r="AH55" s="14"/>
      <c r="AI55" s="15"/>
      <c r="AJ55" s="13"/>
      <c r="AK55" s="9"/>
      <c r="AL55" s="8"/>
      <c r="AM55" s="8"/>
      <c r="AN55" s="13"/>
      <c r="AO55" s="13"/>
      <c r="AP55" s="14"/>
      <c r="AQ55" s="15"/>
      <c r="AR55" s="13"/>
      <c r="AS55" s="9"/>
      <c r="AT55" s="8"/>
      <c r="AU55" s="8"/>
      <c r="AV55" s="13"/>
      <c r="AW55" s="13"/>
      <c r="AX55" s="14"/>
      <c r="AY55" s="15"/>
      <c r="AZ55" s="13"/>
      <c r="BA55" s="9"/>
      <c r="BB55" s="8"/>
      <c r="BC55" s="8"/>
      <c r="BD55" s="13"/>
      <c r="BE55" s="13"/>
      <c r="BF55" s="14"/>
      <c r="BG55" s="15"/>
      <c r="BH55" s="13"/>
      <c r="BI55" s="9"/>
      <c r="BJ55" s="8"/>
      <c r="BK55" s="8"/>
      <c r="BL55" s="13"/>
      <c r="BM55" s="13"/>
      <c r="BN55" s="14"/>
      <c r="BO55" s="15"/>
      <c r="BP55" s="13"/>
      <c r="BQ55" s="9"/>
      <c r="BR55" s="8"/>
      <c r="BS55" s="8"/>
      <c r="BT55" s="13"/>
      <c r="BU55" s="13"/>
      <c r="BV55" s="14"/>
      <c r="BW55" s="15"/>
      <c r="BX55" s="13"/>
      <c r="BY55" s="9"/>
      <c r="BZ55" s="8"/>
      <c r="CA55" s="8"/>
      <c r="CB55" s="13"/>
      <c r="CC55" s="13"/>
      <c r="CD55" s="14"/>
      <c r="CE55" s="15"/>
      <c r="CF55" s="13"/>
      <c r="CG55" s="9"/>
      <c r="CH55" s="8"/>
      <c r="CI55" s="8"/>
      <c r="CJ55" s="13"/>
      <c r="CK55" s="13"/>
      <c r="CL55" s="14"/>
      <c r="CM55" s="15"/>
      <c r="CN55" s="13"/>
      <c r="CO55" s="9"/>
      <c r="CP55" s="8"/>
      <c r="CQ55" s="8"/>
      <c r="CR55" s="13"/>
      <c r="CS55" s="13"/>
      <c r="CT55" s="14"/>
      <c r="CU55" s="15"/>
      <c r="CV55" s="13"/>
      <c r="CW55" s="9"/>
      <c r="CX55" s="8"/>
      <c r="CY55" s="8"/>
      <c r="CZ55" s="13"/>
      <c r="DA55" s="13"/>
      <c r="DB55" s="14"/>
      <c r="DC55" s="15"/>
      <c r="DD55" s="13"/>
      <c r="DE55" s="9"/>
      <c r="DF55" s="8"/>
      <c r="DG55" s="8"/>
      <c r="DH55" s="13"/>
      <c r="DI55" s="13"/>
      <c r="DJ55" s="14"/>
      <c r="DK55" s="15"/>
      <c r="DL55" s="13"/>
      <c r="DM55" s="9"/>
      <c r="DN55" s="8"/>
      <c r="DO55" s="8"/>
      <c r="DP55" s="13"/>
      <c r="DQ55" s="13"/>
      <c r="DR55" s="14"/>
      <c r="DS55" s="15"/>
      <c r="DT55" s="13"/>
      <c r="DU55" s="9"/>
      <c r="DV55" s="8"/>
      <c r="DW55" s="8"/>
      <c r="DX55" s="13"/>
      <c r="DY55" s="13"/>
      <c r="DZ55" s="14"/>
      <c r="EA55" s="15"/>
      <c r="EB55" s="13"/>
      <c r="EC55" s="9"/>
      <c r="ED55" s="8"/>
      <c r="EE55" s="8"/>
      <c r="EF55" s="13"/>
      <c r="EG55" s="13"/>
      <c r="EH55" s="14"/>
      <c r="EI55" s="15"/>
      <c r="EJ55" s="13"/>
      <c r="EK55" s="9"/>
      <c r="EL55" s="8"/>
      <c r="EM55" s="8"/>
      <c r="EN55" s="13"/>
      <c r="EO55" s="13"/>
      <c r="EP55" s="14"/>
      <c r="EQ55" s="15"/>
      <c r="ER55" s="13"/>
      <c r="ES55" s="9"/>
      <c r="ET55" s="8"/>
      <c r="EU55" s="8"/>
      <c r="EV55" s="13"/>
      <c r="EW55" s="13"/>
      <c r="EX55" s="14"/>
      <c r="EY55" s="15"/>
      <c r="EZ55" s="13"/>
      <c r="FA55" s="9"/>
      <c r="FB55" s="8"/>
      <c r="FC55" s="8"/>
      <c r="FD55" s="13"/>
      <c r="FE55" s="13"/>
      <c r="FF55" s="14"/>
      <c r="FG55" s="15"/>
      <c r="FH55" s="13"/>
      <c r="FI55" s="9"/>
      <c r="FJ55" s="8"/>
      <c r="FK55" s="8"/>
      <c r="FL55" s="13"/>
      <c r="FM55" s="13"/>
      <c r="FN55" s="14"/>
      <c r="FO55" s="15"/>
      <c r="FP55" s="13"/>
      <c r="FQ55" s="9"/>
      <c r="FR55" s="8"/>
      <c r="FS55" s="8"/>
      <c r="FT55" s="13"/>
      <c r="FU55" s="13"/>
      <c r="FV55" s="14"/>
      <c r="FW55" s="15"/>
      <c r="FX55" s="13"/>
      <c r="FY55" s="9"/>
      <c r="FZ55" s="8"/>
      <c r="GA55" s="8"/>
      <c r="GB55" s="13"/>
      <c r="GC55" s="13"/>
      <c r="GD55" s="14"/>
      <c r="GE55" s="15"/>
      <c r="GF55" s="13"/>
      <c r="GG55" s="9"/>
      <c r="GH55" s="8"/>
      <c r="GI55" s="8"/>
      <c r="GJ55" s="13"/>
      <c r="GK55" s="13"/>
      <c r="GL55" s="14"/>
      <c r="GM55" s="15"/>
      <c r="GN55" s="13"/>
      <c r="GO55" s="9"/>
      <c r="GP55" s="8"/>
      <c r="GQ55" s="8"/>
      <c r="GR55" s="13"/>
      <c r="GS55" s="13"/>
      <c r="GT55" s="14"/>
      <c r="GU55" s="15"/>
      <c r="GV55" s="13"/>
      <c r="GW55" s="9"/>
      <c r="GX55" s="8"/>
      <c r="GY55" s="8"/>
      <c r="GZ55" s="13"/>
      <c r="HA55" s="13"/>
      <c r="HB55" s="14"/>
      <c r="HC55" s="15"/>
      <c r="HD55" s="13"/>
      <c r="HE55" s="9"/>
      <c r="HF55" s="8"/>
      <c r="HG55" s="8"/>
      <c r="HH55" s="13"/>
      <c r="HI55" s="13"/>
      <c r="HJ55" s="14"/>
      <c r="HK55" s="15"/>
      <c r="HL55" s="13"/>
      <c r="HM55" s="9"/>
      <c r="HN55" s="8"/>
      <c r="HO55" s="8"/>
      <c r="HP55" s="13"/>
      <c r="HQ55" s="13"/>
      <c r="HR55" s="14"/>
      <c r="HS55" s="15"/>
      <c r="HT55" s="13"/>
      <c r="HU55" s="9"/>
      <c r="HV55" s="8"/>
      <c r="HW55" s="8"/>
      <c r="HX55" s="13"/>
      <c r="HY55" s="13"/>
      <c r="HZ55" s="14"/>
      <c r="IA55" s="15"/>
      <c r="IB55" s="13"/>
      <c r="IC55" s="9"/>
      <c r="ID55" s="8"/>
      <c r="IE55" s="8"/>
      <c r="IF55" s="13"/>
      <c r="IG55" s="13"/>
      <c r="IH55" s="14"/>
      <c r="II55" s="15"/>
      <c r="IJ55" s="13"/>
      <c r="IK55" s="9"/>
      <c r="IL55" s="8"/>
      <c r="IM55" s="8"/>
      <c r="IN55" s="13"/>
      <c r="IO55" s="13"/>
      <c r="IP55" s="14"/>
      <c r="IQ55" s="15"/>
      <c r="IR55" s="13"/>
      <c r="IS55" s="9"/>
      <c r="IT55" s="8"/>
      <c r="IU55" s="8"/>
      <c r="IV55" s="13"/>
      <c r="IW55" s="13"/>
      <c r="IX55" s="14"/>
      <c r="IY55" s="15"/>
      <c r="IZ55" s="13"/>
      <c r="JA55" s="9"/>
      <c r="JB55" s="8"/>
      <c r="JC55" s="8"/>
      <c r="JD55" s="13"/>
      <c r="JE55" s="13"/>
      <c r="JF55" s="14"/>
      <c r="JG55" s="15"/>
      <c r="JH55" s="13"/>
      <c r="JI55" s="9"/>
      <c r="JJ55" s="8"/>
      <c r="JK55" s="8"/>
      <c r="JL55" s="13"/>
      <c r="JM55" s="13"/>
      <c r="JN55" s="14"/>
      <c r="JO55" s="15"/>
      <c r="JP55" s="13"/>
      <c r="JQ55" s="9"/>
      <c r="JR55" s="8"/>
      <c r="JS55" s="8"/>
      <c r="JT55" s="13"/>
      <c r="JU55" s="13"/>
      <c r="JV55" s="14"/>
      <c r="JW55" s="15"/>
      <c r="JX55" s="13"/>
      <c r="JY55" s="9"/>
      <c r="JZ55" s="8"/>
      <c r="KA55" s="8"/>
      <c r="KB55" s="13"/>
      <c r="KC55" s="13"/>
      <c r="KD55" s="14"/>
      <c r="KE55" s="15"/>
      <c r="KF55" s="13"/>
      <c r="KG55" s="9"/>
      <c r="KH55" s="8"/>
      <c r="KI55" s="8"/>
      <c r="KJ55" s="13"/>
      <c r="KK55" s="13"/>
      <c r="KL55" s="14"/>
      <c r="KM55" s="15"/>
      <c r="KN55" s="13"/>
      <c r="KO55" s="9"/>
      <c r="KP55" s="8"/>
      <c r="KQ55" s="8"/>
      <c r="KR55" s="13"/>
      <c r="KS55" s="13"/>
      <c r="KT55" s="14"/>
      <c r="KU55" s="15"/>
      <c r="KV55" s="13"/>
      <c r="KW55" s="9"/>
      <c r="KX55" s="8"/>
      <c r="KY55" s="8"/>
      <c r="KZ55" s="13"/>
      <c r="LA55" s="13"/>
      <c r="LB55" s="14"/>
      <c r="LC55" s="15"/>
      <c r="LD55" s="13"/>
      <c r="LE55" s="9"/>
      <c r="LF55" s="8"/>
      <c r="LG55" s="8"/>
      <c r="LH55" s="13"/>
      <c r="LI55" s="13"/>
      <c r="LJ55" s="14"/>
      <c r="LK55" s="15"/>
      <c r="LL55" s="13"/>
      <c r="LM55" s="9"/>
      <c r="LN55" s="8"/>
      <c r="LO55" s="8"/>
      <c r="LP55" s="13"/>
      <c r="LQ55" s="13"/>
      <c r="LR55" s="14"/>
      <c r="LS55" s="15"/>
      <c r="LT55" s="13"/>
      <c r="LU55" s="9"/>
      <c r="LV55" s="8"/>
      <c r="LW55" s="8"/>
      <c r="LX55" s="13"/>
      <c r="LY55" s="13"/>
      <c r="LZ55" s="14"/>
      <c r="MA55" s="15"/>
      <c r="MB55" s="13"/>
      <c r="MC55" s="9"/>
      <c r="MD55" s="8"/>
      <c r="ME55" s="8"/>
      <c r="MF55" s="13"/>
      <c r="MG55" s="13"/>
      <c r="MH55" s="14"/>
      <c r="MI55" s="15"/>
      <c r="MJ55" s="13"/>
      <c r="MK55" s="9"/>
      <c r="ML55" s="8"/>
      <c r="MM55" s="8"/>
      <c r="MN55" s="13"/>
      <c r="MO55" s="13"/>
      <c r="MP55" s="14"/>
      <c r="MQ55" s="15"/>
      <c r="MR55" s="13"/>
      <c r="MS55" s="9"/>
      <c r="MT55" s="8"/>
      <c r="MU55" s="8"/>
      <c r="MV55" s="13"/>
      <c r="MW55" s="13"/>
      <c r="MX55" s="14"/>
      <c r="MY55" s="15"/>
      <c r="MZ55" s="13"/>
      <c r="NA55" s="9"/>
      <c r="NB55" s="8"/>
      <c r="NC55" s="8"/>
      <c r="ND55" s="13"/>
      <c r="NE55" s="13"/>
      <c r="NF55" s="14"/>
      <c r="NG55" s="15"/>
      <c r="NH55" s="13"/>
      <c r="NI55" s="9"/>
      <c r="NJ55" s="8"/>
      <c r="NK55" s="8"/>
      <c r="NL55" s="13"/>
      <c r="NM55" s="13"/>
      <c r="NN55" s="14"/>
      <c r="NO55" s="15"/>
      <c r="NP55" s="13"/>
      <c r="NQ55" s="9"/>
      <c r="NR55" s="8"/>
      <c r="NS55" s="8"/>
      <c r="NT55" s="13"/>
      <c r="NU55" s="13"/>
      <c r="NV55" s="14"/>
      <c r="NW55" s="15"/>
      <c r="NX55" s="13"/>
      <c r="NY55" s="9"/>
      <c r="NZ55" s="8"/>
      <c r="OA55" s="8"/>
      <c r="OB55" s="13"/>
      <c r="OC55" s="13"/>
      <c r="OD55" s="14"/>
      <c r="OE55" s="15"/>
      <c r="OF55" s="13"/>
      <c r="OG55" s="9"/>
      <c r="OH55" s="8"/>
      <c r="OI55" s="8"/>
      <c r="OJ55" s="13"/>
      <c r="OK55" s="13"/>
      <c r="OL55" s="14"/>
      <c r="OM55" s="15"/>
      <c r="ON55" s="13"/>
      <c r="OO55" s="9"/>
      <c r="OP55" s="8"/>
      <c r="OQ55" s="8"/>
      <c r="OR55" s="13"/>
      <c r="OS55" s="13"/>
      <c r="OT55" s="14"/>
      <c r="OU55" s="15"/>
      <c r="OV55" s="13"/>
      <c r="OW55" s="9"/>
      <c r="OX55" s="8"/>
      <c r="OY55" s="8"/>
      <c r="OZ55" s="13"/>
      <c r="PA55" s="13"/>
      <c r="PB55" s="14"/>
      <c r="PC55" s="15"/>
      <c r="PD55" s="13"/>
      <c r="PE55" s="9"/>
      <c r="PF55" s="8"/>
      <c r="PG55" s="8"/>
      <c r="PH55" s="13"/>
      <c r="PI55" s="13"/>
      <c r="PJ55" s="14"/>
      <c r="PK55" s="15"/>
      <c r="PL55" s="13"/>
      <c r="PM55" s="9"/>
      <c r="PN55" s="8"/>
      <c r="PO55" s="8"/>
      <c r="PP55" s="13"/>
      <c r="PQ55" s="13"/>
      <c r="PR55" s="14"/>
      <c r="PS55" s="15"/>
      <c r="PT55" s="13"/>
      <c r="PU55" s="9"/>
      <c r="PV55" s="8"/>
      <c r="PW55" s="8"/>
      <c r="PX55" s="13"/>
      <c r="PY55" s="13"/>
      <c r="PZ55" s="14"/>
      <c r="QA55" s="15"/>
      <c r="QB55" s="13"/>
      <c r="QC55" s="9"/>
      <c r="QD55" s="8"/>
      <c r="QE55" s="8"/>
      <c r="QF55" s="13"/>
      <c r="QG55" s="13"/>
      <c r="QH55" s="14"/>
      <c r="QI55" s="15"/>
      <c r="QJ55" s="13"/>
      <c r="QK55" s="9"/>
      <c r="QL55" s="8"/>
      <c r="QM55" s="8"/>
      <c r="QN55" s="13"/>
      <c r="QO55" s="13"/>
      <c r="QP55" s="14"/>
      <c r="QQ55" s="15"/>
      <c r="QR55" s="13"/>
      <c r="QS55" s="9"/>
      <c r="QT55" s="8"/>
      <c r="QU55" s="8"/>
      <c r="QV55" s="13"/>
      <c r="QW55" s="13"/>
      <c r="QX55" s="14"/>
      <c r="QY55" s="15"/>
      <c r="QZ55" s="13"/>
      <c r="RA55" s="9"/>
      <c r="RB55" s="8"/>
      <c r="RC55" s="8"/>
      <c r="RD55" s="13"/>
      <c r="RE55" s="13"/>
      <c r="RF55" s="14"/>
      <c r="RG55" s="15"/>
      <c r="RH55" s="13"/>
      <c r="RI55" s="9"/>
      <c r="RJ55" s="8"/>
      <c r="RK55" s="8"/>
      <c r="RL55" s="13"/>
      <c r="RM55" s="13"/>
      <c r="RN55" s="14"/>
      <c r="RO55" s="15"/>
      <c r="RP55" s="13"/>
      <c r="RQ55" s="9"/>
      <c r="RR55" s="8"/>
      <c r="RS55" s="8"/>
      <c r="RT55" s="13"/>
      <c r="RU55" s="13"/>
      <c r="RV55" s="14"/>
      <c r="RW55" s="15"/>
      <c r="RX55" s="13"/>
      <c r="RY55" s="9"/>
      <c r="RZ55" s="8"/>
      <c r="SA55" s="8"/>
      <c r="SB55" s="13"/>
      <c r="SC55" s="13"/>
      <c r="SD55" s="14"/>
      <c r="SE55" s="15"/>
      <c r="SF55" s="13"/>
      <c r="SG55" s="9"/>
      <c r="SH55" s="8"/>
      <c r="SI55" s="8"/>
      <c r="SJ55" s="13"/>
      <c r="SK55" s="13"/>
      <c r="SL55" s="14"/>
      <c r="SM55" s="15"/>
      <c r="SN55" s="13"/>
      <c r="SO55" s="9"/>
      <c r="SP55" s="8"/>
      <c r="SQ55" s="8"/>
      <c r="SR55" s="13"/>
      <c r="SS55" s="13"/>
      <c r="ST55" s="14"/>
      <c r="SU55" s="15"/>
      <c r="SV55" s="13"/>
      <c r="SW55" s="9"/>
      <c r="SX55" s="8"/>
      <c r="SY55" s="8"/>
      <c r="SZ55" s="13"/>
      <c r="TA55" s="13"/>
      <c r="TB55" s="14"/>
      <c r="TC55" s="15"/>
      <c r="TD55" s="13"/>
      <c r="TE55" s="9"/>
      <c r="TF55" s="8"/>
      <c r="TG55" s="8"/>
      <c r="TH55" s="13"/>
      <c r="TI55" s="13"/>
      <c r="TJ55" s="14"/>
      <c r="TK55" s="15"/>
      <c r="TL55" s="13"/>
      <c r="TM55" s="9"/>
      <c r="TN55" s="8"/>
      <c r="TO55" s="8"/>
      <c r="TP55" s="13"/>
      <c r="TQ55" s="13"/>
      <c r="TR55" s="14"/>
      <c r="TS55" s="15"/>
      <c r="TT55" s="13"/>
      <c r="TU55" s="9"/>
      <c r="TV55" s="8"/>
      <c r="TW55" s="8"/>
      <c r="TX55" s="13"/>
      <c r="TY55" s="13"/>
      <c r="TZ55" s="14"/>
      <c r="UA55" s="15"/>
      <c r="UB55" s="13"/>
      <c r="UC55" s="9"/>
      <c r="UD55" s="8"/>
      <c r="UE55" s="8"/>
      <c r="UF55" s="13"/>
      <c r="UG55" s="13"/>
      <c r="UH55" s="14"/>
      <c r="UI55" s="15"/>
      <c r="UJ55" s="13"/>
      <c r="UK55" s="9"/>
      <c r="UL55" s="8"/>
      <c r="UM55" s="8"/>
      <c r="UN55" s="13"/>
      <c r="UO55" s="13"/>
      <c r="UP55" s="14"/>
      <c r="UQ55" s="15"/>
      <c r="UR55" s="13"/>
      <c r="US55" s="9"/>
      <c r="UT55" s="8"/>
      <c r="UU55" s="8"/>
      <c r="UV55" s="13"/>
      <c r="UW55" s="13"/>
      <c r="UX55" s="14"/>
      <c r="UY55" s="15"/>
      <c r="UZ55" s="13"/>
      <c r="VA55" s="9"/>
      <c r="VB55" s="8"/>
      <c r="VC55" s="8"/>
      <c r="VD55" s="13"/>
      <c r="VE55" s="13"/>
      <c r="VF55" s="14"/>
      <c r="VG55" s="15"/>
      <c r="VH55" s="13"/>
      <c r="VI55" s="9"/>
      <c r="VJ55" s="8"/>
      <c r="VK55" s="8"/>
      <c r="VL55" s="13"/>
      <c r="VM55" s="13"/>
      <c r="VN55" s="14"/>
      <c r="VO55" s="15"/>
      <c r="VP55" s="13"/>
      <c r="VQ55" s="9"/>
      <c r="VR55" s="8"/>
      <c r="VS55" s="8"/>
      <c r="VT55" s="13"/>
      <c r="VU55" s="13"/>
      <c r="VV55" s="14"/>
      <c r="VW55" s="15"/>
      <c r="VX55" s="13"/>
      <c r="VY55" s="9"/>
      <c r="VZ55" s="8"/>
      <c r="WA55" s="8"/>
      <c r="WB55" s="13"/>
      <c r="WC55" s="13"/>
      <c r="WD55" s="14"/>
      <c r="WE55" s="15"/>
      <c r="WF55" s="13"/>
      <c r="WG55" s="9"/>
      <c r="WH55" s="8"/>
      <c r="WI55" s="8"/>
      <c r="WJ55" s="13"/>
      <c r="WK55" s="13"/>
      <c r="WL55" s="14"/>
      <c r="WM55" s="15"/>
      <c r="WN55" s="13"/>
      <c r="WO55" s="9"/>
      <c r="WP55" s="8"/>
      <c r="WQ55" s="8"/>
      <c r="WR55" s="13"/>
      <c r="WS55" s="13"/>
      <c r="WT55" s="14"/>
      <c r="WU55" s="15"/>
      <c r="WV55" s="13"/>
      <c r="WW55" s="9"/>
      <c r="WX55" s="8"/>
      <c r="WY55" s="8"/>
      <c r="WZ55" s="13"/>
      <c r="XA55" s="13"/>
      <c r="XB55" s="14"/>
      <c r="XC55" s="15"/>
      <c r="XD55" s="13"/>
      <c r="XE55" s="9"/>
      <c r="XF55" s="8"/>
      <c r="XG55" s="8"/>
      <c r="XH55" s="13"/>
      <c r="XI55" s="13"/>
      <c r="XJ55" s="14"/>
      <c r="XK55" s="15"/>
      <c r="XL55" s="13"/>
      <c r="XM55" s="9"/>
      <c r="XN55" s="8"/>
      <c r="XO55" s="8"/>
      <c r="XP55" s="13"/>
      <c r="XQ55" s="13"/>
      <c r="XR55" s="14"/>
      <c r="XS55" s="15"/>
      <c r="XT55" s="13"/>
      <c r="XU55" s="9"/>
      <c r="XV55" s="8"/>
      <c r="XW55" s="8"/>
      <c r="XX55" s="13"/>
      <c r="XY55" s="13"/>
      <c r="XZ55" s="14"/>
      <c r="YA55" s="15"/>
      <c r="YB55" s="13"/>
      <c r="YC55" s="9"/>
      <c r="YD55" s="8"/>
      <c r="YE55" s="8"/>
      <c r="YF55" s="13"/>
      <c r="YG55" s="13"/>
      <c r="YH55" s="14"/>
      <c r="YI55" s="15"/>
      <c r="YJ55" s="13"/>
      <c r="YK55" s="9"/>
      <c r="YL55" s="8"/>
      <c r="YM55" s="8"/>
      <c r="YN55" s="13"/>
      <c r="YO55" s="13"/>
      <c r="YP55" s="14"/>
      <c r="YQ55" s="15"/>
      <c r="YR55" s="13"/>
      <c r="YS55" s="9"/>
      <c r="YT55" s="8"/>
      <c r="YU55" s="8"/>
      <c r="YV55" s="13"/>
      <c r="YW55" s="13"/>
      <c r="YX55" s="14"/>
      <c r="YY55" s="15"/>
      <c r="YZ55" s="13"/>
      <c r="ZA55" s="9"/>
      <c r="ZB55" s="8"/>
      <c r="ZC55" s="8"/>
      <c r="ZD55" s="13"/>
      <c r="ZE55" s="13"/>
      <c r="ZF55" s="14"/>
      <c r="ZG55" s="15"/>
      <c r="ZH55" s="13"/>
      <c r="ZI55" s="9"/>
      <c r="ZJ55" s="8"/>
      <c r="ZK55" s="8"/>
      <c r="ZL55" s="13"/>
      <c r="ZM55" s="13"/>
      <c r="ZN55" s="14"/>
      <c r="ZO55" s="15"/>
      <c r="ZP55" s="13"/>
      <c r="ZQ55" s="9"/>
      <c r="ZR55" s="8"/>
      <c r="ZS55" s="8"/>
      <c r="ZT55" s="13"/>
      <c r="ZU55" s="13"/>
      <c r="ZV55" s="14"/>
      <c r="ZW55" s="15"/>
      <c r="ZX55" s="13"/>
      <c r="ZY55" s="9"/>
      <c r="ZZ55" s="8"/>
      <c r="AAA55" s="8"/>
      <c r="AAB55" s="13"/>
      <c r="AAC55" s="13"/>
      <c r="AAD55" s="14"/>
      <c r="AAE55" s="15"/>
      <c r="AAF55" s="13"/>
      <c r="AAG55" s="9"/>
      <c r="AAH55" s="8"/>
      <c r="AAI55" s="8"/>
      <c r="AAJ55" s="13"/>
      <c r="AAK55" s="13"/>
      <c r="AAL55" s="14"/>
      <c r="AAM55" s="15"/>
      <c r="AAN55" s="13"/>
      <c r="AAO55" s="9"/>
      <c r="AAP55" s="8"/>
      <c r="AAQ55" s="8"/>
      <c r="AAR55" s="13"/>
      <c r="AAS55" s="13"/>
      <c r="AAT55" s="14"/>
      <c r="AAU55" s="15"/>
      <c r="AAV55" s="13"/>
      <c r="AAW55" s="9"/>
      <c r="AAX55" s="8"/>
      <c r="AAY55" s="8"/>
      <c r="AAZ55" s="13"/>
      <c r="ABA55" s="13"/>
      <c r="ABB55" s="14"/>
      <c r="ABC55" s="15"/>
      <c r="ABD55" s="13"/>
      <c r="ABE55" s="9"/>
      <c r="ABF55" s="8"/>
      <c r="ABG55" s="8"/>
      <c r="ABH55" s="13"/>
      <c r="ABI55" s="13"/>
      <c r="ABJ55" s="14"/>
      <c r="ABK55" s="15"/>
      <c r="ABL55" s="13"/>
      <c r="ABM55" s="9"/>
      <c r="ABN55" s="8"/>
      <c r="ABO55" s="8"/>
      <c r="ABP55" s="13"/>
      <c r="ABQ55" s="13"/>
      <c r="ABR55" s="14"/>
      <c r="ABS55" s="15"/>
      <c r="ABT55" s="13"/>
      <c r="ABU55" s="9"/>
      <c r="ABV55" s="8"/>
      <c r="ABW55" s="8"/>
      <c r="ABX55" s="13"/>
      <c r="ABY55" s="13"/>
      <c r="ABZ55" s="14"/>
      <c r="ACA55" s="15"/>
      <c r="ACB55" s="13"/>
      <c r="ACC55" s="9"/>
      <c r="ACD55" s="8"/>
      <c r="ACE55" s="8"/>
      <c r="ACF55" s="13"/>
      <c r="ACG55" s="13"/>
      <c r="ACH55" s="14"/>
      <c r="ACI55" s="15"/>
      <c r="ACJ55" s="13"/>
      <c r="ACK55" s="9"/>
      <c r="ACL55" s="8"/>
      <c r="ACM55" s="8"/>
      <c r="ACN55" s="13"/>
      <c r="ACO55" s="13"/>
      <c r="ACP55" s="14"/>
      <c r="ACQ55" s="15"/>
      <c r="ACR55" s="13"/>
      <c r="ACS55" s="9"/>
      <c r="ACT55" s="8"/>
      <c r="ACU55" s="8"/>
      <c r="ACV55" s="13"/>
      <c r="ACW55" s="13"/>
      <c r="ACX55" s="14"/>
      <c r="ACY55" s="15"/>
      <c r="ACZ55" s="13"/>
      <c r="ADA55" s="9"/>
      <c r="ADB55" s="8"/>
      <c r="ADC55" s="8"/>
      <c r="ADD55" s="13"/>
      <c r="ADE55" s="13"/>
      <c r="ADF55" s="14"/>
      <c r="ADG55" s="15"/>
      <c r="ADH55" s="13"/>
      <c r="ADI55" s="9"/>
      <c r="ADJ55" s="8"/>
      <c r="ADK55" s="8"/>
      <c r="ADL55" s="13"/>
      <c r="ADM55" s="13"/>
      <c r="ADN55" s="14"/>
      <c r="ADO55" s="15"/>
      <c r="ADP55" s="13"/>
      <c r="ADQ55" s="9"/>
      <c r="ADR55" s="8"/>
      <c r="ADS55" s="8"/>
      <c r="ADT55" s="13"/>
      <c r="ADU55" s="13"/>
      <c r="ADV55" s="14"/>
      <c r="ADW55" s="15"/>
      <c r="ADX55" s="13"/>
      <c r="ADY55" s="9"/>
      <c r="ADZ55" s="8"/>
      <c r="AEA55" s="8"/>
      <c r="AEB55" s="13"/>
      <c r="AEC55" s="13"/>
      <c r="AED55" s="14"/>
      <c r="AEE55" s="15"/>
      <c r="AEF55" s="13"/>
      <c r="AEG55" s="9"/>
      <c r="AEH55" s="8"/>
      <c r="AEI55" s="8"/>
      <c r="AEJ55" s="13"/>
      <c r="AEK55" s="13"/>
      <c r="AEL55" s="14"/>
      <c r="AEM55" s="15"/>
      <c r="AEN55" s="13"/>
      <c r="AEO55" s="9"/>
      <c r="AEP55" s="8"/>
      <c r="AEQ55" s="8"/>
      <c r="AER55" s="13"/>
      <c r="AES55" s="13"/>
      <c r="AET55" s="14"/>
      <c r="AEU55" s="15"/>
      <c r="AEV55" s="13"/>
      <c r="AEW55" s="9"/>
      <c r="AEX55" s="8"/>
      <c r="AEY55" s="8"/>
      <c r="AEZ55" s="13"/>
      <c r="AFA55" s="13"/>
      <c r="AFB55" s="14"/>
      <c r="AFC55" s="15"/>
      <c r="AFD55" s="13"/>
      <c r="AFE55" s="9"/>
      <c r="AFF55" s="8"/>
      <c r="AFG55" s="8"/>
      <c r="AFH55" s="13"/>
      <c r="AFI55" s="13"/>
      <c r="AFJ55" s="14"/>
      <c r="AFK55" s="15"/>
      <c r="AFL55" s="13"/>
      <c r="AFM55" s="9"/>
      <c r="AFN55" s="8"/>
      <c r="AFO55" s="8"/>
      <c r="AFP55" s="13"/>
      <c r="AFQ55" s="13"/>
      <c r="AFR55" s="14"/>
      <c r="AFS55" s="15"/>
      <c r="AFT55" s="13"/>
      <c r="AFU55" s="9"/>
      <c r="AFV55" s="8"/>
      <c r="AFW55" s="8"/>
      <c r="AFX55" s="13"/>
      <c r="AFY55" s="13"/>
      <c r="AFZ55" s="14"/>
      <c r="AGA55" s="15"/>
      <c r="AGB55" s="13"/>
      <c r="AGC55" s="9"/>
      <c r="AGD55" s="8"/>
      <c r="AGE55" s="8"/>
      <c r="AGF55" s="13"/>
      <c r="AGG55" s="13"/>
      <c r="AGH55" s="14"/>
      <c r="AGI55" s="15"/>
      <c r="AGJ55" s="13"/>
      <c r="AGK55" s="9"/>
      <c r="AGL55" s="8"/>
      <c r="AGM55" s="8"/>
      <c r="AGN55" s="13"/>
      <c r="AGO55" s="13"/>
      <c r="AGP55" s="14"/>
      <c r="AGQ55" s="15"/>
      <c r="AGR55" s="13"/>
      <c r="AGS55" s="9"/>
      <c r="AGT55" s="8"/>
      <c r="AGU55" s="8"/>
      <c r="AGV55" s="13"/>
      <c r="AGW55" s="13"/>
      <c r="AGX55" s="14"/>
      <c r="AGY55" s="15"/>
      <c r="AGZ55" s="13"/>
      <c r="AHA55" s="9"/>
      <c r="AHB55" s="8"/>
      <c r="AHC55" s="8"/>
      <c r="AHD55" s="13"/>
      <c r="AHE55" s="13"/>
      <c r="AHF55" s="14"/>
      <c r="AHG55" s="15"/>
      <c r="AHH55" s="13"/>
      <c r="AHI55" s="9"/>
      <c r="AHJ55" s="8"/>
      <c r="AHK55" s="8"/>
      <c r="AHL55" s="13"/>
      <c r="AHM55" s="13"/>
      <c r="AHN55" s="14"/>
      <c r="AHO55" s="15"/>
      <c r="AHP55" s="13"/>
      <c r="AHQ55" s="9"/>
      <c r="AHR55" s="8"/>
      <c r="AHS55" s="8"/>
      <c r="AHT55" s="13"/>
      <c r="AHU55" s="13"/>
      <c r="AHV55" s="14"/>
      <c r="AHW55" s="15"/>
      <c r="AHX55" s="13"/>
      <c r="AHY55" s="9"/>
      <c r="AHZ55" s="8"/>
      <c r="AIA55" s="8"/>
      <c r="AIB55" s="13"/>
      <c r="AIC55" s="13"/>
      <c r="AID55" s="14"/>
      <c r="AIE55" s="15"/>
      <c r="AIF55" s="13"/>
      <c r="AIG55" s="9"/>
      <c r="AIH55" s="8"/>
      <c r="AII55" s="8"/>
      <c r="AIJ55" s="13"/>
      <c r="AIK55" s="13"/>
      <c r="AIL55" s="14"/>
      <c r="AIM55" s="15"/>
      <c r="AIN55" s="13"/>
      <c r="AIO55" s="9"/>
      <c r="AIP55" s="8"/>
      <c r="AIQ55" s="8"/>
      <c r="AIR55" s="13"/>
      <c r="AIS55" s="13"/>
      <c r="AIT55" s="14"/>
      <c r="AIU55" s="15"/>
      <c r="AIV55" s="13"/>
      <c r="AIW55" s="9"/>
      <c r="AIX55" s="8"/>
      <c r="AIY55" s="8"/>
      <c r="AIZ55" s="13"/>
      <c r="AJA55" s="13"/>
      <c r="AJB55" s="14"/>
      <c r="AJC55" s="15"/>
      <c r="AJD55" s="13"/>
      <c r="AJE55" s="9"/>
      <c r="AJF55" s="8"/>
      <c r="AJG55" s="8"/>
      <c r="AJH55" s="13"/>
      <c r="AJI55" s="13"/>
      <c r="AJJ55" s="14"/>
      <c r="AJK55" s="15"/>
      <c r="AJL55" s="13"/>
      <c r="AJM55" s="9"/>
      <c r="AJN55" s="8"/>
      <c r="AJO55" s="8"/>
      <c r="AJP55" s="13"/>
      <c r="AJQ55" s="13"/>
      <c r="AJR55" s="14"/>
      <c r="AJS55" s="15"/>
      <c r="AJT55" s="13"/>
      <c r="AJU55" s="9"/>
      <c r="AJV55" s="8"/>
      <c r="AJW55" s="8"/>
      <c r="AJX55" s="13"/>
      <c r="AJY55" s="13"/>
      <c r="AJZ55" s="14"/>
      <c r="AKA55" s="15"/>
      <c r="AKB55" s="13"/>
      <c r="AKC55" s="9"/>
      <c r="AKD55" s="8"/>
      <c r="AKE55" s="8"/>
      <c r="AKF55" s="13"/>
      <c r="AKG55" s="13"/>
      <c r="AKH55" s="14"/>
      <c r="AKI55" s="15"/>
      <c r="AKJ55" s="13"/>
      <c r="AKK55" s="9"/>
      <c r="AKL55" s="8"/>
      <c r="AKM55" s="8"/>
      <c r="AKN55" s="13"/>
      <c r="AKO55" s="13"/>
      <c r="AKP55" s="14"/>
      <c r="AKQ55" s="15"/>
      <c r="AKR55" s="13"/>
      <c r="AKS55" s="9"/>
      <c r="AKT55" s="8"/>
      <c r="AKU55" s="8"/>
      <c r="AKV55" s="13"/>
      <c r="AKW55" s="13"/>
      <c r="AKX55" s="14"/>
      <c r="AKY55" s="15"/>
      <c r="AKZ55" s="13"/>
      <c r="ALA55" s="9"/>
      <c r="ALB55" s="8"/>
      <c r="ALC55" s="8"/>
      <c r="ALD55" s="13"/>
      <c r="ALE55" s="13"/>
      <c r="ALF55" s="14"/>
      <c r="ALG55" s="15"/>
      <c r="ALH55" s="13"/>
      <c r="ALI55" s="9"/>
      <c r="ALJ55" s="8"/>
      <c r="ALK55" s="8"/>
      <c r="ALL55" s="13"/>
      <c r="ALM55" s="13"/>
      <c r="ALN55" s="14"/>
      <c r="ALO55" s="15"/>
      <c r="ALP55" s="13"/>
      <c r="ALQ55" s="9"/>
      <c r="ALR55" s="8"/>
      <c r="ALS55" s="8"/>
      <c r="ALT55" s="13"/>
      <c r="ALU55" s="13"/>
      <c r="ALV55" s="14"/>
      <c r="ALW55" s="15"/>
      <c r="ALX55" s="13"/>
      <c r="ALY55" s="9"/>
      <c r="ALZ55" s="8"/>
      <c r="AMA55" s="8"/>
      <c r="AMB55" s="13"/>
      <c r="AMC55" s="13"/>
      <c r="AMD55" s="14"/>
      <c r="AME55" s="15"/>
      <c r="AMF55" s="13"/>
      <c r="AMG55" s="9"/>
      <c r="AMH55" s="8"/>
      <c r="AMI55" s="8"/>
      <c r="AMJ55" s="13"/>
      <c r="AMK55" s="13"/>
      <c r="AML55" s="14"/>
      <c r="AMM55" s="15"/>
      <c r="AMN55" s="13"/>
      <c r="AMO55" s="9"/>
      <c r="AMP55" s="8"/>
      <c r="AMQ55" s="8"/>
      <c r="AMR55" s="13"/>
      <c r="AMS55" s="13"/>
      <c r="AMT55" s="14"/>
      <c r="AMU55" s="15"/>
      <c r="AMV55" s="13"/>
      <c r="AMW55" s="9"/>
      <c r="AMX55" s="8"/>
      <c r="AMY55" s="8"/>
      <c r="AMZ55" s="13"/>
      <c r="ANA55" s="13"/>
      <c r="ANB55" s="14"/>
      <c r="ANC55" s="15"/>
      <c r="AND55" s="13"/>
      <c r="ANE55" s="9"/>
      <c r="ANF55" s="8"/>
      <c r="ANG55" s="8"/>
      <c r="ANH55" s="13"/>
      <c r="ANI55" s="13"/>
      <c r="ANJ55" s="14"/>
      <c r="ANK55" s="15"/>
      <c r="ANL55" s="13"/>
      <c r="ANM55" s="9"/>
      <c r="ANN55" s="8"/>
      <c r="ANO55" s="8"/>
      <c r="ANP55" s="13"/>
      <c r="ANQ55" s="13"/>
      <c r="ANR55" s="14"/>
      <c r="ANS55" s="15"/>
      <c r="ANT55" s="13"/>
      <c r="ANU55" s="9"/>
      <c r="ANV55" s="8"/>
      <c r="ANW55" s="8"/>
      <c r="ANX55" s="13"/>
      <c r="ANY55" s="13"/>
      <c r="ANZ55" s="14"/>
      <c r="AOA55" s="15"/>
      <c r="AOB55" s="13"/>
      <c r="AOC55" s="9"/>
      <c r="AOD55" s="8"/>
      <c r="AOE55" s="8"/>
      <c r="AOF55" s="13"/>
      <c r="AOG55" s="13"/>
      <c r="AOH55" s="14"/>
      <c r="AOI55" s="15"/>
      <c r="AOJ55" s="13"/>
      <c r="AOK55" s="9"/>
      <c r="AOL55" s="8"/>
      <c r="AOM55" s="8"/>
      <c r="AON55" s="13"/>
      <c r="AOO55" s="13"/>
      <c r="AOP55" s="14"/>
      <c r="AOQ55" s="15"/>
      <c r="AOR55" s="13"/>
      <c r="AOS55" s="9"/>
      <c r="AOT55" s="8"/>
      <c r="AOU55" s="8"/>
      <c r="AOV55" s="13"/>
      <c r="AOW55" s="13"/>
      <c r="AOX55" s="14"/>
      <c r="AOY55" s="15"/>
      <c r="AOZ55" s="13"/>
      <c r="APA55" s="9"/>
      <c r="APB55" s="8"/>
      <c r="APC55" s="8"/>
      <c r="APD55" s="13"/>
      <c r="APE55" s="13"/>
      <c r="APF55" s="14"/>
      <c r="APG55" s="15"/>
      <c r="APH55" s="13"/>
      <c r="API55" s="9"/>
      <c r="APJ55" s="8"/>
      <c r="APK55" s="8"/>
      <c r="APL55" s="13"/>
      <c r="APM55" s="13"/>
      <c r="APN55" s="14"/>
      <c r="APO55" s="15"/>
      <c r="APP55" s="13"/>
      <c r="APQ55" s="9"/>
      <c r="APR55" s="8"/>
      <c r="APS55" s="8"/>
      <c r="APT55" s="13"/>
      <c r="APU55" s="13"/>
      <c r="APV55" s="14"/>
      <c r="APW55" s="15"/>
      <c r="APX55" s="13"/>
      <c r="APY55" s="9"/>
      <c r="APZ55" s="8"/>
      <c r="AQA55" s="8"/>
      <c r="AQB55" s="13"/>
      <c r="AQC55" s="13"/>
      <c r="AQD55" s="14"/>
      <c r="AQE55" s="15"/>
      <c r="AQF55" s="13"/>
      <c r="AQG55" s="9"/>
      <c r="AQH55" s="8"/>
      <c r="AQI55" s="8"/>
      <c r="AQJ55" s="13"/>
      <c r="AQK55" s="13"/>
      <c r="AQL55" s="14"/>
      <c r="AQM55" s="15"/>
      <c r="AQN55" s="13"/>
      <c r="AQO55" s="9"/>
      <c r="AQP55" s="8"/>
      <c r="AQQ55" s="8"/>
      <c r="AQR55" s="13"/>
      <c r="AQS55" s="13"/>
      <c r="AQT55" s="14"/>
      <c r="AQU55" s="15"/>
      <c r="AQV55" s="13"/>
      <c r="AQW55" s="9"/>
      <c r="AQX55" s="8"/>
      <c r="AQY55" s="8"/>
      <c r="AQZ55" s="13"/>
      <c r="ARA55" s="13"/>
      <c r="ARB55" s="14"/>
      <c r="ARC55" s="15"/>
      <c r="ARD55" s="13"/>
      <c r="ARE55" s="9"/>
      <c r="ARF55" s="8"/>
      <c r="ARG55" s="8"/>
      <c r="ARH55" s="13"/>
      <c r="ARI55" s="13"/>
      <c r="ARJ55" s="14"/>
      <c r="ARK55" s="15"/>
      <c r="ARL55" s="13"/>
      <c r="ARM55" s="9"/>
      <c r="ARN55" s="8"/>
      <c r="ARO55" s="8"/>
      <c r="ARP55" s="13"/>
      <c r="ARQ55" s="13"/>
      <c r="ARR55" s="14"/>
      <c r="ARS55" s="15"/>
      <c r="ART55" s="13"/>
      <c r="ARU55" s="9"/>
      <c r="ARV55" s="8"/>
      <c r="ARW55" s="8"/>
      <c r="ARX55" s="13"/>
      <c r="ARY55" s="13"/>
      <c r="ARZ55" s="14"/>
      <c r="ASA55" s="15"/>
      <c r="ASB55" s="13"/>
      <c r="ASC55" s="9"/>
      <c r="ASD55" s="8"/>
      <c r="ASE55" s="8"/>
      <c r="ASF55" s="13"/>
      <c r="ASG55" s="13"/>
      <c r="ASH55" s="14"/>
      <c r="ASI55" s="15"/>
      <c r="ASJ55" s="13"/>
      <c r="ASK55" s="9"/>
      <c r="ASL55" s="8"/>
      <c r="ASM55" s="8"/>
      <c r="ASN55" s="13"/>
      <c r="ASO55" s="13"/>
      <c r="ASP55" s="14"/>
      <c r="ASQ55" s="15"/>
      <c r="ASR55" s="13"/>
      <c r="ASS55" s="9"/>
      <c r="AST55" s="8"/>
      <c r="ASU55" s="8"/>
      <c r="ASV55" s="13"/>
      <c r="ASW55" s="13"/>
      <c r="ASX55" s="14"/>
      <c r="ASY55" s="15"/>
      <c r="ASZ55" s="13"/>
      <c r="ATA55" s="9"/>
      <c r="ATB55" s="8"/>
      <c r="ATC55" s="8"/>
      <c r="ATD55" s="13"/>
      <c r="ATE55" s="13"/>
      <c r="ATF55" s="14"/>
      <c r="ATG55" s="15"/>
      <c r="ATH55" s="13"/>
      <c r="ATI55" s="9"/>
      <c r="ATJ55" s="8"/>
      <c r="ATK55" s="8"/>
      <c r="ATL55" s="13"/>
      <c r="ATM55" s="13"/>
      <c r="ATN55" s="14"/>
      <c r="ATO55" s="15"/>
      <c r="ATP55" s="13"/>
      <c r="ATQ55" s="9"/>
      <c r="ATR55" s="8"/>
      <c r="ATS55" s="8"/>
      <c r="ATT55" s="13"/>
      <c r="ATU55" s="13"/>
      <c r="ATV55" s="14"/>
      <c r="ATW55" s="15"/>
      <c r="ATX55" s="13"/>
      <c r="ATY55" s="9"/>
      <c r="ATZ55" s="8"/>
      <c r="AUA55" s="8"/>
      <c r="AUB55" s="13"/>
      <c r="AUC55" s="13"/>
      <c r="AUD55" s="14"/>
      <c r="AUE55" s="15"/>
      <c r="AUF55" s="13"/>
      <c r="AUG55" s="9"/>
      <c r="AUH55" s="8"/>
      <c r="AUI55" s="8"/>
      <c r="AUJ55" s="13"/>
      <c r="AUK55" s="13"/>
      <c r="AUL55" s="14"/>
      <c r="AUM55" s="15"/>
      <c r="AUN55" s="13"/>
      <c r="AUO55" s="9"/>
      <c r="AUP55" s="8"/>
      <c r="AUQ55" s="8"/>
      <c r="AUR55" s="13"/>
      <c r="AUS55" s="13"/>
      <c r="AUT55" s="14"/>
      <c r="AUU55" s="15"/>
      <c r="AUV55" s="13"/>
      <c r="AUW55" s="9"/>
      <c r="AUX55" s="8"/>
      <c r="AUY55" s="8"/>
      <c r="AUZ55" s="13"/>
      <c r="AVA55" s="13"/>
      <c r="AVB55" s="14"/>
      <c r="AVC55" s="15"/>
      <c r="AVD55" s="13"/>
      <c r="AVE55" s="9"/>
      <c r="AVF55" s="8"/>
      <c r="AVG55" s="8"/>
      <c r="AVH55" s="13"/>
      <c r="AVI55" s="13"/>
      <c r="AVJ55" s="14"/>
      <c r="AVK55" s="15"/>
      <c r="AVL55" s="13"/>
      <c r="AVM55" s="9"/>
      <c r="AVN55" s="8"/>
      <c r="AVO55" s="8"/>
      <c r="AVP55" s="13"/>
      <c r="AVQ55" s="13"/>
      <c r="AVR55" s="14"/>
      <c r="AVS55" s="15"/>
      <c r="AVT55" s="13"/>
      <c r="AVU55" s="9"/>
      <c r="AVV55" s="8"/>
      <c r="AVW55" s="8"/>
      <c r="AVX55" s="13"/>
      <c r="AVY55" s="13"/>
      <c r="AVZ55" s="14"/>
      <c r="AWA55" s="15"/>
      <c r="AWB55" s="13"/>
      <c r="AWC55" s="9"/>
      <c r="AWD55" s="8"/>
      <c r="AWE55" s="8"/>
      <c r="AWF55" s="13"/>
      <c r="AWG55" s="13"/>
      <c r="AWH55" s="14"/>
      <c r="AWI55" s="15"/>
      <c r="AWJ55" s="13"/>
      <c r="AWK55" s="9"/>
      <c r="AWL55" s="8"/>
      <c r="AWM55" s="8"/>
      <c r="AWN55" s="13"/>
      <c r="AWO55" s="13"/>
      <c r="AWP55" s="14"/>
      <c r="AWQ55" s="15"/>
      <c r="AWR55" s="13"/>
      <c r="AWS55" s="9"/>
      <c r="AWT55" s="8"/>
      <c r="AWU55" s="8"/>
      <c r="AWV55" s="13"/>
      <c r="AWW55" s="13"/>
      <c r="AWX55" s="14"/>
      <c r="AWY55" s="15"/>
      <c r="AWZ55" s="13"/>
      <c r="AXA55" s="9"/>
      <c r="AXB55" s="8"/>
      <c r="AXC55" s="8"/>
      <c r="AXD55" s="13"/>
      <c r="AXE55" s="13"/>
      <c r="AXF55" s="14"/>
      <c r="AXG55" s="15"/>
      <c r="AXH55" s="13"/>
      <c r="AXI55" s="9"/>
      <c r="AXJ55" s="8"/>
      <c r="AXK55" s="8"/>
      <c r="AXL55" s="13"/>
      <c r="AXM55" s="13"/>
      <c r="AXN55" s="14"/>
      <c r="AXO55" s="15"/>
      <c r="AXP55" s="13"/>
      <c r="AXQ55" s="9"/>
      <c r="AXR55" s="8"/>
      <c r="AXS55" s="8"/>
      <c r="AXT55" s="13"/>
      <c r="AXU55" s="13"/>
      <c r="AXV55" s="14"/>
      <c r="AXW55" s="15"/>
      <c r="AXX55" s="13"/>
      <c r="AXY55" s="9"/>
      <c r="AXZ55" s="8"/>
      <c r="AYA55" s="8"/>
      <c r="AYB55" s="13"/>
      <c r="AYC55" s="13"/>
      <c r="AYD55" s="14"/>
      <c r="AYE55" s="15"/>
      <c r="AYF55" s="13"/>
      <c r="AYG55" s="9"/>
      <c r="AYH55" s="8"/>
      <c r="AYI55" s="8"/>
      <c r="AYJ55" s="13"/>
      <c r="AYK55" s="13"/>
      <c r="AYL55" s="14"/>
      <c r="AYM55" s="15"/>
      <c r="AYN55" s="13"/>
      <c r="AYO55" s="9"/>
      <c r="AYP55" s="8"/>
      <c r="AYQ55" s="8"/>
      <c r="AYR55" s="13"/>
      <c r="AYS55" s="13"/>
      <c r="AYT55" s="14"/>
      <c r="AYU55" s="15"/>
      <c r="AYV55" s="13"/>
      <c r="AYW55" s="9"/>
      <c r="AYX55" s="8"/>
      <c r="AYY55" s="8"/>
      <c r="AYZ55" s="13"/>
      <c r="AZA55" s="13"/>
      <c r="AZB55" s="14"/>
      <c r="AZC55" s="15"/>
      <c r="AZD55" s="13"/>
      <c r="AZE55" s="9"/>
      <c r="AZF55" s="8"/>
      <c r="AZG55" s="8"/>
      <c r="AZH55" s="13"/>
      <c r="AZI55" s="13"/>
      <c r="AZJ55" s="14"/>
      <c r="AZK55" s="15"/>
      <c r="AZL55" s="13"/>
      <c r="AZM55" s="9"/>
      <c r="AZN55" s="8"/>
      <c r="AZO55" s="8"/>
      <c r="AZP55" s="13"/>
      <c r="AZQ55" s="13"/>
      <c r="AZR55" s="14"/>
      <c r="AZS55" s="15"/>
      <c r="AZT55" s="13"/>
      <c r="AZU55" s="9"/>
      <c r="AZV55" s="8"/>
      <c r="AZW55" s="8"/>
      <c r="AZX55" s="13"/>
      <c r="AZY55" s="13"/>
      <c r="AZZ55" s="14"/>
      <c r="BAA55" s="15"/>
      <c r="BAB55" s="13"/>
      <c r="BAC55" s="9"/>
      <c r="BAD55" s="8"/>
      <c r="BAE55" s="8"/>
      <c r="BAF55" s="13"/>
      <c r="BAG55" s="13"/>
      <c r="BAH55" s="14"/>
      <c r="BAI55" s="15"/>
      <c r="BAJ55" s="13"/>
      <c r="BAK55" s="9"/>
      <c r="BAL55" s="8"/>
      <c r="BAM55" s="8"/>
      <c r="BAN55" s="13"/>
      <c r="BAO55" s="13"/>
      <c r="BAP55" s="14"/>
      <c r="BAQ55" s="15"/>
      <c r="BAR55" s="13"/>
      <c r="BAS55" s="9"/>
      <c r="BAT55" s="8"/>
      <c r="BAU55" s="8"/>
      <c r="BAV55" s="13"/>
      <c r="BAW55" s="13"/>
      <c r="BAX55" s="14"/>
      <c r="BAY55" s="15"/>
      <c r="BAZ55" s="13"/>
      <c r="BBA55" s="9"/>
      <c r="BBB55" s="8"/>
      <c r="BBC55" s="8"/>
      <c r="BBD55" s="13"/>
      <c r="BBE55" s="13"/>
      <c r="BBF55" s="14"/>
      <c r="BBG55" s="15"/>
      <c r="BBH55" s="13"/>
      <c r="BBI55" s="9"/>
      <c r="BBJ55" s="8"/>
      <c r="BBK55" s="8"/>
      <c r="BBL55" s="13"/>
      <c r="BBM55" s="13"/>
      <c r="BBN55" s="14"/>
      <c r="BBO55" s="15"/>
      <c r="BBP55" s="13"/>
      <c r="BBQ55" s="9"/>
      <c r="BBR55" s="8"/>
      <c r="BBS55" s="8"/>
      <c r="BBT55" s="13"/>
      <c r="BBU55" s="13"/>
      <c r="BBV55" s="14"/>
      <c r="BBW55" s="15"/>
      <c r="BBX55" s="13"/>
      <c r="BBY55" s="9"/>
      <c r="BBZ55" s="8"/>
      <c r="BCA55" s="8"/>
      <c r="BCB55" s="13"/>
      <c r="BCC55" s="13"/>
      <c r="BCD55" s="14"/>
      <c r="BCE55" s="15"/>
      <c r="BCF55" s="13"/>
      <c r="BCG55" s="9"/>
      <c r="BCH55" s="8"/>
      <c r="BCI55" s="8"/>
      <c r="BCJ55" s="13"/>
      <c r="BCK55" s="13"/>
      <c r="BCL55" s="14"/>
      <c r="BCM55" s="15"/>
      <c r="BCN55" s="13"/>
      <c r="BCO55" s="9"/>
      <c r="BCP55" s="8"/>
      <c r="BCQ55" s="8"/>
      <c r="BCR55" s="13"/>
      <c r="BCS55" s="13"/>
      <c r="BCT55" s="14"/>
      <c r="BCU55" s="15"/>
      <c r="BCV55" s="13"/>
      <c r="BCW55" s="9"/>
      <c r="BCX55" s="8"/>
      <c r="BCY55" s="8"/>
      <c r="BCZ55" s="13"/>
      <c r="BDA55" s="13"/>
      <c r="BDB55" s="14"/>
      <c r="BDC55" s="15"/>
      <c r="BDD55" s="13"/>
      <c r="BDE55" s="9"/>
      <c r="BDF55" s="8"/>
      <c r="BDG55" s="8"/>
      <c r="BDH55" s="13"/>
      <c r="BDI55" s="13"/>
      <c r="BDJ55" s="14"/>
      <c r="BDK55" s="15"/>
      <c r="BDL55" s="13"/>
      <c r="BDM55" s="9"/>
      <c r="BDN55" s="8"/>
      <c r="BDO55" s="8"/>
      <c r="BDP55" s="13"/>
      <c r="BDQ55" s="13"/>
      <c r="BDR55" s="14"/>
      <c r="BDS55" s="15"/>
      <c r="BDT55" s="13"/>
      <c r="BDU55" s="9"/>
      <c r="BDV55" s="8"/>
      <c r="BDW55" s="8"/>
      <c r="BDX55" s="13"/>
      <c r="BDY55" s="13"/>
      <c r="BDZ55" s="14"/>
      <c r="BEA55" s="15"/>
      <c r="BEB55" s="13"/>
      <c r="BEC55" s="9"/>
      <c r="BED55" s="8"/>
      <c r="BEE55" s="8"/>
      <c r="BEF55" s="13"/>
      <c r="BEG55" s="13"/>
      <c r="BEH55" s="14"/>
      <c r="BEI55" s="15"/>
      <c r="BEJ55" s="13"/>
      <c r="BEK55" s="9"/>
      <c r="BEL55" s="8"/>
      <c r="BEM55" s="8"/>
      <c r="BEN55" s="13"/>
      <c r="BEO55" s="13"/>
      <c r="BEP55" s="14"/>
      <c r="BEQ55" s="15"/>
      <c r="BER55" s="13"/>
      <c r="BES55" s="9"/>
      <c r="BET55" s="8"/>
      <c r="BEU55" s="8"/>
      <c r="BEV55" s="13"/>
      <c r="BEW55" s="13"/>
      <c r="BEX55" s="14"/>
      <c r="BEY55" s="15"/>
      <c r="BEZ55" s="13"/>
      <c r="BFA55" s="9"/>
      <c r="BFB55" s="8"/>
      <c r="BFC55" s="8"/>
      <c r="BFD55" s="13"/>
      <c r="BFE55" s="13"/>
      <c r="BFF55" s="14"/>
      <c r="BFG55" s="15"/>
      <c r="BFH55" s="13"/>
      <c r="BFI55" s="9"/>
      <c r="BFJ55" s="8"/>
      <c r="BFK55" s="8"/>
      <c r="BFL55" s="13"/>
      <c r="BFM55" s="13"/>
      <c r="BFN55" s="14"/>
      <c r="BFO55" s="15"/>
      <c r="BFP55" s="13"/>
      <c r="BFQ55" s="9"/>
      <c r="BFR55" s="8"/>
      <c r="BFS55" s="8"/>
      <c r="BFT55" s="13"/>
      <c r="BFU55" s="13"/>
      <c r="BFV55" s="14"/>
      <c r="BFW55" s="15"/>
      <c r="BFX55" s="13"/>
      <c r="BFY55" s="9"/>
      <c r="BFZ55" s="8"/>
      <c r="BGA55" s="8"/>
      <c r="BGB55" s="13"/>
      <c r="BGC55" s="13"/>
      <c r="BGD55" s="14"/>
      <c r="BGE55" s="15"/>
      <c r="BGF55" s="13"/>
      <c r="BGG55" s="9"/>
      <c r="BGH55" s="8"/>
      <c r="BGI55" s="8"/>
      <c r="BGJ55" s="13"/>
      <c r="BGK55" s="13"/>
      <c r="BGL55" s="14"/>
      <c r="BGM55" s="15"/>
      <c r="BGN55" s="13"/>
      <c r="BGO55" s="9"/>
      <c r="BGP55" s="8"/>
      <c r="BGQ55" s="8"/>
      <c r="BGR55" s="13"/>
      <c r="BGS55" s="13"/>
      <c r="BGT55" s="14"/>
      <c r="BGU55" s="15"/>
      <c r="BGV55" s="13"/>
      <c r="BGW55" s="9"/>
      <c r="BGX55" s="8"/>
      <c r="BGY55" s="8"/>
      <c r="BGZ55" s="13"/>
      <c r="BHA55" s="13"/>
      <c r="BHB55" s="14"/>
      <c r="BHC55" s="15"/>
      <c r="BHD55" s="13"/>
      <c r="BHE55" s="9"/>
      <c r="BHF55" s="8"/>
      <c r="BHG55" s="8"/>
      <c r="BHH55" s="13"/>
      <c r="BHI55" s="13"/>
      <c r="BHJ55" s="14"/>
      <c r="BHK55" s="15"/>
      <c r="BHL55" s="13"/>
      <c r="BHM55" s="9"/>
      <c r="BHN55" s="8"/>
      <c r="BHO55" s="8"/>
      <c r="BHP55" s="13"/>
      <c r="BHQ55" s="13"/>
      <c r="BHR55" s="14"/>
      <c r="BHS55" s="15"/>
      <c r="BHT55" s="13"/>
      <c r="BHU55" s="9"/>
      <c r="BHV55" s="8"/>
      <c r="BHW55" s="8"/>
      <c r="BHX55" s="13"/>
      <c r="BHY55" s="13"/>
      <c r="BHZ55" s="14"/>
      <c r="BIA55" s="15"/>
      <c r="BIB55" s="13"/>
      <c r="BIC55" s="9"/>
      <c r="BID55" s="8"/>
      <c r="BIE55" s="8"/>
      <c r="BIF55" s="13"/>
      <c r="BIG55" s="13"/>
      <c r="BIH55" s="14"/>
      <c r="BII55" s="15"/>
      <c r="BIJ55" s="13"/>
      <c r="BIK55" s="9"/>
      <c r="BIL55" s="8"/>
      <c r="BIM55" s="8"/>
      <c r="BIN55" s="13"/>
      <c r="BIO55" s="13"/>
      <c r="BIP55" s="14"/>
      <c r="BIQ55" s="15"/>
      <c r="BIR55" s="13"/>
      <c r="BIS55" s="9"/>
      <c r="BIT55" s="8"/>
      <c r="BIU55" s="8"/>
      <c r="BIV55" s="13"/>
      <c r="BIW55" s="13"/>
      <c r="BIX55" s="14"/>
      <c r="BIY55" s="15"/>
      <c r="BIZ55" s="13"/>
      <c r="BJA55" s="9"/>
      <c r="BJB55" s="8"/>
      <c r="BJC55" s="8"/>
      <c r="BJD55" s="13"/>
      <c r="BJE55" s="13"/>
      <c r="BJF55" s="14"/>
      <c r="BJG55" s="15"/>
      <c r="BJH55" s="13"/>
      <c r="BJI55" s="9"/>
      <c r="BJJ55" s="8"/>
      <c r="BJK55" s="8"/>
      <c r="BJL55" s="13"/>
      <c r="BJM55" s="13"/>
      <c r="BJN55" s="14"/>
      <c r="BJO55" s="15"/>
      <c r="BJP55" s="13"/>
      <c r="BJQ55" s="9"/>
      <c r="BJR55" s="8"/>
      <c r="BJS55" s="8"/>
      <c r="BJT55" s="13"/>
      <c r="BJU55" s="13"/>
      <c r="BJV55" s="14"/>
      <c r="BJW55" s="15"/>
      <c r="BJX55" s="13"/>
      <c r="BJY55" s="9"/>
      <c r="BJZ55" s="8"/>
      <c r="BKA55" s="8"/>
      <c r="BKB55" s="13"/>
      <c r="BKC55" s="13"/>
      <c r="BKD55" s="14"/>
      <c r="BKE55" s="15"/>
      <c r="BKF55" s="13"/>
      <c r="BKG55" s="9"/>
      <c r="BKH55" s="8"/>
      <c r="BKI55" s="8"/>
      <c r="BKJ55" s="13"/>
      <c r="BKK55" s="13"/>
      <c r="BKL55" s="14"/>
      <c r="BKM55" s="15"/>
      <c r="BKN55" s="13"/>
      <c r="BKO55" s="9"/>
      <c r="BKP55" s="8"/>
      <c r="BKQ55" s="8"/>
      <c r="BKR55" s="13"/>
      <c r="BKS55" s="13"/>
      <c r="BKT55" s="14"/>
      <c r="BKU55" s="15"/>
      <c r="BKV55" s="13"/>
      <c r="BKW55" s="9"/>
      <c r="BKX55" s="8"/>
      <c r="BKY55" s="8"/>
      <c r="BKZ55" s="13"/>
      <c r="BLA55" s="13"/>
      <c r="BLB55" s="14"/>
      <c r="BLC55" s="15"/>
      <c r="BLD55" s="13"/>
      <c r="BLE55" s="9"/>
      <c r="BLF55" s="8"/>
      <c r="BLG55" s="8"/>
      <c r="BLH55" s="13"/>
      <c r="BLI55" s="13"/>
      <c r="BLJ55" s="14"/>
      <c r="BLK55" s="15"/>
      <c r="BLL55" s="13"/>
      <c r="BLM55" s="9"/>
      <c r="BLN55" s="8"/>
      <c r="BLO55" s="8"/>
      <c r="BLP55" s="13"/>
      <c r="BLQ55" s="13"/>
      <c r="BLR55" s="14"/>
      <c r="BLS55" s="15"/>
      <c r="BLT55" s="13"/>
      <c r="BLU55" s="9"/>
      <c r="BLV55" s="8"/>
      <c r="BLW55" s="8"/>
      <c r="BLX55" s="13"/>
      <c r="BLY55" s="13"/>
      <c r="BLZ55" s="14"/>
      <c r="BMA55" s="15"/>
      <c r="BMB55" s="13"/>
      <c r="BMC55" s="9"/>
      <c r="BMD55" s="8"/>
      <c r="BME55" s="8"/>
      <c r="BMF55" s="13"/>
      <c r="BMG55" s="13"/>
      <c r="BMH55" s="14"/>
      <c r="BMI55" s="15"/>
      <c r="BMJ55" s="13"/>
      <c r="BMK55" s="9"/>
      <c r="BML55" s="8"/>
      <c r="BMM55" s="8"/>
      <c r="BMN55" s="13"/>
      <c r="BMO55" s="13"/>
      <c r="BMP55" s="14"/>
      <c r="BMQ55" s="15"/>
      <c r="BMR55" s="13"/>
      <c r="BMS55" s="9"/>
      <c r="BMT55" s="8"/>
      <c r="BMU55" s="8"/>
      <c r="BMV55" s="13"/>
      <c r="BMW55" s="13"/>
      <c r="BMX55" s="14"/>
      <c r="BMY55" s="15"/>
      <c r="BMZ55" s="13"/>
      <c r="BNA55" s="9"/>
      <c r="BNB55" s="8"/>
      <c r="BNC55" s="8"/>
      <c r="BND55" s="13"/>
      <c r="BNE55" s="13"/>
      <c r="BNF55" s="14"/>
      <c r="BNG55" s="15"/>
      <c r="BNH55" s="13"/>
      <c r="BNI55" s="9"/>
      <c r="BNJ55" s="8"/>
      <c r="BNK55" s="8"/>
      <c r="BNL55" s="13"/>
      <c r="BNM55" s="13"/>
      <c r="BNN55" s="14"/>
      <c r="BNO55" s="15"/>
      <c r="BNP55" s="13"/>
      <c r="BNQ55" s="9"/>
      <c r="BNR55" s="8"/>
      <c r="BNS55" s="8"/>
      <c r="BNT55" s="13"/>
      <c r="BNU55" s="13"/>
      <c r="BNV55" s="14"/>
      <c r="BNW55" s="15"/>
      <c r="BNX55" s="13"/>
      <c r="BNY55" s="9"/>
      <c r="BNZ55" s="8"/>
      <c r="BOA55" s="8"/>
      <c r="BOB55" s="13"/>
      <c r="BOC55" s="13"/>
      <c r="BOD55" s="14"/>
      <c r="BOE55" s="15"/>
      <c r="BOF55" s="13"/>
      <c r="BOG55" s="9"/>
      <c r="BOH55" s="8"/>
      <c r="BOI55" s="8"/>
      <c r="BOJ55" s="13"/>
      <c r="BOK55" s="13"/>
      <c r="BOL55" s="14"/>
      <c r="BOM55" s="15"/>
      <c r="BON55" s="13"/>
      <c r="BOO55" s="9"/>
      <c r="BOP55" s="8"/>
      <c r="BOQ55" s="8"/>
      <c r="BOR55" s="13"/>
      <c r="BOS55" s="13"/>
      <c r="BOT55" s="14"/>
      <c r="BOU55" s="15"/>
      <c r="BOV55" s="13"/>
      <c r="BOW55" s="9"/>
      <c r="BOX55" s="8"/>
      <c r="BOY55" s="8"/>
      <c r="BOZ55" s="13"/>
      <c r="BPA55" s="13"/>
      <c r="BPB55" s="14"/>
      <c r="BPC55" s="15"/>
      <c r="BPD55" s="13"/>
      <c r="BPE55" s="9"/>
      <c r="BPF55" s="8"/>
      <c r="BPG55" s="8"/>
      <c r="BPH55" s="13"/>
      <c r="BPI55" s="13"/>
      <c r="BPJ55" s="14"/>
      <c r="BPK55" s="15"/>
      <c r="BPL55" s="13"/>
      <c r="BPM55" s="9"/>
      <c r="BPN55" s="8"/>
      <c r="BPO55" s="8"/>
      <c r="BPP55" s="13"/>
      <c r="BPQ55" s="13"/>
      <c r="BPR55" s="14"/>
      <c r="BPS55" s="15"/>
      <c r="BPT55" s="13"/>
      <c r="BPU55" s="9"/>
      <c r="BPV55" s="8"/>
      <c r="BPW55" s="8"/>
      <c r="BPX55" s="13"/>
      <c r="BPY55" s="13"/>
      <c r="BPZ55" s="14"/>
      <c r="BQA55" s="15"/>
      <c r="BQB55" s="13"/>
      <c r="BQC55" s="9"/>
      <c r="BQD55" s="8"/>
      <c r="BQE55" s="8"/>
      <c r="BQF55" s="13"/>
      <c r="BQG55" s="13"/>
      <c r="BQH55" s="14"/>
      <c r="BQI55" s="15"/>
      <c r="BQJ55" s="13"/>
      <c r="BQK55" s="9"/>
      <c r="BQL55" s="8"/>
      <c r="BQM55" s="8"/>
      <c r="BQN55" s="13"/>
      <c r="BQO55" s="13"/>
      <c r="BQP55" s="14"/>
      <c r="BQQ55" s="15"/>
      <c r="BQR55" s="13"/>
      <c r="BQS55" s="9"/>
      <c r="BQT55" s="8"/>
      <c r="BQU55" s="8"/>
      <c r="BQV55" s="13"/>
      <c r="BQW55" s="13"/>
      <c r="BQX55" s="14"/>
      <c r="BQY55" s="15"/>
      <c r="BQZ55" s="13"/>
      <c r="BRA55" s="9"/>
      <c r="BRB55" s="8"/>
      <c r="BRC55" s="8"/>
      <c r="BRD55" s="13"/>
      <c r="BRE55" s="13"/>
      <c r="BRF55" s="14"/>
      <c r="BRG55" s="15"/>
      <c r="BRH55" s="13"/>
      <c r="BRI55" s="9"/>
      <c r="BRJ55" s="8"/>
      <c r="BRK55" s="8"/>
      <c r="BRL55" s="13"/>
      <c r="BRM55" s="13"/>
      <c r="BRN55" s="14"/>
      <c r="BRO55" s="15"/>
      <c r="BRP55" s="13"/>
      <c r="BRQ55" s="9"/>
      <c r="BRR55" s="8"/>
      <c r="BRS55" s="8"/>
      <c r="BRT55" s="13"/>
      <c r="BRU55" s="13"/>
      <c r="BRV55" s="14"/>
      <c r="BRW55" s="15"/>
      <c r="BRX55" s="13"/>
      <c r="BRY55" s="9"/>
      <c r="BRZ55" s="8"/>
      <c r="BSA55" s="8"/>
      <c r="BSB55" s="13"/>
      <c r="BSC55" s="13"/>
      <c r="BSD55" s="14"/>
      <c r="BSE55" s="15"/>
      <c r="BSF55" s="13"/>
      <c r="BSG55" s="9"/>
      <c r="BSH55" s="8"/>
      <c r="BSI55" s="8"/>
      <c r="BSJ55" s="13"/>
      <c r="BSK55" s="13"/>
      <c r="BSL55" s="14"/>
      <c r="BSM55" s="15"/>
      <c r="BSN55" s="13"/>
      <c r="BSO55" s="9"/>
      <c r="BSP55" s="8"/>
      <c r="BSQ55" s="8"/>
      <c r="BSR55" s="13"/>
      <c r="BSS55" s="13"/>
      <c r="BST55" s="14"/>
      <c r="BSU55" s="15"/>
      <c r="BSV55" s="13"/>
      <c r="BSW55" s="9"/>
      <c r="BSX55" s="8"/>
      <c r="BSY55" s="8"/>
      <c r="BSZ55" s="13"/>
      <c r="BTA55" s="13"/>
      <c r="BTB55" s="14"/>
      <c r="BTC55" s="15"/>
      <c r="BTD55" s="13"/>
      <c r="BTE55" s="9"/>
      <c r="BTF55" s="8"/>
      <c r="BTG55" s="8"/>
      <c r="BTH55" s="13"/>
      <c r="BTI55" s="13"/>
      <c r="BTJ55" s="14"/>
      <c r="BTK55" s="15"/>
      <c r="BTL55" s="13"/>
      <c r="BTM55" s="9"/>
      <c r="BTN55" s="8"/>
      <c r="BTO55" s="8"/>
      <c r="BTP55" s="13"/>
      <c r="BTQ55" s="13"/>
      <c r="BTR55" s="14"/>
      <c r="BTS55" s="15"/>
      <c r="BTT55" s="13"/>
      <c r="BTU55" s="9"/>
      <c r="BTV55" s="8"/>
      <c r="BTW55" s="8"/>
      <c r="BTX55" s="13"/>
      <c r="BTY55" s="13"/>
      <c r="BTZ55" s="14"/>
      <c r="BUA55" s="15"/>
      <c r="BUB55" s="13"/>
      <c r="BUC55" s="9"/>
      <c r="BUD55" s="8"/>
      <c r="BUE55" s="8"/>
      <c r="BUF55" s="13"/>
      <c r="BUG55" s="13"/>
      <c r="BUH55" s="14"/>
      <c r="BUI55" s="15"/>
      <c r="BUJ55" s="13"/>
      <c r="BUK55" s="9"/>
      <c r="BUL55" s="8"/>
      <c r="BUM55" s="8"/>
      <c r="BUN55" s="13"/>
      <c r="BUO55" s="13"/>
      <c r="BUP55" s="14"/>
      <c r="BUQ55" s="15"/>
      <c r="BUR55" s="13"/>
      <c r="BUS55" s="9"/>
      <c r="BUT55" s="8"/>
      <c r="BUU55" s="8"/>
      <c r="BUV55" s="13"/>
      <c r="BUW55" s="13"/>
      <c r="BUX55" s="14"/>
      <c r="BUY55" s="15"/>
      <c r="BUZ55" s="13"/>
      <c r="BVA55" s="9"/>
      <c r="BVB55" s="8"/>
      <c r="BVC55" s="8"/>
      <c r="BVD55" s="13"/>
      <c r="BVE55" s="13"/>
      <c r="BVF55" s="14"/>
      <c r="BVG55" s="15"/>
      <c r="BVH55" s="13"/>
      <c r="BVI55" s="9"/>
      <c r="BVJ55" s="8"/>
      <c r="BVK55" s="8"/>
      <c r="BVL55" s="13"/>
      <c r="BVM55" s="13"/>
      <c r="BVN55" s="14"/>
      <c r="BVO55" s="15"/>
      <c r="BVP55" s="13"/>
      <c r="BVQ55" s="9"/>
      <c r="BVR55" s="8"/>
      <c r="BVS55" s="8"/>
      <c r="BVT55" s="13"/>
      <c r="BVU55" s="13"/>
      <c r="BVV55" s="14"/>
      <c r="BVW55" s="15"/>
      <c r="BVX55" s="13"/>
      <c r="BVY55" s="9"/>
      <c r="BVZ55" s="8"/>
      <c r="BWA55" s="8"/>
      <c r="BWB55" s="13"/>
      <c r="BWC55" s="13"/>
      <c r="BWD55" s="14"/>
      <c r="BWE55" s="15"/>
      <c r="BWF55" s="13"/>
      <c r="BWG55" s="9"/>
      <c r="BWH55" s="8"/>
      <c r="BWI55" s="8"/>
      <c r="BWJ55" s="13"/>
      <c r="BWK55" s="13"/>
      <c r="BWL55" s="14"/>
      <c r="BWM55" s="15"/>
      <c r="BWN55" s="13"/>
      <c r="BWO55" s="9"/>
      <c r="BWP55" s="8"/>
      <c r="BWQ55" s="8"/>
      <c r="BWR55" s="13"/>
      <c r="BWS55" s="13"/>
      <c r="BWT55" s="14"/>
      <c r="BWU55" s="15"/>
      <c r="BWV55" s="13"/>
      <c r="BWW55" s="9"/>
      <c r="BWX55" s="8"/>
      <c r="BWY55" s="8"/>
      <c r="BWZ55" s="13"/>
      <c r="BXA55" s="13"/>
      <c r="BXB55" s="14"/>
      <c r="BXC55" s="15"/>
      <c r="BXD55" s="13"/>
      <c r="BXE55" s="9"/>
      <c r="BXF55" s="8"/>
      <c r="BXG55" s="8"/>
      <c r="BXH55" s="13"/>
      <c r="BXI55" s="13"/>
      <c r="BXJ55" s="14"/>
      <c r="BXK55" s="15"/>
      <c r="BXL55" s="13"/>
      <c r="BXM55" s="9"/>
      <c r="BXN55" s="8"/>
      <c r="BXO55" s="8"/>
      <c r="BXP55" s="13"/>
      <c r="BXQ55" s="13"/>
      <c r="BXR55" s="14"/>
      <c r="BXS55" s="15"/>
      <c r="BXT55" s="13"/>
      <c r="BXU55" s="9"/>
      <c r="BXV55" s="8"/>
      <c r="BXW55" s="8"/>
      <c r="BXX55" s="13"/>
      <c r="BXY55" s="13"/>
      <c r="BXZ55" s="14"/>
      <c r="BYA55" s="15"/>
      <c r="BYB55" s="13"/>
      <c r="BYC55" s="9"/>
      <c r="BYD55" s="8"/>
      <c r="BYE55" s="8"/>
      <c r="BYF55" s="13"/>
      <c r="BYG55" s="13"/>
      <c r="BYH55" s="14"/>
      <c r="BYI55" s="15"/>
      <c r="BYJ55" s="13"/>
      <c r="BYK55" s="9"/>
      <c r="BYL55" s="8"/>
      <c r="BYM55" s="8"/>
      <c r="BYN55" s="13"/>
      <c r="BYO55" s="13"/>
      <c r="BYP55" s="14"/>
      <c r="BYQ55" s="15"/>
      <c r="BYR55" s="13"/>
      <c r="BYS55" s="9"/>
      <c r="BYT55" s="8"/>
      <c r="BYU55" s="8"/>
      <c r="BYV55" s="13"/>
      <c r="BYW55" s="13"/>
      <c r="BYX55" s="14"/>
      <c r="BYY55" s="15"/>
      <c r="BYZ55" s="13"/>
      <c r="BZA55" s="9"/>
      <c r="BZB55" s="8"/>
      <c r="BZC55" s="8"/>
      <c r="BZD55" s="13"/>
      <c r="BZE55" s="13"/>
      <c r="BZF55" s="14"/>
      <c r="BZG55" s="15"/>
      <c r="BZH55" s="13"/>
      <c r="BZI55" s="9"/>
      <c r="BZJ55" s="8"/>
      <c r="BZK55" s="8"/>
      <c r="BZL55" s="13"/>
      <c r="BZM55" s="13"/>
      <c r="BZN55" s="14"/>
      <c r="BZO55" s="15"/>
      <c r="BZP55" s="13"/>
      <c r="BZQ55" s="9"/>
      <c r="BZR55" s="8"/>
      <c r="BZS55" s="8"/>
      <c r="BZT55" s="13"/>
      <c r="BZU55" s="13"/>
      <c r="BZV55" s="14"/>
      <c r="BZW55" s="15"/>
      <c r="BZX55" s="13"/>
      <c r="BZY55" s="9"/>
      <c r="BZZ55" s="8"/>
      <c r="CAA55" s="8"/>
      <c r="CAB55" s="13"/>
      <c r="CAC55" s="13"/>
      <c r="CAD55" s="14"/>
      <c r="CAE55" s="15"/>
      <c r="CAF55" s="13"/>
      <c r="CAG55" s="9"/>
      <c r="CAH55" s="8"/>
      <c r="CAI55" s="8"/>
      <c r="CAJ55" s="13"/>
      <c r="CAK55" s="13"/>
      <c r="CAL55" s="14"/>
      <c r="CAM55" s="15"/>
      <c r="CAN55" s="13"/>
      <c r="CAO55" s="9"/>
      <c r="CAP55" s="8"/>
      <c r="CAQ55" s="8"/>
      <c r="CAR55" s="13"/>
      <c r="CAS55" s="13"/>
      <c r="CAT55" s="14"/>
      <c r="CAU55" s="15"/>
      <c r="CAV55" s="13"/>
      <c r="CAW55" s="9"/>
      <c r="CAX55" s="8"/>
      <c r="CAY55" s="8"/>
      <c r="CAZ55" s="13"/>
      <c r="CBA55" s="13"/>
      <c r="CBB55" s="14"/>
      <c r="CBC55" s="15"/>
      <c r="CBD55" s="13"/>
      <c r="CBE55" s="9"/>
      <c r="CBF55" s="8"/>
      <c r="CBG55" s="8"/>
      <c r="CBH55" s="13"/>
      <c r="CBI55" s="13"/>
      <c r="CBJ55" s="14"/>
      <c r="CBK55" s="15"/>
      <c r="CBL55" s="13"/>
      <c r="CBM55" s="9"/>
      <c r="CBN55" s="8"/>
      <c r="CBO55" s="8"/>
      <c r="CBP55" s="13"/>
      <c r="CBQ55" s="13"/>
      <c r="CBR55" s="14"/>
      <c r="CBS55" s="15"/>
      <c r="CBT55" s="13"/>
      <c r="CBU55" s="9"/>
      <c r="CBV55" s="8"/>
      <c r="CBW55" s="8"/>
      <c r="CBX55" s="13"/>
      <c r="CBY55" s="13"/>
      <c r="CBZ55" s="14"/>
      <c r="CCA55" s="15"/>
      <c r="CCB55" s="13"/>
      <c r="CCC55" s="9"/>
      <c r="CCD55" s="8"/>
      <c r="CCE55" s="8"/>
      <c r="CCF55" s="13"/>
      <c r="CCG55" s="13"/>
      <c r="CCH55" s="14"/>
      <c r="CCI55" s="15"/>
      <c r="CCJ55" s="13"/>
      <c r="CCK55" s="9"/>
      <c r="CCL55" s="8"/>
      <c r="CCM55" s="8"/>
      <c r="CCN55" s="13"/>
      <c r="CCO55" s="13"/>
      <c r="CCP55" s="14"/>
      <c r="CCQ55" s="15"/>
      <c r="CCR55" s="13"/>
      <c r="CCS55" s="9"/>
      <c r="CCT55" s="8"/>
      <c r="CCU55" s="8"/>
      <c r="CCV55" s="13"/>
      <c r="CCW55" s="13"/>
      <c r="CCX55" s="14"/>
      <c r="CCY55" s="15"/>
      <c r="CCZ55" s="13"/>
      <c r="CDA55" s="9"/>
      <c r="CDB55" s="8"/>
      <c r="CDC55" s="8"/>
      <c r="CDD55" s="13"/>
      <c r="CDE55" s="13"/>
      <c r="CDF55" s="14"/>
      <c r="CDG55" s="15"/>
      <c r="CDH55" s="13"/>
      <c r="CDI55" s="9"/>
      <c r="CDJ55" s="8"/>
      <c r="CDK55" s="8"/>
      <c r="CDL55" s="13"/>
      <c r="CDM55" s="13"/>
      <c r="CDN55" s="14"/>
      <c r="CDO55" s="15"/>
      <c r="CDP55" s="13"/>
      <c r="CDQ55" s="9"/>
      <c r="CDR55" s="8"/>
      <c r="CDS55" s="8"/>
      <c r="CDT55" s="13"/>
      <c r="CDU55" s="13"/>
      <c r="CDV55" s="14"/>
      <c r="CDW55" s="15"/>
      <c r="CDX55" s="13"/>
      <c r="CDY55" s="9"/>
      <c r="CDZ55" s="8"/>
      <c r="CEA55" s="8"/>
      <c r="CEB55" s="13"/>
      <c r="CEC55" s="13"/>
      <c r="CED55" s="14"/>
      <c r="CEE55" s="15"/>
      <c r="CEF55" s="13"/>
      <c r="CEG55" s="9"/>
      <c r="CEH55" s="8"/>
      <c r="CEI55" s="8"/>
      <c r="CEJ55" s="13"/>
      <c r="CEK55" s="13"/>
      <c r="CEL55" s="14"/>
      <c r="CEM55" s="15"/>
      <c r="CEN55" s="13"/>
      <c r="CEO55" s="9"/>
      <c r="CEP55" s="8"/>
      <c r="CEQ55" s="8"/>
      <c r="CER55" s="13"/>
      <c r="CES55" s="13"/>
      <c r="CET55" s="14"/>
      <c r="CEU55" s="15"/>
      <c r="CEV55" s="13"/>
      <c r="CEW55" s="9"/>
      <c r="CEX55" s="8"/>
      <c r="CEY55" s="8"/>
      <c r="CEZ55" s="13"/>
      <c r="CFA55" s="13"/>
      <c r="CFB55" s="14"/>
      <c r="CFC55" s="15"/>
      <c r="CFD55" s="13"/>
      <c r="CFE55" s="9"/>
      <c r="CFF55" s="8"/>
      <c r="CFG55" s="8"/>
      <c r="CFH55" s="13"/>
      <c r="CFI55" s="13"/>
      <c r="CFJ55" s="14"/>
      <c r="CFK55" s="15"/>
      <c r="CFL55" s="13"/>
      <c r="CFM55" s="9"/>
      <c r="CFN55" s="8"/>
      <c r="CFO55" s="8"/>
      <c r="CFP55" s="13"/>
      <c r="CFQ55" s="13"/>
      <c r="CFR55" s="14"/>
      <c r="CFS55" s="15"/>
      <c r="CFT55" s="13"/>
      <c r="CFU55" s="9"/>
      <c r="CFV55" s="8"/>
      <c r="CFW55" s="8"/>
      <c r="CFX55" s="13"/>
      <c r="CFY55" s="13"/>
      <c r="CFZ55" s="14"/>
      <c r="CGA55" s="15"/>
      <c r="CGB55" s="13"/>
      <c r="CGC55" s="9"/>
      <c r="CGD55" s="8"/>
      <c r="CGE55" s="8"/>
      <c r="CGF55" s="13"/>
      <c r="CGG55" s="13"/>
      <c r="CGH55" s="14"/>
      <c r="CGI55" s="15"/>
      <c r="CGJ55" s="13"/>
      <c r="CGK55" s="9"/>
      <c r="CGL55" s="8"/>
      <c r="CGM55" s="8"/>
      <c r="CGN55" s="13"/>
      <c r="CGO55" s="13"/>
      <c r="CGP55" s="14"/>
      <c r="CGQ55" s="15"/>
      <c r="CGR55" s="13"/>
      <c r="CGS55" s="9"/>
      <c r="CGT55" s="8"/>
      <c r="CGU55" s="8"/>
      <c r="CGV55" s="13"/>
      <c r="CGW55" s="13"/>
      <c r="CGX55" s="14"/>
      <c r="CGY55" s="15"/>
      <c r="CGZ55" s="13"/>
      <c r="CHA55" s="9"/>
      <c r="CHB55" s="8"/>
      <c r="CHC55" s="8"/>
      <c r="CHD55" s="13"/>
      <c r="CHE55" s="13"/>
      <c r="CHF55" s="14"/>
      <c r="CHG55" s="15"/>
      <c r="CHH55" s="13"/>
      <c r="CHI55" s="9"/>
      <c r="CHJ55" s="8"/>
      <c r="CHK55" s="8"/>
      <c r="CHL55" s="13"/>
      <c r="CHM55" s="13"/>
      <c r="CHN55" s="14"/>
      <c r="CHO55" s="15"/>
      <c r="CHP55" s="13"/>
      <c r="CHQ55" s="9"/>
      <c r="CHR55" s="8"/>
      <c r="CHS55" s="8"/>
      <c r="CHT55" s="13"/>
      <c r="CHU55" s="13"/>
      <c r="CHV55" s="14"/>
      <c r="CHW55" s="15"/>
      <c r="CHX55" s="13"/>
      <c r="CHY55" s="9"/>
      <c r="CHZ55" s="8"/>
      <c r="CIA55" s="8"/>
      <c r="CIB55" s="13"/>
      <c r="CIC55" s="13"/>
      <c r="CID55" s="14"/>
      <c r="CIE55" s="15"/>
      <c r="CIF55" s="13"/>
      <c r="CIG55" s="9"/>
      <c r="CIH55" s="8"/>
      <c r="CII55" s="8"/>
      <c r="CIJ55" s="13"/>
      <c r="CIK55" s="13"/>
      <c r="CIL55" s="14"/>
      <c r="CIM55" s="15"/>
      <c r="CIN55" s="13"/>
      <c r="CIO55" s="9"/>
      <c r="CIP55" s="8"/>
      <c r="CIQ55" s="8"/>
      <c r="CIR55" s="13"/>
      <c r="CIS55" s="13"/>
      <c r="CIT55" s="14"/>
      <c r="CIU55" s="15"/>
      <c r="CIV55" s="13"/>
      <c r="CIW55" s="9"/>
      <c r="CIX55" s="8"/>
      <c r="CIY55" s="8"/>
      <c r="CIZ55" s="13"/>
      <c r="CJA55" s="13"/>
      <c r="CJB55" s="14"/>
      <c r="CJC55" s="15"/>
      <c r="CJD55" s="13"/>
      <c r="CJE55" s="9"/>
      <c r="CJF55" s="8"/>
      <c r="CJG55" s="8"/>
      <c r="CJH55" s="13"/>
      <c r="CJI55" s="13"/>
      <c r="CJJ55" s="14"/>
      <c r="CJK55" s="15"/>
      <c r="CJL55" s="13"/>
      <c r="CJM55" s="9"/>
      <c r="CJN55" s="8"/>
      <c r="CJO55" s="8"/>
      <c r="CJP55" s="13"/>
      <c r="CJQ55" s="13"/>
      <c r="CJR55" s="14"/>
      <c r="CJS55" s="15"/>
      <c r="CJT55" s="13"/>
      <c r="CJU55" s="9"/>
      <c r="CJV55" s="8"/>
      <c r="CJW55" s="8"/>
      <c r="CJX55" s="13"/>
      <c r="CJY55" s="13"/>
      <c r="CJZ55" s="14"/>
      <c r="CKA55" s="15"/>
      <c r="CKB55" s="13"/>
      <c r="CKC55" s="9"/>
      <c r="CKD55" s="8"/>
      <c r="CKE55" s="8"/>
      <c r="CKF55" s="13"/>
      <c r="CKG55" s="13"/>
      <c r="CKH55" s="14"/>
      <c r="CKI55" s="15"/>
      <c r="CKJ55" s="13"/>
      <c r="CKK55" s="9"/>
      <c r="CKL55" s="8"/>
      <c r="CKM55" s="8"/>
      <c r="CKN55" s="13"/>
      <c r="CKO55" s="13"/>
      <c r="CKP55" s="14"/>
      <c r="CKQ55" s="15"/>
      <c r="CKR55" s="13"/>
      <c r="CKS55" s="9"/>
      <c r="CKT55" s="8"/>
      <c r="CKU55" s="8"/>
      <c r="CKV55" s="13"/>
      <c r="CKW55" s="13"/>
      <c r="CKX55" s="14"/>
      <c r="CKY55" s="15"/>
      <c r="CKZ55" s="13"/>
      <c r="CLA55" s="9"/>
      <c r="CLB55" s="8"/>
      <c r="CLC55" s="8"/>
      <c r="CLD55" s="13"/>
      <c r="CLE55" s="13"/>
      <c r="CLF55" s="14"/>
      <c r="CLG55" s="15"/>
      <c r="CLH55" s="13"/>
      <c r="CLI55" s="9"/>
      <c r="CLJ55" s="8"/>
      <c r="CLK55" s="8"/>
      <c r="CLL55" s="13"/>
      <c r="CLM55" s="13"/>
      <c r="CLN55" s="14"/>
      <c r="CLO55" s="15"/>
      <c r="CLP55" s="13"/>
      <c r="CLQ55" s="9"/>
      <c r="CLR55" s="8"/>
      <c r="CLS55" s="8"/>
      <c r="CLT55" s="13"/>
      <c r="CLU55" s="13"/>
      <c r="CLV55" s="14"/>
      <c r="CLW55" s="15"/>
      <c r="CLX55" s="13"/>
      <c r="CLY55" s="9"/>
      <c r="CLZ55" s="8"/>
      <c r="CMA55" s="8"/>
      <c r="CMB55" s="13"/>
      <c r="CMC55" s="13"/>
      <c r="CMD55" s="14"/>
      <c r="CME55" s="15"/>
      <c r="CMF55" s="13"/>
      <c r="CMG55" s="9"/>
      <c r="CMH55" s="8"/>
      <c r="CMI55" s="8"/>
      <c r="CMJ55" s="13"/>
      <c r="CMK55" s="13"/>
      <c r="CML55" s="14"/>
      <c r="CMM55" s="15"/>
      <c r="CMN55" s="13"/>
      <c r="CMO55" s="9"/>
      <c r="CMP55" s="8"/>
      <c r="CMQ55" s="8"/>
      <c r="CMR55" s="13"/>
      <c r="CMS55" s="13"/>
      <c r="CMT55" s="14"/>
      <c r="CMU55" s="15"/>
      <c r="CMV55" s="13"/>
      <c r="CMW55" s="9"/>
      <c r="CMX55" s="8"/>
      <c r="CMY55" s="8"/>
      <c r="CMZ55" s="13"/>
      <c r="CNA55" s="13"/>
      <c r="CNB55" s="14"/>
      <c r="CNC55" s="15"/>
      <c r="CND55" s="13"/>
      <c r="CNE55" s="9"/>
      <c r="CNF55" s="8"/>
      <c r="CNG55" s="8"/>
      <c r="CNH55" s="13"/>
      <c r="CNI55" s="13"/>
      <c r="CNJ55" s="14"/>
      <c r="CNK55" s="15"/>
      <c r="CNL55" s="13"/>
      <c r="CNM55" s="9"/>
      <c r="CNN55" s="8"/>
      <c r="CNO55" s="8"/>
      <c r="CNP55" s="13"/>
      <c r="CNQ55" s="13"/>
      <c r="CNR55" s="14"/>
      <c r="CNS55" s="15"/>
      <c r="CNT55" s="13"/>
      <c r="CNU55" s="9"/>
      <c r="CNV55" s="8"/>
      <c r="CNW55" s="8"/>
      <c r="CNX55" s="13"/>
      <c r="CNY55" s="13"/>
      <c r="CNZ55" s="14"/>
      <c r="COA55" s="15"/>
      <c r="COB55" s="13"/>
      <c r="COC55" s="9"/>
      <c r="COD55" s="8"/>
      <c r="COE55" s="8"/>
      <c r="COF55" s="13"/>
      <c r="COG55" s="13"/>
      <c r="COH55" s="14"/>
      <c r="COI55" s="15"/>
      <c r="COJ55" s="13"/>
      <c r="COK55" s="9"/>
      <c r="COL55" s="8"/>
      <c r="COM55" s="8"/>
      <c r="CON55" s="13"/>
      <c r="COO55" s="13"/>
      <c r="COP55" s="14"/>
      <c r="COQ55" s="15"/>
      <c r="COR55" s="13"/>
      <c r="COS55" s="9"/>
      <c r="COT55" s="8"/>
      <c r="COU55" s="8"/>
      <c r="COV55" s="13"/>
      <c r="COW55" s="13"/>
      <c r="COX55" s="14"/>
      <c r="COY55" s="15"/>
      <c r="COZ55" s="13"/>
      <c r="CPA55" s="9"/>
      <c r="CPB55" s="8"/>
      <c r="CPC55" s="8"/>
      <c r="CPD55" s="13"/>
      <c r="CPE55" s="13"/>
      <c r="CPF55" s="14"/>
      <c r="CPG55" s="15"/>
      <c r="CPH55" s="13"/>
      <c r="CPI55" s="9"/>
      <c r="CPJ55" s="8"/>
      <c r="CPK55" s="8"/>
      <c r="CPL55" s="13"/>
      <c r="CPM55" s="13"/>
      <c r="CPN55" s="14"/>
      <c r="CPO55" s="15"/>
      <c r="CPP55" s="13"/>
      <c r="CPQ55" s="9"/>
      <c r="CPR55" s="8"/>
      <c r="CPS55" s="8"/>
      <c r="CPT55" s="13"/>
      <c r="CPU55" s="13"/>
      <c r="CPV55" s="14"/>
      <c r="CPW55" s="15"/>
      <c r="CPX55" s="13"/>
      <c r="CPY55" s="9"/>
      <c r="CPZ55" s="8"/>
      <c r="CQA55" s="8"/>
      <c r="CQB55" s="13"/>
      <c r="CQC55" s="13"/>
      <c r="CQD55" s="14"/>
      <c r="CQE55" s="15"/>
      <c r="CQF55" s="13"/>
      <c r="CQG55" s="9"/>
      <c r="CQH55" s="8"/>
      <c r="CQI55" s="8"/>
      <c r="CQJ55" s="13"/>
      <c r="CQK55" s="13"/>
      <c r="CQL55" s="14"/>
      <c r="CQM55" s="15"/>
      <c r="CQN55" s="13"/>
      <c r="CQO55" s="9"/>
      <c r="CQP55" s="8"/>
      <c r="CQQ55" s="8"/>
      <c r="CQR55" s="13"/>
      <c r="CQS55" s="13"/>
      <c r="CQT55" s="14"/>
      <c r="CQU55" s="15"/>
      <c r="CQV55" s="13"/>
      <c r="CQW55" s="9"/>
      <c r="CQX55" s="8"/>
      <c r="CQY55" s="8"/>
      <c r="CQZ55" s="13"/>
      <c r="CRA55" s="13"/>
      <c r="CRB55" s="14"/>
      <c r="CRC55" s="15"/>
      <c r="CRD55" s="13"/>
      <c r="CRE55" s="9"/>
      <c r="CRF55" s="8"/>
      <c r="CRG55" s="8"/>
      <c r="CRH55" s="13"/>
      <c r="CRI55" s="13"/>
      <c r="CRJ55" s="14"/>
      <c r="CRK55" s="15"/>
      <c r="CRL55" s="13"/>
      <c r="CRM55" s="9"/>
      <c r="CRN55" s="8"/>
      <c r="CRO55" s="8"/>
      <c r="CRP55" s="13"/>
      <c r="CRQ55" s="13"/>
      <c r="CRR55" s="14"/>
      <c r="CRS55" s="15"/>
      <c r="CRT55" s="13"/>
      <c r="CRU55" s="9"/>
      <c r="CRV55" s="8"/>
      <c r="CRW55" s="8"/>
      <c r="CRX55" s="13"/>
      <c r="CRY55" s="13"/>
      <c r="CRZ55" s="14"/>
      <c r="CSA55" s="15"/>
      <c r="CSB55" s="13"/>
      <c r="CSC55" s="9"/>
      <c r="CSD55" s="8"/>
      <c r="CSE55" s="8"/>
      <c r="CSF55" s="13"/>
      <c r="CSG55" s="13"/>
      <c r="CSH55" s="14"/>
      <c r="CSI55" s="15"/>
      <c r="CSJ55" s="13"/>
      <c r="CSK55" s="9"/>
      <c r="CSL55" s="8"/>
      <c r="CSM55" s="8"/>
      <c r="CSN55" s="13"/>
      <c r="CSO55" s="13"/>
      <c r="CSP55" s="14"/>
      <c r="CSQ55" s="15"/>
      <c r="CSR55" s="13"/>
      <c r="CSS55" s="9"/>
      <c r="CST55" s="8"/>
      <c r="CSU55" s="8"/>
      <c r="CSV55" s="13"/>
      <c r="CSW55" s="13"/>
      <c r="CSX55" s="14"/>
      <c r="CSY55" s="15"/>
      <c r="CSZ55" s="13"/>
      <c r="CTA55" s="9"/>
      <c r="CTB55" s="8"/>
      <c r="CTC55" s="8"/>
      <c r="CTD55" s="13"/>
      <c r="CTE55" s="13"/>
      <c r="CTF55" s="14"/>
      <c r="CTG55" s="15"/>
      <c r="CTH55" s="13"/>
      <c r="CTI55" s="9"/>
      <c r="CTJ55" s="8"/>
      <c r="CTK55" s="8"/>
      <c r="CTL55" s="13"/>
      <c r="CTM55" s="13"/>
      <c r="CTN55" s="14"/>
      <c r="CTO55" s="15"/>
      <c r="CTP55" s="13"/>
      <c r="CTQ55" s="9"/>
      <c r="CTR55" s="8"/>
      <c r="CTS55" s="8"/>
      <c r="CTT55" s="13"/>
      <c r="CTU55" s="13"/>
      <c r="CTV55" s="14"/>
      <c r="CTW55" s="15"/>
      <c r="CTX55" s="13"/>
      <c r="CTY55" s="9"/>
      <c r="CTZ55" s="8"/>
      <c r="CUA55" s="8"/>
      <c r="CUB55" s="13"/>
      <c r="CUC55" s="13"/>
      <c r="CUD55" s="14"/>
      <c r="CUE55" s="15"/>
      <c r="CUF55" s="13"/>
      <c r="CUG55" s="9"/>
      <c r="CUH55" s="8"/>
      <c r="CUI55" s="8"/>
      <c r="CUJ55" s="13"/>
      <c r="CUK55" s="13"/>
      <c r="CUL55" s="14"/>
      <c r="CUM55" s="15"/>
      <c r="CUN55" s="13"/>
      <c r="CUO55" s="9"/>
      <c r="CUP55" s="8"/>
      <c r="CUQ55" s="8"/>
      <c r="CUR55" s="13"/>
      <c r="CUS55" s="13"/>
      <c r="CUT55" s="14"/>
      <c r="CUU55" s="15"/>
      <c r="CUV55" s="13"/>
      <c r="CUW55" s="9"/>
      <c r="CUX55" s="8"/>
      <c r="CUY55" s="8"/>
      <c r="CUZ55" s="13"/>
      <c r="CVA55" s="13"/>
      <c r="CVB55" s="14"/>
      <c r="CVC55" s="15"/>
      <c r="CVD55" s="13"/>
      <c r="CVE55" s="9"/>
      <c r="CVF55" s="8"/>
      <c r="CVG55" s="8"/>
      <c r="CVH55" s="13"/>
      <c r="CVI55" s="13"/>
      <c r="CVJ55" s="14"/>
      <c r="CVK55" s="15"/>
      <c r="CVL55" s="13"/>
      <c r="CVM55" s="9"/>
      <c r="CVN55" s="8"/>
      <c r="CVO55" s="8"/>
      <c r="CVP55" s="13"/>
      <c r="CVQ55" s="13"/>
      <c r="CVR55" s="14"/>
      <c r="CVS55" s="15"/>
      <c r="CVT55" s="13"/>
      <c r="CVU55" s="9"/>
      <c r="CVV55" s="8"/>
      <c r="CVW55" s="8"/>
      <c r="CVX55" s="13"/>
      <c r="CVY55" s="13"/>
      <c r="CVZ55" s="14"/>
      <c r="CWA55" s="15"/>
      <c r="CWB55" s="13"/>
      <c r="CWC55" s="9"/>
      <c r="CWD55" s="8"/>
      <c r="CWE55" s="8"/>
      <c r="CWF55" s="13"/>
      <c r="CWG55" s="13"/>
      <c r="CWH55" s="14"/>
      <c r="CWI55" s="15"/>
      <c r="CWJ55" s="13"/>
      <c r="CWK55" s="9"/>
      <c r="CWL55" s="8"/>
      <c r="CWM55" s="8"/>
      <c r="CWN55" s="13"/>
      <c r="CWO55" s="13"/>
      <c r="CWP55" s="14"/>
      <c r="CWQ55" s="15"/>
      <c r="CWR55" s="13"/>
      <c r="CWS55" s="9"/>
      <c r="CWT55" s="8"/>
      <c r="CWU55" s="8"/>
      <c r="CWV55" s="13"/>
      <c r="CWW55" s="13"/>
      <c r="CWX55" s="14"/>
      <c r="CWY55" s="15"/>
      <c r="CWZ55" s="13"/>
      <c r="CXA55" s="9"/>
      <c r="CXB55" s="8"/>
      <c r="CXC55" s="8"/>
      <c r="CXD55" s="13"/>
      <c r="CXE55" s="13"/>
      <c r="CXF55" s="14"/>
      <c r="CXG55" s="15"/>
      <c r="CXH55" s="13"/>
      <c r="CXI55" s="9"/>
      <c r="CXJ55" s="8"/>
      <c r="CXK55" s="8"/>
      <c r="CXL55" s="13"/>
      <c r="CXM55" s="13"/>
      <c r="CXN55" s="14"/>
      <c r="CXO55" s="15"/>
      <c r="CXP55" s="13"/>
      <c r="CXQ55" s="9"/>
      <c r="CXR55" s="8"/>
      <c r="CXS55" s="8"/>
      <c r="CXT55" s="13"/>
      <c r="CXU55" s="13"/>
      <c r="CXV55" s="14"/>
      <c r="CXW55" s="15"/>
      <c r="CXX55" s="13"/>
      <c r="CXY55" s="9"/>
      <c r="CXZ55" s="8"/>
      <c r="CYA55" s="8"/>
      <c r="CYB55" s="13"/>
      <c r="CYC55" s="13"/>
      <c r="CYD55" s="14"/>
      <c r="CYE55" s="15"/>
      <c r="CYF55" s="13"/>
      <c r="CYG55" s="9"/>
      <c r="CYH55" s="8"/>
      <c r="CYI55" s="8"/>
      <c r="CYJ55" s="13"/>
      <c r="CYK55" s="13"/>
      <c r="CYL55" s="14"/>
      <c r="CYM55" s="15"/>
      <c r="CYN55" s="13"/>
      <c r="CYO55" s="9"/>
      <c r="CYP55" s="8"/>
      <c r="CYQ55" s="8"/>
      <c r="CYR55" s="13"/>
      <c r="CYS55" s="13"/>
      <c r="CYT55" s="14"/>
      <c r="CYU55" s="15"/>
      <c r="CYV55" s="13"/>
      <c r="CYW55" s="9"/>
      <c r="CYX55" s="8"/>
      <c r="CYY55" s="8"/>
      <c r="CYZ55" s="13"/>
      <c r="CZA55" s="13"/>
      <c r="CZB55" s="14"/>
      <c r="CZC55" s="15"/>
      <c r="CZD55" s="13"/>
      <c r="CZE55" s="9"/>
      <c r="CZF55" s="8"/>
      <c r="CZG55" s="8"/>
      <c r="CZH55" s="13"/>
      <c r="CZI55" s="13"/>
      <c r="CZJ55" s="14"/>
      <c r="CZK55" s="15"/>
      <c r="CZL55" s="13"/>
      <c r="CZM55" s="9"/>
      <c r="CZN55" s="8"/>
      <c r="CZO55" s="8"/>
      <c r="CZP55" s="13"/>
      <c r="CZQ55" s="13"/>
      <c r="CZR55" s="14"/>
      <c r="CZS55" s="15"/>
      <c r="CZT55" s="13"/>
      <c r="CZU55" s="9"/>
      <c r="CZV55" s="8"/>
      <c r="CZW55" s="8"/>
      <c r="CZX55" s="13"/>
      <c r="CZY55" s="13"/>
      <c r="CZZ55" s="14"/>
      <c r="DAA55" s="15"/>
      <c r="DAB55" s="13"/>
      <c r="DAC55" s="9"/>
      <c r="DAD55" s="8"/>
      <c r="DAE55" s="8"/>
      <c r="DAF55" s="13"/>
      <c r="DAG55" s="13"/>
      <c r="DAH55" s="14"/>
      <c r="DAI55" s="15"/>
      <c r="DAJ55" s="13"/>
      <c r="DAK55" s="9"/>
      <c r="DAL55" s="8"/>
      <c r="DAM55" s="8"/>
      <c r="DAN55" s="13"/>
      <c r="DAO55" s="13"/>
      <c r="DAP55" s="14"/>
      <c r="DAQ55" s="15"/>
      <c r="DAR55" s="13"/>
      <c r="DAS55" s="9"/>
      <c r="DAT55" s="8"/>
      <c r="DAU55" s="8"/>
      <c r="DAV55" s="13"/>
      <c r="DAW55" s="13"/>
      <c r="DAX55" s="14"/>
      <c r="DAY55" s="15"/>
      <c r="DAZ55" s="13"/>
      <c r="DBA55" s="9"/>
      <c r="DBB55" s="8"/>
      <c r="DBC55" s="8"/>
      <c r="DBD55" s="13"/>
      <c r="DBE55" s="13"/>
      <c r="DBF55" s="14"/>
      <c r="DBG55" s="15"/>
      <c r="DBH55" s="13"/>
      <c r="DBI55" s="9"/>
      <c r="DBJ55" s="8"/>
      <c r="DBK55" s="8"/>
      <c r="DBL55" s="13"/>
      <c r="DBM55" s="13"/>
      <c r="DBN55" s="14"/>
      <c r="DBO55" s="15"/>
      <c r="DBP55" s="13"/>
      <c r="DBQ55" s="9"/>
      <c r="DBR55" s="8"/>
      <c r="DBS55" s="8"/>
      <c r="DBT55" s="13"/>
      <c r="DBU55" s="13"/>
      <c r="DBV55" s="14"/>
      <c r="DBW55" s="15"/>
      <c r="DBX55" s="13"/>
      <c r="DBY55" s="9"/>
      <c r="DBZ55" s="8"/>
      <c r="DCA55" s="8"/>
      <c r="DCB55" s="13"/>
      <c r="DCC55" s="13"/>
      <c r="DCD55" s="14"/>
      <c r="DCE55" s="15"/>
      <c r="DCF55" s="13"/>
      <c r="DCG55" s="9"/>
      <c r="DCH55" s="8"/>
      <c r="DCI55" s="8"/>
      <c r="DCJ55" s="13"/>
      <c r="DCK55" s="13"/>
      <c r="DCL55" s="14"/>
      <c r="DCM55" s="15"/>
      <c r="DCN55" s="13"/>
      <c r="DCO55" s="9"/>
      <c r="DCP55" s="8"/>
      <c r="DCQ55" s="8"/>
      <c r="DCR55" s="13"/>
      <c r="DCS55" s="13"/>
      <c r="DCT55" s="14"/>
      <c r="DCU55" s="15"/>
      <c r="DCV55" s="13"/>
      <c r="DCW55" s="9"/>
      <c r="DCX55" s="8"/>
      <c r="DCY55" s="8"/>
      <c r="DCZ55" s="13"/>
      <c r="DDA55" s="13"/>
      <c r="DDB55" s="14"/>
      <c r="DDC55" s="15"/>
      <c r="DDD55" s="13"/>
      <c r="DDE55" s="9"/>
      <c r="DDF55" s="8"/>
      <c r="DDG55" s="8"/>
      <c r="DDH55" s="13"/>
      <c r="DDI55" s="13"/>
      <c r="DDJ55" s="14"/>
      <c r="DDK55" s="15"/>
      <c r="DDL55" s="13"/>
      <c r="DDM55" s="9"/>
      <c r="DDN55" s="8"/>
      <c r="DDO55" s="8"/>
      <c r="DDP55" s="13"/>
      <c r="DDQ55" s="13"/>
      <c r="DDR55" s="14"/>
      <c r="DDS55" s="15"/>
      <c r="DDT55" s="13"/>
      <c r="DDU55" s="9"/>
      <c r="DDV55" s="8"/>
      <c r="DDW55" s="8"/>
      <c r="DDX55" s="13"/>
      <c r="DDY55" s="13"/>
      <c r="DDZ55" s="14"/>
      <c r="DEA55" s="15"/>
      <c r="DEB55" s="13"/>
      <c r="DEC55" s="9"/>
      <c r="DED55" s="8"/>
      <c r="DEE55" s="8"/>
      <c r="DEF55" s="13"/>
      <c r="DEG55" s="13"/>
      <c r="DEH55" s="14"/>
      <c r="DEI55" s="15"/>
      <c r="DEJ55" s="13"/>
      <c r="DEK55" s="9"/>
      <c r="DEL55" s="8"/>
      <c r="DEM55" s="8"/>
      <c r="DEN55" s="13"/>
      <c r="DEO55" s="13"/>
      <c r="DEP55" s="14"/>
      <c r="DEQ55" s="15"/>
      <c r="DER55" s="13"/>
      <c r="DES55" s="9"/>
      <c r="DET55" s="8"/>
      <c r="DEU55" s="8"/>
      <c r="DEV55" s="13"/>
      <c r="DEW55" s="13"/>
      <c r="DEX55" s="14"/>
      <c r="DEY55" s="15"/>
      <c r="DEZ55" s="13"/>
      <c r="DFA55" s="9"/>
      <c r="DFB55" s="8"/>
      <c r="DFC55" s="8"/>
      <c r="DFD55" s="13"/>
      <c r="DFE55" s="13"/>
      <c r="DFF55" s="14"/>
      <c r="DFG55" s="15"/>
      <c r="DFH55" s="13"/>
      <c r="DFI55" s="9"/>
      <c r="DFJ55" s="8"/>
      <c r="DFK55" s="8"/>
      <c r="DFL55" s="13"/>
      <c r="DFM55" s="13"/>
      <c r="DFN55" s="14"/>
      <c r="DFO55" s="15"/>
      <c r="DFP55" s="13"/>
      <c r="DFQ55" s="9"/>
      <c r="DFR55" s="8"/>
      <c r="DFS55" s="8"/>
      <c r="DFT55" s="13"/>
      <c r="DFU55" s="13"/>
      <c r="DFV55" s="14"/>
      <c r="DFW55" s="15"/>
      <c r="DFX55" s="13"/>
      <c r="DFY55" s="9"/>
      <c r="DFZ55" s="8"/>
      <c r="DGA55" s="8"/>
      <c r="DGB55" s="13"/>
      <c r="DGC55" s="13"/>
      <c r="DGD55" s="14"/>
      <c r="DGE55" s="15"/>
      <c r="DGF55" s="13"/>
      <c r="DGG55" s="9"/>
      <c r="DGH55" s="8"/>
      <c r="DGI55" s="8"/>
      <c r="DGJ55" s="13"/>
      <c r="DGK55" s="13"/>
      <c r="DGL55" s="14"/>
      <c r="DGM55" s="15"/>
      <c r="DGN55" s="13"/>
      <c r="DGO55" s="9"/>
      <c r="DGP55" s="8"/>
      <c r="DGQ55" s="8"/>
      <c r="DGR55" s="13"/>
      <c r="DGS55" s="13"/>
      <c r="DGT55" s="14"/>
      <c r="DGU55" s="15"/>
      <c r="DGV55" s="13"/>
      <c r="DGW55" s="9"/>
      <c r="DGX55" s="8"/>
      <c r="DGY55" s="8"/>
      <c r="DGZ55" s="13"/>
      <c r="DHA55" s="13"/>
      <c r="DHB55" s="14"/>
      <c r="DHC55" s="15"/>
      <c r="DHD55" s="13"/>
      <c r="DHE55" s="9"/>
      <c r="DHF55" s="8"/>
      <c r="DHG55" s="8"/>
      <c r="DHH55" s="13"/>
      <c r="DHI55" s="13"/>
      <c r="DHJ55" s="14"/>
      <c r="DHK55" s="15"/>
      <c r="DHL55" s="13"/>
      <c r="DHM55" s="9"/>
      <c r="DHN55" s="8"/>
      <c r="DHO55" s="8"/>
      <c r="DHP55" s="13"/>
      <c r="DHQ55" s="13"/>
      <c r="DHR55" s="14"/>
      <c r="DHS55" s="15"/>
      <c r="DHT55" s="13"/>
      <c r="DHU55" s="9"/>
      <c r="DHV55" s="8"/>
      <c r="DHW55" s="8"/>
      <c r="DHX55" s="13"/>
      <c r="DHY55" s="13"/>
      <c r="DHZ55" s="14"/>
      <c r="DIA55" s="15"/>
      <c r="DIB55" s="13"/>
      <c r="DIC55" s="9"/>
      <c r="DID55" s="8"/>
      <c r="DIE55" s="8"/>
      <c r="DIF55" s="13"/>
      <c r="DIG55" s="13"/>
      <c r="DIH55" s="14"/>
      <c r="DII55" s="15"/>
      <c r="DIJ55" s="13"/>
      <c r="DIK55" s="9"/>
      <c r="DIL55" s="8"/>
      <c r="DIM55" s="8"/>
      <c r="DIN55" s="13"/>
      <c r="DIO55" s="13"/>
      <c r="DIP55" s="14"/>
      <c r="DIQ55" s="15"/>
      <c r="DIR55" s="13"/>
      <c r="DIS55" s="9"/>
      <c r="DIT55" s="8"/>
      <c r="DIU55" s="8"/>
      <c r="DIV55" s="13"/>
      <c r="DIW55" s="13"/>
      <c r="DIX55" s="14"/>
      <c r="DIY55" s="15"/>
      <c r="DIZ55" s="13"/>
      <c r="DJA55" s="9"/>
      <c r="DJB55" s="8"/>
      <c r="DJC55" s="8"/>
      <c r="DJD55" s="13"/>
      <c r="DJE55" s="13"/>
      <c r="DJF55" s="14"/>
      <c r="DJG55" s="15"/>
      <c r="DJH55" s="13"/>
      <c r="DJI55" s="9"/>
      <c r="DJJ55" s="8"/>
      <c r="DJK55" s="8"/>
      <c r="DJL55" s="13"/>
      <c r="DJM55" s="13"/>
      <c r="DJN55" s="14"/>
      <c r="DJO55" s="15"/>
      <c r="DJP55" s="13"/>
      <c r="DJQ55" s="9"/>
      <c r="DJR55" s="8"/>
      <c r="DJS55" s="8"/>
      <c r="DJT55" s="13"/>
      <c r="DJU55" s="13"/>
      <c r="DJV55" s="14"/>
      <c r="DJW55" s="15"/>
      <c r="DJX55" s="13"/>
      <c r="DJY55" s="9"/>
      <c r="DJZ55" s="8"/>
      <c r="DKA55" s="8"/>
      <c r="DKB55" s="13"/>
      <c r="DKC55" s="13"/>
      <c r="DKD55" s="14"/>
      <c r="DKE55" s="15"/>
      <c r="DKF55" s="13"/>
      <c r="DKG55" s="9"/>
      <c r="DKH55" s="8"/>
      <c r="DKI55" s="8"/>
      <c r="DKJ55" s="13"/>
      <c r="DKK55" s="13"/>
      <c r="DKL55" s="14"/>
      <c r="DKM55" s="15"/>
      <c r="DKN55" s="13"/>
      <c r="DKO55" s="9"/>
      <c r="DKP55" s="8"/>
      <c r="DKQ55" s="8"/>
      <c r="DKR55" s="13"/>
      <c r="DKS55" s="13"/>
      <c r="DKT55" s="14"/>
      <c r="DKU55" s="15"/>
      <c r="DKV55" s="13"/>
      <c r="DKW55" s="9"/>
      <c r="DKX55" s="8"/>
      <c r="DKY55" s="8"/>
      <c r="DKZ55" s="13"/>
      <c r="DLA55" s="13"/>
      <c r="DLB55" s="14"/>
      <c r="DLC55" s="15"/>
      <c r="DLD55" s="13"/>
      <c r="DLE55" s="9"/>
      <c r="DLF55" s="8"/>
      <c r="DLG55" s="8"/>
      <c r="DLH55" s="13"/>
      <c r="DLI55" s="13"/>
      <c r="DLJ55" s="14"/>
      <c r="DLK55" s="15"/>
      <c r="DLL55" s="13"/>
      <c r="DLM55" s="9"/>
      <c r="DLN55" s="8"/>
      <c r="DLO55" s="8"/>
      <c r="DLP55" s="13"/>
      <c r="DLQ55" s="13"/>
      <c r="DLR55" s="14"/>
      <c r="DLS55" s="15"/>
      <c r="DLT55" s="13"/>
      <c r="DLU55" s="9"/>
      <c r="DLV55" s="8"/>
      <c r="DLW55" s="8"/>
      <c r="DLX55" s="13"/>
      <c r="DLY55" s="13"/>
      <c r="DLZ55" s="14"/>
      <c r="DMA55" s="15"/>
      <c r="DMB55" s="13"/>
      <c r="DMC55" s="9"/>
      <c r="DMD55" s="8"/>
      <c r="DME55" s="8"/>
      <c r="DMF55" s="13"/>
      <c r="DMG55" s="13"/>
      <c r="DMH55" s="14"/>
      <c r="DMI55" s="15"/>
      <c r="DMJ55" s="13"/>
      <c r="DMK55" s="9"/>
      <c r="DML55" s="8"/>
      <c r="DMM55" s="8"/>
      <c r="DMN55" s="13"/>
      <c r="DMO55" s="13"/>
      <c r="DMP55" s="14"/>
      <c r="DMQ55" s="15"/>
      <c r="DMR55" s="13"/>
      <c r="DMS55" s="9"/>
      <c r="DMT55" s="8"/>
      <c r="DMU55" s="8"/>
      <c r="DMV55" s="13"/>
      <c r="DMW55" s="13"/>
      <c r="DMX55" s="14"/>
      <c r="DMY55" s="15"/>
      <c r="DMZ55" s="13"/>
      <c r="DNA55" s="9"/>
      <c r="DNB55" s="8"/>
      <c r="DNC55" s="8"/>
      <c r="DND55" s="13"/>
      <c r="DNE55" s="13"/>
      <c r="DNF55" s="14"/>
      <c r="DNG55" s="15"/>
      <c r="DNH55" s="13"/>
      <c r="DNI55" s="9"/>
      <c r="DNJ55" s="8"/>
      <c r="DNK55" s="8"/>
      <c r="DNL55" s="13"/>
      <c r="DNM55" s="13"/>
      <c r="DNN55" s="14"/>
      <c r="DNO55" s="15"/>
      <c r="DNP55" s="13"/>
      <c r="DNQ55" s="9"/>
      <c r="DNR55" s="8"/>
      <c r="DNS55" s="8"/>
      <c r="DNT55" s="13"/>
      <c r="DNU55" s="13"/>
      <c r="DNV55" s="14"/>
      <c r="DNW55" s="15"/>
      <c r="DNX55" s="13"/>
      <c r="DNY55" s="9"/>
      <c r="DNZ55" s="8"/>
      <c r="DOA55" s="8"/>
      <c r="DOB55" s="13"/>
      <c r="DOC55" s="13"/>
      <c r="DOD55" s="14"/>
      <c r="DOE55" s="15"/>
      <c r="DOF55" s="13"/>
      <c r="DOG55" s="9"/>
      <c r="DOH55" s="8"/>
      <c r="DOI55" s="8"/>
      <c r="DOJ55" s="13"/>
      <c r="DOK55" s="13"/>
      <c r="DOL55" s="14"/>
      <c r="DOM55" s="15"/>
      <c r="DON55" s="13"/>
      <c r="DOO55" s="9"/>
      <c r="DOP55" s="8"/>
      <c r="DOQ55" s="8"/>
      <c r="DOR55" s="13"/>
      <c r="DOS55" s="13"/>
      <c r="DOT55" s="14"/>
      <c r="DOU55" s="15"/>
      <c r="DOV55" s="13"/>
      <c r="DOW55" s="9"/>
      <c r="DOX55" s="8"/>
      <c r="DOY55" s="8"/>
      <c r="DOZ55" s="13"/>
      <c r="DPA55" s="13"/>
      <c r="DPB55" s="14"/>
      <c r="DPC55" s="15"/>
      <c r="DPD55" s="13"/>
      <c r="DPE55" s="9"/>
      <c r="DPF55" s="8"/>
      <c r="DPG55" s="8"/>
      <c r="DPH55" s="13"/>
      <c r="DPI55" s="13"/>
      <c r="DPJ55" s="14"/>
      <c r="DPK55" s="15"/>
      <c r="DPL55" s="13"/>
      <c r="DPM55" s="9"/>
      <c r="DPN55" s="8"/>
      <c r="DPO55" s="8"/>
      <c r="DPP55" s="13"/>
      <c r="DPQ55" s="13"/>
      <c r="DPR55" s="14"/>
      <c r="DPS55" s="15"/>
      <c r="DPT55" s="13"/>
      <c r="DPU55" s="9"/>
      <c r="DPV55" s="8"/>
      <c r="DPW55" s="8"/>
      <c r="DPX55" s="13"/>
      <c r="DPY55" s="13"/>
      <c r="DPZ55" s="14"/>
      <c r="DQA55" s="15"/>
      <c r="DQB55" s="13"/>
      <c r="DQC55" s="9"/>
      <c r="DQD55" s="8"/>
      <c r="DQE55" s="8"/>
      <c r="DQF55" s="13"/>
      <c r="DQG55" s="13"/>
      <c r="DQH55" s="14"/>
      <c r="DQI55" s="15"/>
      <c r="DQJ55" s="13"/>
      <c r="DQK55" s="9"/>
      <c r="DQL55" s="8"/>
      <c r="DQM55" s="8"/>
      <c r="DQN55" s="13"/>
      <c r="DQO55" s="13"/>
      <c r="DQP55" s="14"/>
      <c r="DQQ55" s="15"/>
      <c r="DQR55" s="13"/>
      <c r="DQS55" s="9"/>
      <c r="DQT55" s="8"/>
      <c r="DQU55" s="8"/>
      <c r="DQV55" s="13"/>
      <c r="DQW55" s="13"/>
      <c r="DQX55" s="14"/>
      <c r="DQY55" s="15"/>
      <c r="DQZ55" s="13"/>
      <c r="DRA55" s="9"/>
      <c r="DRB55" s="8"/>
      <c r="DRC55" s="8"/>
      <c r="DRD55" s="13"/>
      <c r="DRE55" s="13"/>
      <c r="DRF55" s="14"/>
      <c r="DRG55" s="15"/>
      <c r="DRH55" s="13"/>
      <c r="DRI55" s="9"/>
      <c r="DRJ55" s="8"/>
      <c r="DRK55" s="8"/>
      <c r="DRL55" s="13"/>
      <c r="DRM55" s="13"/>
      <c r="DRN55" s="14"/>
      <c r="DRO55" s="15"/>
      <c r="DRP55" s="13"/>
      <c r="DRQ55" s="9"/>
      <c r="DRR55" s="8"/>
      <c r="DRS55" s="8"/>
      <c r="DRT55" s="13"/>
      <c r="DRU55" s="13"/>
      <c r="DRV55" s="14"/>
      <c r="DRW55" s="15"/>
      <c r="DRX55" s="13"/>
      <c r="DRY55" s="9"/>
      <c r="DRZ55" s="8"/>
      <c r="DSA55" s="8"/>
      <c r="DSB55" s="13"/>
      <c r="DSC55" s="13"/>
      <c r="DSD55" s="14"/>
      <c r="DSE55" s="15"/>
      <c r="DSF55" s="13"/>
      <c r="DSG55" s="9"/>
      <c r="DSH55" s="8"/>
      <c r="DSI55" s="8"/>
      <c r="DSJ55" s="13"/>
      <c r="DSK55" s="13"/>
      <c r="DSL55" s="14"/>
      <c r="DSM55" s="15"/>
      <c r="DSN55" s="13"/>
      <c r="DSO55" s="9"/>
      <c r="DSP55" s="8"/>
      <c r="DSQ55" s="8"/>
      <c r="DSR55" s="13"/>
      <c r="DSS55" s="13"/>
      <c r="DST55" s="14"/>
      <c r="DSU55" s="15"/>
      <c r="DSV55" s="13"/>
      <c r="DSW55" s="9"/>
      <c r="DSX55" s="8"/>
      <c r="DSY55" s="8"/>
      <c r="DSZ55" s="13"/>
      <c r="DTA55" s="13"/>
      <c r="DTB55" s="14"/>
      <c r="DTC55" s="15"/>
      <c r="DTD55" s="13"/>
      <c r="DTE55" s="9"/>
      <c r="DTF55" s="8"/>
      <c r="DTG55" s="8"/>
      <c r="DTH55" s="13"/>
      <c r="DTI55" s="13"/>
      <c r="DTJ55" s="14"/>
      <c r="DTK55" s="15"/>
      <c r="DTL55" s="13"/>
      <c r="DTM55" s="9"/>
      <c r="DTN55" s="8"/>
      <c r="DTO55" s="8"/>
      <c r="DTP55" s="13"/>
      <c r="DTQ55" s="13"/>
      <c r="DTR55" s="14"/>
      <c r="DTS55" s="15"/>
      <c r="DTT55" s="13"/>
      <c r="DTU55" s="9"/>
      <c r="DTV55" s="8"/>
      <c r="DTW55" s="8"/>
      <c r="DTX55" s="13"/>
      <c r="DTY55" s="13"/>
      <c r="DTZ55" s="14"/>
      <c r="DUA55" s="15"/>
      <c r="DUB55" s="13"/>
      <c r="DUC55" s="9"/>
      <c r="DUD55" s="8"/>
      <c r="DUE55" s="8"/>
      <c r="DUF55" s="13"/>
      <c r="DUG55" s="13"/>
      <c r="DUH55" s="14"/>
      <c r="DUI55" s="15"/>
      <c r="DUJ55" s="13"/>
      <c r="DUK55" s="9"/>
      <c r="DUL55" s="8"/>
      <c r="DUM55" s="8"/>
      <c r="DUN55" s="13"/>
      <c r="DUO55" s="13"/>
      <c r="DUP55" s="14"/>
      <c r="DUQ55" s="15"/>
      <c r="DUR55" s="13"/>
      <c r="DUS55" s="9"/>
      <c r="DUT55" s="8"/>
      <c r="DUU55" s="8"/>
      <c r="DUV55" s="13"/>
      <c r="DUW55" s="13"/>
      <c r="DUX55" s="14"/>
      <c r="DUY55" s="15"/>
      <c r="DUZ55" s="13"/>
      <c r="DVA55" s="9"/>
      <c r="DVB55" s="8"/>
      <c r="DVC55" s="8"/>
      <c r="DVD55" s="13"/>
      <c r="DVE55" s="13"/>
      <c r="DVF55" s="14"/>
      <c r="DVG55" s="15"/>
      <c r="DVH55" s="13"/>
      <c r="DVI55" s="9"/>
      <c r="DVJ55" s="8"/>
      <c r="DVK55" s="8"/>
      <c r="DVL55" s="13"/>
      <c r="DVM55" s="13"/>
      <c r="DVN55" s="14"/>
      <c r="DVO55" s="15"/>
      <c r="DVP55" s="13"/>
      <c r="DVQ55" s="9"/>
      <c r="DVR55" s="8"/>
      <c r="DVS55" s="8"/>
      <c r="DVT55" s="13"/>
      <c r="DVU55" s="13"/>
      <c r="DVV55" s="14"/>
      <c r="DVW55" s="15"/>
      <c r="DVX55" s="13"/>
      <c r="DVY55" s="9"/>
      <c r="DVZ55" s="8"/>
      <c r="DWA55" s="8"/>
      <c r="DWB55" s="13"/>
      <c r="DWC55" s="13"/>
      <c r="DWD55" s="14"/>
      <c r="DWE55" s="15"/>
      <c r="DWF55" s="13"/>
      <c r="DWG55" s="9"/>
      <c r="DWH55" s="8"/>
      <c r="DWI55" s="8"/>
      <c r="DWJ55" s="13"/>
      <c r="DWK55" s="13"/>
      <c r="DWL55" s="14"/>
      <c r="DWM55" s="15"/>
      <c r="DWN55" s="13"/>
      <c r="DWO55" s="9"/>
      <c r="DWP55" s="8"/>
      <c r="DWQ55" s="8"/>
      <c r="DWR55" s="13"/>
      <c r="DWS55" s="13"/>
      <c r="DWT55" s="14"/>
      <c r="DWU55" s="15"/>
      <c r="DWV55" s="13"/>
      <c r="DWW55" s="9"/>
      <c r="DWX55" s="8"/>
      <c r="DWY55" s="8"/>
      <c r="DWZ55" s="13"/>
      <c r="DXA55" s="13"/>
      <c r="DXB55" s="14"/>
      <c r="DXC55" s="15"/>
      <c r="DXD55" s="13"/>
      <c r="DXE55" s="9"/>
      <c r="DXF55" s="8"/>
      <c r="DXG55" s="8"/>
      <c r="DXH55" s="13"/>
      <c r="DXI55" s="13"/>
      <c r="DXJ55" s="14"/>
      <c r="DXK55" s="15"/>
      <c r="DXL55" s="13"/>
      <c r="DXM55" s="9"/>
      <c r="DXN55" s="8"/>
      <c r="DXO55" s="8"/>
      <c r="DXP55" s="13"/>
      <c r="DXQ55" s="13"/>
      <c r="DXR55" s="14"/>
      <c r="DXS55" s="15"/>
      <c r="DXT55" s="13"/>
      <c r="DXU55" s="9"/>
      <c r="DXV55" s="8"/>
      <c r="DXW55" s="8"/>
      <c r="DXX55" s="13"/>
      <c r="DXY55" s="13"/>
      <c r="DXZ55" s="14"/>
      <c r="DYA55" s="15"/>
      <c r="DYB55" s="13"/>
      <c r="DYC55" s="9"/>
      <c r="DYD55" s="8"/>
      <c r="DYE55" s="8"/>
      <c r="DYF55" s="13"/>
      <c r="DYG55" s="13"/>
      <c r="DYH55" s="14"/>
      <c r="DYI55" s="15"/>
      <c r="DYJ55" s="13"/>
      <c r="DYK55" s="9"/>
      <c r="DYL55" s="8"/>
      <c r="DYM55" s="8"/>
      <c r="DYN55" s="13"/>
      <c r="DYO55" s="13"/>
      <c r="DYP55" s="14"/>
      <c r="DYQ55" s="15"/>
      <c r="DYR55" s="13"/>
      <c r="DYS55" s="9"/>
      <c r="DYT55" s="8"/>
      <c r="DYU55" s="8"/>
      <c r="DYV55" s="13"/>
      <c r="DYW55" s="13"/>
      <c r="DYX55" s="14"/>
      <c r="DYY55" s="15"/>
      <c r="DYZ55" s="13"/>
      <c r="DZA55" s="9"/>
      <c r="DZB55" s="8"/>
      <c r="DZC55" s="8"/>
      <c r="DZD55" s="13"/>
      <c r="DZE55" s="13"/>
      <c r="DZF55" s="14"/>
      <c r="DZG55" s="15"/>
      <c r="DZH55" s="13"/>
      <c r="DZI55" s="9"/>
      <c r="DZJ55" s="8"/>
      <c r="DZK55" s="8"/>
      <c r="DZL55" s="13"/>
      <c r="DZM55" s="13"/>
      <c r="DZN55" s="14"/>
      <c r="DZO55" s="15"/>
      <c r="DZP55" s="13"/>
      <c r="DZQ55" s="9"/>
      <c r="DZR55" s="8"/>
      <c r="DZS55" s="8"/>
      <c r="DZT55" s="13"/>
      <c r="DZU55" s="13"/>
      <c r="DZV55" s="14"/>
      <c r="DZW55" s="15"/>
      <c r="DZX55" s="13"/>
      <c r="DZY55" s="9"/>
      <c r="DZZ55" s="8"/>
      <c r="EAA55" s="8"/>
      <c r="EAB55" s="13"/>
      <c r="EAC55" s="13"/>
      <c r="EAD55" s="14"/>
      <c r="EAE55" s="15"/>
      <c r="EAF55" s="13"/>
      <c r="EAG55" s="9"/>
      <c r="EAH55" s="8"/>
      <c r="EAI55" s="8"/>
      <c r="EAJ55" s="13"/>
      <c r="EAK55" s="13"/>
      <c r="EAL55" s="14"/>
      <c r="EAM55" s="15"/>
      <c r="EAN55" s="13"/>
      <c r="EAO55" s="9"/>
      <c r="EAP55" s="8"/>
      <c r="EAQ55" s="8"/>
      <c r="EAR55" s="13"/>
      <c r="EAS55" s="13"/>
      <c r="EAT55" s="14"/>
      <c r="EAU55" s="15"/>
      <c r="EAV55" s="13"/>
      <c r="EAW55" s="9"/>
      <c r="EAX55" s="8"/>
      <c r="EAY55" s="8"/>
      <c r="EAZ55" s="13"/>
      <c r="EBA55" s="13"/>
      <c r="EBB55" s="14"/>
      <c r="EBC55" s="15"/>
      <c r="EBD55" s="13"/>
      <c r="EBE55" s="9"/>
      <c r="EBF55" s="8"/>
      <c r="EBG55" s="8"/>
      <c r="EBH55" s="13"/>
      <c r="EBI55" s="13"/>
      <c r="EBJ55" s="14"/>
      <c r="EBK55" s="15"/>
      <c r="EBL55" s="13"/>
      <c r="EBM55" s="9"/>
      <c r="EBN55" s="8"/>
      <c r="EBO55" s="8"/>
      <c r="EBP55" s="13"/>
      <c r="EBQ55" s="13"/>
      <c r="EBR55" s="14"/>
      <c r="EBS55" s="15"/>
      <c r="EBT55" s="13"/>
      <c r="EBU55" s="9"/>
      <c r="EBV55" s="8"/>
      <c r="EBW55" s="8"/>
      <c r="EBX55" s="13"/>
      <c r="EBY55" s="13"/>
      <c r="EBZ55" s="14"/>
      <c r="ECA55" s="15"/>
      <c r="ECB55" s="13"/>
      <c r="ECC55" s="9"/>
      <c r="ECD55" s="8"/>
      <c r="ECE55" s="8"/>
      <c r="ECF55" s="13"/>
      <c r="ECG55" s="13"/>
      <c r="ECH55" s="14"/>
      <c r="ECI55" s="15"/>
      <c r="ECJ55" s="13"/>
      <c r="ECK55" s="9"/>
      <c r="ECL55" s="8"/>
      <c r="ECM55" s="8"/>
      <c r="ECN55" s="13"/>
      <c r="ECO55" s="13"/>
      <c r="ECP55" s="14"/>
      <c r="ECQ55" s="15"/>
      <c r="ECR55" s="13"/>
      <c r="ECS55" s="9"/>
      <c r="ECT55" s="8"/>
      <c r="ECU55" s="8"/>
      <c r="ECV55" s="13"/>
      <c r="ECW55" s="13"/>
      <c r="ECX55" s="14"/>
      <c r="ECY55" s="15"/>
      <c r="ECZ55" s="13"/>
      <c r="EDA55" s="9"/>
      <c r="EDB55" s="8"/>
      <c r="EDC55" s="8"/>
      <c r="EDD55" s="13"/>
      <c r="EDE55" s="13"/>
      <c r="EDF55" s="14"/>
      <c r="EDG55" s="15"/>
      <c r="EDH55" s="13"/>
      <c r="EDI55" s="9"/>
      <c r="EDJ55" s="8"/>
      <c r="EDK55" s="8"/>
      <c r="EDL55" s="13"/>
      <c r="EDM55" s="13"/>
      <c r="EDN55" s="14"/>
      <c r="EDO55" s="15"/>
      <c r="EDP55" s="13"/>
      <c r="EDQ55" s="9"/>
      <c r="EDR55" s="8"/>
      <c r="EDS55" s="8"/>
      <c r="EDT55" s="13"/>
      <c r="EDU55" s="13"/>
      <c r="EDV55" s="14"/>
      <c r="EDW55" s="15"/>
      <c r="EDX55" s="13"/>
      <c r="EDY55" s="9"/>
      <c r="EDZ55" s="8"/>
      <c r="EEA55" s="8"/>
      <c r="EEB55" s="13"/>
      <c r="EEC55" s="13"/>
      <c r="EED55" s="14"/>
      <c r="EEE55" s="15"/>
      <c r="EEF55" s="13"/>
      <c r="EEG55" s="9"/>
      <c r="EEH55" s="8"/>
      <c r="EEI55" s="8"/>
      <c r="EEJ55" s="13"/>
      <c r="EEK55" s="13"/>
      <c r="EEL55" s="14"/>
      <c r="EEM55" s="15"/>
      <c r="EEN55" s="13"/>
      <c r="EEO55" s="9"/>
      <c r="EEP55" s="8"/>
      <c r="EEQ55" s="8"/>
      <c r="EER55" s="13"/>
      <c r="EES55" s="13"/>
      <c r="EET55" s="14"/>
      <c r="EEU55" s="15"/>
      <c r="EEV55" s="13"/>
      <c r="EEW55" s="9"/>
      <c r="EEX55" s="8"/>
      <c r="EEY55" s="8"/>
      <c r="EEZ55" s="13"/>
      <c r="EFA55" s="13"/>
      <c r="EFB55" s="14"/>
      <c r="EFC55" s="15"/>
      <c r="EFD55" s="13"/>
      <c r="EFE55" s="9"/>
      <c r="EFF55" s="8"/>
      <c r="EFG55" s="8"/>
      <c r="EFH55" s="13"/>
      <c r="EFI55" s="13"/>
      <c r="EFJ55" s="14"/>
      <c r="EFK55" s="15"/>
      <c r="EFL55" s="13"/>
      <c r="EFM55" s="9"/>
      <c r="EFN55" s="8"/>
      <c r="EFO55" s="8"/>
      <c r="EFP55" s="13"/>
      <c r="EFQ55" s="13"/>
      <c r="EFR55" s="14"/>
      <c r="EFS55" s="15"/>
      <c r="EFT55" s="13"/>
      <c r="EFU55" s="9"/>
      <c r="EFV55" s="8"/>
      <c r="EFW55" s="8"/>
      <c r="EFX55" s="13"/>
      <c r="EFY55" s="13"/>
      <c r="EFZ55" s="14"/>
      <c r="EGA55" s="15"/>
      <c r="EGB55" s="13"/>
      <c r="EGC55" s="9"/>
      <c r="EGD55" s="8"/>
      <c r="EGE55" s="8"/>
      <c r="EGF55" s="13"/>
      <c r="EGG55" s="13"/>
      <c r="EGH55" s="14"/>
      <c r="EGI55" s="15"/>
      <c r="EGJ55" s="13"/>
      <c r="EGK55" s="9"/>
      <c r="EGL55" s="8"/>
      <c r="EGM55" s="8"/>
      <c r="EGN55" s="13"/>
      <c r="EGO55" s="13"/>
      <c r="EGP55" s="14"/>
      <c r="EGQ55" s="15"/>
      <c r="EGR55" s="13"/>
      <c r="EGS55" s="9"/>
      <c r="EGT55" s="8"/>
      <c r="EGU55" s="8"/>
      <c r="EGV55" s="13"/>
      <c r="EGW55" s="13"/>
      <c r="EGX55" s="14"/>
      <c r="EGY55" s="15"/>
      <c r="EGZ55" s="13"/>
      <c r="EHA55" s="9"/>
      <c r="EHB55" s="8"/>
      <c r="EHC55" s="8"/>
      <c r="EHD55" s="13"/>
      <c r="EHE55" s="13"/>
      <c r="EHF55" s="14"/>
      <c r="EHG55" s="15"/>
      <c r="EHH55" s="13"/>
      <c r="EHI55" s="9"/>
      <c r="EHJ55" s="8"/>
      <c r="EHK55" s="8"/>
      <c r="EHL55" s="13"/>
      <c r="EHM55" s="13"/>
      <c r="EHN55" s="14"/>
      <c r="EHO55" s="15"/>
      <c r="EHP55" s="13"/>
      <c r="EHQ55" s="9"/>
      <c r="EHR55" s="8"/>
      <c r="EHS55" s="8"/>
      <c r="EHT55" s="13"/>
      <c r="EHU55" s="13"/>
      <c r="EHV55" s="14"/>
      <c r="EHW55" s="15"/>
      <c r="EHX55" s="13"/>
      <c r="EHY55" s="9"/>
      <c r="EHZ55" s="8"/>
      <c r="EIA55" s="8"/>
      <c r="EIB55" s="13"/>
      <c r="EIC55" s="13"/>
      <c r="EID55" s="14"/>
      <c r="EIE55" s="15"/>
      <c r="EIF55" s="13"/>
      <c r="EIG55" s="9"/>
      <c r="EIH55" s="8"/>
      <c r="EII55" s="8"/>
      <c r="EIJ55" s="13"/>
      <c r="EIK55" s="13"/>
      <c r="EIL55" s="14"/>
      <c r="EIM55" s="15"/>
      <c r="EIN55" s="13"/>
      <c r="EIO55" s="9"/>
      <c r="EIP55" s="8"/>
      <c r="EIQ55" s="8"/>
      <c r="EIR55" s="13"/>
      <c r="EIS55" s="13"/>
      <c r="EIT55" s="14"/>
      <c r="EIU55" s="15"/>
      <c r="EIV55" s="13"/>
      <c r="EIW55" s="9"/>
      <c r="EIX55" s="8"/>
      <c r="EIY55" s="8"/>
      <c r="EIZ55" s="13"/>
      <c r="EJA55" s="13"/>
      <c r="EJB55" s="14"/>
      <c r="EJC55" s="15"/>
      <c r="EJD55" s="13"/>
      <c r="EJE55" s="9"/>
      <c r="EJF55" s="8"/>
      <c r="EJG55" s="8"/>
      <c r="EJH55" s="13"/>
      <c r="EJI55" s="13"/>
      <c r="EJJ55" s="14"/>
      <c r="EJK55" s="15"/>
      <c r="EJL55" s="13"/>
      <c r="EJM55" s="9"/>
      <c r="EJN55" s="8"/>
      <c r="EJO55" s="8"/>
      <c r="EJP55" s="13"/>
      <c r="EJQ55" s="13"/>
      <c r="EJR55" s="14"/>
      <c r="EJS55" s="15"/>
      <c r="EJT55" s="13"/>
      <c r="EJU55" s="9"/>
      <c r="EJV55" s="8"/>
      <c r="EJW55" s="8"/>
      <c r="EJX55" s="13"/>
      <c r="EJY55" s="13"/>
      <c r="EJZ55" s="14"/>
      <c r="EKA55" s="15"/>
      <c r="EKB55" s="13"/>
      <c r="EKC55" s="9"/>
      <c r="EKD55" s="8"/>
      <c r="EKE55" s="8"/>
      <c r="EKF55" s="13"/>
      <c r="EKG55" s="13"/>
      <c r="EKH55" s="14"/>
      <c r="EKI55" s="15"/>
      <c r="EKJ55" s="13"/>
      <c r="EKK55" s="9"/>
      <c r="EKL55" s="8"/>
      <c r="EKM55" s="8"/>
      <c r="EKN55" s="13"/>
      <c r="EKO55" s="13"/>
      <c r="EKP55" s="14"/>
      <c r="EKQ55" s="15"/>
      <c r="EKR55" s="13"/>
      <c r="EKS55" s="9"/>
      <c r="EKT55" s="8"/>
      <c r="EKU55" s="8"/>
      <c r="EKV55" s="13"/>
      <c r="EKW55" s="13"/>
      <c r="EKX55" s="14"/>
      <c r="EKY55" s="15"/>
      <c r="EKZ55" s="13"/>
      <c r="ELA55" s="9"/>
      <c r="ELB55" s="8"/>
      <c r="ELC55" s="8"/>
      <c r="ELD55" s="13"/>
      <c r="ELE55" s="13"/>
      <c r="ELF55" s="14"/>
      <c r="ELG55" s="15"/>
      <c r="ELH55" s="13"/>
      <c r="ELI55" s="9"/>
      <c r="ELJ55" s="8"/>
      <c r="ELK55" s="8"/>
      <c r="ELL55" s="13"/>
      <c r="ELM55" s="13"/>
      <c r="ELN55" s="14"/>
      <c r="ELO55" s="15"/>
      <c r="ELP55" s="13"/>
      <c r="ELQ55" s="9"/>
      <c r="ELR55" s="8"/>
      <c r="ELS55" s="8"/>
      <c r="ELT55" s="13"/>
      <c r="ELU55" s="13"/>
      <c r="ELV55" s="14"/>
      <c r="ELW55" s="15"/>
      <c r="ELX55" s="13"/>
      <c r="ELY55" s="9"/>
      <c r="ELZ55" s="8"/>
      <c r="EMA55" s="8"/>
      <c r="EMB55" s="13"/>
      <c r="EMC55" s="13"/>
      <c r="EMD55" s="14"/>
      <c r="EME55" s="15"/>
      <c r="EMF55" s="13"/>
      <c r="EMG55" s="9"/>
      <c r="EMH55" s="8"/>
      <c r="EMI55" s="8"/>
      <c r="EMJ55" s="13"/>
      <c r="EMK55" s="13"/>
      <c r="EML55" s="14"/>
      <c r="EMM55" s="15"/>
      <c r="EMN55" s="13"/>
      <c r="EMO55" s="9"/>
      <c r="EMP55" s="8"/>
      <c r="EMQ55" s="8"/>
      <c r="EMR55" s="13"/>
      <c r="EMS55" s="13"/>
      <c r="EMT55" s="14"/>
      <c r="EMU55" s="15"/>
      <c r="EMV55" s="13"/>
      <c r="EMW55" s="9"/>
      <c r="EMX55" s="8"/>
      <c r="EMY55" s="8"/>
      <c r="EMZ55" s="13"/>
      <c r="ENA55" s="13"/>
      <c r="ENB55" s="14"/>
      <c r="ENC55" s="15"/>
      <c r="END55" s="13"/>
      <c r="ENE55" s="9"/>
      <c r="ENF55" s="8"/>
      <c r="ENG55" s="8"/>
      <c r="ENH55" s="13"/>
      <c r="ENI55" s="13"/>
      <c r="ENJ55" s="14"/>
      <c r="ENK55" s="15"/>
      <c r="ENL55" s="13"/>
      <c r="ENM55" s="9"/>
      <c r="ENN55" s="8"/>
      <c r="ENO55" s="8"/>
      <c r="ENP55" s="13"/>
      <c r="ENQ55" s="13"/>
      <c r="ENR55" s="14"/>
      <c r="ENS55" s="15"/>
      <c r="ENT55" s="13"/>
      <c r="ENU55" s="9"/>
      <c r="ENV55" s="8"/>
      <c r="ENW55" s="8"/>
      <c r="ENX55" s="13"/>
      <c r="ENY55" s="13"/>
      <c r="ENZ55" s="14"/>
      <c r="EOA55" s="15"/>
      <c r="EOB55" s="13"/>
      <c r="EOC55" s="9"/>
      <c r="EOD55" s="8"/>
      <c r="EOE55" s="8"/>
      <c r="EOF55" s="13"/>
      <c r="EOG55" s="13"/>
      <c r="EOH55" s="14"/>
      <c r="EOI55" s="15"/>
      <c r="EOJ55" s="13"/>
      <c r="EOK55" s="9"/>
      <c r="EOL55" s="8"/>
      <c r="EOM55" s="8"/>
      <c r="EON55" s="13"/>
      <c r="EOO55" s="13"/>
      <c r="EOP55" s="14"/>
      <c r="EOQ55" s="15"/>
      <c r="EOR55" s="13"/>
      <c r="EOS55" s="9"/>
      <c r="EOT55" s="8"/>
      <c r="EOU55" s="8"/>
      <c r="EOV55" s="13"/>
      <c r="EOW55" s="13"/>
      <c r="EOX55" s="14"/>
      <c r="EOY55" s="15"/>
      <c r="EOZ55" s="13"/>
      <c r="EPA55" s="9"/>
      <c r="EPB55" s="8"/>
      <c r="EPC55" s="8"/>
      <c r="EPD55" s="13"/>
      <c r="EPE55" s="13"/>
      <c r="EPF55" s="14"/>
      <c r="EPG55" s="15"/>
      <c r="EPH55" s="13"/>
      <c r="EPI55" s="9"/>
      <c r="EPJ55" s="8"/>
      <c r="EPK55" s="8"/>
      <c r="EPL55" s="13"/>
      <c r="EPM55" s="13"/>
      <c r="EPN55" s="14"/>
      <c r="EPO55" s="15"/>
      <c r="EPP55" s="13"/>
      <c r="EPQ55" s="9"/>
      <c r="EPR55" s="8"/>
      <c r="EPS55" s="8"/>
      <c r="EPT55" s="13"/>
      <c r="EPU55" s="13"/>
      <c r="EPV55" s="14"/>
      <c r="EPW55" s="15"/>
      <c r="EPX55" s="13"/>
      <c r="EPY55" s="9"/>
      <c r="EPZ55" s="8"/>
      <c r="EQA55" s="8"/>
      <c r="EQB55" s="13"/>
      <c r="EQC55" s="13"/>
      <c r="EQD55" s="14"/>
      <c r="EQE55" s="15"/>
      <c r="EQF55" s="13"/>
      <c r="EQG55" s="9"/>
      <c r="EQH55" s="8"/>
      <c r="EQI55" s="8"/>
      <c r="EQJ55" s="13"/>
      <c r="EQK55" s="13"/>
      <c r="EQL55" s="14"/>
      <c r="EQM55" s="15"/>
      <c r="EQN55" s="13"/>
      <c r="EQO55" s="9"/>
      <c r="EQP55" s="8"/>
      <c r="EQQ55" s="8"/>
      <c r="EQR55" s="13"/>
      <c r="EQS55" s="13"/>
      <c r="EQT55" s="14"/>
      <c r="EQU55" s="15"/>
      <c r="EQV55" s="13"/>
      <c r="EQW55" s="9"/>
      <c r="EQX55" s="8"/>
      <c r="EQY55" s="8"/>
      <c r="EQZ55" s="13"/>
      <c r="ERA55" s="13"/>
      <c r="ERB55" s="14"/>
      <c r="ERC55" s="15"/>
      <c r="ERD55" s="13"/>
      <c r="ERE55" s="9"/>
      <c r="ERF55" s="8"/>
      <c r="ERG55" s="8"/>
      <c r="ERH55" s="13"/>
      <c r="ERI55" s="13"/>
      <c r="ERJ55" s="14"/>
      <c r="ERK55" s="15"/>
      <c r="ERL55" s="13"/>
      <c r="ERM55" s="9"/>
      <c r="ERN55" s="8"/>
      <c r="ERO55" s="8"/>
      <c r="ERP55" s="13"/>
      <c r="ERQ55" s="13"/>
      <c r="ERR55" s="14"/>
      <c r="ERS55" s="15"/>
      <c r="ERT55" s="13"/>
      <c r="ERU55" s="9"/>
      <c r="ERV55" s="8"/>
      <c r="ERW55" s="8"/>
      <c r="ERX55" s="13"/>
      <c r="ERY55" s="13"/>
      <c r="ERZ55" s="14"/>
      <c r="ESA55" s="15"/>
      <c r="ESB55" s="13"/>
      <c r="ESC55" s="9"/>
      <c r="ESD55" s="8"/>
      <c r="ESE55" s="8"/>
      <c r="ESF55" s="13"/>
      <c r="ESG55" s="13"/>
      <c r="ESH55" s="14"/>
      <c r="ESI55" s="15"/>
      <c r="ESJ55" s="13"/>
      <c r="ESK55" s="9"/>
      <c r="ESL55" s="8"/>
      <c r="ESM55" s="8"/>
      <c r="ESN55" s="13"/>
      <c r="ESO55" s="13"/>
      <c r="ESP55" s="14"/>
      <c r="ESQ55" s="15"/>
      <c r="ESR55" s="13"/>
      <c r="ESS55" s="9"/>
      <c r="EST55" s="8"/>
      <c r="ESU55" s="8"/>
      <c r="ESV55" s="13"/>
      <c r="ESW55" s="13"/>
      <c r="ESX55" s="14"/>
      <c r="ESY55" s="15"/>
      <c r="ESZ55" s="13"/>
      <c r="ETA55" s="9"/>
      <c r="ETB55" s="8"/>
      <c r="ETC55" s="8"/>
      <c r="ETD55" s="13"/>
      <c r="ETE55" s="13"/>
      <c r="ETF55" s="14"/>
      <c r="ETG55" s="15"/>
      <c r="ETH55" s="13"/>
      <c r="ETI55" s="9"/>
      <c r="ETJ55" s="8"/>
      <c r="ETK55" s="8"/>
      <c r="ETL55" s="13"/>
      <c r="ETM55" s="13"/>
      <c r="ETN55" s="14"/>
      <c r="ETO55" s="15"/>
      <c r="ETP55" s="13"/>
      <c r="ETQ55" s="9"/>
      <c r="ETR55" s="8"/>
      <c r="ETS55" s="8"/>
      <c r="ETT55" s="13"/>
      <c r="ETU55" s="13"/>
      <c r="ETV55" s="14"/>
      <c r="ETW55" s="15"/>
      <c r="ETX55" s="13"/>
      <c r="ETY55" s="9"/>
      <c r="ETZ55" s="8"/>
      <c r="EUA55" s="8"/>
      <c r="EUB55" s="13"/>
      <c r="EUC55" s="13"/>
      <c r="EUD55" s="14"/>
      <c r="EUE55" s="15"/>
      <c r="EUF55" s="13"/>
      <c r="EUG55" s="9"/>
      <c r="EUH55" s="8"/>
      <c r="EUI55" s="8"/>
      <c r="EUJ55" s="13"/>
      <c r="EUK55" s="13"/>
      <c r="EUL55" s="14"/>
      <c r="EUM55" s="15"/>
      <c r="EUN55" s="13"/>
      <c r="EUO55" s="9"/>
      <c r="EUP55" s="8"/>
      <c r="EUQ55" s="8"/>
      <c r="EUR55" s="13"/>
      <c r="EUS55" s="13"/>
      <c r="EUT55" s="14"/>
      <c r="EUU55" s="15"/>
      <c r="EUV55" s="13"/>
      <c r="EUW55" s="9"/>
      <c r="EUX55" s="8"/>
      <c r="EUY55" s="8"/>
      <c r="EUZ55" s="13"/>
      <c r="EVA55" s="13"/>
      <c r="EVB55" s="14"/>
      <c r="EVC55" s="15"/>
      <c r="EVD55" s="13"/>
      <c r="EVE55" s="9"/>
      <c r="EVF55" s="8"/>
      <c r="EVG55" s="8"/>
      <c r="EVH55" s="13"/>
      <c r="EVI55" s="13"/>
      <c r="EVJ55" s="14"/>
      <c r="EVK55" s="15"/>
      <c r="EVL55" s="13"/>
      <c r="EVM55" s="9"/>
      <c r="EVN55" s="8"/>
      <c r="EVO55" s="8"/>
      <c r="EVP55" s="13"/>
      <c r="EVQ55" s="13"/>
      <c r="EVR55" s="14"/>
      <c r="EVS55" s="15"/>
      <c r="EVT55" s="13"/>
      <c r="EVU55" s="9"/>
      <c r="EVV55" s="8"/>
      <c r="EVW55" s="8"/>
      <c r="EVX55" s="13"/>
      <c r="EVY55" s="13"/>
      <c r="EVZ55" s="14"/>
      <c r="EWA55" s="15"/>
      <c r="EWB55" s="13"/>
      <c r="EWC55" s="9"/>
      <c r="EWD55" s="8"/>
      <c r="EWE55" s="8"/>
      <c r="EWF55" s="13"/>
      <c r="EWG55" s="13"/>
      <c r="EWH55" s="14"/>
      <c r="EWI55" s="15"/>
      <c r="EWJ55" s="13"/>
      <c r="EWK55" s="9"/>
      <c r="EWL55" s="8"/>
      <c r="EWM55" s="8"/>
      <c r="EWN55" s="13"/>
      <c r="EWO55" s="13"/>
      <c r="EWP55" s="14"/>
      <c r="EWQ55" s="15"/>
      <c r="EWR55" s="13"/>
      <c r="EWS55" s="9"/>
      <c r="EWT55" s="8"/>
      <c r="EWU55" s="8"/>
      <c r="EWV55" s="13"/>
      <c r="EWW55" s="13"/>
      <c r="EWX55" s="14"/>
      <c r="EWY55" s="15"/>
      <c r="EWZ55" s="13"/>
      <c r="EXA55" s="9"/>
      <c r="EXB55" s="8"/>
      <c r="EXC55" s="8"/>
      <c r="EXD55" s="13"/>
      <c r="EXE55" s="13"/>
      <c r="EXF55" s="14"/>
      <c r="EXG55" s="15"/>
      <c r="EXH55" s="13"/>
      <c r="EXI55" s="9"/>
      <c r="EXJ55" s="8"/>
      <c r="EXK55" s="8"/>
      <c r="EXL55" s="13"/>
      <c r="EXM55" s="13"/>
      <c r="EXN55" s="14"/>
      <c r="EXO55" s="15"/>
      <c r="EXP55" s="13"/>
      <c r="EXQ55" s="9"/>
      <c r="EXR55" s="8"/>
      <c r="EXS55" s="8"/>
      <c r="EXT55" s="13"/>
      <c r="EXU55" s="13"/>
      <c r="EXV55" s="14"/>
      <c r="EXW55" s="15"/>
      <c r="EXX55" s="13"/>
      <c r="EXY55" s="9"/>
      <c r="EXZ55" s="8"/>
      <c r="EYA55" s="8"/>
      <c r="EYB55" s="13"/>
      <c r="EYC55" s="13"/>
      <c r="EYD55" s="14"/>
      <c r="EYE55" s="15"/>
      <c r="EYF55" s="13"/>
      <c r="EYG55" s="9"/>
      <c r="EYH55" s="8"/>
      <c r="EYI55" s="8"/>
      <c r="EYJ55" s="13"/>
      <c r="EYK55" s="13"/>
      <c r="EYL55" s="14"/>
      <c r="EYM55" s="15"/>
      <c r="EYN55" s="13"/>
      <c r="EYO55" s="9"/>
      <c r="EYP55" s="8"/>
      <c r="EYQ55" s="8"/>
      <c r="EYR55" s="13"/>
      <c r="EYS55" s="13"/>
      <c r="EYT55" s="14"/>
      <c r="EYU55" s="15"/>
      <c r="EYV55" s="13"/>
      <c r="EYW55" s="9"/>
      <c r="EYX55" s="8"/>
      <c r="EYY55" s="8"/>
      <c r="EYZ55" s="13"/>
      <c r="EZA55" s="13"/>
      <c r="EZB55" s="14"/>
      <c r="EZC55" s="15"/>
      <c r="EZD55" s="13"/>
      <c r="EZE55" s="9"/>
      <c r="EZF55" s="8"/>
      <c r="EZG55" s="8"/>
      <c r="EZH55" s="13"/>
      <c r="EZI55" s="13"/>
      <c r="EZJ55" s="14"/>
      <c r="EZK55" s="15"/>
      <c r="EZL55" s="13"/>
      <c r="EZM55" s="9"/>
      <c r="EZN55" s="8"/>
      <c r="EZO55" s="8"/>
      <c r="EZP55" s="13"/>
      <c r="EZQ55" s="13"/>
      <c r="EZR55" s="14"/>
      <c r="EZS55" s="15"/>
      <c r="EZT55" s="13"/>
      <c r="EZU55" s="9"/>
      <c r="EZV55" s="8"/>
      <c r="EZW55" s="8"/>
      <c r="EZX55" s="13"/>
      <c r="EZY55" s="13"/>
      <c r="EZZ55" s="14"/>
      <c r="FAA55" s="15"/>
      <c r="FAB55" s="13"/>
      <c r="FAC55" s="9"/>
      <c r="FAD55" s="8"/>
      <c r="FAE55" s="8"/>
      <c r="FAF55" s="13"/>
      <c r="FAG55" s="13"/>
      <c r="FAH55" s="14"/>
      <c r="FAI55" s="15"/>
      <c r="FAJ55" s="13"/>
      <c r="FAK55" s="9"/>
      <c r="FAL55" s="8"/>
      <c r="FAM55" s="8"/>
      <c r="FAN55" s="13"/>
      <c r="FAO55" s="13"/>
      <c r="FAP55" s="14"/>
      <c r="FAQ55" s="15"/>
      <c r="FAR55" s="13"/>
      <c r="FAS55" s="9"/>
      <c r="FAT55" s="8"/>
      <c r="FAU55" s="8"/>
      <c r="FAV55" s="13"/>
      <c r="FAW55" s="13"/>
      <c r="FAX55" s="14"/>
      <c r="FAY55" s="15"/>
      <c r="FAZ55" s="13"/>
      <c r="FBA55" s="9"/>
      <c r="FBB55" s="8"/>
      <c r="FBC55" s="8"/>
      <c r="FBD55" s="13"/>
      <c r="FBE55" s="13"/>
      <c r="FBF55" s="14"/>
      <c r="FBG55" s="15"/>
      <c r="FBH55" s="13"/>
      <c r="FBI55" s="9"/>
      <c r="FBJ55" s="8"/>
      <c r="FBK55" s="8"/>
      <c r="FBL55" s="13"/>
      <c r="FBM55" s="13"/>
      <c r="FBN55" s="14"/>
      <c r="FBO55" s="15"/>
      <c r="FBP55" s="13"/>
      <c r="FBQ55" s="9"/>
      <c r="FBR55" s="8"/>
      <c r="FBS55" s="8"/>
      <c r="FBT55" s="13"/>
      <c r="FBU55" s="13"/>
      <c r="FBV55" s="14"/>
      <c r="FBW55" s="15"/>
      <c r="FBX55" s="13"/>
      <c r="FBY55" s="9"/>
      <c r="FBZ55" s="8"/>
      <c r="FCA55" s="8"/>
      <c r="FCB55" s="13"/>
      <c r="FCC55" s="13"/>
      <c r="FCD55" s="14"/>
      <c r="FCE55" s="15"/>
      <c r="FCF55" s="13"/>
      <c r="FCG55" s="9"/>
      <c r="FCH55" s="8"/>
      <c r="FCI55" s="8"/>
      <c r="FCJ55" s="13"/>
      <c r="FCK55" s="13"/>
      <c r="FCL55" s="14"/>
      <c r="FCM55" s="15"/>
      <c r="FCN55" s="13"/>
      <c r="FCO55" s="9"/>
      <c r="FCP55" s="8"/>
      <c r="FCQ55" s="8"/>
      <c r="FCR55" s="13"/>
      <c r="FCS55" s="13"/>
      <c r="FCT55" s="14"/>
      <c r="FCU55" s="15"/>
      <c r="FCV55" s="13"/>
      <c r="FCW55" s="9"/>
      <c r="FCX55" s="8"/>
      <c r="FCY55" s="8"/>
      <c r="FCZ55" s="13"/>
      <c r="FDA55" s="13"/>
      <c r="FDB55" s="14"/>
      <c r="FDC55" s="15"/>
      <c r="FDD55" s="13"/>
      <c r="FDE55" s="9"/>
      <c r="FDF55" s="8"/>
      <c r="FDG55" s="8"/>
      <c r="FDH55" s="13"/>
      <c r="FDI55" s="13"/>
      <c r="FDJ55" s="14"/>
      <c r="FDK55" s="15"/>
      <c r="FDL55" s="13"/>
      <c r="FDM55" s="9"/>
      <c r="FDN55" s="8"/>
      <c r="FDO55" s="8"/>
      <c r="FDP55" s="13"/>
      <c r="FDQ55" s="13"/>
      <c r="FDR55" s="14"/>
      <c r="FDS55" s="15"/>
      <c r="FDT55" s="13"/>
      <c r="FDU55" s="9"/>
      <c r="FDV55" s="8"/>
      <c r="FDW55" s="8"/>
      <c r="FDX55" s="13"/>
      <c r="FDY55" s="13"/>
      <c r="FDZ55" s="14"/>
      <c r="FEA55" s="15"/>
      <c r="FEB55" s="13"/>
      <c r="FEC55" s="9"/>
      <c r="FED55" s="8"/>
      <c r="FEE55" s="8"/>
      <c r="FEF55" s="13"/>
      <c r="FEG55" s="13"/>
      <c r="FEH55" s="14"/>
      <c r="FEI55" s="15"/>
      <c r="FEJ55" s="13"/>
      <c r="FEK55" s="9"/>
      <c r="FEL55" s="8"/>
      <c r="FEM55" s="8"/>
      <c r="FEN55" s="13"/>
      <c r="FEO55" s="13"/>
      <c r="FEP55" s="14"/>
      <c r="FEQ55" s="15"/>
      <c r="FER55" s="13"/>
      <c r="FES55" s="9"/>
      <c r="FET55" s="8"/>
      <c r="FEU55" s="8"/>
      <c r="FEV55" s="13"/>
      <c r="FEW55" s="13"/>
      <c r="FEX55" s="14"/>
      <c r="FEY55" s="15"/>
      <c r="FEZ55" s="13"/>
      <c r="FFA55" s="9"/>
      <c r="FFB55" s="8"/>
      <c r="FFC55" s="8"/>
      <c r="FFD55" s="13"/>
      <c r="FFE55" s="13"/>
      <c r="FFF55" s="14"/>
      <c r="FFG55" s="15"/>
      <c r="FFH55" s="13"/>
      <c r="FFI55" s="9"/>
      <c r="FFJ55" s="8"/>
      <c r="FFK55" s="8"/>
      <c r="FFL55" s="13"/>
      <c r="FFM55" s="13"/>
      <c r="FFN55" s="14"/>
      <c r="FFO55" s="15"/>
      <c r="FFP55" s="13"/>
      <c r="FFQ55" s="9"/>
      <c r="FFR55" s="8"/>
      <c r="FFS55" s="8"/>
      <c r="FFT55" s="13"/>
      <c r="FFU55" s="13"/>
      <c r="FFV55" s="14"/>
      <c r="FFW55" s="15"/>
      <c r="FFX55" s="13"/>
      <c r="FFY55" s="9"/>
      <c r="FFZ55" s="8"/>
      <c r="FGA55" s="8"/>
      <c r="FGB55" s="13"/>
      <c r="FGC55" s="13"/>
      <c r="FGD55" s="14"/>
      <c r="FGE55" s="15"/>
      <c r="FGF55" s="13"/>
      <c r="FGG55" s="9"/>
      <c r="FGH55" s="8"/>
      <c r="FGI55" s="8"/>
      <c r="FGJ55" s="13"/>
      <c r="FGK55" s="13"/>
      <c r="FGL55" s="14"/>
      <c r="FGM55" s="15"/>
      <c r="FGN55" s="13"/>
      <c r="FGO55" s="9"/>
      <c r="FGP55" s="8"/>
      <c r="FGQ55" s="8"/>
      <c r="FGR55" s="13"/>
      <c r="FGS55" s="13"/>
      <c r="FGT55" s="14"/>
      <c r="FGU55" s="15"/>
      <c r="FGV55" s="13"/>
      <c r="FGW55" s="9"/>
      <c r="FGX55" s="8"/>
      <c r="FGY55" s="8"/>
      <c r="FGZ55" s="13"/>
      <c r="FHA55" s="13"/>
      <c r="FHB55" s="14"/>
      <c r="FHC55" s="15"/>
      <c r="FHD55" s="13"/>
      <c r="FHE55" s="9"/>
      <c r="FHF55" s="8"/>
      <c r="FHG55" s="8"/>
      <c r="FHH55" s="13"/>
      <c r="FHI55" s="13"/>
      <c r="FHJ55" s="14"/>
      <c r="FHK55" s="15"/>
      <c r="FHL55" s="13"/>
      <c r="FHM55" s="9"/>
      <c r="FHN55" s="8"/>
      <c r="FHO55" s="8"/>
      <c r="FHP55" s="13"/>
      <c r="FHQ55" s="13"/>
      <c r="FHR55" s="14"/>
      <c r="FHS55" s="15"/>
      <c r="FHT55" s="13"/>
      <c r="FHU55" s="9"/>
      <c r="FHV55" s="8"/>
      <c r="FHW55" s="8"/>
      <c r="FHX55" s="13"/>
      <c r="FHY55" s="13"/>
      <c r="FHZ55" s="14"/>
      <c r="FIA55" s="15"/>
      <c r="FIB55" s="13"/>
      <c r="FIC55" s="9"/>
      <c r="FID55" s="8"/>
      <c r="FIE55" s="8"/>
      <c r="FIF55" s="13"/>
      <c r="FIG55" s="13"/>
      <c r="FIH55" s="14"/>
      <c r="FII55" s="15"/>
      <c r="FIJ55" s="13"/>
      <c r="FIK55" s="9"/>
      <c r="FIL55" s="8"/>
      <c r="FIM55" s="8"/>
      <c r="FIN55" s="13"/>
      <c r="FIO55" s="13"/>
      <c r="FIP55" s="14"/>
      <c r="FIQ55" s="15"/>
      <c r="FIR55" s="13"/>
      <c r="FIS55" s="9"/>
      <c r="FIT55" s="8"/>
      <c r="FIU55" s="8"/>
      <c r="FIV55" s="13"/>
      <c r="FIW55" s="13"/>
      <c r="FIX55" s="14"/>
      <c r="FIY55" s="15"/>
      <c r="FIZ55" s="13"/>
      <c r="FJA55" s="9"/>
      <c r="FJB55" s="8"/>
      <c r="FJC55" s="8"/>
      <c r="FJD55" s="13"/>
      <c r="FJE55" s="13"/>
      <c r="FJF55" s="14"/>
      <c r="FJG55" s="15"/>
      <c r="FJH55" s="13"/>
      <c r="FJI55" s="9"/>
      <c r="FJJ55" s="8"/>
      <c r="FJK55" s="8"/>
      <c r="FJL55" s="13"/>
      <c r="FJM55" s="13"/>
      <c r="FJN55" s="14"/>
      <c r="FJO55" s="15"/>
      <c r="FJP55" s="13"/>
      <c r="FJQ55" s="9"/>
      <c r="FJR55" s="8"/>
      <c r="FJS55" s="8"/>
      <c r="FJT55" s="13"/>
      <c r="FJU55" s="13"/>
      <c r="FJV55" s="14"/>
      <c r="FJW55" s="15"/>
      <c r="FJX55" s="13"/>
      <c r="FJY55" s="9"/>
      <c r="FJZ55" s="8"/>
      <c r="FKA55" s="8"/>
      <c r="FKB55" s="13"/>
      <c r="FKC55" s="13"/>
      <c r="FKD55" s="14"/>
      <c r="FKE55" s="15"/>
      <c r="FKF55" s="13"/>
      <c r="FKG55" s="9"/>
      <c r="FKH55" s="8"/>
      <c r="FKI55" s="8"/>
      <c r="FKJ55" s="13"/>
      <c r="FKK55" s="13"/>
      <c r="FKL55" s="14"/>
      <c r="FKM55" s="15"/>
      <c r="FKN55" s="13"/>
      <c r="FKO55" s="9"/>
      <c r="FKP55" s="8"/>
      <c r="FKQ55" s="8"/>
      <c r="FKR55" s="13"/>
      <c r="FKS55" s="13"/>
      <c r="FKT55" s="14"/>
      <c r="FKU55" s="15"/>
      <c r="FKV55" s="13"/>
      <c r="FKW55" s="9"/>
      <c r="FKX55" s="8"/>
      <c r="FKY55" s="8"/>
      <c r="FKZ55" s="13"/>
      <c r="FLA55" s="13"/>
      <c r="FLB55" s="14"/>
      <c r="FLC55" s="15"/>
      <c r="FLD55" s="13"/>
      <c r="FLE55" s="9"/>
      <c r="FLF55" s="8"/>
      <c r="FLG55" s="8"/>
      <c r="FLH55" s="13"/>
      <c r="FLI55" s="13"/>
      <c r="FLJ55" s="14"/>
      <c r="FLK55" s="15"/>
      <c r="FLL55" s="13"/>
      <c r="FLM55" s="9"/>
      <c r="FLN55" s="8"/>
      <c r="FLO55" s="8"/>
      <c r="FLP55" s="13"/>
      <c r="FLQ55" s="13"/>
      <c r="FLR55" s="14"/>
      <c r="FLS55" s="15"/>
      <c r="FLT55" s="13"/>
      <c r="FLU55" s="9"/>
      <c r="FLV55" s="8"/>
      <c r="FLW55" s="8"/>
      <c r="FLX55" s="13"/>
      <c r="FLY55" s="13"/>
      <c r="FLZ55" s="14"/>
      <c r="FMA55" s="15"/>
      <c r="FMB55" s="13"/>
      <c r="FMC55" s="9"/>
      <c r="FMD55" s="8"/>
      <c r="FME55" s="8"/>
      <c r="FMF55" s="13"/>
      <c r="FMG55" s="13"/>
      <c r="FMH55" s="14"/>
      <c r="FMI55" s="15"/>
      <c r="FMJ55" s="13"/>
      <c r="FMK55" s="9"/>
      <c r="FML55" s="8"/>
      <c r="FMM55" s="8"/>
      <c r="FMN55" s="13"/>
      <c r="FMO55" s="13"/>
      <c r="FMP55" s="14"/>
      <c r="FMQ55" s="15"/>
      <c r="FMR55" s="13"/>
      <c r="FMS55" s="9"/>
      <c r="FMT55" s="8"/>
      <c r="FMU55" s="8"/>
      <c r="FMV55" s="13"/>
      <c r="FMW55" s="13"/>
      <c r="FMX55" s="14"/>
      <c r="FMY55" s="15"/>
      <c r="FMZ55" s="13"/>
      <c r="FNA55" s="9"/>
      <c r="FNB55" s="8"/>
      <c r="FNC55" s="8"/>
      <c r="FND55" s="13"/>
      <c r="FNE55" s="13"/>
      <c r="FNF55" s="14"/>
      <c r="FNG55" s="15"/>
      <c r="FNH55" s="13"/>
      <c r="FNI55" s="9"/>
      <c r="FNJ55" s="8"/>
      <c r="FNK55" s="8"/>
      <c r="FNL55" s="13"/>
      <c r="FNM55" s="13"/>
      <c r="FNN55" s="14"/>
      <c r="FNO55" s="15"/>
      <c r="FNP55" s="13"/>
      <c r="FNQ55" s="9"/>
      <c r="FNR55" s="8"/>
      <c r="FNS55" s="8"/>
      <c r="FNT55" s="13"/>
      <c r="FNU55" s="13"/>
      <c r="FNV55" s="14"/>
      <c r="FNW55" s="15"/>
      <c r="FNX55" s="13"/>
      <c r="FNY55" s="9"/>
      <c r="FNZ55" s="8"/>
      <c r="FOA55" s="8"/>
      <c r="FOB55" s="13"/>
      <c r="FOC55" s="13"/>
      <c r="FOD55" s="14"/>
      <c r="FOE55" s="15"/>
      <c r="FOF55" s="13"/>
      <c r="FOG55" s="9"/>
      <c r="FOH55" s="8"/>
      <c r="FOI55" s="8"/>
      <c r="FOJ55" s="13"/>
      <c r="FOK55" s="13"/>
      <c r="FOL55" s="14"/>
      <c r="FOM55" s="15"/>
      <c r="FON55" s="13"/>
      <c r="FOO55" s="9"/>
      <c r="FOP55" s="8"/>
      <c r="FOQ55" s="8"/>
      <c r="FOR55" s="13"/>
      <c r="FOS55" s="13"/>
      <c r="FOT55" s="14"/>
      <c r="FOU55" s="15"/>
      <c r="FOV55" s="13"/>
      <c r="FOW55" s="9"/>
      <c r="FOX55" s="8"/>
      <c r="FOY55" s="8"/>
      <c r="FOZ55" s="13"/>
      <c r="FPA55" s="13"/>
      <c r="FPB55" s="14"/>
      <c r="FPC55" s="15"/>
      <c r="FPD55" s="13"/>
      <c r="FPE55" s="9"/>
      <c r="FPF55" s="8"/>
      <c r="FPG55" s="8"/>
      <c r="FPH55" s="13"/>
      <c r="FPI55" s="13"/>
      <c r="FPJ55" s="14"/>
      <c r="FPK55" s="15"/>
      <c r="FPL55" s="13"/>
      <c r="FPM55" s="9"/>
      <c r="FPN55" s="8"/>
      <c r="FPO55" s="8"/>
      <c r="FPP55" s="13"/>
      <c r="FPQ55" s="13"/>
      <c r="FPR55" s="14"/>
      <c r="FPS55" s="15"/>
      <c r="FPT55" s="13"/>
      <c r="FPU55" s="9"/>
      <c r="FPV55" s="8"/>
      <c r="FPW55" s="8"/>
      <c r="FPX55" s="13"/>
      <c r="FPY55" s="13"/>
      <c r="FPZ55" s="14"/>
      <c r="FQA55" s="15"/>
      <c r="FQB55" s="13"/>
      <c r="FQC55" s="9"/>
      <c r="FQD55" s="8"/>
      <c r="FQE55" s="8"/>
      <c r="FQF55" s="13"/>
      <c r="FQG55" s="13"/>
      <c r="FQH55" s="14"/>
      <c r="FQI55" s="15"/>
      <c r="FQJ55" s="13"/>
      <c r="FQK55" s="9"/>
      <c r="FQL55" s="8"/>
      <c r="FQM55" s="8"/>
      <c r="FQN55" s="13"/>
      <c r="FQO55" s="13"/>
      <c r="FQP55" s="14"/>
      <c r="FQQ55" s="15"/>
      <c r="FQR55" s="13"/>
      <c r="FQS55" s="9"/>
      <c r="FQT55" s="8"/>
      <c r="FQU55" s="8"/>
      <c r="FQV55" s="13"/>
      <c r="FQW55" s="13"/>
      <c r="FQX55" s="14"/>
      <c r="FQY55" s="15"/>
      <c r="FQZ55" s="13"/>
      <c r="FRA55" s="9"/>
      <c r="FRB55" s="8"/>
      <c r="FRC55" s="8"/>
      <c r="FRD55" s="13"/>
      <c r="FRE55" s="13"/>
      <c r="FRF55" s="14"/>
      <c r="FRG55" s="15"/>
      <c r="FRH55" s="13"/>
      <c r="FRI55" s="9"/>
      <c r="FRJ55" s="8"/>
      <c r="FRK55" s="8"/>
      <c r="FRL55" s="13"/>
      <c r="FRM55" s="13"/>
      <c r="FRN55" s="14"/>
      <c r="FRO55" s="15"/>
      <c r="FRP55" s="13"/>
      <c r="FRQ55" s="9"/>
      <c r="FRR55" s="8"/>
      <c r="FRS55" s="8"/>
      <c r="FRT55" s="13"/>
      <c r="FRU55" s="13"/>
      <c r="FRV55" s="14"/>
      <c r="FRW55" s="15"/>
      <c r="FRX55" s="13"/>
      <c r="FRY55" s="9"/>
      <c r="FRZ55" s="8"/>
      <c r="FSA55" s="8"/>
      <c r="FSB55" s="13"/>
      <c r="FSC55" s="13"/>
      <c r="FSD55" s="14"/>
      <c r="FSE55" s="15"/>
      <c r="FSF55" s="13"/>
      <c r="FSG55" s="9"/>
      <c r="FSH55" s="8"/>
      <c r="FSI55" s="8"/>
      <c r="FSJ55" s="13"/>
      <c r="FSK55" s="13"/>
      <c r="FSL55" s="14"/>
      <c r="FSM55" s="15"/>
      <c r="FSN55" s="13"/>
      <c r="FSO55" s="9"/>
      <c r="FSP55" s="8"/>
      <c r="FSQ55" s="8"/>
      <c r="FSR55" s="13"/>
      <c r="FSS55" s="13"/>
      <c r="FST55" s="14"/>
      <c r="FSU55" s="15"/>
      <c r="FSV55" s="13"/>
      <c r="FSW55" s="9"/>
      <c r="FSX55" s="8"/>
      <c r="FSY55" s="8"/>
      <c r="FSZ55" s="13"/>
      <c r="FTA55" s="13"/>
      <c r="FTB55" s="14"/>
      <c r="FTC55" s="15"/>
      <c r="FTD55" s="13"/>
      <c r="FTE55" s="9"/>
      <c r="FTF55" s="8"/>
      <c r="FTG55" s="8"/>
      <c r="FTH55" s="13"/>
      <c r="FTI55" s="13"/>
      <c r="FTJ55" s="14"/>
      <c r="FTK55" s="15"/>
      <c r="FTL55" s="13"/>
      <c r="FTM55" s="9"/>
      <c r="FTN55" s="8"/>
      <c r="FTO55" s="8"/>
      <c r="FTP55" s="13"/>
      <c r="FTQ55" s="13"/>
      <c r="FTR55" s="14"/>
      <c r="FTS55" s="15"/>
      <c r="FTT55" s="13"/>
      <c r="FTU55" s="9"/>
      <c r="FTV55" s="8"/>
      <c r="FTW55" s="8"/>
      <c r="FTX55" s="13"/>
      <c r="FTY55" s="13"/>
      <c r="FTZ55" s="14"/>
      <c r="FUA55" s="15"/>
      <c r="FUB55" s="13"/>
      <c r="FUC55" s="9"/>
      <c r="FUD55" s="8"/>
      <c r="FUE55" s="8"/>
      <c r="FUF55" s="13"/>
      <c r="FUG55" s="13"/>
      <c r="FUH55" s="14"/>
      <c r="FUI55" s="15"/>
      <c r="FUJ55" s="13"/>
      <c r="FUK55" s="9"/>
      <c r="FUL55" s="8"/>
      <c r="FUM55" s="8"/>
      <c r="FUN55" s="13"/>
      <c r="FUO55" s="13"/>
      <c r="FUP55" s="14"/>
      <c r="FUQ55" s="15"/>
      <c r="FUR55" s="13"/>
      <c r="FUS55" s="9"/>
      <c r="FUT55" s="8"/>
      <c r="FUU55" s="8"/>
      <c r="FUV55" s="13"/>
      <c r="FUW55" s="13"/>
      <c r="FUX55" s="14"/>
      <c r="FUY55" s="15"/>
      <c r="FUZ55" s="13"/>
      <c r="FVA55" s="9"/>
      <c r="FVB55" s="8"/>
      <c r="FVC55" s="8"/>
      <c r="FVD55" s="13"/>
      <c r="FVE55" s="13"/>
      <c r="FVF55" s="14"/>
      <c r="FVG55" s="15"/>
      <c r="FVH55" s="13"/>
      <c r="FVI55" s="9"/>
      <c r="FVJ55" s="8"/>
      <c r="FVK55" s="8"/>
      <c r="FVL55" s="13"/>
      <c r="FVM55" s="13"/>
      <c r="FVN55" s="14"/>
      <c r="FVO55" s="15"/>
      <c r="FVP55" s="13"/>
      <c r="FVQ55" s="9"/>
      <c r="FVR55" s="8"/>
      <c r="FVS55" s="8"/>
      <c r="FVT55" s="13"/>
      <c r="FVU55" s="13"/>
      <c r="FVV55" s="14"/>
      <c r="FVW55" s="15"/>
      <c r="FVX55" s="13"/>
      <c r="FVY55" s="9"/>
      <c r="FVZ55" s="8"/>
      <c r="FWA55" s="8"/>
      <c r="FWB55" s="13"/>
      <c r="FWC55" s="13"/>
      <c r="FWD55" s="14"/>
      <c r="FWE55" s="15"/>
      <c r="FWF55" s="13"/>
      <c r="FWG55" s="9"/>
      <c r="FWH55" s="8"/>
      <c r="FWI55" s="8"/>
      <c r="FWJ55" s="13"/>
      <c r="FWK55" s="13"/>
      <c r="FWL55" s="14"/>
      <c r="FWM55" s="15"/>
      <c r="FWN55" s="13"/>
      <c r="FWO55" s="9"/>
      <c r="FWP55" s="8"/>
      <c r="FWQ55" s="8"/>
      <c r="FWR55" s="13"/>
      <c r="FWS55" s="13"/>
      <c r="FWT55" s="14"/>
      <c r="FWU55" s="15"/>
      <c r="FWV55" s="13"/>
      <c r="FWW55" s="9"/>
      <c r="FWX55" s="8"/>
      <c r="FWY55" s="8"/>
      <c r="FWZ55" s="13"/>
      <c r="FXA55" s="13"/>
      <c r="FXB55" s="14"/>
      <c r="FXC55" s="15"/>
      <c r="FXD55" s="13"/>
      <c r="FXE55" s="9"/>
      <c r="FXF55" s="8"/>
      <c r="FXG55" s="8"/>
      <c r="FXH55" s="13"/>
      <c r="FXI55" s="13"/>
      <c r="FXJ55" s="14"/>
      <c r="FXK55" s="15"/>
      <c r="FXL55" s="13"/>
      <c r="FXM55" s="9"/>
      <c r="FXN55" s="8"/>
      <c r="FXO55" s="8"/>
      <c r="FXP55" s="13"/>
      <c r="FXQ55" s="13"/>
      <c r="FXR55" s="14"/>
      <c r="FXS55" s="15"/>
      <c r="FXT55" s="13"/>
      <c r="FXU55" s="9"/>
      <c r="FXV55" s="8"/>
      <c r="FXW55" s="8"/>
      <c r="FXX55" s="13"/>
      <c r="FXY55" s="13"/>
      <c r="FXZ55" s="14"/>
      <c r="FYA55" s="15"/>
      <c r="FYB55" s="13"/>
      <c r="FYC55" s="9"/>
      <c r="FYD55" s="8"/>
      <c r="FYE55" s="8"/>
      <c r="FYF55" s="13"/>
      <c r="FYG55" s="13"/>
      <c r="FYH55" s="14"/>
      <c r="FYI55" s="15"/>
      <c r="FYJ55" s="13"/>
      <c r="FYK55" s="9"/>
      <c r="FYL55" s="8"/>
      <c r="FYM55" s="8"/>
      <c r="FYN55" s="13"/>
      <c r="FYO55" s="13"/>
      <c r="FYP55" s="14"/>
      <c r="FYQ55" s="15"/>
      <c r="FYR55" s="13"/>
      <c r="FYS55" s="9"/>
      <c r="FYT55" s="8"/>
      <c r="FYU55" s="8"/>
      <c r="FYV55" s="13"/>
      <c r="FYW55" s="13"/>
      <c r="FYX55" s="14"/>
      <c r="FYY55" s="15"/>
      <c r="FYZ55" s="13"/>
      <c r="FZA55" s="9"/>
      <c r="FZB55" s="8"/>
      <c r="FZC55" s="8"/>
      <c r="FZD55" s="13"/>
      <c r="FZE55" s="13"/>
      <c r="FZF55" s="14"/>
      <c r="FZG55" s="15"/>
      <c r="FZH55" s="13"/>
      <c r="FZI55" s="9"/>
      <c r="FZJ55" s="8"/>
      <c r="FZK55" s="8"/>
      <c r="FZL55" s="13"/>
      <c r="FZM55" s="13"/>
      <c r="FZN55" s="14"/>
      <c r="FZO55" s="15"/>
      <c r="FZP55" s="13"/>
      <c r="FZQ55" s="9"/>
      <c r="FZR55" s="8"/>
      <c r="FZS55" s="8"/>
      <c r="FZT55" s="13"/>
      <c r="FZU55" s="13"/>
      <c r="FZV55" s="14"/>
      <c r="FZW55" s="15"/>
      <c r="FZX55" s="13"/>
      <c r="FZY55" s="9"/>
      <c r="FZZ55" s="8"/>
      <c r="GAA55" s="8"/>
      <c r="GAB55" s="13"/>
      <c r="GAC55" s="13"/>
      <c r="GAD55" s="14"/>
      <c r="GAE55" s="15"/>
      <c r="GAF55" s="13"/>
      <c r="GAG55" s="9"/>
      <c r="GAH55" s="8"/>
      <c r="GAI55" s="8"/>
      <c r="GAJ55" s="13"/>
      <c r="GAK55" s="13"/>
      <c r="GAL55" s="14"/>
      <c r="GAM55" s="15"/>
      <c r="GAN55" s="13"/>
      <c r="GAO55" s="9"/>
      <c r="GAP55" s="8"/>
      <c r="GAQ55" s="8"/>
      <c r="GAR55" s="13"/>
      <c r="GAS55" s="13"/>
      <c r="GAT55" s="14"/>
      <c r="GAU55" s="15"/>
      <c r="GAV55" s="13"/>
      <c r="GAW55" s="9"/>
      <c r="GAX55" s="8"/>
      <c r="GAY55" s="8"/>
      <c r="GAZ55" s="13"/>
      <c r="GBA55" s="13"/>
      <c r="GBB55" s="14"/>
      <c r="GBC55" s="15"/>
      <c r="GBD55" s="13"/>
      <c r="GBE55" s="9"/>
      <c r="GBF55" s="8"/>
      <c r="GBG55" s="8"/>
      <c r="GBH55" s="13"/>
      <c r="GBI55" s="13"/>
      <c r="GBJ55" s="14"/>
      <c r="GBK55" s="15"/>
      <c r="GBL55" s="13"/>
      <c r="GBM55" s="9"/>
      <c r="GBN55" s="8"/>
      <c r="GBO55" s="8"/>
      <c r="GBP55" s="13"/>
      <c r="GBQ55" s="13"/>
      <c r="GBR55" s="14"/>
      <c r="GBS55" s="15"/>
      <c r="GBT55" s="13"/>
      <c r="GBU55" s="9"/>
      <c r="GBV55" s="8"/>
      <c r="GBW55" s="8"/>
      <c r="GBX55" s="13"/>
      <c r="GBY55" s="13"/>
      <c r="GBZ55" s="14"/>
      <c r="GCA55" s="15"/>
      <c r="GCB55" s="13"/>
      <c r="GCC55" s="9"/>
      <c r="GCD55" s="8"/>
      <c r="GCE55" s="8"/>
      <c r="GCF55" s="13"/>
      <c r="GCG55" s="13"/>
      <c r="GCH55" s="14"/>
      <c r="GCI55" s="15"/>
      <c r="GCJ55" s="13"/>
      <c r="GCK55" s="9"/>
      <c r="GCL55" s="8"/>
      <c r="GCM55" s="8"/>
      <c r="GCN55" s="13"/>
      <c r="GCO55" s="13"/>
      <c r="GCP55" s="14"/>
      <c r="GCQ55" s="15"/>
      <c r="GCR55" s="13"/>
      <c r="GCS55" s="9"/>
      <c r="GCT55" s="8"/>
      <c r="GCU55" s="8"/>
      <c r="GCV55" s="13"/>
      <c r="GCW55" s="13"/>
      <c r="GCX55" s="14"/>
      <c r="GCY55" s="15"/>
      <c r="GCZ55" s="13"/>
      <c r="GDA55" s="9"/>
      <c r="GDB55" s="8"/>
      <c r="GDC55" s="8"/>
      <c r="GDD55" s="13"/>
      <c r="GDE55" s="13"/>
      <c r="GDF55" s="14"/>
      <c r="GDG55" s="15"/>
      <c r="GDH55" s="13"/>
      <c r="GDI55" s="9"/>
      <c r="GDJ55" s="8"/>
      <c r="GDK55" s="8"/>
      <c r="GDL55" s="13"/>
      <c r="GDM55" s="13"/>
      <c r="GDN55" s="14"/>
      <c r="GDO55" s="15"/>
      <c r="GDP55" s="13"/>
      <c r="GDQ55" s="9"/>
      <c r="GDR55" s="8"/>
      <c r="GDS55" s="8"/>
      <c r="GDT55" s="13"/>
      <c r="GDU55" s="13"/>
      <c r="GDV55" s="14"/>
      <c r="GDW55" s="15"/>
      <c r="GDX55" s="13"/>
      <c r="GDY55" s="9"/>
      <c r="GDZ55" s="8"/>
      <c r="GEA55" s="8"/>
      <c r="GEB55" s="13"/>
      <c r="GEC55" s="13"/>
      <c r="GED55" s="14"/>
      <c r="GEE55" s="15"/>
      <c r="GEF55" s="13"/>
      <c r="GEG55" s="9"/>
      <c r="GEH55" s="8"/>
      <c r="GEI55" s="8"/>
      <c r="GEJ55" s="13"/>
      <c r="GEK55" s="13"/>
      <c r="GEL55" s="14"/>
      <c r="GEM55" s="15"/>
      <c r="GEN55" s="13"/>
      <c r="GEO55" s="9"/>
      <c r="GEP55" s="8"/>
      <c r="GEQ55" s="8"/>
      <c r="GER55" s="13"/>
      <c r="GES55" s="13"/>
      <c r="GET55" s="14"/>
      <c r="GEU55" s="15"/>
      <c r="GEV55" s="13"/>
      <c r="GEW55" s="9"/>
      <c r="GEX55" s="8"/>
      <c r="GEY55" s="8"/>
      <c r="GEZ55" s="13"/>
      <c r="GFA55" s="13"/>
      <c r="GFB55" s="14"/>
      <c r="GFC55" s="15"/>
      <c r="GFD55" s="13"/>
      <c r="GFE55" s="9"/>
      <c r="GFF55" s="8"/>
      <c r="GFG55" s="8"/>
      <c r="GFH55" s="13"/>
      <c r="GFI55" s="13"/>
      <c r="GFJ55" s="14"/>
      <c r="GFK55" s="15"/>
      <c r="GFL55" s="13"/>
      <c r="GFM55" s="9"/>
      <c r="GFN55" s="8"/>
      <c r="GFO55" s="8"/>
      <c r="GFP55" s="13"/>
      <c r="GFQ55" s="13"/>
      <c r="GFR55" s="14"/>
      <c r="GFS55" s="15"/>
      <c r="GFT55" s="13"/>
      <c r="GFU55" s="9"/>
      <c r="GFV55" s="8"/>
      <c r="GFW55" s="8"/>
      <c r="GFX55" s="13"/>
      <c r="GFY55" s="13"/>
      <c r="GFZ55" s="14"/>
      <c r="GGA55" s="15"/>
      <c r="GGB55" s="13"/>
      <c r="GGC55" s="9"/>
      <c r="GGD55" s="8"/>
      <c r="GGE55" s="8"/>
      <c r="GGF55" s="13"/>
      <c r="GGG55" s="13"/>
      <c r="GGH55" s="14"/>
      <c r="GGI55" s="15"/>
      <c r="GGJ55" s="13"/>
      <c r="GGK55" s="9"/>
      <c r="GGL55" s="8"/>
      <c r="GGM55" s="8"/>
      <c r="GGN55" s="13"/>
      <c r="GGO55" s="13"/>
      <c r="GGP55" s="14"/>
      <c r="GGQ55" s="15"/>
      <c r="GGR55" s="13"/>
      <c r="GGS55" s="9"/>
      <c r="GGT55" s="8"/>
      <c r="GGU55" s="8"/>
      <c r="GGV55" s="13"/>
      <c r="GGW55" s="13"/>
      <c r="GGX55" s="14"/>
      <c r="GGY55" s="15"/>
      <c r="GGZ55" s="13"/>
      <c r="GHA55" s="9"/>
      <c r="GHB55" s="8"/>
      <c r="GHC55" s="8"/>
      <c r="GHD55" s="13"/>
      <c r="GHE55" s="13"/>
      <c r="GHF55" s="14"/>
      <c r="GHG55" s="15"/>
      <c r="GHH55" s="13"/>
      <c r="GHI55" s="9"/>
      <c r="GHJ55" s="8"/>
      <c r="GHK55" s="8"/>
      <c r="GHL55" s="13"/>
      <c r="GHM55" s="13"/>
      <c r="GHN55" s="14"/>
      <c r="GHO55" s="15"/>
      <c r="GHP55" s="13"/>
      <c r="GHQ55" s="9"/>
      <c r="GHR55" s="8"/>
      <c r="GHS55" s="8"/>
      <c r="GHT55" s="13"/>
      <c r="GHU55" s="13"/>
      <c r="GHV55" s="14"/>
      <c r="GHW55" s="15"/>
      <c r="GHX55" s="13"/>
      <c r="GHY55" s="9"/>
      <c r="GHZ55" s="8"/>
      <c r="GIA55" s="8"/>
      <c r="GIB55" s="13"/>
      <c r="GIC55" s="13"/>
      <c r="GID55" s="14"/>
      <c r="GIE55" s="15"/>
      <c r="GIF55" s="13"/>
      <c r="GIG55" s="9"/>
      <c r="GIH55" s="8"/>
      <c r="GII55" s="8"/>
      <c r="GIJ55" s="13"/>
      <c r="GIK55" s="13"/>
      <c r="GIL55" s="14"/>
      <c r="GIM55" s="15"/>
      <c r="GIN55" s="13"/>
      <c r="GIO55" s="9"/>
      <c r="GIP55" s="8"/>
      <c r="GIQ55" s="8"/>
      <c r="GIR55" s="13"/>
      <c r="GIS55" s="13"/>
      <c r="GIT55" s="14"/>
      <c r="GIU55" s="15"/>
      <c r="GIV55" s="13"/>
      <c r="GIW55" s="9"/>
      <c r="GIX55" s="8"/>
      <c r="GIY55" s="8"/>
      <c r="GIZ55" s="13"/>
      <c r="GJA55" s="13"/>
      <c r="GJB55" s="14"/>
      <c r="GJC55" s="15"/>
      <c r="GJD55" s="13"/>
      <c r="GJE55" s="9"/>
      <c r="GJF55" s="8"/>
      <c r="GJG55" s="8"/>
      <c r="GJH55" s="13"/>
      <c r="GJI55" s="13"/>
      <c r="GJJ55" s="14"/>
      <c r="GJK55" s="15"/>
      <c r="GJL55" s="13"/>
      <c r="GJM55" s="9"/>
      <c r="GJN55" s="8"/>
      <c r="GJO55" s="8"/>
      <c r="GJP55" s="13"/>
      <c r="GJQ55" s="13"/>
      <c r="GJR55" s="14"/>
      <c r="GJS55" s="15"/>
      <c r="GJT55" s="13"/>
      <c r="GJU55" s="9"/>
      <c r="GJV55" s="8"/>
      <c r="GJW55" s="8"/>
      <c r="GJX55" s="13"/>
      <c r="GJY55" s="13"/>
      <c r="GJZ55" s="14"/>
      <c r="GKA55" s="15"/>
      <c r="GKB55" s="13"/>
      <c r="GKC55" s="9"/>
      <c r="GKD55" s="8"/>
      <c r="GKE55" s="8"/>
      <c r="GKF55" s="13"/>
      <c r="GKG55" s="13"/>
      <c r="GKH55" s="14"/>
      <c r="GKI55" s="15"/>
      <c r="GKJ55" s="13"/>
      <c r="GKK55" s="9"/>
      <c r="GKL55" s="8"/>
      <c r="GKM55" s="8"/>
      <c r="GKN55" s="13"/>
      <c r="GKO55" s="13"/>
      <c r="GKP55" s="14"/>
      <c r="GKQ55" s="15"/>
      <c r="GKR55" s="13"/>
      <c r="GKS55" s="9"/>
      <c r="GKT55" s="8"/>
      <c r="GKU55" s="8"/>
      <c r="GKV55" s="13"/>
      <c r="GKW55" s="13"/>
      <c r="GKX55" s="14"/>
      <c r="GKY55" s="15"/>
      <c r="GKZ55" s="13"/>
      <c r="GLA55" s="9"/>
      <c r="GLB55" s="8"/>
      <c r="GLC55" s="8"/>
      <c r="GLD55" s="13"/>
      <c r="GLE55" s="13"/>
      <c r="GLF55" s="14"/>
      <c r="GLG55" s="15"/>
      <c r="GLH55" s="13"/>
      <c r="GLI55" s="9"/>
      <c r="GLJ55" s="8"/>
      <c r="GLK55" s="8"/>
      <c r="GLL55" s="13"/>
      <c r="GLM55" s="13"/>
      <c r="GLN55" s="14"/>
      <c r="GLO55" s="15"/>
      <c r="GLP55" s="13"/>
      <c r="GLQ55" s="9"/>
      <c r="GLR55" s="8"/>
      <c r="GLS55" s="8"/>
      <c r="GLT55" s="13"/>
      <c r="GLU55" s="13"/>
      <c r="GLV55" s="14"/>
      <c r="GLW55" s="15"/>
      <c r="GLX55" s="13"/>
      <c r="GLY55" s="9"/>
      <c r="GLZ55" s="8"/>
      <c r="GMA55" s="8"/>
      <c r="GMB55" s="13"/>
      <c r="GMC55" s="13"/>
      <c r="GMD55" s="14"/>
      <c r="GME55" s="15"/>
      <c r="GMF55" s="13"/>
      <c r="GMG55" s="9"/>
      <c r="GMH55" s="8"/>
      <c r="GMI55" s="8"/>
      <c r="GMJ55" s="13"/>
      <c r="GMK55" s="13"/>
      <c r="GML55" s="14"/>
      <c r="GMM55" s="15"/>
      <c r="GMN55" s="13"/>
      <c r="GMO55" s="9"/>
      <c r="GMP55" s="8"/>
      <c r="GMQ55" s="8"/>
      <c r="GMR55" s="13"/>
      <c r="GMS55" s="13"/>
      <c r="GMT55" s="14"/>
      <c r="GMU55" s="15"/>
      <c r="GMV55" s="13"/>
      <c r="GMW55" s="9"/>
      <c r="GMX55" s="8"/>
      <c r="GMY55" s="8"/>
      <c r="GMZ55" s="13"/>
      <c r="GNA55" s="13"/>
      <c r="GNB55" s="14"/>
      <c r="GNC55" s="15"/>
      <c r="GND55" s="13"/>
      <c r="GNE55" s="9"/>
      <c r="GNF55" s="8"/>
      <c r="GNG55" s="8"/>
      <c r="GNH55" s="13"/>
      <c r="GNI55" s="13"/>
      <c r="GNJ55" s="14"/>
      <c r="GNK55" s="15"/>
      <c r="GNL55" s="13"/>
      <c r="GNM55" s="9"/>
      <c r="GNN55" s="8"/>
      <c r="GNO55" s="8"/>
      <c r="GNP55" s="13"/>
      <c r="GNQ55" s="13"/>
      <c r="GNR55" s="14"/>
      <c r="GNS55" s="15"/>
      <c r="GNT55" s="13"/>
      <c r="GNU55" s="9"/>
      <c r="GNV55" s="8"/>
      <c r="GNW55" s="8"/>
      <c r="GNX55" s="13"/>
      <c r="GNY55" s="13"/>
      <c r="GNZ55" s="14"/>
      <c r="GOA55" s="15"/>
      <c r="GOB55" s="13"/>
      <c r="GOC55" s="9"/>
      <c r="GOD55" s="8"/>
      <c r="GOE55" s="8"/>
      <c r="GOF55" s="13"/>
      <c r="GOG55" s="13"/>
      <c r="GOH55" s="14"/>
      <c r="GOI55" s="15"/>
      <c r="GOJ55" s="13"/>
      <c r="GOK55" s="9"/>
      <c r="GOL55" s="8"/>
      <c r="GOM55" s="8"/>
      <c r="GON55" s="13"/>
      <c r="GOO55" s="13"/>
      <c r="GOP55" s="14"/>
      <c r="GOQ55" s="15"/>
      <c r="GOR55" s="13"/>
      <c r="GOS55" s="9"/>
      <c r="GOT55" s="8"/>
      <c r="GOU55" s="8"/>
      <c r="GOV55" s="13"/>
      <c r="GOW55" s="13"/>
      <c r="GOX55" s="14"/>
      <c r="GOY55" s="15"/>
      <c r="GOZ55" s="13"/>
      <c r="GPA55" s="9"/>
      <c r="GPB55" s="8"/>
      <c r="GPC55" s="8"/>
      <c r="GPD55" s="13"/>
      <c r="GPE55" s="13"/>
      <c r="GPF55" s="14"/>
      <c r="GPG55" s="15"/>
      <c r="GPH55" s="13"/>
      <c r="GPI55" s="9"/>
      <c r="GPJ55" s="8"/>
      <c r="GPK55" s="8"/>
      <c r="GPL55" s="13"/>
      <c r="GPM55" s="13"/>
      <c r="GPN55" s="14"/>
      <c r="GPO55" s="15"/>
      <c r="GPP55" s="13"/>
      <c r="GPQ55" s="9"/>
      <c r="GPR55" s="8"/>
      <c r="GPS55" s="8"/>
      <c r="GPT55" s="13"/>
      <c r="GPU55" s="13"/>
      <c r="GPV55" s="14"/>
      <c r="GPW55" s="15"/>
      <c r="GPX55" s="13"/>
      <c r="GPY55" s="9"/>
      <c r="GPZ55" s="8"/>
      <c r="GQA55" s="8"/>
      <c r="GQB55" s="13"/>
      <c r="GQC55" s="13"/>
      <c r="GQD55" s="14"/>
      <c r="GQE55" s="15"/>
      <c r="GQF55" s="13"/>
      <c r="GQG55" s="9"/>
      <c r="GQH55" s="8"/>
      <c r="GQI55" s="8"/>
      <c r="GQJ55" s="13"/>
      <c r="GQK55" s="13"/>
      <c r="GQL55" s="14"/>
      <c r="GQM55" s="15"/>
      <c r="GQN55" s="13"/>
      <c r="GQO55" s="9"/>
      <c r="GQP55" s="8"/>
      <c r="GQQ55" s="8"/>
      <c r="GQR55" s="13"/>
      <c r="GQS55" s="13"/>
      <c r="GQT55" s="14"/>
      <c r="GQU55" s="15"/>
      <c r="GQV55" s="13"/>
      <c r="GQW55" s="9"/>
      <c r="GQX55" s="8"/>
      <c r="GQY55" s="8"/>
      <c r="GQZ55" s="13"/>
      <c r="GRA55" s="13"/>
      <c r="GRB55" s="14"/>
      <c r="GRC55" s="15"/>
      <c r="GRD55" s="13"/>
      <c r="GRE55" s="9"/>
      <c r="GRF55" s="8"/>
      <c r="GRG55" s="8"/>
      <c r="GRH55" s="13"/>
      <c r="GRI55" s="13"/>
      <c r="GRJ55" s="14"/>
      <c r="GRK55" s="15"/>
      <c r="GRL55" s="13"/>
      <c r="GRM55" s="9"/>
      <c r="GRN55" s="8"/>
      <c r="GRO55" s="8"/>
      <c r="GRP55" s="13"/>
      <c r="GRQ55" s="13"/>
      <c r="GRR55" s="14"/>
      <c r="GRS55" s="15"/>
      <c r="GRT55" s="13"/>
      <c r="GRU55" s="9"/>
      <c r="GRV55" s="8"/>
      <c r="GRW55" s="8"/>
      <c r="GRX55" s="13"/>
      <c r="GRY55" s="13"/>
      <c r="GRZ55" s="14"/>
      <c r="GSA55" s="15"/>
      <c r="GSB55" s="13"/>
      <c r="GSC55" s="9"/>
      <c r="GSD55" s="8"/>
      <c r="GSE55" s="8"/>
      <c r="GSF55" s="13"/>
      <c r="GSG55" s="13"/>
      <c r="GSH55" s="14"/>
      <c r="GSI55" s="15"/>
      <c r="GSJ55" s="13"/>
      <c r="GSK55" s="9"/>
      <c r="GSL55" s="8"/>
      <c r="GSM55" s="8"/>
      <c r="GSN55" s="13"/>
      <c r="GSO55" s="13"/>
      <c r="GSP55" s="14"/>
      <c r="GSQ55" s="15"/>
      <c r="GSR55" s="13"/>
      <c r="GSS55" s="9"/>
      <c r="GST55" s="8"/>
      <c r="GSU55" s="8"/>
      <c r="GSV55" s="13"/>
      <c r="GSW55" s="13"/>
      <c r="GSX55" s="14"/>
      <c r="GSY55" s="15"/>
      <c r="GSZ55" s="13"/>
      <c r="GTA55" s="9"/>
      <c r="GTB55" s="8"/>
      <c r="GTC55" s="8"/>
      <c r="GTD55" s="13"/>
      <c r="GTE55" s="13"/>
      <c r="GTF55" s="14"/>
      <c r="GTG55" s="15"/>
      <c r="GTH55" s="13"/>
      <c r="GTI55" s="9"/>
      <c r="GTJ55" s="8"/>
      <c r="GTK55" s="8"/>
      <c r="GTL55" s="13"/>
      <c r="GTM55" s="13"/>
      <c r="GTN55" s="14"/>
      <c r="GTO55" s="15"/>
      <c r="GTP55" s="13"/>
      <c r="GTQ55" s="9"/>
      <c r="GTR55" s="8"/>
      <c r="GTS55" s="8"/>
      <c r="GTT55" s="13"/>
      <c r="GTU55" s="13"/>
      <c r="GTV55" s="14"/>
      <c r="GTW55" s="15"/>
      <c r="GTX55" s="13"/>
      <c r="GTY55" s="9"/>
      <c r="GTZ55" s="8"/>
      <c r="GUA55" s="8"/>
      <c r="GUB55" s="13"/>
      <c r="GUC55" s="13"/>
      <c r="GUD55" s="14"/>
      <c r="GUE55" s="15"/>
      <c r="GUF55" s="13"/>
      <c r="GUG55" s="9"/>
      <c r="GUH55" s="8"/>
      <c r="GUI55" s="8"/>
      <c r="GUJ55" s="13"/>
      <c r="GUK55" s="13"/>
      <c r="GUL55" s="14"/>
      <c r="GUM55" s="15"/>
      <c r="GUN55" s="13"/>
      <c r="GUO55" s="9"/>
      <c r="GUP55" s="8"/>
      <c r="GUQ55" s="8"/>
      <c r="GUR55" s="13"/>
      <c r="GUS55" s="13"/>
      <c r="GUT55" s="14"/>
      <c r="GUU55" s="15"/>
      <c r="GUV55" s="13"/>
      <c r="GUW55" s="9"/>
      <c r="GUX55" s="8"/>
      <c r="GUY55" s="8"/>
      <c r="GUZ55" s="13"/>
      <c r="GVA55" s="13"/>
      <c r="GVB55" s="14"/>
      <c r="GVC55" s="15"/>
      <c r="GVD55" s="13"/>
      <c r="GVE55" s="9"/>
      <c r="GVF55" s="8"/>
      <c r="GVG55" s="8"/>
      <c r="GVH55" s="13"/>
      <c r="GVI55" s="13"/>
      <c r="GVJ55" s="14"/>
      <c r="GVK55" s="15"/>
      <c r="GVL55" s="13"/>
      <c r="GVM55" s="9"/>
      <c r="GVN55" s="8"/>
      <c r="GVO55" s="8"/>
      <c r="GVP55" s="13"/>
      <c r="GVQ55" s="13"/>
      <c r="GVR55" s="14"/>
      <c r="GVS55" s="15"/>
      <c r="GVT55" s="13"/>
      <c r="GVU55" s="9"/>
      <c r="GVV55" s="8"/>
      <c r="GVW55" s="8"/>
      <c r="GVX55" s="13"/>
      <c r="GVY55" s="13"/>
      <c r="GVZ55" s="14"/>
      <c r="GWA55" s="15"/>
      <c r="GWB55" s="13"/>
      <c r="GWC55" s="9"/>
      <c r="GWD55" s="8"/>
      <c r="GWE55" s="8"/>
      <c r="GWF55" s="13"/>
      <c r="GWG55" s="13"/>
      <c r="GWH55" s="14"/>
      <c r="GWI55" s="15"/>
      <c r="GWJ55" s="13"/>
      <c r="GWK55" s="9"/>
      <c r="GWL55" s="8"/>
      <c r="GWM55" s="8"/>
      <c r="GWN55" s="13"/>
      <c r="GWO55" s="13"/>
      <c r="GWP55" s="14"/>
      <c r="GWQ55" s="15"/>
      <c r="GWR55" s="13"/>
      <c r="GWS55" s="9"/>
      <c r="GWT55" s="8"/>
      <c r="GWU55" s="8"/>
      <c r="GWV55" s="13"/>
      <c r="GWW55" s="13"/>
      <c r="GWX55" s="14"/>
      <c r="GWY55" s="15"/>
      <c r="GWZ55" s="13"/>
      <c r="GXA55" s="9"/>
      <c r="GXB55" s="8"/>
      <c r="GXC55" s="8"/>
      <c r="GXD55" s="13"/>
      <c r="GXE55" s="13"/>
      <c r="GXF55" s="14"/>
      <c r="GXG55" s="15"/>
      <c r="GXH55" s="13"/>
      <c r="GXI55" s="9"/>
      <c r="GXJ55" s="8"/>
      <c r="GXK55" s="8"/>
      <c r="GXL55" s="13"/>
      <c r="GXM55" s="13"/>
      <c r="GXN55" s="14"/>
      <c r="GXO55" s="15"/>
      <c r="GXP55" s="13"/>
      <c r="GXQ55" s="9"/>
      <c r="GXR55" s="8"/>
      <c r="GXS55" s="8"/>
      <c r="GXT55" s="13"/>
      <c r="GXU55" s="13"/>
      <c r="GXV55" s="14"/>
      <c r="GXW55" s="15"/>
      <c r="GXX55" s="13"/>
      <c r="GXY55" s="9"/>
      <c r="GXZ55" s="8"/>
      <c r="GYA55" s="8"/>
      <c r="GYB55" s="13"/>
      <c r="GYC55" s="13"/>
      <c r="GYD55" s="14"/>
      <c r="GYE55" s="15"/>
      <c r="GYF55" s="13"/>
      <c r="GYG55" s="9"/>
      <c r="GYH55" s="8"/>
      <c r="GYI55" s="8"/>
      <c r="GYJ55" s="13"/>
      <c r="GYK55" s="13"/>
      <c r="GYL55" s="14"/>
      <c r="GYM55" s="15"/>
      <c r="GYN55" s="13"/>
      <c r="GYO55" s="9"/>
      <c r="GYP55" s="8"/>
      <c r="GYQ55" s="8"/>
      <c r="GYR55" s="13"/>
      <c r="GYS55" s="13"/>
      <c r="GYT55" s="14"/>
      <c r="GYU55" s="15"/>
      <c r="GYV55" s="13"/>
      <c r="GYW55" s="9"/>
      <c r="GYX55" s="8"/>
      <c r="GYY55" s="8"/>
      <c r="GYZ55" s="13"/>
      <c r="GZA55" s="13"/>
      <c r="GZB55" s="14"/>
      <c r="GZC55" s="15"/>
      <c r="GZD55" s="13"/>
      <c r="GZE55" s="9"/>
      <c r="GZF55" s="8"/>
      <c r="GZG55" s="8"/>
      <c r="GZH55" s="13"/>
      <c r="GZI55" s="13"/>
      <c r="GZJ55" s="14"/>
      <c r="GZK55" s="15"/>
      <c r="GZL55" s="13"/>
      <c r="GZM55" s="9"/>
      <c r="GZN55" s="8"/>
      <c r="GZO55" s="8"/>
      <c r="GZP55" s="13"/>
      <c r="GZQ55" s="13"/>
      <c r="GZR55" s="14"/>
      <c r="GZS55" s="15"/>
      <c r="GZT55" s="13"/>
      <c r="GZU55" s="9"/>
      <c r="GZV55" s="8"/>
      <c r="GZW55" s="8"/>
      <c r="GZX55" s="13"/>
      <c r="GZY55" s="13"/>
      <c r="GZZ55" s="14"/>
      <c r="HAA55" s="15"/>
      <c r="HAB55" s="13"/>
      <c r="HAC55" s="9"/>
      <c r="HAD55" s="8"/>
      <c r="HAE55" s="8"/>
      <c r="HAF55" s="13"/>
      <c r="HAG55" s="13"/>
      <c r="HAH55" s="14"/>
      <c r="HAI55" s="15"/>
      <c r="HAJ55" s="13"/>
      <c r="HAK55" s="9"/>
      <c r="HAL55" s="8"/>
      <c r="HAM55" s="8"/>
      <c r="HAN55" s="13"/>
      <c r="HAO55" s="13"/>
      <c r="HAP55" s="14"/>
      <c r="HAQ55" s="15"/>
      <c r="HAR55" s="13"/>
      <c r="HAS55" s="9"/>
      <c r="HAT55" s="8"/>
      <c r="HAU55" s="8"/>
      <c r="HAV55" s="13"/>
      <c r="HAW55" s="13"/>
      <c r="HAX55" s="14"/>
      <c r="HAY55" s="15"/>
      <c r="HAZ55" s="13"/>
      <c r="HBA55" s="9"/>
      <c r="HBB55" s="8"/>
      <c r="HBC55" s="8"/>
      <c r="HBD55" s="13"/>
      <c r="HBE55" s="13"/>
      <c r="HBF55" s="14"/>
      <c r="HBG55" s="15"/>
      <c r="HBH55" s="13"/>
      <c r="HBI55" s="9"/>
      <c r="HBJ55" s="8"/>
      <c r="HBK55" s="8"/>
      <c r="HBL55" s="13"/>
      <c r="HBM55" s="13"/>
      <c r="HBN55" s="14"/>
      <c r="HBO55" s="15"/>
      <c r="HBP55" s="13"/>
      <c r="HBQ55" s="9"/>
      <c r="HBR55" s="8"/>
      <c r="HBS55" s="8"/>
      <c r="HBT55" s="13"/>
      <c r="HBU55" s="13"/>
      <c r="HBV55" s="14"/>
      <c r="HBW55" s="15"/>
      <c r="HBX55" s="13"/>
      <c r="HBY55" s="9"/>
      <c r="HBZ55" s="8"/>
      <c r="HCA55" s="8"/>
      <c r="HCB55" s="13"/>
      <c r="HCC55" s="13"/>
      <c r="HCD55" s="14"/>
      <c r="HCE55" s="15"/>
      <c r="HCF55" s="13"/>
      <c r="HCG55" s="9"/>
      <c r="HCH55" s="8"/>
      <c r="HCI55" s="8"/>
      <c r="HCJ55" s="13"/>
      <c r="HCK55" s="13"/>
      <c r="HCL55" s="14"/>
      <c r="HCM55" s="15"/>
      <c r="HCN55" s="13"/>
      <c r="HCO55" s="9"/>
      <c r="HCP55" s="8"/>
      <c r="HCQ55" s="8"/>
      <c r="HCR55" s="13"/>
      <c r="HCS55" s="13"/>
      <c r="HCT55" s="14"/>
      <c r="HCU55" s="15"/>
      <c r="HCV55" s="13"/>
      <c r="HCW55" s="9"/>
      <c r="HCX55" s="8"/>
      <c r="HCY55" s="8"/>
      <c r="HCZ55" s="13"/>
      <c r="HDA55" s="13"/>
      <c r="HDB55" s="14"/>
      <c r="HDC55" s="15"/>
      <c r="HDD55" s="13"/>
      <c r="HDE55" s="9"/>
      <c r="HDF55" s="8"/>
      <c r="HDG55" s="8"/>
      <c r="HDH55" s="13"/>
      <c r="HDI55" s="13"/>
      <c r="HDJ55" s="14"/>
      <c r="HDK55" s="15"/>
      <c r="HDL55" s="13"/>
      <c r="HDM55" s="9"/>
      <c r="HDN55" s="8"/>
      <c r="HDO55" s="8"/>
      <c r="HDP55" s="13"/>
      <c r="HDQ55" s="13"/>
      <c r="HDR55" s="14"/>
      <c r="HDS55" s="15"/>
      <c r="HDT55" s="13"/>
      <c r="HDU55" s="9"/>
      <c r="HDV55" s="8"/>
      <c r="HDW55" s="8"/>
      <c r="HDX55" s="13"/>
      <c r="HDY55" s="13"/>
      <c r="HDZ55" s="14"/>
      <c r="HEA55" s="15"/>
      <c r="HEB55" s="13"/>
      <c r="HEC55" s="9"/>
      <c r="HED55" s="8"/>
      <c r="HEE55" s="8"/>
      <c r="HEF55" s="13"/>
      <c r="HEG55" s="13"/>
      <c r="HEH55" s="14"/>
      <c r="HEI55" s="15"/>
      <c r="HEJ55" s="13"/>
      <c r="HEK55" s="9"/>
      <c r="HEL55" s="8"/>
      <c r="HEM55" s="8"/>
      <c r="HEN55" s="13"/>
      <c r="HEO55" s="13"/>
      <c r="HEP55" s="14"/>
      <c r="HEQ55" s="15"/>
      <c r="HER55" s="13"/>
      <c r="HES55" s="9"/>
      <c r="HET55" s="8"/>
      <c r="HEU55" s="8"/>
      <c r="HEV55" s="13"/>
      <c r="HEW55" s="13"/>
      <c r="HEX55" s="14"/>
      <c r="HEY55" s="15"/>
      <c r="HEZ55" s="13"/>
      <c r="HFA55" s="9"/>
      <c r="HFB55" s="8"/>
      <c r="HFC55" s="8"/>
      <c r="HFD55" s="13"/>
      <c r="HFE55" s="13"/>
      <c r="HFF55" s="14"/>
      <c r="HFG55" s="15"/>
      <c r="HFH55" s="13"/>
      <c r="HFI55" s="9"/>
      <c r="HFJ55" s="8"/>
      <c r="HFK55" s="8"/>
      <c r="HFL55" s="13"/>
      <c r="HFM55" s="13"/>
      <c r="HFN55" s="14"/>
      <c r="HFO55" s="15"/>
      <c r="HFP55" s="13"/>
      <c r="HFQ55" s="9"/>
      <c r="HFR55" s="8"/>
      <c r="HFS55" s="8"/>
      <c r="HFT55" s="13"/>
      <c r="HFU55" s="13"/>
      <c r="HFV55" s="14"/>
      <c r="HFW55" s="15"/>
      <c r="HFX55" s="13"/>
      <c r="HFY55" s="9"/>
      <c r="HFZ55" s="8"/>
      <c r="HGA55" s="8"/>
      <c r="HGB55" s="13"/>
      <c r="HGC55" s="13"/>
      <c r="HGD55" s="14"/>
      <c r="HGE55" s="15"/>
      <c r="HGF55" s="13"/>
      <c r="HGG55" s="9"/>
      <c r="HGH55" s="8"/>
      <c r="HGI55" s="8"/>
      <c r="HGJ55" s="13"/>
      <c r="HGK55" s="13"/>
      <c r="HGL55" s="14"/>
      <c r="HGM55" s="15"/>
      <c r="HGN55" s="13"/>
      <c r="HGO55" s="9"/>
      <c r="HGP55" s="8"/>
      <c r="HGQ55" s="8"/>
      <c r="HGR55" s="13"/>
      <c r="HGS55" s="13"/>
      <c r="HGT55" s="14"/>
      <c r="HGU55" s="15"/>
      <c r="HGV55" s="13"/>
      <c r="HGW55" s="9"/>
      <c r="HGX55" s="8"/>
      <c r="HGY55" s="8"/>
      <c r="HGZ55" s="13"/>
      <c r="HHA55" s="13"/>
      <c r="HHB55" s="14"/>
      <c r="HHC55" s="15"/>
      <c r="HHD55" s="13"/>
      <c r="HHE55" s="9"/>
      <c r="HHF55" s="8"/>
      <c r="HHG55" s="8"/>
      <c r="HHH55" s="13"/>
      <c r="HHI55" s="13"/>
      <c r="HHJ55" s="14"/>
      <c r="HHK55" s="15"/>
      <c r="HHL55" s="13"/>
      <c r="HHM55" s="9"/>
      <c r="HHN55" s="8"/>
      <c r="HHO55" s="8"/>
      <c r="HHP55" s="13"/>
      <c r="HHQ55" s="13"/>
      <c r="HHR55" s="14"/>
      <c r="HHS55" s="15"/>
      <c r="HHT55" s="13"/>
      <c r="HHU55" s="9"/>
      <c r="HHV55" s="8"/>
      <c r="HHW55" s="8"/>
      <c r="HHX55" s="13"/>
      <c r="HHY55" s="13"/>
      <c r="HHZ55" s="14"/>
      <c r="HIA55" s="15"/>
      <c r="HIB55" s="13"/>
      <c r="HIC55" s="9"/>
      <c r="HID55" s="8"/>
      <c r="HIE55" s="8"/>
      <c r="HIF55" s="13"/>
      <c r="HIG55" s="13"/>
      <c r="HIH55" s="14"/>
      <c r="HII55" s="15"/>
      <c r="HIJ55" s="13"/>
      <c r="HIK55" s="9"/>
      <c r="HIL55" s="8"/>
      <c r="HIM55" s="8"/>
      <c r="HIN55" s="13"/>
      <c r="HIO55" s="13"/>
      <c r="HIP55" s="14"/>
      <c r="HIQ55" s="15"/>
      <c r="HIR55" s="13"/>
      <c r="HIS55" s="9"/>
      <c r="HIT55" s="8"/>
      <c r="HIU55" s="8"/>
      <c r="HIV55" s="13"/>
      <c r="HIW55" s="13"/>
      <c r="HIX55" s="14"/>
      <c r="HIY55" s="15"/>
      <c r="HIZ55" s="13"/>
      <c r="HJA55" s="9"/>
      <c r="HJB55" s="8"/>
      <c r="HJC55" s="8"/>
      <c r="HJD55" s="13"/>
      <c r="HJE55" s="13"/>
      <c r="HJF55" s="14"/>
      <c r="HJG55" s="15"/>
      <c r="HJH55" s="13"/>
      <c r="HJI55" s="9"/>
      <c r="HJJ55" s="8"/>
      <c r="HJK55" s="8"/>
      <c r="HJL55" s="13"/>
      <c r="HJM55" s="13"/>
      <c r="HJN55" s="14"/>
      <c r="HJO55" s="15"/>
      <c r="HJP55" s="13"/>
      <c r="HJQ55" s="9"/>
      <c r="HJR55" s="8"/>
      <c r="HJS55" s="8"/>
      <c r="HJT55" s="13"/>
      <c r="HJU55" s="13"/>
      <c r="HJV55" s="14"/>
      <c r="HJW55" s="15"/>
      <c r="HJX55" s="13"/>
      <c r="HJY55" s="9"/>
      <c r="HJZ55" s="8"/>
      <c r="HKA55" s="8"/>
      <c r="HKB55" s="13"/>
      <c r="HKC55" s="13"/>
      <c r="HKD55" s="14"/>
      <c r="HKE55" s="15"/>
      <c r="HKF55" s="13"/>
      <c r="HKG55" s="9"/>
      <c r="HKH55" s="8"/>
      <c r="HKI55" s="8"/>
      <c r="HKJ55" s="13"/>
      <c r="HKK55" s="13"/>
      <c r="HKL55" s="14"/>
      <c r="HKM55" s="15"/>
      <c r="HKN55" s="13"/>
      <c r="HKO55" s="9"/>
      <c r="HKP55" s="8"/>
      <c r="HKQ55" s="8"/>
      <c r="HKR55" s="13"/>
      <c r="HKS55" s="13"/>
      <c r="HKT55" s="14"/>
      <c r="HKU55" s="15"/>
      <c r="HKV55" s="13"/>
      <c r="HKW55" s="9"/>
      <c r="HKX55" s="8"/>
      <c r="HKY55" s="8"/>
      <c r="HKZ55" s="13"/>
      <c r="HLA55" s="13"/>
      <c r="HLB55" s="14"/>
      <c r="HLC55" s="15"/>
      <c r="HLD55" s="13"/>
      <c r="HLE55" s="9"/>
      <c r="HLF55" s="8"/>
      <c r="HLG55" s="8"/>
      <c r="HLH55" s="13"/>
      <c r="HLI55" s="13"/>
      <c r="HLJ55" s="14"/>
      <c r="HLK55" s="15"/>
      <c r="HLL55" s="13"/>
      <c r="HLM55" s="9"/>
      <c r="HLN55" s="8"/>
      <c r="HLO55" s="8"/>
      <c r="HLP55" s="13"/>
      <c r="HLQ55" s="13"/>
      <c r="HLR55" s="14"/>
      <c r="HLS55" s="15"/>
      <c r="HLT55" s="13"/>
      <c r="HLU55" s="9"/>
      <c r="HLV55" s="8"/>
      <c r="HLW55" s="8"/>
      <c r="HLX55" s="13"/>
      <c r="HLY55" s="13"/>
      <c r="HLZ55" s="14"/>
      <c r="HMA55" s="15"/>
      <c r="HMB55" s="13"/>
      <c r="HMC55" s="9"/>
      <c r="HMD55" s="8"/>
      <c r="HME55" s="8"/>
      <c r="HMF55" s="13"/>
      <c r="HMG55" s="13"/>
      <c r="HMH55" s="14"/>
      <c r="HMI55" s="15"/>
      <c r="HMJ55" s="13"/>
      <c r="HMK55" s="9"/>
      <c r="HML55" s="8"/>
      <c r="HMM55" s="8"/>
      <c r="HMN55" s="13"/>
      <c r="HMO55" s="13"/>
      <c r="HMP55" s="14"/>
      <c r="HMQ55" s="15"/>
      <c r="HMR55" s="13"/>
      <c r="HMS55" s="9"/>
      <c r="HMT55" s="8"/>
      <c r="HMU55" s="8"/>
      <c r="HMV55" s="13"/>
      <c r="HMW55" s="13"/>
      <c r="HMX55" s="14"/>
      <c r="HMY55" s="15"/>
      <c r="HMZ55" s="13"/>
      <c r="HNA55" s="9"/>
      <c r="HNB55" s="8"/>
      <c r="HNC55" s="8"/>
      <c r="HND55" s="13"/>
      <c r="HNE55" s="13"/>
      <c r="HNF55" s="14"/>
      <c r="HNG55" s="15"/>
      <c r="HNH55" s="13"/>
      <c r="HNI55" s="9"/>
      <c r="HNJ55" s="8"/>
      <c r="HNK55" s="8"/>
      <c r="HNL55" s="13"/>
      <c r="HNM55" s="13"/>
      <c r="HNN55" s="14"/>
      <c r="HNO55" s="15"/>
      <c r="HNP55" s="13"/>
      <c r="HNQ55" s="9"/>
      <c r="HNR55" s="8"/>
      <c r="HNS55" s="8"/>
      <c r="HNT55" s="13"/>
      <c r="HNU55" s="13"/>
      <c r="HNV55" s="14"/>
      <c r="HNW55" s="15"/>
      <c r="HNX55" s="13"/>
      <c r="HNY55" s="9"/>
      <c r="HNZ55" s="8"/>
      <c r="HOA55" s="8"/>
      <c r="HOB55" s="13"/>
      <c r="HOC55" s="13"/>
      <c r="HOD55" s="14"/>
      <c r="HOE55" s="15"/>
      <c r="HOF55" s="13"/>
      <c r="HOG55" s="9"/>
      <c r="HOH55" s="8"/>
      <c r="HOI55" s="8"/>
      <c r="HOJ55" s="13"/>
      <c r="HOK55" s="13"/>
      <c r="HOL55" s="14"/>
      <c r="HOM55" s="15"/>
      <c r="HON55" s="13"/>
      <c r="HOO55" s="9"/>
      <c r="HOP55" s="8"/>
      <c r="HOQ55" s="8"/>
      <c r="HOR55" s="13"/>
      <c r="HOS55" s="13"/>
      <c r="HOT55" s="14"/>
      <c r="HOU55" s="15"/>
      <c r="HOV55" s="13"/>
      <c r="HOW55" s="9"/>
      <c r="HOX55" s="8"/>
      <c r="HOY55" s="8"/>
      <c r="HOZ55" s="13"/>
      <c r="HPA55" s="13"/>
      <c r="HPB55" s="14"/>
      <c r="HPC55" s="15"/>
      <c r="HPD55" s="13"/>
      <c r="HPE55" s="9"/>
      <c r="HPF55" s="8"/>
      <c r="HPG55" s="8"/>
      <c r="HPH55" s="13"/>
      <c r="HPI55" s="13"/>
      <c r="HPJ55" s="14"/>
      <c r="HPK55" s="15"/>
      <c r="HPL55" s="13"/>
      <c r="HPM55" s="9"/>
      <c r="HPN55" s="8"/>
      <c r="HPO55" s="8"/>
      <c r="HPP55" s="13"/>
      <c r="HPQ55" s="13"/>
      <c r="HPR55" s="14"/>
      <c r="HPS55" s="15"/>
      <c r="HPT55" s="13"/>
      <c r="HPU55" s="9"/>
      <c r="HPV55" s="8"/>
      <c r="HPW55" s="8"/>
      <c r="HPX55" s="13"/>
      <c r="HPY55" s="13"/>
      <c r="HPZ55" s="14"/>
      <c r="HQA55" s="15"/>
      <c r="HQB55" s="13"/>
      <c r="HQC55" s="9"/>
      <c r="HQD55" s="8"/>
      <c r="HQE55" s="8"/>
      <c r="HQF55" s="13"/>
      <c r="HQG55" s="13"/>
      <c r="HQH55" s="14"/>
      <c r="HQI55" s="15"/>
      <c r="HQJ55" s="13"/>
      <c r="HQK55" s="9"/>
      <c r="HQL55" s="8"/>
      <c r="HQM55" s="8"/>
      <c r="HQN55" s="13"/>
      <c r="HQO55" s="13"/>
      <c r="HQP55" s="14"/>
      <c r="HQQ55" s="15"/>
      <c r="HQR55" s="13"/>
      <c r="HQS55" s="9"/>
      <c r="HQT55" s="8"/>
      <c r="HQU55" s="8"/>
      <c r="HQV55" s="13"/>
      <c r="HQW55" s="13"/>
      <c r="HQX55" s="14"/>
      <c r="HQY55" s="15"/>
      <c r="HQZ55" s="13"/>
      <c r="HRA55" s="9"/>
      <c r="HRB55" s="8"/>
      <c r="HRC55" s="8"/>
      <c r="HRD55" s="13"/>
      <c r="HRE55" s="13"/>
      <c r="HRF55" s="14"/>
      <c r="HRG55" s="15"/>
      <c r="HRH55" s="13"/>
      <c r="HRI55" s="9"/>
      <c r="HRJ55" s="8"/>
      <c r="HRK55" s="8"/>
      <c r="HRL55" s="13"/>
      <c r="HRM55" s="13"/>
      <c r="HRN55" s="14"/>
      <c r="HRO55" s="15"/>
      <c r="HRP55" s="13"/>
      <c r="HRQ55" s="9"/>
      <c r="HRR55" s="8"/>
      <c r="HRS55" s="8"/>
      <c r="HRT55" s="13"/>
      <c r="HRU55" s="13"/>
      <c r="HRV55" s="14"/>
      <c r="HRW55" s="15"/>
      <c r="HRX55" s="13"/>
      <c r="HRY55" s="9"/>
      <c r="HRZ55" s="8"/>
      <c r="HSA55" s="8"/>
      <c r="HSB55" s="13"/>
      <c r="HSC55" s="13"/>
      <c r="HSD55" s="14"/>
      <c r="HSE55" s="15"/>
      <c r="HSF55" s="13"/>
      <c r="HSG55" s="9"/>
      <c r="HSH55" s="8"/>
      <c r="HSI55" s="8"/>
      <c r="HSJ55" s="13"/>
      <c r="HSK55" s="13"/>
      <c r="HSL55" s="14"/>
      <c r="HSM55" s="15"/>
      <c r="HSN55" s="13"/>
      <c r="HSO55" s="9"/>
      <c r="HSP55" s="8"/>
      <c r="HSQ55" s="8"/>
      <c r="HSR55" s="13"/>
      <c r="HSS55" s="13"/>
      <c r="HST55" s="14"/>
      <c r="HSU55" s="15"/>
      <c r="HSV55" s="13"/>
      <c r="HSW55" s="9"/>
      <c r="HSX55" s="8"/>
      <c r="HSY55" s="8"/>
      <c r="HSZ55" s="13"/>
      <c r="HTA55" s="13"/>
      <c r="HTB55" s="14"/>
      <c r="HTC55" s="15"/>
      <c r="HTD55" s="13"/>
      <c r="HTE55" s="9"/>
      <c r="HTF55" s="8"/>
      <c r="HTG55" s="8"/>
      <c r="HTH55" s="13"/>
      <c r="HTI55" s="13"/>
      <c r="HTJ55" s="14"/>
      <c r="HTK55" s="15"/>
      <c r="HTL55" s="13"/>
      <c r="HTM55" s="9"/>
      <c r="HTN55" s="8"/>
      <c r="HTO55" s="8"/>
      <c r="HTP55" s="13"/>
      <c r="HTQ55" s="13"/>
      <c r="HTR55" s="14"/>
      <c r="HTS55" s="15"/>
      <c r="HTT55" s="13"/>
      <c r="HTU55" s="9"/>
      <c r="HTV55" s="8"/>
      <c r="HTW55" s="8"/>
      <c r="HTX55" s="13"/>
      <c r="HTY55" s="13"/>
      <c r="HTZ55" s="14"/>
      <c r="HUA55" s="15"/>
      <c r="HUB55" s="13"/>
      <c r="HUC55" s="9"/>
      <c r="HUD55" s="8"/>
      <c r="HUE55" s="8"/>
      <c r="HUF55" s="13"/>
      <c r="HUG55" s="13"/>
      <c r="HUH55" s="14"/>
      <c r="HUI55" s="15"/>
      <c r="HUJ55" s="13"/>
      <c r="HUK55" s="9"/>
      <c r="HUL55" s="8"/>
      <c r="HUM55" s="8"/>
      <c r="HUN55" s="13"/>
      <c r="HUO55" s="13"/>
      <c r="HUP55" s="14"/>
      <c r="HUQ55" s="15"/>
      <c r="HUR55" s="13"/>
      <c r="HUS55" s="9"/>
      <c r="HUT55" s="8"/>
      <c r="HUU55" s="8"/>
      <c r="HUV55" s="13"/>
      <c r="HUW55" s="13"/>
      <c r="HUX55" s="14"/>
      <c r="HUY55" s="15"/>
      <c r="HUZ55" s="13"/>
      <c r="HVA55" s="9"/>
      <c r="HVB55" s="8"/>
      <c r="HVC55" s="8"/>
      <c r="HVD55" s="13"/>
      <c r="HVE55" s="13"/>
      <c r="HVF55" s="14"/>
      <c r="HVG55" s="15"/>
      <c r="HVH55" s="13"/>
      <c r="HVI55" s="9"/>
      <c r="HVJ55" s="8"/>
      <c r="HVK55" s="8"/>
      <c r="HVL55" s="13"/>
      <c r="HVM55" s="13"/>
      <c r="HVN55" s="14"/>
      <c r="HVO55" s="15"/>
      <c r="HVP55" s="13"/>
      <c r="HVQ55" s="9"/>
      <c r="HVR55" s="8"/>
      <c r="HVS55" s="8"/>
      <c r="HVT55" s="13"/>
      <c r="HVU55" s="13"/>
      <c r="HVV55" s="14"/>
      <c r="HVW55" s="15"/>
      <c r="HVX55" s="13"/>
      <c r="HVY55" s="9"/>
      <c r="HVZ55" s="8"/>
      <c r="HWA55" s="8"/>
      <c r="HWB55" s="13"/>
      <c r="HWC55" s="13"/>
      <c r="HWD55" s="14"/>
      <c r="HWE55" s="15"/>
      <c r="HWF55" s="13"/>
      <c r="HWG55" s="9"/>
      <c r="HWH55" s="8"/>
      <c r="HWI55" s="8"/>
      <c r="HWJ55" s="13"/>
      <c r="HWK55" s="13"/>
      <c r="HWL55" s="14"/>
      <c r="HWM55" s="15"/>
      <c r="HWN55" s="13"/>
      <c r="HWO55" s="9"/>
      <c r="HWP55" s="8"/>
      <c r="HWQ55" s="8"/>
      <c r="HWR55" s="13"/>
      <c r="HWS55" s="13"/>
      <c r="HWT55" s="14"/>
      <c r="HWU55" s="15"/>
      <c r="HWV55" s="13"/>
      <c r="HWW55" s="9"/>
      <c r="HWX55" s="8"/>
      <c r="HWY55" s="8"/>
      <c r="HWZ55" s="13"/>
      <c r="HXA55" s="13"/>
      <c r="HXB55" s="14"/>
      <c r="HXC55" s="15"/>
      <c r="HXD55" s="13"/>
      <c r="HXE55" s="9"/>
      <c r="HXF55" s="8"/>
      <c r="HXG55" s="8"/>
      <c r="HXH55" s="13"/>
      <c r="HXI55" s="13"/>
      <c r="HXJ55" s="14"/>
      <c r="HXK55" s="15"/>
      <c r="HXL55" s="13"/>
      <c r="HXM55" s="9"/>
      <c r="HXN55" s="8"/>
      <c r="HXO55" s="8"/>
      <c r="HXP55" s="13"/>
      <c r="HXQ55" s="13"/>
      <c r="HXR55" s="14"/>
      <c r="HXS55" s="15"/>
      <c r="HXT55" s="13"/>
      <c r="HXU55" s="9"/>
      <c r="HXV55" s="8"/>
      <c r="HXW55" s="8"/>
      <c r="HXX55" s="13"/>
      <c r="HXY55" s="13"/>
      <c r="HXZ55" s="14"/>
      <c r="HYA55" s="15"/>
      <c r="HYB55" s="13"/>
      <c r="HYC55" s="9"/>
      <c r="HYD55" s="8"/>
      <c r="HYE55" s="8"/>
      <c r="HYF55" s="13"/>
      <c r="HYG55" s="13"/>
      <c r="HYH55" s="14"/>
      <c r="HYI55" s="15"/>
      <c r="HYJ55" s="13"/>
      <c r="HYK55" s="9"/>
      <c r="HYL55" s="8"/>
      <c r="HYM55" s="8"/>
      <c r="HYN55" s="13"/>
      <c r="HYO55" s="13"/>
      <c r="HYP55" s="14"/>
      <c r="HYQ55" s="15"/>
      <c r="HYR55" s="13"/>
      <c r="HYS55" s="9"/>
      <c r="HYT55" s="8"/>
      <c r="HYU55" s="8"/>
      <c r="HYV55" s="13"/>
      <c r="HYW55" s="13"/>
      <c r="HYX55" s="14"/>
      <c r="HYY55" s="15"/>
      <c r="HYZ55" s="13"/>
      <c r="HZA55" s="9"/>
      <c r="HZB55" s="8"/>
      <c r="HZC55" s="8"/>
      <c r="HZD55" s="13"/>
      <c r="HZE55" s="13"/>
      <c r="HZF55" s="14"/>
      <c r="HZG55" s="15"/>
      <c r="HZH55" s="13"/>
      <c r="HZI55" s="9"/>
      <c r="HZJ55" s="8"/>
      <c r="HZK55" s="8"/>
      <c r="HZL55" s="13"/>
      <c r="HZM55" s="13"/>
      <c r="HZN55" s="14"/>
      <c r="HZO55" s="15"/>
      <c r="HZP55" s="13"/>
      <c r="HZQ55" s="9"/>
      <c r="HZR55" s="8"/>
      <c r="HZS55" s="8"/>
      <c r="HZT55" s="13"/>
      <c r="HZU55" s="13"/>
      <c r="HZV55" s="14"/>
      <c r="HZW55" s="15"/>
      <c r="HZX55" s="13"/>
      <c r="HZY55" s="9"/>
      <c r="HZZ55" s="8"/>
      <c r="IAA55" s="8"/>
      <c r="IAB55" s="13"/>
      <c r="IAC55" s="13"/>
      <c r="IAD55" s="14"/>
      <c r="IAE55" s="15"/>
      <c r="IAF55" s="13"/>
      <c r="IAG55" s="9"/>
      <c r="IAH55" s="8"/>
      <c r="IAI55" s="8"/>
      <c r="IAJ55" s="13"/>
      <c r="IAK55" s="13"/>
      <c r="IAL55" s="14"/>
      <c r="IAM55" s="15"/>
      <c r="IAN55" s="13"/>
      <c r="IAO55" s="9"/>
      <c r="IAP55" s="8"/>
      <c r="IAQ55" s="8"/>
      <c r="IAR55" s="13"/>
      <c r="IAS55" s="13"/>
      <c r="IAT55" s="14"/>
      <c r="IAU55" s="15"/>
      <c r="IAV55" s="13"/>
      <c r="IAW55" s="9"/>
      <c r="IAX55" s="8"/>
      <c r="IAY55" s="8"/>
      <c r="IAZ55" s="13"/>
      <c r="IBA55" s="13"/>
      <c r="IBB55" s="14"/>
      <c r="IBC55" s="15"/>
      <c r="IBD55" s="13"/>
      <c r="IBE55" s="9"/>
      <c r="IBF55" s="8"/>
      <c r="IBG55" s="8"/>
      <c r="IBH55" s="13"/>
      <c r="IBI55" s="13"/>
      <c r="IBJ55" s="14"/>
      <c r="IBK55" s="15"/>
      <c r="IBL55" s="13"/>
      <c r="IBM55" s="9"/>
      <c r="IBN55" s="8"/>
      <c r="IBO55" s="8"/>
      <c r="IBP55" s="13"/>
      <c r="IBQ55" s="13"/>
      <c r="IBR55" s="14"/>
      <c r="IBS55" s="15"/>
      <c r="IBT55" s="13"/>
      <c r="IBU55" s="9"/>
      <c r="IBV55" s="8"/>
      <c r="IBW55" s="8"/>
      <c r="IBX55" s="13"/>
      <c r="IBY55" s="13"/>
      <c r="IBZ55" s="14"/>
      <c r="ICA55" s="15"/>
      <c r="ICB55" s="13"/>
      <c r="ICC55" s="9"/>
      <c r="ICD55" s="8"/>
      <c r="ICE55" s="8"/>
      <c r="ICF55" s="13"/>
      <c r="ICG55" s="13"/>
      <c r="ICH55" s="14"/>
      <c r="ICI55" s="15"/>
      <c r="ICJ55" s="13"/>
      <c r="ICK55" s="9"/>
      <c r="ICL55" s="8"/>
      <c r="ICM55" s="8"/>
      <c r="ICN55" s="13"/>
      <c r="ICO55" s="13"/>
      <c r="ICP55" s="14"/>
      <c r="ICQ55" s="15"/>
      <c r="ICR55" s="13"/>
      <c r="ICS55" s="9"/>
      <c r="ICT55" s="8"/>
      <c r="ICU55" s="8"/>
      <c r="ICV55" s="13"/>
      <c r="ICW55" s="13"/>
      <c r="ICX55" s="14"/>
      <c r="ICY55" s="15"/>
      <c r="ICZ55" s="13"/>
      <c r="IDA55" s="9"/>
      <c r="IDB55" s="8"/>
      <c r="IDC55" s="8"/>
      <c r="IDD55" s="13"/>
      <c r="IDE55" s="13"/>
      <c r="IDF55" s="14"/>
      <c r="IDG55" s="15"/>
      <c r="IDH55" s="13"/>
      <c r="IDI55" s="9"/>
      <c r="IDJ55" s="8"/>
      <c r="IDK55" s="8"/>
      <c r="IDL55" s="13"/>
      <c r="IDM55" s="13"/>
      <c r="IDN55" s="14"/>
      <c r="IDO55" s="15"/>
      <c r="IDP55" s="13"/>
      <c r="IDQ55" s="9"/>
      <c r="IDR55" s="8"/>
      <c r="IDS55" s="8"/>
      <c r="IDT55" s="13"/>
      <c r="IDU55" s="13"/>
      <c r="IDV55" s="14"/>
      <c r="IDW55" s="15"/>
      <c r="IDX55" s="13"/>
      <c r="IDY55" s="9"/>
      <c r="IDZ55" s="8"/>
      <c r="IEA55" s="8"/>
      <c r="IEB55" s="13"/>
      <c r="IEC55" s="13"/>
      <c r="IED55" s="14"/>
      <c r="IEE55" s="15"/>
      <c r="IEF55" s="13"/>
      <c r="IEG55" s="9"/>
      <c r="IEH55" s="8"/>
      <c r="IEI55" s="8"/>
      <c r="IEJ55" s="13"/>
      <c r="IEK55" s="13"/>
      <c r="IEL55" s="14"/>
      <c r="IEM55" s="15"/>
      <c r="IEN55" s="13"/>
      <c r="IEO55" s="9"/>
      <c r="IEP55" s="8"/>
      <c r="IEQ55" s="8"/>
      <c r="IER55" s="13"/>
      <c r="IES55" s="13"/>
      <c r="IET55" s="14"/>
      <c r="IEU55" s="15"/>
      <c r="IEV55" s="13"/>
      <c r="IEW55" s="9"/>
      <c r="IEX55" s="8"/>
      <c r="IEY55" s="8"/>
      <c r="IEZ55" s="13"/>
      <c r="IFA55" s="13"/>
      <c r="IFB55" s="14"/>
      <c r="IFC55" s="15"/>
      <c r="IFD55" s="13"/>
      <c r="IFE55" s="9"/>
      <c r="IFF55" s="8"/>
      <c r="IFG55" s="8"/>
      <c r="IFH55" s="13"/>
      <c r="IFI55" s="13"/>
      <c r="IFJ55" s="14"/>
      <c r="IFK55" s="15"/>
      <c r="IFL55" s="13"/>
      <c r="IFM55" s="9"/>
      <c r="IFN55" s="8"/>
      <c r="IFO55" s="8"/>
      <c r="IFP55" s="13"/>
      <c r="IFQ55" s="13"/>
      <c r="IFR55" s="14"/>
      <c r="IFS55" s="15"/>
      <c r="IFT55" s="13"/>
      <c r="IFU55" s="9"/>
      <c r="IFV55" s="8"/>
      <c r="IFW55" s="8"/>
      <c r="IFX55" s="13"/>
      <c r="IFY55" s="13"/>
      <c r="IFZ55" s="14"/>
      <c r="IGA55" s="15"/>
      <c r="IGB55" s="13"/>
      <c r="IGC55" s="9"/>
      <c r="IGD55" s="8"/>
      <c r="IGE55" s="8"/>
      <c r="IGF55" s="13"/>
      <c r="IGG55" s="13"/>
      <c r="IGH55" s="14"/>
      <c r="IGI55" s="15"/>
      <c r="IGJ55" s="13"/>
      <c r="IGK55" s="9"/>
      <c r="IGL55" s="8"/>
      <c r="IGM55" s="8"/>
      <c r="IGN55" s="13"/>
      <c r="IGO55" s="13"/>
      <c r="IGP55" s="14"/>
      <c r="IGQ55" s="15"/>
      <c r="IGR55" s="13"/>
      <c r="IGS55" s="9"/>
      <c r="IGT55" s="8"/>
      <c r="IGU55" s="8"/>
      <c r="IGV55" s="13"/>
      <c r="IGW55" s="13"/>
      <c r="IGX55" s="14"/>
      <c r="IGY55" s="15"/>
      <c r="IGZ55" s="13"/>
      <c r="IHA55" s="9"/>
      <c r="IHB55" s="8"/>
      <c r="IHC55" s="8"/>
      <c r="IHD55" s="13"/>
      <c r="IHE55" s="13"/>
      <c r="IHF55" s="14"/>
      <c r="IHG55" s="15"/>
      <c r="IHH55" s="13"/>
      <c r="IHI55" s="9"/>
      <c r="IHJ55" s="8"/>
      <c r="IHK55" s="8"/>
      <c r="IHL55" s="13"/>
      <c r="IHM55" s="13"/>
      <c r="IHN55" s="14"/>
      <c r="IHO55" s="15"/>
      <c r="IHP55" s="13"/>
      <c r="IHQ55" s="9"/>
      <c r="IHR55" s="8"/>
      <c r="IHS55" s="8"/>
      <c r="IHT55" s="13"/>
      <c r="IHU55" s="13"/>
      <c r="IHV55" s="14"/>
      <c r="IHW55" s="15"/>
      <c r="IHX55" s="13"/>
      <c r="IHY55" s="9"/>
      <c r="IHZ55" s="8"/>
      <c r="IIA55" s="8"/>
      <c r="IIB55" s="13"/>
      <c r="IIC55" s="13"/>
      <c r="IID55" s="14"/>
      <c r="IIE55" s="15"/>
      <c r="IIF55" s="13"/>
      <c r="IIG55" s="9"/>
      <c r="IIH55" s="8"/>
      <c r="III55" s="8"/>
      <c r="IIJ55" s="13"/>
      <c r="IIK55" s="13"/>
      <c r="IIL55" s="14"/>
      <c r="IIM55" s="15"/>
      <c r="IIN55" s="13"/>
      <c r="IIO55" s="9"/>
      <c r="IIP55" s="8"/>
      <c r="IIQ55" s="8"/>
      <c r="IIR55" s="13"/>
      <c r="IIS55" s="13"/>
      <c r="IIT55" s="14"/>
      <c r="IIU55" s="15"/>
      <c r="IIV55" s="13"/>
      <c r="IIW55" s="9"/>
      <c r="IIX55" s="8"/>
      <c r="IIY55" s="8"/>
      <c r="IIZ55" s="13"/>
      <c r="IJA55" s="13"/>
      <c r="IJB55" s="14"/>
      <c r="IJC55" s="15"/>
      <c r="IJD55" s="13"/>
      <c r="IJE55" s="9"/>
      <c r="IJF55" s="8"/>
      <c r="IJG55" s="8"/>
      <c r="IJH55" s="13"/>
      <c r="IJI55" s="13"/>
      <c r="IJJ55" s="14"/>
      <c r="IJK55" s="15"/>
      <c r="IJL55" s="13"/>
      <c r="IJM55" s="9"/>
      <c r="IJN55" s="8"/>
      <c r="IJO55" s="8"/>
      <c r="IJP55" s="13"/>
      <c r="IJQ55" s="13"/>
      <c r="IJR55" s="14"/>
      <c r="IJS55" s="15"/>
      <c r="IJT55" s="13"/>
      <c r="IJU55" s="9"/>
      <c r="IJV55" s="8"/>
      <c r="IJW55" s="8"/>
      <c r="IJX55" s="13"/>
      <c r="IJY55" s="13"/>
      <c r="IJZ55" s="14"/>
      <c r="IKA55" s="15"/>
      <c r="IKB55" s="13"/>
      <c r="IKC55" s="9"/>
      <c r="IKD55" s="8"/>
      <c r="IKE55" s="8"/>
      <c r="IKF55" s="13"/>
      <c r="IKG55" s="13"/>
      <c r="IKH55" s="14"/>
      <c r="IKI55" s="15"/>
      <c r="IKJ55" s="13"/>
      <c r="IKK55" s="9"/>
      <c r="IKL55" s="8"/>
      <c r="IKM55" s="8"/>
      <c r="IKN55" s="13"/>
      <c r="IKO55" s="13"/>
      <c r="IKP55" s="14"/>
      <c r="IKQ55" s="15"/>
      <c r="IKR55" s="13"/>
      <c r="IKS55" s="9"/>
      <c r="IKT55" s="8"/>
      <c r="IKU55" s="8"/>
      <c r="IKV55" s="13"/>
      <c r="IKW55" s="13"/>
      <c r="IKX55" s="14"/>
      <c r="IKY55" s="15"/>
      <c r="IKZ55" s="13"/>
      <c r="ILA55" s="9"/>
      <c r="ILB55" s="8"/>
      <c r="ILC55" s="8"/>
      <c r="ILD55" s="13"/>
      <c r="ILE55" s="13"/>
      <c r="ILF55" s="14"/>
      <c r="ILG55" s="15"/>
      <c r="ILH55" s="13"/>
      <c r="ILI55" s="9"/>
      <c r="ILJ55" s="8"/>
      <c r="ILK55" s="8"/>
      <c r="ILL55" s="13"/>
      <c r="ILM55" s="13"/>
      <c r="ILN55" s="14"/>
      <c r="ILO55" s="15"/>
      <c r="ILP55" s="13"/>
      <c r="ILQ55" s="9"/>
      <c r="ILR55" s="8"/>
      <c r="ILS55" s="8"/>
      <c r="ILT55" s="13"/>
      <c r="ILU55" s="13"/>
      <c r="ILV55" s="14"/>
      <c r="ILW55" s="15"/>
      <c r="ILX55" s="13"/>
      <c r="ILY55" s="9"/>
      <c r="ILZ55" s="8"/>
      <c r="IMA55" s="8"/>
      <c r="IMB55" s="13"/>
      <c r="IMC55" s="13"/>
      <c r="IMD55" s="14"/>
      <c r="IME55" s="15"/>
      <c r="IMF55" s="13"/>
      <c r="IMG55" s="9"/>
      <c r="IMH55" s="8"/>
      <c r="IMI55" s="8"/>
      <c r="IMJ55" s="13"/>
      <c r="IMK55" s="13"/>
      <c r="IML55" s="14"/>
      <c r="IMM55" s="15"/>
      <c r="IMN55" s="13"/>
      <c r="IMO55" s="9"/>
      <c r="IMP55" s="8"/>
      <c r="IMQ55" s="8"/>
      <c r="IMR55" s="13"/>
      <c r="IMS55" s="13"/>
      <c r="IMT55" s="14"/>
      <c r="IMU55" s="15"/>
      <c r="IMV55" s="13"/>
      <c r="IMW55" s="9"/>
      <c r="IMX55" s="8"/>
      <c r="IMY55" s="8"/>
      <c r="IMZ55" s="13"/>
      <c r="INA55" s="13"/>
      <c r="INB55" s="14"/>
      <c r="INC55" s="15"/>
      <c r="IND55" s="13"/>
      <c r="INE55" s="9"/>
      <c r="INF55" s="8"/>
      <c r="ING55" s="8"/>
      <c r="INH55" s="13"/>
      <c r="INI55" s="13"/>
      <c r="INJ55" s="14"/>
      <c r="INK55" s="15"/>
      <c r="INL55" s="13"/>
      <c r="INM55" s="9"/>
      <c r="INN55" s="8"/>
      <c r="INO55" s="8"/>
      <c r="INP55" s="13"/>
      <c r="INQ55" s="13"/>
      <c r="INR55" s="14"/>
      <c r="INS55" s="15"/>
      <c r="INT55" s="13"/>
      <c r="INU55" s="9"/>
      <c r="INV55" s="8"/>
      <c r="INW55" s="8"/>
      <c r="INX55" s="13"/>
      <c r="INY55" s="13"/>
      <c r="INZ55" s="14"/>
      <c r="IOA55" s="15"/>
      <c r="IOB55" s="13"/>
      <c r="IOC55" s="9"/>
      <c r="IOD55" s="8"/>
      <c r="IOE55" s="8"/>
      <c r="IOF55" s="13"/>
      <c r="IOG55" s="13"/>
      <c r="IOH55" s="14"/>
      <c r="IOI55" s="15"/>
      <c r="IOJ55" s="13"/>
      <c r="IOK55" s="9"/>
      <c r="IOL55" s="8"/>
      <c r="IOM55" s="8"/>
      <c r="ION55" s="13"/>
      <c r="IOO55" s="13"/>
      <c r="IOP55" s="14"/>
      <c r="IOQ55" s="15"/>
      <c r="IOR55" s="13"/>
      <c r="IOS55" s="9"/>
      <c r="IOT55" s="8"/>
      <c r="IOU55" s="8"/>
      <c r="IOV55" s="13"/>
      <c r="IOW55" s="13"/>
      <c r="IOX55" s="14"/>
      <c r="IOY55" s="15"/>
      <c r="IOZ55" s="13"/>
      <c r="IPA55" s="9"/>
      <c r="IPB55" s="8"/>
      <c r="IPC55" s="8"/>
      <c r="IPD55" s="13"/>
      <c r="IPE55" s="13"/>
      <c r="IPF55" s="14"/>
      <c r="IPG55" s="15"/>
      <c r="IPH55" s="13"/>
      <c r="IPI55" s="9"/>
      <c r="IPJ55" s="8"/>
      <c r="IPK55" s="8"/>
      <c r="IPL55" s="13"/>
      <c r="IPM55" s="13"/>
      <c r="IPN55" s="14"/>
      <c r="IPO55" s="15"/>
      <c r="IPP55" s="13"/>
      <c r="IPQ55" s="9"/>
      <c r="IPR55" s="8"/>
      <c r="IPS55" s="8"/>
      <c r="IPT55" s="13"/>
      <c r="IPU55" s="13"/>
      <c r="IPV55" s="14"/>
      <c r="IPW55" s="15"/>
      <c r="IPX55" s="13"/>
      <c r="IPY55" s="9"/>
      <c r="IPZ55" s="8"/>
      <c r="IQA55" s="8"/>
      <c r="IQB55" s="13"/>
      <c r="IQC55" s="13"/>
      <c r="IQD55" s="14"/>
      <c r="IQE55" s="15"/>
      <c r="IQF55" s="13"/>
      <c r="IQG55" s="9"/>
      <c r="IQH55" s="8"/>
      <c r="IQI55" s="8"/>
      <c r="IQJ55" s="13"/>
      <c r="IQK55" s="13"/>
      <c r="IQL55" s="14"/>
      <c r="IQM55" s="15"/>
      <c r="IQN55" s="13"/>
      <c r="IQO55" s="9"/>
      <c r="IQP55" s="8"/>
      <c r="IQQ55" s="8"/>
      <c r="IQR55" s="13"/>
      <c r="IQS55" s="13"/>
      <c r="IQT55" s="14"/>
      <c r="IQU55" s="15"/>
      <c r="IQV55" s="13"/>
      <c r="IQW55" s="9"/>
      <c r="IQX55" s="8"/>
      <c r="IQY55" s="8"/>
      <c r="IQZ55" s="13"/>
      <c r="IRA55" s="13"/>
      <c r="IRB55" s="14"/>
      <c r="IRC55" s="15"/>
      <c r="IRD55" s="13"/>
      <c r="IRE55" s="9"/>
      <c r="IRF55" s="8"/>
      <c r="IRG55" s="8"/>
      <c r="IRH55" s="13"/>
      <c r="IRI55" s="13"/>
      <c r="IRJ55" s="14"/>
      <c r="IRK55" s="15"/>
      <c r="IRL55" s="13"/>
      <c r="IRM55" s="9"/>
      <c r="IRN55" s="8"/>
      <c r="IRO55" s="8"/>
      <c r="IRP55" s="13"/>
      <c r="IRQ55" s="13"/>
      <c r="IRR55" s="14"/>
      <c r="IRS55" s="15"/>
      <c r="IRT55" s="13"/>
      <c r="IRU55" s="9"/>
      <c r="IRV55" s="8"/>
      <c r="IRW55" s="8"/>
      <c r="IRX55" s="13"/>
      <c r="IRY55" s="13"/>
      <c r="IRZ55" s="14"/>
      <c r="ISA55" s="15"/>
      <c r="ISB55" s="13"/>
      <c r="ISC55" s="9"/>
      <c r="ISD55" s="8"/>
      <c r="ISE55" s="8"/>
      <c r="ISF55" s="13"/>
      <c r="ISG55" s="13"/>
      <c r="ISH55" s="14"/>
      <c r="ISI55" s="15"/>
      <c r="ISJ55" s="13"/>
      <c r="ISK55" s="9"/>
      <c r="ISL55" s="8"/>
      <c r="ISM55" s="8"/>
      <c r="ISN55" s="13"/>
      <c r="ISO55" s="13"/>
      <c r="ISP55" s="14"/>
      <c r="ISQ55" s="15"/>
      <c r="ISR55" s="13"/>
      <c r="ISS55" s="9"/>
      <c r="IST55" s="8"/>
      <c r="ISU55" s="8"/>
      <c r="ISV55" s="13"/>
      <c r="ISW55" s="13"/>
      <c r="ISX55" s="14"/>
      <c r="ISY55" s="15"/>
      <c r="ISZ55" s="13"/>
      <c r="ITA55" s="9"/>
      <c r="ITB55" s="8"/>
      <c r="ITC55" s="8"/>
      <c r="ITD55" s="13"/>
      <c r="ITE55" s="13"/>
      <c r="ITF55" s="14"/>
      <c r="ITG55" s="15"/>
      <c r="ITH55" s="13"/>
      <c r="ITI55" s="9"/>
      <c r="ITJ55" s="8"/>
      <c r="ITK55" s="8"/>
      <c r="ITL55" s="13"/>
      <c r="ITM55" s="13"/>
      <c r="ITN55" s="14"/>
      <c r="ITO55" s="15"/>
      <c r="ITP55" s="13"/>
      <c r="ITQ55" s="9"/>
      <c r="ITR55" s="8"/>
      <c r="ITS55" s="8"/>
      <c r="ITT55" s="13"/>
      <c r="ITU55" s="13"/>
      <c r="ITV55" s="14"/>
      <c r="ITW55" s="15"/>
      <c r="ITX55" s="13"/>
      <c r="ITY55" s="9"/>
      <c r="ITZ55" s="8"/>
      <c r="IUA55" s="8"/>
      <c r="IUB55" s="13"/>
      <c r="IUC55" s="13"/>
      <c r="IUD55" s="14"/>
      <c r="IUE55" s="15"/>
      <c r="IUF55" s="13"/>
      <c r="IUG55" s="9"/>
      <c r="IUH55" s="8"/>
      <c r="IUI55" s="8"/>
      <c r="IUJ55" s="13"/>
      <c r="IUK55" s="13"/>
      <c r="IUL55" s="14"/>
      <c r="IUM55" s="15"/>
      <c r="IUN55" s="13"/>
      <c r="IUO55" s="9"/>
      <c r="IUP55" s="8"/>
      <c r="IUQ55" s="8"/>
      <c r="IUR55" s="13"/>
      <c r="IUS55" s="13"/>
      <c r="IUT55" s="14"/>
      <c r="IUU55" s="15"/>
      <c r="IUV55" s="13"/>
      <c r="IUW55" s="9"/>
      <c r="IUX55" s="8"/>
      <c r="IUY55" s="8"/>
      <c r="IUZ55" s="13"/>
      <c r="IVA55" s="13"/>
      <c r="IVB55" s="14"/>
      <c r="IVC55" s="15"/>
      <c r="IVD55" s="13"/>
      <c r="IVE55" s="9"/>
      <c r="IVF55" s="8"/>
      <c r="IVG55" s="8"/>
      <c r="IVH55" s="13"/>
      <c r="IVI55" s="13"/>
      <c r="IVJ55" s="14"/>
      <c r="IVK55" s="15"/>
      <c r="IVL55" s="13"/>
      <c r="IVM55" s="9"/>
      <c r="IVN55" s="8"/>
      <c r="IVO55" s="8"/>
      <c r="IVP55" s="13"/>
      <c r="IVQ55" s="13"/>
      <c r="IVR55" s="14"/>
      <c r="IVS55" s="15"/>
      <c r="IVT55" s="13"/>
      <c r="IVU55" s="9"/>
      <c r="IVV55" s="8"/>
      <c r="IVW55" s="8"/>
      <c r="IVX55" s="13"/>
      <c r="IVY55" s="13"/>
      <c r="IVZ55" s="14"/>
      <c r="IWA55" s="15"/>
      <c r="IWB55" s="13"/>
      <c r="IWC55" s="9"/>
      <c r="IWD55" s="8"/>
      <c r="IWE55" s="8"/>
      <c r="IWF55" s="13"/>
      <c r="IWG55" s="13"/>
      <c r="IWH55" s="14"/>
      <c r="IWI55" s="15"/>
      <c r="IWJ55" s="13"/>
      <c r="IWK55" s="9"/>
      <c r="IWL55" s="8"/>
      <c r="IWM55" s="8"/>
      <c r="IWN55" s="13"/>
      <c r="IWO55" s="13"/>
      <c r="IWP55" s="14"/>
      <c r="IWQ55" s="15"/>
      <c r="IWR55" s="13"/>
      <c r="IWS55" s="9"/>
      <c r="IWT55" s="8"/>
      <c r="IWU55" s="8"/>
      <c r="IWV55" s="13"/>
      <c r="IWW55" s="13"/>
      <c r="IWX55" s="14"/>
      <c r="IWY55" s="15"/>
      <c r="IWZ55" s="13"/>
      <c r="IXA55" s="9"/>
      <c r="IXB55" s="8"/>
      <c r="IXC55" s="8"/>
      <c r="IXD55" s="13"/>
      <c r="IXE55" s="13"/>
      <c r="IXF55" s="14"/>
      <c r="IXG55" s="15"/>
      <c r="IXH55" s="13"/>
      <c r="IXI55" s="9"/>
      <c r="IXJ55" s="8"/>
      <c r="IXK55" s="8"/>
      <c r="IXL55" s="13"/>
      <c r="IXM55" s="13"/>
      <c r="IXN55" s="14"/>
      <c r="IXO55" s="15"/>
      <c r="IXP55" s="13"/>
      <c r="IXQ55" s="9"/>
      <c r="IXR55" s="8"/>
      <c r="IXS55" s="8"/>
      <c r="IXT55" s="13"/>
      <c r="IXU55" s="13"/>
      <c r="IXV55" s="14"/>
      <c r="IXW55" s="15"/>
      <c r="IXX55" s="13"/>
      <c r="IXY55" s="9"/>
      <c r="IXZ55" s="8"/>
      <c r="IYA55" s="8"/>
      <c r="IYB55" s="13"/>
      <c r="IYC55" s="13"/>
      <c r="IYD55" s="14"/>
      <c r="IYE55" s="15"/>
      <c r="IYF55" s="13"/>
      <c r="IYG55" s="9"/>
      <c r="IYH55" s="8"/>
      <c r="IYI55" s="8"/>
      <c r="IYJ55" s="13"/>
      <c r="IYK55" s="13"/>
      <c r="IYL55" s="14"/>
      <c r="IYM55" s="15"/>
      <c r="IYN55" s="13"/>
      <c r="IYO55" s="9"/>
      <c r="IYP55" s="8"/>
      <c r="IYQ55" s="8"/>
      <c r="IYR55" s="13"/>
      <c r="IYS55" s="13"/>
      <c r="IYT55" s="14"/>
      <c r="IYU55" s="15"/>
      <c r="IYV55" s="13"/>
      <c r="IYW55" s="9"/>
      <c r="IYX55" s="8"/>
      <c r="IYY55" s="8"/>
      <c r="IYZ55" s="13"/>
      <c r="IZA55" s="13"/>
      <c r="IZB55" s="14"/>
      <c r="IZC55" s="15"/>
      <c r="IZD55" s="13"/>
      <c r="IZE55" s="9"/>
      <c r="IZF55" s="8"/>
      <c r="IZG55" s="8"/>
      <c r="IZH55" s="13"/>
      <c r="IZI55" s="13"/>
      <c r="IZJ55" s="14"/>
      <c r="IZK55" s="15"/>
      <c r="IZL55" s="13"/>
      <c r="IZM55" s="9"/>
      <c r="IZN55" s="8"/>
      <c r="IZO55" s="8"/>
      <c r="IZP55" s="13"/>
      <c r="IZQ55" s="13"/>
      <c r="IZR55" s="14"/>
      <c r="IZS55" s="15"/>
      <c r="IZT55" s="13"/>
      <c r="IZU55" s="9"/>
      <c r="IZV55" s="8"/>
      <c r="IZW55" s="8"/>
      <c r="IZX55" s="13"/>
      <c r="IZY55" s="13"/>
      <c r="IZZ55" s="14"/>
      <c r="JAA55" s="15"/>
      <c r="JAB55" s="13"/>
      <c r="JAC55" s="9"/>
      <c r="JAD55" s="8"/>
      <c r="JAE55" s="8"/>
      <c r="JAF55" s="13"/>
      <c r="JAG55" s="13"/>
      <c r="JAH55" s="14"/>
      <c r="JAI55" s="15"/>
      <c r="JAJ55" s="13"/>
      <c r="JAK55" s="9"/>
      <c r="JAL55" s="8"/>
      <c r="JAM55" s="8"/>
      <c r="JAN55" s="13"/>
      <c r="JAO55" s="13"/>
      <c r="JAP55" s="14"/>
      <c r="JAQ55" s="15"/>
      <c r="JAR55" s="13"/>
      <c r="JAS55" s="9"/>
      <c r="JAT55" s="8"/>
      <c r="JAU55" s="8"/>
      <c r="JAV55" s="13"/>
      <c r="JAW55" s="13"/>
      <c r="JAX55" s="14"/>
      <c r="JAY55" s="15"/>
      <c r="JAZ55" s="13"/>
      <c r="JBA55" s="9"/>
      <c r="JBB55" s="8"/>
      <c r="JBC55" s="8"/>
      <c r="JBD55" s="13"/>
      <c r="JBE55" s="13"/>
      <c r="JBF55" s="14"/>
      <c r="JBG55" s="15"/>
      <c r="JBH55" s="13"/>
      <c r="JBI55" s="9"/>
      <c r="JBJ55" s="8"/>
      <c r="JBK55" s="8"/>
      <c r="JBL55" s="13"/>
      <c r="JBM55" s="13"/>
      <c r="JBN55" s="14"/>
      <c r="JBO55" s="15"/>
      <c r="JBP55" s="13"/>
      <c r="JBQ55" s="9"/>
      <c r="JBR55" s="8"/>
      <c r="JBS55" s="8"/>
      <c r="JBT55" s="13"/>
      <c r="JBU55" s="13"/>
      <c r="JBV55" s="14"/>
      <c r="JBW55" s="15"/>
      <c r="JBX55" s="13"/>
      <c r="JBY55" s="9"/>
      <c r="JBZ55" s="8"/>
      <c r="JCA55" s="8"/>
      <c r="JCB55" s="13"/>
      <c r="JCC55" s="13"/>
      <c r="JCD55" s="14"/>
      <c r="JCE55" s="15"/>
      <c r="JCF55" s="13"/>
      <c r="JCG55" s="9"/>
      <c r="JCH55" s="8"/>
      <c r="JCI55" s="8"/>
      <c r="JCJ55" s="13"/>
      <c r="JCK55" s="13"/>
      <c r="JCL55" s="14"/>
      <c r="JCM55" s="15"/>
      <c r="JCN55" s="13"/>
      <c r="JCO55" s="9"/>
      <c r="JCP55" s="8"/>
      <c r="JCQ55" s="8"/>
      <c r="JCR55" s="13"/>
      <c r="JCS55" s="13"/>
      <c r="JCT55" s="14"/>
      <c r="JCU55" s="15"/>
      <c r="JCV55" s="13"/>
      <c r="JCW55" s="9"/>
      <c r="JCX55" s="8"/>
      <c r="JCY55" s="8"/>
      <c r="JCZ55" s="13"/>
      <c r="JDA55" s="13"/>
      <c r="JDB55" s="14"/>
      <c r="JDC55" s="15"/>
      <c r="JDD55" s="13"/>
      <c r="JDE55" s="9"/>
      <c r="JDF55" s="8"/>
      <c r="JDG55" s="8"/>
      <c r="JDH55" s="13"/>
      <c r="JDI55" s="13"/>
      <c r="JDJ55" s="14"/>
      <c r="JDK55" s="15"/>
      <c r="JDL55" s="13"/>
      <c r="JDM55" s="9"/>
      <c r="JDN55" s="8"/>
      <c r="JDO55" s="8"/>
      <c r="JDP55" s="13"/>
      <c r="JDQ55" s="13"/>
      <c r="JDR55" s="14"/>
      <c r="JDS55" s="15"/>
      <c r="JDT55" s="13"/>
      <c r="JDU55" s="9"/>
      <c r="JDV55" s="8"/>
      <c r="JDW55" s="8"/>
      <c r="JDX55" s="13"/>
      <c r="JDY55" s="13"/>
      <c r="JDZ55" s="14"/>
      <c r="JEA55" s="15"/>
      <c r="JEB55" s="13"/>
      <c r="JEC55" s="9"/>
      <c r="JED55" s="8"/>
      <c r="JEE55" s="8"/>
      <c r="JEF55" s="13"/>
      <c r="JEG55" s="13"/>
      <c r="JEH55" s="14"/>
      <c r="JEI55" s="15"/>
      <c r="JEJ55" s="13"/>
      <c r="JEK55" s="9"/>
      <c r="JEL55" s="8"/>
      <c r="JEM55" s="8"/>
      <c r="JEN55" s="13"/>
      <c r="JEO55" s="13"/>
      <c r="JEP55" s="14"/>
      <c r="JEQ55" s="15"/>
      <c r="JER55" s="13"/>
      <c r="JES55" s="9"/>
      <c r="JET55" s="8"/>
      <c r="JEU55" s="8"/>
      <c r="JEV55" s="13"/>
      <c r="JEW55" s="13"/>
      <c r="JEX55" s="14"/>
      <c r="JEY55" s="15"/>
      <c r="JEZ55" s="13"/>
      <c r="JFA55" s="9"/>
      <c r="JFB55" s="8"/>
      <c r="JFC55" s="8"/>
      <c r="JFD55" s="13"/>
      <c r="JFE55" s="13"/>
      <c r="JFF55" s="14"/>
      <c r="JFG55" s="15"/>
      <c r="JFH55" s="13"/>
      <c r="JFI55" s="9"/>
      <c r="JFJ55" s="8"/>
      <c r="JFK55" s="8"/>
      <c r="JFL55" s="13"/>
      <c r="JFM55" s="13"/>
      <c r="JFN55" s="14"/>
      <c r="JFO55" s="15"/>
      <c r="JFP55" s="13"/>
      <c r="JFQ55" s="9"/>
      <c r="JFR55" s="8"/>
      <c r="JFS55" s="8"/>
      <c r="JFT55" s="13"/>
      <c r="JFU55" s="13"/>
      <c r="JFV55" s="14"/>
      <c r="JFW55" s="15"/>
      <c r="JFX55" s="13"/>
      <c r="JFY55" s="9"/>
      <c r="JFZ55" s="8"/>
      <c r="JGA55" s="8"/>
      <c r="JGB55" s="13"/>
      <c r="JGC55" s="13"/>
      <c r="JGD55" s="14"/>
      <c r="JGE55" s="15"/>
      <c r="JGF55" s="13"/>
      <c r="JGG55" s="9"/>
      <c r="JGH55" s="8"/>
      <c r="JGI55" s="8"/>
      <c r="JGJ55" s="13"/>
      <c r="JGK55" s="13"/>
      <c r="JGL55" s="14"/>
      <c r="JGM55" s="15"/>
      <c r="JGN55" s="13"/>
      <c r="JGO55" s="9"/>
      <c r="JGP55" s="8"/>
      <c r="JGQ55" s="8"/>
      <c r="JGR55" s="13"/>
      <c r="JGS55" s="13"/>
      <c r="JGT55" s="14"/>
      <c r="JGU55" s="15"/>
      <c r="JGV55" s="13"/>
      <c r="JGW55" s="9"/>
      <c r="JGX55" s="8"/>
      <c r="JGY55" s="8"/>
      <c r="JGZ55" s="13"/>
      <c r="JHA55" s="13"/>
      <c r="JHB55" s="14"/>
      <c r="JHC55" s="15"/>
      <c r="JHD55" s="13"/>
      <c r="JHE55" s="9"/>
      <c r="JHF55" s="8"/>
      <c r="JHG55" s="8"/>
      <c r="JHH55" s="13"/>
      <c r="JHI55" s="13"/>
      <c r="JHJ55" s="14"/>
      <c r="JHK55" s="15"/>
      <c r="JHL55" s="13"/>
      <c r="JHM55" s="9"/>
      <c r="JHN55" s="8"/>
      <c r="JHO55" s="8"/>
      <c r="JHP55" s="13"/>
      <c r="JHQ55" s="13"/>
      <c r="JHR55" s="14"/>
      <c r="JHS55" s="15"/>
      <c r="JHT55" s="13"/>
      <c r="JHU55" s="9"/>
      <c r="JHV55" s="8"/>
      <c r="JHW55" s="8"/>
      <c r="JHX55" s="13"/>
      <c r="JHY55" s="13"/>
      <c r="JHZ55" s="14"/>
      <c r="JIA55" s="15"/>
      <c r="JIB55" s="13"/>
      <c r="JIC55" s="9"/>
      <c r="JID55" s="8"/>
      <c r="JIE55" s="8"/>
      <c r="JIF55" s="13"/>
      <c r="JIG55" s="13"/>
      <c r="JIH55" s="14"/>
      <c r="JII55" s="15"/>
      <c r="JIJ55" s="13"/>
      <c r="JIK55" s="9"/>
      <c r="JIL55" s="8"/>
      <c r="JIM55" s="8"/>
      <c r="JIN55" s="13"/>
      <c r="JIO55" s="13"/>
      <c r="JIP55" s="14"/>
      <c r="JIQ55" s="15"/>
      <c r="JIR55" s="13"/>
      <c r="JIS55" s="9"/>
      <c r="JIT55" s="8"/>
      <c r="JIU55" s="8"/>
      <c r="JIV55" s="13"/>
      <c r="JIW55" s="13"/>
      <c r="JIX55" s="14"/>
      <c r="JIY55" s="15"/>
      <c r="JIZ55" s="13"/>
      <c r="JJA55" s="9"/>
      <c r="JJB55" s="8"/>
      <c r="JJC55" s="8"/>
      <c r="JJD55" s="13"/>
      <c r="JJE55" s="13"/>
      <c r="JJF55" s="14"/>
      <c r="JJG55" s="15"/>
      <c r="JJH55" s="13"/>
      <c r="JJI55" s="9"/>
      <c r="JJJ55" s="8"/>
      <c r="JJK55" s="8"/>
      <c r="JJL55" s="13"/>
      <c r="JJM55" s="13"/>
      <c r="JJN55" s="14"/>
      <c r="JJO55" s="15"/>
      <c r="JJP55" s="13"/>
      <c r="JJQ55" s="9"/>
      <c r="JJR55" s="8"/>
      <c r="JJS55" s="8"/>
      <c r="JJT55" s="13"/>
      <c r="JJU55" s="13"/>
      <c r="JJV55" s="14"/>
      <c r="JJW55" s="15"/>
      <c r="JJX55" s="13"/>
      <c r="JJY55" s="9"/>
      <c r="JJZ55" s="8"/>
      <c r="JKA55" s="8"/>
      <c r="JKB55" s="13"/>
      <c r="JKC55" s="13"/>
      <c r="JKD55" s="14"/>
      <c r="JKE55" s="15"/>
      <c r="JKF55" s="13"/>
      <c r="JKG55" s="9"/>
      <c r="JKH55" s="8"/>
      <c r="JKI55" s="8"/>
      <c r="JKJ55" s="13"/>
      <c r="JKK55" s="13"/>
      <c r="JKL55" s="14"/>
      <c r="JKM55" s="15"/>
      <c r="JKN55" s="13"/>
      <c r="JKO55" s="9"/>
      <c r="JKP55" s="8"/>
      <c r="JKQ55" s="8"/>
      <c r="JKR55" s="13"/>
      <c r="JKS55" s="13"/>
      <c r="JKT55" s="14"/>
      <c r="JKU55" s="15"/>
      <c r="JKV55" s="13"/>
      <c r="JKW55" s="9"/>
      <c r="JKX55" s="8"/>
      <c r="JKY55" s="8"/>
      <c r="JKZ55" s="13"/>
      <c r="JLA55" s="13"/>
      <c r="JLB55" s="14"/>
      <c r="JLC55" s="15"/>
      <c r="JLD55" s="13"/>
      <c r="JLE55" s="9"/>
      <c r="JLF55" s="8"/>
      <c r="JLG55" s="8"/>
      <c r="JLH55" s="13"/>
      <c r="JLI55" s="13"/>
      <c r="JLJ55" s="14"/>
      <c r="JLK55" s="15"/>
      <c r="JLL55" s="13"/>
      <c r="JLM55" s="9"/>
      <c r="JLN55" s="8"/>
      <c r="JLO55" s="8"/>
      <c r="JLP55" s="13"/>
      <c r="JLQ55" s="13"/>
      <c r="JLR55" s="14"/>
      <c r="JLS55" s="15"/>
      <c r="JLT55" s="13"/>
      <c r="JLU55" s="9"/>
      <c r="JLV55" s="8"/>
      <c r="JLW55" s="8"/>
      <c r="JLX55" s="13"/>
      <c r="JLY55" s="13"/>
      <c r="JLZ55" s="14"/>
      <c r="JMA55" s="15"/>
      <c r="JMB55" s="13"/>
      <c r="JMC55" s="9"/>
      <c r="JMD55" s="8"/>
      <c r="JME55" s="8"/>
      <c r="JMF55" s="13"/>
      <c r="JMG55" s="13"/>
      <c r="JMH55" s="14"/>
      <c r="JMI55" s="15"/>
      <c r="JMJ55" s="13"/>
      <c r="JMK55" s="9"/>
      <c r="JML55" s="8"/>
      <c r="JMM55" s="8"/>
      <c r="JMN55" s="13"/>
      <c r="JMO55" s="13"/>
      <c r="JMP55" s="14"/>
      <c r="JMQ55" s="15"/>
      <c r="JMR55" s="13"/>
      <c r="JMS55" s="9"/>
      <c r="JMT55" s="8"/>
      <c r="JMU55" s="8"/>
      <c r="JMV55" s="13"/>
      <c r="JMW55" s="13"/>
      <c r="JMX55" s="14"/>
      <c r="JMY55" s="15"/>
      <c r="JMZ55" s="13"/>
      <c r="JNA55" s="9"/>
      <c r="JNB55" s="8"/>
      <c r="JNC55" s="8"/>
      <c r="JND55" s="13"/>
      <c r="JNE55" s="13"/>
      <c r="JNF55" s="14"/>
      <c r="JNG55" s="15"/>
      <c r="JNH55" s="13"/>
      <c r="JNI55" s="9"/>
      <c r="JNJ55" s="8"/>
      <c r="JNK55" s="8"/>
      <c r="JNL55" s="13"/>
      <c r="JNM55" s="13"/>
      <c r="JNN55" s="14"/>
      <c r="JNO55" s="15"/>
      <c r="JNP55" s="13"/>
      <c r="JNQ55" s="9"/>
      <c r="JNR55" s="8"/>
      <c r="JNS55" s="8"/>
      <c r="JNT55" s="13"/>
      <c r="JNU55" s="13"/>
      <c r="JNV55" s="14"/>
      <c r="JNW55" s="15"/>
      <c r="JNX55" s="13"/>
      <c r="JNY55" s="9"/>
      <c r="JNZ55" s="8"/>
      <c r="JOA55" s="8"/>
      <c r="JOB55" s="13"/>
      <c r="JOC55" s="13"/>
      <c r="JOD55" s="14"/>
      <c r="JOE55" s="15"/>
      <c r="JOF55" s="13"/>
      <c r="JOG55" s="9"/>
      <c r="JOH55" s="8"/>
      <c r="JOI55" s="8"/>
      <c r="JOJ55" s="13"/>
      <c r="JOK55" s="13"/>
      <c r="JOL55" s="14"/>
      <c r="JOM55" s="15"/>
      <c r="JON55" s="13"/>
      <c r="JOO55" s="9"/>
      <c r="JOP55" s="8"/>
      <c r="JOQ55" s="8"/>
      <c r="JOR55" s="13"/>
      <c r="JOS55" s="13"/>
      <c r="JOT55" s="14"/>
      <c r="JOU55" s="15"/>
      <c r="JOV55" s="13"/>
      <c r="JOW55" s="9"/>
      <c r="JOX55" s="8"/>
      <c r="JOY55" s="8"/>
      <c r="JOZ55" s="13"/>
      <c r="JPA55" s="13"/>
      <c r="JPB55" s="14"/>
      <c r="JPC55" s="15"/>
      <c r="JPD55" s="13"/>
      <c r="JPE55" s="9"/>
      <c r="JPF55" s="8"/>
      <c r="JPG55" s="8"/>
      <c r="JPH55" s="13"/>
      <c r="JPI55" s="13"/>
      <c r="JPJ55" s="14"/>
      <c r="JPK55" s="15"/>
      <c r="JPL55" s="13"/>
      <c r="JPM55" s="9"/>
      <c r="JPN55" s="8"/>
      <c r="JPO55" s="8"/>
      <c r="JPP55" s="13"/>
      <c r="JPQ55" s="13"/>
      <c r="JPR55" s="14"/>
      <c r="JPS55" s="15"/>
      <c r="JPT55" s="13"/>
      <c r="JPU55" s="9"/>
      <c r="JPV55" s="8"/>
      <c r="JPW55" s="8"/>
      <c r="JPX55" s="13"/>
      <c r="JPY55" s="13"/>
      <c r="JPZ55" s="14"/>
      <c r="JQA55" s="15"/>
      <c r="JQB55" s="13"/>
      <c r="JQC55" s="9"/>
      <c r="JQD55" s="8"/>
      <c r="JQE55" s="8"/>
      <c r="JQF55" s="13"/>
      <c r="JQG55" s="13"/>
      <c r="JQH55" s="14"/>
      <c r="JQI55" s="15"/>
      <c r="JQJ55" s="13"/>
      <c r="JQK55" s="9"/>
      <c r="JQL55" s="8"/>
      <c r="JQM55" s="8"/>
      <c r="JQN55" s="13"/>
      <c r="JQO55" s="13"/>
      <c r="JQP55" s="14"/>
      <c r="JQQ55" s="15"/>
      <c r="JQR55" s="13"/>
      <c r="JQS55" s="9"/>
      <c r="JQT55" s="8"/>
      <c r="JQU55" s="8"/>
      <c r="JQV55" s="13"/>
      <c r="JQW55" s="13"/>
      <c r="JQX55" s="14"/>
      <c r="JQY55" s="15"/>
      <c r="JQZ55" s="13"/>
      <c r="JRA55" s="9"/>
      <c r="JRB55" s="8"/>
      <c r="JRC55" s="8"/>
      <c r="JRD55" s="13"/>
      <c r="JRE55" s="13"/>
      <c r="JRF55" s="14"/>
      <c r="JRG55" s="15"/>
      <c r="JRH55" s="13"/>
      <c r="JRI55" s="9"/>
      <c r="JRJ55" s="8"/>
      <c r="JRK55" s="8"/>
      <c r="JRL55" s="13"/>
      <c r="JRM55" s="13"/>
      <c r="JRN55" s="14"/>
      <c r="JRO55" s="15"/>
      <c r="JRP55" s="13"/>
      <c r="JRQ55" s="9"/>
      <c r="JRR55" s="8"/>
      <c r="JRS55" s="8"/>
      <c r="JRT55" s="13"/>
      <c r="JRU55" s="13"/>
      <c r="JRV55" s="14"/>
      <c r="JRW55" s="15"/>
      <c r="JRX55" s="13"/>
      <c r="JRY55" s="9"/>
      <c r="JRZ55" s="8"/>
      <c r="JSA55" s="8"/>
      <c r="JSB55" s="13"/>
      <c r="JSC55" s="13"/>
      <c r="JSD55" s="14"/>
      <c r="JSE55" s="15"/>
      <c r="JSF55" s="13"/>
      <c r="JSG55" s="9"/>
      <c r="JSH55" s="8"/>
      <c r="JSI55" s="8"/>
      <c r="JSJ55" s="13"/>
      <c r="JSK55" s="13"/>
      <c r="JSL55" s="14"/>
      <c r="JSM55" s="15"/>
      <c r="JSN55" s="13"/>
      <c r="JSO55" s="9"/>
      <c r="JSP55" s="8"/>
      <c r="JSQ55" s="8"/>
      <c r="JSR55" s="13"/>
      <c r="JSS55" s="13"/>
      <c r="JST55" s="14"/>
      <c r="JSU55" s="15"/>
      <c r="JSV55" s="13"/>
      <c r="JSW55" s="9"/>
      <c r="JSX55" s="8"/>
      <c r="JSY55" s="8"/>
      <c r="JSZ55" s="13"/>
      <c r="JTA55" s="13"/>
      <c r="JTB55" s="14"/>
      <c r="JTC55" s="15"/>
      <c r="JTD55" s="13"/>
      <c r="JTE55" s="9"/>
      <c r="JTF55" s="8"/>
      <c r="JTG55" s="8"/>
      <c r="JTH55" s="13"/>
      <c r="JTI55" s="13"/>
      <c r="JTJ55" s="14"/>
      <c r="JTK55" s="15"/>
      <c r="JTL55" s="13"/>
      <c r="JTM55" s="9"/>
      <c r="JTN55" s="8"/>
      <c r="JTO55" s="8"/>
      <c r="JTP55" s="13"/>
      <c r="JTQ55" s="13"/>
      <c r="JTR55" s="14"/>
      <c r="JTS55" s="15"/>
      <c r="JTT55" s="13"/>
      <c r="JTU55" s="9"/>
      <c r="JTV55" s="8"/>
      <c r="JTW55" s="8"/>
      <c r="JTX55" s="13"/>
      <c r="JTY55" s="13"/>
      <c r="JTZ55" s="14"/>
      <c r="JUA55" s="15"/>
      <c r="JUB55" s="13"/>
      <c r="JUC55" s="9"/>
      <c r="JUD55" s="8"/>
      <c r="JUE55" s="8"/>
      <c r="JUF55" s="13"/>
      <c r="JUG55" s="13"/>
      <c r="JUH55" s="14"/>
      <c r="JUI55" s="15"/>
      <c r="JUJ55" s="13"/>
      <c r="JUK55" s="9"/>
      <c r="JUL55" s="8"/>
      <c r="JUM55" s="8"/>
      <c r="JUN55" s="13"/>
      <c r="JUO55" s="13"/>
      <c r="JUP55" s="14"/>
      <c r="JUQ55" s="15"/>
      <c r="JUR55" s="13"/>
      <c r="JUS55" s="9"/>
      <c r="JUT55" s="8"/>
      <c r="JUU55" s="8"/>
      <c r="JUV55" s="13"/>
      <c r="JUW55" s="13"/>
      <c r="JUX55" s="14"/>
      <c r="JUY55" s="15"/>
      <c r="JUZ55" s="13"/>
      <c r="JVA55" s="9"/>
      <c r="JVB55" s="8"/>
      <c r="JVC55" s="8"/>
      <c r="JVD55" s="13"/>
      <c r="JVE55" s="13"/>
      <c r="JVF55" s="14"/>
      <c r="JVG55" s="15"/>
      <c r="JVH55" s="13"/>
      <c r="JVI55" s="9"/>
      <c r="JVJ55" s="8"/>
      <c r="JVK55" s="8"/>
      <c r="JVL55" s="13"/>
      <c r="JVM55" s="13"/>
      <c r="JVN55" s="14"/>
      <c r="JVO55" s="15"/>
      <c r="JVP55" s="13"/>
      <c r="JVQ55" s="9"/>
      <c r="JVR55" s="8"/>
      <c r="JVS55" s="8"/>
      <c r="JVT55" s="13"/>
      <c r="JVU55" s="13"/>
      <c r="JVV55" s="14"/>
      <c r="JVW55" s="15"/>
      <c r="JVX55" s="13"/>
      <c r="JVY55" s="9"/>
      <c r="JVZ55" s="8"/>
      <c r="JWA55" s="8"/>
      <c r="JWB55" s="13"/>
      <c r="JWC55" s="13"/>
      <c r="JWD55" s="14"/>
      <c r="JWE55" s="15"/>
      <c r="JWF55" s="13"/>
      <c r="JWG55" s="9"/>
      <c r="JWH55" s="8"/>
      <c r="JWI55" s="8"/>
      <c r="JWJ55" s="13"/>
      <c r="JWK55" s="13"/>
      <c r="JWL55" s="14"/>
      <c r="JWM55" s="15"/>
      <c r="JWN55" s="13"/>
      <c r="JWO55" s="9"/>
      <c r="JWP55" s="8"/>
      <c r="JWQ55" s="8"/>
      <c r="JWR55" s="13"/>
      <c r="JWS55" s="13"/>
      <c r="JWT55" s="14"/>
      <c r="JWU55" s="15"/>
      <c r="JWV55" s="13"/>
      <c r="JWW55" s="9"/>
      <c r="JWX55" s="8"/>
      <c r="JWY55" s="8"/>
      <c r="JWZ55" s="13"/>
      <c r="JXA55" s="13"/>
      <c r="JXB55" s="14"/>
      <c r="JXC55" s="15"/>
      <c r="JXD55" s="13"/>
      <c r="JXE55" s="9"/>
      <c r="JXF55" s="8"/>
      <c r="JXG55" s="8"/>
      <c r="JXH55" s="13"/>
      <c r="JXI55" s="13"/>
      <c r="JXJ55" s="14"/>
      <c r="JXK55" s="15"/>
      <c r="JXL55" s="13"/>
      <c r="JXM55" s="9"/>
      <c r="JXN55" s="8"/>
      <c r="JXO55" s="8"/>
      <c r="JXP55" s="13"/>
      <c r="JXQ55" s="13"/>
      <c r="JXR55" s="14"/>
      <c r="JXS55" s="15"/>
      <c r="JXT55" s="13"/>
      <c r="JXU55" s="9"/>
      <c r="JXV55" s="8"/>
      <c r="JXW55" s="8"/>
      <c r="JXX55" s="13"/>
      <c r="JXY55" s="13"/>
      <c r="JXZ55" s="14"/>
      <c r="JYA55" s="15"/>
      <c r="JYB55" s="13"/>
      <c r="JYC55" s="9"/>
      <c r="JYD55" s="8"/>
      <c r="JYE55" s="8"/>
      <c r="JYF55" s="13"/>
      <c r="JYG55" s="13"/>
      <c r="JYH55" s="14"/>
      <c r="JYI55" s="15"/>
      <c r="JYJ55" s="13"/>
      <c r="JYK55" s="9"/>
      <c r="JYL55" s="8"/>
      <c r="JYM55" s="8"/>
      <c r="JYN55" s="13"/>
      <c r="JYO55" s="13"/>
      <c r="JYP55" s="14"/>
      <c r="JYQ55" s="15"/>
      <c r="JYR55" s="13"/>
      <c r="JYS55" s="9"/>
      <c r="JYT55" s="8"/>
      <c r="JYU55" s="8"/>
      <c r="JYV55" s="13"/>
      <c r="JYW55" s="13"/>
      <c r="JYX55" s="14"/>
      <c r="JYY55" s="15"/>
      <c r="JYZ55" s="13"/>
      <c r="JZA55" s="9"/>
      <c r="JZB55" s="8"/>
      <c r="JZC55" s="8"/>
      <c r="JZD55" s="13"/>
      <c r="JZE55" s="13"/>
      <c r="JZF55" s="14"/>
      <c r="JZG55" s="15"/>
      <c r="JZH55" s="13"/>
      <c r="JZI55" s="9"/>
      <c r="JZJ55" s="8"/>
      <c r="JZK55" s="8"/>
      <c r="JZL55" s="13"/>
      <c r="JZM55" s="13"/>
      <c r="JZN55" s="14"/>
      <c r="JZO55" s="15"/>
      <c r="JZP55" s="13"/>
      <c r="JZQ55" s="9"/>
      <c r="JZR55" s="8"/>
      <c r="JZS55" s="8"/>
      <c r="JZT55" s="13"/>
      <c r="JZU55" s="13"/>
      <c r="JZV55" s="14"/>
      <c r="JZW55" s="15"/>
      <c r="JZX55" s="13"/>
      <c r="JZY55" s="9"/>
      <c r="JZZ55" s="8"/>
      <c r="KAA55" s="8"/>
      <c r="KAB55" s="13"/>
      <c r="KAC55" s="13"/>
      <c r="KAD55" s="14"/>
      <c r="KAE55" s="15"/>
      <c r="KAF55" s="13"/>
      <c r="KAG55" s="9"/>
      <c r="KAH55" s="8"/>
      <c r="KAI55" s="8"/>
      <c r="KAJ55" s="13"/>
      <c r="KAK55" s="13"/>
      <c r="KAL55" s="14"/>
      <c r="KAM55" s="15"/>
      <c r="KAN55" s="13"/>
      <c r="KAO55" s="9"/>
      <c r="KAP55" s="8"/>
      <c r="KAQ55" s="8"/>
      <c r="KAR55" s="13"/>
      <c r="KAS55" s="13"/>
      <c r="KAT55" s="14"/>
      <c r="KAU55" s="15"/>
      <c r="KAV55" s="13"/>
      <c r="KAW55" s="9"/>
      <c r="KAX55" s="8"/>
      <c r="KAY55" s="8"/>
      <c r="KAZ55" s="13"/>
      <c r="KBA55" s="13"/>
      <c r="KBB55" s="14"/>
      <c r="KBC55" s="15"/>
      <c r="KBD55" s="13"/>
      <c r="KBE55" s="9"/>
      <c r="KBF55" s="8"/>
      <c r="KBG55" s="8"/>
      <c r="KBH55" s="13"/>
      <c r="KBI55" s="13"/>
      <c r="KBJ55" s="14"/>
      <c r="KBK55" s="15"/>
      <c r="KBL55" s="13"/>
      <c r="KBM55" s="9"/>
      <c r="KBN55" s="8"/>
      <c r="KBO55" s="8"/>
      <c r="KBP55" s="13"/>
      <c r="KBQ55" s="13"/>
      <c r="KBR55" s="14"/>
      <c r="KBS55" s="15"/>
      <c r="KBT55" s="13"/>
      <c r="KBU55" s="9"/>
      <c r="KBV55" s="8"/>
      <c r="KBW55" s="8"/>
      <c r="KBX55" s="13"/>
      <c r="KBY55" s="13"/>
      <c r="KBZ55" s="14"/>
      <c r="KCA55" s="15"/>
      <c r="KCB55" s="13"/>
      <c r="KCC55" s="9"/>
      <c r="KCD55" s="8"/>
      <c r="KCE55" s="8"/>
      <c r="KCF55" s="13"/>
      <c r="KCG55" s="13"/>
      <c r="KCH55" s="14"/>
      <c r="KCI55" s="15"/>
      <c r="KCJ55" s="13"/>
      <c r="KCK55" s="9"/>
      <c r="KCL55" s="8"/>
      <c r="KCM55" s="8"/>
      <c r="KCN55" s="13"/>
      <c r="KCO55" s="13"/>
      <c r="KCP55" s="14"/>
      <c r="KCQ55" s="15"/>
      <c r="KCR55" s="13"/>
      <c r="KCS55" s="9"/>
      <c r="KCT55" s="8"/>
      <c r="KCU55" s="8"/>
      <c r="KCV55" s="13"/>
      <c r="KCW55" s="13"/>
      <c r="KCX55" s="14"/>
      <c r="KCY55" s="15"/>
      <c r="KCZ55" s="13"/>
      <c r="KDA55" s="9"/>
      <c r="KDB55" s="8"/>
      <c r="KDC55" s="8"/>
      <c r="KDD55" s="13"/>
      <c r="KDE55" s="13"/>
      <c r="KDF55" s="14"/>
      <c r="KDG55" s="15"/>
      <c r="KDH55" s="13"/>
      <c r="KDI55" s="9"/>
      <c r="KDJ55" s="8"/>
      <c r="KDK55" s="8"/>
      <c r="KDL55" s="13"/>
      <c r="KDM55" s="13"/>
      <c r="KDN55" s="14"/>
      <c r="KDO55" s="15"/>
      <c r="KDP55" s="13"/>
      <c r="KDQ55" s="9"/>
      <c r="KDR55" s="8"/>
      <c r="KDS55" s="8"/>
      <c r="KDT55" s="13"/>
      <c r="KDU55" s="13"/>
      <c r="KDV55" s="14"/>
      <c r="KDW55" s="15"/>
      <c r="KDX55" s="13"/>
      <c r="KDY55" s="9"/>
      <c r="KDZ55" s="8"/>
      <c r="KEA55" s="8"/>
      <c r="KEB55" s="13"/>
      <c r="KEC55" s="13"/>
      <c r="KED55" s="14"/>
      <c r="KEE55" s="15"/>
      <c r="KEF55" s="13"/>
      <c r="KEG55" s="9"/>
      <c r="KEH55" s="8"/>
      <c r="KEI55" s="8"/>
      <c r="KEJ55" s="13"/>
      <c r="KEK55" s="13"/>
      <c r="KEL55" s="14"/>
      <c r="KEM55" s="15"/>
      <c r="KEN55" s="13"/>
      <c r="KEO55" s="9"/>
      <c r="KEP55" s="8"/>
      <c r="KEQ55" s="8"/>
      <c r="KER55" s="13"/>
      <c r="KES55" s="13"/>
      <c r="KET55" s="14"/>
      <c r="KEU55" s="15"/>
      <c r="KEV55" s="13"/>
      <c r="KEW55" s="9"/>
      <c r="KEX55" s="8"/>
      <c r="KEY55" s="8"/>
      <c r="KEZ55" s="13"/>
      <c r="KFA55" s="13"/>
      <c r="KFB55" s="14"/>
      <c r="KFC55" s="15"/>
      <c r="KFD55" s="13"/>
      <c r="KFE55" s="9"/>
      <c r="KFF55" s="8"/>
      <c r="KFG55" s="8"/>
      <c r="KFH55" s="13"/>
      <c r="KFI55" s="13"/>
      <c r="KFJ55" s="14"/>
      <c r="KFK55" s="15"/>
      <c r="KFL55" s="13"/>
      <c r="KFM55" s="9"/>
      <c r="KFN55" s="8"/>
      <c r="KFO55" s="8"/>
      <c r="KFP55" s="13"/>
      <c r="KFQ55" s="13"/>
      <c r="KFR55" s="14"/>
      <c r="KFS55" s="15"/>
      <c r="KFT55" s="13"/>
      <c r="KFU55" s="9"/>
      <c r="KFV55" s="8"/>
      <c r="KFW55" s="8"/>
      <c r="KFX55" s="13"/>
      <c r="KFY55" s="13"/>
      <c r="KFZ55" s="14"/>
      <c r="KGA55" s="15"/>
      <c r="KGB55" s="13"/>
      <c r="KGC55" s="9"/>
      <c r="KGD55" s="8"/>
      <c r="KGE55" s="8"/>
      <c r="KGF55" s="13"/>
      <c r="KGG55" s="13"/>
      <c r="KGH55" s="14"/>
      <c r="KGI55" s="15"/>
      <c r="KGJ55" s="13"/>
      <c r="KGK55" s="9"/>
      <c r="KGL55" s="8"/>
      <c r="KGM55" s="8"/>
      <c r="KGN55" s="13"/>
      <c r="KGO55" s="13"/>
      <c r="KGP55" s="14"/>
      <c r="KGQ55" s="15"/>
      <c r="KGR55" s="13"/>
      <c r="KGS55" s="9"/>
      <c r="KGT55" s="8"/>
      <c r="KGU55" s="8"/>
      <c r="KGV55" s="13"/>
      <c r="KGW55" s="13"/>
      <c r="KGX55" s="14"/>
      <c r="KGY55" s="15"/>
      <c r="KGZ55" s="13"/>
      <c r="KHA55" s="9"/>
      <c r="KHB55" s="8"/>
      <c r="KHC55" s="8"/>
      <c r="KHD55" s="13"/>
      <c r="KHE55" s="13"/>
      <c r="KHF55" s="14"/>
      <c r="KHG55" s="15"/>
      <c r="KHH55" s="13"/>
      <c r="KHI55" s="9"/>
      <c r="KHJ55" s="8"/>
      <c r="KHK55" s="8"/>
      <c r="KHL55" s="13"/>
      <c r="KHM55" s="13"/>
      <c r="KHN55" s="14"/>
      <c r="KHO55" s="15"/>
      <c r="KHP55" s="13"/>
      <c r="KHQ55" s="9"/>
      <c r="KHR55" s="8"/>
      <c r="KHS55" s="8"/>
      <c r="KHT55" s="13"/>
      <c r="KHU55" s="13"/>
      <c r="KHV55" s="14"/>
      <c r="KHW55" s="15"/>
      <c r="KHX55" s="13"/>
      <c r="KHY55" s="9"/>
      <c r="KHZ55" s="8"/>
      <c r="KIA55" s="8"/>
      <c r="KIB55" s="13"/>
      <c r="KIC55" s="13"/>
      <c r="KID55" s="14"/>
      <c r="KIE55" s="15"/>
      <c r="KIF55" s="13"/>
      <c r="KIG55" s="9"/>
      <c r="KIH55" s="8"/>
      <c r="KII55" s="8"/>
      <c r="KIJ55" s="13"/>
      <c r="KIK55" s="13"/>
      <c r="KIL55" s="14"/>
      <c r="KIM55" s="15"/>
      <c r="KIN55" s="13"/>
      <c r="KIO55" s="9"/>
      <c r="KIP55" s="8"/>
      <c r="KIQ55" s="8"/>
      <c r="KIR55" s="13"/>
      <c r="KIS55" s="13"/>
      <c r="KIT55" s="14"/>
      <c r="KIU55" s="15"/>
      <c r="KIV55" s="13"/>
      <c r="KIW55" s="9"/>
      <c r="KIX55" s="8"/>
      <c r="KIY55" s="8"/>
      <c r="KIZ55" s="13"/>
      <c r="KJA55" s="13"/>
      <c r="KJB55" s="14"/>
      <c r="KJC55" s="15"/>
      <c r="KJD55" s="13"/>
      <c r="KJE55" s="9"/>
      <c r="KJF55" s="8"/>
      <c r="KJG55" s="8"/>
      <c r="KJH55" s="13"/>
      <c r="KJI55" s="13"/>
      <c r="KJJ55" s="14"/>
      <c r="KJK55" s="15"/>
      <c r="KJL55" s="13"/>
      <c r="KJM55" s="9"/>
      <c r="KJN55" s="8"/>
      <c r="KJO55" s="8"/>
      <c r="KJP55" s="13"/>
      <c r="KJQ55" s="13"/>
      <c r="KJR55" s="14"/>
      <c r="KJS55" s="15"/>
      <c r="KJT55" s="13"/>
      <c r="KJU55" s="9"/>
      <c r="KJV55" s="8"/>
      <c r="KJW55" s="8"/>
      <c r="KJX55" s="13"/>
      <c r="KJY55" s="13"/>
      <c r="KJZ55" s="14"/>
      <c r="KKA55" s="15"/>
      <c r="KKB55" s="13"/>
      <c r="KKC55" s="9"/>
      <c r="KKD55" s="8"/>
      <c r="KKE55" s="8"/>
      <c r="KKF55" s="13"/>
      <c r="KKG55" s="13"/>
      <c r="KKH55" s="14"/>
      <c r="KKI55" s="15"/>
      <c r="KKJ55" s="13"/>
      <c r="KKK55" s="9"/>
      <c r="KKL55" s="8"/>
      <c r="KKM55" s="8"/>
      <c r="KKN55" s="13"/>
      <c r="KKO55" s="13"/>
      <c r="KKP55" s="14"/>
      <c r="KKQ55" s="15"/>
      <c r="KKR55" s="13"/>
      <c r="KKS55" s="9"/>
      <c r="KKT55" s="8"/>
      <c r="KKU55" s="8"/>
      <c r="KKV55" s="13"/>
      <c r="KKW55" s="13"/>
      <c r="KKX55" s="14"/>
      <c r="KKY55" s="15"/>
      <c r="KKZ55" s="13"/>
      <c r="KLA55" s="9"/>
      <c r="KLB55" s="8"/>
      <c r="KLC55" s="8"/>
      <c r="KLD55" s="13"/>
      <c r="KLE55" s="13"/>
      <c r="KLF55" s="14"/>
      <c r="KLG55" s="15"/>
      <c r="KLH55" s="13"/>
      <c r="KLI55" s="9"/>
      <c r="KLJ55" s="8"/>
      <c r="KLK55" s="8"/>
      <c r="KLL55" s="13"/>
      <c r="KLM55" s="13"/>
      <c r="KLN55" s="14"/>
      <c r="KLO55" s="15"/>
      <c r="KLP55" s="13"/>
      <c r="KLQ55" s="9"/>
      <c r="KLR55" s="8"/>
      <c r="KLS55" s="8"/>
      <c r="KLT55" s="13"/>
      <c r="KLU55" s="13"/>
      <c r="KLV55" s="14"/>
      <c r="KLW55" s="15"/>
      <c r="KLX55" s="13"/>
      <c r="KLY55" s="9"/>
      <c r="KLZ55" s="8"/>
      <c r="KMA55" s="8"/>
      <c r="KMB55" s="13"/>
      <c r="KMC55" s="13"/>
      <c r="KMD55" s="14"/>
      <c r="KME55" s="15"/>
      <c r="KMF55" s="13"/>
      <c r="KMG55" s="9"/>
      <c r="KMH55" s="8"/>
      <c r="KMI55" s="8"/>
      <c r="KMJ55" s="13"/>
      <c r="KMK55" s="13"/>
      <c r="KML55" s="14"/>
      <c r="KMM55" s="15"/>
      <c r="KMN55" s="13"/>
      <c r="KMO55" s="9"/>
      <c r="KMP55" s="8"/>
      <c r="KMQ55" s="8"/>
      <c r="KMR55" s="13"/>
      <c r="KMS55" s="13"/>
      <c r="KMT55" s="14"/>
      <c r="KMU55" s="15"/>
      <c r="KMV55" s="13"/>
      <c r="KMW55" s="9"/>
      <c r="KMX55" s="8"/>
      <c r="KMY55" s="8"/>
      <c r="KMZ55" s="13"/>
      <c r="KNA55" s="13"/>
      <c r="KNB55" s="14"/>
      <c r="KNC55" s="15"/>
      <c r="KND55" s="13"/>
      <c r="KNE55" s="9"/>
      <c r="KNF55" s="8"/>
      <c r="KNG55" s="8"/>
      <c r="KNH55" s="13"/>
      <c r="KNI55" s="13"/>
      <c r="KNJ55" s="14"/>
      <c r="KNK55" s="15"/>
      <c r="KNL55" s="13"/>
      <c r="KNM55" s="9"/>
      <c r="KNN55" s="8"/>
      <c r="KNO55" s="8"/>
      <c r="KNP55" s="13"/>
      <c r="KNQ55" s="13"/>
      <c r="KNR55" s="14"/>
      <c r="KNS55" s="15"/>
      <c r="KNT55" s="13"/>
      <c r="KNU55" s="9"/>
      <c r="KNV55" s="8"/>
      <c r="KNW55" s="8"/>
      <c r="KNX55" s="13"/>
      <c r="KNY55" s="13"/>
      <c r="KNZ55" s="14"/>
      <c r="KOA55" s="15"/>
      <c r="KOB55" s="13"/>
      <c r="KOC55" s="9"/>
      <c r="KOD55" s="8"/>
      <c r="KOE55" s="8"/>
      <c r="KOF55" s="13"/>
      <c r="KOG55" s="13"/>
      <c r="KOH55" s="14"/>
      <c r="KOI55" s="15"/>
      <c r="KOJ55" s="13"/>
      <c r="KOK55" s="9"/>
      <c r="KOL55" s="8"/>
      <c r="KOM55" s="8"/>
      <c r="KON55" s="13"/>
      <c r="KOO55" s="13"/>
      <c r="KOP55" s="14"/>
      <c r="KOQ55" s="15"/>
      <c r="KOR55" s="13"/>
      <c r="KOS55" s="9"/>
      <c r="KOT55" s="8"/>
      <c r="KOU55" s="8"/>
      <c r="KOV55" s="13"/>
      <c r="KOW55" s="13"/>
      <c r="KOX55" s="14"/>
      <c r="KOY55" s="15"/>
      <c r="KOZ55" s="13"/>
      <c r="KPA55" s="9"/>
      <c r="KPB55" s="8"/>
      <c r="KPC55" s="8"/>
      <c r="KPD55" s="13"/>
      <c r="KPE55" s="13"/>
      <c r="KPF55" s="14"/>
      <c r="KPG55" s="15"/>
      <c r="KPH55" s="13"/>
      <c r="KPI55" s="9"/>
      <c r="KPJ55" s="8"/>
      <c r="KPK55" s="8"/>
      <c r="KPL55" s="13"/>
      <c r="KPM55" s="13"/>
      <c r="KPN55" s="14"/>
      <c r="KPO55" s="15"/>
      <c r="KPP55" s="13"/>
      <c r="KPQ55" s="9"/>
      <c r="KPR55" s="8"/>
      <c r="KPS55" s="8"/>
      <c r="KPT55" s="13"/>
      <c r="KPU55" s="13"/>
      <c r="KPV55" s="14"/>
      <c r="KPW55" s="15"/>
      <c r="KPX55" s="13"/>
      <c r="KPY55" s="9"/>
      <c r="KPZ55" s="8"/>
      <c r="KQA55" s="8"/>
      <c r="KQB55" s="13"/>
      <c r="KQC55" s="13"/>
      <c r="KQD55" s="14"/>
      <c r="KQE55" s="15"/>
      <c r="KQF55" s="13"/>
      <c r="KQG55" s="9"/>
      <c r="KQH55" s="8"/>
      <c r="KQI55" s="8"/>
      <c r="KQJ55" s="13"/>
      <c r="KQK55" s="13"/>
      <c r="KQL55" s="14"/>
      <c r="KQM55" s="15"/>
      <c r="KQN55" s="13"/>
      <c r="KQO55" s="9"/>
      <c r="KQP55" s="8"/>
      <c r="KQQ55" s="8"/>
      <c r="KQR55" s="13"/>
      <c r="KQS55" s="13"/>
      <c r="KQT55" s="14"/>
      <c r="KQU55" s="15"/>
      <c r="KQV55" s="13"/>
      <c r="KQW55" s="9"/>
      <c r="KQX55" s="8"/>
      <c r="KQY55" s="8"/>
      <c r="KQZ55" s="13"/>
      <c r="KRA55" s="13"/>
      <c r="KRB55" s="14"/>
      <c r="KRC55" s="15"/>
      <c r="KRD55" s="13"/>
      <c r="KRE55" s="9"/>
      <c r="KRF55" s="8"/>
      <c r="KRG55" s="8"/>
      <c r="KRH55" s="13"/>
      <c r="KRI55" s="13"/>
      <c r="KRJ55" s="14"/>
      <c r="KRK55" s="15"/>
      <c r="KRL55" s="13"/>
      <c r="KRM55" s="9"/>
      <c r="KRN55" s="8"/>
      <c r="KRO55" s="8"/>
      <c r="KRP55" s="13"/>
      <c r="KRQ55" s="13"/>
      <c r="KRR55" s="14"/>
      <c r="KRS55" s="15"/>
      <c r="KRT55" s="13"/>
      <c r="KRU55" s="9"/>
      <c r="KRV55" s="8"/>
      <c r="KRW55" s="8"/>
      <c r="KRX55" s="13"/>
      <c r="KRY55" s="13"/>
      <c r="KRZ55" s="14"/>
      <c r="KSA55" s="15"/>
      <c r="KSB55" s="13"/>
      <c r="KSC55" s="9"/>
      <c r="KSD55" s="8"/>
      <c r="KSE55" s="8"/>
      <c r="KSF55" s="13"/>
      <c r="KSG55" s="13"/>
      <c r="KSH55" s="14"/>
      <c r="KSI55" s="15"/>
      <c r="KSJ55" s="13"/>
      <c r="KSK55" s="9"/>
      <c r="KSL55" s="8"/>
      <c r="KSM55" s="8"/>
      <c r="KSN55" s="13"/>
      <c r="KSO55" s="13"/>
      <c r="KSP55" s="14"/>
      <c r="KSQ55" s="15"/>
      <c r="KSR55" s="13"/>
      <c r="KSS55" s="9"/>
      <c r="KST55" s="8"/>
      <c r="KSU55" s="8"/>
      <c r="KSV55" s="13"/>
      <c r="KSW55" s="13"/>
      <c r="KSX55" s="14"/>
      <c r="KSY55" s="15"/>
      <c r="KSZ55" s="13"/>
      <c r="KTA55" s="9"/>
      <c r="KTB55" s="8"/>
      <c r="KTC55" s="8"/>
      <c r="KTD55" s="13"/>
      <c r="KTE55" s="13"/>
      <c r="KTF55" s="14"/>
      <c r="KTG55" s="15"/>
      <c r="KTH55" s="13"/>
      <c r="KTI55" s="9"/>
      <c r="KTJ55" s="8"/>
      <c r="KTK55" s="8"/>
      <c r="KTL55" s="13"/>
      <c r="KTM55" s="13"/>
      <c r="KTN55" s="14"/>
      <c r="KTO55" s="15"/>
      <c r="KTP55" s="13"/>
      <c r="KTQ55" s="9"/>
      <c r="KTR55" s="8"/>
      <c r="KTS55" s="8"/>
      <c r="KTT55" s="13"/>
      <c r="KTU55" s="13"/>
      <c r="KTV55" s="14"/>
      <c r="KTW55" s="15"/>
      <c r="KTX55" s="13"/>
      <c r="KTY55" s="9"/>
      <c r="KTZ55" s="8"/>
      <c r="KUA55" s="8"/>
      <c r="KUB55" s="13"/>
      <c r="KUC55" s="13"/>
      <c r="KUD55" s="14"/>
      <c r="KUE55" s="15"/>
      <c r="KUF55" s="13"/>
      <c r="KUG55" s="9"/>
      <c r="KUH55" s="8"/>
      <c r="KUI55" s="8"/>
      <c r="KUJ55" s="13"/>
      <c r="KUK55" s="13"/>
      <c r="KUL55" s="14"/>
      <c r="KUM55" s="15"/>
      <c r="KUN55" s="13"/>
      <c r="KUO55" s="9"/>
      <c r="KUP55" s="8"/>
      <c r="KUQ55" s="8"/>
      <c r="KUR55" s="13"/>
      <c r="KUS55" s="13"/>
      <c r="KUT55" s="14"/>
      <c r="KUU55" s="15"/>
      <c r="KUV55" s="13"/>
      <c r="KUW55" s="9"/>
      <c r="KUX55" s="8"/>
      <c r="KUY55" s="8"/>
      <c r="KUZ55" s="13"/>
      <c r="KVA55" s="13"/>
      <c r="KVB55" s="14"/>
      <c r="KVC55" s="15"/>
      <c r="KVD55" s="13"/>
      <c r="KVE55" s="9"/>
      <c r="KVF55" s="8"/>
      <c r="KVG55" s="8"/>
      <c r="KVH55" s="13"/>
      <c r="KVI55" s="13"/>
      <c r="KVJ55" s="14"/>
      <c r="KVK55" s="15"/>
      <c r="KVL55" s="13"/>
      <c r="KVM55" s="9"/>
      <c r="KVN55" s="8"/>
      <c r="KVO55" s="8"/>
      <c r="KVP55" s="13"/>
      <c r="KVQ55" s="13"/>
      <c r="KVR55" s="14"/>
      <c r="KVS55" s="15"/>
      <c r="KVT55" s="13"/>
      <c r="KVU55" s="9"/>
      <c r="KVV55" s="8"/>
      <c r="KVW55" s="8"/>
      <c r="KVX55" s="13"/>
      <c r="KVY55" s="13"/>
      <c r="KVZ55" s="14"/>
      <c r="KWA55" s="15"/>
      <c r="KWB55" s="13"/>
      <c r="KWC55" s="9"/>
      <c r="KWD55" s="8"/>
      <c r="KWE55" s="8"/>
      <c r="KWF55" s="13"/>
      <c r="KWG55" s="13"/>
      <c r="KWH55" s="14"/>
      <c r="KWI55" s="15"/>
      <c r="KWJ55" s="13"/>
      <c r="KWK55" s="9"/>
      <c r="KWL55" s="8"/>
      <c r="KWM55" s="8"/>
      <c r="KWN55" s="13"/>
      <c r="KWO55" s="13"/>
      <c r="KWP55" s="14"/>
      <c r="KWQ55" s="15"/>
      <c r="KWR55" s="13"/>
      <c r="KWS55" s="9"/>
      <c r="KWT55" s="8"/>
      <c r="KWU55" s="8"/>
      <c r="KWV55" s="13"/>
      <c r="KWW55" s="13"/>
      <c r="KWX55" s="14"/>
      <c r="KWY55" s="15"/>
      <c r="KWZ55" s="13"/>
      <c r="KXA55" s="9"/>
      <c r="KXB55" s="8"/>
      <c r="KXC55" s="8"/>
      <c r="KXD55" s="13"/>
      <c r="KXE55" s="13"/>
      <c r="KXF55" s="14"/>
      <c r="KXG55" s="15"/>
      <c r="KXH55" s="13"/>
      <c r="KXI55" s="9"/>
      <c r="KXJ55" s="8"/>
      <c r="KXK55" s="8"/>
      <c r="KXL55" s="13"/>
      <c r="KXM55" s="13"/>
      <c r="KXN55" s="14"/>
      <c r="KXO55" s="15"/>
      <c r="KXP55" s="13"/>
      <c r="KXQ55" s="9"/>
      <c r="KXR55" s="8"/>
      <c r="KXS55" s="8"/>
      <c r="KXT55" s="13"/>
      <c r="KXU55" s="13"/>
      <c r="KXV55" s="14"/>
      <c r="KXW55" s="15"/>
      <c r="KXX55" s="13"/>
      <c r="KXY55" s="9"/>
      <c r="KXZ55" s="8"/>
      <c r="KYA55" s="8"/>
      <c r="KYB55" s="13"/>
      <c r="KYC55" s="13"/>
      <c r="KYD55" s="14"/>
      <c r="KYE55" s="15"/>
      <c r="KYF55" s="13"/>
      <c r="KYG55" s="9"/>
      <c r="KYH55" s="8"/>
      <c r="KYI55" s="8"/>
      <c r="KYJ55" s="13"/>
      <c r="KYK55" s="13"/>
      <c r="KYL55" s="14"/>
      <c r="KYM55" s="15"/>
      <c r="KYN55" s="13"/>
      <c r="KYO55" s="9"/>
      <c r="KYP55" s="8"/>
      <c r="KYQ55" s="8"/>
      <c r="KYR55" s="13"/>
      <c r="KYS55" s="13"/>
      <c r="KYT55" s="14"/>
      <c r="KYU55" s="15"/>
      <c r="KYV55" s="13"/>
      <c r="KYW55" s="9"/>
      <c r="KYX55" s="8"/>
      <c r="KYY55" s="8"/>
      <c r="KYZ55" s="13"/>
      <c r="KZA55" s="13"/>
      <c r="KZB55" s="14"/>
      <c r="KZC55" s="15"/>
      <c r="KZD55" s="13"/>
      <c r="KZE55" s="9"/>
      <c r="KZF55" s="8"/>
      <c r="KZG55" s="8"/>
      <c r="KZH55" s="13"/>
      <c r="KZI55" s="13"/>
      <c r="KZJ55" s="14"/>
      <c r="KZK55" s="15"/>
      <c r="KZL55" s="13"/>
      <c r="KZM55" s="9"/>
      <c r="KZN55" s="8"/>
      <c r="KZO55" s="8"/>
      <c r="KZP55" s="13"/>
      <c r="KZQ55" s="13"/>
      <c r="KZR55" s="14"/>
      <c r="KZS55" s="15"/>
      <c r="KZT55" s="13"/>
      <c r="KZU55" s="9"/>
      <c r="KZV55" s="8"/>
      <c r="KZW55" s="8"/>
      <c r="KZX55" s="13"/>
      <c r="KZY55" s="13"/>
      <c r="KZZ55" s="14"/>
      <c r="LAA55" s="15"/>
      <c r="LAB55" s="13"/>
      <c r="LAC55" s="9"/>
      <c r="LAD55" s="8"/>
      <c r="LAE55" s="8"/>
      <c r="LAF55" s="13"/>
      <c r="LAG55" s="13"/>
      <c r="LAH55" s="14"/>
      <c r="LAI55" s="15"/>
      <c r="LAJ55" s="13"/>
      <c r="LAK55" s="9"/>
      <c r="LAL55" s="8"/>
      <c r="LAM55" s="8"/>
      <c r="LAN55" s="13"/>
      <c r="LAO55" s="13"/>
      <c r="LAP55" s="14"/>
      <c r="LAQ55" s="15"/>
      <c r="LAR55" s="13"/>
      <c r="LAS55" s="9"/>
      <c r="LAT55" s="8"/>
      <c r="LAU55" s="8"/>
      <c r="LAV55" s="13"/>
      <c r="LAW55" s="13"/>
      <c r="LAX55" s="14"/>
      <c r="LAY55" s="15"/>
      <c r="LAZ55" s="13"/>
      <c r="LBA55" s="9"/>
      <c r="LBB55" s="8"/>
      <c r="LBC55" s="8"/>
      <c r="LBD55" s="13"/>
      <c r="LBE55" s="13"/>
      <c r="LBF55" s="14"/>
      <c r="LBG55" s="15"/>
      <c r="LBH55" s="13"/>
      <c r="LBI55" s="9"/>
      <c r="LBJ55" s="8"/>
      <c r="LBK55" s="8"/>
      <c r="LBL55" s="13"/>
      <c r="LBM55" s="13"/>
      <c r="LBN55" s="14"/>
      <c r="LBO55" s="15"/>
      <c r="LBP55" s="13"/>
      <c r="LBQ55" s="9"/>
      <c r="LBR55" s="8"/>
      <c r="LBS55" s="8"/>
      <c r="LBT55" s="13"/>
      <c r="LBU55" s="13"/>
      <c r="LBV55" s="14"/>
      <c r="LBW55" s="15"/>
      <c r="LBX55" s="13"/>
      <c r="LBY55" s="9"/>
      <c r="LBZ55" s="8"/>
      <c r="LCA55" s="8"/>
      <c r="LCB55" s="13"/>
      <c r="LCC55" s="13"/>
      <c r="LCD55" s="14"/>
      <c r="LCE55" s="15"/>
      <c r="LCF55" s="13"/>
      <c r="LCG55" s="9"/>
      <c r="LCH55" s="8"/>
      <c r="LCI55" s="8"/>
      <c r="LCJ55" s="13"/>
      <c r="LCK55" s="13"/>
      <c r="LCL55" s="14"/>
      <c r="LCM55" s="15"/>
      <c r="LCN55" s="13"/>
      <c r="LCO55" s="9"/>
      <c r="LCP55" s="8"/>
      <c r="LCQ55" s="8"/>
      <c r="LCR55" s="13"/>
      <c r="LCS55" s="13"/>
      <c r="LCT55" s="14"/>
      <c r="LCU55" s="15"/>
      <c r="LCV55" s="13"/>
      <c r="LCW55" s="9"/>
      <c r="LCX55" s="8"/>
      <c r="LCY55" s="8"/>
      <c r="LCZ55" s="13"/>
      <c r="LDA55" s="13"/>
      <c r="LDB55" s="14"/>
      <c r="LDC55" s="15"/>
      <c r="LDD55" s="13"/>
      <c r="LDE55" s="9"/>
      <c r="LDF55" s="8"/>
      <c r="LDG55" s="8"/>
      <c r="LDH55" s="13"/>
      <c r="LDI55" s="13"/>
      <c r="LDJ55" s="14"/>
      <c r="LDK55" s="15"/>
      <c r="LDL55" s="13"/>
      <c r="LDM55" s="9"/>
      <c r="LDN55" s="8"/>
      <c r="LDO55" s="8"/>
      <c r="LDP55" s="13"/>
      <c r="LDQ55" s="13"/>
      <c r="LDR55" s="14"/>
      <c r="LDS55" s="15"/>
      <c r="LDT55" s="13"/>
      <c r="LDU55" s="9"/>
      <c r="LDV55" s="8"/>
      <c r="LDW55" s="8"/>
      <c r="LDX55" s="13"/>
      <c r="LDY55" s="13"/>
      <c r="LDZ55" s="14"/>
      <c r="LEA55" s="15"/>
      <c r="LEB55" s="13"/>
      <c r="LEC55" s="9"/>
      <c r="LED55" s="8"/>
      <c r="LEE55" s="8"/>
      <c r="LEF55" s="13"/>
      <c r="LEG55" s="13"/>
      <c r="LEH55" s="14"/>
      <c r="LEI55" s="15"/>
      <c r="LEJ55" s="13"/>
      <c r="LEK55" s="9"/>
      <c r="LEL55" s="8"/>
      <c r="LEM55" s="8"/>
      <c r="LEN55" s="13"/>
      <c r="LEO55" s="13"/>
      <c r="LEP55" s="14"/>
      <c r="LEQ55" s="15"/>
      <c r="LER55" s="13"/>
      <c r="LES55" s="9"/>
      <c r="LET55" s="8"/>
      <c r="LEU55" s="8"/>
      <c r="LEV55" s="13"/>
      <c r="LEW55" s="13"/>
      <c r="LEX55" s="14"/>
      <c r="LEY55" s="15"/>
      <c r="LEZ55" s="13"/>
      <c r="LFA55" s="9"/>
      <c r="LFB55" s="8"/>
      <c r="LFC55" s="8"/>
      <c r="LFD55" s="13"/>
      <c r="LFE55" s="13"/>
      <c r="LFF55" s="14"/>
      <c r="LFG55" s="15"/>
      <c r="LFH55" s="13"/>
      <c r="LFI55" s="9"/>
      <c r="LFJ55" s="8"/>
      <c r="LFK55" s="8"/>
      <c r="LFL55" s="13"/>
      <c r="LFM55" s="13"/>
      <c r="LFN55" s="14"/>
      <c r="LFO55" s="15"/>
      <c r="LFP55" s="13"/>
      <c r="LFQ55" s="9"/>
      <c r="LFR55" s="8"/>
      <c r="LFS55" s="8"/>
      <c r="LFT55" s="13"/>
      <c r="LFU55" s="13"/>
      <c r="LFV55" s="14"/>
      <c r="LFW55" s="15"/>
      <c r="LFX55" s="13"/>
      <c r="LFY55" s="9"/>
      <c r="LFZ55" s="8"/>
      <c r="LGA55" s="8"/>
      <c r="LGB55" s="13"/>
      <c r="LGC55" s="13"/>
      <c r="LGD55" s="14"/>
      <c r="LGE55" s="15"/>
      <c r="LGF55" s="13"/>
      <c r="LGG55" s="9"/>
      <c r="LGH55" s="8"/>
      <c r="LGI55" s="8"/>
      <c r="LGJ55" s="13"/>
      <c r="LGK55" s="13"/>
      <c r="LGL55" s="14"/>
      <c r="LGM55" s="15"/>
      <c r="LGN55" s="13"/>
      <c r="LGO55" s="9"/>
      <c r="LGP55" s="8"/>
      <c r="LGQ55" s="8"/>
      <c r="LGR55" s="13"/>
      <c r="LGS55" s="13"/>
      <c r="LGT55" s="14"/>
      <c r="LGU55" s="15"/>
      <c r="LGV55" s="13"/>
      <c r="LGW55" s="9"/>
      <c r="LGX55" s="8"/>
      <c r="LGY55" s="8"/>
      <c r="LGZ55" s="13"/>
      <c r="LHA55" s="13"/>
      <c r="LHB55" s="14"/>
      <c r="LHC55" s="15"/>
      <c r="LHD55" s="13"/>
      <c r="LHE55" s="9"/>
      <c r="LHF55" s="8"/>
      <c r="LHG55" s="8"/>
      <c r="LHH55" s="13"/>
      <c r="LHI55" s="13"/>
      <c r="LHJ55" s="14"/>
      <c r="LHK55" s="15"/>
      <c r="LHL55" s="13"/>
      <c r="LHM55" s="9"/>
      <c r="LHN55" s="8"/>
      <c r="LHO55" s="8"/>
      <c r="LHP55" s="13"/>
      <c r="LHQ55" s="13"/>
      <c r="LHR55" s="14"/>
      <c r="LHS55" s="15"/>
      <c r="LHT55" s="13"/>
      <c r="LHU55" s="9"/>
      <c r="LHV55" s="8"/>
      <c r="LHW55" s="8"/>
      <c r="LHX55" s="13"/>
      <c r="LHY55" s="13"/>
      <c r="LHZ55" s="14"/>
      <c r="LIA55" s="15"/>
      <c r="LIB55" s="13"/>
      <c r="LIC55" s="9"/>
      <c r="LID55" s="8"/>
      <c r="LIE55" s="8"/>
      <c r="LIF55" s="13"/>
      <c r="LIG55" s="13"/>
      <c r="LIH55" s="14"/>
      <c r="LII55" s="15"/>
      <c r="LIJ55" s="13"/>
      <c r="LIK55" s="9"/>
      <c r="LIL55" s="8"/>
      <c r="LIM55" s="8"/>
      <c r="LIN55" s="13"/>
      <c r="LIO55" s="13"/>
      <c r="LIP55" s="14"/>
      <c r="LIQ55" s="15"/>
      <c r="LIR55" s="13"/>
      <c r="LIS55" s="9"/>
      <c r="LIT55" s="8"/>
      <c r="LIU55" s="8"/>
      <c r="LIV55" s="13"/>
      <c r="LIW55" s="13"/>
      <c r="LIX55" s="14"/>
      <c r="LIY55" s="15"/>
      <c r="LIZ55" s="13"/>
      <c r="LJA55" s="9"/>
      <c r="LJB55" s="8"/>
      <c r="LJC55" s="8"/>
      <c r="LJD55" s="13"/>
      <c r="LJE55" s="13"/>
      <c r="LJF55" s="14"/>
      <c r="LJG55" s="15"/>
      <c r="LJH55" s="13"/>
      <c r="LJI55" s="9"/>
      <c r="LJJ55" s="8"/>
      <c r="LJK55" s="8"/>
      <c r="LJL55" s="13"/>
      <c r="LJM55" s="13"/>
      <c r="LJN55" s="14"/>
      <c r="LJO55" s="15"/>
      <c r="LJP55" s="13"/>
      <c r="LJQ55" s="9"/>
      <c r="LJR55" s="8"/>
      <c r="LJS55" s="8"/>
      <c r="LJT55" s="13"/>
      <c r="LJU55" s="13"/>
      <c r="LJV55" s="14"/>
      <c r="LJW55" s="15"/>
      <c r="LJX55" s="13"/>
      <c r="LJY55" s="9"/>
      <c r="LJZ55" s="8"/>
      <c r="LKA55" s="8"/>
      <c r="LKB55" s="13"/>
      <c r="LKC55" s="13"/>
      <c r="LKD55" s="14"/>
      <c r="LKE55" s="15"/>
      <c r="LKF55" s="13"/>
      <c r="LKG55" s="9"/>
      <c r="LKH55" s="8"/>
      <c r="LKI55" s="8"/>
      <c r="LKJ55" s="13"/>
      <c r="LKK55" s="13"/>
      <c r="LKL55" s="14"/>
      <c r="LKM55" s="15"/>
      <c r="LKN55" s="13"/>
      <c r="LKO55" s="9"/>
      <c r="LKP55" s="8"/>
      <c r="LKQ55" s="8"/>
      <c r="LKR55" s="13"/>
      <c r="LKS55" s="13"/>
      <c r="LKT55" s="14"/>
      <c r="LKU55" s="15"/>
      <c r="LKV55" s="13"/>
      <c r="LKW55" s="9"/>
      <c r="LKX55" s="8"/>
      <c r="LKY55" s="8"/>
      <c r="LKZ55" s="13"/>
      <c r="LLA55" s="13"/>
      <c r="LLB55" s="14"/>
      <c r="LLC55" s="15"/>
      <c r="LLD55" s="13"/>
      <c r="LLE55" s="9"/>
      <c r="LLF55" s="8"/>
      <c r="LLG55" s="8"/>
      <c r="LLH55" s="13"/>
      <c r="LLI55" s="13"/>
      <c r="LLJ55" s="14"/>
      <c r="LLK55" s="15"/>
      <c r="LLL55" s="13"/>
      <c r="LLM55" s="9"/>
      <c r="LLN55" s="8"/>
      <c r="LLO55" s="8"/>
      <c r="LLP55" s="13"/>
      <c r="LLQ55" s="13"/>
      <c r="LLR55" s="14"/>
      <c r="LLS55" s="15"/>
      <c r="LLT55" s="13"/>
      <c r="LLU55" s="9"/>
      <c r="LLV55" s="8"/>
      <c r="LLW55" s="8"/>
      <c r="LLX55" s="13"/>
      <c r="LLY55" s="13"/>
      <c r="LLZ55" s="14"/>
      <c r="LMA55" s="15"/>
      <c r="LMB55" s="13"/>
      <c r="LMC55" s="9"/>
      <c r="LMD55" s="8"/>
      <c r="LME55" s="8"/>
      <c r="LMF55" s="13"/>
      <c r="LMG55" s="13"/>
      <c r="LMH55" s="14"/>
      <c r="LMI55" s="15"/>
      <c r="LMJ55" s="13"/>
      <c r="LMK55" s="9"/>
      <c r="LML55" s="8"/>
      <c r="LMM55" s="8"/>
      <c r="LMN55" s="13"/>
      <c r="LMO55" s="13"/>
      <c r="LMP55" s="14"/>
      <c r="LMQ55" s="15"/>
      <c r="LMR55" s="13"/>
      <c r="LMS55" s="9"/>
      <c r="LMT55" s="8"/>
      <c r="LMU55" s="8"/>
      <c r="LMV55" s="13"/>
      <c r="LMW55" s="13"/>
      <c r="LMX55" s="14"/>
      <c r="LMY55" s="15"/>
      <c r="LMZ55" s="13"/>
      <c r="LNA55" s="9"/>
      <c r="LNB55" s="8"/>
      <c r="LNC55" s="8"/>
      <c r="LND55" s="13"/>
      <c r="LNE55" s="13"/>
      <c r="LNF55" s="14"/>
      <c r="LNG55" s="15"/>
      <c r="LNH55" s="13"/>
      <c r="LNI55" s="9"/>
      <c r="LNJ55" s="8"/>
      <c r="LNK55" s="8"/>
      <c r="LNL55" s="13"/>
      <c r="LNM55" s="13"/>
      <c r="LNN55" s="14"/>
      <c r="LNO55" s="15"/>
      <c r="LNP55" s="13"/>
      <c r="LNQ55" s="9"/>
      <c r="LNR55" s="8"/>
      <c r="LNS55" s="8"/>
      <c r="LNT55" s="13"/>
      <c r="LNU55" s="13"/>
      <c r="LNV55" s="14"/>
      <c r="LNW55" s="15"/>
      <c r="LNX55" s="13"/>
      <c r="LNY55" s="9"/>
      <c r="LNZ55" s="8"/>
      <c r="LOA55" s="8"/>
      <c r="LOB55" s="13"/>
      <c r="LOC55" s="13"/>
      <c r="LOD55" s="14"/>
      <c r="LOE55" s="15"/>
      <c r="LOF55" s="13"/>
      <c r="LOG55" s="9"/>
      <c r="LOH55" s="8"/>
      <c r="LOI55" s="8"/>
      <c r="LOJ55" s="13"/>
      <c r="LOK55" s="13"/>
      <c r="LOL55" s="14"/>
      <c r="LOM55" s="15"/>
      <c r="LON55" s="13"/>
      <c r="LOO55" s="9"/>
      <c r="LOP55" s="8"/>
      <c r="LOQ55" s="8"/>
      <c r="LOR55" s="13"/>
      <c r="LOS55" s="13"/>
      <c r="LOT55" s="14"/>
      <c r="LOU55" s="15"/>
      <c r="LOV55" s="13"/>
      <c r="LOW55" s="9"/>
      <c r="LOX55" s="8"/>
      <c r="LOY55" s="8"/>
      <c r="LOZ55" s="13"/>
      <c r="LPA55" s="13"/>
      <c r="LPB55" s="14"/>
      <c r="LPC55" s="15"/>
      <c r="LPD55" s="13"/>
      <c r="LPE55" s="9"/>
      <c r="LPF55" s="8"/>
      <c r="LPG55" s="8"/>
      <c r="LPH55" s="13"/>
      <c r="LPI55" s="13"/>
      <c r="LPJ55" s="14"/>
      <c r="LPK55" s="15"/>
      <c r="LPL55" s="13"/>
      <c r="LPM55" s="9"/>
      <c r="LPN55" s="8"/>
      <c r="LPO55" s="8"/>
      <c r="LPP55" s="13"/>
      <c r="LPQ55" s="13"/>
      <c r="LPR55" s="14"/>
      <c r="LPS55" s="15"/>
      <c r="LPT55" s="13"/>
      <c r="LPU55" s="9"/>
      <c r="LPV55" s="8"/>
      <c r="LPW55" s="8"/>
      <c r="LPX55" s="13"/>
      <c r="LPY55" s="13"/>
      <c r="LPZ55" s="14"/>
      <c r="LQA55" s="15"/>
      <c r="LQB55" s="13"/>
      <c r="LQC55" s="9"/>
      <c r="LQD55" s="8"/>
      <c r="LQE55" s="8"/>
      <c r="LQF55" s="13"/>
      <c r="LQG55" s="13"/>
      <c r="LQH55" s="14"/>
      <c r="LQI55" s="15"/>
      <c r="LQJ55" s="13"/>
      <c r="LQK55" s="9"/>
      <c r="LQL55" s="8"/>
      <c r="LQM55" s="8"/>
      <c r="LQN55" s="13"/>
      <c r="LQO55" s="13"/>
      <c r="LQP55" s="14"/>
      <c r="LQQ55" s="15"/>
      <c r="LQR55" s="13"/>
      <c r="LQS55" s="9"/>
      <c r="LQT55" s="8"/>
      <c r="LQU55" s="8"/>
      <c r="LQV55" s="13"/>
      <c r="LQW55" s="13"/>
      <c r="LQX55" s="14"/>
      <c r="LQY55" s="15"/>
      <c r="LQZ55" s="13"/>
      <c r="LRA55" s="9"/>
      <c r="LRB55" s="8"/>
      <c r="LRC55" s="8"/>
      <c r="LRD55" s="13"/>
      <c r="LRE55" s="13"/>
      <c r="LRF55" s="14"/>
      <c r="LRG55" s="15"/>
      <c r="LRH55" s="13"/>
      <c r="LRI55" s="9"/>
      <c r="LRJ55" s="8"/>
      <c r="LRK55" s="8"/>
      <c r="LRL55" s="13"/>
      <c r="LRM55" s="13"/>
      <c r="LRN55" s="14"/>
      <c r="LRO55" s="15"/>
      <c r="LRP55" s="13"/>
      <c r="LRQ55" s="9"/>
      <c r="LRR55" s="8"/>
      <c r="LRS55" s="8"/>
      <c r="LRT55" s="13"/>
      <c r="LRU55" s="13"/>
      <c r="LRV55" s="14"/>
      <c r="LRW55" s="15"/>
      <c r="LRX55" s="13"/>
      <c r="LRY55" s="9"/>
      <c r="LRZ55" s="8"/>
      <c r="LSA55" s="8"/>
      <c r="LSB55" s="13"/>
      <c r="LSC55" s="13"/>
      <c r="LSD55" s="14"/>
      <c r="LSE55" s="15"/>
      <c r="LSF55" s="13"/>
      <c r="LSG55" s="9"/>
      <c r="LSH55" s="8"/>
      <c r="LSI55" s="8"/>
      <c r="LSJ55" s="13"/>
      <c r="LSK55" s="13"/>
      <c r="LSL55" s="14"/>
      <c r="LSM55" s="15"/>
      <c r="LSN55" s="13"/>
      <c r="LSO55" s="9"/>
      <c r="LSP55" s="8"/>
      <c r="LSQ55" s="8"/>
      <c r="LSR55" s="13"/>
      <c r="LSS55" s="13"/>
      <c r="LST55" s="14"/>
      <c r="LSU55" s="15"/>
      <c r="LSV55" s="13"/>
      <c r="LSW55" s="9"/>
      <c r="LSX55" s="8"/>
      <c r="LSY55" s="8"/>
      <c r="LSZ55" s="13"/>
      <c r="LTA55" s="13"/>
      <c r="LTB55" s="14"/>
      <c r="LTC55" s="15"/>
      <c r="LTD55" s="13"/>
      <c r="LTE55" s="9"/>
      <c r="LTF55" s="8"/>
      <c r="LTG55" s="8"/>
      <c r="LTH55" s="13"/>
      <c r="LTI55" s="13"/>
      <c r="LTJ55" s="14"/>
      <c r="LTK55" s="15"/>
      <c r="LTL55" s="13"/>
      <c r="LTM55" s="9"/>
      <c r="LTN55" s="8"/>
      <c r="LTO55" s="8"/>
      <c r="LTP55" s="13"/>
      <c r="LTQ55" s="13"/>
      <c r="LTR55" s="14"/>
      <c r="LTS55" s="15"/>
      <c r="LTT55" s="13"/>
      <c r="LTU55" s="9"/>
      <c r="LTV55" s="8"/>
      <c r="LTW55" s="8"/>
      <c r="LTX55" s="13"/>
      <c r="LTY55" s="13"/>
      <c r="LTZ55" s="14"/>
      <c r="LUA55" s="15"/>
      <c r="LUB55" s="13"/>
      <c r="LUC55" s="9"/>
      <c r="LUD55" s="8"/>
      <c r="LUE55" s="8"/>
      <c r="LUF55" s="13"/>
      <c r="LUG55" s="13"/>
      <c r="LUH55" s="14"/>
      <c r="LUI55" s="15"/>
      <c r="LUJ55" s="13"/>
      <c r="LUK55" s="9"/>
      <c r="LUL55" s="8"/>
      <c r="LUM55" s="8"/>
      <c r="LUN55" s="13"/>
      <c r="LUO55" s="13"/>
      <c r="LUP55" s="14"/>
      <c r="LUQ55" s="15"/>
      <c r="LUR55" s="13"/>
      <c r="LUS55" s="9"/>
      <c r="LUT55" s="8"/>
      <c r="LUU55" s="8"/>
      <c r="LUV55" s="13"/>
      <c r="LUW55" s="13"/>
      <c r="LUX55" s="14"/>
      <c r="LUY55" s="15"/>
      <c r="LUZ55" s="13"/>
      <c r="LVA55" s="9"/>
      <c r="LVB55" s="8"/>
      <c r="LVC55" s="8"/>
      <c r="LVD55" s="13"/>
      <c r="LVE55" s="13"/>
      <c r="LVF55" s="14"/>
      <c r="LVG55" s="15"/>
      <c r="LVH55" s="13"/>
      <c r="LVI55" s="9"/>
      <c r="LVJ55" s="8"/>
      <c r="LVK55" s="8"/>
      <c r="LVL55" s="13"/>
      <c r="LVM55" s="13"/>
      <c r="LVN55" s="14"/>
      <c r="LVO55" s="15"/>
      <c r="LVP55" s="13"/>
      <c r="LVQ55" s="9"/>
      <c r="LVR55" s="8"/>
      <c r="LVS55" s="8"/>
      <c r="LVT55" s="13"/>
      <c r="LVU55" s="13"/>
      <c r="LVV55" s="14"/>
      <c r="LVW55" s="15"/>
      <c r="LVX55" s="13"/>
      <c r="LVY55" s="9"/>
      <c r="LVZ55" s="8"/>
      <c r="LWA55" s="8"/>
      <c r="LWB55" s="13"/>
      <c r="LWC55" s="13"/>
      <c r="LWD55" s="14"/>
      <c r="LWE55" s="15"/>
      <c r="LWF55" s="13"/>
      <c r="LWG55" s="9"/>
      <c r="LWH55" s="8"/>
      <c r="LWI55" s="8"/>
      <c r="LWJ55" s="13"/>
      <c r="LWK55" s="13"/>
      <c r="LWL55" s="14"/>
      <c r="LWM55" s="15"/>
      <c r="LWN55" s="13"/>
      <c r="LWO55" s="9"/>
      <c r="LWP55" s="8"/>
      <c r="LWQ55" s="8"/>
      <c r="LWR55" s="13"/>
      <c r="LWS55" s="13"/>
      <c r="LWT55" s="14"/>
      <c r="LWU55" s="15"/>
      <c r="LWV55" s="13"/>
      <c r="LWW55" s="9"/>
      <c r="LWX55" s="8"/>
      <c r="LWY55" s="8"/>
      <c r="LWZ55" s="13"/>
      <c r="LXA55" s="13"/>
      <c r="LXB55" s="14"/>
      <c r="LXC55" s="15"/>
      <c r="LXD55" s="13"/>
      <c r="LXE55" s="9"/>
      <c r="LXF55" s="8"/>
      <c r="LXG55" s="8"/>
      <c r="LXH55" s="13"/>
      <c r="LXI55" s="13"/>
      <c r="LXJ55" s="14"/>
      <c r="LXK55" s="15"/>
      <c r="LXL55" s="13"/>
      <c r="LXM55" s="9"/>
      <c r="LXN55" s="8"/>
      <c r="LXO55" s="8"/>
      <c r="LXP55" s="13"/>
      <c r="LXQ55" s="13"/>
      <c r="LXR55" s="14"/>
      <c r="LXS55" s="15"/>
      <c r="LXT55" s="13"/>
      <c r="LXU55" s="9"/>
      <c r="LXV55" s="8"/>
      <c r="LXW55" s="8"/>
      <c r="LXX55" s="13"/>
      <c r="LXY55" s="13"/>
      <c r="LXZ55" s="14"/>
      <c r="LYA55" s="15"/>
      <c r="LYB55" s="13"/>
      <c r="LYC55" s="9"/>
      <c r="LYD55" s="8"/>
      <c r="LYE55" s="8"/>
      <c r="LYF55" s="13"/>
      <c r="LYG55" s="13"/>
      <c r="LYH55" s="14"/>
      <c r="LYI55" s="15"/>
      <c r="LYJ55" s="13"/>
      <c r="LYK55" s="9"/>
      <c r="LYL55" s="8"/>
      <c r="LYM55" s="8"/>
      <c r="LYN55" s="13"/>
      <c r="LYO55" s="13"/>
      <c r="LYP55" s="14"/>
      <c r="LYQ55" s="15"/>
      <c r="LYR55" s="13"/>
      <c r="LYS55" s="9"/>
      <c r="LYT55" s="8"/>
      <c r="LYU55" s="8"/>
      <c r="LYV55" s="13"/>
      <c r="LYW55" s="13"/>
      <c r="LYX55" s="14"/>
      <c r="LYY55" s="15"/>
      <c r="LYZ55" s="13"/>
      <c r="LZA55" s="9"/>
      <c r="LZB55" s="8"/>
      <c r="LZC55" s="8"/>
      <c r="LZD55" s="13"/>
      <c r="LZE55" s="13"/>
      <c r="LZF55" s="14"/>
      <c r="LZG55" s="15"/>
      <c r="LZH55" s="13"/>
      <c r="LZI55" s="9"/>
      <c r="LZJ55" s="8"/>
      <c r="LZK55" s="8"/>
      <c r="LZL55" s="13"/>
      <c r="LZM55" s="13"/>
      <c r="LZN55" s="14"/>
      <c r="LZO55" s="15"/>
      <c r="LZP55" s="13"/>
      <c r="LZQ55" s="9"/>
      <c r="LZR55" s="8"/>
      <c r="LZS55" s="8"/>
      <c r="LZT55" s="13"/>
      <c r="LZU55" s="13"/>
      <c r="LZV55" s="14"/>
      <c r="LZW55" s="15"/>
      <c r="LZX55" s="13"/>
      <c r="LZY55" s="9"/>
      <c r="LZZ55" s="8"/>
      <c r="MAA55" s="8"/>
      <c r="MAB55" s="13"/>
      <c r="MAC55" s="13"/>
      <c r="MAD55" s="14"/>
      <c r="MAE55" s="15"/>
      <c r="MAF55" s="13"/>
      <c r="MAG55" s="9"/>
      <c r="MAH55" s="8"/>
      <c r="MAI55" s="8"/>
      <c r="MAJ55" s="13"/>
      <c r="MAK55" s="13"/>
      <c r="MAL55" s="14"/>
      <c r="MAM55" s="15"/>
      <c r="MAN55" s="13"/>
      <c r="MAO55" s="9"/>
      <c r="MAP55" s="8"/>
      <c r="MAQ55" s="8"/>
      <c r="MAR55" s="13"/>
      <c r="MAS55" s="13"/>
      <c r="MAT55" s="14"/>
      <c r="MAU55" s="15"/>
      <c r="MAV55" s="13"/>
      <c r="MAW55" s="9"/>
      <c r="MAX55" s="8"/>
      <c r="MAY55" s="8"/>
      <c r="MAZ55" s="13"/>
      <c r="MBA55" s="13"/>
      <c r="MBB55" s="14"/>
      <c r="MBC55" s="15"/>
      <c r="MBD55" s="13"/>
      <c r="MBE55" s="9"/>
      <c r="MBF55" s="8"/>
      <c r="MBG55" s="8"/>
      <c r="MBH55" s="13"/>
      <c r="MBI55" s="13"/>
      <c r="MBJ55" s="14"/>
      <c r="MBK55" s="15"/>
      <c r="MBL55" s="13"/>
      <c r="MBM55" s="9"/>
      <c r="MBN55" s="8"/>
      <c r="MBO55" s="8"/>
      <c r="MBP55" s="13"/>
      <c r="MBQ55" s="13"/>
      <c r="MBR55" s="14"/>
      <c r="MBS55" s="15"/>
      <c r="MBT55" s="13"/>
      <c r="MBU55" s="9"/>
      <c r="MBV55" s="8"/>
      <c r="MBW55" s="8"/>
      <c r="MBX55" s="13"/>
      <c r="MBY55" s="13"/>
      <c r="MBZ55" s="14"/>
      <c r="MCA55" s="15"/>
      <c r="MCB55" s="13"/>
      <c r="MCC55" s="9"/>
      <c r="MCD55" s="8"/>
      <c r="MCE55" s="8"/>
      <c r="MCF55" s="13"/>
      <c r="MCG55" s="13"/>
      <c r="MCH55" s="14"/>
      <c r="MCI55" s="15"/>
      <c r="MCJ55" s="13"/>
      <c r="MCK55" s="9"/>
      <c r="MCL55" s="8"/>
      <c r="MCM55" s="8"/>
      <c r="MCN55" s="13"/>
      <c r="MCO55" s="13"/>
      <c r="MCP55" s="14"/>
      <c r="MCQ55" s="15"/>
      <c r="MCR55" s="13"/>
      <c r="MCS55" s="9"/>
      <c r="MCT55" s="8"/>
      <c r="MCU55" s="8"/>
      <c r="MCV55" s="13"/>
      <c r="MCW55" s="13"/>
      <c r="MCX55" s="14"/>
      <c r="MCY55" s="15"/>
      <c r="MCZ55" s="13"/>
      <c r="MDA55" s="9"/>
      <c r="MDB55" s="8"/>
      <c r="MDC55" s="8"/>
      <c r="MDD55" s="13"/>
      <c r="MDE55" s="13"/>
      <c r="MDF55" s="14"/>
      <c r="MDG55" s="15"/>
      <c r="MDH55" s="13"/>
      <c r="MDI55" s="9"/>
      <c r="MDJ55" s="8"/>
      <c r="MDK55" s="8"/>
      <c r="MDL55" s="13"/>
      <c r="MDM55" s="13"/>
      <c r="MDN55" s="14"/>
      <c r="MDO55" s="15"/>
      <c r="MDP55" s="13"/>
      <c r="MDQ55" s="9"/>
      <c r="MDR55" s="8"/>
      <c r="MDS55" s="8"/>
      <c r="MDT55" s="13"/>
      <c r="MDU55" s="13"/>
      <c r="MDV55" s="14"/>
      <c r="MDW55" s="15"/>
      <c r="MDX55" s="13"/>
      <c r="MDY55" s="9"/>
      <c r="MDZ55" s="8"/>
      <c r="MEA55" s="8"/>
      <c r="MEB55" s="13"/>
      <c r="MEC55" s="13"/>
      <c r="MED55" s="14"/>
      <c r="MEE55" s="15"/>
      <c r="MEF55" s="13"/>
      <c r="MEG55" s="9"/>
      <c r="MEH55" s="8"/>
      <c r="MEI55" s="8"/>
      <c r="MEJ55" s="13"/>
      <c r="MEK55" s="13"/>
      <c r="MEL55" s="14"/>
      <c r="MEM55" s="15"/>
      <c r="MEN55" s="13"/>
      <c r="MEO55" s="9"/>
      <c r="MEP55" s="8"/>
      <c r="MEQ55" s="8"/>
      <c r="MER55" s="13"/>
      <c r="MES55" s="13"/>
      <c r="MET55" s="14"/>
      <c r="MEU55" s="15"/>
      <c r="MEV55" s="13"/>
      <c r="MEW55" s="9"/>
      <c r="MEX55" s="8"/>
      <c r="MEY55" s="8"/>
      <c r="MEZ55" s="13"/>
      <c r="MFA55" s="13"/>
      <c r="MFB55" s="14"/>
      <c r="MFC55" s="15"/>
      <c r="MFD55" s="13"/>
      <c r="MFE55" s="9"/>
      <c r="MFF55" s="8"/>
      <c r="MFG55" s="8"/>
      <c r="MFH55" s="13"/>
      <c r="MFI55" s="13"/>
      <c r="MFJ55" s="14"/>
      <c r="MFK55" s="15"/>
      <c r="MFL55" s="13"/>
      <c r="MFM55" s="9"/>
      <c r="MFN55" s="8"/>
      <c r="MFO55" s="8"/>
      <c r="MFP55" s="13"/>
      <c r="MFQ55" s="13"/>
      <c r="MFR55" s="14"/>
      <c r="MFS55" s="15"/>
      <c r="MFT55" s="13"/>
      <c r="MFU55" s="9"/>
      <c r="MFV55" s="8"/>
      <c r="MFW55" s="8"/>
      <c r="MFX55" s="13"/>
      <c r="MFY55" s="13"/>
      <c r="MFZ55" s="14"/>
      <c r="MGA55" s="15"/>
      <c r="MGB55" s="13"/>
      <c r="MGC55" s="9"/>
      <c r="MGD55" s="8"/>
      <c r="MGE55" s="8"/>
      <c r="MGF55" s="13"/>
      <c r="MGG55" s="13"/>
      <c r="MGH55" s="14"/>
      <c r="MGI55" s="15"/>
      <c r="MGJ55" s="13"/>
      <c r="MGK55" s="9"/>
      <c r="MGL55" s="8"/>
      <c r="MGM55" s="8"/>
      <c r="MGN55" s="13"/>
      <c r="MGO55" s="13"/>
      <c r="MGP55" s="14"/>
      <c r="MGQ55" s="15"/>
      <c r="MGR55" s="13"/>
      <c r="MGS55" s="9"/>
      <c r="MGT55" s="8"/>
      <c r="MGU55" s="8"/>
      <c r="MGV55" s="13"/>
      <c r="MGW55" s="13"/>
      <c r="MGX55" s="14"/>
      <c r="MGY55" s="15"/>
      <c r="MGZ55" s="13"/>
      <c r="MHA55" s="9"/>
      <c r="MHB55" s="8"/>
      <c r="MHC55" s="8"/>
      <c r="MHD55" s="13"/>
      <c r="MHE55" s="13"/>
      <c r="MHF55" s="14"/>
      <c r="MHG55" s="15"/>
      <c r="MHH55" s="13"/>
      <c r="MHI55" s="9"/>
      <c r="MHJ55" s="8"/>
      <c r="MHK55" s="8"/>
      <c r="MHL55" s="13"/>
      <c r="MHM55" s="13"/>
      <c r="MHN55" s="14"/>
      <c r="MHO55" s="15"/>
      <c r="MHP55" s="13"/>
      <c r="MHQ55" s="9"/>
      <c r="MHR55" s="8"/>
      <c r="MHS55" s="8"/>
      <c r="MHT55" s="13"/>
      <c r="MHU55" s="13"/>
      <c r="MHV55" s="14"/>
      <c r="MHW55" s="15"/>
      <c r="MHX55" s="13"/>
      <c r="MHY55" s="9"/>
      <c r="MHZ55" s="8"/>
      <c r="MIA55" s="8"/>
      <c r="MIB55" s="13"/>
      <c r="MIC55" s="13"/>
      <c r="MID55" s="14"/>
      <c r="MIE55" s="15"/>
      <c r="MIF55" s="13"/>
      <c r="MIG55" s="9"/>
      <c r="MIH55" s="8"/>
      <c r="MII55" s="8"/>
      <c r="MIJ55" s="13"/>
      <c r="MIK55" s="13"/>
      <c r="MIL55" s="14"/>
      <c r="MIM55" s="15"/>
      <c r="MIN55" s="13"/>
      <c r="MIO55" s="9"/>
      <c r="MIP55" s="8"/>
      <c r="MIQ55" s="8"/>
      <c r="MIR55" s="13"/>
      <c r="MIS55" s="13"/>
      <c r="MIT55" s="14"/>
      <c r="MIU55" s="15"/>
      <c r="MIV55" s="13"/>
      <c r="MIW55" s="9"/>
      <c r="MIX55" s="8"/>
      <c r="MIY55" s="8"/>
      <c r="MIZ55" s="13"/>
      <c r="MJA55" s="13"/>
      <c r="MJB55" s="14"/>
      <c r="MJC55" s="15"/>
      <c r="MJD55" s="13"/>
      <c r="MJE55" s="9"/>
      <c r="MJF55" s="8"/>
      <c r="MJG55" s="8"/>
      <c r="MJH55" s="13"/>
      <c r="MJI55" s="13"/>
      <c r="MJJ55" s="14"/>
      <c r="MJK55" s="15"/>
      <c r="MJL55" s="13"/>
      <c r="MJM55" s="9"/>
      <c r="MJN55" s="8"/>
      <c r="MJO55" s="8"/>
      <c r="MJP55" s="13"/>
      <c r="MJQ55" s="13"/>
      <c r="MJR55" s="14"/>
      <c r="MJS55" s="15"/>
      <c r="MJT55" s="13"/>
      <c r="MJU55" s="9"/>
      <c r="MJV55" s="8"/>
      <c r="MJW55" s="8"/>
      <c r="MJX55" s="13"/>
      <c r="MJY55" s="13"/>
      <c r="MJZ55" s="14"/>
      <c r="MKA55" s="15"/>
      <c r="MKB55" s="13"/>
      <c r="MKC55" s="9"/>
      <c r="MKD55" s="8"/>
      <c r="MKE55" s="8"/>
      <c r="MKF55" s="13"/>
      <c r="MKG55" s="13"/>
      <c r="MKH55" s="14"/>
      <c r="MKI55" s="15"/>
      <c r="MKJ55" s="13"/>
      <c r="MKK55" s="9"/>
      <c r="MKL55" s="8"/>
      <c r="MKM55" s="8"/>
      <c r="MKN55" s="13"/>
      <c r="MKO55" s="13"/>
      <c r="MKP55" s="14"/>
      <c r="MKQ55" s="15"/>
      <c r="MKR55" s="13"/>
      <c r="MKS55" s="9"/>
      <c r="MKT55" s="8"/>
      <c r="MKU55" s="8"/>
      <c r="MKV55" s="13"/>
      <c r="MKW55" s="13"/>
      <c r="MKX55" s="14"/>
      <c r="MKY55" s="15"/>
      <c r="MKZ55" s="13"/>
      <c r="MLA55" s="9"/>
      <c r="MLB55" s="8"/>
      <c r="MLC55" s="8"/>
      <c r="MLD55" s="13"/>
      <c r="MLE55" s="13"/>
      <c r="MLF55" s="14"/>
      <c r="MLG55" s="15"/>
      <c r="MLH55" s="13"/>
      <c r="MLI55" s="9"/>
      <c r="MLJ55" s="8"/>
      <c r="MLK55" s="8"/>
      <c r="MLL55" s="13"/>
      <c r="MLM55" s="13"/>
      <c r="MLN55" s="14"/>
      <c r="MLO55" s="15"/>
      <c r="MLP55" s="13"/>
      <c r="MLQ55" s="9"/>
      <c r="MLR55" s="8"/>
      <c r="MLS55" s="8"/>
      <c r="MLT55" s="13"/>
      <c r="MLU55" s="13"/>
      <c r="MLV55" s="14"/>
      <c r="MLW55" s="15"/>
      <c r="MLX55" s="13"/>
      <c r="MLY55" s="9"/>
      <c r="MLZ55" s="8"/>
      <c r="MMA55" s="8"/>
      <c r="MMB55" s="13"/>
      <c r="MMC55" s="13"/>
      <c r="MMD55" s="14"/>
      <c r="MME55" s="15"/>
      <c r="MMF55" s="13"/>
      <c r="MMG55" s="9"/>
      <c r="MMH55" s="8"/>
      <c r="MMI55" s="8"/>
      <c r="MMJ55" s="13"/>
      <c r="MMK55" s="13"/>
      <c r="MML55" s="14"/>
      <c r="MMM55" s="15"/>
      <c r="MMN55" s="13"/>
      <c r="MMO55" s="9"/>
      <c r="MMP55" s="8"/>
      <c r="MMQ55" s="8"/>
      <c r="MMR55" s="13"/>
      <c r="MMS55" s="13"/>
      <c r="MMT55" s="14"/>
      <c r="MMU55" s="15"/>
      <c r="MMV55" s="13"/>
      <c r="MMW55" s="9"/>
      <c r="MMX55" s="8"/>
      <c r="MMY55" s="8"/>
      <c r="MMZ55" s="13"/>
      <c r="MNA55" s="13"/>
      <c r="MNB55" s="14"/>
      <c r="MNC55" s="15"/>
      <c r="MND55" s="13"/>
      <c r="MNE55" s="9"/>
      <c r="MNF55" s="8"/>
      <c r="MNG55" s="8"/>
      <c r="MNH55" s="13"/>
      <c r="MNI55" s="13"/>
      <c r="MNJ55" s="14"/>
      <c r="MNK55" s="15"/>
      <c r="MNL55" s="13"/>
      <c r="MNM55" s="9"/>
      <c r="MNN55" s="8"/>
      <c r="MNO55" s="8"/>
      <c r="MNP55" s="13"/>
      <c r="MNQ55" s="13"/>
      <c r="MNR55" s="14"/>
      <c r="MNS55" s="15"/>
      <c r="MNT55" s="13"/>
      <c r="MNU55" s="9"/>
      <c r="MNV55" s="8"/>
      <c r="MNW55" s="8"/>
      <c r="MNX55" s="13"/>
      <c r="MNY55" s="13"/>
      <c r="MNZ55" s="14"/>
      <c r="MOA55" s="15"/>
      <c r="MOB55" s="13"/>
      <c r="MOC55" s="9"/>
      <c r="MOD55" s="8"/>
      <c r="MOE55" s="8"/>
      <c r="MOF55" s="13"/>
      <c r="MOG55" s="13"/>
      <c r="MOH55" s="14"/>
      <c r="MOI55" s="15"/>
      <c r="MOJ55" s="13"/>
      <c r="MOK55" s="9"/>
      <c r="MOL55" s="8"/>
      <c r="MOM55" s="8"/>
      <c r="MON55" s="13"/>
      <c r="MOO55" s="13"/>
      <c r="MOP55" s="14"/>
      <c r="MOQ55" s="15"/>
      <c r="MOR55" s="13"/>
      <c r="MOS55" s="9"/>
      <c r="MOT55" s="8"/>
      <c r="MOU55" s="8"/>
      <c r="MOV55" s="13"/>
      <c r="MOW55" s="13"/>
      <c r="MOX55" s="14"/>
      <c r="MOY55" s="15"/>
      <c r="MOZ55" s="13"/>
      <c r="MPA55" s="9"/>
      <c r="MPB55" s="8"/>
      <c r="MPC55" s="8"/>
      <c r="MPD55" s="13"/>
      <c r="MPE55" s="13"/>
      <c r="MPF55" s="14"/>
      <c r="MPG55" s="15"/>
      <c r="MPH55" s="13"/>
      <c r="MPI55" s="9"/>
      <c r="MPJ55" s="8"/>
      <c r="MPK55" s="8"/>
      <c r="MPL55" s="13"/>
      <c r="MPM55" s="13"/>
      <c r="MPN55" s="14"/>
      <c r="MPO55" s="15"/>
      <c r="MPP55" s="13"/>
      <c r="MPQ55" s="9"/>
      <c r="MPR55" s="8"/>
      <c r="MPS55" s="8"/>
      <c r="MPT55" s="13"/>
      <c r="MPU55" s="13"/>
      <c r="MPV55" s="14"/>
      <c r="MPW55" s="15"/>
      <c r="MPX55" s="13"/>
      <c r="MPY55" s="9"/>
      <c r="MPZ55" s="8"/>
      <c r="MQA55" s="8"/>
      <c r="MQB55" s="13"/>
      <c r="MQC55" s="13"/>
      <c r="MQD55" s="14"/>
      <c r="MQE55" s="15"/>
      <c r="MQF55" s="13"/>
      <c r="MQG55" s="9"/>
      <c r="MQH55" s="8"/>
      <c r="MQI55" s="8"/>
      <c r="MQJ55" s="13"/>
      <c r="MQK55" s="13"/>
      <c r="MQL55" s="14"/>
      <c r="MQM55" s="15"/>
      <c r="MQN55" s="13"/>
      <c r="MQO55" s="9"/>
      <c r="MQP55" s="8"/>
      <c r="MQQ55" s="8"/>
      <c r="MQR55" s="13"/>
      <c r="MQS55" s="13"/>
      <c r="MQT55" s="14"/>
      <c r="MQU55" s="15"/>
      <c r="MQV55" s="13"/>
      <c r="MQW55" s="9"/>
      <c r="MQX55" s="8"/>
      <c r="MQY55" s="8"/>
      <c r="MQZ55" s="13"/>
      <c r="MRA55" s="13"/>
      <c r="MRB55" s="14"/>
      <c r="MRC55" s="15"/>
      <c r="MRD55" s="13"/>
      <c r="MRE55" s="9"/>
      <c r="MRF55" s="8"/>
      <c r="MRG55" s="8"/>
      <c r="MRH55" s="13"/>
      <c r="MRI55" s="13"/>
      <c r="MRJ55" s="14"/>
      <c r="MRK55" s="15"/>
      <c r="MRL55" s="13"/>
      <c r="MRM55" s="9"/>
      <c r="MRN55" s="8"/>
      <c r="MRO55" s="8"/>
      <c r="MRP55" s="13"/>
      <c r="MRQ55" s="13"/>
      <c r="MRR55" s="14"/>
      <c r="MRS55" s="15"/>
      <c r="MRT55" s="13"/>
      <c r="MRU55" s="9"/>
      <c r="MRV55" s="8"/>
      <c r="MRW55" s="8"/>
      <c r="MRX55" s="13"/>
      <c r="MRY55" s="13"/>
      <c r="MRZ55" s="14"/>
      <c r="MSA55" s="15"/>
      <c r="MSB55" s="13"/>
      <c r="MSC55" s="9"/>
      <c r="MSD55" s="8"/>
      <c r="MSE55" s="8"/>
      <c r="MSF55" s="13"/>
      <c r="MSG55" s="13"/>
      <c r="MSH55" s="14"/>
      <c r="MSI55" s="15"/>
      <c r="MSJ55" s="13"/>
      <c r="MSK55" s="9"/>
      <c r="MSL55" s="8"/>
      <c r="MSM55" s="8"/>
      <c r="MSN55" s="13"/>
      <c r="MSO55" s="13"/>
      <c r="MSP55" s="14"/>
      <c r="MSQ55" s="15"/>
      <c r="MSR55" s="13"/>
      <c r="MSS55" s="9"/>
      <c r="MST55" s="8"/>
      <c r="MSU55" s="8"/>
      <c r="MSV55" s="13"/>
      <c r="MSW55" s="13"/>
      <c r="MSX55" s="14"/>
      <c r="MSY55" s="15"/>
      <c r="MSZ55" s="13"/>
      <c r="MTA55" s="9"/>
      <c r="MTB55" s="8"/>
      <c r="MTC55" s="8"/>
      <c r="MTD55" s="13"/>
      <c r="MTE55" s="13"/>
      <c r="MTF55" s="14"/>
      <c r="MTG55" s="15"/>
      <c r="MTH55" s="13"/>
      <c r="MTI55" s="9"/>
      <c r="MTJ55" s="8"/>
      <c r="MTK55" s="8"/>
      <c r="MTL55" s="13"/>
      <c r="MTM55" s="13"/>
      <c r="MTN55" s="14"/>
      <c r="MTO55" s="15"/>
      <c r="MTP55" s="13"/>
      <c r="MTQ55" s="9"/>
      <c r="MTR55" s="8"/>
      <c r="MTS55" s="8"/>
      <c r="MTT55" s="13"/>
      <c r="MTU55" s="13"/>
      <c r="MTV55" s="14"/>
      <c r="MTW55" s="15"/>
      <c r="MTX55" s="13"/>
      <c r="MTY55" s="9"/>
      <c r="MTZ55" s="8"/>
      <c r="MUA55" s="8"/>
      <c r="MUB55" s="13"/>
      <c r="MUC55" s="13"/>
      <c r="MUD55" s="14"/>
      <c r="MUE55" s="15"/>
      <c r="MUF55" s="13"/>
      <c r="MUG55" s="9"/>
      <c r="MUH55" s="8"/>
      <c r="MUI55" s="8"/>
      <c r="MUJ55" s="13"/>
      <c r="MUK55" s="13"/>
      <c r="MUL55" s="14"/>
      <c r="MUM55" s="15"/>
      <c r="MUN55" s="13"/>
      <c r="MUO55" s="9"/>
      <c r="MUP55" s="8"/>
      <c r="MUQ55" s="8"/>
      <c r="MUR55" s="13"/>
      <c r="MUS55" s="13"/>
      <c r="MUT55" s="14"/>
      <c r="MUU55" s="15"/>
      <c r="MUV55" s="13"/>
      <c r="MUW55" s="9"/>
      <c r="MUX55" s="8"/>
      <c r="MUY55" s="8"/>
      <c r="MUZ55" s="13"/>
      <c r="MVA55" s="13"/>
      <c r="MVB55" s="14"/>
      <c r="MVC55" s="15"/>
      <c r="MVD55" s="13"/>
      <c r="MVE55" s="9"/>
      <c r="MVF55" s="8"/>
      <c r="MVG55" s="8"/>
      <c r="MVH55" s="13"/>
      <c r="MVI55" s="13"/>
      <c r="MVJ55" s="14"/>
      <c r="MVK55" s="15"/>
      <c r="MVL55" s="13"/>
      <c r="MVM55" s="9"/>
      <c r="MVN55" s="8"/>
      <c r="MVO55" s="8"/>
      <c r="MVP55" s="13"/>
      <c r="MVQ55" s="13"/>
      <c r="MVR55" s="14"/>
      <c r="MVS55" s="15"/>
      <c r="MVT55" s="13"/>
      <c r="MVU55" s="9"/>
      <c r="MVV55" s="8"/>
      <c r="MVW55" s="8"/>
      <c r="MVX55" s="13"/>
      <c r="MVY55" s="13"/>
      <c r="MVZ55" s="14"/>
      <c r="MWA55" s="15"/>
      <c r="MWB55" s="13"/>
      <c r="MWC55" s="9"/>
      <c r="MWD55" s="8"/>
      <c r="MWE55" s="8"/>
      <c r="MWF55" s="13"/>
      <c r="MWG55" s="13"/>
      <c r="MWH55" s="14"/>
      <c r="MWI55" s="15"/>
      <c r="MWJ55" s="13"/>
      <c r="MWK55" s="9"/>
      <c r="MWL55" s="8"/>
      <c r="MWM55" s="8"/>
      <c r="MWN55" s="13"/>
      <c r="MWO55" s="13"/>
      <c r="MWP55" s="14"/>
      <c r="MWQ55" s="15"/>
      <c r="MWR55" s="13"/>
      <c r="MWS55" s="9"/>
      <c r="MWT55" s="8"/>
      <c r="MWU55" s="8"/>
      <c r="MWV55" s="13"/>
      <c r="MWW55" s="13"/>
      <c r="MWX55" s="14"/>
      <c r="MWY55" s="15"/>
      <c r="MWZ55" s="13"/>
      <c r="MXA55" s="9"/>
      <c r="MXB55" s="8"/>
      <c r="MXC55" s="8"/>
      <c r="MXD55" s="13"/>
      <c r="MXE55" s="13"/>
      <c r="MXF55" s="14"/>
      <c r="MXG55" s="15"/>
      <c r="MXH55" s="13"/>
      <c r="MXI55" s="9"/>
      <c r="MXJ55" s="8"/>
      <c r="MXK55" s="8"/>
      <c r="MXL55" s="13"/>
      <c r="MXM55" s="13"/>
      <c r="MXN55" s="14"/>
      <c r="MXO55" s="15"/>
      <c r="MXP55" s="13"/>
      <c r="MXQ55" s="9"/>
      <c r="MXR55" s="8"/>
      <c r="MXS55" s="8"/>
      <c r="MXT55" s="13"/>
      <c r="MXU55" s="13"/>
      <c r="MXV55" s="14"/>
      <c r="MXW55" s="15"/>
      <c r="MXX55" s="13"/>
      <c r="MXY55" s="9"/>
      <c r="MXZ55" s="8"/>
      <c r="MYA55" s="8"/>
      <c r="MYB55" s="13"/>
      <c r="MYC55" s="13"/>
      <c r="MYD55" s="14"/>
      <c r="MYE55" s="15"/>
      <c r="MYF55" s="13"/>
      <c r="MYG55" s="9"/>
      <c r="MYH55" s="8"/>
      <c r="MYI55" s="8"/>
      <c r="MYJ55" s="13"/>
      <c r="MYK55" s="13"/>
      <c r="MYL55" s="14"/>
      <c r="MYM55" s="15"/>
      <c r="MYN55" s="13"/>
      <c r="MYO55" s="9"/>
      <c r="MYP55" s="8"/>
      <c r="MYQ55" s="8"/>
      <c r="MYR55" s="13"/>
      <c r="MYS55" s="13"/>
      <c r="MYT55" s="14"/>
      <c r="MYU55" s="15"/>
      <c r="MYV55" s="13"/>
      <c r="MYW55" s="9"/>
      <c r="MYX55" s="8"/>
      <c r="MYY55" s="8"/>
      <c r="MYZ55" s="13"/>
      <c r="MZA55" s="13"/>
      <c r="MZB55" s="14"/>
      <c r="MZC55" s="15"/>
      <c r="MZD55" s="13"/>
      <c r="MZE55" s="9"/>
      <c r="MZF55" s="8"/>
      <c r="MZG55" s="8"/>
      <c r="MZH55" s="13"/>
      <c r="MZI55" s="13"/>
      <c r="MZJ55" s="14"/>
      <c r="MZK55" s="15"/>
      <c r="MZL55" s="13"/>
      <c r="MZM55" s="9"/>
      <c r="MZN55" s="8"/>
      <c r="MZO55" s="8"/>
      <c r="MZP55" s="13"/>
      <c r="MZQ55" s="13"/>
      <c r="MZR55" s="14"/>
      <c r="MZS55" s="15"/>
      <c r="MZT55" s="13"/>
      <c r="MZU55" s="9"/>
      <c r="MZV55" s="8"/>
      <c r="MZW55" s="8"/>
      <c r="MZX55" s="13"/>
      <c r="MZY55" s="13"/>
      <c r="MZZ55" s="14"/>
      <c r="NAA55" s="15"/>
      <c r="NAB55" s="13"/>
      <c r="NAC55" s="9"/>
      <c r="NAD55" s="8"/>
      <c r="NAE55" s="8"/>
      <c r="NAF55" s="13"/>
      <c r="NAG55" s="13"/>
      <c r="NAH55" s="14"/>
      <c r="NAI55" s="15"/>
      <c r="NAJ55" s="13"/>
      <c r="NAK55" s="9"/>
      <c r="NAL55" s="8"/>
      <c r="NAM55" s="8"/>
      <c r="NAN55" s="13"/>
      <c r="NAO55" s="13"/>
      <c r="NAP55" s="14"/>
      <c r="NAQ55" s="15"/>
      <c r="NAR55" s="13"/>
      <c r="NAS55" s="9"/>
      <c r="NAT55" s="8"/>
      <c r="NAU55" s="8"/>
      <c r="NAV55" s="13"/>
      <c r="NAW55" s="13"/>
      <c r="NAX55" s="14"/>
      <c r="NAY55" s="15"/>
      <c r="NAZ55" s="13"/>
      <c r="NBA55" s="9"/>
      <c r="NBB55" s="8"/>
      <c r="NBC55" s="8"/>
      <c r="NBD55" s="13"/>
      <c r="NBE55" s="13"/>
      <c r="NBF55" s="14"/>
      <c r="NBG55" s="15"/>
      <c r="NBH55" s="13"/>
      <c r="NBI55" s="9"/>
      <c r="NBJ55" s="8"/>
      <c r="NBK55" s="8"/>
      <c r="NBL55" s="13"/>
      <c r="NBM55" s="13"/>
      <c r="NBN55" s="14"/>
      <c r="NBO55" s="15"/>
      <c r="NBP55" s="13"/>
      <c r="NBQ55" s="9"/>
      <c r="NBR55" s="8"/>
      <c r="NBS55" s="8"/>
      <c r="NBT55" s="13"/>
      <c r="NBU55" s="13"/>
      <c r="NBV55" s="14"/>
      <c r="NBW55" s="15"/>
      <c r="NBX55" s="13"/>
      <c r="NBY55" s="9"/>
      <c r="NBZ55" s="8"/>
      <c r="NCA55" s="8"/>
      <c r="NCB55" s="13"/>
      <c r="NCC55" s="13"/>
      <c r="NCD55" s="14"/>
      <c r="NCE55" s="15"/>
      <c r="NCF55" s="13"/>
      <c r="NCG55" s="9"/>
      <c r="NCH55" s="8"/>
      <c r="NCI55" s="8"/>
      <c r="NCJ55" s="13"/>
      <c r="NCK55" s="13"/>
      <c r="NCL55" s="14"/>
      <c r="NCM55" s="15"/>
      <c r="NCN55" s="13"/>
      <c r="NCO55" s="9"/>
      <c r="NCP55" s="8"/>
      <c r="NCQ55" s="8"/>
      <c r="NCR55" s="13"/>
      <c r="NCS55" s="13"/>
      <c r="NCT55" s="14"/>
      <c r="NCU55" s="15"/>
      <c r="NCV55" s="13"/>
      <c r="NCW55" s="9"/>
      <c r="NCX55" s="8"/>
      <c r="NCY55" s="8"/>
      <c r="NCZ55" s="13"/>
      <c r="NDA55" s="13"/>
      <c r="NDB55" s="14"/>
      <c r="NDC55" s="15"/>
      <c r="NDD55" s="13"/>
      <c r="NDE55" s="9"/>
      <c r="NDF55" s="8"/>
      <c r="NDG55" s="8"/>
      <c r="NDH55" s="13"/>
      <c r="NDI55" s="13"/>
      <c r="NDJ55" s="14"/>
      <c r="NDK55" s="15"/>
      <c r="NDL55" s="13"/>
      <c r="NDM55" s="9"/>
      <c r="NDN55" s="8"/>
      <c r="NDO55" s="8"/>
      <c r="NDP55" s="13"/>
      <c r="NDQ55" s="13"/>
      <c r="NDR55" s="14"/>
      <c r="NDS55" s="15"/>
      <c r="NDT55" s="13"/>
      <c r="NDU55" s="9"/>
      <c r="NDV55" s="8"/>
      <c r="NDW55" s="8"/>
      <c r="NDX55" s="13"/>
      <c r="NDY55" s="13"/>
      <c r="NDZ55" s="14"/>
      <c r="NEA55" s="15"/>
      <c r="NEB55" s="13"/>
      <c r="NEC55" s="9"/>
      <c r="NED55" s="8"/>
      <c r="NEE55" s="8"/>
      <c r="NEF55" s="13"/>
      <c r="NEG55" s="13"/>
      <c r="NEH55" s="14"/>
      <c r="NEI55" s="15"/>
      <c r="NEJ55" s="13"/>
      <c r="NEK55" s="9"/>
      <c r="NEL55" s="8"/>
      <c r="NEM55" s="8"/>
      <c r="NEN55" s="13"/>
      <c r="NEO55" s="13"/>
      <c r="NEP55" s="14"/>
      <c r="NEQ55" s="15"/>
      <c r="NER55" s="13"/>
      <c r="NES55" s="9"/>
      <c r="NET55" s="8"/>
      <c r="NEU55" s="8"/>
      <c r="NEV55" s="13"/>
      <c r="NEW55" s="13"/>
      <c r="NEX55" s="14"/>
      <c r="NEY55" s="15"/>
      <c r="NEZ55" s="13"/>
      <c r="NFA55" s="9"/>
      <c r="NFB55" s="8"/>
      <c r="NFC55" s="8"/>
      <c r="NFD55" s="13"/>
      <c r="NFE55" s="13"/>
      <c r="NFF55" s="14"/>
      <c r="NFG55" s="15"/>
      <c r="NFH55" s="13"/>
      <c r="NFI55" s="9"/>
      <c r="NFJ55" s="8"/>
      <c r="NFK55" s="8"/>
      <c r="NFL55" s="13"/>
      <c r="NFM55" s="13"/>
      <c r="NFN55" s="14"/>
      <c r="NFO55" s="15"/>
      <c r="NFP55" s="13"/>
      <c r="NFQ55" s="9"/>
      <c r="NFR55" s="8"/>
      <c r="NFS55" s="8"/>
      <c r="NFT55" s="13"/>
      <c r="NFU55" s="13"/>
      <c r="NFV55" s="14"/>
      <c r="NFW55" s="15"/>
      <c r="NFX55" s="13"/>
      <c r="NFY55" s="9"/>
      <c r="NFZ55" s="8"/>
      <c r="NGA55" s="8"/>
      <c r="NGB55" s="13"/>
      <c r="NGC55" s="13"/>
      <c r="NGD55" s="14"/>
      <c r="NGE55" s="15"/>
      <c r="NGF55" s="13"/>
      <c r="NGG55" s="9"/>
      <c r="NGH55" s="8"/>
      <c r="NGI55" s="8"/>
      <c r="NGJ55" s="13"/>
      <c r="NGK55" s="13"/>
      <c r="NGL55" s="14"/>
      <c r="NGM55" s="15"/>
      <c r="NGN55" s="13"/>
      <c r="NGO55" s="9"/>
      <c r="NGP55" s="8"/>
      <c r="NGQ55" s="8"/>
      <c r="NGR55" s="13"/>
      <c r="NGS55" s="13"/>
      <c r="NGT55" s="14"/>
      <c r="NGU55" s="15"/>
      <c r="NGV55" s="13"/>
      <c r="NGW55" s="9"/>
      <c r="NGX55" s="8"/>
      <c r="NGY55" s="8"/>
      <c r="NGZ55" s="13"/>
      <c r="NHA55" s="13"/>
      <c r="NHB55" s="14"/>
      <c r="NHC55" s="15"/>
      <c r="NHD55" s="13"/>
      <c r="NHE55" s="9"/>
      <c r="NHF55" s="8"/>
      <c r="NHG55" s="8"/>
      <c r="NHH55" s="13"/>
      <c r="NHI55" s="13"/>
      <c r="NHJ55" s="14"/>
      <c r="NHK55" s="15"/>
      <c r="NHL55" s="13"/>
      <c r="NHM55" s="9"/>
      <c r="NHN55" s="8"/>
      <c r="NHO55" s="8"/>
      <c r="NHP55" s="13"/>
      <c r="NHQ55" s="13"/>
      <c r="NHR55" s="14"/>
      <c r="NHS55" s="15"/>
      <c r="NHT55" s="13"/>
      <c r="NHU55" s="9"/>
      <c r="NHV55" s="8"/>
      <c r="NHW55" s="8"/>
      <c r="NHX55" s="13"/>
      <c r="NHY55" s="13"/>
      <c r="NHZ55" s="14"/>
      <c r="NIA55" s="15"/>
      <c r="NIB55" s="13"/>
      <c r="NIC55" s="9"/>
      <c r="NID55" s="8"/>
      <c r="NIE55" s="8"/>
      <c r="NIF55" s="13"/>
      <c r="NIG55" s="13"/>
      <c r="NIH55" s="14"/>
      <c r="NII55" s="15"/>
      <c r="NIJ55" s="13"/>
      <c r="NIK55" s="9"/>
      <c r="NIL55" s="8"/>
      <c r="NIM55" s="8"/>
      <c r="NIN55" s="13"/>
      <c r="NIO55" s="13"/>
      <c r="NIP55" s="14"/>
      <c r="NIQ55" s="15"/>
      <c r="NIR55" s="13"/>
      <c r="NIS55" s="9"/>
      <c r="NIT55" s="8"/>
      <c r="NIU55" s="8"/>
      <c r="NIV55" s="13"/>
      <c r="NIW55" s="13"/>
      <c r="NIX55" s="14"/>
      <c r="NIY55" s="15"/>
      <c r="NIZ55" s="13"/>
      <c r="NJA55" s="9"/>
      <c r="NJB55" s="8"/>
      <c r="NJC55" s="8"/>
      <c r="NJD55" s="13"/>
      <c r="NJE55" s="13"/>
      <c r="NJF55" s="14"/>
      <c r="NJG55" s="15"/>
      <c r="NJH55" s="13"/>
      <c r="NJI55" s="9"/>
      <c r="NJJ55" s="8"/>
      <c r="NJK55" s="8"/>
      <c r="NJL55" s="13"/>
      <c r="NJM55" s="13"/>
      <c r="NJN55" s="14"/>
      <c r="NJO55" s="15"/>
      <c r="NJP55" s="13"/>
      <c r="NJQ55" s="9"/>
      <c r="NJR55" s="8"/>
      <c r="NJS55" s="8"/>
      <c r="NJT55" s="13"/>
      <c r="NJU55" s="13"/>
      <c r="NJV55" s="14"/>
      <c r="NJW55" s="15"/>
      <c r="NJX55" s="13"/>
      <c r="NJY55" s="9"/>
      <c r="NJZ55" s="8"/>
      <c r="NKA55" s="8"/>
      <c r="NKB55" s="13"/>
      <c r="NKC55" s="13"/>
      <c r="NKD55" s="14"/>
      <c r="NKE55" s="15"/>
      <c r="NKF55" s="13"/>
      <c r="NKG55" s="9"/>
      <c r="NKH55" s="8"/>
      <c r="NKI55" s="8"/>
      <c r="NKJ55" s="13"/>
      <c r="NKK55" s="13"/>
      <c r="NKL55" s="14"/>
      <c r="NKM55" s="15"/>
      <c r="NKN55" s="13"/>
      <c r="NKO55" s="9"/>
      <c r="NKP55" s="8"/>
      <c r="NKQ55" s="8"/>
      <c r="NKR55" s="13"/>
      <c r="NKS55" s="13"/>
      <c r="NKT55" s="14"/>
      <c r="NKU55" s="15"/>
      <c r="NKV55" s="13"/>
      <c r="NKW55" s="9"/>
      <c r="NKX55" s="8"/>
      <c r="NKY55" s="8"/>
      <c r="NKZ55" s="13"/>
      <c r="NLA55" s="13"/>
      <c r="NLB55" s="14"/>
      <c r="NLC55" s="15"/>
      <c r="NLD55" s="13"/>
      <c r="NLE55" s="9"/>
      <c r="NLF55" s="8"/>
      <c r="NLG55" s="8"/>
      <c r="NLH55" s="13"/>
      <c r="NLI55" s="13"/>
      <c r="NLJ55" s="14"/>
      <c r="NLK55" s="15"/>
      <c r="NLL55" s="13"/>
      <c r="NLM55" s="9"/>
      <c r="NLN55" s="8"/>
      <c r="NLO55" s="8"/>
      <c r="NLP55" s="13"/>
      <c r="NLQ55" s="13"/>
      <c r="NLR55" s="14"/>
      <c r="NLS55" s="15"/>
      <c r="NLT55" s="13"/>
      <c r="NLU55" s="9"/>
      <c r="NLV55" s="8"/>
      <c r="NLW55" s="8"/>
      <c r="NLX55" s="13"/>
      <c r="NLY55" s="13"/>
      <c r="NLZ55" s="14"/>
      <c r="NMA55" s="15"/>
      <c r="NMB55" s="13"/>
      <c r="NMC55" s="9"/>
      <c r="NMD55" s="8"/>
      <c r="NME55" s="8"/>
      <c r="NMF55" s="13"/>
      <c r="NMG55" s="13"/>
      <c r="NMH55" s="14"/>
      <c r="NMI55" s="15"/>
      <c r="NMJ55" s="13"/>
      <c r="NMK55" s="9"/>
      <c r="NML55" s="8"/>
      <c r="NMM55" s="8"/>
      <c r="NMN55" s="13"/>
      <c r="NMO55" s="13"/>
      <c r="NMP55" s="14"/>
      <c r="NMQ55" s="15"/>
      <c r="NMR55" s="13"/>
      <c r="NMS55" s="9"/>
      <c r="NMT55" s="8"/>
      <c r="NMU55" s="8"/>
      <c r="NMV55" s="13"/>
      <c r="NMW55" s="13"/>
      <c r="NMX55" s="14"/>
      <c r="NMY55" s="15"/>
      <c r="NMZ55" s="13"/>
      <c r="NNA55" s="9"/>
      <c r="NNB55" s="8"/>
      <c r="NNC55" s="8"/>
      <c r="NND55" s="13"/>
      <c r="NNE55" s="13"/>
      <c r="NNF55" s="14"/>
      <c r="NNG55" s="15"/>
      <c r="NNH55" s="13"/>
      <c r="NNI55" s="9"/>
      <c r="NNJ55" s="8"/>
      <c r="NNK55" s="8"/>
      <c r="NNL55" s="13"/>
      <c r="NNM55" s="13"/>
      <c r="NNN55" s="14"/>
      <c r="NNO55" s="15"/>
      <c r="NNP55" s="13"/>
      <c r="NNQ55" s="9"/>
      <c r="NNR55" s="8"/>
      <c r="NNS55" s="8"/>
      <c r="NNT55" s="13"/>
      <c r="NNU55" s="13"/>
      <c r="NNV55" s="14"/>
      <c r="NNW55" s="15"/>
      <c r="NNX55" s="13"/>
      <c r="NNY55" s="9"/>
      <c r="NNZ55" s="8"/>
      <c r="NOA55" s="8"/>
      <c r="NOB55" s="13"/>
      <c r="NOC55" s="13"/>
      <c r="NOD55" s="14"/>
      <c r="NOE55" s="15"/>
      <c r="NOF55" s="13"/>
      <c r="NOG55" s="9"/>
      <c r="NOH55" s="8"/>
      <c r="NOI55" s="8"/>
      <c r="NOJ55" s="13"/>
      <c r="NOK55" s="13"/>
      <c r="NOL55" s="14"/>
      <c r="NOM55" s="15"/>
      <c r="NON55" s="13"/>
      <c r="NOO55" s="9"/>
      <c r="NOP55" s="8"/>
      <c r="NOQ55" s="8"/>
      <c r="NOR55" s="13"/>
      <c r="NOS55" s="13"/>
      <c r="NOT55" s="14"/>
      <c r="NOU55" s="15"/>
      <c r="NOV55" s="13"/>
      <c r="NOW55" s="9"/>
      <c r="NOX55" s="8"/>
      <c r="NOY55" s="8"/>
      <c r="NOZ55" s="13"/>
      <c r="NPA55" s="13"/>
      <c r="NPB55" s="14"/>
      <c r="NPC55" s="15"/>
      <c r="NPD55" s="13"/>
      <c r="NPE55" s="9"/>
      <c r="NPF55" s="8"/>
      <c r="NPG55" s="8"/>
      <c r="NPH55" s="13"/>
      <c r="NPI55" s="13"/>
      <c r="NPJ55" s="14"/>
      <c r="NPK55" s="15"/>
      <c r="NPL55" s="13"/>
      <c r="NPM55" s="9"/>
      <c r="NPN55" s="8"/>
      <c r="NPO55" s="8"/>
      <c r="NPP55" s="13"/>
      <c r="NPQ55" s="13"/>
      <c r="NPR55" s="14"/>
      <c r="NPS55" s="15"/>
      <c r="NPT55" s="13"/>
      <c r="NPU55" s="9"/>
      <c r="NPV55" s="8"/>
      <c r="NPW55" s="8"/>
      <c r="NPX55" s="13"/>
      <c r="NPY55" s="13"/>
      <c r="NPZ55" s="14"/>
      <c r="NQA55" s="15"/>
      <c r="NQB55" s="13"/>
      <c r="NQC55" s="9"/>
      <c r="NQD55" s="8"/>
      <c r="NQE55" s="8"/>
      <c r="NQF55" s="13"/>
      <c r="NQG55" s="13"/>
      <c r="NQH55" s="14"/>
      <c r="NQI55" s="15"/>
      <c r="NQJ55" s="13"/>
      <c r="NQK55" s="9"/>
      <c r="NQL55" s="8"/>
      <c r="NQM55" s="8"/>
      <c r="NQN55" s="13"/>
      <c r="NQO55" s="13"/>
      <c r="NQP55" s="14"/>
      <c r="NQQ55" s="15"/>
      <c r="NQR55" s="13"/>
      <c r="NQS55" s="9"/>
      <c r="NQT55" s="8"/>
      <c r="NQU55" s="8"/>
      <c r="NQV55" s="13"/>
      <c r="NQW55" s="13"/>
      <c r="NQX55" s="14"/>
      <c r="NQY55" s="15"/>
      <c r="NQZ55" s="13"/>
      <c r="NRA55" s="9"/>
      <c r="NRB55" s="8"/>
      <c r="NRC55" s="8"/>
      <c r="NRD55" s="13"/>
      <c r="NRE55" s="13"/>
      <c r="NRF55" s="14"/>
      <c r="NRG55" s="15"/>
      <c r="NRH55" s="13"/>
      <c r="NRI55" s="9"/>
      <c r="NRJ55" s="8"/>
      <c r="NRK55" s="8"/>
      <c r="NRL55" s="13"/>
      <c r="NRM55" s="13"/>
      <c r="NRN55" s="14"/>
      <c r="NRO55" s="15"/>
      <c r="NRP55" s="13"/>
      <c r="NRQ55" s="9"/>
      <c r="NRR55" s="8"/>
      <c r="NRS55" s="8"/>
      <c r="NRT55" s="13"/>
      <c r="NRU55" s="13"/>
      <c r="NRV55" s="14"/>
      <c r="NRW55" s="15"/>
      <c r="NRX55" s="13"/>
      <c r="NRY55" s="9"/>
      <c r="NRZ55" s="8"/>
      <c r="NSA55" s="8"/>
      <c r="NSB55" s="13"/>
      <c r="NSC55" s="13"/>
      <c r="NSD55" s="14"/>
      <c r="NSE55" s="15"/>
      <c r="NSF55" s="13"/>
      <c r="NSG55" s="9"/>
      <c r="NSH55" s="8"/>
      <c r="NSI55" s="8"/>
      <c r="NSJ55" s="13"/>
      <c r="NSK55" s="13"/>
      <c r="NSL55" s="14"/>
      <c r="NSM55" s="15"/>
      <c r="NSN55" s="13"/>
      <c r="NSO55" s="9"/>
      <c r="NSP55" s="8"/>
      <c r="NSQ55" s="8"/>
      <c r="NSR55" s="13"/>
      <c r="NSS55" s="13"/>
      <c r="NST55" s="14"/>
      <c r="NSU55" s="15"/>
      <c r="NSV55" s="13"/>
      <c r="NSW55" s="9"/>
      <c r="NSX55" s="8"/>
      <c r="NSY55" s="8"/>
      <c r="NSZ55" s="13"/>
      <c r="NTA55" s="13"/>
      <c r="NTB55" s="14"/>
      <c r="NTC55" s="15"/>
      <c r="NTD55" s="13"/>
      <c r="NTE55" s="9"/>
      <c r="NTF55" s="8"/>
      <c r="NTG55" s="8"/>
      <c r="NTH55" s="13"/>
      <c r="NTI55" s="13"/>
      <c r="NTJ55" s="14"/>
      <c r="NTK55" s="15"/>
      <c r="NTL55" s="13"/>
      <c r="NTM55" s="9"/>
      <c r="NTN55" s="8"/>
      <c r="NTO55" s="8"/>
      <c r="NTP55" s="13"/>
      <c r="NTQ55" s="13"/>
      <c r="NTR55" s="14"/>
      <c r="NTS55" s="15"/>
      <c r="NTT55" s="13"/>
      <c r="NTU55" s="9"/>
      <c r="NTV55" s="8"/>
      <c r="NTW55" s="8"/>
      <c r="NTX55" s="13"/>
      <c r="NTY55" s="13"/>
      <c r="NTZ55" s="14"/>
      <c r="NUA55" s="15"/>
      <c r="NUB55" s="13"/>
      <c r="NUC55" s="9"/>
      <c r="NUD55" s="8"/>
      <c r="NUE55" s="8"/>
      <c r="NUF55" s="13"/>
      <c r="NUG55" s="13"/>
      <c r="NUH55" s="14"/>
      <c r="NUI55" s="15"/>
      <c r="NUJ55" s="13"/>
      <c r="NUK55" s="9"/>
      <c r="NUL55" s="8"/>
      <c r="NUM55" s="8"/>
      <c r="NUN55" s="13"/>
      <c r="NUO55" s="13"/>
      <c r="NUP55" s="14"/>
      <c r="NUQ55" s="15"/>
      <c r="NUR55" s="13"/>
      <c r="NUS55" s="9"/>
      <c r="NUT55" s="8"/>
      <c r="NUU55" s="8"/>
      <c r="NUV55" s="13"/>
      <c r="NUW55" s="13"/>
      <c r="NUX55" s="14"/>
      <c r="NUY55" s="15"/>
      <c r="NUZ55" s="13"/>
      <c r="NVA55" s="9"/>
      <c r="NVB55" s="8"/>
      <c r="NVC55" s="8"/>
      <c r="NVD55" s="13"/>
      <c r="NVE55" s="13"/>
      <c r="NVF55" s="14"/>
      <c r="NVG55" s="15"/>
      <c r="NVH55" s="13"/>
      <c r="NVI55" s="9"/>
      <c r="NVJ55" s="8"/>
      <c r="NVK55" s="8"/>
      <c r="NVL55" s="13"/>
      <c r="NVM55" s="13"/>
      <c r="NVN55" s="14"/>
      <c r="NVO55" s="15"/>
      <c r="NVP55" s="13"/>
      <c r="NVQ55" s="9"/>
      <c r="NVR55" s="8"/>
      <c r="NVS55" s="8"/>
      <c r="NVT55" s="13"/>
      <c r="NVU55" s="13"/>
      <c r="NVV55" s="14"/>
      <c r="NVW55" s="15"/>
      <c r="NVX55" s="13"/>
      <c r="NVY55" s="9"/>
      <c r="NVZ55" s="8"/>
      <c r="NWA55" s="8"/>
      <c r="NWB55" s="13"/>
      <c r="NWC55" s="13"/>
      <c r="NWD55" s="14"/>
      <c r="NWE55" s="15"/>
      <c r="NWF55" s="13"/>
      <c r="NWG55" s="9"/>
      <c r="NWH55" s="8"/>
      <c r="NWI55" s="8"/>
      <c r="NWJ55" s="13"/>
      <c r="NWK55" s="13"/>
      <c r="NWL55" s="14"/>
      <c r="NWM55" s="15"/>
      <c r="NWN55" s="13"/>
      <c r="NWO55" s="9"/>
      <c r="NWP55" s="8"/>
      <c r="NWQ55" s="8"/>
      <c r="NWR55" s="13"/>
      <c r="NWS55" s="13"/>
      <c r="NWT55" s="14"/>
      <c r="NWU55" s="15"/>
      <c r="NWV55" s="13"/>
      <c r="NWW55" s="9"/>
      <c r="NWX55" s="8"/>
      <c r="NWY55" s="8"/>
      <c r="NWZ55" s="13"/>
      <c r="NXA55" s="13"/>
      <c r="NXB55" s="14"/>
      <c r="NXC55" s="15"/>
      <c r="NXD55" s="13"/>
      <c r="NXE55" s="9"/>
      <c r="NXF55" s="8"/>
      <c r="NXG55" s="8"/>
      <c r="NXH55" s="13"/>
      <c r="NXI55" s="13"/>
      <c r="NXJ55" s="14"/>
      <c r="NXK55" s="15"/>
      <c r="NXL55" s="13"/>
      <c r="NXM55" s="9"/>
      <c r="NXN55" s="8"/>
      <c r="NXO55" s="8"/>
      <c r="NXP55" s="13"/>
      <c r="NXQ55" s="13"/>
      <c r="NXR55" s="14"/>
      <c r="NXS55" s="15"/>
      <c r="NXT55" s="13"/>
      <c r="NXU55" s="9"/>
      <c r="NXV55" s="8"/>
      <c r="NXW55" s="8"/>
      <c r="NXX55" s="13"/>
      <c r="NXY55" s="13"/>
      <c r="NXZ55" s="14"/>
      <c r="NYA55" s="15"/>
      <c r="NYB55" s="13"/>
      <c r="NYC55" s="9"/>
      <c r="NYD55" s="8"/>
      <c r="NYE55" s="8"/>
      <c r="NYF55" s="13"/>
      <c r="NYG55" s="13"/>
      <c r="NYH55" s="14"/>
      <c r="NYI55" s="15"/>
      <c r="NYJ55" s="13"/>
      <c r="NYK55" s="9"/>
      <c r="NYL55" s="8"/>
      <c r="NYM55" s="8"/>
      <c r="NYN55" s="13"/>
      <c r="NYO55" s="13"/>
      <c r="NYP55" s="14"/>
      <c r="NYQ55" s="15"/>
      <c r="NYR55" s="13"/>
      <c r="NYS55" s="9"/>
      <c r="NYT55" s="8"/>
      <c r="NYU55" s="8"/>
      <c r="NYV55" s="13"/>
      <c r="NYW55" s="13"/>
      <c r="NYX55" s="14"/>
      <c r="NYY55" s="15"/>
      <c r="NYZ55" s="13"/>
      <c r="NZA55" s="9"/>
      <c r="NZB55" s="8"/>
      <c r="NZC55" s="8"/>
      <c r="NZD55" s="13"/>
      <c r="NZE55" s="13"/>
      <c r="NZF55" s="14"/>
      <c r="NZG55" s="15"/>
      <c r="NZH55" s="13"/>
      <c r="NZI55" s="9"/>
      <c r="NZJ55" s="8"/>
      <c r="NZK55" s="8"/>
      <c r="NZL55" s="13"/>
      <c r="NZM55" s="13"/>
      <c r="NZN55" s="14"/>
      <c r="NZO55" s="15"/>
      <c r="NZP55" s="13"/>
      <c r="NZQ55" s="9"/>
      <c r="NZR55" s="8"/>
      <c r="NZS55" s="8"/>
      <c r="NZT55" s="13"/>
      <c r="NZU55" s="13"/>
      <c r="NZV55" s="14"/>
      <c r="NZW55" s="15"/>
      <c r="NZX55" s="13"/>
      <c r="NZY55" s="9"/>
      <c r="NZZ55" s="8"/>
      <c r="OAA55" s="8"/>
      <c r="OAB55" s="13"/>
      <c r="OAC55" s="13"/>
      <c r="OAD55" s="14"/>
      <c r="OAE55" s="15"/>
      <c r="OAF55" s="13"/>
      <c r="OAG55" s="9"/>
      <c r="OAH55" s="8"/>
      <c r="OAI55" s="8"/>
      <c r="OAJ55" s="13"/>
      <c r="OAK55" s="13"/>
      <c r="OAL55" s="14"/>
      <c r="OAM55" s="15"/>
      <c r="OAN55" s="13"/>
      <c r="OAO55" s="9"/>
      <c r="OAP55" s="8"/>
      <c r="OAQ55" s="8"/>
      <c r="OAR55" s="13"/>
      <c r="OAS55" s="13"/>
      <c r="OAT55" s="14"/>
      <c r="OAU55" s="15"/>
      <c r="OAV55" s="13"/>
      <c r="OAW55" s="9"/>
      <c r="OAX55" s="8"/>
      <c r="OAY55" s="8"/>
      <c r="OAZ55" s="13"/>
      <c r="OBA55" s="13"/>
      <c r="OBB55" s="14"/>
      <c r="OBC55" s="15"/>
      <c r="OBD55" s="13"/>
      <c r="OBE55" s="9"/>
      <c r="OBF55" s="8"/>
      <c r="OBG55" s="8"/>
      <c r="OBH55" s="13"/>
      <c r="OBI55" s="13"/>
      <c r="OBJ55" s="14"/>
      <c r="OBK55" s="15"/>
      <c r="OBL55" s="13"/>
      <c r="OBM55" s="9"/>
      <c r="OBN55" s="8"/>
      <c r="OBO55" s="8"/>
      <c r="OBP55" s="13"/>
      <c r="OBQ55" s="13"/>
      <c r="OBR55" s="14"/>
      <c r="OBS55" s="15"/>
      <c r="OBT55" s="13"/>
      <c r="OBU55" s="9"/>
      <c r="OBV55" s="8"/>
      <c r="OBW55" s="8"/>
      <c r="OBX55" s="13"/>
      <c r="OBY55" s="13"/>
      <c r="OBZ55" s="14"/>
      <c r="OCA55" s="15"/>
      <c r="OCB55" s="13"/>
      <c r="OCC55" s="9"/>
      <c r="OCD55" s="8"/>
      <c r="OCE55" s="8"/>
      <c r="OCF55" s="13"/>
      <c r="OCG55" s="13"/>
      <c r="OCH55" s="14"/>
      <c r="OCI55" s="15"/>
      <c r="OCJ55" s="13"/>
      <c r="OCK55" s="9"/>
      <c r="OCL55" s="8"/>
      <c r="OCM55" s="8"/>
      <c r="OCN55" s="13"/>
      <c r="OCO55" s="13"/>
      <c r="OCP55" s="14"/>
      <c r="OCQ55" s="15"/>
      <c r="OCR55" s="13"/>
      <c r="OCS55" s="9"/>
      <c r="OCT55" s="8"/>
      <c r="OCU55" s="8"/>
      <c r="OCV55" s="13"/>
      <c r="OCW55" s="13"/>
      <c r="OCX55" s="14"/>
      <c r="OCY55" s="15"/>
      <c r="OCZ55" s="13"/>
      <c r="ODA55" s="9"/>
      <c r="ODB55" s="8"/>
      <c r="ODC55" s="8"/>
      <c r="ODD55" s="13"/>
      <c r="ODE55" s="13"/>
      <c r="ODF55" s="14"/>
      <c r="ODG55" s="15"/>
      <c r="ODH55" s="13"/>
      <c r="ODI55" s="9"/>
      <c r="ODJ55" s="8"/>
      <c r="ODK55" s="8"/>
      <c r="ODL55" s="13"/>
      <c r="ODM55" s="13"/>
      <c r="ODN55" s="14"/>
      <c r="ODO55" s="15"/>
      <c r="ODP55" s="13"/>
      <c r="ODQ55" s="9"/>
      <c r="ODR55" s="8"/>
      <c r="ODS55" s="8"/>
      <c r="ODT55" s="13"/>
      <c r="ODU55" s="13"/>
      <c r="ODV55" s="14"/>
      <c r="ODW55" s="15"/>
      <c r="ODX55" s="13"/>
      <c r="ODY55" s="9"/>
      <c r="ODZ55" s="8"/>
      <c r="OEA55" s="8"/>
      <c r="OEB55" s="13"/>
      <c r="OEC55" s="13"/>
      <c r="OED55" s="14"/>
      <c r="OEE55" s="15"/>
      <c r="OEF55" s="13"/>
      <c r="OEG55" s="9"/>
      <c r="OEH55" s="8"/>
      <c r="OEI55" s="8"/>
      <c r="OEJ55" s="13"/>
      <c r="OEK55" s="13"/>
      <c r="OEL55" s="14"/>
      <c r="OEM55" s="15"/>
      <c r="OEN55" s="13"/>
      <c r="OEO55" s="9"/>
      <c r="OEP55" s="8"/>
      <c r="OEQ55" s="8"/>
      <c r="OER55" s="13"/>
      <c r="OES55" s="13"/>
      <c r="OET55" s="14"/>
      <c r="OEU55" s="15"/>
      <c r="OEV55" s="13"/>
      <c r="OEW55" s="9"/>
      <c r="OEX55" s="8"/>
      <c r="OEY55" s="8"/>
      <c r="OEZ55" s="13"/>
      <c r="OFA55" s="13"/>
      <c r="OFB55" s="14"/>
      <c r="OFC55" s="15"/>
      <c r="OFD55" s="13"/>
      <c r="OFE55" s="9"/>
      <c r="OFF55" s="8"/>
      <c r="OFG55" s="8"/>
      <c r="OFH55" s="13"/>
      <c r="OFI55" s="13"/>
      <c r="OFJ55" s="14"/>
      <c r="OFK55" s="15"/>
      <c r="OFL55" s="13"/>
      <c r="OFM55" s="9"/>
      <c r="OFN55" s="8"/>
      <c r="OFO55" s="8"/>
      <c r="OFP55" s="13"/>
      <c r="OFQ55" s="13"/>
      <c r="OFR55" s="14"/>
      <c r="OFS55" s="15"/>
      <c r="OFT55" s="13"/>
      <c r="OFU55" s="9"/>
      <c r="OFV55" s="8"/>
      <c r="OFW55" s="8"/>
      <c r="OFX55" s="13"/>
      <c r="OFY55" s="13"/>
      <c r="OFZ55" s="14"/>
      <c r="OGA55" s="15"/>
      <c r="OGB55" s="13"/>
      <c r="OGC55" s="9"/>
      <c r="OGD55" s="8"/>
      <c r="OGE55" s="8"/>
      <c r="OGF55" s="13"/>
      <c r="OGG55" s="13"/>
      <c r="OGH55" s="14"/>
      <c r="OGI55" s="15"/>
      <c r="OGJ55" s="13"/>
      <c r="OGK55" s="9"/>
      <c r="OGL55" s="8"/>
      <c r="OGM55" s="8"/>
      <c r="OGN55" s="13"/>
      <c r="OGO55" s="13"/>
      <c r="OGP55" s="14"/>
      <c r="OGQ55" s="15"/>
      <c r="OGR55" s="13"/>
      <c r="OGS55" s="9"/>
      <c r="OGT55" s="8"/>
      <c r="OGU55" s="8"/>
      <c r="OGV55" s="13"/>
      <c r="OGW55" s="13"/>
      <c r="OGX55" s="14"/>
      <c r="OGY55" s="15"/>
      <c r="OGZ55" s="13"/>
      <c r="OHA55" s="9"/>
      <c r="OHB55" s="8"/>
      <c r="OHC55" s="8"/>
      <c r="OHD55" s="13"/>
      <c r="OHE55" s="13"/>
      <c r="OHF55" s="14"/>
      <c r="OHG55" s="15"/>
      <c r="OHH55" s="13"/>
      <c r="OHI55" s="9"/>
      <c r="OHJ55" s="8"/>
      <c r="OHK55" s="8"/>
      <c r="OHL55" s="13"/>
      <c r="OHM55" s="13"/>
      <c r="OHN55" s="14"/>
      <c r="OHO55" s="15"/>
      <c r="OHP55" s="13"/>
      <c r="OHQ55" s="9"/>
      <c r="OHR55" s="8"/>
      <c r="OHS55" s="8"/>
      <c r="OHT55" s="13"/>
      <c r="OHU55" s="13"/>
      <c r="OHV55" s="14"/>
      <c r="OHW55" s="15"/>
      <c r="OHX55" s="13"/>
      <c r="OHY55" s="9"/>
      <c r="OHZ55" s="8"/>
      <c r="OIA55" s="8"/>
      <c r="OIB55" s="13"/>
      <c r="OIC55" s="13"/>
      <c r="OID55" s="14"/>
      <c r="OIE55" s="15"/>
      <c r="OIF55" s="13"/>
      <c r="OIG55" s="9"/>
      <c r="OIH55" s="8"/>
      <c r="OII55" s="8"/>
      <c r="OIJ55" s="13"/>
      <c r="OIK55" s="13"/>
      <c r="OIL55" s="14"/>
      <c r="OIM55" s="15"/>
      <c r="OIN55" s="13"/>
      <c r="OIO55" s="9"/>
      <c r="OIP55" s="8"/>
      <c r="OIQ55" s="8"/>
      <c r="OIR55" s="13"/>
      <c r="OIS55" s="13"/>
      <c r="OIT55" s="14"/>
      <c r="OIU55" s="15"/>
      <c r="OIV55" s="13"/>
      <c r="OIW55" s="9"/>
      <c r="OIX55" s="8"/>
      <c r="OIY55" s="8"/>
      <c r="OIZ55" s="13"/>
      <c r="OJA55" s="13"/>
      <c r="OJB55" s="14"/>
      <c r="OJC55" s="15"/>
      <c r="OJD55" s="13"/>
      <c r="OJE55" s="9"/>
      <c r="OJF55" s="8"/>
      <c r="OJG55" s="8"/>
      <c r="OJH55" s="13"/>
      <c r="OJI55" s="13"/>
      <c r="OJJ55" s="14"/>
      <c r="OJK55" s="15"/>
      <c r="OJL55" s="13"/>
      <c r="OJM55" s="9"/>
      <c r="OJN55" s="8"/>
      <c r="OJO55" s="8"/>
      <c r="OJP55" s="13"/>
      <c r="OJQ55" s="13"/>
      <c r="OJR55" s="14"/>
      <c r="OJS55" s="15"/>
      <c r="OJT55" s="13"/>
      <c r="OJU55" s="9"/>
      <c r="OJV55" s="8"/>
      <c r="OJW55" s="8"/>
      <c r="OJX55" s="13"/>
      <c r="OJY55" s="13"/>
      <c r="OJZ55" s="14"/>
      <c r="OKA55" s="15"/>
      <c r="OKB55" s="13"/>
      <c r="OKC55" s="9"/>
      <c r="OKD55" s="8"/>
      <c r="OKE55" s="8"/>
      <c r="OKF55" s="13"/>
      <c r="OKG55" s="13"/>
      <c r="OKH55" s="14"/>
      <c r="OKI55" s="15"/>
      <c r="OKJ55" s="13"/>
      <c r="OKK55" s="9"/>
      <c r="OKL55" s="8"/>
      <c r="OKM55" s="8"/>
      <c r="OKN55" s="13"/>
      <c r="OKO55" s="13"/>
      <c r="OKP55" s="14"/>
      <c r="OKQ55" s="15"/>
      <c r="OKR55" s="13"/>
      <c r="OKS55" s="9"/>
      <c r="OKT55" s="8"/>
      <c r="OKU55" s="8"/>
      <c r="OKV55" s="13"/>
      <c r="OKW55" s="13"/>
      <c r="OKX55" s="14"/>
      <c r="OKY55" s="15"/>
      <c r="OKZ55" s="13"/>
      <c r="OLA55" s="9"/>
      <c r="OLB55" s="8"/>
      <c r="OLC55" s="8"/>
      <c r="OLD55" s="13"/>
      <c r="OLE55" s="13"/>
      <c r="OLF55" s="14"/>
      <c r="OLG55" s="15"/>
      <c r="OLH55" s="13"/>
      <c r="OLI55" s="9"/>
      <c r="OLJ55" s="8"/>
      <c r="OLK55" s="8"/>
      <c r="OLL55" s="13"/>
      <c r="OLM55" s="13"/>
      <c r="OLN55" s="14"/>
      <c r="OLO55" s="15"/>
      <c r="OLP55" s="13"/>
      <c r="OLQ55" s="9"/>
      <c r="OLR55" s="8"/>
      <c r="OLS55" s="8"/>
      <c r="OLT55" s="13"/>
      <c r="OLU55" s="13"/>
      <c r="OLV55" s="14"/>
      <c r="OLW55" s="15"/>
      <c r="OLX55" s="13"/>
      <c r="OLY55" s="9"/>
      <c r="OLZ55" s="8"/>
      <c r="OMA55" s="8"/>
      <c r="OMB55" s="13"/>
      <c r="OMC55" s="13"/>
      <c r="OMD55" s="14"/>
      <c r="OME55" s="15"/>
      <c r="OMF55" s="13"/>
      <c r="OMG55" s="9"/>
      <c r="OMH55" s="8"/>
      <c r="OMI55" s="8"/>
      <c r="OMJ55" s="13"/>
      <c r="OMK55" s="13"/>
      <c r="OML55" s="14"/>
      <c r="OMM55" s="15"/>
      <c r="OMN55" s="13"/>
      <c r="OMO55" s="9"/>
      <c r="OMP55" s="8"/>
      <c r="OMQ55" s="8"/>
      <c r="OMR55" s="13"/>
      <c r="OMS55" s="13"/>
      <c r="OMT55" s="14"/>
      <c r="OMU55" s="15"/>
      <c r="OMV55" s="13"/>
      <c r="OMW55" s="9"/>
      <c r="OMX55" s="8"/>
      <c r="OMY55" s="8"/>
      <c r="OMZ55" s="13"/>
      <c r="ONA55" s="13"/>
      <c r="ONB55" s="14"/>
      <c r="ONC55" s="15"/>
      <c r="OND55" s="13"/>
      <c r="ONE55" s="9"/>
      <c r="ONF55" s="8"/>
      <c r="ONG55" s="8"/>
      <c r="ONH55" s="13"/>
      <c r="ONI55" s="13"/>
      <c r="ONJ55" s="14"/>
      <c r="ONK55" s="15"/>
      <c r="ONL55" s="13"/>
      <c r="ONM55" s="9"/>
      <c r="ONN55" s="8"/>
      <c r="ONO55" s="8"/>
      <c r="ONP55" s="13"/>
      <c r="ONQ55" s="13"/>
      <c r="ONR55" s="14"/>
      <c r="ONS55" s="15"/>
      <c r="ONT55" s="13"/>
      <c r="ONU55" s="9"/>
      <c r="ONV55" s="8"/>
      <c r="ONW55" s="8"/>
      <c r="ONX55" s="13"/>
      <c r="ONY55" s="13"/>
      <c r="ONZ55" s="14"/>
      <c r="OOA55" s="15"/>
      <c r="OOB55" s="13"/>
      <c r="OOC55" s="9"/>
      <c r="OOD55" s="8"/>
      <c r="OOE55" s="8"/>
      <c r="OOF55" s="13"/>
      <c r="OOG55" s="13"/>
      <c r="OOH55" s="14"/>
      <c r="OOI55" s="15"/>
      <c r="OOJ55" s="13"/>
      <c r="OOK55" s="9"/>
      <c r="OOL55" s="8"/>
      <c r="OOM55" s="8"/>
      <c r="OON55" s="13"/>
      <c r="OOO55" s="13"/>
      <c r="OOP55" s="14"/>
      <c r="OOQ55" s="15"/>
      <c r="OOR55" s="13"/>
      <c r="OOS55" s="9"/>
      <c r="OOT55" s="8"/>
      <c r="OOU55" s="8"/>
      <c r="OOV55" s="13"/>
      <c r="OOW55" s="13"/>
      <c r="OOX55" s="14"/>
      <c r="OOY55" s="15"/>
      <c r="OOZ55" s="13"/>
      <c r="OPA55" s="9"/>
      <c r="OPB55" s="8"/>
      <c r="OPC55" s="8"/>
      <c r="OPD55" s="13"/>
      <c r="OPE55" s="13"/>
      <c r="OPF55" s="14"/>
      <c r="OPG55" s="15"/>
      <c r="OPH55" s="13"/>
      <c r="OPI55" s="9"/>
      <c r="OPJ55" s="8"/>
      <c r="OPK55" s="8"/>
      <c r="OPL55" s="13"/>
      <c r="OPM55" s="13"/>
      <c r="OPN55" s="14"/>
      <c r="OPO55" s="15"/>
      <c r="OPP55" s="13"/>
      <c r="OPQ55" s="9"/>
      <c r="OPR55" s="8"/>
      <c r="OPS55" s="8"/>
      <c r="OPT55" s="13"/>
      <c r="OPU55" s="13"/>
      <c r="OPV55" s="14"/>
      <c r="OPW55" s="15"/>
      <c r="OPX55" s="13"/>
      <c r="OPY55" s="9"/>
      <c r="OPZ55" s="8"/>
      <c r="OQA55" s="8"/>
      <c r="OQB55" s="13"/>
      <c r="OQC55" s="13"/>
      <c r="OQD55" s="14"/>
      <c r="OQE55" s="15"/>
      <c r="OQF55" s="13"/>
      <c r="OQG55" s="9"/>
      <c r="OQH55" s="8"/>
      <c r="OQI55" s="8"/>
      <c r="OQJ55" s="13"/>
      <c r="OQK55" s="13"/>
      <c r="OQL55" s="14"/>
      <c r="OQM55" s="15"/>
      <c r="OQN55" s="13"/>
      <c r="OQO55" s="9"/>
      <c r="OQP55" s="8"/>
      <c r="OQQ55" s="8"/>
      <c r="OQR55" s="13"/>
      <c r="OQS55" s="13"/>
      <c r="OQT55" s="14"/>
      <c r="OQU55" s="15"/>
      <c r="OQV55" s="13"/>
      <c r="OQW55" s="9"/>
      <c r="OQX55" s="8"/>
      <c r="OQY55" s="8"/>
      <c r="OQZ55" s="13"/>
      <c r="ORA55" s="13"/>
      <c r="ORB55" s="14"/>
      <c r="ORC55" s="15"/>
      <c r="ORD55" s="13"/>
      <c r="ORE55" s="9"/>
      <c r="ORF55" s="8"/>
      <c r="ORG55" s="8"/>
      <c r="ORH55" s="13"/>
      <c r="ORI55" s="13"/>
      <c r="ORJ55" s="14"/>
      <c r="ORK55" s="15"/>
      <c r="ORL55" s="13"/>
      <c r="ORM55" s="9"/>
      <c r="ORN55" s="8"/>
      <c r="ORO55" s="8"/>
      <c r="ORP55" s="13"/>
      <c r="ORQ55" s="13"/>
      <c r="ORR55" s="14"/>
      <c r="ORS55" s="15"/>
      <c r="ORT55" s="13"/>
      <c r="ORU55" s="9"/>
      <c r="ORV55" s="8"/>
      <c r="ORW55" s="8"/>
      <c r="ORX55" s="13"/>
      <c r="ORY55" s="13"/>
      <c r="ORZ55" s="14"/>
      <c r="OSA55" s="15"/>
      <c r="OSB55" s="13"/>
      <c r="OSC55" s="9"/>
      <c r="OSD55" s="8"/>
      <c r="OSE55" s="8"/>
      <c r="OSF55" s="13"/>
      <c r="OSG55" s="13"/>
      <c r="OSH55" s="14"/>
      <c r="OSI55" s="15"/>
      <c r="OSJ55" s="13"/>
      <c r="OSK55" s="9"/>
      <c r="OSL55" s="8"/>
      <c r="OSM55" s="8"/>
      <c r="OSN55" s="13"/>
      <c r="OSO55" s="13"/>
      <c r="OSP55" s="14"/>
      <c r="OSQ55" s="15"/>
      <c r="OSR55" s="13"/>
      <c r="OSS55" s="9"/>
      <c r="OST55" s="8"/>
      <c r="OSU55" s="8"/>
      <c r="OSV55" s="13"/>
      <c r="OSW55" s="13"/>
      <c r="OSX55" s="14"/>
      <c r="OSY55" s="15"/>
      <c r="OSZ55" s="13"/>
      <c r="OTA55" s="9"/>
      <c r="OTB55" s="8"/>
      <c r="OTC55" s="8"/>
      <c r="OTD55" s="13"/>
      <c r="OTE55" s="13"/>
      <c r="OTF55" s="14"/>
      <c r="OTG55" s="15"/>
      <c r="OTH55" s="13"/>
      <c r="OTI55" s="9"/>
      <c r="OTJ55" s="8"/>
      <c r="OTK55" s="8"/>
      <c r="OTL55" s="13"/>
      <c r="OTM55" s="13"/>
      <c r="OTN55" s="14"/>
      <c r="OTO55" s="15"/>
      <c r="OTP55" s="13"/>
      <c r="OTQ55" s="9"/>
      <c r="OTR55" s="8"/>
      <c r="OTS55" s="8"/>
      <c r="OTT55" s="13"/>
      <c r="OTU55" s="13"/>
      <c r="OTV55" s="14"/>
      <c r="OTW55" s="15"/>
      <c r="OTX55" s="13"/>
      <c r="OTY55" s="9"/>
      <c r="OTZ55" s="8"/>
      <c r="OUA55" s="8"/>
      <c r="OUB55" s="13"/>
      <c r="OUC55" s="13"/>
      <c r="OUD55" s="14"/>
      <c r="OUE55" s="15"/>
      <c r="OUF55" s="13"/>
      <c r="OUG55" s="9"/>
      <c r="OUH55" s="8"/>
      <c r="OUI55" s="8"/>
      <c r="OUJ55" s="13"/>
      <c r="OUK55" s="13"/>
      <c r="OUL55" s="14"/>
      <c r="OUM55" s="15"/>
      <c r="OUN55" s="13"/>
      <c r="OUO55" s="9"/>
      <c r="OUP55" s="8"/>
      <c r="OUQ55" s="8"/>
      <c r="OUR55" s="13"/>
      <c r="OUS55" s="13"/>
      <c r="OUT55" s="14"/>
      <c r="OUU55" s="15"/>
      <c r="OUV55" s="13"/>
      <c r="OUW55" s="9"/>
      <c r="OUX55" s="8"/>
      <c r="OUY55" s="8"/>
      <c r="OUZ55" s="13"/>
      <c r="OVA55" s="13"/>
      <c r="OVB55" s="14"/>
      <c r="OVC55" s="15"/>
      <c r="OVD55" s="13"/>
      <c r="OVE55" s="9"/>
      <c r="OVF55" s="8"/>
      <c r="OVG55" s="8"/>
      <c r="OVH55" s="13"/>
      <c r="OVI55" s="13"/>
      <c r="OVJ55" s="14"/>
      <c r="OVK55" s="15"/>
      <c r="OVL55" s="13"/>
      <c r="OVM55" s="9"/>
      <c r="OVN55" s="8"/>
      <c r="OVO55" s="8"/>
      <c r="OVP55" s="13"/>
      <c r="OVQ55" s="13"/>
      <c r="OVR55" s="14"/>
      <c r="OVS55" s="15"/>
      <c r="OVT55" s="13"/>
      <c r="OVU55" s="9"/>
      <c r="OVV55" s="8"/>
      <c r="OVW55" s="8"/>
      <c r="OVX55" s="13"/>
      <c r="OVY55" s="13"/>
      <c r="OVZ55" s="14"/>
      <c r="OWA55" s="15"/>
      <c r="OWB55" s="13"/>
      <c r="OWC55" s="9"/>
      <c r="OWD55" s="8"/>
      <c r="OWE55" s="8"/>
      <c r="OWF55" s="13"/>
      <c r="OWG55" s="13"/>
      <c r="OWH55" s="14"/>
      <c r="OWI55" s="15"/>
      <c r="OWJ55" s="13"/>
      <c r="OWK55" s="9"/>
      <c r="OWL55" s="8"/>
      <c r="OWM55" s="8"/>
      <c r="OWN55" s="13"/>
      <c r="OWO55" s="13"/>
      <c r="OWP55" s="14"/>
      <c r="OWQ55" s="15"/>
      <c r="OWR55" s="13"/>
      <c r="OWS55" s="9"/>
      <c r="OWT55" s="8"/>
      <c r="OWU55" s="8"/>
      <c r="OWV55" s="13"/>
      <c r="OWW55" s="13"/>
      <c r="OWX55" s="14"/>
      <c r="OWY55" s="15"/>
      <c r="OWZ55" s="13"/>
      <c r="OXA55" s="9"/>
      <c r="OXB55" s="8"/>
      <c r="OXC55" s="8"/>
      <c r="OXD55" s="13"/>
      <c r="OXE55" s="13"/>
      <c r="OXF55" s="14"/>
      <c r="OXG55" s="15"/>
      <c r="OXH55" s="13"/>
      <c r="OXI55" s="9"/>
      <c r="OXJ55" s="8"/>
      <c r="OXK55" s="8"/>
      <c r="OXL55" s="13"/>
      <c r="OXM55" s="13"/>
      <c r="OXN55" s="14"/>
      <c r="OXO55" s="15"/>
      <c r="OXP55" s="13"/>
      <c r="OXQ55" s="9"/>
      <c r="OXR55" s="8"/>
      <c r="OXS55" s="8"/>
      <c r="OXT55" s="13"/>
      <c r="OXU55" s="13"/>
      <c r="OXV55" s="14"/>
      <c r="OXW55" s="15"/>
      <c r="OXX55" s="13"/>
      <c r="OXY55" s="9"/>
      <c r="OXZ55" s="8"/>
      <c r="OYA55" s="8"/>
      <c r="OYB55" s="13"/>
      <c r="OYC55" s="13"/>
      <c r="OYD55" s="14"/>
      <c r="OYE55" s="15"/>
      <c r="OYF55" s="13"/>
      <c r="OYG55" s="9"/>
      <c r="OYH55" s="8"/>
      <c r="OYI55" s="8"/>
      <c r="OYJ55" s="13"/>
      <c r="OYK55" s="13"/>
      <c r="OYL55" s="14"/>
      <c r="OYM55" s="15"/>
      <c r="OYN55" s="13"/>
      <c r="OYO55" s="9"/>
      <c r="OYP55" s="8"/>
      <c r="OYQ55" s="8"/>
      <c r="OYR55" s="13"/>
      <c r="OYS55" s="13"/>
      <c r="OYT55" s="14"/>
      <c r="OYU55" s="15"/>
      <c r="OYV55" s="13"/>
      <c r="OYW55" s="9"/>
      <c r="OYX55" s="8"/>
      <c r="OYY55" s="8"/>
      <c r="OYZ55" s="13"/>
      <c r="OZA55" s="13"/>
      <c r="OZB55" s="14"/>
      <c r="OZC55" s="15"/>
      <c r="OZD55" s="13"/>
      <c r="OZE55" s="9"/>
      <c r="OZF55" s="8"/>
      <c r="OZG55" s="8"/>
      <c r="OZH55" s="13"/>
      <c r="OZI55" s="13"/>
      <c r="OZJ55" s="14"/>
      <c r="OZK55" s="15"/>
      <c r="OZL55" s="13"/>
      <c r="OZM55" s="9"/>
      <c r="OZN55" s="8"/>
      <c r="OZO55" s="8"/>
      <c r="OZP55" s="13"/>
      <c r="OZQ55" s="13"/>
      <c r="OZR55" s="14"/>
      <c r="OZS55" s="15"/>
      <c r="OZT55" s="13"/>
      <c r="OZU55" s="9"/>
      <c r="OZV55" s="8"/>
      <c r="OZW55" s="8"/>
      <c r="OZX55" s="13"/>
      <c r="OZY55" s="13"/>
      <c r="OZZ55" s="14"/>
      <c r="PAA55" s="15"/>
      <c r="PAB55" s="13"/>
      <c r="PAC55" s="9"/>
      <c r="PAD55" s="8"/>
      <c r="PAE55" s="8"/>
      <c r="PAF55" s="13"/>
      <c r="PAG55" s="13"/>
      <c r="PAH55" s="14"/>
      <c r="PAI55" s="15"/>
      <c r="PAJ55" s="13"/>
      <c r="PAK55" s="9"/>
      <c r="PAL55" s="8"/>
      <c r="PAM55" s="8"/>
      <c r="PAN55" s="13"/>
      <c r="PAO55" s="13"/>
      <c r="PAP55" s="14"/>
      <c r="PAQ55" s="15"/>
      <c r="PAR55" s="13"/>
      <c r="PAS55" s="9"/>
      <c r="PAT55" s="8"/>
      <c r="PAU55" s="8"/>
      <c r="PAV55" s="13"/>
      <c r="PAW55" s="13"/>
      <c r="PAX55" s="14"/>
      <c r="PAY55" s="15"/>
      <c r="PAZ55" s="13"/>
      <c r="PBA55" s="9"/>
      <c r="PBB55" s="8"/>
      <c r="PBC55" s="8"/>
      <c r="PBD55" s="13"/>
      <c r="PBE55" s="13"/>
      <c r="PBF55" s="14"/>
      <c r="PBG55" s="15"/>
      <c r="PBH55" s="13"/>
      <c r="PBI55" s="9"/>
      <c r="PBJ55" s="8"/>
      <c r="PBK55" s="8"/>
      <c r="PBL55" s="13"/>
      <c r="PBM55" s="13"/>
      <c r="PBN55" s="14"/>
      <c r="PBO55" s="15"/>
      <c r="PBP55" s="13"/>
      <c r="PBQ55" s="9"/>
      <c r="PBR55" s="8"/>
      <c r="PBS55" s="8"/>
      <c r="PBT55" s="13"/>
      <c r="PBU55" s="13"/>
      <c r="PBV55" s="14"/>
      <c r="PBW55" s="15"/>
      <c r="PBX55" s="13"/>
      <c r="PBY55" s="9"/>
      <c r="PBZ55" s="8"/>
      <c r="PCA55" s="8"/>
      <c r="PCB55" s="13"/>
      <c r="PCC55" s="13"/>
      <c r="PCD55" s="14"/>
      <c r="PCE55" s="15"/>
      <c r="PCF55" s="13"/>
      <c r="PCG55" s="9"/>
      <c r="PCH55" s="8"/>
      <c r="PCI55" s="8"/>
      <c r="PCJ55" s="13"/>
      <c r="PCK55" s="13"/>
      <c r="PCL55" s="14"/>
      <c r="PCM55" s="15"/>
      <c r="PCN55" s="13"/>
      <c r="PCO55" s="9"/>
      <c r="PCP55" s="8"/>
      <c r="PCQ55" s="8"/>
      <c r="PCR55" s="13"/>
      <c r="PCS55" s="13"/>
      <c r="PCT55" s="14"/>
      <c r="PCU55" s="15"/>
      <c r="PCV55" s="13"/>
      <c r="PCW55" s="9"/>
      <c r="PCX55" s="8"/>
      <c r="PCY55" s="8"/>
      <c r="PCZ55" s="13"/>
      <c r="PDA55" s="13"/>
      <c r="PDB55" s="14"/>
      <c r="PDC55" s="15"/>
      <c r="PDD55" s="13"/>
      <c r="PDE55" s="9"/>
      <c r="PDF55" s="8"/>
      <c r="PDG55" s="8"/>
      <c r="PDH55" s="13"/>
      <c r="PDI55" s="13"/>
      <c r="PDJ55" s="14"/>
      <c r="PDK55" s="15"/>
      <c r="PDL55" s="13"/>
      <c r="PDM55" s="9"/>
      <c r="PDN55" s="8"/>
      <c r="PDO55" s="8"/>
      <c r="PDP55" s="13"/>
      <c r="PDQ55" s="13"/>
      <c r="PDR55" s="14"/>
      <c r="PDS55" s="15"/>
      <c r="PDT55" s="13"/>
      <c r="PDU55" s="9"/>
      <c r="PDV55" s="8"/>
      <c r="PDW55" s="8"/>
      <c r="PDX55" s="13"/>
      <c r="PDY55" s="13"/>
      <c r="PDZ55" s="14"/>
      <c r="PEA55" s="15"/>
      <c r="PEB55" s="13"/>
      <c r="PEC55" s="9"/>
      <c r="PED55" s="8"/>
      <c r="PEE55" s="8"/>
      <c r="PEF55" s="13"/>
      <c r="PEG55" s="13"/>
      <c r="PEH55" s="14"/>
      <c r="PEI55" s="15"/>
      <c r="PEJ55" s="13"/>
      <c r="PEK55" s="9"/>
      <c r="PEL55" s="8"/>
      <c r="PEM55" s="8"/>
      <c r="PEN55" s="13"/>
      <c r="PEO55" s="13"/>
      <c r="PEP55" s="14"/>
      <c r="PEQ55" s="15"/>
      <c r="PER55" s="13"/>
      <c r="PES55" s="9"/>
      <c r="PET55" s="8"/>
      <c r="PEU55" s="8"/>
      <c r="PEV55" s="13"/>
      <c r="PEW55" s="13"/>
      <c r="PEX55" s="14"/>
      <c r="PEY55" s="15"/>
      <c r="PEZ55" s="13"/>
      <c r="PFA55" s="9"/>
      <c r="PFB55" s="8"/>
      <c r="PFC55" s="8"/>
      <c r="PFD55" s="13"/>
      <c r="PFE55" s="13"/>
      <c r="PFF55" s="14"/>
      <c r="PFG55" s="15"/>
      <c r="PFH55" s="13"/>
      <c r="PFI55" s="9"/>
      <c r="PFJ55" s="8"/>
      <c r="PFK55" s="8"/>
      <c r="PFL55" s="13"/>
      <c r="PFM55" s="13"/>
      <c r="PFN55" s="14"/>
      <c r="PFO55" s="15"/>
      <c r="PFP55" s="13"/>
      <c r="PFQ55" s="9"/>
      <c r="PFR55" s="8"/>
      <c r="PFS55" s="8"/>
      <c r="PFT55" s="13"/>
      <c r="PFU55" s="13"/>
      <c r="PFV55" s="14"/>
      <c r="PFW55" s="15"/>
      <c r="PFX55" s="13"/>
      <c r="PFY55" s="9"/>
      <c r="PFZ55" s="8"/>
      <c r="PGA55" s="8"/>
      <c r="PGB55" s="13"/>
      <c r="PGC55" s="13"/>
      <c r="PGD55" s="14"/>
      <c r="PGE55" s="15"/>
      <c r="PGF55" s="13"/>
      <c r="PGG55" s="9"/>
      <c r="PGH55" s="8"/>
      <c r="PGI55" s="8"/>
      <c r="PGJ55" s="13"/>
      <c r="PGK55" s="13"/>
      <c r="PGL55" s="14"/>
      <c r="PGM55" s="15"/>
      <c r="PGN55" s="13"/>
      <c r="PGO55" s="9"/>
      <c r="PGP55" s="8"/>
      <c r="PGQ55" s="8"/>
      <c r="PGR55" s="13"/>
      <c r="PGS55" s="13"/>
      <c r="PGT55" s="14"/>
      <c r="PGU55" s="15"/>
      <c r="PGV55" s="13"/>
      <c r="PGW55" s="9"/>
      <c r="PGX55" s="8"/>
      <c r="PGY55" s="8"/>
      <c r="PGZ55" s="13"/>
      <c r="PHA55" s="13"/>
      <c r="PHB55" s="14"/>
      <c r="PHC55" s="15"/>
      <c r="PHD55" s="13"/>
      <c r="PHE55" s="9"/>
      <c r="PHF55" s="8"/>
      <c r="PHG55" s="8"/>
      <c r="PHH55" s="13"/>
      <c r="PHI55" s="13"/>
      <c r="PHJ55" s="14"/>
      <c r="PHK55" s="15"/>
      <c r="PHL55" s="13"/>
      <c r="PHM55" s="9"/>
      <c r="PHN55" s="8"/>
      <c r="PHO55" s="8"/>
      <c r="PHP55" s="13"/>
      <c r="PHQ55" s="13"/>
      <c r="PHR55" s="14"/>
      <c r="PHS55" s="15"/>
      <c r="PHT55" s="13"/>
      <c r="PHU55" s="9"/>
      <c r="PHV55" s="8"/>
      <c r="PHW55" s="8"/>
      <c r="PHX55" s="13"/>
      <c r="PHY55" s="13"/>
      <c r="PHZ55" s="14"/>
      <c r="PIA55" s="15"/>
      <c r="PIB55" s="13"/>
      <c r="PIC55" s="9"/>
      <c r="PID55" s="8"/>
      <c r="PIE55" s="8"/>
      <c r="PIF55" s="13"/>
      <c r="PIG55" s="13"/>
      <c r="PIH55" s="14"/>
      <c r="PII55" s="15"/>
      <c r="PIJ55" s="13"/>
      <c r="PIK55" s="9"/>
      <c r="PIL55" s="8"/>
      <c r="PIM55" s="8"/>
      <c r="PIN55" s="13"/>
      <c r="PIO55" s="13"/>
      <c r="PIP55" s="14"/>
      <c r="PIQ55" s="15"/>
      <c r="PIR55" s="13"/>
      <c r="PIS55" s="9"/>
      <c r="PIT55" s="8"/>
      <c r="PIU55" s="8"/>
      <c r="PIV55" s="13"/>
      <c r="PIW55" s="13"/>
      <c r="PIX55" s="14"/>
      <c r="PIY55" s="15"/>
      <c r="PIZ55" s="13"/>
      <c r="PJA55" s="9"/>
      <c r="PJB55" s="8"/>
      <c r="PJC55" s="8"/>
      <c r="PJD55" s="13"/>
      <c r="PJE55" s="13"/>
      <c r="PJF55" s="14"/>
      <c r="PJG55" s="15"/>
      <c r="PJH55" s="13"/>
      <c r="PJI55" s="9"/>
      <c r="PJJ55" s="8"/>
      <c r="PJK55" s="8"/>
      <c r="PJL55" s="13"/>
      <c r="PJM55" s="13"/>
      <c r="PJN55" s="14"/>
      <c r="PJO55" s="15"/>
      <c r="PJP55" s="13"/>
      <c r="PJQ55" s="9"/>
      <c r="PJR55" s="8"/>
      <c r="PJS55" s="8"/>
      <c r="PJT55" s="13"/>
      <c r="PJU55" s="13"/>
      <c r="PJV55" s="14"/>
      <c r="PJW55" s="15"/>
      <c r="PJX55" s="13"/>
      <c r="PJY55" s="9"/>
      <c r="PJZ55" s="8"/>
      <c r="PKA55" s="8"/>
      <c r="PKB55" s="13"/>
      <c r="PKC55" s="13"/>
      <c r="PKD55" s="14"/>
      <c r="PKE55" s="15"/>
      <c r="PKF55" s="13"/>
      <c r="PKG55" s="9"/>
      <c r="PKH55" s="8"/>
      <c r="PKI55" s="8"/>
      <c r="PKJ55" s="13"/>
      <c r="PKK55" s="13"/>
      <c r="PKL55" s="14"/>
      <c r="PKM55" s="15"/>
      <c r="PKN55" s="13"/>
      <c r="PKO55" s="9"/>
      <c r="PKP55" s="8"/>
      <c r="PKQ55" s="8"/>
      <c r="PKR55" s="13"/>
      <c r="PKS55" s="13"/>
      <c r="PKT55" s="14"/>
      <c r="PKU55" s="15"/>
      <c r="PKV55" s="13"/>
      <c r="PKW55" s="9"/>
      <c r="PKX55" s="8"/>
      <c r="PKY55" s="8"/>
      <c r="PKZ55" s="13"/>
      <c r="PLA55" s="13"/>
      <c r="PLB55" s="14"/>
      <c r="PLC55" s="15"/>
      <c r="PLD55" s="13"/>
      <c r="PLE55" s="9"/>
      <c r="PLF55" s="8"/>
      <c r="PLG55" s="8"/>
      <c r="PLH55" s="13"/>
      <c r="PLI55" s="13"/>
      <c r="PLJ55" s="14"/>
      <c r="PLK55" s="15"/>
      <c r="PLL55" s="13"/>
      <c r="PLM55" s="9"/>
      <c r="PLN55" s="8"/>
      <c r="PLO55" s="8"/>
      <c r="PLP55" s="13"/>
      <c r="PLQ55" s="13"/>
      <c r="PLR55" s="14"/>
      <c r="PLS55" s="15"/>
      <c r="PLT55" s="13"/>
      <c r="PLU55" s="9"/>
      <c r="PLV55" s="8"/>
      <c r="PLW55" s="8"/>
      <c r="PLX55" s="13"/>
      <c r="PLY55" s="13"/>
      <c r="PLZ55" s="14"/>
      <c r="PMA55" s="15"/>
      <c r="PMB55" s="13"/>
      <c r="PMC55" s="9"/>
      <c r="PMD55" s="8"/>
      <c r="PME55" s="8"/>
      <c r="PMF55" s="13"/>
      <c r="PMG55" s="13"/>
      <c r="PMH55" s="14"/>
      <c r="PMI55" s="15"/>
      <c r="PMJ55" s="13"/>
      <c r="PMK55" s="9"/>
      <c r="PML55" s="8"/>
      <c r="PMM55" s="8"/>
      <c r="PMN55" s="13"/>
      <c r="PMO55" s="13"/>
      <c r="PMP55" s="14"/>
      <c r="PMQ55" s="15"/>
      <c r="PMR55" s="13"/>
      <c r="PMS55" s="9"/>
      <c r="PMT55" s="8"/>
      <c r="PMU55" s="8"/>
      <c r="PMV55" s="13"/>
      <c r="PMW55" s="13"/>
      <c r="PMX55" s="14"/>
      <c r="PMY55" s="15"/>
      <c r="PMZ55" s="13"/>
      <c r="PNA55" s="9"/>
      <c r="PNB55" s="8"/>
      <c r="PNC55" s="8"/>
      <c r="PND55" s="13"/>
      <c r="PNE55" s="13"/>
      <c r="PNF55" s="14"/>
      <c r="PNG55" s="15"/>
      <c r="PNH55" s="13"/>
      <c r="PNI55" s="9"/>
      <c r="PNJ55" s="8"/>
      <c r="PNK55" s="8"/>
      <c r="PNL55" s="13"/>
      <c r="PNM55" s="13"/>
      <c r="PNN55" s="14"/>
      <c r="PNO55" s="15"/>
      <c r="PNP55" s="13"/>
      <c r="PNQ55" s="9"/>
      <c r="PNR55" s="8"/>
      <c r="PNS55" s="8"/>
      <c r="PNT55" s="13"/>
      <c r="PNU55" s="13"/>
      <c r="PNV55" s="14"/>
      <c r="PNW55" s="15"/>
      <c r="PNX55" s="13"/>
      <c r="PNY55" s="9"/>
      <c r="PNZ55" s="8"/>
      <c r="POA55" s="8"/>
      <c r="POB55" s="13"/>
      <c r="POC55" s="13"/>
      <c r="POD55" s="14"/>
      <c r="POE55" s="15"/>
      <c r="POF55" s="13"/>
      <c r="POG55" s="9"/>
      <c r="POH55" s="8"/>
      <c r="POI55" s="8"/>
      <c r="POJ55" s="13"/>
      <c r="POK55" s="13"/>
      <c r="POL55" s="14"/>
      <c r="POM55" s="15"/>
      <c r="PON55" s="13"/>
      <c r="POO55" s="9"/>
      <c r="POP55" s="8"/>
      <c r="POQ55" s="8"/>
      <c r="POR55" s="13"/>
      <c r="POS55" s="13"/>
      <c r="POT55" s="14"/>
      <c r="POU55" s="15"/>
      <c r="POV55" s="13"/>
      <c r="POW55" s="9"/>
      <c r="POX55" s="8"/>
      <c r="POY55" s="8"/>
      <c r="POZ55" s="13"/>
      <c r="PPA55" s="13"/>
      <c r="PPB55" s="14"/>
      <c r="PPC55" s="15"/>
      <c r="PPD55" s="13"/>
      <c r="PPE55" s="9"/>
      <c r="PPF55" s="8"/>
      <c r="PPG55" s="8"/>
      <c r="PPH55" s="13"/>
      <c r="PPI55" s="13"/>
      <c r="PPJ55" s="14"/>
      <c r="PPK55" s="15"/>
      <c r="PPL55" s="13"/>
      <c r="PPM55" s="9"/>
      <c r="PPN55" s="8"/>
      <c r="PPO55" s="8"/>
      <c r="PPP55" s="13"/>
      <c r="PPQ55" s="13"/>
      <c r="PPR55" s="14"/>
      <c r="PPS55" s="15"/>
      <c r="PPT55" s="13"/>
      <c r="PPU55" s="9"/>
      <c r="PPV55" s="8"/>
      <c r="PPW55" s="8"/>
      <c r="PPX55" s="13"/>
      <c r="PPY55" s="13"/>
      <c r="PPZ55" s="14"/>
      <c r="PQA55" s="15"/>
      <c r="PQB55" s="13"/>
      <c r="PQC55" s="9"/>
      <c r="PQD55" s="8"/>
      <c r="PQE55" s="8"/>
      <c r="PQF55" s="13"/>
      <c r="PQG55" s="13"/>
      <c r="PQH55" s="14"/>
      <c r="PQI55" s="15"/>
      <c r="PQJ55" s="13"/>
      <c r="PQK55" s="9"/>
      <c r="PQL55" s="8"/>
      <c r="PQM55" s="8"/>
      <c r="PQN55" s="13"/>
      <c r="PQO55" s="13"/>
      <c r="PQP55" s="14"/>
      <c r="PQQ55" s="15"/>
      <c r="PQR55" s="13"/>
      <c r="PQS55" s="9"/>
      <c r="PQT55" s="8"/>
      <c r="PQU55" s="8"/>
      <c r="PQV55" s="13"/>
      <c r="PQW55" s="13"/>
      <c r="PQX55" s="14"/>
      <c r="PQY55" s="15"/>
      <c r="PQZ55" s="13"/>
      <c r="PRA55" s="9"/>
      <c r="PRB55" s="8"/>
      <c r="PRC55" s="8"/>
      <c r="PRD55" s="13"/>
      <c r="PRE55" s="13"/>
      <c r="PRF55" s="14"/>
      <c r="PRG55" s="15"/>
      <c r="PRH55" s="13"/>
      <c r="PRI55" s="9"/>
      <c r="PRJ55" s="8"/>
      <c r="PRK55" s="8"/>
      <c r="PRL55" s="13"/>
      <c r="PRM55" s="13"/>
      <c r="PRN55" s="14"/>
      <c r="PRO55" s="15"/>
      <c r="PRP55" s="13"/>
      <c r="PRQ55" s="9"/>
      <c r="PRR55" s="8"/>
      <c r="PRS55" s="8"/>
      <c r="PRT55" s="13"/>
      <c r="PRU55" s="13"/>
      <c r="PRV55" s="14"/>
      <c r="PRW55" s="15"/>
      <c r="PRX55" s="13"/>
      <c r="PRY55" s="9"/>
      <c r="PRZ55" s="8"/>
      <c r="PSA55" s="8"/>
      <c r="PSB55" s="13"/>
      <c r="PSC55" s="13"/>
      <c r="PSD55" s="14"/>
      <c r="PSE55" s="15"/>
      <c r="PSF55" s="13"/>
      <c r="PSG55" s="9"/>
      <c r="PSH55" s="8"/>
      <c r="PSI55" s="8"/>
      <c r="PSJ55" s="13"/>
      <c r="PSK55" s="13"/>
      <c r="PSL55" s="14"/>
      <c r="PSM55" s="15"/>
      <c r="PSN55" s="13"/>
      <c r="PSO55" s="9"/>
      <c r="PSP55" s="8"/>
      <c r="PSQ55" s="8"/>
      <c r="PSR55" s="13"/>
      <c r="PSS55" s="13"/>
      <c r="PST55" s="14"/>
      <c r="PSU55" s="15"/>
      <c r="PSV55" s="13"/>
      <c r="PSW55" s="9"/>
      <c r="PSX55" s="8"/>
      <c r="PSY55" s="8"/>
      <c r="PSZ55" s="13"/>
      <c r="PTA55" s="13"/>
      <c r="PTB55" s="14"/>
      <c r="PTC55" s="15"/>
      <c r="PTD55" s="13"/>
      <c r="PTE55" s="9"/>
      <c r="PTF55" s="8"/>
      <c r="PTG55" s="8"/>
      <c r="PTH55" s="13"/>
      <c r="PTI55" s="13"/>
      <c r="PTJ55" s="14"/>
      <c r="PTK55" s="15"/>
      <c r="PTL55" s="13"/>
      <c r="PTM55" s="9"/>
      <c r="PTN55" s="8"/>
      <c r="PTO55" s="8"/>
      <c r="PTP55" s="13"/>
      <c r="PTQ55" s="13"/>
      <c r="PTR55" s="14"/>
      <c r="PTS55" s="15"/>
      <c r="PTT55" s="13"/>
      <c r="PTU55" s="9"/>
      <c r="PTV55" s="8"/>
      <c r="PTW55" s="8"/>
      <c r="PTX55" s="13"/>
      <c r="PTY55" s="13"/>
      <c r="PTZ55" s="14"/>
      <c r="PUA55" s="15"/>
      <c r="PUB55" s="13"/>
      <c r="PUC55" s="9"/>
      <c r="PUD55" s="8"/>
      <c r="PUE55" s="8"/>
      <c r="PUF55" s="13"/>
      <c r="PUG55" s="13"/>
      <c r="PUH55" s="14"/>
      <c r="PUI55" s="15"/>
      <c r="PUJ55" s="13"/>
      <c r="PUK55" s="9"/>
      <c r="PUL55" s="8"/>
      <c r="PUM55" s="8"/>
      <c r="PUN55" s="13"/>
      <c r="PUO55" s="13"/>
      <c r="PUP55" s="14"/>
      <c r="PUQ55" s="15"/>
      <c r="PUR55" s="13"/>
      <c r="PUS55" s="9"/>
      <c r="PUT55" s="8"/>
      <c r="PUU55" s="8"/>
      <c r="PUV55" s="13"/>
      <c r="PUW55" s="13"/>
      <c r="PUX55" s="14"/>
      <c r="PUY55" s="15"/>
      <c r="PUZ55" s="13"/>
      <c r="PVA55" s="9"/>
      <c r="PVB55" s="8"/>
      <c r="PVC55" s="8"/>
      <c r="PVD55" s="13"/>
      <c r="PVE55" s="13"/>
      <c r="PVF55" s="14"/>
      <c r="PVG55" s="15"/>
      <c r="PVH55" s="13"/>
      <c r="PVI55" s="9"/>
      <c r="PVJ55" s="8"/>
      <c r="PVK55" s="8"/>
      <c r="PVL55" s="13"/>
      <c r="PVM55" s="13"/>
      <c r="PVN55" s="14"/>
      <c r="PVO55" s="15"/>
      <c r="PVP55" s="13"/>
      <c r="PVQ55" s="9"/>
      <c r="PVR55" s="8"/>
      <c r="PVS55" s="8"/>
      <c r="PVT55" s="13"/>
      <c r="PVU55" s="13"/>
      <c r="PVV55" s="14"/>
      <c r="PVW55" s="15"/>
      <c r="PVX55" s="13"/>
      <c r="PVY55" s="9"/>
      <c r="PVZ55" s="8"/>
      <c r="PWA55" s="8"/>
      <c r="PWB55" s="13"/>
      <c r="PWC55" s="13"/>
      <c r="PWD55" s="14"/>
      <c r="PWE55" s="15"/>
      <c r="PWF55" s="13"/>
      <c r="PWG55" s="9"/>
      <c r="PWH55" s="8"/>
      <c r="PWI55" s="8"/>
      <c r="PWJ55" s="13"/>
      <c r="PWK55" s="13"/>
      <c r="PWL55" s="14"/>
      <c r="PWM55" s="15"/>
      <c r="PWN55" s="13"/>
      <c r="PWO55" s="9"/>
      <c r="PWP55" s="8"/>
      <c r="PWQ55" s="8"/>
      <c r="PWR55" s="13"/>
      <c r="PWS55" s="13"/>
      <c r="PWT55" s="14"/>
      <c r="PWU55" s="15"/>
      <c r="PWV55" s="13"/>
      <c r="PWW55" s="9"/>
      <c r="PWX55" s="8"/>
      <c r="PWY55" s="8"/>
      <c r="PWZ55" s="13"/>
      <c r="PXA55" s="13"/>
      <c r="PXB55" s="14"/>
      <c r="PXC55" s="15"/>
      <c r="PXD55" s="13"/>
      <c r="PXE55" s="9"/>
      <c r="PXF55" s="8"/>
      <c r="PXG55" s="8"/>
      <c r="PXH55" s="13"/>
      <c r="PXI55" s="13"/>
      <c r="PXJ55" s="14"/>
      <c r="PXK55" s="15"/>
      <c r="PXL55" s="13"/>
      <c r="PXM55" s="9"/>
      <c r="PXN55" s="8"/>
      <c r="PXO55" s="8"/>
      <c r="PXP55" s="13"/>
      <c r="PXQ55" s="13"/>
      <c r="PXR55" s="14"/>
      <c r="PXS55" s="15"/>
      <c r="PXT55" s="13"/>
      <c r="PXU55" s="9"/>
      <c r="PXV55" s="8"/>
      <c r="PXW55" s="8"/>
      <c r="PXX55" s="13"/>
      <c r="PXY55" s="13"/>
      <c r="PXZ55" s="14"/>
      <c r="PYA55" s="15"/>
      <c r="PYB55" s="13"/>
      <c r="PYC55" s="9"/>
      <c r="PYD55" s="8"/>
      <c r="PYE55" s="8"/>
      <c r="PYF55" s="13"/>
      <c r="PYG55" s="13"/>
      <c r="PYH55" s="14"/>
      <c r="PYI55" s="15"/>
      <c r="PYJ55" s="13"/>
      <c r="PYK55" s="9"/>
      <c r="PYL55" s="8"/>
      <c r="PYM55" s="8"/>
      <c r="PYN55" s="13"/>
      <c r="PYO55" s="13"/>
      <c r="PYP55" s="14"/>
      <c r="PYQ55" s="15"/>
      <c r="PYR55" s="13"/>
      <c r="PYS55" s="9"/>
      <c r="PYT55" s="8"/>
      <c r="PYU55" s="8"/>
      <c r="PYV55" s="13"/>
      <c r="PYW55" s="13"/>
      <c r="PYX55" s="14"/>
      <c r="PYY55" s="15"/>
      <c r="PYZ55" s="13"/>
      <c r="PZA55" s="9"/>
      <c r="PZB55" s="8"/>
      <c r="PZC55" s="8"/>
      <c r="PZD55" s="13"/>
      <c r="PZE55" s="13"/>
      <c r="PZF55" s="14"/>
      <c r="PZG55" s="15"/>
      <c r="PZH55" s="13"/>
      <c r="PZI55" s="9"/>
      <c r="PZJ55" s="8"/>
      <c r="PZK55" s="8"/>
      <c r="PZL55" s="13"/>
      <c r="PZM55" s="13"/>
      <c r="PZN55" s="14"/>
      <c r="PZO55" s="15"/>
      <c r="PZP55" s="13"/>
      <c r="PZQ55" s="9"/>
      <c r="PZR55" s="8"/>
      <c r="PZS55" s="8"/>
      <c r="PZT55" s="13"/>
      <c r="PZU55" s="13"/>
      <c r="PZV55" s="14"/>
      <c r="PZW55" s="15"/>
      <c r="PZX55" s="13"/>
      <c r="PZY55" s="9"/>
      <c r="PZZ55" s="8"/>
      <c r="QAA55" s="8"/>
      <c r="QAB55" s="13"/>
      <c r="QAC55" s="13"/>
      <c r="QAD55" s="14"/>
      <c r="QAE55" s="15"/>
      <c r="QAF55" s="13"/>
      <c r="QAG55" s="9"/>
      <c r="QAH55" s="8"/>
      <c r="QAI55" s="8"/>
      <c r="QAJ55" s="13"/>
      <c r="QAK55" s="13"/>
      <c r="QAL55" s="14"/>
      <c r="QAM55" s="15"/>
      <c r="QAN55" s="13"/>
      <c r="QAO55" s="9"/>
      <c r="QAP55" s="8"/>
      <c r="QAQ55" s="8"/>
      <c r="QAR55" s="13"/>
      <c r="QAS55" s="13"/>
      <c r="QAT55" s="14"/>
      <c r="QAU55" s="15"/>
      <c r="QAV55" s="13"/>
      <c r="QAW55" s="9"/>
      <c r="QAX55" s="8"/>
      <c r="QAY55" s="8"/>
      <c r="QAZ55" s="13"/>
      <c r="QBA55" s="13"/>
      <c r="QBB55" s="14"/>
      <c r="QBC55" s="15"/>
      <c r="QBD55" s="13"/>
      <c r="QBE55" s="9"/>
      <c r="QBF55" s="8"/>
      <c r="QBG55" s="8"/>
      <c r="QBH55" s="13"/>
      <c r="QBI55" s="13"/>
      <c r="QBJ55" s="14"/>
      <c r="QBK55" s="15"/>
      <c r="QBL55" s="13"/>
      <c r="QBM55" s="9"/>
      <c r="QBN55" s="8"/>
      <c r="QBO55" s="8"/>
      <c r="QBP55" s="13"/>
      <c r="QBQ55" s="13"/>
      <c r="QBR55" s="14"/>
      <c r="QBS55" s="15"/>
      <c r="QBT55" s="13"/>
      <c r="QBU55" s="9"/>
      <c r="QBV55" s="8"/>
      <c r="QBW55" s="8"/>
      <c r="QBX55" s="13"/>
      <c r="QBY55" s="13"/>
      <c r="QBZ55" s="14"/>
      <c r="QCA55" s="15"/>
      <c r="QCB55" s="13"/>
      <c r="QCC55" s="9"/>
      <c r="QCD55" s="8"/>
      <c r="QCE55" s="8"/>
      <c r="QCF55" s="13"/>
      <c r="QCG55" s="13"/>
      <c r="QCH55" s="14"/>
      <c r="QCI55" s="15"/>
      <c r="QCJ55" s="13"/>
      <c r="QCK55" s="9"/>
      <c r="QCL55" s="8"/>
      <c r="QCM55" s="8"/>
      <c r="QCN55" s="13"/>
      <c r="QCO55" s="13"/>
      <c r="QCP55" s="14"/>
      <c r="QCQ55" s="15"/>
      <c r="QCR55" s="13"/>
      <c r="QCS55" s="9"/>
      <c r="QCT55" s="8"/>
      <c r="QCU55" s="8"/>
      <c r="QCV55" s="13"/>
      <c r="QCW55" s="13"/>
      <c r="QCX55" s="14"/>
      <c r="QCY55" s="15"/>
      <c r="QCZ55" s="13"/>
      <c r="QDA55" s="9"/>
      <c r="QDB55" s="8"/>
      <c r="QDC55" s="8"/>
      <c r="QDD55" s="13"/>
      <c r="QDE55" s="13"/>
      <c r="QDF55" s="14"/>
      <c r="QDG55" s="15"/>
      <c r="QDH55" s="13"/>
      <c r="QDI55" s="9"/>
      <c r="QDJ55" s="8"/>
      <c r="QDK55" s="8"/>
      <c r="QDL55" s="13"/>
      <c r="QDM55" s="13"/>
      <c r="QDN55" s="14"/>
      <c r="QDO55" s="15"/>
      <c r="QDP55" s="13"/>
      <c r="QDQ55" s="9"/>
      <c r="QDR55" s="8"/>
      <c r="QDS55" s="8"/>
      <c r="QDT55" s="13"/>
      <c r="QDU55" s="13"/>
      <c r="QDV55" s="14"/>
      <c r="QDW55" s="15"/>
      <c r="QDX55" s="13"/>
      <c r="QDY55" s="9"/>
      <c r="QDZ55" s="8"/>
      <c r="QEA55" s="8"/>
      <c r="QEB55" s="13"/>
      <c r="QEC55" s="13"/>
      <c r="QED55" s="14"/>
      <c r="QEE55" s="15"/>
      <c r="QEF55" s="13"/>
      <c r="QEG55" s="9"/>
      <c r="QEH55" s="8"/>
      <c r="QEI55" s="8"/>
      <c r="QEJ55" s="13"/>
      <c r="QEK55" s="13"/>
      <c r="QEL55" s="14"/>
      <c r="QEM55" s="15"/>
      <c r="QEN55" s="13"/>
      <c r="QEO55" s="9"/>
      <c r="QEP55" s="8"/>
      <c r="QEQ55" s="8"/>
      <c r="QER55" s="13"/>
      <c r="QES55" s="13"/>
      <c r="QET55" s="14"/>
      <c r="QEU55" s="15"/>
      <c r="QEV55" s="13"/>
      <c r="QEW55" s="9"/>
      <c r="QEX55" s="8"/>
      <c r="QEY55" s="8"/>
      <c r="QEZ55" s="13"/>
      <c r="QFA55" s="13"/>
      <c r="QFB55" s="14"/>
      <c r="QFC55" s="15"/>
      <c r="QFD55" s="13"/>
      <c r="QFE55" s="9"/>
      <c r="QFF55" s="8"/>
      <c r="QFG55" s="8"/>
      <c r="QFH55" s="13"/>
      <c r="QFI55" s="13"/>
      <c r="QFJ55" s="14"/>
      <c r="QFK55" s="15"/>
      <c r="QFL55" s="13"/>
      <c r="QFM55" s="9"/>
      <c r="QFN55" s="8"/>
      <c r="QFO55" s="8"/>
      <c r="QFP55" s="13"/>
      <c r="QFQ55" s="13"/>
      <c r="QFR55" s="14"/>
      <c r="QFS55" s="15"/>
      <c r="QFT55" s="13"/>
      <c r="QFU55" s="9"/>
      <c r="QFV55" s="8"/>
      <c r="QFW55" s="8"/>
      <c r="QFX55" s="13"/>
      <c r="QFY55" s="13"/>
      <c r="QFZ55" s="14"/>
      <c r="QGA55" s="15"/>
      <c r="QGB55" s="13"/>
      <c r="QGC55" s="9"/>
      <c r="QGD55" s="8"/>
      <c r="QGE55" s="8"/>
      <c r="QGF55" s="13"/>
      <c r="QGG55" s="13"/>
      <c r="QGH55" s="14"/>
      <c r="QGI55" s="15"/>
      <c r="QGJ55" s="13"/>
      <c r="QGK55" s="9"/>
      <c r="QGL55" s="8"/>
      <c r="QGM55" s="8"/>
      <c r="QGN55" s="13"/>
      <c r="QGO55" s="13"/>
      <c r="QGP55" s="14"/>
      <c r="QGQ55" s="15"/>
      <c r="QGR55" s="13"/>
      <c r="QGS55" s="9"/>
      <c r="QGT55" s="8"/>
      <c r="QGU55" s="8"/>
      <c r="QGV55" s="13"/>
      <c r="QGW55" s="13"/>
      <c r="QGX55" s="14"/>
      <c r="QGY55" s="15"/>
      <c r="QGZ55" s="13"/>
      <c r="QHA55" s="9"/>
      <c r="QHB55" s="8"/>
      <c r="QHC55" s="8"/>
      <c r="QHD55" s="13"/>
      <c r="QHE55" s="13"/>
      <c r="QHF55" s="14"/>
      <c r="QHG55" s="15"/>
      <c r="QHH55" s="13"/>
      <c r="QHI55" s="9"/>
      <c r="QHJ55" s="8"/>
      <c r="QHK55" s="8"/>
      <c r="QHL55" s="13"/>
      <c r="QHM55" s="13"/>
      <c r="QHN55" s="14"/>
      <c r="QHO55" s="15"/>
      <c r="QHP55" s="13"/>
      <c r="QHQ55" s="9"/>
      <c r="QHR55" s="8"/>
      <c r="QHS55" s="8"/>
      <c r="QHT55" s="13"/>
      <c r="QHU55" s="13"/>
      <c r="QHV55" s="14"/>
      <c r="QHW55" s="15"/>
      <c r="QHX55" s="13"/>
      <c r="QHY55" s="9"/>
      <c r="QHZ55" s="8"/>
      <c r="QIA55" s="8"/>
      <c r="QIB55" s="13"/>
      <c r="QIC55" s="13"/>
      <c r="QID55" s="14"/>
      <c r="QIE55" s="15"/>
      <c r="QIF55" s="13"/>
      <c r="QIG55" s="9"/>
      <c r="QIH55" s="8"/>
      <c r="QII55" s="8"/>
      <c r="QIJ55" s="13"/>
      <c r="QIK55" s="13"/>
      <c r="QIL55" s="14"/>
      <c r="QIM55" s="15"/>
      <c r="QIN55" s="13"/>
      <c r="QIO55" s="9"/>
      <c r="QIP55" s="8"/>
      <c r="QIQ55" s="8"/>
      <c r="QIR55" s="13"/>
      <c r="QIS55" s="13"/>
      <c r="QIT55" s="14"/>
      <c r="QIU55" s="15"/>
      <c r="QIV55" s="13"/>
      <c r="QIW55" s="9"/>
      <c r="QIX55" s="8"/>
      <c r="QIY55" s="8"/>
      <c r="QIZ55" s="13"/>
      <c r="QJA55" s="13"/>
      <c r="QJB55" s="14"/>
      <c r="QJC55" s="15"/>
      <c r="QJD55" s="13"/>
      <c r="QJE55" s="9"/>
      <c r="QJF55" s="8"/>
      <c r="QJG55" s="8"/>
      <c r="QJH55" s="13"/>
      <c r="QJI55" s="13"/>
      <c r="QJJ55" s="14"/>
      <c r="QJK55" s="15"/>
      <c r="QJL55" s="13"/>
      <c r="QJM55" s="9"/>
      <c r="QJN55" s="8"/>
      <c r="QJO55" s="8"/>
      <c r="QJP55" s="13"/>
      <c r="QJQ55" s="13"/>
      <c r="QJR55" s="14"/>
      <c r="QJS55" s="15"/>
      <c r="QJT55" s="13"/>
      <c r="QJU55" s="9"/>
      <c r="QJV55" s="8"/>
      <c r="QJW55" s="8"/>
      <c r="QJX55" s="13"/>
      <c r="QJY55" s="13"/>
      <c r="QJZ55" s="14"/>
      <c r="QKA55" s="15"/>
      <c r="QKB55" s="13"/>
      <c r="QKC55" s="9"/>
      <c r="QKD55" s="8"/>
      <c r="QKE55" s="8"/>
      <c r="QKF55" s="13"/>
      <c r="QKG55" s="13"/>
      <c r="QKH55" s="14"/>
      <c r="QKI55" s="15"/>
      <c r="QKJ55" s="13"/>
      <c r="QKK55" s="9"/>
      <c r="QKL55" s="8"/>
      <c r="QKM55" s="8"/>
      <c r="QKN55" s="13"/>
      <c r="QKO55" s="13"/>
      <c r="QKP55" s="14"/>
      <c r="QKQ55" s="15"/>
      <c r="QKR55" s="13"/>
      <c r="QKS55" s="9"/>
      <c r="QKT55" s="8"/>
      <c r="QKU55" s="8"/>
      <c r="QKV55" s="13"/>
      <c r="QKW55" s="13"/>
      <c r="QKX55" s="14"/>
      <c r="QKY55" s="15"/>
      <c r="QKZ55" s="13"/>
      <c r="QLA55" s="9"/>
      <c r="QLB55" s="8"/>
      <c r="QLC55" s="8"/>
      <c r="QLD55" s="13"/>
      <c r="QLE55" s="13"/>
      <c r="QLF55" s="14"/>
      <c r="QLG55" s="15"/>
      <c r="QLH55" s="13"/>
      <c r="QLI55" s="9"/>
      <c r="QLJ55" s="8"/>
      <c r="QLK55" s="8"/>
      <c r="QLL55" s="13"/>
      <c r="QLM55" s="13"/>
      <c r="QLN55" s="14"/>
      <c r="QLO55" s="15"/>
      <c r="QLP55" s="13"/>
      <c r="QLQ55" s="9"/>
      <c r="QLR55" s="8"/>
      <c r="QLS55" s="8"/>
      <c r="QLT55" s="13"/>
      <c r="QLU55" s="13"/>
      <c r="QLV55" s="14"/>
      <c r="QLW55" s="15"/>
      <c r="QLX55" s="13"/>
      <c r="QLY55" s="9"/>
      <c r="QLZ55" s="8"/>
      <c r="QMA55" s="8"/>
      <c r="QMB55" s="13"/>
      <c r="QMC55" s="13"/>
      <c r="QMD55" s="14"/>
      <c r="QME55" s="15"/>
      <c r="QMF55" s="13"/>
      <c r="QMG55" s="9"/>
      <c r="QMH55" s="8"/>
      <c r="QMI55" s="8"/>
      <c r="QMJ55" s="13"/>
      <c r="QMK55" s="13"/>
      <c r="QML55" s="14"/>
      <c r="QMM55" s="15"/>
      <c r="QMN55" s="13"/>
      <c r="QMO55" s="9"/>
      <c r="QMP55" s="8"/>
      <c r="QMQ55" s="8"/>
      <c r="QMR55" s="13"/>
      <c r="QMS55" s="13"/>
      <c r="QMT55" s="14"/>
      <c r="QMU55" s="15"/>
      <c r="QMV55" s="13"/>
      <c r="QMW55" s="9"/>
      <c r="QMX55" s="8"/>
      <c r="QMY55" s="8"/>
      <c r="QMZ55" s="13"/>
      <c r="QNA55" s="13"/>
      <c r="QNB55" s="14"/>
      <c r="QNC55" s="15"/>
      <c r="QND55" s="13"/>
      <c r="QNE55" s="9"/>
      <c r="QNF55" s="8"/>
      <c r="QNG55" s="8"/>
      <c r="QNH55" s="13"/>
      <c r="QNI55" s="13"/>
      <c r="QNJ55" s="14"/>
      <c r="QNK55" s="15"/>
      <c r="QNL55" s="13"/>
      <c r="QNM55" s="9"/>
      <c r="QNN55" s="8"/>
      <c r="QNO55" s="8"/>
      <c r="QNP55" s="13"/>
      <c r="QNQ55" s="13"/>
      <c r="QNR55" s="14"/>
      <c r="QNS55" s="15"/>
      <c r="QNT55" s="13"/>
      <c r="QNU55" s="9"/>
      <c r="QNV55" s="8"/>
      <c r="QNW55" s="8"/>
      <c r="QNX55" s="13"/>
      <c r="QNY55" s="13"/>
      <c r="QNZ55" s="14"/>
      <c r="QOA55" s="15"/>
      <c r="QOB55" s="13"/>
      <c r="QOC55" s="9"/>
      <c r="QOD55" s="8"/>
      <c r="QOE55" s="8"/>
      <c r="QOF55" s="13"/>
      <c r="QOG55" s="13"/>
      <c r="QOH55" s="14"/>
      <c r="QOI55" s="15"/>
      <c r="QOJ55" s="13"/>
      <c r="QOK55" s="9"/>
      <c r="QOL55" s="8"/>
      <c r="QOM55" s="8"/>
      <c r="QON55" s="13"/>
      <c r="QOO55" s="13"/>
      <c r="QOP55" s="14"/>
      <c r="QOQ55" s="15"/>
      <c r="QOR55" s="13"/>
      <c r="QOS55" s="9"/>
      <c r="QOT55" s="8"/>
      <c r="QOU55" s="8"/>
      <c r="QOV55" s="13"/>
      <c r="QOW55" s="13"/>
      <c r="QOX55" s="14"/>
      <c r="QOY55" s="15"/>
      <c r="QOZ55" s="13"/>
      <c r="QPA55" s="9"/>
      <c r="QPB55" s="8"/>
      <c r="QPC55" s="8"/>
      <c r="QPD55" s="13"/>
      <c r="QPE55" s="13"/>
      <c r="QPF55" s="14"/>
      <c r="QPG55" s="15"/>
      <c r="QPH55" s="13"/>
      <c r="QPI55" s="9"/>
      <c r="QPJ55" s="8"/>
      <c r="QPK55" s="8"/>
      <c r="QPL55" s="13"/>
      <c r="QPM55" s="13"/>
      <c r="QPN55" s="14"/>
      <c r="QPO55" s="15"/>
      <c r="QPP55" s="13"/>
      <c r="QPQ55" s="9"/>
      <c r="QPR55" s="8"/>
      <c r="QPS55" s="8"/>
      <c r="QPT55" s="13"/>
      <c r="QPU55" s="13"/>
      <c r="QPV55" s="14"/>
      <c r="QPW55" s="15"/>
      <c r="QPX55" s="13"/>
      <c r="QPY55" s="9"/>
      <c r="QPZ55" s="8"/>
      <c r="QQA55" s="8"/>
      <c r="QQB55" s="13"/>
      <c r="QQC55" s="13"/>
      <c r="QQD55" s="14"/>
      <c r="QQE55" s="15"/>
      <c r="QQF55" s="13"/>
      <c r="QQG55" s="9"/>
      <c r="QQH55" s="8"/>
      <c r="QQI55" s="8"/>
      <c r="QQJ55" s="13"/>
      <c r="QQK55" s="13"/>
      <c r="QQL55" s="14"/>
      <c r="QQM55" s="15"/>
      <c r="QQN55" s="13"/>
      <c r="QQO55" s="9"/>
      <c r="QQP55" s="8"/>
      <c r="QQQ55" s="8"/>
      <c r="QQR55" s="13"/>
      <c r="QQS55" s="13"/>
      <c r="QQT55" s="14"/>
      <c r="QQU55" s="15"/>
      <c r="QQV55" s="13"/>
      <c r="QQW55" s="9"/>
      <c r="QQX55" s="8"/>
      <c r="QQY55" s="8"/>
      <c r="QQZ55" s="13"/>
      <c r="QRA55" s="13"/>
      <c r="QRB55" s="14"/>
      <c r="QRC55" s="15"/>
      <c r="QRD55" s="13"/>
      <c r="QRE55" s="9"/>
      <c r="QRF55" s="8"/>
      <c r="QRG55" s="8"/>
      <c r="QRH55" s="13"/>
      <c r="QRI55" s="13"/>
      <c r="QRJ55" s="14"/>
      <c r="QRK55" s="15"/>
      <c r="QRL55" s="13"/>
      <c r="QRM55" s="9"/>
      <c r="QRN55" s="8"/>
      <c r="QRO55" s="8"/>
      <c r="QRP55" s="13"/>
      <c r="QRQ55" s="13"/>
      <c r="QRR55" s="14"/>
      <c r="QRS55" s="15"/>
      <c r="QRT55" s="13"/>
      <c r="QRU55" s="9"/>
      <c r="QRV55" s="8"/>
      <c r="QRW55" s="8"/>
      <c r="QRX55" s="13"/>
      <c r="QRY55" s="13"/>
      <c r="QRZ55" s="14"/>
      <c r="QSA55" s="15"/>
      <c r="QSB55" s="13"/>
      <c r="QSC55" s="9"/>
      <c r="QSD55" s="8"/>
      <c r="QSE55" s="8"/>
      <c r="QSF55" s="13"/>
      <c r="QSG55" s="13"/>
      <c r="QSH55" s="14"/>
      <c r="QSI55" s="15"/>
      <c r="QSJ55" s="13"/>
      <c r="QSK55" s="9"/>
      <c r="QSL55" s="8"/>
      <c r="QSM55" s="8"/>
      <c r="QSN55" s="13"/>
      <c r="QSO55" s="13"/>
      <c r="QSP55" s="14"/>
      <c r="QSQ55" s="15"/>
      <c r="QSR55" s="13"/>
      <c r="QSS55" s="9"/>
      <c r="QST55" s="8"/>
      <c r="QSU55" s="8"/>
      <c r="QSV55" s="13"/>
      <c r="QSW55" s="13"/>
      <c r="QSX55" s="14"/>
      <c r="QSY55" s="15"/>
      <c r="QSZ55" s="13"/>
      <c r="QTA55" s="9"/>
      <c r="QTB55" s="8"/>
      <c r="QTC55" s="8"/>
      <c r="QTD55" s="13"/>
      <c r="QTE55" s="13"/>
      <c r="QTF55" s="14"/>
      <c r="QTG55" s="15"/>
      <c r="QTH55" s="13"/>
      <c r="QTI55" s="9"/>
      <c r="QTJ55" s="8"/>
      <c r="QTK55" s="8"/>
      <c r="QTL55" s="13"/>
      <c r="QTM55" s="13"/>
      <c r="QTN55" s="14"/>
      <c r="QTO55" s="15"/>
      <c r="QTP55" s="13"/>
      <c r="QTQ55" s="9"/>
      <c r="QTR55" s="8"/>
      <c r="QTS55" s="8"/>
      <c r="QTT55" s="13"/>
      <c r="QTU55" s="13"/>
      <c r="QTV55" s="14"/>
      <c r="QTW55" s="15"/>
      <c r="QTX55" s="13"/>
      <c r="QTY55" s="9"/>
      <c r="QTZ55" s="8"/>
      <c r="QUA55" s="8"/>
      <c r="QUB55" s="13"/>
      <c r="QUC55" s="13"/>
      <c r="QUD55" s="14"/>
      <c r="QUE55" s="15"/>
      <c r="QUF55" s="13"/>
      <c r="QUG55" s="9"/>
      <c r="QUH55" s="8"/>
      <c r="QUI55" s="8"/>
      <c r="QUJ55" s="13"/>
      <c r="QUK55" s="13"/>
      <c r="QUL55" s="14"/>
      <c r="QUM55" s="15"/>
      <c r="QUN55" s="13"/>
      <c r="QUO55" s="9"/>
      <c r="QUP55" s="8"/>
      <c r="QUQ55" s="8"/>
      <c r="QUR55" s="13"/>
      <c r="QUS55" s="13"/>
      <c r="QUT55" s="14"/>
      <c r="QUU55" s="15"/>
      <c r="QUV55" s="13"/>
      <c r="QUW55" s="9"/>
      <c r="QUX55" s="8"/>
      <c r="QUY55" s="8"/>
      <c r="QUZ55" s="13"/>
      <c r="QVA55" s="13"/>
      <c r="QVB55" s="14"/>
      <c r="QVC55" s="15"/>
      <c r="QVD55" s="13"/>
      <c r="QVE55" s="9"/>
      <c r="QVF55" s="8"/>
      <c r="QVG55" s="8"/>
      <c r="QVH55" s="13"/>
      <c r="QVI55" s="13"/>
      <c r="QVJ55" s="14"/>
      <c r="QVK55" s="15"/>
      <c r="QVL55" s="13"/>
      <c r="QVM55" s="9"/>
      <c r="QVN55" s="8"/>
      <c r="QVO55" s="8"/>
      <c r="QVP55" s="13"/>
      <c r="QVQ55" s="13"/>
      <c r="QVR55" s="14"/>
      <c r="QVS55" s="15"/>
      <c r="QVT55" s="13"/>
      <c r="QVU55" s="9"/>
      <c r="QVV55" s="8"/>
      <c r="QVW55" s="8"/>
      <c r="QVX55" s="13"/>
      <c r="QVY55" s="13"/>
      <c r="QVZ55" s="14"/>
      <c r="QWA55" s="15"/>
      <c r="QWB55" s="13"/>
      <c r="QWC55" s="9"/>
      <c r="QWD55" s="8"/>
      <c r="QWE55" s="8"/>
      <c r="QWF55" s="13"/>
      <c r="QWG55" s="13"/>
      <c r="QWH55" s="14"/>
      <c r="QWI55" s="15"/>
      <c r="QWJ55" s="13"/>
      <c r="QWK55" s="9"/>
      <c r="QWL55" s="8"/>
      <c r="QWM55" s="8"/>
      <c r="QWN55" s="13"/>
      <c r="QWO55" s="13"/>
      <c r="QWP55" s="14"/>
      <c r="QWQ55" s="15"/>
      <c r="QWR55" s="13"/>
      <c r="QWS55" s="9"/>
      <c r="QWT55" s="8"/>
      <c r="QWU55" s="8"/>
      <c r="QWV55" s="13"/>
      <c r="QWW55" s="13"/>
      <c r="QWX55" s="14"/>
      <c r="QWY55" s="15"/>
      <c r="QWZ55" s="13"/>
      <c r="QXA55" s="9"/>
      <c r="QXB55" s="8"/>
      <c r="QXC55" s="8"/>
      <c r="QXD55" s="13"/>
      <c r="QXE55" s="13"/>
      <c r="QXF55" s="14"/>
      <c r="QXG55" s="15"/>
      <c r="QXH55" s="13"/>
      <c r="QXI55" s="9"/>
      <c r="QXJ55" s="8"/>
      <c r="QXK55" s="8"/>
      <c r="QXL55" s="13"/>
      <c r="QXM55" s="13"/>
      <c r="QXN55" s="14"/>
      <c r="QXO55" s="15"/>
      <c r="QXP55" s="13"/>
      <c r="QXQ55" s="9"/>
      <c r="QXR55" s="8"/>
      <c r="QXS55" s="8"/>
      <c r="QXT55" s="13"/>
      <c r="QXU55" s="13"/>
      <c r="QXV55" s="14"/>
      <c r="QXW55" s="15"/>
      <c r="QXX55" s="13"/>
      <c r="QXY55" s="9"/>
      <c r="QXZ55" s="8"/>
      <c r="QYA55" s="8"/>
      <c r="QYB55" s="13"/>
      <c r="QYC55" s="13"/>
      <c r="QYD55" s="14"/>
      <c r="QYE55" s="15"/>
      <c r="QYF55" s="13"/>
      <c r="QYG55" s="9"/>
      <c r="QYH55" s="8"/>
      <c r="QYI55" s="8"/>
      <c r="QYJ55" s="13"/>
      <c r="QYK55" s="13"/>
      <c r="QYL55" s="14"/>
      <c r="QYM55" s="15"/>
      <c r="QYN55" s="13"/>
      <c r="QYO55" s="9"/>
      <c r="QYP55" s="8"/>
      <c r="QYQ55" s="8"/>
      <c r="QYR55" s="13"/>
      <c r="QYS55" s="13"/>
      <c r="QYT55" s="14"/>
      <c r="QYU55" s="15"/>
      <c r="QYV55" s="13"/>
      <c r="QYW55" s="9"/>
      <c r="QYX55" s="8"/>
      <c r="QYY55" s="8"/>
      <c r="QYZ55" s="13"/>
      <c r="QZA55" s="13"/>
      <c r="QZB55" s="14"/>
      <c r="QZC55" s="15"/>
      <c r="QZD55" s="13"/>
      <c r="QZE55" s="9"/>
      <c r="QZF55" s="8"/>
      <c r="QZG55" s="8"/>
      <c r="QZH55" s="13"/>
      <c r="QZI55" s="13"/>
      <c r="QZJ55" s="14"/>
      <c r="QZK55" s="15"/>
      <c r="QZL55" s="13"/>
      <c r="QZM55" s="9"/>
      <c r="QZN55" s="8"/>
      <c r="QZO55" s="8"/>
      <c r="QZP55" s="13"/>
      <c r="QZQ55" s="13"/>
      <c r="QZR55" s="14"/>
      <c r="QZS55" s="15"/>
      <c r="QZT55" s="13"/>
      <c r="QZU55" s="9"/>
      <c r="QZV55" s="8"/>
      <c r="QZW55" s="8"/>
      <c r="QZX55" s="13"/>
      <c r="QZY55" s="13"/>
      <c r="QZZ55" s="14"/>
      <c r="RAA55" s="15"/>
      <c r="RAB55" s="13"/>
      <c r="RAC55" s="9"/>
      <c r="RAD55" s="8"/>
      <c r="RAE55" s="8"/>
      <c r="RAF55" s="13"/>
      <c r="RAG55" s="13"/>
      <c r="RAH55" s="14"/>
      <c r="RAI55" s="15"/>
      <c r="RAJ55" s="13"/>
      <c r="RAK55" s="9"/>
      <c r="RAL55" s="8"/>
      <c r="RAM55" s="8"/>
      <c r="RAN55" s="13"/>
      <c r="RAO55" s="13"/>
      <c r="RAP55" s="14"/>
      <c r="RAQ55" s="15"/>
      <c r="RAR55" s="13"/>
      <c r="RAS55" s="9"/>
      <c r="RAT55" s="8"/>
      <c r="RAU55" s="8"/>
      <c r="RAV55" s="13"/>
      <c r="RAW55" s="13"/>
      <c r="RAX55" s="14"/>
      <c r="RAY55" s="15"/>
      <c r="RAZ55" s="13"/>
      <c r="RBA55" s="9"/>
      <c r="RBB55" s="8"/>
      <c r="RBC55" s="8"/>
      <c r="RBD55" s="13"/>
      <c r="RBE55" s="13"/>
      <c r="RBF55" s="14"/>
      <c r="RBG55" s="15"/>
      <c r="RBH55" s="13"/>
      <c r="RBI55" s="9"/>
      <c r="RBJ55" s="8"/>
      <c r="RBK55" s="8"/>
      <c r="RBL55" s="13"/>
      <c r="RBM55" s="13"/>
      <c r="RBN55" s="14"/>
      <c r="RBO55" s="15"/>
      <c r="RBP55" s="13"/>
      <c r="RBQ55" s="9"/>
      <c r="RBR55" s="8"/>
      <c r="RBS55" s="8"/>
      <c r="RBT55" s="13"/>
      <c r="RBU55" s="13"/>
      <c r="RBV55" s="14"/>
      <c r="RBW55" s="15"/>
      <c r="RBX55" s="13"/>
      <c r="RBY55" s="9"/>
      <c r="RBZ55" s="8"/>
      <c r="RCA55" s="8"/>
      <c r="RCB55" s="13"/>
      <c r="RCC55" s="13"/>
      <c r="RCD55" s="14"/>
      <c r="RCE55" s="15"/>
      <c r="RCF55" s="13"/>
      <c r="RCG55" s="9"/>
      <c r="RCH55" s="8"/>
      <c r="RCI55" s="8"/>
      <c r="RCJ55" s="13"/>
      <c r="RCK55" s="13"/>
      <c r="RCL55" s="14"/>
      <c r="RCM55" s="15"/>
      <c r="RCN55" s="13"/>
      <c r="RCO55" s="9"/>
      <c r="RCP55" s="8"/>
      <c r="RCQ55" s="8"/>
      <c r="RCR55" s="13"/>
      <c r="RCS55" s="13"/>
      <c r="RCT55" s="14"/>
      <c r="RCU55" s="15"/>
      <c r="RCV55" s="13"/>
      <c r="RCW55" s="9"/>
      <c r="RCX55" s="8"/>
      <c r="RCY55" s="8"/>
      <c r="RCZ55" s="13"/>
      <c r="RDA55" s="13"/>
      <c r="RDB55" s="14"/>
      <c r="RDC55" s="15"/>
      <c r="RDD55" s="13"/>
      <c r="RDE55" s="9"/>
      <c r="RDF55" s="8"/>
      <c r="RDG55" s="8"/>
      <c r="RDH55" s="13"/>
      <c r="RDI55" s="13"/>
      <c r="RDJ55" s="14"/>
      <c r="RDK55" s="15"/>
      <c r="RDL55" s="13"/>
      <c r="RDM55" s="9"/>
      <c r="RDN55" s="8"/>
      <c r="RDO55" s="8"/>
      <c r="RDP55" s="13"/>
      <c r="RDQ55" s="13"/>
      <c r="RDR55" s="14"/>
      <c r="RDS55" s="15"/>
      <c r="RDT55" s="13"/>
      <c r="RDU55" s="9"/>
      <c r="RDV55" s="8"/>
      <c r="RDW55" s="8"/>
      <c r="RDX55" s="13"/>
      <c r="RDY55" s="13"/>
      <c r="RDZ55" s="14"/>
      <c r="REA55" s="15"/>
      <c r="REB55" s="13"/>
      <c r="REC55" s="9"/>
      <c r="RED55" s="8"/>
      <c r="REE55" s="8"/>
      <c r="REF55" s="13"/>
      <c r="REG55" s="13"/>
      <c r="REH55" s="14"/>
      <c r="REI55" s="15"/>
      <c r="REJ55" s="13"/>
      <c r="REK55" s="9"/>
      <c r="REL55" s="8"/>
      <c r="REM55" s="8"/>
      <c r="REN55" s="13"/>
      <c r="REO55" s="13"/>
      <c r="REP55" s="14"/>
      <c r="REQ55" s="15"/>
      <c r="RER55" s="13"/>
      <c r="RES55" s="9"/>
      <c r="RET55" s="8"/>
      <c r="REU55" s="8"/>
      <c r="REV55" s="13"/>
      <c r="REW55" s="13"/>
      <c r="REX55" s="14"/>
      <c r="REY55" s="15"/>
      <c r="REZ55" s="13"/>
      <c r="RFA55" s="9"/>
      <c r="RFB55" s="8"/>
      <c r="RFC55" s="8"/>
      <c r="RFD55" s="13"/>
      <c r="RFE55" s="13"/>
      <c r="RFF55" s="14"/>
      <c r="RFG55" s="15"/>
      <c r="RFH55" s="13"/>
      <c r="RFI55" s="9"/>
      <c r="RFJ55" s="8"/>
      <c r="RFK55" s="8"/>
      <c r="RFL55" s="13"/>
      <c r="RFM55" s="13"/>
      <c r="RFN55" s="14"/>
      <c r="RFO55" s="15"/>
      <c r="RFP55" s="13"/>
      <c r="RFQ55" s="9"/>
      <c r="RFR55" s="8"/>
      <c r="RFS55" s="8"/>
      <c r="RFT55" s="13"/>
      <c r="RFU55" s="13"/>
      <c r="RFV55" s="14"/>
      <c r="RFW55" s="15"/>
      <c r="RFX55" s="13"/>
      <c r="RFY55" s="9"/>
      <c r="RFZ55" s="8"/>
      <c r="RGA55" s="8"/>
      <c r="RGB55" s="13"/>
      <c r="RGC55" s="13"/>
      <c r="RGD55" s="14"/>
      <c r="RGE55" s="15"/>
      <c r="RGF55" s="13"/>
      <c r="RGG55" s="9"/>
      <c r="RGH55" s="8"/>
      <c r="RGI55" s="8"/>
      <c r="RGJ55" s="13"/>
      <c r="RGK55" s="13"/>
      <c r="RGL55" s="14"/>
      <c r="RGM55" s="15"/>
      <c r="RGN55" s="13"/>
      <c r="RGO55" s="9"/>
      <c r="RGP55" s="8"/>
      <c r="RGQ55" s="8"/>
      <c r="RGR55" s="13"/>
      <c r="RGS55" s="13"/>
      <c r="RGT55" s="14"/>
      <c r="RGU55" s="15"/>
      <c r="RGV55" s="13"/>
      <c r="RGW55" s="9"/>
      <c r="RGX55" s="8"/>
      <c r="RGY55" s="8"/>
      <c r="RGZ55" s="13"/>
      <c r="RHA55" s="13"/>
      <c r="RHB55" s="14"/>
      <c r="RHC55" s="15"/>
      <c r="RHD55" s="13"/>
      <c r="RHE55" s="9"/>
      <c r="RHF55" s="8"/>
      <c r="RHG55" s="8"/>
      <c r="RHH55" s="13"/>
      <c r="RHI55" s="13"/>
      <c r="RHJ55" s="14"/>
      <c r="RHK55" s="15"/>
      <c r="RHL55" s="13"/>
      <c r="RHM55" s="9"/>
      <c r="RHN55" s="8"/>
      <c r="RHO55" s="8"/>
      <c r="RHP55" s="13"/>
      <c r="RHQ55" s="13"/>
      <c r="RHR55" s="14"/>
      <c r="RHS55" s="15"/>
      <c r="RHT55" s="13"/>
      <c r="RHU55" s="9"/>
      <c r="RHV55" s="8"/>
      <c r="RHW55" s="8"/>
      <c r="RHX55" s="13"/>
      <c r="RHY55" s="13"/>
      <c r="RHZ55" s="14"/>
      <c r="RIA55" s="15"/>
      <c r="RIB55" s="13"/>
      <c r="RIC55" s="9"/>
      <c r="RID55" s="8"/>
      <c r="RIE55" s="8"/>
      <c r="RIF55" s="13"/>
      <c r="RIG55" s="13"/>
      <c r="RIH55" s="14"/>
      <c r="RII55" s="15"/>
      <c r="RIJ55" s="13"/>
      <c r="RIK55" s="9"/>
      <c r="RIL55" s="8"/>
      <c r="RIM55" s="8"/>
      <c r="RIN55" s="13"/>
      <c r="RIO55" s="13"/>
      <c r="RIP55" s="14"/>
      <c r="RIQ55" s="15"/>
      <c r="RIR55" s="13"/>
      <c r="RIS55" s="9"/>
      <c r="RIT55" s="8"/>
      <c r="RIU55" s="8"/>
      <c r="RIV55" s="13"/>
      <c r="RIW55" s="13"/>
      <c r="RIX55" s="14"/>
      <c r="RIY55" s="15"/>
      <c r="RIZ55" s="13"/>
      <c r="RJA55" s="9"/>
      <c r="RJB55" s="8"/>
      <c r="RJC55" s="8"/>
      <c r="RJD55" s="13"/>
      <c r="RJE55" s="13"/>
      <c r="RJF55" s="14"/>
      <c r="RJG55" s="15"/>
      <c r="RJH55" s="13"/>
      <c r="RJI55" s="9"/>
      <c r="RJJ55" s="8"/>
      <c r="RJK55" s="8"/>
      <c r="RJL55" s="13"/>
      <c r="RJM55" s="13"/>
      <c r="RJN55" s="14"/>
      <c r="RJO55" s="15"/>
      <c r="RJP55" s="13"/>
      <c r="RJQ55" s="9"/>
      <c r="RJR55" s="8"/>
      <c r="RJS55" s="8"/>
      <c r="RJT55" s="13"/>
      <c r="RJU55" s="13"/>
      <c r="RJV55" s="14"/>
      <c r="RJW55" s="15"/>
      <c r="RJX55" s="13"/>
      <c r="RJY55" s="9"/>
      <c r="RJZ55" s="8"/>
      <c r="RKA55" s="8"/>
      <c r="RKB55" s="13"/>
      <c r="RKC55" s="13"/>
      <c r="RKD55" s="14"/>
      <c r="RKE55" s="15"/>
      <c r="RKF55" s="13"/>
      <c r="RKG55" s="9"/>
      <c r="RKH55" s="8"/>
      <c r="RKI55" s="8"/>
      <c r="RKJ55" s="13"/>
      <c r="RKK55" s="13"/>
      <c r="RKL55" s="14"/>
      <c r="RKM55" s="15"/>
      <c r="RKN55" s="13"/>
      <c r="RKO55" s="9"/>
      <c r="RKP55" s="8"/>
      <c r="RKQ55" s="8"/>
      <c r="RKR55" s="13"/>
      <c r="RKS55" s="13"/>
      <c r="RKT55" s="14"/>
      <c r="RKU55" s="15"/>
      <c r="RKV55" s="13"/>
      <c r="RKW55" s="9"/>
      <c r="RKX55" s="8"/>
      <c r="RKY55" s="8"/>
      <c r="RKZ55" s="13"/>
      <c r="RLA55" s="13"/>
      <c r="RLB55" s="14"/>
      <c r="RLC55" s="15"/>
      <c r="RLD55" s="13"/>
      <c r="RLE55" s="9"/>
      <c r="RLF55" s="8"/>
      <c r="RLG55" s="8"/>
      <c r="RLH55" s="13"/>
      <c r="RLI55" s="13"/>
      <c r="RLJ55" s="14"/>
      <c r="RLK55" s="15"/>
      <c r="RLL55" s="13"/>
      <c r="RLM55" s="9"/>
      <c r="RLN55" s="8"/>
      <c r="RLO55" s="8"/>
      <c r="RLP55" s="13"/>
      <c r="RLQ55" s="13"/>
      <c r="RLR55" s="14"/>
      <c r="RLS55" s="15"/>
      <c r="RLT55" s="13"/>
      <c r="RLU55" s="9"/>
      <c r="RLV55" s="8"/>
      <c r="RLW55" s="8"/>
      <c r="RLX55" s="13"/>
      <c r="RLY55" s="13"/>
      <c r="RLZ55" s="14"/>
      <c r="RMA55" s="15"/>
      <c r="RMB55" s="13"/>
      <c r="RMC55" s="9"/>
      <c r="RMD55" s="8"/>
      <c r="RME55" s="8"/>
      <c r="RMF55" s="13"/>
      <c r="RMG55" s="13"/>
      <c r="RMH55" s="14"/>
      <c r="RMI55" s="15"/>
      <c r="RMJ55" s="13"/>
      <c r="RMK55" s="9"/>
      <c r="RML55" s="8"/>
      <c r="RMM55" s="8"/>
      <c r="RMN55" s="13"/>
      <c r="RMO55" s="13"/>
      <c r="RMP55" s="14"/>
      <c r="RMQ55" s="15"/>
      <c r="RMR55" s="13"/>
      <c r="RMS55" s="9"/>
      <c r="RMT55" s="8"/>
      <c r="RMU55" s="8"/>
      <c r="RMV55" s="13"/>
      <c r="RMW55" s="13"/>
      <c r="RMX55" s="14"/>
      <c r="RMY55" s="15"/>
      <c r="RMZ55" s="13"/>
      <c r="RNA55" s="9"/>
      <c r="RNB55" s="8"/>
      <c r="RNC55" s="8"/>
      <c r="RND55" s="13"/>
      <c r="RNE55" s="13"/>
      <c r="RNF55" s="14"/>
      <c r="RNG55" s="15"/>
      <c r="RNH55" s="13"/>
      <c r="RNI55" s="9"/>
      <c r="RNJ55" s="8"/>
      <c r="RNK55" s="8"/>
      <c r="RNL55" s="13"/>
      <c r="RNM55" s="13"/>
      <c r="RNN55" s="14"/>
      <c r="RNO55" s="15"/>
      <c r="RNP55" s="13"/>
      <c r="RNQ55" s="9"/>
      <c r="RNR55" s="8"/>
      <c r="RNS55" s="8"/>
      <c r="RNT55" s="13"/>
      <c r="RNU55" s="13"/>
      <c r="RNV55" s="14"/>
      <c r="RNW55" s="15"/>
      <c r="RNX55" s="13"/>
      <c r="RNY55" s="9"/>
      <c r="RNZ55" s="8"/>
      <c r="ROA55" s="8"/>
      <c r="ROB55" s="13"/>
      <c r="ROC55" s="13"/>
      <c r="ROD55" s="14"/>
      <c r="ROE55" s="15"/>
      <c r="ROF55" s="13"/>
      <c r="ROG55" s="9"/>
      <c r="ROH55" s="8"/>
      <c r="ROI55" s="8"/>
      <c r="ROJ55" s="13"/>
      <c r="ROK55" s="13"/>
      <c r="ROL55" s="14"/>
      <c r="ROM55" s="15"/>
      <c r="RON55" s="13"/>
      <c r="ROO55" s="9"/>
      <c r="ROP55" s="8"/>
      <c r="ROQ55" s="8"/>
      <c r="ROR55" s="13"/>
      <c r="ROS55" s="13"/>
      <c r="ROT55" s="14"/>
      <c r="ROU55" s="15"/>
      <c r="ROV55" s="13"/>
      <c r="ROW55" s="9"/>
      <c r="ROX55" s="8"/>
      <c r="ROY55" s="8"/>
      <c r="ROZ55" s="13"/>
      <c r="RPA55" s="13"/>
      <c r="RPB55" s="14"/>
      <c r="RPC55" s="15"/>
      <c r="RPD55" s="13"/>
      <c r="RPE55" s="9"/>
      <c r="RPF55" s="8"/>
      <c r="RPG55" s="8"/>
      <c r="RPH55" s="13"/>
      <c r="RPI55" s="13"/>
      <c r="RPJ55" s="14"/>
      <c r="RPK55" s="15"/>
      <c r="RPL55" s="13"/>
      <c r="RPM55" s="9"/>
      <c r="RPN55" s="8"/>
      <c r="RPO55" s="8"/>
      <c r="RPP55" s="13"/>
      <c r="RPQ55" s="13"/>
      <c r="RPR55" s="14"/>
      <c r="RPS55" s="15"/>
      <c r="RPT55" s="13"/>
      <c r="RPU55" s="9"/>
      <c r="RPV55" s="8"/>
      <c r="RPW55" s="8"/>
      <c r="RPX55" s="13"/>
      <c r="RPY55" s="13"/>
      <c r="RPZ55" s="14"/>
      <c r="RQA55" s="15"/>
      <c r="RQB55" s="13"/>
      <c r="RQC55" s="9"/>
      <c r="RQD55" s="8"/>
      <c r="RQE55" s="8"/>
      <c r="RQF55" s="13"/>
      <c r="RQG55" s="13"/>
      <c r="RQH55" s="14"/>
      <c r="RQI55" s="15"/>
      <c r="RQJ55" s="13"/>
      <c r="RQK55" s="9"/>
      <c r="RQL55" s="8"/>
      <c r="RQM55" s="8"/>
      <c r="RQN55" s="13"/>
      <c r="RQO55" s="13"/>
      <c r="RQP55" s="14"/>
      <c r="RQQ55" s="15"/>
      <c r="RQR55" s="13"/>
      <c r="RQS55" s="9"/>
      <c r="RQT55" s="8"/>
      <c r="RQU55" s="8"/>
      <c r="RQV55" s="13"/>
      <c r="RQW55" s="13"/>
      <c r="RQX55" s="14"/>
      <c r="RQY55" s="15"/>
      <c r="RQZ55" s="13"/>
      <c r="RRA55" s="9"/>
      <c r="RRB55" s="8"/>
      <c r="RRC55" s="8"/>
      <c r="RRD55" s="13"/>
      <c r="RRE55" s="13"/>
      <c r="RRF55" s="14"/>
      <c r="RRG55" s="15"/>
      <c r="RRH55" s="13"/>
      <c r="RRI55" s="9"/>
      <c r="RRJ55" s="8"/>
      <c r="RRK55" s="8"/>
      <c r="RRL55" s="13"/>
      <c r="RRM55" s="13"/>
      <c r="RRN55" s="14"/>
      <c r="RRO55" s="15"/>
      <c r="RRP55" s="13"/>
      <c r="RRQ55" s="9"/>
      <c r="RRR55" s="8"/>
      <c r="RRS55" s="8"/>
      <c r="RRT55" s="13"/>
      <c r="RRU55" s="13"/>
      <c r="RRV55" s="14"/>
      <c r="RRW55" s="15"/>
      <c r="RRX55" s="13"/>
      <c r="RRY55" s="9"/>
      <c r="RRZ55" s="8"/>
      <c r="RSA55" s="8"/>
      <c r="RSB55" s="13"/>
      <c r="RSC55" s="13"/>
      <c r="RSD55" s="14"/>
      <c r="RSE55" s="15"/>
      <c r="RSF55" s="13"/>
      <c r="RSG55" s="9"/>
      <c r="RSH55" s="8"/>
      <c r="RSI55" s="8"/>
      <c r="RSJ55" s="13"/>
      <c r="RSK55" s="13"/>
      <c r="RSL55" s="14"/>
      <c r="RSM55" s="15"/>
      <c r="RSN55" s="13"/>
      <c r="RSO55" s="9"/>
      <c r="RSP55" s="8"/>
      <c r="RSQ55" s="8"/>
      <c r="RSR55" s="13"/>
      <c r="RSS55" s="13"/>
      <c r="RST55" s="14"/>
      <c r="RSU55" s="15"/>
      <c r="RSV55" s="13"/>
      <c r="RSW55" s="9"/>
      <c r="RSX55" s="8"/>
      <c r="RSY55" s="8"/>
      <c r="RSZ55" s="13"/>
      <c r="RTA55" s="13"/>
      <c r="RTB55" s="14"/>
      <c r="RTC55" s="15"/>
      <c r="RTD55" s="13"/>
      <c r="RTE55" s="9"/>
      <c r="RTF55" s="8"/>
      <c r="RTG55" s="8"/>
      <c r="RTH55" s="13"/>
      <c r="RTI55" s="13"/>
      <c r="RTJ55" s="14"/>
      <c r="RTK55" s="15"/>
      <c r="RTL55" s="13"/>
      <c r="RTM55" s="9"/>
      <c r="RTN55" s="8"/>
      <c r="RTO55" s="8"/>
      <c r="RTP55" s="13"/>
      <c r="RTQ55" s="13"/>
      <c r="RTR55" s="14"/>
      <c r="RTS55" s="15"/>
      <c r="RTT55" s="13"/>
      <c r="RTU55" s="9"/>
      <c r="RTV55" s="8"/>
      <c r="RTW55" s="8"/>
      <c r="RTX55" s="13"/>
      <c r="RTY55" s="13"/>
      <c r="RTZ55" s="14"/>
      <c r="RUA55" s="15"/>
      <c r="RUB55" s="13"/>
      <c r="RUC55" s="9"/>
      <c r="RUD55" s="8"/>
      <c r="RUE55" s="8"/>
      <c r="RUF55" s="13"/>
      <c r="RUG55" s="13"/>
      <c r="RUH55" s="14"/>
      <c r="RUI55" s="15"/>
      <c r="RUJ55" s="13"/>
      <c r="RUK55" s="9"/>
      <c r="RUL55" s="8"/>
      <c r="RUM55" s="8"/>
      <c r="RUN55" s="13"/>
      <c r="RUO55" s="13"/>
      <c r="RUP55" s="14"/>
      <c r="RUQ55" s="15"/>
      <c r="RUR55" s="13"/>
      <c r="RUS55" s="9"/>
      <c r="RUT55" s="8"/>
      <c r="RUU55" s="8"/>
      <c r="RUV55" s="13"/>
      <c r="RUW55" s="13"/>
      <c r="RUX55" s="14"/>
      <c r="RUY55" s="15"/>
      <c r="RUZ55" s="13"/>
      <c r="RVA55" s="9"/>
      <c r="RVB55" s="8"/>
      <c r="RVC55" s="8"/>
      <c r="RVD55" s="13"/>
      <c r="RVE55" s="13"/>
      <c r="RVF55" s="14"/>
      <c r="RVG55" s="15"/>
      <c r="RVH55" s="13"/>
      <c r="RVI55" s="9"/>
      <c r="RVJ55" s="8"/>
      <c r="RVK55" s="8"/>
      <c r="RVL55" s="13"/>
      <c r="RVM55" s="13"/>
      <c r="RVN55" s="14"/>
      <c r="RVO55" s="15"/>
      <c r="RVP55" s="13"/>
      <c r="RVQ55" s="9"/>
      <c r="RVR55" s="8"/>
      <c r="RVS55" s="8"/>
      <c r="RVT55" s="13"/>
      <c r="RVU55" s="13"/>
      <c r="RVV55" s="14"/>
      <c r="RVW55" s="15"/>
      <c r="RVX55" s="13"/>
      <c r="RVY55" s="9"/>
      <c r="RVZ55" s="8"/>
      <c r="RWA55" s="8"/>
      <c r="RWB55" s="13"/>
      <c r="RWC55" s="13"/>
      <c r="RWD55" s="14"/>
      <c r="RWE55" s="15"/>
      <c r="RWF55" s="13"/>
      <c r="RWG55" s="9"/>
      <c r="RWH55" s="8"/>
      <c r="RWI55" s="8"/>
      <c r="RWJ55" s="13"/>
      <c r="RWK55" s="13"/>
      <c r="RWL55" s="14"/>
      <c r="RWM55" s="15"/>
      <c r="RWN55" s="13"/>
      <c r="RWO55" s="9"/>
      <c r="RWP55" s="8"/>
      <c r="RWQ55" s="8"/>
      <c r="RWR55" s="13"/>
      <c r="RWS55" s="13"/>
      <c r="RWT55" s="14"/>
      <c r="RWU55" s="15"/>
      <c r="RWV55" s="13"/>
      <c r="RWW55" s="9"/>
      <c r="RWX55" s="8"/>
      <c r="RWY55" s="8"/>
      <c r="RWZ55" s="13"/>
      <c r="RXA55" s="13"/>
      <c r="RXB55" s="14"/>
      <c r="RXC55" s="15"/>
      <c r="RXD55" s="13"/>
      <c r="RXE55" s="9"/>
      <c r="RXF55" s="8"/>
      <c r="RXG55" s="8"/>
      <c r="RXH55" s="13"/>
      <c r="RXI55" s="13"/>
      <c r="RXJ55" s="14"/>
      <c r="RXK55" s="15"/>
      <c r="RXL55" s="13"/>
      <c r="RXM55" s="9"/>
      <c r="RXN55" s="8"/>
      <c r="RXO55" s="8"/>
      <c r="RXP55" s="13"/>
      <c r="RXQ55" s="13"/>
      <c r="RXR55" s="14"/>
      <c r="RXS55" s="15"/>
      <c r="RXT55" s="13"/>
      <c r="RXU55" s="9"/>
      <c r="RXV55" s="8"/>
      <c r="RXW55" s="8"/>
      <c r="RXX55" s="13"/>
      <c r="RXY55" s="13"/>
      <c r="RXZ55" s="14"/>
      <c r="RYA55" s="15"/>
      <c r="RYB55" s="13"/>
      <c r="RYC55" s="9"/>
      <c r="RYD55" s="8"/>
      <c r="RYE55" s="8"/>
      <c r="RYF55" s="13"/>
      <c r="RYG55" s="13"/>
      <c r="RYH55" s="14"/>
      <c r="RYI55" s="15"/>
      <c r="RYJ55" s="13"/>
      <c r="RYK55" s="9"/>
      <c r="RYL55" s="8"/>
      <c r="RYM55" s="8"/>
      <c r="RYN55" s="13"/>
      <c r="RYO55" s="13"/>
      <c r="RYP55" s="14"/>
      <c r="RYQ55" s="15"/>
      <c r="RYR55" s="13"/>
      <c r="RYS55" s="9"/>
      <c r="RYT55" s="8"/>
      <c r="RYU55" s="8"/>
      <c r="RYV55" s="13"/>
      <c r="RYW55" s="13"/>
      <c r="RYX55" s="14"/>
      <c r="RYY55" s="15"/>
      <c r="RYZ55" s="13"/>
      <c r="RZA55" s="9"/>
      <c r="RZB55" s="8"/>
      <c r="RZC55" s="8"/>
      <c r="RZD55" s="13"/>
      <c r="RZE55" s="13"/>
      <c r="RZF55" s="14"/>
      <c r="RZG55" s="15"/>
      <c r="RZH55" s="13"/>
      <c r="RZI55" s="9"/>
      <c r="RZJ55" s="8"/>
      <c r="RZK55" s="8"/>
      <c r="RZL55" s="13"/>
      <c r="RZM55" s="13"/>
      <c r="RZN55" s="14"/>
      <c r="RZO55" s="15"/>
      <c r="RZP55" s="13"/>
      <c r="RZQ55" s="9"/>
      <c r="RZR55" s="8"/>
      <c r="RZS55" s="8"/>
      <c r="RZT55" s="13"/>
      <c r="RZU55" s="13"/>
      <c r="RZV55" s="14"/>
      <c r="RZW55" s="15"/>
      <c r="RZX55" s="13"/>
      <c r="RZY55" s="9"/>
      <c r="RZZ55" s="8"/>
      <c r="SAA55" s="8"/>
      <c r="SAB55" s="13"/>
      <c r="SAC55" s="13"/>
      <c r="SAD55" s="14"/>
      <c r="SAE55" s="15"/>
      <c r="SAF55" s="13"/>
      <c r="SAG55" s="9"/>
      <c r="SAH55" s="8"/>
      <c r="SAI55" s="8"/>
      <c r="SAJ55" s="13"/>
      <c r="SAK55" s="13"/>
      <c r="SAL55" s="14"/>
      <c r="SAM55" s="15"/>
      <c r="SAN55" s="13"/>
      <c r="SAO55" s="9"/>
      <c r="SAP55" s="8"/>
      <c r="SAQ55" s="8"/>
      <c r="SAR55" s="13"/>
      <c r="SAS55" s="13"/>
      <c r="SAT55" s="14"/>
      <c r="SAU55" s="15"/>
      <c r="SAV55" s="13"/>
      <c r="SAW55" s="9"/>
      <c r="SAX55" s="8"/>
      <c r="SAY55" s="8"/>
      <c r="SAZ55" s="13"/>
      <c r="SBA55" s="13"/>
      <c r="SBB55" s="14"/>
      <c r="SBC55" s="15"/>
      <c r="SBD55" s="13"/>
      <c r="SBE55" s="9"/>
      <c r="SBF55" s="8"/>
      <c r="SBG55" s="8"/>
      <c r="SBH55" s="13"/>
      <c r="SBI55" s="13"/>
      <c r="SBJ55" s="14"/>
      <c r="SBK55" s="15"/>
      <c r="SBL55" s="13"/>
      <c r="SBM55" s="9"/>
      <c r="SBN55" s="8"/>
      <c r="SBO55" s="8"/>
      <c r="SBP55" s="13"/>
      <c r="SBQ55" s="13"/>
      <c r="SBR55" s="14"/>
      <c r="SBS55" s="15"/>
      <c r="SBT55" s="13"/>
      <c r="SBU55" s="9"/>
      <c r="SBV55" s="8"/>
      <c r="SBW55" s="8"/>
      <c r="SBX55" s="13"/>
      <c r="SBY55" s="13"/>
      <c r="SBZ55" s="14"/>
      <c r="SCA55" s="15"/>
      <c r="SCB55" s="13"/>
      <c r="SCC55" s="9"/>
      <c r="SCD55" s="8"/>
      <c r="SCE55" s="8"/>
      <c r="SCF55" s="13"/>
      <c r="SCG55" s="13"/>
      <c r="SCH55" s="14"/>
      <c r="SCI55" s="15"/>
      <c r="SCJ55" s="13"/>
      <c r="SCK55" s="9"/>
      <c r="SCL55" s="8"/>
      <c r="SCM55" s="8"/>
      <c r="SCN55" s="13"/>
      <c r="SCO55" s="13"/>
      <c r="SCP55" s="14"/>
      <c r="SCQ55" s="15"/>
      <c r="SCR55" s="13"/>
      <c r="SCS55" s="9"/>
      <c r="SCT55" s="8"/>
      <c r="SCU55" s="8"/>
      <c r="SCV55" s="13"/>
      <c r="SCW55" s="13"/>
      <c r="SCX55" s="14"/>
      <c r="SCY55" s="15"/>
      <c r="SCZ55" s="13"/>
      <c r="SDA55" s="9"/>
      <c r="SDB55" s="8"/>
      <c r="SDC55" s="8"/>
      <c r="SDD55" s="13"/>
      <c r="SDE55" s="13"/>
      <c r="SDF55" s="14"/>
      <c r="SDG55" s="15"/>
      <c r="SDH55" s="13"/>
      <c r="SDI55" s="9"/>
      <c r="SDJ55" s="8"/>
      <c r="SDK55" s="8"/>
      <c r="SDL55" s="13"/>
      <c r="SDM55" s="13"/>
      <c r="SDN55" s="14"/>
      <c r="SDO55" s="15"/>
      <c r="SDP55" s="13"/>
      <c r="SDQ55" s="9"/>
      <c r="SDR55" s="8"/>
      <c r="SDS55" s="8"/>
      <c r="SDT55" s="13"/>
      <c r="SDU55" s="13"/>
      <c r="SDV55" s="14"/>
      <c r="SDW55" s="15"/>
      <c r="SDX55" s="13"/>
      <c r="SDY55" s="9"/>
      <c r="SDZ55" s="8"/>
      <c r="SEA55" s="8"/>
      <c r="SEB55" s="13"/>
      <c r="SEC55" s="13"/>
      <c r="SED55" s="14"/>
      <c r="SEE55" s="15"/>
      <c r="SEF55" s="13"/>
      <c r="SEG55" s="9"/>
      <c r="SEH55" s="8"/>
      <c r="SEI55" s="8"/>
      <c r="SEJ55" s="13"/>
      <c r="SEK55" s="13"/>
      <c r="SEL55" s="14"/>
      <c r="SEM55" s="15"/>
      <c r="SEN55" s="13"/>
      <c r="SEO55" s="9"/>
      <c r="SEP55" s="8"/>
      <c r="SEQ55" s="8"/>
      <c r="SER55" s="13"/>
      <c r="SES55" s="13"/>
      <c r="SET55" s="14"/>
      <c r="SEU55" s="15"/>
      <c r="SEV55" s="13"/>
      <c r="SEW55" s="9"/>
      <c r="SEX55" s="8"/>
      <c r="SEY55" s="8"/>
      <c r="SEZ55" s="13"/>
      <c r="SFA55" s="13"/>
      <c r="SFB55" s="14"/>
      <c r="SFC55" s="15"/>
      <c r="SFD55" s="13"/>
      <c r="SFE55" s="9"/>
      <c r="SFF55" s="8"/>
      <c r="SFG55" s="8"/>
      <c r="SFH55" s="13"/>
      <c r="SFI55" s="13"/>
      <c r="SFJ55" s="14"/>
      <c r="SFK55" s="15"/>
      <c r="SFL55" s="13"/>
      <c r="SFM55" s="9"/>
      <c r="SFN55" s="8"/>
      <c r="SFO55" s="8"/>
      <c r="SFP55" s="13"/>
      <c r="SFQ55" s="13"/>
      <c r="SFR55" s="14"/>
      <c r="SFS55" s="15"/>
      <c r="SFT55" s="13"/>
      <c r="SFU55" s="9"/>
      <c r="SFV55" s="8"/>
      <c r="SFW55" s="8"/>
      <c r="SFX55" s="13"/>
      <c r="SFY55" s="13"/>
      <c r="SFZ55" s="14"/>
      <c r="SGA55" s="15"/>
      <c r="SGB55" s="13"/>
      <c r="SGC55" s="9"/>
      <c r="SGD55" s="8"/>
      <c r="SGE55" s="8"/>
      <c r="SGF55" s="13"/>
      <c r="SGG55" s="13"/>
      <c r="SGH55" s="14"/>
      <c r="SGI55" s="15"/>
      <c r="SGJ55" s="13"/>
      <c r="SGK55" s="9"/>
      <c r="SGL55" s="8"/>
      <c r="SGM55" s="8"/>
      <c r="SGN55" s="13"/>
      <c r="SGO55" s="13"/>
      <c r="SGP55" s="14"/>
      <c r="SGQ55" s="15"/>
      <c r="SGR55" s="13"/>
      <c r="SGS55" s="9"/>
      <c r="SGT55" s="8"/>
      <c r="SGU55" s="8"/>
      <c r="SGV55" s="13"/>
      <c r="SGW55" s="13"/>
      <c r="SGX55" s="14"/>
      <c r="SGY55" s="15"/>
      <c r="SGZ55" s="13"/>
      <c r="SHA55" s="9"/>
      <c r="SHB55" s="8"/>
      <c r="SHC55" s="8"/>
      <c r="SHD55" s="13"/>
      <c r="SHE55" s="13"/>
      <c r="SHF55" s="14"/>
      <c r="SHG55" s="15"/>
      <c r="SHH55" s="13"/>
      <c r="SHI55" s="9"/>
      <c r="SHJ55" s="8"/>
      <c r="SHK55" s="8"/>
      <c r="SHL55" s="13"/>
      <c r="SHM55" s="13"/>
      <c r="SHN55" s="14"/>
      <c r="SHO55" s="15"/>
      <c r="SHP55" s="13"/>
      <c r="SHQ55" s="9"/>
      <c r="SHR55" s="8"/>
      <c r="SHS55" s="8"/>
      <c r="SHT55" s="13"/>
      <c r="SHU55" s="13"/>
      <c r="SHV55" s="14"/>
      <c r="SHW55" s="15"/>
      <c r="SHX55" s="13"/>
      <c r="SHY55" s="9"/>
      <c r="SHZ55" s="8"/>
      <c r="SIA55" s="8"/>
      <c r="SIB55" s="13"/>
      <c r="SIC55" s="13"/>
      <c r="SID55" s="14"/>
      <c r="SIE55" s="15"/>
      <c r="SIF55" s="13"/>
      <c r="SIG55" s="9"/>
      <c r="SIH55" s="8"/>
      <c r="SII55" s="8"/>
      <c r="SIJ55" s="13"/>
      <c r="SIK55" s="13"/>
      <c r="SIL55" s="14"/>
      <c r="SIM55" s="15"/>
      <c r="SIN55" s="13"/>
      <c r="SIO55" s="9"/>
      <c r="SIP55" s="8"/>
      <c r="SIQ55" s="8"/>
      <c r="SIR55" s="13"/>
      <c r="SIS55" s="13"/>
      <c r="SIT55" s="14"/>
      <c r="SIU55" s="15"/>
      <c r="SIV55" s="13"/>
      <c r="SIW55" s="9"/>
      <c r="SIX55" s="8"/>
      <c r="SIY55" s="8"/>
      <c r="SIZ55" s="13"/>
      <c r="SJA55" s="13"/>
      <c r="SJB55" s="14"/>
      <c r="SJC55" s="15"/>
      <c r="SJD55" s="13"/>
      <c r="SJE55" s="9"/>
      <c r="SJF55" s="8"/>
      <c r="SJG55" s="8"/>
      <c r="SJH55" s="13"/>
      <c r="SJI55" s="13"/>
      <c r="SJJ55" s="14"/>
      <c r="SJK55" s="15"/>
      <c r="SJL55" s="13"/>
      <c r="SJM55" s="9"/>
      <c r="SJN55" s="8"/>
      <c r="SJO55" s="8"/>
      <c r="SJP55" s="13"/>
      <c r="SJQ55" s="13"/>
      <c r="SJR55" s="14"/>
      <c r="SJS55" s="15"/>
      <c r="SJT55" s="13"/>
      <c r="SJU55" s="9"/>
      <c r="SJV55" s="8"/>
      <c r="SJW55" s="8"/>
      <c r="SJX55" s="13"/>
      <c r="SJY55" s="13"/>
      <c r="SJZ55" s="14"/>
      <c r="SKA55" s="15"/>
      <c r="SKB55" s="13"/>
      <c r="SKC55" s="9"/>
      <c r="SKD55" s="8"/>
      <c r="SKE55" s="8"/>
      <c r="SKF55" s="13"/>
      <c r="SKG55" s="13"/>
      <c r="SKH55" s="14"/>
      <c r="SKI55" s="15"/>
      <c r="SKJ55" s="13"/>
      <c r="SKK55" s="9"/>
      <c r="SKL55" s="8"/>
      <c r="SKM55" s="8"/>
      <c r="SKN55" s="13"/>
      <c r="SKO55" s="13"/>
      <c r="SKP55" s="14"/>
      <c r="SKQ55" s="15"/>
      <c r="SKR55" s="13"/>
      <c r="SKS55" s="9"/>
      <c r="SKT55" s="8"/>
      <c r="SKU55" s="8"/>
      <c r="SKV55" s="13"/>
      <c r="SKW55" s="13"/>
      <c r="SKX55" s="14"/>
      <c r="SKY55" s="15"/>
      <c r="SKZ55" s="13"/>
      <c r="SLA55" s="9"/>
      <c r="SLB55" s="8"/>
      <c r="SLC55" s="8"/>
      <c r="SLD55" s="13"/>
      <c r="SLE55" s="13"/>
      <c r="SLF55" s="14"/>
      <c r="SLG55" s="15"/>
      <c r="SLH55" s="13"/>
      <c r="SLI55" s="9"/>
      <c r="SLJ55" s="8"/>
      <c r="SLK55" s="8"/>
      <c r="SLL55" s="13"/>
      <c r="SLM55" s="13"/>
      <c r="SLN55" s="14"/>
      <c r="SLO55" s="15"/>
      <c r="SLP55" s="13"/>
      <c r="SLQ55" s="9"/>
      <c r="SLR55" s="8"/>
      <c r="SLS55" s="8"/>
      <c r="SLT55" s="13"/>
      <c r="SLU55" s="13"/>
      <c r="SLV55" s="14"/>
      <c r="SLW55" s="15"/>
      <c r="SLX55" s="13"/>
      <c r="SLY55" s="9"/>
      <c r="SLZ55" s="8"/>
      <c r="SMA55" s="8"/>
      <c r="SMB55" s="13"/>
      <c r="SMC55" s="13"/>
      <c r="SMD55" s="14"/>
      <c r="SME55" s="15"/>
      <c r="SMF55" s="13"/>
      <c r="SMG55" s="9"/>
      <c r="SMH55" s="8"/>
      <c r="SMI55" s="8"/>
      <c r="SMJ55" s="13"/>
      <c r="SMK55" s="13"/>
      <c r="SML55" s="14"/>
      <c r="SMM55" s="15"/>
      <c r="SMN55" s="13"/>
      <c r="SMO55" s="9"/>
      <c r="SMP55" s="8"/>
      <c r="SMQ55" s="8"/>
      <c r="SMR55" s="13"/>
      <c r="SMS55" s="13"/>
      <c r="SMT55" s="14"/>
      <c r="SMU55" s="15"/>
      <c r="SMV55" s="13"/>
      <c r="SMW55" s="9"/>
      <c r="SMX55" s="8"/>
      <c r="SMY55" s="8"/>
      <c r="SMZ55" s="13"/>
      <c r="SNA55" s="13"/>
      <c r="SNB55" s="14"/>
      <c r="SNC55" s="15"/>
      <c r="SND55" s="13"/>
      <c r="SNE55" s="9"/>
      <c r="SNF55" s="8"/>
      <c r="SNG55" s="8"/>
      <c r="SNH55" s="13"/>
      <c r="SNI55" s="13"/>
      <c r="SNJ55" s="14"/>
      <c r="SNK55" s="15"/>
      <c r="SNL55" s="13"/>
      <c r="SNM55" s="9"/>
      <c r="SNN55" s="8"/>
      <c r="SNO55" s="8"/>
      <c r="SNP55" s="13"/>
      <c r="SNQ55" s="13"/>
      <c r="SNR55" s="14"/>
      <c r="SNS55" s="15"/>
      <c r="SNT55" s="13"/>
      <c r="SNU55" s="9"/>
      <c r="SNV55" s="8"/>
      <c r="SNW55" s="8"/>
      <c r="SNX55" s="13"/>
      <c r="SNY55" s="13"/>
      <c r="SNZ55" s="14"/>
      <c r="SOA55" s="15"/>
      <c r="SOB55" s="13"/>
      <c r="SOC55" s="9"/>
      <c r="SOD55" s="8"/>
      <c r="SOE55" s="8"/>
      <c r="SOF55" s="13"/>
      <c r="SOG55" s="13"/>
      <c r="SOH55" s="14"/>
      <c r="SOI55" s="15"/>
      <c r="SOJ55" s="13"/>
      <c r="SOK55" s="9"/>
      <c r="SOL55" s="8"/>
      <c r="SOM55" s="8"/>
      <c r="SON55" s="13"/>
      <c r="SOO55" s="13"/>
      <c r="SOP55" s="14"/>
      <c r="SOQ55" s="15"/>
      <c r="SOR55" s="13"/>
      <c r="SOS55" s="9"/>
      <c r="SOT55" s="8"/>
      <c r="SOU55" s="8"/>
      <c r="SOV55" s="13"/>
      <c r="SOW55" s="13"/>
      <c r="SOX55" s="14"/>
      <c r="SOY55" s="15"/>
      <c r="SOZ55" s="13"/>
      <c r="SPA55" s="9"/>
      <c r="SPB55" s="8"/>
      <c r="SPC55" s="8"/>
      <c r="SPD55" s="13"/>
      <c r="SPE55" s="13"/>
      <c r="SPF55" s="14"/>
      <c r="SPG55" s="15"/>
      <c r="SPH55" s="13"/>
      <c r="SPI55" s="9"/>
      <c r="SPJ55" s="8"/>
      <c r="SPK55" s="8"/>
      <c r="SPL55" s="13"/>
      <c r="SPM55" s="13"/>
      <c r="SPN55" s="14"/>
      <c r="SPO55" s="15"/>
      <c r="SPP55" s="13"/>
      <c r="SPQ55" s="9"/>
      <c r="SPR55" s="8"/>
      <c r="SPS55" s="8"/>
      <c r="SPT55" s="13"/>
      <c r="SPU55" s="13"/>
      <c r="SPV55" s="14"/>
      <c r="SPW55" s="15"/>
      <c r="SPX55" s="13"/>
      <c r="SPY55" s="9"/>
      <c r="SPZ55" s="8"/>
      <c r="SQA55" s="8"/>
      <c r="SQB55" s="13"/>
      <c r="SQC55" s="13"/>
      <c r="SQD55" s="14"/>
      <c r="SQE55" s="15"/>
      <c r="SQF55" s="13"/>
      <c r="SQG55" s="9"/>
      <c r="SQH55" s="8"/>
      <c r="SQI55" s="8"/>
      <c r="SQJ55" s="13"/>
      <c r="SQK55" s="13"/>
      <c r="SQL55" s="14"/>
      <c r="SQM55" s="15"/>
      <c r="SQN55" s="13"/>
      <c r="SQO55" s="9"/>
      <c r="SQP55" s="8"/>
      <c r="SQQ55" s="8"/>
      <c r="SQR55" s="13"/>
      <c r="SQS55" s="13"/>
      <c r="SQT55" s="14"/>
      <c r="SQU55" s="15"/>
      <c r="SQV55" s="13"/>
      <c r="SQW55" s="9"/>
      <c r="SQX55" s="8"/>
      <c r="SQY55" s="8"/>
      <c r="SQZ55" s="13"/>
      <c r="SRA55" s="13"/>
      <c r="SRB55" s="14"/>
      <c r="SRC55" s="15"/>
      <c r="SRD55" s="13"/>
      <c r="SRE55" s="9"/>
      <c r="SRF55" s="8"/>
      <c r="SRG55" s="8"/>
      <c r="SRH55" s="13"/>
      <c r="SRI55" s="13"/>
      <c r="SRJ55" s="14"/>
      <c r="SRK55" s="15"/>
      <c r="SRL55" s="13"/>
      <c r="SRM55" s="9"/>
      <c r="SRN55" s="8"/>
      <c r="SRO55" s="8"/>
      <c r="SRP55" s="13"/>
      <c r="SRQ55" s="13"/>
      <c r="SRR55" s="14"/>
      <c r="SRS55" s="15"/>
      <c r="SRT55" s="13"/>
      <c r="SRU55" s="9"/>
      <c r="SRV55" s="8"/>
      <c r="SRW55" s="8"/>
      <c r="SRX55" s="13"/>
      <c r="SRY55" s="13"/>
      <c r="SRZ55" s="14"/>
      <c r="SSA55" s="15"/>
      <c r="SSB55" s="13"/>
      <c r="SSC55" s="9"/>
      <c r="SSD55" s="8"/>
      <c r="SSE55" s="8"/>
      <c r="SSF55" s="13"/>
      <c r="SSG55" s="13"/>
      <c r="SSH55" s="14"/>
      <c r="SSI55" s="15"/>
      <c r="SSJ55" s="13"/>
      <c r="SSK55" s="9"/>
      <c r="SSL55" s="8"/>
      <c r="SSM55" s="8"/>
      <c r="SSN55" s="13"/>
      <c r="SSO55" s="13"/>
      <c r="SSP55" s="14"/>
      <c r="SSQ55" s="15"/>
      <c r="SSR55" s="13"/>
      <c r="SSS55" s="9"/>
      <c r="SST55" s="8"/>
      <c r="SSU55" s="8"/>
      <c r="SSV55" s="13"/>
      <c r="SSW55" s="13"/>
      <c r="SSX55" s="14"/>
      <c r="SSY55" s="15"/>
      <c r="SSZ55" s="13"/>
      <c r="STA55" s="9"/>
      <c r="STB55" s="8"/>
      <c r="STC55" s="8"/>
      <c r="STD55" s="13"/>
      <c r="STE55" s="13"/>
      <c r="STF55" s="14"/>
      <c r="STG55" s="15"/>
      <c r="STH55" s="13"/>
      <c r="STI55" s="9"/>
      <c r="STJ55" s="8"/>
      <c r="STK55" s="8"/>
      <c r="STL55" s="13"/>
      <c r="STM55" s="13"/>
      <c r="STN55" s="14"/>
      <c r="STO55" s="15"/>
      <c r="STP55" s="13"/>
      <c r="STQ55" s="9"/>
      <c r="STR55" s="8"/>
      <c r="STS55" s="8"/>
      <c r="STT55" s="13"/>
      <c r="STU55" s="13"/>
      <c r="STV55" s="14"/>
      <c r="STW55" s="15"/>
      <c r="STX55" s="13"/>
      <c r="STY55" s="9"/>
      <c r="STZ55" s="8"/>
      <c r="SUA55" s="8"/>
      <c r="SUB55" s="13"/>
      <c r="SUC55" s="13"/>
      <c r="SUD55" s="14"/>
      <c r="SUE55" s="15"/>
      <c r="SUF55" s="13"/>
      <c r="SUG55" s="9"/>
      <c r="SUH55" s="8"/>
      <c r="SUI55" s="8"/>
      <c r="SUJ55" s="13"/>
      <c r="SUK55" s="13"/>
      <c r="SUL55" s="14"/>
      <c r="SUM55" s="15"/>
      <c r="SUN55" s="13"/>
      <c r="SUO55" s="9"/>
      <c r="SUP55" s="8"/>
      <c r="SUQ55" s="8"/>
      <c r="SUR55" s="13"/>
      <c r="SUS55" s="13"/>
      <c r="SUT55" s="14"/>
      <c r="SUU55" s="15"/>
      <c r="SUV55" s="13"/>
      <c r="SUW55" s="9"/>
      <c r="SUX55" s="8"/>
      <c r="SUY55" s="8"/>
      <c r="SUZ55" s="13"/>
      <c r="SVA55" s="13"/>
      <c r="SVB55" s="14"/>
      <c r="SVC55" s="15"/>
      <c r="SVD55" s="13"/>
      <c r="SVE55" s="9"/>
      <c r="SVF55" s="8"/>
      <c r="SVG55" s="8"/>
      <c r="SVH55" s="13"/>
      <c r="SVI55" s="13"/>
      <c r="SVJ55" s="14"/>
      <c r="SVK55" s="15"/>
      <c r="SVL55" s="13"/>
      <c r="SVM55" s="9"/>
      <c r="SVN55" s="8"/>
      <c r="SVO55" s="8"/>
      <c r="SVP55" s="13"/>
      <c r="SVQ55" s="13"/>
      <c r="SVR55" s="14"/>
      <c r="SVS55" s="15"/>
      <c r="SVT55" s="13"/>
      <c r="SVU55" s="9"/>
      <c r="SVV55" s="8"/>
      <c r="SVW55" s="8"/>
      <c r="SVX55" s="13"/>
      <c r="SVY55" s="13"/>
      <c r="SVZ55" s="14"/>
      <c r="SWA55" s="15"/>
      <c r="SWB55" s="13"/>
      <c r="SWC55" s="9"/>
      <c r="SWD55" s="8"/>
      <c r="SWE55" s="8"/>
      <c r="SWF55" s="13"/>
      <c r="SWG55" s="13"/>
      <c r="SWH55" s="14"/>
      <c r="SWI55" s="15"/>
      <c r="SWJ55" s="13"/>
      <c r="SWK55" s="9"/>
      <c r="SWL55" s="8"/>
      <c r="SWM55" s="8"/>
      <c r="SWN55" s="13"/>
      <c r="SWO55" s="13"/>
      <c r="SWP55" s="14"/>
      <c r="SWQ55" s="15"/>
      <c r="SWR55" s="13"/>
      <c r="SWS55" s="9"/>
      <c r="SWT55" s="8"/>
      <c r="SWU55" s="8"/>
      <c r="SWV55" s="13"/>
      <c r="SWW55" s="13"/>
      <c r="SWX55" s="14"/>
      <c r="SWY55" s="15"/>
      <c r="SWZ55" s="13"/>
      <c r="SXA55" s="9"/>
      <c r="SXB55" s="8"/>
      <c r="SXC55" s="8"/>
      <c r="SXD55" s="13"/>
      <c r="SXE55" s="13"/>
      <c r="SXF55" s="14"/>
      <c r="SXG55" s="15"/>
      <c r="SXH55" s="13"/>
      <c r="SXI55" s="9"/>
      <c r="SXJ55" s="8"/>
      <c r="SXK55" s="8"/>
      <c r="SXL55" s="13"/>
      <c r="SXM55" s="13"/>
      <c r="SXN55" s="14"/>
      <c r="SXO55" s="15"/>
      <c r="SXP55" s="13"/>
      <c r="SXQ55" s="9"/>
      <c r="SXR55" s="8"/>
      <c r="SXS55" s="8"/>
      <c r="SXT55" s="13"/>
      <c r="SXU55" s="13"/>
      <c r="SXV55" s="14"/>
      <c r="SXW55" s="15"/>
      <c r="SXX55" s="13"/>
      <c r="SXY55" s="9"/>
      <c r="SXZ55" s="8"/>
      <c r="SYA55" s="8"/>
      <c r="SYB55" s="13"/>
      <c r="SYC55" s="13"/>
      <c r="SYD55" s="14"/>
      <c r="SYE55" s="15"/>
      <c r="SYF55" s="13"/>
      <c r="SYG55" s="9"/>
      <c r="SYH55" s="8"/>
      <c r="SYI55" s="8"/>
      <c r="SYJ55" s="13"/>
      <c r="SYK55" s="13"/>
      <c r="SYL55" s="14"/>
      <c r="SYM55" s="15"/>
      <c r="SYN55" s="13"/>
      <c r="SYO55" s="9"/>
      <c r="SYP55" s="8"/>
      <c r="SYQ55" s="8"/>
      <c r="SYR55" s="13"/>
      <c r="SYS55" s="13"/>
      <c r="SYT55" s="14"/>
      <c r="SYU55" s="15"/>
      <c r="SYV55" s="13"/>
      <c r="SYW55" s="9"/>
      <c r="SYX55" s="8"/>
      <c r="SYY55" s="8"/>
      <c r="SYZ55" s="13"/>
      <c r="SZA55" s="13"/>
      <c r="SZB55" s="14"/>
      <c r="SZC55" s="15"/>
      <c r="SZD55" s="13"/>
      <c r="SZE55" s="9"/>
      <c r="SZF55" s="8"/>
      <c r="SZG55" s="8"/>
      <c r="SZH55" s="13"/>
      <c r="SZI55" s="13"/>
      <c r="SZJ55" s="14"/>
      <c r="SZK55" s="15"/>
      <c r="SZL55" s="13"/>
      <c r="SZM55" s="9"/>
      <c r="SZN55" s="8"/>
      <c r="SZO55" s="8"/>
      <c r="SZP55" s="13"/>
      <c r="SZQ55" s="13"/>
      <c r="SZR55" s="14"/>
      <c r="SZS55" s="15"/>
      <c r="SZT55" s="13"/>
      <c r="SZU55" s="9"/>
      <c r="SZV55" s="8"/>
      <c r="SZW55" s="8"/>
      <c r="SZX55" s="13"/>
      <c r="SZY55" s="13"/>
      <c r="SZZ55" s="14"/>
      <c r="TAA55" s="15"/>
      <c r="TAB55" s="13"/>
      <c r="TAC55" s="9"/>
      <c r="TAD55" s="8"/>
      <c r="TAE55" s="8"/>
      <c r="TAF55" s="13"/>
      <c r="TAG55" s="13"/>
      <c r="TAH55" s="14"/>
      <c r="TAI55" s="15"/>
      <c r="TAJ55" s="13"/>
      <c r="TAK55" s="9"/>
      <c r="TAL55" s="8"/>
      <c r="TAM55" s="8"/>
      <c r="TAN55" s="13"/>
      <c r="TAO55" s="13"/>
      <c r="TAP55" s="14"/>
      <c r="TAQ55" s="15"/>
      <c r="TAR55" s="13"/>
      <c r="TAS55" s="9"/>
      <c r="TAT55" s="8"/>
      <c r="TAU55" s="8"/>
      <c r="TAV55" s="13"/>
      <c r="TAW55" s="13"/>
      <c r="TAX55" s="14"/>
      <c r="TAY55" s="15"/>
      <c r="TAZ55" s="13"/>
      <c r="TBA55" s="9"/>
      <c r="TBB55" s="8"/>
      <c r="TBC55" s="8"/>
      <c r="TBD55" s="13"/>
      <c r="TBE55" s="13"/>
      <c r="TBF55" s="14"/>
      <c r="TBG55" s="15"/>
      <c r="TBH55" s="13"/>
      <c r="TBI55" s="9"/>
      <c r="TBJ55" s="8"/>
      <c r="TBK55" s="8"/>
      <c r="TBL55" s="13"/>
      <c r="TBM55" s="13"/>
      <c r="TBN55" s="14"/>
      <c r="TBO55" s="15"/>
      <c r="TBP55" s="13"/>
      <c r="TBQ55" s="9"/>
      <c r="TBR55" s="8"/>
      <c r="TBS55" s="8"/>
      <c r="TBT55" s="13"/>
      <c r="TBU55" s="13"/>
      <c r="TBV55" s="14"/>
      <c r="TBW55" s="15"/>
      <c r="TBX55" s="13"/>
      <c r="TBY55" s="9"/>
      <c r="TBZ55" s="8"/>
      <c r="TCA55" s="8"/>
      <c r="TCB55" s="13"/>
      <c r="TCC55" s="13"/>
      <c r="TCD55" s="14"/>
      <c r="TCE55" s="15"/>
      <c r="TCF55" s="13"/>
      <c r="TCG55" s="9"/>
      <c r="TCH55" s="8"/>
      <c r="TCI55" s="8"/>
      <c r="TCJ55" s="13"/>
      <c r="TCK55" s="13"/>
      <c r="TCL55" s="14"/>
      <c r="TCM55" s="15"/>
      <c r="TCN55" s="13"/>
      <c r="TCO55" s="9"/>
      <c r="TCP55" s="8"/>
      <c r="TCQ55" s="8"/>
      <c r="TCR55" s="13"/>
      <c r="TCS55" s="13"/>
      <c r="TCT55" s="14"/>
      <c r="TCU55" s="15"/>
      <c r="TCV55" s="13"/>
      <c r="TCW55" s="9"/>
      <c r="TCX55" s="8"/>
      <c r="TCY55" s="8"/>
      <c r="TCZ55" s="13"/>
      <c r="TDA55" s="13"/>
      <c r="TDB55" s="14"/>
      <c r="TDC55" s="15"/>
      <c r="TDD55" s="13"/>
      <c r="TDE55" s="9"/>
      <c r="TDF55" s="8"/>
      <c r="TDG55" s="8"/>
      <c r="TDH55" s="13"/>
      <c r="TDI55" s="13"/>
      <c r="TDJ55" s="14"/>
      <c r="TDK55" s="15"/>
      <c r="TDL55" s="13"/>
      <c r="TDM55" s="9"/>
      <c r="TDN55" s="8"/>
      <c r="TDO55" s="8"/>
      <c r="TDP55" s="13"/>
      <c r="TDQ55" s="13"/>
      <c r="TDR55" s="14"/>
      <c r="TDS55" s="15"/>
      <c r="TDT55" s="13"/>
      <c r="TDU55" s="9"/>
      <c r="TDV55" s="8"/>
      <c r="TDW55" s="8"/>
      <c r="TDX55" s="13"/>
      <c r="TDY55" s="13"/>
      <c r="TDZ55" s="14"/>
      <c r="TEA55" s="15"/>
      <c r="TEB55" s="13"/>
      <c r="TEC55" s="9"/>
      <c r="TED55" s="8"/>
      <c r="TEE55" s="8"/>
      <c r="TEF55" s="13"/>
      <c r="TEG55" s="13"/>
      <c r="TEH55" s="14"/>
      <c r="TEI55" s="15"/>
      <c r="TEJ55" s="13"/>
      <c r="TEK55" s="9"/>
      <c r="TEL55" s="8"/>
      <c r="TEM55" s="8"/>
      <c r="TEN55" s="13"/>
      <c r="TEO55" s="13"/>
      <c r="TEP55" s="14"/>
      <c r="TEQ55" s="15"/>
      <c r="TER55" s="13"/>
      <c r="TES55" s="9"/>
      <c r="TET55" s="8"/>
      <c r="TEU55" s="8"/>
      <c r="TEV55" s="13"/>
      <c r="TEW55" s="13"/>
      <c r="TEX55" s="14"/>
      <c r="TEY55" s="15"/>
      <c r="TEZ55" s="13"/>
      <c r="TFA55" s="9"/>
      <c r="TFB55" s="8"/>
      <c r="TFC55" s="8"/>
      <c r="TFD55" s="13"/>
      <c r="TFE55" s="13"/>
      <c r="TFF55" s="14"/>
      <c r="TFG55" s="15"/>
      <c r="TFH55" s="13"/>
      <c r="TFI55" s="9"/>
      <c r="TFJ55" s="8"/>
      <c r="TFK55" s="8"/>
      <c r="TFL55" s="13"/>
      <c r="TFM55" s="13"/>
      <c r="TFN55" s="14"/>
      <c r="TFO55" s="15"/>
      <c r="TFP55" s="13"/>
      <c r="TFQ55" s="9"/>
      <c r="TFR55" s="8"/>
      <c r="TFS55" s="8"/>
      <c r="TFT55" s="13"/>
      <c r="TFU55" s="13"/>
      <c r="TFV55" s="14"/>
      <c r="TFW55" s="15"/>
      <c r="TFX55" s="13"/>
      <c r="TFY55" s="9"/>
      <c r="TFZ55" s="8"/>
      <c r="TGA55" s="8"/>
      <c r="TGB55" s="13"/>
      <c r="TGC55" s="13"/>
      <c r="TGD55" s="14"/>
      <c r="TGE55" s="15"/>
      <c r="TGF55" s="13"/>
      <c r="TGG55" s="9"/>
      <c r="TGH55" s="8"/>
      <c r="TGI55" s="8"/>
      <c r="TGJ55" s="13"/>
      <c r="TGK55" s="13"/>
      <c r="TGL55" s="14"/>
      <c r="TGM55" s="15"/>
      <c r="TGN55" s="13"/>
      <c r="TGO55" s="9"/>
      <c r="TGP55" s="8"/>
      <c r="TGQ55" s="8"/>
      <c r="TGR55" s="13"/>
      <c r="TGS55" s="13"/>
      <c r="TGT55" s="14"/>
      <c r="TGU55" s="15"/>
      <c r="TGV55" s="13"/>
      <c r="TGW55" s="9"/>
      <c r="TGX55" s="8"/>
      <c r="TGY55" s="8"/>
      <c r="TGZ55" s="13"/>
      <c r="THA55" s="13"/>
      <c r="THB55" s="14"/>
      <c r="THC55" s="15"/>
      <c r="THD55" s="13"/>
      <c r="THE55" s="9"/>
      <c r="THF55" s="8"/>
      <c r="THG55" s="8"/>
      <c r="THH55" s="13"/>
      <c r="THI55" s="13"/>
      <c r="THJ55" s="14"/>
      <c r="THK55" s="15"/>
      <c r="THL55" s="13"/>
      <c r="THM55" s="9"/>
      <c r="THN55" s="8"/>
      <c r="THO55" s="8"/>
      <c r="THP55" s="13"/>
      <c r="THQ55" s="13"/>
      <c r="THR55" s="14"/>
      <c r="THS55" s="15"/>
      <c r="THT55" s="13"/>
      <c r="THU55" s="9"/>
      <c r="THV55" s="8"/>
      <c r="THW55" s="8"/>
      <c r="THX55" s="13"/>
      <c r="THY55" s="13"/>
      <c r="THZ55" s="14"/>
      <c r="TIA55" s="15"/>
      <c r="TIB55" s="13"/>
      <c r="TIC55" s="9"/>
      <c r="TID55" s="8"/>
      <c r="TIE55" s="8"/>
      <c r="TIF55" s="13"/>
      <c r="TIG55" s="13"/>
      <c r="TIH55" s="14"/>
      <c r="TII55" s="15"/>
      <c r="TIJ55" s="13"/>
      <c r="TIK55" s="9"/>
      <c r="TIL55" s="8"/>
      <c r="TIM55" s="8"/>
      <c r="TIN55" s="13"/>
      <c r="TIO55" s="13"/>
      <c r="TIP55" s="14"/>
      <c r="TIQ55" s="15"/>
      <c r="TIR55" s="13"/>
      <c r="TIS55" s="9"/>
      <c r="TIT55" s="8"/>
      <c r="TIU55" s="8"/>
      <c r="TIV55" s="13"/>
      <c r="TIW55" s="13"/>
      <c r="TIX55" s="14"/>
      <c r="TIY55" s="15"/>
      <c r="TIZ55" s="13"/>
      <c r="TJA55" s="9"/>
      <c r="TJB55" s="8"/>
      <c r="TJC55" s="8"/>
      <c r="TJD55" s="13"/>
      <c r="TJE55" s="13"/>
      <c r="TJF55" s="14"/>
      <c r="TJG55" s="15"/>
      <c r="TJH55" s="13"/>
      <c r="TJI55" s="9"/>
      <c r="TJJ55" s="8"/>
      <c r="TJK55" s="8"/>
      <c r="TJL55" s="13"/>
      <c r="TJM55" s="13"/>
      <c r="TJN55" s="14"/>
      <c r="TJO55" s="15"/>
      <c r="TJP55" s="13"/>
      <c r="TJQ55" s="9"/>
      <c r="TJR55" s="8"/>
      <c r="TJS55" s="8"/>
      <c r="TJT55" s="13"/>
      <c r="TJU55" s="13"/>
      <c r="TJV55" s="14"/>
      <c r="TJW55" s="15"/>
      <c r="TJX55" s="13"/>
      <c r="TJY55" s="9"/>
      <c r="TJZ55" s="8"/>
      <c r="TKA55" s="8"/>
      <c r="TKB55" s="13"/>
      <c r="TKC55" s="13"/>
      <c r="TKD55" s="14"/>
      <c r="TKE55" s="15"/>
      <c r="TKF55" s="13"/>
      <c r="TKG55" s="9"/>
      <c r="TKH55" s="8"/>
      <c r="TKI55" s="8"/>
      <c r="TKJ55" s="13"/>
      <c r="TKK55" s="13"/>
      <c r="TKL55" s="14"/>
      <c r="TKM55" s="15"/>
      <c r="TKN55" s="13"/>
      <c r="TKO55" s="9"/>
      <c r="TKP55" s="8"/>
      <c r="TKQ55" s="8"/>
      <c r="TKR55" s="13"/>
      <c r="TKS55" s="13"/>
      <c r="TKT55" s="14"/>
      <c r="TKU55" s="15"/>
      <c r="TKV55" s="13"/>
      <c r="TKW55" s="9"/>
      <c r="TKX55" s="8"/>
      <c r="TKY55" s="8"/>
      <c r="TKZ55" s="13"/>
      <c r="TLA55" s="13"/>
      <c r="TLB55" s="14"/>
      <c r="TLC55" s="15"/>
      <c r="TLD55" s="13"/>
      <c r="TLE55" s="9"/>
      <c r="TLF55" s="8"/>
      <c r="TLG55" s="8"/>
      <c r="TLH55" s="13"/>
      <c r="TLI55" s="13"/>
      <c r="TLJ55" s="14"/>
      <c r="TLK55" s="15"/>
      <c r="TLL55" s="13"/>
      <c r="TLM55" s="9"/>
      <c r="TLN55" s="8"/>
      <c r="TLO55" s="8"/>
      <c r="TLP55" s="13"/>
      <c r="TLQ55" s="13"/>
      <c r="TLR55" s="14"/>
      <c r="TLS55" s="15"/>
      <c r="TLT55" s="13"/>
      <c r="TLU55" s="9"/>
      <c r="TLV55" s="8"/>
      <c r="TLW55" s="8"/>
      <c r="TLX55" s="13"/>
      <c r="TLY55" s="13"/>
      <c r="TLZ55" s="14"/>
      <c r="TMA55" s="15"/>
      <c r="TMB55" s="13"/>
      <c r="TMC55" s="9"/>
      <c r="TMD55" s="8"/>
      <c r="TME55" s="8"/>
      <c r="TMF55" s="13"/>
      <c r="TMG55" s="13"/>
      <c r="TMH55" s="14"/>
      <c r="TMI55" s="15"/>
      <c r="TMJ55" s="13"/>
      <c r="TMK55" s="9"/>
      <c r="TML55" s="8"/>
      <c r="TMM55" s="8"/>
      <c r="TMN55" s="13"/>
      <c r="TMO55" s="13"/>
      <c r="TMP55" s="14"/>
      <c r="TMQ55" s="15"/>
      <c r="TMR55" s="13"/>
      <c r="TMS55" s="9"/>
      <c r="TMT55" s="8"/>
      <c r="TMU55" s="8"/>
      <c r="TMV55" s="13"/>
      <c r="TMW55" s="13"/>
      <c r="TMX55" s="14"/>
      <c r="TMY55" s="15"/>
      <c r="TMZ55" s="13"/>
      <c r="TNA55" s="9"/>
      <c r="TNB55" s="8"/>
      <c r="TNC55" s="8"/>
      <c r="TND55" s="13"/>
      <c r="TNE55" s="13"/>
      <c r="TNF55" s="14"/>
      <c r="TNG55" s="15"/>
      <c r="TNH55" s="13"/>
      <c r="TNI55" s="9"/>
      <c r="TNJ55" s="8"/>
      <c r="TNK55" s="8"/>
      <c r="TNL55" s="13"/>
      <c r="TNM55" s="13"/>
      <c r="TNN55" s="14"/>
      <c r="TNO55" s="15"/>
      <c r="TNP55" s="13"/>
      <c r="TNQ55" s="9"/>
      <c r="TNR55" s="8"/>
      <c r="TNS55" s="8"/>
      <c r="TNT55" s="13"/>
      <c r="TNU55" s="13"/>
      <c r="TNV55" s="14"/>
      <c r="TNW55" s="15"/>
      <c r="TNX55" s="13"/>
      <c r="TNY55" s="9"/>
      <c r="TNZ55" s="8"/>
      <c r="TOA55" s="8"/>
      <c r="TOB55" s="13"/>
      <c r="TOC55" s="13"/>
      <c r="TOD55" s="14"/>
      <c r="TOE55" s="15"/>
      <c r="TOF55" s="13"/>
      <c r="TOG55" s="9"/>
      <c r="TOH55" s="8"/>
      <c r="TOI55" s="8"/>
      <c r="TOJ55" s="13"/>
      <c r="TOK55" s="13"/>
      <c r="TOL55" s="14"/>
      <c r="TOM55" s="15"/>
      <c r="TON55" s="13"/>
      <c r="TOO55" s="9"/>
      <c r="TOP55" s="8"/>
      <c r="TOQ55" s="8"/>
      <c r="TOR55" s="13"/>
      <c r="TOS55" s="13"/>
      <c r="TOT55" s="14"/>
      <c r="TOU55" s="15"/>
      <c r="TOV55" s="13"/>
      <c r="TOW55" s="9"/>
      <c r="TOX55" s="8"/>
      <c r="TOY55" s="8"/>
      <c r="TOZ55" s="13"/>
      <c r="TPA55" s="13"/>
      <c r="TPB55" s="14"/>
      <c r="TPC55" s="15"/>
      <c r="TPD55" s="13"/>
      <c r="TPE55" s="9"/>
      <c r="TPF55" s="8"/>
      <c r="TPG55" s="8"/>
      <c r="TPH55" s="13"/>
      <c r="TPI55" s="13"/>
      <c r="TPJ55" s="14"/>
      <c r="TPK55" s="15"/>
      <c r="TPL55" s="13"/>
      <c r="TPM55" s="9"/>
      <c r="TPN55" s="8"/>
      <c r="TPO55" s="8"/>
      <c r="TPP55" s="13"/>
      <c r="TPQ55" s="13"/>
      <c r="TPR55" s="14"/>
      <c r="TPS55" s="15"/>
      <c r="TPT55" s="13"/>
      <c r="TPU55" s="9"/>
      <c r="TPV55" s="8"/>
      <c r="TPW55" s="8"/>
      <c r="TPX55" s="13"/>
      <c r="TPY55" s="13"/>
      <c r="TPZ55" s="14"/>
      <c r="TQA55" s="15"/>
      <c r="TQB55" s="13"/>
      <c r="TQC55" s="9"/>
      <c r="TQD55" s="8"/>
      <c r="TQE55" s="8"/>
      <c r="TQF55" s="13"/>
      <c r="TQG55" s="13"/>
      <c r="TQH55" s="14"/>
      <c r="TQI55" s="15"/>
      <c r="TQJ55" s="13"/>
      <c r="TQK55" s="9"/>
      <c r="TQL55" s="8"/>
      <c r="TQM55" s="8"/>
      <c r="TQN55" s="13"/>
      <c r="TQO55" s="13"/>
      <c r="TQP55" s="14"/>
      <c r="TQQ55" s="15"/>
      <c r="TQR55" s="13"/>
      <c r="TQS55" s="9"/>
      <c r="TQT55" s="8"/>
      <c r="TQU55" s="8"/>
      <c r="TQV55" s="13"/>
      <c r="TQW55" s="13"/>
      <c r="TQX55" s="14"/>
      <c r="TQY55" s="15"/>
      <c r="TQZ55" s="13"/>
      <c r="TRA55" s="9"/>
      <c r="TRB55" s="8"/>
      <c r="TRC55" s="8"/>
      <c r="TRD55" s="13"/>
      <c r="TRE55" s="13"/>
      <c r="TRF55" s="14"/>
      <c r="TRG55" s="15"/>
      <c r="TRH55" s="13"/>
      <c r="TRI55" s="9"/>
      <c r="TRJ55" s="8"/>
      <c r="TRK55" s="8"/>
      <c r="TRL55" s="13"/>
      <c r="TRM55" s="13"/>
      <c r="TRN55" s="14"/>
      <c r="TRO55" s="15"/>
      <c r="TRP55" s="13"/>
      <c r="TRQ55" s="9"/>
      <c r="TRR55" s="8"/>
      <c r="TRS55" s="8"/>
      <c r="TRT55" s="13"/>
      <c r="TRU55" s="13"/>
      <c r="TRV55" s="14"/>
      <c r="TRW55" s="15"/>
      <c r="TRX55" s="13"/>
      <c r="TRY55" s="9"/>
      <c r="TRZ55" s="8"/>
      <c r="TSA55" s="8"/>
      <c r="TSB55" s="13"/>
      <c r="TSC55" s="13"/>
      <c r="TSD55" s="14"/>
      <c r="TSE55" s="15"/>
      <c r="TSF55" s="13"/>
      <c r="TSG55" s="9"/>
      <c r="TSH55" s="8"/>
      <c r="TSI55" s="8"/>
      <c r="TSJ55" s="13"/>
      <c r="TSK55" s="13"/>
      <c r="TSL55" s="14"/>
      <c r="TSM55" s="15"/>
      <c r="TSN55" s="13"/>
      <c r="TSO55" s="9"/>
      <c r="TSP55" s="8"/>
      <c r="TSQ55" s="8"/>
      <c r="TSR55" s="13"/>
      <c r="TSS55" s="13"/>
      <c r="TST55" s="14"/>
      <c r="TSU55" s="15"/>
      <c r="TSV55" s="13"/>
      <c r="TSW55" s="9"/>
      <c r="TSX55" s="8"/>
      <c r="TSY55" s="8"/>
      <c r="TSZ55" s="13"/>
      <c r="TTA55" s="13"/>
      <c r="TTB55" s="14"/>
      <c r="TTC55" s="15"/>
      <c r="TTD55" s="13"/>
      <c r="TTE55" s="9"/>
      <c r="TTF55" s="8"/>
      <c r="TTG55" s="8"/>
      <c r="TTH55" s="13"/>
      <c r="TTI55" s="13"/>
      <c r="TTJ55" s="14"/>
      <c r="TTK55" s="15"/>
      <c r="TTL55" s="13"/>
      <c r="TTM55" s="9"/>
      <c r="TTN55" s="8"/>
      <c r="TTO55" s="8"/>
      <c r="TTP55" s="13"/>
      <c r="TTQ55" s="13"/>
      <c r="TTR55" s="14"/>
      <c r="TTS55" s="15"/>
      <c r="TTT55" s="13"/>
      <c r="TTU55" s="9"/>
      <c r="TTV55" s="8"/>
      <c r="TTW55" s="8"/>
      <c r="TTX55" s="13"/>
      <c r="TTY55" s="13"/>
      <c r="TTZ55" s="14"/>
      <c r="TUA55" s="15"/>
      <c r="TUB55" s="13"/>
      <c r="TUC55" s="9"/>
      <c r="TUD55" s="8"/>
      <c r="TUE55" s="8"/>
      <c r="TUF55" s="13"/>
      <c r="TUG55" s="13"/>
      <c r="TUH55" s="14"/>
      <c r="TUI55" s="15"/>
      <c r="TUJ55" s="13"/>
      <c r="TUK55" s="9"/>
      <c r="TUL55" s="8"/>
      <c r="TUM55" s="8"/>
      <c r="TUN55" s="13"/>
      <c r="TUO55" s="13"/>
      <c r="TUP55" s="14"/>
      <c r="TUQ55" s="15"/>
      <c r="TUR55" s="13"/>
      <c r="TUS55" s="9"/>
      <c r="TUT55" s="8"/>
      <c r="TUU55" s="8"/>
      <c r="TUV55" s="13"/>
      <c r="TUW55" s="13"/>
      <c r="TUX55" s="14"/>
      <c r="TUY55" s="15"/>
      <c r="TUZ55" s="13"/>
      <c r="TVA55" s="9"/>
      <c r="TVB55" s="8"/>
      <c r="TVC55" s="8"/>
      <c r="TVD55" s="13"/>
      <c r="TVE55" s="13"/>
      <c r="TVF55" s="14"/>
      <c r="TVG55" s="15"/>
      <c r="TVH55" s="13"/>
      <c r="TVI55" s="9"/>
      <c r="TVJ55" s="8"/>
      <c r="TVK55" s="8"/>
      <c r="TVL55" s="13"/>
      <c r="TVM55" s="13"/>
      <c r="TVN55" s="14"/>
      <c r="TVO55" s="15"/>
      <c r="TVP55" s="13"/>
      <c r="TVQ55" s="9"/>
      <c r="TVR55" s="8"/>
      <c r="TVS55" s="8"/>
      <c r="TVT55" s="13"/>
      <c r="TVU55" s="13"/>
      <c r="TVV55" s="14"/>
      <c r="TVW55" s="15"/>
      <c r="TVX55" s="13"/>
      <c r="TVY55" s="9"/>
      <c r="TVZ55" s="8"/>
      <c r="TWA55" s="8"/>
      <c r="TWB55" s="13"/>
      <c r="TWC55" s="13"/>
      <c r="TWD55" s="14"/>
      <c r="TWE55" s="15"/>
      <c r="TWF55" s="13"/>
      <c r="TWG55" s="9"/>
      <c r="TWH55" s="8"/>
      <c r="TWI55" s="8"/>
      <c r="TWJ55" s="13"/>
      <c r="TWK55" s="13"/>
      <c r="TWL55" s="14"/>
      <c r="TWM55" s="15"/>
      <c r="TWN55" s="13"/>
      <c r="TWO55" s="9"/>
      <c r="TWP55" s="8"/>
      <c r="TWQ55" s="8"/>
      <c r="TWR55" s="13"/>
      <c r="TWS55" s="13"/>
      <c r="TWT55" s="14"/>
      <c r="TWU55" s="15"/>
      <c r="TWV55" s="13"/>
      <c r="TWW55" s="9"/>
      <c r="TWX55" s="8"/>
      <c r="TWY55" s="8"/>
      <c r="TWZ55" s="13"/>
      <c r="TXA55" s="13"/>
      <c r="TXB55" s="14"/>
      <c r="TXC55" s="15"/>
      <c r="TXD55" s="13"/>
      <c r="TXE55" s="9"/>
      <c r="TXF55" s="8"/>
      <c r="TXG55" s="8"/>
      <c r="TXH55" s="13"/>
      <c r="TXI55" s="13"/>
      <c r="TXJ55" s="14"/>
      <c r="TXK55" s="15"/>
      <c r="TXL55" s="13"/>
      <c r="TXM55" s="9"/>
      <c r="TXN55" s="8"/>
      <c r="TXO55" s="8"/>
      <c r="TXP55" s="13"/>
      <c r="TXQ55" s="13"/>
      <c r="TXR55" s="14"/>
      <c r="TXS55" s="15"/>
      <c r="TXT55" s="13"/>
      <c r="TXU55" s="9"/>
      <c r="TXV55" s="8"/>
      <c r="TXW55" s="8"/>
      <c r="TXX55" s="13"/>
      <c r="TXY55" s="13"/>
      <c r="TXZ55" s="14"/>
      <c r="TYA55" s="15"/>
      <c r="TYB55" s="13"/>
      <c r="TYC55" s="9"/>
      <c r="TYD55" s="8"/>
      <c r="TYE55" s="8"/>
      <c r="TYF55" s="13"/>
      <c r="TYG55" s="13"/>
      <c r="TYH55" s="14"/>
      <c r="TYI55" s="15"/>
      <c r="TYJ55" s="13"/>
      <c r="TYK55" s="9"/>
      <c r="TYL55" s="8"/>
      <c r="TYM55" s="8"/>
      <c r="TYN55" s="13"/>
      <c r="TYO55" s="13"/>
      <c r="TYP55" s="14"/>
      <c r="TYQ55" s="15"/>
      <c r="TYR55" s="13"/>
      <c r="TYS55" s="9"/>
      <c r="TYT55" s="8"/>
      <c r="TYU55" s="8"/>
      <c r="TYV55" s="13"/>
      <c r="TYW55" s="13"/>
      <c r="TYX55" s="14"/>
      <c r="TYY55" s="15"/>
      <c r="TYZ55" s="13"/>
      <c r="TZA55" s="9"/>
      <c r="TZB55" s="8"/>
      <c r="TZC55" s="8"/>
      <c r="TZD55" s="13"/>
      <c r="TZE55" s="13"/>
      <c r="TZF55" s="14"/>
      <c r="TZG55" s="15"/>
      <c r="TZH55" s="13"/>
      <c r="TZI55" s="9"/>
      <c r="TZJ55" s="8"/>
      <c r="TZK55" s="8"/>
      <c r="TZL55" s="13"/>
      <c r="TZM55" s="13"/>
      <c r="TZN55" s="14"/>
      <c r="TZO55" s="15"/>
      <c r="TZP55" s="13"/>
      <c r="TZQ55" s="9"/>
      <c r="TZR55" s="8"/>
      <c r="TZS55" s="8"/>
      <c r="TZT55" s="13"/>
      <c r="TZU55" s="13"/>
      <c r="TZV55" s="14"/>
      <c r="TZW55" s="15"/>
      <c r="TZX55" s="13"/>
      <c r="TZY55" s="9"/>
      <c r="TZZ55" s="8"/>
      <c r="UAA55" s="8"/>
      <c r="UAB55" s="13"/>
      <c r="UAC55" s="13"/>
      <c r="UAD55" s="14"/>
      <c r="UAE55" s="15"/>
      <c r="UAF55" s="13"/>
      <c r="UAG55" s="9"/>
      <c r="UAH55" s="8"/>
      <c r="UAI55" s="8"/>
      <c r="UAJ55" s="13"/>
      <c r="UAK55" s="13"/>
      <c r="UAL55" s="14"/>
      <c r="UAM55" s="15"/>
      <c r="UAN55" s="13"/>
      <c r="UAO55" s="9"/>
      <c r="UAP55" s="8"/>
      <c r="UAQ55" s="8"/>
      <c r="UAR55" s="13"/>
      <c r="UAS55" s="13"/>
      <c r="UAT55" s="14"/>
      <c r="UAU55" s="15"/>
      <c r="UAV55" s="13"/>
      <c r="UAW55" s="9"/>
      <c r="UAX55" s="8"/>
      <c r="UAY55" s="8"/>
      <c r="UAZ55" s="13"/>
      <c r="UBA55" s="13"/>
      <c r="UBB55" s="14"/>
      <c r="UBC55" s="15"/>
      <c r="UBD55" s="13"/>
      <c r="UBE55" s="9"/>
      <c r="UBF55" s="8"/>
      <c r="UBG55" s="8"/>
      <c r="UBH55" s="13"/>
      <c r="UBI55" s="13"/>
      <c r="UBJ55" s="14"/>
      <c r="UBK55" s="15"/>
      <c r="UBL55" s="13"/>
      <c r="UBM55" s="9"/>
      <c r="UBN55" s="8"/>
      <c r="UBO55" s="8"/>
      <c r="UBP55" s="13"/>
      <c r="UBQ55" s="13"/>
      <c r="UBR55" s="14"/>
      <c r="UBS55" s="15"/>
      <c r="UBT55" s="13"/>
      <c r="UBU55" s="9"/>
      <c r="UBV55" s="8"/>
      <c r="UBW55" s="8"/>
      <c r="UBX55" s="13"/>
      <c r="UBY55" s="13"/>
      <c r="UBZ55" s="14"/>
      <c r="UCA55" s="15"/>
      <c r="UCB55" s="13"/>
      <c r="UCC55" s="9"/>
      <c r="UCD55" s="8"/>
      <c r="UCE55" s="8"/>
      <c r="UCF55" s="13"/>
      <c r="UCG55" s="13"/>
      <c r="UCH55" s="14"/>
      <c r="UCI55" s="15"/>
      <c r="UCJ55" s="13"/>
      <c r="UCK55" s="9"/>
      <c r="UCL55" s="8"/>
      <c r="UCM55" s="8"/>
      <c r="UCN55" s="13"/>
      <c r="UCO55" s="13"/>
      <c r="UCP55" s="14"/>
      <c r="UCQ55" s="15"/>
      <c r="UCR55" s="13"/>
      <c r="UCS55" s="9"/>
      <c r="UCT55" s="8"/>
      <c r="UCU55" s="8"/>
      <c r="UCV55" s="13"/>
      <c r="UCW55" s="13"/>
      <c r="UCX55" s="14"/>
      <c r="UCY55" s="15"/>
      <c r="UCZ55" s="13"/>
      <c r="UDA55" s="9"/>
      <c r="UDB55" s="8"/>
      <c r="UDC55" s="8"/>
      <c r="UDD55" s="13"/>
      <c r="UDE55" s="13"/>
      <c r="UDF55" s="14"/>
      <c r="UDG55" s="15"/>
      <c r="UDH55" s="13"/>
      <c r="UDI55" s="9"/>
      <c r="UDJ55" s="8"/>
      <c r="UDK55" s="8"/>
      <c r="UDL55" s="13"/>
      <c r="UDM55" s="13"/>
      <c r="UDN55" s="14"/>
      <c r="UDO55" s="15"/>
      <c r="UDP55" s="13"/>
      <c r="UDQ55" s="9"/>
      <c r="UDR55" s="8"/>
      <c r="UDS55" s="8"/>
      <c r="UDT55" s="13"/>
      <c r="UDU55" s="13"/>
      <c r="UDV55" s="14"/>
      <c r="UDW55" s="15"/>
      <c r="UDX55" s="13"/>
      <c r="UDY55" s="9"/>
      <c r="UDZ55" s="8"/>
      <c r="UEA55" s="8"/>
      <c r="UEB55" s="13"/>
      <c r="UEC55" s="13"/>
      <c r="UED55" s="14"/>
      <c r="UEE55" s="15"/>
      <c r="UEF55" s="13"/>
      <c r="UEG55" s="9"/>
      <c r="UEH55" s="8"/>
      <c r="UEI55" s="8"/>
      <c r="UEJ55" s="13"/>
      <c r="UEK55" s="13"/>
      <c r="UEL55" s="14"/>
      <c r="UEM55" s="15"/>
      <c r="UEN55" s="13"/>
      <c r="UEO55" s="9"/>
      <c r="UEP55" s="8"/>
      <c r="UEQ55" s="8"/>
      <c r="UER55" s="13"/>
      <c r="UES55" s="13"/>
      <c r="UET55" s="14"/>
      <c r="UEU55" s="15"/>
      <c r="UEV55" s="13"/>
      <c r="UEW55" s="9"/>
      <c r="UEX55" s="8"/>
      <c r="UEY55" s="8"/>
      <c r="UEZ55" s="13"/>
      <c r="UFA55" s="13"/>
      <c r="UFB55" s="14"/>
      <c r="UFC55" s="15"/>
      <c r="UFD55" s="13"/>
      <c r="UFE55" s="9"/>
      <c r="UFF55" s="8"/>
      <c r="UFG55" s="8"/>
      <c r="UFH55" s="13"/>
      <c r="UFI55" s="13"/>
      <c r="UFJ55" s="14"/>
      <c r="UFK55" s="15"/>
      <c r="UFL55" s="13"/>
      <c r="UFM55" s="9"/>
      <c r="UFN55" s="8"/>
      <c r="UFO55" s="8"/>
      <c r="UFP55" s="13"/>
      <c r="UFQ55" s="13"/>
      <c r="UFR55" s="14"/>
      <c r="UFS55" s="15"/>
      <c r="UFT55" s="13"/>
      <c r="UFU55" s="9"/>
      <c r="UFV55" s="8"/>
      <c r="UFW55" s="8"/>
      <c r="UFX55" s="13"/>
      <c r="UFY55" s="13"/>
      <c r="UFZ55" s="14"/>
      <c r="UGA55" s="15"/>
      <c r="UGB55" s="13"/>
      <c r="UGC55" s="9"/>
      <c r="UGD55" s="8"/>
      <c r="UGE55" s="8"/>
      <c r="UGF55" s="13"/>
      <c r="UGG55" s="13"/>
      <c r="UGH55" s="14"/>
      <c r="UGI55" s="15"/>
      <c r="UGJ55" s="13"/>
      <c r="UGK55" s="9"/>
      <c r="UGL55" s="8"/>
      <c r="UGM55" s="8"/>
      <c r="UGN55" s="13"/>
      <c r="UGO55" s="13"/>
      <c r="UGP55" s="14"/>
      <c r="UGQ55" s="15"/>
      <c r="UGR55" s="13"/>
      <c r="UGS55" s="9"/>
      <c r="UGT55" s="8"/>
      <c r="UGU55" s="8"/>
      <c r="UGV55" s="13"/>
      <c r="UGW55" s="13"/>
      <c r="UGX55" s="14"/>
      <c r="UGY55" s="15"/>
      <c r="UGZ55" s="13"/>
      <c r="UHA55" s="9"/>
      <c r="UHB55" s="8"/>
      <c r="UHC55" s="8"/>
      <c r="UHD55" s="13"/>
      <c r="UHE55" s="13"/>
      <c r="UHF55" s="14"/>
      <c r="UHG55" s="15"/>
      <c r="UHH55" s="13"/>
      <c r="UHI55" s="9"/>
      <c r="UHJ55" s="8"/>
      <c r="UHK55" s="8"/>
      <c r="UHL55" s="13"/>
      <c r="UHM55" s="13"/>
      <c r="UHN55" s="14"/>
      <c r="UHO55" s="15"/>
      <c r="UHP55" s="13"/>
      <c r="UHQ55" s="9"/>
      <c r="UHR55" s="8"/>
      <c r="UHS55" s="8"/>
      <c r="UHT55" s="13"/>
      <c r="UHU55" s="13"/>
      <c r="UHV55" s="14"/>
      <c r="UHW55" s="15"/>
      <c r="UHX55" s="13"/>
      <c r="UHY55" s="9"/>
      <c r="UHZ55" s="8"/>
      <c r="UIA55" s="8"/>
      <c r="UIB55" s="13"/>
      <c r="UIC55" s="13"/>
      <c r="UID55" s="14"/>
      <c r="UIE55" s="15"/>
      <c r="UIF55" s="13"/>
      <c r="UIG55" s="9"/>
      <c r="UIH55" s="8"/>
      <c r="UII55" s="8"/>
      <c r="UIJ55" s="13"/>
      <c r="UIK55" s="13"/>
      <c r="UIL55" s="14"/>
      <c r="UIM55" s="15"/>
      <c r="UIN55" s="13"/>
      <c r="UIO55" s="9"/>
      <c r="UIP55" s="8"/>
      <c r="UIQ55" s="8"/>
      <c r="UIR55" s="13"/>
      <c r="UIS55" s="13"/>
      <c r="UIT55" s="14"/>
      <c r="UIU55" s="15"/>
      <c r="UIV55" s="13"/>
      <c r="UIW55" s="9"/>
      <c r="UIX55" s="8"/>
      <c r="UIY55" s="8"/>
      <c r="UIZ55" s="13"/>
      <c r="UJA55" s="13"/>
      <c r="UJB55" s="14"/>
      <c r="UJC55" s="15"/>
      <c r="UJD55" s="13"/>
      <c r="UJE55" s="9"/>
      <c r="UJF55" s="8"/>
      <c r="UJG55" s="8"/>
      <c r="UJH55" s="13"/>
      <c r="UJI55" s="13"/>
      <c r="UJJ55" s="14"/>
      <c r="UJK55" s="15"/>
      <c r="UJL55" s="13"/>
      <c r="UJM55" s="9"/>
      <c r="UJN55" s="8"/>
      <c r="UJO55" s="8"/>
      <c r="UJP55" s="13"/>
      <c r="UJQ55" s="13"/>
      <c r="UJR55" s="14"/>
      <c r="UJS55" s="15"/>
      <c r="UJT55" s="13"/>
      <c r="UJU55" s="9"/>
      <c r="UJV55" s="8"/>
      <c r="UJW55" s="8"/>
      <c r="UJX55" s="13"/>
      <c r="UJY55" s="13"/>
      <c r="UJZ55" s="14"/>
      <c r="UKA55" s="15"/>
      <c r="UKB55" s="13"/>
      <c r="UKC55" s="9"/>
      <c r="UKD55" s="8"/>
      <c r="UKE55" s="8"/>
      <c r="UKF55" s="13"/>
      <c r="UKG55" s="13"/>
      <c r="UKH55" s="14"/>
      <c r="UKI55" s="15"/>
      <c r="UKJ55" s="13"/>
      <c r="UKK55" s="9"/>
      <c r="UKL55" s="8"/>
      <c r="UKM55" s="8"/>
      <c r="UKN55" s="13"/>
      <c r="UKO55" s="13"/>
      <c r="UKP55" s="14"/>
      <c r="UKQ55" s="15"/>
      <c r="UKR55" s="13"/>
      <c r="UKS55" s="9"/>
      <c r="UKT55" s="8"/>
      <c r="UKU55" s="8"/>
      <c r="UKV55" s="13"/>
      <c r="UKW55" s="13"/>
      <c r="UKX55" s="14"/>
      <c r="UKY55" s="15"/>
      <c r="UKZ55" s="13"/>
      <c r="ULA55" s="9"/>
      <c r="ULB55" s="8"/>
      <c r="ULC55" s="8"/>
      <c r="ULD55" s="13"/>
      <c r="ULE55" s="13"/>
      <c r="ULF55" s="14"/>
      <c r="ULG55" s="15"/>
      <c r="ULH55" s="13"/>
      <c r="ULI55" s="9"/>
      <c r="ULJ55" s="8"/>
      <c r="ULK55" s="8"/>
      <c r="ULL55" s="13"/>
      <c r="ULM55" s="13"/>
      <c r="ULN55" s="14"/>
      <c r="ULO55" s="15"/>
      <c r="ULP55" s="13"/>
      <c r="ULQ55" s="9"/>
      <c r="ULR55" s="8"/>
      <c r="ULS55" s="8"/>
      <c r="ULT55" s="13"/>
      <c r="ULU55" s="13"/>
      <c r="ULV55" s="14"/>
      <c r="ULW55" s="15"/>
      <c r="ULX55" s="13"/>
      <c r="ULY55" s="9"/>
      <c r="ULZ55" s="8"/>
      <c r="UMA55" s="8"/>
      <c r="UMB55" s="13"/>
      <c r="UMC55" s="13"/>
      <c r="UMD55" s="14"/>
      <c r="UME55" s="15"/>
      <c r="UMF55" s="13"/>
      <c r="UMG55" s="9"/>
      <c r="UMH55" s="8"/>
      <c r="UMI55" s="8"/>
      <c r="UMJ55" s="13"/>
      <c r="UMK55" s="13"/>
      <c r="UML55" s="14"/>
      <c r="UMM55" s="15"/>
      <c r="UMN55" s="13"/>
      <c r="UMO55" s="9"/>
      <c r="UMP55" s="8"/>
      <c r="UMQ55" s="8"/>
      <c r="UMR55" s="13"/>
      <c r="UMS55" s="13"/>
      <c r="UMT55" s="14"/>
      <c r="UMU55" s="15"/>
      <c r="UMV55" s="13"/>
      <c r="UMW55" s="9"/>
      <c r="UMX55" s="8"/>
      <c r="UMY55" s="8"/>
      <c r="UMZ55" s="13"/>
      <c r="UNA55" s="13"/>
      <c r="UNB55" s="14"/>
      <c r="UNC55" s="15"/>
      <c r="UND55" s="13"/>
      <c r="UNE55" s="9"/>
      <c r="UNF55" s="8"/>
      <c r="UNG55" s="8"/>
      <c r="UNH55" s="13"/>
      <c r="UNI55" s="13"/>
      <c r="UNJ55" s="14"/>
      <c r="UNK55" s="15"/>
      <c r="UNL55" s="13"/>
      <c r="UNM55" s="9"/>
      <c r="UNN55" s="8"/>
      <c r="UNO55" s="8"/>
      <c r="UNP55" s="13"/>
      <c r="UNQ55" s="13"/>
      <c r="UNR55" s="14"/>
      <c r="UNS55" s="15"/>
      <c r="UNT55" s="13"/>
      <c r="UNU55" s="9"/>
      <c r="UNV55" s="8"/>
      <c r="UNW55" s="8"/>
      <c r="UNX55" s="13"/>
      <c r="UNY55" s="13"/>
      <c r="UNZ55" s="14"/>
      <c r="UOA55" s="15"/>
      <c r="UOB55" s="13"/>
      <c r="UOC55" s="9"/>
      <c r="UOD55" s="8"/>
      <c r="UOE55" s="8"/>
      <c r="UOF55" s="13"/>
      <c r="UOG55" s="13"/>
      <c r="UOH55" s="14"/>
      <c r="UOI55" s="15"/>
      <c r="UOJ55" s="13"/>
      <c r="UOK55" s="9"/>
      <c r="UOL55" s="8"/>
      <c r="UOM55" s="8"/>
      <c r="UON55" s="13"/>
      <c r="UOO55" s="13"/>
      <c r="UOP55" s="14"/>
      <c r="UOQ55" s="15"/>
      <c r="UOR55" s="13"/>
      <c r="UOS55" s="9"/>
      <c r="UOT55" s="8"/>
      <c r="UOU55" s="8"/>
      <c r="UOV55" s="13"/>
      <c r="UOW55" s="13"/>
      <c r="UOX55" s="14"/>
      <c r="UOY55" s="15"/>
      <c r="UOZ55" s="13"/>
      <c r="UPA55" s="9"/>
      <c r="UPB55" s="8"/>
      <c r="UPC55" s="8"/>
      <c r="UPD55" s="13"/>
      <c r="UPE55" s="13"/>
      <c r="UPF55" s="14"/>
      <c r="UPG55" s="15"/>
      <c r="UPH55" s="13"/>
      <c r="UPI55" s="9"/>
      <c r="UPJ55" s="8"/>
      <c r="UPK55" s="8"/>
      <c r="UPL55" s="13"/>
      <c r="UPM55" s="13"/>
      <c r="UPN55" s="14"/>
      <c r="UPO55" s="15"/>
      <c r="UPP55" s="13"/>
      <c r="UPQ55" s="9"/>
      <c r="UPR55" s="8"/>
      <c r="UPS55" s="8"/>
      <c r="UPT55" s="13"/>
      <c r="UPU55" s="13"/>
      <c r="UPV55" s="14"/>
      <c r="UPW55" s="15"/>
      <c r="UPX55" s="13"/>
      <c r="UPY55" s="9"/>
      <c r="UPZ55" s="8"/>
      <c r="UQA55" s="8"/>
      <c r="UQB55" s="13"/>
      <c r="UQC55" s="13"/>
      <c r="UQD55" s="14"/>
      <c r="UQE55" s="15"/>
      <c r="UQF55" s="13"/>
      <c r="UQG55" s="9"/>
      <c r="UQH55" s="8"/>
      <c r="UQI55" s="8"/>
      <c r="UQJ55" s="13"/>
      <c r="UQK55" s="13"/>
      <c r="UQL55" s="14"/>
      <c r="UQM55" s="15"/>
      <c r="UQN55" s="13"/>
      <c r="UQO55" s="9"/>
      <c r="UQP55" s="8"/>
      <c r="UQQ55" s="8"/>
      <c r="UQR55" s="13"/>
      <c r="UQS55" s="13"/>
      <c r="UQT55" s="14"/>
      <c r="UQU55" s="15"/>
      <c r="UQV55" s="13"/>
      <c r="UQW55" s="9"/>
      <c r="UQX55" s="8"/>
      <c r="UQY55" s="8"/>
      <c r="UQZ55" s="13"/>
      <c r="URA55" s="13"/>
      <c r="URB55" s="14"/>
      <c r="URC55" s="15"/>
      <c r="URD55" s="13"/>
      <c r="URE55" s="9"/>
      <c r="URF55" s="8"/>
      <c r="URG55" s="8"/>
      <c r="URH55" s="13"/>
      <c r="URI55" s="13"/>
      <c r="URJ55" s="14"/>
      <c r="URK55" s="15"/>
      <c r="URL55" s="13"/>
      <c r="URM55" s="9"/>
      <c r="URN55" s="8"/>
      <c r="URO55" s="8"/>
      <c r="URP55" s="13"/>
      <c r="URQ55" s="13"/>
      <c r="URR55" s="14"/>
      <c r="URS55" s="15"/>
      <c r="URT55" s="13"/>
      <c r="URU55" s="9"/>
      <c r="URV55" s="8"/>
      <c r="URW55" s="8"/>
      <c r="URX55" s="13"/>
      <c r="URY55" s="13"/>
      <c r="URZ55" s="14"/>
      <c r="USA55" s="15"/>
      <c r="USB55" s="13"/>
      <c r="USC55" s="9"/>
      <c r="USD55" s="8"/>
      <c r="USE55" s="8"/>
      <c r="USF55" s="13"/>
      <c r="USG55" s="13"/>
      <c r="USH55" s="14"/>
      <c r="USI55" s="15"/>
      <c r="USJ55" s="13"/>
      <c r="USK55" s="9"/>
      <c r="USL55" s="8"/>
      <c r="USM55" s="8"/>
      <c r="USN55" s="13"/>
      <c r="USO55" s="13"/>
      <c r="USP55" s="14"/>
      <c r="USQ55" s="15"/>
      <c r="USR55" s="13"/>
      <c r="USS55" s="9"/>
      <c r="UST55" s="8"/>
      <c r="USU55" s="8"/>
      <c r="USV55" s="13"/>
      <c r="USW55" s="13"/>
      <c r="USX55" s="14"/>
      <c r="USY55" s="15"/>
      <c r="USZ55" s="13"/>
      <c r="UTA55" s="9"/>
      <c r="UTB55" s="8"/>
      <c r="UTC55" s="8"/>
      <c r="UTD55" s="13"/>
      <c r="UTE55" s="13"/>
      <c r="UTF55" s="14"/>
      <c r="UTG55" s="15"/>
      <c r="UTH55" s="13"/>
      <c r="UTI55" s="9"/>
      <c r="UTJ55" s="8"/>
      <c r="UTK55" s="8"/>
      <c r="UTL55" s="13"/>
      <c r="UTM55" s="13"/>
      <c r="UTN55" s="14"/>
      <c r="UTO55" s="15"/>
      <c r="UTP55" s="13"/>
      <c r="UTQ55" s="9"/>
      <c r="UTR55" s="8"/>
      <c r="UTS55" s="8"/>
      <c r="UTT55" s="13"/>
      <c r="UTU55" s="13"/>
      <c r="UTV55" s="14"/>
      <c r="UTW55" s="15"/>
      <c r="UTX55" s="13"/>
      <c r="UTY55" s="9"/>
      <c r="UTZ55" s="8"/>
      <c r="UUA55" s="8"/>
      <c r="UUB55" s="13"/>
      <c r="UUC55" s="13"/>
      <c r="UUD55" s="14"/>
      <c r="UUE55" s="15"/>
      <c r="UUF55" s="13"/>
      <c r="UUG55" s="9"/>
      <c r="UUH55" s="8"/>
      <c r="UUI55" s="8"/>
      <c r="UUJ55" s="13"/>
      <c r="UUK55" s="13"/>
      <c r="UUL55" s="14"/>
      <c r="UUM55" s="15"/>
      <c r="UUN55" s="13"/>
      <c r="UUO55" s="9"/>
      <c r="UUP55" s="8"/>
      <c r="UUQ55" s="8"/>
      <c r="UUR55" s="13"/>
      <c r="UUS55" s="13"/>
      <c r="UUT55" s="14"/>
      <c r="UUU55" s="15"/>
      <c r="UUV55" s="13"/>
      <c r="UUW55" s="9"/>
      <c r="UUX55" s="8"/>
      <c r="UUY55" s="8"/>
      <c r="UUZ55" s="13"/>
      <c r="UVA55" s="13"/>
      <c r="UVB55" s="14"/>
      <c r="UVC55" s="15"/>
      <c r="UVD55" s="13"/>
      <c r="UVE55" s="9"/>
      <c r="UVF55" s="8"/>
      <c r="UVG55" s="8"/>
      <c r="UVH55" s="13"/>
      <c r="UVI55" s="13"/>
      <c r="UVJ55" s="14"/>
      <c r="UVK55" s="15"/>
      <c r="UVL55" s="13"/>
      <c r="UVM55" s="9"/>
      <c r="UVN55" s="8"/>
      <c r="UVO55" s="8"/>
      <c r="UVP55" s="13"/>
      <c r="UVQ55" s="13"/>
      <c r="UVR55" s="14"/>
      <c r="UVS55" s="15"/>
      <c r="UVT55" s="13"/>
      <c r="UVU55" s="9"/>
      <c r="UVV55" s="8"/>
      <c r="UVW55" s="8"/>
      <c r="UVX55" s="13"/>
      <c r="UVY55" s="13"/>
      <c r="UVZ55" s="14"/>
      <c r="UWA55" s="15"/>
      <c r="UWB55" s="13"/>
      <c r="UWC55" s="9"/>
      <c r="UWD55" s="8"/>
      <c r="UWE55" s="8"/>
      <c r="UWF55" s="13"/>
      <c r="UWG55" s="13"/>
      <c r="UWH55" s="14"/>
      <c r="UWI55" s="15"/>
      <c r="UWJ55" s="13"/>
      <c r="UWK55" s="9"/>
      <c r="UWL55" s="8"/>
      <c r="UWM55" s="8"/>
      <c r="UWN55" s="13"/>
      <c r="UWO55" s="13"/>
      <c r="UWP55" s="14"/>
      <c r="UWQ55" s="15"/>
      <c r="UWR55" s="13"/>
      <c r="UWS55" s="9"/>
      <c r="UWT55" s="8"/>
      <c r="UWU55" s="8"/>
      <c r="UWV55" s="13"/>
      <c r="UWW55" s="13"/>
      <c r="UWX55" s="14"/>
      <c r="UWY55" s="15"/>
      <c r="UWZ55" s="13"/>
      <c r="UXA55" s="9"/>
      <c r="UXB55" s="8"/>
      <c r="UXC55" s="8"/>
      <c r="UXD55" s="13"/>
      <c r="UXE55" s="13"/>
      <c r="UXF55" s="14"/>
      <c r="UXG55" s="15"/>
      <c r="UXH55" s="13"/>
      <c r="UXI55" s="9"/>
      <c r="UXJ55" s="8"/>
      <c r="UXK55" s="8"/>
      <c r="UXL55" s="13"/>
      <c r="UXM55" s="13"/>
      <c r="UXN55" s="14"/>
      <c r="UXO55" s="15"/>
      <c r="UXP55" s="13"/>
      <c r="UXQ55" s="9"/>
      <c r="UXR55" s="8"/>
      <c r="UXS55" s="8"/>
      <c r="UXT55" s="13"/>
      <c r="UXU55" s="13"/>
      <c r="UXV55" s="14"/>
      <c r="UXW55" s="15"/>
      <c r="UXX55" s="13"/>
      <c r="UXY55" s="9"/>
      <c r="UXZ55" s="8"/>
      <c r="UYA55" s="8"/>
      <c r="UYB55" s="13"/>
      <c r="UYC55" s="13"/>
      <c r="UYD55" s="14"/>
      <c r="UYE55" s="15"/>
      <c r="UYF55" s="13"/>
      <c r="UYG55" s="9"/>
      <c r="UYH55" s="8"/>
      <c r="UYI55" s="8"/>
      <c r="UYJ55" s="13"/>
      <c r="UYK55" s="13"/>
      <c r="UYL55" s="14"/>
      <c r="UYM55" s="15"/>
      <c r="UYN55" s="13"/>
      <c r="UYO55" s="9"/>
      <c r="UYP55" s="8"/>
      <c r="UYQ55" s="8"/>
      <c r="UYR55" s="13"/>
      <c r="UYS55" s="13"/>
      <c r="UYT55" s="14"/>
      <c r="UYU55" s="15"/>
      <c r="UYV55" s="13"/>
      <c r="UYW55" s="9"/>
      <c r="UYX55" s="8"/>
      <c r="UYY55" s="8"/>
      <c r="UYZ55" s="13"/>
      <c r="UZA55" s="13"/>
      <c r="UZB55" s="14"/>
      <c r="UZC55" s="15"/>
      <c r="UZD55" s="13"/>
      <c r="UZE55" s="9"/>
      <c r="UZF55" s="8"/>
      <c r="UZG55" s="8"/>
      <c r="UZH55" s="13"/>
      <c r="UZI55" s="13"/>
      <c r="UZJ55" s="14"/>
      <c r="UZK55" s="15"/>
      <c r="UZL55" s="13"/>
      <c r="UZM55" s="9"/>
      <c r="UZN55" s="8"/>
      <c r="UZO55" s="8"/>
      <c r="UZP55" s="13"/>
      <c r="UZQ55" s="13"/>
      <c r="UZR55" s="14"/>
      <c r="UZS55" s="15"/>
      <c r="UZT55" s="13"/>
      <c r="UZU55" s="9"/>
      <c r="UZV55" s="8"/>
      <c r="UZW55" s="8"/>
      <c r="UZX55" s="13"/>
      <c r="UZY55" s="13"/>
      <c r="UZZ55" s="14"/>
      <c r="VAA55" s="15"/>
      <c r="VAB55" s="13"/>
      <c r="VAC55" s="9"/>
      <c r="VAD55" s="8"/>
      <c r="VAE55" s="8"/>
      <c r="VAF55" s="13"/>
      <c r="VAG55" s="13"/>
      <c r="VAH55" s="14"/>
      <c r="VAI55" s="15"/>
      <c r="VAJ55" s="13"/>
      <c r="VAK55" s="9"/>
      <c r="VAL55" s="8"/>
      <c r="VAM55" s="8"/>
      <c r="VAN55" s="13"/>
      <c r="VAO55" s="13"/>
      <c r="VAP55" s="14"/>
      <c r="VAQ55" s="15"/>
      <c r="VAR55" s="13"/>
      <c r="VAS55" s="9"/>
      <c r="VAT55" s="8"/>
      <c r="VAU55" s="8"/>
      <c r="VAV55" s="13"/>
      <c r="VAW55" s="13"/>
      <c r="VAX55" s="14"/>
      <c r="VAY55" s="15"/>
      <c r="VAZ55" s="13"/>
      <c r="VBA55" s="9"/>
      <c r="VBB55" s="8"/>
      <c r="VBC55" s="8"/>
      <c r="VBD55" s="13"/>
      <c r="VBE55" s="13"/>
      <c r="VBF55" s="14"/>
      <c r="VBG55" s="15"/>
      <c r="VBH55" s="13"/>
      <c r="VBI55" s="9"/>
      <c r="VBJ55" s="8"/>
      <c r="VBK55" s="8"/>
      <c r="VBL55" s="13"/>
      <c r="VBM55" s="13"/>
      <c r="VBN55" s="14"/>
      <c r="VBO55" s="15"/>
      <c r="VBP55" s="13"/>
      <c r="VBQ55" s="9"/>
      <c r="VBR55" s="8"/>
      <c r="VBS55" s="8"/>
      <c r="VBT55" s="13"/>
      <c r="VBU55" s="13"/>
      <c r="VBV55" s="14"/>
      <c r="VBW55" s="15"/>
      <c r="VBX55" s="13"/>
      <c r="VBY55" s="9"/>
      <c r="VBZ55" s="8"/>
      <c r="VCA55" s="8"/>
      <c r="VCB55" s="13"/>
      <c r="VCC55" s="13"/>
      <c r="VCD55" s="14"/>
      <c r="VCE55" s="15"/>
      <c r="VCF55" s="13"/>
      <c r="VCG55" s="9"/>
      <c r="VCH55" s="8"/>
      <c r="VCI55" s="8"/>
      <c r="VCJ55" s="13"/>
      <c r="VCK55" s="13"/>
      <c r="VCL55" s="14"/>
      <c r="VCM55" s="15"/>
      <c r="VCN55" s="13"/>
      <c r="VCO55" s="9"/>
      <c r="VCP55" s="8"/>
      <c r="VCQ55" s="8"/>
      <c r="VCR55" s="13"/>
      <c r="VCS55" s="13"/>
      <c r="VCT55" s="14"/>
      <c r="VCU55" s="15"/>
      <c r="VCV55" s="13"/>
      <c r="VCW55" s="9"/>
      <c r="VCX55" s="8"/>
      <c r="VCY55" s="8"/>
      <c r="VCZ55" s="13"/>
      <c r="VDA55" s="13"/>
      <c r="VDB55" s="14"/>
      <c r="VDC55" s="15"/>
      <c r="VDD55" s="13"/>
      <c r="VDE55" s="9"/>
      <c r="VDF55" s="8"/>
      <c r="VDG55" s="8"/>
      <c r="VDH55" s="13"/>
      <c r="VDI55" s="13"/>
      <c r="VDJ55" s="14"/>
      <c r="VDK55" s="15"/>
      <c r="VDL55" s="13"/>
      <c r="VDM55" s="9"/>
      <c r="VDN55" s="8"/>
      <c r="VDO55" s="8"/>
      <c r="VDP55" s="13"/>
      <c r="VDQ55" s="13"/>
      <c r="VDR55" s="14"/>
      <c r="VDS55" s="15"/>
      <c r="VDT55" s="13"/>
      <c r="VDU55" s="9"/>
      <c r="VDV55" s="8"/>
      <c r="VDW55" s="8"/>
      <c r="VDX55" s="13"/>
      <c r="VDY55" s="13"/>
      <c r="VDZ55" s="14"/>
      <c r="VEA55" s="15"/>
      <c r="VEB55" s="13"/>
      <c r="VEC55" s="9"/>
      <c r="VED55" s="8"/>
      <c r="VEE55" s="8"/>
      <c r="VEF55" s="13"/>
      <c r="VEG55" s="13"/>
      <c r="VEH55" s="14"/>
      <c r="VEI55" s="15"/>
      <c r="VEJ55" s="13"/>
      <c r="VEK55" s="9"/>
      <c r="VEL55" s="8"/>
      <c r="VEM55" s="8"/>
      <c r="VEN55" s="13"/>
      <c r="VEO55" s="13"/>
      <c r="VEP55" s="14"/>
      <c r="VEQ55" s="15"/>
      <c r="VER55" s="13"/>
      <c r="VES55" s="9"/>
      <c r="VET55" s="8"/>
      <c r="VEU55" s="8"/>
      <c r="VEV55" s="13"/>
      <c r="VEW55" s="13"/>
      <c r="VEX55" s="14"/>
      <c r="VEY55" s="15"/>
      <c r="VEZ55" s="13"/>
      <c r="VFA55" s="9"/>
      <c r="VFB55" s="8"/>
      <c r="VFC55" s="8"/>
      <c r="VFD55" s="13"/>
      <c r="VFE55" s="13"/>
      <c r="VFF55" s="14"/>
      <c r="VFG55" s="15"/>
      <c r="VFH55" s="13"/>
      <c r="VFI55" s="9"/>
      <c r="VFJ55" s="8"/>
      <c r="VFK55" s="8"/>
      <c r="VFL55" s="13"/>
      <c r="VFM55" s="13"/>
      <c r="VFN55" s="14"/>
      <c r="VFO55" s="15"/>
      <c r="VFP55" s="13"/>
      <c r="VFQ55" s="9"/>
      <c r="VFR55" s="8"/>
      <c r="VFS55" s="8"/>
      <c r="VFT55" s="13"/>
      <c r="VFU55" s="13"/>
      <c r="VFV55" s="14"/>
      <c r="VFW55" s="15"/>
      <c r="VFX55" s="13"/>
      <c r="VFY55" s="9"/>
      <c r="VFZ55" s="8"/>
      <c r="VGA55" s="8"/>
      <c r="VGB55" s="13"/>
      <c r="VGC55" s="13"/>
      <c r="VGD55" s="14"/>
      <c r="VGE55" s="15"/>
      <c r="VGF55" s="13"/>
      <c r="VGG55" s="9"/>
      <c r="VGH55" s="8"/>
      <c r="VGI55" s="8"/>
      <c r="VGJ55" s="13"/>
      <c r="VGK55" s="13"/>
      <c r="VGL55" s="14"/>
      <c r="VGM55" s="15"/>
      <c r="VGN55" s="13"/>
      <c r="VGO55" s="9"/>
      <c r="VGP55" s="8"/>
      <c r="VGQ55" s="8"/>
      <c r="VGR55" s="13"/>
      <c r="VGS55" s="13"/>
      <c r="VGT55" s="14"/>
      <c r="VGU55" s="15"/>
      <c r="VGV55" s="13"/>
      <c r="VGW55" s="9"/>
      <c r="VGX55" s="8"/>
      <c r="VGY55" s="8"/>
      <c r="VGZ55" s="13"/>
      <c r="VHA55" s="13"/>
      <c r="VHB55" s="14"/>
      <c r="VHC55" s="15"/>
      <c r="VHD55" s="13"/>
      <c r="VHE55" s="9"/>
      <c r="VHF55" s="8"/>
      <c r="VHG55" s="8"/>
      <c r="VHH55" s="13"/>
      <c r="VHI55" s="13"/>
      <c r="VHJ55" s="14"/>
      <c r="VHK55" s="15"/>
      <c r="VHL55" s="13"/>
      <c r="VHM55" s="9"/>
      <c r="VHN55" s="8"/>
      <c r="VHO55" s="8"/>
      <c r="VHP55" s="13"/>
      <c r="VHQ55" s="13"/>
      <c r="VHR55" s="14"/>
      <c r="VHS55" s="15"/>
      <c r="VHT55" s="13"/>
      <c r="VHU55" s="9"/>
      <c r="VHV55" s="8"/>
      <c r="VHW55" s="8"/>
      <c r="VHX55" s="13"/>
      <c r="VHY55" s="13"/>
      <c r="VHZ55" s="14"/>
      <c r="VIA55" s="15"/>
      <c r="VIB55" s="13"/>
      <c r="VIC55" s="9"/>
      <c r="VID55" s="8"/>
      <c r="VIE55" s="8"/>
      <c r="VIF55" s="13"/>
      <c r="VIG55" s="13"/>
      <c r="VIH55" s="14"/>
      <c r="VII55" s="15"/>
      <c r="VIJ55" s="13"/>
      <c r="VIK55" s="9"/>
      <c r="VIL55" s="8"/>
      <c r="VIM55" s="8"/>
      <c r="VIN55" s="13"/>
      <c r="VIO55" s="13"/>
      <c r="VIP55" s="14"/>
      <c r="VIQ55" s="15"/>
      <c r="VIR55" s="13"/>
      <c r="VIS55" s="9"/>
      <c r="VIT55" s="8"/>
      <c r="VIU55" s="8"/>
      <c r="VIV55" s="13"/>
      <c r="VIW55" s="13"/>
      <c r="VIX55" s="14"/>
      <c r="VIY55" s="15"/>
      <c r="VIZ55" s="13"/>
      <c r="VJA55" s="9"/>
      <c r="VJB55" s="8"/>
      <c r="VJC55" s="8"/>
      <c r="VJD55" s="13"/>
      <c r="VJE55" s="13"/>
      <c r="VJF55" s="14"/>
      <c r="VJG55" s="15"/>
      <c r="VJH55" s="13"/>
      <c r="VJI55" s="9"/>
      <c r="VJJ55" s="8"/>
      <c r="VJK55" s="8"/>
      <c r="VJL55" s="13"/>
      <c r="VJM55" s="13"/>
      <c r="VJN55" s="14"/>
      <c r="VJO55" s="15"/>
      <c r="VJP55" s="13"/>
      <c r="VJQ55" s="9"/>
      <c r="VJR55" s="8"/>
      <c r="VJS55" s="8"/>
      <c r="VJT55" s="13"/>
      <c r="VJU55" s="13"/>
      <c r="VJV55" s="14"/>
      <c r="VJW55" s="15"/>
      <c r="VJX55" s="13"/>
      <c r="VJY55" s="9"/>
      <c r="VJZ55" s="8"/>
      <c r="VKA55" s="8"/>
      <c r="VKB55" s="13"/>
      <c r="VKC55" s="13"/>
      <c r="VKD55" s="14"/>
      <c r="VKE55" s="15"/>
      <c r="VKF55" s="13"/>
      <c r="VKG55" s="9"/>
      <c r="VKH55" s="8"/>
      <c r="VKI55" s="8"/>
      <c r="VKJ55" s="13"/>
      <c r="VKK55" s="13"/>
      <c r="VKL55" s="14"/>
      <c r="VKM55" s="15"/>
      <c r="VKN55" s="13"/>
      <c r="VKO55" s="9"/>
      <c r="VKP55" s="8"/>
      <c r="VKQ55" s="8"/>
      <c r="VKR55" s="13"/>
      <c r="VKS55" s="13"/>
      <c r="VKT55" s="14"/>
      <c r="VKU55" s="15"/>
      <c r="VKV55" s="13"/>
      <c r="VKW55" s="9"/>
      <c r="VKX55" s="8"/>
      <c r="VKY55" s="8"/>
      <c r="VKZ55" s="13"/>
      <c r="VLA55" s="13"/>
      <c r="VLB55" s="14"/>
      <c r="VLC55" s="15"/>
      <c r="VLD55" s="13"/>
      <c r="VLE55" s="9"/>
      <c r="VLF55" s="8"/>
      <c r="VLG55" s="8"/>
      <c r="VLH55" s="13"/>
      <c r="VLI55" s="13"/>
      <c r="VLJ55" s="14"/>
      <c r="VLK55" s="15"/>
      <c r="VLL55" s="13"/>
      <c r="VLM55" s="9"/>
      <c r="VLN55" s="8"/>
      <c r="VLO55" s="8"/>
      <c r="VLP55" s="13"/>
      <c r="VLQ55" s="13"/>
      <c r="VLR55" s="14"/>
      <c r="VLS55" s="15"/>
      <c r="VLT55" s="13"/>
      <c r="VLU55" s="9"/>
      <c r="VLV55" s="8"/>
      <c r="VLW55" s="8"/>
      <c r="VLX55" s="13"/>
      <c r="VLY55" s="13"/>
      <c r="VLZ55" s="14"/>
      <c r="VMA55" s="15"/>
      <c r="VMB55" s="13"/>
      <c r="VMC55" s="9"/>
      <c r="VMD55" s="8"/>
      <c r="VME55" s="8"/>
      <c r="VMF55" s="13"/>
      <c r="VMG55" s="13"/>
      <c r="VMH55" s="14"/>
      <c r="VMI55" s="15"/>
      <c r="VMJ55" s="13"/>
      <c r="VMK55" s="9"/>
      <c r="VML55" s="8"/>
      <c r="VMM55" s="8"/>
      <c r="VMN55" s="13"/>
      <c r="VMO55" s="13"/>
      <c r="VMP55" s="14"/>
      <c r="VMQ55" s="15"/>
      <c r="VMR55" s="13"/>
      <c r="VMS55" s="9"/>
      <c r="VMT55" s="8"/>
      <c r="VMU55" s="8"/>
      <c r="VMV55" s="13"/>
      <c r="VMW55" s="13"/>
      <c r="VMX55" s="14"/>
      <c r="VMY55" s="15"/>
      <c r="VMZ55" s="13"/>
      <c r="VNA55" s="9"/>
      <c r="VNB55" s="8"/>
      <c r="VNC55" s="8"/>
      <c r="VND55" s="13"/>
      <c r="VNE55" s="13"/>
      <c r="VNF55" s="14"/>
      <c r="VNG55" s="15"/>
      <c r="VNH55" s="13"/>
      <c r="VNI55" s="9"/>
      <c r="VNJ55" s="8"/>
      <c r="VNK55" s="8"/>
      <c r="VNL55" s="13"/>
      <c r="VNM55" s="13"/>
      <c r="VNN55" s="14"/>
      <c r="VNO55" s="15"/>
      <c r="VNP55" s="13"/>
      <c r="VNQ55" s="9"/>
      <c r="VNR55" s="8"/>
      <c r="VNS55" s="8"/>
      <c r="VNT55" s="13"/>
      <c r="VNU55" s="13"/>
      <c r="VNV55" s="14"/>
      <c r="VNW55" s="15"/>
      <c r="VNX55" s="13"/>
      <c r="VNY55" s="9"/>
      <c r="VNZ55" s="8"/>
      <c r="VOA55" s="8"/>
      <c r="VOB55" s="13"/>
      <c r="VOC55" s="13"/>
      <c r="VOD55" s="14"/>
      <c r="VOE55" s="15"/>
      <c r="VOF55" s="13"/>
      <c r="VOG55" s="9"/>
      <c r="VOH55" s="8"/>
      <c r="VOI55" s="8"/>
      <c r="VOJ55" s="13"/>
      <c r="VOK55" s="13"/>
      <c r="VOL55" s="14"/>
      <c r="VOM55" s="15"/>
      <c r="VON55" s="13"/>
      <c r="VOO55" s="9"/>
      <c r="VOP55" s="8"/>
      <c r="VOQ55" s="8"/>
      <c r="VOR55" s="13"/>
      <c r="VOS55" s="13"/>
      <c r="VOT55" s="14"/>
      <c r="VOU55" s="15"/>
      <c r="VOV55" s="13"/>
      <c r="VOW55" s="9"/>
      <c r="VOX55" s="8"/>
      <c r="VOY55" s="8"/>
      <c r="VOZ55" s="13"/>
      <c r="VPA55" s="13"/>
      <c r="VPB55" s="14"/>
      <c r="VPC55" s="15"/>
      <c r="VPD55" s="13"/>
      <c r="VPE55" s="9"/>
      <c r="VPF55" s="8"/>
      <c r="VPG55" s="8"/>
      <c r="VPH55" s="13"/>
      <c r="VPI55" s="13"/>
      <c r="VPJ55" s="14"/>
      <c r="VPK55" s="15"/>
      <c r="VPL55" s="13"/>
      <c r="VPM55" s="9"/>
      <c r="VPN55" s="8"/>
      <c r="VPO55" s="8"/>
      <c r="VPP55" s="13"/>
      <c r="VPQ55" s="13"/>
      <c r="VPR55" s="14"/>
      <c r="VPS55" s="15"/>
      <c r="VPT55" s="13"/>
      <c r="VPU55" s="9"/>
      <c r="VPV55" s="8"/>
      <c r="VPW55" s="8"/>
      <c r="VPX55" s="13"/>
      <c r="VPY55" s="13"/>
      <c r="VPZ55" s="14"/>
      <c r="VQA55" s="15"/>
      <c r="VQB55" s="13"/>
      <c r="VQC55" s="9"/>
      <c r="VQD55" s="8"/>
      <c r="VQE55" s="8"/>
      <c r="VQF55" s="13"/>
      <c r="VQG55" s="13"/>
      <c r="VQH55" s="14"/>
      <c r="VQI55" s="15"/>
      <c r="VQJ55" s="13"/>
      <c r="VQK55" s="9"/>
      <c r="VQL55" s="8"/>
      <c r="VQM55" s="8"/>
      <c r="VQN55" s="13"/>
      <c r="VQO55" s="13"/>
      <c r="VQP55" s="14"/>
      <c r="VQQ55" s="15"/>
      <c r="VQR55" s="13"/>
      <c r="VQS55" s="9"/>
      <c r="VQT55" s="8"/>
      <c r="VQU55" s="8"/>
      <c r="VQV55" s="13"/>
      <c r="VQW55" s="13"/>
      <c r="VQX55" s="14"/>
      <c r="VQY55" s="15"/>
      <c r="VQZ55" s="13"/>
      <c r="VRA55" s="9"/>
      <c r="VRB55" s="8"/>
      <c r="VRC55" s="8"/>
      <c r="VRD55" s="13"/>
      <c r="VRE55" s="13"/>
      <c r="VRF55" s="14"/>
      <c r="VRG55" s="15"/>
      <c r="VRH55" s="13"/>
      <c r="VRI55" s="9"/>
      <c r="VRJ55" s="8"/>
      <c r="VRK55" s="8"/>
      <c r="VRL55" s="13"/>
      <c r="VRM55" s="13"/>
      <c r="VRN55" s="14"/>
      <c r="VRO55" s="15"/>
      <c r="VRP55" s="13"/>
      <c r="VRQ55" s="9"/>
      <c r="VRR55" s="8"/>
      <c r="VRS55" s="8"/>
      <c r="VRT55" s="13"/>
      <c r="VRU55" s="13"/>
      <c r="VRV55" s="14"/>
      <c r="VRW55" s="15"/>
      <c r="VRX55" s="13"/>
      <c r="VRY55" s="9"/>
      <c r="VRZ55" s="8"/>
      <c r="VSA55" s="8"/>
      <c r="VSB55" s="13"/>
      <c r="VSC55" s="13"/>
      <c r="VSD55" s="14"/>
      <c r="VSE55" s="15"/>
      <c r="VSF55" s="13"/>
      <c r="VSG55" s="9"/>
      <c r="VSH55" s="8"/>
      <c r="VSI55" s="8"/>
      <c r="VSJ55" s="13"/>
      <c r="VSK55" s="13"/>
      <c r="VSL55" s="14"/>
      <c r="VSM55" s="15"/>
      <c r="VSN55" s="13"/>
      <c r="VSO55" s="9"/>
      <c r="VSP55" s="8"/>
      <c r="VSQ55" s="8"/>
      <c r="VSR55" s="13"/>
      <c r="VSS55" s="13"/>
      <c r="VST55" s="14"/>
      <c r="VSU55" s="15"/>
      <c r="VSV55" s="13"/>
      <c r="VSW55" s="9"/>
      <c r="VSX55" s="8"/>
      <c r="VSY55" s="8"/>
      <c r="VSZ55" s="13"/>
      <c r="VTA55" s="13"/>
      <c r="VTB55" s="14"/>
      <c r="VTC55" s="15"/>
      <c r="VTD55" s="13"/>
      <c r="VTE55" s="9"/>
      <c r="VTF55" s="8"/>
      <c r="VTG55" s="8"/>
      <c r="VTH55" s="13"/>
      <c r="VTI55" s="13"/>
      <c r="VTJ55" s="14"/>
      <c r="VTK55" s="15"/>
      <c r="VTL55" s="13"/>
      <c r="VTM55" s="9"/>
      <c r="VTN55" s="8"/>
      <c r="VTO55" s="8"/>
      <c r="VTP55" s="13"/>
      <c r="VTQ55" s="13"/>
      <c r="VTR55" s="14"/>
      <c r="VTS55" s="15"/>
      <c r="VTT55" s="13"/>
      <c r="VTU55" s="9"/>
      <c r="VTV55" s="8"/>
      <c r="VTW55" s="8"/>
      <c r="VTX55" s="13"/>
      <c r="VTY55" s="13"/>
      <c r="VTZ55" s="14"/>
      <c r="VUA55" s="15"/>
      <c r="VUB55" s="13"/>
      <c r="VUC55" s="9"/>
      <c r="VUD55" s="8"/>
      <c r="VUE55" s="8"/>
      <c r="VUF55" s="13"/>
      <c r="VUG55" s="13"/>
      <c r="VUH55" s="14"/>
      <c r="VUI55" s="15"/>
      <c r="VUJ55" s="13"/>
      <c r="VUK55" s="9"/>
      <c r="VUL55" s="8"/>
      <c r="VUM55" s="8"/>
      <c r="VUN55" s="13"/>
      <c r="VUO55" s="13"/>
      <c r="VUP55" s="14"/>
      <c r="VUQ55" s="15"/>
      <c r="VUR55" s="13"/>
      <c r="VUS55" s="9"/>
      <c r="VUT55" s="8"/>
      <c r="VUU55" s="8"/>
      <c r="VUV55" s="13"/>
      <c r="VUW55" s="13"/>
      <c r="VUX55" s="14"/>
      <c r="VUY55" s="15"/>
      <c r="VUZ55" s="13"/>
      <c r="VVA55" s="9"/>
      <c r="VVB55" s="8"/>
      <c r="VVC55" s="8"/>
      <c r="VVD55" s="13"/>
      <c r="VVE55" s="13"/>
      <c r="VVF55" s="14"/>
      <c r="VVG55" s="15"/>
      <c r="VVH55" s="13"/>
      <c r="VVI55" s="9"/>
      <c r="VVJ55" s="8"/>
      <c r="VVK55" s="8"/>
      <c r="VVL55" s="13"/>
      <c r="VVM55" s="13"/>
      <c r="VVN55" s="14"/>
      <c r="VVO55" s="15"/>
      <c r="VVP55" s="13"/>
      <c r="VVQ55" s="9"/>
      <c r="VVR55" s="8"/>
      <c r="VVS55" s="8"/>
      <c r="VVT55" s="13"/>
      <c r="VVU55" s="13"/>
      <c r="VVV55" s="14"/>
      <c r="VVW55" s="15"/>
      <c r="VVX55" s="13"/>
      <c r="VVY55" s="9"/>
      <c r="VVZ55" s="8"/>
      <c r="VWA55" s="8"/>
      <c r="VWB55" s="13"/>
      <c r="VWC55" s="13"/>
      <c r="VWD55" s="14"/>
      <c r="VWE55" s="15"/>
      <c r="VWF55" s="13"/>
      <c r="VWG55" s="9"/>
      <c r="VWH55" s="8"/>
      <c r="VWI55" s="8"/>
      <c r="VWJ55" s="13"/>
      <c r="VWK55" s="13"/>
      <c r="VWL55" s="14"/>
      <c r="VWM55" s="15"/>
      <c r="VWN55" s="13"/>
      <c r="VWO55" s="9"/>
      <c r="VWP55" s="8"/>
      <c r="VWQ55" s="8"/>
      <c r="VWR55" s="13"/>
      <c r="VWS55" s="13"/>
      <c r="VWT55" s="14"/>
      <c r="VWU55" s="15"/>
      <c r="VWV55" s="13"/>
      <c r="VWW55" s="9"/>
      <c r="VWX55" s="8"/>
      <c r="VWY55" s="8"/>
      <c r="VWZ55" s="13"/>
      <c r="VXA55" s="13"/>
      <c r="VXB55" s="14"/>
      <c r="VXC55" s="15"/>
      <c r="VXD55" s="13"/>
      <c r="VXE55" s="9"/>
      <c r="VXF55" s="8"/>
      <c r="VXG55" s="8"/>
      <c r="VXH55" s="13"/>
      <c r="VXI55" s="13"/>
      <c r="VXJ55" s="14"/>
      <c r="VXK55" s="15"/>
      <c r="VXL55" s="13"/>
      <c r="VXM55" s="9"/>
      <c r="VXN55" s="8"/>
      <c r="VXO55" s="8"/>
      <c r="VXP55" s="13"/>
      <c r="VXQ55" s="13"/>
      <c r="VXR55" s="14"/>
      <c r="VXS55" s="15"/>
      <c r="VXT55" s="13"/>
      <c r="VXU55" s="9"/>
      <c r="VXV55" s="8"/>
      <c r="VXW55" s="8"/>
      <c r="VXX55" s="13"/>
      <c r="VXY55" s="13"/>
      <c r="VXZ55" s="14"/>
      <c r="VYA55" s="15"/>
      <c r="VYB55" s="13"/>
      <c r="VYC55" s="9"/>
      <c r="VYD55" s="8"/>
      <c r="VYE55" s="8"/>
      <c r="VYF55" s="13"/>
      <c r="VYG55" s="13"/>
      <c r="VYH55" s="14"/>
      <c r="VYI55" s="15"/>
      <c r="VYJ55" s="13"/>
      <c r="VYK55" s="9"/>
      <c r="VYL55" s="8"/>
      <c r="VYM55" s="8"/>
      <c r="VYN55" s="13"/>
      <c r="VYO55" s="13"/>
      <c r="VYP55" s="14"/>
      <c r="VYQ55" s="15"/>
      <c r="VYR55" s="13"/>
      <c r="VYS55" s="9"/>
      <c r="VYT55" s="8"/>
      <c r="VYU55" s="8"/>
      <c r="VYV55" s="13"/>
      <c r="VYW55" s="13"/>
      <c r="VYX55" s="14"/>
      <c r="VYY55" s="15"/>
      <c r="VYZ55" s="13"/>
      <c r="VZA55" s="9"/>
      <c r="VZB55" s="8"/>
      <c r="VZC55" s="8"/>
      <c r="VZD55" s="13"/>
      <c r="VZE55" s="13"/>
      <c r="VZF55" s="14"/>
      <c r="VZG55" s="15"/>
      <c r="VZH55" s="13"/>
      <c r="VZI55" s="9"/>
      <c r="VZJ55" s="8"/>
      <c r="VZK55" s="8"/>
      <c r="VZL55" s="13"/>
      <c r="VZM55" s="13"/>
      <c r="VZN55" s="14"/>
      <c r="VZO55" s="15"/>
      <c r="VZP55" s="13"/>
      <c r="VZQ55" s="9"/>
      <c r="VZR55" s="8"/>
      <c r="VZS55" s="8"/>
      <c r="VZT55" s="13"/>
      <c r="VZU55" s="13"/>
      <c r="VZV55" s="14"/>
      <c r="VZW55" s="15"/>
      <c r="VZX55" s="13"/>
      <c r="VZY55" s="9"/>
      <c r="VZZ55" s="8"/>
      <c r="WAA55" s="8"/>
      <c r="WAB55" s="13"/>
      <c r="WAC55" s="13"/>
      <c r="WAD55" s="14"/>
      <c r="WAE55" s="15"/>
      <c r="WAF55" s="13"/>
      <c r="WAG55" s="9"/>
      <c r="WAH55" s="8"/>
      <c r="WAI55" s="8"/>
      <c r="WAJ55" s="13"/>
      <c r="WAK55" s="13"/>
      <c r="WAL55" s="14"/>
      <c r="WAM55" s="15"/>
      <c r="WAN55" s="13"/>
      <c r="WAO55" s="9"/>
      <c r="WAP55" s="8"/>
      <c r="WAQ55" s="8"/>
      <c r="WAR55" s="13"/>
      <c r="WAS55" s="13"/>
      <c r="WAT55" s="14"/>
      <c r="WAU55" s="15"/>
      <c r="WAV55" s="13"/>
      <c r="WAW55" s="9"/>
      <c r="WAX55" s="8"/>
      <c r="WAY55" s="8"/>
      <c r="WAZ55" s="13"/>
      <c r="WBA55" s="13"/>
      <c r="WBB55" s="14"/>
      <c r="WBC55" s="15"/>
      <c r="WBD55" s="13"/>
      <c r="WBE55" s="9"/>
      <c r="WBF55" s="8"/>
      <c r="WBG55" s="8"/>
      <c r="WBH55" s="13"/>
      <c r="WBI55" s="13"/>
      <c r="WBJ55" s="14"/>
      <c r="WBK55" s="15"/>
      <c r="WBL55" s="13"/>
      <c r="WBM55" s="9"/>
      <c r="WBN55" s="8"/>
      <c r="WBO55" s="8"/>
      <c r="WBP55" s="13"/>
      <c r="WBQ55" s="13"/>
      <c r="WBR55" s="14"/>
      <c r="WBS55" s="15"/>
      <c r="WBT55" s="13"/>
      <c r="WBU55" s="9"/>
      <c r="WBV55" s="8"/>
      <c r="WBW55" s="8"/>
      <c r="WBX55" s="13"/>
      <c r="WBY55" s="13"/>
      <c r="WBZ55" s="14"/>
      <c r="WCA55" s="15"/>
      <c r="WCB55" s="13"/>
      <c r="WCC55" s="9"/>
      <c r="WCD55" s="8"/>
      <c r="WCE55" s="8"/>
      <c r="WCF55" s="13"/>
      <c r="WCG55" s="13"/>
      <c r="WCH55" s="14"/>
      <c r="WCI55" s="15"/>
      <c r="WCJ55" s="13"/>
      <c r="WCK55" s="9"/>
      <c r="WCL55" s="8"/>
      <c r="WCM55" s="8"/>
      <c r="WCN55" s="13"/>
      <c r="WCO55" s="13"/>
      <c r="WCP55" s="14"/>
      <c r="WCQ55" s="15"/>
      <c r="WCR55" s="13"/>
      <c r="WCS55" s="9"/>
      <c r="WCT55" s="8"/>
      <c r="WCU55" s="8"/>
      <c r="WCV55" s="13"/>
      <c r="WCW55" s="13"/>
      <c r="WCX55" s="14"/>
      <c r="WCY55" s="15"/>
      <c r="WCZ55" s="13"/>
      <c r="WDA55" s="9"/>
      <c r="WDB55" s="8"/>
      <c r="WDC55" s="8"/>
      <c r="WDD55" s="13"/>
      <c r="WDE55" s="13"/>
      <c r="WDF55" s="14"/>
      <c r="WDG55" s="15"/>
      <c r="WDH55" s="13"/>
      <c r="WDI55" s="9"/>
      <c r="WDJ55" s="8"/>
      <c r="WDK55" s="8"/>
      <c r="WDL55" s="13"/>
      <c r="WDM55" s="13"/>
      <c r="WDN55" s="14"/>
      <c r="WDO55" s="15"/>
      <c r="WDP55" s="13"/>
      <c r="WDQ55" s="9"/>
      <c r="WDR55" s="8"/>
      <c r="WDS55" s="8"/>
      <c r="WDT55" s="13"/>
      <c r="WDU55" s="13"/>
      <c r="WDV55" s="14"/>
      <c r="WDW55" s="15"/>
      <c r="WDX55" s="13"/>
      <c r="WDY55" s="9"/>
      <c r="WDZ55" s="8"/>
      <c r="WEA55" s="8"/>
      <c r="WEB55" s="13"/>
      <c r="WEC55" s="13"/>
      <c r="WED55" s="14"/>
      <c r="WEE55" s="15"/>
      <c r="WEF55" s="13"/>
      <c r="WEG55" s="9"/>
      <c r="WEH55" s="8"/>
      <c r="WEI55" s="8"/>
      <c r="WEJ55" s="13"/>
      <c r="WEK55" s="13"/>
      <c r="WEL55" s="14"/>
      <c r="WEM55" s="15"/>
      <c r="WEN55" s="13"/>
      <c r="WEO55" s="9"/>
      <c r="WEP55" s="8"/>
      <c r="WEQ55" s="8"/>
      <c r="WER55" s="13"/>
      <c r="WES55" s="13"/>
      <c r="WET55" s="14"/>
      <c r="WEU55" s="15"/>
      <c r="WEV55" s="13"/>
      <c r="WEW55" s="9"/>
      <c r="WEX55" s="8"/>
      <c r="WEY55" s="8"/>
      <c r="WEZ55" s="13"/>
      <c r="WFA55" s="13"/>
      <c r="WFB55" s="14"/>
      <c r="WFC55" s="15"/>
      <c r="WFD55" s="13"/>
      <c r="WFE55" s="9"/>
      <c r="WFF55" s="8"/>
      <c r="WFG55" s="8"/>
      <c r="WFH55" s="13"/>
      <c r="WFI55" s="13"/>
      <c r="WFJ55" s="14"/>
      <c r="WFK55" s="15"/>
      <c r="WFL55" s="13"/>
      <c r="WFM55" s="9"/>
      <c r="WFN55" s="8"/>
      <c r="WFO55" s="8"/>
      <c r="WFP55" s="13"/>
      <c r="WFQ55" s="13"/>
      <c r="WFR55" s="14"/>
      <c r="WFS55" s="15"/>
      <c r="WFT55" s="13"/>
      <c r="WFU55" s="9"/>
      <c r="WFV55" s="8"/>
      <c r="WFW55" s="8"/>
      <c r="WFX55" s="13"/>
      <c r="WFY55" s="13"/>
      <c r="WFZ55" s="14"/>
      <c r="WGA55" s="15"/>
      <c r="WGB55" s="13"/>
      <c r="WGC55" s="9"/>
      <c r="WGD55" s="8"/>
      <c r="WGE55" s="8"/>
      <c r="WGF55" s="13"/>
      <c r="WGG55" s="13"/>
      <c r="WGH55" s="14"/>
      <c r="WGI55" s="15"/>
      <c r="WGJ55" s="13"/>
      <c r="WGK55" s="9"/>
      <c r="WGL55" s="8"/>
      <c r="WGM55" s="8"/>
      <c r="WGN55" s="13"/>
      <c r="WGO55" s="13"/>
      <c r="WGP55" s="14"/>
      <c r="WGQ55" s="15"/>
      <c r="WGR55" s="13"/>
      <c r="WGS55" s="9"/>
      <c r="WGT55" s="8"/>
      <c r="WGU55" s="8"/>
      <c r="WGV55" s="13"/>
      <c r="WGW55" s="13"/>
      <c r="WGX55" s="14"/>
      <c r="WGY55" s="15"/>
      <c r="WGZ55" s="13"/>
      <c r="WHA55" s="9"/>
      <c r="WHB55" s="8"/>
      <c r="WHC55" s="8"/>
      <c r="WHD55" s="13"/>
      <c r="WHE55" s="13"/>
      <c r="WHF55" s="14"/>
      <c r="WHG55" s="15"/>
      <c r="WHH55" s="13"/>
      <c r="WHI55" s="9"/>
      <c r="WHJ55" s="8"/>
      <c r="WHK55" s="8"/>
      <c r="WHL55" s="13"/>
      <c r="WHM55" s="13"/>
      <c r="WHN55" s="14"/>
      <c r="WHO55" s="15"/>
      <c r="WHP55" s="13"/>
      <c r="WHQ55" s="9"/>
      <c r="WHR55" s="8"/>
      <c r="WHS55" s="8"/>
      <c r="WHT55" s="13"/>
      <c r="WHU55" s="13"/>
      <c r="WHV55" s="14"/>
      <c r="WHW55" s="15"/>
      <c r="WHX55" s="13"/>
      <c r="WHY55" s="9"/>
      <c r="WHZ55" s="8"/>
      <c r="WIA55" s="8"/>
      <c r="WIB55" s="13"/>
      <c r="WIC55" s="13"/>
      <c r="WID55" s="14"/>
      <c r="WIE55" s="15"/>
      <c r="WIF55" s="13"/>
      <c r="WIG55" s="9"/>
      <c r="WIH55" s="8"/>
      <c r="WII55" s="8"/>
      <c r="WIJ55" s="13"/>
      <c r="WIK55" s="13"/>
      <c r="WIL55" s="14"/>
      <c r="WIM55" s="15"/>
      <c r="WIN55" s="13"/>
      <c r="WIO55" s="9"/>
      <c r="WIP55" s="8"/>
      <c r="WIQ55" s="8"/>
      <c r="WIR55" s="13"/>
      <c r="WIS55" s="13"/>
      <c r="WIT55" s="14"/>
      <c r="WIU55" s="15"/>
      <c r="WIV55" s="13"/>
      <c r="WIW55" s="9"/>
      <c r="WIX55" s="8"/>
      <c r="WIY55" s="8"/>
      <c r="WIZ55" s="13"/>
      <c r="WJA55" s="13"/>
      <c r="WJB55" s="14"/>
      <c r="WJC55" s="15"/>
      <c r="WJD55" s="13"/>
      <c r="WJE55" s="9"/>
      <c r="WJF55" s="8"/>
      <c r="WJG55" s="8"/>
      <c r="WJH55" s="13"/>
      <c r="WJI55" s="13"/>
      <c r="WJJ55" s="14"/>
      <c r="WJK55" s="15"/>
      <c r="WJL55" s="13"/>
      <c r="WJM55" s="9"/>
      <c r="WJN55" s="8"/>
      <c r="WJO55" s="8"/>
      <c r="WJP55" s="13"/>
      <c r="WJQ55" s="13"/>
      <c r="WJR55" s="14"/>
      <c r="WJS55" s="15"/>
      <c r="WJT55" s="13"/>
      <c r="WJU55" s="9"/>
      <c r="WJV55" s="8"/>
      <c r="WJW55" s="8"/>
      <c r="WJX55" s="13"/>
      <c r="WJY55" s="13"/>
      <c r="WJZ55" s="14"/>
      <c r="WKA55" s="15"/>
      <c r="WKB55" s="13"/>
      <c r="WKC55" s="9"/>
      <c r="WKD55" s="8"/>
      <c r="WKE55" s="8"/>
      <c r="WKF55" s="13"/>
      <c r="WKG55" s="13"/>
      <c r="WKH55" s="14"/>
      <c r="WKI55" s="15"/>
      <c r="WKJ55" s="13"/>
      <c r="WKK55" s="9"/>
      <c r="WKL55" s="8"/>
      <c r="WKM55" s="8"/>
      <c r="WKN55" s="13"/>
      <c r="WKO55" s="13"/>
      <c r="WKP55" s="14"/>
      <c r="WKQ55" s="15"/>
      <c r="WKR55" s="13"/>
      <c r="WKS55" s="9"/>
      <c r="WKT55" s="8"/>
      <c r="WKU55" s="8"/>
      <c r="WKV55" s="13"/>
      <c r="WKW55" s="13"/>
      <c r="WKX55" s="14"/>
      <c r="WKY55" s="15"/>
      <c r="WKZ55" s="13"/>
      <c r="WLA55" s="9"/>
      <c r="WLB55" s="8"/>
      <c r="WLC55" s="8"/>
      <c r="WLD55" s="13"/>
      <c r="WLE55" s="13"/>
      <c r="WLF55" s="14"/>
      <c r="WLG55" s="15"/>
      <c r="WLH55" s="13"/>
      <c r="WLI55" s="9"/>
      <c r="WLJ55" s="8"/>
      <c r="WLK55" s="8"/>
      <c r="WLL55" s="13"/>
      <c r="WLM55" s="13"/>
      <c r="WLN55" s="14"/>
      <c r="WLO55" s="15"/>
      <c r="WLP55" s="13"/>
      <c r="WLQ55" s="9"/>
      <c r="WLR55" s="8"/>
      <c r="WLS55" s="8"/>
      <c r="WLT55" s="13"/>
      <c r="WLU55" s="13"/>
      <c r="WLV55" s="14"/>
      <c r="WLW55" s="15"/>
      <c r="WLX55" s="13"/>
      <c r="WLY55" s="9"/>
      <c r="WLZ55" s="8"/>
      <c r="WMA55" s="8"/>
      <c r="WMB55" s="13"/>
      <c r="WMC55" s="13"/>
      <c r="WMD55" s="14"/>
      <c r="WME55" s="15"/>
      <c r="WMF55" s="13"/>
      <c r="WMG55" s="9"/>
      <c r="WMH55" s="8"/>
      <c r="WMI55" s="8"/>
      <c r="WMJ55" s="13"/>
      <c r="WMK55" s="13"/>
      <c r="WML55" s="14"/>
      <c r="WMM55" s="15"/>
      <c r="WMN55" s="13"/>
      <c r="WMO55" s="9"/>
      <c r="WMP55" s="8"/>
      <c r="WMQ55" s="8"/>
      <c r="WMR55" s="13"/>
      <c r="WMS55" s="13"/>
      <c r="WMT55" s="14"/>
      <c r="WMU55" s="15"/>
      <c r="WMV55" s="13"/>
      <c r="WMW55" s="9"/>
      <c r="WMX55" s="8"/>
      <c r="WMY55" s="8"/>
      <c r="WMZ55" s="13"/>
      <c r="WNA55" s="13"/>
      <c r="WNB55" s="14"/>
      <c r="WNC55" s="15"/>
      <c r="WND55" s="13"/>
      <c r="WNE55" s="9"/>
      <c r="WNF55" s="8"/>
      <c r="WNG55" s="8"/>
      <c r="WNH55" s="13"/>
      <c r="WNI55" s="13"/>
      <c r="WNJ55" s="14"/>
      <c r="WNK55" s="15"/>
      <c r="WNL55" s="13"/>
      <c r="WNM55" s="9"/>
      <c r="WNN55" s="8"/>
      <c r="WNO55" s="8"/>
      <c r="WNP55" s="13"/>
      <c r="WNQ55" s="13"/>
      <c r="WNR55" s="14"/>
      <c r="WNS55" s="15"/>
      <c r="WNT55" s="13"/>
      <c r="WNU55" s="9"/>
      <c r="WNV55" s="8"/>
      <c r="WNW55" s="8"/>
      <c r="WNX55" s="13"/>
      <c r="WNY55" s="13"/>
      <c r="WNZ55" s="14"/>
      <c r="WOA55" s="15"/>
      <c r="WOB55" s="13"/>
      <c r="WOC55" s="9"/>
      <c r="WOD55" s="8"/>
      <c r="WOE55" s="8"/>
      <c r="WOF55" s="13"/>
      <c r="WOG55" s="13"/>
      <c r="WOH55" s="14"/>
      <c r="WOI55" s="15"/>
      <c r="WOJ55" s="13"/>
      <c r="WOK55" s="9"/>
      <c r="WOL55" s="8"/>
      <c r="WOM55" s="8"/>
      <c r="WON55" s="13"/>
      <c r="WOO55" s="13"/>
      <c r="WOP55" s="14"/>
      <c r="WOQ55" s="15"/>
      <c r="WOR55" s="13"/>
      <c r="WOS55" s="9"/>
      <c r="WOT55" s="8"/>
      <c r="WOU55" s="8"/>
      <c r="WOV55" s="13"/>
      <c r="WOW55" s="13"/>
      <c r="WOX55" s="14"/>
      <c r="WOY55" s="15"/>
      <c r="WOZ55" s="13"/>
      <c r="WPA55" s="9"/>
      <c r="WPB55" s="8"/>
      <c r="WPC55" s="8"/>
      <c r="WPD55" s="13"/>
      <c r="WPE55" s="13"/>
      <c r="WPF55" s="14"/>
      <c r="WPG55" s="15"/>
      <c r="WPH55" s="13"/>
      <c r="WPI55" s="9"/>
      <c r="WPJ55" s="8"/>
      <c r="WPK55" s="8"/>
      <c r="WPL55" s="13"/>
      <c r="WPM55" s="13"/>
      <c r="WPN55" s="14"/>
      <c r="WPO55" s="15"/>
      <c r="WPP55" s="13"/>
      <c r="WPQ55" s="9"/>
      <c r="WPR55" s="8"/>
      <c r="WPS55" s="8"/>
      <c r="WPT55" s="13"/>
      <c r="WPU55" s="13"/>
      <c r="WPV55" s="14"/>
      <c r="WPW55" s="15"/>
      <c r="WPX55" s="13"/>
      <c r="WPY55" s="9"/>
      <c r="WPZ55" s="8"/>
      <c r="WQA55" s="8"/>
      <c r="WQB55" s="13"/>
      <c r="WQC55" s="13"/>
      <c r="WQD55" s="14"/>
      <c r="WQE55" s="15"/>
      <c r="WQF55" s="13"/>
      <c r="WQG55" s="9"/>
      <c r="WQH55" s="8"/>
      <c r="WQI55" s="8"/>
      <c r="WQJ55" s="13"/>
      <c r="WQK55" s="13"/>
      <c r="WQL55" s="14"/>
      <c r="WQM55" s="15"/>
      <c r="WQN55" s="13"/>
      <c r="WQO55" s="9"/>
      <c r="WQP55" s="8"/>
      <c r="WQQ55" s="8"/>
      <c r="WQR55" s="13"/>
      <c r="WQS55" s="13"/>
      <c r="WQT55" s="14"/>
      <c r="WQU55" s="15"/>
      <c r="WQV55" s="13"/>
      <c r="WQW55" s="9"/>
      <c r="WQX55" s="8"/>
      <c r="WQY55" s="8"/>
      <c r="WQZ55" s="13"/>
      <c r="WRA55" s="13"/>
      <c r="WRB55" s="14"/>
      <c r="WRC55" s="15"/>
      <c r="WRD55" s="13"/>
      <c r="WRE55" s="9"/>
      <c r="WRF55" s="8"/>
      <c r="WRG55" s="8"/>
      <c r="WRH55" s="13"/>
      <c r="WRI55" s="13"/>
      <c r="WRJ55" s="14"/>
      <c r="WRK55" s="15"/>
      <c r="WRL55" s="13"/>
      <c r="WRM55" s="9"/>
      <c r="WRN55" s="8"/>
      <c r="WRO55" s="8"/>
      <c r="WRP55" s="13"/>
      <c r="WRQ55" s="13"/>
      <c r="WRR55" s="14"/>
      <c r="WRS55" s="15"/>
      <c r="WRT55" s="13"/>
      <c r="WRU55" s="9"/>
      <c r="WRV55" s="8"/>
      <c r="WRW55" s="8"/>
      <c r="WRX55" s="13"/>
      <c r="WRY55" s="13"/>
      <c r="WRZ55" s="14"/>
      <c r="WSA55" s="15"/>
      <c r="WSB55" s="13"/>
      <c r="WSC55" s="9"/>
      <c r="WSD55" s="8"/>
      <c r="WSE55" s="8"/>
      <c r="WSF55" s="13"/>
      <c r="WSG55" s="13"/>
      <c r="WSH55" s="14"/>
      <c r="WSI55" s="15"/>
      <c r="WSJ55" s="13"/>
      <c r="WSK55" s="9"/>
      <c r="WSL55" s="8"/>
      <c r="WSM55" s="8"/>
      <c r="WSN55" s="13"/>
      <c r="WSO55" s="13"/>
      <c r="WSP55" s="14"/>
      <c r="WSQ55" s="15"/>
      <c r="WSR55" s="13"/>
      <c r="WSS55" s="9"/>
      <c r="WST55" s="8"/>
      <c r="WSU55" s="8"/>
      <c r="WSV55" s="13"/>
      <c r="WSW55" s="13"/>
      <c r="WSX55" s="14"/>
      <c r="WSY55" s="15"/>
      <c r="WSZ55" s="13"/>
      <c r="WTA55" s="9"/>
      <c r="WTB55" s="8"/>
      <c r="WTC55" s="8"/>
      <c r="WTD55" s="13"/>
      <c r="WTE55" s="13"/>
      <c r="WTF55" s="14"/>
      <c r="WTG55" s="15"/>
      <c r="WTH55" s="13"/>
      <c r="WTI55" s="9"/>
      <c r="WTJ55" s="8"/>
      <c r="WTK55" s="8"/>
      <c r="WTL55" s="13"/>
      <c r="WTM55" s="13"/>
      <c r="WTN55" s="14"/>
      <c r="WTO55" s="15"/>
      <c r="WTP55" s="13"/>
      <c r="WTQ55" s="9"/>
      <c r="WTR55" s="8"/>
      <c r="WTS55" s="8"/>
      <c r="WTT55" s="13"/>
      <c r="WTU55" s="13"/>
      <c r="WTV55" s="14"/>
      <c r="WTW55" s="15"/>
      <c r="WTX55" s="13"/>
      <c r="WTY55" s="9"/>
      <c r="WTZ55" s="8"/>
      <c r="WUA55" s="8"/>
      <c r="WUB55" s="13"/>
      <c r="WUC55" s="13"/>
      <c r="WUD55" s="14"/>
      <c r="WUE55" s="15"/>
      <c r="WUF55" s="13"/>
      <c r="WUG55" s="9"/>
      <c r="WUH55" s="8"/>
      <c r="WUI55" s="8"/>
      <c r="WUJ55" s="13"/>
      <c r="WUK55" s="13"/>
      <c r="WUL55" s="14"/>
      <c r="WUM55" s="15"/>
      <c r="WUN55" s="13"/>
      <c r="WUO55" s="9"/>
      <c r="WUP55" s="8"/>
      <c r="WUQ55" s="8"/>
      <c r="WUR55" s="13"/>
      <c r="WUS55" s="13"/>
      <c r="WUT55" s="14"/>
      <c r="WUU55" s="15"/>
      <c r="WUV55" s="13"/>
      <c r="WUW55" s="9"/>
      <c r="WUX55" s="8"/>
      <c r="WUY55" s="8"/>
      <c r="WUZ55" s="13"/>
      <c r="WVA55" s="13"/>
      <c r="WVB55" s="14"/>
      <c r="WVC55" s="15"/>
      <c r="WVD55" s="13"/>
      <c r="WVE55" s="9"/>
      <c r="WVF55" s="8"/>
      <c r="WVG55" s="8"/>
      <c r="WVH55" s="13"/>
      <c r="WVI55" s="13"/>
      <c r="WVJ55" s="14"/>
      <c r="WVK55" s="15"/>
      <c r="WVL55" s="13"/>
      <c r="WVM55" s="9"/>
      <c r="WVN55" s="8"/>
      <c r="WVO55" s="8"/>
      <c r="WVP55" s="13"/>
      <c r="WVQ55" s="13"/>
      <c r="WVR55" s="14"/>
      <c r="WVS55" s="15"/>
      <c r="WVT55" s="13"/>
      <c r="WVU55" s="9"/>
      <c r="WVV55" s="8"/>
      <c r="WVW55" s="8"/>
      <c r="WVX55" s="13"/>
      <c r="WVY55" s="13"/>
      <c r="WVZ55" s="14"/>
      <c r="WWA55" s="15"/>
      <c r="WWB55" s="13"/>
      <c r="WWC55" s="9"/>
      <c r="WWD55" s="8"/>
      <c r="WWE55" s="8"/>
      <c r="WWF55" s="13"/>
      <c r="WWG55" s="13"/>
      <c r="WWH55" s="14"/>
      <c r="WWI55" s="15"/>
      <c r="WWJ55" s="13"/>
      <c r="WWK55" s="9"/>
      <c r="WWL55" s="8"/>
      <c r="WWM55" s="8"/>
      <c r="WWN55" s="13"/>
      <c r="WWO55" s="13"/>
      <c r="WWP55" s="14"/>
      <c r="WWQ55" s="15"/>
      <c r="WWR55" s="13"/>
      <c r="WWS55" s="9"/>
      <c r="WWT55" s="8"/>
      <c r="WWU55" s="8"/>
      <c r="WWV55" s="13"/>
      <c r="WWW55" s="13"/>
      <c r="WWX55" s="14"/>
      <c r="WWY55" s="15"/>
      <c r="WWZ55" s="13"/>
      <c r="WXA55" s="9"/>
      <c r="WXB55" s="8"/>
      <c r="WXC55" s="8"/>
      <c r="WXD55" s="13"/>
      <c r="WXE55" s="13"/>
      <c r="WXF55" s="14"/>
      <c r="WXG55" s="15"/>
      <c r="WXH55" s="13"/>
      <c r="WXI55" s="9"/>
      <c r="WXJ55" s="8"/>
      <c r="WXK55" s="8"/>
      <c r="WXL55" s="13"/>
      <c r="WXM55" s="13"/>
      <c r="WXN55" s="14"/>
      <c r="WXO55" s="15"/>
      <c r="WXP55" s="13"/>
      <c r="WXQ55" s="9"/>
      <c r="WXR55" s="8"/>
      <c r="WXS55" s="8"/>
      <c r="WXT55" s="13"/>
      <c r="WXU55" s="13"/>
      <c r="WXV55" s="14"/>
      <c r="WXW55" s="15"/>
      <c r="WXX55" s="13"/>
      <c r="WXY55" s="9"/>
      <c r="WXZ55" s="8"/>
      <c r="WYA55" s="8"/>
      <c r="WYB55" s="13"/>
      <c r="WYC55" s="13"/>
      <c r="WYD55" s="14"/>
      <c r="WYE55" s="15"/>
      <c r="WYF55" s="13"/>
      <c r="WYG55" s="9"/>
      <c r="WYH55" s="8"/>
      <c r="WYI55" s="8"/>
      <c r="WYJ55" s="13"/>
      <c r="WYK55" s="13"/>
      <c r="WYL55" s="14"/>
      <c r="WYM55" s="15"/>
      <c r="WYN55" s="13"/>
      <c r="WYO55" s="9"/>
      <c r="WYP55" s="8"/>
      <c r="WYQ55" s="8"/>
      <c r="WYR55" s="13"/>
      <c r="WYS55" s="13"/>
      <c r="WYT55" s="14"/>
      <c r="WYU55" s="15"/>
      <c r="WYV55" s="13"/>
      <c r="WYW55" s="9"/>
      <c r="WYX55" s="8"/>
      <c r="WYY55" s="8"/>
      <c r="WYZ55" s="13"/>
      <c r="WZA55" s="13"/>
      <c r="WZB55" s="14"/>
      <c r="WZC55" s="15"/>
      <c r="WZD55" s="13"/>
      <c r="WZE55" s="9"/>
      <c r="WZF55" s="8"/>
      <c r="WZG55" s="8"/>
      <c r="WZH55" s="13"/>
      <c r="WZI55" s="13"/>
      <c r="WZJ55" s="14"/>
      <c r="WZK55" s="15"/>
      <c r="WZL55" s="13"/>
      <c r="WZM55" s="9"/>
      <c r="WZN55" s="8"/>
      <c r="WZO55" s="8"/>
      <c r="WZP55" s="13"/>
      <c r="WZQ55" s="13"/>
      <c r="WZR55" s="14"/>
      <c r="WZS55" s="15"/>
      <c r="WZT55" s="13"/>
      <c r="WZU55" s="9"/>
      <c r="WZV55" s="8"/>
      <c r="WZW55" s="8"/>
      <c r="WZX55" s="13"/>
      <c r="WZY55" s="13"/>
      <c r="WZZ55" s="14"/>
      <c r="XAA55" s="15"/>
      <c r="XAB55" s="13"/>
      <c r="XAC55" s="9"/>
      <c r="XAD55" s="8"/>
      <c r="XAE55" s="8"/>
      <c r="XAF55" s="13"/>
      <c r="XAG55" s="13"/>
      <c r="XAH55" s="14"/>
      <c r="XAI55" s="15"/>
      <c r="XAJ55" s="13"/>
      <c r="XAK55" s="9"/>
      <c r="XAL55" s="8"/>
      <c r="XAM55" s="8"/>
      <c r="XAN55" s="13"/>
      <c r="XAO55" s="13"/>
      <c r="XAP55" s="14"/>
      <c r="XAQ55" s="15"/>
      <c r="XAR55" s="13"/>
      <c r="XAS55" s="9"/>
      <c r="XAT55" s="8"/>
      <c r="XAU55" s="8"/>
      <c r="XAV55" s="13"/>
      <c r="XAW55" s="13"/>
      <c r="XAX55" s="14"/>
      <c r="XAY55" s="15"/>
      <c r="XAZ55" s="13"/>
      <c r="XBA55" s="9"/>
      <c r="XBB55" s="8"/>
      <c r="XBC55" s="8"/>
      <c r="XBD55" s="13"/>
      <c r="XBE55" s="13"/>
      <c r="XBF55" s="14"/>
      <c r="XBG55" s="15"/>
      <c r="XBH55" s="13"/>
      <c r="XBI55" s="9"/>
      <c r="XBJ55" s="8"/>
      <c r="XBK55" s="8"/>
      <c r="XBL55" s="13"/>
      <c r="XBM55" s="13"/>
      <c r="XBN55" s="14"/>
      <c r="XBO55" s="15"/>
      <c r="XBP55" s="13"/>
      <c r="XBQ55" s="9"/>
      <c r="XBR55" s="8"/>
      <c r="XBS55" s="8"/>
      <c r="XBT55" s="13"/>
      <c r="XBU55" s="13"/>
      <c r="XBV55" s="14"/>
      <c r="XBW55" s="15"/>
      <c r="XBX55" s="13"/>
      <c r="XBY55" s="9"/>
      <c r="XBZ55" s="8"/>
      <c r="XCA55" s="8"/>
      <c r="XCB55" s="13"/>
      <c r="XCC55" s="13"/>
      <c r="XCD55" s="14"/>
      <c r="XCE55" s="15"/>
      <c r="XCF55" s="13"/>
      <c r="XCG55" s="9"/>
      <c r="XCH55" s="8"/>
      <c r="XCI55" s="8"/>
      <c r="XCJ55" s="13"/>
      <c r="XCK55" s="13"/>
      <c r="XCL55" s="14"/>
      <c r="XCM55" s="15"/>
      <c r="XCN55" s="13"/>
      <c r="XCO55" s="9"/>
      <c r="XCP55" s="8"/>
      <c r="XCQ55" s="8"/>
      <c r="XCR55" s="13"/>
      <c r="XCS55" s="13"/>
      <c r="XCT55" s="14"/>
      <c r="XCU55" s="15"/>
      <c r="XCV55" s="13"/>
      <c r="XCW55" s="9"/>
      <c r="XCX55" s="8"/>
      <c r="XCY55" s="8"/>
      <c r="XCZ55" s="13"/>
      <c r="XDA55" s="13"/>
      <c r="XDB55" s="14"/>
      <c r="XDC55" s="15"/>
      <c r="XDD55" s="13"/>
      <c r="XDE55" s="9"/>
      <c r="XDF55" s="8"/>
      <c r="XDG55" s="8"/>
      <c r="XDH55" s="13"/>
      <c r="XDI55" s="13"/>
      <c r="XDJ55" s="14"/>
      <c r="XDK55" s="15"/>
      <c r="XDL55" s="13"/>
      <c r="XDM55" s="9"/>
      <c r="XDN55" s="8"/>
      <c r="XDO55" s="8"/>
      <c r="XDP55" s="13"/>
      <c r="XDQ55" s="13"/>
      <c r="XDR55" s="14"/>
      <c r="XDS55" s="15"/>
      <c r="XDT55" s="13"/>
      <c r="XDU55" s="9"/>
      <c r="XDV55" s="8"/>
      <c r="XDW55" s="8"/>
      <c r="XDX55" s="13"/>
      <c r="XDY55" s="13"/>
      <c r="XDZ55" s="14"/>
      <c r="XEA55" s="15"/>
      <c r="XEB55" s="13"/>
      <c r="XEC55" s="9"/>
      <c r="XED55" s="8"/>
      <c r="XEE55" s="8"/>
      <c r="XEF55" s="13"/>
      <c r="XEG55" s="13"/>
      <c r="XEH55" s="14"/>
      <c r="XEI55" s="15"/>
      <c r="XEJ55" s="13"/>
      <c r="XEK55" s="9"/>
      <c r="XEL55" s="8"/>
      <c r="XEM55" s="8"/>
      <c r="XEN55" s="13"/>
      <c r="XEO55" s="13"/>
      <c r="XEP55" s="14"/>
      <c r="XEQ55" s="15"/>
      <c r="XER55" s="13"/>
      <c r="XES55" s="9"/>
      <c r="XET55" s="8"/>
      <c r="XEU55" s="8"/>
      <c r="XEV55" s="13"/>
      <c r="XEW55" s="13"/>
      <c r="XEX55" s="14"/>
      <c r="XEY55" s="15"/>
      <c r="XEZ55" s="13"/>
      <c r="XFA55" s="9"/>
      <c r="XFB55" s="8"/>
      <c r="XFC55" s="8"/>
    </row>
    <row r="56" spans="1:16383" x14ac:dyDescent="0.25">
      <c r="A56" s="269" t="s">
        <v>364</v>
      </c>
      <c r="B56" s="247" t="str">
        <f ca="1">INDIRECT("' "&amp;A56&amp;"'!A2")</f>
        <v>Warmte vergisting van meer dan 95% dierlijke mest</v>
      </c>
      <c r="C56" s="248"/>
      <c r="D56" s="48">
        <f t="shared" ca="1" si="25"/>
        <v>0.10891847621358645</v>
      </c>
      <c r="E56" s="49" t="str">
        <f ca="1">INDIRECT("' "&amp;A56&amp;"'!D5")</f>
        <v>Euro/kWh</v>
      </c>
      <c r="F56" s="50">
        <f ca="1">IF(AND(INDIRECT("' "&amp;A56&amp;"'!C13")&gt;0,INDIRECT("' "&amp;A56&amp;"'!C14")&gt;0),CONCATENATE(INDIRECT("' "&amp;A56&amp;"'!C13"),"/",INDIRECT("' "&amp;A56&amp;"'!C14")),MAX(INDIRECT("' "&amp;A56&amp;"'!C13"),INDIRECT("' "&amp;A56&amp;"'!C14"),INDIRECT("' "&amp;A56&amp;"'!C15")))</f>
        <v>7000</v>
      </c>
      <c r="G56" s="50" t="str">
        <f t="shared" ca="1" si="28"/>
        <v>-</v>
      </c>
      <c r="H56" s="246" t="str">
        <f t="shared" ca="1" si="29"/>
        <v>-</v>
      </c>
      <c r="I56" s="55">
        <f t="shared" ca="1" si="30"/>
        <v>6.225E-2</v>
      </c>
      <c r="J56" s="14"/>
      <c r="K56" s="15"/>
      <c r="L56" s="13"/>
      <c r="M56" s="9"/>
      <c r="N56" s="8"/>
      <c r="O56" s="8"/>
      <c r="P56" s="13"/>
      <c r="Q56" s="13"/>
      <c r="R56" s="14"/>
      <c r="S56" s="15"/>
      <c r="T56" s="13"/>
      <c r="U56" s="9"/>
      <c r="V56" s="8"/>
      <c r="W56" s="8"/>
      <c r="X56" s="13"/>
      <c r="Y56" s="13"/>
      <c r="Z56" s="14"/>
      <c r="AA56" s="15"/>
      <c r="AB56" s="13"/>
      <c r="AC56" s="9"/>
      <c r="AD56" s="8"/>
      <c r="AE56" s="8"/>
      <c r="AF56" s="13"/>
      <c r="AG56" s="13"/>
      <c r="AH56" s="14"/>
      <c r="AI56" s="15"/>
      <c r="AJ56" s="13"/>
      <c r="AK56" s="9"/>
      <c r="AL56" s="8"/>
      <c r="AM56" s="8"/>
      <c r="AN56" s="13"/>
      <c r="AO56" s="13"/>
      <c r="AP56" s="14"/>
      <c r="AQ56" s="15"/>
      <c r="AR56" s="13"/>
      <c r="AS56" s="9"/>
      <c r="AT56" s="8"/>
      <c r="AU56" s="8"/>
      <c r="AV56" s="13"/>
      <c r="AW56" s="13"/>
      <c r="AX56" s="14"/>
      <c r="AY56" s="15"/>
      <c r="AZ56" s="13"/>
      <c r="BA56" s="9"/>
      <c r="BB56" s="8"/>
      <c r="BC56" s="8"/>
      <c r="BD56" s="13"/>
      <c r="BE56" s="13"/>
      <c r="BF56" s="14"/>
      <c r="BG56" s="15"/>
      <c r="BH56" s="13"/>
      <c r="BI56" s="9"/>
      <c r="BJ56" s="8"/>
      <c r="BK56" s="8"/>
      <c r="BL56" s="13"/>
      <c r="BM56" s="13"/>
      <c r="BN56" s="14"/>
      <c r="BO56" s="15"/>
      <c r="BP56" s="13"/>
      <c r="BQ56" s="9"/>
      <c r="BR56" s="8"/>
      <c r="BS56" s="8"/>
      <c r="BT56" s="13"/>
      <c r="BU56" s="13"/>
      <c r="BV56" s="14"/>
      <c r="BW56" s="15"/>
      <c r="BX56" s="13"/>
      <c r="BY56" s="9"/>
      <c r="BZ56" s="8"/>
      <c r="CA56" s="8"/>
      <c r="CB56" s="13"/>
      <c r="CC56" s="13"/>
      <c r="CD56" s="14"/>
      <c r="CE56" s="15"/>
      <c r="CF56" s="13"/>
      <c r="CG56" s="9"/>
      <c r="CH56" s="8"/>
      <c r="CI56" s="8"/>
      <c r="CJ56" s="13"/>
      <c r="CK56" s="13"/>
      <c r="CL56" s="14"/>
      <c r="CM56" s="15"/>
      <c r="CN56" s="13"/>
      <c r="CO56" s="9"/>
      <c r="CP56" s="8"/>
      <c r="CQ56" s="8"/>
      <c r="CR56" s="13"/>
      <c r="CS56" s="13"/>
      <c r="CT56" s="14"/>
      <c r="CU56" s="15"/>
      <c r="CV56" s="13"/>
      <c r="CW56" s="9"/>
      <c r="CX56" s="8"/>
      <c r="CY56" s="8"/>
      <c r="CZ56" s="13"/>
      <c r="DA56" s="13"/>
      <c r="DB56" s="14"/>
      <c r="DC56" s="15"/>
      <c r="DD56" s="13"/>
      <c r="DE56" s="9"/>
      <c r="DF56" s="8"/>
      <c r="DG56" s="8"/>
      <c r="DH56" s="13"/>
      <c r="DI56" s="13"/>
      <c r="DJ56" s="14"/>
      <c r="DK56" s="15"/>
      <c r="DL56" s="13"/>
      <c r="DM56" s="9"/>
      <c r="DN56" s="8"/>
      <c r="DO56" s="8"/>
      <c r="DP56" s="13"/>
      <c r="DQ56" s="13"/>
      <c r="DR56" s="14"/>
      <c r="DS56" s="15"/>
      <c r="DT56" s="13"/>
      <c r="DU56" s="9"/>
      <c r="DV56" s="8"/>
      <c r="DW56" s="8"/>
      <c r="DX56" s="13"/>
      <c r="DY56" s="13"/>
      <c r="DZ56" s="14"/>
      <c r="EA56" s="15"/>
      <c r="EB56" s="13"/>
      <c r="EC56" s="9"/>
      <c r="ED56" s="8"/>
      <c r="EE56" s="8"/>
      <c r="EF56" s="13"/>
      <c r="EG56" s="13"/>
      <c r="EH56" s="14"/>
      <c r="EI56" s="15"/>
      <c r="EJ56" s="13"/>
      <c r="EK56" s="9"/>
      <c r="EL56" s="8"/>
      <c r="EM56" s="8"/>
      <c r="EN56" s="13"/>
      <c r="EO56" s="13"/>
      <c r="EP56" s="14"/>
      <c r="EQ56" s="15"/>
      <c r="ER56" s="13"/>
      <c r="ES56" s="9"/>
      <c r="ET56" s="8"/>
      <c r="EU56" s="8"/>
      <c r="EV56" s="13"/>
      <c r="EW56" s="13"/>
      <c r="EX56" s="14"/>
      <c r="EY56" s="15"/>
      <c r="EZ56" s="13"/>
      <c r="FA56" s="9"/>
      <c r="FB56" s="8"/>
      <c r="FC56" s="8"/>
      <c r="FD56" s="13"/>
      <c r="FE56" s="13"/>
      <c r="FF56" s="14"/>
      <c r="FG56" s="15"/>
      <c r="FH56" s="13"/>
      <c r="FI56" s="9"/>
      <c r="FJ56" s="8"/>
      <c r="FK56" s="8"/>
      <c r="FL56" s="13"/>
      <c r="FM56" s="13"/>
      <c r="FN56" s="14"/>
      <c r="FO56" s="15"/>
      <c r="FP56" s="13"/>
      <c r="FQ56" s="9"/>
      <c r="FR56" s="8"/>
      <c r="FS56" s="8"/>
      <c r="FT56" s="13"/>
      <c r="FU56" s="13"/>
      <c r="FV56" s="14"/>
      <c r="FW56" s="15"/>
      <c r="FX56" s="13"/>
      <c r="FY56" s="9"/>
      <c r="FZ56" s="8"/>
      <c r="GA56" s="8"/>
      <c r="GB56" s="13"/>
      <c r="GC56" s="13"/>
      <c r="GD56" s="14"/>
      <c r="GE56" s="15"/>
      <c r="GF56" s="13"/>
      <c r="GG56" s="9"/>
      <c r="GH56" s="8"/>
      <c r="GI56" s="8"/>
      <c r="GJ56" s="13"/>
      <c r="GK56" s="13"/>
      <c r="GL56" s="14"/>
      <c r="GM56" s="15"/>
      <c r="GN56" s="13"/>
      <c r="GO56" s="9"/>
      <c r="GP56" s="8"/>
      <c r="GQ56" s="8"/>
      <c r="GR56" s="13"/>
      <c r="GS56" s="13"/>
      <c r="GT56" s="14"/>
      <c r="GU56" s="15"/>
      <c r="GV56" s="13"/>
      <c r="GW56" s="9"/>
      <c r="GX56" s="8"/>
      <c r="GY56" s="8"/>
      <c r="GZ56" s="13"/>
      <c r="HA56" s="13"/>
      <c r="HB56" s="14"/>
      <c r="HC56" s="15"/>
      <c r="HD56" s="13"/>
      <c r="HE56" s="9"/>
      <c r="HF56" s="8"/>
      <c r="HG56" s="8"/>
      <c r="HH56" s="13"/>
      <c r="HI56" s="13"/>
      <c r="HJ56" s="14"/>
      <c r="HK56" s="15"/>
      <c r="HL56" s="13"/>
      <c r="HM56" s="9"/>
      <c r="HN56" s="8"/>
      <c r="HO56" s="8"/>
      <c r="HP56" s="13"/>
      <c r="HQ56" s="13"/>
      <c r="HR56" s="14"/>
      <c r="HS56" s="15"/>
      <c r="HT56" s="13"/>
      <c r="HU56" s="9"/>
      <c r="HV56" s="8"/>
      <c r="HW56" s="8"/>
      <c r="HX56" s="13"/>
      <c r="HY56" s="13"/>
      <c r="HZ56" s="14"/>
      <c r="IA56" s="15"/>
      <c r="IB56" s="13"/>
      <c r="IC56" s="9"/>
      <c r="ID56" s="8"/>
      <c r="IE56" s="8"/>
      <c r="IF56" s="13"/>
      <c r="IG56" s="13"/>
      <c r="IH56" s="14"/>
      <c r="II56" s="15"/>
      <c r="IJ56" s="13"/>
      <c r="IK56" s="9"/>
      <c r="IL56" s="8"/>
      <c r="IM56" s="8"/>
      <c r="IN56" s="13"/>
      <c r="IO56" s="13"/>
      <c r="IP56" s="14"/>
      <c r="IQ56" s="15"/>
      <c r="IR56" s="13"/>
      <c r="IS56" s="9"/>
      <c r="IT56" s="8"/>
      <c r="IU56" s="8"/>
      <c r="IV56" s="13"/>
      <c r="IW56" s="13"/>
      <c r="IX56" s="14"/>
      <c r="IY56" s="15"/>
      <c r="IZ56" s="13"/>
      <c r="JA56" s="9"/>
      <c r="JB56" s="8"/>
      <c r="JC56" s="8"/>
      <c r="JD56" s="13"/>
      <c r="JE56" s="13"/>
      <c r="JF56" s="14"/>
      <c r="JG56" s="15"/>
      <c r="JH56" s="13"/>
      <c r="JI56" s="9"/>
      <c r="JJ56" s="8"/>
      <c r="JK56" s="8"/>
      <c r="JL56" s="13"/>
      <c r="JM56" s="13"/>
      <c r="JN56" s="14"/>
      <c r="JO56" s="15"/>
      <c r="JP56" s="13"/>
      <c r="JQ56" s="9"/>
      <c r="JR56" s="8"/>
      <c r="JS56" s="8"/>
      <c r="JT56" s="13"/>
      <c r="JU56" s="13"/>
      <c r="JV56" s="14"/>
      <c r="JW56" s="15"/>
      <c r="JX56" s="13"/>
      <c r="JY56" s="9"/>
      <c r="JZ56" s="8"/>
      <c r="KA56" s="8"/>
      <c r="KB56" s="13"/>
      <c r="KC56" s="13"/>
      <c r="KD56" s="14"/>
      <c r="KE56" s="15"/>
      <c r="KF56" s="13"/>
      <c r="KG56" s="9"/>
      <c r="KH56" s="8"/>
      <c r="KI56" s="8"/>
      <c r="KJ56" s="13"/>
      <c r="KK56" s="13"/>
      <c r="KL56" s="14"/>
      <c r="KM56" s="15"/>
      <c r="KN56" s="13"/>
      <c r="KO56" s="9"/>
      <c r="KP56" s="8"/>
      <c r="KQ56" s="8"/>
      <c r="KR56" s="13"/>
      <c r="KS56" s="13"/>
      <c r="KT56" s="14"/>
      <c r="KU56" s="15"/>
      <c r="KV56" s="13"/>
      <c r="KW56" s="9"/>
      <c r="KX56" s="8"/>
      <c r="KY56" s="8"/>
      <c r="KZ56" s="13"/>
      <c r="LA56" s="13"/>
      <c r="LB56" s="14"/>
      <c r="LC56" s="15"/>
      <c r="LD56" s="13"/>
      <c r="LE56" s="9"/>
      <c r="LF56" s="8"/>
      <c r="LG56" s="8"/>
      <c r="LH56" s="13"/>
      <c r="LI56" s="13"/>
      <c r="LJ56" s="14"/>
      <c r="LK56" s="15"/>
      <c r="LL56" s="13"/>
      <c r="LM56" s="9"/>
      <c r="LN56" s="8"/>
      <c r="LO56" s="8"/>
      <c r="LP56" s="13"/>
      <c r="LQ56" s="13"/>
      <c r="LR56" s="14"/>
      <c r="LS56" s="15"/>
      <c r="LT56" s="13"/>
      <c r="LU56" s="9"/>
      <c r="LV56" s="8"/>
      <c r="LW56" s="8"/>
      <c r="LX56" s="13"/>
      <c r="LY56" s="13"/>
      <c r="LZ56" s="14"/>
      <c r="MA56" s="15"/>
      <c r="MB56" s="13"/>
      <c r="MC56" s="9"/>
      <c r="MD56" s="8"/>
      <c r="ME56" s="8"/>
      <c r="MF56" s="13"/>
      <c r="MG56" s="13"/>
      <c r="MH56" s="14"/>
      <c r="MI56" s="15"/>
      <c r="MJ56" s="13"/>
      <c r="MK56" s="9"/>
      <c r="ML56" s="8"/>
      <c r="MM56" s="8"/>
      <c r="MN56" s="13"/>
      <c r="MO56" s="13"/>
      <c r="MP56" s="14"/>
      <c r="MQ56" s="15"/>
      <c r="MR56" s="13"/>
      <c r="MS56" s="9"/>
      <c r="MT56" s="8"/>
      <c r="MU56" s="8"/>
      <c r="MV56" s="13"/>
      <c r="MW56" s="13"/>
      <c r="MX56" s="14"/>
      <c r="MY56" s="15"/>
      <c r="MZ56" s="13"/>
      <c r="NA56" s="9"/>
      <c r="NB56" s="8"/>
      <c r="NC56" s="8"/>
      <c r="ND56" s="13"/>
      <c r="NE56" s="13"/>
      <c r="NF56" s="14"/>
      <c r="NG56" s="15"/>
      <c r="NH56" s="13"/>
      <c r="NI56" s="9"/>
      <c r="NJ56" s="8"/>
      <c r="NK56" s="8"/>
      <c r="NL56" s="13"/>
      <c r="NM56" s="13"/>
      <c r="NN56" s="14"/>
      <c r="NO56" s="15"/>
      <c r="NP56" s="13"/>
      <c r="NQ56" s="9"/>
      <c r="NR56" s="8"/>
      <c r="NS56" s="8"/>
      <c r="NT56" s="13"/>
      <c r="NU56" s="13"/>
      <c r="NV56" s="14"/>
      <c r="NW56" s="15"/>
      <c r="NX56" s="13"/>
      <c r="NY56" s="9"/>
      <c r="NZ56" s="8"/>
      <c r="OA56" s="8"/>
      <c r="OB56" s="13"/>
      <c r="OC56" s="13"/>
      <c r="OD56" s="14"/>
      <c r="OE56" s="15"/>
      <c r="OF56" s="13"/>
      <c r="OG56" s="9"/>
      <c r="OH56" s="8"/>
      <c r="OI56" s="8"/>
      <c r="OJ56" s="13"/>
      <c r="OK56" s="13"/>
      <c r="OL56" s="14"/>
      <c r="OM56" s="15"/>
      <c r="ON56" s="13"/>
      <c r="OO56" s="9"/>
      <c r="OP56" s="8"/>
      <c r="OQ56" s="8"/>
      <c r="OR56" s="13"/>
      <c r="OS56" s="13"/>
      <c r="OT56" s="14"/>
      <c r="OU56" s="15"/>
      <c r="OV56" s="13"/>
      <c r="OW56" s="9"/>
      <c r="OX56" s="8"/>
      <c r="OY56" s="8"/>
      <c r="OZ56" s="13"/>
      <c r="PA56" s="13"/>
      <c r="PB56" s="14"/>
      <c r="PC56" s="15"/>
      <c r="PD56" s="13"/>
      <c r="PE56" s="9"/>
      <c r="PF56" s="8"/>
      <c r="PG56" s="8"/>
      <c r="PH56" s="13"/>
      <c r="PI56" s="13"/>
      <c r="PJ56" s="14"/>
      <c r="PK56" s="15"/>
      <c r="PL56" s="13"/>
      <c r="PM56" s="9"/>
      <c r="PN56" s="8"/>
      <c r="PO56" s="8"/>
      <c r="PP56" s="13"/>
      <c r="PQ56" s="13"/>
      <c r="PR56" s="14"/>
      <c r="PS56" s="15"/>
      <c r="PT56" s="13"/>
      <c r="PU56" s="9"/>
      <c r="PV56" s="8"/>
      <c r="PW56" s="8"/>
      <c r="PX56" s="13"/>
      <c r="PY56" s="13"/>
      <c r="PZ56" s="14"/>
      <c r="QA56" s="15"/>
      <c r="QB56" s="13"/>
      <c r="QC56" s="9"/>
      <c r="QD56" s="8"/>
      <c r="QE56" s="8"/>
      <c r="QF56" s="13"/>
      <c r="QG56" s="13"/>
      <c r="QH56" s="14"/>
      <c r="QI56" s="15"/>
      <c r="QJ56" s="13"/>
      <c r="QK56" s="9"/>
      <c r="QL56" s="8"/>
      <c r="QM56" s="8"/>
      <c r="QN56" s="13"/>
      <c r="QO56" s="13"/>
      <c r="QP56" s="14"/>
      <c r="QQ56" s="15"/>
      <c r="QR56" s="13"/>
      <c r="QS56" s="9"/>
      <c r="QT56" s="8"/>
      <c r="QU56" s="8"/>
      <c r="QV56" s="13"/>
      <c r="QW56" s="13"/>
      <c r="QX56" s="14"/>
      <c r="QY56" s="15"/>
      <c r="QZ56" s="13"/>
      <c r="RA56" s="9"/>
      <c r="RB56" s="8"/>
      <c r="RC56" s="8"/>
      <c r="RD56" s="13"/>
      <c r="RE56" s="13"/>
      <c r="RF56" s="14"/>
      <c r="RG56" s="15"/>
      <c r="RH56" s="13"/>
      <c r="RI56" s="9"/>
      <c r="RJ56" s="8"/>
      <c r="RK56" s="8"/>
      <c r="RL56" s="13"/>
      <c r="RM56" s="13"/>
      <c r="RN56" s="14"/>
      <c r="RO56" s="15"/>
      <c r="RP56" s="13"/>
      <c r="RQ56" s="9"/>
      <c r="RR56" s="8"/>
      <c r="RS56" s="8"/>
      <c r="RT56" s="13"/>
      <c r="RU56" s="13"/>
      <c r="RV56" s="14"/>
      <c r="RW56" s="15"/>
      <c r="RX56" s="13"/>
      <c r="RY56" s="9"/>
      <c r="RZ56" s="8"/>
      <c r="SA56" s="8"/>
      <c r="SB56" s="13"/>
      <c r="SC56" s="13"/>
      <c r="SD56" s="14"/>
      <c r="SE56" s="15"/>
      <c r="SF56" s="13"/>
      <c r="SG56" s="9"/>
      <c r="SH56" s="8"/>
      <c r="SI56" s="8"/>
      <c r="SJ56" s="13"/>
      <c r="SK56" s="13"/>
      <c r="SL56" s="14"/>
      <c r="SM56" s="15"/>
      <c r="SN56" s="13"/>
      <c r="SO56" s="9"/>
      <c r="SP56" s="8"/>
      <c r="SQ56" s="8"/>
      <c r="SR56" s="13"/>
      <c r="SS56" s="13"/>
      <c r="ST56" s="14"/>
      <c r="SU56" s="15"/>
      <c r="SV56" s="13"/>
      <c r="SW56" s="9"/>
      <c r="SX56" s="8"/>
      <c r="SY56" s="8"/>
      <c r="SZ56" s="13"/>
      <c r="TA56" s="13"/>
      <c r="TB56" s="14"/>
      <c r="TC56" s="15"/>
      <c r="TD56" s="13"/>
      <c r="TE56" s="9"/>
      <c r="TF56" s="8"/>
      <c r="TG56" s="8"/>
      <c r="TH56" s="13"/>
      <c r="TI56" s="13"/>
      <c r="TJ56" s="14"/>
      <c r="TK56" s="15"/>
      <c r="TL56" s="13"/>
      <c r="TM56" s="9"/>
      <c r="TN56" s="8"/>
      <c r="TO56" s="8"/>
      <c r="TP56" s="13"/>
      <c r="TQ56" s="13"/>
      <c r="TR56" s="14"/>
      <c r="TS56" s="15"/>
      <c r="TT56" s="13"/>
      <c r="TU56" s="9"/>
      <c r="TV56" s="8"/>
      <c r="TW56" s="8"/>
      <c r="TX56" s="13"/>
      <c r="TY56" s="13"/>
      <c r="TZ56" s="14"/>
      <c r="UA56" s="15"/>
      <c r="UB56" s="13"/>
      <c r="UC56" s="9"/>
      <c r="UD56" s="8"/>
      <c r="UE56" s="8"/>
      <c r="UF56" s="13"/>
      <c r="UG56" s="13"/>
      <c r="UH56" s="14"/>
      <c r="UI56" s="15"/>
      <c r="UJ56" s="13"/>
      <c r="UK56" s="9"/>
      <c r="UL56" s="8"/>
      <c r="UM56" s="8"/>
      <c r="UN56" s="13"/>
      <c r="UO56" s="13"/>
      <c r="UP56" s="14"/>
      <c r="UQ56" s="15"/>
      <c r="UR56" s="13"/>
      <c r="US56" s="9"/>
      <c r="UT56" s="8"/>
      <c r="UU56" s="8"/>
      <c r="UV56" s="13"/>
      <c r="UW56" s="13"/>
      <c r="UX56" s="14"/>
      <c r="UY56" s="15"/>
      <c r="UZ56" s="13"/>
      <c r="VA56" s="9"/>
      <c r="VB56" s="8"/>
      <c r="VC56" s="8"/>
      <c r="VD56" s="13"/>
      <c r="VE56" s="13"/>
      <c r="VF56" s="14"/>
      <c r="VG56" s="15"/>
      <c r="VH56" s="13"/>
      <c r="VI56" s="9"/>
      <c r="VJ56" s="8"/>
      <c r="VK56" s="8"/>
      <c r="VL56" s="13"/>
      <c r="VM56" s="13"/>
      <c r="VN56" s="14"/>
      <c r="VO56" s="15"/>
      <c r="VP56" s="13"/>
      <c r="VQ56" s="9"/>
      <c r="VR56" s="8"/>
      <c r="VS56" s="8"/>
      <c r="VT56" s="13"/>
      <c r="VU56" s="13"/>
      <c r="VV56" s="14"/>
      <c r="VW56" s="15"/>
      <c r="VX56" s="13"/>
      <c r="VY56" s="9"/>
      <c r="VZ56" s="8"/>
      <c r="WA56" s="8"/>
      <c r="WB56" s="13"/>
      <c r="WC56" s="13"/>
      <c r="WD56" s="14"/>
      <c r="WE56" s="15"/>
      <c r="WF56" s="13"/>
      <c r="WG56" s="9"/>
      <c r="WH56" s="8"/>
      <c r="WI56" s="8"/>
      <c r="WJ56" s="13"/>
      <c r="WK56" s="13"/>
      <c r="WL56" s="14"/>
      <c r="WM56" s="15"/>
      <c r="WN56" s="13"/>
      <c r="WO56" s="9"/>
      <c r="WP56" s="8"/>
      <c r="WQ56" s="8"/>
      <c r="WR56" s="13"/>
      <c r="WS56" s="13"/>
      <c r="WT56" s="14"/>
      <c r="WU56" s="15"/>
      <c r="WV56" s="13"/>
      <c r="WW56" s="9"/>
      <c r="WX56" s="8"/>
      <c r="WY56" s="8"/>
      <c r="WZ56" s="13"/>
      <c r="XA56" s="13"/>
      <c r="XB56" s="14"/>
      <c r="XC56" s="15"/>
      <c r="XD56" s="13"/>
      <c r="XE56" s="9"/>
      <c r="XF56" s="8"/>
      <c r="XG56" s="8"/>
      <c r="XH56" s="13"/>
      <c r="XI56" s="13"/>
      <c r="XJ56" s="14"/>
      <c r="XK56" s="15"/>
      <c r="XL56" s="13"/>
      <c r="XM56" s="9"/>
      <c r="XN56" s="8"/>
      <c r="XO56" s="8"/>
      <c r="XP56" s="13"/>
      <c r="XQ56" s="13"/>
      <c r="XR56" s="14"/>
      <c r="XS56" s="15"/>
      <c r="XT56" s="13"/>
      <c r="XU56" s="9"/>
      <c r="XV56" s="8"/>
      <c r="XW56" s="8"/>
      <c r="XX56" s="13"/>
      <c r="XY56" s="13"/>
      <c r="XZ56" s="14"/>
      <c r="YA56" s="15"/>
      <c r="YB56" s="13"/>
      <c r="YC56" s="9"/>
      <c r="YD56" s="8"/>
      <c r="YE56" s="8"/>
      <c r="YF56" s="13"/>
      <c r="YG56" s="13"/>
      <c r="YH56" s="14"/>
      <c r="YI56" s="15"/>
      <c r="YJ56" s="13"/>
      <c r="YK56" s="9"/>
      <c r="YL56" s="8"/>
      <c r="YM56" s="8"/>
      <c r="YN56" s="13"/>
      <c r="YO56" s="13"/>
      <c r="YP56" s="14"/>
      <c r="YQ56" s="15"/>
      <c r="YR56" s="13"/>
      <c r="YS56" s="9"/>
      <c r="YT56" s="8"/>
      <c r="YU56" s="8"/>
      <c r="YV56" s="13"/>
      <c r="YW56" s="13"/>
      <c r="YX56" s="14"/>
      <c r="YY56" s="15"/>
      <c r="YZ56" s="13"/>
      <c r="ZA56" s="9"/>
      <c r="ZB56" s="8"/>
      <c r="ZC56" s="8"/>
      <c r="ZD56" s="13"/>
      <c r="ZE56" s="13"/>
      <c r="ZF56" s="14"/>
      <c r="ZG56" s="15"/>
      <c r="ZH56" s="13"/>
      <c r="ZI56" s="9"/>
      <c r="ZJ56" s="8"/>
      <c r="ZK56" s="8"/>
      <c r="ZL56" s="13"/>
      <c r="ZM56" s="13"/>
      <c r="ZN56" s="14"/>
      <c r="ZO56" s="15"/>
      <c r="ZP56" s="13"/>
      <c r="ZQ56" s="9"/>
      <c r="ZR56" s="8"/>
      <c r="ZS56" s="8"/>
      <c r="ZT56" s="13"/>
      <c r="ZU56" s="13"/>
      <c r="ZV56" s="14"/>
      <c r="ZW56" s="15"/>
      <c r="ZX56" s="13"/>
      <c r="ZY56" s="9"/>
      <c r="ZZ56" s="8"/>
      <c r="AAA56" s="8"/>
      <c r="AAB56" s="13"/>
      <c r="AAC56" s="13"/>
      <c r="AAD56" s="14"/>
      <c r="AAE56" s="15"/>
      <c r="AAF56" s="13"/>
      <c r="AAG56" s="9"/>
      <c r="AAH56" s="8"/>
      <c r="AAI56" s="8"/>
      <c r="AAJ56" s="13"/>
      <c r="AAK56" s="13"/>
      <c r="AAL56" s="14"/>
      <c r="AAM56" s="15"/>
      <c r="AAN56" s="13"/>
      <c r="AAO56" s="9"/>
      <c r="AAP56" s="8"/>
      <c r="AAQ56" s="8"/>
      <c r="AAR56" s="13"/>
      <c r="AAS56" s="13"/>
      <c r="AAT56" s="14"/>
      <c r="AAU56" s="15"/>
      <c r="AAV56" s="13"/>
      <c r="AAW56" s="9"/>
      <c r="AAX56" s="8"/>
      <c r="AAY56" s="8"/>
      <c r="AAZ56" s="13"/>
      <c r="ABA56" s="13"/>
      <c r="ABB56" s="14"/>
      <c r="ABC56" s="15"/>
      <c r="ABD56" s="13"/>
      <c r="ABE56" s="9"/>
      <c r="ABF56" s="8"/>
      <c r="ABG56" s="8"/>
      <c r="ABH56" s="13"/>
      <c r="ABI56" s="13"/>
      <c r="ABJ56" s="14"/>
      <c r="ABK56" s="15"/>
      <c r="ABL56" s="13"/>
      <c r="ABM56" s="9"/>
      <c r="ABN56" s="8"/>
      <c r="ABO56" s="8"/>
      <c r="ABP56" s="13"/>
      <c r="ABQ56" s="13"/>
      <c r="ABR56" s="14"/>
      <c r="ABS56" s="15"/>
      <c r="ABT56" s="13"/>
      <c r="ABU56" s="9"/>
      <c r="ABV56" s="8"/>
      <c r="ABW56" s="8"/>
      <c r="ABX56" s="13"/>
      <c r="ABY56" s="13"/>
      <c r="ABZ56" s="14"/>
      <c r="ACA56" s="15"/>
      <c r="ACB56" s="13"/>
      <c r="ACC56" s="9"/>
      <c r="ACD56" s="8"/>
      <c r="ACE56" s="8"/>
      <c r="ACF56" s="13"/>
      <c r="ACG56" s="13"/>
      <c r="ACH56" s="14"/>
      <c r="ACI56" s="15"/>
      <c r="ACJ56" s="13"/>
      <c r="ACK56" s="9"/>
      <c r="ACL56" s="8"/>
      <c r="ACM56" s="8"/>
      <c r="ACN56" s="13"/>
      <c r="ACO56" s="13"/>
      <c r="ACP56" s="14"/>
      <c r="ACQ56" s="15"/>
      <c r="ACR56" s="13"/>
      <c r="ACS56" s="9"/>
      <c r="ACT56" s="8"/>
      <c r="ACU56" s="8"/>
      <c r="ACV56" s="13"/>
      <c r="ACW56" s="13"/>
      <c r="ACX56" s="14"/>
      <c r="ACY56" s="15"/>
      <c r="ACZ56" s="13"/>
      <c r="ADA56" s="9"/>
      <c r="ADB56" s="8"/>
      <c r="ADC56" s="8"/>
      <c r="ADD56" s="13"/>
      <c r="ADE56" s="13"/>
      <c r="ADF56" s="14"/>
      <c r="ADG56" s="15"/>
      <c r="ADH56" s="13"/>
      <c r="ADI56" s="9"/>
      <c r="ADJ56" s="8"/>
      <c r="ADK56" s="8"/>
      <c r="ADL56" s="13"/>
      <c r="ADM56" s="13"/>
      <c r="ADN56" s="14"/>
      <c r="ADO56" s="15"/>
      <c r="ADP56" s="13"/>
      <c r="ADQ56" s="9"/>
      <c r="ADR56" s="8"/>
      <c r="ADS56" s="8"/>
      <c r="ADT56" s="13"/>
      <c r="ADU56" s="13"/>
      <c r="ADV56" s="14"/>
      <c r="ADW56" s="15"/>
      <c r="ADX56" s="13"/>
      <c r="ADY56" s="9"/>
      <c r="ADZ56" s="8"/>
      <c r="AEA56" s="8"/>
      <c r="AEB56" s="13"/>
      <c r="AEC56" s="13"/>
      <c r="AED56" s="14"/>
      <c r="AEE56" s="15"/>
      <c r="AEF56" s="13"/>
      <c r="AEG56" s="9"/>
      <c r="AEH56" s="8"/>
      <c r="AEI56" s="8"/>
      <c r="AEJ56" s="13"/>
      <c r="AEK56" s="13"/>
      <c r="AEL56" s="14"/>
      <c r="AEM56" s="15"/>
      <c r="AEN56" s="13"/>
      <c r="AEO56" s="9"/>
      <c r="AEP56" s="8"/>
      <c r="AEQ56" s="8"/>
      <c r="AER56" s="13"/>
      <c r="AES56" s="13"/>
      <c r="AET56" s="14"/>
      <c r="AEU56" s="15"/>
      <c r="AEV56" s="13"/>
      <c r="AEW56" s="9"/>
      <c r="AEX56" s="8"/>
      <c r="AEY56" s="8"/>
      <c r="AEZ56" s="13"/>
      <c r="AFA56" s="13"/>
      <c r="AFB56" s="14"/>
      <c r="AFC56" s="15"/>
      <c r="AFD56" s="13"/>
      <c r="AFE56" s="9"/>
      <c r="AFF56" s="8"/>
      <c r="AFG56" s="8"/>
      <c r="AFH56" s="13"/>
      <c r="AFI56" s="13"/>
      <c r="AFJ56" s="14"/>
      <c r="AFK56" s="15"/>
      <c r="AFL56" s="13"/>
      <c r="AFM56" s="9"/>
      <c r="AFN56" s="8"/>
      <c r="AFO56" s="8"/>
      <c r="AFP56" s="13"/>
      <c r="AFQ56" s="13"/>
      <c r="AFR56" s="14"/>
      <c r="AFS56" s="15"/>
      <c r="AFT56" s="13"/>
      <c r="AFU56" s="9"/>
      <c r="AFV56" s="8"/>
      <c r="AFW56" s="8"/>
      <c r="AFX56" s="13"/>
      <c r="AFY56" s="13"/>
      <c r="AFZ56" s="14"/>
      <c r="AGA56" s="15"/>
      <c r="AGB56" s="13"/>
      <c r="AGC56" s="9"/>
      <c r="AGD56" s="8"/>
      <c r="AGE56" s="8"/>
      <c r="AGF56" s="13"/>
      <c r="AGG56" s="13"/>
      <c r="AGH56" s="14"/>
      <c r="AGI56" s="15"/>
      <c r="AGJ56" s="13"/>
      <c r="AGK56" s="9"/>
      <c r="AGL56" s="8"/>
      <c r="AGM56" s="8"/>
      <c r="AGN56" s="13"/>
      <c r="AGO56" s="13"/>
      <c r="AGP56" s="14"/>
      <c r="AGQ56" s="15"/>
      <c r="AGR56" s="13"/>
      <c r="AGS56" s="9"/>
      <c r="AGT56" s="8"/>
      <c r="AGU56" s="8"/>
      <c r="AGV56" s="13"/>
      <c r="AGW56" s="13"/>
      <c r="AGX56" s="14"/>
      <c r="AGY56" s="15"/>
      <c r="AGZ56" s="13"/>
      <c r="AHA56" s="9"/>
      <c r="AHB56" s="8"/>
      <c r="AHC56" s="8"/>
      <c r="AHD56" s="13"/>
      <c r="AHE56" s="13"/>
      <c r="AHF56" s="14"/>
      <c r="AHG56" s="15"/>
      <c r="AHH56" s="13"/>
      <c r="AHI56" s="9"/>
      <c r="AHJ56" s="8"/>
      <c r="AHK56" s="8"/>
      <c r="AHL56" s="13"/>
      <c r="AHM56" s="13"/>
      <c r="AHN56" s="14"/>
      <c r="AHO56" s="15"/>
      <c r="AHP56" s="13"/>
      <c r="AHQ56" s="9"/>
      <c r="AHR56" s="8"/>
      <c r="AHS56" s="8"/>
      <c r="AHT56" s="13"/>
      <c r="AHU56" s="13"/>
      <c r="AHV56" s="14"/>
      <c r="AHW56" s="15"/>
      <c r="AHX56" s="13"/>
      <c r="AHY56" s="9"/>
      <c r="AHZ56" s="8"/>
      <c r="AIA56" s="8"/>
      <c r="AIB56" s="13"/>
      <c r="AIC56" s="13"/>
      <c r="AID56" s="14"/>
      <c r="AIE56" s="15"/>
      <c r="AIF56" s="13"/>
      <c r="AIG56" s="9"/>
      <c r="AIH56" s="8"/>
      <c r="AII56" s="8"/>
      <c r="AIJ56" s="13"/>
      <c r="AIK56" s="13"/>
      <c r="AIL56" s="14"/>
      <c r="AIM56" s="15"/>
      <c r="AIN56" s="13"/>
      <c r="AIO56" s="9"/>
      <c r="AIP56" s="8"/>
      <c r="AIQ56" s="8"/>
      <c r="AIR56" s="13"/>
      <c r="AIS56" s="13"/>
      <c r="AIT56" s="14"/>
      <c r="AIU56" s="15"/>
      <c r="AIV56" s="13"/>
      <c r="AIW56" s="9"/>
      <c r="AIX56" s="8"/>
      <c r="AIY56" s="8"/>
      <c r="AIZ56" s="13"/>
      <c r="AJA56" s="13"/>
      <c r="AJB56" s="14"/>
      <c r="AJC56" s="15"/>
      <c r="AJD56" s="13"/>
      <c r="AJE56" s="9"/>
      <c r="AJF56" s="8"/>
      <c r="AJG56" s="8"/>
      <c r="AJH56" s="13"/>
      <c r="AJI56" s="13"/>
      <c r="AJJ56" s="14"/>
      <c r="AJK56" s="15"/>
      <c r="AJL56" s="13"/>
      <c r="AJM56" s="9"/>
      <c r="AJN56" s="8"/>
      <c r="AJO56" s="8"/>
      <c r="AJP56" s="13"/>
      <c r="AJQ56" s="13"/>
      <c r="AJR56" s="14"/>
      <c r="AJS56" s="15"/>
      <c r="AJT56" s="13"/>
      <c r="AJU56" s="9"/>
      <c r="AJV56" s="8"/>
      <c r="AJW56" s="8"/>
      <c r="AJX56" s="13"/>
      <c r="AJY56" s="13"/>
      <c r="AJZ56" s="14"/>
      <c r="AKA56" s="15"/>
      <c r="AKB56" s="13"/>
      <c r="AKC56" s="9"/>
      <c r="AKD56" s="8"/>
      <c r="AKE56" s="8"/>
      <c r="AKF56" s="13"/>
      <c r="AKG56" s="13"/>
      <c r="AKH56" s="14"/>
      <c r="AKI56" s="15"/>
      <c r="AKJ56" s="13"/>
      <c r="AKK56" s="9"/>
      <c r="AKL56" s="8"/>
      <c r="AKM56" s="8"/>
      <c r="AKN56" s="13"/>
      <c r="AKO56" s="13"/>
      <c r="AKP56" s="14"/>
      <c r="AKQ56" s="15"/>
      <c r="AKR56" s="13"/>
      <c r="AKS56" s="9"/>
      <c r="AKT56" s="8"/>
      <c r="AKU56" s="8"/>
      <c r="AKV56" s="13"/>
      <c r="AKW56" s="13"/>
      <c r="AKX56" s="14"/>
      <c r="AKY56" s="15"/>
      <c r="AKZ56" s="13"/>
      <c r="ALA56" s="9"/>
      <c r="ALB56" s="8"/>
      <c r="ALC56" s="8"/>
      <c r="ALD56" s="13"/>
      <c r="ALE56" s="13"/>
      <c r="ALF56" s="14"/>
      <c r="ALG56" s="15"/>
      <c r="ALH56" s="13"/>
      <c r="ALI56" s="9"/>
      <c r="ALJ56" s="8"/>
      <c r="ALK56" s="8"/>
      <c r="ALL56" s="13"/>
      <c r="ALM56" s="13"/>
      <c r="ALN56" s="14"/>
      <c r="ALO56" s="15"/>
      <c r="ALP56" s="13"/>
      <c r="ALQ56" s="9"/>
      <c r="ALR56" s="8"/>
      <c r="ALS56" s="8"/>
      <c r="ALT56" s="13"/>
      <c r="ALU56" s="13"/>
      <c r="ALV56" s="14"/>
      <c r="ALW56" s="15"/>
      <c r="ALX56" s="13"/>
      <c r="ALY56" s="9"/>
      <c r="ALZ56" s="8"/>
      <c r="AMA56" s="8"/>
      <c r="AMB56" s="13"/>
      <c r="AMC56" s="13"/>
      <c r="AMD56" s="14"/>
      <c r="AME56" s="15"/>
      <c r="AMF56" s="13"/>
      <c r="AMG56" s="9"/>
      <c r="AMH56" s="8"/>
      <c r="AMI56" s="8"/>
      <c r="AMJ56" s="13"/>
      <c r="AMK56" s="13"/>
      <c r="AML56" s="14"/>
      <c r="AMM56" s="15"/>
      <c r="AMN56" s="13"/>
      <c r="AMO56" s="9"/>
      <c r="AMP56" s="8"/>
      <c r="AMQ56" s="8"/>
      <c r="AMR56" s="13"/>
      <c r="AMS56" s="13"/>
      <c r="AMT56" s="14"/>
      <c r="AMU56" s="15"/>
      <c r="AMV56" s="13"/>
      <c r="AMW56" s="9"/>
      <c r="AMX56" s="8"/>
      <c r="AMY56" s="8"/>
      <c r="AMZ56" s="13"/>
      <c r="ANA56" s="13"/>
      <c r="ANB56" s="14"/>
      <c r="ANC56" s="15"/>
      <c r="AND56" s="13"/>
      <c r="ANE56" s="9"/>
      <c r="ANF56" s="8"/>
      <c r="ANG56" s="8"/>
      <c r="ANH56" s="13"/>
      <c r="ANI56" s="13"/>
      <c r="ANJ56" s="14"/>
      <c r="ANK56" s="15"/>
      <c r="ANL56" s="13"/>
      <c r="ANM56" s="9"/>
      <c r="ANN56" s="8"/>
      <c r="ANO56" s="8"/>
      <c r="ANP56" s="13"/>
      <c r="ANQ56" s="13"/>
      <c r="ANR56" s="14"/>
      <c r="ANS56" s="15"/>
      <c r="ANT56" s="13"/>
      <c r="ANU56" s="9"/>
      <c r="ANV56" s="8"/>
      <c r="ANW56" s="8"/>
      <c r="ANX56" s="13"/>
      <c r="ANY56" s="13"/>
      <c r="ANZ56" s="14"/>
      <c r="AOA56" s="15"/>
      <c r="AOB56" s="13"/>
      <c r="AOC56" s="9"/>
      <c r="AOD56" s="8"/>
      <c r="AOE56" s="8"/>
      <c r="AOF56" s="13"/>
      <c r="AOG56" s="13"/>
      <c r="AOH56" s="14"/>
      <c r="AOI56" s="15"/>
      <c r="AOJ56" s="13"/>
      <c r="AOK56" s="9"/>
      <c r="AOL56" s="8"/>
      <c r="AOM56" s="8"/>
      <c r="AON56" s="13"/>
      <c r="AOO56" s="13"/>
      <c r="AOP56" s="14"/>
      <c r="AOQ56" s="15"/>
      <c r="AOR56" s="13"/>
      <c r="AOS56" s="9"/>
      <c r="AOT56" s="8"/>
      <c r="AOU56" s="8"/>
      <c r="AOV56" s="13"/>
      <c r="AOW56" s="13"/>
      <c r="AOX56" s="14"/>
      <c r="AOY56" s="15"/>
      <c r="AOZ56" s="13"/>
      <c r="APA56" s="9"/>
      <c r="APB56" s="8"/>
      <c r="APC56" s="8"/>
      <c r="APD56" s="13"/>
      <c r="APE56" s="13"/>
      <c r="APF56" s="14"/>
      <c r="APG56" s="15"/>
      <c r="APH56" s="13"/>
      <c r="API56" s="9"/>
      <c r="APJ56" s="8"/>
      <c r="APK56" s="8"/>
      <c r="APL56" s="13"/>
      <c r="APM56" s="13"/>
      <c r="APN56" s="14"/>
      <c r="APO56" s="15"/>
      <c r="APP56" s="13"/>
      <c r="APQ56" s="9"/>
      <c r="APR56" s="8"/>
      <c r="APS56" s="8"/>
      <c r="APT56" s="13"/>
      <c r="APU56" s="13"/>
      <c r="APV56" s="14"/>
      <c r="APW56" s="15"/>
      <c r="APX56" s="13"/>
      <c r="APY56" s="9"/>
      <c r="APZ56" s="8"/>
      <c r="AQA56" s="8"/>
      <c r="AQB56" s="13"/>
      <c r="AQC56" s="13"/>
      <c r="AQD56" s="14"/>
      <c r="AQE56" s="15"/>
      <c r="AQF56" s="13"/>
      <c r="AQG56" s="9"/>
      <c r="AQH56" s="8"/>
      <c r="AQI56" s="8"/>
      <c r="AQJ56" s="13"/>
      <c r="AQK56" s="13"/>
      <c r="AQL56" s="14"/>
      <c r="AQM56" s="15"/>
      <c r="AQN56" s="13"/>
      <c r="AQO56" s="9"/>
      <c r="AQP56" s="8"/>
      <c r="AQQ56" s="8"/>
      <c r="AQR56" s="13"/>
      <c r="AQS56" s="13"/>
      <c r="AQT56" s="14"/>
      <c r="AQU56" s="15"/>
      <c r="AQV56" s="13"/>
      <c r="AQW56" s="9"/>
      <c r="AQX56" s="8"/>
      <c r="AQY56" s="8"/>
      <c r="AQZ56" s="13"/>
      <c r="ARA56" s="13"/>
      <c r="ARB56" s="14"/>
      <c r="ARC56" s="15"/>
      <c r="ARD56" s="13"/>
      <c r="ARE56" s="9"/>
      <c r="ARF56" s="8"/>
      <c r="ARG56" s="8"/>
      <c r="ARH56" s="13"/>
      <c r="ARI56" s="13"/>
      <c r="ARJ56" s="14"/>
      <c r="ARK56" s="15"/>
      <c r="ARL56" s="13"/>
      <c r="ARM56" s="9"/>
      <c r="ARN56" s="8"/>
      <c r="ARO56" s="8"/>
      <c r="ARP56" s="13"/>
      <c r="ARQ56" s="13"/>
      <c r="ARR56" s="14"/>
      <c r="ARS56" s="15"/>
      <c r="ART56" s="13"/>
      <c r="ARU56" s="9"/>
      <c r="ARV56" s="8"/>
      <c r="ARW56" s="8"/>
      <c r="ARX56" s="13"/>
      <c r="ARY56" s="13"/>
      <c r="ARZ56" s="14"/>
      <c r="ASA56" s="15"/>
      <c r="ASB56" s="13"/>
      <c r="ASC56" s="9"/>
      <c r="ASD56" s="8"/>
      <c r="ASE56" s="8"/>
      <c r="ASF56" s="13"/>
      <c r="ASG56" s="13"/>
      <c r="ASH56" s="14"/>
      <c r="ASI56" s="15"/>
      <c r="ASJ56" s="13"/>
      <c r="ASK56" s="9"/>
      <c r="ASL56" s="8"/>
      <c r="ASM56" s="8"/>
      <c r="ASN56" s="13"/>
      <c r="ASO56" s="13"/>
      <c r="ASP56" s="14"/>
      <c r="ASQ56" s="15"/>
      <c r="ASR56" s="13"/>
      <c r="ASS56" s="9"/>
      <c r="AST56" s="8"/>
      <c r="ASU56" s="8"/>
      <c r="ASV56" s="13"/>
      <c r="ASW56" s="13"/>
      <c r="ASX56" s="14"/>
      <c r="ASY56" s="15"/>
      <c r="ASZ56" s="13"/>
      <c r="ATA56" s="9"/>
      <c r="ATB56" s="8"/>
      <c r="ATC56" s="8"/>
      <c r="ATD56" s="13"/>
      <c r="ATE56" s="13"/>
      <c r="ATF56" s="14"/>
      <c r="ATG56" s="15"/>
      <c r="ATH56" s="13"/>
      <c r="ATI56" s="9"/>
      <c r="ATJ56" s="8"/>
      <c r="ATK56" s="8"/>
      <c r="ATL56" s="13"/>
      <c r="ATM56" s="13"/>
      <c r="ATN56" s="14"/>
      <c r="ATO56" s="15"/>
      <c r="ATP56" s="13"/>
      <c r="ATQ56" s="9"/>
      <c r="ATR56" s="8"/>
      <c r="ATS56" s="8"/>
      <c r="ATT56" s="13"/>
      <c r="ATU56" s="13"/>
      <c r="ATV56" s="14"/>
      <c r="ATW56" s="15"/>
      <c r="ATX56" s="13"/>
      <c r="ATY56" s="9"/>
      <c r="ATZ56" s="8"/>
      <c r="AUA56" s="8"/>
      <c r="AUB56" s="13"/>
      <c r="AUC56" s="13"/>
      <c r="AUD56" s="14"/>
      <c r="AUE56" s="15"/>
      <c r="AUF56" s="13"/>
      <c r="AUG56" s="9"/>
      <c r="AUH56" s="8"/>
      <c r="AUI56" s="8"/>
      <c r="AUJ56" s="13"/>
      <c r="AUK56" s="13"/>
      <c r="AUL56" s="14"/>
      <c r="AUM56" s="15"/>
      <c r="AUN56" s="13"/>
      <c r="AUO56" s="9"/>
      <c r="AUP56" s="8"/>
      <c r="AUQ56" s="8"/>
      <c r="AUR56" s="13"/>
      <c r="AUS56" s="13"/>
      <c r="AUT56" s="14"/>
      <c r="AUU56" s="15"/>
      <c r="AUV56" s="13"/>
      <c r="AUW56" s="9"/>
      <c r="AUX56" s="8"/>
      <c r="AUY56" s="8"/>
      <c r="AUZ56" s="13"/>
      <c r="AVA56" s="13"/>
      <c r="AVB56" s="14"/>
      <c r="AVC56" s="15"/>
      <c r="AVD56" s="13"/>
      <c r="AVE56" s="9"/>
      <c r="AVF56" s="8"/>
      <c r="AVG56" s="8"/>
      <c r="AVH56" s="13"/>
      <c r="AVI56" s="13"/>
      <c r="AVJ56" s="14"/>
      <c r="AVK56" s="15"/>
      <c r="AVL56" s="13"/>
      <c r="AVM56" s="9"/>
      <c r="AVN56" s="8"/>
      <c r="AVO56" s="8"/>
      <c r="AVP56" s="13"/>
      <c r="AVQ56" s="13"/>
      <c r="AVR56" s="14"/>
      <c r="AVS56" s="15"/>
      <c r="AVT56" s="13"/>
      <c r="AVU56" s="9"/>
      <c r="AVV56" s="8"/>
      <c r="AVW56" s="8"/>
      <c r="AVX56" s="13"/>
      <c r="AVY56" s="13"/>
      <c r="AVZ56" s="14"/>
      <c r="AWA56" s="15"/>
      <c r="AWB56" s="13"/>
      <c r="AWC56" s="9"/>
      <c r="AWD56" s="8"/>
      <c r="AWE56" s="8"/>
      <c r="AWF56" s="13"/>
      <c r="AWG56" s="13"/>
      <c r="AWH56" s="14"/>
      <c r="AWI56" s="15"/>
      <c r="AWJ56" s="13"/>
      <c r="AWK56" s="9"/>
      <c r="AWL56" s="8"/>
      <c r="AWM56" s="8"/>
      <c r="AWN56" s="13"/>
      <c r="AWO56" s="13"/>
      <c r="AWP56" s="14"/>
      <c r="AWQ56" s="15"/>
      <c r="AWR56" s="13"/>
      <c r="AWS56" s="9"/>
      <c r="AWT56" s="8"/>
      <c r="AWU56" s="8"/>
      <c r="AWV56" s="13"/>
      <c r="AWW56" s="13"/>
      <c r="AWX56" s="14"/>
      <c r="AWY56" s="15"/>
      <c r="AWZ56" s="13"/>
      <c r="AXA56" s="9"/>
      <c r="AXB56" s="8"/>
      <c r="AXC56" s="8"/>
      <c r="AXD56" s="13"/>
      <c r="AXE56" s="13"/>
      <c r="AXF56" s="14"/>
      <c r="AXG56" s="15"/>
      <c r="AXH56" s="13"/>
      <c r="AXI56" s="9"/>
      <c r="AXJ56" s="8"/>
      <c r="AXK56" s="8"/>
      <c r="AXL56" s="13"/>
      <c r="AXM56" s="13"/>
      <c r="AXN56" s="14"/>
      <c r="AXO56" s="15"/>
      <c r="AXP56" s="13"/>
      <c r="AXQ56" s="9"/>
      <c r="AXR56" s="8"/>
      <c r="AXS56" s="8"/>
      <c r="AXT56" s="13"/>
      <c r="AXU56" s="13"/>
      <c r="AXV56" s="14"/>
      <c r="AXW56" s="15"/>
      <c r="AXX56" s="13"/>
      <c r="AXY56" s="9"/>
      <c r="AXZ56" s="8"/>
      <c r="AYA56" s="8"/>
      <c r="AYB56" s="13"/>
      <c r="AYC56" s="13"/>
      <c r="AYD56" s="14"/>
      <c r="AYE56" s="15"/>
      <c r="AYF56" s="13"/>
      <c r="AYG56" s="9"/>
      <c r="AYH56" s="8"/>
      <c r="AYI56" s="8"/>
      <c r="AYJ56" s="13"/>
      <c r="AYK56" s="13"/>
      <c r="AYL56" s="14"/>
      <c r="AYM56" s="15"/>
      <c r="AYN56" s="13"/>
      <c r="AYO56" s="9"/>
      <c r="AYP56" s="8"/>
      <c r="AYQ56" s="8"/>
      <c r="AYR56" s="13"/>
      <c r="AYS56" s="13"/>
      <c r="AYT56" s="14"/>
      <c r="AYU56" s="15"/>
      <c r="AYV56" s="13"/>
      <c r="AYW56" s="9"/>
      <c r="AYX56" s="8"/>
      <c r="AYY56" s="8"/>
      <c r="AYZ56" s="13"/>
      <c r="AZA56" s="13"/>
      <c r="AZB56" s="14"/>
      <c r="AZC56" s="15"/>
      <c r="AZD56" s="13"/>
      <c r="AZE56" s="9"/>
      <c r="AZF56" s="8"/>
      <c r="AZG56" s="8"/>
      <c r="AZH56" s="13"/>
      <c r="AZI56" s="13"/>
      <c r="AZJ56" s="14"/>
      <c r="AZK56" s="15"/>
      <c r="AZL56" s="13"/>
      <c r="AZM56" s="9"/>
      <c r="AZN56" s="8"/>
      <c r="AZO56" s="8"/>
      <c r="AZP56" s="13"/>
      <c r="AZQ56" s="13"/>
      <c r="AZR56" s="14"/>
      <c r="AZS56" s="15"/>
      <c r="AZT56" s="13"/>
      <c r="AZU56" s="9"/>
      <c r="AZV56" s="8"/>
      <c r="AZW56" s="8"/>
      <c r="AZX56" s="13"/>
      <c r="AZY56" s="13"/>
      <c r="AZZ56" s="14"/>
      <c r="BAA56" s="15"/>
      <c r="BAB56" s="13"/>
      <c r="BAC56" s="9"/>
      <c r="BAD56" s="8"/>
      <c r="BAE56" s="8"/>
      <c r="BAF56" s="13"/>
      <c r="BAG56" s="13"/>
      <c r="BAH56" s="14"/>
      <c r="BAI56" s="15"/>
      <c r="BAJ56" s="13"/>
      <c r="BAK56" s="9"/>
      <c r="BAL56" s="8"/>
      <c r="BAM56" s="8"/>
      <c r="BAN56" s="13"/>
      <c r="BAO56" s="13"/>
      <c r="BAP56" s="14"/>
      <c r="BAQ56" s="15"/>
      <c r="BAR56" s="13"/>
      <c r="BAS56" s="9"/>
      <c r="BAT56" s="8"/>
      <c r="BAU56" s="8"/>
      <c r="BAV56" s="13"/>
      <c r="BAW56" s="13"/>
      <c r="BAX56" s="14"/>
      <c r="BAY56" s="15"/>
      <c r="BAZ56" s="13"/>
      <c r="BBA56" s="9"/>
      <c r="BBB56" s="8"/>
      <c r="BBC56" s="8"/>
      <c r="BBD56" s="13"/>
      <c r="BBE56" s="13"/>
      <c r="BBF56" s="14"/>
      <c r="BBG56" s="15"/>
      <c r="BBH56" s="13"/>
      <c r="BBI56" s="9"/>
      <c r="BBJ56" s="8"/>
      <c r="BBK56" s="8"/>
      <c r="BBL56" s="13"/>
      <c r="BBM56" s="13"/>
      <c r="BBN56" s="14"/>
      <c r="BBO56" s="15"/>
      <c r="BBP56" s="13"/>
      <c r="BBQ56" s="9"/>
      <c r="BBR56" s="8"/>
      <c r="BBS56" s="8"/>
      <c r="BBT56" s="13"/>
      <c r="BBU56" s="13"/>
      <c r="BBV56" s="14"/>
      <c r="BBW56" s="15"/>
      <c r="BBX56" s="13"/>
      <c r="BBY56" s="9"/>
      <c r="BBZ56" s="8"/>
      <c r="BCA56" s="8"/>
      <c r="BCB56" s="13"/>
      <c r="BCC56" s="13"/>
      <c r="BCD56" s="14"/>
      <c r="BCE56" s="15"/>
      <c r="BCF56" s="13"/>
      <c r="BCG56" s="9"/>
      <c r="BCH56" s="8"/>
      <c r="BCI56" s="8"/>
      <c r="BCJ56" s="13"/>
      <c r="BCK56" s="13"/>
      <c r="BCL56" s="14"/>
      <c r="BCM56" s="15"/>
      <c r="BCN56" s="13"/>
      <c r="BCO56" s="9"/>
      <c r="BCP56" s="8"/>
      <c r="BCQ56" s="8"/>
      <c r="BCR56" s="13"/>
      <c r="BCS56" s="13"/>
      <c r="BCT56" s="14"/>
      <c r="BCU56" s="15"/>
      <c r="BCV56" s="13"/>
      <c r="BCW56" s="9"/>
      <c r="BCX56" s="8"/>
      <c r="BCY56" s="8"/>
      <c r="BCZ56" s="13"/>
      <c r="BDA56" s="13"/>
      <c r="BDB56" s="14"/>
      <c r="BDC56" s="15"/>
      <c r="BDD56" s="13"/>
      <c r="BDE56" s="9"/>
      <c r="BDF56" s="8"/>
      <c r="BDG56" s="8"/>
      <c r="BDH56" s="13"/>
      <c r="BDI56" s="13"/>
      <c r="BDJ56" s="14"/>
      <c r="BDK56" s="15"/>
      <c r="BDL56" s="13"/>
      <c r="BDM56" s="9"/>
      <c r="BDN56" s="8"/>
      <c r="BDO56" s="8"/>
      <c r="BDP56" s="13"/>
      <c r="BDQ56" s="13"/>
      <c r="BDR56" s="14"/>
      <c r="BDS56" s="15"/>
      <c r="BDT56" s="13"/>
      <c r="BDU56" s="9"/>
      <c r="BDV56" s="8"/>
      <c r="BDW56" s="8"/>
      <c r="BDX56" s="13"/>
      <c r="BDY56" s="13"/>
      <c r="BDZ56" s="14"/>
      <c r="BEA56" s="15"/>
      <c r="BEB56" s="13"/>
      <c r="BEC56" s="9"/>
      <c r="BED56" s="8"/>
      <c r="BEE56" s="8"/>
      <c r="BEF56" s="13"/>
      <c r="BEG56" s="13"/>
      <c r="BEH56" s="14"/>
      <c r="BEI56" s="15"/>
      <c r="BEJ56" s="13"/>
      <c r="BEK56" s="9"/>
      <c r="BEL56" s="8"/>
      <c r="BEM56" s="8"/>
      <c r="BEN56" s="13"/>
      <c r="BEO56" s="13"/>
      <c r="BEP56" s="14"/>
      <c r="BEQ56" s="15"/>
      <c r="BER56" s="13"/>
      <c r="BES56" s="9"/>
      <c r="BET56" s="8"/>
      <c r="BEU56" s="8"/>
      <c r="BEV56" s="13"/>
      <c r="BEW56" s="13"/>
      <c r="BEX56" s="14"/>
      <c r="BEY56" s="15"/>
      <c r="BEZ56" s="13"/>
      <c r="BFA56" s="9"/>
      <c r="BFB56" s="8"/>
      <c r="BFC56" s="8"/>
      <c r="BFD56" s="13"/>
      <c r="BFE56" s="13"/>
      <c r="BFF56" s="14"/>
      <c r="BFG56" s="15"/>
      <c r="BFH56" s="13"/>
      <c r="BFI56" s="9"/>
      <c r="BFJ56" s="8"/>
      <c r="BFK56" s="8"/>
      <c r="BFL56" s="13"/>
      <c r="BFM56" s="13"/>
      <c r="BFN56" s="14"/>
      <c r="BFO56" s="15"/>
      <c r="BFP56" s="13"/>
      <c r="BFQ56" s="9"/>
      <c r="BFR56" s="8"/>
      <c r="BFS56" s="8"/>
      <c r="BFT56" s="13"/>
      <c r="BFU56" s="13"/>
      <c r="BFV56" s="14"/>
      <c r="BFW56" s="15"/>
      <c r="BFX56" s="13"/>
      <c r="BFY56" s="9"/>
      <c r="BFZ56" s="8"/>
      <c r="BGA56" s="8"/>
      <c r="BGB56" s="13"/>
      <c r="BGC56" s="13"/>
      <c r="BGD56" s="14"/>
      <c r="BGE56" s="15"/>
      <c r="BGF56" s="13"/>
      <c r="BGG56" s="9"/>
      <c r="BGH56" s="8"/>
      <c r="BGI56" s="8"/>
      <c r="BGJ56" s="13"/>
      <c r="BGK56" s="13"/>
      <c r="BGL56" s="14"/>
      <c r="BGM56" s="15"/>
      <c r="BGN56" s="13"/>
      <c r="BGO56" s="9"/>
      <c r="BGP56" s="8"/>
      <c r="BGQ56" s="8"/>
      <c r="BGR56" s="13"/>
      <c r="BGS56" s="13"/>
      <c r="BGT56" s="14"/>
      <c r="BGU56" s="15"/>
      <c r="BGV56" s="13"/>
      <c r="BGW56" s="9"/>
      <c r="BGX56" s="8"/>
      <c r="BGY56" s="8"/>
      <c r="BGZ56" s="13"/>
      <c r="BHA56" s="13"/>
      <c r="BHB56" s="14"/>
      <c r="BHC56" s="15"/>
      <c r="BHD56" s="13"/>
      <c r="BHE56" s="9"/>
      <c r="BHF56" s="8"/>
      <c r="BHG56" s="8"/>
      <c r="BHH56" s="13"/>
      <c r="BHI56" s="13"/>
      <c r="BHJ56" s="14"/>
      <c r="BHK56" s="15"/>
      <c r="BHL56" s="13"/>
      <c r="BHM56" s="9"/>
      <c r="BHN56" s="8"/>
      <c r="BHO56" s="8"/>
      <c r="BHP56" s="13"/>
      <c r="BHQ56" s="13"/>
      <c r="BHR56" s="14"/>
      <c r="BHS56" s="15"/>
      <c r="BHT56" s="13"/>
      <c r="BHU56" s="9"/>
      <c r="BHV56" s="8"/>
      <c r="BHW56" s="8"/>
      <c r="BHX56" s="13"/>
      <c r="BHY56" s="13"/>
      <c r="BHZ56" s="14"/>
      <c r="BIA56" s="15"/>
      <c r="BIB56" s="13"/>
      <c r="BIC56" s="9"/>
      <c r="BID56" s="8"/>
      <c r="BIE56" s="8"/>
      <c r="BIF56" s="13"/>
      <c r="BIG56" s="13"/>
      <c r="BIH56" s="14"/>
      <c r="BII56" s="15"/>
      <c r="BIJ56" s="13"/>
      <c r="BIK56" s="9"/>
      <c r="BIL56" s="8"/>
      <c r="BIM56" s="8"/>
      <c r="BIN56" s="13"/>
      <c r="BIO56" s="13"/>
      <c r="BIP56" s="14"/>
      <c r="BIQ56" s="15"/>
      <c r="BIR56" s="13"/>
      <c r="BIS56" s="9"/>
      <c r="BIT56" s="8"/>
      <c r="BIU56" s="8"/>
      <c r="BIV56" s="13"/>
      <c r="BIW56" s="13"/>
      <c r="BIX56" s="14"/>
      <c r="BIY56" s="15"/>
      <c r="BIZ56" s="13"/>
      <c r="BJA56" s="9"/>
      <c r="BJB56" s="8"/>
      <c r="BJC56" s="8"/>
      <c r="BJD56" s="13"/>
      <c r="BJE56" s="13"/>
      <c r="BJF56" s="14"/>
      <c r="BJG56" s="15"/>
      <c r="BJH56" s="13"/>
      <c r="BJI56" s="9"/>
      <c r="BJJ56" s="8"/>
      <c r="BJK56" s="8"/>
      <c r="BJL56" s="13"/>
      <c r="BJM56" s="13"/>
      <c r="BJN56" s="14"/>
      <c r="BJO56" s="15"/>
      <c r="BJP56" s="13"/>
      <c r="BJQ56" s="9"/>
      <c r="BJR56" s="8"/>
      <c r="BJS56" s="8"/>
      <c r="BJT56" s="13"/>
      <c r="BJU56" s="13"/>
      <c r="BJV56" s="14"/>
      <c r="BJW56" s="15"/>
      <c r="BJX56" s="13"/>
      <c r="BJY56" s="9"/>
      <c r="BJZ56" s="8"/>
      <c r="BKA56" s="8"/>
      <c r="BKB56" s="13"/>
      <c r="BKC56" s="13"/>
      <c r="BKD56" s="14"/>
      <c r="BKE56" s="15"/>
      <c r="BKF56" s="13"/>
      <c r="BKG56" s="9"/>
      <c r="BKH56" s="8"/>
      <c r="BKI56" s="8"/>
      <c r="BKJ56" s="13"/>
      <c r="BKK56" s="13"/>
      <c r="BKL56" s="14"/>
      <c r="BKM56" s="15"/>
      <c r="BKN56" s="13"/>
      <c r="BKO56" s="9"/>
      <c r="BKP56" s="8"/>
      <c r="BKQ56" s="8"/>
      <c r="BKR56" s="13"/>
      <c r="BKS56" s="13"/>
      <c r="BKT56" s="14"/>
      <c r="BKU56" s="15"/>
      <c r="BKV56" s="13"/>
      <c r="BKW56" s="9"/>
      <c r="BKX56" s="8"/>
      <c r="BKY56" s="8"/>
      <c r="BKZ56" s="13"/>
      <c r="BLA56" s="13"/>
      <c r="BLB56" s="14"/>
      <c r="BLC56" s="15"/>
      <c r="BLD56" s="13"/>
      <c r="BLE56" s="9"/>
      <c r="BLF56" s="8"/>
      <c r="BLG56" s="8"/>
      <c r="BLH56" s="13"/>
      <c r="BLI56" s="13"/>
      <c r="BLJ56" s="14"/>
      <c r="BLK56" s="15"/>
      <c r="BLL56" s="13"/>
      <c r="BLM56" s="9"/>
      <c r="BLN56" s="8"/>
      <c r="BLO56" s="8"/>
      <c r="BLP56" s="13"/>
      <c r="BLQ56" s="13"/>
      <c r="BLR56" s="14"/>
      <c r="BLS56" s="15"/>
      <c r="BLT56" s="13"/>
      <c r="BLU56" s="9"/>
      <c r="BLV56" s="8"/>
      <c r="BLW56" s="8"/>
      <c r="BLX56" s="13"/>
      <c r="BLY56" s="13"/>
      <c r="BLZ56" s="14"/>
      <c r="BMA56" s="15"/>
      <c r="BMB56" s="13"/>
      <c r="BMC56" s="9"/>
      <c r="BMD56" s="8"/>
      <c r="BME56" s="8"/>
      <c r="BMF56" s="13"/>
      <c r="BMG56" s="13"/>
      <c r="BMH56" s="14"/>
      <c r="BMI56" s="15"/>
      <c r="BMJ56" s="13"/>
      <c r="BMK56" s="9"/>
      <c r="BML56" s="8"/>
      <c r="BMM56" s="8"/>
      <c r="BMN56" s="13"/>
      <c r="BMO56" s="13"/>
      <c r="BMP56" s="14"/>
      <c r="BMQ56" s="15"/>
      <c r="BMR56" s="13"/>
      <c r="BMS56" s="9"/>
      <c r="BMT56" s="8"/>
      <c r="BMU56" s="8"/>
      <c r="BMV56" s="13"/>
      <c r="BMW56" s="13"/>
      <c r="BMX56" s="14"/>
      <c r="BMY56" s="15"/>
      <c r="BMZ56" s="13"/>
      <c r="BNA56" s="9"/>
      <c r="BNB56" s="8"/>
      <c r="BNC56" s="8"/>
      <c r="BND56" s="13"/>
      <c r="BNE56" s="13"/>
      <c r="BNF56" s="14"/>
      <c r="BNG56" s="15"/>
      <c r="BNH56" s="13"/>
      <c r="BNI56" s="9"/>
      <c r="BNJ56" s="8"/>
      <c r="BNK56" s="8"/>
      <c r="BNL56" s="13"/>
      <c r="BNM56" s="13"/>
      <c r="BNN56" s="14"/>
      <c r="BNO56" s="15"/>
      <c r="BNP56" s="13"/>
      <c r="BNQ56" s="9"/>
      <c r="BNR56" s="8"/>
      <c r="BNS56" s="8"/>
      <c r="BNT56" s="13"/>
      <c r="BNU56" s="13"/>
      <c r="BNV56" s="14"/>
      <c r="BNW56" s="15"/>
      <c r="BNX56" s="13"/>
      <c r="BNY56" s="9"/>
      <c r="BNZ56" s="8"/>
      <c r="BOA56" s="8"/>
      <c r="BOB56" s="13"/>
      <c r="BOC56" s="13"/>
      <c r="BOD56" s="14"/>
      <c r="BOE56" s="15"/>
      <c r="BOF56" s="13"/>
      <c r="BOG56" s="9"/>
      <c r="BOH56" s="8"/>
      <c r="BOI56" s="8"/>
      <c r="BOJ56" s="13"/>
      <c r="BOK56" s="13"/>
      <c r="BOL56" s="14"/>
      <c r="BOM56" s="15"/>
      <c r="BON56" s="13"/>
      <c r="BOO56" s="9"/>
      <c r="BOP56" s="8"/>
      <c r="BOQ56" s="8"/>
      <c r="BOR56" s="13"/>
      <c r="BOS56" s="13"/>
      <c r="BOT56" s="14"/>
      <c r="BOU56" s="15"/>
      <c r="BOV56" s="13"/>
      <c r="BOW56" s="9"/>
      <c r="BOX56" s="8"/>
      <c r="BOY56" s="8"/>
      <c r="BOZ56" s="13"/>
      <c r="BPA56" s="13"/>
      <c r="BPB56" s="14"/>
      <c r="BPC56" s="15"/>
      <c r="BPD56" s="13"/>
      <c r="BPE56" s="9"/>
      <c r="BPF56" s="8"/>
      <c r="BPG56" s="8"/>
      <c r="BPH56" s="13"/>
      <c r="BPI56" s="13"/>
      <c r="BPJ56" s="14"/>
      <c r="BPK56" s="15"/>
      <c r="BPL56" s="13"/>
      <c r="BPM56" s="9"/>
      <c r="BPN56" s="8"/>
      <c r="BPO56" s="8"/>
      <c r="BPP56" s="13"/>
      <c r="BPQ56" s="13"/>
      <c r="BPR56" s="14"/>
      <c r="BPS56" s="15"/>
      <c r="BPT56" s="13"/>
      <c r="BPU56" s="9"/>
      <c r="BPV56" s="8"/>
      <c r="BPW56" s="8"/>
      <c r="BPX56" s="13"/>
      <c r="BPY56" s="13"/>
      <c r="BPZ56" s="14"/>
      <c r="BQA56" s="15"/>
      <c r="BQB56" s="13"/>
      <c r="BQC56" s="9"/>
      <c r="BQD56" s="8"/>
      <c r="BQE56" s="8"/>
      <c r="BQF56" s="13"/>
      <c r="BQG56" s="13"/>
      <c r="BQH56" s="14"/>
      <c r="BQI56" s="15"/>
      <c r="BQJ56" s="13"/>
      <c r="BQK56" s="9"/>
      <c r="BQL56" s="8"/>
      <c r="BQM56" s="8"/>
      <c r="BQN56" s="13"/>
      <c r="BQO56" s="13"/>
      <c r="BQP56" s="14"/>
      <c r="BQQ56" s="15"/>
      <c r="BQR56" s="13"/>
      <c r="BQS56" s="9"/>
      <c r="BQT56" s="8"/>
      <c r="BQU56" s="8"/>
      <c r="BQV56" s="13"/>
      <c r="BQW56" s="13"/>
      <c r="BQX56" s="14"/>
      <c r="BQY56" s="15"/>
      <c r="BQZ56" s="13"/>
      <c r="BRA56" s="9"/>
      <c r="BRB56" s="8"/>
      <c r="BRC56" s="8"/>
      <c r="BRD56" s="13"/>
      <c r="BRE56" s="13"/>
      <c r="BRF56" s="14"/>
      <c r="BRG56" s="15"/>
      <c r="BRH56" s="13"/>
      <c r="BRI56" s="9"/>
      <c r="BRJ56" s="8"/>
      <c r="BRK56" s="8"/>
      <c r="BRL56" s="13"/>
      <c r="BRM56" s="13"/>
      <c r="BRN56" s="14"/>
      <c r="BRO56" s="15"/>
      <c r="BRP56" s="13"/>
      <c r="BRQ56" s="9"/>
      <c r="BRR56" s="8"/>
      <c r="BRS56" s="8"/>
      <c r="BRT56" s="13"/>
      <c r="BRU56" s="13"/>
      <c r="BRV56" s="14"/>
      <c r="BRW56" s="15"/>
      <c r="BRX56" s="13"/>
      <c r="BRY56" s="9"/>
      <c r="BRZ56" s="8"/>
      <c r="BSA56" s="8"/>
      <c r="BSB56" s="13"/>
      <c r="BSC56" s="13"/>
      <c r="BSD56" s="14"/>
      <c r="BSE56" s="15"/>
      <c r="BSF56" s="13"/>
      <c r="BSG56" s="9"/>
      <c r="BSH56" s="8"/>
      <c r="BSI56" s="8"/>
      <c r="BSJ56" s="13"/>
      <c r="BSK56" s="13"/>
      <c r="BSL56" s="14"/>
      <c r="BSM56" s="15"/>
      <c r="BSN56" s="13"/>
      <c r="BSO56" s="9"/>
      <c r="BSP56" s="8"/>
      <c r="BSQ56" s="8"/>
      <c r="BSR56" s="13"/>
      <c r="BSS56" s="13"/>
      <c r="BST56" s="14"/>
      <c r="BSU56" s="15"/>
      <c r="BSV56" s="13"/>
      <c r="BSW56" s="9"/>
      <c r="BSX56" s="8"/>
      <c r="BSY56" s="8"/>
      <c r="BSZ56" s="13"/>
      <c r="BTA56" s="13"/>
      <c r="BTB56" s="14"/>
      <c r="BTC56" s="15"/>
      <c r="BTD56" s="13"/>
      <c r="BTE56" s="9"/>
      <c r="BTF56" s="8"/>
      <c r="BTG56" s="8"/>
      <c r="BTH56" s="13"/>
      <c r="BTI56" s="13"/>
      <c r="BTJ56" s="14"/>
      <c r="BTK56" s="15"/>
      <c r="BTL56" s="13"/>
      <c r="BTM56" s="9"/>
      <c r="BTN56" s="8"/>
      <c r="BTO56" s="8"/>
      <c r="BTP56" s="13"/>
      <c r="BTQ56" s="13"/>
      <c r="BTR56" s="14"/>
      <c r="BTS56" s="15"/>
      <c r="BTT56" s="13"/>
      <c r="BTU56" s="9"/>
      <c r="BTV56" s="8"/>
      <c r="BTW56" s="8"/>
      <c r="BTX56" s="13"/>
      <c r="BTY56" s="13"/>
      <c r="BTZ56" s="14"/>
      <c r="BUA56" s="15"/>
      <c r="BUB56" s="13"/>
      <c r="BUC56" s="9"/>
      <c r="BUD56" s="8"/>
      <c r="BUE56" s="8"/>
      <c r="BUF56" s="13"/>
      <c r="BUG56" s="13"/>
      <c r="BUH56" s="14"/>
      <c r="BUI56" s="15"/>
      <c r="BUJ56" s="13"/>
      <c r="BUK56" s="9"/>
      <c r="BUL56" s="8"/>
      <c r="BUM56" s="8"/>
      <c r="BUN56" s="13"/>
      <c r="BUO56" s="13"/>
      <c r="BUP56" s="14"/>
      <c r="BUQ56" s="15"/>
      <c r="BUR56" s="13"/>
      <c r="BUS56" s="9"/>
      <c r="BUT56" s="8"/>
      <c r="BUU56" s="8"/>
      <c r="BUV56" s="13"/>
      <c r="BUW56" s="13"/>
      <c r="BUX56" s="14"/>
      <c r="BUY56" s="15"/>
      <c r="BUZ56" s="13"/>
      <c r="BVA56" s="9"/>
      <c r="BVB56" s="8"/>
      <c r="BVC56" s="8"/>
      <c r="BVD56" s="13"/>
      <c r="BVE56" s="13"/>
      <c r="BVF56" s="14"/>
      <c r="BVG56" s="15"/>
      <c r="BVH56" s="13"/>
      <c r="BVI56" s="9"/>
      <c r="BVJ56" s="8"/>
      <c r="BVK56" s="8"/>
      <c r="BVL56" s="13"/>
      <c r="BVM56" s="13"/>
      <c r="BVN56" s="14"/>
      <c r="BVO56" s="15"/>
      <c r="BVP56" s="13"/>
      <c r="BVQ56" s="9"/>
      <c r="BVR56" s="8"/>
      <c r="BVS56" s="8"/>
      <c r="BVT56" s="13"/>
      <c r="BVU56" s="13"/>
      <c r="BVV56" s="14"/>
      <c r="BVW56" s="15"/>
      <c r="BVX56" s="13"/>
      <c r="BVY56" s="9"/>
      <c r="BVZ56" s="8"/>
      <c r="BWA56" s="8"/>
      <c r="BWB56" s="13"/>
      <c r="BWC56" s="13"/>
      <c r="BWD56" s="14"/>
      <c r="BWE56" s="15"/>
      <c r="BWF56" s="13"/>
      <c r="BWG56" s="9"/>
      <c r="BWH56" s="8"/>
      <c r="BWI56" s="8"/>
      <c r="BWJ56" s="13"/>
      <c r="BWK56" s="13"/>
      <c r="BWL56" s="14"/>
      <c r="BWM56" s="15"/>
      <c r="BWN56" s="13"/>
      <c r="BWO56" s="9"/>
      <c r="BWP56" s="8"/>
      <c r="BWQ56" s="8"/>
      <c r="BWR56" s="13"/>
      <c r="BWS56" s="13"/>
      <c r="BWT56" s="14"/>
      <c r="BWU56" s="15"/>
      <c r="BWV56" s="13"/>
      <c r="BWW56" s="9"/>
      <c r="BWX56" s="8"/>
      <c r="BWY56" s="8"/>
      <c r="BWZ56" s="13"/>
      <c r="BXA56" s="13"/>
      <c r="BXB56" s="14"/>
      <c r="BXC56" s="15"/>
      <c r="BXD56" s="13"/>
      <c r="BXE56" s="9"/>
      <c r="BXF56" s="8"/>
      <c r="BXG56" s="8"/>
      <c r="BXH56" s="13"/>
      <c r="BXI56" s="13"/>
      <c r="BXJ56" s="14"/>
      <c r="BXK56" s="15"/>
      <c r="BXL56" s="13"/>
      <c r="BXM56" s="9"/>
      <c r="BXN56" s="8"/>
      <c r="BXO56" s="8"/>
      <c r="BXP56" s="13"/>
      <c r="BXQ56" s="13"/>
      <c r="BXR56" s="14"/>
      <c r="BXS56" s="15"/>
      <c r="BXT56" s="13"/>
      <c r="BXU56" s="9"/>
      <c r="BXV56" s="8"/>
      <c r="BXW56" s="8"/>
      <c r="BXX56" s="13"/>
      <c r="BXY56" s="13"/>
      <c r="BXZ56" s="14"/>
      <c r="BYA56" s="15"/>
      <c r="BYB56" s="13"/>
      <c r="BYC56" s="9"/>
      <c r="BYD56" s="8"/>
      <c r="BYE56" s="8"/>
      <c r="BYF56" s="13"/>
      <c r="BYG56" s="13"/>
      <c r="BYH56" s="14"/>
      <c r="BYI56" s="15"/>
      <c r="BYJ56" s="13"/>
      <c r="BYK56" s="9"/>
      <c r="BYL56" s="8"/>
      <c r="BYM56" s="8"/>
      <c r="BYN56" s="13"/>
      <c r="BYO56" s="13"/>
      <c r="BYP56" s="14"/>
      <c r="BYQ56" s="15"/>
      <c r="BYR56" s="13"/>
      <c r="BYS56" s="9"/>
      <c r="BYT56" s="8"/>
      <c r="BYU56" s="8"/>
      <c r="BYV56" s="13"/>
      <c r="BYW56" s="13"/>
      <c r="BYX56" s="14"/>
      <c r="BYY56" s="15"/>
      <c r="BYZ56" s="13"/>
      <c r="BZA56" s="9"/>
      <c r="BZB56" s="8"/>
      <c r="BZC56" s="8"/>
      <c r="BZD56" s="13"/>
      <c r="BZE56" s="13"/>
      <c r="BZF56" s="14"/>
      <c r="BZG56" s="15"/>
      <c r="BZH56" s="13"/>
      <c r="BZI56" s="9"/>
      <c r="BZJ56" s="8"/>
      <c r="BZK56" s="8"/>
      <c r="BZL56" s="13"/>
      <c r="BZM56" s="13"/>
      <c r="BZN56" s="14"/>
      <c r="BZO56" s="15"/>
      <c r="BZP56" s="13"/>
      <c r="BZQ56" s="9"/>
      <c r="BZR56" s="8"/>
      <c r="BZS56" s="8"/>
      <c r="BZT56" s="13"/>
      <c r="BZU56" s="13"/>
      <c r="BZV56" s="14"/>
      <c r="BZW56" s="15"/>
      <c r="BZX56" s="13"/>
      <c r="BZY56" s="9"/>
      <c r="BZZ56" s="8"/>
      <c r="CAA56" s="8"/>
      <c r="CAB56" s="13"/>
      <c r="CAC56" s="13"/>
      <c r="CAD56" s="14"/>
      <c r="CAE56" s="15"/>
      <c r="CAF56" s="13"/>
      <c r="CAG56" s="9"/>
      <c r="CAH56" s="8"/>
      <c r="CAI56" s="8"/>
      <c r="CAJ56" s="13"/>
      <c r="CAK56" s="13"/>
      <c r="CAL56" s="14"/>
      <c r="CAM56" s="15"/>
      <c r="CAN56" s="13"/>
      <c r="CAO56" s="9"/>
      <c r="CAP56" s="8"/>
      <c r="CAQ56" s="8"/>
      <c r="CAR56" s="13"/>
      <c r="CAS56" s="13"/>
      <c r="CAT56" s="14"/>
      <c r="CAU56" s="15"/>
      <c r="CAV56" s="13"/>
      <c r="CAW56" s="9"/>
      <c r="CAX56" s="8"/>
      <c r="CAY56" s="8"/>
      <c r="CAZ56" s="13"/>
      <c r="CBA56" s="13"/>
      <c r="CBB56" s="14"/>
      <c r="CBC56" s="15"/>
      <c r="CBD56" s="13"/>
      <c r="CBE56" s="9"/>
      <c r="CBF56" s="8"/>
      <c r="CBG56" s="8"/>
      <c r="CBH56" s="13"/>
      <c r="CBI56" s="13"/>
      <c r="CBJ56" s="14"/>
      <c r="CBK56" s="15"/>
      <c r="CBL56" s="13"/>
      <c r="CBM56" s="9"/>
      <c r="CBN56" s="8"/>
      <c r="CBO56" s="8"/>
      <c r="CBP56" s="13"/>
      <c r="CBQ56" s="13"/>
      <c r="CBR56" s="14"/>
      <c r="CBS56" s="15"/>
      <c r="CBT56" s="13"/>
      <c r="CBU56" s="9"/>
      <c r="CBV56" s="8"/>
      <c r="CBW56" s="8"/>
      <c r="CBX56" s="13"/>
      <c r="CBY56" s="13"/>
      <c r="CBZ56" s="14"/>
      <c r="CCA56" s="15"/>
      <c r="CCB56" s="13"/>
      <c r="CCC56" s="9"/>
      <c r="CCD56" s="8"/>
      <c r="CCE56" s="8"/>
      <c r="CCF56" s="13"/>
      <c r="CCG56" s="13"/>
      <c r="CCH56" s="14"/>
      <c r="CCI56" s="15"/>
      <c r="CCJ56" s="13"/>
      <c r="CCK56" s="9"/>
      <c r="CCL56" s="8"/>
      <c r="CCM56" s="8"/>
      <c r="CCN56" s="13"/>
      <c r="CCO56" s="13"/>
      <c r="CCP56" s="14"/>
      <c r="CCQ56" s="15"/>
      <c r="CCR56" s="13"/>
      <c r="CCS56" s="9"/>
      <c r="CCT56" s="8"/>
      <c r="CCU56" s="8"/>
      <c r="CCV56" s="13"/>
      <c r="CCW56" s="13"/>
      <c r="CCX56" s="14"/>
      <c r="CCY56" s="15"/>
      <c r="CCZ56" s="13"/>
      <c r="CDA56" s="9"/>
      <c r="CDB56" s="8"/>
      <c r="CDC56" s="8"/>
      <c r="CDD56" s="13"/>
      <c r="CDE56" s="13"/>
      <c r="CDF56" s="14"/>
      <c r="CDG56" s="15"/>
      <c r="CDH56" s="13"/>
      <c r="CDI56" s="9"/>
      <c r="CDJ56" s="8"/>
      <c r="CDK56" s="8"/>
      <c r="CDL56" s="13"/>
      <c r="CDM56" s="13"/>
      <c r="CDN56" s="14"/>
      <c r="CDO56" s="15"/>
      <c r="CDP56" s="13"/>
      <c r="CDQ56" s="9"/>
      <c r="CDR56" s="8"/>
      <c r="CDS56" s="8"/>
      <c r="CDT56" s="13"/>
      <c r="CDU56" s="13"/>
      <c r="CDV56" s="14"/>
      <c r="CDW56" s="15"/>
      <c r="CDX56" s="13"/>
      <c r="CDY56" s="9"/>
      <c r="CDZ56" s="8"/>
      <c r="CEA56" s="8"/>
      <c r="CEB56" s="13"/>
      <c r="CEC56" s="13"/>
      <c r="CED56" s="14"/>
      <c r="CEE56" s="15"/>
      <c r="CEF56" s="13"/>
      <c r="CEG56" s="9"/>
      <c r="CEH56" s="8"/>
      <c r="CEI56" s="8"/>
      <c r="CEJ56" s="13"/>
      <c r="CEK56" s="13"/>
      <c r="CEL56" s="14"/>
      <c r="CEM56" s="15"/>
      <c r="CEN56" s="13"/>
      <c r="CEO56" s="9"/>
      <c r="CEP56" s="8"/>
      <c r="CEQ56" s="8"/>
      <c r="CER56" s="13"/>
      <c r="CES56" s="13"/>
      <c r="CET56" s="14"/>
      <c r="CEU56" s="15"/>
      <c r="CEV56" s="13"/>
      <c r="CEW56" s="9"/>
      <c r="CEX56" s="8"/>
      <c r="CEY56" s="8"/>
      <c r="CEZ56" s="13"/>
      <c r="CFA56" s="13"/>
      <c r="CFB56" s="14"/>
      <c r="CFC56" s="15"/>
      <c r="CFD56" s="13"/>
      <c r="CFE56" s="9"/>
      <c r="CFF56" s="8"/>
      <c r="CFG56" s="8"/>
      <c r="CFH56" s="13"/>
      <c r="CFI56" s="13"/>
      <c r="CFJ56" s="14"/>
      <c r="CFK56" s="15"/>
      <c r="CFL56" s="13"/>
      <c r="CFM56" s="9"/>
      <c r="CFN56" s="8"/>
      <c r="CFO56" s="8"/>
      <c r="CFP56" s="13"/>
      <c r="CFQ56" s="13"/>
      <c r="CFR56" s="14"/>
      <c r="CFS56" s="15"/>
      <c r="CFT56" s="13"/>
      <c r="CFU56" s="9"/>
      <c r="CFV56" s="8"/>
      <c r="CFW56" s="8"/>
      <c r="CFX56" s="13"/>
      <c r="CFY56" s="13"/>
      <c r="CFZ56" s="14"/>
      <c r="CGA56" s="15"/>
      <c r="CGB56" s="13"/>
      <c r="CGC56" s="9"/>
      <c r="CGD56" s="8"/>
      <c r="CGE56" s="8"/>
      <c r="CGF56" s="13"/>
      <c r="CGG56" s="13"/>
      <c r="CGH56" s="14"/>
      <c r="CGI56" s="15"/>
      <c r="CGJ56" s="13"/>
      <c r="CGK56" s="9"/>
      <c r="CGL56" s="8"/>
      <c r="CGM56" s="8"/>
      <c r="CGN56" s="13"/>
      <c r="CGO56" s="13"/>
      <c r="CGP56" s="14"/>
      <c r="CGQ56" s="15"/>
      <c r="CGR56" s="13"/>
      <c r="CGS56" s="9"/>
      <c r="CGT56" s="8"/>
      <c r="CGU56" s="8"/>
      <c r="CGV56" s="13"/>
      <c r="CGW56" s="13"/>
      <c r="CGX56" s="14"/>
      <c r="CGY56" s="15"/>
      <c r="CGZ56" s="13"/>
      <c r="CHA56" s="9"/>
      <c r="CHB56" s="8"/>
      <c r="CHC56" s="8"/>
      <c r="CHD56" s="13"/>
      <c r="CHE56" s="13"/>
      <c r="CHF56" s="14"/>
      <c r="CHG56" s="15"/>
      <c r="CHH56" s="13"/>
      <c r="CHI56" s="9"/>
      <c r="CHJ56" s="8"/>
      <c r="CHK56" s="8"/>
      <c r="CHL56" s="13"/>
      <c r="CHM56" s="13"/>
      <c r="CHN56" s="14"/>
      <c r="CHO56" s="15"/>
      <c r="CHP56" s="13"/>
      <c r="CHQ56" s="9"/>
      <c r="CHR56" s="8"/>
      <c r="CHS56" s="8"/>
      <c r="CHT56" s="13"/>
      <c r="CHU56" s="13"/>
      <c r="CHV56" s="14"/>
      <c r="CHW56" s="15"/>
      <c r="CHX56" s="13"/>
      <c r="CHY56" s="9"/>
      <c r="CHZ56" s="8"/>
      <c r="CIA56" s="8"/>
      <c r="CIB56" s="13"/>
      <c r="CIC56" s="13"/>
      <c r="CID56" s="14"/>
      <c r="CIE56" s="15"/>
      <c r="CIF56" s="13"/>
      <c r="CIG56" s="9"/>
      <c r="CIH56" s="8"/>
      <c r="CII56" s="8"/>
      <c r="CIJ56" s="13"/>
      <c r="CIK56" s="13"/>
      <c r="CIL56" s="14"/>
      <c r="CIM56" s="15"/>
      <c r="CIN56" s="13"/>
      <c r="CIO56" s="9"/>
      <c r="CIP56" s="8"/>
      <c r="CIQ56" s="8"/>
      <c r="CIR56" s="13"/>
      <c r="CIS56" s="13"/>
      <c r="CIT56" s="14"/>
      <c r="CIU56" s="15"/>
      <c r="CIV56" s="13"/>
      <c r="CIW56" s="9"/>
      <c r="CIX56" s="8"/>
      <c r="CIY56" s="8"/>
      <c r="CIZ56" s="13"/>
      <c r="CJA56" s="13"/>
      <c r="CJB56" s="14"/>
      <c r="CJC56" s="15"/>
      <c r="CJD56" s="13"/>
      <c r="CJE56" s="9"/>
      <c r="CJF56" s="8"/>
      <c r="CJG56" s="8"/>
      <c r="CJH56" s="13"/>
      <c r="CJI56" s="13"/>
      <c r="CJJ56" s="14"/>
      <c r="CJK56" s="15"/>
      <c r="CJL56" s="13"/>
      <c r="CJM56" s="9"/>
      <c r="CJN56" s="8"/>
      <c r="CJO56" s="8"/>
      <c r="CJP56" s="13"/>
      <c r="CJQ56" s="13"/>
      <c r="CJR56" s="14"/>
      <c r="CJS56" s="15"/>
      <c r="CJT56" s="13"/>
      <c r="CJU56" s="9"/>
      <c r="CJV56" s="8"/>
      <c r="CJW56" s="8"/>
      <c r="CJX56" s="13"/>
      <c r="CJY56" s="13"/>
      <c r="CJZ56" s="14"/>
      <c r="CKA56" s="15"/>
      <c r="CKB56" s="13"/>
      <c r="CKC56" s="9"/>
      <c r="CKD56" s="8"/>
      <c r="CKE56" s="8"/>
      <c r="CKF56" s="13"/>
      <c r="CKG56" s="13"/>
      <c r="CKH56" s="14"/>
      <c r="CKI56" s="15"/>
      <c r="CKJ56" s="13"/>
      <c r="CKK56" s="9"/>
      <c r="CKL56" s="8"/>
      <c r="CKM56" s="8"/>
      <c r="CKN56" s="13"/>
      <c r="CKO56" s="13"/>
      <c r="CKP56" s="14"/>
      <c r="CKQ56" s="15"/>
      <c r="CKR56" s="13"/>
      <c r="CKS56" s="9"/>
      <c r="CKT56" s="8"/>
      <c r="CKU56" s="8"/>
      <c r="CKV56" s="13"/>
      <c r="CKW56" s="13"/>
      <c r="CKX56" s="14"/>
      <c r="CKY56" s="15"/>
      <c r="CKZ56" s="13"/>
      <c r="CLA56" s="9"/>
      <c r="CLB56" s="8"/>
      <c r="CLC56" s="8"/>
      <c r="CLD56" s="13"/>
      <c r="CLE56" s="13"/>
      <c r="CLF56" s="14"/>
      <c r="CLG56" s="15"/>
      <c r="CLH56" s="13"/>
      <c r="CLI56" s="9"/>
      <c r="CLJ56" s="8"/>
      <c r="CLK56" s="8"/>
      <c r="CLL56" s="13"/>
      <c r="CLM56" s="13"/>
      <c r="CLN56" s="14"/>
      <c r="CLO56" s="15"/>
      <c r="CLP56" s="13"/>
      <c r="CLQ56" s="9"/>
      <c r="CLR56" s="8"/>
      <c r="CLS56" s="8"/>
      <c r="CLT56" s="13"/>
      <c r="CLU56" s="13"/>
      <c r="CLV56" s="14"/>
      <c r="CLW56" s="15"/>
      <c r="CLX56" s="13"/>
      <c r="CLY56" s="9"/>
      <c r="CLZ56" s="8"/>
      <c r="CMA56" s="8"/>
      <c r="CMB56" s="13"/>
      <c r="CMC56" s="13"/>
      <c r="CMD56" s="14"/>
      <c r="CME56" s="15"/>
      <c r="CMF56" s="13"/>
      <c r="CMG56" s="9"/>
      <c r="CMH56" s="8"/>
      <c r="CMI56" s="8"/>
      <c r="CMJ56" s="13"/>
      <c r="CMK56" s="13"/>
      <c r="CML56" s="14"/>
      <c r="CMM56" s="15"/>
      <c r="CMN56" s="13"/>
      <c r="CMO56" s="9"/>
      <c r="CMP56" s="8"/>
      <c r="CMQ56" s="8"/>
      <c r="CMR56" s="13"/>
      <c r="CMS56" s="13"/>
      <c r="CMT56" s="14"/>
      <c r="CMU56" s="15"/>
      <c r="CMV56" s="13"/>
      <c r="CMW56" s="9"/>
      <c r="CMX56" s="8"/>
      <c r="CMY56" s="8"/>
      <c r="CMZ56" s="13"/>
      <c r="CNA56" s="13"/>
      <c r="CNB56" s="14"/>
      <c r="CNC56" s="15"/>
      <c r="CND56" s="13"/>
      <c r="CNE56" s="9"/>
      <c r="CNF56" s="8"/>
      <c r="CNG56" s="8"/>
      <c r="CNH56" s="13"/>
      <c r="CNI56" s="13"/>
      <c r="CNJ56" s="14"/>
      <c r="CNK56" s="15"/>
      <c r="CNL56" s="13"/>
      <c r="CNM56" s="9"/>
      <c r="CNN56" s="8"/>
      <c r="CNO56" s="8"/>
      <c r="CNP56" s="13"/>
      <c r="CNQ56" s="13"/>
      <c r="CNR56" s="14"/>
      <c r="CNS56" s="15"/>
      <c r="CNT56" s="13"/>
      <c r="CNU56" s="9"/>
      <c r="CNV56" s="8"/>
      <c r="CNW56" s="8"/>
      <c r="CNX56" s="13"/>
      <c r="CNY56" s="13"/>
      <c r="CNZ56" s="14"/>
      <c r="COA56" s="15"/>
      <c r="COB56" s="13"/>
      <c r="COC56" s="9"/>
      <c r="COD56" s="8"/>
      <c r="COE56" s="8"/>
      <c r="COF56" s="13"/>
      <c r="COG56" s="13"/>
      <c r="COH56" s="14"/>
      <c r="COI56" s="15"/>
      <c r="COJ56" s="13"/>
      <c r="COK56" s="9"/>
      <c r="COL56" s="8"/>
      <c r="COM56" s="8"/>
      <c r="CON56" s="13"/>
      <c r="COO56" s="13"/>
      <c r="COP56" s="14"/>
      <c r="COQ56" s="15"/>
      <c r="COR56" s="13"/>
      <c r="COS56" s="9"/>
      <c r="COT56" s="8"/>
      <c r="COU56" s="8"/>
      <c r="COV56" s="13"/>
      <c r="COW56" s="13"/>
      <c r="COX56" s="14"/>
      <c r="COY56" s="15"/>
      <c r="COZ56" s="13"/>
      <c r="CPA56" s="9"/>
      <c r="CPB56" s="8"/>
      <c r="CPC56" s="8"/>
      <c r="CPD56" s="13"/>
      <c r="CPE56" s="13"/>
      <c r="CPF56" s="14"/>
      <c r="CPG56" s="15"/>
      <c r="CPH56" s="13"/>
      <c r="CPI56" s="9"/>
      <c r="CPJ56" s="8"/>
      <c r="CPK56" s="8"/>
      <c r="CPL56" s="13"/>
      <c r="CPM56" s="13"/>
      <c r="CPN56" s="14"/>
      <c r="CPO56" s="15"/>
      <c r="CPP56" s="13"/>
      <c r="CPQ56" s="9"/>
      <c r="CPR56" s="8"/>
      <c r="CPS56" s="8"/>
      <c r="CPT56" s="13"/>
      <c r="CPU56" s="13"/>
      <c r="CPV56" s="14"/>
      <c r="CPW56" s="15"/>
      <c r="CPX56" s="13"/>
      <c r="CPY56" s="9"/>
      <c r="CPZ56" s="8"/>
      <c r="CQA56" s="8"/>
      <c r="CQB56" s="13"/>
      <c r="CQC56" s="13"/>
      <c r="CQD56" s="14"/>
      <c r="CQE56" s="15"/>
      <c r="CQF56" s="13"/>
      <c r="CQG56" s="9"/>
      <c r="CQH56" s="8"/>
      <c r="CQI56" s="8"/>
      <c r="CQJ56" s="13"/>
      <c r="CQK56" s="13"/>
      <c r="CQL56" s="14"/>
      <c r="CQM56" s="15"/>
      <c r="CQN56" s="13"/>
      <c r="CQO56" s="9"/>
      <c r="CQP56" s="8"/>
      <c r="CQQ56" s="8"/>
      <c r="CQR56" s="13"/>
      <c r="CQS56" s="13"/>
      <c r="CQT56" s="14"/>
      <c r="CQU56" s="15"/>
      <c r="CQV56" s="13"/>
      <c r="CQW56" s="9"/>
      <c r="CQX56" s="8"/>
      <c r="CQY56" s="8"/>
      <c r="CQZ56" s="13"/>
      <c r="CRA56" s="13"/>
      <c r="CRB56" s="14"/>
      <c r="CRC56" s="15"/>
      <c r="CRD56" s="13"/>
      <c r="CRE56" s="9"/>
      <c r="CRF56" s="8"/>
      <c r="CRG56" s="8"/>
      <c r="CRH56" s="13"/>
      <c r="CRI56" s="13"/>
      <c r="CRJ56" s="14"/>
      <c r="CRK56" s="15"/>
      <c r="CRL56" s="13"/>
      <c r="CRM56" s="9"/>
      <c r="CRN56" s="8"/>
      <c r="CRO56" s="8"/>
      <c r="CRP56" s="13"/>
      <c r="CRQ56" s="13"/>
      <c r="CRR56" s="14"/>
      <c r="CRS56" s="15"/>
      <c r="CRT56" s="13"/>
      <c r="CRU56" s="9"/>
      <c r="CRV56" s="8"/>
      <c r="CRW56" s="8"/>
      <c r="CRX56" s="13"/>
      <c r="CRY56" s="13"/>
      <c r="CRZ56" s="14"/>
      <c r="CSA56" s="15"/>
      <c r="CSB56" s="13"/>
      <c r="CSC56" s="9"/>
      <c r="CSD56" s="8"/>
      <c r="CSE56" s="8"/>
      <c r="CSF56" s="13"/>
      <c r="CSG56" s="13"/>
      <c r="CSH56" s="14"/>
      <c r="CSI56" s="15"/>
      <c r="CSJ56" s="13"/>
      <c r="CSK56" s="9"/>
      <c r="CSL56" s="8"/>
      <c r="CSM56" s="8"/>
      <c r="CSN56" s="13"/>
      <c r="CSO56" s="13"/>
      <c r="CSP56" s="14"/>
      <c r="CSQ56" s="15"/>
      <c r="CSR56" s="13"/>
      <c r="CSS56" s="9"/>
      <c r="CST56" s="8"/>
      <c r="CSU56" s="8"/>
      <c r="CSV56" s="13"/>
      <c r="CSW56" s="13"/>
      <c r="CSX56" s="14"/>
      <c r="CSY56" s="15"/>
      <c r="CSZ56" s="13"/>
      <c r="CTA56" s="9"/>
      <c r="CTB56" s="8"/>
      <c r="CTC56" s="8"/>
      <c r="CTD56" s="13"/>
      <c r="CTE56" s="13"/>
      <c r="CTF56" s="14"/>
      <c r="CTG56" s="15"/>
      <c r="CTH56" s="13"/>
      <c r="CTI56" s="9"/>
      <c r="CTJ56" s="8"/>
      <c r="CTK56" s="8"/>
      <c r="CTL56" s="13"/>
      <c r="CTM56" s="13"/>
      <c r="CTN56" s="14"/>
      <c r="CTO56" s="15"/>
      <c r="CTP56" s="13"/>
      <c r="CTQ56" s="9"/>
      <c r="CTR56" s="8"/>
      <c r="CTS56" s="8"/>
      <c r="CTT56" s="13"/>
      <c r="CTU56" s="13"/>
      <c r="CTV56" s="14"/>
      <c r="CTW56" s="15"/>
      <c r="CTX56" s="13"/>
      <c r="CTY56" s="9"/>
      <c r="CTZ56" s="8"/>
      <c r="CUA56" s="8"/>
      <c r="CUB56" s="13"/>
      <c r="CUC56" s="13"/>
      <c r="CUD56" s="14"/>
      <c r="CUE56" s="15"/>
      <c r="CUF56" s="13"/>
      <c r="CUG56" s="9"/>
      <c r="CUH56" s="8"/>
      <c r="CUI56" s="8"/>
      <c r="CUJ56" s="13"/>
      <c r="CUK56" s="13"/>
      <c r="CUL56" s="14"/>
      <c r="CUM56" s="15"/>
      <c r="CUN56" s="13"/>
      <c r="CUO56" s="9"/>
      <c r="CUP56" s="8"/>
      <c r="CUQ56" s="8"/>
      <c r="CUR56" s="13"/>
      <c r="CUS56" s="13"/>
      <c r="CUT56" s="14"/>
      <c r="CUU56" s="15"/>
      <c r="CUV56" s="13"/>
      <c r="CUW56" s="9"/>
      <c r="CUX56" s="8"/>
      <c r="CUY56" s="8"/>
      <c r="CUZ56" s="13"/>
      <c r="CVA56" s="13"/>
      <c r="CVB56" s="14"/>
      <c r="CVC56" s="15"/>
      <c r="CVD56" s="13"/>
      <c r="CVE56" s="9"/>
      <c r="CVF56" s="8"/>
      <c r="CVG56" s="8"/>
      <c r="CVH56" s="13"/>
      <c r="CVI56" s="13"/>
      <c r="CVJ56" s="14"/>
      <c r="CVK56" s="15"/>
      <c r="CVL56" s="13"/>
      <c r="CVM56" s="9"/>
      <c r="CVN56" s="8"/>
      <c r="CVO56" s="8"/>
      <c r="CVP56" s="13"/>
      <c r="CVQ56" s="13"/>
      <c r="CVR56" s="14"/>
      <c r="CVS56" s="15"/>
      <c r="CVT56" s="13"/>
      <c r="CVU56" s="9"/>
      <c r="CVV56" s="8"/>
      <c r="CVW56" s="8"/>
      <c r="CVX56" s="13"/>
      <c r="CVY56" s="13"/>
      <c r="CVZ56" s="14"/>
      <c r="CWA56" s="15"/>
      <c r="CWB56" s="13"/>
      <c r="CWC56" s="9"/>
      <c r="CWD56" s="8"/>
      <c r="CWE56" s="8"/>
      <c r="CWF56" s="13"/>
      <c r="CWG56" s="13"/>
      <c r="CWH56" s="14"/>
      <c r="CWI56" s="15"/>
      <c r="CWJ56" s="13"/>
      <c r="CWK56" s="9"/>
      <c r="CWL56" s="8"/>
      <c r="CWM56" s="8"/>
      <c r="CWN56" s="13"/>
      <c r="CWO56" s="13"/>
      <c r="CWP56" s="14"/>
      <c r="CWQ56" s="15"/>
      <c r="CWR56" s="13"/>
      <c r="CWS56" s="9"/>
      <c r="CWT56" s="8"/>
      <c r="CWU56" s="8"/>
      <c r="CWV56" s="13"/>
      <c r="CWW56" s="13"/>
      <c r="CWX56" s="14"/>
      <c r="CWY56" s="15"/>
      <c r="CWZ56" s="13"/>
      <c r="CXA56" s="9"/>
      <c r="CXB56" s="8"/>
      <c r="CXC56" s="8"/>
      <c r="CXD56" s="13"/>
      <c r="CXE56" s="13"/>
      <c r="CXF56" s="14"/>
      <c r="CXG56" s="15"/>
      <c r="CXH56" s="13"/>
      <c r="CXI56" s="9"/>
      <c r="CXJ56" s="8"/>
      <c r="CXK56" s="8"/>
      <c r="CXL56" s="13"/>
      <c r="CXM56" s="13"/>
      <c r="CXN56" s="14"/>
      <c r="CXO56" s="15"/>
      <c r="CXP56" s="13"/>
      <c r="CXQ56" s="9"/>
      <c r="CXR56" s="8"/>
      <c r="CXS56" s="8"/>
      <c r="CXT56" s="13"/>
      <c r="CXU56" s="13"/>
      <c r="CXV56" s="14"/>
      <c r="CXW56" s="15"/>
      <c r="CXX56" s="13"/>
      <c r="CXY56" s="9"/>
      <c r="CXZ56" s="8"/>
      <c r="CYA56" s="8"/>
      <c r="CYB56" s="13"/>
      <c r="CYC56" s="13"/>
      <c r="CYD56" s="14"/>
      <c r="CYE56" s="15"/>
      <c r="CYF56" s="13"/>
      <c r="CYG56" s="9"/>
      <c r="CYH56" s="8"/>
      <c r="CYI56" s="8"/>
      <c r="CYJ56" s="13"/>
      <c r="CYK56" s="13"/>
      <c r="CYL56" s="14"/>
      <c r="CYM56" s="15"/>
      <c r="CYN56" s="13"/>
      <c r="CYO56" s="9"/>
      <c r="CYP56" s="8"/>
      <c r="CYQ56" s="8"/>
      <c r="CYR56" s="13"/>
      <c r="CYS56" s="13"/>
      <c r="CYT56" s="14"/>
      <c r="CYU56" s="15"/>
      <c r="CYV56" s="13"/>
      <c r="CYW56" s="9"/>
      <c r="CYX56" s="8"/>
      <c r="CYY56" s="8"/>
      <c r="CYZ56" s="13"/>
      <c r="CZA56" s="13"/>
      <c r="CZB56" s="14"/>
      <c r="CZC56" s="15"/>
      <c r="CZD56" s="13"/>
      <c r="CZE56" s="9"/>
      <c r="CZF56" s="8"/>
      <c r="CZG56" s="8"/>
      <c r="CZH56" s="13"/>
      <c r="CZI56" s="13"/>
      <c r="CZJ56" s="14"/>
      <c r="CZK56" s="15"/>
      <c r="CZL56" s="13"/>
      <c r="CZM56" s="9"/>
      <c r="CZN56" s="8"/>
      <c r="CZO56" s="8"/>
      <c r="CZP56" s="13"/>
      <c r="CZQ56" s="13"/>
      <c r="CZR56" s="14"/>
      <c r="CZS56" s="15"/>
      <c r="CZT56" s="13"/>
      <c r="CZU56" s="9"/>
      <c r="CZV56" s="8"/>
      <c r="CZW56" s="8"/>
      <c r="CZX56" s="13"/>
      <c r="CZY56" s="13"/>
      <c r="CZZ56" s="14"/>
      <c r="DAA56" s="15"/>
      <c r="DAB56" s="13"/>
      <c r="DAC56" s="9"/>
      <c r="DAD56" s="8"/>
      <c r="DAE56" s="8"/>
      <c r="DAF56" s="13"/>
      <c r="DAG56" s="13"/>
      <c r="DAH56" s="14"/>
      <c r="DAI56" s="15"/>
      <c r="DAJ56" s="13"/>
      <c r="DAK56" s="9"/>
      <c r="DAL56" s="8"/>
      <c r="DAM56" s="8"/>
      <c r="DAN56" s="13"/>
      <c r="DAO56" s="13"/>
      <c r="DAP56" s="14"/>
      <c r="DAQ56" s="15"/>
      <c r="DAR56" s="13"/>
      <c r="DAS56" s="9"/>
      <c r="DAT56" s="8"/>
      <c r="DAU56" s="8"/>
      <c r="DAV56" s="13"/>
      <c r="DAW56" s="13"/>
      <c r="DAX56" s="14"/>
      <c r="DAY56" s="15"/>
      <c r="DAZ56" s="13"/>
      <c r="DBA56" s="9"/>
      <c r="DBB56" s="8"/>
      <c r="DBC56" s="8"/>
      <c r="DBD56" s="13"/>
      <c r="DBE56" s="13"/>
      <c r="DBF56" s="14"/>
      <c r="DBG56" s="15"/>
      <c r="DBH56" s="13"/>
      <c r="DBI56" s="9"/>
      <c r="DBJ56" s="8"/>
      <c r="DBK56" s="8"/>
      <c r="DBL56" s="13"/>
      <c r="DBM56" s="13"/>
      <c r="DBN56" s="14"/>
      <c r="DBO56" s="15"/>
      <c r="DBP56" s="13"/>
      <c r="DBQ56" s="9"/>
      <c r="DBR56" s="8"/>
      <c r="DBS56" s="8"/>
      <c r="DBT56" s="13"/>
      <c r="DBU56" s="13"/>
      <c r="DBV56" s="14"/>
      <c r="DBW56" s="15"/>
      <c r="DBX56" s="13"/>
      <c r="DBY56" s="9"/>
      <c r="DBZ56" s="8"/>
      <c r="DCA56" s="8"/>
      <c r="DCB56" s="13"/>
      <c r="DCC56" s="13"/>
      <c r="DCD56" s="14"/>
      <c r="DCE56" s="15"/>
      <c r="DCF56" s="13"/>
      <c r="DCG56" s="9"/>
      <c r="DCH56" s="8"/>
      <c r="DCI56" s="8"/>
      <c r="DCJ56" s="13"/>
      <c r="DCK56" s="13"/>
      <c r="DCL56" s="14"/>
      <c r="DCM56" s="15"/>
      <c r="DCN56" s="13"/>
      <c r="DCO56" s="9"/>
      <c r="DCP56" s="8"/>
      <c r="DCQ56" s="8"/>
      <c r="DCR56" s="13"/>
      <c r="DCS56" s="13"/>
      <c r="DCT56" s="14"/>
      <c r="DCU56" s="15"/>
      <c r="DCV56" s="13"/>
      <c r="DCW56" s="9"/>
      <c r="DCX56" s="8"/>
      <c r="DCY56" s="8"/>
      <c r="DCZ56" s="13"/>
      <c r="DDA56" s="13"/>
      <c r="DDB56" s="14"/>
      <c r="DDC56" s="15"/>
      <c r="DDD56" s="13"/>
      <c r="DDE56" s="9"/>
      <c r="DDF56" s="8"/>
      <c r="DDG56" s="8"/>
      <c r="DDH56" s="13"/>
      <c r="DDI56" s="13"/>
      <c r="DDJ56" s="14"/>
      <c r="DDK56" s="15"/>
      <c r="DDL56" s="13"/>
      <c r="DDM56" s="9"/>
      <c r="DDN56" s="8"/>
      <c r="DDO56" s="8"/>
      <c r="DDP56" s="13"/>
      <c r="DDQ56" s="13"/>
      <c r="DDR56" s="14"/>
      <c r="DDS56" s="15"/>
      <c r="DDT56" s="13"/>
      <c r="DDU56" s="9"/>
      <c r="DDV56" s="8"/>
      <c r="DDW56" s="8"/>
      <c r="DDX56" s="13"/>
      <c r="DDY56" s="13"/>
      <c r="DDZ56" s="14"/>
      <c r="DEA56" s="15"/>
      <c r="DEB56" s="13"/>
      <c r="DEC56" s="9"/>
      <c r="DED56" s="8"/>
      <c r="DEE56" s="8"/>
      <c r="DEF56" s="13"/>
      <c r="DEG56" s="13"/>
      <c r="DEH56" s="14"/>
      <c r="DEI56" s="15"/>
      <c r="DEJ56" s="13"/>
      <c r="DEK56" s="9"/>
      <c r="DEL56" s="8"/>
      <c r="DEM56" s="8"/>
      <c r="DEN56" s="13"/>
      <c r="DEO56" s="13"/>
      <c r="DEP56" s="14"/>
      <c r="DEQ56" s="15"/>
      <c r="DER56" s="13"/>
      <c r="DES56" s="9"/>
      <c r="DET56" s="8"/>
      <c r="DEU56" s="8"/>
      <c r="DEV56" s="13"/>
      <c r="DEW56" s="13"/>
      <c r="DEX56" s="14"/>
      <c r="DEY56" s="15"/>
      <c r="DEZ56" s="13"/>
      <c r="DFA56" s="9"/>
      <c r="DFB56" s="8"/>
      <c r="DFC56" s="8"/>
      <c r="DFD56" s="13"/>
      <c r="DFE56" s="13"/>
      <c r="DFF56" s="14"/>
      <c r="DFG56" s="15"/>
      <c r="DFH56" s="13"/>
      <c r="DFI56" s="9"/>
      <c r="DFJ56" s="8"/>
      <c r="DFK56" s="8"/>
      <c r="DFL56" s="13"/>
      <c r="DFM56" s="13"/>
      <c r="DFN56" s="14"/>
      <c r="DFO56" s="15"/>
      <c r="DFP56" s="13"/>
      <c r="DFQ56" s="9"/>
      <c r="DFR56" s="8"/>
      <c r="DFS56" s="8"/>
      <c r="DFT56" s="13"/>
      <c r="DFU56" s="13"/>
      <c r="DFV56" s="14"/>
      <c r="DFW56" s="15"/>
      <c r="DFX56" s="13"/>
      <c r="DFY56" s="9"/>
      <c r="DFZ56" s="8"/>
      <c r="DGA56" s="8"/>
      <c r="DGB56" s="13"/>
      <c r="DGC56" s="13"/>
      <c r="DGD56" s="14"/>
      <c r="DGE56" s="15"/>
      <c r="DGF56" s="13"/>
      <c r="DGG56" s="9"/>
      <c r="DGH56" s="8"/>
      <c r="DGI56" s="8"/>
      <c r="DGJ56" s="13"/>
      <c r="DGK56" s="13"/>
      <c r="DGL56" s="14"/>
      <c r="DGM56" s="15"/>
      <c r="DGN56" s="13"/>
      <c r="DGO56" s="9"/>
      <c r="DGP56" s="8"/>
      <c r="DGQ56" s="8"/>
      <c r="DGR56" s="13"/>
      <c r="DGS56" s="13"/>
      <c r="DGT56" s="14"/>
      <c r="DGU56" s="15"/>
      <c r="DGV56" s="13"/>
      <c r="DGW56" s="9"/>
      <c r="DGX56" s="8"/>
      <c r="DGY56" s="8"/>
      <c r="DGZ56" s="13"/>
      <c r="DHA56" s="13"/>
      <c r="DHB56" s="14"/>
      <c r="DHC56" s="15"/>
      <c r="DHD56" s="13"/>
      <c r="DHE56" s="9"/>
      <c r="DHF56" s="8"/>
      <c r="DHG56" s="8"/>
      <c r="DHH56" s="13"/>
      <c r="DHI56" s="13"/>
      <c r="DHJ56" s="14"/>
      <c r="DHK56" s="15"/>
      <c r="DHL56" s="13"/>
      <c r="DHM56" s="9"/>
      <c r="DHN56" s="8"/>
      <c r="DHO56" s="8"/>
      <c r="DHP56" s="13"/>
      <c r="DHQ56" s="13"/>
      <c r="DHR56" s="14"/>
      <c r="DHS56" s="15"/>
      <c r="DHT56" s="13"/>
      <c r="DHU56" s="9"/>
      <c r="DHV56" s="8"/>
      <c r="DHW56" s="8"/>
      <c r="DHX56" s="13"/>
      <c r="DHY56" s="13"/>
      <c r="DHZ56" s="14"/>
      <c r="DIA56" s="15"/>
      <c r="DIB56" s="13"/>
      <c r="DIC56" s="9"/>
      <c r="DID56" s="8"/>
      <c r="DIE56" s="8"/>
      <c r="DIF56" s="13"/>
      <c r="DIG56" s="13"/>
      <c r="DIH56" s="14"/>
      <c r="DII56" s="15"/>
      <c r="DIJ56" s="13"/>
      <c r="DIK56" s="9"/>
      <c r="DIL56" s="8"/>
      <c r="DIM56" s="8"/>
      <c r="DIN56" s="13"/>
      <c r="DIO56" s="13"/>
      <c r="DIP56" s="14"/>
      <c r="DIQ56" s="15"/>
      <c r="DIR56" s="13"/>
      <c r="DIS56" s="9"/>
      <c r="DIT56" s="8"/>
      <c r="DIU56" s="8"/>
      <c r="DIV56" s="13"/>
      <c r="DIW56" s="13"/>
      <c r="DIX56" s="14"/>
      <c r="DIY56" s="15"/>
      <c r="DIZ56" s="13"/>
      <c r="DJA56" s="9"/>
      <c r="DJB56" s="8"/>
      <c r="DJC56" s="8"/>
      <c r="DJD56" s="13"/>
      <c r="DJE56" s="13"/>
      <c r="DJF56" s="14"/>
      <c r="DJG56" s="15"/>
      <c r="DJH56" s="13"/>
      <c r="DJI56" s="9"/>
      <c r="DJJ56" s="8"/>
      <c r="DJK56" s="8"/>
      <c r="DJL56" s="13"/>
      <c r="DJM56" s="13"/>
      <c r="DJN56" s="14"/>
      <c r="DJO56" s="15"/>
      <c r="DJP56" s="13"/>
      <c r="DJQ56" s="9"/>
      <c r="DJR56" s="8"/>
      <c r="DJS56" s="8"/>
      <c r="DJT56" s="13"/>
      <c r="DJU56" s="13"/>
      <c r="DJV56" s="14"/>
      <c r="DJW56" s="15"/>
      <c r="DJX56" s="13"/>
      <c r="DJY56" s="9"/>
      <c r="DJZ56" s="8"/>
      <c r="DKA56" s="8"/>
      <c r="DKB56" s="13"/>
      <c r="DKC56" s="13"/>
      <c r="DKD56" s="14"/>
      <c r="DKE56" s="15"/>
      <c r="DKF56" s="13"/>
      <c r="DKG56" s="9"/>
      <c r="DKH56" s="8"/>
      <c r="DKI56" s="8"/>
      <c r="DKJ56" s="13"/>
      <c r="DKK56" s="13"/>
      <c r="DKL56" s="14"/>
      <c r="DKM56" s="15"/>
      <c r="DKN56" s="13"/>
      <c r="DKO56" s="9"/>
      <c r="DKP56" s="8"/>
      <c r="DKQ56" s="8"/>
      <c r="DKR56" s="13"/>
      <c r="DKS56" s="13"/>
      <c r="DKT56" s="14"/>
      <c r="DKU56" s="15"/>
      <c r="DKV56" s="13"/>
      <c r="DKW56" s="9"/>
      <c r="DKX56" s="8"/>
      <c r="DKY56" s="8"/>
      <c r="DKZ56" s="13"/>
      <c r="DLA56" s="13"/>
      <c r="DLB56" s="14"/>
      <c r="DLC56" s="15"/>
      <c r="DLD56" s="13"/>
      <c r="DLE56" s="9"/>
      <c r="DLF56" s="8"/>
      <c r="DLG56" s="8"/>
      <c r="DLH56" s="13"/>
      <c r="DLI56" s="13"/>
      <c r="DLJ56" s="14"/>
      <c r="DLK56" s="15"/>
      <c r="DLL56" s="13"/>
      <c r="DLM56" s="9"/>
      <c r="DLN56" s="8"/>
      <c r="DLO56" s="8"/>
      <c r="DLP56" s="13"/>
      <c r="DLQ56" s="13"/>
      <c r="DLR56" s="14"/>
      <c r="DLS56" s="15"/>
      <c r="DLT56" s="13"/>
      <c r="DLU56" s="9"/>
      <c r="DLV56" s="8"/>
      <c r="DLW56" s="8"/>
      <c r="DLX56" s="13"/>
      <c r="DLY56" s="13"/>
      <c r="DLZ56" s="14"/>
      <c r="DMA56" s="15"/>
      <c r="DMB56" s="13"/>
      <c r="DMC56" s="9"/>
      <c r="DMD56" s="8"/>
      <c r="DME56" s="8"/>
      <c r="DMF56" s="13"/>
      <c r="DMG56" s="13"/>
      <c r="DMH56" s="14"/>
      <c r="DMI56" s="15"/>
      <c r="DMJ56" s="13"/>
      <c r="DMK56" s="9"/>
      <c r="DML56" s="8"/>
      <c r="DMM56" s="8"/>
      <c r="DMN56" s="13"/>
      <c r="DMO56" s="13"/>
      <c r="DMP56" s="14"/>
      <c r="DMQ56" s="15"/>
      <c r="DMR56" s="13"/>
      <c r="DMS56" s="9"/>
      <c r="DMT56" s="8"/>
      <c r="DMU56" s="8"/>
      <c r="DMV56" s="13"/>
      <c r="DMW56" s="13"/>
      <c r="DMX56" s="14"/>
      <c r="DMY56" s="15"/>
      <c r="DMZ56" s="13"/>
      <c r="DNA56" s="9"/>
      <c r="DNB56" s="8"/>
      <c r="DNC56" s="8"/>
      <c r="DND56" s="13"/>
      <c r="DNE56" s="13"/>
      <c r="DNF56" s="14"/>
      <c r="DNG56" s="15"/>
      <c r="DNH56" s="13"/>
      <c r="DNI56" s="9"/>
      <c r="DNJ56" s="8"/>
      <c r="DNK56" s="8"/>
      <c r="DNL56" s="13"/>
      <c r="DNM56" s="13"/>
      <c r="DNN56" s="14"/>
      <c r="DNO56" s="15"/>
      <c r="DNP56" s="13"/>
      <c r="DNQ56" s="9"/>
      <c r="DNR56" s="8"/>
      <c r="DNS56" s="8"/>
      <c r="DNT56" s="13"/>
      <c r="DNU56" s="13"/>
      <c r="DNV56" s="14"/>
      <c r="DNW56" s="15"/>
      <c r="DNX56" s="13"/>
      <c r="DNY56" s="9"/>
      <c r="DNZ56" s="8"/>
      <c r="DOA56" s="8"/>
      <c r="DOB56" s="13"/>
      <c r="DOC56" s="13"/>
      <c r="DOD56" s="14"/>
      <c r="DOE56" s="15"/>
      <c r="DOF56" s="13"/>
      <c r="DOG56" s="9"/>
      <c r="DOH56" s="8"/>
      <c r="DOI56" s="8"/>
      <c r="DOJ56" s="13"/>
      <c r="DOK56" s="13"/>
      <c r="DOL56" s="14"/>
      <c r="DOM56" s="15"/>
      <c r="DON56" s="13"/>
      <c r="DOO56" s="9"/>
      <c r="DOP56" s="8"/>
      <c r="DOQ56" s="8"/>
      <c r="DOR56" s="13"/>
      <c r="DOS56" s="13"/>
      <c r="DOT56" s="14"/>
      <c r="DOU56" s="15"/>
      <c r="DOV56" s="13"/>
      <c r="DOW56" s="9"/>
      <c r="DOX56" s="8"/>
      <c r="DOY56" s="8"/>
      <c r="DOZ56" s="13"/>
      <c r="DPA56" s="13"/>
      <c r="DPB56" s="14"/>
      <c r="DPC56" s="15"/>
      <c r="DPD56" s="13"/>
      <c r="DPE56" s="9"/>
      <c r="DPF56" s="8"/>
      <c r="DPG56" s="8"/>
      <c r="DPH56" s="13"/>
      <c r="DPI56" s="13"/>
      <c r="DPJ56" s="14"/>
      <c r="DPK56" s="15"/>
      <c r="DPL56" s="13"/>
      <c r="DPM56" s="9"/>
      <c r="DPN56" s="8"/>
      <c r="DPO56" s="8"/>
      <c r="DPP56" s="13"/>
      <c r="DPQ56" s="13"/>
      <c r="DPR56" s="14"/>
      <c r="DPS56" s="15"/>
      <c r="DPT56" s="13"/>
      <c r="DPU56" s="9"/>
      <c r="DPV56" s="8"/>
      <c r="DPW56" s="8"/>
      <c r="DPX56" s="13"/>
      <c r="DPY56" s="13"/>
      <c r="DPZ56" s="14"/>
      <c r="DQA56" s="15"/>
      <c r="DQB56" s="13"/>
      <c r="DQC56" s="9"/>
      <c r="DQD56" s="8"/>
      <c r="DQE56" s="8"/>
      <c r="DQF56" s="13"/>
      <c r="DQG56" s="13"/>
      <c r="DQH56" s="14"/>
      <c r="DQI56" s="15"/>
      <c r="DQJ56" s="13"/>
      <c r="DQK56" s="9"/>
      <c r="DQL56" s="8"/>
      <c r="DQM56" s="8"/>
      <c r="DQN56" s="13"/>
      <c r="DQO56" s="13"/>
      <c r="DQP56" s="14"/>
      <c r="DQQ56" s="15"/>
      <c r="DQR56" s="13"/>
      <c r="DQS56" s="9"/>
      <c r="DQT56" s="8"/>
      <c r="DQU56" s="8"/>
      <c r="DQV56" s="13"/>
      <c r="DQW56" s="13"/>
      <c r="DQX56" s="14"/>
      <c r="DQY56" s="15"/>
      <c r="DQZ56" s="13"/>
      <c r="DRA56" s="9"/>
      <c r="DRB56" s="8"/>
      <c r="DRC56" s="8"/>
      <c r="DRD56" s="13"/>
      <c r="DRE56" s="13"/>
      <c r="DRF56" s="14"/>
      <c r="DRG56" s="15"/>
      <c r="DRH56" s="13"/>
      <c r="DRI56" s="9"/>
      <c r="DRJ56" s="8"/>
      <c r="DRK56" s="8"/>
      <c r="DRL56" s="13"/>
      <c r="DRM56" s="13"/>
      <c r="DRN56" s="14"/>
      <c r="DRO56" s="15"/>
      <c r="DRP56" s="13"/>
      <c r="DRQ56" s="9"/>
      <c r="DRR56" s="8"/>
      <c r="DRS56" s="8"/>
      <c r="DRT56" s="13"/>
      <c r="DRU56" s="13"/>
      <c r="DRV56" s="14"/>
      <c r="DRW56" s="15"/>
      <c r="DRX56" s="13"/>
      <c r="DRY56" s="9"/>
      <c r="DRZ56" s="8"/>
      <c r="DSA56" s="8"/>
      <c r="DSB56" s="13"/>
      <c r="DSC56" s="13"/>
      <c r="DSD56" s="14"/>
      <c r="DSE56" s="15"/>
      <c r="DSF56" s="13"/>
      <c r="DSG56" s="9"/>
      <c r="DSH56" s="8"/>
      <c r="DSI56" s="8"/>
      <c r="DSJ56" s="13"/>
      <c r="DSK56" s="13"/>
      <c r="DSL56" s="14"/>
      <c r="DSM56" s="15"/>
      <c r="DSN56" s="13"/>
      <c r="DSO56" s="9"/>
      <c r="DSP56" s="8"/>
      <c r="DSQ56" s="8"/>
      <c r="DSR56" s="13"/>
      <c r="DSS56" s="13"/>
      <c r="DST56" s="14"/>
      <c r="DSU56" s="15"/>
      <c r="DSV56" s="13"/>
      <c r="DSW56" s="9"/>
      <c r="DSX56" s="8"/>
      <c r="DSY56" s="8"/>
      <c r="DSZ56" s="13"/>
      <c r="DTA56" s="13"/>
      <c r="DTB56" s="14"/>
      <c r="DTC56" s="15"/>
      <c r="DTD56" s="13"/>
      <c r="DTE56" s="9"/>
      <c r="DTF56" s="8"/>
      <c r="DTG56" s="8"/>
      <c r="DTH56" s="13"/>
      <c r="DTI56" s="13"/>
      <c r="DTJ56" s="14"/>
      <c r="DTK56" s="15"/>
      <c r="DTL56" s="13"/>
      <c r="DTM56" s="9"/>
      <c r="DTN56" s="8"/>
      <c r="DTO56" s="8"/>
      <c r="DTP56" s="13"/>
      <c r="DTQ56" s="13"/>
      <c r="DTR56" s="14"/>
      <c r="DTS56" s="15"/>
      <c r="DTT56" s="13"/>
      <c r="DTU56" s="9"/>
      <c r="DTV56" s="8"/>
      <c r="DTW56" s="8"/>
      <c r="DTX56" s="13"/>
      <c r="DTY56" s="13"/>
      <c r="DTZ56" s="14"/>
      <c r="DUA56" s="15"/>
      <c r="DUB56" s="13"/>
      <c r="DUC56" s="9"/>
      <c r="DUD56" s="8"/>
      <c r="DUE56" s="8"/>
      <c r="DUF56" s="13"/>
      <c r="DUG56" s="13"/>
      <c r="DUH56" s="14"/>
      <c r="DUI56" s="15"/>
      <c r="DUJ56" s="13"/>
      <c r="DUK56" s="9"/>
      <c r="DUL56" s="8"/>
      <c r="DUM56" s="8"/>
      <c r="DUN56" s="13"/>
      <c r="DUO56" s="13"/>
      <c r="DUP56" s="14"/>
      <c r="DUQ56" s="15"/>
      <c r="DUR56" s="13"/>
      <c r="DUS56" s="9"/>
      <c r="DUT56" s="8"/>
      <c r="DUU56" s="8"/>
      <c r="DUV56" s="13"/>
      <c r="DUW56" s="13"/>
      <c r="DUX56" s="14"/>
      <c r="DUY56" s="15"/>
      <c r="DUZ56" s="13"/>
      <c r="DVA56" s="9"/>
      <c r="DVB56" s="8"/>
      <c r="DVC56" s="8"/>
      <c r="DVD56" s="13"/>
      <c r="DVE56" s="13"/>
      <c r="DVF56" s="14"/>
      <c r="DVG56" s="15"/>
      <c r="DVH56" s="13"/>
      <c r="DVI56" s="9"/>
      <c r="DVJ56" s="8"/>
      <c r="DVK56" s="8"/>
      <c r="DVL56" s="13"/>
      <c r="DVM56" s="13"/>
      <c r="DVN56" s="14"/>
      <c r="DVO56" s="15"/>
      <c r="DVP56" s="13"/>
      <c r="DVQ56" s="9"/>
      <c r="DVR56" s="8"/>
      <c r="DVS56" s="8"/>
      <c r="DVT56" s="13"/>
      <c r="DVU56" s="13"/>
      <c r="DVV56" s="14"/>
      <c r="DVW56" s="15"/>
      <c r="DVX56" s="13"/>
      <c r="DVY56" s="9"/>
      <c r="DVZ56" s="8"/>
      <c r="DWA56" s="8"/>
      <c r="DWB56" s="13"/>
      <c r="DWC56" s="13"/>
      <c r="DWD56" s="14"/>
      <c r="DWE56" s="15"/>
      <c r="DWF56" s="13"/>
      <c r="DWG56" s="9"/>
      <c r="DWH56" s="8"/>
      <c r="DWI56" s="8"/>
      <c r="DWJ56" s="13"/>
      <c r="DWK56" s="13"/>
      <c r="DWL56" s="14"/>
      <c r="DWM56" s="15"/>
      <c r="DWN56" s="13"/>
      <c r="DWO56" s="9"/>
      <c r="DWP56" s="8"/>
      <c r="DWQ56" s="8"/>
      <c r="DWR56" s="13"/>
      <c r="DWS56" s="13"/>
      <c r="DWT56" s="14"/>
      <c r="DWU56" s="15"/>
      <c r="DWV56" s="13"/>
      <c r="DWW56" s="9"/>
      <c r="DWX56" s="8"/>
      <c r="DWY56" s="8"/>
      <c r="DWZ56" s="13"/>
      <c r="DXA56" s="13"/>
      <c r="DXB56" s="14"/>
      <c r="DXC56" s="15"/>
      <c r="DXD56" s="13"/>
      <c r="DXE56" s="9"/>
      <c r="DXF56" s="8"/>
      <c r="DXG56" s="8"/>
      <c r="DXH56" s="13"/>
      <c r="DXI56" s="13"/>
      <c r="DXJ56" s="14"/>
      <c r="DXK56" s="15"/>
      <c r="DXL56" s="13"/>
      <c r="DXM56" s="9"/>
      <c r="DXN56" s="8"/>
      <c r="DXO56" s="8"/>
      <c r="DXP56" s="13"/>
      <c r="DXQ56" s="13"/>
      <c r="DXR56" s="14"/>
      <c r="DXS56" s="15"/>
      <c r="DXT56" s="13"/>
      <c r="DXU56" s="9"/>
      <c r="DXV56" s="8"/>
      <c r="DXW56" s="8"/>
      <c r="DXX56" s="13"/>
      <c r="DXY56" s="13"/>
      <c r="DXZ56" s="14"/>
      <c r="DYA56" s="15"/>
      <c r="DYB56" s="13"/>
      <c r="DYC56" s="9"/>
      <c r="DYD56" s="8"/>
      <c r="DYE56" s="8"/>
      <c r="DYF56" s="13"/>
      <c r="DYG56" s="13"/>
      <c r="DYH56" s="14"/>
      <c r="DYI56" s="15"/>
      <c r="DYJ56" s="13"/>
      <c r="DYK56" s="9"/>
      <c r="DYL56" s="8"/>
      <c r="DYM56" s="8"/>
      <c r="DYN56" s="13"/>
      <c r="DYO56" s="13"/>
      <c r="DYP56" s="14"/>
      <c r="DYQ56" s="15"/>
      <c r="DYR56" s="13"/>
      <c r="DYS56" s="9"/>
      <c r="DYT56" s="8"/>
      <c r="DYU56" s="8"/>
      <c r="DYV56" s="13"/>
      <c r="DYW56" s="13"/>
      <c r="DYX56" s="14"/>
      <c r="DYY56" s="15"/>
      <c r="DYZ56" s="13"/>
      <c r="DZA56" s="9"/>
      <c r="DZB56" s="8"/>
      <c r="DZC56" s="8"/>
      <c r="DZD56" s="13"/>
      <c r="DZE56" s="13"/>
      <c r="DZF56" s="14"/>
      <c r="DZG56" s="15"/>
      <c r="DZH56" s="13"/>
      <c r="DZI56" s="9"/>
      <c r="DZJ56" s="8"/>
      <c r="DZK56" s="8"/>
      <c r="DZL56" s="13"/>
      <c r="DZM56" s="13"/>
      <c r="DZN56" s="14"/>
      <c r="DZO56" s="15"/>
      <c r="DZP56" s="13"/>
      <c r="DZQ56" s="9"/>
      <c r="DZR56" s="8"/>
      <c r="DZS56" s="8"/>
      <c r="DZT56" s="13"/>
      <c r="DZU56" s="13"/>
      <c r="DZV56" s="14"/>
      <c r="DZW56" s="15"/>
      <c r="DZX56" s="13"/>
      <c r="DZY56" s="9"/>
      <c r="DZZ56" s="8"/>
      <c r="EAA56" s="8"/>
      <c r="EAB56" s="13"/>
      <c r="EAC56" s="13"/>
      <c r="EAD56" s="14"/>
      <c r="EAE56" s="15"/>
      <c r="EAF56" s="13"/>
      <c r="EAG56" s="9"/>
      <c r="EAH56" s="8"/>
      <c r="EAI56" s="8"/>
      <c r="EAJ56" s="13"/>
      <c r="EAK56" s="13"/>
      <c r="EAL56" s="14"/>
      <c r="EAM56" s="15"/>
      <c r="EAN56" s="13"/>
      <c r="EAO56" s="9"/>
      <c r="EAP56" s="8"/>
      <c r="EAQ56" s="8"/>
      <c r="EAR56" s="13"/>
      <c r="EAS56" s="13"/>
      <c r="EAT56" s="14"/>
      <c r="EAU56" s="15"/>
      <c r="EAV56" s="13"/>
      <c r="EAW56" s="9"/>
      <c r="EAX56" s="8"/>
      <c r="EAY56" s="8"/>
      <c r="EAZ56" s="13"/>
      <c r="EBA56" s="13"/>
      <c r="EBB56" s="14"/>
      <c r="EBC56" s="15"/>
      <c r="EBD56" s="13"/>
      <c r="EBE56" s="9"/>
      <c r="EBF56" s="8"/>
      <c r="EBG56" s="8"/>
      <c r="EBH56" s="13"/>
      <c r="EBI56" s="13"/>
      <c r="EBJ56" s="14"/>
      <c r="EBK56" s="15"/>
      <c r="EBL56" s="13"/>
      <c r="EBM56" s="9"/>
      <c r="EBN56" s="8"/>
      <c r="EBO56" s="8"/>
      <c r="EBP56" s="13"/>
      <c r="EBQ56" s="13"/>
      <c r="EBR56" s="14"/>
      <c r="EBS56" s="15"/>
      <c r="EBT56" s="13"/>
      <c r="EBU56" s="9"/>
      <c r="EBV56" s="8"/>
      <c r="EBW56" s="8"/>
      <c r="EBX56" s="13"/>
      <c r="EBY56" s="13"/>
      <c r="EBZ56" s="14"/>
      <c r="ECA56" s="15"/>
      <c r="ECB56" s="13"/>
      <c r="ECC56" s="9"/>
      <c r="ECD56" s="8"/>
      <c r="ECE56" s="8"/>
      <c r="ECF56" s="13"/>
      <c r="ECG56" s="13"/>
      <c r="ECH56" s="14"/>
      <c r="ECI56" s="15"/>
      <c r="ECJ56" s="13"/>
      <c r="ECK56" s="9"/>
      <c r="ECL56" s="8"/>
      <c r="ECM56" s="8"/>
      <c r="ECN56" s="13"/>
      <c r="ECO56" s="13"/>
      <c r="ECP56" s="14"/>
      <c r="ECQ56" s="15"/>
      <c r="ECR56" s="13"/>
      <c r="ECS56" s="9"/>
      <c r="ECT56" s="8"/>
      <c r="ECU56" s="8"/>
      <c r="ECV56" s="13"/>
      <c r="ECW56" s="13"/>
      <c r="ECX56" s="14"/>
      <c r="ECY56" s="15"/>
      <c r="ECZ56" s="13"/>
      <c r="EDA56" s="9"/>
      <c r="EDB56" s="8"/>
      <c r="EDC56" s="8"/>
      <c r="EDD56" s="13"/>
      <c r="EDE56" s="13"/>
      <c r="EDF56" s="14"/>
      <c r="EDG56" s="15"/>
      <c r="EDH56" s="13"/>
      <c r="EDI56" s="9"/>
      <c r="EDJ56" s="8"/>
      <c r="EDK56" s="8"/>
      <c r="EDL56" s="13"/>
      <c r="EDM56" s="13"/>
      <c r="EDN56" s="14"/>
      <c r="EDO56" s="15"/>
      <c r="EDP56" s="13"/>
      <c r="EDQ56" s="9"/>
      <c r="EDR56" s="8"/>
      <c r="EDS56" s="8"/>
      <c r="EDT56" s="13"/>
      <c r="EDU56" s="13"/>
      <c r="EDV56" s="14"/>
      <c r="EDW56" s="15"/>
      <c r="EDX56" s="13"/>
      <c r="EDY56" s="9"/>
      <c r="EDZ56" s="8"/>
      <c r="EEA56" s="8"/>
      <c r="EEB56" s="13"/>
      <c r="EEC56" s="13"/>
      <c r="EED56" s="14"/>
      <c r="EEE56" s="15"/>
      <c r="EEF56" s="13"/>
      <c r="EEG56" s="9"/>
      <c r="EEH56" s="8"/>
      <c r="EEI56" s="8"/>
      <c r="EEJ56" s="13"/>
      <c r="EEK56" s="13"/>
      <c r="EEL56" s="14"/>
      <c r="EEM56" s="15"/>
      <c r="EEN56" s="13"/>
      <c r="EEO56" s="9"/>
      <c r="EEP56" s="8"/>
      <c r="EEQ56" s="8"/>
      <c r="EER56" s="13"/>
      <c r="EES56" s="13"/>
      <c r="EET56" s="14"/>
      <c r="EEU56" s="15"/>
      <c r="EEV56" s="13"/>
      <c r="EEW56" s="9"/>
      <c r="EEX56" s="8"/>
      <c r="EEY56" s="8"/>
      <c r="EEZ56" s="13"/>
      <c r="EFA56" s="13"/>
      <c r="EFB56" s="14"/>
      <c r="EFC56" s="15"/>
      <c r="EFD56" s="13"/>
      <c r="EFE56" s="9"/>
      <c r="EFF56" s="8"/>
      <c r="EFG56" s="8"/>
      <c r="EFH56" s="13"/>
      <c r="EFI56" s="13"/>
      <c r="EFJ56" s="14"/>
      <c r="EFK56" s="15"/>
      <c r="EFL56" s="13"/>
      <c r="EFM56" s="9"/>
      <c r="EFN56" s="8"/>
      <c r="EFO56" s="8"/>
      <c r="EFP56" s="13"/>
      <c r="EFQ56" s="13"/>
      <c r="EFR56" s="14"/>
      <c r="EFS56" s="15"/>
      <c r="EFT56" s="13"/>
      <c r="EFU56" s="9"/>
      <c r="EFV56" s="8"/>
      <c r="EFW56" s="8"/>
      <c r="EFX56" s="13"/>
      <c r="EFY56" s="13"/>
      <c r="EFZ56" s="14"/>
      <c r="EGA56" s="15"/>
      <c r="EGB56" s="13"/>
      <c r="EGC56" s="9"/>
      <c r="EGD56" s="8"/>
      <c r="EGE56" s="8"/>
      <c r="EGF56" s="13"/>
      <c r="EGG56" s="13"/>
      <c r="EGH56" s="14"/>
      <c r="EGI56" s="15"/>
      <c r="EGJ56" s="13"/>
      <c r="EGK56" s="9"/>
      <c r="EGL56" s="8"/>
      <c r="EGM56" s="8"/>
      <c r="EGN56" s="13"/>
      <c r="EGO56" s="13"/>
      <c r="EGP56" s="14"/>
      <c r="EGQ56" s="15"/>
      <c r="EGR56" s="13"/>
      <c r="EGS56" s="9"/>
      <c r="EGT56" s="8"/>
      <c r="EGU56" s="8"/>
      <c r="EGV56" s="13"/>
      <c r="EGW56" s="13"/>
      <c r="EGX56" s="14"/>
      <c r="EGY56" s="15"/>
      <c r="EGZ56" s="13"/>
      <c r="EHA56" s="9"/>
      <c r="EHB56" s="8"/>
      <c r="EHC56" s="8"/>
      <c r="EHD56" s="13"/>
      <c r="EHE56" s="13"/>
      <c r="EHF56" s="14"/>
      <c r="EHG56" s="15"/>
      <c r="EHH56" s="13"/>
      <c r="EHI56" s="9"/>
      <c r="EHJ56" s="8"/>
      <c r="EHK56" s="8"/>
      <c r="EHL56" s="13"/>
      <c r="EHM56" s="13"/>
      <c r="EHN56" s="14"/>
      <c r="EHO56" s="15"/>
      <c r="EHP56" s="13"/>
      <c r="EHQ56" s="9"/>
      <c r="EHR56" s="8"/>
      <c r="EHS56" s="8"/>
      <c r="EHT56" s="13"/>
      <c r="EHU56" s="13"/>
      <c r="EHV56" s="14"/>
      <c r="EHW56" s="15"/>
      <c r="EHX56" s="13"/>
      <c r="EHY56" s="9"/>
      <c r="EHZ56" s="8"/>
      <c r="EIA56" s="8"/>
      <c r="EIB56" s="13"/>
      <c r="EIC56" s="13"/>
      <c r="EID56" s="14"/>
      <c r="EIE56" s="15"/>
      <c r="EIF56" s="13"/>
      <c r="EIG56" s="9"/>
      <c r="EIH56" s="8"/>
      <c r="EII56" s="8"/>
      <c r="EIJ56" s="13"/>
      <c r="EIK56" s="13"/>
      <c r="EIL56" s="14"/>
      <c r="EIM56" s="15"/>
      <c r="EIN56" s="13"/>
      <c r="EIO56" s="9"/>
      <c r="EIP56" s="8"/>
      <c r="EIQ56" s="8"/>
      <c r="EIR56" s="13"/>
      <c r="EIS56" s="13"/>
      <c r="EIT56" s="14"/>
      <c r="EIU56" s="15"/>
      <c r="EIV56" s="13"/>
      <c r="EIW56" s="9"/>
      <c r="EIX56" s="8"/>
      <c r="EIY56" s="8"/>
      <c r="EIZ56" s="13"/>
      <c r="EJA56" s="13"/>
      <c r="EJB56" s="14"/>
      <c r="EJC56" s="15"/>
      <c r="EJD56" s="13"/>
      <c r="EJE56" s="9"/>
      <c r="EJF56" s="8"/>
      <c r="EJG56" s="8"/>
      <c r="EJH56" s="13"/>
      <c r="EJI56" s="13"/>
      <c r="EJJ56" s="14"/>
      <c r="EJK56" s="15"/>
      <c r="EJL56" s="13"/>
      <c r="EJM56" s="9"/>
      <c r="EJN56" s="8"/>
      <c r="EJO56" s="8"/>
      <c r="EJP56" s="13"/>
      <c r="EJQ56" s="13"/>
      <c r="EJR56" s="14"/>
      <c r="EJS56" s="15"/>
      <c r="EJT56" s="13"/>
      <c r="EJU56" s="9"/>
      <c r="EJV56" s="8"/>
      <c r="EJW56" s="8"/>
      <c r="EJX56" s="13"/>
      <c r="EJY56" s="13"/>
      <c r="EJZ56" s="14"/>
      <c r="EKA56" s="15"/>
      <c r="EKB56" s="13"/>
      <c r="EKC56" s="9"/>
      <c r="EKD56" s="8"/>
      <c r="EKE56" s="8"/>
      <c r="EKF56" s="13"/>
      <c r="EKG56" s="13"/>
      <c r="EKH56" s="14"/>
      <c r="EKI56" s="15"/>
      <c r="EKJ56" s="13"/>
      <c r="EKK56" s="9"/>
      <c r="EKL56" s="8"/>
      <c r="EKM56" s="8"/>
      <c r="EKN56" s="13"/>
      <c r="EKO56" s="13"/>
      <c r="EKP56" s="14"/>
      <c r="EKQ56" s="15"/>
      <c r="EKR56" s="13"/>
      <c r="EKS56" s="9"/>
      <c r="EKT56" s="8"/>
      <c r="EKU56" s="8"/>
      <c r="EKV56" s="13"/>
      <c r="EKW56" s="13"/>
      <c r="EKX56" s="14"/>
      <c r="EKY56" s="15"/>
      <c r="EKZ56" s="13"/>
      <c r="ELA56" s="9"/>
      <c r="ELB56" s="8"/>
      <c r="ELC56" s="8"/>
      <c r="ELD56" s="13"/>
      <c r="ELE56" s="13"/>
      <c r="ELF56" s="14"/>
      <c r="ELG56" s="15"/>
      <c r="ELH56" s="13"/>
      <c r="ELI56" s="9"/>
      <c r="ELJ56" s="8"/>
      <c r="ELK56" s="8"/>
      <c r="ELL56" s="13"/>
      <c r="ELM56" s="13"/>
      <c r="ELN56" s="14"/>
      <c r="ELO56" s="15"/>
      <c r="ELP56" s="13"/>
      <c r="ELQ56" s="9"/>
      <c r="ELR56" s="8"/>
      <c r="ELS56" s="8"/>
      <c r="ELT56" s="13"/>
      <c r="ELU56" s="13"/>
      <c r="ELV56" s="14"/>
      <c r="ELW56" s="15"/>
      <c r="ELX56" s="13"/>
      <c r="ELY56" s="9"/>
      <c r="ELZ56" s="8"/>
      <c r="EMA56" s="8"/>
      <c r="EMB56" s="13"/>
      <c r="EMC56" s="13"/>
      <c r="EMD56" s="14"/>
      <c r="EME56" s="15"/>
      <c r="EMF56" s="13"/>
      <c r="EMG56" s="9"/>
      <c r="EMH56" s="8"/>
      <c r="EMI56" s="8"/>
      <c r="EMJ56" s="13"/>
      <c r="EMK56" s="13"/>
      <c r="EML56" s="14"/>
      <c r="EMM56" s="15"/>
      <c r="EMN56" s="13"/>
      <c r="EMO56" s="9"/>
      <c r="EMP56" s="8"/>
      <c r="EMQ56" s="8"/>
      <c r="EMR56" s="13"/>
      <c r="EMS56" s="13"/>
      <c r="EMT56" s="14"/>
      <c r="EMU56" s="15"/>
      <c r="EMV56" s="13"/>
      <c r="EMW56" s="9"/>
      <c r="EMX56" s="8"/>
      <c r="EMY56" s="8"/>
      <c r="EMZ56" s="13"/>
      <c r="ENA56" s="13"/>
      <c r="ENB56" s="14"/>
      <c r="ENC56" s="15"/>
      <c r="END56" s="13"/>
      <c r="ENE56" s="9"/>
      <c r="ENF56" s="8"/>
      <c r="ENG56" s="8"/>
      <c r="ENH56" s="13"/>
      <c r="ENI56" s="13"/>
      <c r="ENJ56" s="14"/>
      <c r="ENK56" s="15"/>
      <c r="ENL56" s="13"/>
      <c r="ENM56" s="9"/>
      <c r="ENN56" s="8"/>
      <c r="ENO56" s="8"/>
      <c r="ENP56" s="13"/>
      <c r="ENQ56" s="13"/>
      <c r="ENR56" s="14"/>
      <c r="ENS56" s="15"/>
      <c r="ENT56" s="13"/>
      <c r="ENU56" s="9"/>
      <c r="ENV56" s="8"/>
      <c r="ENW56" s="8"/>
      <c r="ENX56" s="13"/>
      <c r="ENY56" s="13"/>
      <c r="ENZ56" s="14"/>
      <c r="EOA56" s="15"/>
      <c r="EOB56" s="13"/>
      <c r="EOC56" s="9"/>
      <c r="EOD56" s="8"/>
      <c r="EOE56" s="8"/>
      <c r="EOF56" s="13"/>
      <c r="EOG56" s="13"/>
      <c r="EOH56" s="14"/>
      <c r="EOI56" s="15"/>
      <c r="EOJ56" s="13"/>
      <c r="EOK56" s="9"/>
      <c r="EOL56" s="8"/>
      <c r="EOM56" s="8"/>
      <c r="EON56" s="13"/>
      <c r="EOO56" s="13"/>
      <c r="EOP56" s="14"/>
      <c r="EOQ56" s="15"/>
      <c r="EOR56" s="13"/>
      <c r="EOS56" s="9"/>
      <c r="EOT56" s="8"/>
      <c r="EOU56" s="8"/>
      <c r="EOV56" s="13"/>
      <c r="EOW56" s="13"/>
      <c r="EOX56" s="14"/>
      <c r="EOY56" s="15"/>
      <c r="EOZ56" s="13"/>
      <c r="EPA56" s="9"/>
      <c r="EPB56" s="8"/>
      <c r="EPC56" s="8"/>
      <c r="EPD56" s="13"/>
      <c r="EPE56" s="13"/>
      <c r="EPF56" s="14"/>
      <c r="EPG56" s="15"/>
      <c r="EPH56" s="13"/>
      <c r="EPI56" s="9"/>
      <c r="EPJ56" s="8"/>
      <c r="EPK56" s="8"/>
      <c r="EPL56" s="13"/>
      <c r="EPM56" s="13"/>
      <c r="EPN56" s="14"/>
      <c r="EPO56" s="15"/>
      <c r="EPP56" s="13"/>
      <c r="EPQ56" s="9"/>
      <c r="EPR56" s="8"/>
      <c r="EPS56" s="8"/>
      <c r="EPT56" s="13"/>
      <c r="EPU56" s="13"/>
      <c r="EPV56" s="14"/>
      <c r="EPW56" s="15"/>
      <c r="EPX56" s="13"/>
      <c r="EPY56" s="9"/>
      <c r="EPZ56" s="8"/>
      <c r="EQA56" s="8"/>
      <c r="EQB56" s="13"/>
      <c r="EQC56" s="13"/>
      <c r="EQD56" s="14"/>
      <c r="EQE56" s="15"/>
      <c r="EQF56" s="13"/>
      <c r="EQG56" s="9"/>
      <c r="EQH56" s="8"/>
      <c r="EQI56" s="8"/>
      <c r="EQJ56" s="13"/>
      <c r="EQK56" s="13"/>
      <c r="EQL56" s="14"/>
      <c r="EQM56" s="15"/>
      <c r="EQN56" s="13"/>
      <c r="EQO56" s="9"/>
      <c r="EQP56" s="8"/>
      <c r="EQQ56" s="8"/>
      <c r="EQR56" s="13"/>
      <c r="EQS56" s="13"/>
      <c r="EQT56" s="14"/>
      <c r="EQU56" s="15"/>
      <c r="EQV56" s="13"/>
      <c r="EQW56" s="9"/>
      <c r="EQX56" s="8"/>
      <c r="EQY56" s="8"/>
      <c r="EQZ56" s="13"/>
      <c r="ERA56" s="13"/>
      <c r="ERB56" s="14"/>
      <c r="ERC56" s="15"/>
      <c r="ERD56" s="13"/>
      <c r="ERE56" s="9"/>
      <c r="ERF56" s="8"/>
      <c r="ERG56" s="8"/>
      <c r="ERH56" s="13"/>
      <c r="ERI56" s="13"/>
      <c r="ERJ56" s="14"/>
      <c r="ERK56" s="15"/>
      <c r="ERL56" s="13"/>
      <c r="ERM56" s="9"/>
      <c r="ERN56" s="8"/>
      <c r="ERO56" s="8"/>
      <c r="ERP56" s="13"/>
      <c r="ERQ56" s="13"/>
      <c r="ERR56" s="14"/>
      <c r="ERS56" s="15"/>
      <c r="ERT56" s="13"/>
      <c r="ERU56" s="9"/>
      <c r="ERV56" s="8"/>
      <c r="ERW56" s="8"/>
      <c r="ERX56" s="13"/>
      <c r="ERY56" s="13"/>
      <c r="ERZ56" s="14"/>
      <c r="ESA56" s="15"/>
      <c r="ESB56" s="13"/>
      <c r="ESC56" s="9"/>
      <c r="ESD56" s="8"/>
      <c r="ESE56" s="8"/>
      <c r="ESF56" s="13"/>
      <c r="ESG56" s="13"/>
      <c r="ESH56" s="14"/>
      <c r="ESI56" s="15"/>
      <c r="ESJ56" s="13"/>
      <c r="ESK56" s="9"/>
      <c r="ESL56" s="8"/>
      <c r="ESM56" s="8"/>
      <c r="ESN56" s="13"/>
      <c r="ESO56" s="13"/>
      <c r="ESP56" s="14"/>
      <c r="ESQ56" s="15"/>
      <c r="ESR56" s="13"/>
      <c r="ESS56" s="9"/>
      <c r="EST56" s="8"/>
      <c r="ESU56" s="8"/>
      <c r="ESV56" s="13"/>
      <c r="ESW56" s="13"/>
      <c r="ESX56" s="14"/>
      <c r="ESY56" s="15"/>
      <c r="ESZ56" s="13"/>
      <c r="ETA56" s="9"/>
      <c r="ETB56" s="8"/>
      <c r="ETC56" s="8"/>
      <c r="ETD56" s="13"/>
      <c r="ETE56" s="13"/>
      <c r="ETF56" s="14"/>
      <c r="ETG56" s="15"/>
      <c r="ETH56" s="13"/>
      <c r="ETI56" s="9"/>
      <c r="ETJ56" s="8"/>
      <c r="ETK56" s="8"/>
      <c r="ETL56" s="13"/>
      <c r="ETM56" s="13"/>
      <c r="ETN56" s="14"/>
      <c r="ETO56" s="15"/>
      <c r="ETP56" s="13"/>
      <c r="ETQ56" s="9"/>
      <c r="ETR56" s="8"/>
      <c r="ETS56" s="8"/>
      <c r="ETT56" s="13"/>
      <c r="ETU56" s="13"/>
      <c r="ETV56" s="14"/>
      <c r="ETW56" s="15"/>
      <c r="ETX56" s="13"/>
      <c r="ETY56" s="9"/>
      <c r="ETZ56" s="8"/>
      <c r="EUA56" s="8"/>
      <c r="EUB56" s="13"/>
      <c r="EUC56" s="13"/>
      <c r="EUD56" s="14"/>
      <c r="EUE56" s="15"/>
      <c r="EUF56" s="13"/>
      <c r="EUG56" s="9"/>
      <c r="EUH56" s="8"/>
      <c r="EUI56" s="8"/>
      <c r="EUJ56" s="13"/>
      <c r="EUK56" s="13"/>
      <c r="EUL56" s="14"/>
      <c r="EUM56" s="15"/>
      <c r="EUN56" s="13"/>
      <c r="EUO56" s="9"/>
      <c r="EUP56" s="8"/>
      <c r="EUQ56" s="8"/>
      <c r="EUR56" s="13"/>
      <c r="EUS56" s="13"/>
      <c r="EUT56" s="14"/>
      <c r="EUU56" s="15"/>
      <c r="EUV56" s="13"/>
      <c r="EUW56" s="9"/>
      <c r="EUX56" s="8"/>
      <c r="EUY56" s="8"/>
      <c r="EUZ56" s="13"/>
      <c r="EVA56" s="13"/>
      <c r="EVB56" s="14"/>
      <c r="EVC56" s="15"/>
      <c r="EVD56" s="13"/>
      <c r="EVE56" s="9"/>
      <c r="EVF56" s="8"/>
      <c r="EVG56" s="8"/>
      <c r="EVH56" s="13"/>
      <c r="EVI56" s="13"/>
      <c r="EVJ56" s="14"/>
      <c r="EVK56" s="15"/>
      <c r="EVL56" s="13"/>
      <c r="EVM56" s="9"/>
      <c r="EVN56" s="8"/>
      <c r="EVO56" s="8"/>
      <c r="EVP56" s="13"/>
      <c r="EVQ56" s="13"/>
      <c r="EVR56" s="14"/>
      <c r="EVS56" s="15"/>
      <c r="EVT56" s="13"/>
      <c r="EVU56" s="9"/>
      <c r="EVV56" s="8"/>
      <c r="EVW56" s="8"/>
      <c r="EVX56" s="13"/>
      <c r="EVY56" s="13"/>
      <c r="EVZ56" s="14"/>
      <c r="EWA56" s="15"/>
      <c r="EWB56" s="13"/>
      <c r="EWC56" s="9"/>
      <c r="EWD56" s="8"/>
      <c r="EWE56" s="8"/>
      <c r="EWF56" s="13"/>
      <c r="EWG56" s="13"/>
      <c r="EWH56" s="14"/>
      <c r="EWI56" s="15"/>
      <c r="EWJ56" s="13"/>
      <c r="EWK56" s="9"/>
      <c r="EWL56" s="8"/>
      <c r="EWM56" s="8"/>
      <c r="EWN56" s="13"/>
      <c r="EWO56" s="13"/>
      <c r="EWP56" s="14"/>
      <c r="EWQ56" s="15"/>
      <c r="EWR56" s="13"/>
      <c r="EWS56" s="9"/>
      <c r="EWT56" s="8"/>
      <c r="EWU56" s="8"/>
      <c r="EWV56" s="13"/>
      <c r="EWW56" s="13"/>
      <c r="EWX56" s="14"/>
      <c r="EWY56" s="15"/>
      <c r="EWZ56" s="13"/>
      <c r="EXA56" s="9"/>
      <c r="EXB56" s="8"/>
      <c r="EXC56" s="8"/>
      <c r="EXD56" s="13"/>
      <c r="EXE56" s="13"/>
      <c r="EXF56" s="14"/>
      <c r="EXG56" s="15"/>
      <c r="EXH56" s="13"/>
      <c r="EXI56" s="9"/>
      <c r="EXJ56" s="8"/>
      <c r="EXK56" s="8"/>
      <c r="EXL56" s="13"/>
      <c r="EXM56" s="13"/>
      <c r="EXN56" s="14"/>
      <c r="EXO56" s="15"/>
      <c r="EXP56" s="13"/>
      <c r="EXQ56" s="9"/>
      <c r="EXR56" s="8"/>
      <c r="EXS56" s="8"/>
      <c r="EXT56" s="13"/>
      <c r="EXU56" s="13"/>
      <c r="EXV56" s="14"/>
      <c r="EXW56" s="15"/>
      <c r="EXX56" s="13"/>
      <c r="EXY56" s="9"/>
      <c r="EXZ56" s="8"/>
      <c r="EYA56" s="8"/>
      <c r="EYB56" s="13"/>
      <c r="EYC56" s="13"/>
      <c r="EYD56" s="14"/>
      <c r="EYE56" s="15"/>
      <c r="EYF56" s="13"/>
      <c r="EYG56" s="9"/>
      <c r="EYH56" s="8"/>
      <c r="EYI56" s="8"/>
      <c r="EYJ56" s="13"/>
      <c r="EYK56" s="13"/>
      <c r="EYL56" s="14"/>
      <c r="EYM56" s="15"/>
      <c r="EYN56" s="13"/>
      <c r="EYO56" s="9"/>
      <c r="EYP56" s="8"/>
      <c r="EYQ56" s="8"/>
      <c r="EYR56" s="13"/>
      <c r="EYS56" s="13"/>
      <c r="EYT56" s="14"/>
      <c r="EYU56" s="15"/>
      <c r="EYV56" s="13"/>
      <c r="EYW56" s="9"/>
      <c r="EYX56" s="8"/>
      <c r="EYY56" s="8"/>
      <c r="EYZ56" s="13"/>
      <c r="EZA56" s="13"/>
      <c r="EZB56" s="14"/>
      <c r="EZC56" s="15"/>
      <c r="EZD56" s="13"/>
      <c r="EZE56" s="9"/>
      <c r="EZF56" s="8"/>
      <c r="EZG56" s="8"/>
      <c r="EZH56" s="13"/>
      <c r="EZI56" s="13"/>
      <c r="EZJ56" s="14"/>
      <c r="EZK56" s="15"/>
      <c r="EZL56" s="13"/>
      <c r="EZM56" s="9"/>
      <c r="EZN56" s="8"/>
      <c r="EZO56" s="8"/>
      <c r="EZP56" s="13"/>
      <c r="EZQ56" s="13"/>
      <c r="EZR56" s="14"/>
      <c r="EZS56" s="15"/>
      <c r="EZT56" s="13"/>
      <c r="EZU56" s="9"/>
      <c r="EZV56" s="8"/>
      <c r="EZW56" s="8"/>
      <c r="EZX56" s="13"/>
      <c r="EZY56" s="13"/>
      <c r="EZZ56" s="14"/>
      <c r="FAA56" s="15"/>
      <c r="FAB56" s="13"/>
      <c r="FAC56" s="9"/>
      <c r="FAD56" s="8"/>
      <c r="FAE56" s="8"/>
      <c r="FAF56" s="13"/>
      <c r="FAG56" s="13"/>
      <c r="FAH56" s="14"/>
      <c r="FAI56" s="15"/>
      <c r="FAJ56" s="13"/>
      <c r="FAK56" s="9"/>
      <c r="FAL56" s="8"/>
      <c r="FAM56" s="8"/>
      <c r="FAN56" s="13"/>
      <c r="FAO56" s="13"/>
      <c r="FAP56" s="14"/>
      <c r="FAQ56" s="15"/>
      <c r="FAR56" s="13"/>
      <c r="FAS56" s="9"/>
      <c r="FAT56" s="8"/>
      <c r="FAU56" s="8"/>
      <c r="FAV56" s="13"/>
      <c r="FAW56" s="13"/>
      <c r="FAX56" s="14"/>
      <c r="FAY56" s="15"/>
      <c r="FAZ56" s="13"/>
      <c r="FBA56" s="9"/>
      <c r="FBB56" s="8"/>
      <c r="FBC56" s="8"/>
      <c r="FBD56" s="13"/>
      <c r="FBE56" s="13"/>
      <c r="FBF56" s="14"/>
      <c r="FBG56" s="15"/>
      <c r="FBH56" s="13"/>
      <c r="FBI56" s="9"/>
      <c r="FBJ56" s="8"/>
      <c r="FBK56" s="8"/>
      <c r="FBL56" s="13"/>
      <c r="FBM56" s="13"/>
      <c r="FBN56" s="14"/>
      <c r="FBO56" s="15"/>
      <c r="FBP56" s="13"/>
      <c r="FBQ56" s="9"/>
      <c r="FBR56" s="8"/>
      <c r="FBS56" s="8"/>
      <c r="FBT56" s="13"/>
      <c r="FBU56" s="13"/>
      <c r="FBV56" s="14"/>
      <c r="FBW56" s="15"/>
      <c r="FBX56" s="13"/>
      <c r="FBY56" s="9"/>
      <c r="FBZ56" s="8"/>
      <c r="FCA56" s="8"/>
      <c r="FCB56" s="13"/>
      <c r="FCC56" s="13"/>
      <c r="FCD56" s="14"/>
      <c r="FCE56" s="15"/>
      <c r="FCF56" s="13"/>
      <c r="FCG56" s="9"/>
      <c r="FCH56" s="8"/>
      <c r="FCI56" s="8"/>
      <c r="FCJ56" s="13"/>
      <c r="FCK56" s="13"/>
      <c r="FCL56" s="14"/>
      <c r="FCM56" s="15"/>
      <c r="FCN56" s="13"/>
      <c r="FCO56" s="9"/>
      <c r="FCP56" s="8"/>
      <c r="FCQ56" s="8"/>
      <c r="FCR56" s="13"/>
      <c r="FCS56" s="13"/>
      <c r="FCT56" s="14"/>
      <c r="FCU56" s="15"/>
      <c r="FCV56" s="13"/>
      <c r="FCW56" s="9"/>
      <c r="FCX56" s="8"/>
      <c r="FCY56" s="8"/>
      <c r="FCZ56" s="13"/>
      <c r="FDA56" s="13"/>
      <c r="FDB56" s="14"/>
      <c r="FDC56" s="15"/>
      <c r="FDD56" s="13"/>
      <c r="FDE56" s="9"/>
      <c r="FDF56" s="8"/>
      <c r="FDG56" s="8"/>
      <c r="FDH56" s="13"/>
      <c r="FDI56" s="13"/>
      <c r="FDJ56" s="14"/>
      <c r="FDK56" s="15"/>
      <c r="FDL56" s="13"/>
      <c r="FDM56" s="9"/>
      <c r="FDN56" s="8"/>
      <c r="FDO56" s="8"/>
      <c r="FDP56" s="13"/>
      <c r="FDQ56" s="13"/>
      <c r="FDR56" s="14"/>
      <c r="FDS56" s="15"/>
      <c r="FDT56" s="13"/>
      <c r="FDU56" s="9"/>
      <c r="FDV56" s="8"/>
      <c r="FDW56" s="8"/>
      <c r="FDX56" s="13"/>
      <c r="FDY56" s="13"/>
      <c r="FDZ56" s="14"/>
      <c r="FEA56" s="15"/>
      <c r="FEB56" s="13"/>
      <c r="FEC56" s="9"/>
      <c r="FED56" s="8"/>
      <c r="FEE56" s="8"/>
      <c r="FEF56" s="13"/>
      <c r="FEG56" s="13"/>
      <c r="FEH56" s="14"/>
      <c r="FEI56" s="15"/>
      <c r="FEJ56" s="13"/>
      <c r="FEK56" s="9"/>
      <c r="FEL56" s="8"/>
      <c r="FEM56" s="8"/>
      <c r="FEN56" s="13"/>
      <c r="FEO56" s="13"/>
      <c r="FEP56" s="14"/>
      <c r="FEQ56" s="15"/>
      <c r="FER56" s="13"/>
      <c r="FES56" s="9"/>
      <c r="FET56" s="8"/>
      <c r="FEU56" s="8"/>
      <c r="FEV56" s="13"/>
      <c r="FEW56" s="13"/>
      <c r="FEX56" s="14"/>
      <c r="FEY56" s="15"/>
      <c r="FEZ56" s="13"/>
      <c r="FFA56" s="9"/>
      <c r="FFB56" s="8"/>
      <c r="FFC56" s="8"/>
      <c r="FFD56" s="13"/>
      <c r="FFE56" s="13"/>
      <c r="FFF56" s="14"/>
      <c r="FFG56" s="15"/>
      <c r="FFH56" s="13"/>
      <c r="FFI56" s="9"/>
      <c r="FFJ56" s="8"/>
      <c r="FFK56" s="8"/>
      <c r="FFL56" s="13"/>
      <c r="FFM56" s="13"/>
      <c r="FFN56" s="14"/>
      <c r="FFO56" s="15"/>
      <c r="FFP56" s="13"/>
      <c r="FFQ56" s="9"/>
      <c r="FFR56" s="8"/>
      <c r="FFS56" s="8"/>
      <c r="FFT56" s="13"/>
      <c r="FFU56" s="13"/>
      <c r="FFV56" s="14"/>
      <c r="FFW56" s="15"/>
      <c r="FFX56" s="13"/>
      <c r="FFY56" s="9"/>
      <c r="FFZ56" s="8"/>
      <c r="FGA56" s="8"/>
      <c r="FGB56" s="13"/>
      <c r="FGC56" s="13"/>
      <c r="FGD56" s="14"/>
      <c r="FGE56" s="15"/>
      <c r="FGF56" s="13"/>
      <c r="FGG56" s="9"/>
      <c r="FGH56" s="8"/>
      <c r="FGI56" s="8"/>
      <c r="FGJ56" s="13"/>
      <c r="FGK56" s="13"/>
      <c r="FGL56" s="14"/>
      <c r="FGM56" s="15"/>
      <c r="FGN56" s="13"/>
      <c r="FGO56" s="9"/>
      <c r="FGP56" s="8"/>
      <c r="FGQ56" s="8"/>
      <c r="FGR56" s="13"/>
      <c r="FGS56" s="13"/>
      <c r="FGT56" s="14"/>
      <c r="FGU56" s="15"/>
      <c r="FGV56" s="13"/>
      <c r="FGW56" s="9"/>
      <c r="FGX56" s="8"/>
      <c r="FGY56" s="8"/>
      <c r="FGZ56" s="13"/>
      <c r="FHA56" s="13"/>
      <c r="FHB56" s="14"/>
      <c r="FHC56" s="15"/>
      <c r="FHD56" s="13"/>
      <c r="FHE56" s="9"/>
      <c r="FHF56" s="8"/>
      <c r="FHG56" s="8"/>
      <c r="FHH56" s="13"/>
      <c r="FHI56" s="13"/>
      <c r="FHJ56" s="14"/>
      <c r="FHK56" s="15"/>
      <c r="FHL56" s="13"/>
      <c r="FHM56" s="9"/>
      <c r="FHN56" s="8"/>
      <c r="FHO56" s="8"/>
      <c r="FHP56" s="13"/>
      <c r="FHQ56" s="13"/>
      <c r="FHR56" s="14"/>
      <c r="FHS56" s="15"/>
      <c r="FHT56" s="13"/>
      <c r="FHU56" s="9"/>
      <c r="FHV56" s="8"/>
      <c r="FHW56" s="8"/>
      <c r="FHX56" s="13"/>
      <c r="FHY56" s="13"/>
      <c r="FHZ56" s="14"/>
      <c r="FIA56" s="15"/>
      <c r="FIB56" s="13"/>
      <c r="FIC56" s="9"/>
      <c r="FID56" s="8"/>
      <c r="FIE56" s="8"/>
      <c r="FIF56" s="13"/>
      <c r="FIG56" s="13"/>
      <c r="FIH56" s="14"/>
      <c r="FII56" s="15"/>
      <c r="FIJ56" s="13"/>
      <c r="FIK56" s="9"/>
      <c r="FIL56" s="8"/>
      <c r="FIM56" s="8"/>
      <c r="FIN56" s="13"/>
      <c r="FIO56" s="13"/>
      <c r="FIP56" s="14"/>
      <c r="FIQ56" s="15"/>
      <c r="FIR56" s="13"/>
      <c r="FIS56" s="9"/>
      <c r="FIT56" s="8"/>
      <c r="FIU56" s="8"/>
      <c r="FIV56" s="13"/>
      <c r="FIW56" s="13"/>
      <c r="FIX56" s="14"/>
      <c r="FIY56" s="15"/>
      <c r="FIZ56" s="13"/>
      <c r="FJA56" s="9"/>
      <c r="FJB56" s="8"/>
      <c r="FJC56" s="8"/>
      <c r="FJD56" s="13"/>
      <c r="FJE56" s="13"/>
      <c r="FJF56" s="14"/>
      <c r="FJG56" s="15"/>
      <c r="FJH56" s="13"/>
      <c r="FJI56" s="9"/>
      <c r="FJJ56" s="8"/>
      <c r="FJK56" s="8"/>
      <c r="FJL56" s="13"/>
      <c r="FJM56" s="13"/>
      <c r="FJN56" s="14"/>
      <c r="FJO56" s="15"/>
      <c r="FJP56" s="13"/>
      <c r="FJQ56" s="9"/>
      <c r="FJR56" s="8"/>
      <c r="FJS56" s="8"/>
      <c r="FJT56" s="13"/>
      <c r="FJU56" s="13"/>
      <c r="FJV56" s="14"/>
      <c r="FJW56" s="15"/>
      <c r="FJX56" s="13"/>
      <c r="FJY56" s="9"/>
      <c r="FJZ56" s="8"/>
      <c r="FKA56" s="8"/>
      <c r="FKB56" s="13"/>
      <c r="FKC56" s="13"/>
      <c r="FKD56" s="14"/>
      <c r="FKE56" s="15"/>
      <c r="FKF56" s="13"/>
      <c r="FKG56" s="9"/>
      <c r="FKH56" s="8"/>
      <c r="FKI56" s="8"/>
      <c r="FKJ56" s="13"/>
      <c r="FKK56" s="13"/>
      <c r="FKL56" s="14"/>
      <c r="FKM56" s="15"/>
      <c r="FKN56" s="13"/>
      <c r="FKO56" s="9"/>
      <c r="FKP56" s="8"/>
      <c r="FKQ56" s="8"/>
      <c r="FKR56" s="13"/>
      <c r="FKS56" s="13"/>
      <c r="FKT56" s="14"/>
      <c r="FKU56" s="15"/>
      <c r="FKV56" s="13"/>
      <c r="FKW56" s="9"/>
      <c r="FKX56" s="8"/>
      <c r="FKY56" s="8"/>
      <c r="FKZ56" s="13"/>
      <c r="FLA56" s="13"/>
      <c r="FLB56" s="14"/>
      <c r="FLC56" s="15"/>
      <c r="FLD56" s="13"/>
      <c r="FLE56" s="9"/>
      <c r="FLF56" s="8"/>
      <c r="FLG56" s="8"/>
      <c r="FLH56" s="13"/>
      <c r="FLI56" s="13"/>
      <c r="FLJ56" s="14"/>
      <c r="FLK56" s="15"/>
      <c r="FLL56" s="13"/>
      <c r="FLM56" s="9"/>
      <c r="FLN56" s="8"/>
      <c r="FLO56" s="8"/>
      <c r="FLP56" s="13"/>
      <c r="FLQ56" s="13"/>
      <c r="FLR56" s="14"/>
      <c r="FLS56" s="15"/>
      <c r="FLT56" s="13"/>
      <c r="FLU56" s="9"/>
      <c r="FLV56" s="8"/>
      <c r="FLW56" s="8"/>
      <c r="FLX56" s="13"/>
      <c r="FLY56" s="13"/>
      <c r="FLZ56" s="14"/>
      <c r="FMA56" s="15"/>
      <c r="FMB56" s="13"/>
      <c r="FMC56" s="9"/>
      <c r="FMD56" s="8"/>
      <c r="FME56" s="8"/>
      <c r="FMF56" s="13"/>
      <c r="FMG56" s="13"/>
      <c r="FMH56" s="14"/>
      <c r="FMI56" s="15"/>
      <c r="FMJ56" s="13"/>
      <c r="FMK56" s="9"/>
      <c r="FML56" s="8"/>
      <c r="FMM56" s="8"/>
      <c r="FMN56" s="13"/>
      <c r="FMO56" s="13"/>
      <c r="FMP56" s="14"/>
      <c r="FMQ56" s="15"/>
      <c r="FMR56" s="13"/>
      <c r="FMS56" s="9"/>
      <c r="FMT56" s="8"/>
      <c r="FMU56" s="8"/>
      <c r="FMV56" s="13"/>
      <c r="FMW56" s="13"/>
      <c r="FMX56" s="14"/>
      <c r="FMY56" s="15"/>
      <c r="FMZ56" s="13"/>
      <c r="FNA56" s="9"/>
      <c r="FNB56" s="8"/>
      <c r="FNC56" s="8"/>
      <c r="FND56" s="13"/>
      <c r="FNE56" s="13"/>
      <c r="FNF56" s="14"/>
      <c r="FNG56" s="15"/>
      <c r="FNH56" s="13"/>
      <c r="FNI56" s="9"/>
      <c r="FNJ56" s="8"/>
      <c r="FNK56" s="8"/>
      <c r="FNL56" s="13"/>
      <c r="FNM56" s="13"/>
      <c r="FNN56" s="14"/>
      <c r="FNO56" s="15"/>
      <c r="FNP56" s="13"/>
      <c r="FNQ56" s="9"/>
      <c r="FNR56" s="8"/>
      <c r="FNS56" s="8"/>
      <c r="FNT56" s="13"/>
      <c r="FNU56" s="13"/>
      <c r="FNV56" s="14"/>
      <c r="FNW56" s="15"/>
      <c r="FNX56" s="13"/>
      <c r="FNY56" s="9"/>
      <c r="FNZ56" s="8"/>
      <c r="FOA56" s="8"/>
      <c r="FOB56" s="13"/>
      <c r="FOC56" s="13"/>
      <c r="FOD56" s="14"/>
      <c r="FOE56" s="15"/>
      <c r="FOF56" s="13"/>
      <c r="FOG56" s="9"/>
      <c r="FOH56" s="8"/>
      <c r="FOI56" s="8"/>
      <c r="FOJ56" s="13"/>
      <c r="FOK56" s="13"/>
      <c r="FOL56" s="14"/>
      <c r="FOM56" s="15"/>
      <c r="FON56" s="13"/>
      <c r="FOO56" s="9"/>
      <c r="FOP56" s="8"/>
      <c r="FOQ56" s="8"/>
      <c r="FOR56" s="13"/>
      <c r="FOS56" s="13"/>
      <c r="FOT56" s="14"/>
      <c r="FOU56" s="15"/>
      <c r="FOV56" s="13"/>
      <c r="FOW56" s="9"/>
      <c r="FOX56" s="8"/>
      <c r="FOY56" s="8"/>
      <c r="FOZ56" s="13"/>
      <c r="FPA56" s="13"/>
      <c r="FPB56" s="14"/>
      <c r="FPC56" s="15"/>
      <c r="FPD56" s="13"/>
      <c r="FPE56" s="9"/>
      <c r="FPF56" s="8"/>
      <c r="FPG56" s="8"/>
      <c r="FPH56" s="13"/>
      <c r="FPI56" s="13"/>
      <c r="FPJ56" s="14"/>
      <c r="FPK56" s="15"/>
      <c r="FPL56" s="13"/>
      <c r="FPM56" s="9"/>
      <c r="FPN56" s="8"/>
      <c r="FPO56" s="8"/>
      <c r="FPP56" s="13"/>
      <c r="FPQ56" s="13"/>
      <c r="FPR56" s="14"/>
      <c r="FPS56" s="15"/>
      <c r="FPT56" s="13"/>
      <c r="FPU56" s="9"/>
      <c r="FPV56" s="8"/>
      <c r="FPW56" s="8"/>
      <c r="FPX56" s="13"/>
      <c r="FPY56" s="13"/>
      <c r="FPZ56" s="14"/>
      <c r="FQA56" s="15"/>
      <c r="FQB56" s="13"/>
      <c r="FQC56" s="9"/>
      <c r="FQD56" s="8"/>
      <c r="FQE56" s="8"/>
      <c r="FQF56" s="13"/>
      <c r="FQG56" s="13"/>
      <c r="FQH56" s="14"/>
      <c r="FQI56" s="15"/>
      <c r="FQJ56" s="13"/>
      <c r="FQK56" s="9"/>
      <c r="FQL56" s="8"/>
      <c r="FQM56" s="8"/>
      <c r="FQN56" s="13"/>
      <c r="FQO56" s="13"/>
      <c r="FQP56" s="14"/>
      <c r="FQQ56" s="15"/>
      <c r="FQR56" s="13"/>
      <c r="FQS56" s="9"/>
      <c r="FQT56" s="8"/>
      <c r="FQU56" s="8"/>
      <c r="FQV56" s="13"/>
      <c r="FQW56" s="13"/>
      <c r="FQX56" s="14"/>
      <c r="FQY56" s="15"/>
      <c r="FQZ56" s="13"/>
      <c r="FRA56" s="9"/>
      <c r="FRB56" s="8"/>
      <c r="FRC56" s="8"/>
      <c r="FRD56" s="13"/>
      <c r="FRE56" s="13"/>
      <c r="FRF56" s="14"/>
      <c r="FRG56" s="15"/>
      <c r="FRH56" s="13"/>
      <c r="FRI56" s="9"/>
      <c r="FRJ56" s="8"/>
      <c r="FRK56" s="8"/>
      <c r="FRL56" s="13"/>
      <c r="FRM56" s="13"/>
      <c r="FRN56" s="14"/>
      <c r="FRO56" s="15"/>
      <c r="FRP56" s="13"/>
      <c r="FRQ56" s="9"/>
      <c r="FRR56" s="8"/>
      <c r="FRS56" s="8"/>
      <c r="FRT56" s="13"/>
      <c r="FRU56" s="13"/>
      <c r="FRV56" s="14"/>
      <c r="FRW56" s="15"/>
      <c r="FRX56" s="13"/>
      <c r="FRY56" s="9"/>
      <c r="FRZ56" s="8"/>
      <c r="FSA56" s="8"/>
      <c r="FSB56" s="13"/>
      <c r="FSC56" s="13"/>
      <c r="FSD56" s="14"/>
      <c r="FSE56" s="15"/>
      <c r="FSF56" s="13"/>
      <c r="FSG56" s="9"/>
      <c r="FSH56" s="8"/>
      <c r="FSI56" s="8"/>
      <c r="FSJ56" s="13"/>
      <c r="FSK56" s="13"/>
      <c r="FSL56" s="14"/>
      <c r="FSM56" s="15"/>
      <c r="FSN56" s="13"/>
      <c r="FSO56" s="9"/>
      <c r="FSP56" s="8"/>
      <c r="FSQ56" s="8"/>
      <c r="FSR56" s="13"/>
      <c r="FSS56" s="13"/>
      <c r="FST56" s="14"/>
      <c r="FSU56" s="15"/>
      <c r="FSV56" s="13"/>
      <c r="FSW56" s="9"/>
      <c r="FSX56" s="8"/>
      <c r="FSY56" s="8"/>
      <c r="FSZ56" s="13"/>
      <c r="FTA56" s="13"/>
      <c r="FTB56" s="14"/>
      <c r="FTC56" s="15"/>
      <c r="FTD56" s="13"/>
      <c r="FTE56" s="9"/>
      <c r="FTF56" s="8"/>
      <c r="FTG56" s="8"/>
      <c r="FTH56" s="13"/>
      <c r="FTI56" s="13"/>
      <c r="FTJ56" s="14"/>
      <c r="FTK56" s="15"/>
      <c r="FTL56" s="13"/>
      <c r="FTM56" s="9"/>
      <c r="FTN56" s="8"/>
      <c r="FTO56" s="8"/>
      <c r="FTP56" s="13"/>
      <c r="FTQ56" s="13"/>
      <c r="FTR56" s="14"/>
      <c r="FTS56" s="15"/>
      <c r="FTT56" s="13"/>
      <c r="FTU56" s="9"/>
      <c r="FTV56" s="8"/>
      <c r="FTW56" s="8"/>
      <c r="FTX56" s="13"/>
      <c r="FTY56" s="13"/>
      <c r="FTZ56" s="14"/>
      <c r="FUA56" s="15"/>
      <c r="FUB56" s="13"/>
      <c r="FUC56" s="9"/>
      <c r="FUD56" s="8"/>
      <c r="FUE56" s="8"/>
      <c r="FUF56" s="13"/>
      <c r="FUG56" s="13"/>
      <c r="FUH56" s="14"/>
      <c r="FUI56" s="15"/>
      <c r="FUJ56" s="13"/>
      <c r="FUK56" s="9"/>
      <c r="FUL56" s="8"/>
      <c r="FUM56" s="8"/>
      <c r="FUN56" s="13"/>
      <c r="FUO56" s="13"/>
      <c r="FUP56" s="14"/>
      <c r="FUQ56" s="15"/>
      <c r="FUR56" s="13"/>
      <c r="FUS56" s="9"/>
      <c r="FUT56" s="8"/>
      <c r="FUU56" s="8"/>
      <c r="FUV56" s="13"/>
      <c r="FUW56" s="13"/>
      <c r="FUX56" s="14"/>
      <c r="FUY56" s="15"/>
      <c r="FUZ56" s="13"/>
      <c r="FVA56" s="9"/>
      <c r="FVB56" s="8"/>
      <c r="FVC56" s="8"/>
      <c r="FVD56" s="13"/>
      <c r="FVE56" s="13"/>
      <c r="FVF56" s="14"/>
      <c r="FVG56" s="15"/>
      <c r="FVH56" s="13"/>
      <c r="FVI56" s="9"/>
      <c r="FVJ56" s="8"/>
      <c r="FVK56" s="8"/>
      <c r="FVL56" s="13"/>
      <c r="FVM56" s="13"/>
      <c r="FVN56" s="14"/>
      <c r="FVO56" s="15"/>
      <c r="FVP56" s="13"/>
      <c r="FVQ56" s="9"/>
      <c r="FVR56" s="8"/>
      <c r="FVS56" s="8"/>
      <c r="FVT56" s="13"/>
      <c r="FVU56" s="13"/>
      <c r="FVV56" s="14"/>
      <c r="FVW56" s="15"/>
      <c r="FVX56" s="13"/>
      <c r="FVY56" s="9"/>
      <c r="FVZ56" s="8"/>
      <c r="FWA56" s="8"/>
      <c r="FWB56" s="13"/>
      <c r="FWC56" s="13"/>
      <c r="FWD56" s="14"/>
      <c r="FWE56" s="15"/>
      <c r="FWF56" s="13"/>
      <c r="FWG56" s="9"/>
      <c r="FWH56" s="8"/>
      <c r="FWI56" s="8"/>
      <c r="FWJ56" s="13"/>
      <c r="FWK56" s="13"/>
      <c r="FWL56" s="14"/>
      <c r="FWM56" s="15"/>
      <c r="FWN56" s="13"/>
      <c r="FWO56" s="9"/>
      <c r="FWP56" s="8"/>
      <c r="FWQ56" s="8"/>
      <c r="FWR56" s="13"/>
      <c r="FWS56" s="13"/>
      <c r="FWT56" s="14"/>
      <c r="FWU56" s="15"/>
      <c r="FWV56" s="13"/>
      <c r="FWW56" s="9"/>
      <c r="FWX56" s="8"/>
      <c r="FWY56" s="8"/>
      <c r="FWZ56" s="13"/>
      <c r="FXA56" s="13"/>
      <c r="FXB56" s="14"/>
      <c r="FXC56" s="15"/>
      <c r="FXD56" s="13"/>
      <c r="FXE56" s="9"/>
      <c r="FXF56" s="8"/>
      <c r="FXG56" s="8"/>
      <c r="FXH56" s="13"/>
      <c r="FXI56" s="13"/>
      <c r="FXJ56" s="14"/>
      <c r="FXK56" s="15"/>
      <c r="FXL56" s="13"/>
      <c r="FXM56" s="9"/>
      <c r="FXN56" s="8"/>
      <c r="FXO56" s="8"/>
      <c r="FXP56" s="13"/>
      <c r="FXQ56" s="13"/>
      <c r="FXR56" s="14"/>
      <c r="FXS56" s="15"/>
      <c r="FXT56" s="13"/>
      <c r="FXU56" s="9"/>
      <c r="FXV56" s="8"/>
      <c r="FXW56" s="8"/>
      <c r="FXX56" s="13"/>
      <c r="FXY56" s="13"/>
      <c r="FXZ56" s="14"/>
      <c r="FYA56" s="15"/>
      <c r="FYB56" s="13"/>
      <c r="FYC56" s="9"/>
      <c r="FYD56" s="8"/>
      <c r="FYE56" s="8"/>
      <c r="FYF56" s="13"/>
      <c r="FYG56" s="13"/>
      <c r="FYH56" s="14"/>
      <c r="FYI56" s="15"/>
      <c r="FYJ56" s="13"/>
      <c r="FYK56" s="9"/>
      <c r="FYL56" s="8"/>
      <c r="FYM56" s="8"/>
      <c r="FYN56" s="13"/>
      <c r="FYO56" s="13"/>
      <c r="FYP56" s="14"/>
      <c r="FYQ56" s="15"/>
      <c r="FYR56" s="13"/>
      <c r="FYS56" s="9"/>
      <c r="FYT56" s="8"/>
      <c r="FYU56" s="8"/>
      <c r="FYV56" s="13"/>
      <c r="FYW56" s="13"/>
      <c r="FYX56" s="14"/>
      <c r="FYY56" s="15"/>
      <c r="FYZ56" s="13"/>
      <c r="FZA56" s="9"/>
      <c r="FZB56" s="8"/>
      <c r="FZC56" s="8"/>
      <c r="FZD56" s="13"/>
      <c r="FZE56" s="13"/>
      <c r="FZF56" s="14"/>
      <c r="FZG56" s="15"/>
      <c r="FZH56" s="13"/>
      <c r="FZI56" s="9"/>
      <c r="FZJ56" s="8"/>
      <c r="FZK56" s="8"/>
      <c r="FZL56" s="13"/>
      <c r="FZM56" s="13"/>
      <c r="FZN56" s="14"/>
      <c r="FZO56" s="15"/>
      <c r="FZP56" s="13"/>
      <c r="FZQ56" s="9"/>
      <c r="FZR56" s="8"/>
      <c r="FZS56" s="8"/>
      <c r="FZT56" s="13"/>
      <c r="FZU56" s="13"/>
      <c r="FZV56" s="14"/>
      <c r="FZW56" s="15"/>
      <c r="FZX56" s="13"/>
      <c r="FZY56" s="9"/>
      <c r="FZZ56" s="8"/>
      <c r="GAA56" s="8"/>
      <c r="GAB56" s="13"/>
      <c r="GAC56" s="13"/>
      <c r="GAD56" s="14"/>
      <c r="GAE56" s="15"/>
      <c r="GAF56" s="13"/>
      <c r="GAG56" s="9"/>
      <c r="GAH56" s="8"/>
      <c r="GAI56" s="8"/>
      <c r="GAJ56" s="13"/>
      <c r="GAK56" s="13"/>
      <c r="GAL56" s="14"/>
      <c r="GAM56" s="15"/>
      <c r="GAN56" s="13"/>
      <c r="GAO56" s="9"/>
      <c r="GAP56" s="8"/>
      <c r="GAQ56" s="8"/>
      <c r="GAR56" s="13"/>
      <c r="GAS56" s="13"/>
      <c r="GAT56" s="14"/>
      <c r="GAU56" s="15"/>
      <c r="GAV56" s="13"/>
      <c r="GAW56" s="9"/>
      <c r="GAX56" s="8"/>
      <c r="GAY56" s="8"/>
      <c r="GAZ56" s="13"/>
      <c r="GBA56" s="13"/>
      <c r="GBB56" s="14"/>
      <c r="GBC56" s="15"/>
      <c r="GBD56" s="13"/>
      <c r="GBE56" s="9"/>
      <c r="GBF56" s="8"/>
      <c r="GBG56" s="8"/>
      <c r="GBH56" s="13"/>
      <c r="GBI56" s="13"/>
      <c r="GBJ56" s="14"/>
      <c r="GBK56" s="15"/>
      <c r="GBL56" s="13"/>
      <c r="GBM56" s="9"/>
      <c r="GBN56" s="8"/>
      <c r="GBO56" s="8"/>
      <c r="GBP56" s="13"/>
      <c r="GBQ56" s="13"/>
      <c r="GBR56" s="14"/>
      <c r="GBS56" s="15"/>
      <c r="GBT56" s="13"/>
      <c r="GBU56" s="9"/>
      <c r="GBV56" s="8"/>
      <c r="GBW56" s="8"/>
      <c r="GBX56" s="13"/>
      <c r="GBY56" s="13"/>
      <c r="GBZ56" s="14"/>
      <c r="GCA56" s="15"/>
      <c r="GCB56" s="13"/>
      <c r="GCC56" s="9"/>
      <c r="GCD56" s="8"/>
      <c r="GCE56" s="8"/>
      <c r="GCF56" s="13"/>
      <c r="GCG56" s="13"/>
      <c r="GCH56" s="14"/>
      <c r="GCI56" s="15"/>
      <c r="GCJ56" s="13"/>
      <c r="GCK56" s="9"/>
      <c r="GCL56" s="8"/>
      <c r="GCM56" s="8"/>
      <c r="GCN56" s="13"/>
      <c r="GCO56" s="13"/>
      <c r="GCP56" s="14"/>
      <c r="GCQ56" s="15"/>
      <c r="GCR56" s="13"/>
      <c r="GCS56" s="9"/>
      <c r="GCT56" s="8"/>
      <c r="GCU56" s="8"/>
      <c r="GCV56" s="13"/>
      <c r="GCW56" s="13"/>
      <c r="GCX56" s="14"/>
      <c r="GCY56" s="15"/>
      <c r="GCZ56" s="13"/>
      <c r="GDA56" s="9"/>
      <c r="GDB56" s="8"/>
      <c r="GDC56" s="8"/>
      <c r="GDD56" s="13"/>
      <c r="GDE56" s="13"/>
      <c r="GDF56" s="14"/>
      <c r="GDG56" s="15"/>
      <c r="GDH56" s="13"/>
      <c r="GDI56" s="9"/>
      <c r="GDJ56" s="8"/>
      <c r="GDK56" s="8"/>
      <c r="GDL56" s="13"/>
      <c r="GDM56" s="13"/>
      <c r="GDN56" s="14"/>
      <c r="GDO56" s="15"/>
      <c r="GDP56" s="13"/>
      <c r="GDQ56" s="9"/>
      <c r="GDR56" s="8"/>
      <c r="GDS56" s="8"/>
      <c r="GDT56" s="13"/>
      <c r="GDU56" s="13"/>
      <c r="GDV56" s="14"/>
      <c r="GDW56" s="15"/>
      <c r="GDX56" s="13"/>
      <c r="GDY56" s="9"/>
      <c r="GDZ56" s="8"/>
      <c r="GEA56" s="8"/>
      <c r="GEB56" s="13"/>
      <c r="GEC56" s="13"/>
      <c r="GED56" s="14"/>
      <c r="GEE56" s="15"/>
      <c r="GEF56" s="13"/>
      <c r="GEG56" s="9"/>
      <c r="GEH56" s="8"/>
      <c r="GEI56" s="8"/>
      <c r="GEJ56" s="13"/>
      <c r="GEK56" s="13"/>
      <c r="GEL56" s="14"/>
      <c r="GEM56" s="15"/>
      <c r="GEN56" s="13"/>
      <c r="GEO56" s="9"/>
      <c r="GEP56" s="8"/>
      <c r="GEQ56" s="8"/>
      <c r="GER56" s="13"/>
      <c r="GES56" s="13"/>
      <c r="GET56" s="14"/>
      <c r="GEU56" s="15"/>
      <c r="GEV56" s="13"/>
      <c r="GEW56" s="9"/>
      <c r="GEX56" s="8"/>
      <c r="GEY56" s="8"/>
      <c r="GEZ56" s="13"/>
      <c r="GFA56" s="13"/>
      <c r="GFB56" s="14"/>
      <c r="GFC56" s="15"/>
      <c r="GFD56" s="13"/>
      <c r="GFE56" s="9"/>
      <c r="GFF56" s="8"/>
      <c r="GFG56" s="8"/>
      <c r="GFH56" s="13"/>
      <c r="GFI56" s="13"/>
      <c r="GFJ56" s="14"/>
      <c r="GFK56" s="15"/>
      <c r="GFL56" s="13"/>
      <c r="GFM56" s="9"/>
      <c r="GFN56" s="8"/>
      <c r="GFO56" s="8"/>
      <c r="GFP56" s="13"/>
      <c r="GFQ56" s="13"/>
      <c r="GFR56" s="14"/>
      <c r="GFS56" s="15"/>
      <c r="GFT56" s="13"/>
      <c r="GFU56" s="9"/>
      <c r="GFV56" s="8"/>
      <c r="GFW56" s="8"/>
      <c r="GFX56" s="13"/>
      <c r="GFY56" s="13"/>
      <c r="GFZ56" s="14"/>
      <c r="GGA56" s="15"/>
      <c r="GGB56" s="13"/>
      <c r="GGC56" s="9"/>
      <c r="GGD56" s="8"/>
      <c r="GGE56" s="8"/>
      <c r="GGF56" s="13"/>
      <c r="GGG56" s="13"/>
      <c r="GGH56" s="14"/>
      <c r="GGI56" s="15"/>
      <c r="GGJ56" s="13"/>
      <c r="GGK56" s="9"/>
      <c r="GGL56" s="8"/>
      <c r="GGM56" s="8"/>
      <c r="GGN56" s="13"/>
      <c r="GGO56" s="13"/>
      <c r="GGP56" s="14"/>
      <c r="GGQ56" s="15"/>
      <c r="GGR56" s="13"/>
      <c r="GGS56" s="9"/>
      <c r="GGT56" s="8"/>
      <c r="GGU56" s="8"/>
      <c r="GGV56" s="13"/>
      <c r="GGW56" s="13"/>
      <c r="GGX56" s="14"/>
      <c r="GGY56" s="15"/>
      <c r="GGZ56" s="13"/>
      <c r="GHA56" s="9"/>
      <c r="GHB56" s="8"/>
      <c r="GHC56" s="8"/>
      <c r="GHD56" s="13"/>
      <c r="GHE56" s="13"/>
      <c r="GHF56" s="14"/>
      <c r="GHG56" s="15"/>
      <c r="GHH56" s="13"/>
      <c r="GHI56" s="9"/>
      <c r="GHJ56" s="8"/>
      <c r="GHK56" s="8"/>
      <c r="GHL56" s="13"/>
      <c r="GHM56" s="13"/>
      <c r="GHN56" s="14"/>
      <c r="GHO56" s="15"/>
      <c r="GHP56" s="13"/>
      <c r="GHQ56" s="9"/>
      <c r="GHR56" s="8"/>
      <c r="GHS56" s="8"/>
      <c r="GHT56" s="13"/>
      <c r="GHU56" s="13"/>
      <c r="GHV56" s="14"/>
      <c r="GHW56" s="15"/>
      <c r="GHX56" s="13"/>
      <c r="GHY56" s="9"/>
      <c r="GHZ56" s="8"/>
      <c r="GIA56" s="8"/>
      <c r="GIB56" s="13"/>
      <c r="GIC56" s="13"/>
      <c r="GID56" s="14"/>
      <c r="GIE56" s="15"/>
      <c r="GIF56" s="13"/>
      <c r="GIG56" s="9"/>
      <c r="GIH56" s="8"/>
      <c r="GII56" s="8"/>
      <c r="GIJ56" s="13"/>
      <c r="GIK56" s="13"/>
      <c r="GIL56" s="14"/>
      <c r="GIM56" s="15"/>
      <c r="GIN56" s="13"/>
      <c r="GIO56" s="9"/>
      <c r="GIP56" s="8"/>
      <c r="GIQ56" s="8"/>
      <c r="GIR56" s="13"/>
      <c r="GIS56" s="13"/>
      <c r="GIT56" s="14"/>
      <c r="GIU56" s="15"/>
      <c r="GIV56" s="13"/>
      <c r="GIW56" s="9"/>
      <c r="GIX56" s="8"/>
      <c r="GIY56" s="8"/>
      <c r="GIZ56" s="13"/>
      <c r="GJA56" s="13"/>
      <c r="GJB56" s="14"/>
      <c r="GJC56" s="15"/>
      <c r="GJD56" s="13"/>
      <c r="GJE56" s="9"/>
      <c r="GJF56" s="8"/>
      <c r="GJG56" s="8"/>
      <c r="GJH56" s="13"/>
      <c r="GJI56" s="13"/>
      <c r="GJJ56" s="14"/>
      <c r="GJK56" s="15"/>
      <c r="GJL56" s="13"/>
      <c r="GJM56" s="9"/>
      <c r="GJN56" s="8"/>
      <c r="GJO56" s="8"/>
      <c r="GJP56" s="13"/>
      <c r="GJQ56" s="13"/>
      <c r="GJR56" s="14"/>
      <c r="GJS56" s="15"/>
      <c r="GJT56" s="13"/>
      <c r="GJU56" s="9"/>
      <c r="GJV56" s="8"/>
      <c r="GJW56" s="8"/>
      <c r="GJX56" s="13"/>
      <c r="GJY56" s="13"/>
      <c r="GJZ56" s="14"/>
      <c r="GKA56" s="15"/>
      <c r="GKB56" s="13"/>
      <c r="GKC56" s="9"/>
      <c r="GKD56" s="8"/>
      <c r="GKE56" s="8"/>
      <c r="GKF56" s="13"/>
      <c r="GKG56" s="13"/>
      <c r="GKH56" s="14"/>
      <c r="GKI56" s="15"/>
      <c r="GKJ56" s="13"/>
      <c r="GKK56" s="9"/>
      <c r="GKL56" s="8"/>
      <c r="GKM56" s="8"/>
      <c r="GKN56" s="13"/>
      <c r="GKO56" s="13"/>
      <c r="GKP56" s="14"/>
      <c r="GKQ56" s="15"/>
      <c r="GKR56" s="13"/>
      <c r="GKS56" s="9"/>
      <c r="GKT56" s="8"/>
      <c r="GKU56" s="8"/>
      <c r="GKV56" s="13"/>
      <c r="GKW56" s="13"/>
      <c r="GKX56" s="14"/>
      <c r="GKY56" s="15"/>
      <c r="GKZ56" s="13"/>
      <c r="GLA56" s="9"/>
      <c r="GLB56" s="8"/>
      <c r="GLC56" s="8"/>
      <c r="GLD56" s="13"/>
      <c r="GLE56" s="13"/>
      <c r="GLF56" s="14"/>
      <c r="GLG56" s="15"/>
      <c r="GLH56" s="13"/>
      <c r="GLI56" s="9"/>
      <c r="GLJ56" s="8"/>
      <c r="GLK56" s="8"/>
      <c r="GLL56" s="13"/>
      <c r="GLM56" s="13"/>
      <c r="GLN56" s="14"/>
      <c r="GLO56" s="15"/>
      <c r="GLP56" s="13"/>
      <c r="GLQ56" s="9"/>
      <c r="GLR56" s="8"/>
      <c r="GLS56" s="8"/>
      <c r="GLT56" s="13"/>
      <c r="GLU56" s="13"/>
      <c r="GLV56" s="14"/>
      <c r="GLW56" s="15"/>
      <c r="GLX56" s="13"/>
      <c r="GLY56" s="9"/>
      <c r="GLZ56" s="8"/>
      <c r="GMA56" s="8"/>
      <c r="GMB56" s="13"/>
      <c r="GMC56" s="13"/>
      <c r="GMD56" s="14"/>
      <c r="GME56" s="15"/>
      <c r="GMF56" s="13"/>
      <c r="GMG56" s="9"/>
      <c r="GMH56" s="8"/>
      <c r="GMI56" s="8"/>
      <c r="GMJ56" s="13"/>
      <c r="GMK56" s="13"/>
      <c r="GML56" s="14"/>
      <c r="GMM56" s="15"/>
      <c r="GMN56" s="13"/>
      <c r="GMO56" s="9"/>
      <c r="GMP56" s="8"/>
      <c r="GMQ56" s="8"/>
      <c r="GMR56" s="13"/>
      <c r="GMS56" s="13"/>
      <c r="GMT56" s="14"/>
      <c r="GMU56" s="15"/>
      <c r="GMV56" s="13"/>
      <c r="GMW56" s="9"/>
      <c r="GMX56" s="8"/>
      <c r="GMY56" s="8"/>
      <c r="GMZ56" s="13"/>
      <c r="GNA56" s="13"/>
      <c r="GNB56" s="14"/>
      <c r="GNC56" s="15"/>
      <c r="GND56" s="13"/>
      <c r="GNE56" s="9"/>
      <c r="GNF56" s="8"/>
      <c r="GNG56" s="8"/>
      <c r="GNH56" s="13"/>
      <c r="GNI56" s="13"/>
      <c r="GNJ56" s="14"/>
      <c r="GNK56" s="15"/>
      <c r="GNL56" s="13"/>
      <c r="GNM56" s="9"/>
      <c r="GNN56" s="8"/>
      <c r="GNO56" s="8"/>
      <c r="GNP56" s="13"/>
      <c r="GNQ56" s="13"/>
      <c r="GNR56" s="14"/>
      <c r="GNS56" s="15"/>
      <c r="GNT56" s="13"/>
      <c r="GNU56" s="9"/>
      <c r="GNV56" s="8"/>
      <c r="GNW56" s="8"/>
      <c r="GNX56" s="13"/>
      <c r="GNY56" s="13"/>
      <c r="GNZ56" s="14"/>
      <c r="GOA56" s="15"/>
      <c r="GOB56" s="13"/>
      <c r="GOC56" s="9"/>
      <c r="GOD56" s="8"/>
      <c r="GOE56" s="8"/>
      <c r="GOF56" s="13"/>
      <c r="GOG56" s="13"/>
      <c r="GOH56" s="14"/>
      <c r="GOI56" s="15"/>
      <c r="GOJ56" s="13"/>
      <c r="GOK56" s="9"/>
      <c r="GOL56" s="8"/>
      <c r="GOM56" s="8"/>
      <c r="GON56" s="13"/>
      <c r="GOO56" s="13"/>
      <c r="GOP56" s="14"/>
      <c r="GOQ56" s="15"/>
      <c r="GOR56" s="13"/>
      <c r="GOS56" s="9"/>
      <c r="GOT56" s="8"/>
      <c r="GOU56" s="8"/>
      <c r="GOV56" s="13"/>
      <c r="GOW56" s="13"/>
      <c r="GOX56" s="14"/>
      <c r="GOY56" s="15"/>
      <c r="GOZ56" s="13"/>
      <c r="GPA56" s="9"/>
      <c r="GPB56" s="8"/>
      <c r="GPC56" s="8"/>
      <c r="GPD56" s="13"/>
      <c r="GPE56" s="13"/>
      <c r="GPF56" s="14"/>
      <c r="GPG56" s="15"/>
      <c r="GPH56" s="13"/>
      <c r="GPI56" s="9"/>
      <c r="GPJ56" s="8"/>
      <c r="GPK56" s="8"/>
      <c r="GPL56" s="13"/>
      <c r="GPM56" s="13"/>
      <c r="GPN56" s="14"/>
      <c r="GPO56" s="15"/>
      <c r="GPP56" s="13"/>
      <c r="GPQ56" s="9"/>
      <c r="GPR56" s="8"/>
      <c r="GPS56" s="8"/>
      <c r="GPT56" s="13"/>
      <c r="GPU56" s="13"/>
      <c r="GPV56" s="14"/>
      <c r="GPW56" s="15"/>
      <c r="GPX56" s="13"/>
      <c r="GPY56" s="9"/>
      <c r="GPZ56" s="8"/>
      <c r="GQA56" s="8"/>
      <c r="GQB56" s="13"/>
      <c r="GQC56" s="13"/>
      <c r="GQD56" s="14"/>
      <c r="GQE56" s="15"/>
      <c r="GQF56" s="13"/>
      <c r="GQG56" s="9"/>
      <c r="GQH56" s="8"/>
      <c r="GQI56" s="8"/>
      <c r="GQJ56" s="13"/>
      <c r="GQK56" s="13"/>
      <c r="GQL56" s="14"/>
      <c r="GQM56" s="15"/>
      <c r="GQN56" s="13"/>
      <c r="GQO56" s="9"/>
      <c r="GQP56" s="8"/>
      <c r="GQQ56" s="8"/>
      <c r="GQR56" s="13"/>
      <c r="GQS56" s="13"/>
      <c r="GQT56" s="14"/>
      <c r="GQU56" s="15"/>
      <c r="GQV56" s="13"/>
      <c r="GQW56" s="9"/>
      <c r="GQX56" s="8"/>
      <c r="GQY56" s="8"/>
      <c r="GQZ56" s="13"/>
      <c r="GRA56" s="13"/>
      <c r="GRB56" s="14"/>
      <c r="GRC56" s="15"/>
      <c r="GRD56" s="13"/>
      <c r="GRE56" s="9"/>
      <c r="GRF56" s="8"/>
      <c r="GRG56" s="8"/>
      <c r="GRH56" s="13"/>
      <c r="GRI56" s="13"/>
      <c r="GRJ56" s="14"/>
      <c r="GRK56" s="15"/>
      <c r="GRL56" s="13"/>
      <c r="GRM56" s="9"/>
      <c r="GRN56" s="8"/>
      <c r="GRO56" s="8"/>
      <c r="GRP56" s="13"/>
      <c r="GRQ56" s="13"/>
      <c r="GRR56" s="14"/>
      <c r="GRS56" s="15"/>
      <c r="GRT56" s="13"/>
      <c r="GRU56" s="9"/>
      <c r="GRV56" s="8"/>
      <c r="GRW56" s="8"/>
      <c r="GRX56" s="13"/>
      <c r="GRY56" s="13"/>
      <c r="GRZ56" s="14"/>
      <c r="GSA56" s="15"/>
      <c r="GSB56" s="13"/>
      <c r="GSC56" s="9"/>
      <c r="GSD56" s="8"/>
      <c r="GSE56" s="8"/>
      <c r="GSF56" s="13"/>
      <c r="GSG56" s="13"/>
      <c r="GSH56" s="14"/>
      <c r="GSI56" s="15"/>
      <c r="GSJ56" s="13"/>
      <c r="GSK56" s="9"/>
      <c r="GSL56" s="8"/>
      <c r="GSM56" s="8"/>
      <c r="GSN56" s="13"/>
      <c r="GSO56" s="13"/>
      <c r="GSP56" s="14"/>
      <c r="GSQ56" s="15"/>
      <c r="GSR56" s="13"/>
      <c r="GSS56" s="9"/>
      <c r="GST56" s="8"/>
      <c r="GSU56" s="8"/>
      <c r="GSV56" s="13"/>
      <c r="GSW56" s="13"/>
      <c r="GSX56" s="14"/>
      <c r="GSY56" s="15"/>
      <c r="GSZ56" s="13"/>
      <c r="GTA56" s="9"/>
      <c r="GTB56" s="8"/>
      <c r="GTC56" s="8"/>
      <c r="GTD56" s="13"/>
      <c r="GTE56" s="13"/>
      <c r="GTF56" s="14"/>
      <c r="GTG56" s="15"/>
      <c r="GTH56" s="13"/>
      <c r="GTI56" s="9"/>
      <c r="GTJ56" s="8"/>
      <c r="GTK56" s="8"/>
      <c r="GTL56" s="13"/>
      <c r="GTM56" s="13"/>
      <c r="GTN56" s="14"/>
      <c r="GTO56" s="15"/>
      <c r="GTP56" s="13"/>
      <c r="GTQ56" s="9"/>
      <c r="GTR56" s="8"/>
      <c r="GTS56" s="8"/>
      <c r="GTT56" s="13"/>
      <c r="GTU56" s="13"/>
      <c r="GTV56" s="14"/>
      <c r="GTW56" s="15"/>
      <c r="GTX56" s="13"/>
      <c r="GTY56" s="9"/>
      <c r="GTZ56" s="8"/>
      <c r="GUA56" s="8"/>
      <c r="GUB56" s="13"/>
      <c r="GUC56" s="13"/>
      <c r="GUD56" s="14"/>
      <c r="GUE56" s="15"/>
      <c r="GUF56" s="13"/>
      <c r="GUG56" s="9"/>
      <c r="GUH56" s="8"/>
      <c r="GUI56" s="8"/>
      <c r="GUJ56" s="13"/>
      <c r="GUK56" s="13"/>
      <c r="GUL56" s="14"/>
      <c r="GUM56" s="15"/>
      <c r="GUN56" s="13"/>
      <c r="GUO56" s="9"/>
      <c r="GUP56" s="8"/>
      <c r="GUQ56" s="8"/>
      <c r="GUR56" s="13"/>
      <c r="GUS56" s="13"/>
      <c r="GUT56" s="14"/>
      <c r="GUU56" s="15"/>
      <c r="GUV56" s="13"/>
      <c r="GUW56" s="9"/>
      <c r="GUX56" s="8"/>
      <c r="GUY56" s="8"/>
      <c r="GUZ56" s="13"/>
      <c r="GVA56" s="13"/>
      <c r="GVB56" s="14"/>
      <c r="GVC56" s="15"/>
      <c r="GVD56" s="13"/>
      <c r="GVE56" s="9"/>
      <c r="GVF56" s="8"/>
      <c r="GVG56" s="8"/>
      <c r="GVH56" s="13"/>
      <c r="GVI56" s="13"/>
      <c r="GVJ56" s="14"/>
      <c r="GVK56" s="15"/>
      <c r="GVL56" s="13"/>
      <c r="GVM56" s="9"/>
      <c r="GVN56" s="8"/>
      <c r="GVO56" s="8"/>
      <c r="GVP56" s="13"/>
      <c r="GVQ56" s="13"/>
      <c r="GVR56" s="14"/>
      <c r="GVS56" s="15"/>
      <c r="GVT56" s="13"/>
      <c r="GVU56" s="9"/>
      <c r="GVV56" s="8"/>
      <c r="GVW56" s="8"/>
      <c r="GVX56" s="13"/>
      <c r="GVY56" s="13"/>
      <c r="GVZ56" s="14"/>
      <c r="GWA56" s="15"/>
      <c r="GWB56" s="13"/>
      <c r="GWC56" s="9"/>
      <c r="GWD56" s="8"/>
      <c r="GWE56" s="8"/>
      <c r="GWF56" s="13"/>
      <c r="GWG56" s="13"/>
      <c r="GWH56" s="14"/>
      <c r="GWI56" s="15"/>
      <c r="GWJ56" s="13"/>
      <c r="GWK56" s="9"/>
      <c r="GWL56" s="8"/>
      <c r="GWM56" s="8"/>
      <c r="GWN56" s="13"/>
      <c r="GWO56" s="13"/>
      <c r="GWP56" s="14"/>
      <c r="GWQ56" s="15"/>
      <c r="GWR56" s="13"/>
      <c r="GWS56" s="9"/>
      <c r="GWT56" s="8"/>
      <c r="GWU56" s="8"/>
      <c r="GWV56" s="13"/>
      <c r="GWW56" s="13"/>
      <c r="GWX56" s="14"/>
      <c r="GWY56" s="15"/>
      <c r="GWZ56" s="13"/>
      <c r="GXA56" s="9"/>
      <c r="GXB56" s="8"/>
      <c r="GXC56" s="8"/>
      <c r="GXD56" s="13"/>
      <c r="GXE56" s="13"/>
      <c r="GXF56" s="14"/>
      <c r="GXG56" s="15"/>
      <c r="GXH56" s="13"/>
      <c r="GXI56" s="9"/>
      <c r="GXJ56" s="8"/>
      <c r="GXK56" s="8"/>
      <c r="GXL56" s="13"/>
      <c r="GXM56" s="13"/>
      <c r="GXN56" s="14"/>
      <c r="GXO56" s="15"/>
      <c r="GXP56" s="13"/>
      <c r="GXQ56" s="9"/>
      <c r="GXR56" s="8"/>
      <c r="GXS56" s="8"/>
      <c r="GXT56" s="13"/>
      <c r="GXU56" s="13"/>
      <c r="GXV56" s="14"/>
      <c r="GXW56" s="15"/>
      <c r="GXX56" s="13"/>
      <c r="GXY56" s="9"/>
      <c r="GXZ56" s="8"/>
      <c r="GYA56" s="8"/>
      <c r="GYB56" s="13"/>
      <c r="GYC56" s="13"/>
      <c r="GYD56" s="14"/>
      <c r="GYE56" s="15"/>
      <c r="GYF56" s="13"/>
      <c r="GYG56" s="9"/>
      <c r="GYH56" s="8"/>
      <c r="GYI56" s="8"/>
      <c r="GYJ56" s="13"/>
      <c r="GYK56" s="13"/>
      <c r="GYL56" s="14"/>
      <c r="GYM56" s="15"/>
      <c r="GYN56" s="13"/>
      <c r="GYO56" s="9"/>
      <c r="GYP56" s="8"/>
      <c r="GYQ56" s="8"/>
      <c r="GYR56" s="13"/>
      <c r="GYS56" s="13"/>
      <c r="GYT56" s="14"/>
      <c r="GYU56" s="15"/>
      <c r="GYV56" s="13"/>
      <c r="GYW56" s="9"/>
      <c r="GYX56" s="8"/>
      <c r="GYY56" s="8"/>
      <c r="GYZ56" s="13"/>
      <c r="GZA56" s="13"/>
      <c r="GZB56" s="14"/>
      <c r="GZC56" s="15"/>
      <c r="GZD56" s="13"/>
      <c r="GZE56" s="9"/>
      <c r="GZF56" s="8"/>
      <c r="GZG56" s="8"/>
      <c r="GZH56" s="13"/>
      <c r="GZI56" s="13"/>
      <c r="GZJ56" s="14"/>
      <c r="GZK56" s="15"/>
      <c r="GZL56" s="13"/>
      <c r="GZM56" s="9"/>
      <c r="GZN56" s="8"/>
      <c r="GZO56" s="8"/>
      <c r="GZP56" s="13"/>
      <c r="GZQ56" s="13"/>
      <c r="GZR56" s="14"/>
      <c r="GZS56" s="15"/>
      <c r="GZT56" s="13"/>
      <c r="GZU56" s="9"/>
      <c r="GZV56" s="8"/>
      <c r="GZW56" s="8"/>
      <c r="GZX56" s="13"/>
      <c r="GZY56" s="13"/>
      <c r="GZZ56" s="14"/>
      <c r="HAA56" s="15"/>
      <c r="HAB56" s="13"/>
      <c r="HAC56" s="9"/>
      <c r="HAD56" s="8"/>
      <c r="HAE56" s="8"/>
      <c r="HAF56" s="13"/>
      <c r="HAG56" s="13"/>
      <c r="HAH56" s="14"/>
      <c r="HAI56" s="15"/>
      <c r="HAJ56" s="13"/>
      <c r="HAK56" s="9"/>
      <c r="HAL56" s="8"/>
      <c r="HAM56" s="8"/>
      <c r="HAN56" s="13"/>
      <c r="HAO56" s="13"/>
      <c r="HAP56" s="14"/>
      <c r="HAQ56" s="15"/>
      <c r="HAR56" s="13"/>
      <c r="HAS56" s="9"/>
      <c r="HAT56" s="8"/>
      <c r="HAU56" s="8"/>
      <c r="HAV56" s="13"/>
      <c r="HAW56" s="13"/>
      <c r="HAX56" s="14"/>
      <c r="HAY56" s="15"/>
      <c r="HAZ56" s="13"/>
      <c r="HBA56" s="9"/>
      <c r="HBB56" s="8"/>
      <c r="HBC56" s="8"/>
      <c r="HBD56" s="13"/>
      <c r="HBE56" s="13"/>
      <c r="HBF56" s="14"/>
      <c r="HBG56" s="15"/>
      <c r="HBH56" s="13"/>
      <c r="HBI56" s="9"/>
      <c r="HBJ56" s="8"/>
      <c r="HBK56" s="8"/>
      <c r="HBL56" s="13"/>
      <c r="HBM56" s="13"/>
      <c r="HBN56" s="14"/>
      <c r="HBO56" s="15"/>
      <c r="HBP56" s="13"/>
      <c r="HBQ56" s="9"/>
      <c r="HBR56" s="8"/>
      <c r="HBS56" s="8"/>
      <c r="HBT56" s="13"/>
      <c r="HBU56" s="13"/>
      <c r="HBV56" s="14"/>
      <c r="HBW56" s="15"/>
      <c r="HBX56" s="13"/>
      <c r="HBY56" s="9"/>
      <c r="HBZ56" s="8"/>
      <c r="HCA56" s="8"/>
      <c r="HCB56" s="13"/>
      <c r="HCC56" s="13"/>
      <c r="HCD56" s="14"/>
      <c r="HCE56" s="15"/>
      <c r="HCF56" s="13"/>
      <c r="HCG56" s="9"/>
      <c r="HCH56" s="8"/>
      <c r="HCI56" s="8"/>
      <c r="HCJ56" s="13"/>
      <c r="HCK56" s="13"/>
      <c r="HCL56" s="14"/>
      <c r="HCM56" s="15"/>
      <c r="HCN56" s="13"/>
      <c r="HCO56" s="9"/>
      <c r="HCP56" s="8"/>
      <c r="HCQ56" s="8"/>
      <c r="HCR56" s="13"/>
      <c r="HCS56" s="13"/>
      <c r="HCT56" s="14"/>
      <c r="HCU56" s="15"/>
      <c r="HCV56" s="13"/>
      <c r="HCW56" s="9"/>
      <c r="HCX56" s="8"/>
      <c r="HCY56" s="8"/>
      <c r="HCZ56" s="13"/>
      <c r="HDA56" s="13"/>
      <c r="HDB56" s="14"/>
      <c r="HDC56" s="15"/>
      <c r="HDD56" s="13"/>
      <c r="HDE56" s="9"/>
      <c r="HDF56" s="8"/>
      <c r="HDG56" s="8"/>
      <c r="HDH56" s="13"/>
      <c r="HDI56" s="13"/>
      <c r="HDJ56" s="14"/>
      <c r="HDK56" s="15"/>
      <c r="HDL56" s="13"/>
      <c r="HDM56" s="9"/>
      <c r="HDN56" s="8"/>
      <c r="HDO56" s="8"/>
      <c r="HDP56" s="13"/>
      <c r="HDQ56" s="13"/>
      <c r="HDR56" s="14"/>
      <c r="HDS56" s="15"/>
      <c r="HDT56" s="13"/>
      <c r="HDU56" s="9"/>
      <c r="HDV56" s="8"/>
      <c r="HDW56" s="8"/>
      <c r="HDX56" s="13"/>
      <c r="HDY56" s="13"/>
      <c r="HDZ56" s="14"/>
      <c r="HEA56" s="15"/>
      <c r="HEB56" s="13"/>
      <c r="HEC56" s="9"/>
      <c r="HED56" s="8"/>
      <c r="HEE56" s="8"/>
      <c r="HEF56" s="13"/>
      <c r="HEG56" s="13"/>
      <c r="HEH56" s="14"/>
      <c r="HEI56" s="15"/>
      <c r="HEJ56" s="13"/>
      <c r="HEK56" s="9"/>
      <c r="HEL56" s="8"/>
      <c r="HEM56" s="8"/>
      <c r="HEN56" s="13"/>
      <c r="HEO56" s="13"/>
      <c r="HEP56" s="14"/>
      <c r="HEQ56" s="15"/>
      <c r="HER56" s="13"/>
      <c r="HES56" s="9"/>
      <c r="HET56" s="8"/>
      <c r="HEU56" s="8"/>
      <c r="HEV56" s="13"/>
      <c r="HEW56" s="13"/>
      <c r="HEX56" s="14"/>
      <c r="HEY56" s="15"/>
      <c r="HEZ56" s="13"/>
      <c r="HFA56" s="9"/>
      <c r="HFB56" s="8"/>
      <c r="HFC56" s="8"/>
      <c r="HFD56" s="13"/>
      <c r="HFE56" s="13"/>
      <c r="HFF56" s="14"/>
      <c r="HFG56" s="15"/>
      <c r="HFH56" s="13"/>
      <c r="HFI56" s="9"/>
      <c r="HFJ56" s="8"/>
      <c r="HFK56" s="8"/>
      <c r="HFL56" s="13"/>
      <c r="HFM56" s="13"/>
      <c r="HFN56" s="14"/>
      <c r="HFO56" s="15"/>
      <c r="HFP56" s="13"/>
      <c r="HFQ56" s="9"/>
      <c r="HFR56" s="8"/>
      <c r="HFS56" s="8"/>
      <c r="HFT56" s="13"/>
      <c r="HFU56" s="13"/>
      <c r="HFV56" s="14"/>
      <c r="HFW56" s="15"/>
      <c r="HFX56" s="13"/>
      <c r="HFY56" s="9"/>
      <c r="HFZ56" s="8"/>
      <c r="HGA56" s="8"/>
      <c r="HGB56" s="13"/>
      <c r="HGC56" s="13"/>
      <c r="HGD56" s="14"/>
      <c r="HGE56" s="15"/>
      <c r="HGF56" s="13"/>
      <c r="HGG56" s="9"/>
      <c r="HGH56" s="8"/>
      <c r="HGI56" s="8"/>
      <c r="HGJ56" s="13"/>
      <c r="HGK56" s="13"/>
      <c r="HGL56" s="14"/>
      <c r="HGM56" s="15"/>
      <c r="HGN56" s="13"/>
      <c r="HGO56" s="9"/>
      <c r="HGP56" s="8"/>
      <c r="HGQ56" s="8"/>
      <c r="HGR56" s="13"/>
      <c r="HGS56" s="13"/>
      <c r="HGT56" s="14"/>
      <c r="HGU56" s="15"/>
      <c r="HGV56" s="13"/>
      <c r="HGW56" s="9"/>
      <c r="HGX56" s="8"/>
      <c r="HGY56" s="8"/>
      <c r="HGZ56" s="13"/>
      <c r="HHA56" s="13"/>
      <c r="HHB56" s="14"/>
      <c r="HHC56" s="15"/>
      <c r="HHD56" s="13"/>
      <c r="HHE56" s="9"/>
      <c r="HHF56" s="8"/>
      <c r="HHG56" s="8"/>
      <c r="HHH56" s="13"/>
      <c r="HHI56" s="13"/>
      <c r="HHJ56" s="14"/>
      <c r="HHK56" s="15"/>
      <c r="HHL56" s="13"/>
      <c r="HHM56" s="9"/>
      <c r="HHN56" s="8"/>
      <c r="HHO56" s="8"/>
      <c r="HHP56" s="13"/>
      <c r="HHQ56" s="13"/>
      <c r="HHR56" s="14"/>
      <c r="HHS56" s="15"/>
      <c r="HHT56" s="13"/>
      <c r="HHU56" s="9"/>
      <c r="HHV56" s="8"/>
      <c r="HHW56" s="8"/>
      <c r="HHX56" s="13"/>
      <c r="HHY56" s="13"/>
      <c r="HHZ56" s="14"/>
      <c r="HIA56" s="15"/>
      <c r="HIB56" s="13"/>
      <c r="HIC56" s="9"/>
      <c r="HID56" s="8"/>
      <c r="HIE56" s="8"/>
      <c r="HIF56" s="13"/>
      <c r="HIG56" s="13"/>
      <c r="HIH56" s="14"/>
      <c r="HII56" s="15"/>
      <c r="HIJ56" s="13"/>
      <c r="HIK56" s="9"/>
      <c r="HIL56" s="8"/>
      <c r="HIM56" s="8"/>
      <c r="HIN56" s="13"/>
      <c r="HIO56" s="13"/>
      <c r="HIP56" s="14"/>
      <c r="HIQ56" s="15"/>
      <c r="HIR56" s="13"/>
      <c r="HIS56" s="9"/>
      <c r="HIT56" s="8"/>
      <c r="HIU56" s="8"/>
      <c r="HIV56" s="13"/>
      <c r="HIW56" s="13"/>
      <c r="HIX56" s="14"/>
      <c r="HIY56" s="15"/>
      <c r="HIZ56" s="13"/>
      <c r="HJA56" s="9"/>
      <c r="HJB56" s="8"/>
      <c r="HJC56" s="8"/>
      <c r="HJD56" s="13"/>
      <c r="HJE56" s="13"/>
      <c r="HJF56" s="14"/>
      <c r="HJG56" s="15"/>
      <c r="HJH56" s="13"/>
      <c r="HJI56" s="9"/>
      <c r="HJJ56" s="8"/>
      <c r="HJK56" s="8"/>
      <c r="HJL56" s="13"/>
      <c r="HJM56" s="13"/>
      <c r="HJN56" s="14"/>
      <c r="HJO56" s="15"/>
      <c r="HJP56" s="13"/>
      <c r="HJQ56" s="9"/>
      <c r="HJR56" s="8"/>
      <c r="HJS56" s="8"/>
      <c r="HJT56" s="13"/>
      <c r="HJU56" s="13"/>
      <c r="HJV56" s="14"/>
      <c r="HJW56" s="15"/>
      <c r="HJX56" s="13"/>
      <c r="HJY56" s="9"/>
      <c r="HJZ56" s="8"/>
      <c r="HKA56" s="8"/>
      <c r="HKB56" s="13"/>
      <c r="HKC56" s="13"/>
      <c r="HKD56" s="14"/>
      <c r="HKE56" s="15"/>
      <c r="HKF56" s="13"/>
      <c r="HKG56" s="9"/>
      <c r="HKH56" s="8"/>
      <c r="HKI56" s="8"/>
      <c r="HKJ56" s="13"/>
      <c r="HKK56" s="13"/>
      <c r="HKL56" s="14"/>
      <c r="HKM56" s="15"/>
      <c r="HKN56" s="13"/>
      <c r="HKO56" s="9"/>
      <c r="HKP56" s="8"/>
      <c r="HKQ56" s="8"/>
      <c r="HKR56" s="13"/>
      <c r="HKS56" s="13"/>
      <c r="HKT56" s="14"/>
      <c r="HKU56" s="15"/>
      <c r="HKV56" s="13"/>
      <c r="HKW56" s="9"/>
      <c r="HKX56" s="8"/>
      <c r="HKY56" s="8"/>
      <c r="HKZ56" s="13"/>
      <c r="HLA56" s="13"/>
      <c r="HLB56" s="14"/>
      <c r="HLC56" s="15"/>
      <c r="HLD56" s="13"/>
      <c r="HLE56" s="9"/>
      <c r="HLF56" s="8"/>
      <c r="HLG56" s="8"/>
      <c r="HLH56" s="13"/>
      <c r="HLI56" s="13"/>
      <c r="HLJ56" s="14"/>
      <c r="HLK56" s="15"/>
      <c r="HLL56" s="13"/>
      <c r="HLM56" s="9"/>
      <c r="HLN56" s="8"/>
      <c r="HLO56" s="8"/>
      <c r="HLP56" s="13"/>
      <c r="HLQ56" s="13"/>
      <c r="HLR56" s="14"/>
      <c r="HLS56" s="15"/>
      <c r="HLT56" s="13"/>
      <c r="HLU56" s="9"/>
      <c r="HLV56" s="8"/>
      <c r="HLW56" s="8"/>
      <c r="HLX56" s="13"/>
      <c r="HLY56" s="13"/>
      <c r="HLZ56" s="14"/>
      <c r="HMA56" s="15"/>
      <c r="HMB56" s="13"/>
      <c r="HMC56" s="9"/>
      <c r="HMD56" s="8"/>
      <c r="HME56" s="8"/>
      <c r="HMF56" s="13"/>
      <c r="HMG56" s="13"/>
      <c r="HMH56" s="14"/>
      <c r="HMI56" s="15"/>
      <c r="HMJ56" s="13"/>
      <c r="HMK56" s="9"/>
      <c r="HML56" s="8"/>
      <c r="HMM56" s="8"/>
      <c r="HMN56" s="13"/>
      <c r="HMO56" s="13"/>
      <c r="HMP56" s="14"/>
      <c r="HMQ56" s="15"/>
      <c r="HMR56" s="13"/>
      <c r="HMS56" s="9"/>
      <c r="HMT56" s="8"/>
      <c r="HMU56" s="8"/>
      <c r="HMV56" s="13"/>
      <c r="HMW56" s="13"/>
      <c r="HMX56" s="14"/>
      <c r="HMY56" s="15"/>
      <c r="HMZ56" s="13"/>
      <c r="HNA56" s="9"/>
      <c r="HNB56" s="8"/>
      <c r="HNC56" s="8"/>
      <c r="HND56" s="13"/>
      <c r="HNE56" s="13"/>
      <c r="HNF56" s="14"/>
      <c r="HNG56" s="15"/>
      <c r="HNH56" s="13"/>
      <c r="HNI56" s="9"/>
      <c r="HNJ56" s="8"/>
      <c r="HNK56" s="8"/>
      <c r="HNL56" s="13"/>
      <c r="HNM56" s="13"/>
      <c r="HNN56" s="14"/>
      <c r="HNO56" s="15"/>
      <c r="HNP56" s="13"/>
      <c r="HNQ56" s="9"/>
      <c r="HNR56" s="8"/>
      <c r="HNS56" s="8"/>
      <c r="HNT56" s="13"/>
      <c r="HNU56" s="13"/>
      <c r="HNV56" s="14"/>
      <c r="HNW56" s="15"/>
      <c r="HNX56" s="13"/>
      <c r="HNY56" s="9"/>
      <c r="HNZ56" s="8"/>
      <c r="HOA56" s="8"/>
      <c r="HOB56" s="13"/>
      <c r="HOC56" s="13"/>
      <c r="HOD56" s="14"/>
      <c r="HOE56" s="15"/>
      <c r="HOF56" s="13"/>
      <c r="HOG56" s="9"/>
      <c r="HOH56" s="8"/>
      <c r="HOI56" s="8"/>
      <c r="HOJ56" s="13"/>
      <c r="HOK56" s="13"/>
      <c r="HOL56" s="14"/>
      <c r="HOM56" s="15"/>
      <c r="HON56" s="13"/>
      <c r="HOO56" s="9"/>
      <c r="HOP56" s="8"/>
      <c r="HOQ56" s="8"/>
      <c r="HOR56" s="13"/>
      <c r="HOS56" s="13"/>
      <c r="HOT56" s="14"/>
      <c r="HOU56" s="15"/>
      <c r="HOV56" s="13"/>
      <c r="HOW56" s="9"/>
      <c r="HOX56" s="8"/>
      <c r="HOY56" s="8"/>
      <c r="HOZ56" s="13"/>
      <c r="HPA56" s="13"/>
      <c r="HPB56" s="14"/>
      <c r="HPC56" s="15"/>
      <c r="HPD56" s="13"/>
      <c r="HPE56" s="9"/>
      <c r="HPF56" s="8"/>
      <c r="HPG56" s="8"/>
      <c r="HPH56" s="13"/>
      <c r="HPI56" s="13"/>
      <c r="HPJ56" s="14"/>
      <c r="HPK56" s="15"/>
      <c r="HPL56" s="13"/>
      <c r="HPM56" s="9"/>
      <c r="HPN56" s="8"/>
      <c r="HPO56" s="8"/>
      <c r="HPP56" s="13"/>
      <c r="HPQ56" s="13"/>
      <c r="HPR56" s="14"/>
      <c r="HPS56" s="15"/>
      <c r="HPT56" s="13"/>
      <c r="HPU56" s="9"/>
      <c r="HPV56" s="8"/>
      <c r="HPW56" s="8"/>
      <c r="HPX56" s="13"/>
      <c r="HPY56" s="13"/>
      <c r="HPZ56" s="14"/>
      <c r="HQA56" s="15"/>
      <c r="HQB56" s="13"/>
      <c r="HQC56" s="9"/>
      <c r="HQD56" s="8"/>
      <c r="HQE56" s="8"/>
      <c r="HQF56" s="13"/>
      <c r="HQG56" s="13"/>
      <c r="HQH56" s="14"/>
      <c r="HQI56" s="15"/>
      <c r="HQJ56" s="13"/>
      <c r="HQK56" s="9"/>
      <c r="HQL56" s="8"/>
      <c r="HQM56" s="8"/>
      <c r="HQN56" s="13"/>
      <c r="HQO56" s="13"/>
      <c r="HQP56" s="14"/>
      <c r="HQQ56" s="15"/>
      <c r="HQR56" s="13"/>
      <c r="HQS56" s="9"/>
      <c r="HQT56" s="8"/>
      <c r="HQU56" s="8"/>
      <c r="HQV56" s="13"/>
      <c r="HQW56" s="13"/>
      <c r="HQX56" s="14"/>
      <c r="HQY56" s="15"/>
      <c r="HQZ56" s="13"/>
      <c r="HRA56" s="9"/>
      <c r="HRB56" s="8"/>
      <c r="HRC56" s="8"/>
      <c r="HRD56" s="13"/>
      <c r="HRE56" s="13"/>
      <c r="HRF56" s="14"/>
      <c r="HRG56" s="15"/>
      <c r="HRH56" s="13"/>
      <c r="HRI56" s="9"/>
      <c r="HRJ56" s="8"/>
      <c r="HRK56" s="8"/>
      <c r="HRL56" s="13"/>
      <c r="HRM56" s="13"/>
      <c r="HRN56" s="14"/>
      <c r="HRO56" s="15"/>
      <c r="HRP56" s="13"/>
      <c r="HRQ56" s="9"/>
      <c r="HRR56" s="8"/>
      <c r="HRS56" s="8"/>
      <c r="HRT56" s="13"/>
      <c r="HRU56" s="13"/>
      <c r="HRV56" s="14"/>
      <c r="HRW56" s="15"/>
      <c r="HRX56" s="13"/>
      <c r="HRY56" s="9"/>
      <c r="HRZ56" s="8"/>
      <c r="HSA56" s="8"/>
      <c r="HSB56" s="13"/>
      <c r="HSC56" s="13"/>
      <c r="HSD56" s="14"/>
      <c r="HSE56" s="15"/>
      <c r="HSF56" s="13"/>
      <c r="HSG56" s="9"/>
      <c r="HSH56" s="8"/>
      <c r="HSI56" s="8"/>
      <c r="HSJ56" s="13"/>
      <c r="HSK56" s="13"/>
      <c r="HSL56" s="14"/>
      <c r="HSM56" s="15"/>
      <c r="HSN56" s="13"/>
      <c r="HSO56" s="9"/>
      <c r="HSP56" s="8"/>
      <c r="HSQ56" s="8"/>
      <c r="HSR56" s="13"/>
      <c r="HSS56" s="13"/>
      <c r="HST56" s="14"/>
      <c r="HSU56" s="15"/>
      <c r="HSV56" s="13"/>
      <c r="HSW56" s="9"/>
      <c r="HSX56" s="8"/>
      <c r="HSY56" s="8"/>
      <c r="HSZ56" s="13"/>
      <c r="HTA56" s="13"/>
      <c r="HTB56" s="14"/>
      <c r="HTC56" s="15"/>
      <c r="HTD56" s="13"/>
      <c r="HTE56" s="9"/>
      <c r="HTF56" s="8"/>
      <c r="HTG56" s="8"/>
      <c r="HTH56" s="13"/>
      <c r="HTI56" s="13"/>
      <c r="HTJ56" s="14"/>
      <c r="HTK56" s="15"/>
      <c r="HTL56" s="13"/>
      <c r="HTM56" s="9"/>
      <c r="HTN56" s="8"/>
      <c r="HTO56" s="8"/>
      <c r="HTP56" s="13"/>
      <c r="HTQ56" s="13"/>
      <c r="HTR56" s="14"/>
      <c r="HTS56" s="15"/>
      <c r="HTT56" s="13"/>
      <c r="HTU56" s="9"/>
      <c r="HTV56" s="8"/>
      <c r="HTW56" s="8"/>
      <c r="HTX56" s="13"/>
      <c r="HTY56" s="13"/>
      <c r="HTZ56" s="14"/>
      <c r="HUA56" s="15"/>
      <c r="HUB56" s="13"/>
      <c r="HUC56" s="9"/>
      <c r="HUD56" s="8"/>
      <c r="HUE56" s="8"/>
      <c r="HUF56" s="13"/>
      <c r="HUG56" s="13"/>
      <c r="HUH56" s="14"/>
      <c r="HUI56" s="15"/>
      <c r="HUJ56" s="13"/>
      <c r="HUK56" s="9"/>
      <c r="HUL56" s="8"/>
      <c r="HUM56" s="8"/>
      <c r="HUN56" s="13"/>
      <c r="HUO56" s="13"/>
      <c r="HUP56" s="14"/>
      <c r="HUQ56" s="15"/>
      <c r="HUR56" s="13"/>
      <c r="HUS56" s="9"/>
      <c r="HUT56" s="8"/>
      <c r="HUU56" s="8"/>
      <c r="HUV56" s="13"/>
      <c r="HUW56" s="13"/>
      <c r="HUX56" s="14"/>
      <c r="HUY56" s="15"/>
      <c r="HUZ56" s="13"/>
      <c r="HVA56" s="9"/>
      <c r="HVB56" s="8"/>
      <c r="HVC56" s="8"/>
      <c r="HVD56" s="13"/>
      <c r="HVE56" s="13"/>
      <c r="HVF56" s="14"/>
      <c r="HVG56" s="15"/>
      <c r="HVH56" s="13"/>
      <c r="HVI56" s="9"/>
      <c r="HVJ56" s="8"/>
      <c r="HVK56" s="8"/>
      <c r="HVL56" s="13"/>
      <c r="HVM56" s="13"/>
      <c r="HVN56" s="14"/>
      <c r="HVO56" s="15"/>
      <c r="HVP56" s="13"/>
      <c r="HVQ56" s="9"/>
      <c r="HVR56" s="8"/>
      <c r="HVS56" s="8"/>
      <c r="HVT56" s="13"/>
      <c r="HVU56" s="13"/>
      <c r="HVV56" s="14"/>
      <c r="HVW56" s="15"/>
      <c r="HVX56" s="13"/>
      <c r="HVY56" s="9"/>
      <c r="HVZ56" s="8"/>
      <c r="HWA56" s="8"/>
      <c r="HWB56" s="13"/>
      <c r="HWC56" s="13"/>
      <c r="HWD56" s="14"/>
      <c r="HWE56" s="15"/>
      <c r="HWF56" s="13"/>
      <c r="HWG56" s="9"/>
      <c r="HWH56" s="8"/>
      <c r="HWI56" s="8"/>
      <c r="HWJ56" s="13"/>
      <c r="HWK56" s="13"/>
      <c r="HWL56" s="14"/>
      <c r="HWM56" s="15"/>
      <c r="HWN56" s="13"/>
      <c r="HWO56" s="9"/>
      <c r="HWP56" s="8"/>
      <c r="HWQ56" s="8"/>
      <c r="HWR56" s="13"/>
      <c r="HWS56" s="13"/>
      <c r="HWT56" s="14"/>
      <c r="HWU56" s="15"/>
      <c r="HWV56" s="13"/>
      <c r="HWW56" s="9"/>
      <c r="HWX56" s="8"/>
      <c r="HWY56" s="8"/>
      <c r="HWZ56" s="13"/>
      <c r="HXA56" s="13"/>
      <c r="HXB56" s="14"/>
      <c r="HXC56" s="15"/>
      <c r="HXD56" s="13"/>
      <c r="HXE56" s="9"/>
      <c r="HXF56" s="8"/>
      <c r="HXG56" s="8"/>
      <c r="HXH56" s="13"/>
      <c r="HXI56" s="13"/>
      <c r="HXJ56" s="14"/>
      <c r="HXK56" s="15"/>
      <c r="HXL56" s="13"/>
      <c r="HXM56" s="9"/>
      <c r="HXN56" s="8"/>
      <c r="HXO56" s="8"/>
      <c r="HXP56" s="13"/>
      <c r="HXQ56" s="13"/>
      <c r="HXR56" s="14"/>
      <c r="HXS56" s="15"/>
      <c r="HXT56" s="13"/>
      <c r="HXU56" s="9"/>
      <c r="HXV56" s="8"/>
      <c r="HXW56" s="8"/>
      <c r="HXX56" s="13"/>
      <c r="HXY56" s="13"/>
      <c r="HXZ56" s="14"/>
      <c r="HYA56" s="15"/>
      <c r="HYB56" s="13"/>
      <c r="HYC56" s="9"/>
      <c r="HYD56" s="8"/>
      <c r="HYE56" s="8"/>
      <c r="HYF56" s="13"/>
      <c r="HYG56" s="13"/>
      <c r="HYH56" s="14"/>
      <c r="HYI56" s="15"/>
      <c r="HYJ56" s="13"/>
      <c r="HYK56" s="9"/>
      <c r="HYL56" s="8"/>
      <c r="HYM56" s="8"/>
      <c r="HYN56" s="13"/>
      <c r="HYO56" s="13"/>
      <c r="HYP56" s="14"/>
      <c r="HYQ56" s="15"/>
      <c r="HYR56" s="13"/>
      <c r="HYS56" s="9"/>
      <c r="HYT56" s="8"/>
      <c r="HYU56" s="8"/>
      <c r="HYV56" s="13"/>
      <c r="HYW56" s="13"/>
      <c r="HYX56" s="14"/>
      <c r="HYY56" s="15"/>
      <c r="HYZ56" s="13"/>
      <c r="HZA56" s="9"/>
      <c r="HZB56" s="8"/>
      <c r="HZC56" s="8"/>
      <c r="HZD56" s="13"/>
      <c r="HZE56" s="13"/>
      <c r="HZF56" s="14"/>
      <c r="HZG56" s="15"/>
      <c r="HZH56" s="13"/>
      <c r="HZI56" s="9"/>
      <c r="HZJ56" s="8"/>
      <c r="HZK56" s="8"/>
      <c r="HZL56" s="13"/>
      <c r="HZM56" s="13"/>
      <c r="HZN56" s="14"/>
      <c r="HZO56" s="15"/>
      <c r="HZP56" s="13"/>
      <c r="HZQ56" s="9"/>
      <c r="HZR56" s="8"/>
      <c r="HZS56" s="8"/>
      <c r="HZT56" s="13"/>
      <c r="HZU56" s="13"/>
      <c r="HZV56" s="14"/>
      <c r="HZW56" s="15"/>
      <c r="HZX56" s="13"/>
      <c r="HZY56" s="9"/>
      <c r="HZZ56" s="8"/>
      <c r="IAA56" s="8"/>
      <c r="IAB56" s="13"/>
      <c r="IAC56" s="13"/>
      <c r="IAD56" s="14"/>
      <c r="IAE56" s="15"/>
      <c r="IAF56" s="13"/>
      <c r="IAG56" s="9"/>
      <c r="IAH56" s="8"/>
      <c r="IAI56" s="8"/>
      <c r="IAJ56" s="13"/>
      <c r="IAK56" s="13"/>
      <c r="IAL56" s="14"/>
      <c r="IAM56" s="15"/>
      <c r="IAN56" s="13"/>
      <c r="IAO56" s="9"/>
      <c r="IAP56" s="8"/>
      <c r="IAQ56" s="8"/>
      <c r="IAR56" s="13"/>
      <c r="IAS56" s="13"/>
      <c r="IAT56" s="14"/>
      <c r="IAU56" s="15"/>
      <c r="IAV56" s="13"/>
      <c r="IAW56" s="9"/>
      <c r="IAX56" s="8"/>
      <c r="IAY56" s="8"/>
      <c r="IAZ56" s="13"/>
      <c r="IBA56" s="13"/>
      <c r="IBB56" s="14"/>
      <c r="IBC56" s="15"/>
      <c r="IBD56" s="13"/>
      <c r="IBE56" s="9"/>
      <c r="IBF56" s="8"/>
      <c r="IBG56" s="8"/>
      <c r="IBH56" s="13"/>
      <c r="IBI56" s="13"/>
      <c r="IBJ56" s="14"/>
      <c r="IBK56" s="15"/>
      <c r="IBL56" s="13"/>
      <c r="IBM56" s="9"/>
      <c r="IBN56" s="8"/>
      <c r="IBO56" s="8"/>
      <c r="IBP56" s="13"/>
      <c r="IBQ56" s="13"/>
      <c r="IBR56" s="14"/>
      <c r="IBS56" s="15"/>
      <c r="IBT56" s="13"/>
      <c r="IBU56" s="9"/>
      <c r="IBV56" s="8"/>
      <c r="IBW56" s="8"/>
      <c r="IBX56" s="13"/>
      <c r="IBY56" s="13"/>
      <c r="IBZ56" s="14"/>
      <c r="ICA56" s="15"/>
      <c r="ICB56" s="13"/>
      <c r="ICC56" s="9"/>
      <c r="ICD56" s="8"/>
      <c r="ICE56" s="8"/>
      <c r="ICF56" s="13"/>
      <c r="ICG56" s="13"/>
      <c r="ICH56" s="14"/>
      <c r="ICI56" s="15"/>
      <c r="ICJ56" s="13"/>
      <c r="ICK56" s="9"/>
      <c r="ICL56" s="8"/>
      <c r="ICM56" s="8"/>
      <c r="ICN56" s="13"/>
      <c r="ICO56" s="13"/>
      <c r="ICP56" s="14"/>
      <c r="ICQ56" s="15"/>
      <c r="ICR56" s="13"/>
      <c r="ICS56" s="9"/>
      <c r="ICT56" s="8"/>
      <c r="ICU56" s="8"/>
      <c r="ICV56" s="13"/>
      <c r="ICW56" s="13"/>
      <c r="ICX56" s="14"/>
      <c r="ICY56" s="15"/>
      <c r="ICZ56" s="13"/>
      <c r="IDA56" s="9"/>
      <c r="IDB56" s="8"/>
      <c r="IDC56" s="8"/>
      <c r="IDD56" s="13"/>
      <c r="IDE56" s="13"/>
      <c r="IDF56" s="14"/>
      <c r="IDG56" s="15"/>
      <c r="IDH56" s="13"/>
      <c r="IDI56" s="9"/>
      <c r="IDJ56" s="8"/>
      <c r="IDK56" s="8"/>
      <c r="IDL56" s="13"/>
      <c r="IDM56" s="13"/>
      <c r="IDN56" s="14"/>
      <c r="IDO56" s="15"/>
      <c r="IDP56" s="13"/>
      <c r="IDQ56" s="9"/>
      <c r="IDR56" s="8"/>
      <c r="IDS56" s="8"/>
      <c r="IDT56" s="13"/>
      <c r="IDU56" s="13"/>
      <c r="IDV56" s="14"/>
      <c r="IDW56" s="15"/>
      <c r="IDX56" s="13"/>
      <c r="IDY56" s="9"/>
      <c r="IDZ56" s="8"/>
      <c r="IEA56" s="8"/>
      <c r="IEB56" s="13"/>
      <c r="IEC56" s="13"/>
      <c r="IED56" s="14"/>
      <c r="IEE56" s="15"/>
      <c r="IEF56" s="13"/>
      <c r="IEG56" s="9"/>
      <c r="IEH56" s="8"/>
      <c r="IEI56" s="8"/>
      <c r="IEJ56" s="13"/>
      <c r="IEK56" s="13"/>
      <c r="IEL56" s="14"/>
      <c r="IEM56" s="15"/>
      <c r="IEN56" s="13"/>
      <c r="IEO56" s="9"/>
      <c r="IEP56" s="8"/>
      <c r="IEQ56" s="8"/>
      <c r="IER56" s="13"/>
      <c r="IES56" s="13"/>
      <c r="IET56" s="14"/>
      <c r="IEU56" s="15"/>
      <c r="IEV56" s="13"/>
      <c r="IEW56" s="9"/>
      <c r="IEX56" s="8"/>
      <c r="IEY56" s="8"/>
      <c r="IEZ56" s="13"/>
      <c r="IFA56" s="13"/>
      <c r="IFB56" s="14"/>
      <c r="IFC56" s="15"/>
      <c r="IFD56" s="13"/>
      <c r="IFE56" s="9"/>
      <c r="IFF56" s="8"/>
      <c r="IFG56" s="8"/>
      <c r="IFH56" s="13"/>
      <c r="IFI56" s="13"/>
      <c r="IFJ56" s="14"/>
      <c r="IFK56" s="15"/>
      <c r="IFL56" s="13"/>
      <c r="IFM56" s="9"/>
      <c r="IFN56" s="8"/>
      <c r="IFO56" s="8"/>
      <c r="IFP56" s="13"/>
      <c r="IFQ56" s="13"/>
      <c r="IFR56" s="14"/>
      <c r="IFS56" s="15"/>
      <c r="IFT56" s="13"/>
      <c r="IFU56" s="9"/>
      <c r="IFV56" s="8"/>
      <c r="IFW56" s="8"/>
      <c r="IFX56" s="13"/>
      <c r="IFY56" s="13"/>
      <c r="IFZ56" s="14"/>
      <c r="IGA56" s="15"/>
      <c r="IGB56" s="13"/>
      <c r="IGC56" s="9"/>
      <c r="IGD56" s="8"/>
      <c r="IGE56" s="8"/>
      <c r="IGF56" s="13"/>
      <c r="IGG56" s="13"/>
      <c r="IGH56" s="14"/>
      <c r="IGI56" s="15"/>
      <c r="IGJ56" s="13"/>
      <c r="IGK56" s="9"/>
      <c r="IGL56" s="8"/>
      <c r="IGM56" s="8"/>
      <c r="IGN56" s="13"/>
      <c r="IGO56" s="13"/>
      <c r="IGP56" s="14"/>
      <c r="IGQ56" s="15"/>
      <c r="IGR56" s="13"/>
      <c r="IGS56" s="9"/>
      <c r="IGT56" s="8"/>
      <c r="IGU56" s="8"/>
      <c r="IGV56" s="13"/>
      <c r="IGW56" s="13"/>
      <c r="IGX56" s="14"/>
      <c r="IGY56" s="15"/>
      <c r="IGZ56" s="13"/>
      <c r="IHA56" s="9"/>
      <c r="IHB56" s="8"/>
      <c r="IHC56" s="8"/>
      <c r="IHD56" s="13"/>
      <c r="IHE56" s="13"/>
      <c r="IHF56" s="14"/>
      <c r="IHG56" s="15"/>
      <c r="IHH56" s="13"/>
      <c r="IHI56" s="9"/>
      <c r="IHJ56" s="8"/>
      <c r="IHK56" s="8"/>
      <c r="IHL56" s="13"/>
      <c r="IHM56" s="13"/>
      <c r="IHN56" s="14"/>
      <c r="IHO56" s="15"/>
      <c r="IHP56" s="13"/>
      <c r="IHQ56" s="9"/>
      <c r="IHR56" s="8"/>
      <c r="IHS56" s="8"/>
      <c r="IHT56" s="13"/>
      <c r="IHU56" s="13"/>
      <c r="IHV56" s="14"/>
      <c r="IHW56" s="15"/>
      <c r="IHX56" s="13"/>
      <c r="IHY56" s="9"/>
      <c r="IHZ56" s="8"/>
      <c r="IIA56" s="8"/>
      <c r="IIB56" s="13"/>
      <c r="IIC56" s="13"/>
      <c r="IID56" s="14"/>
      <c r="IIE56" s="15"/>
      <c r="IIF56" s="13"/>
      <c r="IIG56" s="9"/>
      <c r="IIH56" s="8"/>
      <c r="III56" s="8"/>
      <c r="IIJ56" s="13"/>
      <c r="IIK56" s="13"/>
      <c r="IIL56" s="14"/>
      <c r="IIM56" s="15"/>
      <c r="IIN56" s="13"/>
      <c r="IIO56" s="9"/>
      <c r="IIP56" s="8"/>
      <c r="IIQ56" s="8"/>
      <c r="IIR56" s="13"/>
      <c r="IIS56" s="13"/>
      <c r="IIT56" s="14"/>
      <c r="IIU56" s="15"/>
      <c r="IIV56" s="13"/>
      <c r="IIW56" s="9"/>
      <c r="IIX56" s="8"/>
      <c r="IIY56" s="8"/>
      <c r="IIZ56" s="13"/>
      <c r="IJA56" s="13"/>
      <c r="IJB56" s="14"/>
      <c r="IJC56" s="15"/>
      <c r="IJD56" s="13"/>
      <c r="IJE56" s="9"/>
      <c r="IJF56" s="8"/>
      <c r="IJG56" s="8"/>
      <c r="IJH56" s="13"/>
      <c r="IJI56" s="13"/>
      <c r="IJJ56" s="14"/>
      <c r="IJK56" s="15"/>
      <c r="IJL56" s="13"/>
      <c r="IJM56" s="9"/>
      <c r="IJN56" s="8"/>
      <c r="IJO56" s="8"/>
      <c r="IJP56" s="13"/>
      <c r="IJQ56" s="13"/>
      <c r="IJR56" s="14"/>
      <c r="IJS56" s="15"/>
      <c r="IJT56" s="13"/>
      <c r="IJU56" s="9"/>
      <c r="IJV56" s="8"/>
      <c r="IJW56" s="8"/>
      <c r="IJX56" s="13"/>
      <c r="IJY56" s="13"/>
      <c r="IJZ56" s="14"/>
      <c r="IKA56" s="15"/>
      <c r="IKB56" s="13"/>
      <c r="IKC56" s="9"/>
      <c r="IKD56" s="8"/>
      <c r="IKE56" s="8"/>
      <c r="IKF56" s="13"/>
      <c r="IKG56" s="13"/>
      <c r="IKH56" s="14"/>
      <c r="IKI56" s="15"/>
      <c r="IKJ56" s="13"/>
      <c r="IKK56" s="9"/>
      <c r="IKL56" s="8"/>
      <c r="IKM56" s="8"/>
      <c r="IKN56" s="13"/>
      <c r="IKO56" s="13"/>
      <c r="IKP56" s="14"/>
      <c r="IKQ56" s="15"/>
      <c r="IKR56" s="13"/>
      <c r="IKS56" s="9"/>
      <c r="IKT56" s="8"/>
      <c r="IKU56" s="8"/>
      <c r="IKV56" s="13"/>
      <c r="IKW56" s="13"/>
      <c r="IKX56" s="14"/>
      <c r="IKY56" s="15"/>
      <c r="IKZ56" s="13"/>
      <c r="ILA56" s="9"/>
      <c r="ILB56" s="8"/>
      <c r="ILC56" s="8"/>
      <c r="ILD56" s="13"/>
      <c r="ILE56" s="13"/>
      <c r="ILF56" s="14"/>
      <c r="ILG56" s="15"/>
      <c r="ILH56" s="13"/>
      <c r="ILI56" s="9"/>
      <c r="ILJ56" s="8"/>
      <c r="ILK56" s="8"/>
      <c r="ILL56" s="13"/>
      <c r="ILM56" s="13"/>
      <c r="ILN56" s="14"/>
      <c r="ILO56" s="15"/>
      <c r="ILP56" s="13"/>
      <c r="ILQ56" s="9"/>
      <c r="ILR56" s="8"/>
      <c r="ILS56" s="8"/>
      <c r="ILT56" s="13"/>
      <c r="ILU56" s="13"/>
      <c r="ILV56" s="14"/>
      <c r="ILW56" s="15"/>
      <c r="ILX56" s="13"/>
      <c r="ILY56" s="9"/>
      <c r="ILZ56" s="8"/>
      <c r="IMA56" s="8"/>
      <c r="IMB56" s="13"/>
      <c r="IMC56" s="13"/>
      <c r="IMD56" s="14"/>
      <c r="IME56" s="15"/>
      <c r="IMF56" s="13"/>
      <c r="IMG56" s="9"/>
      <c r="IMH56" s="8"/>
      <c r="IMI56" s="8"/>
      <c r="IMJ56" s="13"/>
      <c r="IMK56" s="13"/>
      <c r="IML56" s="14"/>
      <c r="IMM56" s="15"/>
      <c r="IMN56" s="13"/>
      <c r="IMO56" s="9"/>
      <c r="IMP56" s="8"/>
      <c r="IMQ56" s="8"/>
      <c r="IMR56" s="13"/>
      <c r="IMS56" s="13"/>
      <c r="IMT56" s="14"/>
      <c r="IMU56" s="15"/>
      <c r="IMV56" s="13"/>
      <c r="IMW56" s="9"/>
      <c r="IMX56" s="8"/>
      <c r="IMY56" s="8"/>
      <c r="IMZ56" s="13"/>
      <c r="INA56" s="13"/>
      <c r="INB56" s="14"/>
      <c r="INC56" s="15"/>
      <c r="IND56" s="13"/>
      <c r="INE56" s="9"/>
      <c r="INF56" s="8"/>
      <c r="ING56" s="8"/>
      <c r="INH56" s="13"/>
      <c r="INI56" s="13"/>
      <c r="INJ56" s="14"/>
      <c r="INK56" s="15"/>
      <c r="INL56" s="13"/>
      <c r="INM56" s="9"/>
      <c r="INN56" s="8"/>
      <c r="INO56" s="8"/>
      <c r="INP56" s="13"/>
      <c r="INQ56" s="13"/>
      <c r="INR56" s="14"/>
      <c r="INS56" s="15"/>
      <c r="INT56" s="13"/>
      <c r="INU56" s="9"/>
      <c r="INV56" s="8"/>
      <c r="INW56" s="8"/>
      <c r="INX56" s="13"/>
      <c r="INY56" s="13"/>
      <c r="INZ56" s="14"/>
      <c r="IOA56" s="15"/>
      <c r="IOB56" s="13"/>
      <c r="IOC56" s="9"/>
      <c r="IOD56" s="8"/>
      <c r="IOE56" s="8"/>
      <c r="IOF56" s="13"/>
      <c r="IOG56" s="13"/>
      <c r="IOH56" s="14"/>
      <c r="IOI56" s="15"/>
      <c r="IOJ56" s="13"/>
      <c r="IOK56" s="9"/>
      <c r="IOL56" s="8"/>
      <c r="IOM56" s="8"/>
      <c r="ION56" s="13"/>
      <c r="IOO56" s="13"/>
      <c r="IOP56" s="14"/>
      <c r="IOQ56" s="15"/>
      <c r="IOR56" s="13"/>
      <c r="IOS56" s="9"/>
      <c r="IOT56" s="8"/>
      <c r="IOU56" s="8"/>
      <c r="IOV56" s="13"/>
      <c r="IOW56" s="13"/>
      <c r="IOX56" s="14"/>
      <c r="IOY56" s="15"/>
      <c r="IOZ56" s="13"/>
      <c r="IPA56" s="9"/>
      <c r="IPB56" s="8"/>
      <c r="IPC56" s="8"/>
      <c r="IPD56" s="13"/>
      <c r="IPE56" s="13"/>
      <c r="IPF56" s="14"/>
      <c r="IPG56" s="15"/>
      <c r="IPH56" s="13"/>
      <c r="IPI56" s="9"/>
      <c r="IPJ56" s="8"/>
      <c r="IPK56" s="8"/>
      <c r="IPL56" s="13"/>
      <c r="IPM56" s="13"/>
      <c r="IPN56" s="14"/>
      <c r="IPO56" s="15"/>
      <c r="IPP56" s="13"/>
      <c r="IPQ56" s="9"/>
      <c r="IPR56" s="8"/>
      <c r="IPS56" s="8"/>
      <c r="IPT56" s="13"/>
      <c r="IPU56" s="13"/>
      <c r="IPV56" s="14"/>
      <c r="IPW56" s="15"/>
      <c r="IPX56" s="13"/>
      <c r="IPY56" s="9"/>
      <c r="IPZ56" s="8"/>
      <c r="IQA56" s="8"/>
      <c r="IQB56" s="13"/>
      <c r="IQC56" s="13"/>
      <c r="IQD56" s="14"/>
      <c r="IQE56" s="15"/>
      <c r="IQF56" s="13"/>
      <c r="IQG56" s="9"/>
      <c r="IQH56" s="8"/>
      <c r="IQI56" s="8"/>
      <c r="IQJ56" s="13"/>
      <c r="IQK56" s="13"/>
      <c r="IQL56" s="14"/>
      <c r="IQM56" s="15"/>
      <c r="IQN56" s="13"/>
      <c r="IQO56" s="9"/>
      <c r="IQP56" s="8"/>
      <c r="IQQ56" s="8"/>
      <c r="IQR56" s="13"/>
      <c r="IQS56" s="13"/>
      <c r="IQT56" s="14"/>
      <c r="IQU56" s="15"/>
      <c r="IQV56" s="13"/>
      <c r="IQW56" s="9"/>
      <c r="IQX56" s="8"/>
      <c r="IQY56" s="8"/>
      <c r="IQZ56" s="13"/>
      <c r="IRA56" s="13"/>
      <c r="IRB56" s="14"/>
      <c r="IRC56" s="15"/>
      <c r="IRD56" s="13"/>
      <c r="IRE56" s="9"/>
      <c r="IRF56" s="8"/>
      <c r="IRG56" s="8"/>
      <c r="IRH56" s="13"/>
      <c r="IRI56" s="13"/>
      <c r="IRJ56" s="14"/>
      <c r="IRK56" s="15"/>
      <c r="IRL56" s="13"/>
      <c r="IRM56" s="9"/>
      <c r="IRN56" s="8"/>
      <c r="IRO56" s="8"/>
      <c r="IRP56" s="13"/>
      <c r="IRQ56" s="13"/>
      <c r="IRR56" s="14"/>
      <c r="IRS56" s="15"/>
      <c r="IRT56" s="13"/>
      <c r="IRU56" s="9"/>
      <c r="IRV56" s="8"/>
      <c r="IRW56" s="8"/>
      <c r="IRX56" s="13"/>
      <c r="IRY56" s="13"/>
      <c r="IRZ56" s="14"/>
      <c r="ISA56" s="15"/>
      <c r="ISB56" s="13"/>
      <c r="ISC56" s="9"/>
      <c r="ISD56" s="8"/>
      <c r="ISE56" s="8"/>
      <c r="ISF56" s="13"/>
      <c r="ISG56" s="13"/>
      <c r="ISH56" s="14"/>
      <c r="ISI56" s="15"/>
      <c r="ISJ56" s="13"/>
      <c r="ISK56" s="9"/>
      <c r="ISL56" s="8"/>
      <c r="ISM56" s="8"/>
      <c r="ISN56" s="13"/>
      <c r="ISO56" s="13"/>
      <c r="ISP56" s="14"/>
      <c r="ISQ56" s="15"/>
      <c r="ISR56" s="13"/>
      <c r="ISS56" s="9"/>
      <c r="IST56" s="8"/>
      <c r="ISU56" s="8"/>
      <c r="ISV56" s="13"/>
      <c r="ISW56" s="13"/>
      <c r="ISX56" s="14"/>
      <c r="ISY56" s="15"/>
      <c r="ISZ56" s="13"/>
      <c r="ITA56" s="9"/>
      <c r="ITB56" s="8"/>
      <c r="ITC56" s="8"/>
      <c r="ITD56" s="13"/>
      <c r="ITE56" s="13"/>
      <c r="ITF56" s="14"/>
      <c r="ITG56" s="15"/>
      <c r="ITH56" s="13"/>
      <c r="ITI56" s="9"/>
      <c r="ITJ56" s="8"/>
      <c r="ITK56" s="8"/>
      <c r="ITL56" s="13"/>
      <c r="ITM56" s="13"/>
      <c r="ITN56" s="14"/>
      <c r="ITO56" s="15"/>
      <c r="ITP56" s="13"/>
      <c r="ITQ56" s="9"/>
      <c r="ITR56" s="8"/>
      <c r="ITS56" s="8"/>
      <c r="ITT56" s="13"/>
      <c r="ITU56" s="13"/>
      <c r="ITV56" s="14"/>
      <c r="ITW56" s="15"/>
      <c r="ITX56" s="13"/>
      <c r="ITY56" s="9"/>
      <c r="ITZ56" s="8"/>
      <c r="IUA56" s="8"/>
      <c r="IUB56" s="13"/>
      <c r="IUC56" s="13"/>
      <c r="IUD56" s="14"/>
      <c r="IUE56" s="15"/>
      <c r="IUF56" s="13"/>
      <c r="IUG56" s="9"/>
      <c r="IUH56" s="8"/>
      <c r="IUI56" s="8"/>
      <c r="IUJ56" s="13"/>
      <c r="IUK56" s="13"/>
      <c r="IUL56" s="14"/>
      <c r="IUM56" s="15"/>
      <c r="IUN56" s="13"/>
      <c r="IUO56" s="9"/>
      <c r="IUP56" s="8"/>
      <c r="IUQ56" s="8"/>
      <c r="IUR56" s="13"/>
      <c r="IUS56" s="13"/>
      <c r="IUT56" s="14"/>
      <c r="IUU56" s="15"/>
      <c r="IUV56" s="13"/>
      <c r="IUW56" s="9"/>
      <c r="IUX56" s="8"/>
      <c r="IUY56" s="8"/>
      <c r="IUZ56" s="13"/>
      <c r="IVA56" s="13"/>
      <c r="IVB56" s="14"/>
      <c r="IVC56" s="15"/>
      <c r="IVD56" s="13"/>
      <c r="IVE56" s="9"/>
      <c r="IVF56" s="8"/>
      <c r="IVG56" s="8"/>
      <c r="IVH56" s="13"/>
      <c r="IVI56" s="13"/>
      <c r="IVJ56" s="14"/>
      <c r="IVK56" s="15"/>
      <c r="IVL56" s="13"/>
      <c r="IVM56" s="9"/>
      <c r="IVN56" s="8"/>
      <c r="IVO56" s="8"/>
      <c r="IVP56" s="13"/>
      <c r="IVQ56" s="13"/>
      <c r="IVR56" s="14"/>
      <c r="IVS56" s="15"/>
      <c r="IVT56" s="13"/>
      <c r="IVU56" s="9"/>
      <c r="IVV56" s="8"/>
      <c r="IVW56" s="8"/>
      <c r="IVX56" s="13"/>
      <c r="IVY56" s="13"/>
      <c r="IVZ56" s="14"/>
      <c r="IWA56" s="15"/>
      <c r="IWB56" s="13"/>
      <c r="IWC56" s="9"/>
      <c r="IWD56" s="8"/>
      <c r="IWE56" s="8"/>
      <c r="IWF56" s="13"/>
      <c r="IWG56" s="13"/>
      <c r="IWH56" s="14"/>
      <c r="IWI56" s="15"/>
      <c r="IWJ56" s="13"/>
      <c r="IWK56" s="9"/>
      <c r="IWL56" s="8"/>
      <c r="IWM56" s="8"/>
      <c r="IWN56" s="13"/>
      <c r="IWO56" s="13"/>
      <c r="IWP56" s="14"/>
      <c r="IWQ56" s="15"/>
      <c r="IWR56" s="13"/>
      <c r="IWS56" s="9"/>
      <c r="IWT56" s="8"/>
      <c r="IWU56" s="8"/>
      <c r="IWV56" s="13"/>
      <c r="IWW56" s="13"/>
      <c r="IWX56" s="14"/>
      <c r="IWY56" s="15"/>
      <c r="IWZ56" s="13"/>
      <c r="IXA56" s="9"/>
      <c r="IXB56" s="8"/>
      <c r="IXC56" s="8"/>
      <c r="IXD56" s="13"/>
      <c r="IXE56" s="13"/>
      <c r="IXF56" s="14"/>
      <c r="IXG56" s="15"/>
      <c r="IXH56" s="13"/>
      <c r="IXI56" s="9"/>
      <c r="IXJ56" s="8"/>
      <c r="IXK56" s="8"/>
      <c r="IXL56" s="13"/>
      <c r="IXM56" s="13"/>
      <c r="IXN56" s="14"/>
      <c r="IXO56" s="15"/>
      <c r="IXP56" s="13"/>
      <c r="IXQ56" s="9"/>
      <c r="IXR56" s="8"/>
      <c r="IXS56" s="8"/>
      <c r="IXT56" s="13"/>
      <c r="IXU56" s="13"/>
      <c r="IXV56" s="14"/>
      <c r="IXW56" s="15"/>
      <c r="IXX56" s="13"/>
      <c r="IXY56" s="9"/>
      <c r="IXZ56" s="8"/>
      <c r="IYA56" s="8"/>
      <c r="IYB56" s="13"/>
      <c r="IYC56" s="13"/>
      <c r="IYD56" s="14"/>
      <c r="IYE56" s="15"/>
      <c r="IYF56" s="13"/>
      <c r="IYG56" s="9"/>
      <c r="IYH56" s="8"/>
      <c r="IYI56" s="8"/>
      <c r="IYJ56" s="13"/>
      <c r="IYK56" s="13"/>
      <c r="IYL56" s="14"/>
      <c r="IYM56" s="15"/>
      <c r="IYN56" s="13"/>
      <c r="IYO56" s="9"/>
      <c r="IYP56" s="8"/>
      <c r="IYQ56" s="8"/>
      <c r="IYR56" s="13"/>
      <c r="IYS56" s="13"/>
      <c r="IYT56" s="14"/>
      <c r="IYU56" s="15"/>
      <c r="IYV56" s="13"/>
      <c r="IYW56" s="9"/>
      <c r="IYX56" s="8"/>
      <c r="IYY56" s="8"/>
      <c r="IYZ56" s="13"/>
      <c r="IZA56" s="13"/>
      <c r="IZB56" s="14"/>
      <c r="IZC56" s="15"/>
      <c r="IZD56" s="13"/>
      <c r="IZE56" s="9"/>
      <c r="IZF56" s="8"/>
      <c r="IZG56" s="8"/>
      <c r="IZH56" s="13"/>
      <c r="IZI56" s="13"/>
      <c r="IZJ56" s="14"/>
      <c r="IZK56" s="15"/>
      <c r="IZL56" s="13"/>
      <c r="IZM56" s="9"/>
      <c r="IZN56" s="8"/>
      <c r="IZO56" s="8"/>
      <c r="IZP56" s="13"/>
      <c r="IZQ56" s="13"/>
      <c r="IZR56" s="14"/>
      <c r="IZS56" s="15"/>
      <c r="IZT56" s="13"/>
      <c r="IZU56" s="9"/>
      <c r="IZV56" s="8"/>
      <c r="IZW56" s="8"/>
      <c r="IZX56" s="13"/>
      <c r="IZY56" s="13"/>
      <c r="IZZ56" s="14"/>
      <c r="JAA56" s="15"/>
      <c r="JAB56" s="13"/>
      <c r="JAC56" s="9"/>
      <c r="JAD56" s="8"/>
      <c r="JAE56" s="8"/>
      <c r="JAF56" s="13"/>
      <c r="JAG56" s="13"/>
      <c r="JAH56" s="14"/>
      <c r="JAI56" s="15"/>
      <c r="JAJ56" s="13"/>
      <c r="JAK56" s="9"/>
      <c r="JAL56" s="8"/>
      <c r="JAM56" s="8"/>
      <c r="JAN56" s="13"/>
      <c r="JAO56" s="13"/>
      <c r="JAP56" s="14"/>
      <c r="JAQ56" s="15"/>
      <c r="JAR56" s="13"/>
      <c r="JAS56" s="9"/>
      <c r="JAT56" s="8"/>
      <c r="JAU56" s="8"/>
      <c r="JAV56" s="13"/>
      <c r="JAW56" s="13"/>
      <c r="JAX56" s="14"/>
      <c r="JAY56" s="15"/>
      <c r="JAZ56" s="13"/>
      <c r="JBA56" s="9"/>
      <c r="JBB56" s="8"/>
      <c r="JBC56" s="8"/>
      <c r="JBD56" s="13"/>
      <c r="JBE56" s="13"/>
      <c r="JBF56" s="14"/>
      <c r="JBG56" s="15"/>
      <c r="JBH56" s="13"/>
      <c r="JBI56" s="9"/>
      <c r="JBJ56" s="8"/>
      <c r="JBK56" s="8"/>
      <c r="JBL56" s="13"/>
      <c r="JBM56" s="13"/>
      <c r="JBN56" s="14"/>
      <c r="JBO56" s="15"/>
      <c r="JBP56" s="13"/>
      <c r="JBQ56" s="9"/>
      <c r="JBR56" s="8"/>
      <c r="JBS56" s="8"/>
      <c r="JBT56" s="13"/>
      <c r="JBU56" s="13"/>
      <c r="JBV56" s="14"/>
      <c r="JBW56" s="15"/>
      <c r="JBX56" s="13"/>
      <c r="JBY56" s="9"/>
      <c r="JBZ56" s="8"/>
      <c r="JCA56" s="8"/>
      <c r="JCB56" s="13"/>
      <c r="JCC56" s="13"/>
      <c r="JCD56" s="14"/>
      <c r="JCE56" s="15"/>
      <c r="JCF56" s="13"/>
      <c r="JCG56" s="9"/>
      <c r="JCH56" s="8"/>
      <c r="JCI56" s="8"/>
      <c r="JCJ56" s="13"/>
      <c r="JCK56" s="13"/>
      <c r="JCL56" s="14"/>
      <c r="JCM56" s="15"/>
      <c r="JCN56" s="13"/>
      <c r="JCO56" s="9"/>
      <c r="JCP56" s="8"/>
      <c r="JCQ56" s="8"/>
      <c r="JCR56" s="13"/>
      <c r="JCS56" s="13"/>
      <c r="JCT56" s="14"/>
      <c r="JCU56" s="15"/>
      <c r="JCV56" s="13"/>
      <c r="JCW56" s="9"/>
      <c r="JCX56" s="8"/>
      <c r="JCY56" s="8"/>
      <c r="JCZ56" s="13"/>
      <c r="JDA56" s="13"/>
      <c r="JDB56" s="14"/>
      <c r="JDC56" s="15"/>
      <c r="JDD56" s="13"/>
      <c r="JDE56" s="9"/>
      <c r="JDF56" s="8"/>
      <c r="JDG56" s="8"/>
      <c r="JDH56" s="13"/>
      <c r="JDI56" s="13"/>
      <c r="JDJ56" s="14"/>
      <c r="JDK56" s="15"/>
      <c r="JDL56" s="13"/>
      <c r="JDM56" s="9"/>
      <c r="JDN56" s="8"/>
      <c r="JDO56" s="8"/>
      <c r="JDP56" s="13"/>
      <c r="JDQ56" s="13"/>
      <c r="JDR56" s="14"/>
      <c r="JDS56" s="15"/>
      <c r="JDT56" s="13"/>
      <c r="JDU56" s="9"/>
      <c r="JDV56" s="8"/>
      <c r="JDW56" s="8"/>
      <c r="JDX56" s="13"/>
      <c r="JDY56" s="13"/>
      <c r="JDZ56" s="14"/>
      <c r="JEA56" s="15"/>
      <c r="JEB56" s="13"/>
      <c r="JEC56" s="9"/>
      <c r="JED56" s="8"/>
      <c r="JEE56" s="8"/>
      <c r="JEF56" s="13"/>
      <c r="JEG56" s="13"/>
      <c r="JEH56" s="14"/>
      <c r="JEI56" s="15"/>
      <c r="JEJ56" s="13"/>
      <c r="JEK56" s="9"/>
      <c r="JEL56" s="8"/>
      <c r="JEM56" s="8"/>
      <c r="JEN56" s="13"/>
      <c r="JEO56" s="13"/>
      <c r="JEP56" s="14"/>
      <c r="JEQ56" s="15"/>
      <c r="JER56" s="13"/>
      <c r="JES56" s="9"/>
      <c r="JET56" s="8"/>
      <c r="JEU56" s="8"/>
      <c r="JEV56" s="13"/>
      <c r="JEW56" s="13"/>
      <c r="JEX56" s="14"/>
      <c r="JEY56" s="15"/>
      <c r="JEZ56" s="13"/>
      <c r="JFA56" s="9"/>
      <c r="JFB56" s="8"/>
      <c r="JFC56" s="8"/>
      <c r="JFD56" s="13"/>
      <c r="JFE56" s="13"/>
      <c r="JFF56" s="14"/>
      <c r="JFG56" s="15"/>
      <c r="JFH56" s="13"/>
      <c r="JFI56" s="9"/>
      <c r="JFJ56" s="8"/>
      <c r="JFK56" s="8"/>
      <c r="JFL56" s="13"/>
      <c r="JFM56" s="13"/>
      <c r="JFN56" s="14"/>
      <c r="JFO56" s="15"/>
      <c r="JFP56" s="13"/>
      <c r="JFQ56" s="9"/>
      <c r="JFR56" s="8"/>
      <c r="JFS56" s="8"/>
      <c r="JFT56" s="13"/>
      <c r="JFU56" s="13"/>
      <c r="JFV56" s="14"/>
      <c r="JFW56" s="15"/>
      <c r="JFX56" s="13"/>
      <c r="JFY56" s="9"/>
      <c r="JFZ56" s="8"/>
      <c r="JGA56" s="8"/>
      <c r="JGB56" s="13"/>
      <c r="JGC56" s="13"/>
      <c r="JGD56" s="14"/>
      <c r="JGE56" s="15"/>
      <c r="JGF56" s="13"/>
      <c r="JGG56" s="9"/>
      <c r="JGH56" s="8"/>
      <c r="JGI56" s="8"/>
      <c r="JGJ56" s="13"/>
      <c r="JGK56" s="13"/>
      <c r="JGL56" s="14"/>
      <c r="JGM56" s="15"/>
      <c r="JGN56" s="13"/>
      <c r="JGO56" s="9"/>
      <c r="JGP56" s="8"/>
      <c r="JGQ56" s="8"/>
      <c r="JGR56" s="13"/>
      <c r="JGS56" s="13"/>
      <c r="JGT56" s="14"/>
      <c r="JGU56" s="15"/>
      <c r="JGV56" s="13"/>
      <c r="JGW56" s="9"/>
      <c r="JGX56" s="8"/>
      <c r="JGY56" s="8"/>
      <c r="JGZ56" s="13"/>
      <c r="JHA56" s="13"/>
      <c r="JHB56" s="14"/>
      <c r="JHC56" s="15"/>
      <c r="JHD56" s="13"/>
      <c r="JHE56" s="9"/>
      <c r="JHF56" s="8"/>
      <c r="JHG56" s="8"/>
      <c r="JHH56" s="13"/>
      <c r="JHI56" s="13"/>
      <c r="JHJ56" s="14"/>
      <c r="JHK56" s="15"/>
      <c r="JHL56" s="13"/>
      <c r="JHM56" s="9"/>
      <c r="JHN56" s="8"/>
      <c r="JHO56" s="8"/>
      <c r="JHP56" s="13"/>
      <c r="JHQ56" s="13"/>
      <c r="JHR56" s="14"/>
      <c r="JHS56" s="15"/>
      <c r="JHT56" s="13"/>
      <c r="JHU56" s="9"/>
      <c r="JHV56" s="8"/>
      <c r="JHW56" s="8"/>
      <c r="JHX56" s="13"/>
      <c r="JHY56" s="13"/>
      <c r="JHZ56" s="14"/>
      <c r="JIA56" s="15"/>
      <c r="JIB56" s="13"/>
      <c r="JIC56" s="9"/>
      <c r="JID56" s="8"/>
      <c r="JIE56" s="8"/>
      <c r="JIF56" s="13"/>
      <c r="JIG56" s="13"/>
      <c r="JIH56" s="14"/>
      <c r="JII56" s="15"/>
      <c r="JIJ56" s="13"/>
      <c r="JIK56" s="9"/>
      <c r="JIL56" s="8"/>
      <c r="JIM56" s="8"/>
      <c r="JIN56" s="13"/>
      <c r="JIO56" s="13"/>
      <c r="JIP56" s="14"/>
      <c r="JIQ56" s="15"/>
      <c r="JIR56" s="13"/>
      <c r="JIS56" s="9"/>
      <c r="JIT56" s="8"/>
      <c r="JIU56" s="8"/>
      <c r="JIV56" s="13"/>
      <c r="JIW56" s="13"/>
      <c r="JIX56" s="14"/>
      <c r="JIY56" s="15"/>
      <c r="JIZ56" s="13"/>
      <c r="JJA56" s="9"/>
      <c r="JJB56" s="8"/>
      <c r="JJC56" s="8"/>
      <c r="JJD56" s="13"/>
      <c r="JJE56" s="13"/>
      <c r="JJF56" s="14"/>
      <c r="JJG56" s="15"/>
      <c r="JJH56" s="13"/>
      <c r="JJI56" s="9"/>
      <c r="JJJ56" s="8"/>
      <c r="JJK56" s="8"/>
      <c r="JJL56" s="13"/>
      <c r="JJM56" s="13"/>
      <c r="JJN56" s="14"/>
      <c r="JJO56" s="15"/>
      <c r="JJP56" s="13"/>
      <c r="JJQ56" s="9"/>
      <c r="JJR56" s="8"/>
      <c r="JJS56" s="8"/>
      <c r="JJT56" s="13"/>
      <c r="JJU56" s="13"/>
      <c r="JJV56" s="14"/>
      <c r="JJW56" s="15"/>
      <c r="JJX56" s="13"/>
      <c r="JJY56" s="9"/>
      <c r="JJZ56" s="8"/>
      <c r="JKA56" s="8"/>
      <c r="JKB56" s="13"/>
      <c r="JKC56" s="13"/>
      <c r="JKD56" s="14"/>
      <c r="JKE56" s="15"/>
      <c r="JKF56" s="13"/>
      <c r="JKG56" s="9"/>
      <c r="JKH56" s="8"/>
      <c r="JKI56" s="8"/>
      <c r="JKJ56" s="13"/>
      <c r="JKK56" s="13"/>
      <c r="JKL56" s="14"/>
      <c r="JKM56" s="15"/>
      <c r="JKN56" s="13"/>
      <c r="JKO56" s="9"/>
      <c r="JKP56" s="8"/>
      <c r="JKQ56" s="8"/>
      <c r="JKR56" s="13"/>
      <c r="JKS56" s="13"/>
      <c r="JKT56" s="14"/>
      <c r="JKU56" s="15"/>
      <c r="JKV56" s="13"/>
      <c r="JKW56" s="9"/>
      <c r="JKX56" s="8"/>
      <c r="JKY56" s="8"/>
      <c r="JKZ56" s="13"/>
      <c r="JLA56" s="13"/>
      <c r="JLB56" s="14"/>
      <c r="JLC56" s="15"/>
      <c r="JLD56" s="13"/>
      <c r="JLE56" s="9"/>
      <c r="JLF56" s="8"/>
      <c r="JLG56" s="8"/>
      <c r="JLH56" s="13"/>
      <c r="JLI56" s="13"/>
      <c r="JLJ56" s="14"/>
      <c r="JLK56" s="15"/>
      <c r="JLL56" s="13"/>
      <c r="JLM56" s="9"/>
      <c r="JLN56" s="8"/>
      <c r="JLO56" s="8"/>
      <c r="JLP56" s="13"/>
      <c r="JLQ56" s="13"/>
      <c r="JLR56" s="14"/>
      <c r="JLS56" s="15"/>
      <c r="JLT56" s="13"/>
      <c r="JLU56" s="9"/>
      <c r="JLV56" s="8"/>
      <c r="JLW56" s="8"/>
      <c r="JLX56" s="13"/>
      <c r="JLY56" s="13"/>
      <c r="JLZ56" s="14"/>
      <c r="JMA56" s="15"/>
      <c r="JMB56" s="13"/>
      <c r="JMC56" s="9"/>
      <c r="JMD56" s="8"/>
      <c r="JME56" s="8"/>
      <c r="JMF56" s="13"/>
      <c r="JMG56" s="13"/>
      <c r="JMH56" s="14"/>
      <c r="JMI56" s="15"/>
      <c r="JMJ56" s="13"/>
      <c r="JMK56" s="9"/>
      <c r="JML56" s="8"/>
      <c r="JMM56" s="8"/>
      <c r="JMN56" s="13"/>
      <c r="JMO56" s="13"/>
      <c r="JMP56" s="14"/>
      <c r="JMQ56" s="15"/>
      <c r="JMR56" s="13"/>
      <c r="JMS56" s="9"/>
      <c r="JMT56" s="8"/>
      <c r="JMU56" s="8"/>
      <c r="JMV56" s="13"/>
      <c r="JMW56" s="13"/>
      <c r="JMX56" s="14"/>
      <c r="JMY56" s="15"/>
      <c r="JMZ56" s="13"/>
      <c r="JNA56" s="9"/>
      <c r="JNB56" s="8"/>
      <c r="JNC56" s="8"/>
      <c r="JND56" s="13"/>
      <c r="JNE56" s="13"/>
      <c r="JNF56" s="14"/>
      <c r="JNG56" s="15"/>
      <c r="JNH56" s="13"/>
      <c r="JNI56" s="9"/>
      <c r="JNJ56" s="8"/>
      <c r="JNK56" s="8"/>
      <c r="JNL56" s="13"/>
      <c r="JNM56" s="13"/>
      <c r="JNN56" s="14"/>
      <c r="JNO56" s="15"/>
      <c r="JNP56" s="13"/>
      <c r="JNQ56" s="9"/>
      <c r="JNR56" s="8"/>
      <c r="JNS56" s="8"/>
      <c r="JNT56" s="13"/>
      <c r="JNU56" s="13"/>
      <c r="JNV56" s="14"/>
      <c r="JNW56" s="15"/>
      <c r="JNX56" s="13"/>
      <c r="JNY56" s="9"/>
      <c r="JNZ56" s="8"/>
      <c r="JOA56" s="8"/>
      <c r="JOB56" s="13"/>
      <c r="JOC56" s="13"/>
      <c r="JOD56" s="14"/>
      <c r="JOE56" s="15"/>
      <c r="JOF56" s="13"/>
      <c r="JOG56" s="9"/>
      <c r="JOH56" s="8"/>
      <c r="JOI56" s="8"/>
      <c r="JOJ56" s="13"/>
      <c r="JOK56" s="13"/>
      <c r="JOL56" s="14"/>
      <c r="JOM56" s="15"/>
      <c r="JON56" s="13"/>
      <c r="JOO56" s="9"/>
      <c r="JOP56" s="8"/>
      <c r="JOQ56" s="8"/>
      <c r="JOR56" s="13"/>
      <c r="JOS56" s="13"/>
      <c r="JOT56" s="14"/>
      <c r="JOU56" s="15"/>
      <c r="JOV56" s="13"/>
      <c r="JOW56" s="9"/>
      <c r="JOX56" s="8"/>
      <c r="JOY56" s="8"/>
      <c r="JOZ56" s="13"/>
      <c r="JPA56" s="13"/>
      <c r="JPB56" s="14"/>
      <c r="JPC56" s="15"/>
      <c r="JPD56" s="13"/>
      <c r="JPE56" s="9"/>
      <c r="JPF56" s="8"/>
      <c r="JPG56" s="8"/>
      <c r="JPH56" s="13"/>
      <c r="JPI56" s="13"/>
      <c r="JPJ56" s="14"/>
      <c r="JPK56" s="15"/>
      <c r="JPL56" s="13"/>
      <c r="JPM56" s="9"/>
      <c r="JPN56" s="8"/>
      <c r="JPO56" s="8"/>
      <c r="JPP56" s="13"/>
      <c r="JPQ56" s="13"/>
      <c r="JPR56" s="14"/>
      <c r="JPS56" s="15"/>
      <c r="JPT56" s="13"/>
      <c r="JPU56" s="9"/>
      <c r="JPV56" s="8"/>
      <c r="JPW56" s="8"/>
      <c r="JPX56" s="13"/>
      <c r="JPY56" s="13"/>
      <c r="JPZ56" s="14"/>
      <c r="JQA56" s="15"/>
      <c r="JQB56" s="13"/>
      <c r="JQC56" s="9"/>
      <c r="JQD56" s="8"/>
      <c r="JQE56" s="8"/>
      <c r="JQF56" s="13"/>
      <c r="JQG56" s="13"/>
      <c r="JQH56" s="14"/>
      <c r="JQI56" s="15"/>
      <c r="JQJ56" s="13"/>
      <c r="JQK56" s="9"/>
      <c r="JQL56" s="8"/>
      <c r="JQM56" s="8"/>
      <c r="JQN56" s="13"/>
      <c r="JQO56" s="13"/>
      <c r="JQP56" s="14"/>
      <c r="JQQ56" s="15"/>
      <c r="JQR56" s="13"/>
      <c r="JQS56" s="9"/>
      <c r="JQT56" s="8"/>
      <c r="JQU56" s="8"/>
      <c r="JQV56" s="13"/>
      <c r="JQW56" s="13"/>
      <c r="JQX56" s="14"/>
      <c r="JQY56" s="15"/>
      <c r="JQZ56" s="13"/>
      <c r="JRA56" s="9"/>
      <c r="JRB56" s="8"/>
      <c r="JRC56" s="8"/>
      <c r="JRD56" s="13"/>
      <c r="JRE56" s="13"/>
      <c r="JRF56" s="14"/>
      <c r="JRG56" s="15"/>
      <c r="JRH56" s="13"/>
      <c r="JRI56" s="9"/>
      <c r="JRJ56" s="8"/>
      <c r="JRK56" s="8"/>
      <c r="JRL56" s="13"/>
      <c r="JRM56" s="13"/>
      <c r="JRN56" s="14"/>
      <c r="JRO56" s="15"/>
      <c r="JRP56" s="13"/>
      <c r="JRQ56" s="9"/>
      <c r="JRR56" s="8"/>
      <c r="JRS56" s="8"/>
      <c r="JRT56" s="13"/>
      <c r="JRU56" s="13"/>
      <c r="JRV56" s="14"/>
      <c r="JRW56" s="15"/>
      <c r="JRX56" s="13"/>
      <c r="JRY56" s="9"/>
      <c r="JRZ56" s="8"/>
      <c r="JSA56" s="8"/>
      <c r="JSB56" s="13"/>
      <c r="JSC56" s="13"/>
      <c r="JSD56" s="14"/>
      <c r="JSE56" s="15"/>
      <c r="JSF56" s="13"/>
      <c r="JSG56" s="9"/>
      <c r="JSH56" s="8"/>
      <c r="JSI56" s="8"/>
      <c r="JSJ56" s="13"/>
      <c r="JSK56" s="13"/>
      <c r="JSL56" s="14"/>
      <c r="JSM56" s="15"/>
      <c r="JSN56" s="13"/>
      <c r="JSO56" s="9"/>
      <c r="JSP56" s="8"/>
      <c r="JSQ56" s="8"/>
      <c r="JSR56" s="13"/>
      <c r="JSS56" s="13"/>
      <c r="JST56" s="14"/>
      <c r="JSU56" s="15"/>
      <c r="JSV56" s="13"/>
      <c r="JSW56" s="9"/>
      <c r="JSX56" s="8"/>
      <c r="JSY56" s="8"/>
      <c r="JSZ56" s="13"/>
      <c r="JTA56" s="13"/>
      <c r="JTB56" s="14"/>
      <c r="JTC56" s="15"/>
      <c r="JTD56" s="13"/>
      <c r="JTE56" s="9"/>
      <c r="JTF56" s="8"/>
      <c r="JTG56" s="8"/>
      <c r="JTH56" s="13"/>
      <c r="JTI56" s="13"/>
      <c r="JTJ56" s="14"/>
      <c r="JTK56" s="15"/>
      <c r="JTL56" s="13"/>
      <c r="JTM56" s="9"/>
      <c r="JTN56" s="8"/>
      <c r="JTO56" s="8"/>
      <c r="JTP56" s="13"/>
      <c r="JTQ56" s="13"/>
      <c r="JTR56" s="14"/>
      <c r="JTS56" s="15"/>
      <c r="JTT56" s="13"/>
      <c r="JTU56" s="9"/>
      <c r="JTV56" s="8"/>
      <c r="JTW56" s="8"/>
      <c r="JTX56" s="13"/>
      <c r="JTY56" s="13"/>
      <c r="JTZ56" s="14"/>
      <c r="JUA56" s="15"/>
      <c r="JUB56" s="13"/>
      <c r="JUC56" s="9"/>
      <c r="JUD56" s="8"/>
      <c r="JUE56" s="8"/>
      <c r="JUF56" s="13"/>
      <c r="JUG56" s="13"/>
      <c r="JUH56" s="14"/>
      <c r="JUI56" s="15"/>
      <c r="JUJ56" s="13"/>
      <c r="JUK56" s="9"/>
      <c r="JUL56" s="8"/>
      <c r="JUM56" s="8"/>
      <c r="JUN56" s="13"/>
      <c r="JUO56" s="13"/>
      <c r="JUP56" s="14"/>
      <c r="JUQ56" s="15"/>
      <c r="JUR56" s="13"/>
      <c r="JUS56" s="9"/>
      <c r="JUT56" s="8"/>
      <c r="JUU56" s="8"/>
      <c r="JUV56" s="13"/>
      <c r="JUW56" s="13"/>
      <c r="JUX56" s="14"/>
      <c r="JUY56" s="15"/>
      <c r="JUZ56" s="13"/>
      <c r="JVA56" s="9"/>
      <c r="JVB56" s="8"/>
      <c r="JVC56" s="8"/>
      <c r="JVD56" s="13"/>
      <c r="JVE56" s="13"/>
      <c r="JVF56" s="14"/>
      <c r="JVG56" s="15"/>
      <c r="JVH56" s="13"/>
      <c r="JVI56" s="9"/>
      <c r="JVJ56" s="8"/>
      <c r="JVK56" s="8"/>
      <c r="JVL56" s="13"/>
      <c r="JVM56" s="13"/>
      <c r="JVN56" s="14"/>
      <c r="JVO56" s="15"/>
      <c r="JVP56" s="13"/>
      <c r="JVQ56" s="9"/>
      <c r="JVR56" s="8"/>
      <c r="JVS56" s="8"/>
      <c r="JVT56" s="13"/>
      <c r="JVU56" s="13"/>
      <c r="JVV56" s="14"/>
      <c r="JVW56" s="15"/>
      <c r="JVX56" s="13"/>
      <c r="JVY56" s="9"/>
      <c r="JVZ56" s="8"/>
      <c r="JWA56" s="8"/>
      <c r="JWB56" s="13"/>
      <c r="JWC56" s="13"/>
      <c r="JWD56" s="14"/>
      <c r="JWE56" s="15"/>
      <c r="JWF56" s="13"/>
      <c r="JWG56" s="9"/>
      <c r="JWH56" s="8"/>
      <c r="JWI56" s="8"/>
      <c r="JWJ56" s="13"/>
      <c r="JWK56" s="13"/>
      <c r="JWL56" s="14"/>
      <c r="JWM56" s="15"/>
      <c r="JWN56" s="13"/>
      <c r="JWO56" s="9"/>
      <c r="JWP56" s="8"/>
      <c r="JWQ56" s="8"/>
      <c r="JWR56" s="13"/>
      <c r="JWS56" s="13"/>
      <c r="JWT56" s="14"/>
      <c r="JWU56" s="15"/>
      <c r="JWV56" s="13"/>
      <c r="JWW56" s="9"/>
      <c r="JWX56" s="8"/>
      <c r="JWY56" s="8"/>
      <c r="JWZ56" s="13"/>
      <c r="JXA56" s="13"/>
      <c r="JXB56" s="14"/>
      <c r="JXC56" s="15"/>
      <c r="JXD56" s="13"/>
      <c r="JXE56" s="9"/>
      <c r="JXF56" s="8"/>
      <c r="JXG56" s="8"/>
      <c r="JXH56" s="13"/>
      <c r="JXI56" s="13"/>
      <c r="JXJ56" s="14"/>
      <c r="JXK56" s="15"/>
      <c r="JXL56" s="13"/>
      <c r="JXM56" s="9"/>
      <c r="JXN56" s="8"/>
      <c r="JXO56" s="8"/>
      <c r="JXP56" s="13"/>
      <c r="JXQ56" s="13"/>
      <c r="JXR56" s="14"/>
      <c r="JXS56" s="15"/>
      <c r="JXT56" s="13"/>
      <c r="JXU56" s="9"/>
      <c r="JXV56" s="8"/>
      <c r="JXW56" s="8"/>
      <c r="JXX56" s="13"/>
      <c r="JXY56" s="13"/>
      <c r="JXZ56" s="14"/>
      <c r="JYA56" s="15"/>
      <c r="JYB56" s="13"/>
      <c r="JYC56" s="9"/>
      <c r="JYD56" s="8"/>
      <c r="JYE56" s="8"/>
      <c r="JYF56" s="13"/>
      <c r="JYG56" s="13"/>
      <c r="JYH56" s="14"/>
      <c r="JYI56" s="15"/>
      <c r="JYJ56" s="13"/>
      <c r="JYK56" s="9"/>
      <c r="JYL56" s="8"/>
      <c r="JYM56" s="8"/>
      <c r="JYN56" s="13"/>
      <c r="JYO56" s="13"/>
      <c r="JYP56" s="14"/>
      <c r="JYQ56" s="15"/>
      <c r="JYR56" s="13"/>
      <c r="JYS56" s="9"/>
      <c r="JYT56" s="8"/>
      <c r="JYU56" s="8"/>
      <c r="JYV56" s="13"/>
      <c r="JYW56" s="13"/>
      <c r="JYX56" s="14"/>
      <c r="JYY56" s="15"/>
      <c r="JYZ56" s="13"/>
      <c r="JZA56" s="9"/>
      <c r="JZB56" s="8"/>
      <c r="JZC56" s="8"/>
      <c r="JZD56" s="13"/>
      <c r="JZE56" s="13"/>
      <c r="JZF56" s="14"/>
      <c r="JZG56" s="15"/>
      <c r="JZH56" s="13"/>
      <c r="JZI56" s="9"/>
      <c r="JZJ56" s="8"/>
      <c r="JZK56" s="8"/>
      <c r="JZL56" s="13"/>
      <c r="JZM56" s="13"/>
      <c r="JZN56" s="14"/>
      <c r="JZO56" s="15"/>
      <c r="JZP56" s="13"/>
      <c r="JZQ56" s="9"/>
      <c r="JZR56" s="8"/>
      <c r="JZS56" s="8"/>
      <c r="JZT56" s="13"/>
      <c r="JZU56" s="13"/>
      <c r="JZV56" s="14"/>
      <c r="JZW56" s="15"/>
      <c r="JZX56" s="13"/>
      <c r="JZY56" s="9"/>
      <c r="JZZ56" s="8"/>
      <c r="KAA56" s="8"/>
      <c r="KAB56" s="13"/>
      <c r="KAC56" s="13"/>
      <c r="KAD56" s="14"/>
      <c r="KAE56" s="15"/>
      <c r="KAF56" s="13"/>
      <c r="KAG56" s="9"/>
      <c r="KAH56" s="8"/>
      <c r="KAI56" s="8"/>
      <c r="KAJ56" s="13"/>
      <c r="KAK56" s="13"/>
      <c r="KAL56" s="14"/>
      <c r="KAM56" s="15"/>
      <c r="KAN56" s="13"/>
      <c r="KAO56" s="9"/>
      <c r="KAP56" s="8"/>
      <c r="KAQ56" s="8"/>
      <c r="KAR56" s="13"/>
      <c r="KAS56" s="13"/>
      <c r="KAT56" s="14"/>
      <c r="KAU56" s="15"/>
      <c r="KAV56" s="13"/>
      <c r="KAW56" s="9"/>
      <c r="KAX56" s="8"/>
      <c r="KAY56" s="8"/>
      <c r="KAZ56" s="13"/>
      <c r="KBA56" s="13"/>
      <c r="KBB56" s="14"/>
      <c r="KBC56" s="15"/>
      <c r="KBD56" s="13"/>
      <c r="KBE56" s="9"/>
      <c r="KBF56" s="8"/>
      <c r="KBG56" s="8"/>
      <c r="KBH56" s="13"/>
      <c r="KBI56" s="13"/>
      <c r="KBJ56" s="14"/>
      <c r="KBK56" s="15"/>
      <c r="KBL56" s="13"/>
      <c r="KBM56" s="9"/>
      <c r="KBN56" s="8"/>
      <c r="KBO56" s="8"/>
      <c r="KBP56" s="13"/>
      <c r="KBQ56" s="13"/>
      <c r="KBR56" s="14"/>
      <c r="KBS56" s="15"/>
      <c r="KBT56" s="13"/>
      <c r="KBU56" s="9"/>
      <c r="KBV56" s="8"/>
      <c r="KBW56" s="8"/>
      <c r="KBX56" s="13"/>
      <c r="KBY56" s="13"/>
      <c r="KBZ56" s="14"/>
      <c r="KCA56" s="15"/>
      <c r="KCB56" s="13"/>
      <c r="KCC56" s="9"/>
      <c r="KCD56" s="8"/>
      <c r="KCE56" s="8"/>
      <c r="KCF56" s="13"/>
      <c r="KCG56" s="13"/>
      <c r="KCH56" s="14"/>
      <c r="KCI56" s="15"/>
      <c r="KCJ56" s="13"/>
      <c r="KCK56" s="9"/>
      <c r="KCL56" s="8"/>
      <c r="KCM56" s="8"/>
      <c r="KCN56" s="13"/>
      <c r="KCO56" s="13"/>
      <c r="KCP56" s="14"/>
      <c r="KCQ56" s="15"/>
      <c r="KCR56" s="13"/>
      <c r="KCS56" s="9"/>
      <c r="KCT56" s="8"/>
      <c r="KCU56" s="8"/>
      <c r="KCV56" s="13"/>
      <c r="KCW56" s="13"/>
      <c r="KCX56" s="14"/>
      <c r="KCY56" s="15"/>
      <c r="KCZ56" s="13"/>
      <c r="KDA56" s="9"/>
      <c r="KDB56" s="8"/>
      <c r="KDC56" s="8"/>
      <c r="KDD56" s="13"/>
      <c r="KDE56" s="13"/>
      <c r="KDF56" s="14"/>
      <c r="KDG56" s="15"/>
      <c r="KDH56" s="13"/>
      <c r="KDI56" s="9"/>
      <c r="KDJ56" s="8"/>
      <c r="KDK56" s="8"/>
      <c r="KDL56" s="13"/>
      <c r="KDM56" s="13"/>
      <c r="KDN56" s="14"/>
      <c r="KDO56" s="15"/>
      <c r="KDP56" s="13"/>
      <c r="KDQ56" s="9"/>
      <c r="KDR56" s="8"/>
      <c r="KDS56" s="8"/>
      <c r="KDT56" s="13"/>
      <c r="KDU56" s="13"/>
      <c r="KDV56" s="14"/>
      <c r="KDW56" s="15"/>
      <c r="KDX56" s="13"/>
      <c r="KDY56" s="9"/>
      <c r="KDZ56" s="8"/>
      <c r="KEA56" s="8"/>
      <c r="KEB56" s="13"/>
      <c r="KEC56" s="13"/>
      <c r="KED56" s="14"/>
      <c r="KEE56" s="15"/>
      <c r="KEF56" s="13"/>
      <c r="KEG56" s="9"/>
      <c r="KEH56" s="8"/>
      <c r="KEI56" s="8"/>
      <c r="KEJ56" s="13"/>
      <c r="KEK56" s="13"/>
      <c r="KEL56" s="14"/>
      <c r="KEM56" s="15"/>
      <c r="KEN56" s="13"/>
      <c r="KEO56" s="9"/>
      <c r="KEP56" s="8"/>
      <c r="KEQ56" s="8"/>
      <c r="KER56" s="13"/>
      <c r="KES56" s="13"/>
      <c r="KET56" s="14"/>
      <c r="KEU56" s="15"/>
      <c r="KEV56" s="13"/>
      <c r="KEW56" s="9"/>
      <c r="KEX56" s="8"/>
      <c r="KEY56" s="8"/>
      <c r="KEZ56" s="13"/>
      <c r="KFA56" s="13"/>
      <c r="KFB56" s="14"/>
      <c r="KFC56" s="15"/>
      <c r="KFD56" s="13"/>
      <c r="KFE56" s="9"/>
      <c r="KFF56" s="8"/>
      <c r="KFG56" s="8"/>
      <c r="KFH56" s="13"/>
      <c r="KFI56" s="13"/>
      <c r="KFJ56" s="14"/>
      <c r="KFK56" s="15"/>
      <c r="KFL56" s="13"/>
      <c r="KFM56" s="9"/>
      <c r="KFN56" s="8"/>
      <c r="KFO56" s="8"/>
      <c r="KFP56" s="13"/>
      <c r="KFQ56" s="13"/>
      <c r="KFR56" s="14"/>
      <c r="KFS56" s="15"/>
      <c r="KFT56" s="13"/>
      <c r="KFU56" s="9"/>
      <c r="KFV56" s="8"/>
      <c r="KFW56" s="8"/>
      <c r="KFX56" s="13"/>
      <c r="KFY56" s="13"/>
      <c r="KFZ56" s="14"/>
      <c r="KGA56" s="15"/>
      <c r="KGB56" s="13"/>
      <c r="KGC56" s="9"/>
      <c r="KGD56" s="8"/>
      <c r="KGE56" s="8"/>
      <c r="KGF56" s="13"/>
      <c r="KGG56" s="13"/>
      <c r="KGH56" s="14"/>
      <c r="KGI56" s="15"/>
      <c r="KGJ56" s="13"/>
      <c r="KGK56" s="9"/>
      <c r="KGL56" s="8"/>
      <c r="KGM56" s="8"/>
      <c r="KGN56" s="13"/>
      <c r="KGO56" s="13"/>
      <c r="KGP56" s="14"/>
      <c r="KGQ56" s="15"/>
      <c r="KGR56" s="13"/>
      <c r="KGS56" s="9"/>
      <c r="KGT56" s="8"/>
      <c r="KGU56" s="8"/>
      <c r="KGV56" s="13"/>
      <c r="KGW56" s="13"/>
      <c r="KGX56" s="14"/>
      <c r="KGY56" s="15"/>
      <c r="KGZ56" s="13"/>
      <c r="KHA56" s="9"/>
      <c r="KHB56" s="8"/>
      <c r="KHC56" s="8"/>
      <c r="KHD56" s="13"/>
      <c r="KHE56" s="13"/>
      <c r="KHF56" s="14"/>
      <c r="KHG56" s="15"/>
      <c r="KHH56" s="13"/>
      <c r="KHI56" s="9"/>
      <c r="KHJ56" s="8"/>
      <c r="KHK56" s="8"/>
      <c r="KHL56" s="13"/>
      <c r="KHM56" s="13"/>
      <c r="KHN56" s="14"/>
      <c r="KHO56" s="15"/>
      <c r="KHP56" s="13"/>
      <c r="KHQ56" s="9"/>
      <c r="KHR56" s="8"/>
      <c r="KHS56" s="8"/>
      <c r="KHT56" s="13"/>
      <c r="KHU56" s="13"/>
      <c r="KHV56" s="14"/>
      <c r="KHW56" s="15"/>
      <c r="KHX56" s="13"/>
      <c r="KHY56" s="9"/>
      <c r="KHZ56" s="8"/>
      <c r="KIA56" s="8"/>
      <c r="KIB56" s="13"/>
      <c r="KIC56" s="13"/>
      <c r="KID56" s="14"/>
      <c r="KIE56" s="15"/>
      <c r="KIF56" s="13"/>
      <c r="KIG56" s="9"/>
      <c r="KIH56" s="8"/>
      <c r="KII56" s="8"/>
      <c r="KIJ56" s="13"/>
      <c r="KIK56" s="13"/>
      <c r="KIL56" s="14"/>
      <c r="KIM56" s="15"/>
      <c r="KIN56" s="13"/>
      <c r="KIO56" s="9"/>
      <c r="KIP56" s="8"/>
      <c r="KIQ56" s="8"/>
      <c r="KIR56" s="13"/>
      <c r="KIS56" s="13"/>
      <c r="KIT56" s="14"/>
      <c r="KIU56" s="15"/>
      <c r="KIV56" s="13"/>
      <c r="KIW56" s="9"/>
      <c r="KIX56" s="8"/>
      <c r="KIY56" s="8"/>
      <c r="KIZ56" s="13"/>
      <c r="KJA56" s="13"/>
      <c r="KJB56" s="14"/>
      <c r="KJC56" s="15"/>
      <c r="KJD56" s="13"/>
      <c r="KJE56" s="9"/>
      <c r="KJF56" s="8"/>
      <c r="KJG56" s="8"/>
      <c r="KJH56" s="13"/>
      <c r="KJI56" s="13"/>
      <c r="KJJ56" s="14"/>
      <c r="KJK56" s="15"/>
      <c r="KJL56" s="13"/>
      <c r="KJM56" s="9"/>
      <c r="KJN56" s="8"/>
      <c r="KJO56" s="8"/>
      <c r="KJP56" s="13"/>
      <c r="KJQ56" s="13"/>
      <c r="KJR56" s="14"/>
      <c r="KJS56" s="15"/>
      <c r="KJT56" s="13"/>
      <c r="KJU56" s="9"/>
      <c r="KJV56" s="8"/>
      <c r="KJW56" s="8"/>
      <c r="KJX56" s="13"/>
      <c r="KJY56" s="13"/>
      <c r="KJZ56" s="14"/>
      <c r="KKA56" s="15"/>
      <c r="KKB56" s="13"/>
      <c r="KKC56" s="9"/>
      <c r="KKD56" s="8"/>
      <c r="KKE56" s="8"/>
      <c r="KKF56" s="13"/>
      <c r="KKG56" s="13"/>
      <c r="KKH56" s="14"/>
      <c r="KKI56" s="15"/>
      <c r="KKJ56" s="13"/>
      <c r="KKK56" s="9"/>
      <c r="KKL56" s="8"/>
      <c r="KKM56" s="8"/>
      <c r="KKN56" s="13"/>
      <c r="KKO56" s="13"/>
      <c r="KKP56" s="14"/>
      <c r="KKQ56" s="15"/>
      <c r="KKR56" s="13"/>
      <c r="KKS56" s="9"/>
      <c r="KKT56" s="8"/>
      <c r="KKU56" s="8"/>
      <c r="KKV56" s="13"/>
      <c r="KKW56" s="13"/>
      <c r="KKX56" s="14"/>
      <c r="KKY56" s="15"/>
      <c r="KKZ56" s="13"/>
      <c r="KLA56" s="9"/>
      <c r="KLB56" s="8"/>
      <c r="KLC56" s="8"/>
      <c r="KLD56" s="13"/>
      <c r="KLE56" s="13"/>
      <c r="KLF56" s="14"/>
      <c r="KLG56" s="15"/>
      <c r="KLH56" s="13"/>
      <c r="KLI56" s="9"/>
      <c r="KLJ56" s="8"/>
      <c r="KLK56" s="8"/>
      <c r="KLL56" s="13"/>
      <c r="KLM56" s="13"/>
      <c r="KLN56" s="14"/>
      <c r="KLO56" s="15"/>
      <c r="KLP56" s="13"/>
      <c r="KLQ56" s="9"/>
      <c r="KLR56" s="8"/>
      <c r="KLS56" s="8"/>
      <c r="KLT56" s="13"/>
      <c r="KLU56" s="13"/>
      <c r="KLV56" s="14"/>
      <c r="KLW56" s="15"/>
      <c r="KLX56" s="13"/>
      <c r="KLY56" s="9"/>
      <c r="KLZ56" s="8"/>
      <c r="KMA56" s="8"/>
      <c r="KMB56" s="13"/>
      <c r="KMC56" s="13"/>
      <c r="KMD56" s="14"/>
      <c r="KME56" s="15"/>
      <c r="KMF56" s="13"/>
      <c r="KMG56" s="9"/>
      <c r="KMH56" s="8"/>
      <c r="KMI56" s="8"/>
      <c r="KMJ56" s="13"/>
      <c r="KMK56" s="13"/>
      <c r="KML56" s="14"/>
      <c r="KMM56" s="15"/>
      <c r="KMN56" s="13"/>
      <c r="KMO56" s="9"/>
      <c r="KMP56" s="8"/>
      <c r="KMQ56" s="8"/>
      <c r="KMR56" s="13"/>
      <c r="KMS56" s="13"/>
      <c r="KMT56" s="14"/>
      <c r="KMU56" s="15"/>
      <c r="KMV56" s="13"/>
      <c r="KMW56" s="9"/>
      <c r="KMX56" s="8"/>
      <c r="KMY56" s="8"/>
      <c r="KMZ56" s="13"/>
      <c r="KNA56" s="13"/>
      <c r="KNB56" s="14"/>
      <c r="KNC56" s="15"/>
      <c r="KND56" s="13"/>
      <c r="KNE56" s="9"/>
      <c r="KNF56" s="8"/>
      <c r="KNG56" s="8"/>
      <c r="KNH56" s="13"/>
      <c r="KNI56" s="13"/>
      <c r="KNJ56" s="14"/>
      <c r="KNK56" s="15"/>
      <c r="KNL56" s="13"/>
      <c r="KNM56" s="9"/>
      <c r="KNN56" s="8"/>
      <c r="KNO56" s="8"/>
      <c r="KNP56" s="13"/>
      <c r="KNQ56" s="13"/>
      <c r="KNR56" s="14"/>
      <c r="KNS56" s="15"/>
      <c r="KNT56" s="13"/>
      <c r="KNU56" s="9"/>
      <c r="KNV56" s="8"/>
      <c r="KNW56" s="8"/>
      <c r="KNX56" s="13"/>
      <c r="KNY56" s="13"/>
      <c r="KNZ56" s="14"/>
      <c r="KOA56" s="15"/>
      <c r="KOB56" s="13"/>
      <c r="KOC56" s="9"/>
      <c r="KOD56" s="8"/>
      <c r="KOE56" s="8"/>
      <c r="KOF56" s="13"/>
      <c r="KOG56" s="13"/>
      <c r="KOH56" s="14"/>
      <c r="KOI56" s="15"/>
      <c r="KOJ56" s="13"/>
      <c r="KOK56" s="9"/>
      <c r="KOL56" s="8"/>
      <c r="KOM56" s="8"/>
      <c r="KON56" s="13"/>
      <c r="KOO56" s="13"/>
      <c r="KOP56" s="14"/>
      <c r="KOQ56" s="15"/>
      <c r="KOR56" s="13"/>
      <c r="KOS56" s="9"/>
      <c r="KOT56" s="8"/>
      <c r="KOU56" s="8"/>
      <c r="KOV56" s="13"/>
      <c r="KOW56" s="13"/>
      <c r="KOX56" s="14"/>
      <c r="KOY56" s="15"/>
      <c r="KOZ56" s="13"/>
      <c r="KPA56" s="9"/>
      <c r="KPB56" s="8"/>
      <c r="KPC56" s="8"/>
      <c r="KPD56" s="13"/>
      <c r="KPE56" s="13"/>
      <c r="KPF56" s="14"/>
      <c r="KPG56" s="15"/>
      <c r="KPH56" s="13"/>
      <c r="KPI56" s="9"/>
      <c r="KPJ56" s="8"/>
      <c r="KPK56" s="8"/>
      <c r="KPL56" s="13"/>
      <c r="KPM56" s="13"/>
      <c r="KPN56" s="14"/>
      <c r="KPO56" s="15"/>
      <c r="KPP56" s="13"/>
      <c r="KPQ56" s="9"/>
      <c r="KPR56" s="8"/>
      <c r="KPS56" s="8"/>
      <c r="KPT56" s="13"/>
      <c r="KPU56" s="13"/>
      <c r="KPV56" s="14"/>
      <c r="KPW56" s="15"/>
      <c r="KPX56" s="13"/>
      <c r="KPY56" s="9"/>
      <c r="KPZ56" s="8"/>
      <c r="KQA56" s="8"/>
      <c r="KQB56" s="13"/>
      <c r="KQC56" s="13"/>
      <c r="KQD56" s="14"/>
      <c r="KQE56" s="15"/>
      <c r="KQF56" s="13"/>
      <c r="KQG56" s="9"/>
      <c r="KQH56" s="8"/>
      <c r="KQI56" s="8"/>
      <c r="KQJ56" s="13"/>
      <c r="KQK56" s="13"/>
      <c r="KQL56" s="14"/>
      <c r="KQM56" s="15"/>
      <c r="KQN56" s="13"/>
      <c r="KQO56" s="9"/>
      <c r="KQP56" s="8"/>
      <c r="KQQ56" s="8"/>
      <c r="KQR56" s="13"/>
      <c r="KQS56" s="13"/>
      <c r="KQT56" s="14"/>
      <c r="KQU56" s="15"/>
      <c r="KQV56" s="13"/>
      <c r="KQW56" s="9"/>
      <c r="KQX56" s="8"/>
      <c r="KQY56" s="8"/>
      <c r="KQZ56" s="13"/>
      <c r="KRA56" s="13"/>
      <c r="KRB56" s="14"/>
      <c r="KRC56" s="15"/>
      <c r="KRD56" s="13"/>
      <c r="KRE56" s="9"/>
      <c r="KRF56" s="8"/>
      <c r="KRG56" s="8"/>
      <c r="KRH56" s="13"/>
      <c r="KRI56" s="13"/>
      <c r="KRJ56" s="14"/>
      <c r="KRK56" s="15"/>
      <c r="KRL56" s="13"/>
      <c r="KRM56" s="9"/>
      <c r="KRN56" s="8"/>
      <c r="KRO56" s="8"/>
      <c r="KRP56" s="13"/>
      <c r="KRQ56" s="13"/>
      <c r="KRR56" s="14"/>
      <c r="KRS56" s="15"/>
      <c r="KRT56" s="13"/>
      <c r="KRU56" s="9"/>
      <c r="KRV56" s="8"/>
      <c r="KRW56" s="8"/>
      <c r="KRX56" s="13"/>
      <c r="KRY56" s="13"/>
      <c r="KRZ56" s="14"/>
      <c r="KSA56" s="15"/>
      <c r="KSB56" s="13"/>
      <c r="KSC56" s="9"/>
      <c r="KSD56" s="8"/>
      <c r="KSE56" s="8"/>
      <c r="KSF56" s="13"/>
      <c r="KSG56" s="13"/>
      <c r="KSH56" s="14"/>
      <c r="KSI56" s="15"/>
      <c r="KSJ56" s="13"/>
      <c r="KSK56" s="9"/>
      <c r="KSL56" s="8"/>
      <c r="KSM56" s="8"/>
      <c r="KSN56" s="13"/>
      <c r="KSO56" s="13"/>
      <c r="KSP56" s="14"/>
      <c r="KSQ56" s="15"/>
      <c r="KSR56" s="13"/>
      <c r="KSS56" s="9"/>
      <c r="KST56" s="8"/>
      <c r="KSU56" s="8"/>
      <c r="KSV56" s="13"/>
      <c r="KSW56" s="13"/>
      <c r="KSX56" s="14"/>
      <c r="KSY56" s="15"/>
      <c r="KSZ56" s="13"/>
      <c r="KTA56" s="9"/>
      <c r="KTB56" s="8"/>
      <c r="KTC56" s="8"/>
      <c r="KTD56" s="13"/>
      <c r="KTE56" s="13"/>
      <c r="KTF56" s="14"/>
      <c r="KTG56" s="15"/>
      <c r="KTH56" s="13"/>
      <c r="KTI56" s="9"/>
      <c r="KTJ56" s="8"/>
      <c r="KTK56" s="8"/>
      <c r="KTL56" s="13"/>
      <c r="KTM56" s="13"/>
      <c r="KTN56" s="14"/>
      <c r="KTO56" s="15"/>
      <c r="KTP56" s="13"/>
      <c r="KTQ56" s="9"/>
      <c r="KTR56" s="8"/>
      <c r="KTS56" s="8"/>
      <c r="KTT56" s="13"/>
      <c r="KTU56" s="13"/>
      <c r="KTV56" s="14"/>
      <c r="KTW56" s="15"/>
      <c r="KTX56" s="13"/>
      <c r="KTY56" s="9"/>
      <c r="KTZ56" s="8"/>
      <c r="KUA56" s="8"/>
      <c r="KUB56" s="13"/>
      <c r="KUC56" s="13"/>
      <c r="KUD56" s="14"/>
      <c r="KUE56" s="15"/>
      <c r="KUF56" s="13"/>
      <c r="KUG56" s="9"/>
      <c r="KUH56" s="8"/>
      <c r="KUI56" s="8"/>
      <c r="KUJ56" s="13"/>
      <c r="KUK56" s="13"/>
      <c r="KUL56" s="14"/>
      <c r="KUM56" s="15"/>
      <c r="KUN56" s="13"/>
      <c r="KUO56" s="9"/>
      <c r="KUP56" s="8"/>
      <c r="KUQ56" s="8"/>
      <c r="KUR56" s="13"/>
      <c r="KUS56" s="13"/>
      <c r="KUT56" s="14"/>
      <c r="KUU56" s="15"/>
      <c r="KUV56" s="13"/>
      <c r="KUW56" s="9"/>
      <c r="KUX56" s="8"/>
      <c r="KUY56" s="8"/>
      <c r="KUZ56" s="13"/>
      <c r="KVA56" s="13"/>
      <c r="KVB56" s="14"/>
      <c r="KVC56" s="15"/>
      <c r="KVD56" s="13"/>
      <c r="KVE56" s="9"/>
      <c r="KVF56" s="8"/>
      <c r="KVG56" s="8"/>
      <c r="KVH56" s="13"/>
      <c r="KVI56" s="13"/>
      <c r="KVJ56" s="14"/>
      <c r="KVK56" s="15"/>
      <c r="KVL56" s="13"/>
      <c r="KVM56" s="9"/>
      <c r="KVN56" s="8"/>
      <c r="KVO56" s="8"/>
      <c r="KVP56" s="13"/>
      <c r="KVQ56" s="13"/>
      <c r="KVR56" s="14"/>
      <c r="KVS56" s="15"/>
      <c r="KVT56" s="13"/>
      <c r="KVU56" s="9"/>
      <c r="KVV56" s="8"/>
      <c r="KVW56" s="8"/>
      <c r="KVX56" s="13"/>
      <c r="KVY56" s="13"/>
      <c r="KVZ56" s="14"/>
      <c r="KWA56" s="15"/>
      <c r="KWB56" s="13"/>
      <c r="KWC56" s="9"/>
      <c r="KWD56" s="8"/>
      <c r="KWE56" s="8"/>
      <c r="KWF56" s="13"/>
      <c r="KWG56" s="13"/>
      <c r="KWH56" s="14"/>
      <c r="KWI56" s="15"/>
      <c r="KWJ56" s="13"/>
      <c r="KWK56" s="9"/>
      <c r="KWL56" s="8"/>
      <c r="KWM56" s="8"/>
      <c r="KWN56" s="13"/>
      <c r="KWO56" s="13"/>
      <c r="KWP56" s="14"/>
      <c r="KWQ56" s="15"/>
      <c r="KWR56" s="13"/>
      <c r="KWS56" s="9"/>
      <c r="KWT56" s="8"/>
      <c r="KWU56" s="8"/>
      <c r="KWV56" s="13"/>
      <c r="KWW56" s="13"/>
      <c r="KWX56" s="14"/>
      <c r="KWY56" s="15"/>
      <c r="KWZ56" s="13"/>
      <c r="KXA56" s="9"/>
      <c r="KXB56" s="8"/>
      <c r="KXC56" s="8"/>
      <c r="KXD56" s="13"/>
      <c r="KXE56" s="13"/>
      <c r="KXF56" s="14"/>
      <c r="KXG56" s="15"/>
      <c r="KXH56" s="13"/>
      <c r="KXI56" s="9"/>
      <c r="KXJ56" s="8"/>
      <c r="KXK56" s="8"/>
      <c r="KXL56" s="13"/>
      <c r="KXM56" s="13"/>
      <c r="KXN56" s="14"/>
      <c r="KXO56" s="15"/>
      <c r="KXP56" s="13"/>
      <c r="KXQ56" s="9"/>
      <c r="KXR56" s="8"/>
      <c r="KXS56" s="8"/>
      <c r="KXT56" s="13"/>
      <c r="KXU56" s="13"/>
      <c r="KXV56" s="14"/>
      <c r="KXW56" s="15"/>
      <c r="KXX56" s="13"/>
      <c r="KXY56" s="9"/>
      <c r="KXZ56" s="8"/>
      <c r="KYA56" s="8"/>
      <c r="KYB56" s="13"/>
      <c r="KYC56" s="13"/>
      <c r="KYD56" s="14"/>
      <c r="KYE56" s="15"/>
      <c r="KYF56" s="13"/>
      <c r="KYG56" s="9"/>
      <c r="KYH56" s="8"/>
      <c r="KYI56" s="8"/>
      <c r="KYJ56" s="13"/>
      <c r="KYK56" s="13"/>
      <c r="KYL56" s="14"/>
      <c r="KYM56" s="15"/>
      <c r="KYN56" s="13"/>
      <c r="KYO56" s="9"/>
      <c r="KYP56" s="8"/>
      <c r="KYQ56" s="8"/>
      <c r="KYR56" s="13"/>
      <c r="KYS56" s="13"/>
      <c r="KYT56" s="14"/>
      <c r="KYU56" s="15"/>
      <c r="KYV56" s="13"/>
      <c r="KYW56" s="9"/>
      <c r="KYX56" s="8"/>
      <c r="KYY56" s="8"/>
      <c r="KYZ56" s="13"/>
      <c r="KZA56" s="13"/>
      <c r="KZB56" s="14"/>
      <c r="KZC56" s="15"/>
      <c r="KZD56" s="13"/>
      <c r="KZE56" s="9"/>
      <c r="KZF56" s="8"/>
      <c r="KZG56" s="8"/>
      <c r="KZH56" s="13"/>
      <c r="KZI56" s="13"/>
      <c r="KZJ56" s="14"/>
      <c r="KZK56" s="15"/>
      <c r="KZL56" s="13"/>
      <c r="KZM56" s="9"/>
      <c r="KZN56" s="8"/>
      <c r="KZO56" s="8"/>
      <c r="KZP56" s="13"/>
      <c r="KZQ56" s="13"/>
      <c r="KZR56" s="14"/>
      <c r="KZS56" s="15"/>
      <c r="KZT56" s="13"/>
      <c r="KZU56" s="9"/>
      <c r="KZV56" s="8"/>
      <c r="KZW56" s="8"/>
      <c r="KZX56" s="13"/>
      <c r="KZY56" s="13"/>
      <c r="KZZ56" s="14"/>
      <c r="LAA56" s="15"/>
      <c r="LAB56" s="13"/>
      <c r="LAC56" s="9"/>
      <c r="LAD56" s="8"/>
      <c r="LAE56" s="8"/>
      <c r="LAF56" s="13"/>
      <c r="LAG56" s="13"/>
      <c r="LAH56" s="14"/>
      <c r="LAI56" s="15"/>
      <c r="LAJ56" s="13"/>
      <c r="LAK56" s="9"/>
      <c r="LAL56" s="8"/>
      <c r="LAM56" s="8"/>
      <c r="LAN56" s="13"/>
      <c r="LAO56" s="13"/>
      <c r="LAP56" s="14"/>
      <c r="LAQ56" s="15"/>
      <c r="LAR56" s="13"/>
      <c r="LAS56" s="9"/>
      <c r="LAT56" s="8"/>
      <c r="LAU56" s="8"/>
      <c r="LAV56" s="13"/>
      <c r="LAW56" s="13"/>
      <c r="LAX56" s="14"/>
      <c r="LAY56" s="15"/>
      <c r="LAZ56" s="13"/>
      <c r="LBA56" s="9"/>
      <c r="LBB56" s="8"/>
      <c r="LBC56" s="8"/>
      <c r="LBD56" s="13"/>
      <c r="LBE56" s="13"/>
      <c r="LBF56" s="14"/>
      <c r="LBG56" s="15"/>
      <c r="LBH56" s="13"/>
      <c r="LBI56" s="9"/>
      <c r="LBJ56" s="8"/>
      <c r="LBK56" s="8"/>
      <c r="LBL56" s="13"/>
      <c r="LBM56" s="13"/>
      <c r="LBN56" s="14"/>
      <c r="LBO56" s="15"/>
      <c r="LBP56" s="13"/>
      <c r="LBQ56" s="9"/>
      <c r="LBR56" s="8"/>
      <c r="LBS56" s="8"/>
      <c r="LBT56" s="13"/>
      <c r="LBU56" s="13"/>
      <c r="LBV56" s="14"/>
      <c r="LBW56" s="15"/>
      <c r="LBX56" s="13"/>
      <c r="LBY56" s="9"/>
      <c r="LBZ56" s="8"/>
      <c r="LCA56" s="8"/>
      <c r="LCB56" s="13"/>
      <c r="LCC56" s="13"/>
      <c r="LCD56" s="14"/>
      <c r="LCE56" s="15"/>
      <c r="LCF56" s="13"/>
      <c r="LCG56" s="9"/>
      <c r="LCH56" s="8"/>
      <c r="LCI56" s="8"/>
      <c r="LCJ56" s="13"/>
      <c r="LCK56" s="13"/>
      <c r="LCL56" s="14"/>
      <c r="LCM56" s="15"/>
      <c r="LCN56" s="13"/>
      <c r="LCO56" s="9"/>
      <c r="LCP56" s="8"/>
      <c r="LCQ56" s="8"/>
      <c r="LCR56" s="13"/>
      <c r="LCS56" s="13"/>
      <c r="LCT56" s="14"/>
      <c r="LCU56" s="15"/>
      <c r="LCV56" s="13"/>
      <c r="LCW56" s="9"/>
      <c r="LCX56" s="8"/>
      <c r="LCY56" s="8"/>
      <c r="LCZ56" s="13"/>
      <c r="LDA56" s="13"/>
      <c r="LDB56" s="14"/>
      <c r="LDC56" s="15"/>
      <c r="LDD56" s="13"/>
      <c r="LDE56" s="9"/>
      <c r="LDF56" s="8"/>
      <c r="LDG56" s="8"/>
      <c r="LDH56" s="13"/>
      <c r="LDI56" s="13"/>
      <c r="LDJ56" s="14"/>
      <c r="LDK56" s="15"/>
      <c r="LDL56" s="13"/>
      <c r="LDM56" s="9"/>
      <c r="LDN56" s="8"/>
      <c r="LDO56" s="8"/>
      <c r="LDP56" s="13"/>
      <c r="LDQ56" s="13"/>
      <c r="LDR56" s="14"/>
      <c r="LDS56" s="15"/>
      <c r="LDT56" s="13"/>
      <c r="LDU56" s="9"/>
      <c r="LDV56" s="8"/>
      <c r="LDW56" s="8"/>
      <c r="LDX56" s="13"/>
      <c r="LDY56" s="13"/>
      <c r="LDZ56" s="14"/>
      <c r="LEA56" s="15"/>
      <c r="LEB56" s="13"/>
      <c r="LEC56" s="9"/>
      <c r="LED56" s="8"/>
      <c r="LEE56" s="8"/>
      <c r="LEF56" s="13"/>
      <c r="LEG56" s="13"/>
      <c r="LEH56" s="14"/>
      <c r="LEI56" s="15"/>
      <c r="LEJ56" s="13"/>
      <c r="LEK56" s="9"/>
      <c r="LEL56" s="8"/>
      <c r="LEM56" s="8"/>
      <c r="LEN56" s="13"/>
      <c r="LEO56" s="13"/>
      <c r="LEP56" s="14"/>
      <c r="LEQ56" s="15"/>
      <c r="LER56" s="13"/>
      <c r="LES56" s="9"/>
      <c r="LET56" s="8"/>
      <c r="LEU56" s="8"/>
      <c r="LEV56" s="13"/>
      <c r="LEW56" s="13"/>
      <c r="LEX56" s="14"/>
      <c r="LEY56" s="15"/>
      <c r="LEZ56" s="13"/>
      <c r="LFA56" s="9"/>
      <c r="LFB56" s="8"/>
      <c r="LFC56" s="8"/>
      <c r="LFD56" s="13"/>
      <c r="LFE56" s="13"/>
      <c r="LFF56" s="14"/>
      <c r="LFG56" s="15"/>
      <c r="LFH56" s="13"/>
      <c r="LFI56" s="9"/>
      <c r="LFJ56" s="8"/>
      <c r="LFK56" s="8"/>
      <c r="LFL56" s="13"/>
      <c r="LFM56" s="13"/>
      <c r="LFN56" s="14"/>
      <c r="LFO56" s="15"/>
      <c r="LFP56" s="13"/>
      <c r="LFQ56" s="9"/>
      <c r="LFR56" s="8"/>
      <c r="LFS56" s="8"/>
      <c r="LFT56" s="13"/>
      <c r="LFU56" s="13"/>
      <c r="LFV56" s="14"/>
      <c r="LFW56" s="15"/>
      <c r="LFX56" s="13"/>
      <c r="LFY56" s="9"/>
      <c r="LFZ56" s="8"/>
      <c r="LGA56" s="8"/>
      <c r="LGB56" s="13"/>
      <c r="LGC56" s="13"/>
      <c r="LGD56" s="14"/>
      <c r="LGE56" s="15"/>
      <c r="LGF56" s="13"/>
      <c r="LGG56" s="9"/>
      <c r="LGH56" s="8"/>
      <c r="LGI56" s="8"/>
      <c r="LGJ56" s="13"/>
      <c r="LGK56" s="13"/>
      <c r="LGL56" s="14"/>
      <c r="LGM56" s="15"/>
      <c r="LGN56" s="13"/>
      <c r="LGO56" s="9"/>
      <c r="LGP56" s="8"/>
      <c r="LGQ56" s="8"/>
      <c r="LGR56" s="13"/>
      <c r="LGS56" s="13"/>
      <c r="LGT56" s="14"/>
      <c r="LGU56" s="15"/>
      <c r="LGV56" s="13"/>
      <c r="LGW56" s="9"/>
      <c r="LGX56" s="8"/>
      <c r="LGY56" s="8"/>
      <c r="LGZ56" s="13"/>
      <c r="LHA56" s="13"/>
      <c r="LHB56" s="14"/>
      <c r="LHC56" s="15"/>
      <c r="LHD56" s="13"/>
      <c r="LHE56" s="9"/>
      <c r="LHF56" s="8"/>
      <c r="LHG56" s="8"/>
      <c r="LHH56" s="13"/>
      <c r="LHI56" s="13"/>
      <c r="LHJ56" s="14"/>
      <c r="LHK56" s="15"/>
      <c r="LHL56" s="13"/>
      <c r="LHM56" s="9"/>
      <c r="LHN56" s="8"/>
      <c r="LHO56" s="8"/>
      <c r="LHP56" s="13"/>
      <c r="LHQ56" s="13"/>
      <c r="LHR56" s="14"/>
      <c r="LHS56" s="15"/>
      <c r="LHT56" s="13"/>
      <c r="LHU56" s="9"/>
      <c r="LHV56" s="8"/>
      <c r="LHW56" s="8"/>
      <c r="LHX56" s="13"/>
      <c r="LHY56" s="13"/>
      <c r="LHZ56" s="14"/>
      <c r="LIA56" s="15"/>
      <c r="LIB56" s="13"/>
      <c r="LIC56" s="9"/>
      <c r="LID56" s="8"/>
      <c r="LIE56" s="8"/>
      <c r="LIF56" s="13"/>
      <c r="LIG56" s="13"/>
      <c r="LIH56" s="14"/>
      <c r="LII56" s="15"/>
      <c r="LIJ56" s="13"/>
      <c r="LIK56" s="9"/>
      <c r="LIL56" s="8"/>
      <c r="LIM56" s="8"/>
      <c r="LIN56" s="13"/>
      <c r="LIO56" s="13"/>
      <c r="LIP56" s="14"/>
      <c r="LIQ56" s="15"/>
      <c r="LIR56" s="13"/>
      <c r="LIS56" s="9"/>
      <c r="LIT56" s="8"/>
      <c r="LIU56" s="8"/>
      <c r="LIV56" s="13"/>
      <c r="LIW56" s="13"/>
      <c r="LIX56" s="14"/>
      <c r="LIY56" s="15"/>
      <c r="LIZ56" s="13"/>
      <c r="LJA56" s="9"/>
      <c r="LJB56" s="8"/>
      <c r="LJC56" s="8"/>
      <c r="LJD56" s="13"/>
      <c r="LJE56" s="13"/>
      <c r="LJF56" s="14"/>
      <c r="LJG56" s="15"/>
      <c r="LJH56" s="13"/>
      <c r="LJI56" s="9"/>
      <c r="LJJ56" s="8"/>
      <c r="LJK56" s="8"/>
      <c r="LJL56" s="13"/>
      <c r="LJM56" s="13"/>
      <c r="LJN56" s="14"/>
      <c r="LJO56" s="15"/>
      <c r="LJP56" s="13"/>
      <c r="LJQ56" s="9"/>
      <c r="LJR56" s="8"/>
      <c r="LJS56" s="8"/>
      <c r="LJT56" s="13"/>
      <c r="LJU56" s="13"/>
      <c r="LJV56" s="14"/>
      <c r="LJW56" s="15"/>
      <c r="LJX56" s="13"/>
      <c r="LJY56" s="9"/>
      <c r="LJZ56" s="8"/>
      <c r="LKA56" s="8"/>
      <c r="LKB56" s="13"/>
      <c r="LKC56" s="13"/>
      <c r="LKD56" s="14"/>
      <c r="LKE56" s="15"/>
      <c r="LKF56" s="13"/>
      <c r="LKG56" s="9"/>
      <c r="LKH56" s="8"/>
      <c r="LKI56" s="8"/>
      <c r="LKJ56" s="13"/>
      <c r="LKK56" s="13"/>
      <c r="LKL56" s="14"/>
      <c r="LKM56" s="15"/>
      <c r="LKN56" s="13"/>
      <c r="LKO56" s="9"/>
      <c r="LKP56" s="8"/>
      <c r="LKQ56" s="8"/>
      <c r="LKR56" s="13"/>
      <c r="LKS56" s="13"/>
      <c r="LKT56" s="14"/>
      <c r="LKU56" s="15"/>
      <c r="LKV56" s="13"/>
      <c r="LKW56" s="9"/>
      <c r="LKX56" s="8"/>
      <c r="LKY56" s="8"/>
      <c r="LKZ56" s="13"/>
      <c r="LLA56" s="13"/>
      <c r="LLB56" s="14"/>
      <c r="LLC56" s="15"/>
      <c r="LLD56" s="13"/>
      <c r="LLE56" s="9"/>
      <c r="LLF56" s="8"/>
      <c r="LLG56" s="8"/>
      <c r="LLH56" s="13"/>
      <c r="LLI56" s="13"/>
      <c r="LLJ56" s="14"/>
      <c r="LLK56" s="15"/>
      <c r="LLL56" s="13"/>
      <c r="LLM56" s="9"/>
      <c r="LLN56" s="8"/>
      <c r="LLO56" s="8"/>
      <c r="LLP56" s="13"/>
      <c r="LLQ56" s="13"/>
      <c r="LLR56" s="14"/>
      <c r="LLS56" s="15"/>
      <c r="LLT56" s="13"/>
      <c r="LLU56" s="9"/>
      <c r="LLV56" s="8"/>
      <c r="LLW56" s="8"/>
      <c r="LLX56" s="13"/>
      <c r="LLY56" s="13"/>
      <c r="LLZ56" s="14"/>
      <c r="LMA56" s="15"/>
      <c r="LMB56" s="13"/>
      <c r="LMC56" s="9"/>
      <c r="LMD56" s="8"/>
      <c r="LME56" s="8"/>
      <c r="LMF56" s="13"/>
      <c r="LMG56" s="13"/>
      <c r="LMH56" s="14"/>
      <c r="LMI56" s="15"/>
      <c r="LMJ56" s="13"/>
      <c r="LMK56" s="9"/>
      <c r="LML56" s="8"/>
      <c r="LMM56" s="8"/>
      <c r="LMN56" s="13"/>
      <c r="LMO56" s="13"/>
      <c r="LMP56" s="14"/>
      <c r="LMQ56" s="15"/>
      <c r="LMR56" s="13"/>
      <c r="LMS56" s="9"/>
      <c r="LMT56" s="8"/>
      <c r="LMU56" s="8"/>
      <c r="LMV56" s="13"/>
      <c r="LMW56" s="13"/>
      <c r="LMX56" s="14"/>
      <c r="LMY56" s="15"/>
      <c r="LMZ56" s="13"/>
      <c r="LNA56" s="9"/>
      <c r="LNB56" s="8"/>
      <c r="LNC56" s="8"/>
      <c r="LND56" s="13"/>
      <c r="LNE56" s="13"/>
      <c r="LNF56" s="14"/>
      <c r="LNG56" s="15"/>
      <c r="LNH56" s="13"/>
      <c r="LNI56" s="9"/>
      <c r="LNJ56" s="8"/>
      <c r="LNK56" s="8"/>
      <c r="LNL56" s="13"/>
      <c r="LNM56" s="13"/>
      <c r="LNN56" s="14"/>
      <c r="LNO56" s="15"/>
      <c r="LNP56" s="13"/>
      <c r="LNQ56" s="9"/>
      <c r="LNR56" s="8"/>
      <c r="LNS56" s="8"/>
      <c r="LNT56" s="13"/>
      <c r="LNU56" s="13"/>
      <c r="LNV56" s="14"/>
      <c r="LNW56" s="15"/>
      <c r="LNX56" s="13"/>
      <c r="LNY56" s="9"/>
      <c r="LNZ56" s="8"/>
      <c r="LOA56" s="8"/>
      <c r="LOB56" s="13"/>
      <c r="LOC56" s="13"/>
      <c r="LOD56" s="14"/>
      <c r="LOE56" s="15"/>
      <c r="LOF56" s="13"/>
      <c r="LOG56" s="9"/>
      <c r="LOH56" s="8"/>
      <c r="LOI56" s="8"/>
      <c r="LOJ56" s="13"/>
      <c r="LOK56" s="13"/>
      <c r="LOL56" s="14"/>
      <c r="LOM56" s="15"/>
      <c r="LON56" s="13"/>
      <c r="LOO56" s="9"/>
      <c r="LOP56" s="8"/>
      <c r="LOQ56" s="8"/>
      <c r="LOR56" s="13"/>
      <c r="LOS56" s="13"/>
      <c r="LOT56" s="14"/>
      <c r="LOU56" s="15"/>
      <c r="LOV56" s="13"/>
      <c r="LOW56" s="9"/>
      <c r="LOX56" s="8"/>
      <c r="LOY56" s="8"/>
      <c r="LOZ56" s="13"/>
      <c r="LPA56" s="13"/>
      <c r="LPB56" s="14"/>
      <c r="LPC56" s="15"/>
      <c r="LPD56" s="13"/>
      <c r="LPE56" s="9"/>
      <c r="LPF56" s="8"/>
      <c r="LPG56" s="8"/>
      <c r="LPH56" s="13"/>
      <c r="LPI56" s="13"/>
      <c r="LPJ56" s="14"/>
      <c r="LPK56" s="15"/>
      <c r="LPL56" s="13"/>
      <c r="LPM56" s="9"/>
      <c r="LPN56" s="8"/>
      <c r="LPO56" s="8"/>
      <c r="LPP56" s="13"/>
      <c r="LPQ56" s="13"/>
      <c r="LPR56" s="14"/>
      <c r="LPS56" s="15"/>
      <c r="LPT56" s="13"/>
      <c r="LPU56" s="9"/>
      <c r="LPV56" s="8"/>
      <c r="LPW56" s="8"/>
      <c r="LPX56" s="13"/>
      <c r="LPY56" s="13"/>
      <c r="LPZ56" s="14"/>
      <c r="LQA56" s="15"/>
      <c r="LQB56" s="13"/>
      <c r="LQC56" s="9"/>
      <c r="LQD56" s="8"/>
      <c r="LQE56" s="8"/>
      <c r="LQF56" s="13"/>
      <c r="LQG56" s="13"/>
      <c r="LQH56" s="14"/>
      <c r="LQI56" s="15"/>
      <c r="LQJ56" s="13"/>
      <c r="LQK56" s="9"/>
      <c r="LQL56" s="8"/>
      <c r="LQM56" s="8"/>
      <c r="LQN56" s="13"/>
      <c r="LQO56" s="13"/>
      <c r="LQP56" s="14"/>
      <c r="LQQ56" s="15"/>
      <c r="LQR56" s="13"/>
      <c r="LQS56" s="9"/>
      <c r="LQT56" s="8"/>
      <c r="LQU56" s="8"/>
      <c r="LQV56" s="13"/>
      <c r="LQW56" s="13"/>
      <c r="LQX56" s="14"/>
      <c r="LQY56" s="15"/>
      <c r="LQZ56" s="13"/>
      <c r="LRA56" s="9"/>
      <c r="LRB56" s="8"/>
      <c r="LRC56" s="8"/>
      <c r="LRD56" s="13"/>
      <c r="LRE56" s="13"/>
      <c r="LRF56" s="14"/>
      <c r="LRG56" s="15"/>
      <c r="LRH56" s="13"/>
      <c r="LRI56" s="9"/>
      <c r="LRJ56" s="8"/>
      <c r="LRK56" s="8"/>
      <c r="LRL56" s="13"/>
      <c r="LRM56" s="13"/>
      <c r="LRN56" s="14"/>
      <c r="LRO56" s="15"/>
      <c r="LRP56" s="13"/>
      <c r="LRQ56" s="9"/>
      <c r="LRR56" s="8"/>
      <c r="LRS56" s="8"/>
      <c r="LRT56" s="13"/>
      <c r="LRU56" s="13"/>
      <c r="LRV56" s="14"/>
      <c r="LRW56" s="15"/>
      <c r="LRX56" s="13"/>
      <c r="LRY56" s="9"/>
      <c r="LRZ56" s="8"/>
      <c r="LSA56" s="8"/>
      <c r="LSB56" s="13"/>
      <c r="LSC56" s="13"/>
      <c r="LSD56" s="14"/>
      <c r="LSE56" s="15"/>
      <c r="LSF56" s="13"/>
      <c r="LSG56" s="9"/>
      <c r="LSH56" s="8"/>
      <c r="LSI56" s="8"/>
      <c r="LSJ56" s="13"/>
      <c r="LSK56" s="13"/>
      <c r="LSL56" s="14"/>
      <c r="LSM56" s="15"/>
      <c r="LSN56" s="13"/>
      <c r="LSO56" s="9"/>
      <c r="LSP56" s="8"/>
      <c r="LSQ56" s="8"/>
      <c r="LSR56" s="13"/>
      <c r="LSS56" s="13"/>
      <c r="LST56" s="14"/>
      <c r="LSU56" s="15"/>
      <c r="LSV56" s="13"/>
      <c r="LSW56" s="9"/>
      <c r="LSX56" s="8"/>
      <c r="LSY56" s="8"/>
      <c r="LSZ56" s="13"/>
      <c r="LTA56" s="13"/>
      <c r="LTB56" s="14"/>
      <c r="LTC56" s="15"/>
      <c r="LTD56" s="13"/>
      <c r="LTE56" s="9"/>
      <c r="LTF56" s="8"/>
      <c r="LTG56" s="8"/>
      <c r="LTH56" s="13"/>
      <c r="LTI56" s="13"/>
      <c r="LTJ56" s="14"/>
      <c r="LTK56" s="15"/>
      <c r="LTL56" s="13"/>
      <c r="LTM56" s="9"/>
      <c r="LTN56" s="8"/>
      <c r="LTO56" s="8"/>
      <c r="LTP56" s="13"/>
      <c r="LTQ56" s="13"/>
      <c r="LTR56" s="14"/>
      <c r="LTS56" s="15"/>
      <c r="LTT56" s="13"/>
      <c r="LTU56" s="9"/>
      <c r="LTV56" s="8"/>
      <c r="LTW56" s="8"/>
      <c r="LTX56" s="13"/>
      <c r="LTY56" s="13"/>
      <c r="LTZ56" s="14"/>
      <c r="LUA56" s="15"/>
      <c r="LUB56" s="13"/>
      <c r="LUC56" s="9"/>
      <c r="LUD56" s="8"/>
      <c r="LUE56" s="8"/>
      <c r="LUF56" s="13"/>
      <c r="LUG56" s="13"/>
      <c r="LUH56" s="14"/>
      <c r="LUI56" s="15"/>
      <c r="LUJ56" s="13"/>
      <c r="LUK56" s="9"/>
      <c r="LUL56" s="8"/>
      <c r="LUM56" s="8"/>
      <c r="LUN56" s="13"/>
      <c r="LUO56" s="13"/>
      <c r="LUP56" s="14"/>
      <c r="LUQ56" s="15"/>
      <c r="LUR56" s="13"/>
      <c r="LUS56" s="9"/>
      <c r="LUT56" s="8"/>
      <c r="LUU56" s="8"/>
      <c r="LUV56" s="13"/>
      <c r="LUW56" s="13"/>
      <c r="LUX56" s="14"/>
      <c r="LUY56" s="15"/>
      <c r="LUZ56" s="13"/>
      <c r="LVA56" s="9"/>
      <c r="LVB56" s="8"/>
      <c r="LVC56" s="8"/>
      <c r="LVD56" s="13"/>
      <c r="LVE56" s="13"/>
      <c r="LVF56" s="14"/>
      <c r="LVG56" s="15"/>
      <c r="LVH56" s="13"/>
      <c r="LVI56" s="9"/>
      <c r="LVJ56" s="8"/>
      <c r="LVK56" s="8"/>
      <c r="LVL56" s="13"/>
      <c r="LVM56" s="13"/>
      <c r="LVN56" s="14"/>
      <c r="LVO56" s="15"/>
      <c r="LVP56" s="13"/>
      <c r="LVQ56" s="9"/>
      <c r="LVR56" s="8"/>
      <c r="LVS56" s="8"/>
      <c r="LVT56" s="13"/>
      <c r="LVU56" s="13"/>
      <c r="LVV56" s="14"/>
      <c r="LVW56" s="15"/>
      <c r="LVX56" s="13"/>
      <c r="LVY56" s="9"/>
      <c r="LVZ56" s="8"/>
      <c r="LWA56" s="8"/>
      <c r="LWB56" s="13"/>
      <c r="LWC56" s="13"/>
      <c r="LWD56" s="14"/>
      <c r="LWE56" s="15"/>
      <c r="LWF56" s="13"/>
      <c r="LWG56" s="9"/>
      <c r="LWH56" s="8"/>
      <c r="LWI56" s="8"/>
      <c r="LWJ56" s="13"/>
      <c r="LWK56" s="13"/>
      <c r="LWL56" s="14"/>
      <c r="LWM56" s="15"/>
      <c r="LWN56" s="13"/>
      <c r="LWO56" s="9"/>
      <c r="LWP56" s="8"/>
      <c r="LWQ56" s="8"/>
      <c r="LWR56" s="13"/>
      <c r="LWS56" s="13"/>
      <c r="LWT56" s="14"/>
      <c r="LWU56" s="15"/>
      <c r="LWV56" s="13"/>
      <c r="LWW56" s="9"/>
      <c r="LWX56" s="8"/>
      <c r="LWY56" s="8"/>
      <c r="LWZ56" s="13"/>
      <c r="LXA56" s="13"/>
      <c r="LXB56" s="14"/>
      <c r="LXC56" s="15"/>
      <c r="LXD56" s="13"/>
      <c r="LXE56" s="9"/>
      <c r="LXF56" s="8"/>
      <c r="LXG56" s="8"/>
      <c r="LXH56" s="13"/>
      <c r="LXI56" s="13"/>
      <c r="LXJ56" s="14"/>
      <c r="LXK56" s="15"/>
      <c r="LXL56" s="13"/>
      <c r="LXM56" s="9"/>
      <c r="LXN56" s="8"/>
      <c r="LXO56" s="8"/>
      <c r="LXP56" s="13"/>
      <c r="LXQ56" s="13"/>
      <c r="LXR56" s="14"/>
      <c r="LXS56" s="15"/>
      <c r="LXT56" s="13"/>
      <c r="LXU56" s="9"/>
      <c r="LXV56" s="8"/>
      <c r="LXW56" s="8"/>
      <c r="LXX56" s="13"/>
      <c r="LXY56" s="13"/>
      <c r="LXZ56" s="14"/>
      <c r="LYA56" s="15"/>
      <c r="LYB56" s="13"/>
      <c r="LYC56" s="9"/>
      <c r="LYD56" s="8"/>
      <c r="LYE56" s="8"/>
      <c r="LYF56" s="13"/>
      <c r="LYG56" s="13"/>
      <c r="LYH56" s="14"/>
      <c r="LYI56" s="15"/>
      <c r="LYJ56" s="13"/>
      <c r="LYK56" s="9"/>
      <c r="LYL56" s="8"/>
      <c r="LYM56" s="8"/>
      <c r="LYN56" s="13"/>
      <c r="LYO56" s="13"/>
      <c r="LYP56" s="14"/>
      <c r="LYQ56" s="15"/>
      <c r="LYR56" s="13"/>
      <c r="LYS56" s="9"/>
      <c r="LYT56" s="8"/>
      <c r="LYU56" s="8"/>
      <c r="LYV56" s="13"/>
      <c r="LYW56" s="13"/>
      <c r="LYX56" s="14"/>
      <c r="LYY56" s="15"/>
      <c r="LYZ56" s="13"/>
      <c r="LZA56" s="9"/>
      <c r="LZB56" s="8"/>
      <c r="LZC56" s="8"/>
      <c r="LZD56" s="13"/>
      <c r="LZE56" s="13"/>
      <c r="LZF56" s="14"/>
      <c r="LZG56" s="15"/>
      <c r="LZH56" s="13"/>
      <c r="LZI56" s="9"/>
      <c r="LZJ56" s="8"/>
      <c r="LZK56" s="8"/>
      <c r="LZL56" s="13"/>
      <c r="LZM56" s="13"/>
      <c r="LZN56" s="14"/>
      <c r="LZO56" s="15"/>
      <c r="LZP56" s="13"/>
      <c r="LZQ56" s="9"/>
      <c r="LZR56" s="8"/>
      <c r="LZS56" s="8"/>
      <c r="LZT56" s="13"/>
      <c r="LZU56" s="13"/>
      <c r="LZV56" s="14"/>
      <c r="LZW56" s="15"/>
      <c r="LZX56" s="13"/>
      <c r="LZY56" s="9"/>
      <c r="LZZ56" s="8"/>
      <c r="MAA56" s="8"/>
      <c r="MAB56" s="13"/>
      <c r="MAC56" s="13"/>
      <c r="MAD56" s="14"/>
      <c r="MAE56" s="15"/>
      <c r="MAF56" s="13"/>
      <c r="MAG56" s="9"/>
      <c r="MAH56" s="8"/>
      <c r="MAI56" s="8"/>
      <c r="MAJ56" s="13"/>
      <c r="MAK56" s="13"/>
      <c r="MAL56" s="14"/>
      <c r="MAM56" s="15"/>
      <c r="MAN56" s="13"/>
      <c r="MAO56" s="9"/>
      <c r="MAP56" s="8"/>
      <c r="MAQ56" s="8"/>
      <c r="MAR56" s="13"/>
      <c r="MAS56" s="13"/>
      <c r="MAT56" s="14"/>
      <c r="MAU56" s="15"/>
      <c r="MAV56" s="13"/>
      <c r="MAW56" s="9"/>
      <c r="MAX56" s="8"/>
      <c r="MAY56" s="8"/>
      <c r="MAZ56" s="13"/>
      <c r="MBA56" s="13"/>
      <c r="MBB56" s="14"/>
      <c r="MBC56" s="15"/>
      <c r="MBD56" s="13"/>
      <c r="MBE56" s="9"/>
      <c r="MBF56" s="8"/>
      <c r="MBG56" s="8"/>
      <c r="MBH56" s="13"/>
      <c r="MBI56" s="13"/>
      <c r="MBJ56" s="14"/>
      <c r="MBK56" s="15"/>
      <c r="MBL56" s="13"/>
      <c r="MBM56" s="9"/>
      <c r="MBN56" s="8"/>
      <c r="MBO56" s="8"/>
      <c r="MBP56" s="13"/>
      <c r="MBQ56" s="13"/>
      <c r="MBR56" s="14"/>
      <c r="MBS56" s="15"/>
      <c r="MBT56" s="13"/>
      <c r="MBU56" s="9"/>
      <c r="MBV56" s="8"/>
      <c r="MBW56" s="8"/>
      <c r="MBX56" s="13"/>
      <c r="MBY56" s="13"/>
      <c r="MBZ56" s="14"/>
      <c r="MCA56" s="15"/>
      <c r="MCB56" s="13"/>
      <c r="MCC56" s="9"/>
      <c r="MCD56" s="8"/>
      <c r="MCE56" s="8"/>
      <c r="MCF56" s="13"/>
      <c r="MCG56" s="13"/>
      <c r="MCH56" s="14"/>
      <c r="MCI56" s="15"/>
      <c r="MCJ56" s="13"/>
      <c r="MCK56" s="9"/>
      <c r="MCL56" s="8"/>
      <c r="MCM56" s="8"/>
      <c r="MCN56" s="13"/>
      <c r="MCO56" s="13"/>
      <c r="MCP56" s="14"/>
      <c r="MCQ56" s="15"/>
      <c r="MCR56" s="13"/>
      <c r="MCS56" s="9"/>
      <c r="MCT56" s="8"/>
      <c r="MCU56" s="8"/>
      <c r="MCV56" s="13"/>
      <c r="MCW56" s="13"/>
      <c r="MCX56" s="14"/>
      <c r="MCY56" s="15"/>
      <c r="MCZ56" s="13"/>
      <c r="MDA56" s="9"/>
      <c r="MDB56" s="8"/>
      <c r="MDC56" s="8"/>
      <c r="MDD56" s="13"/>
      <c r="MDE56" s="13"/>
      <c r="MDF56" s="14"/>
      <c r="MDG56" s="15"/>
      <c r="MDH56" s="13"/>
      <c r="MDI56" s="9"/>
      <c r="MDJ56" s="8"/>
      <c r="MDK56" s="8"/>
      <c r="MDL56" s="13"/>
      <c r="MDM56" s="13"/>
      <c r="MDN56" s="14"/>
      <c r="MDO56" s="15"/>
      <c r="MDP56" s="13"/>
      <c r="MDQ56" s="9"/>
      <c r="MDR56" s="8"/>
      <c r="MDS56" s="8"/>
      <c r="MDT56" s="13"/>
      <c r="MDU56" s="13"/>
      <c r="MDV56" s="14"/>
      <c r="MDW56" s="15"/>
      <c r="MDX56" s="13"/>
      <c r="MDY56" s="9"/>
      <c r="MDZ56" s="8"/>
      <c r="MEA56" s="8"/>
      <c r="MEB56" s="13"/>
      <c r="MEC56" s="13"/>
      <c r="MED56" s="14"/>
      <c r="MEE56" s="15"/>
      <c r="MEF56" s="13"/>
      <c r="MEG56" s="9"/>
      <c r="MEH56" s="8"/>
      <c r="MEI56" s="8"/>
      <c r="MEJ56" s="13"/>
      <c r="MEK56" s="13"/>
      <c r="MEL56" s="14"/>
      <c r="MEM56" s="15"/>
      <c r="MEN56" s="13"/>
      <c r="MEO56" s="9"/>
      <c r="MEP56" s="8"/>
      <c r="MEQ56" s="8"/>
      <c r="MER56" s="13"/>
      <c r="MES56" s="13"/>
      <c r="MET56" s="14"/>
      <c r="MEU56" s="15"/>
      <c r="MEV56" s="13"/>
      <c r="MEW56" s="9"/>
      <c r="MEX56" s="8"/>
      <c r="MEY56" s="8"/>
      <c r="MEZ56" s="13"/>
      <c r="MFA56" s="13"/>
      <c r="MFB56" s="14"/>
      <c r="MFC56" s="15"/>
      <c r="MFD56" s="13"/>
      <c r="MFE56" s="9"/>
      <c r="MFF56" s="8"/>
      <c r="MFG56" s="8"/>
      <c r="MFH56" s="13"/>
      <c r="MFI56" s="13"/>
      <c r="MFJ56" s="14"/>
      <c r="MFK56" s="15"/>
      <c r="MFL56" s="13"/>
      <c r="MFM56" s="9"/>
      <c r="MFN56" s="8"/>
      <c r="MFO56" s="8"/>
      <c r="MFP56" s="13"/>
      <c r="MFQ56" s="13"/>
      <c r="MFR56" s="14"/>
      <c r="MFS56" s="15"/>
      <c r="MFT56" s="13"/>
      <c r="MFU56" s="9"/>
      <c r="MFV56" s="8"/>
      <c r="MFW56" s="8"/>
      <c r="MFX56" s="13"/>
      <c r="MFY56" s="13"/>
      <c r="MFZ56" s="14"/>
      <c r="MGA56" s="15"/>
      <c r="MGB56" s="13"/>
      <c r="MGC56" s="9"/>
      <c r="MGD56" s="8"/>
      <c r="MGE56" s="8"/>
      <c r="MGF56" s="13"/>
      <c r="MGG56" s="13"/>
      <c r="MGH56" s="14"/>
      <c r="MGI56" s="15"/>
      <c r="MGJ56" s="13"/>
      <c r="MGK56" s="9"/>
      <c r="MGL56" s="8"/>
      <c r="MGM56" s="8"/>
      <c r="MGN56" s="13"/>
      <c r="MGO56" s="13"/>
      <c r="MGP56" s="14"/>
      <c r="MGQ56" s="15"/>
      <c r="MGR56" s="13"/>
      <c r="MGS56" s="9"/>
      <c r="MGT56" s="8"/>
      <c r="MGU56" s="8"/>
      <c r="MGV56" s="13"/>
      <c r="MGW56" s="13"/>
      <c r="MGX56" s="14"/>
      <c r="MGY56" s="15"/>
      <c r="MGZ56" s="13"/>
      <c r="MHA56" s="9"/>
      <c r="MHB56" s="8"/>
      <c r="MHC56" s="8"/>
      <c r="MHD56" s="13"/>
      <c r="MHE56" s="13"/>
      <c r="MHF56" s="14"/>
      <c r="MHG56" s="15"/>
      <c r="MHH56" s="13"/>
      <c r="MHI56" s="9"/>
      <c r="MHJ56" s="8"/>
      <c r="MHK56" s="8"/>
      <c r="MHL56" s="13"/>
      <c r="MHM56" s="13"/>
      <c r="MHN56" s="14"/>
      <c r="MHO56" s="15"/>
      <c r="MHP56" s="13"/>
      <c r="MHQ56" s="9"/>
      <c r="MHR56" s="8"/>
      <c r="MHS56" s="8"/>
      <c r="MHT56" s="13"/>
      <c r="MHU56" s="13"/>
      <c r="MHV56" s="14"/>
      <c r="MHW56" s="15"/>
      <c r="MHX56" s="13"/>
      <c r="MHY56" s="9"/>
      <c r="MHZ56" s="8"/>
      <c r="MIA56" s="8"/>
      <c r="MIB56" s="13"/>
      <c r="MIC56" s="13"/>
      <c r="MID56" s="14"/>
      <c r="MIE56" s="15"/>
      <c r="MIF56" s="13"/>
      <c r="MIG56" s="9"/>
      <c r="MIH56" s="8"/>
      <c r="MII56" s="8"/>
      <c r="MIJ56" s="13"/>
      <c r="MIK56" s="13"/>
      <c r="MIL56" s="14"/>
      <c r="MIM56" s="15"/>
      <c r="MIN56" s="13"/>
      <c r="MIO56" s="9"/>
      <c r="MIP56" s="8"/>
      <c r="MIQ56" s="8"/>
      <c r="MIR56" s="13"/>
      <c r="MIS56" s="13"/>
      <c r="MIT56" s="14"/>
      <c r="MIU56" s="15"/>
      <c r="MIV56" s="13"/>
      <c r="MIW56" s="9"/>
      <c r="MIX56" s="8"/>
      <c r="MIY56" s="8"/>
      <c r="MIZ56" s="13"/>
      <c r="MJA56" s="13"/>
      <c r="MJB56" s="14"/>
      <c r="MJC56" s="15"/>
      <c r="MJD56" s="13"/>
      <c r="MJE56" s="9"/>
      <c r="MJF56" s="8"/>
      <c r="MJG56" s="8"/>
      <c r="MJH56" s="13"/>
      <c r="MJI56" s="13"/>
      <c r="MJJ56" s="14"/>
      <c r="MJK56" s="15"/>
      <c r="MJL56" s="13"/>
      <c r="MJM56" s="9"/>
      <c r="MJN56" s="8"/>
      <c r="MJO56" s="8"/>
      <c r="MJP56" s="13"/>
      <c r="MJQ56" s="13"/>
      <c r="MJR56" s="14"/>
      <c r="MJS56" s="15"/>
      <c r="MJT56" s="13"/>
      <c r="MJU56" s="9"/>
      <c r="MJV56" s="8"/>
      <c r="MJW56" s="8"/>
      <c r="MJX56" s="13"/>
      <c r="MJY56" s="13"/>
      <c r="MJZ56" s="14"/>
      <c r="MKA56" s="15"/>
      <c r="MKB56" s="13"/>
      <c r="MKC56" s="9"/>
      <c r="MKD56" s="8"/>
      <c r="MKE56" s="8"/>
      <c r="MKF56" s="13"/>
      <c r="MKG56" s="13"/>
      <c r="MKH56" s="14"/>
      <c r="MKI56" s="15"/>
      <c r="MKJ56" s="13"/>
      <c r="MKK56" s="9"/>
      <c r="MKL56" s="8"/>
      <c r="MKM56" s="8"/>
      <c r="MKN56" s="13"/>
      <c r="MKO56" s="13"/>
      <c r="MKP56" s="14"/>
      <c r="MKQ56" s="15"/>
      <c r="MKR56" s="13"/>
      <c r="MKS56" s="9"/>
      <c r="MKT56" s="8"/>
      <c r="MKU56" s="8"/>
      <c r="MKV56" s="13"/>
      <c r="MKW56" s="13"/>
      <c r="MKX56" s="14"/>
      <c r="MKY56" s="15"/>
      <c r="MKZ56" s="13"/>
      <c r="MLA56" s="9"/>
      <c r="MLB56" s="8"/>
      <c r="MLC56" s="8"/>
      <c r="MLD56" s="13"/>
      <c r="MLE56" s="13"/>
      <c r="MLF56" s="14"/>
      <c r="MLG56" s="15"/>
      <c r="MLH56" s="13"/>
      <c r="MLI56" s="9"/>
      <c r="MLJ56" s="8"/>
      <c r="MLK56" s="8"/>
      <c r="MLL56" s="13"/>
      <c r="MLM56" s="13"/>
      <c r="MLN56" s="14"/>
      <c r="MLO56" s="15"/>
      <c r="MLP56" s="13"/>
      <c r="MLQ56" s="9"/>
      <c r="MLR56" s="8"/>
      <c r="MLS56" s="8"/>
      <c r="MLT56" s="13"/>
      <c r="MLU56" s="13"/>
      <c r="MLV56" s="14"/>
      <c r="MLW56" s="15"/>
      <c r="MLX56" s="13"/>
      <c r="MLY56" s="9"/>
      <c r="MLZ56" s="8"/>
      <c r="MMA56" s="8"/>
      <c r="MMB56" s="13"/>
      <c r="MMC56" s="13"/>
      <c r="MMD56" s="14"/>
      <c r="MME56" s="15"/>
      <c r="MMF56" s="13"/>
      <c r="MMG56" s="9"/>
      <c r="MMH56" s="8"/>
      <c r="MMI56" s="8"/>
      <c r="MMJ56" s="13"/>
      <c r="MMK56" s="13"/>
      <c r="MML56" s="14"/>
      <c r="MMM56" s="15"/>
      <c r="MMN56" s="13"/>
      <c r="MMO56" s="9"/>
      <c r="MMP56" s="8"/>
      <c r="MMQ56" s="8"/>
      <c r="MMR56" s="13"/>
      <c r="MMS56" s="13"/>
      <c r="MMT56" s="14"/>
      <c r="MMU56" s="15"/>
      <c r="MMV56" s="13"/>
      <c r="MMW56" s="9"/>
      <c r="MMX56" s="8"/>
      <c r="MMY56" s="8"/>
      <c r="MMZ56" s="13"/>
      <c r="MNA56" s="13"/>
      <c r="MNB56" s="14"/>
      <c r="MNC56" s="15"/>
      <c r="MND56" s="13"/>
      <c r="MNE56" s="9"/>
      <c r="MNF56" s="8"/>
      <c r="MNG56" s="8"/>
      <c r="MNH56" s="13"/>
      <c r="MNI56" s="13"/>
      <c r="MNJ56" s="14"/>
      <c r="MNK56" s="15"/>
      <c r="MNL56" s="13"/>
      <c r="MNM56" s="9"/>
      <c r="MNN56" s="8"/>
      <c r="MNO56" s="8"/>
      <c r="MNP56" s="13"/>
      <c r="MNQ56" s="13"/>
      <c r="MNR56" s="14"/>
      <c r="MNS56" s="15"/>
      <c r="MNT56" s="13"/>
      <c r="MNU56" s="9"/>
      <c r="MNV56" s="8"/>
      <c r="MNW56" s="8"/>
      <c r="MNX56" s="13"/>
      <c r="MNY56" s="13"/>
      <c r="MNZ56" s="14"/>
      <c r="MOA56" s="15"/>
      <c r="MOB56" s="13"/>
      <c r="MOC56" s="9"/>
      <c r="MOD56" s="8"/>
      <c r="MOE56" s="8"/>
      <c r="MOF56" s="13"/>
      <c r="MOG56" s="13"/>
      <c r="MOH56" s="14"/>
      <c r="MOI56" s="15"/>
      <c r="MOJ56" s="13"/>
      <c r="MOK56" s="9"/>
      <c r="MOL56" s="8"/>
      <c r="MOM56" s="8"/>
      <c r="MON56" s="13"/>
      <c r="MOO56" s="13"/>
      <c r="MOP56" s="14"/>
      <c r="MOQ56" s="15"/>
      <c r="MOR56" s="13"/>
      <c r="MOS56" s="9"/>
      <c r="MOT56" s="8"/>
      <c r="MOU56" s="8"/>
      <c r="MOV56" s="13"/>
      <c r="MOW56" s="13"/>
      <c r="MOX56" s="14"/>
      <c r="MOY56" s="15"/>
      <c r="MOZ56" s="13"/>
      <c r="MPA56" s="9"/>
      <c r="MPB56" s="8"/>
      <c r="MPC56" s="8"/>
      <c r="MPD56" s="13"/>
      <c r="MPE56" s="13"/>
      <c r="MPF56" s="14"/>
      <c r="MPG56" s="15"/>
      <c r="MPH56" s="13"/>
      <c r="MPI56" s="9"/>
      <c r="MPJ56" s="8"/>
      <c r="MPK56" s="8"/>
      <c r="MPL56" s="13"/>
      <c r="MPM56" s="13"/>
      <c r="MPN56" s="14"/>
      <c r="MPO56" s="15"/>
      <c r="MPP56" s="13"/>
      <c r="MPQ56" s="9"/>
      <c r="MPR56" s="8"/>
      <c r="MPS56" s="8"/>
      <c r="MPT56" s="13"/>
      <c r="MPU56" s="13"/>
      <c r="MPV56" s="14"/>
      <c r="MPW56" s="15"/>
      <c r="MPX56" s="13"/>
      <c r="MPY56" s="9"/>
      <c r="MPZ56" s="8"/>
      <c r="MQA56" s="8"/>
      <c r="MQB56" s="13"/>
      <c r="MQC56" s="13"/>
      <c r="MQD56" s="14"/>
      <c r="MQE56" s="15"/>
      <c r="MQF56" s="13"/>
      <c r="MQG56" s="9"/>
      <c r="MQH56" s="8"/>
      <c r="MQI56" s="8"/>
      <c r="MQJ56" s="13"/>
      <c r="MQK56" s="13"/>
      <c r="MQL56" s="14"/>
      <c r="MQM56" s="15"/>
      <c r="MQN56" s="13"/>
      <c r="MQO56" s="9"/>
      <c r="MQP56" s="8"/>
      <c r="MQQ56" s="8"/>
      <c r="MQR56" s="13"/>
      <c r="MQS56" s="13"/>
      <c r="MQT56" s="14"/>
      <c r="MQU56" s="15"/>
      <c r="MQV56" s="13"/>
      <c r="MQW56" s="9"/>
      <c r="MQX56" s="8"/>
      <c r="MQY56" s="8"/>
      <c r="MQZ56" s="13"/>
      <c r="MRA56" s="13"/>
      <c r="MRB56" s="14"/>
      <c r="MRC56" s="15"/>
      <c r="MRD56" s="13"/>
      <c r="MRE56" s="9"/>
      <c r="MRF56" s="8"/>
      <c r="MRG56" s="8"/>
      <c r="MRH56" s="13"/>
      <c r="MRI56" s="13"/>
      <c r="MRJ56" s="14"/>
      <c r="MRK56" s="15"/>
      <c r="MRL56" s="13"/>
      <c r="MRM56" s="9"/>
      <c r="MRN56" s="8"/>
      <c r="MRO56" s="8"/>
      <c r="MRP56" s="13"/>
      <c r="MRQ56" s="13"/>
      <c r="MRR56" s="14"/>
      <c r="MRS56" s="15"/>
      <c r="MRT56" s="13"/>
      <c r="MRU56" s="9"/>
      <c r="MRV56" s="8"/>
      <c r="MRW56" s="8"/>
      <c r="MRX56" s="13"/>
      <c r="MRY56" s="13"/>
      <c r="MRZ56" s="14"/>
      <c r="MSA56" s="15"/>
      <c r="MSB56" s="13"/>
      <c r="MSC56" s="9"/>
      <c r="MSD56" s="8"/>
      <c r="MSE56" s="8"/>
      <c r="MSF56" s="13"/>
      <c r="MSG56" s="13"/>
      <c r="MSH56" s="14"/>
      <c r="MSI56" s="15"/>
      <c r="MSJ56" s="13"/>
      <c r="MSK56" s="9"/>
      <c r="MSL56" s="8"/>
      <c r="MSM56" s="8"/>
      <c r="MSN56" s="13"/>
      <c r="MSO56" s="13"/>
      <c r="MSP56" s="14"/>
      <c r="MSQ56" s="15"/>
      <c r="MSR56" s="13"/>
      <c r="MSS56" s="9"/>
      <c r="MST56" s="8"/>
      <c r="MSU56" s="8"/>
      <c r="MSV56" s="13"/>
      <c r="MSW56" s="13"/>
      <c r="MSX56" s="14"/>
      <c r="MSY56" s="15"/>
      <c r="MSZ56" s="13"/>
      <c r="MTA56" s="9"/>
      <c r="MTB56" s="8"/>
      <c r="MTC56" s="8"/>
      <c r="MTD56" s="13"/>
      <c r="MTE56" s="13"/>
      <c r="MTF56" s="14"/>
      <c r="MTG56" s="15"/>
      <c r="MTH56" s="13"/>
      <c r="MTI56" s="9"/>
      <c r="MTJ56" s="8"/>
      <c r="MTK56" s="8"/>
      <c r="MTL56" s="13"/>
      <c r="MTM56" s="13"/>
      <c r="MTN56" s="14"/>
      <c r="MTO56" s="15"/>
      <c r="MTP56" s="13"/>
      <c r="MTQ56" s="9"/>
      <c r="MTR56" s="8"/>
      <c r="MTS56" s="8"/>
      <c r="MTT56" s="13"/>
      <c r="MTU56" s="13"/>
      <c r="MTV56" s="14"/>
      <c r="MTW56" s="15"/>
      <c r="MTX56" s="13"/>
      <c r="MTY56" s="9"/>
      <c r="MTZ56" s="8"/>
      <c r="MUA56" s="8"/>
      <c r="MUB56" s="13"/>
      <c r="MUC56" s="13"/>
      <c r="MUD56" s="14"/>
      <c r="MUE56" s="15"/>
      <c r="MUF56" s="13"/>
      <c r="MUG56" s="9"/>
      <c r="MUH56" s="8"/>
      <c r="MUI56" s="8"/>
      <c r="MUJ56" s="13"/>
      <c r="MUK56" s="13"/>
      <c r="MUL56" s="14"/>
      <c r="MUM56" s="15"/>
      <c r="MUN56" s="13"/>
      <c r="MUO56" s="9"/>
      <c r="MUP56" s="8"/>
      <c r="MUQ56" s="8"/>
      <c r="MUR56" s="13"/>
      <c r="MUS56" s="13"/>
      <c r="MUT56" s="14"/>
      <c r="MUU56" s="15"/>
      <c r="MUV56" s="13"/>
      <c r="MUW56" s="9"/>
      <c r="MUX56" s="8"/>
      <c r="MUY56" s="8"/>
      <c r="MUZ56" s="13"/>
      <c r="MVA56" s="13"/>
      <c r="MVB56" s="14"/>
      <c r="MVC56" s="15"/>
      <c r="MVD56" s="13"/>
      <c r="MVE56" s="9"/>
      <c r="MVF56" s="8"/>
      <c r="MVG56" s="8"/>
      <c r="MVH56" s="13"/>
      <c r="MVI56" s="13"/>
      <c r="MVJ56" s="14"/>
      <c r="MVK56" s="15"/>
      <c r="MVL56" s="13"/>
      <c r="MVM56" s="9"/>
      <c r="MVN56" s="8"/>
      <c r="MVO56" s="8"/>
      <c r="MVP56" s="13"/>
      <c r="MVQ56" s="13"/>
      <c r="MVR56" s="14"/>
      <c r="MVS56" s="15"/>
      <c r="MVT56" s="13"/>
      <c r="MVU56" s="9"/>
      <c r="MVV56" s="8"/>
      <c r="MVW56" s="8"/>
      <c r="MVX56" s="13"/>
      <c r="MVY56" s="13"/>
      <c r="MVZ56" s="14"/>
      <c r="MWA56" s="15"/>
      <c r="MWB56" s="13"/>
      <c r="MWC56" s="9"/>
      <c r="MWD56" s="8"/>
      <c r="MWE56" s="8"/>
      <c r="MWF56" s="13"/>
      <c r="MWG56" s="13"/>
      <c r="MWH56" s="14"/>
      <c r="MWI56" s="15"/>
      <c r="MWJ56" s="13"/>
      <c r="MWK56" s="9"/>
      <c r="MWL56" s="8"/>
      <c r="MWM56" s="8"/>
      <c r="MWN56" s="13"/>
      <c r="MWO56" s="13"/>
      <c r="MWP56" s="14"/>
      <c r="MWQ56" s="15"/>
      <c r="MWR56" s="13"/>
      <c r="MWS56" s="9"/>
      <c r="MWT56" s="8"/>
      <c r="MWU56" s="8"/>
      <c r="MWV56" s="13"/>
      <c r="MWW56" s="13"/>
      <c r="MWX56" s="14"/>
      <c r="MWY56" s="15"/>
      <c r="MWZ56" s="13"/>
      <c r="MXA56" s="9"/>
      <c r="MXB56" s="8"/>
      <c r="MXC56" s="8"/>
      <c r="MXD56" s="13"/>
      <c r="MXE56" s="13"/>
      <c r="MXF56" s="14"/>
      <c r="MXG56" s="15"/>
      <c r="MXH56" s="13"/>
      <c r="MXI56" s="9"/>
      <c r="MXJ56" s="8"/>
      <c r="MXK56" s="8"/>
      <c r="MXL56" s="13"/>
      <c r="MXM56" s="13"/>
      <c r="MXN56" s="14"/>
      <c r="MXO56" s="15"/>
      <c r="MXP56" s="13"/>
      <c r="MXQ56" s="9"/>
      <c r="MXR56" s="8"/>
      <c r="MXS56" s="8"/>
      <c r="MXT56" s="13"/>
      <c r="MXU56" s="13"/>
      <c r="MXV56" s="14"/>
      <c r="MXW56" s="15"/>
      <c r="MXX56" s="13"/>
      <c r="MXY56" s="9"/>
      <c r="MXZ56" s="8"/>
      <c r="MYA56" s="8"/>
      <c r="MYB56" s="13"/>
      <c r="MYC56" s="13"/>
      <c r="MYD56" s="14"/>
      <c r="MYE56" s="15"/>
      <c r="MYF56" s="13"/>
      <c r="MYG56" s="9"/>
      <c r="MYH56" s="8"/>
      <c r="MYI56" s="8"/>
      <c r="MYJ56" s="13"/>
      <c r="MYK56" s="13"/>
      <c r="MYL56" s="14"/>
      <c r="MYM56" s="15"/>
      <c r="MYN56" s="13"/>
      <c r="MYO56" s="9"/>
      <c r="MYP56" s="8"/>
      <c r="MYQ56" s="8"/>
      <c r="MYR56" s="13"/>
      <c r="MYS56" s="13"/>
      <c r="MYT56" s="14"/>
      <c r="MYU56" s="15"/>
      <c r="MYV56" s="13"/>
      <c r="MYW56" s="9"/>
      <c r="MYX56" s="8"/>
      <c r="MYY56" s="8"/>
      <c r="MYZ56" s="13"/>
      <c r="MZA56" s="13"/>
      <c r="MZB56" s="14"/>
      <c r="MZC56" s="15"/>
      <c r="MZD56" s="13"/>
      <c r="MZE56" s="9"/>
      <c r="MZF56" s="8"/>
      <c r="MZG56" s="8"/>
      <c r="MZH56" s="13"/>
      <c r="MZI56" s="13"/>
      <c r="MZJ56" s="14"/>
      <c r="MZK56" s="15"/>
      <c r="MZL56" s="13"/>
      <c r="MZM56" s="9"/>
      <c r="MZN56" s="8"/>
      <c r="MZO56" s="8"/>
      <c r="MZP56" s="13"/>
      <c r="MZQ56" s="13"/>
      <c r="MZR56" s="14"/>
      <c r="MZS56" s="15"/>
      <c r="MZT56" s="13"/>
      <c r="MZU56" s="9"/>
      <c r="MZV56" s="8"/>
      <c r="MZW56" s="8"/>
      <c r="MZX56" s="13"/>
      <c r="MZY56" s="13"/>
      <c r="MZZ56" s="14"/>
      <c r="NAA56" s="15"/>
      <c r="NAB56" s="13"/>
      <c r="NAC56" s="9"/>
      <c r="NAD56" s="8"/>
      <c r="NAE56" s="8"/>
      <c r="NAF56" s="13"/>
      <c r="NAG56" s="13"/>
      <c r="NAH56" s="14"/>
      <c r="NAI56" s="15"/>
      <c r="NAJ56" s="13"/>
      <c r="NAK56" s="9"/>
      <c r="NAL56" s="8"/>
      <c r="NAM56" s="8"/>
      <c r="NAN56" s="13"/>
      <c r="NAO56" s="13"/>
      <c r="NAP56" s="14"/>
      <c r="NAQ56" s="15"/>
      <c r="NAR56" s="13"/>
      <c r="NAS56" s="9"/>
      <c r="NAT56" s="8"/>
      <c r="NAU56" s="8"/>
      <c r="NAV56" s="13"/>
      <c r="NAW56" s="13"/>
      <c r="NAX56" s="14"/>
      <c r="NAY56" s="15"/>
      <c r="NAZ56" s="13"/>
      <c r="NBA56" s="9"/>
      <c r="NBB56" s="8"/>
      <c r="NBC56" s="8"/>
      <c r="NBD56" s="13"/>
      <c r="NBE56" s="13"/>
      <c r="NBF56" s="14"/>
      <c r="NBG56" s="15"/>
      <c r="NBH56" s="13"/>
      <c r="NBI56" s="9"/>
      <c r="NBJ56" s="8"/>
      <c r="NBK56" s="8"/>
      <c r="NBL56" s="13"/>
      <c r="NBM56" s="13"/>
      <c r="NBN56" s="14"/>
      <c r="NBO56" s="15"/>
      <c r="NBP56" s="13"/>
      <c r="NBQ56" s="9"/>
      <c r="NBR56" s="8"/>
      <c r="NBS56" s="8"/>
      <c r="NBT56" s="13"/>
      <c r="NBU56" s="13"/>
      <c r="NBV56" s="14"/>
      <c r="NBW56" s="15"/>
      <c r="NBX56" s="13"/>
      <c r="NBY56" s="9"/>
      <c r="NBZ56" s="8"/>
      <c r="NCA56" s="8"/>
      <c r="NCB56" s="13"/>
      <c r="NCC56" s="13"/>
      <c r="NCD56" s="14"/>
      <c r="NCE56" s="15"/>
      <c r="NCF56" s="13"/>
      <c r="NCG56" s="9"/>
      <c r="NCH56" s="8"/>
      <c r="NCI56" s="8"/>
      <c r="NCJ56" s="13"/>
      <c r="NCK56" s="13"/>
      <c r="NCL56" s="14"/>
      <c r="NCM56" s="15"/>
      <c r="NCN56" s="13"/>
      <c r="NCO56" s="9"/>
      <c r="NCP56" s="8"/>
      <c r="NCQ56" s="8"/>
      <c r="NCR56" s="13"/>
      <c r="NCS56" s="13"/>
      <c r="NCT56" s="14"/>
      <c r="NCU56" s="15"/>
      <c r="NCV56" s="13"/>
      <c r="NCW56" s="9"/>
      <c r="NCX56" s="8"/>
      <c r="NCY56" s="8"/>
      <c r="NCZ56" s="13"/>
      <c r="NDA56" s="13"/>
      <c r="NDB56" s="14"/>
      <c r="NDC56" s="15"/>
      <c r="NDD56" s="13"/>
      <c r="NDE56" s="9"/>
      <c r="NDF56" s="8"/>
      <c r="NDG56" s="8"/>
      <c r="NDH56" s="13"/>
      <c r="NDI56" s="13"/>
      <c r="NDJ56" s="14"/>
      <c r="NDK56" s="15"/>
      <c r="NDL56" s="13"/>
      <c r="NDM56" s="9"/>
      <c r="NDN56" s="8"/>
      <c r="NDO56" s="8"/>
      <c r="NDP56" s="13"/>
      <c r="NDQ56" s="13"/>
      <c r="NDR56" s="14"/>
      <c r="NDS56" s="15"/>
      <c r="NDT56" s="13"/>
      <c r="NDU56" s="9"/>
      <c r="NDV56" s="8"/>
      <c r="NDW56" s="8"/>
      <c r="NDX56" s="13"/>
      <c r="NDY56" s="13"/>
      <c r="NDZ56" s="14"/>
      <c r="NEA56" s="15"/>
      <c r="NEB56" s="13"/>
      <c r="NEC56" s="9"/>
      <c r="NED56" s="8"/>
      <c r="NEE56" s="8"/>
      <c r="NEF56" s="13"/>
      <c r="NEG56" s="13"/>
      <c r="NEH56" s="14"/>
      <c r="NEI56" s="15"/>
      <c r="NEJ56" s="13"/>
      <c r="NEK56" s="9"/>
      <c r="NEL56" s="8"/>
      <c r="NEM56" s="8"/>
      <c r="NEN56" s="13"/>
      <c r="NEO56" s="13"/>
      <c r="NEP56" s="14"/>
      <c r="NEQ56" s="15"/>
      <c r="NER56" s="13"/>
      <c r="NES56" s="9"/>
      <c r="NET56" s="8"/>
      <c r="NEU56" s="8"/>
      <c r="NEV56" s="13"/>
      <c r="NEW56" s="13"/>
      <c r="NEX56" s="14"/>
      <c r="NEY56" s="15"/>
      <c r="NEZ56" s="13"/>
      <c r="NFA56" s="9"/>
      <c r="NFB56" s="8"/>
      <c r="NFC56" s="8"/>
      <c r="NFD56" s="13"/>
      <c r="NFE56" s="13"/>
      <c r="NFF56" s="14"/>
      <c r="NFG56" s="15"/>
      <c r="NFH56" s="13"/>
      <c r="NFI56" s="9"/>
      <c r="NFJ56" s="8"/>
      <c r="NFK56" s="8"/>
      <c r="NFL56" s="13"/>
      <c r="NFM56" s="13"/>
      <c r="NFN56" s="14"/>
      <c r="NFO56" s="15"/>
      <c r="NFP56" s="13"/>
      <c r="NFQ56" s="9"/>
      <c r="NFR56" s="8"/>
      <c r="NFS56" s="8"/>
      <c r="NFT56" s="13"/>
      <c r="NFU56" s="13"/>
      <c r="NFV56" s="14"/>
      <c r="NFW56" s="15"/>
      <c r="NFX56" s="13"/>
      <c r="NFY56" s="9"/>
      <c r="NFZ56" s="8"/>
      <c r="NGA56" s="8"/>
      <c r="NGB56" s="13"/>
      <c r="NGC56" s="13"/>
      <c r="NGD56" s="14"/>
      <c r="NGE56" s="15"/>
      <c r="NGF56" s="13"/>
      <c r="NGG56" s="9"/>
      <c r="NGH56" s="8"/>
      <c r="NGI56" s="8"/>
      <c r="NGJ56" s="13"/>
      <c r="NGK56" s="13"/>
      <c r="NGL56" s="14"/>
      <c r="NGM56" s="15"/>
      <c r="NGN56" s="13"/>
      <c r="NGO56" s="9"/>
      <c r="NGP56" s="8"/>
      <c r="NGQ56" s="8"/>
      <c r="NGR56" s="13"/>
      <c r="NGS56" s="13"/>
      <c r="NGT56" s="14"/>
      <c r="NGU56" s="15"/>
      <c r="NGV56" s="13"/>
      <c r="NGW56" s="9"/>
      <c r="NGX56" s="8"/>
      <c r="NGY56" s="8"/>
      <c r="NGZ56" s="13"/>
      <c r="NHA56" s="13"/>
      <c r="NHB56" s="14"/>
      <c r="NHC56" s="15"/>
      <c r="NHD56" s="13"/>
      <c r="NHE56" s="9"/>
      <c r="NHF56" s="8"/>
      <c r="NHG56" s="8"/>
      <c r="NHH56" s="13"/>
      <c r="NHI56" s="13"/>
      <c r="NHJ56" s="14"/>
      <c r="NHK56" s="15"/>
      <c r="NHL56" s="13"/>
      <c r="NHM56" s="9"/>
      <c r="NHN56" s="8"/>
      <c r="NHO56" s="8"/>
      <c r="NHP56" s="13"/>
      <c r="NHQ56" s="13"/>
      <c r="NHR56" s="14"/>
      <c r="NHS56" s="15"/>
      <c r="NHT56" s="13"/>
      <c r="NHU56" s="9"/>
      <c r="NHV56" s="8"/>
      <c r="NHW56" s="8"/>
      <c r="NHX56" s="13"/>
      <c r="NHY56" s="13"/>
      <c r="NHZ56" s="14"/>
      <c r="NIA56" s="15"/>
      <c r="NIB56" s="13"/>
      <c r="NIC56" s="9"/>
      <c r="NID56" s="8"/>
      <c r="NIE56" s="8"/>
      <c r="NIF56" s="13"/>
      <c r="NIG56" s="13"/>
      <c r="NIH56" s="14"/>
      <c r="NII56" s="15"/>
      <c r="NIJ56" s="13"/>
      <c r="NIK56" s="9"/>
      <c r="NIL56" s="8"/>
      <c r="NIM56" s="8"/>
      <c r="NIN56" s="13"/>
      <c r="NIO56" s="13"/>
      <c r="NIP56" s="14"/>
      <c r="NIQ56" s="15"/>
      <c r="NIR56" s="13"/>
      <c r="NIS56" s="9"/>
      <c r="NIT56" s="8"/>
      <c r="NIU56" s="8"/>
      <c r="NIV56" s="13"/>
      <c r="NIW56" s="13"/>
      <c r="NIX56" s="14"/>
      <c r="NIY56" s="15"/>
      <c r="NIZ56" s="13"/>
      <c r="NJA56" s="9"/>
      <c r="NJB56" s="8"/>
      <c r="NJC56" s="8"/>
      <c r="NJD56" s="13"/>
      <c r="NJE56" s="13"/>
      <c r="NJF56" s="14"/>
      <c r="NJG56" s="15"/>
      <c r="NJH56" s="13"/>
      <c r="NJI56" s="9"/>
      <c r="NJJ56" s="8"/>
      <c r="NJK56" s="8"/>
      <c r="NJL56" s="13"/>
      <c r="NJM56" s="13"/>
      <c r="NJN56" s="14"/>
      <c r="NJO56" s="15"/>
      <c r="NJP56" s="13"/>
      <c r="NJQ56" s="9"/>
      <c r="NJR56" s="8"/>
      <c r="NJS56" s="8"/>
      <c r="NJT56" s="13"/>
      <c r="NJU56" s="13"/>
      <c r="NJV56" s="14"/>
      <c r="NJW56" s="15"/>
      <c r="NJX56" s="13"/>
      <c r="NJY56" s="9"/>
      <c r="NJZ56" s="8"/>
      <c r="NKA56" s="8"/>
      <c r="NKB56" s="13"/>
      <c r="NKC56" s="13"/>
      <c r="NKD56" s="14"/>
      <c r="NKE56" s="15"/>
      <c r="NKF56" s="13"/>
      <c r="NKG56" s="9"/>
      <c r="NKH56" s="8"/>
      <c r="NKI56" s="8"/>
      <c r="NKJ56" s="13"/>
      <c r="NKK56" s="13"/>
      <c r="NKL56" s="14"/>
      <c r="NKM56" s="15"/>
      <c r="NKN56" s="13"/>
      <c r="NKO56" s="9"/>
      <c r="NKP56" s="8"/>
      <c r="NKQ56" s="8"/>
      <c r="NKR56" s="13"/>
      <c r="NKS56" s="13"/>
      <c r="NKT56" s="14"/>
      <c r="NKU56" s="15"/>
      <c r="NKV56" s="13"/>
      <c r="NKW56" s="9"/>
      <c r="NKX56" s="8"/>
      <c r="NKY56" s="8"/>
      <c r="NKZ56" s="13"/>
      <c r="NLA56" s="13"/>
      <c r="NLB56" s="14"/>
      <c r="NLC56" s="15"/>
      <c r="NLD56" s="13"/>
      <c r="NLE56" s="9"/>
      <c r="NLF56" s="8"/>
      <c r="NLG56" s="8"/>
      <c r="NLH56" s="13"/>
      <c r="NLI56" s="13"/>
      <c r="NLJ56" s="14"/>
      <c r="NLK56" s="15"/>
      <c r="NLL56" s="13"/>
      <c r="NLM56" s="9"/>
      <c r="NLN56" s="8"/>
      <c r="NLO56" s="8"/>
      <c r="NLP56" s="13"/>
      <c r="NLQ56" s="13"/>
      <c r="NLR56" s="14"/>
      <c r="NLS56" s="15"/>
      <c r="NLT56" s="13"/>
      <c r="NLU56" s="9"/>
      <c r="NLV56" s="8"/>
      <c r="NLW56" s="8"/>
      <c r="NLX56" s="13"/>
      <c r="NLY56" s="13"/>
      <c r="NLZ56" s="14"/>
      <c r="NMA56" s="15"/>
      <c r="NMB56" s="13"/>
      <c r="NMC56" s="9"/>
      <c r="NMD56" s="8"/>
      <c r="NME56" s="8"/>
      <c r="NMF56" s="13"/>
      <c r="NMG56" s="13"/>
      <c r="NMH56" s="14"/>
      <c r="NMI56" s="15"/>
      <c r="NMJ56" s="13"/>
      <c r="NMK56" s="9"/>
      <c r="NML56" s="8"/>
      <c r="NMM56" s="8"/>
      <c r="NMN56" s="13"/>
      <c r="NMO56" s="13"/>
      <c r="NMP56" s="14"/>
      <c r="NMQ56" s="15"/>
      <c r="NMR56" s="13"/>
      <c r="NMS56" s="9"/>
      <c r="NMT56" s="8"/>
      <c r="NMU56" s="8"/>
      <c r="NMV56" s="13"/>
      <c r="NMW56" s="13"/>
      <c r="NMX56" s="14"/>
      <c r="NMY56" s="15"/>
      <c r="NMZ56" s="13"/>
      <c r="NNA56" s="9"/>
      <c r="NNB56" s="8"/>
      <c r="NNC56" s="8"/>
      <c r="NND56" s="13"/>
      <c r="NNE56" s="13"/>
      <c r="NNF56" s="14"/>
      <c r="NNG56" s="15"/>
      <c r="NNH56" s="13"/>
      <c r="NNI56" s="9"/>
      <c r="NNJ56" s="8"/>
      <c r="NNK56" s="8"/>
      <c r="NNL56" s="13"/>
      <c r="NNM56" s="13"/>
      <c r="NNN56" s="14"/>
      <c r="NNO56" s="15"/>
      <c r="NNP56" s="13"/>
      <c r="NNQ56" s="9"/>
      <c r="NNR56" s="8"/>
      <c r="NNS56" s="8"/>
      <c r="NNT56" s="13"/>
      <c r="NNU56" s="13"/>
      <c r="NNV56" s="14"/>
      <c r="NNW56" s="15"/>
      <c r="NNX56" s="13"/>
      <c r="NNY56" s="9"/>
      <c r="NNZ56" s="8"/>
      <c r="NOA56" s="8"/>
      <c r="NOB56" s="13"/>
      <c r="NOC56" s="13"/>
      <c r="NOD56" s="14"/>
      <c r="NOE56" s="15"/>
      <c r="NOF56" s="13"/>
      <c r="NOG56" s="9"/>
      <c r="NOH56" s="8"/>
      <c r="NOI56" s="8"/>
      <c r="NOJ56" s="13"/>
      <c r="NOK56" s="13"/>
      <c r="NOL56" s="14"/>
      <c r="NOM56" s="15"/>
      <c r="NON56" s="13"/>
      <c r="NOO56" s="9"/>
      <c r="NOP56" s="8"/>
      <c r="NOQ56" s="8"/>
      <c r="NOR56" s="13"/>
      <c r="NOS56" s="13"/>
      <c r="NOT56" s="14"/>
      <c r="NOU56" s="15"/>
      <c r="NOV56" s="13"/>
      <c r="NOW56" s="9"/>
      <c r="NOX56" s="8"/>
      <c r="NOY56" s="8"/>
      <c r="NOZ56" s="13"/>
      <c r="NPA56" s="13"/>
      <c r="NPB56" s="14"/>
      <c r="NPC56" s="15"/>
      <c r="NPD56" s="13"/>
      <c r="NPE56" s="9"/>
      <c r="NPF56" s="8"/>
      <c r="NPG56" s="8"/>
      <c r="NPH56" s="13"/>
      <c r="NPI56" s="13"/>
      <c r="NPJ56" s="14"/>
      <c r="NPK56" s="15"/>
      <c r="NPL56" s="13"/>
      <c r="NPM56" s="9"/>
      <c r="NPN56" s="8"/>
      <c r="NPO56" s="8"/>
      <c r="NPP56" s="13"/>
      <c r="NPQ56" s="13"/>
      <c r="NPR56" s="14"/>
      <c r="NPS56" s="15"/>
      <c r="NPT56" s="13"/>
      <c r="NPU56" s="9"/>
      <c r="NPV56" s="8"/>
      <c r="NPW56" s="8"/>
      <c r="NPX56" s="13"/>
      <c r="NPY56" s="13"/>
      <c r="NPZ56" s="14"/>
      <c r="NQA56" s="15"/>
      <c r="NQB56" s="13"/>
      <c r="NQC56" s="9"/>
      <c r="NQD56" s="8"/>
      <c r="NQE56" s="8"/>
      <c r="NQF56" s="13"/>
      <c r="NQG56" s="13"/>
      <c r="NQH56" s="14"/>
      <c r="NQI56" s="15"/>
      <c r="NQJ56" s="13"/>
      <c r="NQK56" s="9"/>
      <c r="NQL56" s="8"/>
      <c r="NQM56" s="8"/>
      <c r="NQN56" s="13"/>
      <c r="NQO56" s="13"/>
      <c r="NQP56" s="14"/>
      <c r="NQQ56" s="15"/>
      <c r="NQR56" s="13"/>
      <c r="NQS56" s="9"/>
      <c r="NQT56" s="8"/>
      <c r="NQU56" s="8"/>
      <c r="NQV56" s="13"/>
      <c r="NQW56" s="13"/>
      <c r="NQX56" s="14"/>
      <c r="NQY56" s="15"/>
      <c r="NQZ56" s="13"/>
      <c r="NRA56" s="9"/>
      <c r="NRB56" s="8"/>
      <c r="NRC56" s="8"/>
      <c r="NRD56" s="13"/>
      <c r="NRE56" s="13"/>
      <c r="NRF56" s="14"/>
      <c r="NRG56" s="15"/>
      <c r="NRH56" s="13"/>
      <c r="NRI56" s="9"/>
      <c r="NRJ56" s="8"/>
      <c r="NRK56" s="8"/>
      <c r="NRL56" s="13"/>
      <c r="NRM56" s="13"/>
      <c r="NRN56" s="14"/>
      <c r="NRO56" s="15"/>
      <c r="NRP56" s="13"/>
      <c r="NRQ56" s="9"/>
      <c r="NRR56" s="8"/>
      <c r="NRS56" s="8"/>
      <c r="NRT56" s="13"/>
      <c r="NRU56" s="13"/>
      <c r="NRV56" s="14"/>
      <c r="NRW56" s="15"/>
      <c r="NRX56" s="13"/>
      <c r="NRY56" s="9"/>
      <c r="NRZ56" s="8"/>
      <c r="NSA56" s="8"/>
      <c r="NSB56" s="13"/>
      <c r="NSC56" s="13"/>
      <c r="NSD56" s="14"/>
      <c r="NSE56" s="15"/>
      <c r="NSF56" s="13"/>
      <c r="NSG56" s="9"/>
      <c r="NSH56" s="8"/>
      <c r="NSI56" s="8"/>
      <c r="NSJ56" s="13"/>
      <c r="NSK56" s="13"/>
      <c r="NSL56" s="14"/>
      <c r="NSM56" s="15"/>
      <c r="NSN56" s="13"/>
      <c r="NSO56" s="9"/>
      <c r="NSP56" s="8"/>
      <c r="NSQ56" s="8"/>
      <c r="NSR56" s="13"/>
      <c r="NSS56" s="13"/>
      <c r="NST56" s="14"/>
      <c r="NSU56" s="15"/>
      <c r="NSV56" s="13"/>
      <c r="NSW56" s="9"/>
      <c r="NSX56" s="8"/>
      <c r="NSY56" s="8"/>
      <c r="NSZ56" s="13"/>
      <c r="NTA56" s="13"/>
      <c r="NTB56" s="14"/>
      <c r="NTC56" s="15"/>
      <c r="NTD56" s="13"/>
      <c r="NTE56" s="9"/>
      <c r="NTF56" s="8"/>
      <c r="NTG56" s="8"/>
      <c r="NTH56" s="13"/>
      <c r="NTI56" s="13"/>
      <c r="NTJ56" s="14"/>
      <c r="NTK56" s="15"/>
      <c r="NTL56" s="13"/>
      <c r="NTM56" s="9"/>
      <c r="NTN56" s="8"/>
      <c r="NTO56" s="8"/>
      <c r="NTP56" s="13"/>
      <c r="NTQ56" s="13"/>
      <c r="NTR56" s="14"/>
      <c r="NTS56" s="15"/>
      <c r="NTT56" s="13"/>
      <c r="NTU56" s="9"/>
      <c r="NTV56" s="8"/>
      <c r="NTW56" s="8"/>
      <c r="NTX56" s="13"/>
      <c r="NTY56" s="13"/>
      <c r="NTZ56" s="14"/>
      <c r="NUA56" s="15"/>
      <c r="NUB56" s="13"/>
      <c r="NUC56" s="9"/>
      <c r="NUD56" s="8"/>
      <c r="NUE56" s="8"/>
      <c r="NUF56" s="13"/>
      <c r="NUG56" s="13"/>
      <c r="NUH56" s="14"/>
      <c r="NUI56" s="15"/>
      <c r="NUJ56" s="13"/>
      <c r="NUK56" s="9"/>
      <c r="NUL56" s="8"/>
      <c r="NUM56" s="8"/>
      <c r="NUN56" s="13"/>
      <c r="NUO56" s="13"/>
      <c r="NUP56" s="14"/>
      <c r="NUQ56" s="15"/>
      <c r="NUR56" s="13"/>
      <c r="NUS56" s="9"/>
      <c r="NUT56" s="8"/>
      <c r="NUU56" s="8"/>
      <c r="NUV56" s="13"/>
      <c r="NUW56" s="13"/>
      <c r="NUX56" s="14"/>
      <c r="NUY56" s="15"/>
      <c r="NUZ56" s="13"/>
      <c r="NVA56" s="9"/>
      <c r="NVB56" s="8"/>
      <c r="NVC56" s="8"/>
      <c r="NVD56" s="13"/>
      <c r="NVE56" s="13"/>
      <c r="NVF56" s="14"/>
      <c r="NVG56" s="15"/>
      <c r="NVH56" s="13"/>
      <c r="NVI56" s="9"/>
      <c r="NVJ56" s="8"/>
      <c r="NVK56" s="8"/>
      <c r="NVL56" s="13"/>
      <c r="NVM56" s="13"/>
      <c r="NVN56" s="14"/>
      <c r="NVO56" s="15"/>
      <c r="NVP56" s="13"/>
      <c r="NVQ56" s="9"/>
      <c r="NVR56" s="8"/>
      <c r="NVS56" s="8"/>
      <c r="NVT56" s="13"/>
      <c r="NVU56" s="13"/>
      <c r="NVV56" s="14"/>
      <c r="NVW56" s="15"/>
      <c r="NVX56" s="13"/>
      <c r="NVY56" s="9"/>
      <c r="NVZ56" s="8"/>
      <c r="NWA56" s="8"/>
      <c r="NWB56" s="13"/>
      <c r="NWC56" s="13"/>
      <c r="NWD56" s="14"/>
      <c r="NWE56" s="15"/>
      <c r="NWF56" s="13"/>
      <c r="NWG56" s="9"/>
      <c r="NWH56" s="8"/>
      <c r="NWI56" s="8"/>
      <c r="NWJ56" s="13"/>
      <c r="NWK56" s="13"/>
      <c r="NWL56" s="14"/>
      <c r="NWM56" s="15"/>
      <c r="NWN56" s="13"/>
      <c r="NWO56" s="9"/>
      <c r="NWP56" s="8"/>
      <c r="NWQ56" s="8"/>
      <c r="NWR56" s="13"/>
      <c r="NWS56" s="13"/>
      <c r="NWT56" s="14"/>
      <c r="NWU56" s="15"/>
      <c r="NWV56" s="13"/>
      <c r="NWW56" s="9"/>
      <c r="NWX56" s="8"/>
      <c r="NWY56" s="8"/>
      <c r="NWZ56" s="13"/>
      <c r="NXA56" s="13"/>
      <c r="NXB56" s="14"/>
      <c r="NXC56" s="15"/>
      <c r="NXD56" s="13"/>
      <c r="NXE56" s="9"/>
      <c r="NXF56" s="8"/>
      <c r="NXG56" s="8"/>
      <c r="NXH56" s="13"/>
      <c r="NXI56" s="13"/>
      <c r="NXJ56" s="14"/>
      <c r="NXK56" s="15"/>
      <c r="NXL56" s="13"/>
      <c r="NXM56" s="9"/>
      <c r="NXN56" s="8"/>
      <c r="NXO56" s="8"/>
      <c r="NXP56" s="13"/>
      <c r="NXQ56" s="13"/>
      <c r="NXR56" s="14"/>
      <c r="NXS56" s="15"/>
      <c r="NXT56" s="13"/>
      <c r="NXU56" s="9"/>
      <c r="NXV56" s="8"/>
      <c r="NXW56" s="8"/>
      <c r="NXX56" s="13"/>
      <c r="NXY56" s="13"/>
      <c r="NXZ56" s="14"/>
      <c r="NYA56" s="15"/>
      <c r="NYB56" s="13"/>
      <c r="NYC56" s="9"/>
      <c r="NYD56" s="8"/>
      <c r="NYE56" s="8"/>
      <c r="NYF56" s="13"/>
      <c r="NYG56" s="13"/>
      <c r="NYH56" s="14"/>
      <c r="NYI56" s="15"/>
      <c r="NYJ56" s="13"/>
      <c r="NYK56" s="9"/>
      <c r="NYL56" s="8"/>
      <c r="NYM56" s="8"/>
      <c r="NYN56" s="13"/>
      <c r="NYO56" s="13"/>
      <c r="NYP56" s="14"/>
      <c r="NYQ56" s="15"/>
      <c r="NYR56" s="13"/>
      <c r="NYS56" s="9"/>
      <c r="NYT56" s="8"/>
      <c r="NYU56" s="8"/>
      <c r="NYV56" s="13"/>
      <c r="NYW56" s="13"/>
      <c r="NYX56" s="14"/>
      <c r="NYY56" s="15"/>
      <c r="NYZ56" s="13"/>
      <c r="NZA56" s="9"/>
      <c r="NZB56" s="8"/>
      <c r="NZC56" s="8"/>
      <c r="NZD56" s="13"/>
      <c r="NZE56" s="13"/>
      <c r="NZF56" s="14"/>
      <c r="NZG56" s="15"/>
      <c r="NZH56" s="13"/>
      <c r="NZI56" s="9"/>
      <c r="NZJ56" s="8"/>
      <c r="NZK56" s="8"/>
      <c r="NZL56" s="13"/>
      <c r="NZM56" s="13"/>
      <c r="NZN56" s="14"/>
      <c r="NZO56" s="15"/>
      <c r="NZP56" s="13"/>
      <c r="NZQ56" s="9"/>
      <c r="NZR56" s="8"/>
      <c r="NZS56" s="8"/>
      <c r="NZT56" s="13"/>
      <c r="NZU56" s="13"/>
      <c r="NZV56" s="14"/>
      <c r="NZW56" s="15"/>
      <c r="NZX56" s="13"/>
      <c r="NZY56" s="9"/>
      <c r="NZZ56" s="8"/>
      <c r="OAA56" s="8"/>
      <c r="OAB56" s="13"/>
      <c r="OAC56" s="13"/>
      <c r="OAD56" s="14"/>
      <c r="OAE56" s="15"/>
      <c r="OAF56" s="13"/>
      <c r="OAG56" s="9"/>
      <c r="OAH56" s="8"/>
      <c r="OAI56" s="8"/>
      <c r="OAJ56" s="13"/>
      <c r="OAK56" s="13"/>
      <c r="OAL56" s="14"/>
      <c r="OAM56" s="15"/>
      <c r="OAN56" s="13"/>
      <c r="OAO56" s="9"/>
      <c r="OAP56" s="8"/>
      <c r="OAQ56" s="8"/>
      <c r="OAR56" s="13"/>
      <c r="OAS56" s="13"/>
      <c r="OAT56" s="14"/>
      <c r="OAU56" s="15"/>
      <c r="OAV56" s="13"/>
      <c r="OAW56" s="9"/>
      <c r="OAX56" s="8"/>
      <c r="OAY56" s="8"/>
      <c r="OAZ56" s="13"/>
      <c r="OBA56" s="13"/>
      <c r="OBB56" s="14"/>
      <c r="OBC56" s="15"/>
      <c r="OBD56" s="13"/>
      <c r="OBE56" s="9"/>
      <c r="OBF56" s="8"/>
      <c r="OBG56" s="8"/>
      <c r="OBH56" s="13"/>
      <c r="OBI56" s="13"/>
      <c r="OBJ56" s="14"/>
      <c r="OBK56" s="15"/>
      <c r="OBL56" s="13"/>
      <c r="OBM56" s="9"/>
      <c r="OBN56" s="8"/>
      <c r="OBO56" s="8"/>
      <c r="OBP56" s="13"/>
      <c r="OBQ56" s="13"/>
      <c r="OBR56" s="14"/>
      <c r="OBS56" s="15"/>
      <c r="OBT56" s="13"/>
      <c r="OBU56" s="9"/>
      <c r="OBV56" s="8"/>
      <c r="OBW56" s="8"/>
      <c r="OBX56" s="13"/>
      <c r="OBY56" s="13"/>
      <c r="OBZ56" s="14"/>
      <c r="OCA56" s="15"/>
      <c r="OCB56" s="13"/>
      <c r="OCC56" s="9"/>
      <c r="OCD56" s="8"/>
      <c r="OCE56" s="8"/>
      <c r="OCF56" s="13"/>
      <c r="OCG56" s="13"/>
      <c r="OCH56" s="14"/>
      <c r="OCI56" s="15"/>
      <c r="OCJ56" s="13"/>
      <c r="OCK56" s="9"/>
      <c r="OCL56" s="8"/>
      <c r="OCM56" s="8"/>
      <c r="OCN56" s="13"/>
      <c r="OCO56" s="13"/>
      <c r="OCP56" s="14"/>
      <c r="OCQ56" s="15"/>
      <c r="OCR56" s="13"/>
      <c r="OCS56" s="9"/>
      <c r="OCT56" s="8"/>
      <c r="OCU56" s="8"/>
      <c r="OCV56" s="13"/>
      <c r="OCW56" s="13"/>
      <c r="OCX56" s="14"/>
      <c r="OCY56" s="15"/>
      <c r="OCZ56" s="13"/>
      <c r="ODA56" s="9"/>
      <c r="ODB56" s="8"/>
      <c r="ODC56" s="8"/>
      <c r="ODD56" s="13"/>
      <c r="ODE56" s="13"/>
      <c r="ODF56" s="14"/>
      <c r="ODG56" s="15"/>
      <c r="ODH56" s="13"/>
      <c r="ODI56" s="9"/>
      <c r="ODJ56" s="8"/>
      <c r="ODK56" s="8"/>
      <c r="ODL56" s="13"/>
      <c r="ODM56" s="13"/>
      <c r="ODN56" s="14"/>
      <c r="ODO56" s="15"/>
      <c r="ODP56" s="13"/>
      <c r="ODQ56" s="9"/>
      <c r="ODR56" s="8"/>
      <c r="ODS56" s="8"/>
      <c r="ODT56" s="13"/>
      <c r="ODU56" s="13"/>
      <c r="ODV56" s="14"/>
      <c r="ODW56" s="15"/>
      <c r="ODX56" s="13"/>
      <c r="ODY56" s="9"/>
      <c r="ODZ56" s="8"/>
      <c r="OEA56" s="8"/>
      <c r="OEB56" s="13"/>
      <c r="OEC56" s="13"/>
      <c r="OED56" s="14"/>
      <c r="OEE56" s="15"/>
      <c r="OEF56" s="13"/>
      <c r="OEG56" s="9"/>
      <c r="OEH56" s="8"/>
      <c r="OEI56" s="8"/>
      <c r="OEJ56" s="13"/>
      <c r="OEK56" s="13"/>
      <c r="OEL56" s="14"/>
      <c r="OEM56" s="15"/>
      <c r="OEN56" s="13"/>
      <c r="OEO56" s="9"/>
      <c r="OEP56" s="8"/>
      <c r="OEQ56" s="8"/>
      <c r="OER56" s="13"/>
      <c r="OES56" s="13"/>
      <c r="OET56" s="14"/>
      <c r="OEU56" s="15"/>
      <c r="OEV56" s="13"/>
      <c r="OEW56" s="9"/>
      <c r="OEX56" s="8"/>
      <c r="OEY56" s="8"/>
      <c r="OEZ56" s="13"/>
      <c r="OFA56" s="13"/>
      <c r="OFB56" s="14"/>
      <c r="OFC56" s="15"/>
      <c r="OFD56" s="13"/>
      <c r="OFE56" s="9"/>
      <c r="OFF56" s="8"/>
      <c r="OFG56" s="8"/>
      <c r="OFH56" s="13"/>
      <c r="OFI56" s="13"/>
      <c r="OFJ56" s="14"/>
      <c r="OFK56" s="15"/>
      <c r="OFL56" s="13"/>
      <c r="OFM56" s="9"/>
      <c r="OFN56" s="8"/>
      <c r="OFO56" s="8"/>
      <c r="OFP56" s="13"/>
      <c r="OFQ56" s="13"/>
      <c r="OFR56" s="14"/>
      <c r="OFS56" s="15"/>
      <c r="OFT56" s="13"/>
      <c r="OFU56" s="9"/>
      <c r="OFV56" s="8"/>
      <c r="OFW56" s="8"/>
      <c r="OFX56" s="13"/>
      <c r="OFY56" s="13"/>
      <c r="OFZ56" s="14"/>
      <c r="OGA56" s="15"/>
      <c r="OGB56" s="13"/>
      <c r="OGC56" s="9"/>
      <c r="OGD56" s="8"/>
      <c r="OGE56" s="8"/>
      <c r="OGF56" s="13"/>
      <c r="OGG56" s="13"/>
      <c r="OGH56" s="14"/>
      <c r="OGI56" s="15"/>
      <c r="OGJ56" s="13"/>
      <c r="OGK56" s="9"/>
      <c r="OGL56" s="8"/>
      <c r="OGM56" s="8"/>
      <c r="OGN56" s="13"/>
      <c r="OGO56" s="13"/>
      <c r="OGP56" s="14"/>
      <c r="OGQ56" s="15"/>
      <c r="OGR56" s="13"/>
      <c r="OGS56" s="9"/>
      <c r="OGT56" s="8"/>
      <c r="OGU56" s="8"/>
      <c r="OGV56" s="13"/>
      <c r="OGW56" s="13"/>
      <c r="OGX56" s="14"/>
      <c r="OGY56" s="15"/>
      <c r="OGZ56" s="13"/>
      <c r="OHA56" s="9"/>
      <c r="OHB56" s="8"/>
      <c r="OHC56" s="8"/>
      <c r="OHD56" s="13"/>
      <c r="OHE56" s="13"/>
      <c r="OHF56" s="14"/>
      <c r="OHG56" s="15"/>
      <c r="OHH56" s="13"/>
      <c r="OHI56" s="9"/>
      <c r="OHJ56" s="8"/>
      <c r="OHK56" s="8"/>
      <c r="OHL56" s="13"/>
      <c r="OHM56" s="13"/>
      <c r="OHN56" s="14"/>
      <c r="OHO56" s="15"/>
      <c r="OHP56" s="13"/>
      <c r="OHQ56" s="9"/>
      <c r="OHR56" s="8"/>
      <c r="OHS56" s="8"/>
      <c r="OHT56" s="13"/>
      <c r="OHU56" s="13"/>
      <c r="OHV56" s="14"/>
      <c r="OHW56" s="15"/>
      <c r="OHX56" s="13"/>
      <c r="OHY56" s="9"/>
      <c r="OHZ56" s="8"/>
      <c r="OIA56" s="8"/>
      <c r="OIB56" s="13"/>
      <c r="OIC56" s="13"/>
      <c r="OID56" s="14"/>
      <c r="OIE56" s="15"/>
      <c r="OIF56" s="13"/>
      <c r="OIG56" s="9"/>
      <c r="OIH56" s="8"/>
      <c r="OII56" s="8"/>
      <c r="OIJ56" s="13"/>
      <c r="OIK56" s="13"/>
      <c r="OIL56" s="14"/>
      <c r="OIM56" s="15"/>
      <c r="OIN56" s="13"/>
      <c r="OIO56" s="9"/>
      <c r="OIP56" s="8"/>
      <c r="OIQ56" s="8"/>
      <c r="OIR56" s="13"/>
      <c r="OIS56" s="13"/>
      <c r="OIT56" s="14"/>
      <c r="OIU56" s="15"/>
      <c r="OIV56" s="13"/>
      <c r="OIW56" s="9"/>
      <c r="OIX56" s="8"/>
      <c r="OIY56" s="8"/>
      <c r="OIZ56" s="13"/>
      <c r="OJA56" s="13"/>
      <c r="OJB56" s="14"/>
      <c r="OJC56" s="15"/>
      <c r="OJD56" s="13"/>
      <c r="OJE56" s="9"/>
      <c r="OJF56" s="8"/>
      <c r="OJG56" s="8"/>
      <c r="OJH56" s="13"/>
      <c r="OJI56" s="13"/>
      <c r="OJJ56" s="14"/>
      <c r="OJK56" s="15"/>
      <c r="OJL56" s="13"/>
      <c r="OJM56" s="9"/>
      <c r="OJN56" s="8"/>
      <c r="OJO56" s="8"/>
      <c r="OJP56" s="13"/>
      <c r="OJQ56" s="13"/>
      <c r="OJR56" s="14"/>
      <c r="OJS56" s="15"/>
      <c r="OJT56" s="13"/>
      <c r="OJU56" s="9"/>
      <c r="OJV56" s="8"/>
      <c r="OJW56" s="8"/>
      <c r="OJX56" s="13"/>
      <c r="OJY56" s="13"/>
      <c r="OJZ56" s="14"/>
      <c r="OKA56" s="15"/>
      <c r="OKB56" s="13"/>
      <c r="OKC56" s="9"/>
      <c r="OKD56" s="8"/>
      <c r="OKE56" s="8"/>
      <c r="OKF56" s="13"/>
      <c r="OKG56" s="13"/>
      <c r="OKH56" s="14"/>
      <c r="OKI56" s="15"/>
      <c r="OKJ56" s="13"/>
      <c r="OKK56" s="9"/>
      <c r="OKL56" s="8"/>
      <c r="OKM56" s="8"/>
      <c r="OKN56" s="13"/>
      <c r="OKO56" s="13"/>
      <c r="OKP56" s="14"/>
      <c r="OKQ56" s="15"/>
      <c r="OKR56" s="13"/>
      <c r="OKS56" s="9"/>
      <c r="OKT56" s="8"/>
      <c r="OKU56" s="8"/>
      <c r="OKV56" s="13"/>
      <c r="OKW56" s="13"/>
      <c r="OKX56" s="14"/>
      <c r="OKY56" s="15"/>
      <c r="OKZ56" s="13"/>
      <c r="OLA56" s="9"/>
      <c r="OLB56" s="8"/>
      <c r="OLC56" s="8"/>
      <c r="OLD56" s="13"/>
      <c r="OLE56" s="13"/>
      <c r="OLF56" s="14"/>
      <c r="OLG56" s="15"/>
      <c r="OLH56" s="13"/>
      <c r="OLI56" s="9"/>
      <c r="OLJ56" s="8"/>
      <c r="OLK56" s="8"/>
      <c r="OLL56" s="13"/>
      <c r="OLM56" s="13"/>
      <c r="OLN56" s="14"/>
      <c r="OLO56" s="15"/>
      <c r="OLP56" s="13"/>
      <c r="OLQ56" s="9"/>
      <c r="OLR56" s="8"/>
      <c r="OLS56" s="8"/>
      <c r="OLT56" s="13"/>
      <c r="OLU56" s="13"/>
      <c r="OLV56" s="14"/>
      <c r="OLW56" s="15"/>
      <c r="OLX56" s="13"/>
      <c r="OLY56" s="9"/>
      <c r="OLZ56" s="8"/>
      <c r="OMA56" s="8"/>
      <c r="OMB56" s="13"/>
      <c r="OMC56" s="13"/>
      <c r="OMD56" s="14"/>
      <c r="OME56" s="15"/>
      <c r="OMF56" s="13"/>
      <c r="OMG56" s="9"/>
      <c r="OMH56" s="8"/>
      <c r="OMI56" s="8"/>
      <c r="OMJ56" s="13"/>
      <c r="OMK56" s="13"/>
      <c r="OML56" s="14"/>
      <c r="OMM56" s="15"/>
      <c r="OMN56" s="13"/>
      <c r="OMO56" s="9"/>
      <c r="OMP56" s="8"/>
      <c r="OMQ56" s="8"/>
      <c r="OMR56" s="13"/>
      <c r="OMS56" s="13"/>
      <c r="OMT56" s="14"/>
      <c r="OMU56" s="15"/>
      <c r="OMV56" s="13"/>
      <c r="OMW56" s="9"/>
      <c r="OMX56" s="8"/>
      <c r="OMY56" s="8"/>
      <c r="OMZ56" s="13"/>
      <c r="ONA56" s="13"/>
      <c r="ONB56" s="14"/>
      <c r="ONC56" s="15"/>
      <c r="OND56" s="13"/>
      <c r="ONE56" s="9"/>
      <c r="ONF56" s="8"/>
      <c r="ONG56" s="8"/>
      <c r="ONH56" s="13"/>
      <c r="ONI56" s="13"/>
      <c r="ONJ56" s="14"/>
      <c r="ONK56" s="15"/>
      <c r="ONL56" s="13"/>
      <c r="ONM56" s="9"/>
      <c r="ONN56" s="8"/>
      <c r="ONO56" s="8"/>
      <c r="ONP56" s="13"/>
      <c r="ONQ56" s="13"/>
      <c r="ONR56" s="14"/>
      <c r="ONS56" s="15"/>
      <c r="ONT56" s="13"/>
      <c r="ONU56" s="9"/>
      <c r="ONV56" s="8"/>
      <c r="ONW56" s="8"/>
      <c r="ONX56" s="13"/>
      <c r="ONY56" s="13"/>
      <c r="ONZ56" s="14"/>
      <c r="OOA56" s="15"/>
      <c r="OOB56" s="13"/>
      <c r="OOC56" s="9"/>
      <c r="OOD56" s="8"/>
      <c r="OOE56" s="8"/>
      <c r="OOF56" s="13"/>
      <c r="OOG56" s="13"/>
      <c r="OOH56" s="14"/>
      <c r="OOI56" s="15"/>
      <c r="OOJ56" s="13"/>
      <c r="OOK56" s="9"/>
      <c r="OOL56" s="8"/>
      <c r="OOM56" s="8"/>
      <c r="OON56" s="13"/>
      <c r="OOO56" s="13"/>
      <c r="OOP56" s="14"/>
      <c r="OOQ56" s="15"/>
      <c r="OOR56" s="13"/>
      <c r="OOS56" s="9"/>
      <c r="OOT56" s="8"/>
      <c r="OOU56" s="8"/>
      <c r="OOV56" s="13"/>
      <c r="OOW56" s="13"/>
      <c r="OOX56" s="14"/>
      <c r="OOY56" s="15"/>
      <c r="OOZ56" s="13"/>
      <c r="OPA56" s="9"/>
      <c r="OPB56" s="8"/>
      <c r="OPC56" s="8"/>
      <c r="OPD56" s="13"/>
      <c r="OPE56" s="13"/>
      <c r="OPF56" s="14"/>
      <c r="OPG56" s="15"/>
      <c r="OPH56" s="13"/>
      <c r="OPI56" s="9"/>
      <c r="OPJ56" s="8"/>
      <c r="OPK56" s="8"/>
      <c r="OPL56" s="13"/>
      <c r="OPM56" s="13"/>
      <c r="OPN56" s="14"/>
      <c r="OPO56" s="15"/>
      <c r="OPP56" s="13"/>
      <c r="OPQ56" s="9"/>
      <c r="OPR56" s="8"/>
      <c r="OPS56" s="8"/>
      <c r="OPT56" s="13"/>
      <c r="OPU56" s="13"/>
      <c r="OPV56" s="14"/>
      <c r="OPW56" s="15"/>
      <c r="OPX56" s="13"/>
      <c r="OPY56" s="9"/>
      <c r="OPZ56" s="8"/>
      <c r="OQA56" s="8"/>
      <c r="OQB56" s="13"/>
      <c r="OQC56" s="13"/>
      <c r="OQD56" s="14"/>
      <c r="OQE56" s="15"/>
      <c r="OQF56" s="13"/>
      <c r="OQG56" s="9"/>
      <c r="OQH56" s="8"/>
      <c r="OQI56" s="8"/>
      <c r="OQJ56" s="13"/>
      <c r="OQK56" s="13"/>
      <c r="OQL56" s="14"/>
      <c r="OQM56" s="15"/>
      <c r="OQN56" s="13"/>
      <c r="OQO56" s="9"/>
      <c r="OQP56" s="8"/>
      <c r="OQQ56" s="8"/>
      <c r="OQR56" s="13"/>
      <c r="OQS56" s="13"/>
      <c r="OQT56" s="14"/>
      <c r="OQU56" s="15"/>
      <c r="OQV56" s="13"/>
      <c r="OQW56" s="9"/>
      <c r="OQX56" s="8"/>
      <c r="OQY56" s="8"/>
      <c r="OQZ56" s="13"/>
      <c r="ORA56" s="13"/>
      <c r="ORB56" s="14"/>
      <c r="ORC56" s="15"/>
      <c r="ORD56" s="13"/>
      <c r="ORE56" s="9"/>
      <c r="ORF56" s="8"/>
      <c r="ORG56" s="8"/>
      <c r="ORH56" s="13"/>
      <c r="ORI56" s="13"/>
      <c r="ORJ56" s="14"/>
      <c r="ORK56" s="15"/>
      <c r="ORL56" s="13"/>
      <c r="ORM56" s="9"/>
      <c r="ORN56" s="8"/>
      <c r="ORO56" s="8"/>
      <c r="ORP56" s="13"/>
      <c r="ORQ56" s="13"/>
      <c r="ORR56" s="14"/>
      <c r="ORS56" s="15"/>
      <c r="ORT56" s="13"/>
      <c r="ORU56" s="9"/>
      <c r="ORV56" s="8"/>
      <c r="ORW56" s="8"/>
      <c r="ORX56" s="13"/>
      <c r="ORY56" s="13"/>
      <c r="ORZ56" s="14"/>
      <c r="OSA56" s="15"/>
      <c r="OSB56" s="13"/>
      <c r="OSC56" s="9"/>
      <c r="OSD56" s="8"/>
      <c r="OSE56" s="8"/>
      <c r="OSF56" s="13"/>
      <c r="OSG56" s="13"/>
      <c r="OSH56" s="14"/>
      <c r="OSI56" s="15"/>
      <c r="OSJ56" s="13"/>
      <c r="OSK56" s="9"/>
      <c r="OSL56" s="8"/>
      <c r="OSM56" s="8"/>
      <c r="OSN56" s="13"/>
      <c r="OSO56" s="13"/>
      <c r="OSP56" s="14"/>
      <c r="OSQ56" s="15"/>
      <c r="OSR56" s="13"/>
      <c r="OSS56" s="9"/>
      <c r="OST56" s="8"/>
      <c r="OSU56" s="8"/>
      <c r="OSV56" s="13"/>
      <c r="OSW56" s="13"/>
      <c r="OSX56" s="14"/>
      <c r="OSY56" s="15"/>
      <c r="OSZ56" s="13"/>
      <c r="OTA56" s="9"/>
      <c r="OTB56" s="8"/>
      <c r="OTC56" s="8"/>
      <c r="OTD56" s="13"/>
      <c r="OTE56" s="13"/>
      <c r="OTF56" s="14"/>
      <c r="OTG56" s="15"/>
      <c r="OTH56" s="13"/>
      <c r="OTI56" s="9"/>
      <c r="OTJ56" s="8"/>
      <c r="OTK56" s="8"/>
      <c r="OTL56" s="13"/>
      <c r="OTM56" s="13"/>
      <c r="OTN56" s="14"/>
      <c r="OTO56" s="15"/>
      <c r="OTP56" s="13"/>
      <c r="OTQ56" s="9"/>
      <c r="OTR56" s="8"/>
      <c r="OTS56" s="8"/>
      <c r="OTT56" s="13"/>
      <c r="OTU56" s="13"/>
      <c r="OTV56" s="14"/>
      <c r="OTW56" s="15"/>
      <c r="OTX56" s="13"/>
      <c r="OTY56" s="9"/>
      <c r="OTZ56" s="8"/>
      <c r="OUA56" s="8"/>
      <c r="OUB56" s="13"/>
      <c r="OUC56" s="13"/>
      <c r="OUD56" s="14"/>
      <c r="OUE56" s="15"/>
      <c r="OUF56" s="13"/>
      <c r="OUG56" s="9"/>
      <c r="OUH56" s="8"/>
      <c r="OUI56" s="8"/>
      <c r="OUJ56" s="13"/>
      <c r="OUK56" s="13"/>
      <c r="OUL56" s="14"/>
      <c r="OUM56" s="15"/>
      <c r="OUN56" s="13"/>
      <c r="OUO56" s="9"/>
      <c r="OUP56" s="8"/>
      <c r="OUQ56" s="8"/>
      <c r="OUR56" s="13"/>
      <c r="OUS56" s="13"/>
      <c r="OUT56" s="14"/>
      <c r="OUU56" s="15"/>
      <c r="OUV56" s="13"/>
      <c r="OUW56" s="9"/>
      <c r="OUX56" s="8"/>
      <c r="OUY56" s="8"/>
      <c r="OUZ56" s="13"/>
      <c r="OVA56" s="13"/>
      <c r="OVB56" s="14"/>
      <c r="OVC56" s="15"/>
      <c r="OVD56" s="13"/>
      <c r="OVE56" s="9"/>
      <c r="OVF56" s="8"/>
      <c r="OVG56" s="8"/>
      <c r="OVH56" s="13"/>
      <c r="OVI56" s="13"/>
      <c r="OVJ56" s="14"/>
      <c r="OVK56" s="15"/>
      <c r="OVL56" s="13"/>
      <c r="OVM56" s="9"/>
      <c r="OVN56" s="8"/>
      <c r="OVO56" s="8"/>
      <c r="OVP56" s="13"/>
      <c r="OVQ56" s="13"/>
      <c r="OVR56" s="14"/>
      <c r="OVS56" s="15"/>
      <c r="OVT56" s="13"/>
      <c r="OVU56" s="9"/>
      <c r="OVV56" s="8"/>
      <c r="OVW56" s="8"/>
      <c r="OVX56" s="13"/>
      <c r="OVY56" s="13"/>
      <c r="OVZ56" s="14"/>
      <c r="OWA56" s="15"/>
      <c r="OWB56" s="13"/>
      <c r="OWC56" s="9"/>
      <c r="OWD56" s="8"/>
      <c r="OWE56" s="8"/>
      <c r="OWF56" s="13"/>
      <c r="OWG56" s="13"/>
      <c r="OWH56" s="14"/>
      <c r="OWI56" s="15"/>
      <c r="OWJ56" s="13"/>
      <c r="OWK56" s="9"/>
      <c r="OWL56" s="8"/>
      <c r="OWM56" s="8"/>
      <c r="OWN56" s="13"/>
      <c r="OWO56" s="13"/>
      <c r="OWP56" s="14"/>
      <c r="OWQ56" s="15"/>
      <c r="OWR56" s="13"/>
      <c r="OWS56" s="9"/>
      <c r="OWT56" s="8"/>
      <c r="OWU56" s="8"/>
      <c r="OWV56" s="13"/>
      <c r="OWW56" s="13"/>
      <c r="OWX56" s="14"/>
      <c r="OWY56" s="15"/>
      <c r="OWZ56" s="13"/>
      <c r="OXA56" s="9"/>
      <c r="OXB56" s="8"/>
      <c r="OXC56" s="8"/>
      <c r="OXD56" s="13"/>
      <c r="OXE56" s="13"/>
      <c r="OXF56" s="14"/>
      <c r="OXG56" s="15"/>
      <c r="OXH56" s="13"/>
      <c r="OXI56" s="9"/>
      <c r="OXJ56" s="8"/>
      <c r="OXK56" s="8"/>
      <c r="OXL56" s="13"/>
      <c r="OXM56" s="13"/>
      <c r="OXN56" s="14"/>
      <c r="OXO56" s="15"/>
      <c r="OXP56" s="13"/>
      <c r="OXQ56" s="9"/>
      <c r="OXR56" s="8"/>
      <c r="OXS56" s="8"/>
      <c r="OXT56" s="13"/>
      <c r="OXU56" s="13"/>
      <c r="OXV56" s="14"/>
      <c r="OXW56" s="15"/>
      <c r="OXX56" s="13"/>
      <c r="OXY56" s="9"/>
      <c r="OXZ56" s="8"/>
      <c r="OYA56" s="8"/>
      <c r="OYB56" s="13"/>
      <c r="OYC56" s="13"/>
      <c r="OYD56" s="14"/>
      <c r="OYE56" s="15"/>
      <c r="OYF56" s="13"/>
      <c r="OYG56" s="9"/>
      <c r="OYH56" s="8"/>
      <c r="OYI56" s="8"/>
      <c r="OYJ56" s="13"/>
      <c r="OYK56" s="13"/>
      <c r="OYL56" s="14"/>
      <c r="OYM56" s="15"/>
      <c r="OYN56" s="13"/>
      <c r="OYO56" s="9"/>
      <c r="OYP56" s="8"/>
      <c r="OYQ56" s="8"/>
      <c r="OYR56" s="13"/>
      <c r="OYS56" s="13"/>
      <c r="OYT56" s="14"/>
      <c r="OYU56" s="15"/>
      <c r="OYV56" s="13"/>
      <c r="OYW56" s="9"/>
      <c r="OYX56" s="8"/>
      <c r="OYY56" s="8"/>
      <c r="OYZ56" s="13"/>
      <c r="OZA56" s="13"/>
      <c r="OZB56" s="14"/>
      <c r="OZC56" s="15"/>
      <c r="OZD56" s="13"/>
      <c r="OZE56" s="9"/>
      <c r="OZF56" s="8"/>
      <c r="OZG56" s="8"/>
      <c r="OZH56" s="13"/>
      <c r="OZI56" s="13"/>
      <c r="OZJ56" s="14"/>
      <c r="OZK56" s="15"/>
      <c r="OZL56" s="13"/>
      <c r="OZM56" s="9"/>
      <c r="OZN56" s="8"/>
      <c r="OZO56" s="8"/>
      <c r="OZP56" s="13"/>
      <c r="OZQ56" s="13"/>
      <c r="OZR56" s="14"/>
      <c r="OZS56" s="15"/>
      <c r="OZT56" s="13"/>
      <c r="OZU56" s="9"/>
      <c r="OZV56" s="8"/>
      <c r="OZW56" s="8"/>
      <c r="OZX56" s="13"/>
      <c r="OZY56" s="13"/>
      <c r="OZZ56" s="14"/>
      <c r="PAA56" s="15"/>
      <c r="PAB56" s="13"/>
      <c r="PAC56" s="9"/>
      <c r="PAD56" s="8"/>
      <c r="PAE56" s="8"/>
      <c r="PAF56" s="13"/>
      <c r="PAG56" s="13"/>
      <c r="PAH56" s="14"/>
      <c r="PAI56" s="15"/>
      <c r="PAJ56" s="13"/>
      <c r="PAK56" s="9"/>
      <c r="PAL56" s="8"/>
      <c r="PAM56" s="8"/>
      <c r="PAN56" s="13"/>
      <c r="PAO56" s="13"/>
      <c r="PAP56" s="14"/>
      <c r="PAQ56" s="15"/>
      <c r="PAR56" s="13"/>
      <c r="PAS56" s="9"/>
      <c r="PAT56" s="8"/>
      <c r="PAU56" s="8"/>
      <c r="PAV56" s="13"/>
      <c r="PAW56" s="13"/>
      <c r="PAX56" s="14"/>
      <c r="PAY56" s="15"/>
      <c r="PAZ56" s="13"/>
      <c r="PBA56" s="9"/>
      <c r="PBB56" s="8"/>
      <c r="PBC56" s="8"/>
      <c r="PBD56" s="13"/>
      <c r="PBE56" s="13"/>
      <c r="PBF56" s="14"/>
      <c r="PBG56" s="15"/>
      <c r="PBH56" s="13"/>
      <c r="PBI56" s="9"/>
      <c r="PBJ56" s="8"/>
      <c r="PBK56" s="8"/>
      <c r="PBL56" s="13"/>
      <c r="PBM56" s="13"/>
      <c r="PBN56" s="14"/>
      <c r="PBO56" s="15"/>
      <c r="PBP56" s="13"/>
      <c r="PBQ56" s="9"/>
      <c r="PBR56" s="8"/>
      <c r="PBS56" s="8"/>
      <c r="PBT56" s="13"/>
      <c r="PBU56" s="13"/>
      <c r="PBV56" s="14"/>
      <c r="PBW56" s="15"/>
      <c r="PBX56" s="13"/>
      <c r="PBY56" s="9"/>
      <c r="PBZ56" s="8"/>
      <c r="PCA56" s="8"/>
      <c r="PCB56" s="13"/>
      <c r="PCC56" s="13"/>
      <c r="PCD56" s="14"/>
      <c r="PCE56" s="15"/>
      <c r="PCF56" s="13"/>
      <c r="PCG56" s="9"/>
      <c r="PCH56" s="8"/>
      <c r="PCI56" s="8"/>
      <c r="PCJ56" s="13"/>
      <c r="PCK56" s="13"/>
      <c r="PCL56" s="14"/>
      <c r="PCM56" s="15"/>
      <c r="PCN56" s="13"/>
      <c r="PCO56" s="9"/>
      <c r="PCP56" s="8"/>
      <c r="PCQ56" s="8"/>
      <c r="PCR56" s="13"/>
      <c r="PCS56" s="13"/>
      <c r="PCT56" s="14"/>
      <c r="PCU56" s="15"/>
      <c r="PCV56" s="13"/>
      <c r="PCW56" s="9"/>
      <c r="PCX56" s="8"/>
      <c r="PCY56" s="8"/>
      <c r="PCZ56" s="13"/>
      <c r="PDA56" s="13"/>
      <c r="PDB56" s="14"/>
      <c r="PDC56" s="15"/>
      <c r="PDD56" s="13"/>
      <c r="PDE56" s="9"/>
      <c r="PDF56" s="8"/>
      <c r="PDG56" s="8"/>
      <c r="PDH56" s="13"/>
      <c r="PDI56" s="13"/>
      <c r="PDJ56" s="14"/>
      <c r="PDK56" s="15"/>
      <c r="PDL56" s="13"/>
      <c r="PDM56" s="9"/>
      <c r="PDN56" s="8"/>
      <c r="PDO56" s="8"/>
      <c r="PDP56" s="13"/>
      <c r="PDQ56" s="13"/>
      <c r="PDR56" s="14"/>
      <c r="PDS56" s="15"/>
      <c r="PDT56" s="13"/>
      <c r="PDU56" s="9"/>
      <c r="PDV56" s="8"/>
      <c r="PDW56" s="8"/>
      <c r="PDX56" s="13"/>
      <c r="PDY56" s="13"/>
      <c r="PDZ56" s="14"/>
      <c r="PEA56" s="15"/>
      <c r="PEB56" s="13"/>
      <c r="PEC56" s="9"/>
      <c r="PED56" s="8"/>
      <c r="PEE56" s="8"/>
      <c r="PEF56" s="13"/>
      <c r="PEG56" s="13"/>
      <c r="PEH56" s="14"/>
      <c r="PEI56" s="15"/>
      <c r="PEJ56" s="13"/>
      <c r="PEK56" s="9"/>
      <c r="PEL56" s="8"/>
      <c r="PEM56" s="8"/>
      <c r="PEN56" s="13"/>
      <c r="PEO56" s="13"/>
      <c r="PEP56" s="14"/>
      <c r="PEQ56" s="15"/>
      <c r="PER56" s="13"/>
      <c r="PES56" s="9"/>
      <c r="PET56" s="8"/>
      <c r="PEU56" s="8"/>
      <c r="PEV56" s="13"/>
      <c r="PEW56" s="13"/>
      <c r="PEX56" s="14"/>
      <c r="PEY56" s="15"/>
      <c r="PEZ56" s="13"/>
      <c r="PFA56" s="9"/>
      <c r="PFB56" s="8"/>
      <c r="PFC56" s="8"/>
      <c r="PFD56" s="13"/>
      <c r="PFE56" s="13"/>
      <c r="PFF56" s="14"/>
      <c r="PFG56" s="15"/>
      <c r="PFH56" s="13"/>
      <c r="PFI56" s="9"/>
      <c r="PFJ56" s="8"/>
      <c r="PFK56" s="8"/>
      <c r="PFL56" s="13"/>
      <c r="PFM56" s="13"/>
      <c r="PFN56" s="14"/>
      <c r="PFO56" s="15"/>
      <c r="PFP56" s="13"/>
      <c r="PFQ56" s="9"/>
      <c r="PFR56" s="8"/>
      <c r="PFS56" s="8"/>
      <c r="PFT56" s="13"/>
      <c r="PFU56" s="13"/>
      <c r="PFV56" s="14"/>
      <c r="PFW56" s="15"/>
      <c r="PFX56" s="13"/>
      <c r="PFY56" s="9"/>
      <c r="PFZ56" s="8"/>
      <c r="PGA56" s="8"/>
      <c r="PGB56" s="13"/>
      <c r="PGC56" s="13"/>
      <c r="PGD56" s="14"/>
      <c r="PGE56" s="15"/>
      <c r="PGF56" s="13"/>
      <c r="PGG56" s="9"/>
      <c r="PGH56" s="8"/>
      <c r="PGI56" s="8"/>
      <c r="PGJ56" s="13"/>
      <c r="PGK56" s="13"/>
      <c r="PGL56" s="14"/>
      <c r="PGM56" s="15"/>
      <c r="PGN56" s="13"/>
      <c r="PGO56" s="9"/>
      <c r="PGP56" s="8"/>
      <c r="PGQ56" s="8"/>
      <c r="PGR56" s="13"/>
      <c r="PGS56" s="13"/>
      <c r="PGT56" s="14"/>
      <c r="PGU56" s="15"/>
      <c r="PGV56" s="13"/>
      <c r="PGW56" s="9"/>
      <c r="PGX56" s="8"/>
      <c r="PGY56" s="8"/>
      <c r="PGZ56" s="13"/>
      <c r="PHA56" s="13"/>
      <c r="PHB56" s="14"/>
      <c r="PHC56" s="15"/>
      <c r="PHD56" s="13"/>
      <c r="PHE56" s="9"/>
      <c r="PHF56" s="8"/>
      <c r="PHG56" s="8"/>
      <c r="PHH56" s="13"/>
      <c r="PHI56" s="13"/>
      <c r="PHJ56" s="14"/>
      <c r="PHK56" s="15"/>
      <c r="PHL56" s="13"/>
      <c r="PHM56" s="9"/>
      <c r="PHN56" s="8"/>
      <c r="PHO56" s="8"/>
      <c r="PHP56" s="13"/>
      <c r="PHQ56" s="13"/>
      <c r="PHR56" s="14"/>
      <c r="PHS56" s="15"/>
      <c r="PHT56" s="13"/>
      <c r="PHU56" s="9"/>
      <c r="PHV56" s="8"/>
      <c r="PHW56" s="8"/>
      <c r="PHX56" s="13"/>
      <c r="PHY56" s="13"/>
      <c r="PHZ56" s="14"/>
      <c r="PIA56" s="15"/>
      <c r="PIB56" s="13"/>
      <c r="PIC56" s="9"/>
      <c r="PID56" s="8"/>
      <c r="PIE56" s="8"/>
      <c r="PIF56" s="13"/>
      <c r="PIG56" s="13"/>
      <c r="PIH56" s="14"/>
      <c r="PII56" s="15"/>
      <c r="PIJ56" s="13"/>
      <c r="PIK56" s="9"/>
      <c r="PIL56" s="8"/>
      <c r="PIM56" s="8"/>
      <c r="PIN56" s="13"/>
      <c r="PIO56" s="13"/>
      <c r="PIP56" s="14"/>
      <c r="PIQ56" s="15"/>
      <c r="PIR56" s="13"/>
      <c r="PIS56" s="9"/>
      <c r="PIT56" s="8"/>
      <c r="PIU56" s="8"/>
      <c r="PIV56" s="13"/>
      <c r="PIW56" s="13"/>
      <c r="PIX56" s="14"/>
      <c r="PIY56" s="15"/>
      <c r="PIZ56" s="13"/>
      <c r="PJA56" s="9"/>
      <c r="PJB56" s="8"/>
      <c r="PJC56" s="8"/>
      <c r="PJD56" s="13"/>
      <c r="PJE56" s="13"/>
      <c r="PJF56" s="14"/>
      <c r="PJG56" s="15"/>
      <c r="PJH56" s="13"/>
      <c r="PJI56" s="9"/>
      <c r="PJJ56" s="8"/>
      <c r="PJK56" s="8"/>
      <c r="PJL56" s="13"/>
      <c r="PJM56" s="13"/>
      <c r="PJN56" s="14"/>
      <c r="PJO56" s="15"/>
      <c r="PJP56" s="13"/>
      <c r="PJQ56" s="9"/>
      <c r="PJR56" s="8"/>
      <c r="PJS56" s="8"/>
      <c r="PJT56" s="13"/>
      <c r="PJU56" s="13"/>
      <c r="PJV56" s="14"/>
      <c r="PJW56" s="15"/>
      <c r="PJX56" s="13"/>
      <c r="PJY56" s="9"/>
      <c r="PJZ56" s="8"/>
      <c r="PKA56" s="8"/>
      <c r="PKB56" s="13"/>
      <c r="PKC56" s="13"/>
      <c r="PKD56" s="14"/>
      <c r="PKE56" s="15"/>
      <c r="PKF56" s="13"/>
      <c r="PKG56" s="9"/>
      <c r="PKH56" s="8"/>
      <c r="PKI56" s="8"/>
      <c r="PKJ56" s="13"/>
      <c r="PKK56" s="13"/>
      <c r="PKL56" s="14"/>
      <c r="PKM56" s="15"/>
      <c r="PKN56" s="13"/>
      <c r="PKO56" s="9"/>
      <c r="PKP56" s="8"/>
      <c r="PKQ56" s="8"/>
      <c r="PKR56" s="13"/>
      <c r="PKS56" s="13"/>
      <c r="PKT56" s="14"/>
      <c r="PKU56" s="15"/>
      <c r="PKV56" s="13"/>
      <c r="PKW56" s="9"/>
      <c r="PKX56" s="8"/>
      <c r="PKY56" s="8"/>
      <c r="PKZ56" s="13"/>
      <c r="PLA56" s="13"/>
      <c r="PLB56" s="14"/>
      <c r="PLC56" s="15"/>
      <c r="PLD56" s="13"/>
      <c r="PLE56" s="9"/>
      <c r="PLF56" s="8"/>
      <c r="PLG56" s="8"/>
      <c r="PLH56" s="13"/>
      <c r="PLI56" s="13"/>
      <c r="PLJ56" s="14"/>
      <c r="PLK56" s="15"/>
      <c r="PLL56" s="13"/>
      <c r="PLM56" s="9"/>
      <c r="PLN56" s="8"/>
      <c r="PLO56" s="8"/>
      <c r="PLP56" s="13"/>
      <c r="PLQ56" s="13"/>
      <c r="PLR56" s="14"/>
      <c r="PLS56" s="15"/>
      <c r="PLT56" s="13"/>
      <c r="PLU56" s="9"/>
      <c r="PLV56" s="8"/>
      <c r="PLW56" s="8"/>
      <c r="PLX56" s="13"/>
      <c r="PLY56" s="13"/>
      <c r="PLZ56" s="14"/>
      <c r="PMA56" s="15"/>
      <c r="PMB56" s="13"/>
      <c r="PMC56" s="9"/>
      <c r="PMD56" s="8"/>
      <c r="PME56" s="8"/>
      <c r="PMF56" s="13"/>
      <c r="PMG56" s="13"/>
      <c r="PMH56" s="14"/>
      <c r="PMI56" s="15"/>
      <c r="PMJ56" s="13"/>
      <c r="PMK56" s="9"/>
      <c r="PML56" s="8"/>
      <c r="PMM56" s="8"/>
      <c r="PMN56" s="13"/>
      <c r="PMO56" s="13"/>
      <c r="PMP56" s="14"/>
      <c r="PMQ56" s="15"/>
      <c r="PMR56" s="13"/>
      <c r="PMS56" s="9"/>
      <c r="PMT56" s="8"/>
      <c r="PMU56" s="8"/>
      <c r="PMV56" s="13"/>
      <c r="PMW56" s="13"/>
      <c r="PMX56" s="14"/>
      <c r="PMY56" s="15"/>
      <c r="PMZ56" s="13"/>
      <c r="PNA56" s="9"/>
      <c r="PNB56" s="8"/>
      <c r="PNC56" s="8"/>
      <c r="PND56" s="13"/>
      <c r="PNE56" s="13"/>
      <c r="PNF56" s="14"/>
      <c r="PNG56" s="15"/>
      <c r="PNH56" s="13"/>
      <c r="PNI56" s="9"/>
      <c r="PNJ56" s="8"/>
      <c r="PNK56" s="8"/>
      <c r="PNL56" s="13"/>
      <c r="PNM56" s="13"/>
      <c r="PNN56" s="14"/>
      <c r="PNO56" s="15"/>
      <c r="PNP56" s="13"/>
      <c r="PNQ56" s="9"/>
      <c r="PNR56" s="8"/>
      <c r="PNS56" s="8"/>
      <c r="PNT56" s="13"/>
      <c r="PNU56" s="13"/>
      <c r="PNV56" s="14"/>
      <c r="PNW56" s="15"/>
      <c r="PNX56" s="13"/>
      <c r="PNY56" s="9"/>
      <c r="PNZ56" s="8"/>
      <c r="POA56" s="8"/>
      <c r="POB56" s="13"/>
      <c r="POC56" s="13"/>
      <c r="POD56" s="14"/>
      <c r="POE56" s="15"/>
      <c r="POF56" s="13"/>
      <c r="POG56" s="9"/>
      <c r="POH56" s="8"/>
      <c r="POI56" s="8"/>
      <c r="POJ56" s="13"/>
      <c r="POK56" s="13"/>
      <c r="POL56" s="14"/>
      <c r="POM56" s="15"/>
      <c r="PON56" s="13"/>
      <c r="POO56" s="9"/>
      <c r="POP56" s="8"/>
      <c r="POQ56" s="8"/>
      <c r="POR56" s="13"/>
      <c r="POS56" s="13"/>
      <c r="POT56" s="14"/>
      <c r="POU56" s="15"/>
      <c r="POV56" s="13"/>
      <c r="POW56" s="9"/>
      <c r="POX56" s="8"/>
      <c r="POY56" s="8"/>
      <c r="POZ56" s="13"/>
      <c r="PPA56" s="13"/>
      <c r="PPB56" s="14"/>
      <c r="PPC56" s="15"/>
      <c r="PPD56" s="13"/>
      <c r="PPE56" s="9"/>
      <c r="PPF56" s="8"/>
      <c r="PPG56" s="8"/>
      <c r="PPH56" s="13"/>
      <c r="PPI56" s="13"/>
      <c r="PPJ56" s="14"/>
      <c r="PPK56" s="15"/>
      <c r="PPL56" s="13"/>
      <c r="PPM56" s="9"/>
      <c r="PPN56" s="8"/>
      <c r="PPO56" s="8"/>
      <c r="PPP56" s="13"/>
      <c r="PPQ56" s="13"/>
      <c r="PPR56" s="14"/>
      <c r="PPS56" s="15"/>
      <c r="PPT56" s="13"/>
      <c r="PPU56" s="9"/>
      <c r="PPV56" s="8"/>
      <c r="PPW56" s="8"/>
      <c r="PPX56" s="13"/>
      <c r="PPY56" s="13"/>
      <c r="PPZ56" s="14"/>
      <c r="PQA56" s="15"/>
      <c r="PQB56" s="13"/>
      <c r="PQC56" s="9"/>
      <c r="PQD56" s="8"/>
      <c r="PQE56" s="8"/>
      <c r="PQF56" s="13"/>
      <c r="PQG56" s="13"/>
      <c r="PQH56" s="14"/>
      <c r="PQI56" s="15"/>
      <c r="PQJ56" s="13"/>
      <c r="PQK56" s="9"/>
      <c r="PQL56" s="8"/>
      <c r="PQM56" s="8"/>
      <c r="PQN56" s="13"/>
      <c r="PQO56" s="13"/>
      <c r="PQP56" s="14"/>
      <c r="PQQ56" s="15"/>
      <c r="PQR56" s="13"/>
      <c r="PQS56" s="9"/>
      <c r="PQT56" s="8"/>
      <c r="PQU56" s="8"/>
      <c r="PQV56" s="13"/>
      <c r="PQW56" s="13"/>
      <c r="PQX56" s="14"/>
      <c r="PQY56" s="15"/>
      <c r="PQZ56" s="13"/>
      <c r="PRA56" s="9"/>
      <c r="PRB56" s="8"/>
      <c r="PRC56" s="8"/>
      <c r="PRD56" s="13"/>
      <c r="PRE56" s="13"/>
      <c r="PRF56" s="14"/>
      <c r="PRG56" s="15"/>
      <c r="PRH56" s="13"/>
      <c r="PRI56" s="9"/>
      <c r="PRJ56" s="8"/>
      <c r="PRK56" s="8"/>
      <c r="PRL56" s="13"/>
      <c r="PRM56" s="13"/>
      <c r="PRN56" s="14"/>
      <c r="PRO56" s="15"/>
      <c r="PRP56" s="13"/>
      <c r="PRQ56" s="9"/>
      <c r="PRR56" s="8"/>
      <c r="PRS56" s="8"/>
      <c r="PRT56" s="13"/>
      <c r="PRU56" s="13"/>
      <c r="PRV56" s="14"/>
      <c r="PRW56" s="15"/>
      <c r="PRX56" s="13"/>
      <c r="PRY56" s="9"/>
      <c r="PRZ56" s="8"/>
      <c r="PSA56" s="8"/>
      <c r="PSB56" s="13"/>
      <c r="PSC56" s="13"/>
      <c r="PSD56" s="14"/>
      <c r="PSE56" s="15"/>
      <c r="PSF56" s="13"/>
      <c r="PSG56" s="9"/>
      <c r="PSH56" s="8"/>
      <c r="PSI56" s="8"/>
      <c r="PSJ56" s="13"/>
      <c r="PSK56" s="13"/>
      <c r="PSL56" s="14"/>
      <c r="PSM56" s="15"/>
      <c r="PSN56" s="13"/>
      <c r="PSO56" s="9"/>
      <c r="PSP56" s="8"/>
      <c r="PSQ56" s="8"/>
      <c r="PSR56" s="13"/>
      <c r="PSS56" s="13"/>
      <c r="PST56" s="14"/>
      <c r="PSU56" s="15"/>
      <c r="PSV56" s="13"/>
      <c r="PSW56" s="9"/>
      <c r="PSX56" s="8"/>
      <c r="PSY56" s="8"/>
      <c r="PSZ56" s="13"/>
      <c r="PTA56" s="13"/>
      <c r="PTB56" s="14"/>
      <c r="PTC56" s="15"/>
      <c r="PTD56" s="13"/>
      <c r="PTE56" s="9"/>
      <c r="PTF56" s="8"/>
      <c r="PTG56" s="8"/>
      <c r="PTH56" s="13"/>
      <c r="PTI56" s="13"/>
      <c r="PTJ56" s="14"/>
      <c r="PTK56" s="15"/>
      <c r="PTL56" s="13"/>
      <c r="PTM56" s="9"/>
      <c r="PTN56" s="8"/>
      <c r="PTO56" s="8"/>
      <c r="PTP56" s="13"/>
      <c r="PTQ56" s="13"/>
      <c r="PTR56" s="14"/>
      <c r="PTS56" s="15"/>
      <c r="PTT56" s="13"/>
      <c r="PTU56" s="9"/>
      <c r="PTV56" s="8"/>
      <c r="PTW56" s="8"/>
      <c r="PTX56" s="13"/>
      <c r="PTY56" s="13"/>
      <c r="PTZ56" s="14"/>
      <c r="PUA56" s="15"/>
      <c r="PUB56" s="13"/>
      <c r="PUC56" s="9"/>
      <c r="PUD56" s="8"/>
      <c r="PUE56" s="8"/>
      <c r="PUF56" s="13"/>
      <c r="PUG56" s="13"/>
      <c r="PUH56" s="14"/>
      <c r="PUI56" s="15"/>
      <c r="PUJ56" s="13"/>
      <c r="PUK56" s="9"/>
      <c r="PUL56" s="8"/>
      <c r="PUM56" s="8"/>
      <c r="PUN56" s="13"/>
      <c r="PUO56" s="13"/>
      <c r="PUP56" s="14"/>
      <c r="PUQ56" s="15"/>
      <c r="PUR56" s="13"/>
      <c r="PUS56" s="9"/>
      <c r="PUT56" s="8"/>
      <c r="PUU56" s="8"/>
      <c r="PUV56" s="13"/>
      <c r="PUW56" s="13"/>
      <c r="PUX56" s="14"/>
      <c r="PUY56" s="15"/>
      <c r="PUZ56" s="13"/>
      <c r="PVA56" s="9"/>
      <c r="PVB56" s="8"/>
      <c r="PVC56" s="8"/>
      <c r="PVD56" s="13"/>
      <c r="PVE56" s="13"/>
      <c r="PVF56" s="14"/>
      <c r="PVG56" s="15"/>
      <c r="PVH56" s="13"/>
      <c r="PVI56" s="9"/>
      <c r="PVJ56" s="8"/>
      <c r="PVK56" s="8"/>
      <c r="PVL56" s="13"/>
      <c r="PVM56" s="13"/>
      <c r="PVN56" s="14"/>
      <c r="PVO56" s="15"/>
      <c r="PVP56" s="13"/>
      <c r="PVQ56" s="9"/>
      <c r="PVR56" s="8"/>
      <c r="PVS56" s="8"/>
      <c r="PVT56" s="13"/>
      <c r="PVU56" s="13"/>
      <c r="PVV56" s="14"/>
      <c r="PVW56" s="15"/>
      <c r="PVX56" s="13"/>
      <c r="PVY56" s="9"/>
      <c r="PVZ56" s="8"/>
      <c r="PWA56" s="8"/>
      <c r="PWB56" s="13"/>
      <c r="PWC56" s="13"/>
      <c r="PWD56" s="14"/>
      <c r="PWE56" s="15"/>
      <c r="PWF56" s="13"/>
      <c r="PWG56" s="9"/>
      <c r="PWH56" s="8"/>
      <c r="PWI56" s="8"/>
      <c r="PWJ56" s="13"/>
      <c r="PWK56" s="13"/>
      <c r="PWL56" s="14"/>
      <c r="PWM56" s="15"/>
      <c r="PWN56" s="13"/>
      <c r="PWO56" s="9"/>
      <c r="PWP56" s="8"/>
      <c r="PWQ56" s="8"/>
      <c r="PWR56" s="13"/>
      <c r="PWS56" s="13"/>
      <c r="PWT56" s="14"/>
      <c r="PWU56" s="15"/>
      <c r="PWV56" s="13"/>
      <c r="PWW56" s="9"/>
      <c r="PWX56" s="8"/>
      <c r="PWY56" s="8"/>
      <c r="PWZ56" s="13"/>
      <c r="PXA56" s="13"/>
      <c r="PXB56" s="14"/>
      <c r="PXC56" s="15"/>
      <c r="PXD56" s="13"/>
      <c r="PXE56" s="9"/>
      <c r="PXF56" s="8"/>
      <c r="PXG56" s="8"/>
      <c r="PXH56" s="13"/>
      <c r="PXI56" s="13"/>
      <c r="PXJ56" s="14"/>
      <c r="PXK56" s="15"/>
      <c r="PXL56" s="13"/>
      <c r="PXM56" s="9"/>
      <c r="PXN56" s="8"/>
      <c r="PXO56" s="8"/>
      <c r="PXP56" s="13"/>
      <c r="PXQ56" s="13"/>
      <c r="PXR56" s="14"/>
      <c r="PXS56" s="15"/>
      <c r="PXT56" s="13"/>
      <c r="PXU56" s="9"/>
      <c r="PXV56" s="8"/>
      <c r="PXW56" s="8"/>
      <c r="PXX56" s="13"/>
      <c r="PXY56" s="13"/>
      <c r="PXZ56" s="14"/>
      <c r="PYA56" s="15"/>
      <c r="PYB56" s="13"/>
      <c r="PYC56" s="9"/>
      <c r="PYD56" s="8"/>
      <c r="PYE56" s="8"/>
      <c r="PYF56" s="13"/>
      <c r="PYG56" s="13"/>
      <c r="PYH56" s="14"/>
      <c r="PYI56" s="15"/>
      <c r="PYJ56" s="13"/>
      <c r="PYK56" s="9"/>
      <c r="PYL56" s="8"/>
      <c r="PYM56" s="8"/>
      <c r="PYN56" s="13"/>
      <c r="PYO56" s="13"/>
      <c r="PYP56" s="14"/>
      <c r="PYQ56" s="15"/>
      <c r="PYR56" s="13"/>
      <c r="PYS56" s="9"/>
      <c r="PYT56" s="8"/>
      <c r="PYU56" s="8"/>
      <c r="PYV56" s="13"/>
      <c r="PYW56" s="13"/>
      <c r="PYX56" s="14"/>
      <c r="PYY56" s="15"/>
      <c r="PYZ56" s="13"/>
      <c r="PZA56" s="9"/>
      <c r="PZB56" s="8"/>
      <c r="PZC56" s="8"/>
      <c r="PZD56" s="13"/>
      <c r="PZE56" s="13"/>
      <c r="PZF56" s="14"/>
      <c r="PZG56" s="15"/>
      <c r="PZH56" s="13"/>
      <c r="PZI56" s="9"/>
      <c r="PZJ56" s="8"/>
      <c r="PZK56" s="8"/>
      <c r="PZL56" s="13"/>
      <c r="PZM56" s="13"/>
      <c r="PZN56" s="14"/>
      <c r="PZO56" s="15"/>
      <c r="PZP56" s="13"/>
      <c r="PZQ56" s="9"/>
      <c r="PZR56" s="8"/>
      <c r="PZS56" s="8"/>
      <c r="PZT56" s="13"/>
      <c r="PZU56" s="13"/>
      <c r="PZV56" s="14"/>
      <c r="PZW56" s="15"/>
      <c r="PZX56" s="13"/>
      <c r="PZY56" s="9"/>
      <c r="PZZ56" s="8"/>
      <c r="QAA56" s="8"/>
      <c r="QAB56" s="13"/>
      <c r="QAC56" s="13"/>
      <c r="QAD56" s="14"/>
      <c r="QAE56" s="15"/>
      <c r="QAF56" s="13"/>
      <c r="QAG56" s="9"/>
      <c r="QAH56" s="8"/>
      <c r="QAI56" s="8"/>
      <c r="QAJ56" s="13"/>
      <c r="QAK56" s="13"/>
      <c r="QAL56" s="14"/>
      <c r="QAM56" s="15"/>
      <c r="QAN56" s="13"/>
      <c r="QAO56" s="9"/>
      <c r="QAP56" s="8"/>
      <c r="QAQ56" s="8"/>
      <c r="QAR56" s="13"/>
      <c r="QAS56" s="13"/>
      <c r="QAT56" s="14"/>
      <c r="QAU56" s="15"/>
      <c r="QAV56" s="13"/>
      <c r="QAW56" s="9"/>
      <c r="QAX56" s="8"/>
      <c r="QAY56" s="8"/>
      <c r="QAZ56" s="13"/>
      <c r="QBA56" s="13"/>
      <c r="QBB56" s="14"/>
      <c r="QBC56" s="15"/>
      <c r="QBD56" s="13"/>
      <c r="QBE56" s="9"/>
      <c r="QBF56" s="8"/>
      <c r="QBG56" s="8"/>
      <c r="QBH56" s="13"/>
      <c r="QBI56" s="13"/>
      <c r="QBJ56" s="14"/>
      <c r="QBK56" s="15"/>
      <c r="QBL56" s="13"/>
      <c r="QBM56" s="9"/>
      <c r="QBN56" s="8"/>
      <c r="QBO56" s="8"/>
      <c r="QBP56" s="13"/>
      <c r="QBQ56" s="13"/>
      <c r="QBR56" s="14"/>
      <c r="QBS56" s="15"/>
      <c r="QBT56" s="13"/>
      <c r="QBU56" s="9"/>
      <c r="QBV56" s="8"/>
      <c r="QBW56" s="8"/>
      <c r="QBX56" s="13"/>
      <c r="QBY56" s="13"/>
      <c r="QBZ56" s="14"/>
      <c r="QCA56" s="15"/>
      <c r="QCB56" s="13"/>
      <c r="QCC56" s="9"/>
      <c r="QCD56" s="8"/>
      <c r="QCE56" s="8"/>
      <c r="QCF56" s="13"/>
      <c r="QCG56" s="13"/>
      <c r="QCH56" s="14"/>
      <c r="QCI56" s="15"/>
      <c r="QCJ56" s="13"/>
      <c r="QCK56" s="9"/>
      <c r="QCL56" s="8"/>
      <c r="QCM56" s="8"/>
      <c r="QCN56" s="13"/>
      <c r="QCO56" s="13"/>
      <c r="QCP56" s="14"/>
      <c r="QCQ56" s="15"/>
      <c r="QCR56" s="13"/>
      <c r="QCS56" s="9"/>
      <c r="QCT56" s="8"/>
      <c r="QCU56" s="8"/>
      <c r="QCV56" s="13"/>
      <c r="QCW56" s="13"/>
      <c r="QCX56" s="14"/>
      <c r="QCY56" s="15"/>
      <c r="QCZ56" s="13"/>
      <c r="QDA56" s="9"/>
      <c r="QDB56" s="8"/>
      <c r="QDC56" s="8"/>
      <c r="QDD56" s="13"/>
      <c r="QDE56" s="13"/>
      <c r="QDF56" s="14"/>
      <c r="QDG56" s="15"/>
      <c r="QDH56" s="13"/>
      <c r="QDI56" s="9"/>
      <c r="QDJ56" s="8"/>
      <c r="QDK56" s="8"/>
      <c r="QDL56" s="13"/>
      <c r="QDM56" s="13"/>
      <c r="QDN56" s="14"/>
      <c r="QDO56" s="15"/>
      <c r="QDP56" s="13"/>
      <c r="QDQ56" s="9"/>
      <c r="QDR56" s="8"/>
      <c r="QDS56" s="8"/>
      <c r="QDT56" s="13"/>
      <c r="QDU56" s="13"/>
      <c r="QDV56" s="14"/>
      <c r="QDW56" s="15"/>
      <c r="QDX56" s="13"/>
      <c r="QDY56" s="9"/>
      <c r="QDZ56" s="8"/>
      <c r="QEA56" s="8"/>
      <c r="QEB56" s="13"/>
      <c r="QEC56" s="13"/>
      <c r="QED56" s="14"/>
      <c r="QEE56" s="15"/>
      <c r="QEF56" s="13"/>
      <c r="QEG56" s="9"/>
      <c r="QEH56" s="8"/>
      <c r="QEI56" s="8"/>
      <c r="QEJ56" s="13"/>
      <c r="QEK56" s="13"/>
      <c r="QEL56" s="14"/>
      <c r="QEM56" s="15"/>
      <c r="QEN56" s="13"/>
      <c r="QEO56" s="9"/>
      <c r="QEP56" s="8"/>
      <c r="QEQ56" s="8"/>
      <c r="QER56" s="13"/>
      <c r="QES56" s="13"/>
      <c r="QET56" s="14"/>
      <c r="QEU56" s="15"/>
      <c r="QEV56" s="13"/>
      <c r="QEW56" s="9"/>
      <c r="QEX56" s="8"/>
      <c r="QEY56" s="8"/>
      <c r="QEZ56" s="13"/>
      <c r="QFA56" s="13"/>
      <c r="QFB56" s="14"/>
      <c r="QFC56" s="15"/>
      <c r="QFD56" s="13"/>
      <c r="QFE56" s="9"/>
      <c r="QFF56" s="8"/>
      <c r="QFG56" s="8"/>
      <c r="QFH56" s="13"/>
      <c r="QFI56" s="13"/>
      <c r="QFJ56" s="14"/>
      <c r="QFK56" s="15"/>
      <c r="QFL56" s="13"/>
      <c r="QFM56" s="9"/>
      <c r="QFN56" s="8"/>
      <c r="QFO56" s="8"/>
      <c r="QFP56" s="13"/>
      <c r="QFQ56" s="13"/>
      <c r="QFR56" s="14"/>
      <c r="QFS56" s="15"/>
      <c r="QFT56" s="13"/>
      <c r="QFU56" s="9"/>
      <c r="QFV56" s="8"/>
      <c r="QFW56" s="8"/>
      <c r="QFX56" s="13"/>
      <c r="QFY56" s="13"/>
      <c r="QFZ56" s="14"/>
      <c r="QGA56" s="15"/>
      <c r="QGB56" s="13"/>
      <c r="QGC56" s="9"/>
      <c r="QGD56" s="8"/>
      <c r="QGE56" s="8"/>
      <c r="QGF56" s="13"/>
      <c r="QGG56" s="13"/>
      <c r="QGH56" s="14"/>
      <c r="QGI56" s="15"/>
      <c r="QGJ56" s="13"/>
      <c r="QGK56" s="9"/>
      <c r="QGL56" s="8"/>
      <c r="QGM56" s="8"/>
      <c r="QGN56" s="13"/>
      <c r="QGO56" s="13"/>
      <c r="QGP56" s="14"/>
      <c r="QGQ56" s="15"/>
      <c r="QGR56" s="13"/>
      <c r="QGS56" s="9"/>
      <c r="QGT56" s="8"/>
      <c r="QGU56" s="8"/>
      <c r="QGV56" s="13"/>
      <c r="QGW56" s="13"/>
      <c r="QGX56" s="14"/>
      <c r="QGY56" s="15"/>
      <c r="QGZ56" s="13"/>
      <c r="QHA56" s="9"/>
      <c r="QHB56" s="8"/>
      <c r="QHC56" s="8"/>
      <c r="QHD56" s="13"/>
      <c r="QHE56" s="13"/>
      <c r="QHF56" s="14"/>
      <c r="QHG56" s="15"/>
      <c r="QHH56" s="13"/>
      <c r="QHI56" s="9"/>
      <c r="QHJ56" s="8"/>
      <c r="QHK56" s="8"/>
      <c r="QHL56" s="13"/>
      <c r="QHM56" s="13"/>
      <c r="QHN56" s="14"/>
      <c r="QHO56" s="15"/>
      <c r="QHP56" s="13"/>
      <c r="QHQ56" s="9"/>
      <c r="QHR56" s="8"/>
      <c r="QHS56" s="8"/>
      <c r="QHT56" s="13"/>
      <c r="QHU56" s="13"/>
      <c r="QHV56" s="14"/>
      <c r="QHW56" s="15"/>
      <c r="QHX56" s="13"/>
      <c r="QHY56" s="9"/>
      <c r="QHZ56" s="8"/>
      <c r="QIA56" s="8"/>
      <c r="QIB56" s="13"/>
      <c r="QIC56" s="13"/>
      <c r="QID56" s="14"/>
      <c r="QIE56" s="15"/>
      <c r="QIF56" s="13"/>
      <c r="QIG56" s="9"/>
      <c r="QIH56" s="8"/>
      <c r="QII56" s="8"/>
      <c r="QIJ56" s="13"/>
      <c r="QIK56" s="13"/>
      <c r="QIL56" s="14"/>
      <c r="QIM56" s="15"/>
      <c r="QIN56" s="13"/>
      <c r="QIO56" s="9"/>
      <c r="QIP56" s="8"/>
      <c r="QIQ56" s="8"/>
      <c r="QIR56" s="13"/>
      <c r="QIS56" s="13"/>
      <c r="QIT56" s="14"/>
      <c r="QIU56" s="15"/>
      <c r="QIV56" s="13"/>
      <c r="QIW56" s="9"/>
      <c r="QIX56" s="8"/>
      <c r="QIY56" s="8"/>
      <c r="QIZ56" s="13"/>
      <c r="QJA56" s="13"/>
      <c r="QJB56" s="14"/>
      <c r="QJC56" s="15"/>
      <c r="QJD56" s="13"/>
      <c r="QJE56" s="9"/>
      <c r="QJF56" s="8"/>
      <c r="QJG56" s="8"/>
      <c r="QJH56" s="13"/>
      <c r="QJI56" s="13"/>
      <c r="QJJ56" s="14"/>
      <c r="QJK56" s="15"/>
      <c r="QJL56" s="13"/>
      <c r="QJM56" s="9"/>
      <c r="QJN56" s="8"/>
      <c r="QJO56" s="8"/>
      <c r="QJP56" s="13"/>
      <c r="QJQ56" s="13"/>
      <c r="QJR56" s="14"/>
      <c r="QJS56" s="15"/>
      <c r="QJT56" s="13"/>
      <c r="QJU56" s="9"/>
      <c r="QJV56" s="8"/>
      <c r="QJW56" s="8"/>
      <c r="QJX56" s="13"/>
      <c r="QJY56" s="13"/>
      <c r="QJZ56" s="14"/>
      <c r="QKA56" s="15"/>
      <c r="QKB56" s="13"/>
      <c r="QKC56" s="9"/>
      <c r="QKD56" s="8"/>
      <c r="QKE56" s="8"/>
      <c r="QKF56" s="13"/>
      <c r="QKG56" s="13"/>
      <c r="QKH56" s="14"/>
      <c r="QKI56" s="15"/>
      <c r="QKJ56" s="13"/>
      <c r="QKK56" s="9"/>
      <c r="QKL56" s="8"/>
      <c r="QKM56" s="8"/>
      <c r="QKN56" s="13"/>
      <c r="QKO56" s="13"/>
      <c r="QKP56" s="14"/>
      <c r="QKQ56" s="15"/>
      <c r="QKR56" s="13"/>
      <c r="QKS56" s="9"/>
      <c r="QKT56" s="8"/>
      <c r="QKU56" s="8"/>
      <c r="QKV56" s="13"/>
      <c r="QKW56" s="13"/>
      <c r="QKX56" s="14"/>
      <c r="QKY56" s="15"/>
      <c r="QKZ56" s="13"/>
      <c r="QLA56" s="9"/>
      <c r="QLB56" s="8"/>
      <c r="QLC56" s="8"/>
      <c r="QLD56" s="13"/>
      <c r="QLE56" s="13"/>
      <c r="QLF56" s="14"/>
      <c r="QLG56" s="15"/>
      <c r="QLH56" s="13"/>
      <c r="QLI56" s="9"/>
      <c r="QLJ56" s="8"/>
      <c r="QLK56" s="8"/>
      <c r="QLL56" s="13"/>
      <c r="QLM56" s="13"/>
      <c r="QLN56" s="14"/>
      <c r="QLO56" s="15"/>
      <c r="QLP56" s="13"/>
      <c r="QLQ56" s="9"/>
      <c r="QLR56" s="8"/>
      <c r="QLS56" s="8"/>
      <c r="QLT56" s="13"/>
      <c r="QLU56" s="13"/>
      <c r="QLV56" s="14"/>
      <c r="QLW56" s="15"/>
      <c r="QLX56" s="13"/>
      <c r="QLY56" s="9"/>
      <c r="QLZ56" s="8"/>
      <c r="QMA56" s="8"/>
      <c r="QMB56" s="13"/>
      <c r="QMC56" s="13"/>
      <c r="QMD56" s="14"/>
      <c r="QME56" s="15"/>
      <c r="QMF56" s="13"/>
      <c r="QMG56" s="9"/>
      <c r="QMH56" s="8"/>
      <c r="QMI56" s="8"/>
      <c r="QMJ56" s="13"/>
      <c r="QMK56" s="13"/>
      <c r="QML56" s="14"/>
      <c r="QMM56" s="15"/>
      <c r="QMN56" s="13"/>
      <c r="QMO56" s="9"/>
      <c r="QMP56" s="8"/>
      <c r="QMQ56" s="8"/>
      <c r="QMR56" s="13"/>
      <c r="QMS56" s="13"/>
      <c r="QMT56" s="14"/>
      <c r="QMU56" s="15"/>
      <c r="QMV56" s="13"/>
      <c r="QMW56" s="9"/>
      <c r="QMX56" s="8"/>
      <c r="QMY56" s="8"/>
      <c r="QMZ56" s="13"/>
      <c r="QNA56" s="13"/>
      <c r="QNB56" s="14"/>
      <c r="QNC56" s="15"/>
      <c r="QND56" s="13"/>
      <c r="QNE56" s="9"/>
      <c r="QNF56" s="8"/>
      <c r="QNG56" s="8"/>
      <c r="QNH56" s="13"/>
      <c r="QNI56" s="13"/>
      <c r="QNJ56" s="14"/>
      <c r="QNK56" s="15"/>
      <c r="QNL56" s="13"/>
      <c r="QNM56" s="9"/>
      <c r="QNN56" s="8"/>
      <c r="QNO56" s="8"/>
      <c r="QNP56" s="13"/>
      <c r="QNQ56" s="13"/>
      <c r="QNR56" s="14"/>
      <c r="QNS56" s="15"/>
      <c r="QNT56" s="13"/>
      <c r="QNU56" s="9"/>
      <c r="QNV56" s="8"/>
      <c r="QNW56" s="8"/>
      <c r="QNX56" s="13"/>
      <c r="QNY56" s="13"/>
      <c r="QNZ56" s="14"/>
      <c r="QOA56" s="15"/>
      <c r="QOB56" s="13"/>
      <c r="QOC56" s="9"/>
      <c r="QOD56" s="8"/>
      <c r="QOE56" s="8"/>
      <c r="QOF56" s="13"/>
      <c r="QOG56" s="13"/>
      <c r="QOH56" s="14"/>
      <c r="QOI56" s="15"/>
      <c r="QOJ56" s="13"/>
      <c r="QOK56" s="9"/>
      <c r="QOL56" s="8"/>
      <c r="QOM56" s="8"/>
      <c r="QON56" s="13"/>
      <c r="QOO56" s="13"/>
      <c r="QOP56" s="14"/>
      <c r="QOQ56" s="15"/>
      <c r="QOR56" s="13"/>
      <c r="QOS56" s="9"/>
      <c r="QOT56" s="8"/>
      <c r="QOU56" s="8"/>
      <c r="QOV56" s="13"/>
      <c r="QOW56" s="13"/>
      <c r="QOX56" s="14"/>
      <c r="QOY56" s="15"/>
      <c r="QOZ56" s="13"/>
      <c r="QPA56" s="9"/>
      <c r="QPB56" s="8"/>
      <c r="QPC56" s="8"/>
      <c r="QPD56" s="13"/>
      <c r="QPE56" s="13"/>
      <c r="QPF56" s="14"/>
      <c r="QPG56" s="15"/>
      <c r="QPH56" s="13"/>
      <c r="QPI56" s="9"/>
      <c r="QPJ56" s="8"/>
      <c r="QPK56" s="8"/>
      <c r="QPL56" s="13"/>
      <c r="QPM56" s="13"/>
      <c r="QPN56" s="14"/>
      <c r="QPO56" s="15"/>
      <c r="QPP56" s="13"/>
      <c r="QPQ56" s="9"/>
      <c r="QPR56" s="8"/>
      <c r="QPS56" s="8"/>
      <c r="QPT56" s="13"/>
      <c r="QPU56" s="13"/>
      <c r="QPV56" s="14"/>
      <c r="QPW56" s="15"/>
      <c r="QPX56" s="13"/>
      <c r="QPY56" s="9"/>
      <c r="QPZ56" s="8"/>
      <c r="QQA56" s="8"/>
      <c r="QQB56" s="13"/>
      <c r="QQC56" s="13"/>
      <c r="QQD56" s="14"/>
      <c r="QQE56" s="15"/>
      <c r="QQF56" s="13"/>
      <c r="QQG56" s="9"/>
      <c r="QQH56" s="8"/>
      <c r="QQI56" s="8"/>
      <c r="QQJ56" s="13"/>
      <c r="QQK56" s="13"/>
      <c r="QQL56" s="14"/>
      <c r="QQM56" s="15"/>
      <c r="QQN56" s="13"/>
      <c r="QQO56" s="9"/>
      <c r="QQP56" s="8"/>
      <c r="QQQ56" s="8"/>
      <c r="QQR56" s="13"/>
      <c r="QQS56" s="13"/>
      <c r="QQT56" s="14"/>
      <c r="QQU56" s="15"/>
      <c r="QQV56" s="13"/>
      <c r="QQW56" s="9"/>
      <c r="QQX56" s="8"/>
      <c r="QQY56" s="8"/>
      <c r="QQZ56" s="13"/>
      <c r="QRA56" s="13"/>
      <c r="QRB56" s="14"/>
      <c r="QRC56" s="15"/>
      <c r="QRD56" s="13"/>
      <c r="QRE56" s="9"/>
      <c r="QRF56" s="8"/>
      <c r="QRG56" s="8"/>
      <c r="QRH56" s="13"/>
      <c r="QRI56" s="13"/>
      <c r="QRJ56" s="14"/>
      <c r="QRK56" s="15"/>
      <c r="QRL56" s="13"/>
      <c r="QRM56" s="9"/>
      <c r="QRN56" s="8"/>
      <c r="QRO56" s="8"/>
      <c r="QRP56" s="13"/>
      <c r="QRQ56" s="13"/>
      <c r="QRR56" s="14"/>
      <c r="QRS56" s="15"/>
      <c r="QRT56" s="13"/>
      <c r="QRU56" s="9"/>
      <c r="QRV56" s="8"/>
      <c r="QRW56" s="8"/>
      <c r="QRX56" s="13"/>
      <c r="QRY56" s="13"/>
      <c r="QRZ56" s="14"/>
      <c r="QSA56" s="15"/>
      <c r="QSB56" s="13"/>
      <c r="QSC56" s="9"/>
      <c r="QSD56" s="8"/>
      <c r="QSE56" s="8"/>
      <c r="QSF56" s="13"/>
      <c r="QSG56" s="13"/>
      <c r="QSH56" s="14"/>
      <c r="QSI56" s="15"/>
      <c r="QSJ56" s="13"/>
      <c r="QSK56" s="9"/>
      <c r="QSL56" s="8"/>
      <c r="QSM56" s="8"/>
      <c r="QSN56" s="13"/>
      <c r="QSO56" s="13"/>
      <c r="QSP56" s="14"/>
      <c r="QSQ56" s="15"/>
      <c r="QSR56" s="13"/>
      <c r="QSS56" s="9"/>
      <c r="QST56" s="8"/>
      <c r="QSU56" s="8"/>
      <c r="QSV56" s="13"/>
      <c r="QSW56" s="13"/>
      <c r="QSX56" s="14"/>
      <c r="QSY56" s="15"/>
      <c r="QSZ56" s="13"/>
      <c r="QTA56" s="9"/>
      <c r="QTB56" s="8"/>
      <c r="QTC56" s="8"/>
      <c r="QTD56" s="13"/>
      <c r="QTE56" s="13"/>
      <c r="QTF56" s="14"/>
      <c r="QTG56" s="15"/>
      <c r="QTH56" s="13"/>
      <c r="QTI56" s="9"/>
      <c r="QTJ56" s="8"/>
      <c r="QTK56" s="8"/>
      <c r="QTL56" s="13"/>
      <c r="QTM56" s="13"/>
      <c r="QTN56" s="14"/>
      <c r="QTO56" s="15"/>
      <c r="QTP56" s="13"/>
      <c r="QTQ56" s="9"/>
      <c r="QTR56" s="8"/>
      <c r="QTS56" s="8"/>
      <c r="QTT56" s="13"/>
      <c r="QTU56" s="13"/>
      <c r="QTV56" s="14"/>
      <c r="QTW56" s="15"/>
      <c r="QTX56" s="13"/>
      <c r="QTY56" s="9"/>
      <c r="QTZ56" s="8"/>
      <c r="QUA56" s="8"/>
      <c r="QUB56" s="13"/>
      <c r="QUC56" s="13"/>
      <c r="QUD56" s="14"/>
      <c r="QUE56" s="15"/>
      <c r="QUF56" s="13"/>
      <c r="QUG56" s="9"/>
      <c r="QUH56" s="8"/>
      <c r="QUI56" s="8"/>
      <c r="QUJ56" s="13"/>
      <c r="QUK56" s="13"/>
      <c r="QUL56" s="14"/>
      <c r="QUM56" s="15"/>
      <c r="QUN56" s="13"/>
      <c r="QUO56" s="9"/>
      <c r="QUP56" s="8"/>
      <c r="QUQ56" s="8"/>
      <c r="QUR56" s="13"/>
      <c r="QUS56" s="13"/>
      <c r="QUT56" s="14"/>
      <c r="QUU56" s="15"/>
      <c r="QUV56" s="13"/>
      <c r="QUW56" s="9"/>
      <c r="QUX56" s="8"/>
      <c r="QUY56" s="8"/>
      <c r="QUZ56" s="13"/>
      <c r="QVA56" s="13"/>
      <c r="QVB56" s="14"/>
      <c r="QVC56" s="15"/>
      <c r="QVD56" s="13"/>
      <c r="QVE56" s="9"/>
      <c r="QVF56" s="8"/>
      <c r="QVG56" s="8"/>
      <c r="QVH56" s="13"/>
      <c r="QVI56" s="13"/>
      <c r="QVJ56" s="14"/>
      <c r="QVK56" s="15"/>
      <c r="QVL56" s="13"/>
      <c r="QVM56" s="9"/>
      <c r="QVN56" s="8"/>
      <c r="QVO56" s="8"/>
      <c r="QVP56" s="13"/>
      <c r="QVQ56" s="13"/>
      <c r="QVR56" s="14"/>
      <c r="QVS56" s="15"/>
      <c r="QVT56" s="13"/>
      <c r="QVU56" s="9"/>
      <c r="QVV56" s="8"/>
      <c r="QVW56" s="8"/>
      <c r="QVX56" s="13"/>
      <c r="QVY56" s="13"/>
      <c r="QVZ56" s="14"/>
      <c r="QWA56" s="15"/>
      <c r="QWB56" s="13"/>
      <c r="QWC56" s="9"/>
      <c r="QWD56" s="8"/>
      <c r="QWE56" s="8"/>
      <c r="QWF56" s="13"/>
      <c r="QWG56" s="13"/>
      <c r="QWH56" s="14"/>
      <c r="QWI56" s="15"/>
      <c r="QWJ56" s="13"/>
      <c r="QWK56" s="9"/>
      <c r="QWL56" s="8"/>
      <c r="QWM56" s="8"/>
      <c r="QWN56" s="13"/>
      <c r="QWO56" s="13"/>
      <c r="QWP56" s="14"/>
      <c r="QWQ56" s="15"/>
      <c r="QWR56" s="13"/>
      <c r="QWS56" s="9"/>
      <c r="QWT56" s="8"/>
      <c r="QWU56" s="8"/>
      <c r="QWV56" s="13"/>
      <c r="QWW56" s="13"/>
      <c r="QWX56" s="14"/>
      <c r="QWY56" s="15"/>
      <c r="QWZ56" s="13"/>
      <c r="QXA56" s="9"/>
      <c r="QXB56" s="8"/>
      <c r="QXC56" s="8"/>
      <c r="QXD56" s="13"/>
      <c r="QXE56" s="13"/>
      <c r="QXF56" s="14"/>
      <c r="QXG56" s="15"/>
      <c r="QXH56" s="13"/>
      <c r="QXI56" s="9"/>
      <c r="QXJ56" s="8"/>
      <c r="QXK56" s="8"/>
      <c r="QXL56" s="13"/>
      <c r="QXM56" s="13"/>
      <c r="QXN56" s="14"/>
      <c r="QXO56" s="15"/>
      <c r="QXP56" s="13"/>
      <c r="QXQ56" s="9"/>
      <c r="QXR56" s="8"/>
      <c r="QXS56" s="8"/>
      <c r="QXT56" s="13"/>
      <c r="QXU56" s="13"/>
      <c r="QXV56" s="14"/>
      <c r="QXW56" s="15"/>
      <c r="QXX56" s="13"/>
      <c r="QXY56" s="9"/>
      <c r="QXZ56" s="8"/>
      <c r="QYA56" s="8"/>
      <c r="QYB56" s="13"/>
      <c r="QYC56" s="13"/>
      <c r="QYD56" s="14"/>
      <c r="QYE56" s="15"/>
      <c r="QYF56" s="13"/>
      <c r="QYG56" s="9"/>
      <c r="QYH56" s="8"/>
      <c r="QYI56" s="8"/>
      <c r="QYJ56" s="13"/>
      <c r="QYK56" s="13"/>
      <c r="QYL56" s="14"/>
      <c r="QYM56" s="15"/>
      <c r="QYN56" s="13"/>
      <c r="QYO56" s="9"/>
      <c r="QYP56" s="8"/>
      <c r="QYQ56" s="8"/>
      <c r="QYR56" s="13"/>
      <c r="QYS56" s="13"/>
      <c r="QYT56" s="14"/>
      <c r="QYU56" s="15"/>
      <c r="QYV56" s="13"/>
      <c r="QYW56" s="9"/>
      <c r="QYX56" s="8"/>
      <c r="QYY56" s="8"/>
      <c r="QYZ56" s="13"/>
      <c r="QZA56" s="13"/>
      <c r="QZB56" s="14"/>
      <c r="QZC56" s="15"/>
      <c r="QZD56" s="13"/>
      <c r="QZE56" s="9"/>
      <c r="QZF56" s="8"/>
      <c r="QZG56" s="8"/>
      <c r="QZH56" s="13"/>
      <c r="QZI56" s="13"/>
      <c r="QZJ56" s="14"/>
      <c r="QZK56" s="15"/>
      <c r="QZL56" s="13"/>
      <c r="QZM56" s="9"/>
      <c r="QZN56" s="8"/>
      <c r="QZO56" s="8"/>
      <c r="QZP56" s="13"/>
      <c r="QZQ56" s="13"/>
      <c r="QZR56" s="14"/>
      <c r="QZS56" s="15"/>
      <c r="QZT56" s="13"/>
      <c r="QZU56" s="9"/>
      <c r="QZV56" s="8"/>
      <c r="QZW56" s="8"/>
      <c r="QZX56" s="13"/>
      <c r="QZY56" s="13"/>
      <c r="QZZ56" s="14"/>
      <c r="RAA56" s="15"/>
      <c r="RAB56" s="13"/>
      <c r="RAC56" s="9"/>
      <c r="RAD56" s="8"/>
      <c r="RAE56" s="8"/>
      <c r="RAF56" s="13"/>
      <c r="RAG56" s="13"/>
      <c r="RAH56" s="14"/>
      <c r="RAI56" s="15"/>
      <c r="RAJ56" s="13"/>
      <c r="RAK56" s="9"/>
      <c r="RAL56" s="8"/>
      <c r="RAM56" s="8"/>
      <c r="RAN56" s="13"/>
      <c r="RAO56" s="13"/>
      <c r="RAP56" s="14"/>
      <c r="RAQ56" s="15"/>
      <c r="RAR56" s="13"/>
      <c r="RAS56" s="9"/>
      <c r="RAT56" s="8"/>
      <c r="RAU56" s="8"/>
      <c r="RAV56" s="13"/>
      <c r="RAW56" s="13"/>
      <c r="RAX56" s="14"/>
      <c r="RAY56" s="15"/>
      <c r="RAZ56" s="13"/>
      <c r="RBA56" s="9"/>
      <c r="RBB56" s="8"/>
      <c r="RBC56" s="8"/>
      <c r="RBD56" s="13"/>
      <c r="RBE56" s="13"/>
      <c r="RBF56" s="14"/>
      <c r="RBG56" s="15"/>
      <c r="RBH56" s="13"/>
      <c r="RBI56" s="9"/>
      <c r="RBJ56" s="8"/>
      <c r="RBK56" s="8"/>
      <c r="RBL56" s="13"/>
      <c r="RBM56" s="13"/>
      <c r="RBN56" s="14"/>
      <c r="RBO56" s="15"/>
      <c r="RBP56" s="13"/>
      <c r="RBQ56" s="9"/>
      <c r="RBR56" s="8"/>
      <c r="RBS56" s="8"/>
      <c r="RBT56" s="13"/>
      <c r="RBU56" s="13"/>
      <c r="RBV56" s="14"/>
      <c r="RBW56" s="15"/>
      <c r="RBX56" s="13"/>
      <c r="RBY56" s="9"/>
      <c r="RBZ56" s="8"/>
      <c r="RCA56" s="8"/>
      <c r="RCB56" s="13"/>
      <c r="RCC56" s="13"/>
      <c r="RCD56" s="14"/>
      <c r="RCE56" s="15"/>
      <c r="RCF56" s="13"/>
      <c r="RCG56" s="9"/>
      <c r="RCH56" s="8"/>
      <c r="RCI56" s="8"/>
      <c r="RCJ56" s="13"/>
      <c r="RCK56" s="13"/>
      <c r="RCL56" s="14"/>
      <c r="RCM56" s="15"/>
      <c r="RCN56" s="13"/>
      <c r="RCO56" s="9"/>
      <c r="RCP56" s="8"/>
      <c r="RCQ56" s="8"/>
      <c r="RCR56" s="13"/>
      <c r="RCS56" s="13"/>
      <c r="RCT56" s="14"/>
      <c r="RCU56" s="15"/>
      <c r="RCV56" s="13"/>
      <c r="RCW56" s="9"/>
      <c r="RCX56" s="8"/>
      <c r="RCY56" s="8"/>
      <c r="RCZ56" s="13"/>
      <c r="RDA56" s="13"/>
      <c r="RDB56" s="14"/>
      <c r="RDC56" s="15"/>
      <c r="RDD56" s="13"/>
      <c r="RDE56" s="9"/>
      <c r="RDF56" s="8"/>
      <c r="RDG56" s="8"/>
      <c r="RDH56" s="13"/>
      <c r="RDI56" s="13"/>
      <c r="RDJ56" s="14"/>
      <c r="RDK56" s="15"/>
      <c r="RDL56" s="13"/>
      <c r="RDM56" s="9"/>
      <c r="RDN56" s="8"/>
      <c r="RDO56" s="8"/>
      <c r="RDP56" s="13"/>
      <c r="RDQ56" s="13"/>
      <c r="RDR56" s="14"/>
      <c r="RDS56" s="15"/>
      <c r="RDT56" s="13"/>
      <c r="RDU56" s="9"/>
      <c r="RDV56" s="8"/>
      <c r="RDW56" s="8"/>
      <c r="RDX56" s="13"/>
      <c r="RDY56" s="13"/>
      <c r="RDZ56" s="14"/>
      <c r="REA56" s="15"/>
      <c r="REB56" s="13"/>
      <c r="REC56" s="9"/>
      <c r="RED56" s="8"/>
      <c r="REE56" s="8"/>
      <c r="REF56" s="13"/>
      <c r="REG56" s="13"/>
      <c r="REH56" s="14"/>
      <c r="REI56" s="15"/>
      <c r="REJ56" s="13"/>
      <c r="REK56" s="9"/>
      <c r="REL56" s="8"/>
      <c r="REM56" s="8"/>
      <c r="REN56" s="13"/>
      <c r="REO56" s="13"/>
      <c r="REP56" s="14"/>
      <c r="REQ56" s="15"/>
      <c r="RER56" s="13"/>
      <c r="RES56" s="9"/>
      <c r="RET56" s="8"/>
      <c r="REU56" s="8"/>
      <c r="REV56" s="13"/>
      <c r="REW56" s="13"/>
      <c r="REX56" s="14"/>
      <c r="REY56" s="15"/>
      <c r="REZ56" s="13"/>
      <c r="RFA56" s="9"/>
      <c r="RFB56" s="8"/>
      <c r="RFC56" s="8"/>
      <c r="RFD56" s="13"/>
      <c r="RFE56" s="13"/>
      <c r="RFF56" s="14"/>
      <c r="RFG56" s="15"/>
      <c r="RFH56" s="13"/>
      <c r="RFI56" s="9"/>
      <c r="RFJ56" s="8"/>
      <c r="RFK56" s="8"/>
      <c r="RFL56" s="13"/>
      <c r="RFM56" s="13"/>
      <c r="RFN56" s="14"/>
      <c r="RFO56" s="15"/>
      <c r="RFP56" s="13"/>
      <c r="RFQ56" s="9"/>
      <c r="RFR56" s="8"/>
      <c r="RFS56" s="8"/>
      <c r="RFT56" s="13"/>
      <c r="RFU56" s="13"/>
      <c r="RFV56" s="14"/>
      <c r="RFW56" s="15"/>
      <c r="RFX56" s="13"/>
      <c r="RFY56" s="9"/>
      <c r="RFZ56" s="8"/>
      <c r="RGA56" s="8"/>
      <c r="RGB56" s="13"/>
      <c r="RGC56" s="13"/>
      <c r="RGD56" s="14"/>
      <c r="RGE56" s="15"/>
      <c r="RGF56" s="13"/>
      <c r="RGG56" s="9"/>
      <c r="RGH56" s="8"/>
      <c r="RGI56" s="8"/>
      <c r="RGJ56" s="13"/>
      <c r="RGK56" s="13"/>
      <c r="RGL56" s="14"/>
      <c r="RGM56" s="15"/>
      <c r="RGN56" s="13"/>
      <c r="RGO56" s="9"/>
      <c r="RGP56" s="8"/>
      <c r="RGQ56" s="8"/>
      <c r="RGR56" s="13"/>
      <c r="RGS56" s="13"/>
      <c r="RGT56" s="14"/>
      <c r="RGU56" s="15"/>
      <c r="RGV56" s="13"/>
      <c r="RGW56" s="9"/>
      <c r="RGX56" s="8"/>
      <c r="RGY56" s="8"/>
      <c r="RGZ56" s="13"/>
      <c r="RHA56" s="13"/>
      <c r="RHB56" s="14"/>
      <c r="RHC56" s="15"/>
      <c r="RHD56" s="13"/>
      <c r="RHE56" s="9"/>
      <c r="RHF56" s="8"/>
      <c r="RHG56" s="8"/>
      <c r="RHH56" s="13"/>
      <c r="RHI56" s="13"/>
      <c r="RHJ56" s="14"/>
      <c r="RHK56" s="15"/>
      <c r="RHL56" s="13"/>
      <c r="RHM56" s="9"/>
      <c r="RHN56" s="8"/>
      <c r="RHO56" s="8"/>
      <c r="RHP56" s="13"/>
      <c r="RHQ56" s="13"/>
      <c r="RHR56" s="14"/>
      <c r="RHS56" s="15"/>
      <c r="RHT56" s="13"/>
      <c r="RHU56" s="9"/>
      <c r="RHV56" s="8"/>
      <c r="RHW56" s="8"/>
      <c r="RHX56" s="13"/>
      <c r="RHY56" s="13"/>
      <c r="RHZ56" s="14"/>
      <c r="RIA56" s="15"/>
      <c r="RIB56" s="13"/>
      <c r="RIC56" s="9"/>
      <c r="RID56" s="8"/>
      <c r="RIE56" s="8"/>
      <c r="RIF56" s="13"/>
      <c r="RIG56" s="13"/>
      <c r="RIH56" s="14"/>
      <c r="RII56" s="15"/>
      <c r="RIJ56" s="13"/>
      <c r="RIK56" s="9"/>
      <c r="RIL56" s="8"/>
      <c r="RIM56" s="8"/>
      <c r="RIN56" s="13"/>
      <c r="RIO56" s="13"/>
      <c r="RIP56" s="14"/>
      <c r="RIQ56" s="15"/>
      <c r="RIR56" s="13"/>
      <c r="RIS56" s="9"/>
      <c r="RIT56" s="8"/>
      <c r="RIU56" s="8"/>
      <c r="RIV56" s="13"/>
      <c r="RIW56" s="13"/>
      <c r="RIX56" s="14"/>
      <c r="RIY56" s="15"/>
      <c r="RIZ56" s="13"/>
      <c r="RJA56" s="9"/>
      <c r="RJB56" s="8"/>
      <c r="RJC56" s="8"/>
      <c r="RJD56" s="13"/>
      <c r="RJE56" s="13"/>
      <c r="RJF56" s="14"/>
      <c r="RJG56" s="15"/>
      <c r="RJH56" s="13"/>
      <c r="RJI56" s="9"/>
      <c r="RJJ56" s="8"/>
      <c r="RJK56" s="8"/>
      <c r="RJL56" s="13"/>
      <c r="RJM56" s="13"/>
      <c r="RJN56" s="14"/>
      <c r="RJO56" s="15"/>
      <c r="RJP56" s="13"/>
      <c r="RJQ56" s="9"/>
      <c r="RJR56" s="8"/>
      <c r="RJS56" s="8"/>
      <c r="RJT56" s="13"/>
      <c r="RJU56" s="13"/>
      <c r="RJV56" s="14"/>
      <c r="RJW56" s="15"/>
      <c r="RJX56" s="13"/>
      <c r="RJY56" s="9"/>
      <c r="RJZ56" s="8"/>
      <c r="RKA56" s="8"/>
      <c r="RKB56" s="13"/>
      <c r="RKC56" s="13"/>
      <c r="RKD56" s="14"/>
      <c r="RKE56" s="15"/>
      <c r="RKF56" s="13"/>
      <c r="RKG56" s="9"/>
      <c r="RKH56" s="8"/>
      <c r="RKI56" s="8"/>
      <c r="RKJ56" s="13"/>
      <c r="RKK56" s="13"/>
      <c r="RKL56" s="14"/>
      <c r="RKM56" s="15"/>
      <c r="RKN56" s="13"/>
      <c r="RKO56" s="9"/>
      <c r="RKP56" s="8"/>
      <c r="RKQ56" s="8"/>
      <c r="RKR56" s="13"/>
      <c r="RKS56" s="13"/>
      <c r="RKT56" s="14"/>
      <c r="RKU56" s="15"/>
      <c r="RKV56" s="13"/>
      <c r="RKW56" s="9"/>
      <c r="RKX56" s="8"/>
      <c r="RKY56" s="8"/>
      <c r="RKZ56" s="13"/>
      <c r="RLA56" s="13"/>
      <c r="RLB56" s="14"/>
      <c r="RLC56" s="15"/>
      <c r="RLD56" s="13"/>
      <c r="RLE56" s="9"/>
      <c r="RLF56" s="8"/>
      <c r="RLG56" s="8"/>
      <c r="RLH56" s="13"/>
      <c r="RLI56" s="13"/>
      <c r="RLJ56" s="14"/>
      <c r="RLK56" s="15"/>
      <c r="RLL56" s="13"/>
      <c r="RLM56" s="9"/>
      <c r="RLN56" s="8"/>
      <c r="RLO56" s="8"/>
      <c r="RLP56" s="13"/>
      <c r="RLQ56" s="13"/>
      <c r="RLR56" s="14"/>
      <c r="RLS56" s="15"/>
      <c r="RLT56" s="13"/>
      <c r="RLU56" s="9"/>
      <c r="RLV56" s="8"/>
      <c r="RLW56" s="8"/>
      <c r="RLX56" s="13"/>
      <c r="RLY56" s="13"/>
      <c r="RLZ56" s="14"/>
      <c r="RMA56" s="15"/>
      <c r="RMB56" s="13"/>
      <c r="RMC56" s="9"/>
      <c r="RMD56" s="8"/>
      <c r="RME56" s="8"/>
      <c r="RMF56" s="13"/>
      <c r="RMG56" s="13"/>
      <c r="RMH56" s="14"/>
      <c r="RMI56" s="15"/>
      <c r="RMJ56" s="13"/>
      <c r="RMK56" s="9"/>
      <c r="RML56" s="8"/>
      <c r="RMM56" s="8"/>
      <c r="RMN56" s="13"/>
      <c r="RMO56" s="13"/>
      <c r="RMP56" s="14"/>
      <c r="RMQ56" s="15"/>
      <c r="RMR56" s="13"/>
      <c r="RMS56" s="9"/>
      <c r="RMT56" s="8"/>
      <c r="RMU56" s="8"/>
      <c r="RMV56" s="13"/>
      <c r="RMW56" s="13"/>
      <c r="RMX56" s="14"/>
      <c r="RMY56" s="15"/>
      <c r="RMZ56" s="13"/>
      <c r="RNA56" s="9"/>
      <c r="RNB56" s="8"/>
      <c r="RNC56" s="8"/>
      <c r="RND56" s="13"/>
      <c r="RNE56" s="13"/>
      <c r="RNF56" s="14"/>
      <c r="RNG56" s="15"/>
      <c r="RNH56" s="13"/>
      <c r="RNI56" s="9"/>
      <c r="RNJ56" s="8"/>
      <c r="RNK56" s="8"/>
      <c r="RNL56" s="13"/>
      <c r="RNM56" s="13"/>
      <c r="RNN56" s="14"/>
      <c r="RNO56" s="15"/>
      <c r="RNP56" s="13"/>
      <c r="RNQ56" s="9"/>
      <c r="RNR56" s="8"/>
      <c r="RNS56" s="8"/>
      <c r="RNT56" s="13"/>
      <c r="RNU56" s="13"/>
      <c r="RNV56" s="14"/>
      <c r="RNW56" s="15"/>
      <c r="RNX56" s="13"/>
      <c r="RNY56" s="9"/>
      <c r="RNZ56" s="8"/>
      <c r="ROA56" s="8"/>
      <c r="ROB56" s="13"/>
      <c r="ROC56" s="13"/>
      <c r="ROD56" s="14"/>
      <c r="ROE56" s="15"/>
      <c r="ROF56" s="13"/>
      <c r="ROG56" s="9"/>
      <c r="ROH56" s="8"/>
      <c r="ROI56" s="8"/>
      <c r="ROJ56" s="13"/>
      <c r="ROK56" s="13"/>
      <c r="ROL56" s="14"/>
      <c r="ROM56" s="15"/>
      <c r="RON56" s="13"/>
      <c r="ROO56" s="9"/>
      <c r="ROP56" s="8"/>
      <c r="ROQ56" s="8"/>
      <c r="ROR56" s="13"/>
      <c r="ROS56" s="13"/>
      <c r="ROT56" s="14"/>
      <c r="ROU56" s="15"/>
      <c r="ROV56" s="13"/>
      <c r="ROW56" s="9"/>
      <c r="ROX56" s="8"/>
      <c r="ROY56" s="8"/>
      <c r="ROZ56" s="13"/>
      <c r="RPA56" s="13"/>
      <c r="RPB56" s="14"/>
      <c r="RPC56" s="15"/>
      <c r="RPD56" s="13"/>
      <c r="RPE56" s="9"/>
      <c r="RPF56" s="8"/>
      <c r="RPG56" s="8"/>
      <c r="RPH56" s="13"/>
      <c r="RPI56" s="13"/>
      <c r="RPJ56" s="14"/>
      <c r="RPK56" s="15"/>
      <c r="RPL56" s="13"/>
      <c r="RPM56" s="9"/>
      <c r="RPN56" s="8"/>
      <c r="RPO56" s="8"/>
      <c r="RPP56" s="13"/>
      <c r="RPQ56" s="13"/>
      <c r="RPR56" s="14"/>
      <c r="RPS56" s="15"/>
      <c r="RPT56" s="13"/>
      <c r="RPU56" s="9"/>
      <c r="RPV56" s="8"/>
      <c r="RPW56" s="8"/>
      <c r="RPX56" s="13"/>
      <c r="RPY56" s="13"/>
      <c r="RPZ56" s="14"/>
      <c r="RQA56" s="15"/>
      <c r="RQB56" s="13"/>
      <c r="RQC56" s="9"/>
      <c r="RQD56" s="8"/>
      <c r="RQE56" s="8"/>
      <c r="RQF56" s="13"/>
      <c r="RQG56" s="13"/>
      <c r="RQH56" s="14"/>
      <c r="RQI56" s="15"/>
      <c r="RQJ56" s="13"/>
      <c r="RQK56" s="9"/>
      <c r="RQL56" s="8"/>
      <c r="RQM56" s="8"/>
      <c r="RQN56" s="13"/>
      <c r="RQO56" s="13"/>
      <c r="RQP56" s="14"/>
      <c r="RQQ56" s="15"/>
      <c r="RQR56" s="13"/>
      <c r="RQS56" s="9"/>
      <c r="RQT56" s="8"/>
      <c r="RQU56" s="8"/>
      <c r="RQV56" s="13"/>
      <c r="RQW56" s="13"/>
      <c r="RQX56" s="14"/>
      <c r="RQY56" s="15"/>
      <c r="RQZ56" s="13"/>
      <c r="RRA56" s="9"/>
      <c r="RRB56" s="8"/>
      <c r="RRC56" s="8"/>
      <c r="RRD56" s="13"/>
      <c r="RRE56" s="13"/>
      <c r="RRF56" s="14"/>
      <c r="RRG56" s="15"/>
      <c r="RRH56" s="13"/>
      <c r="RRI56" s="9"/>
      <c r="RRJ56" s="8"/>
      <c r="RRK56" s="8"/>
      <c r="RRL56" s="13"/>
      <c r="RRM56" s="13"/>
      <c r="RRN56" s="14"/>
      <c r="RRO56" s="15"/>
      <c r="RRP56" s="13"/>
      <c r="RRQ56" s="9"/>
      <c r="RRR56" s="8"/>
      <c r="RRS56" s="8"/>
      <c r="RRT56" s="13"/>
      <c r="RRU56" s="13"/>
      <c r="RRV56" s="14"/>
      <c r="RRW56" s="15"/>
      <c r="RRX56" s="13"/>
      <c r="RRY56" s="9"/>
      <c r="RRZ56" s="8"/>
      <c r="RSA56" s="8"/>
      <c r="RSB56" s="13"/>
      <c r="RSC56" s="13"/>
      <c r="RSD56" s="14"/>
      <c r="RSE56" s="15"/>
      <c r="RSF56" s="13"/>
      <c r="RSG56" s="9"/>
      <c r="RSH56" s="8"/>
      <c r="RSI56" s="8"/>
      <c r="RSJ56" s="13"/>
      <c r="RSK56" s="13"/>
      <c r="RSL56" s="14"/>
      <c r="RSM56" s="15"/>
      <c r="RSN56" s="13"/>
      <c r="RSO56" s="9"/>
      <c r="RSP56" s="8"/>
      <c r="RSQ56" s="8"/>
      <c r="RSR56" s="13"/>
      <c r="RSS56" s="13"/>
      <c r="RST56" s="14"/>
      <c r="RSU56" s="15"/>
      <c r="RSV56" s="13"/>
      <c r="RSW56" s="9"/>
      <c r="RSX56" s="8"/>
      <c r="RSY56" s="8"/>
      <c r="RSZ56" s="13"/>
      <c r="RTA56" s="13"/>
      <c r="RTB56" s="14"/>
      <c r="RTC56" s="15"/>
      <c r="RTD56" s="13"/>
      <c r="RTE56" s="9"/>
      <c r="RTF56" s="8"/>
      <c r="RTG56" s="8"/>
      <c r="RTH56" s="13"/>
      <c r="RTI56" s="13"/>
      <c r="RTJ56" s="14"/>
      <c r="RTK56" s="15"/>
      <c r="RTL56" s="13"/>
      <c r="RTM56" s="9"/>
      <c r="RTN56" s="8"/>
      <c r="RTO56" s="8"/>
      <c r="RTP56" s="13"/>
      <c r="RTQ56" s="13"/>
      <c r="RTR56" s="14"/>
      <c r="RTS56" s="15"/>
      <c r="RTT56" s="13"/>
      <c r="RTU56" s="9"/>
      <c r="RTV56" s="8"/>
      <c r="RTW56" s="8"/>
      <c r="RTX56" s="13"/>
      <c r="RTY56" s="13"/>
      <c r="RTZ56" s="14"/>
      <c r="RUA56" s="15"/>
      <c r="RUB56" s="13"/>
      <c r="RUC56" s="9"/>
      <c r="RUD56" s="8"/>
      <c r="RUE56" s="8"/>
      <c r="RUF56" s="13"/>
      <c r="RUG56" s="13"/>
      <c r="RUH56" s="14"/>
      <c r="RUI56" s="15"/>
      <c r="RUJ56" s="13"/>
      <c r="RUK56" s="9"/>
      <c r="RUL56" s="8"/>
      <c r="RUM56" s="8"/>
      <c r="RUN56" s="13"/>
      <c r="RUO56" s="13"/>
      <c r="RUP56" s="14"/>
      <c r="RUQ56" s="15"/>
      <c r="RUR56" s="13"/>
      <c r="RUS56" s="9"/>
      <c r="RUT56" s="8"/>
      <c r="RUU56" s="8"/>
      <c r="RUV56" s="13"/>
      <c r="RUW56" s="13"/>
      <c r="RUX56" s="14"/>
      <c r="RUY56" s="15"/>
      <c r="RUZ56" s="13"/>
      <c r="RVA56" s="9"/>
      <c r="RVB56" s="8"/>
      <c r="RVC56" s="8"/>
      <c r="RVD56" s="13"/>
      <c r="RVE56" s="13"/>
      <c r="RVF56" s="14"/>
      <c r="RVG56" s="15"/>
      <c r="RVH56" s="13"/>
      <c r="RVI56" s="9"/>
      <c r="RVJ56" s="8"/>
      <c r="RVK56" s="8"/>
      <c r="RVL56" s="13"/>
      <c r="RVM56" s="13"/>
      <c r="RVN56" s="14"/>
      <c r="RVO56" s="15"/>
      <c r="RVP56" s="13"/>
      <c r="RVQ56" s="9"/>
      <c r="RVR56" s="8"/>
      <c r="RVS56" s="8"/>
      <c r="RVT56" s="13"/>
      <c r="RVU56" s="13"/>
      <c r="RVV56" s="14"/>
      <c r="RVW56" s="15"/>
      <c r="RVX56" s="13"/>
      <c r="RVY56" s="9"/>
      <c r="RVZ56" s="8"/>
      <c r="RWA56" s="8"/>
      <c r="RWB56" s="13"/>
      <c r="RWC56" s="13"/>
      <c r="RWD56" s="14"/>
      <c r="RWE56" s="15"/>
      <c r="RWF56" s="13"/>
      <c r="RWG56" s="9"/>
      <c r="RWH56" s="8"/>
      <c r="RWI56" s="8"/>
      <c r="RWJ56" s="13"/>
      <c r="RWK56" s="13"/>
      <c r="RWL56" s="14"/>
      <c r="RWM56" s="15"/>
      <c r="RWN56" s="13"/>
      <c r="RWO56" s="9"/>
      <c r="RWP56" s="8"/>
      <c r="RWQ56" s="8"/>
      <c r="RWR56" s="13"/>
      <c r="RWS56" s="13"/>
      <c r="RWT56" s="14"/>
      <c r="RWU56" s="15"/>
      <c r="RWV56" s="13"/>
      <c r="RWW56" s="9"/>
      <c r="RWX56" s="8"/>
      <c r="RWY56" s="8"/>
      <c r="RWZ56" s="13"/>
      <c r="RXA56" s="13"/>
      <c r="RXB56" s="14"/>
      <c r="RXC56" s="15"/>
      <c r="RXD56" s="13"/>
      <c r="RXE56" s="9"/>
      <c r="RXF56" s="8"/>
      <c r="RXG56" s="8"/>
      <c r="RXH56" s="13"/>
      <c r="RXI56" s="13"/>
      <c r="RXJ56" s="14"/>
      <c r="RXK56" s="15"/>
      <c r="RXL56" s="13"/>
      <c r="RXM56" s="9"/>
      <c r="RXN56" s="8"/>
      <c r="RXO56" s="8"/>
      <c r="RXP56" s="13"/>
      <c r="RXQ56" s="13"/>
      <c r="RXR56" s="14"/>
      <c r="RXS56" s="15"/>
      <c r="RXT56" s="13"/>
      <c r="RXU56" s="9"/>
      <c r="RXV56" s="8"/>
      <c r="RXW56" s="8"/>
      <c r="RXX56" s="13"/>
      <c r="RXY56" s="13"/>
      <c r="RXZ56" s="14"/>
      <c r="RYA56" s="15"/>
      <c r="RYB56" s="13"/>
      <c r="RYC56" s="9"/>
      <c r="RYD56" s="8"/>
      <c r="RYE56" s="8"/>
      <c r="RYF56" s="13"/>
      <c r="RYG56" s="13"/>
      <c r="RYH56" s="14"/>
      <c r="RYI56" s="15"/>
      <c r="RYJ56" s="13"/>
      <c r="RYK56" s="9"/>
      <c r="RYL56" s="8"/>
      <c r="RYM56" s="8"/>
      <c r="RYN56" s="13"/>
      <c r="RYO56" s="13"/>
      <c r="RYP56" s="14"/>
      <c r="RYQ56" s="15"/>
      <c r="RYR56" s="13"/>
      <c r="RYS56" s="9"/>
      <c r="RYT56" s="8"/>
      <c r="RYU56" s="8"/>
      <c r="RYV56" s="13"/>
      <c r="RYW56" s="13"/>
      <c r="RYX56" s="14"/>
      <c r="RYY56" s="15"/>
      <c r="RYZ56" s="13"/>
      <c r="RZA56" s="9"/>
      <c r="RZB56" s="8"/>
      <c r="RZC56" s="8"/>
      <c r="RZD56" s="13"/>
      <c r="RZE56" s="13"/>
      <c r="RZF56" s="14"/>
      <c r="RZG56" s="15"/>
      <c r="RZH56" s="13"/>
      <c r="RZI56" s="9"/>
      <c r="RZJ56" s="8"/>
      <c r="RZK56" s="8"/>
      <c r="RZL56" s="13"/>
      <c r="RZM56" s="13"/>
      <c r="RZN56" s="14"/>
      <c r="RZO56" s="15"/>
      <c r="RZP56" s="13"/>
      <c r="RZQ56" s="9"/>
      <c r="RZR56" s="8"/>
      <c r="RZS56" s="8"/>
      <c r="RZT56" s="13"/>
      <c r="RZU56" s="13"/>
      <c r="RZV56" s="14"/>
      <c r="RZW56" s="15"/>
      <c r="RZX56" s="13"/>
      <c r="RZY56" s="9"/>
      <c r="RZZ56" s="8"/>
      <c r="SAA56" s="8"/>
      <c r="SAB56" s="13"/>
      <c r="SAC56" s="13"/>
      <c r="SAD56" s="14"/>
      <c r="SAE56" s="15"/>
      <c r="SAF56" s="13"/>
      <c r="SAG56" s="9"/>
      <c r="SAH56" s="8"/>
      <c r="SAI56" s="8"/>
      <c r="SAJ56" s="13"/>
      <c r="SAK56" s="13"/>
      <c r="SAL56" s="14"/>
      <c r="SAM56" s="15"/>
      <c r="SAN56" s="13"/>
      <c r="SAO56" s="9"/>
      <c r="SAP56" s="8"/>
      <c r="SAQ56" s="8"/>
      <c r="SAR56" s="13"/>
      <c r="SAS56" s="13"/>
      <c r="SAT56" s="14"/>
      <c r="SAU56" s="15"/>
      <c r="SAV56" s="13"/>
      <c r="SAW56" s="9"/>
      <c r="SAX56" s="8"/>
      <c r="SAY56" s="8"/>
      <c r="SAZ56" s="13"/>
      <c r="SBA56" s="13"/>
      <c r="SBB56" s="14"/>
      <c r="SBC56" s="15"/>
      <c r="SBD56" s="13"/>
      <c r="SBE56" s="9"/>
      <c r="SBF56" s="8"/>
      <c r="SBG56" s="8"/>
      <c r="SBH56" s="13"/>
      <c r="SBI56" s="13"/>
      <c r="SBJ56" s="14"/>
      <c r="SBK56" s="15"/>
      <c r="SBL56" s="13"/>
      <c r="SBM56" s="9"/>
      <c r="SBN56" s="8"/>
      <c r="SBO56" s="8"/>
      <c r="SBP56" s="13"/>
      <c r="SBQ56" s="13"/>
      <c r="SBR56" s="14"/>
      <c r="SBS56" s="15"/>
      <c r="SBT56" s="13"/>
      <c r="SBU56" s="9"/>
      <c r="SBV56" s="8"/>
      <c r="SBW56" s="8"/>
      <c r="SBX56" s="13"/>
      <c r="SBY56" s="13"/>
      <c r="SBZ56" s="14"/>
      <c r="SCA56" s="15"/>
      <c r="SCB56" s="13"/>
      <c r="SCC56" s="9"/>
      <c r="SCD56" s="8"/>
      <c r="SCE56" s="8"/>
      <c r="SCF56" s="13"/>
      <c r="SCG56" s="13"/>
      <c r="SCH56" s="14"/>
      <c r="SCI56" s="15"/>
      <c r="SCJ56" s="13"/>
      <c r="SCK56" s="9"/>
      <c r="SCL56" s="8"/>
      <c r="SCM56" s="8"/>
      <c r="SCN56" s="13"/>
      <c r="SCO56" s="13"/>
      <c r="SCP56" s="14"/>
      <c r="SCQ56" s="15"/>
      <c r="SCR56" s="13"/>
      <c r="SCS56" s="9"/>
      <c r="SCT56" s="8"/>
      <c r="SCU56" s="8"/>
      <c r="SCV56" s="13"/>
      <c r="SCW56" s="13"/>
      <c r="SCX56" s="14"/>
      <c r="SCY56" s="15"/>
      <c r="SCZ56" s="13"/>
      <c r="SDA56" s="9"/>
      <c r="SDB56" s="8"/>
      <c r="SDC56" s="8"/>
      <c r="SDD56" s="13"/>
      <c r="SDE56" s="13"/>
      <c r="SDF56" s="14"/>
      <c r="SDG56" s="15"/>
      <c r="SDH56" s="13"/>
      <c r="SDI56" s="9"/>
      <c r="SDJ56" s="8"/>
      <c r="SDK56" s="8"/>
      <c r="SDL56" s="13"/>
      <c r="SDM56" s="13"/>
      <c r="SDN56" s="14"/>
      <c r="SDO56" s="15"/>
      <c r="SDP56" s="13"/>
      <c r="SDQ56" s="9"/>
      <c r="SDR56" s="8"/>
      <c r="SDS56" s="8"/>
      <c r="SDT56" s="13"/>
      <c r="SDU56" s="13"/>
      <c r="SDV56" s="14"/>
      <c r="SDW56" s="15"/>
      <c r="SDX56" s="13"/>
      <c r="SDY56" s="9"/>
      <c r="SDZ56" s="8"/>
      <c r="SEA56" s="8"/>
      <c r="SEB56" s="13"/>
      <c r="SEC56" s="13"/>
      <c r="SED56" s="14"/>
      <c r="SEE56" s="15"/>
      <c r="SEF56" s="13"/>
      <c r="SEG56" s="9"/>
      <c r="SEH56" s="8"/>
      <c r="SEI56" s="8"/>
      <c r="SEJ56" s="13"/>
      <c r="SEK56" s="13"/>
      <c r="SEL56" s="14"/>
      <c r="SEM56" s="15"/>
      <c r="SEN56" s="13"/>
      <c r="SEO56" s="9"/>
      <c r="SEP56" s="8"/>
      <c r="SEQ56" s="8"/>
      <c r="SER56" s="13"/>
      <c r="SES56" s="13"/>
      <c r="SET56" s="14"/>
      <c r="SEU56" s="15"/>
      <c r="SEV56" s="13"/>
      <c r="SEW56" s="9"/>
      <c r="SEX56" s="8"/>
      <c r="SEY56" s="8"/>
      <c r="SEZ56" s="13"/>
      <c r="SFA56" s="13"/>
      <c r="SFB56" s="14"/>
      <c r="SFC56" s="15"/>
      <c r="SFD56" s="13"/>
      <c r="SFE56" s="9"/>
      <c r="SFF56" s="8"/>
      <c r="SFG56" s="8"/>
      <c r="SFH56" s="13"/>
      <c r="SFI56" s="13"/>
      <c r="SFJ56" s="14"/>
      <c r="SFK56" s="15"/>
      <c r="SFL56" s="13"/>
      <c r="SFM56" s="9"/>
      <c r="SFN56" s="8"/>
      <c r="SFO56" s="8"/>
      <c r="SFP56" s="13"/>
      <c r="SFQ56" s="13"/>
      <c r="SFR56" s="14"/>
      <c r="SFS56" s="15"/>
      <c r="SFT56" s="13"/>
      <c r="SFU56" s="9"/>
      <c r="SFV56" s="8"/>
      <c r="SFW56" s="8"/>
      <c r="SFX56" s="13"/>
      <c r="SFY56" s="13"/>
      <c r="SFZ56" s="14"/>
      <c r="SGA56" s="15"/>
      <c r="SGB56" s="13"/>
      <c r="SGC56" s="9"/>
      <c r="SGD56" s="8"/>
      <c r="SGE56" s="8"/>
      <c r="SGF56" s="13"/>
      <c r="SGG56" s="13"/>
      <c r="SGH56" s="14"/>
      <c r="SGI56" s="15"/>
      <c r="SGJ56" s="13"/>
      <c r="SGK56" s="9"/>
      <c r="SGL56" s="8"/>
      <c r="SGM56" s="8"/>
      <c r="SGN56" s="13"/>
      <c r="SGO56" s="13"/>
      <c r="SGP56" s="14"/>
      <c r="SGQ56" s="15"/>
      <c r="SGR56" s="13"/>
      <c r="SGS56" s="9"/>
      <c r="SGT56" s="8"/>
      <c r="SGU56" s="8"/>
      <c r="SGV56" s="13"/>
      <c r="SGW56" s="13"/>
      <c r="SGX56" s="14"/>
      <c r="SGY56" s="15"/>
      <c r="SGZ56" s="13"/>
      <c r="SHA56" s="9"/>
      <c r="SHB56" s="8"/>
      <c r="SHC56" s="8"/>
      <c r="SHD56" s="13"/>
      <c r="SHE56" s="13"/>
      <c r="SHF56" s="14"/>
      <c r="SHG56" s="15"/>
      <c r="SHH56" s="13"/>
      <c r="SHI56" s="9"/>
      <c r="SHJ56" s="8"/>
      <c r="SHK56" s="8"/>
      <c r="SHL56" s="13"/>
      <c r="SHM56" s="13"/>
      <c r="SHN56" s="14"/>
      <c r="SHO56" s="15"/>
      <c r="SHP56" s="13"/>
      <c r="SHQ56" s="9"/>
      <c r="SHR56" s="8"/>
      <c r="SHS56" s="8"/>
      <c r="SHT56" s="13"/>
      <c r="SHU56" s="13"/>
      <c r="SHV56" s="14"/>
      <c r="SHW56" s="15"/>
      <c r="SHX56" s="13"/>
      <c r="SHY56" s="9"/>
      <c r="SHZ56" s="8"/>
      <c r="SIA56" s="8"/>
      <c r="SIB56" s="13"/>
      <c r="SIC56" s="13"/>
      <c r="SID56" s="14"/>
      <c r="SIE56" s="15"/>
      <c r="SIF56" s="13"/>
      <c r="SIG56" s="9"/>
      <c r="SIH56" s="8"/>
      <c r="SII56" s="8"/>
      <c r="SIJ56" s="13"/>
      <c r="SIK56" s="13"/>
      <c r="SIL56" s="14"/>
      <c r="SIM56" s="15"/>
      <c r="SIN56" s="13"/>
      <c r="SIO56" s="9"/>
      <c r="SIP56" s="8"/>
      <c r="SIQ56" s="8"/>
      <c r="SIR56" s="13"/>
      <c r="SIS56" s="13"/>
      <c r="SIT56" s="14"/>
      <c r="SIU56" s="15"/>
      <c r="SIV56" s="13"/>
      <c r="SIW56" s="9"/>
      <c r="SIX56" s="8"/>
      <c r="SIY56" s="8"/>
      <c r="SIZ56" s="13"/>
      <c r="SJA56" s="13"/>
      <c r="SJB56" s="14"/>
      <c r="SJC56" s="15"/>
      <c r="SJD56" s="13"/>
      <c r="SJE56" s="9"/>
      <c r="SJF56" s="8"/>
      <c r="SJG56" s="8"/>
      <c r="SJH56" s="13"/>
      <c r="SJI56" s="13"/>
      <c r="SJJ56" s="14"/>
      <c r="SJK56" s="15"/>
      <c r="SJL56" s="13"/>
      <c r="SJM56" s="9"/>
      <c r="SJN56" s="8"/>
      <c r="SJO56" s="8"/>
      <c r="SJP56" s="13"/>
      <c r="SJQ56" s="13"/>
      <c r="SJR56" s="14"/>
      <c r="SJS56" s="15"/>
      <c r="SJT56" s="13"/>
      <c r="SJU56" s="9"/>
      <c r="SJV56" s="8"/>
      <c r="SJW56" s="8"/>
      <c r="SJX56" s="13"/>
      <c r="SJY56" s="13"/>
      <c r="SJZ56" s="14"/>
      <c r="SKA56" s="15"/>
      <c r="SKB56" s="13"/>
      <c r="SKC56" s="9"/>
      <c r="SKD56" s="8"/>
      <c r="SKE56" s="8"/>
      <c r="SKF56" s="13"/>
      <c r="SKG56" s="13"/>
      <c r="SKH56" s="14"/>
      <c r="SKI56" s="15"/>
      <c r="SKJ56" s="13"/>
      <c r="SKK56" s="9"/>
      <c r="SKL56" s="8"/>
      <c r="SKM56" s="8"/>
      <c r="SKN56" s="13"/>
      <c r="SKO56" s="13"/>
      <c r="SKP56" s="14"/>
      <c r="SKQ56" s="15"/>
      <c r="SKR56" s="13"/>
      <c r="SKS56" s="9"/>
      <c r="SKT56" s="8"/>
      <c r="SKU56" s="8"/>
      <c r="SKV56" s="13"/>
      <c r="SKW56" s="13"/>
      <c r="SKX56" s="14"/>
      <c r="SKY56" s="15"/>
      <c r="SKZ56" s="13"/>
      <c r="SLA56" s="9"/>
      <c r="SLB56" s="8"/>
      <c r="SLC56" s="8"/>
      <c r="SLD56" s="13"/>
      <c r="SLE56" s="13"/>
      <c r="SLF56" s="14"/>
      <c r="SLG56" s="15"/>
      <c r="SLH56" s="13"/>
      <c r="SLI56" s="9"/>
      <c r="SLJ56" s="8"/>
      <c r="SLK56" s="8"/>
      <c r="SLL56" s="13"/>
      <c r="SLM56" s="13"/>
      <c r="SLN56" s="14"/>
      <c r="SLO56" s="15"/>
      <c r="SLP56" s="13"/>
      <c r="SLQ56" s="9"/>
      <c r="SLR56" s="8"/>
      <c r="SLS56" s="8"/>
      <c r="SLT56" s="13"/>
      <c r="SLU56" s="13"/>
      <c r="SLV56" s="14"/>
      <c r="SLW56" s="15"/>
      <c r="SLX56" s="13"/>
      <c r="SLY56" s="9"/>
      <c r="SLZ56" s="8"/>
      <c r="SMA56" s="8"/>
      <c r="SMB56" s="13"/>
      <c r="SMC56" s="13"/>
      <c r="SMD56" s="14"/>
      <c r="SME56" s="15"/>
      <c r="SMF56" s="13"/>
      <c r="SMG56" s="9"/>
      <c r="SMH56" s="8"/>
      <c r="SMI56" s="8"/>
      <c r="SMJ56" s="13"/>
      <c r="SMK56" s="13"/>
      <c r="SML56" s="14"/>
      <c r="SMM56" s="15"/>
      <c r="SMN56" s="13"/>
      <c r="SMO56" s="9"/>
      <c r="SMP56" s="8"/>
      <c r="SMQ56" s="8"/>
      <c r="SMR56" s="13"/>
      <c r="SMS56" s="13"/>
      <c r="SMT56" s="14"/>
      <c r="SMU56" s="15"/>
      <c r="SMV56" s="13"/>
      <c r="SMW56" s="9"/>
      <c r="SMX56" s="8"/>
      <c r="SMY56" s="8"/>
      <c r="SMZ56" s="13"/>
      <c r="SNA56" s="13"/>
      <c r="SNB56" s="14"/>
      <c r="SNC56" s="15"/>
      <c r="SND56" s="13"/>
      <c r="SNE56" s="9"/>
      <c r="SNF56" s="8"/>
      <c r="SNG56" s="8"/>
      <c r="SNH56" s="13"/>
      <c r="SNI56" s="13"/>
      <c r="SNJ56" s="14"/>
      <c r="SNK56" s="15"/>
      <c r="SNL56" s="13"/>
      <c r="SNM56" s="9"/>
      <c r="SNN56" s="8"/>
      <c r="SNO56" s="8"/>
      <c r="SNP56" s="13"/>
      <c r="SNQ56" s="13"/>
      <c r="SNR56" s="14"/>
      <c r="SNS56" s="15"/>
      <c r="SNT56" s="13"/>
      <c r="SNU56" s="9"/>
      <c r="SNV56" s="8"/>
      <c r="SNW56" s="8"/>
      <c r="SNX56" s="13"/>
      <c r="SNY56" s="13"/>
      <c r="SNZ56" s="14"/>
      <c r="SOA56" s="15"/>
      <c r="SOB56" s="13"/>
      <c r="SOC56" s="9"/>
      <c r="SOD56" s="8"/>
      <c r="SOE56" s="8"/>
      <c r="SOF56" s="13"/>
      <c r="SOG56" s="13"/>
      <c r="SOH56" s="14"/>
      <c r="SOI56" s="15"/>
      <c r="SOJ56" s="13"/>
      <c r="SOK56" s="9"/>
      <c r="SOL56" s="8"/>
      <c r="SOM56" s="8"/>
      <c r="SON56" s="13"/>
      <c r="SOO56" s="13"/>
      <c r="SOP56" s="14"/>
      <c r="SOQ56" s="15"/>
      <c r="SOR56" s="13"/>
      <c r="SOS56" s="9"/>
      <c r="SOT56" s="8"/>
      <c r="SOU56" s="8"/>
      <c r="SOV56" s="13"/>
      <c r="SOW56" s="13"/>
      <c r="SOX56" s="14"/>
      <c r="SOY56" s="15"/>
      <c r="SOZ56" s="13"/>
      <c r="SPA56" s="9"/>
      <c r="SPB56" s="8"/>
      <c r="SPC56" s="8"/>
      <c r="SPD56" s="13"/>
      <c r="SPE56" s="13"/>
      <c r="SPF56" s="14"/>
      <c r="SPG56" s="15"/>
      <c r="SPH56" s="13"/>
      <c r="SPI56" s="9"/>
      <c r="SPJ56" s="8"/>
      <c r="SPK56" s="8"/>
      <c r="SPL56" s="13"/>
      <c r="SPM56" s="13"/>
      <c r="SPN56" s="14"/>
      <c r="SPO56" s="15"/>
      <c r="SPP56" s="13"/>
      <c r="SPQ56" s="9"/>
      <c r="SPR56" s="8"/>
      <c r="SPS56" s="8"/>
      <c r="SPT56" s="13"/>
      <c r="SPU56" s="13"/>
      <c r="SPV56" s="14"/>
      <c r="SPW56" s="15"/>
      <c r="SPX56" s="13"/>
      <c r="SPY56" s="9"/>
      <c r="SPZ56" s="8"/>
      <c r="SQA56" s="8"/>
      <c r="SQB56" s="13"/>
      <c r="SQC56" s="13"/>
      <c r="SQD56" s="14"/>
      <c r="SQE56" s="15"/>
      <c r="SQF56" s="13"/>
      <c r="SQG56" s="9"/>
      <c r="SQH56" s="8"/>
      <c r="SQI56" s="8"/>
      <c r="SQJ56" s="13"/>
      <c r="SQK56" s="13"/>
      <c r="SQL56" s="14"/>
      <c r="SQM56" s="15"/>
      <c r="SQN56" s="13"/>
      <c r="SQO56" s="9"/>
      <c r="SQP56" s="8"/>
      <c r="SQQ56" s="8"/>
      <c r="SQR56" s="13"/>
      <c r="SQS56" s="13"/>
      <c r="SQT56" s="14"/>
      <c r="SQU56" s="15"/>
      <c r="SQV56" s="13"/>
      <c r="SQW56" s="9"/>
      <c r="SQX56" s="8"/>
      <c r="SQY56" s="8"/>
      <c r="SQZ56" s="13"/>
      <c r="SRA56" s="13"/>
      <c r="SRB56" s="14"/>
      <c r="SRC56" s="15"/>
      <c r="SRD56" s="13"/>
      <c r="SRE56" s="9"/>
      <c r="SRF56" s="8"/>
      <c r="SRG56" s="8"/>
      <c r="SRH56" s="13"/>
      <c r="SRI56" s="13"/>
      <c r="SRJ56" s="14"/>
      <c r="SRK56" s="15"/>
      <c r="SRL56" s="13"/>
      <c r="SRM56" s="9"/>
      <c r="SRN56" s="8"/>
      <c r="SRO56" s="8"/>
      <c r="SRP56" s="13"/>
      <c r="SRQ56" s="13"/>
      <c r="SRR56" s="14"/>
      <c r="SRS56" s="15"/>
      <c r="SRT56" s="13"/>
      <c r="SRU56" s="9"/>
      <c r="SRV56" s="8"/>
      <c r="SRW56" s="8"/>
      <c r="SRX56" s="13"/>
      <c r="SRY56" s="13"/>
      <c r="SRZ56" s="14"/>
      <c r="SSA56" s="15"/>
      <c r="SSB56" s="13"/>
      <c r="SSC56" s="9"/>
      <c r="SSD56" s="8"/>
      <c r="SSE56" s="8"/>
      <c r="SSF56" s="13"/>
      <c r="SSG56" s="13"/>
      <c r="SSH56" s="14"/>
      <c r="SSI56" s="15"/>
      <c r="SSJ56" s="13"/>
      <c r="SSK56" s="9"/>
      <c r="SSL56" s="8"/>
      <c r="SSM56" s="8"/>
      <c r="SSN56" s="13"/>
      <c r="SSO56" s="13"/>
      <c r="SSP56" s="14"/>
      <c r="SSQ56" s="15"/>
      <c r="SSR56" s="13"/>
      <c r="SSS56" s="9"/>
      <c r="SST56" s="8"/>
      <c r="SSU56" s="8"/>
      <c r="SSV56" s="13"/>
      <c r="SSW56" s="13"/>
      <c r="SSX56" s="14"/>
      <c r="SSY56" s="15"/>
      <c r="SSZ56" s="13"/>
      <c r="STA56" s="9"/>
      <c r="STB56" s="8"/>
      <c r="STC56" s="8"/>
      <c r="STD56" s="13"/>
      <c r="STE56" s="13"/>
      <c r="STF56" s="14"/>
      <c r="STG56" s="15"/>
      <c r="STH56" s="13"/>
      <c r="STI56" s="9"/>
      <c r="STJ56" s="8"/>
      <c r="STK56" s="8"/>
      <c r="STL56" s="13"/>
      <c r="STM56" s="13"/>
      <c r="STN56" s="14"/>
      <c r="STO56" s="15"/>
      <c r="STP56" s="13"/>
      <c r="STQ56" s="9"/>
      <c r="STR56" s="8"/>
      <c r="STS56" s="8"/>
      <c r="STT56" s="13"/>
      <c r="STU56" s="13"/>
      <c r="STV56" s="14"/>
      <c r="STW56" s="15"/>
      <c r="STX56" s="13"/>
      <c r="STY56" s="9"/>
      <c r="STZ56" s="8"/>
      <c r="SUA56" s="8"/>
      <c r="SUB56" s="13"/>
      <c r="SUC56" s="13"/>
      <c r="SUD56" s="14"/>
      <c r="SUE56" s="15"/>
      <c r="SUF56" s="13"/>
      <c r="SUG56" s="9"/>
      <c r="SUH56" s="8"/>
      <c r="SUI56" s="8"/>
      <c r="SUJ56" s="13"/>
      <c r="SUK56" s="13"/>
      <c r="SUL56" s="14"/>
      <c r="SUM56" s="15"/>
      <c r="SUN56" s="13"/>
      <c r="SUO56" s="9"/>
      <c r="SUP56" s="8"/>
      <c r="SUQ56" s="8"/>
      <c r="SUR56" s="13"/>
      <c r="SUS56" s="13"/>
      <c r="SUT56" s="14"/>
      <c r="SUU56" s="15"/>
      <c r="SUV56" s="13"/>
      <c r="SUW56" s="9"/>
      <c r="SUX56" s="8"/>
      <c r="SUY56" s="8"/>
      <c r="SUZ56" s="13"/>
      <c r="SVA56" s="13"/>
      <c r="SVB56" s="14"/>
      <c r="SVC56" s="15"/>
      <c r="SVD56" s="13"/>
      <c r="SVE56" s="9"/>
      <c r="SVF56" s="8"/>
      <c r="SVG56" s="8"/>
      <c r="SVH56" s="13"/>
      <c r="SVI56" s="13"/>
      <c r="SVJ56" s="14"/>
      <c r="SVK56" s="15"/>
      <c r="SVL56" s="13"/>
      <c r="SVM56" s="9"/>
      <c r="SVN56" s="8"/>
      <c r="SVO56" s="8"/>
      <c r="SVP56" s="13"/>
      <c r="SVQ56" s="13"/>
      <c r="SVR56" s="14"/>
      <c r="SVS56" s="15"/>
      <c r="SVT56" s="13"/>
      <c r="SVU56" s="9"/>
      <c r="SVV56" s="8"/>
      <c r="SVW56" s="8"/>
      <c r="SVX56" s="13"/>
      <c r="SVY56" s="13"/>
      <c r="SVZ56" s="14"/>
      <c r="SWA56" s="15"/>
      <c r="SWB56" s="13"/>
      <c r="SWC56" s="9"/>
      <c r="SWD56" s="8"/>
      <c r="SWE56" s="8"/>
      <c r="SWF56" s="13"/>
      <c r="SWG56" s="13"/>
      <c r="SWH56" s="14"/>
      <c r="SWI56" s="15"/>
      <c r="SWJ56" s="13"/>
      <c r="SWK56" s="9"/>
      <c r="SWL56" s="8"/>
      <c r="SWM56" s="8"/>
      <c r="SWN56" s="13"/>
      <c r="SWO56" s="13"/>
      <c r="SWP56" s="14"/>
      <c r="SWQ56" s="15"/>
      <c r="SWR56" s="13"/>
      <c r="SWS56" s="9"/>
      <c r="SWT56" s="8"/>
      <c r="SWU56" s="8"/>
      <c r="SWV56" s="13"/>
      <c r="SWW56" s="13"/>
      <c r="SWX56" s="14"/>
      <c r="SWY56" s="15"/>
      <c r="SWZ56" s="13"/>
      <c r="SXA56" s="9"/>
      <c r="SXB56" s="8"/>
      <c r="SXC56" s="8"/>
      <c r="SXD56" s="13"/>
      <c r="SXE56" s="13"/>
      <c r="SXF56" s="14"/>
      <c r="SXG56" s="15"/>
      <c r="SXH56" s="13"/>
      <c r="SXI56" s="9"/>
      <c r="SXJ56" s="8"/>
      <c r="SXK56" s="8"/>
      <c r="SXL56" s="13"/>
      <c r="SXM56" s="13"/>
      <c r="SXN56" s="14"/>
      <c r="SXO56" s="15"/>
      <c r="SXP56" s="13"/>
      <c r="SXQ56" s="9"/>
      <c r="SXR56" s="8"/>
      <c r="SXS56" s="8"/>
      <c r="SXT56" s="13"/>
      <c r="SXU56" s="13"/>
      <c r="SXV56" s="14"/>
      <c r="SXW56" s="15"/>
      <c r="SXX56" s="13"/>
      <c r="SXY56" s="9"/>
      <c r="SXZ56" s="8"/>
      <c r="SYA56" s="8"/>
      <c r="SYB56" s="13"/>
      <c r="SYC56" s="13"/>
      <c r="SYD56" s="14"/>
      <c r="SYE56" s="15"/>
      <c r="SYF56" s="13"/>
      <c r="SYG56" s="9"/>
      <c r="SYH56" s="8"/>
      <c r="SYI56" s="8"/>
      <c r="SYJ56" s="13"/>
      <c r="SYK56" s="13"/>
      <c r="SYL56" s="14"/>
      <c r="SYM56" s="15"/>
      <c r="SYN56" s="13"/>
      <c r="SYO56" s="9"/>
      <c r="SYP56" s="8"/>
      <c r="SYQ56" s="8"/>
      <c r="SYR56" s="13"/>
      <c r="SYS56" s="13"/>
      <c r="SYT56" s="14"/>
      <c r="SYU56" s="15"/>
      <c r="SYV56" s="13"/>
      <c r="SYW56" s="9"/>
      <c r="SYX56" s="8"/>
      <c r="SYY56" s="8"/>
      <c r="SYZ56" s="13"/>
      <c r="SZA56" s="13"/>
      <c r="SZB56" s="14"/>
      <c r="SZC56" s="15"/>
      <c r="SZD56" s="13"/>
      <c r="SZE56" s="9"/>
      <c r="SZF56" s="8"/>
      <c r="SZG56" s="8"/>
      <c r="SZH56" s="13"/>
      <c r="SZI56" s="13"/>
      <c r="SZJ56" s="14"/>
      <c r="SZK56" s="15"/>
      <c r="SZL56" s="13"/>
      <c r="SZM56" s="9"/>
      <c r="SZN56" s="8"/>
      <c r="SZO56" s="8"/>
      <c r="SZP56" s="13"/>
      <c r="SZQ56" s="13"/>
      <c r="SZR56" s="14"/>
      <c r="SZS56" s="15"/>
      <c r="SZT56" s="13"/>
      <c r="SZU56" s="9"/>
      <c r="SZV56" s="8"/>
      <c r="SZW56" s="8"/>
      <c r="SZX56" s="13"/>
      <c r="SZY56" s="13"/>
      <c r="SZZ56" s="14"/>
      <c r="TAA56" s="15"/>
      <c r="TAB56" s="13"/>
      <c r="TAC56" s="9"/>
      <c r="TAD56" s="8"/>
      <c r="TAE56" s="8"/>
      <c r="TAF56" s="13"/>
      <c r="TAG56" s="13"/>
      <c r="TAH56" s="14"/>
      <c r="TAI56" s="15"/>
      <c r="TAJ56" s="13"/>
      <c r="TAK56" s="9"/>
      <c r="TAL56" s="8"/>
      <c r="TAM56" s="8"/>
      <c r="TAN56" s="13"/>
      <c r="TAO56" s="13"/>
      <c r="TAP56" s="14"/>
      <c r="TAQ56" s="15"/>
      <c r="TAR56" s="13"/>
      <c r="TAS56" s="9"/>
      <c r="TAT56" s="8"/>
      <c r="TAU56" s="8"/>
      <c r="TAV56" s="13"/>
      <c r="TAW56" s="13"/>
      <c r="TAX56" s="14"/>
      <c r="TAY56" s="15"/>
      <c r="TAZ56" s="13"/>
      <c r="TBA56" s="9"/>
      <c r="TBB56" s="8"/>
      <c r="TBC56" s="8"/>
      <c r="TBD56" s="13"/>
      <c r="TBE56" s="13"/>
      <c r="TBF56" s="14"/>
      <c r="TBG56" s="15"/>
      <c r="TBH56" s="13"/>
      <c r="TBI56" s="9"/>
      <c r="TBJ56" s="8"/>
      <c r="TBK56" s="8"/>
      <c r="TBL56" s="13"/>
      <c r="TBM56" s="13"/>
      <c r="TBN56" s="14"/>
      <c r="TBO56" s="15"/>
      <c r="TBP56" s="13"/>
      <c r="TBQ56" s="9"/>
      <c r="TBR56" s="8"/>
      <c r="TBS56" s="8"/>
      <c r="TBT56" s="13"/>
      <c r="TBU56" s="13"/>
      <c r="TBV56" s="14"/>
      <c r="TBW56" s="15"/>
      <c r="TBX56" s="13"/>
      <c r="TBY56" s="9"/>
      <c r="TBZ56" s="8"/>
      <c r="TCA56" s="8"/>
      <c r="TCB56" s="13"/>
      <c r="TCC56" s="13"/>
      <c r="TCD56" s="14"/>
      <c r="TCE56" s="15"/>
      <c r="TCF56" s="13"/>
      <c r="TCG56" s="9"/>
      <c r="TCH56" s="8"/>
      <c r="TCI56" s="8"/>
      <c r="TCJ56" s="13"/>
      <c r="TCK56" s="13"/>
      <c r="TCL56" s="14"/>
      <c r="TCM56" s="15"/>
      <c r="TCN56" s="13"/>
      <c r="TCO56" s="9"/>
      <c r="TCP56" s="8"/>
      <c r="TCQ56" s="8"/>
      <c r="TCR56" s="13"/>
      <c r="TCS56" s="13"/>
      <c r="TCT56" s="14"/>
      <c r="TCU56" s="15"/>
      <c r="TCV56" s="13"/>
      <c r="TCW56" s="9"/>
      <c r="TCX56" s="8"/>
      <c r="TCY56" s="8"/>
      <c r="TCZ56" s="13"/>
      <c r="TDA56" s="13"/>
      <c r="TDB56" s="14"/>
      <c r="TDC56" s="15"/>
      <c r="TDD56" s="13"/>
      <c r="TDE56" s="9"/>
      <c r="TDF56" s="8"/>
      <c r="TDG56" s="8"/>
      <c r="TDH56" s="13"/>
      <c r="TDI56" s="13"/>
      <c r="TDJ56" s="14"/>
      <c r="TDK56" s="15"/>
      <c r="TDL56" s="13"/>
      <c r="TDM56" s="9"/>
      <c r="TDN56" s="8"/>
      <c r="TDO56" s="8"/>
      <c r="TDP56" s="13"/>
      <c r="TDQ56" s="13"/>
      <c r="TDR56" s="14"/>
      <c r="TDS56" s="15"/>
      <c r="TDT56" s="13"/>
      <c r="TDU56" s="9"/>
      <c r="TDV56" s="8"/>
      <c r="TDW56" s="8"/>
      <c r="TDX56" s="13"/>
      <c r="TDY56" s="13"/>
      <c r="TDZ56" s="14"/>
      <c r="TEA56" s="15"/>
      <c r="TEB56" s="13"/>
      <c r="TEC56" s="9"/>
      <c r="TED56" s="8"/>
      <c r="TEE56" s="8"/>
      <c r="TEF56" s="13"/>
      <c r="TEG56" s="13"/>
      <c r="TEH56" s="14"/>
      <c r="TEI56" s="15"/>
      <c r="TEJ56" s="13"/>
      <c r="TEK56" s="9"/>
      <c r="TEL56" s="8"/>
      <c r="TEM56" s="8"/>
      <c r="TEN56" s="13"/>
      <c r="TEO56" s="13"/>
      <c r="TEP56" s="14"/>
      <c r="TEQ56" s="15"/>
      <c r="TER56" s="13"/>
      <c r="TES56" s="9"/>
      <c r="TET56" s="8"/>
      <c r="TEU56" s="8"/>
      <c r="TEV56" s="13"/>
      <c r="TEW56" s="13"/>
      <c r="TEX56" s="14"/>
      <c r="TEY56" s="15"/>
      <c r="TEZ56" s="13"/>
      <c r="TFA56" s="9"/>
      <c r="TFB56" s="8"/>
      <c r="TFC56" s="8"/>
      <c r="TFD56" s="13"/>
      <c r="TFE56" s="13"/>
      <c r="TFF56" s="14"/>
      <c r="TFG56" s="15"/>
      <c r="TFH56" s="13"/>
      <c r="TFI56" s="9"/>
      <c r="TFJ56" s="8"/>
      <c r="TFK56" s="8"/>
      <c r="TFL56" s="13"/>
      <c r="TFM56" s="13"/>
      <c r="TFN56" s="14"/>
      <c r="TFO56" s="15"/>
      <c r="TFP56" s="13"/>
      <c r="TFQ56" s="9"/>
      <c r="TFR56" s="8"/>
      <c r="TFS56" s="8"/>
      <c r="TFT56" s="13"/>
      <c r="TFU56" s="13"/>
      <c r="TFV56" s="14"/>
      <c r="TFW56" s="15"/>
      <c r="TFX56" s="13"/>
      <c r="TFY56" s="9"/>
      <c r="TFZ56" s="8"/>
      <c r="TGA56" s="8"/>
      <c r="TGB56" s="13"/>
      <c r="TGC56" s="13"/>
      <c r="TGD56" s="14"/>
      <c r="TGE56" s="15"/>
      <c r="TGF56" s="13"/>
      <c r="TGG56" s="9"/>
      <c r="TGH56" s="8"/>
      <c r="TGI56" s="8"/>
      <c r="TGJ56" s="13"/>
      <c r="TGK56" s="13"/>
      <c r="TGL56" s="14"/>
      <c r="TGM56" s="15"/>
      <c r="TGN56" s="13"/>
      <c r="TGO56" s="9"/>
      <c r="TGP56" s="8"/>
      <c r="TGQ56" s="8"/>
      <c r="TGR56" s="13"/>
      <c r="TGS56" s="13"/>
      <c r="TGT56" s="14"/>
      <c r="TGU56" s="15"/>
      <c r="TGV56" s="13"/>
      <c r="TGW56" s="9"/>
      <c r="TGX56" s="8"/>
      <c r="TGY56" s="8"/>
      <c r="TGZ56" s="13"/>
      <c r="THA56" s="13"/>
      <c r="THB56" s="14"/>
      <c r="THC56" s="15"/>
      <c r="THD56" s="13"/>
      <c r="THE56" s="9"/>
      <c r="THF56" s="8"/>
      <c r="THG56" s="8"/>
      <c r="THH56" s="13"/>
      <c r="THI56" s="13"/>
      <c r="THJ56" s="14"/>
      <c r="THK56" s="15"/>
      <c r="THL56" s="13"/>
      <c r="THM56" s="9"/>
      <c r="THN56" s="8"/>
      <c r="THO56" s="8"/>
      <c r="THP56" s="13"/>
      <c r="THQ56" s="13"/>
      <c r="THR56" s="14"/>
      <c r="THS56" s="15"/>
      <c r="THT56" s="13"/>
      <c r="THU56" s="9"/>
      <c r="THV56" s="8"/>
      <c r="THW56" s="8"/>
      <c r="THX56" s="13"/>
      <c r="THY56" s="13"/>
      <c r="THZ56" s="14"/>
      <c r="TIA56" s="15"/>
      <c r="TIB56" s="13"/>
      <c r="TIC56" s="9"/>
      <c r="TID56" s="8"/>
      <c r="TIE56" s="8"/>
      <c r="TIF56" s="13"/>
      <c r="TIG56" s="13"/>
      <c r="TIH56" s="14"/>
      <c r="TII56" s="15"/>
      <c r="TIJ56" s="13"/>
      <c r="TIK56" s="9"/>
      <c r="TIL56" s="8"/>
      <c r="TIM56" s="8"/>
      <c r="TIN56" s="13"/>
      <c r="TIO56" s="13"/>
      <c r="TIP56" s="14"/>
      <c r="TIQ56" s="15"/>
      <c r="TIR56" s="13"/>
      <c r="TIS56" s="9"/>
      <c r="TIT56" s="8"/>
      <c r="TIU56" s="8"/>
      <c r="TIV56" s="13"/>
      <c r="TIW56" s="13"/>
      <c r="TIX56" s="14"/>
      <c r="TIY56" s="15"/>
      <c r="TIZ56" s="13"/>
      <c r="TJA56" s="9"/>
      <c r="TJB56" s="8"/>
      <c r="TJC56" s="8"/>
      <c r="TJD56" s="13"/>
      <c r="TJE56" s="13"/>
      <c r="TJF56" s="14"/>
      <c r="TJG56" s="15"/>
      <c r="TJH56" s="13"/>
      <c r="TJI56" s="9"/>
      <c r="TJJ56" s="8"/>
      <c r="TJK56" s="8"/>
      <c r="TJL56" s="13"/>
      <c r="TJM56" s="13"/>
      <c r="TJN56" s="14"/>
      <c r="TJO56" s="15"/>
      <c r="TJP56" s="13"/>
      <c r="TJQ56" s="9"/>
      <c r="TJR56" s="8"/>
      <c r="TJS56" s="8"/>
      <c r="TJT56" s="13"/>
      <c r="TJU56" s="13"/>
      <c r="TJV56" s="14"/>
      <c r="TJW56" s="15"/>
      <c r="TJX56" s="13"/>
      <c r="TJY56" s="9"/>
      <c r="TJZ56" s="8"/>
      <c r="TKA56" s="8"/>
      <c r="TKB56" s="13"/>
      <c r="TKC56" s="13"/>
      <c r="TKD56" s="14"/>
      <c r="TKE56" s="15"/>
      <c r="TKF56" s="13"/>
      <c r="TKG56" s="9"/>
      <c r="TKH56" s="8"/>
      <c r="TKI56" s="8"/>
      <c r="TKJ56" s="13"/>
      <c r="TKK56" s="13"/>
      <c r="TKL56" s="14"/>
      <c r="TKM56" s="15"/>
      <c r="TKN56" s="13"/>
      <c r="TKO56" s="9"/>
      <c r="TKP56" s="8"/>
      <c r="TKQ56" s="8"/>
      <c r="TKR56" s="13"/>
      <c r="TKS56" s="13"/>
      <c r="TKT56" s="14"/>
      <c r="TKU56" s="15"/>
      <c r="TKV56" s="13"/>
      <c r="TKW56" s="9"/>
      <c r="TKX56" s="8"/>
      <c r="TKY56" s="8"/>
      <c r="TKZ56" s="13"/>
      <c r="TLA56" s="13"/>
      <c r="TLB56" s="14"/>
      <c r="TLC56" s="15"/>
      <c r="TLD56" s="13"/>
      <c r="TLE56" s="9"/>
      <c r="TLF56" s="8"/>
      <c r="TLG56" s="8"/>
      <c r="TLH56" s="13"/>
      <c r="TLI56" s="13"/>
      <c r="TLJ56" s="14"/>
      <c r="TLK56" s="15"/>
      <c r="TLL56" s="13"/>
      <c r="TLM56" s="9"/>
      <c r="TLN56" s="8"/>
      <c r="TLO56" s="8"/>
      <c r="TLP56" s="13"/>
      <c r="TLQ56" s="13"/>
      <c r="TLR56" s="14"/>
      <c r="TLS56" s="15"/>
      <c r="TLT56" s="13"/>
      <c r="TLU56" s="9"/>
      <c r="TLV56" s="8"/>
      <c r="TLW56" s="8"/>
      <c r="TLX56" s="13"/>
      <c r="TLY56" s="13"/>
      <c r="TLZ56" s="14"/>
      <c r="TMA56" s="15"/>
      <c r="TMB56" s="13"/>
      <c r="TMC56" s="9"/>
      <c r="TMD56" s="8"/>
      <c r="TME56" s="8"/>
      <c r="TMF56" s="13"/>
      <c r="TMG56" s="13"/>
      <c r="TMH56" s="14"/>
      <c r="TMI56" s="15"/>
      <c r="TMJ56" s="13"/>
      <c r="TMK56" s="9"/>
      <c r="TML56" s="8"/>
      <c r="TMM56" s="8"/>
      <c r="TMN56" s="13"/>
      <c r="TMO56" s="13"/>
      <c r="TMP56" s="14"/>
      <c r="TMQ56" s="15"/>
      <c r="TMR56" s="13"/>
      <c r="TMS56" s="9"/>
      <c r="TMT56" s="8"/>
      <c r="TMU56" s="8"/>
      <c r="TMV56" s="13"/>
      <c r="TMW56" s="13"/>
      <c r="TMX56" s="14"/>
      <c r="TMY56" s="15"/>
      <c r="TMZ56" s="13"/>
      <c r="TNA56" s="9"/>
      <c r="TNB56" s="8"/>
      <c r="TNC56" s="8"/>
      <c r="TND56" s="13"/>
      <c r="TNE56" s="13"/>
      <c r="TNF56" s="14"/>
      <c r="TNG56" s="15"/>
      <c r="TNH56" s="13"/>
      <c r="TNI56" s="9"/>
      <c r="TNJ56" s="8"/>
      <c r="TNK56" s="8"/>
      <c r="TNL56" s="13"/>
      <c r="TNM56" s="13"/>
      <c r="TNN56" s="14"/>
      <c r="TNO56" s="15"/>
      <c r="TNP56" s="13"/>
      <c r="TNQ56" s="9"/>
      <c r="TNR56" s="8"/>
      <c r="TNS56" s="8"/>
      <c r="TNT56" s="13"/>
      <c r="TNU56" s="13"/>
      <c r="TNV56" s="14"/>
      <c r="TNW56" s="15"/>
      <c r="TNX56" s="13"/>
      <c r="TNY56" s="9"/>
      <c r="TNZ56" s="8"/>
      <c r="TOA56" s="8"/>
      <c r="TOB56" s="13"/>
      <c r="TOC56" s="13"/>
      <c r="TOD56" s="14"/>
      <c r="TOE56" s="15"/>
      <c r="TOF56" s="13"/>
      <c r="TOG56" s="9"/>
      <c r="TOH56" s="8"/>
      <c r="TOI56" s="8"/>
      <c r="TOJ56" s="13"/>
      <c r="TOK56" s="13"/>
      <c r="TOL56" s="14"/>
      <c r="TOM56" s="15"/>
      <c r="TON56" s="13"/>
      <c r="TOO56" s="9"/>
      <c r="TOP56" s="8"/>
      <c r="TOQ56" s="8"/>
      <c r="TOR56" s="13"/>
      <c r="TOS56" s="13"/>
      <c r="TOT56" s="14"/>
      <c r="TOU56" s="15"/>
      <c r="TOV56" s="13"/>
      <c r="TOW56" s="9"/>
      <c r="TOX56" s="8"/>
      <c r="TOY56" s="8"/>
      <c r="TOZ56" s="13"/>
      <c r="TPA56" s="13"/>
      <c r="TPB56" s="14"/>
      <c r="TPC56" s="15"/>
      <c r="TPD56" s="13"/>
      <c r="TPE56" s="9"/>
      <c r="TPF56" s="8"/>
      <c r="TPG56" s="8"/>
      <c r="TPH56" s="13"/>
      <c r="TPI56" s="13"/>
      <c r="TPJ56" s="14"/>
      <c r="TPK56" s="15"/>
      <c r="TPL56" s="13"/>
      <c r="TPM56" s="9"/>
      <c r="TPN56" s="8"/>
      <c r="TPO56" s="8"/>
      <c r="TPP56" s="13"/>
      <c r="TPQ56" s="13"/>
      <c r="TPR56" s="14"/>
      <c r="TPS56" s="15"/>
      <c r="TPT56" s="13"/>
      <c r="TPU56" s="9"/>
      <c r="TPV56" s="8"/>
      <c r="TPW56" s="8"/>
      <c r="TPX56" s="13"/>
      <c r="TPY56" s="13"/>
      <c r="TPZ56" s="14"/>
      <c r="TQA56" s="15"/>
      <c r="TQB56" s="13"/>
      <c r="TQC56" s="9"/>
      <c r="TQD56" s="8"/>
      <c r="TQE56" s="8"/>
      <c r="TQF56" s="13"/>
      <c r="TQG56" s="13"/>
      <c r="TQH56" s="14"/>
      <c r="TQI56" s="15"/>
      <c r="TQJ56" s="13"/>
      <c r="TQK56" s="9"/>
      <c r="TQL56" s="8"/>
      <c r="TQM56" s="8"/>
      <c r="TQN56" s="13"/>
      <c r="TQO56" s="13"/>
      <c r="TQP56" s="14"/>
      <c r="TQQ56" s="15"/>
      <c r="TQR56" s="13"/>
      <c r="TQS56" s="9"/>
      <c r="TQT56" s="8"/>
      <c r="TQU56" s="8"/>
      <c r="TQV56" s="13"/>
      <c r="TQW56" s="13"/>
      <c r="TQX56" s="14"/>
      <c r="TQY56" s="15"/>
      <c r="TQZ56" s="13"/>
      <c r="TRA56" s="9"/>
      <c r="TRB56" s="8"/>
      <c r="TRC56" s="8"/>
      <c r="TRD56" s="13"/>
      <c r="TRE56" s="13"/>
      <c r="TRF56" s="14"/>
      <c r="TRG56" s="15"/>
      <c r="TRH56" s="13"/>
      <c r="TRI56" s="9"/>
      <c r="TRJ56" s="8"/>
      <c r="TRK56" s="8"/>
      <c r="TRL56" s="13"/>
      <c r="TRM56" s="13"/>
      <c r="TRN56" s="14"/>
      <c r="TRO56" s="15"/>
      <c r="TRP56" s="13"/>
      <c r="TRQ56" s="9"/>
      <c r="TRR56" s="8"/>
      <c r="TRS56" s="8"/>
      <c r="TRT56" s="13"/>
      <c r="TRU56" s="13"/>
      <c r="TRV56" s="14"/>
      <c r="TRW56" s="15"/>
      <c r="TRX56" s="13"/>
      <c r="TRY56" s="9"/>
      <c r="TRZ56" s="8"/>
      <c r="TSA56" s="8"/>
      <c r="TSB56" s="13"/>
      <c r="TSC56" s="13"/>
      <c r="TSD56" s="14"/>
      <c r="TSE56" s="15"/>
      <c r="TSF56" s="13"/>
      <c r="TSG56" s="9"/>
      <c r="TSH56" s="8"/>
      <c r="TSI56" s="8"/>
      <c r="TSJ56" s="13"/>
      <c r="TSK56" s="13"/>
      <c r="TSL56" s="14"/>
      <c r="TSM56" s="15"/>
      <c r="TSN56" s="13"/>
      <c r="TSO56" s="9"/>
      <c r="TSP56" s="8"/>
      <c r="TSQ56" s="8"/>
      <c r="TSR56" s="13"/>
      <c r="TSS56" s="13"/>
      <c r="TST56" s="14"/>
      <c r="TSU56" s="15"/>
      <c r="TSV56" s="13"/>
      <c r="TSW56" s="9"/>
      <c r="TSX56" s="8"/>
      <c r="TSY56" s="8"/>
      <c r="TSZ56" s="13"/>
      <c r="TTA56" s="13"/>
      <c r="TTB56" s="14"/>
      <c r="TTC56" s="15"/>
      <c r="TTD56" s="13"/>
      <c r="TTE56" s="9"/>
      <c r="TTF56" s="8"/>
      <c r="TTG56" s="8"/>
      <c r="TTH56" s="13"/>
      <c r="TTI56" s="13"/>
      <c r="TTJ56" s="14"/>
      <c r="TTK56" s="15"/>
      <c r="TTL56" s="13"/>
      <c r="TTM56" s="9"/>
      <c r="TTN56" s="8"/>
      <c r="TTO56" s="8"/>
      <c r="TTP56" s="13"/>
      <c r="TTQ56" s="13"/>
      <c r="TTR56" s="14"/>
      <c r="TTS56" s="15"/>
      <c r="TTT56" s="13"/>
      <c r="TTU56" s="9"/>
      <c r="TTV56" s="8"/>
      <c r="TTW56" s="8"/>
      <c r="TTX56" s="13"/>
      <c r="TTY56" s="13"/>
      <c r="TTZ56" s="14"/>
      <c r="TUA56" s="15"/>
      <c r="TUB56" s="13"/>
      <c r="TUC56" s="9"/>
      <c r="TUD56" s="8"/>
      <c r="TUE56" s="8"/>
      <c r="TUF56" s="13"/>
      <c r="TUG56" s="13"/>
      <c r="TUH56" s="14"/>
      <c r="TUI56" s="15"/>
      <c r="TUJ56" s="13"/>
      <c r="TUK56" s="9"/>
      <c r="TUL56" s="8"/>
      <c r="TUM56" s="8"/>
      <c r="TUN56" s="13"/>
      <c r="TUO56" s="13"/>
      <c r="TUP56" s="14"/>
      <c r="TUQ56" s="15"/>
      <c r="TUR56" s="13"/>
      <c r="TUS56" s="9"/>
      <c r="TUT56" s="8"/>
      <c r="TUU56" s="8"/>
      <c r="TUV56" s="13"/>
      <c r="TUW56" s="13"/>
      <c r="TUX56" s="14"/>
      <c r="TUY56" s="15"/>
      <c r="TUZ56" s="13"/>
      <c r="TVA56" s="9"/>
      <c r="TVB56" s="8"/>
      <c r="TVC56" s="8"/>
      <c r="TVD56" s="13"/>
      <c r="TVE56" s="13"/>
      <c r="TVF56" s="14"/>
      <c r="TVG56" s="15"/>
      <c r="TVH56" s="13"/>
      <c r="TVI56" s="9"/>
      <c r="TVJ56" s="8"/>
      <c r="TVK56" s="8"/>
      <c r="TVL56" s="13"/>
      <c r="TVM56" s="13"/>
      <c r="TVN56" s="14"/>
      <c r="TVO56" s="15"/>
      <c r="TVP56" s="13"/>
      <c r="TVQ56" s="9"/>
      <c r="TVR56" s="8"/>
      <c r="TVS56" s="8"/>
      <c r="TVT56" s="13"/>
      <c r="TVU56" s="13"/>
      <c r="TVV56" s="14"/>
      <c r="TVW56" s="15"/>
      <c r="TVX56" s="13"/>
      <c r="TVY56" s="9"/>
      <c r="TVZ56" s="8"/>
      <c r="TWA56" s="8"/>
      <c r="TWB56" s="13"/>
      <c r="TWC56" s="13"/>
      <c r="TWD56" s="14"/>
      <c r="TWE56" s="15"/>
      <c r="TWF56" s="13"/>
      <c r="TWG56" s="9"/>
      <c r="TWH56" s="8"/>
      <c r="TWI56" s="8"/>
      <c r="TWJ56" s="13"/>
      <c r="TWK56" s="13"/>
      <c r="TWL56" s="14"/>
      <c r="TWM56" s="15"/>
      <c r="TWN56" s="13"/>
      <c r="TWO56" s="9"/>
      <c r="TWP56" s="8"/>
      <c r="TWQ56" s="8"/>
      <c r="TWR56" s="13"/>
      <c r="TWS56" s="13"/>
      <c r="TWT56" s="14"/>
      <c r="TWU56" s="15"/>
      <c r="TWV56" s="13"/>
      <c r="TWW56" s="9"/>
      <c r="TWX56" s="8"/>
      <c r="TWY56" s="8"/>
      <c r="TWZ56" s="13"/>
      <c r="TXA56" s="13"/>
      <c r="TXB56" s="14"/>
      <c r="TXC56" s="15"/>
      <c r="TXD56" s="13"/>
      <c r="TXE56" s="9"/>
      <c r="TXF56" s="8"/>
      <c r="TXG56" s="8"/>
      <c r="TXH56" s="13"/>
      <c r="TXI56" s="13"/>
      <c r="TXJ56" s="14"/>
      <c r="TXK56" s="15"/>
      <c r="TXL56" s="13"/>
      <c r="TXM56" s="9"/>
      <c r="TXN56" s="8"/>
      <c r="TXO56" s="8"/>
      <c r="TXP56" s="13"/>
      <c r="TXQ56" s="13"/>
      <c r="TXR56" s="14"/>
      <c r="TXS56" s="15"/>
      <c r="TXT56" s="13"/>
      <c r="TXU56" s="9"/>
      <c r="TXV56" s="8"/>
      <c r="TXW56" s="8"/>
      <c r="TXX56" s="13"/>
      <c r="TXY56" s="13"/>
      <c r="TXZ56" s="14"/>
      <c r="TYA56" s="15"/>
      <c r="TYB56" s="13"/>
      <c r="TYC56" s="9"/>
      <c r="TYD56" s="8"/>
      <c r="TYE56" s="8"/>
      <c r="TYF56" s="13"/>
      <c r="TYG56" s="13"/>
      <c r="TYH56" s="14"/>
      <c r="TYI56" s="15"/>
      <c r="TYJ56" s="13"/>
      <c r="TYK56" s="9"/>
      <c r="TYL56" s="8"/>
      <c r="TYM56" s="8"/>
      <c r="TYN56" s="13"/>
      <c r="TYO56" s="13"/>
      <c r="TYP56" s="14"/>
      <c r="TYQ56" s="15"/>
      <c r="TYR56" s="13"/>
      <c r="TYS56" s="9"/>
      <c r="TYT56" s="8"/>
      <c r="TYU56" s="8"/>
      <c r="TYV56" s="13"/>
      <c r="TYW56" s="13"/>
      <c r="TYX56" s="14"/>
      <c r="TYY56" s="15"/>
      <c r="TYZ56" s="13"/>
      <c r="TZA56" s="9"/>
      <c r="TZB56" s="8"/>
      <c r="TZC56" s="8"/>
      <c r="TZD56" s="13"/>
      <c r="TZE56" s="13"/>
      <c r="TZF56" s="14"/>
      <c r="TZG56" s="15"/>
      <c r="TZH56" s="13"/>
      <c r="TZI56" s="9"/>
      <c r="TZJ56" s="8"/>
      <c r="TZK56" s="8"/>
      <c r="TZL56" s="13"/>
      <c r="TZM56" s="13"/>
      <c r="TZN56" s="14"/>
      <c r="TZO56" s="15"/>
      <c r="TZP56" s="13"/>
      <c r="TZQ56" s="9"/>
      <c r="TZR56" s="8"/>
      <c r="TZS56" s="8"/>
      <c r="TZT56" s="13"/>
      <c r="TZU56" s="13"/>
      <c r="TZV56" s="14"/>
      <c r="TZW56" s="15"/>
      <c r="TZX56" s="13"/>
      <c r="TZY56" s="9"/>
      <c r="TZZ56" s="8"/>
      <c r="UAA56" s="8"/>
      <c r="UAB56" s="13"/>
      <c r="UAC56" s="13"/>
      <c r="UAD56" s="14"/>
      <c r="UAE56" s="15"/>
      <c r="UAF56" s="13"/>
      <c r="UAG56" s="9"/>
      <c r="UAH56" s="8"/>
      <c r="UAI56" s="8"/>
      <c r="UAJ56" s="13"/>
      <c r="UAK56" s="13"/>
      <c r="UAL56" s="14"/>
      <c r="UAM56" s="15"/>
      <c r="UAN56" s="13"/>
      <c r="UAO56" s="9"/>
      <c r="UAP56" s="8"/>
      <c r="UAQ56" s="8"/>
      <c r="UAR56" s="13"/>
      <c r="UAS56" s="13"/>
      <c r="UAT56" s="14"/>
      <c r="UAU56" s="15"/>
      <c r="UAV56" s="13"/>
      <c r="UAW56" s="9"/>
      <c r="UAX56" s="8"/>
      <c r="UAY56" s="8"/>
      <c r="UAZ56" s="13"/>
      <c r="UBA56" s="13"/>
      <c r="UBB56" s="14"/>
      <c r="UBC56" s="15"/>
      <c r="UBD56" s="13"/>
      <c r="UBE56" s="9"/>
      <c r="UBF56" s="8"/>
      <c r="UBG56" s="8"/>
      <c r="UBH56" s="13"/>
      <c r="UBI56" s="13"/>
      <c r="UBJ56" s="14"/>
      <c r="UBK56" s="15"/>
      <c r="UBL56" s="13"/>
      <c r="UBM56" s="9"/>
      <c r="UBN56" s="8"/>
      <c r="UBO56" s="8"/>
      <c r="UBP56" s="13"/>
      <c r="UBQ56" s="13"/>
      <c r="UBR56" s="14"/>
      <c r="UBS56" s="15"/>
      <c r="UBT56" s="13"/>
      <c r="UBU56" s="9"/>
      <c r="UBV56" s="8"/>
      <c r="UBW56" s="8"/>
      <c r="UBX56" s="13"/>
      <c r="UBY56" s="13"/>
      <c r="UBZ56" s="14"/>
      <c r="UCA56" s="15"/>
      <c r="UCB56" s="13"/>
      <c r="UCC56" s="9"/>
      <c r="UCD56" s="8"/>
      <c r="UCE56" s="8"/>
      <c r="UCF56" s="13"/>
      <c r="UCG56" s="13"/>
      <c r="UCH56" s="14"/>
      <c r="UCI56" s="15"/>
      <c r="UCJ56" s="13"/>
      <c r="UCK56" s="9"/>
      <c r="UCL56" s="8"/>
      <c r="UCM56" s="8"/>
      <c r="UCN56" s="13"/>
      <c r="UCO56" s="13"/>
      <c r="UCP56" s="14"/>
      <c r="UCQ56" s="15"/>
      <c r="UCR56" s="13"/>
      <c r="UCS56" s="9"/>
      <c r="UCT56" s="8"/>
      <c r="UCU56" s="8"/>
      <c r="UCV56" s="13"/>
      <c r="UCW56" s="13"/>
      <c r="UCX56" s="14"/>
      <c r="UCY56" s="15"/>
      <c r="UCZ56" s="13"/>
      <c r="UDA56" s="9"/>
      <c r="UDB56" s="8"/>
      <c r="UDC56" s="8"/>
      <c r="UDD56" s="13"/>
      <c r="UDE56" s="13"/>
      <c r="UDF56" s="14"/>
      <c r="UDG56" s="15"/>
      <c r="UDH56" s="13"/>
      <c r="UDI56" s="9"/>
      <c r="UDJ56" s="8"/>
      <c r="UDK56" s="8"/>
      <c r="UDL56" s="13"/>
      <c r="UDM56" s="13"/>
      <c r="UDN56" s="14"/>
      <c r="UDO56" s="15"/>
      <c r="UDP56" s="13"/>
      <c r="UDQ56" s="9"/>
      <c r="UDR56" s="8"/>
      <c r="UDS56" s="8"/>
      <c r="UDT56" s="13"/>
      <c r="UDU56" s="13"/>
      <c r="UDV56" s="14"/>
      <c r="UDW56" s="15"/>
      <c r="UDX56" s="13"/>
      <c r="UDY56" s="9"/>
      <c r="UDZ56" s="8"/>
      <c r="UEA56" s="8"/>
      <c r="UEB56" s="13"/>
      <c r="UEC56" s="13"/>
      <c r="UED56" s="14"/>
      <c r="UEE56" s="15"/>
      <c r="UEF56" s="13"/>
      <c r="UEG56" s="9"/>
      <c r="UEH56" s="8"/>
      <c r="UEI56" s="8"/>
      <c r="UEJ56" s="13"/>
      <c r="UEK56" s="13"/>
      <c r="UEL56" s="14"/>
      <c r="UEM56" s="15"/>
      <c r="UEN56" s="13"/>
      <c r="UEO56" s="9"/>
      <c r="UEP56" s="8"/>
      <c r="UEQ56" s="8"/>
      <c r="UER56" s="13"/>
      <c r="UES56" s="13"/>
      <c r="UET56" s="14"/>
      <c r="UEU56" s="15"/>
      <c r="UEV56" s="13"/>
      <c r="UEW56" s="9"/>
      <c r="UEX56" s="8"/>
      <c r="UEY56" s="8"/>
      <c r="UEZ56" s="13"/>
      <c r="UFA56" s="13"/>
      <c r="UFB56" s="14"/>
      <c r="UFC56" s="15"/>
      <c r="UFD56" s="13"/>
      <c r="UFE56" s="9"/>
      <c r="UFF56" s="8"/>
      <c r="UFG56" s="8"/>
      <c r="UFH56" s="13"/>
      <c r="UFI56" s="13"/>
      <c r="UFJ56" s="14"/>
      <c r="UFK56" s="15"/>
      <c r="UFL56" s="13"/>
      <c r="UFM56" s="9"/>
      <c r="UFN56" s="8"/>
      <c r="UFO56" s="8"/>
      <c r="UFP56" s="13"/>
      <c r="UFQ56" s="13"/>
      <c r="UFR56" s="14"/>
      <c r="UFS56" s="15"/>
      <c r="UFT56" s="13"/>
      <c r="UFU56" s="9"/>
      <c r="UFV56" s="8"/>
      <c r="UFW56" s="8"/>
      <c r="UFX56" s="13"/>
      <c r="UFY56" s="13"/>
      <c r="UFZ56" s="14"/>
      <c r="UGA56" s="15"/>
      <c r="UGB56" s="13"/>
      <c r="UGC56" s="9"/>
      <c r="UGD56" s="8"/>
      <c r="UGE56" s="8"/>
      <c r="UGF56" s="13"/>
      <c r="UGG56" s="13"/>
      <c r="UGH56" s="14"/>
      <c r="UGI56" s="15"/>
      <c r="UGJ56" s="13"/>
      <c r="UGK56" s="9"/>
      <c r="UGL56" s="8"/>
      <c r="UGM56" s="8"/>
      <c r="UGN56" s="13"/>
      <c r="UGO56" s="13"/>
      <c r="UGP56" s="14"/>
      <c r="UGQ56" s="15"/>
      <c r="UGR56" s="13"/>
      <c r="UGS56" s="9"/>
      <c r="UGT56" s="8"/>
      <c r="UGU56" s="8"/>
      <c r="UGV56" s="13"/>
      <c r="UGW56" s="13"/>
      <c r="UGX56" s="14"/>
      <c r="UGY56" s="15"/>
      <c r="UGZ56" s="13"/>
      <c r="UHA56" s="9"/>
      <c r="UHB56" s="8"/>
      <c r="UHC56" s="8"/>
      <c r="UHD56" s="13"/>
      <c r="UHE56" s="13"/>
      <c r="UHF56" s="14"/>
      <c r="UHG56" s="15"/>
      <c r="UHH56" s="13"/>
      <c r="UHI56" s="9"/>
      <c r="UHJ56" s="8"/>
      <c r="UHK56" s="8"/>
      <c r="UHL56" s="13"/>
      <c r="UHM56" s="13"/>
      <c r="UHN56" s="14"/>
      <c r="UHO56" s="15"/>
      <c r="UHP56" s="13"/>
      <c r="UHQ56" s="9"/>
      <c r="UHR56" s="8"/>
      <c r="UHS56" s="8"/>
      <c r="UHT56" s="13"/>
      <c r="UHU56" s="13"/>
      <c r="UHV56" s="14"/>
      <c r="UHW56" s="15"/>
      <c r="UHX56" s="13"/>
      <c r="UHY56" s="9"/>
      <c r="UHZ56" s="8"/>
      <c r="UIA56" s="8"/>
      <c r="UIB56" s="13"/>
      <c r="UIC56" s="13"/>
      <c r="UID56" s="14"/>
      <c r="UIE56" s="15"/>
      <c r="UIF56" s="13"/>
      <c r="UIG56" s="9"/>
      <c r="UIH56" s="8"/>
      <c r="UII56" s="8"/>
      <c r="UIJ56" s="13"/>
      <c r="UIK56" s="13"/>
      <c r="UIL56" s="14"/>
      <c r="UIM56" s="15"/>
      <c r="UIN56" s="13"/>
      <c r="UIO56" s="9"/>
      <c r="UIP56" s="8"/>
      <c r="UIQ56" s="8"/>
      <c r="UIR56" s="13"/>
      <c r="UIS56" s="13"/>
      <c r="UIT56" s="14"/>
      <c r="UIU56" s="15"/>
      <c r="UIV56" s="13"/>
      <c r="UIW56" s="9"/>
      <c r="UIX56" s="8"/>
      <c r="UIY56" s="8"/>
      <c r="UIZ56" s="13"/>
      <c r="UJA56" s="13"/>
      <c r="UJB56" s="14"/>
      <c r="UJC56" s="15"/>
      <c r="UJD56" s="13"/>
      <c r="UJE56" s="9"/>
      <c r="UJF56" s="8"/>
      <c r="UJG56" s="8"/>
      <c r="UJH56" s="13"/>
      <c r="UJI56" s="13"/>
      <c r="UJJ56" s="14"/>
      <c r="UJK56" s="15"/>
      <c r="UJL56" s="13"/>
      <c r="UJM56" s="9"/>
      <c r="UJN56" s="8"/>
      <c r="UJO56" s="8"/>
      <c r="UJP56" s="13"/>
      <c r="UJQ56" s="13"/>
      <c r="UJR56" s="14"/>
      <c r="UJS56" s="15"/>
      <c r="UJT56" s="13"/>
      <c r="UJU56" s="9"/>
      <c r="UJV56" s="8"/>
      <c r="UJW56" s="8"/>
      <c r="UJX56" s="13"/>
      <c r="UJY56" s="13"/>
      <c r="UJZ56" s="14"/>
      <c r="UKA56" s="15"/>
      <c r="UKB56" s="13"/>
      <c r="UKC56" s="9"/>
      <c r="UKD56" s="8"/>
      <c r="UKE56" s="8"/>
      <c r="UKF56" s="13"/>
      <c r="UKG56" s="13"/>
      <c r="UKH56" s="14"/>
      <c r="UKI56" s="15"/>
      <c r="UKJ56" s="13"/>
      <c r="UKK56" s="9"/>
      <c r="UKL56" s="8"/>
      <c r="UKM56" s="8"/>
      <c r="UKN56" s="13"/>
      <c r="UKO56" s="13"/>
      <c r="UKP56" s="14"/>
      <c r="UKQ56" s="15"/>
      <c r="UKR56" s="13"/>
      <c r="UKS56" s="9"/>
      <c r="UKT56" s="8"/>
      <c r="UKU56" s="8"/>
      <c r="UKV56" s="13"/>
      <c r="UKW56" s="13"/>
      <c r="UKX56" s="14"/>
      <c r="UKY56" s="15"/>
      <c r="UKZ56" s="13"/>
      <c r="ULA56" s="9"/>
      <c r="ULB56" s="8"/>
      <c r="ULC56" s="8"/>
      <c r="ULD56" s="13"/>
      <c r="ULE56" s="13"/>
      <c r="ULF56" s="14"/>
      <c r="ULG56" s="15"/>
      <c r="ULH56" s="13"/>
      <c r="ULI56" s="9"/>
      <c r="ULJ56" s="8"/>
      <c r="ULK56" s="8"/>
      <c r="ULL56" s="13"/>
      <c r="ULM56" s="13"/>
      <c r="ULN56" s="14"/>
      <c r="ULO56" s="15"/>
      <c r="ULP56" s="13"/>
      <c r="ULQ56" s="9"/>
      <c r="ULR56" s="8"/>
      <c r="ULS56" s="8"/>
      <c r="ULT56" s="13"/>
      <c r="ULU56" s="13"/>
      <c r="ULV56" s="14"/>
      <c r="ULW56" s="15"/>
      <c r="ULX56" s="13"/>
      <c r="ULY56" s="9"/>
      <c r="ULZ56" s="8"/>
      <c r="UMA56" s="8"/>
      <c r="UMB56" s="13"/>
      <c r="UMC56" s="13"/>
      <c r="UMD56" s="14"/>
      <c r="UME56" s="15"/>
      <c r="UMF56" s="13"/>
      <c r="UMG56" s="9"/>
      <c r="UMH56" s="8"/>
      <c r="UMI56" s="8"/>
      <c r="UMJ56" s="13"/>
      <c r="UMK56" s="13"/>
      <c r="UML56" s="14"/>
      <c r="UMM56" s="15"/>
      <c r="UMN56" s="13"/>
      <c r="UMO56" s="9"/>
      <c r="UMP56" s="8"/>
      <c r="UMQ56" s="8"/>
      <c r="UMR56" s="13"/>
      <c r="UMS56" s="13"/>
      <c r="UMT56" s="14"/>
      <c r="UMU56" s="15"/>
      <c r="UMV56" s="13"/>
      <c r="UMW56" s="9"/>
      <c r="UMX56" s="8"/>
      <c r="UMY56" s="8"/>
      <c r="UMZ56" s="13"/>
      <c r="UNA56" s="13"/>
      <c r="UNB56" s="14"/>
      <c r="UNC56" s="15"/>
      <c r="UND56" s="13"/>
      <c r="UNE56" s="9"/>
      <c r="UNF56" s="8"/>
      <c r="UNG56" s="8"/>
      <c r="UNH56" s="13"/>
      <c r="UNI56" s="13"/>
      <c r="UNJ56" s="14"/>
      <c r="UNK56" s="15"/>
      <c r="UNL56" s="13"/>
      <c r="UNM56" s="9"/>
      <c r="UNN56" s="8"/>
      <c r="UNO56" s="8"/>
      <c r="UNP56" s="13"/>
      <c r="UNQ56" s="13"/>
      <c r="UNR56" s="14"/>
      <c r="UNS56" s="15"/>
      <c r="UNT56" s="13"/>
      <c r="UNU56" s="9"/>
      <c r="UNV56" s="8"/>
      <c r="UNW56" s="8"/>
      <c r="UNX56" s="13"/>
      <c r="UNY56" s="13"/>
      <c r="UNZ56" s="14"/>
      <c r="UOA56" s="15"/>
      <c r="UOB56" s="13"/>
      <c r="UOC56" s="9"/>
      <c r="UOD56" s="8"/>
      <c r="UOE56" s="8"/>
      <c r="UOF56" s="13"/>
      <c r="UOG56" s="13"/>
      <c r="UOH56" s="14"/>
      <c r="UOI56" s="15"/>
      <c r="UOJ56" s="13"/>
      <c r="UOK56" s="9"/>
      <c r="UOL56" s="8"/>
      <c r="UOM56" s="8"/>
      <c r="UON56" s="13"/>
      <c r="UOO56" s="13"/>
      <c r="UOP56" s="14"/>
      <c r="UOQ56" s="15"/>
      <c r="UOR56" s="13"/>
      <c r="UOS56" s="9"/>
      <c r="UOT56" s="8"/>
      <c r="UOU56" s="8"/>
      <c r="UOV56" s="13"/>
      <c r="UOW56" s="13"/>
      <c r="UOX56" s="14"/>
      <c r="UOY56" s="15"/>
      <c r="UOZ56" s="13"/>
      <c r="UPA56" s="9"/>
      <c r="UPB56" s="8"/>
      <c r="UPC56" s="8"/>
      <c r="UPD56" s="13"/>
      <c r="UPE56" s="13"/>
      <c r="UPF56" s="14"/>
      <c r="UPG56" s="15"/>
      <c r="UPH56" s="13"/>
      <c r="UPI56" s="9"/>
      <c r="UPJ56" s="8"/>
      <c r="UPK56" s="8"/>
      <c r="UPL56" s="13"/>
      <c r="UPM56" s="13"/>
      <c r="UPN56" s="14"/>
      <c r="UPO56" s="15"/>
      <c r="UPP56" s="13"/>
      <c r="UPQ56" s="9"/>
      <c r="UPR56" s="8"/>
      <c r="UPS56" s="8"/>
      <c r="UPT56" s="13"/>
      <c r="UPU56" s="13"/>
      <c r="UPV56" s="14"/>
      <c r="UPW56" s="15"/>
      <c r="UPX56" s="13"/>
      <c r="UPY56" s="9"/>
      <c r="UPZ56" s="8"/>
      <c r="UQA56" s="8"/>
      <c r="UQB56" s="13"/>
      <c r="UQC56" s="13"/>
      <c r="UQD56" s="14"/>
      <c r="UQE56" s="15"/>
      <c r="UQF56" s="13"/>
      <c r="UQG56" s="9"/>
      <c r="UQH56" s="8"/>
      <c r="UQI56" s="8"/>
      <c r="UQJ56" s="13"/>
      <c r="UQK56" s="13"/>
      <c r="UQL56" s="14"/>
      <c r="UQM56" s="15"/>
      <c r="UQN56" s="13"/>
      <c r="UQO56" s="9"/>
      <c r="UQP56" s="8"/>
      <c r="UQQ56" s="8"/>
      <c r="UQR56" s="13"/>
      <c r="UQS56" s="13"/>
      <c r="UQT56" s="14"/>
      <c r="UQU56" s="15"/>
      <c r="UQV56" s="13"/>
      <c r="UQW56" s="9"/>
      <c r="UQX56" s="8"/>
      <c r="UQY56" s="8"/>
      <c r="UQZ56" s="13"/>
      <c r="URA56" s="13"/>
      <c r="URB56" s="14"/>
      <c r="URC56" s="15"/>
      <c r="URD56" s="13"/>
      <c r="URE56" s="9"/>
      <c r="URF56" s="8"/>
      <c r="URG56" s="8"/>
      <c r="URH56" s="13"/>
      <c r="URI56" s="13"/>
      <c r="URJ56" s="14"/>
      <c r="URK56" s="15"/>
      <c r="URL56" s="13"/>
      <c r="URM56" s="9"/>
      <c r="URN56" s="8"/>
      <c r="URO56" s="8"/>
      <c r="URP56" s="13"/>
      <c r="URQ56" s="13"/>
      <c r="URR56" s="14"/>
      <c r="URS56" s="15"/>
      <c r="URT56" s="13"/>
      <c r="URU56" s="9"/>
      <c r="URV56" s="8"/>
      <c r="URW56" s="8"/>
      <c r="URX56" s="13"/>
      <c r="URY56" s="13"/>
      <c r="URZ56" s="14"/>
      <c r="USA56" s="15"/>
      <c r="USB56" s="13"/>
      <c r="USC56" s="9"/>
      <c r="USD56" s="8"/>
      <c r="USE56" s="8"/>
      <c r="USF56" s="13"/>
      <c r="USG56" s="13"/>
      <c r="USH56" s="14"/>
      <c r="USI56" s="15"/>
      <c r="USJ56" s="13"/>
      <c r="USK56" s="9"/>
      <c r="USL56" s="8"/>
      <c r="USM56" s="8"/>
      <c r="USN56" s="13"/>
      <c r="USO56" s="13"/>
      <c r="USP56" s="14"/>
      <c r="USQ56" s="15"/>
      <c r="USR56" s="13"/>
      <c r="USS56" s="9"/>
      <c r="UST56" s="8"/>
      <c r="USU56" s="8"/>
      <c r="USV56" s="13"/>
      <c r="USW56" s="13"/>
      <c r="USX56" s="14"/>
      <c r="USY56" s="15"/>
      <c r="USZ56" s="13"/>
      <c r="UTA56" s="9"/>
      <c r="UTB56" s="8"/>
      <c r="UTC56" s="8"/>
      <c r="UTD56" s="13"/>
      <c r="UTE56" s="13"/>
      <c r="UTF56" s="14"/>
      <c r="UTG56" s="15"/>
      <c r="UTH56" s="13"/>
      <c r="UTI56" s="9"/>
      <c r="UTJ56" s="8"/>
      <c r="UTK56" s="8"/>
      <c r="UTL56" s="13"/>
      <c r="UTM56" s="13"/>
      <c r="UTN56" s="14"/>
      <c r="UTO56" s="15"/>
      <c r="UTP56" s="13"/>
      <c r="UTQ56" s="9"/>
      <c r="UTR56" s="8"/>
      <c r="UTS56" s="8"/>
      <c r="UTT56" s="13"/>
      <c r="UTU56" s="13"/>
      <c r="UTV56" s="14"/>
      <c r="UTW56" s="15"/>
      <c r="UTX56" s="13"/>
      <c r="UTY56" s="9"/>
      <c r="UTZ56" s="8"/>
      <c r="UUA56" s="8"/>
      <c r="UUB56" s="13"/>
      <c r="UUC56" s="13"/>
      <c r="UUD56" s="14"/>
      <c r="UUE56" s="15"/>
      <c r="UUF56" s="13"/>
      <c r="UUG56" s="9"/>
      <c r="UUH56" s="8"/>
      <c r="UUI56" s="8"/>
      <c r="UUJ56" s="13"/>
      <c r="UUK56" s="13"/>
      <c r="UUL56" s="14"/>
      <c r="UUM56" s="15"/>
      <c r="UUN56" s="13"/>
      <c r="UUO56" s="9"/>
      <c r="UUP56" s="8"/>
      <c r="UUQ56" s="8"/>
      <c r="UUR56" s="13"/>
      <c r="UUS56" s="13"/>
      <c r="UUT56" s="14"/>
      <c r="UUU56" s="15"/>
      <c r="UUV56" s="13"/>
      <c r="UUW56" s="9"/>
      <c r="UUX56" s="8"/>
      <c r="UUY56" s="8"/>
      <c r="UUZ56" s="13"/>
      <c r="UVA56" s="13"/>
      <c r="UVB56" s="14"/>
      <c r="UVC56" s="15"/>
      <c r="UVD56" s="13"/>
      <c r="UVE56" s="9"/>
      <c r="UVF56" s="8"/>
      <c r="UVG56" s="8"/>
      <c r="UVH56" s="13"/>
      <c r="UVI56" s="13"/>
      <c r="UVJ56" s="14"/>
      <c r="UVK56" s="15"/>
      <c r="UVL56" s="13"/>
      <c r="UVM56" s="9"/>
      <c r="UVN56" s="8"/>
      <c r="UVO56" s="8"/>
      <c r="UVP56" s="13"/>
      <c r="UVQ56" s="13"/>
      <c r="UVR56" s="14"/>
      <c r="UVS56" s="15"/>
      <c r="UVT56" s="13"/>
      <c r="UVU56" s="9"/>
      <c r="UVV56" s="8"/>
      <c r="UVW56" s="8"/>
      <c r="UVX56" s="13"/>
      <c r="UVY56" s="13"/>
      <c r="UVZ56" s="14"/>
      <c r="UWA56" s="15"/>
      <c r="UWB56" s="13"/>
      <c r="UWC56" s="9"/>
      <c r="UWD56" s="8"/>
      <c r="UWE56" s="8"/>
      <c r="UWF56" s="13"/>
      <c r="UWG56" s="13"/>
      <c r="UWH56" s="14"/>
      <c r="UWI56" s="15"/>
      <c r="UWJ56" s="13"/>
      <c r="UWK56" s="9"/>
      <c r="UWL56" s="8"/>
      <c r="UWM56" s="8"/>
      <c r="UWN56" s="13"/>
      <c r="UWO56" s="13"/>
      <c r="UWP56" s="14"/>
      <c r="UWQ56" s="15"/>
      <c r="UWR56" s="13"/>
      <c r="UWS56" s="9"/>
      <c r="UWT56" s="8"/>
      <c r="UWU56" s="8"/>
      <c r="UWV56" s="13"/>
      <c r="UWW56" s="13"/>
      <c r="UWX56" s="14"/>
      <c r="UWY56" s="15"/>
      <c r="UWZ56" s="13"/>
      <c r="UXA56" s="9"/>
      <c r="UXB56" s="8"/>
      <c r="UXC56" s="8"/>
      <c r="UXD56" s="13"/>
      <c r="UXE56" s="13"/>
      <c r="UXF56" s="14"/>
      <c r="UXG56" s="15"/>
      <c r="UXH56" s="13"/>
      <c r="UXI56" s="9"/>
      <c r="UXJ56" s="8"/>
      <c r="UXK56" s="8"/>
      <c r="UXL56" s="13"/>
      <c r="UXM56" s="13"/>
      <c r="UXN56" s="14"/>
      <c r="UXO56" s="15"/>
      <c r="UXP56" s="13"/>
      <c r="UXQ56" s="9"/>
      <c r="UXR56" s="8"/>
      <c r="UXS56" s="8"/>
      <c r="UXT56" s="13"/>
      <c r="UXU56" s="13"/>
      <c r="UXV56" s="14"/>
      <c r="UXW56" s="15"/>
      <c r="UXX56" s="13"/>
      <c r="UXY56" s="9"/>
      <c r="UXZ56" s="8"/>
      <c r="UYA56" s="8"/>
      <c r="UYB56" s="13"/>
      <c r="UYC56" s="13"/>
      <c r="UYD56" s="14"/>
      <c r="UYE56" s="15"/>
      <c r="UYF56" s="13"/>
      <c r="UYG56" s="9"/>
      <c r="UYH56" s="8"/>
      <c r="UYI56" s="8"/>
      <c r="UYJ56" s="13"/>
      <c r="UYK56" s="13"/>
      <c r="UYL56" s="14"/>
      <c r="UYM56" s="15"/>
      <c r="UYN56" s="13"/>
      <c r="UYO56" s="9"/>
      <c r="UYP56" s="8"/>
      <c r="UYQ56" s="8"/>
      <c r="UYR56" s="13"/>
      <c r="UYS56" s="13"/>
      <c r="UYT56" s="14"/>
      <c r="UYU56" s="15"/>
      <c r="UYV56" s="13"/>
      <c r="UYW56" s="9"/>
      <c r="UYX56" s="8"/>
      <c r="UYY56" s="8"/>
      <c r="UYZ56" s="13"/>
      <c r="UZA56" s="13"/>
      <c r="UZB56" s="14"/>
      <c r="UZC56" s="15"/>
      <c r="UZD56" s="13"/>
      <c r="UZE56" s="9"/>
      <c r="UZF56" s="8"/>
      <c r="UZG56" s="8"/>
      <c r="UZH56" s="13"/>
      <c r="UZI56" s="13"/>
      <c r="UZJ56" s="14"/>
      <c r="UZK56" s="15"/>
      <c r="UZL56" s="13"/>
      <c r="UZM56" s="9"/>
      <c r="UZN56" s="8"/>
      <c r="UZO56" s="8"/>
      <c r="UZP56" s="13"/>
      <c r="UZQ56" s="13"/>
      <c r="UZR56" s="14"/>
      <c r="UZS56" s="15"/>
      <c r="UZT56" s="13"/>
      <c r="UZU56" s="9"/>
      <c r="UZV56" s="8"/>
      <c r="UZW56" s="8"/>
      <c r="UZX56" s="13"/>
      <c r="UZY56" s="13"/>
      <c r="UZZ56" s="14"/>
      <c r="VAA56" s="15"/>
      <c r="VAB56" s="13"/>
      <c r="VAC56" s="9"/>
      <c r="VAD56" s="8"/>
      <c r="VAE56" s="8"/>
      <c r="VAF56" s="13"/>
      <c r="VAG56" s="13"/>
      <c r="VAH56" s="14"/>
      <c r="VAI56" s="15"/>
      <c r="VAJ56" s="13"/>
      <c r="VAK56" s="9"/>
      <c r="VAL56" s="8"/>
      <c r="VAM56" s="8"/>
      <c r="VAN56" s="13"/>
      <c r="VAO56" s="13"/>
      <c r="VAP56" s="14"/>
      <c r="VAQ56" s="15"/>
      <c r="VAR56" s="13"/>
      <c r="VAS56" s="9"/>
      <c r="VAT56" s="8"/>
      <c r="VAU56" s="8"/>
      <c r="VAV56" s="13"/>
      <c r="VAW56" s="13"/>
      <c r="VAX56" s="14"/>
      <c r="VAY56" s="15"/>
      <c r="VAZ56" s="13"/>
      <c r="VBA56" s="9"/>
      <c r="VBB56" s="8"/>
      <c r="VBC56" s="8"/>
      <c r="VBD56" s="13"/>
      <c r="VBE56" s="13"/>
      <c r="VBF56" s="14"/>
      <c r="VBG56" s="15"/>
      <c r="VBH56" s="13"/>
      <c r="VBI56" s="9"/>
      <c r="VBJ56" s="8"/>
      <c r="VBK56" s="8"/>
      <c r="VBL56" s="13"/>
      <c r="VBM56" s="13"/>
      <c r="VBN56" s="14"/>
      <c r="VBO56" s="15"/>
      <c r="VBP56" s="13"/>
      <c r="VBQ56" s="9"/>
      <c r="VBR56" s="8"/>
      <c r="VBS56" s="8"/>
      <c r="VBT56" s="13"/>
      <c r="VBU56" s="13"/>
      <c r="VBV56" s="14"/>
      <c r="VBW56" s="15"/>
      <c r="VBX56" s="13"/>
      <c r="VBY56" s="9"/>
      <c r="VBZ56" s="8"/>
      <c r="VCA56" s="8"/>
      <c r="VCB56" s="13"/>
      <c r="VCC56" s="13"/>
      <c r="VCD56" s="14"/>
      <c r="VCE56" s="15"/>
      <c r="VCF56" s="13"/>
      <c r="VCG56" s="9"/>
      <c r="VCH56" s="8"/>
      <c r="VCI56" s="8"/>
      <c r="VCJ56" s="13"/>
      <c r="VCK56" s="13"/>
      <c r="VCL56" s="14"/>
      <c r="VCM56" s="15"/>
      <c r="VCN56" s="13"/>
      <c r="VCO56" s="9"/>
      <c r="VCP56" s="8"/>
      <c r="VCQ56" s="8"/>
      <c r="VCR56" s="13"/>
      <c r="VCS56" s="13"/>
      <c r="VCT56" s="14"/>
      <c r="VCU56" s="15"/>
      <c r="VCV56" s="13"/>
      <c r="VCW56" s="9"/>
      <c r="VCX56" s="8"/>
      <c r="VCY56" s="8"/>
      <c r="VCZ56" s="13"/>
      <c r="VDA56" s="13"/>
      <c r="VDB56" s="14"/>
      <c r="VDC56" s="15"/>
      <c r="VDD56" s="13"/>
      <c r="VDE56" s="9"/>
      <c r="VDF56" s="8"/>
      <c r="VDG56" s="8"/>
      <c r="VDH56" s="13"/>
      <c r="VDI56" s="13"/>
      <c r="VDJ56" s="14"/>
      <c r="VDK56" s="15"/>
      <c r="VDL56" s="13"/>
      <c r="VDM56" s="9"/>
      <c r="VDN56" s="8"/>
      <c r="VDO56" s="8"/>
      <c r="VDP56" s="13"/>
      <c r="VDQ56" s="13"/>
      <c r="VDR56" s="14"/>
      <c r="VDS56" s="15"/>
      <c r="VDT56" s="13"/>
      <c r="VDU56" s="9"/>
      <c r="VDV56" s="8"/>
      <c r="VDW56" s="8"/>
      <c r="VDX56" s="13"/>
      <c r="VDY56" s="13"/>
      <c r="VDZ56" s="14"/>
      <c r="VEA56" s="15"/>
      <c r="VEB56" s="13"/>
      <c r="VEC56" s="9"/>
      <c r="VED56" s="8"/>
      <c r="VEE56" s="8"/>
      <c r="VEF56" s="13"/>
      <c r="VEG56" s="13"/>
      <c r="VEH56" s="14"/>
      <c r="VEI56" s="15"/>
      <c r="VEJ56" s="13"/>
      <c r="VEK56" s="9"/>
      <c r="VEL56" s="8"/>
      <c r="VEM56" s="8"/>
      <c r="VEN56" s="13"/>
      <c r="VEO56" s="13"/>
      <c r="VEP56" s="14"/>
      <c r="VEQ56" s="15"/>
      <c r="VER56" s="13"/>
      <c r="VES56" s="9"/>
      <c r="VET56" s="8"/>
      <c r="VEU56" s="8"/>
      <c r="VEV56" s="13"/>
      <c r="VEW56" s="13"/>
      <c r="VEX56" s="14"/>
      <c r="VEY56" s="15"/>
      <c r="VEZ56" s="13"/>
      <c r="VFA56" s="9"/>
      <c r="VFB56" s="8"/>
      <c r="VFC56" s="8"/>
      <c r="VFD56" s="13"/>
      <c r="VFE56" s="13"/>
      <c r="VFF56" s="14"/>
      <c r="VFG56" s="15"/>
      <c r="VFH56" s="13"/>
      <c r="VFI56" s="9"/>
      <c r="VFJ56" s="8"/>
      <c r="VFK56" s="8"/>
      <c r="VFL56" s="13"/>
      <c r="VFM56" s="13"/>
      <c r="VFN56" s="14"/>
      <c r="VFO56" s="15"/>
      <c r="VFP56" s="13"/>
      <c r="VFQ56" s="9"/>
      <c r="VFR56" s="8"/>
      <c r="VFS56" s="8"/>
      <c r="VFT56" s="13"/>
      <c r="VFU56" s="13"/>
      <c r="VFV56" s="14"/>
      <c r="VFW56" s="15"/>
      <c r="VFX56" s="13"/>
      <c r="VFY56" s="9"/>
      <c r="VFZ56" s="8"/>
      <c r="VGA56" s="8"/>
      <c r="VGB56" s="13"/>
      <c r="VGC56" s="13"/>
      <c r="VGD56" s="14"/>
      <c r="VGE56" s="15"/>
      <c r="VGF56" s="13"/>
      <c r="VGG56" s="9"/>
      <c r="VGH56" s="8"/>
      <c r="VGI56" s="8"/>
      <c r="VGJ56" s="13"/>
      <c r="VGK56" s="13"/>
      <c r="VGL56" s="14"/>
      <c r="VGM56" s="15"/>
      <c r="VGN56" s="13"/>
      <c r="VGO56" s="9"/>
      <c r="VGP56" s="8"/>
      <c r="VGQ56" s="8"/>
      <c r="VGR56" s="13"/>
      <c r="VGS56" s="13"/>
      <c r="VGT56" s="14"/>
      <c r="VGU56" s="15"/>
      <c r="VGV56" s="13"/>
      <c r="VGW56" s="9"/>
      <c r="VGX56" s="8"/>
      <c r="VGY56" s="8"/>
      <c r="VGZ56" s="13"/>
      <c r="VHA56" s="13"/>
      <c r="VHB56" s="14"/>
      <c r="VHC56" s="15"/>
      <c r="VHD56" s="13"/>
      <c r="VHE56" s="9"/>
      <c r="VHF56" s="8"/>
      <c r="VHG56" s="8"/>
      <c r="VHH56" s="13"/>
      <c r="VHI56" s="13"/>
      <c r="VHJ56" s="14"/>
      <c r="VHK56" s="15"/>
      <c r="VHL56" s="13"/>
      <c r="VHM56" s="9"/>
      <c r="VHN56" s="8"/>
      <c r="VHO56" s="8"/>
      <c r="VHP56" s="13"/>
      <c r="VHQ56" s="13"/>
      <c r="VHR56" s="14"/>
      <c r="VHS56" s="15"/>
      <c r="VHT56" s="13"/>
      <c r="VHU56" s="9"/>
      <c r="VHV56" s="8"/>
      <c r="VHW56" s="8"/>
      <c r="VHX56" s="13"/>
      <c r="VHY56" s="13"/>
      <c r="VHZ56" s="14"/>
      <c r="VIA56" s="15"/>
      <c r="VIB56" s="13"/>
      <c r="VIC56" s="9"/>
      <c r="VID56" s="8"/>
      <c r="VIE56" s="8"/>
      <c r="VIF56" s="13"/>
      <c r="VIG56" s="13"/>
      <c r="VIH56" s="14"/>
      <c r="VII56" s="15"/>
      <c r="VIJ56" s="13"/>
      <c r="VIK56" s="9"/>
      <c r="VIL56" s="8"/>
      <c r="VIM56" s="8"/>
      <c r="VIN56" s="13"/>
      <c r="VIO56" s="13"/>
      <c r="VIP56" s="14"/>
      <c r="VIQ56" s="15"/>
      <c r="VIR56" s="13"/>
      <c r="VIS56" s="9"/>
      <c r="VIT56" s="8"/>
      <c r="VIU56" s="8"/>
      <c r="VIV56" s="13"/>
      <c r="VIW56" s="13"/>
      <c r="VIX56" s="14"/>
      <c r="VIY56" s="15"/>
      <c r="VIZ56" s="13"/>
      <c r="VJA56" s="9"/>
      <c r="VJB56" s="8"/>
      <c r="VJC56" s="8"/>
      <c r="VJD56" s="13"/>
      <c r="VJE56" s="13"/>
      <c r="VJF56" s="14"/>
      <c r="VJG56" s="15"/>
      <c r="VJH56" s="13"/>
      <c r="VJI56" s="9"/>
      <c r="VJJ56" s="8"/>
      <c r="VJK56" s="8"/>
      <c r="VJL56" s="13"/>
      <c r="VJM56" s="13"/>
      <c r="VJN56" s="14"/>
      <c r="VJO56" s="15"/>
      <c r="VJP56" s="13"/>
      <c r="VJQ56" s="9"/>
      <c r="VJR56" s="8"/>
      <c r="VJS56" s="8"/>
      <c r="VJT56" s="13"/>
      <c r="VJU56" s="13"/>
      <c r="VJV56" s="14"/>
      <c r="VJW56" s="15"/>
      <c r="VJX56" s="13"/>
      <c r="VJY56" s="9"/>
      <c r="VJZ56" s="8"/>
      <c r="VKA56" s="8"/>
      <c r="VKB56" s="13"/>
      <c r="VKC56" s="13"/>
      <c r="VKD56" s="14"/>
      <c r="VKE56" s="15"/>
      <c r="VKF56" s="13"/>
      <c r="VKG56" s="9"/>
      <c r="VKH56" s="8"/>
      <c r="VKI56" s="8"/>
      <c r="VKJ56" s="13"/>
      <c r="VKK56" s="13"/>
      <c r="VKL56" s="14"/>
      <c r="VKM56" s="15"/>
      <c r="VKN56" s="13"/>
      <c r="VKO56" s="9"/>
      <c r="VKP56" s="8"/>
      <c r="VKQ56" s="8"/>
      <c r="VKR56" s="13"/>
      <c r="VKS56" s="13"/>
      <c r="VKT56" s="14"/>
      <c r="VKU56" s="15"/>
      <c r="VKV56" s="13"/>
      <c r="VKW56" s="9"/>
      <c r="VKX56" s="8"/>
      <c r="VKY56" s="8"/>
      <c r="VKZ56" s="13"/>
      <c r="VLA56" s="13"/>
      <c r="VLB56" s="14"/>
      <c r="VLC56" s="15"/>
      <c r="VLD56" s="13"/>
      <c r="VLE56" s="9"/>
      <c r="VLF56" s="8"/>
      <c r="VLG56" s="8"/>
      <c r="VLH56" s="13"/>
      <c r="VLI56" s="13"/>
      <c r="VLJ56" s="14"/>
      <c r="VLK56" s="15"/>
      <c r="VLL56" s="13"/>
      <c r="VLM56" s="9"/>
      <c r="VLN56" s="8"/>
      <c r="VLO56" s="8"/>
      <c r="VLP56" s="13"/>
      <c r="VLQ56" s="13"/>
      <c r="VLR56" s="14"/>
      <c r="VLS56" s="15"/>
      <c r="VLT56" s="13"/>
      <c r="VLU56" s="9"/>
      <c r="VLV56" s="8"/>
      <c r="VLW56" s="8"/>
      <c r="VLX56" s="13"/>
      <c r="VLY56" s="13"/>
      <c r="VLZ56" s="14"/>
      <c r="VMA56" s="15"/>
      <c r="VMB56" s="13"/>
      <c r="VMC56" s="9"/>
      <c r="VMD56" s="8"/>
      <c r="VME56" s="8"/>
      <c r="VMF56" s="13"/>
      <c r="VMG56" s="13"/>
      <c r="VMH56" s="14"/>
      <c r="VMI56" s="15"/>
      <c r="VMJ56" s="13"/>
      <c r="VMK56" s="9"/>
      <c r="VML56" s="8"/>
      <c r="VMM56" s="8"/>
      <c r="VMN56" s="13"/>
      <c r="VMO56" s="13"/>
      <c r="VMP56" s="14"/>
      <c r="VMQ56" s="15"/>
      <c r="VMR56" s="13"/>
      <c r="VMS56" s="9"/>
      <c r="VMT56" s="8"/>
      <c r="VMU56" s="8"/>
      <c r="VMV56" s="13"/>
      <c r="VMW56" s="13"/>
      <c r="VMX56" s="14"/>
      <c r="VMY56" s="15"/>
      <c r="VMZ56" s="13"/>
      <c r="VNA56" s="9"/>
      <c r="VNB56" s="8"/>
      <c r="VNC56" s="8"/>
      <c r="VND56" s="13"/>
      <c r="VNE56" s="13"/>
      <c r="VNF56" s="14"/>
      <c r="VNG56" s="15"/>
      <c r="VNH56" s="13"/>
      <c r="VNI56" s="9"/>
      <c r="VNJ56" s="8"/>
      <c r="VNK56" s="8"/>
      <c r="VNL56" s="13"/>
      <c r="VNM56" s="13"/>
      <c r="VNN56" s="14"/>
      <c r="VNO56" s="15"/>
      <c r="VNP56" s="13"/>
      <c r="VNQ56" s="9"/>
      <c r="VNR56" s="8"/>
      <c r="VNS56" s="8"/>
      <c r="VNT56" s="13"/>
      <c r="VNU56" s="13"/>
      <c r="VNV56" s="14"/>
      <c r="VNW56" s="15"/>
      <c r="VNX56" s="13"/>
      <c r="VNY56" s="9"/>
      <c r="VNZ56" s="8"/>
      <c r="VOA56" s="8"/>
      <c r="VOB56" s="13"/>
      <c r="VOC56" s="13"/>
      <c r="VOD56" s="14"/>
      <c r="VOE56" s="15"/>
      <c r="VOF56" s="13"/>
      <c r="VOG56" s="9"/>
      <c r="VOH56" s="8"/>
      <c r="VOI56" s="8"/>
      <c r="VOJ56" s="13"/>
      <c r="VOK56" s="13"/>
      <c r="VOL56" s="14"/>
      <c r="VOM56" s="15"/>
      <c r="VON56" s="13"/>
      <c r="VOO56" s="9"/>
      <c r="VOP56" s="8"/>
      <c r="VOQ56" s="8"/>
      <c r="VOR56" s="13"/>
      <c r="VOS56" s="13"/>
      <c r="VOT56" s="14"/>
      <c r="VOU56" s="15"/>
      <c r="VOV56" s="13"/>
      <c r="VOW56" s="9"/>
      <c r="VOX56" s="8"/>
      <c r="VOY56" s="8"/>
      <c r="VOZ56" s="13"/>
      <c r="VPA56" s="13"/>
      <c r="VPB56" s="14"/>
      <c r="VPC56" s="15"/>
      <c r="VPD56" s="13"/>
      <c r="VPE56" s="9"/>
      <c r="VPF56" s="8"/>
      <c r="VPG56" s="8"/>
      <c r="VPH56" s="13"/>
      <c r="VPI56" s="13"/>
      <c r="VPJ56" s="14"/>
      <c r="VPK56" s="15"/>
      <c r="VPL56" s="13"/>
      <c r="VPM56" s="9"/>
      <c r="VPN56" s="8"/>
      <c r="VPO56" s="8"/>
      <c r="VPP56" s="13"/>
      <c r="VPQ56" s="13"/>
      <c r="VPR56" s="14"/>
      <c r="VPS56" s="15"/>
      <c r="VPT56" s="13"/>
      <c r="VPU56" s="9"/>
      <c r="VPV56" s="8"/>
      <c r="VPW56" s="8"/>
      <c r="VPX56" s="13"/>
      <c r="VPY56" s="13"/>
      <c r="VPZ56" s="14"/>
      <c r="VQA56" s="15"/>
      <c r="VQB56" s="13"/>
      <c r="VQC56" s="9"/>
      <c r="VQD56" s="8"/>
      <c r="VQE56" s="8"/>
      <c r="VQF56" s="13"/>
      <c r="VQG56" s="13"/>
      <c r="VQH56" s="14"/>
      <c r="VQI56" s="15"/>
      <c r="VQJ56" s="13"/>
      <c r="VQK56" s="9"/>
      <c r="VQL56" s="8"/>
      <c r="VQM56" s="8"/>
      <c r="VQN56" s="13"/>
      <c r="VQO56" s="13"/>
      <c r="VQP56" s="14"/>
      <c r="VQQ56" s="15"/>
      <c r="VQR56" s="13"/>
      <c r="VQS56" s="9"/>
      <c r="VQT56" s="8"/>
      <c r="VQU56" s="8"/>
      <c r="VQV56" s="13"/>
      <c r="VQW56" s="13"/>
      <c r="VQX56" s="14"/>
      <c r="VQY56" s="15"/>
      <c r="VQZ56" s="13"/>
      <c r="VRA56" s="9"/>
      <c r="VRB56" s="8"/>
      <c r="VRC56" s="8"/>
      <c r="VRD56" s="13"/>
      <c r="VRE56" s="13"/>
      <c r="VRF56" s="14"/>
      <c r="VRG56" s="15"/>
      <c r="VRH56" s="13"/>
      <c r="VRI56" s="9"/>
      <c r="VRJ56" s="8"/>
      <c r="VRK56" s="8"/>
      <c r="VRL56" s="13"/>
      <c r="VRM56" s="13"/>
      <c r="VRN56" s="14"/>
      <c r="VRO56" s="15"/>
      <c r="VRP56" s="13"/>
      <c r="VRQ56" s="9"/>
      <c r="VRR56" s="8"/>
      <c r="VRS56" s="8"/>
      <c r="VRT56" s="13"/>
      <c r="VRU56" s="13"/>
      <c r="VRV56" s="14"/>
      <c r="VRW56" s="15"/>
      <c r="VRX56" s="13"/>
      <c r="VRY56" s="9"/>
      <c r="VRZ56" s="8"/>
      <c r="VSA56" s="8"/>
      <c r="VSB56" s="13"/>
      <c r="VSC56" s="13"/>
      <c r="VSD56" s="14"/>
      <c r="VSE56" s="15"/>
      <c r="VSF56" s="13"/>
      <c r="VSG56" s="9"/>
      <c r="VSH56" s="8"/>
      <c r="VSI56" s="8"/>
      <c r="VSJ56" s="13"/>
      <c r="VSK56" s="13"/>
      <c r="VSL56" s="14"/>
      <c r="VSM56" s="15"/>
      <c r="VSN56" s="13"/>
      <c r="VSO56" s="9"/>
      <c r="VSP56" s="8"/>
      <c r="VSQ56" s="8"/>
      <c r="VSR56" s="13"/>
      <c r="VSS56" s="13"/>
      <c r="VST56" s="14"/>
      <c r="VSU56" s="15"/>
      <c r="VSV56" s="13"/>
      <c r="VSW56" s="9"/>
      <c r="VSX56" s="8"/>
      <c r="VSY56" s="8"/>
      <c r="VSZ56" s="13"/>
      <c r="VTA56" s="13"/>
      <c r="VTB56" s="14"/>
      <c r="VTC56" s="15"/>
      <c r="VTD56" s="13"/>
      <c r="VTE56" s="9"/>
      <c r="VTF56" s="8"/>
      <c r="VTG56" s="8"/>
      <c r="VTH56" s="13"/>
      <c r="VTI56" s="13"/>
      <c r="VTJ56" s="14"/>
      <c r="VTK56" s="15"/>
      <c r="VTL56" s="13"/>
      <c r="VTM56" s="9"/>
      <c r="VTN56" s="8"/>
      <c r="VTO56" s="8"/>
      <c r="VTP56" s="13"/>
      <c r="VTQ56" s="13"/>
      <c r="VTR56" s="14"/>
      <c r="VTS56" s="15"/>
      <c r="VTT56" s="13"/>
      <c r="VTU56" s="9"/>
      <c r="VTV56" s="8"/>
      <c r="VTW56" s="8"/>
      <c r="VTX56" s="13"/>
      <c r="VTY56" s="13"/>
      <c r="VTZ56" s="14"/>
      <c r="VUA56" s="15"/>
      <c r="VUB56" s="13"/>
      <c r="VUC56" s="9"/>
      <c r="VUD56" s="8"/>
      <c r="VUE56" s="8"/>
      <c r="VUF56" s="13"/>
      <c r="VUG56" s="13"/>
      <c r="VUH56" s="14"/>
      <c r="VUI56" s="15"/>
      <c r="VUJ56" s="13"/>
      <c r="VUK56" s="9"/>
      <c r="VUL56" s="8"/>
      <c r="VUM56" s="8"/>
      <c r="VUN56" s="13"/>
      <c r="VUO56" s="13"/>
      <c r="VUP56" s="14"/>
      <c r="VUQ56" s="15"/>
      <c r="VUR56" s="13"/>
      <c r="VUS56" s="9"/>
      <c r="VUT56" s="8"/>
      <c r="VUU56" s="8"/>
      <c r="VUV56" s="13"/>
      <c r="VUW56" s="13"/>
      <c r="VUX56" s="14"/>
      <c r="VUY56" s="15"/>
      <c r="VUZ56" s="13"/>
      <c r="VVA56" s="9"/>
      <c r="VVB56" s="8"/>
      <c r="VVC56" s="8"/>
      <c r="VVD56" s="13"/>
      <c r="VVE56" s="13"/>
      <c r="VVF56" s="14"/>
      <c r="VVG56" s="15"/>
      <c r="VVH56" s="13"/>
      <c r="VVI56" s="9"/>
      <c r="VVJ56" s="8"/>
      <c r="VVK56" s="8"/>
      <c r="VVL56" s="13"/>
      <c r="VVM56" s="13"/>
      <c r="VVN56" s="14"/>
      <c r="VVO56" s="15"/>
      <c r="VVP56" s="13"/>
      <c r="VVQ56" s="9"/>
      <c r="VVR56" s="8"/>
      <c r="VVS56" s="8"/>
      <c r="VVT56" s="13"/>
      <c r="VVU56" s="13"/>
      <c r="VVV56" s="14"/>
      <c r="VVW56" s="15"/>
      <c r="VVX56" s="13"/>
      <c r="VVY56" s="9"/>
      <c r="VVZ56" s="8"/>
      <c r="VWA56" s="8"/>
      <c r="VWB56" s="13"/>
      <c r="VWC56" s="13"/>
      <c r="VWD56" s="14"/>
      <c r="VWE56" s="15"/>
      <c r="VWF56" s="13"/>
      <c r="VWG56" s="9"/>
      <c r="VWH56" s="8"/>
      <c r="VWI56" s="8"/>
      <c r="VWJ56" s="13"/>
      <c r="VWK56" s="13"/>
      <c r="VWL56" s="14"/>
      <c r="VWM56" s="15"/>
      <c r="VWN56" s="13"/>
      <c r="VWO56" s="9"/>
      <c r="VWP56" s="8"/>
      <c r="VWQ56" s="8"/>
      <c r="VWR56" s="13"/>
      <c r="VWS56" s="13"/>
      <c r="VWT56" s="14"/>
      <c r="VWU56" s="15"/>
      <c r="VWV56" s="13"/>
      <c r="VWW56" s="9"/>
      <c r="VWX56" s="8"/>
      <c r="VWY56" s="8"/>
      <c r="VWZ56" s="13"/>
      <c r="VXA56" s="13"/>
      <c r="VXB56" s="14"/>
      <c r="VXC56" s="15"/>
      <c r="VXD56" s="13"/>
      <c r="VXE56" s="9"/>
      <c r="VXF56" s="8"/>
      <c r="VXG56" s="8"/>
      <c r="VXH56" s="13"/>
      <c r="VXI56" s="13"/>
      <c r="VXJ56" s="14"/>
      <c r="VXK56" s="15"/>
      <c r="VXL56" s="13"/>
      <c r="VXM56" s="9"/>
      <c r="VXN56" s="8"/>
      <c r="VXO56" s="8"/>
      <c r="VXP56" s="13"/>
      <c r="VXQ56" s="13"/>
      <c r="VXR56" s="14"/>
      <c r="VXS56" s="15"/>
      <c r="VXT56" s="13"/>
      <c r="VXU56" s="9"/>
      <c r="VXV56" s="8"/>
      <c r="VXW56" s="8"/>
      <c r="VXX56" s="13"/>
      <c r="VXY56" s="13"/>
      <c r="VXZ56" s="14"/>
      <c r="VYA56" s="15"/>
      <c r="VYB56" s="13"/>
      <c r="VYC56" s="9"/>
      <c r="VYD56" s="8"/>
      <c r="VYE56" s="8"/>
      <c r="VYF56" s="13"/>
      <c r="VYG56" s="13"/>
      <c r="VYH56" s="14"/>
      <c r="VYI56" s="15"/>
      <c r="VYJ56" s="13"/>
      <c r="VYK56" s="9"/>
      <c r="VYL56" s="8"/>
      <c r="VYM56" s="8"/>
      <c r="VYN56" s="13"/>
      <c r="VYO56" s="13"/>
      <c r="VYP56" s="14"/>
      <c r="VYQ56" s="15"/>
      <c r="VYR56" s="13"/>
      <c r="VYS56" s="9"/>
      <c r="VYT56" s="8"/>
      <c r="VYU56" s="8"/>
      <c r="VYV56" s="13"/>
      <c r="VYW56" s="13"/>
      <c r="VYX56" s="14"/>
      <c r="VYY56" s="15"/>
      <c r="VYZ56" s="13"/>
      <c r="VZA56" s="9"/>
      <c r="VZB56" s="8"/>
      <c r="VZC56" s="8"/>
      <c r="VZD56" s="13"/>
      <c r="VZE56" s="13"/>
      <c r="VZF56" s="14"/>
      <c r="VZG56" s="15"/>
      <c r="VZH56" s="13"/>
      <c r="VZI56" s="9"/>
      <c r="VZJ56" s="8"/>
      <c r="VZK56" s="8"/>
      <c r="VZL56" s="13"/>
      <c r="VZM56" s="13"/>
      <c r="VZN56" s="14"/>
      <c r="VZO56" s="15"/>
      <c r="VZP56" s="13"/>
      <c r="VZQ56" s="9"/>
      <c r="VZR56" s="8"/>
      <c r="VZS56" s="8"/>
      <c r="VZT56" s="13"/>
      <c r="VZU56" s="13"/>
      <c r="VZV56" s="14"/>
      <c r="VZW56" s="15"/>
      <c r="VZX56" s="13"/>
      <c r="VZY56" s="9"/>
      <c r="VZZ56" s="8"/>
      <c r="WAA56" s="8"/>
      <c r="WAB56" s="13"/>
      <c r="WAC56" s="13"/>
      <c r="WAD56" s="14"/>
      <c r="WAE56" s="15"/>
      <c r="WAF56" s="13"/>
      <c r="WAG56" s="9"/>
      <c r="WAH56" s="8"/>
      <c r="WAI56" s="8"/>
      <c r="WAJ56" s="13"/>
      <c r="WAK56" s="13"/>
      <c r="WAL56" s="14"/>
      <c r="WAM56" s="15"/>
      <c r="WAN56" s="13"/>
      <c r="WAO56" s="9"/>
      <c r="WAP56" s="8"/>
      <c r="WAQ56" s="8"/>
      <c r="WAR56" s="13"/>
      <c r="WAS56" s="13"/>
      <c r="WAT56" s="14"/>
      <c r="WAU56" s="15"/>
      <c r="WAV56" s="13"/>
      <c r="WAW56" s="9"/>
      <c r="WAX56" s="8"/>
      <c r="WAY56" s="8"/>
      <c r="WAZ56" s="13"/>
      <c r="WBA56" s="13"/>
      <c r="WBB56" s="14"/>
      <c r="WBC56" s="15"/>
      <c r="WBD56" s="13"/>
      <c r="WBE56" s="9"/>
      <c r="WBF56" s="8"/>
      <c r="WBG56" s="8"/>
      <c r="WBH56" s="13"/>
      <c r="WBI56" s="13"/>
      <c r="WBJ56" s="14"/>
      <c r="WBK56" s="15"/>
      <c r="WBL56" s="13"/>
      <c r="WBM56" s="9"/>
      <c r="WBN56" s="8"/>
      <c r="WBO56" s="8"/>
      <c r="WBP56" s="13"/>
      <c r="WBQ56" s="13"/>
      <c r="WBR56" s="14"/>
      <c r="WBS56" s="15"/>
      <c r="WBT56" s="13"/>
      <c r="WBU56" s="9"/>
      <c r="WBV56" s="8"/>
      <c r="WBW56" s="8"/>
      <c r="WBX56" s="13"/>
      <c r="WBY56" s="13"/>
      <c r="WBZ56" s="14"/>
      <c r="WCA56" s="15"/>
      <c r="WCB56" s="13"/>
      <c r="WCC56" s="9"/>
      <c r="WCD56" s="8"/>
      <c r="WCE56" s="8"/>
      <c r="WCF56" s="13"/>
      <c r="WCG56" s="13"/>
      <c r="WCH56" s="14"/>
      <c r="WCI56" s="15"/>
      <c r="WCJ56" s="13"/>
      <c r="WCK56" s="9"/>
      <c r="WCL56" s="8"/>
      <c r="WCM56" s="8"/>
      <c r="WCN56" s="13"/>
      <c r="WCO56" s="13"/>
      <c r="WCP56" s="14"/>
      <c r="WCQ56" s="15"/>
      <c r="WCR56" s="13"/>
      <c r="WCS56" s="9"/>
      <c r="WCT56" s="8"/>
      <c r="WCU56" s="8"/>
      <c r="WCV56" s="13"/>
      <c r="WCW56" s="13"/>
      <c r="WCX56" s="14"/>
      <c r="WCY56" s="15"/>
      <c r="WCZ56" s="13"/>
      <c r="WDA56" s="9"/>
      <c r="WDB56" s="8"/>
      <c r="WDC56" s="8"/>
      <c r="WDD56" s="13"/>
      <c r="WDE56" s="13"/>
      <c r="WDF56" s="14"/>
      <c r="WDG56" s="15"/>
      <c r="WDH56" s="13"/>
      <c r="WDI56" s="9"/>
      <c r="WDJ56" s="8"/>
      <c r="WDK56" s="8"/>
      <c r="WDL56" s="13"/>
      <c r="WDM56" s="13"/>
      <c r="WDN56" s="14"/>
      <c r="WDO56" s="15"/>
      <c r="WDP56" s="13"/>
      <c r="WDQ56" s="9"/>
      <c r="WDR56" s="8"/>
      <c r="WDS56" s="8"/>
      <c r="WDT56" s="13"/>
      <c r="WDU56" s="13"/>
      <c r="WDV56" s="14"/>
      <c r="WDW56" s="15"/>
      <c r="WDX56" s="13"/>
      <c r="WDY56" s="9"/>
      <c r="WDZ56" s="8"/>
      <c r="WEA56" s="8"/>
      <c r="WEB56" s="13"/>
      <c r="WEC56" s="13"/>
      <c r="WED56" s="14"/>
      <c r="WEE56" s="15"/>
      <c r="WEF56" s="13"/>
      <c r="WEG56" s="9"/>
      <c r="WEH56" s="8"/>
      <c r="WEI56" s="8"/>
      <c r="WEJ56" s="13"/>
      <c r="WEK56" s="13"/>
      <c r="WEL56" s="14"/>
      <c r="WEM56" s="15"/>
      <c r="WEN56" s="13"/>
      <c r="WEO56" s="9"/>
      <c r="WEP56" s="8"/>
      <c r="WEQ56" s="8"/>
      <c r="WER56" s="13"/>
      <c r="WES56" s="13"/>
      <c r="WET56" s="14"/>
      <c r="WEU56" s="15"/>
      <c r="WEV56" s="13"/>
      <c r="WEW56" s="9"/>
      <c r="WEX56" s="8"/>
      <c r="WEY56" s="8"/>
      <c r="WEZ56" s="13"/>
      <c r="WFA56" s="13"/>
      <c r="WFB56" s="14"/>
      <c r="WFC56" s="15"/>
      <c r="WFD56" s="13"/>
      <c r="WFE56" s="9"/>
      <c r="WFF56" s="8"/>
      <c r="WFG56" s="8"/>
      <c r="WFH56" s="13"/>
      <c r="WFI56" s="13"/>
      <c r="WFJ56" s="14"/>
      <c r="WFK56" s="15"/>
      <c r="WFL56" s="13"/>
      <c r="WFM56" s="9"/>
      <c r="WFN56" s="8"/>
      <c r="WFO56" s="8"/>
      <c r="WFP56" s="13"/>
      <c r="WFQ56" s="13"/>
      <c r="WFR56" s="14"/>
      <c r="WFS56" s="15"/>
      <c r="WFT56" s="13"/>
      <c r="WFU56" s="9"/>
      <c r="WFV56" s="8"/>
      <c r="WFW56" s="8"/>
      <c r="WFX56" s="13"/>
      <c r="WFY56" s="13"/>
      <c r="WFZ56" s="14"/>
      <c r="WGA56" s="15"/>
      <c r="WGB56" s="13"/>
      <c r="WGC56" s="9"/>
      <c r="WGD56" s="8"/>
      <c r="WGE56" s="8"/>
      <c r="WGF56" s="13"/>
      <c r="WGG56" s="13"/>
      <c r="WGH56" s="14"/>
      <c r="WGI56" s="15"/>
      <c r="WGJ56" s="13"/>
      <c r="WGK56" s="9"/>
      <c r="WGL56" s="8"/>
      <c r="WGM56" s="8"/>
      <c r="WGN56" s="13"/>
      <c r="WGO56" s="13"/>
      <c r="WGP56" s="14"/>
      <c r="WGQ56" s="15"/>
      <c r="WGR56" s="13"/>
      <c r="WGS56" s="9"/>
      <c r="WGT56" s="8"/>
      <c r="WGU56" s="8"/>
      <c r="WGV56" s="13"/>
      <c r="WGW56" s="13"/>
      <c r="WGX56" s="14"/>
      <c r="WGY56" s="15"/>
      <c r="WGZ56" s="13"/>
      <c r="WHA56" s="9"/>
      <c r="WHB56" s="8"/>
      <c r="WHC56" s="8"/>
      <c r="WHD56" s="13"/>
      <c r="WHE56" s="13"/>
      <c r="WHF56" s="14"/>
      <c r="WHG56" s="15"/>
      <c r="WHH56" s="13"/>
      <c r="WHI56" s="9"/>
      <c r="WHJ56" s="8"/>
      <c r="WHK56" s="8"/>
      <c r="WHL56" s="13"/>
      <c r="WHM56" s="13"/>
      <c r="WHN56" s="14"/>
      <c r="WHO56" s="15"/>
      <c r="WHP56" s="13"/>
      <c r="WHQ56" s="9"/>
      <c r="WHR56" s="8"/>
      <c r="WHS56" s="8"/>
      <c r="WHT56" s="13"/>
      <c r="WHU56" s="13"/>
      <c r="WHV56" s="14"/>
      <c r="WHW56" s="15"/>
      <c r="WHX56" s="13"/>
      <c r="WHY56" s="9"/>
      <c r="WHZ56" s="8"/>
      <c r="WIA56" s="8"/>
      <c r="WIB56" s="13"/>
      <c r="WIC56" s="13"/>
      <c r="WID56" s="14"/>
      <c r="WIE56" s="15"/>
      <c r="WIF56" s="13"/>
      <c r="WIG56" s="9"/>
      <c r="WIH56" s="8"/>
      <c r="WII56" s="8"/>
      <c r="WIJ56" s="13"/>
      <c r="WIK56" s="13"/>
      <c r="WIL56" s="14"/>
      <c r="WIM56" s="15"/>
      <c r="WIN56" s="13"/>
      <c r="WIO56" s="9"/>
      <c r="WIP56" s="8"/>
      <c r="WIQ56" s="8"/>
      <c r="WIR56" s="13"/>
      <c r="WIS56" s="13"/>
      <c r="WIT56" s="14"/>
      <c r="WIU56" s="15"/>
      <c r="WIV56" s="13"/>
      <c r="WIW56" s="9"/>
      <c r="WIX56" s="8"/>
      <c r="WIY56" s="8"/>
      <c r="WIZ56" s="13"/>
      <c r="WJA56" s="13"/>
      <c r="WJB56" s="14"/>
      <c r="WJC56" s="15"/>
      <c r="WJD56" s="13"/>
      <c r="WJE56" s="9"/>
      <c r="WJF56" s="8"/>
      <c r="WJG56" s="8"/>
      <c r="WJH56" s="13"/>
      <c r="WJI56" s="13"/>
      <c r="WJJ56" s="14"/>
      <c r="WJK56" s="15"/>
      <c r="WJL56" s="13"/>
      <c r="WJM56" s="9"/>
      <c r="WJN56" s="8"/>
      <c r="WJO56" s="8"/>
      <c r="WJP56" s="13"/>
      <c r="WJQ56" s="13"/>
      <c r="WJR56" s="14"/>
      <c r="WJS56" s="15"/>
      <c r="WJT56" s="13"/>
      <c r="WJU56" s="9"/>
      <c r="WJV56" s="8"/>
      <c r="WJW56" s="8"/>
      <c r="WJX56" s="13"/>
      <c r="WJY56" s="13"/>
      <c r="WJZ56" s="14"/>
      <c r="WKA56" s="15"/>
      <c r="WKB56" s="13"/>
      <c r="WKC56" s="9"/>
      <c r="WKD56" s="8"/>
      <c r="WKE56" s="8"/>
      <c r="WKF56" s="13"/>
      <c r="WKG56" s="13"/>
      <c r="WKH56" s="14"/>
      <c r="WKI56" s="15"/>
      <c r="WKJ56" s="13"/>
      <c r="WKK56" s="9"/>
      <c r="WKL56" s="8"/>
      <c r="WKM56" s="8"/>
      <c r="WKN56" s="13"/>
      <c r="WKO56" s="13"/>
      <c r="WKP56" s="14"/>
      <c r="WKQ56" s="15"/>
      <c r="WKR56" s="13"/>
      <c r="WKS56" s="9"/>
      <c r="WKT56" s="8"/>
      <c r="WKU56" s="8"/>
      <c r="WKV56" s="13"/>
      <c r="WKW56" s="13"/>
      <c r="WKX56" s="14"/>
      <c r="WKY56" s="15"/>
      <c r="WKZ56" s="13"/>
      <c r="WLA56" s="9"/>
      <c r="WLB56" s="8"/>
      <c r="WLC56" s="8"/>
      <c r="WLD56" s="13"/>
      <c r="WLE56" s="13"/>
      <c r="WLF56" s="14"/>
      <c r="WLG56" s="15"/>
      <c r="WLH56" s="13"/>
      <c r="WLI56" s="9"/>
      <c r="WLJ56" s="8"/>
      <c r="WLK56" s="8"/>
      <c r="WLL56" s="13"/>
      <c r="WLM56" s="13"/>
      <c r="WLN56" s="14"/>
      <c r="WLO56" s="15"/>
      <c r="WLP56" s="13"/>
      <c r="WLQ56" s="9"/>
      <c r="WLR56" s="8"/>
      <c r="WLS56" s="8"/>
      <c r="WLT56" s="13"/>
      <c r="WLU56" s="13"/>
      <c r="WLV56" s="14"/>
      <c r="WLW56" s="15"/>
      <c r="WLX56" s="13"/>
      <c r="WLY56" s="9"/>
      <c r="WLZ56" s="8"/>
      <c r="WMA56" s="8"/>
      <c r="WMB56" s="13"/>
      <c r="WMC56" s="13"/>
      <c r="WMD56" s="14"/>
      <c r="WME56" s="15"/>
      <c r="WMF56" s="13"/>
      <c r="WMG56" s="9"/>
      <c r="WMH56" s="8"/>
      <c r="WMI56" s="8"/>
      <c r="WMJ56" s="13"/>
      <c r="WMK56" s="13"/>
      <c r="WML56" s="14"/>
      <c r="WMM56" s="15"/>
      <c r="WMN56" s="13"/>
      <c r="WMO56" s="9"/>
      <c r="WMP56" s="8"/>
      <c r="WMQ56" s="8"/>
      <c r="WMR56" s="13"/>
      <c r="WMS56" s="13"/>
      <c r="WMT56" s="14"/>
      <c r="WMU56" s="15"/>
      <c r="WMV56" s="13"/>
      <c r="WMW56" s="9"/>
      <c r="WMX56" s="8"/>
      <c r="WMY56" s="8"/>
      <c r="WMZ56" s="13"/>
      <c r="WNA56" s="13"/>
      <c r="WNB56" s="14"/>
      <c r="WNC56" s="15"/>
      <c r="WND56" s="13"/>
      <c r="WNE56" s="9"/>
      <c r="WNF56" s="8"/>
      <c r="WNG56" s="8"/>
      <c r="WNH56" s="13"/>
      <c r="WNI56" s="13"/>
      <c r="WNJ56" s="14"/>
      <c r="WNK56" s="15"/>
      <c r="WNL56" s="13"/>
      <c r="WNM56" s="9"/>
      <c r="WNN56" s="8"/>
      <c r="WNO56" s="8"/>
      <c r="WNP56" s="13"/>
      <c r="WNQ56" s="13"/>
      <c r="WNR56" s="14"/>
      <c r="WNS56" s="15"/>
      <c r="WNT56" s="13"/>
      <c r="WNU56" s="9"/>
      <c r="WNV56" s="8"/>
      <c r="WNW56" s="8"/>
      <c r="WNX56" s="13"/>
      <c r="WNY56" s="13"/>
      <c r="WNZ56" s="14"/>
      <c r="WOA56" s="15"/>
      <c r="WOB56" s="13"/>
      <c r="WOC56" s="9"/>
      <c r="WOD56" s="8"/>
      <c r="WOE56" s="8"/>
      <c r="WOF56" s="13"/>
      <c r="WOG56" s="13"/>
      <c r="WOH56" s="14"/>
      <c r="WOI56" s="15"/>
      <c r="WOJ56" s="13"/>
      <c r="WOK56" s="9"/>
      <c r="WOL56" s="8"/>
      <c r="WOM56" s="8"/>
      <c r="WON56" s="13"/>
      <c r="WOO56" s="13"/>
      <c r="WOP56" s="14"/>
      <c r="WOQ56" s="15"/>
      <c r="WOR56" s="13"/>
      <c r="WOS56" s="9"/>
      <c r="WOT56" s="8"/>
      <c r="WOU56" s="8"/>
      <c r="WOV56" s="13"/>
      <c r="WOW56" s="13"/>
      <c r="WOX56" s="14"/>
      <c r="WOY56" s="15"/>
      <c r="WOZ56" s="13"/>
      <c r="WPA56" s="9"/>
      <c r="WPB56" s="8"/>
      <c r="WPC56" s="8"/>
      <c r="WPD56" s="13"/>
      <c r="WPE56" s="13"/>
      <c r="WPF56" s="14"/>
      <c r="WPG56" s="15"/>
      <c r="WPH56" s="13"/>
      <c r="WPI56" s="9"/>
      <c r="WPJ56" s="8"/>
      <c r="WPK56" s="8"/>
      <c r="WPL56" s="13"/>
      <c r="WPM56" s="13"/>
      <c r="WPN56" s="14"/>
      <c r="WPO56" s="15"/>
      <c r="WPP56" s="13"/>
      <c r="WPQ56" s="9"/>
      <c r="WPR56" s="8"/>
      <c r="WPS56" s="8"/>
      <c r="WPT56" s="13"/>
      <c r="WPU56" s="13"/>
      <c r="WPV56" s="14"/>
      <c r="WPW56" s="15"/>
      <c r="WPX56" s="13"/>
      <c r="WPY56" s="9"/>
      <c r="WPZ56" s="8"/>
      <c r="WQA56" s="8"/>
      <c r="WQB56" s="13"/>
      <c r="WQC56" s="13"/>
      <c r="WQD56" s="14"/>
      <c r="WQE56" s="15"/>
      <c r="WQF56" s="13"/>
      <c r="WQG56" s="9"/>
      <c r="WQH56" s="8"/>
      <c r="WQI56" s="8"/>
      <c r="WQJ56" s="13"/>
      <c r="WQK56" s="13"/>
      <c r="WQL56" s="14"/>
      <c r="WQM56" s="15"/>
      <c r="WQN56" s="13"/>
      <c r="WQO56" s="9"/>
      <c r="WQP56" s="8"/>
      <c r="WQQ56" s="8"/>
      <c r="WQR56" s="13"/>
      <c r="WQS56" s="13"/>
      <c r="WQT56" s="14"/>
      <c r="WQU56" s="15"/>
      <c r="WQV56" s="13"/>
      <c r="WQW56" s="9"/>
      <c r="WQX56" s="8"/>
      <c r="WQY56" s="8"/>
      <c r="WQZ56" s="13"/>
      <c r="WRA56" s="13"/>
      <c r="WRB56" s="14"/>
      <c r="WRC56" s="15"/>
      <c r="WRD56" s="13"/>
      <c r="WRE56" s="9"/>
      <c r="WRF56" s="8"/>
      <c r="WRG56" s="8"/>
      <c r="WRH56" s="13"/>
      <c r="WRI56" s="13"/>
      <c r="WRJ56" s="14"/>
      <c r="WRK56" s="15"/>
      <c r="WRL56" s="13"/>
      <c r="WRM56" s="9"/>
      <c r="WRN56" s="8"/>
      <c r="WRO56" s="8"/>
      <c r="WRP56" s="13"/>
      <c r="WRQ56" s="13"/>
      <c r="WRR56" s="14"/>
      <c r="WRS56" s="15"/>
      <c r="WRT56" s="13"/>
      <c r="WRU56" s="9"/>
      <c r="WRV56" s="8"/>
      <c r="WRW56" s="8"/>
      <c r="WRX56" s="13"/>
      <c r="WRY56" s="13"/>
      <c r="WRZ56" s="14"/>
      <c r="WSA56" s="15"/>
      <c r="WSB56" s="13"/>
      <c r="WSC56" s="9"/>
      <c r="WSD56" s="8"/>
      <c r="WSE56" s="8"/>
      <c r="WSF56" s="13"/>
      <c r="WSG56" s="13"/>
      <c r="WSH56" s="14"/>
      <c r="WSI56" s="15"/>
      <c r="WSJ56" s="13"/>
      <c r="WSK56" s="9"/>
      <c r="WSL56" s="8"/>
      <c r="WSM56" s="8"/>
      <c r="WSN56" s="13"/>
      <c r="WSO56" s="13"/>
      <c r="WSP56" s="14"/>
      <c r="WSQ56" s="15"/>
      <c r="WSR56" s="13"/>
      <c r="WSS56" s="9"/>
      <c r="WST56" s="8"/>
      <c r="WSU56" s="8"/>
      <c r="WSV56" s="13"/>
      <c r="WSW56" s="13"/>
      <c r="WSX56" s="14"/>
      <c r="WSY56" s="15"/>
      <c r="WSZ56" s="13"/>
      <c r="WTA56" s="9"/>
      <c r="WTB56" s="8"/>
      <c r="WTC56" s="8"/>
      <c r="WTD56" s="13"/>
      <c r="WTE56" s="13"/>
      <c r="WTF56" s="14"/>
      <c r="WTG56" s="15"/>
      <c r="WTH56" s="13"/>
      <c r="WTI56" s="9"/>
      <c r="WTJ56" s="8"/>
      <c r="WTK56" s="8"/>
      <c r="WTL56" s="13"/>
      <c r="WTM56" s="13"/>
      <c r="WTN56" s="14"/>
      <c r="WTO56" s="15"/>
      <c r="WTP56" s="13"/>
      <c r="WTQ56" s="9"/>
      <c r="WTR56" s="8"/>
      <c r="WTS56" s="8"/>
      <c r="WTT56" s="13"/>
      <c r="WTU56" s="13"/>
      <c r="WTV56" s="14"/>
      <c r="WTW56" s="15"/>
      <c r="WTX56" s="13"/>
      <c r="WTY56" s="9"/>
      <c r="WTZ56" s="8"/>
      <c r="WUA56" s="8"/>
      <c r="WUB56" s="13"/>
      <c r="WUC56" s="13"/>
      <c r="WUD56" s="14"/>
      <c r="WUE56" s="15"/>
      <c r="WUF56" s="13"/>
      <c r="WUG56" s="9"/>
      <c r="WUH56" s="8"/>
      <c r="WUI56" s="8"/>
      <c r="WUJ56" s="13"/>
      <c r="WUK56" s="13"/>
      <c r="WUL56" s="14"/>
      <c r="WUM56" s="15"/>
      <c r="WUN56" s="13"/>
      <c r="WUO56" s="9"/>
      <c r="WUP56" s="8"/>
      <c r="WUQ56" s="8"/>
      <c r="WUR56" s="13"/>
      <c r="WUS56" s="13"/>
      <c r="WUT56" s="14"/>
      <c r="WUU56" s="15"/>
      <c r="WUV56" s="13"/>
      <c r="WUW56" s="9"/>
      <c r="WUX56" s="8"/>
      <c r="WUY56" s="8"/>
      <c r="WUZ56" s="13"/>
      <c r="WVA56" s="13"/>
      <c r="WVB56" s="14"/>
      <c r="WVC56" s="15"/>
      <c r="WVD56" s="13"/>
      <c r="WVE56" s="9"/>
      <c r="WVF56" s="8"/>
      <c r="WVG56" s="8"/>
      <c r="WVH56" s="13"/>
      <c r="WVI56" s="13"/>
      <c r="WVJ56" s="14"/>
      <c r="WVK56" s="15"/>
      <c r="WVL56" s="13"/>
      <c r="WVM56" s="9"/>
      <c r="WVN56" s="8"/>
      <c r="WVO56" s="8"/>
      <c r="WVP56" s="13"/>
      <c r="WVQ56" s="13"/>
      <c r="WVR56" s="14"/>
      <c r="WVS56" s="15"/>
      <c r="WVT56" s="13"/>
      <c r="WVU56" s="9"/>
      <c r="WVV56" s="8"/>
      <c r="WVW56" s="8"/>
      <c r="WVX56" s="13"/>
      <c r="WVY56" s="13"/>
      <c r="WVZ56" s="14"/>
      <c r="WWA56" s="15"/>
      <c r="WWB56" s="13"/>
      <c r="WWC56" s="9"/>
      <c r="WWD56" s="8"/>
      <c r="WWE56" s="8"/>
      <c r="WWF56" s="13"/>
      <c r="WWG56" s="13"/>
      <c r="WWH56" s="14"/>
      <c r="WWI56" s="15"/>
      <c r="WWJ56" s="13"/>
      <c r="WWK56" s="9"/>
      <c r="WWL56" s="8"/>
      <c r="WWM56" s="8"/>
      <c r="WWN56" s="13"/>
      <c r="WWO56" s="13"/>
      <c r="WWP56" s="14"/>
      <c r="WWQ56" s="15"/>
      <c r="WWR56" s="13"/>
      <c r="WWS56" s="9"/>
      <c r="WWT56" s="8"/>
      <c r="WWU56" s="8"/>
      <c r="WWV56" s="13"/>
      <c r="WWW56" s="13"/>
      <c r="WWX56" s="14"/>
      <c r="WWY56" s="15"/>
      <c r="WWZ56" s="13"/>
      <c r="WXA56" s="9"/>
      <c r="WXB56" s="8"/>
      <c r="WXC56" s="8"/>
      <c r="WXD56" s="13"/>
      <c r="WXE56" s="13"/>
      <c r="WXF56" s="14"/>
      <c r="WXG56" s="15"/>
      <c r="WXH56" s="13"/>
      <c r="WXI56" s="9"/>
      <c r="WXJ56" s="8"/>
      <c r="WXK56" s="8"/>
      <c r="WXL56" s="13"/>
      <c r="WXM56" s="13"/>
      <c r="WXN56" s="14"/>
      <c r="WXO56" s="15"/>
      <c r="WXP56" s="13"/>
      <c r="WXQ56" s="9"/>
      <c r="WXR56" s="8"/>
      <c r="WXS56" s="8"/>
      <c r="WXT56" s="13"/>
      <c r="WXU56" s="13"/>
      <c r="WXV56" s="14"/>
      <c r="WXW56" s="15"/>
      <c r="WXX56" s="13"/>
      <c r="WXY56" s="9"/>
      <c r="WXZ56" s="8"/>
      <c r="WYA56" s="8"/>
      <c r="WYB56" s="13"/>
      <c r="WYC56" s="13"/>
      <c r="WYD56" s="14"/>
      <c r="WYE56" s="15"/>
      <c r="WYF56" s="13"/>
      <c r="WYG56" s="9"/>
      <c r="WYH56" s="8"/>
      <c r="WYI56" s="8"/>
      <c r="WYJ56" s="13"/>
      <c r="WYK56" s="13"/>
      <c r="WYL56" s="14"/>
      <c r="WYM56" s="15"/>
      <c r="WYN56" s="13"/>
      <c r="WYO56" s="9"/>
      <c r="WYP56" s="8"/>
      <c r="WYQ56" s="8"/>
      <c r="WYR56" s="13"/>
      <c r="WYS56" s="13"/>
      <c r="WYT56" s="14"/>
      <c r="WYU56" s="15"/>
      <c r="WYV56" s="13"/>
      <c r="WYW56" s="9"/>
      <c r="WYX56" s="8"/>
      <c r="WYY56" s="8"/>
      <c r="WYZ56" s="13"/>
      <c r="WZA56" s="13"/>
      <c r="WZB56" s="14"/>
      <c r="WZC56" s="15"/>
      <c r="WZD56" s="13"/>
      <c r="WZE56" s="9"/>
      <c r="WZF56" s="8"/>
      <c r="WZG56" s="8"/>
      <c r="WZH56" s="13"/>
      <c r="WZI56" s="13"/>
      <c r="WZJ56" s="14"/>
      <c r="WZK56" s="15"/>
      <c r="WZL56" s="13"/>
      <c r="WZM56" s="9"/>
      <c r="WZN56" s="8"/>
      <c r="WZO56" s="8"/>
      <c r="WZP56" s="13"/>
      <c r="WZQ56" s="13"/>
      <c r="WZR56" s="14"/>
      <c r="WZS56" s="15"/>
      <c r="WZT56" s="13"/>
      <c r="WZU56" s="9"/>
      <c r="WZV56" s="8"/>
      <c r="WZW56" s="8"/>
      <c r="WZX56" s="13"/>
      <c r="WZY56" s="13"/>
      <c r="WZZ56" s="14"/>
      <c r="XAA56" s="15"/>
      <c r="XAB56" s="13"/>
      <c r="XAC56" s="9"/>
      <c r="XAD56" s="8"/>
      <c r="XAE56" s="8"/>
      <c r="XAF56" s="13"/>
      <c r="XAG56" s="13"/>
      <c r="XAH56" s="14"/>
      <c r="XAI56" s="15"/>
      <c r="XAJ56" s="13"/>
      <c r="XAK56" s="9"/>
      <c r="XAL56" s="8"/>
      <c r="XAM56" s="8"/>
      <c r="XAN56" s="13"/>
      <c r="XAO56" s="13"/>
      <c r="XAP56" s="14"/>
      <c r="XAQ56" s="15"/>
      <c r="XAR56" s="13"/>
      <c r="XAS56" s="9"/>
      <c r="XAT56" s="8"/>
      <c r="XAU56" s="8"/>
      <c r="XAV56" s="13"/>
      <c r="XAW56" s="13"/>
      <c r="XAX56" s="14"/>
      <c r="XAY56" s="15"/>
      <c r="XAZ56" s="13"/>
      <c r="XBA56" s="9"/>
      <c r="XBB56" s="8"/>
      <c r="XBC56" s="8"/>
      <c r="XBD56" s="13"/>
      <c r="XBE56" s="13"/>
      <c r="XBF56" s="14"/>
      <c r="XBG56" s="15"/>
      <c r="XBH56" s="13"/>
      <c r="XBI56" s="9"/>
      <c r="XBJ56" s="8"/>
      <c r="XBK56" s="8"/>
      <c r="XBL56" s="13"/>
      <c r="XBM56" s="13"/>
      <c r="XBN56" s="14"/>
      <c r="XBO56" s="15"/>
      <c r="XBP56" s="13"/>
      <c r="XBQ56" s="9"/>
      <c r="XBR56" s="8"/>
      <c r="XBS56" s="8"/>
      <c r="XBT56" s="13"/>
      <c r="XBU56" s="13"/>
      <c r="XBV56" s="14"/>
      <c r="XBW56" s="15"/>
      <c r="XBX56" s="13"/>
      <c r="XBY56" s="9"/>
      <c r="XBZ56" s="8"/>
      <c r="XCA56" s="8"/>
      <c r="XCB56" s="13"/>
      <c r="XCC56" s="13"/>
      <c r="XCD56" s="14"/>
      <c r="XCE56" s="15"/>
      <c r="XCF56" s="13"/>
      <c r="XCG56" s="9"/>
      <c r="XCH56" s="8"/>
      <c r="XCI56" s="8"/>
      <c r="XCJ56" s="13"/>
      <c r="XCK56" s="13"/>
      <c r="XCL56" s="14"/>
      <c r="XCM56" s="15"/>
      <c r="XCN56" s="13"/>
      <c r="XCO56" s="9"/>
      <c r="XCP56" s="8"/>
      <c r="XCQ56" s="8"/>
      <c r="XCR56" s="13"/>
      <c r="XCS56" s="13"/>
      <c r="XCT56" s="14"/>
      <c r="XCU56" s="15"/>
      <c r="XCV56" s="13"/>
      <c r="XCW56" s="9"/>
      <c r="XCX56" s="8"/>
      <c r="XCY56" s="8"/>
      <c r="XCZ56" s="13"/>
      <c r="XDA56" s="13"/>
      <c r="XDB56" s="14"/>
      <c r="XDC56" s="15"/>
      <c r="XDD56" s="13"/>
      <c r="XDE56" s="9"/>
      <c r="XDF56" s="8"/>
      <c r="XDG56" s="8"/>
      <c r="XDH56" s="13"/>
      <c r="XDI56" s="13"/>
      <c r="XDJ56" s="14"/>
      <c r="XDK56" s="15"/>
      <c r="XDL56" s="13"/>
      <c r="XDM56" s="9"/>
      <c r="XDN56" s="8"/>
      <c r="XDO56" s="8"/>
      <c r="XDP56" s="13"/>
      <c r="XDQ56" s="13"/>
      <c r="XDR56" s="14"/>
      <c r="XDS56" s="15"/>
      <c r="XDT56" s="13"/>
      <c r="XDU56" s="9"/>
      <c r="XDV56" s="8"/>
      <c r="XDW56" s="8"/>
      <c r="XDX56" s="13"/>
      <c r="XDY56" s="13"/>
      <c r="XDZ56" s="14"/>
      <c r="XEA56" s="15"/>
      <c r="XEB56" s="13"/>
      <c r="XEC56" s="9"/>
      <c r="XED56" s="8"/>
      <c r="XEE56" s="8"/>
      <c r="XEF56" s="13"/>
      <c r="XEG56" s="13"/>
      <c r="XEH56" s="14"/>
      <c r="XEI56" s="15"/>
      <c r="XEJ56" s="13"/>
      <c r="XEK56" s="9"/>
      <c r="XEL56" s="8"/>
      <c r="XEM56" s="8"/>
      <c r="XEN56" s="13"/>
      <c r="XEO56" s="13"/>
      <c r="XEP56" s="14"/>
      <c r="XEQ56" s="15"/>
      <c r="XER56" s="13"/>
      <c r="XES56" s="9"/>
      <c r="XET56" s="8"/>
      <c r="XEU56" s="8"/>
      <c r="XEV56" s="13"/>
      <c r="XEW56" s="13"/>
      <c r="XEX56" s="14"/>
      <c r="XEY56" s="15"/>
      <c r="XEZ56" s="13"/>
      <c r="XFA56" s="9"/>
      <c r="XFB56" s="8"/>
      <c r="XFC56" s="8"/>
    </row>
    <row r="57" spans="1:16383" ht="15.75" thickBot="1" x14ac:dyDescent="0.3">
      <c r="A57" s="13"/>
      <c r="B57" s="13"/>
      <c r="C57" s="14"/>
      <c r="D57" s="15"/>
      <c r="E57" s="13"/>
      <c r="F57" s="9"/>
      <c r="G57" s="8"/>
      <c r="H57" s="17"/>
      <c r="I57" s="249"/>
      <c r="J57" s="14"/>
      <c r="K57" s="15"/>
      <c r="L57" s="13"/>
      <c r="M57" s="9"/>
      <c r="N57" s="8"/>
      <c r="O57" s="8"/>
      <c r="P57" s="13"/>
      <c r="Q57" s="13"/>
      <c r="R57" s="14"/>
      <c r="S57" s="15"/>
      <c r="T57" s="13"/>
      <c r="U57" s="9"/>
      <c r="V57" s="8"/>
      <c r="W57" s="8"/>
      <c r="X57" s="13"/>
      <c r="Y57" s="13"/>
      <c r="Z57" s="14"/>
      <c r="AA57" s="15"/>
      <c r="AB57" s="13"/>
      <c r="AC57" s="9"/>
      <c r="AD57" s="8"/>
      <c r="AE57" s="8"/>
      <c r="AF57" s="13"/>
      <c r="AG57" s="13"/>
      <c r="AH57" s="14"/>
      <c r="AI57" s="15"/>
      <c r="AJ57" s="13"/>
      <c r="AK57" s="9"/>
      <c r="AL57" s="8"/>
      <c r="AM57" s="8"/>
      <c r="AN57" s="13"/>
      <c r="AO57" s="13"/>
      <c r="AP57" s="14"/>
      <c r="AQ57" s="15"/>
      <c r="AR57" s="13"/>
      <c r="AS57" s="9"/>
      <c r="AT57" s="8"/>
      <c r="AU57" s="8"/>
      <c r="AV57" s="13"/>
      <c r="AW57" s="13"/>
      <c r="AX57" s="14"/>
      <c r="AY57" s="15"/>
      <c r="AZ57" s="13"/>
      <c r="BA57" s="9"/>
      <c r="BB57" s="8"/>
      <c r="BC57" s="8"/>
      <c r="BD57" s="13"/>
      <c r="BE57" s="13"/>
      <c r="BF57" s="14"/>
      <c r="BG57" s="15"/>
      <c r="BH57" s="13"/>
      <c r="BI57" s="9"/>
      <c r="BJ57" s="8"/>
      <c r="BK57" s="8"/>
      <c r="BL57" s="13"/>
      <c r="BM57" s="13"/>
      <c r="BN57" s="14"/>
      <c r="BO57" s="15"/>
      <c r="BP57" s="13"/>
      <c r="BQ57" s="9"/>
      <c r="BR57" s="8"/>
      <c r="BS57" s="8"/>
      <c r="BT57" s="13"/>
      <c r="BU57" s="13"/>
      <c r="BV57" s="14"/>
      <c r="BW57" s="15"/>
      <c r="BX57" s="13"/>
      <c r="BY57" s="9"/>
      <c r="BZ57" s="8"/>
      <c r="CA57" s="8"/>
      <c r="CB57" s="13"/>
      <c r="CC57" s="13"/>
      <c r="CD57" s="14"/>
      <c r="CE57" s="15"/>
      <c r="CF57" s="13"/>
      <c r="CG57" s="9"/>
      <c r="CH57" s="8"/>
      <c r="CI57" s="8"/>
      <c r="CJ57" s="13"/>
      <c r="CK57" s="13"/>
      <c r="CL57" s="14"/>
      <c r="CM57" s="15"/>
      <c r="CN57" s="13"/>
      <c r="CO57" s="9"/>
      <c r="CP57" s="8"/>
      <c r="CQ57" s="8"/>
      <c r="CR57" s="13"/>
      <c r="CS57" s="13"/>
      <c r="CT57" s="14"/>
      <c r="CU57" s="15"/>
      <c r="CV57" s="13"/>
      <c r="CW57" s="9"/>
      <c r="CX57" s="8"/>
      <c r="CY57" s="8"/>
      <c r="CZ57" s="13"/>
      <c r="DA57" s="13"/>
      <c r="DB57" s="14"/>
      <c r="DC57" s="15"/>
      <c r="DD57" s="13"/>
      <c r="DE57" s="9"/>
      <c r="DF57" s="8"/>
      <c r="DG57" s="8"/>
      <c r="DH57" s="13"/>
      <c r="DI57" s="13"/>
      <c r="DJ57" s="14"/>
      <c r="DK57" s="15"/>
      <c r="DL57" s="13"/>
      <c r="DM57" s="9"/>
      <c r="DN57" s="8"/>
      <c r="DO57" s="8"/>
      <c r="DP57" s="13"/>
      <c r="DQ57" s="13"/>
      <c r="DR57" s="14"/>
      <c r="DS57" s="15"/>
      <c r="DT57" s="13"/>
      <c r="DU57" s="9"/>
      <c r="DV57" s="8"/>
      <c r="DW57" s="8"/>
      <c r="DX57" s="13"/>
      <c r="DY57" s="13"/>
      <c r="DZ57" s="14"/>
      <c r="EA57" s="15"/>
      <c r="EB57" s="13"/>
      <c r="EC57" s="9"/>
      <c r="ED57" s="8"/>
      <c r="EE57" s="8"/>
      <c r="EF57" s="13"/>
      <c r="EG57" s="13"/>
      <c r="EH57" s="14"/>
      <c r="EI57" s="15"/>
      <c r="EJ57" s="13"/>
      <c r="EK57" s="9"/>
      <c r="EL57" s="8"/>
      <c r="EM57" s="8"/>
      <c r="EN57" s="13"/>
      <c r="EO57" s="13"/>
      <c r="EP57" s="14"/>
      <c r="EQ57" s="15"/>
      <c r="ER57" s="13"/>
      <c r="ES57" s="9"/>
      <c r="ET57" s="8"/>
      <c r="EU57" s="8"/>
      <c r="EV57" s="13"/>
      <c r="EW57" s="13"/>
      <c r="EX57" s="14"/>
      <c r="EY57" s="15"/>
      <c r="EZ57" s="13"/>
      <c r="FA57" s="9"/>
      <c r="FB57" s="8"/>
      <c r="FC57" s="8"/>
      <c r="FD57" s="13"/>
      <c r="FE57" s="13"/>
      <c r="FF57" s="14"/>
      <c r="FG57" s="15"/>
      <c r="FH57" s="13"/>
      <c r="FI57" s="9"/>
      <c r="FJ57" s="8"/>
      <c r="FK57" s="8"/>
      <c r="FL57" s="13"/>
      <c r="FM57" s="13"/>
      <c r="FN57" s="14"/>
      <c r="FO57" s="15"/>
      <c r="FP57" s="13"/>
      <c r="FQ57" s="9"/>
      <c r="FR57" s="8"/>
      <c r="FS57" s="8"/>
      <c r="FT57" s="13"/>
      <c r="FU57" s="13"/>
      <c r="FV57" s="14"/>
      <c r="FW57" s="15"/>
      <c r="FX57" s="13"/>
      <c r="FY57" s="9"/>
      <c r="FZ57" s="8"/>
      <c r="GA57" s="8"/>
      <c r="GB57" s="13"/>
      <c r="GC57" s="13"/>
      <c r="GD57" s="14"/>
      <c r="GE57" s="15"/>
      <c r="GF57" s="13"/>
      <c r="GG57" s="9"/>
      <c r="GH57" s="8"/>
      <c r="GI57" s="8"/>
      <c r="GJ57" s="13"/>
      <c r="GK57" s="13"/>
      <c r="GL57" s="14"/>
      <c r="GM57" s="15"/>
      <c r="GN57" s="13"/>
      <c r="GO57" s="9"/>
      <c r="GP57" s="8"/>
      <c r="GQ57" s="8"/>
      <c r="GR57" s="13"/>
      <c r="GS57" s="13"/>
      <c r="GT57" s="14"/>
      <c r="GU57" s="15"/>
      <c r="GV57" s="13"/>
      <c r="GW57" s="9"/>
      <c r="GX57" s="8"/>
      <c r="GY57" s="8"/>
      <c r="GZ57" s="13"/>
      <c r="HA57" s="13"/>
      <c r="HB57" s="14"/>
      <c r="HC57" s="15"/>
      <c r="HD57" s="13"/>
      <c r="HE57" s="9"/>
      <c r="HF57" s="8"/>
      <c r="HG57" s="8"/>
      <c r="HH57" s="13"/>
      <c r="HI57" s="13"/>
      <c r="HJ57" s="14"/>
      <c r="HK57" s="15"/>
      <c r="HL57" s="13"/>
      <c r="HM57" s="9"/>
      <c r="HN57" s="8"/>
      <c r="HO57" s="8"/>
      <c r="HP57" s="13"/>
      <c r="HQ57" s="13"/>
      <c r="HR57" s="14"/>
      <c r="HS57" s="15"/>
      <c r="HT57" s="13"/>
      <c r="HU57" s="9"/>
      <c r="HV57" s="8"/>
      <c r="HW57" s="8"/>
      <c r="HX57" s="13"/>
      <c r="HY57" s="13"/>
      <c r="HZ57" s="14"/>
      <c r="IA57" s="15"/>
      <c r="IB57" s="13"/>
      <c r="IC57" s="9"/>
      <c r="ID57" s="8"/>
      <c r="IE57" s="8"/>
      <c r="IF57" s="13"/>
      <c r="IG57" s="13"/>
      <c r="IH57" s="14"/>
      <c r="II57" s="15"/>
      <c r="IJ57" s="13"/>
      <c r="IK57" s="9"/>
      <c r="IL57" s="8"/>
      <c r="IM57" s="8"/>
      <c r="IN57" s="13"/>
      <c r="IO57" s="13"/>
      <c r="IP57" s="14"/>
      <c r="IQ57" s="15"/>
      <c r="IR57" s="13"/>
      <c r="IS57" s="9"/>
      <c r="IT57" s="8"/>
      <c r="IU57" s="8"/>
      <c r="IV57" s="13"/>
      <c r="IW57" s="13"/>
      <c r="IX57" s="14"/>
      <c r="IY57" s="15"/>
      <c r="IZ57" s="13"/>
      <c r="JA57" s="9"/>
      <c r="JB57" s="8"/>
      <c r="JC57" s="8"/>
      <c r="JD57" s="13"/>
      <c r="JE57" s="13"/>
      <c r="JF57" s="14"/>
      <c r="JG57" s="15"/>
      <c r="JH57" s="13"/>
      <c r="JI57" s="9"/>
      <c r="JJ57" s="8"/>
      <c r="JK57" s="8"/>
      <c r="JL57" s="13"/>
      <c r="JM57" s="13"/>
      <c r="JN57" s="14"/>
      <c r="JO57" s="15"/>
      <c r="JP57" s="13"/>
      <c r="JQ57" s="9"/>
      <c r="JR57" s="8"/>
      <c r="JS57" s="8"/>
      <c r="JT57" s="13"/>
      <c r="JU57" s="13"/>
      <c r="JV57" s="14"/>
      <c r="JW57" s="15"/>
      <c r="JX57" s="13"/>
      <c r="JY57" s="9"/>
      <c r="JZ57" s="8"/>
      <c r="KA57" s="8"/>
      <c r="KB57" s="13"/>
      <c r="KC57" s="13"/>
      <c r="KD57" s="14"/>
      <c r="KE57" s="15"/>
      <c r="KF57" s="13"/>
      <c r="KG57" s="9"/>
      <c r="KH57" s="8"/>
      <c r="KI57" s="8"/>
      <c r="KJ57" s="13"/>
      <c r="KK57" s="13"/>
      <c r="KL57" s="14"/>
      <c r="KM57" s="15"/>
      <c r="KN57" s="13"/>
      <c r="KO57" s="9"/>
      <c r="KP57" s="8"/>
      <c r="KQ57" s="8"/>
      <c r="KR57" s="13"/>
      <c r="KS57" s="13"/>
      <c r="KT57" s="14"/>
      <c r="KU57" s="15"/>
      <c r="KV57" s="13"/>
      <c r="KW57" s="9"/>
      <c r="KX57" s="8"/>
      <c r="KY57" s="8"/>
      <c r="KZ57" s="13"/>
      <c r="LA57" s="13"/>
      <c r="LB57" s="14"/>
      <c r="LC57" s="15"/>
      <c r="LD57" s="13"/>
      <c r="LE57" s="9"/>
      <c r="LF57" s="8"/>
      <c r="LG57" s="8"/>
      <c r="LH57" s="13"/>
      <c r="LI57" s="13"/>
      <c r="LJ57" s="14"/>
      <c r="LK57" s="15"/>
      <c r="LL57" s="13"/>
      <c r="LM57" s="9"/>
      <c r="LN57" s="8"/>
      <c r="LO57" s="8"/>
      <c r="LP57" s="13"/>
      <c r="LQ57" s="13"/>
      <c r="LR57" s="14"/>
      <c r="LS57" s="15"/>
      <c r="LT57" s="13"/>
      <c r="LU57" s="9"/>
      <c r="LV57" s="8"/>
      <c r="LW57" s="8"/>
      <c r="LX57" s="13"/>
      <c r="LY57" s="13"/>
      <c r="LZ57" s="14"/>
      <c r="MA57" s="15"/>
      <c r="MB57" s="13"/>
      <c r="MC57" s="9"/>
      <c r="MD57" s="8"/>
      <c r="ME57" s="8"/>
      <c r="MF57" s="13"/>
      <c r="MG57" s="13"/>
      <c r="MH57" s="14"/>
      <c r="MI57" s="15"/>
      <c r="MJ57" s="13"/>
      <c r="MK57" s="9"/>
      <c r="ML57" s="8"/>
      <c r="MM57" s="8"/>
      <c r="MN57" s="13"/>
      <c r="MO57" s="13"/>
      <c r="MP57" s="14"/>
      <c r="MQ57" s="15"/>
      <c r="MR57" s="13"/>
      <c r="MS57" s="9"/>
      <c r="MT57" s="8"/>
      <c r="MU57" s="8"/>
      <c r="MV57" s="13"/>
      <c r="MW57" s="13"/>
      <c r="MX57" s="14"/>
      <c r="MY57" s="15"/>
      <c r="MZ57" s="13"/>
      <c r="NA57" s="9"/>
      <c r="NB57" s="8"/>
      <c r="NC57" s="8"/>
      <c r="ND57" s="13"/>
      <c r="NE57" s="13"/>
      <c r="NF57" s="14"/>
      <c r="NG57" s="15"/>
      <c r="NH57" s="13"/>
      <c r="NI57" s="9"/>
      <c r="NJ57" s="8"/>
      <c r="NK57" s="8"/>
      <c r="NL57" s="13"/>
      <c r="NM57" s="13"/>
      <c r="NN57" s="14"/>
      <c r="NO57" s="15"/>
      <c r="NP57" s="13"/>
      <c r="NQ57" s="9"/>
      <c r="NR57" s="8"/>
      <c r="NS57" s="8"/>
      <c r="NT57" s="13"/>
      <c r="NU57" s="13"/>
      <c r="NV57" s="14"/>
      <c r="NW57" s="15"/>
      <c r="NX57" s="13"/>
      <c r="NY57" s="9"/>
      <c r="NZ57" s="8"/>
      <c r="OA57" s="8"/>
      <c r="OB57" s="13"/>
      <c r="OC57" s="13"/>
      <c r="OD57" s="14"/>
      <c r="OE57" s="15"/>
      <c r="OF57" s="13"/>
      <c r="OG57" s="9"/>
      <c r="OH57" s="8"/>
      <c r="OI57" s="8"/>
      <c r="OJ57" s="13"/>
      <c r="OK57" s="13"/>
      <c r="OL57" s="14"/>
      <c r="OM57" s="15"/>
      <c r="ON57" s="13"/>
      <c r="OO57" s="9"/>
      <c r="OP57" s="8"/>
      <c r="OQ57" s="8"/>
      <c r="OR57" s="13"/>
      <c r="OS57" s="13"/>
      <c r="OT57" s="14"/>
      <c r="OU57" s="15"/>
      <c r="OV57" s="13"/>
      <c r="OW57" s="9"/>
      <c r="OX57" s="8"/>
      <c r="OY57" s="8"/>
      <c r="OZ57" s="13"/>
      <c r="PA57" s="13"/>
      <c r="PB57" s="14"/>
      <c r="PC57" s="15"/>
      <c r="PD57" s="13"/>
      <c r="PE57" s="9"/>
      <c r="PF57" s="8"/>
      <c r="PG57" s="8"/>
      <c r="PH57" s="13"/>
      <c r="PI57" s="13"/>
      <c r="PJ57" s="14"/>
      <c r="PK57" s="15"/>
      <c r="PL57" s="13"/>
      <c r="PM57" s="9"/>
      <c r="PN57" s="8"/>
      <c r="PO57" s="8"/>
      <c r="PP57" s="13"/>
      <c r="PQ57" s="13"/>
      <c r="PR57" s="14"/>
      <c r="PS57" s="15"/>
      <c r="PT57" s="13"/>
      <c r="PU57" s="9"/>
      <c r="PV57" s="8"/>
      <c r="PW57" s="8"/>
      <c r="PX57" s="13"/>
      <c r="PY57" s="13"/>
      <c r="PZ57" s="14"/>
      <c r="QA57" s="15"/>
      <c r="QB57" s="13"/>
      <c r="QC57" s="9"/>
      <c r="QD57" s="8"/>
      <c r="QE57" s="8"/>
      <c r="QF57" s="13"/>
      <c r="QG57" s="13"/>
      <c r="QH57" s="14"/>
      <c r="QI57" s="15"/>
      <c r="QJ57" s="13"/>
      <c r="QK57" s="9"/>
      <c r="QL57" s="8"/>
      <c r="QM57" s="8"/>
      <c r="QN57" s="13"/>
      <c r="QO57" s="13"/>
      <c r="QP57" s="14"/>
      <c r="QQ57" s="15"/>
      <c r="QR57" s="13"/>
      <c r="QS57" s="9"/>
      <c r="QT57" s="8"/>
      <c r="QU57" s="8"/>
      <c r="QV57" s="13"/>
      <c r="QW57" s="13"/>
      <c r="QX57" s="14"/>
      <c r="QY57" s="15"/>
      <c r="QZ57" s="13"/>
      <c r="RA57" s="9"/>
      <c r="RB57" s="8"/>
      <c r="RC57" s="8"/>
      <c r="RD57" s="13"/>
      <c r="RE57" s="13"/>
      <c r="RF57" s="14"/>
      <c r="RG57" s="15"/>
      <c r="RH57" s="13"/>
      <c r="RI57" s="9"/>
      <c r="RJ57" s="8"/>
      <c r="RK57" s="8"/>
      <c r="RL57" s="13"/>
      <c r="RM57" s="13"/>
      <c r="RN57" s="14"/>
      <c r="RO57" s="15"/>
      <c r="RP57" s="13"/>
      <c r="RQ57" s="9"/>
      <c r="RR57" s="8"/>
      <c r="RS57" s="8"/>
      <c r="RT57" s="13"/>
      <c r="RU57" s="13"/>
      <c r="RV57" s="14"/>
      <c r="RW57" s="15"/>
      <c r="RX57" s="13"/>
      <c r="RY57" s="9"/>
      <c r="RZ57" s="8"/>
      <c r="SA57" s="8"/>
      <c r="SB57" s="13"/>
      <c r="SC57" s="13"/>
      <c r="SD57" s="14"/>
      <c r="SE57" s="15"/>
      <c r="SF57" s="13"/>
      <c r="SG57" s="9"/>
      <c r="SH57" s="8"/>
      <c r="SI57" s="8"/>
      <c r="SJ57" s="13"/>
      <c r="SK57" s="13"/>
      <c r="SL57" s="14"/>
      <c r="SM57" s="15"/>
      <c r="SN57" s="13"/>
      <c r="SO57" s="9"/>
      <c r="SP57" s="8"/>
      <c r="SQ57" s="8"/>
      <c r="SR57" s="13"/>
      <c r="SS57" s="13"/>
      <c r="ST57" s="14"/>
      <c r="SU57" s="15"/>
      <c r="SV57" s="13"/>
      <c r="SW57" s="9"/>
      <c r="SX57" s="8"/>
      <c r="SY57" s="8"/>
      <c r="SZ57" s="13"/>
      <c r="TA57" s="13"/>
      <c r="TB57" s="14"/>
      <c r="TC57" s="15"/>
      <c r="TD57" s="13"/>
      <c r="TE57" s="9"/>
      <c r="TF57" s="8"/>
      <c r="TG57" s="8"/>
      <c r="TH57" s="13"/>
      <c r="TI57" s="13"/>
      <c r="TJ57" s="14"/>
      <c r="TK57" s="15"/>
      <c r="TL57" s="13"/>
      <c r="TM57" s="9"/>
      <c r="TN57" s="8"/>
      <c r="TO57" s="8"/>
      <c r="TP57" s="13"/>
      <c r="TQ57" s="13"/>
      <c r="TR57" s="14"/>
      <c r="TS57" s="15"/>
      <c r="TT57" s="13"/>
      <c r="TU57" s="9"/>
      <c r="TV57" s="8"/>
      <c r="TW57" s="8"/>
      <c r="TX57" s="13"/>
      <c r="TY57" s="13"/>
      <c r="TZ57" s="14"/>
      <c r="UA57" s="15"/>
      <c r="UB57" s="13"/>
      <c r="UC57" s="9"/>
      <c r="UD57" s="8"/>
      <c r="UE57" s="8"/>
      <c r="UF57" s="13"/>
      <c r="UG57" s="13"/>
      <c r="UH57" s="14"/>
      <c r="UI57" s="15"/>
      <c r="UJ57" s="13"/>
      <c r="UK57" s="9"/>
      <c r="UL57" s="8"/>
      <c r="UM57" s="8"/>
      <c r="UN57" s="13"/>
      <c r="UO57" s="13"/>
      <c r="UP57" s="14"/>
      <c r="UQ57" s="15"/>
      <c r="UR57" s="13"/>
      <c r="US57" s="9"/>
      <c r="UT57" s="8"/>
      <c r="UU57" s="8"/>
      <c r="UV57" s="13"/>
      <c r="UW57" s="13"/>
      <c r="UX57" s="14"/>
      <c r="UY57" s="15"/>
      <c r="UZ57" s="13"/>
      <c r="VA57" s="9"/>
      <c r="VB57" s="8"/>
      <c r="VC57" s="8"/>
      <c r="VD57" s="13"/>
      <c r="VE57" s="13"/>
      <c r="VF57" s="14"/>
      <c r="VG57" s="15"/>
      <c r="VH57" s="13"/>
      <c r="VI57" s="9"/>
      <c r="VJ57" s="8"/>
      <c r="VK57" s="8"/>
      <c r="VL57" s="13"/>
      <c r="VM57" s="13"/>
      <c r="VN57" s="14"/>
      <c r="VO57" s="15"/>
      <c r="VP57" s="13"/>
      <c r="VQ57" s="9"/>
      <c r="VR57" s="8"/>
      <c r="VS57" s="8"/>
      <c r="VT57" s="13"/>
      <c r="VU57" s="13"/>
      <c r="VV57" s="14"/>
      <c r="VW57" s="15"/>
      <c r="VX57" s="13"/>
      <c r="VY57" s="9"/>
      <c r="VZ57" s="8"/>
      <c r="WA57" s="8"/>
      <c r="WB57" s="13"/>
      <c r="WC57" s="13"/>
      <c r="WD57" s="14"/>
      <c r="WE57" s="15"/>
      <c r="WF57" s="13"/>
      <c r="WG57" s="9"/>
      <c r="WH57" s="8"/>
      <c r="WI57" s="8"/>
      <c r="WJ57" s="13"/>
      <c r="WK57" s="13"/>
      <c r="WL57" s="14"/>
      <c r="WM57" s="15"/>
      <c r="WN57" s="13"/>
      <c r="WO57" s="9"/>
      <c r="WP57" s="8"/>
      <c r="WQ57" s="8"/>
      <c r="WR57" s="13"/>
      <c r="WS57" s="13"/>
      <c r="WT57" s="14"/>
      <c r="WU57" s="15"/>
      <c r="WV57" s="13"/>
      <c r="WW57" s="9"/>
      <c r="WX57" s="8"/>
      <c r="WY57" s="8"/>
      <c r="WZ57" s="13"/>
      <c r="XA57" s="13"/>
      <c r="XB57" s="14"/>
      <c r="XC57" s="15"/>
      <c r="XD57" s="13"/>
      <c r="XE57" s="9"/>
      <c r="XF57" s="8"/>
      <c r="XG57" s="8"/>
      <c r="XH57" s="13"/>
      <c r="XI57" s="13"/>
      <c r="XJ57" s="14"/>
      <c r="XK57" s="15"/>
      <c r="XL57" s="13"/>
      <c r="XM57" s="9"/>
      <c r="XN57" s="8"/>
      <c r="XO57" s="8"/>
      <c r="XP57" s="13"/>
      <c r="XQ57" s="13"/>
      <c r="XR57" s="14"/>
      <c r="XS57" s="15"/>
      <c r="XT57" s="13"/>
      <c r="XU57" s="9"/>
      <c r="XV57" s="8"/>
      <c r="XW57" s="8"/>
      <c r="XX57" s="13"/>
      <c r="XY57" s="13"/>
      <c r="XZ57" s="14"/>
      <c r="YA57" s="15"/>
      <c r="YB57" s="13"/>
      <c r="YC57" s="9"/>
      <c r="YD57" s="8"/>
      <c r="YE57" s="8"/>
      <c r="YF57" s="13"/>
      <c r="YG57" s="13"/>
      <c r="YH57" s="14"/>
      <c r="YI57" s="15"/>
      <c r="YJ57" s="13"/>
      <c r="YK57" s="9"/>
      <c r="YL57" s="8"/>
      <c r="YM57" s="8"/>
      <c r="YN57" s="13"/>
      <c r="YO57" s="13"/>
      <c r="YP57" s="14"/>
      <c r="YQ57" s="15"/>
      <c r="YR57" s="13"/>
      <c r="YS57" s="9"/>
      <c r="YT57" s="8"/>
      <c r="YU57" s="8"/>
      <c r="YV57" s="13"/>
      <c r="YW57" s="13"/>
      <c r="YX57" s="14"/>
      <c r="YY57" s="15"/>
      <c r="YZ57" s="13"/>
      <c r="ZA57" s="9"/>
      <c r="ZB57" s="8"/>
      <c r="ZC57" s="8"/>
      <c r="ZD57" s="13"/>
      <c r="ZE57" s="13"/>
      <c r="ZF57" s="14"/>
      <c r="ZG57" s="15"/>
      <c r="ZH57" s="13"/>
      <c r="ZI57" s="9"/>
      <c r="ZJ57" s="8"/>
      <c r="ZK57" s="8"/>
      <c r="ZL57" s="13"/>
      <c r="ZM57" s="13"/>
      <c r="ZN57" s="14"/>
      <c r="ZO57" s="15"/>
      <c r="ZP57" s="13"/>
      <c r="ZQ57" s="9"/>
      <c r="ZR57" s="8"/>
      <c r="ZS57" s="8"/>
      <c r="ZT57" s="13"/>
      <c r="ZU57" s="13"/>
      <c r="ZV57" s="14"/>
      <c r="ZW57" s="15"/>
      <c r="ZX57" s="13"/>
      <c r="ZY57" s="9"/>
      <c r="ZZ57" s="8"/>
      <c r="AAA57" s="8"/>
      <c r="AAB57" s="13"/>
      <c r="AAC57" s="13"/>
      <c r="AAD57" s="14"/>
      <c r="AAE57" s="15"/>
      <c r="AAF57" s="13"/>
      <c r="AAG57" s="9"/>
      <c r="AAH57" s="8"/>
      <c r="AAI57" s="8"/>
      <c r="AAJ57" s="13"/>
      <c r="AAK57" s="13"/>
      <c r="AAL57" s="14"/>
      <c r="AAM57" s="15"/>
      <c r="AAN57" s="13"/>
      <c r="AAO57" s="9"/>
      <c r="AAP57" s="8"/>
      <c r="AAQ57" s="8"/>
      <c r="AAR57" s="13"/>
      <c r="AAS57" s="13"/>
      <c r="AAT57" s="14"/>
      <c r="AAU57" s="15"/>
      <c r="AAV57" s="13"/>
      <c r="AAW57" s="9"/>
      <c r="AAX57" s="8"/>
      <c r="AAY57" s="8"/>
      <c r="AAZ57" s="13"/>
      <c r="ABA57" s="13"/>
      <c r="ABB57" s="14"/>
      <c r="ABC57" s="15"/>
      <c r="ABD57" s="13"/>
      <c r="ABE57" s="9"/>
      <c r="ABF57" s="8"/>
      <c r="ABG57" s="8"/>
      <c r="ABH57" s="13"/>
      <c r="ABI57" s="13"/>
      <c r="ABJ57" s="14"/>
      <c r="ABK57" s="15"/>
      <c r="ABL57" s="13"/>
      <c r="ABM57" s="9"/>
      <c r="ABN57" s="8"/>
      <c r="ABO57" s="8"/>
      <c r="ABP57" s="13"/>
      <c r="ABQ57" s="13"/>
      <c r="ABR57" s="14"/>
      <c r="ABS57" s="15"/>
      <c r="ABT57" s="13"/>
      <c r="ABU57" s="9"/>
      <c r="ABV57" s="8"/>
      <c r="ABW57" s="8"/>
      <c r="ABX57" s="13"/>
      <c r="ABY57" s="13"/>
      <c r="ABZ57" s="14"/>
      <c r="ACA57" s="15"/>
      <c r="ACB57" s="13"/>
      <c r="ACC57" s="9"/>
      <c r="ACD57" s="8"/>
      <c r="ACE57" s="8"/>
      <c r="ACF57" s="13"/>
      <c r="ACG57" s="13"/>
      <c r="ACH57" s="14"/>
      <c r="ACI57" s="15"/>
      <c r="ACJ57" s="13"/>
      <c r="ACK57" s="9"/>
      <c r="ACL57" s="8"/>
      <c r="ACM57" s="8"/>
      <c r="ACN57" s="13"/>
      <c r="ACO57" s="13"/>
      <c r="ACP57" s="14"/>
      <c r="ACQ57" s="15"/>
      <c r="ACR57" s="13"/>
      <c r="ACS57" s="9"/>
      <c r="ACT57" s="8"/>
      <c r="ACU57" s="8"/>
      <c r="ACV57" s="13"/>
      <c r="ACW57" s="13"/>
      <c r="ACX57" s="14"/>
      <c r="ACY57" s="15"/>
      <c r="ACZ57" s="13"/>
      <c r="ADA57" s="9"/>
      <c r="ADB57" s="8"/>
      <c r="ADC57" s="8"/>
      <c r="ADD57" s="13"/>
      <c r="ADE57" s="13"/>
      <c r="ADF57" s="14"/>
      <c r="ADG57" s="15"/>
      <c r="ADH57" s="13"/>
      <c r="ADI57" s="9"/>
      <c r="ADJ57" s="8"/>
      <c r="ADK57" s="8"/>
      <c r="ADL57" s="13"/>
      <c r="ADM57" s="13"/>
      <c r="ADN57" s="14"/>
      <c r="ADO57" s="15"/>
      <c r="ADP57" s="13"/>
      <c r="ADQ57" s="9"/>
      <c r="ADR57" s="8"/>
      <c r="ADS57" s="8"/>
      <c r="ADT57" s="13"/>
      <c r="ADU57" s="13"/>
      <c r="ADV57" s="14"/>
      <c r="ADW57" s="15"/>
      <c r="ADX57" s="13"/>
      <c r="ADY57" s="9"/>
      <c r="ADZ57" s="8"/>
      <c r="AEA57" s="8"/>
      <c r="AEB57" s="13"/>
      <c r="AEC57" s="13"/>
      <c r="AED57" s="14"/>
      <c r="AEE57" s="15"/>
      <c r="AEF57" s="13"/>
      <c r="AEG57" s="9"/>
      <c r="AEH57" s="8"/>
      <c r="AEI57" s="8"/>
      <c r="AEJ57" s="13"/>
      <c r="AEK57" s="13"/>
      <c r="AEL57" s="14"/>
      <c r="AEM57" s="15"/>
      <c r="AEN57" s="13"/>
      <c r="AEO57" s="9"/>
      <c r="AEP57" s="8"/>
      <c r="AEQ57" s="8"/>
      <c r="AER57" s="13"/>
      <c r="AES57" s="13"/>
      <c r="AET57" s="14"/>
      <c r="AEU57" s="15"/>
      <c r="AEV57" s="13"/>
      <c r="AEW57" s="9"/>
      <c r="AEX57" s="8"/>
      <c r="AEY57" s="8"/>
      <c r="AEZ57" s="13"/>
      <c r="AFA57" s="13"/>
      <c r="AFB57" s="14"/>
      <c r="AFC57" s="15"/>
      <c r="AFD57" s="13"/>
      <c r="AFE57" s="9"/>
      <c r="AFF57" s="8"/>
      <c r="AFG57" s="8"/>
      <c r="AFH57" s="13"/>
      <c r="AFI57" s="13"/>
      <c r="AFJ57" s="14"/>
      <c r="AFK57" s="15"/>
      <c r="AFL57" s="13"/>
      <c r="AFM57" s="9"/>
      <c r="AFN57" s="8"/>
      <c r="AFO57" s="8"/>
      <c r="AFP57" s="13"/>
      <c r="AFQ57" s="13"/>
      <c r="AFR57" s="14"/>
      <c r="AFS57" s="15"/>
      <c r="AFT57" s="13"/>
      <c r="AFU57" s="9"/>
      <c r="AFV57" s="8"/>
      <c r="AFW57" s="8"/>
      <c r="AFX57" s="13"/>
      <c r="AFY57" s="13"/>
      <c r="AFZ57" s="14"/>
      <c r="AGA57" s="15"/>
      <c r="AGB57" s="13"/>
      <c r="AGC57" s="9"/>
      <c r="AGD57" s="8"/>
      <c r="AGE57" s="8"/>
      <c r="AGF57" s="13"/>
      <c r="AGG57" s="13"/>
      <c r="AGH57" s="14"/>
      <c r="AGI57" s="15"/>
      <c r="AGJ57" s="13"/>
      <c r="AGK57" s="9"/>
      <c r="AGL57" s="8"/>
      <c r="AGM57" s="8"/>
      <c r="AGN57" s="13"/>
      <c r="AGO57" s="13"/>
      <c r="AGP57" s="14"/>
      <c r="AGQ57" s="15"/>
      <c r="AGR57" s="13"/>
      <c r="AGS57" s="9"/>
      <c r="AGT57" s="8"/>
      <c r="AGU57" s="8"/>
      <c r="AGV57" s="13"/>
      <c r="AGW57" s="13"/>
      <c r="AGX57" s="14"/>
      <c r="AGY57" s="15"/>
      <c r="AGZ57" s="13"/>
      <c r="AHA57" s="9"/>
      <c r="AHB57" s="8"/>
      <c r="AHC57" s="8"/>
      <c r="AHD57" s="13"/>
      <c r="AHE57" s="13"/>
      <c r="AHF57" s="14"/>
      <c r="AHG57" s="15"/>
      <c r="AHH57" s="13"/>
      <c r="AHI57" s="9"/>
      <c r="AHJ57" s="8"/>
      <c r="AHK57" s="8"/>
      <c r="AHL57" s="13"/>
      <c r="AHM57" s="13"/>
      <c r="AHN57" s="14"/>
      <c r="AHO57" s="15"/>
      <c r="AHP57" s="13"/>
      <c r="AHQ57" s="9"/>
      <c r="AHR57" s="8"/>
      <c r="AHS57" s="8"/>
      <c r="AHT57" s="13"/>
      <c r="AHU57" s="13"/>
      <c r="AHV57" s="14"/>
      <c r="AHW57" s="15"/>
      <c r="AHX57" s="13"/>
      <c r="AHY57" s="9"/>
      <c r="AHZ57" s="8"/>
      <c r="AIA57" s="8"/>
      <c r="AIB57" s="13"/>
      <c r="AIC57" s="13"/>
      <c r="AID57" s="14"/>
      <c r="AIE57" s="15"/>
      <c r="AIF57" s="13"/>
      <c r="AIG57" s="9"/>
      <c r="AIH57" s="8"/>
      <c r="AII57" s="8"/>
      <c r="AIJ57" s="13"/>
      <c r="AIK57" s="13"/>
      <c r="AIL57" s="14"/>
      <c r="AIM57" s="15"/>
      <c r="AIN57" s="13"/>
      <c r="AIO57" s="9"/>
      <c r="AIP57" s="8"/>
      <c r="AIQ57" s="8"/>
      <c r="AIR57" s="13"/>
      <c r="AIS57" s="13"/>
      <c r="AIT57" s="14"/>
      <c r="AIU57" s="15"/>
      <c r="AIV57" s="13"/>
      <c r="AIW57" s="9"/>
      <c r="AIX57" s="8"/>
      <c r="AIY57" s="8"/>
      <c r="AIZ57" s="13"/>
      <c r="AJA57" s="13"/>
      <c r="AJB57" s="14"/>
      <c r="AJC57" s="15"/>
      <c r="AJD57" s="13"/>
      <c r="AJE57" s="9"/>
      <c r="AJF57" s="8"/>
      <c r="AJG57" s="8"/>
      <c r="AJH57" s="13"/>
      <c r="AJI57" s="13"/>
      <c r="AJJ57" s="14"/>
      <c r="AJK57" s="15"/>
      <c r="AJL57" s="13"/>
      <c r="AJM57" s="9"/>
      <c r="AJN57" s="8"/>
      <c r="AJO57" s="8"/>
      <c r="AJP57" s="13"/>
      <c r="AJQ57" s="13"/>
      <c r="AJR57" s="14"/>
      <c r="AJS57" s="15"/>
      <c r="AJT57" s="13"/>
      <c r="AJU57" s="9"/>
      <c r="AJV57" s="8"/>
      <c r="AJW57" s="8"/>
      <c r="AJX57" s="13"/>
      <c r="AJY57" s="13"/>
      <c r="AJZ57" s="14"/>
      <c r="AKA57" s="15"/>
      <c r="AKB57" s="13"/>
      <c r="AKC57" s="9"/>
      <c r="AKD57" s="8"/>
      <c r="AKE57" s="8"/>
      <c r="AKF57" s="13"/>
      <c r="AKG57" s="13"/>
      <c r="AKH57" s="14"/>
      <c r="AKI57" s="15"/>
      <c r="AKJ57" s="13"/>
      <c r="AKK57" s="9"/>
      <c r="AKL57" s="8"/>
      <c r="AKM57" s="8"/>
      <c r="AKN57" s="13"/>
      <c r="AKO57" s="13"/>
      <c r="AKP57" s="14"/>
      <c r="AKQ57" s="15"/>
      <c r="AKR57" s="13"/>
      <c r="AKS57" s="9"/>
      <c r="AKT57" s="8"/>
      <c r="AKU57" s="8"/>
      <c r="AKV57" s="13"/>
      <c r="AKW57" s="13"/>
      <c r="AKX57" s="14"/>
      <c r="AKY57" s="15"/>
      <c r="AKZ57" s="13"/>
      <c r="ALA57" s="9"/>
      <c r="ALB57" s="8"/>
      <c r="ALC57" s="8"/>
      <c r="ALD57" s="13"/>
      <c r="ALE57" s="13"/>
      <c r="ALF57" s="14"/>
      <c r="ALG57" s="15"/>
      <c r="ALH57" s="13"/>
      <c r="ALI57" s="9"/>
      <c r="ALJ57" s="8"/>
      <c r="ALK57" s="8"/>
      <c r="ALL57" s="13"/>
      <c r="ALM57" s="13"/>
      <c r="ALN57" s="14"/>
      <c r="ALO57" s="15"/>
      <c r="ALP57" s="13"/>
      <c r="ALQ57" s="9"/>
      <c r="ALR57" s="8"/>
      <c r="ALS57" s="8"/>
      <c r="ALT57" s="13"/>
      <c r="ALU57" s="13"/>
      <c r="ALV57" s="14"/>
      <c r="ALW57" s="15"/>
      <c r="ALX57" s="13"/>
      <c r="ALY57" s="9"/>
      <c r="ALZ57" s="8"/>
      <c r="AMA57" s="8"/>
      <c r="AMB57" s="13"/>
      <c r="AMC57" s="13"/>
      <c r="AMD57" s="14"/>
      <c r="AME57" s="15"/>
      <c r="AMF57" s="13"/>
      <c r="AMG57" s="9"/>
      <c r="AMH57" s="8"/>
      <c r="AMI57" s="8"/>
      <c r="AMJ57" s="13"/>
      <c r="AMK57" s="13"/>
      <c r="AML57" s="14"/>
      <c r="AMM57" s="15"/>
      <c r="AMN57" s="13"/>
      <c r="AMO57" s="9"/>
      <c r="AMP57" s="8"/>
      <c r="AMQ57" s="8"/>
      <c r="AMR57" s="13"/>
      <c r="AMS57" s="13"/>
      <c r="AMT57" s="14"/>
      <c r="AMU57" s="15"/>
      <c r="AMV57" s="13"/>
      <c r="AMW57" s="9"/>
      <c r="AMX57" s="8"/>
      <c r="AMY57" s="8"/>
      <c r="AMZ57" s="13"/>
      <c r="ANA57" s="13"/>
      <c r="ANB57" s="14"/>
      <c r="ANC57" s="15"/>
      <c r="AND57" s="13"/>
      <c r="ANE57" s="9"/>
      <c r="ANF57" s="8"/>
      <c r="ANG57" s="8"/>
      <c r="ANH57" s="13"/>
      <c r="ANI57" s="13"/>
      <c r="ANJ57" s="14"/>
      <c r="ANK57" s="15"/>
      <c r="ANL57" s="13"/>
      <c r="ANM57" s="9"/>
      <c r="ANN57" s="8"/>
      <c r="ANO57" s="8"/>
      <c r="ANP57" s="13"/>
      <c r="ANQ57" s="13"/>
      <c r="ANR57" s="14"/>
      <c r="ANS57" s="15"/>
      <c r="ANT57" s="13"/>
      <c r="ANU57" s="9"/>
      <c r="ANV57" s="8"/>
      <c r="ANW57" s="8"/>
      <c r="ANX57" s="13"/>
      <c r="ANY57" s="13"/>
      <c r="ANZ57" s="14"/>
      <c r="AOA57" s="15"/>
      <c r="AOB57" s="13"/>
      <c r="AOC57" s="9"/>
      <c r="AOD57" s="8"/>
      <c r="AOE57" s="8"/>
      <c r="AOF57" s="13"/>
      <c r="AOG57" s="13"/>
      <c r="AOH57" s="14"/>
      <c r="AOI57" s="15"/>
      <c r="AOJ57" s="13"/>
      <c r="AOK57" s="9"/>
      <c r="AOL57" s="8"/>
      <c r="AOM57" s="8"/>
      <c r="AON57" s="13"/>
      <c r="AOO57" s="13"/>
      <c r="AOP57" s="14"/>
      <c r="AOQ57" s="15"/>
      <c r="AOR57" s="13"/>
      <c r="AOS57" s="9"/>
      <c r="AOT57" s="8"/>
      <c r="AOU57" s="8"/>
      <c r="AOV57" s="13"/>
      <c r="AOW57" s="13"/>
      <c r="AOX57" s="14"/>
      <c r="AOY57" s="15"/>
      <c r="AOZ57" s="13"/>
      <c r="APA57" s="9"/>
      <c r="APB57" s="8"/>
      <c r="APC57" s="8"/>
      <c r="APD57" s="13"/>
      <c r="APE57" s="13"/>
      <c r="APF57" s="14"/>
      <c r="APG57" s="15"/>
      <c r="APH57" s="13"/>
      <c r="API57" s="9"/>
      <c r="APJ57" s="8"/>
      <c r="APK57" s="8"/>
      <c r="APL57" s="13"/>
      <c r="APM57" s="13"/>
      <c r="APN57" s="14"/>
      <c r="APO57" s="15"/>
      <c r="APP57" s="13"/>
      <c r="APQ57" s="9"/>
      <c r="APR57" s="8"/>
      <c r="APS57" s="8"/>
      <c r="APT57" s="13"/>
      <c r="APU57" s="13"/>
      <c r="APV57" s="14"/>
      <c r="APW57" s="15"/>
      <c r="APX57" s="13"/>
      <c r="APY57" s="9"/>
      <c r="APZ57" s="8"/>
      <c r="AQA57" s="8"/>
      <c r="AQB57" s="13"/>
      <c r="AQC57" s="13"/>
      <c r="AQD57" s="14"/>
      <c r="AQE57" s="15"/>
      <c r="AQF57" s="13"/>
      <c r="AQG57" s="9"/>
      <c r="AQH57" s="8"/>
      <c r="AQI57" s="8"/>
      <c r="AQJ57" s="13"/>
      <c r="AQK57" s="13"/>
      <c r="AQL57" s="14"/>
      <c r="AQM57" s="15"/>
      <c r="AQN57" s="13"/>
      <c r="AQO57" s="9"/>
      <c r="AQP57" s="8"/>
      <c r="AQQ57" s="8"/>
      <c r="AQR57" s="13"/>
      <c r="AQS57" s="13"/>
      <c r="AQT57" s="14"/>
      <c r="AQU57" s="15"/>
      <c r="AQV57" s="13"/>
      <c r="AQW57" s="9"/>
      <c r="AQX57" s="8"/>
      <c r="AQY57" s="8"/>
      <c r="AQZ57" s="13"/>
      <c r="ARA57" s="13"/>
      <c r="ARB57" s="14"/>
      <c r="ARC57" s="15"/>
      <c r="ARD57" s="13"/>
      <c r="ARE57" s="9"/>
      <c r="ARF57" s="8"/>
      <c r="ARG57" s="8"/>
      <c r="ARH57" s="13"/>
      <c r="ARI57" s="13"/>
      <c r="ARJ57" s="14"/>
      <c r="ARK57" s="15"/>
      <c r="ARL57" s="13"/>
      <c r="ARM57" s="9"/>
      <c r="ARN57" s="8"/>
      <c r="ARO57" s="8"/>
      <c r="ARP57" s="13"/>
      <c r="ARQ57" s="13"/>
      <c r="ARR57" s="14"/>
      <c r="ARS57" s="15"/>
      <c r="ART57" s="13"/>
      <c r="ARU57" s="9"/>
      <c r="ARV57" s="8"/>
      <c r="ARW57" s="8"/>
      <c r="ARX57" s="13"/>
      <c r="ARY57" s="13"/>
      <c r="ARZ57" s="14"/>
      <c r="ASA57" s="15"/>
      <c r="ASB57" s="13"/>
      <c r="ASC57" s="9"/>
      <c r="ASD57" s="8"/>
      <c r="ASE57" s="8"/>
      <c r="ASF57" s="13"/>
      <c r="ASG57" s="13"/>
      <c r="ASH57" s="14"/>
      <c r="ASI57" s="15"/>
      <c r="ASJ57" s="13"/>
      <c r="ASK57" s="9"/>
      <c r="ASL57" s="8"/>
      <c r="ASM57" s="8"/>
      <c r="ASN57" s="13"/>
      <c r="ASO57" s="13"/>
      <c r="ASP57" s="14"/>
      <c r="ASQ57" s="15"/>
      <c r="ASR57" s="13"/>
      <c r="ASS57" s="9"/>
      <c r="AST57" s="8"/>
      <c r="ASU57" s="8"/>
      <c r="ASV57" s="13"/>
      <c r="ASW57" s="13"/>
      <c r="ASX57" s="14"/>
      <c r="ASY57" s="15"/>
      <c r="ASZ57" s="13"/>
      <c r="ATA57" s="9"/>
      <c r="ATB57" s="8"/>
      <c r="ATC57" s="8"/>
      <c r="ATD57" s="13"/>
      <c r="ATE57" s="13"/>
      <c r="ATF57" s="14"/>
      <c r="ATG57" s="15"/>
      <c r="ATH57" s="13"/>
      <c r="ATI57" s="9"/>
      <c r="ATJ57" s="8"/>
      <c r="ATK57" s="8"/>
      <c r="ATL57" s="13"/>
      <c r="ATM57" s="13"/>
      <c r="ATN57" s="14"/>
      <c r="ATO57" s="15"/>
      <c r="ATP57" s="13"/>
      <c r="ATQ57" s="9"/>
      <c r="ATR57" s="8"/>
      <c r="ATS57" s="8"/>
      <c r="ATT57" s="13"/>
      <c r="ATU57" s="13"/>
      <c r="ATV57" s="14"/>
      <c r="ATW57" s="15"/>
      <c r="ATX57" s="13"/>
      <c r="ATY57" s="9"/>
      <c r="ATZ57" s="8"/>
      <c r="AUA57" s="8"/>
      <c r="AUB57" s="13"/>
      <c r="AUC57" s="13"/>
      <c r="AUD57" s="14"/>
      <c r="AUE57" s="15"/>
      <c r="AUF57" s="13"/>
      <c r="AUG57" s="9"/>
      <c r="AUH57" s="8"/>
      <c r="AUI57" s="8"/>
      <c r="AUJ57" s="13"/>
      <c r="AUK57" s="13"/>
      <c r="AUL57" s="14"/>
      <c r="AUM57" s="15"/>
      <c r="AUN57" s="13"/>
      <c r="AUO57" s="9"/>
      <c r="AUP57" s="8"/>
      <c r="AUQ57" s="8"/>
      <c r="AUR57" s="13"/>
      <c r="AUS57" s="13"/>
      <c r="AUT57" s="14"/>
      <c r="AUU57" s="15"/>
      <c r="AUV57" s="13"/>
      <c r="AUW57" s="9"/>
      <c r="AUX57" s="8"/>
      <c r="AUY57" s="8"/>
      <c r="AUZ57" s="13"/>
      <c r="AVA57" s="13"/>
      <c r="AVB57" s="14"/>
      <c r="AVC57" s="15"/>
      <c r="AVD57" s="13"/>
      <c r="AVE57" s="9"/>
      <c r="AVF57" s="8"/>
      <c r="AVG57" s="8"/>
      <c r="AVH57" s="13"/>
      <c r="AVI57" s="13"/>
      <c r="AVJ57" s="14"/>
      <c r="AVK57" s="15"/>
      <c r="AVL57" s="13"/>
      <c r="AVM57" s="9"/>
      <c r="AVN57" s="8"/>
      <c r="AVO57" s="8"/>
      <c r="AVP57" s="13"/>
      <c r="AVQ57" s="13"/>
      <c r="AVR57" s="14"/>
      <c r="AVS57" s="15"/>
      <c r="AVT57" s="13"/>
      <c r="AVU57" s="9"/>
      <c r="AVV57" s="8"/>
      <c r="AVW57" s="8"/>
      <c r="AVX57" s="13"/>
      <c r="AVY57" s="13"/>
      <c r="AVZ57" s="14"/>
      <c r="AWA57" s="15"/>
      <c r="AWB57" s="13"/>
      <c r="AWC57" s="9"/>
      <c r="AWD57" s="8"/>
      <c r="AWE57" s="8"/>
      <c r="AWF57" s="13"/>
      <c r="AWG57" s="13"/>
      <c r="AWH57" s="14"/>
      <c r="AWI57" s="15"/>
      <c r="AWJ57" s="13"/>
      <c r="AWK57" s="9"/>
      <c r="AWL57" s="8"/>
      <c r="AWM57" s="8"/>
      <c r="AWN57" s="13"/>
      <c r="AWO57" s="13"/>
      <c r="AWP57" s="14"/>
      <c r="AWQ57" s="15"/>
      <c r="AWR57" s="13"/>
      <c r="AWS57" s="9"/>
      <c r="AWT57" s="8"/>
      <c r="AWU57" s="8"/>
      <c r="AWV57" s="13"/>
      <c r="AWW57" s="13"/>
      <c r="AWX57" s="14"/>
      <c r="AWY57" s="15"/>
      <c r="AWZ57" s="13"/>
      <c r="AXA57" s="9"/>
      <c r="AXB57" s="8"/>
      <c r="AXC57" s="8"/>
      <c r="AXD57" s="13"/>
      <c r="AXE57" s="13"/>
      <c r="AXF57" s="14"/>
      <c r="AXG57" s="15"/>
      <c r="AXH57" s="13"/>
      <c r="AXI57" s="9"/>
      <c r="AXJ57" s="8"/>
      <c r="AXK57" s="8"/>
      <c r="AXL57" s="13"/>
      <c r="AXM57" s="13"/>
      <c r="AXN57" s="14"/>
      <c r="AXO57" s="15"/>
      <c r="AXP57" s="13"/>
      <c r="AXQ57" s="9"/>
      <c r="AXR57" s="8"/>
      <c r="AXS57" s="8"/>
      <c r="AXT57" s="13"/>
      <c r="AXU57" s="13"/>
      <c r="AXV57" s="14"/>
      <c r="AXW57" s="15"/>
      <c r="AXX57" s="13"/>
      <c r="AXY57" s="9"/>
      <c r="AXZ57" s="8"/>
      <c r="AYA57" s="8"/>
      <c r="AYB57" s="13"/>
      <c r="AYC57" s="13"/>
      <c r="AYD57" s="14"/>
      <c r="AYE57" s="15"/>
      <c r="AYF57" s="13"/>
      <c r="AYG57" s="9"/>
      <c r="AYH57" s="8"/>
      <c r="AYI57" s="8"/>
      <c r="AYJ57" s="13"/>
      <c r="AYK57" s="13"/>
      <c r="AYL57" s="14"/>
      <c r="AYM57" s="15"/>
      <c r="AYN57" s="13"/>
      <c r="AYO57" s="9"/>
      <c r="AYP57" s="8"/>
      <c r="AYQ57" s="8"/>
      <c r="AYR57" s="13"/>
      <c r="AYS57" s="13"/>
      <c r="AYT57" s="14"/>
      <c r="AYU57" s="15"/>
      <c r="AYV57" s="13"/>
      <c r="AYW57" s="9"/>
      <c r="AYX57" s="8"/>
      <c r="AYY57" s="8"/>
      <c r="AYZ57" s="13"/>
      <c r="AZA57" s="13"/>
      <c r="AZB57" s="14"/>
      <c r="AZC57" s="15"/>
      <c r="AZD57" s="13"/>
      <c r="AZE57" s="9"/>
      <c r="AZF57" s="8"/>
      <c r="AZG57" s="8"/>
      <c r="AZH57" s="13"/>
      <c r="AZI57" s="13"/>
      <c r="AZJ57" s="14"/>
      <c r="AZK57" s="15"/>
      <c r="AZL57" s="13"/>
      <c r="AZM57" s="9"/>
      <c r="AZN57" s="8"/>
      <c r="AZO57" s="8"/>
      <c r="AZP57" s="13"/>
      <c r="AZQ57" s="13"/>
      <c r="AZR57" s="14"/>
      <c r="AZS57" s="15"/>
      <c r="AZT57" s="13"/>
      <c r="AZU57" s="9"/>
      <c r="AZV57" s="8"/>
      <c r="AZW57" s="8"/>
      <c r="AZX57" s="13"/>
      <c r="AZY57" s="13"/>
      <c r="AZZ57" s="14"/>
      <c r="BAA57" s="15"/>
      <c r="BAB57" s="13"/>
      <c r="BAC57" s="9"/>
      <c r="BAD57" s="8"/>
      <c r="BAE57" s="8"/>
      <c r="BAF57" s="13"/>
      <c r="BAG57" s="13"/>
      <c r="BAH57" s="14"/>
      <c r="BAI57" s="15"/>
      <c r="BAJ57" s="13"/>
      <c r="BAK57" s="9"/>
      <c r="BAL57" s="8"/>
      <c r="BAM57" s="8"/>
      <c r="BAN57" s="13"/>
      <c r="BAO57" s="13"/>
      <c r="BAP57" s="14"/>
      <c r="BAQ57" s="15"/>
      <c r="BAR57" s="13"/>
      <c r="BAS57" s="9"/>
      <c r="BAT57" s="8"/>
      <c r="BAU57" s="8"/>
      <c r="BAV57" s="13"/>
      <c r="BAW57" s="13"/>
      <c r="BAX57" s="14"/>
      <c r="BAY57" s="15"/>
      <c r="BAZ57" s="13"/>
      <c r="BBA57" s="9"/>
      <c r="BBB57" s="8"/>
      <c r="BBC57" s="8"/>
      <c r="BBD57" s="13"/>
      <c r="BBE57" s="13"/>
      <c r="BBF57" s="14"/>
      <c r="BBG57" s="15"/>
      <c r="BBH57" s="13"/>
      <c r="BBI57" s="9"/>
      <c r="BBJ57" s="8"/>
      <c r="BBK57" s="8"/>
      <c r="BBL57" s="13"/>
      <c r="BBM57" s="13"/>
      <c r="BBN57" s="14"/>
      <c r="BBO57" s="15"/>
      <c r="BBP57" s="13"/>
      <c r="BBQ57" s="9"/>
      <c r="BBR57" s="8"/>
      <c r="BBS57" s="8"/>
      <c r="BBT57" s="13"/>
      <c r="BBU57" s="13"/>
      <c r="BBV57" s="14"/>
      <c r="BBW57" s="15"/>
      <c r="BBX57" s="13"/>
      <c r="BBY57" s="9"/>
      <c r="BBZ57" s="8"/>
      <c r="BCA57" s="8"/>
      <c r="BCB57" s="13"/>
      <c r="BCC57" s="13"/>
      <c r="BCD57" s="14"/>
      <c r="BCE57" s="15"/>
      <c r="BCF57" s="13"/>
      <c r="BCG57" s="9"/>
      <c r="BCH57" s="8"/>
      <c r="BCI57" s="8"/>
      <c r="BCJ57" s="13"/>
      <c r="BCK57" s="13"/>
      <c r="BCL57" s="14"/>
      <c r="BCM57" s="15"/>
      <c r="BCN57" s="13"/>
      <c r="BCO57" s="9"/>
      <c r="BCP57" s="8"/>
      <c r="BCQ57" s="8"/>
      <c r="BCR57" s="13"/>
      <c r="BCS57" s="13"/>
      <c r="BCT57" s="14"/>
      <c r="BCU57" s="15"/>
      <c r="BCV57" s="13"/>
      <c r="BCW57" s="9"/>
      <c r="BCX57" s="8"/>
      <c r="BCY57" s="8"/>
      <c r="BCZ57" s="13"/>
      <c r="BDA57" s="13"/>
      <c r="BDB57" s="14"/>
      <c r="BDC57" s="15"/>
      <c r="BDD57" s="13"/>
      <c r="BDE57" s="9"/>
      <c r="BDF57" s="8"/>
      <c r="BDG57" s="8"/>
      <c r="BDH57" s="13"/>
      <c r="BDI57" s="13"/>
      <c r="BDJ57" s="14"/>
      <c r="BDK57" s="15"/>
      <c r="BDL57" s="13"/>
      <c r="BDM57" s="9"/>
      <c r="BDN57" s="8"/>
      <c r="BDO57" s="8"/>
      <c r="BDP57" s="13"/>
      <c r="BDQ57" s="13"/>
      <c r="BDR57" s="14"/>
      <c r="BDS57" s="15"/>
      <c r="BDT57" s="13"/>
      <c r="BDU57" s="9"/>
      <c r="BDV57" s="8"/>
      <c r="BDW57" s="8"/>
      <c r="BDX57" s="13"/>
      <c r="BDY57" s="13"/>
      <c r="BDZ57" s="14"/>
      <c r="BEA57" s="15"/>
      <c r="BEB57" s="13"/>
      <c r="BEC57" s="9"/>
      <c r="BED57" s="8"/>
      <c r="BEE57" s="8"/>
      <c r="BEF57" s="13"/>
      <c r="BEG57" s="13"/>
      <c r="BEH57" s="14"/>
      <c r="BEI57" s="15"/>
      <c r="BEJ57" s="13"/>
      <c r="BEK57" s="9"/>
      <c r="BEL57" s="8"/>
      <c r="BEM57" s="8"/>
      <c r="BEN57" s="13"/>
      <c r="BEO57" s="13"/>
      <c r="BEP57" s="14"/>
      <c r="BEQ57" s="15"/>
      <c r="BER57" s="13"/>
      <c r="BES57" s="9"/>
      <c r="BET57" s="8"/>
      <c r="BEU57" s="8"/>
      <c r="BEV57" s="13"/>
      <c r="BEW57" s="13"/>
      <c r="BEX57" s="14"/>
      <c r="BEY57" s="15"/>
      <c r="BEZ57" s="13"/>
      <c r="BFA57" s="9"/>
      <c r="BFB57" s="8"/>
      <c r="BFC57" s="8"/>
      <c r="BFD57" s="13"/>
      <c r="BFE57" s="13"/>
      <c r="BFF57" s="14"/>
      <c r="BFG57" s="15"/>
      <c r="BFH57" s="13"/>
      <c r="BFI57" s="9"/>
      <c r="BFJ57" s="8"/>
      <c r="BFK57" s="8"/>
      <c r="BFL57" s="13"/>
      <c r="BFM57" s="13"/>
      <c r="BFN57" s="14"/>
      <c r="BFO57" s="15"/>
      <c r="BFP57" s="13"/>
      <c r="BFQ57" s="9"/>
      <c r="BFR57" s="8"/>
      <c r="BFS57" s="8"/>
      <c r="BFT57" s="13"/>
      <c r="BFU57" s="13"/>
      <c r="BFV57" s="14"/>
      <c r="BFW57" s="15"/>
      <c r="BFX57" s="13"/>
      <c r="BFY57" s="9"/>
      <c r="BFZ57" s="8"/>
      <c r="BGA57" s="8"/>
      <c r="BGB57" s="13"/>
      <c r="BGC57" s="13"/>
      <c r="BGD57" s="14"/>
      <c r="BGE57" s="15"/>
      <c r="BGF57" s="13"/>
      <c r="BGG57" s="9"/>
      <c r="BGH57" s="8"/>
      <c r="BGI57" s="8"/>
      <c r="BGJ57" s="13"/>
      <c r="BGK57" s="13"/>
      <c r="BGL57" s="14"/>
      <c r="BGM57" s="15"/>
      <c r="BGN57" s="13"/>
      <c r="BGO57" s="9"/>
      <c r="BGP57" s="8"/>
      <c r="BGQ57" s="8"/>
      <c r="BGR57" s="13"/>
      <c r="BGS57" s="13"/>
      <c r="BGT57" s="14"/>
      <c r="BGU57" s="15"/>
      <c r="BGV57" s="13"/>
      <c r="BGW57" s="9"/>
      <c r="BGX57" s="8"/>
      <c r="BGY57" s="8"/>
      <c r="BGZ57" s="13"/>
      <c r="BHA57" s="13"/>
      <c r="BHB57" s="14"/>
      <c r="BHC57" s="15"/>
      <c r="BHD57" s="13"/>
      <c r="BHE57" s="9"/>
      <c r="BHF57" s="8"/>
      <c r="BHG57" s="8"/>
      <c r="BHH57" s="13"/>
      <c r="BHI57" s="13"/>
      <c r="BHJ57" s="14"/>
      <c r="BHK57" s="15"/>
      <c r="BHL57" s="13"/>
      <c r="BHM57" s="9"/>
      <c r="BHN57" s="8"/>
      <c r="BHO57" s="8"/>
      <c r="BHP57" s="13"/>
      <c r="BHQ57" s="13"/>
      <c r="BHR57" s="14"/>
      <c r="BHS57" s="15"/>
      <c r="BHT57" s="13"/>
      <c r="BHU57" s="9"/>
      <c r="BHV57" s="8"/>
      <c r="BHW57" s="8"/>
      <c r="BHX57" s="13"/>
      <c r="BHY57" s="13"/>
      <c r="BHZ57" s="14"/>
      <c r="BIA57" s="15"/>
      <c r="BIB57" s="13"/>
      <c r="BIC57" s="9"/>
      <c r="BID57" s="8"/>
      <c r="BIE57" s="8"/>
      <c r="BIF57" s="13"/>
      <c r="BIG57" s="13"/>
      <c r="BIH57" s="14"/>
      <c r="BII57" s="15"/>
      <c r="BIJ57" s="13"/>
      <c r="BIK57" s="9"/>
      <c r="BIL57" s="8"/>
      <c r="BIM57" s="8"/>
      <c r="BIN57" s="13"/>
      <c r="BIO57" s="13"/>
      <c r="BIP57" s="14"/>
      <c r="BIQ57" s="15"/>
      <c r="BIR57" s="13"/>
      <c r="BIS57" s="9"/>
      <c r="BIT57" s="8"/>
      <c r="BIU57" s="8"/>
      <c r="BIV57" s="13"/>
      <c r="BIW57" s="13"/>
      <c r="BIX57" s="14"/>
      <c r="BIY57" s="15"/>
      <c r="BIZ57" s="13"/>
      <c r="BJA57" s="9"/>
      <c r="BJB57" s="8"/>
      <c r="BJC57" s="8"/>
      <c r="BJD57" s="13"/>
      <c r="BJE57" s="13"/>
      <c r="BJF57" s="14"/>
      <c r="BJG57" s="15"/>
      <c r="BJH57" s="13"/>
      <c r="BJI57" s="9"/>
      <c r="BJJ57" s="8"/>
      <c r="BJK57" s="8"/>
      <c r="BJL57" s="13"/>
      <c r="BJM57" s="13"/>
      <c r="BJN57" s="14"/>
      <c r="BJO57" s="15"/>
      <c r="BJP57" s="13"/>
      <c r="BJQ57" s="9"/>
      <c r="BJR57" s="8"/>
      <c r="BJS57" s="8"/>
      <c r="BJT57" s="13"/>
      <c r="BJU57" s="13"/>
      <c r="BJV57" s="14"/>
      <c r="BJW57" s="15"/>
      <c r="BJX57" s="13"/>
      <c r="BJY57" s="9"/>
      <c r="BJZ57" s="8"/>
      <c r="BKA57" s="8"/>
      <c r="BKB57" s="13"/>
      <c r="BKC57" s="13"/>
      <c r="BKD57" s="14"/>
      <c r="BKE57" s="15"/>
      <c r="BKF57" s="13"/>
      <c r="BKG57" s="9"/>
      <c r="BKH57" s="8"/>
      <c r="BKI57" s="8"/>
      <c r="BKJ57" s="13"/>
      <c r="BKK57" s="13"/>
      <c r="BKL57" s="14"/>
      <c r="BKM57" s="15"/>
      <c r="BKN57" s="13"/>
      <c r="BKO57" s="9"/>
      <c r="BKP57" s="8"/>
      <c r="BKQ57" s="8"/>
      <c r="BKR57" s="13"/>
      <c r="BKS57" s="13"/>
      <c r="BKT57" s="14"/>
      <c r="BKU57" s="15"/>
      <c r="BKV57" s="13"/>
      <c r="BKW57" s="9"/>
      <c r="BKX57" s="8"/>
      <c r="BKY57" s="8"/>
      <c r="BKZ57" s="13"/>
      <c r="BLA57" s="13"/>
      <c r="BLB57" s="14"/>
      <c r="BLC57" s="15"/>
      <c r="BLD57" s="13"/>
      <c r="BLE57" s="9"/>
      <c r="BLF57" s="8"/>
      <c r="BLG57" s="8"/>
      <c r="BLH57" s="13"/>
      <c r="BLI57" s="13"/>
      <c r="BLJ57" s="14"/>
      <c r="BLK57" s="15"/>
      <c r="BLL57" s="13"/>
      <c r="BLM57" s="9"/>
      <c r="BLN57" s="8"/>
      <c r="BLO57" s="8"/>
      <c r="BLP57" s="13"/>
      <c r="BLQ57" s="13"/>
      <c r="BLR57" s="14"/>
      <c r="BLS57" s="15"/>
      <c r="BLT57" s="13"/>
      <c r="BLU57" s="9"/>
      <c r="BLV57" s="8"/>
      <c r="BLW57" s="8"/>
      <c r="BLX57" s="13"/>
      <c r="BLY57" s="13"/>
      <c r="BLZ57" s="14"/>
      <c r="BMA57" s="15"/>
      <c r="BMB57" s="13"/>
      <c r="BMC57" s="9"/>
      <c r="BMD57" s="8"/>
      <c r="BME57" s="8"/>
      <c r="BMF57" s="13"/>
      <c r="BMG57" s="13"/>
      <c r="BMH57" s="14"/>
      <c r="BMI57" s="15"/>
      <c r="BMJ57" s="13"/>
      <c r="BMK57" s="9"/>
      <c r="BML57" s="8"/>
      <c r="BMM57" s="8"/>
      <c r="BMN57" s="13"/>
      <c r="BMO57" s="13"/>
      <c r="BMP57" s="14"/>
      <c r="BMQ57" s="15"/>
      <c r="BMR57" s="13"/>
      <c r="BMS57" s="9"/>
      <c r="BMT57" s="8"/>
      <c r="BMU57" s="8"/>
      <c r="BMV57" s="13"/>
      <c r="BMW57" s="13"/>
      <c r="BMX57" s="14"/>
      <c r="BMY57" s="15"/>
      <c r="BMZ57" s="13"/>
      <c r="BNA57" s="9"/>
      <c r="BNB57" s="8"/>
      <c r="BNC57" s="8"/>
      <c r="BND57" s="13"/>
      <c r="BNE57" s="13"/>
      <c r="BNF57" s="14"/>
      <c r="BNG57" s="15"/>
      <c r="BNH57" s="13"/>
      <c r="BNI57" s="9"/>
      <c r="BNJ57" s="8"/>
      <c r="BNK57" s="8"/>
      <c r="BNL57" s="13"/>
      <c r="BNM57" s="13"/>
      <c r="BNN57" s="14"/>
      <c r="BNO57" s="15"/>
      <c r="BNP57" s="13"/>
      <c r="BNQ57" s="9"/>
      <c r="BNR57" s="8"/>
      <c r="BNS57" s="8"/>
      <c r="BNT57" s="13"/>
      <c r="BNU57" s="13"/>
      <c r="BNV57" s="14"/>
      <c r="BNW57" s="15"/>
      <c r="BNX57" s="13"/>
      <c r="BNY57" s="9"/>
      <c r="BNZ57" s="8"/>
      <c r="BOA57" s="8"/>
      <c r="BOB57" s="13"/>
      <c r="BOC57" s="13"/>
      <c r="BOD57" s="14"/>
      <c r="BOE57" s="15"/>
      <c r="BOF57" s="13"/>
      <c r="BOG57" s="9"/>
      <c r="BOH57" s="8"/>
      <c r="BOI57" s="8"/>
      <c r="BOJ57" s="13"/>
      <c r="BOK57" s="13"/>
      <c r="BOL57" s="14"/>
      <c r="BOM57" s="15"/>
      <c r="BON57" s="13"/>
      <c r="BOO57" s="9"/>
      <c r="BOP57" s="8"/>
      <c r="BOQ57" s="8"/>
      <c r="BOR57" s="13"/>
      <c r="BOS57" s="13"/>
      <c r="BOT57" s="14"/>
      <c r="BOU57" s="15"/>
      <c r="BOV57" s="13"/>
      <c r="BOW57" s="9"/>
      <c r="BOX57" s="8"/>
      <c r="BOY57" s="8"/>
      <c r="BOZ57" s="13"/>
      <c r="BPA57" s="13"/>
      <c r="BPB57" s="14"/>
      <c r="BPC57" s="15"/>
      <c r="BPD57" s="13"/>
      <c r="BPE57" s="9"/>
      <c r="BPF57" s="8"/>
      <c r="BPG57" s="8"/>
      <c r="BPH57" s="13"/>
      <c r="BPI57" s="13"/>
      <c r="BPJ57" s="14"/>
      <c r="BPK57" s="15"/>
      <c r="BPL57" s="13"/>
      <c r="BPM57" s="9"/>
      <c r="BPN57" s="8"/>
      <c r="BPO57" s="8"/>
      <c r="BPP57" s="13"/>
      <c r="BPQ57" s="13"/>
      <c r="BPR57" s="14"/>
      <c r="BPS57" s="15"/>
      <c r="BPT57" s="13"/>
      <c r="BPU57" s="9"/>
      <c r="BPV57" s="8"/>
      <c r="BPW57" s="8"/>
      <c r="BPX57" s="13"/>
      <c r="BPY57" s="13"/>
      <c r="BPZ57" s="14"/>
      <c r="BQA57" s="15"/>
      <c r="BQB57" s="13"/>
      <c r="BQC57" s="9"/>
      <c r="BQD57" s="8"/>
      <c r="BQE57" s="8"/>
      <c r="BQF57" s="13"/>
      <c r="BQG57" s="13"/>
      <c r="BQH57" s="14"/>
      <c r="BQI57" s="15"/>
      <c r="BQJ57" s="13"/>
      <c r="BQK57" s="9"/>
      <c r="BQL57" s="8"/>
      <c r="BQM57" s="8"/>
      <c r="BQN57" s="13"/>
      <c r="BQO57" s="13"/>
      <c r="BQP57" s="14"/>
      <c r="BQQ57" s="15"/>
      <c r="BQR57" s="13"/>
      <c r="BQS57" s="9"/>
      <c r="BQT57" s="8"/>
      <c r="BQU57" s="8"/>
      <c r="BQV57" s="13"/>
      <c r="BQW57" s="13"/>
      <c r="BQX57" s="14"/>
      <c r="BQY57" s="15"/>
      <c r="BQZ57" s="13"/>
      <c r="BRA57" s="9"/>
      <c r="BRB57" s="8"/>
      <c r="BRC57" s="8"/>
      <c r="BRD57" s="13"/>
      <c r="BRE57" s="13"/>
      <c r="BRF57" s="14"/>
      <c r="BRG57" s="15"/>
      <c r="BRH57" s="13"/>
      <c r="BRI57" s="9"/>
      <c r="BRJ57" s="8"/>
      <c r="BRK57" s="8"/>
      <c r="BRL57" s="13"/>
      <c r="BRM57" s="13"/>
      <c r="BRN57" s="14"/>
      <c r="BRO57" s="15"/>
      <c r="BRP57" s="13"/>
      <c r="BRQ57" s="9"/>
      <c r="BRR57" s="8"/>
      <c r="BRS57" s="8"/>
      <c r="BRT57" s="13"/>
      <c r="BRU57" s="13"/>
      <c r="BRV57" s="14"/>
      <c r="BRW57" s="15"/>
      <c r="BRX57" s="13"/>
      <c r="BRY57" s="9"/>
      <c r="BRZ57" s="8"/>
      <c r="BSA57" s="8"/>
      <c r="BSB57" s="13"/>
      <c r="BSC57" s="13"/>
      <c r="BSD57" s="14"/>
      <c r="BSE57" s="15"/>
      <c r="BSF57" s="13"/>
      <c r="BSG57" s="9"/>
      <c r="BSH57" s="8"/>
      <c r="BSI57" s="8"/>
      <c r="BSJ57" s="13"/>
      <c r="BSK57" s="13"/>
      <c r="BSL57" s="14"/>
      <c r="BSM57" s="15"/>
      <c r="BSN57" s="13"/>
      <c r="BSO57" s="9"/>
      <c r="BSP57" s="8"/>
      <c r="BSQ57" s="8"/>
      <c r="BSR57" s="13"/>
      <c r="BSS57" s="13"/>
      <c r="BST57" s="14"/>
      <c r="BSU57" s="15"/>
      <c r="BSV57" s="13"/>
      <c r="BSW57" s="9"/>
      <c r="BSX57" s="8"/>
      <c r="BSY57" s="8"/>
      <c r="BSZ57" s="13"/>
      <c r="BTA57" s="13"/>
      <c r="BTB57" s="14"/>
      <c r="BTC57" s="15"/>
      <c r="BTD57" s="13"/>
      <c r="BTE57" s="9"/>
      <c r="BTF57" s="8"/>
      <c r="BTG57" s="8"/>
      <c r="BTH57" s="13"/>
      <c r="BTI57" s="13"/>
      <c r="BTJ57" s="14"/>
      <c r="BTK57" s="15"/>
      <c r="BTL57" s="13"/>
      <c r="BTM57" s="9"/>
      <c r="BTN57" s="8"/>
      <c r="BTO57" s="8"/>
      <c r="BTP57" s="13"/>
      <c r="BTQ57" s="13"/>
      <c r="BTR57" s="14"/>
      <c r="BTS57" s="15"/>
      <c r="BTT57" s="13"/>
      <c r="BTU57" s="9"/>
      <c r="BTV57" s="8"/>
      <c r="BTW57" s="8"/>
      <c r="BTX57" s="13"/>
      <c r="BTY57" s="13"/>
      <c r="BTZ57" s="14"/>
      <c r="BUA57" s="15"/>
      <c r="BUB57" s="13"/>
      <c r="BUC57" s="9"/>
      <c r="BUD57" s="8"/>
      <c r="BUE57" s="8"/>
      <c r="BUF57" s="13"/>
      <c r="BUG57" s="13"/>
      <c r="BUH57" s="14"/>
      <c r="BUI57" s="15"/>
      <c r="BUJ57" s="13"/>
      <c r="BUK57" s="9"/>
      <c r="BUL57" s="8"/>
      <c r="BUM57" s="8"/>
      <c r="BUN57" s="13"/>
      <c r="BUO57" s="13"/>
      <c r="BUP57" s="14"/>
      <c r="BUQ57" s="15"/>
      <c r="BUR57" s="13"/>
      <c r="BUS57" s="9"/>
      <c r="BUT57" s="8"/>
      <c r="BUU57" s="8"/>
      <c r="BUV57" s="13"/>
      <c r="BUW57" s="13"/>
      <c r="BUX57" s="14"/>
      <c r="BUY57" s="15"/>
      <c r="BUZ57" s="13"/>
      <c r="BVA57" s="9"/>
      <c r="BVB57" s="8"/>
      <c r="BVC57" s="8"/>
      <c r="BVD57" s="13"/>
      <c r="BVE57" s="13"/>
      <c r="BVF57" s="14"/>
      <c r="BVG57" s="15"/>
      <c r="BVH57" s="13"/>
      <c r="BVI57" s="9"/>
      <c r="BVJ57" s="8"/>
      <c r="BVK57" s="8"/>
      <c r="BVL57" s="13"/>
      <c r="BVM57" s="13"/>
      <c r="BVN57" s="14"/>
      <c r="BVO57" s="15"/>
      <c r="BVP57" s="13"/>
      <c r="BVQ57" s="9"/>
      <c r="BVR57" s="8"/>
      <c r="BVS57" s="8"/>
      <c r="BVT57" s="13"/>
      <c r="BVU57" s="13"/>
      <c r="BVV57" s="14"/>
      <c r="BVW57" s="15"/>
      <c r="BVX57" s="13"/>
      <c r="BVY57" s="9"/>
      <c r="BVZ57" s="8"/>
      <c r="BWA57" s="8"/>
      <c r="BWB57" s="13"/>
      <c r="BWC57" s="13"/>
      <c r="BWD57" s="14"/>
      <c r="BWE57" s="15"/>
      <c r="BWF57" s="13"/>
      <c r="BWG57" s="9"/>
      <c r="BWH57" s="8"/>
      <c r="BWI57" s="8"/>
      <c r="BWJ57" s="13"/>
      <c r="BWK57" s="13"/>
      <c r="BWL57" s="14"/>
      <c r="BWM57" s="15"/>
      <c r="BWN57" s="13"/>
      <c r="BWO57" s="9"/>
      <c r="BWP57" s="8"/>
      <c r="BWQ57" s="8"/>
      <c r="BWR57" s="13"/>
      <c r="BWS57" s="13"/>
      <c r="BWT57" s="14"/>
      <c r="BWU57" s="15"/>
      <c r="BWV57" s="13"/>
      <c r="BWW57" s="9"/>
      <c r="BWX57" s="8"/>
      <c r="BWY57" s="8"/>
      <c r="BWZ57" s="13"/>
      <c r="BXA57" s="13"/>
      <c r="BXB57" s="14"/>
      <c r="BXC57" s="15"/>
      <c r="BXD57" s="13"/>
      <c r="BXE57" s="9"/>
      <c r="BXF57" s="8"/>
      <c r="BXG57" s="8"/>
      <c r="BXH57" s="13"/>
      <c r="BXI57" s="13"/>
      <c r="BXJ57" s="14"/>
      <c r="BXK57" s="15"/>
      <c r="BXL57" s="13"/>
      <c r="BXM57" s="9"/>
      <c r="BXN57" s="8"/>
      <c r="BXO57" s="8"/>
      <c r="BXP57" s="13"/>
      <c r="BXQ57" s="13"/>
      <c r="BXR57" s="14"/>
      <c r="BXS57" s="15"/>
      <c r="BXT57" s="13"/>
      <c r="BXU57" s="9"/>
      <c r="BXV57" s="8"/>
      <c r="BXW57" s="8"/>
      <c r="BXX57" s="13"/>
      <c r="BXY57" s="13"/>
      <c r="BXZ57" s="14"/>
      <c r="BYA57" s="15"/>
      <c r="BYB57" s="13"/>
      <c r="BYC57" s="9"/>
      <c r="BYD57" s="8"/>
      <c r="BYE57" s="8"/>
      <c r="BYF57" s="13"/>
      <c r="BYG57" s="13"/>
      <c r="BYH57" s="14"/>
      <c r="BYI57" s="15"/>
      <c r="BYJ57" s="13"/>
      <c r="BYK57" s="9"/>
      <c r="BYL57" s="8"/>
      <c r="BYM57" s="8"/>
      <c r="BYN57" s="13"/>
      <c r="BYO57" s="13"/>
      <c r="BYP57" s="14"/>
      <c r="BYQ57" s="15"/>
      <c r="BYR57" s="13"/>
      <c r="BYS57" s="9"/>
      <c r="BYT57" s="8"/>
      <c r="BYU57" s="8"/>
      <c r="BYV57" s="13"/>
      <c r="BYW57" s="13"/>
      <c r="BYX57" s="14"/>
      <c r="BYY57" s="15"/>
      <c r="BYZ57" s="13"/>
      <c r="BZA57" s="9"/>
      <c r="BZB57" s="8"/>
      <c r="BZC57" s="8"/>
      <c r="BZD57" s="13"/>
      <c r="BZE57" s="13"/>
      <c r="BZF57" s="14"/>
      <c r="BZG57" s="15"/>
      <c r="BZH57" s="13"/>
      <c r="BZI57" s="9"/>
      <c r="BZJ57" s="8"/>
      <c r="BZK57" s="8"/>
      <c r="BZL57" s="13"/>
      <c r="BZM57" s="13"/>
      <c r="BZN57" s="14"/>
      <c r="BZO57" s="15"/>
      <c r="BZP57" s="13"/>
      <c r="BZQ57" s="9"/>
      <c r="BZR57" s="8"/>
      <c r="BZS57" s="8"/>
      <c r="BZT57" s="13"/>
      <c r="BZU57" s="13"/>
      <c r="BZV57" s="14"/>
      <c r="BZW57" s="15"/>
      <c r="BZX57" s="13"/>
      <c r="BZY57" s="9"/>
      <c r="BZZ57" s="8"/>
      <c r="CAA57" s="8"/>
      <c r="CAB57" s="13"/>
      <c r="CAC57" s="13"/>
      <c r="CAD57" s="14"/>
      <c r="CAE57" s="15"/>
      <c r="CAF57" s="13"/>
      <c r="CAG57" s="9"/>
      <c r="CAH57" s="8"/>
      <c r="CAI57" s="8"/>
      <c r="CAJ57" s="13"/>
      <c r="CAK57" s="13"/>
      <c r="CAL57" s="14"/>
      <c r="CAM57" s="15"/>
      <c r="CAN57" s="13"/>
      <c r="CAO57" s="9"/>
      <c r="CAP57" s="8"/>
      <c r="CAQ57" s="8"/>
      <c r="CAR57" s="13"/>
      <c r="CAS57" s="13"/>
      <c r="CAT57" s="14"/>
      <c r="CAU57" s="15"/>
      <c r="CAV57" s="13"/>
      <c r="CAW57" s="9"/>
      <c r="CAX57" s="8"/>
      <c r="CAY57" s="8"/>
      <c r="CAZ57" s="13"/>
      <c r="CBA57" s="13"/>
      <c r="CBB57" s="14"/>
      <c r="CBC57" s="15"/>
      <c r="CBD57" s="13"/>
      <c r="CBE57" s="9"/>
      <c r="CBF57" s="8"/>
      <c r="CBG57" s="8"/>
      <c r="CBH57" s="13"/>
      <c r="CBI57" s="13"/>
      <c r="CBJ57" s="14"/>
      <c r="CBK57" s="15"/>
      <c r="CBL57" s="13"/>
      <c r="CBM57" s="9"/>
      <c r="CBN57" s="8"/>
      <c r="CBO57" s="8"/>
      <c r="CBP57" s="13"/>
      <c r="CBQ57" s="13"/>
      <c r="CBR57" s="14"/>
      <c r="CBS57" s="15"/>
      <c r="CBT57" s="13"/>
      <c r="CBU57" s="9"/>
      <c r="CBV57" s="8"/>
      <c r="CBW57" s="8"/>
      <c r="CBX57" s="13"/>
      <c r="CBY57" s="13"/>
      <c r="CBZ57" s="14"/>
      <c r="CCA57" s="15"/>
      <c r="CCB57" s="13"/>
      <c r="CCC57" s="9"/>
      <c r="CCD57" s="8"/>
      <c r="CCE57" s="8"/>
      <c r="CCF57" s="13"/>
      <c r="CCG57" s="13"/>
      <c r="CCH57" s="14"/>
      <c r="CCI57" s="15"/>
      <c r="CCJ57" s="13"/>
      <c r="CCK57" s="9"/>
      <c r="CCL57" s="8"/>
      <c r="CCM57" s="8"/>
      <c r="CCN57" s="13"/>
      <c r="CCO57" s="13"/>
      <c r="CCP57" s="14"/>
      <c r="CCQ57" s="15"/>
      <c r="CCR57" s="13"/>
      <c r="CCS57" s="9"/>
      <c r="CCT57" s="8"/>
      <c r="CCU57" s="8"/>
      <c r="CCV57" s="13"/>
      <c r="CCW57" s="13"/>
      <c r="CCX57" s="14"/>
      <c r="CCY57" s="15"/>
      <c r="CCZ57" s="13"/>
      <c r="CDA57" s="9"/>
      <c r="CDB57" s="8"/>
      <c r="CDC57" s="8"/>
      <c r="CDD57" s="13"/>
      <c r="CDE57" s="13"/>
      <c r="CDF57" s="14"/>
      <c r="CDG57" s="15"/>
      <c r="CDH57" s="13"/>
      <c r="CDI57" s="9"/>
      <c r="CDJ57" s="8"/>
      <c r="CDK57" s="8"/>
      <c r="CDL57" s="13"/>
      <c r="CDM57" s="13"/>
      <c r="CDN57" s="14"/>
      <c r="CDO57" s="15"/>
      <c r="CDP57" s="13"/>
      <c r="CDQ57" s="9"/>
      <c r="CDR57" s="8"/>
      <c r="CDS57" s="8"/>
      <c r="CDT57" s="13"/>
      <c r="CDU57" s="13"/>
      <c r="CDV57" s="14"/>
      <c r="CDW57" s="15"/>
      <c r="CDX57" s="13"/>
      <c r="CDY57" s="9"/>
      <c r="CDZ57" s="8"/>
      <c r="CEA57" s="8"/>
      <c r="CEB57" s="13"/>
      <c r="CEC57" s="13"/>
      <c r="CED57" s="14"/>
      <c r="CEE57" s="15"/>
      <c r="CEF57" s="13"/>
      <c r="CEG57" s="9"/>
      <c r="CEH57" s="8"/>
      <c r="CEI57" s="8"/>
      <c r="CEJ57" s="13"/>
      <c r="CEK57" s="13"/>
      <c r="CEL57" s="14"/>
      <c r="CEM57" s="15"/>
      <c r="CEN57" s="13"/>
      <c r="CEO57" s="9"/>
      <c r="CEP57" s="8"/>
      <c r="CEQ57" s="8"/>
      <c r="CER57" s="13"/>
      <c r="CES57" s="13"/>
      <c r="CET57" s="14"/>
      <c r="CEU57" s="15"/>
      <c r="CEV57" s="13"/>
      <c r="CEW57" s="9"/>
      <c r="CEX57" s="8"/>
      <c r="CEY57" s="8"/>
      <c r="CEZ57" s="13"/>
      <c r="CFA57" s="13"/>
      <c r="CFB57" s="14"/>
      <c r="CFC57" s="15"/>
      <c r="CFD57" s="13"/>
      <c r="CFE57" s="9"/>
      <c r="CFF57" s="8"/>
      <c r="CFG57" s="8"/>
      <c r="CFH57" s="13"/>
      <c r="CFI57" s="13"/>
      <c r="CFJ57" s="14"/>
      <c r="CFK57" s="15"/>
      <c r="CFL57" s="13"/>
      <c r="CFM57" s="9"/>
      <c r="CFN57" s="8"/>
      <c r="CFO57" s="8"/>
      <c r="CFP57" s="13"/>
      <c r="CFQ57" s="13"/>
      <c r="CFR57" s="14"/>
      <c r="CFS57" s="15"/>
      <c r="CFT57" s="13"/>
      <c r="CFU57" s="9"/>
      <c r="CFV57" s="8"/>
      <c r="CFW57" s="8"/>
      <c r="CFX57" s="13"/>
      <c r="CFY57" s="13"/>
      <c r="CFZ57" s="14"/>
      <c r="CGA57" s="15"/>
      <c r="CGB57" s="13"/>
      <c r="CGC57" s="9"/>
      <c r="CGD57" s="8"/>
      <c r="CGE57" s="8"/>
      <c r="CGF57" s="13"/>
      <c r="CGG57" s="13"/>
      <c r="CGH57" s="14"/>
      <c r="CGI57" s="15"/>
      <c r="CGJ57" s="13"/>
      <c r="CGK57" s="9"/>
      <c r="CGL57" s="8"/>
      <c r="CGM57" s="8"/>
      <c r="CGN57" s="13"/>
      <c r="CGO57" s="13"/>
      <c r="CGP57" s="14"/>
      <c r="CGQ57" s="15"/>
      <c r="CGR57" s="13"/>
      <c r="CGS57" s="9"/>
      <c r="CGT57" s="8"/>
      <c r="CGU57" s="8"/>
      <c r="CGV57" s="13"/>
      <c r="CGW57" s="13"/>
      <c r="CGX57" s="14"/>
      <c r="CGY57" s="15"/>
      <c r="CGZ57" s="13"/>
      <c r="CHA57" s="9"/>
      <c r="CHB57" s="8"/>
      <c r="CHC57" s="8"/>
      <c r="CHD57" s="13"/>
      <c r="CHE57" s="13"/>
      <c r="CHF57" s="14"/>
      <c r="CHG57" s="15"/>
      <c r="CHH57" s="13"/>
      <c r="CHI57" s="9"/>
      <c r="CHJ57" s="8"/>
      <c r="CHK57" s="8"/>
      <c r="CHL57" s="13"/>
      <c r="CHM57" s="13"/>
      <c r="CHN57" s="14"/>
      <c r="CHO57" s="15"/>
      <c r="CHP57" s="13"/>
      <c r="CHQ57" s="9"/>
      <c r="CHR57" s="8"/>
      <c r="CHS57" s="8"/>
      <c r="CHT57" s="13"/>
      <c r="CHU57" s="13"/>
      <c r="CHV57" s="14"/>
      <c r="CHW57" s="15"/>
      <c r="CHX57" s="13"/>
      <c r="CHY57" s="9"/>
      <c r="CHZ57" s="8"/>
      <c r="CIA57" s="8"/>
      <c r="CIB57" s="13"/>
      <c r="CIC57" s="13"/>
      <c r="CID57" s="14"/>
      <c r="CIE57" s="15"/>
      <c r="CIF57" s="13"/>
      <c r="CIG57" s="9"/>
      <c r="CIH57" s="8"/>
      <c r="CII57" s="8"/>
      <c r="CIJ57" s="13"/>
      <c r="CIK57" s="13"/>
      <c r="CIL57" s="14"/>
      <c r="CIM57" s="15"/>
      <c r="CIN57" s="13"/>
      <c r="CIO57" s="9"/>
      <c r="CIP57" s="8"/>
      <c r="CIQ57" s="8"/>
      <c r="CIR57" s="13"/>
      <c r="CIS57" s="13"/>
      <c r="CIT57" s="14"/>
      <c r="CIU57" s="15"/>
      <c r="CIV57" s="13"/>
      <c r="CIW57" s="9"/>
      <c r="CIX57" s="8"/>
      <c r="CIY57" s="8"/>
      <c r="CIZ57" s="13"/>
      <c r="CJA57" s="13"/>
      <c r="CJB57" s="14"/>
      <c r="CJC57" s="15"/>
      <c r="CJD57" s="13"/>
      <c r="CJE57" s="9"/>
      <c r="CJF57" s="8"/>
      <c r="CJG57" s="8"/>
      <c r="CJH57" s="13"/>
      <c r="CJI57" s="13"/>
      <c r="CJJ57" s="14"/>
      <c r="CJK57" s="15"/>
      <c r="CJL57" s="13"/>
      <c r="CJM57" s="9"/>
      <c r="CJN57" s="8"/>
      <c r="CJO57" s="8"/>
      <c r="CJP57" s="13"/>
      <c r="CJQ57" s="13"/>
      <c r="CJR57" s="14"/>
      <c r="CJS57" s="15"/>
      <c r="CJT57" s="13"/>
      <c r="CJU57" s="9"/>
      <c r="CJV57" s="8"/>
      <c r="CJW57" s="8"/>
      <c r="CJX57" s="13"/>
      <c r="CJY57" s="13"/>
      <c r="CJZ57" s="14"/>
      <c r="CKA57" s="15"/>
      <c r="CKB57" s="13"/>
      <c r="CKC57" s="9"/>
      <c r="CKD57" s="8"/>
      <c r="CKE57" s="8"/>
      <c r="CKF57" s="13"/>
      <c r="CKG57" s="13"/>
      <c r="CKH57" s="14"/>
      <c r="CKI57" s="15"/>
      <c r="CKJ57" s="13"/>
      <c r="CKK57" s="9"/>
      <c r="CKL57" s="8"/>
      <c r="CKM57" s="8"/>
      <c r="CKN57" s="13"/>
      <c r="CKO57" s="13"/>
      <c r="CKP57" s="14"/>
      <c r="CKQ57" s="15"/>
      <c r="CKR57" s="13"/>
      <c r="CKS57" s="9"/>
      <c r="CKT57" s="8"/>
      <c r="CKU57" s="8"/>
      <c r="CKV57" s="13"/>
      <c r="CKW57" s="13"/>
      <c r="CKX57" s="14"/>
      <c r="CKY57" s="15"/>
      <c r="CKZ57" s="13"/>
      <c r="CLA57" s="9"/>
      <c r="CLB57" s="8"/>
      <c r="CLC57" s="8"/>
      <c r="CLD57" s="13"/>
      <c r="CLE57" s="13"/>
      <c r="CLF57" s="14"/>
      <c r="CLG57" s="15"/>
      <c r="CLH57" s="13"/>
      <c r="CLI57" s="9"/>
      <c r="CLJ57" s="8"/>
      <c r="CLK57" s="8"/>
      <c r="CLL57" s="13"/>
      <c r="CLM57" s="13"/>
      <c r="CLN57" s="14"/>
      <c r="CLO57" s="15"/>
      <c r="CLP57" s="13"/>
      <c r="CLQ57" s="9"/>
      <c r="CLR57" s="8"/>
      <c r="CLS57" s="8"/>
      <c r="CLT57" s="13"/>
      <c r="CLU57" s="13"/>
      <c r="CLV57" s="14"/>
      <c r="CLW57" s="15"/>
      <c r="CLX57" s="13"/>
      <c r="CLY57" s="9"/>
      <c r="CLZ57" s="8"/>
      <c r="CMA57" s="8"/>
      <c r="CMB57" s="13"/>
      <c r="CMC57" s="13"/>
      <c r="CMD57" s="14"/>
      <c r="CME57" s="15"/>
      <c r="CMF57" s="13"/>
      <c r="CMG57" s="9"/>
      <c r="CMH57" s="8"/>
      <c r="CMI57" s="8"/>
      <c r="CMJ57" s="13"/>
      <c r="CMK57" s="13"/>
      <c r="CML57" s="14"/>
      <c r="CMM57" s="15"/>
      <c r="CMN57" s="13"/>
      <c r="CMO57" s="9"/>
      <c r="CMP57" s="8"/>
      <c r="CMQ57" s="8"/>
      <c r="CMR57" s="13"/>
      <c r="CMS57" s="13"/>
      <c r="CMT57" s="14"/>
      <c r="CMU57" s="15"/>
      <c r="CMV57" s="13"/>
      <c r="CMW57" s="9"/>
      <c r="CMX57" s="8"/>
      <c r="CMY57" s="8"/>
      <c r="CMZ57" s="13"/>
      <c r="CNA57" s="13"/>
      <c r="CNB57" s="14"/>
      <c r="CNC57" s="15"/>
      <c r="CND57" s="13"/>
      <c r="CNE57" s="9"/>
      <c r="CNF57" s="8"/>
      <c r="CNG57" s="8"/>
      <c r="CNH57" s="13"/>
      <c r="CNI57" s="13"/>
      <c r="CNJ57" s="14"/>
      <c r="CNK57" s="15"/>
      <c r="CNL57" s="13"/>
      <c r="CNM57" s="9"/>
      <c r="CNN57" s="8"/>
      <c r="CNO57" s="8"/>
      <c r="CNP57" s="13"/>
      <c r="CNQ57" s="13"/>
      <c r="CNR57" s="14"/>
      <c r="CNS57" s="15"/>
      <c r="CNT57" s="13"/>
      <c r="CNU57" s="9"/>
      <c r="CNV57" s="8"/>
      <c r="CNW57" s="8"/>
      <c r="CNX57" s="13"/>
      <c r="CNY57" s="13"/>
      <c r="CNZ57" s="14"/>
      <c r="COA57" s="15"/>
      <c r="COB57" s="13"/>
      <c r="COC57" s="9"/>
      <c r="COD57" s="8"/>
      <c r="COE57" s="8"/>
      <c r="COF57" s="13"/>
      <c r="COG57" s="13"/>
      <c r="COH57" s="14"/>
      <c r="COI57" s="15"/>
      <c r="COJ57" s="13"/>
      <c r="COK57" s="9"/>
      <c r="COL57" s="8"/>
      <c r="COM57" s="8"/>
      <c r="CON57" s="13"/>
      <c r="COO57" s="13"/>
      <c r="COP57" s="14"/>
      <c r="COQ57" s="15"/>
      <c r="COR57" s="13"/>
      <c r="COS57" s="9"/>
      <c r="COT57" s="8"/>
      <c r="COU57" s="8"/>
      <c r="COV57" s="13"/>
      <c r="COW57" s="13"/>
      <c r="COX57" s="14"/>
      <c r="COY57" s="15"/>
      <c r="COZ57" s="13"/>
      <c r="CPA57" s="9"/>
      <c r="CPB57" s="8"/>
      <c r="CPC57" s="8"/>
      <c r="CPD57" s="13"/>
      <c r="CPE57" s="13"/>
      <c r="CPF57" s="14"/>
      <c r="CPG57" s="15"/>
      <c r="CPH57" s="13"/>
      <c r="CPI57" s="9"/>
      <c r="CPJ57" s="8"/>
      <c r="CPK57" s="8"/>
      <c r="CPL57" s="13"/>
      <c r="CPM57" s="13"/>
      <c r="CPN57" s="14"/>
      <c r="CPO57" s="15"/>
      <c r="CPP57" s="13"/>
      <c r="CPQ57" s="9"/>
      <c r="CPR57" s="8"/>
      <c r="CPS57" s="8"/>
      <c r="CPT57" s="13"/>
      <c r="CPU57" s="13"/>
      <c r="CPV57" s="14"/>
      <c r="CPW57" s="15"/>
      <c r="CPX57" s="13"/>
      <c r="CPY57" s="9"/>
      <c r="CPZ57" s="8"/>
      <c r="CQA57" s="8"/>
      <c r="CQB57" s="13"/>
      <c r="CQC57" s="13"/>
      <c r="CQD57" s="14"/>
      <c r="CQE57" s="15"/>
      <c r="CQF57" s="13"/>
      <c r="CQG57" s="9"/>
      <c r="CQH57" s="8"/>
      <c r="CQI57" s="8"/>
      <c r="CQJ57" s="13"/>
      <c r="CQK57" s="13"/>
      <c r="CQL57" s="14"/>
      <c r="CQM57" s="15"/>
      <c r="CQN57" s="13"/>
      <c r="CQO57" s="9"/>
      <c r="CQP57" s="8"/>
      <c r="CQQ57" s="8"/>
      <c r="CQR57" s="13"/>
      <c r="CQS57" s="13"/>
      <c r="CQT57" s="14"/>
      <c r="CQU57" s="15"/>
      <c r="CQV57" s="13"/>
      <c r="CQW57" s="9"/>
      <c r="CQX57" s="8"/>
      <c r="CQY57" s="8"/>
      <c r="CQZ57" s="13"/>
      <c r="CRA57" s="13"/>
      <c r="CRB57" s="14"/>
      <c r="CRC57" s="15"/>
      <c r="CRD57" s="13"/>
      <c r="CRE57" s="9"/>
      <c r="CRF57" s="8"/>
      <c r="CRG57" s="8"/>
      <c r="CRH57" s="13"/>
      <c r="CRI57" s="13"/>
      <c r="CRJ57" s="14"/>
      <c r="CRK57" s="15"/>
      <c r="CRL57" s="13"/>
      <c r="CRM57" s="9"/>
      <c r="CRN57" s="8"/>
      <c r="CRO57" s="8"/>
      <c r="CRP57" s="13"/>
      <c r="CRQ57" s="13"/>
      <c r="CRR57" s="14"/>
      <c r="CRS57" s="15"/>
      <c r="CRT57" s="13"/>
      <c r="CRU57" s="9"/>
      <c r="CRV57" s="8"/>
      <c r="CRW57" s="8"/>
      <c r="CRX57" s="13"/>
      <c r="CRY57" s="13"/>
      <c r="CRZ57" s="14"/>
      <c r="CSA57" s="15"/>
      <c r="CSB57" s="13"/>
      <c r="CSC57" s="9"/>
      <c r="CSD57" s="8"/>
      <c r="CSE57" s="8"/>
      <c r="CSF57" s="13"/>
      <c r="CSG57" s="13"/>
      <c r="CSH57" s="14"/>
      <c r="CSI57" s="15"/>
      <c r="CSJ57" s="13"/>
      <c r="CSK57" s="9"/>
      <c r="CSL57" s="8"/>
      <c r="CSM57" s="8"/>
      <c r="CSN57" s="13"/>
      <c r="CSO57" s="13"/>
      <c r="CSP57" s="14"/>
      <c r="CSQ57" s="15"/>
      <c r="CSR57" s="13"/>
      <c r="CSS57" s="9"/>
      <c r="CST57" s="8"/>
      <c r="CSU57" s="8"/>
      <c r="CSV57" s="13"/>
      <c r="CSW57" s="13"/>
      <c r="CSX57" s="14"/>
      <c r="CSY57" s="15"/>
      <c r="CSZ57" s="13"/>
      <c r="CTA57" s="9"/>
      <c r="CTB57" s="8"/>
      <c r="CTC57" s="8"/>
      <c r="CTD57" s="13"/>
      <c r="CTE57" s="13"/>
      <c r="CTF57" s="14"/>
      <c r="CTG57" s="15"/>
      <c r="CTH57" s="13"/>
      <c r="CTI57" s="9"/>
      <c r="CTJ57" s="8"/>
      <c r="CTK57" s="8"/>
      <c r="CTL57" s="13"/>
      <c r="CTM57" s="13"/>
      <c r="CTN57" s="14"/>
      <c r="CTO57" s="15"/>
      <c r="CTP57" s="13"/>
      <c r="CTQ57" s="9"/>
      <c r="CTR57" s="8"/>
      <c r="CTS57" s="8"/>
      <c r="CTT57" s="13"/>
      <c r="CTU57" s="13"/>
      <c r="CTV57" s="14"/>
      <c r="CTW57" s="15"/>
      <c r="CTX57" s="13"/>
      <c r="CTY57" s="9"/>
      <c r="CTZ57" s="8"/>
      <c r="CUA57" s="8"/>
      <c r="CUB57" s="13"/>
      <c r="CUC57" s="13"/>
      <c r="CUD57" s="14"/>
      <c r="CUE57" s="15"/>
      <c r="CUF57" s="13"/>
      <c r="CUG57" s="9"/>
      <c r="CUH57" s="8"/>
      <c r="CUI57" s="8"/>
      <c r="CUJ57" s="13"/>
      <c r="CUK57" s="13"/>
      <c r="CUL57" s="14"/>
      <c r="CUM57" s="15"/>
      <c r="CUN57" s="13"/>
      <c r="CUO57" s="9"/>
      <c r="CUP57" s="8"/>
      <c r="CUQ57" s="8"/>
      <c r="CUR57" s="13"/>
      <c r="CUS57" s="13"/>
      <c r="CUT57" s="14"/>
      <c r="CUU57" s="15"/>
      <c r="CUV57" s="13"/>
      <c r="CUW57" s="9"/>
      <c r="CUX57" s="8"/>
      <c r="CUY57" s="8"/>
      <c r="CUZ57" s="13"/>
      <c r="CVA57" s="13"/>
      <c r="CVB57" s="14"/>
      <c r="CVC57" s="15"/>
      <c r="CVD57" s="13"/>
      <c r="CVE57" s="9"/>
      <c r="CVF57" s="8"/>
      <c r="CVG57" s="8"/>
      <c r="CVH57" s="13"/>
      <c r="CVI57" s="13"/>
      <c r="CVJ57" s="14"/>
      <c r="CVK57" s="15"/>
      <c r="CVL57" s="13"/>
      <c r="CVM57" s="9"/>
      <c r="CVN57" s="8"/>
      <c r="CVO57" s="8"/>
      <c r="CVP57" s="13"/>
      <c r="CVQ57" s="13"/>
      <c r="CVR57" s="14"/>
      <c r="CVS57" s="15"/>
      <c r="CVT57" s="13"/>
      <c r="CVU57" s="9"/>
      <c r="CVV57" s="8"/>
      <c r="CVW57" s="8"/>
      <c r="CVX57" s="13"/>
      <c r="CVY57" s="13"/>
      <c r="CVZ57" s="14"/>
      <c r="CWA57" s="15"/>
      <c r="CWB57" s="13"/>
      <c r="CWC57" s="9"/>
      <c r="CWD57" s="8"/>
      <c r="CWE57" s="8"/>
      <c r="CWF57" s="13"/>
      <c r="CWG57" s="13"/>
      <c r="CWH57" s="14"/>
      <c r="CWI57" s="15"/>
      <c r="CWJ57" s="13"/>
      <c r="CWK57" s="9"/>
      <c r="CWL57" s="8"/>
      <c r="CWM57" s="8"/>
      <c r="CWN57" s="13"/>
      <c r="CWO57" s="13"/>
      <c r="CWP57" s="14"/>
      <c r="CWQ57" s="15"/>
      <c r="CWR57" s="13"/>
      <c r="CWS57" s="9"/>
      <c r="CWT57" s="8"/>
      <c r="CWU57" s="8"/>
      <c r="CWV57" s="13"/>
      <c r="CWW57" s="13"/>
      <c r="CWX57" s="14"/>
      <c r="CWY57" s="15"/>
      <c r="CWZ57" s="13"/>
      <c r="CXA57" s="9"/>
      <c r="CXB57" s="8"/>
      <c r="CXC57" s="8"/>
      <c r="CXD57" s="13"/>
      <c r="CXE57" s="13"/>
      <c r="CXF57" s="14"/>
      <c r="CXG57" s="15"/>
      <c r="CXH57" s="13"/>
      <c r="CXI57" s="9"/>
      <c r="CXJ57" s="8"/>
      <c r="CXK57" s="8"/>
      <c r="CXL57" s="13"/>
      <c r="CXM57" s="13"/>
      <c r="CXN57" s="14"/>
      <c r="CXO57" s="15"/>
      <c r="CXP57" s="13"/>
      <c r="CXQ57" s="9"/>
      <c r="CXR57" s="8"/>
      <c r="CXS57" s="8"/>
      <c r="CXT57" s="13"/>
      <c r="CXU57" s="13"/>
      <c r="CXV57" s="14"/>
      <c r="CXW57" s="15"/>
      <c r="CXX57" s="13"/>
      <c r="CXY57" s="9"/>
      <c r="CXZ57" s="8"/>
      <c r="CYA57" s="8"/>
      <c r="CYB57" s="13"/>
      <c r="CYC57" s="13"/>
      <c r="CYD57" s="14"/>
      <c r="CYE57" s="15"/>
      <c r="CYF57" s="13"/>
      <c r="CYG57" s="9"/>
      <c r="CYH57" s="8"/>
      <c r="CYI57" s="8"/>
      <c r="CYJ57" s="13"/>
      <c r="CYK57" s="13"/>
      <c r="CYL57" s="14"/>
      <c r="CYM57" s="15"/>
      <c r="CYN57" s="13"/>
      <c r="CYO57" s="9"/>
      <c r="CYP57" s="8"/>
      <c r="CYQ57" s="8"/>
      <c r="CYR57" s="13"/>
      <c r="CYS57" s="13"/>
      <c r="CYT57" s="14"/>
      <c r="CYU57" s="15"/>
      <c r="CYV57" s="13"/>
      <c r="CYW57" s="9"/>
      <c r="CYX57" s="8"/>
      <c r="CYY57" s="8"/>
      <c r="CYZ57" s="13"/>
      <c r="CZA57" s="13"/>
      <c r="CZB57" s="14"/>
      <c r="CZC57" s="15"/>
      <c r="CZD57" s="13"/>
      <c r="CZE57" s="9"/>
      <c r="CZF57" s="8"/>
      <c r="CZG57" s="8"/>
      <c r="CZH57" s="13"/>
      <c r="CZI57" s="13"/>
      <c r="CZJ57" s="14"/>
      <c r="CZK57" s="15"/>
      <c r="CZL57" s="13"/>
      <c r="CZM57" s="9"/>
      <c r="CZN57" s="8"/>
      <c r="CZO57" s="8"/>
      <c r="CZP57" s="13"/>
      <c r="CZQ57" s="13"/>
      <c r="CZR57" s="14"/>
      <c r="CZS57" s="15"/>
      <c r="CZT57" s="13"/>
      <c r="CZU57" s="9"/>
      <c r="CZV57" s="8"/>
      <c r="CZW57" s="8"/>
      <c r="CZX57" s="13"/>
      <c r="CZY57" s="13"/>
      <c r="CZZ57" s="14"/>
      <c r="DAA57" s="15"/>
      <c r="DAB57" s="13"/>
      <c r="DAC57" s="9"/>
      <c r="DAD57" s="8"/>
      <c r="DAE57" s="8"/>
      <c r="DAF57" s="13"/>
      <c r="DAG57" s="13"/>
      <c r="DAH57" s="14"/>
      <c r="DAI57" s="15"/>
      <c r="DAJ57" s="13"/>
      <c r="DAK57" s="9"/>
      <c r="DAL57" s="8"/>
      <c r="DAM57" s="8"/>
      <c r="DAN57" s="13"/>
      <c r="DAO57" s="13"/>
      <c r="DAP57" s="14"/>
      <c r="DAQ57" s="15"/>
      <c r="DAR57" s="13"/>
      <c r="DAS57" s="9"/>
      <c r="DAT57" s="8"/>
      <c r="DAU57" s="8"/>
      <c r="DAV57" s="13"/>
      <c r="DAW57" s="13"/>
      <c r="DAX57" s="14"/>
      <c r="DAY57" s="15"/>
      <c r="DAZ57" s="13"/>
      <c r="DBA57" s="9"/>
      <c r="DBB57" s="8"/>
      <c r="DBC57" s="8"/>
      <c r="DBD57" s="13"/>
      <c r="DBE57" s="13"/>
      <c r="DBF57" s="14"/>
      <c r="DBG57" s="15"/>
      <c r="DBH57" s="13"/>
      <c r="DBI57" s="9"/>
      <c r="DBJ57" s="8"/>
      <c r="DBK57" s="8"/>
      <c r="DBL57" s="13"/>
      <c r="DBM57" s="13"/>
      <c r="DBN57" s="14"/>
      <c r="DBO57" s="15"/>
      <c r="DBP57" s="13"/>
      <c r="DBQ57" s="9"/>
      <c r="DBR57" s="8"/>
      <c r="DBS57" s="8"/>
      <c r="DBT57" s="13"/>
      <c r="DBU57" s="13"/>
      <c r="DBV57" s="14"/>
      <c r="DBW57" s="15"/>
      <c r="DBX57" s="13"/>
      <c r="DBY57" s="9"/>
      <c r="DBZ57" s="8"/>
      <c r="DCA57" s="8"/>
      <c r="DCB57" s="13"/>
      <c r="DCC57" s="13"/>
      <c r="DCD57" s="14"/>
      <c r="DCE57" s="15"/>
      <c r="DCF57" s="13"/>
      <c r="DCG57" s="9"/>
      <c r="DCH57" s="8"/>
      <c r="DCI57" s="8"/>
      <c r="DCJ57" s="13"/>
      <c r="DCK57" s="13"/>
      <c r="DCL57" s="14"/>
      <c r="DCM57" s="15"/>
      <c r="DCN57" s="13"/>
      <c r="DCO57" s="9"/>
      <c r="DCP57" s="8"/>
      <c r="DCQ57" s="8"/>
      <c r="DCR57" s="13"/>
      <c r="DCS57" s="13"/>
      <c r="DCT57" s="14"/>
      <c r="DCU57" s="15"/>
      <c r="DCV57" s="13"/>
      <c r="DCW57" s="9"/>
      <c r="DCX57" s="8"/>
      <c r="DCY57" s="8"/>
      <c r="DCZ57" s="13"/>
      <c r="DDA57" s="13"/>
      <c r="DDB57" s="14"/>
      <c r="DDC57" s="15"/>
      <c r="DDD57" s="13"/>
      <c r="DDE57" s="9"/>
      <c r="DDF57" s="8"/>
      <c r="DDG57" s="8"/>
      <c r="DDH57" s="13"/>
      <c r="DDI57" s="13"/>
      <c r="DDJ57" s="14"/>
      <c r="DDK57" s="15"/>
      <c r="DDL57" s="13"/>
      <c r="DDM57" s="9"/>
      <c r="DDN57" s="8"/>
      <c r="DDO57" s="8"/>
      <c r="DDP57" s="13"/>
      <c r="DDQ57" s="13"/>
      <c r="DDR57" s="14"/>
      <c r="DDS57" s="15"/>
      <c r="DDT57" s="13"/>
      <c r="DDU57" s="9"/>
      <c r="DDV57" s="8"/>
      <c r="DDW57" s="8"/>
      <c r="DDX57" s="13"/>
      <c r="DDY57" s="13"/>
      <c r="DDZ57" s="14"/>
      <c r="DEA57" s="15"/>
      <c r="DEB57" s="13"/>
      <c r="DEC57" s="9"/>
      <c r="DED57" s="8"/>
      <c r="DEE57" s="8"/>
      <c r="DEF57" s="13"/>
      <c r="DEG57" s="13"/>
      <c r="DEH57" s="14"/>
      <c r="DEI57" s="15"/>
      <c r="DEJ57" s="13"/>
      <c r="DEK57" s="9"/>
      <c r="DEL57" s="8"/>
      <c r="DEM57" s="8"/>
      <c r="DEN57" s="13"/>
      <c r="DEO57" s="13"/>
      <c r="DEP57" s="14"/>
      <c r="DEQ57" s="15"/>
      <c r="DER57" s="13"/>
      <c r="DES57" s="9"/>
      <c r="DET57" s="8"/>
      <c r="DEU57" s="8"/>
      <c r="DEV57" s="13"/>
      <c r="DEW57" s="13"/>
      <c r="DEX57" s="14"/>
      <c r="DEY57" s="15"/>
      <c r="DEZ57" s="13"/>
      <c r="DFA57" s="9"/>
      <c r="DFB57" s="8"/>
      <c r="DFC57" s="8"/>
      <c r="DFD57" s="13"/>
      <c r="DFE57" s="13"/>
      <c r="DFF57" s="14"/>
      <c r="DFG57" s="15"/>
      <c r="DFH57" s="13"/>
      <c r="DFI57" s="9"/>
      <c r="DFJ57" s="8"/>
      <c r="DFK57" s="8"/>
      <c r="DFL57" s="13"/>
      <c r="DFM57" s="13"/>
      <c r="DFN57" s="14"/>
      <c r="DFO57" s="15"/>
      <c r="DFP57" s="13"/>
      <c r="DFQ57" s="9"/>
      <c r="DFR57" s="8"/>
      <c r="DFS57" s="8"/>
      <c r="DFT57" s="13"/>
      <c r="DFU57" s="13"/>
      <c r="DFV57" s="14"/>
      <c r="DFW57" s="15"/>
      <c r="DFX57" s="13"/>
      <c r="DFY57" s="9"/>
      <c r="DFZ57" s="8"/>
      <c r="DGA57" s="8"/>
      <c r="DGB57" s="13"/>
      <c r="DGC57" s="13"/>
      <c r="DGD57" s="14"/>
      <c r="DGE57" s="15"/>
      <c r="DGF57" s="13"/>
      <c r="DGG57" s="9"/>
      <c r="DGH57" s="8"/>
      <c r="DGI57" s="8"/>
      <c r="DGJ57" s="13"/>
      <c r="DGK57" s="13"/>
      <c r="DGL57" s="14"/>
      <c r="DGM57" s="15"/>
      <c r="DGN57" s="13"/>
      <c r="DGO57" s="9"/>
      <c r="DGP57" s="8"/>
      <c r="DGQ57" s="8"/>
      <c r="DGR57" s="13"/>
      <c r="DGS57" s="13"/>
      <c r="DGT57" s="14"/>
      <c r="DGU57" s="15"/>
      <c r="DGV57" s="13"/>
      <c r="DGW57" s="9"/>
      <c r="DGX57" s="8"/>
      <c r="DGY57" s="8"/>
      <c r="DGZ57" s="13"/>
      <c r="DHA57" s="13"/>
      <c r="DHB57" s="14"/>
      <c r="DHC57" s="15"/>
      <c r="DHD57" s="13"/>
      <c r="DHE57" s="9"/>
      <c r="DHF57" s="8"/>
      <c r="DHG57" s="8"/>
      <c r="DHH57" s="13"/>
      <c r="DHI57" s="13"/>
      <c r="DHJ57" s="14"/>
      <c r="DHK57" s="15"/>
      <c r="DHL57" s="13"/>
      <c r="DHM57" s="9"/>
      <c r="DHN57" s="8"/>
      <c r="DHO57" s="8"/>
      <c r="DHP57" s="13"/>
      <c r="DHQ57" s="13"/>
      <c r="DHR57" s="14"/>
      <c r="DHS57" s="15"/>
      <c r="DHT57" s="13"/>
      <c r="DHU57" s="9"/>
      <c r="DHV57" s="8"/>
      <c r="DHW57" s="8"/>
      <c r="DHX57" s="13"/>
      <c r="DHY57" s="13"/>
      <c r="DHZ57" s="14"/>
      <c r="DIA57" s="15"/>
      <c r="DIB57" s="13"/>
      <c r="DIC57" s="9"/>
      <c r="DID57" s="8"/>
      <c r="DIE57" s="8"/>
      <c r="DIF57" s="13"/>
      <c r="DIG57" s="13"/>
      <c r="DIH57" s="14"/>
      <c r="DII57" s="15"/>
      <c r="DIJ57" s="13"/>
      <c r="DIK57" s="9"/>
      <c r="DIL57" s="8"/>
      <c r="DIM57" s="8"/>
      <c r="DIN57" s="13"/>
      <c r="DIO57" s="13"/>
      <c r="DIP57" s="14"/>
      <c r="DIQ57" s="15"/>
      <c r="DIR57" s="13"/>
      <c r="DIS57" s="9"/>
      <c r="DIT57" s="8"/>
      <c r="DIU57" s="8"/>
      <c r="DIV57" s="13"/>
      <c r="DIW57" s="13"/>
      <c r="DIX57" s="14"/>
      <c r="DIY57" s="15"/>
      <c r="DIZ57" s="13"/>
      <c r="DJA57" s="9"/>
      <c r="DJB57" s="8"/>
      <c r="DJC57" s="8"/>
      <c r="DJD57" s="13"/>
      <c r="DJE57" s="13"/>
      <c r="DJF57" s="14"/>
      <c r="DJG57" s="15"/>
      <c r="DJH57" s="13"/>
      <c r="DJI57" s="9"/>
      <c r="DJJ57" s="8"/>
      <c r="DJK57" s="8"/>
      <c r="DJL57" s="13"/>
      <c r="DJM57" s="13"/>
      <c r="DJN57" s="14"/>
      <c r="DJO57" s="15"/>
      <c r="DJP57" s="13"/>
      <c r="DJQ57" s="9"/>
      <c r="DJR57" s="8"/>
      <c r="DJS57" s="8"/>
      <c r="DJT57" s="13"/>
      <c r="DJU57" s="13"/>
      <c r="DJV57" s="14"/>
      <c r="DJW57" s="15"/>
      <c r="DJX57" s="13"/>
      <c r="DJY57" s="9"/>
      <c r="DJZ57" s="8"/>
      <c r="DKA57" s="8"/>
      <c r="DKB57" s="13"/>
      <c r="DKC57" s="13"/>
      <c r="DKD57" s="14"/>
      <c r="DKE57" s="15"/>
      <c r="DKF57" s="13"/>
      <c r="DKG57" s="9"/>
      <c r="DKH57" s="8"/>
      <c r="DKI57" s="8"/>
      <c r="DKJ57" s="13"/>
      <c r="DKK57" s="13"/>
      <c r="DKL57" s="14"/>
      <c r="DKM57" s="15"/>
      <c r="DKN57" s="13"/>
      <c r="DKO57" s="9"/>
      <c r="DKP57" s="8"/>
      <c r="DKQ57" s="8"/>
      <c r="DKR57" s="13"/>
      <c r="DKS57" s="13"/>
      <c r="DKT57" s="14"/>
      <c r="DKU57" s="15"/>
      <c r="DKV57" s="13"/>
      <c r="DKW57" s="9"/>
      <c r="DKX57" s="8"/>
      <c r="DKY57" s="8"/>
      <c r="DKZ57" s="13"/>
      <c r="DLA57" s="13"/>
      <c r="DLB57" s="14"/>
      <c r="DLC57" s="15"/>
      <c r="DLD57" s="13"/>
      <c r="DLE57" s="9"/>
      <c r="DLF57" s="8"/>
      <c r="DLG57" s="8"/>
      <c r="DLH57" s="13"/>
      <c r="DLI57" s="13"/>
      <c r="DLJ57" s="14"/>
      <c r="DLK57" s="15"/>
      <c r="DLL57" s="13"/>
      <c r="DLM57" s="9"/>
      <c r="DLN57" s="8"/>
      <c r="DLO57" s="8"/>
      <c r="DLP57" s="13"/>
      <c r="DLQ57" s="13"/>
      <c r="DLR57" s="14"/>
      <c r="DLS57" s="15"/>
      <c r="DLT57" s="13"/>
      <c r="DLU57" s="9"/>
      <c r="DLV57" s="8"/>
      <c r="DLW57" s="8"/>
      <c r="DLX57" s="13"/>
      <c r="DLY57" s="13"/>
      <c r="DLZ57" s="14"/>
      <c r="DMA57" s="15"/>
      <c r="DMB57" s="13"/>
      <c r="DMC57" s="9"/>
      <c r="DMD57" s="8"/>
      <c r="DME57" s="8"/>
      <c r="DMF57" s="13"/>
      <c r="DMG57" s="13"/>
      <c r="DMH57" s="14"/>
      <c r="DMI57" s="15"/>
      <c r="DMJ57" s="13"/>
      <c r="DMK57" s="9"/>
      <c r="DML57" s="8"/>
      <c r="DMM57" s="8"/>
      <c r="DMN57" s="13"/>
      <c r="DMO57" s="13"/>
      <c r="DMP57" s="14"/>
      <c r="DMQ57" s="15"/>
      <c r="DMR57" s="13"/>
      <c r="DMS57" s="9"/>
      <c r="DMT57" s="8"/>
      <c r="DMU57" s="8"/>
      <c r="DMV57" s="13"/>
      <c r="DMW57" s="13"/>
      <c r="DMX57" s="14"/>
      <c r="DMY57" s="15"/>
      <c r="DMZ57" s="13"/>
      <c r="DNA57" s="9"/>
      <c r="DNB57" s="8"/>
      <c r="DNC57" s="8"/>
      <c r="DND57" s="13"/>
      <c r="DNE57" s="13"/>
      <c r="DNF57" s="14"/>
      <c r="DNG57" s="15"/>
      <c r="DNH57" s="13"/>
      <c r="DNI57" s="9"/>
      <c r="DNJ57" s="8"/>
      <c r="DNK57" s="8"/>
      <c r="DNL57" s="13"/>
      <c r="DNM57" s="13"/>
      <c r="DNN57" s="14"/>
      <c r="DNO57" s="15"/>
      <c r="DNP57" s="13"/>
      <c r="DNQ57" s="9"/>
      <c r="DNR57" s="8"/>
      <c r="DNS57" s="8"/>
      <c r="DNT57" s="13"/>
      <c r="DNU57" s="13"/>
      <c r="DNV57" s="14"/>
      <c r="DNW57" s="15"/>
      <c r="DNX57" s="13"/>
      <c r="DNY57" s="9"/>
      <c r="DNZ57" s="8"/>
      <c r="DOA57" s="8"/>
      <c r="DOB57" s="13"/>
      <c r="DOC57" s="13"/>
      <c r="DOD57" s="14"/>
      <c r="DOE57" s="15"/>
      <c r="DOF57" s="13"/>
      <c r="DOG57" s="9"/>
      <c r="DOH57" s="8"/>
      <c r="DOI57" s="8"/>
      <c r="DOJ57" s="13"/>
      <c r="DOK57" s="13"/>
      <c r="DOL57" s="14"/>
      <c r="DOM57" s="15"/>
      <c r="DON57" s="13"/>
      <c r="DOO57" s="9"/>
      <c r="DOP57" s="8"/>
      <c r="DOQ57" s="8"/>
      <c r="DOR57" s="13"/>
      <c r="DOS57" s="13"/>
      <c r="DOT57" s="14"/>
      <c r="DOU57" s="15"/>
      <c r="DOV57" s="13"/>
      <c r="DOW57" s="9"/>
      <c r="DOX57" s="8"/>
      <c r="DOY57" s="8"/>
      <c r="DOZ57" s="13"/>
      <c r="DPA57" s="13"/>
      <c r="DPB57" s="14"/>
      <c r="DPC57" s="15"/>
      <c r="DPD57" s="13"/>
      <c r="DPE57" s="9"/>
      <c r="DPF57" s="8"/>
      <c r="DPG57" s="8"/>
      <c r="DPH57" s="13"/>
      <c r="DPI57" s="13"/>
      <c r="DPJ57" s="14"/>
      <c r="DPK57" s="15"/>
      <c r="DPL57" s="13"/>
      <c r="DPM57" s="9"/>
      <c r="DPN57" s="8"/>
      <c r="DPO57" s="8"/>
      <c r="DPP57" s="13"/>
      <c r="DPQ57" s="13"/>
      <c r="DPR57" s="14"/>
      <c r="DPS57" s="15"/>
      <c r="DPT57" s="13"/>
      <c r="DPU57" s="9"/>
      <c r="DPV57" s="8"/>
      <c r="DPW57" s="8"/>
      <c r="DPX57" s="13"/>
      <c r="DPY57" s="13"/>
      <c r="DPZ57" s="14"/>
      <c r="DQA57" s="15"/>
      <c r="DQB57" s="13"/>
      <c r="DQC57" s="9"/>
      <c r="DQD57" s="8"/>
      <c r="DQE57" s="8"/>
      <c r="DQF57" s="13"/>
      <c r="DQG57" s="13"/>
      <c r="DQH57" s="14"/>
      <c r="DQI57" s="15"/>
      <c r="DQJ57" s="13"/>
      <c r="DQK57" s="9"/>
      <c r="DQL57" s="8"/>
      <c r="DQM57" s="8"/>
      <c r="DQN57" s="13"/>
      <c r="DQO57" s="13"/>
      <c r="DQP57" s="14"/>
      <c r="DQQ57" s="15"/>
      <c r="DQR57" s="13"/>
      <c r="DQS57" s="9"/>
      <c r="DQT57" s="8"/>
      <c r="DQU57" s="8"/>
      <c r="DQV57" s="13"/>
      <c r="DQW57" s="13"/>
      <c r="DQX57" s="14"/>
      <c r="DQY57" s="15"/>
      <c r="DQZ57" s="13"/>
      <c r="DRA57" s="9"/>
      <c r="DRB57" s="8"/>
      <c r="DRC57" s="8"/>
      <c r="DRD57" s="13"/>
      <c r="DRE57" s="13"/>
      <c r="DRF57" s="14"/>
      <c r="DRG57" s="15"/>
      <c r="DRH57" s="13"/>
      <c r="DRI57" s="9"/>
      <c r="DRJ57" s="8"/>
      <c r="DRK57" s="8"/>
      <c r="DRL57" s="13"/>
      <c r="DRM57" s="13"/>
      <c r="DRN57" s="14"/>
      <c r="DRO57" s="15"/>
      <c r="DRP57" s="13"/>
      <c r="DRQ57" s="9"/>
      <c r="DRR57" s="8"/>
      <c r="DRS57" s="8"/>
      <c r="DRT57" s="13"/>
      <c r="DRU57" s="13"/>
      <c r="DRV57" s="14"/>
      <c r="DRW57" s="15"/>
      <c r="DRX57" s="13"/>
      <c r="DRY57" s="9"/>
      <c r="DRZ57" s="8"/>
      <c r="DSA57" s="8"/>
      <c r="DSB57" s="13"/>
      <c r="DSC57" s="13"/>
      <c r="DSD57" s="14"/>
      <c r="DSE57" s="15"/>
      <c r="DSF57" s="13"/>
      <c r="DSG57" s="9"/>
      <c r="DSH57" s="8"/>
      <c r="DSI57" s="8"/>
      <c r="DSJ57" s="13"/>
      <c r="DSK57" s="13"/>
      <c r="DSL57" s="14"/>
      <c r="DSM57" s="15"/>
      <c r="DSN57" s="13"/>
      <c r="DSO57" s="9"/>
      <c r="DSP57" s="8"/>
      <c r="DSQ57" s="8"/>
      <c r="DSR57" s="13"/>
      <c r="DSS57" s="13"/>
      <c r="DST57" s="14"/>
      <c r="DSU57" s="15"/>
      <c r="DSV57" s="13"/>
      <c r="DSW57" s="9"/>
      <c r="DSX57" s="8"/>
      <c r="DSY57" s="8"/>
      <c r="DSZ57" s="13"/>
      <c r="DTA57" s="13"/>
      <c r="DTB57" s="14"/>
      <c r="DTC57" s="15"/>
      <c r="DTD57" s="13"/>
      <c r="DTE57" s="9"/>
      <c r="DTF57" s="8"/>
      <c r="DTG57" s="8"/>
      <c r="DTH57" s="13"/>
      <c r="DTI57" s="13"/>
      <c r="DTJ57" s="14"/>
      <c r="DTK57" s="15"/>
      <c r="DTL57" s="13"/>
      <c r="DTM57" s="9"/>
      <c r="DTN57" s="8"/>
      <c r="DTO57" s="8"/>
      <c r="DTP57" s="13"/>
      <c r="DTQ57" s="13"/>
      <c r="DTR57" s="14"/>
      <c r="DTS57" s="15"/>
      <c r="DTT57" s="13"/>
      <c r="DTU57" s="9"/>
      <c r="DTV57" s="8"/>
      <c r="DTW57" s="8"/>
      <c r="DTX57" s="13"/>
      <c r="DTY57" s="13"/>
      <c r="DTZ57" s="14"/>
      <c r="DUA57" s="15"/>
      <c r="DUB57" s="13"/>
      <c r="DUC57" s="9"/>
      <c r="DUD57" s="8"/>
      <c r="DUE57" s="8"/>
      <c r="DUF57" s="13"/>
      <c r="DUG57" s="13"/>
      <c r="DUH57" s="14"/>
      <c r="DUI57" s="15"/>
      <c r="DUJ57" s="13"/>
      <c r="DUK57" s="9"/>
      <c r="DUL57" s="8"/>
      <c r="DUM57" s="8"/>
      <c r="DUN57" s="13"/>
      <c r="DUO57" s="13"/>
      <c r="DUP57" s="14"/>
      <c r="DUQ57" s="15"/>
      <c r="DUR57" s="13"/>
      <c r="DUS57" s="9"/>
      <c r="DUT57" s="8"/>
      <c r="DUU57" s="8"/>
      <c r="DUV57" s="13"/>
      <c r="DUW57" s="13"/>
      <c r="DUX57" s="14"/>
      <c r="DUY57" s="15"/>
      <c r="DUZ57" s="13"/>
      <c r="DVA57" s="9"/>
      <c r="DVB57" s="8"/>
      <c r="DVC57" s="8"/>
      <c r="DVD57" s="13"/>
      <c r="DVE57" s="13"/>
      <c r="DVF57" s="14"/>
      <c r="DVG57" s="15"/>
      <c r="DVH57" s="13"/>
      <c r="DVI57" s="9"/>
      <c r="DVJ57" s="8"/>
      <c r="DVK57" s="8"/>
      <c r="DVL57" s="13"/>
      <c r="DVM57" s="13"/>
      <c r="DVN57" s="14"/>
      <c r="DVO57" s="15"/>
      <c r="DVP57" s="13"/>
      <c r="DVQ57" s="9"/>
      <c r="DVR57" s="8"/>
      <c r="DVS57" s="8"/>
      <c r="DVT57" s="13"/>
      <c r="DVU57" s="13"/>
      <c r="DVV57" s="14"/>
      <c r="DVW57" s="15"/>
      <c r="DVX57" s="13"/>
      <c r="DVY57" s="9"/>
      <c r="DVZ57" s="8"/>
      <c r="DWA57" s="8"/>
      <c r="DWB57" s="13"/>
      <c r="DWC57" s="13"/>
      <c r="DWD57" s="14"/>
      <c r="DWE57" s="15"/>
      <c r="DWF57" s="13"/>
      <c r="DWG57" s="9"/>
      <c r="DWH57" s="8"/>
      <c r="DWI57" s="8"/>
      <c r="DWJ57" s="13"/>
      <c r="DWK57" s="13"/>
      <c r="DWL57" s="14"/>
      <c r="DWM57" s="15"/>
      <c r="DWN57" s="13"/>
      <c r="DWO57" s="9"/>
      <c r="DWP57" s="8"/>
      <c r="DWQ57" s="8"/>
      <c r="DWR57" s="13"/>
      <c r="DWS57" s="13"/>
      <c r="DWT57" s="14"/>
      <c r="DWU57" s="15"/>
      <c r="DWV57" s="13"/>
      <c r="DWW57" s="9"/>
      <c r="DWX57" s="8"/>
      <c r="DWY57" s="8"/>
      <c r="DWZ57" s="13"/>
      <c r="DXA57" s="13"/>
      <c r="DXB57" s="14"/>
      <c r="DXC57" s="15"/>
      <c r="DXD57" s="13"/>
      <c r="DXE57" s="9"/>
      <c r="DXF57" s="8"/>
      <c r="DXG57" s="8"/>
      <c r="DXH57" s="13"/>
      <c r="DXI57" s="13"/>
      <c r="DXJ57" s="14"/>
      <c r="DXK57" s="15"/>
      <c r="DXL57" s="13"/>
      <c r="DXM57" s="9"/>
      <c r="DXN57" s="8"/>
      <c r="DXO57" s="8"/>
      <c r="DXP57" s="13"/>
      <c r="DXQ57" s="13"/>
      <c r="DXR57" s="14"/>
      <c r="DXS57" s="15"/>
      <c r="DXT57" s="13"/>
      <c r="DXU57" s="9"/>
      <c r="DXV57" s="8"/>
      <c r="DXW57" s="8"/>
      <c r="DXX57" s="13"/>
      <c r="DXY57" s="13"/>
      <c r="DXZ57" s="14"/>
      <c r="DYA57" s="15"/>
      <c r="DYB57" s="13"/>
      <c r="DYC57" s="9"/>
      <c r="DYD57" s="8"/>
      <c r="DYE57" s="8"/>
      <c r="DYF57" s="13"/>
      <c r="DYG57" s="13"/>
      <c r="DYH57" s="14"/>
      <c r="DYI57" s="15"/>
      <c r="DYJ57" s="13"/>
      <c r="DYK57" s="9"/>
      <c r="DYL57" s="8"/>
      <c r="DYM57" s="8"/>
      <c r="DYN57" s="13"/>
      <c r="DYO57" s="13"/>
      <c r="DYP57" s="14"/>
      <c r="DYQ57" s="15"/>
      <c r="DYR57" s="13"/>
      <c r="DYS57" s="9"/>
      <c r="DYT57" s="8"/>
      <c r="DYU57" s="8"/>
      <c r="DYV57" s="13"/>
      <c r="DYW57" s="13"/>
      <c r="DYX57" s="14"/>
      <c r="DYY57" s="15"/>
      <c r="DYZ57" s="13"/>
      <c r="DZA57" s="9"/>
      <c r="DZB57" s="8"/>
      <c r="DZC57" s="8"/>
      <c r="DZD57" s="13"/>
      <c r="DZE57" s="13"/>
      <c r="DZF57" s="14"/>
      <c r="DZG57" s="15"/>
      <c r="DZH57" s="13"/>
      <c r="DZI57" s="9"/>
      <c r="DZJ57" s="8"/>
      <c r="DZK57" s="8"/>
      <c r="DZL57" s="13"/>
      <c r="DZM57" s="13"/>
      <c r="DZN57" s="14"/>
      <c r="DZO57" s="15"/>
      <c r="DZP57" s="13"/>
      <c r="DZQ57" s="9"/>
      <c r="DZR57" s="8"/>
      <c r="DZS57" s="8"/>
      <c r="DZT57" s="13"/>
      <c r="DZU57" s="13"/>
      <c r="DZV57" s="14"/>
      <c r="DZW57" s="15"/>
      <c r="DZX57" s="13"/>
      <c r="DZY57" s="9"/>
      <c r="DZZ57" s="8"/>
      <c r="EAA57" s="8"/>
      <c r="EAB57" s="13"/>
      <c r="EAC57" s="13"/>
      <c r="EAD57" s="14"/>
      <c r="EAE57" s="15"/>
      <c r="EAF57" s="13"/>
      <c r="EAG57" s="9"/>
      <c r="EAH57" s="8"/>
      <c r="EAI57" s="8"/>
      <c r="EAJ57" s="13"/>
      <c r="EAK57" s="13"/>
      <c r="EAL57" s="14"/>
      <c r="EAM57" s="15"/>
      <c r="EAN57" s="13"/>
      <c r="EAO57" s="9"/>
      <c r="EAP57" s="8"/>
      <c r="EAQ57" s="8"/>
      <c r="EAR57" s="13"/>
      <c r="EAS57" s="13"/>
      <c r="EAT57" s="14"/>
      <c r="EAU57" s="15"/>
      <c r="EAV57" s="13"/>
      <c r="EAW57" s="9"/>
      <c r="EAX57" s="8"/>
      <c r="EAY57" s="8"/>
      <c r="EAZ57" s="13"/>
      <c r="EBA57" s="13"/>
      <c r="EBB57" s="14"/>
      <c r="EBC57" s="15"/>
      <c r="EBD57" s="13"/>
      <c r="EBE57" s="9"/>
      <c r="EBF57" s="8"/>
      <c r="EBG57" s="8"/>
      <c r="EBH57" s="13"/>
      <c r="EBI57" s="13"/>
      <c r="EBJ57" s="14"/>
      <c r="EBK57" s="15"/>
      <c r="EBL57" s="13"/>
      <c r="EBM57" s="9"/>
      <c r="EBN57" s="8"/>
      <c r="EBO57" s="8"/>
      <c r="EBP57" s="13"/>
      <c r="EBQ57" s="13"/>
      <c r="EBR57" s="14"/>
      <c r="EBS57" s="15"/>
      <c r="EBT57" s="13"/>
      <c r="EBU57" s="9"/>
      <c r="EBV57" s="8"/>
      <c r="EBW57" s="8"/>
      <c r="EBX57" s="13"/>
      <c r="EBY57" s="13"/>
      <c r="EBZ57" s="14"/>
      <c r="ECA57" s="15"/>
      <c r="ECB57" s="13"/>
      <c r="ECC57" s="9"/>
      <c r="ECD57" s="8"/>
      <c r="ECE57" s="8"/>
      <c r="ECF57" s="13"/>
      <c r="ECG57" s="13"/>
      <c r="ECH57" s="14"/>
      <c r="ECI57" s="15"/>
      <c r="ECJ57" s="13"/>
      <c r="ECK57" s="9"/>
      <c r="ECL57" s="8"/>
      <c r="ECM57" s="8"/>
      <c r="ECN57" s="13"/>
      <c r="ECO57" s="13"/>
      <c r="ECP57" s="14"/>
      <c r="ECQ57" s="15"/>
      <c r="ECR57" s="13"/>
      <c r="ECS57" s="9"/>
      <c r="ECT57" s="8"/>
      <c r="ECU57" s="8"/>
      <c r="ECV57" s="13"/>
      <c r="ECW57" s="13"/>
      <c r="ECX57" s="14"/>
      <c r="ECY57" s="15"/>
      <c r="ECZ57" s="13"/>
      <c r="EDA57" s="9"/>
      <c r="EDB57" s="8"/>
      <c r="EDC57" s="8"/>
      <c r="EDD57" s="13"/>
      <c r="EDE57" s="13"/>
      <c r="EDF57" s="14"/>
      <c r="EDG57" s="15"/>
      <c r="EDH57" s="13"/>
      <c r="EDI57" s="9"/>
      <c r="EDJ57" s="8"/>
      <c r="EDK57" s="8"/>
      <c r="EDL57" s="13"/>
      <c r="EDM57" s="13"/>
      <c r="EDN57" s="14"/>
      <c r="EDO57" s="15"/>
      <c r="EDP57" s="13"/>
      <c r="EDQ57" s="9"/>
      <c r="EDR57" s="8"/>
      <c r="EDS57" s="8"/>
      <c r="EDT57" s="13"/>
      <c r="EDU57" s="13"/>
      <c r="EDV57" s="14"/>
      <c r="EDW57" s="15"/>
      <c r="EDX57" s="13"/>
      <c r="EDY57" s="9"/>
      <c r="EDZ57" s="8"/>
      <c r="EEA57" s="8"/>
      <c r="EEB57" s="13"/>
      <c r="EEC57" s="13"/>
      <c r="EED57" s="14"/>
      <c r="EEE57" s="15"/>
      <c r="EEF57" s="13"/>
      <c r="EEG57" s="9"/>
      <c r="EEH57" s="8"/>
      <c r="EEI57" s="8"/>
      <c r="EEJ57" s="13"/>
      <c r="EEK57" s="13"/>
      <c r="EEL57" s="14"/>
      <c r="EEM57" s="15"/>
      <c r="EEN57" s="13"/>
      <c r="EEO57" s="9"/>
      <c r="EEP57" s="8"/>
      <c r="EEQ57" s="8"/>
      <c r="EER57" s="13"/>
      <c r="EES57" s="13"/>
      <c r="EET57" s="14"/>
      <c r="EEU57" s="15"/>
      <c r="EEV57" s="13"/>
      <c r="EEW57" s="9"/>
      <c r="EEX57" s="8"/>
      <c r="EEY57" s="8"/>
      <c r="EEZ57" s="13"/>
      <c r="EFA57" s="13"/>
      <c r="EFB57" s="14"/>
      <c r="EFC57" s="15"/>
      <c r="EFD57" s="13"/>
      <c r="EFE57" s="9"/>
      <c r="EFF57" s="8"/>
      <c r="EFG57" s="8"/>
      <c r="EFH57" s="13"/>
      <c r="EFI57" s="13"/>
      <c r="EFJ57" s="14"/>
      <c r="EFK57" s="15"/>
      <c r="EFL57" s="13"/>
      <c r="EFM57" s="9"/>
      <c r="EFN57" s="8"/>
      <c r="EFO57" s="8"/>
      <c r="EFP57" s="13"/>
      <c r="EFQ57" s="13"/>
      <c r="EFR57" s="14"/>
      <c r="EFS57" s="15"/>
      <c r="EFT57" s="13"/>
      <c r="EFU57" s="9"/>
      <c r="EFV57" s="8"/>
      <c r="EFW57" s="8"/>
      <c r="EFX57" s="13"/>
      <c r="EFY57" s="13"/>
      <c r="EFZ57" s="14"/>
      <c r="EGA57" s="15"/>
      <c r="EGB57" s="13"/>
      <c r="EGC57" s="9"/>
      <c r="EGD57" s="8"/>
      <c r="EGE57" s="8"/>
      <c r="EGF57" s="13"/>
      <c r="EGG57" s="13"/>
      <c r="EGH57" s="14"/>
      <c r="EGI57" s="15"/>
      <c r="EGJ57" s="13"/>
      <c r="EGK57" s="9"/>
      <c r="EGL57" s="8"/>
      <c r="EGM57" s="8"/>
      <c r="EGN57" s="13"/>
      <c r="EGO57" s="13"/>
      <c r="EGP57" s="14"/>
      <c r="EGQ57" s="15"/>
      <c r="EGR57" s="13"/>
      <c r="EGS57" s="9"/>
      <c r="EGT57" s="8"/>
      <c r="EGU57" s="8"/>
      <c r="EGV57" s="13"/>
      <c r="EGW57" s="13"/>
      <c r="EGX57" s="14"/>
      <c r="EGY57" s="15"/>
      <c r="EGZ57" s="13"/>
      <c r="EHA57" s="9"/>
      <c r="EHB57" s="8"/>
      <c r="EHC57" s="8"/>
      <c r="EHD57" s="13"/>
      <c r="EHE57" s="13"/>
      <c r="EHF57" s="14"/>
      <c r="EHG57" s="15"/>
      <c r="EHH57" s="13"/>
      <c r="EHI57" s="9"/>
      <c r="EHJ57" s="8"/>
      <c r="EHK57" s="8"/>
      <c r="EHL57" s="13"/>
      <c r="EHM57" s="13"/>
      <c r="EHN57" s="14"/>
      <c r="EHO57" s="15"/>
      <c r="EHP57" s="13"/>
      <c r="EHQ57" s="9"/>
      <c r="EHR57" s="8"/>
      <c r="EHS57" s="8"/>
      <c r="EHT57" s="13"/>
      <c r="EHU57" s="13"/>
      <c r="EHV57" s="14"/>
      <c r="EHW57" s="15"/>
      <c r="EHX57" s="13"/>
      <c r="EHY57" s="9"/>
      <c r="EHZ57" s="8"/>
      <c r="EIA57" s="8"/>
      <c r="EIB57" s="13"/>
      <c r="EIC57" s="13"/>
      <c r="EID57" s="14"/>
      <c r="EIE57" s="15"/>
      <c r="EIF57" s="13"/>
      <c r="EIG57" s="9"/>
      <c r="EIH57" s="8"/>
      <c r="EII57" s="8"/>
      <c r="EIJ57" s="13"/>
      <c r="EIK57" s="13"/>
      <c r="EIL57" s="14"/>
      <c r="EIM57" s="15"/>
      <c r="EIN57" s="13"/>
      <c r="EIO57" s="9"/>
      <c r="EIP57" s="8"/>
      <c r="EIQ57" s="8"/>
      <c r="EIR57" s="13"/>
      <c r="EIS57" s="13"/>
      <c r="EIT57" s="14"/>
      <c r="EIU57" s="15"/>
      <c r="EIV57" s="13"/>
      <c r="EIW57" s="9"/>
      <c r="EIX57" s="8"/>
      <c r="EIY57" s="8"/>
      <c r="EIZ57" s="13"/>
      <c r="EJA57" s="13"/>
      <c r="EJB57" s="14"/>
      <c r="EJC57" s="15"/>
      <c r="EJD57" s="13"/>
      <c r="EJE57" s="9"/>
      <c r="EJF57" s="8"/>
      <c r="EJG57" s="8"/>
      <c r="EJH57" s="13"/>
      <c r="EJI57" s="13"/>
      <c r="EJJ57" s="14"/>
      <c r="EJK57" s="15"/>
      <c r="EJL57" s="13"/>
      <c r="EJM57" s="9"/>
      <c r="EJN57" s="8"/>
      <c r="EJO57" s="8"/>
      <c r="EJP57" s="13"/>
      <c r="EJQ57" s="13"/>
      <c r="EJR57" s="14"/>
      <c r="EJS57" s="15"/>
      <c r="EJT57" s="13"/>
      <c r="EJU57" s="9"/>
      <c r="EJV57" s="8"/>
      <c r="EJW57" s="8"/>
      <c r="EJX57" s="13"/>
      <c r="EJY57" s="13"/>
      <c r="EJZ57" s="14"/>
      <c r="EKA57" s="15"/>
      <c r="EKB57" s="13"/>
      <c r="EKC57" s="9"/>
      <c r="EKD57" s="8"/>
      <c r="EKE57" s="8"/>
      <c r="EKF57" s="13"/>
      <c r="EKG57" s="13"/>
      <c r="EKH57" s="14"/>
      <c r="EKI57" s="15"/>
      <c r="EKJ57" s="13"/>
      <c r="EKK57" s="9"/>
      <c r="EKL57" s="8"/>
      <c r="EKM57" s="8"/>
      <c r="EKN57" s="13"/>
      <c r="EKO57" s="13"/>
      <c r="EKP57" s="14"/>
      <c r="EKQ57" s="15"/>
      <c r="EKR57" s="13"/>
      <c r="EKS57" s="9"/>
      <c r="EKT57" s="8"/>
      <c r="EKU57" s="8"/>
      <c r="EKV57" s="13"/>
      <c r="EKW57" s="13"/>
      <c r="EKX57" s="14"/>
      <c r="EKY57" s="15"/>
      <c r="EKZ57" s="13"/>
      <c r="ELA57" s="9"/>
      <c r="ELB57" s="8"/>
      <c r="ELC57" s="8"/>
      <c r="ELD57" s="13"/>
      <c r="ELE57" s="13"/>
      <c r="ELF57" s="14"/>
      <c r="ELG57" s="15"/>
      <c r="ELH57" s="13"/>
      <c r="ELI57" s="9"/>
      <c r="ELJ57" s="8"/>
      <c r="ELK57" s="8"/>
      <c r="ELL57" s="13"/>
      <c r="ELM57" s="13"/>
      <c r="ELN57" s="14"/>
      <c r="ELO57" s="15"/>
      <c r="ELP57" s="13"/>
      <c r="ELQ57" s="9"/>
      <c r="ELR57" s="8"/>
      <c r="ELS57" s="8"/>
      <c r="ELT57" s="13"/>
      <c r="ELU57" s="13"/>
      <c r="ELV57" s="14"/>
      <c r="ELW57" s="15"/>
      <c r="ELX57" s="13"/>
      <c r="ELY57" s="9"/>
      <c r="ELZ57" s="8"/>
      <c r="EMA57" s="8"/>
      <c r="EMB57" s="13"/>
      <c r="EMC57" s="13"/>
      <c r="EMD57" s="14"/>
      <c r="EME57" s="15"/>
      <c r="EMF57" s="13"/>
      <c r="EMG57" s="9"/>
      <c r="EMH57" s="8"/>
      <c r="EMI57" s="8"/>
      <c r="EMJ57" s="13"/>
      <c r="EMK57" s="13"/>
      <c r="EML57" s="14"/>
      <c r="EMM57" s="15"/>
      <c r="EMN57" s="13"/>
      <c r="EMO57" s="9"/>
      <c r="EMP57" s="8"/>
      <c r="EMQ57" s="8"/>
      <c r="EMR57" s="13"/>
      <c r="EMS57" s="13"/>
      <c r="EMT57" s="14"/>
      <c r="EMU57" s="15"/>
      <c r="EMV57" s="13"/>
      <c r="EMW57" s="9"/>
      <c r="EMX57" s="8"/>
      <c r="EMY57" s="8"/>
      <c r="EMZ57" s="13"/>
      <c r="ENA57" s="13"/>
      <c r="ENB57" s="14"/>
      <c r="ENC57" s="15"/>
      <c r="END57" s="13"/>
      <c r="ENE57" s="9"/>
      <c r="ENF57" s="8"/>
      <c r="ENG57" s="8"/>
      <c r="ENH57" s="13"/>
      <c r="ENI57" s="13"/>
      <c r="ENJ57" s="14"/>
      <c r="ENK57" s="15"/>
      <c r="ENL57" s="13"/>
      <c r="ENM57" s="9"/>
      <c r="ENN57" s="8"/>
      <c r="ENO57" s="8"/>
      <c r="ENP57" s="13"/>
      <c r="ENQ57" s="13"/>
      <c r="ENR57" s="14"/>
      <c r="ENS57" s="15"/>
      <c r="ENT57" s="13"/>
      <c r="ENU57" s="9"/>
      <c r="ENV57" s="8"/>
      <c r="ENW57" s="8"/>
      <c r="ENX57" s="13"/>
      <c r="ENY57" s="13"/>
      <c r="ENZ57" s="14"/>
      <c r="EOA57" s="15"/>
      <c r="EOB57" s="13"/>
      <c r="EOC57" s="9"/>
      <c r="EOD57" s="8"/>
      <c r="EOE57" s="8"/>
      <c r="EOF57" s="13"/>
      <c r="EOG57" s="13"/>
      <c r="EOH57" s="14"/>
      <c r="EOI57" s="15"/>
      <c r="EOJ57" s="13"/>
      <c r="EOK57" s="9"/>
      <c r="EOL57" s="8"/>
      <c r="EOM57" s="8"/>
      <c r="EON57" s="13"/>
      <c r="EOO57" s="13"/>
      <c r="EOP57" s="14"/>
      <c r="EOQ57" s="15"/>
      <c r="EOR57" s="13"/>
      <c r="EOS57" s="9"/>
      <c r="EOT57" s="8"/>
      <c r="EOU57" s="8"/>
      <c r="EOV57" s="13"/>
      <c r="EOW57" s="13"/>
      <c r="EOX57" s="14"/>
      <c r="EOY57" s="15"/>
      <c r="EOZ57" s="13"/>
      <c r="EPA57" s="9"/>
      <c r="EPB57" s="8"/>
      <c r="EPC57" s="8"/>
      <c r="EPD57" s="13"/>
      <c r="EPE57" s="13"/>
      <c r="EPF57" s="14"/>
      <c r="EPG57" s="15"/>
      <c r="EPH57" s="13"/>
      <c r="EPI57" s="9"/>
      <c r="EPJ57" s="8"/>
      <c r="EPK57" s="8"/>
      <c r="EPL57" s="13"/>
      <c r="EPM57" s="13"/>
      <c r="EPN57" s="14"/>
      <c r="EPO57" s="15"/>
      <c r="EPP57" s="13"/>
      <c r="EPQ57" s="9"/>
      <c r="EPR57" s="8"/>
      <c r="EPS57" s="8"/>
      <c r="EPT57" s="13"/>
      <c r="EPU57" s="13"/>
      <c r="EPV57" s="14"/>
      <c r="EPW57" s="15"/>
      <c r="EPX57" s="13"/>
      <c r="EPY57" s="9"/>
      <c r="EPZ57" s="8"/>
      <c r="EQA57" s="8"/>
      <c r="EQB57" s="13"/>
      <c r="EQC57" s="13"/>
      <c r="EQD57" s="14"/>
      <c r="EQE57" s="15"/>
      <c r="EQF57" s="13"/>
      <c r="EQG57" s="9"/>
      <c r="EQH57" s="8"/>
      <c r="EQI57" s="8"/>
      <c r="EQJ57" s="13"/>
      <c r="EQK57" s="13"/>
      <c r="EQL57" s="14"/>
      <c r="EQM57" s="15"/>
      <c r="EQN57" s="13"/>
      <c r="EQO57" s="9"/>
      <c r="EQP57" s="8"/>
      <c r="EQQ57" s="8"/>
      <c r="EQR57" s="13"/>
      <c r="EQS57" s="13"/>
      <c r="EQT57" s="14"/>
      <c r="EQU57" s="15"/>
      <c r="EQV57" s="13"/>
      <c r="EQW57" s="9"/>
      <c r="EQX57" s="8"/>
      <c r="EQY57" s="8"/>
      <c r="EQZ57" s="13"/>
      <c r="ERA57" s="13"/>
      <c r="ERB57" s="14"/>
      <c r="ERC57" s="15"/>
      <c r="ERD57" s="13"/>
      <c r="ERE57" s="9"/>
      <c r="ERF57" s="8"/>
      <c r="ERG57" s="8"/>
      <c r="ERH57" s="13"/>
      <c r="ERI57" s="13"/>
      <c r="ERJ57" s="14"/>
      <c r="ERK57" s="15"/>
      <c r="ERL57" s="13"/>
      <c r="ERM57" s="9"/>
      <c r="ERN57" s="8"/>
      <c r="ERO57" s="8"/>
      <c r="ERP57" s="13"/>
      <c r="ERQ57" s="13"/>
      <c r="ERR57" s="14"/>
      <c r="ERS57" s="15"/>
      <c r="ERT57" s="13"/>
      <c r="ERU57" s="9"/>
      <c r="ERV57" s="8"/>
      <c r="ERW57" s="8"/>
      <c r="ERX57" s="13"/>
      <c r="ERY57" s="13"/>
      <c r="ERZ57" s="14"/>
      <c r="ESA57" s="15"/>
      <c r="ESB57" s="13"/>
      <c r="ESC57" s="9"/>
      <c r="ESD57" s="8"/>
      <c r="ESE57" s="8"/>
      <c r="ESF57" s="13"/>
      <c r="ESG57" s="13"/>
      <c r="ESH57" s="14"/>
      <c r="ESI57" s="15"/>
      <c r="ESJ57" s="13"/>
      <c r="ESK57" s="9"/>
      <c r="ESL57" s="8"/>
      <c r="ESM57" s="8"/>
      <c r="ESN57" s="13"/>
      <c r="ESO57" s="13"/>
      <c r="ESP57" s="14"/>
      <c r="ESQ57" s="15"/>
      <c r="ESR57" s="13"/>
      <c r="ESS57" s="9"/>
      <c r="EST57" s="8"/>
      <c r="ESU57" s="8"/>
      <c r="ESV57" s="13"/>
      <c r="ESW57" s="13"/>
      <c r="ESX57" s="14"/>
      <c r="ESY57" s="15"/>
      <c r="ESZ57" s="13"/>
      <c r="ETA57" s="9"/>
      <c r="ETB57" s="8"/>
      <c r="ETC57" s="8"/>
      <c r="ETD57" s="13"/>
      <c r="ETE57" s="13"/>
      <c r="ETF57" s="14"/>
      <c r="ETG57" s="15"/>
      <c r="ETH57" s="13"/>
      <c r="ETI57" s="9"/>
      <c r="ETJ57" s="8"/>
      <c r="ETK57" s="8"/>
      <c r="ETL57" s="13"/>
      <c r="ETM57" s="13"/>
      <c r="ETN57" s="14"/>
      <c r="ETO57" s="15"/>
      <c r="ETP57" s="13"/>
      <c r="ETQ57" s="9"/>
      <c r="ETR57" s="8"/>
      <c r="ETS57" s="8"/>
      <c r="ETT57" s="13"/>
      <c r="ETU57" s="13"/>
      <c r="ETV57" s="14"/>
      <c r="ETW57" s="15"/>
      <c r="ETX57" s="13"/>
      <c r="ETY57" s="9"/>
      <c r="ETZ57" s="8"/>
      <c r="EUA57" s="8"/>
      <c r="EUB57" s="13"/>
      <c r="EUC57" s="13"/>
      <c r="EUD57" s="14"/>
      <c r="EUE57" s="15"/>
      <c r="EUF57" s="13"/>
      <c r="EUG57" s="9"/>
      <c r="EUH57" s="8"/>
      <c r="EUI57" s="8"/>
      <c r="EUJ57" s="13"/>
      <c r="EUK57" s="13"/>
      <c r="EUL57" s="14"/>
      <c r="EUM57" s="15"/>
      <c r="EUN57" s="13"/>
      <c r="EUO57" s="9"/>
      <c r="EUP57" s="8"/>
      <c r="EUQ57" s="8"/>
      <c r="EUR57" s="13"/>
      <c r="EUS57" s="13"/>
      <c r="EUT57" s="14"/>
      <c r="EUU57" s="15"/>
      <c r="EUV57" s="13"/>
      <c r="EUW57" s="9"/>
      <c r="EUX57" s="8"/>
      <c r="EUY57" s="8"/>
      <c r="EUZ57" s="13"/>
      <c r="EVA57" s="13"/>
      <c r="EVB57" s="14"/>
      <c r="EVC57" s="15"/>
      <c r="EVD57" s="13"/>
      <c r="EVE57" s="9"/>
      <c r="EVF57" s="8"/>
      <c r="EVG57" s="8"/>
      <c r="EVH57" s="13"/>
      <c r="EVI57" s="13"/>
      <c r="EVJ57" s="14"/>
      <c r="EVK57" s="15"/>
      <c r="EVL57" s="13"/>
      <c r="EVM57" s="9"/>
      <c r="EVN57" s="8"/>
      <c r="EVO57" s="8"/>
      <c r="EVP57" s="13"/>
      <c r="EVQ57" s="13"/>
      <c r="EVR57" s="14"/>
      <c r="EVS57" s="15"/>
      <c r="EVT57" s="13"/>
      <c r="EVU57" s="9"/>
      <c r="EVV57" s="8"/>
      <c r="EVW57" s="8"/>
      <c r="EVX57" s="13"/>
      <c r="EVY57" s="13"/>
      <c r="EVZ57" s="14"/>
      <c r="EWA57" s="15"/>
      <c r="EWB57" s="13"/>
      <c r="EWC57" s="9"/>
      <c r="EWD57" s="8"/>
      <c r="EWE57" s="8"/>
      <c r="EWF57" s="13"/>
      <c r="EWG57" s="13"/>
      <c r="EWH57" s="14"/>
      <c r="EWI57" s="15"/>
      <c r="EWJ57" s="13"/>
      <c r="EWK57" s="9"/>
      <c r="EWL57" s="8"/>
      <c r="EWM57" s="8"/>
      <c r="EWN57" s="13"/>
      <c r="EWO57" s="13"/>
      <c r="EWP57" s="14"/>
      <c r="EWQ57" s="15"/>
      <c r="EWR57" s="13"/>
      <c r="EWS57" s="9"/>
      <c r="EWT57" s="8"/>
      <c r="EWU57" s="8"/>
      <c r="EWV57" s="13"/>
      <c r="EWW57" s="13"/>
      <c r="EWX57" s="14"/>
      <c r="EWY57" s="15"/>
      <c r="EWZ57" s="13"/>
      <c r="EXA57" s="9"/>
      <c r="EXB57" s="8"/>
      <c r="EXC57" s="8"/>
      <c r="EXD57" s="13"/>
      <c r="EXE57" s="13"/>
      <c r="EXF57" s="14"/>
      <c r="EXG57" s="15"/>
      <c r="EXH57" s="13"/>
      <c r="EXI57" s="9"/>
      <c r="EXJ57" s="8"/>
      <c r="EXK57" s="8"/>
      <c r="EXL57" s="13"/>
      <c r="EXM57" s="13"/>
      <c r="EXN57" s="14"/>
      <c r="EXO57" s="15"/>
      <c r="EXP57" s="13"/>
      <c r="EXQ57" s="9"/>
      <c r="EXR57" s="8"/>
      <c r="EXS57" s="8"/>
      <c r="EXT57" s="13"/>
      <c r="EXU57" s="13"/>
      <c r="EXV57" s="14"/>
      <c r="EXW57" s="15"/>
      <c r="EXX57" s="13"/>
      <c r="EXY57" s="9"/>
      <c r="EXZ57" s="8"/>
      <c r="EYA57" s="8"/>
      <c r="EYB57" s="13"/>
      <c r="EYC57" s="13"/>
      <c r="EYD57" s="14"/>
      <c r="EYE57" s="15"/>
      <c r="EYF57" s="13"/>
      <c r="EYG57" s="9"/>
      <c r="EYH57" s="8"/>
      <c r="EYI57" s="8"/>
      <c r="EYJ57" s="13"/>
      <c r="EYK57" s="13"/>
      <c r="EYL57" s="14"/>
      <c r="EYM57" s="15"/>
      <c r="EYN57" s="13"/>
      <c r="EYO57" s="9"/>
      <c r="EYP57" s="8"/>
      <c r="EYQ57" s="8"/>
      <c r="EYR57" s="13"/>
      <c r="EYS57" s="13"/>
      <c r="EYT57" s="14"/>
      <c r="EYU57" s="15"/>
      <c r="EYV57" s="13"/>
      <c r="EYW57" s="9"/>
      <c r="EYX57" s="8"/>
      <c r="EYY57" s="8"/>
      <c r="EYZ57" s="13"/>
      <c r="EZA57" s="13"/>
      <c r="EZB57" s="14"/>
      <c r="EZC57" s="15"/>
      <c r="EZD57" s="13"/>
      <c r="EZE57" s="9"/>
      <c r="EZF57" s="8"/>
      <c r="EZG57" s="8"/>
      <c r="EZH57" s="13"/>
      <c r="EZI57" s="13"/>
      <c r="EZJ57" s="14"/>
      <c r="EZK57" s="15"/>
      <c r="EZL57" s="13"/>
      <c r="EZM57" s="9"/>
      <c r="EZN57" s="8"/>
      <c r="EZO57" s="8"/>
      <c r="EZP57" s="13"/>
      <c r="EZQ57" s="13"/>
      <c r="EZR57" s="14"/>
      <c r="EZS57" s="15"/>
      <c r="EZT57" s="13"/>
      <c r="EZU57" s="9"/>
      <c r="EZV57" s="8"/>
      <c r="EZW57" s="8"/>
      <c r="EZX57" s="13"/>
      <c r="EZY57" s="13"/>
      <c r="EZZ57" s="14"/>
      <c r="FAA57" s="15"/>
      <c r="FAB57" s="13"/>
      <c r="FAC57" s="9"/>
      <c r="FAD57" s="8"/>
      <c r="FAE57" s="8"/>
      <c r="FAF57" s="13"/>
      <c r="FAG57" s="13"/>
      <c r="FAH57" s="14"/>
      <c r="FAI57" s="15"/>
      <c r="FAJ57" s="13"/>
      <c r="FAK57" s="9"/>
      <c r="FAL57" s="8"/>
      <c r="FAM57" s="8"/>
      <c r="FAN57" s="13"/>
      <c r="FAO57" s="13"/>
      <c r="FAP57" s="14"/>
      <c r="FAQ57" s="15"/>
      <c r="FAR57" s="13"/>
      <c r="FAS57" s="9"/>
      <c r="FAT57" s="8"/>
      <c r="FAU57" s="8"/>
      <c r="FAV57" s="13"/>
      <c r="FAW57" s="13"/>
      <c r="FAX57" s="14"/>
      <c r="FAY57" s="15"/>
      <c r="FAZ57" s="13"/>
      <c r="FBA57" s="9"/>
      <c r="FBB57" s="8"/>
      <c r="FBC57" s="8"/>
      <c r="FBD57" s="13"/>
      <c r="FBE57" s="13"/>
      <c r="FBF57" s="14"/>
      <c r="FBG57" s="15"/>
      <c r="FBH57" s="13"/>
      <c r="FBI57" s="9"/>
      <c r="FBJ57" s="8"/>
      <c r="FBK57" s="8"/>
      <c r="FBL57" s="13"/>
      <c r="FBM57" s="13"/>
      <c r="FBN57" s="14"/>
      <c r="FBO57" s="15"/>
      <c r="FBP57" s="13"/>
      <c r="FBQ57" s="9"/>
      <c r="FBR57" s="8"/>
      <c r="FBS57" s="8"/>
      <c r="FBT57" s="13"/>
      <c r="FBU57" s="13"/>
      <c r="FBV57" s="14"/>
      <c r="FBW57" s="15"/>
      <c r="FBX57" s="13"/>
      <c r="FBY57" s="9"/>
      <c r="FBZ57" s="8"/>
      <c r="FCA57" s="8"/>
      <c r="FCB57" s="13"/>
      <c r="FCC57" s="13"/>
      <c r="FCD57" s="14"/>
      <c r="FCE57" s="15"/>
      <c r="FCF57" s="13"/>
      <c r="FCG57" s="9"/>
      <c r="FCH57" s="8"/>
      <c r="FCI57" s="8"/>
      <c r="FCJ57" s="13"/>
      <c r="FCK57" s="13"/>
      <c r="FCL57" s="14"/>
      <c r="FCM57" s="15"/>
      <c r="FCN57" s="13"/>
      <c r="FCO57" s="9"/>
      <c r="FCP57" s="8"/>
      <c r="FCQ57" s="8"/>
      <c r="FCR57" s="13"/>
      <c r="FCS57" s="13"/>
      <c r="FCT57" s="14"/>
      <c r="FCU57" s="15"/>
      <c r="FCV57" s="13"/>
      <c r="FCW57" s="9"/>
      <c r="FCX57" s="8"/>
      <c r="FCY57" s="8"/>
      <c r="FCZ57" s="13"/>
      <c r="FDA57" s="13"/>
      <c r="FDB57" s="14"/>
      <c r="FDC57" s="15"/>
      <c r="FDD57" s="13"/>
      <c r="FDE57" s="9"/>
      <c r="FDF57" s="8"/>
      <c r="FDG57" s="8"/>
      <c r="FDH57" s="13"/>
      <c r="FDI57" s="13"/>
      <c r="FDJ57" s="14"/>
      <c r="FDK57" s="15"/>
      <c r="FDL57" s="13"/>
      <c r="FDM57" s="9"/>
      <c r="FDN57" s="8"/>
      <c r="FDO57" s="8"/>
      <c r="FDP57" s="13"/>
      <c r="FDQ57" s="13"/>
      <c r="FDR57" s="14"/>
      <c r="FDS57" s="15"/>
      <c r="FDT57" s="13"/>
      <c r="FDU57" s="9"/>
      <c r="FDV57" s="8"/>
      <c r="FDW57" s="8"/>
      <c r="FDX57" s="13"/>
      <c r="FDY57" s="13"/>
      <c r="FDZ57" s="14"/>
      <c r="FEA57" s="15"/>
      <c r="FEB57" s="13"/>
      <c r="FEC57" s="9"/>
      <c r="FED57" s="8"/>
      <c r="FEE57" s="8"/>
      <c r="FEF57" s="13"/>
      <c r="FEG57" s="13"/>
      <c r="FEH57" s="14"/>
      <c r="FEI57" s="15"/>
      <c r="FEJ57" s="13"/>
      <c r="FEK57" s="9"/>
      <c r="FEL57" s="8"/>
      <c r="FEM57" s="8"/>
      <c r="FEN57" s="13"/>
      <c r="FEO57" s="13"/>
      <c r="FEP57" s="14"/>
      <c r="FEQ57" s="15"/>
      <c r="FER57" s="13"/>
      <c r="FES57" s="9"/>
      <c r="FET57" s="8"/>
      <c r="FEU57" s="8"/>
      <c r="FEV57" s="13"/>
      <c r="FEW57" s="13"/>
      <c r="FEX57" s="14"/>
      <c r="FEY57" s="15"/>
      <c r="FEZ57" s="13"/>
      <c r="FFA57" s="9"/>
      <c r="FFB57" s="8"/>
      <c r="FFC57" s="8"/>
      <c r="FFD57" s="13"/>
      <c r="FFE57" s="13"/>
      <c r="FFF57" s="14"/>
      <c r="FFG57" s="15"/>
      <c r="FFH57" s="13"/>
      <c r="FFI57" s="9"/>
      <c r="FFJ57" s="8"/>
      <c r="FFK57" s="8"/>
      <c r="FFL57" s="13"/>
      <c r="FFM57" s="13"/>
      <c r="FFN57" s="14"/>
      <c r="FFO57" s="15"/>
      <c r="FFP57" s="13"/>
      <c r="FFQ57" s="9"/>
      <c r="FFR57" s="8"/>
      <c r="FFS57" s="8"/>
      <c r="FFT57" s="13"/>
      <c r="FFU57" s="13"/>
      <c r="FFV57" s="14"/>
      <c r="FFW57" s="15"/>
      <c r="FFX57" s="13"/>
      <c r="FFY57" s="9"/>
      <c r="FFZ57" s="8"/>
      <c r="FGA57" s="8"/>
      <c r="FGB57" s="13"/>
      <c r="FGC57" s="13"/>
      <c r="FGD57" s="14"/>
      <c r="FGE57" s="15"/>
      <c r="FGF57" s="13"/>
      <c r="FGG57" s="9"/>
      <c r="FGH57" s="8"/>
      <c r="FGI57" s="8"/>
      <c r="FGJ57" s="13"/>
      <c r="FGK57" s="13"/>
      <c r="FGL57" s="14"/>
      <c r="FGM57" s="15"/>
      <c r="FGN57" s="13"/>
      <c r="FGO57" s="9"/>
      <c r="FGP57" s="8"/>
      <c r="FGQ57" s="8"/>
      <c r="FGR57" s="13"/>
      <c r="FGS57" s="13"/>
      <c r="FGT57" s="14"/>
      <c r="FGU57" s="15"/>
      <c r="FGV57" s="13"/>
      <c r="FGW57" s="9"/>
      <c r="FGX57" s="8"/>
      <c r="FGY57" s="8"/>
      <c r="FGZ57" s="13"/>
      <c r="FHA57" s="13"/>
      <c r="FHB57" s="14"/>
      <c r="FHC57" s="15"/>
      <c r="FHD57" s="13"/>
      <c r="FHE57" s="9"/>
      <c r="FHF57" s="8"/>
      <c r="FHG57" s="8"/>
      <c r="FHH57" s="13"/>
      <c r="FHI57" s="13"/>
      <c r="FHJ57" s="14"/>
      <c r="FHK57" s="15"/>
      <c r="FHL57" s="13"/>
      <c r="FHM57" s="9"/>
      <c r="FHN57" s="8"/>
      <c r="FHO57" s="8"/>
      <c r="FHP57" s="13"/>
      <c r="FHQ57" s="13"/>
      <c r="FHR57" s="14"/>
      <c r="FHS57" s="15"/>
      <c r="FHT57" s="13"/>
      <c r="FHU57" s="9"/>
      <c r="FHV57" s="8"/>
      <c r="FHW57" s="8"/>
      <c r="FHX57" s="13"/>
      <c r="FHY57" s="13"/>
      <c r="FHZ57" s="14"/>
      <c r="FIA57" s="15"/>
      <c r="FIB57" s="13"/>
      <c r="FIC57" s="9"/>
      <c r="FID57" s="8"/>
      <c r="FIE57" s="8"/>
      <c r="FIF57" s="13"/>
      <c r="FIG57" s="13"/>
      <c r="FIH57" s="14"/>
      <c r="FII57" s="15"/>
      <c r="FIJ57" s="13"/>
      <c r="FIK57" s="9"/>
      <c r="FIL57" s="8"/>
      <c r="FIM57" s="8"/>
      <c r="FIN57" s="13"/>
      <c r="FIO57" s="13"/>
      <c r="FIP57" s="14"/>
      <c r="FIQ57" s="15"/>
      <c r="FIR57" s="13"/>
      <c r="FIS57" s="9"/>
      <c r="FIT57" s="8"/>
      <c r="FIU57" s="8"/>
      <c r="FIV57" s="13"/>
      <c r="FIW57" s="13"/>
      <c r="FIX57" s="14"/>
      <c r="FIY57" s="15"/>
      <c r="FIZ57" s="13"/>
      <c r="FJA57" s="9"/>
      <c r="FJB57" s="8"/>
      <c r="FJC57" s="8"/>
      <c r="FJD57" s="13"/>
      <c r="FJE57" s="13"/>
      <c r="FJF57" s="14"/>
      <c r="FJG57" s="15"/>
      <c r="FJH57" s="13"/>
      <c r="FJI57" s="9"/>
      <c r="FJJ57" s="8"/>
      <c r="FJK57" s="8"/>
      <c r="FJL57" s="13"/>
      <c r="FJM57" s="13"/>
      <c r="FJN57" s="14"/>
      <c r="FJO57" s="15"/>
      <c r="FJP57" s="13"/>
      <c r="FJQ57" s="9"/>
      <c r="FJR57" s="8"/>
      <c r="FJS57" s="8"/>
      <c r="FJT57" s="13"/>
      <c r="FJU57" s="13"/>
      <c r="FJV57" s="14"/>
      <c r="FJW57" s="15"/>
      <c r="FJX57" s="13"/>
      <c r="FJY57" s="9"/>
      <c r="FJZ57" s="8"/>
      <c r="FKA57" s="8"/>
      <c r="FKB57" s="13"/>
      <c r="FKC57" s="13"/>
      <c r="FKD57" s="14"/>
      <c r="FKE57" s="15"/>
      <c r="FKF57" s="13"/>
      <c r="FKG57" s="9"/>
      <c r="FKH57" s="8"/>
      <c r="FKI57" s="8"/>
      <c r="FKJ57" s="13"/>
      <c r="FKK57" s="13"/>
      <c r="FKL57" s="14"/>
      <c r="FKM57" s="15"/>
      <c r="FKN57" s="13"/>
      <c r="FKO57" s="9"/>
      <c r="FKP57" s="8"/>
      <c r="FKQ57" s="8"/>
      <c r="FKR57" s="13"/>
      <c r="FKS57" s="13"/>
      <c r="FKT57" s="14"/>
      <c r="FKU57" s="15"/>
      <c r="FKV57" s="13"/>
      <c r="FKW57" s="9"/>
      <c r="FKX57" s="8"/>
      <c r="FKY57" s="8"/>
      <c r="FKZ57" s="13"/>
      <c r="FLA57" s="13"/>
      <c r="FLB57" s="14"/>
      <c r="FLC57" s="15"/>
      <c r="FLD57" s="13"/>
      <c r="FLE57" s="9"/>
      <c r="FLF57" s="8"/>
      <c r="FLG57" s="8"/>
      <c r="FLH57" s="13"/>
      <c r="FLI57" s="13"/>
      <c r="FLJ57" s="14"/>
      <c r="FLK57" s="15"/>
      <c r="FLL57" s="13"/>
      <c r="FLM57" s="9"/>
      <c r="FLN57" s="8"/>
      <c r="FLO57" s="8"/>
      <c r="FLP57" s="13"/>
      <c r="FLQ57" s="13"/>
      <c r="FLR57" s="14"/>
      <c r="FLS57" s="15"/>
      <c r="FLT57" s="13"/>
      <c r="FLU57" s="9"/>
      <c r="FLV57" s="8"/>
      <c r="FLW57" s="8"/>
      <c r="FLX57" s="13"/>
      <c r="FLY57" s="13"/>
      <c r="FLZ57" s="14"/>
      <c r="FMA57" s="15"/>
      <c r="FMB57" s="13"/>
      <c r="FMC57" s="9"/>
      <c r="FMD57" s="8"/>
      <c r="FME57" s="8"/>
      <c r="FMF57" s="13"/>
      <c r="FMG57" s="13"/>
      <c r="FMH57" s="14"/>
      <c r="FMI57" s="15"/>
      <c r="FMJ57" s="13"/>
      <c r="FMK57" s="9"/>
      <c r="FML57" s="8"/>
      <c r="FMM57" s="8"/>
      <c r="FMN57" s="13"/>
      <c r="FMO57" s="13"/>
      <c r="FMP57" s="14"/>
      <c r="FMQ57" s="15"/>
      <c r="FMR57" s="13"/>
      <c r="FMS57" s="9"/>
      <c r="FMT57" s="8"/>
      <c r="FMU57" s="8"/>
      <c r="FMV57" s="13"/>
      <c r="FMW57" s="13"/>
      <c r="FMX57" s="14"/>
      <c r="FMY57" s="15"/>
      <c r="FMZ57" s="13"/>
      <c r="FNA57" s="9"/>
      <c r="FNB57" s="8"/>
      <c r="FNC57" s="8"/>
      <c r="FND57" s="13"/>
      <c r="FNE57" s="13"/>
      <c r="FNF57" s="14"/>
      <c r="FNG57" s="15"/>
      <c r="FNH57" s="13"/>
      <c r="FNI57" s="9"/>
      <c r="FNJ57" s="8"/>
      <c r="FNK57" s="8"/>
      <c r="FNL57" s="13"/>
      <c r="FNM57" s="13"/>
      <c r="FNN57" s="14"/>
      <c r="FNO57" s="15"/>
      <c r="FNP57" s="13"/>
      <c r="FNQ57" s="9"/>
      <c r="FNR57" s="8"/>
      <c r="FNS57" s="8"/>
      <c r="FNT57" s="13"/>
      <c r="FNU57" s="13"/>
      <c r="FNV57" s="14"/>
      <c r="FNW57" s="15"/>
      <c r="FNX57" s="13"/>
      <c r="FNY57" s="9"/>
      <c r="FNZ57" s="8"/>
      <c r="FOA57" s="8"/>
      <c r="FOB57" s="13"/>
      <c r="FOC57" s="13"/>
      <c r="FOD57" s="14"/>
      <c r="FOE57" s="15"/>
      <c r="FOF57" s="13"/>
      <c r="FOG57" s="9"/>
      <c r="FOH57" s="8"/>
      <c r="FOI57" s="8"/>
      <c r="FOJ57" s="13"/>
      <c r="FOK57" s="13"/>
      <c r="FOL57" s="14"/>
      <c r="FOM57" s="15"/>
      <c r="FON57" s="13"/>
      <c r="FOO57" s="9"/>
      <c r="FOP57" s="8"/>
      <c r="FOQ57" s="8"/>
      <c r="FOR57" s="13"/>
      <c r="FOS57" s="13"/>
      <c r="FOT57" s="14"/>
      <c r="FOU57" s="15"/>
      <c r="FOV57" s="13"/>
      <c r="FOW57" s="9"/>
      <c r="FOX57" s="8"/>
      <c r="FOY57" s="8"/>
      <c r="FOZ57" s="13"/>
      <c r="FPA57" s="13"/>
      <c r="FPB57" s="14"/>
      <c r="FPC57" s="15"/>
      <c r="FPD57" s="13"/>
      <c r="FPE57" s="9"/>
      <c r="FPF57" s="8"/>
      <c r="FPG57" s="8"/>
      <c r="FPH57" s="13"/>
      <c r="FPI57" s="13"/>
      <c r="FPJ57" s="14"/>
      <c r="FPK57" s="15"/>
      <c r="FPL57" s="13"/>
      <c r="FPM57" s="9"/>
      <c r="FPN57" s="8"/>
      <c r="FPO57" s="8"/>
      <c r="FPP57" s="13"/>
      <c r="FPQ57" s="13"/>
      <c r="FPR57" s="14"/>
      <c r="FPS57" s="15"/>
      <c r="FPT57" s="13"/>
      <c r="FPU57" s="9"/>
      <c r="FPV57" s="8"/>
      <c r="FPW57" s="8"/>
      <c r="FPX57" s="13"/>
      <c r="FPY57" s="13"/>
      <c r="FPZ57" s="14"/>
      <c r="FQA57" s="15"/>
      <c r="FQB57" s="13"/>
      <c r="FQC57" s="9"/>
      <c r="FQD57" s="8"/>
      <c r="FQE57" s="8"/>
      <c r="FQF57" s="13"/>
      <c r="FQG57" s="13"/>
      <c r="FQH57" s="14"/>
      <c r="FQI57" s="15"/>
      <c r="FQJ57" s="13"/>
      <c r="FQK57" s="9"/>
      <c r="FQL57" s="8"/>
      <c r="FQM57" s="8"/>
      <c r="FQN57" s="13"/>
      <c r="FQO57" s="13"/>
      <c r="FQP57" s="14"/>
      <c r="FQQ57" s="15"/>
      <c r="FQR57" s="13"/>
      <c r="FQS57" s="9"/>
      <c r="FQT57" s="8"/>
      <c r="FQU57" s="8"/>
      <c r="FQV57" s="13"/>
      <c r="FQW57" s="13"/>
      <c r="FQX57" s="14"/>
      <c r="FQY57" s="15"/>
      <c r="FQZ57" s="13"/>
      <c r="FRA57" s="9"/>
      <c r="FRB57" s="8"/>
      <c r="FRC57" s="8"/>
      <c r="FRD57" s="13"/>
      <c r="FRE57" s="13"/>
      <c r="FRF57" s="14"/>
      <c r="FRG57" s="15"/>
      <c r="FRH57" s="13"/>
      <c r="FRI57" s="9"/>
      <c r="FRJ57" s="8"/>
      <c r="FRK57" s="8"/>
      <c r="FRL57" s="13"/>
      <c r="FRM57" s="13"/>
      <c r="FRN57" s="14"/>
      <c r="FRO57" s="15"/>
      <c r="FRP57" s="13"/>
      <c r="FRQ57" s="9"/>
      <c r="FRR57" s="8"/>
      <c r="FRS57" s="8"/>
      <c r="FRT57" s="13"/>
      <c r="FRU57" s="13"/>
      <c r="FRV57" s="14"/>
      <c r="FRW57" s="15"/>
      <c r="FRX57" s="13"/>
      <c r="FRY57" s="9"/>
      <c r="FRZ57" s="8"/>
      <c r="FSA57" s="8"/>
      <c r="FSB57" s="13"/>
      <c r="FSC57" s="13"/>
      <c r="FSD57" s="14"/>
      <c r="FSE57" s="15"/>
      <c r="FSF57" s="13"/>
      <c r="FSG57" s="9"/>
      <c r="FSH57" s="8"/>
      <c r="FSI57" s="8"/>
      <c r="FSJ57" s="13"/>
      <c r="FSK57" s="13"/>
      <c r="FSL57" s="14"/>
      <c r="FSM57" s="15"/>
      <c r="FSN57" s="13"/>
      <c r="FSO57" s="9"/>
      <c r="FSP57" s="8"/>
      <c r="FSQ57" s="8"/>
      <c r="FSR57" s="13"/>
      <c r="FSS57" s="13"/>
      <c r="FST57" s="14"/>
      <c r="FSU57" s="15"/>
      <c r="FSV57" s="13"/>
      <c r="FSW57" s="9"/>
      <c r="FSX57" s="8"/>
      <c r="FSY57" s="8"/>
      <c r="FSZ57" s="13"/>
      <c r="FTA57" s="13"/>
      <c r="FTB57" s="14"/>
      <c r="FTC57" s="15"/>
      <c r="FTD57" s="13"/>
      <c r="FTE57" s="9"/>
      <c r="FTF57" s="8"/>
      <c r="FTG57" s="8"/>
      <c r="FTH57" s="13"/>
      <c r="FTI57" s="13"/>
      <c r="FTJ57" s="14"/>
      <c r="FTK57" s="15"/>
      <c r="FTL57" s="13"/>
      <c r="FTM57" s="9"/>
      <c r="FTN57" s="8"/>
      <c r="FTO57" s="8"/>
      <c r="FTP57" s="13"/>
      <c r="FTQ57" s="13"/>
      <c r="FTR57" s="14"/>
      <c r="FTS57" s="15"/>
      <c r="FTT57" s="13"/>
      <c r="FTU57" s="9"/>
      <c r="FTV57" s="8"/>
      <c r="FTW57" s="8"/>
      <c r="FTX57" s="13"/>
      <c r="FTY57" s="13"/>
      <c r="FTZ57" s="14"/>
      <c r="FUA57" s="15"/>
      <c r="FUB57" s="13"/>
      <c r="FUC57" s="9"/>
      <c r="FUD57" s="8"/>
      <c r="FUE57" s="8"/>
      <c r="FUF57" s="13"/>
      <c r="FUG57" s="13"/>
      <c r="FUH57" s="14"/>
      <c r="FUI57" s="15"/>
      <c r="FUJ57" s="13"/>
      <c r="FUK57" s="9"/>
      <c r="FUL57" s="8"/>
      <c r="FUM57" s="8"/>
      <c r="FUN57" s="13"/>
      <c r="FUO57" s="13"/>
      <c r="FUP57" s="14"/>
      <c r="FUQ57" s="15"/>
      <c r="FUR57" s="13"/>
      <c r="FUS57" s="9"/>
      <c r="FUT57" s="8"/>
      <c r="FUU57" s="8"/>
      <c r="FUV57" s="13"/>
      <c r="FUW57" s="13"/>
      <c r="FUX57" s="14"/>
      <c r="FUY57" s="15"/>
      <c r="FUZ57" s="13"/>
      <c r="FVA57" s="9"/>
      <c r="FVB57" s="8"/>
      <c r="FVC57" s="8"/>
      <c r="FVD57" s="13"/>
      <c r="FVE57" s="13"/>
      <c r="FVF57" s="14"/>
      <c r="FVG57" s="15"/>
      <c r="FVH57" s="13"/>
      <c r="FVI57" s="9"/>
      <c r="FVJ57" s="8"/>
      <c r="FVK57" s="8"/>
      <c r="FVL57" s="13"/>
      <c r="FVM57" s="13"/>
      <c r="FVN57" s="14"/>
      <c r="FVO57" s="15"/>
      <c r="FVP57" s="13"/>
      <c r="FVQ57" s="9"/>
      <c r="FVR57" s="8"/>
      <c r="FVS57" s="8"/>
      <c r="FVT57" s="13"/>
      <c r="FVU57" s="13"/>
      <c r="FVV57" s="14"/>
      <c r="FVW57" s="15"/>
      <c r="FVX57" s="13"/>
      <c r="FVY57" s="9"/>
      <c r="FVZ57" s="8"/>
      <c r="FWA57" s="8"/>
      <c r="FWB57" s="13"/>
      <c r="FWC57" s="13"/>
      <c r="FWD57" s="14"/>
      <c r="FWE57" s="15"/>
      <c r="FWF57" s="13"/>
      <c r="FWG57" s="9"/>
      <c r="FWH57" s="8"/>
      <c r="FWI57" s="8"/>
      <c r="FWJ57" s="13"/>
      <c r="FWK57" s="13"/>
      <c r="FWL57" s="14"/>
      <c r="FWM57" s="15"/>
      <c r="FWN57" s="13"/>
      <c r="FWO57" s="9"/>
      <c r="FWP57" s="8"/>
      <c r="FWQ57" s="8"/>
      <c r="FWR57" s="13"/>
      <c r="FWS57" s="13"/>
      <c r="FWT57" s="14"/>
      <c r="FWU57" s="15"/>
      <c r="FWV57" s="13"/>
      <c r="FWW57" s="9"/>
      <c r="FWX57" s="8"/>
      <c r="FWY57" s="8"/>
      <c r="FWZ57" s="13"/>
      <c r="FXA57" s="13"/>
      <c r="FXB57" s="14"/>
      <c r="FXC57" s="15"/>
      <c r="FXD57" s="13"/>
      <c r="FXE57" s="9"/>
      <c r="FXF57" s="8"/>
      <c r="FXG57" s="8"/>
      <c r="FXH57" s="13"/>
      <c r="FXI57" s="13"/>
      <c r="FXJ57" s="14"/>
      <c r="FXK57" s="15"/>
      <c r="FXL57" s="13"/>
      <c r="FXM57" s="9"/>
      <c r="FXN57" s="8"/>
      <c r="FXO57" s="8"/>
      <c r="FXP57" s="13"/>
      <c r="FXQ57" s="13"/>
      <c r="FXR57" s="14"/>
      <c r="FXS57" s="15"/>
      <c r="FXT57" s="13"/>
      <c r="FXU57" s="9"/>
      <c r="FXV57" s="8"/>
      <c r="FXW57" s="8"/>
      <c r="FXX57" s="13"/>
      <c r="FXY57" s="13"/>
      <c r="FXZ57" s="14"/>
      <c r="FYA57" s="15"/>
      <c r="FYB57" s="13"/>
      <c r="FYC57" s="9"/>
      <c r="FYD57" s="8"/>
      <c r="FYE57" s="8"/>
      <c r="FYF57" s="13"/>
      <c r="FYG57" s="13"/>
      <c r="FYH57" s="14"/>
      <c r="FYI57" s="15"/>
      <c r="FYJ57" s="13"/>
      <c r="FYK57" s="9"/>
      <c r="FYL57" s="8"/>
      <c r="FYM57" s="8"/>
      <c r="FYN57" s="13"/>
      <c r="FYO57" s="13"/>
      <c r="FYP57" s="14"/>
      <c r="FYQ57" s="15"/>
      <c r="FYR57" s="13"/>
      <c r="FYS57" s="9"/>
      <c r="FYT57" s="8"/>
      <c r="FYU57" s="8"/>
      <c r="FYV57" s="13"/>
      <c r="FYW57" s="13"/>
      <c r="FYX57" s="14"/>
      <c r="FYY57" s="15"/>
      <c r="FYZ57" s="13"/>
      <c r="FZA57" s="9"/>
      <c r="FZB57" s="8"/>
      <c r="FZC57" s="8"/>
      <c r="FZD57" s="13"/>
      <c r="FZE57" s="13"/>
      <c r="FZF57" s="14"/>
      <c r="FZG57" s="15"/>
      <c r="FZH57" s="13"/>
      <c r="FZI57" s="9"/>
      <c r="FZJ57" s="8"/>
      <c r="FZK57" s="8"/>
      <c r="FZL57" s="13"/>
      <c r="FZM57" s="13"/>
      <c r="FZN57" s="14"/>
      <c r="FZO57" s="15"/>
      <c r="FZP57" s="13"/>
      <c r="FZQ57" s="9"/>
      <c r="FZR57" s="8"/>
      <c r="FZS57" s="8"/>
      <c r="FZT57" s="13"/>
      <c r="FZU57" s="13"/>
      <c r="FZV57" s="14"/>
      <c r="FZW57" s="15"/>
      <c r="FZX57" s="13"/>
      <c r="FZY57" s="9"/>
      <c r="FZZ57" s="8"/>
      <c r="GAA57" s="8"/>
      <c r="GAB57" s="13"/>
      <c r="GAC57" s="13"/>
      <c r="GAD57" s="14"/>
      <c r="GAE57" s="15"/>
      <c r="GAF57" s="13"/>
      <c r="GAG57" s="9"/>
      <c r="GAH57" s="8"/>
      <c r="GAI57" s="8"/>
      <c r="GAJ57" s="13"/>
      <c r="GAK57" s="13"/>
      <c r="GAL57" s="14"/>
      <c r="GAM57" s="15"/>
      <c r="GAN57" s="13"/>
      <c r="GAO57" s="9"/>
      <c r="GAP57" s="8"/>
      <c r="GAQ57" s="8"/>
      <c r="GAR57" s="13"/>
      <c r="GAS57" s="13"/>
      <c r="GAT57" s="14"/>
      <c r="GAU57" s="15"/>
      <c r="GAV57" s="13"/>
      <c r="GAW57" s="9"/>
      <c r="GAX57" s="8"/>
      <c r="GAY57" s="8"/>
      <c r="GAZ57" s="13"/>
      <c r="GBA57" s="13"/>
      <c r="GBB57" s="14"/>
      <c r="GBC57" s="15"/>
      <c r="GBD57" s="13"/>
      <c r="GBE57" s="9"/>
      <c r="GBF57" s="8"/>
      <c r="GBG57" s="8"/>
      <c r="GBH57" s="13"/>
      <c r="GBI57" s="13"/>
      <c r="GBJ57" s="14"/>
      <c r="GBK57" s="15"/>
      <c r="GBL57" s="13"/>
      <c r="GBM57" s="9"/>
      <c r="GBN57" s="8"/>
      <c r="GBO57" s="8"/>
      <c r="GBP57" s="13"/>
      <c r="GBQ57" s="13"/>
      <c r="GBR57" s="14"/>
      <c r="GBS57" s="15"/>
      <c r="GBT57" s="13"/>
      <c r="GBU57" s="9"/>
      <c r="GBV57" s="8"/>
      <c r="GBW57" s="8"/>
      <c r="GBX57" s="13"/>
      <c r="GBY57" s="13"/>
      <c r="GBZ57" s="14"/>
      <c r="GCA57" s="15"/>
      <c r="GCB57" s="13"/>
      <c r="GCC57" s="9"/>
      <c r="GCD57" s="8"/>
      <c r="GCE57" s="8"/>
      <c r="GCF57" s="13"/>
      <c r="GCG57" s="13"/>
      <c r="GCH57" s="14"/>
      <c r="GCI57" s="15"/>
      <c r="GCJ57" s="13"/>
      <c r="GCK57" s="9"/>
      <c r="GCL57" s="8"/>
      <c r="GCM57" s="8"/>
      <c r="GCN57" s="13"/>
      <c r="GCO57" s="13"/>
      <c r="GCP57" s="14"/>
      <c r="GCQ57" s="15"/>
      <c r="GCR57" s="13"/>
      <c r="GCS57" s="9"/>
      <c r="GCT57" s="8"/>
      <c r="GCU57" s="8"/>
      <c r="GCV57" s="13"/>
      <c r="GCW57" s="13"/>
      <c r="GCX57" s="14"/>
      <c r="GCY57" s="15"/>
      <c r="GCZ57" s="13"/>
      <c r="GDA57" s="9"/>
      <c r="GDB57" s="8"/>
      <c r="GDC57" s="8"/>
      <c r="GDD57" s="13"/>
      <c r="GDE57" s="13"/>
      <c r="GDF57" s="14"/>
      <c r="GDG57" s="15"/>
      <c r="GDH57" s="13"/>
      <c r="GDI57" s="9"/>
      <c r="GDJ57" s="8"/>
      <c r="GDK57" s="8"/>
      <c r="GDL57" s="13"/>
      <c r="GDM57" s="13"/>
      <c r="GDN57" s="14"/>
      <c r="GDO57" s="15"/>
      <c r="GDP57" s="13"/>
      <c r="GDQ57" s="9"/>
      <c r="GDR57" s="8"/>
      <c r="GDS57" s="8"/>
      <c r="GDT57" s="13"/>
      <c r="GDU57" s="13"/>
      <c r="GDV57" s="14"/>
      <c r="GDW57" s="15"/>
      <c r="GDX57" s="13"/>
      <c r="GDY57" s="9"/>
      <c r="GDZ57" s="8"/>
      <c r="GEA57" s="8"/>
      <c r="GEB57" s="13"/>
      <c r="GEC57" s="13"/>
      <c r="GED57" s="14"/>
      <c r="GEE57" s="15"/>
      <c r="GEF57" s="13"/>
      <c r="GEG57" s="9"/>
      <c r="GEH57" s="8"/>
      <c r="GEI57" s="8"/>
      <c r="GEJ57" s="13"/>
      <c r="GEK57" s="13"/>
      <c r="GEL57" s="14"/>
      <c r="GEM57" s="15"/>
      <c r="GEN57" s="13"/>
      <c r="GEO57" s="9"/>
      <c r="GEP57" s="8"/>
      <c r="GEQ57" s="8"/>
      <c r="GER57" s="13"/>
      <c r="GES57" s="13"/>
      <c r="GET57" s="14"/>
      <c r="GEU57" s="15"/>
      <c r="GEV57" s="13"/>
      <c r="GEW57" s="9"/>
      <c r="GEX57" s="8"/>
      <c r="GEY57" s="8"/>
      <c r="GEZ57" s="13"/>
      <c r="GFA57" s="13"/>
      <c r="GFB57" s="14"/>
      <c r="GFC57" s="15"/>
      <c r="GFD57" s="13"/>
      <c r="GFE57" s="9"/>
      <c r="GFF57" s="8"/>
      <c r="GFG57" s="8"/>
      <c r="GFH57" s="13"/>
      <c r="GFI57" s="13"/>
      <c r="GFJ57" s="14"/>
      <c r="GFK57" s="15"/>
      <c r="GFL57" s="13"/>
      <c r="GFM57" s="9"/>
      <c r="GFN57" s="8"/>
      <c r="GFO57" s="8"/>
      <c r="GFP57" s="13"/>
      <c r="GFQ57" s="13"/>
      <c r="GFR57" s="14"/>
      <c r="GFS57" s="15"/>
      <c r="GFT57" s="13"/>
      <c r="GFU57" s="9"/>
      <c r="GFV57" s="8"/>
      <c r="GFW57" s="8"/>
      <c r="GFX57" s="13"/>
      <c r="GFY57" s="13"/>
      <c r="GFZ57" s="14"/>
      <c r="GGA57" s="15"/>
      <c r="GGB57" s="13"/>
      <c r="GGC57" s="9"/>
      <c r="GGD57" s="8"/>
      <c r="GGE57" s="8"/>
      <c r="GGF57" s="13"/>
      <c r="GGG57" s="13"/>
      <c r="GGH57" s="14"/>
      <c r="GGI57" s="15"/>
      <c r="GGJ57" s="13"/>
      <c r="GGK57" s="9"/>
      <c r="GGL57" s="8"/>
      <c r="GGM57" s="8"/>
      <c r="GGN57" s="13"/>
      <c r="GGO57" s="13"/>
      <c r="GGP57" s="14"/>
      <c r="GGQ57" s="15"/>
      <c r="GGR57" s="13"/>
      <c r="GGS57" s="9"/>
      <c r="GGT57" s="8"/>
      <c r="GGU57" s="8"/>
      <c r="GGV57" s="13"/>
      <c r="GGW57" s="13"/>
      <c r="GGX57" s="14"/>
      <c r="GGY57" s="15"/>
      <c r="GGZ57" s="13"/>
      <c r="GHA57" s="9"/>
      <c r="GHB57" s="8"/>
      <c r="GHC57" s="8"/>
      <c r="GHD57" s="13"/>
      <c r="GHE57" s="13"/>
      <c r="GHF57" s="14"/>
      <c r="GHG57" s="15"/>
      <c r="GHH57" s="13"/>
      <c r="GHI57" s="9"/>
      <c r="GHJ57" s="8"/>
      <c r="GHK57" s="8"/>
      <c r="GHL57" s="13"/>
      <c r="GHM57" s="13"/>
      <c r="GHN57" s="14"/>
      <c r="GHO57" s="15"/>
      <c r="GHP57" s="13"/>
      <c r="GHQ57" s="9"/>
      <c r="GHR57" s="8"/>
      <c r="GHS57" s="8"/>
      <c r="GHT57" s="13"/>
      <c r="GHU57" s="13"/>
      <c r="GHV57" s="14"/>
      <c r="GHW57" s="15"/>
      <c r="GHX57" s="13"/>
      <c r="GHY57" s="9"/>
      <c r="GHZ57" s="8"/>
      <c r="GIA57" s="8"/>
      <c r="GIB57" s="13"/>
      <c r="GIC57" s="13"/>
      <c r="GID57" s="14"/>
      <c r="GIE57" s="15"/>
      <c r="GIF57" s="13"/>
      <c r="GIG57" s="9"/>
      <c r="GIH57" s="8"/>
      <c r="GII57" s="8"/>
      <c r="GIJ57" s="13"/>
      <c r="GIK57" s="13"/>
      <c r="GIL57" s="14"/>
      <c r="GIM57" s="15"/>
      <c r="GIN57" s="13"/>
      <c r="GIO57" s="9"/>
      <c r="GIP57" s="8"/>
      <c r="GIQ57" s="8"/>
      <c r="GIR57" s="13"/>
      <c r="GIS57" s="13"/>
      <c r="GIT57" s="14"/>
      <c r="GIU57" s="15"/>
      <c r="GIV57" s="13"/>
      <c r="GIW57" s="9"/>
      <c r="GIX57" s="8"/>
      <c r="GIY57" s="8"/>
      <c r="GIZ57" s="13"/>
      <c r="GJA57" s="13"/>
      <c r="GJB57" s="14"/>
      <c r="GJC57" s="15"/>
      <c r="GJD57" s="13"/>
      <c r="GJE57" s="9"/>
      <c r="GJF57" s="8"/>
      <c r="GJG57" s="8"/>
      <c r="GJH57" s="13"/>
      <c r="GJI57" s="13"/>
      <c r="GJJ57" s="14"/>
      <c r="GJK57" s="15"/>
      <c r="GJL57" s="13"/>
      <c r="GJM57" s="9"/>
      <c r="GJN57" s="8"/>
      <c r="GJO57" s="8"/>
      <c r="GJP57" s="13"/>
      <c r="GJQ57" s="13"/>
      <c r="GJR57" s="14"/>
      <c r="GJS57" s="15"/>
      <c r="GJT57" s="13"/>
      <c r="GJU57" s="9"/>
      <c r="GJV57" s="8"/>
      <c r="GJW57" s="8"/>
      <c r="GJX57" s="13"/>
      <c r="GJY57" s="13"/>
      <c r="GJZ57" s="14"/>
      <c r="GKA57" s="15"/>
      <c r="GKB57" s="13"/>
      <c r="GKC57" s="9"/>
      <c r="GKD57" s="8"/>
      <c r="GKE57" s="8"/>
      <c r="GKF57" s="13"/>
      <c r="GKG57" s="13"/>
      <c r="GKH57" s="14"/>
      <c r="GKI57" s="15"/>
      <c r="GKJ57" s="13"/>
      <c r="GKK57" s="9"/>
      <c r="GKL57" s="8"/>
      <c r="GKM57" s="8"/>
      <c r="GKN57" s="13"/>
      <c r="GKO57" s="13"/>
      <c r="GKP57" s="14"/>
      <c r="GKQ57" s="15"/>
      <c r="GKR57" s="13"/>
      <c r="GKS57" s="9"/>
      <c r="GKT57" s="8"/>
      <c r="GKU57" s="8"/>
      <c r="GKV57" s="13"/>
      <c r="GKW57" s="13"/>
      <c r="GKX57" s="14"/>
      <c r="GKY57" s="15"/>
      <c r="GKZ57" s="13"/>
      <c r="GLA57" s="9"/>
      <c r="GLB57" s="8"/>
      <c r="GLC57" s="8"/>
      <c r="GLD57" s="13"/>
      <c r="GLE57" s="13"/>
      <c r="GLF57" s="14"/>
      <c r="GLG57" s="15"/>
      <c r="GLH57" s="13"/>
      <c r="GLI57" s="9"/>
      <c r="GLJ57" s="8"/>
      <c r="GLK57" s="8"/>
      <c r="GLL57" s="13"/>
      <c r="GLM57" s="13"/>
      <c r="GLN57" s="14"/>
      <c r="GLO57" s="15"/>
      <c r="GLP57" s="13"/>
      <c r="GLQ57" s="9"/>
      <c r="GLR57" s="8"/>
      <c r="GLS57" s="8"/>
      <c r="GLT57" s="13"/>
      <c r="GLU57" s="13"/>
      <c r="GLV57" s="14"/>
      <c r="GLW57" s="15"/>
      <c r="GLX57" s="13"/>
      <c r="GLY57" s="9"/>
      <c r="GLZ57" s="8"/>
      <c r="GMA57" s="8"/>
      <c r="GMB57" s="13"/>
      <c r="GMC57" s="13"/>
      <c r="GMD57" s="14"/>
      <c r="GME57" s="15"/>
      <c r="GMF57" s="13"/>
      <c r="GMG57" s="9"/>
      <c r="GMH57" s="8"/>
      <c r="GMI57" s="8"/>
      <c r="GMJ57" s="13"/>
      <c r="GMK57" s="13"/>
      <c r="GML57" s="14"/>
      <c r="GMM57" s="15"/>
      <c r="GMN57" s="13"/>
      <c r="GMO57" s="9"/>
      <c r="GMP57" s="8"/>
      <c r="GMQ57" s="8"/>
      <c r="GMR57" s="13"/>
      <c r="GMS57" s="13"/>
      <c r="GMT57" s="14"/>
      <c r="GMU57" s="15"/>
      <c r="GMV57" s="13"/>
      <c r="GMW57" s="9"/>
      <c r="GMX57" s="8"/>
      <c r="GMY57" s="8"/>
      <c r="GMZ57" s="13"/>
      <c r="GNA57" s="13"/>
      <c r="GNB57" s="14"/>
      <c r="GNC57" s="15"/>
      <c r="GND57" s="13"/>
      <c r="GNE57" s="9"/>
      <c r="GNF57" s="8"/>
      <c r="GNG57" s="8"/>
      <c r="GNH57" s="13"/>
      <c r="GNI57" s="13"/>
      <c r="GNJ57" s="14"/>
      <c r="GNK57" s="15"/>
      <c r="GNL57" s="13"/>
      <c r="GNM57" s="9"/>
      <c r="GNN57" s="8"/>
      <c r="GNO57" s="8"/>
      <c r="GNP57" s="13"/>
      <c r="GNQ57" s="13"/>
      <c r="GNR57" s="14"/>
      <c r="GNS57" s="15"/>
      <c r="GNT57" s="13"/>
      <c r="GNU57" s="9"/>
      <c r="GNV57" s="8"/>
      <c r="GNW57" s="8"/>
      <c r="GNX57" s="13"/>
      <c r="GNY57" s="13"/>
      <c r="GNZ57" s="14"/>
      <c r="GOA57" s="15"/>
      <c r="GOB57" s="13"/>
      <c r="GOC57" s="9"/>
      <c r="GOD57" s="8"/>
      <c r="GOE57" s="8"/>
      <c r="GOF57" s="13"/>
      <c r="GOG57" s="13"/>
      <c r="GOH57" s="14"/>
      <c r="GOI57" s="15"/>
      <c r="GOJ57" s="13"/>
      <c r="GOK57" s="9"/>
      <c r="GOL57" s="8"/>
      <c r="GOM57" s="8"/>
      <c r="GON57" s="13"/>
      <c r="GOO57" s="13"/>
      <c r="GOP57" s="14"/>
      <c r="GOQ57" s="15"/>
      <c r="GOR57" s="13"/>
      <c r="GOS57" s="9"/>
      <c r="GOT57" s="8"/>
      <c r="GOU57" s="8"/>
      <c r="GOV57" s="13"/>
      <c r="GOW57" s="13"/>
      <c r="GOX57" s="14"/>
      <c r="GOY57" s="15"/>
      <c r="GOZ57" s="13"/>
      <c r="GPA57" s="9"/>
      <c r="GPB57" s="8"/>
      <c r="GPC57" s="8"/>
      <c r="GPD57" s="13"/>
      <c r="GPE57" s="13"/>
      <c r="GPF57" s="14"/>
      <c r="GPG57" s="15"/>
      <c r="GPH57" s="13"/>
      <c r="GPI57" s="9"/>
      <c r="GPJ57" s="8"/>
      <c r="GPK57" s="8"/>
      <c r="GPL57" s="13"/>
      <c r="GPM57" s="13"/>
      <c r="GPN57" s="14"/>
      <c r="GPO57" s="15"/>
      <c r="GPP57" s="13"/>
      <c r="GPQ57" s="9"/>
      <c r="GPR57" s="8"/>
      <c r="GPS57" s="8"/>
      <c r="GPT57" s="13"/>
      <c r="GPU57" s="13"/>
      <c r="GPV57" s="14"/>
      <c r="GPW57" s="15"/>
      <c r="GPX57" s="13"/>
      <c r="GPY57" s="9"/>
      <c r="GPZ57" s="8"/>
      <c r="GQA57" s="8"/>
      <c r="GQB57" s="13"/>
      <c r="GQC57" s="13"/>
      <c r="GQD57" s="14"/>
      <c r="GQE57" s="15"/>
      <c r="GQF57" s="13"/>
      <c r="GQG57" s="9"/>
      <c r="GQH57" s="8"/>
      <c r="GQI57" s="8"/>
      <c r="GQJ57" s="13"/>
      <c r="GQK57" s="13"/>
      <c r="GQL57" s="14"/>
      <c r="GQM57" s="15"/>
      <c r="GQN57" s="13"/>
      <c r="GQO57" s="9"/>
      <c r="GQP57" s="8"/>
      <c r="GQQ57" s="8"/>
      <c r="GQR57" s="13"/>
      <c r="GQS57" s="13"/>
      <c r="GQT57" s="14"/>
      <c r="GQU57" s="15"/>
      <c r="GQV57" s="13"/>
      <c r="GQW57" s="9"/>
      <c r="GQX57" s="8"/>
      <c r="GQY57" s="8"/>
      <c r="GQZ57" s="13"/>
      <c r="GRA57" s="13"/>
      <c r="GRB57" s="14"/>
      <c r="GRC57" s="15"/>
      <c r="GRD57" s="13"/>
      <c r="GRE57" s="9"/>
      <c r="GRF57" s="8"/>
      <c r="GRG57" s="8"/>
      <c r="GRH57" s="13"/>
      <c r="GRI57" s="13"/>
      <c r="GRJ57" s="14"/>
      <c r="GRK57" s="15"/>
      <c r="GRL57" s="13"/>
      <c r="GRM57" s="9"/>
      <c r="GRN57" s="8"/>
      <c r="GRO57" s="8"/>
      <c r="GRP57" s="13"/>
      <c r="GRQ57" s="13"/>
      <c r="GRR57" s="14"/>
      <c r="GRS57" s="15"/>
      <c r="GRT57" s="13"/>
      <c r="GRU57" s="9"/>
      <c r="GRV57" s="8"/>
      <c r="GRW57" s="8"/>
      <c r="GRX57" s="13"/>
      <c r="GRY57" s="13"/>
      <c r="GRZ57" s="14"/>
      <c r="GSA57" s="15"/>
      <c r="GSB57" s="13"/>
      <c r="GSC57" s="9"/>
      <c r="GSD57" s="8"/>
      <c r="GSE57" s="8"/>
      <c r="GSF57" s="13"/>
      <c r="GSG57" s="13"/>
      <c r="GSH57" s="14"/>
      <c r="GSI57" s="15"/>
      <c r="GSJ57" s="13"/>
      <c r="GSK57" s="9"/>
      <c r="GSL57" s="8"/>
      <c r="GSM57" s="8"/>
      <c r="GSN57" s="13"/>
      <c r="GSO57" s="13"/>
      <c r="GSP57" s="14"/>
      <c r="GSQ57" s="15"/>
      <c r="GSR57" s="13"/>
      <c r="GSS57" s="9"/>
      <c r="GST57" s="8"/>
      <c r="GSU57" s="8"/>
      <c r="GSV57" s="13"/>
      <c r="GSW57" s="13"/>
      <c r="GSX57" s="14"/>
      <c r="GSY57" s="15"/>
      <c r="GSZ57" s="13"/>
      <c r="GTA57" s="9"/>
      <c r="GTB57" s="8"/>
      <c r="GTC57" s="8"/>
      <c r="GTD57" s="13"/>
      <c r="GTE57" s="13"/>
      <c r="GTF57" s="14"/>
      <c r="GTG57" s="15"/>
      <c r="GTH57" s="13"/>
      <c r="GTI57" s="9"/>
      <c r="GTJ57" s="8"/>
      <c r="GTK57" s="8"/>
      <c r="GTL57" s="13"/>
      <c r="GTM57" s="13"/>
      <c r="GTN57" s="14"/>
      <c r="GTO57" s="15"/>
      <c r="GTP57" s="13"/>
      <c r="GTQ57" s="9"/>
      <c r="GTR57" s="8"/>
      <c r="GTS57" s="8"/>
      <c r="GTT57" s="13"/>
      <c r="GTU57" s="13"/>
      <c r="GTV57" s="14"/>
      <c r="GTW57" s="15"/>
      <c r="GTX57" s="13"/>
      <c r="GTY57" s="9"/>
      <c r="GTZ57" s="8"/>
      <c r="GUA57" s="8"/>
      <c r="GUB57" s="13"/>
      <c r="GUC57" s="13"/>
      <c r="GUD57" s="14"/>
      <c r="GUE57" s="15"/>
      <c r="GUF57" s="13"/>
      <c r="GUG57" s="9"/>
      <c r="GUH57" s="8"/>
      <c r="GUI57" s="8"/>
      <c r="GUJ57" s="13"/>
      <c r="GUK57" s="13"/>
      <c r="GUL57" s="14"/>
      <c r="GUM57" s="15"/>
      <c r="GUN57" s="13"/>
      <c r="GUO57" s="9"/>
      <c r="GUP57" s="8"/>
      <c r="GUQ57" s="8"/>
      <c r="GUR57" s="13"/>
      <c r="GUS57" s="13"/>
      <c r="GUT57" s="14"/>
      <c r="GUU57" s="15"/>
      <c r="GUV57" s="13"/>
      <c r="GUW57" s="9"/>
      <c r="GUX57" s="8"/>
      <c r="GUY57" s="8"/>
      <c r="GUZ57" s="13"/>
      <c r="GVA57" s="13"/>
      <c r="GVB57" s="14"/>
      <c r="GVC57" s="15"/>
      <c r="GVD57" s="13"/>
      <c r="GVE57" s="9"/>
      <c r="GVF57" s="8"/>
      <c r="GVG57" s="8"/>
      <c r="GVH57" s="13"/>
      <c r="GVI57" s="13"/>
      <c r="GVJ57" s="14"/>
      <c r="GVK57" s="15"/>
      <c r="GVL57" s="13"/>
      <c r="GVM57" s="9"/>
      <c r="GVN57" s="8"/>
      <c r="GVO57" s="8"/>
      <c r="GVP57" s="13"/>
      <c r="GVQ57" s="13"/>
      <c r="GVR57" s="14"/>
      <c r="GVS57" s="15"/>
      <c r="GVT57" s="13"/>
      <c r="GVU57" s="9"/>
      <c r="GVV57" s="8"/>
      <c r="GVW57" s="8"/>
      <c r="GVX57" s="13"/>
      <c r="GVY57" s="13"/>
      <c r="GVZ57" s="14"/>
      <c r="GWA57" s="15"/>
      <c r="GWB57" s="13"/>
      <c r="GWC57" s="9"/>
      <c r="GWD57" s="8"/>
      <c r="GWE57" s="8"/>
      <c r="GWF57" s="13"/>
      <c r="GWG57" s="13"/>
      <c r="GWH57" s="14"/>
      <c r="GWI57" s="15"/>
      <c r="GWJ57" s="13"/>
      <c r="GWK57" s="9"/>
      <c r="GWL57" s="8"/>
      <c r="GWM57" s="8"/>
      <c r="GWN57" s="13"/>
      <c r="GWO57" s="13"/>
      <c r="GWP57" s="14"/>
      <c r="GWQ57" s="15"/>
      <c r="GWR57" s="13"/>
      <c r="GWS57" s="9"/>
      <c r="GWT57" s="8"/>
      <c r="GWU57" s="8"/>
      <c r="GWV57" s="13"/>
      <c r="GWW57" s="13"/>
      <c r="GWX57" s="14"/>
      <c r="GWY57" s="15"/>
      <c r="GWZ57" s="13"/>
      <c r="GXA57" s="9"/>
      <c r="GXB57" s="8"/>
      <c r="GXC57" s="8"/>
      <c r="GXD57" s="13"/>
      <c r="GXE57" s="13"/>
      <c r="GXF57" s="14"/>
      <c r="GXG57" s="15"/>
      <c r="GXH57" s="13"/>
      <c r="GXI57" s="9"/>
      <c r="GXJ57" s="8"/>
      <c r="GXK57" s="8"/>
      <c r="GXL57" s="13"/>
      <c r="GXM57" s="13"/>
      <c r="GXN57" s="14"/>
      <c r="GXO57" s="15"/>
      <c r="GXP57" s="13"/>
      <c r="GXQ57" s="9"/>
      <c r="GXR57" s="8"/>
      <c r="GXS57" s="8"/>
      <c r="GXT57" s="13"/>
      <c r="GXU57" s="13"/>
      <c r="GXV57" s="14"/>
      <c r="GXW57" s="15"/>
      <c r="GXX57" s="13"/>
      <c r="GXY57" s="9"/>
      <c r="GXZ57" s="8"/>
      <c r="GYA57" s="8"/>
      <c r="GYB57" s="13"/>
      <c r="GYC57" s="13"/>
      <c r="GYD57" s="14"/>
      <c r="GYE57" s="15"/>
      <c r="GYF57" s="13"/>
      <c r="GYG57" s="9"/>
      <c r="GYH57" s="8"/>
      <c r="GYI57" s="8"/>
      <c r="GYJ57" s="13"/>
      <c r="GYK57" s="13"/>
      <c r="GYL57" s="14"/>
      <c r="GYM57" s="15"/>
      <c r="GYN57" s="13"/>
      <c r="GYO57" s="9"/>
      <c r="GYP57" s="8"/>
      <c r="GYQ57" s="8"/>
      <c r="GYR57" s="13"/>
      <c r="GYS57" s="13"/>
      <c r="GYT57" s="14"/>
      <c r="GYU57" s="15"/>
      <c r="GYV57" s="13"/>
      <c r="GYW57" s="9"/>
      <c r="GYX57" s="8"/>
      <c r="GYY57" s="8"/>
      <c r="GYZ57" s="13"/>
      <c r="GZA57" s="13"/>
      <c r="GZB57" s="14"/>
      <c r="GZC57" s="15"/>
      <c r="GZD57" s="13"/>
      <c r="GZE57" s="9"/>
      <c r="GZF57" s="8"/>
      <c r="GZG57" s="8"/>
      <c r="GZH57" s="13"/>
      <c r="GZI57" s="13"/>
      <c r="GZJ57" s="14"/>
      <c r="GZK57" s="15"/>
      <c r="GZL57" s="13"/>
      <c r="GZM57" s="9"/>
      <c r="GZN57" s="8"/>
      <c r="GZO57" s="8"/>
      <c r="GZP57" s="13"/>
      <c r="GZQ57" s="13"/>
      <c r="GZR57" s="14"/>
      <c r="GZS57" s="15"/>
      <c r="GZT57" s="13"/>
      <c r="GZU57" s="9"/>
      <c r="GZV57" s="8"/>
      <c r="GZW57" s="8"/>
      <c r="GZX57" s="13"/>
      <c r="GZY57" s="13"/>
      <c r="GZZ57" s="14"/>
      <c r="HAA57" s="15"/>
      <c r="HAB57" s="13"/>
      <c r="HAC57" s="9"/>
      <c r="HAD57" s="8"/>
      <c r="HAE57" s="8"/>
      <c r="HAF57" s="13"/>
      <c r="HAG57" s="13"/>
      <c r="HAH57" s="14"/>
      <c r="HAI57" s="15"/>
      <c r="HAJ57" s="13"/>
      <c r="HAK57" s="9"/>
      <c r="HAL57" s="8"/>
      <c r="HAM57" s="8"/>
      <c r="HAN57" s="13"/>
      <c r="HAO57" s="13"/>
      <c r="HAP57" s="14"/>
      <c r="HAQ57" s="15"/>
      <c r="HAR57" s="13"/>
      <c r="HAS57" s="9"/>
      <c r="HAT57" s="8"/>
      <c r="HAU57" s="8"/>
      <c r="HAV57" s="13"/>
      <c r="HAW57" s="13"/>
      <c r="HAX57" s="14"/>
      <c r="HAY57" s="15"/>
      <c r="HAZ57" s="13"/>
      <c r="HBA57" s="9"/>
      <c r="HBB57" s="8"/>
      <c r="HBC57" s="8"/>
      <c r="HBD57" s="13"/>
      <c r="HBE57" s="13"/>
      <c r="HBF57" s="14"/>
      <c r="HBG57" s="15"/>
      <c r="HBH57" s="13"/>
      <c r="HBI57" s="9"/>
      <c r="HBJ57" s="8"/>
      <c r="HBK57" s="8"/>
      <c r="HBL57" s="13"/>
      <c r="HBM57" s="13"/>
      <c r="HBN57" s="14"/>
      <c r="HBO57" s="15"/>
      <c r="HBP57" s="13"/>
      <c r="HBQ57" s="9"/>
      <c r="HBR57" s="8"/>
      <c r="HBS57" s="8"/>
      <c r="HBT57" s="13"/>
      <c r="HBU57" s="13"/>
      <c r="HBV57" s="14"/>
      <c r="HBW57" s="15"/>
      <c r="HBX57" s="13"/>
      <c r="HBY57" s="9"/>
      <c r="HBZ57" s="8"/>
      <c r="HCA57" s="8"/>
      <c r="HCB57" s="13"/>
      <c r="HCC57" s="13"/>
      <c r="HCD57" s="14"/>
      <c r="HCE57" s="15"/>
      <c r="HCF57" s="13"/>
      <c r="HCG57" s="9"/>
      <c r="HCH57" s="8"/>
      <c r="HCI57" s="8"/>
      <c r="HCJ57" s="13"/>
      <c r="HCK57" s="13"/>
      <c r="HCL57" s="14"/>
      <c r="HCM57" s="15"/>
      <c r="HCN57" s="13"/>
      <c r="HCO57" s="9"/>
      <c r="HCP57" s="8"/>
      <c r="HCQ57" s="8"/>
      <c r="HCR57" s="13"/>
      <c r="HCS57" s="13"/>
      <c r="HCT57" s="14"/>
      <c r="HCU57" s="15"/>
      <c r="HCV57" s="13"/>
      <c r="HCW57" s="9"/>
      <c r="HCX57" s="8"/>
      <c r="HCY57" s="8"/>
      <c r="HCZ57" s="13"/>
      <c r="HDA57" s="13"/>
      <c r="HDB57" s="14"/>
      <c r="HDC57" s="15"/>
      <c r="HDD57" s="13"/>
      <c r="HDE57" s="9"/>
      <c r="HDF57" s="8"/>
      <c r="HDG57" s="8"/>
      <c r="HDH57" s="13"/>
      <c r="HDI57" s="13"/>
      <c r="HDJ57" s="14"/>
      <c r="HDK57" s="15"/>
      <c r="HDL57" s="13"/>
      <c r="HDM57" s="9"/>
      <c r="HDN57" s="8"/>
      <c r="HDO57" s="8"/>
      <c r="HDP57" s="13"/>
      <c r="HDQ57" s="13"/>
      <c r="HDR57" s="14"/>
      <c r="HDS57" s="15"/>
      <c r="HDT57" s="13"/>
      <c r="HDU57" s="9"/>
      <c r="HDV57" s="8"/>
      <c r="HDW57" s="8"/>
      <c r="HDX57" s="13"/>
      <c r="HDY57" s="13"/>
      <c r="HDZ57" s="14"/>
      <c r="HEA57" s="15"/>
      <c r="HEB57" s="13"/>
      <c r="HEC57" s="9"/>
      <c r="HED57" s="8"/>
      <c r="HEE57" s="8"/>
      <c r="HEF57" s="13"/>
      <c r="HEG57" s="13"/>
      <c r="HEH57" s="14"/>
      <c r="HEI57" s="15"/>
      <c r="HEJ57" s="13"/>
      <c r="HEK57" s="9"/>
      <c r="HEL57" s="8"/>
      <c r="HEM57" s="8"/>
      <c r="HEN57" s="13"/>
      <c r="HEO57" s="13"/>
      <c r="HEP57" s="14"/>
      <c r="HEQ57" s="15"/>
      <c r="HER57" s="13"/>
      <c r="HES57" s="9"/>
      <c r="HET57" s="8"/>
      <c r="HEU57" s="8"/>
      <c r="HEV57" s="13"/>
      <c r="HEW57" s="13"/>
      <c r="HEX57" s="14"/>
      <c r="HEY57" s="15"/>
      <c r="HEZ57" s="13"/>
      <c r="HFA57" s="9"/>
      <c r="HFB57" s="8"/>
      <c r="HFC57" s="8"/>
      <c r="HFD57" s="13"/>
      <c r="HFE57" s="13"/>
      <c r="HFF57" s="14"/>
      <c r="HFG57" s="15"/>
      <c r="HFH57" s="13"/>
      <c r="HFI57" s="9"/>
      <c r="HFJ57" s="8"/>
      <c r="HFK57" s="8"/>
      <c r="HFL57" s="13"/>
      <c r="HFM57" s="13"/>
      <c r="HFN57" s="14"/>
      <c r="HFO57" s="15"/>
      <c r="HFP57" s="13"/>
      <c r="HFQ57" s="9"/>
      <c r="HFR57" s="8"/>
      <c r="HFS57" s="8"/>
      <c r="HFT57" s="13"/>
      <c r="HFU57" s="13"/>
      <c r="HFV57" s="14"/>
      <c r="HFW57" s="15"/>
      <c r="HFX57" s="13"/>
      <c r="HFY57" s="9"/>
      <c r="HFZ57" s="8"/>
      <c r="HGA57" s="8"/>
      <c r="HGB57" s="13"/>
      <c r="HGC57" s="13"/>
      <c r="HGD57" s="14"/>
      <c r="HGE57" s="15"/>
      <c r="HGF57" s="13"/>
      <c r="HGG57" s="9"/>
      <c r="HGH57" s="8"/>
      <c r="HGI57" s="8"/>
      <c r="HGJ57" s="13"/>
      <c r="HGK57" s="13"/>
      <c r="HGL57" s="14"/>
      <c r="HGM57" s="15"/>
      <c r="HGN57" s="13"/>
      <c r="HGO57" s="9"/>
      <c r="HGP57" s="8"/>
      <c r="HGQ57" s="8"/>
      <c r="HGR57" s="13"/>
      <c r="HGS57" s="13"/>
      <c r="HGT57" s="14"/>
      <c r="HGU57" s="15"/>
      <c r="HGV57" s="13"/>
      <c r="HGW57" s="9"/>
      <c r="HGX57" s="8"/>
      <c r="HGY57" s="8"/>
      <c r="HGZ57" s="13"/>
      <c r="HHA57" s="13"/>
      <c r="HHB57" s="14"/>
      <c r="HHC57" s="15"/>
      <c r="HHD57" s="13"/>
      <c r="HHE57" s="9"/>
      <c r="HHF57" s="8"/>
      <c r="HHG57" s="8"/>
      <c r="HHH57" s="13"/>
      <c r="HHI57" s="13"/>
      <c r="HHJ57" s="14"/>
      <c r="HHK57" s="15"/>
      <c r="HHL57" s="13"/>
      <c r="HHM57" s="9"/>
      <c r="HHN57" s="8"/>
      <c r="HHO57" s="8"/>
      <c r="HHP57" s="13"/>
      <c r="HHQ57" s="13"/>
      <c r="HHR57" s="14"/>
      <c r="HHS57" s="15"/>
      <c r="HHT57" s="13"/>
      <c r="HHU57" s="9"/>
      <c r="HHV57" s="8"/>
      <c r="HHW57" s="8"/>
      <c r="HHX57" s="13"/>
      <c r="HHY57" s="13"/>
      <c r="HHZ57" s="14"/>
      <c r="HIA57" s="15"/>
      <c r="HIB57" s="13"/>
      <c r="HIC57" s="9"/>
      <c r="HID57" s="8"/>
      <c r="HIE57" s="8"/>
      <c r="HIF57" s="13"/>
      <c r="HIG57" s="13"/>
      <c r="HIH57" s="14"/>
      <c r="HII57" s="15"/>
      <c r="HIJ57" s="13"/>
      <c r="HIK57" s="9"/>
      <c r="HIL57" s="8"/>
      <c r="HIM57" s="8"/>
      <c r="HIN57" s="13"/>
      <c r="HIO57" s="13"/>
      <c r="HIP57" s="14"/>
      <c r="HIQ57" s="15"/>
      <c r="HIR57" s="13"/>
      <c r="HIS57" s="9"/>
      <c r="HIT57" s="8"/>
      <c r="HIU57" s="8"/>
      <c r="HIV57" s="13"/>
      <c r="HIW57" s="13"/>
      <c r="HIX57" s="14"/>
      <c r="HIY57" s="15"/>
      <c r="HIZ57" s="13"/>
      <c r="HJA57" s="9"/>
      <c r="HJB57" s="8"/>
      <c r="HJC57" s="8"/>
      <c r="HJD57" s="13"/>
      <c r="HJE57" s="13"/>
      <c r="HJF57" s="14"/>
      <c r="HJG57" s="15"/>
      <c r="HJH57" s="13"/>
      <c r="HJI57" s="9"/>
      <c r="HJJ57" s="8"/>
      <c r="HJK57" s="8"/>
      <c r="HJL57" s="13"/>
      <c r="HJM57" s="13"/>
      <c r="HJN57" s="14"/>
      <c r="HJO57" s="15"/>
      <c r="HJP57" s="13"/>
      <c r="HJQ57" s="9"/>
      <c r="HJR57" s="8"/>
      <c r="HJS57" s="8"/>
      <c r="HJT57" s="13"/>
      <c r="HJU57" s="13"/>
      <c r="HJV57" s="14"/>
      <c r="HJW57" s="15"/>
      <c r="HJX57" s="13"/>
      <c r="HJY57" s="9"/>
      <c r="HJZ57" s="8"/>
      <c r="HKA57" s="8"/>
      <c r="HKB57" s="13"/>
      <c r="HKC57" s="13"/>
      <c r="HKD57" s="14"/>
      <c r="HKE57" s="15"/>
      <c r="HKF57" s="13"/>
      <c r="HKG57" s="9"/>
      <c r="HKH57" s="8"/>
      <c r="HKI57" s="8"/>
      <c r="HKJ57" s="13"/>
      <c r="HKK57" s="13"/>
      <c r="HKL57" s="14"/>
      <c r="HKM57" s="15"/>
      <c r="HKN57" s="13"/>
      <c r="HKO57" s="9"/>
      <c r="HKP57" s="8"/>
      <c r="HKQ57" s="8"/>
      <c r="HKR57" s="13"/>
      <c r="HKS57" s="13"/>
      <c r="HKT57" s="14"/>
      <c r="HKU57" s="15"/>
      <c r="HKV57" s="13"/>
      <c r="HKW57" s="9"/>
      <c r="HKX57" s="8"/>
      <c r="HKY57" s="8"/>
      <c r="HKZ57" s="13"/>
      <c r="HLA57" s="13"/>
      <c r="HLB57" s="14"/>
      <c r="HLC57" s="15"/>
      <c r="HLD57" s="13"/>
      <c r="HLE57" s="9"/>
      <c r="HLF57" s="8"/>
      <c r="HLG57" s="8"/>
      <c r="HLH57" s="13"/>
      <c r="HLI57" s="13"/>
      <c r="HLJ57" s="14"/>
      <c r="HLK57" s="15"/>
      <c r="HLL57" s="13"/>
      <c r="HLM57" s="9"/>
      <c r="HLN57" s="8"/>
      <c r="HLO57" s="8"/>
      <c r="HLP57" s="13"/>
      <c r="HLQ57" s="13"/>
      <c r="HLR57" s="14"/>
      <c r="HLS57" s="15"/>
      <c r="HLT57" s="13"/>
      <c r="HLU57" s="9"/>
      <c r="HLV57" s="8"/>
      <c r="HLW57" s="8"/>
      <c r="HLX57" s="13"/>
      <c r="HLY57" s="13"/>
      <c r="HLZ57" s="14"/>
      <c r="HMA57" s="15"/>
      <c r="HMB57" s="13"/>
      <c r="HMC57" s="9"/>
      <c r="HMD57" s="8"/>
      <c r="HME57" s="8"/>
      <c r="HMF57" s="13"/>
      <c r="HMG57" s="13"/>
      <c r="HMH57" s="14"/>
      <c r="HMI57" s="15"/>
      <c r="HMJ57" s="13"/>
      <c r="HMK57" s="9"/>
      <c r="HML57" s="8"/>
      <c r="HMM57" s="8"/>
      <c r="HMN57" s="13"/>
      <c r="HMO57" s="13"/>
      <c r="HMP57" s="14"/>
      <c r="HMQ57" s="15"/>
      <c r="HMR57" s="13"/>
      <c r="HMS57" s="9"/>
      <c r="HMT57" s="8"/>
      <c r="HMU57" s="8"/>
      <c r="HMV57" s="13"/>
      <c r="HMW57" s="13"/>
      <c r="HMX57" s="14"/>
      <c r="HMY57" s="15"/>
      <c r="HMZ57" s="13"/>
      <c r="HNA57" s="9"/>
      <c r="HNB57" s="8"/>
      <c r="HNC57" s="8"/>
      <c r="HND57" s="13"/>
      <c r="HNE57" s="13"/>
      <c r="HNF57" s="14"/>
      <c r="HNG57" s="15"/>
      <c r="HNH57" s="13"/>
      <c r="HNI57" s="9"/>
      <c r="HNJ57" s="8"/>
      <c r="HNK57" s="8"/>
      <c r="HNL57" s="13"/>
      <c r="HNM57" s="13"/>
      <c r="HNN57" s="14"/>
      <c r="HNO57" s="15"/>
      <c r="HNP57" s="13"/>
      <c r="HNQ57" s="9"/>
      <c r="HNR57" s="8"/>
      <c r="HNS57" s="8"/>
      <c r="HNT57" s="13"/>
      <c r="HNU57" s="13"/>
      <c r="HNV57" s="14"/>
      <c r="HNW57" s="15"/>
      <c r="HNX57" s="13"/>
      <c r="HNY57" s="9"/>
      <c r="HNZ57" s="8"/>
      <c r="HOA57" s="8"/>
      <c r="HOB57" s="13"/>
      <c r="HOC57" s="13"/>
      <c r="HOD57" s="14"/>
      <c r="HOE57" s="15"/>
      <c r="HOF57" s="13"/>
      <c r="HOG57" s="9"/>
      <c r="HOH57" s="8"/>
      <c r="HOI57" s="8"/>
      <c r="HOJ57" s="13"/>
      <c r="HOK57" s="13"/>
      <c r="HOL57" s="14"/>
      <c r="HOM57" s="15"/>
      <c r="HON57" s="13"/>
      <c r="HOO57" s="9"/>
      <c r="HOP57" s="8"/>
      <c r="HOQ57" s="8"/>
      <c r="HOR57" s="13"/>
      <c r="HOS57" s="13"/>
      <c r="HOT57" s="14"/>
      <c r="HOU57" s="15"/>
      <c r="HOV57" s="13"/>
      <c r="HOW57" s="9"/>
      <c r="HOX57" s="8"/>
      <c r="HOY57" s="8"/>
      <c r="HOZ57" s="13"/>
      <c r="HPA57" s="13"/>
      <c r="HPB57" s="14"/>
      <c r="HPC57" s="15"/>
      <c r="HPD57" s="13"/>
      <c r="HPE57" s="9"/>
      <c r="HPF57" s="8"/>
      <c r="HPG57" s="8"/>
      <c r="HPH57" s="13"/>
      <c r="HPI57" s="13"/>
      <c r="HPJ57" s="14"/>
      <c r="HPK57" s="15"/>
      <c r="HPL57" s="13"/>
      <c r="HPM57" s="9"/>
      <c r="HPN57" s="8"/>
      <c r="HPO57" s="8"/>
      <c r="HPP57" s="13"/>
      <c r="HPQ57" s="13"/>
      <c r="HPR57" s="14"/>
      <c r="HPS57" s="15"/>
      <c r="HPT57" s="13"/>
      <c r="HPU57" s="9"/>
      <c r="HPV57" s="8"/>
      <c r="HPW57" s="8"/>
      <c r="HPX57" s="13"/>
      <c r="HPY57" s="13"/>
      <c r="HPZ57" s="14"/>
      <c r="HQA57" s="15"/>
      <c r="HQB57" s="13"/>
      <c r="HQC57" s="9"/>
      <c r="HQD57" s="8"/>
      <c r="HQE57" s="8"/>
      <c r="HQF57" s="13"/>
      <c r="HQG57" s="13"/>
      <c r="HQH57" s="14"/>
      <c r="HQI57" s="15"/>
      <c r="HQJ57" s="13"/>
      <c r="HQK57" s="9"/>
      <c r="HQL57" s="8"/>
      <c r="HQM57" s="8"/>
      <c r="HQN57" s="13"/>
      <c r="HQO57" s="13"/>
      <c r="HQP57" s="14"/>
      <c r="HQQ57" s="15"/>
      <c r="HQR57" s="13"/>
      <c r="HQS57" s="9"/>
      <c r="HQT57" s="8"/>
      <c r="HQU57" s="8"/>
      <c r="HQV57" s="13"/>
      <c r="HQW57" s="13"/>
      <c r="HQX57" s="14"/>
      <c r="HQY57" s="15"/>
      <c r="HQZ57" s="13"/>
      <c r="HRA57" s="9"/>
      <c r="HRB57" s="8"/>
      <c r="HRC57" s="8"/>
      <c r="HRD57" s="13"/>
      <c r="HRE57" s="13"/>
      <c r="HRF57" s="14"/>
      <c r="HRG57" s="15"/>
      <c r="HRH57" s="13"/>
      <c r="HRI57" s="9"/>
      <c r="HRJ57" s="8"/>
      <c r="HRK57" s="8"/>
      <c r="HRL57" s="13"/>
      <c r="HRM57" s="13"/>
      <c r="HRN57" s="14"/>
      <c r="HRO57" s="15"/>
      <c r="HRP57" s="13"/>
      <c r="HRQ57" s="9"/>
      <c r="HRR57" s="8"/>
      <c r="HRS57" s="8"/>
      <c r="HRT57" s="13"/>
      <c r="HRU57" s="13"/>
      <c r="HRV57" s="14"/>
      <c r="HRW57" s="15"/>
      <c r="HRX57" s="13"/>
      <c r="HRY57" s="9"/>
      <c r="HRZ57" s="8"/>
      <c r="HSA57" s="8"/>
      <c r="HSB57" s="13"/>
      <c r="HSC57" s="13"/>
      <c r="HSD57" s="14"/>
      <c r="HSE57" s="15"/>
      <c r="HSF57" s="13"/>
      <c r="HSG57" s="9"/>
      <c r="HSH57" s="8"/>
      <c r="HSI57" s="8"/>
      <c r="HSJ57" s="13"/>
      <c r="HSK57" s="13"/>
      <c r="HSL57" s="14"/>
      <c r="HSM57" s="15"/>
      <c r="HSN57" s="13"/>
      <c r="HSO57" s="9"/>
      <c r="HSP57" s="8"/>
      <c r="HSQ57" s="8"/>
      <c r="HSR57" s="13"/>
      <c r="HSS57" s="13"/>
      <c r="HST57" s="14"/>
      <c r="HSU57" s="15"/>
      <c r="HSV57" s="13"/>
      <c r="HSW57" s="9"/>
      <c r="HSX57" s="8"/>
      <c r="HSY57" s="8"/>
      <c r="HSZ57" s="13"/>
      <c r="HTA57" s="13"/>
      <c r="HTB57" s="14"/>
      <c r="HTC57" s="15"/>
      <c r="HTD57" s="13"/>
      <c r="HTE57" s="9"/>
      <c r="HTF57" s="8"/>
      <c r="HTG57" s="8"/>
      <c r="HTH57" s="13"/>
      <c r="HTI57" s="13"/>
      <c r="HTJ57" s="14"/>
      <c r="HTK57" s="15"/>
      <c r="HTL57" s="13"/>
      <c r="HTM57" s="9"/>
      <c r="HTN57" s="8"/>
      <c r="HTO57" s="8"/>
      <c r="HTP57" s="13"/>
      <c r="HTQ57" s="13"/>
      <c r="HTR57" s="14"/>
      <c r="HTS57" s="15"/>
      <c r="HTT57" s="13"/>
      <c r="HTU57" s="9"/>
      <c r="HTV57" s="8"/>
      <c r="HTW57" s="8"/>
      <c r="HTX57" s="13"/>
      <c r="HTY57" s="13"/>
      <c r="HTZ57" s="14"/>
      <c r="HUA57" s="15"/>
      <c r="HUB57" s="13"/>
      <c r="HUC57" s="9"/>
      <c r="HUD57" s="8"/>
      <c r="HUE57" s="8"/>
      <c r="HUF57" s="13"/>
      <c r="HUG57" s="13"/>
      <c r="HUH57" s="14"/>
      <c r="HUI57" s="15"/>
      <c r="HUJ57" s="13"/>
      <c r="HUK57" s="9"/>
      <c r="HUL57" s="8"/>
      <c r="HUM57" s="8"/>
      <c r="HUN57" s="13"/>
      <c r="HUO57" s="13"/>
      <c r="HUP57" s="14"/>
      <c r="HUQ57" s="15"/>
      <c r="HUR57" s="13"/>
      <c r="HUS57" s="9"/>
      <c r="HUT57" s="8"/>
      <c r="HUU57" s="8"/>
      <c r="HUV57" s="13"/>
      <c r="HUW57" s="13"/>
      <c r="HUX57" s="14"/>
      <c r="HUY57" s="15"/>
      <c r="HUZ57" s="13"/>
      <c r="HVA57" s="9"/>
      <c r="HVB57" s="8"/>
      <c r="HVC57" s="8"/>
      <c r="HVD57" s="13"/>
      <c r="HVE57" s="13"/>
      <c r="HVF57" s="14"/>
      <c r="HVG57" s="15"/>
      <c r="HVH57" s="13"/>
      <c r="HVI57" s="9"/>
      <c r="HVJ57" s="8"/>
      <c r="HVK57" s="8"/>
      <c r="HVL57" s="13"/>
      <c r="HVM57" s="13"/>
      <c r="HVN57" s="14"/>
      <c r="HVO57" s="15"/>
      <c r="HVP57" s="13"/>
      <c r="HVQ57" s="9"/>
      <c r="HVR57" s="8"/>
      <c r="HVS57" s="8"/>
      <c r="HVT57" s="13"/>
      <c r="HVU57" s="13"/>
      <c r="HVV57" s="14"/>
      <c r="HVW57" s="15"/>
      <c r="HVX57" s="13"/>
      <c r="HVY57" s="9"/>
      <c r="HVZ57" s="8"/>
      <c r="HWA57" s="8"/>
      <c r="HWB57" s="13"/>
      <c r="HWC57" s="13"/>
      <c r="HWD57" s="14"/>
      <c r="HWE57" s="15"/>
      <c r="HWF57" s="13"/>
      <c r="HWG57" s="9"/>
      <c r="HWH57" s="8"/>
      <c r="HWI57" s="8"/>
      <c r="HWJ57" s="13"/>
      <c r="HWK57" s="13"/>
      <c r="HWL57" s="14"/>
      <c r="HWM57" s="15"/>
      <c r="HWN57" s="13"/>
      <c r="HWO57" s="9"/>
      <c r="HWP57" s="8"/>
      <c r="HWQ57" s="8"/>
      <c r="HWR57" s="13"/>
      <c r="HWS57" s="13"/>
      <c r="HWT57" s="14"/>
      <c r="HWU57" s="15"/>
      <c r="HWV57" s="13"/>
      <c r="HWW57" s="9"/>
      <c r="HWX57" s="8"/>
      <c r="HWY57" s="8"/>
      <c r="HWZ57" s="13"/>
      <c r="HXA57" s="13"/>
      <c r="HXB57" s="14"/>
      <c r="HXC57" s="15"/>
      <c r="HXD57" s="13"/>
      <c r="HXE57" s="9"/>
      <c r="HXF57" s="8"/>
      <c r="HXG57" s="8"/>
      <c r="HXH57" s="13"/>
      <c r="HXI57" s="13"/>
      <c r="HXJ57" s="14"/>
      <c r="HXK57" s="15"/>
      <c r="HXL57" s="13"/>
      <c r="HXM57" s="9"/>
      <c r="HXN57" s="8"/>
      <c r="HXO57" s="8"/>
      <c r="HXP57" s="13"/>
      <c r="HXQ57" s="13"/>
      <c r="HXR57" s="14"/>
      <c r="HXS57" s="15"/>
      <c r="HXT57" s="13"/>
      <c r="HXU57" s="9"/>
      <c r="HXV57" s="8"/>
      <c r="HXW57" s="8"/>
      <c r="HXX57" s="13"/>
      <c r="HXY57" s="13"/>
      <c r="HXZ57" s="14"/>
      <c r="HYA57" s="15"/>
      <c r="HYB57" s="13"/>
      <c r="HYC57" s="9"/>
      <c r="HYD57" s="8"/>
      <c r="HYE57" s="8"/>
      <c r="HYF57" s="13"/>
      <c r="HYG57" s="13"/>
      <c r="HYH57" s="14"/>
      <c r="HYI57" s="15"/>
      <c r="HYJ57" s="13"/>
      <c r="HYK57" s="9"/>
      <c r="HYL57" s="8"/>
      <c r="HYM57" s="8"/>
      <c r="HYN57" s="13"/>
      <c r="HYO57" s="13"/>
      <c r="HYP57" s="14"/>
      <c r="HYQ57" s="15"/>
      <c r="HYR57" s="13"/>
      <c r="HYS57" s="9"/>
      <c r="HYT57" s="8"/>
      <c r="HYU57" s="8"/>
      <c r="HYV57" s="13"/>
      <c r="HYW57" s="13"/>
      <c r="HYX57" s="14"/>
      <c r="HYY57" s="15"/>
      <c r="HYZ57" s="13"/>
      <c r="HZA57" s="9"/>
      <c r="HZB57" s="8"/>
      <c r="HZC57" s="8"/>
      <c r="HZD57" s="13"/>
      <c r="HZE57" s="13"/>
      <c r="HZF57" s="14"/>
      <c r="HZG57" s="15"/>
      <c r="HZH57" s="13"/>
      <c r="HZI57" s="9"/>
      <c r="HZJ57" s="8"/>
      <c r="HZK57" s="8"/>
      <c r="HZL57" s="13"/>
      <c r="HZM57" s="13"/>
      <c r="HZN57" s="14"/>
      <c r="HZO57" s="15"/>
      <c r="HZP57" s="13"/>
      <c r="HZQ57" s="9"/>
      <c r="HZR57" s="8"/>
      <c r="HZS57" s="8"/>
      <c r="HZT57" s="13"/>
      <c r="HZU57" s="13"/>
      <c r="HZV57" s="14"/>
      <c r="HZW57" s="15"/>
      <c r="HZX57" s="13"/>
      <c r="HZY57" s="9"/>
      <c r="HZZ57" s="8"/>
      <c r="IAA57" s="8"/>
      <c r="IAB57" s="13"/>
      <c r="IAC57" s="13"/>
      <c r="IAD57" s="14"/>
      <c r="IAE57" s="15"/>
      <c r="IAF57" s="13"/>
      <c r="IAG57" s="9"/>
      <c r="IAH57" s="8"/>
      <c r="IAI57" s="8"/>
      <c r="IAJ57" s="13"/>
      <c r="IAK57" s="13"/>
      <c r="IAL57" s="14"/>
      <c r="IAM57" s="15"/>
      <c r="IAN57" s="13"/>
      <c r="IAO57" s="9"/>
      <c r="IAP57" s="8"/>
      <c r="IAQ57" s="8"/>
      <c r="IAR57" s="13"/>
      <c r="IAS57" s="13"/>
      <c r="IAT57" s="14"/>
      <c r="IAU57" s="15"/>
      <c r="IAV57" s="13"/>
      <c r="IAW57" s="9"/>
      <c r="IAX57" s="8"/>
      <c r="IAY57" s="8"/>
      <c r="IAZ57" s="13"/>
      <c r="IBA57" s="13"/>
      <c r="IBB57" s="14"/>
      <c r="IBC57" s="15"/>
      <c r="IBD57" s="13"/>
      <c r="IBE57" s="9"/>
      <c r="IBF57" s="8"/>
      <c r="IBG57" s="8"/>
      <c r="IBH57" s="13"/>
      <c r="IBI57" s="13"/>
      <c r="IBJ57" s="14"/>
      <c r="IBK57" s="15"/>
      <c r="IBL57" s="13"/>
      <c r="IBM57" s="9"/>
      <c r="IBN57" s="8"/>
      <c r="IBO57" s="8"/>
      <c r="IBP57" s="13"/>
      <c r="IBQ57" s="13"/>
      <c r="IBR57" s="14"/>
      <c r="IBS57" s="15"/>
      <c r="IBT57" s="13"/>
      <c r="IBU57" s="9"/>
      <c r="IBV57" s="8"/>
      <c r="IBW57" s="8"/>
      <c r="IBX57" s="13"/>
      <c r="IBY57" s="13"/>
      <c r="IBZ57" s="14"/>
      <c r="ICA57" s="15"/>
      <c r="ICB57" s="13"/>
      <c r="ICC57" s="9"/>
      <c r="ICD57" s="8"/>
      <c r="ICE57" s="8"/>
      <c r="ICF57" s="13"/>
      <c r="ICG57" s="13"/>
      <c r="ICH57" s="14"/>
      <c r="ICI57" s="15"/>
      <c r="ICJ57" s="13"/>
      <c r="ICK57" s="9"/>
      <c r="ICL57" s="8"/>
      <c r="ICM57" s="8"/>
      <c r="ICN57" s="13"/>
      <c r="ICO57" s="13"/>
      <c r="ICP57" s="14"/>
      <c r="ICQ57" s="15"/>
      <c r="ICR57" s="13"/>
      <c r="ICS57" s="9"/>
      <c r="ICT57" s="8"/>
      <c r="ICU57" s="8"/>
      <c r="ICV57" s="13"/>
      <c r="ICW57" s="13"/>
      <c r="ICX57" s="14"/>
      <c r="ICY57" s="15"/>
      <c r="ICZ57" s="13"/>
      <c r="IDA57" s="9"/>
      <c r="IDB57" s="8"/>
      <c r="IDC57" s="8"/>
      <c r="IDD57" s="13"/>
      <c r="IDE57" s="13"/>
      <c r="IDF57" s="14"/>
      <c r="IDG57" s="15"/>
      <c r="IDH57" s="13"/>
      <c r="IDI57" s="9"/>
      <c r="IDJ57" s="8"/>
      <c r="IDK57" s="8"/>
      <c r="IDL57" s="13"/>
      <c r="IDM57" s="13"/>
      <c r="IDN57" s="14"/>
      <c r="IDO57" s="15"/>
      <c r="IDP57" s="13"/>
      <c r="IDQ57" s="9"/>
      <c r="IDR57" s="8"/>
      <c r="IDS57" s="8"/>
      <c r="IDT57" s="13"/>
      <c r="IDU57" s="13"/>
      <c r="IDV57" s="14"/>
      <c r="IDW57" s="15"/>
      <c r="IDX57" s="13"/>
      <c r="IDY57" s="9"/>
      <c r="IDZ57" s="8"/>
      <c r="IEA57" s="8"/>
      <c r="IEB57" s="13"/>
      <c r="IEC57" s="13"/>
      <c r="IED57" s="14"/>
      <c r="IEE57" s="15"/>
      <c r="IEF57" s="13"/>
      <c r="IEG57" s="9"/>
      <c r="IEH57" s="8"/>
      <c r="IEI57" s="8"/>
      <c r="IEJ57" s="13"/>
      <c r="IEK57" s="13"/>
      <c r="IEL57" s="14"/>
      <c r="IEM57" s="15"/>
      <c r="IEN57" s="13"/>
      <c r="IEO57" s="9"/>
      <c r="IEP57" s="8"/>
      <c r="IEQ57" s="8"/>
      <c r="IER57" s="13"/>
      <c r="IES57" s="13"/>
      <c r="IET57" s="14"/>
      <c r="IEU57" s="15"/>
      <c r="IEV57" s="13"/>
      <c r="IEW57" s="9"/>
      <c r="IEX57" s="8"/>
      <c r="IEY57" s="8"/>
      <c r="IEZ57" s="13"/>
      <c r="IFA57" s="13"/>
      <c r="IFB57" s="14"/>
      <c r="IFC57" s="15"/>
      <c r="IFD57" s="13"/>
      <c r="IFE57" s="9"/>
      <c r="IFF57" s="8"/>
      <c r="IFG57" s="8"/>
      <c r="IFH57" s="13"/>
      <c r="IFI57" s="13"/>
      <c r="IFJ57" s="14"/>
      <c r="IFK57" s="15"/>
      <c r="IFL57" s="13"/>
      <c r="IFM57" s="9"/>
      <c r="IFN57" s="8"/>
      <c r="IFO57" s="8"/>
      <c r="IFP57" s="13"/>
      <c r="IFQ57" s="13"/>
      <c r="IFR57" s="14"/>
      <c r="IFS57" s="15"/>
      <c r="IFT57" s="13"/>
      <c r="IFU57" s="9"/>
      <c r="IFV57" s="8"/>
      <c r="IFW57" s="8"/>
      <c r="IFX57" s="13"/>
      <c r="IFY57" s="13"/>
      <c r="IFZ57" s="14"/>
      <c r="IGA57" s="15"/>
      <c r="IGB57" s="13"/>
      <c r="IGC57" s="9"/>
      <c r="IGD57" s="8"/>
      <c r="IGE57" s="8"/>
      <c r="IGF57" s="13"/>
      <c r="IGG57" s="13"/>
      <c r="IGH57" s="14"/>
      <c r="IGI57" s="15"/>
      <c r="IGJ57" s="13"/>
      <c r="IGK57" s="9"/>
      <c r="IGL57" s="8"/>
      <c r="IGM57" s="8"/>
      <c r="IGN57" s="13"/>
      <c r="IGO57" s="13"/>
      <c r="IGP57" s="14"/>
      <c r="IGQ57" s="15"/>
      <c r="IGR57" s="13"/>
      <c r="IGS57" s="9"/>
      <c r="IGT57" s="8"/>
      <c r="IGU57" s="8"/>
      <c r="IGV57" s="13"/>
      <c r="IGW57" s="13"/>
      <c r="IGX57" s="14"/>
      <c r="IGY57" s="15"/>
      <c r="IGZ57" s="13"/>
      <c r="IHA57" s="9"/>
      <c r="IHB57" s="8"/>
      <c r="IHC57" s="8"/>
      <c r="IHD57" s="13"/>
      <c r="IHE57" s="13"/>
      <c r="IHF57" s="14"/>
      <c r="IHG57" s="15"/>
      <c r="IHH57" s="13"/>
      <c r="IHI57" s="9"/>
      <c r="IHJ57" s="8"/>
      <c r="IHK57" s="8"/>
      <c r="IHL57" s="13"/>
      <c r="IHM57" s="13"/>
      <c r="IHN57" s="14"/>
      <c r="IHO57" s="15"/>
      <c r="IHP57" s="13"/>
      <c r="IHQ57" s="9"/>
      <c r="IHR57" s="8"/>
      <c r="IHS57" s="8"/>
      <c r="IHT57" s="13"/>
      <c r="IHU57" s="13"/>
      <c r="IHV57" s="14"/>
      <c r="IHW57" s="15"/>
      <c r="IHX57" s="13"/>
      <c r="IHY57" s="9"/>
      <c r="IHZ57" s="8"/>
      <c r="IIA57" s="8"/>
      <c r="IIB57" s="13"/>
      <c r="IIC57" s="13"/>
      <c r="IID57" s="14"/>
      <c r="IIE57" s="15"/>
      <c r="IIF57" s="13"/>
      <c r="IIG57" s="9"/>
      <c r="IIH57" s="8"/>
      <c r="III57" s="8"/>
      <c r="IIJ57" s="13"/>
      <c r="IIK57" s="13"/>
      <c r="IIL57" s="14"/>
      <c r="IIM57" s="15"/>
      <c r="IIN57" s="13"/>
      <c r="IIO57" s="9"/>
      <c r="IIP57" s="8"/>
      <c r="IIQ57" s="8"/>
      <c r="IIR57" s="13"/>
      <c r="IIS57" s="13"/>
      <c r="IIT57" s="14"/>
      <c r="IIU57" s="15"/>
      <c r="IIV57" s="13"/>
      <c r="IIW57" s="9"/>
      <c r="IIX57" s="8"/>
      <c r="IIY57" s="8"/>
      <c r="IIZ57" s="13"/>
      <c r="IJA57" s="13"/>
      <c r="IJB57" s="14"/>
      <c r="IJC57" s="15"/>
      <c r="IJD57" s="13"/>
      <c r="IJE57" s="9"/>
      <c r="IJF57" s="8"/>
      <c r="IJG57" s="8"/>
      <c r="IJH57" s="13"/>
      <c r="IJI57" s="13"/>
      <c r="IJJ57" s="14"/>
      <c r="IJK57" s="15"/>
      <c r="IJL57" s="13"/>
      <c r="IJM57" s="9"/>
      <c r="IJN57" s="8"/>
      <c r="IJO57" s="8"/>
      <c r="IJP57" s="13"/>
      <c r="IJQ57" s="13"/>
      <c r="IJR57" s="14"/>
      <c r="IJS57" s="15"/>
      <c r="IJT57" s="13"/>
      <c r="IJU57" s="9"/>
      <c r="IJV57" s="8"/>
      <c r="IJW57" s="8"/>
      <c r="IJX57" s="13"/>
      <c r="IJY57" s="13"/>
      <c r="IJZ57" s="14"/>
      <c r="IKA57" s="15"/>
      <c r="IKB57" s="13"/>
      <c r="IKC57" s="9"/>
      <c r="IKD57" s="8"/>
      <c r="IKE57" s="8"/>
      <c r="IKF57" s="13"/>
      <c r="IKG57" s="13"/>
      <c r="IKH57" s="14"/>
      <c r="IKI57" s="15"/>
      <c r="IKJ57" s="13"/>
      <c r="IKK57" s="9"/>
      <c r="IKL57" s="8"/>
      <c r="IKM57" s="8"/>
      <c r="IKN57" s="13"/>
      <c r="IKO57" s="13"/>
      <c r="IKP57" s="14"/>
      <c r="IKQ57" s="15"/>
      <c r="IKR57" s="13"/>
      <c r="IKS57" s="9"/>
      <c r="IKT57" s="8"/>
      <c r="IKU57" s="8"/>
      <c r="IKV57" s="13"/>
      <c r="IKW57" s="13"/>
      <c r="IKX57" s="14"/>
      <c r="IKY57" s="15"/>
      <c r="IKZ57" s="13"/>
      <c r="ILA57" s="9"/>
      <c r="ILB57" s="8"/>
      <c r="ILC57" s="8"/>
      <c r="ILD57" s="13"/>
      <c r="ILE57" s="13"/>
      <c r="ILF57" s="14"/>
      <c r="ILG57" s="15"/>
      <c r="ILH57" s="13"/>
      <c r="ILI57" s="9"/>
      <c r="ILJ57" s="8"/>
      <c r="ILK57" s="8"/>
      <c r="ILL57" s="13"/>
      <c r="ILM57" s="13"/>
      <c r="ILN57" s="14"/>
      <c r="ILO57" s="15"/>
      <c r="ILP57" s="13"/>
      <c r="ILQ57" s="9"/>
      <c r="ILR57" s="8"/>
      <c r="ILS57" s="8"/>
      <c r="ILT57" s="13"/>
      <c r="ILU57" s="13"/>
      <c r="ILV57" s="14"/>
      <c r="ILW57" s="15"/>
      <c r="ILX57" s="13"/>
      <c r="ILY57" s="9"/>
      <c r="ILZ57" s="8"/>
      <c r="IMA57" s="8"/>
      <c r="IMB57" s="13"/>
      <c r="IMC57" s="13"/>
      <c r="IMD57" s="14"/>
      <c r="IME57" s="15"/>
      <c r="IMF57" s="13"/>
      <c r="IMG57" s="9"/>
      <c r="IMH57" s="8"/>
      <c r="IMI57" s="8"/>
      <c r="IMJ57" s="13"/>
      <c r="IMK57" s="13"/>
      <c r="IML57" s="14"/>
      <c r="IMM57" s="15"/>
      <c r="IMN57" s="13"/>
      <c r="IMO57" s="9"/>
      <c r="IMP57" s="8"/>
      <c r="IMQ57" s="8"/>
      <c r="IMR57" s="13"/>
      <c r="IMS57" s="13"/>
      <c r="IMT57" s="14"/>
      <c r="IMU57" s="15"/>
      <c r="IMV57" s="13"/>
      <c r="IMW57" s="9"/>
      <c r="IMX57" s="8"/>
      <c r="IMY57" s="8"/>
      <c r="IMZ57" s="13"/>
      <c r="INA57" s="13"/>
      <c r="INB57" s="14"/>
      <c r="INC57" s="15"/>
      <c r="IND57" s="13"/>
      <c r="INE57" s="9"/>
      <c r="INF57" s="8"/>
      <c r="ING57" s="8"/>
      <c r="INH57" s="13"/>
      <c r="INI57" s="13"/>
      <c r="INJ57" s="14"/>
      <c r="INK57" s="15"/>
      <c r="INL57" s="13"/>
      <c r="INM57" s="9"/>
      <c r="INN57" s="8"/>
      <c r="INO57" s="8"/>
      <c r="INP57" s="13"/>
      <c r="INQ57" s="13"/>
      <c r="INR57" s="14"/>
      <c r="INS57" s="15"/>
      <c r="INT57" s="13"/>
      <c r="INU57" s="9"/>
      <c r="INV57" s="8"/>
      <c r="INW57" s="8"/>
      <c r="INX57" s="13"/>
      <c r="INY57" s="13"/>
      <c r="INZ57" s="14"/>
      <c r="IOA57" s="15"/>
      <c r="IOB57" s="13"/>
      <c r="IOC57" s="9"/>
      <c r="IOD57" s="8"/>
      <c r="IOE57" s="8"/>
      <c r="IOF57" s="13"/>
      <c r="IOG57" s="13"/>
      <c r="IOH57" s="14"/>
      <c r="IOI57" s="15"/>
      <c r="IOJ57" s="13"/>
      <c r="IOK57" s="9"/>
      <c r="IOL57" s="8"/>
      <c r="IOM57" s="8"/>
      <c r="ION57" s="13"/>
      <c r="IOO57" s="13"/>
      <c r="IOP57" s="14"/>
      <c r="IOQ57" s="15"/>
      <c r="IOR57" s="13"/>
      <c r="IOS57" s="9"/>
      <c r="IOT57" s="8"/>
      <c r="IOU57" s="8"/>
      <c r="IOV57" s="13"/>
      <c r="IOW57" s="13"/>
      <c r="IOX57" s="14"/>
      <c r="IOY57" s="15"/>
      <c r="IOZ57" s="13"/>
      <c r="IPA57" s="9"/>
      <c r="IPB57" s="8"/>
      <c r="IPC57" s="8"/>
      <c r="IPD57" s="13"/>
      <c r="IPE57" s="13"/>
      <c r="IPF57" s="14"/>
      <c r="IPG57" s="15"/>
      <c r="IPH57" s="13"/>
      <c r="IPI57" s="9"/>
      <c r="IPJ57" s="8"/>
      <c r="IPK57" s="8"/>
      <c r="IPL57" s="13"/>
      <c r="IPM57" s="13"/>
      <c r="IPN57" s="14"/>
      <c r="IPO57" s="15"/>
      <c r="IPP57" s="13"/>
      <c r="IPQ57" s="9"/>
      <c r="IPR57" s="8"/>
      <c r="IPS57" s="8"/>
      <c r="IPT57" s="13"/>
      <c r="IPU57" s="13"/>
      <c r="IPV57" s="14"/>
      <c r="IPW57" s="15"/>
      <c r="IPX57" s="13"/>
      <c r="IPY57" s="9"/>
      <c r="IPZ57" s="8"/>
      <c r="IQA57" s="8"/>
      <c r="IQB57" s="13"/>
      <c r="IQC57" s="13"/>
      <c r="IQD57" s="14"/>
      <c r="IQE57" s="15"/>
      <c r="IQF57" s="13"/>
      <c r="IQG57" s="9"/>
      <c r="IQH57" s="8"/>
      <c r="IQI57" s="8"/>
      <c r="IQJ57" s="13"/>
      <c r="IQK57" s="13"/>
      <c r="IQL57" s="14"/>
      <c r="IQM57" s="15"/>
      <c r="IQN57" s="13"/>
      <c r="IQO57" s="9"/>
      <c r="IQP57" s="8"/>
      <c r="IQQ57" s="8"/>
      <c r="IQR57" s="13"/>
      <c r="IQS57" s="13"/>
      <c r="IQT57" s="14"/>
      <c r="IQU57" s="15"/>
      <c r="IQV57" s="13"/>
      <c r="IQW57" s="9"/>
      <c r="IQX57" s="8"/>
      <c r="IQY57" s="8"/>
      <c r="IQZ57" s="13"/>
      <c r="IRA57" s="13"/>
      <c r="IRB57" s="14"/>
      <c r="IRC57" s="15"/>
      <c r="IRD57" s="13"/>
      <c r="IRE57" s="9"/>
      <c r="IRF57" s="8"/>
      <c r="IRG57" s="8"/>
      <c r="IRH57" s="13"/>
      <c r="IRI57" s="13"/>
      <c r="IRJ57" s="14"/>
      <c r="IRK57" s="15"/>
      <c r="IRL57" s="13"/>
      <c r="IRM57" s="9"/>
      <c r="IRN57" s="8"/>
      <c r="IRO57" s="8"/>
      <c r="IRP57" s="13"/>
      <c r="IRQ57" s="13"/>
      <c r="IRR57" s="14"/>
      <c r="IRS57" s="15"/>
      <c r="IRT57" s="13"/>
      <c r="IRU57" s="9"/>
      <c r="IRV57" s="8"/>
      <c r="IRW57" s="8"/>
      <c r="IRX57" s="13"/>
      <c r="IRY57" s="13"/>
      <c r="IRZ57" s="14"/>
      <c r="ISA57" s="15"/>
      <c r="ISB57" s="13"/>
      <c r="ISC57" s="9"/>
      <c r="ISD57" s="8"/>
      <c r="ISE57" s="8"/>
      <c r="ISF57" s="13"/>
      <c r="ISG57" s="13"/>
      <c r="ISH57" s="14"/>
      <c r="ISI57" s="15"/>
      <c r="ISJ57" s="13"/>
      <c r="ISK57" s="9"/>
      <c r="ISL57" s="8"/>
      <c r="ISM57" s="8"/>
      <c r="ISN57" s="13"/>
      <c r="ISO57" s="13"/>
      <c r="ISP57" s="14"/>
      <c r="ISQ57" s="15"/>
      <c r="ISR57" s="13"/>
      <c r="ISS57" s="9"/>
      <c r="IST57" s="8"/>
      <c r="ISU57" s="8"/>
      <c r="ISV57" s="13"/>
      <c r="ISW57" s="13"/>
      <c r="ISX57" s="14"/>
      <c r="ISY57" s="15"/>
      <c r="ISZ57" s="13"/>
      <c r="ITA57" s="9"/>
      <c r="ITB57" s="8"/>
      <c r="ITC57" s="8"/>
      <c r="ITD57" s="13"/>
      <c r="ITE57" s="13"/>
      <c r="ITF57" s="14"/>
      <c r="ITG57" s="15"/>
      <c r="ITH57" s="13"/>
      <c r="ITI57" s="9"/>
      <c r="ITJ57" s="8"/>
      <c r="ITK57" s="8"/>
      <c r="ITL57" s="13"/>
      <c r="ITM57" s="13"/>
      <c r="ITN57" s="14"/>
      <c r="ITO57" s="15"/>
      <c r="ITP57" s="13"/>
      <c r="ITQ57" s="9"/>
      <c r="ITR57" s="8"/>
      <c r="ITS57" s="8"/>
      <c r="ITT57" s="13"/>
      <c r="ITU57" s="13"/>
      <c r="ITV57" s="14"/>
      <c r="ITW57" s="15"/>
      <c r="ITX57" s="13"/>
      <c r="ITY57" s="9"/>
      <c r="ITZ57" s="8"/>
      <c r="IUA57" s="8"/>
      <c r="IUB57" s="13"/>
      <c r="IUC57" s="13"/>
      <c r="IUD57" s="14"/>
      <c r="IUE57" s="15"/>
      <c r="IUF57" s="13"/>
      <c r="IUG57" s="9"/>
      <c r="IUH57" s="8"/>
      <c r="IUI57" s="8"/>
      <c r="IUJ57" s="13"/>
      <c r="IUK57" s="13"/>
      <c r="IUL57" s="14"/>
      <c r="IUM57" s="15"/>
      <c r="IUN57" s="13"/>
      <c r="IUO57" s="9"/>
      <c r="IUP57" s="8"/>
      <c r="IUQ57" s="8"/>
      <c r="IUR57" s="13"/>
      <c r="IUS57" s="13"/>
      <c r="IUT57" s="14"/>
      <c r="IUU57" s="15"/>
      <c r="IUV57" s="13"/>
      <c r="IUW57" s="9"/>
      <c r="IUX57" s="8"/>
      <c r="IUY57" s="8"/>
      <c r="IUZ57" s="13"/>
      <c r="IVA57" s="13"/>
      <c r="IVB57" s="14"/>
      <c r="IVC57" s="15"/>
      <c r="IVD57" s="13"/>
      <c r="IVE57" s="9"/>
      <c r="IVF57" s="8"/>
      <c r="IVG57" s="8"/>
      <c r="IVH57" s="13"/>
      <c r="IVI57" s="13"/>
      <c r="IVJ57" s="14"/>
      <c r="IVK57" s="15"/>
      <c r="IVL57" s="13"/>
      <c r="IVM57" s="9"/>
      <c r="IVN57" s="8"/>
      <c r="IVO57" s="8"/>
      <c r="IVP57" s="13"/>
      <c r="IVQ57" s="13"/>
      <c r="IVR57" s="14"/>
      <c r="IVS57" s="15"/>
      <c r="IVT57" s="13"/>
      <c r="IVU57" s="9"/>
      <c r="IVV57" s="8"/>
      <c r="IVW57" s="8"/>
      <c r="IVX57" s="13"/>
      <c r="IVY57" s="13"/>
      <c r="IVZ57" s="14"/>
      <c r="IWA57" s="15"/>
      <c r="IWB57" s="13"/>
      <c r="IWC57" s="9"/>
      <c r="IWD57" s="8"/>
      <c r="IWE57" s="8"/>
      <c r="IWF57" s="13"/>
      <c r="IWG57" s="13"/>
      <c r="IWH57" s="14"/>
      <c r="IWI57" s="15"/>
      <c r="IWJ57" s="13"/>
      <c r="IWK57" s="9"/>
      <c r="IWL57" s="8"/>
      <c r="IWM57" s="8"/>
      <c r="IWN57" s="13"/>
      <c r="IWO57" s="13"/>
      <c r="IWP57" s="14"/>
      <c r="IWQ57" s="15"/>
      <c r="IWR57" s="13"/>
      <c r="IWS57" s="9"/>
      <c r="IWT57" s="8"/>
      <c r="IWU57" s="8"/>
      <c r="IWV57" s="13"/>
      <c r="IWW57" s="13"/>
      <c r="IWX57" s="14"/>
      <c r="IWY57" s="15"/>
      <c r="IWZ57" s="13"/>
      <c r="IXA57" s="9"/>
      <c r="IXB57" s="8"/>
      <c r="IXC57" s="8"/>
      <c r="IXD57" s="13"/>
      <c r="IXE57" s="13"/>
      <c r="IXF57" s="14"/>
      <c r="IXG57" s="15"/>
      <c r="IXH57" s="13"/>
      <c r="IXI57" s="9"/>
      <c r="IXJ57" s="8"/>
      <c r="IXK57" s="8"/>
      <c r="IXL57" s="13"/>
      <c r="IXM57" s="13"/>
      <c r="IXN57" s="14"/>
      <c r="IXO57" s="15"/>
      <c r="IXP57" s="13"/>
      <c r="IXQ57" s="9"/>
      <c r="IXR57" s="8"/>
      <c r="IXS57" s="8"/>
      <c r="IXT57" s="13"/>
      <c r="IXU57" s="13"/>
      <c r="IXV57" s="14"/>
      <c r="IXW57" s="15"/>
      <c r="IXX57" s="13"/>
      <c r="IXY57" s="9"/>
      <c r="IXZ57" s="8"/>
      <c r="IYA57" s="8"/>
      <c r="IYB57" s="13"/>
      <c r="IYC57" s="13"/>
      <c r="IYD57" s="14"/>
      <c r="IYE57" s="15"/>
      <c r="IYF57" s="13"/>
      <c r="IYG57" s="9"/>
      <c r="IYH57" s="8"/>
      <c r="IYI57" s="8"/>
      <c r="IYJ57" s="13"/>
      <c r="IYK57" s="13"/>
      <c r="IYL57" s="14"/>
      <c r="IYM57" s="15"/>
      <c r="IYN57" s="13"/>
      <c r="IYO57" s="9"/>
      <c r="IYP57" s="8"/>
      <c r="IYQ57" s="8"/>
      <c r="IYR57" s="13"/>
      <c r="IYS57" s="13"/>
      <c r="IYT57" s="14"/>
      <c r="IYU57" s="15"/>
      <c r="IYV57" s="13"/>
      <c r="IYW57" s="9"/>
      <c r="IYX57" s="8"/>
      <c r="IYY57" s="8"/>
      <c r="IYZ57" s="13"/>
      <c r="IZA57" s="13"/>
      <c r="IZB57" s="14"/>
      <c r="IZC57" s="15"/>
      <c r="IZD57" s="13"/>
      <c r="IZE57" s="9"/>
      <c r="IZF57" s="8"/>
      <c r="IZG57" s="8"/>
      <c r="IZH57" s="13"/>
      <c r="IZI57" s="13"/>
      <c r="IZJ57" s="14"/>
      <c r="IZK57" s="15"/>
      <c r="IZL57" s="13"/>
      <c r="IZM57" s="9"/>
      <c r="IZN57" s="8"/>
      <c r="IZO57" s="8"/>
      <c r="IZP57" s="13"/>
      <c r="IZQ57" s="13"/>
      <c r="IZR57" s="14"/>
      <c r="IZS57" s="15"/>
      <c r="IZT57" s="13"/>
      <c r="IZU57" s="9"/>
      <c r="IZV57" s="8"/>
      <c r="IZW57" s="8"/>
      <c r="IZX57" s="13"/>
      <c r="IZY57" s="13"/>
      <c r="IZZ57" s="14"/>
      <c r="JAA57" s="15"/>
      <c r="JAB57" s="13"/>
      <c r="JAC57" s="9"/>
      <c r="JAD57" s="8"/>
      <c r="JAE57" s="8"/>
      <c r="JAF57" s="13"/>
      <c r="JAG57" s="13"/>
      <c r="JAH57" s="14"/>
      <c r="JAI57" s="15"/>
      <c r="JAJ57" s="13"/>
      <c r="JAK57" s="9"/>
      <c r="JAL57" s="8"/>
      <c r="JAM57" s="8"/>
      <c r="JAN57" s="13"/>
      <c r="JAO57" s="13"/>
      <c r="JAP57" s="14"/>
      <c r="JAQ57" s="15"/>
      <c r="JAR57" s="13"/>
      <c r="JAS57" s="9"/>
      <c r="JAT57" s="8"/>
      <c r="JAU57" s="8"/>
      <c r="JAV57" s="13"/>
      <c r="JAW57" s="13"/>
      <c r="JAX57" s="14"/>
      <c r="JAY57" s="15"/>
      <c r="JAZ57" s="13"/>
      <c r="JBA57" s="9"/>
      <c r="JBB57" s="8"/>
      <c r="JBC57" s="8"/>
      <c r="JBD57" s="13"/>
      <c r="JBE57" s="13"/>
      <c r="JBF57" s="14"/>
      <c r="JBG57" s="15"/>
      <c r="JBH57" s="13"/>
      <c r="JBI57" s="9"/>
      <c r="JBJ57" s="8"/>
      <c r="JBK57" s="8"/>
      <c r="JBL57" s="13"/>
      <c r="JBM57" s="13"/>
      <c r="JBN57" s="14"/>
      <c r="JBO57" s="15"/>
      <c r="JBP57" s="13"/>
      <c r="JBQ57" s="9"/>
      <c r="JBR57" s="8"/>
      <c r="JBS57" s="8"/>
      <c r="JBT57" s="13"/>
      <c r="JBU57" s="13"/>
      <c r="JBV57" s="14"/>
      <c r="JBW57" s="15"/>
      <c r="JBX57" s="13"/>
      <c r="JBY57" s="9"/>
      <c r="JBZ57" s="8"/>
      <c r="JCA57" s="8"/>
      <c r="JCB57" s="13"/>
      <c r="JCC57" s="13"/>
      <c r="JCD57" s="14"/>
      <c r="JCE57" s="15"/>
      <c r="JCF57" s="13"/>
      <c r="JCG57" s="9"/>
      <c r="JCH57" s="8"/>
      <c r="JCI57" s="8"/>
      <c r="JCJ57" s="13"/>
      <c r="JCK57" s="13"/>
      <c r="JCL57" s="14"/>
      <c r="JCM57" s="15"/>
      <c r="JCN57" s="13"/>
      <c r="JCO57" s="9"/>
      <c r="JCP57" s="8"/>
      <c r="JCQ57" s="8"/>
      <c r="JCR57" s="13"/>
      <c r="JCS57" s="13"/>
      <c r="JCT57" s="14"/>
      <c r="JCU57" s="15"/>
      <c r="JCV57" s="13"/>
      <c r="JCW57" s="9"/>
      <c r="JCX57" s="8"/>
      <c r="JCY57" s="8"/>
      <c r="JCZ57" s="13"/>
      <c r="JDA57" s="13"/>
      <c r="JDB57" s="14"/>
      <c r="JDC57" s="15"/>
      <c r="JDD57" s="13"/>
      <c r="JDE57" s="9"/>
      <c r="JDF57" s="8"/>
      <c r="JDG57" s="8"/>
      <c r="JDH57" s="13"/>
      <c r="JDI57" s="13"/>
      <c r="JDJ57" s="14"/>
      <c r="JDK57" s="15"/>
      <c r="JDL57" s="13"/>
      <c r="JDM57" s="9"/>
      <c r="JDN57" s="8"/>
      <c r="JDO57" s="8"/>
      <c r="JDP57" s="13"/>
      <c r="JDQ57" s="13"/>
      <c r="JDR57" s="14"/>
      <c r="JDS57" s="15"/>
      <c r="JDT57" s="13"/>
      <c r="JDU57" s="9"/>
      <c r="JDV57" s="8"/>
      <c r="JDW57" s="8"/>
      <c r="JDX57" s="13"/>
      <c r="JDY57" s="13"/>
      <c r="JDZ57" s="14"/>
      <c r="JEA57" s="15"/>
      <c r="JEB57" s="13"/>
      <c r="JEC57" s="9"/>
      <c r="JED57" s="8"/>
      <c r="JEE57" s="8"/>
      <c r="JEF57" s="13"/>
      <c r="JEG57" s="13"/>
      <c r="JEH57" s="14"/>
      <c r="JEI57" s="15"/>
      <c r="JEJ57" s="13"/>
      <c r="JEK57" s="9"/>
      <c r="JEL57" s="8"/>
      <c r="JEM57" s="8"/>
      <c r="JEN57" s="13"/>
      <c r="JEO57" s="13"/>
      <c r="JEP57" s="14"/>
      <c r="JEQ57" s="15"/>
      <c r="JER57" s="13"/>
      <c r="JES57" s="9"/>
      <c r="JET57" s="8"/>
      <c r="JEU57" s="8"/>
      <c r="JEV57" s="13"/>
      <c r="JEW57" s="13"/>
      <c r="JEX57" s="14"/>
      <c r="JEY57" s="15"/>
      <c r="JEZ57" s="13"/>
      <c r="JFA57" s="9"/>
      <c r="JFB57" s="8"/>
      <c r="JFC57" s="8"/>
      <c r="JFD57" s="13"/>
      <c r="JFE57" s="13"/>
      <c r="JFF57" s="14"/>
      <c r="JFG57" s="15"/>
      <c r="JFH57" s="13"/>
      <c r="JFI57" s="9"/>
      <c r="JFJ57" s="8"/>
      <c r="JFK57" s="8"/>
      <c r="JFL57" s="13"/>
      <c r="JFM57" s="13"/>
      <c r="JFN57" s="14"/>
      <c r="JFO57" s="15"/>
      <c r="JFP57" s="13"/>
      <c r="JFQ57" s="9"/>
      <c r="JFR57" s="8"/>
      <c r="JFS57" s="8"/>
      <c r="JFT57" s="13"/>
      <c r="JFU57" s="13"/>
      <c r="JFV57" s="14"/>
      <c r="JFW57" s="15"/>
      <c r="JFX57" s="13"/>
      <c r="JFY57" s="9"/>
      <c r="JFZ57" s="8"/>
      <c r="JGA57" s="8"/>
      <c r="JGB57" s="13"/>
      <c r="JGC57" s="13"/>
      <c r="JGD57" s="14"/>
      <c r="JGE57" s="15"/>
      <c r="JGF57" s="13"/>
      <c r="JGG57" s="9"/>
      <c r="JGH57" s="8"/>
      <c r="JGI57" s="8"/>
      <c r="JGJ57" s="13"/>
      <c r="JGK57" s="13"/>
      <c r="JGL57" s="14"/>
      <c r="JGM57" s="15"/>
      <c r="JGN57" s="13"/>
      <c r="JGO57" s="9"/>
      <c r="JGP57" s="8"/>
      <c r="JGQ57" s="8"/>
      <c r="JGR57" s="13"/>
      <c r="JGS57" s="13"/>
      <c r="JGT57" s="14"/>
      <c r="JGU57" s="15"/>
      <c r="JGV57" s="13"/>
      <c r="JGW57" s="9"/>
      <c r="JGX57" s="8"/>
      <c r="JGY57" s="8"/>
      <c r="JGZ57" s="13"/>
      <c r="JHA57" s="13"/>
      <c r="JHB57" s="14"/>
      <c r="JHC57" s="15"/>
      <c r="JHD57" s="13"/>
      <c r="JHE57" s="9"/>
      <c r="JHF57" s="8"/>
      <c r="JHG57" s="8"/>
      <c r="JHH57" s="13"/>
      <c r="JHI57" s="13"/>
      <c r="JHJ57" s="14"/>
      <c r="JHK57" s="15"/>
      <c r="JHL57" s="13"/>
      <c r="JHM57" s="9"/>
      <c r="JHN57" s="8"/>
      <c r="JHO57" s="8"/>
      <c r="JHP57" s="13"/>
      <c r="JHQ57" s="13"/>
      <c r="JHR57" s="14"/>
      <c r="JHS57" s="15"/>
      <c r="JHT57" s="13"/>
      <c r="JHU57" s="9"/>
      <c r="JHV57" s="8"/>
      <c r="JHW57" s="8"/>
      <c r="JHX57" s="13"/>
      <c r="JHY57" s="13"/>
      <c r="JHZ57" s="14"/>
      <c r="JIA57" s="15"/>
      <c r="JIB57" s="13"/>
      <c r="JIC57" s="9"/>
      <c r="JID57" s="8"/>
      <c r="JIE57" s="8"/>
      <c r="JIF57" s="13"/>
      <c r="JIG57" s="13"/>
      <c r="JIH57" s="14"/>
      <c r="JII57" s="15"/>
      <c r="JIJ57" s="13"/>
      <c r="JIK57" s="9"/>
      <c r="JIL57" s="8"/>
      <c r="JIM57" s="8"/>
      <c r="JIN57" s="13"/>
      <c r="JIO57" s="13"/>
      <c r="JIP57" s="14"/>
      <c r="JIQ57" s="15"/>
      <c r="JIR57" s="13"/>
      <c r="JIS57" s="9"/>
      <c r="JIT57" s="8"/>
      <c r="JIU57" s="8"/>
      <c r="JIV57" s="13"/>
      <c r="JIW57" s="13"/>
      <c r="JIX57" s="14"/>
      <c r="JIY57" s="15"/>
      <c r="JIZ57" s="13"/>
      <c r="JJA57" s="9"/>
      <c r="JJB57" s="8"/>
      <c r="JJC57" s="8"/>
      <c r="JJD57" s="13"/>
      <c r="JJE57" s="13"/>
      <c r="JJF57" s="14"/>
      <c r="JJG57" s="15"/>
      <c r="JJH57" s="13"/>
      <c r="JJI57" s="9"/>
      <c r="JJJ57" s="8"/>
      <c r="JJK57" s="8"/>
      <c r="JJL57" s="13"/>
      <c r="JJM57" s="13"/>
      <c r="JJN57" s="14"/>
      <c r="JJO57" s="15"/>
      <c r="JJP57" s="13"/>
      <c r="JJQ57" s="9"/>
      <c r="JJR57" s="8"/>
      <c r="JJS57" s="8"/>
      <c r="JJT57" s="13"/>
      <c r="JJU57" s="13"/>
      <c r="JJV57" s="14"/>
      <c r="JJW57" s="15"/>
      <c r="JJX57" s="13"/>
      <c r="JJY57" s="9"/>
      <c r="JJZ57" s="8"/>
      <c r="JKA57" s="8"/>
      <c r="JKB57" s="13"/>
      <c r="JKC57" s="13"/>
      <c r="JKD57" s="14"/>
      <c r="JKE57" s="15"/>
      <c r="JKF57" s="13"/>
      <c r="JKG57" s="9"/>
      <c r="JKH57" s="8"/>
      <c r="JKI57" s="8"/>
      <c r="JKJ57" s="13"/>
      <c r="JKK57" s="13"/>
      <c r="JKL57" s="14"/>
      <c r="JKM57" s="15"/>
      <c r="JKN57" s="13"/>
      <c r="JKO57" s="9"/>
      <c r="JKP57" s="8"/>
      <c r="JKQ57" s="8"/>
      <c r="JKR57" s="13"/>
      <c r="JKS57" s="13"/>
      <c r="JKT57" s="14"/>
      <c r="JKU57" s="15"/>
      <c r="JKV57" s="13"/>
      <c r="JKW57" s="9"/>
      <c r="JKX57" s="8"/>
      <c r="JKY57" s="8"/>
      <c r="JKZ57" s="13"/>
      <c r="JLA57" s="13"/>
      <c r="JLB57" s="14"/>
      <c r="JLC57" s="15"/>
      <c r="JLD57" s="13"/>
      <c r="JLE57" s="9"/>
      <c r="JLF57" s="8"/>
      <c r="JLG57" s="8"/>
      <c r="JLH57" s="13"/>
      <c r="JLI57" s="13"/>
      <c r="JLJ57" s="14"/>
      <c r="JLK57" s="15"/>
      <c r="JLL57" s="13"/>
      <c r="JLM57" s="9"/>
      <c r="JLN57" s="8"/>
      <c r="JLO57" s="8"/>
      <c r="JLP57" s="13"/>
      <c r="JLQ57" s="13"/>
      <c r="JLR57" s="14"/>
      <c r="JLS57" s="15"/>
      <c r="JLT57" s="13"/>
      <c r="JLU57" s="9"/>
      <c r="JLV57" s="8"/>
      <c r="JLW57" s="8"/>
      <c r="JLX57" s="13"/>
      <c r="JLY57" s="13"/>
      <c r="JLZ57" s="14"/>
      <c r="JMA57" s="15"/>
      <c r="JMB57" s="13"/>
      <c r="JMC57" s="9"/>
      <c r="JMD57" s="8"/>
      <c r="JME57" s="8"/>
      <c r="JMF57" s="13"/>
      <c r="JMG57" s="13"/>
      <c r="JMH57" s="14"/>
      <c r="JMI57" s="15"/>
      <c r="JMJ57" s="13"/>
      <c r="JMK57" s="9"/>
      <c r="JML57" s="8"/>
      <c r="JMM57" s="8"/>
      <c r="JMN57" s="13"/>
      <c r="JMO57" s="13"/>
      <c r="JMP57" s="14"/>
      <c r="JMQ57" s="15"/>
      <c r="JMR57" s="13"/>
      <c r="JMS57" s="9"/>
      <c r="JMT57" s="8"/>
      <c r="JMU57" s="8"/>
      <c r="JMV57" s="13"/>
      <c r="JMW57" s="13"/>
      <c r="JMX57" s="14"/>
      <c r="JMY57" s="15"/>
      <c r="JMZ57" s="13"/>
      <c r="JNA57" s="9"/>
      <c r="JNB57" s="8"/>
      <c r="JNC57" s="8"/>
      <c r="JND57" s="13"/>
      <c r="JNE57" s="13"/>
      <c r="JNF57" s="14"/>
      <c r="JNG57" s="15"/>
      <c r="JNH57" s="13"/>
      <c r="JNI57" s="9"/>
      <c r="JNJ57" s="8"/>
      <c r="JNK57" s="8"/>
      <c r="JNL57" s="13"/>
      <c r="JNM57" s="13"/>
      <c r="JNN57" s="14"/>
      <c r="JNO57" s="15"/>
      <c r="JNP57" s="13"/>
      <c r="JNQ57" s="9"/>
      <c r="JNR57" s="8"/>
      <c r="JNS57" s="8"/>
      <c r="JNT57" s="13"/>
      <c r="JNU57" s="13"/>
      <c r="JNV57" s="14"/>
      <c r="JNW57" s="15"/>
      <c r="JNX57" s="13"/>
      <c r="JNY57" s="9"/>
      <c r="JNZ57" s="8"/>
      <c r="JOA57" s="8"/>
      <c r="JOB57" s="13"/>
      <c r="JOC57" s="13"/>
      <c r="JOD57" s="14"/>
      <c r="JOE57" s="15"/>
      <c r="JOF57" s="13"/>
      <c r="JOG57" s="9"/>
      <c r="JOH57" s="8"/>
      <c r="JOI57" s="8"/>
      <c r="JOJ57" s="13"/>
      <c r="JOK57" s="13"/>
      <c r="JOL57" s="14"/>
      <c r="JOM57" s="15"/>
      <c r="JON57" s="13"/>
      <c r="JOO57" s="9"/>
      <c r="JOP57" s="8"/>
      <c r="JOQ57" s="8"/>
      <c r="JOR57" s="13"/>
      <c r="JOS57" s="13"/>
      <c r="JOT57" s="14"/>
      <c r="JOU57" s="15"/>
      <c r="JOV57" s="13"/>
      <c r="JOW57" s="9"/>
      <c r="JOX57" s="8"/>
      <c r="JOY57" s="8"/>
      <c r="JOZ57" s="13"/>
      <c r="JPA57" s="13"/>
      <c r="JPB57" s="14"/>
      <c r="JPC57" s="15"/>
      <c r="JPD57" s="13"/>
      <c r="JPE57" s="9"/>
      <c r="JPF57" s="8"/>
      <c r="JPG57" s="8"/>
      <c r="JPH57" s="13"/>
      <c r="JPI57" s="13"/>
      <c r="JPJ57" s="14"/>
      <c r="JPK57" s="15"/>
      <c r="JPL57" s="13"/>
      <c r="JPM57" s="9"/>
      <c r="JPN57" s="8"/>
      <c r="JPO57" s="8"/>
      <c r="JPP57" s="13"/>
      <c r="JPQ57" s="13"/>
      <c r="JPR57" s="14"/>
      <c r="JPS57" s="15"/>
      <c r="JPT57" s="13"/>
      <c r="JPU57" s="9"/>
      <c r="JPV57" s="8"/>
      <c r="JPW57" s="8"/>
      <c r="JPX57" s="13"/>
      <c r="JPY57" s="13"/>
      <c r="JPZ57" s="14"/>
      <c r="JQA57" s="15"/>
      <c r="JQB57" s="13"/>
      <c r="JQC57" s="9"/>
      <c r="JQD57" s="8"/>
      <c r="JQE57" s="8"/>
      <c r="JQF57" s="13"/>
      <c r="JQG57" s="13"/>
      <c r="JQH57" s="14"/>
      <c r="JQI57" s="15"/>
      <c r="JQJ57" s="13"/>
      <c r="JQK57" s="9"/>
      <c r="JQL57" s="8"/>
      <c r="JQM57" s="8"/>
      <c r="JQN57" s="13"/>
      <c r="JQO57" s="13"/>
      <c r="JQP57" s="14"/>
      <c r="JQQ57" s="15"/>
      <c r="JQR57" s="13"/>
      <c r="JQS57" s="9"/>
      <c r="JQT57" s="8"/>
      <c r="JQU57" s="8"/>
      <c r="JQV57" s="13"/>
      <c r="JQW57" s="13"/>
      <c r="JQX57" s="14"/>
      <c r="JQY57" s="15"/>
      <c r="JQZ57" s="13"/>
      <c r="JRA57" s="9"/>
      <c r="JRB57" s="8"/>
      <c r="JRC57" s="8"/>
      <c r="JRD57" s="13"/>
      <c r="JRE57" s="13"/>
      <c r="JRF57" s="14"/>
      <c r="JRG57" s="15"/>
      <c r="JRH57" s="13"/>
      <c r="JRI57" s="9"/>
      <c r="JRJ57" s="8"/>
      <c r="JRK57" s="8"/>
      <c r="JRL57" s="13"/>
      <c r="JRM57" s="13"/>
      <c r="JRN57" s="14"/>
      <c r="JRO57" s="15"/>
      <c r="JRP57" s="13"/>
      <c r="JRQ57" s="9"/>
      <c r="JRR57" s="8"/>
      <c r="JRS57" s="8"/>
      <c r="JRT57" s="13"/>
      <c r="JRU57" s="13"/>
      <c r="JRV57" s="14"/>
      <c r="JRW57" s="15"/>
      <c r="JRX57" s="13"/>
      <c r="JRY57" s="9"/>
      <c r="JRZ57" s="8"/>
      <c r="JSA57" s="8"/>
      <c r="JSB57" s="13"/>
      <c r="JSC57" s="13"/>
      <c r="JSD57" s="14"/>
      <c r="JSE57" s="15"/>
      <c r="JSF57" s="13"/>
      <c r="JSG57" s="9"/>
      <c r="JSH57" s="8"/>
      <c r="JSI57" s="8"/>
      <c r="JSJ57" s="13"/>
      <c r="JSK57" s="13"/>
      <c r="JSL57" s="14"/>
      <c r="JSM57" s="15"/>
      <c r="JSN57" s="13"/>
      <c r="JSO57" s="9"/>
      <c r="JSP57" s="8"/>
      <c r="JSQ57" s="8"/>
      <c r="JSR57" s="13"/>
      <c r="JSS57" s="13"/>
      <c r="JST57" s="14"/>
      <c r="JSU57" s="15"/>
      <c r="JSV57" s="13"/>
      <c r="JSW57" s="9"/>
      <c r="JSX57" s="8"/>
      <c r="JSY57" s="8"/>
      <c r="JSZ57" s="13"/>
      <c r="JTA57" s="13"/>
      <c r="JTB57" s="14"/>
      <c r="JTC57" s="15"/>
      <c r="JTD57" s="13"/>
      <c r="JTE57" s="9"/>
      <c r="JTF57" s="8"/>
      <c r="JTG57" s="8"/>
      <c r="JTH57" s="13"/>
      <c r="JTI57" s="13"/>
      <c r="JTJ57" s="14"/>
      <c r="JTK57" s="15"/>
      <c r="JTL57" s="13"/>
      <c r="JTM57" s="9"/>
      <c r="JTN57" s="8"/>
      <c r="JTO57" s="8"/>
      <c r="JTP57" s="13"/>
      <c r="JTQ57" s="13"/>
      <c r="JTR57" s="14"/>
      <c r="JTS57" s="15"/>
      <c r="JTT57" s="13"/>
      <c r="JTU57" s="9"/>
      <c r="JTV57" s="8"/>
      <c r="JTW57" s="8"/>
      <c r="JTX57" s="13"/>
      <c r="JTY57" s="13"/>
      <c r="JTZ57" s="14"/>
      <c r="JUA57" s="15"/>
      <c r="JUB57" s="13"/>
      <c r="JUC57" s="9"/>
      <c r="JUD57" s="8"/>
      <c r="JUE57" s="8"/>
      <c r="JUF57" s="13"/>
      <c r="JUG57" s="13"/>
      <c r="JUH57" s="14"/>
      <c r="JUI57" s="15"/>
      <c r="JUJ57" s="13"/>
      <c r="JUK57" s="9"/>
      <c r="JUL57" s="8"/>
      <c r="JUM57" s="8"/>
      <c r="JUN57" s="13"/>
      <c r="JUO57" s="13"/>
      <c r="JUP57" s="14"/>
      <c r="JUQ57" s="15"/>
      <c r="JUR57" s="13"/>
      <c r="JUS57" s="9"/>
      <c r="JUT57" s="8"/>
      <c r="JUU57" s="8"/>
      <c r="JUV57" s="13"/>
      <c r="JUW57" s="13"/>
      <c r="JUX57" s="14"/>
      <c r="JUY57" s="15"/>
      <c r="JUZ57" s="13"/>
      <c r="JVA57" s="9"/>
      <c r="JVB57" s="8"/>
      <c r="JVC57" s="8"/>
      <c r="JVD57" s="13"/>
      <c r="JVE57" s="13"/>
      <c r="JVF57" s="14"/>
      <c r="JVG57" s="15"/>
      <c r="JVH57" s="13"/>
      <c r="JVI57" s="9"/>
      <c r="JVJ57" s="8"/>
      <c r="JVK57" s="8"/>
      <c r="JVL57" s="13"/>
      <c r="JVM57" s="13"/>
      <c r="JVN57" s="14"/>
      <c r="JVO57" s="15"/>
      <c r="JVP57" s="13"/>
      <c r="JVQ57" s="9"/>
      <c r="JVR57" s="8"/>
      <c r="JVS57" s="8"/>
      <c r="JVT57" s="13"/>
      <c r="JVU57" s="13"/>
      <c r="JVV57" s="14"/>
      <c r="JVW57" s="15"/>
      <c r="JVX57" s="13"/>
      <c r="JVY57" s="9"/>
      <c r="JVZ57" s="8"/>
      <c r="JWA57" s="8"/>
      <c r="JWB57" s="13"/>
      <c r="JWC57" s="13"/>
      <c r="JWD57" s="14"/>
      <c r="JWE57" s="15"/>
      <c r="JWF57" s="13"/>
      <c r="JWG57" s="9"/>
      <c r="JWH57" s="8"/>
      <c r="JWI57" s="8"/>
      <c r="JWJ57" s="13"/>
      <c r="JWK57" s="13"/>
      <c r="JWL57" s="14"/>
      <c r="JWM57" s="15"/>
      <c r="JWN57" s="13"/>
      <c r="JWO57" s="9"/>
      <c r="JWP57" s="8"/>
      <c r="JWQ57" s="8"/>
      <c r="JWR57" s="13"/>
      <c r="JWS57" s="13"/>
      <c r="JWT57" s="14"/>
      <c r="JWU57" s="15"/>
      <c r="JWV57" s="13"/>
      <c r="JWW57" s="9"/>
      <c r="JWX57" s="8"/>
      <c r="JWY57" s="8"/>
      <c r="JWZ57" s="13"/>
      <c r="JXA57" s="13"/>
      <c r="JXB57" s="14"/>
      <c r="JXC57" s="15"/>
      <c r="JXD57" s="13"/>
      <c r="JXE57" s="9"/>
      <c r="JXF57" s="8"/>
      <c r="JXG57" s="8"/>
      <c r="JXH57" s="13"/>
      <c r="JXI57" s="13"/>
      <c r="JXJ57" s="14"/>
      <c r="JXK57" s="15"/>
      <c r="JXL57" s="13"/>
      <c r="JXM57" s="9"/>
      <c r="JXN57" s="8"/>
      <c r="JXO57" s="8"/>
      <c r="JXP57" s="13"/>
      <c r="JXQ57" s="13"/>
      <c r="JXR57" s="14"/>
      <c r="JXS57" s="15"/>
      <c r="JXT57" s="13"/>
      <c r="JXU57" s="9"/>
      <c r="JXV57" s="8"/>
      <c r="JXW57" s="8"/>
      <c r="JXX57" s="13"/>
      <c r="JXY57" s="13"/>
      <c r="JXZ57" s="14"/>
      <c r="JYA57" s="15"/>
      <c r="JYB57" s="13"/>
      <c r="JYC57" s="9"/>
      <c r="JYD57" s="8"/>
      <c r="JYE57" s="8"/>
      <c r="JYF57" s="13"/>
      <c r="JYG57" s="13"/>
      <c r="JYH57" s="14"/>
      <c r="JYI57" s="15"/>
      <c r="JYJ57" s="13"/>
      <c r="JYK57" s="9"/>
      <c r="JYL57" s="8"/>
      <c r="JYM57" s="8"/>
      <c r="JYN57" s="13"/>
      <c r="JYO57" s="13"/>
      <c r="JYP57" s="14"/>
      <c r="JYQ57" s="15"/>
      <c r="JYR57" s="13"/>
      <c r="JYS57" s="9"/>
      <c r="JYT57" s="8"/>
      <c r="JYU57" s="8"/>
      <c r="JYV57" s="13"/>
      <c r="JYW57" s="13"/>
      <c r="JYX57" s="14"/>
      <c r="JYY57" s="15"/>
      <c r="JYZ57" s="13"/>
      <c r="JZA57" s="9"/>
      <c r="JZB57" s="8"/>
      <c r="JZC57" s="8"/>
      <c r="JZD57" s="13"/>
      <c r="JZE57" s="13"/>
      <c r="JZF57" s="14"/>
      <c r="JZG57" s="15"/>
      <c r="JZH57" s="13"/>
      <c r="JZI57" s="9"/>
      <c r="JZJ57" s="8"/>
      <c r="JZK57" s="8"/>
      <c r="JZL57" s="13"/>
      <c r="JZM57" s="13"/>
      <c r="JZN57" s="14"/>
      <c r="JZO57" s="15"/>
      <c r="JZP57" s="13"/>
      <c r="JZQ57" s="9"/>
      <c r="JZR57" s="8"/>
      <c r="JZS57" s="8"/>
      <c r="JZT57" s="13"/>
      <c r="JZU57" s="13"/>
      <c r="JZV57" s="14"/>
      <c r="JZW57" s="15"/>
      <c r="JZX57" s="13"/>
      <c r="JZY57" s="9"/>
      <c r="JZZ57" s="8"/>
      <c r="KAA57" s="8"/>
      <c r="KAB57" s="13"/>
      <c r="KAC57" s="13"/>
      <c r="KAD57" s="14"/>
      <c r="KAE57" s="15"/>
      <c r="KAF57" s="13"/>
      <c r="KAG57" s="9"/>
      <c r="KAH57" s="8"/>
      <c r="KAI57" s="8"/>
      <c r="KAJ57" s="13"/>
      <c r="KAK57" s="13"/>
      <c r="KAL57" s="14"/>
      <c r="KAM57" s="15"/>
      <c r="KAN57" s="13"/>
      <c r="KAO57" s="9"/>
      <c r="KAP57" s="8"/>
      <c r="KAQ57" s="8"/>
      <c r="KAR57" s="13"/>
      <c r="KAS57" s="13"/>
      <c r="KAT57" s="14"/>
      <c r="KAU57" s="15"/>
      <c r="KAV57" s="13"/>
      <c r="KAW57" s="9"/>
      <c r="KAX57" s="8"/>
      <c r="KAY57" s="8"/>
      <c r="KAZ57" s="13"/>
      <c r="KBA57" s="13"/>
      <c r="KBB57" s="14"/>
      <c r="KBC57" s="15"/>
      <c r="KBD57" s="13"/>
      <c r="KBE57" s="9"/>
      <c r="KBF57" s="8"/>
      <c r="KBG57" s="8"/>
      <c r="KBH57" s="13"/>
      <c r="KBI57" s="13"/>
      <c r="KBJ57" s="14"/>
      <c r="KBK57" s="15"/>
      <c r="KBL57" s="13"/>
      <c r="KBM57" s="9"/>
      <c r="KBN57" s="8"/>
      <c r="KBO57" s="8"/>
      <c r="KBP57" s="13"/>
      <c r="KBQ57" s="13"/>
      <c r="KBR57" s="14"/>
      <c r="KBS57" s="15"/>
      <c r="KBT57" s="13"/>
      <c r="KBU57" s="9"/>
      <c r="KBV57" s="8"/>
      <c r="KBW57" s="8"/>
      <c r="KBX57" s="13"/>
      <c r="KBY57" s="13"/>
      <c r="KBZ57" s="14"/>
      <c r="KCA57" s="15"/>
      <c r="KCB57" s="13"/>
      <c r="KCC57" s="9"/>
      <c r="KCD57" s="8"/>
      <c r="KCE57" s="8"/>
      <c r="KCF57" s="13"/>
      <c r="KCG57" s="13"/>
      <c r="KCH57" s="14"/>
      <c r="KCI57" s="15"/>
      <c r="KCJ57" s="13"/>
      <c r="KCK57" s="9"/>
      <c r="KCL57" s="8"/>
      <c r="KCM57" s="8"/>
      <c r="KCN57" s="13"/>
      <c r="KCO57" s="13"/>
      <c r="KCP57" s="14"/>
      <c r="KCQ57" s="15"/>
      <c r="KCR57" s="13"/>
      <c r="KCS57" s="9"/>
      <c r="KCT57" s="8"/>
      <c r="KCU57" s="8"/>
      <c r="KCV57" s="13"/>
      <c r="KCW57" s="13"/>
      <c r="KCX57" s="14"/>
      <c r="KCY57" s="15"/>
      <c r="KCZ57" s="13"/>
      <c r="KDA57" s="9"/>
      <c r="KDB57" s="8"/>
      <c r="KDC57" s="8"/>
      <c r="KDD57" s="13"/>
      <c r="KDE57" s="13"/>
      <c r="KDF57" s="14"/>
      <c r="KDG57" s="15"/>
      <c r="KDH57" s="13"/>
      <c r="KDI57" s="9"/>
      <c r="KDJ57" s="8"/>
      <c r="KDK57" s="8"/>
      <c r="KDL57" s="13"/>
      <c r="KDM57" s="13"/>
      <c r="KDN57" s="14"/>
      <c r="KDO57" s="15"/>
      <c r="KDP57" s="13"/>
      <c r="KDQ57" s="9"/>
      <c r="KDR57" s="8"/>
      <c r="KDS57" s="8"/>
      <c r="KDT57" s="13"/>
      <c r="KDU57" s="13"/>
      <c r="KDV57" s="14"/>
      <c r="KDW57" s="15"/>
      <c r="KDX57" s="13"/>
      <c r="KDY57" s="9"/>
      <c r="KDZ57" s="8"/>
      <c r="KEA57" s="8"/>
      <c r="KEB57" s="13"/>
      <c r="KEC57" s="13"/>
      <c r="KED57" s="14"/>
      <c r="KEE57" s="15"/>
      <c r="KEF57" s="13"/>
      <c r="KEG57" s="9"/>
      <c r="KEH57" s="8"/>
      <c r="KEI57" s="8"/>
      <c r="KEJ57" s="13"/>
      <c r="KEK57" s="13"/>
      <c r="KEL57" s="14"/>
      <c r="KEM57" s="15"/>
      <c r="KEN57" s="13"/>
      <c r="KEO57" s="9"/>
      <c r="KEP57" s="8"/>
      <c r="KEQ57" s="8"/>
      <c r="KER57" s="13"/>
      <c r="KES57" s="13"/>
      <c r="KET57" s="14"/>
      <c r="KEU57" s="15"/>
      <c r="KEV57" s="13"/>
      <c r="KEW57" s="9"/>
      <c r="KEX57" s="8"/>
      <c r="KEY57" s="8"/>
      <c r="KEZ57" s="13"/>
      <c r="KFA57" s="13"/>
      <c r="KFB57" s="14"/>
      <c r="KFC57" s="15"/>
      <c r="KFD57" s="13"/>
      <c r="KFE57" s="9"/>
      <c r="KFF57" s="8"/>
      <c r="KFG57" s="8"/>
      <c r="KFH57" s="13"/>
      <c r="KFI57" s="13"/>
      <c r="KFJ57" s="14"/>
      <c r="KFK57" s="15"/>
      <c r="KFL57" s="13"/>
      <c r="KFM57" s="9"/>
      <c r="KFN57" s="8"/>
      <c r="KFO57" s="8"/>
      <c r="KFP57" s="13"/>
      <c r="KFQ57" s="13"/>
      <c r="KFR57" s="14"/>
      <c r="KFS57" s="15"/>
      <c r="KFT57" s="13"/>
      <c r="KFU57" s="9"/>
      <c r="KFV57" s="8"/>
      <c r="KFW57" s="8"/>
      <c r="KFX57" s="13"/>
      <c r="KFY57" s="13"/>
      <c r="KFZ57" s="14"/>
      <c r="KGA57" s="15"/>
      <c r="KGB57" s="13"/>
      <c r="KGC57" s="9"/>
      <c r="KGD57" s="8"/>
      <c r="KGE57" s="8"/>
      <c r="KGF57" s="13"/>
      <c r="KGG57" s="13"/>
      <c r="KGH57" s="14"/>
      <c r="KGI57" s="15"/>
      <c r="KGJ57" s="13"/>
      <c r="KGK57" s="9"/>
      <c r="KGL57" s="8"/>
      <c r="KGM57" s="8"/>
      <c r="KGN57" s="13"/>
      <c r="KGO57" s="13"/>
      <c r="KGP57" s="14"/>
      <c r="KGQ57" s="15"/>
      <c r="KGR57" s="13"/>
      <c r="KGS57" s="9"/>
      <c r="KGT57" s="8"/>
      <c r="KGU57" s="8"/>
      <c r="KGV57" s="13"/>
      <c r="KGW57" s="13"/>
      <c r="KGX57" s="14"/>
      <c r="KGY57" s="15"/>
      <c r="KGZ57" s="13"/>
      <c r="KHA57" s="9"/>
      <c r="KHB57" s="8"/>
      <c r="KHC57" s="8"/>
      <c r="KHD57" s="13"/>
      <c r="KHE57" s="13"/>
      <c r="KHF57" s="14"/>
      <c r="KHG57" s="15"/>
      <c r="KHH57" s="13"/>
      <c r="KHI57" s="9"/>
      <c r="KHJ57" s="8"/>
      <c r="KHK57" s="8"/>
      <c r="KHL57" s="13"/>
      <c r="KHM57" s="13"/>
      <c r="KHN57" s="14"/>
      <c r="KHO57" s="15"/>
      <c r="KHP57" s="13"/>
      <c r="KHQ57" s="9"/>
      <c r="KHR57" s="8"/>
      <c r="KHS57" s="8"/>
      <c r="KHT57" s="13"/>
      <c r="KHU57" s="13"/>
      <c r="KHV57" s="14"/>
      <c r="KHW57" s="15"/>
      <c r="KHX57" s="13"/>
      <c r="KHY57" s="9"/>
      <c r="KHZ57" s="8"/>
      <c r="KIA57" s="8"/>
      <c r="KIB57" s="13"/>
      <c r="KIC57" s="13"/>
      <c r="KID57" s="14"/>
      <c r="KIE57" s="15"/>
      <c r="KIF57" s="13"/>
      <c r="KIG57" s="9"/>
      <c r="KIH57" s="8"/>
      <c r="KII57" s="8"/>
      <c r="KIJ57" s="13"/>
      <c r="KIK57" s="13"/>
      <c r="KIL57" s="14"/>
      <c r="KIM57" s="15"/>
      <c r="KIN57" s="13"/>
      <c r="KIO57" s="9"/>
      <c r="KIP57" s="8"/>
      <c r="KIQ57" s="8"/>
      <c r="KIR57" s="13"/>
      <c r="KIS57" s="13"/>
      <c r="KIT57" s="14"/>
      <c r="KIU57" s="15"/>
      <c r="KIV57" s="13"/>
      <c r="KIW57" s="9"/>
      <c r="KIX57" s="8"/>
      <c r="KIY57" s="8"/>
      <c r="KIZ57" s="13"/>
      <c r="KJA57" s="13"/>
      <c r="KJB57" s="14"/>
      <c r="KJC57" s="15"/>
      <c r="KJD57" s="13"/>
      <c r="KJE57" s="9"/>
      <c r="KJF57" s="8"/>
      <c r="KJG57" s="8"/>
      <c r="KJH57" s="13"/>
      <c r="KJI57" s="13"/>
      <c r="KJJ57" s="14"/>
      <c r="KJK57" s="15"/>
      <c r="KJL57" s="13"/>
      <c r="KJM57" s="9"/>
      <c r="KJN57" s="8"/>
      <c r="KJO57" s="8"/>
      <c r="KJP57" s="13"/>
      <c r="KJQ57" s="13"/>
      <c r="KJR57" s="14"/>
      <c r="KJS57" s="15"/>
      <c r="KJT57" s="13"/>
      <c r="KJU57" s="9"/>
      <c r="KJV57" s="8"/>
      <c r="KJW57" s="8"/>
      <c r="KJX57" s="13"/>
      <c r="KJY57" s="13"/>
      <c r="KJZ57" s="14"/>
      <c r="KKA57" s="15"/>
      <c r="KKB57" s="13"/>
      <c r="KKC57" s="9"/>
      <c r="KKD57" s="8"/>
      <c r="KKE57" s="8"/>
      <c r="KKF57" s="13"/>
      <c r="KKG57" s="13"/>
      <c r="KKH57" s="14"/>
      <c r="KKI57" s="15"/>
      <c r="KKJ57" s="13"/>
      <c r="KKK57" s="9"/>
      <c r="KKL57" s="8"/>
      <c r="KKM57" s="8"/>
      <c r="KKN57" s="13"/>
      <c r="KKO57" s="13"/>
      <c r="KKP57" s="14"/>
      <c r="KKQ57" s="15"/>
      <c r="KKR57" s="13"/>
      <c r="KKS57" s="9"/>
      <c r="KKT57" s="8"/>
      <c r="KKU57" s="8"/>
      <c r="KKV57" s="13"/>
      <c r="KKW57" s="13"/>
      <c r="KKX57" s="14"/>
      <c r="KKY57" s="15"/>
      <c r="KKZ57" s="13"/>
      <c r="KLA57" s="9"/>
      <c r="KLB57" s="8"/>
      <c r="KLC57" s="8"/>
      <c r="KLD57" s="13"/>
      <c r="KLE57" s="13"/>
      <c r="KLF57" s="14"/>
      <c r="KLG57" s="15"/>
      <c r="KLH57" s="13"/>
      <c r="KLI57" s="9"/>
      <c r="KLJ57" s="8"/>
      <c r="KLK57" s="8"/>
      <c r="KLL57" s="13"/>
      <c r="KLM57" s="13"/>
      <c r="KLN57" s="14"/>
      <c r="KLO57" s="15"/>
      <c r="KLP57" s="13"/>
      <c r="KLQ57" s="9"/>
      <c r="KLR57" s="8"/>
      <c r="KLS57" s="8"/>
      <c r="KLT57" s="13"/>
      <c r="KLU57" s="13"/>
      <c r="KLV57" s="14"/>
      <c r="KLW57" s="15"/>
      <c r="KLX57" s="13"/>
      <c r="KLY57" s="9"/>
      <c r="KLZ57" s="8"/>
      <c r="KMA57" s="8"/>
      <c r="KMB57" s="13"/>
      <c r="KMC57" s="13"/>
      <c r="KMD57" s="14"/>
      <c r="KME57" s="15"/>
      <c r="KMF57" s="13"/>
      <c r="KMG57" s="9"/>
      <c r="KMH57" s="8"/>
      <c r="KMI57" s="8"/>
      <c r="KMJ57" s="13"/>
      <c r="KMK57" s="13"/>
      <c r="KML57" s="14"/>
      <c r="KMM57" s="15"/>
      <c r="KMN57" s="13"/>
      <c r="KMO57" s="9"/>
      <c r="KMP57" s="8"/>
      <c r="KMQ57" s="8"/>
      <c r="KMR57" s="13"/>
      <c r="KMS57" s="13"/>
      <c r="KMT57" s="14"/>
      <c r="KMU57" s="15"/>
      <c r="KMV57" s="13"/>
      <c r="KMW57" s="9"/>
      <c r="KMX57" s="8"/>
      <c r="KMY57" s="8"/>
      <c r="KMZ57" s="13"/>
      <c r="KNA57" s="13"/>
      <c r="KNB57" s="14"/>
      <c r="KNC57" s="15"/>
      <c r="KND57" s="13"/>
      <c r="KNE57" s="9"/>
      <c r="KNF57" s="8"/>
      <c r="KNG57" s="8"/>
      <c r="KNH57" s="13"/>
      <c r="KNI57" s="13"/>
      <c r="KNJ57" s="14"/>
      <c r="KNK57" s="15"/>
      <c r="KNL57" s="13"/>
      <c r="KNM57" s="9"/>
      <c r="KNN57" s="8"/>
      <c r="KNO57" s="8"/>
      <c r="KNP57" s="13"/>
      <c r="KNQ57" s="13"/>
      <c r="KNR57" s="14"/>
      <c r="KNS57" s="15"/>
      <c r="KNT57" s="13"/>
      <c r="KNU57" s="9"/>
      <c r="KNV57" s="8"/>
      <c r="KNW57" s="8"/>
      <c r="KNX57" s="13"/>
      <c r="KNY57" s="13"/>
      <c r="KNZ57" s="14"/>
      <c r="KOA57" s="15"/>
      <c r="KOB57" s="13"/>
      <c r="KOC57" s="9"/>
      <c r="KOD57" s="8"/>
      <c r="KOE57" s="8"/>
      <c r="KOF57" s="13"/>
      <c r="KOG57" s="13"/>
      <c r="KOH57" s="14"/>
      <c r="KOI57" s="15"/>
      <c r="KOJ57" s="13"/>
      <c r="KOK57" s="9"/>
      <c r="KOL57" s="8"/>
      <c r="KOM57" s="8"/>
      <c r="KON57" s="13"/>
      <c r="KOO57" s="13"/>
      <c r="KOP57" s="14"/>
      <c r="KOQ57" s="15"/>
      <c r="KOR57" s="13"/>
      <c r="KOS57" s="9"/>
      <c r="KOT57" s="8"/>
      <c r="KOU57" s="8"/>
      <c r="KOV57" s="13"/>
      <c r="KOW57" s="13"/>
      <c r="KOX57" s="14"/>
      <c r="KOY57" s="15"/>
      <c r="KOZ57" s="13"/>
      <c r="KPA57" s="9"/>
      <c r="KPB57" s="8"/>
      <c r="KPC57" s="8"/>
      <c r="KPD57" s="13"/>
      <c r="KPE57" s="13"/>
      <c r="KPF57" s="14"/>
      <c r="KPG57" s="15"/>
      <c r="KPH57" s="13"/>
      <c r="KPI57" s="9"/>
      <c r="KPJ57" s="8"/>
      <c r="KPK57" s="8"/>
      <c r="KPL57" s="13"/>
      <c r="KPM57" s="13"/>
      <c r="KPN57" s="14"/>
      <c r="KPO57" s="15"/>
      <c r="KPP57" s="13"/>
      <c r="KPQ57" s="9"/>
      <c r="KPR57" s="8"/>
      <c r="KPS57" s="8"/>
      <c r="KPT57" s="13"/>
      <c r="KPU57" s="13"/>
      <c r="KPV57" s="14"/>
      <c r="KPW57" s="15"/>
      <c r="KPX57" s="13"/>
      <c r="KPY57" s="9"/>
      <c r="KPZ57" s="8"/>
      <c r="KQA57" s="8"/>
      <c r="KQB57" s="13"/>
      <c r="KQC57" s="13"/>
      <c r="KQD57" s="14"/>
      <c r="KQE57" s="15"/>
      <c r="KQF57" s="13"/>
      <c r="KQG57" s="9"/>
      <c r="KQH57" s="8"/>
      <c r="KQI57" s="8"/>
      <c r="KQJ57" s="13"/>
      <c r="KQK57" s="13"/>
      <c r="KQL57" s="14"/>
      <c r="KQM57" s="15"/>
      <c r="KQN57" s="13"/>
      <c r="KQO57" s="9"/>
      <c r="KQP57" s="8"/>
      <c r="KQQ57" s="8"/>
      <c r="KQR57" s="13"/>
      <c r="KQS57" s="13"/>
      <c r="KQT57" s="14"/>
      <c r="KQU57" s="15"/>
      <c r="KQV57" s="13"/>
      <c r="KQW57" s="9"/>
      <c r="KQX57" s="8"/>
      <c r="KQY57" s="8"/>
      <c r="KQZ57" s="13"/>
      <c r="KRA57" s="13"/>
      <c r="KRB57" s="14"/>
      <c r="KRC57" s="15"/>
      <c r="KRD57" s="13"/>
      <c r="KRE57" s="9"/>
      <c r="KRF57" s="8"/>
      <c r="KRG57" s="8"/>
      <c r="KRH57" s="13"/>
      <c r="KRI57" s="13"/>
      <c r="KRJ57" s="14"/>
      <c r="KRK57" s="15"/>
      <c r="KRL57" s="13"/>
      <c r="KRM57" s="9"/>
      <c r="KRN57" s="8"/>
      <c r="KRO57" s="8"/>
      <c r="KRP57" s="13"/>
      <c r="KRQ57" s="13"/>
      <c r="KRR57" s="14"/>
      <c r="KRS57" s="15"/>
      <c r="KRT57" s="13"/>
      <c r="KRU57" s="9"/>
      <c r="KRV57" s="8"/>
      <c r="KRW57" s="8"/>
      <c r="KRX57" s="13"/>
      <c r="KRY57" s="13"/>
      <c r="KRZ57" s="14"/>
      <c r="KSA57" s="15"/>
      <c r="KSB57" s="13"/>
      <c r="KSC57" s="9"/>
      <c r="KSD57" s="8"/>
      <c r="KSE57" s="8"/>
      <c r="KSF57" s="13"/>
      <c r="KSG57" s="13"/>
      <c r="KSH57" s="14"/>
      <c r="KSI57" s="15"/>
      <c r="KSJ57" s="13"/>
      <c r="KSK57" s="9"/>
      <c r="KSL57" s="8"/>
      <c r="KSM57" s="8"/>
      <c r="KSN57" s="13"/>
      <c r="KSO57" s="13"/>
      <c r="KSP57" s="14"/>
      <c r="KSQ57" s="15"/>
      <c r="KSR57" s="13"/>
      <c r="KSS57" s="9"/>
      <c r="KST57" s="8"/>
      <c r="KSU57" s="8"/>
      <c r="KSV57" s="13"/>
      <c r="KSW57" s="13"/>
      <c r="KSX57" s="14"/>
      <c r="KSY57" s="15"/>
      <c r="KSZ57" s="13"/>
      <c r="KTA57" s="9"/>
      <c r="KTB57" s="8"/>
      <c r="KTC57" s="8"/>
      <c r="KTD57" s="13"/>
      <c r="KTE57" s="13"/>
      <c r="KTF57" s="14"/>
      <c r="KTG57" s="15"/>
      <c r="KTH57" s="13"/>
      <c r="KTI57" s="9"/>
      <c r="KTJ57" s="8"/>
      <c r="KTK57" s="8"/>
      <c r="KTL57" s="13"/>
      <c r="KTM57" s="13"/>
      <c r="KTN57" s="14"/>
      <c r="KTO57" s="15"/>
      <c r="KTP57" s="13"/>
      <c r="KTQ57" s="9"/>
      <c r="KTR57" s="8"/>
      <c r="KTS57" s="8"/>
      <c r="KTT57" s="13"/>
      <c r="KTU57" s="13"/>
      <c r="KTV57" s="14"/>
      <c r="KTW57" s="15"/>
      <c r="KTX57" s="13"/>
      <c r="KTY57" s="9"/>
      <c r="KTZ57" s="8"/>
      <c r="KUA57" s="8"/>
      <c r="KUB57" s="13"/>
      <c r="KUC57" s="13"/>
      <c r="KUD57" s="14"/>
      <c r="KUE57" s="15"/>
      <c r="KUF57" s="13"/>
      <c r="KUG57" s="9"/>
      <c r="KUH57" s="8"/>
      <c r="KUI57" s="8"/>
      <c r="KUJ57" s="13"/>
      <c r="KUK57" s="13"/>
      <c r="KUL57" s="14"/>
      <c r="KUM57" s="15"/>
      <c r="KUN57" s="13"/>
      <c r="KUO57" s="9"/>
      <c r="KUP57" s="8"/>
      <c r="KUQ57" s="8"/>
      <c r="KUR57" s="13"/>
      <c r="KUS57" s="13"/>
      <c r="KUT57" s="14"/>
      <c r="KUU57" s="15"/>
      <c r="KUV57" s="13"/>
      <c r="KUW57" s="9"/>
      <c r="KUX57" s="8"/>
      <c r="KUY57" s="8"/>
      <c r="KUZ57" s="13"/>
      <c r="KVA57" s="13"/>
      <c r="KVB57" s="14"/>
      <c r="KVC57" s="15"/>
      <c r="KVD57" s="13"/>
      <c r="KVE57" s="9"/>
      <c r="KVF57" s="8"/>
      <c r="KVG57" s="8"/>
      <c r="KVH57" s="13"/>
      <c r="KVI57" s="13"/>
      <c r="KVJ57" s="14"/>
      <c r="KVK57" s="15"/>
      <c r="KVL57" s="13"/>
      <c r="KVM57" s="9"/>
      <c r="KVN57" s="8"/>
      <c r="KVO57" s="8"/>
      <c r="KVP57" s="13"/>
      <c r="KVQ57" s="13"/>
      <c r="KVR57" s="14"/>
      <c r="KVS57" s="15"/>
      <c r="KVT57" s="13"/>
      <c r="KVU57" s="9"/>
      <c r="KVV57" s="8"/>
      <c r="KVW57" s="8"/>
      <c r="KVX57" s="13"/>
      <c r="KVY57" s="13"/>
      <c r="KVZ57" s="14"/>
      <c r="KWA57" s="15"/>
      <c r="KWB57" s="13"/>
      <c r="KWC57" s="9"/>
      <c r="KWD57" s="8"/>
      <c r="KWE57" s="8"/>
      <c r="KWF57" s="13"/>
      <c r="KWG57" s="13"/>
      <c r="KWH57" s="14"/>
      <c r="KWI57" s="15"/>
      <c r="KWJ57" s="13"/>
      <c r="KWK57" s="9"/>
      <c r="KWL57" s="8"/>
      <c r="KWM57" s="8"/>
      <c r="KWN57" s="13"/>
      <c r="KWO57" s="13"/>
      <c r="KWP57" s="14"/>
      <c r="KWQ57" s="15"/>
      <c r="KWR57" s="13"/>
      <c r="KWS57" s="9"/>
      <c r="KWT57" s="8"/>
      <c r="KWU57" s="8"/>
      <c r="KWV57" s="13"/>
      <c r="KWW57" s="13"/>
      <c r="KWX57" s="14"/>
      <c r="KWY57" s="15"/>
      <c r="KWZ57" s="13"/>
      <c r="KXA57" s="9"/>
      <c r="KXB57" s="8"/>
      <c r="KXC57" s="8"/>
      <c r="KXD57" s="13"/>
      <c r="KXE57" s="13"/>
      <c r="KXF57" s="14"/>
      <c r="KXG57" s="15"/>
      <c r="KXH57" s="13"/>
      <c r="KXI57" s="9"/>
      <c r="KXJ57" s="8"/>
      <c r="KXK57" s="8"/>
      <c r="KXL57" s="13"/>
      <c r="KXM57" s="13"/>
      <c r="KXN57" s="14"/>
      <c r="KXO57" s="15"/>
      <c r="KXP57" s="13"/>
      <c r="KXQ57" s="9"/>
      <c r="KXR57" s="8"/>
      <c r="KXS57" s="8"/>
      <c r="KXT57" s="13"/>
      <c r="KXU57" s="13"/>
      <c r="KXV57" s="14"/>
      <c r="KXW57" s="15"/>
      <c r="KXX57" s="13"/>
      <c r="KXY57" s="9"/>
      <c r="KXZ57" s="8"/>
      <c r="KYA57" s="8"/>
      <c r="KYB57" s="13"/>
      <c r="KYC57" s="13"/>
      <c r="KYD57" s="14"/>
      <c r="KYE57" s="15"/>
      <c r="KYF57" s="13"/>
      <c r="KYG57" s="9"/>
      <c r="KYH57" s="8"/>
      <c r="KYI57" s="8"/>
      <c r="KYJ57" s="13"/>
      <c r="KYK57" s="13"/>
      <c r="KYL57" s="14"/>
      <c r="KYM57" s="15"/>
      <c r="KYN57" s="13"/>
      <c r="KYO57" s="9"/>
      <c r="KYP57" s="8"/>
      <c r="KYQ57" s="8"/>
      <c r="KYR57" s="13"/>
      <c r="KYS57" s="13"/>
      <c r="KYT57" s="14"/>
      <c r="KYU57" s="15"/>
      <c r="KYV57" s="13"/>
      <c r="KYW57" s="9"/>
      <c r="KYX57" s="8"/>
      <c r="KYY57" s="8"/>
      <c r="KYZ57" s="13"/>
      <c r="KZA57" s="13"/>
      <c r="KZB57" s="14"/>
      <c r="KZC57" s="15"/>
      <c r="KZD57" s="13"/>
      <c r="KZE57" s="9"/>
      <c r="KZF57" s="8"/>
      <c r="KZG57" s="8"/>
      <c r="KZH57" s="13"/>
      <c r="KZI57" s="13"/>
      <c r="KZJ57" s="14"/>
      <c r="KZK57" s="15"/>
      <c r="KZL57" s="13"/>
      <c r="KZM57" s="9"/>
      <c r="KZN57" s="8"/>
      <c r="KZO57" s="8"/>
      <c r="KZP57" s="13"/>
      <c r="KZQ57" s="13"/>
      <c r="KZR57" s="14"/>
      <c r="KZS57" s="15"/>
      <c r="KZT57" s="13"/>
      <c r="KZU57" s="9"/>
      <c r="KZV57" s="8"/>
      <c r="KZW57" s="8"/>
      <c r="KZX57" s="13"/>
      <c r="KZY57" s="13"/>
      <c r="KZZ57" s="14"/>
      <c r="LAA57" s="15"/>
      <c r="LAB57" s="13"/>
      <c r="LAC57" s="9"/>
      <c r="LAD57" s="8"/>
      <c r="LAE57" s="8"/>
      <c r="LAF57" s="13"/>
      <c r="LAG57" s="13"/>
      <c r="LAH57" s="14"/>
      <c r="LAI57" s="15"/>
      <c r="LAJ57" s="13"/>
      <c r="LAK57" s="9"/>
      <c r="LAL57" s="8"/>
      <c r="LAM57" s="8"/>
      <c r="LAN57" s="13"/>
      <c r="LAO57" s="13"/>
      <c r="LAP57" s="14"/>
      <c r="LAQ57" s="15"/>
      <c r="LAR57" s="13"/>
      <c r="LAS57" s="9"/>
      <c r="LAT57" s="8"/>
      <c r="LAU57" s="8"/>
      <c r="LAV57" s="13"/>
      <c r="LAW57" s="13"/>
      <c r="LAX57" s="14"/>
      <c r="LAY57" s="15"/>
      <c r="LAZ57" s="13"/>
      <c r="LBA57" s="9"/>
      <c r="LBB57" s="8"/>
      <c r="LBC57" s="8"/>
      <c r="LBD57" s="13"/>
      <c r="LBE57" s="13"/>
      <c r="LBF57" s="14"/>
      <c r="LBG57" s="15"/>
      <c r="LBH57" s="13"/>
      <c r="LBI57" s="9"/>
      <c r="LBJ57" s="8"/>
      <c r="LBK57" s="8"/>
      <c r="LBL57" s="13"/>
      <c r="LBM57" s="13"/>
      <c r="LBN57" s="14"/>
      <c r="LBO57" s="15"/>
      <c r="LBP57" s="13"/>
      <c r="LBQ57" s="9"/>
      <c r="LBR57" s="8"/>
      <c r="LBS57" s="8"/>
      <c r="LBT57" s="13"/>
      <c r="LBU57" s="13"/>
      <c r="LBV57" s="14"/>
      <c r="LBW57" s="15"/>
      <c r="LBX57" s="13"/>
      <c r="LBY57" s="9"/>
      <c r="LBZ57" s="8"/>
      <c r="LCA57" s="8"/>
      <c r="LCB57" s="13"/>
      <c r="LCC57" s="13"/>
      <c r="LCD57" s="14"/>
      <c r="LCE57" s="15"/>
      <c r="LCF57" s="13"/>
      <c r="LCG57" s="9"/>
      <c r="LCH57" s="8"/>
      <c r="LCI57" s="8"/>
      <c r="LCJ57" s="13"/>
      <c r="LCK57" s="13"/>
      <c r="LCL57" s="14"/>
      <c r="LCM57" s="15"/>
      <c r="LCN57" s="13"/>
      <c r="LCO57" s="9"/>
      <c r="LCP57" s="8"/>
      <c r="LCQ57" s="8"/>
      <c r="LCR57" s="13"/>
      <c r="LCS57" s="13"/>
      <c r="LCT57" s="14"/>
      <c r="LCU57" s="15"/>
      <c r="LCV57" s="13"/>
      <c r="LCW57" s="9"/>
      <c r="LCX57" s="8"/>
      <c r="LCY57" s="8"/>
      <c r="LCZ57" s="13"/>
      <c r="LDA57" s="13"/>
      <c r="LDB57" s="14"/>
      <c r="LDC57" s="15"/>
      <c r="LDD57" s="13"/>
      <c r="LDE57" s="9"/>
      <c r="LDF57" s="8"/>
      <c r="LDG57" s="8"/>
      <c r="LDH57" s="13"/>
      <c r="LDI57" s="13"/>
      <c r="LDJ57" s="14"/>
      <c r="LDK57" s="15"/>
      <c r="LDL57" s="13"/>
      <c r="LDM57" s="9"/>
      <c r="LDN57" s="8"/>
      <c r="LDO57" s="8"/>
      <c r="LDP57" s="13"/>
      <c r="LDQ57" s="13"/>
      <c r="LDR57" s="14"/>
      <c r="LDS57" s="15"/>
      <c r="LDT57" s="13"/>
      <c r="LDU57" s="9"/>
      <c r="LDV57" s="8"/>
      <c r="LDW57" s="8"/>
      <c r="LDX57" s="13"/>
      <c r="LDY57" s="13"/>
      <c r="LDZ57" s="14"/>
      <c r="LEA57" s="15"/>
      <c r="LEB57" s="13"/>
      <c r="LEC57" s="9"/>
      <c r="LED57" s="8"/>
      <c r="LEE57" s="8"/>
      <c r="LEF57" s="13"/>
      <c r="LEG57" s="13"/>
      <c r="LEH57" s="14"/>
      <c r="LEI57" s="15"/>
      <c r="LEJ57" s="13"/>
      <c r="LEK57" s="9"/>
      <c r="LEL57" s="8"/>
      <c r="LEM57" s="8"/>
      <c r="LEN57" s="13"/>
      <c r="LEO57" s="13"/>
      <c r="LEP57" s="14"/>
      <c r="LEQ57" s="15"/>
      <c r="LER57" s="13"/>
      <c r="LES57" s="9"/>
      <c r="LET57" s="8"/>
      <c r="LEU57" s="8"/>
      <c r="LEV57" s="13"/>
      <c r="LEW57" s="13"/>
      <c r="LEX57" s="14"/>
      <c r="LEY57" s="15"/>
      <c r="LEZ57" s="13"/>
      <c r="LFA57" s="9"/>
      <c r="LFB57" s="8"/>
      <c r="LFC57" s="8"/>
      <c r="LFD57" s="13"/>
      <c r="LFE57" s="13"/>
      <c r="LFF57" s="14"/>
      <c r="LFG57" s="15"/>
      <c r="LFH57" s="13"/>
      <c r="LFI57" s="9"/>
      <c r="LFJ57" s="8"/>
      <c r="LFK57" s="8"/>
      <c r="LFL57" s="13"/>
      <c r="LFM57" s="13"/>
      <c r="LFN57" s="14"/>
      <c r="LFO57" s="15"/>
      <c r="LFP57" s="13"/>
      <c r="LFQ57" s="9"/>
      <c r="LFR57" s="8"/>
      <c r="LFS57" s="8"/>
      <c r="LFT57" s="13"/>
      <c r="LFU57" s="13"/>
      <c r="LFV57" s="14"/>
      <c r="LFW57" s="15"/>
      <c r="LFX57" s="13"/>
      <c r="LFY57" s="9"/>
      <c r="LFZ57" s="8"/>
      <c r="LGA57" s="8"/>
      <c r="LGB57" s="13"/>
      <c r="LGC57" s="13"/>
      <c r="LGD57" s="14"/>
      <c r="LGE57" s="15"/>
      <c r="LGF57" s="13"/>
      <c r="LGG57" s="9"/>
      <c r="LGH57" s="8"/>
      <c r="LGI57" s="8"/>
      <c r="LGJ57" s="13"/>
      <c r="LGK57" s="13"/>
      <c r="LGL57" s="14"/>
      <c r="LGM57" s="15"/>
      <c r="LGN57" s="13"/>
      <c r="LGO57" s="9"/>
      <c r="LGP57" s="8"/>
      <c r="LGQ57" s="8"/>
      <c r="LGR57" s="13"/>
      <c r="LGS57" s="13"/>
      <c r="LGT57" s="14"/>
      <c r="LGU57" s="15"/>
      <c r="LGV57" s="13"/>
      <c r="LGW57" s="9"/>
      <c r="LGX57" s="8"/>
      <c r="LGY57" s="8"/>
      <c r="LGZ57" s="13"/>
      <c r="LHA57" s="13"/>
      <c r="LHB57" s="14"/>
      <c r="LHC57" s="15"/>
      <c r="LHD57" s="13"/>
      <c r="LHE57" s="9"/>
      <c r="LHF57" s="8"/>
      <c r="LHG57" s="8"/>
      <c r="LHH57" s="13"/>
      <c r="LHI57" s="13"/>
      <c r="LHJ57" s="14"/>
      <c r="LHK57" s="15"/>
      <c r="LHL57" s="13"/>
      <c r="LHM57" s="9"/>
      <c r="LHN57" s="8"/>
      <c r="LHO57" s="8"/>
      <c r="LHP57" s="13"/>
      <c r="LHQ57" s="13"/>
      <c r="LHR57" s="14"/>
      <c r="LHS57" s="15"/>
      <c r="LHT57" s="13"/>
      <c r="LHU57" s="9"/>
      <c r="LHV57" s="8"/>
      <c r="LHW57" s="8"/>
      <c r="LHX57" s="13"/>
      <c r="LHY57" s="13"/>
      <c r="LHZ57" s="14"/>
      <c r="LIA57" s="15"/>
      <c r="LIB57" s="13"/>
      <c r="LIC57" s="9"/>
      <c r="LID57" s="8"/>
      <c r="LIE57" s="8"/>
      <c r="LIF57" s="13"/>
      <c r="LIG57" s="13"/>
      <c r="LIH57" s="14"/>
      <c r="LII57" s="15"/>
      <c r="LIJ57" s="13"/>
      <c r="LIK57" s="9"/>
      <c r="LIL57" s="8"/>
      <c r="LIM57" s="8"/>
      <c r="LIN57" s="13"/>
      <c r="LIO57" s="13"/>
      <c r="LIP57" s="14"/>
      <c r="LIQ57" s="15"/>
      <c r="LIR57" s="13"/>
      <c r="LIS57" s="9"/>
      <c r="LIT57" s="8"/>
      <c r="LIU57" s="8"/>
      <c r="LIV57" s="13"/>
      <c r="LIW57" s="13"/>
      <c r="LIX57" s="14"/>
      <c r="LIY57" s="15"/>
      <c r="LIZ57" s="13"/>
      <c r="LJA57" s="9"/>
      <c r="LJB57" s="8"/>
      <c r="LJC57" s="8"/>
      <c r="LJD57" s="13"/>
      <c r="LJE57" s="13"/>
      <c r="LJF57" s="14"/>
      <c r="LJG57" s="15"/>
      <c r="LJH57" s="13"/>
      <c r="LJI57" s="9"/>
      <c r="LJJ57" s="8"/>
      <c r="LJK57" s="8"/>
      <c r="LJL57" s="13"/>
      <c r="LJM57" s="13"/>
      <c r="LJN57" s="14"/>
      <c r="LJO57" s="15"/>
      <c r="LJP57" s="13"/>
      <c r="LJQ57" s="9"/>
      <c r="LJR57" s="8"/>
      <c r="LJS57" s="8"/>
      <c r="LJT57" s="13"/>
      <c r="LJU57" s="13"/>
      <c r="LJV57" s="14"/>
      <c r="LJW57" s="15"/>
      <c r="LJX57" s="13"/>
      <c r="LJY57" s="9"/>
      <c r="LJZ57" s="8"/>
      <c r="LKA57" s="8"/>
      <c r="LKB57" s="13"/>
      <c r="LKC57" s="13"/>
      <c r="LKD57" s="14"/>
      <c r="LKE57" s="15"/>
      <c r="LKF57" s="13"/>
      <c r="LKG57" s="9"/>
      <c r="LKH57" s="8"/>
      <c r="LKI57" s="8"/>
      <c r="LKJ57" s="13"/>
      <c r="LKK57" s="13"/>
      <c r="LKL57" s="14"/>
      <c r="LKM57" s="15"/>
      <c r="LKN57" s="13"/>
      <c r="LKO57" s="9"/>
      <c r="LKP57" s="8"/>
      <c r="LKQ57" s="8"/>
      <c r="LKR57" s="13"/>
      <c r="LKS57" s="13"/>
      <c r="LKT57" s="14"/>
      <c r="LKU57" s="15"/>
      <c r="LKV57" s="13"/>
      <c r="LKW57" s="9"/>
      <c r="LKX57" s="8"/>
      <c r="LKY57" s="8"/>
      <c r="LKZ57" s="13"/>
      <c r="LLA57" s="13"/>
      <c r="LLB57" s="14"/>
      <c r="LLC57" s="15"/>
      <c r="LLD57" s="13"/>
      <c r="LLE57" s="9"/>
      <c r="LLF57" s="8"/>
      <c r="LLG57" s="8"/>
      <c r="LLH57" s="13"/>
      <c r="LLI57" s="13"/>
      <c r="LLJ57" s="14"/>
      <c r="LLK57" s="15"/>
      <c r="LLL57" s="13"/>
      <c r="LLM57" s="9"/>
      <c r="LLN57" s="8"/>
      <c r="LLO57" s="8"/>
      <c r="LLP57" s="13"/>
      <c r="LLQ57" s="13"/>
      <c r="LLR57" s="14"/>
      <c r="LLS57" s="15"/>
      <c r="LLT57" s="13"/>
      <c r="LLU57" s="9"/>
      <c r="LLV57" s="8"/>
      <c r="LLW57" s="8"/>
      <c r="LLX57" s="13"/>
      <c r="LLY57" s="13"/>
      <c r="LLZ57" s="14"/>
      <c r="LMA57" s="15"/>
      <c r="LMB57" s="13"/>
      <c r="LMC57" s="9"/>
      <c r="LMD57" s="8"/>
      <c r="LME57" s="8"/>
      <c r="LMF57" s="13"/>
      <c r="LMG57" s="13"/>
      <c r="LMH57" s="14"/>
      <c r="LMI57" s="15"/>
      <c r="LMJ57" s="13"/>
      <c r="LMK57" s="9"/>
      <c r="LML57" s="8"/>
      <c r="LMM57" s="8"/>
      <c r="LMN57" s="13"/>
      <c r="LMO57" s="13"/>
      <c r="LMP57" s="14"/>
      <c r="LMQ57" s="15"/>
      <c r="LMR57" s="13"/>
      <c r="LMS57" s="9"/>
      <c r="LMT57" s="8"/>
      <c r="LMU57" s="8"/>
      <c r="LMV57" s="13"/>
      <c r="LMW57" s="13"/>
      <c r="LMX57" s="14"/>
      <c r="LMY57" s="15"/>
      <c r="LMZ57" s="13"/>
      <c r="LNA57" s="9"/>
      <c r="LNB57" s="8"/>
      <c r="LNC57" s="8"/>
      <c r="LND57" s="13"/>
      <c r="LNE57" s="13"/>
      <c r="LNF57" s="14"/>
      <c r="LNG57" s="15"/>
      <c r="LNH57" s="13"/>
      <c r="LNI57" s="9"/>
      <c r="LNJ57" s="8"/>
      <c r="LNK57" s="8"/>
      <c r="LNL57" s="13"/>
      <c r="LNM57" s="13"/>
      <c r="LNN57" s="14"/>
      <c r="LNO57" s="15"/>
      <c r="LNP57" s="13"/>
      <c r="LNQ57" s="9"/>
      <c r="LNR57" s="8"/>
      <c r="LNS57" s="8"/>
      <c r="LNT57" s="13"/>
      <c r="LNU57" s="13"/>
      <c r="LNV57" s="14"/>
      <c r="LNW57" s="15"/>
      <c r="LNX57" s="13"/>
      <c r="LNY57" s="9"/>
      <c r="LNZ57" s="8"/>
      <c r="LOA57" s="8"/>
      <c r="LOB57" s="13"/>
      <c r="LOC57" s="13"/>
      <c r="LOD57" s="14"/>
      <c r="LOE57" s="15"/>
      <c r="LOF57" s="13"/>
      <c r="LOG57" s="9"/>
      <c r="LOH57" s="8"/>
      <c r="LOI57" s="8"/>
      <c r="LOJ57" s="13"/>
      <c r="LOK57" s="13"/>
      <c r="LOL57" s="14"/>
      <c r="LOM57" s="15"/>
      <c r="LON57" s="13"/>
      <c r="LOO57" s="9"/>
      <c r="LOP57" s="8"/>
      <c r="LOQ57" s="8"/>
      <c r="LOR57" s="13"/>
      <c r="LOS57" s="13"/>
      <c r="LOT57" s="14"/>
      <c r="LOU57" s="15"/>
      <c r="LOV57" s="13"/>
      <c r="LOW57" s="9"/>
      <c r="LOX57" s="8"/>
      <c r="LOY57" s="8"/>
      <c r="LOZ57" s="13"/>
      <c r="LPA57" s="13"/>
      <c r="LPB57" s="14"/>
      <c r="LPC57" s="15"/>
      <c r="LPD57" s="13"/>
      <c r="LPE57" s="9"/>
      <c r="LPF57" s="8"/>
      <c r="LPG57" s="8"/>
      <c r="LPH57" s="13"/>
      <c r="LPI57" s="13"/>
      <c r="LPJ57" s="14"/>
      <c r="LPK57" s="15"/>
      <c r="LPL57" s="13"/>
      <c r="LPM57" s="9"/>
      <c r="LPN57" s="8"/>
      <c r="LPO57" s="8"/>
      <c r="LPP57" s="13"/>
      <c r="LPQ57" s="13"/>
      <c r="LPR57" s="14"/>
      <c r="LPS57" s="15"/>
      <c r="LPT57" s="13"/>
      <c r="LPU57" s="9"/>
      <c r="LPV57" s="8"/>
      <c r="LPW57" s="8"/>
      <c r="LPX57" s="13"/>
      <c r="LPY57" s="13"/>
      <c r="LPZ57" s="14"/>
      <c r="LQA57" s="15"/>
      <c r="LQB57" s="13"/>
      <c r="LQC57" s="9"/>
      <c r="LQD57" s="8"/>
      <c r="LQE57" s="8"/>
      <c r="LQF57" s="13"/>
      <c r="LQG57" s="13"/>
      <c r="LQH57" s="14"/>
      <c r="LQI57" s="15"/>
      <c r="LQJ57" s="13"/>
      <c r="LQK57" s="9"/>
      <c r="LQL57" s="8"/>
      <c r="LQM57" s="8"/>
      <c r="LQN57" s="13"/>
      <c r="LQO57" s="13"/>
      <c r="LQP57" s="14"/>
      <c r="LQQ57" s="15"/>
      <c r="LQR57" s="13"/>
      <c r="LQS57" s="9"/>
      <c r="LQT57" s="8"/>
      <c r="LQU57" s="8"/>
      <c r="LQV57" s="13"/>
      <c r="LQW57" s="13"/>
      <c r="LQX57" s="14"/>
      <c r="LQY57" s="15"/>
      <c r="LQZ57" s="13"/>
      <c r="LRA57" s="9"/>
      <c r="LRB57" s="8"/>
      <c r="LRC57" s="8"/>
      <c r="LRD57" s="13"/>
      <c r="LRE57" s="13"/>
      <c r="LRF57" s="14"/>
      <c r="LRG57" s="15"/>
      <c r="LRH57" s="13"/>
      <c r="LRI57" s="9"/>
      <c r="LRJ57" s="8"/>
      <c r="LRK57" s="8"/>
      <c r="LRL57" s="13"/>
      <c r="LRM57" s="13"/>
      <c r="LRN57" s="14"/>
      <c r="LRO57" s="15"/>
      <c r="LRP57" s="13"/>
      <c r="LRQ57" s="9"/>
      <c r="LRR57" s="8"/>
      <c r="LRS57" s="8"/>
      <c r="LRT57" s="13"/>
      <c r="LRU57" s="13"/>
      <c r="LRV57" s="14"/>
      <c r="LRW57" s="15"/>
      <c r="LRX57" s="13"/>
      <c r="LRY57" s="9"/>
      <c r="LRZ57" s="8"/>
      <c r="LSA57" s="8"/>
      <c r="LSB57" s="13"/>
      <c r="LSC57" s="13"/>
      <c r="LSD57" s="14"/>
      <c r="LSE57" s="15"/>
      <c r="LSF57" s="13"/>
      <c r="LSG57" s="9"/>
      <c r="LSH57" s="8"/>
      <c r="LSI57" s="8"/>
      <c r="LSJ57" s="13"/>
      <c r="LSK57" s="13"/>
      <c r="LSL57" s="14"/>
      <c r="LSM57" s="15"/>
      <c r="LSN57" s="13"/>
      <c r="LSO57" s="9"/>
      <c r="LSP57" s="8"/>
      <c r="LSQ57" s="8"/>
      <c r="LSR57" s="13"/>
      <c r="LSS57" s="13"/>
      <c r="LST57" s="14"/>
      <c r="LSU57" s="15"/>
      <c r="LSV57" s="13"/>
      <c r="LSW57" s="9"/>
      <c r="LSX57" s="8"/>
      <c r="LSY57" s="8"/>
      <c r="LSZ57" s="13"/>
      <c r="LTA57" s="13"/>
      <c r="LTB57" s="14"/>
      <c r="LTC57" s="15"/>
      <c r="LTD57" s="13"/>
      <c r="LTE57" s="9"/>
      <c r="LTF57" s="8"/>
      <c r="LTG57" s="8"/>
      <c r="LTH57" s="13"/>
      <c r="LTI57" s="13"/>
      <c r="LTJ57" s="14"/>
      <c r="LTK57" s="15"/>
      <c r="LTL57" s="13"/>
      <c r="LTM57" s="9"/>
      <c r="LTN57" s="8"/>
      <c r="LTO57" s="8"/>
      <c r="LTP57" s="13"/>
      <c r="LTQ57" s="13"/>
      <c r="LTR57" s="14"/>
      <c r="LTS57" s="15"/>
      <c r="LTT57" s="13"/>
      <c r="LTU57" s="9"/>
      <c r="LTV57" s="8"/>
      <c r="LTW57" s="8"/>
      <c r="LTX57" s="13"/>
      <c r="LTY57" s="13"/>
      <c r="LTZ57" s="14"/>
      <c r="LUA57" s="15"/>
      <c r="LUB57" s="13"/>
      <c r="LUC57" s="9"/>
      <c r="LUD57" s="8"/>
      <c r="LUE57" s="8"/>
      <c r="LUF57" s="13"/>
      <c r="LUG57" s="13"/>
      <c r="LUH57" s="14"/>
      <c r="LUI57" s="15"/>
      <c r="LUJ57" s="13"/>
      <c r="LUK57" s="9"/>
      <c r="LUL57" s="8"/>
      <c r="LUM57" s="8"/>
      <c r="LUN57" s="13"/>
      <c r="LUO57" s="13"/>
      <c r="LUP57" s="14"/>
      <c r="LUQ57" s="15"/>
      <c r="LUR57" s="13"/>
      <c r="LUS57" s="9"/>
      <c r="LUT57" s="8"/>
      <c r="LUU57" s="8"/>
      <c r="LUV57" s="13"/>
      <c r="LUW57" s="13"/>
      <c r="LUX57" s="14"/>
      <c r="LUY57" s="15"/>
      <c r="LUZ57" s="13"/>
      <c r="LVA57" s="9"/>
      <c r="LVB57" s="8"/>
      <c r="LVC57" s="8"/>
      <c r="LVD57" s="13"/>
      <c r="LVE57" s="13"/>
      <c r="LVF57" s="14"/>
      <c r="LVG57" s="15"/>
      <c r="LVH57" s="13"/>
      <c r="LVI57" s="9"/>
      <c r="LVJ57" s="8"/>
      <c r="LVK57" s="8"/>
      <c r="LVL57" s="13"/>
      <c r="LVM57" s="13"/>
      <c r="LVN57" s="14"/>
      <c r="LVO57" s="15"/>
      <c r="LVP57" s="13"/>
      <c r="LVQ57" s="9"/>
      <c r="LVR57" s="8"/>
      <c r="LVS57" s="8"/>
      <c r="LVT57" s="13"/>
      <c r="LVU57" s="13"/>
      <c r="LVV57" s="14"/>
      <c r="LVW57" s="15"/>
      <c r="LVX57" s="13"/>
      <c r="LVY57" s="9"/>
      <c r="LVZ57" s="8"/>
      <c r="LWA57" s="8"/>
      <c r="LWB57" s="13"/>
      <c r="LWC57" s="13"/>
      <c r="LWD57" s="14"/>
      <c r="LWE57" s="15"/>
      <c r="LWF57" s="13"/>
      <c r="LWG57" s="9"/>
      <c r="LWH57" s="8"/>
      <c r="LWI57" s="8"/>
      <c r="LWJ57" s="13"/>
      <c r="LWK57" s="13"/>
      <c r="LWL57" s="14"/>
      <c r="LWM57" s="15"/>
      <c r="LWN57" s="13"/>
      <c r="LWO57" s="9"/>
      <c r="LWP57" s="8"/>
      <c r="LWQ57" s="8"/>
      <c r="LWR57" s="13"/>
      <c r="LWS57" s="13"/>
      <c r="LWT57" s="14"/>
      <c r="LWU57" s="15"/>
      <c r="LWV57" s="13"/>
      <c r="LWW57" s="9"/>
      <c r="LWX57" s="8"/>
      <c r="LWY57" s="8"/>
      <c r="LWZ57" s="13"/>
      <c r="LXA57" s="13"/>
      <c r="LXB57" s="14"/>
      <c r="LXC57" s="15"/>
      <c r="LXD57" s="13"/>
      <c r="LXE57" s="9"/>
      <c r="LXF57" s="8"/>
      <c r="LXG57" s="8"/>
      <c r="LXH57" s="13"/>
      <c r="LXI57" s="13"/>
      <c r="LXJ57" s="14"/>
      <c r="LXK57" s="15"/>
      <c r="LXL57" s="13"/>
      <c r="LXM57" s="9"/>
      <c r="LXN57" s="8"/>
      <c r="LXO57" s="8"/>
      <c r="LXP57" s="13"/>
      <c r="LXQ57" s="13"/>
      <c r="LXR57" s="14"/>
      <c r="LXS57" s="15"/>
      <c r="LXT57" s="13"/>
      <c r="LXU57" s="9"/>
      <c r="LXV57" s="8"/>
      <c r="LXW57" s="8"/>
      <c r="LXX57" s="13"/>
      <c r="LXY57" s="13"/>
      <c r="LXZ57" s="14"/>
      <c r="LYA57" s="15"/>
      <c r="LYB57" s="13"/>
      <c r="LYC57" s="9"/>
      <c r="LYD57" s="8"/>
      <c r="LYE57" s="8"/>
      <c r="LYF57" s="13"/>
      <c r="LYG57" s="13"/>
      <c r="LYH57" s="14"/>
      <c r="LYI57" s="15"/>
      <c r="LYJ57" s="13"/>
      <c r="LYK57" s="9"/>
      <c r="LYL57" s="8"/>
      <c r="LYM57" s="8"/>
      <c r="LYN57" s="13"/>
      <c r="LYO57" s="13"/>
      <c r="LYP57" s="14"/>
      <c r="LYQ57" s="15"/>
      <c r="LYR57" s="13"/>
      <c r="LYS57" s="9"/>
      <c r="LYT57" s="8"/>
      <c r="LYU57" s="8"/>
      <c r="LYV57" s="13"/>
      <c r="LYW57" s="13"/>
      <c r="LYX57" s="14"/>
      <c r="LYY57" s="15"/>
      <c r="LYZ57" s="13"/>
      <c r="LZA57" s="9"/>
      <c r="LZB57" s="8"/>
      <c r="LZC57" s="8"/>
      <c r="LZD57" s="13"/>
      <c r="LZE57" s="13"/>
      <c r="LZF57" s="14"/>
      <c r="LZG57" s="15"/>
      <c r="LZH57" s="13"/>
      <c r="LZI57" s="9"/>
      <c r="LZJ57" s="8"/>
      <c r="LZK57" s="8"/>
      <c r="LZL57" s="13"/>
      <c r="LZM57" s="13"/>
      <c r="LZN57" s="14"/>
      <c r="LZO57" s="15"/>
      <c r="LZP57" s="13"/>
      <c r="LZQ57" s="9"/>
      <c r="LZR57" s="8"/>
      <c r="LZS57" s="8"/>
      <c r="LZT57" s="13"/>
      <c r="LZU57" s="13"/>
      <c r="LZV57" s="14"/>
      <c r="LZW57" s="15"/>
      <c r="LZX57" s="13"/>
      <c r="LZY57" s="9"/>
      <c r="LZZ57" s="8"/>
      <c r="MAA57" s="8"/>
      <c r="MAB57" s="13"/>
      <c r="MAC57" s="13"/>
      <c r="MAD57" s="14"/>
      <c r="MAE57" s="15"/>
      <c r="MAF57" s="13"/>
      <c r="MAG57" s="9"/>
      <c r="MAH57" s="8"/>
      <c r="MAI57" s="8"/>
      <c r="MAJ57" s="13"/>
      <c r="MAK57" s="13"/>
      <c r="MAL57" s="14"/>
      <c r="MAM57" s="15"/>
      <c r="MAN57" s="13"/>
      <c r="MAO57" s="9"/>
      <c r="MAP57" s="8"/>
      <c r="MAQ57" s="8"/>
      <c r="MAR57" s="13"/>
      <c r="MAS57" s="13"/>
      <c r="MAT57" s="14"/>
      <c r="MAU57" s="15"/>
      <c r="MAV57" s="13"/>
      <c r="MAW57" s="9"/>
      <c r="MAX57" s="8"/>
      <c r="MAY57" s="8"/>
      <c r="MAZ57" s="13"/>
      <c r="MBA57" s="13"/>
      <c r="MBB57" s="14"/>
      <c r="MBC57" s="15"/>
      <c r="MBD57" s="13"/>
      <c r="MBE57" s="9"/>
      <c r="MBF57" s="8"/>
      <c r="MBG57" s="8"/>
      <c r="MBH57" s="13"/>
      <c r="MBI57" s="13"/>
      <c r="MBJ57" s="14"/>
      <c r="MBK57" s="15"/>
      <c r="MBL57" s="13"/>
      <c r="MBM57" s="9"/>
      <c r="MBN57" s="8"/>
      <c r="MBO57" s="8"/>
      <c r="MBP57" s="13"/>
      <c r="MBQ57" s="13"/>
      <c r="MBR57" s="14"/>
      <c r="MBS57" s="15"/>
      <c r="MBT57" s="13"/>
      <c r="MBU57" s="9"/>
      <c r="MBV57" s="8"/>
      <c r="MBW57" s="8"/>
      <c r="MBX57" s="13"/>
      <c r="MBY57" s="13"/>
      <c r="MBZ57" s="14"/>
      <c r="MCA57" s="15"/>
      <c r="MCB57" s="13"/>
      <c r="MCC57" s="9"/>
      <c r="MCD57" s="8"/>
      <c r="MCE57" s="8"/>
      <c r="MCF57" s="13"/>
      <c r="MCG57" s="13"/>
      <c r="MCH57" s="14"/>
      <c r="MCI57" s="15"/>
      <c r="MCJ57" s="13"/>
      <c r="MCK57" s="9"/>
      <c r="MCL57" s="8"/>
      <c r="MCM57" s="8"/>
      <c r="MCN57" s="13"/>
      <c r="MCO57" s="13"/>
      <c r="MCP57" s="14"/>
      <c r="MCQ57" s="15"/>
      <c r="MCR57" s="13"/>
      <c r="MCS57" s="9"/>
      <c r="MCT57" s="8"/>
      <c r="MCU57" s="8"/>
      <c r="MCV57" s="13"/>
      <c r="MCW57" s="13"/>
      <c r="MCX57" s="14"/>
      <c r="MCY57" s="15"/>
      <c r="MCZ57" s="13"/>
      <c r="MDA57" s="9"/>
      <c r="MDB57" s="8"/>
      <c r="MDC57" s="8"/>
      <c r="MDD57" s="13"/>
      <c r="MDE57" s="13"/>
      <c r="MDF57" s="14"/>
      <c r="MDG57" s="15"/>
      <c r="MDH57" s="13"/>
      <c r="MDI57" s="9"/>
      <c r="MDJ57" s="8"/>
      <c r="MDK57" s="8"/>
      <c r="MDL57" s="13"/>
      <c r="MDM57" s="13"/>
      <c r="MDN57" s="14"/>
      <c r="MDO57" s="15"/>
      <c r="MDP57" s="13"/>
      <c r="MDQ57" s="9"/>
      <c r="MDR57" s="8"/>
      <c r="MDS57" s="8"/>
      <c r="MDT57" s="13"/>
      <c r="MDU57" s="13"/>
      <c r="MDV57" s="14"/>
      <c r="MDW57" s="15"/>
      <c r="MDX57" s="13"/>
      <c r="MDY57" s="9"/>
      <c r="MDZ57" s="8"/>
      <c r="MEA57" s="8"/>
      <c r="MEB57" s="13"/>
      <c r="MEC57" s="13"/>
      <c r="MED57" s="14"/>
      <c r="MEE57" s="15"/>
      <c r="MEF57" s="13"/>
      <c r="MEG57" s="9"/>
      <c r="MEH57" s="8"/>
      <c r="MEI57" s="8"/>
      <c r="MEJ57" s="13"/>
      <c r="MEK57" s="13"/>
      <c r="MEL57" s="14"/>
      <c r="MEM57" s="15"/>
      <c r="MEN57" s="13"/>
      <c r="MEO57" s="9"/>
      <c r="MEP57" s="8"/>
      <c r="MEQ57" s="8"/>
      <c r="MER57" s="13"/>
      <c r="MES57" s="13"/>
      <c r="MET57" s="14"/>
      <c r="MEU57" s="15"/>
      <c r="MEV57" s="13"/>
      <c r="MEW57" s="9"/>
      <c r="MEX57" s="8"/>
      <c r="MEY57" s="8"/>
      <c r="MEZ57" s="13"/>
      <c r="MFA57" s="13"/>
      <c r="MFB57" s="14"/>
      <c r="MFC57" s="15"/>
      <c r="MFD57" s="13"/>
      <c r="MFE57" s="9"/>
      <c r="MFF57" s="8"/>
      <c r="MFG57" s="8"/>
      <c r="MFH57" s="13"/>
      <c r="MFI57" s="13"/>
      <c r="MFJ57" s="14"/>
      <c r="MFK57" s="15"/>
      <c r="MFL57" s="13"/>
      <c r="MFM57" s="9"/>
      <c r="MFN57" s="8"/>
      <c r="MFO57" s="8"/>
      <c r="MFP57" s="13"/>
      <c r="MFQ57" s="13"/>
      <c r="MFR57" s="14"/>
      <c r="MFS57" s="15"/>
      <c r="MFT57" s="13"/>
      <c r="MFU57" s="9"/>
      <c r="MFV57" s="8"/>
      <c r="MFW57" s="8"/>
      <c r="MFX57" s="13"/>
      <c r="MFY57" s="13"/>
      <c r="MFZ57" s="14"/>
      <c r="MGA57" s="15"/>
      <c r="MGB57" s="13"/>
      <c r="MGC57" s="9"/>
      <c r="MGD57" s="8"/>
      <c r="MGE57" s="8"/>
      <c r="MGF57" s="13"/>
      <c r="MGG57" s="13"/>
      <c r="MGH57" s="14"/>
      <c r="MGI57" s="15"/>
      <c r="MGJ57" s="13"/>
      <c r="MGK57" s="9"/>
      <c r="MGL57" s="8"/>
      <c r="MGM57" s="8"/>
      <c r="MGN57" s="13"/>
      <c r="MGO57" s="13"/>
      <c r="MGP57" s="14"/>
      <c r="MGQ57" s="15"/>
      <c r="MGR57" s="13"/>
      <c r="MGS57" s="9"/>
      <c r="MGT57" s="8"/>
      <c r="MGU57" s="8"/>
      <c r="MGV57" s="13"/>
      <c r="MGW57" s="13"/>
      <c r="MGX57" s="14"/>
      <c r="MGY57" s="15"/>
      <c r="MGZ57" s="13"/>
      <c r="MHA57" s="9"/>
      <c r="MHB57" s="8"/>
      <c r="MHC57" s="8"/>
      <c r="MHD57" s="13"/>
      <c r="MHE57" s="13"/>
      <c r="MHF57" s="14"/>
      <c r="MHG57" s="15"/>
      <c r="MHH57" s="13"/>
      <c r="MHI57" s="9"/>
      <c r="MHJ57" s="8"/>
      <c r="MHK57" s="8"/>
      <c r="MHL57" s="13"/>
      <c r="MHM57" s="13"/>
      <c r="MHN57" s="14"/>
      <c r="MHO57" s="15"/>
      <c r="MHP57" s="13"/>
      <c r="MHQ57" s="9"/>
      <c r="MHR57" s="8"/>
      <c r="MHS57" s="8"/>
      <c r="MHT57" s="13"/>
      <c r="MHU57" s="13"/>
      <c r="MHV57" s="14"/>
      <c r="MHW57" s="15"/>
      <c r="MHX57" s="13"/>
      <c r="MHY57" s="9"/>
      <c r="MHZ57" s="8"/>
      <c r="MIA57" s="8"/>
      <c r="MIB57" s="13"/>
      <c r="MIC57" s="13"/>
      <c r="MID57" s="14"/>
      <c r="MIE57" s="15"/>
      <c r="MIF57" s="13"/>
      <c r="MIG57" s="9"/>
      <c r="MIH57" s="8"/>
      <c r="MII57" s="8"/>
      <c r="MIJ57" s="13"/>
      <c r="MIK57" s="13"/>
      <c r="MIL57" s="14"/>
      <c r="MIM57" s="15"/>
      <c r="MIN57" s="13"/>
      <c r="MIO57" s="9"/>
      <c r="MIP57" s="8"/>
      <c r="MIQ57" s="8"/>
      <c r="MIR57" s="13"/>
      <c r="MIS57" s="13"/>
      <c r="MIT57" s="14"/>
      <c r="MIU57" s="15"/>
      <c r="MIV57" s="13"/>
      <c r="MIW57" s="9"/>
      <c r="MIX57" s="8"/>
      <c r="MIY57" s="8"/>
      <c r="MIZ57" s="13"/>
      <c r="MJA57" s="13"/>
      <c r="MJB57" s="14"/>
      <c r="MJC57" s="15"/>
      <c r="MJD57" s="13"/>
      <c r="MJE57" s="9"/>
      <c r="MJF57" s="8"/>
      <c r="MJG57" s="8"/>
      <c r="MJH57" s="13"/>
      <c r="MJI57" s="13"/>
      <c r="MJJ57" s="14"/>
      <c r="MJK57" s="15"/>
      <c r="MJL57" s="13"/>
      <c r="MJM57" s="9"/>
      <c r="MJN57" s="8"/>
      <c r="MJO57" s="8"/>
      <c r="MJP57" s="13"/>
      <c r="MJQ57" s="13"/>
      <c r="MJR57" s="14"/>
      <c r="MJS57" s="15"/>
      <c r="MJT57" s="13"/>
      <c r="MJU57" s="9"/>
      <c r="MJV57" s="8"/>
      <c r="MJW57" s="8"/>
      <c r="MJX57" s="13"/>
      <c r="MJY57" s="13"/>
      <c r="MJZ57" s="14"/>
      <c r="MKA57" s="15"/>
      <c r="MKB57" s="13"/>
      <c r="MKC57" s="9"/>
      <c r="MKD57" s="8"/>
      <c r="MKE57" s="8"/>
      <c r="MKF57" s="13"/>
      <c r="MKG57" s="13"/>
      <c r="MKH57" s="14"/>
      <c r="MKI57" s="15"/>
      <c r="MKJ57" s="13"/>
      <c r="MKK57" s="9"/>
      <c r="MKL57" s="8"/>
      <c r="MKM57" s="8"/>
      <c r="MKN57" s="13"/>
      <c r="MKO57" s="13"/>
      <c r="MKP57" s="14"/>
      <c r="MKQ57" s="15"/>
      <c r="MKR57" s="13"/>
      <c r="MKS57" s="9"/>
      <c r="MKT57" s="8"/>
      <c r="MKU57" s="8"/>
      <c r="MKV57" s="13"/>
      <c r="MKW57" s="13"/>
      <c r="MKX57" s="14"/>
      <c r="MKY57" s="15"/>
      <c r="MKZ57" s="13"/>
      <c r="MLA57" s="9"/>
      <c r="MLB57" s="8"/>
      <c r="MLC57" s="8"/>
      <c r="MLD57" s="13"/>
      <c r="MLE57" s="13"/>
      <c r="MLF57" s="14"/>
      <c r="MLG57" s="15"/>
      <c r="MLH57" s="13"/>
      <c r="MLI57" s="9"/>
      <c r="MLJ57" s="8"/>
      <c r="MLK57" s="8"/>
      <c r="MLL57" s="13"/>
      <c r="MLM57" s="13"/>
      <c r="MLN57" s="14"/>
      <c r="MLO57" s="15"/>
      <c r="MLP57" s="13"/>
      <c r="MLQ57" s="9"/>
      <c r="MLR57" s="8"/>
      <c r="MLS57" s="8"/>
      <c r="MLT57" s="13"/>
      <c r="MLU57" s="13"/>
      <c r="MLV57" s="14"/>
      <c r="MLW57" s="15"/>
      <c r="MLX57" s="13"/>
      <c r="MLY57" s="9"/>
      <c r="MLZ57" s="8"/>
      <c r="MMA57" s="8"/>
      <c r="MMB57" s="13"/>
      <c r="MMC57" s="13"/>
      <c r="MMD57" s="14"/>
      <c r="MME57" s="15"/>
      <c r="MMF57" s="13"/>
      <c r="MMG57" s="9"/>
      <c r="MMH57" s="8"/>
      <c r="MMI57" s="8"/>
      <c r="MMJ57" s="13"/>
      <c r="MMK57" s="13"/>
      <c r="MML57" s="14"/>
      <c r="MMM57" s="15"/>
      <c r="MMN57" s="13"/>
      <c r="MMO57" s="9"/>
      <c r="MMP57" s="8"/>
      <c r="MMQ57" s="8"/>
      <c r="MMR57" s="13"/>
      <c r="MMS57" s="13"/>
      <c r="MMT57" s="14"/>
      <c r="MMU57" s="15"/>
      <c r="MMV57" s="13"/>
      <c r="MMW57" s="9"/>
      <c r="MMX57" s="8"/>
      <c r="MMY57" s="8"/>
      <c r="MMZ57" s="13"/>
      <c r="MNA57" s="13"/>
      <c r="MNB57" s="14"/>
      <c r="MNC57" s="15"/>
      <c r="MND57" s="13"/>
      <c r="MNE57" s="9"/>
      <c r="MNF57" s="8"/>
      <c r="MNG57" s="8"/>
      <c r="MNH57" s="13"/>
      <c r="MNI57" s="13"/>
      <c r="MNJ57" s="14"/>
      <c r="MNK57" s="15"/>
      <c r="MNL57" s="13"/>
      <c r="MNM57" s="9"/>
      <c r="MNN57" s="8"/>
      <c r="MNO57" s="8"/>
      <c r="MNP57" s="13"/>
      <c r="MNQ57" s="13"/>
      <c r="MNR57" s="14"/>
      <c r="MNS57" s="15"/>
      <c r="MNT57" s="13"/>
      <c r="MNU57" s="9"/>
      <c r="MNV57" s="8"/>
      <c r="MNW57" s="8"/>
      <c r="MNX57" s="13"/>
      <c r="MNY57" s="13"/>
      <c r="MNZ57" s="14"/>
      <c r="MOA57" s="15"/>
      <c r="MOB57" s="13"/>
      <c r="MOC57" s="9"/>
      <c r="MOD57" s="8"/>
      <c r="MOE57" s="8"/>
      <c r="MOF57" s="13"/>
      <c r="MOG57" s="13"/>
      <c r="MOH57" s="14"/>
      <c r="MOI57" s="15"/>
      <c r="MOJ57" s="13"/>
      <c r="MOK57" s="9"/>
      <c r="MOL57" s="8"/>
      <c r="MOM57" s="8"/>
      <c r="MON57" s="13"/>
      <c r="MOO57" s="13"/>
      <c r="MOP57" s="14"/>
      <c r="MOQ57" s="15"/>
      <c r="MOR57" s="13"/>
      <c r="MOS57" s="9"/>
      <c r="MOT57" s="8"/>
      <c r="MOU57" s="8"/>
      <c r="MOV57" s="13"/>
      <c r="MOW57" s="13"/>
      <c r="MOX57" s="14"/>
      <c r="MOY57" s="15"/>
      <c r="MOZ57" s="13"/>
      <c r="MPA57" s="9"/>
      <c r="MPB57" s="8"/>
      <c r="MPC57" s="8"/>
      <c r="MPD57" s="13"/>
      <c r="MPE57" s="13"/>
      <c r="MPF57" s="14"/>
      <c r="MPG57" s="15"/>
      <c r="MPH57" s="13"/>
      <c r="MPI57" s="9"/>
      <c r="MPJ57" s="8"/>
      <c r="MPK57" s="8"/>
      <c r="MPL57" s="13"/>
      <c r="MPM57" s="13"/>
      <c r="MPN57" s="14"/>
      <c r="MPO57" s="15"/>
      <c r="MPP57" s="13"/>
      <c r="MPQ57" s="9"/>
      <c r="MPR57" s="8"/>
      <c r="MPS57" s="8"/>
      <c r="MPT57" s="13"/>
      <c r="MPU57" s="13"/>
      <c r="MPV57" s="14"/>
      <c r="MPW57" s="15"/>
      <c r="MPX57" s="13"/>
      <c r="MPY57" s="9"/>
      <c r="MPZ57" s="8"/>
      <c r="MQA57" s="8"/>
      <c r="MQB57" s="13"/>
      <c r="MQC57" s="13"/>
      <c r="MQD57" s="14"/>
      <c r="MQE57" s="15"/>
      <c r="MQF57" s="13"/>
      <c r="MQG57" s="9"/>
      <c r="MQH57" s="8"/>
      <c r="MQI57" s="8"/>
      <c r="MQJ57" s="13"/>
      <c r="MQK57" s="13"/>
      <c r="MQL57" s="14"/>
      <c r="MQM57" s="15"/>
      <c r="MQN57" s="13"/>
      <c r="MQO57" s="9"/>
      <c r="MQP57" s="8"/>
      <c r="MQQ57" s="8"/>
      <c r="MQR57" s="13"/>
      <c r="MQS57" s="13"/>
      <c r="MQT57" s="14"/>
      <c r="MQU57" s="15"/>
      <c r="MQV57" s="13"/>
      <c r="MQW57" s="9"/>
      <c r="MQX57" s="8"/>
      <c r="MQY57" s="8"/>
      <c r="MQZ57" s="13"/>
      <c r="MRA57" s="13"/>
      <c r="MRB57" s="14"/>
      <c r="MRC57" s="15"/>
      <c r="MRD57" s="13"/>
      <c r="MRE57" s="9"/>
      <c r="MRF57" s="8"/>
      <c r="MRG57" s="8"/>
      <c r="MRH57" s="13"/>
      <c r="MRI57" s="13"/>
      <c r="MRJ57" s="14"/>
      <c r="MRK57" s="15"/>
      <c r="MRL57" s="13"/>
      <c r="MRM57" s="9"/>
      <c r="MRN57" s="8"/>
      <c r="MRO57" s="8"/>
      <c r="MRP57" s="13"/>
      <c r="MRQ57" s="13"/>
      <c r="MRR57" s="14"/>
      <c r="MRS57" s="15"/>
      <c r="MRT57" s="13"/>
      <c r="MRU57" s="9"/>
      <c r="MRV57" s="8"/>
      <c r="MRW57" s="8"/>
      <c r="MRX57" s="13"/>
      <c r="MRY57" s="13"/>
      <c r="MRZ57" s="14"/>
      <c r="MSA57" s="15"/>
      <c r="MSB57" s="13"/>
      <c r="MSC57" s="9"/>
      <c r="MSD57" s="8"/>
      <c r="MSE57" s="8"/>
      <c r="MSF57" s="13"/>
      <c r="MSG57" s="13"/>
      <c r="MSH57" s="14"/>
      <c r="MSI57" s="15"/>
      <c r="MSJ57" s="13"/>
      <c r="MSK57" s="9"/>
      <c r="MSL57" s="8"/>
      <c r="MSM57" s="8"/>
      <c r="MSN57" s="13"/>
      <c r="MSO57" s="13"/>
      <c r="MSP57" s="14"/>
      <c r="MSQ57" s="15"/>
      <c r="MSR57" s="13"/>
      <c r="MSS57" s="9"/>
      <c r="MST57" s="8"/>
      <c r="MSU57" s="8"/>
      <c r="MSV57" s="13"/>
      <c r="MSW57" s="13"/>
      <c r="MSX57" s="14"/>
      <c r="MSY57" s="15"/>
      <c r="MSZ57" s="13"/>
      <c r="MTA57" s="9"/>
      <c r="MTB57" s="8"/>
      <c r="MTC57" s="8"/>
      <c r="MTD57" s="13"/>
      <c r="MTE57" s="13"/>
      <c r="MTF57" s="14"/>
      <c r="MTG57" s="15"/>
      <c r="MTH57" s="13"/>
      <c r="MTI57" s="9"/>
      <c r="MTJ57" s="8"/>
      <c r="MTK57" s="8"/>
      <c r="MTL57" s="13"/>
      <c r="MTM57" s="13"/>
      <c r="MTN57" s="14"/>
      <c r="MTO57" s="15"/>
      <c r="MTP57" s="13"/>
      <c r="MTQ57" s="9"/>
      <c r="MTR57" s="8"/>
      <c r="MTS57" s="8"/>
      <c r="MTT57" s="13"/>
      <c r="MTU57" s="13"/>
      <c r="MTV57" s="14"/>
      <c r="MTW57" s="15"/>
      <c r="MTX57" s="13"/>
      <c r="MTY57" s="9"/>
      <c r="MTZ57" s="8"/>
      <c r="MUA57" s="8"/>
      <c r="MUB57" s="13"/>
      <c r="MUC57" s="13"/>
      <c r="MUD57" s="14"/>
      <c r="MUE57" s="15"/>
      <c r="MUF57" s="13"/>
      <c r="MUG57" s="9"/>
      <c r="MUH57" s="8"/>
      <c r="MUI57" s="8"/>
      <c r="MUJ57" s="13"/>
      <c r="MUK57" s="13"/>
      <c r="MUL57" s="14"/>
      <c r="MUM57" s="15"/>
      <c r="MUN57" s="13"/>
      <c r="MUO57" s="9"/>
      <c r="MUP57" s="8"/>
      <c r="MUQ57" s="8"/>
      <c r="MUR57" s="13"/>
      <c r="MUS57" s="13"/>
      <c r="MUT57" s="14"/>
      <c r="MUU57" s="15"/>
      <c r="MUV57" s="13"/>
      <c r="MUW57" s="9"/>
      <c r="MUX57" s="8"/>
      <c r="MUY57" s="8"/>
      <c r="MUZ57" s="13"/>
      <c r="MVA57" s="13"/>
      <c r="MVB57" s="14"/>
      <c r="MVC57" s="15"/>
      <c r="MVD57" s="13"/>
      <c r="MVE57" s="9"/>
      <c r="MVF57" s="8"/>
      <c r="MVG57" s="8"/>
      <c r="MVH57" s="13"/>
      <c r="MVI57" s="13"/>
      <c r="MVJ57" s="14"/>
      <c r="MVK57" s="15"/>
      <c r="MVL57" s="13"/>
      <c r="MVM57" s="9"/>
      <c r="MVN57" s="8"/>
      <c r="MVO57" s="8"/>
      <c r="MVP57" s="13"/>
      <c r="MVQ57" s="13"/>
      <c r="MVR57" s="14"/>
      <c r="MVS57" s="15"/>
      <c r="MVT57" s="13"/>
      <c r="MVU57" s="9"/>
      <c r="MVV57" s="8"/>
      <c r="MVW57" s="8"/>
      <c r="MVX57" s="13"/>
      <c r="MVY57" s="13"/>
      <c r="MVZ57" s="14"/>
      <c r="MWA57" s="15"/>
      <c r="MWB57" s="13"/>
      <c r="MWC57" s="9"/>
      <c r="MWD57" s="8"/>
      <c r="MWE57" s="8"/>
      <c r="MWF57" s="13"/>
      <c r="MWG57" s="13"/>
      <c r="MWH57" s="14"/>
      <c r="MWI57" s="15"/>
      <c r="MWJ57" s="13"/>
      <c r="MWK57" s="9"/>
      <c r="MWL57" s="8"/>
      <c r="MWM57" s="8"/>
      <c r="MWN57" s="13"/>
      <c r="MWO57" s="13"/>
      <c r="MWP57" s="14"/>
      <c r="MWQ57" s="15"/>
      <c r="MWR57" s="13"/>
      <c r="MWS57" s="9"/>
      <c r="MWT57" s="8"/>
      <c r="MWU57" s="8"/>
      <c r="MWV57" s="13"/>
      <c r="MWW57" s="13"/>
      <c r="MWX57" s="14"/>
      <c r="MWY57" s="15"/>
      <c r="MWZ57" s="13"/>
      <c r="MXA57" s="9"/>
      <c r="MXB57" s="8"/>
      <c r="MXC57" s="8"/>
      <c r="MXD57" s="13"/>
      <c r="MXE57" s="13"/>
      <c r="MXF57" s="14"/>
      <c r="MXG57" s="15"/>
      <c r="MXH57" s="13"/>
      <c r="MXI57" s="9"/>
      <c r="MXJ57" s="8"/>
      <c r="MXK57" s="8"/>
      <c r="MXL57" s="13"/>
      <c r="MXM57" s="13"/>
      <c r="MXN57" s="14"/>
      <c r="MXO57" s="15"/>
      <c r="MXP57" s="13"/>
      <c r="MXQ57" s="9"/>
      <c r="MXR57" s="8"/>
      <c r="MXS57" s="8"/>
      <c r="MXT57" s="13"/>
      <c r="MXU57" s="13"/>
      <c r="MXV57" s="14"/>
      <c r="MXW57" s="15"/>
      <c r="MXX57" s="13"/>
      <c r="MXY57" s="9"/>
      <c r="MXZ57" s="8"/>
      <c r="MYA57" s="8"/>
      <c r="MYB57" s="13"/>
      <c r="MYC57" s="13"/>
      <c r="MYD57" s="14"/>
      <c r="MYE57" s="15"/>
      <c r="MYF57" s="13"/>
      <c r="MYG57" s="9"/>
      <c r="MYH57" s="8"/>
      <c r="MYI57" s="8"/>
      <c r="MYJ57" s="13"/>
      <c r="MYK57" s="13"/>
      <c r="MYL57" s="14"/>
      <c r="MYM57" s="15"/>
      <c r="MYN57" s="13"/>
      <c r="MYO57" s="9"/>
      <c r="MYP57" s="8"/>
      <c r="MYQ57" s="8"/>
      <c r="MYR57" s="13"/>
      <c r="MYS57" s="13"/>
      <c r="MYT57" s="14"/>
      <c r="MYU57" s="15"/>
      <c r="MYV57" s="13"/>
      <c r="MYW57" s="9"/>
      <c r="MYX57" s="8"/>
      <c r="MYY57" s="8"/>
      <c r="MYZ57" s="13"/>
      <c r="MZA57" s="13"/>
      <c r="MZB57" s="14"/>
      <c r="MZC57" s="15"/>
      <c r="MZD57" s="13"/>
      <c r="MZE57" s="9"/>
      <c r="MZF57" s="8"/>
      <c r="MZG57" s="8"/>
      <c r="MZH57" s="13"/>
      <c r="MZI57" s="13"/>
      <c r="MZJ57" s="14"/>
      <c r="MZK57" s="15"/>
      <c r="MZL57" s="13"/>
      <c r="MZM57" s="9"/>
      <c r="MZN57" s="8"/>
      <c r="MZO57" s="8"/>
      <c r="MZP57" s="13"/>
      <c r="MZQ57" s="13"/>
      <c r="MZR57" s="14"/>
      <c r="MZS57" s="15"/>
      <c r="MZT57" s="13"/>
      <c r="MZU57" s="9"/>
      <c r="MZV57" s="8"/>
      <c r="MZW57" s="8"/>
      <c r="MZX57" s="13"/>
      <c r="MZY57" s="13"/>
      <c r="MZZ57" s="14"/>
      <c r="NAA57" s="15"/>
      <c r="NAB57" s="13"/>
      <c r="NAC57" s="9"/>
      <c r="NAD57" s="8"/>
      <c r="NAE57" s="8"/>
      <c r="NAF57" s="13"/>
      <c r="NAG57" s="13"/>
      <c r="NAH57" s="14"/>
      <c r="NAI57" s="15"/>
      <c r="NAJ57" s="13"/>
      <c r="NAK57" s="9"/>
      <c r="NAL57" s="8"/>
      <c r="NAM57" s="8"/>
      <c r="NAN57" s="13"/>
      <c r="NAO57" s="13"/>
      <c r="NAP57" s="14"/>
      <c r="NAQ57" s="15"/>
      <c r="NAR57" s="13"/>
      <c r="NAS57" s="9"/>
      <c r="NAT57" s="8"/>
      <c r="NAU57" s="8"/>
      <c r="NAV57" s="13"/>
      <c r="NAW57" s="13"/>
      <c r="NAX57" s="14"/>
      <c r="NAY57" s="15"/>
      <c r="NAZ57" s="13"/>
      <c r="NBA57" s="9"/>
      <c r="NBB57" s="8"/>
      <c r="NBC57" s="8"/>
      <c r="NBD57" s="13"/>
      <c r="NBE57" s="13"/>
      <c r="NBF57" s="14"/>
      <c r="NBG57" s="15"/>
      <c r="NBH57" s="13"/>
      <c r="NBI57" s="9"/>
      <c r="NBJ57" s="8"/>
      <c r="NBK57" s="8"/>
      <c r="NBL57" s="13"/>
      <c r="NBM57" s="13"/>
      <c r="NBN57" s="14"/>
      <c r="NBO57" s="15"/>
      <c r="NBP57" s="13"/>
      <c r="NBQ57" s="9"/>
      <c r="NBR57" s="8"/>
      <c r="NBS57" s="8"/>
      <c r="NBT57" s="13"/>
      <c r="NBU57" s="13"/>
      <c r="NBV57" s="14"/>
      <c r="NBW57" s="15"/>
      <c r="NBX57" s="13"/>
      <c r="NBY57" s="9"/>
      <c r="NBZ57" s="8"/>
      <c r="NCA57" s="8"/>
      <c r="NCB57" s="13"/>
      <c r="NCC57" s="13"/>
      <c r="NCD57" s="14"/>
      <c r="NCE57" s="15"/>
      <c r="NCF57" s="13"/>
      <c r="NCG57" s="9"/>
      <c r="NCH57" s="8"/>
      <c r="NCI57" s="8"/>
      <c r="NCJ57" s="13"/>
      <c r="NCK57" s="13"/>
      <c r="NCL57" s="14"/>
      <c r="NCM57" s="15"/>
      <c r="NCN57" s="13"/>
      <c r="NCO57" s="9"/>
      <c r="NCP57" s="8"/>
      <c r="NCQ57" s="8"/>
      <c r="NCR57" s="13"/>
      <c r="NCS57" s="13"/>
      <c r="NCT57" s="14"/>
      <c r="NCU57" s="15"/>
      <c r="NCV57" s="13"/>
      <c r="NCW57" s="9"/>
      <c r="NCX57" s="8"/>
      <c r="NCY57" s="8"/>
      <c r="NCZ57" s="13"/>
      <c r="NDA57" s="13"/>
      <c r="NDB57" s="14"/>
      <c r="NDC57" s="15"/>
      <c r="NDD57" s="13"/>
      <c r="NDE57" s="9"/>
      <c r="NDF57" s="8"/>
      <c r="NDG57" s="8"/>
      <c r="NDH57" s="13"/>
      <c r="NDI57" s="13"/>
      <c r="NDJ57" s="14"/>
      <c r="NDK57" s="15"/>
      <c r="NDL57" s="13"/>
      <c r="NDM57" s="9"/>
      <c r="NDN57" s="8"/>
      <c r="NDO57" s="8"/>
      <c r="NDP57" s="13"/>
      <c r="NDQ57" s="13"/>
      <c r="NDR57" s="14"/>
      <c r="NDS57" s="15"/>
      <c r="NDT57" s="13"/>
      <c r="NDU57" s="9"/>
      <c r="NDV57" s="8"/>
      <c r="NDW57" s="8"/>
      <c r="NDX57" s="13"/>
      <c r="NDY57" s="13"/>
      <c r="NDZ57" s="14"/>
      <c r="NEA57" s="15"/>
      <c r="NEB57" s="13"/>
      <c r="NEC57" s="9"/>
      <c r="NED57" s="8"/>
      <c r="NEE57" s="8"/>
      <c r="NEF57" s="13"/>
      <c r="NEG57" s="13"/>
      <c r="NEH57" s="14"/>
      <c r="NEI57" s="15"/>
      <c r="NEJ57" s="13"/>
      <c r="NEK57" s="9"/>
      <c r="NEL57" s="8"/>
      <c r="NEM57" s="8"/>
      <c r="NEN57" s="13"/>
      <c r="NEO57" s="13"/>
      <c r="NEP57" s="14"/>
      <c r="NEQ57" s="15"/>
      <c r="NER57" s="13"/>
      <c r="NES57" s="9"/>
      <c r="NET57" s="8"/>
      <c r="NEU57" s="8"/>
      <c r="NEV57" s="13"/>
      <c r="NEW57" s="13"/>
      <c r="NEX57" s="14"/>
      <c r="NEY57" s="15"/>
      <c r="NEZ57" s="13"/>
      <c r="NFA57" s="9"/>
      <c r="NFB57" s="8"/>
      <c r="NFC57" s="8"/>
      <c r="NFD57" s="13"/>
      <c r="NFE57" s="13"/>
      <c r="NFF57" s="14"/>
      <c r="NFG57" s="15"/>
      <c r="NFH57" s="13"/>
      <c r="NFI57" s="9"/>
      <c r="NFJ57" s="8"/>
      <c r="NFK57" s="8"/>
      <c r="NFL57" s="13"/>
      <c r="NFM57" s="13"/>
      <c r="NFN57" s="14"/>
      <c r="NFO57" s="15"/>
      <c r="NFP57" s="13"/>
      <c r="NFQ57" s="9"/>
      <c r="NFR57" s="8"/>
      <c r="NFS57" s="8"/>
      <c r="NFT57" s="13"/>
      <c r="NFU57" s="13"/>
      <c r="NFV57" s="14"/>
      <c r="NFW57" s="15"/>
      <c r="NFX57" s="13"/>
      <c r="NFY57" s="9"/>
      <c r="NFZ57" s="8"/>
      <c r="NGA57" s="8"/>
      <c r="NGB57" s="13"/>
      <c r="NGC57" s="13"/>
      <c r="NGD57" s="14"/>
      <c r="NGE57" s="15"/>
      <c r="NGF57" s="13"/>
      <c r="NGG57" s="9"/>
      <c r="NGH57" s="8"/>
      <c r="NGI57" s="8"/>
      <c r="NGJ57" s="13"/>
      <c r="NGK57" s="13"/>
      <c r="NGL57" s="14"/>
      <c r="NGM57" s="15"/>
      <c r="NGN57" s="13"/>
      <c r="NGO57" s="9"/>
      <c r="NGP57" s="8"/>
      <c r="NGQ57" s="8"/>
      <c r="NGR57" s="13"/>
      <c r="NGS57" s="13"/>
      <c r="NGT57" s="14"/>
      <c r="NGU57" s="15"/>
      <c r="NGV57" s="13"/>
      <c r="NGW57" s="9"/>
      <c r="NGX57" s="8"/>
      <c r="NGY57" s="8"/>
      <c r="NGZ57" s="13"/>
      <c r="NHA57" s="13"/>
      <c r="NHB57" s="14"/>
      <c r="NHC57" s="15"/>
      <c r="NHD57" s="13"/>
      <c r="NHE57" s="9"/>
      <c r="NHF57" s="8"/>
      <c r="NHG57" s="8"/>
      <c r="NHH57" s="13"/>
      <c r="NHI57" s="13"/>
      <c r="NHJ57" s="14"/>
      <c r="NHK57" s="15"/>
      <c r="NHL57" s="13"/>
      <c r="NHM57" s="9"/>
      <c r="NHN57" s="8"/>
      <c r="NHO57" s="8"/>
      <c r="NHP57" s="13"/>
      <c r="NHQ57" s="13"/>
      <c r="NHR57" s="14"/>
      <c r="NHS57" s="15"/>
      <c r="NHT57" s="13"/>
      <c r="NHU57" s="9"/>
      <c r="NHV57" s="8"/>
      <c r="NHW57" s="8"/>
      <c r="NHX57" s="13"/>
      <c r="NHY57" s="13"/>
      <c r="NHZ57" s="14"/>
      <c r="NIA57" s="15"/>
      <c r="NIB57" s="13"/>
      <c r="NIC57" s="9"/>
      <c r="NID57" s="8"/>
      <c r="NIE57" s="8"/>
      <c r="NIF57" s="13"/>
      <c r="NIG57" s="13"/>
      <c r="NIH57" s="14"/>
      <c r="NII57" s="15"/>
      <c r="NIJ57" s="13"/>
      <c r="NIK57" s="9"/>
      <c r="NIL57" s="8"/>
      <c r="NIM57" s="8"/>
      <c r="NIN57" s="13"/>
      <c r="NIO57" s="13"/>
      <c r="NIP57" s="14"/>
      <c r="NIQ57" s="15"/>
      <c r="NIR57" s="13"/>
      <c r="NIS57" s="9"/>
      <c r="NIT57" s="8"/>
      <c r="NIU57" s="8"/>
      <c r="NIV57" s="13"/>
      <c r="NIW57" s="13"/>
      <c r="NIX57" s="14"/>
      <c r="NIY57" s="15"/>
      <c r="NIZ57" s="13"/>
      <c r="NJA57" s="9"/>
      <c r="NJB57" s="8"/>
      <c r="NJC57" s="8"/>
      <c r="NJD57" s="13"/>
      <c r="NJE57" s="13"/>
      <c r="NJF57" s="14"/>
      <c r="NJG57" s="15"/>
      <c r="NJH57" s="13"/>
      <c r="NJI57" s="9"/>
      <c r="NJJ57" s="8"/>
      <c r="NJK57" s="8"/>
      <c r="NJL57" s="13"/>
      <c r="NJM57" s="13"/>
      <c r="NJN57" s="14"/>
      <c r="NJO57" s="15"/>
      <c r="NJP57" s="13"/>
      <c r="NJQ57" s="9"/>
      <c r="NJR57" s="8"/>
      <c r="NJS57" s="8"/>
      <c r="NJT57" s="13"/>
      <c r="NJU57" s="13"/>
      <c r="NJV57" s="14"/>
      <c r="NJW57" s="15"/>
      <c r="NJX57" s="13"/>
      <c r="NJY57" s="9"/>
      <c r="NJZ57" s="8"/>
      <c r="NKA57" s="8"/>
      <c r="NKB57" s="13"/>
      <c r="NKC57" s="13"/>
      <c r="NKD57" s="14"/>
      <c r="NKE57" s="15"/>
      <c r="NKF57" s="13"/>
      <c r="NKG57" s="9"/>
      <c r="NKH57" s="8"/>
      <c r="NKI57" s="8"/>
      <c r="NKJ57" s="13"/>
      <c r="NKK57" s="13"/>
      <c r="NKL57" s="14"/>
      <c r="NKM57" s="15"/>
      <c r="NKN57" s="13"/>
      <c r="NKO57" s="9"/>
      <c r="NKP57" s="8"/>
      <c r="NKQ57" s="8"/>
      <c r="NKR57" s="13"/>
      <c r="NKS57" s="13"/>
      <c r="NKT57" s="14"/>
      <c r="NKU57" s="15"/>
      <c r="NKV57" s="13"/>
      <c r="NKW57" s="9"/>
      <c r="NKX57" s="8"/>
      <c r="NKY57" s="8"/>
      <c r="NKZ57" s="13"/>
      <c r="NLA57" s="13"/>
      <c r="NLB57" s="14"/>
      <c r="NLC57" s="15"/>
      <c r="NLD57" s="13"/>
      <c r="NLE57" s="9"/>
      <c r="NLF57" s="8"/>
      <c r="NLG57" s="8"/>
      <c r="NLH57" s="13"/>
      <c r="NLI57" s="13"/>
      <c r="NLJ57" s="14"/>
      <c r="NLK57" s="15"/>
      <c r="NLL57" s="13"/>
      <c r="NLM57" s="9"/>
      <c r="NLN57" s="8"/>
      <c r="NLO57" s="8"/>
      <c r="NLP57" s="13"/>
      <c r="NLQ57" s="13"/>
      <c r="NLR57" s="14"/>
      <c r="NLS57" s="15"/>
      <c r="NLT57" s="13"/>
      <c r="NLU57" s="9"/>
      <c r="NLV57" s="8"/>
      <c r="NLW57" s="8"/>
      <c r="NLX57" s="13"/>
      <c r="NLY57" s="13"/>
      <c r="NLZ57" s="14"/>
      <c r="NMA57" s="15"/>
      <c r="NMB57" s="13"/>
      <c r="NMC57" s="9"/>
      <c r="NMD57" s="8"/>
      <c r="NME57" s="8"/>
      <c r="NMF57" s="13"/>
      <c r="NMG57" s="13"/>
      <c r="NMH57" s="14"/>
      <c r="NMI57" s="15"/>
      <c r="NMJ57" s="13"/>
      <c r="NMK57" s="9"/>
      <c r="NML57" s="8"/>
      <c r="NMM57" s="8"/>
      <c r="NMN57" s="13"/>
      <c r="NMO57" s="13"/>
      <c r="NMP57" s="14"/>
      <c r="NMQ57" s="15"/>
      <c r="NMR57" s="13"/>
      <c r="NMS57" s="9"/>
      <c r="NMT57" s="8"/>
      <c r="NMU57" s="8"/>
      <c r="NMV57" s="13"/>
      <c r="NMW57" s="13"/>
      <c r="NMX57" s="14"/>
      <c r="NMY57" s="15"/>
      <c r="NMZ57" s="13"/>
      <c r="NNA57" s="9"/>
      <c r="NNB57" s="8"/>
      <c r="NNC57" s="8"/>
      <c r="NND57" s="13"/>
      <c r="NNE57" s="13"/>
      <c r="NNF57" s="14"/>
      <c r="NNG57" s="15"/>
      <c r="NNH57" s="13"/>
      <c r="NNI57" s="9"/>
      <c r="NNJ57" s="8"/>
      <c r="NNK57" s="8"/>
      <c r="NNL57" s="13"/>
      <c r="NNM57" s="13"/>
      <c r="NNN57" s="14"/>
      <c r="NNO57" s="15"/>
      <c r="NNP57" s="13"/>
      <c r="NNQ57" s="9"/>
      <c r="NNR57" s="8"/>
      <c r="NNS57" s="8"/>
      <c r="NNT57" s="13"/>
      <c r="NNU57" s="13"/>
      <c r="NNV57" s="14"/>
      <c r="NNW57" s="15"/>
      <c r="NNX57" s="13"/>
      <c r="NNY57" s="9"/>
      <c r="NNZ57" s="8"/>
      <c r="NOA57" s="8"/>
      <c r="NOB57" s="13"/>
      <c r="NOC57" s="13"/>
      <c r="NOD57" s="14"/>
      <c r="NOE57" s="15"/>
      <c r="NOF57" s="13"/>
      <c r="NOG57" s="9"/>
      <c r="NOH57" s="8"/>
      <c r="NOI57" s="8"/>
      <c r="NOJ57" s="13"/>
      <c r="NOK57" s="13"/>
      <c r="NOL57" s="14"/>
      <c r="NOM57" s="15"/>
      <c r="NON57" s="13"/>
      <c r="NOO57" s="9"/>
      <c r="NOP57" s="8"/>
      <c r="NOQ57" s="8"/>
      <c r="NOR57" s="13"/>
      <c r="NOS57" s="13"/>
      <c r="NOT57" s="14"/>
      <c r="NOU57" s="15"/>
      <c r="NOV57" s="13"/>
      <c r="NOW57" s="9"/>
      <c r="NOX57" s="8"/>
      <c r="NOY57" s="8"/>
      <c r="NOZ57" s="13"/>
      <c r="NPA57" s="13"/>
      <c r="NPB57" s="14"/>
      <c r="NPC57" s="15"/>
      <c r="NPD57" s="13"/>
      <c r="NPE57" s="9"/>
      <c r="NPF57" s="8"/>
      <c r="NPG57" s="8"/>
      <c r="NPH57" s="13"/>
      <c r="NPI57" s="13"/>
      <c r="NPJ57" s="14"/>
      <c r="NPK57" s="15"/>
      <c r="NPL57" s="13"/>
      <c r="NPM57" s="9"/>
      <c r="NPN57" s="8"/>
      <c r="NPO57" s="8"/>
      <c r="NPP57" s="13"/>
      <c r="NPQ57" s="13"/>
      <c r="NPR57" s="14"/>
      <c r="NPS57" s="15"/>
      <c r="NPT57" s="13"/>
      <c r="NPU57" s="9"/>
      <c r="NPV57" s="8"/>
      <c r="NPW57" s="8"/>
      <c r="NPX57" s="13"/>
      <c r="NPY57" s="13"/>
      <c r="NPZ57" s="14"/>
      <c r="NQA57" s="15"/>
      <c r="NQB57" s="13"/>
      <c r="NQC57" s="9"/>
      <c r="NQD57" s="8"/>
      <c r="NQE57" s="8"/>
      <c r="NQF57" s="13"/>
      <c r="NQG57" s="13"/>
      <c r="NQH57" s="14"/>
      <c r="NQI57" s="15"/>
      <c r="NQJ57" s="13"/>
      <c r="NQK57" s="9"/>
      <c r="NQL57" s="8"/>
      <c r="NQM57" s="8"/>
      <c r="NQN57" s="13"/>
      <c r="NQO57" s="13"/>
      <c r="NQP57" s="14"/>
      <c r="NQQ57" s="15"/>
      <c r="NQR57" s="13"/>
      <c r="NQS57" s="9"/>
      <c r="NQT57" s="8"/>
      <c r="NQU57" s="8"/>
      <c r="NQV57" s="13"/>
      <c r="NQW57" s="13"/>
      <c r="NQX57" s="14"/>
      <c r="NQY57" s="15"/>
      <c r="NQZ57" s="13"/>
      <c r="NRA57" s="9"/>
      <c r="NRB57" s="8"/>
      <c r="NRC57" s="8"/>
      <c r="NRD57" s="13"/>
      <c r="NRE57" s="13"/>
      <c r="NRF57" s="14"/>
      <c r="NRG57" s="15"/>
      <c r="NRH57" s="13"/>
      <c r="NRI57" s="9"/>
      <c r="NRJ57" s="8"/>
      <c r="NRK57" s="8"/>
      <c r="NRL57" s="13"/>
      <c r="NRM57" s="13"/>
      <c r="NRN57" s="14"/>
      <c r="NRO57" s="15"/>
      <c r="NRP57" s="13"/>
      <c r="NRQ57" s="9"/>
      <c r="NRR57" s="8"/>
      <c r="NRS57" s="8"/>
      <c r="NRT57" s="13"/>
      <c r="NRU57" s="13"/>
      <c r="NRV57" s="14"/>
      <c r="NRW57" s="15"/>
      <c r="NRX57" s="13"/>
      <c r="NRY57" s="9"/>
      <c r="NRZ57" s="8"/>
      <c r="NSA57" s="8"/>
      <c r="NSB57" s="13"/>
      <c r="NSC57" s="13"/>
      <c r="NSD57" s="14"/>
      <c r="NSE57" s="15"/>
      <c r="NSF57" s="13"/>
      <c r="NSG57" s="9"/>
      <c r="NSH57" s="8"/>
      <c r="NSI57" s="8"/>
      <c r="NSJ57" s="13"/>
      <c r="NSK57" s="13"/>
      <c r="NSL57" s="14"/>
      <c r="NSM57" s="15"/>
      <c r="NSN57" s="13"/>
      <c r="NSO57" s="9"/>
      <c r="NSP57" s="8"/>
      <c r="NSQ57" s="8"/>
      <c r="NSR57" s="13"/>
      <c r="NSS57" s="13"/>
      <c r="NST57" s="14"/>
      <c r="NSU57" s="15"/>
      <c r="NSV57" s="13"/>
      <c r="NSW57" s="9"/>
      <c r="NSX57" s="8"/>
      <c r="NSY57" s="8"/>
      <c r="NSZ57" s="13"/>
      <c r="NTA57" s="13"/>
      <c r="NTB57" s="14"/>
      <c r="NTC57" s="15"/>
      <c r="NTD57" s="13"/>
      <c r="NTE57" s="9"/>
      <c r="NTF57" s="8"/>
      <c r="NTG57" s="8"/>
      <c r="NTH57" s="13"/>
      <c r="NTI57" s="13"/>
      <c r="NTJ57" s="14"/>
      <c r="NTK57" s="15"/>
      <c r="NTL57" s="13"/>
      <c r="NTM57" s="9"/>
      <c r="NTN57" s="8"/>
      <c r="NTO57" s="8"/>
      <c r="NTP57" s="13"/>
      <c r="NTQ57" s="13"/>
      <c r="NTR57" s="14"/>
      <c r="NTS57" s="15"/>
      <c r="NTT57" s="13"/>
      <c r="NTU57" s="9"/>
      <c r="NTV57" s="8"/>
      <c r="NTW57" s="8"/>
      <c r="NTX57" s="13"/>
      <c r="NTY57" s="13"/>
      <c r="NTZ57" s="14"/>
      <c r="NUA57" s="15"/>
      <c r="NUB57" s="13"/>
      <c r="NUC57" s="9"/>
      <c r="NUD57" s="8"/>
      <c r="NUE57" s="8"/>
      <c r="NUF57" s="13"/>
      <c r="NUG57" s="13"/>
      <c r="NUH57" s="14"/>
      <c r="NUI57" s="15"/>
      <c r="NUJ57" s="13"/>
      <c r="NUK57" s="9"/>
      <c r="NUL57" s="8"/>
      <c r="NUM57" s="8"/>
      <c r="NUN57" s="13"/>
      <c r="NUO57" s="13"/>
      <c r="NUP57" s="14"/>
      <c r="NUQ57" s="15"/>
      <c r="NUR57" s="13"/>
      <c r="NUS57" s="9"/>
      <c r="NUT57" s="8"/>
      <c r="NUU57" s="8"/>
      <c r="NUV57" s="13"/>
      <c r="NUW57" s="13"/>
      <c r="NUX57" s="14"/>
      <c r="NUY57" s="15"/>
      <c r="NUZ57" s="13"/>
      <c r="NVA57" s="9"/>
      <c r="NVB57" s="8"/>
      <c r="NVC57" s="8"/>
      <c r="NVD57" s="13"/>
      <c r="NVE57" s="13"/>
      <c r="NVF57" s="14"/>
      <c r="NVG57" s="15"/>
      <c r="NVH57" s="13"/>
      <c r="NVI57" s="9"/>
      <c r="NVJ57" s="8"/>
      <c r="NVK57" s="8"/>
      <c r="NVL57" s="13"/>
      <c r="NVM57" s="13"/>
      <c r="NVN57" s="14"/>
      <c r="NVO57" s="15"/>
      <c r="NVP57" s="13"/>
      <c r="NVQ57" s="9"/>
      <c r="NVR57" s="8"/>
      <c r="NVS57" s="8"/>
      <c r="NVT57" s="13"/>
      <c r="NVU57" s="13"/>
      <c r="NVV57" s="14"/>
      <c r="NVW57" s="15"/>
      <c r="NVX57" s="13"/>
      <c r="NVY57" s="9"/>
      <c r="NVZ57" s="8"/>
      <c r="NWA57" s="8"/>
      <c r="NWB57" s="13"/>
      <c r="NWC57" s="13"/>
      <c r="NWD57" s="14"/>
      <c r="NWE57" s="15"/>
      <c r="NWF57" s="13"/>
      <c r="NWG57" s="9"/>
      <c r="NWH57" s="8"/>
      <c r="NWI57" s="8"/>
      <c r="NWJ57" s="13"/>
      <c r="NWK57" s="13"/>
      <c r="NWL57" s="14"/>
      <c r="NWM57" s="15"/>
      <c r="NWN57" s="13"/>
      <c r="NWO57" s="9"/>
      <c r="NWP57" s="8"/>
      <c r="NWQ57" s="8"/>
      <c r="NWR57" s="13"/>
      <c r="NWS57" s="13"/>
      <c r="NWT57" s="14"/>
      <c r="NWU57" s="15"/>
      <c r="NWV57" s="13"/>
      <c r="NWW57" s="9"/>
      <c r="NWX57" s="8"/>
      <c r="NWY57" s="8"/>
      <c r="NWZ57" s="13"/>
      <c r="NXA57" s="13"/>
      <c r="NXB57" s="14"/>
      <c r="NXC57" s="15"/>
      <c r="NXD57" s="13"/>
      <c r="NXE57" s="9"/>
      <c r="NXF57" s="8"/>
      <c r="NXG57" s="8"/>
      <c r="NXH57" s="13"/>
      <c r="NXI57" s="13"/>
      <c r="NXJ57" s="14"/>
      <c r="NXK57" s="15"/>
      <c r="NXL57" s="13"/>
      <c r="NXM57" s="9"/>
      <c r="NXN57" s="8"/>
      <c r="NXO57" s="8"/>
      <c r="NXP57" s="13"/>
      <c r="NXQ57" s="13"/>
      <c r="NXR57" s="14"/>
      <c r="NXS57" s="15"/>
      <c r="NXT57" s="13"/>
      <c r="NXU57" s="9"/>
      <c r="NXV57" s="8"/>
      <c r="NXW57" s="8"/>
      <c r="NXX57" s="13"/>
      <c r="NXY57" s="13"/>
      <c r="NXZ57" s="14"/>
      <c r="NYA57" s="15"/>
      <c r="NYB57" s="13"/>
      <c r="NYC57" s="9"/>
      <c r="NYD57" s="8"/>
      <c r="NYE57" s="8"/>
      <c r="NYF57" s="13"/>
      <c r="NYG57" s="13"/>
      <c r="NYH57" s="14"/>
      <c r="NYI57" s="15"/>
      <c r="NYJ57" s="13"/>
      <c r="NYK57" s="9"/>
      <c r="NYL57" s="8"/>
      <c r="NYM57" s="8"/>
      <c r="NYN57" s="13"/>
      <c r="NYO57" s="13"/>
      <c r="NYP57" s="14"/>
      <c r="NYQ57" s="15"/>
      <c r="NYR57" s="13"/>
      <c r="NYS57" s="9"/>
      <c r="NYT57" s="8"/>
      <c r="NYU57" s="8"/>
      <c r="NYV57" s="13"/>
      <c r="NYW57" s="13"/>
      <c r="NYX57" s="14"/>
      <c r="NYY57" s="15"/>
      <c r="NYZ57" s="13"/>
      <c r="NZA57" s="9"/>
      <c r="NZB57" s="8"/>
      <c r="NZC57" s="8"/>
      <c r="NZD57" s="13"/>
      <c r="NZE57" s="13"/>
      <c r="NZF57" s="14"/>
      <c r="NZG57" s="15"/>
      <c r="NZH57" s="13"/>
      <c r="NZI57" s="9"/>
      <c r="NZJ57" s="8"/>
      <c r="NZK57" s="8"/>
      <c r="NZL57" s="13"/>
      <c r="NZM57" s="13"/>
      <c r="NZN57" s="14"/>
      <c r="NZO57" s="15"/>
      <c r="NZP57" s="13"/>
      <c r="NZQ57" s="9"/>
      <c r="NZR57" s="8"/>
      <c r="NZS57" s="8"/>
      <c r="NZT57" s="13"/>
      <c r="NZU57" s="13"/>
      <c r="NZV57" s="14"/>
      <c r="NZW57" s="15"/>
      <c r="NZX57" s="13"/>
      <c r="NZY57" s="9"/>
      <c r="NZZ57" s="8"/>
      <c r="OAA57" s="8"/>
      <c r="OAB57" s="13"/>
      <c r="OAC57" s="13"/>
      <c r="OAD57" s="14"/>
      <c r="OAE57" s="15"/>
      <c r="OAF57" s="13"/>
      <c r="OAG57" s="9"/>
      <c r="OAH57" s="8"/>
      <c r="OAI57" s="8"/>
      <c r="OAJ57" s="13"/>
      <c r="OAK57" s="13"/>
      <c r="OAL57" s="14"/>
      <c r="OAM57" s="15"/>
      <c r="OAN57" s="13"/>
      <c r="OAO57" s="9"/>
      <c r="OAP57" s="8"/>
      <c r="OAQ57" s="8"/>
      <c r="OAR57" s="13"/>
      <c r="OAS57" s="13"/>
      <c r="OAT57" s="14"/>
      <c r="OAU57" s="15"/>
      <c r="OAV57" s="13"/>
      <c r="OAW57" s="9"/>
      <c r="OAX57" s="8"/>
      <c r="OAY57" s="8"/>
      <c r="OAZ57" s="13"/>
      <c r="OBA57" s="13"/>
      <c r="OBB57" s="14"/>
      <c r="OBC57" s="15"/>
      <c r="OBD57" s="13"/>
      <c r="OBE57" s="9"/>
      <c r="OBF57" s="8"/>
      <c r="OBG57" s="8"/>
      <c r="OBH57" s="13"/>
      <c r="OBI57" s="13"/>
      <c r="OBJ57" s="14"/>
      <c r="OBK57" s="15"/>
      <c r="OBL57" s="13"/>
      <c r="OBM57" s="9"/>
      <c r="OBN57" s="8"/>
      <c r="OBO57" s="8"/>
      <c r="OBP57" s="13"/>
      <c r="OBQ57" s="13"/>
      <c r="OBR57" s="14"/>
      <c r="OBS57" s="15"/>
      <c r="OBT57" s="13"/>
      <c r="OBU57" s="9"/>
      <c r="OBV57" s="8"/>
      <c r="OBW57" s="8"/>
      <c r="OBX57" s="13"/>
      <c r="OBY57" s="13"/>
      <c r="OBZ57" s="14"/>
      <c r="OCA57" s="15"/>
      <c r="OCB57" s="13"/>
      <c r="OCC57" s="9"/>
      <c r="OCD57" s="8"/>
      <c r="OCE57" s="8"/>
      <c r="OCF57" s="13"/>
      <c r="OCG57" s="13"/>
      <c r="OCH57" s="14"/>
      <c r="OCI57" s="15"/>
      <c r="OCJ57" s="13"/>
      <c r="OCK57" s="9"/>
      <c r="OCL57" s="8"/>
      <c r="OCM57" s="8"/>
      <c r="OCN57" s="13"/>
      <c r="OCO57" s="13"/>
      <c r="OCP57" s="14"/>
      <c r="OCQ57" s="15"/>
      <c r="OCR57" s="13"/>
      <c r="OCS57" s="9"/>
      <c r="OCT57" s="8"/>
      <c r="OCU57" s="8"/>
      <c r="OCV57" s="13"/>
      <c r="OCW57" s="13"/>
      <c r="OCX57" s="14"/>
      <c r="OCY57" s="15"/>
      <c r="OCZ57" s="13"/>
      <c r="ODA57" s="9"/>
      <c r="ODB57" s="8"/>
      <c r="ODC57" s="8"/>
      <c r="ODD57" s="13"/>
      <c r="ODE57" s="13"/>
      <c r="ODF57" s="14"/>
      <c r="ODG57" s="15"/>
      <c r="ODH57" s="13"/>
      <c r="ODI57" s="9"/>
      <c r="ODJ57" s="8"/>
      <c r="ODK57" s="8"/>
      <c r="ODL57" s="13"/>
      <c r="ODM57" s="13"/>
      <c r="ODN57" s="14"/>
      <c r="ODO57" s="15"/>
      <c r="ODP57" s="13"/>
      <c r="ODQ57" s="9"/>
      <c r="ODR57" s="8"/>
      <c r="ODS57" s="8"/>
      <c r="ODT57" s="13"/>
      <c r="ODU57" s="13"/>
      <c r="ODV57" s="14"/>
      <c r="ODW57" s="15"/>
      <c r="ODX57" s="13"/>
      <c r="ODY57" s="9"/>
      <c r="ODZ57" s="8"/>
      <c r="OEA57" s="8"/>
      <c r="OEB57" s="13"/>
      <c r="OEC57" s="13"/>
      <c r="OED57" s="14"/>
      <c r="OEE57" s="15"/>
      <c r="OEF57" s="13"/>
      <c r="OEG57" s="9"/>
      <c r="OEH57" s="8"/>
      <c r="OEI57" s="8"/>
      <c r="OEJ57" s="13"/>
      <c r="OEK57" s="13"/>
      <c r="OEL57" s="14"/>
      <c r="OEM57" s="15"/>
      <c r="OEN57" s="13"/>
      <c r="OEO57" s="9"/>
      <c r="OEP57" s="8"/>
      <c r="OEQ57" s="8"/>
      <c r="OER57" s="13"/>
      <c r="OES57" s="13"/>
      <c r="OET57" s="14"/>
      <c r="OEU57" s="15"/>
      <c r="OEV57" s="13"/>
      <c r="OEW57" s="9"/>
      <c r="OEX57" s="8"/>
      <c r="OEY57" s="8"/>
      <c r="OEZ57" s="13"/>
      <c r="OFA57" s="13"/>
      <c r="OFB57" s="14"/>
      <c r="OFC57" s="15"/>
      <c r="OFD57" s="13"/>
      <c r="OFE57" s="9"/>
      <c r="OFF57" s="8"/>
      <c r="OFG57" s="8"/>
      <c r="OFH57" s="13"/>
      <c r="OFI57" s="13"/>
      <c r="OFJ57" s="14"/>
      <c r="OFK57" s="15"/>
      <c r="OFL57" s="13"/>
      <c r="OFM57" s="9"/>
      <c r="OFN57" s="8"/>
      <c r="OFO57" s="8"/>
      <c r="OFP57" s="13"/>
      <c r="OFQ57" s="13"/>
      <c r="OFR57" s="14"/>
      <c r="OFS57" s="15"/>
      <c r="OFT57" s="13"/>
      <c r="OFU57" s="9"/>
      <c r="OFV57" s="8"/>
      <c r="OFW57" s="8"/>
      <c r="OFX57" s="13"/>
      <c r="OFY57" s="13"/>
      <c r="OFZ57" s="14"/>
      <c r="OGA57" s="15"/>
      <c r="OGB57" s="13"/>
      <c r="OGC57" s="9"/>
      <c r="OGD57" s="8"/>
      <c r="OGE57" s="8"/>
      <c r="OGF57" s="13"/>
      <c r="OGG57" s="13"/>
      <c r="OGH57" s="14"/>
      <c r="OGI57" s="15"/>
      <c r="OGJ57" s="13"/>
      <c r="OGK57" s="9"/>
      <c r="OGL57" s="8"/>
      <c r="OGM57" s="8"/>
      <c r="OGN57" s="13"/>
      <c r="OGO57" s="13"/>
      <c r="OGP57" s="14"/>
      <c r="OGQ57" s="15"/>
      <c r="OGR57" s="13"/>
      <c r="OGS57" s="9"/>
      <c r="OGT57" s="8"/>
      <c r="OGU57" s="8"/>
      <c r="OGV57" s="13"/>
      <c r="OGW57" s="13"/>
      <c r="OGX57" s="14"/>
      <c r="OGY57" s="15"/>
      <c r="OGZ57" s="13"/>
      <c r="OHA57" s="9"/>
      <c r="OHB57" s="8"/>
      <c r="OHC57" s="8"/>
      <c r="OHD57" s="13"/>
      <c r="OHE57" s="13"/>
      <c r="OHF57" s="14"/>
      <c r="OHG57" s="15"/>
      <c r="OHH57" s="13"/>
      <c r="OHI57" s="9"/>
      <c r="OHJ57" s="8"/>
      <c r="OHK57" s="8"/>
      <c r="OHL57" s="13"/>
      <c r="OHM57" s="13"/>
      <c r="OHN57" s="14"/>
      <c r="OHO57" s="15"/>
      <c r="OHP57" s="13"/>
      <c r="OHQ57" s="9"/>
      <c r="OHR57" s="8"/>
      <c r="OHS57" s="8"/>
      <c r="OHT57" s="13"/>
      <c r="OHU57" s="13"/>
      <c r="OHV57" s="14"/>
      <c r="OHW57" s="15"/>
      <c r="OHX57" s="13"/>
      <c r="OHY57" s="9"/>
      <c r="OHZ57" s="8"/>
      <c r="OIA57" s="8"/>
      <c r="OIB57" s="13"/>
      <c r="OIC57" s="13"/>
      <c r="OID57" s="14"/>
      <c r="OIE57" s="15"/>
      <c r="OIF57" s="13"/>
      <c r="OIG57" s="9"/>
      <c r="OIH57" s="8"/>
      <c r="OII57" s="8"/>
      <c r="OIJ57" s="13"/>
      <c r="OIK57" s="13"/>
      <c r="OIL57" s="14"/>
      <c r="OIM57" s="15"/>
      <c r="OIN57" s="13"/>
      <c r="OIO57" s="9"/>
      <c r="OIP57" s="8"/>
      <c r="OIQ57" s="8"/>
      <c r="OIR57" s="13"/>
      <c r="OIS57" s="13"/>
      <c r="OIT57" s="14"/>
      <c r="OIU57" s="15"/>
      <c r="OIV57" s="13"/>
      <c r="OIW57" s="9"/>
      <c r="OIX57" s="8"/>
      <c r="OIY57" s="8"/>
      <c r="OIZ57" s="13"/>
      <c r="OJA57" s="13"/>
      <c r="OJB57" s="14"/>
      <c r="OJC57" s="15"/>
      <c r="OJD57" s="13"/>
      <c r="OJE57" s="9"/>
      <c r="OJF57" s="8"/>
      <c r="OJG57" s="8"/>
      <c r="OJH57" s="13"/>
      <c r="OJI57" s="13"/>
      <c r="OJJ57" s="14"/>
      <c r="OJK57" s="15"/>
      <c r="OJL57" s="13"/>
      <c r="OJM57" s="9"/>
      <c r="OJN57" s="8"/>
      <c r="OJO57" s="8"/>
      <c r="OJP57" s="13"/>
      <c r="OJQ57" s="13"/>
      <c r="OJR57" s="14"/>
      <c r="OJS57" s="15"/>
      <c r="OJT57" s="13"/>
      <c r="OJU57" s="9"/>
      <c r="OJV57" s="8"/>
      <c r="OJW57" s="8"/>
      <c r="OJX57" s="13"/>
      <c r="OJY57" s="13"/>
      <c r="OJZ57" s="14"/>
      <c r="OKA57" s="15"/>
      <c r="OKB57" s="13"/>
      <c r="OKC57" s="9"/>
      <c r="OKD57" s="8"/>
      <c r="OKE57" s="8"/>
      <c r="OKF57" s="13"/>
      <c r="OKG57" s="13"/>
      <c r="OKH57" s="14"/>
      <c r="OKI57" s="15"/>
      <c r="OKJ57" s="13"/>
      <c r="OKK57" s="9"/>
      <c r="OKL57" s="8"/>
      <c r="OKM57" s="8"/>
      <c r="OKN57" s="13"/>
      <c r="OKO57" s="13"/>
      <c r="OKP57" s="14"/>
      <c r="OKQ57" s="15"/>
      <c r="OKR57" s="13"/>
      <c r="OKS57" s="9"/>
      <c r="OKT57" s="8"/>
      <c r="OKU57" s="8"/>
      <c r="OKV57" s="13"/>
      <c r="OKW57" s="13"/>
      <c r="OKX57" s="14"/>
      <c r="OKY57" s="15"/>
      <c r="OKZ57" s="13"/>
      <c r="OLA57" s="9"/>
      <c r="OLB57" s="8"/>
      <c r="OLC57" s="8"/>
      <c r="OLD57" s="13"/>
      <c r="OLE57" s="13"/>
      <c r="OLF57" s="14"/>
      <c r="OLG57" s="15"/>
      <c r="OLH57" s="13"/>
      <c r="OLI57" s="9"/>
      <c r="OLJ57" s="8"/>
      <c r="OLK57" s="8"/>
      <c r="OLL57" s="13"/>
      <c r="OLM57" s="13"/>
      <c r="OLN57" s="14"/>
      <c r="OLO57" s="15"/>
      <c r="OLP57" s="13"/>
      <c r="OLQ57" s="9"/>
      <c r="OLR57" s="8"/>
      <c r="OLS57" s="8"/>
      <c r="OLT57" s="13"/>
      <c r="OLU57" s="13"/>
      <c r="OLV57" s="14"/>
      <c r="OLW57" s="15"/>
      <c r="OLX57" s="13"/>
      <c r="OLY57" s="9"/>
      <c r="OLZ57" s="8"/>
      <c r="OMA57" s="8"/>
      <c r="OMB57" s="13"/>
      <c r="OMC57" s="13"/>
      <c r="OMD57" s="14"/>
      <c r="OME57" s="15"/>
      <c r="OMF57" s="13"/>
      <c r="OMG57" s="9"/>
      <c r="OMH57" s="8"/>
      <c r="OMI57" s="8"/>
      <c r="OMJ57" s="13"/>
      <c r="OMK57" s="13"/>
      <c r="OML57" s="14"/>
      <c r="OMM57" s="15"/>
      <c r="OMN57" s="13"/>
      <c r="OMO57" s="9"/>
      <c r="OMP57" s="8"/>
      <c r="OMQ57" s="8"/>
      <c r="OMR57" s="13"/>
      <c r="OMS57" s="13"/>
      <c r="OMT57" s="14"/>
      <c r="OMU57" s="15"/>
      <c r="OMV57" s="13"/>
      <c r="OMW57" s="9"/>
      <c r="OMX57" s="8"/>
      <c r="OMY57" s="8"/>
      <c r="OMZ57" s="13"/>
      <c r="ONA57" s="13"/>
      <c r="ONB57" s="14"/>
      <c r="ONC57" s="15"/>
      <c r="OND57" s="13"/>
      <c r="ONE57" s="9"/>
      <c r="ONF57" s="8"/>
      <c r="ONG57" s="8"/>
      <c r="ONH57" s="13"/>
      <c r="ONI57" s="13"/>
      <c r="ONJ57" s="14"/>
      <c r="ONK57" s="15"/>
      <c r="ONL57" s="13"/>
      <c r="ONM57" s="9"/>
      <c r="ONN57" s="8"/>
      <c r="ONO57" s="8"/>
      <c r="ONP57" s="13"/>
      <c r="ONQ57" s="13"/>
      <c r="ONR57" s="14"/>
      <c r="ONS57" s="15"/>
      <c r="ONT57" s="13"/>
      <c r="ONU57" s="9"/>
      <c r="ONV57" s="8"/>
      <c r="ONW57" s="8"/>
      <c r="ONX57" s="13"/>
      <c r="ONY57" s="13"/>
      <c r="ONZ57" s="14"/>
      <c r="OOA57" s="15"/>
      <c r="OOB57" s="13"/>
      <c r="OOC57" s="9"/>
      <c r="OOD57" s="8"/>
      <c r="OOE57" s="8"/>
      <c r="OOF57" s="13"/>
      <c r="OOG57" s="13"/>
      <c r="OOH57" s="14"/>
      <c r="OOI57" s="15"/>
      <c r="OOJ57" s="13"/>
      <c r="OOK57" s="9"/>
      <c r="OOL57" s="8"/>
      <c r="OOM57" s="8"/>
      <c r="OON57" s="13"/>
      <c r="OOO57" s="13"/>
      <c r="OOP57" s="14"/>
      <c r="OOQ57" s="15"/>
      <c r="OOR57" s="13"/>
      <c r="OOS57" s="9"/>
      <c r="OOT57" s="8"/>
      <c r="OOU57" s="8"/>
      <c r="OOV57" s="13"/>
      <c r="OOW57" s="13"/>
      <c r="OOX57" s="14"/>
      <c r="OOY57" s="15"/>
      <c r="OOZ57" s="13"/>
      <c r="OPA57" s="9"/>
      <c r="OPB57" s="8"/>
      <c r="OPC57" s="8"/>
      <c r="OPD57" s="13"/>
      <c r="OPE57" s="13"/>
      <c r="OPF57" s="14"/>
      <c r="OPG57" s="15"/>
      <c r="OPH57" s="13"/>
      <c r="OPI57" s="9"/>
      <c r="OPJ57" s="8"/>
      <c r="OPK57" s="8"/>
      <c r="OPL57" s="13"/>
      <c r="OPM57" s="13"/>
      <c r="OPN57" s="14"/>
      <c r="OPO57" s="15"/>
      <c r="OPP57" s="13"/>
      <c r="OPQ57" s="9"/>
      <c r="OPR57" s="8"/>
      <c r="OPS57" s="8"/>
      <c r="OPT57" s="13"/>
      <c r="OPU57" s="13"/>
      <c r="OPV57" s="14"/>
      <c r="OPW57" s="15"/>
      <c r="OPX57" s="13"/>
      <c r="OPY57" s="9"/>
      <c r="OPZ57" s="8"/>
      <c r="OQA57" s="8"/>
      <c r="OQB57" s="13"/>
      <c r="OQC57" s="13"/>
      <c r="OQD57" s="14"/>
      <c r="OQE57" s="15"/>
      <c r="OQF57" s="13"/>
      <c r="OQG57" s="9"/>
      <c r="OQH57" s="8"/>
      <c r="OQI57" s="8"/>
      <c r="OQJ57" s="13"/>
      <c r="OQK57" s="13"/>
      <c r="OQL57" s="14"/>
      <c r="OQM57" s="15"/>
      <c r="OQN57" s="13"/>
      <c r="OQO57" s="9"/>
      <c r="OQP57" s="8"/>
      <c r="OQQ57" s="8"/>
      <c r="OQR57" s="13"/>
      <c r="OQS57" s="13"/>
      <c r="OQT57" s="14"/>
      <c r="OQU57" s="15"/>
      <c r="OQV57" s="13"/>
      <c r="OQW57" s="9"/>
      <c r="OQX57" s="8"/>
      <c r="OQY57" s="8"/>
      <c r="OQZ57" s="13"/>
      <c r="ORA57" s="13"/>
      <c r="ORB57" s="14"/>
      <c r="ORC57" s="15"/>
      <c r="ORD57" s="13"/>
      <c r="ORE57" s="9"/>
      <c r="ORF57" s="8"/>
      <c r="ORG57" s="8"/>
      <c r="ORH57" s="13"/>
      <c r="ORI57" s="13"/>
      <c r="ORJ57" s="14"/>
      <c r="ORK57" s="15"/>
      <c r="ORL57" s="13"/>
      <c r="ORM57" s="9"/>
      <c r="ORN57" s="8"/>
      <c r="ORO57" s="8"/>
      <c r="ORP57" s="13"/>
      <c r="ORQ57" s="13"/>
      <c r="ORR57" s="14"/>
      <c r="ORS57" s="15"/>
      <c r="ORT57" s="13"/>
      <c r="ORU57" s="9"/>
      <c r="ORV57" s="8"/>
      <c r="ORW57" s="8"/>
      <c r="ORX57" s="13"/>
      <c r="ORY57" s="13"/>
      <c r="ORZ57" s="14"/>
      <c r="OSA57" s="15"/>
      <c r="OSB57" s="13"/>
      <c r="OSC57" s="9"/>
      <c r="OSD57" s="8"/>
      <c r="OSE57" s="8"/>
      <c r="OSF57" s="13"/>
      <c r="OSG57" s="13"/>
      <c r="OSH57" s="14"/>
      <c r="OSI57" s="15"/>
      <c r="OSJ57" s="13"/>
      <c r="OSK57" s="9"/>
      <c r="OSL57" s="8"/>
      <c r="OSM57" s="8"/>
      <c r="OSN57" s="13"/>
      <c r="OSO57" s="13"/>
      <c r="OSP57" s="14"/>
      <c r="OSQ57" s="15"/>
      <c r="OSR57" s="13"/>
      <c r="OSS57" s="9"/>
      <c r="OST57" s="8"/>
      <c r="OSU57" s="8"/>
      <c r="OSV57" s="13"/>
      <c r="OSW57" s="13"/>
      <c r="OSX57" s="14"/>
      <c r="OSY57" s="15"/>
      <c r="OSZ57" s="13"/>
      <c r="OTA57" s="9"/>
      <c r="OTB57" s="8"/>
      <c r="OTC57" s="8"/>
      <c r="OTD57" s="13"/>
      <c r="OTE57" s="13"/>
      <c r="OTF57" s="14"/>
      <c r="OTG57" s="15"/>
      <c r="OTH57" s="13"/>
      <c r="OTI57" s="9"/>
      <c r="OTJ57" s="8"/>
      <c r="OTK57" s="8"/>
      <c r="OTL57" s="13"/>
      <c r="OTM57" s="13"/>
      <c r="OTN57" s="14"/>
      <c r="OTO57" s="15"/>
      <c r="OTP57" s="13"/>
      <c r="OTQ57" s="9"/>
      <c r="OTR57" s="8"/>
      <c r="OTS57" s="8"/>
      <c r="OTT57" s="13"/>
      <c r="OTU57" s="13"/>
      <c r="OTV57" s="14"/>
      <c r="OTW57" s="15"/>
      <c r="OTX57" s="13"/>
      <c r="OTY57" s="9"/>
      <c r="OTZ57" s="8"/>
      <c r="OUA57" s="8"/>
      <c r="OUB57" s="13"/>
      <c r="OUC57" s="13"/>
      <c r="OUD57" s="14"/>
      <c r="OUE57" s="15"/>
      <c r="OUF57" s="13"/>
      <c r="OUG57" s="9"/>
      <c r="OUH57" s="8"/>
      <c r="OUI57" s="8"/>
      <c r="OUJ57" s="13"/>
      <c r="OUK57" s="13"/>
      <c r="OUL57" s="14"/>
      <c r="OUM57" s="15"/>
      <c r="OUN57" s="13"/>
      <c r="OUO57" s="9"/>
      <c r="OUP57" s="8"/>
      <c r="OUQ57" s="8"/>
      <c r="OUR57" s="13"/>
      <c r="OUS57" s="13"/>
      <c r="OUT57" s="14"/>
      <c r="OUU57" s="15"/>
      <c r="OUV57" s="13"/>
      <c r="OUW57" s="9"/>
      <c r="OUX57" s="8"/>
      <c r="OUY57" s="8"/>
      <c r="OUZ57" s="13"/>
      <c r="OVA57" s="13"/>
      <c r="OVB57" s="14"/>
      <c r="OVC57" s="15"/>
      <c r="OVD57" s="13"/>
      <c r="OVE57" s="9"/>
      <c r="OVF57" s="8"/>
      <c r="OVG57" s="8"/>
      <c r="OVH57" s="13"/>
      <c r="OVI57" s="13"/>
      <c r="OVJ57" s="14"/>
      <c r="OVK57" s="15"/>
      <c r="OVL57" s="13"/>
      <c r="OVM57" s="9"/>
      <c r="OVN57" s="8"/>
      <c r="OVO57" s="8"/>
      <c r="OVP57" s="13"/>
      <c r="OVQ57" s="13"/>
      <c r="OVR57" s="14"/>
      <c r="OVS57" s="15"/>
      <c r="OVT57" s="13"/>
      <c r="OVU57" s="9"/>
      <c r="OVV57" s="8"/>
      <c r="OVW57" s="8"/>
      <c r="OVX57" s="13"/>
      <c r="OVY57" s="13"/>
      <c r="OVZ57" s="14"/>
      <c r="OWA57" s="15"/>
      <c r="OWB57" s="13"/>
      <c r="OWC57" s="9"/>
      <c r="OWD57" s="8"/>
      <c r="OWE57" s="8"/>
      <c r="OWF57" s="13"/>
      <c r="OWG57" s="13"/>
      <c r="OWH57" s="14"/>
      <c r="OWI57" s="15"/>
      <c r="OWJ57" s="13"/>
      <c r="OWK57" s="9"/>
      <c r="OWL57" s="8"/>
      <c r="OWM57" s="8"/>
      <c r="OWN57" s="13"/>
      <c r="OWO57" s="13"/>
      <c r="OWP57" s="14"/>
      <c r="OWQ57" s="15"/>
      <c r="OWR57" s="13"/>
      <c r="OWS57" s="9"/>
      <c r="OWT57" s="8"/>
      <c r="OWU57" s="8"/>
      <c r="OWV57" s="13"/>
      <c r="OWW57" s="13"/>
      <c r="OWX57" s="14"/>
      <c r="OWY57" s="15"/>
      <c r="OWZ57" s="13"/>
      <c r="OXA57" s="9"/>
      <c r="OXB57" s="8"/>
      <c r="OXC57" s="8"/>
      <c r="OXD57" s="13"/>
      <c r="OXE57" s="13"/>
      <c r="OXF57" s="14"/>
      <c r="OXG57" s="15"/>
      <c r="OXH57" s="13"/>
      <c r="OXI57" s="9"/>
      <c r="OXJ57" s="8"/>
      <c r="OXK57" s="8"/>
      <c r="OXL57" s="13"/>
      <c r="OXM57" s="13"/>
      <c r="OXN57" s="14"/>
      <c r="OXO57" s="15"/>
      <c r="OXP57" s="13"/>
      <c r="OXQ57" s="9"/>
      <c r="OXR57" s="8"/>
      <c r="OXS57" s="8"/>
      <c r="OXT57" s="13"/>
      <c r="OXU57" s="13"/>
      <c r="OXV57" s="14"/>
      <c r="OXW57" s="15"/>
      <c r="OXX57" s="13"/>
      <c r="OXY57" s="9"/>
      <c r="OXZ57" s="8"/>
      <c r="OYA57" s="8"/>
      <c r="OYB57" s="13"/>
      <c r="OYC57" s="13"/>
      <c r="OYD57" s="14"/>
      <c r="OYE57" s="15"/>
      <c r="OYF57" s="13"/>
      <c r="OYG57" s="9"/>
      <c r="OYH57" s="8"/>
      <c r="OYI57" s="8"/>
      <c r="OYJ57" s="13"/>
      <c r="OYK57" s="13"/>
      <c r="OYL57" s="14"/>
      <c r="OYM57" s="15"/>
      <c r="OYN57" s="13"/>
      <c r="OYO57" s="9"/>
      <c r="OYP57" s="8"/>
      <c r="OYQ57" s="8"/>
      <c r="OYR57" s="13"/>
      <c r="OYS57" s="13"/>
      <c r="OYT57" s="14"/>
      <c r="OYU57" s="15"/>
      <c r="OYV57" s="13"/>
      <c r="OYW57" s="9"/>
      <c r="OYX57" s="8"/>
      <c r="OYY57" s="8"/>
      <c r="OYZ57" s="13"/>
      <c r="OZA57" s="13"/>
      <c r="OZB57" s="14"/>
      <c r="OZC57" s="15"/>
      <c r="OZD57" s="13"/>
      <c r="OZE57" s="9"/>
      <c r="OZF57" s="8"/>
      <c r="OZG57" s="8"/>
      <c r="OZH57" s="13"/>
      <c r="OZI57" s="13"/>
      <c r="OZJ57" s="14"/>
      <c r="OZK57" s="15"/>
      <c r="OZL57" s="13"/>
      <c r="OZM57" s="9"/>
      <c r="OZN57" s="8"/>
      <c r="OZO57" s="8"/>
      <c r="OZP57" s="13"/>
      <c r="OZQ57" s="13"/>
      <c r="OZR57" s="14"/>
      <c r="OZS57" s="15"/>
      <c r="OZT57" s="13"/>
      <c r="OZU57" s="9"/>
      <c r="OZV57" s="8"/>
      <c r="OZW57" s="8"/>
      <c r="OZX57" s="13"/>
      <c r="OZY57" s="13"/>
      <c r="OZZ57" s="14"/>
      <c r="PAA57" s="15"/>
      <c r="PAB57" s="13"/>
      <c r="PAC57" s="9"/>
      <c r="PAD57" s="8"/>
      <c r="PAE57" s="8"/>
      <c r="PAF57" s="13"/>
      <c r="PAG57" s="13"/>
      <c r="PAH57" s="14"/>
      <c r="PAI57" s="15"/>
      <c r="PAJ57" s="13"/>
      <c r="PAK57" s="9"/>
      <c r="PAL57" s="8"/>
      <c r="PAM57" s="8"/>
      <c r="PAN57" s="13"/>
      <c r="PAO57" s="13"/>
      <c r="PAP57" s="14"/>
      <c r="PAQ57" s="15"/>
      <c r="PAR57" s="13"/>
      <c r="PAS57" s="9"/>
      <c r="PAT57" s="8"/>
      <c r="PAU57" s="8"/>
      <c r="PAV57" s="13"/>
      <c r="PAW57" s="13"/>
      <c r="PAX57" s="14"/>
      <c r="PAY57" s="15"/>
      <c r="PAZ57" s="13"/>
      <c r="PBA57" s="9"/>
      <c r="PBB57" s="8"/>
      <c r="PBC57" s="8"/>
      <c r="PBD57" s="13"/>
      <c r="PBE57" s="13"/>
      <c r="PBF57" s="14"/>
      <c r="PBG57" s="15"/>
      <c r="PBH57" s="13"/>
      <c r="PBI57" s="9"/>
      <c r="PBJ57" s="8"/>
      <c r="PBK57" s="8"/>
      <c r="PBL57" s="13"/>
      <c r="PBM57" s="13"/>
      <c r="PBN57" s="14"/>
      <c r="PBO57" s="15"/>
      <c r="PBP57" s="13"/>
      <c r="PBQ57" s="9"/>
      <c r="PBR57" s="8"/>
      <c r="PBS57" s="8"/>
      <c r="PBT57" s="13"/>
      <c r="PBU57" s="13"/>
      <c r="PBV57" s="14"/>
      <c r="PBW57" s="15"/>
      <c r="PBX57" s="13"/>
      <c r="PBY57" s="9"/>
      <c r="PBZ57" s="8"/>
      <c r="PCA57" s="8"/>
      <c r="PCB57" s="13"/>
      <c r="PCC57" s="13"/>
      <c r="PCD57" s="14"/>
      <c r="PCE57" s="15"/>
      <c r="PCF57" s="13"/>
      <c r="PCG57" s="9"/>
      <c r="PCH57" s="8"/>
      <c r="PCI57" s="8"/>
      <c r="PCJ57" s="13"/>
      <c r="PCK57" s="13"/>
      <c r="PCL57" s="14"/>
      <c r="PCM57" s="15"/>
      <c r="PCN57" s="13"/>
      <c r="PCO57" s="9"/>
      <c r="PCP57" s="8"/>
      <c r="PCQ57" s="8"/>
      <c r="PCR57" s="13"/>
      <c r="PCS57" s="13"/>
      <c r="PCT57" s="14"/>
      <c r="PCU57" s="15"/>
      <c r="PCV57" s="13"/>
      <c r="PCW57" s="9"/>
      <c r="PCX57" s="8"/>
      <c r="PCY57" s="8"/>
      <c r="PCZ57" s="13"/>
      <c r="PDA57" s="13"/>
      <c r="PDB57" s="14"/>
      <c r="PDC57" s="15"/>
      <c r="PDD57" s="13"/>
      <c r="PDE57" s="9"/>
      <c r="PDF57" s="8"/>
      <c r="PDG57" s="8"/>
      <c r="PDH57" s="13"/>
      <c r="PDI57" s="13"/>
      <c r="PDJ57" s="14"/>
      <c r="PDK57" s="15"/>
      <c r="PDL57" s="13"/>
      <c r="PDM57" s="9"/>
      <c r="PDN57" s="8"/>
      <c r="PDO57" s="8"/>
      <c r="PDP57" s="13"/>
      <c r="PDQ57" s="13"/>
      <c r="PDR57" s="14"/>
      <c r="PDS57" s="15"/>
      <c r="PDT57" s="13"/>
      <c r="PDU57" s="9"/>
      <c r="PDV57" s="8"/>
      <c r="PDW57" s="8"/>
      <c r="PDX57" s="13"/>
      <c r="PDY57" s="13"/>
      <c r="PDZ57" s="14"/>
      <c r="PEA57" s="15"/>
      <c r="PEB57" s="13"/>
      <c r="PEC57" s="9"/>
      <c r="PED57" s="8"/>
      <c r="PEE57" s="8"/>
      <c r="PEF57" s="13"/>
      <c r="PEG57" s="13"/>
      <c r="PEH57" s="14"/>
      <c r="PEI57" s="15"/>
      <c r="PEJ57" s="13"/>
      <c r="PEK57" s="9"/>
      <c r="PEL57" s="8"/>
      <c r="PEM57" s="8"/>
      <c r="PEN57" s="13"/>
      <c r="PEO57" s="13"/>
      <c r="PEP57" s="14"/>
      <c r="PEQ57" s="15"/>
      <c r="PER57" s="13"/>
      <c r="PES57" s="9"/>
      <c r="PET57" s="8"/>
      <c r="PEU57" s="8"/>
      <c r="PEV57" s="13"/>
      <c r="PEW57" s="13"/>
      <c r="PEX57" s="14"/>
      <c r="PEY57" s="15"/>
      <c r="PEZ57" s="13"/>
      <c r="PFA57" s="9"/>
      <c r="PFB57" s="8"/>
      <c r="PFC57" s="8"/>
      <c r="PFD57" s="13"/>
      <c r="PFE57" s="13"/>
      <c r="PFF57" s="14"/>
      <c r="PFG57" s="15"/>
      <c r="PFH57" s="13"/>
      <c r="PFI57" s="9"/>
      <c r="PFJ57" s="8"/>
      <c r="PFK57" s="8"/>
      <c r="PFL57" s="13"/>
      <c r="PFM57" s="13"/>
      <c r="PFN57" s="14"/>
      <c r="PFO57" s="15"/>
      <c r="PFP57" s="13"/>
      <c r="PFQ57" s="9"/>
      <c r="PFR57" s="8"/>
      <c r="PFS57" s="8"/>
      <c r="PFT57" s="13"/>
      <c r="PFU57" s="13"/>
      <c r="PFV57" s="14"/>
      <c r="PFW57" s="15"/>
      <c r="PFX57" s="13"/>
      <c r="PFY57" s="9"/>
      <c r="PFZ57" s="8"/>
      <c r="PGA57" s="8"/>
      <c r="PGB57" s="13"/>
      <c r="PGC57" s="13"/>
      <c r="PGD57" s="14"/>
      <c r="PGE57" s="15"/>
      <c r="PGF57" s="13"/>
      <c r="PGG57" s="9"/>
      <c r="PGH57" s="8"/>
      <c r="PGI57" s="8"/>
      <c r="PGJ57" s="13"/>
      <c r="PGK57" s="13"/>
      <c r="PGL57" s="14"/>
      <c r="PGM57" s="15"/>
      <c r="PGN57" s="13"/>
      <c r="PGO57" s="9"/>
      <c r="PGP57" s="8"/>
      <c r="PGQ57" s="8"/>
      <c r="PGR57" s="13"/>
      <c r="PGS57" s="13"/>
      <c r="PGT57" s="14"/>
      <c r="PGU57" s="15"/>
      <c r="PGV57" s="13"/>
      <c r="PGW57" s="9"/>
      <c r="PGX57" s="8"/>
      <c r="PGY57" s="8"/>
      <c r="PGZ57" s="13"/>
      <c r="PHA57" s="13"/>
      <c r="PHB57" s="14"/>
      <c r="PHC57" s="15"/>
      <c r="PHD57" s="13"/>
      <c r="PHE57" s="9"/>
      <c r="PHF57" s="8"/>
      <c r="PHG57" s="8"/>
      <c r="PHH57" s="13"/>
      <c r="PHI57" s="13"/>
      <c r="PHJ57" s="14"/>
      <c r="PHK57" s="15"/>
      <c r="PHL57" s="13"/>
      <c r="PHM57" s="9"/>
      <c r="PHN57" s="8"/>
      <c r="PHO57" s="8"/>
      <c r="PHP57" s="13"/>
      <c r="PHQ57" s="13"/>
      <c r="PHR57" s="14"/>
      <c r="PHS57" s="15"/>
      <c r="PHT57" s="13"/>
      <c r="PHU57" s="9"/>
      <c r="PHV57" s="8"/>
      <c r="PHW57" s="8"/>
      <c r="PHX57" s="13"/>
      <c r="PHY57" s="13"/>
      <c r="PHZ57" s="14"/>
      <c r="PIA57" s="15"/>
      <c r="PIB57" s="13"/>
      <c r="PIC57" s="9"/>
      <c r="PID57" s="8"/>
      <c r="PIE57" s="8"/>
      <c r="PIF57" s="13"/>
      <c r="PIG57" s="13"/>
      <c r="PIH57" s="14"/>
      <c r="PII57" s="15"/>
      <c r="PIJ57" s="13"/>
      <c r="PIK57" s="9"/>
      <c r="PIL57" s="8"/>
      <c r="PIM57" s="8"/>
      <c r="PIN57" s="13"/>
      <c r="PIO57" s="13"/>
      <c r="PIP57" s="14"/>
      <c r="PIQ57" s="15"/>
      <c r="PIR57" s="13"/>
      <c r="PIS57" s="9"/>
      <c r="PIT57" s="8"/>
      <c r="PIU57" s="8"/>
      <c r="PIV57" s="13"/>
      <c r="PIW57" s="13"/>
      <c r="PIX57" s="14"/>
      <c r="PIY57" s="15"/>
      <c r="PIZ57" s="13"/>
      <c r="PJA57" s="9"/>
      <c r="PJB57" s="8"/>
      <c r="PJC57" s="8"/>
      <c r="PJD57" s="13"/>
      <c r="PJE57" s="13"/>
      <c r="PJF57" s="14"/>
      <c r="PJG57" s="15"/>
      <c r="PJH57" s="13"/>
      <c r="PJI57" s="9"/>
      <c r="PJJ57" s="8"/>
      <c r="PJK57" s="8"/>
      <c r="PJL57" s="13"/>
      <c r="PJM57" s="13"/>
      <c r="PJN57" s="14"/>
      <c r="PJO57" s="15"/>
      <c r="PJP57" s="13"/>
      <c r="PJQ57" s="9"/>
      <c r="PJR57" s="8"/>
      <c r="PJS57" s="8"/>
      <c r="PJT57" s="13"/>
      <c r="PJU57" s="13"/>
      <c r="PJV57" s="14"/>
      <c r="PJW57" s="15"/>
      <c r="PJX57" s="13"/>
      <c r="PJY57" s="9"/>
      <c r="PJZ57" s="8"/>
      <c r="PKA57" s="8"/>
      <c r="PKB57" s="13"/>
      <c r="PKC57" s="13"/>
      <c r="PKD57" s="14"/>
      <c r="PKE57" s="15"/>
      <c r="PKF57" s="13"/>
      <c r="PKG57" s="9"/>
      <c r="PKH57" s="8"/>
      <c r="PKI57" s="8"/>
      <c r="PKJ57" s="13"/>
      <c r="PKK57" s="13"/>
      <c r="PKL57" s="14"/>
      <c r="PKM57" s="15"/>
      <c r="PKN57" s="13"/>
      <c r="PKO57" s="9"/>
      <c r="PKP57" s="8"/>
      <c r="PKQ57" s="8"/>
      <c r="PKR57" s="13"/>
      <c r="PKS57" s="13"/>
      <c r="PKT57" s="14"/>
      <c r="PKU57" s="15"/>
      <c r="PKV57" s="13"/>
      <c r="PKW57" s="9"/>
      <c r="PKX57" s="8"/>
      <c r="PKY57" s="8"/>
      <c r="PKZ57" s="13"/>
      <c r="PLA57" s="13"/>
      <c r="PLB57" s="14"/>
      <c r="PLC57" s="15"/>
      <c r="PLD57" s="13"/>
      <c r="PLE57" s="9"/>
      <c r="PLF57" s="8"/>
      <c r="PLG57" s="8"/>
      <c r="PLH57" s="13"/>
      <c r="PLI57" s="13"/>
      <c r="PLJ57" s="14"/>
      <c r="PLK57" s="15"/>
      <c r="PLL57" s="13"/>
      <c r="PLM57" s="9"/>
      <c r="PLN57" s="8"/>
      <c r="PLO57" s="8"/>
      <c r="PLP57" s="13"/>
      <c r="PLQ57" s="13"/>
      <c r="PLR57" s="14"/>
      <c r="PLS57" s="15"/>
      <c r="PLT57" s="13"/>
      <c r="PLU57" s="9"/>
      <c r="PLV57" s="8"/>
      <c r="PLW57" s="8"/>
      <c r="PLX57" s="13"/>
      <c r="PLY57" s="13"/>
      <c r="PLZ57" s="14"/>
      <c r="PMA57" s="15"/>
      <c r="PMB57" s="13"/>
      <c r="PMC57" s="9"/>
      <c r="PMD57" s="8"/>
      <c r="PME57" s="8"/>
      <c r="PMF57" s="13"/>
      <c r="PMG57" s="13"/>
      <c r="PMH57" s="14"/>
      <c r="PMI57" s="15"/>
      <c r="PMJ57" s="13"/>
      <c r="PMK57" s="9"/>
      <c r="PML57" s="8"/>
      <c r="PMM57" s="8"/>
      <c r="PMN57" s="13"/>
      <c r="PMO57" s="13"/>
      <c r="PMP57" s="14"/>
      <c r="PMQ57" s="15"/>
      <c r="PMR57" s="13"/>
      <c r="PMS57" s="9"/>
      <c r="PMT57" s="8"/>
      <c r="PMU57" s="8"/>
      <c r="PMV57" s="13"/>
      <c r="PMW57" s="13"/>
      <c r="PMX57" s="14"/>
      <c r="PMY57" s="15"/>
      <c r="PMZ57" s="13"/>
      <c r="PNA57" s="9"/>
      <c r="PNB57" s="8"/>
      <c r="PNC57" s="8"/>
      <c r="PND57" s="13"/>
      <c r="PNE57" s="13"/>
      <c r="PNF57" s="14"/>
      <c r="PNG57" s="15"/>
      <c r="PNH57" s="13"/>
      <c r="PNI57" s="9"/>
      <c r="PNJ57" s="8"/>
      <c r="PNK57" s="8"/>
      <c r="PNL57" s="13"/>
      <c r="PNM57" s="13"/>
      <c r="PNN57" s="14"/>
      <c r="PNO57" s="15"/>
      <c r="PNP57" s="13"/>
      <c r="PNQ57" s="9"/>
      <c r="PNR57" s="8"/>
      <c r="PNS57" s="8"/>
      <c r="PNT57" s="13"/>
      <c r="PNU57" s="13"/>
      <c r="PNV57" s="14"/>
      <c r="PNW57" s="15"/>
      <c r="PNX57" s="13"/>
      <c r="PNY57" s="9"/>
      <c r="PNZ57" s="8"/>
      <c r="POA57" s="8"/>
      <c r="POB57" s="13"/>
      <c r="POC57" s="13"/>
      <c r="POD57" s="14"/>
      <c r="POE57" s="15"/>
      <c r="POF57" s="13"/>
      <c r="POG57" s="9"/>
      <c r="POH57" s="8"/>
      <c r="POI57" s="8"/>
      <c r="POJ57" s="13"/>
      <c r="POK57" s="13"/>
      <c r="POL57" s="14"/>
      <c r="POM57" s="15"/>
      <c r="PON57" s="13"/>
      <c r="POO57" s="9"/>
      <c r="POP57" s="8"/>
      <c r="POQ57" s="8"/>
      <c r="POR57" s="13"/>
      <c r="POS57" s="13"/>
      <c r="POT57" s="14"/>
      <c r="POU57" s="15"/>
      <c r="POV57" s="13"/>
      <c r="POW57" s="9"/>
      <c r="POX57" s="8"/>
      <c r="POY57" s="8"/>
      <c r="POZ57" s="13"/>
      <c r="PPA57" s="13"/>
      <c r="PPB57" s="14"/>
      <c r="PPC57" s="15"/>
      <c r="PPD57" s="13"/>
      <c r="PPE57" s="9"/>
      <c r="PPF57" s="8"/>
      <c r="PPG57" s="8"/>
      <c r="PPH57" s="13"/>
      <c r="PPI57" s="13"/>
      <c r="PPJ57" s="14"/>
      <c r="PPK57" s="15"/>
      <c r="PPL57" s="13"/>
      <c r="PPM57" s="9"/>
      <c r="PPN57" s="8"/>
      <c r="PPO57" s="8"/>
      <c r="PPP57" s="13"/>
      <c r="PPQ57" s="13"/>
      <c r="PPR57" s="14"/>
      <c r="PPS57" s="15"/>
      <c r="PPT57" s="13"/>
      <c r="PPU57" s="9"/>
      <c r="PPV57" s="8"/>
      <c r="PPW57" s="8"/>
      <c r="PPX57" s="13"/>
      <c r="PPY57" s="13"/>
      <c r="PPZ57" s="14"/>
      <c r="PQA57" s="15"/>
      <c r="PQB57" s="13"/>
      <c r="PQC57" s="9"/>
      <c r="PQD57" s="8"/>
      <c r="PQE57" s="8"/>
      <c r="PQF57" s="13"/>
      <c r="PQG57" s="13"/>
      <c r="PQH57" s="14"/>
      <c r="PQI57" s="15"/>
      <c r="PQJ57" s="13"/>
      <c r="PQK57" s="9"/>
      <c r="PQL57" s="8"/>
      <c r="PQM57" s="8"/>
      <c r="PQN57" s="13"/>
      <c r="PQO57" s="13"/>
      <c r="PQP57" s="14"/>
      <c r="PQQ57" s="15"/>
      <c r="PQR57" s="13"/>
      <c r="PQS57" s="9"/>
      <c r="PQT57" s="8"/>
      <c r="PQU57" s="8"/>
      <c r="PQV57" s="13"/>
      <c r="PQW57" s="13"/>
      <c r="PQX57" s="14"/>
      <c r="PQY57" s="15"/>
      <c r="PQZ57" s="13"/>
      <c r="PRA57" s="9"/>
      <c r="PRB57" s="8"/>
      <c r="PRC57" s="8"/>
      <c r="PRD57" s="13"/>
      <c r="PRE57" s="13"/>
      <c r="PRF57" s="14"/>
      <c r="PRG57" s="15"/>
      <c r="PRH57" s="13"/>
      <c r="PRI57" s="9"/>
      <c r="PRJ57" s="8"/>
      <c r="PRK57" s="8"/>
      <c r="PRL57" s="13"/>
      <c r="PRM57" s="13"/>
      <c r="PRN57" s="14"/>
      <c r="PRO57" s="15"/>
      <c r="PRP57" s="13"/>
      <c r="PRQ57" s="9"/>
      <c r="PRR57" s="8"/>
      <c r="PRS57" s="8"/>
      <c r="PRT57" s="13"/>
      <c r="PRU57" s="13"/>
      <c r="PRV57" s="14"/>
      <c r="PRW57" s="15"/>
      <c r="PRX57" s="13"/>
      <c r="PRY57" s="9"/>
      <c r="PRZ57" s="8"/>
      <c r="PSA57" s="8"/>
      <c r="PSB57" s="13"/>
      <c r="PSC57" s="13"/>
      <c r="PSD57" s="14"/>
      <c r="PSE57" s="15"/>
      <c r="PSF57" s="13"/>
      <c r="PSG57" s="9"/>
      <c r="PSH57" s="8"/>
      <c r="PSI57" s="8"/>
      <c r="PSJ57" s="13"/>
      <c r="PSK57" s="13"/>
      <c r="PSL57" s="14"/>
      <c r="PSM57" s="15"/>
      <c r="PSN57" s="13"/>
      <c r="PSO57" s="9"/>
      <c r="PSP57" s="8"/>
      <c r="PSQ57" s="8"/>
      <c r="PSR57" s="13"/>
      <c r="PSS57" s="13"/>
      <c r="PST57" s="14"/>
      <c r="PSU57" s="15"/>
      <c r="PSV57" s="13"/>
      <c r="PSW57" s="9"/>
      <c r="PSX57" s="8"/>
      <c r="PSY57" s="8"/>
      <c r="PSZ57" s="13"/>
      <c r="PTA57" s="13"/>
      <c r="PTB57" s="14"/>
      <c r="PTC57" s="15"/>
      <c r="PTD57" s="13"/>
      <c r="PTE57" s="9"/>
      <c r="PTF57" s="8"/>
      <c r="PTG57" s="8"/>
      <c r="PTH57" s="13"/>
      <c r="PTI57" s="13"/>
      <c r="PTJ57" s="14"/>
      <c r="PTK57" s="15"/>
      <c r="PTL57" s="13"/>
      <c r="PTM57" s="9"/>
      <c r="PTN57" s="8"/>
      <c r="PTO57" s="8"/>
      <c r="PTP57" s="13"/>
      <c r="PTQ57" s="13"/>
      <c r="PTR57" s="14"/>
      <c r="PTS57" s="15"/>
      <c r="PTT57" s="13"/>
      <c r="PTU57" s="9"/>
      <c r="PTV57" s="8"/>
      <c r="PTW57" s="8"/>
      <c r="PTX57" s="13"/>
      <c r="PTY57" s="13"/>
      <c r="PTZ57" s="14"/>
      <c r="PUA57" s="15"/>
      <c r="PUB57" s="13"/>
      <c r="PUC57" s="9"/>
      <c r="PUD57" s="8"/>
      <c r="PUE57" s="8"/>
      <c r="PUF57" s="13"/>
      <c r="PUG57" s="13"/>
      <c r="PUH57" s="14"/>
      <c r="PUI57" s="15"/>
      <c r="PUJ57" s="13"/>
      <c r="PUK57" s="9"/>
      <c r="PUL57" s="8"/>
      <c r="PUM57" s="8"/>
      <c r="PUN57" s="13"/>
      <c r="PUO57" s="13"/>
      <c r="PUP57" s="14"/>
      <c r="PUQ57" s="15"/>
      <c r="PUR57" s="13"/>
      <c r="PUS57" s="9"/>
      <c r="PUT57" s="8"/>
      <c r="PUU57" s="8"/>
      <c r="PUV57" s="13"/>
      <c r="PUW57" s="13"/>
      <c r="PUX57" s="14"/>
      <c r="PUY57" s="15"/>
      <c r="PUZ57" s="13"/>
      <c r="PVA57" s="9"/>
      <c r="PVB57" s="8"/>
      <c r="PVC57" s="8"/>
      <c r="PVD57" s="13"/>
      <c r="PVE57" s="13"/>
      <c r="PVF57" s="14"/>
      <c r="PVG57" s="15"/>
      <c r="PVH57" s="13"/>
      <c r="PVI57" s="9"/>
      <c r="PVJ57" s="8"/>
      <c r="PVK57" s="8"/>
      <c r="PVL57" s="13"/>
      <c r="PVM57" s="13"/>
      <c r="PVN57" s="14"/>
      <c r="PVO57" s="15"/>
      <c r="PVP57" s="13"/>
      <c r="PVQ57" s="9"/>
      <c r="PVR57" s="8"/>
      <c r="PVS57" s="8"/>
      <c r="PVT57" s="13"/>
      <c r="PVU57" s="13"/>
      <c r="PVV57" s="14"/>
      <c r="PVW57" s="15"/>
      <c r="PVX57" s="13"/>
      <c r="PVY57" s="9"/>
      <c r="PVZ57" s="8"/>
      <c r="PWA57" s="8"/>
      <c r="PWB57" s="13"/>
      <c r="PWC57" s="13"/>
      <c r="PWD57" s="14"/>
      <c r="PWE57" s="15"/>
      <c r="PWF57" s="13"/>
      <c r="PWG57" s="9"/>
      <c r="PWH57" s="8"/>
      <c r="PWI57" s="8"/>
      <c r="PWJ57" s="13"/>
      <c r="PWK57" s="13"/>
      <c r="PWL57" s="14"/>
      <c r="PWM57" s="15"/>
      <c r="PWN57" s="13"/>
      <c r="PWO57" s="9"/>
      <c r="PWP57" s="8"/>
      <c r="PWQ57" s="8"/>
      <c r="PWR57" s="13"/>
      <c r="PWS57" s="13"/>
      <c r="PWT57" s="14"/>
      <c r="PWU57" s="15"/>
      <c r="PWV57" s="13"/>
      <c r="PWW57" s="9"/>
      <c r="PWX57" s="8"/>
      <c r="PWY57" s="8"/>
      <c r="PWZ57" s="13"/>
      <c r="PXA57" s="13"/>
      <c r="PXB57" s="14"/>
      <c r="PXC57" s="15"/>
      <c r="PXD57" s="13"/>
      <c r="PXE57" s="9"/>
      <c r="PXF57" s="8"/>
      <c r="PXG57" s="8"/>
      <c r="PXH57" s="13"/>
      <c r="PXI57" s="13"/>
      <c r="PXJ57" s="14"/>
      <c r="PXK57" s="15"/>
      <c r="PXL57" s="13"/>
      <c r="PXM57" s="9"/>
      <c r="PXN57" s="8"/>
      <c r="PXO57" s="8"/>
      <c r="PXP57" s="13"/>
      <c r="PXQ57" s="13"/>
      <c r="PXR57" s="14"/>
      <c r="PXS57" s="15"/>
      <c r="PXT57" s="13"/>
      <c r="PXU57" s="9"/>
      <c r="PXV57" s="8"/>
      <c r="PXW57" s="8"/>
      <c r="PXX57" s="13"/>
      <c r="PXY57" s="13"/>
      <c r="PXZ57" s="14"/>
      <c r="PYA57" s="15"/>
      <c r="PYB57" s="13"/>
      <c r="PYC57" s="9"/>
      <c r="PYD57" s="8"/>
      <c r="PYE57" s="8"/>
      <c r="PYF57" s="13"/>
      <c r="PYG57" s="13"/>
      <c r="PYH57" s="14"/>
      <c r="PYI57" s="15"/>
      <c r="PYJ57" s="13"/>
      <c r="PYK57" s="9"/>
      <c r="PYL57" s="8"/>
      <c r="PYM57" s="8"/>
      <c r="PYN57" s="13"/>
      <c r="PYO57" s="13"/>
      <c r="PYP57" s="14"/>
      <c r="PYQ57" s="15"/>
      <c r="PYR57" s="13"/>
      <c r="PYS57" s="9"/>
      <c r="PYT57" s="8"/>
      <c r="PYU57" s="8"/>
      <c r="PYV57" s="13"/>
      <c r="PYW57" s="13"/>
      <c r="PYX57" s="14"/>
      <c r="PYY57" s="15"/>
      <c r="PYZ57" s="13"/>
      <c r="PZA57" s="9"/>
      <c r="PZB57" s="8"/>
      <c r="PZC57" s="8"/>
      <c r="PZD57" s="13"/>
      <c r="PZE57" s="13"/>
      <c r="PZF57" s="14"/>
      <c r="PZG57" s="15"/>
      <c r="PZH57" s="13"/>
      <c r="PZI57" s="9"/>
      <c r="PZJ57" s="8"/>
      <c r="PZK57" s="8"/>
      <c r="PZL57" s="13"/>
      <c r="PZM57" s="13"/>
      <c r="PZN57" s="14"/>
      <c r="PZO57" s="15"/>
      <c r="PZP57" s="13"/>
      <c r="PZQ57" s="9"/>
      <c r="PZR57" s="8"/>
      <c r="PZS57" s="8"/>
      <c r="PZT57" s="13"/>
      <c r="PZU57" s="13"/>
      <c r="PZV57" s="14"/>
      <c r="PZW57" s="15"/>
      <c r="PZX57" s="13"/>
      <c r="PZY57" s="9"/>
      <c r="PZZ57" s="8"/>
      <c r="QAA57" s="8"/>
      <c r="QAB57" s="13"/>
      <c r="QAC57" s="13"/>
      <c r="QAD57" s="14"/>
      <c r="QAE57" s="15"/>
      <c r="QAF57" s="13"/>
      <c r="QAG57" s="9"/>
      <c r="QAH57" s="8"/>
      <c r="QAI57" s="8"/>
      <c r="QAJ57" s="13"/>
      <c r="QAK57" s="13"/>
      <c r="QAL57" s="14"/>
      <c r="QAM57" s="15"/>
      <c r="QAN57" s="13"/>
      <c r="QAO57" s="9"/>
      <c r="QAP57" s="8"/>
      <c r="QAQ57" s="8"/>
      <c r="QAR57" s="13"/>
      <c r="QAS57" s="13"/>
      <c r="QAT57" s="14"/>
      <c r="QAU57" s="15"/>
      <c r="QAV57" s="13"/>
      <c r="QAW57" s="9"/>
      <c r="QAX57" s="8"/>
      <c r="QAY57" s="8"/>
      <c r="QAZ57" s="13"/>
      <c r="QBA57" s="13"/>
      <c r="QBB57" s="14"/>
      <c r="QBC57" s="15"/>
      <c r="QBD57" s="13"/>
      <c r="QBE57" s="9"/>
      <c r="QBF57" s="8"/>
      <c r="QBG57" s="8"/>
      <c r="QBH57" s="13"/>
      <c r="QBI57" s="13"/>
      <c r="QBJ57" s="14"/>
      <c r="QBK57" s="15"/>
      <c r="QBL57" s="13"/>
      <c r="QBM57" s="9"/>
      <c r="QBN57" s="8"/>
      <c r="QBO57" s="8"/>
      <c r="QBP57" s="13"/>
      <c r="QBQ57" s="13"/>
      <c r="QBR57" s="14"/>
      <c r="QBS57" s="15"/>
      <c r="QBT57" s="13"/>
      <c r="QBU57" s="9"/>
      <c r="QBV57" s="8"/>
      <c r="QBW57" s="8"/>
      <c r="QBX57" s="13"/>
      <c r="QBY57" s="13"/>
      <c r="QBZ57" s="14"/>
      <c r="QCA57" s="15"/>
      <c r="QCB57" s="13"/>
      <c r="QCC57" s="9"/>
      <c r="QCD57" s="8"/>
      <c r="QCE57" s="8"/>
      <c r="QCF57" s="13"/>
      <c r="QCG57" s="13"/>
      <c r="QCH57" s="14"/>
      <c r="QCI57" s="15"/>
      <c r="QCJ57" s="13"/>
      <c r="QCK57" s="9"/>
      <c r="QCL57" s="8"/>
      <c r="QCM57" s="8"/>
      <c r="QCN57" s="13"/>
      <c r="QCO57" s="13"/>
      <c r="QCP57" s="14"/>
      <c r="QCQ57" s="15"/>
      <c r="QCR57" s="13"/>
      <c r="QCS57" s="9"/>
      <c r="QCT57" s="8"/>
      <c r="QCU57" s="8"/>
      <c r="QCV57" s="13"/>
      <c r="QCW57" s="13"/>
      <c r="QCX57" s="14"/>
      <c r="QCY57" s="15"/>
      <c r="QCZ57" s="13"/>
      <c r="QDA57" s="9"/>
      <c r="QDB57" s="8"/>
      <c r="QDC57" s="8"/>
      <c r="QDD57" s="13"/>
      <c r="QDE57" s="13"/>
      <c r="QDF57" s="14"/>
      <c r="QDG57" s="15"/>
      <c r="QDH57" s="13"/>
      <c r="QDI57" s="9"/>
      <c r="QDJ57" s="8"/>
      <c r="QDK57" s="8"/>
      <c r="QDL57" s="13"/>
      <c r="QDM57" s="13"/>
      <c r="QDN57" s="14"/>
      <c r="QDO57" s="15"/>
      <c r="QDP57" s="13"/>
      <c r="QDQ57" s="9"/>
      <c r="QDR57" s="8"/>
      <c r="QDS57" s="8"/>
      <c r="QDT57" s="13"/>
      <c r="QDU57" s="13"/>
      <c r="QDV57" s="14"/>
      <c r="QDW57" s="15"/>
      <c r="QDX57" s="13"/>
      <c r="QDY57" s="9"/>
      <c r="QDZ57" s="8"/>
      <c r="QEA57" s="8"/>
      <c r="QEB57" s="13"/>
      <c r="QEC57" s="13"/>
      <c r="QED57" s="14"/>
      <c r="QEE57" s="15"/>
      <c r="QEF57" s="13"/>
      <c r="QEG57" s="9"/>
      <c r="QEH57" s="8"/>
      <c r="QEI57" s="8"/>
      <c r="QEJ57" s="13"/>
      <c r="QEK57" s="13"/>
      <c r="QEL57" s="14"/>
      <c r="QEM57" s="15"/>
      <c r="QEN57" s="13"/>
      <c r="QEO57" s="9"/>
      <c r="QEP57" s="8"/>
      <c r="QEQ57" s="8"/>
      <c r="QER57" s="13"/>
      <c r="QES57" s="13"/>
      <c r="QET57" s="14"/>
      <c r="QEU57" s="15"/>
      <c r="QEV57" s="13"/>
      <c r="QEW57" s="9"/>
      <c r="QEX57" s="8"/>
      <c r="QEY57" s="8"/>
      <c r="QEZ57" s="13"/>
      <c r="QFA57" s="13"/>
      <c r="QFB57" s="14"/>
      <c r="QFC57" s="15"/>
      <c r="QFD57" s="13"/>
      <c r="QFE57" s="9"/>
      <c r="QFF57" s="8"/>
      <c r="QFG57" s="8"/>
      <c r="QFH57" s="13"/>
      <c r="QFI57" s="13"/>
      <c r="QFJ57" s="14"/>
      <c r="QFK57" s="15"/>
      <c r="QFL57" s="13"/>
      <c r="QFM57" s="9"/>
      <c r="QFN57" s="8"/>
      <c r="QFO57" s="8"/>
      <c r="QFP57" s="13"/>
      <c r="QFQ57" s="13"/>
      <c r="QFR57" s="14"/>
      <c r="QFS57" s="15"/>
      <c r="QFT57" s="13"/>
      <c r="QFU57" s="9"/>
      <c r="QFV57" s="8"/>
      <c r="QFW57" s="8"/>
      <c r="QFX57" s="13"/>
      <c r="QFY57" s="13"/>
      <c r="QFZ57" s="14"/>
      <c r="QGA57" s="15"/>
      <c r="QGB57" s="13"/>
      <c r="QGC57" s="9"/>
      <c r="QGD57" s="8"/>
      <c r="QGE57" s="8"/>
      <c r="QGF57" s="13"/>
      <c r="QGG57" s="13"/>
      <c r="QGH57" s="14"/>
      <c r="QGI57" s="15"/>
      <c r="QGJ57" s="13"/>
      <c r="QGK57" s="9"/>
      <c r="QGL57" s="8"/>
      <c r="QGM57" s="8"/>
      <c r="QGN57" s="13"/>
      <c r="QGO57" s="13"/>
      <c r="QGP57" s="14"/>
      <c r="QGQ57" s="15"/>
      <c r="QGR57" s="13"/>
      <c r="QGS57" s="9"/>
      <c r="QGT57" s="8"/>
      <c r="QGU57" s="8"/>
      <c r="QGV57" s="13"/>
      <c r="QGW57" s="13"/>
      <c r="QGX57" s="14"/>
      <c r="QGY57" s="15"/>
      <c r="QGZ57" s="13"/>
      <c r="QHA57" s="9"/>
      <c r="QHB57" s="8"/>
      <c r="QHC57" s="8"/>
      <c r="QHD57" s="13"/>
      <c r="QHE57" s="13"/>
      <c r="QHF57" s="14"/>
      <c r="QHG57" s="15"/>
      <c r="QHH57" s="13"/>
      <c r="QHI57" s="9"/>
      <c r="QHJ57" s="8"/>
      <c r="QHK57" s="8"/>
      <c r="QHL57" s="13"/>
      <c r="QHM57" s="13"/>
      <c r="QHN57" s="14"/>
      <c r="QHO57" s="15"/>
      <c r="QHP57" s="13"/>
      <c r="QHQ57" s="9"/>
      <c r="QHR57" s="8"/>
      <c r="QHS57" s="8"/>
      <c r="QHT57" s="13"/>
      <c r="QHU57" s="13"/>
      <c r="QHV57" s="14"/>
      <c r="QHW57" s="15"/>
      <c r="QHX57" s="13"/>
      <c r="QHY57" s="9"/>
      <c r="QHZ57" s="8"/>
      <c r="QIA57" s="8"/>
      <c r="QIB57" s="13"/>
      <c r="QIC57" s="13"/>
      <c r="QID57" s="14"/>
      <c r="QIE57" s="15"/>
      <c r="QIF57" s="13"/>
      <c r="QIG57" s="9"/>
      <c r="QIH57" s="8"/>
      <c r="QII57" s="8"/>
      <c r="QIJ57" s="13"/>
      <c r="QIK57" s="13"/>
      <c r="QIL57" s="14"/>
      <c r="QIM57" s="15"/>
      <c r="QIN57" s="13"/>
      <c r="QIO57" s="9"/>
      <c r="QIP57" s="8"/>
      <c r="QIQ57" s="8"/>
      <c r="QIR57" s="13"/>
      <c r="QIS57" s="13"/>
      <c r="QIT57" s="14"/>
      <c r="QIU57" s="15"/>
      <c r="QIV57" s="13"/>
      <c r="QIW57" s="9"/>
      <c r="QIX57" s="8"/>
      <c r="QIY57" s="8"/>
      <c r="QIZ57" s="13"/>
      <c r="QJA57" s="13"/>
      <c r="QJB57" s="14"/>
      <c r="QJC57" s="15"/>
      <c r="QJD57" s="13"/>
      <c r="QJE57" s="9"/>
      <c r="QJF57" s="8"/>
      <c r="QJG57" s="8"/>
      <c r="QJH57" s="13"/>
      <c r="QJI57" s="13"/>
      <c r="QJJ57" s="14"/>
      <c r="QJK57" s="15"/>
      <c r="QJL57" s="13"/>
      <c r="QJM57" s="9"/>
      <c r="QJN57" s="8"/>
      <c r="QJO57" s="8"/>
      <c r="QJP57" s="13"/>
      <c r="QJQ57" s="13"/>
      <c r="QJR57" s="14"/>
      <c r="QJS57" s="15"/>
      <c r="QJT57" s="13"/>
      <c r="QJU57" s="9"/>
      <c r="QJV57" s="8"/>
      <c r="QJW57" s="8"/>
      <c r="QJX57" s="13"/>
      <c r="QJY57" s="13"/>
      <c r="QJZ57" s="14"/>
      <c r="QKA57" s="15"/>
      <c r="QKB57" s="13"/>
      <c r="QKC57" s="9"/>
      <c r="QKD57" s="8"/>
      <c r="QKE57" s="8"/>
      <c r="QKF57" s="13"/>
      <c r="QKG57" s="13"/>
      <c r="QKH57" s="14"/>
      <c r="QKI57" s="15"/>
      <c r="QKJ57" s="13"/>
      <c r="QKK57" s="9"/>
      <c r="QKL57" s="8"/>
      <c r="QKM57" s="8"/>
      <c r="QKN57" s="13"/>
      <c r="QKO57" s="13"/>
      <c r="QKP57" s="14"/>
      <c r="QKQ57" s="15"/>
      <c r="QKR57" s="13"/>
      <c r="QKS57" s="9"/>
      <c r="QKT57" s="8"/>
      <c r="QKU57" s="8"/>
      <c r="QKV57" s="13"/>
      <c r="QKW57" s="13"/>
      <c r="QKX57" s="14"/>
      <c r="QKY57" s="15"/>
      <c r="QKZ57" s="13"/>
      <c r="QLA57" s="9"/>
      <c r="QLB57" s="8"/>
      <c r="QLC57" s="8"/>
      <c r="QLD57" s="13"/>
      <c r="QLE57" s="13"/>
      <c r="QLF57" s="14"/>
      <c r="QLG57" s="15"/>
      <c r="QLH57" s="13"/>
      <c r="QLI57" s="9"/>
      <c r="QLJ57" s="8"/>
      <c r="QLK57" s="8"/>
      <c r="QLL57" s="13"/>
      <c r="QLM57" s="13"/>
      <c r="QLN57" s="14"/>
      <c r="QLO57" s="15"/>
      <c r="QLP57" s="13"/>
      <c r="QLQ57" s="9"/>
      <c r="QLR57" s="8"/>
      <c r="QLS57" s="8"/>
      <c r="QLT57" s="13"/>
      <c r="QLU57" s="13"/>
      <c r="QLV57" s="14"/>
      <c r="QLW57" s="15"/>
      <c r="QLX57" s="13"/>
      <c r="QLY57" s="9"/>
      <c r="QLZ57" s="8"/>
      <c r="QMA57" s="8"/>
      <c r="QMB57" s="13"/>
      <c r="QMC57" s="13"/>
      <c r="QMD57" s="14"/>
      <c r="QME57" s="15"/>
      <c r="QMF57" s="13"/>
      <c r="QMG57" s="9"/>
      <c r="QMH57" s="8"/>
      <c r="QMI57" s="8"/>
      <c r="QMJ57" s="13"/>
      <c r="QMK57" s="13"/>
      <c r="QML57" s="14"/>
      <c r="QMM57" s="15"/>
      <c r="QMN57" s="13"/>
      <c r="QMO57" s="9"/>
      <c r="QMP57" s="8"/>
      <c r="QMQ57" s="8"/>
      <c r="QMR57" s="13"/>
      <c r="QMS57" s="13"/>
      <c r="QMT57" s="14"/>
      <c r="QMU57" s="15"/>
      <c r="QMV57" s="13"/>
      <c r="QMW57" s="9"/>
      <c r="QMX57" s="8"/>
      <c r="QMY57" s="8"/>
      <c r="QMZ57" s="13"/>
      <c r="QNA57" s="13"/>
      <c r="QNB57" s="14"/>
      <c r="QNC57" s="15"/>
      <c r="QND57" s="13"/>
      <c r="QNE57" s="9"/>
      <c r="QNF57" s="8"/>
      <c r="QNG57" s="8"/>
      <c r="QNH57" s="13"/>
      <c r="QNI57" s="13"/>
      <c r="QNJ57" s="14"/>
      <c r="QNK57" s="15"/>
      <c r="QNL57" s="13"/>
      <c r="QNM57" s="9"/>
      <c r="QNN57" s="8"/>
      <c r="QNO57" s="8"/>
      <c r="QNP57" s="13"/>
      <c r="QNQ57" s="13"/>
      <c r="QNR57" s="14"/>
      <c r="QNS57" s="15"/>
      <c r="QNT57" s="13"/>
      <c r="QNU57" s="9"/>
      <c r="QNV57" s="8"/>
      <c r="QNW57" s="8"/>
      <c r="QNX57" s="13"/>
      <c r="QNY57" s="13"/>
      <c r="QNZ57" s="14"/>
      <c r="QOA57" s="15"/>
      <c r="QOB57" s="13"/>
      <c r="QOC57" s="9"/>
      <c r="QOD57" s="8"/>
      <c r="QOE57" s="8"/>
      <c r="QOF57" s="13"/>
      <c r="QOG57" s="13"/>
      <c r="QOH57" s="14"/>
      <c r="QOI57" s="15"/>
      <c r="QOJ57" s="13"/>
      <c r="QOK57" s="9"/>
      <c r="QOL57" s="8"/>
      <c r="QOM57" s="8"/>
      <c r="QON57" s="13"/>
      <c r="QOO57" s="13"/>
      <c r="QOP57" s="14"/>
      <c r="QOQ57" s="15"/>
      <c r="QOR57" s="13"/>
      <c r="QOS57" s="9"/>
      <c r="QOT57" s="8"/>
      <c r="QOU57" s="8"/>
      <c r="QOV57" s="13"/>
      <c r="QOW57" s="13"/>
      <c r="QOX57" s="14"/>
      <c r="QOY57" s="15"/>
      <c r="QOZ57" s="13"/>
      <c r="QPA57" s="9"/>
      <c r="QPB57" s="8"/>
      <c r="QPC57" s="8"/>
      <c r="QPD57" s="13"/>
      <c r="QPE57" s="13"/>
      <c r="QPF57" s="14"/>
      <c r="QPG57" s="15"/>
      <c r="QPH57" s="13"/>
      <c r="QPI57" s="9"/>
      <c r="QPJ57" s="8"/>
      <c r="QPK57" s="8"/>
      <c r="QPL57" s="13"/>
      <c r="QPM57" s="13"/>
      <c r="QPN57" s="14"/>
      <c r="QPO57" s="15"/>
      <c r="QPP57" s="13"/>
      <c r="QPQ57" s="9"/>
      <c r="QPR57" s="8"/>
      <c r="QPS57" s="8"/>
      <c r="QPT57" s="13"/>
      <c r="QPU57" s="13"/>
      <c r="QPV57" s="14"/>
      <c r="QPW57" s="15"/>
      <c r="QPX57" s="13"/>
      <c r="QPY57" s="9"/>
      <c r="QPZ57" s="8"/>
      <c r="QQA57" s="8"/>
      <c r="QQB57" s="13"/>
      <c r="QQC57" s="13"/>
      <c r="QQD57" s="14"/>
      <c r="QQE57" s="15"/>
      <c r="QQF57" s="13"/>
      <c r="QQG57" s="9"/>
      <c r="QQH57" s="8"/>
      <c r="QQI57" s="8"/>
      <c r="QQJ57" s="13"/>
      <c r="QQK57" s="13"/>
      <c r="QQL57" s="14"/>
      <c r="QQM57" s="15"/>
      <c r="QQN57" s="13"/>
      <c r="QQO57" s="9"/>
      <c r="QQP57" s="8"/>
      <c r="QQQ57" s="8"/>
      <c r="QQR57" s="13"/>
      <c r="QQS57" s="13"/>
      <c r="QQT57" s="14"/>
      <c r="QQU57" s="15"/>
      <c r="QQV57" s="13"/>
      <c r="QQW57" s="9"/>
      <c r="QQX57" s="8"/>
      <c r="QQY57" s="8"/>
      <c r="QQZ57" s="13"/>
      <c r="QRA57" s="13"/>
      <c r="QRB57" s="14"/>
      <c r="QRC57" s="15"/>
      <c r="QRD57" s="13"/>
      <c r="QRE57" s="9"/>
      <c r="QRF57" s="8"/>
      <c r="QRG57" s="8"/>
      <c r="QRH57" s="13"/>
      <c r="QRI57" s="13"/>
      <c r="QRJ57" s="14"/>
      <c r="QRK57" s="15"/>
      <c r="QRL57" s="13"/>
      <c r="QRM57" s="9"/>
      <c r="QRN57" s="8"/>
      <c r="QRO57" s="8"/>
      <c r="QRP57" s="13"/>
      <c r="QRQ57" s="13"/>
      <c r="QRR57" s="14"/>
      <c r="QRS57" s="15"/>
      <c r="QRT57" s="13"/>
      <c r="QRU57" s="9"/>
      <c r="QRV57" s="8"/>
      <c r="QRW57" s="8"/>
      <c r="QRX57" s="13"/>
      <c r="QRY57" s="13"/>
      <c r="QRZ57" s="14"/>
      <c r="QSA57" s="15"/>
      <c r="QSB57" s="13"/>
      <c r="QSC57" s="9"/>
      <c r="QSD57" s="8"/>
      <c r="QSE57" s="8"/>
      <c r="QSF57" s="13"/>
      <c r="QSG57" s="13"/>
      <c r="QSH57" s="14"/>
      <c r="QSI57" s="15"/>
      <c r="QSJ57" s="13"/>
      <c r="QSK57" s="9"/>
      <c r="QSL57" s="8"/>
      <c r="QSM57" s="8"/>
      <c r="QSN57" s="13"/>
      <c r="QSO57" s="13"/>
      <c r="QSP57" s="14"/>
      <c r="QSQ57" s="15"/>
      <c r="QSR57" s="13"/>
      <c r="QSS57" s="9"/>
      <c r="QST57" s="8"/>
      <c r="QSU57" s="8"/>
      <c r="QSV57" s="13"/>
      <c r="QSW57" s="13"/>
      <c r="QSX57" s="14"/>
      <c r="QSY57" s="15"/>
      <c r="QSZ57" s="13"/>
      <c r="QTA57" s="9"/>
      <c r="QTB57" s="8"/>
      <c r="QTC57" s="8"/>
      <c r="QTD57" s="13"/>
      <c r="QTE57" s="13"/>
      <c r="QTF57" s="14"/>
      <c r="QTG57" s="15"/>
      <c r="QTH57" s="13"/>
      <c r="QTI57" s="9"/>
      <c r="QTJ57" s="8"/>
      <c r="QTK57" s="8"/>
      <c r="QTL57" s="13"/>
      <c r="QTM57" s="13"/>
      <c r="QTN57" s="14"/>
      <c r="QTO57" s="15"/>
      <c r="QTP57" s="13"/>
      <c r="QTQ57" s="9"/>
      <c r="QTR57" s="8"/>
      <c r="QTS57" s="8"/>
      <c r="QTT57" s="13"/>
      <c r="QTU57" s="13"/>
      <c r="QTV57" s="14"/>
      <c r="QTW57" s="15"/>
      <c r="QTX57" s="13"/>
      <c r="QTY57" s="9"/>
      <c r="QTZ57" s="8"/>
      <c r="QUA57" s="8"/>
      <c r="QUB57" s="13"/>
      <c r="QUC57" s="13"/>
      <c r="QUD57" s="14"/>
      <c r="QUE57" s="15"/>
      <c r="QUF57" s="13"/>
      <c r="QUG57" s="9"/>
      <c r="QUH57" s="8"/>
      <c r="QUI57" s="8"/>
      <c r="QUJ57" s="13"/>
      <c r="QUK57" s="13"/>
      <c r="QUL57" s="14"/>
      <c r="QUM57" s="15"/>
      <c r="QUN57" s="13"/>
      <c r="QUO57" s="9"/>
      <c r="QUP57" s="8"/>
      <c r="QUQ57" s="8"/>
      <c r="QUR57" s="13"/>
      <c r="QUS57" s="13"/>
      <c r="QUT57" s="14"/>
      <c r="QUU57" s="15"/>
      <c r="QUV57" s="13"/>
      <c r="QUW57" s="9"/>
      <c r="QUX57" s="8"/>
      <c r="QUY57" s="8"/>
      <c r="QUZ57" s="13"/>
      <c r="QVA57" s="13"/>
      <c r="QVB57" s="14"/>
      <c r="QVC57" s="15"/>
      <c r="QVD57" s="13"/>
      <c r="QVE57" s="9"/>
      <c r="QVF57" s="8"/>
      <c r="QVG57" s="8"/>
      <c r="QVH57" s="13"/>
      <c r="QVI57" s="13"/>
      <c r="QVJ57" s="14"/>
      <c r="QVK57" s="15"/>
      <c r="QVL57" s="13"/>
      <c r="QVM57" s="9"/>
      <c r="QVN57" s="8"/>
      <c r="QVO57" s="8"/>
      <c r="QVP57" s="13"/>
      <c r="QVQ57" s="13"/>
      <c r="QVR57" s="14"/>
      <c r="QVS57" s="15"/>
      <c r="QVT57" s="13"/>
      <c r="QVU57" s="9"/>
      <c r="QVV57" s="8"/>
      <c r="QVW57" s="8"/>
      <c r="QVX57" s="13"/>
      <c r="QVY57" s="13"/>
      <c r="QVZ57" s="14"/>
      <c r="QWA57" s="15"/>
      <c r="QWB57" s="13"/>
      <c r="QWC57" s="9"/>
      <c r="QWD57" s="8"/>
      <c r="QWE57" s="8"/>
      <c r="QWF57" s="13"/>
      <c r="QWG57" s="13"/>
      <c r="QWH57" s="14"/>
      <c r="QWI57" s="15"/>
      <c r="QWJ57" s="13"/>
      <c r="QWK57" s="9"/>
      <c r="QWL57" s="8"/>
      <c r="QWM57" s="8"/>
      <c r="QWN57" s="13"/>
      <c r="QWO57" s="13"/>
      <c r="QWP57" s="14"/>
      <c r="QWQ57" s="15"/>
      <c r="QWR57" s="13"/>
      <c r="QWS57" s="9"/>
      <c r="QWT57" s="8"/>
      <c r="QWU57" s="8"/>
      <c r="QWV57" s="13"/>
      <c r="QWW57" s="13"/>
      <c r="QWX57" s="14"/>
      <c r="QWY57" s="15"/>
      <c r="QWZ57" s="13"/>
      <c r="QXA57" s="9"/>
      <c r="QXB57" s="8"/>
      <c r="QXC57" s="8"/>
      <c r="QXD57" s="13"/>
      <c r="QXE57" s="13"/>
      <c r="QXF57" s="14"/>
      <c r="QXG57" s="15"/>
      <c r="QXH57" s="13"/>
      <c r="QXI57" s="9"/>
      <c r="QXJ57" s="8"/>
      <c r="QXK57" s="8"/>
      <c r="QXL57" s="13"/>
      <c r="QXM57" s="13"/>
      <c r="QXN57" s="14"/>
      <c r="QXO57" s="15"/>
      <c r="QXP57" s="13"/>
      <c r="QXQ57" s="9"/>
      <c r="QXR57" s="8"/>
      <c r="QXS57" s="8"/>
      <c r="QXT57" s="13"/>
      <c r="QXU57" s="13"/>
      <c r="QXV57" s="14"/>
      <c r="QXW57" s="15"/>
      <c r="QXX57" s="13"/>
      <c r="QXY57" s="9"/>
      <c r="QXZ57" s="8"/>
      <c r="QYA57" s="8"/>
      <c r="QYB57" s="13"/>
      <c r="QYC57" s="13"/>
      <c r="QYD57" s="14"/>
      <c r="QYE57" s="15"/>
      <c r="QYF57" s="13"/>
      <c r="QYG57" s="9"/>
      <c r="QYH57" s="8"/>
      <c r="QYI57" s="8"/>
      <c r="QYJ57" s="13"/>
      <c r="QYK57" s="13"/>
      <c r="QYL57" s="14"/>
      <c r="QYM57" s="15"/>
      <c r="QYN57" s="13"/>
      <c r="QYO57" s="9"/>
      <c r="QYP57" s="8"/>
      <c r="QYQ57" s="8"/>
      <c r="QYR57" s="13"/>
      <c r="QYS57" s="13"/>
      <c r="QYT57" s="14"/>
      <c r="QYU57" s="15"/>
      <c r="QYV57" s="13"/>
      <c r="QYW57" s="9"/>
      <c r="QYX57" s="8"/>
      <c r="QYY57" s="8"/>
      <c r="QYZ57" s="13"/>
      <c r="QZA57" s="13"/>
      <c r="QZB57" s="14"/>
      <c r="QZC57" s="15"/>
      <c r="QZD57" s="13"/>
      <c r="QZE57" s="9"/>
      <c r="QZF57" s="8"/>
      <c r="QZG57" s="8"/>
      <c r="QZH57" s="13"/>
      <c r="QZI57" s="13"/>
      <c r="QZJ57" s="14"/>
      <c r="QZK57" s="15"/>
      <c r="QZL57" s="13"/>
      <c r="QZM57" s="9"/>
      <c r="QZN57" s="8"/>
      <c r="QZO57" s="8"/>
      <c r="QZP57" s="13"/>
      <c r="QZQ57" s="13"/>
      <c r="QZR57" s="14"/>
      <c r="QZS57" s="15"/>
      <c r="QZT57" s="13"/>
      <c r="QZU57" s="9"/>
      <c r="QZV57" s="8"/>
      <c r="QZW57" s="8"/>
      <c r="QZX57" s="13"/>
      <c r="QZY57" s="13"/>
      <c r="QZZ57" s="14"/>
      <c r="RAA57" s="15"/>
      <c r="RAB57" s="13"/>
      <c r="RAC57" s="9"/>
      <c r="RAD57" s="8"/>
      <c r="RAE57" s="8"/>
      <c r="RAF57" s="13"/>
      <c r="RAG57" s="13"/>
      <c r="RAH57" s="14"/>
      <c r="RAI57" s="15"/>
      <c r="RAJ57" s="13"/>
      <c r="RAK57" s="9"/>
      <c r="RAL57" s="8"/>
      <c r="RAM57" s="8"/>
      <c r="RAN57" s="13"/>
      <c r="RAO57" s="13"/>
      <c r="RAP57" s="14"/>
      <c r="RAQ57" s="15"/>
      <c r="RAR57" s="13"/>
      <c r="RAS57" s="9"/>
      <c r="RAT57" s="8"/>
      <c r="RAU57" s="8"/>
      <c r="RAV57" s="13"/>
      <c r="RAW57" s="13"/>
      <c r="RAX57" s="14"/>
      <c r="RAY57" s="15"/>
      <c r="RAZ57" s="13"/>
      <c r="RBA57" s="9"/>
      <c r="RBB57" s="8"/>
      <c r="RBC57" s="8"/>
      <c r="RBD57" s="13"/>
      <c r="RBE57" s="13"/>
      <c r="RBF57" s="14"/>
      <c r="RBG57" s="15"/>
      <c r="RBH57" s="13"/>
      <c r="RBI57" s="9"/>
      <c r="RBJ57" s="8"/>
      <c r="RBK57" s="8"/>
      <c r="RBL57" s="13"/>
      <c r="RBM57" s="13"/>
      <c r="RBN57" s="14"/>
      <c r="RBO57" s="15"/>
      <c r="RBP57" s="13"/>
      <c r="RBQ57" s="9"/>
      <c r="RBR57" s="8"/>
      <c r="RBS57" s="8"/>
      <c r="RBT57" s="13"/>
      <c r="RBU57" s="13"/>
      <c r="RBV57" s="14"/>
      <c r="RBW57" s="15"/>
      <c r="RBX57" s="13"/>
      <c r="RBY57" s="9"/>
      <c r="RBZ57" s="8"/>
      <c r="RCA57" s="8"/>
      <c r="RCB57" s="13"/>
      <c r="RCC57" s="13"/>
      <c r="RCD57" s="14"/>
      <c r="RCE57" s="15"/>
      <c r="RCF57" s="13"/>
      <c r="RCG57" s="9"/>
      <c r="RCH57" s="8"/>
      <c r="RCI57" s="8"/>
      <c r="RCJ57" s="13"/>
      <c r="RCK57" s="13"/>
      <c r="RCL57" s="14"/>
      <c r="RCM57" s="15"/>
      <c r="RCN57" s="13"/>
      <c r="RCO57" s="9"/>
      <c r="RCP57" s="8"/>
      <c r="RCQ57" s="8"/>
      <c r="RCR57" s="13"/>
      <c r="RCS57" s="13"/>
      <c r="RCT57" s="14"/>
      <c r="RCU57" s="15"/>
      <c r="RCV57" s="13"/>
      <c r="RCW57" s="9"/>
      <c r="RCX57" s="8"/>
      <c r="RCY57" s="8"/>
      <c r="RCZ57" s="13"/>
      <c r="RDA57" s="13"/>
      <c r="RDB57" s="14"/>
      <c r="RDC57" s="15"/>
      <c r="RDD57" s="13"/>
      <c r="RDE57" s="9"/>
      <c r="RDF57" s="8"/>
      <c r="RDG57" s="8"/>
      <c r="RDH57" s="13"/>
      <c r="RDI57" s="13"/>
      <c r="RDJ57" s="14"/>
      <c r="RDK57" s="15"/>
      <c r="RDL57" s="13"/>
      <c r="RDM57" s="9"/>
      <c r="RDN57" s="8"/>
      <c r="RDO57" s="8"/>
      <c r="RDP57" s="13"/>
      <c r="RDQ57" s="13"/>
      <c r="RDR57" s="14"/>
      <c r="RDS57" s="15"/>
      <c r="RDT57" s="13"/>
      <c r="RDU57" s="9"/>
      <c r="RDV57" s="8"/>
      <c r="RDW57" s="8"/>
      <c r="RDX57" s="13"/>
      <c r="RDY57" s="13"/>
      <c r="RDZ57" s="14"/>
      <c r="REA57" s="15"/>
      <c r="REB57" s="13"/>
      <c r="REC57" s="9"/>
      <c r="RED57" s="8"/>
      <c r="REE57" s="8"/>
      <c r="REF57" s="13"/>
      <c r="REG57" s="13"/>
      <c r="REH57" s="14"/>
      <c r="REI57" s="15"/>
      <c r="REJ57" s="13"/>
      <c r="REK57" s="9"/>
      <c r="REL57" s="8"/>
      <c r="REM57" s="8"/>
      <c r="REN57" s="13"/>
      <c r="REO57" s="13"/>
      <c r="REP57" s="14"/>
      <c r="REQ57" s="15"/>
      <c r="RER57" s="13"/>
      <c r="RES57" s="9"/>
      <c r="RET57" s="8"/>
      <c r="REU57" s="8"/>
      <c r="REV57" s="13"/>
      <c r="REW57" s="13"/>
      <c r="REX57" s="14"/>
      <c r="REY57" s="15"/>
      <c r="REZ57" s="13"/>
      <c r="RFA57" s="9"/>
      <c r="RFB57" s="8"/>
      <c r="RFC57" s="8"/>
      <c r="RFD57" s="13"/>
      <c r="RFE57" s="13"/>
      <c r="RFF57" s="14"/>
      <c r="RFG57" s="15"/>
      <c r="RFH57" s="13"/>
      <c r="RFI57" s="9"/>
      <c r="RFJ57" s="8"/>
      <c r="RFK57" s="8"/>
      <c r="RFL57" s="13"/>
      <c r="RFM57" s="13"/>
      <c r="RFN57" s="14"/>
      <c r="RFO57" s="15"/>
      <c r="RFP57" s="13"/>
      <c r="RFQ57" s="9"/>
      <c r="RFR57" s="8"/>
      <c r="RFS57" s="8"/>
      <c r="RFT57" s="13"/>
      <c r="RFU57" s="13"/>
      <c r="RFV57" s="14"/>
      <c r="RFW57" s="15"/>
      <c r="RFX57" s="13"/>
      <c r="RFY57" s="9"/>
      <c r="RFZ57" s="8"/>
      <c r="RGA57" s="8"/>
      <c r="RGB57" s="13"/>
      <c r="RGC57" s="13"/>
      <c r="RGD57" s="14"/>
      <c r="RGE57" s="15"/>
      <c r="RGF57" s="13"/>
      <c r="RGG57" s="9"/>
      <c r="RGH57" s="8"/>
      <c r="RGI57" s="8"/>
      <c r="RGJ57" s="13"/>
      <c r="RGK57" s="13"/>
      <c r="RGL57" s="14"/>
      <c r="RGM57" s="15"/>
      <c r="RGN57" s="13"/>
      <c r="RGO57" s="9"/>
      <c r="RGP57" s="8"/>
      <c r="RGQ57" s="8"/>
      <c r="RGR57" s="13"/>
      <c r="RGS57" s="13"/>
      <c r="RGT57" s="14"/>
      <c r="RGU57" s="15"/>
      <c r="RGV57" s="13"/>
      <c r="RGW57" s="9"/>
      <c r="RGX57" s="8"/>
      <c r="RGY57" s="8"/>
      <c r="RGZ57" s="13"/>
      <c r="RHA57" s="13"/>
      <c r="RHB57" s="14"/>
      <c r="RHC57" s="15"/>
      <c r="RHD57" s="13"/>
      <c r="RHE57" s="9"/>
      <c r="RHF57" s="8"/>
      <c r="RHG57" s="8"/>
      <c r="RHH57" s="13"/>
      <c r="RHI57" s="13"/>
      <c r="RHJ57" s="14"/>
      <c r="RHK57" s="15"/>
      <c r="RHL57" s="13"/>
      <c r="RHM57" s="9"/>
      <c r="RHN57" s="8"/>
      <c r="RHO57" s="8"/>
      <c r="RHP57" s="13"/>
      <c r="RHQ57" s="13"/>
      <c r="RHR57" s="14"/>
      <c r="RHS57" s="15"/>
      <c r="RHT57" s="13"/>
      <c r="RHU57" s="9"/>
      <c r="RHV57" s="8"/>
      <c r="RHW57" s="8"/>
      <c r="RHX57" s="13"/>
      <c r="RHY57" s="13"/>
      <c r="RHZ57" s="14"/>
      <c r="RIA57" s="15"/>
      <c r="RIB57" s="13"/>
      <c r="RIC57" s="9"/>
      <c r="RID57" s="8"/>
      <c r="RIE57" s="8"/>
      <c r="RIF57" s="13"/>
      <c r="RIG57" s="13"/>
      <c r="RIH57" s="14"/>
      <c r="RII57" s="15"/>
      <c r="RIJ57" s="13"/>
      <c r="RIK57" s="9"/>
      <c r="RIL57" s="8"/>
      <c r="RIM57" s="8"/>
      <c r="RIN57" s="13"/>
      <c r="RIO57" s="13"/>
      <c r="RIP57" s="14"/>
      <c r="RIQ57" s="15"/>
      <c r="RIR57" s="13"/>
      <c r="RIS57" s="9"/>
      <c r="RIT57" s="8"/>
      <c r="RIU57" s="8"/>
      <c r="RIV57" s="13"/>
      <c r="RIW57" s="13"/>
      <c r="RIX57" s="14"/>
      <c r="RIY57" s="15"/>
      <c r="RIZ57" s="13"/>
      <c r="RJA57" s="9"/>
      <c r="RJB57" s="8"/>
      <c r="RJC57" s="8"/>
      <c r="RJD57" s="13"/>
      <c r="RJE57" s="13"/>
      <c r="RJF57" s="14"/>
      <c r="RJG57" s="15"/>
      <c r="RJH57" s="13"/>
      <c r="RJI57" s="9"/>
      <c r="RJJ57" s="8"/>
      <c r="RJK57" s="8"/>
      <c r="RJL57" s="13"/>
      <c r="RJM57" s="13"/>
      <c r="RJN57" s="14"/>
      <c r="RJO57" s="15"/>
      <c r="RJP57" s="13"/>
      <c r="RJQ57" s="9"/>
      <c r="RJR57" s="8"/>
      <c r="RJS57" s="8"/>
      <c r="RJT57" s="13"/>
      <c r="RJU57" s="13"/>
      <c r="RJV57" s="14"/>
      <c r="RJW57" s="15"/>
      <c r="RJX57" s="13"/>
      <c r="RJY57" s="9"/>
      <c r="RJZ57" s="8"/>
      <c r="RKA57" s="8"/>
      <c r="RKB57" s="13"/>
      <c r="RKC57" s="13"/>
      <c r="RKD57" s="14"/>
      <c r="RKE57" s="15"/>
      <c r="RKF57" s="13"/>
      <c r="RKG57" s="9"/>
      <c r="RKH57" s="8"/>
      <c r="RKI57" s="8"/>
      <c r="RKJ57" s="13"/>
      <c r="RKK57" s="13"/>
      <c r="RKL57" s="14"/>
      <c r="RKM57" s="15"/>
      <c r="RKN57" s="13"/>
      <c r="RKO57" s="9"/>
      <c r="RKP57" s="8"/>
      <c r="RKQ57" s="8"/>
      <c r="RKR57" s="13"/>
      <c r="RKS57" s="13"/>
      <c r="RKT57" s="14"/>
      <c r="RKU57" s="15"/>
      <c r="RKV57" s="13"/>
      <c r="RKW57" s="9"/>
      <c r="RKX57" s="8"/>
      <c r="RKY57" s="8"/>
      <c r="RKZ57" s="13"/>
      <c r="RLA57" s="13"/>
      <c r="RLB57" s="14"/>
      <c r="RLC57" s="15"/>
      <c r="RLD57" s="13"/>
      <c r="RLE57" s="9"/>
      <c r="RLF57" s="8"/>
      <c r="RLG57" s="8"/>
      <c r="RLH57" s="13"/>
      <c r="RLI57" s="13"/>
      <c r="RLJ57" s="14"/>
      <c r="RLK57" s="15"/>
      <c r="RLL57" s="13"/>
      <c r="RLM57" s="9"/>
      <c r="RLN57" s="8"/>
      <c r="RLO57" s="8"/>
      <c r="RLP57" s="13"/>
      <c r="RLQ57" s="13"/>
      <c r="RLR57" s="14"/>
      <c r="RLS57" s="15"/>
      <c r="RLT57" s="13"/>
      <c r="RLU57" s="9"/>
      <c r="RLV57" s="8"/>
      <c r="RLW57" s="8"/>
      <c r="RLX57" s="13"/>
      <c r="RLY57" s="13"/>
      <c r="RLZ57" s="14"/>
      <c r="RMA57" s="15"/>
      <c r="RMB57" s="13"/>
      <c r="RMC57" s="9"/>
      <c r="RMD57" s="8"/>
      <c r="RME57" s="8"/>
      <c r="RMF57" s="13"/>
      <c r="RMG57" s="13"/>
      <c r="RMH57" s="14"/>
      <c r="RMI57" s="15"/>
      <c r="RMJ57" s="13"/>
      <c r="RMK57" s="9"/>
      <c r="RML57" s="8"/>
      <c r="RMM57" s="8"/>
      <c r="RMN57" s="13"/>
      <c r="RMO57" s="13"/>
      <c r="RMP57" s="14"/>
      <c r="RMQ57" s="15"/>
      <c r="RMR57" s="13"/>
      <c r="RMS57" s="9"/>
      <c r="RMT57" s="8"/>
      <c r="RMU57" s="8"/>
      <c r="RMV57" s="13"/>
      <c r="RMW57" s="13"/>
      <c r="RMX57" s="14"/>
      <c r="RMY57" s="15"/>
      <c r="RMZ57" s="13"/>
      <c r="RNA57" s="9"/>
      <c r="RNB57" s="8"/>
      <c r="RNC57" s="8"/>
      <c r="RND57" s="13"/>
      <c r="RNE57" s="13"/>
      <c r="RNF57" s="14"/>
      <c r="RNG57" s="15"/>
      <c r="RNH57" s="13"/>
      <c r="RNI57" s="9"/>
      <c r="RNJ57" s="8"/>
      <c r="RNK57" s="8"/>
      <c r="RNL57" s="13"/>
      <c r="RNM57" s="13"/>
      <c r="RNN57" s="14"/>
      <c r="RNO57" s="15"/>
      <c r="RNP57" s="13"/>
      <c r="RNQ57" s="9"/>
      <c r="RNR57" s="8"/>
      <c r="RNS57" s="8"/>
      <c r="RNT57" s="13"/>
      <c r="RNU57" s="13"/>
      <c r="RNV57" s="14"/>
      <c r="RNW57" s="15"/>
      <c r="RNX57" s="13"/>
      <c r="RNY57" s="9"/>
      <c r="RNZ57" s="8"/>
      <c r="ROA57" s="8"/>
      <c r="ROB57" s="13"/>
      <c r="ROC57" s="13"/>
      <c r="ROD57" s="14"/>
      <c r="ROE57" s="15"/>
      <c r="ROF57" s="13"/>
      <c r="ROG57" s="9"/>
      <c r="ROH57" s="8"/>
      <c r="ROI57" s="8"/>
      <c r="ROJ57" s="13"/>
      <c r="ROK57" s="13"/>
      <c r="ROL57" s="14"/>
      <c r="ROM57" s="15"/>
      <c r="RON57" s="13"/>
      <c r="ROO57" s="9"/>
      <c r="ROP57" s="8"/>
      <c r="ROQ57" s="8"/>
      <c r="ROR57" s="13"/>
      <c r="ROS57" s="13"/>
      <c r="ROT57" s="14"/>
      <c r="ROU57" s="15"/>
      <c r="ROV57" s="13"/>
      <c r="ROW57" s="9"/>
      <c r="ROX57" s="8"/>
      <c r="ROY57" s="8"/>
      <c r="ROZ57" s="13"/>
      <c r="RPA57" s="13"/>
      <c r="RPB57" s="14"/>
      <c r="RPC57" s="15"/>
      <c r="RPD57" s="13"/>
      <c r="RPE57" s="9"/>
      <c r="RPF57" s="8"/>
      <c r="RPG57" s="8"/>
      <c r="RPH57" s="13"/>
      <c r="RPI57" s="13"/>
      <c r="RPJ57" s="14"/>
      <c r="RPK57" s="15"/>
      <c r="RPL57" s="13"/>
      <c r="RPM57" s="9"/>
      <c r="RPN57" s="8"/>
      <c r="RPO57" s="8"/>
      <c r="RPP57" s="13"/>
      <c r="RPQ57" s="13"/>
      <c r="RPR57" s="14"/>
      <c r="RPS57" s="15"/>
      <c r="RPT57" s="13"/>
      <c r="RPU57" s="9"/>
      <c r="RPV57" s="8"/>
      <c r="RPW57" s="8"/>
      <c r="RPX57" s="13"/>
      <c r="RPY57" s="13"/>
      <c r="RPZ57" s="14"/>
      <c r="RQA57" s="15"/>
      <c r="RQB57" s="13"/>
      <c r="RQC57" s="9"/>
      <c r="RQD57" s="8"/>
      <c r="RQE57" s="8"/>
      <c r="RQF57" s="13"/>
      <c r="RQG57" s="13"/>
      <c r="RQH57" s="14"/>
      <c r="RQI57" s="15"/>
      <c r="RQJ57" s="13"/>
      <c r="RQK57" s="9"/>
      <c r="RQL57" s="8"/>
      <c r="RQM57" s="8"/>
      <c r="RQN57" s="13"/>
      <c r="RQO57" s="13"/>
      <c r="RQP57" s="14"/>
      <c r="RQQ57" s="15"/>
      <c r="RQR57" s="13"/>
      <c r="RQS57" s="9"/>
      <c r="RQT57" s="8"/>
      <c r="RQU57" s="8"/>
      <c r="RQV57" s="13"/>
      <c r="RQW57" s="13"/>
      <c r="RQX57" s="14"/>
      <c r="RQY57" s="15"/>
      <c r="RQZ57" s="13"/>
      <c r="RRA57" s="9"/>
      <c r="RRB57" s="8"/>
      <c r="RRC57" s="8"/>
      <c r="RRD57" s="13"/>
      <c r="RRE57" s="13"/>
      <c r="RRF57" s="14"/>
      <c r="RRG57" s="15"/>
      <c r="RRH57" s="13"/>
      <c r="RRI57" s="9"/>
      <c r="RRJ57" s="8"/>
      <c r="RRK57" s="8"/>
      <c r="RRL57" s="13"/>
      <c r="RRM57" s="13"/>
      <c r="RRN57" s="14"/>
      <c r="RRO57" s="15"/>
      <c r="RRP57" s="13"/>
      <c r="RRQ57" s="9"/>
      <c r="RRR57" s="8"/>
      <c r="RRS57" s="8"/>
      <c r="RRT57" s="13"/>
      <c r="RRU57" s="13"/>
      <c r="RRV57" s="14"/>
      <c r="RRW57" s="15"/>
      <c r="RRX57" s="13"/>
      <c r="RRY57" s="9"/>
      <c r="RRZ57" s="8"/>
      <c r="RSA57" s="8"/>
      <c r="RSB57" s="13"/>
      <c r="RSC57" s="13"/>
      <c r="RSD57" s="14"/>
      <c r="RSE57" s="15"/>
      <c r="RSF57" s="13"/>
      <c r="RSG57" s="9"/>
      <c r="RSH57" s="8"/>
      <c r="RSI57" s="8"/>
      <c r="RSJ57" s="13"/>
      <c r="RSK57" s="13"/>
      <c r="RSL57" s="14"/>
      <c r="RSM57" s="15"/>
      <c r="RSN57" s="13"/>
      <c r="RSO57" s="9"/>
      <c r="RSP57" s="8"/>
      <c r="RSQ57" s="8"/>
      <c r="RSR57" s="13"/>
      <c r="RSS57" s="13"/>
      <c r="RST57" s="14"/>
      <c r="RSU57" s="15"/>
      <c r="RSV57" s="13"/>
      <c r="RSW57" s="9"/>
      <c r="RSX57" s="8"/>
      <c r="RSY57" s="8"/>
      <c r="RSZ57" s="13"/>
      <c r="RTA57" s="13"/>
      <c r="RTB57" s="14"/>
      <c r="RTC57" s="15"/>
      <c r="RTD57" s="13"/>
      <c r="RTE57" s="9"/>
      <c r="RTF57" s="8"/>
      <c r="RTG57" s="8"/>
      <c r="RTH57" s="13"/>
      <c r="RTI57" s="13"/>
      <c r="RTJ57" s="14"/>
      <c r="RTK57" s="15"/>
      <c r="RTL57" s="13"/>
      <c r="RTM57" s="9"/>
      <c r="RTN57" s="8"/>
      <c r="RTO57" s="8"/>
      <c r="RTP57" s="13"/>
      <c r="RTQ57" s="13"/>
      <c r="RTR57" s="14"/>
      <c r="RTS57" s="15"/>
      <c r="RTT57" s="13"/>
      <c r="RTU57" s="9"/>
      <c r="RTV57" s="8"/>
      <c r="RTW57" s="8"/>
      <c r="RTX57" s="13"/>
      <c r="RTY57" s="13"/>
      <c r="RTZ57" s="14"/>
      <c r="RUA57" s="15"/>
      <c r="RUB57" s="13"/>
      <c r="RUC57" s="9"/>
      <c r="RUD57" s="8"/>
      <c r="RUE57" s="8"/>
      <c r="RUF57" s="13"/>
      <c r="RUG57" s="13"/>
      <c r="RUH57" s="14"/>
      <c r="RUI57" s="15"/>
      <c r="RUJ57" s="13"/>
      <c r="RUK57" s="9"/>
      <c r="RUL57" s="8"/>
      <c r="RUM57" s="8"/>
      <c r="RUN57" s="13"/>
      <c r="RUO57" s="13"/>
      <c r="RUP57" s="14"/>
      <c r="RUQ57" s="15"/>
      <c r="RUR57" s="13"/>
      <c r="RUS57" s="9"/>
      <c r="RUT57" s="8"/>
      <c r="RUU57" s="8"/>
      <c r="RUV57" s="13"/>
      <c r="RUW57" s="13"/>
      <c r="RUX57" s="14"/>
      <c r="RUY57" s="15"/>
      <c r="RUZ57" s="13"/>
      <c r="RVA57" s="9"/>
      <c r="RVB57" s="8"/>
      <c r="RVC57" s="8"/>
      <c r="RVD57" s="13"/>
      <c r="RVE57" s="13"/>
      <c r="RVF57" s="14"/>
      <c r="RVG57" s="15"/>
      <c r="RVH57" s="13"/>
      <c r="RVI57" s="9"/>
      <c r="RVJ57" s="8"/>
      <c r="RVK57" s="8"/>
      <c r="RVL57" s="13"/>
      <c r="RVM57" s="13"/>
      <c r="RVN57" s="14"/>
      <c r="RVO57" s="15"/>
      <c r="RVP57" s="13"/>
      <c r="RVQ57" s="9"/>
      <c r="RVR57" s="8"/>
      <c r="RVS57" s="8"/>
      <c r="RVT57" s="13"/>
      <c r="RVU57" s="13"/>
      <c r="RVV57" s="14"/>
      <c r="RVW57" s="15"/>
      <c r="RVX57" s="13"/>
      <c r="RVY57" s="9"/>
      <c r="RVZ57" s="8"/>
      <c r="RWA57" s="8"/>
      <c r="RWB57" s="13"/>
      <c r="RWC57" s="13"/>
      <c r="RWD57" s="14"/>
      <c r="RWE57" s="15"/>
      <c r="RWF57" s="13"/>
      <c r="RWG57" s="9"/>
      <c r="RWH57" s="8"/>
      <c r="RWI57" s="8"/>
      <c r="RWJ57" s="13"/>
      <c r="RWK57" s="13"/>
      <c r="RWL57" s="14"/>
      <c r="RWM57" s="15"/>
      <c r="RWN57" s="13"/>
      <c r="RWO57" s="9"/>
      <c r="RWP57" s="8"/>
      <c r="RWQ57" s="8"/>
      <c r="RWR57" s="13"/>
      <c r="RWS57" s="13"/>
      <c r="RWT57" s="14"/>
      <c r="RWU57" s="15"/>
      <c r="RWV57" s="13"/>
      <c r="RWW57" s="9"/>
      <c r="RWX57" s="8"/>
      <c r="RWY57" s="8"/>
      <c r="RWZ57" s="13"/>
      <c r="RXA57" s="13"/>
      <c r="RXB57" s="14"/>
      <c r="RXC57" s="15"/>
      <c r="RXD57" s="13"/>
      <c r="RXE57" s="9"/>
      <c r="RXF57" s="8"/>
      <c r="RXG57" s="8"/>
      <c r="RXH57" s="13"/>
      <c r="RXI57" s="13"/>
      <c r="RXJ57" s="14"/>
      <c r="RXK57" s="15"/>
      <c r="RXL57" s="13"/>
      <c r="RXM57" s="9"/>
      <c r="RXN57" s="8"/>
      <c r="RXO57" s="8"/>
      <c r="RXP57" s="13"/>
      <c r="RXQ57" s="13"/>
      <c r="RXR57" s="14"/>
      <c r="RXS57" s="15"/>
      <c r="RXT57" s="13"/>
      <c r="RXU57" s="9"/>
      <c r="RXV57" s="8"/>
      <c r="RXW57" s="8"/>
      <c r="RXX57" s="13"/>
      <c r="RXY57" s="13"/>
      <c r="RXZ57" s="14"/>
      <c r="RYA57" s="15"/>
      <c r="RYB57" s="13"/>
      <c r="RYC57" s="9"/>
      <c r="RYD57" s="8"/>
      <c r="RYE57" s="8"/>
      <c r="RYF57" s="13"/>
      <c r="RYG57" s="13"/>
      <c r="RYH57" s="14"/>
      <c r="RYI57" s="15"/>
      <c r="RYJ57" s="13"/>
      <c r="RYK57" s="9"/>
      <c r="RYL57" s="8"/>
      <c r="RYM57" s="8"/>
      <c r="RYN57" s="13"/>
      <c r="RYO57" s="13"/>
      <c r="RYP57" s="14"/>
      <c r="RYQ57" s="15"/>
      <c r="RYR57" s="13"/>
      <c r="RYS57" s="9"/>
      <c r="RYT57" s="8"/>
      <c r="RYU57" s="8"/>
      <c r="RYV57" s="13"/>
      <c r="RYW57" s="13"/>
      <c r="RYX57" s="14"/>
      <c r="RYY57" s="15"/>
      <c r="RYZ57" s="13"/>
      <c r="RZA57" s="9"/>
      <c r="RZB57" s="8"/>
      <c r="RZC57" s="8"/>
      <c r="RZD57" s="13"/>
      <c r="RZE57" s="13"/>
      <c r="RZF57" s="14"/>
      <c r="RZG57" s="15"/>
      <c r="RZH57" s="13"/>
      <c r="RZI57" s="9"/>
      <c r="RZJ57" s="8"/>
      <c r="RZK57" s="8"/>
      <c r="RZL57" s="13"/>
      <c r="RZM57" s="13"/>
      <c r="RZN57" s="14"/>
      <c r="RZO57" s="15"/>
      <c r="RZP57" s="13"/>
      <c r="RZQ57" s="9"/>
      <c r="RZR57" s="8"/>
      <c r="RZS57" s="8"/>
      <c r="RZT57" s="13"/>
      <c r="RZU57" s="13"/>
      <c r="RZV57" s="14"/>
      <c r="RZW57" s="15"/>
      <c r="RZX57" s="13"/>
      <c r="RZY57" s="9"/>
      <c r="RZZ57" s="8"/>
      <c r="SAA57" s="8"/>
      <c r="SAB57" s="13"/>
      <c r="SAC57" s="13"/>
      <c r="SAD57" s="14"/>
      <c r="SAE57" s="15"/>
      <c r="SAF57" s="13"/>
      <c r="SAG57" s="9"/>
      <c r="SAH57" s="8"/>
      <c r="SAI57" s="8"/>
      <c r="SAJ57" s="13"/>
      <c r="SAK57" s="13"/>
      <c r="SAL57" s="14"/>
      <c r="SAM57" s="15"/>
      <c r="SAN57" s="13"/>
      <c r="SAO57" s="9"/>
      <c r="SAP57" s="8"/>
      <c r="SAQ57" s="8"/>
      <c r="SAR57" s="13"/>
      <c r="SAS57" s="13"/>
      <c r="SAT57" s="14"/>
      <c r="SAU57" s="15"/>
      <c r="SAV57" s="13"/>
      <c r="SAW57" s="9"/>
      <c r="SAX57" s="8"/>
      <c r="SAY57" s="8"/>
      <c r="SAZ57" s="13"/>
      <c r="SBA57" s="13"/>
      <c r="SBB57" s="14"/>
      <c r="SBC57" s="15"/>
      <c r="SBD57" s="13"/>
      <c r="SBE57" s="9"/>
      <c r="SBF57" s="8"/>
      <c r="SBG57" s="8"/>
      <c r="SBH57" s="13"/>
      <c r="SBI57" s="13"/>
      <c r="SBJ57" s="14"/>
      <c r="SBK57" s="15"/>
      <c r="SBL57" s="13"/>
      <c r="SBM57" s="9"/>
      <c r="SBN57" s="8"/>
      <c r="SBO57" s="8"/>
      <c r="SBP57" s="13"/>
      <c r="SBQ57" s="13"/>
      <c r="SBR57" s="14"/>
      <c r="SBS57" s="15"/>
      <c r="SBT57" s="13"/>
      <c r="SBU57" s="9"/>
      <c r="SBV57" s="8"/>
      <c r="SBW57" s="8"/>
      <c r="SBX57" s="13"/>
      <c r="SBY57" s="13"/>
      <c r="SBZ57" s="14"/>
      <c r="SCA57" s="15"/>
      <c r="SCB57" s="13"/>
      <c r="SCC57" s="9"/>
      <c r="SCD57" s="8"/>
      <c r="SCE57" s="8"/>
      <c r="SCF57" s="13"/>
      <c r="SCG57" s="13"/>
      <c r="SCH57" s="14"/>
      <c r="SCI57" s="15"/>
      <c r="SCJ57" s="13"/>
      <c r="SCK57" s="9"/>
      <c r="SCL57" s="8"/>
      <c r="SCM57" s="8"/>
      <c r="SCN57" s="13"/>
      <c r="SCO57" s="13"/>
      <c r="SCP57" s="14"/>
      <c r="SCQ57" s="15"/>
      <c r="SCR57" s="13"/>
      <c r="SCS57" s="9"/>
      <c r="SCT57" s="8"/>
      <c r="SCU57" s="8"/>
      <c r="SCV57" s="13"/>
      <c r="SCW57" s="13"/>
      <c r="SCX57" s="14"/>
      <c r="SCY57" s="15"/>
      <c r="SCZ57" s="13"/>
      <c r="SDA57" s="9"/>
      <c r="SDB57" s="8"/>
      <c r="SDC57" s="8"/>
      <c r="SDD57" s="13"/>
      <c r="SDE57" s="13"/>
      <c r="SDF57" s="14"/>
      <c r="SDG57" s="15"/>
      <c r="SDH57" s="13"/>
      <c r="SDI57" s="9"/>
      <c r="SDJ57" s="8"/>
      <c r="SDK57" s="8"/>
      <c r="SDL57" s="13"/>
      <c r="SDM57" s="13"/>
      <c r="SDN57" s="14"/>
      <c r="SDO57" s="15"/>
      <c r="SDP57" s="13"/>
      <c r="SDQ57" s="9"/>
      <c r="SDR57" s="8"/>
      <c r="SDS57" s="8"/>
      <c r="SDT57" s="13"/>
      <c r="SDU57" s="13"/>
      <c r="SDV57" s="14"/>
      <c r="SDW57" s="15"/>
      <c r="SDX57" s="13"/>
      <c r="SDY57" s="9"/>
      <c r="SDZ57" s="8"/>
      <c r="SEA57" s="8"/>
      <c r="SEB57" s="13"/>
      <c r="SEC57" s="13"/>
      <c r="SED57" s="14"/>
      <c r="SEE57" s="15"/>
      <c r="SEF57" s="13"/>
      <c r="SEG57" s="9"/>
      <c r="SEH57" s="8"/>
      <c r="SEI57" s="8"/>
      <c r="SEJ57" s="13"/>
      <c r="SEK57" s="13"/>
      <c r="SEL57" s="14"/>
      <c r="SEM57" s="15"/>
      <c r="SEN57" s="13"/>
      <c r="SEO57" s="9"/>
      <c r="SEP57" s="8"/>
      <c r="SEQ57" s="8"/>
      <c r="SER57" s="13"/>
      <c r="SES57" s="13"/>
      <c r="SET57" s="14"/>
      <c r="SEU57" s="15"/>
      <c r="SEV57" s="13"/>
      <c r="SEW57" s="9"/>
      <c r="SEX57" s="8"/>
      <c r="SEY57" s="8"/>
      <c r="SEZ57" s="13"/>
      <c r="SFA57" s="13"/>
      <c r="SFB57" s="14"/>
      <c r="SFC57" s="15"/>
      <c r="SFD57" s="13"/>
      <c r="SFE57" s="9"/>
      <c r="SFF57" s="8"/>
      <c r="SFG57" s="8"/>
      <c r="SFH57" s="13"/>
      <c r="SFI57" s="13"/>
      <c r="SFJ57" s="14"/>
      <c r="SFK57" s="15"/>
      <c r="SFL57" s="13"/>
      <c r="SFM57" s="9"/>
      <c r="SFN57" s="8"/>
      <c r="SFO57" s="8"/>
      <c r="SFP57" s="13"/>
      <c r="SFQ57" s="13"/>
      <c r="SFR57" s="14"/>
      <c r="SFS57" s="15"/>
      <c r="SFT57" s="13"/>
      <c r="SFU57" s="9"/>
      <c r="SFV57" s="8"/>
      <c r="SFW57" s="8"/>
      <c r="SFX57" s="13"/>
      <c r="SFY57" s="13"/>
      <c r="SFZ57" s="14"/>
      <c r="SGA57" s="15"/>
      <c r="SGB57" s="13"/>
      <c r="SGC57" s="9"/>
      <c r="SGD57" s="8"/>
      <c r="SGE57" s="8"/>
      <c r="SGF57" s="13"/>
      <c r="SGG57" s="13"/>
      <c r="SGH57" s="14"/>
      <c r="SGI57" s="15"/>
      <c r="SGJ57" s="13"/>
      <c r="SGK57" s="9"/>
      <c r="SGL57" s="8"/>
      <c r="SGM57" s="8"/>
      <c r="SGN57" s="13"/>
      <c r="SGO57" s="13"/>
      <c r="SGP57" s="14"/>
      <c r="SGQ57" s="15"/>
      <c r="SGR57" s="13"/>
      <c r="SGS57" s="9"/>
      <c r="SGT57" s="8"/>
      <c r="SGU57" s="8"/>
      <c r="SGV57" s="13"/>
      <c r="SGW57" s="13"/>
      <c r="SGX57" s="14"/>
      <c r="SGY57" s="15"/>
      <c r="SGZ57" s="13"/>
      <c r="SHA57" s="9"/>
      <c r="SHB57" s="8"/>
      <c r="SHC57" s="8"/>
      <c r="SHD57" s="13"/>
      <c r="SHE57" s="13"/>
      <c r="SHF57" s="14"/>
      <c r="SHG57" s="15"/>
      <c r="SHH57" s="13"/>
      <c r="SHI57" s="9"/>
      <c r="SHJ57" s="8"/>
      <c r="SHK57" s="8"/>
      <c r="SHL57" s="13"/>
      <c r="SHM57" s="13"/>
      <c r="SHN57" s="14"/>
      <c r="SHO57" s="15"/>
      <c r="SHP57" s="13"/>
      <c r="SHQ57" s="9"/>
      <c r="SHR57" s="8"/>
      <c r="SHS57" s="8"/>
      <c r="SHT57" s="13"/>
      <c r="SHU57" s="13"/>
      <c r="SHV57" s="14"/>
      <c r="SHW57" s="15"/>
      <c r="SHX57" s="13"/>
      <c r="SHY57" s="9"/>
      <c r="SHZ57" s="8"/>
      <c r="SIA57" s="8"/>
      <c r="SIB57" s="13"/>
      <c r="SIC57" s="13"/>
      <c r="SID57" s="14"/>
      <c r="SIE57" s="15"/>
      <c r="SIF57" s="13"/>
      <c r="SIG57" s="9"/>
      <c r="SIH57" s="8"/>
      <c r="SII57" s="8"/>
      <c r="SIJ57" s="13"/>
      <c r="SIK57" s="13"/>
      <c r="SIL57" s="14"/>
      <c r="SIM57" s="15"/>
      <c r="SIN57" s="13"/>
      <c r="SIO57" s="9"/>
      <c r="SIP57" s="8"/>
      <c r="SIQ57" s="8"/>
      <c r="SIR57" s="13"/>
      <c r="SIS57" s="13"/>
      <c r="SIT57" s="14"/>
      <c r="SIU57" s="15"/>
      <c r="SIV57" s="13"/>
      <c r="SIW57" s="9"/>
      <c r="SIX57" s="8"/>
      <c r="SIY57" s="8"/>
      <c r="SIZ57" s="13"/>
      <c r="SJA57" s="13"/>
      <c r="SJB57" s="14"/>
      <c r="SJC57" s="15"/>
      <c r="SJD57" s="13"/>
      <c r="SJE57" s="9"/>
      <c r="SJF57" s="8"/>
      <c r="SJG57" s="8"/>
      <c r="SJH57" s="13"/>
      <c r="SJI57" s="13"/>
      <c r="SJJ57" s="14"/>
      <c r="SJK57" s="15"/>
      <c r="SJL57" s="13"/>
      <c r="SJM57" s="9"/>
      <c r="SJN57" s="8"/>
      <c r="SJO57" s="8"/>
      <c r="SJP57" s="13"/>
      <c r="SJQ57" s="13"/>
      <c r="SJR57" s="14"/>
      <c r="SJS57" s="15"/>
      <c r="SJT57" s="13"/>
      <c r="SJU57" s="9"/>
      <c r="SJV57" s="8"/>
      <c r="SJW57" s="8"/>
      <c r="SJX57" s="13"/>
      <c r="SJY57" s="13"/>
      <c r="SJZ57" s="14"/>
      <c r="SKA57" s="15"/>
      <c r="SKB57" s="13"/>
      <c r="SKC57" s="9"/>
      <c r="SKD57" s="8"/>
      <c r="SKE57" s="8"/>
      <c r="SKF57" s="13"/>
      <c r="SKG57" s="13"/>
      <c r="SKH57" s="14"/>
      <c r="SKI57" s="15"/>
      <c r="SKJ57" s="13"/>
      <c r="SKK57" s="9"/>
      <c r="SKL57" s="8"/>
      <c r="SKM57" s="8"/>
      <c r="SKN57" s="13"/>
      <c r="SKO57" s="13"/>
      <c r="SKP57" s="14"/>
      <c r="SKQ57" s="15"/>
      <c r="SKR57" s="13"/>
      <c r="SKS57" s="9"/>
      <c r="SKT57" s="8"/>
      <c r="SKU57" s="8"/>
      <c r="SKV57" s="13"/>
      <c r="SKW57" s="13"/>
      <c r="SKX57" s="14"/>
      <c r="SKY57" s="15"/>
      <c r="SKZ57" s="13"/>
      <c r="SLA57" s="9"/>
      <c r="SLB57" s="8"/>
      <c r="SLC57" s="8"/>
      <c r="SLD57" s="13"/>
      <c r="SLE57" s="13"/>
      <c r="SLF57" s="14"/>
      <c r="SLG57" s="15"/>
      <c r="SLH57" s="13"/>
      <c r="SLI57" s="9"/>
      <c r="SLJ57" s="8"/>
      <c r="SLK57" s="8"/>
      <c r="SLL57" s="13"/>
      <c r="SLM57" s="13"/>
      <c r="SLN57" s="14"/>
      <c r="SLO57" s="15"/>
      <c r="SLP57" s="13"/>
      <c r="SLQ57" s="9"/>
      <c r="SLR57" s="8"/>
      <c r="SLS57" s="8"/>
      <c r="SLT57" s="13"/>
      <c r="SLU57" s="13"/>
      <c r="SLV57" s="14"/>
      <c r="SLW57" s="15"/>
      <c r="SLX57" s="13"/>
      <c r="SLY57" s="9"/>
      <c r="SLZ57" s="8"/>
      <c r="SMA57" s="8"/>
      <c r="SMB57" s="13"/>
      <c r="SMC57" s="13"/>
      <c r="SMD57" s="14"/>
      <c r="SME57" s="15"/>
      <c r="SMF57" s="13"/>
      <c r="SMG57" s="9"/>
      <c r="SMH57" s="8"/>
      <c r="SMI57" s="8"/>
      <c r="SMJ57" s="13"/>
      <c r="SMK57" s="13"/>
      <c r="SML57" s="14"/>
      <c r="SMM57" s="15"/>
      <c r="SMN57" s="13"/>
      <c r="SMO57" s="9"/>
      <c r="SMP57" s="8"/>
      <c r="SMQ57" s="8"/>
      <c r="SMR57" s="13"/>
      <c r="SMS57" s="13"/>
      <c r="SMT57" s="14"/>
      <c r="SMU57" s="15"/>
      <c r="SMV57" s="13"/>
      <c r="SMW57" s="9"/>
      <c r="SMX57" s="8"/>
      <c r="SMY57" s="8"/>
      <c r="SMZ57" s="13"/>
      <c r="SNA57" s="13"/>
      <c r="SNB57" s="14"/>
      <c r="SNC57" s="15"/>
      <c r="SND57" s="13"/>
      <c r="SNE57" s="9"/>
      <c r="SNF57" s="8"/>
      <c r="SNG57" s="8"/>
      <c r="SNH57" s="13"/>
      <c r="SNI57" s="13"/>
      <c r="SNJ57" s="14"/>
      <c r="SNK57" s="15"/>
      <c r="SNL57" s="13"/>
      <c r="SNM57" s="9"/>
      <c r="SNN57" s="8"/>
      <c r="SNO57" s="8"/>
      <c r="SNP57" s="13"/>
      <c r="SNQ57" s="13"/>
      <c r="SNR57" s="14"/>
      <c r="SNS57" s="15"/>
      <c r="SNT57" s="13"/>
      <c r="SNU57" s="9"/>
      <c r="SNV57" s="8"/>
      <c r="SNW57" s="8"/>
      <c r="SNX57" s="13"/>
      <c r="SNY57" s="13"/>
      <c r="SNZ57" s="14"/>
      <c r="SOA57" s="15"/>
      <c r="SOB57" s="13"/>
      <c r="SOC57" s="9"/>
      <c r="SOD57" s="8"/>
      <c r="SOE57" s="8"/>
      <c r="SOF57" s="13"/>
      <c r="SOG57" s="13"/>
      <c r="SOH57" s="14"/>
      <c r="SOI57" s="15"/>
      <c r="SOJ57" s="13"/>
      <c r="SOK57" s="9"/>
      <c r="SOL57" s="8"/>
      <c r="SOM57" s="8"/>
      <c r="SON57" s="13"/>
      <c r="SOO57" s="13"/>
      <c r="SOP57" s="14"/>
      <c r="SOQ57" s="15"/>
      <c r="SOR57" s="13"/>
      <c r="SOS57" s="9"/>
      <c r="SOT57" s="8"/>
      <c r="SOU57" s="8"/>
      <c r="SOV57" s="13"/>
      <c r="SOW57" s="13"/>
      <c r="SOX57" s="14"/>
      <c r="SOY57" s="15"/>
      <c r="SOZ57" s="13"/>
      <c r="SPA57" s="9"/>
      <c r="SPB57" s="8"/>
      <c r="SPC57" s="8"/>
      <c r="SPD57" s="13"/>
      <c r="SPE57" s="13"/>
      <c r="SPF57" s="14"/>
      <c r="SPG57" s="15"/>
      <c r="SPH57" s="13"/>
      <c r="SPI57" s="9"/>
      <c r="SPJ57" s="8"/>
      <c r="SPK57" s="8"/>
      <c r="SPL57" s="13"/>
      <c r="SPM57" s="13"/>
      <c r="SPN57" s="14"/>
      <c r="SPO57" s="15"/>
      <c r="SPP57" s="13"/>
      <c r="SPQ57" s="9"/>
      <c r="SPR57" s="8"/>
      <c r="SPS57" s="8"/>
      <c r="SPT57" s="13"/>
      <c r="SPU57" s="13"/>
      <c r="SPV57" s="14"/>
      <c r="SPW57" s="15"/>
      <c r="SPX57" s="13"/>
      <c r="SPY57" s="9"/>
      <c r="SPZ57" s="8"/>
      <c r="SQA57" s="8"/>
      <c r="SQB57" s="13"/>
      <c r="SQC57" s="13"/>
      <c r="SQD57" s="14"/>
      <c r="SQE57" s="15"/>
      <c r="SQF57" s="13"/>
      <c r="SQG57" s="9"/>
      <c r="SQH57" s="8"/>
      <c r="SQI57" s="8"/>
      <c r="SQJ57" s="13"/>
      <c r="SQK57" s="13"/>
      <c r="SQL57" s="14"/>
      <c r="SQM57" s="15"/>
      <c r="SQN57" s="13"/>
      <c r="SQO57" s="9"/>
      <c r="SQP57" s="8"/>
      <c r="SQQ57" s="8"/>
      <c r="SQR57" s="13"/>
      <c r="SQS57" s="13"/>
      <c r="SQT57" s="14"/>
      <c r="SQU57" s="15"/>
      <c r="SQV57" s="13"/>
      <c r="SQW57" s="9"/>
      <c r="SQX57" s="8"/>
      <c r="SQY57" s="8"/>
      <c r="SQZ57" s="13"/>
      <c r="SRA57" s="13"/>
      <c r="SRB57" s="14"/>
      <c r="SRC57" s="15"/>
      <c r="SRD57" s="13"/>
      <c r="SRE57" s="9"/>
      <c r="SRF57" s="8"/>
      <c r="SRG57" s="8"/>
      <c r="SRH57" s="13"/>
      <c r="SRI57" s="13"/>
      <c r="SRJ57" s="14"/>
      <c r="SRK57" s="15"/>
      <c r="SRL57" s="13"/>
      <c r="SRM57" s="9"/>
      <c r="SRN57" s="8"/>
      <c r="SRO57" s="8"/>
      <c r="SRP57" s="13"/>
      <c r="SRQ57" s="13"/>
      <c r="SRR57" s="14"/>
      <c r="SRS57" s="15"/>
      <c r="SRT57" s="13"/>
      <c r="SRU57" s="9"/>
      <c r="SRV57" s="8"/>
      <c r="SRW57" s="8"/>
      <c r="SRX57" s="13"/>
      <c r="SRY57" s="13"/>
      <c r="SRZ57" s="14"/>
      <c r="SSA57" s="15"/>
      <c r="SSB57" s="13"/>
      <c r="SSC57" s="9"/>
      <c r="SSD57" s="8"/>
      <c r="SSE57" s="8"/>
      <c r="SSF57" s="13"/>
      <c r="SSG57" s="13"/>
      <c r="SSH57" s="14"/>
      <c r="SSI57" s="15"/>
      <c r="SSJ57" s="13"/>
      <c r="SSK57" s="9"/>
      <c r="SSL57" s="8"/>
      <c r="SSM57" s="8"/>
      <c r="SSN57" s="13"/>
      <c r="SSO57" s="13"/>
      <c r="SSP57" s="14"/>
      <c r="SSQ57" s="15"/>
      <c r="SSR57" s="13"/>
      <c r="SSS57" s="9"/>
      <c r="SST57" s="8"/>
      <c r="SSU57" s="8"/>
      <c r="SSV57" s="13"/>
      <c r="SSW57" s="13"/>
      <c r="SSX57" s="14"/>
      <c r="SSY57" s="15"/>
      <c r="SSZ57" s="13"/>
      <c r="STA57" s="9"/>
      <c r="STB57" s="8"/>
      <c r="STC57" s="8"/>
      <c r="STD57" s="13"/>
      <c r="STE57" s="13"/>
      <c r="STF57" s="14"/>
      <c r="STG57" s="15"/>
      <c r="STH57" s="13"/>
      <c r="STI57" s="9"/>
      <c r="STJ57" s="8"/>
      <c r="STK57" s="8"/>
      <c r="STL57" s="13"/>
      <c r="STM57" s="13"/>
      <c r="STN57" s="14"/>
      <c r="STO57" s="15"/>
      <c r="STP57" s="13"/>
      <c r="STQ57" s="9"/>
      <c r="STR57" s="8"/>
      <c r="STS57" s="8"/>
      <c r="STT57" s="13"/>
      <c r="STU57" s="13"/>
      <c r="STV57" s="14"/>
      <c r="STW57" s="15"/>
      <c r="STX57" s="13"/>
      <c r="STY57" s="9"/>
      <c r="STZ57" s="8"/>
      <c r="SUA57" s="8"/>
      <c r="SUB57" s="13"/>
      <c r="SUC57" s="13"/>
      <c r="SUD57" s="14"/>
      <c r="SUE57" s="15"/>
      <c r="SUF57" s="13"/>
      <c r="SUG57" s="9"/>
      <c r="SUH57" s="8"/>
      <c r="SUI57" s="8"/>
      <c r="SUJ57" s="13"/>
      <c r="SUK57" s="13"/>
      <c r="SUL57" s="14"/>
      <c r="SUM57" s="15"/>
      <c r="SUN57" s="13"/>
      <c r="SUO57" s="9"/>
      <c r="SUP57" s="8"/>
      <c r="SUQ57" s="8"/>
      <c r="SUR57" s="13"/>
      <c r="SUS57" s="13"/>
      <c r="SUT57" s="14"/>
      <c r="SUU57" s="15"/>
      <c r="SUV57" s="13"/>
      <c r="SUW57" s="9"/>
      <c r="SUX57" s="8"/>
      <c r="SUY57" s="8"/>
      <c r="SUZ57" s="13"/>
      <c r="SVA57" s="13"/>
      <c r="SVB57" s="14"/>
      <c r="SVC57" s="15"/>
      <c r="SVD57" s="13"/>
      <c r="SVE57" s="9"/>
      <c r="SVF57" s="8"/>
      <c r="SVG57" s="8"/>
      <c r="SVH57" s="13"/>
      <c r="SVI57" s="13"/>
      <c r="SVJ57" s="14"/>
      <c r="SVK57" s="15"/>
      <c r="SVL57" s="13"/>
      <c r="SVM57" s="9"/>
      <c r="SVN57" s="8"/>
      <c r="SVO57" s="8"/>
      <c r="SVP57" s="13"/>
      <c r="SVQ57" s="13"/>
      <c r="SVR57" s="14"/>
      <c r="SVS57" s="15"/>
      <c r="SVT57" s="13"/>
      <c r="SVU57" s="9"/>
      <c r="SVV57" s="8"/>
      <c r="SVW57" s="8"/>
      <c r="SVX57" s="13"/>
      <c r="SVY57" s="13"/>
      <c r="SVZ57" s="14"/>
      <c r="SWA57" s="15"/>
      <c r="SWB57" s="13"/>
      <c r="SWC57" s="9"/>
      <c r="SWD57" s="8"/>
      <c r="SWE57" s="8"/>
      <c r="SWF57" s="13"/>
      <c r="SWG57" s="13"/>
      <c r="SWH57" s="14"/>
      <c r="SWI57" s="15"/>
      <c r="SWJ57" s="13"/>
      <c r="SWK57" s="9"/>
      <c r="SWL57" s="8"/>
      <c r="SWM57" s="8"/>
      <c r="SWN57" s="13"/>
      <c r="SWO57" s="13"/>
      <c r="SWP57" s="14"/>
      <c r="SWQ57" s="15"/>
      <c r="SWR57" s="13"/>
      <c r="SWS57" s="9"/>
      <c r="SWT57" s="8"/>
      <c r="SWU57" s="8"/>
      <c r="SWV57" s="13"/>
      <c r="SWW57" s="13"/>
      <c r="SWX57" s="14"/>
      <c r="SWY57" s="15"/>
      <c r="SWZ57" s="13"/>
      <c r="SXA57" s="9"/>
      <c r="SXB57" s="8"/>
      <c r="SXC57" s="8"/>
      <c r="SXD57" s="13"/>
      <c r="SXE57" s="13"/>
      <c r="SXF57" s="14"/>
      <c r="SXG57" s="15"/>
      <c r="SXH57" s="13"/>
      <c r="SXI57" s="9"/>
      <c r="SXJ57" s="8"/>
      <c r="SXK57" s="8"/>
      <c r="SXL57" s="13"/>
      <c r="SXM57" s="13"/>
      <c r="SXN57" s="14"/>
      <c r="SXO57" s="15"/>
      <c r="SXP57" s="13"/>
      <c r="SXQ57" s="9"/>
      <c r="SXR57" s="8"/>
      <c r="SXS57" s="8"/>
      <c r="SXT57" s="13"/>
      <c r="SXU57" s="13"/>
      <c r="SXV57" s="14"/>
      <c r="SXW57" s="15"/>
      <c r="SXX57" s="13"/>
      <c r="SXY57" s="9"/>
      <c r="SXZ57" s="8"/>
      <c r="SYA57" s="8"/>
      <c r="SYB57" s="13"/>
      <c r="SYC57" s="13"/>
      <c r="SYD57" s="14"/>
      <c r="SYE57" s="15"/>
      <c r="SYF57" s="13"/>
      <c r="SYG57" s="9"/>
      <c r="SYH57" s="8"/>
      <c r="SYI57" s="8"/>
      <c r="SYJ57" s="13"/>
      <c r="SYK57" s="13"/>
      <c r="SYL57" s="14"/>
      <c r="SYM57" s="15"/>
      <c r="SYN57" s="13"/>
      <c r="SYO57" s="9"/>
      <c r="SYP57" s="8"/>
      <c r="SYQ57" s="8"/>
      <c r="SYR57" s="13"/>
      <c r="SYS57" s="13"/>
      <c r="SYT57" s="14"/>
      <c r="SYU57" s="15"/>
      <c r="SYV57" s="13"/>
      <c r="SYW57" s="9"/>
      <c r="SYX57" s="8"/>
      <c r="SYY57" s="8"/>
      <c r="SYZ57" s="13"/>
      <c r="SZA57" s="13"/>
      <c r="SZB57" s="14"/>
      <c r="SZC57" s="15"/>
      <c r="SZD57" s="13"/>
      <c r="SZE57" s="9"/>
      <c r="SZF57" s="8"/>
      <c r="SZG57" s="8"/>
      <c r="SZH57" s="13"/>
      <c r="SZI57" s="13"/>
      <c r="SZJ57" s="14"/>
      <c r="SZK57" s="15"/>
      <c r="SZL57" s="13"/>
      <c r="SZM57" s="9"/>
      <c r="SZN57" s="8"/>
      <c r="SZO57" s="8"/>
      <c r="SZP57" s="13"/>
      <c r="SZQ57" s="13"/>
      <c r="SZR57" s="14"/>
      <c r="SZS57" s="15"/>
      <c r="SZT57" s="13"/>
      <c r="SZU57" s="9"/>
      <c r="SZV57" s="8"/>
      <c r="SZW57" s="8"/>
      <c r="SZX57" s="13"/>
      <c r="SZY57" s="13"/>
      <c r="SZZ57" s="14"/>
      <c r="TAA57" s="15"/>
      <c r="TAB57" s="13"/>
      <c r="TAC57" s="9"/>
      <c r="TAD57" s="8"/>
      <c r="TAE57" s="8"/>
      <c r="TAF57" s="13"/>
      <c r="TAG57" s="13"/>
      <c r="TAH57" s="14"/>
      <c r="TAI57" s="15"/>
      <c r="TAJ57" s="13"/>
      <c r="TAK57" s="9"/>
      <c r="TAL57" s="8"/>
      <c r="TAM57" s="8"/>
      <c r="TAN57" s="13"/>
      <c r="TAO57" s="13"/>
      <c r="TAP57" s="14"/>
      <c r="TAQ57" s="15"/>
      <c r="TAR57" s="13"/>
      <c r="TAS57" s="9"/>
      <c r="TAT57" s="8"/>
      <c r="TAU57" s="8"/>
      <c r="TAV57" s="13"/>
      <c r="TAW57" s="13"/>
      <c r="TAX57" s="14"/>
      <c r="TAY57" s="15"/>
      <c r="TAZ57" s="13"/>
      <c r="TBA57" s="9"/>
      <c r="TBB57" s="8"/>
      <c r="TBC57" s="8"/>
      <c r="TBD57" s="13"/>
      <c r="TBE57" s="13"/>
      <c r="TBF57" s="14"/>
      <c r="TBG57" s="15"/>
      <c r="TBH57" s="13"/>
      <c r="TBI57" s="9"/>
      <c r="TBJ57" s="8"/>
      <c r="TBK57" s="8"/>
      <c r="TBL57" s="13"/>
      <c r="TBM57" s="13"/>
      <c r="TBN57" s="14"/>
      <c r="TBO57" s="15"/>
      <c r="TBP57" s="13"/>
      <c r="TBQ57" s="9"/>
      <c r="TBR57" s="8"/>
      <c r="TBS57" s="8"/>
      <c r="TBT57" s="13"/>
      <c r="TBU57" s="13"/>
      <c r="TBV57" s="14"/>
      <c r="TBW57" s="15"/>
      <c r="TBX57" s="13"/>
      <c r="TBY57" s="9"/>
      <c r="TBZ57" s="8"/>
      <c r="TCA57" s="8"/>
      <c r="TCB57" s="13"/>
      <c r="TCC57" s="13"/>
      <c r="TCD57" s="14"/>
      <c r="TCE57" s="15"/>
      <c r="TCF57" s="13"/>
      <c r="TCG57" s="9"/>
      <c r="TCH57" s="8"/>
      <c r="TCI57" s="8"/>
      <c r="TCJ57" s="13"/>
      <c r="TCK57" s="13"/>
      <c r="TCL57" s="14"/>
      <c r="TCM57" s="15"/>
      <c r="TCN57" s="13"/>
      <c r="TCO57" s="9"/>
      <c r="TCP57" s="8"/>
      <c r="TCQ57" s="8"/>
      <c r="TCR57" s="13"/>
      <c r="TCS57" s="13"/>
      <c r="TCT57" s="14"/>
      <c r="TCU57" s="15"/>
      <c r="TCV57" s="13"/>
      <c r="TCW57" s="9"/>
      <c r="TCX57" s="8"/>
      <c r="TCY57" s="8"/>
      <c r="TCZ57" s="13"/>
      <c r="TDA57" s="13"/>
      <c r="TDB57" s="14"/>
      <c r="TDC57" s="15"/>
      <c r="TDD57" s="13"/>
      <c r="TDE57" s="9"/>
      <c r="TDF57" s="8"/>
      <c r="TDG57" s="8"/>
      <c r="TDH57" s="13"/>
      <c r="TDI57" s="13"/>
      <c r="TDJ57" s="14"/>
      <c r="TDK57" s="15"/>
      <c r="TDL57" s="13"/>
      <c r="TDM57" s="9"/>
      <c r="TDN57" s="8"/>
      <c r="TDO57" s="8"/>
      <c r="TDP57" s="13"/>
      <c r="TDQ57" s="13"/>
      <c r="TDR57" s="14"/>
      <c r="TDS57" s="15"/>
      <c r="TDT57" s="13"/>
      <c r="TDU57" s="9"/>
      <c r="TDV57" s="8"/>
      <c r="TDW57" s="8"/>
      <c r="TDX57" s="13"/>
      <c r="TDY57" s="13"/>
      <c r="TDZ57" s="14"/>
      <c r="TEA57" s="15"/>
      <c r="TEB57" s="13"/>
      <c r="TEC57" s="9"/>
      <c r="TED57" s="8"/>
      <c r="TEE57" s="8"/>
      <c r="TEF57" s="13"/>
      <c r="TEG57" s="13"/>
      <c r="TEH57" s="14"/>
      <c r="TEI57" s="15"/>
      <c r="TEJ57" s="13"/>
      <c r="TEK57" s="9"/>
      <c r="TEL57" s="8"/>
      <c r="TEM57" s="8"/>
      <c r="TEN57" s="13"/>
      <c r="TEO57" s="13"/>
      <c r="TEP57" s="14"/>
      <c r="TEQ57" s="15"/>
      <c r="TER57" s="13"/>
      <c r="TES57" s="9"/>
      <c r="TET57" s="8"/>
      <c r="TEU57" s="8"/>
      <c r="TEV57" s="13"/>
      <c r="TEW57" s="13"/>
      <c r="TEX57" s="14"/>
      <c r="TEY57" s="15"/>
      <c r="TEZ57" s="13"/>
      <c r="TFA57" s="9"/>
      <c r="TFB57" s="8"/>
      <c r="TFC57" s="8"/>
      <c r="TFD57" s="13"/>
      <c r="TFE57" s="13"/>
      <c r="TFF57" s="14"/>
      <c r="TFG57" s="15"/>
      <c r="TFH57" s="13"/>
      <c r="TFI57" s="9"/>
      <c r="TFJ57" s="8"/>
      <c r="TFK57" s="8"/>
      <c r="TFL57" s="13"/>
      <c r="TFM57" s="13"/>
      <c r="TFN57" s="14"/>
      <c r="TFO57" s="15"/>
      <c r="TFP57" s="13"/>
      <c r="TFQ57" s="9"/>
      <c r="TFR57" s="8"/>
      <c r="TFS57" s="8"/>
      <c r="TFT57" s="13"/>
      <c r="TFU57" s="13"/>
      <c r="TFV57" s="14"/>
      <c r="TFW57" s="15"/>
      <c r="TFX57" s="13"/>
      <c r="TFY57" s="9"/>
      <c r="TFZ57" s="8"/>
      <c r="TGA57" s="8"/>
      <c r="TGB57" s="13"/>
      <c r="TGC57" s="13"/>
      <c r="TGD57" s="14"/>
      <c r="TGE57" s="15"/>
      <c r="TGF57" s="13"/>
      <c r="TGG57" s="9"/>
      <c r="TGH57" s="8"/>
      <c r="TGI57" s="8"/>
      <c r="TGJ57" s="13"/>
      <c r="TGK57" s="13"/>
      <c r="TGL57" s="14"/>
      <c r="TGM57" s="15"/>
      <c r="TGN57" s="13"/>
      <c r="TGO57" s="9"/>
      <c r="TGP57" s="8"/>
      <c r="TGQ57" s="8"/>
      <c r="TGR57" s="13"/>
      <c r="TGS57" s="13"/>
      <c r="TGT57" s="14"/>
      <c r="TGU57" s="15"/>
      <c r="TGV57" s="13"/>
      <c r="TGW57" s="9"/>
      <c r="TGX57" s="8"/>
      <c r="TGY57" s="8"/>
      <c r="TGZ57" s="13"/>
      <c r="THA57" s="13"/>
      <c r="THB57" s="14"/>
      <c r="THC57" s="15"/>
      <c r="THD57" s="13"/>
      <c r="THE57" s="9"/>
      <c r="THF57" s="8"/>
      <c r="THG57" s="8"/>
      <c r="THH57" s="13"/>
      <c r="THI57" s="13"/>
      <c r="THJ57" s="14"/>
      <c r="THK57" s="15"/>
      <c r="THL57" s="13"/>
      <c r="THM57" s="9"/>
      <c r="THN57" s="8"/>
      <c r="THO57" s="8"/>
      <c r="THP57" s="13"/>
      <c r="THQ57" s="13"/>
      <c r="THR57" s="14"/>
      <c r="THS57" s="15"/>
      <c r="THT57" s="13"/>
      <c r="THU57" s="9"/>
      <c r="THV57" s="8"/>
      <c r="THW57" s="8"/>
      <c r="THX57" s="13"/>
      <c r="THY57" s="13"/>
      <c r="THZ57" s="14"/>
      <c r="TIA57" s="15"/>
      <c r="TIB57" s="13"/>
      <c r="TIC57" s="9"/>
      <c r="TID57" s="8"/>
      <c r="TIE57" s="8"/>
      <c r="TIF57" s="13"/>
      <c r="TIG57" s="13"/>
      <c r="TIH57" s="14"/>
      <c r="TII57" s="15"/>
      <c r="TIJ57" s="13"/>
      <c r="TIK57" s="9"/>
      <c r="TIL57" s="8"/>
      <c r="TIM57" s="8"/>
      <c r="TIN57" s="13"/>
      <c r="TIO57" s="13"/>
      <c r="TIP57" s="14"/>
      <c r="TIQ57" s="15"/>
      <c r="TIR57" s="13"/>
      <c r="TIS57" s="9"/>
      <c r="TIT57" s="8"/>
      <c r="TIU57" s="8"/>
      <c r="TIV57" s="13"/>
      <c r="TIW57" s="13"/>
      <c r="TIX57" s="14"/>
      <c r="TIY57" s="15"/>
      <c r="TIZ57" s="13"/>
      <c r="TJA57" s="9"/>
      <c r="TJB57" s="8"/>
      <c r="TJC57" s="8"/>
      <c r="TJD57" s="13"/>
      <c r="TJE57" s="13"/>
      <c r="TJF57" s="14"/>
      <c r="TJG57" s="15"/>
      <c r="TJH57" s="13"/>
      <c r="TJI57" s="9"/>
      <c r="TJJ57" s="8"/>
      <c r="TJK57" s="8"/>
      <c r="TJL57" s="13"/>
      <c r="TJM57" s="13"/>
      <c r="TJN57" s="14"/>
      <c r="TJO57" s="15"/>
      <c r="TJP57" s="13"/>
      <c r="TJQ57" s="9"/>
      <c r="TJR57" s="8"/>
      <c r="TJS57" s="8"/>
      <c r="TJT57" s="13"/>
      <c r="TJU57" s="13"/>
      <c r="TJV57" s="14"/>
      <c r="TJW57" s="15"/>
      <c r="TJX57" s="13"/>
      <c r="TJY57" s="9"/>
      <c r="TJZ57" s="8"/>
      <c r="TKA57" s="8"/>
      <c r="TKB57" s="13"/>
      <c r="TKC57" s="13"/>
      <c r="TKD57" s="14"/>
      <c r="TKE57" s="15"/>
      <c r="TKF57" s="13"/>
      <c r="TKG57" s="9"/>
      <c r="TKH57" s="8"/>
      <c r="TKI57" s="8"/>
      <c r="TKJ57" s="13"/>
      <c r="TKK57" s="13"/>
      <c r="TKL57" s="14"/>
      <c r="TKM57" s="15"/>
      <c r="TKN57" s="13"/>
      <c r="TKO57" s="9"/>
      <c r="TKP57" s="8"/>
      <c r="TKQ57" s="8"/>
      <c r="TKR57" s="13"/>
      <c r="TKS57" s="13"/>
      <c r="TKT57" s="14"/>
      <c r="TKU57" s="15"/>
      <c r="TKV57" s="13"/>
      <c r="TKW57" s="9"/>
      <c r="TKX57" s="8"/>
      <c r="TKY57" s="8"/>
      <c r="TKZ57" s="13"/>
      <c r="TLA57" s="13"/>
      <c r="TLB57" s="14"/>
      <c r="TLC57" s="15"/>
      <c r="TLD57" s="13"/>
      <c r="TLE57" s="9"/>
      <c r="TLF57" s="8"/>
      <c r="TLG57" s="8"/>
      <c r="TLH57" s="13"/>
      <c r="TLI57" s="13"/>
      <c r="TLJ57" s="14"/>
      <c r="TLK57" s="15"/>
      <c r="TLL57" s="13"/>
      <c r="TLM57" s="9"/>
      <c r="TLN57" s="8"/>
      <c r="TLO57" s="8"/>
      <c r="TLP57" s="13"/>
      <c r="TLQ57" s="13"/>
      <c r="TLR57" s="14"/>
      <c r="TLS57" s="15"/>
      <c r="TLT57" s="13"/>
      <c r="TLU57" s="9"/>
      <c r="TLV57" s="8"/>
      <c r="TLW57" s="8"/>
      <c r="TLX57" s="13"/>
      <c r="TLY57" s="13"/>
      <c r="TLZ57" s="14"/>
      <c r="TMA57" s="15"/>
      <c r="TMB57" s="13"/>
      <c r="TMC57" s="9"/>
      <c r="TMD57" s="8"/>
      <c r="TME57" s="8"/>
      <c r="TMF57" s="13"/>
      <c r="TMG57" s="13"/>
      <c r="TMH57" s="14"/>
      <c r="TMI57" s="15"/>
      <c r="TMJ57" s="13"/>
      <c r="TMK57" s="9"/>
      <c r="TML57" s="8"/>
      <c r="TMM57" s="8"/>
      <c r="TMN57" s="13"/>
      <c r="TMO57" s="13"/>
      <c r="TMP57" s="14"/>
      <c r="TMQ57" s="15"/>
      <c r="TMR57" s="13"/>
      <c r="TMS57" s="9"/>
      <c r="TMT57" s="8"/>
      <c r="TMU57" s="8"/>
      <c r="TMV57" s="13"/>
      <c r="TMW57" s="13"/>
      <c r="TMX57" s="14"/>
      <c r="TMY57" s="15"/>
      <c r="TMZ57" s="13"/>
      <c r="TNA57" s="9"/>
      <c r="TNB57" s="8"/>
      <c r="TNC57" s="8"/>
      <c r="TND57" s="13"/>
      <c r="TNE57" s="13"/>
      <c r="TNF57" s="14"/>
      <c r="TNG57" s="15"/>
      <c r="TNH57" s="13"/>
      <c r="TNI57" s="9"/>
      <c r="TNJ57" s="8"/>
      <c r="TNK57" s="8"/>
      <c r="TNL57" s="13"/>
      <c r="TNM57" s="13"/>
      <c r="TNN57" s="14"/>
      <c r="TNO57" s="15"/>
      <c r="TNP57" s="13"/>
      <c r="TNQ57" s="9"/>
      <c r="TNR57" s="8"/>
      <c r="TNS57" s="8"/>
      <c r="TNT57" s="13"/>
      <c r="TNU57" s="13"/>
      <c r="TNV57" s="14"/>
      <c r="TNW57" s="15"/>
      <c r="TNX57" s="13"/>
      <c r="TNY57" s="9"/>
      <c r="TNZ57" s="8"/>
      <c r="TOA57" s="8"/>
      <c r="TOB57" s="13"/>
      <c r="TOC57" s="13"/>
      <c r="TOD57" s="14"/>
      <c r="TOE57" s="15"/>
      <c r="TOF57" s="13"/>
      <c r="TOG57" s="9"/>
      <c r="TOH57" s="8"/>
      <c r="TOI57" s="8"/>
      <c r="TOJ57" s="13"/>
      <c r="TOK57" s="13"/>
      <c r="TOL57" s="14"/>
      <c r="TOM57" s="15"/>
      <c r="TON57" s="13"/>
      <c r="TOO57" s="9"/>
      <c r="TOP57" s="8"/>
      <c r="TOQ57" s="8"/>
      <c r="TOR57" s="13"/>
      <c r="TOS57" s="13"/>
      <c r="TOT57" s="14"/>
      <c r="TOU57" s="15"/>
      <c r="TOV57" s="13"/>
      <c r="TOW57" s="9"/>
      <c r="TOX57" s="8"/>
      <c r="TOY57" s="8"/>
      <c r="TOZ57" s="13"/>
      <c r="TPA57" s="13"/>
      <c r="TPB57" s="14"/>
      <c r="TPC57" s="15"/>
      <c r="TPD57" s="13"/>
      <c r="TPE57" s="9"/>
      <c r="TPF57" s="8"/>
      <c r="TPG57" s="8"/>
      <c r="TPH57" s="13"/>
      <c r="TPI57" s="13"/>
      <c r="TPJ57" s="14"/>
      <c r="TPK57" s="15"/>
      <c r="TPL57" s="13"/>
      <c r="TPM57" s="9"/>
      <c r="TPN57" s="8"/>
      <c r="TPO57" s="8"/>
      <c r="TPP57" s="13"/>
      <c r="TPQ57" s="13"/>
      <c r="TPR57" s="14"/>
      <c r="TPS57" s="15"/>
      <c r="TPT57" s="13"/>
      <c r="TPU57" s="9"/>
      <c r="TPV57" s="8"/>
      <c r="TPW57" s="8"/>
      <c r="TPX57" s="13"/>
      <c r="TPY57" s="13"/>
      <c r="TPZ57" s="14"/>
      <c r="TQA57" s="15"/>
      <c r="TQB57" s="13"/>
      <c r="TQC57" s="9"/>
      <c r="TQD57" s="8"/>
      <c r="TQE57" s="8"/>
      <c r="TQF57" s="13"/>
      <c r="TQG57" s="13"/>
      <c r="TQH57" s="14"/>
      <c r="TQI57" s="15"/>
      <c r="TQJ57" s="13"/>
      <c r="TQK57" s="9"/>
      <c r="TQL57" s="8"/>
      <c r="TQM57" s="8"/>
      <c r="TQN57" s="13"/>
      <c r="TQO57" s="13"/>
      <c r="TQP57" s="14"/>
      <c r="TQQ57" s="15"/>
      <c r="TQR57" s="13"/>
      <c r="TQS57" s="9"/>
      <c r="TQT57" s="8"/>
      <c r="TQU57" s="8"/>
      <c r="TQV57" s="13"/>
      <c r="TQW57" s="13"/>
      <c r="TQX57" s="14"/>
      <c r="TQY57" s="15"/>
      <c r="TQZ57" s="13"/>
      <c r="TRA57" s="9"/>
      <c r="TRB57" s="8"/>
      <c r="TRC57" s="8"/>
      <c r="TRD57" s="13"/>
      <c r="TRE57" s="13"/>
      <c r="TRF57" s="14"/>
      <c r="TRG57" s="15"/>
      <c r="TRH57" s="13"/>
      <c r="TRI57" s="9"/>
      <c r="TRJ57" s="8"/>
      <c r="TRK57" s="8"/>
      <c r="TRL57" s="13"/>
      <c r="TRM57" s="13"/>
      <c r="TRN57" s="14"/>
      <c r="TRO57" s="15"/>
      <c r="TRP57" s="13"/>
      <c r="TRQ57" s="9"/>
      <c r="TRR57" s="8"/>
      <c r="TRS57" s="8"/>
      <c r="TRT57" s="13"/>
      <c r="TRU57" s="13"/>
      <c r="TRV57" s="14"/>
      <c r="TRW57" s="15"/>
      <c r="TRX57" s="13"/>
      <c r="TRY57" s="9"/>
      <c r="TRZ57" s="8"/>
      <c r="TSA57" s="8"/>
      <c r="TSB57" s="13"/>
      <c r="TSC57" s="13"/>
      <c r="TSD57" s="14"/>
      <c r="TSE57" s="15"/>
      <c r="TSF57" s="13"/>
      <c r="TSG57" s="9"/>
      <c r="TSH57" s="8"/>
      <c r="TSI57" s="8"/>
      <c r="TSJ57" s="13"/>
      <c r="TSK57" s="13"/>
      <c r="TSL57" s="14"/>
      <c r="TSM57" s="15"/>
      <c r="TSN57" s="13"/>
      <c r="TSO57" s="9"/>
      <c r="TSP57" s="8"/>
      <c r="TSQ57" s="8"/>
      <c r="TSR57" s="13"/>
      <c r="TSS57" s="13"/>
      <c r="TST57" s="14"/>
      <c r="TSU57" s="15"/>
      <c r="TSV57" s="13"/>
      <c r="TSW57" s="9"/>
      <c r="TSX57" s="8"/>
      <c r="TSY57" s="8"/>
      <c r="TSZ57" s="13"/>
      <c r="TTA57" s="13"/>
      <c r="TTB57" s="14"/>
      <c r="TTC57" s="15"/>
      <c r="TTD57" s="13"/>
      <c r="TTE57" s="9"/>
      <c r="TTF57" s="8"/>
      <c r="TTG57" s="8"/>
      <c r="TTH57" s="13"/>
      <c r="TTI57" s="13"/>
      <c r="TTJ57" s="14"/>
      <c r="TTK57" s="15"/>
      <c r="TTL57" s="13"/>
      <c r="TTM57" s="9"/>
      <c r="TTN57" s="8"/>
      <c r="TTO57" s="8"/>
      <c r="TTP57" s="13"/>
      <c r="TTQ57" s="13"/>
      <c r="TTR57" s="14"/>
      <c r="TTS57" s="15"/>
      <c r="TTT57" s="13"/>
      <c r="TTU57" s="9"/>
      <c r="TTV57" s="8"/>
      <c r="TTW57" s="8"/>
      <c r="TTX57" s="13"/>
      <c r="TTY57" s="13"/>
      <c r="TTZ57" s="14"/>
      <c r="TUA57" s="15"/>
      <c r="TUB57" s="13"/>
      <c r="TUC57" s="9"/>
      <c r="TUD57" s="8"/>
      <c r="TUE57" s="8"/>
      <c r="TUF57" s="13"/>
      <c r="TUG57" s="13"/>
      <c r="TUH57" s="14"/>
      <c r="TUI57" s="15"/>
      <c r="TUJ57" s="13"/>
      <c r="TUK57" s="9"/>
      <c r="TUL57" s="8"/>
      <c r="TUM57" s="8"/>
      <c r="TUN57" s="13"/>
      <c r="TUO57" s="13"/>
      <c r="TUP57" s="14"/>
      <c r="TUQ57" s="15"/>
      <c r="TUR57" s="13"/>
      <c r="TUS57" s="9"/>
      <c r="TUT57" s="8"/>
      <c r="TUU57" s="8"/>
      <c r="TUV57" s="13"/>
      <c r="TUW57" s="13"/>
      <c r="TUX57" s="14"/>
      <c r="TUY57" s="15"/>
      <c r="TUZ57" s="13"/>
      <c r="TVA57" s="9"/>
      <c r="TVB57" s="8"/>
      <c r="TVC57" s="8"/>
      <c r="TVD57" s="13"/>
      <c r="TVE57" s="13"/>
      <c r="TVF57" s="14"/>
      <c r="TVG57" s="15"/>
      <c r="TVH57" s="13"/>
      <c r="TVI57" s="9"/>
      <c r="TVJ57" s="8"/>
      <c r="TVK57" s="8"/>
      <c r="TVL57" s="13"/>
      <c r="TVM57" s="13"/>
      <c r="TVN57" s="14"/>
      <c r="TVO57" s="15"/>
      <c r="TVP57" s="13"/>
      <c r="TVQ57" s="9"/>
      <c r="TVR57" s="8"/>
      <c r="TVS57" s="8"/>
      <c r="TVT57" s="13"/>
      <c r="TVU57" s="13"/>
      <c r="TVV57" s="14"/>
      <c r="TVW57" s="15"/>
      <c r="TVX57" s="13"/>
      <c r="TVY57" s="9"/>
      <c r="TVZ57" s="8"/>
      <c r="TWA57" s="8"/>
      <c r="TWB57" s="13"/>
      <c r="TWC57" s="13"/>
      <c r="TWD57" s="14"/>
      <c r="TWE57" s="15"/>
      <c r="TWF57" s="13"/>
      <c r="TWG57" s="9"/>
      <c r="TWH57" s="8"/>
      <c r="TWI57" s="8"/>
      <c r="TWJ57" s="13"/>
      <c r="TWK57" s="13"/>
      <c r="TWL57" s="14"/>
      <c r="TWM57" s="15"/>
      <c r="TWN57" s="13"/>
      <c r="TWO57" s="9"/>
      <c r="TWP57" s="8"/>
      <c r="TWQ57" s="8"/>
      <c r="TWR57" s="13"/>
      <c r="TWS57" s="13"/>
      <c r="TWT57" s="14"/>
      <c r="TWU57" s="15"/>
      <c r="TWV57" s="13"/>
      <c r="TWW57" s="9"/>
      <c r="TWX57" s="8"/>
      <c r="TWY57" s="8"/>
      <c r="TWZ57" s="13"/>
      <c r="TXA57" s="13"/>
      <c r="TXB57" s="14"/>
      <c r="TXC57" s="15"/>
      <c r="TXD57" s="13"/>
      <c r="TXE57" s="9"/>
      <c r="TXF57" s="8"/>
      <c r="TXG57" s="8"/>
      <c r="TXH57" s="13"/>
      <c r="TXI57" s="13"/>
      <c r="TXJ57" s="14"/>
      <c r="TXK57" s="15"/>
      <c r="TXL57" s="13"/>
      <c r="TXM57" s="9"/>
      <c r="TXN57" s="8"/>
      <c r="TXO57" s="8"/>
      <c r="TXP57" s="13"/>
      <c r="TXQ57" s="13"/>
      <c r="TXR57" s="14"/>
      <c r="TXS57" s="15"/>
      <c r="TXT57" s="13"/>
      <c r="TXU57" s="9"/>
      <c r="TXV57" s="8"/>
      <c r="TXW57" s="8"/>
      <c r="TXX57" s="13"/>
      <c r="TXY57" s="13"/>
      <c r="TXZ57" s="14"/>
      <c r="TYA57" s="15"/>
      <c r="TYB57" s="13"/>
      <c r="TYC57" s="9"/>
      <c r="TYD57" s="8"/>
      <c r="TYE57" s="8"/>
      <c r="TYF57" s="13"/>
      <c r="TYG57" s="13"/>
      <c r="TYH57" s="14"/>
      <c r="TYI57" s="15"/>
      <c r="TYJ57" s="13"/>
      <c r="TYK57" s="9"/>
      <c r="TYL57" s="8"/>
      <c r="TYM57" s="8"/>
      <c r="TYN57" s="13"/>
      <c r="TYO57" s="13"/>
      <c r="TYP57" s="14"/>
      <c r="TYQ57" s="15"/>
      <c r="TYR57" s="13"/>
      <c r="TYS57" s="9"/>
      <c r="TYT57" s="8"/>
      <c r="TYU57" s="8"/>
      <c r="TYV57" s="13"/>
      <c r="TYW57" s="13"/>
      <c r="TYX57" s="14"/>
      <c r="TYY57" s="15"/>
      <c r="TYZ57" s="13"/>
      <c r="TZA57" s="9"/>
      <c r="TZB57" s="8"/>
      <c r="TZC57" s="8"/>
      <c r="TZD57" s="13"/>
      <c r="TZE57" s="13"/>
      <c r="TZF57" s="14"/>
      <c r="TZG57" s="15"/>
      <c r="TZH57" s="13"/>
      <c r="TZI57" s="9"/>
      <c r="TZJ57" s="8"/>
      <c r="TZK57" s="8"/>
      <c r="TZL57" s="13"/>
      <c r="TZM57" s="13"/>
      <c r="TZN57" s="14"/>
      <c r="TZO57" s="15"/>
      <c r="TZP57" s="13"/>
      <c r="TZQ57" s="9"/>
      <c r="TZR57" s="8"/>
      <c r="TZS57" s="8"/>
      <c r="TZT57" s="13"/>
      <c r="TZU57" s="13"/>
      <c r="TZV57" s="14"/>
      <c r="TZW57" s="15"/>
      <c r="TZX57" s="13"/>
      <c r="TZY57" s="9"/>
      <c r="TZZ57" s="8"/>
      <c r="UAA57" s="8"/>
      <c r="UAB57" s="13"/>
      <c r="UAC57" s="13"/>
      <c r="UAD57" s="14"/>
      <c r="UAE57" s="15"/>
      <c r="UAF57" s="13"/>
      <c r="UAG57" s="9"/>
      <c r="UAH57" s="8"/>
      <c r="UAI57" s="8"/>
      <c r="UAJ57" s="13"/>
      <c r="UAK57" s="13"/>
      <c r="UAL57" s="14"/>
      <c r="UAM57" s="15"/>
      <c r="UAN57" s="13"/>
      <c r="UAO57" s="9"/>
      <c r="UAP57" s="8"/>
      <c r="UAQ57" s="8"/>
      <c r="UAR57" s="13"/>
      <c r="UAS57" s="13"/>
      <c r="UAT57" s="14"/>
      <c r="UAU57" s="15"/>
      <c r="UAV57" s="13"/>
      <c r="UAW57" s="9"/>
      <c r="UAX57" s="8"/>
      <c r="UAY57" s="8"/>
      <c r="UAZ57" s="13"/>
      <c r="UBA57" s="13"/>
      <c r="UBB57" s="14"/>
      <c r="UBC57" s="15"/>
      <c r="UBD57" s="13"/>
      <c r="UBE57" s="9"/>
      <c r="UBF57" s="8"/>
      <c r="UBG57" s="8"/>
      <c r="UBH57" s="13"/>
      <c r="UBI57" s="13"/>
      <c r="UBJ57" s="14"/>
      <c r="UBK57" s="15"/>
      <c r="UBL57" s="13"/>
      <c r="UBM57" s="9"/>
      <c r="UBN57" s="8"/>
      <c r="UBO57" s="8"/>
      <c r="UBP57" s="13"/>
      <c r="UBQ57" s="13"/>
      <c r="UBR57" s="14"/>
      <c r="UBS57" s="15"/>
      <c r="UBT57" s="13"/>
      <c r="UBU57" s="9"/>
      <c r="UBV57" s="8"/>
      <c r="UBW57" s="8"/>
      <c r="UBX57" s="13"/>
      <c r="UBY57" s="13"/>
      <c r="UBZ57" s="14"/>
      <c r="UCA57" s="15"/>
      <c r="UCB57" s="13"/>
      <c r="UCC57" s="9"/>
      <c r="UCD57" s="8"/>
      <c r="UCE57" s="8"/>
      <c r="UCF57" s="13"/>
      <c r="UCG57" s="13"/>
      <c r="UCH57" s="14"/>
      <c r="UCI57" s="15"/>
      <c r="UCJ57" s="13"/>
      <c r="UCK57" s="9"/>
      <c r="UCL57" s="8"/>
      <c r="UCM57" s="8"/>
      <c r="UCN57" s="13"/>
      <c r="UCO57" s="13"/>
      <c r="UCP57" s="14"/>
      <c r="UCQ57" s="15"/>
      <c r="UCR57" s="13"/>
      <c r="UCS57" s="9"/>
      <c r="UCT57" s="8"/>
      <c r="UCU57" s="8"/>
      <c r="UCV57" s="13"/>
      <c r="UCW57" s="13"/>
      <c r="UCX57" s="14"/>
      <c r="UCY57" s="15"/>
      <c r="UCZ57" s="13"/>
      <c r="UDA57" s="9"/>
      <c r="UDB57" s="8"/>
      <c r="UDC57" s="8"/>
      <c r="UDD57" s="13"/>
      <c r="UDE57" s="13"/>
      <c r="UDF57" s="14"/>
      <c r="UDG57" s="15"/>
      <c r="UDH57" s="13"/>
      <c r="UDI57" s="9"/>
      <c r="UDJ57" s="8"/>
      <c r="UDK57" s="8"/>
      <c r="UDL57" s="13"/>
      <c r="UDM57" s="13"/>
      <c r="UDN57" s="14"/>
      <c r="UDO57" s="15"/>
      <c r="UDP57" s="13"/>
      <c r="UDQ57" s="9"/>
      <c r="UDR57" s="8"/>
      <c r="UDS57" s="8"/>
      <c r="UDT57" s="13"/>
      <c r="UDU57" s="13"/>
      <c r="UDV57" s="14"/>
      <c r="UDW57" s="15"/>
      <c r="UDX57" s="13"/>
      <c r="UDY57" s="9"/>
      <c r="UDZ57" s="8"/>
      <c r="UEA57" s="8"/>
      <c r="UEB57" s="13"/>
      <c r="UEC57" s="13"/>
      <c r="UED57" s="14"/>
      <c r="UEE57" s="15"/>
      <c r="UEF57" s="13"/>
      <c r="UEG57" s="9"/>
      <c r="UEH57" s="8"/>
      <c r="UEI57" s="8"/>
      <c r="UEJ57" s="13"/>
      <c r="UEK57" s="13"/>
      <c r="UEL57" s="14"/>
      <c r="UEM57" s="15"/>
      <c r="UEN57" s="13"/>
      <c r="UEO57" s="9"/>
      <c r="UEP57" s="8"/>
      <c r="UEQ57" s="8"/>
      <c r="UER57" s="13"/>
      <c r="UES57" s="13"/>
      <c r="UET57" s="14"/>
      <c r="UEU57" s="15"/>
      <c r="UEV57" s="13"/>
      <c r="UEW57" s="9"/>
      <c r="UEX57" s="8"/>
      <c r="UEY57" s="8"/>
      <c r="UEZ57" s="13"/>
      <c r="UFA57" s="13"/>
      <c r="UFB57" s="14"/>
      <c r="UFC57" s="15"/>
      <c r="UFD57" s="13"/>
      <c r="UFE57" s="9"/>
      <c r="UFF57" s="8"/>
      <c r="UFG57" s="8"/>
      <c r="UFH57" s="13"/>
      <c r="UFI57" s="13"/>
      <c r="UFJ57" s="14"/>
      <c r="UFK57" s="15"/>
      <c r="UFL57" s="13"/>
      <c r="UFM57" s="9"/>
      <c r="UFN57" s="8"/>
      <c r="UFO57" s="8"/>
      <c r="UFP57" s="13"/>
      <c r="UFQ57" s="13"/>
      <c r="UFR57" s="14"/>
      <c r="UFS57" s="15"/>
      <c r="UFT57" s="13"/>
      <c r="UFU57" s="9"/>
      <c r="UFV57" s="8"/>
      <c r="UFW57" s="8"/>
      <c r="UFX57" s="13"/>
      <c r="UFY57" s="13"/>
      <c r="UFZ57" s="14"/>
      <c r="UGA57" s="15"/>
      <c r="UGB57" s="13"/>
      <c r="UGC57" s="9"/>
      <c r="UGD57" s="8"/>
      <c r="UGE57" s="8"/>
      <c r="UGF57" s="13"/>
      <c r="UGG57" s="13"/>
      <c r="UGH57" s="14"/>
      <c r="UGI57" s="15"/>
      <c r="UGJ57" s="13"/>
      <c r="UGK57" s="9"/>
      <c r="UGL57" s="8"/>
      <c r="UGM57" s="8"/>
      <c r="UGN57" s="13"/>
      <c r="UGO57" s="13"/>
      <c r="UGP57" s="14"/>
      <c r="UGQ57" s="15"/>
      <c r="UGR57" s="13"/>
      <c r="UGS57" s="9"/>
      <c r="UGT57" s="8"/>
      <c r="UGU57" s="8"/>
      <c r="UGV57" s="13"/>
      <c r="UGW57" s="13"/>
      <c r="UGX57" s="14"/>
      <c r="UGY57" s="15"/>
      <c r="UGZ57" s="13"/>
      <c r="UHA57" s="9"/>
      <c r="UHB57" s="8"/>
      <c r="UHC57" s="8"/>
      <c r="UHD57" s="13"/>
      <c r="UHE57" s="13"/>
      <c r="UHF57" s="14"/>
      <c r="UHG57" s="15"/>
      <c r="UHH57" s="13"/>
      <c r="UHI57" s="9"/>
      <c r="UHJ57" s="8"/>
      <c r="UHK57" s="8"/>
      <c r="UHL57" s="13"/>
      <c r="UHM57" s="13"/>
      <c r="UHN57" s="14"/>
      <c r="UHO57" s="15"/>
      <c r="UHP57" s="13"/>
      <c r="UHQ57" s="9"/>
      <c r="UHR57" s="8"/>
      <c r="UHS57" s="8"/>
      <c r="UHT57" s="13"/>
      <c r="UHU57" s="13"/>
      <c r="UHV57" s="14"/>
      <c r="UHW57" s="15"/>
      <c r="UHX57" s="13"/>
      <c r="UHY57" s="9"/>
      <c r="UHZ57" s="8"/>
      <c r="UIA57" s="8"/>
      <c r="UIB57" s="13"/>
      <c r="UIC57" s="13"/>
      <c r="UID57" s="14"/>
      <c r="UIE57" s="15"/>
      <c r="UIF57" s="13"/>
      <c r="UIG57" s="9"/>
      <c r="UIH57" s="8"/>
      <c r="UII57" s="8"/>
      <c r="UIJ57" s="13"/>
      <c r="UIK57" s="13"/>
      <c r="UIL57" s="14"/>
      <c r="UIM57" s="15"/>
      <c r="UIN57" s="13"/>
      <c r="UIO57" s="9"/>
      <c r="UIP57" s="8"/>
      <c r="UIQ57" s="8"/>
      <c r="UIR57" s="13"/>
      <c r="UIS57" s="13"/>
      <c r="UIT57" s="14"/>
      <c r="UIU57" s="15"/>
      <c r="UIV57" s="13"/>
      <c r="UIW57" s="9"/>
      <c r="UIX57" s="8"/>
      <c r="UIY57" s="8"/>
      <c r="UIZ57" s="13"/>
      <c r="UJA57" s="13"/>
      <c r="UJB57" s="14"/>
      <c r="UJC57" s="15"/>
      <c r="UJD57" s="13"/>
      <c r="UJE57" s="9"/>
      <c r="UJF57" s="8"/>
      <c r="UJG57" s="8"/>
      <c r="UJH57" s="13"/>
      <c r="UJI57" s="13"/>
      <c r="UJJ57" s="14"/>
      <c r="UJK57" s="15"/>
      <c r="UJL57" s="13"/>
      <c r="UJM57" s="9"/>
      <c r="UJN57" s="8"/>
      <c r="UJO57" s="8"/>
      <c r="UJP57" s="13"/>
      <c r="UJQ57" s="13"/>
      <c r="UJR57" s="14"/>
      <c r="UJS57" s="15"/>
      <c r="UJT57" s="13"/>
      <c r="UJU57" s="9"/>
      <c r="UJV57" s="8"/>
      <c r="UJW57" s="8"/>
      <c r="UJX57" s="13"/>
      <c r="UJY57" s="13"/>
      <c r="UJZ57" s="14"/>
      <c r="UKA57" s="15"/>
      <c r="UKB57" s="13"/>
      <c r="UKC57" s="9"/>
      <c r="UKD57" s="8"/>
      <c r="UKE57" s="8"/>
      <c r="UKF57" s="13"/>
      <c r="UKG57" s="13"/>
      <c r="UKH57" s="14"/>
      <c r="UKI57" s="15"/>
      <c r="UKJ57" s="13"/>
      <c r="UKK57" s="9"/>
      <c r="UKL57" s="8"/>
      <c r="UKM57" s="8"/>
      <c r="UKN57" s="13"/>
      <c r="UKO57" s="13"/>
      <c r="UKP57" s="14"/>
      <c r="UKQ57" s="15"/>
      <c r="UKR57" s="13"/>
      <c r="UKS57" s="9"/>
      <c r="UKT57" s="8"/>
      <c r="UKU57" s="8"/>
      <c r="UKV57" s="13"/>
      <c r="UKW57" s="13"/>
      <c r="UKX57" s="14"/>
      <c r="UKY57" s="15"/>
      <c r="UKZ57" s="13"/>
      <c r="ULA57" s="9"/>
      <c r="ULB57" s="8"/>
      <c r="ULC57" s="8"/>
      <c r="ULD57" s="13"/>
      <c r="ULE57" s="13"/>
      <c r="ULF57" s="14"/>
      <c r="ULG57" s="15"/>
      <c r="ULH57" s="13"/>
      <c r="ULI57" s="9"/>
      <c r="ULJ57" s="8"/>
      <c r="ULK57" s="8"/>
      <c r="ULL57" s="13"/>
      <c r="ULM57" s="13"/>
      <c r="ULN57" s="14"/>
      <c r="ULO57" s="15"/>
      <c r="ULP57" s="13"/>
      <c r="ULQ57" s="9"/>
      <c r="ULR57" s="8"/>
      <c r="ULS57" s="8"/>
      <c r="ULT57" s="13"/>
      <c r="ULU57" s="13"/>
      <c r="ULV57" s="14"/>
      <c r="ULW57" s="15"/>
      <c r="ULX57" s="13"/>
      <c r="ULY57" s="9"/>
      <c r="ULZ57" s="8"/>
      <c r="UMA57" s="8"/>
      <c r="UMB57" s="13"/>
      <c r="UMC57" s="13"/>
      <c r="UMD57" s="14"/>
      <c r="UME57" s="15"/>
      <c r="UMF57" s="13"/>
      <c r="UMG57" s="9"/>
      <c r="UMH57" s="8"/>
      <c r="UMI57" s="8"/>
      <c r="UMJ57" s="13"/>
      <c r="UMK57" s="13"/>
      <c r="UML57" s="14"/>
      <c r="UMM57" s="15"/>
      <c r="UMN57" s="13"/>
      <c r="UMO57" s="9"/>
      <c r="UMP57" s="8"/>
      <c r="UMQ57" s="8"/>
      <c r="UMR57" s="13"/>
      <c r="UMS57" s="13"/>
      <c r="UMT57" s="14"/>
      <c r="UMU57" s="15"/>
      <c r="UMV57" s="13"/>
      <c r="UMW57" s="9"/>
      <c r="UMX57" s="8"/>
      <c r="UMY57" s="8"/>
      <c r="UMZ57" s="13"/>
      <c r="UNA57" s="13"/>
      <c r="UNB57" s="14"/>
      <c r="UNC57" s="15"/>
      <c r="UND57" s="13"/>
      <c r="UNE57" s="9"/>
      <c r="UNF57" s="8"/>
      <c r="UNG57" s="8"/>
      <c r="UNH57" s="13"/>
      <c r="UNI57" s="13"/>
      <c r="UNJ57" s="14"/>
      <c r="UNK57" s="15"/>
      <c r="UNL57" s="13"/>
      <c r="UNM57" s="9"/>
      <c r="UNN57" s="8"/>
      <c r="UNO57" s="8"/>
      <c r="UNP57" s="13"/>
      <c r="UNQ57" s="13"/>
      <c r="UNR57" s="14"/>
      <c r="UNS57" s="15"/>
      <c r="UNT57" s="13"/>
      <c r="UNU57" s="9"/>
      <c r="UNV57" s="8"/>
      <c r="UNW57" s="8"/>
      <c r="UNX57" s="13"/>
      <c r="UNY57" s="13"/>
      <c r="UNZ57" s="14"/>
      <c r="UOA57" s="15"/>
      <c r="UOB57" s="13"/>
      <c r="UOC57" s="9"/>
      <c r="UOD57" s="8"/>
      <c r="UOE57" s="8"/>
      <c r="UOF57" s="13"/>
      <c r="UOG57" s="13"/>
      <c r="UOH57" s="14"/>
      <c r="UOI57" s="15"/>
      <c r="UOJ57" s="13"/>
      <c r="UOK57" s="9"/>
      <c r="UOL57" s="8"/>
      <c r="UOM57" s="8"/>
      <c r="UON57" s="13"/>
      <c r="UOO57" s="13"/>
      <c r="UOP57" s="14"/>
      <c r="UOQ57" s="15"/>
      <c r="UOR57" s="13"/>
      <c r="UOS57" s="9"/>
      <c r="UOT57" s="8"/>
      <c r="UOU57" s="8"/>
      <c r="UOV57" s="13"/>
      <c r="UOW57" s="13"/>
      <c r="UOX57" s="14"/>
      <c r="UOY57" s="15"/>
      <c r="UOZ57" s="13"/>
      <c r="UPA57" s="9"/>
      <c r="UPB57" s="8"/>
      <c r="UPC57" s="8"/>
      <c r="UPD57" s="13"/>
      <c r="UPE57" s="13"/>
      <c r="UPF57" s="14"/>
      <c r="UPG57" s="15"/>
      <c r="UPH57" s="13"/>
      <c r="UPI57" s="9"/>
      <c r="UPJ57" s="8"/>
      <c r="UPK57" s="8"/>
      <c r="UPL57" s="13"/>
      <c r="UPM57" s="13"/>
      <c r="UPN57" s="14"/>
      <c r="UPO57" s="15"/>
      <c r="UPP57" s="13"/>
      <c r="UPQ57" s="9"/>
      <c r="UPR57" s="8"/>
      <c r="UPS57" s="8"/>
      <c r="UPT57" s="13"/>
      <c r="UPU57" s="13"/>
      <c r="UPV57" s="14"/>
      <c r="UPW57" s="15"/>
      <c r="UPX57" s="13"/>
      <c r="UPY57" s="9"/>
      <c r="UPZ57" s="8"/>
      <c r="UQA57" s="8"/>
      <c r="UQB57" s="13"/>
      <c r="UQC57" s="13"/>
      <c r="UQD57" s="14"/>
      <c r="UQE57" s="15"/>
      <c r="UQF57" s="13"/>
      <c r="UQG57" s="9"/>
      <c r="UQH57" s="8"/>
      <c r="UQI57" s="8"/>
      <c r="UQJ57" s="13"/>
      <c r="UQK57" s="13"/>
      <c r="UQL57" s="14"/>
      <c r="UQM57" s="15"/>
      <c r="UQN57" s="13"/>
      <c r="UQO57" s="9"/>
      <c r="UQP57" s="8"/>
      <c r="UQQ57" s="8"/>
      <c r="UQR57" s="13"/>
      <c r="UQS57" s="13"/>
      <c r="UQT57" s="14"/>
      <c r="UQU57" s="15"/>
      <c r="UQV57" s="13"/>
      <c r="UQW57" s="9"/>
      <c r="UQX57" s="8"/>
      <c r="UQY57" s="8"/>
      <c r="UQZ57" s="13"/>
      <c r="URA57" s="13"/>
      <c r="URB57" s="14"/>
      <c r="URC57" s="15"/>
      <c r="URD57" s="13"/>
      <c r="URE57" s="9"/>
      <c r="URF57" s="8"/>
      <c r="URG57" s="8"/>
      <c r="URH57" s="13"/>
      <c r="URI57" s="13"/>
      <c r="URJ57" s="14"/>
      <c r="URK57" s="15"/>
      <c r="URL57" s="13"/>
      <c r="URM57" s="9"/>
      <c r="URN57" s="8"/>
      <c r="URO57" s="8"/>
      <c r="URP57" s="13"/>
      <c r="URQ57" s="13"/>
      <c r="URR57" s="14"/>
      <c r="URS57" s="15"/>
      <c r="URT57" s="13"/>
      <c r="URU57" s="9"/>
      <c r="URV57" s="8"/>
      <c r="URW57" s="8"/>
      <c r="URX57" s="13"/>
      <c r="URY57" s="13"/>
      <c r="URZ57" s="14"/>
      <c r="USA57" s="15"/>
      <c r="USB57" s="13"/>
      <c r="USC57" s="9"/>
      <c r="USD57" s="8"/>
      <c r="USE57" s="8"/>
      <c r="USF57" s="13"/>
      <c r="USG57" s="13"/>
      <c r="USH57" s="14"/>
      <c r="USI57" s="15"/>
      <c r="USJ57" s="13"/>
      <c r="USK57" s="9"/>
      <c r="USL57" s="8"/>
      <c r="USM57" s="8"/>
      <c r="USN57" s="13"/>
      <c r="USO57" s="13"/>
      <c r="USP57" s="14"/>
      <c r="USQ57" s="15"/>
      <c r="USR57" s="13"/>
      <c r="USS57" s="9"/>
      <c r="UST57" s="8"/>
      <c r="USU57" s="8"/>
      <c r="USV57" s="13"/>
      <c r="USW57" s="13"/>
      <c r="USX57" s="14"/>
      <c r="USY57" s="15"/>
      <c r="USZ57" s="13"/>
      <c r="UTA57" s="9"/>
      <c r="UTB57" s="8"/>
      <c r="UTC57" s="8"/>
      <c r="UTD57" s="13"/>
      <c r="UTE57" s="13"/>
      <c r="UTF57" s="14"/>
      <c r="UTG57" s="15"/>
      <c r="UTH57" s="13"/>
      <c r="UTI57" s="9"/>
      <c r="UTJ57" s="8"/>
      <c r="UTK57" s="8"/>
      <c r="UTL57" s="13"/>
      <c r="UTM57" s="13"/>
      <c r="UTN57" s="14"/>
      <c r="UTO57" s="15"/>
      <c r="UTP57" s="13"/>
      <c r="UTQ57" s="9"/>
      <c r="UTR57" s="8"/>
      <c r="UTS57" s="8"/>
      <c r="UTT57" s="13"/>
      <c r="UTU57" s="13"/>
      <c r="UTV57" s="14"/>
      <c r="UTW57" s="15"/>
      <c r="UTX57" s="13"/>
      <c r="UTY57" s="9"/>
      <c r="UTZ57" s="8"/>
      <c r="UUA57" s="8"/>
      <c r="UUB57" s="13"/>
      <c r="UUC57" s="13"/>
      <c r="UUD57" s="14"/>
      <c r="UUE57" s="15"/>
      <c r="UUF57" s="13"/>
      <c r="UUG57" s="9"/>
      <c r="UUH57" s="8"/>
      <c r="UUI57" s="8"/>
      <c r="UUJ57" s="13"/>
      <c r="UUK57" s="13"/>
      <c r="UUL57" s="14"/>
      <c r="UUM57" s="15"/>
      <c r="UUN57" s="13"/>
      <c r="UUO57" s="9"/>
      <c r="UUP57" s="8"/>
      <c r="UUQ57" s="8"/>
      <c r="UUR57" s="13"/>
      <c r="UUS57" s="13"/>
      <c r="UUT57" s="14"/>
      <c r="UUU57" s="15"/>
      <c r="UUV57" s="13"/>
      <c r="UUW57" s="9"/>
      <c r="UUX57" s="8"/>
      <c r="UUY57" s="8"/>
      <c r="UUZ57" s="13"/>
      <c r="UVA57" s="13"/>
      <c r="UVB57" s="14"/>
      <c r="UVC57" s="15"/>
      <c r="UVD57" s="13"/>
      <c r="UVE57" s="9"/>
      <c r="UVF57" s="8"/>
      <c r="UVG57" s="8"/>
      <c r="UVH57" s="13"/>
      <c r="UVI57" s="13"/>
      <c r="UVJ57" s="14"/>
      <c r="UVK57" s="15"/>
      <c r="UVL57" s="13"/>
      <c r="UVM57" s="9"/>
      <c r="UVN57" s="8"/>
      <c r="UVO57" s="8"/>
      <c r="UVP57" s="13"/>
      <c r="UVQ57" s="13"/>
      <c r="UVR57" s="14"/>
      <c r="UVS57" s="15"/>
      <c r="UVT57" s="13"/>
      <c r="UVU57" s="9"/>
      <c r="UVV57" s="8"/>
      <c r="UVW57" s="8"/>
      <c r="UVX57" s="13"/>
      <c r="UVY57" s="13"/>
      <c r="UVZ57" s="14"/>
      <c r="UWA57" s="15"/>
      <c r="UWB57" s="13"/>
      <c r="UWC57" s="9"/>
      <c r="UWD57" s="8"/>
      <c r="UWE57" s="8"/>
      <c r="UWF57" s="13"/>
      <c r="UWG57" s="13"/>
      <c r="UWH57" s="14"/>
      <c r="UWI57" s="15"/>
      <c r="UWJ57" s="13"/>
      <c r="UWK57" s="9"/>
      <c r="UWL57" s="8"/>
      <c r="UWM57" s="8"/>
      <c r="UWN57" s="13"/>
      <c r="UWO57" s="13"/>
      <c r="UWP57" s="14"/>
      <c r="UWQ57" s="15"/>
      <c r="UWR57" s="13"/>
      <c r="UWS57" s="9"/>
      <c r="UWT57" s="8"/>
      <c r="UWU57" s="8"/>
      <c r="UWV57" s="13"/>
      <c r="UWW57" s="13"/>
      <c r="UWX57" s="14"/>
      <c r="UWY57" s="15"/>
      <c r="UWZ57" s="13"/>
      <c r="UXA57" s="9"/>
      <c r="UXB57" s="8"/>
      <c r="UXC57" s="8"/>
      <c r="UXD57" s="13"/>
      <c r="UXE57" s="13"/>
      <c r="UXF57" s="14"/>
      <c r="UXG57" s="15"/>
      <c r="UXH57" s="13"/>
      <c r="UXI57" s="9"/>
      <c r="UXJ57" s="8"/>
      <c r="UXK57" s="8"/>
      <c r="UXL57" s="13"/>
      <c r="UXM57" s="13"/>
      <c r="UXN57" s="14"/>
      <c r="UXO57" s="15"/>
      <c r="UXP57" s="13"/>
      <c r="UXQ57" s="9"/>
      <c r="UXR57" s="8"/>
      <c r="UXS57" s="8"/>
      <c r="UXT57" s="13"/>
      <c r="UXU57" s="13"/>
      <c r="UXV57" s="14"/>
      <c r="UXW57" s="15"/>
      <c r="UXX57" s="13"/>
      <c r="UXY57" s="9"/>
      <c r="UXZ57" s="8"/>
      <c r="UYA57" s="8"/>
      <c r="UYB57" s="13"/>
      <c r="UYC57" s="13"/>
      <c r="UYD57" s="14"/>
      <c r="UYE57" s="15"/>
      <c r="UYF57" s="13"/>
      <c r="UYG57" s="9"/>
      <c r="UYH57" s="8"/>
      <c r="UYI57" s="8"/>
      <c r="UYJ57" s="13"/>
      <c r="UYK57" s="13"/>
      <c r="UYL57" s="14"/>
      <c r="UYM57" s="15"/>
      <c r="UYN57" s="13"/>
      <c r="UYO57" s="9"/>
      <c r="UYP57" s="8"/>
      <c r="UYQ57" s="8"/>
      <c r="UYR57" s="13"/>
      <c r="UYS57" s="13"/>
      <c r="UYT57" s="14"/>
      <c r="UYU57" s="15"/>
      <c r="UYV57" s="13"/>
      <c r="UYW57" s="9"/>
      <c r="UYX57" s="8"/>
      <c r="UYY57" s="8"/>
      <c r="UYZ57" s="13"/>
      <c r="UZA57" s="13"/>
      <c r="UZB57" s="14"/>
      <c r="UZC57" s="15"/>
      <c r="UZD57" s="13"/>
      <c r="UZE57" s="9"/>
      <c r="UZF57" s="8"/>
      <c r="UZG57" s="8"/>
      <c r="UZH57" s="13"/>
      <c r="UZI57" s="13"/>
      <c r="UZJ57" s="14"/>
      <c r="UZK57" s="15"/>
      <c r="UZL57" s="13"/>
      <c r="UZM57" s="9"/>
      <c r="UZN57" s="8"/>
      <c r="UZO57" s="8"/>
      <c r="UZP57" s="13"/>
      <c r="UZQ57" s="13"/>
      <c r="UZR57" s="14"/>
      <c r="UZS57" s="15"/>
      <c r="UZT57" s="13"/>
      <c r="UZU57" s="9"/>
      <c r="UZV57" s="8"/>
      <c r="UZW57" s="8"/>
      <c r="UZX57" s="13"/>
      <c r="UZY57" s="13"/>
      <c r="UZZ57" s="14"/>
      <c r="VAA57" s="15"/>
      <c r="VAB57" s="13"/>
      <c r="VAC57" s="9"/>
      <c r="VAD57" s="8"/>
      <c r="VAE57" s="8"/>
      <c r="VAF57" s="13"/>
      <c r="VAG57" s="13"/>
      <c r="VAH57" s="14"/>
      <c r="VAI57" s="15"/>
      <c r="VAJ57" s="13"/>
      <c r="VAK57" s="9"/>
      <c r="VAL57" s="8"/>
      <c r="VAM57" s="8"/>
      <c r="VAN57" s="13"/>
      <c r="VAO57" s="13"/>
      <c r="VAP57" s="14"/>
      <c r="VAQ57" s="15"/>
      <c r="VAR57" s="13"/>
      <c r="VAS57" s="9"/>
      <c r="VAT57" s="8"/>
      <c r="VAU57" s="8"/>
      <c r="VAV57" s="13"/>
      <c r="VAW57" s="13"/>
      <c r="VAX57" s="14"/>
      <c r="VAY57" s="15"/>
      <c r="VAZ57" s="13"/>
      <c r="VBA57" s="9"/>
      <c r="VBB57" s="8"/>
      <c r="VBC57" s="8"/>
      <c r="VBD57" s="13"/>
      <c r="VBE57" s="13"/>
      <c r="VBF57" s="14"/>
      <c r="VBG57" s="15"/>
      <c r="VBH57" s="13"/>
      <c r="VBI57" s="9"/>
      <c r="VBJ57" s="8"/>
      <c r="VBK57" s="8"/>
      <c r="VBL57" s="13"/>
      <c r="VBM57" s="13"/>
      <c r="VBN57" s="14"/>
      <c r="VBO57" s="15"/>
      <c r="VBP57" s="13"/>
      <c r="VBQ57" s="9"/>
      <c r="VBR57" s="8"/>
      <c r="VBS57" s="8"/>
      <c r="VBT57" s="13"/>
      <c r="VBU57" s="13"/>
      <c r="VBV57" s="14"/>
      <c r="VBW57" s="15"/>
      <c r="VBX57" s="13"/>
      <c r="VBY57" s="9"/>
      <c r="VBZ57" s="8"/>
      <c r="VCA57" s="8"/>
      <c r="VCB57" s="13"/>
      <c r="VCC57" s="13"/>
      <c r="VCD57" s="14"/>
      <c r="VCE57" s="15"/>
      <c r="VCF57" s="13"/>
      <c r="VCG57" s="9"/>
      <c r="VCH57" s="8"/>
      <c r="VCI57" s="8"/>
      <c r="VCJ57" s="13"/>
      <c r="VCK57" s="13"/>
      <c r="VCL57" s="14"/>
      <c r="VCM57" s="15"/>
      <c r="VCN57" s="13"/>
      <c r="VCO57" s="9"/>
      <c r="VCP57" s="8"/>
      <c r="VCQ57" s="8"/>
      <c r="VCR57" s="13"/>
      <c r="VCS57" s="13"/>
      <c r="VCT57" s="14"/>
      <c r="VCU57" s="15"/>
      <c r="VCV57" s="13"/>
      <c r="VCW57" s="9"/>
      <c r="VCX57" s="8"/>
      <c r="VCY57" s="8"/>
      <c r="VCZ57" s="13"/>
      <c r="VDA57" s="13"/>
      <c r="VDB57" s="14"/>
      <c r="VDC57" s="15"/>
      <c r="VDD57" s="13"/>
      <c r="VDE57" s="9"/>
      <c r="VDF57" s="8"/>
      <c r="VDG57" s="8"/>
      <c r="VDH57" s="13"/>
      <c r="VDI57" s="13"/>
      <c r="VDJ57" s="14"/>
      <c r="VDK57" s="15"/>
      <c r="VDL57" s="13"/>
      <c r="VDM57" s="9"/>
      <c r="VDN57" s="8"/>
      <c r="VDO57" s="8"/>
      <c r="VDP57" s="13"/>
      <c r="VDQ57" s="13"/>
      <c r="VDR57" s="14"/>
      <c r="VDS57" s="15"/>
      <c r="VDT57" s="13"/>
      <c r="VDU57" s="9"/>
      <c r="VDV57" s="8"/>
      <c r="VDW57" s="8"/>
      <c r="VDX57" s="13"/>
      <c r="VDY57" s="13"/>
      <c r="VDZ57" s="14"/>
      <c r="VEA57" s="15"/>
      <c r="VEB57" s="13"/>
      <c r="VEC57" s="9"/>
      <c r="VED57" s="8"/>
      <c r="VEE57" s="8"/>
      <c r="VEF57" s="13"/>
      <c r="VEG57" s="13"/>
      <c r="VEH57" s="14"/>
      <c r="VEI57" s="15"/>
      <c r="VEJ57" s="13"/>
      <c r="VEK57" s="9"/>
      <c r="VEL57" s="8"/>
      <c r="VEM57" s="8"/>
      <c r="VEN57" s="13"/>
      <c r="VEO57" s="13"/>
      <c r="VEP57" s="14"/>
      <c r="VEQ57" s="15"/>
      <c r="VER57" s="13"/>
      <c r="VES57" s="9"/>
      <c r="VET57" s="8"/>
      <c r="VEU57" s="8"/>
      <c r="VEV57" s="13"/>
      <c r="VEW57" s="13"/>
      <c r="VEX57" s="14"/>
      <c r="VEY57" s="15"/>
      <c r="VEZ57" s="13"/>
      <c r="VFA57" s="9"/>
      <c r="VFB57" s="8"/>
      <c r="VFC57" s="8"/>
      <c r="VFD57" s="13"/>
      <c r="VFE57" s="13"/>
      <c r="VFF57" s="14"/>
      <c r="VFG57" s="15"/>
      <c r="VFH57" s="13"/>
      <c r="VFI57" s="9"/>
      <c r="VFJ57" s="8"/>
      <c r="VFK57" s="8"/>
      <c r="VFL57" s="13"/>
      <c r="VFM57" s="13"/>
      <c r="VFN57" s="14"/>
      <c r="VFO57" s="15"/>
      <c r="VFP57" s="13"/>
      <c r="VFQ57" s="9"/>
      <c r="VFR57" s="8"/>
      <c r="VFS57" s="8"/>
      <c r="VFT57" s="13"/>
      <c r="VFU57" s="13"/>
      <c r="VFV57" s="14"/>
      <c r="VFW57" s="15"/>
      <c r="VFX57" s="13"/>
      <c r="VFY57" s="9"/>
      <c r="VFZ57" s="8"/>
      <c r="VGA57" s="8"/>
      <c r="VGB57" s="13"/>
      <c r="VGC57" s="13"/>
      <c r="VGD57" s="14"/>
      <c r="VGE57" s="15"/>
      <c r="VGF57" s="13"/>
      <c r="VGG57" s="9"/>
      <c r="VGH57" s="8"/>
      <c r="VGI57" s="8"/>
      <c r="VGJ57" s="13"/>
      <c r="VGK57" s="13"/>
      <c r="VGL57" s="14"/>
      <c r="VGM57" s="15"/>
      <c r="VGN57" s="13"/>
      <c r="VGO57" s="9"/>
      <c r="VGP57" s="8"/>
      <c r="VGQ57" s="8"/>
      <c r="VGR57" s="13"/>
      <c r="VGS57" s="13"/>
      <c r="VGT57" s="14"/>
      <c r="VGU57" s="15"/>
      <c r="VGV57" s="13"/>
      <c r="VGW57" s="9"/>
      <c r="VGX57" s="8"/>
      <c r="VGY57" s="8"/>
      <c r="VGZ57" s="13"/>
      <c r="VHA57" s="13"/>
      <c r="VHB57" s="14"/>
      <c r="VHC57" s="15"/>
      <c r="VHD57" s="13"/>
      <c r="VHE57" s="9"/>
      <c r="VHF57" s="8"/>
      <c r="VHG57" s="8"/>
      <c r="VHH57" s="13"/>
      <c r="VHI57" s="13"/>
      <c r="VHJ57" s="14"/>
      <c r="VHK57" s="15"/>
      <c r="VHL57" s="13"/>
      <c r="VHM57" s="9"/>
      <c r="VHN57" s="8"/>
      <c r="VHO57" s="8"/>
      <c r="VHP57" s="13"/>
      <c r="VHQ57" s="13"/>
      <c r="VHR57" s="14"/>
      <c r="VHS57" s="15"/>
      <c r="VHT57" s="13"/>
      <c r="VHU57" s="9"/>
      <c r="VHV57" s="8"/>
      <c r="VHW57" s="8"/>
      <c r="VHX57" s="13"/>
      <c r="VHY57" s="13"/>
      <c r="VHZ57" s="14"/>
      <c r="VIA57" s="15"/>
      <c r="VIB57" s="13"/>
      <c r="VIC57" s="9"/>
      <c r="VID57" s="8"/>
      <c r="VIE57" s="8"/>
      <c r="VIF57" s="13"/>
      <c r="VIG57" s="13"/>
      <c r="VIH57" s="14"/>
      <c r="VII57" s="15"/>
      <c r="VIJ57" s="13"/>
      <c r="VIK57" s="9"/>
      <c r="VIL57" s="8"/>
      <c r="VIM57" s="8"/>
      <c r="VIN57" s="13"/>
      <c r="VIO57" s="13"/>
      <c r="VIP57" s="14"/>
      <c r="VIQ57" s="15"/>
      <c r="VIR57" s="13"/>
      <c r="VIS57" s="9"/>
      <c r="VIT57" s="8"/>
      <c r="VIU57" s="8"/>
      <c r="VIV57" s="13"/>
      <c r="VIW57" s="13"/>
      <c r="VIX57" s="14"/>
      <c r="VIY57" s="15"/>
      <c r="VIZ57" s="13"/>
      <c r="VJA57" s="9"/>
      <c r="VJB57" s="8"/>
      <c r="VJC57" s="8"/>
      <c r="VJD57" s="13"/>
      <c r="VJE57" s="13"/>
      <c r="VJF57" s="14"/>
      <c r="VJG57" s="15"/>
      <c r="VJH57" s="13"/>
      <c r="VJI57" s="9"/>
      <c r="VJJ57" s="8"/>
      <c r="VJK57" s="8"/>
      <c r="VJL57" s="13"/>
      <c r="VJM57" s="13"/>
      <c r="VJN57" s="14"/>
      <c r="VJO57" s="15"/>
      <c r="VJP57" s="13"/>
      <c r="VJQ57" s="9"/>
      <c r="VJR57" s="8"/>
      <c r="VJS57" s="8"/>
      <c r="VJT57" s="13"/>
      <c r="VJU57" s="13"/>
      <c r="VJV57" s="14"/>
      <c r="VJW57" s="15"/>
      <c r="VJX57" s="13"/>
      <c r="VJY57" s="9"/>
      <c r="VJZ57" s="8"/>
      <c r="VKA57" s="8"/>
      <c r="VKB57" s="13"/>
      <c r="VKC57" s="13"/>
      <c r="VKD57" s="14"/>
      <c r="VKE57" s="15"/>
      <c r="VKF57" s="13"/>
      <c r="VKG57" s="9"/>
      <c r="VKH57" s="8"/>
      <c r="VKI57" s="8"/>
      <c r="VKJ57" s="13"/>
      <c r="VKK57" s="13"/>
      <c r="VKL57" s="14"/>
      <c r="VKM57" s="15"/>
      <c r="VKN57" s="13"/>
      <c r="VKO57" s="9"/>
      <c r="VKP57" s="8"/>
      <c r="VKQ57" s="8"/>
      <c r="VKR57" s="13"/>
      <c r="VKS57" s="13"/>
      <c r="VKT57" s="14"/>
      <c r="VKU57" s="15"/>
      <c r="VKV57" s="13"/>
      <c r="VKW57" s="9"/>
      <c r="VKX57" s="8"/>
      <c r="VKY57" s="8"/>
      <c r="VKZ57" s="13"/>
      <c r="VLA57" s="13"/>
      <c r="VLB57" s="14"/>
      <c r="VLC57" s="15"/>
      <c r="VLD57" s="13"/>
      <c r="VLE57" s="9"/>
      <c r="VLF57" s="8"/>
      <c r="VLG57" s="8"/>
      <c r="VLH57" s="13"/>
      <c r="VLI57" s="13"/>
      <c r="VLJ57" s="14"/>
      <c r="VLK57" s="15"/>
      <c r="VLL57" s="13"/>
      <c r="VLM57" s="9"/>
      <c r="VLN57" s="8"/>
      <c r="VLO57" s="8"/>
      <c r="VLP57" s="13"/>
      <c r="VLQ57" s="13"/>
      <c r="VLR57" s="14"/>
      <c r="VLS57" s="15"/>
      <c r="VLT57" s="13"/>
      <c r="VLU57" s="9"/>
      <c r="VLV57" s="8"/>
      <c r="VLW57" s="8"/>
      <c r="VLX57" s="13"/>
      <c r="VLY57" s="13"/>
      <c r="VLZ57" s="14"/>
      <c r="VMA57" s="15"/>
      <c r="VMB57" s="13"/>
      <c r="VMC57" s="9"/>
      <c r="VMD57" s="8"/>
      <c r="VME57" s="8"/>
      <c r="VMF57" s="13"/>
      <c r="VMG57" s="13"/>
      <c r="VMH57" s="14"/>
      <c r="VMI57" s="15"/>
      <c r="VMJ57" s="13"/>
      <c r="VMK57" s="9"/>
      <c r="VML57" s="8"/>
      <c r="VMM57" s="8"/>
      <c r="VMN57" s="13"/>
      <c r="VMO57" s="13"/>
      <c r="VMP57" s="14"/>
      <c r="VMQ57" s="15"/>
      <c r="VMR57" s="13"/>
      <c r="VMS57" s="9"/>
      <c r="VMT57" s="8"/>
      <c r="VMU57" s="8"/>
      <c r="VMV57" s="13"/>
      <c r="VMW57" s="13"/>
      <c r="VMX57" s="14"/>
      <c r="VMY57" s="15"/>
      <c r="VMZ57" s="13"/>
      <c r="VNA57" s="9"/>
      <c r="VNB57" s="8"/>
      <c r="VNC57" s="8"/>
      <c r="VND57" s="13"/>
      <c r="VNE57" s="13"/>
      <c r="VNF57" s="14"/>
      <c r="VNG57" s="15"/>
      <c r="VNH57" s="13"/>
      <c r="VNI57" s="9"/>
      <c r="VNJ57" s="8"/>
      <c r="VNK57" s="8"/>
      <c r="VNL57" s="13"/>
      <c r="VNM57" s="13"/>
      <c r="VNN57" s="14"/>
      <c r="VNO57" s="15"/>
      <c r="VNP57" s="13"/>
      <c r="VNQ57" s="9"/>
      <c r="VNR57" s="8"/>
      <c r="VNS57" s="8"/>
      <c r="VNT57" s="13"/>
      <c r="VNU57" s="13"/>
      <c r="VNV57" s="14"/>
      <c r="VNW57" s="15"/>
      <c r="VNX57" s="13"/>
      <c r="VNY57" s="9"/>
      <c r="VNZ57" s="8"/>
      <c r="VOA57" s="8"/>
      <c r="VOB57" s="13"/>
      <c r="VOC57" s="13"/>
      <c r="VOD57" s="14"/>
      <c r="VOE57" s="15"/>
      <c r="VOF57" s="13"/>
      <c r="VOG57" s="9"/>
      <c r="VOH57" s="8"/>
      <c r="VOI57" s="8"/>
      <c r="VOJ57" s="13"/>
      <c r="VOK57" s="13"/>
      <c r="VOL57" s="14"/>
      <c r="VOM57" s="15"/>
      <c r="VON57" s="13"/>
      <c r="VOO57" s="9"/>
      <c r="VOP57" s="8"/>
      <c r="VOQ57" s="8"/>
      <c r="VOR57" s="13"/>
      <c r="VOS57" s="13"/>
      <c r="VOT57" s="14"/>
      <c r="VOU57" s="15"/>
      <c r="VOV57" s="13"/>
      <c r="VOW57" s="9"/>
      <c r="VOX57" s="8"/>
      <c r="VOY57" s="8"/>
      <c r="VOZ57" s="13"/>
      <c r="VPA57" s="13"/>
      <c r="VPB57" s="14"/>
      <c r="VPC57" s="15"/>
      <c r="VPD57" s="13"/>
      <c r="VPE57" s="9"/>
      <c r="VPF57" s="8"/>
      <c r="VPG57" s="8"/>
      <c r="VPH57" s="13"/>
      <c r="VPI57" s="13"/>
      <c r="VPJ57" s="14"/>
      <c r="VPK57" s="15"/>
      <c r="VPL57" s="13"/>
      <c r="VPM57" s="9"/>
      <c r="VPN57" s="8"/>
      <c r="VPO57" s="8"/>
      <c r="VPP57" s="13"/>
      <c r="VPQ57" s="13"/>
      <c r="VPR57" s="14"/>
      <c r="VPS57" s="15"/>
      <c r="VPT57" s="13"/>
      <c r="VPU57" s="9"/>
      <c r="VPV57" s="8"/>
      <c r="VPW57" s="8"/>
      <c r="VPX57" s="13"/>
      <c r="VPY57" s="13"/>
      <c r="VPZ57" s="14"/>
      <c r="VQA57" s="15"/>
      <c r="VQB57" s="13"/>
      <c r="VQC57" s="9"/>
      <c r="VQD57" s="8"/>
      <c r="VQE57" s="8"/>
      <c r="VQF57" s="13"/>
      <c r="VQG57" s="13"/>
      <c r="VQH57" s="14"/>
      <c r="VQI57" s="15"/>
      <c r="VQJ57" s="13"/>
      <c r="VQK57" s="9"/>
      <c r="VQL57" s="8"/>
      <c r="VQM57" s="8"/>
      <c r="VQN57" s="13"/>
      <c r="VQO57" s="13"/>
      <c r="VQP57" s="14"/>
      <c r="VQQ57" s="15"/>
      <c r="VQR57" s="13"/>
      <c r="VQS57" s="9"/>
      <c r="VQT57" s="8"/>
      <c r="VQU57" s="8"/>
      <c r="VQV57" s="13"/>
      <c r="VQW57" s="13"/>
      <c r="VQX57" s="14"/>
      <c r="VQY57" s="15"/>
      <c r="VQZ57" s="13"/>
      <c r="VRA57" s="9"/>
      <c r="VRB57" s="8"/>
      <c r="VRC57" s="8"/>
      <c r="VRD57" s="13"/>
      <c r="VRE57" s="13"/>
      <c r="VRF57" s="14"/>
      <c r="VRG57" s="15"/>
      <c r="VRH57" s="13"/>
      <c r="VRI57" s="9"/>
      <c r="VRJ57" s="8"/>
      <c r="VRK57" s="8"/>
      <c r="VRL57" s="13"/>
      <c r="VRM57" s="13"/>
      <c r="VRN57" s="14"/>
      <c r="VRO57" s="15"/>
      <c r="VRP57" s="13"/>
      <c r="VRQ57" s="9"/>
      <c r="VRR57" s="8"/>
      <c r="VRS57" s="8"/>
      <c r="VRT57" s="13"/>
      <c r="VRU57" s="13"/>
      <c r="VRV57" s="14"/>
      <c r="VRW57" s="15"/>
      <c r="VRX57" s="13"/>
      <c r="VRY57" s="9"/>
      <c r="VRZ57" s="8"/>
      <c r="VSA57" s="8"/>
      <c r="VSB57" s="13"/>
      <c r="VSC57" s="13"/>
      <c r="VSD57" s="14"/>
      <c r="VSE57" s="15"/>
      <c r="VSF57" s="13"/>
      <c r="VSG57" s="9"/>
      <c r="VSH57" s="8"/>
      <c r="VSI57" s="8"/>
      <c r="VSJ57" s="13"/>
      <c r="VSK57" s="13"/>
      <c r="VSL57" s="14"/>
      <c r="VSM57" s="15"/>
      <c r="VSN57" s="13"/>
      <c r="VSO57" s="9"/>
      <c r="VSP57" s="8"/>
      <c r="VSQ57" s="8"/>
      <c r="VSR57" s="13"/>
      <c r="VSS57" s="13"/>
      <c r="VST57" s="14"/>
      <c r="VSU57" s="15"/>
      <c r="VSV57" s="13"/>
      <c r="VSW57" s="9"/>
      <c r="VSX57" s="8"/>
      <c r="VSY57" s="8"/>
      <c r="VSZ57" s="13"/>
      <c r="VTA57" s="13"/>
      <c r="VTB57" s="14"/>
      <c r="VTC57" s="15"/>
      <c r="VTD57" s="13"/>
      <c r="VTE57" s="9"/>
      <c r="VTF57" s="8"/>
      <c r="VTG57" s="8"/>
      <c r="VTH57" s="13"/>
      <c r="VTI57" s="13"/>
      <c r="VTJ57" s="14"/>
      <c r="VTK57" s="15"/>
      <c r="VTL57" s="13"/>
      <c r="VTM57" s="9"/>
      <c r="VTN57" s="8"/>
      <c r="VTO57" s="8"/>
      <c r="VTP57" s="13"/>
      <c r="VTQ57" s="13"/>
      <c r="VTR57" s="14"/>
      <c r="VTS57" s="15"/>
      <c r="VTT57" s="13"/>
      <c r="VTU57" s="9"/>
      <c r="VTV57" s="8"/>
      <c r="VTW57" s="8"/>
      <c r="VTX57" s="13"/>
      <c r="VTY57" s="13"/>
      <c r="VTZ57" s="14"/>
      <c r="VUA57" s="15"/>
      <c r="VUB57" s="13"/>
      <c r="VUC57" s="9"/>
      <c r="VUD57" s="8"/>
      <c r="VUE57" s="8"/>
      <c r="VUF57" s="13"/>
      <c r="VUG57" s="13"/>
      <c r="VUH57" s="14"/>
      <c r="VUI57" s="15"/>
      <c r="VUJ57" s="13"/>
      <c r="VUK57" s="9"/>
      <c r="VUL57" s="8"/>
      <c r="VUM57" s="8"/>
      <c r="VUN57" s="13"/>
      <c r="VUO57" s="13"/>
      <c r="VUP57" s="14"/>
      <c r="VUQ57" s="15"/>
      <c r="VUR57" s="13"/>
      <c r="VUS57" s="9"/>
      <c r="VUT57" s="8"/>
      <c r="VUU57" s="8"/>
      <c r="VUV57" s="13"/>
      <c r="VUW57" s="13"/>
      <c r="VUX57" s="14"/>
      <c r="VUY57" s="15"/>
      <c r="VUZ57" s="13"/>
      <c r="VVA57" s="9"/>
      <c r="VVB57" s="8"/>
      <c r="VVC57" s="8"/>
      <c r="VVD57" s="13"/>
      <c r="VVE57" s="13"/>
      <c r="VVF57" s="14"/>
      <c r="VVG57" s="15"/>
      <c r="VVH57" s="13"/>
      <c r="VVI57" s="9"/>
      <c r="VVJ57" s="8"/>
      <c r="VVK57" s="8"/>
      <c r="VVL57" s="13"/>
      <c r="VVM57" s="13"/>
      <c r="VVN57" s="14"/>
      <c r="VVO57" s="15"/>
      <c r="VVP57" s="13"/>
      <c r="VVQ57" s="9"/>
      <c r="VVR57" s="8"/>
      <c r="VVS57" s="8"/>
      <c r="VVT57" s="13"/>
      <c r="VVU57" s="13"/>
      <c r="VVV57" s="14"/>
      <c r="VVW57" s="15"/>
      <c r="VVX57" s="13"/>
      <c r="VVY57" s="9"/>
      <c r="VVZ57" s="8"/>
      <c r="VWA57" s="8"/>
      <c r="VWB57" s="13"/>
      <c r="VWC57" s="13"/>
      <c r="VWD57" s="14"/>
      <c r="VWE57" s="15"/>
      <c r="VWF57" s="13"/>
      <c r="VWG57" s="9"/>
      <c r="VWH57" s="8"/>
      <c r="VWI57" s="8"/>
      <c r="VWJ57" s="13"/>
      <c r="VWK57" s="13"/>
      <c r="VWL57" s="14"/>
      <c r="VWM57" s="15"/>
      <c r="VWN57" s="13"/>
      <c r="VWO57" s="9"/>
      <c r="VWP57" s="8"/>
      <c r="VWQ57" s="8"/>
      <c r="VWR57" s="13"/>
      <c r="VWS57" s="13"/>
      <c r="VWT57" s="14"/>
      <c r="VWU57" s="15"/>
      <c r="VWV57" s="13"/>
      <c r="VWW57" s="9"/>
      <c r="VWX57" s="8"/>
      <c r="VWY57" s="8"/>
      <c r="VWZ57" s="13"/>
      <c r="VXA57" s="13"/>
      <c r="VXB57" s="14"/>
      <c r="VXC57" s="15"/>
      <c r="VXD57" s="13"/>
      <c r="VXE57" s="9"/>
      <c r="VXF57" s="8"/>
      <c r="VXG57" s="8"/>
      <c r="VXH57" s="13"/>
      <c r="VXI57" s="13"/>
      <c r="VXJ57" s="14"/>
      <c r="VXK57" s="15"/>
      <c r="VXL57" s="13"/>
      <c r="VXM57" s="9"/>
      <c r="VXN57" s="8"/>
      <c r="VXO57" s="8"/>
      <c r="VXP57" s="13"/>
      <c r="VXQ57" s="13"/>
      <c r="VXR57" s="14"/>
      <c r="VXS57" s="15"/>
      <c r="VXT57" s="13"/>
      <c r="VXU57" s="9"/>
      <c r="VXV57" s="8"/>
      <c r="VXW57" s="8"/>
      <c r="VXX57" s="13"/>
      <c r="VXY57" s="13"/>
      <c r="VXZ57" s="14"/>
      <c r="VYA57" s="15"/>
      <c r="VYB57" s="13"/>
      <c r="VYC57" s="9"/>
      <c r="VYD57" s="8"/>
      <c r="VYE57" s="8"/>
      <c r="VYF57" s="13"/>
      <c r="VYG57" s="13"/>
      <c r="VYH57" s="14"/>
      <c r="VYI57" s="15"/>
      <c r="VYJ57" s="13"/>
      <c r="VYK57" s="9"/>
      <c r="VYL57" s="8"/>
      <c r="VYM57" s="8"/>
      <c r="VYN57" s="13"/>
      <c r="VYO57" s="13"/>
      <c r="VYP57" s="14"/>
      <c r="VYQ57" s="15"/>
      <c r="VYR57" s="13"/>
      <c r="VYS57" s="9"/>
      <c r="VYT57" s="8"/>
      <c r="VYU57" s="8"/>
      <c r="VYV57" s="13"/>
      <c r="VYW57" s="13"/>
      <c r="VYX57" s="14"/>
      <c r="VYY57" s="15"/>
      <c r="VYZ57" s="13"/>
      <c r="VZA57" s="9"/>
      <c r="VZB57" s="8"/>
      <c r="VZC57" s="8"/>
      <c r="VZD57" s="13"/>
      <c r="VZE57" s="13"/>
      <c r="VZF57" s="14"/>
      <c r="VZG57" s="15"/>
      <c r="VZH57" s="13"/>
      <c r="VZI57" s="9"/>
      <c r="VZJ57" s="8"/>
      <c r="VZK57" s="8"/>
      <c r="VZL57" s="13"/>
      <c r="VZM57" s="13"/>
      <c r="VZN57" s="14"/>
      <c r="VZO57" s="15"/>
      <c r="VZP57" s="13"/>
      <c r="VZQ57" s="9"/>
      <c r="VZR57" s="8"/>
      <c r="VZS57" s="8"/>
      <c r="VZT57" s="13"/>
      <c r="VZU57" s="13"/>
      <c r="VZV57" s="14"/>
      <c r="VZW57" s="15"/>
      <c r="VZX57" s="13"/>
      <c r="VZY57" s="9"/>
      <c r="VZZ57" s="8"/>
      <c r="WAA57" s="8"/>
      <c r="WAB57" s="13"/>
      <c r="WAC57" s="13"/>
      <c r="WAD57" s="14"/>
      <c r="WAE57" s="15"/>
      <c r="WAF57" s="13"/>
      <c r="WAG57" s="9"/>
      <c r="WAH57" s="8"/>
      <c r="WAI57" s="8"/>
      <c r="WAJ57" s="13"/>
      <c r="WAK57" s="13"/>
      <c r="WAL57" s="14"/>
      <c r="WAM57" s="15"/>
      <c r="WAN57" s="13"/>
      <c r="WAO57" s="9"/>
      <c r="WAP57" s="8"/>
      <c r="WAQ57" s="8"/>
      <c r="WAR57" s="13"/>
      <c r="WAS57" s="13"/>
      <c r="WAT57" s="14"/>
      <c r="WAU57" s="15"/>
      <c r="WAV57" s="13"/>
      <c r="WAW57" s="9"/>
      <c r="WAX57" s="8"/>
      <c r="WAY57" s="8"/>
      <c r="WAZ57" s="13"/>
      <c r="WBA57" s="13"/>
      <c r="WBB57" s="14"/>
      <c r="WBC57" s="15"/>
      <c r="WBD57" s="13"/>
      <c r="WBE57" s="9"/>
      <c r="WBF57" s="8"/>
      <c r="WBG57" s="8"/>
      <c r="WBH57" s="13"/>
      <c r="WBI57" s="13"/>
      <c r="WBJ57" s="14"/>
      <c r="WBK57" s="15"/>
      <c r="WBL57" s="13"/>
      <c r="WBM57" s="9"/>
      <c r="WBN57" s="8"/>
      <c r="WBO57" s="8"/>
      <c r="WBP57" s="13"/>
      <c r="WBQ57" s="13"/>
      <c r="WBR57" s="14"/>
      <c r="WBS57" s="15"/>
      <c r="WBT57" s="13"/>
      <c r="WBU57" s="9"/>
      <c r="WBV57" s="8"/>
      <c r="WBW57" s="8"/>
      <c r="WBX57" s="13"/>
      <c r="WBY57" s="13"/>
      <c r="WBZ57" s="14"/>
      <c r="WCA57" s="15"/>
      <c r="WCB57" s="13"/>
      <c r="WCC57" s="9"/>
      <c r="WCD57" s="8"/>
      <c r="WCE57" s="8"/>
      <c r="WCF57" s="13"/>
      <c r="WCG57" s="13"/>
      <c r="WCH57" s="14"/>
      <c r="WCI57" s="15"/>
      <c r="WCJ57" s="13"/>
      <c r="WCK57" s="9"/>
      <c r="WCL57" s="8"/>
      <c r="WCM57" s="8"/>
      <c r="WCN57" s="13"/>
      <c r="WCO57" s="13"/>
      <c r="WCP57" s="14"/>
      <c r="WCQ57" s="15"/>
      <c r="WCR57" s="13"/>
      <c r="WCS57" s="9"/>
      <c r="WCT57" s="8"/>
      <c r="WCU57" s="8"/>
      <c r="WCV57" s="13"/>
      <c r="WCW57" s="13"/>
      <c r="WCX57" s="14"/>
      <c r="WCY57" s="15"/>
      <c r="WCZ57" s="13"/>
      <c r="WDA57" s="9"/>
      <c r="WDB57" s="8"/>
      <c r="WDC57" s="8"/>
      <c r="WDD57" s="13"/>
      <c r="WDE57" s="13"/>
      <c r="WDF57" s="14"/>
      <c r="WDG57" s="15"/>
      <c r="WDH57" s="13"/>
      <c r="WDI57" s="9"/>
      <c r="WDJ57" s="8"/>
      <c r="WDK57" s="8"/>
      <c r="WDL57" s="13"/>
      <c r="WDM57" s="13"/>
      <c r="WDN57" s="14"/>
      <c r="WDO57" s="15"/>
      <c r="WDP57" s="13"/>
      <c r="WDQ57" s="9"/>
      <c r="WDR57" s="8"/>
      <c r="WDS57" s="8"/>
      <c r="WDT57" s="13"/>
      <c r="WDU57" s="13"/>
      <c r="WDV57" s="14"/>
      <c r="WDW57" s="15"/>
      <c r="WDX57" s="13"/>
      <c r="WDY57" s="9"/>
      <c r="WDZ57" s="8"/>
      <c r="WEA57" s="8"/>
      <c r="WEB57" s="13"/>
      <c r="WEC57" s="13"/>
      <c r="WED57" s="14"/>
      <c r="WEE57" s="15"/>
      <c r="WEF57" s="13"/>
      <c r="WEG57" s="9"/>
      <c r="WEH57" s="8"/>
      <c r="WEI57" s="8"/>
      <c r="WEJ57" s="13"/>
      <c r="WEK57" s="13"/>
      <c r="WEL57" s="14"/>
      <c r="WEM57" s="15"/>
      <c r="WEN57" s="13"/>
      <c r="WEO57" s="9"/>
      <c r="WEP57" s="8"/>
      <c r="WEQ57" s="8"/>
      <c r="WER57" s="13"/>
      <c r="WES57" s="13"/>
      <c r="WET57" s="14"/>
      <c r="WEU57" s="15"/>
      <c r="WEV57" s="13"/>
      <c r="WEW57" s="9"/>
      <c r="WEX57" s="8"/>
      <c r="WEY57" s="8"/>
      <c r="WEZ57" s="13"/>
      <c r="WFA57" s="13"/>
      <c r="WFB57" s="14"/>
      <c r="WFC57" s="15"/>
      <c r="WFD57" s="13"/>
      <c r="WFE57" s="9"/>
      <c r="WFF57" s="8"/>
      <c r="WFG57" s="8"/>
      <c r="WFH57" s="13"/>
      <c r="WFI57" s="13"/>
      <c r="WFJ57" s="14"/>
      <c r="WFK57" s="15"/>
      <c r="WFL57" s="13"/>
      <c r="WFM57" s="9"/>
      <c r="WFN57" s="8"/>
      <c r="WFO57" s="8"/>
      <c r="WFP57" s="13"/>
      <c r="WFQ57" s="13"/>
      <c r="WFR57" s="14"/>
      <c r="WFS57" s="15"/>
      <c r="WFT57" s="13"/>
      <c r="WFU57" s="9"/>
      <c r="WFV57" s="8"/>
      <c r="WFW57" s="8"/>
      <c r="WFX57" s="13"/>
      <c r="WFY57" s="13"/>
      <c r="WFZ57" s="14"/>
      <c r="WGA57" s="15"/>
      <c r="WGB57" s="13"/>
      <c r="WGC57" s="9"/>
      <c r="WGD57" s="8"/>
      <c r="WGE57" s="8"/>
      <c r="WGF57" s="13"/>
      <c r="WGG57" s="13"/>
      <c r="WGH57" s="14"/>
      <c r="WGI57" s="15"/>
      <c r="WGJ57" s="13"/>
      <c r="WGK57" s="9"/>
      <c r="WGL57" s="8"/>
      <c r="WGM57" s="8"/>
      <c r="WGN57" s="13"/>
      <c r="WGO57" s="13"/>
      <c r="WGP57" s="14"/>
      <c r="WGQ57" s="15"/>
      <c r="WGR57" s="13"/>
      <c r="WGS57" s="9"/>
      <c r="WGT57" s="8"/>
      <c r="WGU57" s="8"/>
      <c r="WGV57" s="13"/>
      <c r="WGW57" s="13"/>
      <c r="WGX57" s="14"/>
      <c r="WGY57" s="15"/>
      <c r="WGZ57" s="13"/>
      <c r="WHA57" s="9"/>
      <c r="WHB57" s="8"/>
      <c r="WHC57" s="8"/>
      <c r="WHD57" s="13"/>
      <c r="WHE57" s="13"/>
      <c r="WHF57" s="14"/>
      <c r="WHG57" s="15"/>
      <c r="WHH57" s="13"/>
      <c r="WHI57" s="9"/>
      <c r="WHJ57" s="8"/>
      <c r="WHK57" s="8"/>
      <c r="WHL57" s="13"/>
      <c r="WHM57" s="13"/>
      <c r="WHN57" s="14"/>
      <c r="WHO57" s="15"/>
      <c r="WHP57" s="13"/>
      <c r="WHQ57" s="9"/>
      <c r="WHR57" s="8"/>
      <c r="WHS57" s="8"/>
      <c r="WHT57" s="13"/>
      <c r="WHU57" s="13"/>
      <c r="WHV57" s="14"/>
      <c r="WHW57" s="15"/>
      <c r="WHX57" s="13"/>
      <c r="WHY57" s="9"/>
      <c r="WHZ57" s="8"/>
      <c r="WIA57" s="8"/>
      <c r="WIB57" s="13"/>
      <c r="WIC57" s="13"/>
      <c r="WID57" s="14"/>
      <c r="WIE57" s="15"/>
      <c r="WIF57" s="13"/>
      <c r="WIG57" s="9"/>
      <c r="WIH57" s="8"/>
      <c r="WII57" s="8"/>
      <c r="WIJ57" s="13"/>
      <c r="WIK57" s="13"/>
      <c r="WIL57" s="14"/>
      <c r="WIM57" s="15"/>
      <c r="WIN57" s="13"/>
      <c r="WIO57" s="9"/>
      <c r="WIP57" s="8"/>
      <c r="WIQ57" s="8"/>
      <c r="WIR57" s="13"/>
      <c r="WIS57" s="13"/>
      <c r="WIT57" s="14"/>
      <c r="WIU57" s="15"/>
      <c r="WIV57" s="13"/>
      <c r="WIW57" s="9"/>
      <c r="WIX57" s="8"/>
      <c r="WIY57" s="8"/>
      <c r="WIZ57" s="13"/>
      <c r="WJA57" s="13"/>
      <c r="WJB57" s="14"/>
      <c r="WJC57" s="15"/>
      <c r="WJD57" s="13"/>
      <c r="WJE57" s="9"/>
      <c r="WJF57" s="8"/>
      <c r="WJG57" s="8"/>
      <c r="WJH57" s="13"/>
      <c r="WJI57" s="13"/>
      <c r="WJJ57" s="14"/>
      <c r="WJK57" s="15"/>
      <c r="WJL57" s="13"/>
      <c r="WJM57" s="9"/>
      <c r="WJN57" s="8"/>
      <c r="WJO57" s="8"/>
      <c r="WJP57" s="13"/>
      <c r="WJQ57" s="13"/>
      <c r="WJR57" s="14"/>
      <c r="WJS57" s="15"/>
      <c r="WJT57" s="13"/>
      <c r="WJU57" s="9"/>
      <c r="WJV57" s="8"/>
      <c r="WJW57" s="8"/>
      <c r="WJX57" s="13"/>
      <c r="WJY57" s="13"/>
      <c r="WJZ57" s="14"/>
      <c r="WKA57" s="15"/>
      <c r="WKB57" s="13"/>
      <c r="WKC57" s="9"/>
      <c r="WKD57" s="8"/>
      <c r="WKE57" s="8"/>
      <c r="WKF57" s="13"/>
      <c r="WKG57" s="13"/>
      <c r="WKH57" s="14"/>
      <c r="WKI57" s="15"/>
      <c r="WKJ57" s="13"/>
      <c r="WKK57" s="9"/>
      <c r="WKL57" s="8"/>
      <c r="WKM57" s="8"/>
      <c r="WKN57" s="13"/>
      <c r="WKO57" s="13"/>
      <c r="WKP57" s="14"/>
      <c r="WKQ57" s="15"/>
      <c r="WKR57" s="13"/>
      <c r="WKS57" s="9"/>
      <c r="WKT57" s="8"/>
      <c r="WKU57" s="8"/>
      <c r="WKV57" s="13"/>
      <c r="WKW57" s="13"/>
      <c r="WKX57" s="14"/>
      <c r="WKY57" s="15"/>
      <c r="WKZ57" s="13"/>
      <c r="WLA57" s="9"/>
      <c r="WLB57" s="8"/>
      <c r="WLC57" s="8"/>
      <c r="WLD57" s="13"/>
      <c r="WLE57" s="13"/>
      <c r="WLF57" s="14"/>
      <c r="WLG57" s="15"/>
      <c r="WLH57" s="13"/>
      <c r="WLI57" s="9"/>
      <c r="WLJ57" s="8"/>
      <c r="WLK57" s="8"/>
      <c r="WLL57" s="13"/>
      <c r="WLM57" s="13"/>
      <c r="WLN57" s="14"/>
      <c r="WLO57" s="15"/>
      <c r="WLP57" s="13"/>
      <c r="WLQ57" s="9"/>
      <c r="WLR57" s="8"/>
      <c r="WLS57" s="8"/>
      <c r="WLT57" s="13"/>
      <c r="WLU57" s="13"/>
      <c r="WLV57" s="14"/>
      <c r="WLW57" s="15"/>
      <c r="WLX57" s="13"/>
      <c r="WLY57" s="9"/>
      <c r="WLZ57" s="8"/>
      <c r="WMA57" s="8"/>
      <c r="WMB57" s="13"/>
      <c r="WMC57" s="13"/>
      <c r="WMD57" s="14"/>
      <c r="WME57" s="15"/>
      <c r="WMF57" s="13"/>
      <c r="WMG57" s="9"/>
      <c r="WMH57" s="8"/>
      <c r="WMI57" s="8"/>
      <c r="WMJ57" s="13"/>
      <c r="WMK57" s="13"/>
      <c r="WML57" s="14"/>
      <c r="WMM57" s="15"/>
      <c r="WMN57" s="13"/>
      <c r="WMO57" s="9"/>
      <c r="WMP57" s="8"/>
      <c r="WMQ57" s="8"/>
      <c r="WMR57" s="13"/>
      <c r="WMS57" s="13"/>
      <c r="WMT57" s="14"/>
      <c r="WMU57" s="15"/>
      <c r="WMV57" s="13"/>
      <c r="WMW57" s="9"/>
      <c r="WMX57" s="8"/>
      <c r="WMY57" s="8"/>
      <c r="WMZ57" s="13"/>
      <c r="WNA57" s="13"/>
      <c r="WNB57" s="14"/>
      <c r="WNC57" s="15"/>
      <c r="WND57" s="13"/>
      <c r="WNE57" s="9"/>
      <c r="WNF57" s="8"/>
      <c r="WNG57" s="8"/>
      <c r="WNH57" s="13"/>
      <c r="WNI57" s="13"/>
      <c r="WNJ57" s="14"/>
      <c r="WNK57" s="15"/>
      <c r="WNL57" s="13"/>
      <c r="WNM57" s="9"/>
      <c r="WNN57" s="8"/>
      <c r="WNO57" s="8"/>
      <c r="WNP57" s="13"/>
      <c r="WNQ57" s="13"/>
      <c r="WNR57" s="14"/>
      <c r="WNS57" s="15"/>
      <c r="WNT57" s="13"/>
      <c r="WNU57" s="9"/>
      <c r="WNV57" s="8"/>
      <c r="WNW57" s="8"/>
      <c r="WNX57" s="13"/>
      <c r="WNY57" s="13"/>
      <c r="WNZ57" s="14"/>
      <c r="WOA57" s="15"/>
      <c r="WOB57" s="13"/>
      <c r="WOC57" s="9"/>
      <c r="WOD57" s="8"/>
      <c r="WOE57" s="8"/>
      <c r="WOF57" s="13"/>
      <c r="WOG57" s="13"/>
      <c r="WOH57" s="14"/>
      <c r="WOI57" s="15"/>
      <c r="WOJ57" s="13"/>
      <c r="WOK57" s="9"/>
      <c r="WOL57" s="8"/>
      <c r="WOM57" s="8"/>
      <c r="WON57" s="13"/>
      <c r="WOO57" s="13"/>
      <c r="WOP57" s="14"/>
      <c r="WOQ57" s="15"/>
      <c r="WOR57" s="13"/>
      <c r="WOS57" s="9"/>
      <c r="WOT57" s="8"/>
      <c r="WOU57" s="8"/>
      <c r="WOV57" s="13"/>
      <c r="WOW57" s="13"/>
      <c r="WOX57" s="14"/>
      <c r="WOY57" s="15"/>
      <c r="WOZ57" s="13"/>
      <c r="WPA57" s="9"/>
      <c r="WPB57" s="8"/>
      <c r="WPC57" s="8"/>
      <c r="WPD57" s="13"/>
      <c r="WPE57" s="13"/>
      <c r="WPF57" s="14"/>
      <c r="WPG57" s="15"/>
      <c r="WPH57" s="13"/>
      <c r="WPI57" s="9"/>
      <c r="WPJ57" s="8"/>
      <c r="WPK57" s="8"/>
      <c r="WPL57" s="13"/>
      <c r="WPM57" s="13"/>
      <c r="WPN57" s="14"/>
      <c r="WPO57" s="15"/>
      <c r="WPP57" s="13"/>
      <c r="WPQ57" s="9"/>
      <c r="WPR57" s="8"/>
      <c r="WPS57" s="8"/>
      <c r="WPT57" s="13"/>
      <c r="WPU57" s="13"/>
      <c r="WPV57" s="14"/>
      <c r="WPW57" s="15"/>
      <c r="WPX57" s="13"/>
      <c r="WPY57" s="9"/>
      <c r="WPZ57" s="8"/>
      <c r="WQA57" s="8"/>
      <c r="WQB57" s="13"/>
      <c r="WQC57" s="13"/>
      <c r="WQD57" s="14"/>
      <c r="WQE57" s="15"/>
      <c r="WQF57" s="13"/>
      <c r="WQG57" s="9"/>
      <c r="WQH57" s="8"/>
      <c r="WQI57" s="8"/>
      <c r="WQJ57" s="13"/>
      <c r="WQK57" s="13"/>
      <c r="WQL57" s="14"/>
      <c r="WQM57" s="15"/>
      <c r="WQN57" s="13"/>
      <c r="WQO57" s="9"/>
      <c r="WQP57" s="8"/>
      <c r="WQQ57" s="8"/>
      <c r="WQR57" s="13"/>
      <c r="WQS57" s="13"/>
      <c r="WQT57" s="14"/>
      <c r="WQU57" s="15"/>
      <c r="WQV57" s="13"/>
      <c r="WQW57" s="9"/>
      <c r="WQX57" s="8"/>
      <c r="WQY57" s="8"/>
      <c r="WQZ57" s="13"/>
      <c r="WRA57" s="13"/>
      <c r="WRB57" s="14"/>
      <c r="WRC57" s="15"/>
      <c r="WRD57" s="13"/>
      <c r="WRE57" s="9"/>
      <c r="WRF57" s="8"/>
      <c r="WRG57" s="8"/>
      <c r="WRH57" s="13"/>
      <c r="WRI57" s="13"/>
      <c r="WRJ57" s="14"/>
      <c r="WRK57" s="15"/>
      <c r="WRL57" s="13"/>
      <c r="WRM57" s="9"/>
      <c r="WRN57" s="8"/>
      <c r="WRO57" s="8"/>
      <c r="WRP57" s="13"/>
      <c r="WRQ57" s="13"/>
      <c r="WRR57" s="14"/>
      <c r="WRS57" s="15"/>
      <c r="WRT57" s="13"/>
      <c r="WRU57" s="9"/>
      <c r="WRV57" s="8"/>
      <c r="WRW57" s="8"/>
      <c r="WRX57" s="13"/>
      <c r="WRY57" s="13"/>
      <c r="WRZ57" s="14"/>
      <c r="WSA57" s="15"/>
      <c r="WSB57" s="13"/>
      <c r="WSC57" s="9"/>
      <c r="WSD57" s="8"/>
      <c r="WSE57" s="8"/>
      <c r="WSF57" s="13"/>
      <c r="WSG57" s="13"/>
      <c r="WSH57" s="14"/>
      <c r="WSI57" s="15"/>
      <c r="WSJ57" s="13"/>
      <c r="WSK57" s="9"/>
      <c r="WSL57" s="8"/>
      <c r="WSM57" s="8"/>
      <c r="WSN57" s="13"/>
      <c r="WSO57" s="13"/>
      <c r="WSP57" s="14"/>
      <c r="WSQ57" s="15"/>
      <c r="WSR57" s="13"/>
      <c r="WSS57" s="9"/>
      <c r="WST57" s="8"/>
      <c r="WSU57" s="8"/>
      <c r="WSV57" s="13"/>
      <c r="WSW57" s="13"/>
      <c r="WSX57" s="14"/>
      <c r="WSY57" s="15"/>
      <c r="WSZ57" s="13"/>
      <c r="WTA57" s="9"/>
      <c r="WTB57" s="8"/>
      <c r="WTC57" s="8"/>
      <c r="WTD57" s="13"/>
      <c r="WTE57" s="13"/>
      <c r="WTF57" s="14"/>
      <c r="WTG57" s="15"/>
      <c r="WTH57" s="13"/>
      <c r="WTI57" s="9"/>
      <c r="WTJ57" s="8"/>
      <c r="WTK57" s="8"/>
      <c r="WTL57" s="13"/>
      <c r="WTM57" s="13"/>
      <c r="WTN57" s="14"/>
      <c r="WTO57" s="15"/>
      <c r="WTP57" s="13"/>
      <c r="WTQ57" s="9"/>
      <c r="WTR57" s="8"/>
      <c r="WTS57" s="8"/>
      <c r="WTT57" s="13"/>
      <c r="WTU57" s="13"/>
      <c r="WTV57" s="14"/>
      <c r="WTW57" s="15"/>
      <c r="WTX57" s="13"/>
      <c r="WTY57" s="9"/>
      <c r="WTZ57" s="8"/>
      <c r="WUA57" s="8"/>
      <c r="WUB57" s="13"/>
      <c r="WUC57" s="13"/>
      <c r="WUD57" s="14"/>
      <c r="WUE57" s="15"/>
      <c r="WUF57" s="13"/>
      <c r="WUG57" s="9"/>
      <c r="WUH57" s="8"/>
      <c r="WUI57" s="8"/>
      <c r="WUJ57" s="13"/>
      <c r="WUK57" s="13"/>
      <c r="WUL57" s="14"/>
      <c r="WUM57" s="15"/>
      <c r="WUN57" s="13"/>
      <c r="WUO57" s="9"/>
      <c r="WUP57" s="8"/>
      <c r="WUQ57" s="8"/>
      <c r="WUR57" s="13"/>
      <c r="WUS57" s="13"/>
      <c r="WUT57" s="14"/>
      <c r="WUU57" s="15"/>
      <c r="WUV57" s="13"/>
      <c r="WUW57" s="9"/>
      <c r="WUX57" s="8"/>
      <c r="WUY57" s="8"/>
      <c r="WUZ57" s="13"/>
      <c r="WVA57" s="13"/>
      <c r="WVB57" s="14"/>
      <c r="WVC57" s="15"/>
      <c r="WVD57" s="13"/>
      <c r="WVE57" s="9"/>
      <c r="WVF57" s="8"/>
      <c r="WVG57" s="8"/>
      <c r="WVH57" s="13"/>
      <c r="WVI57" s="13"/>
      <c r="WVJ57" s="14"/>
      <c r="WVK57" s="15"/>
      <c r="WVL57" s="13"/>
      <c r="WVM57" s="9"/>
      <c r="WVN57" s="8"/>
      <c r="WVO57" s="8"/>
      <c r="WVP57" s="13"/>
      <c r="WVQ57" s="13"/>
      <c r="WVR57" s="14"/>
      <c r="WVS57" s="15"/>
      <c r="WVT57" s="13"/>
      <c r="WVU57" s="9"/>
      <c r="WVV57" s="8"/>
      <c r="WVW57" s="8"/>
      <c r="WVX57" s="13"/>
      <c r="WVY57" s="13"/>
      <c r="WVZ57" s="14"/>
      <c r="WWA57" s="15"/>
      <c r="WWB57" s="13"/>
      <c r="WWC57" s="9"/>
      <c r="WWD57" s="8"/>
      <c r="WWE57" s="8"/>
      <c r="WWF57" s="13"/>
      <c r="WWG57" s="13"/>
      <c r="WWH57" s="14"/>
      <c r="WWI57" s="15"/>
      <c r="WWJ57" s="13"/>
      <c r="WWK57" s="9"/>
      <c r="WWL57" s="8"/>
      <c r="WWM57" s="8"/>
      <c r="WWN57" s="13"/>
      <c r="WWO57" s="13"/>
      <c r="WWP57" s="14"/>
      <c r="WWQ57" s="15"/>
      <c r="WWR57" s="13"/>
      <c r="WWS57" s="9"/>
      <c r="WWT57" s="8"/>
      <c r="WWU57" s="8"/>
      <c r="WWV57" s="13"/>
      <c r="WWW57" s="13"/>
      <c r="WWX57" s="14"/>
      <c r="WWY57" s="15"/>
      <c r="WWZ57" s="13"/>
      <c r="WXA57" s="9"/>
      <c r="WXB57" s="8"/>
      <c r="WXC57" s="8"/>
      <c r="WXD57" s="13"/>
      <c r="WXE57" s="13"/>
      <c r="WXF57" s="14"/>
      <c r="WXG57" s="15"/>
      <c r="WXH57" s="13"/>
      <c r="WXI57" s="9"/>
      <c r="WXJ57" s="8"/>
      <c r="WXK57" s="8"/>
      <c r="WXL57" s="13"/>
      <c r="WXM57" s="13"/>
      <c r="WXN57" s="14"/>
      <c r="WXO57" s="15"/>
      <c r="WXP57" s="13"/>
      <c r="WXQ57" s="9"/>
      <c r="WXR57" s="8"/>
      <c r="WXS57" s="8"/>
      <c r="WXT57" s="13"/>
      <c r="WXU57" s="13"/>
      <c r="WXV57" s="14"/>
      <c r="WXW57" s="15"/>
      <c r="WXX57" s="13"/>
      <c r="WXY57" s="9"/>
      <c r="WXZ57" s="8"/>
      <c r="WYA57" s="8"/>
      <c r="WYB57" s="13"/>
      <c r="WYC57" s="13"/>
      <c r="WYD57" s="14"/>
      <c r="WYE57" s="15"/>
      <c r="WYF57" s="13"/>
      <c r="WYG57" s="9"/>
      <c r="WYH57" s="8"/>
      <c r="WYI57" s="8"/>
      <c r="WYJ57" s="13"/>
      <c r="WYK57" s="13"/>
      <c r="WYL57" s="14"/>
      <c r="WYM57" s="15"/>
      <c r="WYN57" s="13"/>
      <c r="WYO57" s="9"/>
      <c r="WYP57" s="8"/>
      <c r="WYQ57" s="8"/>
      <c r="WYR57" s="13"/>
      <c r="WYS57" s="13"/>
      <c r="WYT57" s="14"/>
      <c r="WYU57" s="15"/>
      <c r="WYV57" s="13"/>
      <c r="WYW57" s="9"/>
      <c r="WYX57" s="8"/>
      <c r="WYY57" s="8"/>
      <c r="WYZ57" s="13"/>
      <c r="WZA57" s="13"/>
      <c r="WZB57" s="14"/>
      <c r="WZC57" s="15"/>
      <c r="WZD57" s="13"/>
      <c r="WZE57" s="9"/>
      <c r="WZF57" s="8"/>
      <c r="WZG57" s="8"/>
      <c r="WZH57" s="13"/>
      <c r="WZI57" s="13"/>
      <c r="WZJ57" s="14"/>
      <c r="WZK57" s="15"/>
      <c r="WZL57" s="13"/>
      <c r="WZM57" s="9"/>
      <c r="WZN57" s="8"/>
      <c r="WZO57" s="8"/>
      <c r="WZP57" s="13"/>
      <c r="WZQ57" s="13"/>
      <c r="WZR57" s="14"/>
      <c r="WZS57" s="15"/>
      <c r="WZT57" s="13"/>
      <c r="WZU57" s="9"/>
      <c r="WZV57" s="8"/>
      <c r="WZW57" s="8"/>
      <c r="WZX57" s="13"/>
      <c r="WZY57" s="13"/>
      <c r="WZZ57" s="14"/>
      <c r="XAA57" s="15"/>
      <c r="XAB57" s="13"/>
      <c r="XAC57" s="9"/>
      <c r="XAD57" s="8"/>
      <c r="XAE57" s="8"/>
      <c r="XAF57" s="13"/>
      <c r="XAG57" s="13"/>
      <c r="XAH57" s="14"/>
      <c r="XAI57" s="15"/>
      <c r="XAJ57" s="13"/>
      <c r="XAK57" s="9"/>
      <c r="XAL57" s="8"/>
      <c r="XAM57" s="8"/>
      <c r="XAN57" s="13"/>
      <c r="XAO57" s="13"/>
      <c r="XAP57" s="14"/>
      <c r="XAQ57" s="15"/>
      <c r="XAR57" s="13"/>
      <c r="XAS57" s="9"/>
      <c r="XAT57" s="8"/>
      <c r="XAU57" s="8"/>
      <c r="XAV57" s="13"/>
      <c r="XAW57" s="13"/>
      <c r="XAX57" s="14"/>
      <c r="XAY57" s="15"/>
      <c r="XAZ57" s="13"/>
      <c r="XBA57" s="9"/>
      <c r="XBB57" s="8"/>
      <c r="XBC57" s="8"/>
      <c r="XBD57" s="13"/>
      <c r="XBE57" s="13"/>
      <c r="XBF57" s="14"/>
      <c r="XBG57" s="15"/>
      <c r="XBH57" s="13"/>
      <c r="XBI57" s="9"/>
      <c r="XBJ57" s="8"/>
      <c r="XBK57" s="8"/>
      <c r="XBL57" s="13"/>
      <c r="XBM57" s="13"/>
      <c r="XBN57" s="14"/>
      <c r="XBO57" s="15"/>
      <c r="XBP57" s="13"/>
      <c r="XBQ57" s="9"/>
      <c r="XBR57" s="8"/>
      <c r="XBS57" s="8"/>
      <c r="XBT57" s="13"/>
      <c r="XBU57" s="13"/>
      <c r="XBV57" s="14"/>
      <c r="XBW57" s="15"/>
      <c r="XBX57" s="13"/>
      <c r="XBY57" s="9"/>
      <c r="XBZ57" s="8"/>
      <c r="XCA57" s="8"/>
      <c r="XCB57" s="13"/>
      <c r="XCC57" s="13"/>
      <c r="XCD57" s="14"/>
      <c r="XCE57" s="15"/>
      <c r="XCF57" s="13"/>
      <c r="XCG57" s="9"/>
      <c r="XCH57" s="8"/>
      <c r="XCI57" s="8"/>
      <c r="XCJ57" s="13"/>
      <c r="XCK57" s="13"/>
      <c r="XCL57" s="14"/>
      <c r="XCM57" s="15"/>
      <c r="XCN57" s="13"/>
      <c r="XCO57" s="9"/>
      <c r="XCP57" s="8"/>
      <c r="XCQ57" s="8"/>
      <c r="XCR57" s="13"/>
      <c r="XCS57" s="13"/>
      <c r="XCT57" s="14"/>
      <c r="XCU57" s="15"/>
      <c r="XCV57" s="13"/>
      <c r="XCW57" s="9"/>
      <c r="XCX57" s="8"/>
      <c r="XCY57" s="8"/>
      <c r="XCZ57" s="13"/>
      <c r="XDA57" s="13"/>
      <c r="XDB57" s="14"/>
      <c r="XDC57" s="15"/>
      <c r="XDD57" s="13"/>
      <c r="XDE57" s="9"/>
      <c r="XDF57" s="8"/>
      <c r="XDG57" s="8"/>
      <c r="XDH57" s="13"/>
      <c r="XDI57" s="13"/>
      <c r="XDJ57" s="14"/>
      <c r="XDK57" s="15"/>
      <c r="XDL57" s="13"/>
      <c r="XDM57" s="9"/>
      <c r="XDN57" s="8"/>
      <c r="XDO57" s="8"/>
      <c r="XDP57" s="13"/>
      <c r="XDQ57" s="13"/>
      <c r="XDR57" s="14"/>
      <c r="XDS57" s="15"/>
      <c r="XDT57" s="13"/>
      <c r="XDU57" s="9"/>
      <c r="XDV57" s="8"/>
      <c r="XDW57" s="8"/>
      <c r="XDX57" s="13"/>
      <c r="XDY57" s="13"/>
      <c r="XDZ57" s="14"/>
      <c r="XEA57" s="15"/>
      <c r="XEB57" s="13"/>
      <c r="XEC57" s="9"/>
      <c r="XED57" s="8"/>
      <c r="XEE57" s="8"/>
      <c r="XEF57" s="13"/>
      <c r="XEG57" s="13"/>
      <c r="XEH57" s="14"/>
      <c r="XEI57" s="15"/>
      <c r="XEJ57" s="13"/>
      <c r="XEK57" s="9"/>
      <c r="XEL57" s="8"/>
      <c r="XEM57" s="8"/>
      <c r="XEN57" s="13"/>
      <c r="XEO57" s="13"/>
      <c r="XEP57" s="14"/>
      <c r="XEQ57" s="15"/>
      <c r="XER57" s="13"/>
      <c r="XES57" s="9"/>
      <c r="XET57" s="8"/>
      <c r="XEU57" s="8"/>
      <c r="XEV57" s="13"/>
      <c r="XEW57" s="13"/>
      <c r="XEX57" s="14"/>
      <c r="XEY57" s="15"/>
      <c r="XEZ57" s="13"/>
      <c r="XFA57" s="9"/>
      <c r="XFB57" s="8"/>
      <c r="XFC57" s="8"/>
    </row>
    <row r="58" spans="1:16383" ht="15.75" thickTop="1" x14ac:dyDescent="0.25">
      <c r="A58" s="276" t="s">
        <v>351</v>
      </c>
      <c r="B58" s="276"/>
      <c r="C58" s="276"/>
      <c r="D58" s="276"/>
      <c r="E58" s="276"/>
      <c r="F58" s="276"/>
      <c r="G58" s="276"/>
      <c r="H58" s="276"/>
      <c r="I58" s="277"/>
    </row>
    <row r="59" spans="1:16383" ht="31.5" customHeight="1" x14ac:dyDescent="0.25">
      <c r="A59" s="10" t="s">
        <v>373</v>
      </c>
      <c r="B59" s="278" t="s">
        <v>54</v>
      </c>
      <c r="C59" s="279"/>
      <c r="D59" s="11" t="s">
        <v>79</v>
      </c>
      <c r="E59" s="243" t="s">
        <v>55</v>
      </c>
      <c r="F59" s="11" t="s">
        <v>108</v>
      </c>
      <c r="G59" s="12" t="s">
        <v>109</v>
      </c>
      <c r="H59" s="16" t="s">
        <v>345</v>
      </c>
      <c r="I59" s="268"/>
    </row>
    <row r="60" spans="1:16383" x14ac:dyDescent="0.25">
      <c r="A60" s="269" t="s">
        <v>406</v>
      </c>
      <c r="B60" s="247" t="str">
        <f ca="1">INDIRECT("' "&amp;A60&amp;"'!A2")</f>
        <v>Verlengde levensduur thermische conversie ≤ 50 MWe</v>
      </c>
      <c r="C60" s="248"/>
      <c r="D60" s="48">
        <f t="shared" ref="D60:D62" ca="1" si="31">IF(INDIRECT("' "&amp;A60&amp;"'!C5")&gt;0.2,"&gt; 0,200",INDIRECT("' "&amp;A60&amp;"'!C5"))</f>
        <v>6.3144816980292409E-2</v>
      </c>
      <c r="E60" s="49" t="str">
        <f ca="1">INDIRECT("' "&amp;A60&amp;"'!D5")</f>
        <v>Euro/kWh</v>
      </c>
      <c r="F60" s="50" t="str">
        <f ca="1">IF(AND(INDIRECT("' "&amp;A60&amp;"'!C13")&gt;0,INDIRECT("' "&amp;A60&amp;"'!C14")&gt;0),CONCATENATE(INDIRECT("' "&amp;A60&amp;"'!C13"),"/",INDIRECT("' "&amp;A60&amp;"'!C14")),MAX(INDIRECT("' "&amp;A60&amp;"'!C13"),INDIRECT("' "&amp;A60&amp;"'!C14"),INDIRECT("' "&amp;A60&amp;"'!C15")))</f>
        <v>8000/4000</v>
      </c>
      <c r="G60" s="50">
        <f t="shared" ref="G60:G74" ca="1" si="32">IF(LEN(F60)&gt;4,INDIRECT("' "&amp;A60&amp;"'!D137"),"-")</f>
        <v>4428.5714285714284</v>
      </c>
      <c r="H60" s="246">
        <f t="shared" ref="H60:H74" ca="1" si="33">IF(LEN(F60)&gt;4,INDIRECT("' "&amp;A60&amp;"'!D136"),"-")</f>
        <v>1.8181818181818181</v>
      </c>
      <c r="I60" s="55">
        <f t="shared" ref="I60:I62" ca="1" si="34">INDIRECT("' "&amp;A60&amp;"'!D130")</f>
        <v>7.1250000000000008E-2</v>
      </c>
    </row>
    <row r="61" spans="1:16383" x14ac:dyDescent="0.25">
      <c r="A61" s="269" t="s">
        <v>407</v>
      </c>
      <c r="B61" s="247" t="str">
        <f ca="1">INDIRECT("' "&amp;A61&amp;"'!A2")</f>
        <v>Verlengde levensduur allesvergisting, gecombineerde opwekking</v>
      </c>
      <c r="C61" s="248"/>
      <c r="D61" s="48">
        <f t="shared" ca="1" si="31"/>
        <v>8.6166114015374037E-2</v>
      </c>
      <c r="E61" s="49" t="str">
        <f ca="1">INDIRECT("' "&amp;A61&amp;"'!D5")</f>
        <v>Euro/kWh</v>
      </c>
      <c r="F61" s="50" t="str">
        <f ca="1">IF(AND(INDIRECT("' "&amp;A61&amp;"'!C13")&gt;0,INDIRECT("' "&amp;A61&amp;"'!C14")&gt;0),CONCATENATE(INDIRECT("' "&amp;A61&amp;"'!C13"),"/",INDIRECT("' "&amp;A61&amp;"'!C14")),MAX(INDIRECT("' "&amp;A61&amp;"'!C13"),INDIRECT("' "&amp;A61&amp;"'!C14"),INDIRECT("' "&amp;A61&amp;"'!C15")))</f>
        <v>8000/4000</v>
      </c>
      <c r="G61" s="50">
        <f t="shared" ca="1" si="32"/>
        <v>5855.072463768116</v>
      </c>
      <c r="H61" s="246">
        <f t="shared" ca="1" si="33"/>
        <v>0.57812500000000011</v>
      </c>
      <c r="I61" s="55">
        <f t="shared" ca="1" si="34"/>
        <v>6.225E-2</v>
      </c>
    </row>
    <row r="62" spans="1:16383" x14ac:dyDescent="0.25">
      <c r="A62" s="269" t="s">
        <v>408</v>
      </c>
      <c r="B62" s="250" t="str">
        <f ca="1">INDIRECT("' "&amp;A62&amp;"'!A2")</f>
        <v>Verlengde levensduur vergisting en covergisting van dierlijke mest, gecombineerde opwekking</v>
      </c>
      <c r="C62" s="248"/>
      <c r="D62" s="48">
        <f t="shared" ca="1" si="31"/>
        <v>0.107902196587669</v>
      </c>
      <c r="E62" s="49" t="str">
        <f ca="1">INDIRECT("' "&amp;A62&amp;"'!D5")</f>
        <v>Euro/kWh</v>
      </c>
      <c r="F62" s="50" t="str">
        <f ca="1">IF(AND(INDIRECT("' "&amp;A62&amp;"'!C13")&gt;0,INDIRECT("' "&amp;A62&amp;"'!C14")&gt;0),CONCATENATE(INDIRECT("' "&amp;A62&amp;"'!C13"),"/",INDIRECT("' "&amp;A62&amp;"'!C14")),MAX(INDIRECT("' "&amp;A62&amp;"'!C13"),INDIRECT("' "&amp;A62&amp;"'!C14"),INDIRECT("' "&amp;A62&amp;"'!C15")))</f>
        <v>8000/4000</v>
      </c>
      <c r="G62" s="50">
        <f t="shared" ca="1" si="32"/>
        <v>5855.072463768116</v>
      </c>
      <c r="H62" s="246">
        <f t="shared" ca="1" si="33"/>
        <v>0.57812500000000011</v>
      </c>
      <c r="I62" s="55">
        <f t="shared" ca="1" si="34"/>
        <v>7.1250000000000008E-2</v>
      </c>
    </row>
    <row r="63" spans="1:16383" s="1" customFormat="1" ht="12" customHeight="1" x14ac:dyDescent="0.2">
      <c r="A63" s="47"/>
      <c r="B63" s="272" t="s">
        <v>365</v>
      </c>
      <c r="C63" s="51" t="str">
        <f ca="1">INDIRECT("' "&amp;B63&amp;"'!A2")</f>
        <v>Verlengde levensduur allesvergisting (hernieuwbaar gas)</v>
      </c>
      <c r="D63" s="52">
        <f ca="1">INDIRECT("' "&amp;B63&amp;"'!C5")</f>
        <v>4.1487405801223676E-2</v>
      </c>
      <c r="E63" s="264" t="str">
        <f ca="1">INDIRECT("' "&amp;B63&amp;"'!D5")</f>
        <v>Euro/kWh</v>
      </c>
      <c r="F63" s="53">
        <f ca="1">IF(AND(INDIRECT("' "&amp;B63&amp;"'!C13")&gt;0,INDIRECT("' "&amp;B63&amp;"'!C14")&gt;0),CONCATENATE(INDIRECT("' "&amp;B63&amp;"'!C13"),"/",INDIRECT("' "&amp;B63&amp;"'!C14")),MAX(INDIRECT("' "&amp;B63&amp;"'!C13"),INDIRECT("' "&amp;B63&amp;"'!C14"),INDIRECT("' "&amp;B63&amp;"'!C15")))</f>
        <v>8000</v>
      </c>
      <c r="G63" s="50" t="str">
        <f t="shared" ca="1" si="32"/>
        <v>-</v>
      </c>
      <c r="H63" s="246" t="str">
        <f t="shared" ca="1" si="33"/>
        <v>-</v>
      </c>
      <c r="I63" s="55"/>
    </row>
    <row r="64" spans="1:16383" s="1" customFormat="1" ht="12" customHeight="1" x14ac:dyDescent="0.2">
      <c r="A64" s="47"/>
      <c r="B64" s="272" t="s">
        <v>369</v>
      </c>
      <c r="C64" s="51" t="str">
        <f ca="1">INDIRECT("' "&amp;B64&amp;"'!A2")</f>
        <v>Gashub (hernieuwbaar gas)</v>
      </c>
      <c r="D64" s="52">
        <f ca="1">INDIRECT("' "&amp;B64&amp;"'!C5")</f>
        <v>1.7006769707876426E-2</v>
      </c>
      <c r="E64" s="264" t="str">
        <f ca="1">INDIRECT("' "&amp;B64&amp;"'!D5")</f>
        <v>Euro/kWh</v>
      </c>
      <c r="F64" s="53">
        <f ca="1">IF(AND(INDIRECT("' "&amp;B64&amp;"'!C13")&gt;0,INDIRECT("' "&amp;B64&amp;"'!C14")&gt;0),CONCATENATE(INDIRECT("' "&amp;B64&amp;"'!C13"),"/",INDIRECT("' "&amp;B64&amp;"'!C14")),MAX(INDIRECT("' "&amp;B64&amp;"'!C13"),INDIRECT("' "&amp;B64&amp;"'!C14"),INDIRECT("' "&amp;B64&amp;"'!C15")))</f>
        <v>8000</v>
      </c>
      <c r="G64" s="50" t="str">
        <f t="shared" ca="1" si="32"/>
        <v>-</v>
      </c>
      <c r="H64" s="246" t="str">
        <f t="shared" ca="1" si="33"/>
        <v>-</v>
      </c>
      <c r="I64" s="55"/>
    </row>
    <row r="65" spans="1:16383" x14ac:dyDescent="0.25">
      <c r="A65" s="47"/>
      <c r="B65" s="265" t="str">
        <f ca="1">LEFT(C63,37)&amp;" (hernieuwbaar gas)"</f>
        <v>Verlengde levensduur allesvergisting  (hernieuwbaar gas)</v>
      </c>
      <c r="C65" s="248"/>
      <c r="D65" s="48">
        <f ca="1">D63/((1-INDIRECT("' "&amp;B64&amp;"'!C23"))*INDIRECT("' "&amp;B64&amp;"'!C24"))+D64</f>
        <v>5.8535704443836059E-2</v>
      </c>
      <c r="E65" s="49" t="str">
        <f ca="1">E63</f>
        <v>Euro/kWh</v>
      </c>
      <c r="F65" s="50">
        <f ca="1">F63</f>
        <v>8000</v>
      </c>
      <c r="G65" s="50" t="str">
        <f t="shared" ca="1" si="32"/>
        <v>-</v>
      </c>
      <c r="H65" s="246" t="str">
        <f t="shared" ca="1" si="33"/>
        <v>-</v>
      </c>
      <c r="I65" s="55"/>
    </row>
    <row r="66" spans="1:16383" s="1" customFormat="1" ht="12" customHeight="1" x14ac:dyDescent="0.2">
      <c r="A66" s="47"/>
      <c r="B66" s="272" t="s">
        <v>366</v>
      </c>
      <c r="C66" s="51" t="str">
        <f ca="1">INDIRECT("' "&amp;B66&amp;"'!A2")</f>
        <v>Verlengde levensduur allesvergisting (biogas - warmte)</v>
      </c>
      <c r="D66" s="52">
        <f ca="1">INDIRECT("' "&amp;B66&amp;"'!C5")*35.17/31.65</f>
        <v>4.8074930658497758E-2</v>
      </c>
      <c r="E66" s="264" t="str">
        <f ca="1">INDIRECT("' "&amp;B66&amp;"'!D5")</f>
        <v>Euro/kWh</v>
      </c>
      <c r="F66" s="53">
        <f ca="1">IF(AND(INDIRECT("' "&amp;B66&amp;"'!C13")&gt;0,INDIRECT("' "&amp;B66&amp;"'!C14")&gt;0),CONCATENATE(INDIRECT("' "&amp;B66&amp;"'!C13"),"/",INDIRECT("' "&amp;B66&amp;"'!C14")),MAX(INDIRECT("' "&amp;B66&amp;"'!C13"),INDIRECT("' "&amp;B66&amp;"'!C14"),INDIRECT("' "&amp;B66&amp;"'!C15")))</f>
        <v>7000</v>
      </c>
      <c r="G66" s="50" t="str">
        <f t="shared" ca="1" si="32"/>
        <v>-</v>
      </c>
      <c r="H66" s="246" t="str">
        <f t="shared" ca="1" si="33"/>
        <v>-</v>
      </c>
      <c r="I66" s="55"/>
    </row>
    <row r="67" spans="1:16383" s="1" customFormat="1" ht="12" customHeight="1" x14ac:dyDescent="0.2">
      <c r="A67" s="47"/>
      <c r="B67" s="272" t="s">
        <v>370</v>
      </c>
      <c r="C67" s="51" t="str">
        <f ca="1">INDIRECT("' "&amp;B67&amp;"'!A2")</f>
        <v>Warmtehub</v>
      </c>
      <c r="D67" s="52">
        <f ca="1">INDIRECT("' "&amp;B67&amp;"'!C5")</f>
        <v>2.5588314866271519E-3</v>
      </c>
      <c r="E67" s="264" t="str">
        <f ca="1">INDIRECT("' "&amp;B67&amp;"'!D5")</f>
        <v>Euro/kWh</v>
      </c>
      <c r="F67" s="53">
        <f ca="1">IF(AND(INDIRECT("' "&amp;B67&amp;"'!C13")&gt;0,INDIRECT("' "&amp;B67&amp;"'!C14")&gt;0),CONCATENATE(INDIRECT("' "&amp;B67&amp;"'!C13"),"/",INDIRECT("' "&amp;B67&amp;"'!C14")),MAX(INDIRECT("' "&amp;B67&amp;"'!C13"),INDIRECT("' "&amp;B67&amp;"'!C14"),INDIRECT("' "&amp;B67&amp;"'!C15")))</f>
        <v>7000</v>
      </c>
      <c r="G67" s="50" t="str">
        <f t="shared" ca="1" si="32"/>
        <v>-</v>
      </c>
      <c r="H67" s="246" t="str">
        <f t="shared" ca="1" si="33"/>
        <v>-</v>
      </c>
      <c r="I67" s="55"/>
    </row>
    <row r="68" spans="1:16383" x14ac:dyDescent="0.25">
      <c r="A68" s="54"/>
      <c r="B68" s="265" t="str">
        <f ca="1">LEFT(C66,37)&amp;" (warmte)"</f>
        <v>Verlengde levensduur allesvergisting  (warmte)</v>
      </c>
      <c r="C68" s="247"/>
      <c r="D68" s="48">
        <f ca="1">D66/INDIRECT("' "&amp;B67&amp;"'!C20")+D67</f>
        <v>5.5975421107180214E-2</v>
      </c>
      <c r="E68" s="49" t="str">
        <f ca="1">E66</f>
        <v>Euro/kWh</v>
      </c>
      <c r="F68" s="50">
        <f ca="1">F66</f>
        <v>7000</v>
      </c>
      <c r="G68" s="50" t="str">
        <f t="shared" ca="1" si="32"/>
        <v>-</v>
      </c>
      <c r="H68" s="246" t="str">
        <f t="shared" ca="1" si="33"/>
        <v>-</v>
      </c>
      <c r="I68" s="55"/>
    </row>
    <row r="69" spans="1:16383" s="1" customFormat="1" ht="12" customHeight="1" x14ac:dyDescent="0.2">
      <c r="A69" s="47"/>
      <c r="B69" s="272" t="s">
        <v>367</v>
      </c>
      <c r="C69" s="51" t="str">
        <f ca="1">INDIRECT("' "&amp;B69&amp;"'!A2")</f>
        <v>Verlengde levensduur vergisting en covergisting van dierlijke mest (hernieuwbaar gas)</v>
      </c>
      <c r="D69" s="52">
        <f ca="1">INDIRECT("' "&amp;B69&amp;"'!C5")</f>
        <v>5.3622736914403189E-2</v>
      </c>
      <c r="E69" s="264" t="str">
        <f ca="1">INDIRECT("' "&amp;B69&amp;"'!D5")</f>
        <v>Euro/kWh</v>
      </c>
      <c r="F69" s="53">
        <f ca="1">IF(AND(INDIRECT("' "&amp;B69&amp;"'!C13")&gt;0,INDIRECT("' "&amp;B69&amp;"'!C14")&gt;0),CONCATENATE(INDIRECT("' "&amp;B69&amp;"'!C13"),"/",INDIRECT("' "&amp;B69&amp;"'!C14")),MAX(INDIRECT("' "&amp;B69&amp;"'!C13"),INDIRECT("' "&amp;B69&amp;"'!C14"),INDIRECT("' "&amp;B69&amp;"'!C15")))</f>
        <v>8000</v>
      </c>
      <c r="G69" s="50" t="str">
        <f t="shared" ca="1" si="32"/>
        <v>-</v>
      </c>
      <c r="H69" s="246" t="str">
        <f t="shared" ca="1" si="33"/>
        <v>-</v>
      </c>
      <c r="I69" s="55"/>
    </row>
    <row r="70" spans="1:16383" s="1" customFormat="1" ht="12" customHeight="1" x14ac:dyDescent="0.2">
      <c r="A70" s="47"/>
      <c r="B70" s="272" t="s">
        <v>369</v>
      </c>
      <c r="C70" s="51" t="str">
        <f ca="1">INDIRECT("' "&amp;B70&amp;"'!A2")</f>
        <v>Gashub (hernieuwbaar gas)</v>
      </c>
      <c r="D70" s="52">
        <f ca="1">INDIRECT("' "&amp;B70&amp;"'!C5")</f>
        <v>1.7006769707876426E-2</v>
      </c>
      <c r="E70" s="264" t="str">
        <f ca="1">INDIRECT("' "&amp;B70&amp;"'!D5")</f>
        <v>Euro/kWh</v>
      </c>
      <c r="F70" s="53">
        <f ca="1">IF(AND(INDIRECT("' "&amp;B70&amp;"'!C13")&gt;0,INDIRECT("' "&amp;B70&amp;"'!C14")&gt;0),CONCATENATE(INDIRECT("' "&amp;B70&amp;"'!C13"),"/",INDIRECT("' "&amp;B70&amp;"'!C14")),MAX(INDIRECT("' "&amp;B70&amp;"'!C13"),INDIRECT("' "&amp;B70&amp;"'!C14"),INDIRECT("' "&amp;B70&amp;"'!C15")))</f>
        <v>8000</v>
      </c>
      <c r="G70" s="50" t="str">
        <f t="shared" ca="1" si="32"/>
        <v>-</v>
      </c>
      <c r="H70" s="246" t="str">
        <f t="shared" ca="1" si="33"/>
        <v>-</v>
      </c>
      <c r="I70" s="55"/>
    </row>
    <row r="71" spans="1:16383" x14ac:dyDescent="0.25">
      <c r="A71" s="47"/>
      <c r="B71" s="265" t="str">
        <f ca="1">LEFT(C69,67)&amp;" (hernieuwbaar gas)"</f>
        <v>Verlengde levensduur vergisting en covergisting van dierlijke mest  (hernieuwbaar gas)</v>
      </c>
      <c r="C71" s="248"/>
      <c r="D71" s="48">
        <f ca="1">D69/((1-INDIRECT("' "&amp;B70&amp;"'!C23"))*INDIRECT("' "&amp;B70&amp;"'!C24"))+D70</f>
        <v>7.0683183035607347E-2</v>
      </c>
      <c r="E71" s="49" t="str">
        <f ca="1">E69</f>
        <v>Euro/kWh</v>
      </c>
      <c r="F71" s="50">
        <f ca="1">F69</f>
        <v>8000</v>
      </c>
      <c r="G71" s="50" t="str">
        <f t="shared" ca="1" si="32"/>
        <v>-</v>
      </c>
      <c r="H71" s="246" t="str">
        <f t="shared" ca="1" si="33"/>
        <v>-</v>
      </c>
      <c r="I71" s="55"/>
    </row>
    <row r="72" spans="1:16383" s="1" customFormat="1" ht="12" customHeight="1" x14ac:dyDescent="0.2">
      <c r="A72" s="47"/>
      <c r="B72" s="272" t="s">
        <v>368</v>
      </c>
      <c r="C72" s="51" t="str">
        <f ca="1">INDIRECT("' "&amp;B72&amp;"'!A2")</f>
        <v>Verlengde levensduur vergisting en covergisting van dierlijke mest (biogas-warmte)</v>
      </c>
      <c r="D72" s="52">
        <f ca="1">INDIRECT("' "&amp;B72&amp;"'!C5")*35.17/31.65</f>
        <v>6.1561639670461688E-2</v>
      </c>
      <c r="E72" s="264" t="str">
        <f ca="1">INDIRECT("' "&amp;B72&amp;"'!D5")</f>
        <v>Euro/kWh</v>
      </c>
      <c r="F72" s="53">
        <f ca="1">IF(AND(INDIRECT("' "&amp;B72&amp;"'!C13")&gt;0,INDIRECT("' "&amp;B72&amp;"'!C14")&gt;0),CONCATENATE(INDIRECT("' "&amp;B72&amp;"'!C13"),"/",INDIRECT("' "&amp;B72&amp;"'!C14")),MAX(INDIRECT("' "&amp;B72&amp;"'!C13"),INDIRECT("' "&amp;B72&amp;"'!C14"),INDIRECT("' "&amp;B72&amp;"'!C15")))</f>
        <v>7000</v>
      </c>
      <c r="G72" s="50" t="str">
        <f t="shared" ca="1" si="32"/>
        <v>-</v>
      </c>
      <c r="H72" s="246" t="str">
        <f t="shared" ca="1" si="33"/>
        <v>-</v>
      </c>
      <c r="I72" s="55"/>
    </row>
    <row r="73" spans="1:16383" s="1" customFormat="1" ht="12" customHeight="1" x14ac:dyDescent="0.2">
      <c r="A73" s="47"/>
      <c r="B73" s="272" t="s">
        <v>370</v>
      </c>
      <c r="C73" s="51" t="str">
        <f ca="1">INDIRECT("' "&amp;B73&amp;"'!A2")</f>
        <v>Warmtehub</v>
      </c>
      <c r="D73" s="52">
        <f ca="1">INDIRECT("' "&amp;B73&amp;"'!C5")</f>
        <v>2.5588314866271519E-3</v>
      </c>
      <c r="E73" s="264" t="str">
        <f ca="1">INDIRECT("' "&amp;B73&amp;"'!D5")</f>
        <v>Euro/kWh</v>
      </c>
      <c r="F73" s="53">
        <f ca="1">IF(AND(INDIRECT("' "&amp;B73&amp;"'!C13")&gt;0,INDIRECT("' "&amp;B73&amp;"'!C14")&gt;0),CONCATENATE(INDIRECT("' "&amp;B73&amp;"'!C13"),"/",INDIRECT("' "&amp;B73&amp;"'!C14")),MAX(INDIRECT("' "&amp;B73&amp;"'!C13"),INDIRECT("' "&amp;B73&amp;"'!C14"),INDIRECT("' "&amp;B73&amp;"'!C15")))</f>
        <v>7000</v>
      </c>
      <c r="G73" s="50" t="str">
        <f t="shared" ca="1" si="32"/>
        <v>-</v>
      </c>
      <c r="H73" s="246" t="str">
        <f t="shared" ca="1" si="33"/>
        <v>-</v>
      </c>
      <c r="I73" s="55"/>
    </row>
    <row r="74" spans="1:16383" x14ac:dyDescent="0.25">
      <c r="A74" s="47"/>
      <c r="B74" s="266" t="str">
        <f ca="1">LEFT(C72,67)&amp;" (warmte)"</f>
        <v>Verlengde levensduur vergisting en covergisting van dierlijke mest  (warmte)</v>
      </c>
      <c r="C74" s="248"/>
      <c r="D74" s="48">
        <f ca="1">D72/INDIRECT("' "&amp;B73&amp;"'!C20")+D73</f>
        <v>7.096065334269569E-2</v>
      </c>
      <c r="E74" s="49" t="str">
        <f ca="1">E72</f>
        <v>Euro/kWh</v>
      </c>
      <c r="F74" s="50">
        <f ca="1">F72</f>
        <v>7000</v>
      </c>
      <c r="G74" s="50" t="str">
        <f t="shared" ca="1" si="32"/>
        <v>-</v>
      </c>
      <c r="H74" s="246" t="str">
        <f t="shared" ca="1" si="33"/>
        <v>-</v>
      </c>
      <c r="I74" s="55"/>
    </row>
    <row r="75" spans="1:16383" s="1" customFormat="1" ht="11.25" x14ac:dyDescent="0.2">
      <c r="I75" s="267"/>
      <c r="J75" s="20"/>
      <c r="K75" s="21"/>
      <c r="L75" s="19"/>
      <c r="M75" s="22"/>
      <c r="N75" s="23"/>
      <c r="O75" s="23"/>
      <c r="P75" s="19"/>
      <c r="Q75" s="19"/>
      <c r="R75" s="20"/>
      <c r="S75" s="21"/>
      <c r="T75" s="19"/>
      <c r="U75" s="22"/>
      <c r="V75" s="23"/>
      <c r="W75" s="23"/>
      <c r="X75" s="19"/>
      <c r="Y75" s="19"/>
      <c r="Z75" s="20"/>
      <c r="AA75" s="21"/>
      <c r="AB75" s="19"/>
      <c r="AC75" s="22"/>
      <c r="AD75" s="23"/>
      <c r="AE75" s="23"/>
      <c r="AF75" s="19"/>
      <c r="AG75" s="19"/>
      <c r="AH75" s="20"/>
      <c r="AI75" s="21"/>
      <c r="AJ75" s="19"/>
      <c r="AK75" s="22"/>
      <c r="AL75" s="23"/>
      <c r="AM75" s="23"/>
      <c r="AN75" s="19"/>
      <c r="AO75" s="19"/>
      <c r="AP75" s="20"/>
      <c r="AQ75" s="21"/>
      <c r="AR75" s="19"/>
      <c r="AS75" s="22"/>
      <c r="AT75" s="23"/>
      <c r="AU75" s="23"/>
      <c r="AV75" s="19"/>
      <c r="AW75" s="19"/>
      <c r="AX75" s="20"/>
      <c r="AY75" s="21"/>
      <c r="AZ75" s="19"/>
      <c r="BA75" s="22"/>
      <c r="BB75" s="23"/>
      <c r="BC75" s="23"/>
      <c r="BD75" s="19"/>
      <c r="BE75" s="19"/>
      <c r="BF75" s="20"/>
      <c r="BG75" s="21"/>
      <c r="BH75" s="19"/>
      <c r="BI75" s="22"/>
      <c r="BJ75" s="23"/>
      <c r="BK75" s="23"/>
      <c r="BL75" s="19"/>
      <c r="BM75" s="19"/>
      <c r="BN75" s="20"/>
      <c r="BO75" s="21"/>
      <c r="BP75" s="19"/>
      <c r="BQ75" s="22"/>
      <c r="BR75" s="23"/>
      <c r="BS75" s="23"/>
      <c r="BT75" s="19"/>
      <c r="BU75" s="19"/>
      <c r="BV75" s="20"/>
      <c r="BW75" s="21"/>
      <c r="BX75" s="19"/>
      <c r="BY75" s="22"/>
      <c r="BZ75" s="23"/>
      <c r="CA75" s="23"/>
      <c r="CB75" s="19"/>
      <c r="CC75" s="19"/>
      <c r="CD75" s="20"/>
      <c r="CE75" s="21"/>
      <c r="CF75" s="19"/>
      <c r="CG75" s="22"/>
      <c r="CH75" s="23"/>
      <c r="CI75" s="23"/>
      <c r="CJ75" s="19"/>
      <c r="CK75" s="19"/>
      <c r="CL75" s="20"/>
      <c r="CM75" s="21"/>
      <c r="CN75" s="19"/>
      <c r="CO75" s="22"/>
      <c r="CP75" s="23"/>
      <c r="CQ75" s="23"/>
      <c r="CR75" s="19"/>
      <c r="CS75" s="19"/>
      <c r="CT75" s="20"/>
      <c r="CU75" s="21"/>
      <c r="CV75" s="19"/>
      <c r="CW75" s="22"/>
      <c r="CX75" s="23"/>
      <c r="CY75" s="23"/>
      <c r="CZ75" s="19"/>
      <c r="DA75" s="19"/>
      <c r="DB75" s="20"/>
      <c r="DC75" s="21"/>
      <c r="DD75" s="19"/>
      <c r="DE75" s="22"/>
      <c r="DF75" s="23"/>
      <c r="DG75" s="23"/>
      <c r="DH75" s="19"/>
      <c r="DI75" s="19"/>
      <c r="DJ75" s="20"/>
      <c r="DK75" s="21"/>
      <c r="DL75" s="19"/>
      <c r="DM75" s="22"/>
      <c r="DN75" s="23"/>
      <c r="DO75" s="23"/>
      <c r="DP75" s="19"/>
      <c r="DQ75" s="19"/>
      <c r="DR75" s="20"/>
      <c r="DS75" s="21"/>
      <c r="DT75" s="19"/>
      <c r="DU75" s="22"/>
      <c r="DV75" s="23"/>
      <c r="DW75" s="23"/>
      <c r="DX75" s="19"/>
      <c r="DY75" s="19"/>
      <c r="DZ75" s="20"/>
      <c r="EA75" s="21"/>
      <c r="EB75" s="19"/>
      <c r="EC75" s="22"/>
      <c r="ED75" s="23"/>
      <c r="EE75" s="23"/>
      <c r="EF75" s="19"/>
      <c r="EG75" s="19"/>
      <c r="EH75" s="20"/>
      <c r="EI75" s="21"/>
      <c r="EJ75" s="19"/>
      <c r="EK75" s="22"/>
      <c r="EL75" s="23"/>
      <c r="EM75" s="23"/>
      <c r="EN75" s="19"/>
      <c r="EO75" s="19"/>
      <c r="EP75" s="20"/>
      <c r="EQ75" s="21"/>
      <c r="ER75" s="19"/>
      <c r="ES75" s="22"/>
      <c r="ET75" s="23"/>
      <c r="EU75" s="23"/>
      <c r="EV75" s="19"/>
      <c r="EW75" s="19"/>
      <c r="EX75" s="20"/>
      <c r="EY75" s="21"/>
      <c r="EZ75" s="19"/>
      <c r="FA75" s="22"/>
      <c r="FB75" s="23"/>
      <c r="FC75" s="23"/>
      <c r="FD75" s="19"/>
      <c r="FE75" s="19"/>
      <c r="FF75" s="20"/>
      <c r="FG75" s="21"/>
      <c r="FH75" s="19"/>
      <c r="FI75" s="22"/>
      <c r="FJ75" s="23"/>
      <c r="FK75" s="23"/>
      <c r="FL75" s="19"/>
      <c r="FM75" s="19"/>
      <c r="FN75" s="20"/>
      <c r="FO75" s="21"/>
      <c r="FP75" s="19"/>
      <c r="FQ75" s="22"/>
      <c r="FR75" s="23"/>
      <c r="FS75" s="23"/>
      <c r="FT75" s="19"/>
      <c r="FU75" s="19"/>
      <c r="FV75" s="20"/>
      <c r="FW75" s="21"/>
      <c r="FX75" s="19"/>
      <c r="FY75" s="22"/>
      <c r="FZ75" s="23"/>
      <c r="GA75" s="23"/>
      <c r="GB75" s="19"/>
      <c r="GC75" s="19"/>
      <c r="GD75" s="20"/>
      <c r="GE75" s="21"/>
      <c r="GF75" s="19"/>
      <c r="GG75" s="22"/>
      <c r="GH75" s="23"/>
      <c r="GI75" s="23"/>
      <c r="GJ75" s="19"/>
      <c r="GK75" s="19"/>
      <c r="GL75" s="20"/>
      <c r="GM75" s="21"/>
      <c r="GN75" s="19"/>
      <c r="GO75" s="22"/>
      <c r="GP75" s="23"/>
      <c r="GQ75" s="23"/>
      <c r="GR75" s="19"/>
      <c r="GS75" s="19"/>
      <c r="GT75" s="20"/>
      <c r="GU75" s="21"/>
      <c r="GV75" s="19"/>
      <c r="GW75" s="22"/>
      <c r="GX75" s="23"/>
      <c r="GY75" s="23"/>
      <c r="GZ75" s="19"/>
      <c r="HA75" s="19"/>
      <c r="HB75" s="20"/>
      <c r="HC75" s="21"/>
      <c r="HD75" s="19"/>
      <c r="HE75" s="22"/>
      <c r="HF75" s="23"/>
      <c r="HG75" s="23"/>
      <c r="HH75" s="19"/>
      <c r="HI75" s="19"/>
      <c r="HJ75" s="20"/>
      <c r="HK75" s="21"/>
      <c r="HL75" s="19"/>
      <c r="HM75" s="22"/>
      <c r="HN75" s="23"/>
      <c r="HO75" s="23"/>
      <c r="HP75" s="19"/>
      <c r="HQ75" s="19"/>
      <c r="HR75" s="20"/>
      <c r="HS75" s="21"/>
      <c r="HT75" s="19"/>
      <c r="HU75" s="22"/>
      <c r="HV75" s="23"/>
      <c r="HW75" s="23"/>
      <c r="HX75" s="19"/>
      <c r="HY75" s="19"/>
      <c r="HZ75" s="20"/>
      <c r="IA75" s="21"/>
      <c r="IB75" s="19"/>
      <c r="IC75" s="22"/>
      <c r="ID75" s="23"/>
      <c r="IE75" s="23"/>
      <c r="IF75" s="19"/>
      <c r="IG75" s="19"/>
      <c r="IH75" s="20"/>
      <c r="II75" s="21"/>
      <c r="IJ75" s="19"/>
      <c r="IK75" s="22"/>
      <c r="IL75" s="23"/>
      <c r="IM75" s="23"/>
      <c r="IN75" s="19"/>
      <c r="IO75" s="19"/>
      <c r="IP75" s="20"/>
      <c r="IQ75" s="21"/>
      <c r="IR75" s="19"/>
      <c r="IS75" s="22"/>
      <c r="IT75" s="23"/>
      <c r="IU75" s="23"/>
      <c r="IV75" s="19"/>
      <c r="IW75" s="19"/>
      <c r="IX75" s="20"/>
      <c r="IY75" s="21"/>
      <c r="IZ75" s="19"/>
      <c r="JA75" s="22"/>
      <c r="JB75" s="23"/>
      <c r="JC75" s="23"/>
      <c r="JD75" s="19"/>
      <c r="JE75" s="19"/>
      <c r="JF75" s="20"/>
      <c r="JG75" s="21"/>
      <c r="JH75" s="19"/>
      <c r="JI75" s="22"/>
      <c r="JJ75" s="23"/>
      <c r="JK75" s="23"/>
      <c r="JL75" s="19"/>
      <c r="JM75" s="19"/>
      <c r="JN75" s="20"/>
      <c r="JO75" s="21"/>
      <c r="JP75" s="19"/>
      <c r="JQ75" s="22"/>
      <c r="JR75" s="23"/>
      <c r="JS75" s="23"/>
      <c r="JT75" s="19"/>
      <c r="JU75" s="19"/>
      <c r="JV75" s="20"/>
      <c r="JW75" s="21"/>
      <c r="JX75" s="19"/>
      <c r="JY75" s="22"/>
      <c r="JZ75" s="23"/>
      <c r="KA75" s="23"/>
      <c r="KB75" s="19"/>
      <c r="KC75" s="19"/>
      <c r="KD75" s="20"/>
      <c r="KE75" s="21"/>
      <c r="KF75" s="19"/>
      <c r="KG75" s="22"/>
      <c r="KH75" s="23"/>
      <c r="KI75" s="23"/>
      <c r="KJ75" s="19"/>
      <c r="KK75" s="19"/>
      <c r="KL75" s="20"/>
      <c r="KM75" s="21"/>
      <c r="KN75" s="19"/>
      <c r="KO75" s="22"/>
      <c r="KP75" s="23"/>
      <c r="KQ75" s="23"/>
      <c r="KR75" s="19"/>
      <c r="KS75" s="19"/>
      <c r="KT75" s="20"/>
      <c r="KU75" s="21"/>
      <c r="KV75" s="19"/>
      <c r="KW75" s="22"/>
      <c r="KX75" s="23"/>
      <c r="KY75" s="23"/>
      <c r="KZ75" s="19"/>
      <c r="LA75" s="19"/>
      <c r="LB75" s="20"/>
      <c r="LC75" s="21"/>
      <c r="LD75" s="19"/>
      <c r="LE75" s="22"/>
      <c r="LF75" s="23"/>
      <c r="LG75" s="23"/>
      <c r="LH75" s="19"/>
      <c r="LI75" s="19"/>
      <c r="LJ75" s="20"/>
      <c r="LK75" s="21"/>
      <c r="LL75" s="19"/>
      <c r="LM75" s="22"/>
      <c r="LN75" s="23"/>
      <c r="LO75" s="23"/>
      <c r="LP75" s="19"/>
      <c r="LQ75" s="19"/>
      <c r="LR75" s="20"/>
      <c r="LS75" s="21"/>
      <c r="LT75" s="19"/>
      <c r="LU75" s="22"/>
      <c r="LV75" s="23"/>
      <c r="LW75" s="23"/>
      <c r="LX75" s="19"/>
      <c r="LY75" s="19"/>
      <c r="LZ75" s="20"/>
      <c r="MA75" s="21"/>
      <c r="MB75" s="19"/>
      <c r="MC75" s="22"/>
      <c r="MD75" s="23"/>
      <c r="ME75" s="23"/>
      <c r="MF75" s="19"/>
      <c r="MG75" s="19"/>
      <c r="MH75" s="20"/>
      <c r="MI75" s="21"/>
      <c r="MJ75" s="19"/>
      <c r="MK75" s="22"/>
      <c r="ML75" s="23"/>
      <c r="MM75" s="23"/>
      <c r="MN75" s="19"/>
      <c r="MO75" s="19"/>
      <c r="MP75" s="20"/>
      <c r="MQ75" s="21"/>
      <c r="MR75" s="19"/>
      <c r="MS75" s="22"/>
      <c r="MT75" s="23"/>
      <c r="MU75" s="23"/>
      <c r="MV75" s="19"/>
      <c r="MW75" s="19"/>
      <c r="MX75" s="20"/>
      <c r="MY75" s="21"/>
      <c r="MZ75" s="19"/>
      <c r="NA75" s="22"/>
      <c r="NB75" s="23"/>
      <c r="NC75" s="23"/>
      <c r="ND75" s="19"/>
      <c r="NE75" s="19"/>
      <c r="NF75" s="20"/>
      <c r="NG75" s="21"/>
      <c r="NH75" s="19"/>
      <c r="NI75" s="22"/>
      <c r="NJ75" s="23"/>
      <c r="NK75" s="23"/>
      <c r="NL75" s="19"/>
      <c r="NM75" s="19"/>
      <c r="NN75" s="20"/>
      <c r="NO75" s="21"/>
      <c r="NP75" s="19"/>
      <c r="NQ75" s="22"/>
      <c r="NR75" s="23"/>
      <c r="NS75" s="23"/>
      <c r="NT75" s="19"/>
      <c r="NU75" s="19"/>
      <c r="NV75" s="20"/>
      <c r="NW75" s="21"/>
      <c r="NX75" s="19"/>
      <c r="NY75" s="22"/>
      <c r="NZ75" s="23"/>
      <c r="OA75" s="23"/>
      <c r="OB75" s="19"/>
      <c r="OC75" s="19"/>
      <c r="OD75" s="20"/>
      <c r="OE75" s="21"/>
      <c r="OF75" s="19"/>
      <c r="OG75" s="22"/>
      <c r="OH75" s="23"/>
      <c r="OI75" s="23"/>
      <c r="OJ75" s="19"/>
      <c r="OK75" s="19"/>
      <c r="OL75" s="20"/>
      <c r="OM75" s="21"/>
      <c r="ON75" s="19"/>
      <c r="OO75" s="22"/>
      <c r="OP75" s="23"/>
      <c r="OQ75" s="23"/>
      <c r="OR75" s="19"/>
      <c r="OS75" s="19"/>
      <c r="OT75" s="20"/>
      <c r="OU75" s="21"/>
      <c r="OV75" s="19"/>
      <c r="OW75" s="22"/>
      <c r="OX75" s="23"/>
      <c r="OY75" s="23"/>
      <c r="OZ75" s="19"/>
      <c r="PA75" s="19"/>
      <c r="PB75" s="20"/>
      <c r="PC75" s="21"/>
      <c r="PD75" s="19"/>
      <c r="PE75" s="22"/>
      <c r="PF75" s="23"/>
      <c r="PG75" s="23"/>
      <c r="PH75" s="19"/>
      <c r="PI75" s="19"/>
      <c r="PJ75" s="20"/>
      <c r="PK75" s="21"/>
      <c r="PL75" s="19"/>
      <c r="PM75" s="22"/>
      <c r="PN75" s="23"/>
      <c r="PO75" s="23"/>
      <c r="PP75" s="19"/>
      <c r="PQ75" s="19"/>
      <c r="PR75" s="20"/>
      <c r="PS75" s="21"/>
      <c r="PT75" s="19"/>
      <c r="PU75" s="22"/>
      <c r="PV75" s="23"/>
      <c r="PW75" s="23"/>
      <c r="PX75" s="19"/>
      <c r="PY75" s="19"/>
      <c r="PZ75" s="20"/>
      <c r="QA75" s="21"/>
      <c r="QB75" s="19"/>
      <c r="QC75" s="22"/>
      <c r="QD75" s="23"/>
      <c r="QE75" s="23"/>
      <c r="QF75" s="19"/>
      <c r="QG75" s="19"/>
      <c r="QH75" s="20"/>
      <c r="QI75" s="21"/>
      <c r="QJ75" s="19"/>
      <c r="QK75" s="22"/>
      <c r="QL75" s="23"/>
      <c r="QM75" s="23"/>
      <c r="QN75" s="19"/>
      <c r="QO75" s="19"/>
      <c r="QP75" s="20"/>
      <c r="QQ75" s="21"/>
      <c r="QR75" s="19"/>
      <c r="QS75" s="22"/>
      <c r="QT75" s="23"/>
      <c r="QU75" s="23"/>
      <c r="QV75" s="19"/>
      <c r="QW75" s="19"/>
      <c r="QX75" s="20"/>
      <c r="QY75" s="21"/>
      <c r="QZ75" s="19"/>
      <c r="RA75" s="22"/>
      <c r="RB75" s="23"/>
      <c r="RC75" s="23"/>
      <c r="RD75" s="19"/>
      <c r="RE75" s="19"/>
      <c r="RF75" s="20"/>
      <c r="RG75" s="21"/>
      <c r="RH75" s="19"/>
      <c r="RI75" s="22"/>
      <c r="RJ75" s="23"/>
      <c r="RK75" s="23"/>
      <c r="RL75" s="19"/>
      <c r="RM75" s="19"/>
      <c r="RN75" s="20"/>
      <c r="RO75" s="21"/>
      <c r="RP75" s="19"/>
      <c r="RQ75" s="22"/>
      <c r="RR75" s="23"/>
      <c r="RS75" s="23"/>
      <c r="RT75" s="19"/>
      <c r="RU75" s="19"/>
      <c r="RV75" s="20"/>
      <c r="RW75" s="21"/>
      <c r="RX75" s="19"/>
      <c r="RY75" s="22"/>
      <c r="RZ75" s="23"/>
      <c r="SA75" s="23"/>
      <c r="SB75" s="19"/>
      <c r="SC75" s="19"/>
      <c r="SD75" s="20"/>
      <c r="SE75" s="21"/>
      <c r="SF75" s="19"/>
      <c r="SG75" s="22"/>
      <c r="SH75" s="23"/>
      <c r="SI75" s="23"/>
      <c r="SJ75" s="19"/>
      <c r="SK75" s="19"/>
      <c r="SL75" s="20"/>
      <c r="SM75" s="21"/>
      <c r="SN75" s="19"/>
      <c r="SO75" s="22"/>
      <c r="SP75" s="23"/>
      <c r="SQ75" s="23"/>
      <c r="SR75" s="19"/>
      <c r="SS75" s="19"/>
      <c r="ST75" s="20"/>
      <c r="SU75" s="21"/>
      <c r="SV75" s="19"/>
      <c r="SW75" s="22"/>
      <c r="SX75" s="23"/>
      <c r="SY75" s="23"/>
      <c r="SZ75" s="19"/>
      <c r="TA75" s="19"/>
      <c r="TB75" s="20"/>
      <c r="TC75" s="21"/>
      <c r="TD75" s="19"/>
      <c r="TE75" s="22"/>
      <c r="TF75" s="23"/>
      <c r="TG75" s="23"/>
      <c r="TH75" s="19"/>
      <c r="TI75" s="19"/>
      <c r="TJ75" s="20"/>
      <c r="TK75" s="21"/>
      <c r="TL75" s="19"/>
      <c r="TM75" s="22"/>
      <c r="TN75" s="23"/>
      <c r="TO75" s="23"/>
      <c r="TP75" s="19"/>
      <c r="TQ75" s="19"/>
      <c r="TR75" s="20"/>
      <c r="TS75" s="21"/>
      <c r="TT75" s="19"/>
      <c r="TU75" s="22"/>
      <c r="TV75" s="23"/>
      <c r="TW75" s="23"/>
      <c r="TX75" s="19"/>
      <c r="TY75" s="19"/>
      <c r="TZ75" s="20"/>
      <c r="UA75" s="21"/>
      <c r="UB75" s="19"/>
      <c r="UC75" s="22"/>
      <c r="UD75" s="23"/>
      <c r="UE75" s="23"/>
      <c r="UF75" s="19"/>
      <c r="UG75" s="19"/>
      <c r="UH75" s="20"/>
      <c r="UI75" s="21"/>
      <c r="UJ75" s="19"/>
      <c r="UK75" s="22"/>
      <c r="UL75" s="23"/>
      <c r="UM75" s="23"/>
      <c r="UN75" s="19"/>
      <c r="UO75" s="19"/>
      <c r="UP75" s="20"/>
      <c r="UQ75" s="21"/>
      <c r="UR75" s="19"/>
      <c r="US75" s="22"/>
      <c r="UT75" s="23"/>
      <c r="UU75" s="23"/>
      <c r="UV75" s="19"/>
      <c r="UW75" s="19"/>
      <c r="UX75" s="20"/>
      <c r="UY75" s="21"/>
      <c r="UZ75" s="19"/>
      <c r="VA75" s="22"/>
      <c r="VB75" s="23"/>
      <c r="VC75" s="23"/>
      <c r="VD75" s="19"/>
      <c r="VE75" s="19"/>
      <c r="VF75" s="20"/>
      <c r="VG75" s="21"/>
      <c r="VH75" s="19"/>
      <c r="VI75" s="22"/>
      <c r="VJ75" s="23"/>
      <c r="VK75" s="23"/>
      <c r="VL75" s="19"/>
      <c r="VM75" s="19"/>
      <c r="VN75" s="20"/>
      <c r="VO75" s="21"/>
      <c r="VP75" s="19"/>
      <c r="VQ75" s="22"/>
      <c r="VR75" s="23"/>
      <c r="VS75" s="23"/>
      <c r="VT75" s="19"/>
      <c r="VU75" s="19"/>
      <c r="VV75" s="20"/>
      <c r="VW75" s="21"/>
      <c r="VX75" s="19"/>
      <c r="VY75" s="22"/>
      <c r="VZ75" s="23"/>
      <c r="WA75" s="23"/>
      <c r="WB75" s="19"/>
      <c r="WC75" s="19"/>
      <c r="WD75" s="20"/>
      <c r="WE75" s="21"/>
      <c r="WF75" s="19"/>
      <c r="WG75" s="22"/>
      <c r="WH75" s="23"/>
      <c r="WI75" s="23"/>
      <c r="WJ75" s="19"/>
      <c r="WK75" s="19"/>
      <c r="WL75" s="20"/>
      <c r="WM75" s="21"/>
      <c r="WN75" s="19"/>
      <c r="WO75" s="22"/>
      <c r="WP75" s="23"/>
      <c r="WQ75" s="23"/>
      <c r="WR75" s="19"/>
      <c r="WS75" s="19"/>
      <c r="WT75" s="20"/>
      <c r="WU75" s="21"/>
      <c r="WV75" s="19"/>
      <c r="WW75" s="22"/>
      <c r="WX75" s="23"/>
      <c r="WY75" s="23"/>
      <c r="WZ75" s="19"/>
      <c r="XA75" s="19"/>
      <c r="XB75" s="20"/>
      <c r="XC75" s="21"/>
      <c r="XD75" s="19"/>
      <c r="XE75" s="22"/>
      <c r="XF75" s="23"/>
      <c r="XG75" s="23"/>
      <c r="XH75" s="19"/>
      <c r="XI75" s="19"/>
      <c r="XJ75" s="20"/>
      <c r="XK75" s="21"/>
      <c r="XL75" s="19"/>
      <c r="XM75" s="22"/>
      <c r="XN75" s="23"/>
      <c r="XO75" s="23"/>
      <c r="XP75" s="19"/>
      <c r="XQ75" s="19"/>
      <c r="XR75" s="20"/>
      <c r="XS75" s="21"/>
      <c r="XT75" s="19"/>
      <c r="XU75" s="22"/>
      <c r="XV75" s="23"/>
      <c r="XW75" s="23"/>
      <c r="XX75" s="19"/>
      <c r="XY75" s="19"/>
      <c r="XZ75" s="20"/>
      <c r="YA75" s="21"/>
      <c r="YB75" s="19"/>
      <c r="YC75" s="22"/>
      <c r="YD75" s="23"/>
      <c r="YE75" s="23"/>
      <c r="YF75" s="19"/>
      <c r="YG75" s="19"/>
      <c r="YH75" s="20"/>
      <c r="YI75" s="21"/>
      <c r="YJ75" s="19"/>
      <c r="YK75" s="22"/>
      <c r="YL75" s="23"/>
      <c r="YM75" s="23"/>
      <c r="YN75" s="19"/>
      <c r="YO75" s="19"/>
      <c r="YP75" s="20"/>
      <c r="YQ75" s="21"/>
      <c r="YR75" s="19"/>
      <c r="YS75" s="22"/>
      <c r="YT75" s="23"/>
      <c r="YU75" s="23"/>
      <c r="YV75" s="19"/>
      <c r="YW75" s="19"/>
      <c r="YX75" s="20"/>
      <c r="YY75" s="21"/>
      <c r="YZ75" s="19"/>
      <c r="ZA75" s="22"/>
      <c r="ZB75" s="23"/>
      <c r="ZC75" s="23"/>
      <c r="ZD75" s="19"/>
      <c r="ZE75" s="19"/>
      <c r="ZF75" s="20"/>
      <c r="ZG75" s="21"/>
      <c r="ZH75" s="19"/>
      <c r="ZI75" s="22"/>
      <c r="ZJ75" s="23"/>
      <c r="ZK75" s="23"/>
      <c r="ZL75" s="19"/>
      <c r="ZM75" s="19"/>
      <c r="ZN75" s="20"/>
      <c r="ZO75" s="21"/>
      <c r="ZP75" s="19"/>
      <c r="ZQ75" s="22"/>
      <c r="ZR75" s="23"/>
      <c r="ZS75" s="23"/>
      <c r="ZT75" s="19"/>
      <c r="ZU75" s="19"/>
      <c r="ZV75" s="20"/>
      <c r="ZW75" s="21"/>
      <c r="ZX75" s="19"/>
      <c r="ZY75" s="22"/>
      <c r="ZZ75" s="23"/>
      <c r="AAA75" s="23"/>
      <c r="AAB75" s="19"/>
      <c r="AAC75" s="19"/>
      <c r="AAD75" s="20"/>
      <c r="AAE75" s="21"/>
      <c r="AAF75" s="19"/>
      <c r="AAG75" s="22"/>
      <c r="AAH75" s="23"/>
      <c r="AAI75" s="23"/>
      <c r="AAJ75" s="19"/>
      <c r="AAK75" s="19"/>
      <c r="AAL75" s="20"/>
      <c r="AAM75" s="21"/>
      <c r="AAN75" s="19"/>
      <c r="AAO75" s="22"/>
      <c r="AAP75" s="23"/>
      <c r="AAQ75" s="23"/>
      <c r="AAR75" s="19"/>
      <c r="AAS75" s="19"/>
      <c r="AAT75" s="20"/>
      <c r="AAU75" s="21"/>
      <c r="AAV75" s="19"/>
      <c r="AAW75" s="22"/>
      <c r="AAX75" s="23"/>
      <c r="AAY75" s="23"/>
      <c r="AAZ75" s="19"/>
      <c r="ABA75" s="19"/>
      <c r="ABB75" s="20"/>
      <c r="ABC75" s="21"/>
      <c r="ABD75" s="19"/>
      <c r="ABE75" s="22"/>
      <c r="ABF75" s="23"/>
      <c r="ABG75" s="23"/>
      <c r="ABH75" s="19"/>
      <c r="ABI75" s="19"/>
      <c r="ABJ75" s="20"/>
      <c r="ABK75" s="21"/>
      <c r="ABL75" s="19"/>
      <c r="ABM75" s="22"/>
      <c r="ABN75" s="23"/>
      <c r="ABO75" s="23"/>
      <c r="ABP75" s="19"/>
      <c r="ABQ75" s="19"/>
      <c r="ABR75" s="20"/>
      <c r="ABS75" s="21"/>
      <c r="ABT75" s="19"/>
      <c r="ABU75" s="22"/>
      <c r="ABV75" s="23"/>
      <c r="ABW75" s="23"/>
      <c r="ABX75" s="19"/>
      <c r="ABY75" s="19"/>
      <c r="ABZ75" s="20"/>
      <c r="ACA75" s="21"/>
      <c r="ACB75" s="19"/>
      <c r="ACC75" s="22"/>
      <c r="ACD75" s="23"/>
      <c r="ACE75" s="23"/>
      <c r="ACF75" s="19"/>
      <c r="ACG75" s="19"/>
      <c r="ACH75" s="20"/>
      <c r="ACI75" s="21"/>
      <c r="ACJ75" s="19"/>
      <c r="ACK75" s="22"/>
      <c r="ACL75" s="23"/>
      <c r="ACM75" s="23"/>
      <c r="ACN75" s="19"/>
      <c r="ACO75" s="19"/>
      <c r="ACP75" s="20"/>
      <c r="ACQ75" s="21"/>
      <c r="ACR75" s="19"/>
      <c r="ACS75" s="22"/>
      <c r="ACT75" s="23"/>
      <c r="ACU75" s="23"/>
      <c r="ACV75" s="19"/>
      <c r="ACW75" s="19"/>
      <c r="ACX75" s="20"/>
      <c r="ACY75" s="21"/>
      <c r="ACZ75" s="19"/>
      <c r="ADA75" s="22"/>
      <c r="ADB75" s="23"/>
      <c r="ADC75" s="23"/>
      <c r="ADD75" s="19"/>
      <c r="ADE75" s="19"/>
      <c r="ADF75" s="20"/>
      <c r="ADG75" s="21"/>
      <c r="ADH75" s="19"/>
      <c r="ADI75" s="22"/>
      <c r="ADJ75" s="23"/>
      <c r="ADK75" s="23"/>
      <c r="ADL75" s="19"/>
      <c r="ADM75" s="19"/>
      <c r="ADN75" s="20"/>
      <c r="ADO75" s="21"/>
      <c r="ADP75" s="19"/>
      <c r="ADQ75" s="22"/>
      <c r="ADR75" s="23"/>
      <c r="ADS75" s="23"/>
      <c r="ADT75" s="19"/>
      <c r="ADU75" s="19"/>
      <c r="ADV75" s="20"/>
      <c r="ADW75" s="21"/>
      <c r="ADX75" s="19"/>
      <c r="ADY75" s="22"/>
      <c r="ADZ75" s="23"/>
      <c r="AEA75" s="23"/>
      <c r="AEB75" s="19"/>
      <c r="AEC75" s="19"/>
      <c r="AED75" s="20"/>
      <c r="AEE75" s="21"/>
      <c r="AEF75" s="19"/>
      <c r="AEG75" s="22"/>
      <c r="AEH75" s="23"/>
      <c r="AEI75" s="23"/>
      <c r="AEJ75" s="19"/>
      <c r="AEK75" s="19"/>
      <c r="AEL75" s="20"/>
      <c r="AEM75" s="21"/>
      <c r="AEN75" s="19"/>
      <c r="AEO75" s="22"/>
      <c r="AEP75" s="23"/>
      <c r="AEQ75" s="23"/>
      <c r="AER75" s="19"/>
      <c r="AES75" s="19"/>
      <c r="AET75" s="20"/>
      <c r="AEU75" s="21"/>
      <c r="AEV75" s="19"/>
      <c r="AEW75" s="22"/>
      <c r="AEX75" s="23"/>
      <c r="AEY75" s="23"/>
      <c r="AEZ75" s="19"/>
      <c r="AFA75" s="19"/>
      <c r="AFB75" s="20"/>
      <c r="AFC75" s="21"/>
      <c r="AFD75" s="19"/>
      <c r="AFE75" s="22"/>
      <c r="AFF75" s="23"/>
      <c r="AFG75" s="23"/>
      <c r="AFH75" s="19"/>
      <c r="AFI75" s="19"/>
      <c r="AFJ75" s="20"/>
      <c r="AFK75" s="21"/>
      <c r="AFL75" s="19"/>
      <c r="AFM75" s="22"/>
      <c r="AFN75" s="23"/>
      <c r="AFO75" s="23"/>
      <c r="AFP75" s="19"/>
      <c r="AFQ75" s="19"/>
      <c r="AFR75" s="20"/>
      <c r="AFS75" s="21"/>
      <c r="AFT75" s="19"/>
      <c r="AFU75" s="22"/>
      <c r="AFV75" s="23"/>
      <c r="AFW75" s="23"/>
      <c r="AFX75" s="19"/>
      <c r="AFY75" s="19"/>
      <c r="AFZ75" s="20"/>
      <c r="AGA75" s="21"/>
      <c r="AGB75" s="19"/>
      <c r="AGC75" s="22"/>
      <c r="AGD75" s="23"/>
      <c r="AGE75" s="23"/>
      <c r="AGF75" s="19"/>
      <c r="AGG75" s="19"/>
      <c r="AGH75" s="20"/>
      <c r="AGI75" s="21"/>
      <c r="AGJ75" s="19"/>
      <c r="AGK75" s="22"/>
      <c r="AGL75" s="23"/>
      <c r="AGM75" s="23"/>
      <c r="AGN75" s="19"/>
      <c r="AGO75" s="19"/>
      <c r="AGP75" s="20"/>
      <c r="AGQ75" s="21"/>
      <c r="AGR75" s="19"/>
      <c r="AGS75" s="22"/>
      <c r="AGT75" s="23"/>
      <c r="AGU75" s="23"/>
      <c r="AGV75" s="19"/>
      <c r="AGW75" s="19"/>
      <c r="AGX75" s="20"/>
      <c r="AGY75" s="21"/>
      <c r="AGZ75" s="19"/>
      <c r="AHA75" s="22"/>
      <c r="AHB75" s="23"/>
      <c r="AHC75" s="23"/>
      <c r="AHD75" s="19"/>
      <c r="AHE75" s="19"/>
      <c r="AHF75" s="20"/>
      <c r="AHG75" s="21"/>
      <c r="AHH75" s="19"/>
      <c r="AHI75" s="22"/>
      <c r="AHJ75" s="23"/>
      <c r="AHK75" s="23"/>
      <c r="AHL75" s="19"/>
      <c r="AHM75" s="19"/>
      <c r="AHN75" s="20"/>
      <c r="AHO75" s="21"/>
      <c r="AHP75" s="19"/>
      <c r="AHQ75" s="22"/>
      <c r="AHR75" s="23"/>
      <c r="AHS75" s="23"/>
      <c r="AHT75" s="19"/>
      <c r="AHU75" s="19"/>
      <c r="AHV75" s="20"/>
      <c r="AHW75" s="21"/>
      <c r="AHX75" s="19"/>
      <c r="AHY75" s="22"/>
      <c r="AHZ75" s="23"/>
      <c r="AIA75" s="23"/>
      <c r="AIB75" s="19"/>
      <c r="AIC75" s="19"/>
      <c r="AID75" s="20"/>
      <c r="AIE75" s="21"/>
      <c r="AIF75" s="19"/>
      <c r="AIG75" s="22"/>
      <c r="AIH75" s="23"/>
      <c r="AII75" s="23"/>
      <c r="AIJ75" s="19"/>
      <c r="AIK75" s="19"/>
      <c r="AIL75" s="20"/>
      <c r="AIM75" s="21"/>
      <c r="AIN75" s="19"/>
      <c r="AIO75" s="22"/>
      <c r="AIP75" s="23"/>
      <c r="AIQ75" s="23"/>
      <c r="AIR75" s="19"/>
      <c r="AIS75" s="19"/>
      <c r="AIT75" s="20"/>
      <c r="AIU75" s="21"/>
      <c r="AIV75" s="19"/>
      <c r="AIW75" s="22"/>
      <c r="AIX75" s="23"/>
      <c r="AIY75" s="23"/>
      <c r="AIZ75" s="19"/>
      <c r="AJA75" s="19"/>
      <c r="AJB75" s="20"/>
      <c r="AJC75" s="21"/>
      <c r="AJD75" s="19"/>
      <c r="AJE75" s="22"/>
      <c r="AJF75" s="23"/>
      <c r="AJG75" s="23"/>
      <c r="AJH75" s="19"/>
      <c r="AJI75" s="19"/>
      <c r="AJJ75" s="20"/>
      <c r="AJK75" s="21"/>
      <c r="AJL75" s="19"/>
      <c r="AJM75" s="22"/>
      <c r="AJN75" s="23"/>
      <c r="AJO75" s="23"/>
      <c r="AJP75" s="19"/>
      <c r="AJQ75" s="19"/>
      <c r="AJR75" s="20"/>
      <c r="AJS75" s="21"/>
      <c r="AJT75" s="19"/>
      <c r="AJU75" s="22"/>
      <c r="AJV75" s="23"/>
      <c r="AJW75" s="23"/>
      <c r="AJX75" s="19"/>
      <c r="AJY75" s="19"/>
      <c r="AJZ75" s="20"/>
      <c r="AKA75" s="21"/>
      <c r="AKB75" s="19"/>
      <c r="AKC75" s="22"/>
      <c r="AKD75" s="23"/>
      <c r="AKE75" s="23"/>
      <c r="AKF75" s="19"/>
      <c r="AKG75" s="19"/>
      <c r="AKH75" s="20"/>
      <c r="AKI75" s="21"/>
      <c r="AKJ75" s="19"/>
      <c r="AKK75" s="22"/>
      <c r="AKL75" s="23"/>
      <c r="AKM75" s="23"/>
      <c r="AKN75" s="19"/>
      <c r="AKO75" s="19"/>
      <c r="AKP75" s="20"/>
      <c r="AKQ75" s="21"/>
      <c r="AKR75" s="19"/>
      <c r="AKS75" s="22"/>
      <c r="AKT75" s="23"/>
      <c r="AKU75" s="23"/>
      <c r="AKV75" s="19"/>
      <c r="AKW75" s="19"/>
      <c r="AKX75" s="20"/>
      <c r="AKY75" s="21"/>
      <c r="AKZ75" s="19"/>
      <c r="ALA75" s="22"/>
      <c r="ALB75" s="23"/>
      <c r="ALC75" s="23"/>
      <c r="ALD75" s="19"/>
      <c r="ALE75" s="19"/>
      <c r="ALF75" s="20"/>
      <c r="ALG75" s="21"/>
      <c r="ALH75" s="19"/>
      <c r="ALI75" s="22"/>
      <c r="ALJ75" s="23"/>
      <c r="ALK75" s="23"/>
      <c r="ALL75" s="19"/>
      <c r="ALM75" s="19"/>
      <c r="ALN75" s="20"/>
      <c r="ALO75" s="21"/>
      <c r="ALP75" s="19"/>
      <c r="ALQ75" s="22"/>
      <c r="ALR75" s="23"/>
      <c r="ALS75" s="23"/>
      <c r="ALT75" s="19"/>
      <c r="ALU75" s="19"/>
      <c r="ALV75" s="20"/>
      <c r="ALW75" s="21"/>
      <c r="ALX75" s="19"/>
      <c r="ALY75" s="22"/>
      <c r="ALZ75" s="23"/>
      <c r="AMA75" s="23"/>
      <c r="AMB75" s="19"/>
      <c r="AMC75" s="19"/>
      <c r="AMD75" s="20"/>
      <c r="AME75" s="21"/>
      <c r="AMF75" s="19"/>
      <c r="AMG75" s="22"/>
      <c r="AMH75" s="23"/>
      <c r="AMI75" s="23"/>
      <c r="AMJ75" s="19"/>
      <c r="AMK75" s="19"/>
      <c r="AML75" s="20"/>
      <c r="AMM75" s="21"/>
      <c r="AMN75" s="19"/>
      <c r="AMO75" s="22"/>
      <c r="AMP75" s="23"/>
      <c r="AMQ75" s="23"/>
      <c r="AMR75" s="19"/>
      <c r="AMS75" s="19"/>
      <c r="AMT75" s="20"/>
      <c r="AMU75" s="21"/>
      <c r="AMV75" s="19"/>
      <c r="AMW75" s="22"/>
      <c r="AMX75" s="23"/>
      <c r="AMY75" s="23"/>
      <c r="AMZ75" s="19"/>
      <c r="ANA75" s="19"/>
      <c r="ANB75" s="20"/>
      <c r="ANC75" s="21"/>
      <c r="AND75" s="19"/>
      <c r="ANE75" s="22"/>
      <c r="ANF75" s="23"/>
      <c r="ANG75" s="23"/>
      <c r="ANH75" s="19"/>
      <c r="ANI75" s="19"/>
      <c r="ANJ75" s="20"/>
      <c r="ANK75" s="21"/>
      <c r="ANL75" s="19"/>
      <c r="ANM75" s="22"/>
      <c r="ANN75" s="23"/>
      <c r="ANO75" s="23"/>
      <c r="ANP75" s="19"/>
      <c r="ANQ75" s="19"/>
      <c r="ANR75" s="20"/>
      <c r="ANS75" s="21"/>
      <c r="ANT75" s="19"/>
      <c r="ANU75" s="22"/>
      <c r="ANV75" s="23"/>
      <c r="ANW75" s="23"/>
      <c r="ANX75" s="19"/>
      <c r="ANY75" s="19"/>
      <c r="ANZ75" s="20"/>
      <c r="AOA75" s="21"/>
      <c r="AOB75" s="19"/>
      <c r="AOC75" s="22"/>
      <c r="AOD75" s="23"/>
      <c r="AOE75" s="23"/>
      <c r="AOF75" s="19"/>
      <c r="AOG75" s="19"/>
      <c r="AOH75" s="20"/>
      <c r="AOI75" s="21"/>
      <c r="AOJ75" s="19"/>
      <c r="AOK75" s="22"/>
      <c r="AOL75" s="23"/>
      <c r="AOM75" s="23"/>
      <c r="AON75" s="19"/>
      <c r="AOO75" s="19"/>
      <c r="AOP75" s="20"/>
      <c r="AOQ75" s="21"/>
      <c r="AOR75" s="19"/>
      <c r="AOS75" s="22"/>
      <c r="AOT75" s="23"/>
      <c r="AOU75" s="23"/>
      <c r="AOV75" s="19"/>
      <c r="AOW75" s="19"/>
      <c r="AOX75" s="20"/>
      <c r="AOY75" s="21"/>
      <c r="AOZ75" s="19"/>
      <c r="APA75" s="22"/>
      <c r="APB75" s="23"/>
      <c r="APC75" s="23"/>
      <c r="APD75" s="19"/>
      <c r="APE75" s="19"/>
      <c r="APF75" s="20"/>
      <c r="APG75" s="21"/>
      <c r="APH75" s="19"/>
      <c r="API75" s="22"/>
      <c r="APJ75" s="23"/>
      <c r="APK75" s="23"/>
      <c r="APL75" s="19"/>
      <c r="APM75" s="19"/>
      <c r="APN75" s="20"/>
      <c r="APO75" s="21"/>
      <c r="APP75" s="19"/>
      <c r="APQ75" s="22"/>
      <c r="APR75" s="23"/>
      <c r="APS75" s="23"/>
      <c r="APT75" s="19"/>
      <c r="APU75" s="19"/>
      <c r="APV75" s="20"/>
      <c r="APW75" s="21"/>
      <c r="APX75" s="19"/>
      <c r="APY75" s="22"/>
      <c r="APZ75" s="23"/>
      <c r="AQA75" s="23"/>
      <c r="AQB75" s="19"/>
      <c r="AQC75" s="19"/>
      <c r="AQD75" s="20"/>
      <c r="AQE75" s="21"/>
      <c r="AQF75" s="19"/>
      <c r="AQG75" s="22"/>
      <c r="AQH75" s="23"/>
      <c r="AQI75" s="23"/>
      <c r="AQJ75" s="19"/>
      <c r="AQK75" s="19"/>
      <c r="AQL75" s="20"/>
      <c r="AQM75" s="21"/>
      <c r="AQN75" s="19"/>
      <c r="AQO75" s="22"/>
      <c r="AQP75" s="23"/>
      <c r="AQQ75" s="23"/>
      <c r="AQR75" s="19"/>
      <c r="AQS75" s="19"/>
      <c r="AQT75" s="20"/>
      <c r="AQU75" s="21"/>
      <c r="AQV75" s="19"/>
      <c r="AQW75" s="22"/>
      <c r="AQX75" s="23"/>
      <c r="AQY75" s="23"/>
      <c r="AQZ75" s="19"/>
      <c r="ARA75" s="19"/>
      <c r="ARB75" s="20"/>
      <c r="ARC75" s="21"/>
      <c r="ARD75" s="19"/>
      <c r="ARE75" s="22"/>
      <c r="ARF75" s="23"/>
      <c r="ARG75" s="23"/>
      <c r="ARH75" s="19"/>
      <c r="ARI75" s="19"/>
      <c r="ARJ75" s="20"/>
      <c r="ARK75" s="21"/>
      <c r="ARL75" s="19"/>
      <c r="ARM75" s="22"/>
      <c r="ARN75" s="23"/>
      <c r="ARO75" s="23"/>
      <c r="ARP75" s="19"/>
      <c r="ARQ75" s="19"/>
      <c r="ARR75" s="20"/>
      <c r="ARS75" s="21"/>
      <c r="ART75" s="19"/>
      <c r="ARU75" s="22"/>
      <c r="ARV75" s="23"/>
      <c r="ARW75" s="23"/>
      <c r="ARX75" s="19"/>
      <c r="ARY75" s="19"/>
      <c r="ARZ75" s="20"/>
      <c r="ASA75" s="21"/>
      <c r="ASB75" s="19"/>
      <c r="ASC75" s="22"/>
      <c r="ASD75" s="23"/>
      <c r="ASE75" s="23"/>
      <c r="ASF75" s="19"/>
      <c r="ASG75" s="19"/>
      <c r="ASH75" s="20"/>
      <c r="ASI75" s="21"/>
      <c r="ASJ75" s="19"/>
      <c r="ASK75" s="22"/>
      <c r="ASL75" s="23"/>
      <c r="ASM75" s="23"/>
      <c r="ASN75" s="19"/>
      <c r="ASO75" s="19"/>
      <c r="ASP75" s="20"/>
      <c r="ASQ75" s="21"/>
      <c r="ASR75" s="19"/>
      <c r="ASS75" s="22"/>
      <c r="AST75" s="23"/>
      <c r="ASU75" s="23"/>
      <c r="ASV75" s="19"/>
      <c r="ASW75" s="19"/>
      <c r="ASX75" s="20"/>
      <c r="ASY75" s="21"/>
      <c r="ASZ75" s="19"/>
      <c r="ATA75" s="22"/>
      <c r="ATB75" s="23"/>
      <c r="ATC75" s="23"/>
      <c r="ATD75" s="19"/>
      <c r="ATE75" s="19"/>
      <c r="ATF75" s="20"/>
      <c r="ATG75" s="21"/>
      <c r="ATH75" s="19"/>
      <c r="ATI75" s="22"/>
      <c r="ATJ75" s="23"/>
      <c r="ATK75" s="23"/>
      <c r="ATL75" s="19"/>
      <c r="ATM75" s="19"/>
      <c r="ATN75" s="20"/>
      <c r="ATO75" s="21"/>
      <c r="ATP75" s="19"/>
      <c r="ATQ75" s="22"/>
      <c r="ATR75" s="23"/>
      <c r="ATS75" s="23"/>
      <c r="ATT75" s="19"/>
      <c r="ATU75" s="19"/>
      <c r="ATV75" s="20"/>
      <c r="ATW75" s="21"/>
      <c r="ATX75" s="19"/>
      <c r="ATY75" s="22"/>
      <c r="ATZ75" s="23"/>
      <c r="AUA75" s="23"/>
      <c r="AUB75" s="19"/>
      <c r="AUC75" s="19"/>
      <c r="AUD75" s="20"/>
      <c r="AUE75" s="21"/>
      <c r="AUF75" s="19"/>
      <c r="AUG75" s="22"/>
      <c r="AUH75" s="23"/>
      <c r="AUI75" s="23"/>
      <c r="AUJ75" s="19"/>
      <c r="AUK75" s="19"/>
      <c r="AUL75" s="20"/>
      <c r="AUM75" s="21"/>
      <c r="AUN75" s="19"/>
      <c r="AUO75" s="22"/>
      <c r="AUP75" s="23"/>
      <c r="AUQ75" s="23"/>
      <c r="AUR75" s="19"/>
      <c r="AUS75" s="19"/>
      <c r="AUT75" s="20"/>
      <c r="AUU75" s="21"/>
      <c r="AUV75" s="19"/>
      <c r="AUW75" s="22"/>
      <c r="AUX75" s="23"/>
      <c r="AUY75" s="23"/>
      <c r="AUZ75" s="19"/>
      <c r="AVA75" s="19"/>
      <c r="AVB75" s="20"/>
      <c r="AVC75" s="21"/>
      <c r="AVD75" s="19"/>
      <c r="AVE75" s="22"/>
      <c r="AVF75" s="23"/>
      <c r="AVG75" s="23"/>
      <c r="AVH75" s="19"/>
      <c r="AVI75" s="19"/>
      <c r="AVJ75" s="20"/>
      <c r="AVK75" s="21"/>
      <c r="AVL75" s="19"/>
      <c r="AVM75" s="22"/>
      <c r="AVN75" s="23"/>
      <c r="AVO75" s="23"/>
      <c r="AVP75" s="19"/>
      <c r="AVQ75" s="19"/>
      <c r="AVR75" s="20"/>
      <c r="AVS75" s="21"/>
      <c r="AVT75" s="19"/>
      <c r="AVU75" s="22"/>
      <c r="AVV75" s="23"/>
      <c r="AVW75" s="23"/>
      <c r="AVX75" s="19"/>
      <c r="AVY75" s="19"/>
      <c r="AVZ75" s="20"/>
      <c r="AWA75" s="21"/>
      <c r="AWB75" s="19"/>
      <c r="AWC75" s="22"/>
      <c r="AWD75" s="23"/>
      <c r="AWE75" s="23"/>
      <c r="AWF75" s="19"/>
      <c r="AWG75" s="19"/>
      <c r="AWH75" s="20"/>
      <c r="AWI75" s="21"/>
      <c r="AWJ75" s="19"/>
      <c r="AWK75" s="22"/>
      <c r="AWL75" s="23"/>
      <c r="AWM75" s="23"/>
      <c r="AWN75" s="19"/>
      <c r="AWO75" s="19"/>
      <c r="AWP75" s="20"/>
      <c r="AWQ75" s="21"/>
      <c r="AWR75" s="19"/>
      <c r="AWS75" s="22"/>
      <c r="AWT75" s="23"/>
      <c r="AWU75" s="23"/>
      <c r="AWV75" s="19"/>
      <c r="AWW75" s="19"/>
      <c r="AWX75" s="20"/>
      <c r="AWY75" s="21"/>
      <c r="AWZ75" s="19"/>
      <c r="AXA75" s="22"/>
      <c r="AXB75" s="23"/>
      <c r="AXC75" s="23"/>
      <c r="AXD75" s="19"/>
      <c r="AXE75" s="19"/>
      <c r="AXF75" s="20"/>
      <c r="AXG75" s="21"/>
      <c r="AXH75" s="19"/>
      <c r="AXI75" s="22"/>
      <c r="AXJ75" s="23"/>
      <c r="AXK75" s="23"/>
      <c r="AXL75" s="19"/>
      <c r="AXM75" s="19"/>
      <c r="AXN75" s="20"/>
      <c r="AXO75" s="21"/>
      <c r="AXP75" s="19"/>
      <c r="AXQ75" s="22"/>
      <c r="AXR75" s="23"/>
      <c r="AXS75" s="23"/>
      <c r="AXT75" s="19"/>
      <c r="AXU75" s="19"/>
      <c r="AXV75" s="20"/>
      <c r="AXW75" s="21"/>
      <c r="AXX75" s="19"/>
      <c r="AXY75" s="22"/>
      <c r="AXZ75" s="23"/>
      <c r="AYA75" s="23"/>
      <c r="AYB75" s="19"/>
      <c r="AYC75" s="19"/>
      <c r="AYD75" s="20"/>
      <c r="AYE75" s="21"/>
      <c r="AYF75" s="19"/>
      <c r="AYG75" s="22"/>
      <c r="AYH75" s="23"/>
      <c r="AYI75" s="23"/>
      <c r="AYJ75" s="19"/>
      <c r="AYK75" s="19"/>
      <c r="AYL75" s="20"/>
      <c r="AYM75" s="21"/>
      <c r="AYN75" s="19"/>
      <c r="AYO75" s="22"/>
      <c r="AYP75" s="23"/>
      <c r="AYQ75" s="23"/>
      <c r="AYR75" s="19"/>
      <c r="AYS75" s="19"/>
      <c r="AYT75" s="20"/>
      <c r="AYU75" s="21"/>
      <c r="AYV75" s="19"/>
      <c r="AYW75" s="22"/>
      <c r="AYX75" s="23"/>
      <c r="AYY75" s="23"/>
      <c r="AYZ75" s="19"/>
      <c r="AZA75" s="19"/>
      <c r="AZB75" s="20"/>
      <c r="AZC75" s="21"/>
      <c r="AZD75" s="19"/>
      <c r="AZE75" s="22"/>
      <c r="AZF75" s="23"/>
      <c r="AZG75" s="23"/>
      <c r="AZH75" s="19"/>
      <c r="AZI75" s="19"/>
      <c r="AZJ75" s="20"/>
      <c r="AZK75" s="21"/>
      <c r="AZL75" s="19"/>
      <c r="AZM75" s="22"/>
      <c r="AZN75" s="23"/>
      <c r="AZO75" s="23"/>
      <c r="AZP75" s="19"/>
      <c r="AZQ75" s="19"/>
      <c r="AZR75" s="20"/>
      <c r="AZS75" s="21"/>
      <c r="AZT75" s="19"/>
      <c r="AZU75" s="22"/>
      <c r="AZV75" s="23"/>
      <c r="AZW75" s="23"/>
      <c r="AZX75" s="19"/>
      <c r="AZY75" s="19"/>
      <c r="AZZ75" s="20"/>
      <c r="BAA75" s="21"/>
      <c r="BAB75" s="19"/>
      <c r="BAC75" s="22"/>
      <c r="BAD75" s="23"/>
      <c r="BAE75" s="23"/>
      <c r="BAF75" s="19"/>
      <c r="BAG75" s="19"/>
      <c r="BAH75" s="20"/>
      <c r="BAI75" s="21"/>
      <c r="BAJ75" s="19"/>
      <c r="BAK75" s="22"/>
      <c r="BAL75" s="23"/>
      <c r="BAM75" s="23"/>
      <c r="BAN75" s="19"/>
      <c r="BAO75" s="19"/>
      <c r="BAP75" s="20"/>
      <c r="BAQ75" s="21"/>
      <c r="BAR75" s="19"/>
      <c r="BAS75" s="22"/>
      <c r="BAT75" s="23"/>
      <c r="BAU75" s="23"/>
      <c r="BAV75" s="19"/>
      <c r="BAW75" s="19"/>
      <c r="BAX75" s="20"/>
      <c r="BAY75" s="21"/>
      <c r="BAZ75" s="19"/>
      <c r="BBA75" s="22"/>
      <c r="BBB75" s="23"/>
      <c r="BBC75" s="23"/>
      <c r="BBD75" s="19"/>
      <c r="BBE75" s="19"/>
      <c r="BBF75" s="20"/>
      <c r="BBG75" s="21"/>
      <c r="BBH75" s="19"/>
      <c r="BBI75" s="22"/>
      <c r="BBJ75" s="23"/>
      <c r="BBK75" s="23"/>
      <c r="BBL75" s="19"/>
      <c r="BBM75" s="19"/>
      <c r="BBN75" s="20"/>
      <c r="BBO75" s="21"/>
      <c r="BBP75" s="19"/>
      <c r="BBQ75" s="22"/>
      <c r="BBR75" s="23"/>
      <c r="BBS75" s="23"/>
      <c r="BBT75" s="19"/>
      <c r="BBU75" s="19"/>
      <c r="BBV75" s="20"/>
      <c r="BBW75" s="21"/>
      <c r="BBX75" s="19"/>
      <c r="BBY75" s="22"/>
      <c r="BBZ75" s="23"/>
      <c r="BCA75" s="23"/>
      <c r="BCB75" s="19"/>
      <c r="BCC75" s="19"/>
      <c r="BCD75" s="20"/>
      <c r="BCE75" s="21"/>
      <c r="BCF75" s="19"/>
      <c r="BCG75" s="22"/>
      <c r="BCH75" s="23"/>
      <c r="BCI75" s="23"/>
      <c r="BCJ75" s="19"/>
      <c r="BCK75" s="19"/>
      <c r="BCL75" s="20"/>
      <c r="BCM75" s="21"/>
      <c r="BCN75" s="19"/>
      <c r="BCO75" s="22"/>
      <c r="BCP75" s="23"/>
      <c r="BCQ75" s="23"/>
      <c r="BCR75" s="19"/>
      <c r="BCS75" s="19"/>
      <c r="BCT75" s="20"/>
      <c r="BCU75" s="21"/>
      <c r="BCV75" s="19"/>
      <c r="BCW75" s="22"/>
      <c r="BCX75" s="23"/>
      <c r="BCY75" s="23"/>
      <c r="BCZ75" s="19"/>
      <c r="BDA75" s="19"/>
      <c r="BDB75" s="20"/>
      <c r="BDC75" s="21"/>
      <c r="BDD75" s="19"/>
      <c r="BDE75" s="22"/>
      <c r="BDF75" s="23"/>
      <c r="BDG75" s="23"/>
      <c r="BDH75" s="19"/>
      <c r="BDI75" s="19"/>
      <c r="BDJ75" s="20"/>
      <c r="BDK75" s="21"/>
      <c r="BDL75" s="19"/>
      <c r="BDM75" s="22"/>
      <c r="BDN75" s="23"/>
      <c r="BDO75" s="23"/>
      <c r="BDP75" s="19"/>
      <c r="BDQ75" s="19"/>
      <c r="BDR75" s="20"/>
      <c r="BDS75" s="21"/>
      <c r="BDT75" s="19"/>
      <c r="BDU75" s="22"/>
      <c r="BDV75" s="23"/>
      <c r="BDW75" s="23"/>
      <c r="BDX75" s="19"/>
      <c r="BDY75" s="19"/>
      <c r="BDZ75" s="20"/>
      <c r="BEA75" s="21"/>
      <c r="BEB75" s="19"/>
      <c r="BEC75" s="22"/>
      <c r="BED75" s="23"/>
      <c r="BEE75" s="23"/>
      <c r="BEF75" s="19"/>
      <c r="BEG75" s="19"/>
      <c r="BEH75" s="20"/>
      <c r="BEI75" s="21"/>
      <c r="BEJ75" s="19"/>
      <c r="BEK75" s="22"/>
      <c r="BEL75" s="23"/>
      <c r="BEM75" s="23"/>
      <c r="BEN75" s="19"/>
      <c r="BEO75" s="19"/>
      <c r="BEP75" s="20"/>
      <c r="BEQ75" s="21"/>
      <c r="BER75" s="19"/>
      <c r="BES75" s="22"/>
      <c r="BET75" s="23"/>
      <c r="BEU75" s="23"/>
      <c r="BEV75" s="19"/>
      <c r="BEW75" s="19"/>
      <c r="BEX75" s="20"/>
      <c r="BEY75" s="21"/>
      <c r="BEZ75" s="19"/>
      <c r="BFA75" s="22"/>
      <c r="BFB75" s="23"/>
      <c r="BFC75" s="23"/>
      <c r="BFD75" s="19"/>
      <c r="BFE75" s="19"/>
      <c r="BFF75" s="20"/>
      <c r="BFG75" s="21"/>
      <c r="BFH75" s="19"/>
      <c r="BFI75" s="22"/>
      <c r="BFJ75" s="23"/>
      <c r="BFK75" s="23"/>
      <c r="BFL75" s="19"/>
      <c r="BFM75" s="19"/>
      <c r="BFN75" s="20"/>
      <c r="BFO75" s="21"/>
      <c r="BFP75" s="19"/>
      <c r="BFQ75" s="22"/>
      <c r="BFR75" s="23"/>
      <c r="BFS75" s="23"/>
      <c r="BFT75" s="19"/>
      <c r="BFU75" s="19"/>
      <c r="BFV75" s="20"/>
      <c r="BFW75" s="21"/>
      <c r="BFX75" s="19"/>
      <c r="BFY75" s="22"/>
      <c r="BFZ75" s="23"/>
      <c r="BGA75" s="23"/>
      <c r="BGB75" s="19"/>
      <c r="BGC75" s="19"/>
      <c r="BGD75" s="20"/>
      <c r="BGE75" s="21"/>
      <c r="BGF75" s="19"/>
      <c r="BGG75" s="22"/>
      <c r="BGH75" s="23"/>
      <c r="BGI75" s="23"/>
      <c r="BGJ75" s="19"/>
      <c r="BGK75" s="19"/>
      <c r="BGL75" s="20"/>
      <c r="BGM75" s="21"/>
      <c r="BGN75" s="19"/>
      <c r="BGO75" s="22"/>
      <c r="BGP75" s="23"/>
      <c r="BGQ75" s="23"/>
      <c r="BGR75" s="19"/>
      <c r="BGS75" s="19"/>
      <c r="BGT75" s="20"/>
      <c r="BGU75" s="21"/>
      <c r="BGV75" s="19"/>
      <c r="BGW75" s="22"/>
      <c r="BGX75" s="23"/>
      <c r="BGY75" s="23"/>
      <c r="BGZ75" s="19"/>
      <c r="BHA75" s="19"/>
      <c r="BHB75" s="20"/>
      <c r="BHC75" s="21"/>
      <c r="BHD75" s="19"/>
      <c r="BHE75" s="22"/>
      <c r="BHF75" s="23"/>
      <c r="BHG75" s="23"/>
      <c r="BHH75" s="19"/>
      <c r="BHI75" s="19"/>
      <c r="BHJ75" s="20"/>
      <c r="BHK75" s="21"/>
      <c r="BHL75" s="19"/>
      <c r="BHM75" s="22"/>
      <c r="BHN75" s="23"/>
      <c r="BHO75" s="23"/>
      <c r="BHP75" s="19"/>
      <c r="BHQ75" s="19"/>
      <c r="BHR75" s="20"/>
      <c r="BHS75" s="21"/>
      <c r="BHT75" s="19"/>
      <c r="BHU75" s="22"/>
      <c r="BHV75" s="23"/>
      <c r="BHW75" s="23"/>
      <c r="BHX75" s="19"/>
      <c r="BHY75" s="19"/>
      <c r="BHZ75" s="20"/>
      <c r="BIA75" s="21"/>
      <c r="BIB75" s="19"/>
      <c r="BIC75" s="22"/>
      <c r="BID75" s="23"/>
      <c r="BIE75" s="23"/>
      <c r="BIF75" s="19"/>
      <c r="BIG75" s="19"/>
      <c r="BIH75" s="20"/>
      <c r="BII75" s="21"/>
      <c r="BIJ75" s="19"/>
      <c r="BIK75" s="22"/>
      <c r="BIL75" s="23"/>
      <c r="BIM75" s="23"/>
      <c r="BIN75" s="19"/>
      <c r="BIO75" s="19"/>
      <c r="BIP75" s="20"/>
      <c r="BIQ75" s="21"/>
      <c r="BIR75" s="19"/>
      <c r="BIS75" s="22"/>
      <c r="BIT75" s="23"/>
      <c r="BIU75" s="23"/>
      <c r="BIV75" s="19"/>
      <c r="BIW75" s="19"/>
      <c r="BIX75" s="20"/>
      <c r="BIY75" s="21"/>
      <c r="BIZ75" s="19"/>
      <c r="BJA75" s="22"/>
      <c r="BJB75" s="23"/>
      <c r="BJC75" s="23"/>
      <c r="BJD75" s="19"/>
      <c r="BJE75" s="19"/>
      <c r="BJF75" s="20"/>
      <c r="BJG75" s="21"/>
      <c r="BJH75" s="19"/>
      <c r="BJI75" s="22"/>
      <c r="BJJ75" s="23"/>
      <c r="BJK75" s="23"/>
      <c r="BJL75" s="19"/>
      <c r="BJM75" s="19"/>
      <c r="BJN75" s="20"/>
      <c r="BJO75" s="21"/>
      <c r="BJP75" s="19"/>
      <c r="BJQ75" s="22"/>
      <c r="BJR75" s="23"/>
      <c r="BJS75" s="23"/>
      <c r="BJT75" s="19"/>
      <c r="BJU75" s="19"/>
      <c r="BJV75" s="20"/>
      <c r="BJW75" s="21"/>
      <c r="BJX75" s="19"/>
      <c r="BJY75" s="22"/>
      <c r="BJZ75" s="23"/>
      <c r="BKA75" s="23"/>
      <c r="BKB75" s="19"/>
      <c r="BKC75" s="19"/>
      <c r="BKD75" s="20"/>
      <c r="BKE75" s="21"/>
      <c r="BKF75" s="19"/>
      <c r="BKG75" s="22"/>
      <c r="BKH75" s="23"/>
      <c r="BKI75" s="23"/>
      <c r="BKJ75" s="19"/>
      <c r="BKK75" s="19"/>
      <c r="BKL75" s="20"/>
      <c r="BKM75" s="21"/>
      <c r="BKN75" s="19"/>
      <c r="BKO75" s="22"/>
      <c r="BKP75" s="23"/>
      <c r="BKQ75" s="23"/>
      <c r="BKR75" s="19"/>
      <c r="BKS75" s="19"/>
      <c r="BKT75" s="20"/>
      <c r="BKU75" s="21"/>
      <c r="BKV75" s="19"/>
      <c r="BKW75" s="22"/>
      <c r="BKX75" s="23"/>
      <c r="BKY75" s="23"/>
      <c r="BKZ75" s="19"/>
      <c r="BLA75" s="19"/>
      <c r="BLB75" s="20"/>
      <c r="BLC75" s="21"/>
      <c r="BLD75" s="19"/>
      <c r="BLE75" s="22"/>
      <c r="BLF75" s="23"/>
      <c r="BLG75" s="23"/>
      <c r="BLH75" s="19"/>
      <c r="BLI75" s="19"/>
      <c r="BLJ75" s="20"/>
      <c r="BLK75" s="21"/>
      <c r="BLL75" s="19"/>
      <c r="BLM75" s="22"/>
      <c r="BLN75" s="23"/>
      <c r="BLO75" s="23"/>
      <c r="BLP75" s="19"/>
      <c r="BLQ75" s="19"/>
      <c r="BLR75" s="20"/>
      <c r="BLS75" s="21"/>
      <c r="BLT75" s="19"/>
      <c r="BLU75" s="22"/>
      <c r="BLV75" s="23"/>
      <c r="BLW75" s="23"/>
      <c r="BLX75" s="19"/>
      <c r="BLY75" s="19"/>
      <c r="BLZ75" s="20"/>
      <c r="BMA75" s="21"/>
      <c r="BMB75" s="19"/>
      <c r="BMC75" s="22"/>
      <c r="BMD75" s="23"/>
      <c r="BME75" s="23"/>
      <c r="BMF75" s="19"/>
      <c r="BMG75" s="19"/>
      <c r="BMH75" s="20"/>
      <c r="BMI75" s="21"/>
      <c r="BMJ75" s="19"/>
      <c r="BMK75" s="22"/>
      <c r="BML75" s="23"/>
      <c r="BMM75" s="23"/>
      <c r="BMN75" s="19"/>
      <c r="BMO75" s="19"/>
      <c r="BMP75" s="20"/>
      <c r="BMQ75" s="21"/>
      <c r="BMR75" s="19"/>
      <c r="BMS75" s="22"/>
      <c r="BMT75" s="23"/>
      <c r="BMU75" s="23"/>
      <c r="BMV75" s="19"/>
      <c r="BMW75" s="19"/>
      <c r="BMX75" s="20"/>
      <c r="BMY75" s="21"/>
      <c r="BMZ75" s="19"/>
      <c r="BNA75" s="22"/>
      <c r="BNB75" s="23"/>
      <c r="BNC75" s="23"/>
      <c r="BND75" s="19"/>
      <c r="BNE75" s="19"/>
      <c r="BNF75" s="20"/>
      <c r="BNG75" s="21"/>
      <c r="BNH75" s="19"/>
      <c r="BNI75" s="22"/>
      <c r="BNJ75" s="23"/>
      <c r="BNK75" s="23"/>
      <c r="BNL75" s="19"/>
      <c r="BNM75" s="19"/>
      <c r="BNN75" s="20"/>
      <c r="BNO75" s="21"/>
      <c r="BNP75" s="19"/>
      <c r="BNQ75" s="22"/>
      <c r="BNR75" s="23"/>
      <c r="BNS75" s="23"/>
      <c r="BNT75" s="19"/>
      <c r="BNU75" s="19"/>
      <c r="BNV75" s="20"/>
      <c r="BNW75" s="21"/>
      <c r="BNX75" s="19"/>
      <c r="BNY75" s="22"/>
      <c r="BNZ75" s="23"/>
      <c r="BOA75" s="23"/>
      <c r="BOB75" s="19"/>
      <c r="BOC75" s="19"/>
      <c r="BOD75" s="20"/>
      <c r="BOE75" s="21"/>
      <c r="BOF75" s="19"/>
      <c r="BOG75" s="22"/>
      <c r="BOH75" s="23"/>
      <c r="BOI75" s="23"/>
      <c r="BOJ75" s="19"/>
      <c r="BOK75" s="19"/>
      <c r="BOL75" s="20"/>
      <c r="BOM75" s="21"/>
      <c r="BON75" s="19"/>
      <c r="BOO75" s="22"/>
      <c r="BOP75" s="23"/>
      <c r="BOQ75" s="23"/>
      <c r="BOR75" s="19"/>
      <c r="BOS75" s="19"/>
      <c r="BOT75" s="20"/>
      <c r="BOU75" s="21"/>
      <c r="BOV75" s="19"/>
      <c r="BOW75" s="22"/>
      <c r="BOX75" s="23"/>
      <c r="BOY75" s="23"/>
      <c r="BOZ75" s="19"/>
      <c r="BPA75" s="19"/>
      <c r="BPB75" s="20"/>
      <c r="BPC75" s="21"/>
      <c r="BPD75" s="19"/>
      <c r="BPE75" s="22"/>
      <c r="BPF75" s="23"/>
      <c r="BPG75" s="23"/>
      <c r="BPH75" s="19"/>
      <c r="BPI75" s="19"/>
      <c r="BPJ75" s="20"/>
      <c r="BPK75" s="21"/>
      <c r="BPL75" s="19"/>
      <c r="BPM75" s="22"/>
      <c r="BPN75" s="23"/>
      <c r="BPO75" s="23"/>
      <c r="BPP75" s="19"/>
      <c r="BPQ75" s="19"/>
      <c r="BPR75" s="20"/>
      <c r="BPS75" s="21"/>
      <c r="BPT75" s="19"/>
      <c r="BPU75" s="22"/>
      <c r="BPV75" s="23"/>
      <c r="BPW75" s="23"/>
      <c r="BPX75" s="19"/>
      <c r="BPY75" s="19"/>
      <c r="BPZ75" s="20"/>
      <c r="BQA75" s="21"/>
      <c r="BQB75" s="19"/>
      <c r="BQC75" s="22"/>
      <c r="BQD75" s="23"/>
      <c r="BQE75" s="23"/>
      <c r="BQF75" s="19"/>
      <c r="BQG75" s="19"/>
      <c r="BQH75" s="20"/>
      <c r="BQI75" s="21"/>
      <c r="BQJ75" s="19"/>
      <c r="BQK75" s="22"/>
      <c r="BQL75" s="23"/>
      <c r="BQM75" s="23"/>
      <c r="BQN75" s="19"/>
      <c r="BQO75" s="19"/>
      <c r="BQP75" s="20"/>
      <c r="BQQ75" s="21"/>
      <c r="BQR75" s="19"/>
      <c r="BQS75" s="22"/>
      <c r="BQT75" s="23"/>
      <c r="BQU75" s="23"/>
      <c r="BQV75" s="19"/>
      <c r="BQW75" s="19"/>
      <c r="BQX75" s="20"/>
      <c r="BQY75" s="21"/>
      <c r="BQZ75" s="19"/>
      <c r="BRA75" s="22"/>
      <c r="BRB75" s="23"/>
      <c r="BRC75" s="23"/>
      <c r="BRD75" s="19"/>
      <c r="BRE75" s="19"/>
      <c r="BRF75" s="20"/>
      <c r="BRG75" s="21"/>
      <c r="BRH75" s="19"/>
      <c r="BRI75" s="22"/>
      <c r="BRJ75" s="23"/>
      <c r="BRK75" s="23"/>
      <c r="BRL75" s="19"/>
      <c r="BRM75" s="19"/>
      <c r="BRN75" s="20"/>
      <c r="BRO75" s="21"/>
      <c r="BRP75" s="19"/>
      <c r="BRQ75" s="22"/>
      <c r="BRR75" s="23"/>
      <c r="BRS75" s="23"/>
      <c r="BRT75" s="19"/>
      <c r="BRU75" s="19"/>
      <c r="BRV75" s="20"/>
      <c r="BRW75" s="21"/>
      <c r="BRX75" s="19"/>
      <c r="BRY75" s="22"/>
      <c r="BRZ75" s="23"/>
      <c r="BSA75" s="23"/>
      <c r="BSB75" s="19"/>
      <c r="BSC75" s="19"/>
      <c r="BSD75" s="20"/>
      <c r="BSE75" s="21"/>
      <c r="BSF75" s="19"/>
      <c r="BSG75" s="22"/>
      <c r="BSH75" s="23"/>
      <c r="BSI75" s="23"/>
      <c r="BSJ75" s="19"/>
      <c r="BSK75" s="19"/>
      <c r="BSL75" s="20"/>
      <c r="BSM75" s="21"/>
      <c r="BSN75" s="19"/>
      <c r="BSO75" s="22"/>
      <c r="BSP75" s="23"/>
      <c r="BSQ75" s="23"/>
      <c r="BSR75" s="19"/>
      <c r="BSS75" s="19"/>
      <c r="BST75" s="20"/>
      <c r="BSU75" s="21"/>
      <c r="BSV75" s="19"/>
      <c r="BSW75" s="22"/>
      <c r="BSX75" s="23"/>
      <c r="BSY75" s="23"/>
      <c r="BSZ75" s="19"/>
      <c r="BTA75" s="19"/>
      <c r="BTB75" s="20"/>
      <c r="BTC75" s="21"/>
      <c r="BTD75" s="19"/>
      <c r="BTE75" s="22"/>
      <c r="BTF75" s="23"/>
      <c r="BTG75" s="23"/>
      <c r="BTH75" s="19"/>
      <c r="BTI75" s="19"/>
      <c r="BTJ75" s="20"/>
      <c r="BTK75" s="21"/>
      <c r="BTL75" s="19"/>
      <c r="BTM75" s="22"/>
      <c r="BTN75" s="23"/>
      <c r="BTO75" s="23"/>
      <c r="BTP75" s="19"/>
      <c r="BTQ75" s="19"/>
      <c r="BTR75" s="20"/>
      <c r="BTS75" s="21"/>
      <c r="BTT75" s="19"/>
      <c r="BTU75" s="22"/>
      <c r="BTV75" s="23"/>
      <c r="BTW75" s="23"/>
      <c r="BTX75" s="19"/>
      <c r="BTY75" s="19"/>
      <c r="BTZ75" s="20"/>
      <c r="BUA75" s="21"/>
      <c r="BUB75" s="19"/>
      <c r="BUC75" s="22"/>
      <c r="BUD75" s="23"/>
      <c r="BUE75" s="23"/>
      <c r="BUF75" s="19"/>
      <c r="BUG75" s="19"/>
      <c r="BUH75" s="20"/>
      <c r="BUI75" s="21"/>
      <c r="BUJ75" s="19"/>
      <c r="BUK75" s="22"/>
      <c r="BUL75" s="23"/>
      <c r="BUM75" s="23"/>
      <c r="BUN75" s="19"/>
      <c r="BUO75" s="19"/>
      <c r="BUP75" s="20"/>
      <c r="BUQ75" s="21"/>
      <c r="BUR75" s="19"/>
      <c r="BUS75" s="22"/>
      <c r="BUT75" s="23"/>
      <c r="BUU75" s="23"/>
      <c r="BUV75" s="19"/>
      <c r="BUW75" s="19"/>
      <c r="BUX75" s="20"/>
      <c r="BUY75" s="21"/>
      <c r="BUZ75" s="19"/>
      <c r="BVA75" s="22"/>
      <c r="BVB75" s="23"/>
      <c r="BVC75" s="23"/>
      <c r="BVD75" s="19"/>
      <c r="BVE75" s="19"/>
      <c r="BVF75" s="20"/>
      <c r="BVG75" s="21"/>
      <c r="BVH75" s="19"/>
      <c r="BVI75" s="22"/>
      <c r="BVJ75" s="23"/>
      <c r="BVK75" s="23"/>
      <c r="BVL75" s="19"/>
      <c r="BVM75" s="19"/>
      <c r="BVN75" s="20"/>
      <c r="BVO75" s="21"/>
      <c r="BVP75" s="19"/>
      <c r="BVQ75" s="22"/>
      <c r="BVR75" s="23"/>
      <c r="BVS75" s="23"/>
      <c r="BVT75" s="19"/>
      <c r="BVU75" s="19"/>
      <c r="BVV75" s="20"/>
      <c r="BVW75" s="21"/>
      <c r="BVX75" s="19"/>
      <c r="BVY75" s="22"/>
      <c r="BVZ75" s="23"/>
      <c r="BWA75" s="23"/>
      <c r="BWB75" s="19"/>
      <c r="BWC75" s="19"/>
      <c r="BWD75" s="20"/>
      <c r="BWE75" s="21"/>
      <c r="BWF75" s="19"/>
      <c r="BWG75" s="22"/>
      <c r="BWH75" s="23"/>
      <c r="BWI75" s="23"/>
      <c r="BWJ75" s="19"/>
      <c r="BWK75" s="19"/>
      <c r="BWL75" s="20"/>
      <c r="BWM75" s="21"/>
      <c r="BWN75" s="19"/>
      <c r="BWO75" s="22"/>
      <c r="BWP75" s="23"/>
      <c r="BWQ75" s="23"/>
      <c r="BWR75" s="19"/>
      <c r="BWS75" s="19"/>
      <c r="BWT75" s="20"/>
      <c r="BWU75" s="21"/>
      <c r="BWV75" s="19"/>
      <c r="BWW75" s="22"/>
      <c r="BWX75" s="23"/>
      <c r="BWY75" s="23"/>
      <c r="BWZ75" s="19"/>
      <c r="BXA75" s="19"/>
      <c r="BXB75" s="20"/>
      <c r="BXC75" s="21"/>
      <c r="BXD75" s="19"/>
      <c r="BXE75" s="22"/>
      <c r="BXF75" s="23"/>
      <c r="BXG75" s="23"/>
      <c r="BXH75" s="19"/>
      <c r="BXI75" s="19"/>
      <c r="BXJ75" s="20"/>
      <c r="BXK75" s="21"/>
      <c r="BXL75" s="19"/>
      <c r="BXM75" s="22"/>
      <c r="BXN75" s="23"/>
      <c r="BXO75" s="23"/>
      <c r="BXP75" s="19"/>
      <c r="BXQ75" s="19"/>
      <c r="BXR75" s="20"/>
      <c r="BXS75" s="21"/>
      <c r="BXT75" s="19"/>
      <c r="BXU75" s="22"/>
      <c r="BXV75" s="23"/>
      <c r="BXW75" s="23"/>
      <c r="BXX75" s="19"/>
      <c r="BXY75" s="19"/>
      <c r="BXZ75" s="20"/>
      <c r="BYA75" s="21"/>
      <c r="BYB75" s="19"/>
      <c r="BYC75" s="22"/>
      <c r="BYD75" s="23"/>
      <c r="BYE75" s="23"/>
      <c r="BYF75" s="19"/>
      <c r="BYG75" s="19"/>
      <c r="BYH75" s="20"/>
      <c r="BYI75" s="21"/>
      <c r="BYJ75" s="19"/>
      <c r="BYK75" s="22"/>
      <c r="BYL75" s="23"/>
      <c r="BYM75" s="23"/>
      <c r="BYN75" s="19"/>
      <c r="BYO75" s="19"/>
      <c r="BYP75" s="20"/>
      <c r="BYQ75" s="21"/>
      <c r="BYR75" s="19"/>
      <c r="BYS75" s="22"/>
      <c r="BYT75" s="23"/>
      <c r="BYU75" s="23"/>
      <c r="BYV75" s="19"/>
      <c r="BYW75" s="19"/>
      <c r="BYX75" s="20"/>
      <c r="BYY75" s="21"/>
      <c r="BYZ75" s="19"/>
      <c r="BZA75" s="22"/>
      <c r="BZB75" s="23"/>
      <c r="BZC75" s="23"/>
      <c r="BZD75" s="19"/>
      <c r="BZE75" s="19"/>
      <c r="BZF75" s="20"/>
      <c r="BZG75" s="21"/>
      <c r="BZH75" s="19"/>
      <c r="BZI75" s="22"/>
      <c r="BZJ75" s="23"/>
      <c r="BZK75" s="23"/>
      <c r="BZL75" s="19"/>
      <c r="BZM75" s="19"/>
      <c r="BZN75" s="20"/>
      <c r="BZO75" s="21"/>
      <c r="BZP75" s="19"/>
      <c r="BZQ75" s="22"/>
      <c r="BZR75" s="23"/>
      <c r="BZS75" s="23"/>
      <c r="BZT75" s="19"/>
      <c r="BZU75" s="19"/>
      <c r="BZV75" s="20"/>
      <c r="BZW75" s="21"/>
      <c r="BZX75" s="19"/>
      <c r="BZY75" s="22"/>
      <c r="BZZ75" s="23"/>
      <c r="CAA75" s="23"/>
      <c r="CAB75" s="19"/>
      <c r="CAC75" s="19"/>
      <c r="CAD75" s="20"/>
      <c r="CAE75" s="21"/>
      <c r="CAF75" s="19"/>
      <c r="CAG75" s="22"/>
      <c r="CAH75" s="23"/>
      <c r="CAI75" s="23"/>
      <c r="CAJ75" s="19"/>
      <c r="CAK75" s="19"/>
      <c r="CAL75" s="20"/>
      <c r="CAM75" s="21"/>
      <c r="CAN75" s="19"/>
      <c r="CAO75" s="22"/>
      <c r="CAP75" s="23"/>
      <c r="CAQ75" s="23"/>
      <c r="CAR75" s="19"/>
      <c r="CAS75" s="19"/>
      <c r="CAT75" s="20"/>
      <c r="CAU75" s="21"/>
      <c r="CAV75" s="19"/>
      <c r="CAW75" s="22"/>
      <c r="CAX75" s="23"/>
      <c r="CAY75" s="23"/>
      <c r="CAZ75" s="19"/>
      <c r="CBA75" s="19"/>
      <c r="CBB75" s="20"/>
      <c r="CBC75" s="21"/>
      <c r="CBD75" s="19"/>
      <c r="CBE75" s="22"/>
      <c r="CBF75" s="23"/>
      <c r="CBG75" s="23"/>
      <c r="CBH75" s="19"/>
      <c r="CBI75" s="19"/>
      <c r="CBJ75" s="20"/>
      <c r="CBK75" s="21"/>
      <c r="CBL75" s="19"/>
      <c r="CBM75" s="22"/>
      <c r="CBN75" s="23"/>
      <c r="CBO75" s="23"/>
      <c r="CBP75" s="19"/>
      <c r="CBQ75" s="19"/>
      <c r="CBR75" s="20"/>
      <c r="CBS75" s="21"/>
      <c r="CBT75" s="19"/>
      <c r="CBU75" s="22"/>
      <c r="CBV75" s="23"/>
      <c r="CBW75" s="23"/>
      <c r="CBX75" s="19"/>
      <c r="CBY75" s="19"/>
      <c r="CBZ75" s="20"/>
      <c r="CCA75" s="21"/>
      <c r="CCB75" s="19"/>
      <c r="CCC75" s="22"/>
      <c r="CCD75" s="23"/>
      <c r="CCE75" s="23"/>
      <c r="CCF75" s="19"/>
      <c r="CCG75" s="19"/>
      <c r="CCH75" s="20"/>
      <c r="CCI75" s="21"/>
      <c r="CCJ75" s="19"/>
      <c r="CCK75" s="22"/>
      <c r="CCL75" s="23"/>
      <c r="CCM75" s="23"/>
      <c r="CCN75" s="19"/>
      <c r="CCO75" s="19"/>
      <c r="CCP75" s="20"/>
      <c r="CCQ75" s="21"/>
      <c r="CCR75" s="19"/>
      <c r="CCS75" s="22"/>
      <c r="CCT75" s="23"/>
      <c r="CCU75" s="23"/>
      <c r="CCV75" s="19"/>
      <c r="CCW75" s="19"/>
      <c r="CCX75" s="20"/>
      <c r="CCY75" s="21"/>
      <c r="CCZ75" s="19"/>
      <c r="CDA75" s="22"/>
      <c r="CDB75" s="23"/>
      <c r="CDC75" s="23"/>
      <c r="CDD75" s="19"/>
      <c r="CDE75" s="19"/>
      <c r="CDF75" s="20"/>
      <c r="CDG75" s="21"/>
      <c r="CDH75" s="19"/>
      <c r="CDI75" s="22"/>
      <c r="CDJ75" s="23"/>
      <c r="CDK75" s="23"/>
      <c r="CDL75" s="19"/>
      <c r="CDM75" s="19"/>
      <c r="CDN75" s="20"/>
      <c r="CDO75" s="21"/>
      <c r="CDP75" s="19"/>
      <c r="CDQ75" s="22"/>
      <c r="CDR75" s="23"/>
      <c r="CDS75" s="23"/>
      <c r="CDT75" s="19"/>
      <c r="CDU75" s="19"/>
      <c r="CDV75" s="20"/>
      <c r="CDW75" s="21"/>
      <c r="CDX75" s="19"/>
      <c r="CDY75" s="22"/>
      <c r="CDZ75" s="23"/>
      <c r="CEA75" s="23"/>
      <c r="CEB75" s="19"/>
      <c r="CEC75" s="19"/>
      <c r="CED75" s="20"/>
      <c r="CEE75" s="21"/>
      <c r="CEF75" s="19"/>
      <c r="CEG75" s="22"/>
      <c r="CEH75" s="23"/>
      <c r="CEI75" s="23"/>
      <c r="CEJ75" s="19"/>
      <c r="CEK75" s="19"/>
      <c r="CEL75" s="20"/>
      <c r="CEM75" s="21"/>
      <c r="CEN75" s="19"/>
      <c r="CEO75" s="22"/>
      <c r="CEP75" s="23"/>
      <c r="CEQ75" s="23"/>
      <c r="CER75" s="19"/>
      <c r="CES75" s="19"/>
      <c r="CET75" s="20"/>
      <c r="CEU75" s="21"/>
      <c r="CEV75" s="19"/>
      <c r="CEW75" s="22"/>
      <c r="CEX75" s="23"/>
      <c r="CEY75" s="23"/>
      <c r="CEZ75" s="19"/>
      <c r="CFA75" s="19"/>
      <c r="CFB75" s="20"/>
      <c r="CFC75" s="21"/>
      <c r="CFD75" s="19"/>
      <c r="CFE75" s="22"/>
      <c r="CFF75" s="23"/>
      <c r="CFG75" s="23"/>
      <c r="CFH75" s="19"/>
      <c r="CFI75" s="19"/>
      <c r="CFJ75" s="20"/>
      <c r="CFK75" s="21"/>
      <c r="CFL75" s="19"/>
      <c r="CFM75" s="22"/>
      <c r="CFN75" s="23"/>
      <c r="CFO75" s="23"/>
      <c r="CFP75" s="19"/>
      <c r="CFQ75" s="19"/>
      <c r="CFR75" s="20"/>
      <c r="CFS75" s="21"/>
      <c r="CFT75" s="19"/>
      <c r="CFU75" s="22"/>
      <c r="CFV75" s="23"/>
      <c r="CFW75" s="23"/>
      <c r="CFX75" s="19"/>
      <c r="CFY75" s="19"/>
      <c r="CFZ75" s="20"/>
      <c r="CGA75" s="21"/>
      <c r="CGB75" s="19"/>
      <c r="CGC75" s="22"/>
      <c r="CGD75" s="23"/>
      <c r="CGE75" s="23"/>
      <c r="CGF75" s="19"/>
      <c r="CGG75" s="19"/>
      <c r="CGH75" s="20"/>
      <c r="CGI75" s="21"/>
      <c r="CGJ75" s="19"/>
      <c r="CGK75" s="22"/>
      <c r="CGL75" s="23"/>
      <c r="CGM75" s="23"/>
      <c r="CGN75" s="19"/>
      <c r="CGO75" s="19"/>
      <c r="CGP75" s="20"/>
      <c r="CGQ75" s="21"/>
      <c r="CGR75" s="19"/>
      <c r="CGS75" s="22"/>
      <c r="CGT75" s="23"/>
      <c r="CGU75" s="23"/>
      <c r="CGV75" s="19"/>
      <c r="CGW75" s="19"/>
      <c r="CGX75" s="20"/>
      <c r="CGY75" s="21"/>
      <c r="CGZ75" s="19"/>
      <c r="CHA75" s="22"/>
      <c r="CHB75" s="23"/>
      <c r="CHC75" s="23"/>
      <c r="CHD75" s="19"/>
      <c r="CHE75" s="19"/>
      <c r="CHF75" s="20"/>
      <c r="CHG75" s="21"/>
      <c r="CHH75" s="19"/>
      <c r="CHI75" s="22"/>
      <c r="CHJ75" s="23"/>
      <c r="CHK75" s="23"/>
      <c r="CHL75" s="19"/>
      <c r="CHM75" s="19"/>
      <c r="CHN75" s="20"/>
      <c r="CHO75" s="21"/>
      <c r="CHP75" s="19"/>
      <c r="CHQ75" s="22"/>
      <c r="CHR75" s="23"/>
      <c r="CHS75" s="23"/>
      <c r="CHT75" s="19"/>
      <c r="CHU75" s="19"/>
      <c r="CHV75" s="20"/>
      <c r="CHW75" s="21"/>
      <c r="CHX75" s="19"/>
      <c r="CHY75" s="22"/>
      <c r="CHZ75" s="23"/>
      <c r="CIA75" s="23"/>
      <c r="CIB75" s="19"/>
      <c r="CIC75" s="19"/>
      <c r="CID75" s="20"/>
      <c r="CIE75" s="21"/>
      <c r="CIF75" s="19"/>
      <c r="CIG75" s="22"/>
      <c r="CIH75" s="23"/>
      <c r="CII75" s="23"/>
      <c r="CIJ75" s="19"/>
      <c r="CIK75" s="19"/>
      <c r="CIL75" s="20"/>
      <c r="CIM75" s="21"/>
      <c r="CIN75" s="19"/>
      <c r="CIO75" s="22"/>
      <c r="CIP75" s="23"/>
      <c r="CIQ75" s="23"/>
      <c r="CIR75" s="19"/>
      <c r="CIS75" s="19"/>
      <c r="CIT75" s="20"/>
      <c r="CIU75" s="21"/>
      <c r="CIV75" s="19"/>
      <c r="CIW75" s="22"/>
      <c r="CIX75" s="23"/>
      <c r="CIY75" s="23"/>
      <c r="CIZ75" s="19"/>
      <c r="CJA75" s="19"/>
      <c r="CJB75" s="20"/>
      <c r="CJC75" s="21"/>
      <c r="CJD75" s="19"/>
      <c r="CJE75" s="22"/>
      <c r="CJF75" s="23"/>
      <c r="CJG75" s="23"/>
      <c r="CJH75" s="19"/>
      <c r="CJI75" s="19"/>
      <c r="CJJ75" s="20"/>
      <c r="CJK75" s="21"/>
      <c r="CJL75" s="19"/>
      <c r="CJM75" s="22"/>
      <c r="CJN75" s="23"/>
      <c r="CJO75" s="23"/>
      <c r="CJP75" s="19"/>
      <c r="CJQ75" s="19"/>
      <c r="CJR75" s="20"/>
      <c r="CJS75" s="21"/>
      <c r="CJT75" s="19"/>
      <c r="CJU75" s="22"/>
      <c r="CJV75" s="23"/>
      <c r="CJW75" s="23"/>
      <c r="CJX75" s="19"/>
      <c r="CJY75" s="19"/>
      <c r="CJZ75" s="20"/>
      <c r="CKA75" s="21"/>
      <c r="CKB75" s="19"/>
      <c r="CKC75" s="22"/>
      <c r="CKD75" s="23"/>
      <c r="CKE75" s="23"/>
      <c r="CKF75" s="19"/>
      <c r="CKG75" s="19"/>
      <c r="CKH75" s="20"/>
      <c r="CKI75" s="21"/>
      <c r="CKJ75" s="19"/>
      <c r="CKK75" s="22"/>
      <c r="CKL75" s="23"/>
      <c r="CKM75" s="23"/>
      <c r="CKN75" s="19"/>
      <c r="CKO75" s="19"/>
      <c r="CKP75" s="20"/>
      <c r="CKQ75" s="21"/>
      <c r="CKR75" s="19"/>
      <c r="CKS75" s="22"/>
      <c r="CKT75" s="23"/>
      <c r="CKU75" s="23"/>
      <c r="CKV75" s="19"/>
      <c r="CKW75" s="19"/>
      <c r="CKX75" s="20"/>
      <c r="CKY75" s="21"/>
      <c r="CKZ75" s="19"/>
      <c r="CLA75" s="22"/>
      <c r="CLB75" s="23"/>
      <c r="CLC75" s="23"/>
      <c r="CLD75" s="19"/>
      <c r="CLE75" s="19"/>
      <c r="CLF75" s="20"/>
      <c r="CLG75" s="21"/>
      <c r="CLH75" s="19"/>
      <c r="CLI75" s="22"/>
      <c r="CLJ75" s="23"/>
      <c r="CLK75" s="23"/>
      <c r="CLL75" s="19"/>
      <c r="CLM75" s="19"/>
      <c r="CLN75" s="20"/>
      <c r="CLO75" s="21"/>
      <c r="CLP75" s="19"/>
      <c r="CLQ75" s="22"/>
      <c r="CLR75" s="23"/>
      <c r="CLS75" s="23"/>
      <c r="CLT75" s="19"/>
      <c r="CLU75" s="19"/>
      <c r="CLV75" s="20"/>
      <c r="CLW75" s="21"/>
      <c r="CLX75" s="19"/>
      <c r="CLY75" s="22"/>
      <c r="CLZ75" s="23"/>
      <c r="CMA75" s="23"/>
      <c r="CMB75" s="19"/>
      <c r="CMC75" s="19"/>
      <c r="CMD75" s="20"/>
      <c r="CME75" s="21"/>
      <c r="CMF75" s="19"/>
      <c r="CMG75" s="22"/>
      <c r="CMH75" s="23"/>
      <c r="CMI75" s="23"/>
      <c r="CMJ75" s="19"/>
      <c r="CMK75" s="19"/>
      <c r="CML75" s="20"/>
      <c r="CMM75" s="21"/>
      <c r="CMN75" s="19"/>
      <c r="CMO75" s="22"/>
      <c r="CMP75" s="23"/>
      <c r="CMQ75" s="23"/>
      <c r="CMR75" s="19"/>
      <c r="CMS75" s="19"/>
      <c r="CMT75" s="20"/>
      <c r="CMU75" s="21"/>
      <c r="CMV75" s="19"/>
      <c r="CMW75" s="22"/>
      <c r="CMX75" s="23"/>
      <c r="CMY75" s="23"/>
      <c r="CMZ75" s="19"/>
      <c r="CNA75" s="19"/>
      <c r="CNB75" s="20"/>
      <c r="CNC75" s="21"/>
      <c r="CND75" s="19"/>
      <c r="CNE75" s="22"/>
      <c r="CNF75" s="23"/>
      <c r="CNG75" s="23"/>
      <c r="CNH75" s="19"/>
      <c r="CNI75" s="19"/>
      <c r="CNJ75" s="20"/>
      <c r="CNK75" s="21"/>
      <c r="CNL75" s="19"/>
      <c r="CNM75" s="22"/>
      <c r="CNN75" s="23"/>
      <c r="CNO75" s="23"/>
      <c r="CNP75" s="19"/>
      <c r="CNQ75" s="19"/>
      <c r="CNR75" s="20"/>
      <c r="CNS75" s="21"/>
      <c r="CNT75" s="19"/>
      <c r="CNU75" s="22"/>
      <c r="CNV75" s="23"/>
      <c r="CNW75" s="23"/>
      <c r="CNX75" s="19"/>
      <c r="CNY75" s="19"/>
      <c r="CNZ75" s="20"/>
      <c r="COA75" s="21"/>
      <c r="COB75" s="19"/>
      <c r="COC75" s="22"/>
      <c r="COD75" s="23"/>
      <c r="COE75" s="23"/>
      <c r="COF75" s="19"/>
      <c r="COG75" s="19"/>
      <c r="COH75" s="20"/>
      <c r="COI75" s="21"/>
      <c r="COJ75" s="19"/>
      <c r="COK75" s="22"/>
      <c r="COL75" s="23"/>
      <c r="COM75" s="23"/>
      <c r="CON75" s="19"/>
      <c r="COO75" s="19"/>
      <c r="COP75" s="20"/>
      <c r="COQ75" s="21"/>
      <c r="COR75" s="19"/>
      <c r="COS75" s="22"/>
      <c r="COT75" s="23"/>
      <c r="COU75" s="23"/>
      <c r="COV75" s="19"/>
      <c r="COW75" s="19"/>
      <c r="COX75" s="20"/>
      <c r="COY75" s="21"/>
      <c r="COZ75" s="19"/>
      <c r="CPA75" s="22"/>
      <c r="CPB75" s="23"/>
      <c r="CPC75" s="23"/>
      <c r="CPD75" s="19"/>
      <c r="CPE75" s="19"/>
      <c r="CPF75" s="20"/>
      <c r="CPG75" s="21"/>
      <c r="CPH75" s="19"/>
      <c r="CPI75" s="22"/>
      <c r="CPJ75" s="23"/>
      <c r="CPK75" s="23"/>
      <c r="CPL75" s="19"/>
      <c r="CPM75" s="19"/>
      <c r="CPN75" s="20"/>
      <c r="CPO75" s="21"/>
      <c r="CPP75" s="19"/>
      <c r="CPQ75" s="22"/>
      <c r="CPR75" s="23"/>
      <c r="CPS75" s="23"/>
      <c r="CPT75" s="19"/>
      <c r="CPU75" s="19"/>
      <c r="CPV75" s="20"/>
      <c r="CPW75" s="21"/>
      <c r="CPX75" s="19"/>
      <c r="CPY75" s="22"/>
      <c r="CPZ75" s="23"/>
      <c r="CQA75" s="23"/>
      <c r="CQB75" s="19"/>
      <c r="CQC75" s="19"/>
      <c r="CQD75" s="20"/>
      <c r="CQE75" s="21"/>
      <c r="CQF75" s="19"/>
      <c r="CQG75" s="22"/>
      <c r="CQH75" s="23"/>
      <c r="CQI75" s="23"/>
      <c r="CQJ75" s="19"/>
      <c r="CQK75" s="19"/>
      <c r="CQL75" s="20"/>
      <c r="CQM75" s="21"/>
      <c r="CQN75" s="19"/>
      <c r="CQO75" s="22"/>
      <c r="CQP75" s="23"/>
      <c r="CQQ75" s="23"/>
      <c r="CQR75" s="19"/>
      <c r="CQS75" s="19"/>
      <c r="CQT75" s="20"/>
      <c r="CQU75" s="21"/>
      <c r="CQV75" s="19"/>
      <c r="CQW75" s="22"/>
      <c r="CQX75" s="23"/>
      <c r="CQY75" s="23"/>
      <c r="CQZ75" s="19"/>
      <c r="CRA75" s="19"/>
      <c r="CRB75" s="20"/>
      <c r="CRC75" s="21"/>
      <c r="CRD75" s="19"/>
      <c r="CRE75" s="22"/>
      <c r="CRF75" s="23"/>
      <c r="CRG75" s="23"/>
      <c r="CRH75" s="19"/>
      <c r="CRI75" s="19"/>
      <c r="CRJ75" s="20"/>
      <c r="CRK75" s="21"/>
      <c r="CRL75" s="19"/>
      <c r="CRM75" s="22"/>
      <c r="CRN75" s="23"/>
      <c r="CRO75" s="23"/>
      <c r="CRP75" s="19"/>
      <c r="CRQ75" s="19"/>
      <c r="CRR75" s="20"/>
      <c r="CRS75" s="21"/>
      <c r="CRT75" s="19"/>
      <c r="CRU75" s="22"/>
      <c r="CRV75" s="23"/>
      <c r="CRW75" s="23"/>
      <c r="CRX75" s="19"/>
      <c r="CRY75" s="19"/>
      <c r="CRZ75" s="20"/>
      <c r="CSA75" s="21"/>
      <c r="CSB75" s="19"/>
      <c r="CSC75" s="22"/>
      <c r="CSD75" s="23"/>
      <c r="CSE75" s="23"/>
      <c r="CSF75" s="19"/>
      <c r="CSG75" s="19"/>
      <c r="CSH75" s="20"/>
      <c r="CSI75" s="21"/>
      <c r="CSJ75" s="19"/>
      <c r="CSK75" s="22"/>
      <c r="CSL75" s="23"/>
      <c r="CSM75" s="23"/>
      <c r="CSN75" s="19"/>
      <c r="CSO75" s="19"/>
      <c r="CSP75" s="20"/>
      <c r="CSQ75" s="21"/>
      <c r="CSR75" s="19"/>
      <c r="CSS75" s="22"/>
      <c r="CST75" s="23"/>
      <c r="CSU75" s="23"/>
      <c r="CSV75" s="19"/>
      <c r="CSW75" s="19"/>
      <c r="CSX75" s="20"/>
      <c r="CSY75" s="21"/>
      <c r="CSZ75" s="19"/>
      <c r="CTA75" s="22"/>
      <c r="CTB75" s="23"/>
      <c r="CTC75" s="23"/>
      <c r="CTD75" s="19"/>
      <c r="CTE75" s="19"/>
      <c r="CTF75" s="20"/>
      <c r="CTG75" s="21"/>
      <c r="CTH75" s="19"/>
      <c r="CTI75" s="22"/>
      <c r="CTJ75" s="23"/>
      <c r="CTK75" s="23"/>
      <c r="CTL75" s="19"/>
      <c r="CTM75" s="19"/>
      <c r="CTN75" s="20"/>
      <c r="CTO75" s="21"/>
      <c r="CTP75" s="19"/>
      <c r="CTQ75" s="22"/>
      <c r="CTR75" s="23"/>
      <c r="CTS75" s="23"/>
      <c r="CTT75" s="19"/>
      <c r="CTU75" s="19"/>
      <c r="CTV75" s="20"/>
      <c r="CTW75" s="21"/>
      <c r="CTX75" s="19"/>
      <c r="CTY75" s="22"/>
      <c r="CTZ75" s="23"/>
      <c r="CUA75" s="23"/>
      <c r="CUB75" s="19"/>
      <c r="CUC75" s="19"/>
      <c r="CUD75" s="20"/>
      <c r="CUE75" s="21"/>
      <c r="CUF75" s="19"/>
      <c r="CUG75" s="22"/>
      <c r="CUH75" s="23"/>
      <c r="CUI75" s="23"/>
      <c r="CUJ75" s="19"/>
      <c r="CUK75" s="19"/>
      <c r="CUL75" s="20"/>
      <c r="CUM75" s="21"/>
      <c r="CUN75" s="19"/>
      <c r="CUO75" s="22"/>
      <c r="CUP75" s="23"/>
      <c r="CUQ75" s="23"/>
      <c r="CUR75" s="19"/>
      <c r="CUS75" s="19"/>
      <c r="CUT75" s="20"/>
      <c r="CUU75" s="21"/>
      <c r="CUV75" s="19"/>
      <c r="CUW75" s="22"/>
      <c r="CUX75" s="23"/>
      <c r="CUY75" s="23"/>
      <c r="CUZ75" s="19"/>
      <c r="CVA75" s="19"/>
      <c r="CVB75" s="20"/>
      <c r="CVC75" s="21"/>
      <c r="CVD75" s="19"/>
      <c r="CVE75" s="22"/>
      <c r="CVF75" s="23"/>
      <c r="CVG75" s="23"/>
      <c r="CVH75" s="19"/>
      <c r="CVI75" s="19"/>
      <c r="CVJ75" s="20"/>
      <c r="CVK75" s="21"/>
      <c r="CVL75" s="19"/>
      <c r="CVM75" s="22"/>
      <c r="CVN75" s="23"/>
      <c r="CVO75" s="23"/>
      <c r="CVP75" s="19"/>
      <c r="CVQ75" s="19"/>
      <c r="CVR75" s="20"/>
      <c r="CVS75" s="21"/>
      <c r="CVT75" s="19"/>
      <c r="CVU75" s="22"/>
      <c r="CVV75" s="23"/>
      <c r="CVW75" s="23"/>
      <c r="CVX75" s="19"/>
      <c r="CVY75" s="19"/>
      <c r="CVZ75" s="20"/>
      <c r="CWA75" s="21"/>
      <c r="CWB75" s="19"/>
      <c r="CWC75" s="22"/>
      <c r="CWD75" s="23"/>
      <c r="CWE75" s="23"/>
      <c r="CWF75" s="19"/>
      <c r="CWG75" s="19"/>
      <c r="CWH75" s="20"/>
      <c r="CWI75" s="21"/>
      <c r="CWJ75" s="19"/>
      <c r="CWK75" s="22"/>
      <c r="CWL75" s="23"/>
      <c r="CWM75" s="23"/>
      <c r="CWN75" s="19"/>
      <c r="CWO75" s="19"/>
      <c r="CWP75" s="20"/>
      <c r="CWQ75" s="21"/>
      <c r="CWR75" s="19"/>
      <c r="CWS75" s="22"/>
      <c r="CWT75" s="23"/>
      <c r="CWU75" s="23"/>
      <c r="CWV75" s="19"/>
      <c r="CWW75" s="19"/>
      <c r="CWX75" s="20"/>
      <c r="CWY75" s="21"/>
      <c r="CWZ75" s="19"/>
      <c r="CXA75" s="22"/>
      <c r="CXB75" s="23"/>
      <c r="CXC75" s="23"/>
      <c r="CXD75" s="19"/>
      <c r="CXE75" s="19"/>
      <c r="CXF75" s="20"/>
      <c r="CXG75" s="21"/>
      <c r="CXH75" s="19"/>
      <c r="CXI75" s="22"/>
      <c r="CXJ75" s="23"/>
      <c r="CXK75" s="23"/>
      <c r="CXL75" s="19"/>
      <c r="CXM75" s="19"/>
      <c r="CXN75" s="20"/>
      <c r="CXO75" s="21"/>
      <c r="CXP75" s="19"/>
      <c r="CXQ75" s="22"/>
      <c r="CXR75" s="23"/>
      <c r="CXS75" s="23"/>
      <c r="CXT75" s="19"/>
      <c r="CXU75" s="19"/>
      <c r="CXV75" s="20"/>
      <c r="CXW75" s="21"/>
      <c r="CXX75" s="19"/>
      <c r="CXY75" s="22"/>
      <c r="CXZ75" s="23"/>
      <c r="CYA75" s="23"/>
      <c r="CYB75" s="19"/>
      <c r="CYC75" s="19"/>
      <c r="CYD75" s="20"/>
      <c r="CYE75" s="21"/>
      <c r="CYF75" s="19"/>
      <c r="CYG75" s="22"/>
      <c r="CYH75" s="23"/>
      <c r="CYI75" s="23"/>
      <c r="CYJ75" s="19"/>
      <c r="CYK75" s="19"/>
      <c r="CYL75" s="20"/>
      <c r="CYM75" s="21"/>
      <c r="CYN75" s="19"/>
      <c r="CYO75" s="22"/>
      <c r="CYP75" s="23"/>
      <c r="CYQ75" s="23"/>
      <c r="CYR75" s="19"/>
      <c r="CYS75" s="19"/>
      <c r="CYT75" s="20"/>
      <c r="CYU75" s="21"/>
      <c r="CYV75" s="19"/>
      <c r="CYW75" s="22"/>
      <c r="CYX75" s="23"/>
      <c r="CYY75" s="23"/>
      <c r="CYZ75" s="19"/>
      <c r="CZA75" s="19"/>
      <c r="CZB75" s="20"/>
      <c r="CZC75" s="21"/>
      <c r="CZD75" s="19"/>
      <c r="CZE75" s="22"/>
      <c r="CZF75" s="23"/>
      <c r="CZG75" s="23"/>
      <c r="CZH75" s="19"/>
      <c r="CZI75" s="19"/>
      <c r="CZJ75" s="20"/>
      <c r="CZK75" s="21"/>
      <c r="CZL75" s="19"/>
      <c r="CZM75" s="22"/>
      <c r="CZN75" s="23"/>
      <c r="CZO75" s="23"/>
      <c r="CZP75" s="19"/>
      <c r="CZQ75" s="19"/>
      <c r="CZR75" s="20"/>
      <c r="CZS75" s="21"/>
      <c r="CZT75" s="19"/>
      <c r="CZU75" s="22"/>
      <c r="CZV75" s="23"/>
      <c r="CZW75" s="23"/>
      <c r="CZX75" s="19"/>
      <c r="CZY75" s="19"/>
      <c r="CZZ75" s="20"/>
      <c r="DAA75" s="21"/>
      <c r="DAB75" s="19"/>
      <c r="DAC75" s="22"/>
      <c r="DAD75" s="23"/>
      <c r="DAE75" s="23"/>
      <c r="DAF75" s="19"/>
      <c r="DAG75" s="19"/>
      <c r="DAH75" s="20"/>
      <c r="DAI75" s="21"/>
      <c r="DAJ75" s="19"/>
      <c r="DAK75" s="22"/>
      <c r="DAL75" s="23"/>
      <c r="DAM75" s="23"/>
      <c r="DAN75" s="19"/>
      <c r="DAO75" s="19"/>
      <c r="DAP75" s="20"/>
      <c r="DAQ75" s="21"/>
      <c r="DAR75" s="19"/>
      <c r="DAS75" s="22"/>
      <c r="DAT75" s="23"/>
      <c r="DAU75" s="23"/>
      <c r="DAV75" s="19"/>
      <c r="DAW75" s="19"/>
      <c r="DAX75" s="20"/>
      <c r="DAY75" s="21"/>
      <c r="DAZ75" s="19"/>
      <c r="DBA75" s="22"/>
      <c r="DBB75" s="23"/>
      <c r="DBC75" s="23"/>
      <c r="DBD75" s="19"/>
      <c r="DBE75" s="19"/>
      <c r="DBF75" s="20"/>
      <c r="DBG75" s="21"/>
      <c r="DBH75" s="19"/>
      <c r="DBI75" s="22"/>
      <c r="DBJ75" s="23"/>
      <c r="DBK75" s="23"/>
      <c r="DBL75" s="19"/>
      <c r="DBM75" s="19"/>
      <c r="DBN75" s="20"/>
      <c r="DBO75" s="21"/>
      <c r="DBP75" s="19"/>
      <c r="DBQ75" s="22"/>
      <c r="DBR75" s="23"/>
      <c r="DBS75" s="23"/>
      <c r="DBT75" s="19"/>
      <c r="DBU75" s="19"/>
      <c r="DBV75" s="20"/>
      <c r="DBW75" s="21"/>
      <c r="DBX75" s="19"/>
      <c r="DBY75" s="22"/>
      <c r="DBZ75" s="23"/>
      <c r="DCA75" s="23"/>
      <c r="DCB75" s="19"/>
      <c r="DCC75" s="19"/>
      <c r="DCD75" s="20"/>
      <c r="DCE75" s="21"/>
      <c r="DCF75" s="19"/>
      <c r="DCG75" s="22"/>
      <c r="DCH75" s="23"/>
      <c r="DCI75" s="23"/>
      <c r="DCJ75" s="19"/>
      <c r="DCK75" s="19"/>
      <c r="DCL75" s="20"/>
      <c r="DCM75" s="21"/>
      <c r="DCN75" s="19"/>
      <c r="DCO75" s="22"/>
      <c r="DCP75" s="23"/>
      <c r="DCQ75" s="23"/>
      <c r="DCR75" s="19"/>
      <c r="DCS75" s="19"/>
      <c r="DCT75" s="20"/>
      <c r="DCU75" s="21"/>
      <c r="DCV75" s="19"/>
      <c r="DCW75" s="22"/>
      <c r="DCX75" s="23"/>
      <c r="DCY75" s="23"/>
      <c r="DCZ75" s="19"/>
      <c r="DDA75" s="19"/>
      <c r="DDB75" s="20"/>
      <c r="DDC75" s="21"/>
      <c r="DDD75" s="19"/>
      <c r="DDE75" s="22"/>
      <c r="DDF75" s="23"/>
      <c r="DDG75" s="23"/>
      <c r="DDH75" s="19"/>
      <c r="DDI75" s="19"/>
      <c r="DDJ75" s="20"/>
      <c r="DDK75" s="21"/>
      <c r="DDL75" s="19"/>
      <c r="DDM75" s="22"/>
      <c r="DDN75" s="23"/>
      <c r="DDO75" s="23"/>
      <c r="DDP75" s="19"/>
      <c r="DDQ75" s="19"/>
      <c r="DDR75" s="20"/>
      <c r="DDS75" s="21"/>
      <c r="DDT75" s="19"/>
      <c r="DDU75" s="22"/>
      <c r="DDV75" s="23"/>
      <c r="DDW75" s="23"/>
      <c r="DDX75" s="19"/>
      <c r="DDY75" s="19"/>
      <c r="DDZ75" s="20"/>
      <c r="DEA75" s="21"/>
      <c r="DEB75" s="19"/>
      <c r="DEC75" s="22"/>
      <c r="DED75" s="23"/>
      <c r="DEE75" s="23"/>
      <c r="DEF75" s="19"/>
      <c r="DEG75" s="19"/>
      <c r="DEH75" s="20"/>
      <c r="DEI75" s="21"/>
      <c r="DEJ75" s="19"/>
      <c r="DEK75" s="22"/>
      <c r="DEL75" s="23"/>
      <c r="DEM75" s="23"/>
      <c r="DEN75" s="19"/>
      <c r="DEO75" s="19"/>
      <c r="DEP75" s="20"/>
      <c r="DEQ75" s="21"/>
      <c r="DER75" s="19"/>
      <c r="DES75" s="22"/>
      <c r="DET75" s="23"/>
      <c r="DEU75" s="23"/>
      <c r="DEV75" s="19"/>
      <c r="DEW75" s="19"/>
      <c r="DEX75" s="20"/>
      <c r="DEY75" s="21"/>
      <c r="DEZ75" s="19"/>
      <c r="DFA75" s="22"/>
      <c r="DFB75" s="23"/>
      <c r="DFC75" s="23"/>
      <c r="DFD75" s="19"/>
      <c r="DFE75" s="19"/>
      <c r="DFF75" s="20"/>
      <c r="DFG75" s="21"/>
      <c r="DFH75" s="19"/>
      <c r="DFI75" s="22"/>
      <c r="DFJ75" s="23"/>
      <c r="DFK75" s="23"/>
      <c r="DFL75" s="19"/>
      <c r="DFM75" s="19"/>
      <c r="DFN75" s="20"/>
      <c r="DFO75" s="21"/>
      <c r="DFP75" s="19"/>
      <c r="DFQ75" s="22"/>
      <c r="DFR75" s="23"/>
      <c r="DFS75" s="23"/>
      <c r="DFT75" s="19"/>
      <c r="DFU75" s="19"/>
      <c r="DFV75" s="20"/>
      <c r="DFW75" s="21"/>
      <c r="DFX75" s="19"/>
      <c r="DFY75" s="22"/>
      <c r="DFZ75" s="23"/>
      <c r="DGA75" s="23"/>
      <c r="DGB75" s="19"/>
      <c r="DGC75" s="19"/>
      <c r="DGD75" s="20"/>
      <c r="DGE75" s="21"/>
      <c r="DGF75" s="19"/>
      <c r="DGG75" s="22"/>
      <c r="DGH75" s="23"/>
      <c r="DGI75" s="23"/>
      <c r="DGJ75" s="19"/>
      <c r="DGK75" s="19"/>
      <c r="DGL75" s="20"/>
      <c r="DGM75" s="21"/>
      <c r="DGN75" s="19"/>
      <c r="DGO75" s="22"/>
      <c r="DGP75" s="23"/>
      <c r="DGQ75" s="23"/>
      <c r="DGR75" s="19"/>
      <c r="DGS75" s="19"/>
      <c r="DGT75" s="20"/>
      <c r="DGU75" s="21"/>
      <c r="DGV75" s="19"/>
      <c r="DGW75" s="22"/>
      <c r="DGX75" s="23"/>
      <c r="DGY75" s="23"/>
      <c r="DGZ75" s="19"/>
      <c r="DHA75" s="19"/>
      <c r="DHB75" s="20"/>
      <c r="DHC75" s="21"/>
      <c r="DHD75" s="19"/>
      <c r="DHE75" s="22"/>
      <c r="DHF75" s="23"/>
      <c r="DHG75" s="23"/>
      <c r="DHH75" s="19"/>
      <c r="DHI75" s="19"/>
      <c r="DHJ75" s="20"/>
      <c r="DHK75" s="21"/>
      <c r="DHL75" s="19"/>
      <c r="DHM75" s="22"/>
      <c r="DHN75" s="23"/>
      <c r="DHO75" s="23"/>
      <c r="DHP75" s="19"/>
      <c r="DHQ75" s="19"/>
      <c r="DHR75" s="20"/>
      <c r="DHS75" s="21"/>
      <c r="DHT75" s="19"/>
      <c r="DHU75" s="22"/>
      <c r="DHV75" s="23"/>
      <c r="DHW75" s="23"/>
      <c r="DHX75" s="19"/>
      <c r="DHY75" s="19"/>
      <c r="DHZ75" s="20"/>
      <c r="DIA75" s="21"/>
      <c r="DIB75" s="19"/>
      <c r="DIC75" s="22"/>
      <c r="DID75" s="23"/>
      <c r="DIE75" s="23"/>
      <c r="DIF75" s="19"/>
      <c r="DIG75" s="19"/>
      <c r="DIH75" s="20"/>
      <c r="DII75" s="21"/>
      <c r="DIJ75" s="19"/>
      <c r="DIK75" s="22"/>
      <c r="DIL75" s="23"/>
      <c r="DIM75" s="23"/>
      <c r="DIN75" s="19"/>
      <c r="DIO75" s="19"/>
      <c r="DIP75" s="20"/>
      <c r="DIQ75" s="21"/>
      <c r="DIR75" s="19"/>
      <c r="DIS75" s="22"/>
      <c r="DIT75" s="23"/>
      <c r="DIU75" s="23"/>
      <c r="DIV75" s="19"/>
      <c r="DIW75" s="19"/>
      <c r="DIX75" s="20"/>
      <c r="DIY75" s="21"/>
      <c r="DIZ75" s="19"/>
      <c r="DJA75" s="22"/>
      <c r="DJB75" s="23"/>
      <c r="DJC75" s="23"/>
      <c r="DJD75" s="19"/>
      <c r="DJE75" s="19"/>
      <c r="DJF75" s="20"/>
      <c r="DJG75" s="21"/>
      <c r="DJH75" s="19"/>
      <c r="DJI75" s="22"/>
      <c r="DJJ75" s="23"/>
      <c r="DJK75" s="23"/>
      <c r="DJL75" s="19"/>
      <c r="DJM75" s="19"/>
      <c r="DJN75" s="20"/>
      <c r="DJO75" s="21"/>
      <c r="DJP75" s="19"/>
      <c r="DJQ75" s="22"/>
      <c r="DJR75" s="23"/>
      <c r="DJS75" s="23"/>
      <c r="DJT75" s="19"/>
      <c r="DJU75" s="19"/>
      <c r="DJV75" s="20"/>
      <c r="DJW75" s="21"/>
      <c r="DJX75" s="19"/>
      <c r="DJY75" s="22"/>
      <c r="DJZ75" s="23"/>
      <c r="DKA75" s="23"/>
      <c r="DKB75" s="19"/>
      <c r="DKC75" s="19"/>
      <c r="DKD75" s="20"/>
      <c r="DKE75" s="21"/>
      <c r="DKF75" s="19"/>
      <c r="DKG75" s="22"/>
      <c r="DKH75" s="23"/>
      <c r="DKI75" s="23"/>
      <c r="DKJ75" s="19"/>
      <c r="DKK75" s="19"/>
      <c r="DKL75" s="20"/>
      <c r="DKM75" s="21"/>
      <c r="DKN75" s="19"/>
      <c r="DKO75" s="22"/>
      <c r="DKP75" s="23"/>
      <c r="DKQ75" s="23"/>
      <c r="DKR75" s="19"/>
      <c r="DKS75" s="19"/>
      <c r="DKT75" s="20"/>
      <c r="DKU75" s="21"/>
      <c r="DKV75" s="19"/>
      <c r="DKW75" s="22"/>
      <c r="DKX75" s="23"/>
      <c r="DKY75" s="23"/>
      <c r="DKZ75" s="19"/>
      <c r="DLA75" s="19"/>
      <c r="DLB75" s="20"/>
      <c r="DLC75" s="21"/>
      <c r="DLD75" s="19"/>
      <c r="DLE75" s="22"/>
      <c r="DLF75" s="23"/>
      <c r="DLG75" s="23"/>
      <c r="DLH75" s="19"/>
      <c r="DLI75" s="19"/>
      <c r="DLJ75" s="20"/>
      <c r="DLK75" s="21"/>
      <c r="DLL75" s="19"/>
      <c r="DLM75" s="22"/>
      <c r="DLN75" s="23"/>
      <c r="DLO75" s="23"/>
      <c r="DLP75" s="19"/>
      <c r="DLQ75" s="19"/>
      <c r="DLR75" s="20"/>
      <c r="DLS75" s="21"/>
      <c r="DLT75" s="19"/>
      <c r="DLU75" s="22"/>
      <c r="DLV75" s="23"/>
      <c r="DLW75" s="23"/>
      <c r="DLX75" s="19"/>
      <c r="DLY75" s="19"/>
      <c r="DLZ75" s="20"/>
      <c r="DMA75" s="21"/>
      <c r="DMB75" s="19"/>
      <c r="DMC75" s="22"/>
      <c r="DMD75" s="23"/>
      <c r="DME75" s="23"/>
      <c r="DMF75" s="19"/>
      <c r="DMG75" s="19"/>
      <c r="DMH75" s="20"/>
      <c r="DMI75" s="21"/>
      <c r="DMJ75" s="19"/>
      <c r="DMK75" s="22"/>
      <c r="DML75" s="23"/>
      <c r="DMM75" s="23"/>
      <c r="DMN75" s="19"/>
      <c r="DMO75" s="19"/>
      <c r="DMP75" s="20"/>
      <c r="DMQ75" s="21"/>
      <c r="DMR75" s="19"/>
      <c r="DMS75" s="22"/>
      <c r="DMT75" s="23"/>
      <c r="DMU75" s="23"/>
      <c r="DMV75" s="19"/>
      <c r="DMW75" s="19"/>
      <c r="DMX75" s="20"/>
      <c r="DMY75" s="21"/>
      <c r="DMZ75" s="19"/>
      <c r="DNA75" s="22"/>
      <c r="DNB75" s="23"/>
      <c r="DNC75" s="23"/>
      <c r="DND75" s="19"/>
      <c r="DNE75" s="19"/>
      <c r="DNF75" s="20"/>
      <c r="DNG75" s="21"/>
      <c r="DNH75" s="19"/>
      <c r="DNI75" s="22"/>
      <c r="DNJ75" s="23"/>
      <c r="DNK75" s="23"/>
      <c r="DNL75" s="19"/>
      <c r="DNM75" s="19"/>
      <c r="DNN75" s="20"/>
      <c r="DNO75" s="21"/>
      <c r="DNP75" s="19"/>
      <c r="DNQ75" s="22"/>
      <c r="DNR75" s="23"/>
      <c r="DNS75" s="23"/>
      <c r="DNT75" s="19"/>
      <c r="DNU75" s="19"/>
      <c r="DNV75" s="20"/>
      <c r="DNW75" s="21"/>
      <c r="DNX75" s="19"/>
      <c r="DNY75" s="22"/>
      <c r="DNZ75" s="23"/>
      <c r="DOA75" s="23"/>
      <c r="DOB75" s="19"/>
      <c r="DOC75" s="19"/>
      <c r="DOD75" s="20"/>
      <c r="DOE75" s="21"/>
      <c r="DOF75" s="19"/>
      <c r="DOG75" s="22"/>
      <c r="DOH75" s="23"/>
      <c r="DOI75" s="23"/>
      <c r="DOJ75" s="19"/>
      <c r="DOK75" s="19"/>
      <c r="DOL75" s="20"/>
      <c r="DOM75" s="21"/>
      <c r="DON75" s="19"/>
      <c r="DOO75" s="22"/>
      <c r="DOP75" s="23"/>
      <c r="DOQ75" s="23"/>
      <c r="DOR75" s="19"/>
      <c r="DOS75" s="19"/>
      <c r="DOT75" s="20"/>
      <c r="DOU75" s="21"/>
      <c r="DOV75" s="19"/>
      <c r="DOW75" s="22"/>
      <c r="DOX75" s="23"/>
      <c r="DOY75" s="23"/>
      <c r="DOZ75" s="19"/>
      <c r="DPA75" s="19"/>
      <c r="DPB75" s="20"/>
      <c r="DPC75" s="21"/>
      <c r="DPD75" s="19"/>
      <c r="DPE75" s="22"/>
      <c r="DPF75" s="23"/>
      <c r="DPG75" s="23"/>
      <c r="DPH75" s="19"/>
      <c r="DPI75" s="19"/>
      <c r="DPJ75" s="20"/>
      <c r="DPK75" s="21"/>
      <c r="DPL75" s="19"/>
      <c r="DPM75" s="22"/>
      <c r="DPN75" s="23"/>
      <c r="DPO75" s="23"/>
      <c r="DPP75" s="19"/>
      <c r="DPQ75" s="19"/>
      <c r="DPR75" s="20"/>
      <c r="DPS75" s="21"/>
      <c r="DPT75" s="19"/>
      <c r="DPU75" s="22"/>
      <c r="DPV75" s="23"/>
      <c r="DPW75" s="23"/>
      <c r="DPX75" s="19"/>
      <c r="DPY75" s="19"/>
      <c r="DPZ75" s="20"/>
      <c r="DQA75" s="21"/>
      <c r="DQB75" s="19"/>
      <c r="DQC75" s="22"/>
      <c r="DQD75" s="23"/>
      <c r="DQE75" s="23"/>
      <c r="DQF75" s="19"/>
      <c r="DQG75" s="19"/>
      <c r="DQH75" s="20"/>
      <c r="DQI75" s="21"/>
      <c r="DQJ75" s="19"/>
      <c r="DQK75" s="22"/>
      <c r="DQL75" s="23"/>
      <c r="DQM75" s="23"/>
      <c r="DQN75" s="19"/>
      <c r="DQO75" s="19"/>
      <c r="DQP75" s="20"/>
      <c r="DQQ75" s="21"/>
      <c r="DQR75" s="19"/>
      <c r="DQS75" s="22"/>
      <c r="DQT75" s="23"/>
      <c r="DQU75" s="23"/>
      <c r="DQV75" s="19"/>
      <c r="DQW75" s="19"/>
      <c r="DQX75" s="20"/>
      <c r="DQY75" s="21"/>
      <c r="DQZ75" s="19"/>
      <c r="DRA75" s="22"/>
      <c r="DRB75" s="23"/>
      <c r="DRC75" s="23"/>
      <c r="DRD75" s="19"/>
      <c r="DRE75" s="19"/>
      <c r="DRF75" s="20"/>
      <c r="DRG75" s="21"/>
      <c r="DRH75" s="19"/>
      <c r="DRI75" s="22"/>
      <c r="DRJ75" s="23"/>
      <c r="DRK75" s="23"/>
      <c r="DRL75" s="19"/>
      <c r="DRM75" s="19"/>
      <c r="DRN75" s="20"/>
      <c r="DRO75" s="21"/>
      <c r="DRP75" s="19"/>
      <c r="DRQ75" s="22"/>
      <c r="DRR75" s="23"/>
      <c r="DRS75" s="23"/>
      <c r="DRT75" s="19"/>
      <c r="DRU75" s="19"/>
      <c r="DRV75" s="20"/>
      <c r="DRW75" s="21"/>
      <c r="DRX75" s="19"/>
      <c r="DRY75" s="22"/>
      <c r="DRZ75" s="23"/>
      <c r="DSA75" s="23"/>
      <c r="DSB75" s="19"/>
      <c r="DSC75" s="19"/>
      <c r="DSD75" s="20"/>
      <c r="DSE75" s="21"/>
      <c r="DSF75" s="19"/>
      <c r="DSG75" s="22"/>
      <c r="DSH75" s="23"/>
      <c r="DSI75" s="23"/>
      <c r="DSJ75" s="19"/>
      <c r="DSK75" s="19"/>
      <c r="DSL75" s="20"/>
      <c r="DSM75" s="21"/>
      <c r="DSN75" s="19"/>
      <c r="DSO75" s="22"/>
      <c r="DSP75" s="23"/>
      <c r="DSQ75" s="23"/>
      <c r="DSR75" s="19"/>
      <c r="DSS75" s="19"/>
      <c r="DST75" s="20"/>
      <c r="DSU75" s="21"/>
      <c r="DSV75" s="19"/>
      <c r="DSW75" s="22"/>
      <c r="DSX75" s="23"/>
      <c r="DSY75" s="23"/>
      <c r="DSZ75" s="19"/>
      <c r="DTA75" s="19"/>
      <c r="DTB75" s="20"/>
      <c r="DTC75" s="21"/>
      <c r="DTD75" s="19"/>
      <c r="DTE75" s="22"/>
      <c r="DTF75" s="23"/>
      <c r="DTG75" s="23"/>
      <c r="DTH75" s="19"/>
      <c r="DTI75" s="19"/>
      <c r="DTJ75" s="20"/>
      <c r="DTK75" s="21"/>
      <c r="DTL75" s="19"/>
      <c r="DTM75" s="22"/>
      <c r="DTN75" s="23"/>
      <c r="DTO75" s="23"/>
      <c r="DTP75" s="19"/>
      <c r="DTQ75" s="19"/>
      <c r="DTR75" s="20"/>
      <c r="DTS75" s="21"/>
      <c r="DTT75" s="19"/>
      <c r="DTU75" s="22"/>
      <c r="DTV75" s="23"/>
      <c r="DTW75" s="23"/>
      <c r="DTX75" s="19"/>
      <c r="DTY75" s="19"/>
      <c r="DTZ75" s="20"/>
      <c r="DUA75" s="21"/>
      <c r="DUB75" s="19"/>
      <c r="DUC75" s="22"/>
      <c r="DUD75" s="23"/>
      <c r="DUE75" s="23"/>
      <c r="DUF75" s="19"/>
      <c r="DUG75" s="19"/>
      <c r="DUH75" s="20"/>
      <c r="DUI75" s="21"/>
      <c r="DUJ75" s="19"/>
      <c r="DUK75" s="22"/>
      <c r="DUL75" s="23"/>
      <c r="DUM75" s="23"/>
      <c r="DUN75" s="19"/>
      <c r="DUO75" s="19"/>
      <c r="DUP75" s="20"/>
      <c r="DUQ75" s="21"/>
      <c r="DUR75" s="19"/>
      <c r="DUS75" s="22"/>
      <c r="DUT75" s="23"/>
      <c r="DUU75" s="23"/>
      <c r="DUV75" s="19"/>
      <c r="DUW75" s="19"/>
      <c r="DUX75" s="20"/>
      <c r="DUY75" s="21"/>
      <c r="DUZ75" s="19"/>
      <c r="DVA75" s="22"/>
      <c r="DVB75" s="23"/>
      <c r="DVC75" s="23"/>
      <c r="DVD75" s="19"/>
      <c r="DVE75" s="19"/>
      <c r="DVF75" s="20"/>
      <c r="DVG75" s="21"/>
      <c r="DVH75" s="19"/>
      <c r="DVI75" s="22"/>
      <c r="DVJ75" s="23"/>
      <c r="DVK75" s="23"/>
      <c r="DVL75" s="19"/>
      <c r="DVM75" s="19"/>
      <c r="DVN75" s="20"/>
      <c r="DVO75" s="21"/>
      <c r="DVP75" s="19"/>
      <c r="DVQ75" s="22"/>
      <c r="DVR75" s="23"/>
      <c r="DVS75" s="23"/>
      <c r="DVT75" s="19"/>
      <c r="DVU75" s="19"/>
      <c r="DVV75" s="20"/>
      <c r="DVW75" s="21"/>
      <c r="DVX75" s="19"/>
      <c r="DVY75" s="22"/>
      <c r="DVZ75" s="23"/>
      <c r="DWA75" s="23"/>
      <c r="DWB75" s="19"/>
      <c r="DWC75" s="19"/>
      <c r="DWD75" s="20"/>
      <c r="DWE75" s="21"/>
      <c r="DWF75" s="19"/>
      <c r="DWG75" s="22"/>
      <c r="DWH75" s="23"/>
      <c r="DWI75" s="23"/>
      <c r="DWJ75" s="19"/>
      <c r="DWK75" s="19"/>
      <c r="DWL75" s="20"/>
      <c r="DWM75" s="21"/>
      <c r="DWN75" s="19"/>
      <c r="DWO75" s="22"/>
      <c r="DWP75" s="23"/>
      <c r="DWQ75" s="23"/>
      <c r="DWR75" s="19"/>
      <c r="DWS75" s="19"/>
      <c r="DWT75" s="20"/>
      <c r="DWU75" s="21"/>
      <c r="DWV75" s="19"/>
      <c r="DWW75" s="22"/>
      <c r="DWX75" s="23"/>
      <c r="DWY75" s="23"/>
      <c r="DWZ75" s="19"/>
      <c r="DXA75" s="19"/>
      <c r="DXB75" s="20"/>
      <c r="DXC75" s="21"/>
      <c r="DXD75" s="19"/>
      <c r="DXE75" s="22"/>
      <c r="DXF75" s="23"/>
      <c r="DXG75" s="23"/>
      <c r="DXH75" s="19"/>
      <c r="DXI75" s="19"/>
      <c r="DXJ75" s="20"/>
      <c r="DXK75" s="21"/>
      <c r="DXL75" s="19"/>
      <c r="DXM75" s="22"/>
      <c r="DXN75" s="23"/>
      <c r="DXO75" s="23"/>
      <c r="DXP75" s="19"/>
      <c r="DXQ75" s="19"/>
      <c r="DXR75" s="20"/>
      <c r="DXS75" s="21"/>
      <c r="DXT75" s="19"/>
      <c r="DXU75" s="22"/>
      <c r="DXV75" s="23"/>
      <c r="DXW75" s="23"/>
      <c r="DXX75" s="19"/>
      <c r="DXY75" s="19"/>
      <c r="DXZ75" s="20"/>
      <c r="DYA75" s="21"/>
      <c r="DYB75" s="19"/>
      <c r="DYC75" s="22"/>
      <c r="DYD75" s="23"/>
      <c r="DYE75" s="23"/>
      <c r="DYF75" s="19"/>
      <c r="DYG75" s="19"/>
      <c r="DYH75" s="20"/>
      <c r="DYI75" s="21"/>
      <c r="DYJ75" s="19"/>
      <c r="DYK75" s="22"/>
      <c r="DYL75" s="23"/>
      <c r="DYM75" s="23"/>
      <c r="DYN75" s="19"/>
      <c r="DYO75" s="19"/>
      <c r="DYP75" s="20"/>
      <c r="DYQ75" s="21"/>
      <c r="DYR75" s="19"/>
      <c r="DYS75" s="22"/>
      <c r="DYT75" s="23"/>
      <c r="DYU75" s="23"/>
      <c r="DYV75" s="19"/>
      <c r="DYW75" s="19"/>
      <c r="DYX75" s="20"/>
      <c r="DYY75" s="21"/>
      <c r="DYZ75" s="19"/>
      <c r="DZA75" s="22"/>
      <c r="DZB75" s="23"/>
      <c r="DZC75" s="23"/>
      <c r="DZD75" s="19"/>
      <c r="DZE75" s="19"/>
      <c r="DZF75" s="20"/>
      <c r="DZG75" s="21"/>
      <c r="DZH75" s="19"/>
      <c r="DZI75" s="22"/>
      <c r="DZJ75" s="23"/>
      <c r="DZK75" s="23"/>
      <c r="DZL75" s="19"/>
      <c r="DZM75" s="19"/>
      <c r="DZN75" s="20"/>
      <c r="DZO75" s="21"/>
      <c r="DZP75" s="19"/>
      <c r="DZQ75" s="22"/>
      <c r="DZR75" s="23"/>
      <c r="DZS75" s="23"/>
      <c r="DZT75" s="19"/>
      <c r="DZU75" s="19"/>
      <c r="DZV75" s="20"/>
      <c r="DZW75" s="21"/>
      <c r="DZX75" s="19"/>
      <c r="DZY75" s="22"/>
      <c r="DZZ75" s="23"/>
      <c r="EAA75" s="23"/>
      <c r="EAB75" s="19"/>
      <c r="EAC75" s="19"/>
      <c r="EAD75" s="20"/>
      <c r="EAE75" s="21"/>
      <c r="EAF75" s="19"/>
      <c r="EAG75" s="22"/>
      <c r="EAH75" s="23"/>
      <c r="EAI75" s="23"/>
      <c r="EAJ75" s="19"/>
      <c r="EAK75" s="19"/>
      <c r="EAL75" s="20"/>
      <c r="EAM75" s="21"/>
      <c r="EAN75" s="19"/>
      <c r="EAO75" s="22"/>
      <c r="EAP75" s="23"/>
      <c r="EAQ75" s="23"/>
      <c r="EAR75" s="19"/>
      <c r="EAS75" s="19"/>
      <c r="EAT75" s="20"/>
      <c r="EAU75" s="21"/>
      <c r="EAV75" s="19"/>
      <c r="EAW75" s="22"/>
      <c r="EAX75" s="23"/>
      <c r="EAY75" s="23"/>
      <c r="EAZ75" s="19"/>
      <c r="EBA75" s="19"/>
      <c r="EBB75" s="20"/>
      <c r="EBC75" s="21"/>
      <c r="EBD75" s="19"/>
      <c r="EBE75" s="22"/>
      <c r="EBF75" s="23"/>
      <c r="EBG75" s="23"/>
      <c r="EBH75" s="19"/>
      <c r="EBI75" s="19"/>
      <c r="EBJ75" s="20"/>
      <c r="EBK75" s="21"/>
      <c r="EBL75" s="19"/>
      <c r="EBM75" s="22"/>
      <c r="EBN75" s="23"/>
      <c r="EBO75" s="23"/>
      <c r="EBP75" s="19"/>
      <c r="EBQ75" s="19"/>
      <c r="EBR75" s="20"/>
      <c r="EBS75" s="21"/>
      <c r="EBT75" s="19"/>
      <c r="EBU75" s="22"/>
      <c r="EBV75" s="23"/>
      <c r="EBW75" s="23"/>
      <c r="EBX75" s="19"/>
      <c r="EBY75" s="19"/>
      <c r="EBZ75" s="20"/>
      <c r="ECA75" s="21"/>
      <c r="ECB75" s="19"/>
      <c r="ECC75" s="22"/>
      <c r="ECD75" s="23"/>
      <c r="ECE75" s="23"/>
      <c r="ECF75" s="19"/>
      <c r="ECG75" s="19"/>
      <c r="ECH75" s="20"/>
      <c r="ECI75" s="21"/>
      <c r="ECJ75" s="19"/>
      <c r="ECK75" s="22"/>
      <c r="ECL75" s="23"/>
      <c r="ECM75" s="23"/>
      <c r="ECN75" s="19"/>
      <c r="ECO75" s="19"/>
      <c r="ECP75" s="20"/>
      <c r="ECQ75" s="21"/>
      <c r="ECR75" s="19"/>
      <c r="ECS75" s="22"/>
      <c r="ECT75" s="23"/>
      <c r="ECU75" s="23"/>
      <c r="ECV75" s="19"/>
      <c r="ECW75" s="19"/>
      <c r="ECX75" s="20"/>
      <c r="ECY75" s="21"/>
      <c r="ECZ75" s="19"/>
      <c r="EDA75" s="22"/>
      <c r="EDB75" s="23"/>
      <c r="EDC75" s="23"/>
      <c r="EDD75" s="19"/>
      <c r="EDE75" s="19"/>
      <c r="EDF75" s="20"/>
      <c r="EDG75" s="21"/>
      <c r="EDH75" s="19"/>
      <c r="EDI75" s="22"/>
      <c r="EDJ75" s="23"/>
      <c r="EDK75" s="23"/>
      <c r="EDL75" s="19"/>
      <c r="EDM75" s="19"/>
      <c r="EDN75" s="20"/>
      <c r="EDO75" s="21"/>
      <c r="EDP75" s="19"/>
      <c r="EDQ75" s="22"/>
      <c r="EDR75" s="23"/>
      <c r="EDS75" s="23"/>
      <c r="EDT75" s="19"/>
      <c r="EDU75" s="19"/>
      <c r="EDV75" s="20"/>
      <c r="EDW75" s="21"/>
      <c r="EDX75" s="19"/>
      <c r="EDY75" s="22"/>
      <c r="EDZ75" s="23"/>
      <c r="EEA75" s="23"/>
      <c r="EEB75" s="19"/>
      <c r="EEC75" s="19"/>
      <c r="EED75" s="20"/>
      <c r="EEE75" s="21"/>
      <c r="EEF75" s="19"/>
      <c r="EEG75" s="22"/>
      <c r="EEH75" s="23"/>
      <c r="EEI75" s="23"/>
      <c r="EEJ75" s="19"/>
      <c r="EEK75" s="19"/>
      <c r="EEL75" s="20"/>
      <c r="EEM75" s="21"/>
      <c r="EEN75" s="19"/>
      <c r="EEO75" s="22"/>
      <c r="EEP75" s="23"/>
      <c r="EEQ75" s="23"/>
      <c r="EER75" s="19"/>
      <c r="EES75" s="19"/>
      <c r="EET75" s="20"/>
      <c r="EEU75" s="21"/>
      <c r="EEV75" s="19"/>
      <c r="EEW75" s="22"/>
      <c r="EEX75" s="23"/>
      <c r="EEY75" s="23"/>
      <c r="EEZ75" s="19"/>
      <c r="EFA75" s="19"/>
      <c r="EFB75" s="20"/>
      <c r="EFC75" s="21"/>
      <c r="EFD75" s="19"/>
      <c r="EFE75" s="22"/>
      <c r="EFF75" s="23"/>
      <c r="EFG75" s="23"/>
      <c r="EFH75" s="19"/>
      <c r="EFI75" s="19"/>
      <c r="EFJ75" s="20"/>
      <c r="EFK75" s="21"/>
      <c r="EFL75" s="19"/>
      <c r="EFM75" s="22"/>
      <c r="EFN75" s="23"/>
      <c r="EFO75" s="23"/>
      <c r="EFP75" s="19"/>
      <c r="EFQ75" s="19"/>
      <c r="EFR75" s="20"/>
      <c r="EFS75" s="21"/>
      <c r="EFT75" s="19"/>
      <c r="EFU75" s="22"/>
      <c r="EFV75" s="23"/>
      <c r="EFW75" s="23"/>
      <c r="EFX75" s="19"/>
      <c r="EFY75" s="19"/>
      <c r="EFZ75" s="20"/>
      <c r="EGA75" s="21"/>
      <c r="EGB75" s="19"/>
      <c r="EGC75" s="22"/>
      <c r="EGD75" s="23"/>
      <c r="EGE75" s="23"/>
      <c r="EGF75" s="19"/>
      <c r="EGG75" s="19"/>
      <c r="EGH75" s="20"/>
      <c r="EGI75" s="21"/>
      <c r="EGJ75" s="19"/>
      <c r="EGK75" s="22"/>
      <c r="EGL75" s="23"/>
      <c r="EGM75" s="23"/>
      <c r="EGN75" s="19"/>
      <c r="EGO75" s="19"/>
      <c r="EGP75" s="20"/>
      <c r="EGQ75" s="21"/>
      <c r="EGR75" s="19"/>
      <c r="EGS75" s="22"/>
      <c r="EGT75" s="23"/>
      <c r="EGU75" s="23"/>
      <c r="EGV75" s="19"/>
      <c r="EGW75" s="19"/>
      <c r="EGX75" s="20"/>
      <c r="EGY75" s="21"/>
      <c r="EGZ75" s="19"/>
      <c r="EHA75" s="22"/>
      <c r="EHB75" s="23"/>
      <c r="EHC75" s="23"/>
      <c r="EHD75" s="19"/>
      <c r="EHE75" s="19"/>
      <c r="EHF75" s="20"/>
      <c r="EHG75" s="21"/>
      <c r="EHH75" s="19"/>
      <c r="EHI75" s="22"/>
      <c r="EHJ75" s="23"/>
      <c r="EHK75" s="23"/>
      <c r="EHL75" s="19"/>
      <c r="EHM75" s="19"/>
      <c r="EHN75" s="20"/>
      <c r="EHO75" s="21"/>
      <c r="EHP75" s="19"/>
      <c r="EHQ75" s="22"/>
      <c r="EHR75" s="23"/>
      <c r="EHS75" s="23"/>
      <c r="EHT75" s="19"/>
      <c r="EHU75" s="19"/>
      <c r="EHV75" s="20"/>
      <c r="EHW75" s="21"/>
      <c r="EHX75" s="19"/>
      <c r="EHY75" s="22"/>
      <c r="EHZ75" s="23"/>
      <c r="EIA75" s="23"/>
      <c r="EIB75" s="19"/>
      <c r="EIC75" s="19"/>
      <c r="EID75" s="20"/>
      <c r="EIE75" s="21"/>
      <c r="EIF75" s="19"/>
      <c r="EIG75" s="22"/>
      <c r="EIH75" s="23"/>
      <c r="EII75" s="23"/>
      <c r="EIJ75" s="19"/>
      <c r="EIK75" s="19"/>
      <c r="EIL75" s="20"/>
      <c r="EIM75" s="21"/>
      <c r="EIN75" s="19"/>
      <c r="EIO75" s="22"/>
      <c r="EIP75" s="23"/>
      <c r="EIQ75" s="23"/>
      <c r="EIR75" s="19"/>
      <c r="EIS75" s="19"/>
      <c r="EIT75" s="20"/>
      <c r="EIU75" s="21"/>
      <c r="EIV75" s="19"/>
      <c r="EIW75" s="22"/>
      <c r="EIX75" s="23"/>
      <c r="EIY75" s="23"/>
      <c r="EIZ75" s="19"/>
      <c r="EJA75" s="19"/>
      <c r="EJB75" s="20"/>
      <c r="EJC75" s="21"/>
      <c r="EJD75" s="19"/>
      <c r="EJE75" s="22"/>
      <c r="EJF75" s="23"/>
      <c r="EJG75" s="23"/>
      <c r="EJH75" s="19"/>
      <c r="EJI75" s="19"/>
      <c r="EJJ75" s="20"/>
      <c r="EJK75" s="21"/>
      <c r="EJL75" s="19"/>
      <c r="EJM75" s="22"/>
      <c r="EJN75" s="23"/>
      <c r="EJO75" s="23"/>
      <c r="EJP75" s="19"/>
      <c r="EJQ75" s="19"/>
      <c r="EJR75" s="20"/>
      <c r="EJS75" s="21"/>
      <c r="EJT75" s="19"/>
      <c r="EJU75" s="22"/>
      <c r="EJV75" s="23"/>
      <c r="EJW75" s="23"/>
      <c r="EJX75" s="19"/>
      <c r="EJY75" s="19"/>
      <c r="EJZ75" s="20"/>
      <c r="EKA75" s="21"/>
      <c r="EKB75" s="19"/>
      <c r="EKC75" s="22"/>
      <c r="EKD75" s="23"/>
      <c r="EKE75" s="23"/>
      <c r="EKF75" s="19"/>
      <c r="EKG75" s="19"/>
      <c r="EKH75" s="20"/>
      <c r="EKI75" s="21"/>
      <c r="EKJ75" s="19"/>
      <c r="EKK75" s="22"/>
      <c r="EKL75" s="23"/>
      <c r="EKM75" s="23"/>
      <c r="EKN75" s="19"/>
      <c r="EKO75" s="19"/>
      <c r="EKP75" s="20"/>
      <c r="EKQ75" s="21"/>
      <c r="EKR75" s="19"/>
      <c r="EKS75" s="22"/>
      <c r="EKT75" s="23"/>
      <c r="EKU75" s="23"/>
      <c r="EKV75" s="19"/>
      <c r="EKW75" s="19"/>
      <c r="EKX75" s="20"/>
      <c r="EKY75" s="21"/>
      <c r="EKZ75" s="19"/>
      <c r="ELA75" s="22"/>
      <c r="ELB75" s="23"/>
      <c r="ELC75" s="23"/>
      <c r="ELD75" s="19"/>
      <c r="ELE75" s="19"/>
      <c r="ELF75" s="20"/>
      <c r="ELG75" s="21"/>
      <c r="ELH75" s="19"/>
      <c r="ELI75" s="22"/>
      <c r="ELJ75" s="23"/>
      <c r="ELK75" s="23"/>
      <c r="ELL75" s="19"/>
      <c r="ELM75" s="19"/>
      <c r="ELN75" s="20"/>
      <c r="ELO75" s="21"/>
      <c r="ELP75" s="19"/>
      <c r="ELQ75" s="22"/>
      <c r="ELR75" s="23"/>
      <c r="ELS75" s="23"/>
      <c r="ELT75" s="19"/>
      <c r="ELU75" s="19"/>
      <c r="ELV75" s="20"/>
      <c r="ELW75" s="21"/>
      <c r="ELX75" s="19"/>
      <c r="ELY75" s="22"/>
      <c r="ELZ75" s="23"/>
      <c r="EMA75" s="23"/>
      <c r="EMB75" s="19"/>
      <c r="EMC75" s="19"/>
      <c r="EMD75" s="20"/>
      <c r="EME75" s="21"/>
      <c r="EMF75" s="19"/>
      <c r="EMG75" s="22"/>
      <c r="EMH75" s="23"/>
      <c r="EMI75" s="23"/>
      <c r="EMJ75" s="19"/>
      <c r="EMK75" s="19"/>
      <c r="EML75" s="20"/>
      <c r="EMM75" s="21"/>
      <c r="EMN75" s="19"/>
      <c r="EMO75" s="22"/>
      <c r="EMP75" s="23"/>
      <c r="EMQ75" s="23"/>
      <c r="EMR75" s="19"/>
      <c r="EMS75" s="19"/>
      <c r="EMT75" s="20"/>
      <c r="EMU75" s="21"/>
      <c r="EMV75" s="19"/>
      <c r="EMW75" s="22"/>
      <c r="EMX75" s="23"/>
      <c r="EMY75" s="23"/>
      <c r="EMZ75" s="19"/>
      <c r="ENA75" s="19"/>
      <c r="ENB75" s="20"/>
      <c r="ENC75" s="21"/>
      <c r="END75" s="19"/>
      <c r="ENE75" s="22"/>
      <c r="ENF75" s="23"/>
      <c r="ENG75" s="23"/>
      <c r="ENH75" s="19"/>
      <c r="ENI75" s="19"/>
      <c r="ENJ75" s="20"/>
      <c r="ENK75" s="21"/>
      <c r="ENL75" s="19"/>
      <c r="ENM75" s="22"/>
      <c r="ENN75" s="23"/>
      <c r="ENO75" s="23"/>
      <c r="ENP75" s="19"/>
      <c r="ENQ75" s="19"/>
      <c r="ENR75" s="20"/>
      <c r="ENS75" s="21"/>
      <c r="ENT75" s="19"/>
      <c r="ENU75" s="22"/>
      <c r="ENV75" s="23"/>
      <c r="ENW75" s="23"/>
      <c r="ENX75" s="19"/>
      <c r="ENY75" s="19"/>
      <c r="ENZ75" s="20"/>
      <c r="EOA75" s="21"/>
      <c r="EOB75" s="19"/>
      <c r="EOC75" s="22"/>
      <c r="EOD75" s="23"/>
      <c r="EOE75" s="23"/>
      <c r="EOF75" s="19"/>
      <c r="EOG75" s="19"/>
      <c r="EOH75" s="20"/>
      <c r="EOI75" s="21"/>
      <c r="EOJ75" s="19"/>
      <c r="EOK75" s="22"/>
      <c r="EOL75" s="23"/>
      <c r="EOM75" s="23"/>
      <c r="EON75" s="19"/>
      <c r="EOO75" s="19"/>
      <c r="EOP75" s="20"/>
      <c r="EOQ75" s="21"/>
      <c r="EOR75" s="19"/>
      <c r="EOS75" s="22"/>
      <c r="EOT75" s="23"/>
      <c r="EOU75" s="23"/>
      <c r="EOV75" s="19"/>
      <c r="EOW75" s="19"/>
      <c r="EOX75" s="20"/>
      <c r="EOY75" s="21"/>
      <c r="EOZ75" s="19"/>
      <c r="EPA75" s="22"/>
      <c r="EPB75" s="23"/>
      <c r="EPC75" s="23"/>
      <c r="EPD75" s="19"/>
      <c r="EPE75" s="19"/>
      <c r="EPF75" s="20"/>
      <c r="EPG75" s="21"/>
      <c r="EPH75" s="19"/>
      <c r="EPI75" s="22"/>
      <c r="EPJ75" s="23"/>
      <c r="EPK75" s="23"/>
      <c r="EPL75" s="19"/>
      <c r="EPM75" s="19"/>
      <c r="EPN75" s="20"/>
      <c r="EPO75" s="21"/>
      <c r="EPP75" s="19"/>
      <c r="EPQ75" s="22"/>
      <c r="EPR75" s="23"/>
      <c r="EPS75" s="23"/>
      <c r="EPT75" s="19"/>
      <c r="EPU75" s="19"/>
      <c r="EPV75" s="20"/>
      <c r="EPW75" s="21"/>
      <c r="EPX75" s="19"/>
      <c r="EPY75" s="22"/>
      <c r="EPZ75" s="23"/>
      <c r="EQA75" s="23"/>
      <c r="EQB75" s="19"/>
      <c r="EQC75" s="19"/>
      <c r="EQD75" s="20"/>
      <c r="EQE75" s="21"/>
      <c r="EQF75" s="19"/>
      <c r="EQG75" s="22"/>
      <c r="EQH75" s="23"/>
      <c r="EQI75" s="23"/>
      <c r="EQJ75" s="19"/>
      <c r="EQK75" s="19"/>
      <c r="EQL75" s="20"/>
      <c r="EQM75" s="21"/>
      <c r="EQN75" s="19"/>
      <c r="EQO75" s="22"/>
      <c r="EQP75" s="23"/>
      <c r="EQQ75" s="23"/>
      <c r="EQR75" s="19"/>
      <c r="EQS75" s="19"/>
      <c r="EQT75" s="20"/>
      <c r="EQU75" s="21"/>
      <c r="EQV75" s="19"/>
      <c r="EQW75" s="22"/>
      <c r="EQX75" s="23"/>
      <c r="EQY75" s="23"/>
      <c r="EQZ75" s="19"/>
      <c r="ERA75" s="19"/>
      <c r="ERB75" s="20"/>
      <c r="ERC75" s="21"/>
      <c r="ERD75" s="19"/>
      <c r="ERE75" s="22"/>
      <c r="ERF75" s="23"/>
      <c r="ERG75" s="23"/>
      <c r="ERH75" s="19"/>
      <c r="ERI75" s="19"/>
      <c r="ERJ75" s="20"/>
      <c r="ERK75" s="21"/>
      <c r="ERL75" s="19"/>
      <c r="ERM75" s="22"/>
      <c r="ERN75" s="23"/>
      <c r="ERO75" s="23"/>
      <c r="ERP75" s="19"/>
      <c r="ERQ75" s="19"/>
      <c r="ERR75" s="20"/>
      <c r="ERS75" s="21"/>
      <c r="ERT75" s="19"/>
      <c r="ERU75" s="22"/>
      <c r="ERV75" s="23"/>
      <c r="ERW75" s="23"/>
      <c r="ERX75" s="19"/>
      <c r="ERY75" s="19"/>
      <c r="ERZ75" s="20"/>
      <c r="ESA75" s="21"/>
      <c r="ESB75" s="19"/>
      <c r="ESC75" s="22"/>
      <c r="ESD75" s="23"/>
      <c r="ESE75" s="23"/>
      <c r="ESF75" s="19"/>
      <c r="ESG75" s="19"/>
      <c r="ESH75" s="20"/>
      <c r="ESI75" s="21"/>
      <c r="ESJ75" s="19"/>
      <c r="ESK75" s="22"/>
      <c r="ESL75" s="23"/>
      <c r="ESM75" s="23"/>
      <c r="ESN75" s="19"/>
      <c r="ESO75" s="19"/>
      <c r="ESP75" s="20"/>
      <c r="ESQ75" s="21"/>
      <c r="ESR75" s="19"/>
      <c r="ESS75" s="22"/>
      <c r="EST75" s="23"/>
      <c r="ESU75" s="23"/>
      <c r="ESV75" s="19"/>
      <c r="ESW75" s="19"/>
      <c r="ESX75" s="20"/>
      <c r="ESY75" s="21"/>
      <c r="ESZ75" s="19"/>
      <c r="ETA75" s="22"/>
      <c r="ETB75" s="23"/>
      <c r="ETC75" s="23"/>
      <c r="ETD75" s="19"/>
      <c r="ETE75" s="19"/>
      <c r="ETF75" s="20"/>
      <c r="ETG75" s="21"/>
      <c r="ETH75" s="19"/>
      <c r="ETI75" s="22"/>
      <c r="ETJ75" s="23"/>
      <c r="ETK75" s="23"/>
      <c r="ETL75" s="19"/>
      <c r="ETM75" s="19"/>
      <c r="ETN75" s="20"/>
      <c r="ETO75" s="21"/>
      <c r="ETP75" s="19"/>
      <c r="ETQ75" s="22"/>
      <c r="ETR75" s="23"/>
      <c r="ETS75" s="23"/>
      <c r="ETT75" s="19"/>
      <c r="ETU75" s="19"/>
      <c r="ETV75" s="20"/>
      <c r="ETW75" s="21"/>
      <c r="ETX75" s="19"/>
      <c r="ETY75" s="22"/>
      <c r="ETZ75" s="23"/>
      <c r="EUA75" s="23"/>
      <c r="EUB75" s="19"/>
      <c r="EUC75" s="19"/>
      <c r="EUD75" s="20"/>
      <c r="EUE75" s="21"/>
      <c r="EUF75" s="19"/>
      <c r="EUG75" s="22"/>
      <c r="EUH75" s="23"/>
      <c r="EUI75" s="23"/>
      <c r="EUJ75" s="19"/>
      <c r="EUK75" s="19"/>
      <c r="EUL75" s="20"/>
      <c r="EUM75" s="21"/>
      <c r="EUN75" s="19"/>
      <c r="EUO75" s="22"/>
      <c r="EUP75" s="23"/>
      <c r="EUQ75" s="23"/>
      <c r="EUR75" s="19"/>
      <c r="EUS75" s="19"/>
      <c r="EUT75" s="20"/>
      <c r="EUU75" s="21"/>
      <c r="EUV75" s="19"/>
      <c r="EUW75" s="22"/>
      <c r="EUX75" s="23"/>
      <c r="EUY75" s="23"/>
      <c r="EUZ75" s="19"/>
      <c r="EVA75" s="19"/>
      <c r="EVB75" s="20"/>
      <c r="EVC75" s="21"/>
      <c r="EVD75" s="19"/>
      <c r="EVE75" s="22"/>
      <c r="EVF75" s="23"/>
      <c r="EVG75" s="23"/>
      <c r="EVH75" s="19"/>
      <c r="EVI75" s="19"/>
      <c r="EVJ75" s="20"/>
      <c r="EVK75" s="21"/>
      <c r="EVL75" s="19"/>
      <c r="EVM75" s="22"/>
      <c r="EVN75" s="23"/>
      <c r="EVO75" s="23"/>
      <c r="EVP75" s="19"/>
      <c r="EVQ75" s="19"/>
      <c r="EVR75" s="20"/>
      <c r="EVS75" s="21"/>
      <c r="EVT75" s="19"/>
      <c r="EVU75" s="22"/>
      <c r="EVV75" s="23"/>
      <c r="EVW75" s="23"/>
      <c r="EVX75" s="19"/>
      <c r="EVY75" s="19"/>
      <c r="EVZ75" s="20"/>
      <c r="EWA75" s="21"/>
      <c r="EWB75" s="19"/>
      <c r="EWC75" s="22"/>
      <c r="EWD75" s="23"/>
      <c r="EWE75" s="23"/>
      <c r="EWF75" s="19"/>
      <c r="EWG75" s="19"/>
      <c r="EWH75" s="20"/>
      <c r="EWI75" s="21"/>
      <c r="EWJ75" s="19"/>
      <c r="EWK75" s="22"/>
      <c r="EWL75" s="23"/>
      <c r="EWM75" s="23"/>
      <c r="EWN75" s="19"/>
      <c r="EWO75" s="19"/>
      <c r="EWP75" s="20"/>
      <c r="EWQ75" s="21"/>
      <c r="EWR75" s="19"/>
      <c r="EWS75" s="22"/>
      <c r="EWT75" s="23"/>
      <c r="EWU75" s="23"/>
      <c r="EWV75" s="19"/>
      <c r="EWW75" s="19"/>
      <c r="EWX75" s="20"/>
      <c r="EWY75" s="21"/>
      <c r="EWZ75" s="19"/>
      <c r="EXA75" s="22"/>
      <c r="EXB75" s="23"/>
      <c r="EXC75" s="23"/>
      <c r="EXD75" s="19"/>
      <c r="EXE75" s="19"/>
      <c r="EXF75" s="20"/>
      <c r="EXG75" s="21"/>
      <c r="EXH75" s="19"/>
      <c r="EXI75" s="22"/>
      <c r="EXJ75" s="23"/>
      <c r="EXK75" s="23"/>
      <c r="EXL75" s="19"/>
      <c r="EXM75" s="19"/>
      <c r="EXN75" s="20"/>
      <c r="EXO75" s="21"/>
      <c r="EXP75" s="19"/>
      <c r="EXQ75" s="22"/>
      <c r="EXR75" s="23"/>
      <c r="EXS75" s="23"/>
      <c r="EXT75" s="19"/>
      <c r="EXU75" s="19"/>
      <c r="EXV75" s="20"/>
      <c r="EXW75" s="21"/>
      <c r="EXX75" s="19"/>
      <c r="EXY75" s="22"/>
      <c r="EXZ75" s="23"/>
      <c r="EYA75" s="23"/>
      <c r="EYB75" s="19"/>
      <c r="EYC75" s="19"/>
      <c r="EYD75" s="20"/>
      <c r="EYE75" s="21"/>
      <c r="EYF75" s="19"/>
      <c r="EYG75" s="22"/>
      <c r="EYH75" s="23"/>
      <c r="EYI75" s="23"/>
      <c r="EYJ75" s="19"/>
      <c r="EYK75" s="19"/>
      <c r="EYL75" s="20"/>
      <c r="EYM75" s="21"/>
      <c r="EYN75" s="19"/>
      <c r="EYO75" s="22"/>
      <c r="EYP75" s="23"/>
      <c r="EYQ75" s="23"/>
      <c r="EYR75" s="19"/>
      <c r="EYS75" s="19"/>
      <c r="EYT75" s="20"/>
      <c r="EYU75" s="21"/>
      <c r="EYV75" s="19"/>
      <c r="EYW75" s="22"/>
      <c r="EYX75" s="23"/>
      <c r="EYY75" s="23"/>
      <c r="EYZ75" s="19"/>
      <c r="EZA75" s="19"/>
      <c r="EZB75" s="20"/>
      <c r="EZC75" s="21"/>
      <c r="EZD75" s="19"/>
      <c r="EZE75" s="22"/>
      <c r="EZF75" s="23"/>
      <c r="EZG75" s="23"/>
      <c r="EZH75" s="19"/>
      <c r="EZI75" s="19"/>
      <c r="EZJ75" s="20"/>
      <c r="EZK75" s="21"/>
      <c r="EZL75" s="19"/>
      <c r="EZM75" s="22"/>
      <c r="EZN75" s="23"/>
      <c r="EZO75" s="23"/>
      <c r="EZP75" s="19"/>
      <c r="EZQ75" s="19"/>
      <c r="EZR75" s="20"/>
      <c r="EZS75" s="21"/>
      <c r="EZT75" s="19"/>
      <c r="EZU75" s="22"/>
      <c r="EZV75" s="23"/>
      <c r="EZW75" s="23"/>
      <c r="EZX75" s="19"/>
      <c r="EZY75" s="19"/>
      <c r="EZZ75" s="20"/>
      <c r="FAA75" s="21"/>
      <c r="FAB75" s="19"/>
      <c r="FAC75" s="22"/>
      <c r="FAD75" s="23"/>
      <c r="FAE75" s="23"/>
      <c r="FAF75" s="19"/>
      <c r="FAG75" s="19"/>
      <c r="FAH75" s="20"/>
      <c r="FAI75" s="21"/>
      <c r="FAJ75" s="19"/>
      <c r="FAK75" s="22"/>
      <c r="FAL75" s="23"/>
      <c r="FAM75" s="23"/>
      <c r="FAN75" s="19"/>
      <c r="FAO75" s="19"/>
      <c r="FAP75" s="20"/>
      <c r="FAQ75" s="21"/>
      <c r="FAR75" s="19"/>
      <c r="FAS75" s="22"/>
      <c r="FAT75" s="23"/>
      <c r="FAU75" s="23"/>
      <c r="FAV75" s="19"/>
      <c r="FAW75" s="19"/>
      <c r="FAX75" s="20"/>
      <c r="FAY75" s="21"/>
      <c r="FAZ75" s="19"/>
      <c r="FBA75" s="22"/>
      <c r="FBB75" s="23"/>
      <c r="FBC75" s="23"/>
      <c r="FBD75" s="19"/>
      <c r="FBE75" s="19"/>
      <c r="FBF75" s="20"/>
      <c r="FBG75" s="21"/>
      <c r="FBH75" s="19"/>
      <c r="FBI75" s="22"/>
      <c r="FBJ75" s="23"/>
      <c r="FBK75" s="23"/>
      <c r="FBL75" s="19"/>
      <c r="FBM75" s="19"/>
      <c r="FBN75" s="20"/>
      <c r="FBO75" s="21"/>
      <c r="FBP75" s="19"/>
      <c r="FBQ75" s="22"/>
      <c r="FBR75" s="23"/>
      <c r="FBS75" s="23"/>
      <c r="FBT75" s="19"/>
      <c r="FBU75" s="19"/>
      <c r="FBV75" s="20"/>
      <c r="FBW75" s="21"/>
      <c r="FBX75" s="19"/>
      <c r="FBY75" s="22"/>
      <c r="FBZ75" s="23"/>
      <c r="FCA75" s="23"/>
      <c r="FCB75" s="19"/>
      <c r="FCC75" s="19"/>
      <c r="FCD75" s="20"/>
      <c r="FCE75" s="21"/>
      <c r="FCF75" s="19"/>
      <c r="FCG75" s="22"/>
      <c r="FCH75" s="23"/>
      <c r="FCI75" s="23"/>
      <c r="FCJ75" s="19"/>
      <c r="FCK75" s="19"/>
      <c r="FCL75" s="20"/>
      <c r="FCM75" s="21"/>
      <c r="FCN75" s="19"/>
      <c r="FCO75" s="22"/>
      <c r="FCP75" s="23"/>
      <c r="FCQ75" s="23"/>
      <c r="FCR75" s="19"/>
      <c r="FCS75" s="19"/>
      <c r="FCT75" s="20"/>
      <c r="FCU75" s="21"/>
      <c r="FCV75" s="19"/>
      <c r="FCW75" s="22"/>
      <c r="FCX75" s="23"/>
      <c r="FCY75" s="23"/>
      <c r="FCZ75" s="19"/>
      <c r="FDA75" s="19"/>
      <c r="FDB75" s="20"/>
      <c r="FDC75" s="21"/>
      <c r="FDD75" s="19"/>
      <c r="FDE75" s="22"/>
      <c r="FDF75" s="23"/>
      <c r="FDG75" s="23"/>
      <c r="FDH75" s="19"/>
      <c r="FDI75" s="19"/>
      <c r="FDJ75" s="20"/>
      <c r="FDK75" s="21"/>
      <c r="FDL75" s="19"/>
      <c r="FDM75" s="22"/>
      <c r="FDN75" s="23"/>
      <c r="FDO75" s="23"/>
      <c r="FDP75" s="19"/>
      <c r="FDQ75" s="19"/>
      <c r="FDR75" s="20"/>
      <c r="FDS75" s="21"/>
      <c r="FDT75" s="19"/>
      <c r="FDU75" s="22"/>
      <c r="FDV75" s="23"/>
      <c r="FDW75" s="23"/>
      <c r="FDX75" s="19"/>
      <c r="FDY75" s="19"/>
      <c r="FDZ75" s="20"/>
      <c r="FEA75" s="21"/>
      <c r="FEB75" s="19"/>
      <c r="FEC75" s="22"/>
      <c r="FED75" s="23"/>
      <c r="FEE75" s="23"/>
      <c r="FEF75" s="19"/>
      <c r="FEG75" s="19"/>
      <c r="FEH75" s="20"/>
      <c r="FEI75" s="21"/>
      <c r="FEJ75" s="19"/>
      <c r="FEK75" s="22"/>
      <c r="FEL75" s="23"/>
      <c r="FEM75" s="23"/>
      <c r="FEN75" s="19"/>
      <c r="FEO75" s="19"/>
      <c r="FEP75" s="20"/>
      <c r="FEQ75" s="21"/>
      <c r="FER75" s="19"/>
      <c r="FES75" s="22"/>
      <c r="FET75" s="23"/>
      <c r="FEU75" s="23"/>
      <c r="FEV75" s="19"/>
      <c r="FEW75" s="19"/>
      <c r="FEX75" s="20"/>
      <c r="FEY75" s="21"/>
      <c r="FEZ75" s="19"/>
      <c r="FFA75" s="22"/>
      <c r="FFB75" s="23"/>
      <c r="FFC75" s="23"/>
      <c r="FFD75" s="19"/>
      <c r="FFE75" s="19"/>
      <c r="FFF75" s="20"/>
      <c r="FFG75" s="21"/>
      <c r="FFH75" s="19"/>
      <c r="FFI75" s="22"/>
      <c r="FFJ75" s="23"/>
      <c r="FFK75" s="23"/>
      <c r="FFL75" s="19"/>
      <c r="FFM75" s="19"/>
      <c r="FFN75" s="20"/>
      <c r="FFO75" s="21"/>
      <c r="FFP75" s="19"/>
      <c r="FFQ75" s="22"/>
      <c r="FFR75" s="23"/>
      <c r="FFS75" s="23"/>
      <c r="FFT75" s="19"/>
      <c r="FFU75" s="19"/>
      <c r="FFV75" s="20"/>
      <c r="FFW75" s="21"/>
      <c r="FFX75" s="19"/>
      <c r="FFY75" s="22"/>
      <c r="FFZ75" s="23"/>
      <c r="FGA75" s="23"/>
      <c r="FGB75" s="19"/>
      <c r="FGC75" s="19"/>
      <c r="FGD75" s="20"/>
      <c r="FGE75" s="21"/>
      <c r="FGF75" s="19"/>
      <c r="FGG75" s="22"/>
      <c r="FGH75" s="23"/>
      <c r="FGI75" s="23"/>
      <c r="FGJ75" s="19"/>
      <c r="FGK75" s="19"/>
      <c r="FGL75" s="20"/>
      <c r="FGM75" s="21"/>
      <c r="FGN75" s="19"/>
      <c r="FGO75" s="22"/>
      <c r="FGP75" s="23"/>
      <c r="FGQ75" s="23"/>
      <c r="FGR75" s="19"/>
      <c r="FGS75" s="19"/>
      <c r="FGT75" s="20"/>
      <c r="FGU75" s="21"/>
      <c r="FGV75" s="19"/>
      <c r="FGW75" s="22"/>
      <c r="FGX75" s="23"/>
      <c r="FGY75" s="23"/>
      <c r="FGZ75" s="19"/>
      <c r="FHA75" s="19"/>
      <c r="FHB75" s="20"/>
      <c r="FHC75" s="21"/>
      <c r="FHD75" s="19"/>
      <c r="FHE75" s="22"/>
      <c r="FHF75" s="23"/>
      <c r="FHG75" s="23"/>
      <c r="FHH75" s="19"/>
      <c r="FHI75" s="19"/>
      <c r="FHJ75" s="20"/>
      <c r="FHK75" s="21"/>
      <c r="FHL75" s="19"/>
      <c r="FHM75" s="22"/>
      <c r="FHN75" s="23"/>
      <c r="FHO75" s="23"/>
      <c r="FHP75" s="19"/>
      <c r="FHQ75" s="19"/>
      <c r="FHR75" s="20"/>
      <c r="FHS75" s="21"/>
      <c r="FHT75" s="19"/>
      <c r="FHU75" s="22"/>
      <c r="FHV75" s="23"/>
      <c r="FHW75" s="23"/>
      <c r="FHX75" s="19"/>
      <c r="FHY75" s="19"/>
      <c r="FHZ75" s="20"/>
      <c r="FIA75" s="21"/>
      <c r="FIB75" s="19"/>
      <c r="FIC75" s="22"/>
      <c r="FID75" s="23"/>
      <c r="FIE75" s="23"/>
      <c r="FIF75" s="19"/>
      <c r="FIG75" s="19"/>
      <c r="FIH75" s="20"/>
      <c r="FII75" s="21"/>
      <c r="FIJ75" s="19"/>
      <c r="FIK75" s="22"/>
      <c r="FIL75" s="23"/>
      <c r="FIM75" s="23"/>
      <c r="FIN75" s="19"/>
      <c r="FIO75" s="19"/>
      <c r="FIP75" s="20"/>
      <c r="FIQ75" s="21"/>
      <c r="FIR75" s="19"/>
      <c r="FIS75" s="22"/>
      <c r="FIT75" s="23"/>
      <c r="FIU75" s="23"/>
      <c r="FIV75" s="19"/>
      <c r="FIW75" s="19"/>
      <c r="FIX75" s="20"/>
      <c r="FIY75" s="21"/>
      <c r="FIZ75" s="19"/>
      <c r="FJA75" s="22"/>
      <c r="FJB75" s="23"/>
      <c r="FJC75" s="23"/>
      <c r="FJD75" s="19"/>
      <c r="FJE75" s="19"/>
      <c r="FJF75" s="20"/>
      <c r="FJG75" s="21"/>
      <c r="FJH75" s="19"/>
      <c r="FJI75" s="22"/>
      <c r="FJJ75" s="23"/>
      <c r="FJK75" s="23"/>
      <c r="FJL75" s="19"/>
      <c r="FJM75" s="19"/>
      <c r="FJN75" s="20"/>
      <c r="FJO75" s="21"/>
      <c r="FJP75" s="19"/>
      <c r="FJQ75" s="22"/>
      <c r="FJR75" s="23"/>
      <c r="FJS75" s="23"/>
      <c r="FJT75" s="19"/>
      <c r="FJU75" s="19"/>
      <c r="FJV75" s="20"/>
      <c r="FJW75" s="21"/>
      <c r="FJX75" s="19"/>
      <c r="FJY75" s="22"/>
      <c r="FJZ75" s="23"/>
      <c r="FKA75" s="23"/>
      <c r="FKB75" s="19"/>
      <c r="FKC75" s="19"/>
      <c r="FKD75" s="20"/>
      <c r="FKE75" s="21"/>
      <c r="FKF75" s="19"/>
      <c r="FKG75" s="22"/>
      <c r="FKH75" s="23"/>
      <c r="FKI75" s="23"/>
      <c r="FKJ75" s="19"/>
      <c r="FKK75" s="19"/>
      <c r="FKL75" s="20"/>
      <c r="FKM75" s="21"/>
      <c r="FKN75" s="19"/>
      <c r="FKO75" s="22"/>
      <c r="FKP75" s="23"/>
      <c r="FKQ75" s="23"/>
      <c r="FKR75" s="19"/>
      <c r="FKS75" s="19"/>
      <c r="FKT75" s="20"/>
      <c r="FKU75" s="21"/>
      <c r="FKV75" s="19"/>
      <c r="FKW75" s="22"/>
      <c r="FKX75" s="23"/>
      <c r="FKY75" s="23"/>
      <c r="FKZ75" s="19"/>
      <c r="FLA75" s="19"/>
      <c r="FLB75" s="20"/>
      <c r="FLC75" s="21"/>
      <c r="FLD75" s="19"/>
      <c r="FLE75" s="22"/>
      <c r="FLF75" s="23"/>
      <c r="FLG75" s="23"/>
      <c r="FLH75" s="19"/>
      <c r="FLI75" s="19"/>
      <c r="FLJ75" s="20"/>
      <c r="FLK75" s="21"/>
      <c r="FLL75" s="19"/>
      <c r="FLM75" s="22"/>
      <c r="FLN75" s="23"/>
      <c r="FLO75" s="23"/>
      <c r="FLP75" s="19"/>
      <c r="FLQ75" s="19"/>
      <c r="FLR75" s="20"/>
      <c r="FLS75" s="21"/>
      <c r="FLT75" s="19"/>
      <c r="FLU75" s="22"/>
      <c r="FLV75" s="23"/>
      <c r="FLW75" s="23"/>
      <c r="FLX75" s="19"/>
      <c r="FLY75" s="19"/>
      <c r="FLZ75" s="20"/>
      <c r="FMA75" s="21"/>
      <c r="FMB75" s="19"/>
      <c r="FMC75" s="22"/>
      <c r="FMD75" s="23"/>
      <c r="FME75" s="23"/>
      <c r="FMF75" s="19"/>
      <c r="FMG75" s="19"/>
      <c r="FMH75" s="20"/>
      <c r="FMI75" s="21"/>
      <c r="FMJ75" s="19"/>
      <c r="FMK75" s="22"/>
      <c r="FML75" s="23"/>
      <c r="FMM75" s="23"/>
      <c r="FMN75" s="19"/>
      <c r="FMO75" s="19"/>
      <c r="FMP75" s="20"/>
      <c r="FMQ75" s="21"/>
      <c r="FMR75" s="19"/>
      <c r="FMS75" s="22"/>
      <c r="FMT75" s="23"/>
      <c r="FMU75" s="23"/>
      <c r="FMV75" s="19"/>
      <c r="FMW75" s="19"/>
      <c r="FMX75" s="20"/>
      <c r="FMY75" s="21"/>
      <c r="FMZ75" s="19"/>
      <c r="FNA75" s="22"/>
      <c r="FNB75" s="23"/>
      <c r="FNC75" s="23"/>
      <c r="FND75" s="19"/>
      <c r="FNE75" s="19"/>
      <c r="FNF75" s="20"/>
      <c r="FNG75" s="21"/>
      <c r="FNH75" s="19"/>
      <c r="FNI75" s="22"/>
      <c r="FNJ75" s="23"/>
      <c r="FNK75" s="23"/>
      <c r="FNL75" s="19"/>
      <c r="FNM75" s="19"/>
      <c r="FNN75" s="20"/>
      <c r="FNO75" s="21"/>
      <c r="FNP75" s="19"/>
      <c r="FNQ75" s="22"/>
      <c r="FNR75" s="23"/>
      <c r="FNS75" s="23"/>
      <c r="FNT75" s="19"/>
      <c r="FNU75" s="19"/>
      <c r="FNV75" s="20"/>
      <c r="FNW75" s="21"/>
      <c r="FNX75" s="19"/>
      <c r="FNY75" s="22"/>
      <c r="FNZ75" s="23"/>
      <c r="FOA75" s="23"/>
      <c r="FOB75" s="19"/>
      <c r="FOC75" s="19"/>
      <c r="FOD75" s="20"/>
      <c r="FOE75" s="21"/>
      <c r="FOF75" s="19"/>
      <c r="FOG75" s="22"/>
      <c r="FOH75" s="23"/>
      <c r="FOI75" s="23"/>
      <c r="FOJ75" s="19"/>
      <c r="FOK75" s="19"/>
      <c r="FOL75" s="20"/>
      <c r="FOM75" s="21"/>
      <c r="FON75" s="19"/>
      <c r="FOO75" s="22"/>
      <c r="FOP75" s="23"/>
      <c r="FOQ75" s="23"/>
      <c r="FOR75" s="19"/>
      <c r="FOS75" s="19"/>
      <c r="FOT75" s="20"/>
      <c r="FOU75" s="21"/>
      <c r="FOV75" s="19"/>
      <c r="FOW75" s="22"/>
      <c r="FOX75" s="23"/>
      <c r="FOY75" s="23"/>
      <c r="FOZ75" s="19"/>
      <c r="FPA75" s="19"/>
      <c r="FPB75" s="20"/>
      <c r="FPC75" s="21"/>
      <c r="FPD75" s="19"/>
      <c r="FPE75" s="22"/>
      <c r="FPF75" s="23"/>
      <c r="FPG75" s="23"/>
      <c r="FPH75" s="19"/>
      <c r="FPI75" s="19"/>
      <c r="FPJ75" s="20"/>
      <c r="FPK75" s="21"/>
      <c r="FPL75" s="19"/>
      <c r="FPM75" s="22"/>
      <c r="FPN75" s="23"/>
      <c r="FPO75" s="23"/>
      <c r="FPP75" s="19"/>
      <c r="FPQ75" s="19"/>
      <c r="FPR75" s="20"/>
      <c r="FPS75" s="21"/>
      <c r="FPT75" s="19"/>
      <c r="FPU75" s="22"/>
      <c r="FPV75" s="23"/>
      <c r="FPW75" s="23"/>
      <c r="FPX75" s="19"/>
      <c r="FPY75" s="19"/>
      <c r="FPZ75" s="20"/>
      <c r="FQA75" s="21"/>
      <c r="FQB75" s="19"/>
      <c r="FQC75" s="22"/>
      <c r="FQD75" s="23"/>
      <c r="FQE75" s="23"/>
      <c r="FQF75" s="19"/>
      <c r="FQG75" s="19"/>
      <c r="FQH75" s="20"/>
      <c r="FQI75" s="21"/>
      <c r="FQJ75" s="19"/>
      <c r="FQK75" s="22"/>
      <c r="FQL75" s="23"/>
      <c r="FQM75" s="23"/>
      <c r="FQN75" s="19"/>
      <c r="FQO75" s="19"/>
      <c r="FQP75" s="20"/>
      <c r="FQQ75" s="21"/>
      <c r="FQR75" s="19"/>
      <c r="FQS75" s="22"/>
      <c r="FQT75" s="23"/>
      <c r="FQU75" s="23"/>
      <c r="FQV75" s="19"/>
      <c r="FQW75" s="19"/>
      <c r="FQX75" s="20"/>
      <c r="FQY75" s="21"/>
      <c r="FQZ75" s="19"/>
      <c r="FRA75" s="22"/>
      <c r="FRB75" s="23"/>
      <c r="FRC75" s="23"/>
      <c r="FRD75" s="19"/>
      <c r="FRE75" s="19"/>
      <c r="FRF75" s="20"/>
      <c r="FRG75" s="21"/>
      <c r="FRH75" s="19"/>
      <c r="FRI75" s="22"/>
      <c r="FRJ75" s="23"/>
      <c r="FRK75" s="23"/>
      <c r="FRL75" s="19"/>
      <c r="FRM75" s="19"/>
      <c r="FRN75" s="20"/>
      <c r="FRO75" s="21"/>
      <c r="FRP75" s="19"/>
      <c r="FRQ75" s="22"/>
      <c r="FRR75" s="23"/>
      <c r="FRS75" s="23"/>
      <c r="FRT75" s="19"/>
      <c r="FRU75" s="19"/>
      <c r="FRV75" s="20"/>
      <c r="FRW75" s="21"/>
      <c r="FRX75" s="19"/>
      <c r="FRY75" s="22"/>
      <c r="FRZ75" s="23"/>
      <c r="FSA75" s="23"/>
      <c r="FSB75" s="19"/>
      <c r="FSC75" s="19"/>
      <c r="FSD75" s="20"/>
      <c r="FSE75" s="21"/>
      <c r="FSF75" s="19"/>
      <c r="FSG75" s="22"/>
      <c r="FSH75" s="23"/>
      <c r="FSI75" s="23"/>
      <c r="FSJ75" s="19"/>
      <c r="FSK75" s="19"/>
      <c r="FSL75" s="20"/>
      <c r="FSM75" s="21"/>
      <c r="FSN75" s="19"/>
      <c r="FSO75" s="22"/>
      <c r="FSP75" s="23"/>
      <c r="FSQ75" s="23"/>
      <c r="FSR75" s="19"/>
      <c r="FSS75" s="19"/>
      <c r="FST75" s="20"/>
      <c r="FSU75" s="21"/>
      <c r="FSV75" s="19"/>
      <c r="FSW75" s="22"/>
      <c r="FSX75" s="23"/>
      <c r="FSY75" s="23"/>
      <c r="FSZ75" s="19"/>
      <c r="FTA75" s="19"/>
      <c r="FTB75" s="20"/>
      <c r="FTC75" s="21"/>
      <c r="FTD75" s="19"/>
      <c r="FTE75" s="22"/>
      <c r="FTF75" s="23"/>
      <c r="FTG75" s="23"/>
      <c r="FTH75" s="19"/>
      <c r="FTI75" s="19"/>
      <c r="FTJ75" s="20"/>
      <c r="FTK75" s="21"/>
      <c r="FTL75" s="19"/>
      <c r="FTM75" s="22"/>
      <c r="FTN75" s="23"/>
      <c r="FTO75" s="23"/>
      <c r="FTP75" s="19"/>
      <c r="FTQ75" s="19"/>
      <c r="FTR75" s="20"/>
      <c r="FTS75" s="21"/>
      <c r="FTT75" s="19"/>
      <c r="FTU75" s="22"/>
      <c r="FTV75" s="23"/>
      <c r="FTW75" s="23"/>
      <c r="FTX75" s="19"/>
      <c r="FTY75" s="19"/>
      <c r="FTZ75" s="20"/>
      <c r="FUA75" s="21"/>
      <c r="FUB75" s="19"/>
      <c r="FUC75" s="22"/>
      <c r="FUD75" s="23"/>
      <c r="FUE75" s="23"/>
      <c r="FUF75" s="19"/>
      <c r="FUG75" s="19"/>
      <c r="FUH75" s="20"/>
      <c r="FUI75" s="21"/>
      <c r="FUJ75" s="19"/>
      <c r="FUK75" s="22"/>
      <c r="FUL75" s="23"/>
      <c r="FUM75" s="23"/>
      <c r="FUN75" s="19"/>
      <c r="FUO75" s="19"/>
      <c r="FUP75" s="20"/>
      <c r="FUQ75" s="21"/>
      <c r="FUR75" s="19"/>
      <c r="FUS75" s="22"/>
      <c r="FUT75" s="23"/>
      <c r="FUU75" s="23"/>
      <c r="FUV75" s="19"/>
      <c r="FUW75" s="19"/>
      <c r="FUX75" s="20"/>
      <c r="FUY75" s="21"/>
      <c r="FUZ75" s="19"/>
      <c r="FVA75" s="22"/>
      <c r="FVB75" s="23"/>
      <c r="FVC75" s="23"/>
      <c r="FVD75" s="19"/>
      <c r="FVE75" s="19"/>
      <c r="FVF75" s="20"/>
      <c r="FVG75" s="21"/>
      <c r="FVH75" s="19"/>
      <c r="FVI75" s="22"/>
      <c r="FVJ75" s="23"/>
      <c r="FVK75" s="23"/>
      <c r="FVL75" s="19"/>
      <c r="FVM75" s="19"/>
      <c r="FVN75" s="20"/>
      <c r="FVO75" s="21"/>
      <c r="FVP75" s="19"/>
      <c r="FVQ75" s="22"/>
      <c r="FVR75" s="23"/>
      <c r="FVS75" s="23"/>
      <c r="FVT75" s="19"/>
      <c r="FVU75" s="19"/>
      <c r="FVV75" s="20"/>
      <c r="FVW75" s="21"/>
      <c r="FVX75" s="19"/>
      <c r="FVY75" s="22"/>
      <c r="FVZ75" s="23"/>
      <c r="FWA75" s="23"/>
      <c r="FWB75" s="19"/>
      <c r="FWC75" s="19"/>
      <c r="FWD75" s="20"/>
      <c r="FWE75" s="21"/>
      <c r="FWF75" s="19"/>
      <c r="FWG75" s="22"/>
      <c r="FWH75" s="23"/>
      <c r="FWI75" s="23"/>
      <c r="FWJ75" s="19"/>
      <c r="FWK75" s="19"/>
      <c r="FWL75" s="20"/>
      <c r="FWM75" s="21"/>
      <c r="FWN75" s="19"/>
      <c r="FWO75" s="22"/>
      <c r="FWP75" s="23"/>
      <c r="FWQ75" s="23"/>
      <c r="FWR75" s="19"/>
      <c r="FWS75" s="19"/>
      <c r="FWT75" s="20"/>
      <c r="FWU75" s="21"/>
      <c r="FWV75" s="19"/>
      <c r="FWW75" s="22"/>
      <c r="FWX75" s="23"/>
      <c r="FWY75" s="23"/>
      <c r="FWZ75" s="19"/>
      <c r="FXA75" s="19"/>
      <c r="FXB75" s="20"/>
      <c r="FXC75" s="21"/>
      <c r="FXD75" s="19"/>
      <c r="FXE75" s="22"/>
      <c r="FXF75" s="23"/>
      <c r="FXG75" s="23"/>
      <c r="FXH75" s="19"/>
      <c r="FXI75" s="19"/>
      <c r="FXJ75" s="20"/>
      <c r="FXK75" s="21"/>
      <c r="FXL75" s="19"/>
      <c r="FXM75" s="22"/>
      <c r="FXN75" s="23"/>
      <c r="FXO75" s="23"/>
      <c r="FXP75" s="19"/>
      <c r="FXQ75" s="19"/>
      <c r="FXR75" s="20"/>
      <c r="FXS75" s="21"/>
      <c r="FXT75" s="19"/>
      <c r="FXU75" s="22"/>
      <c r="FXV75" s="23"/>
      <c r="FXW75" s="23"/>
      <c r="FXX75" s="19"/>
      <c r="FXY75" s="19"/>
      <c r="FXZ75" s="20"/>
      <c r="FYA75" s="21"/>
      <c r="FYB75" s="19"/>
      <c r="FYC75" s="22"/>
      <c r="FYD75" s="23"/>
      <c r="FYE75" s="23"/>
      <c r="FYF75" s="19"/>
      <c r="FYG75" s="19"/>
      <c r="FYH75" s="20"/>
      <c r="FYI75" s="21"/>
      <c r="FYJ75" s="19"/>
      <c r="FYK75" s="22"/>
      <c r="FYL75" s="23"/>
      <c r="FYM75" s="23"/>
      <c r="FYN75" s="19"/>
      <c r="FYO75" s="19"/>
      <c r="FYP75" s="20"/>
      <c r="FYQ75" s="21"/>
      <c r="FYR75" s="19"/>
      <c r="FYS75" s="22"/>
      <c r="FYT75" s="23"/>
      <c r="FYU75" s="23"/>
      <c r="FYV75" s="19"/>
      <c r="FYW75" s="19"/>
      <c r="FYX75" s="20"/>
      <c r="FYY75" s="21"/>
      <c r="FYZ75" s="19"/>
      <c r="FZA75" s="22"/>
      <c r="FZB75" s="23"/>
      <c r="FZC75" s="23"/>
      <c r="FZD75" s="19"/>
      <c r="FZE75" s="19"/>
      <c r="FZF75" s="20"/>
      <c r="FZG75" s="21"/>
      <c r="FZH75" s="19"/>
      <c r="FZI75" s="22"/>
      <c r="FZJ75" s="23"/>
      <c r="FZK75" s="23"/>
      <c r="FZL75" s="19"/>
      <c r="FZM75" s="19"/>
      <c r="FZN75" s="20"/>
      <c r="FZO75" s="21"/>
      <c r="FZP75" s="19"/>
      <c r="FZQ75" s="22"/>
      <c r="FZR75" s="23"/>
      <c r="FZS75" s="23"/>
      <c r="FZT75" s="19"/>
      <c r="FZU75" s="19"/>
      <c r="FZV75" s="20"/>
      <c r="FZW75" s="21"/>
      <c r="FZX75" s="19"/>
      <c r="FZY75" s="22"/>
      <c r="FZZ75" s="23"/>
      <c r="GAA75" s="23"/>
      <c r="GAB75" s="19"/>
      <c r="GAC75" s="19"/>
      <c r="GAD75" s="20"/>
      <c r="GAE75" s="21"/>
      <c r="GAF75" s="19"/>
      <c r="GAG75" s="22"/>
      <c r="GAH75" s="23"/>
      <c r="GAI75" s="23"/>
      <c r="GAJ75" s="19"/>
      <c r="GAK75" s="19"/>
      <c r="GAL75" s="20"/>
      <c r="GAM75" s="21"/>
      <c r="GAN75" s="19"/>
      <c r="GAO75" s="22"/>
      <c r="GAP75" s="23"/>
      <c r="GAQ75" s="23"/>
      <c r="GAR75" s="19"/>
      <c r="GAS75" s="19"/>
      <c r="GAT75" s="20"/>
      <c r="GAU75" s="21"/>
      <c r="GAV75" s="19"/>
      <c r="GAW75" s="22"/>
      <c r="GAX75" s="23"/>
      <c r="GAY75" s="23"/>
      <c r="GAZ75" s="19"/>
      <c r="GBA75" s="19"/>
      <c r="GBB75" s="20"/>
      <c r="GBC75" s="21"/>
      <c r="GBD75" s="19"/>
      <c r="GBE75" s="22"/>
      <c r="GBF75" s="23"/>
      <c r="GBG75" s="23"/>
      <c r="GBH75" s="19"/>
      <c r="GBI75" s="19"/>
      <c r="GBJ75" s="20"/>
      <c r="GBK75" s="21"/>
      <c r="GBL75" s="19"/>
      <c r="GBM75" s="22"/>
      <c r="GBN75" s="23"/>
      <c r="GBO75" s="23"/>
      <c r="GBP75" s="19"/>
      <c r="GBQ75" s="19"/>
      <c r="GBR75" s="20"/>
      <c r="GBS75" s="21"/>
      <c r="GBT75" s="19"/>
      <c r="GBU75" s="22"/>
      <c r="GBV75" s="23"/>
      <c r="GBW75" s="23"/>
      <c r="GBX75" s="19"/>
      <c r="GBY75" s="19"/>
      <c r="GBZ75" s="20"/>
      <c r="GCA75" s="21"/>
      <c r="GCB75" s="19"/>
      <c r="GCC75" s="22"/>
      <c r="GCD75" s="23"/>
      <c r="GCE75" s="23"/>
      <c r="GCF75" s="19"/>
      <c r="GCG75" s="19"/>
      <c r="GCH75" s="20"/>
      <c r="GCI75" s="21"/>
      <c r="GCJ75" s="19"/>
      <c r="GCK75" s="22"/>
      <c r="GCL75" s="23"/>
      <c r="GCM75" s="23"/>
      <c r="GCN75" s="19"/>
      <c r="GCO75" s="19"/>
      <c r="GCP75" s="20"/>
      <c r="GCQ75" s="21"/>
      <c r="GCR75" s="19"/>
      <c r="GCS75" s="22"/>
      <c r="GCT75" s="23"/>
      <c r="GCU75" s="23"/>
      <c r="GCV75" s="19"/>
      <c r="GCW75" s="19"/>
      <c r="GCX75" s="20"/>
      <c r="GCY75" s="21"/>
      <c r="GCZ75" s="19"/>
      <c r="GDA75" s="22"/>
      <c r="GDB75" s="23"/>
      <c r="GDC75" s="23"/>
      <c r="GDD75" s="19"/>
      <c r="GDE75" s="19"/>
      <c r="GDF75" s="20"/>
      <c r="GDG75" s="21"/>
      <c r="GDH75" s="19"/>
      <c r="GDI75" s="22"/>
      <c r="GDJ75" s="23"/>
      <c r="GDK75" s="23"/>
      <c r="GDL75" s="19"/>
      <c r="GDM75" s="19"/>
      <c r="GDN75" s="20"/>
      <c r="GDO75" s="21"/>
      <c r="GDP75" s="19"/>
      <c r="GDQ75" s="22"/>
      <c r="GDR75" s="23"/>
      <c r="GDS75" s="23"/>
      <c r="GDT75" s="19"/>
      <c r="GDU75" s="19"/>
      <c r="GDV75" s="20"/>
      <c r="GDW75" s="21"/>
      <c r="GDX75" s="19"/>
      <c r="GDY75" s="22"/>
      <c r="GDZ75" s="23"/>
      <c r="GEA75" s="23"/>
      <c r="GEB75" s="19"/>
      <c r="GEC75" s="19"/>
      <c r="GED75" s="20"/>
      <c r="GEE75" s="21"/>
      <c r="GEF75" s="19"/>
      <c r="GEG75" s="22"/>
      <c r="GEH75" s="23"/>
      <c r="GEI75" s="23"/>
      <c r="GEJ75" s="19"/>
      <c r="GEK75" s="19"/>
      <c r="GEL75" s="20"/>
      <c r="GEM75" s="21"/>
      <c r="GEN75" s="19"/>
      <c r="GEO75" s="22"/>
      <c r="GEP75" s="23"/>
      <c r="GEQ75" s="23"/>
      <c r="GER75" s="19"/>
      <c r="GES75" s="19"/>
      <c r="GET75" s="20"/>
      <c r="GEU75" s="21"/>
      <c r="GEV75" s="19"/>
      <c r="GEW75" s="22"/>
      <c r="GEX75" s="23"/>
      <c r="GEY75" s="23"/>
      <c r="GEZ75" s="19"/>
      <c r="GFA75" s="19"/>
      <c r="GFB75" s="20"/>
      <c r="GFC75" s="21"/>
      <c r="GFD75" s="19"/>
      <c r="GFE75" s="22"/>
      <c r="GFF75" s="23"/>
      <c r="GFG75" s="23"/>
      <c r="GFH75" s="19"/>
      <c r="GFI75" s="19"/>
      <c r="GFJ75" s="20"/>
      <c r="GFK75" s="21"/>
      <c r="GFL75" s="19"/>
      <c r="GFM75" s="22"/>
      <c r="GFN75" s="23"/>
      <c r="GFO75" s="23"/>
      <c r="GFP75" s="19"/>
      <c r="GFQ75" s="19"/>
      <c r="GFR75" s="20"/>
      <c r="GFS75" s="21"/>
      <c r="GFT75" s="19"/>
      <c r="GFU75" s="22"/>
      <c r="GFV75" s="23"/>
      <c r="GFW75" s="23"/>
      <c r="GFX75" s="19"/>
      <c r="GFY75" s="19"/>
      <c r="GFZ75" s="20"/>
      <c r="GGA75" s="21"/>
      <c r="GGB75" s="19"/>
      <c r="GGC75" s="22"/>
      <c r="GGD75" s="23"/>
      <c r="GGE75" s="23"/>
      <c r="GGF75" s="19"/>
      <c r="GGG75" s="19"/>
      <c r="GGH75" s="20"/>
      <c r="GGI75" s="21"/>
      <c r="GGJ75" s="19"/>
      <c r="GGK75" s="22"/>
      <c r="GGL75" s="23"/>
      <c r="GGM75" s="23"/>
      <c r="GGN75" s="19"/>
      <c r="GGO75" s="19"/>
      <c r="GGP75" s="20"/>
      <c r="GGQ75" s="21"/>
      <c r="GGR75" s="19"/>
      <c r="GGS75" s="22"/>
      <c r="GGT75" s="23"/>
      <c r="GGU75" s="23"/>
      <c r="GGV75" s="19"/>
      <c r="GGW75" s="19"/>
      <c r="GGX75" s="20"/>
      <c r="GGY75" s="21"/>
      <c r="GGZ75" s="19"/>
      <c r="GHA75" s="22"/>
      <c r="GHB75" s="23"/>
      <c r="GHC75" s="23"/>
      <c r="GHD75" s="19"/>
      <c r="GHE75" s="19"/>
      <c r="GHF75" s="20"/>
      <c r="GHG75" s="21"/>
      <c r="GHH75" s="19"/>
      <c r="GHI75" s="22"/>
      <c r="GHJ75" s="23"/>
      <c r="GHK75" s="23"/>
      <c r="GHL75" s="19"/>
      <c r="GHM75" s="19"/>
      <c r="GHN75" s="20"/>
      <c r="GHO75" s="21"/>
      <c r="GHP75" s="19"/>
      <c r="GHQ75" s="22"/>
      <c r="GHR75" s="23"/>
      <c r="GHS75" s="23"/>
      <c r="GHT75" s="19"/>
      <c r="GHU75" s="19"/>
      <c r="GHV75" s="20"/>
      <c r="GHW75" s="21"/>
      <c r="GHX75" s="19"/>
      <c r="GHY75" s="22"/>
      <c r="GHZ75" s="23"/>
      <c r="GIA75" s="23"/>
      <c r="GIB75" s="19"/>
      <c r="GIC75" s="19"/>
      <c r="GID75" s="20"/>
      <c r="GIE75" s="21"/>
      <c r="GIF75" s="19"/>
      <c r="GIG75" s="22"/>
      <c r="GIH75" s="23"/>
      <c r="GII75" s="23"/>
      <c r="GIJ75" s="19"/>
      <c r="GIK75" s="19"/>
      <c r="GIL75" s="20"/>
      <c r="GIM75" s="21"/>
      <c r="GIN75" s="19"/>
      <c r="GIO75" s="22"/>
      <c r="GIP75" s="23"/>
      <c r="GIQ75" s="23"/>
      <c r="GIR75" s="19"/>
      <c r="GIS75" s="19"/>
      <c r="GIT75" s="20"/>
      <c r="GIU75" s="21"/>
      <c r="GIV75" s="19"/>
      <c r="GIW75" s="22"/>
      <c r="GIX75" s="23"/>
      <c r="GIY75" s="23"/>
      <c r="GIZ75" s="19"/>
      <c r="GJA75" s="19"/>
      <c r="GJB75" s="20"/>
      <c r="GJC75" s="21"/>
      <c r="GJD75" s="19"/>
      <c r="GJE75" s="22"/>
      <c r="GJF75" s="23"/>
      <c r="GJG75" s="23"/>
      <c r="GJH75" s="19"/>
      <c r="GJI75" s="19"/>
      <c r="GJJ75" s="20"/>
      <c r="GJK75" s="21"/>
      <c r="GJL75" s="19"/>
      <c r="GJM75" s="22"/>
      <c r="GJN75" s="23"/>
      <c r="GJO75" s="23"/>
      <c r="GJP75" s="19"/>
      <c r="GJQ75" s="19"/>
      <c r="GJR75" s="20"/>
      <c r="GJS75" s="21"/>
      <c r="GJT75" s="19"/>
      <c r="GJU75" s="22"/>
      <c r="GJV75" s="23"/>
      <c r="GJW75" s="23"/>
      <c r="GJX75" s="19"/>
      <c r="GJY75" s="19"/>
      <c r="GJZ75" s="20"/>
      <c r="GKA75" s="21"/>
      <c r="GKB75" s="19"/>
      <c r="GKC75" s="22"/>
      <c r="GKD75" s="23"/>
      <c r="GKE75" s="23"/>
      <c r="GKF75" s="19"/>
      <c r="GKG75" s="19"/>
      <c r="GKH75" s="20"/>
      <c r="GKI75" s="21"/>
      <c r="GKJ75" s="19"/>
      <c r="GKK75" s="22"/>
      <c r="GKL75" s="23"/>
      <c r="GKM75" s="23"/>
      <c r="GKN75" s="19"/>
      <c r="GKO75" s="19"/>
      <c r="GKP75" s="20"/>
      <c r="GKQ75" s="21"/>
      <c r="GKR75" s="19"/>
      <c r="GKS75" s="22"/>
      <c r="GKT75" s="23"/>
      <c r="GKU75" s="23"/>
      <c r="GKV75" s="19"/>
      <c r="GKW75" s="19"/>
      <c r="GKX75" s="20"/>
      <c r="GKY75" s="21"/>
      <c r="GKZ75" s="19"/>
      <c r="GLA75" s="22"/>
      <c r="GLB75" s="23"/>
      <c r="GLC75" s="23"/>
      <c r="GLD75" s="19"/>
      <c r="GLE75" s="19"/>
      <c r="GLF75" s="20"/>
      <c r="GLG75" s="21"/>
      <c r="GLH75" s="19"/>
      <c r="GLI75" s="22"/>
      <c r="GLJ75" s="23"/>
      <c r="GLK75" s="23"/>
      <c r="GLL75" s="19"/>
      <c r="GLM75" s="19"/>
      <c r="GLN75" s="20"/>
      <c r="GLO75" s="21"/>
      <c r="GLP75" s="19"/>
      <c r="GLQ75" s="22"/>
      <c r="GLR75" s="23"/>
      <c r="GLS75" s="23"/>
      <c r="GLT75" s="19"/>
      <c r="GLU75" s="19"/>
      <c r="GLV75" s="20"/>
      <c r="GLW75" s="21"/>
      <c r="GLX75" s="19"/>
      <c r="GLY75" s="22"/>
      <c r="GLZ75" s="23"/>
      <c r="GMA75" s="23"/>
      <c r="GMB75" s="19"/>
      <c r="GMC75" s="19"/>
      <c r="GMD75" s="20"/>
      <c r="GME75" s="21"/>
      <c r="GMF75" s="19"/>
      <c r="GMG75" s="22"/>
      <c r="GMH75" s="23"/>
      <c r="GMI75" s="23"/>
      <c r="GMJ75" s="19"/>
      <c r="GMK75" s="19"/>
      <c r="GML75" s="20"/>
      <c r="GMM75" s="21"/>
      <c r="GMN75" s="19"/>
      <c r="GMO75" s="22"/>
      <c r="GMP75" s="23"/>
      <c r="GMQ75" s="23"/>
      <c r="GMR75" s="19"/>
      <c r="GMS75" s="19"/>
      <c r="GMT75" s="20"/>
      <c r="GMU75" s="21"/>
      <c r="GMV75" s="19"/>
      <c r="GMW75" s="22"/>
      <c r="GMX75" s="23"/>
      <c r="GMY75" s="23"/>
      <c r="GMZ75" s="19"/>
      <c r="GNA75" s="19"/>
      <c r="GNB75" s="20"/>
      <c r="GNC75" s="21"/>
      <c r="GND75" s="19"/>
      <c r="GNE75" s="22"/>
      <c r="GNF75" s="23"/>
      <c r="GNG75" s="23"/>
      <c r="GNH75" s="19"/>
      <c r="GNI75" s="19"/>
      <c r="GNJ75" s="20"/>
      <c r="GNK75" s="21"/>
      <c r="GNL75" s="19"/>
      <c r="GNM75" s="22"/>
      <c r="GNN75" s="23"/>
      <c r="GNO75" s="23"/>
      <c r="GNP75" s="19"/>
      <c r="GNQ75" s="19"/>
      <c r="GNR75" s="20"/>
      <c r="GNS75" s="21"/>
      <c r="GNT75" s="19"/>
      <c r="GNU75" s="22"/>
      <c r="GNV75" s="23"/>
      <c r="GNW75" s="23"/>
      <c r="GNX75" s="19"/>
      <c r="GNY75" s="19"/>
      <c r="GNZ75" s="20"/>
      <c r="GOA75" s="21"/>
      <c r="GOB75" s="19"/>
      <c r="GOC75" s="22"/>
      <c r="GOD75" s="23"/>
      <c r="GOE75" s="23"/>
      <c r="GOF75" s="19"/>
      <c r="GOG75" s="19"/>
      <c r="GOH75" s="20"/>
      <c r="GOI75" s="21"/>
      <c r="GOJ75" s="19"/>
      <c r="GOK75" s="22"/>
      <c r="GOL75" s="23"/>
      <c r="GOM75" s="23"/>
      <c r="GON75" s="19"/>
      <c r="GOO75" s="19"/>
      <c r="GOP75" s="20"/>
      <c r="GOQ75" s="21"/>
      <c r="GOR75" s="19"/>
      <c r="GOS75" s="22"/>
      <c r="GOT75" s="23"/>
      <c r="GOU75" s="23"/>
      <c r="GOV75" s="19"/>
      <c r="GOW75" s="19"/>
      <c r="GOX75" s="20"/>
      <c r="GOY75" s="21"/>
      <c r="GOZ75" s="19"/>
      <c r="GPA75" s="22"/>
      <c r="GPB75" s="23"/>
      <c r="GPC75" s="23"/>
      <c r="GPD75" s="19"/>
      <c r="GPE75" s="19"/>
      <c r="GPF75" s="20"/>
      <c r="GPG75" s="21"/>
      <c r="GPH75" s="19"/>
      <c r="GPI75" s="22"/>
      <c r="GPJ75" s="23"/>
      <c r="GPK75" s="23"/>
      <c r="GPL75" s="19"/>
      <c r="GPM75" s="19"/>
      <c r="GPN75" s="20"/>
      <c r="GPO75" s="21"/>
      <c r="GPP75" s="19"/>
      <c r="GPQ75" s="22"/>
      <c r="GPR75" s="23"/>
      <c r="GPS75" s="23"/>
      <c r="GPT75" s="19"/>
      <c r="GPU75" s="19"/>
      <c r="GPV75" s="20"/>
      <c r="GPW75" s="21"/>
      <c r="GPX75" s="19"/>
      <c r="GPY75" s="22"/>
      <c r="GPZ75" s="23"/>
      <c r="GQA75" s="23"/>
      <c r="GQB75" s="19"/>
      <c r="GQC75" s="19"/>
      <c r="GQD75" s="20"/>
      <c r="GQE75" s="21"/>
      <c r="GQF75" s="19"/>
      <c r="GQG75" s="22"/>
      <c r="GQH75" s="23"/>
      <c r="GQI75" s="23"/>
      <c r="GQJ75" s="19"/>
      <c r="GQK75" s="19"/>
      <c r="GQL75" s="20"/>
      <c r="GQM75" s="21"/>
      <c r="GQN75" s="19"/>
      <c r="GQO75" s="22"/>
      <c r="GQP75" s="23"/>
      <c r="GQQ75" s="23"/>
      <c r="GQR75" s="19"/>
      <c r="GQS75" s="19"/>
      <c r="GQT75" s="20"/>
      <c r="GQU75" s="21"/>
      <c r="GQV75" s="19"/>
      <c r="GQW75" s="22"/>
      <c r="GQX75" s="23"/>
      <c r="GQY75" s="23"/>
      <c r="GQZ75" s="19"/>
      <c r="GRA75" s="19"/>
      <c r="GRB75" s="20"/>
      <c r="GRC75" s="21"/>
      <c r="GRD75" s="19"/>
      <c r="GRE75" s="22"/>
      <c r="GRF75" s="23"/>
      <c r="GRG75" s="23"/>
      <c r="GRH75" s="19"/>
      <c r="GRI75" s="19"/>
      <c r="GRJ75" s="20"/>
      <c r="GRK75" s="21"/>
      <c r="GRL75" s="19"/>
      <c r="GRM75" s="22"/>
      <c r="GRN75" s="23"/>
      <c r="GRO75" s="23"/>
      <c r="GRP75" s="19"/>
      <c r="GRQ75" s="19"/>
      <c r="GRR75" s="20"/>
      <c r="GRS75" s="21"/>
      <c r="GRT75" s="19"/>
      <c r="GRU75" s="22"/>
      <c r="GRV75" s="23"/>
      <c r="GRW75" s="23"/>
      <c r="GRX75" s="19"/>
      <c r="GRY75" s="19"/>
      <c r="GRZ75" s="20"/>
      <c r="GSA75" s="21"/>
      <c r="GSB75" s="19"/>
      <c r="GSC75" s="22"/>
      <c r="GSD75" s="23"/>
      <c r="GSE75" s="23"/>
      <c r="GSF75" s="19"/>
      <c r="GSG75" s="19"/>
      <c r="GSH75" s="20"/>
      <c r="GSI75" s="21"/>
      <c r="GSJ75" s="19"/>
      <c r="GSK75" s="22"/>
      <c r="GSL75" s="23"/>
      <c r="GSM75" s="23"/>
      <c r="GSN75" s="19"/>
      <c r="GSO75" s="19"/>
      <c r="GSP75" s="20"/>
      <c r="GSQ75" s="21"/>
      <c r="GSR75" s="19"/>
      <c r="GSS75" s="22"/>
      <c r="GST75" s="23"/>
      <c r="GSU75" s="23"/>
      <c r="GSV75" s="19"/>
      <c r="GSW75" s="19"/>
      <c r="GSX75" s="20"/>
      <c r="GSY75" s="21"/>
      <c r="GSZ75" s="19"/>
      <c r="GTA75" s="22"/>
      <c r="GTB75" s="23"/>
      <c r="GTC75" s="23"/>
      <c r="GTD75" s="19"/>
      <c r="GTE75" s="19"/>
      <c r="GTF75" s="20"/>
      <c r="GTG75" s="21"/>
      <c r="GTH75" s="19"/>
      <c r="GTI75" s="22"/>
      <c r="GTJ75" s="23"/>
      <c r="GTK75" s="23"/>
      <c r="GTL75" s="19"/>
      <c r="GTM75" s="19"/>
      <c r="GTN75" s="20"/>
      <c r="GTO75" s="21"/>
      <c r="GTP75" s="19"/>
      <c r="GTQ75" s="22"/>
      <c r="GTR75" s="23"/>
      <c r="GTS75" s="23"/>
      <c r="GTT75" s="19"/>
      <c r="GTU75" s="19"/>
      <c r="GTV75" s="20"/>
      <c r="GTW75" s="21"/>
      <c r="GTX75" s="19"/>
      <c r="GTY75" s="22"/>
      <c r="GTZ75" s="23"/>
      <c r="GUA75" s="23"/>
      <c r="GUB75" s="19"/>
      <c r="GUC75" s="19"/>
      <c r="GUD75" s="20"/>
      <c r="GUE75" s="21"/>
      <c r="GUF75" s="19"/>
      <c r="GUG75" s="22"/>
      <c r="GUH75" s="23"/>
      <c r="GUI75" s="23"/>
      <c r="GUJ75" s="19"/>
      <c r="GUK75" s="19"/>
      <c r="GUL75" s="20"/>
      <c r="GUM75" s="21"/>
      <c r="GUN75" s="19"/>
      <c r="GUO75" s="22"/>
      <c r="GUP75" s="23"/>
      <c r="GUQ75" s="23"/>
      <c r="GUR75" s="19"/>
      <c r="GUS75" s="19"/>
      <c r="GUT75" s="20"/>
      <c r="GUU75" s="21"/>
      <c r="GUV75" s="19"/>
      <c r="GUW75" s="22"/>
      <c r="GUX75" s="23"/>
      <c r="GUY75" s="23"/>
      <c r="GUZ75" s="19"/>
      <c r="GVA75" s="19"/>
      <c r="GVB75" s="20"/>
      <c r="GVC75" s="21"/>
      <c r="GVD75" s="19"/>
      <c r="GVE75" s="22"/>
      <c r="GVF75" s="23"/>
      <c r="GVG75" s="23"/>
      <c r="GVH75" s="19"/>
      <c r="GVI75" s="19"/>
      <c r="GVJ75" s="20"/>
      <c r="GVK75" s="21"/>
      <c r="GVL75" s="19"/>
      <c r="GVM75" s="22"/>
      <c r="GVN75" s="23"/>
      <c r="GVO75" s="23"/>
      <c r="GVP75" s="19"/>
      <c r="GVQ75" s="19"/>
      <c r="GVR75" s="20"/>
      <c r="GVS75" s="21"/>
      <c r="GVT75" s="19"/>
      <c r="GVU75" s="22"/>
      <c r="GVV75" s="23"/>
      <c r="GVW75" s="23"/>
      <c r="GVX75" s="19"/>
      <c r="GVY75" s="19"/>
      <c r="GVZ75" s="20"/>
      <c r="GWA75" s="21"/>
      <c r="GWB75" s="19"/>
      <c r="GWC75" s="22"/>
      <c r="GWD75" s="23"/>
      <c r="GWE75" s="23"/>
      <c r="GWF75" s="19"/>
      <c r="GWG75" s="19"/>
      <c r="GWH75" s="20"/>
      <c r="GWI75" s="21"/>
      <c r="GWJ75" s="19"/>
      <c r="GWK75" s="22"/>
      <c r="GWL75" s="23"/>
      <c r="GWM75" s="23"/>
      <c r="GWN75" s="19"/>
      <c r="GWO75" s="19"/>
      <c r="GWP75" s="20"/>
      <c r="GWQ75" s="21"/>
      <c r="GWR75" s="19"/>
      <c r="GWS75" s="22"/>
      <c r="GWT75" s="23"/>
      <c r="GWU75" s="23"/>
      <c r="GWV75" s="19"/>
      <c r="GWW75" s="19"/>
      <c r="GWX75" s="20"/>
      <c r="GWY75" s="21"/>
      <c r="GWZ75" s="19"/>
      <c r="GXA75" s="22"/>
      <c r="GXB75" s="23"/>
      <c r="GXC75" s="23"/>
      <c r="GXD75" s="19"/>
      <c r="GXE75" s="19"/>
      <c r="GXF75" s="20"/>
      <c r="GXG75" s="21"/>
      <c r="GXH75" s="19"/>
      <c r="GXI75" s="22"/>
      <c r="GXJ75" s="23"/>
      <c r="GXK75" s="23"/>
      <c r="GXL75" s="19"/>
      <c r="GXM75" s="19"/>
      <c r="GXN75" s="20"/>
      <c r="GXO75" s="21"/>
      <c r="GXP75" s="19"/>
      <c r="GXQ75" s="22"/>
      <c r="GXR75" s="23"/>
      <c r="GXS75" s="23"/>
      <c r="GXT75" s="19"/>
      <c r="GXU75" s="19"/>
      <c r="GXV75" s="20"/>
      <c r="GXW75" s="21"/>
      <c r="GXX75" s="19"/>
      <c r="GXY75" s="22"/>
      <c r="GXZ75" s="23"/>
      <c r="GYA75" s="23"/>
      <c r="GYB75" s="19"/>
      <c r="GYC75" s="19"/>
      <c r="GYD75" s="20"/>
      <c r="GYE75" s="21"/>
      <c r="GYF75" s="19"/>
      <c r="GYG75" s="22"/>
      <c r="GYH75" s="23"/>
      <c r="GYI75" s="23"/>
      <c r="GYJ75" s="19"/>
      <c r="GYK75" s="19"/>
      <c r="GYL75" s="20"/>
      <c r="GYM75" s="21"/>
      <c r="GYN75" s="19"/>
      <c r="GYO75" s="22"/>
      <c r="GYP75" s="23"/>
      <c r="GYQ75" s="23"/>
      <c r="GYR75" s="19"/>
      <c r="GYS75" s="19"/>
      <c r="GYT75" s="20"/>
      <c r="GYU75" s="21"/>
      <c r="GYV75" s="19"/>
      <c r="GYW75" s="22"/>
      <c r="GYX75" s="23"/>
      <c r="GYY75" s="23"/>
      <c r="GYZ75" s="19"/>
      <c r="GZA75" s="19"/>
      <c r="GZB75" s="20"/>
      <c r="GZC75" s="21"/>
      <c r="GZD75" s="19"/>
      <c r="GZE75" s="22"/>
      <c r="GZF75" s="23"/>
      <c r="GZG75" s="23"/>
      <c r="GZH75" s="19"/>
      <c r="GZI75" s="19"/>
      <c r="GZJ75" s="20"/>
      <c r="GZK75" s="21"/>
      <c r="GZL75" s="19"/>
      <c r="GZM75" s="22"/>
      <c r="GZN75" s="23"/>
      <c r="GZO75" s="23"/>
      <c r="GZP75" s="19"/>
      <c r="GZQ75" s="19"/>
      <c r="GZR75" s="20"/>
      <c r="GZS75" s="21"/>
      <c r="GZT75" s="19"/>
      <c r="GZU75" s="22"/>
      <c r="GZV75" s="23"/>
      <c r="GZW75" s="23"/>
      <c r="GZX75" s="19"/>
      <c r="GZY75" s="19"/>
      <c r="GZZ75" s="20"/>
      <c r="HAA75" s="21"/>
      <c r="HAB75" s="19"/>
      <c r="HAC75" s="22"/>
      <c r="HAD75" s="23"/>
      <c r="HAE75" s="23"/>
      <c r="HAF75" s="19"/>
      <c r="HAG75" s="19"/>
      <c r="HAH75" s="20"/>
      <c r="HAI75" s="21"/>
      <c r="HAJ75" s="19"/>
      <c r="HAK75" s="22"/>
      <c r="HAL75" s="23"/>
      <c r="HAM75" s="23"/>
      <c r="HAN75" s="19"/>
      <c r="HAO75" s="19"/>
      <c r="HAP75" s="20"/>
      <c r="HAQ75" s="21"/>
      <c r="HAR75" s="19"/>
      <c r="HAS75" s="22"/>
      <c r="HAT75" s="23"/>
      <c r="HAU75" s="23"/>
      <c r="HAV75" s="19"/>
      <c r="HAW75" s="19"/>
      <c r="HAX75" s="20"/>
      <c r="HAY75" s="21"/>
      <c r="HAZ75" s="19"/>
      <c r="HBA75" s="22"/>
      <c r="HBB75" s="23"/>
      <c r="HBC75" s="23"/>
      <c r="HBD75" s="19"/>
      <c r="HBE75" s="19"/>
      <c r="HBF75" s="20"/>
      <c r="HBG75" s="21"/>
      <c r="HBH75" s="19"/>
      <c r="HBI75" s="22"/>
      <c r="HBJ75" s="23"/>
      <c r="HBK75" s="23"/>
      <c r="HBL75" s="19"/>
      <c r="HBM75" s="19"/>
      <c r="HBN75" s="20"/>
      <c r="HBO75" s="21"/>
      <c r="HBP75" s="19"/>
      <c r="HBQ75" s="22"/>
      <c r="HBR75" s="23"/>
      <c r="HBS75" s="23"/>
      <c r="HBT75" s="19"/>
      <c r="HBU75" s="19"/>
      <c r="HBV75" s="20"/>
      <c r="HBW75" s="21"/>
      <c r="HBX75" s="19"/>
      <c r="HBY75" s="22"/>
      <c r="HBZ75" s="23"/>
      <c r="HCA75" s="23"/>
      <c r="HCB75" s="19"/>
      <c r="HCC75" s="19"/>
      <c r="HCD75" s="20"/>
      <c r="HCE75" s="21"/>
      <c r="HCF75" s="19"/>
      <c r="HCG75" s="22"/>
      <c r="HCH75" s="23"/>
      <c r="HCI75" s="23"/>
      <c r="HCJ75" s="19"/>
      <c r="HCK75" s="19"/>
      <c r="HCL75" s="20"/>
      <c r="HCM75" s="21"/>
      <c r="HCN75" s="19"/>
      <c r="HCO75" s="22"/>
      <c r="HCP75" s="23"/>
      <c r="HCQ75" s="23"/>
      <c r="HCR75" s="19"/>
      <c r="HCS75" s="19"/>
      <c r="HCT75" s="20"/>
      <c r="HCU75" s="21"/>
      <c r="HCV75" s="19"/>
      <c r="HCW75" s="22"/>
      <c r="HCX75" s="23"/>
      <c r="HCY75" s="23"/>
      <c r="HCZ75" s="19"/>
      <c r="HDA75" s="19"/>
      <c r="HDB75" s="20"/>
      <c r="HDC75" s="21"/>
      <c r="HDD75" s="19"/>
      <c r="HDE75" s="22"/>
      <c r="HDF75" s="23"/>
      <c r="HDG75" s="23"/>
      <c r="HDH75" s="19"/>
      <c r="HDI75" s="19"/>
      <c r="HDJ75" s="20"/>
      <c r="HDK75" s="21"/>
      <c r="HDL75" s="19"/>
      <c r="HDM75" s="22"/>
      <c r="HDN75" s="23"/>
      <c r="HDO75" s="23"/>
      <c r="HDP75" s="19"/>
      <c r="HDQ75" s="19"/>
      <c r="HDR75" s="20"/>
      <c r="HDS75" s="21"/>
      <c r="HDT75" s="19"/>
      <c r="HDU75" s="22"/>
      <c r="HDV75" s="23"/>
      <c r="HDW75" s="23"/>
      <c r="HDX75" s="19"/>
      <c r="HDY75" s="19"/>
      <c r="HDZ75" s="20"/>
      <c r="HEA75" s="21"/>
      <c r="HEB75" s="19"/>
      <c r="HEC75" s="22"/>
      <c r="HED75" s="23"/>
      <c r="HEE75" s="23"/>
      <c r="HEF75" s="19"/>
      <c r="HEG75" s="19"/>
      <c r="HEH75" s="20"/>
      <c r="HEI75" s="21"/>
      <c r="HEJ75" s="19"/>
      <c r="HEK75" s="22"/>
      <c r="HEL75" s="23"/>
      <c r="HEM75" s="23"/>
      <c r="HEN75" s="19"/>
      <c r="HEO75" s="19"/>
      <c r="HEP75" s="20"/>
      <c r="HEQ75" s="21"/>
      <c r="HER75" s="19"/>
      <c r="HES75" s="22"/>
      <c r="HET75" s="23"/>
      <c r="HEU75" s="23"/>
      <c r="HEV75" s="19"/>
      <c r="HEW75" s="19"/>
      <c r="HEX75" s="20"/>
      <c r="HEY75" s="21"/>
      <c r="HEZ75" s="19"/>
      <c r="HFA75" s="22"/>
      <c r="HFB75" s="23"/>
      <c r="HFC75" s="23"/>
      <c r="HFD75" s="19"/>
      <c r="HFE75" s="19"/>
      <c r="HFF75" s="20"/>
      <c r="HFG75" s="21"/>
      <c r="HFH75" s="19"/>
      <c r="HFI75" s="22"/>
      <c r="HFJ75" s="23"/>
      <c r="HFK75" s="23"/>
      <c r="HFL75" s="19"/>
      <c r="HFM75" s="19"/>
      <c r="HFN75" s="20"/>
      <c r="HFO75" s="21"/>
      <c r="HFP75" s="19"/>
      <c r="HFQ75" s="22"/>
      <c r="HFR75" s="23"/>
      <c r="HFS75" s="23"/>
      <c r="HFT75" s="19"/>
      <c r="HFU75" s="19"/>
      <c r="HFV75" s="20"/>
      <c r="HFW75" s="21"/>
      <c r="HFX75" s="19"/>
      <c r="HFY75" s="22"/>
      <c r="HFZ75" s="23"/>
      <c r="HGA75" s="23"/>
      <c r="HGB75" s="19"/>
      <c r="HGC75" s="19"/>
      <c r="HGD75" s="20"/>
      <c r="HGE75" s="21"/>
      <c r="HGF75" s="19"/>
      <c r="HGG75" s="22"/>
      <c r="HGH75" s="23"/>
      <c r="HGI75" s="23"/>
      <c r="HGJ75" s="19"/>
      <c r="HGK75" s="19"/>
      <c r="HGL75" s="20"/>
      <c r="HGM75" s="21"/>
      <c r="HGN75" s="19"/>
      <c r="HGO75" s="22"/>
      <c r="HGP75" s="23"/>
      <c r="HGQ75" s="23"/>
      <c r="HGR75" s="19"/>
      <c r="HGS75" s="19"/>
      <c r="HGT75" s="20"/>
      <c r="HGU75" s="21"/>
      <c r="HGV75" s="19"/>
      <c r="HGW75" s="22"/>
      <c r="HGX75" s="23"/>
      <c r="HGY75" s="23"/>
      <c r="HGZ75" s="19"/>
      <c r="HHA75" s="19"/>
      <c r="HHB75" s="20"/>
      <c r="HHC75" s="21"/>
      <c r="HHD75" s="19"/>
      <c r="HHE75" s="22"/>
      <c r="HHF75" s="23"/>
      <c r="HHG75" s="23"/>
      <c r="HHH75" s="19"/>
      <c r="HHI75" s="19"/>
      <c r="HHJ75" s="20"/>
      <c r="HHK75" s="21"/>
      <c r="HHL75" s="19"/>
      <c r="HHM75" s="22"/>
      <c r="HHN75" s="23"/>
      <c r="HHO75" s="23"/>
      <c r="HHP75" s="19"/>
      <c r="HHQ75" s="19"/>
      <c r="HHR75" s="20"/>
      <c r="HHS75" s="21"/>
      <c r="HHT75" s="19"/>
      <c r="HHU75" s="22"/>
      <c r="HHV75" s="23"/>
      <c r="HHW75" s="23"/>
      <c r="HHX75" s="19"/>
      <c r="HHY75" s="19"/>
      <c r="HHZ75" s="20"/>
      <c r="HIA75" s="21"/>
      <c r="HIB75" s="19"/>
      <c r="HIC75" s="22"/>
      <c r="HID75" s="23"/>
      <c r="HIE75" s="23"/>
      <c r="HIF75" s="19"/>
      <c r="HIG75" s="19"/>
      <c r="HIH75" s="20"/>
      <c r="HII75" s="21"/>
      <c r="HIJ75" s="19"/>
      <c r="HIK75" s="22"/>
      <c r="HIL75" s="23"/>
      <c r="HIM75" s="23"/>
      <c r="HIN75" s="19"/>
      <c r="HIO75" s="19"/>
      <c r="HIP75" s="20"/>
      <c r="HIQ75" s="21"/>
      <c r="HIR75" s="19"/>
      <c r="HIS75" s="22"/>
      <c r="HIT75" s="23"/>
      <c r="HIU75" s="23"/>
      <c r="HIV75" s="19"/>
      <c r="HIW75" s="19"/>
      <c r="HIX75" s="20"/>
      <c r="HIY75" s="21"/>
      <c r="HIZ75" s="19"/>
      <c r="HJA75" s="22"/>
      <c r="HJB75" s="23"/>
      <c r="HJC75" s="23"/>
      <c r="HJD75" s="19"/>
      <c r="HJE75" s="19"/>
      <c r="HJF75" s="20"/>
      <c r="HJG75" s="21"/>
      <c r="HJH75" s="19"/>
      <c r="HJI75" s="22"/>
      <c r="HJJ75" s="23"/>
      <c r="HJK75" s="23"/>
      <c r="HJL75" s="19"/>
      <c r="HJM75" s="19"/>
      <c r="HJN75" s="20"/>
      <c r="HJO75" s="21"/>
      <c r="HJP75" s="19"/>
      <c r="HJQ75" s="22"/>
      <c r="HJR75" s="23"/>
      <c r="HJS75" s="23"/>
      <c r="HJT75" s="19"/>
      <c r="HJU75" s="19"/>
      <c r="HJV75" s="20"/>
      <c r="HJW75" s="21"/>
      <c r="HJX75" s="19"/>
      <c r="HJY75" s="22"/>
      <c r="HJZ75" s="23"/>
      <c r="HKA75" s="23"/>
      <c r="HKB75" s="19"/>
      <c r="HKC75" s="19"/>
      <c r="HKD75" s="20"/>
      <c r="HKE75" s="21"/>
      <c r="HKF75" s="19"/>
      <c r="HKG75" s="22"/>
      <c r="HKH75" s="23"/>
      <c r="HKI75" s="23"/>
      <c r="HKJ75" s="19"/>
      <c r="HKK75" s="19"/>
      <c r="HKL75" s="20"/>
      <c r="HKM75" s="21"/>
      <c r="HKN75" s="19"/>
      <c r="HKO75" s="22"/>
      <c r="HKP75" s="23"/>
      <c r="HKQ75" s="23"/>
      <c r="HKR75" s="19"/>
      <c r="HKS75" s="19"/>
      <c r="HKT75" s="20"/>
      <c r="HKU75" s="21"/>
      <c r="HKV75" s="19"/>
      <c r="HKW75" s="22"/>
      <c r="HKX75" s="23"/>
      <c r="HKY75" s="23"/>
      <c r="HKZ75" s="19"/>
      <c r="HLA75" s="19"/>
      <c r="HLB75" s="20"/>
      <c r="HLC75" s="21"/>
      <c r="HLD75" s="19"/>
      <c r="HLE75" s="22"/>
      <c r="HLF75" s="23"/>
      <c r="HLG75" s="23"/>
      <c r="HLH75" s="19"/>
      <c r="HLI75" s="19"/>
      <c r="HLJ75" s="20"/>
      <c r="HLK75" s="21"/>
      <c r="HLL75" s="19"/>
      <c r="HLM75" s="22"/>
      <c r="HLN75" s="23"/>
      <c r="HLO75" s="23"/>
      <c r="HLP75" s="19"/>
      <c r="HLQ75" s="19"/>
      <c r="HLR75" s="20"/>
      <c r="HLS75" s="21"/>
      <c r="HLT75" s="19"/>
      <c r="HLU75" s="22"/>
      <c r="HLV75" s="23"/>
      <c r="HLW75" s="23"/>
      <c r="HLX75" s="19"/>
      <c r="HLY75" s="19"/>
      <c r="HLZ75" s="20"/>
      <c r="HMA75" s="21"/>
      <c r="HMB75" s="19"/>
      <c r="HMC75" s="22"/>
      <c r="HMD75" s="23"/>
      <c r="HME75" s="23"/>
      <c r="HMF75" s="19"/>
      <c r="HMG75" s="19"/>
      <c r="HMH75" s="20"/>
      <c r="HMI75" s="21"/>
      <c r="HMJ75" s="19"/>
      <c r="HMK75" s="22"/>
      <c r="HML75" s="23"/>
      <c r="HMM75" s="23"/>
      <c r="HMN75" s="19"/>
      <c r="HMO75" s="19"/>
      <c r="HMP75" s="20"/>
      <c r="HMQ75" s="21"/>
      <c r="HMR75" s="19"/>
      <c r="HMS75" s="22"/>
      <c r="HMT75" s="23"/>
      <c r="HMU75" s="23"/>
      <c r="HMV75" s="19"/>
      <c r="HMW75" s="19"/>
      <c r="HMX75" s="20"/>
      <c r="HMY75" s="21"/>
      <c r="HMZ75" s="19"/>
      <c r="HNA75" s="22"/>
      <c r="HNB75" s="23"/>
      <c r="HNC75" s="23"/>
      <c r="HND75" s="19"/>
      <c r="HNE75" s="19"/>
      <c r="HNF75" s="20"/>
      <c r="HNG75" s="21"/>
      <c r="HNH75" s="19"/>
      <c r="HNI75" s="22"/>
      <c r="HNJ75" s="23"/>
      <c r="HNK75" s="23"/>
      <c r="HNL75" s="19"/>
      <c r="HNM75" s="19"/>
      <c r="HNN75" s="20"/>
      <c r="HNO75" s="21"/>
      <c r="HNP75" s="19"/>
      <c r="HNQ75" s="22"/>
      <c r="HNR75" s="23"/>
      <c r="HNS75" s="23"/>
      <c r="HNT75" s="19"/>
      <c r="HNU75" s="19"/>
      <c r="HNV75" s="20"/>
      <c r="HNW75" s="21"/>
      <c r="HNX75" s="19"/>
      <c r="HNY75" s="22"/>
      <c r="HNZ75" s="23"/>
      <c r="HOA75" s="23"/>
      <c r="HOB75" s="19"/>
      <c r="HOC75" s="19"/>
      <c r="HOD75" s="20"/>
      <c r="HOE75" s="21"/>
      <c r="HOF75" s="19"/>
      <c r="HOG75" s="22"/>
      <c r="HOH75" s="23"/>
      <c r="HOI75" s="23"/>
      <c r="HOJ75" s="19"/>
      <c r="HOK75" s="19"/>
      <c r="HOL75" s="20"/>
      <c r="HOM75" s="21"/>
      <c r="HON75" s="19"/>
      <c r="HOO75" s="22"/>
      <c r="HOP75" s="23"/>
      <c r="HOQ75" s="23"/>
      <c r="HOR75" s="19"/>
      <c r="HOS75" s="19"/>
      <c r="HOT75" s="20"/>
      <c r="HOU75" s="21"/>
      <c r="HOV75" s="19"/>
      <c r="HOW75" s="22"/>
      <c r="HOX75" s="23"/>
      <c r="HOY75" s="23"/>
      <c r="HOZ75" s="19"/>
      <c r="HPA75" s="19"/>
      <c r="HPB75" s="20"/>
      <c r="HPC75" s="21"/>
      <c r="HPD75" s="19"/>
      <c r="HPE75" s="22"/>
      <c r="HPF75" s="23"/>
      <c r="HPG75" s="23"/>
      <c r="HPH75" s="19"/>
      <c r="HPI75" s="19"/>
      <c r="HPJ75" s="20"/>
      <c r="HPK75" s="21"/>
      <c r="HPL75" s="19"/>
      <c r="HPM75" s="22"/>
      <c r="HPN75" s="23"/>
      <c r="HPO75" s="23"/>
      <c r="HPP75" s="19"/>
      <c r="HPQ75" s="19"/>
      <c r="HPR75" s="20"/>
      <c r="HPS75" s="21"/>
      <c r="HPT75" s="19"/>
      <c r="HPU75" s="22"/>
      <c r="HPV75" s="23"/>
      <c r="HPW75" s="23"/>
      <c r="HPX75" s="19"/>
      <c r="HPY75" s="19"/>
      <c r="HPZ75" s="20"/>
      <c r="HQA75" s="21"/>
      <c r="HQB75" s="19"/>
      <c r="HQC75" s="22"/>
      <c r="HQD75" s="23"/>
      <c r="HQE75" s="23"/>
      <c r="HQF75" s="19"/>
      <c r="HQG75" s="19"/>
      <c r="HQH75" s="20"/>
      <c r="HQI75" s="21"/>
      <c r="HQJ75" s="19"/>
      <c r="HQK75" s="22"/>
      <c r="HQL75" s="23"/>
      <c r="HQM75" s="23"/>
      <c r="HQN75" s="19"/>
      <c r="HQO75" s="19"/>
      <c r="HQP75" s="20"/>
      <c r="HQQ75" s="21"/>
      <c r="HQR75" s="19"/>
      <c r="HQS75" s="22"/>
      <c r="HQT75" s="23"/>
      <c r="HQU75" s="23"/>
      <c r="HQV75" s="19"/>
      <c r="HQW75" s="19"/>
      <c r="HQX75" s="20"/>
      <c r="HQY75" s="21"/>
      <c r="HQZ75" s="19"/>
      <c r="HRA75" s="22"/>
      <c r="HRB75" s="23"/>
      <c r="HRC75" s="23"/>
      <c r="HRD75" s="19"/>
      <c r="HRE75" s="19"/>
      <c r="HRF75" s="20"/>
      <c r="HRG75" s="21"/>
      <c r="HRH75" s="19"/>
      <c r="HRI75" s="22"/>
      <c r="HRJ75" s="23"/>
      <c r="HRK75" s="23"/>
      <c r="HRL75" s="19"/>
      <c r="HRM75" s="19"/>
      <c r="HRN75" s="20"/>
      <c r="HRO75" s="21"/>
      <c r="HRP75" s="19"/>
      <c r="HRQ75" s="22"/>
      <c r="HRR75" s="23"/>
      <c r="HRS75" s="23"/>
      <c r="HRT75" s="19"/>
      <c r="HRU75" s="19"/>
      <c r="HRV75" s="20"/>
      <c r="HRW75" s="21"/>
      <c r="HRX75" s="19"/>
      <c r="HRY75" s="22"/>
      <c r="HRZ75" s="23"/>
      <c r="HSA75" s="23"/>
      <c r="HSB75" s="19"/>
      <c r="HSC75" s="19"/>
      <c r="HSD75" s="20"/>
      <c r="HSE75" s="21"/>
      <c r="HSF75" s="19"/>
      <c r="HSG75" s="22"/>
      <c r="HSH75" s="23"/>
      <c r="HSI75" s="23"/>
      <c r="HSJ75" s="19"/>
      <c r="HSK75" s="19"/>
      <c r="HSL75" s="20"/>
      <c r="HSM75" s="21"/>
      <c r="HSN75" s="19"/>
      <c r="HSO75" s="22"/>
      <c r="HSP75" s="23"/>
      <c r="HSQ75" s="23"/>
      <c r="HSR75" s="19"/>
      <c r="HSS75" s="19"/>
      <c r="HST75" s="20"/>
      <c r="HSU75" s="21"/>
      <c r="HSV75" s="19"/>
      <c r="HSW75" s="22"/>
      <c r="HSX75" s="23"/>
      <c r="HSY75" s="23"/>
      <c r="HSZ75" s="19"/>
      <c r="HTA75" s="19"/>
      <c r="HTB75" s="20"/>
      <c r="HTC75" s="21"/>
      <c r="HTD75" s="19"/>
      <c r="HTE75" s="22"/>
      <c r="HTF75" s="23"/>
      <c r="HTG75" s="23"/>
      <c r="HTH75" s="19"/>
      <c r="HTI75" s="19"/>
      <c r="HTJ75" s="20"/>
      <c r="HTK75" s="21"/>
      <c r="HTL75" s="19"/>
      <c r="HTM75" s="22"/>
      <c r="HTN75" s="23"/>
      <c r="HTO75" s="23"/>
      <c r="HTP75" s="19"/>
      <c r="HTQ75" s="19"/>
      <c r="HTR75" s="20"/>
      <c r="HTS75" s="21"/>
      <c r="HTT75" s="19"/>
      <c r="HTU75" s="22"/>
      <c r="HTV75" s="23"/>
      <c r="HTW75" s="23"/>
      <c r="HTX75" s="19"/>
      <c r="HTY75" s="19"/>
      <c r="HTZ75" s="20"/>
      <c r="HUA75" s="21"/>
      <c r="HUB75" s="19"/>
      <c r="HUC75" s="22"/>
      <c r="HUD75" s="23"/>
      <c r="HUE75" s="23"/>
      <c r="HUF75" s="19"/>
      <c r="HUG75" s="19"/>
      <c r="HUH75" s="20"/>
      <c r="HUI75" s="21"/>
      <c r="HUJ75" s="19"/>
      <c r="HUK75" s="22"/>
      <c r="HUL75" s="23"/>
      <c r="HUM75" s="23"/>
      <c r="HUN75" s="19"/>
      <c r="HUO75" s="19"/>
      <c r="HUP75" s="20"/>
      <c r="HUQ75" s="21"/>
      <c r="HUR75" s="19"/>
      <c r="HUS75" s="22"/>
      <c r="HUT75" s="23"/>
      <c r="HUU75" s="23"/>
      <c r="HUV75" s="19"/>
      <c r="HUW75" s="19"/>
      <c r="HUX75" s="20"/>
      <c r="HUY75" s="21"/>
      <c r="HUZ75" s="19"/>
      <c r="HVA75" s="22"/>
      <c r="HVB75" s="23"/>
      <c r="HVC75" s="23"/>
      <c r="HVD75" s="19"/>
      <c r="HVE75" s="19"/>
      <c r="HVF75" s="20"/>
      <c r="HVG75" s="21"/>
      <c r="HVH75" s="19"/>
      <c r="HVI75" s="22"/>
      <c r="HVJ75" s="23"/>
      <c r="HVK75" s="23"/>
      <c r="HVL75" s="19"/>
      <c r="HVM75" s="19"/>
      <c r="HVN75" s="20"/>
      <c r="HVO75" s="21"/>
      <c r="HVP75" s="19"/>
      <c r="HVQ75" s="22"/>
      <c r="HVR75" s="23"/>
      <c r="HVS75" s="23"/>
      <c r="HVT75" s="19"/>
      <c r="HVU75" s="19"/>
      <c r="HVV75" s="20"/>
      <c r="HVW75" s="21"/>
      <c r="HVX75" s="19"/>
      <c r="HVY75" s="22"/>
      <c r="HVZ75" s="23"/>
      <c r="HWA75" s="23"/>
      <c r="HWB75" s="19"/>
      <c r="HWC75" s="19"/>
      <c r="HWD75" s="20"/>
      <c r="HWE75" s="21"/>
      <c r="HWF75" s="19"/>
      <c r="HWG75" s="22"/>
      <c r="HWH75" s="23"/>
      <c r="HWI75" s="23"/>
      <c r="HWJ75" s="19"/>
      <c r="HWK75" s="19"/>
      <c r="HWL75" s="20"/>
      <c r="HWM75" s="21"/>
      <c r="HWN75" s="19"/>
      <c r="HWO75" s="22"/>
      <c r="HWP75" s="23"/>
      <c r="HWQ75" s="23"/>
      <c r="HWR75" s="19"/>
      <c r="HWS75" s="19"/>
      <c r="HWT75" s="20"/>
      <c r="HWU75" s="21"/>
      <c r="HWV75" s="19"/>
      <c r="HWW75" s="22"/>
      <c r="HWX75" s="23"/>
      <c r="HWY75" s="23"/>
      <c r="HWZ75" s="19"/>
      <c r="HXA75" s="19"/>
      <c r="HXB75" s="20"/>
      <c r="HXC75" s="21"/>
      <c r="HXD75" s="19"/>
      <c r="HXE75" s="22"/>
      <c r="HXF75" s="23"/>
      <c r="HXG75" s="23"/>
      <c r="HXH75" s="19"/>
      <c r="HXI75" s="19"/>
      <c r="HXJ75" s="20"/>
      <c r="HXK75" s="21"/>
      <c r="HXL75" s="19"/>
      <c r="HXM75" s="22"/>
      <c r="HXN75" s="23"/>
      <c r="HXO75" s="23"/>
      <c r="HXP75" s="19"/>
      <c r="HXQ75" s="19"/>
      <c r="HXR75" s="20"/>
      <c r="HXS75" s="21"/>
      <c r="HXT75" s="19"/>
      <c r="HXU75" s="22"/>
      <c r="HXV75" s="23"/>
      <c r="HXW75" s="23"/>
      <c r="HXX75" s="19"/>
      <c r="HXY75" s="19"/>
      <c r="HXZ75" s="20"/>
      <c r="HYA75" s="21"/>
      <c r="HYB75" s="19"/>
      <c r="HYC75" s="22"/>
      <c r="HYD75" s="23"/>
      <c r="HYE75" s="23"/>
      <c r="HYF75" s="19"/>
      <c r="HYG75" s="19"/>
      <c r="HYH75" s="20"/>
      <c r="HYI75" s="21"/>
      <c r="HYJ75" s="19"/>
      <c r="HYK75" s="22"/>
      <c r="HYL75" s="23"/>
      <c r="HYM75" s="23"/>
      <c r="HYN75" s="19"/>
      <c r="HYO75" s="19"/>
      <c r="HYP75" s="20"/>
      <c r="HYQ75" s="21"/>
      <c r="HYR75" s="19"/>
      <c r="HYS75" s="22"/>
      <c r="HYT75" s="23"/>
      <c r="HYU75" s="23"/>
      <c r="HYV75" s="19"/>
      <c r="HYW75" s="19"/>
      <c r="HYX75" s="20"/>
      <c r="HYY75" s="21"/>
      <c r="HYZ75" s="19"/>
      <c r="HZA75" s="22"/>
      <c r="HZB75" s="23"/>
      <c r="HZC75" s="23"/>
      <c r="HZD75" s="19"/>
      <c r="HZE75" s="19"/>
      <c r="HZF75" s="20"/>
      <c r="HZG75" s="21"/>
      <c r="HZH75" s="19"/>
      <c r="HZI75" s="22"/>
      <c r="HZJ75" s="23"/>
      <c r="HZK75" s="23"/>
      <c r="HZL75" s="19"/>
      <c r="HZM75" s="19"/>
      <c r="HZN75" s="20"/>
      <c r="HZO75" s="21"/>
      <c r="HZP75" s="19"/>
      <c r="HZQ75" s="22"/>
      <c r="HZR75" s="23"/>
      <c r="HZS75" s="23"/>
      <c r="HZT75" s="19"/>
      <c r="HZU75" s="19"/>
      <c r="HZV75" s="20"/>
      <c r="HZW75" s="21"/>
      <c r="HZX75" s="19"/>
      <c r="HZY75" s="22"/>
      <c r="HZZ75" s="23"/>
      <c r="IAA75" s="23"/>
      <c r="IAB75" s="19"/>
      <c r="IAC75" s="19"/>
      <c r="IAD75" s="20"/>
      <c r="IAE75" s="21"/>
      <c r="IAF75" s="19"/>
      <c r="IAG75" s="22"/>
      <c r="IAH75" s="23"/>
      <c r="IAI75" s="23"/>
      <c r="IAJ75" s="19"/>
      <c r="IAK75" s="19"/>
      <c r="IAL75" s="20"/>
      <c r="IAM75" s="21"/>
      <c r="IAN75" s="19"/>
      <c r="IAO75" s="22"/>
      <c r="IAP75" s="23"/>
      <c r="IAQ75" s="23"/>
      <c r="IAR75" s="19"/>
      <c r="IAS75" s="19"/>
      <c r="IAT75" s="20"/>
      <c r="IAU75" s="21"/>
      <c r="IAV75" s="19"/>
      <c r="IAW75" s="22"/>
      <c r="IAX75" s="23"/>
      <c r="IAY75" s="23"/>
      <c r="IAZ75" s="19"/>
      <c r="IBA75" s="19"/>
      <c r="IBB75" s="20"/>
      <c r="IBC75" s="21"/>
      <c r="IBD75" s="19"/>
      <c r="IBE75" s="22"/>
      <c r="IBF75" s="23"/>
      <c r="IBG75" s="23"/>
      <c r="IBH75" s="19"/>
      <c r="IBI75" s="19"/>
      <c r="IBJ75" s="20"/>
      <c r="IBK75" s="21"/>
      <c r="IBL75" s="19"/>
      <c r="IBM75" s="22"/>
      <c r="IBN75" s="23"/>
      <c r="IBO75" s="23"/>
      <c r="IBP75" s="19"/>
      <c r="IBQ75" s="19"/>
      <c r="IBR75" s="20"/>
      <c r="IBS75" s="21"/>
      <c r="IBT75" s="19"/>
      <c r="IBU75" s="22"/>
      <c r="IBV75" s="23"/>
      <c r="IBW75" s="23"/>
      <c r="IBX75" s="19"/>
      <c r="IBY75" s="19"/>
      <c r="IBZ75" s="20"/>
      <c r="ICA75" s="21"/>
      <c r="ICB75" s="19"/>
      <c r="ICC75" s="22"/>
      <c r="ICD75" s="23"/>
      <c r="ICE75" s="23"/>
      <c r="ICF75" s="19"/>
      <c r="ICG75" s="19"/>
      <c r="ICH75" s="20"/>
      <c r="ICI75" s="21"/>
      <c r="ICJ75" s="19"/>
      <c r="ICK75" s="22"/>
      <c r="ICL75" s="23"/>
      <c r="ICM75" s="23"/>
      <c r="ICN75" s="19"/>
      <c r="ICO75" s="19"/>
      <c r="ICP75" s="20"/>
      <c r="ICQ75" s="21"/>
      <c r="ICR75" s="19"/>
      <c r="ICS75" s="22"/>
      <c r="ICT75" s="23"/>
      <c r="ICU75" s="23"/>
      <c r="ICV75" s="19"/>
      <c r="ICW75" s="19"/>
      <c r="ICX75" s="20"/>
      <c r="ICY75" s="21"/>
      <c r="ICZ75" s="19"/>
      <c r="IDA75" s="22"/>
      <c r="IDB75" s="23"/>
      <c r="IDC75" s="23"/>
      <c r="IDD75" s="19"/>
      <c r="IDE75" s="19"/>
      <c r="IDF75" s="20"/>
      <c r="IDG75" s="21"/>
      <c r="IDH75" s="19"/>
      <c r="IDI75" s="22"/>
      <c r="IDJ75" s="23"/>
      <c r="IDK75" s="23"/>
      <c r="IDL75" s="19"/>
      <c r="IDM75" s="19"/>
      <c r="IDN75" s="20"/>
      <c r="IDO75" s="21"/>
      <c r="IDP75" s="19"/>
      <c r="IDQ75" s="22"/>
      <c r="IDR75" s="23"/>
      <c r="IDS75" s="23"/>
      <c r="IDT75" s="19"/>
      <c r="IDU75" s="19"/>
      <c r="IDV75" s="20"/>
      <c r="IDW75" s="21"/>
      <c r="IDX75" s="19"/>
      <c r="IDY75" s="22"/>
      <c r="IDZ75" s="23"/>
      <c r="IEA75" s="23"/>
      <c r="IEB75" s="19"/>
      <c r="IEC75" s="19"/>
      <c r="IED75" s="20"/>
      <c r="IEE75" s="21"/>
      <c r="IEF75" s="19"/>
      <c r="IEG75" s="22"/>
      <c r="IEH75" s="23"/>
      <c r="IEI75" s="23"/>
      <c r="IEJ75" s="19"/>
      <c r="IEK75" s="19"/>
      <c r="IEL75" s="20"/>
      <c r="IEM75" s="21"/>
      <c r="IEN75" s="19"/>
      <c r="IEO75" s="22"/>
      <c r="IEP75" s="23"/>
      <c r="IEQ75" s="23"/>
      <c r="IER75" s="19"/>
      <c r="IES75" s="19"/>
      <c r="IET75" s="20"/>
      <c r="IEU75" s="21"/>
      <c r="IEV75" s="19"/>
      <c r="IEW75" s="22"/>
      <c r="IEX75" s="23"/>
      <c r="IEY75" s="23"/>
      <c r="IEZ75" s="19"/>
      <c r="IFA75" s="19"/>
      <c r="IFB75" s="20"/>
      <c r="IFC75" s="21"/>
      <c r="IFD75" s="19"/>
      <c r="IFE75" s="22"/>
      <c r="IFF75" s="23"/>
      <c r="IFG75" s="23"/>
      <c r="IFH75" s="19"/>
      <c r="IFI75" s="19"/>
      <c r="IFJ75" s="20"/>
      <c r="IFK75" s="21"/>
      <c r="IFL75" s="19"/>
      <c r="IFM75" s="22"/>
      <c r="IFN75" s="23"/>
      <c r="IFO75" s="23"/>
      <c r="IFP75" s="19"/>
      <c r="IFQ75" s="19"/>
      <c r="IFR75" s="20"/>
      <c r="IFS75" s="21"/>
      <c r="IFT75" s="19"/>
      <c r="IFU75" s="22"/>
      <c r="IFV75" s="23"/>
      <c r="IFW75" s="23"/>
      <c r="IFX75" s="19"/>
      <c r="IFY75" s="19"/>
      <c r="IFZ75" s="20"/>
      <c r="IGA75" s="21"/>
      <c r="IGB75" s="19"/>
      <c r="IGC75" s="22"/>
      <c r="IGD75" s="23"/>
      <c r="IGE75" s="23"/>
      <c r="IGF75" s="19"/>
      <c r="IGG75" s="19"/>
      <c r="IGH75" s="20"/>
      <c r="IGI75" s="21"/>
      <c r="IGJ75" s="19"/>
      <c r="IGK75" s="22"/>
      <c r="IGL75" s="23"/>
      <c r="IGM75" s="23"/>
      <c r="IGN75" s="19"/>
      <c r="IGO75" s="19"/>
      <c r="IGP75" s="20"/>
      <c r="IGQ75" s="21"/>
      <c r="IGR75" s="19"/>
      <c r="IGS75" s="22"/>
      <c r="IGT75" s="23"/>
      <c r="IGU75" s="23"/>
      <c r="IGV75" s="19"/>
      <c r="IGW75" s="19"/>
      <c r="IGX75" s="20"/>
      <c r="IGY75" s="21"/>
      <c r="IGZ75" s="19"/>
      <c r="IHA75" s="22"/>
      <c r="IHB75" s="23"/>
      <c r="IHC75" s="23"/>
      <c r="IHD75" s="19"/>
      <c r="IHE75" s="19"/>
      <c r="IHF75" s="20"/>
      <c r="IHG75" s="21"/>
      <c r="IHH75" s="19"/>
      <c r="IHI75" s="22"/>
      <c r="IHJ75" s="23"/>
      <c r="IHK75" s="23"/>
      <c r="IHL75" s="19"/>
      <c r="IHM75" s="19"/>
      <c r="IHN75" s="20"/>
      <c r="IHO75" s="21"/>
      <c r="IHP75" s="19"/>
      <c r="IHQ75" s="22"/>
      <c r="IHR75" s="23"/>
      <c r="IHS75" s="23"/>
      <c r="IHT75" s="19"/>
      <c r="IHU75" s="19"/>
      <c r="IHV75" s="20"/>
      <c r="IHW75" s="21"/>
      <c r="IHX75" s="19"/>
      <c r="IHY75" s="22"/>
      <c r="IHZ75" s="23"/>
      <c r="IIA75" s="23"/>
      <c r="IIB75" s="19"/>
      <c r="IIC75" s="19"/>
      <c r="IID75" s="20"/>
      <c r="IIE75" s="21"/>
      <c r="IIF75" s="19"/>
      <c r="IIG75" s="22"/>
      <c r="IIH75" s="23"/>
      <c r="III75" s="23"/>
      <c r="IIJ75" s="19"/>
      <c r="IIK75" s="19"/>
      <c r="IIL75" s="20"/>
      <c r="IIM75" s="21"/>
      <c r="IIN75" s="19"/>
      <c r="IIO75" s="22"/>
      <c r="IIP75" s="23"/>
      <c r="IIQ75" s="23"/>
      <c r="IIR75" s="19"/>
      <c r="IIS75" s="19"/>
      <c r="IIT75" s="20"/>
      <c r="IIU75" s="21"/>
      <c r="IIV75" s="19"/>
      <c r="IIW75" s="22"/>
      <c r="IIX75" s="23"/>
      <c r="IIY75" s="23"/>
      <c r="IIZ75" s="19"/>
      <c r="IJA75" s="19"/>
      <c r="IJB75" s="20"/>
      <c r="IJC75" s="21"/>
      <c r="IJD75" s="19"/>
      <c r="IJE75" s="22"/>
      <c r="IJF75" s="23"/>
      <c r="IJG75" s="23"/>
      <c r="IJH75" s="19"/>
      <c r="IJI75" s="19"/>
      <c r="IJJ75" s="20"/>
      <c r="IJK75" s="21"/>
      <c r="IJL75" s="19"/>
      <c r="IJM75" s="22"/>
      <c r="IJN75" s="23"/>
      <c r="IJO75" s="23"/>
      <c r="IJP75" s="19"/>
      <c r="IJQ75" s="19"/>
      <c r="IJR75" s="20"/>
      <c r="IJS75" s="21"/>
      <c r="IJT75" s="19"/>
      <c r="IJU75" s="22"/>
      <c r="IJV75" s="23"/>
      <c r="IJW75" s="23"/>
      <c r="IJX75" s="19"/>
      <c r="IJY75" s="19"/>
      <c r="IJZ75" s="20"/>
      <c r="IKA75" s="21"/>
      <c r="IKB75" s="19"/>
      <c r="IKC75" s="22"/>
      <c r="IKD75" s="23"/>
      <c r="IKE75" s="23"/>
      <c r="IKF75" s="19"/>
      <c r="IKG75" s="19"/>
      <c r="IKH75" s="20"/>
      <c r="IKI75" s="21"/>
      <c r="IKJ75" s="19"/>
      <c r="IKK75" s="22"/>
      <c r="IKL75" s="23"/>
      <c r="IKM75" s="23"/>
      <c r="IKN75" s="19"/>
      <c r="IKO75" s="19"/>
      <c r="IKP75" s="20"/>
      <c r="IKQ75" s="21"/>
      <c r="IKR75" s="19"/>
      <c r="IKS75" s="22"/>
      <c r="IKT75" s="23"/>
      <c r="IKU75" s="23"/>
      <c r="IKV75" s="19"/>
      <c r="IKW75" s="19"/>
      <c r="IKX75" s="20"/>
      <c r="IKY75" s="21"/>
      <c r="IKZ75" s="19"/>
      <c r="ILA75" s="22"/>
      <c r="ILB75" s="23"/>
      <c r="ILC75" s="23"/>
      <c r="ILD75" s="19"/>
      <c r="ILE75" s="19"/>
      <c r="ILF75" s="20"/>
      <c r="ILG75" s="21"/>
      <c r="ILH75" s="19"/>
      <c r="ILI75" s="22"/>
      <c r="ILJ75" s="23"/>
      <c r="ILK75" s="23"/>
      <c r="ILL75" s="19"/>
      <c r="ILM75" s="19"/>
      <c r="ILN75" s="20"/>
      <c r="ILO75" s="21"/>
      <c r="ILP75" s="19"/>
      <c r="ILQ75" s="22"/>
      <c r="ILR75" s="23"/>
      <c r="ILS75" s="23"/>
      <c r="ILT75" s="19"/>
      <c r="ILU75" s="19"/>
      <c r="ILV75" s="20"/>
      <c r="ILW75" s="21"/>
      <c r="ILX75" s="19"/>
      <c r="ILY75" s="22"/>
      <c r="ILZ75" s="23"/>
      <c r="IMA75" s="23"/>
      <c r="IMB75" s="19"/>
      <c r="IMC75" s="19"/>
      <c r="IMD75" s="20"/>
      <c r="IME75" s="21"/>
      <c r="IMF75" s="19"/>
      <c r="IMG75" s="22"/>
      <c r="IMH75" s="23"/>
      <c r="IMI75" s="23"/>
      <c r="IMJ75" s="19"/>
      <c r="IMK75" s="19"/>
      <c r="IML75" s="20"/>
      <c r="IMM75" s="21"/>
      <c r="IMN75" s="19"/>
      <c r="IMO75" s="22"/>
      <c r="IMP75" s="23"/>
      <c r="IMQ75" s="23"/>
      <c r="IMR75" s="19"/>
      <c r="IMS75" s="19"/>
      <c r="IMT75" s="20"/>
      <c r="IMU75" s="21"/>
      <c r="IMV75" s="19"/>
      <c r="IMW75" s="22"/>
      <c r="IMX75" s="23"/>
      <c r="IMY75" s="23"/>
      <c r="IMZ75" s="19"/>
      <c r="INA75" s="19"/>
      <c r="INB75" s="20"/>
      <c r="INC75" s="21"/>
      <c r="IND75" s="19"/>
      <c r="INE75" s="22"/>
      <c r="INF75" s="23"/>
      <c r="ING75" s="23"/>
      <c r="INH75" s="19"/>
      <c r="INI75" s="19"/>
      <c r="INJ75" s="20"/>
      <c r="INK75" s="21"/>
      <c r="INL75" s="19"/>
      <c r="INM75" s="22"/>
      <c r="INN75" s="23"/>
      <c r="INO75" s="23"/>
      <c r="INP75" s="19"/>
      <c r="INQ75" s="19"/>
      <c r="INR75" s="20"/>
      <c r="INS75" s="21"/>
      <c r="INT75" s="19"/>
      <c r="INU75" s="22"/>
      <c r="INV75" s="23"/>
      <c r="INW75" s="23"/>
      <c r="INX75" s="19"/>
      <c r="INY75" s="19"/>
      <c r="INZ75" s="20"/>
      <c r="IOA75" s="21"/>
      <c r="IOB75" s="19"/>
      <c r="IOC75" s="22"/>
      <c r="IOD75" s="23"/>
      <c r="IOE75" s="23"/>
      <c r="IOF75" s="19"/>
      <c r="IOG75" s="19"/>
      <c r="IOH75" s="20"/>
      <c r="IOI75" s="21"/>
      <c r="IOJ75" s="19"/>
      <c r="IOK75" s="22"/>
      <c r="IOL75" s="23"/>
      <c r="IOM75" s="23"/>
      <c r="ION75" s="19"/>
      <c r="IOO75" s="19"/>
      <c r="IOP75" s="20"/>
      <c r="IOQ75" s="21"/>
      <c r="IOR75" s="19"/>
      <c r="IOS75" s="22"/>
      <c r="IOT75" s="23"/>
      <c r="IOU75" s="23"/>
      <c r="IOV75" s="19"/>
      <c r="IOW75" s="19"/>
      <c r="IOX75" s="20"/>
      <c r="IOY75" s="21"/>
      <c r="IOZ75" s="19"/>
      <c r="IPA75" s="22"/>
      <c r="IPB75" s="23"/>
      <c r="IPC75" s="23"/>
      <c r="IPD75" s="19"/>
      <c r="IPE75" s="19"/>
      <c r="IPF75" s="20"/>
      <c r="IPG75" s="21"/>
      <c r="IPH75" s="19"/>
      <c r="IPI75" s="22"/>
      <c r="IPJ75" s="23"/>
      <c r="IPK75" s="23"/>
      <c r="IPL75" s="19"/>
      <c r="IPM75" s="19"/>
      <c r="IPN75" s="20"/>
      <c r="IPO75" s="21"/>
      <c r="IPP75" s="19"/>
      <c r="IPQ75" s="22"/>
      <c r="IPR75" s="23"/>
      <c r="IPS75" s="23"/>
      <c r="IPT75" s="19"/>
      <c r="IPU75" s="19"/>
      <c r="IPV75" s="20"/>
      <c r="IPW75" s="21"/>
      <c r="IPX75" s="19"/>
      <c r="IPY75" s="22"/>
      <c r="IPZ75" s="23"/>
      <c r="IQA75" s="23"/>
      <c r="IQB75" s="19"/>
      <c r="IQC75" s="19"/>
      <c r="IQD75" s="20"/>
      <c r="IQE75" s="21"/>
      <c r="IQF75" s="19"/>
      <c r="IQG75" s="22"/>
      <c r="IQH75" s="23"/>
      <c r="IQI75" s="23"/>
      <c r="IQJ75" s="19"/>
      <c r="IQK75" s="19"/>
      <c r="IQL75" s="20"/>
      <c r="IQM75" s="21"/>
      <c r="IQN75" s="19"/>
      <c r="IQO75" s="22"/>
      <c r="IQP75" s="23"/>
      <c r="IQQ75" s="23"/>
      <c r="IQR75" s="19"/>
      <c r="IQS75" s="19"/>
      <c r="IQT75" s="20"/>
      <c r="IQU75" s="21"/>
      <c r="IQV75" s="19"/>
      <c r="IQW75" s="22"/>
      <c r="IQX75" s="23"/>
      <c r="IQY75" s="23"/>
      <c r="IQZ75" s="19"/>
      <c r="IRA75" s="19"/>
      <c r="IRB75" s="20"/>
      <c r="IRC75" s="21"/>
      <c r="IRD75" s="19"/>
      <c r="IRE75" s="22"/>
      <c r="IRF75" s="23"/>
      <c r="IRG75" s="23"/>
      <c r="IRH75" s="19"/>
      <c r="IRI75" s="19"/>
      <c r="IRJ75" s="20"/>
      <c r="IRK75" s="21"/>
      <c r="IRL75" s="19"/>
      <c r="IRM75" s="22"/>
      <c r="IRN75" s="23"/>
      <c r="IRO75" s="23"/>
      <c r="IRP75" s="19"/>
      <c r="IRQ75" s="19"/>
      <c r="IRR75" s="20"/>
      <c r="IRS75" s="21"/>
      <c r="IRT75" s="19"/>
      <c r="IRU75" s="22"/>
      <c r="IRV75" s="23"/>
      <c r="IRW75" s="23"/>
      <c r="IRX75" s="19"/>
      <c r="IRY75" s="19"/>
      <c r="IRZ75" s="20"/>
      <c r="ISA75" s="21"/>
      <c r="ISB75" s="19"/>
      <c r="ISC75" s="22"/>
      <c r="ISD75" s="23"/>
      <c r="ISE75" s="23"/>
      <c r="ISF75" s="19"/>
      <c r="ISG75" s="19"/>
      <c r="ISH75" s="20"/>
      <c r="ISI75" s="21"/>
      <c r="ISJ75" s="19"/>
      <c r="ISK75" s="22"/>
      <c r="ISL75" s="23"/>
      <c r="ISM75" s="23"/>
      <c r="ISN75" s="19"/>
      <c r="ISO75" s="19"/>
      <c r="ISP75" s="20"/>
      <c r="ISQ75" s="21"/>
      <c r="ISR75" s="19"/>
      <c r="ISS75" s="22"/>
      <c r="IST75" s="23"/>
      <c r="ISU75" s="23"/>
      <c r="ISV75" s="19"/>
      <c r="ISW75" s="19"/>
      <c r="ISX75" s="20"/>
      <c r="ISY75" s="21"/>
      <c r="ISZ75" s="19"/>
      <c r="ITA75" s="22"/>
      <c r="ITB75" s="23"/>
      <c r="ITC75" s="23"/>
      <c r="ITD75" s="19"/>
      <c r="ITE75" s="19"/>
      <c r="ITF75" s="20"/>
      <c r="ITG75" s="21"/>
      <c r="ITH75" s="19"/>
      <c r="ITI75" s="22"/>
      <c r="ITJ75" s="23"/>
      <c r="ITK75" s="23"/>
      <c r="ITL75" s="19"/>
      <c r="ITM75" s="19"/>
      <c r="ITN75" s="20"/>
      <c r="ITO75" s="21"/>
      <c r="ITP75" s="19"/>
      <c r="ITQ75" s="22"/>
      <c r="ITR75" s="23"/>
      <c r="ITS75" s="23"/>
      <c r="ITT75" s="19"/>
      <c r="ITU75" s="19"/>
      <c r="ITV75" s="20"/>
      <c r="ITW75" s="21"/>
      <c r="ITX75" s="19"/>
      <c r="ITY75" s="22"/>
      <c r="ITZ75" s="23"/>
      <c r="IUA75" s="23"/>
      <c r="IUB75" s="19"/>
      <c r="IUC75" s="19"/>
      <c r="IUD75" s="20"/>
      <c r="IUE75" s="21"/>
      <c r="IUF75" s="19"/>
      <c r="IUG75" s="22"/>
      <c r="IUH75" s="23"/>
      <c r="IUI75" s="23"/>
      <c r="IUJ75" s="19"/>
      <c r="IUK75" s="19"/>
      <c r="IUL75" s="20"/>
      <c r="IUM75" s="21"/>
      <c r="IUN75" s="19"/>
      <c r="IUO75" s="22"/>
      <c r="IUP75" s="23"/>
      <c r="IUQ75" s="23"/>
      <c r="IUR75" s="19"/>
      <c r="IUS75" s="19"/>
      <c r="IUT75" s="20"/>
      <c r="IUU75" s="21"/>
      <c r="IUV75" s="19"/>
      <c r="IUW75" s="22"/>
      <c r="IUX75" s="23"/>
      <c r="IUY75" s="23"/>
      <c r="IUZ75" s="19"/>
      <c r="IVA75" s="19"/>
      <c r="IVB75" s="20"/>
      <c r="IVC75" s="21"/>
      <c r="IVD75" s="19"/>
      <c r="IVE75" s="22"/>
      <c r="IVF75" s="23"/>
      <c r="IVG75" s="23"/>
      <c r="IVH75" s="19"/>
      <c r="IVI75" s="19"/>
      <c r="IVJ75" s="20"/>
      <c r="IVK75" s="21"/>
      <c r="IVL75" s="19"/>
      <c r="IVM75" s="22"/>
      <c r="IVN75" s="23"/>
      <c r="IVO75" s="23"/>
      <c r="IVP75" s="19"/>
      <c r="IVQ75" s="19"/>
      <c r="IVR75" s="20"/>
      <c r="IVS75" s="21"/>
      <c r="IVT75" s="19"/>
      <c r="IVU75" s="22"/>
      <c r="IVV75" s="23"/>
      <c r="IVW75" s="23"/>
      <c r="IVX75" s="19"/>
      <c r="IVY75" s="19"/>
      <c r="IVZ75" s="20"/>
      <c r="IWA75" s="21"/>
      <c r="IWB75" s="19"/>
      <c r="IWC75" s="22"/>
      <c r="IWD75" s="23"/>
      <c r="IWE75" s="23"/>
      <c r="IWF75" s="19"/>
      <c r="IWG75" s="19"/>
      <c r="IWH75" s="20"/>
      <c r="IWI75" s="21"/>
      <c r="IWJ75" s="19"/>
      <c r="IWK75" s="22"/>
      <c r="IWL75" s="23"/>
      <c r="IWM75" s="23"/>
      <c r="IWN75" s="19"/>
      <c r="IWO75" s="19"/>
      <c r="IWP75" s="20"/>
      <c r="IWQ75" s="21"/>
      <c r="IWR75" s="19"/>
      <c r="IWS75" s="22"/>
      <c r="IWT75" s="23"/>
      <c r="IWU75" s="23"/>
      <c r="IWV75" s="19"/>
      <c r="IWW75" s="19"/>
      <c r="IWX75" s="20"/>
      <c r="IWY75" s="21"/>
      <c r="IWZ75" s="19"/>
      <c r="IXA75" s="22"/>
      <c r="IXB75" s="23"/>
      <c r="IXC75" s="23"/>
      <c r="IXD75" s="19"/>
      <c r="IXE75" s="19"/>
      <c r="IXF75" s="20"/>
      <c r="IXG75" s="21"/>
      <c r="IXH75" s="19"/>
      <c r="IXI75" s="22"/>
      <c r="IXJ75" s="23"/>
      <c r="IXK75" s="23"/>
      <c r="IXL75" s="19"/>
      <c r="IXM75" s="19"/>
      <c r="IXN75" s="20"/>
      <c r="IXO75" s="21"/>
      <c r="IXP75" s="19"/>
      <c r="IXQ75" s="22"/>
      <c r="IXR75" s="23"/>
      <c r="IXS75" s="23"/>
      <c r="IXT75" s="19"/>
      <c r="IXU75" s="19"/>
      <c r="IXV75" s="20"/>
      <c r="IXW75" s="21"/>
      <c r="IXX75" s="19"/>
      <c r="IXY75" s="22"/>
      <c r="IXZ75" s="23"/>
      <c r="IYA75" s="23"/>
      <c r="IYB75" s="19"/>
      <c r="IYC75" s="19"/>
      <c r="IYD75" s="20"/>
      <c r="IYE75" s="21"/>
      <c r="IYF75" s="19"/>
      <c r="IYG75" s="22"/>
      <c r="IYH75" s="23"/>
      <c r="IYI75" s="23"/>
      <c r="IYJ75" s="19"/>
      <c r="IYK75" s="19"/>
      <c r="IYL75" s="20"/>
      <c r="IYM75" s="21"/>
      <c r="IYN75" s="19"/>
      <c r="IYO75" s="22"/>
      <c r="IYP75" s="23"/>
      <c r="IYQ75" s="23"/>
      <c r="IYR75" s="19"/>
      <c r="IYS75" s="19"/>
      <c r="IYT75" s="20"/>
      <c r="IYU75" s="21"/>
      <c r="IYV75" s="19"/>
      <c r="IYW75" s="22"/>
      <c r="IYX75" s="23"/>
      <c r="IYY75" s="23"/>
      <c r="IYZ75" s="19"/>
      <c r="IZA75" s="19"/>
      <c r="IZB75" s="20"/>
      <c r="IZC75" s="21"/>
      <c r="IZD75" s="19"/>
      <c r="IZE75" s="22"/>
      <c r="IZF75" s="23"/>
      <c r="IZG75" s="23"/>
      <c r="IZH75" s="19"/>
      <c r="IZI75" s="19"/>
      <c r="IZJ75" s="20"/>
      <c r="IZK75" s="21"/>
      <c r="IZL75" s="19"/>
      <c r="IZM75" s="22"/>
      <c r="IZN75" s="23"/>
      <c r="IZO75" s="23"/>
      <c r="IZP75" s="19"/>
      <c r="IZQ75" s="19"/>
      <c r="IZR75" s="20"/>
      <c r="IZS75" s="21"/>
      <c r="IZT75" s="19"/>
      <c r="IZU75" s="22"/>
      <c r="IZV75" s="23"/>
      <c r="IZW75" s="23"/>
      <c r="IZX75" s="19"/>
      <c r="IZY75" s="19"/>
      <c r="IZZ75" s="20"/>
      <c r="JAA75" s="21"/>
      <c r="JAB75" s="19"/>
      <c r="JAC75" s="22"/>
      <c r="JAD75" s="23"/>
      <c r="JAE75" s="23"/>
      <c r="JAF75" s="19"/>
      <c r="JAG75" s="19"/>
      <c r="JAH75" s="20"/>
      <c r="JAI75" s="21"/>
      <c r="JAJ75" s="19"/>
      <c r="JAK75" s="22"/>
      <c r="JAL75" s="23"/>
      <c r="JAM75" s="23"/>
      <c r="JAN75" s="19"/>
      <c r="JAO75" s="19"/>
      <c r="JAP75" s="20"/>
      <c r="JAQ75" s="21"/>
      <c r="JAR75" s="19"/>
      <c r="JAS75" s="22"/>
      <c r="JAT75" s="23"/>
      <c r="JAU75" s="23"/>
      <c r="JAV75" s="19"/>
      <c r="JAW75" s="19"/>
      <c r="JAX75" s="20"/>
      <c r="JAY75" s="21"/>
      <c r="JAZ75" s="19"/>
      <c r="JBA75" s="22"/>
      <c r="JBB75" s="23"/>
      <c r="JBC75" s="23"/>
      <c r="JBD75" s="19"/>
      <c r="JBE75" s="19"/>
      <c r="JBF75" s="20"/>
      <c r="JBG75" s="21"/>
      <c r="JBH75" s="19"/>
      <c r="JBI75" s="22"/>
      <c r="JBJ75" s="23"/>
      <c r="JBK75" s="23"/>
      <c r="JBL75" s="19"/>
      <c r="JBM75" s="19"/>
      <c r="JBN75" s="20"/>
      <c r="JBO75" s="21"/>
      <c r="JBP75" s="19"/>
      <c r="JBQ75" s="22"/>
      <c r="JBR75" s="23"/>
      <c r="JBS75" s="23"/>
      <c r="JBT75" s="19"/>
      <c r="JBU75" s="19"/>
      <c r="JBV75" s="20"/>
      <c r="JBW75" s="21"/>
      <c r="JBX75" s="19"/>
      <c r="JBY75" s="22"/>
      <c r="JBZ75" s="23"/>
      <c r="JCA75" s="23"/>
      <c r="JCB75" s="19"/>
      <c r="JCC75" s="19"/>
      <c r="JCD75" s="20"/>
      <c r="JCE75" s="21"/>
      <c r="JCF75" s="19"/>
      <c r="JCG75" s="22"/>
      <c r="JCH75" s="23"/>
      <c r="JCI75" s="23"/>
      <c r="JCJ75" s="19"/>
      <c r="JCK75" s="19"/>
      <c r="JCL75" s="20"/>
      <c r="JCM75" s="21"/>
      <c r="JCN75" s="19"/>
      <c r="JCO75" s="22"/>
      <c r="JCP75" s="23"/>
      <c r="JCQ75" s="23"/>
      <c r="JCR75" s="19"/>
      <c r="JCS75" s="19"/>
      <c r="JCT75" s="20"/>
      <c r="JCU75" s="21"/>
      <c r="JCV75" s="19"/>
      <c r="JCW75" s="22"/>
      <c r="JCX75" s="23"/>
      <c r="JCY75" s="23"/>
      <c r="JCZ75" s="19"/>
      <c r="JDA75" s="19"/>
      <c r="JDB75" s="20"/>
      <c r="JDC75" s="21"/>
      <c r="JDD75" s="19"/>
      <c r="JDE75" s="22"/>
      <c r="JDF75" s="23"/>
      <c r="JDG75" s="23"/>
      <c r="JDH75" s="19"/>
      <c r="JDI75" s="19"/>
      <c r="JDJ75" s="20"/>
      <c r="JDK75" s="21"/>
      <c r="JDL75" s="19"/>
      <c r="JDM75" s="22"/>
      <c r="JDN75" s="23"/>
      <c r="JDO75" s="23"/>
      <c r="JDP75" s="19"/>
      <c r="JDQ75" s="19"/>
      <c r="JDR75" s="20"/>
      <c r="JDS75" s="21"/>
      <c r="JDT75" s="19"/>
      <c r="JDU75" s="22"/>
      <c r="JDV75" s="23"/>
      <c r="JDW75" s="23"/>
      <c r="JDX75" s="19"/>
      <c r="JDY75" s="19"/>
      <c r="JDZ75" s="20"/>
      <c r="JEA75" s="21"/>
      <c r="JEB75" s="19"/>
      <c r="JEC75" s="22"/>
      <c r="JED75" s="23"/>
      <c r="JEE75" s="23"/>
      <c r="JEF75" s="19"/>
      <c r="JEG75" s="19"/>
      <c r="JEH75" s="20"/>
      <c r="JEI75" s="21"/>
      <c r="JEJ75" s="19"/>
      <c r="JEK75" s="22"/>
      <c r="JEL75" s="23"/>
      <c r="JEM75" s="23"/>
      <c r="JEN75" s="19"/>
      <c r="JEO75" s="19"/>
      <c r="JEP75" s="20"/>
      <c r="JEQ75" s="21"/>
      <c r="JER75" s="19"/>
      <c r="JES75" s="22"/>
      <c r="JET75" s="23"/>
      <c r="JEU75" s="23"/>
      <c r="JEV75" s="19"/>
      <c r="JEW75" s="19"/>
      <c r="JEX75" s="20"/>
      <c r="JEY75" s="21"/>
      <c r="JEZ75" s="19"/>
      <c r="JFA75" s="22"/>
      <c r="JFB75" s="23"/>
      <c r="JFC75" s="23"/>
      <c r="JFD75" s="19"/>
      <c r="JFE75" s="19"/>
      <c r="JFF75" s="20"/>
      <c r="JFG75" s="21"/>
      <c r="JFH75" s="19"/>
      <c r="JFI75" s="22"/>
      <c r="JFJ75" s="23"/>
      <c r="JFK75" s="23"/>
      <c r="JFL75" s="19"/>
      <c r="JFM75" s="19"/>
      <c r="JFN75" s="20"/>
      <c r="JFO75" s="21"/>
      <c r="JFP75" s="19"/>
      <c r="JFQ75" s="22"/>
      <c r="JFR75" s="23"/>
      <c r="JFS75" s="23"/>
      <c r="JFT75" s="19"/>
      <c r="JFU75" s="19"/>
      <c r="JFV75" s="20"/>
      <c r="JFW75" s="21"/>
      <c r="JFX75" s="19"/>
      <c r="JFY75" s="22"/>
      <c r="JFZ75" s="23"/>
      <c r="JGA75" s="23"/>
      <c r="JGB75" s="19"/>
      <c r="JGC75" s="19"/>
      <c r="JGD75" s="20"/>
      <c r="JGE75" s="21"/>
      <c r="JGF75" s="19"/>
      <c r="JGG75" s="22"/>
      <c r="JGH75" s="23"/>
      <c r="JGI75" s="23"/>
      <c r="JGJ75" s="19"/>
      <c r="JGK75" s="19"/>
      <c r="JGL75" s="20"/>
      <c r="JGM75" s="21"/>
      <c r="JGN75" s="19"/>
      <c r="JGO75" s="22"/>
      <c r="JGP75" s="23"/>
      <c r="JGQ75" s="23"/>
      <c r="JGR75" s="19"/>
      <c r="JGS75" s="19"/>
      <c r="JGT75" s="20"/>
      <c r="JGU75" s="21"/>
      <c r="JGV75" s="19"/>
      <c r="JGW75" s="22"/>
      <c r="JGX75" s="23"/>
      <c r="JGY75" s="23"/>
      <c r="JGZ75" s="19"/>
      <c r="JHA75" s="19"/>
      <c r="JHB75" s="20"/>
      <c r="JHC75" s="21"/>
      <c r="JHD75" s="19"/>
      <c r="JHE75" s="22"/>
      <c r="JHF75" s="23"/>
      <c r="JHG75" s="23"/>
      <c r="JHH75" s="19"/>
      <c r="JHI75" s="19"/>
      <c r="JHJ75" s="20"/>
      <c r="JHK75" s="21"/>
      <c r="JHL75" s="19"/>
      <c r="JHM75" s="22"/>
      <c r="JHN75" s="23"/>
      <c r="JHO75" s="23"/>
      <c r="JHP75" s="19"/>
      <c r="JHQ75" s="19"/>
      <c r="JHR75" s="20"/>
      <c r="JHS75" s="21"/>
      <c r="JHT75" s="19"/>
      <c r="JHU75" s="22"/>
      <c r="JHV75" s="23"/>
      <c r="JHW75" s="23"/>
      <c r="JHX75" s="19"/>
      <c r="JHY75" s="19"/>
      <c r="JHZ75" s="20"/>
      <c r="JIA75" s="21"/>
      <c r="JIB75" s="19"/>
      <c r="JIC75" s="22"/>
      <c r="JID75" s="23"/>
      <c r="JIE75" s="23"/>
      <c r="JIF75" s="19"/>
      <c r="JIG75" s="19"/>
      <c r="JIH75" s="20"/>
      <c r="JII75" s="21"/>
      <c r="JIJ75" s="19"/>
      <c r="JIK75" s="22"/>
      <c r="JIL75" s="23"/>
      <c r="JIM75" s="23"/>
      <c r="JIN75" s="19"/>
      <c r="JIO75" s="19"/>
      <c r="JIP75" s="20"/>
      <c r="JIQ75" s="21"/>
      <c r="JIR75" s="19"/>
      <c r="JIS75" s="22"/>
      <c r="JIT75" s="23"/>
      <c r="JIU75" s="23"/>
      <c r="JIV75" s="19"/>
      <c r="JIW75" s="19"/>
      <c r="JIX75" s="20"/>
      <c r="JIY75" s="21"/>
      <c r="JIZ75" s="19"/>
      <c r="JJA75" s="22"/>
      <c r="JJB75" s="23"/>
      <c r="JJC75" s="23"/>
      <c r="JJD75" s="19"/>
      <c r="JJE75" s="19"/>
      <c r="JJF75" s="20"/>
      <c r="JJG75" s="21"/>
      <c r="JJH75" s="19"/>
      <c r="JJI75" s="22"/>
      <c r="JJJ75" s="23"/>
      <c r="JJK75" s="23"/>
      <c r="JJL75" s="19"/>
      <c r="JJM75" s="19"/>
      <c r="JJN75" s="20"/>
      <c r="JJO75" s="21"/>
      <c r="JJP75" s="19"/>
      <c r="JJQ75" s="22"/>
      <c r="JJR75" s="23"/>
      <c r="JJS75" s="23"/>
      <c r="JJT75" s="19"/>
      <c r="JJU75" s="19"/>
      <c r="JJV75" s="20"/>
      <c r="JJW75" s="21"/>
      <c r="JJX75" s="19"/>
      <c r="JJY75" s="22"/>
      <c r="JJZ75" s="23"/>
      <c r="JKA75" s="23"/>
      <c r="JKB75" s="19"/>
      <c r="JKC75" s="19"/>
      <c r="JKD75" s="20"/>
      <c r="JKE75" s="21"/>
      <c r="JKF75" s="19"/>
      <c r="JKG75" s="22"/>
      <c r="JKH75" s="23"/>
      <c r="JKI75" s="23"/>
      <c r="JKJ75" s="19"/>
      <c r="JKK75" s="19"/>
      <c r="JKL75" s="20"/>
      <c r="JKM75" s="21"/>
      <c r="JKN75" s="19"/>
      <c r="JKO75" s="22"/>
      <c r="JKP75" s="23"/>
      <c r="JKQ75" s="23"/>
      <c r="JKR75" s="19"/>
      <c r="JKS75" s="19"/>
      <c r="JKT75" s="20"/>
      <c r="JKU75" s="21"/>
      <c r="JKV75" s="19"/>
      <c r="JKW75" s="22"/>
      <c r="JKX75" s="23"/>
      <c r="JKY75" s="23"/>
      <c r="JKZ75" s="19"/>
      <c r="JLA75" s="19"/>
      <c r="JLB75" s="20"/>
      <c r="JLC75" s="21"/>
      <c r="JLD75" s="19"/>
      <c r="JLE75" s="22"/>
      <c r="JLF75" s="23"/>
      <c r="JLG75" s="23"/>
      <c r="JLH75" s="19"/>
      <c r="JLI75" s="19"/>
      <c r="JLJ75" s="20"/>
      <c r="JLK75" s="21"/>
      <c r="JLL75" s="19"/>
      <c r="JLM75" s="22"/>
      <c r="JLN75" s="23"/>
      <c r="JLO75" s="23"/>
      <c r="JLP75" s="19"/>
      <c r="JLQ75" s="19"/>
      <c r="JLR75" s="20"/>
      <c r="JLS75" s="21"/>
      <c r="JLT75" s="19"/>
      <c r="JLU75" s="22"/>
      <c r="JLV75" s="23"/>
      <c r="JLW75" s="23"/>
      <c r="JLX75" s="19"/>
      <c r="JLY75" s="19"/>
      <c r="JLZ75" s="20"/>
      <c r="JMA75" s="21"/>
      <c r="JMB75" s="19"/>
      <c r="JMC75" s="22"/>
      <c r="JMD75" s="23"/>
      <c r="JME75" s="23"/>
      <c r="JMF75" s="19"/>
      <c r="JMG75" s="19"/>
      <c r="JMH75" s="20"/>
      <c r="JMI75" s="21"/>
      <c r="JMJ75" s="19"/>
      <c r="JMK75" s="22"/>
      <c r="JML75" s="23"/>
      <c r="JMM75" s="23"/>
      <c r="JMN75" s="19"/>
      <c r="JMO75" s="19"/>
      <c r="JMP75" s="20"/>
      <c r="JMQ75" s="21"/>
      <c r="JMR75" s="19"/>
      <c r="JMS75" s="22"/>
      <c r="JMT75" s="23"/>
      <c r="JMU75" s="23"/>
      <c r="JMV75" s="19"/>
      <c r="JMW75" s="19"/>
      <c r="JMX75" s="20"/>
      <c r="JMY75" s="21"/>
      <c r="JMZ75" s="19"/>
      <c r="JNA75" s="22"/>
      <c r="JNB75" s="23"/>
      <c r="JNC75" s="23"/>
      <c r="JND75" s="19"/>
      <c r="JNE75" s="19"/>
      <c r="JNF75" s="20"/>
      <c r="JNG75" s="21"/>
      <c r="JNH75" s="19"/>
      <c r="JNI75" s="22"/>
      <c r="JNJ75" s="23"/>
      <c r="JNK75" s="23"/>
      <c r="JNL75" s="19"/>
      <c r="JNM75" s="19"/>
      <c r="JNN75" s="20"/>
      <c r="JNO75" s="21"/>
      <c r="JNP75" s="19"/>
      <c r="JNQ75" s="22"/>
      <c r="JNR75" s="23"/>
      <c r="JNS75" s="23"/>
      <c r="JNT75" s="19"/>
      <c r="JNU75" s="19"/>
      <c r="JNV75" s="20"/>
      <c r="JNW75" s="21"/>
      <c r="JNX75" s="19"/>
      <c r="JNY75" s="22"/>
      <c r="JNZ75" s="23"/>
      <c r="JOA75" s="23"/>
      <c r="JOB75" s="19"/>
      <c r="JOC75" s="19"/>
      <c r="JOD75" s="20"/>
      <c r="JOE75" s="21"/>
      <c r="JOF75" s="19"/>
      <c r="JOG75" s="22"/>
      <c r="JOH75" s="23"/>
      <c r="JOI75" s="23"/>
      <c r="JOJ75" s="19"/>
      <c r="JOK75" s="19"/>
      <c r="JOL75" s="20"/>
      <c r="JOM75" s="21"/>
      <c r="JON75" s="19"/>
      <c r="JOO75" s="22"/>
      <c r="JOP75" s="23"/>
      <c r="JOQ75" s="23"/>
      <c r="JOR75" s="19"/>
      <c r="JOS75" s="19"/>
      <c r="JOT75" s="20"/>
      <c r="JOU75" s="21"/>
      <c r="JOV75" s="19"/>
      <c r="JOW75" s="22"/>
      <c r="JOX75" s="23"/>
      <c r="JOY75" s="23"/>
      <c r="JOZ75" s="19"/>
      <c r="JPA75" s="19"/>
      <c r="JPB75" s="20"/>
      <c r="JPC75" s="21"/>
      <c r="JPD75" s="19"/>
      <c r="JPE75" s="22"/>
      <c r="JPF75" s="23"/>
      <c r="JPG75" s="23"/>
      <c r="JPH75" s="19"/>
      <c r="JPI75" s="19"/>
      <c r="JPJ75" s="20"/>
      <c r="JPK75" s="21"/>
      <c r="JPL75" s="19"/>
      <c r="JPM75" s="22"/>
      <c r="JPN75" s="23"/>
      <c r="JPO75" s="23"/>
      <c r="JPP75" s="19"/>
      <c r="JPQ75" s="19"/>
      <c r="JPR75" s="20"/>
      <c r="JPS75" s="21"/>
      <c r="JPT75" s="19"/>
      <c r="JPU75" s="22"/>
      <c r="JPV75" s="23"/>
      <c r="JPW75" s="23"/>
      <c r="JPX75" s="19"/>
      <c r="JPY75" s="19"/>
      <c r="JPZ75" s="20"/>
      <c r="JQA75" s="21"/>
      <c r="JQB75" s="19"/>
      <c r="JQC75" s="22"/>
      <c r="JQD75" s="23"/>
      <c r="JQE75" s="23"/>
      <c r="JQF75" s="19"/>
      <c r="JQG75" s="19"/>
      <c r="JQH75" s="20"/>
      <c r="JQI75" s="21"/>
      <c r="JQJ75" s="19"/>
      <c r="JQK75" s="22"/>
      <c r="JQL75" s="23"/>
      <c r="JQM75" s="23"/>
      <c r="JQN75" s="19"/>
      <c r="JQO75" s="19"/>
      <c r="JQP75" s="20"/>
      <c r="JQQ75" s="21"/>
      <c r="JQR75" s="19"/>
      <c r="JQS75" s="22"/>
      <c r="JQT75" s="23"/>
      <c r="JQU75" s="23"/>
      <c r="JQV75" s="19"/>
      <c r="JQW75" s="19"/>
      <c r="JQX75" s="20"/>
      <c r="JQY75" s="21"/>
      <c r="JQZ75" s="19"/>
      <c r="JRA75" s="22"/>
      <c r="JRB75" s="23"/>
      <c r="JRC75" s="23"/>
      <c r="JRD75" s="19"/>
      <c r="JRE75" s="19"/>
      <c r="JRF75" s="20"/>
      <c r="JRG75" s="21"/>
      <c r="JRH75" s="19"/>
      <c r="JRI75" s="22"/>
      <c r="JRJ75" s="23"/>
      <c r="JRK75" s="23"/>
      <c r="JRL75" s="19"/>
      <c r="JRM75" s="19"/>
      <c r="JRN75" s="20"/>
      <c r="JRO75" s="21"/>
      <c r="JRP75" s="19"/>
      <c r="JRQ75" s="22"/>
      <c r="JRR75" s="23"/>
      <c r="JRS75" s="23"/>
      <c r="JRT75" s="19"/>
      <c r="JRU75" s="19"/>
      <c r="JRV75" s="20"/>
      <c r="JRW75" s="21"/>
      <c r="JRX75" s="19"/>
      <c r="JRY75" s="22"/>
      <c r="JRZ75" s="23"/>
      <c r="JSA75" s="23"/>
      <c r="JSB75" s="19"/>
      <c r="JSC75" s="19"/>
      <c r="JSD75" s="20"/>
      <c r="JSE75" s="21"/>
      <c r="JSF75" s="19"/>
      <c r="JSG75" s="22"/>
      <c r="JSH75" s="23"/>
      <c r="JSI75" s="23"/>
      <c r="JSJ75" s="19"/>
      <c r="JSK75" s="19"/>
      <c r="JSL75" s="20"/>
      <c r="JSM75" s="21"/>
      <c r="JSN75" s="19"/>
      <c r="JSO75" s="22"/>
      <c r="JSP75" s="23"/>
      <c r="JSQ75" s="23"/>
      <c r="JSR75" s="19"/>
      <c r="JSS75" s="19"/>
      <c r="JST75" s="20"/>
      <c r="JSU75" s="21"/>
      <c r="JSV75" s="19"/>
      <c r="JSW75" s="22"/>
      <c r="JSX75" s="23"/>
      <c r="JSY75" s="23"/>
      <c r="JSZ75" s="19"/>
      <c r="JTA75" s="19"/>
      <c r="JTB75" s="20"/>
      <c r="JTC75" s="21"/>
      <c r="JTD75" s="19"/>
      <c r="JTE75" s="22"/>
      <c r="JTF75" s="23"/>
      <c r="JTG75" s="23"/>
      <c r="JTH75" s="19"/>
      <c r="JTI75" s="19"/>
      <c r="JTJ75" s="20"/>
      <c r="JTK75" s="21"/>
      <c r="JTL75" s="19"/>
      <c r="JTM75" s="22"/>
      <c r="JTN75" s="23"/>
      <c r="JTO75" s="23"/>
      <c r="JTP75" s="19"/>
      <c r="JTQ75" s="19"/>
      <c r="JTR75" s="20"/>
      <c r="JTS75" s="21"/>
      <c r="JTT75" s="19"/>
      <c r="JTU75" s="22"/>
      <c r="JTV75" s="23"/>
      <c r="JTW75" s="23"/>
      <c r="JTX75" s="19"/>
      <c r="JTY75" s="19"/>
      <c r="JTZ75" s="20"/>
      <c r="JUA75" s="21"/>
      <c r="JUB75" s="19"/>
      <c r="JUC75" s="22"/>
      <c r="JUD75" s="23"/>
      <c r="JUE75" s="23"/>
      <c r="JUF75" s="19"/>
      <c r="JUG75" s="19"/>
      <c r="JUH75" s="20"/>
      <c r="JUI75" s="21"/>
      <c r="JUJ75" s="19"/>
      <c r="JUK75" s="22"/>
      <c r="JUL75" s="23"/>
      <c r="JUM75" s="23"/>
      <c r="JUN75" s="19"/>
      <c r="JUO75" s="19"/>
      <c r="JUP75" s="20"/>
      <c r="JUQ75" s="21"/>
      <c r="JUR75" s="19"/>
      <c r="JUS75" s="22"/>
      <c r="JUT75" s="23"/>
      <c r="JUU75" s="23"/>
      <c r="JUV75" s="19"/>
      <c r="JUW75" s="19"/>
      <c r="JUX75" s="20"/>
      <c r="JUY75" s="21"/>
      <c r="JUZ75" s="19"/>
      <c r="JVA75" s="22"/>
      <c r="JVB75" s="23"/>
      <c r="JVC75" s="23"/>
      <c r="JVD75" s="19"/>
      <c r="JVE75" s="19"/>
      <c r="JVF75" s="20"/>
      <c r="JVG75" s="21"/>
      <c r="JVH75" s="19"/>
      <c r="JVI75" s="22"/>
      <c r="JVJ75" s="23"/>
      <c r="JVK75" s="23"/>
      <c r="JVL75" s="19"/>
      <c r="JVM75" s="19"/>
      <c r="JVN75" s="20"/>
      <c r="JVO75" s="21"/>
      <c r="JVP75" s="19"/>
      <c r="JVQ75" s="22"/>
      <c r="JVR75" s="23"/>
      <c r="JVS75" s="23"/>
      <c r="JVT75" s="19"/>
      <c r="JVU75" s="19"/>
      <c r="JVV75" s="20"/>
      <c r="JVW75" s="21"/>
      <c r="JVX75" s="19"/>
      <c r="JVY75" s="22"/>
      <c r="JVZ75" s="23"/>
      <c r="JWA75" s="23"/>
      <c r="JWB75" s="19"/>
      <c r="JWC75" s="19"/>
      <c r="JWD75" s="20"/>
      <c r="JWE75" s="21"/>
      <c r="JWF75" s="19"/>
      <c r="JWG75" s="22"/>
      <c r="JWH75" s="23"/>
      <c r="JWI75" s="23"/>
      <c r="JWJ75" s="19"/>
      <c r="JWK75" s="19"/>
      <c r="JWL75" s="20"/>
      <c r="JWM75" s="21"/>
      <c r="JWN75" s="19"/>
      <c r="JWO75" s="22"/>
      <c r="JWP75" s="23"/>
      <c r="JWQ75" s="23"/>
      <c r="JWR75" s="19"/>
      <c r="JWS75" s="19"/>
      <c r="JWT75" s="20"/>
      <c r="JWU75" s="21"/>
      <c r="JWV75" s="19"/>
      <c r="JWW75" s="22"/>
      <c r="JWX75" s="23"/>
      <c r="JWY75" s="23"/>
      <c r="JWZ75" s="19"/>
      <c r="JXA75" s="19"/>
      <c r="JXB75" s="20"/>
      <c r="JXC75" s="21"/>
      <c r="JXD75" s="19"/>
      <c r="JXE75" s="22"/>
      <c r="JXF75" s="23"/>
      <c r="JXG75" s="23"/>
      <c r="JXH75" s="19"/>
      <c r="JXI75" s="19"/>
      <c r="JXJ75" s="20"/>
      <c r="JXK75" s="21"/>
      <c r="JXL75" s="19"/>
      <c r="JXM75" s="22"/>
      <c r="JXN75" s="23"/>
      <c r="JXO75" s="23"/>
      <c r="JXP75" s="19"/>
      <c r="JXQ75" s="19"/>
      <c r="JXR75" s="20"/>
      <c r="JXS75" s="21"/>
      <c r="JXT75" s="19"/>
      <c r="JXU75" s="22"/>
      <c r="JXV75" s="23"/>
      <c r="JXW75" s="23"/>
      <c r="JXX75" s="19"/>
      <c r="JXY75" s="19"/>
      <c r="JXZ75" s="20"/>
      <c r="JYA75" s="21"/>
      <c r="JYB75" s="19"/>
      <c r="JYC75" s="22"/>
      <c r="JYD75" s="23"/>
      <c r="JYE75" s="23"/>
      <c r="JYF75" s="19"/>
      <c r="JYG75" s="19"/>
      <c r="JYH75" s="20"/>
      <c r="JYI75" s="21"/>
      <c r="JYJ75" s="19"/>
      <c r="JYK75" s="22"/>
      <c r="JYL75" s="23"/>
      <c r="JYM75" s="23"/>
      <c r="JYN75" s="19"/>
      <c r="JYO75" s="19"/>
      <c r="JYP75" s="20"/>
      <c r="JYQ75" s="21"/>
      <c r="JYR75" s="19"/>
      <c r="JYS75" s="22"/>
      <c r="JYT75" s="23"/>
      <c r="JYU75" s="23"/>
      <c r="JYV75" s="19"/>
      <c r="JYW75" s="19"/>
      <c r="JYX75" s="20"/>
      <c r="JYY75" s="21"/>
      <c r="JYZ75" s="19"/>
      <c r="JZA75" s="22"/>
      <c r="JZB75" s="23"/>
      <c r="JZC75" s="23"/>
      <c r="JZD75" s="19"/>
      <c r="JZE75" s="19"/>
      <c r="JZF75" s="20"/>
      <c r="JZG75" s="21"/>
      <c r="JZH75" s="19"/>
      <c r="JZI75" s="22"/>
      <c r="JZJ75" s="23"/>
      <c r="JZK75" s="23"/>
      <c r="JZL75" s="19"/>
      <c r="JZM75" s="19"/>
      <c r="JZN75" s="20"/>
      <c r="JZO75" s="21"/>
      <c r="JZP75" s="19"/>
      <c r="JZQ75" s="22"/>
      <c r="JZR75" s="23"/>
      <c r="JZS75" s="23"/>
      <c r="JZT75" s="19"/>
      <c r="JZU75" s="19"/>
      <c r="JZV75" s="20"/>
      <c r="JZW75" s="21"/>
      <c r="JZX75" s="19"/>
      <c r="JZY75" s="22"/>
      <c r="JZZ75" s="23"/>
      <c r="KAA75" s="23"/>
      <c r="KAB75" s="19"/>
      <c r="KAC75" s="19"/>
      <c r="KAD75" s="20"/>
      <c r="KAE75" s="21"/>
      <c r="KAF75" s="19"/>
      <c r="KAG75" s="22"/>
      <c r="KAH75" s="23"/>
      <c r="KAI75" s="23"/>
      <c r="KAJ75" s="19"/>
      <c r="KAK75" s="19"/>
      <c r="KAL75" s="20"/>
      <c r="KAM75" s="21"/>
      <c r="KAN75" s="19"/>
      <c r="KAO75" s="22"/>
      <c r="KAP75" s="23"/>
      <c r="KAQ75" s="23"/>
      <c r="KAR75" s="19"/>
      <c r="KAS75" s="19"/>
      <c r="KAT75" s="20"/>
      <c r="KAU75" s="21"/>
      <c r="KAV75" s="19"/>
      <c r="KAW75" s="22"/>
      <c r="KAX75" s="23"/>
      <c r="KAY75" s="23"/>
      <c r="KAZ75" s="19"/>
      <c r="KBA75" s="19"/>
      <c r="KBB75" s="20"/>
      <c r="KBC75" s="21"/>
      <c r="KBD75" s="19"/>
      <c r="KBE75" s="22"/>
      <c r="KBF75" s="23"/>
      <c r="KBG75" s="23"/>
      <c r="KBH75" s="19"/>
      <c r="KBI75" s="19"/>
      <c r="KBJ75" s="20"/>
      <c r="KBK75" s="21"/>
      <c r="KBL75" s="19"/>
      <c r="KBM75" s="22"/>
      <c r="KBN75" s="23"/>
      <c r="KBO75" s="23"/>
      <c r="KBP75" s="19"/>
      <c r="KBQ75" s="19"/>
      <c r="KBR75" s="20"/>
      <c r="KBS75" s="21"/>
      <c r="KBT75" s="19"/>
      <c r="KBU75" s="22"/>
      <c r="KBV75" s="23"/>
      <c r="KBW75" s="23"/>
      <c r="KBX75" s="19"/>
      <c r="KBY75" s="19"/>
      <c r="KBZ75" s="20"/>
      <c r="KCA75" s="21"/>
      <c r="KCB75" s="19"/>
      <c r="KCC75" s="22"/>
      <c r="KCD75" s="23"/>
      <c r="KCE75" s="23"/>
      <c r="KCF75" s="19"/>
      <c r="KCG75" s="19"/>
      <c r="KCH75" s="20"/>
      <c r="KCI75" s="21"/>
      <c r="KCJ75" s="19"/>
      <c r="KCK75" s="22"/>
      <c r="KCL75" s="23"/>
      <c r="KCM75" s="23"/>
      <c r="KCN75" s="19"/>
      <c r="KCO75" s="19"/>
      <c r="KCP75" s="20"/>
      <c r="KCQ75" s="21"/>
      <c r="KCR75" s="19"/>
      <c r="KCS75" s="22"/>
      <c r="KCT75" s="23"/>
      <c r="KCU75" s="23"/>
      <c r="KCV75" s="19"/>
      <c r="KCW75" s="19"/>
      <c r="KCX75" s="20"/>
      <c r="KCY75" s="21"/>
      <c r="KCZ75" s="19"/>
      <c r="KDA75" s="22"/>
      <c r="KDB75" s="23"/>
      <c r="KDC75" s="23"/>
      <c r="KDD75" s="19"/>
      <c r="KDE75" s="19"/>
      <c r="KDF75" s="20"/>
      <c r="KDG75" s="21"/>
      <c r="KDH75" s="19"/>
      <c r="KDI75" s="22"/>
      <c r="KDJ75" s="23"/>
      <c r="KDK75" s="23"/>
      <c r="KDL75" s="19"/>
      <c r="KDM75" s="19"/>
      <c r="KDN75" s="20"/>
      <c r="KDO75" s="21"/>
      <c r="KDP75" s="19"/>
      <c r="KDQ75" s="22"/>
      <c r="KDR75" s="23"/>
      <c r="KDS75" s="23"/>
      <c r="KDT75" s="19"/>
      <c r="KDU75" s="19"/>
      <c r="KDV75" s="20"/>
      <c r="KDW75" s="21"/>
      <c r="KDX75" s="19"/>
      <c r="KDY75" s="22"/>
      <c r="KDZ75" s="23"/>
      <c r="KEA75" s="23"/>
      <c r="KEB75" s="19"/>
      <c r="KEC75" s="19"/>
      <c r="KED75" s="20"/>
      <c r="KEE75" s="21"/>
      <c r="KEF75" s="19"/>
      <c r="KEG75" s="22"/>
      <c r="KEH75" s="23"/>
      <c r="KEI75" s="23"/>
      <c r="KEJ75" s="19"/>
      <c r="KEK75" s="19"/>
      <c r="KEL75" s="20"/>
      <c r="KEM75" s="21"/>
      <c r="KEN75" s="19"/>
      <c r="KEO75" s="22"/>
      <c r="KEP75" s="23"/>
      <c r="KEQ75" s="23"/>
      <c r="KER75" s="19"/>
      <c r="KES75" s="19"/>
      <c r="KET75" s="20"/>
      <c r="KEU75" s="21"/>
      <c r="KEV75" s="19"/>
      <c r="KEW75" s="22"/>
      <c r="KEX75" s="23"/>
      <c r="KEY75" s="23"/>
      <c r="KEZ75" s="19"/>
      <c r="KFA75" s="19"/>
      <c r="KFB75" s="20"/>
      <c r="KFC75" s="21"/>
      <c r="KFD75" s="19"/>
      <c r="KFE75" s="22"/>
      <c r="KFF75" s="23"/>
      <c r="KFG75" s="23"/>
      <c r="KFH75" s="19"/>
      <c r="KFI75" s="19"/>
      <c r="KFJ75" s="20"/>
      <c r="KFK75" s="21"/>
      <c r="KFL75" s="19"/>
      <c r="KFM75" s="22"/>
      <c r="KFN75" s="23"/>
      <c r="KFO75" s="23"/>
      <c r="KFP75" s="19"/>
      <c r="KFQ75" s="19"/>
      <c r="KFR75" s="20"/>
      <c r="KFS75" s="21"/>
      <c r="KFT75" s="19"/>
      <c r="KFU75" s="22"/>
      <c r="KFV75" s="23"/>
      <c r="KFW75" s="23"/>
      <c r="KFX75" s="19"/>
      <c r="KFY75" s="19"/>
      <c r="KFZ75" s="20"/>
      <c r="KGA75" s="21"/>
      <c r="KGB75" s="19"/>
      <c r="KGC75" s="22"/>
      <c r="KGD75" s="23"/>
      <c r="KGE75" s="23"/>
      <c r="KGF75" s="19"/>
      <c r="KGG75" s="19"/>
      <c r="KGH75" s="20"/>
      <c r="KGI75" s="21"/>
      <c r="KGJ75" s="19"/>
      <c r="KGK75" s="22"/>
      <c r="KGL75" s="23"/>
      <c r="KGM75" s="23"/>
      <c r="KGN75" s="19"/>
      <c r="KGO75" s="19"/>
      <c r="KGP75" s="20"/>
      <c r="KGQ75" s="21"/>
      <c r="KGR75" s="19"/>
      <c r="KGS75" s="22"/>
      <c r="KGT75" s="23"/>
      <c r="KGU75" s="23"/>
      <c r="KGV75" s="19"/>
      <c r="KGW75" s="19"/>
      <c r="KGX75" s="20"/>
      <c r="KGY75" s="21"/>
      <c r="KGZ75" s="19"/>
      <c r="KHA75" s="22"/>
      <c r="KHB75" s="23"/>
      <c r="KHC75" s="23"/>
      <c r="KHD75" s="19"/>
      <c r="KHE75" s="19"/>
      <c r="KHF75" s="20"/>
      <c r="KHG75" s="21"/>
      <c r="KHH75" s="19"/>
      <c r="KHI75" s="22"/>
      <c r="KHJ75" s="23"/>
      <c r="KHK75" s="23"/>
      <c r="KHL75" s="19"/>
      <c r="KHM75" s="19"/>
      <c r="KHN75" s="20"/>
      <c r="KHO75" s="21"/>
      <c r="KHP75" s="19"/>
      <c r="KHQ75" s="22"/>
      <c r="KHR75" s="23"/>
      <c r="KHS75" s="23"/>
      <c r="KHT75" s="19"/>
      <c r="KHU75" s="19"/>
      <c r="KHV75" s="20"/>
      <c r="KHW75" s="21"/>
      <c r="KHX75" s="19"/>
      <c r="KHY75" s="22"/>
      <c r="KHZ75" s="23"/>
      <c r="KIA75" s="23"/>
      <c r="KIB75" s="19"/>
      <c r="KIC75" s="19"/>
      <c r="KID75" s="20"/>
      <c r="KIE75" s="21"/>
      <c r="KIF75" s="19"/>
      <c r="KIG75" s="22"/>
      <c r="KIH75" s="23"/>
      <c r="KII75" s="23"/>
      <c r="KIJ75" s="19"/>
      <c r="KIK75" s="19"/>
      <c r="KIL75" s="20"/>
      <c r="KIM75" s="21"/>
      <c r="KIN75" s="19"/>
      <c r="KIO75" s="22"/>
      <c r="KIP75" s="23"/>
      <c r="KIQ75" s="23"/>
      <c r="KIR75" s="19"/>
      <c r="KIS75" s="19"/>
      <c r="KIT75" s="20"/>
      <c r="KIU75" s="21"/>
      <c r="KIV75" s="19"/>
      <c r="KIW75" s="22"/>
      <c r="KIX75" s="23"/>
      <c r="KIY75" s="23"/>
      <c r="KIZ75" s="19"/>
      <c r="KJA75" s="19"/>
      <c r="KJB75" s="20"/>
      <c r="KJC75" s="21"/>
      <c r="KJD75" s="19"/>
      <c r="KJE75" s="22"/>
      <c r="KJF75" s="23"/>
      <c r="KJG75" s="23"/>
      <c r="KJH75" s="19"/>
      <c r="KJI75" s="19"/>
      <c r="KJJ75" s="20"/>
      <c r="KJK75" s="21"/>
      <c r="KJL75" s="19"/>
      <c r="KJM75" s="22"/>
      <c r="KJN75" s="23"/>
      <c r="KJO75" s="23"/>
      <c r="KJP75" s="19"/>
      <c r="KJQ75" s="19"/>
      <c r="KJR75" s="20"/>
      <c r="KJS75" s="21"/>
      <c r="KJT75" s="19"/>
      <c r="KJU75" s="22"/>
      <c r="KJV75" s="23"/>
      <c r="KJW75" s="23"/>
      <c r="KJX75" s="19"/>
      <c r="KJY75" s="19"/>
      <c r="KJZ75" s="20"/>
      <c r="KKA75" s="21"/>
      <c r="KKB75" s="19"/>
      <c r="KKC75" s="22"/>
      <c r="KKD75" s="23"/>
      <c r="KKE75" s="23"/>
      <c r="KKF75" s="19"/>
      <c r="KKG75" s="19"/>
      <c r="KKH75" s="20"/>
      <c r="KKI75" s="21"/>
      <c r="KKJ75" s="19"/>
      <c r="KKK75" s="22"/>
      <c r="KKL75" s="23"/>
      <c r="KKM75" s="23"/>
      <c r="KKN75" s="19"/>
      <c r="KKO75" s="19"/>
      <c r="KKP75" s="20"/>
      <c r="KKQ75" s="21"/>
      <c r="KKR75" s="19"/>
      <c r="KKS75" s="22"/>
      <c r="KKT75" s="23"/>
      <c r="KKU75" s="23"/>
      <c r="KKV75" s="19"/>
      <c r="KKW75" s="19"/>
      <c r="KKX75" s="20"/>
      <c r="KKY75" s="21"/>
      <c r="KKZ75" s="19"/>
      <c r="KLA75" s="22"/>
      <c r="KLB75" s="23"/>
      <c r="KLC75" s="23"/>
      <c r="KLD75" s="19"/>
      <c r="KLE75" s="19"/>
      <c r="KLF75" s="20"/>
      <c r="KLG75" s="21"/>
      <c r="KLH75" s="19"/>
      <c r="KLI75" s="22"/>
      <c r="KLJ75" s="23"/>
      <c r="KLK75" s="23"/>
      <c r="KLL75" s="19"/>
      <c r="KLM75" s="19"/>
      <c r="KLN75" s="20"/>
      <c r="KLO75" s="21"/>
      <c r="KLP75" s="19"/>
      <c r="KLQ75" s="22"/>
      <c r="KLR75" s="23"/>
      <c r="KLS75" s="23"/>
      <c r="KLT75" s="19"/>
      <c r="KLU75" s="19"/>
      <c r="KLV75" s="20"/>
      <c r="KLW75" s="21"/>
      <c r="KLX75" s="19"/>
      <c r="KLY75" s="22"/>
      <c r="KLZ75" s="23"/>
      <c r="KMA75" s="23"/>
      <c r="KMB75" s="19"/>
      <c r="KMC75" s="19"/>
      <c r="KMD75" s="20"/>
      <c r="KME75" s="21"/>
      <c r="KMF75" s="19"/>
      <c r="KMG75" s="22"/>
      <c r="KMH75" s="23"/>
      <c r="KMI75" s="23"/>
      <c r="KMJ75" s="19"/>
      <c r="KMK75" s="19"/>
      <c r="KML75" s="20"/>
      <c r="KMM75" s="21"/>
      <c r="KMN75" s="19"/>
      <c r="KMO75" s="22"/>
      <c r="KMP75" s="23"/>
      <c r="KMQ75" s="23"/>
      <c r="KMR75" s="19"/>
      <c r="KMS75" s="19"/>
      <c r="KMT75" s="20"/>
      <c r="KMU75" s="21"/>
      <c r="KMV75" s="19"/>
      <c r="KMW75" s="22"/>
      <c r="KMX75" s="23"/>
      <c r="KMY75" s="23"/>
      <c r="KMZ75" s="19"/>
      <c r="KNA75" s="19"/>
      <c r="KNB75" s="20"/>
      <c r="KNC75" s="21"/>
      <c r="KND75" s="19"/>
      <c r="KNE75" s="22"/>
      <c r="KNF75" s="23"/>
      <c r="KNG75" s="23"/>
      <c r="KNH75" s="19"/>
      <c r="KNI75" s="19"/>
      <c r="KNJ75" s="20"/>
      <c r="KNK75" s="21"/>
      <c r="KNL75" s="19"/>
      <c r="KNM75" s="22"/>
      <c r="KNN75" s="23"/>
      <c r="KNO75" s="23"/>
      <c r="KNP75" s="19"/>
      <c r="KNQ75" s="19"/>
      <c r="KNR75" s="20"/>
      <c r="KNS75" s="21"/>
      <c r="KNT75" s="19"/>
      <c r="KNU75" s="22"/>
      <c r="KNV75" s="23"/>
      <c r="KNW75" s="23"/>
      <c r="KNX75" s="19"/>
      <c r="KNY75" s="19"/>
      <c r="KNZ75" s="20"/>
      <c r="KOA75" s="21"/>
      <c r="KOB75" s="19"/>
      <c r="KOC75" s="22"/>
      <c r="KOD75" s="23"/>
      <c r="KOE75" s="23"/>
      <c r="KOF75" s="19"/>
      <c r="KOG75" s="19"/>
      <c r="KOH75" s="20"/>
      <c r="KOI75" s="21"/>
      <c r="KOJ75" s="19"/>
      <c r="KOK75" s="22"/>
      <c r="KOL75" s="23"/>
      <c r="KOM75" s="23"/>
      <c r="KON75" s="19"/>
      <c r="KOO75" s="19"/>
      <c r="KOP75" s="20"/>
      <c r="KOQ75" s="21"/>
      <c r="KOR75" s="19"/>
      <c r="KOS75" s="22"/>
      <c r="KOT75" s="23"/>
      <c r="KOU75" s="23"/>
      <c r="KOV75" s="19"/>
      <c r="KOW75" s="19"/>
      <c r="KOX75" s="20"/>
      <c r="KOY75" s="21"/>
      <c r="KOZ75" s="19"/>
      <c r="KPA75" s="22"/>
      <c r="KPB75" s="23"/>
      <c r="KPC75" s="23"/>
      <c r="KPD75" s="19"/>
      <c r="KPE75" s="19"/>
      <c r="KPF75" s="20"/>
      <c r="KPG75" s="21"/>
      <c r="KPH75" s="19"/>
      <c r="KPI75" s="22"/>
      <c r="KPJ75" s="23"/>
      <c r="KPK75" s="23"/>
      <c r="KPL75" s="19"/>
      <c r="KPM75" s="19"/>
      <c r="KPN75" s="20"/>
      <c r="KPO75" s="21"/>
      <c r="KPP75" s="19"/>
      <c r="KPQ75" s="22"/>
      <c r="KPR75" s="23"/>
      <c r="KPS75" s="23"/>
      <c r="KPT75" s="19"/>
      <c r="KPU75" s="19"/>
      <c r="KPV75" s="20"/>
      <c r="KPW75" s="21"/>
      <c r="KPX75" s="19"/>
      <c r="KPY75" s="22"/>
      <c r="KPZ75" s="23"/>
      <c r="KQA75" s="23"/>
      <c r="KQB75" s="19"/>
      <c r="KQC75" s="19"/>
      <c r="KQD75" s="20"/>
      <c r="KQE75" s="21"/>
      <c r="KQF75" s="19"/>
      <c r="KQG75" s="22"/>
      <c r="KQH75" s="23"/>
      <c r="KQI75" s="23"/>
      <c r="KQJ75" s="19"/>
      <c r="KQK75" s="19"/>
      <c r="KQL75" s="20"/>
      <c r="KQM75" s="21"/>
      <c r="KQN75" s="19"/>
      <c r="KQO75" s="22"/>
      <c r="KQP75" s="23"/>
      <c r="KQQ75" s="23"/>
      <c r="KQR75" s="19"/>
      <c r="KQS75" s="19"/>
      <c r="KQT75" s="20"/>
      <c r="KQU75" s="21"/>
      <c r="KQV75" s="19"/>
      <c r="KQW75" s="22"/>
      <c r="KQX75" s="23"/>
      <c r="KQY75" s="23"/>
      <c r="KQZ75" s="19"/>
      <c r="KRA75" s="19"/>
      <c r="KRB75" s="20"/>
      <c r="KRC75" s="21"/>
      <c r="KRD75" s="19"/>
      <c r="KRE75" s="22"/>
      <c r="KRF75" s="23"/>
      <c r="KRG75" s="23"/>
      <c r="KRH75" s="19"/>
      <c r="KRI75" s="19"/>
      <c r="KRJ75" s="20"/>
      <c r="KRK75" s="21"/>
      <c r="KRL75" s="19"/>
      <c r="KRM75" s="22"/>
      <c r="KRN75" s="23"/>
      <c r="KRO75" s="23"/>
      <c r="KRP75" s="19"/>
      <c r="KRQ75" s="19"/>
      <c r="KRR75" s="20"/>
      <c r="KRS75" s="21"/>
      <c r="KRT75" s="19"/>
      <c r="KRU75" s="22"/>
      <c r="KRV75" s="23"/>
      <c r="KRW75" s="23"/>
      <c r="KRX75" s="19"/>
      <c r="KRY75" s="19"/>
      <c r="KRZ75" s="20"/>
      <c r="KSA75" s="21"/>
      <c r="KSB75" s="19"/>
      <c r="KSC75" s="22"/>
      <c r="KSD75" s="23"/>
      <c r="KSE75" s="23"/>
      <c r="KSF75" s="19"/>
      <c r="KSG75" s="19"/>
      <c r="KSH75" s="20"/>
      <c r="KSI75" s="21"/>
      <c r="KSJ75" s="19"/>
      <c r="KSK75" s="22"/>
      <c r="KSL75" s="23"/>
      <c r="KSM75" s="23"/>
      <c r="KSN75" s="19"/>
      <c r="KSO75" s="19"/>
      <c r="KSP75" s="20"/>
      <c r="KSQ75" s="21"/>
      <c r="KSR75" s="19"/>
      <c r="KSS75" s="22"/>
      <c r="KST75" s="23"/>
      <c r="KSU75" s="23"/>
      <c r="KSV75" s="19"/>
      <c r="KSW75" s="19"/>
      <c r="KSX75" s="20"/>
      <c r="KSY75" s="21"/>
      <c r="KSZ75" s="19"/>
      <c r="KTA75" s="22"/>
      <c r="KTB75" s="23"/>
      <c r="KTC75" s="23"/>
      <c r="KTD75" s="19"/>
      <c r="KTE75" s="19"/>
      <c r="KTF75" s="20"/>
      <c r="KTG75" s="21"/>
      <c r="KTH75" s="19"/>
      <c r="KTI75" s="22"/>
      <c r="KTJ75" s="23"/>
      <c r="KTK75" s="23"/>
      <c r="KTL75" s="19"/>
      <c r="KTM75" s="19"/>
      <c r="KTN75" s="20"/>
      <c r="KTO75" s="21"/>
      <c r="KTP75" s="19"/>
      <c r="KTQ75" s="22"/>
      <c r="KTR75" s="23"/>
      <c r="KTS75" s="23"/>
      <c r="KTT75" s="19"/>
      <c r="KTU75" s="19"/>
      <c r="KTV75" s="20"/>
      <c r="KTW75" s="21"/>
      <c r="KTX75" s="19"/>
      <c r="KTY75" s="22"/>
      <c r="KTZ75" s="23"/>
      <c r="KUA75" s="23"/>
      <c r="KUB75" s="19"/>
      <c r="KUC75" s="19"/>
      <c r="KUD75" s="20"/>
      <c r="KUE75" s="21"/>
      <c r="KUF75" s="19"/>
      <c r="KUG75" s="22"/>
      <c r="KUH75" s="23"/>
      <c r="KUI75" s="23"/>
      <c r="KUJ75" s="19"/>
      <c r="KUK75" s="19"/>
      <c r="KUL75" s="20"/>
      <c r="KUM75" s="21"/>
      <c r="KUN75" s="19"/>
      <c r="KUO75" s="22"/>
      <c r="KUP75" s="23"/>
      <c r="KUQ75" s="23"/>
      <c r="KUR75" s="19"/>
      <c r="KUS75" s="19"/>
      <c r="KUT75" s="20"/>
      <c r="KUU75" s="21"/>
      <c r="KUV75" s="19"/>
      <c r="KUW75" s="22"/>
      <c r="KUX75" s="23"/>
      <c r="KUY75" s="23"/>
      <c r="KUZ75" s="19"/>
      <c r="KVA75" s="19"/>
      <c r="KVB75" s="20"/>
      <c r="KVC75" s="21"/>
      <c r="KVD75" s="19"/>
      <c r="KVE75" s="22"/>
      <c r="KVF75" s="23"/>
      <c r="KVG75" s="23"/>
      <c r="KVH75" s="19"/>
      <c r="KVI75" s="19"/>
      <c r="KVJ75" s="20"/>
      <c r="KVK75" s="21"/>
      <c r="KVL75" s="19"/>
      <c r="KVM75" s="22"/>
      <c r="KVN75" s="23"/>
      <c r="KVO75" s="23"/>
      <c r="KVP75" s="19"/>
      <c r="KVQ75" s="19"/>
      <c r="KVR75" s="20"/>
      <c r="KVS75" s="21"/>
      <c r="KVT75" s="19"/>
      <c r="KVU75" s="22"/>
      <c r="KVV75" s="23"/>
      <c r="KVW75" s="23"/>
      <c r="KVX75" s="19"/>
      <c r="KVY75" s="19"/>
      <c r="KVZ75" s="20"/>
      <c r="KWA75" s="21"/>
      <c r="KWB75" s="19"/>
      <c r="KWC75" s="22"/>
      <c r="KWD75" s="23"/>
      <c r="KWE75" s="23"/>
      <c r="KWF75" s="19"/>
      <c r="KWG75" s="19"/>
      <c r="KWH75" s="20"/>
      <c r="KWI75" s="21"/>
      <c r="KWJ75" s="19"/>
      <c r="KWK75" s="22"/>
      <c r="KWL75" s="23"/>
      <c r="KWM75" s="23"/>
      <c r="KWN75" s="19"/>
      <c r="KWO75" s="19"/>
      <c r="KWP75" s="20"/>
      <c r="KWQ75" s="21"/>
      <c r="KWR75" s="19"/>
      <c r="KWS75" s="22"/>
      <c r="KWT75" s="23"/>
      <c r="KWU75" s="23"/>
      <c r="KWV75" s="19"/>
      <c r="KWW75" s="19"/>
      <c r="KWX75" s="20"/>
      <c r="KWY75" s="21"/>
      <c r="KWZ75" s="19"/>
      <c r="KXA75" s="22"/>
      <c r="KXB75" s="23"/>
      <c r="KXC75" s="23"/>
      <c r="KXD75" s="19"/>
      <c r="KXE75" s="19"/>
      <c r="KXF75" s="20"/>
      <c r="KXG75" s="21"/>
      <c r="KXH75" s="19"/>
      <c r="KXI75" s="22"/>
      <c r="KXJ75" s="23"/>
      <c r="KXK75" s="23"/>
      <c r="KXL75" s="19"/>
      <c r="KXM75" s="19"/>
      <c r="KXN75" s="20"/>
      <c r="KXO75" s="21"/>
      <c r="KXP75" s="19"/>
      <c r="KXQ75" s="22"/>
      <c r="KXR75" s="23"/>
      <c r="KXS75" s="23"/>
      <c r="KXT75" s="19"/>
      <c r="KXU75" s="19"/>
      <c r="KXV75" s="20"/>
      <c r="KXW75" s="21"/>
      <c r="KXX75" s="19"/>
      <c r="KXY75" s="22"/>
      <c r="KXZ75" s="23"/>
      <c r="KYA75" s="23"/>
      <c r="KYB75" s="19"/>
      <c r="KYC75" s="19"/>
      <c r="KYD75" s="20"/>
      <c r="KYE75" s="21"/>
      <c r="KYF75" s="19"/>
      <c r="KYG75" s="22"/>
      <c r="KYH75" s="23"/>
      <c r="KYI75" s="23"/>
      <c r="KYJ75" s="19"/>
      <c r="KYK75" s="19"/>
      <c r="KYL75" s="20"/>
      <c r="KYM75" s="21"/>
      <c r="KYN75" s="19"/>
      <c r="KYO75" s="22"/>
      <c r="KYP75" s="23"/>
      <c r="KYQ75" s="23"/>
      <c r="KYR75" s="19"/>
      <c r="KYS75" s="19"/>
      <c r="KYT75" s="20"/>
      <c r="KYU75" s="21"/>
      <c r="KYV75" s="19"/>
      <c r="KYW75" s="22"/>
      <c r="KYX75" s="23"/>
      <c r="KYY75" s="23"/>
      <c r="KYZ75" s="19"/>
      <c r="KZA75" s="19"/>
      <c r="KZB75" s="20"/>
      <c r="KZC75" s="21"/>
      <c r="KZD75" s="19"/>
      <c r="KZE75" s="22"/>
      <c r="KZF75" s="23"/>
      <c r="KZG75" s="23"/>
      <c r="KZH75" s="19"/>
      <c r="KZI75" s="19"/>
      <c r="KZJ75" s="20"/>
      <c r="KZK75" s="21"/>
      <c r="KZL75" s="19"/>
      <c r="KZM75" s="22"/>
      <c r="KZN75" s="23"/>
      <c r="KZO75" s="23"/>
      <c r="KZP75" s="19"/>
      <c r="KZQ75" s="19"/>
      <c r="KZR75" s="20"/>
      <c r="KZS75" s="21"/>
      <c r="KZT75" s="19"/>
      <c r="KZU75" s="22"/>
      <c r="KZV75" s="23"/>
      <c r="KZW75" s="23"/>
      <c r="KZX75" s="19"/>
      <c r="KZY75" s="19"/>
      <c r="KZZ75" s="20"/>
      <c r="LAA75" s="21"/>
      <c r="LAB75" s="19"/>
      <c r="LAC75" s="22"/>
      <c r="LAD75" s="23"/>
      <c r="LAE75" s="23"/>
      <c r="LAF75" s="19"/>
      <c r="LAG75" s="19"/>
      <c r="LAH75" s="20"/>
      <c r="LAI75" s="21"/>
      <c r="LAJ75" s="19"/>
      <c r="LAK75" s="22"/>
      <c r="LAL75" s="23"/>
      <c r="LAM75" s="23"/>
      <c r="LAN75" s="19"/>
      <c r="LAO75" s="19"/>
      <c r="LAP75" s="20"/>
      <c r="LAQ75" s="21"/>
      <c r="LAR75" s="19"/>
      <c r="LAS75" s="22"/>
      <c r="LAT75" s="23"/>
      <c r="LAU75" s="23"/>
      <c r="LAV75" s="19"/>
      <c r="LAW75" s="19"/>
      <c r="LAX75" s="20"/>
      <c r="LAY75" s="21"/>
      <c r="LAZ75" s="19"/>
      <c r="LBA75" s="22"/>
      <c r="LBB75" s="23"/>
      <c r="LBC75" s="23"/>
      <c r="LBD75" s="19"/>
      <c r="LBE75" s="19"/>
      <c r="LBF75" s="20"/>
      <c r="LBG75" s="21"/>
      <c r="LBH75" s="19"/>
      <c r="LBI75" s="22"/>
      <c r="LBJ75" s="23"/>
      <c r="LBK75" s="23"/>
      <c r="LBL75" s="19"/>
      <c r="LBM75" s="19"/>
      <c r="LBN75" s="20"/>
      <c r="LBO75" s="21"/>
      <c r="LBP75" s="19"/>
      <c r="LBQ75" s="22"/>
      <c r="LBR75" s="23"/>
      <c r="LBS75" s="23"/>
      <c r="LBT75" s="19"/>
      <c r="LBU75" s="19"/>
      <c r="LBV75" s="20"/>
      <c r="LBW75" s="21"/>
      <c r="LBX75" s="19"/>
      <c r="LBY75" s="22"/>
      <c r="LBZ75" s="23"/>
      <c r="LCA75" s="23"/>
      <c r="LCB75" s="19"/>
      <c r="LCC75" s="19"/>
      <c r="LCD75" s="20"/>
      <c r="LCE75" s="21"/>
      <c r="LCF75" s="19"/>
      <c r="LCG75" s="22"/>
      <c r="LCH75" s="23"/>
      <c r="LCI75" s="23"/>
      <c r="LCJ75" s="19"/>
      <c r="LCK75" s="19"/>
      <c r="LCL75" s="20"/>
      <c r="LCM75" s="21"/>
      <c r="LCN75" s="19"/>
      <c r="LCO75" s="22"/>
      <c r="LCP75" s="23"/>
      <c r="LCQ75" s="23"/>
      <c r="LCR75" s="19"/>
      <c r="LCS75" s="19"/>
      <c r="LCT75" s="20"/>
      <c r="LCU75" s="21"/>
      <c r="LCV75" s="19"/>
      <c r="LCW75" s="22"/>
      <c r="LCX75" s="23"/>
      <c r="LCY75" s="23"/>
      <c r="LCZ75" s="19"/>
      <c r="LDA75" s="19"/>
      <c r="LDB75" s="20"/>
      <c r="LDC75" s="21"/>
      <c r="LDD75" s="19"/>
      <c r="LDE75" s="22"/>
      <c r="LDF75" s="23"/>
      <c r="LDG75" s="23"/>
      <c r="LDH75" s="19"/>
      <c r="LDI75" s="19"/>
      <c r="LDJ75" s="20"/>
      <c r="LDK75" s="21"/>
      <c r="LDL75" s="19"/>
      <c r="LDM75" s="22"/>
      <c r="LDN75" s="23"/>
      <c r="LDO75" s="23"/>
      <c r="LDP75" s="19"/>
      <c r="LDQ75" s="19"/>
      <c r="LDR75" s="20"/>
      <c r="LDS75" s="21"/>
      <c r="LDT75" s="19"/>
      <c r="LDU75" s="22"/>
      <c r="LDV75" s="23"/>
      <c r="LDW75" s="23"/>
      <c r="LDX75" s="19"/>
      <c r="LDY75" s="19"/>
      <c r="LDZ75" s="20"/>
      <c r="LEA75" s="21"/>
      <c r="LEB75" s="19"/>
      <c r="LEC75" s="22"/>
      <c r="LED75" s="23"/>
      <c r="LEE75" s="23"/>
      <c r="LEF75" s="19"/>
      <c r="LEG75" s="19"/>
      <c r="LEH75" s="20"/>
      <c r="LEI75" s="21"/>
      <c r="LEJ75" s="19"/>
      <c r="LEK75" s="22"/>
      <c r="LEL75" s="23"/>
      <c r="LEM75" s="23"/>
      <c r="LEN75" s="19"/>
      <c r="LEO75" s="19"/>
      <c r="LEP75" s="20"/>
      <c r="LEQ75" s="21"/>
      <c r="LER75" s="19"/>
      <c r="LES75" s="22"/>
      <c r="LET75" s="23"/>
      <c r="LEU75" s="23"/>
      <c r="LEV75" s="19"/>
      <c r="LEW75" s="19"/>
      <c r="LEX75" s="20"/>
      <c r="LEY75" s="21"/>
      <c r="LEZ75" s="19"/>
      <c r="LFA75" s="22"/>
      <c r="LFB75" s="23"/>
      <c r="LFC75" s="23"/>
      <c r="LFD75" s="19"/>
      <c r="LFE75" s="19"/>
      <c r="LFF75" s="20"/>
      <c r="LFG75" s="21"/>
      <c r="LFH75" s="19"/>
      <c r="LFI75" s="22"/>
      <c r="LFJ75" s="23"/>
      <c r="LFK75" s="23"/>
      <c r="LFL75" s="19"/>
      <c r="LFM75" s="19"/>
      <c r="LFN75" s="20"/>
      <c r="LFO75" s="21"/>
      <c r="LFP75" s="19"/>
      <c r="LFQ75" s="22"/>
      <c r="LFR75" s="23"/>
      <c r="LFS75" s="23"/>
      <c r="LFT75" s="19"/>
      <c r="LFU75" s="19"/>
      <c r="LFV75" s="20"/>
      <c r="LFW75" s="21"/>
      <c r="LFX75" s="19"/>
      <c r="LFY75" s="22"/>
      <c r="LFZ75" s="23"/>
      <c r="LGA75" s="23"/>
      <c r="LGB75" s="19"/>
      <c r="LGC75" s="19"/>
      <c r="LGD75" s="20"/>
      <c r="LGE75" s="21"/>
      <c r="LGF75" s="19"/>
      <c r="LGG75" s="22"/>
      <c r="LGH75" s="23"/>
      <c r="LGI75" s="23"/>
      <c r="LGJ75" s="19"/>
      <c r="LGK75" s="19"/>
      <c r="LGL75" s="20"/>
      <c r="LGM75" s="21"/>
      <c r="LGN75" s="19"/>
      <c r="LGO75" s="22"/>
      <c r="LGP75" s="23"/>
      <c r="LGQ75" s="23"/>
      <c r="LGR75" s="19"/>
      <c r="LGS75" s="19"/>
      <c r="LGT75" s="20"/>
      <c r="LGU75" s="21"/>
      <c r="LGV75" s="19"/>
      <c r="LGW75" s="22"/>
      <c r="LGX75" s="23"/>
      <c r="LGY75" s="23"/>
      <c r="LGZ75" s="19"/>
      <c r="LHA75" s="19"/>
      <c r="LHB75" s="20"/>
      <c r="LHC75" s="21"/>
      <c r="LHD75" s="19"/>
      <c r="LHE75" s="22"/>
      <c r="LHF75" s="23"/>
      <c r="LHG75" s="23"/>
      <c r="LHH75" s="19"/>
      <c r="LHI75" s="19"/>
      <c r="LHJ75" s="20"/>
      <c r="LHK75" s="21"/>
      <c r="LHL75" s="19"/>
      <c r="LHM75" s="22"/>
      <c r="LHN75" s="23"/>
      <c r="LHO75" s="23"/>
      <c r="LHP75" s="19"/>
      <c r="LHQ75" s="19"/>
      <c r="LHR75" s="20"/>
      <c r="LHS75" s="21"/>
      <c r="LHT75" s="19"/>
      <c r="LHU75" s="22"/>
      <c r="LHV75" s="23"/>
      <c r="LHW75" s="23"/>
      <c r="LHX75" s="19"/>
      <c r="LHY75" s="19"/>
      <c r="LHZ75" s="20"/>
      <c r="LIA75" s="21"/>
      <c r="LIB75" s="19"/>
      <c r="LIC75" s="22"/>
      <c r="LID75" s="23"/>
      <c r="LIE75" s="23"/>
      <c r="LIF75" s="19"/>
      <c r="LIG75" s="19"/>
      <c r="LIH75" s="20"/>
      <c r="LII75" s="21"/>
      <c r="LIJ75" s="19"/>
      <c r="LIK75" s="22"/>
      <c r="LIL75" s="23"/>
      <c r="LIM75" s="23"/>
      <c r="LIN75" s="19"/>
      <c r="LIO75" s="19"/>
      <c r="LIP75" s="20"/>
      <c r="LIQ75" s="21"/>
      <c r="LIR75" s="19"/>
      <c r="LIS75" s="22"/>
      <c r="LIT75" s="23"/>
      <c r="LIU75" s="23"/>
      <c r="LIV75" s="19"/>
      <c r="LIW75" s="19"/>
      <c r="LIX75" s="20"/>
      <c r="LIY75" s="21"/>
      <c r="LIZ75" s="19"/>
      <c r="LJA75" s="22"/>
      <c r="LJB75" s="23"/>
      <c r="LJC75" s="23"/>
      <c r="LJD75" s="19"/>
      <c r="LJE75" s="19"/>
      <c r="LJF75" s="20"/>
      <c r="LJG75" s="21"/>
      <c r="LJH75" s="19"/>
      <c r="LJI75" s="22"/>
      <c r="LJJ75" s="23"/>
      <c r="LJK75" s="23"/>
      <c r="LJL75" s="19"/>
      <c r="LJM75" s="19"/>
      <c r="LJN75" s="20"/>
      <c r="LJO75" s="21"/>
      <c r="LJP75" s="19"/>
      <c r="LJQ75" s="22"/>
      <c r="LJR75" s="23"/>
      <c r="LJS75" s="23"/>
      <c r="LJT75" s="19"/>
      <c r="LJU75" s="19"/>
      <c r="LJV75" s="20"/>
      <c r="LJW75" s="21"/>
      <c r="LJX75" s="19"/>
      <c r="LJY75" s="22"/>
      <c r="LJZ75" s="23"/>
      <c r="LKA75" s="23"/>
      <c r="LKB75" s="19"/>
      <c r="LKC75" s="19"/>
      <c r="LKD75" s="20"/>
      <c r="LKE75" s="21"/>
      <c r="LKF75" s="19"/>
      <c r="LKG75" s="22"/>
      <c r="LKH75" s="23"/>
      <c r="LKI75" s="23"/>
      <c r="LKJ75" s="19"/>
      <c r="LKK75" s="19"/>
      <c r="LKL75" s="20"/>
      <c r="LKM75" s="21"/>
      <c r="LKN75" s="19"/>
      <c r="LKO75" s="22"/>
      <c r="LKP75" s="23"/>
      <c r="LKQ75" s="23"/>
      <c r="LKR75" s="19"/>
      <c r="LKS75" s="19"/>
      <c r="LKT75" s="20"/>
      <c r="LKU75" s="21"/>
      <c r="LKV75" s="19"/>
      <c r="LKW75" s="22"/>
      <c r="LKX75" s="23"/>
      <c r="LKY75" s="23"/>
      <c r="LKZ75" s="19"/>
      <c r="LLA75" s="19"/>
      <c r="LLB75" s="20"/>
      <c r="LLC75" s="21"/>
      <c r="LLD75" s="19"/>
      <c r="LLE75" s="22"/>
      <c r="LLF75" s="23"/>
      <c r="LLG75" s="23"/>
      <c r="LLH75" s="19"/>
      <c r="LLI75" s="19"/>
      <c r="LLJ75" s="20"/>
      <c r="LLK75" s="21"/>
      <c r="LLL75" s="19"/>
      <c r="LLM75" s="22"/>
      <c r="LLN75" s="23"/>
      <c r="LLO75" s="23"/>
      <c r="LLP75" s="19"/>
      <c r="LLQ75" s="19"/>
      <c r="LLR75" s="20"/>
      <c r="LLS75" s="21"/>
      <c r="LLT75" s="19"/>
      <c r="LLU75" s="22"/>
      <c r="LLV75" s="23"/>
      <c r="LLW75" s="23"/>
      <c r="LLX75" s="19"/>
      <c r="LLY75" s="19"/>
      <c r="LLZ75" s="20"/>
      <c r="LMA75" s="21"/>
      <c r="LMB75" s="19"/>
      <c r="LMC75" s="22"/>
      <c r="LMD75" s="23"/>
      <c r="LME75" s="23"/>
      <c r="LMF75" s="19"/>
      <c r="LMG75" s="19"/>
      <c r="LMH75" s="20"/>
      <c r="LMI75" s="21"/>
      <c r="LMJ75" s="19"/>
      <c r="LMK75" s="22"/>
      <c r="LML75" s="23"/>
      <c r="LMM75" s="23"/>
      <c r="LMN75" s="19"/>
      <c r="LMO75" s="19"/>
      <c r="LMP75" s="20"/>
      <c r="LMQ75" s="21"/>
      <c r="LMR75" s="19"/>
      <c r="LMS75" s="22"/>
      <c r="LMT75" s="23"/>
      <c r="LMU75" s="23"/>
      <c r="LMV75" s="19"/>
      <c r="LMW75" s="19"/>
      <c r="LMX75" s="20"/>
      <c r="LMY75" s="21"/>
      <c r="LMZ75" s="19"/>
      <c r="LNA75" s="22"/>
      <c r="LNB75" s="23"/>
      <c r="LNC75" s="23"/>
      <c r="LND75" s="19"/>
      <c r="LNE75" s="19"/>
      <c r="LNF75" s="20"/>
      <c r="LNG75" s="21"/>
      <c r="LNH75" s="19"/>
      <c r="LNI75" s="22"/>
      <c r="LNJ75" s="23"/>
      <c r="LNK75" s="23"/>
      <c r="LNL75" s="19"/>
      <c r="LNM75" s="19"/>
      <c r="LNN75" s="20"/>
      <c r="LNO75" s="21"/>
      <c r="LNP75" s="19"/>
      <c r="LNQ75" s="22"/>
      <c r="LNR75" s="23"/>
      <c r="LNS75" s="23"/>
      <c r="LNT75" s="19"/>
      <c r="LNU75" s="19"/>
      <c r="LNV75" s="20"/>
      <c r="LNW75" s="21"/>
      <c r="LNX75" s="19"/>
      <c r="LNY75" s="22"/>
      <c r="LNZ75" s="23"/>
      <c r="LOA75" s="23"/>
      <c r="LOB75" s="19"/>
      <c r="LOC75" s="19"/>
      <c r="LOD75" s="20"/>
      <c r="LOE75" s="21"/>
      <c r="LOF75" s="19"/>
      <c r="LOG75" s="22"/>
      <c r="LOH75" s="23"/>
      <c r="LOI75" s="23"/>
      <c r="LOJ75" s="19"/>
      <c r="LOK75" s="19"/>
      <c r="LOL75" s="20"/>
      <c r="LOM75" s="21"/>
      <c r="LON75" s="19"/>
      <c r="LOO75" s="22"/>
      <c r="LOP75" s="23"/>
      <c r="LOQ75" s="23"/>
      <c r="LOR75" s="19"/>
      <c r="LOS75" s="19"/>
      <c r="LOT75" s="20"/>
      <c r="LOU75" s="21"/>
      <c r="LOV75" s="19"/>
      <c r="LOW75" s="22"/>
      <c r="LOX75" s="23"/>
      <c r="LOY75" s="23"/>
      <c r="LOZ75" s="19"/>
      <c r="LPA75" s="19"/>
      <c r="LPB75" s="20"/>
      <c r="LPC75" s="21"/>
      <c r="LPD75" s="19"/>
      <c r="LPE75" s="22"/>
      <c r="LPF75" s="23"/>
      <c r="LPG75" s="23"/>
      <c r="LPH75" s="19"/>
      <c r="LPI75" s="19"/>
      <c r="LPJ75" s="20"/>
      <c r="LPK75" s="21"/>
      <c r="LPL75" s="19"/>
      <c r="LPM75" s="22"/>
      <c r="LPN75" s="23"/>
      <c r="LPO75" s="23"/>
      <c r="LPP75" s="19"/>
      <c r="LPQ75" s="19"/>
      <c r="LPR75" s="20"/>
      <c r="LPS75" s="21"/>
      <c r="LPT75" s="19"/>
      <c r="LPU75" s="22"/>
      <c r="LPV75" s="23"/>
      <c r="LPW75" s="23"/>
      <c r="LPX75" s="19"/>
      <c r="LPY75" s="19"/>
      <c r="LPZ75" s="20"/>
      <c r="LQA75" s="21"/>
      <c r="LQB75" s="19"/>
      <c r="LQC75" s="22"/>
      <c r="LQD75" s="23"/>
      <c r="LQE75" s="23"/>
      <c r="LQF75" s="19"/>
      <c r="LQG75" s="19"/>
      <c r="LQH75" s="20"/>
      <c r="LQI75" s="21"/>
      <c r="LQJ75" s="19"/>
      <c r="LQK75" s="22"/>
      <c r="LQL75" s="23"/>
      <c r="LQM75" s="23"/>
      <c r="LQN75" s="19"/>
      <c r="LQO75" s="19"/>
      <c r="LQP75" s="20"/>
      <c r="LQQ75" s="21"/>
      <c r="LQR75" s="19"/>
      <c r="LQS75" s="22"/>
      <c r="LQT75" s="23"/>
      <c r="LQU75" s="23"/>
      <c r="LQV75" s="19"/>
      <c r="LQW75" s="19"/>
      <c r="LQX75" s="20"/>
      <c r="LQY75" s="21"/>
      <c r="LQZ75" s="19"/>
      <c r="LRA75" s="22"/>
      <c r="LRB75" s="23"/>
      <c r="LRC75" s="23"/>
      <c r="LRD75" s="19"/>
      <c r="LRE75" s="19"/>
      <c r="LRF75" s="20"/>
      <c r="LRG75" s="21"/>
      <c r="LRH75" s="19"/>
      <c r="LRI75" s="22"/>
      <c r="LRJ75" s="23"/>
      <c r="LRK75" s="23"/>
      <c r="LRL75" s="19"/>
      <c r="LRM75" s="19"/>
      <c r="LRN75" s="20"/>
      <c r="LRO75" s="21"/>
      <c r="LRP75" s="19"/>
      <c r="LRQ75" s="22"/>
      <c r="LRR75" s="23"/>
      <c r="LRS75" s="23"/>
      <c r="LRT75" s="19"/>
      <c r="LRU75" s="19"/>
      <c r="LRV75" s="20"/>
      <c r="LRW75" s="21"/>
      <c r="LRX75" s="19"/>
      <c r="LRY75" s="22"/>
      <c r="LRZ75" s="23"/>
      <c r="LSA75" s="23"/>
      <c r="LSB75" s="19"/>
      <c r="LSC75" s="19"/>
      <c r="LSD75" s="20"/>
      <c r="LSE75" s="21"/>
      <c r="LSF75" s="19"/>
      <c r="LSG75" s="22"/>
      <c r="LSH75" s="23"/>
      <c r="LSI75" s="23"/>
      <c r="LSJ75" s="19"/>
      <c r="LSK75" s="19"/>
      <c r="LSL75" s="20"/>
      <c r="LSM75" s="21"/>
      <c r="LSN75" s="19"/>
      <c r="LSO75" s="22"/>
      <c r="LSP75" s="23"/>
      <c r="LSQ75" s="23"/>
      <c r="LSR75" s="19"/>
      <c r="LSS75" s="19"/>
      <c r="LST75" s="20"/>
      <c r="LSU75" s="21"/>
      <c r="LSV75" s="19"/>
      <c r="LSW75" s="22"/>
      <c r="LSX75" s="23"/>
      <c r="LSY75" s="23"/>
      <c r="LSZ75" s="19"/>
      <c r="LTA75" s="19"/>
      <c r="LTB75" s="20"/>
      <c r="LTC75" s="21"/>
      <c r="LTD75" s="19"/>
      <c r="LTE75" s="22"/>
      <c r="LTF75" s="23"/>
      <c r="LTG75" s="23"/>
      <c r="LTH75" s="19"/>
      <c r="LTI75" s="19"/>
      <c r="LTJ75" s="20"/>
      <c r="LTK75" s="21"/>
      <c r="LTL75" s="19"/>
      <c r="LTM75" s="22"/>
      <c r="LTN75" s="23"/>
      <c r="LTO75" s="23"/>
      <c r="LTP75" s="19"/>
      <c r="LTQ75" s="19"/>
      <c r="LTR75" s="20"/>
      <c r="LTS75" s="21"/>
      <c r="LTT75" s="19"/>
      <c r="LTU75" s="22"/>
      <c r="LTV75" s="23"/>
      <c r="LTW75" s="23"/>
      <c r="LTX75" s="19"/>
      <c r="LTY75" s="19"/>
      <c r="LTZ75" s="20"/>
      <c r="LUA75" s="21"/>
      <c r="LUB75" s="19"/>
      <c r="LUC75" s="22"/>
      <c r="LUD75" s="23"/>
      <c r="LUE75" s="23"/>
      <c r="LUF75" s="19"/>
      <c r="LUG75" s="19"/>
      <c r="LUH75" s="20"/>
      <c r="LUI75" s="21"/>
      <c r="LUJ75" s="19"/>
      <c r="LUK75" s="22"/>
      <c r="LUL75" s="23"/>
      <c r="LUM75" s="23"/>
      <c r="LUN75" s="19"/>
      <c r="LUO75" s="19"/>
      <c r="LUP75" s="20"/>
      <c r="LUQ75" s="21"/>
      <c r="LUR75" s="19"/>
      <c r="LUS75" s="22"/>
      <c r="LUT75" s="23"/>
      <c r="LUU75" s="23"/>
      <c r="LUV75" s="19"/>
      <c r="LUW75" s="19"/>
      <c r="LUX75" s="20"/>
      <c r="LUY75" s="21"/>
      <c r="LUZ75" s="19"/>
      <c r="LVA75" s="22"/>
      <c r="LVB75" s="23"/>
      <c r="LVC75" s="23"/>
      <c r="LVD75" s="19"/>
      <c r="LVE75" s="19"/>
      <c r="LVF75" s="20"/>
      <c r="LVG75" s="21"/>
      <c r="LVH75" s="19"/>
      <c r="LVI75" s="22"/>
      <c r="LVJ75" s="23"/>
      <c r="LVK75" s="23"/>
      <c r="LVL75" s="19"/>
      <c r="LVM75" s="19"/>
      <c r="LVN75" s="20"/>
      <c r="LVO75" s="21"/>
      <c r="LVP75" s="19"/>
      <c r="LVQ75" s="22"/>
      <c r="LVR75" s="23"/>
      <c r="LVS75" s="23"/>
      <c r="LVT75" s="19"/>
      <c r="LVU75" s="19"/>
      <c r="LVV75" s="20"/>
      <c r="LVW75" s="21"/>
      <c r="LVX75" s="19"/>
      <c r="LVY75" s="22"/>
      <c r="LVZ75" s="23"/>
      <c r="LWA75" s="23"/>
      <c r="LWB75" s="19"/>
      <c r="LWC75" s="19"/>
      <c r="LWD75" s="20"/>
      <c r="LWE75" s="21"/>
      <c r="LWF75" s="19"/>
      <c r="LWG75" s="22"/>
      <c r="LWH75" s="23"/>
      <c r="LWI75" s="23"/>
      <c r="LWJ75" s="19"/>
      <c r="LWK75" s="19"/>
      <c r="LWL75" s="20"/>
      <c r="LWM75" s="21"/>
      <c r="LWN75" s="19"/>
      <c r="LWO75" s="22"/>
      <c r="LWP75" s="23"/>
      <c r="LWQ75" s="23"/>
      <c r="LWR75" s="19"/>
      <c r="LWS75" s="19"/>
      <c r="LWT75" s="20"/>
      <c r="LWU75" s="21"/>
      <c r="LWV75" s="19"/>
      <c r="LWW75" s="22"/>
      <c r="LWX75" s="23"/>
      <c r="LWY75" s="23"/>
      <c r="LWZ75" s="19"/>
      <c r="LXA75" s="19"/>
      <c r="LXB75" s="20"/>
      <c r="LXC75" s="21"/>
      <c r="LXD75" s="19"/>
      <c r="LXE75" s="22"/>
      <c r="LXF75" s="23"/>
      <c r="LXG75" s="23"/>
      <c r="LXH75" s="19"/>
      <c r="LXI75" s="19"/>
      <c r="LXJ75" s="20"/>
      <c r="LXK75" s="21"/>
      <c r="LXL75" s="19"/>
      <c r="LXM75" s="22"/>
      <c r="LXN75" s="23"/>
      <c r="LXO75" s="23"/>
      <c r="LXP75" s="19"/>
      <c r="LXQ75" s="19"/>
      <c r="LXR75" s="20"/>
      <c r="LXS75" s="21"/>
      <c r="LXT75" s="19"/>
      <c r="LXU75" s="22"/>
      <c r="LXV75" s="23"/>
      <c r="LXW75" s="23"/>
      <c r="LXX75" s="19"/>
      <c r="LXY75" s="19"/>
      <c r="LXZ75" s="20"/>
      <c r="LYA75" s="21"/>
      <c r="LYB75" s="19"/>
      <c r="LYC75" s="22"/>
      <c r="LYD75" s="23"/>
      <c r="LYE75" s="23"/>
      <c r="LYF75" s="19"/>
      <c r="LYG75" s="19"/>
      <c r="LYH75" s="20"/>
      <c r="LYI75" s="21"/>
      <c r="LYJ75" s="19"/>
      <c r="LYK75" s="22"/>
      <c r="LYL75" s="23"/>
      <c r="LYM75" s="23"/>
      <c r="LYN75" s="19"/>
      <c r="LYO75" s="19"/>
      <c r="LYP75" s="20"/>
      <c r="LYQ75" s="21"/>
      <c r="LYR75" s="19"/>
      <c r="LYS75" s="22"/>
      <c r="LYT75" s="23"/>
      <c r="LYU75" s="23"/>
      <c r="LYV75" s="19"/>
      <c r="LYW75" s="19"/>
      <c r="LYX75" s="20"/>
      <c r="LYY75" s="21"/>
      <c r="LYZ75" s="19"/>
      <c r="LZA75" s="22"/>
      <c r="LZB75" s="23"/>
      <c r="LZC75" s="23"/>
      <c r="LZD75" s="19"/>
      <c r="LZE75" s="19"/>
      <c r="LZF75" s="20"/>
      <c r="LZG75" s="21"/>
      <c r="LZH75" s="19"/>
      <c r="LZI75" s="22"/>
      <c r="LZJ75" s="23"/>
      <c r="LZK75" s="23"/>
      <c r="LZL75" s="19"/>
      <c r="LZM75" s="19"/>
      <c r="LZN75" s="20"/>
      <c r="LZO75" s="21"/>
      <c r="LZP75" s="19"/>
      <c r="LZQ75" s="22"/>
      <c r="LZR75" s="23"/>
      <c r="LZS75" s="23"/>
      <c r="LZT75" s="19"/>
      <c r="LZU75" s="19"/>
      <c r="LZV75" s="20"/>
      <c r="LZW75" s="21"/>
      <c r="LZX75" s="19"/>
      <c r="LZY75" s="22"/>
      <c r="LZZ75" s="23"/>
      <c r="MAA75" s="23"/>
      <c r="MAB75" s="19"/>
      <c r="MAC75" s="19"/>
      <c r="MAD75" s="20"/>
      <c r="MAE75" s="21"/>
      <c r="MAF75" s="19"/>
      <c r="MAG75" s="22"/>
      <c r="MAH75" s="23"/>
      <c r="MAI75" s="23"/>
      <c r="MAJ75" s="19"/>
      <c r="MAK75" s="19"/>
      <c r="MAL75" s="20"/>
      <c r="MAM75" s="21"/>
      <c r="MAN75" s="19"/>
      <c r="MAO75" s="22"/>
      <c r="MAP75" s="23"/>
      <c r="MAQ75" s="23"/>
      <c r="MAR75" s="19"/>
      <c r="MAS75" s="19"/>
      <c r="MAT75" s="20"/>
      <c r="MAU75" s="21"/>
      <c r="MAV75" s="19"/>
      <c r="MAW75" s="22"/>
      <c r="MAX75" s="23"/>
      <c r="MAY75" s="23"/>
      <c r="MAZ75" s="19"/>
      <c r="MBA75" s="19"/>
      <c r="MBB75" s="20"/>
      <c r="MBC75" s="21"/>
      <c r="MBD75" s="19"/>
      <c r="MBE75" s="22"/>
      <c r="MBF75" s="23"/>
      <c r="MBG75" s="23"/>
      <c r="MBH75" s="19"/>
      <c r="MBI75" s="19"/>
      <c r="MBJ75" s="20"/>
      <c r="MBK75" s="21"/>
      <c r="MBL75" s="19"/>
      <c r="MBM75" s="22"/>
      <c r="MBN75" s="23"/>
      <c r="MBO75" s="23"/>
      <c r="MBP75" s="19"/>
      <c r="MBQ75" s="19"/>
      <c r="MBR75" s="20"/>
      <c r="MBS75" s="21"/>
      <c r="MBT75" s="19"/>
      <c r="MBU75" s="22"/>
      <c r="MBV75" s="23"/>
      <c r="MBW75" s="23"/>
      <c r="MBX75" s="19"/>
      <c r="MBY75" s="19"/>
      <c r="MBZ75" s="20"/>
      <c r="MCA75" s="21"/>
      <c r="MCB75" s="19"/>
      <c r="MCC75" s="22"/>
      <c r="MCD75" s="23"/>
      <c r="MCE75" s="23"/>
      <c r="MCF75" s="19"/>
      <c r="MCG75" s="19"/>
      <c r="MCH75" s="20"/>
      <c r="MCI75" s="21"/>
      <c r="MCJ75" s="19"/>
      <c r="MCK75" s="22"/>
      <c r="MCL75" s="23"/>
      <c r="MCM75" s="23"/>
      <c r="MCN75" s="19"/>
      <c r="MCO75" s="19"/>
      <c r="MCP75" s="20"/>
      <c r="MCQ75" s="21"/>
      <c r="MCR75" s="19"/>
      <c r="MCS75" s="22"/>
      <c r="MCT75" s="23"/>
      <c r="MCU75" s="23"/>
      <c r="MCV75" s="19"/>
      <c r="MCW75" s="19"/>
      <c r="MCX75" s="20"/>
      <c r="MCY75" s="21"/>
      <c r="MCZ75" s="19"/>
      <c r="MDA75" s="22"/>
      <c r="MDB75" s="23"/>
      <c r="MDC75" s="23"/>
      <c r="MDD75" s="19"/>
      <c r="MDE75" s="19"/>
      <c r="MDF75" s="20"/>
      <c r="MDG75" s="21"/>
      <c r="MDH75" s="19"/>
      <c r="MDI75" s="22"/>
      <c r="MDJ75" s="23"/>
      <c r="MDK75" s="23"/>
      <c r="MDL75" s="19"/>
      <c r="MDM75" s="19"/>
      <c r="MDN75" s="20"/>
      <c r="MDO75" s="21"/>
      <c r="MDP75" s="19"/>
      <c r="MDQ75" s="22"/>
      <c r="MDR75" s="23"/>
      <c r="MDS75" s="23"/>
      <c r="MDT75" s="19"/>
      <c r="MDU75" s="19"/>
      <c r="MDV75" s="20"/>
      <c r="MDW75" s="21"/>
      <c r="MDX75" s="19"/>
      <c r="MDY75" s="22"/>
      <c r="MDZ75" s="23"/>
      <c r="MEA75" s="23"/>
      <c r="MEB75" s="19"/>
      <c r="MEC75" s="19"/>
      <c r="MED75" s="20"/>
      <c r="MEE75" s="21"/>
      <c r="MEF75" s="19"/>
      <c r="MEG75" s="22"/>
      <c r="MEH75" s="23"/>
      <c r="MEI75" s="23"/>
      <c r="MEJ75" s="19"/>
      <c r="MEK75" s="19"/>
      <c r="MEL75" s="20"/>
      <c r="MEM75" s="21"/>
      <c r="MEN75" s="19"/>
      <c r="MEO75" s="22"/>
      <c r="MEP75" s="23"/>
      <c r="MEQ75" s="23"/>
      <c r="MER75" s="19"/>
      <c r="MES75" s="19"/>
      <c r="MET75" s="20"/>
      <c r="MEU75" s="21"/>
      <c r="MEV75" s="19"/>
      <c r="MEW75" s="22"/>
      <c r="MEX75" s="23"/>
      <c r="MEY75" s="23"/>
      <c r="MEZ75" s="19"/>
      <c r="MFA75" s="19"/>
      <c r="MFB75" s="20"/>
      <c r="MFC75" s="21"/>
      <c r="MFD75" s="19"/>
      <c r="MFE75" s="22"/>
      <c r="MFF75" s="23"/>
      <c r="MFG75" s="23"/>
      <c r="MFH75" s="19"/>
      <c r="MFI75" s="19"/>
      <c r="MFJ75" s="20"/>
      <c r="MFK75" s="21"/>
      <c r="MFL75" s="19"/>
      <c r="MFM75" s="22"/>
      <c r="MFN75" s="23"/>
      <c r="MFO75" s="23"/>
      <c r="MFP75" s="19"/>
      <c r="MFQ75" s="19"/>
      <c r="MFR75" s="20"/>
      <c r="MFS75" s="21"/>
      <c r="MFT75" s="19"/>
      <c r="MFU75" s="22"/>
      <c r="MFV75" s="23"/>
      <c r="MFW75" s="23"/>
      <c r="MFX75" s="19"/>
      <c r="MFY75" s="19"/>
      <c r="MFZ75" s="20"/>
      <c r="MGA75" s="21"/>
      <c r="MGB75" s="19"/>
      <c r="MGC75" s="22"/>
      <c r="MGD75" s="23"/>
      <c r="MGE75" s="23"/>
      <c r="MGF75" s="19"/>
      <c r="MGG75" s="19"/>
      <c r="MGH75" s="20"/>
      <c r="MGI75" s="21"/>
      <c r="MGJ75" s="19"/>
      <c r="MGK75" s="22"/>
      <c r="MGL75" s="23"/>
      <c r="MGM75" s="23"/>
      <c r="MGN75" s="19"/>
      <c r="MGO75" s="19"/>
      <c r="MGP75" s="20"/>
      <c r="MGQ75" s="21"/>
      <c r="MGR75" s="19"/>
      <c r="MGS75" s="22"/>
      <c r="MGT75" s="23"/>
      <c r="MGU75" s="23"/>
      <c r="MGV75" s="19"/>
      <c r="MGW75" s="19"/>
      <c r="MGX75" s="20"/>
      <c r="MGY75" s="21"/>
      <c r="MGZ75" s="19"/>
      <c r="MHA75" s="22"/>
      <c r="MHB75" s="23"/>
      <c r="MHC75" s="23"/>
      <c r="MHD75" s="19"/>
      <c r="MHE75" s="19"/>
      <c r="MHF75" s="20"/>
      <c r="MHG75" s="21"/>
      <c r="MHH75" s="19"/>
      <c r="MHI75" s="22"/>
      <c r="MHJ75" s="23"/>
      <c r="MHK75" s="23"/>
      <c r="MHL75" s="19"/>
      <c r="MHM75" s="19"/>
      <c r="MHN75" s="20"/>
      <c r="MHO75" s="21"/>
      <c r="MHP75" s="19"/>
      <c r="MHQ75" s="22"/>
      <c r="MHR75" s="23"/>
      <c r="MHS75" s="23"/>
      <c r="MHT75" s="19"/>
      <c r="MHU75" s="19"/>
      <c r="MHV75" s="20"/>
      <c r="MHW75" s="21"/>
      <c r="MHX75" s="19"/>
      <c r="MHY75" s="22"/>
      <c r="MHZ75" s="23"/>
      <c r="MIA75" s="23"/>
      <c r="MIB75" s="19"/>
      <c r="MIC75" s="19"/>
      <c r="MID75" s="20"/>
      <c r="MIE75" s="21"/>
      <c r="MIF75" s="19"/>
      <c r="MIG75" s="22"/>
      <c r="MIH75" s="23"/>
      <c r="MII75" s="23"/>
      <c r="MIJ75" s="19"/>
      <c r="MIK75" s="19"/>
      <c r="MIL75" s="20"/>
      <c r="MIM75" s="21"/>
      <c r="MIN75" s="19"/>
      <c r="MIO75" s="22"/>
      <c r="MIP75" s="23"/>
      <c r="MIQ75" s="23"/>
      <c r="MIR75" s="19"/>
      <c r="MIS75" s="19"/>
      <c r="MIT75" s="20"/>
      <c r="MIU75" s="21"/>
      <c r="MIV75" s="19"/>
      <c r="MIW75" s="22"/>
      <c r="MIX75" s="23"/>
      <c r="MIY75" s="23"/>
      <c r="MIZ75" s="19"/>
      <c r="MJA75" s="19"/>
      <c r="MJB75" s="20"/>
      <c r="MJC75" s="21"/>
      <c r="MJD75" s="19"/>
      <c r="MJE75" s="22"/>
      <c r="MJF75" s="23"/>
      <c r="MJG75" s="23"/>
      <c r="MJH75" s="19"/>
      <c r="MJI75" s="19"/>
      <c r="MJJ75" s="20"/>
      <c r="MJK75" s="21"/>
      <c r="MJL75" s="19"/>
      <c r="MJM75" s="22"/>
      <c r="MJN75" s="23"/>
      <c r="MJO75" s="23"/>
      <c r="MJP75" s="19"/>
      <c r="MJQ75" s="19"/>
      <c r="MJR75" s="20"/>
      <c r="MJS75" s="21"/>
      <c r="MJT75" s="19"/>
      <c r="MJU75" s="22"/>
      <c r="MJV75" s="23"/>
      <c r="MJW75" s="23"/>
      <c r="MJX75" s="19"/>
      <c r="MJY75" s="19"/>
      <c r="MJZ75" s="20"/>
      <c r="MKA75" s="21"/>
      <c r="MKB75" s="19"/>
      <c r="MKC75" s="22"/>
      <c r="MKD75" s="23"/>
      <c r="MKE75" s="23"/>
      <c r="MKF75" s="19"/>
      <c r="MKG75" s="19"/>
      <c r="MKH75" s="20"/>
      <c r="MKI75" s="21"/>
      <c r="MKJ75" s="19"/>
      <c r="MKK75" s="22"/>
      <c r="MKL75" s="23"/>
      <c r="MKM75" s="23"/>
      <c r="MKN75" s="19"/>
      <c r="MKO75" s="19"/>
      <c r="MKP75" s="20"/>
      <c r="MKQ75" s="21"/>
      <c r="MKR75" s="19"/>
      <c r="MKS75" s="22"/>
      <c r="MKT75" s="23"/>
      <c r="MKU75" s="23"/>
      <c r="MKV75" s="19"/>
      <c r="MKW75" s="19"/>
      <c r="MKX75" s="20"/>
      <c r="MKY75" s="21"/>
      <c r="MKZ75" s="19"/>
      <c r="MLA75" s="22"/>
      <c r="MLB75" s="23"/>
      <c r="MLC75" s="23"/>
      <c r="MLD75" s="19"/>
      <c r="MLE75" s="19"/>
      <c r="MLF75" s="20"/>
      <c r="MLG75" s="21"/>
      <c r="MLH75" s="19"/>
      <c r="MLI75" s="22"/>
      <c r="MLJ75" s="23"/>
      <c r="MLK75" s="23"/>
      <c r="MLL75" s="19"/>
      <c r="MLM75" s="19"/>
      <c r="MLN75" s="20"/>
      <c r="MLO75" s="21"/>
      <c r="MLP75" s="19"/>
      <c r="MLQ75" s="22"/>
      <c r="MLR75" s="23"/>
      <c r="MLS75" s="23"/>
      <c r="MLT75" s="19"/>
      <c r="MLU75" s="19"/>
      <c r="MLV75" s="20"/>
      <c r="MLW75" s="21"/>
      <c r="MLX75" s="19"/>
      <c r="MLY75" s="22"/>
      <c r="MLZ75" s="23"/>
      <c r="MMA75" s="23"/>
      <c r="MMB75" s="19"/>
      <c r="MMC75" s="19"/>
      <c r="MMD75" s="20"/>
      <c r="MME75" s="21"/>
      <c r="MMF75" s="19"/>
      <c r="MMG75" s="22"/>
      <c r="MMH75" s="23"/>
      <c r="MMI75" s="23"/>
      <c r="MMJ75" s="19"/>
      <c r="MMK75" s="19"/>
      <c r="MML75" s="20"/>
      <c r="MMM75" s="21"/>
      <c r="MMN75" s="19"/>
      <c r="MMO75" s="22"/>
      <c r="MMP75" s="23"/>
      <c r="MMQ75" s="23"/>
      <c r="MMR75" s="19"/>
      <c r="MMS75" s="19"/>
      <c r="MMT75" s="20"/>
      <c r="MMU75" s="21"/>
      <c r="MMV75" s="19"/>
      <c r="MMW75" s="22"/>
      <c r="MMX75" s="23"/>
      <c r="MMY75" s="23"/>
      <c r="MMZ75" s="19"/>
      <c r="MNA75" s="19"/>
      <c r="MNB75" s="20"/>
      <c r="MNC75" s="21"/>
      <c r="MND75" s="19"/>
      <c r="MNE75" s="22"/>
      <c r="MNF75" s="23"/>
      <c r="MNG75" s="23"/>
      <c r="MNH75" s="19"/>
      <c r="MNI75" s="19"/>
      <c r="MNJ75" s="20"/>
      <c r="MNK75" s="21"/>
      <c r="MNL75" s="19"/>
      <c r="MNM75" s="22"/>
      <c r="MNN75" s="23"/>
      <c r="MNO75" s="23"/>
      <c r="MNP75" s="19"/>
      <c r="MNQ75" s="19"/>
      <c r="MNR75" s="20"/>
      <c r="MNS75" s="21"/>
      <c r="MNT75" s="19"/>
      <c r="MNU75" s="22"/>
      <c r="MNV75" s="23"/>
      <c r="MNW75" s="23"/>
      <c r="MNX75" s="19"/>
      <c r="MNY75" s="19"/>
      <c r="MNZ75" s="20"/>
      <c r="MOA75" s="21"/>
      <c r="MOB75" s="19"/>
      <c r="MOC75" s="22"/>
      <c r="MOD75" s="23"/>
      <c r="MOE75" s="23"/>
      <c r="MOF75" s="19"/>
      <c r="MOG75" s="19"/>
      <c r="MOH75" s="20"/>
      <c r="MOI75" s="21"/>
      <c r="MOJ75" s="19"/>
      <c r="MOK75" s="22"/>
      <c r="MOL75" s="23"/>
      <c r="MOM75" s="23"/>
      <c r="MON75" s="19"/>
      <c r="MOO75" s="19"/>
      <c r="MOP75" s="20"/>
      <c r="MOQ75" s="21"/>
      <c r="MOR75" s="19"/>
      <c r="MOS75" s="22"/>
      <c r="MOT75" s="23"/>
      <c r="MOU75" s="23"/>
      <c r="MOV75" s="19"/>
      <c r="MOW75" s="19"/>
      <c r="MOX75" s="20"/>
      <c r="MOY75" s="21"/>
      <c r="MOZ75" s="19"/>
      <c r="MPA75" s="22"/>
      <c r="MPB75" s="23"/>
      <c r="MPC75" s="23"/>
      <c r="MPD75" s="19"/>
      <c r="MPE75" s="19"/>
      <c r="MPF75" s="20"/>
      <c r="MPG75" s="21"/>
      <c r="MPH75" s="19"/>
      <c r="MPI75" s="22"/>
      <c r="MPJ75" s="23"/>
      <c r="MPK75" s="23"/>
      <c r="MPL75" s="19"/>
      <c r="MPM75" s="19"/>
      <c r="MPN75" s="20"/>
      <c r="MPO75" s="21"/>
      <c r="MPP75" s="19"/>
      <c r="MPQ75" s="22"/>
      <c r="MPR75" s="23"/>
      <c r="MPS75" s="23"/>
      <c r="MPT75" s="19"/>
      <c r="MPU75" s="19"/>
      <c r="MPV75" s="20"/>
      <c r="MPW75" s="21"/>
      <c r="MPX75" s="19"/>
      <c r="MPY75" s="22"/>
      <c r="MPZ75" s="23"/>
      <c r="MQA75" s="23"/>
      <c r="MQB75" s="19"/>
      <c r="MQC75" s="19"/>
      <c r="MQD75" s="20"/>
      <c r="MQE75" s="21"/>
      <c r="MQF75" s="19"/>
      <c r="MQG75" s="22"/>
      <c r="MQH75" s="23"/>
      <c r="MQI75" s="23"/>
      <c r="MQJ75" s="19"/>
      <c r="MQK75" s="19"/>
      <c r="MQL75" s="20"/>
      <c r="MQM75" s="21"/>
      <c r="MQN75" s="19"/>
      <c r="MQO75" s="22"/>
      <c r="MQP75" s="23"/>
      <c r="MQQ75" s="23"/>
      <c r="MQR75" s="19"/>
      <c r="MQS75" s="19"/>
      <c r="MQT75" s="20"/>
      <c r="MQU75" s="21"/>
      <c r="MQV75" s="19"/>
      <c r="MQW75" s="22"/>
      <c r="MQX75" s="23"/>
      <c r="MQY75" s="23"/>
      <c r="MQZ75" s="19"/>
      <c r="MRA75" s="19"/>
      <c r="MRB75" s="20"/>
      <c r="MRC75" s="21"/>
      <c r="MRD75" s="19"/>
      <c r="MRE75" s="22"/>
      <c r="MRF75" s="23"/>
      <c r="MRG75" s="23"/>
      <c r="MRH75" s="19"/>
      <c r="MRI75" s="19"/>
      <c r="MRJ75" s="20"/>
      <c r="MRK75" s="21"/>
      <c r="MRL75" s="19"/>
      <c r="MRM75" s="22"/>
      <c r="MRN75" s="23"/>
      <c r="MRO75" s="23"/>
      <c r="MRP75" s="19"/>
      <c r="MRQ75" s="19"/>
      <c r="MRR75" s="20"/>
      <c r="MRS75" s="21"/>
      <c r="MRT75" s="19"/>
      <c r="MRU75" s="22"/>
      <c r="MRV75" s="23"/>
      <c r="MRW75" s="23"/>
      <c r="MRX75" s="19"/>
      <c r="MRY75" s="19"/>
      <c r="MRZ75" s="20"/>
      <c r="MSA75" s="21"/>
      <c r="MSB75" s="19"/>
      <c r="MSC75" s="22"/>
      <c r="MSD75" s="23"/>
      <c r="MSE75" s="23"/>
      <c r="MSF75" s="19"/>
      <c r="MSG75" s="19"/>
      <c r="MSH75" s="20"/>
      <c r="MSI75" s="21"/>
      <c r="MSJ75" s="19"/>
      <c r="MSK75" s="22"/>
      <c r="MSL75" s="23"/>
      <c r="MSM75" s="23"/>
      <c r="MSN75" s="19"/>
      <c r="MSO75" s="19"/>
      <c r="MSP75" s="20"/>
      <c r="MSQ75" s="21"/>
      <c r="MSR75" s="19"/>
      <c r="MSS75" s="22"/>
      <c r="MST75" s="23"/>
      <c r="MSU75" s="23"/>
      <c r="MSV75" s="19"/>
      <c r="MSW75" s="19"/>
      <c r="MSX75" s="20"/>
      <c r="MSY75" s="21"/>
      <c r="MSZ75" s="19"/>
      <c r="MTA75" s="22"/>
      <c r="MTB75" s="23"/>
      <c r="MTC75" s="23"/>
      <c r="MTD75" s="19"/>
      <c r="MTE75" s="19"/>
      <c r="MTF75" s="20"/>
      <c r="MTG75" s="21"/>
      <c r="MTH75" s="19"/>
      <c r="MTI75" s="22"/>
      <c r="MTJ75" s="23"/>
      <c r="MTK75" s="23"/>
      <c r="MTL75" s="19"/>
      <c r="MTM75" s="19"/>
      <c r="MTN75" s="20"/>
      <c r="MTO75" s="21"/>
      <c r="MTP75" s="19"/>
      <c r="MTQ75" s="22"/>
      <c r="MTR75" s="23"/>
      <c r="MTS75" s="23"/>
      <c r="MTT75" s="19"/>
      <c r="MTU75" s="19"/>
      <c r="MTV75" s="20"/>
      <c r="MTW75" s="21"/>
      <c r="MTX75" s="19"/>
      <c r="MTY75" s="22"/>
      <c r="MTZ75" s="23"/>
      <c r="MUA75" s="23"/>
      <c r="MUB75" s="19"/>
      <c r="MUC75" s="19"/>
      <c r="MUD75" s="20"/>
      <c r="MUE75" s="21"/>
      <c r="MUF75" s="19"/>
      <c r="MUG75" s="22"/>
      <c r="MUH75" s="23"/>
      <c r="MUI75" s="23"/>
      <c r="MUJ75" s="19"/>
      <c r="MUK75" s="19"/>
      <c r="MUL75" s="20"/>
      <c r="MUM75" s="21"/>
      <c r="MUN75" s="19"/>
      <c r="MUO75" s="22"/>
      <c r="MUP75" s="23"/>
      <c r="MUQ75" s="23"/>
      <c r="MUR75" s="19"/>
      <c r="MUS75" s="19"/>
      <c r="MUT75" s="20"/>
      <c r="MUU75" s="21"/>
      <c r="MUV75" s="19"/>
      <c r="MUW75" s="22"/>
      <c r="MUX75" s="23"/>
      <c r="MUY75" s="23"/>
      <c r="MUZ75" s="19"/>
      <c r="MVA75" s="19"/>
      <c r="MVB75" s="20"/>
      <c r="MVC75" s="21"/>
      <c r="MVD75" s="19"/>
      <c r="MVE75" s="22"/>
      <c r="MVF75" s="23"/>
      <c r="MVG75" s="23"/>
      <c r="MVH75" s="19"/>
      <c r="MVI75" s="19"/>
      <c r="MVJ75" s="20"/>
      <c r="MVK75" s="21"/>
      <c r="MVL75" s="19"/>
      <c r="MVM75" s="22"/>
      <c r="MVN75" s="23"/>
      <c r="MVO75" s="23"/>
      <c r="MVP75" s="19"/>
      <c r="MVQ75" s="19"/>
      <c r="MVR75" s="20"/>
      <c r="MVS75" s="21"/>
      <c r="MVT75" s="19"/>
      <c r="MVU75" s="22"/>
      <c r="MVV75" s="23"/>
      <c r="MVW75" s="23"/>
      <c r="MVX75" s="19"/>
      <c r="MVY75" s="19"/>
      <c r="MVZ75" s="20"/>
      <c r="MWA75" s="21"/>
      <c r="MWB75" s="19"/>
      <c r="MWC75" s="22"/>
      <c r="MWD75" s="23"/>
      <c r="MWE75" s="23"/>
      <c r="MWF75" s="19"/>
      <c r="MWG75" s="19"/>
      <c r="MWH75" s="20"/>
      <c r="MWI75" s="21"/>
      <c r="MWJ75" s="19"/>
      <c r="MWK75" s="22"/>
      <c r="MWL75" s="23"/>
      <c r="MWM75" s="23"/>
      <c r="MWN75" s="19"/>
      <c r="MWO75" s="19"/>
      <c r="MWP75" s="20"/>
      <c r="MWQ75" s="21"/>
      <c r="MWR75" s="19"/>
      <c r="MWS75" s="22"/>
      <c r="MWT75" s="23"/>
      <c r="MWU75" s="23"/>
      <c r="MWV75" s="19"/>
      <c r="MWW75" s="19"/>
      <c r="MWX75" s="20"/>
      <c r="MWY75" s="21"/>
      <c r="MWZ75" s="19"/>
      <c r="MXA75" s="22"/>
      <c r="MXB75" s="23"/>
      <c r="MXC75" s="23"/>
      <c r="MXD75" s="19"/>
      <c r="MXE75" s="19"/>
      <c r="MXF75" s="20"/>
      <c r="MXG75" s="21"/>
      <c r="MXH75" s="19"/>
      <c r="MXI75" s="22"/>
      <c r="MXJ75" s="23"/>
      <c r="MXK75" s="23"/>
      <c r="MXL75" s="19"/>
      <c r="MXM75" s="19"/>
      <c r="MXN75" s="20"/>
      <c r="MXO75" s="21"/>
      <c r="MXP75" s="19"/>
      <c r="MXQ75" s="22"/>
      <c r="MXR75" s="23"/>
      <c r="MXS75" s="23"/>
      <c r="MXT75" s="19"/>
      <c r="MXU75" s="19"/>
      <c r="MXV75" s="20"/>
      <c r="MXW75" s="21"/>
      <c r="MXX75" s="19"/>
      <c r="MXY75" s="22"/>
      <c r="MXZ75" s="23"/>
      <c r="MYA75" s="23"/>
      <c r="MYB75" s="19"/>
      <c r="MYC75" s="19"/>
      <c r="MYD75" s="20"/>
      <c r="MYE75" s="21"/>
      <c r="MYF75" s="19"/>
      <c r="MYG75" s="22"/>
      <c r="MYH75" s="23"/>
      <c r="MYI75" s="23"/>
      <c r="MYJ75" s="19"/>
      <c r="MYK75" s="19"/>
      <c r="MYL75" s="20"/>
      <c r="MYM75" s="21"/>
      <c r="MYN75" s="19"/>
      <c r="MYO75" s="22"/>
      <c r="MYP75" s="23"/>
      <c r="MYQ75" s="23"/>
      <c r="MYR75" s="19"/>
      <c r="MYS75" s="19"/>
      <c r="MYT75" s="20"/>
      <c r="MYU75" s="21"/>
      <c r="MYV75" s="19"/>
      <c r="MYW75" s="22"/>
      <c r="MYX75" s="23"/>
      <c r="MYY75" s="23"/>
      <c r="MYZ75" s="19"/>
      <c r="MZA75" s="19"/>
      <c r="MZB75" s="20"/>
      <c r="MZC75" s="21"/>
      <c r="MZD75" s="19"/>
      <c r="MZE75" s="22"/>
      <c r="MZF75" s="23"/>
      <c r="MZG75" s="23"/>
      <c r="MZH75" s="19"/>
      <c r="MZI75" s="19"/>
      <c r="MZJ75" s="20"/>
      <c r="MZK75" s="21"/>
      <c r="MZL75" s="19"/>
      <c r="MZM75" s="22"/>
      <c r="MZN75" s="23"/>
      <c r="MZO75" s="23"/>
      <c r="MZP75" s="19"/>
      <c r="MZQ75" s="19"/>
      <c r="MZR75" s="20"/>
      <c r="MZS75" s="21"/>
      <c r="MZT75" s="19"/>
      <c r="MZU75" s="22"/>
      <c r="MZV75" s="23"/>
      <c r="MZW75" s="23"/>
      <c r="MZX75" s="19"/>
      <c r="MZY75" s="19"/>
      <c r="MZZ75" s="20"/>
      <c r="NAA75" s="21"/>
      <c r="NAB75" s="19"/>
      <c r="NAC75" s="22"/>
      <c r="NAD75" s="23"/>
      <c r="NAE75" s="23"/>
      <c r="NAF75" s="19"/>
      <c r="NAG75" s="19"/>
      <c r="NAH75" s="20"/>
      <c r="NAI75" s="21"/>
      <c r="NAJ75" s="19"/>
      <c r="NAK75" s="22"/>
      <c r="NAL75" s="23"/>
      <c r="NAM75" s="23"/>
      <c r="NAN75" s="19"/>
      <c r="NAO75" s="19"/>
      <c r="NAP75" s="20"/>
      <c r="NAQ75" s="21"/>
      <c r="NAR75" s="19"/>
      <c r="NAS75" s="22"/>
      <c r="NAT75" s="23"/>
      <c r="NAU75" s="23"/>
      <c r="NAV75" s="19"/>
      <c r="NAW75" s="19"/>
      <c r="NAX75" s="20"/>
      <c r="NAY75" s="21"/>
      <c r="NAZ75" s="19"/>
      <c r="NBA75" s="22"/>
      <c r="NBB75" s="23"/>
      <c r="NBC75" s="23"/>
      <c r="NBD75" s="19"/>
      <c r="NBE75" s="19"/>
      <c r="NBF75" s="20"/>
      <c r="NBG75" s="21"/>
      <c r="NBH75" s="19"/>
      <c r="NBI75" s="22"/>
      <c r="NBJ75" s="23"/>
      <c r="NBK75" s="23"/>
      <c r="NBL75" s="19"/>
      <c r="NBM75" s="19"/>
      <c r="NBN75" s="20"/>
      <c r="NBO75" s="21"/>
      <c r="NBP75" s="19"/>
      <c r="NBQ75" s="22"/>
      <c r="NBR75" s="23"/>
      <c r="NBS75" s="23"/>
      <c r="NBT75" s="19"/>
      <c r="NBU75" s="19"/>
      <c r="NBV75" s="20"/>
      <c r="NBW75" s="21"/>
      <c r="NBX75" s="19"/>
      <c r="NBY75" s="22"/>
      <c r="NBZ75" s="23"/>
      <c r="NCA75" s="23"/>
      <c r="NCB75" s="19"/>
      <c r="NCC75" s="19"/>
      <c r="NCD75" s="20"/>
      <c r="NCE75" s="21"/>
      <c r="NCF75" s="19"/>
      <c r="NCG75" s="22"/>
      <c r="NCH75" s="23"/>
      <c r="NCI75" s="23"/>
      <c r="NCJ75" s="19"/>
      <c r="NCK75" s="19"/>
      <c r="NCL75" s="20"/>
      <c r="NCM75" s="21"/>
      <c r="NCN75" s="19"/>
      <c r="NCO75" s="22"/>
      <c r="NCP75" s="23"/>
      <c r="NCQ75" s="23"/>
      <c r="NCR75" s="19"/>
      <c r="NCS75" s="19"/>
      <c r="NCT75" s="20"/>
      <c r="NCU75" s="21"/>
      <c r="NCV75" s="19"/>
      <c r="NCW75" s="22"/>
      <c r="NCX75" s="23"/>
      <c r="NCY75" s="23"/>
      <c r="NCZ75" s="19"/>
      <c r="NDA75" s="19"/>
      <c r="NDB75" s="20"/>
      <c r="NDC75" s="21"/>
      <c r="NDD75" s="19"/>
      <c r="NDE75" s="22"/>
      <c r="NDF75" s="23"/>
      <c r="NDG75" s="23"/>
      <c r="NDH75" s="19"/>
      <c r="NDI75" s="19"/>
      <c r="NDJ75" s="20"/>
      <c r="NDK75" s="21"/>
      <c r="NDL75" s="19"/>
      <c r="NDM75" s="22"/>
      <c r="NDN75" s="23"/>
      <c r="NDO75" s="23"/>
      <c r="NDP75" s="19"/>
      <c r="NDQ75" s="19"/>
      <c r="NDR75" s="20"/>
      <c r="NDS75" s="21"/>
      <c r="NDT75" s="19"/>
      <c r="NDU75" s="22"/>
      <c r="NDV75" s="23"/>
      <c r="NDW75" s="23"/>
      <c r="NDX75" s="19"/>
      <c r="NDY75" s="19"/>
      <c r="NDZ75" s="20"/>
      <c r="NEA75" s="21"/>
      <c r="NEB75" s="19"/>
      <c r="NEC75" s="22"/>
      <c r="NED75" s="23"/>
      <c r="NEE75" s="23"/>
      <c r="NEF75" s="19"/>
      <c r="NEG75" s="19"/>
      <c r="NEH75" s="20"/>
      <c r="NEI75" s="21"/>
      <c r="NEJ75" s="19"/>
      <c r="NEK75" s="22"/>
      <c r="NEL75" s="23"/>
      <c r="NEM75" s="23"/>
      <c r="NEN75" s="19"/>
      <c r="NEO75" s="19"/>
      <c r="NEP75" s="20"/>
      <c r="NEQ75" s="21"/>
      <c r="NER75" s="19"/>
      <c r="NES75" s="22"/>
      <c r="NET75" s="23"/>
      <c r="NEU75" s="23"/>
      <c r="NEV75" s="19"/>
      <c r="NEW75" s="19"/>
      <c r="NEX75" s="20"/>
      <c r="NEY75" s="21"/>
      <c r="NEZ75" s="19"/>
      <c r="NFA75" s="22"/>
      <c r="NFB75" s="23"/>
      <c r="NFC75" s="23"/>
      <c r="NFD75" s="19"/>
      <c r="NFE75" s="19"/>
      <c r="NFF75" s="20"/>
      <c r="NFG75" s="21"/>
      <c r="NFH75" s="19"/>
      <c r="NFI75" s="22"/>
      <c r="NFJ75" s="23"/>
      <c r="NFK75" s="23"/>
      <c r="NFL75" s="19"/>
      <c r="NFM75" s="19"/>
      <c r="NFN75" s="20"/>
      <c r="NFO75" s="21"/>
      <c r="NFP75" s="19"/>
      <c r="NFQ75" s="22"/>
      <c r="NFR75" s="23"/>
      <c r="NFS75" s="23"/>
      <c r="NFT75" s="19"/>
      <c r="NFU75" s="19"/>
      <c r="NFV75" s="20"/>
      <c r="NFW75" s="21"/>
      <c r="NFX75" s="19"/>
      <c r="NFY75" s="22"/>
      <c r="NFZ75" s="23"/>
      <c r="NGA75" s="23"/>
      <c r="NGB75" s="19"/>
      <c r="NGC75" s="19"/>
      <c r="NGD75" s="20"/>
      <c r="NGE75" s="21"/>
      <c r="NGF75" s="19"/>
      <c r="NGG75" s="22"/>
      <c r="NGH75" s="23"/>
      <c r="NGI75" s="23"/>
      <c r="NGJ75" s="19"/>
      <c r="NGK75" s="19"/>
      <c r="NGL75" s="20"/>
      <c r="NGM75" s="21"/>
      <c r="NGN75" s="19"/>
      <c r="NGO75" s="22"/>
      <c r="NGP75" s="23"/>
      <c r="NGQ75" s="23"/>
      <c r="NGR75" s="19"/>
      <c r="NGS75" s="19"/>
      <c r="NGT75" s="20"/>
      <c r="NGU75" s="21"/>
      <c r="NGV75" s="19"/>
      <c r="NGW75" s="22"/>
      <c r="NGX75" s="23"/>
      <c r="NGY75" s="23"/>
      <c r="NGZ75" s="19"/>
      <c r="NHA75" s="19"/>
      <c r="NHB75" s="20"/>
      <c r="NHC75" s="21"/>
      <c r="NHD75" s="19"/>
      <c r="NHE75" s="22"/>
      <c r="NHF75" s="23"/>
      <c r="NHG75" s="23"/>
      <c r="NHH75" s="19"/>
      <c r="NHI75" s="19"/>
      <c r="NHJ75" s="20"/>
      <c r="NHK75" s="21"/>
      <c r="NHL75" s="19"/>
      <c r="NHM75" s="22"/>
      <c r="NHN75" s="23"/>
      <c r="NHO75" s="23"/>
      <c r="NHP75" s="19"/>
      <c r="NHQ75" s="19"/>
      <c r="NHR75" s="20"/>
      <c r="NHS75" s="21"/>
      <c r="NHT75" s="19"/>
      <c r="NHU75" s="22"/>
      <c r="NHV75" s="23"/>
      <c r="NHW75" s="23"/>
      <c r="NHX75" s="19"/>
      <c r="NHY75" s="19"/>
      <c r="NHZ75" s="20"/>
      <c r="NIA75" s="21"/>
      <c r="NIB75" s="19"/>
      <c r="NIC75" s="22"/>
      <c r="NID75" s="23"/>
      <c r="NIE75" s="23"/>
      <c r="NIF75" s="19"/>
      <c r="NIG75" s="19"/>
      <c r="NIH75" s="20"/>
      <c r="NII75" s="21"/>
      <c r="NIJ75" s="19"/>
      <c r="NIK75" s="22"/>
      <c r="NIL75" s="23"/>
      <c r="NIM75" s="23"/>
      <c r="NIN75" s="19"/>
      <c r="NIO75" s="19"/>
      <c r="NIP75" s="20"/>
      <c r="NIQ75" s="21"/>
      <c r="NIR75" s="19"/>
      <c r="NIS75" s="22"/>
      <c r="NIT75" s="23"/>
      <c r="NIU75" s="23"/>
      <c r="NIV75" s="19"/>
      <c r="NIW75" s="19"/>
      <c r="NIX75" s="20"/>
      <c r="NIY75" s="21"/>
      <c r="NIZ75" s="19"/>
      <c r="NJA75" s="22"/>
      <c r="NJB75" s="23"/>
      <c r="NJC75" s="23"/>
      <c r="NJD75" s="19"/>
      <c r="NJE75" s="19"/>
      <c r="NJF75" s="20"/>
      <c r="NJG75" s="21"/>
      <c r="NJH75" s="19"/>
      <c r="NJI75" s="22"/>
      <c r="NJJ75" s="23"/>
      <c r="NJK75" s="23"/>
      <c r="NJL75" s="19"/>
      <c r="NJM75" s="19"/>
      <c r="NJN75" s="20"/>
      <c r="NJO75" s="21"/>
      <c r="NJP75" s="19"/>
      <c r="NJQ75" s="22"/>
      <c r="NJR75" s="23"/>
      <c r="NJS75" s="23"/>
      <c r="NJT75" s="19"/>
      <c r="NJU75" s="19"/>
      <c r="NJV75" s="20"/>
      <c r="NJW75" s="21"/>
      <c r="NJX75" s="19"/>
      <c r="NJY75" s="22"/>
      <c r="NJZ75" s="23"/>
      <c r="NKA75" s="23"/>
      <c r="NKB75" s="19"/>
      <c r="NKC75" s="19"/>
      <c r="NKD75" s="20"/>
      <c r="NKE75" s="21"/>
      <c r="NKF75" s="19"/>
      <c r="NKG75" s="22"/>
      <c r="NKH75" s="23"/>
      <c r="NKI75" s="23"/>
      <c r="NKJ75" s="19"/>
      <c r="NKK75" s="19"/>
      <c r="NKL75" s="20"/>
      <c r="NKM75" s="21"/>
      <c r="NKN75" s="19"/>
      <c r="NKO75" s="22"/>
      <c r="NKP75" s="23"/>
      <c r="NKQ75" s="23"/>
      <c r="NKR75" s="19"/>
      <c r="NKS75" s="19"/>
      <c r="NKT75" s="20"/>
      <c r="NKU75" s="21"/>
      <c r="NKV75" s="19"/>
      <c r="NKW75" s="22"/>
      <c r="NKX75" s="23"/>
      <c r="NKY75" s="23"/>
      <c r="NKZ75" s="19"/>
      <c r="NLA75" s="19"/>
      <c r="NLB75" s="20"/>
      <c r="NLC75" s="21"/>
      <c r="NLD75" s="19"/>
      <c r="NLE75" s="22"/>
      <c r="NLF75" s="23"/>
      <c r="NLG75" s="23"/>
      <c r="NLH75" s="19"/>
      <c r="NLI75" s="19"/>
      <c r="NLJ75" s="20"/>
      <c r="NLK75" s="21"/>
      <c r="NLL75" s="19"/>
      <c r="NLM75" s="22"/>
      <c r="NLN75" s="23"/>
      <c r="NLO75" s="23"/>
      <c r="NLP75" s="19"/>
      <c r="NLQ75" s="19"/>
      <c r="NLR75" s="20"/>
      <c r="NLS75" s="21"/>
      <c r="NLT75" s="19"/>
      <c r="NLU75" s="22"/>
      <c r="NLV75" s="23"/>
      <c r="NLW75" s="23"/>
      <c r="NLX75" s="19"/>
      <c r="NLY75" s="19"/>
      <c r="NLZ75" s="20"/>
      <c r="NMA75" s="21"/>
      <c r="NMB75" s="19"/>
      <c r="NMC75" s="22"/>
      <c r="NMD75" s="23"/>
      <c r="NME75" s="23"/>
      <c r="NMF75" s="19"/>
      <c r="NMG75" s="19"/>
      <c r="NMH75" s="20"/>
      <c r="NMI75" s="21"/>
      <c r="NMJ75" s="19"/>
      <c r="NMK75" s="22"/>
      <c r="NML75" s="23"/>
      <c r="NMM75" s="23"/>
      <c r="NMN75" s="19"/>
      <c r="NMO75" s="19"/>
      <c r="NMP75" s="20"/>
      <c r="NMQ75" s="21"/>
      <c r="NMR75" s="19"/>
      <c r="NMS75" s="22"/>
      <c r="NMT75" s="23"/>
      <c r="NMU75" s="23"/>
      <c r="NMV75" s="19"/>
      <c r="NMW75" s="19"/>
      <c r="NMX75" s="20"/>
      <c r="NMY75" s="21"/>
      <c r="NMZ75" s="19"/>
      <c r="NNA75" s="22"/>
      <c r="NNB75" s="23"/>
      <c r="NNC75" s="23"/>
      <c r="NND75" s="19"/>
      <c r="NNE75" s="19"/>
      <c r="NNF75" s="20"/>
      <c r="NNG75" s="21"/>
      <c r="NNH75" s="19"/>
      <c r="NNI75" s="22"/>
      <c r="NNJ75" s="23"/>
      <c r="NNK75" s="23"/>
      <c r="NNL75" s="19"/>
      <c r="NNM75" s="19"/>
      <c r="NNN75" s="20"/>
      <c r="NNO75" s="21"/>
      <c r="NNP75" s="19"/>
      <c r="NNQ75" s="22"/>
      <c r="NNR75" s="23"/>
      <c r="NNS75" s="23"/>
      <c r="NNT75" s="19"/>
      <c r="NNU75" s="19"/>
      <c r="NNV75" s="20"/>
      <c r="NNW75" s="21"/>
      <c r="NNX75" s="19"/>
      <c r="NNY75" s="22"/>
      <c r="NNZ75" s="23"/>
      <c r="NOA75" s="23"/>
      <c r="NOB75" s="19"/>
      <c r="NOC75" s="19"/>
      <c r="NOD75" s="20"/>
      <c r="NOE75" s="21"/>
      <c r="NOF75" s="19"/>
      <c r="NOG75" s="22"/>
      <c r="NOH75" s="23"/>
      <c r="NOI75" s="23"/>
      <c r="NOJ75" s="19"/>
      <c r="NOK75" s="19"/>
      <c r="NOL75" s="20"/>
      <c r="NOM75" s="21"/>
      <c r="NON75" s="19"/>
      <c r="NOO75" s="22"/>
      <c r="NOP75" s="23"/>
      <c r="NOQ75" s="23"/>
      <c r="NOR75" s="19"/>
      <c r="NOS75" s="19"/>
      <c r="NOT75" s="20"/>
      <c r="NOU75" s="21"/>
      <c r="NOV75" s="19"/>
      <c r="NOW75" s="22"/>
      <c r="NOX75" s="23"/>
      <c r="NOY75" s="23"/>
      <c r="NOZ75" s="19"/>
      <c r="NPA75" s="19"/>
      <c r="NPB75" s="20"/>
      <c r="NPC75" s="21"/>
      <c r="NPD75" s="19"/>
      <c r="NPE75" s="22"/>
      <c r="NPF75" s="23"/>
      <c r="NPG75" s="23"/>
      <c r="NPH75" s="19"/>
      <c r="NPI75" s="19"/>
      <c r="NPJ75" s="20"/>
      <c r="NPK75" s="21"/>
      <c r="NPL75" s="19"/>
      <c r="NPM75" s="22"/>
      <c r="NPN75" s="23"/>
      <c r="NPO75" s="23"/>
      <c r="NPP75" s="19"/>
      <c r="NPQ75" s="19"/>
      <c r="NPR75" s="20"/>
      <c r="NPS75" s="21"/>
      <c r="NPT75" s="19"/>
      <c r="NPU75" s="22"/>
      <c r="NPV75" s="23"/>
      <c r="NPW75" s="23"/>
      <c r="NPX75" s="19"/>
      <c r="NPY75" s="19"/>
      <c r="NPZ75" s="20"/>
      <c r="NQA75" s="21"/>
      <c r="NQB75" s="19"/>
      <c r="NQC75" s="22"/>
      <c r="NQD75" s="23"/>
      <c r="NQE75" s="23"/>
      <c r="NQF75" s="19"/>
      <c r="NQG75" s="19"/>
      <c r="NQH75" s="20"/>
      <c r="NQI75" s="21"/>
      <c r="NQJ75" s="19"/>
      <c r="NQK75" s="22"/>
      <c r="NQL75" s="23"/>
      <c r="NQM75" s="23"/>
      <c r="NQN75" s="19"/>
      <c r="NQO75" s="19"/>
      <c r="NQP75" s="20"/>
      <c r="NQQ75" s="21"/>
      <c r="NQR75" s="19"/>
      <c r="NQS75" s="22"/>
      <c r="NQT75" s="23"/>
      <c r="NQU75" s="23"/>
      <c r="NQV75" s="19"/>
      <c r="NQW75" s="19"/>
      <c r="NQX75" s="20"/>
      <c r="NQY75" s="21"/>
      <c r="NQZ75" s="19"/>
      <c r="NRA75" s="22"/>
      <c r="NRB75" s="23"/>
      <c r="NRC75" s="23"/>
      <c r="NRD75" s="19"/>
      <c r="NRE75" s="19"/>
      <c r="NRF75" s="20"/>
      <c r="NRG75" s="21"/>
      <c r="NRH75" s="19"/>
      <c r="NRI75" s="22"/>
      <c r="NRJ75" s="23"/>
      <c r="NRK75" s="23"/>
      <c r="NRL75" s="19"/>
      <c r="NRM75" s="19"/>
      <c r="NRN75" s="20"/>
      <c r="NRO75" s="21"/>
      <c r="NRP75" s="19"/>
      <c r="NRQ75" s="22"/>
      <c r="NRR75" s="23"/>
      <c r="NRS75" s="23"/>
      <c r="NRT75" s="19"/>
      <c r="NRU75" s="19"/>
      <c r="NRV75" s="20"/>
      <c r="NRW75" s="21"/>
      <c r="NRX75" s="19"/>
      <c r="NRY75" s="22"/>
      <c r="NRZ75" s="23"/>
      <c r="NSA75" s="23"/>
      <c r="NSB75" s="19"/>
      <c r="NSC75" s="19"/>
      <c r="NSD75" s="20"/>
      <c r="NSE75" s="21"/>
      <c r="NSF75" s="19"/>
      <c r="NSG75" s="22"/>
      <c r="NSH75" s="23"/>
      <c r="NSI75" s="23"/>
      <c r="NSJ75" s="19"/>
      <c r="NSK75" s="19"/>
      <c r="NSL75" s="20"/>
      <c r="NSM75" s="21"/>
      <c r="NSN75" s="19"/>
      <c r="NSO75" s="22"/>
      <c r="NSP75" s="23"/>
      <c r="NSQ75" s="23"/>
      <c r="NSR75" s="19"/>
      <c r="NSS75" s="19"/>
      <c r="NST75" s="20"/>
      <c r="NSU75" s="21"/>
      <c r="NSV75" s="19"/>
      <c r="NSW75" s="22"/>
      <c r="NSX75" s="23"/>
      <c r="NSY75" s="23"/>
      <c r="NSZ75" s="19"/>
      <c r="NTA75" s="19"/>
      <c r="NTB75" s="20"/>
      <c r="NTC75" s="21"/>
      <c r="NTD75" s="19"/>
      <c r="NTE75" s="22"/>
      <c r="NTF75" s="23"/>
      <c r="NTG75" s="23"/>
      <c r="NTH75" s="19"/>
      <c r="NTI75" s="19"/>
      <c r="NTJ75" s="20"/>
      <c r="NTK75" s="21"/>
      <c r="NTL75" s="19"/>
      <c r="NTM75" s="22"/>
      <c r="NTN75" s="23"/>
      <c r="NTO75" s="23"/>
      <c r="NTP75" s="19"/>
      <c r="NTQ75" s="19"/>
      <c r="NTR75" s="20"/>
      <c r="NTS75" s="21"/>
      <c r="NTT75" s="19"/>
      <c r="NTU75" s="22"/>
      <c r="NTV75" s="23"/>
      <c r="NTW75" s="23"/>
      <c r="NTX75" s="19"/>
      <c r="NTY75" s="19"/>
      <c r="NTZ75" s="20"/>
      <c r="NUA75" s="21"/>
      <c r="NUB75" s="19"/>
      <c r="NUC75" s="22"/>
      <c r="NUD75" s="23"/>
      <c r="NUE75" s="23"/>
      <c r="NUF75" s="19"/>
      <c r="NUG75" s="19"/>
      <c r="NUH75" s="20"/>
      <c r="NUI75" s="21"/>
      <c r="NUJ75" s="19"/>
      <c r="NUK75" s="22"/>
      <c r="NUL75" s="23"/>
      <c r="NUM75" s="23"/>
      <c r="NUN75" s="19"/>
      <c r="NUO75" s="19"/>
      <c r="NUP75" s="20"/>
      <c r="NUQ75" s="21"/>
      <c r="NUR75" s="19"/>
      <c r="NUS75" s="22"/>
      <c r="NUT75" s="23"/>
      <c r="NUU75" s="23"/>
      <c r="NUV75" s="19"/>
      <c r="NUW75" s="19"/>
      <c r="NUX75" s="20"/>
      <c r="NUY75" s="21"/>
      <c r="NUZ75" s="19"/>
      <c r="NVA75" s="22"/>
      <c r="NVB75" s="23"/>
      <c r="NVC75" s="23"/>
      <c r="NVD75" s="19"/>
      <c r="NVE75" s="19"/>
      <c r="NVF75" s="20"/>
      <c r="NVG75" s="21"/>
      <c r="NVH75" s="19"/>
      <c r="NVI75" s="22"/>
      <c r="NVJ75" s="23"/>
      <c r="NVK75" s="23"/>
      <c r="NVL75" s="19"/>
      <c r="NVM75" s="19"/>
      <c r="NVN75" s="20"/>
      <c r="NVO75" s="21"/>
      <c r="NVP75" s="19"/>
      <c r="NVQ75" s="22"/>
      <c r="NVR75" s="23"/>
      <c r="NVS75" s="23"/>
      <c r="NVT75" s="19"/>
      <c r="NVU75" s="19"/>
      <c r="NVV75" s="20"/>
      <c r="NVW75" s="21"/>
      <c r="NVX75" s="19"/>
      <c r="NVY75" s="22"/>
      <c r="NVZ75" s="23"/>
      <c r="NWA75" s="23"/>
      <c r="NWB75" s="19"/>
      <c r="NWC75" s="19"/>
      <c r="NWD75" s="20"/>
      <c r="NWE75" s="21"/>
      <c r="NWF75" s="19"/>
      <c r="NWG75" s="22"/>
      <c r="NWH75" s="23"/>
      <c r="NWI75" s="23"/>
      <c r="NWJ75" s="19"/>
      <c r="NWK75" s="19"/>
      <c r="NWL75" s="20"/>
      <c r="NWM75" s="21"/>
      <c r="NWN75" s="19"/>
      <c r="NWO75" s="22"/>
      <c r="NWP75" s="23"/>
      <c r="NWQ75" s="23"/>
      <c r="NWR75" s="19"/>
      <c r="NWS75" s="19"/>
      <c r="NWT75" s="20"/>
      <c r="NWU75" s="21"/>
      <c r="NWV75" s="19"/>
      <c r="NWW75" s="22"/>
      <c r="NWX75" s="23"/>
      <c r="NWY75" s="23"/>
      <c r="NWZ75" s="19"/>
      <c r="NXA75" s="19"/>
      <c r="NXB75" s="20"/>
      <c r="NXC75" s="21"/>
      <c r="NXD75" s="19"/>
      <c r="NXE75" s="22"/>
      <c r="NXF75" s="23"/>
      <c r="NXG75" s="23"/>
      <c r="NXH75" s="19"/>
      <c r="NXI75" s="19"/>
      <c r="NXJ75" s="20"/>
      <c r="NXK75" s="21"/>
      <c r="NXL75" s="19"/>
      <c r="NXM75" s="22"/>
      <c r="NXN75" s="23"/>
      <c r="NXO75" s="23"/>
      <c r="NXP75" s="19"/>
      <c r="NXQ75" s="19"/>
      <c r="NXR75" s="20"/>
      <c r="NXS75" s="21"/>
      <c r="NXT75" s="19"/>
      <c r="NXU75" s="22"/>
      <c r="NXV75" s="23"/>
      <c r="NXW75" s="23"/>
      <c r="NXX75" s="19"/>
      <c r="NXY75" s="19"/>
      <c r="NXZ75" s="20"/>
      <c r="NYA75" s="21"/>
      <c r="NYB75" s="19"/>
      <c r="NYC75" s="22"/>
      <c r="NYD75" s="23"/>
      <c r="NYE75" s="23"/>
      <c r="NYF75" s="19"/>
      <c r="NYG75" s="19"/>
      <c r="NYH75" s="20"/>
      <c r="NYI75" s="21"/>
      <c r="NYJ75" s="19"/>
      <c r="NYK75" s="22"/>
      <c r="NYL75" s="23"/>
      <c r="NYM75" s="23"/>
      <c r="NYN75" s="19"/>
      <c r="NYO75" s="19"/>
      <c r="NYP75" s="20"/>
      <c r="NYQ75" s="21"/>
      <c r="NYR75" s="19"/>
      <c r="NYS75" s="22"/>
      <c r="NYT75" s="23"/>
      <c r="NYU75" s="23"/>
      <c r="NYV75" s="19"/>
      <c r="NYW75" s="19"/>
      <c r="NYX75" s="20"/>
      <c r="NYY75" s="21"/>
      <c r="NYZ75" s="19"/>
      <c r="NZA75" s="22"/>
      <c r="NZB75" s="23"/>
      <c r="NZC75" s="23"/>
      <c r="NZD75" s="19"/>
      <c r="NZE75" s="19"/>
      <c r="NZF75" s="20"/>
      <c r="NZG75" s="21"/>
      <c r="NZH75" s="19"/>
      <c r="NZI75" s="22"/>
      <c r="NZJ75" s="23"/>
      <c r="NZK75" s="23"/>
      <c r="NZL75" s="19"/>
      <c r="NZM75" s="19"/>
      <c r="NZN75" s="20"/>
      <c r="NZO75" s="21"/>
      <c r="NZP75" s="19"/>
      <c r="NZQ75" s="22"/>
      <c r="NZR75" s="23"/>
      <c r="NZS75" s="23"/>
      <c r="NZT75" s="19"/>
      <c r="NZU75" s="19"/>
      <c r="NZV75" s="20"/>
      <c r="NZW75" s="21"/>
      <c r="NZX75" s="19"/>
      <c r="NZY75" s="22"/>
      <c r="NZZ75" s="23"/>
      <c r="OAA75" s="23"/>
      <c r="OAB75" s="19"/>
      <c r="OAC75" s="19"/>
      <c r="OAD75" s="20"/>
      <c r="OAE75" s="21"/>
      <c r="OAF75" s="19"/>
      <c r="OAG75" s="22"/>
      <c r="OAH75" s="23"/>
      <c r="OAI75" s="23"/>
      <c r="OAJ75" s="19"/>
      <c r="OAK75" s="19"/>
      <c r="OAL75" s="20"/>
      <c r="OAM75" s="21"/>
      <c r="OAN75" s="19"/>
      <c r="OAO75" s="22"/>
      <c r="OAP75" s="23"/>
      <c r="OAQ75" s="23"/>
      <c r="OAR75" s="19"/>
      <c r="OAS75" s="19"/>
      <c r="OAT75" s="20"/>
      <c r="OAU75" s="21"/>
      <c r="OAV75" s="19"/>
      <c r="OAW75" s="22"/>
      <c r="OAX75" s="23"/>
      <c r="OAY75" s="23"/>
      <c r="OAZ75" s="19"/>
      <c r="OBA75" s="19"/>
      <c r="OBB75" s="20"/>
      <c r="OBC75" s="21"/>
      <c r="OBD75" s="19"/>
      <c r="OBE75" s="22"/>
      <c r="OBF75" s="23"/>
      <c r="OBG75" s="23"/>
      <c r="OBH75" s="19"/>
      <c r="OBI75" s="19"/>
      <c r="OBJ75" s="20"/>
      <c r="OBK75" s="21"/>
      <c r="OBL75" s="19"/>
      <c r="OBM75" s="22"/>
      <c r="OBN75" s="23"/>
      <c r="OBO75" s="23"/>
      <c r="OBP75" s="19"/>
      <c r="OBQ75" s="19"/>
      <c r="OBR75" s="20"/>
      <c r="OBS75" s="21"/>
      <c r="OBT75" s="19"/>
      <c r="OBU75" s="22"/>
      <c r="OBV75" s="23"/>
      <c r="OBW75" s="23"/>
      <c r="OBX75" s="19"/>
      <c r="OBY75" s="19"/>
      <c r="OBZ75" s="20"/>
      <c r="OCA75" s="21"/>
      <c r="OCB75" s="19"/>
      <c r="OCC75" s="22"/>
      <c r="OCD75" s="23"/>
      <c r="OCE75" s="23"/>
      <c r="OCF75" s="19"/>
      <c r="OCG75" s="19"/>
      <c r="OCH75" s="20"/>
      <c r="OCI75" s="21"/>
      <c r="OCJ75" s="19"/>
      <c r="OCK75" s="22"/>
      <c r="OCL75" s="23"/>
      <c r="OCM75" s="23"/>
      <c r="OCN75" s="19"/>
      <c r="OCO75" s="19"/>
      <c r="OCP75" s="20"/>
      <c r="OCQ75" s="21"/>
      <c r="OCR75" s="19"/>
      <c r="OCS75" s="22"/>
      <c r="OCT75" s="23"/>
      <c r="OCU75" s="23"/>
      <c r="OCV75" s="19"/>
      <c r="OCW75" s="19"/>
      <c r="OCX75" s="20"/>
      <c r="OCY75" s="21"/>
      <c r="OCZ75" s="19"/>
      <c r="ODA75" s="22"/>
      <c r="ODB75" s="23"/>
      <c r="ODC75" s="23"/>
      <c r="ODD75" s="19"/>
      <c r="ODE75" s="19"/>
      <c r="ODF75" s="20"/>
      <c r="ODG75" s="21"/>
      <c r="ODH75" s="19"/>
      <c r="ODI75" s="22"/>
      <c r="ODJ75" s="23"/>
      <c r="ODK75" s="23"/>
      <c r="ODL75" s="19"/>
      <c r="ODM75" s="19"/>
      <c r="ODN75" s="20"/>
      <c r="ODO75" s="21"/>
      <c r="ODP75" s="19"/>
      <c r="ODQ75" s="22"/>
      <c r="ODR75" s="23"/>
      <c r="ODS75" s="23"/>
      <c r="ODT75" s="19"/>
      <c r="ODU75" s="19"/>
      <c r="ODV75" s="20"/>
      <c r="ODW75" s="21"/>
      <c r="ODX75" s="19"/>
      <c r="ODY75" s="22"/>
      <c r="ODZ75" s="23"/>
      <c r="OEA75" s="23"/>
      <c r="OEB75" s="19"/>
      <c r="OEC75" s="19"/>
      <c r="OED75" s="20"/>
      <c r="OEE75" s="21"/>
      <c r="OEF75" s="19"/>
      <c r="OEG75" s="22"/>
      <c r="OEH75" s="23"/>
      <c r="OEI75" s="23"/>
      <c r="OEJ75" s="19"/>
      <c r="OEK75" s="19"/>
      <c r="OEL75" s="20"/>
      <c r="OEM75" s="21"/>
      <c r="OEN75" s="19"/>
      <c r="OEO75" s="22"/>
      <c r="OEP75" s="23"/>
      <c r="OEQ75" s="23"/>
      <c r="OER75" s="19"/>
      <c r="OES75" s="19"/>
      <c r="OET75" s="20"/>
      <c r="OEU75" s="21"/>
      <c r="OEV75" s="19"/>
      <c r="OEW75" s="22"/>
      <c r="OEX75" s="23"/>
      <c r="OEY75" s="23"/>
      <c r="OEZ75" s="19"/>
      <c r="OFA75" s="19"/>
      <c r="OFB75" s="20"/>
      <c r="OFC75" s="21"/>
      <c r="OFD75" s="19"/>
      <c r="OFE75" s="22"/>
      <c r="OFF75" s="23"/>
      <c r="OFG75" s="23"/>
      <c r="OFH75" s="19"/>
      <c r="OFI75" s="19"/>
      <c r="OFJ75" s="20"/>
      <c r="OFK75" s="21"/>
      <c r="OFL75" s="19"/>
      <c r="OFM75" s="22"/>
      <c r="OFN75" s="23"/>
      <c r="OFO75" s="23"/>
      <c r="OFP75" s="19"/>
      <c r="OFQ75" s="19"/>
      <c r="OFR75" s="20"/>
      <c r="OFS75" s="21"/>
      <c r="OFT75" s="19"/>
      <c r="OFU75" s="22"/>
      <c r="OFV75" s="23"/>
      <c r="OFW75" s="23"/>
      <c r="OFX75" s="19"/>
      <c r="OFY75" s="19"/>
      <c r="OFZ75" s="20"/>
      <c r="OGA75" s="21"/>
      <c r="OGB75" s="19"/>
      <c r="OGC75" s="22"/>
      <c r="OGD75" s="23"/>
      <c r="OGE75" s="23"/>
      <c r="OGF75" s="19"/>
      <c r="OGG75" s="19"/>
      <c r="OGH75" s="20"/>
      <c r="OGI75" s="21"/>
      <c r="OGJ75" s="19"/>
      <c r="OGK75" s="22"/>
      <c r="OGL75" s="23"/>
      <c r="OGM75" s="23"/>
      <c r="OGN75" s="19"/>
      <c r="OGO75" s="19"/>
      <c r="OGP75" s="20"/>
      <c r="OGQ75" s="21"/>
      <c r="OGR75" s="19"/>
      <c r="OGS75" s="22"/>
      <c r="OGT75" s="23"/>
      <c r="OGU75" s="23"/>
      <c r="OGV75" s="19"/>
      <c r="OGW75" s="19"/>
      <c r="OGX75" s="20"/>
      <c r="OGY75" s="21"/>
      <c r="OGZ75" s="19"/>
      <c r="OHA75" s="22"/>
      <c r="OHB75" s="23"/>
      <c r="OHC75" s="23"/>
      <c r="OHD75" s="19"/>
      <c r="OHE75" s="19"/>
      <c r="OHF75" s="20"/>
      <c r="OHG75" s="21"/>
      <c r="OHH75" s="19"/>
      <c r="OHI75" s="22"/>
      <c r="OHJ75" s="23"/>
      <c r="OHK75" s="23"/>
      <c r="OHL75" s="19"/>
      <c r="OHM75" s="19"/>
      <c r="OHN75" s="20"/>
      <c r="OHO75" s="21"/>
      <c r="OHP75" s="19"/>
      <c r="OHQ75" s="22"/>
      <c r="OHR75" s="23"/>
      <c r="OHS75" s="23"/>
      <c r="OHT75" s="19"/>
      <c r="OHU75" s="19"/>
      <c r="OHV75" s="20"/>
      <c r="OHW75" s="21"/>
      <c r="OHX75" s="19"/>
      <c r="OHY75" s="22"/>
      <c r="OHZ75" s="23"/>
      <c r="OIA75" s="23"/>
      <c r="OIB75" s="19"/>
      <c r="OIC75" s="19"/>
      <c r="OID75" s="20"/>
      <c r="OIE75" s="21"/>
      <c r="OIF75" s="19"/>
      <c r="OIG75" s="22"/>
      <c r="OIH75" s="23"/>
      <c r="OII75" s="23"/>
      <c r="OIJ75" s="19"/>
      <c r="OIK75" s="19"/>
      <c r="OIL75" s="20"/>
      <c r="OIM75" s="21"/>
      <c r="OIN75" s="19"/>
      <c r="OIO75" s="22"/>
      <c r="OIP75" s="23"/>
      <c r="OIQ75" s="23"/>
      <c r="OIR75" s="19"/>
      <c r="OIS75" s="19"/>
      <c r="OIT75" s="20"/>
      <c r="OIU75" s="21"/>
      <c r="OIV75" s="19"/>
      <c r="OIW75" s="22"/>
      <c r="OIX75" s="23"/>
      <c r="OIY75" s="23"/>
      <c r="OIZ75" s="19"/>
      <c r="OJA75" s="19"/>
      <c r="OJB75" s="20"/>
      <c r="OJC75" s="21"/>
      <c r="OJD75" s="19"/>
      <c r="OJE75" s="22"/>
      <c r="OJF75" s="23"/>
      <c r="OJG75" s="23"/>
      <c r="OJH75" s="19"/>
      <c r="OJI75" s="19"/>
      <c r="OJJ75" s="20"/>
      <c r="OJK75" s="21"/>
      <c r="OJL75" s="19"/>
      <c r="OJM75" s="22"/>
      <c r="OJN75" s="23"/>
      <c r="OJO75" s="23"/>
      <c r="OJP75" s="19"/>
      <c r="OJQ75" s="19"/>
      <c r="OJR75" s="20"/>
      <c r="OJS75" s="21"/>
      <c r="OJT75" s="19"/>
      <c r="OJU75" s="22"/>
      <c r="OJV75" s="23"/>
      <c r="OJW75" s="23"/>
      <c r="OJX75" s="19"/>
      <c r="OJY75" s="19"/>
      <c r="OJZ75" s="20"/>
      <c r="OKA75" s="21"/>
      <c r="OKB75" s="19"/>
      <c r="OKC75" s="22"/>
      <c r="OKD75" s="23"/>
      <c r="OKE75" s="23"/>
      <c r="OKF75" s="19"/>
      <c r="OKG75" s="19"/>
      <c r="OKH75" s="20"/>
      <c r="OKI75" s="21"/>
      <c r="OKJ75" s="19"/>
      <c r="OKK75" s="22"/>
      <c r="OKL75" s="23"/>
      <c r="OKM75" s="23"/>
      <c r="OKN75" s="19"/>
      <c r="OKO75" s="19"/>
      <c r="OKP75" s="20"/>
      <c r="OKQ75" s="21"/>
      <c r="OKR75" s="19"/>
      <c r="OKS75" s="22"/>
      <c r="OKT75" s="23"/>
      <c r="OKU75" s="23"/>
      <c r="OKV75" s="19"/>
      <c r="OKW75" s="19"/>
      <c r="OKX75" s="20"/>
      <c r="OKY75" s="21"/>
      <c r="OKZ75" s="19"/>
      <c r="OLA75" s="22"/>
      <c r="OLB75" s="23"/>
      <c r="OLC75" s="23"/>
      <c r="OLD75" s="19"/>
      <c r="OLE75" s="19"/>
      <c r="OLF75" s="20"/>
      <c r="OLG75" s="21"/>
      <c r="OLH75" s="19"/>
      <c r="OLI75" s="22"/>
      <c r="OLJ75" s="23"/>
      <c r="OLK75" s="23"/>
      <c r="OLL75" s="19"/>
      <c r="OLM75" s="19"/>
      <c r="OLN75" s="20"/>
      <c r="OLO75" s="21"/>
      <c r="OLP75" s="19"/>
      <c r="OLQ75" s="22"/>
      <c r="OLR75" s="23"/>
      <c r="OLS75" s="23"/>
      <c r="OLT75" s="19"/>
      <c r="OLU75" s="19"/>
      <c r="OLV75" s="20"/>
      <c r="OLW75" s="21"/>
      <c r="OLX75" s="19"/>
      <c r="OLY75" s="22"/>
      <c r="OLZ75" s="23"/>
      <c r="OMA75" s="23"/>
      <c r="OMB75" s="19"/>
      <c r="OMC75" s="19"/>
      <c r="OMD75" s="20"/>
      <c r="OME75" s="21"/>
      <c r="OMF75" s="19"/>
      <c r="OMG75" s="22"/>
      <c r="OMH75" s="23"/>
      <c r="OMI75" s="23"/>
      <c r="OMJ75" s="19"/>
      <c r="OMK75" s="19"/>
      <c r="OML75" s="20"/>
      <c r="OMM75" s="21"/>
      <c r="OMN75" s="19"/>
      <c r="OMO75" s="22"/>
      <c r="OMP75" s="23"/>
      <c r="OMQ75" s="23"/>
      <c r="OMR75" s="19"/>
      <c r="OMS75" s="19"/>
      <c r="OMT75" s="20"/>
      <c r="OMU75" s="21"/>
      <c r="OMV75" s="19"/>
      <c r="OMW75" s="22"/>
      <c r="OMX75" s="23"/>
      <c r="OMY75" s="23"/>
      <c r="OMZ75" s="19"/>
      <c r="ONA75" s="19"/>
      <c r="ONB75" s="20"/>
      <c r="ONC75" s="21"/>
      <c r="OND75" s="19"/>
      <c r="ONE75" s="22"/>
      <c r="ONF75" s="23"/>
      <c r="ONG75" s="23"/>
      <c r="ONH75" s="19"/>
      <c r="ONI75" s="19"/>
      <c r="ONJ75" s="20"/>
      <c r="ONK75" s="21"/>
      <c r="ONL75" s="19"/>
      <c r="ONM75" s="22"/>
      <c r="ONN75" s="23"/>
      <c r="ONO75" s="23"/>
      <c r="ONP75" s="19"/>
      <c r="ONQ75" s="19"/>
      <c r="ONR75" s="20"/>
      <c r="ONS75" s="21"/>
      <c r="ONT75" s="19"/>
      <c r="ONU75" s="22"/>
      <c r="ONV75" s="23"/>
      <c r="ONW75" s="23"/>
      <c r="ONX75" s="19"/>
      <c r="ONY75" s="19"/>
      <c r="ONZ75" s="20"/>
      <c r="OOA75" s="21"/>
      <c r="OOB75" s="19"/>
      <c r="OOC75" s="22"/>
      <c r="OOD75" s="23"/>
      <c r="OOE75" s="23"/>
      <c r="OOF75" s="19"/>
      <c r="OOG75" s="19"/>
      <c r="OOH75" s="20"/>
      <c r="OOI75" s="21"/>
      <c r="OOJ75" s="19"/>
      <c r="OOK75" s="22"/>
      <c r="OOL75" s="23"/>
      <c r="OOM75" s="23"/>
      <c r="OON75" s="19"/>
      <c r="OOO75" s="19"/>
      <c r="OOP75" s="20"/>
      <c r="OOQ75" s="21"/>
      <c r="OOR75" s="19"/>
      <c r="OOS75" s="22"/>
      <c r="OOT75" s="23"/>
      <c r="OOU75" s="23"/>
      <c r="OOV75" s="19"/>
      <c r="OOW75" s="19"/>
      <c r="OOX75" s="20"/>
      <c r="OOY75" s="21"/>
      <c r="OOZ75" s="19"/>
      <c r="OPA75" s="22"/>
      <c r="OPB75" s="23"/>
      <c r="OPC75" s="23"/>
      <c r="OPD75" s="19"/>
      <c r="OPE75" s="19"/>
      <c r="OPF75" s="20"/>
      <c r="OPG75" s="21"/>
      <c r="OPH75" s="19"/>
      <c r="OPI75" s="22"/>
      <c r="OPJ75" s="23"/>
      <c r="OPK75" s="23"/>
      <c r="OPL75" s="19"/>
      <c r="OPM75" s="19"/>
      <c r="OPN75" s="20"/>
      <c r="OPO75" s="21"/>
      <c r="OPP75" s="19"/>
      <c r="OPQ75" s="22"/>
      <c r="OPR75" s="23"/>
      <c r="OPS75" s="23"/>
      <c r="OPT75" s="19"/>
      <c r="OPU75" s="19"/>
      <c r="OPV75" s="20"/>
      <c r="OPW75" s="21"/>
      <c r="OPX75" s="19"/>
      <c r="OPY75" s="22"/>
      <c r="OPZ75" s="23"/>
      <c r="OQA75" s="23"/>
      <c r="OQB75" s="19"/>
      <c r="OQC75" s="19"/>
      <c r="OQD75" s="20"/>
      <c r="OQE75" s="21"/>
      <c r="OQF75" s="19"/>
      <c r="OQG75" s="22"/>
      <c r="OQH75" s="23"/>
      <c r="OQI75" s="23"/>
      <c r="OQJ75" s="19"/>
      <c r="OQK75" s="19"/>
      <c r="OQL75" s="20"/>
      <c r="OQM75" s="21"/>
      <c r="OQN75" s="19"/>
      <c r="OQO75" s="22"/>
      <c r="OQP75" s="23"/>
      <c r="OQQ75" s="23"/>
      <c r="OQR75" s="19"/>
      <c r="OQS75" s="19"/>
      <c r="OQT75" s="20"/>
      <c r="OQU75" s="21"/>
      <c r="OQV75" s="19"/>
      <c r="OQW75" s="22"/>
      <c r="OQX75" s="23"/>
      <c r="OQY75" s="23"/>
      <c r="OQZ75" s="19"/>
      <c r="ORA75" s="19"/>
      <c r="ORB75" s="20"/>
      <c r="ORC75" s="21"/>
      <c r="ORD75" s="19"/>
      <c r="ORE75" s="22"/>
      <c r="ORF75" s="23"/>
      <c r="ORG75" s="23"/>
      <c r="ORH75" s="19"/>
      <c r="ORI75" s="19"/>
      <c r="ORJ75" s="20"/>
      <c r="ORK75" s="21"/>
      <c r="ORL75" s="19"/>
      <c r="ORM75" s="22"/>
      <c r="ORN75" s="23"/>
      <c r="ORO75" s="23"/>
      <c r="ORP75" s="19"/>
      <c r="ORQ75" s="19"/>
      <c r="ORR75" s="20"/>
      <c r="ORS75" s="21"/>
      <c r="ORT75" s="19"/>
      <c r="ORU75" s="22"/>
      <c r="ORV75" s="23"/>
      <c r="ORW75" s="23"/>
      <c r="ORX75" s="19"/>
      <c r="ORY75" s="19"/>
      <c r="ORZ75" s="20"/>
      <c r="OSA75" s="21"/>
      <c r="OSB75" s="19"/>
      <c r="OSC75" s="22"/>
      <c r="OSD75" s="23"/>
      <c r="OSE75" s="23"/>
      <c r="OSF75" s="19"/>
      <c r="OSG75" s="19"/>
      <c r="OSH75" s="20"/>
      <c r="OSI75" s="21"/>
      <c r="OSJ75" s="19"/>
      <c r="OSK75" s="22"/>
      <c r="OSL75" s="23"/>
      <c r="OSM75" s="23"/>
      <c r="OSN75" s="19"/>
      <c r="OSO75" s="19"/>
      <c r="OSP75" s="20"/>
      <c r="OSQ75" s="21"/>
      <c r="OSR75" s="19"/>
      <c r="OSS75" s="22"/>
      <c r="OST75" s="23"/>
      <c r="OSU75" s="23"/>
      <c r="OSV75" s="19"/>
      <c r="OSW75" s="19"/>
      <c r="OSX75" s="20"/>
      <c r="OSY75" s="21"/>
      <c r="OSZ75" s="19"/>
      <c r="OTA75" s="22"/>
      <c r="OTB75" s="23"/>
      <c r="OTC75" s="23"/>
      <c r="OTD75" s="19"/>
      <c r="OTE75" s="19"/>
      <c r="OTF75" s="20"/>
      <c r="OTG75" s="21"/>
      <c r="OTH75" s="19"/>
      <c r="OTI75" s="22"/>
      <c r="OTJ75" s="23"/>
      <c r="OTK75" s="23"/>
      <c r="OTL75" s="19"/>
      <c r="OTM75" s="19"/>
      <c r="OTN75" s="20"/>
      <c r="OTO75" s="21"/>
      <c r="OTP75" s="19"/>
      <c r="OTQ75" s="22"/>
      <c r="OTR75" s="23"/>
      <c r="OTS75" s="23"/>
      <c r="OTT75" s="19"/>
      <c r="OTU75" s="19"/>
      <c r="OTV75" s="20"/>
      <c r="OTW75" s="21"/>
      <c r="OTX75" s="19"/>
      <c r="OTY75" s="22"/>
      <c r="OTZ75" s="23"/>
      <c r="OUA75" s="23"/>
      <c r="OUB75" s="19"/>
      <c r="OUC75" s="19"/>
      <c r="OUD75" s="20"/>
      <c r="OUE75" s="21"/>
      <c r="OUF75" s="19"/>
      <c r="OUG75" s="22"/>
      <c r="OUH75" s="23"/>
      <c r="OUI75" s="23"/>
      <c r="OUJ75" s="19"/>
      <c r="OUK75" s="19"/>
      <c r="OUL75" s="20"/>
      <c r="OUM75" s="21"/>
      <c r="OUN75" s="19"/>
      <c r="OUO75" s="22"/>
      <c r="OUP75" s="23"/>
      <c r="OUQ75" s="23"/>
      <c r="OUR75" s="19"/>
      <c r="OUS75" s="19"/>
      <c r="OUT75" s="20"/>
      <c r="OUU75" s="21"/>
      <c r="OUV75" s="19"/>
      <c r="OUW75" s="22"/>
      <c r="OUX75" s="23"/>
      <c r="OUY75" s="23"/>
      <c r="OUZ75" s="19"/>
      <c r="OVA75" s="19"/>
      <c r="OVB75" s="20"/>
      <c r="OVC75" s="21"/>
      <c r="OVD75" s="19"/>
      <c r="OVE75" s="22"/>
      <c r="OVF75" s="23"/>
      <c r="OVG75" s="23"/>
      <c r="OVH75" s="19"/>
      <c r="OVI75" s="19"/>
      <c r="OVJ75" s="20"/>
      <c r="OVK75" s="21"/>
      <c r="OVL75" s="19"/>
      <c r="OVM75" s="22"/>
      <c r="OVN75" s="23"/>
      <c r="OVO75" s="23"/>
      <c r="OVP75" s="19"/>
      <c r="OVQ75" s="19"/>
      <c r="OVR75" s="20"/>
      <c r="OVS75" s="21"/>
      <c r="OVT75" s="19"/>
      <c r="OVU75" s="22"/>
      <c r="OVV75" s="23"/>
      <c r="OVW75" s="23"/>
      <c r="OVX75" s="19"/>
      <c r="OVY75" s="19"/>
      <c r="OVZ75" s="20"/>
      <c r="OWA75" s="21"/>
      <c r="OWB75" s="19"/>
      <c r="OWC75" s="22"/>
      <c r="OWD75" s="23"/>
      <c r="OWE75" s="23"/>
      <c r="OWF75" s="19"/>
      <c r="OWG75" s="19"/>
      <c r="OWH75" s="20"/>
      <c r="OWI75" s="21"/>
      <c r="OWJ75" s="19"/>
      <c r="OWK75" s="22"/>
      <c r="OWL75" s="23"/>
      <c r="OWM75" s="23"/>
      <c r="OWN75" s="19"/>
      <c r="OWO75" s="19"/>
      <c r="OWP75" s="20"/>
      <c r="OWQ75" s="21"/>
      <c r="OWR75" s="19"/>
      <c r="OWS75" s="22"/>
      <c r="OWT75" s="23"/>
      <c r="OWU75" s="23"/>
      <c r="OWV75" s="19"/>
      <c r="OWW75" s="19"/>
      <c r="OWX75" s="20"/>
      <c r="OWY75" s="21"/>
      <c r="OWZ75" s="19"/>
      <c r="OXA75" s="22"/>
      <c r="OXB75" s="23"/>
      <c r="OXC75" s="23"/>
      <c r="OXD75" s="19"/>
      <c r="OXE75" s="19"/>
      <c r="OXF75" s="20"/>
      <c r="OXG75" s="21"/>
      <c r="OXH75" s="19"/>
      <c r="OXI75" s="22"/>
      <c r="OXJ75" s="23"/>
      <c r="OXK75" s="23"/>
      <c r="OXL75" s="19"/>
      <c r="OXM75" s="19"/>
      <c r="OXN75" s="20"/>
      <c r="OXO75" s="21"/>
      <c r="OXP75" s="19"/>
      <c r="OXQ75" s="22"/>
      <c r="OXR75" s="23"/>
      <c r="OXS75" s="23"/>
      <c r="OXT75" s="19"/>
      <c r="OXU75" s="19"/>
      <c r="OXV75" s="20"/>
      <c r="OXW75" s="21"/>
      <c r="OXX75" s="19"/>
      <c r="OXY75" s="22"/>
      <c r="OXZ75" s="23"/>
      <c r="OYA75" s="23"/>
      <c r="OYB75" s="19"/>
      <c r="OYC75" s="19"/>
      <c r="OYD75" s="20"/>
      <c r="OYE75" s="21"/>
      <c r="OYF75" s="19"/>
      <c r="OYG75" s="22"/>
      <c r="OYH75" s="23"/>
      <c r="OYI75" s="23"/>
      <c r="OYJ75" s="19"/>
      <c r="OYK75" s="19"/>
      <c r="OYL75" s="20"/>
      <c r="OYM75" s="21"/>
      <c r="OYN75" s="19"/>
      <c r="OYO75" s="22"/>
      <c r="OYP75" s="23"/>
      <c r="OYQ75" s="23"/>
      <c r="OYR75" s="19"/>
      <c r="OYS75" s="19"/>
      <c r="OYT75" s="20"/>
      <c r="OYU75" s="21"/>
      <c r="OYV75" s="19"/>
      <c r="OYW75" s="22"/>
      <c r="OYX75" s="23"/>
      <c r="OYY75" s="23"/>
      <c r="OYZ75" s="19"/>
      <c r="OZA75" s="19"/>
      <c r="OZB75" s="20"/>
      <c r="OZC75" s="21"/>
      <c r="OZD75" s="19"/>
      <c r="OZE75" s="22"/>
      <c r="OZF75" s="23"/>
      <c r="OZG75" s="23"/>
      <c r="OZH75" s="19"/>
      <c r="OZI75" s="19"/>
      <c r="OZJ75" s="20"/>
      <c r="OZK75" s="21"/>
      <c r="OZL75" s="19"/>
      <c r="OZM75" s="22"/>
      <c r="OZN75" s="23"/>
      <c r="OZO75" s="23"/>
      <c r="OZP75" s="19"/>
      <c r="OZQ75" s="19"/>
      <c r="OZR75" s="20"/>
      <c r="OZS75" s="21"/>
      <c r="OZT75" s="19"/>
      <c r="OZU75" s="22"/>
      <c r="OZV75" s="23"/>
      <c r="OZW75" s="23"/>
      <c r="OZX75" s="19"/>
      <c r="OZY75" s="19"/>
      <c r="OZZ75" s="20"/>
      <c r="PAA75" s="21"/>
      <c r="PAB75" s="19"/>
      <c r="PAC75" s="22"/>
      <c r="PAD75" s="23"/>
      <c r="PAE75" s="23"/>
      <c r="PAF75" s="19"/>
      <c r="PAG75" s="19"/>
      <c r="PAH75" s="20"/>
      <c r="PAI75" s="21"/>
      <c r="PAJ75" s="19"/>
      <c r="PAK75" s="22"/>
      <c r="PAL75" s="23"/>
      <c r="PAM75" s="23"/>
      <c r="PAN75" s="19"/>
      <c r="PAO75" s="19"/>
      <c r="PAP75" s="20"/>
      <c r="PAQ75" s="21"/>
      <c r="PAR75" s="19"/>
      <c r="PAS75" s="22"/>
      <c r="PAT75" s="23"/>
      <c r="PAU75" s="23"/>
      <c r="PAV75" s="19"/>
      <c r="PAW75" s="19"/>
      <c r="PAX75" s="20"/>
      <c r="PAY75" s="21"/>
      <c r="PAZ75" s="19"/>
      <c r="PBA75" s="22"/>
      <c r="PBB75" s="23"/>
      <c r="PBC75" s="23"/>
      <c r="PBD75" s="19"/>
      <c r="PBE75" s="19"/>
      <c r="PBF75" s="20"/>
      <c r="PBG75" s="21"/>
      <c r="PBH75" s="19"/>
      <c r="PBI75" s="22"/>
      <c r="PBJ75" s="23"/>
      <c r="PBK75" s="23"/>
      <c r="PBL75" s="19"/>
      <c r="PBM75" s="19"/>
      <c r="PBN75" s="20"/>
      <c r="PBO75" s="21"/>
      <c r="PBP75" s="19"/>
      <c r="PBQ75" s="22"/>
      <c r="PBR75" s="23"/>
      <c r="PBS75" s="23"/>
      <c r="PBT75" s="19"/>
      <c r="PBU75" s="19"/>
      <c r="PBV75" s="20"/>
      <c r="PBW75" s="21"/>
      <c r="PBX75" s="19"/>
      <c r="PBY75" s="22"/>
      <c r="PBZ75" s="23"/>
      <c r="PCA75" s="23"/>
      <c r="PCB75" s="19"/>
      <c r="PCC75" s="19"/>
      <c r="PCD75" s="20"/>
      <c r="PCE75" s="21"/>
      <c r="PCF75" s="19"/>
      <c r="PCG75" s="22"/>
      <c r="PCH75" s="23"/>
      <c r="PCI75" s="23"/>
      <c r="PCJ75" s="19"/>
      <c r="PCK75" s="19"/>
      <c r="PCL75" s="20"/>
      <c r="PCM75" s="21"/>
      <c r="PCN75" s="19"/>
      <c r="PCO75" s="22"/>
      <c r="PCP75" s="23"/>
      <c r="PCQ75" s="23"/>
      <c r="PCR75" s="19"/>
      <c r="PCS75" s="19"/>
      <c r="PCT75" s="20"/>
      <c r="PCU75" s="21"/>
      <c r="PCV75" s="19"/>
      <c r="PCW75" s="22"/>
      <c r="PCX75" s="23"/>
      <c r="PCY75" s="23"/>
      <c r="PCZ75" s="19"/>
      <c r="PDA75" s="19"/>
      <c r="PDB75" s="20"/>
      <c r="PDC75" s="21"/>
      <c r="PDD75" s="19"/>
      <c r="PDE75" s="22"/>
      <c r="PDF75" s="23"/>
      <c r="PDG75" s="23"/>
      <c r="PDH75" s="19"/>
      <c r="PDI75" s="19"/>
      <c r="PDJ75" s="20"/>
      <c r="PDK75" s="21"/>
      <c r="PDL75" s="19"/>
      <c r="PDM75" s="22"/>
      <c r="PDN75" s="23"/>
      <c r="PDO75" s="23"/>
      <c r="PDP75" s="19"/>
      <c r="PDQ75" s="19"/>
      <c r="PDR75" s="20"/>
      <c r="PDS75" s="21"/>
      <c r="PDT75" s="19"/>
      <c r="PDU75" s="22"/>
      <c r="PDV75" s="23"/>
      <c r="PDW75" s="23"/>
      <c r="PDX75" s="19"/>
      <c r="PDY75" s="19"/>
      <c r="PDZ75" s="20"/>
      <c r="PEA75" s="21"/>
      <c r="PEB75" s="19"/>
      <c r="PEC75" s="22"/>
      <c r="PED75" s="23"/>
      <c r="PEE75" s="23"/>
      <c r="PEF75" s="19"/>
      <c r="PEG75" s="19"/>
      <c r="PEH75" s="20"/>
      <c r="PEI75" s="21"/>
      <c r="PEJ75" s="19"/>
      <c r="PEK75" s="22"/>
      <c r="PEL75" s="23"/>
      <c r="PEM75" s="23"/>
      <c r="PEN75" s="19"/>
      <c r="PEO75" s="19"/>
      <c r="PEP75" s="20"/>
      <c r="PEQ75" s="21"/>
      <c r="PER75" s="19"/>
      <c r="PES75" s="22"/>
      <c r="PET75" s="23"/>
      <c r="PEU75" s="23"/>
      <c r="PEV75" s="19"/>
      <c r="PEW75" s="19"/>
      <c r="PEX75" s="20"/>
      <c r="PEY75" s="21"/>
      <c r="PEZ75" s="19"/>
      <c r="PFA75" s="22"/>
      <c r="PFB75" s="23"/>
      <c r="PFC75" s="23"/>
      <c r="PFD75" s="19"/>
      <c r="PFE75" s="19"/>
      <c r="PFF75" s="20"/>
      <c r="PFG75" s="21"/>
      <c r="PFH75" s="19"/>
      <c r="PFI75" s="22"/>
      <c r="PFJ75" s="23"/>
      <c r="PFK75" s="23"/>
      <c r="PFL75" s="19"/>
      <c r="PFM75" s="19"/>
      <c r="PFN75" s="20"/>
      <c r="PFO75" s="21"/>
      <c r="PFP75" s="19"/>
      <c r="PFQ75" s="22"/>
      <c r="PFR75" s="23"/>
      <c r="PFS75" s="23"/>
      <c r="PFT75" s="19"/>
      <c r="PFU75" s="19"/>
      <c r="PFV75" s="20"/>
      <c r="PFW75" s="21"/>
      <c r="PFX75" s="19"/>
      <c r="PFY75" s="22"/>
      <c r="PFZ75" s="23"/>
      <c r="PGA75" s="23"/>
      <c r="PGB75" s="19"/>
      <c r="PGC75" s="19"/>
      <c r="PGD75" s="20"/>
      <c r="PGE75" s="21"/>
      <c r="PGF75" s="19"/>
      <c r="PGG75" s="22"/>
      <c r="PGH75" s="23"/>
      <c r="PGI75" s="23"/>
      <c r="PGJ75" s="19"/>
      <c r="PGK75" s="19"/>
      <c r="PGL75" s="20"/>
      <c r="PGM75" s="21"/>
      <c r="PGN75" s="19"/>
      <c r="PGO75" s="22"/>
      <c r="PGP75" s="23"/>
      <c r="PGQ75" s="23"/>
      <c r="PGR75" s="19"/>
      <c r="PGS75" s="19"/>
      <c r="PGT75" s="20"/>
      <c r="PGU75" s="21"/>
      <c r="PGV75" s="19"/>
      <c r="PGW75" s="22"/>
      <c r="PGX75" s="23"/>
      <c r="PGY75" s="23"/>
      <c r="PGZ75" s="19"/>
      <c r="PHA75" s="19"/>
      <c r="PHB75" s="20"/>
      <c r="PHC75" s="21"/>
      <c r="PHD75" s="19"/>
      <c r="PHE75" s="22"/>
      <c r="PHF75" s="23"/>
      <c r="PHG75" s="23"/>
      <c r="PHH75" s="19"/>
      <c r="PHI75" s="19"/>
      <c r="PHJ75" s="20"/>
      <c r="PHK75" s="21"/>
      <c r="PHL75" s="19"/>
      <c r="PHM75" s="22"/>
      <c r="PHN75" s="23"/>
      <c r="PHO75" s="23"/>
      <c r="PHP75" s="19"/>
      <c r="PHQ75" s="19"/>
      <c r="PHR75" s="20"/>
      <c r="PHS75" s="21"/>
      <c r="PHT75" s="19"/>
      <c r="PHU75" s="22"/>
      <c r="PHV75" s="23"/>
      <c r="PHW75" s="23"/>
      <c r="PHX75" s="19"/>
      <c r="PHY75" s="19"/>
      <c r="PHZ75" s="20"/>
      <c r="PIA75" s="21"/>
      <c r="PIB75" s="19"/>
      <c r="PIC75" s="22"/>
      <c r="PID75" s="23"/>
      <c r="PIE75" s="23"/>
      <c r="PIF75" s="19"/>
      <c r="PIG75" s="19"/>
      <c r="PIH75" s="20"/>
      <c r="PII75" s="21"/>
      <c r="PIJ75" s="19"/>
      <c r="PIK75" s="22"/>
      <c r="PIL75" s="23"/>
      <c r="PIM75" s="23"/>
      <c r="PIN75" s="19"/>
      <c r="PIO75" s="19"/>
      <c r="PIP75" s="20"/>
      <c r="PIQ75" s="21"/>
      <c r="PIR75" s="19"/>
      <c r="PIS75" s="22"/>
      <c r="PIT75" s="23"/>
      <c r="PIU75" s="23"/>
      <c r="PIV75" s="19"/>
      <c r="PIW75" s="19"/>
      <c r="PIX75" s="20"/>
      <c r="PIY75" s="21"/>
      <c r="PIZ75" s="19"/>
      <c r="PJA75" s="22"/>
      <c r="PJB75" s="23"/>
      <c r="PJC75" s="23"/>
      <c r="PJD75" s="19"/>
      <c r="PJE75" s="19"/>
      <c r="PJF75" s="20"/>
      <c r="PJG75" s="21"/>
      <c r="PJH75" s="19"/>
      <c r="PJI75" s="22"/>
      <c r="PJJ75" s="23"/>
      <c r="PJK75" s="23"/>
      <c r="PJL75" s="19"/>
      <c r="PJM75" s="19"/>
      <c r="PJN75" s="20"/>
      <c r="PJO75" s="21"/>
      <c r="PJP75" s="19"/>
      <c r="PJQ75" s="22"/>
      <c r="PJR75" s="23"/>
      <c r="PJS75" s="23"/>
      <c r="PJT75" s="19"/>
      <c r="PJU75" s="19"/>
      <c r="PJV75" s="20"/>
      <c r="PJW75" s="21"/>
      <c r="PJX75" s="19"/>
      <c r="PJY75" s="22"/>
      <c r="PJZ75" s="23"/>
      <c r="PKA75" s="23"/>
      <c r="PKB75" s="19"/>
      <c r="PKC75" s="19"/>
      <c r="PKD75" s="20"/>
      <c r="PKE75" s="21"/>
      <c r="PKF75" s="19"/>
      <c r="PKG75" s="22"/>
      <c r="PKH75" s="23"/>
      <c r="PKI75" s="23"/>
      <c r="PKJ75" s="19"/>
      <c r="PKK75" s="19"/>
      <c r="PKL75" s="20"/>
      <c r="PKM75" s="21"/>
      <c r="PKN75" s="19"/>
      <c r="PKO75" s="22"/>
      <c r="PKP75" s="23"/>
      <c r="PKQ75" s="23"/>
      <c r="PKR75" s="19"/>
      <c r="PKS75" s="19"/>
      <c r="PKT75" s="20"/>
      <c r="PKU75" s="21"/>
      <c r="PKV75" s="19"/>
      <c r="PKW75" s="22"/>
      <c r="PKX75" s="23"/>
      <c r="PKY75" s="23"/>
      <c r="PKZ75" s="19"/>
      <c r="PLA75" s="19"/>
      <c r="PLB75" s="20"/>
      <c r="PLC75" s="21"/>
      <c r="PLD75" s="19"/>
      <c r="PLE75" s="22"/>
      <c r="PLF75" s="23"/>
      <c r="PLG75" s="23"/>
      <c r="PLH75" s="19"/>
      <c r="PLI75" s="19"/>
      <c r="PLJ75" s="20"/>
      <c r="PLK75" s="21"/>
      <c r="PLL75" s="19"/>
      <c r="PLM75" s="22"/>
      <c r="PLN75" s="23"/>
      <c r="PLO75" s="23"/>
      <c r="PLP75" s="19"/>
      <c r="PLQ75" s="19"/>
      <c r="PLR75" s="20"/>
      <c r="PLS75" s="21"/>
      <c r="PLT75" s="19"/>
      <c r="PLU75" s="22"/>
      <c r="PLV75" s="23"/>
      <c r="PLW75" s="23"/>
      <c r="PLX75" s="19"/>
      <c r="PLY75" s="19"/>
      <c r="PLZ75" s="20"/>
      <c r="PMA75" s="21"/>
      <c r="PMB75" s="19"/>
      <c r="PMC75" s="22"/>
      <c r="PMD75" s="23"/>
      <c r="PME75" s="23"/>
      <c r="PMF75" s="19"/>
      <c r="PMG75" s="19"/>
      <c r="PMH75" s="20"/>
      <c r="PMI75" s="21"/>
      <c r="PMJ75" s="19"/>
      <c r="PMK75" s="22"/>
      <c r="PML75" s="23"/>
      <c r="PMM75" s="23"/>
      <c r="PMN75" s="19"/>
      <c r="PMO75" s="19"/>
      <c r="PMP75" s="20"/>
      <c r="PMQ75" s="21"/>
      <c r="PMR75" s="19"/>
      <c r="PMS75" s="22"/>
      <c r="PMT75" s="23"/>
      <c r="PMU75" s="23"/>
      <c r="PMV75" s="19"/>
      <c r="PMW75" s="19"/>
      <c r="PMX75" s="20"/>
      <c r="PMY75" s="21"/>
      <c r="PMZ75" s="19"/>
      <c r="PNA75" s="22"/>
      <c r="PNB75" s="23"/>
      <c r="PNC75" s="23"/>
      <c r="PND75" s="19"/>
      <c r="PNE75" s="19"/>
      <c r="PNF75" s="20"/>
      <c r="PNG75" s="21"/>
      <c r="PNH75" s="19"/>
      <c r="PNI75" s="22"/>
      <c r="PNJ75" s="23"/>
      <c r="PNK75" s="23"/>
      <c r="PNL75" s="19"/>
      <c r="PNM75" s="19"/>
      <c r="PNN75" s="20"/>
      <c r="PNO75" s="21"/>
      <c r="PNP75" s="19"/>
      <c r="PNQ75" s="22"/>
      <c r="PNR75" s="23"/>
      <c r="PNS75" s="23"/>
      <c r="PNT75" s="19"/>
      <c r="PNU75" s="19"/>
      <c r="PNV75" s="20"/>
      <c r="PNW75" s="21"/>
      <c r="PNX75" s="19"/>
      <c r="PNY75" s="22"/>
      <c r="PNZ75" s="23"/>
      <c r="POA75" s="23"/>
      <c r="POB75" s="19"/>
      <c r="POC75" s="19"/>
      <c r="POD75" s="20"/>
      <c r="POE75" s="21"/>
      <c r="POF75" s="19"/>
      <c r="POG75" s="22"/>
      <c r="POH75" s="23"/>
      <c r="POI75" s="23"/>
      <c r="POJ75" s="19"/>
      <c r="POK75" s="19"/>
      <c r="POL75" s="20"/>
      <c r="POM75" s="21"/>
      <c r="PON75" s="19"/>
      <c r="POO75" s="22"/>
      <c r="POP75" s="23"/>
      <c r="POQ75" s="23"/>
      <c r="POR75" s="19"/>
      <c r="POS75" s="19"/>
      <c r="POT75" s="20"/>
      <c r="POU75" s="21"/>
      <c r="POV75" s="19"/>
      <c r="POW75" s="22"/>
      <c r="POX75" s="23"/>
      <c r="POY75" s="23"/>
      <c r="POZ75" s="19"/>
      <c r="PPA75" s="19"/>
      <c r="PPB75" s="20"/>
      <c r="PPC75" s="21"/>
      <c r="PPD75" s="19"/>
      <c r="PPE75" s="22"/>
      <c r="PPF75" s="23"/>
      <c r="PPG75" s="23"/>
      <c r="PPH75" s="19"/>
      <c r="PPI75" s="19"/>
      <c r="PPJ75" s="20"/>
      <c r="PPK75" s="21"/>
      <c r="PPL75" s="19"/>
      <c r="PPM75" s="22"/>
      <c r="PPN75" s="23"/>
      <c r="PPO75" s="23"/>
      <c r="PPP75" s="19"/>
      <c r="PPQ75" s="19"/>
      <c r="PPR75" s="20"/>
      <c r="PPS75" s="21"/>
      <c r="PPT75" s="19"/>
      <c r="PPU75" s="22"/>
      <c r="PPV75" s="23"/>
      <c r="PPW75" s="23"/>
      <c r="PPX75" s="19"/>
      <c r="PPY75" s="19"/>
      <c r="PPZ75" s="20"/>
      <c r="PQA75" s="21"/>
      <c r="PQB75" s="19"/>
      <c r="PQC75" s="22"/>
      <c r="PQD75" s="23"/>
      <c r="PQE75" s="23"/>
      <c r="PQF75" s="19"/>
      <c r="PQG75" s="19"/>
      <c r="PQH75" s="20"/>
      <c r="PQI75" s="21"/>
      <c r="PQJ75" s="19"/>
      <c r="PQK75" s="22"/>
      <c r="PQL75" s="23"/>
      <c r="PQM75" s="23"/>
      <c r="PQN75" s="19"/>
      <c r="PQO75" s="19"/>
      <c r="PQP75" s="20"/>
      <c r="PQQ75" s="21"/>
      <c r="PQR75" s="19"/>
      <c r="PQS75" s="22"/>
      <c r="PQT75" s="23"/>
      <c r="PQU75" s="23"/>
      <c r="PQV75" s="19"/>
      <c r="PQW75" s="19"/>
      <c r="PQX75" s="20"/>
      <c r="PQY75" s="21"/>
      <c r="PQZ75" s="19"/>
      <c r="PRA75" s="22"/>
      <c r="PRB75" s="23"/>
      <c r="PRC75" s="23"/>
      <c r="PRD75" s="19"/>
      <c r="PRE75" s="19"/>
      <c r="PRF75" s="20"/>
      <c r="PRG75" s="21"/>
      <c r="PRH75" s="19"/>
      <c r="PRI75" s="22"/>
      <c r="PRJ75" s="23"/>
      <c r="PRK75" s="23"/>
      <c r="PRL75" s="19"/>
      <c r="PRM75" s="19"/>
      <c r="PRN75" s="20"/>
      <c r="PRO75" s="21"/>
      <c r="PRP75" s="19"/>
      <c r="PRQ75" s="22"/>
      <c r="PRR75" s="23"/>
      <c r="PRS75" s="23"/>
      <c r="PRT75" s="19"/>
      <c r="PRU75" s="19"/>
      <c r="PRV75" s="20"/>
      <c r="PRW75" s="21"/>
      <c r="PRX75" s="19"/>
      <c r="PRY75" s="22"/>
      <c r="PRZ75" s="23"/>
      <c r="PSA75" s="23"/>
      <c r="PSB75" s="19"/>
      <c r="PSC75" s="19"/>
      <c r="PSD75" s="20"/>
      <c r="PSE75" s="21"/>
      <c r="PSF75" s="19"/>
      <c r="PSG75" s="22"/>
      <c r="PSH75" s="23"/>
      <c r="PSI75" s="23"/>
      <c r="PSJ75" s="19"/>
      <c r="PSK75" s="19"/>
      <c r="PSL75" s="20"/>
      <c r="PSM75" s="21"/>
      <c r="PSN75" s="19"/>
      <c r="PSO75" s="22"/>
      <c r="PSP75" s="23"/>
      <c r="PSQ75" s="23"/>
      <c r="PSR75" s="19"/>
      <c r="PSS75" s="19"/>
      <c r="PST75" s="20"/>
      <c r="PSU75" s="21"/>
      <c r="PSV75" s="19"/>
      <c r="PSW75" s="22"/>
      <c r="PSX75" s="23"/>
      <c r="PSY75" s="23"/>
      <c r="PSZ75" s="19"/>
      <c r="PTA75" s="19"/>
      <c r="PTB75" s="20"/>
      <c r="PTC75" s="21"/>
      <c r="PTD75" s="19"/>
      <c r="PTE75" s="22"/>
      <c r="PTF75" s="23"/>
      <c r="PTG75" s="23"/>
      <c r="PTH75" s="19"/>
      <c r="PTI75" s="19"/>
      <c r="PTJ75" s="20"/>
      <c r="PTK75" s="21"/>
      <c r="PTL75" s="19"/>
      <c r="PTM75" s="22"/>
      <c r="PTN75" s="23"/>
      <c r="PTO75" s="23"/>
      <c r="PTP75" s="19"/>
      <c r="PTQ75" s="19"/>
      <c r="PTR75" s="20"/>
      <c r="PTS75" s="21"/>
      <c r="PTT75" s="19"/>
      <c r="PTU75" s="22"/>
      <c r="PTV75" s="23"/>
      <c r="PTW75" s="23"/>
      <c r="PTX75" s="19"/>
      <c r="PTY75" s="19"/>
      <c r="PTZ75" s="20"/>
      <c r="PUA75" s="21"/>
      <c r="PUB75" s="19"/>
      <c r="PUC75" s="22"/>
      <c r="PUD75" s="23"/>
      <c r="PUE75" s="23"/>
      <c r="PUF75" s="19"/>
      <c r="PUG75" s="19"/>
      <c r="PUH75" s="20"/>
      <c r="PUI75" s="21"/>
      <c r="PUJ75" s="19"/>
      <c r="PUK75" s="22"/>
      <c r="PUL75" s="23"/>
      <c r="PUM75" s="23"/>
      <c r="PUN75" s="19"/>
      <c r="PUO75" s="19"/>
      <c r="PUP75" s="20"/>
      <c r="PUQ75" s="21"/>
      <c r="PUR75" s="19"/>
      <c r="PUS75" s="22"/>
      <c r="PUT75" s="23"/>
      <c r="PUU75" s="23"/>
      <c r="PUV75" s="19"/>
      <c r="PUW75" s="19"/>
      <c r="PUX75" s="20"/>
      <c r="PUY75" s="21"/>
      <c r="PUZ75" s="19"/>
      <c r="PVA75" s="22"/>
      <c r="PVB75" s="23"/>
      <c r="PVC75" s="23"/>
      <c r="PVD75" s="19"/>
      <c r="PVE75" s="19"/>
      <c r="PVF75" s="20"/>
      <c r="PVG75" s="21"/>
      <c r="PVH75" s="19"/>
      <c r="PVI75" s="22"/>
      <c r="PVJ75" s="23"/>
      <c r="PVK75" s="23"/>
      <c r="PVL75" s="19"/>
      <c r="PVM75" s="19"/>
      <c r="PVN75" s="20"/>
      <c r="PVO75" s="21"/>
      <c r="PVP75" s="19"/>
      <c r="PVQ75" s="22"/>
      <c r="PVR75" s="23"/>
      <c r="PVS75" s="23"/>
      <c r="PVT75" s="19"/>
      <c r="PVU75" s="19"/>
      <c r="PVV75" s="20"/>
      <c r="PVW75" s="21"/>
      <c r="PVX75" s="19"/>
      <c r="PVY75" s="22"/>
      <c r="PVZ75" s="23"/>
      <c r="PWA75" s="23"/>
      <c r="PWB75" s="19"/>
      <c r="PWC75" s="19"/>
      <c r="PWD75" s="20"/>
      <c r="PWE75" s="21"/>
      <c r="PWF75" s="19"/>
      <c r="PWG75" s="22"/>
      <c r="PWH75" s="23"/>
      <c r="PWI75" s="23"/>
      <c r="PWJ75" s="19"/>
      <c r="PWK75" s="19"/>
      <c r="PWL75" s="20"/>
      <c r="PWM75" s="21"/>
      <c r="PWN75" s="19"/>
      <c r="PWO75" s="22"/>
      <c r="PWP75" s="23"/>
      <c r="PWQ75" s="23"/>
      <c r="PWR75" s="19"/>
      <c r="PWS75" s="19"/>
      <c r="PWT75" s="20"/>
      <c r="PWU75" s="21"/>
      <c r="PWV75" s="19"/>
      <c r="PWW75" s="22"/>
      <c r="PWX75" s="23"/>
      <c r="PWY75" s="23"/>
      <c r="PWZ75" s="19"/>
      <c r="PXA75" s="19"/>
      <c r="PXB75" s="20"/>
      <c r="PXC75" s="21"/>
      <c r="PXD75" s="19"/>
      <c r="PXE75" s="22"/>
      <c r="PXF75" s="23"/>
      <c r="PXG75" s="23"/>
      <c r="PXH75" s="19"/>
      <c r="PXI75" s="19"/>
      <c r="PXJ75" s="20"/>
      <c r="PXK75" s="21"/>
      <c r="PXL75" s="19"/>
      <c r="PXM75" s="22"/>
      <c r="PXN75" s="23"/>
      <c r="PXO75" s="23"/>
      <c r="PXP75" s="19"/>
      <c r="PXQ75" s="19"/>
      <c r="PXR75" s="20"/>
      <c r="PXS75" s="21"/>
      <c r="PXT75" s="19"/>
      <c r="PXU75" s="22"/>
      <c r="PXV75" s="23"/>
      <c r="PXW75" s="23"/>
      <c r="PXX75" s="19"/>
      <c r="PXY75" s="19"/>
      <c r="PXZ75" s="20"/>
      <c r="PYA75" s="21"/>
      <c r="PYB75" s="19"/>
      <c r="PYC75" s="22"/>
      <c r="PYD75" s="23"/>
      <c r="PYE75" s="23"/>
      <c r="PYF75" s="19"/>
      <c r="PYG75" s="19"/>
      <c r="PYH75" s="20"/>
      <c r="PYI75" s="21"/>
      <c r="PYJ75" s="19"/>
      <c r="PYK75" s="22"/>
      <c r="PYL75" s="23"/>
      <c r="PYM75" s="23"/>
      <c r="PYN75" s="19"/>
      <c r="PYO75" s="19"/>
      <c r="PYP75" s="20"/>
      <c r="PYQ75" s="21"/>
      <c r="PYR75" s="19"/>
      <c r="PYS75" s="22"/>
      <c r="PYT75" s="23"/>
      <c r="PYU75" s="23"/>
      <c r="PYV75" s="19"/>
      <c r="PYW75" s="19"/>
      <c r="PYX75" s="20"/>
      <c r="PYY75" s="21"/>
      <c r="PYZ75" s="19"/>
      <c r="PZA75" s="22"/>
      <c r="PZB75" s="23"/>
      <c r="PZC75" s="23"/>
      <c r="PZD75" s="19"/>
      <c r="PZE75" s="19"/>
      <c r="PZF75" s="20"/>
      <c r="PZG75" s="21"/>
      <c r="PZH75" s="19"/>
      <c r="PZI75" s="22"/>
      <c r="PZJ75" s="23"/>
      <c r="PZK75" s="23"/>
      <c r="PZL75" s="19"/>
      <c r="PZM75" s="19"/>
      <c r="PZN75" s="20"/>
      <c r="PZO75" s="21"/>
      <c r="PZP75" s="19"/>
      <c r="PZQ75" s="22"/>
      <c r="PZR75" s="23"/>
      <c r="PZS75" s="23"/>
      <c r="PZT75" s="19"/>
      <c r="PZU75" s="19"/>
      <c r="PZV75" s="20"/>
      <c r="PZW75" s="21"/>
      <c r="PZX75" s="19"/>
      <c r="PZY75" s="22"/>
      <c r="PZZ75" s="23"/>
      <c r="QAA75" s="23"/>
      <c r="QAB75" s="19"/>
      <c r="QAC75" s="19"/>
      <c r="QAD75" s="20"/>
      <c r="QAE75" s="21"/>
      <c r="QAF75" s="19"/>
      <c r="QAG75" s="22"/>
      <c r="QAH75" s="23"/>
      <c r="QAI75" s="23"/>
      <c r="QAJ75" s="19"/>
      <c r="QAK75" s="19"/>
      <c r="QAL75" s="20"/>
      <c r="QAM75" s="21"/>
      <c r="QAN75" s="19"/>
      <c r="QAO75" s="22"/>
      <c r="QAP75" s="23"/>
      <c r="QAQ75" s="23"/>
      <c r="QAR75" s="19"/>
      <c r="QAS75" s="19"/>
      <c r="QAT75" s="20"/>
      <c r="QAU75" s="21"/>
      <c r="QAV75" s="19"/>
      <c r="QAW75" s="22"/>
      <c r="QAX75" s="23"/>
      <c r="QAY75" s="23"/>
      <c r="QAZ75" s="19"/>
      <c r="QBA75" s="19"/>
      <c r="QBB75" s="20"/>
      <c r="QBC75" s="21"/>
      <c r="QBD75" s="19"/>
      <c r="QBE75" s="22"/>
      <c r="QBF75" s="23"/>
      <c r="QBG75" s="23"/>
      <c r="QBH75" s="19"/>
      <c r="QBI75" s="19"/>
      <c r="QBJ75" s="20"/>
      <c r="QBK75" s="21"/>
      <c r="QBL75" s="19"/>
      <c r="QBM75" s="22"/>
      <c r="QBN75" s="23"/>
      <c r="QBO75" s="23"/>
      <c r="QBP75" s="19"/>
      <c r="QBQ75" s="19"/>
      <c r="QBR75" s="20"/>
      <c r="QBS75" s="21"/>
      <c r="QBT75" s="19"/>
      <c r="QBU75" s="22"/>
      <c r="QBV75" s="23"/>
      <c r="QBW75" s="23"/>
      <c r="QBX75" s="19"/>
      <c r="QBY75" s="19"/>
      <c r="QBZ75" s="20"/>
      <c r="QCA75" s="21"/>
      <c r="QCB75" s="19"/>
      <c r="QCC75" s="22"/>
      <c r="QCD75" s="23"/>
      <c r="QCE75" s="23"/>
      <c r="QCF75" s="19"/>
      <c r="QCG75" s="19"/>
      <c r="QCH75" s="20"/>
      <c r="QCI75" s="21"/>
      <c r="QCJ75" s="19"/>
      <c r="QCK75" s="22"/>
      <c r="QCL75" s="23"/>
      <c r="QCM75" s="23"/>
      <c r="QCN75" s="19"/>
      <c r="QCO75" s="19"/>
      <c r="QCP75" s="20"/>
      <c r="QCQ75" s="21"/>
      <c r="QCR75" s="19"/>
      <c r="QCS75" s="22"/>
      <c r="QCT75" s="23"/>
      <c r="QCU75" s="23"/>
      <c r="QCV75" s="19"/>
      <c r="QCW75" s="19"/>
      <c r="QCX75" s="20"/>
      <c r="QCY75" s="21"/>
      <c r="QCZ75" s="19"/>
      <c r="QDA75" s="22"/>
      <c r="QDB75" s="23"/>
      <c r="QDC75" s="23"/>
      <c r="QDD75" s="19"/>
      <c r="QDE75" s="19"/>
      <c r="QDF75" s="20"/>
      <c r="QDG75" s="21"/>
      <c r="QDH75" s="19"/>
      <c r="QDI75" s="22"/>
      <c r="QDJ75" s="23"/>
      <c r="QDK75" s="23"/>
      <c r="QDL75" s="19"/>
      <c r="QDM75" s="19"/>
      <c r="QDN75" s="20"/>
      <c r="QDO75" s="21"/>
      <c r="QDP75" s="19"/>
      <c r="QDQ75" s="22"/>
      <c r="QDR75" s="23"/>
      <c r="QDS75" s="23"/>
      <c r="QDT75" s="19"/>
      <c r="QDU75" s="19"/>
      <c r="QDV75" s="20"/>
      <c r="QDW75" s="21"/>
      <c r="QDX75" s="19"/>
      <c r="QDY75" s="22"/>
      <c r="QDZ75" s="23"/>
      <c r="QEA75" s="23"/>
      <c r="QEB75" s="19"/>
      <c r="QEC75" s="19"/>
      <c r="QED75" s="20"/>
      <c r="QEE75" s="21"/>
      <c r="QEF75" s="19"/>
      <c r="QEG75" s="22"/>
      <c r="QEH75" s="23"/>
      <c r="QEI75" s="23"/>
      <c r="QEJ75" s="19"/>
      <c r="QEK75" s="19"/>
      <c r="QEL75" s="20"/>
      <c r="QEM75" s="21"/>
      <c r="QEN75" s="19"/>
      <c r="QEO75" s="22"/>
      <c r="QEP75" s="23"/>
      <c r="QEQ75" s="23"/>
      <c r="QER75" s="19"/>
      <c r="QES75" s="19"/>
      <c r="QET75" s="20"/>
      <c r="QEU75" s="21"/>
      <c r="QEV75" s="19"/>
      <c r="QEW75" s="22"/>
      <c r="QEX75" s="23"/>
      <c r="QEY75" s="23"/>
      <c r="QEZ75" s="19"/>
      <c r="QFA75" s="19"/>
      <c r="QFB75" s="20"/>
      <c r="QFC75" s="21"/>
      <c r="QFD75" s="19"/>
      <c r="QFE75" s="22"/>
      <c r="QFF75" s="23"/>
      <c r="QFG75" s="23"/>
      <c r="QFH75" s="19"/>
      <c r="QFI75" s="19"/>
      <c r="QFJ75" s="20"/>
      <c r="QFK75" s="21"/>
      <c r="QFL75" s="19"/>
      <c r="QFM75" s="22"/>
      <c r="QFN75" s="23"/>
      <c r="QFO75" s="23"/>
      <c r="QFP75" s="19"/>
      <c r="QFQ75" s="19"/>
      <c r="QFR75" s="20"/>
      <c r="QFS75" s="21"/>
      <c r="QFT75" s="19"/>
      <c r="QFU75" s="22"/>
      <c r="QFV75" s="23"/>
      <c r="QFW75" s="23"/>
      <c r="QFX75" s="19"/>
      <c r="QFY75" s="19"/>
      <c r="QFZ75" s="20"/>
      <c r="QGA75" s="21"/>
      <c r="QGB75" s="19"/>
      <c r="QGC75" s="22"/>
      <c r="QGD75" s="23"/>
      <c r="QGE75" s="23"/>
      <c r="QGF75" s="19"/>
      <c r="QGG75" s="19"/>
      <c r="QGH75" s="20"/>
      <c r="QGI75" s="21"/>
      <c r="QGJ75" s="19"/>
      <c r="QGK75" s="22"/>
      <c r="QGL75" s="23"/>
      <c r="QGM75" s="23"/>
      <c r="QGN75" s="19"/>
      <c r="QGO75" s="19"/>
      <c r="QGP75" s="20"/>
      <c r="QGQ75" s="21"/>
      <c r="QGR75" s="19"/>
      <c r="QGS75" s="22"/>
      <c r="QGT75" s="23"/>
      <c r="QGU75" s="23"/>
      <c r="QGV75" s="19"/>
      <c r="QGW75" s="19"/>
      <c r="QGX75" s="20"/>
      <c r="QGY75" s="21"/>
      <c r="QGZ75" s="19"/>
      <c r="QHA75" s="22"/>
      <c r="QHB75" s="23"/>
      <c r="QHC75" s="23"/>
      <c r="QHD75" s="19"/>
      <c r="QHE75" s="19"/>
      <c r="QHF75" s="20"/>
      <c r="QHG75" s="21"/>
      <c r="QHH75" s="19"/>
      <c r="QHI75" s="22"/>
      <c r="QHJ75" s="23"/>
      <c r="QHK75" s="23"/>
      <c r="QHL75" s="19"/>
      <c r="QHM75" s="19"/>
      <c r="QHN75" s="20"/>
      <c r="QHO75" s="21"/>
      <c r="QHP75" s="19"/>
      <c r="QHQ75" s="22"/>
      <c r="QHR75" s="23"/>
      <c r="QHS75" s="23"/>
      <c r="QHT75" s="19"/>
      <c r="QHU75" s="19"/>
      <c r="QHV75" s="20"/>
      <c r="QHW75" s="21"/>
      <c r="QHX75" s="19"/>
      <c r="QHY75" s="22"/>
      <c r="QHZ75" s="23"/>
      <c r="QIA75" s="23"/>
      <c r="QIB75" s="19"/>
      <c r="QIC75" s="19"/>
      <c r="QID75" s="20"/>
      <c r="QIE75" s="21"/>
      <c r="QIF75" s="19"/>
      <c r="QIG75" s="22"/>
      <c r="QIH75" s="23"/>
      <c r="QII75" s="23"/>
      <c r="QIJ75" s="19"/>
      <c r="QIK75" s="19"/>
      <c r="QIL75" s="20"/>
      <c r="QIM75" s="21"/>
      <c r="QIN75" s="19"/>
      <c r="QIO75" s="22"/>
      <c r="QIP75" s="23"/>
      <c r="QIQ75" s="23"/>
      <c r="QIR75" s="19"/>
      <c r="QIS75" s="19"/>
      <c r="QIT75" s="20"/>
      <c r="QIU75" s="21"/>
      <c r="QIV75" s="19"/>
      <c r="QIW75" s="22"/>
      <c r="QIX75" s="23"/>
      <c r="QIY75" s="23"/>
      <c r="QIZ75" s="19"/>
      <c r="QJA75" s="19"/>
      <c r="QJB75" s="20"/>
      <c r="QJC75" s="21"/>
      <c r="QJD75" s="19"/>
      <c r="QJE75" s="22"/>
      <c r="QJF75" s="23"/>
      <c r="QJG75" s="23"/>
      <c r="QJH75" s="19"/>
      <c r="QJI75" s="19"/>
      <c r="QJJ75" s="20"/>
      <c r="QJK75" s="21"/>
      <c r="QJL75" s="19"/>
      <c r="QJM75" s="22"/>
      <c r="QJN75" s="23"/>
      <c r="QJO75" s="23"/>
      <c r="QJP75" s="19"/>
      <c r="QJQ75" s="19"/>
      <c r="QJR75" s="20"/>
      <c r="QJS75" s="21"/>
      <c r="QJT75" s="19"/>
      <c r="QJU75" s="22"/>
      <c r="QJV75" s="23"/>
      <c r="QJW75" s="23"/>
      <c r="QJX75" s="19"/>
      <c r="QJY75" s="19"/>
      <c r="QJZ75" s="20"/>
      <c r="QKA75" s="21"/>
      <c r="QKB75" s="19"/>
      <c r="QKC75" s="22"/>
      <c r="QKD75" s="23"/>
      <c r="QKE75" s="23"/>
      <c r="QKF75" s="19"/>
      <c r="QKG75" s="19"/>
      <c r="QKH75" s="20"/>
      <c r="QKI75" s="21"/>
      <c r="QKJ75" s="19"/>
      <c r="QKK75" s="22"/>
      <c r="QKL75" s="23"/>
      <c r="QKM75" s="23"/>
      <c r="QKN75" s="19"/>
      <c r="QKO75" s="19"/>
      <c r="QKP75" s="20"/>
      <c r="QKQ75" s="21"/>
      <c r="QKR75" s="19"/>
      <c r="QKS75" s="22"/>
      <c r="QKT75" s="23"/>
      <c r="QKU75" s="23"/>
      <c r="QKV75" s="19"/>
      <c r="QKW75" s="19"/>
      <c r="QKX75" s="20"/>
      <c r="QKY75" s="21"/>
      <c r="QKZ75" s="19"/>
      <c r="QLA75" s="22"/>
      <c r="QLB75" s="23"/>
      <c r="QLC75" s="23"/>
      <c r="QLD75" s="19"/>
      <c r="QLE75" s="19"/>
      <c r="QLF75" s="20"/>
      <c r="QLG75" s="21"/>
      <c r="QLH75" s="19"/>
      <c r="QLI75" s="22"/>
      <c r="QLJ75" s="23"/>
      <c r="QLK75" s="23"/>
      <c r="QLL75" s="19"/>
      <c r="QLM75" s="19"/>
      <c r="QLN75" s="20"/>
      <c r="QLO75" s="21"/>
      <c r="QLP75" s="19"/>
      <c r="QLQ75" s="22"/>
      <c r="QLR75" s="23"/>
      <c r="QLS75" s="23"/>
      <c r="QLT75" s="19"/>
      <c r="QLU75" s="19"/>
      <c r="QLV75" s="20"/>
      <c r="QLW75" s="21"/>
      <c r="QLX75" s="19"/>
      <c r="QLY75" s="22"/>
      <c r="QLZ75" s="23"/>
      <c r="QMA75" s="23"/>
      <c r="QMB75" s="19"/>
      <c r="QMC75" s="19"/>
      <c r="QMD75" s="20"/>
      <c r="QME75" s="21"/>
      <c r="QMF75" s="19"/>
      <c r="QMG75" s="22"/>
      <c r="QMH75" s="23"/>
      <c r="QMI75" s="23"/>
      <c r="QMJ75" s="19"/>
      <c r="QMK75" s="19"/>
      <c r="QML75" s="20"/>
      <c r="QMM75" s="21"/>
      <c r="QMN75" s="19"/>
      <c r="QMO75" s="22"/>
      <c r="QMP75" s="23"/>
      <c r="QMQ75" s="23"/>
      <c r="QMR75" s="19"/>
      <c r="QMS75" s="19"/>
      <c r="QMT75" s="20"/>
      <c r="QMU75" s="21"/>
      <c r="QMV75" s="19"/>
      <c r="QMW75" s="22"/>
      <c r="QMX75" s="23"/>
      <c r="QMY75" s="23"/>
      <c r="QMZ75" s="19"/>
      <c r="QNA75" s="19"/>
      <c r="QNB75" s="20"/>
      <c r="QNC75" s="21"/>
      <c r="QND75" s="19"/>
      <c r="QNE75" s="22"/>
      <c r="QNF75" s="23"/>
      <c r="QNG75" s="23"/>
      <c r="QNH75" s="19"/>
      <c r="QNI75" s="19"/>
      <c r="QNJ75" s="20"/>
      <c r="QNK75" s="21"/>
      <c r="QNL75" s="19"/>
      <c r="QNM75" s="22"/>
      <c r="QNN75" s="23"/>
      <c r="QNO75" s="23"/>
      <c r="QNP75" s="19"/>
      <c r="QNQ75" s="19"/>
      <c r="QNR75" s="20"/>
      <c r="QNS75" s="21"/>
      <c r="QNT75" s="19"/>
      <c r="QNU75" s="22"/>
      <c r="QNV75" s="23"/>
      <c r="QNW75" s="23"/>
      <c r="QNX75" s="19"/>
      <c r="QNY75" s="19"/>
      <c r="QNZ75" s="20"/>
      <c r="QOA75" s="21"/>
      <c r="QOB75" s="19"/>
      <c r="QOC75" s="22"/>
      <c r="QOD75" s="23"/>
      <c r="QOE75" s="23"/>
      <c r="QOF75" s="19"/>
      <c r="QOG75" s="19"/>
      <c r="QOH75" s="20"/>
      <c r="QOI75" s="21"/>
      <c r="QOJ75" s="19"/>
      <c r="QOK75" s="22"/>
      <c r="QOL75" s="23"/>
      <c r="QOM75" s="23"/>
      <c r="QON75" s="19"/>
      <c r="QOO75" s="19"/>
      <c r="QOP75" s="20"/>
      <c r="QOQ75" s="21"/>
      <c r="QOR75" s="19"/>
      <c r="QOS75" s="22"/>
      <c r="QOT75" s="23"/>
      <c r="QOU75" s="23"/>
      <c r="QOV75" s="19"/>
      <c r="QOW75" s="19"/>
      <c r="QOX75" s="20"/>
      <c r="QOY75" s="21"/>
      <c r="QOZ75" s="19"/>
      <c r="QPA75" s="22"/>
      <c r="QPB75" s="23"/>
      <c r="QPC75" s="23"/>
      <c r="QPD75" s="19"/>
      <c r="QPE75" s="19"/>
      <c r="QPF75" s="20"/>
      <c r="QPG75" s="21"/>
      <c r="QPH75" s="19"/>
      <c r="QPI75" s="22"/>
      <c r="QPJ75" s="23"/>
      <c r="QPK75" s="23"/>
      <c r="QPL75" s="19"/>
      <c r="QPM75" s="19"/>
      <c r="QPN75" s="20"/>
      <c r="QPO75" s="21"/>
      <c r="QPP75" s="19"/>
      <c r="QPQ75" s="22"/>
      <c r="QPR75" s="23"/>
      <c r="QPS75" s="23"/>
      <c r="QPT75" s="19"/>
      <c r="QPU75" s="19"/>
      <c r="QPV75" s="20"/>
      <c r="QPW75" s="21"/>
      <c r="QPX75" s="19"/>
      <c r="QPY75" s="22"/>
      <c r="QPZ75" s="23"/>
      <c r="QQA75" s="23"/>
      <c r="QQB75" s="19"/>
      <c r="QQC75" s="19"/>
      <c r="QQD75" s="20"/>
      <c r="QQE75" s="21"/>
      <c r="QQF75" s="19"/>
      <c r="QQG75" s="22"/>
      <c r="QQH75" s="23"/>
      <c r="QQI75" s="23"/>
      <c r="QQJ75" s="19"/>
      <c r="QQK75" s="19"/>
      <c r="QQL75" s="20"/>
      <c r="QQM75" s="21"/>
      <c r="QQN75" s="19"/>
      <c r="QQO75" s="22"/>
      <c r="QQP75" s="23"/>
      <c r="QQQ75" s="23"/>
      <c r="QQR75" s="19"/>
      <c r="QQS75" s="19"/>
      <c r="QQT75" s="20"/>
      <c r="QQU75" s="21"/>
      <c r="QQV75" s="19"/>
      <c r="QQW75" s="22"/>
      <c r="QQX75" s="23"/>
      <c r="QQY75" s="23"/>
      <c r="QQZ75" s="19"/>
      <c r="QRA75" s="19"/>
      <c r="QRB75" s="20"/>
      <c r="QRC75" s="21"/>
      <c r="QRD75" s="19"/>
      <c r="QRE75" s="22"/>
      <c r="QRF75" s="23"/>
      <c r="QRG75" s="23"/>
      <c r="QRH75" s="19"/>
      <c r="QRI75" s="19"/>
      <c r="QRJ75" s="20"/>
      <c r="QRK75" s="21"/>
      <c r="QRL75" s="19"/>
      <c r="QRM75" s="22"/>
      <c r="QRN75" s="23"/>
      <c r="QRO75" s="23"/>
      <c r="QRP75" s="19"/>
      <c r="QRQ75" s="19"/>
      <c r="QRR75" s="20"/>
      <c r="QRS75" s="21"/>
      <c r="QRT75" s="19"/>
      <c r="QRU75" s="22"/>
      <c r="QRV75" s="23"/>
      <c r="QRW75" s="23"/>
      <c r="QRX75" s="19"/>
      <c r="QRY75" s="19"/>
      <c r="QRZ75" s="20"/>
      <c r="QSA75" s="21"/>
      <c r="QSB75" s="19"/>
      <c r="QSC75" s="22"/>
      <c r="QSD75" s="23"/>
      <c r="QSE75" s="23"/>
      <c r="QSF75" s="19"/>
      <c r="QSG75" s="19"/>
      <c r="QSH75" s="20"/>
      <c r="QSI75" s="21"/>
      <c r="QSJ75" s="19"/>
      <c r="QSK75" s="22"/>
      <c r="QSL75" s="23"/>
      <c r="QSM75" s="23"/>
      <c r="QSN75" s="19"/>
      <c r="QSO75" s="19"/>
      <c r="QSP75" s="20"/>
      <c r="QSQ75" s="21"/>
      <c r="QSR75" s="19"/>
      <c r="QSS75" s="22"/>
      <c r="QST75" s="23"/>
      <c r="QSU75" s="23"/>
      <c r="QSV75" s="19"/>
      <c r="QSW75" s="19"/>
      <c r="QSX75" s="20"/>
      <c r="QSY75" s="21"/>
      <c r="QSZ75" s="19"/>
      <c r="QTA75" s="22"/>
      <c r="QTB75" s="23"/>
      <c r="QTC75" s="23"/>
      <c r="QTD75" s="19"/>
      <c r="QTE75" s="19"/>
      <c r="QTF75" s="20"/>
      <c r="QTG75" s="21"/>
      <c r="QTH75" s="19"/>
      <c r="QTI75" s="22"/>
      <c r="QTJ75" s="23"/>
      <c r="QTK75" s="23"/>
      <c r="QTL75" s="19"/>
      <c r="QTM75" s="19"/>
      <c r="QTN75" s="20"/>
      <c r="QTO75" s="21"/>
      <c r="QTP75" s="19"/>
      <c r="QTQ75" s="22"/>
      <c r="QTR75" s="23"/>
      <c r="QTS75" s="23"/>
      <c r="QTT75" s="19"/>
      <c r="QTU75" s="19"/>
      <c r="QTV75" s="20"/>
      <c r="QTW75" s="21"/>
      <c r="QTX75" s="19"/>
      <c r="QTY75" s="22"/>
      <c r="QTZ75" s="23"/>
      <c r="QUA75" s="23"/>
      <c r="QUB75" s="19"/>
      <c r="QUC75" s="19"/>
      <c r="QUD75" s="20"/>
      <c r="QUE75" s="21"/>
      <c r="QUF75" s="19"/>
      <c r="QUG75" s="22"/>
      <c r="QUH75" s="23"/>
      <c r="QUI75" s="23"/>
      <c r="QUJ75" s="19"/>
      <c r="QUK75" s="19"/>
      <c r="QUL75" s="20"/>
      <c r="QUM75" s="21"/>
      <c r="QUN75" s="19"/>
      <c r="QUO75" s="22"/>
      <c r="QUP75" s="23"/>
      <c r="QUQ75" s="23"/>
      <c r="QUR75" s="19"/>
      <c r="QUS75" s="19"/>
      <c r="QUT75" s="20"/>
      <c r="QUU75" s="21"/>
      <c r="QUV75" s="19"/>
      <c r="QUW75" s="22"/>
      <c r="QUX75" s="23"/>
      <c r="QUY75" s="23"/>
      <c r="QUZ75" s="19"/>
      <c r="QVA75" s="19"/>
      <c r="QVB75" s="20"/>
      <c r="QVC75" s="21"/>
      <c r="QVD75" s="19"/>
      <c r="QVE75" s="22"/>
      <c r="QVF75" s="23"/>
      <c r="QVG75" s="23"/>
      <c r="QVH75" s="19"/>
      <c r="QVI75" s="19"/>
      <c r="QVJ75" s="20"/>
      <c r="QVK75" s="21"/>
      <c r="QVL75" s="19"/>
      <c r="QVM75" s="22"/>
      <c r="QVN75" s="23"/>
      <c r="QVO75" s="23"/>
      <c r="QVP75" s="19"/>
      <c r="QVQ75" s="19"/>
      <c r="QVR75" s="20"/>
      <c r="QVS75" s="21"/>
      <c r="QVT75" s="19"/>
      <c r="QVU75" s="22"/>
      <c r="QVV75" s="23"/>
      <c r="QVW75" s="23"/>
      <c r="QVX75" s="19"/>
      <c r="QVY75" s="19"/>
      <c r="QVZ75" s="20"/>
      <c r="QWA75" s="21"/>
      <c r="QWB75" s="19"/>
      <c r="QWC75" s="22"/>
      <c r="QWD75" s="23"/>
      <c r="QWE75" s="23"/>
      <c r="QWF75" s="19"/>
      <c r="QWG75" s="19"/>
      <c r="QWH75" s="20"/>
      <c r="QWI75" s="21"/>
      <c r="QWJ75" s="19"/>
      <c r="QWK75" s="22"/>
      <c r="QWL75" s="23"/>
      <c r="QWM75" s="23"/>
      <c r="QWN75" s="19"/>
      <c r="QWO75" s="19"/>
      <c r="QWP75" s="20"/>
      <c r="QWQ75" s="21"/>
      <c r="QWR75" s="19"/>
      <c r="QWS75" s="22"/>
      <c r="QWT75" s="23"/>
      <c r="QWU75" s="23"/>
      <c r="QWV75" s="19"/>
      <c r="QWW75" s="19"/>
      <c r="QWX75" s="20"/>
      <c r="QWY75" s="21"/>
      <c r="QWZ75" s="19"/>
      <c r="QXA75" s="22"/>
      <c r="QXB75" s="23"/>
      <c r="QXC75" s="23"/>
      <c r="QXD75" s="19"/>
      <c r="QXE75" s="19"/>
      <c r="QXF75" s="20"/>
      <c r="QXG75" s="21"/>
      <c r="QXH75" s="19"/>
      <c r="QXI75" s="22"/>
      <c r="QXJ75" s="23"/>
      <c r="QXK75" s="23"/>
      <c r="QXL75" s="19"/>
      <c r="QXM75" s="19"/>
      <c r="QXN75" s="20"/>
      <c r="QXO75" s="21"/>
      <c r="QXP75" s="19"/>
      <c r="QXQ75" s="22"/>
      <c r="QXR75" s="23"/>
      <c r="QXS75" s="23"/>
      <c r="QXT75" s="19"/>
      <c r="QXU75" s="19"/>
      <c r="QXV75" s="20"/>
      <c r="QXW75" s="21"/>
      <c r="QXX75" s="19"/>
      <c r="QXY75" s="22"/>
      <c r="QXZ75" s="23"/>
      <c r="QYA75" s="23"/>
      <c r="QYB75" s="19"/>
      <c r="QYC75" s="19"/>
      <c r="QYD75" s="20"/>
      <c r="QYE75" s="21"/>
      <c r="QYF75" s="19"/>
      <c r="QYG75" s="22"/>
      <c r="QYH75" s="23"/>
      <c r="QYI75" s="23"/>
      <c r="QYJ75" s="19"/>
      <c r="QYK75" s="19"/>
      <c r="QYL75" s="20"/>
      <c r="QYM75" s="21"/>
      <c r="QYN75" s="19"/>
      <c r="QYO75" s="22"/>
      <c r="QYP75" s="23"/>
      <c r="QYQ75" s="23"/>
      <c r="QYR75" s="19"/>
      <c r="QYS75" s="19"/>
      <c r="QYT75" s="20"/>
      <c r="QYU75" s="21"/>
      <c r="QYV75" s="19"/>
      <c r="QYW75" s="22"/>
      <c r="QYX75" s="23"/>
      <c r="QYY75" s="23"/>
      <c r="QYZ75" s="19"/>
      <c r="QZA75" s="19"/>
      <c r="QZB75" s="20"/>
      <c r="QZC75" s="21"/>
      <c r="QZD75" s="19"/>
      <c r="QZE75" s="22"/>
      <c r="QZF75" s="23"/>
      <c r="QZG75" s="23"/>
      <c r="QZH75" s="19"/>
      <c r="QZI75" s="19"/>
      <c r="QZJ75" s="20"/>
      <c r="QZK75" s="21"/>
      <c r="QZL75" s="19"/>
      <c r="QZM75" s="22"/>
      <c r="QZN75" s="23"/>
      <c r="QZO75" s="23"/>
      <c r="QZP75" s="19"/>
      <c r="QZQ75" s="19"/>
      <c r="QZR75" s="20"/>
      <c r="QZS75" s="21"/>
      <c r="QZT75" s="19"/>
      <c r="QZU75" s="22"/>
      <c r="QZV75" s="23"/>
      <c r="QZW75" s="23"/>
      <c r="QZX75" s="19"/>
      <c r="QZY75" s="19"/>
      <c r="QZZ75" s="20"/>
      <c r="RAA75" s="21"/>
      <c r="RAB75" s="19"/>
      <c r="RAC75" s="22"/>
      <c r="RAD75" s="23"/>
      <c r="RAE75" s="23"/>
      <c r="RAF75" s="19"/>
      <c r="RAG75" s="19"/>
      <c r="RAH75" s="20"/>
      <c r="RAI75" s="21"/>
      <c r="RAJ75" s="19"/>
      <c r="RAK75" s="22"/>
      <c r="RAL75" s="23"/>
      <c r="RAM75" s="23"/>
      <c r="RAN75" s="19"/>
      <c r="RAO75" s="19"/>
      <c r="RAP75" s="20"/>
      <c r="RAQ75" s="21"/>
      <c r="RAR75" s="19"/>
      <c r="RAS75" s="22"/>
      <c r="RAT75" s="23"/>
      <c r="RAU75" s="23"/>
      <c r="RAV75" s="19"/>
      <c r="RAW75" s="19"/>
      <c r="RAX75" s="20"/>
      <c r="RAY75" s="21"/>
      <c r="RAZ75" s="19"/>
      <c r="RBA75" s="22"/>
      <c r="RBB75" s="23"/>
      <c r="RBC75" s="23"/>
      <c r="RBD75" s="19"/>
      <c r="RBE75" s="19"/>
      <c r="RBF75" s="20"/>
      <c r="RBG75" s="21"/>
      <c r="RBH75" s="19"/>
      <c r="RBI75" s="22"/>
      <c r="RBJ75" s="23"/>
      <c r="RBK75" s="23"/>
      <c r="RBL75" s="19"/>
      <c r="RBM75" s="19"/>
      <c r="RBN75" s="20"/>
      <c r="RBO75" s="21"/>
      <c r="RBP75" s="19"/>
      <c r="RBQ75" s="22"/>
      <c r="RBR75" s="23"/>
      <c r="RBS75" s="23"/>
      <c r="RBT75" s="19"/>
      <c r="RBU75" s="19"/>
      <c r="RBV75" s="20"/>
      <c r="RBW75" s="21"/>
      <c r="RBX75" s="19"/>
      <c r="RBY75" s="22"/>
      <c r="RBZ75" s="23"/>
      <c r="RCA75" s="23"/>
      <c r="RCB75" s="19"/>
      <c r="RCC75" s="19"/>
      <c r="RCD75" s="20"/>
      <c r="RCE75" s="21"/>
      <c r="RCF75" s="19"/>
      <c r="RCG75" s="22"/>
      <c r="RCH75" s="23"/>
      <c r="RCI75" s="23"/>
      <c r="RCJ75" s="19"/>
      <c r="RCK75" s="19"/>
      <c r="RCL75" s="20"/>
      <c r="RCM75" s="21"/>
      <c r="RCN75" s="19"/>
      <c r="RCO75" s="22"/>
      <c r="RCP75" s="23"/>
      <c r="RCQ75" s="23"/>
      <c r="RCR75" s="19"/>
      <c r="RCS75" s="19"/>
      <c r="RCT75" s="20"/>
      <c r="RCU75" s="21"/>
      <c r="RCV75" s="19"/>
      <c r="RCW75" s="22"/>
      <c r="RCX75" s="23"/>
      <c r="RCY75" s="23"/>
      <c r="RCZ75" s="19"/>
      <c r="RDA75" s="19"/>
      <c r="RDB75" s="20"/>
      <c r="RDC75" s="21"/>
      <c r="RDD75" s="19"/>
      <c r="RDE75" s="22"/>
      <c r="RDF75" s="23"/>
      <c r="RDG75" s="23"/>
      <c r="RDH75" s="19"/>
      <c r="RDI75" s="19"/>
      <c r="RDJ75" s="20"/>
      <c r="RDK75" s="21"/>
      <c r="RDL75" s="19"/>
      <c r="RDM75" s="22"/>
      <c r="RDN75" s="23"/>
      <c r="RDO75" s="23"/>
      <c r="RDP75" s="19"/>
      <c r="RDQ75" s="19"/>
      <c r="RDR75" s="20"/>
      <c r="RDS75" s="21"/>
      <c r="RDT75" s="19"/>
      <c r="RDU75" s="22"/>
      <c r="RDV75" s="23"/>
      <c r="RDW75" s="23"/>
      <c r="RDX75" s="19"/>
      <c r="RDY75" s="19"/>
      <c r="RDZ75" s="20"/>
      <c r="REA75" s="21"/>
      <c r="REB75" s="19"/>
      <c r="REC75" s="22"/>
      <c r="RED75" s="23"/>
      <c r="REE75" s="23"/>
      <c r="REF75" s="19"/>
      <c r="REG75" s="19"/>
      <c r="REH75" s="20"/>
      <c r="REI75" s="21"/>
      <c r="REJ75" s="19"/>
      <c r="REK75" s="22"/>
      <c r="REL75" s="23"/>
      <c r="REM75" s="23"/>
      <c r="REN75" s="19"/>
      <c r="REO75" s="19"/>
      <c r="REP75" s="20"/>
      <c r="REQ75" s="21"/>
      <c r="RER75" s="19"/>
      <c r="RES75" s="22"/>
      <c r="RET75" s="23"/>
      <c r="REU75" s="23"/>
      <c r="REV75" s="19"/>
      <c r="REW75" s="19"/>
      <c r="REX75" s="20"/>
      <c r="REY75" s="21"/>
      <c r="REZ75" s="19"/>
      <c r="RFA75" s="22"/>
      <c r="RFB75" s="23"/>
      <c r="RFC75" s="23"/>
      <c r="RFD75" s="19"/>
      <c r="RFE75" s="19"/>
      <c r="RFF75" s="20"/>
      <c r="RFG75" s="21"/>
      <c r="RFH75" s="19"/>
      <c r="RFI75" s="22"/>
      <c r="RFJ75" s="23"/>
      <c r="RFK75" s="23"/>
      <c r="RFL75" s="19"/>
      <c r="RFM75" s="19"/>
      <c r="RFN75" s="20"/>
      <c r="RFO75" s="21"/>
      <c r="RFP75" s="19"/>
      <c r="RFQ75" s="22"/>
      <c r="RFR75" s="23"/>
      <c r="RFS75" s="23"/>
      <c r="RFT75" s="19"/>
      <c r="RFU75" s="19"/>
      <c r="RFV75" s="20"/>
      <c r="RFW75" s="21"/>
      <c r="RFX75" s="19"/>
      <c r="RFY75" s="22"/>
      <c r="RFZ75" s="23"/>
      <c r="RGA75" s="23"/>
      <c r="RGB75" s="19"/>
      <c r="RGC75" s="19"/>
      <c r="RGD75" s="20"/>
      <c r="RGE75" s="21"/>
      <c r="RGF75" s="19"/>
      <c r="RGG75" s="22"/>
      <c r="RGH75" s="23"/>
      <c r="RGI75" s="23"/>
      <c r="RGJ75" s="19"/>
      <c r="RGK75" s="19"/>
      <c r="RGL75" s="20"/>
      <c r="RGM75" s="21"/>
      <c r="RGN75" s="19"/>
      <c r="RGO75" s="22"/>
      <c r="RGP75" s="23"/>
      <c r="RGQ75" s="23"/>
      <c r="RGR75" s="19"/>
      <c r="RGS75" s="19"/>
      <c r="RGT75" s="20"/>
      <c r="RGU75" s="21"/>
      <c r="RGV75" s="19"/>
      <c r="RGW75" s="22"/>
      <c r="RGX75" s="23"/>
      <c r="RGY75" s="23"/>
      <c r="RGZ75" s="19"/>
      <c r="RHA75" s="19"/>
      <c r="RHB75" s="20"/>
      <c r="RHC75" s="21"/>
      <c r="RHD75" s="19"/>
      <c r="RHE75" s="22"/>
      <c r="RHF75" s="23"/>
      <c r="RHG75" s="23"/>
      <c r="RHH75" s="19"/>
      <c r="RHI75" s="19"/>
      <c r="RHJ75" s="20"/>
      <c r="RHK75" s="21"/>
      <c r="RHL75" s="19"/>
      <c r="RHM75" s="22"/>
      <c r="RHN75" s="23"/>
      <c r="RHO75" s="23"/>
      <c r="RHP75" s="19"/>
      <c r="RHQ75" s="19"/>
      <c r="RHR75" s="20"/>
      <c r="RHS75" s="21"/>
      <c r="RHT75" s="19"/>
      <c r="RHU75" s="22"/>
      <c r="RHV75" s="23"/>
      <c r="RHW75" s="23"/>
      <c r="RHX75" s="19"/>
      <c r="RHY75" s="19"/>
      <c r="RHZ75" s="20"/>
      <c r="RIA75" s="21"/>
      <c r="RIB75" s="19"/>
      <c r="RIC75" s="22"/>
      <c r="RID75" s="23"/>
      <c r="RIE75" s="23"/>
      <c r="RIF75" s="19"/>
      <c r="RIG75" s="19"/>
      <c r="RIH75" s="20"/>
      <c r="RII75" s="21"/>
      <c r="RIJ75" s="19"/>
      <c r="RIK75" s="22"/>
      <c r="RIL75" s="23"/>
      <c r="RIM75" s="23"/>
      <c r="RIN75" s="19"/>
      <c r="RIO75" s="19"/>
      <c r="RIP75" s="20"/>
      <c r="RIQ75" s="21"/>
      <c r="RIR75" s="19"/>
      <c r="RIS75" s="22"/>
      <c r="RIT75" s="23"/>
      <c r="RIU75" s="23"/>
      <c r="RIV75" s="19"/>
      <c r="RIW75" s="19"/>
      <c r="RIX75" s="20"/>
      <c r="RIY75" s="21"/>
      <c r="RIZ75" s="19"/>
      <c r="RJA75" s="22"/>
      <c r="RJB75" s="23"/>
      <c r="RJC75" s="23"/>
      <c r="RJD75" s="19"/>
      <c r="RJE75" s="19"/>
      <c r="RJF75" s="20"/>
      <c r="RJG75" s="21"/>
      <c r="RJH75" s="19"/>
      <c r="RJI75" s="22"/>
      <c r="RJJ75" s="23"/>
      <c r="RJK75" s="23"/>
      <c r="RJL75" s="19"/>
      <c r="RJM75" s="19"/>
      <c r="RJN75" s="20"/>
      <c r="RJO75" s="21"/>
      <c r="RJP75" s="19"/>
      <c r="RJQ75" s="22"/>
      <c r="RJR75" s="23"/>
      <c r="RJS75" s="23"/>
      <c r="RJT75" s="19"/>
      <c r="RJU75" s="19"/>
      <c r="RJV75" s="20"/>
      <c r="RJW75" s="21"/>
      <c r="RJX75" s="19"/>
      <c r="RJY75" s="22"/>
      <c r="RJZ75" s="23"/>
      <c r="RKA75" s="23"/>
      <c r="RKB75" s="19"/>
      <c r="RKC75" s="19"/>
      <c r="RKD75" s="20"/>
      <c r="RKE75" s="21"/>
      <c r="RKF75" s="19"/>
      <c r="RKG75" s="22"/>
      <c r="RKH75" s="23"/>
      <c r="RKI75" s="23"/>
      <c r="RKJ75" s="19"/>
      <c r="RKK75" s="19"/>
      <c r="RKL75" s="20"/>
      <c r="RKM75" s="21"/>
      <c r="RKN75" s="19"/>
      <c r="RKO75" s="22"/>
      <c r="RKP75" s="23"/>
      <c r="RKQ75" s="23"/>
      <c r="RKR75" s="19"/>
      <c r="RKS75" s="19"/>
      <c r="RKT75" s="20"/>
      <c r="RKU75" s="21"/>
      <c r="RKV75" s="19"/>
      <c r="RKW75" s="22"/>
      <c r="RKX75" s="23"/>
      <c r="RKY75" s="23"/>
      <c r="RKZ75" s="19"/>
      <c r="RLA75" s="19"/>
      <c r="RLB75" s="20"/>
      <c r="RLC75" s="21"/>
      <c r="RLD75" s="19"/>
      <c r="RLE75" s="22"/>
      <c r="RLF75" s="23"/>
      <c r="RLG75" s="23"/>
      <c r="RLH75" s="19"/>
      <c r="RLI75" s="19"/>
      <c r="RLJ75" s="20"/>
      <c r="RLK75" s="21"/>
      <c r="RLL75" s="19"/>
      <c r="RLM75" s="22"/>
      <c r="RLN75" s="23"/>
      <c r="RLO75" s="23"/>
      <c r="RLP75" s="19"/>
      <c r="RLQ75" s="19"/>
      <c r="RLR75" s="20"/>
      <c r="RLS75" s="21"/>
      <c r="RLT75" s="19"/>
      <c r="RLU75" s="22"/>
      <c r="RLV75" s="23"/>
      <c r="RLW75" s="23"/>
      <c r="RLX75" s="19"/>
      <c r="RLY75" s="19"/>
      <c r="RLZ75" s="20"/>
      <c r="RMA75" s="21"/>
      <c r="RMB75" s="19"/>
      <c r="RMC75" s="22"/>
      <c r="RMD75" s="23"/>
      <c r="RME75" s="23"/>
      <c r="RMF75" s="19"/>
      <c r="RMG75" s="19"/>
      <c r="RMH75" s="20"/>
      <c r="RMI75" s="21"/>
      <c r="RMJ75" s="19"/>
      <c r="RMK75" s="22"/>
      <c r="RML75" s="23"/>
      <c r="RMM75" s="23"/>
      <c r="RMN75" s="19"/>
      <c r="RMO75" s="19"/>
      <c r="RMP75" s="20"/>
      <c r="RMQ75" s="21"/>
      <c r="RMR75" s="19"/>
      <c r="RMS75" s="22"/>
      <c r="RMT75" s="23"/>
      <c r="RMU75" s="23"/>
      <c r="RMV75" s="19"/>
      <c r="RMW75" s="19"/>
      <c r="RMX75" s="20"/>
      <c r="RMY75" s="21"/>
      <c r="RMZ75" s="19"/>
      <c r="RNA75" s="22"/>
      <c r="RNB75" s="23"/>
      <c r="RNC75" s="23"/>
      <c r="RND75" s="19"/>
      <c r="RNE75" s="19"/>
      <c r="RNF75" s="20"/>
      <c r="RNG75" s="21"/>
      <c r="RNH75" s="19"/>
      <c r="RNI75" s="22"/>
      <c r="RNJ75" s="23"/>
      <c r="RNK75" s="23"/>
      <c r="RNL75" s="19"/>
      <c r="RNM75" s="19"/>
      <c r="RNN75" s="20"/>
      <c r="RNO75" s="21"/>
      <c r="RNP75" s="19"/>
      <c r="RNQ75" s="22"/>
      <c r="RNR75" s="23"/>
      <c r="RNS75" s="23"/>
      <c r="RNT75" s="19"/>
      <c r="RNU75" s="19"/>
      <c r="RNV75" s="20"/>
      <c r="RNW75" s="21"/>
      <c r="RNX75" s="19"/>
      <c r="RNY75" s="22"/>
      <c r="RNZ75" s="23"/>
      <c r="ROA75" s="23"/>
      <c r="ROB75" s="19"/>
      <c r="ROC75" s="19"/>
      <c r="ROD75" s="20"/>
      <c r="ROE75" s="21"/>
      <c r="ROF75" s="19"/>
      <c r="ROG75" s="22"/>
      <c r="ROH75" s="23"/>
      <c r="ROI75" s="23"/>
      <c r="ROJ75" s="19"/>
      <c r="ROK75" s="19"/>
      <c r="ROL75" s="20"/>
      <c r="ROM75" s="21"/>
      <c r="RON75" s="19"/>
      <c r="ROO75" s="22"/>
      <c r="ROP75" s="23"/>
      <c r="ROQ75" s="23"/>
      <c r="ROR75" s="19"/>
      <c r="ROS75" s="19"/>
      <c r="ROT75" s="20"/>
      <c r="ROU75" s="21"/>
      <c r="ROV75" s="19"/>
      <c r="ROW75" s="22"/>
      <c r="ROX75" s="23"/>
      <c r="ROY75" s="23"/>
      <c r="ROZ75" s="19"/>
      <c r="RPA75" s="19"/>
      <c r="RPB75" s="20"/>
      <c r="RPC75" s="21"/>
      <c r="RPD75" s="19"/>
      <c r="RPE75" s="22"/>
      <c r="RPF75" s="23"/>
      <c r="RPG75" s="23"/>
      <c r="RPH75" s="19"/>
      <c r="RPI75" s="19"/>
      <c r="RPJ75" s="20"/>
      <c r="RPK75" s="21"/>
      <c r="RPL75" s="19"/>
      <c r="RPM75" s="22"/>
      <c r="RPN75" s="23"/>
      <c r="RPO75" s="23"/>
      <c r="RPP75" s="19"/>
      <c r="RPQ75" s="19"/>
      <c r="RPR75" s="20"/>
      <c r="RPS75" s="21"/>
      <c r="RPT75" s="19"/>
      <c r="RPU75" s="22"/>
      <c r="RPV75" s="23"/>
      <c r="RPW75" s="23"/>
      <c r="RPX75" s="19"/>
      <c r="RPY75" s="19"/>
      <c r="RPZ75" s="20"/>
      <c r="RQA75" s="21"/>
      <c r="RQB75" s="19"/>
      <c r="RQC75" s="22"/>
      <c r="RQD75" s="23"/>
      <c r="RQE75" s="23"/>
      <c r="RQF75" s="19"/>
      <c r="RQG75" s="19"/>
      <c r="RQH75" s="20"/>
      <c r="RQI75" s="21"/>
      <c r="RQJ75" s="19"/>
      <c r="RQK75" s="22"/>
      <c r="RQL75" s="23"/>
      <c r="RQM75" s="23"/>
      <c r="RQN75" s="19"/>
      <c r="RQO75" s="19"/>
      <c r="RQP75" s="20"/>
      <c r="RQQ75" s="21"/>
      <c r="RQR75" s="19"/>
      <c r="RQS75" s="22"/>
      <c r="RQT75" s="23"/>
      <c r="RQU75" s="23"/>
      <c r="RQV75" s="19"/>
      <c r="RQW75" s="19"/>
      <c r="RQX75" s="20"/>
      <c r="RQY75" s="21"/>
      <c r="RQZ75" s="19"/>
      <c r="RRA75" s="22"/>
      <c r="RRB75" s="23"/>
      <c r="RRC75" s="23"/>
      <c r="RRD75" s="19"/>
      <c r="RRE75" s="19"/>
      <c r="RRF75" s="20"/>
      <c r="RRG75" s="21"/>
      <c r="RRH75" s="19"/>
      <c r="RRI75" s="22"/>
      <c r="RRJ75" s="23"/>
      <c r="RRK75" s="23"/>
      <c r="RRL75" s="19"/>
      <c r="RRM75" s="19"/>
      <c r="RRN75" s="20"/>
      <c r="RRO75" s="21"/>
      <c r="RRP75" s="19"/>
      <c r="RRQ75" s="22"/>
      <c r="RRR75" s="23"/>
      <c r="RRS75" s="23"/>
      <c r="RRT75" s="19"/>
      <c r="RRU75" s="19"/>
      <c r="RRV75" s="20"/>
      <c r="RRW75" s="21"/>
      <c r="RRX75" s="19"/>
      <c r="RRY75" s="22"/>
      <c r="RRZ75" s="23"/>
      <c r="RSA75" s="23"/>
      <c r="RSB75" s="19"/>
      <c r="RSC75" s="19"/>
      <c r="RSD75" s="20"/>
      <c r="RSE75" s="21"/>
      <c r="RSF75" s="19"/>
      <c r="RSG75" s="22"/>
      <c r="RSH75" s="23"/>
      <c r="RSI75" s="23"/>
      <c r="RSJ75" s="19"/>
      <c r="RSK75" s="19"/>
      <c r="RSL75" s="20"/>
      <c r="RSM75" s="21"/>
      <c r="RSN75" s="19"/>
      <c r="RSO75" s="22"/>
      <c r="RSP75" s="23"/>
      <c r="RSQ75" s="23"/>
      <c r="RSR75" s="19"/>
      <c r="RSS75" s="19"/>
      <c r="RST75" s="20"/>
      <c r="RSU75" s="21"/>
      <c r="RSV75" s="19"/>
      <c r="RSW75" s="22"/>
      <c r="RSX75" s="23"/>
      <c r="RSY75" s="23"/>
      <c r="RSZ75" s="19"/>
      <c r="RTA75" s="19"/>
      <c r="RTB75" s="20"/>
      <c r="RTC75" s="21"/>
      <c r="RTD75" s="19"/>
      <c r="RTE75" s="22"/>
      <c r="RTF75" s="23"/>
      <c r="RTG75" s="23"/>
      <c r="RTH75" s="19"/>
      <c r="RTI75" s="19"/>
      <c r="RTJ75" s="20"/>
      <c r="RTK75" s="21"/>
      <c r="RTL75" s="19"/>
      <c r="RTM75" s="22"/>
      <c r="RTN75" s="23"/>
      <c r="RTO75" s="23"/>
      <c r="RTP75" s="19"/>
      <c r="RTQ75" s="19"/>
      <c r="RTR75" s="20"/>
      <c r="RTS75" s="21"/>
      <c r="RTT75" s="19"/>
      <c r="RTU75" s="22"/>
      <c r="RTV75" s="23"/>
      <c r="RTW75" s="23"/>
      <c r="RTX75" s="19"/>
      <c r="RTY75" s="19"/>
      <c r="RTZ75" s="20"/>
      <c r="RUA75" s="21"/>
      <c r="RUB75" s="19"/>
      <c r="RUC75" s="22"/>
      <c r="RUD75" s="23"/>
      <c r="RUE75" s="23"/>
      <c r="RUF75" s="19"/>
      <c r="RUG75" s="19"/>
      <c r="RUH75" s="20"/>
      <c r="RUI75" s="21"/>
      <c r="RUJ75" s="19"/>
      <c r="RUK75" s="22"/>
      <c r="RUL75" s="23"/>
      <c r="RUM75" s="23"/>
      <c r="RUN75" s="19"/>
      <c r="RUO75" s="19"/>
      <c r="RUP75" s="20"/>
      <c r="RUQ75" s="21"/>
      <c r="RUR75" s="19"/>
      <c r="RUS75" s="22"/>
      <c r="RUT75" s="23"/>
      <c r="RUU75" s="23"/>
      <c r="RUV75" s="19"/>
      <c r="RUW75" s="19"/>
      <c r="RUX75" s="20"/>
      <c r="RUY75" s="21"/>
      <c r="RUZ75" s="19"/>
      <c r="RVA75" s="22"/>
      <c r="RVB75" s="23"/>
      <c r="RVC75" s="23"/>
      <c r="RVD75" s="19"/>
      <c r="RVE75" s="19"/>
      <c r="RVF75" s="20"/>
      <c r="RVG75" s="21"/>
      <c r="RVH75" s="19"/>
      <c r="RVI75" s="22"/>
      <c r="RVJ75" s="23"/>
      <c r="RVK75" s="23"/>
      <c r="RVL75" s="19"/>
      <c r="RVM75" s="19"/>
      <c r="RVN75" s="20"/>
      <c r="RVO75" s="21"/>
      <c r="RVP75" s="19"/>
      <c r="RVQ75" s="22"/>
      <c r="RVR75" s="23"/>
      <c r="RVS75" s="23"/>
      <c r="RVT75" s="19"/>
      <c r="RVU75" s="19"/>
      <c r="RVV75" s="20"/>
      <c r="RVW75" s="21"/>
      <c r="RVX75" s="19"/>
      <c r="RVY75" s="22"/>
      <c r="RVZ75" s="23"/>
      <c r="RWA75" s="23"/>
      <c r="RWB75" s="19"/>
      <c r="RWC75" s="19"/>
      <c r="RWD75" s="20"/>
      <c r="RWE75" s="21"/>
      <c r="RWF75" s="19"/>
      <c r="RWG75" s="22"/>
      <c r="RWH75" s="23"/>
      <c r="RWI75" s="23"/>
      <c r="RWJ75" s="19"/>
      <c r="RWK75" s="19"/>
      <c r="RWL75" s="20"/>
      <c r="RWM75" s="21"/>
      <c r="RWN75" s="19"/>
      <c r="RWO75" s="22"/>
      <c r="RWP75" s="23"/>
      <c r="RWQ75" s="23"/>
      <c r="RWR75" s="19"/>
      <c r="RWS75" s="19"/>
      <c r="RWT75" s="20"/>
      <c r="RWU75" s="21"/>
      <c r="RWV75" s="19"/>
      <c r="RWW75" s="22"/>
      <c r="RWX75" s="23"/>
      <c r="RWY75" s="23"/>
      <c r="RWZ75" s="19"/>
      <c r="RXA75" s="19"/>
      <c r="RXB75" s="20"/>
      <c r="RXC75" s="21"/>
      <c r="RXD75" s="19"/>
      <c r="RXE75" s="22"/>
      <c r="RXF75" s="23"/>
      <c r="RXG75" s="23"/>
      <c r="RXH75" s="19"/>
      <c r="RXI75" s="19"/>
      <c r="RXJ75" s="20"/>
      <c r="RXK75" s="21"/>
      <c r="RXL75" s="19"/>
      <c r="RXM75" s="22"/>
      <c r="RXN75" s="23"/>
      <c r="RXO75" s="23"/>
      <c r="RXP75" s="19"/>
      <c r="RXQ75" s="19"/>
      <c r="RXR75" s="20"/>
      <c r="RXS75" s="21"/>
      <c r="RXT75" s="19"/>
      <c r="RXU75" s="22"/>
      <c r="RXV75" s="23"/>
      <c r="RXW75" s="23"/>
      <c r="RXX75" s="19"/>
      <c r="RXY75" s="19"/>
      <c r="RXZ75" s="20"/>
      <c r="RYA75" s="21"/>
      <c r="RYB75" s="19"/>
      <c r="RYC75" s="22"/>
      <c r="RYD75" s="23"/>
      <c r="RYE75" s="23"/>
      <c r="RYF75" s="19"/>
      <c r="RYG75" s="19"/>
      <c r="RYH75" s="20"/>
      <c r="RYI75" s="21"/>
      <c r="RYJ75" s="19"/>
      <c r="RYK75" s="22"/>
      <c r="RYL75" s="23"/>
      <c r="RYM75" s="23"/>
      <c r="RYN75" s="19"/>
      <c r="RYO75" s="19"/>
      <c r="RYP75" s="20"/>
      <c r="RYQ75" s="21"/>
      <c r="RYR75" s="19"/>
      <c r="RYS75" s="22"/>
      <c r="RYT75" s="23"/>
      <c r="RYU75" s="23"/>
      <c r="RYV75" s="19"/>
      <c r="RYW75" s="19"/>
      <c r="RYX75" s="20"/>
      <c r="RYY75" s="21"/>
      <c r="RYZ75" s="19"/>
      <c r="RZA75" s="22"/>
      <c r="RZB75" s="23"/>
      <c r="RZC75" s="23"/>
      <c r="RZD75" s="19"/>
      <c r="RZE75" s="19"/>
      <c r="RZF75" s="20"/>
      <c r="RZG75" s="21"/>
      <c r="RZH75" s="19"/>
      <c r="RZI75" s="22"/>
      <c r="RZJ75" s="23"/>
      <c r="RZK75" s="23"/>
      <c r="RZL75" s="19"/>
      <c r="RZM75" s="19"/>
      <c r="RZN75" s="20"/>
      <c r="RZO75" s="21"/>
      <c r="RZP75" s="19"/>
      <c r="RZQ75" s="22"/>
      <c r="RZR75" s="23"/>
      <c r="RZS75" s="23"/>
      <c r="RZT75" s="19"/>
      <c r="RZU75" s="19"/>
      <c r="RZV75" s="20"/>
      <c r="RZW75" s="21"/>
      <c r="RZX75" s="19"/>
      <c r="RZY75" s="22"/>
      <c r="RZZ75" s="23"/>
      <c r="SAA75" s="23"/>
      <c r="SAB75" s="19"/>
      <c r="SAC75" s="19"/>
      <c r="SAD75" s="20"/>
      <c r="SAE75" s="21"/>
      <c r="SAF75" s="19"/>
      <c r="SAG75" s="22"/>
      <c r="SAH75" s="23"/>
      <c r="SAI75" s="23"/>
      <c r="SAJ75" s="19"/>
      <c r="SAK75" s="19"/>
      <c r="SAL75" s="20"/>
      <c r="SAM75" s="21"/>
      <c r="SAN75" s="19"/>
      <c r="SAO75" s="22"/>
      <c r="SAP75" s="23"/>
      <c r="SAQ75" s="23"/>
      <c r="SAR75" s="19"/>
      <c r="SAS75" s="19"/>
      <c r="SAT75" s="20"/>
      <c r="SAU75" s="21"/>
      <c r="SAV75" s="19"/>
      <c r="SAW75" s="22"/>
      <c r="SAX75" s="23"/>
      <c r="SAY75" s="23"/>
      <c r="SAZ75" s="19"/>
      <c r="SBA75" s="19"/>
      <c r="SBB75" s="20"/>
      <c r="SBC75" s="21"/>
      <c r="SBD75" s="19"/>
      <c r="SBE75" s="22"/>
      <c r="SBF75" s="23"/>
      <c r="SBG75" s="23"/>
      <c r="SBH75" s="19"/>
      <c r="SBI75" s="19"/>
      <c r="SBJ75" s="20"/>
      <c r="SBK75" s="21"/>
      <c r="SBL75" s="19"/>
      <c r="SBM75" s="22"/>
      <c r="SBN75" s="23"/>
      <c r="SBO75" s="23"/>
      <c r="SBP75" s="19"/>
      <c r="SBQ75" s="19"/>
      <c r="SBR75" s="20"/>
      <c r="SBS75" s="21"/>
      <c r="SBT75" s="19"/>
      <c r="SBU75" s="22"/>
      <c r="SBV75" s="23"/>
      <c r="SBW75" s="23"/>
      <c r="SBX75" s="19"/>
      <c r="SBY75" s="19"/>
      <c r="SBZ75" s="20"/>
      <c r="SCA75" s="21"/>
      <c r="SCB75" s="19"/>
      <c r="SCC75" s="22"/>
      <c r="SCD75" s="23"/>
      <c r="SCE75" s="23"/>
      <c r="SCF75" s="19"/>
      <c r="SCG75" s="19"/>
      <c r="SCH75" s="20"/>
      <c r="SCI75" s="21"/>
      <c r="SCJ75" s="19"/>
      <c r="SCK75" s="22"/>
      <c r="SCL75" s="23"/>
      <c r="SCM75" s="23"/>
      <c r="SCN75" s="19"/>
      <c r="SCO75" s="19"/>
      <c r="SCP75" s="20"/>
      <c r="SCQ75" s="21"/>
      <c r="SCR75" s="19"/>
      <c r="SCS75" s="22"/>
      <c r="SCT75" s="23"/>
      <c r="SCU75" s="23"/>
      <c r="SCV75" s="19"/>
      <c r="SCW75" s="19"/>
      <c r="SCX75" s="20"/>
      <c r="SCY75" s="21"/>
      <c r="SCZ75" s="19"/>
      <c r="SDA75" s="22"/>
      <c r="SDB75" s="23"/>
      <c r="SDC75" s="23"/>
      <c r="SDD75" s="19"/>
      <c r="SDE75" s="19"/>
      <c r="SDF75" s="20"/>
      <c r="SDG75" s="21"/>
      <c r="SDH75" s="19"/>
      <c r="SDI75" s="22"/>
      <c r="SDJ75" s="23"/>
      <c r="SDK75" s="23"/>
      <c r="SDL75" s="19"/>
      <c r="SDM75" s="19"/>
      <c r="SDN75" s="20"/>
      <c r="SDO75" s="21"/>
      <c r="SDP75" s="19"/>
      <c r="SDQ75" s="22"/>
      <c r="SDR75" s="23"/>
      <c r="SDS75" s="23"/>
      <c r="SDT75" s="19"/>
      <c r="SDU75" s="19"/>
      <c r="SDV75" s="20"/>
      <c r="SDW75" s="21"/>
      <c r="SDX75" s="19"/>
      <c r="SDY75" s="22"/>
      <c r="SDZ75" s="23"/>
      <c r="SEA75" s="23"/>
      <c r="SEB75" s="19"/>
      <c r="SEC75" s="19"/>
      <c r="SED75" s="20"/>
      <c r="SEE75" s="21"/>
      <c r="SEF75" s="19"/>
      <c r="SEG75" s="22"/>
      <c r="SEH75" s="23"/>
      <c r="SEI75" s="23"/>
      <c r="SEJ75" s="19"/>
      <c r="SEK75" s="19"/>
      <c r="SEL75" s="20"/>
      <c r="SEM75" s="21"/>
      <c r="SEN75" s="19"/>
      <c r="SEO75" s="22"/>
      <c r="SEP75" s="23"/>
      <c r="SEQ75" s="23"/>
      <c r="SER75" s="19"/>
      <c r="SES75" s="19"/>
      <c r="SET75" s="20"/>
      <c r="SEU75" s="21"/>
      <c r="SEV75" s="19"/>
      <c r="SEW75" s="22"/>
      <c r="SEX75" s="23"/>
      <c r="SEY75" s="23"/>
      <c r="SEZ75" s="19"/>
      <c r="SFA75" s="19"/>
      <c r="SFB75" s="20"/>
      <c r="SFC75" s="21"/>
      <c r="SFD75" s="19"/>
      <c r="SFE75" s="22"/>
      <c r="SFF75" s="23"/>
      <c r="SFG75" s="23"/>
      <c r="SFH75" s="19"/>
      <c r="SFI75" s="19"/>
      <c r="SFJ75" s="20"/>
      <c r="SFK75" s="21"/>
      <c r="SFL75" s="19"/>
      <c r="SFM75" s="22"/>
      <c r="SFN75" s="23"/>
      <c r="SFO75" s="23"/>
      <c r="SFP75" s="19"/>
      <c r="SFQ75" s="19"/>
      <c r="SFR75" s="20"/>
      <c r="SFS75" s="21"/>
      <c r="SFT75" s="19"/>
      <c r="SFU75" s="22"/>
      <c r="SFV75" s="23"/>
      <c r="SFW75" s="23"/>
      <c r="SFX75" s="19"/>
      <c r="SFY75" s="19"/>
      <c r="SFZ75" s="20"/>
      <c r="SGA75" s="21"/>
      <c r="SGB75" s="19"/>
      <c r="SGC75" s="22"/>
      <c r="SGD75" s="23"/>
      <c r="SGE75" s="23"/>
      <c r="SGF75" s="19"/>
      <c r="SGG75" s="19"/>
      <c r="SGH75" s="20"/>
      <c r="SGI75" s="21"/>
      <c r="SGJ75" s="19"/>
      <c r="SGK75" s="22"/>
      <c r="SGL75" s="23"/>
      <c r="SGM75" s="23"/>
      <c r="SGN75" s="19"/>
      <c r="SGO75" s="19"/>
      <c r="SGP75" s="20"/>
      <c r="SGQ75" s="21"/>
      <c r="SGR75" s="19"/>
      <c r="SGS75" s="22"/>
      <c r="SGT75" s="23"/>
      <c r="SGU75" s="23"/>
      <c r="SGV75" s="19"/>
      <c r="SGW75" s="19"/>
      <c r="SGX75" s="20"/>
      <c r="SGY75" s="21"/>
      <c r="SGZ75" s="19"/>
      <c r="SHA75" s="22"/>
      <c r="SHB75" s="23"/>
      <c r="SHC75" s="23"/>
      <c r="SHD75" s="19"/>
      <c r="SHE75" s="19"/>
      <c r="SHF75" s="20"/>
      <c r="SHG75" s="21"/>
      <c r="SHH75" s="19"/>
      <c r="SHI75" s="22"/>
      <c r="SHJ75" s="23"/>
      <c r="SHK75" s="23"/>
      <c r="SHL75" s="19"/>
      <c r="SHM75" s="19"/>
      <c r="SHN75" s="20"/>
      <c r="SHO75" s="21"/>
      <c r="SHP75" s="19"/>
      <c r="SHQ75" s="22"/>
      <c r="SHR75" s="23"/>
      <c r="SHS75" s="23"/>
      <c r="SHT75" s="19"/>
      <c r="SHU75" s="19"/>
      <c r="SHV75" s="20"/>
      <c r="SHW75" s="21"/>
      <c r="SHX75" s="19"/>
      <c r="SHY75" s="22"/>
      <c r="SHZ75" s="23"/>
      <c r="SIA75" s="23"/>
      <c r="SIB75" s="19"/>
      <c r="SIC75" s="19"/>
      <c r="SID75" s="20"/>
      <c r="SIE75" s="21"/>
      <c r="SIF75" s="19"/>
      <c r="SIG75" s="22"/>
      <c r="SIH75" s="23"/>
      <c r="SII75" s="23"/>
      <c r="SIJ75" s="19"/>
      <c r="SIK75" s="19"/>
      <c r="SIL75" s="20"/>
      <c r="SIM75" s="21"/>
      <c r="SIN75" s="19"/>
      <c r="SIO75" s="22"/>
      <c r="SIP75" s="23"/>
      <c r="SIQ75" s="23"/>
      <c r="SIR75" s="19"/>
      <c r="SIS75" s="19"/>
      <c r="SIT75" s="20"/>
      <c r="SIU75" s="21"/>
      <c r="SIV75" s="19"/>
      <c r="SIW75" s="22"/>
      <c r="SIX75" s="23"/>
      <c r="SIY75" s="23"/>
      <c r="SIZ75" s="19"/>
      <c r="SJA75" s="19"/>
      <c r="SJB75" s="20"/>
      <c r="SJC75" s="21"/>
      <c r="SJD75" s="19"/>
      <c r="SJE75" s="22"/>
      <c r="SJF75" s="23"/>
      <c r="SJG75" s="23"/>
      <c r="SJH75" s="19"/>
      <c r="SJI75" s="19"/>
      <c r="SJJ75" s="20"/>
      <c r="SJK75" s="21"/>
      <c r="SJL75" s="19"/>
      <c r="SJM75" s="22"/>
      <c r="SJN75" s="23"/>
      <c r="SJO75" s="23"/>
      <c r="SJP75" s="19"/>
      <c r="SJQ75" s="19"/>
      <c r="SJR75" s="20"/>
      <c r="SJS75" s="21"/>
      <c r="SJT75" s="19"/>
      <c r="SJU75" s="22"/>
      <c r="SJV75" s="23"/>
      <c r="SJW75" s="23"/>
      <c r="SJX75" s="19"/>
      <c r="SJY75" s="19"/>
      <c r="SJZ75" s="20"/>
      <c r="SKA75" s="21"/>
      <c r="SKB75" s="19"/>
      <c r="SKC75" s="22"/>
      <c r="SKD75" s="23"/>
      <c r="SKE75" s="23"/>
      <c r="SKF75" s="19"/>
      <c r="SKG75" s="19"/>
      <c r="SKH75" s="20"/>
      <c r="SKI75" s="21"/>
      <c r="SKJ75" s="19"/>
      <c r="SKK75" s="22"/>
      <c r="SKL75" s="23"/>
      <c r="SKM75" s="23"/>
      <c r="SKN75" s="19"/>
      <c r="SKO75" s="19"/>
      <c r="SKP75" s="20"/>
      <c r="SKQ75" s="21"/>
      <c r="SKR75" s="19"/>
      <c r="SKS75" s="22"/>
      <c r="SKT75" s="23"/>
      <c r="SKU75" s="23"/>
      <c r="SKV75" s="19"/>
      <c r="SKW75" s="19"/>
      <c r="SKX75" s="20"/>
      <c r="SKY75" s="21"/>
      <c r="SKZ75" s="19"/>
      <c r="SLA75" s="22"/>
      <c r="SLB75" s="23"/>
      <c r="SLC75" s="23"/>
      <c r="SLD75" s="19"/>
      <c r="SLE75" s="19"/>
      <c r="SLF75" s="20"/>
      <c r="SLG75" s="21"/>
      <c r="SLH75" s="19"/>
      <c r="SLI75" s="22"/>
      <c r="SLJ75" s="23"/>
      <c r="SLK75" s="23"/>
      <c r="SLL75" s="19"/>
      <c r="SLM75" s="19"/>
      <c r="SLN75" s="20"/>
      <c r="SLO75" s="21"/>
      <c r="SLP75" s="19"/>
      <c r="SLQ75" s="22"/>
      <c r="SLR75" s="23"/>
      <c r="SLS75" s="23"/>
      <c r="SLT75" s="19"/>
      <c r="SLU75" s="19"/>
      <c r="SLV75" s="20"/>
      <c r="SLW75" s="21"/>
      <c r="SLX75" s="19"/>
      <c r="SLY75" s="22"/>
      <c r="SLZ75" s="23"/>
      <c r="SMA75" s="23"/>
      <c r="SMB75" s="19"/>
      <c r="SMC75" s="19"/>
      <c r="SMD75" s="20"/>
      <c r="SME75" s="21"/>
      <c r="SMF75" s="19"/>
      <c r="SMG75" s="22"/>
      <c r="SMH75" s="23"/>
      <c r="SMI75" s="23"/>
      <c r="SMJ75" s="19"/>
      <c r="SMK75" s="19"/>
      <c r="SML75" s="20"/>
      <c r="SMM75" s="21"/>
      <c r="SMN75" s="19"/>
      <c r="SMO75" s="22"/>
      <c r="SMP75" s="23"/>
      <c r="SMQ75" s="23"/>
      <c r="SMR75" s="19"/>
      <c r="SMS75" s="19"/>
      <c r="SMT75" s="20"/>
      <c r="SMU75" s="21"/>
      <c r="SMV75" s="19"/>
      <c r="SMW75" s="22"/>
      <c r="SMX75" s="23"/>
      <c r="SMY75" s="23"/>
      <c r="SMZ75" s="19"/>
      <c r="SNA75" s="19"/>
      <c r="SNB75" s="20"/>
      <c r="SNC75" s="21"/>
      <c r="SND75" s="19"/>
      <c r="SNE75" s="22"/>
      <c r="SNF75" s="23"/>
      <c r="SNG75" s="23"/>
      <c r="SNH75" s="19"/>
      <c r="SNI75" s="19"/>
      <c r="SNJ75" s="20"/>
      <c r="SNK75" s="21"/>
      <c r="SNL75" s="19"/>
      <c r="SNM75" s="22"/>
      <c r="SNN75" s="23"/>
      <c r="SNO75" s="23"/>
      <c r="SNP75" s="19"/>
      <c r="SNQ75" s="19"/>
      <c r="SNR75" s="20"/>
      <c r="SNS75" s="21"/>
      <c r="SNT75" s="19"/>
      <c r="SNU75" s="22"/>
      <c r="SNV75" s="23"/>
      <c r="SNW75" s="23"/>
      <c r="SNX75" s="19"/>
      <c r="SNY75" s="19"/>
      <c r="SNZ75" s="20"/>
      <c r="SOA75" s="21"/>
      <c r="SOB75" s="19"/>
      <c r="SOC75" s="22"/>
      <c r="SOD75" s="23"/>
      <c r="SOE75" s="23"/>
      <c r="SOF75" s="19"/>
      <c r="SOG75" s="19"/>
      <c r="SOH75" s="20"/>
      <c r="SOI75" s="21"/>
      <c r="SOJ75" s="19"/>
      <c r="SOK75" s="22"/>
      <c r="SOL75" s="23"/>
      <c r="SOM75" s="23"/>
      <c r="SON75" s="19"/>
      <c r="SOO75" s="19"/>
      <c r="SOP75" s="20"/>
      <c r="SOQ75" s="21"/>
      <c r="SOR75" s="19"/>
      <c r="SOS75" s="22"/>
      <c r="SOT75" s="23"/>
      <c r="SOU75" s="23"/>
      <c r="SOV75" s="19"/>
      <c r="SOW75" s="19"/>
      <c r="SOX75" s="20"/>
      <c r="SOY75" s="21"/>
      <c r="SOZ75" s="19"/>
      <c r="SPA75" s="22"/>
      <c r="SPB75" s="23"/>
      <c r="SPC75" s="23"/>
      <c r="SPD75" s="19"/>
      <c r="SPE75" s="19"/>
      <c r="SPF75" s="20"/>
      <c r="SPG75" s="21"/>
      <c r="SPH75" s="19"/>
      <c r="SPI75" s="22"/>
      <c r="SPJ75" s="23"/>
      <c r="SPK75" s="23"/>
      <c r="SPL75" s="19"/>
      <c r="SPM75" s="19"/>
      <c r="SPN75" s="20"/>
      <c r="SPO75" s="21"/>
      <c r="SPP75" s="19"/>
      <c r="SPQ75" s="22"/>
      <c r="SPR75" s="23"/>
      <c r="SPS75" s="23"/>
      <c r="SPT75" s="19"/>
      <c r="SPU75" s="19"/>
      <c r="SPV75" s="20"/>
      <c r="SPW75" s="21"/>
      <c r="SPX75" s="19"/>
      <c r="SPY75" s="22"/>
      <c r="SPZ75" s="23"/>
      <c r="SQA75" s="23"/>
      <c r="SQB75" s="19"/>
      <c r="SQC75" s="19"/>
      <c r="SQD75" s="20"/>
      <c r="SQE75" s="21"/>
      <c r="SQF75" s="19"/>
      <c r="SQG75" s="22"/>
      <c r="SQH75" s="23"/>
      <c r="SQI75" s="23"/>
      <c r="SQJ75" s="19"/>
      <c r="SQK75" s="19"/>
      <c r="SQL75" s="20"/>
      <c r="SQM75" s="21"/>
      <c r="SQN75" s="19"/>
      <c r="SQO75" s="22"/>
      <c r="SQP75" s="23"/>
      <c r="SQQ75" s="23"/>
      <c r="SQR75" s="19"/>
      <c r="SQS75" s="19"/>
      <c r="SQT75" s="20"/>
      <c r="SQU75" s="21"/>
      <c r="SQV75" s="19"/>
      <c r="SQW75" s="22"/>
      <c r="SQX75" s="23"/>
      <c r="SQY75" s="23"/>
      <c r="SQZ75" s="19"/>
      <c r="SRA75" s="19"/>
      <c r="SRB75" s="20"/>
      <c r="SRC75" s="21"/>
      <c r="SRD75" s="19"/>
      <c r="SRE75" s="22"/>
      <c r="SRF75" s="23"/>
      <c r="SRG75" s="23"/>
      <c r="SRH75" s="19"/>
      <c r="SRI75" s="19"/>
      <c r="SRJ75" s="20"/>
      <c r="SRK75" s="21"/>
      <c r="SRL75" s="19"/>
      <c r="SRM75" s="22"/>
      <c r="SRN75" s="23"/>
      <c r="SRO75" s="23"/>
      <c r="SRP75" s="19"/>
      <c r="SRQ75" s="19"/>
      <c r="SRR75" s="20"/>
      <c r="SRS75" s="21"/>
      <c r="SRT75" s="19"/>
      <c r="SRU75" s="22"/>
      <c r="SRV75" s="23"/>
      <c r="SRW75" s="23"/>
      <c r="SRX75" s="19"/>
      <c r="SRY75" s="19"/>
      <c r="SRZ75" s="20"/>
      <c r="SSA75" s="21"/>
      <c r="SSB75" s="19"/>
      <c r="SSC75" s="22"/>
      <c r="SSD75" s="23"/>
      <c r="SSE75" s="23"/>
      <c r="SSF75" s="19"/>
      <c r="SSG75" s="19"/>
      <c r="SSH75" s="20"/>
      <c r="SSI75" s="21"/>
      <c r="SSJ75" s="19"/>
      <c r="SSK75" s="22"/>
      <c r="SSL75" s="23"/>
      <c r="SSM75" s="23"/>
      <c r="SSN75" s="19"/>
      <c r="SSO75" s="19"/>
      <c r="SSP75" s="20"/>
      <c r="SSQ75" s="21"/>
      <c r="SSR75" s="19"/>
      <c r="SSS75" s="22"/>
      <c r="SST75" s="23"/>
      <c r="SSU75" s="23"/>
      <c r="SSV75" s="19"/>
      <c r="SSW75" s="19"/>
      <c r="SSX75" s="20"/>
      <c r="SSY75" s="21"/>
      <c r="SSZ75" s="19"/>
      <c r="STA75" s="22"/>
      <c r="STB75" s="23"/>
      <c r="STC75" s="23"/>
      <c r="STD75" s="19"/>
      <c r="STE75" s="19"/>
      <c r="STF75" s="20"/>
      <c r="STG75" s="21"/>
      <c r="STH75" s="19"/>
      <c r="STI75" s="22"/>
      <c r="STJ75" s="23"/>
      <c r="STK75" s="23"/>
      <c r="STL75" s="19"/>
      <c r="STM75" s="19"/>
      <c r="STN75" s="20"/>
      <c r="STO75" s="21"/>
      <c r="STP75" s="19"/>
      <c r="STQ75" s="22"/>
      <c r="STR75" s="23"/>
      <c r="STS75" s="23"/>
      <c r="STT75" s="19"/>
      <c r="STU75" s="19"/>
      <c r="STV75" s="20"/>
      <c r="STW75" s="21"/>
      <c r="STX75" s="19"/>
      <c r="STY75" s="22"/>
      <c r="STZ75" s="23"/>
      <c r="SUA75" s="23"/>
      <c r="SUB75" s="19"/>
      <c r="SUC75" s="19"/>
      <c r="SUD75" s="20"/>
      <c r="SUE75" s="21"/>
      <c r="SUF75" s="19"/>
      <c r="SUG75" s="22"/>
      <c r="SUH75" s="23"/>
      <c r="SUI75" s="23"/>
      <c r="SUJ75" s="19"/>
      <c r="SUK75" s="19"/>
      <c r="SUL75" s="20"/>
      <c r="SUM75" s="21"/>
      <c r="SUN75" s="19"/>
      <c r="SUO75" s="22"/>
      <c r="SUP75" s="23"/>
      <c r="SUQ75" s="23"/>
      <c r="SUR75" s="19"/>
      <c r="SUS75" s="19"/>
      <c r="SUT75" s="20"/>
      <c r="SUU75" s="21"/>
      <c r="SUV75" s="19"/>
      <c r="SUW75" s="22"/>
      <c r="SUX75" s="23"/>
      <c r="SUY75" s="23"/>
      <c r="SUZ75" s="19"/>
      <c r="SVA75" s="19"/>
      <c r="SVB75" s="20"/>
      <c r="SVC75" s="21"/>
      <c r="SVD75" s="19"/>
      <c r="SVE75" s="22"/>
      <c r="SVF75" s="23"/>
      <c r="SVG75" s="23"/>
      <c r="SVH75" s="19"/>
      <c r="SVI75" s="19"/>
      <c r="SVJ75" s="20"/>
      <c r="SVK75" s="21"/>
      <c r="SVL75" s="19"/>
      <c r="SVM75" s="22"/>
      <c r="SVN75" s="23"/>
      <c r="SVO75" s="23"/>
      <c r="SVP75" s="19"/>
      <c r="SVQ75" s="19"/>
      <c r="SVR75" s="20"/>
      <c r="SVS75" s="21"/>
      <c r="SVT75" s="19"/>
      <c r="SVU75" s="22"/>
      <c r="SVV75" s="23"/>
      <c r="SVW75" s="23"/>
      <c r="SVX75" s="19"/>
      <c r="SVY75" s="19"/>
      <c r="SVZ75" s="20"/>
      <c r="SWA75" s="21"/>
      <c r="SWB75" s="19"/>
      <c r="SWC75" s="22"/>
      <c r="SWD75" s="23"/>
      <c r="SWE75" s="23"/>
      <c r="SWF75" s="19"/>
      <c r="SWG75" s="19"/>
      <c r="SWH75" s="20"/>
      <c r="SWI75" s="21"/>
      <c r="SWJ75" s="19"/>
      <c r="SWK75" s="22"/>
      <c r="SWL75" s="23"/>
      <c r="SWM75" s="23"/>
      <c r="SWN75" s="19"/>
      <c r="SWO75" s="19"/>
      <c r="SWP75" s="20"/>
      <c r="SWQ75" s="21"/>
      <c r="SWR75" s="19"/>
      <c r="SWS75" s="22"/>
      <c r="SWT75" s="23"/>
      <c r="SWU75" s="23"/>
      <c r="SWV75" s="19"/>
      <c r="SWW75" s="19"/>
      <c r="SWX75" s="20"/>
      <c r="SWY75" s="21"/>
      <c r="SWZ75" s="19"/>
      <c r="SXA75" s="22"/>
      <c r="SXB75" s="23"/>
      <c r="SXC75" s="23"/>
      <c r="SXD75" s="19"/>
      <c r="SXE75" s="19"/>
      <c r="SXF75" s="20"/>
      <c r="SXG75" s="21"/>
      <c r="SXH75" s="19"/>
      <c r="SXI75" s="22"/>
      <c r="SXJ75" s="23"/>
      <c r="SXK75" s="23"/>
      <c r="SXL75" s="19"/>
      <c r="SXM75" s="19"/>
      <c r="SXN75" s="20"/>
      <c r="SXO75" s="21"/>
      <c r="SXP75" s="19"/>
      <c r="SXQ75" s="22"/>
      <c r="SXR75" s="23"/>
      <c r="SXS75" s="23"/>
      <c r="SXT75" s="19"/>
      <c r="SXU75" s="19"/>
      <c r="SXV75" s="20"/>
      <c r="SXW75" s="21"/>
      <c r="SXX75" s="19"/>
      <c r="SXY75" s="22"/>
      <c r="SXZ75" s="23"/>
      <c r="SYA75" s="23"/>
      <c r="SYB75" s="19"/>
      <c r="SYC75" s="19"/>
      <c r="SYD75" s="20"/>
      <c r="SYE75" s="21"/>
      <c r="SYF75" s="19"/>
      <c r="SYG75" s="22"/>
      <c r="SYH75" s="23"/>
      <c r="SYI75" s="23"/>
      <c r="SYJ75" s="19"/>
      <c r="SYK75" s="19"/>
      <c r="SYL75" s="20"/>
      <c r="SYM75" s="21"/>
      <c r="SYN75" s="19"/>
      <c r="SYO75" s="22"/>
      <c r="SYP75" s="23"/>
      <c r="SYQ75" s="23"/>
      <c r="SYR75" s="19"/>
      <c r="SYS75" s="19"/>
      <c r="SYT75" s="20"/>
      <c r="SYU75" s="21"/>
      <c r="SYV75" s="19"/>
      <c r="SYW75" s="22"/>
      <c r="SYX75" s="23"/>
      <c r="SYY75" s="23"/>
      <c r="SYZ75" s="19"/>
      <c r="SZA75" s="19"/>
      <c r="SZB75" s="20"/>
      <c r="SZC75" s="21"/>
      <c r="SZD75" s="19"/>
      <c r="SZE75" s="22"/>
      <c r="SZF75" s="23"/>
      <c r="SZG75" s="23"/>
      <c r="SZH75" s="19"/>
      <c r="SZI75" s="19"/>
      <c r="SZJ75" s="20"/>
      <c r="SZK75" s="21"/>
      <c r="SZL75" s="19"/>
      <c r="SZM75" s="22"/>
      <c r="SZN75" s="23"/>
      <c r="SZO75" s="23"/>
      <c r="SZP75" s="19"/>
      <c r="SZQ75" s="19"/>
      <c r="SZR75" s="20"/>
      <c r="SZS75" s="21"/>
      <c r="SZT75" s="19"/>
      <c r="SZU75" s="22"/>
      <c r="SZV75" s="23"/>
      <c r="SZW75" s="23"/>
      <c r="SZX75" s="19"/>
      <c r="SZY75" s="19"/>
      <c r="SZZ75" s="20"/>
      <c r="TAA75" s="21"/>
      <c r="TAB75" s="19"/>
      <c r="TAC75" s="22"/>
      <c r="TAD75" s="23"/>
      <c r="TAE75" s="23"/>
      <c r="TAF75" s="19"/>
      <c r="TAG75" s="19"/>
      <c r="TAH75" s="20"/>
      <c r="TAI75" s="21"/>
      <c r="TAJ75" s="19"/>
      <c r="TAK75" s="22"/>
      <c r="TAL75" s="23"/>
      <c r="TAM75" s="23"/>
      <c r="TAN75" s="19"/>
      <c r="TAO75" s="19"/>
      <c r="TAP75" s="20"/>
      <c r="TAQ75" s="21"/>
      <c r="TAR75" s="19"/>
      <c r="TAS75" s="22"/>
      <c r="TAT75" s="23"/>
      <c r="TAU75" s="23"/>
      <c r="TAV75" s="19"/>
      <c r="TAW75" s="19"/>
      <c r="TAX75" s="20"/>
      <c r="TAY75" s="21"/>
      <c r="TAZ75" s="19"/>
      <c r="TBA75" s="22"/>
      <c r="TBB75" s="23"/>
      <c r="TBC75" s="23"/>
      <c r="TBD75" s="19"/>
      <c r="TBE75" s="19"/>
      <c r="TBF75" s="20"/>
      <c r="TBG75" s="21"/>
      <c r="TBH75" s="19"/>
      <c r="TBI75" s="22"/>
      <c r="TBJ75" s="23"/>
      <c r="TBK75" s="23"/>
      <c r="TBL75" s="19"/>
      <c r="TBM75" s="19"/>
      <c r="TBN75" s="20"/>
      <c r="TBO75" s="21"/>
      <c r="TBP75" s="19"/>
      <c r="TBQ75" s="22"/>
      <c r="TBR75" s="23"/>
      <c r="TBS75" s="23"/>
      <c r="TBT75" s="19"/>
      <c r="TBU75" s="19"/>
      <c r="TBV75" s="20"/>
      <c r="TBW75" s="21"/>
      <c r="TBX75" s="19"/>
      <c r="TBY75" s="22"/>
      <c r="TBZ75" s="23"/>
      <c r="TCA75" s="23"/>
      <c r="TCB75" s="19"/>
      <c r="TCC75" s="19"/>
      <c r="TCD75" s="20"/>
      <c r="TCE75" s="21"/>
      <c r="TCF75" s="19"/>
      <c r="TCG75" s="22"/>
      <c r="TCH75" s="23"/>
      <c r="TCI75" s="23"/>
      <c r="TCJ75" s="19"/>
      <c r="TCK75" s="19"/>
      <c r="TCL75" s="20"/>
      <c r="TCM75" s="21"/>
      <c r="TCN75" s="19"/>
      <c r="TCO75" s="22"/>
      <c r="TCP75" s="23"/>
      <c r="TCQ75" s="23"/>
      <c r="TCR75" s="19"/>
      <c r="TCS75" s="19"/>
      <c r="TCT75" s="20"/>
      <c r="TCU75" s="21"/>
      <c r="TCV75" s="19"/>
      <c r="TCW75" s="22"/>
      <c r="TCX75" s="23"/>
      <c r="TCY75" s="23"/>
      <c r="TCZ75" s="19"/>
      <c r="TDA75" s="19"/>
      <c r="TDB75" s="20"/>
      <c r="TDC75" s="21"/>
      <c r="TDD75" s="19"/>
      <c r="TDE75" s="22"/>
      <c r="TDF75" s="23"/>
      <c r="TDG75" s="23"/>
      <c r="TDH75" s="19"/>
      <c r="TDI75" s="19"/>
      <c r="TDJ75" s="20"/>
      <c r="TDK75" s="21"/>
      <c r="TDL75" s="19"/>
      <c r="TDM75" s="22"/>
      <c r="TDN75" s="23"/>
      <c r="TDO75" s="23"/>
      <c r="TDP75" s="19"/>
      <c r="TDQ75" s="19"/>
      <c r="TDR75" s="20"/>
      <c r="TDS75" s="21"/>
      <c r="TDT75" s="19"/>
      <c r="TDU75" s="22"/>
      <c r="TDV75" s="23"/>
      <c r="TDW75" s="23"/>
      <c r="TDX75" s="19"/>
      <c r="TDY75" s="19"/>
      <c r="TDZ75" s="20"/>
      <c r="TEA75" s="21"/>
      <c r="TEB75" s="19"/>
      <c r="TEC75" s="22"/>
      <c r="TED75" s="23"/>
      <c r="TEE75" s="23"/>
      <c r="TEF75" s="19"/>
      <c r="TEG75" s="19"/>
      <c r="TEH75" s="20"/>
      <c r="TEI75" s="21"/>
      <c r="TEJ75" s="19"/>
      <c r="TEK75" s="22"/>
      <c r="TEL75" s="23"/>
      <c r="TEM75" s="23"/>
      <c r="TEN75" s="19"/>
      <c r="TEO75" s="19"/>
      <c r="TEP75" s="20"/>
      <c r="TEQ75" s="21"/>
      <c r="TER75" s="19"/>
      <c r="TES75" s="22"/>
      <c r="TET75" s="23"/>
      <c r="TEU75" s="23"/>
      <c r="TEV75" s="19"/>
      <c r="TEW75" s="19"/>
      <c r="TEX75" s="20"/>
      <c r="TEY75" s="21"/>
      <c r="TEZ75" s="19"/>
      <c r="TFA75" s="22"/>
      <c r="TFB75" s="23"/>
      <c r="TFC75" s="23"/>
      <c r="TFD75" s="19"/>
      <c r="TFE75" s="19"/>
      <c r="TFF75" s="20"/>
      <c r="TFG75" s="21"/>
      <c r="TFH75" s="19"/>
      <c r="TFI75" s="22"/>
      <c r="TFJ75" s="23"/>
      <c r="TFK75" s="23"/>
      <c r="TFL75" s="19"/>
      <c r="TFM75" s="19"/>
      <c r="TFN75" s="20"/>
      <c r="TFO75" s="21"/>
      <c r="TFP75" s="19"/>
      <c r="TFQ75" s="22"/>
      <c r="TFR75" s="23"/>
      <c r="TFS75" s="23"/>
      <c r="TFT75" s="19"/>
      <c r="TFU75" s="19"/>
      <c r="TFV75" s="20"/>
      <c r="TFW75" s="21"/>
      <c r="TFX75" s="19"/>
      <c r="TFY75" s="22"/>
      <c r="TFZ75" s="23"/>
      <c r="TGA75" s="23"/>
      <c r="TGB75" s="19"/>
      <c r="TGC75" s="19"/>
      <c r="TGD75" s="20"/>
      <c r="TGE75" s="21"/>
      <c r="TGF75" s="19"/>
      <c r="TGG75" s="22"/>
      <c r="TGH75" s="23"/>
      <c r="TGI75" s="23"/>
      <c r="TGJ75" s="19"/>
      <c r="TGK75" s="19"/>
      <c r="TGL75" s="20"/>
      <c r="TGM75" s="21"/>
      <c r="TGN75" s="19"/>
      <c r="TGO75" s="22"/>
      <c r="TGP75" s="23"/>
      <c r="TGQ75" s="23"/>
      <c r="TGR75" s="19"/>
      <c r="TGS75" s="19"/>
      <c r="TGT75" s="20"/>
      <c r="TGU75" s="21"/>
      <c r="TGV75" s="19"/>
      <c r="TGW75" s="22"/>
      <c r="TGX75" s="23"/>
      <c r="TGY75" s="23"/>
      <c r="TGZ75" s="19"/>
      <c r="THA75" s="19"/>
      <c r="THB75" s="20"/>
      <c r="THC75" s="21"/>
      <c r="THD75" s="19"/>
      <c r="THE75" s="22"/>
      <c r="THF75" s="23"/>
      <c r="THG75" s="23"/>
      <c r="THH75" s="19"/>
      <c r="THI75" s="19"/>
      <c r="THJ75" s="20"/>
      <c r="THK75" s="21"/>
      <c r="THL75" s="19"/>
      <c r="THM75" s="22"/>
      <c r="THN75" s="23"/>
      <c r="THO75" s="23"/>
      <c r="THP75" s="19"/>
      <c r="THQ75" s="19"/>
      <c r="THR75" s="20"/>
      <c r="THS75" s="21"/>
      <c r="THT75" s="19"/>
      <c r="THU75" s="22"/>
      <c r="THV75" s="23"/>
      <c r="THW75" s="23"/>
      <c r="THX75" s="19"/>
      <c r="THY75" s="19"/>
      <c r="THZ75" s="20"/>
      <c r="TIA75" s="21"/>
      <c r="TIB75" s="19"/>
      <c r="TIC75" s="22"/>
      <c r="TID75" s="23"/>
      <c r="TIE75" s="23"/>
      <c r="TIF75" s="19"/>
      <c r="TIG75" s="19"/>
      <c r="TIH75" s="20"/>
      <c r="TII75" s="21"/>
      <c r="TIJ75" s="19"/>
      <c r="TIK75" s="22"/>
      <c r="TIL75" s="23"/>
      <c r="TIM75" s="23"/>
      <c r="TIN75" s="19"/>
      <c r="TIO75" s="19"/>
      <c r="TIP75" s="20"/>
      <c r="TIQ75" s="21"/>
      <c r="TIR75" s="19"/>
      <c r="TIS75" s="22"/>
      <c r="TIT75" s="23"/>
      <c r="TIU75" s="23"/>
      <c r="TIV75" s="19"/>
      <c r="TIW75" s="19"/>
      <c r="TIX75" s="20"/>
      <c r="TIY75" s="21"/>
      <c r="TIZ75" s="19"/>
      <c r="TJA75" s="22"/>
      <c r="TJB75" s="23"/>
      <c r="TJC75" s="23"/>
      <c r="TJD75" s="19"/>
      <c r="TJE75" s="19"/>
      <c r="TJF75" s="20"/>
      <c r="TJG75" s="21"/>
      <c r="TJH75" s="19"/>
      <c r="TJI75" s="22"/>
      <c r="TJJ75" s="23"/>
      <c r="TJK75" s="23"/>
      <c r="TJL75" s="19"/>
      <c r="TJM75" s="19"/>
      <c r="TJN75" s="20"/>
      <c r="TJO75" s="21"/>
      <c r="TJP75" s="19"/>
      <c r="TJQ75" s="22"/>
      <c r="TJR75" s="23"/>
      <c r="TJS75" s="23"/>
      <c r="TJT75" s="19"/>
      <c r="TJU75" s="19"/>
      <c r="TJV75" s="20"/>
      <c r="TJW75" s="21"/>
      <c r="TJX75" s="19"/>
      <c r="TJY75" s="22"/>
      <c r="TJZ75" s="23"/>
      <c r="TKA75" s="23"/>
      <c r="TKB75" s="19"/>
      <c r="TKC75" s="19"/>
      <c r="TKD75" s="20"/>
      <c r="TKE75" s="21"/>
      <c r="TKF75" s="19"/>
      <c r="TKG75" s="22"/>
      <c r="TKH75" s="23"/>
      <c r="TKI75" s="23"/>
      <c r="TKJ75" s="19"/>
      <c r="TKK75" s="19"/>
      <c r="TKL75" s="20"/>
      <c r="TKM75" s="21"/>
      <c r="TKN75" s="19"/>
      <c r="TKO75" s="22"/>
      <c r="TKP75" s="23"/>
      <c r="TKQ75" s="23"/>
      <c r="TKR75" s="19"/>
      <c r="TKS75" s="19"/>
      <c r="TKT75" s="20"/>
      <c r="TKU75" s="21"/>
      <c r="TKV75" s="19"/>
      <c r="TKW75" s="22"/>
      <c r="TKX75" s="23"/>
      <c r="TKY75" s="23"/>
      <c r="TKZ75" s="19"/>
      <c r="TLA75" s="19"/>
      <c r="TLB75" s="20"/>
      <c r="TLC75" s="21"/>
      <c r="TLD75" s="19"/>
      <c r="TLE75" s="22"/>
      <c r="TLF75" s="23"/>
      <c r="TLG75" s="23"/>
      <c r="TLH75" s="19"/>
      <c r="TLI75" s="19"/>
      <c r="TLJ75" s="20"/>
      <c r="TLK75" s="21"/>
      <c r="TLL75" s="19"/>
      <c r="TLM75" s="22"/>
      <c r="TLN75" s="23"/>
      <c r="TLO75" s="23"/>
      <c r="TLP75" s="19"/>
      <c r="TLQ75" s="19"/>
      <c r="TLR75" s="20"/>
      <c r="TLS75" s="21"/>
      <c r="TLT75" s="19"/>
      <c r="TLU75" s="22"/>
      <c r="TLV75" s="23"/>
      <c r="TLW75" s="23"/>
      <c r="TLX75" s="19"/>
      <c r="TLY75" s="19"/>
      <c r="TLZ75" s="20"/>
      <c r="TMA75" s="21"/>
      <c r="TMB75" s="19"/>
      <c r="TMC75" s="22"/>
      <c r="TMD75" s="23"/>
      <c r="TME75" s="23"/>
      <c r="TMF75" s="19"/>
      <c r="TMG75" s="19"/>
      <c r="TMH75" s="20"/>
      <c r="TMI75" s="21"/>
      <c r="TMJ75" s="19"/>
      <c r="TMK75" s="22"/>
      <c r="TML75" s="23"/>
      <c r="TMM75" s="23"/>
      <c r="TMN75" s="19"/>
      <c r="TMO75" s="19"/>
      <c r="TMP75" s="20"/>
      <c r="TMQ75" s="21"/>
      <c r="TMR75" s="19"/>
      <c r="TMS75" s="22"/>
      <c r="TMT75" s="23"/>
      <c r="TMU75" s="23"/>
      <c r="TMV75" s="19"/>
      <c r="TMW75" s="19"/>
      <c r="TMX75" s="20"/>
      <c r="TMY75" s="21"/>
      <c r="TMZ75" s="19"/>
      <c r="TNA75" s="22"/>
      <c r="TNB75" s="23"/>
      <c r="TNC75" s="23"/>
      <c r="TND75" s="19"/>
      <c r="TNE75" s="19"/>
      <c r="TNF75" s="20"/>
      <c r="TNG75" s="21"/>
      <c r="TNH75" s="19"/>
      <c r="TNI75" s="22"/>
      <c r="TNJ75" s="23"/>
      <c r="TNK75" s="23"/>
      <c r="TNL75" s="19"/>
      <c r="TNM75" s="19"/>
      <c r="TNN75" s="20"/>
      <c r="TNO75" s="21"/>
      <c r="TNP75" s="19"/>
      <c r="TNQ75" s="22"/>
      <c r="TNR75" s="23"/>
      <c r="TNS75" s="23"/>
      <c r="TNT75" s="19"/>
      <c r="TNU75" s="19"/>
      <c r="TNV75" s="20"/>
      <c r="TNW75" s="21"/>
      <c r="TNX75" s="19"/>
      <c r="TNY75" s="22"/>
      <c r="TNZ75" s="23"/>
      <c r="TOA75" s="23"/>
      <c r="TOB75" s="19"/>
      <c r="TOC75" s="19"/>
      <c r="TOD75" s="20"/>
      <c r="TOE75" s="21"/>
      <c r="TOF75" s="19"/>
      <c r="TOG75" s="22"/>
      <c r="TOH75" s="23"/>
      <c r="TOI75" s="23"/>
      <c r="TOJ75" s="19"/>
      <c r="TOK75" s="19"/>
      <c r="TOL75" s="20"/>
      <c r="TOM75" s="21"/>
      <c r="TON75" s="19"/>
      <c r="TOO75" s="22"/>
      <c r="TOP75" s="23"/>
      <c r="TOQ75" s="23"/>
      <c r="TOR75" s="19"/>
      <c r="TOS75" s="19"/>
      <c r="TOT75" s="20"/>
      <c r="TOU75" s="21"/>
      <c r="TOV75" s="19"/>
      <c r="TOW75" s="22"/>
      <c r="TOX75" s="23"/>
      <c r="TOY75" s="23"/>
      <c r="TOZ75" s="19"/>
      <c r="TPA75" s="19"/>
      <c r="TPB75" s="20"/>
      <c r="TPC75" s="21"/>
      <c r="TPD75" s="19"/>
      <c r="TPE75" s="22"/>
      <c r="TPF75" s="23"/>
      <c r="TPG75" s="23"/>
      <c r="TPH75" s="19"/>
      <c r="TPI75" s="19"/>
      <c r="TPJ75" s="20"/>
      <c r="TPK75" s="21"/>
      <c r="TPL75" s="19"/>
      <c r="TPM75" s="22"/>
      <c r="TPN75" s="23"/>
      <c r="TPO75" s="23"/>
      <c r="TPP75" s="19"/>
      <c r="TPQ75" s="19"/>
      <c r="TPR75" s="20"/>
      <c r="TPS75" s="21"/>
      <c r="TPT75" s="19"/>
      <c r="TPU75" s="22"/>
      <c r="TPV75" s="23"/>
      <c r="TPW75" s="23"/>
      <c r="TPX75" s="19"/>
      <c r="TPY75" s="19"/>
      <c r="TPZ75" s="20"/>
      <c r="TQA75" s="21"/>
      <c r="TQB75" s="19"/>
      <c r="TQC75" s="22"/>
      <c r="TQD75" s="23"/>
      <c r="TQE75" s="23"/>
      <c r="TQF75" s="19"/>
      <c r="TQG75" s="19"/>
      <c r="TQH75" s="20"/>
      <c r="TQI75" s="21"/>
      <c r="TQJ75" s="19"/>
      <c r="TQK75" s="22"/>
      <c r="TQL75" s="23"/>
      <c r="TQM75" s="23"/>
      <c r="TQN75" s="19"/>
      <c r="TQO75" s="19"/>
      <c r="TQP75" s="20"/>
      <c r="TQQ75" s="21"/>
      <c r="TQR75" s="19"/>
      <c r="TQS75" s="22"/>
      <c r="TQT75" s="23"/>
      <c r="TQU75" s="23"/>
      <c r="TQV75" s="19"/>
      <c r="TQW75" s="19"/>
      <c r="TQX75" s="20"/>
      <c r="TQY75" s="21"/>
      <c r="TQZ75" s="19"/>
      <c r="TRA75" s="22"/>
      <c r="TRB75" s="23"/>
      <c r="TRC75" s="23"/>
      <c r="TRD75" s="19"/>
      <c r="TRE75" s="19"/>
      <c r="TRF75" s="20"/>
      <c r="TRG75" s="21"/>
      <c r="TRH75" s="19"/>
      <c r="TRI75" s="22"/>
      <c r="TRJ75" s="23"/>
      <c r="TRK75" s="23"/>
      <c r="TRL75" s="19"/>
      <c r="TRM75" s="19"/>
      <c r="TRN75" s="20"/>
      <c r="TRO75" s="21"/>
      <c r="TRP75" s="19"/>
      <c r="TRQ75" s="22"/>
      <c r="TRR75" s="23"/>
      <c r="TRS75" s="23"/>
      <c r="TRT75" s="19"/>
      <c r="TRU75" s="19"/>
      <c r="TRV75" s="20"/>
      <c r="TRW75" s="21"/>
      <c r="TRX75" s="19"/>
      <c r="TRY75" s="22"/>
      <c r="TRZ75" s="23"/>
      <c r="TSA75" s="23"/>
      <c r="TSB75" s="19"/>
      <c r="TSC75" s="19"/>
      <c r="TSD75" s="20"/>
      <c r="TSE75" s="21"/>
      <c r="TSF75" s="19"/>
      <c r="TSG75" s="22"/>
      <c r="TSH75" s="23"/>
      <c r="TSI75" s="23"/>
      <c r="TSJ75" s="19"/>
      <c r="TSK75" s="19"/>
      <c r="TSL75" s="20"/>
      <c r="TSM75" s="21"/>
      <c r="TSN75" s="19"/>
      <c r="TSO75" s="22"/>
      <c r="TSP75" s="23"/>
      <c r="TSQ75" s="23"/>
      <c r="TSR75" s="19"/>
      <c r="TSS75" s="19"/>
      <c r="TST75" s="20"/>
      <c r="TSU75" s="21"/>
      <c r="TSV75" s="19"/>
      <c r="TSW75" s="22"/>
      <c r="TSX75" s="23"/>
      <c r="TSY75" s="23"/>
      <c r="TSZ75" s="19"/>
      <c r="TTA75" s="19"/>
      <c r="TTB75" s="20"/>
      <c r="TTC75" s="21"/>
      <c r="TTD75" s="19"/>
      <c r="TTE75" s="22"/>
      <c r="TTF75" s="23"/>
      <c r="TTG75" s="23"/>
      <c r="TTH75" s="19"/>
      <c r="TTI75" s="19"/>
      <c r="TTJ75" s="20"/>
      <c r="TTK75" s="21"/>
      <c r="TTL75" s="19"/>
      <c r="TTM75" s="22"/>
      <c r="TTN75" s="23"/>
      <c r="TTO75" s="23"/>
      <c r="TTP75" s="19"/>
      <c r="TTQ75" s="19"/>
      <c r="TTR75" s="20"/>
      <c r="TTS75" s="21"/>
      <c r="TTT75" s="19"/>
      <c r="TTU75" s="22"/>
      <c r="TTV75" s="23"/>
      <c r="TTW75" s="23"/>
      <c r="TTX75" s="19"/>
      <c r="TTY75" s="19"/>
      <c r="TTZ75" s="20"/>
      <c r="TUA75" s="21"/>
      <c r="TUB75" s="19"/>
      <c r="TUC75" s="22"/>
      <c r="TUD75" s="23"/>
      <c r="TUE75" s="23"/>
      <c r="TUF75" s="19"/>
      <c r="TUG75" s="19"/>
      <c r="TUH75" s="20"/>
      <c r="TUI75" s="21"/>
      <c r="TUJ75" s="19"/>
      <c r="TUK75" s="22"/>
      <c r="TUL75" s="23"/>
      <c r="TUM75" s="23"/>
      <c r="TUN75" s="19"/>
      <c r="TUO75" s="19"/>
      <c r="TUP75" s="20"/>
      <c r="TUQ75" s="21"/>
      <c r="TUR75" s="19"/>
      <c r="TUS75" s="22"/>
      <c r="TUT75" s="23"/>
      <c r="TUU75" s="23"/>
      <c r="TUV75" s="19"/>
      <c r="TUW75" s="19"/>
      <c r="TUX75" s="20"/>
      <c r="TUY75" s="21"/>
      <c r="TUZ75" s="19"/>
      <c r="TVA75" s="22"/>
      <c r="TVB75" s="23"/>
      <c r="TVC75" s="23"/>
      <c r="TVD75" s="19"/>
      <c r="TVE75" s="19"/>
      <c r="TVF75" s="20"/>
      <c r="TVG75" s="21"/>
      <c r="TVH75" s="19"/>
      <c r="TVI75" s="22"/>
      <c r="TVJ75" s="23"/>
      <c r="TVK75" s="23"/>
      <c r="TVL75" s="19"/>
      <c r="TVM75" s="19"/>
      <c r="TVN75" s="20"/>
      <c r="TVO75" s="21"/>
      <c r="TVP75" s="19"/>
      <c r="TVQ75" s="22"/>
      <c r="TVR75" s="23"/>
      <c r="TVS75" s="23"/>
      <c r="TVT75" s="19"/>
      <c r="TVU75" s="19"/>
      <c r="TVV75" s="20"/>
      <c r="TVW75" s="21"/>
      <c r="TVX75" s="19"/>
      <c r="TVY75" s="22"/>
      <c r="TVZ75" s="23"/>
      <c r="TWA75" s="23"/>
      <c r="TWB75" s="19"/>
      <c r="TWC75" s="19"/>
      <c r="TWD75" s="20"/>
      <c r="TWE75" s="21"/>
      <c r="TWF75" s="19"/>
      <c r="TWG75" s="22"/>
      <c r="TWH75" s="23"/>
      <c r="TWI75" s="23"/>
      <c r="TWJ75" s="19"/>
      <c r="TWK75" s="19"/>
      <c r="TWL75" s="20"/>
      <c r="TWM75" s="21"/>
      <c r="TWN75" s="19"/>
      <c r="TWO75" s="22"/>
      <c r="TWP75" s="23"/>
      <c r="TWQ75" s="23"/>
      <c r="TWR75" s="19"/>
      <c r="TWS75" s="19"/>
      <c r="TWT75" s="20"/>
      <c r="TWU75" s="21"/>
      <c r="TWV75" s="19"/>
      <c r="TWW75" s="22"/>
      <c r="TWX75" s="23"/>
      <c r="TWY75" s="23"/>
      <c r="TWZ75" s="19"/>
      <c r="TXA75" s="19"/>
      <c r="TXB75" s="20"/>
      <c r="TXC75" s="21"/>
      <c r="TXD75" s="19"/>
      <c r="TXE75" s="22"/>
      <c r="TXF75" s="23"/>
      <c r="TXG75" s="23"/>
      <c r="TXH75" s="19"/>
      <c r="TXI75" s="19"/>
      <c r="TXJ75" s="20"/>
      <c r="TXK75" s="21"/>
      <c r="TXL75" s="19"/>
      <c r="TXM75" s="22"/>
      <c r="TXN75" s="23"/>
      <c r="TXO75" s="23"/>
      <c r="TXP75" s="19"/>
      <c r="TXQ75" s="19"/>
      <c r="TXR75" s="20"/>
      <c r="TXS75" s="21"/>
      <c r="TXT75" s="19"/>
      <c r="TXU75" s="22"/>
      <c r="TXV75" s="23"/>
      <c r="TXW75" s="23"/>
      <c r="TXX75" s="19"/>
      <c r="TXY75" s="19"/>
      <c r="TXZ75" s="20"/>
      <c r="TYA75" s="21"/>
      <c r="TYB75" s="19"/>
      <c r="TYC75" s="22"/>
      <c r="TYD75" s="23"/>
      <c r="TYE75" s="23"/>
      <c r="TYF75" s="19"/>
      <c r="TYG75" s="19"/>
      <c r="TYH75" s="20"/>
      <c r="TYI75" s="21"/>
      <c r="TYJ75" s="19"/>
      <c r="TYK75" s="22"/>
      <c r="TYL75" s="23"/>
      <c r="TYM75" s="23"/>
      <c r="TYN75" s="19"/>
      <c r="TYO75" s="19"/>
      <c r="TYP75" s="20"/>
      <c r="TYQ75" s="21"/>
      <c r="TYR75" s="19"/>
      <c r="TYS75" s="22"/>
      <c r="TYT75" s="23"/>
      <c r="TYU75" s="23"/>
      <c r="TYV75" s="19"/>
      <c r="TYW75" s="19"/>
      <c r="TYX75" s="20"/>
      <c r="TYY75" s="21"/>
      <c r="TYZ75" s="19"/>
      <c r="TZA75" s="22"/>
      <c r="TZB75" s="23"/>
      <c r="TZC75" s="23"/>
      <c r="TZD75" s="19"/>
      <c r="TZE75" s="19"/>
      <c r="TZF75" s="20"/>
      <c r="TZG75" s="21"/>
      <c r="TZH75" s="19"/>
      <c r="TZI75" s="22"/>
      <c r="TZJ75" s="23"/>
      <c r="TZK75" s="23"/>
      <c r="TZL75" s="19"/>
      <c r="TZM75" s="19"/>
      <c r="TZN75" s="20"/>
      <c r="TZO75" s="21"/>
      <c r="TZP75" s="19"/>
      <c r="TZQ75" s="22"/>
      <c r="TZR75" s="23"/>
      <c r="TZS75" s="23"/>
      <c r="TZT75" s="19"/>
      <c r="TZU75" s="19"/>
      <c r="TZV75" s="20"/>
      <c r="TZW75" s="21"/>
      <c r="TZX75" s="19"/>
      <c r="TZY75" s="22"/>
      <c r="TZZ75" s="23"/>
      <c r="UAA75" s="23"/>
      <c r="UAB75" s="19"/>
      <c r="UAC75" s="19"/>
      <c r="UAD75" s="20"/>
      <c r="UAE75" s="21"/>
      <c r="UAF75" s="19"/>
      <c r="UAG75" s="22"/>
      <c r="UAH75" s="23"/>
      <c r="UAI75" s="23"/>
      <c r="UAJ75" s="19"/>
      <c r="UAK75" s="19"/>
      <c r="UAL75" s="20"/>
      <c r="UAM75" s="21"/>
      <c r="UAN75" s="19"/>
      <c r="UAO75" s="22"/>
      <c r="UAP75" s="23"/>
      <c r="UAQ75" s="23"/>
      <c r="UAR75" s="19"/>
      <c r="UAS75" s="19"/>
      <c r="UAT75" s="20"/>
      <c r="UAU75" s="21"/>
      <c r="UAV75" s="19"/>
      <c r="UAW75" s="22"/>
      <c r="UAX75" s="23"/>
      <c r="UAY75" s="23"/>
      <c r="UAZ75" s="19"/>
      <c r="UBA75" s="19"/>
      <c r="UBB75" s="20"/>
      <c r="UBC75" s="21"/>
      <c r="UBD75" s="19"/>
      <c r="UBE75" s="22"/>
      <c r="UBF75" s="23"/>
      <c r="UBG75" s="23"/>
      <c r="UBH75" s="19"/>
      <c r="UBI75" s="19"/>
      <c r="UBJ75" s="20"/>
      <c r="UBK75" s="21"/>
      <c r="UBL75" s="19"/>
      <c r="UBM75" s="22"/>
      <c r="UBN75" s="23"/>
      <c r="UBO75" s="23"/>
      <c r="UBP75" s="19"/>
      <c r="UBQ75" s="19"/>
      <c r="UBR75" s="20"/>
      <c r="UBS75" s="21"/>
      <c r="UBT75" s="19"/>
      <c r="UBU75" s="22"/>
      <c r="UBV75" s="23"/>
      <c r="UBW75" s="23"/>
      <c r="UBX75" s="19"/>
      <c r="UBY75" s="19"/>
      <c r="UBZ75" s="20"/>
      <c r="UCA75" s="21"/>
      <c r="UCB75" s="19"/>
      <c r="UCC75" s="22"/>
      <c r="UCD75" s="23"/>
      <c r="UCE75" s="23"/>
      <c r="UCF75" s="19"/>
      <c r="UCG75" s="19"/>
      <c r="UCH75" s="20"/>
      <c r="UCI75" s="21"/>
      <c r="UCJ75" s="19"/>
      <c r="UCK75" s="22"/>
      <c r="UCL75" s="23"/>
      <c r="UCM75" s="23"/>
      <c r="UCN75" s="19"/>
      <c r="UCO75" s="19"/>
      <c r="UCP75" s="20"/>
      <c r="UCQ75" s="21"/>
      <c r="UCR75" s="19"/>
      <c r="UCS75" s="22"/>
      <c r="UCT75" s="23"/>
      <c r="UCU75" s="23"/>
      <c r="UCV75" s="19"/>
      <c r="UCW75" s="19"/>
      <c r="UCX75" s="20"/>
      <c r="UCY75" s="21"/>
      <c r="UCZ75" s="19"/>
      <c r="UDA75" s="22"/>
      <c r="UDB75" s="23"/>
      <c r="UDC75" s="23"/>
      <c r="UDD75" s="19"/>
      <c r="UDE75" s="19"/>
      <c r="UDF75" s="20"/>
      <c r="UDG75" s="21"/>
      <c r="UDH75" s="19"/>
      <c r="UDI75" s="22"/>
      <c r="UDJ75" s="23"/>
      <c r="UDK75" s="23"/>
      <c r="UDL75" s="19"/>
      <c r="UDM75" s="19"/>
      <c r="UDN75" s="20"/>
      <c r="UDO75" s="21"/>
      <c r="UDP75" s="19"/>
      <c r="UDQ75" s="22"/>
      <c r="UDR75" s="23"/>
      <c r="UDS75" s="23"/>
      <c r="UDT75" s="19"/>
      <c r="UDU75" s="19"/>
      <c r="UDV75" s="20"/>
      <c r="UDW75" s="21"/>
      <c r="UDX75" s="19"/>
      <c r="UDY75" s="22"/>
      <c r="UDZ75" s="23"/>
      <c r="UEA75" s="23"/>
      <c r="UEB75" s="19"/>
      <c r="UEC75" s="19"/>
      <c r="UED75" s="20"/>
      <c r="UEE75" s="21"/>
      <c r="UEF75" s="19"/>
      <c r="UEG75" s="22"/>
      <c r="UEH75" s="23"/>
      <c r="UEI75" s="23"/>
      <c r="UEJ75" s="19"/>
      <c r="UEK75" s="19"/>
      <c r="UEL75" s="20"/>
      <c r="UEM75" s="21"/>
      <c r="UEN75" s="19"/>
      <c r="UEO75" s="22"/>
      <c r="UEP75" s="23"/>
      <c r="UEQ75" s="23"/>
      <c r="UER75" s="19"/>
      <c r="UES75" s="19"/>
      <c r="UET75" s="20"/>
      <c r="UEU75" s="21"/>
      <c r="UEV75" s="19"/>
      <c r="UEW75" s="22"/>
      <c r="UEX75" s="23"/>
      <c r="UEY75" s="23"/>
      <c r="UEZ75" s="19"/>
      <c r="UFA75" s="19"/>
      <c r="UFB75" s="20"/>
      <c r="UFC75" s="21"/>
      <c r="UFD75" s="19"/>
      <c r="UFE75" s="22"/>
      <c r="UFF75" s="23"/>
      <c r="UFG75" s="23"/>
      <c r="UFH75" s="19"/>
      <c r="UFI75" s="19"/>
      <c r="UFJ75" s="20"/>
      <c r="UFK75" s="21"/>
      <c r="UFL75" s="19"/>
      <c r="UFM75" s="22"/>
      <c r="UFN75" s="23"/>
      <c r="UFO75" s="23"/>
      <c r="UFP75" s="19"/>
      <c r="UFQ75" s="19"/>
      <c r="UFR75" s="20"/>
      <c r="UFS75" s="21"/>
      <c r="UFT75" s="19"/>
      <c r="UFU75" s="22"/>
      <c r="UFV75" s="23"/>
      <c r="UFW75" s="23"/>
      <c r="UFX75" s="19"/>
      <c r="UFY75" s="19"/>
      <c r="UFZ75" s="20"/>
      <c r="UGA75" s="21"/>
      <c r="UGB75" s="19"/>
      <c r="UGC75" s="22"/>
      <c r="UGD75" s="23"/>
      <c r="UGE75" s="23"/>
      <c r="UGF75" s="19"/>
      <c r="UGG75" s="19"/>
      <c r="UGH75" s="20"/>
      <c r="UGI75" s="21"/>
      <c r="UGJ75" s="19"/>
      <c r="UGK75" s="22"/>
      <c r="UGL75" s="23"/>
      <c r="UGM75" s="23"/>
      <c r="UGN75" s="19"/>
      <c r="UGO75" s="19"/>
      <c r="UGP75" s="20"/>
      <c r="UGQ75" s="21"/>
      <c r="UGR75" s="19"/>
      <c r="UGS75" s="22"/>
      <c r="UGT75" s="23"/>
      <c r="UGU75" s="23"/>
      <c r="UGV75" s="19"/>
      <c r="UGW75" s="19"/>
      <c r="UGX75" s="20"/>
      <c r="UGY75" s="21"/>
      <c r="UGZ75" s="19"/>
      <c r="UHA75" s="22"/>
      <c r="UHB75" s="23"/>
      <c r="UHC75" s="23"/>
      <c r="UHD75" s="19"/>
      <c r="UHE75" s="19"/>
      <c r="UHF75" s="20"/>
      <c r="UHG75" s="21"/>
      <c r="UHH75" s="19"/>
      <c r="UHI75" s="22"/>
      <c r="UHJ75" s="23"/>
      <c r="UHK75" s="23"/>
      <c r="UHL75" s="19"/>
      <c r="UHM75" s="19"/>
      <c r="UHN75" s="20"/>
      <c r="UHO75" s="21"/>
      <c r="UHP75" s="19"/>
      <c r="UHQ75" s="22"/>
      <c r="UHR75" s="23"/>
      <c r="UHS75" s="23"/>
      <c r="UHT75" s="19"/>
      <c r="UHU75" s="19"/>
      <c r="UHV75" s="20"/>
      <c r="UHW75" s="21"/>
      <c r="UHX75" s="19"/>
      <c r="UHY75" s="22"/>
      <c r="UHZ75" s="23"/>
      <c r="UIA75" s="23"/>
      <c r="UIB75" s="19"/>
      <c r="UIC75" s="19"/>
      <c r="UID75" s="20"/>
      <c r="UIE75" s="21"/>
      <c r="UIF75" s="19"/>
      <c r="UIG75" s="22"/>
      <c r="UIH75" s="23"/>
      <c r="UII75" s="23"/>
      <c r="UIJ75" s="19"/>
      <c r="UIK75" s="19"/>
      <c r="UIL75" s="20"/>
      <c r="UIM75" s="21"/>
      <c r="UIN75" s="19"/>
      <c r="UIO75" s="22"/>
      <c r="UIP75" s="23"/>
      <c r="UIQ75" s="23"/>
      <c r="UIR75" s="19"/>
      <c r="UIS75" s="19"/>
      <c r="UIT75" s="20"/>
      <c r="UIU75" s="21"/>
      <c r="UIV75" s="19"/>
      <c r="UIW75" s="22"/>
      <c r="UIX75" s="23"/>
      <c r="UIY75" s="23"/>
      <c r="UIZ75" s="19"/>
      <c r="UJA75" s="19"/>
      <c r="UJB75" s="20"/>
      <c r="UJC75" s="21"/>
      <c r="UJD75" s="19"/>
      <c r="UJE75" s="22"/>
      <c r="UJF75" s="23"/>
      <c r="UJG75" s="23"/>
      <c r="UJH75" s="19"/>
      <c r="UJI75" s="19"/>
      <c r="UJJ75" s="20"/>
      <c r="UJK75" s="21"/>
      <c r="UJL75" s="19"/>
      <c r="UJM75" s="22"/>
      <c r="UJN75" s="23"/>
      <c r="UJO75" s="23"/>
      <c r="UJP75" s="19"/>
      <c r="UJQ75" s="19"/>
      <c r="UJR75" s="20"/>
      <c r="UJS75" s="21"/>
      <c r="UJT75" s="19"/>
      <c r="UJU75" s="22"/>
      <c r="UJV75" s="23"/>
      <c r="UJW75" s="23"/>
      <c r="UJX75" s="19"/>
      <c r="UJY75" s="19"/>
      <c r="UJZ75" s="20"/>
      <c r="UKA75" s="21"/>
      <c r="UKB75" s="19"/>
      <c r="UKC75" s="22"/>
      <c r="UKD75" s="23"/>
      <c r="UKE75" s="23"/>
      <c r="UKF75" s="19"/>
      <c r="UKG75" s="19"/>
      <c r="UKH75" s="20"/>
      <c r="UKI75" s="21"/>
      <c r="UKJ75" s="19"/>
      <c r="UKK75" s="22"/>
      <c r="UKL75" s="23"/>
      <c r="UKM75" s="23"/>
      <c r="UKN75" s="19"/>
      <c r="UKO75" s="19"/>
      <c r="UKP75" s="20"/>
      <c r="UKQ75" s="21"/>
      <c r="UKR75" s="19"/>
      <c r="UKS75" s="22"/>
      <c r="UKT75" s="23"/>
      <c r="UKU75" s="23"/>
      <c r="UKV75" s="19"/>
      <c r="UKW75" s="19"/>
      <c r="UKX75" s="20"/>
      <c r="UKY75" s="21"/>
      <c r="UKZ75" s="19"/>
      <c r="ULA75" s="22"/>
      <c r="ULB75" s="23"/>
      <c r="ULC75" s="23"/>
      <c r="ULD75" s="19"/>
      <c r="ULE75" s="19"/>
      <c r="ULF75" s="20"/>
      <c r="ULG75" s="21"/>
      <c r="ULH75" s="19"/>
      <c r="ULI75" s="22"/>
      <c r="ULJ75" s="23"/>
      <c r="ULK75" s="23"/>
      <c r="ULL75" s="19"/>
      <c r="ULM75" s="19"/>
      <c r="ULN75" s="20"/>
      <c r="ULO75" s="21"/>
      <c r="ULP75" s="19"/>
      <c r="ULQ75" s="22"/>
      <c r="ULR75" s="23"/>
      <c r="ULS75" s="23"/>
      <c r="ULT75" s="19"/>
      <c r="ULU75" s="19"/>
      <c r="ULV75" s="20"/>
      <c r="ULW75" s="21"/>
      <c r="ULX75" s="19"/>
      <c r="ULY75" s="22"/>
      <c r="ULZ75" s="23"/>
      <c r="UMA75" s="23"/>
      <c r="UMB75" s="19"/>
      <c r="UMC75" s="19"/>
      <c r="UMD75" s="20"/>
      <c r="UME75" s="21"/>
      <c r="UMF75" s="19"/>
      <c r="UMG75" s="22"/>
      <c r="UMH75" s="23"/>
      <c r="UMI75" s="23"/>
      <c r="UMJ75" s="19"/>
      <c r="UMK75" s="19"/>
      <c r="UML75" s="20"/>
      <c r="UMM75" s="21"/>
      <c r="UMN75" s="19"/>
      <c r="UMO75" s="22"/>
      <c r="UMP75" s="23"/>
      <c r="UMQ75" s="23"/>
      <c r="UMR75" s="19"/>
      <c r="UMS75" s="19"/>
      <c r="UMT75" s="20"/>
      <c r="UMU75" s="21"/>
      <c r="UMV75" s="19"/>
      <c r="UMW75" s="22"/>
      <c r="UMX75" s="23"/>
      <c r="UMY75" s="23"/>
      <c r="UMZ75" s="19"/>
      <c r="UNA75" s="19"/>
      <c r="UNB75" s="20"/>
      <c r="UNC75" s="21"/>
      <c r="UND75" s="19"/>
      <c r="UNE75" s="22"/>
      <c r="UNF75" s="23"/>
      <c r="UNG75" s="23"/>
      <c r="UNH75" s="19"/>
      <c r="UNI75" s="19"/>
      <c r="UNJ75" s="20"/>
      <c r="UNK75" s="21"/>
      <c r="UNL75" s="19"/>
      <c r="UNM75" s="22"/>
      <c r="UNN75" s="23"/>
      <c r="UNO75" s="23"/>
      <c r="UNP75" s="19"/>
      <c r="UNQ75" s="19"/>
      <c r="UNR75" s="20"/>
      <c r="UNS75" s="21"/>
      <c r="UNT75" s="19"/>
      <c r="UNU75" s="22"/>
      <c r="UNV75" s="23"/>
      <c r="UNW75" s="23"/>
      <c r="UNX75" s="19"/>
      <c r="UNY75" s="19"/>
      <c r="UNZ75" s="20"/>
      <c r="UOA75" s="21"/>
      <c r="UOB75" s="19"/>
      <c r="UOC75" s="22"/>
      <c r="UOD75" s="23"/>
      <c r="UOE75" s="23"/>
      <c r="UOF75" s="19"/>
      <c r="UOG75" s="19"/>
      <c r="UOH75" s="20"/>
      <c r="UOI75" s="21"/>
      <c r="UOJ75" s="19"/>
      <c r="UOK75" s="22"/>
      <c r="UOL75" s="23"/>
      <c r="UOM75" s="23"/>
      <c r="UON75" s="19"/>
      <c r="UOO75" s="19"/>
      <c r="UOP75" s="20"/>
      <c r="UOQ75" s="21"/>
      <c r="UOR75" s="19"/>
      <c r="UOS75" s="22"/>
      <c r="UOT75" s="23"/>
      <c r="UOU75" s="23"/>
      <c r="UOV75" s="19"/>
      <c r="UOW75" s="19"/>
      <c r="UOX75" s="20"/>
      <c r="UOY75" s="21"/>
      <c r="UOZ75" s="19"/>
      <c r="UPA75" s="22"/>
      <c r="UPB75" s="23"/>
      <c r="UPC75" s="23"/>
      <c r="UPD75" s="19"/>
      <c r="UPE75" s="19"/>
      <c r="UPF75" s="20"/>
      <c r="UPG75" s="21"/>
      <c r="UPH75" s="19"/>
      <c r="UPI75" s="22"/>
      <c r="UPJ75" s="23"/>
      <c r="UPK75" s="23"/>
      <c r="UPL75" s="19"/>
      <c r="UPM75" s="19"/>
      <c r="UPN75" s="20"/>
      <c r="UPO75" s="21"/>
      <c r="UPP75" s="19"/>
      <c r="UPQ75" s="22"/>
      <c r="UPR75" s="23"/>
      <c r="UPS75" s="23"/>
      <c r="UPT75" s="19"/>
      <c r="UPU75" s="19"/>
      <c r="UPV75" s="20"/>
      <c r="UPW75" s="21"/>
      <c r="UPX75" s="19"/>
      <c r="UPY75" s="22"/>
      <c r="UPZ75" s="23"/>
      <c r="UQA75" s="23"/>
      <c r="UQB75" s="19"/>
      <c r="UQC75" s="19"/>
      <c r="UQD75" s="20"/>
      <c r="UQE75" s="21"/>
      <c r="UQF75" s="19"/>
      <c r="UQG75" s="22"/>
      <c r="UQH75" s="23"/>
      <c r="UQI75" s="23"/>
      <c r="UQJ75" s="19"/>
      <c r="UQK75" s="19"/>
      <c r="UQL75" s="20"/>
      <c r="UQM75" s="21"/>
      <c r="UQN75" s="19"/>
      <c r="UQO75" s="22"/>
      <c r="UQP75" s="23"/>
      <c r="UQQ75" s="23"/>
      <c r="UQR75" s="19"/>
      <c r="UQS75" s="19"/>
      <c r="UQT75" s="20"/>
      <c r="UQU75" s="21"/>
      <c r="UQV75" s="19"/>
      <c r="UQW75" s="22"/>
      <c r="UQX75" s="23"/>
      <c r="UQY75" s="23"/>
      <c r="UQZ75" s="19"/>
      <c r="URA75" s="19"/>
      <c r="URB75" s="20"/>
      <c r="URC75" s="21"/>
      <c r="URD75" s="19"/>
      <c r="URE75" s="22"/>
      <c r="URF75" s="23"/>
      <c r="URG75" s="23"/>
      <c r="URH75" s="19"/>
      <c r="URI75" s="19"/>
      <c r="URJ75" s="20"/>
      <c r="URK75" s="21"/>
      <c r="URL75" s="19"/>
      <c r="URM75" s="22"/>
      <c r="URN75" s="23"/>
      <c r="URO75" s="23"/>
      <c r="URP75" s="19"/>
      <c r="URQ75" s="19"/>
      <c r="URR75" s="20"/>
      <c r="URS75" s="21"/>
      <c r="URT75" s="19"/>
      <c r="URU75" s="22"/>
      <c r="URV75" s="23"/>
      <c r="URW75" s="23"/>
      <c r="URX75" s="19"/>
      <c r="URY75" s="19"/>
      <c r="URZ75" s="20"/>
      <c r="USA75" s="21"/>
      <c r="USB75" s="19"/>
      <c r="USC75" s="22"/>
      <c r="USD75" s="23"/>
      <c r="USE75" s="23"/>
      <c r="USF75" s="19"/>
      <c r="USG75" s="19"/>
      <c r="USH75" s="20"/>
      <c r="USI75" s="21"/>
      <c r="USJ75" s="19"/>
      <c r="USK75" s="22"/>
      <c r="USL75" s="23"/>
      <c r="USM75" s="23"/>
      <c r="USN75" s="19"/>
      <c r="USO75" s="19"/>
      <c r="USP75" s="20"/>
      <c r="USQ75" s="21"/>
      <c r="USR75" s="19"/>
      <c r="USS75" s="22"/>
      <c r="UST75" s="23"/>
      <c r="USU75" s="23"/>
      <c r="USV75" s="19"/>
      <c r="USW75" s="19"/>
      <c r="USX75" s="20"/>
      <c r="USY75" s="21"/>
      <c r="USZ75" s="19"/>
      <c r="UTA75" s="22"/>
      <c r="UTB75" s="23"/>
      <c r="UTC75" s="23"/>
      <c r="UTD75" s="19"/>
      <c r="UTE75" s="19"/>
      <c r="UTF75" s="20"/>
      <c r="UTG75" s="21"/>
      <c r="UTH75" s="19"/>
      <c r="UTI75" s="22"/>
      <c r="UTJ75" s="23"/>
      <c r="UTK75" s="23"/>
      <c r="UTL75" s="19"/>
      <c r="UTM75" s="19"/>
      <c r="UTN75" s="20"/>
      <c r="UTO75" s="21"/>
      <c r="UTP75" s="19"/>
      <c r="UTQ75" s="22"/>
      <c r="UTR75" s="23"/>
      <c r="UTS75" s="23"/>
      <c r="UTT75" s="19"/>
      <c r="UTU75" s="19"/>
      <c r="UTV75" s="20"/>
      <c r="UTW75" s="21"/>
      <c r="UTX75" s="19"/>
      <c r="UTY75" s="22"/>
      <c r="UTZ75" s="23"/>
      <c r="UUA75" s="23"/>
      <c r="UUB75" s="19"/>
      <c r="UUC75" s="19"/>
      <c r="UUD75" s="20"/>
      <c r="UUE75" s="21"/>
      <c r="UUF75" s="19"/>
      <c r="UUG75" s="22"/>
      <c r="UUH75" s="23"/>
      <c r="UUI75" s="23"/>
      <c r="UUJ75" s="19"/>
      <c r="UUK75" s="19"/>
      <c r="UUL75" s="20"/>
      <c r="UUM75" s="21"/>
      <c r="UUN75" s="19"/>
      <c r="UUO75" s="22"/>
      <c r="UUP75" s="23"/>
      <c r="UUQ75" s="23"/>
      <c r="UUR75" s="19"/>
      <c r="UUS75" s="19"/>
      <c r="UUT75" s="20"/>
      <c r="UUU75" s="21"/>
      <c r="UUV75" s="19"/>
      <c r="UUW75" s="22"/>
      <c r="UUX75" s="23"/>
      <c r="UUY75" s="23"/>
      <c r="UUZ75" s="19"/>
      <c r="UVA75" s="19"/>
      <c r="UVB75" s="20"/>
      <c r="UVC75" s="21"/>
      <c r="UVD75" s="19"/>
      <c r="UVE75" s="22"/>
      <c r="UVF75" s="23"/>
      <c r="UVG75" s="23"/>
      <c r="UVH75" s="19"/>
      <c r="UVI75" s="19"/>
      <c r="UVJ75" s="20"/>
      <c r="UVK75" s="21"/>
      <c r="UVL75" s="19"/>
      <c r="UVM75" s="22"/>
      <c r="UVN75" s="23"/>
      <c r="UVO75" s="23"/>
      <c r="UVP75" s="19"/>
      <c r="UVQ75" s="19"/>
      <c r="UVR75" s="20"/>
      <c r="UVS75" s="21"/>
      <c r="UVT75" s="19"/>
      <c r="UVU75" s="22"/>
      <c r="UVV75" s="23"/>
      <c r="UVW75" s="23"/>
      <c r="UVX75" s="19"/>
      <c r="UVY75" s="19"/>
      <c r="UVZ75" s="20"/>
      <c r="UWA75" s="21"/>
      <c r="UWB75" s="19"/>
      <c r="UWC75" s="22"/>
      <c r="UWD75" s="23"/>
      <c r="UWE75" s="23"/>
      <c r="UWF75" s="19"/>
      <c r="UWG75" s="19"/>
      <c r="UWH75" s="20"/>
      <c r="UWI75" s="21"/>
      <c r="UWJ75" s="19"/>
      <c r="UWK75" s="22"/>
      <c r="UWL75" s="23"/>
      <c r="UWM75" s="23"/>
      <c r="UWN75" s="19"/>
      <c r="UWO75" s="19"/>
      <c r="UWP75" s="20"/>
      <c r="UWQ75" s="21"/>
      <c r="UWR75" s="19"/>
      <c r="UWS75" s="22"/>
      <c r="UWT75" s="23"/>
      <c r="UWU75" s="23"/>
      <c r="UWV75" s="19"/>
      <c r="UWW75" s="19"/>
      <c r="UWX75" s="20"/>
      <c r="UWY75" s="21"/>
      <c r="UWZ75" s="19"/>
      <c r="UXA75" s="22"/>
      <c r="UXB75" s="23"/>
      <c r="UXC75" s="23"/>
      <c r="UXD75" s="19"/>
      <c r="UXE75" s="19"/>
      <c r="UXF75" s="20"/>
      <c r="UXG75" s="21"/>
      <c r="UXH75" s="19"/>
      <c r="UXI75" s="22"/>
      <c r="UXJ75" s="23"/>
      <c r="UXK75" s="23"/>
      <c r="UXL75" s="19"/>
      <c r="UXM75" s="19"/>
      <c r="UXN75" s="20"/>
      <c r="UXO75" s="21"/>
      <c r="UXP75" s="19"/>
      <c r="UXQ75" s="22"/>
      <c r="UXR75" s="23"/>
      <c r="UXS75" s="23"/>
      <c r="UXT75" s="19"/>
      <c r="UXU75" s="19"/>
      <c r="UXV75" s="20"/>
      <c r="UXW75" s="21"/>
      <c r="UXX75" s="19"/>
      <c r="UXY75" s="22"/>
      <c r="UXZ75" s="23"/>
      <c r="UYA75" s="23"/>
      <c r="UYB75" s="19"/>
      <c r="UYC75" s="19"/>
      <c r="UYD75" s="20"/>
      <c r="UYE75" s="21"/>
      <c r="UYF75" s="19"/>
      <c r="UYG75" s="22"/>
      <c r="UYH75" s="23"/>
      <c r="UYI75" s="23"/>
      <c r="UYJ75" s="19"/>
      <c r="UYK75" s="19"/>
      <c r="UYL75" s="20"/>
      <c r="UYM75" s="21"/>
      <c r="UYN75" s="19"/>
      <c r="UYO75" s="22"/>
      <c r="UYP75" s="23"/>
      <c r="UYQ75" s="23"/>
      <c r="UYR75" s="19"/>
      <c r="UYS75" s="19"/>
      <c r="UYT75" s="20"/>
      <c r="UYU75" s="21"/>
      <c r="UYV75" s="19"/>
      <c r="UYW75" s="22"/>
      <c r="UYX75" s="23"/>
      <c r="UYY75" s="23"/>
      <c r="UYZ75" s="19"/>
      <c r="UZA75" s="19"/>
      <c r="UZB75" s="20"/>
      <c r="UZC75" s="21"/>
      <c r="UZD75" s="19"/>
      <c r="UZE75" s="22"/>
      <c r="UZF75" s="23"/>
      <c r="UZG75" s="23"/>
      <c r="UZH75" s="19"/>
      <c r="UZI75" s="19"/>
      <c r="UZJ75" s="20"/>
      <c r="UZK75" s="21"/>
      <c r="UZL75" s="19"/>
      <c r="UZM75" s="22"/>
      <c r="UZN75" s="23"/>
      <c r="UZO75" s="23"/>
      <c r="UZP75" s="19"/>
      <c r="UZQ75" s="19"/>
      <c r="UZR75" s="20"/>
      <c r="UZS75" s="21"/>
      <c r="UZT75" s="19"/>
      <c r="UZU75" s="22"/>
      <c r="UZV75" s="23"/>
      <c r="UZW75" s="23"/>
      <c r="UZX75" s="19"/>
      <c r="UZY75" s="19"/>
      <c r="UZZ75" s="20"/>
      <c r="VAA75" s="21"/>
      <c r="VAB75" s="19"/>
      <c r="VAC75" s="22"/>
      <c r="VAD75" s="23"/>
      <c r="VAE75" s="23"/>
      <c r="VAF75" s="19"/>
      <c r="VAG75" s="19"/>
      <c r="VAH75" s="20"/>
      <c r="VAI75" s="21"/>
      <c r="VAJ75" s="19"/>
      <c r="VAK75" s="22"/>
      <c r="VAL75" s="23"/>
      <c r="VAM75" s="23"/>
      <c r="VAN75" s="19"/>
      <c r="VAO75" s="19"/>
      <c r="VAP75" s="20"/>
      <c r="VAQ75" s="21"/>
      <c r="VAR75" s="19"/>
      <c r="VAS75" s="22"/>
      <c r="VAT75" s="23"/>
      <c r="VAU75" s="23"/>
      <c r="VAV75" s="19"/>
      <c r="VAW75" s="19"/>
      <c r="VAX75" s="20"/>
      <c r="VAY75" s="21"/>
      <c r="VAZ75" s="19"/>
      <c r="VBA75" s="22"/>
      <c r="VBB75" s="23"/>
      <c r="VBC75" s="23"/>
      <c r="VBD75" s="19"/>
      <c r="VBE75" s="19"/>
      <c r="VBF75" s="20"/>
      <c r="VBG75" s="21"/>
      <c r="VBH75" s="19"/>
      <c r="VBI75" s="22"/>
      <c r="VBJ75" s="23"/>
      <c r="VBK75" s="23"/>
      <c r="VBL75" s="19"/>
      <c r="VBM75" s="19"/>
      <c r="VBN75" s="20"/>
      <c r="VBO75" s="21"/>
      <c r="VBP75" s="19"/>
      <c r="VBQ75" s="22"/>
      <c r="VBR75" s="23"/>
      <c r="VBS75" s="23"/>
      <c r="VBT75" s="19"/>
      <c r="VBU75" s="19"/>
      <c r="VBV75" s="20"/>
      <c r="VBW75" s="21"/>
      <c r="VBX75" s="19"/>
      <c r="VBY75" s="22"/>
      <c r="VBZ75" s="23"/>
      <c r="VCA75" s="23"/>
      <c r="VCB75" s="19"/>
      <c r="VCC75" s="19"/>
      <c r="VCD75" s="20"/>
      <c r="VCE75" s="21"/>
      <c r="VCF75" s="19"/>
      <c r="VCG75" s="22"/>
      <c r="VCH75" s="23"/>
      <c r="VCI75" s="23"/>
      <c r="VCJ75" s="19"/>
      <c r="VCK75" s="19"/>
      <c r="VCL75" s="20"/>
      <c r="VCM75" s="21"/>
      <c r="VCN75" s="19"/>
      <c r="VCO75" s="22"/>
      <c r="VCP75" s="23"/>
      <c r="VCQ75" s="23"/>
      <c r="VCR75" s="19"/>
      <c r="VCS75" s="19"/>
      <c r="VCT75" s="20"/>
      <c r="VCU75" s="21"/>
      <c r="VCV75" s="19"/>
      <c r="VCW75" s="22"/>
      <c r="VCX75" s="23"/>
      <c r="VCY75" s="23"/>
      <c r="VCZ75" s="19"/>
      <c r="VDA75" s="19"/>
      <c r="VDB75" s="20"/>
      <c r="VDC75" s="21"/>
      <c r="VDD75" s="19"/>
      <c r="VDE75" s="22"/>
      <c r="VDF75" s="23"/>
      <c r="VDG75" s="23"/>
      <c r="VDH75" s="19"/>
      <c r="VDI75" s="19"/>
      <c r="VDJ75" s="20"/>
      <c r="VDK75" s="21"/>
      <c r="VDL75" s="19"/>
      <c r="VDM75" s="22"/>
      <c r="VDN75" s="23"/>
      <c r="VDO75" s="23"/>
      <c r="VDP75" s="19"/>
      <c r="VDQ75" s="19"/>
      <c r="VDR75" s="20"/>
      <c r="VDS75" s="21"/>
      <c r="VDT75" s="19"/>
      <c r="VDU75" s="22"/>
      <c r="VDV75" s="23"/>
      <c r="VDW75" s="23"/>
      <c r="VDX75" s="19"/>
      <c r="VDY75" s="19"/>
      <c r="VDZ75" s="20"/>
      <c r="VEA75" s="21"/>
      <c r="VEB75" s="19"/>
      <c r="VEC75" s="22"/>
      <c r="VED75" s="23"/>
      <c r="VEE75" s="23"/>
      <c r="VEF75" s="19"/>
      <c r="VEG75" s="19"/>
      <c r="VEH75" s="20"/>
      <c r="VEI75" s="21"/>
      <c r="VEJ75" s="19"/>
      <c r="VEK75" s="22"/>
      <c r="VEL75" s="23"/>
      <c r="VEM75" s="23"/>
      <c r="VEN75" s="19"/>
      <c r="VEO75" s="19"/>
      <c r="VEP75" s="20"/>
      <c r="VEQ75" s="21"/>
      <c r="VER75" s="19"/>
      <c r="VES75" s="22"/>
      <c r="VET75" s="23"/>
      <c r="VEU75" s="23"/>
      <c r="VEV75" s="19"/>
      <c r="VEW75" s="19"/>
      <c r="VEX75" s="20"/>
      <c r="VEY75" s="21"/>
      <c r="VEZ75" s="19"/>
      <c r="VFA75" s="22"/>
      <c r="VFB75" s="23"/>
      <c r="VFC75" s="23"/>
      <c r="VFD75" s="19"/>
      <c r="VFE75" s="19"/>
      <c r="VFF75" s="20"/>
      <c r="VFG75" s="21"/>
      <c r="VFH75" s="19"/>
      <c r="VFI75" s="22"/>
      <c r="VFJ75" s="23"/>
      <c r="VFK75" s="23"/>
      <c r="VFL75" s="19"/>
      <c r="VFM75" s="19"/>
      <c r="VFN75" s="20"/>
      <c r="VFO75" s="21"/>
      <c r="VFP75" s="19"/>
      <c r="VFQ75" s="22"/>
      <c r="VFR75" s="23"/>
      <c r="VFS75" s="23"/>
      <c r="VFT75" s="19"/>
      <c r="VFU75" s="19"/>
      <c r="VFV75" s="20"/>
      <c r="VFW75" s="21"/>
      <c r="VFX75" s="19"/>
      <c r="VFY75" s="22"/>
      <c r="VFZ75" s="23"/>
      <c r="VGA75" s="23"/>
      <c r="VGB75" s="19"/>
      <c r="VGC75" s="19"/>
      <c r="VGD75" s="20"/>
      <c r="VGE75" s="21"/>
      <c r="VGF75" s="19"/>
      <c r="VGG75" s="22"/>
      <c r="VGH75" s="23"/>
      <c r="VGI75" s="23"/>
      <c r="VGJ75" s="19"/>
      <c r="VGK75" s="19"/>
      <c r="VGL75" s="20"/>
      <c r="VGM75" s="21"/>
      <c r="VGN75" s="19"/>
      <c r="VGO75" s="22"/>
      <c r="VGP75" s="23"/>
      <c r="VGQ75" s="23"/>
      <c r="VGR75" s="19"/>
      <c r="VGS75" s="19"/>
      <c r="VGT75" s="20"/>
      <c r="VGU75" s="21"/>
      <c r="VGV75" s="19"/>
      <c r="VGW75" s="22"/>
      <c r="VGX75" s="23"/>
      <c r="VGY75" s="23"/>
      <c r="VGZ75" s="19"/>
      <c r="VHA75" s="19"/>
      <c r="VHB75" s="20"/>
      <c r="VHC75" s="21"/>
      <c r="VHD75" s="19"/>
      <c r="VHE75" s="22"/>
      <c r="VHF75" s="23"/>
      <c r="VHG75" s="23"/>
      <c r="VHH75" s="19"/>
      <c r="VHI75" s="19"/>
      <c r="VHJ75" s="20"/>
      <c r="VHK75" s="21"/>
      <c r="VHL75" s="19"/>
      <c r="VHM75" s="22"/>
      <c r="VHN75" s="23"/>
      <c r="VHO75" s="23"/>
      <c r="VHP75" s="19"/>
      <c r="VHQ75" s="19"/>
      <c r="VHR75" s="20"/>
      <c r="VHS75" s="21"/>
      <c r="VHT75" s="19"/>
      <c r="VHU75" s="22"/>
      <c r="VHV75" s="23"/>
      <c r="VHW75" s="23"/>
      <c r="VHX75" s="19"/>
      <c r="VHY75" s="19"/>
      <c r="VHZ75" s="20"/>
      <c r="VIA75" s="21"/>
      <c r="VIB75" s="19"/>
      <c r="VIC75" s="22"/>
      <c r="VID75" s="23"/>
      <c r="VIE75" s="23"/>
      <c r="VIF75" s="19"/>
      <c r="VIG75" s="19"/>
      <c r="VIH75" s="20"/>
      <c r="VII75" s="21"/>
      <c r="VIJ75" s="19"/>
      <c r="VIK75" s="22"/>
      <c r="VIL75" s="23"/>
      <c r="VIM75" s="23"/>
      <c r="VIN75" s="19"/>
      <c r="VIO75" s="19"/>
      <c r="VIP75" s="20"/>
      <c r="VIQ75" s="21"/>
      <c r="VIR75" s="19"/>
      <c r="VIS75" s="22"/>
      <c r="VIT75" s="23"/>
      <c r="VIU75" s="23"/>
      <c r="VIV75" s="19"/>
      <c r="VIW75" s="19"/>
      <c r="VIX75" s="20"/>
      <c r="VIY75" s="21"/>
      <c r="VIZ75" s="19"/>
      <c r="VJA75" s="22"/>
      <c r="VJB75" s="23"/>
      <c r="VJC75" s="23"/>
      <c r="VJD75" s="19"/>
      <c r="VJE75" s="19"/>
      <c r="VJF75" s="20"/>
      <c r="VJG75" s="21"/>
      <c r="VJH75" s="19"/>
      <c r="VJI75" s="22"/>
      <c r="VJJ75" s="23"/>
      <c r="VJK75" s="23"/>
      <c r="VJL75" s="19"/>
      <c r="VJM75" s="19"/>
      <c r="VJN75" s="20"/>
      <c r="VJO75" s="21"/>
      <c r="VJP75" s="19"/>
      <c r="VJQ75" s="22"/>
      <c r="VJR75" s="23"/>
      <c r="VJS75" s="23"/>
      <c r="VJT75" s="19"/>
      <c r="VJU75" s="19"/>
      <c r="VJV75" s="20"/>
      <c r="VJW75" s="21"/>
      <c r="VJX75" s="19"/>
      <c r="VJY75" s="22"/>
      <c r="VJZ75" s="23"/>
      <c r="VKA75" s="23"/>
      <c r="VKB75" s="19"/>
      <c r="VKC75" s="19"/>
      <c r="VKD75" s="20"/>
      <c r="VKE75" s="21"/>
      <c r="VKF75" s="19"/>
      <c r="VKG75" s="22"/>
      <c r="VKH75" s="23"/>
      <c r="VKI75" s="23"/>
      <c r="VKJ75" s="19"/>
      <c r="VKK75" s="19"/>
      <c r="VKL75" s="20"/>
      <c r="VKM75" s="21"/>
      <c r="VKN75" s="19"/>
      <c r="VKO75" s="22"/>
      <c r="VKP75" s="23"/>
      <c r="VKQ75" s="23"/>
      <c r="VKR75" s="19"/>
      <c r="VKS75" s="19"/>
      <c r="VKT75" s="20"/>
      <c r="VKU75" s="21"/>
      <c r="VKV75" s="19"/>
      <c r="VKW75" s="22"/>
      <c r="VKX75" s="23"/>
      <c r="VKY75" s="23"/>
      <c r="VKZ75" s="19"/>
      <c r="VLA75" s="19"/>
      <c r="VLB75" s="20"/>
      <c r="VLC75" s="21"/>
      <c r="VLD75" s="19"/>
      <c r="VLE75" s="22"/>
      <c r="VLF75" s="23"/>
      <c r="VLG75" s="23"/>
      <c r="VLH75" s="19"/>
      <c r="VLI75" s="19"/>
      <c r="VLJ75" s="20"/>
      <c r="VLK75" s="21"/>
      <c r="VLL75" s="19"/>
      <c r="VLM75" s="22"/>
      <c r="VLN75" s="23"/>
      <c r="VLO75" s="23"/>
      <c r="VLP75" s="19"/>
      <c r="VLQ75" s="19"/>
      <c r="VLR75" s="20"/>
      <c r="VLS75" s="21"/>
      <c r="VLT75" s="19"/>
      <c r="VLU75" s="22"/>
      <c r="VLV75" s="23"/>
      <c r="VLW75" s="23"/>
      <c r="VLX75" s="19"/>
      <c r="VLY75" s="19"/>
      <c r="VLZ75" s="20"/>
      <c r="VMA75" s="21"/>
      <c r="VMB75" s="19"/>
      <c r="VMC75" s="22"/>
      <c r="VMD75" s="23"/>
      <c r="VME75" s="23"/>
      <c r="VMF75" s="19"/>
      <c r="VMG75" s="19"/>
      <c r="VMH75" s="20"/>
      <c r="VMI75" s="21"/>
      <c r="VMJ75" s="19"/>
      <c r="VMK75" s="22"/>
      <c r="VML75" s="23"/>
      <c r="VMM75" s="23"/>
      <c r="VMN75" s="19"/>
      <c r="VMO75" s="19"/>
      <c r="VMP75" s="20"/>
      <c r="VMQ75" s="21"/>
      <c r="VMR75" s="19"/>
      <c r="VMS75" s="22"/>
      <c r="VMT75" s="23"/>
      <c r="VMU75" s="23"/>
      <c r="VMV75" s="19"/>
      <c r="VMW75" s="19"/>
      <c r="VMX75" s="20"/>
      <c r="VMY75" s="21"/>
      <c r="VMZ75" s="19"/>
      <c r="VNA75" s="22"/>
      <c r="VNB75" s="23"/>
      <c r="VNC75" s="23"/>
      <c r="VND75" s="19"/>
      <c r="VNE75" s="19"/>
      <c r="VNF75" s="20"/>
      <c r="VNG75" s="21"/>
      <c r="VNH75" s="19"/>
      <c r="VNI75" s="22"/>
      <c r="VNJ75" s="23"/>
      <c r="VNK75" s="23"/>
      <c r="VNL75" s="19"/>
      <c r="VNM75" s="19"/>
      <c r="VNN75" s="20"/>
      <c r="VNO75" s="21"/>
      <c r="VNP75" s="19"/>
      <c r="VNQ75" s="22"/>
      <c r="VNR75" s="23"/>
      <c r="VNS75" s="23"/>
      <c r="VNT75" s="19"/>
      <c r="VNU75" s="19"/>
      <c r="VNV75" s="20"/>
      <c r="VNW75" s="21"/>
      <c r="VNX75" s="19"/>
      <c r="VNY75" s="22"/>
      <c r="VNZ75" s="23"/>
      <c r="VOA75" s="23"/>
      <c r="VOB75" s="19"/>
      <c r="VOC75" s="19"/>
      <c r="VOD75" s="20"/>
      <c r="VOE75" s="21"/>
      <c r="VOF75" s="19"/>
      <c r="VOG75" s="22"/>
      <c r="VOH75" s="23"/>
      <c r="VOI75" s="23"/>
      <c r="VOJ75" s="19"/>
      <c r="VOK75" s="19"/>
      <c r="VOL75" s="20"/>
      <c r="VOM75" s="21"/>
      <c r="VON75" s="19"/>
      <c r="VOO75" s="22"/>
      <c r="VOP75" s="23"/>
      <c r="VOQ75" s="23"/>
      <c r="VOR75" s="19"/>
      <c r="VOS75" s="19"/>
      <c r="VOT75" s="20"/>
      <c r="VOU75" s="21"/>
      <c r="VOV75" s="19"/>
      <c r="VOW75" s="22"/>
      <c r="VOX75" s="23"/>
      <c r="VOY75" s="23"/>
      <c r="VOZ75" s="19"/>
      <c r="VPA75" s="19"/>
      <c r="VPB75" s="20"/>
      <c r="VPC75" s="21"/>
      <c r="VPD75" s="19"/>
      <c r="VPE75" s="22"/>
      <c r="VPF75" s="23"/>
      <c r="VPG75" s="23"/>
      <c r="VPH75" s="19"/>
      <c r="VPI75" s="19"/>
      <c r="VPJ75" s="20"/>
      <c r="VPK75" s="21"/>
      <c r="VPL75" s="19"/>
      <c r="VPM75" s="22"/>
      <c r="VPN75" s="23"/>
      <c r="VPO75" s="23"/>
      <c r="VPP75" s="19"/>
      <c r="VPQ75" s="19"/>
      <c r="VPR75" s="20"/>
      <c r="VPS75" s="21"/>
      <c r="VPT75" s="19"/>
      <c r="VPU75" s="22"/>
      <c r="VPV75" s="23"/>
      <c r="VPW75" s="23"/>
      <c r="VPX75" s="19"/>
      <c r="VPY75" s="19"/>
      <c r="VPZ75" s="20"/>
      <c r="VQA75" s="21"/>
      <c r="VQB75" s="19"/>
      <c r="VQC75" s="22"/>
      <c r="VQD75" s="23"/>
      <c r="VQE75" s="23"/>
      <c r="VQF75" s="19"/>
      <c r="VQG75" s="19"/>
      <c r="VQH75" s="20"/>
      <c r="VQI75" s="21"/>
      <c r="VQJ75" s="19"/>
      <c r="VQK75" s="22"/>
      <c r="VQL75" s="23"/>
      <c r="VQM75" s="23"/>
      <c r="VQN75" s="19"/>
      <c r="VQO75" s="19"/>
      <c r="VQP75" s="20"/>
      <c r="VQQ75" s="21"/>
      <c r="VQR75" s="19"/>
      <c r="VQS75" s="22"/>
      <c r="VQT75" s="23"/>
      <c r="VQU75" s="23"/>
      <c r="VQV75" s="19"/>
      <c r="VQW75" s="19"/>
      <c r="VQX75" s="20"/>
      <c r="VQY75" s="21"/>
      <c r="VQZ75" s="19"/>
      <c r="VRA75" s="22"/>
      <c r="VRB75" s="23"/>
      <c r="VRC75" s="23"/>
      <c r="VRD75" s="19"/>
      <c r="VRE75" s="19"/>
      <c r="VRF75" s="20"/>
      <c r="VRG75" s="21"/>
      <c r="VRH75" s="19"/>
      <c r="VRI75" s="22"/>
      <c r="VRJ75" s="23"/>
      <c r="VRK75" s="23"/>
      <c r="VRL75" s="19"/>
      <c r="VRM75" s="19"/>
      <c r="VRN75" s="20"/>
      <c r="VRO75" s="21"/>
      <c r="VRP75" s="19"/>
      <c r="VRQ75" s="22"/>
      <c r="VRR75" s="23"/>
      <c r="VRS75" s="23"/>
      <c r="VRT75" s="19"/>
      <c r="VRU75" s="19"/>
      <c r="VRV75" s="20"/>
      <c r="VRW75" s="21"/>
      <c r="VRX75" s="19"/>
      <c r="VRY75" s="22"/>
      <c r="VRZ75" s="23"/>
      <c r="VSA75" s="23"/>
      <c r="VSB75" s="19"/>
      <c r="VSC75" s="19"/>
      <c r="VSD75" s="20"/>
      <c r="VSE75" s="21"/>
      <c r="VSF75" s="19"/>
      <c r="VSG75" s="22"/>
      <c r="VSH75" s="23"/>
      <c r="VSI75" s="23"/>
      <c r="VSJ75" s="19"/>
      <c r="VSK75" s="19"/>
      <c r="VSL75" s="20"/>
      <c r="VSM75" s="21"/>
      <c r="VSN75" s="19"/>
      <c r="VSO75" s="22"/>
      <c r="VSP75" s="23"/>
      <c r="VSQ75" s="23"/>
      <c r="VSR75" s="19"/>
      <c r="VSS75" s="19"/>
      <c r="VST75" s="20"/>
      <c r="VSU75" s="21"/>
      <c r="VSV75" s="19"/>
      <c r="VSW75" s="22"/>
      <c r="VSX75" s="23"/>
      <c r="VSY75" s="23"/>
      <c r="VSZ75" s="19"/>
      <c r="VTA75" s="19"/>
      <c r="VTB75" s="20"/>
      <c r="VTC75" s="21"/>
      <c r="VTD75" s="19"/>
      <c r="VTE75" s="22"/>
      <c r="VTF75" s="23"/>
      <c r="VTG75" s="23"/>
      <c r="VTH75" s="19"/>
      <c r="VTI75" s="19"/>
      <c r="VTJ75" s="20"/>
      <c r="VTK75" s="21"/>
      <c r="VTL75" s="19"/>
      <c r="VTM75" s="22"/>
      <c r="VTN75" s="23"/>
      <c r="VTO75" s="23"/>
      <c r="VTP75" s="19"/>
      <c r="VTQ75" s="19"/>
      <c r="VTR75" s="20"/>
      <c r="VTS75" s="21"/>
      <c r="VTT75" s="19"/>
      <c r="VTU75" s="22"/>
      <c r="VTV75" s="23"/>
      <c r="VTW75" s="23"/>
      <c r="VTX75" s="19"/>
      <c r="VTY75" s="19"/>
      <c r="VTZ75" s="20"/>
      <c r="VUA75" s="21"/>
      <c r="VUB75" s="19"/>
      <c r="VUC75" s="22"/>
      <c r="VUD75" s="23"/>
      <c r="VUE75" s="23"/>
      <c r="VUF75" s="19"/>
      <c r="VUG75" s="19"/>
      <c r="VUH75" s="20"/>
      <c r="VUI75" s="21"/>
      <c r="VUJ75" s="19"/>
      <c r="VUK75" s="22"/>
      <c r="VUL75" s="23"/>
      <c r="VUM75" s="23"/>
      <c r="VUN75" s="19"/>
      <c r="VUO75" s="19"/>
      <c r="VUP75" s="20"/>
      <c r="VUQ75" s="21"/>
      <c r="VUR75" s="19"/>
      <c r="VUS75" s="22"/>
      <c r="VUT75" s="23"/>
      <c r="VUU75" s="23"/>
      <c r="VUV75" s="19"/>
      <c r="VUW75" s="19"/>
      <c r="VUX75" s="20"/>
      <c r="VUY75" s="21"/>
      <c r="VUZ75" s="19"/>
      <c r="VVA75" s="22"/>
      <c r="VVB75" s="23"/>
      <c r="VVC75" s="23"/>
      <c r="VVD75" s="19"/>
      <c r="VVE75" s="19"/>
      <c r="VVF75" s="20"/>
      <c r="VVG75" s="21"/>
      <c r="VVH75" s="19"/>
      <c r="VVI75" s="22"/>
      <c r="VVJ75" s="23"/>
      <c r="VVK75" s="23"/>
      <c r="VVL75" s="19"/>
      <c r="VVM75" s="19"/>
      <c r="VVN75" s="20"/>
      <c r="VVO75" s="21"/>
      <c r="VVP75" s="19"/>
      <c r="VVQ75" s="22"/>
      <c r="VVR75" s="23"/>
      <c r="VVS75" s="23"/>
      <c r="VVT75" s="19"/>
      <c r="VVU75" s="19"/>
      <c r="VVV75" s="20"/>
      <c r="VVW75" s="21"/>
      <c r="VVX75" s="19"/>
      <c r="VVY75" s="22"/>
      <c r="VVZ75" s="23"/>
      <c r="VWA75" s="23"/>
      <c r="VWB75" s="19"/>
      <c r="VWC75" s="19"/>
      <c r="VWD75" s="20"/>
      <c r="VWE75" s="21"/>
      <c r="VWF75" s="19"/>
      <c r="VWG75" s="22"/>
      <c r="VWH75" s="23"/>
      <c r="VWI75" s="23"/>
      <c r="VWJ75" s="19"/>
      <c r="VWK75" s="19"/>
      <c r="VWL75" s="20"/>
      <c r="VWM75" s="21"/>
      <c r="VWN75" s="19"/>
      <c r="VWO75" s="22"/>
      <c r="VWP75" s="23"/>
      <c r="VWQ75" s="23"/>
      <c r="VWR75" s="19"/>
      <c r="VWS75" s="19"/>
      <c r="VWT75" s="20"/>
      <c r="VWU75" s="21"/>
      <c r="VWV75" s="19"/>
      <c r="VWW75" s="22"/>
      <c r="VWX75" s="23"/>
      <c r="VWY75" s="23"/>
      <c r="VWZ75" s="19"/>
      <c r="VXA75" s="19"/>
      <c r="VXB75" s="20"/>
      <c r="VXC75" s="21"/>
      <c r="VXD75" s="19"/>
      <c r="VXE75" s="22"/>
      <c r="VXF75" s="23"/>
      <c r="VXG75" s="23"/>
      <c r="VXH75" s="19"/>
      <c r="VXI75" s="19"/>
      <c r="VXJ75" s="20"/>
      <c r="VXK75" s="21"/>
      <c r="VXL75" s="19"/>
      <c r="VXM75" s="22"/>
      <c r="VXN75" s="23"/>
      <c r="VXO75" s="23"/>
      <c r="VXP75" s="19"/>
      <c r="VXQ75" s="19"/>
      <c r="VXR75" s="20"/>
      <c r="VXS75" s="21"/>
      <c r="VXT75" s="19"/>
      <c r="VXU75" s="22"/>
      <c r="VXV75" s="23"/>
      <c r="VXW75" s="23"/>
      <c r="VXX75" s="19"/>
      <c r="VXY75" s="19"/>
      <c r="VXZ75" s="20"/>
      <c r="VYA75" s="21"/>
      <c r="VYB75" s="19"/>
      <c r="VYC75" s="22"/>
      <c r="VYD75" s="23"/>
      <c r="VYE75" s="23"/>
      <c r="VYF75" s="19"/>
      <c r="VYG75" s="19"/>
      <c r="VYH75" s="20"/>
      <c r="VYI75" s="21"/>
      <c r="VYJ75" s="19"/>
      <c r="VYK75" s="22"/>
      <c r="VYL75" s="23"/>
      <c r="VYM75" s="23"/>
      <c r="VYN75" s="19"/>
      <c r="VYO75" s="19"/>
      <c r="VYP75" s="20"/>
      <c r="VYQ75" s="21"/>
      <c r="VYR75" s="19"/>
      <c r="VYS75" s="22"/>
      <c r="VYT75" s="23"/>
      <c r="VYU75" s="23"/>
      <c r="VYV75" s="19"/>
      <c r="VYW75" s="19"/>
      <c r="VYX75" s="20"/>
      <c r="VYY75" s="21"/>
      <c r="VYZ75" s="19"/>
      <c r="VZA75" s="22"/>
      <c r="VZB75" s="23"/>
      <c r="VZC75" s="23"/>
      <c r="VZD75" s="19"/>
      <c r="VZE75" s="19"/>
      <c r="VZF75" s="20"/>
      <c r="VZG75" s="21"/>
      <c r="VZH75" s="19"/>
      <c r="VZI75" s="22"/>
      <c r="VZJ75" s="23"/>
      <c r="VZK75" s="23"/>
      <c r="VZL75" s="19"/>
      <c r="VZM75" s="19"/>
      <c r="VZN75" s="20"/>
      <c r="VZO75" s="21"/>
      <c r="VZP75" s="19"/>
      <c r="VZQ75" s="22"/>
      <c r="VZR75" s="23"/>
      <c r="VZS75" s="23"/>
      <c r="VZT75" s="19"/>
      <c r="VZU75" s="19"/>
      <c r="VZV75" s="20"/>
      <c r="VZW75" s="21"/>
      <c r="VZX75" s="19"/>
      <c r="VZY75" s="22"/>
      <c r="VZZ75" s="23"/>
      <c r="WAA75" s="23"/>
      <c r="WAB75" s="19"/>
      <c r="WAC75" s="19"/>
      <c r="WAD75" s="20"/>
      <c r="WAE75" s="21"/>
      <c r="WAF75" s="19"/>
      <c r="WAG75" s="22"/>
      <c r="WAH75" s="23"/>
      <c r="WAI75" s="23"/>
      <c r="WAJ75" s="19"/>
      <c r="WAK75" s="19"/>
      <c r="WAL75" s="20"/>
      <c r="WAM75" s="21"/>
      <c r="WAN75" s="19"/>
      <c r="WAO75" s="22"/>
      <c r="WAP75" s="23"/>
      <c r="WAQ75" s="23"/>
      <c r="WAR75" s="19"/>
      <c r="WAS75" s="19"/>
      <c r="WAT75" s="20"/>
      <c r="WAU75" s="21"/>
      <c r="WAV75" s="19"/>
      <c r="WAW75" s="22"/>
      <c r="WAX75" s="23"/>
      <c r="WAY75" s="23"/>
      <c r="WAZ75" s="19"/>
      <c r="WBA75" s="19"/>
      <c r="WBB75" s="20"/>
      <c r="WBC75" s="21"/>
      <c r="WBD75" s="19"/>
      <c r="WBE75" s="22"/>
      <c r="WBF75" s="23"/>
      <c r="WBG75" s="23"/>
      <c r="WBH75" s="19"/>
      <c r="WBI75" s="19"/>
      <c r="WBJ75" s="20"/>
      <c r="WBK75" s="21"/>
      <c r="WBL75" s="19"/>
      <c r="WBM75" s="22"/>
      <c r="WBN75" s="23"/>
      <c r="WBO75" s="23"/>
      <c r="WBP75" s="19"/>
      <c r="WBQ75" s="19"/>
      <c r="WBR75" s="20"/>
      <c r="WBS75" s="21"/>
      <c r="WBT75" s="19"/>
      <c r="WBU75" s="22"/>
      <c r="WBV75" s="23"/>
      <c r="WBW75" s="23"/>
      <c r="WBX75" s="19"/>
      <c r="WBY75" s="19"/>
      <c r="WBZ75" s="20"/>
      <c r="WCA75" s="21"/>
      <c r="WCB75" s="19"/>
      <c r="WCC75" s="22"/>
      <c r="WCD75" s="23"/>
      <c r="WCE75" s="23"/>
      <c r="WCF75" s="19"/>
      <c r="WCG75" s="19"/>
      <c r="WCH75" s="20"/>
      <c r="WCI75" s="21"/>
      <c r="WCJ75" s="19"/>
      <c r="WCK75" s="22"/>
      <c r="WCL75" s="23"/>
      <c r="WCM75" s="23"/>
      <c r="WCN75" s="19"/>
      <c r="WCO75" s="19"/>
      <c r="WCP75" s="20"/>
      <c r="WCQ75" s="21"/>
      <c r="WCR75" s="19"/>
      <c r="WCS75" s="22"/>
      <c r="WCT75" s="23"/>
      <c r="WCU75" s="23"/>
      <c r="WCV75" s="19"/>
      <c r="WCW75" s="19"/>
      <c r="WCX75" s="20"/>
      <c r="WCY75" s="21"/>
      <c r="WCZ75" s="19"/>
      <c r="WDA75" s="22"/>
      <c r="WDB75" s="23"/>
      <c r="WDC75" s="23"/>
      <c r="WDD75" s="19"/>
      <c r="WDE75" s="19"/>
      <c r="WDF75" s="20"/>
      <c r="WDG75" s="21"/>
      <c r="WDH75" s="19"/>
      <c r="WDI75" s="22"/>
      <c r="WDJ75" s="23"/>
      <c r="WDK75" s="23"/>
      <c r="WDL75" s="19"/>
      <c r="WDM75" s="19"/>
      <c r="WDN75" s="20"/>
      <c r="WDO75" s="21"/>
      <c r="WDP75" s="19"/>
      <c r="WDQ75" s="22"/>
      <c r="WDR75" s="23"/>
      <c r="WDS75" s="23"/>
      <c r="WDT75" s="19"/>
      <c r="WDU75" s="19"/>
      <c r="WDV75" s="20"/>
      <c r="WDW75" s="21"/>
      <c r="WDX75" s="19"/>
      <c r="WDY75" s="22"/>
      <c r="WDZ75" s="23"/>
      <c r="WEA75" s="23"/>
      <c r="WEB75" s="19"/>
      <c r="WEC75" s="19"/>
      <c r="WED75" s="20"/>
      <c r="WEE75" s="21"/>
      <c r="WEF75" s="19"/>
      <c r="WEG75" s="22"/>
      <c r="WEH75" s="23"/>
      <c r="WEI75" s="23"/>
      <c r="WEJ75" s="19"/>
      <c r="WEK75" s="19"/>
      <c r="WEL75" s="20"/>
      <c r="WEM75" s="21"/>
      <c r="WEN75" s="19"/>
      <c r="WEO75" s="22"/>
      <c r="WEP75" s="23"/>
      <c r="WEQ75" s="23"/>
      <c r="WER75" s="19"/>
      <c r="WES75" s="19"/>
      <c r="WET75" s="20"/>
      <c r="WEU75" s="21"/>
      <c r="WEV75" s="19"/>
      <c r="WEW75" s="22"/>
      <c r="WEX75" s="23"/>
      <c r="WEY75" s="23"/>
      <c r="WEZ75" s="19"/>
      <c r="WFA75" s="19"/>
      <c r="WFB75" s="20"/>
      <c r="WFC75" s="21"/>
      <c r="WFD75" s="19"/>
      <c r="WFE75" s="22"/>
      <c r="WFF75" s="23"/>
      <c r="WFG75" s="23"/>
      <c r="WFH75" s="19"/>
      <c r="WFI75" s="19"/>
      <c r="WFJ75" s="20"/>
      <c r="WFK75" s="21"/>
      <c r="WFL75" s="19"/>
      <c r="WFM75" s="22"/>
      <c r="WFN75" s="23"/>
      <c r="WFO75" s="23"/>
      <c r="WFP75" s="19"/>
      <c r="WFQ75" s="19"/>
      <c r="WFR75" s="20"/>
      <c r="WFS75" s="21"/>
      <c r="WFT75" s="19"/>
      <c r="WFU75" s="22"/>
      <c r="WFV75" s="23"/>
      <c r="WFW75" s="23"/>
      <c r="WFX75" s="19"/>
      <c r="WFY75" s="19"/>
      <c r="WFZ75" s="20"/>
      <c r="WGA75" s="21"/>
      <c r="WGB75" s="19"/>
      <c r="WGC75" s="22"/>
      <c r="WGD75" s="23"/>
      <c r="WGE75" s="23"/>
      <c r="WGF75" s="19"/>
      <c r="WGG75" s="19"/>
      <c r="WGH75" s="20"/>
      <c r="WGI75" s="21"/>
      <c r="WGJ75" s="19"/>
      <c r="WGK75" s="22"/>
      <c r="WGL75" s="23"/>
      <c r="WGM75" s="23"/>
      <c r="WGN75" s="19"/>
      <c r="WGO75" s="19"/>
      <c r="WGP75" s="20"/>
      <c r="WGQ75" s="21"/>
      <c r="WGR75" s="19"/>
      <c r="WGS75" s="22"/>
      <c r="WGT75" s="23"/>
      <c r="WGU75" s="23"/>
      <c r="WGV75" s="19"/>
      <c r="WGW75" s="19"/>
      <c r="WGX75" s="20"/>
      <c r="WGY75" s="21"/>
      <c r="WGZ75" s="19"/>
      <c r="WHA75" s="22"/>
      <c r="WHB75" s="23"/>
      <c r="WHC75" s="23"/>
      <c r="WHD75" s="19"/>
      <c r="WHE75" s="19"/>
      <c r="WHF75" s="20"/>
      <c r="WHG75" s="21"/>
      <c r="WHH75" s="19"/>
      <c r="WHI75" s="22"/>
      <c r="WHJ75" s="23"/>
      <c r="WHK75" s="23"/>
      <c r="WHL75" s="19"/>
      <c r="WHM75" s="19"/>
      <c r="WHN75" s="20"/>
      <c r="WHO75" s="21"/>
      <c r="WHP75" s="19"/>
      <c r="WHQ75" s="22"/>
      <c r="WHR75" s="23"/>
      <c r="WHS75" s="23"/>
      <c r="WHT75" s="19"/>
      <c r="WHU75" s="19"/>
      <c r="WHV75" s="20"/>
      <c r="WHW75" s="21"/>
      <c r="WHX75" s="19"/>
      <c r="WHY75" s="22"/>
      <c r="WHZ75" s="23"/>
      <c r="WIA75" s="23"/>
      <c r="WIB75" s="19"/>
      <c r="WIC75" s="19"/>
      <c r="WID75" s="20"/>
      <c r="WIE75" s="21"/>
      <c r="WIF75" s="19"/>
      <c r="WIG75" s="22"/>
      <c r="WIH75" s="23"/>
      <c r="WII75" s="23"/>
      <c r="WIJ75" s="19"/>
      <c r="WIK75" s="19"/>
      <c r="WIL75" s="20"/>
      <c r="WIM75" s="21"/>
      <c r="WIN75" s="19"/>
      <c r="WIO75" s="22"/>
      <c r="WIP75" s="23"/>
      <c r="WIQ75" s="23"/>
      <c r="WIR75" s="19"/>
      <c r="WIS75" s="19"/>
      <c r="WIT75" s="20"/>
      <c r="WIU75" s="21"/>
      <c r="WIV75" s="19"/>
      <c r="WIW75" s="22"/>
      <c r="WIX75" s="23"/>
      <c r="WIY75" s="23"/>
      <c r="WIZ75" s="19"/>
      <c r="WJA75" s="19"/>
      <c r="WJB75" s="20"/>
      <c r="WJC75" s="21"/>
      <c r="WJD75" s="19"/>
      <c r="WJE75" s="22"/>
      <c r="WJF75" s="23"/>
      <c r="WJG75" s="23"/>
      <c r="WJH75" s="19"/>
      <c r="WJI75" s="19"/>
      <c r="WJJ75" s="20"/>
      <c r="WJK75" s="21"/>
      <c r="WJL75" s="19"/>
      <c r="WJM75" s="22"/>
      <c r="WJN75" s="23"/>
      <c r="WJO75" s="23"/>
      <c r="WJP75" s="19"/>
      <c r="WJQ75" s="19"/>
      <c r="WJR75" s="20"/>
      <c r="WJS75" s="21"/>
      <c r="WJT75" s="19"/>
      <c r="WJU75" s="22"/>
      <c r="WJV75" s="23"/>
      <c r="WJW75" s="23"/>
      <c r="WJX75" s="19"/>
      <c r="WJY75" s="19"/>
      <c r="WJZ75" s="20"/>
      <c r="WKA75" s="21"/>
      <c r="WKB75" s="19"/>
      <c r="WKC75" s="22"/>
      <c r="WKD75" s="23"/>
      <c r="WKE75" s="23"/>
      <c r="WKF75" s="19"/>
      <c r="WKG75" s="19"/>
      <c r="WKH75" s="20"/>
      <c r="WKI75" s="21"/>
      <c r="WKJ75" s="19"/>
      <c r="WKK75" s="22"/>
      <c r="WKL75" s="23"/>
      <c r="WKM75" s="23"/>
      <c r="WKN75" s="19"/>
      <c r="WKO75" s="19"/>
      <c r="WKP75" s="20"/>
      <c r="WKQ75" s="21"/>
      <c r="WKR75" s="19"/>
      <c r="WKS75" s="22"/>
      <c r="WKT75" s="23"/>
      <c r="WKU75" s="23"/>
      <c r="WKV75" s="19"/>
      <c r="WKW75" s="19"/>
      <c r="WKX75" s="20"/>
      <c r="WKY75" s="21"/>
      <c r="WKZ75" s="19"/>
      <c r="WLA75" s="22"/>
      <c r="WLB75" s="23"/>
      <c r="WLC75" s="23"/>
      <c r="WLD75" s="19"/>
      <c r="WLE75" s="19"/>
      <c r="WLF75" s="20"/>
      <c r="WLG75" s="21"/>
      <c r="WLH75" s="19"/>
      <c r="WLI75" s="22"/>
      <c r="WLJ75" s="23"/>
      <c r="WLK75" s="23"/>
      <c r="WLL75" s="19"/>
      <c r="WLM75" s="19"/>
      <c r="WLN75" s="20"/>
      <c r="WLO75" s="21"/>
      <c r="WLP75" s="19"/>
      <c r="WLQ75" s="22"/>
      <c r="WLR75" s="23"/>
      <c r="WLS75" s="23"/>
      <c r="WLT75" s="19"/>
      <c r="WLU75" s="19"/>
      <c r="WLV75" s="20"/>
      <c r="WLW75" s="21"/>
      <c r="WLX75" s="19"/>
      <c r="WLY75" s="22"/>
      <c r="WLZ75" s="23"/>
      <c r="WMA75" s="23"/>
      <c r="WMB75" s="19"/>
      <c r="WMC75" s="19"/>
      <c r="WMD75" s="20"/>
      <c r="WME75" s="21"/>
      <c r="WMF75" s="19"/>
      <c r="WMG75" s="22"/>
      <c r="WMH75" s="23"/>
      <c r="WMI75" s="23"/>
      <c r="WMJ75" s="19"/>
      <c r="WMK75" s="19"/>
      <c r="WML75" s="20"/>
      <c r="WMM75" s="21"/>
      <c r="WMN75" s="19"/>
      <c r="WMO75" s="22"/>
      <c r="WMP75" s="23"/>
      <c r="WMQ75" s="23"/>
      <c r="WMR75" s="19"/>
      <c r="WMS75" s="19"/>
      <c r="WMT75" s="20"/>
      <c r="WMU75" s="21"/>
      <c r="WMV75" s="19"/>
      <c r="WMW75" s="22"/>
      <c r="WMX75" s="23"/>
      <c r="WMY75" s="23"/>
      <c r="WMZ75" s="19"/>
      <c r="WNA75" s="19"/>
      <c r="WNB75" s="20"/>
      <c r="WNC75" s="21"/>
      <c r="WND75" s="19"/>
      <c r="WNE75" s="22"/>
      <c r="WNF75" s="23"/>
      <c r="WNG75" s="23"/>
      <c r="WNH75" s="19"/>
      <c r="WNI75" s="19"/>
      <c r="WNJ75" s="20"/>
      <c r="WNK75" s="21"/>
      <c r="WNL75" s="19"/>
      <c r="WNM75" s="22"/>
      <c r="WNN75" s="23"/>
      <c r="WNO75" s="23"/>
      <c r="WNP75" s="19"/>
      <c r="WNQ75" s="19"/>
      <c r="WNR75" s="20"/>
      <c r="WNS75" s="21"/>
      <c r="WNT75" s="19"/>
      <c r="WNU75" s="22"/>
      <c r="WNV75" s="23"/>
      <c r="WNW75" s="23"/>
      <c r="WNX75" s="19"/>
      <c r="WNY75" s="19"/>
      <c r="WNZ75" s="20"/>
      <c r="WOA75" s="21"/>
      <c r="WOB75" s="19"/>
      <c r="WOC75" s="22"/>
      <c r="WOD75" s="23"/>
      <c r="WOE75" s="23"/>
      <c r="WOF75" s="19"/>
      <c r="WOG75" s="19"/>
      <c r="WOH75" s="20"/>
      <c r="WOI75" s="21"/>
      <c r="WOJ75" s="19"/>
      <c r="WOK75" s="22"/>
      <c r="WOL75" s="23"/>
      <c r="WOM75" s="23"/>
      <c r="WON75" s="19"/>
      <c r="WOO75" s="19"/>
      <c r="WOP75" s="20"/>
      <c r="WOQ75" s="21"/>
      <c r="WOR75" s="19"/>
      <c r="WOS75" s="22"/>
      <c r="WOT75" s="23"/>
      <c r="WOU75" s="23"/>
      <c r="WOV75" s="19"/>
      <c r="WOW75" s="19"/>
      <c r="WOX75" s="20"/>
      <c r="WOY75" s="21"/>
      <c r="WOZ75" s="19"/>
      <c r="WPA75" s="22"/>
      <c r="WPB75" s="23"/>
      <c r="WPC75" s="23"/>
      <c r="WPD75" s="19"/>
      <c r="WPE75" s="19"/>
      <c r="WPF75" s="20"/>
      <c r="WPG75" s="21"/>
      <c r="WPH75" s="19"/>
      <c r="WPI75" s="22"/>
      <c r="WPJ75" s="23"/>
      <c r="WPK75" s="23"/>
      <c r="WPL75" s="19"/>
      <c r="WPM75" s="19"/>
      <c r="WPN75" s="20"/>
      <c r="WPO75" s="21"/>
      <c r="WPP75" s="19"/>
      <c r="WPQ75" s="22"/>
      <c r="WPR75" s="23"/>
      <c r="WPS75" s="23"/>
      <c r="WPT75" s="19"/>
      <c r="WPU75" s="19"/>
      <c r="WPV75" s="20"/>
      <c r="WPW75" s="21"/>
      <c r="WPX75" s="19"/>
      <c r="WPY75" s="22"/>
      <c r="WPZ75" s="23"/>
      <c r="WQA75" s="23"/>
      <c r="WQB75" s="19"/>
      <c r="WQC75" s="19"/>
      <c r="WQD75" s="20"/>
      <c r="WQE75" s="21"/>
      <c r="WQF75" s="19"/>
      <c r="WQG75" s="22"/>
      <c r="WQH75" s="23"/>
      <c r="WQI75" s="23"/>
      <c r="WQJ75" s="19"/>
      <c r="WQK75" s="19"/>
      <c r="WQL75" s="20"/>
      <c r="WQM75" s="21"/>
      <c r="WQN75" s="19"/>
      <c r="WQO75" s="22"/>
      <c r="WQP75" s="23"/>
      <c r="WQQ75" s="23"/>
      <c r="WQR75" s="19"/>
      <c r="WQS75" s="19"/>
      <c r="WQT75" s="20"/>
      <c r="WQU75" s="21"/>
      <c r="WQV75" s="19"/>
      <c r="WQW75" s="22"/>
      <c r="WQX75" s="23"/>
      <c r="WQY75" s="23"/>
      <c r="WQZ75" s="19"/>
      <c r="WRA75" s="19"/>
      <c r="WRB75" s="20"/>
      <c r="WRC75" s="21"/>
      <c r="WRD75" s="19"/>
      <c r="WRE75" s="22"/>
      <c r="WRF75" s="23"/>
      <c r="WRG75" s="23"/>
      <c r="WRH75" s="19"/>
      <c r="WRI75" s="19"/>
      <c r="WRJ75" s="20"/>
      <c r="WRK75" s="21"/>
      <c r="WRL75" s="19"/>
      <c r="WRM75" s="22"/>
      <c r="WRN75" s="23"/>
      <c r="WRO75" s="23"/>
      <c r="WRP75" s="19"/>
      <c r="WRQ75" s="19"/>
      <c r="WRR75" s="20"/>
      <c r="WRS75" s="21"/>
      <c r="WRT75" s="19"/>
      <c r="WRU75" s="22"/>
      <c r="WRV75" s="23"/>
      <c r="WRW75" s="23"/>
      <c r="WRX75" s="19"/>
      <c r="WRY75" s="19"/>
      <c r="WRZ75" s="20"/>
      <c r="WSA75" s="21"/>
      <c r="WSB75" s="19"/>
      <c r="WSC75" s="22"/>
      <c r="WSD75" s="23"/>
      <c r="WSE75" s="23"/>
      <c r="WSF75" s="19"/>
      <c r="WSG75" s="19"/>
      <c r="WSH75" s="20"/>
      <c r="WSI75" s="21"/>
      <c r="WSJ75" s="19"/>
      <c r="WSK75" s="22"/>
      <c r="WSL75" s="23"/>
      <c r="WSM75" s="23"/>
      <c r="WSN75" s="19"/>
      <c r="WSO75" s="19"/>
      <c r="WSP75" s="20"/>
      <c r="WSQ75" s="21"/>
      <c r="WSR75" s="19"/>
      <c r="WSS75" s="22"/>
      <c r="WST75" s="23"/>
      <c r="WSU75" s="23"/>
      <c r="WSV75" s="19"/>
      <c r="WSW75" s="19"/>
      <c r="WSX75" s="20"/>
      <c r="WSY75" s="21"/>
      <c r="WSZ75" s="19"/>
      <c r="WTA75" s="22"/>
      <c r="WTB75" s="23"/>
      <c r="WTC75" s="23"/>
      <c r="WTD75" s="19"/>
      <c r="WTE75" s="19"/>
      <c r="WTF75" s="20"/>
      <c r="WTG75" s="21"/>
      <c r="WTH75" s="19"/>
      <c r="WTI75" s="22"/>
      <c r="WTJ75" s="23"/>
      <c r="WTK75" s="23"/>
      <c r="WTL75" s="19"/>
      <c r="WTM75" s="19"/>
      <c r="WTN75" s="20"/>
      <c r="WTO75" s="21"/>
      <c r="WTP75" s="19"/>
      <c r="WTQ75" s="22"/>
      <c r="WTR75" s="23"/>
      <c r="WTS75" s="23"/>
      <c r="WTT75" s="19"/>
      <c r="WTU75" s="19"/>
      <c r="WTV75" s="20"/>
      <c r="WTW75" s="21"/>
      <c r="WTX75" s="19"/>
      <c r="WTY75" s="22"/>
      <c r="WTZ75" s="23"/>
      <c r="WUA75" s="23"/>
      <c r="WUB75" s="19"/>
      <c r="WUC75" s="19"/>
      <c r="WUD75" s="20"/>
      <c r="WUE75" s="21"/>
      <c r="WUF75" s="19"/>
      <c r="WUG75" s="22"/>
      <c r="WUH75" s="23"/>
      <c r="WUI75" s="23"/>
      <c r="WUJ75" s="19"/>
      <c r="WUK75" s="19"/>
      <c r="WUL75" s="20"/>
      <c r="WUM75" s="21"/>
      <c r="WUN75" s="19"/>
      <c r="WUO75" s="22"/>
      <c r="WUP75" s="23"/>
      <c r="WUQ75" s="23"/>
      <c r="WUR75" s="19"/>
      <c r="WUS75" s="19"/>
      <c r="WUT75" s="20"/>
      <c r="WUU75" s="21"/>
      <c r="WUV75" s="19"/>
      <c r="WUW75" s="22"/>
      <c r="WUX75" s="23"/>
      <c r="WUY75" s="23"/>
      <c r="WUZ75" s="19"/>
      <c r="WVA75" s="19"/>
      <c r="WVB75" s="20"/>
      <c r="WVC75" s="21"/>
      <c r="WVD75" s="19"/>
      <c r="WVE75" s="22"/>
      <c r="WVF75" s="23"/>
      <c r="WVG75" s="23"/>
      <c r="WVH75" s="19"/>
      <c r="WVI75" s="19"/>
      <c r="WVJ75" s="20"/>
      <c r="WVK75" s="21"/>
      <c r="WVL75" s="19"/>
      <c r="WVM75" s="22"/>
      <c r="WVN75" s="23"/>
      <c r="WVO75" s="23"/>
      <c r="WVP75" s="19"/>
      <c r="WVQ75" s="19"/>
      <c r="WVR75" s="20"/>
      <c r="WVS75" s="21"/>
      <c r="WVT75" s="19"/>
      <c r="WVU75" s="22"/>
      <c r="WVV75" s="23"/>
      <c r="WVW75" s="23"/>
      <c r="WVX75" s="19"/>
      <c r="WVY75" s="19"/>
      <c r="WVZ75" s="20"/>
      <c r="WWA75" s="21"/>
      <c r="WWB75" s="19"/>
      <c r="WWC75" s="22"/>
      <c r="WWD75" s="23"/>
      <c r="WWE75" s="23"/>
      <c r="WWF75" s="19"/>
      <c r="WWG75" s="19"/>
      <c r="WWH75" s="20"/>
      <c r="WWI75" s="21"/>
      <c r="WWJ75" s="19"/>
      <c r="WWK75" s="22"/>
      <c r="WWL75" s="23"/>
      <c r="WWM75" s="23"/>
      <c r="WWN75" s="19"/>
      <c r="WWO75" s="19"/>
      <c r="WWP75" s="20"/>
      <c r="WWQ75" s="21"/>
      <c r="WWR75" s="19"/>
      <c r="WWS75" s="22"/>
      <c r="WWT75" s="23"/>
      <c r="WWU75" s="23"/>
      <c r="WWV75" s="19"/>
      <c r="WWW75" s="19"/>
      <c r="WWX75" s="20"/>
      <c r="WWY75" s="21"/>
      <c r="WWZ75" s="19"/>
      <c r="WXA75" s="22"/>
      <c r="WXB75" s="23"/>
      <c r="WXC75" s="23"/>
      <c r="WXD75" s="19"/>
      <c r="WXE75" s="19"/>
      <c r="WXF75" s="20"/>
      <c r="WXG75" s="21"/>
      <c r="WXH75" s="19"/>
      <c r="WXI75" s="22"/>
      <c r="WXJ75" s="23"/>
      <c r="WXK75" s="23"/>
      <c r="WXL75" s="19"/>
      <c r="WXM75" s="19"/>
      <c r="WXN75" s="20"/>
      <c r="WXO75" s="21"/>
      <c r="WXP75" s="19"/>
      <c r="WXQ75" s="22"/>
      <c r="WXR75" s="23"/>
      <c r="WXS75" s="23"/>
      <c r="WXT75" s="19"/>
      <c r="WXU75" s="19"/>
      <c r="WXV75" s="20"/>
      <c r="WXW75" s="21"/>
      <c r="WXX75" s="19"/>
      <c r="WXY75" s="22"/>
      <c r="WXZ75" s="23"/>
      <c r="WYA75" s="23"/>
      <c r="WYB75" s="19"/>
      <c r="WYC75" s="19"/>
      <c r="WYD75" s="20"/>
      <c r="WYE75" s="21"/>
      <c r="WYF75" s="19"/>
      <c r="WYG75" s="22"/>
      <c r="WYH75" s="23"/>
      <c r="WYI75" s="23"/>
      <c r="WYJ75" s="19"/>
      <c r="WYK75" s="19"/>
      <c r="WYL75" s="20"/>
      <c r="WYM75" s="21"/>
      <c r="WYN75" s="19"/>
      <c r="WYO75" s="22"/>
      <c r="WYP75" s="23"/>
      <c r="WYQ75" s="23"/>
      <c r="WYR75" s="19"/>
      <c r="WYS75" s="19"/>
      <c r="WYT75" s="20"/>
      <c r="WYU75" s="21"/>
      <c r="WYV75" s="19"/>
      <c r="WYW75" s="22"/>
      <c r="WYX75" s="23"/>
      <c r="WYY75" s="23"/>
      <c r="WYZ75" s="19"/>
      <c r="WZA75" s="19"/>
      <c r="WZB75" s="20"/>
      <c r="WZC75" s="21"/>
      <c r="WZD75" s="19"/>
      <c r="WZE75" s="22"/>
      <c r="WZF75" s="23"/>
      <c r="WZG75" s="23"/>
      <c r="WZH75" s="19"/>
      <c r="WZI75" s="19"/>
      <c r="WZJ75" s="20"/>
      <c r="WZK75" s="21"/>
      <c r="WZL75" s="19"/>
      <c r="WZM75" s="22"/>
      <c r="WZN75" s="23"/>
      <c r="WZO75" s="23"/>
      <c r="WZP75" s="19"/>
      <c r="WZQ75" s="19"/>
      <c r="WZR75" s="20"/>
      <c r="WZS75" s="21"/>
      <c r="WZT75" s="19"/>
      <c r="WZU75" s="22"/>
      <c r="WZV75" s="23"/>
      <c r="WZW75" s="23"/>
      <c r="WZX75" s="19"/>
      <c r="WZY75" s="19"/>
      <c r="WZZ75" s="20"/>
      <c r="XAA75" s="21"/>
      <c r="XAB75" s="19"/>
      <c r="XAC75" s="22"/>
      <c r="XAD75" s="23"/>
      <c r="XAE75" s="23"/>
      <c r="XAF75" s="19"/>
      <c r="XAG75" s="19"/>
      <c r="XAH75" s="20"/>
      <c r="XAI75" s="21"/>
      <c r="XAJ75" s="19"/>
      <c r="XAK75" s="22"/>
      <c r="XAL75" s="23"/>
      <c r="XAM75" s="23"/>
      <c r="XAN75" s="19"/>
      <c r="XAO75" s="19"/>
      <c r="XAP75" s="20"/>
      <c r="XAQ75" s="21"/>
      <c r="XAR75" s="19"/>
      <c r="XAS75" s="22"/>
      <c r="XAT75" s="23"/>
      <c r="XAU75" s="23"/>
      <c r="XAV75" s="19"/>
      <c r="XAW75" s="19"/>
      <c r="XAX75" s="20"/>
      <c r="XAY75" s="21"/>
      <c r="XAZ75" s="19"/>
      <c r="XBA75" s="22"/>
      <c r="XBB75" s="23"/>
      <c r="XBC75" s="23"/>
      <c r="XBD75" s="19"/>
      <c r="XBE75" s="19"/>
      <c r="XBF75" s="20"/>
      <c r="XBG75" s="21"/>
      <c r="XBH75" s="19"/>
      <c r="XBI75" s="22"/>
      <c r="XBJ75" s="23"/>
      <c r="XBK75" s="23"/>
      <c r="XBL75" s="19"/>
      <c r="XBM75" s="19"/>
      <c r="XBN75" s="20"/>
      <c r="XBO75" s="21"/>
      <c r="XBP75" s="19"/>
      <c r="XBQ75" s="22"/>
      <c r="XBR75" s="23"/>
      <c r="XBS75" s="23"/>
      <c r="XBT75" s="19"/>
      <c r="XBU75" s="19"/>
      <c r="XBV75" s="20"/>
      <c r="XBW75" s="21"/>
      <c r="XBX75" s="19"/>
      <c r="XBY75" s="22"/>
      <c r="XBZ75" s="23"/>
      <c r="XCA75" s="23"/>
      <c r="XCB75" s="19"/>
      <c r="XCC75" s="19"/>
      <c r="XCD75" s="20"/>
      <c r="XCE75" s="21"/>
      <c r="XCF75" s="19"/>
      <c r="XCG75" s="22"/>
      <c r="XCH75" s="23"/>
      <c r="XCI75" s="23"/>
      <c r="XCJ75" s="19"/>
      <c r="XCK75" s="19"/>
      <c r="XCL75" s="20"/>
      <c r="XCM75" s="21"/>
      <c r="XCN75" s="19"/>
      <c r="XCO75" s="22"/>
      <c r="XCP75" s="23"/>
      <c r="XCQ75" s="23"/>
      <c r="XCR75" s="19"/>
      <c r="XCS75" s="19"/>
      <c r="XCT75" s="20"/>
      <c r="XCU75" s="21"/>
      <c r="XCV75" s="19"/>
      <c r="XCW75" s="22"/>
      <c r="XCX75" s="23"/>
      <c r="XCY75" s="23"/>
      <c r="XCZ75" s="19"/>
      <c r="XDA75" s="19"/>
      <c r="XDB75" s="20"/>
      <c r="XDC75" s="21"/>
      <c r="XDD75" s="19"/>
      <c r="XDE75" s="22"/>
      <c r="XDF75" s="23"/>
      <c r="XDG75" s="23"/>
      <c r="XDH75" s="19"/>
      <c r="XDI75" s="19"/>
      <c r="XDJ75" s="20"/>
      <c r="XDK75" s="21"/>
      <c r="XDL75" s="19"/>
      <c r="XDM75" s="22"/>
      <c r="XDN75" s="23"/>
      <c r="XDO75" s="23"/>
      <c r="XDP75" s="19"/>
      <c r="XDQ75" s="19"/>
      <c r="XDR75" s="20"/>
      <c r="XDS75" s="21"/>
      <c r="XDT75" s="19"/>
      <c r="XDU75" s="22"/>
      <c r="XDV75" s="23"/>
      <c r="XDW75" s="23"/>
      <c r="XDX75" s="19"/>
      <c r="XDY75" s="19"/>
      <c r="XDZ75" s="20"/>
      <c r="XEA75" s="21"/>
      <c r="XEB75" s="19"/>
      <c r="XEC75" s="22"/>
      <c r="XED75" s="23"/>
      <c r="XEE75" s="23"/>
      <c r="XEF75" s="19"/>
      <c r="XEG75" s="19"/>
      <c r="XEH75" s="20"/>
      <c r="XEI75" s="21"/>
      <c r="XEJ75" s="19"/>
      <c r="XEK75" s="22"/>
      <c r="XEL75" s="23"/>
      <c r="XEM75" s="23"/>
      <c r="XEN75" s="19"/>
      <c r="XEO75" s="19"/>
      <c r="XEP75" s="20"/>
      <c r="XEQ75" s="21"/>
      <c r="XER75" s="19"/>
      <c r="XES75" s="22"/>
      <c r="XET75" s="23"/>
      <c r="XEU75" s="23"/>
      <c r="XEV75" s="19"/>
      <c r="XEW75" s="19"/>
      <c r="XEX75" s="20"/>
      <c r="XEY75" s="21"/>
      <c r="XEZ75" s="19"/>
      <c r="XFA75" s="22"/>
      <c r="XFB75" s="23"/>
      <c r="XFC75" s="23"/>
    </row>
  </sheetData>
  <mergeCells count="11">
    <mergeCell ref="A58:I58"/>
    <mergeCell ref="B59:C59"/>
    <mergeCell ref="A32:I32"/>
    <mergeCell ref="B33:C33"/>
    <mergeCell ref="A46:I46"/>
    <mergeCell ref="B47:C47"/>
    <mergeCell ref="A2:I2"/>
    <mergeCell ref="A20:I20"/>
    <mergeCell ref="B21:C21"/>
    <mergeCell ref="A26:I26"/>
    <mergeCell ref="B27:C27"/>
  </mergeCells>
  <pageMargins left="0.7" right="0.7" top="0.75" bottom="0.75" header="0.3" footer="0.3"/>
  <pageSetup paperSize="8" scale="62" orientation="portrait" r:id="rId1"/>
  <ignoredErrors>
    <ignoredError sqref="A56" numberStoredAsText="1"/>
    <ignoredError sqref="D68"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CCCCCC"/>
    <pageSetUpPr fitToPage="1"/>
  </sheetPr>
  <dimension ref="A1:AS165"/>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90</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0.11172917230685328</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11000</v>
      </c>
      <c r="D8" s="81" t="s">
        <v>162</v>
      </c>
      <c r="E8" s="74"/>
      <c r="F8" s="75"/>
      <c r="G8" s="82"/>
    </row>
    <row r="9" spans="1:26" x14ac:dyDescent="0.2">
      <c r="A9" s="78"/>
      <c r="B9" s="83" t="s">
        <v>4</v>
      </c>
      <c r="C9" s="84">
        <v>11000</v>
      </c>
      <c r="D9" s="85" t="s">
        <v>58</v>
      </c>
      <c r="E9" s="74"/>
      <c r="F9" s="75"/>
    </row>
    <row r="10" spans="1:26" x14ac:dyDescent="0.2">
      <c r="A10" s="78"/>
      <c r="B10" s="83" t="s">
        <v>5</v>
      </c>
      <c r="C10" s="84">
        <v>1100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5000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0.1</v>
      </c>
      <c r="D18" s="81"/>
      <c r="E18" s="95"/>
      <c r="F18" s="75"/>
    </row>
    <row r="19" spans="1:6" ht="12.75" customHeight="1" x14ac:dyDescent="0.2">
      <c r="A19" s="78"/>
      <c r="B19" s="83" t="s">
        <v>13</v>
      </c>
      <c r="C19" s="96">
        <f>IF(C10&gt;0,C18-(C21*C9*C14*C18)/(C10*C13),)</f>
        <v>0.1</v>
      </c>
      <c r="D19" s="85"/>
      <c r="E19" s="95"/>
      <c r="F19" s="75"/>
    </row>
    <row r="20" spans="1:6" ht="12.75" customHeight="1" x14ac:dyDescent="0.2">
      <c r="A20" s="78"/>
      <c r="B20" s="83" t="s">
        <v>14</v>
      </c>
      <c r="C20" s="96">
        <f>IF(C8&gt;0,C9/C8,0)</f>
        <v>1</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v>0</v>
      </c>
      <c r="D27" s="81" t="s">
        <v>64</v>
      </c>
      <c r="E27" s="95"/>
      <c r="F27" s="75"/>
    </row>
    <row r="28" spans="1:6" x14ac:dyDescent="0.2">
      <c r="A28" s="78"/>
      <c r="B28" s="281"/>
      <c r="C28" s="84">
        <v>2388</v>
      </c>
      <c r="D28" s="85" t="s">
        <v>65</v>
      </c>
      <c r="E28" s="95"/>
      <c r="F28" s="75"/>
    </row>
    <row r="29" spans="1:6" x14ac:dyDescent="0.2">
      <c r="A29" s="78"/>
      <c r="B29" s="281"/>
      <c r="C29" s="84">
        <v>3000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29.568000000000001</v>
      </c>
      <c r="D32" s="85" t="s">
        <v>67</v>
      </c>
      <c r="E32" s="95"/>
      <c r="F32" s="75"/>
    </row>
    <row r="33" spans="1:6" x14ac:dyDescent="0.2">
      <c r="A33" s="78"/>
      <c r="B33" s="281" t="s">
        <v>22</v>
      </c>
      <c r="C33" s="84">
        <v>0</v>
      </c>
      <c r="D33" s="85" t="s">
        <v>64</v>
      </c>
      <c r="E33" s="95"/>
      <c r="F33" s="75"/>
    </row>
    <row r="34" spans="1:6" x14ac:dyDescent="0.2">
      <c r="A34" s="78"/>
      <c r="B34" s="281"/>
      <c r="C34" s="84">
        <v>100</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1100</v>
      </c>
      <c r="D38" s="85" t="s">
        <v>68</v>
      </c>
      <c r="E38" s="95"/>
      <c r="F38" s="75"/>
    </row>
    <row r="39" spans="1:6" x14ac:dyDescent="0.2">
      <c r="A39" s="78"/>
      <c r="B39" s="83" t="s">
        <v>24</v>
      </c>
      <c r="C39" s="84"/>
      <c r="D39" s="85" t="s">
        <v>69</v>
      </c>
      <c r="E39" s="95"/>
    </row>
    <row r="40" spans="1:6" x14ac:dyDescent="0.2">
      <c r="A40" s="78"/>
      <c r="B40" s="83" t="s">
        <v>25</v>
      </c>
      <c r="C40" s="104">
        <v>3.42</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v>0.1</v>
      </c>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-29568000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5500000</v>
      </c>
      <c r="F90" s="149">
        <f t="shared" si="1"/>
        <v>5500000</v>
      </c>
      <c r="G90" s="149">
        <f t="shared" si="1"/>
        <v>5500000</v>
      </c>
      <c r="H90" s="149">
        <f t="shared" si="1"/>
        <v>5500000</v>
      </c>
      <c r="I90" s="149">
        <f t="shared" si="1"/>
        <v>5500000</v>
      </c>
      <c r="J90" s="149">
        <f t="shared" si="1"/>
        <v>5500000</v>
      </c>
      <c r="K90" s="149">
        <f t="shared" si="1"/>
        <v>5500000</v>
      </c>
      <c r="L90" s="149">
        <f t="shared" si="1"/>
        <v>5500000</v>
      </c>
      <c r="M90" s="149">
        <f t="shared" si="1"/>
        <v>5500000</v>
      </c>
      <c r="N90" s="149">
        <f t="shared" si="1"/>
        <v>5500000</v>
      </c>
      <c r="O90" s="149">
        <f t="shared" si="1"/>
        <v>5500000</v>
      </c>
      <c r="P90" s="149">
        <f t="shared" si="1"/>
        <v>5500000</v>
      </c>
      <c r="Q90" s="149">
        <f t="shared" si="1"/>
        <v>5500000</v>
      </c>
      <c r="R90" s="149">
        <f t="shared" si="1"/>
        <v>5500000</v>
      </c>
      <c r="S90" s="149">
        <f t="shared" si="1"/>
        <v>5500000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44000000</v>
      </c>
      <c r="F92" s="153">
        <f t="shared" ref="F92:AR92" si="2">IF(F86&gt;$C$16,0,$C$8*$C$14*IF($C$20=0,1,$C$20))</f>
        <v>44000000</v>
      </c>
      <c r="G92" s="153">
        <f t="shared" si="2"/>
        <v>44000000</v>
      </c>
      <c r="H92" s="153">
        <f t="shared" si="2"/>
        <v>44000000</v>
      </c>
      <c r="I92" s="153">
        <f t="shared" si="2"/>
        <v>44000000</v>
      </c>
      <c r="J92" s="153">
        <f t="shared" si="2"/>
        <v>44000000</v>
      </c>
      <c r="K92" s="153">
        <f t="shared" si="2"/>
        <v>44000000</v>
      </c>
      <c r="L92" s="153">
        <f t="shared" si="2"/>
        <v>44000000</v>
      </c>
      <c r="M92" s="153">
        <f t="shared" si="2"/>
        <v>44000000</v>
      </c>
      <c r="N92" s="153">
        <f t="shared" si="2"/>
        <v>44000000</v>
      </c>
      <c r="O92" s="153">
        <f t="shared" si="2"/>
        <v>44000000</v>
      </c>
      <c r="P92" s="153">
        <f t="shared" si="2"/>
        <v>44000000</v>
      </c>
      <c r="Q92" s="153">
        <f t="shared" si="2"/>
        <v>44000000</v>
      </c>
      <c r="R92" s="153">
        <f t="shared" si="2"/>
        <v>44000000</v>
      </c>
      <c r="S92" s="153">
        <f t="shared" si="2"/>
        <v>44000000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5500000</v>
      </c>
      <c r="F96" s="154">
        <f t="shared" si="4"/>
        <v>5500000</v>
      </c>
      <c r="G96" s="154">
        <f t="shared" si="4"/>
        <v>5500000</v>
      </c>
      <c r="H96" s="154">
        <f t="shared" si="4"/>
        <v>5500000</v>
      </c>
      <c r="I96" s="154">
        <f t="shared" si="4"/>
        <v>5500000</v>
      </c>
      <c r="J96" s="154">
        <f t="shared" si="4"/>
        <v>5500000</v>
      </c>
      <c r="K96" s="154">
        <f t="shared" si="4"/>
        <v>5500000</v>
      </c>
      <c r="L96" s="154">
        <f t="shared" si="4"/>
        <v>5500000</v>
      </c>
      <c r="M96" s="154">
        <f t="shared" si="4"/>
        <v>5500000</v>
      </c>
      <c r="N96" s="154">
        <f t="shared" si="4"/>
        <v>5500000</v>
      </c>
      <c r="O96" s="154">
        <f t="shared" si="4"/>
        <v>5500000</v>
      </c>
      <c r="P96" s="154">
        <f t="shared" si="4"/>
        <v>5500000</v>
      </c>
      <c r="Q96" s="154">
        <f t="shared" si="4"/>
        <v>5500000</v>
      </c>
      <c r="R96" s="154">
        <f t="shared" si="4"/>
        <v>5500000</v>
      </c>
      <c r="S96" s="154">
        <f t="shared" si="4"/>
        <v>5500000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44000000</v>
      </c>
      <c r="F97" s="154">
        <f t="shared" si="5"/>
        <v>44000000</v>
      </c>
      <c r="G97" s="154">
        <f t="shared" si="5"/>
        <v>44000000</v>
      </c>
      <c r="H97" s="154">
        <f t="shared" si="5"/>
        <v>44000000</v>
      </c>
      <c r="I97" s="154">
        <f t="shared" si="5"/>
        <v>44000000</v>
      </c>
      <c r="J97" s="154">
        <f t="shared" si="5"/>
        <v>44000000</v>
      </c>
      <c r="K97" s="154">
        <f t="shared" si="5"/>
        <v>44000000</v>
      </c>
      <c r="L97" s="154">
        <f t="shared" si="5"/>
        <v>44000000</v>
      </c>
      <c r="M97" s="154">
        <f t="shared" si="5"/>
        <v>44000000</v>
      </c>
      <c r="N97" s="154">
        <f t="shared" si="5"/>
        <v>44000000</v>
      </c>
      <c r="O97" s="154">
        <f t="shared" si="5"/>
        <v>44000000</v>
      </c>
      <c r="P97" s="154">
        <f t="shared" si="5"/>
        <v>44000000</v>
      </c>
      <c r="Q97" s="154">
        <f t="shared" si="5"/>
        <v>44000000</v>
      </c>
      <c r="R97" s="154">
        <f t="shared" si="5"/>
        <v>44000000</v>
      </c>
      <c r="S97" s="154">
        <f t="shared" si="5"/>
        <v>44000000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49500000</v>
      </c>
      <c r="F99" s="157">
        <f t="shared" ref="F99:AR99" si="7">SUM(F96:F98)</f>
        <v>49500000</v>
      </c>
      <c r="G99" s="157">
        <f t="shared" si="7"/>
        <v>49500000</v>
      </c>
      <c r="H99" s="157">
        <f t="shared" si="7"/>
        <v>49500000</v>
      </c>
      <c r="I99" s="157">
        <f t="shared" si="7"/>
        <v>49500000</v>
      </c>
      <c r="J99" s="157">
        <f t="shared" si="7"/>
        <v>49500000</v>
      </c>
      <c r="K99" s="157">
        <f t="shared" si="7"/>
        <v>49500000</v>
      </c>
      <c r="L99" s="157">
        <f t="shared" si="7"/>
        <v>49500000</v>
      </c>
      <c r="M99" s="157">
        <f t="shared" si="7"/>
        <v>49500000</v>
      </c>
      <c r="N99" s="157">
        <f t="shared" si="7"/>
        <v>49500000</v>
      </c>
      <c r="O99" s="157">
        <f t="shared" si="7"/>
        <v>49500000</v>
      </c>
      <c r="P99" s="157">
        <f t="shared" si="7"/>
        <v>49500000</v>
      </c>
      <c r="Q99" s="157">
        <f t="shared" si="7"/>
        <v>49500000</v>
      </c>
      <c r="R99" s="157">
        <f t="shared" si="7"/>
        <v>49500000</v>
      </c>
      <c r="S99" s="157">
        <f t="shared" si="7"/>
        <v>49500000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-1641728</v>
      </c>
      <c r="F101" s="149">
        <f t="shared" ref="F101:AR101" si="8">IF(F86&gt;$C$16,0,-F87*($C$38*1000+F96*$C$39+F97*$C$40*3.6/1000+F98*$C$41*35.17/1000))+SUMIF($C$77:$C$81,F86,$D$77:$D$81)</f>
        <v>-1670458.2400000002</v>
      </c>
      <c r="G101" s="149">
        <f t="shared" si="8"/>
        <v>-1699691.2592000002</v>
      </c>
      <c r="H101" s="149">
        <f t="shared" si="8"/>
        <v>-1729435.8562360001</v>
      </c>
      <c r="I101" s="149">
        <f t="shared" si="8"/>
        <v>-1759700.9837201305</v>
      </c>
      <c r="J101" s="149">
        <f t="shared" si="8"/>
        <v>-1790495.750935233</v>
      </c>
      <c r="K101" s="149">
        <f t="shared" si="8"/>
        <v>-1821829.4265765995</v>
      </c>
      <c r="L101" s="149">
        <f t="shared" si="8"/>
        <v>-1853711.4415416899</v>
      </c>
      <c r="M101" s="149">
        <f t="shared" si="8"/>
        <v>-1886151.3917686699</v>
      </c>
      <c r="N101" s="149">
        <f t="shared" si="8"/>
        <v>-1919159.0411246219</v>
      </c>
      <c r="O101" s="149">
        <f t="shared" si="8"/>
        <v>-1952744.3243443028</v>
      </c>
      <c r="P101" s="149">
        <f t="shared" si="8"/>
        <v>-1986917.3500203281</v>
      </c>
      <c r="Q101" s="149">
        <f t="shared" si="8"/>
        <v>-2021688.4036456842</v>
      </c>
      <c r="R101" s="149">
        <f t="shared" si="8"/>
        <v>-2057067.9507094836</v>
      </c>
      <c r="S101" s="149">
        <f t="shared" si="8"/>
        <v>-2093066.6398469</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-1641728</v>
      </c>
      <c r="F112" s="153">
        <f t="shared" si="18"/>
        <v>-1670458.2400000002</v>
      </c>
      <c r="G112" s="153">
        <f t="shared" si="18"/>
        <v>-1699691.2592000002</v>
      </c>
      <c r="H112" s="153">
        <f t="shared" si="18"/>
        <v>-1729435.8562360001</v>
      </c>
      <c r="I112" s="153">
        <f t="shared" si="18"/>
        <v>-1759700.9837201305</v>
      </c>
      <c r="J112" s="153">
        <f t="shared" si="18"/>
        <v>-1790495.750935233</v>
      </c>
      <c r="K112" s="153">
        <f t="shared" si="18"/>
        <v>-1821829.4265765995</v>
      </c>
      <c r="L112" s="153">
        <f t="shared" si="18"/>
        <v>-1853711.4415416899</v>
      </c>
      <c r="M112" s="153">
        <f t="shared" si="18"/>
        <v>-1886151.3917686699</v>
      </c>
      <c r="N112" s="153">
        <f t="shared" si="18"/>
        <v>-1919159.0411246219</v>
      </c>
      <c r="O112" s="153">
        <f t="shared" si="18"/>
        <v>-1952744.3243443028</v>
      </c>
      <c r="P112" s="153">
        <f t="shared" si="18"/>
        <v>-1986917.3500203281</v>
      </c>
      <c r="Q112" s="153">
        <f t="shared" si="18"/>
        <v>-2021688.4036456842</v>
      </c>
      <c r="R112" s="153">
        <f t="shared" si="18"/>
        <v>-2057067.9507094836</v>
      </c>
      <c r="S112" s="153">
        <f t="shared" si="18"/>
        <v>-2093066.6398469</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-1641728</v>
      </c>
      <c r="F113" s="162">
        <f t="shared" ref="F113:AR113" si="19">SUM(F111:F112)</f>
        <v>-1670458.2400000002</v>
      </c>
      <c r="G113" s="162">
        <f t="shared" si="19"/>
        <v>-1699691.2592000002</v>
      </c>
      <c r="H113" s="162">
        <f t="shared" si="19"/>
        <v>-1729435.8562360001</v>
      </c>
      <c r="I113" s="162">
        <f t="shared" si="19"/>
        <v>-1759700.9837201305</v>
      </c>
      <c r="J113" s="162">
        <f t="shared" si="19"/>
        <v>-1790495.750935233</v>
      </c>
      <c r="K113" s="162">
        <f t="shared" si="19"/>
        <v>-1821829.4265765995</v>
      </c>
      <c r="L113" s="162">
        <f t="shared" si="19"/>
        <v>-1853711.4415416899</v>
      </c>
      <c r="M113" s="162">
        <f t="shared" si="19"/>
        <v>-1886151.3917686699</v>
      </c>
      <c r="N113" s="162">
        <f t="shared" si="19"/>
        <v>-1919159.0411246219</v>
      </c>
      <c r="O113" s="162">
        <f t="shared" si="19"/>
        <v>-1952744.3243443028</v>
      </c>
      <c r="P113" s="162">
        <f t="shared" si="19"/>
        <v>-1986917.3500203281</v>
      </c>
      <c r="Q113" s="162">
        <f t="shared" si="19"/>
        <v>-2021688.4036456842</v>
      </c>
      <c r="R113" s="162">
        <f t="shared" si="19"/>
        <v>-2057067.9507094836</v>
      </c>
      <c r="S113" s="162">
        <f t="shared" si="19"/>
        <v>-2093066.6398469</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-1971200</v>
      </c>
      <c r="F115" s="149">
        <f t="shared" si="20"/>
        <v>-1971200</v>
      </c>
      <c r="G115" s="149">
        <f t="shared" si="20"/>
        <v>-1971200</v>
      </c>
      <c r="H115" s="149">
        <f t="shared" si="20"/>
        <v>-1971200</v>
      </c>
      <c r="I115" s="149">
        <f t="shared" si="20"/>
        <v>-1971200</v>
      </c>
      <c r="J115" s="149">
        <f t="shared" si="20"/>
        <v>-1971200</v>
      </c>
      <c r="K115" s="149">
        <f t="shared" si="20"/>
        <v>-1971200</v>
      </c>
      <c r="L115" s="149">
        <f t="shared" si="20"/>
        <v>-1971200</v>
      </c>
      <c r="M115" s="149">
        <f t="shared" si="20"/>
        <v>-1971200</v>
      </c>
      <c r="N115" s="149">
        <f t="shared" si="20"/>
        <v>-1971200</v>
      </c>
      <c r="O115" s="149">
        <f t="shared" si="20"/>
        <v>-1971200</v>
      </c>
      <c r="P115" s="149">
        <f t="shared" si="20"/>
        <v>-1971200</v>
      </c>
      <c r="Q115" s="149">
        <f t="shared" si="20"/>
        <v>-1971200</v>
      </c>
      <c r="R115" s="149">
        <f t="shared" si="20"/>
        <v>-1971200</v>
      </c>
      <c r="S115" s="149">
        <f t="shared" si="20"/>
        <v>-1971200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-931392</v>
      </c>
      <c r="F116" s="153">
        <f t="shared" si="21"/>
        <v>-886579.18403236894</v>
      </c>
      <c r="G116" s="153">
        <f t="shared" si="21"/>
        <v>-839749.79134619515</v>
      </c>
      <c r="H116" s="153">
        <f t="shared" si="21"/>
        <v>-790813.07598914299</v>
      </c>
      <c r="I116" s="153">
        <f t="shared" si="21"/>
        <v>-739674.20844102371</v>
      </c>
      <c r="J116" s="153">
        <f t="shared" si="21"/>
        <v>-686234.09185323911</v>
      </c>
      <c r="K116" s="153">
        <f t="shared" si="21"/>
        <v>-630389.17001900403</v>
      </c>
      <c r="L116" s="153">
        <f t="shared" si="21"/>
        <v>-572031.22670222854</v>
      </c>
      <c r="M116" s="153">
        <f t="shared" si="21"/>
        <v>-511047.17593619809</v>
      </c>
      <c r="N116" s="153">
        <f t="shared" si="21"/>
        <v>-447318.84288569615</v>
      </c>
      <c r="O116" s="153">
        <f t="shared" si="21"/>
        <v>-380722.73484792194</v>
      </c>
      <c r="P116" s="153">
        <f t="shared" si="21"/>
        <v>-311129.8019484476</v>
      </c>
      <c r="Q116" s="153">
        <f t="shared" si="21"/>
        <v>-238405.18706849695</v>
      </c>
      <c r="R116" s="153">
        <f t="shared" si="21"/>
        <v>-162407.96451894863</v>
      </c>
      <c r="S116" s="153">
        <f t="shared" si="21"/>
        <v>-82990.866954670564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-995840.35483623855</v>
      </c>
      <c r="F117" s="153">
        <f t="shared" si="22"/>
        <v>-1040653.1708038694</v>
      </c>
      <c r="G117" s="153">
        <f t="shared" si="22"/>
        <v>-1087482.5634900434</v>
      </c>
      <c r="H117" s="153">
        <f t="shared" si="22"/>
        <v>-1136419.2788470956</v>
      </c>
      <c r="I117" s="153">
        <f t="shared" si="22"/>
        <v>-1187558.1463952146</v>
      </c>
      <c r="J117" s="153">
        <f t="shared" si="22"/>
        <v>-1240998.2629829994</v>
      </c>
      <c r="K117" s="153">
        <f t="shared" si="22"/>
        <v>-1296843.1848172345</v>
      </c>
      <c r="L117" s="153">
        <f t="shared" si="22"/>
        <v>-1355201.1281340099</v>
      </c>
      <c r="M117" s="153">
        <f t="shared" si="22"/>
        <v>-1416185.1789000405</v>
      </c>
      <c r="N117" s="153">
        <f t="shared" si="22"/>
        <v>-1479913.5119505425</v>
      </c>
      <c r="O117" s="153">
        <f t="shared" si="22"/>
        <v>-1546509.6199883167</v>
      </c>
      <c r="P117" s="153">
        <f t="shared" si="22"/>
        <v>-1616102.5528877908</v>
      </c>
      <c r="Q117" s="153">
        <f t="shared" si="22"/>
        <v>-1688827.1677677415</v>
      </c>
      <c r="R117" s="153">
        <f t="shared" si="22"/>
        <v>-1764824.3903172901</v>
      </c>
      <c r="S117" s="153">
        <f t="shared" si="22"/>
        <v>-1844241.4878815678</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-1927232.3548362385</v>
      </c>
      <c r="F118" s="162">
        <f t="shared" si="23"/>
        <v>-1927232.3548362383</v>
      </c>
      <c r="G118" s="162">
        <f t="shared" si="23"/>
        <v>-1927232.3548362385</v>
      </c>
      <c r="H118" s="162">
        <f t="shared" si="23"/>
        <v>-1927232.3548362385</v>
      </c>
      <c r="I118" s="162">
        <f t="shared" si="23"/>
        <v>-1927232.3548362383</v>
      </c>
      <c r="J118" s="162">
        <f t="shared" si="23"/>
        <v>-1927232.3548362385</v>
      </c>
      <c r="K118" s="162">
        <f t="shared" si="23"/>
        <v>-1927232.3548362385</v>
      </c>
      <c r="L118" s="162">
        <f t="shared" si="23"/>
        <v>-1927232.3548362385</v>
      </c>
      <c r="M118" s="162">
        <f t="shared" si="23"/>
        <v>-1927232.3548362385</v>
      </c>
      <c r="N118" s="162">
        <f t="shared" si="23"/>
        <v>-1927232.3548362385</v>
      </c>
      <c r="O118" s="162">
        <f t="shared" si="23"/>
        <v>-1927232.3548362385</v>
      </c>
      <c r="P118" s="162">
        <f t="shared" si="23"/>
        <v>-1927232.3548362385</v>
      </c>
      <c r="Q118" s="162">
        <f t="shared" si="23"/>
        <v>-1927232.3548362385</v>
      </c>
      <c r="R118" s="162">
        <f t="shared" si="23"/>
        <v>-1927232.3548362388</v>
      </c>
      <c r="S118" s="162">
        <f t="shared" si="23"/>
        <v>-1927232.3548362383</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-4544320</v>
      </c>
      <c r="F120" s="149">
        <f t="shared" ref="F120:AR120" si="24">F113+F115+F116</f>
        <v>-4528237.4240323696</v>
      </c>
      <c r="G120" s="149">
        <f t="shared" si="24"/>
        <v>-4510641.0505461954</v>
      </c>
      <c r="H120" s="149">
        <f t="shared" si="24"/>
        <v>-4491448.9322251435</v>
      </c>
      <c r="I120" s="149">
        <f t="shared" si="24"/>
        <v>-4470575.192161154</v>
      </c>
      <c r="J120" s="149">
        <f t="shared" si="24"/>
        <v>-4447929.8427884728</v>
      </c>
      <c r="K120" s="149">
        <f t="shared" si="24"/>
        <v>-4423418.596595604</v>
      </c>
      <c r="L120" s="149">
        <f t="shared" si="24"/>
        <v>-4396942.6682439186</v>
      </c>
      <c r="M120" s="149">
        <f t="shared" si="24"/>
        <v>-4368398.5677048676</v>
      </c>
      <c r="N120" s="149">
        <f t="shared" si="24"/>
        <v>-4337677.8840103177</v>
      </c>
      <c r="O120" s="149">
        <f t="shared" si="24"/>
        <v>-4304667.0591922244</v>
      </c>
      <c r="P120" s="149">
        <f t="shared" si="24"/>
        <v>-4269247.1519687753</v>
      </c>
      <c r="Q120" s="149">
        <f t="shared" si="24"/>
        <v>-4231293.5907141808</v>
      </c>
      <c r="R120" s="149">
        <f t="shared" si="24"/>
        <v>-4190675.915228432</v>
      </c>
      <c r="S120" s="149">
        <f t="shared" si="24"/>
        <v>-4147257.5068015708</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1136080</v>
      </c>
      <c r="F121" s="162">
        <f t="shared" si="25"/>
        <v>1132059.3560080924</v>
      </c>
      <c r="G121" s="162">
        <f t="shared" si="25"/>
        <v>1127660.2626365488</v>
      </c>
      <c r="H121" s="162">
        <f t="shared" si="25"/>
        <v>1122862.2330562859</v>
      </c>
      <c r="I121" s="162">
        <f t="shared" si="25"/>
        <v>1117643.7980402885</v>
      </c>
      <c r="J121" s="162">
        <f t="shared" si="25"/>
        <v>1111982.4606971182</v>
      </c>
      <c r="K121" s="162">
        <f t="shared" si="25"/>
        <v>1105854.649148901</v>
      </c>
      <c r="L121" s="162">
        <f t="shared" si="25"/>
        <v>1099235.6670609796</v>
      </c>
      <c r="M121" s="162">
        <f t="shared" si="25"/>
        <v>1092099.6419262169</v>
      </c>
      <c r="N121" s="162">
        <f t="shared" si="25"/>
        <v>1084419.4710025794</v>
      </c>
      <c r="O121" s="162">
        <f t="shared" si="25"/>
        <v>1076166.7647980561</v>
      </c>
      <c r="P121" s="162">
        <f t="shared" si="25"/>
        <v>1067311.7879921938</v>
      </c>
      <c r="Q121" s="162">
        <f t="shared" si="25"/>
        <v>1057823.3976785452</v>
      </c>
      <c r="R121" s="162">
        <f t="shared" si="25"/>
        <v>1047668.978807108</v>
      </c>
      <c r="S121" s="162">
        <f t="shared" si="25"/>
        <v>1036814.3767003927</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-2432880.3548362385</v>
      </c>
      <c r="F123" s="172">
        <f t="shared" ref="F123:AR123" si="26">F113+F118+F121</f>
        <v>-2465631.2388281464</v>
      </c>
      <c r="G123" s="172">
        <f t="shared" si="26"/>
        <v>-2499263.3513996899</v>
      </c>
      <c r="H123" s="172">
        <f t="shared" si="26"/>
        <v>-2533805.9780159527</v>
      </c>
      <c r="I123" s="172">
        <f t="shared" si="26"/>
        <v>-2569289.5405160803</v>
      </c>
      <c r="J123" s="172">
        <f t="shared" si="26"/>
        <v>-2605745.6450743536</v>
      </c>
      <c r="K123" s="172">
        <f t="shared" si="26"/>
        <v>-2643207.132263937</v>
      </c>
      <c r="L123" s="172">
        <f t="shared" si="26"/>
        <v>-2681708.1293169488</v>
      </c>
      <c r="M123" s="172">
        <f t="shared" si="26"/>
        <v>-2721284.1046786914</v>
      </c>
      <c r="N123" s="172">
        <f t="shared" si="26"/>
        <v>-2761971.9249582812</v>
      </c>
      <c r="O123" s="172">
        <f t="shared" si="26"/>
        <v>-2803809.9143824847</v>
      </c>
      <c r="P123" s="172">
        <f t="shared" si="26"/>
        <v>-2846837.9168643728</v>
      </c>
      <c r="Q123" s="172">
        <f t="shared" si="26"/>
        <v>-2891097.3608033773</v>
      </c>
      <c r="R123" s="172">
        <f t="shared" si="26"/>
        <v>-2936631.3267386141</v>
      </c>
      <c r="S123" s="172">
        <f t="shared" si="26"/>
        <v>-2983484.6179827452</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49500000</v>
      </c>
      <c r="F124" s="175">
        <f t="shared" si="27"/>
        <v>49500000</v>
      </c>
      <c r="G124" s="175">
        <f t="shared" si="27"/>
        <v>49500000</v>
      </c>
      <c r="H124" s="175">
        <f t="shared" si="27"/>
        <v>49500000</v>
      </c>
      <c r="I124" s="175">
        <f t="shared" si="27"/>
        <v>49500000</v>
      </c>
      <c r="J124" s="175">
        <f t="shared" si="27"/>
        <v>49500000</v>
      </c>
      <c r="K124" s="175">
        <f t="shared" si="27"/>
        <v>49500000</v>
      </c>
      <c r="L124" s="175">
        <f t="shared" si="27"/>
        <v>49500000</v>
      </c>
      <c r="M124" s="175">
        <f t="shared" si="27"/>
        <v>49500000</v>
      </c>
      <c r="N124" s="175">
        <f t="shared" si="27"/>
        <v>49500000</v>
      </c>
      <c r="O124" s="175">
        <f t="shared" si="27"/>
        <v>49500000</v>
      </c>
      <c r="P124" s="175">
        <f t="shared" si="27"/>
        <v>49500000</v>
      </c>
      <c r="Q124" s="175">
        <f t="shared" si="27"/>
        <v>49500000</v>
      </c>
      <c r="R124" s="175">
        <f t="shared" si="27"/>
        <v>49500000</v>
      </c>
      <c r="S124" s="175">
        <f t="shared" si="27"/>
        <v>49500000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-15188797.362041092</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217083614.91167933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29568000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6.8624999999999992E-2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29568000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20697600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8870400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8</v>
      </c>
    </row>
    <row r="137" spans="1:45" x14ac:dyDescent="0.2">
      <c r="B137" s="186" t="s">
        <v>215</v>
      </c>
      <c r="C137" s="189" t="s">
        <v>61</v>
      </c>
      <c r="D137" s="190">
        <f>IF(D136=0,MAX(C13:C15),E99/SUM(C9:C10))</f>
        <v>4090.909090909091</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198" t="s">
        <v>3</v>
      </c>
      <c r="C145" s="195" t="s">
        <v>232</v>
      </c>
      <c r="D145" s="207">
        <f>C8/1000</f>
        <v>11</v>
      </c>
      <c r="E145" s="197"/>
    </row>
    <row r="146" spans="2:5" x14ac:dyDescent="0.2">
      <c r="B146" s="198" t="s">
        <v>5</v>
      </c>
      <c r="C146" s="195" t="s">
        <v>233</v>
      </c>
      <c r="D146" s="196">
        <f>C10/1000</f>
        <v>1.1000000000000001</v>
      </c>
      <c r="E146" s="197"/>
    </row>
    <row r="147" spans="2:5" x14ac:dyDescent="0.2">
      <c r="B147" s="198" t="s">
        <v>229</v>
      </c>
      <c r="C147" s="195" t="s">
        <v>234</v>
      </c>
      <c r="D147" s="207">
        <f>C9/1000</f>
        <v>11</v>
      </c>
      <c r="E147" s="197"/>
    </row>
    <row r="148" spans="2:5" x14ac:dyDescent="0.2">
      <c r="B148" s="198" t="s">
        <v>235</v>
      </c>
      <c r="C148" s="195" t="s">
        <v>222</v>
      </c>
      <c r="D148" s="197">
        <f>C13</f>
        <v>5000</v>
      </c>
      <c r="E148" s="197"/>
    </row>
    <row r="149" spans="2:5" x14ac:dyDescent="0.2">
      <c r="B149" s="198" t="s">
        <v>230</v>
      </c>
      <c r="C149" s="195" t="s">
        <v>222</v>
      </c>
      <c r="D149" s="197">
        <f>C14</f>
        <v>4000</v>
      </c>
      <c r="E149" s="197"/>
    </row>
    <row r="150" spans="2:5" x14ac:dyDescent="0.2">
      <c r="B150" s="198" t="s">
        <v>236</v>
      </c>
      <c r="C150" s="195" t="s">
        <v>237</v>
      </c>
      <c r="D150" s="205">
        <f>C18</f>
        <v>0.1</v>
      </c>
      <c r="E150" s="197"/>
    </row>
    <row r="151" spans="2:5" x14ac:dyDescent="0.2">
      <c r="B151" s="198" t="s">
        <v>20</v>
      </c>
      <c r="C151" s="195" t="s">
        <v>310</v>
      </c>
      <c r="D151" s="197">
        <f>C28</f>
        <v>2388</v>
      </c>
      <c r="E151" s="199">
        <f>C32</f>
        <v>29.568000000000001</v>
      </c>
    </row>
    <row r="152" spans="2:5" x14ac:dyDescent="0.2">
      <c r="B152" s="198" t="s">
        <v>311</v>
      </c>
      <c r="C152" s="195" t="s">
        <v>244</v>
      </c>
      <c r="D152" s="197">
        <f>C29</f>
        <v>3000</v>
      </c>
      <c r="E152" s="199"/>
    </row>
    <row r="153" spans="2:5" x14ac:dyDescent="0.2">
      <c r="B153" s="198" t="s">
        <v>22</v>
      </c>
      <c r="C153" s="195" t="s">
        <v>310</v>
      </c>
      <c r="D153" s="197">
        <f>C34</f>
        <v>100</v>
      </c>
      <c r="E153" s="201">
        <f>C38</f>
        <v>1100</v>
      </c>
    </row>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row r="165"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491 IY56491 SU56491 ACQ56491 AMM56491 AWI56491 BGE56491 BQA56491 BZW56491 CJS56491 CTO56491 DDK56491 DNG56491 DXC56491 EGY56491 EQU56491 FAQ56491 FKM56491 FUI56491 GEE56491 GOA56491 GXW56491 HHS56491 HRO56491 IBK56491 ILG56491 IVC56491 JEY56491 JOU56491 JYQ56491 KIM56491 KSI56491 LCE56491 LMA56491 LVW56491 MFS56491 MPO56491 MZK56491 NJG56491 NTC56491 OCY56491 OMU56491 OWQ56491 PGM56491 PQI56491 QAE56491 QKA56491 QTW56491 RDS56491 RNO56491 RXK56491 SHG56491 SRC56491 TAY56491 TKU56491 TUQ56491 UEM56491 UOI56491 UYE56491 VIA56491 VRW56491 WBS56491 WLO56491 WVK56491 C122027 IY122027 SU122027 ACQ122027 AMM122027 AWI122027 BGE122027 BQA122027 BZW122027 CJS122027 CTO122027 DDK122027 DNG122027 DXC122027 EGY122027 EQU122027 FAQ122027 FKM122027 FUI122027 GEE122027 GOA122027 GXW122027 HHS122027 HRO122027 IBK122027 ILG122027 IVC122027 JEY122027 JOU122027 JYQ122027 KIM122027 KSI122027 LCE122027 LMA122027 LVW122027 MFS122027 MPO122027 MZK122027 NJG122027 NTC122027 OCY122027 OMU122027 OWQ122027 PGM122027 PQI122027 QAE122027 QKA122027 QTW122027 RDS122027 RNO122027 RXK122027 SHG122027 SRC122027 TAY122027 TKU122027 TUQ122027 UEM122027 UOI122027 UYE122027 VIA122027 VRW122027 WBS122027 WLO122027 WVK122027 C187563 IY187563 SU187563 ACQ187563 AMM187563 AWI187563 BGE187563 BQA187563 BZW187563 CJS187563 CTO187563 DDK187563 DNG187563 DXC187563 EGY187563 EQU187563 FAQ187563 FKM187563 FUI187563 GEE187563 GOA187563 GXW187563 HHS187563 HRO187563 IBK187563 ILG187563 IVC187563 JEY187563 JOU187563 JYQ187563 KIM187563 KSI187563 LCE187563 LMA187563 LVW187563 MFS187563 MPO187563 MZK187563 NJG187563 NTC187563 OCY187563 OMU187563 OWQ187563 PGM187563 PQI187563 QAE187563 QKA187563 QTW187563 RDS187563 RNO187563 RXK187563 SHG187563 SRC187563 TAY187563 TKU187563 TUQ187563 UEM187563 UOI187563 UYE187563 VIA187563 VRW187563 WBS187563 WLO187563 WVK187563 C253099 IY253099 SU253099 ACQ253099 AMM253099 AWI253099 BGE253099 BQA253099 BZW253099 CJS253099 CTO253099 DDK253099 DNG253099 DXC253099 EGY253099 EQU253099 FAQ253099 FKM253099 FUI253099 GEE253099 GOA253099 GXW253099 HHS253099 HRO253099 IBK253099 ILG253099 IVC253099 JEY253099 JOU253099 JYQ253099 KIM253099 KSI253099 LCE253099 LMA253099 LVW253099 MFS253099 MPO253099 MZK253099 NJG253099 NTC253099 OCY253099 OMU253099 OWQ253099 PGM253099 PQI253099 QAE253099 QKA253099 QTW253099 RDS253099 RNO253099 RXK253099 SHG253099 SRC253099 TAY253099 TKU253099 TUQ253099 UEM253099 UOI253099 UYE253099 VIA253099 VRW253099 WBS253099 WLO253099 WVK253099 C318635 IY318635 SU318635 ACQ318635 AMM318635 AWI318635 BGE318635 BQA318635 BZW318635 CJS318635 CTO318635 DDK318635 DNG318635 DXC318635 EGY318635 EQU318635 FAQ318635 FKM318635 FUI318635 GEE318635 GOA318635 GXW318635 HHS318635 HRO318635 IBK318635 ILG318635 IVC318635 JEY318635 JOU318635 JYQ318635 KIM318635 KSI318635 LCE318635 LMA318635 LVW318635 MFS318635 MPO318635 MZK318635 NJG318635 NTC318635 OCY318635 OMU318635 OWQ318635 PGM318635 PQI318635 QAE318635 QKA318635 QTW318635 RDS318635 RNO318635 RXK318635 SHG318635 SRC318635 TAY318635 TKU318635 TUQ318635 UEM318635 UOI318635 UYE318635 VIA318635 VRW318635 WBS318635 WLO318635 WVK318635 C384171 IY384171 SU384171 ACQ384171 AMM384171 AWI384171 BGE384171 BQA384171 BZW384171 CJS384171 CTO384171 DDK384171 DNG384171 DXC384171 EGY384171 EQU384171 FAQ384171 FKM384171 FUI384171 GEE384171 GOA384171 GXW384171 HHS384171 HRO384171 IBK384171 ILG384171 IVC384171 JEY384171 JOU384171 JYQ384171 KIM384171 KSI384171 LCE384171 LMA384171 LVW384171 MFS384171 MPO384171 MZK384171 NJG384171 NTC384171 OCY384171 OMU384171 OWQ384171 PGM384171 PQI384171 QAE384171 QKA384171 QTW384171 RDS384171 RNO384171 RXK384171 SHG384171 SRC384171 TAY384171 TKU384171 TUQ384171 UEM384171 UOI384171 UYE384171 VIA384171 VRW384171 WBS384171 WLO384171 WVK384171 C449707 IY449707 SU449707 ACQ449707 AMM449707 AWI449707 BGE449707 BQA449707 BZW449707 CJS449707 CTO449707 DDK449707 DNG449707 DXC449707 EGY449707 EQU449707 FAQ449707 FKM449707 FUI449707 GEE449707 GOA449707 GXW449707 HHS449707 HRO449707 IBK449707 ILG449707 IVC449707 JEY449707 JOU449707 JYQ449707 KIM449707 KSI449707 LCE449707 LMA449707 LVW449707 MFS449707 MPO449707 MZK449707 NJG449707 NTC449707 OCY449707 OMU449707 OWQ449707 PGM449707 PQI449707 QAE449707 QKA449707 QTW449707 RDS449707 RNO449707 RXK449707 SHG449707 SRC449707 TAY449707 TKU449707 TUQ449707 UEM449707 UOI449707 UYE449707 VIA449707 VRW449707 WBS449707 WLO449707 WVK449707 C515243 IY515243 SU515243 ACQ515243 AMM515243 AWI515243 BGE515243 BQA515243 BZW515243 CJS515243 CTO515243 DDK515243 DNG515243 DXC515243 EGY515243 EQU515243 FAQ515243 FKM515243 FUI515243 GEE515243 GOA515243 GXW515243 HHS515243 HRO515243 IBK515243 ILG515243 IVC515243 JEY515243 JOU515243 JYQ515243 KIM515243 KSI515243 LCE515243 LMA515243 LVW515243 MFS515243 MPO515243 MZK515243 NJG515243 NTC515243 OCY515243 OMU515243 OWQ515243 PGM515243 PQI515243 QAE515243 QKA515243 QTW515243 RDS515243 RNO515243 RXK515243 SHG515243 SRC515243 TAY515243 TKU515243 TUQ515243 UEM515243 UOI515243 UYE515243 VIA515243 VRW515243 WBS515243 WLO515243 WVK515243 C580779 IY580779 SU580779 ACQ580779 AMM580779 AWI580779 BGE580779 BQA580779 BZW580779 CJS580779 CTO580779 DDK580779 DNG580779 DXC580779 EGY580779 EQU580779 FAQ580779 FKM580779 FUI580779 GEE580779 GOA580779 GXW580779 HHS580779 HRO580779 IBK580779 ILG580779 IVC580779 JEY580779 JOU580779 JYQ580779 KIM580779 KSI580779 LCE580779 LMA580779 LVW580779 MFS580779 MPO580779 MZK580779 NJG580779 NTC580779 OCY580779 OMU580779 OWQ580779 PGM580779 PQI580779 QAE580779 QKA580779 QTW580779 RDS580779 RNO580779 RXK580779 SHG580779 SRC580779 TAY580779 TKU580779 TUQ580779 UEM580779 UOI580779 UYE580779 VIA580779 VRW580779 WBS580779 WLO580779 WVK580779 C646315 IY646315 SU646315 ACQ646315 AMM646315 AWI646315 BGE646315 BQA646315 BZW646315 CJS646315 CTO646315 DDK646315 DNG646315 DXC646315 EGY646315 EQU646315 FAQ646315 FKM646315 FUI646315 GEE646315 GOA646315 GXW646315 HHS646315 HRO646315 IBK646315 ILG646315 IVC646315 JEY646315 JOU646315 JYQ646315 KIM646315 KSI646315 LCE646315 LMA646315 LVW646315 MFS646315 MPO646315 MZK646315 NJG646315 NTC646315 OCY646315 OMU646315 OWQ646315 PGM646315 PQI646315 QAE646315 QKA646315 QTW646315 RDS646315 RNO646315 RXK646315 SHG646315 SRC646315 TAY646315 TKU646315 TUQ646315 UEM646315 UOI646315 UYE646315 VIA646315 VRW646315 WBS646315 WLO646315 WVK646315 C711851 IY711851 SU711851 ACQ711851 AMM711851 AWI711851 BGE711851 BQA711851 BZW711851 CJS711851 CTO711851 DDK711851 DNG711851 DXC711851 EGY711851 EQU711851 FAQ711851 FKM711851 FUI711851 GEE711851 GOA711851 GXW711851 HHS711851 HRO711851 IBK711851 ILG711851 IVC711851 JEY711851 JOU711851 JYQ711851 KIM711851 KSI711851 LCE711851 LMA711851 LVW711851 MFS711851 MPO711851 MZK711851 NJG711851 NTC711851 OCY711851 OMU711851 OWQ711851 PGM711851 PQI711851 QAE711851 QKA711851 QTW711851 RDS711851 RNO711851 RXK711851 SHG711851 SRC711851 TAY711851 TKU711851 TUQ711851 UEM711851 UOI711851 UYE711851 VIA711851 VRW711851 WBS711851 WLO711851 WVK711851 C777387 IY777387 SU777387 ACQ777387 AMM777387 AWI777387 BGE777387 BQA777387 BZW777387 CJS777387 CTO777387 DDK777387 DNG777387 DXC777387 EGY777387 EQU777387 FAQ777387 FKM777387 FUI777387 GEE777387 GOA777387 GXW777387 HHS777387 HRO777387 IBK777387 ILG777387 IVC777387 JEY777387 JOU777387 JYQ777387 KIM777387 KSI777387 LCE777387 LMA777387 LVW777387 MFS777387 MPO777387 MZK777387 NJG777387 NTC777387 OCY777387 OMU777387 OWQ777387 PGM777387 PQI777387 QAE777387 QKA777387 QTW777387 RDS777387 RNO777387 RXK777387 SHG777387 SRC777387 TAY777387 TKU777387 TUQ777387 UEM777387 UOI777387 UYE777387 VIA777387 VRW777387 WBS777387 WLO777387 WVK777387 C842923 IY842923 SU842923 ACQ842923 AMM842923 AWI842923 BGE842923 BQA842923 BZW842923 CJS842923 CTO842923 DDK842923 DNG842923 DXC842923 EGY842923 EQU842923 FAQ842923 FKM842923 FUI842923 GEE842923 GOA842923 GXW842923 HHS842923 HRO842923 IBK842923 ILG842923 IVC842923 JEY842923 JOU842923 JYQ842923 KIM842923 KSI842923 LCE842923 LMA842923 LVW842923 MFS842923 MPO842923 MZK842923 NJG842923 NTC842923 OCY842923 OMU842923 OWQ842923 PGM842923 PQI842923 QAE842923 QKA842923 QTW842923 RDS842923 RNO842923 RXK842923 SHG842923 SRC842923 TAY842923 TKU842923 TUQ842923 UEM842923 UOI842923 UYE842923 VIA842923 VRW842923 WBS842923 WLO842923 WVK842923 C908459 IY908459 SU908459 ACQ908459 AMM908459 AWI908459 BGE908459 BQA908459 BZW908459 CJS908459 CTO908459 DDK908459 DNG908459 DXC908459 EGY908459 EQU908459 FAQ908459 FKM908459 FUI908459 GEE908459 GOA908459 GXW908459 HHS908459 HRO908459 IBK908459 ILG908459 IVC908459 JEY908459 JOU908459 JYQ908459 KIM908459 KSI908459 LCE908459 LMA908459 LVW908459 MFS908459 MPO908459 MZK908459 NJG908459 NTC908459 OCY908459 OMU908459 OWQ908459 PGM908459 PQI908459 QAE908459 QKA908459 QTW908459 RDS908459 RNO908459 RXK908459 SHG908459 SRC908459 TAY908459 TKU908459 TUQ908459 UEM908459 UOI908459 UYE908459 VIA908459 VRW908459 WBS908459 WLO908459 WVK908459 C973995 IY973995 SU973995 ACQ973995 AMM973995 AWI973995 BGE973995 BQA973995 BZW973995 CJS973995 CTO973995 DDK973995 DNG973995 DXC973995 EGY973995 EQU973995 FAQ973995 FKM973995 FUI973995 GEE973995 GOA973995 GXW973995 HHS973995 HRO973995 IBK973995 ILG973995 IVC973995 JEY973995 JOU973995 JYQ973995 KIM973995 KSI973995 LCE973995 LMA973995 LVW973995 MFS973995 MPO973995 MZK973995 NJG973995 NTC973995 OCY973995 OMU973995 OWQ973995 PGM973995 PQI973995 QAE973995 QKA973995 QTW973995 RDS973995 RNO973995 RXK973995 SHG973995 SRC973995 TAY973995 TKU973995 TUQ973995 UEM973995 UOI973995 UYE973995 VIA973995 VRW973995 WBS973995 WLO973995 WVK97399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97</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5.9913107142290499E-2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1900</v>
      </c>
      <c r="D8" s="81" t="s">
        <v>162</v>
      </c>
      <c r="E8" s="74"/>
      <c r="F8" s="75"/>
      <c r="G8" s="82"/>
    </row>
    <row r="9" spans="1:26" x14ac:dyDescent="0.2">
      <c r="A9" s="78"/>
      <c r="B9" s="83" t="s">
        <v>4</v>
      </c>
      <c r="C9" s="84">
        <v>919</v>
      </c>
      <c r="D9" s="85" t="s">
        <v>58</v>
      </c>
      <c r="E9" s="74"/>
      <c r="F9" s="75"/>
    </row>
    <row r="10" spans="1:26" x14ac:dyDescent="0.2">
      <c r="A10" s="78"/>
      <c r="B10" s="83" t="s">
        <v>5</v>
      </c>
      <c r="C10" s="84">
        <v>700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0.36842105263157893</v>
      </c>
      <c r="D18" s="81"/>
      <c r="E18" s="95"/>
      <c r="F18" s="75"/>
    </row>
    <row r="19" spans="1:6" ht="12.75" customHeight="1" x14ac:dyDescent="0.2">
      <c r="A19" s="78"/>
      <c r="B19" s="83" t="s">
        <v>13</v>
      </c>
      <c r="C19" s="96">
        <f>IF(C10&gt;0,C18-(C21*C9*C14*C18)/(C10*C13),)</f>
        <v>0.36842105263157893</v>
      </c>
      <c r="D19" s="85"/>
      <c r="E19" s="95"/>
      <c r="F19" s="75"/>
    </row>
    <row r="20" spans="1:6" ht="12.75" customHeight="1" x14ac:dyDescent="0.2">
      <c r="A20" s="78"/>
      <c r="B20" s="83" t="s">
        <v>14</v>
      </c>
      <c r="C20" s="96">
        <f>IF(C8&gt;0,C9/C8,0)</f>
        <v>0.48368421052631577</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15000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10.5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-1140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-798</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-10500000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5600000</v>
      </c>
      <c r="F90" s="149">
        <f t="shared" si="1"/>
        <v>5600000</v>
      </c>
      <c r="G90" s="149">
        <f t="shared" si="1"/>
        <v>5600000</v>
      </c>
      <c r="H90" s="149">
        <f t="shared" si="1"/>
        <v>5600000</v>
      </c>
      <c r="I90" s="149">
        <f t="shared" si="1"/>
        <v>5600000</v>
      </c>
      <c r="J90" s="149">
        <f t="shared" si="1"/>
        <v>5600000</v>
      </c>
      <c r="K90" s="149">
        <f t="shared" si="1"/>
        <v>5600000</v>
      </c>
      <c r="L90" s="149">
        <f t="shared" si="1"/>
        <v>5600000</v>
      </c>
      <c r="M90" s="149">
        <f t="shared" si="1"/>
        <v>5600000</v>
      </c>
      <c r="N90" s="149">
        <f t="shared" si="1"/>
        <v>5600000</v>
      </c>
      <c r="O90" s="149">
        <f t="shared" si="1"/>
        <v>5600000</v>
      </c>
      <c r="P90" s="149">
        <f t="shared" si="1"/>
        <v>5600000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3676000</v>
      </c>
      <c r="F92" s="153">
        <f t="shared" ref="F92:AR92" si="2">IF(F86&gt;$C$16,0,$C$8*$C$14*IF($C$20=0,1,$C$20))</f>
        <v>3676000</v>
      </c>
      <c r="G92" s="153">
        <f t="shared" si="2"/>
        <v>3676000</v>
      </c>
      <c r="H92" s="153">
        <f t="shared" si="2"/>
        <v>3676000</v>
      </c>
      <c r="I92" s="153">
        <f t="shared" si="2"/>
        <v>3676000</v>
      </c>
      <c r="J92" s="153">
        <f t="shared" si="2"/>
        <v>3676000</v>
      </c>
      <c r="K92" s="153">
        <f t="shared" si="2"/>
        <v>3676000</v>
      </c>
      <c r="L92" s="153">
        <f t="shared" si="2"/>
        <v>3676000</v>
      </c>
      <c r="M92" s="153">
        <f t="shared" si="2"/>
        <v>3676000</v>
      </c>
      <c r="N92" s="153">
        <f t="shared" si="2"/>
        <v>3676000</v>
      </c>
      <c r="O92" s="153">
        <f t="shared" si="2"/>
        <v>3676000</v>
      </c>
      <c r="P92" s="153">
        <f t="shared" si="2"/>
        <v>3676000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5600000</v>
      </c>
      <c r="F96" s="154">
        <f t="shared" si="4"/>
        <v>5600000</v>
      </c>
      <c r="G96" s="154">
        <f t="shared" si="4"/>
        <v>5600000</v>
      </c>
      <c r="H96" s="154">
        <f t="shared" si="4"/>
        <v>5600000</v>
      </c>
      <c r="I96" s="154">
        <f t="shared" si="4"/>
        <v>5600000</v>
      </c>
      <c r="J96" s="154">
        <f t="shared" si="4"/>
        <v>5600000</v>
      </c>
      <c r="K96" s="154">
        <f t="shared" si="4"/>
        <v>5600000</v>
      </c>
      <c r="L96" s="154">
        <f t="shared" si="4"/>
        <v>5600000</v>
      </c>
      <c r="M96" s="154">
        <f t="shared" si="4"/>
        <v>5600000</v>
      </c>
      <c r="N96" s="154">
        <f t="shared" si="4"/>
        <v>5600000</v>
      </c>
      <c r="O96" s="154">
        <f t="shared" si="4"/>
        <v>5600000</v>
      </c>
      <c r="P96" s="154">
        <f t="shared" si="4"/>
        <v>5600000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3676000</v>
      </c>
      <c r="F97" s="154">
        <f t="shared" si="5"/>
        <v>3676000</v>
      </c>
      <c r="G97" s="154">
        <f t="shared" si="5"/>
        <v>3676000</v>
      </c>
      <c r="H97" s="154">
        <f t="shared" si="5"/>
        <v>3676000</v>
      </c>
      <c r="I97" s="154">
        <f t="shared" si="5"/>
        <v>3676000</v>
      </c>
      <c r="J97" s="154">
        <f t="shared" si="5"/>
        <v>3676000</v>
      </c>
      <c r="K97" s="154">
        <f t="shared" si="5"/>
        <v>3676000</v>
      </c>
      <c r="L97" s="154">
        <f t="shared" si="5"/>
        <v>3676000</v>
      </c>
      <c r="M97" s="154">
        <f t="shared" si="5"/>
        <v>3676000</v>
      </c>
      <c r="N97" s="154">
        <f t="shared" si="5"/>
        <v>3676000</v>
      </c>
      <c r="O97" s="154">
        <f t="shared" si="5"/>
        <v>3676000</v>
      </c>
      <c r="P97" s="154">
        <f t="shared" si="5"/>
        <v>3676000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9276000</v>
      </c>
      <c r="F99" s="157">
        <f t="shared" ref="F99:AR99" si="7">SUM(F96:F98)</f>
        <v>9276000</v>
      </c>
      <c r="G99" s="157">
        <f t="shared" si="7"/>
        <v>9276000</v>
      </c>
      <c r="H99" s="157">
        <f t="shared" si="7"/>
        <v>9276000</v>
      </c>
      <c r="I99" s="157">
        <f t="shared" si="7"/>
        <v>9276000</v>
      </c>
      <c r="J99" s="157">
        <f t="shared" si="7"/>
        <v>9276000</v>
      </c>
      <c r="K99" s="157">
        <f t="shared" si="7"/>
        <v>9276000</v>
      </c>
      <c r="L99" s="157">
        <f t="shared" si="7"/>
        <v>9276000</v>
      </c>
      <c r="M99" s="157">
        <f t="shared" si="7"/>
        <v>9276000</v>
      </c>
      <c r="N99" s="157">
        <f t="shared" si="7"/>
        <v>9276000</v>
      </c>
      <c r="O99" s="157">
        <f t="shared" si="7"/>
        <v>9276000</v>
      </c>
      <c r="P99" s="157">
        <f t="shared" si="7"/>
        <v>9276000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798000</v>
      </c>
      <c r="F101" s="149">
        <f t="shared" ref="F101:AR101" si="8">IF(F86&gt;$C$16,0,-F87*($C$38*1000+F96*$C$39+F97*$C$40*3.6/1000+F98*$C$41*35.17/1000))+SUMIF($C$77:$C$81,F86,$D$77:$D$81)</f>
        <v>811965</v>
      </c>
      <c r="G101" s="149">
        <f t="shared" si="8"/>
        <v>826174.38750000007</v>
      </c>
      <c r="H101" s="149">
        <f t="shared" si="8"/>
        <v>840632.43928125012</v>
      </c>
      <c r="I101" s="149">
        <f t="shared" si="8"/>
        <v>855343.50696867215</v>
      </c>
      <c r="J101" s="149">
        <f t="shared" si="8"/>
        <v>870312.01834062394</v>
      </c>
      <c r="K101" s="149">
        <f t="shared" si="8"/>
        <v>885542.4786615849</v>
      </c>
      <c r="L101" s="149">
        <f t="shared" si="8"/>
        <v>901039.47203816252</v>
      </c>
      <c r="M101" s="149">
        <f t="shared" si="8"/>
        <v>916807.66279883066</v>
      </c>
      <c r="N101" s="149">
        <f t="shared" si="8"/>
        <v>932851.79689781019</v>
      </c>
      <c r="O101" s="149">
        <f t="shared" si="8"/>
        <v>949176.70334352192</v>
      </c>
      <c r="P101" s="149">
        <f t="shared" si="8"/>
        <v>965787.29565203353</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798000</v>
      </c>
      <c r="F112" s="153">
        <f t="shared" si="18"/>
        <v>811965</v>
      </c>
      <c r="G112" s="153">
        <f t="shared" si="18"/>
        <v>826174.38750000007</v>
      </c>
      <c r="H112" s="153">
        <f t="shared" si="18"/>
        <v>840632.43928125012</v>
      </c>
      <c r="I112" s="153">
        <f t="shared" si="18"/>
        <v>855343.50696867215</v>
      </c>
      <c r="J112" s="153">
        <f t="shared" si="18"/>
        <v>870312.01834062394</v>
      </c>
      <c r="K112" s="153">
        <f t="shared" si="18"/>
        <v>885542.4786615849</v>
      </c>
      <c r="L112" s="153">
        <f t="shared" si="18"/>
        <v>901039.47203816252</v>
      </c>
      <c r="M112" s="153">
        <f t="shared" si="18"/>
        <v>916807.66279883066</v>
      </c>
      <c r="N112" s="153">
        <f t="shared" si="18"/>
        <v>932851.79689781019</v>
      </c>
      <c r="O112" s="153">
        <f t="shared" si="18"/>
        <v>949176.70334352192</v>
      </c>
      <c r="P112" s="153">
        <f t="shared" si="18"/>
        <v>965787.29565203353</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798000</v>
      </c>
      <c r="F113" s="162">
        <f t="shared" ref="F113:AR113" si="19">SUM(F111:F112)</f>
        <v>811965</v>
      </c>
      <c r="G113" s="162">
        <f t="shared" si="19"/>
        <v>826174.38750000007</v>
      </c>
      <c r="H113" s="162">
        <f t="shared" si="19"/>
        <v>840632.43928125012</v>
      </c>
      <c r="I113" s="162">
        <f t="shared" si="19"/>
        <v>855343.50696867215</v>
      </c>
      <c r="J113" s="162">
        <f t="shared" si="19"/>
        <v>870312.01834062394</v>
      </c>
      <c r="K113" s="162">
        <f t="shared" si="19"/>
        <v>885542.4786615849</v>
      </c>
      <c r="L113" s="162">
        <f t="shared" si="19"/>
        <v>901039.47203816252</v>
      </c>
      <c r="M113" s="162">
        <f t="shared" si="19"/>
        <v>916807.66279883066</v>
      </c>
      <c r="N113" s="162">
        <f t="shared" si="19"/>
        <v>932851.79689781019</v>
      </c>
      <c r="O113" s="162">
        <f t="shared" si="19"/>
        <v>949176.70334352192</v>
      </c>
      <c r="P113" s="162">
        <f t="shared" si="19"/>
        <v>965787.29565203353</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-875000</v>
      </c>
      <c r="F115" s="149">
        <f t="shared" si="20"/>
        <v>-875000</v>
      </c>
      <c r="G115" s="149">
        <f t="shared" si="20"/>
        <v>-875000</v>
      </c>
      <c r="H115" s="149">
        <f t="shared" si="20"/>
        <v>-875000</v>
      </c>
      <c r="I115" s="149">
        <f t="shared" si="20"/>
        <v>-875000</v>
      </c>
      <c r="J115" s="149">
        <f t="shared" si="20"/>
        <v>-875000</v>
      </c>
      <c r="K115" s="149">
        <f t="shared" si="20"/>
        <v>-875000</v>
      </c>
      <c r="L115" s="149">
        <f t="shared" si="20"/>
        <v>-875000</v>
      </c>
      <c r="M115" s="149">
        <f t="shared" si="20"/>
        <v>-875000</v>
      </c>
      <c r="N115" s="149">
        <f t="shared" si="20"/>
        <v>-875000</v>
      </c>
      <c r="O115" s="149">
        <f t="shared" si="20"/>
        <v>-875000</v>
      </c>
      <c r="P115" s="149">
        <f t="shared" si="20"/>
        <v>-875000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-367500</v>
      </c>
      <c r="F116" s="153">
        <f t="shared" si="21"/>
        <v>-344411.66181735042</v>
      </c>
      <c r="G116" s="153">
        <f t="shared" si="21"/>
        <v>-320168.90672556823</v>
      </c>
      <c r="H116" s="153">
        <f t="shared" si="21"/>
        <v>-294714.01387919695</v>
      </c>
      <c r="I116" s="153">
        <f t="shared" si="21"/>
        <v>-267986.37639050715</v>
      </c>
      <c r="J116" s="153">
        <f t="shared" si="21"/>
        <v>-239922.35702738282</v>
      </c>
      <c r="K116" s="153">
        <f t="shared" si="21"/>
        <v>-210455.13669610233</v>
      </c>
      <c r="L116" s="153">
        <f t="shared" si="21"/>
        <v>-179514.5553482578</v>
      </c>
      <c r="M116" s="153">
        <f t="shared" si="21"/>
        <v>-147026.944933021</v>
      </c>
      <c r="N116" s="153">
        <f t="shared" si="21"/>
        <v>-112914.95399702241</v>
      </c>
      <c r="O116" s="153">
        <f t="shared" si="21"/>
        <v>-77097.363514223864</v>
      </c>
      <c r="P116" s="153">
        <f t="shared" si="21"/>
        <v>-39488.893507285393</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-461766.76365299313</v>
      </c>
      <c r="F117" s="153">
        <f t="shared" si="22"/>
        <v>-484855.10183564271</v>
      </c>
      <c r="G117" s="153">
        <f t="shared" si="22"/>
        <v>-509097.8569274249</v>
      </c>
      <c r="H117" s="153">
        <f t="shared" si="22"/>
        <v>-534552.74977379607</v>
      </c>
      <c r="I117" s="153">
        <f t="shared" si="22"/>
        <v>-561280.38726248592</v>
      </c>
      <c r="J117" s="153">
        <f t="shared" si="22"/>
        <v>-589344.40662561019</v>
      </c>
      <c r="K117" s="153">
        <f t="shared" si="22"/>
        <v>-618811.6269568908</v>
      </c>
      <c r="L117" s="153">
        <f t="shared" si="22"/>
        <v>-649752.20830473537</v>
      </c>
      <c r="M117" s="153">
        <f t="shared" si="22"/>
        <v>-682239.81871997216</v>
      </c>
      <c r="N117" s="153">
        <f t="shared" si="22"/>
        <v>-716351.80965597066</v>
      </c>
      <c r="O117" s="153">
        <f t="shared" si="22"/>
        <v>-752169.4001387693</v>
      </c>
      <c r="P117" s="153">
        <f t="shared" si="22"/>
        <v>-789777.87014570774</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-829266.76365299313</v>
      </c>
      <c r="F118" s="162">
        <f t="shared" si="23"/>
        <v>-829266.76365299313</v>
      </c>
      <c r="G118" s="162">
        <f t="shared" si="23"/>
        <v>-829266.76365299313</v>
      </c>
      <c r="H118" s="162">
        <f t="shared" si="23"/>
        <v>-829266.76365299302</v>
      </c>
      <c r="I118" s="162">
        <f t="shared" si="23"/>
        <v>-829266.76365299313</v>
      </c>
      <c r="J118" s="162">
        <f t="shared" si="23"/>
        <v>-829266.76365299302</v>
      </c>
      <c r="K118" s="162">
        <f t="shared" si="23"/>
        <v>-829266.76365299313</v>
      </c>
      <c r="L118" s="162">
        <f t="shared" si="23"/>
        <v>-829266.76365299313</v>
      </c>
      <c r="M118" s="162">
        <f t="shared" si="23"/>
        <v>-829266.76365299313</v>
      </c>
      <c r="N118" s="162">
        <f t="shared" si="23"/>
        <v>-829266.76365299313</v>
      </c>
      <c r="O118" s="162">
        <f t="shared" si="23"/>
        <v>-829266.76365299313</v>
      </c>
      <c r="P118" s="162">
        <f t="shared" si="23"/>
        <v>-829266.76365299313</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-444500</v>
      </c>
      <c r="F120" s="149">
        <f t="shared" ref="F120:AR120" si="24">F113+F115+F116</f>
        <v>-407446.66181735042</v>
      </c>
      <c r="G120" s="149">
        <f t="shared" si="24"/>
        <v>-368994.51922556816</v>
      </c>
      <c r="H120" s="149">
        <f t="shared" si="24"/>
        <v>-329081.57459794683</v>
      </c>
      <c r="I120" s="149">
        <f t="shared" si="24"/>
        <v>-287642.869421835</v>
      </c>
      <c r="J120" s="149">
        <f t="shared" si="24"/>
        <v>-244610.33868675889</v>
      </c>
      <c r="K120" s="149">
        <f t="shared" si="24"/>
        <v>-199912.65803451743</v>
      </c>
      <c r="L120" s="149">
        <f t="shared" si="24"/>
        <v>-153475.08331009527</v>
      </c>
      <c r="M120" s="149">
        <f t="shared" si="24"/>
        <v>-105219.28213419035</v>
      </c>
      <c r="N120" s="149">
        <f t="shared" si="24"/>
        <v>-55063.157099212229</v>
      </c>
      <c r="O120" s="149">
        <f t="shared" si="24"/>
        <v>-2920.6601707019436</v>
      </c>
      <c r="P120" s="149">
        <f t="shared" si="24"/>
        <v>51298.402144748135</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111125</v>
      </c>
      <c r="F121" s="162">
        <f t="shared" si="25"/>
        <v>101861.66545433761</v>
      </c>
      <c r="G121" s="162">
        <f t="shared" si="25"/>
        <v>92248.62980639204</v>
      </c>
      <c r="H121" s="162">
        <f t="shared" si="25"/>
        <v>82270.393649486708</v>
      </c>
      <c r="I121" s="162">
        <f t="shared" si="25"/>
        <v>71910.71735545875</v>
      </c>
      <c r="J121" s="162">
        <f t="shared" si="25"/>
        <v>61152.584671689721</v>
      </c>
      <c r="K121" s="162">
        <f t="shared" si="25"/>
        <v>49978.164508629357</v>
      </c>
      <c r="L121" s="162">
        <f t="shared" si="25"/>
        <v>38368.770827523818</v>
      </c>
      <c r="M121" s="162">
        <f t="shared" si="25"/>
        <v>26304.820533547587</v>
      </c>
      <c r="N121" s="162">
        <f t="shared" si="25"/>
        <v>13765.789274803057</v>
      </c>
      <c r="O121" s="162">
        <f t="shared" si="25"/>
        <v>730.16504267548589</v>
      </c>
      <c r="P121" s="162">
        <f t="shared" si="25"/>
        <v>-12824.600536187034</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79858.236347006867</v>
      </c>
      <c r="F123" s="172">
        <f t="shared" ref="F123:AR123" si="26">F113+F118+F121</f>
        <v>84559.901801344473</v>
      </c>
      <c r="G123" s="172">
        <f t="shared" si="26"/>
        <v>89156.253653398977</v>
      </c>
      <c r="H123" s="172">
        <f t="shared" si="26"/>
        <v>93636.069277743809</v>
      </c>
      <c r="I123" s="172">
        <f t="shared" si="26"/>
        <v>97987.460671137771</v>
      </c>
      <c r="J123" s="172">
        <f t="shared" si="26"/>
        <v>102197.83935932064</v>
      </c>
      <c r="K123" s="172">
        <f t="shared" si="26"/>
        <v>106253.87951722112</v>
      </c>
      <c r="L123" s="172">
        <f t="shared" si="26"/>
        <v>110141.4792126932</v>
      </c>
      <c r="M123" s="172">
        <f t="shared" si="26"/>
        <v>113845.7196793851</v>
      </c>
      <c r="N123" s="172">
        <f t="shared" si="26"/>
        <v>117350.82251962011</v>
      </c>
      <c r="O123" s="172">
        <f t="shared" si="26"/>
        <v>120640.10473320427</v>
      </c>
      <c r="P123" s="172">
        <f t="shared" si="26"/>
        <v>123695.93146285336</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9276000</v>
      </c>
      <c r="F124" s="175">
        <f t="shared" si="27"/>
        <v>9276000</v>
      </c>
      <c r="G124" s="175">
        <f t="shared" si="27"/>
        <v>9276000</v>
      </c>
      <c r="H124" s="175">
        <f t="shared" si="27"/>
        <v>9276000</v>
      </c>
      <c r="I124" s="175">
        <f t="shared" si="27"/>
        <v>9276000</v>
      </c>
      <c r="J124" s="175">
        <f t="shared" si="27"/>
        <v>9276000</v>
      </c>
      <c r="K124" s="175">
        <f t="shared" si="27"/>
        <v>9276000</v>
      </c>
      <c r="L124" s="175">
        <f t="shared" si="27"/>
        <v>9276000</v>
      </c>
      <c r="M124" s="175">
        <f t="shared" si="27"/>
        <v>9276000</v>
      </c>
      <c r="N124" s="175">
        <f t="shared" si="27"/>
        <v>9276000</v>
      </c>
      <c r="O124" s="175">
        <f t="shared" si="27"/>
        <v>9276000</v>
      </c>
      <c r="P124" s="175">
        <f t="shared" si="27"/>
        <v>9276000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606873.72967982083</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43094261.486491039</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10500000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10500000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7349999.9999999991</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3150000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0.65642857142857147</v>
      </c>
    </row>
    <row r="137" spans="1:45" x14ac:dyDescent="0.2">
      <c r="B137" s="186" t="s">
        <v>215</v>
      </c>
      <c r="C137" s="189" t="s">
        <v>61</v>
      </c>
      <c r="D137" s="190">
        <f>IF(D136=0,MAX(C13:C15),E99/SUM(C9:C10))</f>
        <v>5729.4626312538603</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198" t="s">
        <v>3</v>
      </c>
      <c r="C145" s="195" t="s">
        <v>232</v>
      </c>
      <c r="D145" s="204">
        <f>C8/1000</f>
        <v>1.9</v>
      </c>
      <c r="E145" s="197"/>
    </row>
    <row r="146" spans="2:5" x14ac:dyDescent="0.2">
      <c r="B146" s="198" t="s">
        <v>5</v>
      </c>
      <c r="C146" s="195" t="s">
        <v>233</v>
      </c>
      <c r="D146" s="204">
        <f>C10/1000</f>
        <v>0.7</v>
      </c>
      <c r="E146" s="197"/>
    </row>
    <row r="147" spans="2:5" x14ac:dyDescent="0.2">
      <c r="B147" s="198" t="s">
        <v>229</v>
      </c>
      <c r="C147" s="195" t="s">
        <v>234</v>
      </c>
      <c r="D147" s="204">
        <f>C9/1000</f>
        <v>0.91900000000000004</v>
      </c>
      <c r="E147" s="197"/>
    </row>
    <row r="148" spans="2:5" x14ac:dyDescent="0.2">
      <c r="B148" s="198" t="s">
        <v>235</v>
      </c>
      <c r="C148" s="195" t="s">
        <v>222</v>
      </c>
      <c r="D148" s="197">
        <f>C13</f>
        <v>8000</v>
      </c>
      <c r="E148" s="197"/>
    </row>
    <row r="149" spans="2:5" x14ac:dyDescent="0.2">
      <c r="B149" s="198" t="s">
        <v>230</v>
      </c>
      <c r="C149" s="195" t="s">
        <v>222</v>
      </c>
      <c r="D149" s="197">
        <f>C14</f>
        <v>4000</v>
      </c>
      <c r="E149" s="197"/>
    </row>
    <row r="150" spans="2:5" x14ac:dyDescent="0.2">
      <c r="B150" s="198" t="s">
        <v>236</v>
      </c>
      <c r="C150" s="195" t="s">
        <v>237</v>
      </c>
      <c r="D150" s="205">
        <f>C18</f>
        <v>0.36842105263157893</v>
      </c>
      <c r="E150" s="197"/>
    </row>
    <row r="151" spans="2:5" x14ac:dyDescent="0.2">
      <c r="B151" s="198" t="s">
        <v>20</v>
      </c>
      <c r="C151" s="195" t="s">
        <v>244</v>
      </c>
      <c r="D151" s="197">
        <f>C29</f>
        <v>15000</v>
      </c>
      <c r="E151" s="199">
        <f>C32</f>
        <v>10.5</v>
      </c>
    </row>
    <row r="152" spans="2:5" x14ac:dyDescent="0.2">
      <c r="B152" s="198" t="s">
        <v>22</v>
      </c>
      <c r="C152" s="195" t="s">
        <v>244</v>
      </c>
      <c r="D152" s="197">
        <f>C35</f>
        <v>-1140</v>
      </c>
      <c r="E152" s="201">
        <f>C38</f>
        <v>-798</v>
      </c>
    </row>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246 IY57246 SU57246 ACQ57246 AMM57246 AWI57246 BGE57246 BQA57246 BZW57246 CJS57246 CTO57246 DDK57246 DNG57246 DXC57246 EGY57246 EQU57246 FAQ57246 FKM57246 FUI57246 GEE57246 GOA57246 GXW57246 HHS57246 HRO57246 IBK57246 ILG57246 IVC57246 JEY57246 JOU57246 JYQ57246 KIM57246 KSI57246 LCE57246 LMA57246 LVW57246 MFS57246 MPO57246 MZK57246 NJG57246 NTC57246 OCY57246 OMU57246 OWQ57246 PGM57246 PQI57246 QAE57246 QKA57246 QTW57246 RDS57246 RNO57246 RXK57246 SHG57246 SRC57246 TAY57246 TKU57246 TUQ57246 UEM57246 UOI57246 UYE57246 VIA57246 VRW57246 WBS57246 WLO57246 WVK57246 C122782 IY122782 SU122782 ACQ122782 AMM122782 AWI122782 BGE122782 BQA122782 BZW122782 CJS122782 CTO122782 DDK122782 DNG122782 DXC122782 EGY122782 EQU122782 FAQ122782 FKM122782 FUI122782 GEE122782 GOA122782 GXW122782 HHS122782 HRO122782 IBK122782 ILG122782 IVC122782 JEY122782 JOU122782 JYQ122782 KIM122782 KSI122782 LCE122782 LMA122782 LVW122782 MFS122782 MPO122782 MZK122782 NJG122782 NTC122782 OCY122782 OMU122782 OWQ122782 PGM122782 PQI122782 QAE122782 QKA122782 QTW122782 RDS122782 RNO122782 RXK122782 SHG122782 SRC122782 TAY122782 TKU122782 TUQ122782 UEM122782 UOI122782 UYE122782 VIA122782 VRW122782 WBS122782 WLO122782 WVK122782 C188318 IY188318 SU188318 ACQ188318 AMM188318 AWI188318 BGE188318 BQA188318 BZW188318 CJS188318 CTO188318 DDK188318 DNG188318 DXC188318 EGY188318 EQU188318 FAQ188318 FKM188318 FUI188318 GEE188318 GOA188318 GXW188318 HHS188318 HRO188318 IBK188318 ILG188318 IVC188318 JEY188318 JOU188318 JYQ188318 KIM188318 KSI188318 LCE188318 LMA188318 LVW188318 MFS188318 MPO188318 MZK188318 NJG188318 NTC188318 OCY188318 OMU188318 OWQ188318 PGM188318 PQI188318 QAE188318 QKA188318 QTW188318 RDS188318 RNO188318 RXK188318 SHG188318 SRC188318 TAY188318 TKU188318 TUQ188318 UEM188318 UOI188318 UYE188318 VIA188318 VRW188318 WBS188318 WLO188318 WVK188318 C253854 IY253854 SU253854 ACQ253854 AMM253854 AWI253854 BGE253854 BQA253854 BZW253854 CJS253854 CTO253854 DDK253854 DNG253854 DXC253854 EGY253854 EQU253854 FAQ253854 FKM253854 FUI253854 GEE253854 GOA253854 GXW253854 HHS253854 HRO253854 IBK253854 ILG253854 IVC253854 JEY253854 JOU253854 JYQ253854 KIM253854 KSI253854 LCE253854 LMA253854 LVW253854 MFS253854 MPO253854 MZK253854 NJG253854 NTC253854 OCY253854 OMU253854 OWQ253854 PGM253854 PQI253854 QAE253854 QKA253854 QTW253854 RDS253854 RNO253854 RXK253854 SHG253854 SRC253854 TAY253854 TKU253854 TUQ253854 UEM253854 UOI253854 UYE253854 VIA253854 VRW253854 WBS253854 WLO253854 WVK253854 C319390 IY319390 SU319390 ACQ319390 AMM319390 AWI319390 BGE319390 BQA319390 BZW319390 CJS319390 CTO319390 DDK319390 DNG319390 DXC319390 EGY319390 EQU319390 FAQ319390 FKM319390 FUI319390 GEE319390 GOA319390 GXW319390 HHS319390 HRO319390 IBK319390 ILG319390 IVC319390 JEY319390 JOU319390 JYQ319390 KIM319390 KSI319390 LCE319390 LMA319390 LVW319390 MFS319390 MPO319390 MZK319390 NJG319390 NTC319390 OCY319390 OMU319390 OWQ319390 PGM319390 PQI319390 QAE319390 QKA319390 QTW319390 RDS319390 RNO319390 RXK319390 SHG319390 SRC319390 TAY319390 TKU319390 TUQ319390 UEM319390 UOI319390 UYE319390 VIA319390 VRW319390 WBS319390 WLO319390 WVK319390 C384926 IY384926 SU384926 ACQ384926 AMM384926 AWI384926 BGE384926 BQA384926 BZW384926 CJS384926 CTO384926 DDK384926 DNG384926 DXC384926 EGY384926 EQU384926 FAQ384926 FKM384926 FUI384926 GEE384926 GOA384926 GXW384926 HHS384926 HRO384926 IBK384926 ILG384926 IVC384926 JEY384926 JOU384926 JYQ384926 KIM384926 KSI384926 LCE384926 LMA384926 LVW384926 MFS384926 MPO384926 MZK384926 NJG384926 NTC384926 OCY384926 OMU384926 OWQ384926 PGM384926 PQI384926 QAE384926 QKA384926 QTW384926 RDS384926 RNO384926 RXK384926 SHG384926 SRC384926 TAY384926 TKU384926 TUQ384926 UEM384926 UOI384926 UYE384926 VIA384926 VRW384926 WBS384926 WLO384926 WVK384926 C450462 IY450462 SU450462 ACQ450462 AMM450462 AWI450462 BGE450462 BQA450462 BZW450462 CJS450462 CTO450462 DDK450462 DNG450462 DXC450462 EGY450462 EQU450462 FAQ450462 FKM450462 FUI450462 GEE450462 GOA450462 GXW450462 HHS450462 HRO450462 IBK450462 ILG450462 IVC450462 JEY450462 JOU450462 JYQ450462 KIM450462 KSI450462 LCE450462 LMA450462 LVW450462 MFS450462 MPO450462 MZK450462 NJG450462 NTC450462 OCY450462 OMU450462 OWQ450462 PGM450462 PQI450462 QAE450462 QKA450462 QTW450462 RDS450462 RNO450462 RXK450462 SHG450462 SRC450462 TAY450462 TKU450462 TUQ450462 UEM450462 UOI450462 UYE450462 VIA450462 VRW450462 WBS450462 WLO450462 WVK450462 C515998 IY515998 SU515998 ACQ515998 AMM515998 AWI515998 BGE515998 BQA515998 BZW515998 CJS515998 CTO515998 DDK515998 DNG515998 DXC515998 EGY515998 EQU515998 FAQ515998 FKM515998 FUI515998 GEE515998 GOA515998 GXW515998 HHS515998 HRO515998 IBK515998 ILG515998 IVC515998 JEY515998 JOU515998 JYQ515998 KIM515998 KSI515998 LCE515998 LMA515998 LVW515998 MFS515998 MPO515998 MZK515998 NJG515998 NTC515998 OCY515998 OMU515998 OWQ515998 PGM515998 PQI515998 QAE515998 QKA515998 QTW515998 RDS515998 RNO515998 RXK515998 SHG515998 SRC515998 TAY515998 TKU515998 TUQ515998 UEM515998 UOI515998 UYE515998 VIA515998 VRW515998 WBS515998 WLO515998 WVK515998 C581534 IY581534 SU581534 ACQ581534 AMM581534 AWI581534 BGE581534 BQA581534 BZW581534 CJS581534 CTO581534 DDK581534 DNG581534 DXC581534 EGY581534 EQU581534 FAQ581534 FKM581534 FUI581534 GEE581534 GOA581534 GXW581534 HHS581534 HRO581534 IBK581534 ILG581534 IVC581534 JEY581534 JOU581534 JYQ581534 KIM581534 KSI581534 LCE581534 LMA581534 LVW581534 MFS581534 MPO581534 MZK581534 NJG581534 NTC581534 OCY581534 OMU581534 OWQ581534 PGM581534 PQI581534 QAE581534 QKA581534 QTW581534 RDS581534 RNO581534 RXK581534 SHG581534 SRC581534 TAY581534 TKU581534 TUQ581534 UEM581534 UOI581534 UYE581534 VIA581534 VRW581534 WBS581534 WLO581534 WVK581534 C647070 IY647070 SU647070 ACQ647070 AMM647070 AWI647070 BGE647070 BQA647070 BZW647070 CJS647070 CTO647070 DDK647070 DNG647070 DXC647070 EGY647070 EQU647070 FAQ647070 FKM647070 FUI647070 GEE647070 GOA647070 GXW647070 HHS647070 HRO647070 IBK647070 ILG647070 IVC647070 JEY647070 JOU647070 JYQ647070 KIM647070 KSI647070 LCE647070 LMA647070 LVW647070 MFS647070 MPO647070 MZK647070 NJG647070 NTC647070 OCY647070 OMU647070 OWQ647070 PGM647070 PQI647070 QAE647070 QKA647070 QTW647070 RDS647070 RNO647070 RXK647070 SHG647070 SRC647070 TAY647070 TKU647070 TUQ647070 UEM647070 UOI647070 UYE647070 VIA647070 VRW647070 WBS647070 WLO647070 WVK647070 C712606 IY712606 SU712606 ACQ712606 AMM712606 AWI712606 BGE712606 BQA712606 BZW712606 CJS712606 CTO712606 DDK712606 DNG712606 DXC712606 EGY712606 EQU712606 FAQ712606 FKM712606 FUI712606 GEE712606 GOA712606 GXW712606 HHS712606 HRO712606 IBK712606 ILG712606 IVC712606 JEY712606 JOU712606 JYQ712606 KIM712606 KSI712606 LCE712606 LMA712606 LVW712606 MFS712606 MPO712606 MZK712606 NJG712606 NTC712606 OCY712606 OMU712606 OWQ712606 PGM712606 PQI712606 QAE712606 QKA712606 QTW712606 RDS712606 RNO712606 RXK712606 SHG712606 SRC712606 TAY712606 TKU712606 TUQ712606 UEM712606 UOI712606 UYE712606 VIA712606 VRW712606 WBS712606 WLO712606 WVK712606 C778142 IY778142 SU778142 ACQ778142 AMM778142 AWI778142 BGE778142 BQA778142 BZW778142 CJS778142 CTO778142 DDK778142 DNG778142 DXC778142 EGY778142 EQU778142 FAQ778142 FKM778142 FUI778142 GEE778142 GOA778142 GXW778142 HHS778142 HRO778142 IBK778142 ILG778142 IVC778142 JEY778142 JOU778142 JYQ778142 KIM778142 KSI778142 LCE778142 LMA778142 LVW778142 MFS778142 MPO778142 MZK778142 NJG778142 NTC778142 OCY778142 OMU778142 OWQ778142 PGM778142 PQI778142 QAE778142 QKA778142 QTW778142 RDS778142 RNO778142 RXK778142 SHG778142 SRC778142 TAY778142 TKU778142 TUQ778142 UEM778142 UOI778142 UYE778142 VIA778142 VRW778142 WBS778142 WLO778142 WVK778142 C843678 IY843678 SU843678 ACQ843678 AMM843678 AWI843678 BGE843678 BQA843678 BZW843678 CJS843678 CTO843678 DDK843678 DNG843678 DXC843678 EGY843678 EQU843678 FAQ843678 FKM843678 FUI843678 GEE843678 GOA843678 GXW843678 HHS843678 HRO843678 IBK843678 ILG843678 IVC843678 JEY843678 JOU843678 JYQ843678 KIM843678 KSI843678 LCE843678 LMA843678 LVW843678 MFS843678 MPO843678 MZK843678 NJG843678 NTC843678 OCY843678 OMU843678 OWQ843678 PGM843678 PQI843678 QAE843678 QKA843678 QTW843678 RDS843678 RNO843678 RXK843678 SHG843678 SRC843678 TAY843678 TKU843678 TUQ843678 UEM843678 UOI843678 UYE843678 VIA843678 VRW843678 WBS843678 WLO843678 WVK843678 C909214 IY909214 SU909214 ACQ909214 AMM909214 AWI909214 BGE909214 BQA909214 BZW909214 CJS909214 CTO909214 DDK909214 DNG909214 DXC909214 EGY909214 EQU909214 FAQ909214 FKM909214 FUI909214 GEE909214 GOA909214 GXW909214 HHS909214 HRO909214 IBK909214 ILG909214 IVC909214 JEY909214 JOU909214 JYQ909214 KIM909214 KSI909214 LCE909214 LMA909214 LVW909214 MFS909214 MPO909214 MZK909214 NJG909214 NTC909214 OCY909214 OMU909214 OWQ909214 PGM909214 PQI909214 QAE909214 QKA909214 QTW909214 RDS909214 RNO909214 RXK909214 SHG909214 SRC909214 TAY909214 TKU909214 TUQ909214 UEM909214 UOI909214 UYE909214 VIA909214 VRW909214 WBS909214 WLO909214 WVK909214 C974750 IY974750 SU974750 ACQ974750 AMM974750 AWI974750 BGE974750 BQA974750 BZW974750 CJS974750 CTO974750 DDK974750 DNG974750 DXC974750 EGY974750 EQU974750 FAQ974750 FKM974750 FUI974750 GEE974750 GOA974750 GXW974750 HHS974750 HRO974750 IBK974750 ILG974750 IVC974750 JEY974750 JOU974750 JYQ974750 KIM974750 KSI974750 LCE974750 LMA974750 LVW974750 MFS974750 MPO974750 MZK974750 NJG974750 NTC974750 OCY974750 OMU974750 OWQ974750 PGM974750 PQI974750 QAE974750 QKA974750 QTW974750 RDS974750 RNO974750 RXK974750 SHG974750 SRC974750 TAY974750 TKU974750 TUQ974750 UEM974750 UOI974750 UYE974750 VIA974750 VRW974750 WBS974750 WLO974750 WVK974750">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CCCCCC"/>
    <pageSetUpPr fitToPage="1"/>
  </sheetPr>
  <dimension ref="A1:AS160"/>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98</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9.3013082375900488E-2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1954.0540540540542</v>
      </c>
      <c r="D8" s="81" t="s">
        <v>162</v>
      </c>
      <c r="E8" s="74"/>
      <c r="F8" s="75"/>
      <c r="G8" s="82"/>
    </row>
    <row r="9" spans="1:26" x14ac:dyDescent="0.2">
      <c r="A9" s="78"/>
      <c r="B9" s="83" t="s">
        <v>4</v>
      </c>
      <c r="C9" s="84"/>
      <c r="D9" s="85" t="s">
        <v>58</v>
      </c>
      <c r="E9" s="74"/>
      <c r="F9" s="75"/>
    </row>
    <row r="10" spans="1:26" x14ac:dyDescent="0.2">
      <c r="A10" s="78"/>
      <c r="B10" s="83" t="s">
        <v>5</v>
      </c>
      <c r="C10" s="84">
        <v>723</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0.37</v>
      </c>
      <c r="D18" s="81"/>
      <c r="E18" s="95"/>
      <c r="F18" s="75"/>
    </row>
    <row r="19" spans="1:6" ht="12.75" customHeight="1" x14ac:dyDescent="0.2">
      <c r="A19" s="78"/>
      <c r="B19" s="83" t="s">
        <v>13</v>
      </c>
      <c r="C19" s="96">
        <f>IF(C10&gt;0,C18-(C21*C9*C14*C18)/(C10*C13),)</f>
        <v>0.37</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6100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4.4103000000000003</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800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578.4</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3.5</v>
      </c>
      <c r="D45" s="85" t="s">
        <v>74</v>
      </c>
      <c r="E45" s="106"/>
    </row>
    <row r="46" spans="1:6" x14ac:dyDescent="0.2">
      <c r="A46" s="78"/>
      <c r="B46" s="83" t="s">
        <v>31</v>
      </c>
      <c r="C46" s="104">
        <v>-40</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-4410300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5784000</v>
      </c>
      <c r="F90" s="149">
        <f t="shared" si="1"/>
        <v>5784000</v>
      </c>
      <c r="G90" s="149">
        <f t="shared" si="1"/>
        <v>5784000</v>
      </c>
      <c r="H90" s="149">
        <f t="shared" si="1"/>
        <v>5784000</v>
      </c>
      <c r="I90" s="149">
        <f t="shared" si="1"/>
        <v>5784000</v>
      </c>
      <c r="J90" s="149">
        <f t="shared" si="1"/>
        <v>5784000</v>
      </c>
      <c r="K90" s="149">
        <f t="shared" si="1"/>
        <v>5784000</v>
      </c>
      <c r="L90" s="149">
        <f t="shared" si="1"/>
        <v>5784000</v>
      </c>
      <c r="M90" s="149">
        <f t="shared" si="1"/>
        <v>5784000</v>
      </c>
      <c r="N90" s="149">
        <f t="shared" si="1"/>
        <v>5784000</v>
      </c>
      <c r="O90" s="149">
        <f t="shared" si="1"/>
        <v>5784000</v>
      </c>
      <c r="P90" s="149">
        <f t="shared" si="1"/>
        <v>5784000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5784000</v>
      </c>
      <c r="F96" s="154">
        <f t="shared" si="4"/>
        <v>5784000</v>
      </c>
      <c r="G96" s="154">
        <f t="shared" si="4"/>
        <v>5784000</v>
      </c>
      <c r="H96" s="154">
        <f t="shared" si="4"/>
        <v>5784000</v>
      </c>
      <c r="I96" s="154">
        <f t="shared" si="4"/>
        <v>5784000</v>
      </c>
      <c r="J96" s="154">
        <f t="shared" si="4"/>
        <v>5784000</v>
      </c>
      <c r="K96" s="154">
        <f t="shared" si="4"/>
        <v>5784000</v>
      </c>
      <c r="L96" s="154">
        <f t="shared" si="4"/>
        <v>5784000</v>
      </c>
      <c r="M96" s="154">
        <f t="shared" si="4"/>
        <v>5784000</v>
      </c>
      <c r="N96" s="154">
        <f t="shared" si="4"/>
        <v>5784000</v>
      </c>
      <c r="O96" s="154">
        <f t="shared" si="4"/>
        <v>5784000</v>
      </c>
      <c r="P96" s="154">
        <f t="shared" si="4"/>
        <v>5784000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5784000</v>
      </c>
      <c r="F99" s="157">
        <f t="shared" ref="F99:AR99" si="7">SUM(F96:F98)</f>
        <v>5784000</v>
      </c>
      <c r="G99" s="157">
        <f t="shared" si="7"/>
        <v>5784000</v>
      </c>
      <c r="H99" s="157">
        <f t="shared" si="7"/>
        <v>5784000</v>
      </c>
      <c r="I99" s="157">
        <f t="shared" si="7"/>
        <v>5784000</v>
      </c>
      <c r="J99" s="157">
        <f t="shared" si="7"/>
        <v>5784000</v>
      </c>
      <c r="K99" s="157">
        <f t="shared" si="7"/>
        <v>5784000</v>
      </c>
      <c r="L99" s="157">
        <f t="shared" si="7"/>
        <v>5784000</v>
      </c>
      <c r="M99" s="157">
        <f t="shared" si="7"/>
        <v>5784000</v>
      </c>
      <c r="N99" s="157">
        <f t="shared" si="7"/>
        <v>5784000</v>
      </c>
      <c r="O99" s="157">
        <f t="shared" si="7"/>
        <v>5784000</v>
      </c>
      <c r="P99" s="157">
        <f t="shared" si="7"/>
        <v>5784000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-578400</v>
      </c>
      <c r="F101" s="149">
        <f t="shared" ref="F101:AR101" si="8">IF(F86&gt;$C$16,0,-F87*($C$38*1000+F96*$C$39+F97*$C$40*3.6/1000+F98*$C$41*35.17/1000))+SUMIF($C$77:$C$81,F86,$D$77:$D$81)</f>
        <v>-588522</v>
      </c>
      <c r="G101" s="149">
        <f t="shared" si="8"/>
        <v>-598821.13500000001</v>
      </c>
      <c r="H101" s="149">
        <f t="shared" si="8"/>
        <v>-609300.50486250001</v>
      </c>
      <c r="I101" s="149">
        <f t="shared" si="8"/>
        <v>-619963.26369759394</v>
      </c>
      <c r="J101" s="149">
        <f t="shared" si="8"/>
        <v>-630812.62081230187</v>
      </c>
      <c r="K101" s="149">
        <f t="shared" si="8"/>
        <v>-641851.84167651716</v>
      </c>
      <c r="L101" s="149">
        <f t="shared" si="8"/>
        <v>-653084.24890585616</v>
      </c>
      <c r="M101" s="149">
        <f t="shared" si="8"/>
        <v>-664513.22326170886</v>
      </c>
      <c r="N101" s="149">
        <f t="shared" si="8"/>
        <v>-676142.20466878882</v>
      </c>
      <c r="O101" s="149">
        <f t="shared" si="8"/>
        <v>-687974.69325049256</v>
      </c>
      <c r="P101" s="149">
        <f t="shared" si="8"/>
        <v>-700014.25038237625</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643162.93436293444</v>
      </c>
      <c r="F102" s="153">
        <f t="shared" si="9"/>
        <v>654418.2857142858</v>
      </c>
      <c r="G102" s="153">
        <f t="shared" si="9"/>
        <v>665870.60571428586</v>
      </c>
      <c r="H102" s="153">
        <f t="shared" si="9"/>
        <v>677523.34131428588</v>
      </c>
      <c r="I102" s="153">
        <f t="shared" si="9"/>
        <v>689379.99978728592</v>
      </c>
      <c r="J102" s="153">
        <f t="shared" si="9"/>
        <v>701444.14978356357</v>
      </c>
      <c r="K102" s="153">
        <f t="shared" si="9"/>
        <v>713719.42240477598</v>
      </c>
      <c r="L102" s="153">
        <f t="shared" si="9"/>
        <v>726209.51229685941</v>
      </c>
      <c r="M102" s="153">
        <f t="shared" si="9"/>
        <v>738918.17876205465</v>
      </c>
      <c r="N102" s="153">
        <f t="shared" si="9"/>
        <v>751849.24689039064</v>
      </c>
      <c r="O102" s="153">
        <f t="shared" si="9"/>
        <v>765006.60871097259</v>
      </c>
      <c r="P102" s="153">
        <f t="shared" si="9"/>
        <v>778394.22436341457</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64762.934362934437</v>
      </c>
      <c r="F112" s="153">
        <f t="shared" si="18"/>
        <v>65896.285714285797</v>
      </c>
      <c r="G112" s="153">
        <f t="shared" si="18"/>
        <v>67049.470714285853</v>
      </c>
      <c r="H112" s="153">
        <f t="shared" si="18"/>
        <v>68222.836451785872</v>
      </c>
      <c r="I112" s="153">
        <f t="shared" si="18"/>
        <v>69416.736089691985</v>
      </c>
      <c r="J112" s="153">
        <f t="shared" si="18"/>
        <v>70631.528971261694</v>
      </c>
      <c r="K112" s="153">
        <f t="shared" si="18"/>
        <v>71867.580728258821</v>
      </c>
      <c r="L112" s="153">
        <f t="shared" si="18"/>
        <v>73125.263391003245</v>
      </c>
      <c r="M112" s="153">
        <f t="shared" si="18"/>
        <v>74404.955500345794</v>
      </c>
      <c r="N112" s="153">
        <f t="shared" si="18"/>
        <v>75707.04222160182</v>
      </c>
      <c r="O112" s="153">
        <f t="shared" si="18"/>
        <v>77031.915460480028</v>
      </c>
      <c r="P112" s="153">
        <f t="shared" si="18"/>
        <v>78379.973981038318</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64762.934362934437</v>
      </c>
      <c r="F113" s="162">
        <f t="shared" ref="F113:AR113" si="19">SUM(F111:F112)</f>
        <v>65896.285714285797</v>
      </c>
      <c r="G113" s="162">
        <f t="shared" si="19"/>
        <v>67049.470714285853</v>
      </c>
      <c r="H113" s="162">
        <f t="shared" si="19"/>
        <v>68222.836451785872</v>
      </c>
      <c r="I113" s="162">
        <f t="shared" si="19"/>
        <v>69416.736089691985</v>
      </c>
      <c r="J113" s="162">
        <f t="shared" si="19"/>
        <v>70631.528971261694</v>
      </c>
      <c r="K113" s="162">
        <f t="shared" si="19"/>
        <v>71867.580728258821</v>
      </c>
      <c r="L113" s="162">
        <f t="shared" si="19"/>
        <v>73125.263391003245</v>
      </c>
      <c r="M113" s="162">
        <f t="shared" si="19"/>
        <v>74404.955500345794</v>
      </c>
      <c r="N113" s="162">
        <f t="shared" si="19"/>
        <v>75707.04222160182</v>
      </c>
      <c r="O113" s="162">
        <f t="shared" si="19"/>
        <v>77031.915460480028</v>
      </c>
      <c r="P113" s="162">
        <f t="shared" si="19"/>
        <v>78379.973981038318</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-367525</v>
      </c>
      <c r="F115" s="149">
        <f t="shared" si="20"/>
        <v>-367525</v>
      </c>
      <c r="G115" s="149">
        <f t="shared" si="20"/>
        <v>-367525</v>
      </c>
      <c r="H115" s="149">
        <f t="shared" si="20"/>
        <v>-367525</v>
      </c>
      <c r="I115" s="149">
        <f t="shared" si="20"/>
        <v>-367525</v>
      </c>
      <c r="J115" s="149">
        <f t="shared" si="20"/>
        <v>-367525</v>
      </c>
      <c r="K115" s="149">
        <f t="shared" si="20"/>
        <v>-367525</v>
      </c>
      <c r="L115" s="149">
        <f t="shared" si="20"/>
        <v>-367525</v>
      </c>
      <c r="M115" s="149">
        <f t="shared" si="20"/>
        <v>-367525</v>
      </c>
      <c r="N115" s="149">
        <f t="shared" si="20"/>
        <v>-367525</v>
      </c>
      <c r="O115" s="149">
        <f t="shared" si="20"/>
        <v>-367525</v>
      </c>
      <c r="P115" s="149">
        <f t="shared" si="20"/>
        <v>-367525</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-154360.5</v>
      </c>
      <c r="F116" s="153">
        <f t="shared" si="21"/>
        <v>-144662.73829648198</v>
      </c>
      <c r="G116" s="153">
        <f t="shared" si="21"/>
        <v>-134480.08850778799</v>
      </c>
      <c r="H116" s="153">
        <f t="shared" si="21"/>
        <v>-123788.3062296593</v>
      </c>
      <c r="I116" s="153">
        <f t="shared" si="21"/>
        <v>-112561.93483762418</v>
      </c>
      <c r="J116" s="153">
        <f t="shared" si="21"/>
        <v>-100774.24487598732</v>
      </c>
      <c r="K116" s="153">
        <f t="shared" si="21"/>
        <v>-88397.170416268607</v>
      </c>
      <c r="L116" s="153">
        <f t="shared" si="21"/>
        <v>-75401.242233563957</v>
      </c>
      <c r="M116" s="153">
        <f t="shared" si="21"/>
        <v>-61755.517641724065</v>
      </c>
      <c r="N116" s="153">
        <f t="shared" si="21"/>
        <v>-47427.50682029219</v>
      </c>
      <c r="O116" s="153">
        <f t="shared" si="21"/>
        <v>-32383.095457788721</v>
      </c>
      <c r="P116" s="153">
        <f t="shared" si="21"/>
        <v>-16586.463527160078</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-193955.23407036153</v>
      </c>
      <c r="F117" s="153">
        <f t="shared" si="22"/>
        <v>-203652.99577387958</v>
      </c>
      <c r="G117" s="153">
        <f t="shared" si="22"/>
        <v>-213835.64556257357</v>
      </c>
      <c r="H117" s="153">
        <f t="shared" si="22"/>
        <v>-224527.42784070224</v>
      </c>
      <c r="I117" s="153">
        <f t="shared" si="22"/>
        <v>-235753.79923273736</v>
      </c>
      <c r="J117" s="153">
        <f t="shared" si="22"/>
        <v>-247541.48919437421</v>
      </c>
      <c r="K117" s="153">
        <f t="shared" si="22"/>
        <v>-259918.56365409296</v>
      </c>
      <c r="L117" s="153">
        <f t="shared" si="22"/>
        <v>-272914.49183679762</v>
      </c>
      <c r="M117" s="153">
        <f t="shared" si="22"/>
        <v>-286560.2164286375</v>
      </c>
      <c r="N117" s="153">
        <f t="shared" si="22"/>
        <v>-300888.22725006932</v>
      </c>
      <c r="O117" s="153">
        <f t="shared" si="22"/>
        <v>-315932.6386125728</v>
      </c>
      <c r="P117" s="153">
        <f t="shared" si="22"/>
        <v>-331729.27054320148</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-348315.73407036153</v>
      </c>
      <c r="F118" s="162">
        <f t="shared" si="23"/>
        <v>-348315.73407036159</v>
      </c>
      <c r="G118" s="162">
        <f t="shared" si="23"/>
        <v>-348315.73407036159</v>
      </c>
      <c r="H118" s="162">
        <f t="shared" si="23"/>
        <v>-348315.73407036153</v>
      </c>
      <c r="I118" s="162">
        <f t="shared" si="23"/>
        <v>-348315.73407036153</v>
      </c>
      <c r="J118" s="162">
        <f t="shared" si="23"/>
        <v>-348315.73407036153</v>
      </c>
      <c r="K118" s="162">
        <f t="shared" si="23"/>
        <v>-348315.73407036159</v>
      </c>
      <c r="L118" s="162">
        <f t="shared" si="23"/>
        <v>-348315.73407036159</v>
      </c>
      <c r="M118" s="162">
        <f t="shared" si="23"/>
        <v>-348315.73407036159</v>
      </c>
      <c r="N118" s="162">
        <f t="shared" si="23"/>
        <v>-348315.73407036153</v>
      </c>
      <c r="O118" s="162">
        <f t="shared" si="23"/>
        <v>-348315.73407036153</v>
      </c>
      <c r="P118" s="162">
        <f t="shared" si="23"/>
        <v>-348315.73407036153</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-457122.56563706556</v>
      </c>
      <c r="F120" s="149">
        <f t="shared" ref="F120:AR120" si="24">F113+F115+F116</f>
        <v>-446291.45258219622</v>
      </c>
      <c r="G120" s="149">
        <f t="shared" si="24"/>
        <v>-434955.61779350217</v>
      </c>
      <c r="H120" s="149">
        <f t="shared" si="24"/>
        <v>-423090.46977787343</v>
      </c>
      <c r="I120" s="149">
        <f t="shared" si="24"/>
        <v>-410670.19874793221</v>
      </c>
      <c r="J120" s="149">
        <f t="shared" si="24"/>
        <v>-397667.7159047256</v>
      </c>
      <c r="K120" s="149">
        <f t="shared" si="24"/>
        <v>-384054.58968800982</v>
      </c>
      <c r="L120" s="149">
        <f t="shared" si="24"/>
        <v>-369800.97884256073</v>
      </c>
      <c r="M120" s="149">
        <f t="shared" si="24"/>
        <v>-354875.56214137829</v>
      </c>
      <c r="N120" s="149">
        <f t="shared" si="24"/>
        <v>-339245.46459869039</v>
      </c>
      <c r="O120" s="149">
        <f t="shared" si="24"/>
        <v>-322876.1799973087</v>
      </c>
      <c r="P120" s="149">
        <f t="shared" si="24"/>
        <v>-305731.48954612174</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114280.64140926639</v>
      </c>
      <c r="F121" s="162">
        <f t="shared" si="25"/>
        <v>111572.86314554905</v>
      </c>
      <c r="G121" s="162">
        <f t="shared" si="25"/>
        <v>108738.90444837554</v>
      </c>
      <c r="H121" s="162">
        <f t="shared" si="25"/>
        <v>105772.61744446836</v>
      </c>
      <c r="I121" s="162">
        <f t="shared" si="25"/>
        <v>102667.54968698305</v>
      </c>
      <c r="J121" s="162">
        <f t="shared" si="25"/>
        <v>99416.9289761814</v>
      </c>
      <c r="K121" s="162">
        <f t="shared" si="25"/>
        <v>96013.647422002454</v>
      </c>
      <c r="L121" s="162">
        <f t="shared" si="25"/>
        <v>92450.244710640181</v>
      </c>
      <c r="M121" s="162">
        <f t="shared" si="25"/>
        <v>88718.890535344573</v>
      </c>
      <c r="N121" s="162">
        <f t="shared" si="25"/>
        <v>84811.366149672598</v>
      </c>
      <c r="O121" s="162">
        <f t="shared" si="25"/>
        <v>80719.044999327176</v>
      </c>
      <c r="P121" s="162">
        <f t="shared" si="25"/>
        <v>76432.872386530435</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-169272.15829816071</v>
      </c>
      <c r="F123" s="172">
        <f t="shared" ref="F123:AR123" si="26">F113+F118+F121</f>
        <v>-170846.58521052674</v>
      </c>
      <c r="G123" s="172">
        <f t="shared" si="26"/>
        <v>-172527.3589077002</v>
      </c>
      <c r="H123" s="172">
        <f t="shared" si="26"/>
        <v>-174320.28017410729</v>
      </c>
      <c r="I123" s="172">
        <f t="shared" si="26"/>
        <v>-176231.4482936865</v>
      </c>
      <c r="J123" s="172">
        <f t="shared" si="26"/>
        <v>-178267.27612291844</v>
      </c>
      <c r="K123" s="172">
        <f t="shared" si="26"/>
        <v>-180434.50592010032</v>
      </c>
      <c r="L123" s="172">
        <f t="shared" si="26"/>
        <v>-182740.22596871818</v>
      </c>
      <c r="M123" s="172">
        <f t="shared" si="26"/>
        <v>-185191.88803467122</v>
      </c>
      <c r="N123" s="172">
        <f t="shared" si="26"/>
        <v>-187797.32569908712</v>
      </c>
      <c r="O123" s="172">
        <f t="shared" si="26"/>
        <v>-190564.77361055434</v>
      </c>
      <c r="P123" s="172">
        <f t="shared" si="26"/>
        <v>-193502.88770279277</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5784000</v>
      </c>
      <c r="F124" s="175">
        <f t="shared" si="27"/>
        <v>5784000</v>
      </c>
      <c r="G124" s="175">
        <f t="shared" si="27"/>
        <v>5784000</v>
      </c>
      <c r="H124" s="175">
        <f t="shared" si="27"/>
        <v>5784000</v>
      </c>
      <c r="I124" s="175">
        <f t="shared" si="27"/>
        <v>5784000</v>
      </c>
      <c r="J124" s="175">
        <f t="shared" si="27"/>
        <v>5784000</v>
      </c>
      <c r="K124" s="175">
        <f t="shared" si="27"/>
        <v>5784000</v>
      </c>
      <c r="L124" s="175">
        <f t="shared" si="27"/>
        <v>5784000</v>
      </c>
      <c r="M124" s="175">
        <f t="shared" si="27"/>
        <v>5784000</v>
      </c>
      <c r="N124" s="175">
        <f t="shared" si="27"/>
        <v>5784000</v>
      </c>
      <c r="O124" s="175">
        <f t="shared" si="27"/>
        <v>5784000</v>
      </c>
      <c r="P124" s="175">
        <f t="shared" si="27"/>
        <v>5784000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-1098356.2437201655</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26871195.39002417</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4410300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3087210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1323090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238</v>
      </c>
      <c r="E144" s="193" t="s">
        <v>219</v>
      </c>
    </row>
    <row r="145" spans="2:5" x14ac:dyDescent="0.2">
      <c r="B145" s="198" t="s">
        <v>239</v>
      </c>
      <c r="C145" s="206" t="s">
        <v>240</v>
      </c>
      <c r="D145" s="207">
        <v>16000</v>
      </c>
      <c r="E145" s="197"/>
    </row>
    <row r="146" spans="2:5" x14ac:dyDescent="0.2">
      <c r="B146" s="198" t="s">
        <v>108</v>
      </c>
      <c r="C146" s="195" t="s">
        <v>241</v>
      </c>
      <c r="D146" s="207">
        <f>C13</f>
        <v>8000</v>
      </c>
      <c r="E146" s="197"/>
    </row>
    <row r="147" spans="2:5" x14ac:dyDescent="0.2">
      <c r="B147" s="198" t="s">
        <v>242</v>
      </c>
      <c r="C147" s="195" t="s">
        <v>243</v>
      </c>
      <c r="D147" s="208">
        <v>723</v>
      </c>
      <c r="E147" s="197"/>
    </row>
    <row r="148" spans="2:5" x14ac:dyDescent="0.2">
      <c r="B148" s="198" t="s">
        <v>206</v>
      </c>
      <c r="C148" s="195" t="s">
        <v>244</v>
      </c>
      <c r="D148" s="197">
        <f>C29</f>
        <v>6100</v>
      </c>
      <c r="E148" s="199">
        <f>C32</f>
        <v>4.4103000000000003</v>
      </c>
    </row>
    <row r="149" spans="2:5" x14ac:dyDescent="0.2">
      <c r="B149" s="198" t="s">
        <v>245</v>
      </c>
      <c r="C149" s="195" t="s">
        <v>244</v>
      </c>
      <c r="D149" s="197">
        <f>C35</f>
        <v>800</v>
      </c>
      <c r="E149" s="201">
        <f>C38</f>
        <v>578.4</v>
      </c>
    </row>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221 IY57221 SU57221 ACQ57221 AMM57221 AWI57221 BGE57221 BQA57221 BZW57221 CJS57221 CTO57221 DDK57221 DNG57221 DXC57221 EGY57221 EQU57221 FAQ57221 FKM57221 FUI57221 GEE57221 GOA57221 GXW57221 HHS57221 HRO57221 IBK57221 ILG57221 IVC57221 JEY57221 JOU57221 JYQ57221 KIM57221 KSI57221 LCE57221 LMA57221 LVW57221 MFS57221 MPO57221 MZK57221 NJG57221 NTC57221 OCY57221 OMU57221 OWQ57221 PGM57221 PQI57221 QAE57221 QKA57221 QTW57221 RDS57221 RNO57221 RXK57221 SHG57221 SRC57221 TAY57221 TKU57221 TUQ57221 UEM57221 UOI57221 UYE57221 VIA57221 VRW57221 WBS57221 WLO57221 WVK57221 C122757 IY122757 SU122757 ACQ122757 AMM122757 AWI122757 BGE122757 BQA122757 BZW122757 CJS122757 CTO122757 DDK122757 DNG122757 DXC122757 EGY122757 EQU122757 FAQ122757 FKM122757 FUI122757 GEE122757 GOA122757 GXW122757 HHS122757 HRO122757 IBK122757 ILG122757 IVC122757 JEY122757 JOU122757 JYQ122757 KIM122757 KSI122757 LCE122757 LMA122757 LVW122757 MFS122757 MPO122757 MZK122757 NJG122757 NTC122757 OCY122757 OMU122757 OWQ122757 PGM122757 PQI122757 QAE122757 QKA122757 QTW122757 RDS122757 RNO122757 RXK122757 SHG122757 SRC122757 TAY122757 TKU122757 TUQ122757 UEM122757 UOI122757 UYE122757 VIA122757 VRW122757 WBS122757 WLO122757 WVK122757 C188293 IY188293 SU188293 ACQ188293 AMM188293 AWI188293 BGE188293 BQA188293 BZW188293 CJS188293 CTO188293 DDK188293 DNG188293 DXC188293 EGY188293 EQU188293 FAQ188293 FKM188293 FUI188293 GEE188293 GOA188293 GXW188293 HHS188293 HRO188293 IBK188293 ILG188293 IVC188293 JEY188293 JOU188293 JYQ188293 KIM188293 KSI188293 LCE188293 LMA188293 LVW188293 MFS188293 MPO188293 MZK188293 NJG188293 NTC188293 OCY188293 OMU188293 OWQ188293 PGM188293 PQI188293 QAE188293 QKA188293 QTW188293 RDS188293 RNO188293 RXK188293 SHG188293 SRC188293 TAY188293 TKU188293 TUQ188293 UEM188293 UOI188293 UYE188293 VIA188293 VRW188293 WBS188293 WLO188293 WVK188293 C253829 IY253829 SU253829 ACQ253829 AMM253829 AWI253829 BGE253829 BQA253829 BZW253829 CJS253829 CTO253829 DDK253829 DNG253829 DXC253829 EGY253829 EQU253829 FAQ253829 FKM253829 FUI253829 GEE253829 GOA253829 GXW253829 HHS253829 HRO253829 IBK253829 ILG253829 IVC253829 JEY253829 JOU253829 JYQ253829 KIM253829 KSI253829 LCE253829 LMA253829 LVW253829 MFS253829 MPO253829 MZK253829 NJG253829 NTC253829 OCY253829 OMU253829 OWQ253829 PGM253829 PQI253829 QAE253829 QKA253829 QTW253829 RDS253829 RNO253829 RXK253829 SHG253829 SRC253829 TAY253829 TKU253829 TUQ253829 UEM253829 UOI253829 UYE253829 VIA253829 VRW253829 WBS253829 WLO253829 WVK253829 C319365 IY319365 SU319365 ACQ319365 AMM319365 AWI319365 BGE319365 BQA319365 BZW319365 CJS319365 CTO319365 DDK319365 DNG319365 DXC319365 EGY319365 EQU319365 FAQ319365 FKM319365 FUI319365 GEE319365 GOA319365 GXW319365 HHS319365 HRO319365 IBK319365 ILG319365 IVC319365 JEY319365 JOU319365 JYQ319365 KIM319365 KSI319365 LCE319365 LMA319365 LVW319365 MFS319365 MPO319365 MZK319365 NJG319365 NTC319365 OCY319365 OMU319365 OWQ319365 PGM319365 PQI319365 QAE319365 QKA319365 QTW319365 RDS319365 RNO319365 RXK319365 SHG319365 SRC319365 TAY319365 TKU319365 TUQ319365 UEM319365 UOI319365 UYE319365 VIA319365 VRW319365 WBS319365 WLO319365 WVK319365 C384901 IY384901 SU384901 ACQ384901 AMM384901 AWI384901 BGE384901 BQA384901 BZW384901 CJS384901 CTO384901 DDK384901 DNG384901 DXC384901 EGY384901 EQU384901 FAQ384901 FKM384901 FUI384901 GEE384901 GOA384901 GXW384901 HHS384901 HRO384901 IBK384901 ILG384901 IVC384901 JEY384901 JOU384901 JYQ384901 KIM384901 KSI384901 LCE384901 LMA384901 LVW384901 MFS384901 MPO384901 MZK384901 NJG384901 NTC384901 OCY384901 OMU384901 OWQ384901 PGM384901 PQI384901 QAE384901 QKA384901 QTW384901 RDS384901 RNO384901 RXK384901 SHG384901 SRC384901 TAY384901 TKU384901 TUQ384901 UEM384901 UOI384901 UYE384901 VIA384901 VRW384901 WBS384901 WLO384901 WVK384901 C450437 IY450437 SU450437 ACQ450437 AMM450437 AWI450437 BGE450437 BQA450437 BZW450437 CJS450437 CTO450437 DDK450437 DNG450437 DXC450437 EGY450437 EQU450437 FAQ450437 FKM450437 FUI450437 GEE450437 GOA450437 GXW450437 HHS450437 HRO450437 IBK450437 ILG450437 IVC450437 JEY450437 JOU450437 JYQ450437 KIM450437 KSI450437 LCE450437 LMA450437 LVW450437 MFS450437 MPO450437 MZK450437 NJG450437 NTC450437 OCY450437 OMU450437 OWQ450437 PGM450437 PQI450437 QAE450437 QKA450437 QTW450437 RDS450437 RNO450437 RXK450437 SHG450437 SRC450437 TAY450437 TKU450437 TUQ450437 UEM450437 UOI450437 UYE450437 VIA450437 VRW450437 WBS450437 WLO450437 WVK450437 C515973 IY515973 SU515973 ACQ515973 AMM515973 AWI515973 BGE515973 BQA515973 BZW515973 CJS515973 CTO515973 DDK515973 DNG515973 DXC515973 EGY515973 EQU515973 FAQ515973 FKM515973 FUI515973 GEE515973 GOA515973 GXW515973 HHS515973 HRO515973 IBK515973 ILG515973 IVC515973 JEY515973 JOU515973 JYQ515973 KIM515973 KSI515973 LCE515973 LMA515973 LVW515973 MFS515973 MPO515973 MZK515973 NJG515973 NTC515973 OCY515973 OMU515973 OWQ515973 PGM515973 PQI515973 QAE515973 QKA515973 QTW515973 RDS515973 RNO515973 RXK515973 SHG515973 SRC515973 TAY515973 TKU515973 TUQ515973 UEM515973 UOI515973 UYE515973 VIA515973 VRW515973 WBS515973 WLO515973 WVK515973 C581509 IY581509 SU581509 ACQ581509 AMM581509 AWI581509 BGE581509 BQA581509 BZW581509 CJS581509 CTO581509 DDK581509 DNG581509 DXC581509 EGY581509 EQU581509 FAQ581509 FKM581509 FUI581509 GEE581509 GOA581509 GXW581509 HHS581509 HRO581509 IBK581509 ILG581509 IVC581509 JEY581509 JOU581509 JYQ581509 KIM581509 KSI581509 LCE581509 LMA581509 LVW581509 MFS581509 MPO581509 MZK581509 NJG581509 NTC581509 OCY581509 OMU581509 OWQ581509 PGM581509 PQI581509 QAE581509 QKA581509 QTW581509 RDS581509 RNO581509 RXK581509 SHG581509 SRC581509 TAY581509 TKU581509 TUQ581509 UEM581509 UOI581509 UYE581509 VIA581509 VRW581509 WBS581509 WLO581509 WVK581509 C647045 IY647045 SU647045 ACQ647045 AMM647045 AWI647045 BGE647045 BQA647045 BZW647045 CJS647045 CTO647045 DDK647045 DNG647045 DXC647045 EGY647045 EQU647045 FAQ647045 FKM647045 FUI647045 GEE647045 GOA647045 GXW647045 HHS647045 HRO647045 IBK647045 ILG647045 IVC647045 JEY647045 JOU647045 JYQ647045 KIM647045 KSI647045 LCE647045 LMA647045 LVW647045 MFS647045 MPO647045 MZK647045 NJG647045 NTC647045 OCY647045 OMU647045 OWQ647045 PGM647045 PQI647045 QAE647045 QKA647045 QTW647045 RDS647045 RNO647045 RXK647045 SHG647045 SRC647045 TAY647045 TKU647045 TUQ647045 UEM647045 UOI647045 UYE647045 VIA647045 VRW647045 WBS647045 WLO647045 WVK647045 C712581 IY712581 SU712581 ACQ712581 AMM712581 AWI712581 BGE712581 BQA712581 BZW712581 CJS712581 CTO712581 DDK712581 DNG712581 DXC712581 EGY712581 EQU712581 FAQ712581 FKM712581 FUI712581 GEE712581 GOA712581 GXW712581 HHS712581 HRO712581 IBK712581 ILG712581 IVC712581 JEY712581 JOU712581 JYQ712581 KIM712581 KSI712581 LCE712581 LMA712581 LVW712581 MFS712581 MPO712581 MZK712581 NJG712581 NTC712581 OCY712581 OMU712581 OWQ712581 PGM712581 PQI712581 QAE712581 QKA712581 QTW712581 RDS712581 RNO712581 RXK712581 SHG712581 SRC712581 TAY712581 TKU712581 TUQ712581 UEM712581 UOI712581 UYE712581 VIA712581 VRW712581 WBS712581 WLO712581 WVK712581 C778117 IY778117 SU778117 ACQ778117 AMM778117 AWI778117 BGE778117 BQA778117 BZW778117 CJS778117 CTO778117 DDK778117 DNG778117 DXC778117 EGY778117 EQU778117 FAQ778117 FKM778117 FUI778117 GEE778117 GOA778117 GXW778117 HHS778117 HRO778117 IBK778117 ILG778117 IVC778117 JEY778117 JOU778117 JYQ778117 KIM778117 KSI778117 LCE778117 LMA778117 LVW778117 MFS778117 MPO778117 MZK778117 NJG778117 NTC778117 OCY778117 OMU778117 OWQ778117 PGM778117 PQI778117 QAE778117 QKA778117 QTW778117 RDS778117 RNO778117 RXK778117 SHG778117 SRC778117 TAY778117 TKU778117 TUQ778117 UEM778117 UOI778117 UYE778117 VIA778117 VRW778117 WBS778117 WLO778117 WVK778117 C843653 IY843653 SU843653 ACQ843653 AMM843653 AWI843653 BGE843653 BQA843653 BZW843653 CJS843653 CTO843653 DDK843653 DNG843653 DXC843653 EGY843653 EQU843653 FAQ843653 FKM843653 FUI843653 GEE843653 GOA843653 GXW843653 HHS843653 HRO843653 IBK843653 ILG843653 IVC843653 JEY843653 JOU843653 JYQ843653 KIM843653 KSI843653 LCE843653 LMA843653 LVW843653 MFS843653 MPO843653 MZK843653 NJG843653 NTC843653 OCY843653 OMU843653 OWQ843653 PGM843653 PQI843653 QAE843653 QKA843653 QTW843653 RDS843653 RNO843653 RXK843653 SHG843653 SRC843653 TAY843653 TKU843653 TUQ843653 UEM843653 UOI843653 UYE843653 VIA843653 VRW843653 WBS843653 WLO843653 WVK843653 C909189 IY909189 SU909189 ACQ909189 AMM909189 AWI909189 BGE909189 BQA909189 BZW909189 CJS909189 CTO909189 DDK909189 DNG909189 DXC909189 EGY909189 EQU909189 FAQ909189 FKM909189 FUI909189 GEE909189 GOA909189 GXW909189 HHS909189 HRO909189 IBK909189 ILG909189 IVC909189 JEY909189 JOU909189 JYQ909189 KIM909189 KSI909189 LCE909189 LMA909189 LVW909189 MFS909189 MPO909189 MZK909189 NJG909189 NTC909189 OCY909189 OMU909189 OWQ909189 PGM909189 PQI909189 QAE909189 QKA909189 QTW909189 RDS909189 RNO909189 RXK909189 SHG909189 SRC909189 TAY909189 TKU909189 TUQ909189 UEM909189 UOI909189 UYE909189 VIA909189 VRW909189 WBS909189 WLO909189 WVK909189 C974725 IY974725 SU974725 ACQ974725 AMM974725 AWI974725 BGE974725 BQA974725 BZW974725 CJS974725 CTO974725 DDK974725 DNG974725 DXC974725 EGY974725 EQU974725 FAQ974725 FKM974725 FUI974725 GEE974725 GOA974725 GXW974725 HHS974725 HRO974725 IBK974725 ILG974725 IVC974725 JEY974725 JOU974725 JYQ974725 KIM974725 KSI974725 LCE974725 LMA974725 LVW974725 MFS974725 MPO974725 MZK974725 NJG974725 NTC974725 OCY974725 OMU974725 OWQ974725 PGM974725 PQI974725 QAE974725 QKA974725 QTW974725 RDS974725 RNO974725 RXK974725 SHG974725 SRC974725 TAY974725 TKU974725 TUQ974725 UEM974725 UOI974725 UYE974725 VIA974725 VRW974725 WBS974725 WLO974725 WVK97472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145</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3.2272580830817015E-2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312.5</v>
      </c>
      <c r="D11" s="85" t="s">
        <v>163</v>
      </c>
      <c r="E11" s="74"/>
      <c r="F11" s="75"/>
    </row>
    <row r="12" spans="1:26" x14ac:dyDescent="0.2">
      <c r="A12" s="78"/>
      <c r="B12" s="83" t="s">
        <v>7</v>
      </c>
      <c r="C12" s="85">
        <f>IF(C11=0,,C11*C22*(1-C23)*C24*C25)</f>
        <v>164.20174763033114</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0.62</v>
      </c>
      <c r="D22" s="85"/>
      <c r="E22" s="95"/>
      <c r="F22" s="75"/>
    </row>
    <row r="23" spans="1:6" ht="12.75" customHeight="1" x14ac:dyDescent="0.2">
      <c r="A23" s="78"/>
      <c r="B23" s="83" t="s">
        <v>17</v>
      </c>
      <c r="C23" s="98">
        <v>0.25</v>
      </c>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v>4896</v>
      </c>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1.53</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504</v>
      </c>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157.5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0.15</v>
      </c>
      <c r="D42" s="85" t="s">
        <v>166</v>
      </c>
      <c r="E42" s="95"/>
    </row>
    <row r="43" spans="1:6" x14ac:dyDescent="0.2">
      <c r="A43" s="78"/>
      <c r="B43" s="83" t="s">
        <v>28</v>
      </c>
      <c r="C43" s="104">
        <v>0.1</v>
      </c>
      <c r="D43" s="85" t="s">
        <v>72</v>
      </c>
      <c r="E43" s="95"/>
    </row>
    <row r="44" spans="1:6" x14ac:dyDescent="0.2">
      <c r="A44" s="78"/>
      <c r="B44" s="83" t="s">
        <v>29</v>
      </c>
      <c r="C44" s="85">
        <f>C42*C11*C15*(1-C23)</f>
        <v>281250</v>
      </c>
      <c r="D44" s="85" t="s">
        <v>73</v>
      </c>
      <c r="E44" s="95"/>
    </row>
    <row r="45" spans="1:6" x14ac:dyDescent="0.2">
      <c r="A45" s="78"/>
      <c r="B45" s="83" t="s">
        <v>30</v>
      </c>
      <c r="C45" s="105">
        <v>22</v>
      </c>
      <c r="D45" s="85" t="s">
        <v>74</v>
      </c>
      <c r="E45" s="106"/>
    </row>
    <row r="46" spans="1:6" x14ac:dyDescent="0.2">
      <c r="A46" s="78"/>
      <c r="B46" s="83" t="s">
        <v>31</v>
      </c>
      <c r="C46" s="104">
        <v>0</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v>0.7</v>
      </c>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-1530000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12833278.809241658</v>
      </c>
      <c r="F94" s="153">
        <f t="shared" ref="F94:AR94" si="3">IF(F86&gt;$C$16,0,$C$12*$C$15)*35.17/3.6</f>
        <v>12833278.809241658</v>
      </c>
      <c r="G94" s="153">
        <f t="shared" si="3"/>
        <v>12833278.809241658</v>
      </c>
      <c r="H94" s="153">
        <f t="shared" si="3"/>
        <v>12833278.809241658</v>
      </c>
      <c r="I94" s="153">
        <f t="shared" si="3"/>
        <v>12833278.809241658</v>
      </c>
      <c r="J94" s="153">
        <f t="shared" si="3"/>
        <v>12833278.809241658</v>
      </c>
      <c r="K94" s="153">
        <f t="shared" si="3"/>
        <v>12833278.809241658</v>
      </c>
      <c r="L94" s="153">
        <f t="shared" si="3"/>
        <v>12833278.809241658</v>
      </c>
      <c r="M94" s="153">
        <f t="shared" si="3"/>
        <v>12833278.809241658</v>
      </c>
      <c r="N94" s="153">
        <f t="shared" si="3"/>
        <v>12833278.809241658</v>
      </c>
      <c r="O94" s="153">
        <f t="shared" si="3"/>
        <v>12833278.809241658</v>
      </c>
      <c r="P94" s="153">
        <f t="shared" si="3"/>
        <v>12833278.809241658</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12833278.809241658</v>
      </c>
      <c r="F98" s="154">
        <f t="shared" ref="F98:AR98" si="6">F94-F95</f>
        <v>12833278.809241658</v>
      </c>
      <c r="G98" s="154">
        <f t="shared" si="6"/>
        <v>12833278.809241658</v>
      </c>
      <c r="H98" s="154">
        <f t="shared" si="6"/>
        <v>12833278.809241658</v>
      </c>
      <c r="I98" s="154">
        <f t="shared" si="6"/>
        <v>12833278.809241658</v>
      </c>
      <c r="J98" s="154">
        <f t="shared" si="6"/>
        <v>12833278.809241658</v>
      </c>
      <c r="K98" s="154">
        <f t="shared" si="6"/>
        <v>12833278.809241658</v>
      </c>
      <c r="L98" s="154">
        <f t="shared" si="6"/>
        <v>12833278.809241658</v>
      </c>
      <c r="M98" s="154">
        <f t="shared" si="6"/>
        <v>12833278.809241658</v>
      </c>
      <c r="N98" s="154">
        <f t="shared" si="6"/>
        <v>12833278.809241658</v>
      </c>
      <c r="O98" s="154">
        <f t="shared" si="6"/>
        <v>12833278.809241658</v>
      </c>
      <c r="P98" s="154">
        <f t="shared" si="6"/>
        <v>12833278.809241658</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12833278.809241658</v>
      </c>
      <c r="F99" s="157">
        <f t="shared" ref="F99:AR99" si="7">SUM(F96:F98)</f>
        <v>12833278.809241658</v>
      </c>
      <c r="G99" s="157">
        <f t="shared" si="7"/>
        <v>12833278.809241658</v>
      </c>
      <c r="H99" s="157">
        <f t="shared" si="7"/>
        <v>12833278.809241658</v>
      </c>
      <c r="I99" s="157">
        <f t="shared" si="7"/>
        <v>12833278.809241658</v>
      </c>
      <c r="J99" s="157">
        <f t="shared" si="7"/>
        <v>12833278.809241658</v>
      </c>
      <c r="K99" s="157">
        <f t="shared" si="7"/>
        <v>12833278.809241658</v>
      </c>
      <c r="L99" s="157">
        <f t="shared" si="7"/>
        <v>12833278.809241658</v>
      </c>
      <c r="M99" s="157">
        <f t="shared" si="7"/>
        <v>12833278.809241658</v>
      </c>
      <c r="N99" s="157">
        <f t="shared" si="7"/>
        <v>12833278.809241658</v>
      </c>
      <c r="O99" s="157">
        <f t="shared" si="7"/>
        <v>12833278.809241658</v>
      </c>
      <c r="P99" s="157">
        <f t="shared" si="7"/>
        <v>12833278.809241658</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-157500</v>
      </c>
      <c r="F101" s="149">
        <f t="shared" ref="F101:AR101" si="8">IF(F86&gt;$C$16,0,-F87*($C$38*1000+F96*$C$39+F97*$C$40*3.6/1000+F98*$C$41*35.17/1000))+SUMIF($C$77:$C$81,F86,$D$77:$D$81)</f>
        <v>-160256.25</v>
      </c>
      <c r="G101" s="149">
        <f t="shared" si="8"/>
        <v>-163060.73437500003</v>
      </c>
      <c r="H101" s="149">
        <f t="shared" si="8"/>
        <v>-165914.29722656251</v>
      </c>
      <c r="I101" s="149">
        <f t="shared" si="8"/>
        <v>-168817.79742802738</v>
      </c>
      <c r="J101" s="149">
        <f t="shared" si="8"/>
        <v>-171772.10888301788</v>
      </c>
      <c r="K101" s="149">
        <f t="shared" si="8"/>
        <v>-174778.1207884707</v>
      </c>
      <c r="L101" s="149">
        <f t="shared" si="8"/>
        <v>-177836.73790226891</v>
      </c>
      <c r="M101" s="149">
        <f t="shared" si="8"/>
        <v>-180948.88081555869</v>
      </c>
      <c r="N101" s="149">
        <f t="shared" si="8"/>
        <v>-184115.48622983097</v>
      </c>
      <c r="O101" s="149">
        <f t="shared" si="8"/>
        <v>-187337.50723885302</v>
      </c>
      <c r="P101" s="149">
        <f t="shared" si="8"/>
        <v>-190615.91361553295</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-28125</v>
      </c>
      <c r="F102" s="153">
        <f t="shared" si="9"/>
        <v>-28617.187500000004</v>
      </c>
      <c r="G102" s="153">
        <f t="shared" si="9"/>
        <v>-29117.988281250004</v>
      </c>
      <c r="H102" s="153">
        <f t="shared" si="9"/>
        <v>-29627.553076171876</v>
      </c>
      <c r="I102" s="153">
        <f t="shared" si="9"/>
        <v>-30146.035255004892</v>
      </c>
      <c r="J102" s="153">
        <f t="shared" si="9"/>
        <v>-30673.590871967477</v>
      </c>
      <c r="K102" s="153">
        <f t="shared" si="9"/>
        <v>-31210.37871222691</v>
      </c>
      <c r="L102" s="153">
        <f t="shared" si="9"/>
        <v>-31756.560339690877</v>
      </c>
      <c r="M102" s="153">
        <f t="shared" si="9"/>
        <v>-32312.30014563548</v>
      </c>
      <c r="N102" s="153">
        <f t="shared" si="9"/>
        <v>-32877.765398184099</v>
      </c>
      <c r="O102" s="153">
        <f t="shared" si="9"/>
        <v>-33453.126292652327</v>
      </c>
      <c r="P102" s="153">
        <f t="shared" si="9"/>
        <v>-34038.556002773737</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-185625</v>
      </c>
      <c r="F112" s="153">
        <f t="shared" si="18"/>
        <v>-188873.4375</v>
      </c>
      <c r="G112" s="153">
        <f t="shared" si="18"/>
        <v>-192178.72265625003</v>
      </c>
      <c r="H112" s="153">
        <f t="shared" si="18"/>
        <v>-195541.85030273438</v>
      </c>
      <c r="I112" s="153">
        <f t="shared" si="18"/>
        <v>-198963.83268303226</v>
      </c>
      <c r="J112" s="153">
        <f t="shared" si="18"/>
        <v>-202445.69975498534</v>
      </c>
      <c r="K112" s="153">
        <f t="shared" si="18"/>
        <v>-205988.4995006976</v>
      </c>
      <c r="L112" s="153">
        <f t="shared" si="18"/>
        <v>-209593.2982419598</v>
      </c>
      <c r="M112" s="153">
        <f t="shared" si="18"/>
        <v>-213261.18096119416</v>
      </c>
      <c r="N112" s="153">
        <f t="shared" si="18"/>
        <v>-216993.25162801507</v>
      </c>
      <c r="O112" s="153">
        <f t="shared" si="18"/>
        <v>-220790.63353150536</v>
      </c>
      <c r="P112" s="153">
        <f t="shared" si="18"/>
        <v>-224654.46961830667</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-185625</v>
      </c>
      <c r="F113" s="162">
        <f t="shared" ref="F113:AR113" si="19">SUM(F111:F112)</f>
        <v>-188873.4375</v>
      </c>
      <c r="G113" s="162">
        <f t="shared" si="19"/>
        <v>-192178.72265625003</v>
      </c>
      <c r="H113" s="162">
        <f t="shared" si="19"/>
        <v>-195541.85030273438</v>
      </c>
      <c r="I113" s="162">
        <f t="shared" si="19"/>
        <v>-198963.83268303226</v>
      </c>
      <c r="J113" s="162">
        <f t="shared" si="19"/>
        <v>-202445.69975498534</v>
      </c>
      <c r="K113" s="162">
        <f t="shared" si="19"/>
        <v>-205988.4995006976</v>
      </c>
      <c r="L113" s="162">
        <f t="shared" si="19"/>
        <v>-209593.2982419598</v>
      </c>
      <c r="M113" s="162">
        <f t="shared" si="19"/>
        <v>-213261.18096119416</v>
      </c>
      <c r="N113" s="162">
        <f t="shared" si="19"/>
        <v>-216993.25162801507</v>
      </c>
      <c r="O113" s="162">
        <f t="shared" si="19"/>
        <v>-220790.63353150536</v>
      </c>
      <c r="P113" s="162">
        <f t="shared" si="19"/>
        <v>-224654.46961830667</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-127500</v>
      </c>
      <c r="F115" s="149">
        <f t="shared" si="20"/>
        <v>-127500</v>
      </c>
      <c r="G115" s="149">
        <f t="shared" si="20"/>
        <v>-127500</v>
      </c>
      <c r="H115" s="149">
        <f t="shared" si="20"/>
        <v>-127500</v>
      </c>
      <c r="I115" s="149">
        <f t="shared" si="20"/>
        <v>-127500</v>
      </c>
      <c r="J115" s="149">
        <f t="shared" si="20"/>
        <v>-127500</v>
      </c>
      <c r="K115" s="149">
        <f t="shared" si="20"/>
        <v>-127500</v>
      </c>
      <c r="L115" s="149">
        <f t="shared" si="20"/>
        <v>-127500</v>
      </c>
      <c r="M115" s="149">
        <f t="shared" si="20"/>
        <v>-127500</v>
      </c>
      <c r="N115" s="149">
        <f t="shared" si="20"/>
        <v>-127500</v>
      </c>
      <c r="O115" s="149">
        <f t="shared" si="20"/>
        <v>-127500</v>
      </c>
      <c r="P115" s="149">
        <f t="shared" si="20"/>
        <v>-127500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-53550</v>
      </c>
      <c r="F116" s="153">
        <f t="shared" si="21"/>
        <v>-50185.699293385347</v>
      </c>
      <c r="G116" s="153">
        <f t="shared" si="21"/>
        <v>-46653.183551439957</v>
      </c>
      <c r="H116" s="153">
        <f t="shared" si="21"/>
        <v>-42944.042022397276</v>
      </c>
      <c r="I116" s="153">
        <f t="shared" si="21"/>
        <v>-39049.443416902475</v>
      </c>
      <c r="J116" s="153">
        <f t="shared" si="21"/>
        <v>-34960.114881132933</v>
      </c>
      <c r="K116" s="153">
        <f t="shared" si="21"/>
        <v>-30666.319918574911</v>
      </c>
      <c r="L116" s="153">
        <f t="shared" si="21"/>
        <v>-26157.835207888995</v>
      </c>
      <c r="M116" s="153">
        <f t="shared" si="21"/>
        <v>-21423.926261668777</v>
      </c>
      <c r="N116" s="153">
        <f t="shared" si="21"/>
        <v>-16453.321868137551</v>
      </c>
      <c r="O116" s="153">
        <f t="shared" si="21"/>
        <v>-11234.187254929762</v>
      </c>
      <c r="P116" s="153">
        <f t="shared" si="21"/>
        <v>-5754.0959110615877</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-67286.01413229329</v>
      </c>
      <c r="F117" s="153">
        <f t="shared" si="22"/>
        <v>-70650.314838907958</v>
      </c>
      <c r="G117" s="153">
        <f t="shared" si="22"/>
        <v>-74182.830580853348</v>
      </c>
      <c r="H117" s="153">
        <f t="shared" si="22"/>
        <v>-77891.972109896014</v>
      </c>
      <c r="I117" s="153">
        <f t="shared" si="22"/>
        <v>-81786.570715390815</v>
      </c>
      <c r="J117" s="153">
        <f t="shared" si="22"/>
        <v>-85875.899251160357</v>
      </c>
      <c r="K117" s="153">
        <f t="shared" si="22"/>
        <v>-90169.69421371838</v>
      </c>
      <c r="L117" s="153">
        <f t="shared" si="22"/>
        <v>-94678.178924404303</v>
      </c>
      <c r="M117" s="153">
        <f t="shared" si="22"/>
        <v>-99412.087870624513</v>
      </c>
      <c r="N117" s="153">
        <f t="shared" si="22"/>
        <v>-104382.69226415573</v>
      </c>
      <c r="O117" s="153">
        <f t="shared" si="22"/>
        <v>-109601.82687736352</v>
      </c>
      <c r="P117" s="153">
        <f t="shared" si="22"/>
        <v>-115081.9182212317</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-120836.01413229329</v>
      </c>
      <c r="F118" s="162">
        <f t="shared" si="23"/>
        <v>-120836.01413229331</v>
      </c>
      <c r="G118" s="162">
        <f t="shared" si="23"/>
        <v>-120836.01413229331</v>
      </c>
      <c r="H118" s="162">
        <f t="shared" si="23"/>
        <v>-120836.01413229329</v>
      </c>
      <c r="I118" s="162">
        <f t="shared" si="23"/>
        <v>-120836.01413229329</v>
      </c>
      <c r="J118" s="162">
        <f t="shared" si="23"/>
        <v>-120836.01413229329</v>
      </c>
      <c r="K118" s="162">
        <f t="shared" si="23"/>
        <v>-120836.01413229329</v>
      </c>
      <c r="L118" s="162">
        <f t="shared" si="23"/>
        <v>-120836.01413229329</v>
      </c>
      <c r="M118" s="162">
        <f t="shared" si="23"/>
        <v>-120836.01413229329</v>
      </c>
      <c r="N118" s="162">
        <f t="shared" si="23"/>
        <v>-120836.01413229329</v>
      </c>
      <c r="O118" s="162">
        <f t="shared" si="23"/>
        <v>-120836.01413229329</v>
      </c>
      <c r="P118" s="162">
        <f t="shared" si="23"/>
        <v>-120836.01413229329</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-366675</v>
      </c>
      <c r="F120" s="149">
        <f t="shared" ref="F120:AR120" si="24">F113+F115+F116</f>
        <v>-366559.13679338538</v>
      </c>
      <c r="G120" s="149">
        <f t="shared" si="24"/>
        <v>-366331.90620768996</v>
      </c>
      <c r="H120" s="149">
        <f t="shared" si="24"/>
        <v>-365985.89232513169</v>
      </c>
      <c r="I120" s="149">
        <f t="shared" si="24"/>
        <v>-365513.27609993471</v>
      </c>
      <c r="J120" s="149">
        <f t="shared" si="24"/>
        <v>-364905.81463611824</v>
      </c>
      <c r="K120" s="149">
        <f t="shared" si="24"/>
        <v>-364154.81941927248</v>
      </c>
      <c r="L120" s="149">
        <f t="shared" si="24"/>
        <v>-363251.13344984874</v>
      </c>
      <c r="M120" s="149">
        <f t="shared" si="24"/>
        <v>-362185.10722286295</v>
      </c>
      <c r="N120" s="149">
        <f t="shared" si="24"/>
        <v>-360946.57349615265</v>
      </c>
      <c r="O120" s="149">
        <f t="shared" si="24"/>
        <v>-359524.8207864351</v>
      </c>
      <c r="P120" s="149">
        <f t="shared" si="24"/>
        <v>-357908.56552936824</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91668.75</v>
      </c>
      <c r="F121" s="162">
        <f t="shared" si="25"/>
        <v>91639.784198346344</v>
      </c>
      <c r="G121" s="162">
        <f t="shared" si="25"/>
        <v>91582.976551922489</v>
      </c>
      <c r="H121" s="162">
        <f t="shared" si="25"/>
        <v>91496.473081282922</v>
      </c>
      <c r="I121" s="162">
        <f t="shared" si="25"/>
        <v>91378.319024983677</v>
      </c>
      <c r="J121" s="162">
        <f t="shared" si="25"/>
        <v>91226.453659029561</v>
      </c>
      <c r="K121" s="162">
        <f t="shared" si="25"/>
        <v>91038.704854818119</v>
      </c>
      <c r="L121" s="162">
        <f t="shared" si="25"/>
        <v>90812.783362462185</v>
      </c>
      <c r="M121" s="162">
        <f t="shared" si="25"/>
        <v>90546.276805715737</v>
      </c>
      <c r="N121" s="162">
        <f t="shared" si="25"/>
        <v>90236.643374038162</v>
      </c>
      <c r="O121" s="162">
        <f t="shared" si="25"/>
        <v>89881.205196608775</v>
      </c>
      <c r="P121" s="162">
        <f t="shared" si="25"/>
        <v>89477.141382342059</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-214792.26413229329</v>
      </c>
      <c r="F123" s="172">
        <f t="shared" ref="F123:AR123" si="26">F113+F118+F121</f>
        <v>-218069.66743394695</v>
      </c>
      <c r="G123" s="172">
        <f t="shared" si="26"/>
        <v>-221431.76023662084</v>
      </c>
      <c r="H123" s="172">
        <f t="shared" si="26"/>
        <v>-224881.39135374478</v>
      </c>
      <c r="I123" s="172">
        <f t="shared" si="26"/>
        <v>-228421.52779034188</v>
      </c>
      <c r="J123" s="172">
        <f t="shared" si="26"/>
        <v>-232055.26022824907</v>
      </c>
      <c r="K123" s="172">
        <f t="shared" si="26"/>
        <v>-235785.80877817277</v>
      </c>
      <c r="L123" s="172">
        <f t="shared" si="26"/>
        <v>-239616.52901179087</v>
      </c>
      <c r="M123" s="172">
        <f t="shared" si="26"/>
        <v>-243550.9182877717</v>
      </c>
      <c r="N123" s="172">
        <f t="shared" si="26"/>
        <v>-247592.6223862702</v>
      </c>
      <c r="O123" s="172">
        <f t="shared" si="26"/>
        <v>-251745.44246718986</v>
      </c>
      <c r="P123" s="172">
        <f t="shared" si="26"/>
        <v>-256013.3423682579</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12833278.809241658</v>
      </c>
      <c r="F124" s="175">
        <f t="shared" si="27"/>
        <v>12833278.809241658</v>
      </c>
      <c r="G124" s="175">
        <f t="shared" si="27"/>
        <v>12833278.809241658</v>
      </c>
      <c r="H124" s="175">
        <f t="shared" si="27"/>
        <v>12833278.809241658</v>
      </c>
      <c r="I124" s="175">
        <f t="shared" si="27"/>
        <v>12833278.809241658</v>
      </c>
      <c r="J124" s="175">
        <f t="shared" si="27"/>
        <v>12833278.809241658</v>
      </c>
      <c r="K124" s="175">
        <f t="shared" si="27"/>
        <v>12833278.809241658</v>
      </c>
      <c r="L124" s="175">
        <f t="shared" si="27"/>
        <v>12833278.809241658</v>
      </c>
      <c r="M124" s="175">
        <f t="shared" si="27"/>
        <v>12833278.809241658</v>
      </c>
      <c r="N124" s="175">
        <f t="shared" si="27"/>
        <v>12833278.809241658</v>
      </c>
      <c r="O124" s="175">
        <f t="shared" si="27"/>
        <v>12833278.809241658</v>
      </c>
      <c r="P124" s="175">
        <f t="shared" si="27"/>
        <v>12833278.809241658</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-1422391.2508424078</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59620598.613034107</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1530000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1530000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1071000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459000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238</v>
      </c>
      <c r="E144" s="193" t="s">
        <v>219</v>
      </c>
    </row>
    <row r="145" spans="2:5" x14ac:dyDescent="0.2">
      <c r="B145" s="194" t="s">
        <v>246</v>
      </c>
      <c r="C145" s="234" t="s">
        <v>329</v>
      </c>
      <c r="D145" s="196">
        <f>C12</f>
        <v>164.20174763033114</v>
      </c>
      <c r="E145" s="197"/>
    </row>
    <row r="146" spans="2:5" x14ac:dyDescent="0.2">
      <c r="B146" s="198" t="s">
        <v>108</v>
      </c>
      <c r="C146" s="206" t="s">
        <v>222</v>
      </c>
      <c r="D146" s="197">
        <f>C15</f>
        <v>8000</v>
      </c>
      <c r="E146" s="197"/>
    </row>
    <row r="147" spans="2:5" x14ac:dyDescent="0.2">
      <c r="B147" s="198" t="s">
        <v>247</v>
      </c>
      <c r="C147" s="206" t="s">
        <v>237</v>
      </c>
      <c r="D147" s="205">
        <f>C23</f>
        <v>0.25</v>
      </c>
      <c r="E147" s="197"/>
    </row>
    <row r="148" spans="2:5" x14ac:dyDescent="0.2">
      <c r="B148" s="198" t="s">
        <v>248</v>
      </c>
      <c r="C148" s="234" t="s">
        <v>249</v>
      </c>
      <c r="D148" s="197">
        <f>C42</f>
        <v>0.15</v>
      </c>
      <c r="E148" s="197"/>
    </row>
    <row r="149" spans="2:5" x14ac:dyDescent="0.2">
      <c r="B149" s="198" t="s">
        <v>250</v>
      </c>
      <c r="C149" s="206" t="s">
        <v>228</v>
      </c>
      <c r="D149" s="204">
        <f>C43</f>
        <v>0.1</v>
      </c>
      <c r="E149" s="197"/>
    </row>
    <row r="150" spans="2:5" x14ac:dyDescent="0.2">
      <c r="B150" s="198" t="s">
        <v>20</v>
      </c>
      <c r="C150" s="206" t="s">
        <v>251</v>
      </c>
      <c r="D150" s="197">
        <f>C30</f>
        <v>4896</v>
      </c>
      <c r="E150" s="199">
        <f>C32</f>
        <v>1.53</v>
      </c>
    </row>
    <row r="151" spans="2:5" x14ac:dyDescent="0.2">
      <c r="B151" s="198" t="s">
        <v>22</v>
      </c>
      <c r="C151" s="206" t="s">
        <v>251</v>
      </c>
      <c r="D151" s="197">
        <f>C36</f>
        <v>504</v>
      </c>
      <c r="E151" s="201">
        <f>C38</f>
        <v>157.5</v>
      </c>
    </row>
    <row r="152" spans="2:5" x14ac:dyDescent="0.2">
      <c r="B152" s="198" t="s">
        <v>252</v>
      </c>
      <c r="C152" s="206" t="s">
        <v>253</v>
      </c>
      <c r="D152" s="196">
        <f>C45</f>
        <v>22</v>
      </c>
      <c r="E152" s="197"/>
    </row>
    <row r="153" spans="2:5" x14ac:dyDescent="0.2">
      <c r="B153" s="198" t="s">
        <v>254</v>
      </c>
      <c r="C153" s="206" t="s">
        <v>237</v>
      </c>
      <c r="D153" s="209">
        <f>C24</f>
        <v>0.999</v>
      </c>
      <c r="E153" s="197"/>
    </row>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204 IY57204 SU57204 ACQ57204 AMM57204 AWI57204 BGE57204 BQA57204 BZW57204 CJS57204 CTO57204 DDK57204 DNG57204 DXC57204 EGY57204 EQU57204 FAQ57204 FKM57204 FUI57204 GEE57204 GOA57204 GXW57204 HHS57204 HRO57204 IBK57204 ILG57204 IVC57204 JEY57204 JOU57204 JYQ57204 KIM57204 KSI57204 LCE57204 LMA57204 LVW57204 MFS57204 MPO57204 MZK57204 NJG57204 NTC57204 OCY57204 OMU57204 OWQ57204 PGM57204 PQI57204 QAE57204 QKA57204 QTW57204 RDS57204 RNO57204 RXK57204 SHG57204 SRC57204 TAY57204 TKU57204 TUQ57204 UEM57204 UOI57204 UYE57204 VIA57204 VRW57204 WBS57204 WLO57204 WVK57204 C122740 IY122740 SU122740 ACQ122740 AMM122740 AWI122740 BGE122740 BQA122740 BZW122740 CJS122740 CTO122740 DDK122740 DNG122740 DXC122740 EGY122740 EQU122740 FAQ122740 FKM122740 FUI122740 GEE122740 GOA122740 GXW122740 HHS122740 HRO122740 IBK122740 ILG122740 IVC122740 JEY122740 JOU122740 JYQ122740 KIM122740 KSI122740 LCE122740 LMA122740 LVW122740 MFS122740 MPO122740 MZK122740 NJG122740 NTC122740 OCY122740 OMU122740 OWQ122740 PGM122740 PQI122740 QAE122740 QKA122740 QTW122740 RDS122740 RNO122740 RXK122740 SHG122740 SRC122740 TAY122740 TKU122740 TUQ122740 UEM122740 UOI122740 UYE122740 VIA122740 VRW122740 WBS122740 WLO122740 WVK122740 C188276 IY188276 SU188276 ACQ188276 AMM188276 AWI188276 BGE188276 BQA188276 BZW188276 CJS188276 CTO188276 DDK188276 DNG188276 DXC188276 EGY188276 EQU188276 FAQ188276 FKM188276 FUI188276 GEE188276 GOA188276 GXW188276 HHS188276 HRO188276 IBK188276 ILG188276 IVC188276 JEY188276 JOU188276 JYQ188276 KIM188276 KSI188276 LCE188276 LMA188276 LVW188276 MFS188276 MPO188276 MZK188276 NJG188276 NTC188276 OCY188276 OMU188276 OWQ188276 PGM188276 PQI188276 QAE188276 QKA188276 QTW188276 RDS188276 RNO188276 RXK188276 SHG188276 SRC188276 TAY188276 TKU188276 TUQ188276 UEM188276 UOI188276 UYE188276 VIA188276 VRW188276 WBS188276 WLO188276 WVK188276 C253812 IY253812 SU253812 ACQ253812 AMM253812 AWI253812 BGE253812 BQA253812 BZW253812 CJS253812 CTO253812 DDK253812 DNG253812 DXC253812 EGY253812 EQU253812 FAQ253812 FKM253812 FUI253812 GEE253812 GOA253812 GXW253812 HHS253812 HRO253812 IBK253812 ILG253812 IVC253812 JEY253812 JOU253812 JYQ253812 KIM253812 KSI253812 LCE253812 LMA253812 LVW253812 MFS253812 MPO253812 MZK253812 NJG253812 NTC253812 OCY253812 OMU253812 OWQ253812 PGM253812 PQI253812 QAE253812 QKA253812 QTW253812 RDS253812 RNO253812 RXK253812 SHG253812 SRC253812 TAY253812 TKU253812 TUQ253812 UEM253812 UOI253812 UYE253812 VIA253812 VRW253812 WBS253812 WLO253812 WVK253812 C319348 IY319348 SU319348 ACQ319348 AMM319348 AWI319348 BGE319348 BQA319348 BZW319348 CJS319348 CTO319348 DDK319348 DNG319348 DXC319348 EGY319348 EQU319348 FAQ319348 FKM319348 FUI319348 GEE319348 GOA319348 GXW319348 HHS319348 HRO319348 IBK319348 ILG319348 IVC319348 JEY319348 JOU319348 JYQ319348 KIM319348 KSI319348 LCE319348 LMA319348 LVW319348 MFS319348 MPO319348 MZK319348 NJG319348 NTC319348 OCY319348 OMU319348 OWQ319348 PGM319348 PQI319348 QAE319348 QKA319348 QTW319348 RDS319348 RNO319348 RXK319348 SHG319348 SRC319348 TAY319348 TKU319348 TUQ319348 UEM319348 UOI319348 UYE319348 VIA319348 VRW319348 WBS319348 WLO319348 WVK319348 C384884 IY384884 SU384884 ACQ384884 AMM384884 AWI384884 BGE384884 BQA384884 BZW384884 CJS384884 CTO384884 DDK384884 DNG384884 DXC384884 EGY384884 EQU384884 FAQ384884 FKM384884 FUI384884 GEE384884 GOA384884 GXW384884 HHS384884 HRO384884 IBK384884 ILG384884 IVC384884 JEY384884 JOU384884 JYQ384884 KIM384884 KSI384884 LCE384884 LMA384884 LVW384884 MFS384884 MPO384884 MZK384884 NJG384884 NTC384884 OCY384884 OMU384884 OWQ384884 PGM384884 PQI384884 QAE384884 QKA384884 QTW384884 RDS384884 RNO384884 RXK384884 SHG384884 SRC384884 TAY384884 TKU384884 TUQ384884 UEM384884 UOI384884 UYE384884 VIA384884 VRW384884 WBS384884 WLO384884 WVK384884 C450420 IY450420 SU450420 ACQ450420 AMM450420 AWI450420 BGE450420 BQA450420 BZW450420 CJS450420 CTO450420 DDK450420 DNG450420 DXC450420 EGY450420 EQU450420 FAQ450420 FKM450420 FUI450420 GEE450420 GOA450420 GXW450420 HHS450420 HRO450420 IBK450420 ILG450420 IVC450420 JEY450420 JOU450420 JYQ450420 KIM450420 KSI450420 LCE450420 LMA450420 LVW450420 MFS450420 MPO450420 MZK450420 NJG450420 NTC450420 OCY450420 OMU450420 OWQ450420 PGM450420 PQI450420 QAE450420 QKA450420 QTW450420 RDS450420 RNO450420 RXK450420 SHG450420 SRC450420 TAY450420 TKU450420 TUQ450420 UEM450420 UOI450420 UYE450420 VIA450420 VRW450420 WBS450420 WLO450420 WVK450420 C515956 IY515956 SU515956 ACQ515956 AMM515956 AWI515956 BGE515956 BQA515956 BZW515956 CJS515956 CTO515956 DDK515956 DNG515956 DXC515956 EGY515956 EQU515956 FAQ515956 FKM515956 FUI515956 GEE515956 GOA515956 GXW515956 HHS515956 HRO515956 IBK515956 ILG515956 IVC515956 JEY515956 JOU515956 JYQ515956 KIM515956 KSI515956 LCE515956 LMA515956 LVW515956 MFS515956 MPO515956 MZK515956 NJG515956 NTC515956 OCY515956 OMU515956 OWQ515956 PGM515956 PQI515956 QAE515956 QKA515956 QTW515956 RDS515956 RNO515956 RXK515956 SHG515956 SRC515956 TAY515956 TKU515956 TUQ515956 UEM515956 UOI515956 UYE515956 VIA515956 VRW515956 WBS515956 WLO515956 WVK515956 C581492 IY581492 SU581492 ACQ581492 AMM581492 AWI581492 BGE581492 BQA581492 BZW581492 CJS581492 CTO581492 DDK581492 DNG581492 DXC581492 EGY581492 EQU581492 FAQ581492 FKM581492 FUI581492 GEE581492 GOA581492 GXW581492 HHS581492 HRO581492 IBK581492 ILG581492 IVC581492 JEY581492 JOU581492 JYQ581492 KIM581492 KSI581492 LCE581492 LMA581492 LVW581492 MFS581492 MPO581492 MZK581492 NJG581492 NTC581492 OCY581492 OMU581492 OWQ581492 PGM581492 PQI581492 QAE581492 QKA581492 QTW581492 RDS581492 RNO581492 RXK581492 SHG581492 SRC581492 TAY581492 TKU581492 TUQ581492 UEM581492 UOI581492 UYE581492 VIA581492 VRW581492 WBS581492 WLO581492 WVK581492 C647028 IY647028 SU647028 ACQ647028 AMM647028 AWI647028 BGE647028 BQA647028 BZW647028 CJS647028 CTO647028 DDK647028 DNG647028 DXC647028 EGY647028 EQU647028 FAQ647028 FKM647028 FUI647028 GEE647028 GOA647028 GXW647028 HHS647028 HRO647028 IBK647028 ILG647028 IVC647028 JEY647028 JOU647028 JYQ647028 KIM647028 KSI647028 LCE647028 LMA647028 LVW647028 MFS647028 MPO647028 MZK647028 NJG647028 NTC647028 OCY647028 OMU647028 OWQ647028 PGM647028 PQI647028 QAE647028 QKA647028 QTW647028 RDS647028 RNO647028 RXK647028 SHG647028 SRC647028 TAY647028 TKU647028 TUQ647028 UEM647028 UOI647028 UYE647028 VIA647028 VRW647028 WBS647028 WLO647028 WVK647028 C712564 IY712564 SU712564 ACQ712564 AMM712564 AWI712564 BGE712564 BQA712564 BZW712564 CJS712564 CTO712564 DDK712564 DNG712564 DXC712564 EGY712564 EQU712564 FAQ712564 FKM712564 FUI712564 GEE712564 GOA712564 GXW712564 HHS712564 HRO712564 IBK712564 ILG712564 IVC712564 JEY712564 JOU712564 JYQ712564 KIM712564 KSI712564 LCE712564 LMA712564 LVW712564 MFS712564 MPO712564 MZK712564 NJG712564 NTC712564 OCY712564 OMU712564 OWQ712564 PGM712564 PQI712564 QAE712564 QKA712564 QTW712564 RDS712564 RNO712564 RXK712564 SHG712564 SRC712564 TAY712564 TKU712564 TUQ712564 UEM712564 UOI712564 UYE712564 VIA712564 VRW712564 WBS712564 WLO712564 WVK712564 C778100 IY778100 SU778100 ACQ778100 AMM778100 AWI778100 BGE778100 BQA778100 BZW778100 CJS778100 CTO778100 DDK778100 DNG778100 DXC778100 EGY778100 EQU778100 FAQ778100 FKM778100 FUI778100 GEE778100 GOA778100 GXW778100 HHS778100 HRO778100 IBK778100 ILG778100 IVC778100 JEY778100 JOU778100 JYQ778100 KIM778100 KSI778100 LCE778100 LMA778100 LVW778100 MFS778100 MPO778100 MZK778100 NJG778100 NTC778100 OCY778100 OMU778100 OWQ778100 PGM778100 PQI778100 QAE778100 QKA778100 QTW778100 RDS778100 RNO778100 RXK778100 SHG778100 SRC778100 TAY778100 TKU778100 TUQ778100 UEM778100 UOI778100 UYE778100 VIA778100 VRW778100 WBS778100 WLO778100 WVK778100 C843636 IY843636 SU843636 ACQ843636 AMM843636 AWI843636 BGE843636 BQA843636 BZW843636 CJS843636 CTO843636 DDK843636 DNG843636 DXC843636 EGY843636 EQU843636 FAQ843636 FKM843636 FUI843636 GEE843636 GOA843636 GXW843636 HHS843636 HRO843636 IBK843636 ILG843636 IVC843636 JEY843636 JOU843636 JYQ843636 KIM843636 KSI843636 LCE843636 LMA843636 LVW843636 MFS843636 MPO843636 MZK843636 NJG843636 NTC843636 OCY843636 OMU843636 OWQ843636 PGM843636 PQI843636 QAE843636 QKA843636 QTW843636 RDS843636 RNO843636 RXK843636 SHG843636 SRC843636 TAY843636 TKU843636 TUQ843636 UEM843636 UOI843636 UYE843636 VIA843636 VRW843636 WBS843636 WLO843636 WVK843636 C909172 IY909172 SU909172 ACQ909172 AMM909172 AWI909172 BGE909172 BQA909172 BZW909172 CJS909172 CTO909172 DDK909172 DNG909172 DXC909172 EGY909172 EQU909172 FAQ909172 FKM909172 FUI909172 GEE909172 GOA909172 GXW909172 HHS909172 HRO909172 IBK909172 ILG909172 IVC909172 JEY909172 JOU909172 JYQ909172 KIM909172 KSI909172 LCE909172 LMA909172 LVW909172 MFS909172 MPO909172 MZK909172 NJG909172 NTC909172 OCY909172 OMU909172 OWQ909172 PGM909172 PQI909172 QAE909172 QKA909172 QTW909172 RDS909172 RNO909172 RXK909172 SHG909172 SRC909172 TAY909172 TKU909172 TUQ909172 UEM909172 UOI909172 UYE909172 VIA909172 VRW909172 WBS909172 WLO909172 WVK909172 C974708 IY974708 SU974708 ACQ974708 AMM974708 AWI974708 BGE974708 BQA974708 BZW974708 CJS974708 CTO974708 DDK974708 DNG974708 DXC974708 EGY974708 EQU974708 FAQ974708 FKM974708 FUI974708 GEE974708 GOA974708 GXW974708 HHS974708 HRO974708 IBK974708 ILG974708 IVC974708 JEY974708 JOU974708 JYQ974708 KIM974708 KSI974708 LCE974708 LMA974708 LVW974708 MFS974708 MPO974708 MZK974708 NJG974708 NTC974708 OCY974708 OMU974708 OWQ974708 PGM974708 PQI974708 QAE974708 QKA974708 QTW974708 RDS974708 RNO974708 RXK974708 SHG974708 SRC974708 TAY974708 TKU974708 TUQ974708 UEM974708 UOI974708 UYE974708 VIA974708 VRW974708 WBS974708 WLO974708 WVK974708">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65"/>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87</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330</v>
      </c>
      <c r="C5" s="72">
        <f>(D136-D128)/D129+C70/100+C71*3.6/1000+C72/35.17*3.6/100</f>
        <v>0.15060830721015719</v>
      </c>
      <c r="D5" s="73" t="s">
        <v>72</v>
      </c>
      <c r="E5" s="74"/>
      <c r="I5" s="82"/>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331</v>
      </c>
      <c r="C11" s="115">
        <v>0.7</v>
      </c>
      <c r="D11" s="85"/>
      <c r="E11" s="74"/>
      <c r="F11" s="75"/>
    </row>
    <row r="12" spans="1:26" x14ac:dyDescent="0.2">
      <c r="A12" s="78"/>
      <c r="B12" s="83" t="s">
        <v>332</v>
      </c>
      <c r="C12" s="84">
        <v>1580</v>
      </c>
      <c r="D12" s="85" t="s">
        <v>333</v>
      </c>
      <c r="E12" s="74"/>
      <c r="F12" s="75"/>
    </row>
    <row r="13" spans="1:26" x14ac:dyDescent="0.2">
      <c r="A13" s="78"/>
      <c r="B13" s="83" t="s">
        <v>7</v>
      </c>
      <c r="C13" s="85">
        <f>IF(C12=0,,C12*C23*(1-C24)*C25*C26)</f>
        <v>1578.42</v>
      </c>
      <c r="D13" s="85" t="s">
        <v>334</v>
      </c>
      <c r="E13" s="74"/>
      <c r="F13" s="75"/>
    </row>
    <row r="14" spans="1:26" x14ac:dyDescent="0.2">
      <c r="A14" s="78"/>
      <c r="B14" s="83" t="s">
        <v>8</v>
      </c>
      <c r="C14" s="84"/>
      <c r="D14" s="85" t="s">
        <v>61</v>
      </c>
      <c r="E14" s="74"/>
      <c r="F14" s="75"/>
    </row>
    <row r="15" spans="1:26" x14ac:dyDescent="0.2">
      <c r="A15" s="78"/>
      <c r="B15" s="83" t="s">
        <v>9</v>
      </c>
      <c r="C15" s="84"/>
      <c r="D15" s="85" t="s">
        <v>61</v>
      </c>
      <c r="E15" s="74"/>
      <c r="F15" s="75"/>
    </row>
    <row r="16" spans="1:26" x14ac:dyDescent="0.2">
      <c r="A16" s="78"/>
      <c r="B16" s="83" t="s">
        <v>10</v>
      </c>
      <c r="C16" s="84">
        <v>7500</v>
      </c>
      <c r="D16" s="85" t="s">
        <v>61</v>
      </c>
      <c r="E16" s="74"/>
      <c r="F16" s="75"/>
    </row>
    <row r="17" spans="1:6" x14ac:dyDescent="0.2">
      <c r="A17" s="78"/>
      <c r="B17" s="86" t="s">
        <v>11</v>
      </c>
      <c r="C17" s="87">
        <v>12</v>
      </c>
      <c r="D17" s="88" t="s">
        <v>62</v>
      </c>
      <c r="E17" s="89"/>
      <c r="F17" s="75"/>
    </row>
    <row r="18" spans="1:6" ht="5.25" customHeight="1" x14ac:dyDescent="0.2">
      <c r="A18" s="78"/>
      <c r="B18" s="90"/>
      <c r="C18" s="91"/>
      <c r="D18" s="92"/>
      <c r="E18" s="93"/>
      <c r="F18" s="75"/>
    </row>
    <row r="19" spans="1:6" ht="12" customHeight="1" x14ac:dyDescent="0.2">
      <c r="A19" s="78"/>
      <c r="B19" s="79" t="s">
        <v>12</v>
      </c>
      <c r="C19" s="94">
        <f>IF(C8&gt;0,C10/C8,0)</f>
        <v>0</v>
      </c>
      <c r="D19" s="81"/>
      <c r="E19" s="95"/>
      <c r="F19" s="75"/>
    </row>
    <row r="20" spans="1:6" ht="12.75" customHeight="1" x14ac:dyDescent="0.2">
      <c r="A20" s="78"/>
      <c r="B20" s="83" t="s">
        <v>13</v>
      </c>
      <c r="C20" s="96">
        <f>IF(C10&gt;0,C19-(C22*C9*C15*C19)/(C10*C14),)</f>
        <v>0</v>
      </c>
      <c r="D20" s="85"/>
      <c r="E20" s="95"/>
      <c r="F20" s="75"/>
    </row>
    <row r="21" spans="1:6" ht="12.75" customHeight="1" x14ac:dyDescent="0.2">
      <c r="A21" s="78"/>
      <c r="B21" s="83" t="s">
        <v>14</v>
      </c>
      <c r="C21" s="96">
        <f>IF(C8&gt;0,C9/C8,0)</f>
        <v>0</v>
      </c>
      <c r="D21" s="85"/>
      <c r="E21" s="95"/>
      <c r="F21" s="75"/>
    </row>
    <row r="22" spans="1:6" ht="12.75" customHeight="1" x14ac:dyDescent="0.2">
      <c r="A22" s="78"/>
      <c r="B22" s="83" t="s">
        <v>15</v>
      </c>
      <c r="C22" s="97"/>
      <c r="D22" s="85" t="s">
        <v>63</v>
      </c>
      <c r="E22" s="95"/>
      <c r="F22" s="75"/>
    </row>
    <row r="23" spans="1:6" ht="12.75" customHeight="1" x14ac:dyDescent="0.2">
      <c r="A23" s="78"/>
      <c r="B23" s="83" t="s">
        <v>16</v>
      </c>
      <c r="C23" s="98">
        <v>1</v>
      </c>
      <c r="D23" s="85"/>
      <c r="E23" s="95"/>
      <c r="F23" s="75"/>
    </row>
    <row r="24" spans="1:6" ht="12.75" customHeight="1" x14ac:dyDescent="0.2">
      <c r="A24" s="78"/>
      <c r="B24" s="83" t="s">
        <v>17</v>
      </c>
      <c r="C24" s="98"/>
      <c r="D24" s="85"/>
      <c r="E24" s="95"/>
      <c r="F24" s="75"/>
    </row>
    <row r="25" spans="1:6" ht="12.75" customHeight="1" x14ac:dyDescent="0.2">
      <c r="A25" s="78"/>
      <c r="B25" s="83" t="s">
        <v>18</v>
      </c>
      <c r="C25" s="98">
        <v>0.999</v>
      </c>
      <c r="D25" s="85"/>
      <c r="E25" s="95"/>
      <c r="F25" s="75"/>
    </row>
    <row r="26" spans="1:6" ht="12.75" customHeight="1" x14ac:dyDescent="0.2">
      <c r="A26" s="78"/>
      <c r="B26" s="86" t="s">
        <v>19</v>
      </c>
      <c r="C26" s="99">
        <v>1</v>
      </c>
      <c r="D26" s="88"/>
      <c r="E26" s="100"/>
      <c r="F26" s="75"/>
    </row>
    <row r="27" spans="1:6" ht="5.25" customHeight="1" x14ac:dyDescent="0.2">
      <c r="A27" s="78"/>
      <c r="B27" s="90"/>
      <c r="C27" s="91"/>
      <c r="D27" s="92"/>
      <c r="E27" s="93"/>
      <c r="F27" s="75"/>
    </row>
    <row r="28" spans="1:6" x14ac:dyDescent="0.2">
      <c r="A28" s="78"/>
      <c r="B28" s="280" t="s">
        <v>20</v>
      </c>
      <c r="C28" s="101"/>
      <c r="D28" s="81" t="s">
        <v>64</v>
      </c>
      <c r="E28" s="95"/>
      <c r="F28" s="75"/>
    </row>
    <row r="29" spans="1:6" x14ac:dyDescent="0.2">
      <c r="A29" s="78"/>
      <c r="B29" s="281"/>
      <c r="C29" s="84"/>
      <c r="D29" s="85" t="s">
        <v>65</v>
      </c>
      <c r="E29" s="95"/>
      <c r="F29" s="75"/>
    </row>
    <row r="30" spans="1:6" x14ac:dyDescent="0.2">
      <c r="A30" s="78"/>
      <c r="B30" s="281"/>
      <c r="C30" s="84"/>
      <c r="D30" s="85" t="s">
        <v>66</v>
      </c>
      <c r="E30" s="95"/>
      <c r="F30" s="75"/>
    </row>
    <row r="31" spans="1:6" x14ac:dyDescent="0.2">
      <c r="A31" s="78"/>
      <c r="B31" s="281"/>
      <c r="C31" s="84"/>
      <c r="D31" s="85" t="s">
        <v>335</v>
      </c>
      <c r="E31" s="95"/>
      <c r="F31" s="75"/>
    </row>
    <row r="32" spans="1:6" x14ac:dyDescent="0.2">
      <c r="A32" s="78"/>
      <c r="B32" s="281"/>
      <c r="C32" s="84">
        <v>43200</v>
      </c>
      <c r="D32" s="85" t="s">
        <v>336</v>
      </c>
      <c r="E32" s="95"/>
      <c r="F32" s="75"/>
    </row>
    <row r="33" spans="1:6" x14ac:dyDescent="0.2">
      <c r="A33" s="78"/>
      <c r="B33" s="83" t="s">
        <v>21</v>
      </c>
      <c r="C33" s="102">
        <f>(SUMPRODUCT(C8:C11,C28:C31)+C12*(1-C24)*C32)/1000000</f>
        <v>68.256</v>
      </c>
      <c r="D33" s="85" t="s">
        <v>67</v>
      </c>
      <c r="E33" s="95"/>
      <c r="F33" s="75"/>
    </row>
    <row r="34" spans="1:6" x14ac:dyDescent="0.2">
      <c r="A34" s="78"/>
      <c r="B34" s="281" t="s">
        <v>22</v>
      </c>
      <c r="C34" s="84"/>
      <c r="D34" s="85" t="s">
        <v>64</v>
      </c>
      <c r="E34" s="95"/>
      <c r="F34" s="75"/>
    </row>
    <row r="35" spans="1:6" x14ac:dyDescent="0.2">
      <c r="A35" s="78"/>
      <c r="B35" s="281"/>
      <c r="C35" s="84"/>
      <c r="D35" s="85" t="s">
        <v>65</v>
      </c>
      <c r="E35" s="95"/>
      <c r="F35" s="75"/>
    </row>
    <row r="36" spans="1:6" x14ac:dyDescent="0.2">
      <c r="A36" s="78"/>
      <c r="B36" s="281"/>
      <c r="C36" s="84"/>
      <c r="D36" s="85" t="s">
        <v>66</v>
      </c>
      <c r="E36" s="95"/>
      <c r="F36" s="75"/>
    </row>
    <row r="37" spans="1:6" x14ac:dyDescent="0.2">
      <c r="A37" s="78"/>
      <c r="B37" s="281"/>
      <c r="C37" s="84"/>
      <c r="D37" s="85" t="s">
        <v>335</v>
      </c>
      <c r="E37" s="95"/>
      <c r="F37" s="75"/>
    </row>
    <row r="38" spans="1:6" x14ac:dyDescent="0.2">
      <c r="A38" s="78"/>
      <c r="B38" s="281"/>
      <c r="C38" s="84">
        <v>2160</v>
      </c>
      <c r="D38" s="85" t="s">
        <v>337</v>
      </c>
      <c r="E38" s="95"/>
      <c r="F38" s="75"/>
    </row>
    <row r="39" spans="1:6" x14ac:dyDescent="0.2">
      <c r="A39" s="78"/>
      <c r="B39" s="83" t="s">
        <v>23</v>
      </c>
      <c r="C39" s="103">
        <f>(SUMPRODUCT(C34:C37,C8:C11)+C12*(1-C24)*C38)/1000</f>
        <v>3412.8</v>
      </c>
      <c r="D39" s="85" t="s">
        <v>68</v>
      </c>
      <c r="E39" s="95"/>
      <c r="F39" s="75"/>
    </row>
    <row r="40" spans="1:6" x14ac:dyDescent="0.2">
      <c r="A40" s="78"/>
      <c r="B40" s="83" t="s">
        <v>24</v>
      </c>
      <c r="C40" s="84"/>
      <c r="D40" s="85" t="s">
        <v>69</v>
      </c>
      <c r="E40" s="95"/>
    </row>
    <row r="41" spans="1:6" x14ac:dyDescent="0.2">
      <c r="A41" s="78"/>
      <c r="B41" s="83" t="s">
        <v>25</v>
      </c>
      <c r="C41" s="104"/>
      <c r="D41" s="85" t="s">
        <v>70</v>
      </c>
      <c r="E41" s="95"/>
    </row>
    <row r="42" spans="1:6" x14ac:dyDescent="0.2">
      <c r="A42" s="78"/>
      <c r="B42" s="83" t="s">
        <v>26</v>
      </c>
      <c r="C42" s="104"/>
      <c r="D42" s="85" t="s">
        <v>338</v>
      </c>
      <c r="E42" s="95"/>
    </row>
    <row r="43" spans="1:6" x14ac:dyDescent="0.2">
      <c r="A43" s="78"/>
      <c r="B43" s="83" t="s">
        <v>27</v>
      </c>
      <c r="C43" s="104">
        <v>0.45</v>
      </c>
      <c r="D43" s="85" t="s">
        <v>339</v>
      </c>
      <c r="E43" s="95"/>
    </row>
    <row r="44" spans="1:6" x14ac:dyDescent="0.2">
      <c r="A44" s="78"/>
      <c r="B44" s="83" t="s">
        <v>28</v>
      </c>
      <c r="C44" s="104">
        <v>0.1</v>
      </c>
      <c r="D44" s="85" t="s">
        <v>72</v>
      </c>
      <c r="E44" s="95"/>
    </row>
    <row r="45" spans="1:6" x14ac:dyDescent="0.2">
      <c r="A45" s="78"/>
      <c r="B45" s="83" t="s">
        <v>29</v>
      </c>
      <c r="C45" s="85">
        <f>C43*C12*C16*(1-C24)</f>
        <v>5332500</v>
      </c>
      <c r="D45" s="85" t="s">
        <v>73</v>
      </c>
      <c r="E45" s="95"/>
    </row>
    <row r="46" spans="1:6" x14ac:dyDescent="0.2">
      <c r="A46" s="78"/>
      <c r="B46" s="83" t="s">
        <v>30</v>
      </c>
      <c r="C46" s="105">
        <v>9</v>
      </c>
      <c r="D46" s="85" t="s">
        <v>74</v>
      </c>
      <c r="E46" s="106"/>
    </row>
    <row r="47" spans="1:6" x14ac:dyDescent="0.2">
      <c r="A47" s="78"/>
      <c r="B47" s="83" t="s">
        <v>31</v>
      </c>
      <c r="C47" s="104">
        <v>49</v>
      </c>
      <c r="D47" s="85" t="s">
        <v>75</v>
      </c>
      <c r="E47" s="95"/>
    </row>
    <row r="48" spans="1:6" x14ac:dyDescent="0.2">
      <c r="A48" s="78"/>
      <c r="B48" s="86" t="s">
        <v>32</v>
      </c>
      <c r="C48" s="107"/>
      <c r="D48" s="88" t="s">
        <v>75</v>
      </c>
      <c r="E48" s="100"/>
    </row>
    <row r="49" spans="1:7" ht="5.25" customHeight="1" x14ac:dyDescent="0.2">
      <c r="A49" s="78"/>
      <c r="B49" s="108"/>
      <c r="C49" s="91"/>
      <c r="D49" s="92"/>
      <c r="E49" s="93"/>
      <c r="F49" s="75"/>
    </row>
    <row r="50" spans="1:7" x14ac:dyDescent="0.2">
      <c r="A50" s="78"/>
      <c r="B50" s="79" t="s">
        <v>33</v>
      </c>
      <c r="C50" s="109"/>
      <c r="D50" s="81" t="s">
        <v>72</v>
      </c>
      <c r="E50" s="95"/>
    </row>
    <row r="51" spans="1:7" x14ac:dyDescent="0.2">
      <c r="A51" s="78"/>
      <c r="B51" s="83" t="s">
        <v>34</v>
      </c>
      <c r="C51" s="110"/>
      <c r="D51" s="85" t="s">
        <v>57</v>
      </c>
      <c r="E51" s="95"/>
    </row>
    <row r="52" spans="1:7" x14ac:dyDescent="0.2">
      <c r="A52" s="78"/>
      <c r="B52" s="83" t="s">
        <v>137</v>
      </c>
      <c r="C52" s="110"/>
      <c r="D52" s="85" t="s">
        <v>76</v>
      </c>
      <c r="E52" s="95"/>
    </row>
    <row r="53" spans="1:7" x14ac:dyDescent="0.2">
      <c r="A53" s="78"/>
      <c r="B53" s="83" t="s">
        <v>138</v>
      </c>
      <c r="C53" s="110"/>
      <c r="D53" s="85" t="s">
        <v>72</v>
      </c>
      <c r="E53" s="95"/>
    </row>
    <row r="54" spans="1:7" x14ac:dyDescent="0.2">
      <c r="A54" s="78"/>
      <c r="B54" s="83" t="s">
        <v>35</v>
      </c>
      <c r="C54" s="110"/>
      <c r="D54" s="85"/>
      <c r="E54" s="95"/>
    </row>
    <row r="55" spans="1:7" ht="5.25" customHeight="1" x14ac:dyDescent="0.2">
      <c r="A55" s="78"/>
      <c r="B55" s="108"/>
      <c r="C55" s="91"/>
      <c r="D55" s="92"/>
      <c r="E55" s="93"/>
      <c r="F55" s="75"/>
    </row>
    <row r="56" spans="1:7" x14ac:dyDescent="0.2">
      <c r="A56" s="78"/>
      <c r="B56" s="79" t="s">
        <v>36</v>
      </c>
      <c r="C56" s="111" t="s">
        <v>37</v>
      </c>
      <c r="D56" s="81"/>
      <c r="E56" s="95"/>
      <c r="G56" s="112"/>
    </row>
    <row r="57" spans="1:7" x14ac:dyDescent="0.2">
      <c r="A57" s="78"/>
      <c r="B57" s="83" t="s">
        <v>38</v>
      </c>
      <c r="C57" s="113">
        <v>0.44</v>
      </c>
      <c r="D57" s="85"/>
      <c r="E57" s="95"/>
    </row>
    <row r="58" spans="1:7" x14ac:dyDescent="0.2">
      <c r="A58" s="78"/>
      <c r="B58" s="83" t="s">
        <v>39</v>
      </c>
      <c r="C58" s="114">
        <v>51920000</v>
      </c>
      <c r="D58" s="85" t="s">
        <v>77</v>
      </c>
      <c r="E58" s="95"/>
    </row>
    <row r="59" spans="1:7" x14ac:dyDescent="0.2">
      <c r="A59" s="78"/>
      <c r="B59" s="83" t="s">
        <v>39</v>
      </c>
      <c r="C59" s="114"/>
      <c r="D59" s="85" t="s">
        <v>66</v>
      </c>
      <c r="E59" s="95"/>
    </row>
    <row r="60" spans="1:7" x14ac:dyDescent="0.2">
      <c r="A60" s="78"/>
      <c r="B60" s="83" t="s">
        <v>40</v>
      </c>
      <c r="C60" s="115">
        <v>1</v>
      </c>
      <c r="D60" s="85"/>
      <c r="E60" s="95"/>
    </row>
    <row r="61" spans="1:7" x14ac:dyDescent="0.2">
      <c r="A61" s="78"/>
      <c r="B61" s="86" t="s">
        <v>41</v>
      </c>
      <c r="C61" s="116">
        <f>IF(C59=0,C60,MIN(C60,C59/C30))</f>
        <v>1</v>
      </c>
      <c r="D61" s="88"/>
      <c r="E61" s="100"/>
    </row>
    <row r="62" spans="1:7" ht="5.25" customHeight="1" x14ac:dyDescent="0.2">
      <c r="A62" s="78"/>
      <c r="B62" s="108"/>
      <c r="C62" s="91"/>
      <c r="D62" s="92"/>
      <c r="E62" s="93"/>
      <c r="F62" s="75"/>
    </row>
    <row r="63" spans="1:7" ht="12" customHeight="1" x14ac:dyDescent="0.2">
      <c r="A63" s="78"/>
      <c r="B63" s="79" t="s">
        <v>42</v>
      </c>
      <c r="C63" s="117">
        <v>1.7500000000000002E-2</v>
      </c>
      <c r="D63" s="81"/>
      <c r="E63" s="95"/>
    </row>
    <row r="64" spans="1:7" x14ac:dyDescent="0.2">
      <c r="A64" s="78"/>
      <c r="B64" s="83" t="s">
        <v>43</v>
      </c>
      <c r="C64" s="98">
        <v>4.4999999999999998E-2</v>
      </c>
      <c r="D64" s="85"/>
      <c r="E64" s="95"/>
    </row>
    <row r="65" spans="1:6" x14ac:dyDescent="0.2">
      <c r="A65" s="78"/>
      <c r="B65" s="83" t="s">
        <v>44</v>
      </c>
      <c r="C65" s="118">
        <v>0.15</v>
      </c>
      <c r="D65" s="85"/>
      <c r="E65" s="95"/>
    </row>
    <row r="66" spans="1:6" x14ac:dyDescent="0.2">
      <c r="A66" s="78"/>
      <c r="B66" s="83" t="s">
        <v>45</v>
      </c>
      <c r="C66" s="98">
        <v>0.3</v>
      </c>
      <c r="D66" s="85"/>
      <c r="E66" s="95"/>
    </row>
    <row r="67" spans="1:6" x14ac:dyDescent="0.2">
      <c r="A67" s="78"/>
      <c r="B67" s="119" t="s">
        <v>46</v>
      </c>
      <c r="C67" s="120">
        <f>1-C66</f>
        <v>0.7</v>
      </c>
      <c r="D67" s="85"/>
      <c r="E67" s="95"/>
    </row>
    <row r="68" spans="1:6" x14ac:dyDescent="0.2">
      <c r="A68" s="78"/>
      <c r="B68" s="121" t="s">
        <v>47</v>
      </c>
      <c r="C68" s="122">
        <v>0.25</v>
      </c>
      <c r="D68" s="88"/>
      <c r="E68" s="100"/>
    </row>
    <row r="69" spans="1:6" ht="5.25" customHeight="1" x14ac:dyDescent="0.2">
      <c r="A69" s="78"/>
      <c r="B69" s="108"/>
      <c r="C69" s="91"/>
      <c r="D69" s="92"/>
      <c r="E69" s="93"/>
      <c r="F69" s="75"/>
    </row>
    <row r="70" spans="1:6" ht="12.75" customHeight="1" x14ac:dyDescent="0.2">
      <c r="A70" s="78"/>
      <c r="B70" s="123" t="s">
        <v>48</v>
      </c>
      <c r="C70" s="109"/>
      <c r="D70" s="81" t="s">
        <v>56</v>
      </c>
      <c r="E70" s="95"/>
    </row>
    <row r="71" spans="1:6" ht="12.75" customHeight="1" x14ac:dyDescent="0.2">
      <c r="A71" s="78"/>
      <c r="B71" s="124" t="s">
        <v>49</v>
      </c>
      <c r="C71" s="110"/>
      <c r="D71" s="85" t="s">
        <v>57</v>
      </c>
      <c r="E71" s="95"/>
    </row>
    <row r="72" spans="1:6" ht="12.75" customHeight="1" x14ac:dyDescent="0.2">
      <c r="A72" s="78"/>
      <c r="B72" s="124" t="s">
        <v>50</v>
      </c>
      <c r="C72" s="110">
        <v>0.3</v>
      </c>
      <c r="D72" s="85" t="s">
        <v>338</v>
      </c>
      <c r="E72" s="95"/>
    </row>
    <row r="73" spans="1:6" x14ac:dyDescent="0.2">
      <c r="A73" s="78"/>
      <c r="B73" s="119" t="s">
        <v>51</v>
      </c>
      <c r="C73" s="84">
        <v>12</v>
      </c>
      <c r="D73" s="85" t="s">
        <v>78</v>
      </c>
      <c r="E73" s="95"/>
    </row>
    <row r="74" spans="1:6" x14ac:dyDescent="0.2">
      <c r="A74" s="78"/>
      <c r="B74" s="119" t="s">
        <v>52</v>
      </c>
      <c r="C74" s="84">
        <v>12</v>
      </c>
      <c r="D74" s="85" t="s">
        <v>78</v>
      </c>
      <c r="E74" s="95"/>
    </row>
    <row r="75" spans="1:6" x14ac:dyDescent="0.2">
      <c r="A75" s="78"/>
      <c r="B75" s="125" t="s">
        <v>53</v>
      </c>
      <c r="C75" s="84">
        <v>12</v>
      </c>
      <c r="D75" s="85" t="s">
        <v>78</v>
      </c>
      <c r="E75" s="95"/>
    </row>
    <row r="76" spans="1:6" ht="7.5" customHeight="1" x14ac:dyDescent="0.2">
      <c r="A76" s="78"/>
      <c r="E76" s="127"/>
      <c r="F76" s="78"/>
    </row>
    <row r="77" spans="1:6" x14ac:dyDescent="0.2">
      <c r="A77" s="78"/>
      <c r="B77" s="67" t="s">
        <v>139</v>
      </c>
      <c r="C77" s="68" t="s">
        <v>78</v>
      </c>
      <c r="D77" s="69" t="s">
        <v>1</v>
      </c>
      <c r="E77" s="128" t="s">
        <v>160</v>
      </c>
      <c r="F77" s="78"/>
    </row>
    <row r="78" spans="1:6" x14ac:dyDescent="0.2">
      <c r="A78" s="78"/>
      <c r="B78" s="79"/>
      <c r="C78" s="129"/>
      <c r="D78" s="129"/>
      <c r="E78" s="81"/>
      <c r="F78" s="130"/>
    </row>
    <row r="79" spans="1:6" x14ac:dyDescent="0.2">
      <c r="A79" s="78"/>
      <c r="B79" s="79"/>
      <c r="C79" s="129"/>
      <c r="D79" s="129"/>
      <c r="E79" s="81"/>
      <c r="F79" s="130"/>
    </row>
    <row r="80" spans="1:6" x14ac:dyDescent="0.2">
      <c r="A80" s="78"/>
      <c r="B80" s="79"/>
      <c r="C80" s="129"/>
      <c r="D80" s="129"/>
      <c r="E80" s="81"/>
      <c r="F80" s="130"/>
    </row>
    <row r="81" spans="1:44" x14ac:dyDescent="0.2">
      <c r="A81" s="78"/>
      <c r="B81" s="83"/>
      <c r="C81" s="129"/>
      <c r="D81" s="129"/>
      <c r="E81" s="81"/>
      <c r="F81" s="78"/>
    </row>
    <row r="82" spans="1:44" x14ac:dyDescent="0.2">
      <c r="A82" s="78"/>
      <c r="B82" s="125"/>
      <c r="C82" s="129"/>
      <c r="D82" s="129"/>
      <c r="E82" s="81"/>
      <c r="F82" s="78"/>
    </row>
    <row r="83" spans="1:44" ht="7.5" customHeight="1" x14ac:dyDescent="0.2">
      <c r="A83" s="78"/>
      <c r="F83" s="78"/>
    </row>
    <row r="84" spans="1:44" ht="7.5" customHeight="1" x14ac:dyDescent="0.2">
      <c r="A84" s="78"/>
      <c r="F84" s="78"/>
    </row>
    <row r="85" spans="1:44" ht="7.5" customHeight="1" thickBot="1" x14ac:dyDescent="0.25">
      <c r="A85" s="78"/>
      <c r="F85" s="78"/>
    </row>
    <row r="86" spans="1:44" ht="15.75" customHeight="1" thickTop="1" x14ac:dyDescent="0.2">
      <c r="A86" s="75"/>
      <c r="B86" s="276" t="s">
        <v>167</v>
      </c>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76"/>
      <c r="AR86" s="276"/>
    </row>
    <row r="87" spans="1:44" s="78" customFormat="1" x14ac:dyDescent="0.2">
      <c r="A87" s="75"/>
      <c r="B87" s="131" t="s">
        <v>168</v>
      </c>
      <c r="C87" s="132"/>
      <c r="D87" s="133">
        <v>0</v>
      </c>
      <c r="E87" s="133">
        <v>1</v>
      </c>
      <c r="F87" s="133">
        <v>2</v>
      </c>
      <c r="G87" s="133">
        <v>3</v>
      </c>
      <c r="H87" s="133">
        <v>4</v>
      </c>
      <c r="I87" s="133">
        <v>5</v>
      </c>
      <c r="J87" s="133">
        <v>6</v>
      </c>
      <c r="K87" s="133">
        <v>7</v>
      </c>
      <c r="L87" s="133">
        <v>8</v>
      </c>
      <c r="M87" s="133">
        <v>9</v>
      </c>
      <c r="N87" s="133">
        <v>10</v>
      </c>
      <c r="O87" s="133">
        <v>11</v>
      </c>
      <c r="P87" s="133">
        <v>12</v>
      </c>
      <c r="Q87" s="133">
        <v>13</v>
      </c>
      <c r="R87" s="133">
        <v>14</v>
      </c>
      <c r="S87" s="133">
        <v>15</v>
      </c>
      <c r="T87" s="133">
        <v>16</v>
      </c>
      <c r="U87" s="133">
        <v>17</v>
      </c>
      <c r="V87" s="133">
        <v>18</v>
      </c>
      <c r="W87" s="133">
        <v>19</v>
      </c>
      <c r="X87" s="133">
        <v>20</v>
      </c>
      <c r="Y87" s="133">
        <v>21</v>
      </c>
      <c r="Z87" s="133">
        <v>22</v>
      </c>
      <c r="AA87" s="133">
        <v>23</v>
      </c>
      <c r="AB87" s="133">
        <v>24</v>
      </c>
      <c r="AC87" s="133">
        <v>25</v>
      </c>
      <c r="AD87" s="133">
        <v>26</v>
      </c>
      <c r="AE87" s="133">
        <v>27</v>
      </c>
      <c r="AF87" s="133">
        <v>28</v>
      </c>
      <c r="AG87" s="133">
        <v>29</v>
      </c>
      <c r="AH87" s="133">
        <v>30</v>
      </c>
      <c r="AI87" s="133">
        <v>31</v>
      </c>
      <c r="AJ87" s="133">
        <v>32</v>
      </c>
      <c r="AK87" s="133">
        <v>33</v>
      </c>
      <c r="AL87" s="133">
        <v>34</v>
      </c>
      <c r="AM87" s="133">
        <v>35</v>
      </c>
      <c r="AN87" s="133">
        <v>36</v>
      </c>
      <c r="AO87" s="133">
        <v>37</v>
      </c>
      <c r="AP87" s="133">
        <v>38</v>
      </c>
      <c r="AQ87" s="133">
        <v>39</v>
      </c>
      <c r="AR87" s="134">
        <v>40</v>
      </c>
    </row>
    <row r="88" spans="1:44" s="78" customFormat="1" x14ac:dyDescent="0.2">
      <c r="A88" s="75"/>
      <c r="B88" s="135"/>
      <c r="C88" s="136" t="s">
        <v>169</v>
      </c>
      <c r="D88" s="137"/>
      <c r="E88" s="137">
        <f t="shared" ref="E88:AR88" si="0">POWER(1+$C$63,E87-$E$87)</f>
        <v>1</v>
      </c>
      <c r="F88" s="137">
        <f t="shared" si="0"/>
        <v>1.0175000000000001</v>
      </c>
      <c r="G88" s="137">
        <f t="shared" si="0"/>
        <v>1.0353062500000001</v>
      </c>
      <c r="H88" s="137">
        <f t="shared" si="0"/>
        <v>1.0534241093750001</v>
      </c>
      <c r="I88" s="137">
        <f t="shared" si="0"/>
        <v>1.0718590312890628</v>
      </c>
      <c r="J88" s="137">
        <f t="shared" si="0"/>
        <v>1.0906165643366215</v>
      </c>
      <c r="K88" s="137">
        <f t="shared" si="0"/>
        <v>1.1097023542125124</v>
      </c>
      <c r="L88" s="137">
        <f t="shared" si="0"/>
        <v>1.1291221454112312</v>
      </c>
      <c r="M88" s="137">
        <f t="shared" si="0"/>
        <v>1.1488817829559281</v>
      </c>
      <c r="N88" s="137">
        <f t="shared" si="0"/>
        <v>1.1689872141576569</v>
      </c>
      <c r="O88" s="137">
        <f t="shared" si="0"/>
        <v>1.189444490405416</v>
      </c>
      <c r="P88" s="137">
        <f t="shared" si="0"/>
        <v>1.2102597689875108</v>
      </c>
      <c r="Q88" s="137">
        <f t="shared" si="0"/>
        <v>1.2314393149447924</v>
      </c>
      <c r="R88" s="137">
        <f t="shared" si="0"/>
        <v>1.2529895029563263</v>
      </c>
      <c r="S88" s="137">
        <f t="shared" si="0"/>
        <v>1.2749168192580622</v>
      </c>
      <c r="T88" s="137">
        <f t="shared" si="0"/>
        <v>1.297227863595078</v>
      </c>
      <c r="U88" s="137">
        <f t="shared" si="0"/>
        <v>1.3199293512079924</v>
      </c>
      <c r="V88" s="137">
        <f t="shared" si="0"/>
        <v>1.3430281148541323</v>
      </c>
      <c r="W88" s="137">
        <f t="shared" si="0"/>
        <v>1.3665311068640797</v>
      </c>
      <c r="X88" s="137">
        <f t="shared" si="0"/>
        <v>1.3904454012342011</v>
      </c>
      <c r="Y88" s="137">
        <f t="shared" si="0"/>
        <v>1.4147781957557999</v>
      </c>
      <c r="Z88" s="137">
        <f t="shared" si="0"/>
        <v>1.4395368141815263</v>
      </c>
      <c r="AA88" s="137">
        <f t="shared" si="0"/>
        <v>1.4647287084297032</v>
      </c>
      <c r="AB88" s="137">
        <f t="shared" si="0"/>
        <v>1.4903614608272229</v>
      </c>
      <c r="AC88" s="137">
        <f t="shared" si="0"/>
        <v>1.5164427863916998</v>
      </c>
      <c r="AD88" s="137">
        <f t="shared" si="0"/>
        <v>1.5429805351535546</v>
      </c>
      <c r="AE88" s="137">
        <f t="shared" si="0"/>
        <v>1.5699826945187418</v>
      </c>
      <c r="AF88" s="137">
        <f t="shared" si="0"/>
        <v>1.5974573916728199</v>
      </c>
      <c r="AG88" s="137">
        <f t="shared" si="0"/>
        <v>1.6254128960270944</v>
      </c>
      <c r="AH88" s="137">
        <f t="shared" si="0"/>
        <v>1.6538576217075687</v>
      </c>
      <c r="AI88" s="137">
        <f t="shared" si="0"/>
        <v>1.6828001300874513</v>
      </c>
      <c r="AJ88" s="137">
        <f t="shared" si="0"/>
        <v>1.7122491323639815</v>
      </c>
      <c r="AK88" s="137">
        <f t="shared" si="0"/>
        <v>1.7422134921803516</v>
      </c>
      <c r="AL88" s="137">
        <f t="shared" si="0"/>
        <v>1.7727022282935079</v>
      </c>
      <c r="AM88" s="137">
        <f t="shared" si="0"/>
        <v>1.8037245172886442</v>
      </c>
      <c r="AN88" s="137">
        <f t="shared" si="0"/>
        <v>1.8352896963411955</v>
      </c>
      <c r="AO88" s="137">
        <f t="shared" si="0"/>
        <v>1.8674072660271668</v>
      </c>
      <c r="AP88" s="137">
        <f t="shared" si="0"/>
        <v>1.9000868931826425</v>
      </c>
      <c r="AQ88" s="137">
        <f t="shared" si="0"/>
        <v>1.9333384138133387</v>
      </c>
      <c r="AR88" s="138">
        <f t="shared" si="0"/>
        <v>1.9671718360550718</v>
      </c>
    </row>
    <row r="89" spans="1:44" s="78" customFormat="1" x14ac:dyDescent="0.2">
      <c r="A89" s="75"/>
      <c r="B89" s="139" t="s">
        <v>170</v>
      </c>
      <c r="C89" s="140" t="s">
        <v>77</v>
      </c>
      <c r="D89" s="141">
        <f>-D130</f>
        <v>-68256000</v>
      </c>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3"/>
    </row>
    <row r="90" spans="1:44" s="78" customFormat="1" ht="6" customHeight="1" x14ac:dyDescent="0.2">
      <c r="A90" s="75"/>
      <c r="B90" s="108"/>
      <c r="C90" s="144"/>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6"/>
    </row>
    <row r="91" spans="1:44" s="78" customFormat="1" x14ac:dyDescent="0.2">
      <c r="A91" s="75"/>
      <c r="B91" s="71" t="s">
        <v>171</v>
      </c>
      <c r="C91" s="147" t="s">
        <v>172</v>
      </c>
      <c r="D91" s="148"/>
      <c r="E91" s="149">
        <f t="shared" ref="E91:AR91" si="1">IF(E87&gt;$C$17,0,$C$8*$C$14*IF($C$20=0,1,$C$20))</f>
        <v>0</v>
      </c>
      <c r="F91" s="149">
        <f t="shared" si="1"/>
        <v>0</v>
      </c>
      <c r="G91" s="149">
        <f t="shared" si="1"/>
        <v>0</v>
      </c>
      <c r="H91" s="149">
        <f t="shared" si="1"/>
        <v>0</v>
      </c>
      <c r="I91" s="149">
        <f t="shared" si="1"/>
        <v>0</v>
      </c>
      <c r="J91" s="149">
        <f t="shared" si="1"/>
        <v>0</v>
      </c>
      <c r="K91" s="149">
        <f t="shared" si="1"/>
        <v>0</v>
      </c>
      <c r="L91" s="149">
        <f t="shared" si="1"/>
        <v>0</v>
      </c>
      <c r="M91" s="149">
        <f t="shared" si="1"/>
        <v>0</v>
      </c>
      <c r="N91" s="149">
        <f t="shared" si="1"/>
        <v>0</v>
      </c>
      <c r="O91" s="149">
        <f t="shared" si="1"/>
        <v>0</v>
      </c>
      <c r="P91" s="149">
        <f t="shared" si="1"/>
        <v>0</v>
      </c>
      <c r="Q91" s="149">
        <f t="shared" si="1"/>
        <v>0</v>
      </c>
      <c r="R91" s="149">
        <f t="shared" si="1"/>
        <v>0</v>
      </c>
      <c r="S91" s="149">
        <f t="shared" si="1"/>
        <v>0</v>
      </c>
      <c r="T91" s="149">
        <f t="shared" si="1"/>
        <v>0</v>
      </c>
      <c r="U91" s="149">
        <f t="shared" si="1"/>
        <v>0</v>
      </c>
      <c r="V91" s="149">
        <f t="shared" si="1"/>
        <v>0</v>
      </c>
      <c r="W91" s="149">
        <f t="shared" si="1"/>
        <v>0</v>
      </c>
      <c r="X91" s="149">
        <f t="shared" si="1"/>
        <v>0</v>
      </c>
      <c r="Y91" s="149">
        <f t="shared" si="1"/>
        <v>0</v>
      </c>
      <c r="Z91" s="149">
        <f t="shared" si="1"/>
        <v>0</v>
      </c>
      <c r="AA91" s="149">
        <f t="shared" si="1"/>
        <v>0</v>
      </c>
      <c r="AB91" s="149">
        <f t="shared" si="1"/>
        <v>0</v>
      </c>
      <c r="AC91" s="149">
        <f t="shared" si="1"/>
        <v>0</v>
      </c>
      <c r="AD91" s="149">
        <f t="shared" si="1"/>
        <v>0</v>
      </c>
      <c r="AE91" s="149">
        <f t="shared" si="1"/>
        <v>0</v>
      </c>
      <c r="AF91" s="149">
        <f t="shared" si="1"/>
        <v>0</v>
      </c>
      <c r="AG91" s="149">
        <f t="shared" si="1"/>
        <v>0</v>
      </c>
      <c r="AH91" s="149">
        <f t="shared" si="1"/>
        <v>0</v>
      </c>
      <c r="AI91" s="149">
        <f t="shared" si="1"/>
        <v>0</v>
      </c>
      <c r="AJ91" s="149">
        <f t="shared" si="1"/>
        <v>0</v>
      </c>
      <c r="AK91" s="149">
        <f t="shared" si="1"/>
        <v>0</v>
      </c>
      <c r="AL91" s="149">
        <f t="shared" si="1"/>
        <v>0</v>
      </c>
      <c r="AM91" s="149">
        <f t="shared" si="1"/>
        <v>0</v>
      </c>
      <c r="AN91" s="149">
        <f t="shared" si="1"/>
        <v>0</v>
      </c>
      <c r="AO91" s="149">
        <f t="shared" si="1"/>
        <v>0</v>
      </c>
      <c r="AP91" s="149">
        <f t="shared" si="1"/>
        <v>0</v>
      </c>
      <c r="AQ91" s="149">
        <f t="shared" si="1"/>
        <v>0</v>
      </c>
      <c r="AR91" s="149">
        <f t="shared" si="1"/>
        <v>0</v>
      </c>
    </row>
    <row r="92" spans="1:44" s="78" customFormat="1" x14ac:dyDescent="0.2">
      <c r="A92" s="75"/>
      <c r="B92" s="150" t="s">
        <v>173</v>
      </c>
      <c r="C92" s="151" t="s">
        <v>172</v>
      </c>
      <c r="D92" s="152"/>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row>
    <row r="93" spans="1:44" s="78" customFormat="1" x14ac:dyDescent="0.2">
      <c r="A93" s="75"/>
      <c r="B93" s="150" t="s">
        <v>174</v>
      </c>
      <c r="C93" s="151" t="s">
        <v>172</v>
      </c>
      <c r="D93" s="152"/>
      <c r="E93" s="153">
        <f t="shared" ref="E93:AR93" si="2">IF(E87&gt;$C$17,0,$C$8*$C$15*IF($C$21=0,1,$C$21))</f>
        <v>0</v>
      </c>
      <c r="F93" s="153">
        <f t="shared" si="2"/>
        <v>0</v>
      </c>
      <c r="G93" s="153">
        <f t="shared" si="2"/>
        <v>0</v>
      </c>
      <c r="H93" s="153">
        <f t="shared" si="2"/>
        <v>0</v>
      </c>
      <c r="I93" s="153">
        <f t="shared" si="2"/>
        <v>0</v>
      </c>
      <c r="J93" s="153">
        <f t="shared" si="2"/>
        <v>0</v>
      </c>
      <c r="K93" s="153">
        <f t="shared" si="2"/>
        <v>0</v>
      </c>
      <c r="L93" s="153">
        <f t="shared" si="2"/>
        <v>0</v>
      </c>
      <c r="M93" s="153">
        <f t="shared" si="2"/>
        <v>0</v>
      </c>
      <c r="N93" s="153">
        <f t="shared" si="2"/>
        <v>0</v>
      </c>
      <c r="O93" s="153">
        <f t="shared" si="2"/>
        <v>0</v>
      </c>
      <c r="P93" s="153">
        <f t="shared" si="2"/>
        <v>0</v>
      </c>
      <c r="Q93" s="153">
        <f t="shared" si="2"/>
        <v>0</v>
      </c>
      <c r="R93" s="153">
        <f t="shared" si="2"/>
        <v>0</v>
      </c>
      <c r="S93" s="153">
        <f t="shared" si="2"/>
        <v>0</v>
      </c>
      <c r="T93" s="153">
        <f t="shared" si="2"/>
        <v>0</v>
      </c>
      <c r="U93" s="153">
        <f t="shared" si="2"/>
        <v>0</v>
      </c>
      <c r="V93" s="153">
        <f t="shared" si="2"/>
        <v>0</v>
      </c>
      <c r="W93" s="153">
        <f t="shared" si="2"/>
        <v>0</v>
      </c>
      <c r="X93" s="153">
        <f t="shared" si="2"/>
        <v>0</v>
      </c>
      <c r="Y93" s="153">
        <f t="shared" si="2"/>
        <v>0</v>
      </c>
      <c r="Z93" s="153">
        <f t="shared" si="2"/>
        <v>0</v>
      </c>
      <c r="AA93" s="153">
        <f t="shared" si="2"/>
        <v>0</v>
      </c>
      <c r="AB93" s="153">
        <f t="shared" si="2"/>
        <v>0</v>
      </c>
      <c r="AC93" s="153">
        <f t="shared" si="2"/>
        <v>0</v>
      </c>
      <c r="AD93" s="153">
        <f t="shared" si="2"/>
        <v>0</v>
      </c>
      <c r="AE93" s="153">
        <f t="shared" si="2"/>
        <v>0</v>
      </c>
      <c r="AF93" s="153">
        <f t="shared" si="2"/>
        <v>0</v>
      </c>
      <c r="AG93" s="153">
        <f t="shared" si="2"/>
        <v>0</v>
      </c>
      <c r="AH93" s="153">
        <f t="shared" si="2"/>
        <v>0</v>
      </c>
      <c r="AI93" s="153">
        <f t="shared" si="2"/>
        <v>0</v>
      </c>
      <c r="AJ93" s="153">
        <f t="shared" si="2"/>
        <v>0</v>
      </c>
      <c r="AK93" s="153">
        <f t="shared" si="2"/>
        <v>0</v>
      </c>
      <c r="AL93" s="153">
        <f t="shared" si="2"/>
        <v>0</v>
      </c>
      <c r="AM93" s="153">
        <f t="shared" si="2"/>
        <v>0</v>
      </c>
      <c r="AN93" s="153">
        <f t="shared" si="2"/>
        <v>0</v>
      </c>
      <c r="AO93" s="153">
        <f t="shared" si="2"/>
        <v>0</v>
      </c>
      <c r="AP93" s="153">
        <f t="shared" si="2"/>
        <v>0</v>
      </c>
      <c r="AQ93" s="153">
        <f t="shared" si="2"/>
        <v>0</v>
      </c>
      <c r="AR93" s="153">
        <f t="shared" si="2"/>
        <v>0</v>
      </c>
    </row>
    <row r="94" spans="1:44" s="78" customFormat="1" x14ac:dyDescent="0.2">
      <c r="A94" s="75"/>
      <c r="B94" s="150" t="s">
        <v>175</v>
      </c>
      <c r="C94" s="151" t="s">
        <v>172</v>
      </c>
      <c r="D94" s="152"/>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row>
    <row r="95" spans="1:44" s="78" customFormat="1" x14ac:dyDescent="0.2">
      <c r="A95" s="75"/>
      <c r="B95" s="150" t="s">
        <v>340</v>
      </c>
      <c r="C95" s="151" t="s">
        <v>177</v>
      </c>
      <c r="D95" s="152"/>
      <c r="E95" s="153">
        <f>IF(E87&gt;$C$17,0,$C$13*$C$16)*35.17/3.6</f>
        <v>115652148.75</v>
      </c>
      <c r="F95" s="153">
        <f t="shared" ref="F95:AR95" si="3">IF(F87&gt;$C$17,0,$C$13*$C$16)*35.17/3.6</f>
        <v>115652148.75</v>
      </c>
      <c r="G95" s="153">
        <f t="shared" si="3"/>
        <v>115652148.75</v>
      </c>
      <c r="H95" s="153">
        <f t="shared" si="3"/>
        <v>115652148.75</v>
      </c>
      <c r="I95" s="153">
        <f t="shared" si="3"/>
        <v>115652148.75</v>
      </c>
      <c r="J95" s="153">
        <f t="shared" si="3"/>
        <v>115652148.75</v>
      </c>
      <c r="K95" s="153">
        <f t="shared" si="3"/>
        <v>115652148.75</v>
      </c>
      <c r="L95" s="153">
        <f t="shared" si="3"/>
        <v>115652148.75</v>
      </c>
      <c r="M95" s="153">
        <f t="shared" si="3"/>
        <v>115652148.75</v>
      </c>
      <c r="N95" s="153">
        <f t="shared" si="3"/>
        <v>115652148.75</v>
      </c>
      <c r="O95" s="153">
        <f t="shared" si="3"/>
        <v>115652148.75</v>
      </c>
      <c r="P95" s="153">
        <f t="shared" si="3"/>
        <v>115652148.75</v>
      </c>
      <c r="Q95" s="153">
        <f t="shared" si="3"/>
        <v>0</v>
      </c>
      <c r="R95" s="153">
        <f t="shared" si="3"/>
        <v>0</v>
      </c>
      <c r="S95" s="153">
        <f t="shared" si="3"/>
        <v>0</v>
      </c>
      <c r="T95" s="153">
        <f t="shared" si="3"/>
        <v>0</v>
      </c>
      <c r="U95" s="153">
        <f t="shared" si="3"/>
        <v>0</v>
      </c>
      <c r="V95" s="153">
        <f t="shared" si="3"/>
        <v>0</v>
      </c>
      <c r="W95" s="153">
        <f t="shared" si="3"/>
        <v>0</v>
      </c>
      <c r="X95" s="153">
        <f t="shared" si="3"/>
        <v>0</v>
      </c>
      <c r="Y95" s="153">
        <f t="shared" si="3"/>
        <v>0</v>
      </c>
      <c r="Z95" s="153">
        <f t="shared" si="3"/>
        <v>0</v>
      </c>
      <c r="AA95" s="153">
        <f t="shared" si="3"/>
        <v>0</v>
      </c>
      <c r="AB95" s="153">
        <f t="shared" si="3"/>
        <v>0</v>
      </c>
      <c r="AC95" s="153">
        <f t="shared" si="3"/>
        <v>0</v>
      </c>
      <c r="AD95" s="153">
        <f t="shared" si="3"/>
        <v>0</v>
      </c>
      <c r="AE95" s="153">
        <f t="shared" si="3"/>
        <v>0</v>
      </c>
      <c r="AF95" s="153">
        <f t="shared" si="3"/>
        <v>0</v>
      </c>
      <c r="AG95" s="153">
        <f t="shared" si="3"/>
        <v>0</v>
      </c>
      <c r="AH95" s="153">
        <f t="shared" si="3"/>
        <v>0</v>
      </c>
      <c r="AI95" s="153">
        <f t="shared" si="3"/>
        <v>0</v>
      </c>
      <c r="AJ95" s="153">
        <f t="shared" si="3"/>
        <v>0</v>
      </c>
      <c r="AK95" s="153">
        <f t="shared" si="3"/>
        <v>0</v>
      </c>
      <c r="AL95" s="153">
        <f t="shared" si="3"/>
        <v>0</v>
      </c>
      <c r="AM95" s="153">
        <f t="shared" si="3"/>
        <v>0</v>
      </c>
      <c r="AN95" s="153">
        <f t="shared" si="3"/>
        <v>0</v>
      </c>
      <c r="AO95" s="153">
        <f t="shared" si="3"/>
        <v>0</v>
      </c>
      <c r="AP95" s="153">
        <f t="shared" si="3"/>
        <v>0</v>
      </c>
      <c r="AQ95" s="153">
        <f t="shared" si="3"/>
        <v>0</v>
      </c>
      <c r="AR95" s="153">
        <f t="shared" si="3"/>
        <v>0</v>
      </c>
    </row>
    <row r="96" spans="1:44" s="78" customFormat="1" x14ac:dyDescent="0.2">
      <c r="A96" s="75"/>
      <c r="B96" s="150" t="s">
        <v>341</v>
      </c>
      <c r="C96" s="151" t="s">
        <v>177</v>
      </c>
      <c r="D96" s="152"/>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row>
    <row r="97" spans="1:44" s="78" customFormat="1" x14ac:dyDescent="0.2">
      <c r="A97" s="75"/>
      <c r="B97" s="150" t="s">
        <v>179</v>
      </c>
      <c r="C97" s="151" t="s">
        <v>172</v>
      </c>
      <c r="D97" s="152"/>
      <c r="E97" s="154">
        <f t="shared" ref="E97:AR97" si="4">E91-E92</f>
        <v>0</v>
      </c>
      <c r="F97" s="154">
        <f t="shared" si="4"/>
        <v>0</v>
      </c>
      <c r="G97" s="154">
        <f t="shared" si="4"/>
        <v>0</v>
      </c>
      <c r="H97" s="154">
        <f t="shared" si="4"/>
        <v>0</v>
      </c>
      <c r="I97" s="154">
        <f t="shared" si="4"/>
        <v>0</v>
      </c>
      <c r="J97" s="154">
        <f t="shared" si="4"/>
        <v>0</v>
      </c>
      <c r="K97" s="154">
        <f t="shared" si="4"/>
        <v>0</v>
      </c>
      <c r="L97" s="154">
        <f t="shared" si="4"/>
        <v>0</v>
      </c>
      <c r="M97" s="154">
        <f t="shared" si="4"/>
        <v>0</v>
      </c>
      <c r="N97" s="154">
        <f t="shared" si="4"/>
        <v>0</v>
      </c>
      <c r="O97" s="154">
        <f t="shared" si="4"/>
        <v>0</v>
      </c>
      <c r="P97" s="154">
        <f t="shared" si="4"/>
        <v>0</v>
      </c>
      <c r="Q97" s="154">
        <f t="shared" si="4"/>
        <v>0</v>
      </c>
      <c r="R97" s="154">
        <f t="shared" si="4"/>
        <v>0</v>
      </c>
      <c r="S97" s="154">
        <f t="shared" si="4"/>
        <v>0</v>
      </c>
      <c r="T97" s="154">
        <f t="shared" si="4"/>
        <v>0</v>
      </c>
      <c r="U97" s="154">
        <f t="shared" si="4"/>
        <v>0</v>
      </c>
      <c r="V97" s="154">
        <f t="shared" si="4"/>
        <v>0</v>
      </c>
      <c r="W97" s="154">
        <f t="shared" si="4"/>
        <v>0</v>
      </c>
      <c r="X97" s="154">
        <f t="shared" si="4"/>
        <v>0</v>
      </c>
      <c r="Y97" s="154">
        <f t="shared" si="4"/>
        <v>0</v>
      </c>
      <c r="Z97" s="154">
        <f t="shared" si="4"/>
        <v>0</v>
      </c>
      <c r="AA97" s="154">
        <f t="shared" si="4"/>
        <v>0</v>
      </c>
      <c r="AB97" s="154">
        <f t="shared" si="4"/>
        <v>0</v>
      </c>
      <c r="AC97" s="154">
        <f t="shared" si="4"/>
        <v>0</v>
      </c>
      <c r="AD97" s="154">
        <f t="shared" si="4"/>
        <v>0</v>
      </c>
      <c r="AE97" s="154">
        <f t="shared" si="4"/>
        <v>0</v>
      </c>
      <c r="AF97" s="154">
        <f t="shared" si="4"/>
        <v>0</v>
      </c>
      <c r="AG97" s="154">
        <f t="shared" si="4"/>
        <v>0</v>
      </c>
      <c r="AH97" s="154">
        <f t="shared" si="4"/>
        <v>0</v>
      </c>
      <c r="AI97" s="154">
        <f t="shared" si="4"/>
        <v>0</v>
      </c>
      <c r="AJ97" s="154">
        <f t="shared" si="4"/>
        <v>0</v>
      </c>
      <c r="AK97" s="154">
        <f t="shared" si="4"/>
        <v>0</v>
      </c>
      <c r="AL97" s="154">
        <f t="shared" si="4"/>
        <v>0</v>
      </c>
      <c r="AM97" s="154">
        <f t="shared" si="4"/>
        <v>0</v>
      </c>
      <c r="AN97" s="154">
        <f t="shared" si="4"/>
        <v>0</v>
      </c>
      <c r="AO97" s="154">
        <f t="shared" si="4"/>
        <v>0</v>
      </c>
      <c r="AP97" s="154">
        <f t="shared" si="4"/>
        <v>0</v>
      </c>
      <c r="AQ97" s="154">
        <f t="shared" si="4"/>
        <v>0</v>
      </c>
      <c r="AR97" s="154">
        <f t="shared" si="4"/>
        <v>0</v>
      </c>
    </row>
    <row r="98" spans="1:44" s="78" customFormat="1" x14ac:dyDescent="0.2">
      <c r="A98" s="75"/>
      <c r="B98" s="150" t="s">
        <v>180</v>
      </c>
      <c r="C98" s="151" t="s">
        <v>172</v>
      </c>
      <c r="D98" s="152"/>
      <c r="E98" s="154">
        <f t="shared" ref="E98:AR98" si="5">E93-E94</f>
        <v>0</v>
      </c>
      <c r="F98" s="154">
        <f t="shared" si="5"/>
        <v>0</v>
      </c>
      <c r="G98" s="154">
        <f t="shared" si="5"/>
        <v>0</v>
      </c>
      <c r="H98" s="154">
        <f t="shared" si="5"/>
        <v>0</v>
      </c>
      <c r="I98" s="154">
        <f t="shared" si="5"/>
        <v>0</v>
      </c>
      <c r="J98" s="154">
        <f t="shared" si="5"/>
        <v>0</v>
      </c>
      <c r="K98" s="154">
        <f t="shared" si="5"/>
        <v>0</v>
      </c>
      <c r="L98" s="154">
        <f t="shared" si="5"/>
        <v>0</v>
      </c>
      <c r="M98" s="154">
        <f t="shared" si="5"/>
        <v>0</v>
      </c>
      <c r="N98" s="154">
        <f t="shared" si="5"/>
        <v>0</v>
      </c>
      <c r="O98" s="154">
        <f t="shared" si="5"/>
        <v>0</v>
      </c>
      <c r="P98" s="154">
        <f t="shared" si="5"/>
        <v>0</v>
      </c>
      <c r="Q98" s="154">
        <f t="shared" si="5"/>
        <v>0</v>
      </c>
      <c r="R98" s="154">
        <f t="shared" si="5"/>
        <v>0</v>
      </c>
      <c r="S98" s="154">
        <f t="shared" si="5"/>
        <v>0</v>
      </c>
      <c r="T98" s="154">
        <f t="shared" si="5"/>
        <v>0</v>
      </c>
      <c r="U98" s="154">
        <f t="shared" si="5"/>
        <v>0</v>
      </c>
      <c r="V98" s="154">
        <f t="shared" si="5"/>
        <v>0</v>
      </c>
      <c r="W98" s="154">
        <f t="shared" si="5"/>
        <v>0</v>
      </c>
      <c r="X98" s="154">
        <f t="shared" si="5"/>
        <v>0</v>
      </c>
      <c r="Y98" s="154">
        <f t="shared" si="5"/>
        <v>0</v>
      </c>
      <c r="Z98" s="154">
        <f t="shared" si="5"/>
        <v>0</v>
      </c>
      <c r="AA98" s="154">
        <f t="shared" si="5"/>
        <v>0</v>
      </c>
      <c r="AB98" s="154">
        <f t="shared" si="5"/>
        <v>0</v>
      </c>
      <c r="AC98" s="154">
        <f t="shared" si="5"/>
        <v>0</v>
      </c>
      <c r="AD98" s="154">
        <f t="shared" si="5"/>
        <v>0</v>
      </c>
      <c r="AE98" s="154">
        <f t="shared" si="5"/>
        <v>0</v>
      </c>
      <c r="AF98" s="154">
        <f t="shared" si="5"/>
        <v>0</v>
      </c>
      <c r="AG98" s="154">
        <f t="shared" si="5"/>
        <v>0</v>
      </c>
      <c r="AH98" s="154">
        <f t="shared" si="5"/>
        <v>0</v>
      </c>
      <c r="AI98" s="154">
        <f t="shared" si="5"/>
        <v>0</v>
      </c>
      <c r="AJ98" s="154">
        <f t="shared" si="5"/>
        <v>0</v>
      </c>
      <c r="AK98" s="154">
        <f t="shared" si="5"/>
        <v>0</v>
      </c>
      <c r="AL98" s="154">
        <f t="shared" si="5"/>
        <v>0</v>
      </c>
      <c r="AM98" s="154">
        <f t="shared" si="5"/>
        <v>0</v>
      </c>
      <c r="AN98" s="154">
        <f t="shared" si="5"/>
        <v>0</v>
      </c>
      <c r="AO98" s="154">
        <f t="shared" si="5"/>
        <v>0</v>
      </c>
      <c r="AP98" s="154">
        <f t="shared" si="5"/>
        <v>0</v>
      </c>
      <c r="AQ98" s="154">
        <f t="shared" si="5"/>
        <v>0</v>
      </c>
      <c r="AR98" s="154">
        <f t="shared" si="5"/>
        <v>0</v>
      </c>
    </row>
    <row r="99" spans="1:44" s="78" customFormat="1" x14ac:dyDescent="0.2">
      <c r="A99" s="75"/>
      <c r="B99" s="150" t="s">
        <v>342</v>
      </c>
      <c r="C99" s="151" t="s">
        <v>177</v>
      </c>
      <c r="D99" s="152"/>
      <c r="E99" s="154">
        <f>E95-E96</f>
        <v>115652148.75</v>
      </c>
      <c r="F99" s="154">
        <f t="shared" ref="F99:AR99" si="6">F95-F96</f>
        <v>115652148.75</v>
      </c>
      <c r="G99" s="154">
        <f t="shared" si="6"/>
        <v>115652148.75</v>
      </c>
      <c r="H99" s="154">
        <f t="shared" si="6"/>
        <v>115652148.75</v>
      </c>
      <c r="I99" s="154">
        <f t="shared" si="6"/>
        <v>115652148.75</v>
      </c>
      <c r="J99" s="154">
        <f t="shared" si="6"/>
        <v>115652148.75</v>
      </c>
      <c r="K99" s="154">
        <f t="shared" si="6"/>
        <v>115652148.75</v>
      </c>
      <c r="L99" s="154">
        <f t="shared" si="6"/>
        <v>115652148.75</v>
      </c>
      <c r="M99" s="154">
        <f t="shared" si="6"/>
        <v>115652148.75</v>
      </c>
      <c r="N99" s="154">
        <f t="shared" si="6"/>
        <v>115652148.75</v>
      </c>
      <c r="O99" s="154">
        <f t="shared" si="6"/>
        <v>115652148.75</v>
      </c>
      <c r="P99" s="154">
        <f t="shared" si="6"/>
        <v>115652148.75</v>
      </c>
      <c r="Q99" s="154">
        <f t="shared" si="6"/>
        <v>0</v>
      </c>
      <c r="R99" s="154">
        <f t="shared" si="6"/>
        <v>0</v>
      </c>
      <c r="S99" s="154">
        <f t="shared" si="6"/>
        <v>0</v>
      </c>
      <c r="T99" s="154">
        <f t="shared" si="6"/>
        <v>0</v>
      </c>
      <c r="U99" s="154">
        <f t="shared" si="6"/>
        <v>0</v>
      </c>
      <c r="V99" s="154">
        <f t="shared" si="6"/>
        <v>0</v>
      </c>
      <c r="W99" s="154">
        <f t="shared" si="6"/>
        <v>0</v>
      </c>
      <c r="X99" s="154">
        <f t="shared" si="6"/>
        <v>0</v>
      </c>
      <c r="Y99" s="154">
        <f t="shared" si="6"/>
        <v>0</v>
      </c>
      <c r="Z99" s="154">
        <f t="shared" si="6"/>
        <v>0</v>
      </c>
      <c r="AA99" s="154">
        <f t="shared" si="6"/>
        <v>0</v>
      </c>
      <c r="AB99" s="154">
        <f t="shared" si="6"/>
        <v>0</v>
      </c>
      <c r="AC99" s="154">
        <f t="shared" si="6"/>
        <v>0</v>
      </c>
      <c r="AD99" s="154">
        <f t="shared" si="6"/>
        <v>0</v>
      </c>
      <c r="AE99" s="154">
        <f t="shared" si="6"/>
        <v>0</v>
      </c>
      <c r="AF99" s="154">
        <f t="shared" si="6"/>
        <v>0</v>
      </c>
      <c r="AG99" s="154">
        <f t="shared" si="6"/>
        <v>0</v>
      </c>
      <c r="AH99" s="154">
        <f t="shared" si="6"/>
        <v>0</v>
      </c>
      <c r="AI99" s="154">
        <f t="shared" si="6"/>
        <v>0</v>
      </c>
      <c r="AJ99" s="154">
        <f t="shared" si="6"/>
        <v>0</v>
      </c>
      <c r="AK99" s="154">
        <f t="shared" si="6"/>
        <v>0</v>
      </c>
      <c r="AL99" s="154">
        <f t="shared" si="6"/>
        <v>0</v>
      </c>
      <c r="AM99" s="154">
        <f t="shared" si="6"/>
        <v>0</v>
      </c>
      <c r="AN99" s="154">
        <f t="shared" si="6"/>
        <v>0</v>
      </c>
      <c r="AO99" s="154">
        <f t="shared" si="6"/>
        <v>0</v>
      </c>
      <c r="AP99" s="154">
        <f t="shared" si="6"/>
        <v>0</v>
      </c>
      <c r="AQ99" s="154">
        <f t="shared" si="6"/>
        <v>0</v>
      </c>
      <c r="AR99" s="154">
        <f t="shared" si="6"/>
        <v>0</v>
      </c>
    </row>
    <row r="100" spans="1:44" s="78" customFormat="1" x14ac:dyDescent="0.2">
      <c r="A100" s="75"/>
      <c r="B100" s="155" t="s">
        <v>182</v>
      </c>
      <c r="C100" s="156" t="s">
        <v>172</v>
      </c>
      <c r="D100" s="156"/>
      <c r="E100" s="157">
        <f>SUM(E97:E99)</f>
        <v>115652148.75</v>
      </c>
      <c r="F100" s="157">
        <f t="shared" ref="F100:AR100" si="7">SUM(F97:F99)</f>
        <v>115652148.75</v>
      </c>
      <c r="G100" s="157">
        <f t="shared" si="7"/>
        <v>115652148.75</v>
      </c>
      <c r="H100" s="157">
        <f t="shared" si="7"/>
        <v>115652148.75</v>
      </c>
      <c r="I100" s="157">
        <f t="shared" si="7"/>
        <v>115652148.75</v>
      </c>
      <c r="J100" s="157">
        <f t="shared" si="7"/>
        <v>115652148.75</v>
      </c>
      <c r="K100" s="157">
        <f t="shared" si="7"/>
        <v>115652148.75</v>
      </c>
      <c r="L100" s="157">
        <f t="shared" si="7"/>
        <v>115652148.75</v>
      </c>
      <c r="M100" s="157">
        <f t="shared" si="7"/>
        <v>115652148.75</v>
      </c>
      <c r="N100" s="157">
        <f t="shared" si="7"/>
        <v>115652148.75</v>
      </c>
      <c r="O100" s="157">
        <f t="shared" si="7"/>
        <v>115652148.75</v>
      </c>
      <c r="P100" s="157">
        <f t="shared" si="7"/>
        <v>115652148.75</v>
      </c>
      <c r="Q100" s="157">
        <f t="shared" si="7"/>
        <v>0</v>
      </c>
      <c r="R100" s="157">
        <f t="shared" si="7"/>
        <v>0</v>
      </c>
      <c r="S100" s="157">
        <f t="shared" si="7"/>
        <v>0</v>
      </c>
      <c r="T100" s="157">
        <f t="shared" si="7"/>
        <v>0</v>
      </c>
      <c r="U100" s="157">
        <f t="shared" si="7"/>
        <v>0</v>
      </c>
      <c r="V100" s="157">
        <f t="shared" si="7"/>
        <v>0</v>
      </c>
      <c r="W100" s="157">
        <f t="shared" si="7"/>
        <v>0</v>
      </c>
      <c r="X100" s="157">
        <f t="shared" si="7"/>
        <v>0</v>
      </c>
      <c r="Y100" s="157">
        <f t="shared" si="7"/>
        <v>0</v>
      </c>
      <c r="Z100" s="157">
        <f t="shared" si="7"/>
        <v>0</v>
      </c>
      <c r="AA100" s="157">
        <f t="shared" si="7"/>
        <v>0</v>
      </c>
      <c r="AB100" s="157">
        <f t="shared" si="7"/>
        <v>0</v>
      </c>
      <c r="AC100" s="157">
        <f t="shared" si="7"/>
        <v>0</v>
      </c>
      <c r="AD100" s="157">
        <f t="shared" si="7"/>
        <v>0</v>
      </c>
      <c r="AE100" s="157">
        <f t="shared" si="7"/>
        <v>0</v>
      </c>
      <c r="AF100" s="157">
        <f t="shared" si="7"/>
        <v>0</v>
      </c>
      <c r="AG100" s="157">
        <f t="shared" si="7"/>
        <v>0</v>
      </c>
      <c r="AH100" s="157">
        <f t="shared" si="7"/>
        <v>0</v>
      </c>
      <c r="AI100" s="157">
        <f t="shared" si="7"/>
        <v>0</v>
      </c>
      <c r="AJ100" s="157">
        <f t="shared" si="7"/>
        <v>0</v>
      </c>
      <c r="AK100" s="157">
        <f t="shared" si="7"/>
        <v>0</v>
      </c>
      <c r="AL100" s="157">
        <f t="shared" si="7"/>
        <v>0</v>
      </c>
      <c r="AM100" s="157">
        <f t="shared" si="7"/>
        <v>0</v>
      </c>
      <c r="AN100" s="157">
        <f t="shared" si="7"/>
        <v>0</v>
      </c>
      <c r="AO100" s="157">
        <f t="shared" si="7"/>
        <v>0</v>
      </c>
      <c r="AP100" s="157">
        <f t="shared" si="7"/>
        <v>0</v>
      </c>
      <c r="AQ100" s="157">
        <f t="shared" si="7"/>
        <v>0</v>
      </c>
      <c r="AR100" s="157">
        <f t="shared" si="7"/>
        <v>0</v>
      </c>
    </row>
    <row r="101" spans="1:44" s="78" customFormat="1" ht="6" customHeight="1" x14ac:dyDescent="0.2">
      <c r="A101" s="75"/>
      <c r="B101" s="108"/>
      <c r="C101" s="144"/>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6"/>
    </row>
    <row r="102" spans="1:44" s="78" customFormat="1" x14ac:dyDescent="0.2">
      <c r="A102" s="75"/>
      <c r="B102" s="71" t="s">
        <v>183</v>
      </c>
      <c r="C102" s="147" t="s">
        <v>77</v>
      </c>
      <c r="D102" s="148"/>
      <c r="E102" s="149">
        <f>IF(E87&gt;$C$17,0,-E88*($C$39*1000+E97*$C$40+E98*$C$41*3.6/1000+E99*$C$42*35.17/1000))+SUMIF($C$78:$C$82,E87,$D$78:$D$82)</f>
        <v>-3412800</v>
      </c>
      <c r="F102" s="149">
        <f t="shared" ref="F102:AR102" si="8">IF(F87&gt;$C$17,0,-F88*($C$39*1000+F97*$C$40+F98*$C$41*3.6/1000+F99*$C$42*35.17/1000))+SUMIF($C$78:$C$82,F87,$D$78:$D$82)</f>
        <v>-3472524.0000000005</v>
      </c>
      <c r="G102" s="149">
        <f t="shared" si="8"/>
        <v>-3533293.1700000004</v>
      </c>
      <c r="H102" s="149">
        <f t="shared" si="8"/>
        <v>-3595125.8004750004</v>
      </c>
      <c r="I102" s="149">
        <f t="shared" si="8"/>
        <v>-3658040.5019833134</v>
      </c>
      <c r="J102" s="149">
        <f t="shared" si="8"/>
        <v>-3722056.2107680216</v>
      </c>
      <c r="K102" s="149">
        <f t="shared" si="8"/>
        <v>-3787192.1944564623</v>
      </c>
      <c r="L102" s="149">
        <f t="shared" si="8"/>
        <v>-3853468.0578594501</v>
      </c>
      <c r="M102" s="149">
        <f t="shared" si="8"/>
        <v>-3920903.7488719914</v>
      </c>
      <c r="N102" s="149">
        <f t="shared" si="8"/>
        <v>-3989519.5644772514</v>
      </c>
      <c r="O102" s="149">
        <f t="shared" si="8"/>
        <v>-4059336.1568556037</v>
      </c>
      <c r="P102" s="149">
        <f t="shared" si="8"/>
        <v>-4130374.5396005767</v>
      </c>
      <c r="Q102" s="149">
        <f t="shared" si="8"/>
        <v>0</v>
      </c>
      <c r="R102" s="149">
        <f t="shared" si="8"/>
        <v>0</v>
      </c>
      <c r="S102" s="149">
        <f t="shared" si="8"/>
        <v>0</v>
      </c>
      <c r="T102" s="149">
        <f t="shared" si="8"/>
        <v>0</v>
      </c>
      <c r="U102" s="149">
        <f t="shared" si="8"/>
        <v>0</v>
      </c>
      <c r="V102" s="149">
        <f t="shared" si="8"/>
        <v>0</v>
      </c>
      <c r="W102" s="149">
        <f t="shared" si="8"/>
        <v>0</v>
      </c>
      <c r="X102" s="149">
        <f t="shared" si="8"/>
        <v>0</v>
      </c>
      <c r="Y102" s="149">
        <f t="shared" si="8"/>
        <v>0</v>
      </c>
      <c r="Z102" s="149">
        <f t="shared" si="8"/>
        <v>0</v>
      </c>
      <c r="AA102" s="149">
        <f t="shared" si="8"/>
        <v>0</v>
      </c>
      <c r="AB102" s="149">
        <f t="shared" si="8"/>
        <v>0</v>
      </c>
      <c r="AC102" s="149">
        <f t="shared" si="8"/>
        <v>0</v>
      </c>
      <c r="AD102" s="149">
        <f t="shared" si="8"/>
        <v>0</v>
      </c>
      <c r="AE102" s="149">
        <f t="shared" si="8"/>
        <v>0</v>
      </c>
      <c r="AF102" s="149">
        <f t="shared" si="8"/>
        <v>0</v>
      </c>
      <c r="AG102" s="149">
        <f t="shared" si="8"/>
        <v>0</v>
      </c>
      <c r="AH102" s="149">
        <f t="shared" si="8"/>
        <v>0</v>
      </c>
      <c r="AI102" s="149">
        <f t="shared" si="8"/>
        <v>0</v>
      </c>
      <c r="AJ102" s="149">
        <f t="shared" si="8"/>
        <v>0</v>
      </c>
      <c r="AK102" s="149">
        <f t="shared" si="8"/>
        <v>0</v>
      </c>
      <c r="AL102" s="149">
        <f t="shared" si="8"/>
        <v>0</v>
      </c>
      <c r="AM102" s="149">
        <f t="shared" si="8"/>
        <v>0</v>
      </c>
      <c r="AN102" s="149">
        <f t="shared" si="8"/>
        <v>0</v>
      </c>
      <c r="AO102" s="149">
        <f t="shared" si="8"/>
        <v>0</v>
      </c>
      <c r="AP102" s="149">
        <f t="shared" si="8"/>
        <v>0</v>
      </c>
      <c r="AQ102" s="149">
        <f t="shared" si="8"/>
        <v>0</v>
      </c>
      <c r="AR102" s="149">
        <f t="shared" si="8"/>
        <v>0</v>
      </c>
    </row>
    <row r="103" spans="1:44" s="78" customFormat="1" x14ac:dyDescent="0.2">
      <c r="A103" s="75"/>
      <c r="B103" s="150" t="s">
        <v>184</v>
      </c>
      <c r="C103" s="151" t="s">
        <v>77</v>
      </c>
      <c r="D103" s="152"/>
      <c r="E103" s="153">
        <f>-IF(E87&gt;$C$17,0,E88*(IF($C$46=0,0,($C$47+$C$48)/$C$46*$C$8*MAX($C$14,$C$15)*3.6/1000+$C$12*$C$23*35.8/1000*$C$16/$C$46*($C$47+$C$48)/$C$11)+$C$44*$C$45))</f>
        <v>-3832816.666666666</v>
      </c>
      <c r="F103" s="153">
        <f t="shared" ref="F103:AR103" si="9">-IF(F87&gt;$C$17,0,F88*(IF($C$46=0,0,($C$47+$C$48)/$C$46*$C$8*MAX($C$14,$C$15)*3.6/1000+$C$12*$C$23*35.8/1000*$C$16/$C$46*($C$47+$C$48)/$C$11)+$C$44*$C$45))</f>
        <v>-3899890.958333333</v>
      </c>
      <c r="G103" s="153">
        <f t="shared" si="9"/>
        <v>-3968139.0501041664</v>
      </c>
      <c r="H103" s="153">
        <f t="shared" si="9"/>
        <v>-4037581.4834809895</v>
      </c>
      <c r="I103" s="153">
        <f t="shared" si="9"/>
        <v>-4108239.1594419074</v>
      </c>
      <c r="J103" s="153">
        <f t="shared" si="9"/>
        <v>-4180133.3447321411</v>
      </c>
      <c r="K103" s="153">
        <f t="shared" si="9"/>
        <v>-4253285.6782649541</v>
      </c>
      <c r="L103" s="153">
        <f t="shared" si="9"/>
        <v>-4327718.1776345903</v>
      </c>
      <c r="M103" s="153">
        <f t="shared" si="9"/>
        <v>-4403453.2457431965</v>
      </c>
      <c r="N103" s="153">
        <f t="shared" si="9"/>
        <v>-4480513.6775437025</v>
      </c>
      <c r="O103" s="153">
        <f t="shared" si="9"/>
        <v>-4558922.6669007177</v>
      </c>
      <c r="P103" s="153">
        <f t="shared" si="9"/>
        <v>-4638703.8135714801</v>
      </c>
      <c r="Q103" s="153">
        <f t="shared" si="9"/>
        <v>0</v>
      </c>
      <c r="R103" s="153">
        <f t="shared" si="9"/>
        <v>0</v>
      </c>
      <c r="S103" s="153">
        <f t="shared" si="9"/>
        <v>0</v>
      </c>
      <c r="T103" s="153">
        <f t="shared" si="9"/>
        <v>0</v>
      </c>
      <c r="U103" s="153">
        <f t="shared" si="9"/>
        <v>0</v>
      </c>
      <c r="V103" s="153">
        <f t="shared" si="9"/>
        <v>0</v>
      </c>
      <c r="W103" s="153">
        <f t="shared" si="9"/>
        <v>0</v>
      </c>
      <c r="X103" s="153">
        <f t="shared" si="9"/>
        <v>0</v>
      </c>
      <c r="Y103" s="153">
        <f t="shared" si="9"/>
        <v>0</v>
      </c>
      <c r="Z103" s="153">
        <f t="shared" si="9"/>
        <v>0</v>
      </c>
      <c r="AA103" s="153">
        <f t="shared" si="9"/>
        <v>0</v>
      </c>
      <c r="AB103" s="153">
        <f t="shared" si="9"/>
        <v>0</v>
      </c>
      <c r="AC103" s="153">
        <f t="shared" si="9"/>
        <v>0</v>
      </c>
      <c r="AD103" s="153">
        <f t="shared" si="9"/>
        <v>0</v>
      </c>
      <c r="AE103" s="153">
        <f t="shared" si="9"/>
        <v>0</v>
      </c>
      <c r="AF103" s="153">
        <f t="shared" si="9"/>
        <v>0</v>
      </c>
      <c r="AG103" s="153">
        <f t="shared" si="9"/>
        <v>0</v>
      </c>
      <c r="AH103" s="153">
        <f t="shared" si="9"/>
        <v>0</v>
      </c>
      <c r="AI103" s="153">
        <f t="shared" si="9"/>
        <v>0</v>
      </c>
      <c r="AJ103" s="153">
        <f t="shared" si="9"/>
        <v>0</v>
      </c>
      <c r="AK103" s="153">
        <f t="shared" si="9"/>
        <v>0</v>
      </c>
      <c r="AL103" s="153">
        <f t="shared" si="9"/>
        <v>0</v>
      </c>
      <c r="AM103" s="153">
        <f t="shared" si="9"/>
        <v>0</v>
      </c>
      <c r="AN103" s="153">
        <f t="shared" si="9"/>
        <v>0</v>
      </c>
      <c r="AO103" s="153">
        <f t="shared" si="9"/>
        <v>0</v>
      </c>
      <c r="AP103" s="153">
        <f t="shared" si="9"/>
        <v>0</v>
      </c>
      <c r="AQ103" s="153">
        <f t="shared" si="9"/>
        <v>0</v>
      </c>
      <c r="AR103" s="153">
        <f t="shared" si="9"/>
        <v>0</v>
      </c>
    </row>
    <row r="104" spans="1:44" s="78" customFormat="1" ht="12.75" customHeight="1" x14ac:dyDescent="0.2">
      <c r="A104" s="75"/>
      <c r="B104" s="150" t="s">
        <v>185</v>
      </c>
      <c r="C104" s="151" t="s">
        <v>72</v>
      </c>
      <c r="D104" s="152"/>
      <c r="E104" s="158">
        <f>E88*$C$50</f>
        <v>0</v>
      </c>
      <c r="F104" s="158">
        <f t="shared" ref="F104:AR104" si="10">F88*$C$50</f>
        <v>0</v>
      </c>
      <c r="G104" s="158">
        <f t="shared" si="10"/>
        <v>0</v>
      </c>
      <c r="H104" s="158">
        <f t="shared" si="10"/>
        <v>0</v>
      </c>
      <c r="I104" s="158">
        <f t="shared" si="10"/>
        <v>0</v>
      </c>
      <c r="J104" s="158">
        <f t="shared" si="10"/>
        <v>0</v>
      </c>
      <c r="K104" s="158">
        <f t="shared" si="10"/>
        <v>0</v>
      </c>
      <c r="L104" s="158">
        <f t="shared" si="10"/>
        <v>0</v>
      </c>
      <c r="M104" s="158">
        <f t="shared" si="10"/>
        <v>0</v>
      </c>
      <c r="N104" s="158">
        <f t="shared" si="10"/>
        <v>0</v>
      </c>
      <c r="O104" s="158">
        <f t="shared" si="10"/>
        <v>0</v>
      </c>
      <c r="P104" s="158">
        <f t="shared" si="10"/>
        <v>0</v>
      </c>
      <c r="Q104" s="158">
        <f t="shared" si="10"/>
        <v>0</v>
      </c>
      <c r="R104" s="158">
        <f t="shared" si="10"/>
        <v>0</v>
      </c>
      <c r="S104" s="158">
        <f t="shared" si="10"/>
        <v>0</v>
      </c>
      <c r="T104" s="158">
        <f t="shared" si="10"/>
        <v>0</v>
      </c>
      <c r="U104" s="158">
        <f t="shared" si="10"/>
        <v>0</v>
      </c>
      <c r="V104" s="158">
        <f t="shared" si="10"/>
        <v>0</v>
      </c>
      <c r="W104" s="158">
        <f t="shared" si="10"/>
        <v>0</v>
      </c>
      <c r="X104" s="158">
        <f t="shared" si="10"/>
        <v>0</v>
      </c>
      <c r="Y104" s="158">
        <f t="shared" si="10"/>
        <v>0</v>
      </c>
      <c r="Z104" s="158">
        <f t="shared" si="10"/>
        <v>0</v>
      </c>
      <c r="AA104" s="158">
        <f t="shared" si="10"/>
        <v>0</v>
      </c>
      <c r="AB104" s="158">
        <f t="shared" si="10"/>
        <v>0</v>
      </c>
      <c r="AC104" s="158">
        <f t="shared" si="10"/>
        <v>0</v>
      </c>
      <c r="AD104" s="158">
        <f t="shared" si="10"/>
        <v>0</v>
      </c>
      <c r="AE104" s="158">
        <f t="shared" si="10"/>
        <v>0</v>
      </c>
      <c r="AF104" s="158">
        <f t="shared" si="10"/>
        <v>0</v>
      </c>
      <c r="AG104" s="158">
        <f t="shared" si="10"/>
        <v>0</v>
      </c>
      <c r="AH104" s="158">
        <f t="shared" si="10"/>
        <v>0</v>
      </c>
      <c r="AI104" s="158">
        <f t="shared" si="10"/>
        <v>0</v>
      </c>
      <c r="AJ104" s="158">
        <f t="shared" si="10"/>
        <v>0</v>
      </c>
      <c r="AK104" s="158">
        <f t="shared" si="10"/>
        <v>0</v>
      </c>
      <c r="AL104" s="158">
        <f t="shared" si="10"/>
        <v>0</v>
      </c>
      <c r="AM104" s="158">
        <f t="shared" si="10"/>
        <v>0</v>
      </c>
      <c r="AN104" s="158">
        <f t="shared" si="10"/>
        <v>0</v>
      </c>
      <c r="AO104" s="158">
        <f t="shared" si="10"/>
        <v>0</v>
      </c>
      <c r="AP104" s="158">
        <f t="shared" si="10"/>
        <v>0</v>
      </c>
      <c r="AQ104" s="158">
        <f t="shared" si="10"/>
        <v>0</v>
      </c>
      <c r="AR104" s="158">
        <f t="shared" si="10"/>
        <v>0</v>
      </c>
    </row>
    <row r="105" spans="1:44" s="78" customFormat="1" x14ac:dyDescent="0.2">
      <c r="A105" s="75"/>
      <c r="B105" s="150" t="s">
        <v>186</v>
      </c>
      <c r="C105" s="151" t="s">
        <v>72</v>
      </c>
      <c r="D105" s="152"/>
      <c r="E105" s="158">
        <f t="shared" ref="E105:AR105" si="11">E88*$C$51*3.6/1000</f>
        <v>0</v>
      </c>
      <c r="F105" s="158">
        <f t="shared" si="11"/>
        <v>0</v>
      </c>
      <c r="G105" s="158">
        <f t="shared" si="11"/>
        <v>0</v>
      </c>
      <c r="H105" s="158">
        <f t="shared" si="11"/>
        <v>0</v>
      </c>
      <c r="I105" s="158">
        <f t="shared" si="11"/>
        <v>0</v>
      </c>
      <c r="J105" s="158">
        <f t="shared" si="11"/>
        <v>0</v>
      </c>
      <c r="K105" s="158">
        <f t="shared" si="11"/>
        <v>0</v>
      </c>
      <c r="L105" s="158">
        <f t="shared" si="11"/>
        <v>0</v>
      </c>
      <c r="M105" s="158">
        <f t="shared" si="11"/>
        <v>0</v>
      </c>
      <c r="N105" s="158">
        <f t="shared" si="11"/>
        <v>0</v>
      </c>
      <c r="O105" s="158">
        <f t="shared" si="11"/>
        <v>0</v>
      </c>
      <c r="P105" s="158">
        <f t="shared" si="11"/>
        <v>0</v>
      </c>
      <c r="Q105" s="158">
        <f t="shared" si="11"/>
        <v>0</v>
      </c>
      <c r="R105" s="158">
        <f t="shared" si="11"/>
        <v>0</v>
      </c>
      <c r="S105" s="158">
        <f t="shared" si="11"/>
        <v>0</v>
      </c>
      <c r="T105" s="158">
        <f t="shared" si="11"/>
        <v>0</v>
      </c>
      <c r="U105" s="158">
        <f t="shared" si="11"/>
        <v>0</v>
      </c>
      <c r="V105" s="158">
        <f t="shared" si="11"/>
        <v>0</v>
      </c>
      <c r="W105" s="158">
        <f t="shared" si="11"/>
        <v>0</v>
      </c>
      <c r="X105" s="158">
        <f t="shared" si="11"/>
        <v>0</v>
      </c>
      <c r="Y105" s="158">
        <f t="shared" si="11"/>
        <v>0</v>
      </c>
      <c r="Z105" s="158">
        <f t="shared" si="11"/>
        <v>0</v>
      </c>
      <c r="AA105" s="158">
        <f t="shared" si="11"/>
        <v>0</v>
      </c>
      <c r="AB105" s="158">
        <f t="shared" si="11"/>
        <v>0</v>
      </c>
      <c r="AC105" s="158">
        <f t="shared" si="11"/>
        <v>0</v>
      </c>
      <c r="AD105" s="158">
        <f t="shared" si="11"/>
        <v>0</v>
      </c>
      <c r="AE105" s="158">
        <f t="shared" si="11"/>
        <v>0</v>
      </c>
      <c r="AF105" s="158">
        <f t="shared" si="11"/>
        <v>0</v>
      </c>
      <c r="AG105" s="158">
        <f t="shared" si="11"/>
        <v>0</v>
      </c>
      <c r="AH105" s="158">
        <f t="shared" si="11"/>
        <v>0</v>
      </c>
      <c r="AI105" s="158">
        <f t="shared" si="11"/>
        <v>0</v>
      </c>
      <c r="AJ105" s="158">
        <f t="shared" si="11"/>
        <v>0</v>
      </c>
      <c r="AK105" s="158">
        <f t="shared" si="11"/>
        <v>0</v>
      </c>
      <c r="AL105" s="158">
        <f t="shared" si="11"/>
        <v>0</v>
      </c>
      <c r="AM105" s="158">
        <f t="shared" si="11"/>
        <v>0</v>
      </c>
      <c r="AN105" s="158">
        <f t="shared" si="11"/>
        <v>0</v>
      </c>
      <c r="AO105" s="158">
        <f t="shared" si="11"/>
        <v>0</v>
      </c>
      <c r="AP105" s="158">
        <f t="shared" si="11"/>
        <v>0</v>
      </c>
      <c r="AQ105" s="158">
        <f t="shared" si="11"/>
        <v>0</v>
      </c>
      <c r="AR105" s="158">
        <f t="shared" si="11"/>
        <v>0</v>
      </c>
    </row>
    <row r="106" spans="1:44" s="78" customFormat="1" x14ac:dyDescent="0.2">
      <c r="A106" s="75"/>
      <c r="B106" s="150" t="s">
        <v>343</v>
      </c>
      <c r="C106" s="151" t="s">
        <v>72</v>
      </c>
      <c r="D106" s="152"/>
      <c r="E106" s="158">
        <f t="shared" ref="E106:AR106" si="12">E88*$C$52/31.65*3.6</f>
        <v>0</v>
      </c>
      <c r="F106" s="158">
        <f t="shared" si="12"/>
        <v>0</v>
      </c>
      <c r="G106" s="158">
        <f t="shared" si="12"/>
        <v>0</v>
      </c>
      <c r="H106" s="158">
        <f t="shared" si="12"/>
        <v>0</v>
      </c>
      <c r="I106" s="158">
        <f t="shared" si="12"/>
        <v>0</v>
      </c>
      <c r="J106" s="158">
        <f t="shared" si="12"/>
        <v>0</v>
      </c>
      <c r="K106" s="158">
        <f t="shared" si="12"/>
        <v>0</v>
      </c>
      <c r="L106" s="158">
        <f t="shared" si="12"/>
        <v>0</v>
      </c>
      <c r="M106" s="158">
        <f t="shared" si="12"/>
        <v>0</v>
      </c>
      <c r="N106" s="158">
        <f t="shared" si="12"/>
        <v>0</v>
      </c>
      <c r="O106" s="158">
        <f t="shared" si="12"/>
        <v>0</v>
      </c>
      <c r="P106" s="158">
        <f t="shared" si="12"/>
        <v>0</v>
      </c>
      <c r="Q106" s="158">
        <f t="shared" si="12"/>
        <v>0</v>
      </c>
      <c r="R106" s="158">
        <f t="shared" si="12"/>
        <v>0</v>
      </c>
      <c r="S106" s="158">
        <f t="shared" si="12"/>
        <v>0</v>
      </c>
      <c r="T106" s="158">
        <f t="shared" si="12"/>
        <v>0</v>
      </c>
      <c r="U106" s="158">
        <f t="shared" si="12"/>
        <v>0</v>
      </c>
      <c r="V106" s="158">
        <f t="shared" si="12"/>
        <v>0</v>
      </c>
      <c r="W106" s="158">
        <f t="shared" si="12"/>
        <v>0</v>
      </c>
      <c r="X106" s="158">
        <f t="shared" si="12"/>
        <v>0</v>
      </c>
      <c r="Y106" s="158">
        <f t="shared" si="12"/>
        <v>0</v>
      </c>
      <c r="Z106" s="158">
        <f t="shared" si="12"/>
        <v>0</v>
      </c>
      <c r="AA106" s="158">
        <f t="shared" si="12"/>
        <v>0</v>
      </c>
      <c r="AB106" s="158">
        <f t="shared" si="12"/>
        <v>0</v>
      </c>
      <c r="AC106" s="158">
        <f t="shared" si="12"/>
        <v>0</v>
      </c>
      <c r="AD106" s="158">
        <f t="shared" si="12"/>
        <v>0</v>
      </c>
      <c r="AE106" s="158">
        <f t="shared" si="12"/>
        <v>0</v>
      </c>
      <c r="AF106" s="158">
        <f t="shared" si="12"/>
        <v>0</v>
      </c>
      <c r="AG106" s="158">
        <f t="shared" si="12"/>
        <v>0</v>
      </c>
      <c r="AH106" s="158">
        <f t="shared" si="12"/>
        <v>0</v>
      </c>
      <c r="AI106" s="158">
        <f t="shared" si="12"/>
        <v>0</v>
      </c>
      <c r="AJ106" s="158">
        <f t="shared" si="12"/>
        <v>0</v>
      </c>
      <c r="AK106" s="158">
        <f t="shared" si="12"/>
        <v>0</v>
      </c>
      <c r="AL106" s="158">
        <f t="shared" si="12"/>
        <v>0</v>
      </c>
      <c r="AM106" s="158">
        <f t="shared" si="12"/>
        <v>0</v>
      </c>
      <c r="AN106" s="158">
        <f t="shared" si="12"/>
        <v>0</v>
      </c>
      <c r="AO106" s="158">
        <f t="shared" si="12"/>
        <v>0</v>
      </c>
      <c r="AP106" s="158">
        <f t="shared" si="12"/>
        <v>0</v>
      </c>
      <c r="AQ106" s="158">
        <f t="shared" si="12"/>
        <v>0</v>
      </c>
      <c r="AR106" s="158">
        <f t="shared" si="12"/>
        <v>0</v>
      </c>
    </row>
    <row r="107" spans="1:44" s="78" customFormat="1" x14ac:dyDescent="0.2">
      <c r="A107" s="75"/>
      <c r="B107" s="150" t="s">
        <v>188</v>
      </c>
      <c r="C107" s="151" t="s">
        <v>72</v>
      </c>
      <c r="D107" s="152"/>
      <c r="E107" s="158">
        <f>IF(E99&gt;0,E106,IF(E98=0,E104,IF(E97=0,E105,(E104+E105*$C$54)/(1+$C$54))))</f>
        <v>0</v>
      </c>
      <c r="F107" s="158">
        <f t="shared" ref="F107:AR107" si="13">IF(F99&gt;0,F106,IF(F98=0,F104,IF(F97=0,F105,(F104+F105*$C$54)/(1+$C$54))))</f>
        <v>0</v>
      </c>
      <c r="G107" s="158">
        <f t="shared" si="13"/>
        <v>0</v>
      </c>
      <c r="H107" s="158">
        <f t="shared" si="13"/>
        <v>0</v>
      </c>
      <c r="I107" s="158">
        <f t="shared" si="13"/>
        <v>0</v>
      </c>
      <c r="J107" s="158">
        <f t="shared" si="13"/>
        <v>0</v>
      </c>
      <c r="K107" s="158">
        <f t="shared" si="13"/>
        <v>0</v>
      </c>
      <c r="L107" s="158">
        <f t="shared" si="13"/>
        <v>0</v>
      </c>
      <c r="M107" s="158">
        <f t="shared" si="13"/>
        <v>0</v>
      </c>
      <c r="N107" s="158">
        <f t="shared" si="13"/>
        <v>0</v>
      </c>
      <c r="O107" s="158">
        <f t="shared" si="13"/>
        <v>0</v>
      </c>
      <c r="P107" s="158">
        <f t="shared" si="13"/>
        <v>0</v>
      </c>
      <c r="Q107" s="158">
        <f t="shared" si="13"/>
        <v>0</v>
      </c>
      <c r="R107" s="158">
        <f t="shared" si="13"/>
        <v>0</v>
      </c>
      <c r="S107" s="158">
        <f t="shared" si="13"/>
        <v>0</v>
      </c>
      <c r="T107" s="158">
        <f t="shared" si="13"/>
        <v>0</v>
      </c>
      <c r="U107" s="158">
        <f t="shared" si="13"/>
        <v>0</v>
      </c>
      <c r="V107" s="158">
        <f t="shared" si="13"/>
        <v>0</v>
      </c>
      <c r="W107" s="158">
        <f t="shared" si="13"/>
        <v>0</v>
      </c>
      <c r="X107" s="158">
        <f t="shared" si="13"/>
        <v>0</v>
      </c>
      <c r="Y107" s="158">
        <f t="shared" si="13"/>
        <v>0</v>
      </c>
      <c r="Z107" s="158">
        <f t="shared" si="13"/>
        <v>0</v>
      </c>
      <c r="AA107" s="158">
        <f t="shared" si="13"/>
        <v>0</v>
      </c>
      <c r="AB107" s="158">
        <f t="shared" si="13"/>
        <v>0</v>
      </c>
      <c r="AC107" s="158">
        <f t="shared" si="13"/>
        <v>0</v>
      </c>
      <c r="AD107" s="158">
        <f t="shared" si="13"/>
        <v>0</v>
      </c>
      <c r="AE107" s="158">
        <f t="shared" si="13"/>
        <v>0</v>
      </c>
      <c r="AF107" s="158">
        <f t="shared" si="13"/>
        <v>0</v>
      </c>
      <c r="AG107" s="158">
        <f t="shared" si="13"/>
        <v>0</v>
      </c>
      <c r="AH107" s="158">
        <f t="shared" si="13"/>
        <v>0</v>
      </c>
      <c r="AI107" s="158">
        <f t="shared" si="13"/>
        <v>0</v>
      </c>
      <c r="AJ107" s="158">
        <f t="shared" si="13"/>
        <v>0</v>
      </c>
      <c r="AK107" s="158">
        <f t="shared" si="13"/>
        <v>0</v>
      </c>
      <c r="AL107" s="158">
        <f t="shared" si="13"/>
        <v>0</v>
      </c>
      <c r="AM107" s="158">
        <f t="shared" si="13"/>
        <v>0</v>
      </c>
      <c r="AN107" s="158">
        <f t="shared" si="13"/>
        <v>0</v>
      </c>
      <c r="AO107" s="158">
        <f t="shared" si="13"/>
        <v>0</v>
      </c>
      <c r="AP107" s="158">
        <f t="shared" si="13"/>
        <v>0</v>
      </c>
      <c r="AQ107" s="158">
        <f t="shared" si="13"/>
        <v>0</v>
      </c>
      <c r="AR107" s="158">
        <f t="shared" si="13"/>
        <v>0</v>
      </c>
    </row>
    <row r="108" spans="1:44" s="78" customFormat="1" x14ac:dyDescent="0.2">
      <c r="A108" s="75"/>
      <c r="B108" s="150" t="s">
        <v>79</v>
      </c>
      <c r="C108" s="151" t="s">
        <v>72</v>
      </c>
      <c r="D108" s="152"/>
      <c r="E108" s="158">
        <f>$C$53</f>
        <v>0</v>
      </c>
      <c r="F108" s="158">
        <f t="shared" ref="F108:AR108" si="14">$C$53</f>
        <v>0</v>
      </c>
      <c r="G108" s="158">
        <f t="shared" si="14"/>
        <v>0</v>
      </c>
      <c r="H108" s="158">
        <f t="shared" si="14"/>
        <v>0</v>
      </c>
      <c r="I108" s="158">
        <f t="shared" si="14"/>
        <v>0</v>
      </c>
      <c r="J108" s="158">
        <f t="shared" si="14"/>
        <v>0</v>
      </c>
      <c r="K108" s="158">
        <f t="shared" si="14"/>
        <v>0</v>
      </c>
      <c r="L108" s="158">
        <f t="shared" si="14"/>
        <v>0</v>
      </c>
      <c r="M108" s="158">
        <f t="shared" si="14"/>
        <v>0</v>
      </c>
      <c r="N108" s="158">
        <f t="shared" si="14"/>
        <v>0</v>
      </c>
      <c r="O108" s="158">
        <f t="shared" si="14"/>
        <v>0</v>
      </c>
      <c r="P108" s="158">
        <f t="shared" si="14"/>
        <v>0</v>
      </c>
      <c r="Q108" s="158">
        <f t="shared" si="14"/>
        <v>0</v>
      </c>
      <c r="R108" s="158">
        <f t="shared" si="14"/>
        <v>0</v>
      </c>
      <c r="S108" s="158">
        <f t="shared" si="14"/>
        <v>0</v>
      </c>
      <c r="T108" s="158">
        <f t="shared" si="14"/>
        <v>0</v>
      </c>
      <c r="U108" s="158">
        <f t="shared" si="14"/>
        <v>0</v>
      </c>
      <c r="V108" s="158">
        <f t="shared" si="14"/>
        <v>0</v>
      </c>
      <c r="W108" s="158">
        <f t="shared" si="14"/>
        <v>0</v>
      </c>
      <c r="X108" s="158">
        <f t="shared" si="14"/>
        <v>0</v>
      </c>
      <c r="Y108" s="158">
        <f t="shared" si="14"/>
        <v>0</v>
      </c>
      <c r="Z108" s="158">
        <f t="shared" si="14"/>
        <v>0</v>
      </c>
      <c r="AA108" s="158">
        <f t="shared" si="14"/>
        <v>0</v>
      </c>
      <c r="AB108" s="158">
        <f t="shared" si="14"/>
        <v>0</v>
      </c>
      <c r="AC108" s="158">
        <f t="shared" si="14"/>
        <v>0</v>
      </c>
      <c r="AD108" s="158">
        <f t="shared" si="14"/>
        <v>0</v>
      </c>
      <c r="AE108" s="158">
        <f t="shared" si="14"/>
        <v>0</v>
      </c>
      <c r="AF108" s="158">
        <f t="shared" si="14"/>
        <v>0</v>
      </c>
      <c r="AG108" s="158">
        <f t="shared" si="14"/>
        <v>0</v>
      </c>
      <c r="AH108" s="158">
        <f t="shared" si="14"/>
        <v>0</v>
      </c>
      <c r="AI108" s="158">
        <f t="shared" si="14"/>
        <v>0</v>
      </c>
      <c r="AJ108" s="158">
        <f t="shared" si="14"/>
        <v>0</v>
      </c>
      <c r="AK108" s="158">
        <f t="shared" si="14"/>
        <v>0</v>
      </c>
      <c r="AL108" s="158">
        <f t="shared" si="14"/>
        <v>0</v>
      </c>
      <c r="AM108" s="158">
        <f t="shared" si="14"/>
        <v>0</v>
      </c>
      <c r="AN108" s="158">
        <f t="shared" si="14"/>
        <v>0</v>
      </c>
      <c r="AO108" s="158">
        <f t="shared" si="14"/>
        <v>0</v>
      </c>
      <c r="AP108" s="158">
        <f t="shared" si="14"/>
        <v>0</v>
      </c>
      <c r="AQ108" s="158">
        <f t="shared" si="14"/>
        <v>0</v>
      </c>
      <c r="AR108" s="158">
        <f t="shared" si="14"/>
        <v>0</v>
      </c>
    </row>
    <row r="109" spans="1:44" s="78" customFormat="1" x14ac:dyDescent="0.2">
      <c r="A109" s="75"/>
      <c r="B109" s="150" t="s">
        <v>189</v>
      </c>
      <c r="C109" s="151" t="s">
        <v>77</v>
      </c>
      <c r="D109" s="152"/>
      <c r="E109" s="153">
        <f>MAX(0,E108-E107)*E100</f>
        <v>0</v>
      </c>
      <c r="F109" s="153">
        <f t="shared" ref="F109:AR109" si="15">MAX(0,F108-F107)*F100</f>
        <v>0</v>
      </c>
      <c r="G109" s="153">
        <f t="shared" si="15"/>
        <v>0</v>
      </c>
      <c r="H109" s="153">
        <f t="shared" si="15"/>
        <v>0</v>
      </c>
      <c r="I109" s="153">
        <f t="shared" si="15"/>
        <v>0</v>
      </c>
      <c r="J109" s="153">
        <f t="shared" si="15"/>
        <v>0</v>
      </c>
      <c r="K109" s="153">
        <f t="shared" si="15"/>
        <v>0</v>
      </c>
      <c r="L109" s="153">
        <f t="shared" si="15"/>
        <v>0</v>
      </c>
      <c r="M109" s="153">
        <f t="shared" si="15"/>
        <v>0</v>
      </c>
      <c r="N109" s="153">
        <f t="shared" si="15"/>
        <v>0</v>
      </c>
      <c r="O109" s="153">
        <f t="shared" si="15"/>
        <v>0</v>
      </c>
      <c r="P109" s="153">
        <f t="shared" si="15"/>
        <v>0</v>
      </c>
      <c r="Q109" s="153">
        <f t="shared" si="15"/>
        <v>0</v>
      </c>
      <c r="R109" s="153">
        <f t="shared" si="15"/>
        <v>0</v>
      </c>
      <c r="S109" s="153">
        <f t="shared" si="15"/>
        <v>0</v>
      </c>
      <c r="T109" s="153">
        <f t="shared" si="15"/>
        <v>0</v>
      </c>
      <c r="U109" s="153">
        <f t="shared" si="15"/>
        <v>0</v>
      </c>
      <c r="V109" s="153">
        <f t="shared" si="15"/>
        <v>0</v>
      </c>
      <c r="W109" s="153">
        <f t="shared" si="15"/>
        <v>0</v>
      </c>
      <c r="X109" s="153">
        <f t="shared" si="15"/>
        <v>0</v>
      </c>
      <c r="Y109" s="153">
        <f t="shared" si="15"/>
        <v>0</v>
      </c>
      <c r="Z109" s="153">
        <f t="shared" si="15"/>
        <v>0</v>
      </c>
      <c r="AA109" s="153">
        <f t="shared" si="15"/>
        <v>0</v>
      </c>
      <c r="AB109" s="153">
        <f t="shared" si="15"/>
        <v>0</v>
      </c>
      <c r="AC109" s="153">
        <f t="shared" si="15"/>
        <v>0</v>
      </c>
      <c r="AD109" s="153">
        <f t="shared" si="15"/>
        <v>0</v>
      </c>
      <c r="AE109" s="153">
        <f t="shared" si="15"/>
        <v>0</v>
      </c>
      <c r="AF109" s="153">
        <f t="shared" si="15"/>
        <v>0</v>
      </c>
      <c r="AG109" s="153">
        <f t="shared" si="15"/>
        <v>0</v>
      </c>
      <c r="AH109" s="153">
        <f t="shared" si="15"/>
        <v>0</v>
      </c>
      <c r="AI109" s="153">
        <f t="shared" si="15"/>
        <v>0</v>
      </c>
      <c r="AJ109" s="153">
        <f t="shared" si="15"/>
        <v>0</v>
      </c>
      <c r="AK109" s="153">
        <f t="shared" si="15"/>
        <v>0</v>
      </c>
      <c r="AL109" s="153">
        <f t="shared" si="15"/>
        <v>0</v>
      </c>
      <c r="AM109" s="153">
        <f t="shared" si="15"/>
        <v>0</v>
      </c>
      <c r="AN109" s="153">
        <f t="shared" si="15"/>
        <v>0</v>
      </c>
      <c r="AO109" s="153">
        <f t="shared" si="15"/>
        <v>0</v>
      </c>
      <c r="AP109" s="153">
        <f t="shared" si="15"/>
        <v>0</v>
      </c>
      <c r="AQ109" s="153">
        <f t="shared" si="15"/>
        <v>0</v>
      </c>
      <c r="AR109" s="153">
        <f t="shared" si="15"/>
        <v>0</v>
      </c>
    </row>
    <row r="110" spans="1:44" s="78" customFormat="1" x14ac:dyDescent="0.2">
      <c r="A110" s="75"/>
      <c r="B110" s="159" t="s">
        <v>190</v>
      </c>
      <c r="C110" s="160" t="s">
        <v>77</v>
      </c>
      <c r="D110" s="161"/>
      <c r="E110" s="162">
        <f>SUMPRODUCT(E97:E99,E104:E106)</f>
        <v>0</v>
      </c>
      <c r="F110" s="162">
        <f t="shared" ref="F110:AR110" si="16">SUMPRODUCT(F97:F99,F104:F106)</f>
        <v>0</v>
      </c>
      <c r="G110" s="162">
        <f t="shared" si="16"/>
        <v>0</v>
      </c>
      <c r="H110" s="162">
        <f t="shared" si="16"/>
        <v>0</v>
      </c>
      <c r="I110" s="162">
        <f t="shared" si="16"/>
        <v>0</v>
      </c>
      <c r="J110" s="162">
        <f t="shared" si="16"/>
        <v>0</v>
      </c>
      <c r="K110" s="162">
        <f t="shared" si="16"/>
        <v>0</v>
      </c>
      <c r="L110" s="162">
        <f t="shared" si="16"/>
        <v>0</v>
      </c>
      <c r="M110" s="162">
        <f t="shared" si="16"/>
        <v>0</v>
      </c>
      <c r="N110" s="162">
        <f t="shared" si="16"/>
        <v>0</v>
      </c>
      <c r="O110" s="162">
        <f t="shared" si="16"/>
        <v>0</v>
      </c>
      <c r="P110" s="162">
        <f t="shared" si="16"/>
        <v>0</v>
      </c>
      <c r="Q110" s="162">
        <f t="shared" si="16"/>
        <v>0</v>
      </c>
      <c r="R110" s="162">
        <f t="shared" si="16"/>
        <v>0</v>
      </c>
      <c r="S110" s="162">
        <f t="shared" si="16"/>
        <v>0</v>
      </c>
      <c r="T110" s="162">
        <f t="shared" si="16"/>
        <v>0</v>
      </c>
      <c r="U110" s="162">
        <f t="shared" si="16"/>
        <v>0</v>
      </c>
      <c r="V110" s="162">
        <f t="shared" si="16"/>
        <v>0</v>
      </c>
      <c r="W110" s="162">
        <f t="shared" si="16"/>
        <v>0</v>
      </c>
      <c r="X110" s="162">
        <f t="shared" si="16"/>
        <v>0</v>
      </c>
      <c r="Y110" s="162">
        <f t="shared" si="16"/>
        <v>0</v>
      </c>
      <c r="Z110" s="162">
        <f t="shared" si="16"/>
        <v>0</v>
      </c>
      <c r="AA110" s="162">
        <f t="shared" si="16"/>
        <v>0</v>
      </c>
      <c r="AB110" s="162">
        <f t="shared" si="16"/>
        <v>0</v>
      </c>
      <c r="AC110" s="162">
        <f t="shared" si="16"/>
        <v>0</v>
      </c>
      <c r="AD110" s="162">
        <f t="shared" si="16"/>
        <v>0</v>
      </c>
      <c r="AE110" s="162">
        <f t="shared" si="16"/>
        <v>0</v>
      </c>
      <c r="AF110" s="162">
        <f t="shared" si="16"/>
        <v>0</v>
      </c>
      <c r="AG110" s="162">
        <f t="shared" si="16"/>
        <v>0</v>
      </c>
      <c r="AH110" s="162">
        <f t="shared" si="16"/>
        <v>0</v>
      </c>
      <c r="AI110" s="162">
        <f t="shared" si="16"/>
        <v>0</v>
      </c>
      <c r="AJ110" s="162">
        <f t="shared" si="16"/>
        <v>0</v>
      </c>
      <c r="AK110" s="162">
        <f t="shared" si="16"/>
        <v>0</v>
      </c>
      <c r="AL110" s="162">
        <f t="shared" si="16"/>
        <v>0</v>
      </c>
      <c r="AM110" s="162">
        <f t="shared" si="16"/>
        <v>0</v>
      </c>
      <c r="AN110" s="162">
        <f t="shared" si="16"/>
        <v>0</v>
      </c>
      <c r="AO110" s="162">
        <f t="shared" si="16"/>
        <v>0</v>
      </c>
      <c r="AP110" s="162">
        <f t="shared" si="16"/>
        <v>0</v>
      </c>
      <c r="AQ110" s="162">
        <f t="shared" si="16"/>
        <v>0</v>
      </c>
      <c r="AR110" s="162">
        <f t="shared" si="16"/>
        <v>0</v>
      </c>
    </row>
    <row r="111" spans="1:44" s="78" customFormat="1" ht="6" customHeight="1" x14ac:dyDescent="0.2">
      <c r="A111" s="75"/>
      <c r="B111" s="108"/>
      <c r="C111" s="144"/>
      <c r="D111" s="145"/>
      <c r="E111" s="145"/>
      <c r="F111" s="145"/>
      <c r="G111" s="145"/>
      <c r="H111" s="145"/>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6"/>
    </row>
    <row r="112" spans="1:44" s="78" customFormat="1" x14ac:dyDescent="0.2">
      <c r="A112" s="75"/>
      <c r="B112" s="71" t="s">
        <v>191</v>
      </c>
      <c r="C112" s="147" t="s">
        <v>77</v>
      </c>
      <c r="D112" s="148"/>
      <c r="E112" s="149">
        <f>SUM(E109:E110)</f>
        <v>0</v>
      </c>
      <c r="F112" s="149">
        <f t="shared" ref="F112:AR112" si="17">SUM(F109:F110)</f>
        <v>0</v>
      </c>
      <c r="G112" s="149">
        <f t="shared" si="17"/>
        <v>0</v>
      </c>
      <c r="H112" s="149">
        <f t="shared" si="17"/>
        <v>0</v>
      </c>
      <c r="I112" s="149">
        <f t="shared" si="17"/>
        <v>0</v>
      </c>
      <c r="J112" s="149">
        <f t="shared" si="17"/>
        <v>0</v>
      </c>
      <c r="K112" s="149">
        <f t="shared" si="17"/>
        <v>0</v>
      </c>
      <c r="L112" s="149">
        <f t="shared" si="17"/>
        <v>0</v>
      </c>
      <c r="M112" s="149">
        <f t="shared" si="17"/>
        <v>0</v>
      </c>
      <c r="N112" s="149">
        <f t="shared" si="17"/>
        <v>0</v>
      </c>
      <c r="O112" s="149">
        <f t="shared" si="17"/>
        <v>0</v>
      </c>
      <c r="P112" s="149">
        <f t="shared" si="17"/>
        <v>0</v>
      </c>
      <c r="Q112" s="149">
        <f t="shared" si="17"/>
        <v>0</v>
      </c>
      <c r="R112" s="149">
        <f t="shared" si="17"/>
        <v>0</v>
      </c>
      <c r="S112" s="149">
        <f t="shared" si="17"/>
        <v>0</v>
      </c>
      <c r="T112" s="149">
        <f t="shared" si="17"/>
        <v>0</v>
      </c>
      <c r="U112" s="149">
        <f t="shared" si="17"/>
        <v>0</v>
      </c>
      <c r="V112" s="149">
        <f t="shared" si="17"/>
        <v>0</v>
      </c>
      <c r="W112" s="149">
        <f t="shared" si="17"/>
        <v>0</v>
      </c>
      <c r="X112" s="149">
        <f t="shared" si="17"/>
        <v>0</v>
      </c>
      <c r="Y112" s="149">
        <f t="shared" si="17"/>
        <v>0</v>
      </c>
      <c r="Z112" s="149">
        <f t="shared" si="17"/>
        <v>0</v>
      </c>
      <c r="AA112" s="149">
        <f t="shared" si="17"/>
        <v>0</v>
      </c>
      <c r="AB112" s="149">
        <f t="shared" si="17"/>
        <v>0</v>
      </c>
      <c r="AC112" s="149">
        <f t="shared" si="17"/>
        <v>0</v>
      </c>
      <c r="AD112" s="149">
        <f t="shared" si="17"/>
        <v>0</v>
      </c>
      <c r="AE112" s="149">
        <f t="shared" si="17"/>
        <v>0</v>
      </c>
      <c r="AF112" s="149">
        <f t="shared" si="17"/>
        <v>0</v>
      </c>
      <c r="AG112" s="149">
        <f t="shared" si="17"/>
        <v>0</v>
      </c>
      <c r="AH112" s="149">
        <f t="shared" si="17"/>
        <v>0</v>
      </c>
      <c r="AI112" s="149">
        <f t="shared" si="17"/>
        <v>0</v>
      </c>
      <c r="AJ112" s="149">
        <f t="shared" si="17"/>
        <v>0</v>
      </c>
      <c r="AK112" s="149">
        <f t="shared" si="17"/>
        <v>0</v>
      </c>
      <c r="AL112" s="149">
        <f t="shared" si="17"/>
        <v>0</v>
      </c>
      <c r="AM112" s="149">
        <f t="shared" si="17"/>
        <v>0</v>
      </c>
      <c r="AN112" s="149">
        <f t="shared" si="17"/>
        <v>0</v>
      </c>
      <c r="AO112" s="149">
        <f t="shared" si="17"/>
        <v>0</v>
      </c>
      <c r="AP112" s="149">
        <f t="shared" si="17"/>
        <v>0</v>
      </c>
      <c r="AQ112" s="149">
        <f t="shared" si="17"/>
        <v>0</v>
      </c>
      <c r="AR112" s="163">
        <f t="shared" si="17"/>
        <v>0</v>
      </c>
    </row>
    <row r="113" spans="1:45" s="78" customFormat="1" x14ac:dyDescent="0.2">
      <c r="A113" s="75"/>
      <c r="B113" s="150" t="s">
        <v>192</v>
      </c>
      <c r="C113" s="151" t="s">
        <v>77</v>
      </c>
      <c r="D113" s="152"/>
      <c r="E113" s="153">
        <f t="shared" ref="E113:AR113" si="18">SUM(E102:E103)</f>
        <v>-7245616.666666666</v>
      </c>
      <c r="F113" s="153">
        <f t="shared" si="18"/>
        <v>-7372414.958333334</v>
      </c>
      <c r="G113" s="153">
        <f t="shared" si="18"/>
        <v>-7501432.2201041672</v>
      </c>
      <c r="H113" s="153">
        <f t="shared" si="18"/>
        <v>-7632707.2839559894</v>
      </c>
      <c r="I113" s="153">
        <f t="shared" si="18"/>
        <v>-7766279.6614252208</v>
      </c>
      <c r="J113" s="153">
        <f t="shared" si="18"/>
        <v>-7902189.5555001628</v>
      </c>
      <c r="K113" s="153">
        <f t="shared" si="18"/>
        <v>-8040477.8727214169</v>
      </c>
      <c r="L113" s="153">
        <f t="shared" si="18"/>
        <v>-8181186.23549404</v>
      </c>
      <c r="M113" s="153">
        <f t="shared" si="18"/>
        <v>-8324356.9946151879</v>
      </c>
      <c r="N113" s="153">
        <f t="shared" si="18"/>
        <v>-8470033.2420209534</v>
      </c>
      <c r="O113" s="153">
        <f t="shared" si="18"/>
        <v>-8618258.8237563223</v>
      </c>
      <c r="P113" s="153">
        <f t="shared" si="18"/>
        <v>-8769078.3531720564</v>
      </c>
      <c r="Q113" s="153">
        <f t="shared" si="18"/>
        <v>0</v>
      </c>
      <c r="R113" s="153">
        <f t="shared" si="18"/>
        <v>0</v>
      </c>
      <c r="S113" s="153">
        <f t="shared" si="18"/>
        <v>0</v>
      </c>
      <c r="T113" s="153">
        <f t="shared" si="18"/>
        <v>0</v>
      </c>
      <c r="U113" s="153">
        <f t="shared" si="18"/>
        <v>0</v>
      </c>
      <c r="V113" s="153">
        <f t="shared" si="18"/>
        <v>0</v>
      </c>
      <c r="W113" s="153">
        <f t="shared" si="18"/>
        <v>0</v>
      </c>
      <c r="X113" s="153">
        <f t="shared" si="18"/>
        <v>0</v>
      </c>
      <c r="Y113" s="153">
        <f t="shared" si="18"/>
        <v>0</v>
      </c>
      <c r="Z113" s="153">
        <f t="shared" si="18"/>
        <v>0</v>
      </c>
      <c r="AA113" s="153">
        <f t="shared" si="18"/>
        <v>0</v>
      </c>
      <c r="AB113" s="153">
        <f t="shared" si="18"/>
        <v>0</v>
      </c>
      <c r="AC113" s="153">
        <f t="shared" si="18"/>
        <v>0</v>
      </c>
      <c r="AD113" s="153">
        <f t="shared" si="18"/>
        <v>0</v>
      </c>
      <c r="AE113" s="153">
        <f t="shared" si="18"/>
        <v>0</v>
      </c>
      <c r="AF113" s="153">
        <f t="shared" si="18"/>
        <v>0</v>
      </c>
      <c r="AG113" s="153">
        <f t="shared" si="18"/>
        <v>0</v>
      </c>
      <c r="AH113" s="153">
        <f t="shared" si="18"/>
        <v>0</v>
      </c>
      <c r="AI113" s="153">
        <f t="shared" si="18"/>
        <v>0</v>
      </c>
      <c r="AJ113" s="153">
        <f t="shared" si="18"/>
        <v>0</v>
      </c>
      <c r="AK113" s="153">
        <f t="shared" si="18"/>
        <v>0</v>
      </c>
      <c r="AL113" s="153">
        <f t="shared" si="18"/>
        <v>0</v>
      </c>
      <c r="AM113" s="153">
        <f t="shared" si="18"/>
        <v>0</v>
      </c>
      <c r="AN113" s="153">
        <f t="shared" si="18"/>
        <v>0</v>
      </c>
      <c r="AO113" s="153">
        <f t="shared" si="18"/>
        <v>0</v>
      </c>
      <c r="AP113" s="153">
        <f t="shared" si="18"/>
        <v>0</v>
      </c>
      <c r="AQ113" s="153">
        <f t="shared" si="18"/>
        <v>0</v>
      </c>
      <c r="AR113" s="164">
        <f t="shared" si="18"/>
        <v>0</v>
      </c>
    </row>
    <row r="114" spans="1:45" s="78" customFormat="1" x14ac:dyDescent="0.2">
      <c r="A114" s="75"/>
      <c r="B114" s="159" t="s">
        <v>193</v>
      </c>
      <c r="C114" s="160" t="s">
        <v>77</v>
      </c>
      <c r="D114" s="165"/>
      <c r="E114" s="162">
        <f>SUM(E112:E113)</f>
        <v>-7245616.666666666</v>
      </c>
      <c r="F114" s="162">
        <f t="shared" ref="F114:AR114" si="19">SUM(F112:F113)</f>
        <v>-7372414.958333334</v>
      </c>
      <c r="G114" s="162">
        <f t="shared" si="19"/>
        <v>-7501432.2201041672</v>
      </c>
      <c r="H114" s="162">
        <f t="shared" si="19"/>
        <v>-7632707.2839559894</v>
      </c>
      <c r="I114" s="162">
        <f t="shared" si="19"/>
        <v>-7766279.6614252208</v>
      </c>
      <c r="J114" s="162">
        <f t="shared" si="19"/>
        <v>-7902189.5555001628</v>
      </c>
      <c r="K114" s="162">
        <f t="shared" si="19"/>
        <v>-8040477.8727214169</v>
      </c>
      <c r="L114" s="162">
        <f t="shared" si="19"/>
        <v>-8181186.23549404</v>
      </c>
      <c r="M114" s="162">
        <f t="shared" si="19"/>
        <v>-8324356.9946151879</v>
      </c>
      <c r="N114" s="162">
        <f t="shared" si="19"/>
        <v>-8470033.2420209534</v>
      </c>
      <c r="O114" s="162">
        <f t="shared" si="19"/>
        <v>-8618258.8237563223</v>
      </c>
      <c r="P114" s="162">
        <f t="shared" si="19"/>
        <v>-8769078.3531720564</v>
      </c>
      <c r="Q114" s="162">
        <f t="shared" si="19"/>
        <v>0</v>
      </c>
      <c r="R114" s="162">
        <f t="shared" si="19"/>
        <v>0</v>
      </c>
      <c r="S114" s="162">
        <f t="shared" si="19"/>
        <v>0</v>
      </c>
      <c r="T114" s="162">
        <f t="shared" si="19"/>
        <v>0</v>
      </c>
      <c r="U114" s="162">
        <f t="shared" si="19"/>
        <v>0</v>
      </c>
      <c r="V114" s="162">
        <f t="shared" si="19"/>
        <v>0</v>
      </c>
      <c r="W114" s="162">
        <f t="shared" si="19"/>
        <v>0</v>
      </c>
      <c r="X114" s="162">
        <f t="shared" si="19"/>
        <v>0</v>
      </c>
      <c r="Y114" s="162">
        <f t="shared" si="19"/>
        <v>0</v>
      </c>
      <c r="Z114" s="162">
        <f t="shared" si="19"/>
        <v>0</v>
      </c>
      <c r="AA114" s="162">
        <f t="shared" si="19"/>
        <v>0</v>
      </c>
      <c r="AB114" s="162">
        <f t="shared" si="19"/>
        <v>0</v>
      </c>
      <c r="AC114" s="162">
        <f t="shared" si="19"/>
        <v>0</v>
      </c>
      <c r="AD114" s="162">
        <f t="shared" si="19"/>
        <v>0</v>
      </c>
      <c r="AE114" s="162">
        <f t="shared" si="19"/>
        <v>0</v>
      </c>
      <c r="AF114" s="162">
        <f t="shared" si="19"/>
        <v>0</v>
      </c>
      <c r="AG114" s="162">
        <f t="shared" si="19"/>
        <v>0</v>
      </c>
      <c r="AH114" s="162">
        <f t="shared" si="19"/>
        <v>0</v>
      </c>
      <c r="AI114" s="162">
        <f t="shared" si="19"/>
        <v>0</v>
      </c>
      <c r="AJ114" s="162">
        <f t="shared" si="19"/>
        <v>0</v>
      </c>
      <c r="AK114" s="162">
        <f t="shared" si="19"/>
        <v>0</v>
      </c>
      <c r="AL114" s="162">
        <f t="shared" si="19"/>
        <v>0</v>
      </c>
      <c r="AM114" s="162">
        <f t="shared" si="19"/>
        <v>0</v>
      </c>
      <c r="AN114" s="162">
        <f t="shared" si="19"/>
        <v>0</v>
      </c>
      <c r="AO114" s="162">
        <f t="shared" si="19"/>
        <v>0</v>
      </c>
      <c r="AP114" s="162">
        <f t="shared" si="19"/>
        <v>0</v>
      </c>
      <c r="AQ114" s="162">
        <f t="shared" si="19"/>
        <v>0</v>
      </c>
      <c r="AR114" s="166">
        <f t="shared" si="19"/>
        <v>0</v>
      </c>
    </row>
    <row r="115" spans="1:45" s="78" customFormat="1" ht="6" customHeight="1" x14ac:dyDescent="0.2">
      <c r="A115" s="75"/>
      <c r="B115" s="108"/>
      <c r="C115" s="144"/>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6"/>
    </row>
    <row r="116" spans="1:45" s="78" customFormat="1" x14ac:dyDescent="0.2">
      <c r="A116" s="75"/>
      <c r="B116" s="71" t="s">
        <v>194</v>
      </c>
      <c r="C116" s="147" t="s">
        <v>77</v>
      </c>
      <c r="D116" s="148"/>
      <c r="E116" s="149">
        <f t="shared" ref="E116:AR116" si="20">IF(E87&gt;$C$74,0,-$D$130/$C$74)</f>
        <v>-5688000</v>
      </c>
      <c r="F116" s="149">
        <f t="shared" si="20"/>
        <v>-5688000</v>
      </c>
      <c r="G116" s="149">
        <f t="shared" si="20"/>
        <v>-5688000</v>
      </c>
      <c r="H116" s="149">
        <f t="shared" si="20"/>
        <v>-5688000</v>
      </c>
      <c r="I116" s="149">
        <f t="shared" si="20"/>
        <v>-5688000</v>
      </c>
      <c r="J116" s="149">
        <f t="shared" si="20"/>
        <v>-5688000</v>
      </c>
      <c r="K116" s="149">
        <f t="shared" si="20"/>
        <v>-5688000</v>
      </c>
      <c r="L116" s="149">
        <f t="shared" si="20"/>
        <v>-5688000</v>
      </c>
      <c r="M116" s="149">
        <f t="shared" si="20"/>
        <v>-5688000</v>
      </c>
      <c r="N116" s="149">
        <f t="shared" si="20"/>
        <v>-5688000</v>
      </c>
      <c r="O116" s="149">
        <f t="shared" si="20"/>
        <v>-5688000</v>
      </c>
      <c r="P116" s="149">
        <f t="shared" si="20"/>
        <v>-5688000</v>
      </c>
      <c r="Q116" s="149">
        <f t="shared" si="20"/>
        <v>0</v>
      </c>
      <c r="R116" s="149">
        <f t="shared" si="20"/>
        <v>0</v>
      </c>
      <c r="S116" s="149">
        <f t="shared" si="20"/>
        <v>0</v>
      </c>
      <c r="T116" s="149">
        <f t="shared" si="20"/>
        <v>0</v>
      </c>
      <c r="U116" s="149">
        <f t="shared" si="20"/>
        <v>0</v>
      </c>
      <c r="V116" s="149">
        <f t="shared" si="20"/>
        <v>0</v>
      </c>
      <c r="W116" s="149">
        <f t="shared" si="20"/>
        <v>0</v>
      </c>
      <c r="X116" s="149">
        <f t="shared" si="20"/>
        <v>0</v>
      </c>
      <c r="Y116" s="149">
        <f t="shared" si="20"/>
        <v>0</v>
      </c>
      <c r="Z116" s="149">
        <f t="shared" si="20"/>
        <v>0</v>
      </c>
      <c r="AA116" s="149">
        <f t="shared" si="20"/>
        <v>0</v>
      </c>
      <c r="AB116" s="149">
        <f t="shared" si="20"/>
        <v>0</v>
      </c>
      <c r="AC116" s="149">
        <f t="shared" si="20"/>
        <v>0</v>
      </c>
      <c r="AD116" s="149">
        <f t="shared" si="20"/>
        <v>0</v>
      </c>
      <c r="AE116" s="149">
        <f t="shared" si="20"/>
        <v>0</v>
      </c>
      <c r="AF116" s="149">
        <f t="shared" si="20"/>
        <v>0</v>
      </c>
      <c r="AG116" s="149">
        <f t="shared" si="20"/>
        <v>0</v>
      </c>
      <c r="AH116" s="149">
        <f t="shared" si="20"/>
        <v>0</v>
      </c>
      <c r="AI116" s="149">
        <f t="shared" si="20"/>
        <v>0</v>
      </c>
      <c r="AJ116" s="149">
        <f t="shared" si="20"/>
        <v>0</v>
      </c>
      <c r="AK116" s="149">
        <f t="shared" si="20"/>
        <v>0</v>
      </c>
      <c r="AL116" s="149">
        <f t="shared" si="20"/>
        <v>0</v>
      </c>
      <c r="AM116" s="149">
        <f t="shared" si="20"/>
        <v>0</v>
      </c>
      <c r="AN116" s="149">
        <f t="shared" si="20"/>
        <v>0</v>
      </c>
      <c r="AO116" s="149">
        <f t="shared" si="20"/>
        <v>0</v>
      </c>
      <c r="AP116" s="149">
        <f t="shared" si="20"/>
        <v>0</v>
      </c>
      <c r="AQ116" s="149">
        <f t="shared" si="20"/>
        <v>0</v>
      </c>
      <c r="AR116" s="163">
        <f t="shared" si="20"/>
        <v>0</v>
      </c>
    </row>
    <row r="117" spans="1:45" s="78" customFormat="1" x14ac:dyDescent="0.2">
      <c r="A117" s="75"/>
      <c r="B117" s="150" t="s">
        <v>195</v>
      </c>
      <c r="C117" s="151" t="s">
        <v>77</v>
      </c>
      <c r="D117" s="152"/>
      <c r="E117" s="153">
        <f t="shared" ref="E117:AR117" si="21">IF(E87&gt;$C$73,0,IPMT($C$64,E87,$C$73,$D$135))</f>
        <v>-2150064</v>
      </c>
      <c r="F117" s="153">
        <f t="shared" si="21"/>
        <v>-2011027.5557954668</v>
      </c>
      <c r="G117" s="153">
        <f t="shared" si="21"/>
        <v>-1865734.47160173</v>
      </c>
      <c r="H117" s="153">
        <f t="shared" si="21"/>
        <v>-1713903.1986192747</v>
      </c>
      <c r="I117" s="153">
        <f t="shared" si="21"/>
        <v>-1555239.5183526094</v>
      </c>
      <c r="J117" s="153">
        <f t="shared" si="21"/>
        <v>-1389435.9724739438</v>
      </c>
      <c r="K117" s="153">
        <f t="shared" si="21"/>
        <v>-1216171.2670307381</v>
      </c>
      <c r="L117" s="153">
        <f t="shared" si="21"/>
        <v>-1035109.6498425887</v>
      </c>
      <c r="M117" s="153">
        <f t="shared" si="21"/>
        <v>-845900.25988097209</v>
      </c>
      <c r="N117" s="153">
        <f t="shared" si="21"/>
        <v>-648176.44737108273</v>
      </c>
      <c r="O117" s="153">
        <f t="shared" si="21"/>
        <v>-441555.06329824857</v>
      </c>
      <c r="P117" s="153">
        <f t="shared" si="21"/>
        <v>-225635.71694213682</v>
      </c>
      <c r="Q117" s="153">
        <f t="shared" si="21"/>
        <v>0</v>
      </c>
      <c r="R117" s="153">
        <f t="shared" si="21"/>
        <v>0</v>
      </c>
      <c r="S117" s="153">
        <f t="shared" si="21"/>
        <v>0</v>
      </c>
      <c r="T117" s="153">
        <f t="shared" si="21"/>
        <v>0</v>
      </c>
      <c r="U117" s="153">
        <f t="shared" si="21"/>
        <v>0</v>
      </c>
      <c r="V117" s="153">
        <f t="shared" si="21"/>
        <v>0</v>
      </c>
      <c r="W117" s="153">
        <f t="shared" si="21"/>
        <v>0</v>
      </c>
      <c r="X117" s="153">
        <f t="shared" si="21"/>
        <v>0</v>
      </c>
      <c r="Y117" s="153">
        <f t="shared" si="21"/>
        <v>0</v>
      </c>
      <c r="Z117" s="153">
        <f t="shared" si="21"/>
        <v>0</v>
      </c>
      <c r="AA117" s="153">
        <f t="shared" si="21"/>
        <v>0</v>
      </c>
      <c r="AB117" s="153">
        <f t="shared" si="21"/>
        <v>0</v>
      </c>
      <c r="AC117" s="153">
        <f t="shared" si="21"/>
        <v>0</v>
      </c>
      <c r="AD117" s="153">
        <f t="shared" si="21"/>
        <v>0</v>
      </c>
      <c r="AE117" s="153">
        <f t="shared" si="21"/>
        <v>0</v>
      </c>
      <c r="AF117" s="153">
        <f t="shared" si="21"/>
        <v>0</v>
      </c>
      <c r="AG117" s="153">
        <f t="shared" si="21"/>
        <v>0</v>
      </c>
      <c r="AH117" s="153">
        <f t="shared" si="21"/>
        <v>0</v>
      </c>
      <c r="AI117" s="153">
        <f t="shared" si="21"/>
        <v>0</v>
      </c>
      <c r="AJ117" s="153">
        <f t="shared" si="21"/>
        <v>0</v>
      </c>
      <c r="AK117" s="153">
        <f t="shared" si="21"/>
        <v>0</v>
      </c>
      <c r="AL117" s="153">
        <f t="shared" si="21"/>
        <v>0</v>
      </c>
      <c r="AM117" s="153">
        <f t="shared" si="21"/>
        <v>0</v>
      </c>
      <c r="AN117" s="153">
        <f t="shared" si="21"/>
        <v>0</v>
      </c>
      <c r="AO117" s="153">
        <f t="shared" si="21"/>
        <v>0</v>
      </c>
      <c r="AP117" s="153">
        <f t="shared" si="21"/>
        <v>0</v>
      </c>
      <c r="AQ117" s="153">
        <f t="shared" si="21"/>
        <v>0</v>
      </c>
      <c r="AR117" s="164">
        <f t="shared" si="21"/>
        <v>0</v>
      </c>
    </row>
    <row r="118" spans="1:45" s="78" customFormat="1" x14ac:dyDescent="0.2">
      <c r="A118" s="75"/>
      <c r="B118" s="150" t="s">
        <v>196</v>
      </c>
      <c r="C118" s="151" t="s">
        <v>77</v>
      </c>
      <c r="D118" s="152"/>
      <c r="E118" s="153">
        <f t="shared" ref="E118:AR118" si="22">IF(E87&gt;$C$73,0,PPMT($C$64,E87,$C$73,$D$135))</f>
        <v>-3089698.7601007326</v>
      </c>
      <c r="F118" s="153">
        <f t="shared" si="22"/>
        <v>-3228735.2043052651</v>
      </c>
      <c r="G118" s="153">
        <f t="shared" si="22"/>
        <v>-3374028.2884990023</v>
      </c>
      <c r="H118" s="153">
        <f t="shared" si="22"/>
        <v>-3525859.5614814577</v>
      </c>
      <c r="I118" s="153">
        <f t="shared" si="22"/>
        <v>-3684523.241748123</v>
      </c>
      <c r="J118" s="153">
        <f t="shared" si="22"/>
        <v>-3850326.7876267885</v>
      </c>
      <c r="K118" s="153">
        <f t="shared" si="22"/>
        <v>-4023591.4930699938</v>
      </c>
      <c r="L118" s="153">
        <f t="shared" si="22"/>
        <v>-4204653.1102581434</v>
      </c>
      <c r="M118" s="153">
        <f t="shared" si="22"/>
        <v>-4393862.5002197605</v>
      </c>
      <c r="N118" s="153">
        <f t="shared" si="22"/>
        <v>-4591586.3127296492</v>
      </c>
      <c r="O118" s="153">
        <f t="shared" si="22"/>
        <v>-4798207.6968024839</v>
      </c>
      <c r="P118" s="153">
        <f t="shared" si="22"/>
        <v>-5014127.0431585955</v>
      </c>
      <c r="Q118" s="153">
        <f t="shared" si="22"/>
        <v>0</v>
      </c>
      <c r="R118" s="153">
        <f t="shared" si="22"/>
        <v>0</v>
      </c>
      <c r="S118" s="153">
        <f t="shared" si="22"/>
        <v>0</v>
      </c>
      <c r="T118" s="153">
        <f t="shared" si="22"/>
        <v>0</v>
      </c>
      <c r="U118" s="153">
        <f t="shared" si="22"/>
        <v>0</v>
      </c>
      <c r="V118" s="153">
        <f t="shared" si="22"/>
        <v>0</v>
      </c>
      <c r="W118" s="153">
        <f t="shared" si="22"/>
        <v>0</v>
      </c>
      <c r="X118" s="153">
        <f t="shared" si="22"/>
        <v>0</v>
      </c>
      <c r="Y118" s="153">
        <f t="shared" si="22"/>
        <v>0</v>
      </c>
      <c r="Z118" s="153">
        <f t="shared" si="22"/>
        <v>0</v>
      </c>
      <c r="AA118" s="153">
        <f t="shared" si="22"/>
        <v>0</v>
      </c>
      <c r="AB118" s="153">
        <f t="shared" si="22"/>
        <v>0</v>
      </c>
      <c r="AC118" s="153">
        <f t="shared" si="22"/>
        <v>0</v>
      </c>
      <c r="AD118" s="153">
        <f t="shared" si="22"/>
        <v>0</v>
      </c>
      <c r="AE118" s="153">
        <f t="shared" si="22"/>
        <v>0</v>
      </c>
      <c r="AF118" s="153">
        <f t="shared" si="22"/>
        <v>0</v>
      </c>
      <c r="AG118" s="153">
        <f t="shared" si="22"/>
        <v>0</v>
      </c>
      <c r="AH118" s="153">
        <f t="shared" si="22"/>
        <v>0</v>
      </c>
      <c r="AI118" s="153">
        <f t="shared" si="22"/>
        <v>0</v>
      </c>
      <c r="AJ118" s="153">
        <f t="shared" si="22"/>
        <v>0</v>
      </c>
      <c r="AK118" s="153">
        <f t="shared" si="22"/>
        <v>0</v>
      </c>
      <c r="AL118" s="153">
        <f t="shared" si="22"/>
        <v>0</v>
      </c>
      <c r="AM118" s="153">
        <f t="shared" si="22"/>
        <v>0</v>
      </c>
      <c r="AN118" s="153">
        <f t="shared" si="22"/>
        <v>0</v>
      </c>
      <c r="AO118" s="153">
        <f t="shared" si="22"/>
        <v>0</v>
      </c>
      <c r="AP118" s="153">
        <f t="shared" si="22"/>
        <v>0</v>
      </c>
      <c r="AQ118" s="153">
        <f t="shared" si="22"/>
        <v>0</v>
      </c>
      <c r="AR118" s="164">
        <f t="shared" si="22"/>
        <v>0</v>
      </c>
    </row>
    <row r="119" spans="1:45" s="167" customFormat="1" x14ac:dyDescent="0.2">
      <c r="A119" s="75"/>
      <c r="B119" s="159" t="s">
        <v>197</v>
      </c>
      <c r="C119" s="160" t="s">
        <v>77</v>
      </c>
      <c r="D119" s="161"/>
      <c r="E119" s="162">
        <f t="shared" ref="E119:AR119" si="23">SUM(E117,E118)</f>
        <v>-5239762.7601007326</v>
      </c>
      <c r="F119" s="162">
        <f t="shared" si="23"/>
        <v>-5239762.7601007316</v>
      </c>
      <c r="G119" s="162">
        <f t="shared" si="23"/>
        <v>-5239762.7601007326</v>
      </c>
      <c r="H119" s="162">
        <f t="shared" si="23"/>
        <v>-5239762.7601007326</v>
      </c>
      <c r="I119" s="162">
        <f t="shared" si="23"/>
        <v>-5239762.7601007326</v>
      </c>
      <c r="J119" s="162">
        <f t="shared" si="23"/>
        <v>-5239762.7601007326</v>
      </c>
      <c r="K119" s="162">
        <f t="shared" si="23"/>
        <v>-5239762.7601007316</v>
      </c>
      <c r="L119" s="162">
        <f t="shared" si="23"/>
        <v>-5239762.7601007316</v>
      </c>
      <c r="M119" s="162">
        <f t="shared" si="23"/>
        <v>-5239762.7601007326</v>
      </c>
      <c r="N119" s="162">
        <f t="shared" si="23"/>
        <v>-5239762.7601007316</v>
      </c>
      <c r="O119" s="162">
        <f t="shared" si="23"/>
        <v>-5239762.7601007326</v>
      </c>
      <c r="P119" s="162">
        <f t="shared" si="23"/>
        <v>-5239762.7601007326</v>
      </c>
      <c r="Q119" s="162">
        <f t="shared" si="23"/>
        <v>0</v>
      </c>
      <c r="R119" s="162">
        <f t="shared" si="23"/>
        <v>0</v>
      </c>
      <c r="S119" s="162">
        <f t="shared" si="23"/>
        <v>0</v>
      </c>
      <c r="T119" s="162">
        <f t="shared" si="23"/>
        <v>0</v>
      </c>
      <c r="U119" s="162">
        <f t="shared" si="23"/>
        <v>0</v>
      </c>
      <c r="V119" s="162">
        <f t="shared" si="23"/>
        <v>0</v>
      </c>
      <c r="W119" s="162">
        <f t="shared" si="23"/>
        <v>0</v>
      </c>
      <c r="X119" s="162">
        <f t="shared" si="23"/>
        <v>0</v>
      </c>
      <c r="Y119" s="162">
        <f t="shared" si="23"/>
        <v>0</v>
      </c>
      <c r="Z119" s="162">
        <f t="shared" si="23"/>
        <v>0</v>
      </c>
      <c r="AA119" s="162">
        <f t="shared" si="23"/>
        <v>0</v>
      </c>
      <c r="AB119" s="162">
        <f t="shared" si="23"/>
        <v>0</v>
      </c>
      <c r="AC119" s="162">
        <f t="shared" si="23"/>
        <v>0</v>
      </c>
      <c r="AD119" s="162">
        <f t="shared" si="23"/>
        <v>0</v>
      </c>
      <c r="AE119" s="162">
        <f t="shared" si="23"/>
        <v>0</v>
      </c>
      <c r="AF119" s="162">
        <f t="shared" si="23"/>
        <v>0</v>
      </c>
      <c r="AG119" s="162">
        <f t="shared" si="23"/>
        <v>0</v>
      </c>
      <c r="AH119" s="162">
        <f t="shared" si="23"/>
        <v>0</v>
      </c>
      <c r="AI119" s="162">
        <f t="shared" si="23"/>
        <v>0</v>
      </c>
      <c r="AJ119" s="162">
        <f t="shared" si="23"/>
        <v>0</v>
      </c>
      <c r="AK119" s="162">
        <f t="shared" si="23"/>
        <v>0</v>
      </c>
      <c r="AL119" s="162">
        <f t="shared" si="23"/>
        <v>0</v>
      </c>
      <c r="AM119" s="162">
        <f t="shared" si="23"/>
        <v>0</v>
      </c>
      <c r="AN119" s="162">
        <f t="shared" si="23"/>
        <v>0</v>
      </c>
      <c r="AO119" s="162">
        <f t="shared" si="23"/>
        <v>0</v>
      </c>
      <c r="AP119" s="162">
        <f t="shared" si="23"/>
        <v>0</v>
      </c>
      <c r="AQ119" s="162">
        <f t="shared" si="23"/>
        <v>0</v>
      </c>
      <c r="AR119" s="166">
        <f t="shared" si="23"/>
        <v>0</v>
      </c>
    </row>
    <row r="120" spans="1:45" s="78" customFormat="1" ht="6" customHeight="1" x14ac:dyDescent="0.2">
      <c r="A120" s="75"/>
      <c r="B120" s="108"/>
      <c r="C120" s="144"/>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6"/>
    </row>
    <row r="121" spans="1:45" s="78" customFormat="1" x14ac:dyDescent="0.2">
      <c r="A121" s="75"/>
      <c r="B121" s="71" t="s">
        <v>198</v>
      </c>
      <c r="C121" s="147" t="s">
        <v>77</v>
      </c>
      <c r="D121" s="148"/>
      <c r="E121" s="168">
        <f>E114+E116+E117</f>
        <v>-15083680.666666666</v>
      </c>
      <c r="F121" s="149">
        <f t="shared" ref="F121:AR121" si="24">F114+F116+F117</f>
        <v>-15071442.5141288</v>
      </c>
      <c r="G121" s="149">
        <f t="shared" si="24"/>
        <v>-15055166.691705897</v>
      </c>
      <c r="H121" s="149">
        <f t="shared" si="24"/>
        <v>-15034610.482575264</v>
      </c>
      <c r="I121" s="149">
        <f t="shared" si="24"/>
        <v>-15009519.179777831</v>
      </c>
      <c r="J121" s="149">
        <f t="shared" si="24"/>
        <v>-14979625.527974106</v>
      </c>
      <c r="K121" s="149">
        <f t="shared" si="24"/>
        <v>-14944649.139752155</v>
      </c>
      <c r="L121" s="149">
        <f t="shared" si="24"/>
        <v>-14904295.885336628</v>
      </c>
      <c r="M121" s="149">
        <f t="shared" si="24"/>
        <v>-14858257.254496161</v>
      </c>
      <c r="N121" s="149">
        <f t="shared" si="24"/>
        <v>-14806209.689392036</v>
      </c>
      <c r="O121" s="149">
        <f t="shared" si="24"/>
        <v>-14747813.88705457</v>
      </c>
      <c r="P121" s="149">
        <f t="shared" si="24"/>
        <v>-14682714.070114193</v>
      </c>
      <c r="Q121" s="149">
        <f t="shared" si="24"/>
        <v>0</v>
      </c>
      <c r="R121" s="149">
        <f t="shared" si="24"/>
        <v>0</v>
      </c>
      <c r="S121" s="149">
        <f t="shared" si="24"/>
        <v>0</v>
      </c>
      <c r="T121" s="149">
        <f t="shared" si="24"/>
        <v>0</v>
      </c>
      <c r="U121" s="149">
        <f t="shared" si="24"/>
        <v>0</v>
      </c>
      <c r="V121" s="149">
        <f t="shared" si="24"/>
        <v>0</v>
      </c>
      <c r="W121" s="149">
        <f t="shared" si="24"/>
        <v>0</v>
      </c>
      <c r="X121" s="149">
        <f t="shared" si="24"/>
        <v>0</v>
      </c>
      <c r="Y121" s="149">
        <f t="shared" si="24"/>
        <v>0</v>
      </c>
      <c r="Z121" s="149">
        <f t="shared" si="24"/>
        <v>0</v>
      </c>
      <c r="AA121" s="149">
        <f t="shared" si="24"/>
        <v>0</v>
      </c>
      <c r="AB121" s="149">
        <f t="shared" si="24"/>
        <v>0</v>
      </c>
      <c r="AC121" s="149">
        <f t="shared" si="24"/>
        <v>0</v>
      </c>
      <c r="AD121" s="149">
        <f t="shared" si="24"/>
        <v>0</v>
      </c>
      <c r="AE121" s="149">
        <f t="shared" si="24"/>
        <v>0</v>
      </c>
      <c r="AF121" s="149">
        <f t="shared" si="24"/>
        <v>0</v>
      </c>
      <c r="AG121" s="149">
        <f t="shared" si="24"/>
        <v>0</v>
      </c>
      <c r="AH121" s="149">
        <f t="shared" si="24"/>
        <v>0</v>
      </c>
      <c r="AI121" s="149">
        <f t="shared" si="24"/>
        <v>0</v>
      </c>
      <c r="AJ121" s="149">
        <f t="shared" si="24"/>
        <v>0</v>
      </c>
      <c r="AK121" s="149">
        <f t="shared" si="24"/>
        <v>0</v>
      </c>
      <c r="AL121" s="149">
        <f t="shared" si="24"/>
        <v>0</v>
      </c>
      <c r="AM121" s="149">
        <f t="shared" si="24"/>
        <v>0</v>
      </c>
      <c r="AN121" s="149">
        <f t="shared" si="24"/>
        <v>0</v>
      </c>
      <c r="AO121" s="149">
        <f t="shared" si="24"/>
        <v>0</v>
      </c>
      <c r="AP121" s="149">
        <f t="shared" si="24"/>
        <v>0</v>
      </c>
      <c r="AQ121" s="149">
        <f t="shared" si="24"/>
        <v>0</v>
      </c>
      <c r="AR121" s="163">
        <f t="shared" si="24"/>
        <v>0</v>
      </c>
    </row>
    <row r="122" spans="1:45" s="78" customFormat="1" x14ac:dyDescent="0.2">
      <c r="A122" s="75"/>
      <c r="B122" s="159" t="s">
        <v>199</v>
      </c>
      <c r="C122" s="160" t="s">
        <v>77</v>
      </c>
      <c r="D122" s="161"/>
      <c r="E122" s="169">
        <f t="shared" ref="E122:AR122" si="25">-$C$68*E121</f>
        <v>3770920.1666666665</v>
      </c>
      <c r="F122" s="162">
        <f t="shared" si="25"/>
        <v>3767860.6285322001</v>
      </c>
      <c r="G122" s="162">
        <f t="shared" si="25"/>
        <v>3763791.6729264744</v>
      </c>
      <c r="H122" s="162">
        <f t="shared" si="25"/>
        <v>3758652.620643816</v>
      </c>
      <c r="I122" s="162">
        <f t="shared" si="25"/>
        <v>3752379.7949444577</v>
      </c>
      <c r="J122" s="162">
        <f t="shared" si="25"/>
        <v>3744906.3819935266</v>
      </c>
      <c r="K122" s="162">
        <f t="shared" si="25"/>
        <v>3736162.2849380388</v>
      </c>
      <c r="L122" s="162">
        <f t="shared" si="25"/>
        <v>3726073.971334157</v>
      </c>
      <c r="M122" s="162">
        <f t="shared" si="25"/>
        <v>3714564.3136240402</v>
      </c>
      <c r="N122" s="162">
        <f t="shared" si="25"/>
        <v>3701552.422348009</v>
      </c>
      <c r="O122" s="162">
        <f t="shared" si="25"/>
        <v>3686953.4717636425</v>
      </c>
      <c r="P122" s="162">
        <f t="shared" si="25"/>
        <v>3670678.5175285484</v>
      </c>
      <c r="Q122" s="162">
        <f t="shared" si="25"/>
        <v>0</v>
      </c>
      <c r="R122" s="162">
        <f t="shared" si="25"/>
        <v>0</v>
      </c>
      <c r="S122" s="162">
        <f t="shared" si="25"/>
        <v>0</v>
      </c>
      <c r="T122" s="162">
        <f t="shared" si="25"/>
        <v>0</v>
      </c>
      <c r="U122" s="162">
        <f t="shared" si="25"/>
        <v>0</v>
      </c>
      <c r="V122" s="162">
        <f t="shared" si="25"/>
        <v>0</v>
      </c>
      <c r="W122" s="162">
        <f t="shared" si="25"/>
        <v>0</v>
      </c>
      <c r="X122" s="162">
        <f t="shared" si="25"/>
        <v>0</v>
      </c>
      <c r="Y122" s="162">
        <f t="shared" si="25"/>
        <v>0</v>
      </c>
      <c r="Z122" s="162">
        <f t="shared" si="25"/>
        <v>0</v>
      </c>
      <c r="AA122" s="162">
        <f t="shared" si="25"/>
        <v>0</v>
      </c>
      <c r="AB122" s="162">
        <f t="shared" si="25"/>
        <v>0</v>
      </c>
      <c r="AC122" s="162">
        <f t="shared" si="25"/>
        <v>0</v>
      </c>
      <c r="AD122" s="162">
        <f t="shared" si="25"/>
        <v>0</v>
      </c>
      <c r="AE122" s="162">
        <f t="shared" si="25"/>
        <v>0</v>
      </c>
      <c r="AF122" s="162">
        <f t="shared" si="25"/>
        <v>0</v>
      </c>
      <c r="AG122" s="162">
        <f t="shared" si="25"/>
        <v>0</v>
      </c>
      <c r="AH122" s="162">
        <f t="shared" si="25"/>
        <v>0</v>
      </c>
      <c r="AI122" s="162">
        <f t="shared" si="25"/>
        <v>0</v>
      </c>
      <c r="AJ122" s="162">
        <f t="shared" si="25"/>
        <v>0</v>
      </c>
      <c r="AK122" s="162">
        <f t="shared" si="25"/>
        <v>0</v>
      </c>
      <c r="AL122" s="162">
        <f t="shared" si="25"/>
        <v>0</v>
      </c>
      <c r="AM122" s="162">
        <f t="shared" si="25"/>
        <v>0</v>
      </c>
      <c r="AN122" s="162">
        <f t="shared" si="25"/>
        <v>0</v>
      </c>
      <c r="AO122" s="162">
        <f t="shared" si="25"/>
        <v>0</v>
      </c>
      <c r="AP122" s="162">
        <f t="shared" si="25"/>
        <v>0</v>
      </c>
      <c r="AQ122" s="162">
        <f t="shared" si="25"/>
        <v>0</v>
      </c>
      <c r="AR122" s="166">
        <f t="shared" si="25"/>
        <v>0</v>
      </c>
    </row>
    <row r="123" spans="1:45" s="78" customFormat="1" ht="6" customHeight="1" x14ac:dyDescent="0.2">
      <c r="A123" s="75"/>
      <c r="B123" s="108"/>
      <c r="C123" s="144"/>
      <c r="D123" s="145"/>
      <c r="E123" s="145"/>
      <c r="F123" s="145"/>
      <c r="G123" s="145"/>
      <c r="H123" s="145"/>
      <c r="I123" s="145"/>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6"/>
    </row>
    <row r="124" spans="1:45" s="78" customFormat="1" x14ac:dyDescent="0.2">
      <c r="A124" s="75"/>
      <c r="B124" s="170" t="s">
        <v>200</v>
      </c>
      <c r="C124" s="171" t="s">
        <v>77</v>
      </c>
      <c r="D124" s="171"/>
      <c r="E124" s="172">
        <f>E114+E119+E122</f>
        <v>-8714459.2601007316</v>
      </c>
      <c r="F124" s="172">
        <f t="shared" ref="F124:AR124" si="26">F114+F119+F122</f>
        <v>-8844317.0899018645</v>
      </c>
      <c r="G124" s="172">
        <f t="shared" si="26"/>
        <v>-8977403.3072784245</v>
      </c>
      <c r="H124" s="172">
        <f t="shared" si="26"/>
        <v>-9113817.4234129041</v>
      </c>
      <c r="I124" s="172">
        <f t="shared" si="26"/>
        <v>-9253662.6265814956</v>
      </c>
      <c r="J124" s="172">
        <f t="shared" si="26"/>
        <v>-9397045.9336073678</v>
      </c>
      <c r="K124" s="172">
        <f t="shared" si="26"/>
        <v>-9544078.3478841092</v>
      </c>
      <c r="L124" s="172">
        <f t="shared" si="26"/>
        <v>-9694875.0242606141</v>
      </c>
      <c r="M124" s="172">
        <f t="shared" si="26"/>
        <v>-9849555.4410918802</v>
      </c>
      <c r="N124" s="172">
        <f t="shared" si="26"/>
        <v>-10008243.579773676</v>
      </c>
      <c r="O124" s="172">
        <f t="shared" si="26"/>
        <v>-10171068.112093413</v>
      </c>
      <c r="P124" s="172">
        <f t="shared" si="26"/>
        <v>-10338162.595744241</v>
      </c>
      <c r="Q124" s="172">
        <f t="shared" si="26"/>
        <v>0</v>
      </c>
      <c r="R124" s="172">
        <f t="shared" si="26"/>
        <v>0</v>
      </c>
      <c r="S124" s="172">
        <f t="shared" si="26"/>
        <v>0</v>
      </c>
      <c r="T124" s="172">
        <f t="shared" si="26"/>
        <v>0</v>
      </c>
      <c r="U124" s="172">
        <f t="shared" si="26"/>
        <v>0</v>
      </c>
      <c r="V124" s="172">
        <f t="shared" si="26"/>
        <v>0</v>
      </c>
      <c r="W124" s="172">
        <f t="shared" si="26"/>
        <v>0</v>
      </c>
      <c r="X124" s="172">
        <f t="shared" si="26"/>
        <v>0</v>
      </c>
      <c r="Y124" s="172">
        <f t="shared" si="26"/>
        <v>0</v>
      </c>
      <c r="Z124" s="172">
        <f t="shared" si="26"/>
        <v>0</v>
      </c>
      <c r="AA124" s="172">
        <f t="shared" si="26"/>
        <v>0</v>
      </c>
      <c r="AB124" s="172">
        <f t="shared" si="26"/>
        <v>0</v>
      </c>
      <c r="AC124" s="172">
        <f t="shared" si="26"/>
        <v>0</v>
      </c>
      <c r="AD124" s="172">
        <f t="shared" si="26"/>
        <v>0</v>
      </c>
      <c r="AE124" s="172">
        <f t="shared" si="26"/>
        <v>0</v>
      </c>
      <c r="AF124" s="172">
        <f t="shared" si="26"/>
        <v>0</v>
      </c>
      <c r="AG124" s="172">
        <f t="shared" si="26"/>
        <v>0</v>
      </c>
      <c r="AH124" s="172">
        <f t="shared" si="26"/>
        <v>0</v>
      </c>
      <c r="AI124" s="172">
        <f t="shared" si="26"/>
        <v>0</v>
      </c>
      <c r="AJ124" s="172">
        <f t="shared" si="26"/>
        <v>0</v>
      </c>
      <c r="AK124" s="172">
        <f t="shared" si="26"/>
        <v>0</v>
      </c>
      <c r="AL124" s="172">
        <f t="shared" si="26"/>
        <v>0</v>
      </c>
      <c r="AM124" s="172">
        <f t="shared" si="26"/>
        <v>0</v>
      </c>
      <c r="AN124" s="172">
        <f t="shared" si="26"/>
        <v>0</v>
      </c>
      <c r="AO124" s="172">
        <f t="shared" si="26"/>
        <v>0</v>
      </c>
      <c r="AP124" s="172">
        <f t="shared" si="26"/>
        <v>0</v>
      </c>
      <c r="AQ124" s="172">
        <f t="shared" si="26"/>
        <v>0</v>
      </c>
      <c r="AR124" s="173">
        <f t="shared" si="26"/>
        <v>0</v>
      </c>
    </row>
    <row r="125" spans="1:45" s="78" customFormat="1" x14ac:dyDescent="0.2">
      <c r="A125" s="75"/>
      <c r="B125" s="155" t="s">
        <v>201</v>
      </c>
      <c r="C125" s="174" t="s">
        <v>172</v>
      </c>
      <c r="D125" s="174"/>
      <c r="E125" s="175">
        <f t="shared" ref="E125:AR125" si="27">IF(E87&gt;$C$75,0,E100)</f>
        <v>115652148.75</v>
      </c>
      <c r="F125" s="175">
        <f t="shared" si="27"/>
        <v>115652148.75</v>
      </c>
      <c r="G125" s="175">
        <f t="shared" si="27"/>
        <v>115652148.75</v>
      </c>
      <c r="H125" s="175">
        <f t="shared" si="27"/>
        <v>115652148.75</v>
      </c>
      <c r="I125" s="175">
        <f t="shared" si="27"/>
        <v>115652148.75</v>
      </c>
      <c r="J125" s="175">
        <f t="shared" si="27"/>
        <v>115652148.75</v>
      </c>
      <c r="K125" s="175">
        <f t="shared" si="27"/>
        <v>115652148.75</v>
      </c>
      <c r="L125" s="175">
        <f t="shared" si="27"/>
        <v>115652148.75</v>
      </c>
      <c r="M125" s="175">
        <f t="shared" si="27"/>
        <v>115652148.75</v>
      </c>
      <c r="N125" s="175">
        <f t="shared" si="27"/>
        <v>115652148.75</v>
      </c>
      <c r="O125" s="175">
        <f t="shared" si="27"/>
        <v>115652148.75</v>
      </c>
      <c r="P125" s="175">
        <f t="shared" si="27"/>
        <v>115652148.75</v>
      </c>
      <c r="Q125" s="175">
        <f t="shared" si="27"/>
        <v>0</v>
      </c>
      <c r="R125" s="175">
        <f t="shared" si="27"/>
        <v>0</v>
      </c>
      <c r="S125" s="175">
        <f t="shared" si="27"/>
        <v>0</v>
      </c>
      <c r="T125" s="175">
        <f t="shared" si="27"/>
        <v>0</v>
      </c>
      <c r="U125" s="175">
        <f t="shared" si="27"/>
        <v>0</v>
      </c>
      <c r="V125" s="175">
        <f t="shared" si="27"/>
        <v>0</v>
      </c>
      <c r="W125" s="175">
        <f t="shared" si="27"/>
        <v>0</v>
      </c>
      <c r="X125" s="175">
        <f t="shared" si="27"/>
        <v>0</v>
      </c>
      <c r="Y125" s="175">
        <f t="shared" si="27"/>
        <v>0</v>
      </c>
      <c r="Z125" s="175">
        <f t="shared" si="27"/>
        <v>0</v>
      </c>
      <c r="AA125" s="175">
        <f t="shared" si="27"/>
        <v>0</v>
      </c>
      <c r="AB125" s="175">
        <f t="shared" si="27"/>
        <v>0</v>
      </c>
      <c r="AC125" s="175">
        <f t="shared" si="27"/>
        <v>0</v>
      </c>
      <c r="AD125" s="175">
        <f t="shared" si="27"/>
        <v>0</v>
      </c>
      <c r="AE125" s="175">
        <f t="shared" si="27"/>
        <v>0</v>
      </c>
      <c r="AF125" s="175">
        <f t="shared" si="27"/>
        <v>0</v>
      </c>
      <c r="AG125" s="175">
        <f t="shared" si="27"/>
        <v>0</v>
      </c>
      <c r="AH125" s="175">
        <f t="shared" si="27"/>
        <v>0</v>
      </c>
      <c r="AI125" s="175">
        <f t="shared" si="27"/>
        <v>0</v>
      </c>
      <c r="AJ125" s="175">
        <f t="shared" si="27"/>
        <v>0</v>
      </c>
      <c r="AK125" s="175">
        <f t="shared" si="27"/>
        <v>0</v>
      </c>
      <c r="AL125" s="175">
        <f t="shared" si="27"/>
        <v>0</v>
      </c>
      <c r="AM125" s="175">
        <f t="shared" si="27"/>
        <v>0</v>
      </c>
      <c r="AN125" s="175">
        <f t="shared" si="27"/>
        <v>0</v>
      </c>
      <c r="AO125" s="175">
        <f t="shared" si="27"/>
        <v>0</v>
      </c>
      <c r="AP125" s="175">
        <f t="shared" si="27"/>
        <v>0</v>
      </c>
      <c r="AQ125" s="175">
        <f t="shared" si="27"/>
        <v>0</v>
      </c>
      <c r="AR125" s="176">
        <f t="shared" si="27"/>
        <v>0</v>
      </c>
    </row>
    <row r="126" spans="1:45" s="78" customFormat="1" ht="6.75" customHeight="1" thickBot="1" x14ac:dyDescent="0.25">
      <c r="A126" s="177"/>
      <c r="B126" s="177"/>
      <c r="C126" s="177"/>
      <c r="D126" s="75"/>
      <c r="E126" s="177"/>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c r="AL126" s="178"/>
      <c r="AM126" s="178"/>
      <c r="AN126" s="178"/>
      <c r="AO126" s="178"/>
      <c r="AP126" s="178"/>
      <c r="AQ126" s="178"/>
      <c r="AR126" s="178"/>
      <c r="AS126" s="178"/>
    </row>
    <row r="127" spans="1:45" ht="15.75" customHeight="1" thickTop="1" x14ac:dyDescent="0.2">
      <c r="A127" s="75"/>
      <c r="B127" s="276" t="s">
        <v>202</v>
      </c>
      <c r="C127" s="276"/>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c r="AA127" s="276"/>
      <c r="AB127" s="276"/>
      <c r="AC127" s="276"/>
      <c r="AD127" s="276"/>
      <c r="AE127" s="276"/>
      <c r="AF127" s="276"/>
      <c r="AG127" s="276"/>
      <c r="AH127" s="276"/>
      <c r="AI127" s="276"/>
      <c r="AJ127" s="276"/>
      <c r="AK127" s="276"/>
      <c r="AL127" s="276"/>
      <c r="AM127" s="276"/>
      <c r="AN127" s="276"/>
      <c r="AO127" s="276"/>
      <c r="AP127" s="276"/>
      <c r="AQ127" s="276"/>
      <c r="AR127" s="276"/>
    </row>
    <row r="128" spans="1:45" s="78" customFormat="1" x14ac:dyDescent="0.2">
      <c r="B128" s="71" t="s">
        <v>203</v>
      </c>
      <c r="C128" s="151" t="s">
        <v>204</v>
      </c>
      <c r="D128" s="179">
        <f>NPV($C$65,E124:AR124)</f>
        <v>-50191782.370852903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205</v>
      </c>
      <c r="C129" s="151" t="s">
        <v>172</v>
      </c>
      <c r="D129" s="180">
        <f>(1-$C$68)*NPV($C$65,E125:AR125)</f>
        <v>470179676.07086587</v>
      </c>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row>
    <row r="130" spans="1:45" s="78" customFormat="1" x14ac:dyDescent="0.2">
      <c r="B130" s="150" t="s">
        <v>206</v>
      </c>
      <c r="C130" s="151" t="s">
        <v>77</v>
      </c>
      <c r="D130" s="179">
        <f>$C$33*1000000</f>
        <v>68256000</v>
      </c>
      <c r="F130" s="66"/>
      <c r="G130" s="66"/>
      <c r="H130" s="66"/>
      <c r="I130" s="66"/>
      <c r="J130" s="66"/>
      <c r="K130" s="66"/>
      <c r="L130" s="66"/>
      <c r="M130" s="66"/>
      <c r="N130" s="66"/>
      <c r="O130" s="66"/>
      <c r="P130" s="112"/>
      <c r="Q130" s="112"/>
      <c r="R130" s="112"/>
      <c r="S130" s="112"/>
      <c r="T130" s="112"/>
      <c r="U130" s="112"/>
      <c r="V130" s="112"/>
      <c r="W130" s="112"/>
      <c r="X130" s="112"/>
      <c r="Y130" s="112"/>
      <c r="Z130" s="112"/>
      <c r="AA130" s="112"/>
      <c r="AB130" s="112"/>
      <c r="AC130" s="112"/>
      <c r="AD130" s="112"/>
      <c r="AE130" s="112"/>
      <c r="AF130" s="112"/>
      <c r="AG130" s="112"/>
      <c r="AH130" s="112"/>
      <c r="AI130" s="112"/>
      <c r="AJ130" s="112"/>
      <c r="AK130" s="112"/>
      <c r="AL130" s="112"/>
      <c r="AM130" s="112"/>
      <c r="AN130" s="112"/>
      <c r="AO130" s="112"/>
      <c r="AP130" s="112"/>
      <c r="AQ130" s="112"/>
      <c r="AR130" s="112"/>
      <c r="AS130" s="112"/>
    </row>
    <row r="131" spans="1:45" s="78" customFormat="1" x14ac:dyDescent="0.2">
      <c r="B131" s="150" t="s">
        <v>207</v>
      </c>
      <c r="C131" s="151"/>
      <c r="D131" s="181">
        <f>(1-$C$68)*$C$64*$C$67+$C$66*$C$65</f>
        <v>6.8624999999999992E-2</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208</v>
      </c>
      <c r="C132" s="151" t="s">
        <v>77</v>
      </c>
      <c r="D132" s="179">
        <f>$C$61*D130</f>
        <v>68256000</v>
      </c>
      <c r="F132" s="66"/>
      <c r="G132" s="182"/>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209</v>
      </c>
      <c r="C133" s="151" t="s">
        <v>77</v>
      </c>
      <c r="D133" s="179">
        <f>IF($C$56="ja",IF($C$57*D132&gt;$C$58,$C$58,$C$57*D132),0)</f>
        <v>0</v>
      </c>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50" t="s">
        <v>210</v>
      </c>
      <c r="C134" s="151" t="s">
        <v>77</v>
      </c>
      <c r="D134" s="179">
        <f>(D133*$C$68)/(1+D131)</f>
        <v>0</v>
      </c>
      <c r="F134" s="66"/>
      <c r="G134" s="183"/>
      <c r="H134" s="184"/>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5" t="s">
        <v>211</v>
      </c>
      <c r="C135" s="151" t="s">
        <v>77</v>
      </c>
      <c r="D135" s="179">
        <f>D130*$C$67-D134</f>
        <v>47779200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s="78" customFormat="1" x14ac:dyDescent="0.2">
      <c r="B136" s="186" t="s">
        <v>212</v>
      </c>
      <c r="C136" s="151" t="s">
        <v>77</v>
      </c>
      <c r="D136" s="179">
        <f>$C$66*D130</f>
        <v>20476800</v>
      </c>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c r="AR136" s="66"/>
      <c r="AS136" s="66"/>
    </row>
    <row r="137" spans="1:45" x14ac:dyDescent="0.2">
      <c r="B137" s="186" t="s">
        <v>213</v>
      </c>
      <c r="C137" s="187" t="s">
        <v>214</v>
      </c>
      <c r="D137" s="188">
        <f>IF(AND(E97&gt;0,E98&gt;0),E98/E97,0)</f>
        <v>0</v>
      </c>
    </row>
    <row r="138" spans="1:45" x14ac:dyDescent="0.2">
      <c r="B138" s="186" t="s">
        <v>215</v>
      </c>
      <c r="C138" s="189" t="s">
        <v>61</v>
      </c>
      <c r="D138" s="190">
        <f>IF(D137=0,MAX(C14:C16),E100/SUM(C9:C10))</f>
        <v>7500</v>
      </c>
    </row>
    <row r="143" spans="1:45" ht="13.5" thickBot="1" x14ac:dyDescent="0.25"/>
    <row r="144" spans="1:45" ht="15.75" customHeight="1" thickTop="1" x14ac:dyDescent="0.2">
      <c r="A144" s="75"/>
      <c r="B144" s="276" t="s">
        <v>216</v>
      </c>
      <c r="C144" s="276"/>
      <c r="D144" s="276"/>
      <c r="E144" s="276"/>
      <c r="F144" s="276"/>
      <c r="G144" s="276"/>
      <c r="H144" s="276"/>
      <c r="I144" s="276"/>
      <c r="J144" s="276"/>
      <c r="K144" s="276"/>
      <c r="L144" s="276"/>
      <c r="M144" s="276"/>
      <c r="N144" s="276"/>
      <c r="O144" s="276"/>
      <c r="P144" s="276"/>
      <c r="Q144" s="276"/>
      <c r="R144" s="276"/>
      <c r="S144" s="276"/>
      <c r="T144" s="276"/>
      <c r="U144" s="276"/>
      <c r="V144" s="276"/>
      <c r="W144" s="276"/>
      <c r="X144" s="276"/>
      <c r="Y144" s="276"/>
      <c r="Z144" s="276"/>
      <c r="AA144" s="276"/>
      <c r="AB144" s="276"/>
      <c r="AC144" s="276"/>
      <c r="AD144" s="276"/>
      <c r="AE144" s="276"/>
      <c r="AF144" s="276"/>
      <c r="AG144" s="276"/>
      <c r="AH144" s="276"/>
      <c r="AI144" s="276"/>
      <c r="AJ144" s="276"/>
      <c r="AK144" s="276"/>
      <c r="AL144" s="276"/>
      <c r="AM144" s="276"/>
      <c r="AN144" s="276"/>
      <c r="AO144" s="276"/>
      <c r="AP144" s="276"/>
      <c r="AQ144" s="276"/>
      <c r="AR144" s="276"/>
    </row>
    <row r="145" spans="2:5" ht="22.5" x14ac:dyDescent="0.2">
      <c r="B145" s="192" t="s">
        <v>217</v>
      </c>
      <c r="C145" s="192" t="s">
        <v>55</v>
      </c>
      <c r="D145" s="193" t="s">
        <v>218</v>
      </c>
      <c r="E145" s="193" t="s">
        <v>219</v>
      </c>
    </row>
    <row r="146" spans="2:5" x14ac:dyDescent="0.2">
      <c r="B146" s="198" t="s">
        <v>246</v>
      </c>
      <c r="C146" s="195" t="s">
        <v>255</v>
      </c>
      <c r="D146" s="207">
        <f>C13</f>
        <v>1578.42</v>
      </c>
      <c r="E146" s="197"/>
    </row>
    <row r="147" spans="2:5" x14ac:dyDescent="0.2">
      <c r="B147" s="198" t="s">
        <v>108</v>
      </c>
      <c r="C147" s="195" t="s">
        <v>222</v>
      </c>
      <c r="D147" s="197">
        <f>C16</f>
        <v>7500</v>
      </c>
      <c r="E147" s="197"/>
    </row>
    <row r="148" spans="2:5" x14ac:dyDescent="0.2">
      <c r="B148" s="198" t="s">
        <v>248</v>
      </c>
      <c r="C148" s="195" t="s">
        <v>256</v>
      </c>
      <c r="D148" s="197">
        <f>C43</f>
        <v>0.45</v>
      </c>
      <c r="E148" s="197"/>
    </row>
    <row r="149" spans="2:5" x14ac:dyDescent="0.2">
      <c r="B149" s="198" t="s">
        <v>250</v>
      </c>
      <c r="C149" s="195" t="s">
        <v>228</v>
      </c>
      <c r="D149" s="204">
        <f>C44</f>
        <v>0.1</v>
      </c>
      <c r="E149" s="197"/>
    </row>
    <row r="150" spans="2:5" x14ac:dyDescent="0.2">
      <c r="B150" s="198" t="s">
        <v>20</v>
      </c>
      <c r="C150" s="195" t="s">
        <v>257</v>
      </c>
      <c r="D150" s="197">
        <f>C32</f>
        <v>43200</v>
      </c>
      <c r="E150" s="199">
        <f>C33</f>
        <v>68.256</v>
      </c>
    </row>
    <row r="151" spans="2:5" ht="12" customHeight="1" x14ac:dyDescent="0.2">
      <c r="B151" s="198" t="s">
        <v>22</v>
      </c>
      <c r="C151" s="195" t="s">
        <v>258</v>
      </c>
      <c r="D151" s="197">
        <f>C38</f>
        <v>2160</v>
      </c>
      <c r="E151" s="210">
        <f>C39/1000</f>
        <v>3.4128000000000003</v>
      </c>
    </row>
    <row r="152" spans="2:5" x14ac:dyDescent="0.2">
      <c r="B152" s="198" t="s">
        <v>252</v>
      </c>
      <c r="C152" s="195" t="s">
        <v>253</v>
      </c>
      <c r="D152" s="197">
        <v>9</v>
      </c>
      <c r="E152" s="197"/>
    </row>
    <row r="153" spans="2:5" x14ac:dyDescent="0.2">
      <c r="B153" s="198" t="s">
        <v>259</v>
      </c>
      <c r="C153" s="195" t="s">
        <v>260</v>
      </c>
      <c r="D153" s="197">
        <f>C47</f>
        <v>49</v>
      </c>
      <c r="E153" s="197"/>
    </row>
    <row r="154" spans="2:5" x14ac:dyDescent="0.2">
      <c r="B154" s="198" t="s">
        <v>261</v>
      </c>
      <c r="C154" s="195" t="s">
        <v>260</v>
      </c>
      <c r="D154" s="197">
        <f>C48</f>
        <v>0</v>
      </c>
      <c r="E154" s="197"/>
    </row>
    <row r="155" spans="2:5" x14ac:dyDescent="0.2">
      <c r="B155" s="198" t="s">
        <v>254</v>
      </c>
      <c r="C155" s="195" t="s">
        <v>237</v>
      </c>
      <c r="D155" s="209">
        <f>C25</f>
        <v>0.999</v>
      </c>
      <c r="E155" s="197"/>
    </row>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row r="165" customFormat="1" ht="15" x14ac:dyDescent="0.25"/>
  </sheetData>
  <mergeCells count="5">
    <mergeCell ref="B28:B32"/>
    <mergeCell ref="B34:B38"/>
    <mergeCell ref="B86:AR86"/>
    <mergeCell ref="B127:AR127"/>
    <mergeCell ref="B144:AR144"/>
  </mergeCells>
  <dataValidations count="1">
    <dataValidation type="list" allowBlank="1" showInputMessage="1" showErrorMessage="1" sqref="C56 IY56 SU56 ACQ56 AMM56 AWI56 BGE56 BQA56 BZW56 CJS56 CTO56 DDK56 DNG56 DXC56 EGY56 EQU56 FAQ56 FKM56 FUI56 GEE56 GOA56 GXW56 HHS56 HRO56 IBK56 ILG56 IVC56 JEY56 JOU56 JYQ56 KIM56 KSI56 LCE56 LMA56 LVW56 MFS56 MPO56 MZK56 NJG56 NTC56 OCY56 OMU56 OWQ56 PGM56 PQI56 QAE56 QKA56 QTW56 RDS56 RNO56 RXK56 SHG56 SRC56 TAY56 TKU56 TUQ56 UEM56 UOI56 UYE56 VIA56 VRW56 WBS56 WLO56 WVK56 C57184 IY57184 SU57184 ACQ57184 AMM57184 AWI57184 BGE57184 BQA57184 BZW57184 CJS57184 CTO57184 DDK57184 DNG57184 DXC57184 EGY57184 EQU57184 FAQ57184 FKM57184 FUI57184 GEE57184 GOA57184 GXW57184 HHS57184 HRO57184 IBK57184 ILG57184 IVC57184 JEY57184 JOU57184 JYQ57184 KIM57184 KSI57184 LCE57184 LMA57184 LVW57184 MFS57184 MPO57184 MZK57184 NJG57184 NTC57184 OCY57184 OMU57184 OWQ57184 PGM57184 PQI57184 QAE57184 QKA57184 QTW57184 RDS57184 RNO57184 RXK57184 SHG57184 SRC57184 TAY57184 TKU57184 TUQ57184 UEM57184 UOI57184 UYE57184 VIA57184 VRW57184 WBS57184 WLO57184 WVK57184 C122720 IY122720 SU122720 ACQ122720 AMM122720 AWI122720 BGE122720 BQA122720 BZW122720 CJS122720 CTO122720 DDK122720 DNG122720 DXC122720 EGY122720 EQU122720 FAQ122720 FKM122720 FUI122720 GEE122720 GOA122720 GXW122720 HHS122720 HRO122720 IBK122720 ILG122720 IVC122720 JEY122720 JOU122720 JYQ122720 KIM122720 KSI122720 LCE122720 LMA122720 LVW122720 MFS122720 MPO122720 MZK122720 NJG122720 NTC122720 OCY122720 OMU122720 OWQ122720 PGM122720 PQI122720 QAE122720 QKA122720 QTW122720 RDS122720 RNO122720 RXK122720 SHG122720 SRC122720 TAY122720 TKU122720 TUQ122720 UEM122720 UOI122720 UYE122720 VIA122720 VRW122720 WBS122720 WLO122720 WVK122720 C188256 IY188256 SU188256 ACQ188256 AMM188256 AWI188256 BGE188256 BQA188256 BZW188256 CJS188256 CTO188256 DDK188256 DNG188256 DXC188256 EGY188256 EQU188256 FAQ188256 FKM188256 FUI188256 GEE188256 GOA188256 GXW188256 HHS188256 HRO188256 IBK188256 ILG188256 IVC188256 JEY188256 JOU188256 JYQ188256 KIM188256 KSI188256 LCE188256 LMA188256 LVW188256 MFS188256 MPO188256 MZK188256 NJG188256 NTC188256 OCY188256 OMU188256 OWQ188256 PGM188256 PQI188256 QAE188256 QKA188256 QTW188256 RDS188256 RNO188256 RXK188256 SHG188256 SRC188256 TAY188256 TKU188256 TUQ188256 UEM188256 UOI188256 UYE188256 VIA188256 VRW188256 WBS188256 WLO188256 WVK188256 C253792 IY253792 SU253792 ACQ253792 AMM253792 AWI253792 BGE253792 BQA253792 BZW253792 CJS253792 CTO253792 DDK253792 DNG253792 DXC253792 EGY253792 EQU253792 FAQ253792 FKM253792 FUI253792 GEE253792 GOA253792 GXW253792 HHS253792 HRO253792 IBK253792 ILG253792 IVC253792 JEY253792 JOU253792 JYQ253792 KIM253792 KSI253792 LCE253792 LMA253792 LVW253792 MFS253792 MPO253792 MZK253792 NJG253792 NTC253792 OCY253792 OMU253792 OWQ253792 PGM253792 PQI253792 QAE253792 QKA253792 QTW253792 RDS253792 RNO253792 RXK253792 SHG253792 SRC253792 TAY253792 TKU253792 TUQ253792 UEM253792 UOI253792 UYE253792 VIA253792 VRW253792 WBS253792 WLO253792 WVK253792 C319328 IY319328 SU319328 ACQ319328 AMM319328 AWI319328 BGE319328 BQA319328 BZW319328 CJS319328 CTO319328 DDK319328 DNG319328 DXC319328 EGY319328 EQU319328 FAQ319328 FKM319328 FUI319328 GEE319328 GOA319328 GXW319328 HHS319328 HRO319328 IBK319328 ILG319328 IVC319328 JEY319328 JOU319328 JYQ319328 KIM319328 KSI319328 LCE319328 LMA319328 LVW319328 MFS319328 MPO319328 MZK319328 NJG319328 NTC319328 OCY319328 OMU319328 OWQ319328 PGM319328 PQI319328 QAE319328 QKA319328 QTW319328 RDS319328 RNO319328 RXK319328 SHG319328 SRC319328 TAY319328 TKU319328 TUQ319328 UEM319328 UOI319328 UYE319328 VIA319328 VRW319328 WBS319328 WLO319328 WVK319328 C384864 IY384864 SU384864 ACQ384864 AMM384864 AWI384864 BGE384864 BQA384864 BZW384864 CJS384864 CTO384864 DDK384864 DNG384864 DXC384864 EGY384864 EQU384864 FAQ384864 FKM384864 FUI384864 GEE384864 GOA384864 GXW384864 HHS384864 HRO384864 IBK384864 ILG384864 IVC384864 JEY384864 JOU384864 JYQ384864 KIM384864 KSI384864 LCE384864 LMA384864 LVW384864 MFS384864 MPO384864 MZK384864 NJG384864 NTC384864 OCY384864 OMU384864 OWQ384864 PGM384864 PQI384864 QAE384864 QKA384864 QTW384864 RDS384864 RNO384864 RXK384864 SHG384864 SRC384864 TAY384864 TKU384864 TUQ384864 UEM384864 UOI384864 UYE384864 VIA384864 VRW384864 WBS384864 WLO384864 WVK384864 C450400 IY450400 SU450400 ACQ450400 AMM450400 AWI450400 BGE450400 BQA450400 BZW450400 CJS450400 CTO450400 DDK450400 DNG450400 DXC450400 EGY450400 EQU450400 FAQ450400 FKM450400 FUI450400 GEE450400 GOA450400 GXW450400 HHS450400 HRO450400 IBK450400 ILG450400 IVC450400 JEY450400 JOU450400 JYQ450400 KIM450400 KSI450400 LCE450400 LMA450400 LVW450400 MFS450400 MPO450400 MZK450400 NJG450400 NTC450400 OCY450400 OMU450400 OWQ450400 PGM450400 PQI450400 QAE450400 QKA450400 QTW450400 RDS450400 RNO450400 RXK450400 SHG450400 SRC450400 TAY450400 TKU450400 TUQ450400 UEM450400 UOI450400 UYE450400 VIA450400 VRW450400 WBS450400 WLO450400 WVK450400 C515936 IY515936 SU515936 ACQ515936 AMM515936 AWI515936 BGE515936 BQA515936 BZW515936 CJS515936 CTO515936 DDK515936 DNG515936 DXC515936 EGY515936 EQU515936 FAQ515936 FKM515936 FUI515936 GEE515936 GOA515936 GXW515936 HHS515936 HRO515936 IBK515936 ILG515936 IVC515936 JEY515936 JOU515936 JYQ515936 KIM515936 KSI515936 LCE515936 LMA515936 LVW515936 MFS515936 MPO515936 MZK515936 NJG515936 NTC515936 OCY515936 OMU515936 OWQ515936 PGM515936 PQI515936 QAE515936 QKA515936 QTW515936 RDS515936 RNO515936 RXK515936 SHG515936 SRC515936 TAY515936 TKU515936 TUQ515936 UEM515936 UOI515936 UYE515936 VIA515936 VRW515936 WBS515936 WLO515936 WVK515936 C581472 IY581472 SU581472 ACQ581472 AMM581472 AWI581472 BGE581472 BQA581472 BZW581472 CJS581472 CTO581472 DDK581472 DNG581472 DXC581472 EGY581472 EQU581472 FAQ581472 FKM581472 FUI581472 GEE581472 GOA581472 GXW581472 HHS581472 HRO581472 IBK581472 ILG581472 IVC581472 JEY581472 JOU581472 JYQ581472 KIM581472 KSI581472 LCE581472 LMA581472 LVW581472 MFS581472 MPO581472 MZK581472 NJG581472 NTC581472 OCY581472 OMU581472 OWQ581472 PGM581472 PQI581472 QAE581472 QKA581472 QTW581472 RDS581472 RNO581472 RXK581472 SHG581472 SRC581472 TAY581472 TKU581472 TUQ581472 UEM581472 UOI581472 UYE581472 VIA581472 VRW581472 WBS581472 WLO581472 WVK581472 C647008 IY647008 SU647008 ACQ647008 AMM647008 AWI647008 BGE647008 BQA647008 BZW647008 CJS647008 CTO647008 DDK647008 DNG647008 DXC647008 EGY647008 EQU647008 FAQ647008 FKM647008 FUI647008 GEE647008 GOA647008 GXW647008 HHS647008 HRO647008 IBK647008 ILG647008 IVC647008 JEY647008 JOU647008 JYQ647008 KIM647008 KSI647008 LCE647008 LMA647008 LVW647008 MFS647008 MPO647008 MZK647008 NJG647008 NTC647008 OCY647008 OMU647008 OWQ647008 PGM647008 PQI647008 QAE647008 QKA647008 QTW647008 RDS647008 RNO647008 RXK647008 SHG647008 SRC647008 TAY647008 TKU647008 TUQ647008 UEM647008 UOI647008 UYE647008 VIA647008 VRW647008 WBS647008 WLO647008 WVK647008 C712544 IY712544 SU712544 ACQ712544 AMM712544 AWI712544 BGE712544 BQA712544 BZW712544 CJS712544 CTO712544 DDK712544 DNG712544 DXC712544 EGY712544 EQU712544 FAQ712544 FKM712544 FUI712544 GEE712544 GOA712544 GXW712544 HHS712544 HRO712544 IBK712544 ILG712544 IVC712544 JEY712544 JOU712544 JYQ712544 KIM712544 KSI712544 LCE712544 LMA712544 LVW712544 MFS712544 MPO712544 MZK712544 NJG712544 NTC712544 OCY712544 OMU712544 OWQ712544 PGM712544 PQI712544 QAE712544 QKA712544 QTW712544 RDS712544 RNO712544 RXK712544 SHG712544 SRC712544 TAY712544 TKU712544 TUQ712544 UEM712544 UOI712544 UYE712544 VIA712544 VRW712544 WBS712544 WLO712544 WVK712544 C778080 IY778080 SU778080 ACQ778080 AMM778080 AWI778080 BGE778080 BQA778080 BZW778080 CJS778080 CTO778080 DDK778080 DNG778080 DXC778080 EGY778080 EQU778080 FAQ778080 FKM778080 FUI778080 GEE778080 GOA778080 GXW778080 HHS778080 HRO778080 IBK778080 ILG778080 IVC778080 JEY778080 JOU778080 JYQ778080 KIM778080 KSI778080 LCE778080 LMA778080 LVW778080 MFS778080 MPO778080 MZK778080 NJG778080 NTC778080 OCY778080 OMU778080 OWQ778080 PGM778080 PQI778080 QAE778080 QKA778080 QTW778080 RDS778080 RNO778080 RXK778080 SHG778080 SRC778080 TAY778080 TKU778080 TUQ778080 UEM778080 UOI778080 UYE778080 VIA778080 VRW778080 WBS778080 WLO778080 WVK778080 C843616 IY843616 SU843616 ACQ843616 AMM843616 AWI843616 BGE843616 BQA843616 BZW843616 CJS843616 CTO843616 DDK843616 DNG843616 DXC843616 EGY843616 EQU843616 FAQ843616 FKM843616 FUI843616 GEE843616 GOA843616 GXW843616 HHS843616 HRO843616 IBK843616 ILG843616 IVC843616 JEY843616 JOU843616 JYQ843616 KIM843616 KSI843616 LCE843616 LMA843616 LVW843616 MFS843616 MPO843616 MZK843616 NJG843616 NTC843616 OCY843616 OMU843616 OWQ843616 PGM843616 PQI843616 QAE843616 QKA843616 QTW843616 RDS843616 RNO843616 RXK843616 SHG843616 SRC843616 TAY843616 TKU843616 TUQ843616 UEM843616 UOI843616 UYE843616 VIA843616 VRW843616 WBS843616 WLO843616 WVK843616 C909152 IY909152 SU909152 ACQ909152 AMM909152 AWI909152 BGE909152 BQA909152 BZW909152 CJS909152 CTO909152 DDK909152 DNG909152 DXC909152 EGY909152 EQU909152 FAQ909152 FKM909152 FUI909152 GEE909152 GOA909152 GXW909152 HHS909152 HRO909152 IBK909152 ILG909152 IVC909152 JEY909152 JOU909152 JYQ909152 KIM909152 KSI909152 LCE909152 LMA909152 LVW909152 MFS909152 MPO909152 MZK909152 NJG909152 NTC909152 OCY909152 OMU909152 OWQ909152 PGM909152 PQI909152 QAE909152 QKA909152 QTW909152 RDS909152 RNO909152 RXK909152 SHG909152 SRC909152 TAY909152 TKU909152 TUQ909152 UEM909152 UOI909152 UYE909152 VIA909152 VRW909152 WBS909152 WLO909152 WVK909152 C974688 IY974688 SU974688 ACQ974688 AMM974688 AWI974688 BGE974688 BQA974688 BZW974688 CJS974688 CTO974688 DDK974688 DNG974688 DXC974688 EGY974688 EQU974688 FAQ974688 FKM974688 FUI974688 GEE974688 GOA974688 GXW974688 HHS974688 HRO974688 IBK974688 ILG974688 IVC974688 JEY974688 JOU974688 JYQ974688 KIM974688 KSI974688 LCE974688 LMA974688 LVW974688 MFS974688 MPO974688 MZK974688 NJG974688 NTC974688 OCY974688 OMU974688 OWQ974688 PGM974688 PQI974688 QAE974688 QKA974688 QTW974688 RDS974688 RNO974688 RXK974688 SHG974688 SRC974688 TAY974688 TKU974688 TUQ974688 UEM974688 UOI974688 UYE974688 VIA974688 VRW974688 WBS974688 WLO974688 WVK974688">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CCCCCC"/>
    <pageSetUpPr fitToPage="1"/>
  </sheetPr>
  <dimension ref="A1:AS159"/>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02.42578125" style="66" bestFit="1"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104</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0.11022949114797348</v>
      </c>
      <c r="D5" s="73" t="s">
        <v>72</v>
      </c>
      <c r="E5" s="74" t="s">
        <v>377</v>
      </c>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443077</v>
      </c>
      <c r="D8" s="81" t="s">
        <v>162</v>
      </c>
      <c r="E8" s="74"/>
      <c r="F8" s="75"/>
      <c r="G8" s="82"/>
    </row>
    <row r="9" spans="1:26" x14ac:dyDescent="0.2">
      <c r="A9" s="78"/>
      <c r="B9" s="83" t="s">
        <v>4</v>
      </c>
      <c r="C9" s="84"/>
      <c r="D9" s="85" t="s">
        <v>58</v>
      </c>
      <c r="E9" s="74"/>
      <c r="F9" s="75"/>
    </row>
    <row r="10" spans="1:26" x14ac:dyDescent="0.2">
      <c r="A10" s="78"/>
      <c r="B10" s="83" t="s">
        <v>5</v>
      </c>
      <c r="C10" s="84">
        <v>172800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6000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8</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0.3899999322916784</v>
      </c>
      <c r="D18" s="81"/>
      <c r="E18" s="95"/>
      <c r="F18" s="75"/>
    </row>
    <row r="19" spans="1:6" ht="12.75" customHeight="1" x14ac:dyDescent="0.2">
      <c r="A19" s="78"/>
      <c r="B19" s="83" t="s">
        <v>13</v>
      </c>
      <c r="C19" s="96">
        <f>IF(C10&gt;0,C18-(C21*C9*C14*C18)/(C10*C13),)</f>
        <v>0.3899999322916784</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v>0.16666666666666666</v>
      </c>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323.33300000000003</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55.871942400000009</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30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5184</v>
      </c>
      <c r="D38" s="85" t="s">
        <v>68</v>
      </c>
      <c r="E38" s="95"/>
      <c r="F38" s="75"/>
    </row>
    <row r="39" spans="1:6" x14ac:dyDescent="0.2">
      <c r="A39" s="78"/>
      <c r="B39" s="83" t="s">
        <v>24</v>
      </c>
      <c r="C39" s="84">
        <v>3.0000000000000001E-3</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17</v>
      </c>
      <c r="D45" s="85" t="s">
        <v>74</v>
      </c>
      <c r="E45" s="106"/>
    </row>
    <row r="46" spans="1:6" x14ac:dyDescent="0.2">
      <c r="A46" s="78"/>
      <c r="B46" s="83" t="s">
        <v>31</v>
      </c>
      <c r="C46" s="104">
        <v>145</v>
      </c>
      <c r="D46" s="85" t="s">
        <v>75</v>
      </c>
      <c r="E46" s="95"/>
    </row>
    <row r="47" spans="1:6" x14ac:dyDescent="0.2">
      <c r="A47" s="78"/>
      <c r="B47" s="86" t="s">
        <v>32</v>
      </c>
      <c r="C47" s="107">
        <v>15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0.09</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8</v>
      </c>
      <c r="D72" s="85" t="s">
        <v>78</v>
      </c>
      <c r="E72" s="95"/>
    </row>
    <row r="73" spans="1:6" x14ac:dyDescent="0.2">
      <c r="A73" s="78"/>
      <c r="B73" s="119" t="s">
        <v>52</v>
      </c>
      <c r="C73" s="84">
        <v>8</v>
      </c>
      <c r="D73" s="85" t="s">
        <v>78</v>
      </c>
      <c r="E73" s="95"/>
    </row>
    <row r="74" spans="1:6" x14ac:dyDescent="0.2">
      <c r="A74" s="78"/>
      <c r="B74" s="125" t="s">
        <v>53</v>
      </c>
      <c r="C74" s="84">
        <v>8</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-55871942.400000006</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1036799999.9999999</v>
      </c>
      <c r="F90" s="149">
        <f t="shared" si="1"/>
        <v>1036799999.9999999</v>
      </c>
      <c r="G90" s="149">
        <f t="shared" si="1"/>
        <v>1036799999.9999999</v>
      </c>
      <c r="H90" s="149">
        <f t="shared" si="1"/>
        <v>1036799999.9999999</v>
      </c>
      <c r="I90" s="149">
        <f t="shared" si="1"/>
        <v>1036799999.9999999</v>
      </c>
      <c r="J90" s="149">
        <f t="shared" si="1"/>
        <v>1036799999.9999999</v>
      </c>
      <c r="K90" s="149">
        <f t="shared" si="1"/>
        <v>1036799999.9999999</v>
      </c>
      <c r="L90" s="149">
        <f t="shared" si="1"/>
        <v>1036799999.9999999</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1036799999.9999999</v>
      </c>
      <c r="F96" s="154">
        <f t="shared" si="4"/>
        <v>1036799999.9999999</v>
      </c>
      <c r="G96" s="154">
        <f t="shared" si="4"/>
        <v>1036799999.9999999</v>
      </c>
      <c r="H96" s="154">
        <f t="shared" si="4"/>
        <v>1036799999.9999999</v>
      </c>
      <c r="I96" s="154">
        <f t="shared" si="4"/>
        <v>1036799999.9999999</v>
      </c>
      <c r="J96" s="154">
        <f t="shared" si="4"/>
        <v>1036799999.9999999</v>
      </c>
      <c r="K96" s="154">
        <f t="shared" si="4"/>
        <v>1036799999.9999999</v>
      </c>
      <c r="L96" s="154">
        <f t="shared" si="4"/>
        <v>1036799999.9999999</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1036799999.9999999</v>
      </c>
      <c r="F99" s="157">
        <f t="shared" ref="F99:AR99" si="7">SUM(F96:F98)</f>
        <v>1036799999.9999999</v>
      </c>
      <c r="G99" s="157">
        <f t="shared" si="7"/>
        <v>1036799999.9999999</v>
      </c>
      <c r="H99" s="157">
        <f t="shared" si="7"/>
        <v>1036799999.9999999</v>
      </c>
      <c r="I99" s="157">
        <f t="shared" si="7"/>
        <v>1036799999.9999999</v>
      </c>
      <c r="J99" s="157">
        <f t="shared" si="7"/>
        <v>1036799999.9999999</v>
      </c>
      <c r="K99" s="157">
        <f t="shared" si="7"/>
        <v>1036799999.9999999</v>
      </c>
      <c r="L99" s="157">
        <f t="shared" si="7"/>
        <v>1036799999.9999999</v>
      </c>
      <c r="M99" s="157">
        <f t="shared" si="7"/>
        <v>0</v>
      </c>
      <c r="N99" s="157">
        <f t="shared" si="7"/>
        <v>0</v>
      </c>
      <c r="O99" s="157">
        <f t="shared" si="7"/>
        <v>0</v>
      </c>
      <c r="P99" s="157">
        <f t="shared" si="7"/>
        <v>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-8294400</v>
      </c>
      <c r="F101" s="149">
        <f t="shared" ref="F101:AR101" si="8">IF(F86&gt;$C$16,0,-F87*($C$38*1000+F96*$C$39+F97*$C$40*3.6/1000+F98*$C$41*35.17/1000))+SUMIF($C$77:$C$81,F86,$D$77:$D$81)</f>
        <v>-8439552</v>
      </c>
      <c r="G101" s="149">
        <f t="shared" si="8"/>
        <v>-8587244.1600000001</v>
      </c>
      <c r="H101" s="149">
        <f t="shared" si="8"/>
        <v>-8737520.9328000005</v>
      </c>
      <c r="I101" s="149">
        <f t="shared" si="8"/>
        <v>-8890427.5491240025</v>
      </c>
      <c r="J101" s="149">
        <f t="shared" si="8"/>
        <v>-9046010.0312336739</v>
      </c>
      <c r="K101" s="149">
        <f t="shared" si="8"/>
        <v>-9204315.2067802623</v>
      </c>
      <c r="L101" s="149">
        <f t="shared" si="8"/>
        <v>-9365390.7228989173</v>
      </c>
      <c r="M101" s="149">
        <f t="shared" si="8"/>
        <v>0</v>
      </c>
      <c r="N101" s="149">
        <f t="shared" si="8"/>
        <v>0</v>
      </c>
      <c r="O101" s="149">
        <f t="shared" si="8"/>
        <v>0</v>
      </c>
      <c r="P101" s="149">
        <f t="shared" si="8"/>
        <v>0</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-90074947.764705896</v>
      </c>
      <c r="F102" s="153">
        <f t="shared" si="9"/>
        <v>-91651259.350588262</v>
      </c>
      <c r="G102" s="153">
        <f t="shared" si="9"/>
        <v>-93255156.389223546</v>
      </c>
      <c r="H102" s="153">
        <f t="shared" si="9"/>
        <v>-94887121.62603496</v>
      </c>
      <c r="I102" s="153">
        <f t="shared" si="9"/>
        <v>-96547646.254490599</v>
      </c>
      <c r="J102" s="153">
        <f t="shared" si="9"/>
        <v>-98237230.063944191</v>
      </c>
      <c r="K102" s="153">
        <f t="shared" si="9"/>
        <v>-99956381.590063214</v>
      </c>
      <c r="L102" s="153">
        <f t="shared" si="9"/>
        <v>-101705618.26788931</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-98369347.764705896</v>
      </c>
      <c r="F112" s="153">
        <f t="shared" si="18"/>
        <v>-100090811.35058826</v>
      </c>
      <c r="G112" s="153">
        <f t="shared" si="18"/>
        <v>-101842400.54922354</v>
      </c>
      <c r="H112" s="153">
        <f t="shared" si="18"/>
        <v>-103624642.55883496</v>
      </c>
      <c r="I112" s="153">
        <f t="shared" si="18"/>
        <v>-105438073.8036146</v>
      </c>
      <c r="J112" s="153">
        <f t="shared" si="18"/>
        <v>-107283240.09517786</v>
      </c>
      <c r="K112" s="153">
        <f t="shared" si="18"/>
        <v>-109160696.79684347</v>
      </c>
      <c r="L112" s="153">
        <f t="shared" si="18"/>
        <v>-111071008.99078822</v>
      </c>
      <c r="M112" s="153">
        <f t="shared" si="18"/>
        <v>0</v>
      </c>
      <c r="N112" s="153">
        <f t="shared" si="18"/>
        <v>0</v>
      </c>
      <c r="O112" s="153">
        <f t="shared" si="18"/>
        <v>0</v>
      </c>
      <c r="P112" s="153">
        <f t="shared" si="18"/>
        <v>0</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-98369347.764705896</v>
      </c>
      <c r="F113" s="162">
        <f t="shared" ref="F113:AR113" si="19">SUM(F111:F112)</f>
        <v>-100090811.35058826</v>
      </c>
      <c r="G113" s="162">
        <f t="shared" si="19"/>
        <v>-101842400.54922354</v>
      </c>
      <c r="H113" s="162">
        <f t="shared" si="19"/>
        <v>-103624642.55883496</v>
      </c>
      <c r="I113" s="162">
        <f t="shared" si="19"/>
        <v>-105438073.8036146</v>
      </c>
      <c r="J113" s="162">
        <f t="shared" si="19"/>
        <v>-107283240.09517786</v>
      </c>
      <c r="K113" s="162">
        <f t="shared" si="19"/>
        <v>-109160696.79684347</v>
      </c>
      <c r="L113" s="162">
        <f t="shared" si="19"/>
        <v>-111071008.99078822</v>
      </c>
      <c r="M113" s="162">
        <f t="shared" si="19"/>
        <v>0</v>
      </c>
      <c r="N113" s="162">
        <f t="shared" si="19"/>
        <v>0</v>
      </c>
      <c r="O113" s="162">
        <f t="shared" si="19"/>
        <v>0</v>
      </c>
      <c r="P113" s="162">
        <f t="shared" si="19"/>
        <v>0</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-6983992.8000000007</v>
      </c>
      <c r="F115" s="149">
        <f t="shared" si="20"/>
        <v>-6983992.8000000007</v>
      </c>
      <c r="G115" s="149">
        <f t="shared" si="20"/>
        <v>-6983992.8000000007</v>
      </c>
      <c r="H115" s="149">
        <f t="shared" si="20"/>
        <v>-6983992.8000000007</v>
      </c>
      <c r="I115" s="149">
        <f t="shared" si="20"/>
        <v>-6983992.8000000007</v>
      </c>
      <c r="J115" s="149">
        <f t="shared" si="20"/>
        <v>-6983992.8000000007</v>
      </c>
      <c r="K115" s="149">
        <f t="shared" si="20"/>
        <v>-6983992.8000000007</v>
      </c>
      <c r="L115" s="149">
        <f t="shared" si="20"/>
        <v>-6983992.8000000007</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-1955517.9840000002</v>
      </c>
      <c r="F116" s="153">
        <f t="shared" si="21"/>
        <v>-1750732.5941339731</v>
      </c>
      <c r="G116" s="153">
        <f t="shared" si="21"/>
        <v>-1535707.9347746451</v>
      </c>
      <c r="H116" s="153">
        <f t="shared" si="21"/>
        <v>-1309932.0424473507</v>
      </c>
      <c r="I116" s="153">
        <f t="shared" si="21"/>
        <v>-1072867.3555036911</v>
      </c>
      <c r="J116" s="153">
        <f t="shared" si="21"/>
        <v>-823949.43421284901</v>
      </c>
      <c r="K116" s="153">
        <f t="shared" si="21"/>
        <v>-562585.61685746477</v>
      </c>
      <c r="L116" s="153">
        <f t="shared" si="21"/>
        <v>-288153.60863431124</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-4095707.7973205345</v>
      </c>
      <c r="F117" s="153">
        <f t="shared" si="22"/>
        <v>-4300493.1871865606</v>
      </c>
      <c r="G117" s="153">
        <f t="shared" si="22"/>
        <v>-4515517.846545889</v>
      </c>
      <c r="H117" s="153">
        <f t="shared" si="22"/>
        <v>-4741293.7388731837</v>
      </c>
      <c r="I117" s="153">
        <f t="shared" si="22"/>
        <v>-4978358.4258168442</v>
      </c>
      <c r="J117" s="153">
        <f t="shared" si="22"/>
        <v>-5227276.3471076861</v>
      </c>
      <c r="K117" s="153">
        <f t="shared" si="22"/>
        <v>-5488640.1644630693</v>
      </c>
      <c r="L117" s="153">
        <f t="shared" si="22"/>
        <v>-5763072.1726862229</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-6051225.7813205346</v>
      </c>
      <c r="F118" s="162">
        <f t="shared" si="23"/>
        <v>-6051225.7813205337</v>
      </c>
      <c r="G118" s="162">
        <f t="shared" si="23"/>
        <v>-6051225.7813205346</v>
      </c>
      <c r="H118" s="162">
        <f t="shared" si="23"/>
        <v>-6051225.7813205346</v>
      </c>
      <c r="I118" s="162">
        <f t="shared" si="23"/>
        <v>-6051225.7813205356</v>
      </c>
      <c r="J118" s="162">
        <f t="shared" si="23"/>
        <v>-6051225.7813205346</v>
      </c>
      <c r="K118" s="162">
        <f t="shared" si="23"/>
        <v>-6051225.7813205337</v>
      </c>
      <c r="L118" s="162">
        <f t="shared" si="23"/>
        <v>-6051225.7813205346</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-107308858.54870589</v>
      </c>
      <c r="F120" s="149">
        <f t="shared" ref="F120:AR120" si="24">F113+F115+F116</f>
        <v>-108825536.74472223</v>
      </c>
      <c r="G120" s="149">
        <f t="shared" si="24"/>
        <v>-110362101.28399819</v>
      </c>
      <c r="H120" s="149">
        <f t="shared" si="24"/>
        <v>-111918567.4012823</v>
      </c>
      <c r="I120" s="149">
        <f t="shared" si="24"/>
        <v>-113494933.95911829</v>
      </c>
      <c r="J120" s="149">
        <f t="shared" si="24"/>
        <v>-115091182.3293907</v>
      </c>
      <c r="K120" s="149">
        <f t="shared" si="24"/>
        <v>-116707275.21370094</v>
      </c>
      <c r="L120" s="149">
        <f t="shared" si="24"/>
        <v>-118343155.39942253</v>
      </c>
      <c r="M120" s="149">
        <f t="shared" si="24"/>
        <v>0</v>
      </c>
      <c r="N120" s="149">
        <f t="shared" si="24"/>
        <v>0</v>
      </c>
      <c r="O120" s="149">
        <f t="shared" si="24"/>
        <v>0</v>
      </c>
      <c r="P120" s="149">
        <f t="shared" si="24"/>
        <v>0</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26827214.637176473</v>
      </c>
      <c r="F121" s="162">
        <f t="shared" si="25"/>
        <v>27206384.186180558</v>
      </c>
      <c r="G121" s="162">
        <f t="shared" si="25"/>
        <v>27590525.320999548</v>
      </c>
      <c r="H121" s="162">
        <f t="shared" si="25"/>
        <v>27979641.850320574</v>
      </c>
      <c r="I121" s="162">
        <f t="shared" si="25"/>
        <v>28373733.489779573</v>
      </c>
      <c r="J121" s="162">
        <f t="shared" si="25"/>
        <v>28772795.582347676</v>
      </c>
      <c r="K121" s="162">
        <f t="shared" si="25"/>
        <v>29176818.803425234</v>
      </c>
      <c r="L121" s="162">
        <f t="shared" si="25"/>
        <v>29585788.849855632</v>
      </c>
      <c r="M121" s="162">
        <f t="shared" si="25"/>
        <v>0</v>
      </c>
      <c r="N121" s="162">
        <f t="shared" si="25"/>
        <v>0</v>
      </c>
      <c r="O121" s="162">
        <f t="shared" si="25"/>
        <v>0</v>
      </c>
      <c r="P121" s="162">
        <f t="shared" si="25"/>
        <v>0</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-77593358.90884997</v>
      </c>
      <c r="F123" s="172">
        <f t="shared" ref="F123:AR123" si="26">F113+F118+F121</f>
        <v>-78935652.945728227</v>
      </c>
      <c r="G123" s="172">
        <f t="shared" si="26"/>
        <v>-80303101.009544536</v>
      </c>
      <c r="H123" s="172">
        <f t="shared" si="26"/>
        <v>-81696226.489834905</v>
      </c>
      <c r="I123" s="172">
        <f t="shared" si="26"/>
        <v>-83115566.095155567</v>
      </c>
      <c r="J123" s="172">
        <f t="shared" si="26"/>
        <v>-84561670.294150725</v>
      </c>
      <c r="K123" s="172">
        <f t="shared" si="26"/>
        <v>-86035103.774738759</v>
      </c>
      <c r="L123" s="172">
        <f t="shared" si="26"/>
        <v>-87536445.922253132</v>
      </c>
      <c r="M123" s="172">
        <f t="shared" si="26"/>
        <v>0</v>
      </c>
      <c r="N123" s="172">
        <f t="shared" si="26"/>
        <v>0</v>
      </c>
      <c r="O123" s="172">
        <f t="shared" si="26"/>
        <v>0</v>
      </c>
      <c r="P123" s="172">
        <f t="shared" si="26"/>
        <v>0</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1036799999.9999999</v>
      </c>
      <c r="F124" s="175">
        <f t="shared" si="27"/>
        <v>1036799999.9999999</v>
      </c>
      <c r="G124" s="175">
        <f t="shared" si="27"/>
        <v>1036799999.9999999</v>
      </c>
      <c r="H124" s="175">
        <f t="shared" si="27"/>
        <v>1036799999.9999999</v>
      </c>
      <c r="I124" s="175">
        <f t="shared" si="27"/>
        <v>1036799999.9999999</v>
      </c>
      <c r="J124" s="175">
        <f t="shared" si="27"/>
        <v>1036799999.9999999</v>
      </c>
      <c r="K124" s="175">
        <f t="shared" si="27"/>
        <v>1036799999.9999999</v>
      </c>
      <c r="L124" s="175">
        <f t="shared" si="27"/>
        <v>1036799999.9999999</v>
      </c>
      <c r="M124" s="175">
        <f t="shared" si="27"/>
        <v>0</v>
      </c>
      <c r="N124" s="175">
        <f t="shared" si="27"/>
        <v>0</v>
      </c>
      <c r="O124" s="175">
        <f t="shared" si="27"/>
        <v>0</v>
      </c>
      <c r="P124" s="175">
        <f t="shared" si="27"/>
        <v>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-405560386.18662643</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3862836682.6936846</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55871942.400000006</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55871942.400000006</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39110359.68</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16761582.720000001</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6000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x14ac:dyDescent="0.2">
      <c r="B144" s="192" t="s">
        <v>217</v>
      </c>
      <c r="C144" s="192" t="s">
        <v>55</v>
      </c>
      <c r="D144" s="193" t="s">
        <v>238</v>
      </c>
      <c r="E144" s="223"/>
    </row>
    <row r="145" spans="2:7" x14ac:dyDescent="0.2">
      <c r="B145" s="194" t="s">
        <v>262</v>
      </c>
      <c r="C145" s="191" t="s">
        <v>324</v>
      </c>
      <c r="D145" s="235" t="s">
        <v>328</v>
      </c>
      <c r="E145" s="197"/>
      <c r="G145" s="191"/>
    </row>
    <row r="146" spans="2:7" x14ac:dyDescent="0.2">
      <c r="B146" s="198" t="s">
        <v>313</v>
      </c>
      <c r="C146" s="191" t="s">
        <v>267</v>
      </c>
      <c r="D146" s="236">
        <v>27</v>
      </c>
      <c r="E146" s="199"/>
      <c r="G146" s="191"/>
    </row>
    <row r="147" spans="2:7" x14ac:dyDescent="0.2">
      <c r="B147" s="200" t="s">
        <v>318</v>
      </c>
      <c r="C147" s="191" t="s">
        <v>237</v>
      </c>
      <c r="D147" s="237">
        <v>0.41</v>
      </c>
      <c r="E147" s="201"/>
      <c r="G147" s="191"/>
    </row>
    <row r="148" spans="2:7" x14ac:dyDescent="0.2">
      <c r="B148" s="200" t="s">
        <v>268</v>
      </c>
      <c r="C148" s="191" t="s">
        <v>222</v>
      </c>
      <c r="D148" s="236">
        <f>C13</f>
        <v>6000</v>
      </c>
      <c r="E148" s="201"/>
      <c r="G148" s="191"/>
    </row>
    <row r="149" spans="2:7" x14ac:dyDescent="0.2">
      <c r="B149" s="194" t="s">
        <v>314</v>
      </c>
      <c r="C149" s="191" t="s">
        <v>237</v>
      </c>
      <c r="D149" s="238" t="s">
        <v>82</v>
      </c>
      <c r="G149" s="191"/>
    </row>
    <row r="150" spans="2:7" x14ac:dyDescent="0.2">
      <c r="B150" s="198" t="s">
        <v>319</v>
      </c>
      <c r="C150" s="191" t="s">
        <v>237</v>
      </c>
      <c r="D150" s="239">
        <f>C19</f>
        <v>0.3899999322916784</v>
      </c>
      <c r="G150" s="191"/>
    </row>
    <row r="151" spans="2:7" x14ac:dyDescent="0.2">
      <c r="B151" s="200" t="s">
        <v>320</v>
      </c>
      <c r="C151" s="191" t="s">
        <v>260</v>
      </c>
      <c r="D151" s="224">
        <f>C46+C47</f>
        <v>160</v>
      </c>
      <c r="G151" s="191"/>
    </row>
    <row r="152" spans="2:7" x14ac:dyDescent="0.2">
      <c r="B152" s="200" t="s">
        <v>273</v>
      </c>
      <c r="C152" s="191" t="s">
        <v>323</v>
      </c>
      <c r="D152" s="224">
        <f>C74</f>
        <v>8</v>
      </c>
      <c r="G152" s="191"/>
    </row>
    <row r="153" spans="2:7" ht="22.5" x14ac:dyDescent="0.2">
      <c r="B153" s="194" t="s">
        <v>321</v>
      </c>
      <c r="C153" s="191" t="s">
        <v>325</v>
      </c>
      <c r="D153" s="224">
        <v>30</v>
      </c>
      <c r="G153" s="191"/>
    </row>
    <row r="154" spans="2:7" x14ac:dyDescent="0.2">
      <c r="B154" s="198" t="s">
        <v>277</v>
      </c>
      <c r="C154" s="191" t="s">
        <v>325</v>
      </c>
      <c r="D154" s="224">
        <v>1100</v>
      </c>
      <c r="G154" s="191"/>
    </row>
    <row r="155" spans="2:7" x14ac:dyDescent="0.2">
      <c r="B155" s="200" t="s">
        <v>278</v>
      </c>
      <c r="C155" s="191" t="s">
        <v>323</v>
      </c>
      <c r="D155" s="224">
        <v>30</v>
      </c>
      <c r="G155" s="191"/>
    </row>
    <row r="156" spans="2:7" x14ac:dyDescent="0.2">
      <c r="B156" s="194" t="s">
        <v>315</v>
      </c>
      <c r="C156" s="191" t="s">
        <v>325</v>
      </c>
      <c r="D156" s="224">
        <f>C35</f>
        <v>30</v>
      </c>
      <c r="G156" s="191"/>
    </row>
    <row r="157" spans="2:7" ht="22.5" x14ac:dyDescent="0.2">
      <c r="B157" s="198" t="s">
        <v>322</v>
      </c>
      <c r="C157" s="191" t="s">
        <v>326</v>
      </c>
      <c r="D157" s="226">
        <f>C39*1000</f>
        <v>3</v>
      </c>
      <c r="G157" s="191"/>
    </row>
    <row r="158" spans="2:7" x14ac:dyDescent="0.2">
      <c r="B158" s="200" t="s">
        <v>316</v>
      </c>
      <c r="C158" s="191" t="s">
        <v>325</v>
      </c>
      <c r="D158" s="224" t="s">
        <v>82</v>
      </c>
      <c r="G158" s="191"/>
    </row>
    <row r="159" spans="2:7" x14ac:dyDescent="0.2">
      <c r="B159" s="200" t="s">
        <v>317</v>
      </c>
      <c r="C159" s="191" t="s">
        <v>326</v>
      </c>
      <c r="D159" s="224" t="s">
        <v>82</v>
      </c>
      <c r="G159" s="191"/>
    </row>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763 IY56763 SU56763 ACQ56763 AMM56763 AWI56763 BGE56763 BQA56763 BZW56763 CJS56763 CTO56763 DDK56763 DNG56763 DXC56763 EGY56763 EQU56763 FAQ56763 FKM56763 FUI56763 GEE56763 GOA56763 GXW56763 HHS56763 HRO56763 IBK56763 ILG56763 IVC56763 JEY56763 JOU56763 JYQ56763 KIM56763 KSI56763 LCE56763 LMA56763 LVW56763 MFS56763 MPO56763 MZK56763 NJG56763 NTC56763 OCY56763 OMU56763 OWQ56763 PGM56763 PQI56763 QAE56763 QKA56763 QTW56763 RDS56763 RNO56763 RXK56763 SHG56763 SRC56763 TAY56763 TKU56763 TUQ56763 UEM56763 UOI56763 UYE56763 VIA56763 VRW56763 WBS56763 WLO56763 WVK56763 C122299 IY122299 SU122299 ACQ122299 AMM122299 AWI122299 BGE122299 BQA122299 BZW122299 CJS122299 CTO122299 DDK122299 DNG122299 DXC122299 EGY122299 EQU122299 FAQ122299 FKM122299 FUI122299 GEE122299 GOA122299 GXW122299 HHS122299 HRO122299 IBK122299 ILG122299 IVC122299 JEY122299 JOU122299 JYQ122299 KIM122299 KSI122299 LCE122299 LMA122299 LVW122299 MFS122299 MPO122299 MZK122299 NJG122299 NTC122299 OCY122299 OMU122299 OWQ122299 PGM122299 PQI122299 QAE122299 QKA122299 QTW122299 RDS122299 RNO122299 RXK122299 SHG122299 SRC122299 TAY122299 TKU122299 TUQ122299 UEM122299 UOI122299 UYE122299 VIA122299 VRW122299 WBS122299 WLO122299 WVK122299 C187835 IY187835 SU187835 ACQ187835 AMM187835 AWI187835 BGE187835 BQA187835 BZW187835 CJS187835 CTO187835 DDK187835 DNG187835 DXC187835 EGY187835 EQU187835 FAQ187835 FKM187835 FUI187835 GEE187835 GOA187835 GXW187835 HHS187835 HRO187835 IBK187835 ILG187835 IVC187835 JEY187835 JOU187835 JYQ187835 KIM187835 KSI187835 LCE187835 LMA187835 LVW187835 MFS187835 MPO187835 MZK187835 NJG187835 NTC187835 OCY187835 OMU187835 OWQ187835 PGM187835 PQI187835 QAE187835 QKA187835 QTW187835 RDS187835 RNO187835 RXK187835 SHG187835 SRC187835 TAY187835 TKU187835 TUQ187835 UEM187835 UOI187835 UYE187835 VIA187835 VRW187835 WBS187835 WLO187835 WVK187835 C253371 IY253371 SU253371 ACQ253371 AMM253371 AWI253371 BGE253371 BQA253371 BZW253371 CJS253371 CTO253371 DDK253371 DNG253371 DXC253371 EGY253371 EQU253371 FAQ253371 FKM253371 FUI253371 GEE253371 GOA253371 GXW253371 HHS253371 HRO253371 IBK253371 ILG253371 IVC253371 JEY253371 JOU253371 JYQ253371 KIM253371 KSI253371 LCE253371 LMA253371 LVW253371 MFS253371 MPO253371 MZK253371 NJG253371 NTC253371 OCY253371 OMU253371 OWQ253371 PGM253371 PQI253371 QAE253371 QKA253371 QTW253371 RDS253371 RNO253371 RXK253371 SHG253371 SRC253371 TAY253371 TKU253371 TUQ253371 UEM253371 UOI253371 UYE253371 VIA253371 VRW253371 WBS253371 WLO253371 WVK253371 C318907 IY318907 SU318907 ACQ318907 AMM318907 AWI318907 BGE318907 BQA318907 BZW318907 CJS318907 CTO318907 DDK318907 DNG318907 DXC318907 EGY318907 EQU318907 FAQ318907 FKM318907 FUI318907 GEE318907 GOA318907 GXW318907 HHS318907 HRO318907 IBK318907 ILG318907 IVC318907 JEY318907 JOU318907 JYQ318907 KIM318907 KSI318907 LCE318907 LMA318907 LVW318907 MFS318907 MPO318907 MZK318907 NJG318907 NTC318907 OCY318907 OMU318907 OWQ318907 PGM318907 PQI318907 QAE318907 QKA318907 QTW318907 RDS318907 RNO318907 RXK318907 SHG318907 SRC318907 TAY318907 TKU318907 TUQ318907 UEM318907 UOI318907 UYE318907 VIA318907 VRW318907 WBS318907 WLO318907 WVK318907 C384443 IY384443 SU384443 ACQ384443 AMM384443 AWI384443 BGE384443 BQA384443 BZW384443 CJS384443 CTO384443 DDK384443 DNG384443 DXC384443 EGY384443 EQU384443 FAQ384443 FKM384443 FUI384443 GEE384443 GOA384443 GXW384443 HHS384443 HRO384443 IBK384443 ILG384443 IVC384443 JEY384443 JOU384443 JYQ384443 KIM384443 KSI384443 LCE384443 LMA384443 LVW384443 MFS384443 MPO384443 MZK384443 NJG384443 NTC384443 OCY384443 OMU384443 OWQ384443 PGM384443 PQI384443 QAE384443 QKA384443 QTW384443 RDS384443 RNO384443 RXK384443 SHG384443 SRC384443 TAY384443 TKU384443 TUQ384443 UEM384443 UOI384443 UYE384443 VIA384443 VRW384443 WBS384443 WLO384443 WVK384443 C449979 IY449979 SU449979 ACQ449979 AMM449979 AWI449979 BGE449979 BQA449979 BZW449979 CJS449979 CTO449979 DDK449979 DNG449979 DXC449979 EGY449979 EQU449979 FAQ449979 FKM449979 FUI449979 GEE449979 GOA449979 GXW449979 HHS449979 HRO449979 IBK449979 ILG449979 IVC449979 JEY449979 JOU449979 JYQ449979 KIM449979 KSI449979 LCE449979 LMA449979 LVW449979 MFS449979 MPO449979 MZK449979 NJG449979 NTC449979 OCY449979 OMU449979 OWQ449979 PGM449979 PQI449979 QAE449979 QKA449979 QTW449979 RDS449979 RNO449979 RXK449979 SHG449979 SRC449979 TAY449979 TKU449979 TUQ449979 UEM449979 UOI449979 UYE449979 VIA449979 VRW449979 WBS449979 WLO449979 WVK449979 C515515 IY515515 SU515515 ACQ515515 AMM515515 AWI515515 BGE515515 BQA515515 BZW515515 CJS515515 CTO515515 DDK515515 DNG515515 DXC515515 EGY515515 EQU515515 FAQ515515 FKM515515 FUI515515 GEE515515 GOA515515 GXW515515 HHS515515 HRO515515 IBK515515 ILG515515 IVC515515 JEY515515 JOU515515 JYQ515515 KIM515515 KSI515515 LCE515515 LMA515515 LVW515515 MFS515515 MPO515515 MZK515515 NJG515515 NTC515515 OCY515515 OMU515515 OWQ515515 PGM515515 PQI515515 QAE515515 QKA515515 QTW515515 RDS515515 RNO515515 RXK515515 SHG515515 SRC515515 TAY515515 TKU515515 TUQ515515 UEM515515 UOI515515 UYE515515 VIA515515 VRW515515 WBS515515 WLO515515 WVK515515 C581051 IY581051 SU581051 ACQ581051 AMM581051 AWI581051 BGE581051 BQA581051 BZW581051 CJS581051 CTO581051 DDK581051 DNG581051 DXC581051 EGY581051 EQU581051 FAQ581051 FKM581051 FUI581051 GEE581051 GOA581051 GXW581051 HHS581051 HRO581051 IBK581051 ILG581051 IVC581051 JEY581051 JOU581051 JYQ581051 KIM581051 KSI581051 LCE581051 LMA581051 LVW581051 MFS581051 MPO581051 MZK581051 NJG581051 NTC581051 OCY581051 OMU581051 OWQ581051 PGM581051 PQI581051 QAE581051 QKA581051 QTW581051 RDS581051 RNO581051 RXK581051 SHG581051 SRC581051 TAY581051 TKU581051 TUQ581051 UEM581051 UOI581051 UYE581051 VIA581051 VRW581051 WBS581051 WLO581051 WVK581051 C646587 IY646587 SU646587 ACQ646587 AMM646587 AWI646587 BGE646587 BQA646587 BZW646587 CJS646587 CTO646587 DDK646587 DNG646587 DXC646587 EGY646587 EQU646587 FAQ646587 FKM646587 FUI646587 GEE646587 GOA646587 GXW646587 HHS646587 HRO646587 IBK646587 ILG646587 IVC646587 JEY646587 JOU646587 JYQ646587 KIM646587 KSI646587 LCE646587 LMA646587 LVW646587 MFS646587 MPO646587 MZK646587 NJG646587 NTC646587 OCY646587 OMU646587 OWQ646587 PGM646587 PQI646587 QAE646587 QKA646587 QTW646587 RDS646587 RNO646587 RXK646587 SHG646587 SRC646587 TAY646587 TKU646587 TUQ646587 UEM646587 UOI646587 UYE646587 VIA646587 VRW646587 WBS646587 WLO646587 WVK646587 C712123 IY712123 SU712123 ACQ712123 AMM712123 AWI712123 BGE712123 BQA712123 BZW712123 CJS712123 CTO712123 DDK712123 DNG712123 DXC712123 EGY712123 EQU712123 FAQ712123 FKM712123 FUI712123 GEE712123 GOA712123 GXW712123 HHS712123 HRO712123 IBK712123 ILG712123 IVC712123 JEY712123 JOU712123 JYQ712123 KIM712123 KSI712123 LCE712123 LMA712123 LVW712123 MFS712123 MPO712123 MZK712123 NJG712123 NTC712123 OCY712123 OMU712123 OWQ712123 PGM712123 PQI712123 QAE712123 QKA712123 QTW712123 RDS712123 RNO712123 RXK712123 SHG712123 SRC712123 TAY712123 TKU712123 TUQ712123 UEM712123 UOI712123 UYE712123 VIA712123 VRW712123 WBS712123 WLO712123 WVK712123 C777659 IY777659 SU777659 ACQ777659 AMM777659 AWI777659 BGE777659 BQA777659 BZW777659 CJS777659 CTO777659 DDK777659 DNG777659 DXC777659 EGY777659 EQU777659 FAQ777659 FKM777659 FUI777659 GEE777659 GOA777659 GXW777659 HHS777659 HRO777659 IBK777659 ILG777659 IVC777659 JEY777659 JOU777659 JYQ777659 KIM777659 KSI777659 LCE777659 LMA777659 LVW777659 MFS777659 MPO777659 MZK777659 NJG777659 NTC777659 OCY777659 OMU777659 OWQ777659 PGM777659 PQI777659 QAE777659 QKA777659 QTW777659 RDS777659 RNO777659 RXK777659 SHG777659 SRC777659 TAY777659 TKU777659 TUQ777659 UEM777659 UOI777659 UYE777659 VIA777659 VRW777659 WBS777659 WLO777659 WVK777659 C843195 IY843195 SU843195 ACQ843195 AMM843195 AWI843195 BGE843195 BQA843195 BZW843195 CJS843195 CTO843195 DDK843195 DNG843195 DXC843195 EGY843195 EQU843195 FAQ843195 FKM843195 FUI843195 GEE843195 GOA843195 GXW843195 HHS843195 HRO843195 IBK843195 ILG843195 IVC843195 JEY843195 JOU843195 JYQ843195 KIM843195 KSI843195 LCE843195 LMA843195 LVW843195 MFS843195 MPO843195 MZK843195 NJG843195 NTC843195 OCY843195 OMU843195 OWQ843195 PGM843195 PQI843195 QAE843195 QKA843195 QTW843195 RDS843195 RNO843195 RXK843195 SHG843195 SRC843195 TAY843195 TKU843195 TUQ843195 UEM843195 UOI843195 UYE843195 VIA843195 VRW843195 WBS843195 WLO843195 WVK843195 C908731 IY908731 SU908731 ACQ908731 AMM908731 AWI908731 BGE908731 BQA908731 BZW908731 CJS908731 CTO908731 DDK908731 DNG908731 DXC908731 EGY908731 EQU908731 FAQ908731 FKM908731 FUI908731 GEE908731 GOA908731 GXW908731 HHS908731 HRO908731 IBK908731 ILG908731 IVC908731 JEY908731 JOU908731 JYQ908731 KIM908731 KSI908731 LCE908731 LMA908731 LVW908731 MFS908731 MPO908731 MZK908731 NJG908731 NTC908731 OCY908731 OMU908731 OWQ908731 PGM908731 PQI908731 QAE908731 QKA908731 QTW908731 RDS908731 RNO908731 RXK908731 SHG908731 SRC908731 TAY908731 TKU908731 TUQ908731 UEM908731 UOI908731 UYE908731 VIA908731 VRW908731 WBS908731 WLO908731 WVK908731 C974267 IY974267 SU974267 ACQ974267 AMM974267 AWI974267 BGE974267 BQA974267 BZW974267 CJS974267 CTO974267 DDK974267 DNG974267 DXC974267 EGY974267 EQU974267 FAQ974267 FKM974267 FUI974267 GEE974267 GOA974267 GXW974267 HHS974267 HRO974267 IBK974267 ILG974267 IVC974267 JEY974267 JOU974267 JYQ974267 KIM974267 KSI974267 LCE974267 LMA974267 LVW974267 MFS974267 MPO974267 MZK974267 NJG974267 NTC974267 OCY974267 OMU974267 OWQ974267 PGM974267 PQI974267 QAE974267 QKA974267 QTW974267 RDS974267 RNO974267 RXK974267 SHG974267 SRC974267 TAY974267 TKU974267 TUQ974267 UEM974267 UOI974267 UYE974267 VIA974267 VRW974267 WBS974267 WLO974267 WVK974267">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CCCCCC"/>
    <pageSetUpPr fitToPage="1"/>
  </sheetPr>
  <dimension ref="A1:AS159"/>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02.42578125" style="66" bestFit="1"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105</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8.9506516551387236E-2</v>
      </c>
      <c r="D5" s="73" t="s">
        <v>72</v>
      </c>
      <c r="E5" s="74" t="s">
        <v>377</v>
      </c>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87579</v>
      </c>
      <c r="D8" s="81" t="s">
        <v>162</v>
      </c>
      <c r="E8" s="74"/>
      <c r="F8" s="75"/>
      <c r="G8" s="82"/>
    </row>
    <row r="9" spans="1:26" x14ac:dyDescent="0.2">
      <c r="A9" s="78"/>
      <c r="B9" s="83" t="s">
        <v>4</v>
      </c>
      <c r="C9" s="84"/>
      <c r="D9" s="85" t="s">
        <v>58</v>
      </c>
      <c r="E9" s="74"/>
      <c r="F9" s="75"/>
    </row>
    <row r="10" spans="1:26" x14ac:dyDescent="0.2">
      <c r="A10" s="78"/>
      <c r="B10" s="83" t="s">
        <v>5</v>
      </c>
      <c r="C10" s="84">
        <v>33280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5000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8</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0.37999977163475263</v>
      </c>
      <c r="D18" s="81"/>
      <c r="E18" s="95"/>
      <c r="F18" s="75"/>
    </row>
    <row r="19" spans="1:6" ht="12.75" customHeight="1" x14ac:dyDescent="0.2">
      <c r="A19" s="78"/>
      <c r="B19" s="83" t="s">
        <v>13</v>
      </c>
      <c r="C19" s="96">
        <f>IF(C10&gt;0,C18-(C21*C9*C14*C18)/(C10*C13),)</f>
        <v>0.37999977163475263</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v>0.16666666666666666</v>
      </c>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368</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12.24704</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220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7321.6</v>
      </c>
      <c r="D38" s="85" t="s">
        <v>68</v>
      </c>
      <c r="E38" s="95"/>
      <c r="F38" s="75"/>
    </row>
    <row r="39" spans="1:6" x14ac:dyDescent="0.2">
      <c r="A39" s="78"/>
      <c r="B39" s="83" t="s">
        <v>24</v>
      </c>
      <c r="C39" s="84">
        <v>7.4999999999999997E-3</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13</v>
      </c>
      <c r="D45" s="85" t="s">
        <v>74</v>
      </c>
      <c r="E45" s="106"/>
    </row>
    <row r="46" spans="1:6" x14ac:dyDescent="0.2">
      <c r="A46" s="78"/>
      <c r="B46" s="83" t="s">
        <v>31</v>
      </c>
      <c r="C46" s="104">
        <v>28</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0.09</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8</v>
      </c>
      <c r="D72" s="85" t="s">
        <v>78</v>
      </c>
      <c r="E72" s="95"/>
    </row>
    <row r="73" spans="1:6" x14ac:dyDescent="0.2">
      <c r="A73" s="78"/>
      <c r="B73" s="119" t="s">
        <v>52</v>
      </c>
      <c r="C73" s="84">
        <v>8</v>
      </c>
      <c r="D73" s="85" t="s">
        <v>78</v>
      </c>
      <c r="E73" s="95"/>
    </row>
    <row r="74" spans="1:6" x14ac:dyDescent="0.2">
      <c r="A74" s="78"/>
      <c r="B74" s="125" t="s">
        <v>53</v>
      </c>
      <c r="C74" s="84">
        <v>8</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-12247040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166400000</v>
      </c>
      <c r="F90" s="149">
        <f t="shared" si="1"/>
        <v>166400000</v>
      </c>
      <c r="G90" s="149">
        <f t="shared" si="1"/>
        <v>166400000</v>
      </c>
      <c r="H90" s="149">
        <f t="shared" si="1"/>
        <v>166400000</v>
      </c>
      <c r="I90" s="149">
        <f t="shared" si="1"/>
        <v>166400000</v>
      </c>
      <c r="J90" s="149">
        <f t="shared" si="1"/>
        <v>166400000</v>
      </c>
      <c r="K90" s="149">
        <f t="shared" si="1"/>
        <v>166400000</v>
      </c>
      <c r="L90" s="149">
        <f t="shared" si="1"/>
        <v>166400000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166400000</v>
      </c>
      <c r="F96" s="154">
        <f t="shared" si="4"/>
        <v>166400000</v>
      </c>
      <c r="G96" s="154">
        <f t="shared" si="4"/>
        <v>166400000</v>
      </c>
      <c r="H96" s="154">
        <f t="shared" si="4"/>
        <v>166400000</v>
      </c>
      <c r="I96" s="154">
        <f t="shared" si="4"/>
        <v>166400000</v>
      </c>
      <c r="J96" s="154">
        <f t="shared" si="4"/>
        <v>166400000</v>
      </c>
      <c r="K96" s="154">
        <f t="shared" si="4"/>
        <v>166400000</v>
      </c>
      <c r="L96" s="154">
        <f t="shared" si="4"/>
        <v>166400000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166400000</v>
      </c>
      <c r="F99" s="157">
        <f t="shared" ref="F99:AR99" si="7">SUM(F96:F98)</f>
        <v>166400000</v>
      </c>
      <c r="G99" s="157">
        <f t="shared" si="7"/>
        <v>166400000</v>
      </c>
      <c r="H99" s="157">
        <f t="shared" si="7"/>
        <v>166400000</v>
      </c>
      <c r="I99" s="157">
        <f t="shared" si="7"/>
        <v>166400000</v>
      </c>
      <c r="J99" s="157">
        <f t="shared" si="7"/>
        <v>166400000</v>
      </c>
      <c r="K99" s="157">
        <f t="shared" si="7"/>
        <v>166400000</v>
      </c>
      <c r="L99" s="157">
        <f t="shared" si="7"/>
        <v>166400000</v>
      </c>
      <c r="M99" s="157">
        <f t="shared" si="7"/>
        <v>0</v>
      </c>
      <c r="N99" s="157">
        <f t="shared" si="7"/>
        <v>0</v>
      </c>
      <c r="O99" s="157">
        <f t="shared" si="7"/>
        <v>0</v>
      </c>
      <c r="P99" s="157">
        <f t="shared" si="7"/>
        <v>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-8569600</v>
      </c>
      <c r="F101" s="149">
        <f t="shared" ref="F101:AR101" si="8">IF(F86&gt;$C$16,0,-F87*($C$38*1000+F96*$C$39+F97*$C$40*3.6/1000+F98*$C$41*35.17/1000))+SUMIF($C$77:$C$81,F86,$D$77:$D$81)</f>
        <v>-8719568</v>
      </c>
      <c r="G101" s="149">
        <f t="shared" si="8"/>
        <v>-8872160.4400000013</v>
      </c>
      <c r="H101" s="149">
        <f t="shared" si="8"/>
        <v>-9027423.2477000002</v>
      </c>
      <c r="I101" s="149">
        <f t="shared" si="8"/>
        <v>-9185403.1545347534</v>
      </c>
      <c r="J101" s="149">
        <f t="shared" si="8"/>
        <v>-9346147.7097391114</v>
      </c>
      <c r="K101" s="149">
        <f t="shared" si="8"/>
        <v>-9509705.2946595456</v>
      </c>
      <c r="L101" s="149">
        <f t="shared" si="8"/>
        <v>-9676125.1373160873</v>
      </c>
      <c r="M101" s="149">
        <f t="shared" si="8"/>
        <v>0</v>
      </c>
      <c r="N101" s="149">
        <f t="shared" si="8"/>
        <v>0</v>
      </c>
      <c r="O101" s="149">
        <f t="shared" si="8"/>
        <v>0</v>
      </c>
      <c r="P101" s="149">
        <f t="shared" si="8"/>
        <v>0</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-3395370.4615384615</v>
      </c>
      <c r="F102" s="153">
        <f t="shared" si="9"/>
        <v>-3454789.444615385</v>
      </c>
      <c r="G102" s="153">
        <f t="shared" si="9"/>
        <v>-3515248.259896154</v>
      </c>
      <c r="H102" s="153">
        <f t="shared" si="9"/>
        <v>-3576765.1044443366</v>
      </c>
      <c r="I102" s="153">
        <f t="shared" si="9"/>
        <v>-3639358.4937721132</v>
      </c>
      <c r="J102" s="153">
        <f t="shared" si="9"/>
        <v>-3703047.2674131258</v>
      </c>
      <c r="K102" s="153">
        <f t="shared" si="9"/>
        <v>-3767850.5945928553</v>
      </c>
      <c r="L102" s="153">
        <f t="shared" si="9"/>
        <v>-3833787.97999823</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-11964970.461538462</v>
      </c>
      <c r="F112" s="153">
        <f t="shared" si="18"/>
        <v>-12174357.444615385</v>
      </c>
      <c r="G112" s="153">
        <f t="shared" si="18"/>
        <v>-12387408.699896155</v>
      </c>
      <c r="H112" s="153">
        <f t="shared" si="18"/>
        <v>-12604188.352144336</v>
      </c>
      <c r="I112" s="153">
        <f t="shared" si="18"/>
        <v>-12824761.648306867</v>
      </c>
      <c r="J112" s="153">
        <f t="shared" si="18"/>
        <v>-13049194.977152238</v>
      </c>
      <c r="K112" s="153">
        <f t="shared" si="18"/>
        <v>-13277555.889252402</v>
      </c>
      <c r="L112" s="153">
        <f t="shared" si="18"/>
        <v>-13509913.117314316</v>
      </c>
      <c r="M112" s="153">
        <f t="shared" si="18"/>
        <v>0</v>
      </c>
      <c r="N112" s="153">
        <f t="shared" si="18"/>
        <v>0</v>
      </c>
      <c r="O112" s="153">
        <f t="shared" si="18"/>
        <v>0</v>
      </c>
      <c r="P112" s="153">
        <f t="shared" si="18"/>
        <v>0</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-11964970.461538462</v>
      </c>
      <c r="F113" s="162">
        <f t="shared" ref="F113:AR113" si="19">SUM(F111:F112)</f>
        <v>-12174357.444615385</v>
      </c>
      <c r="G113" s="162">
        <f t="shared" si="19"/>
        <v>-12387408.699896155</v>
      </c>
      <c r="H113" s="162">
        <f t="shared" si="19"/>
        <v>-12604188.352144336</v>
      </c>
      <c r="I113" s="162">
        <f t="shared" si="19"/>
        <v>-12824761.648306867</v>
      </c>
      <c r="J113" s="162">
        <f t="shared" si="19"/>
        <v>-13049194.977152238</v>
      </c>
      <c r="K113" s="162">
        <f t="shared" si="19"/>
        <v>-13277555.889252402</v>
      </c>
      <c r="L113" s="162">
        <f t="shared" si="19"/>
        <v>-13509913.117314316</v>
      </c>
      <c r="M113" s="162">
        <f t="shared" si="19"/>
        <v>0</v>
      </c>
      <c r="N113" s="162">
        <f t="shared" si="19"/>
        <v>0</v>
      </c>
      <c r="O113" s="162">
        <f t="shared" si="19"/>
        <v>0</v>
      </c>
      <c r="P113" s="162">
        <f t="shared" si="19"/>
        <v>0</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-1530880</v>
      </c>
      <c r="F115" s="149">
        <f t="shared" si="20"/>
        <v>-1530880</v>
      </c>
      <c r="G115" s="149">
        <f t="shared" si="20"/>
        <v>-1530880</v>
      </c>
      <c r="H115" s="149">
        <f t="shared" si="20"/>
        <v>-1530880</v>
      </c>
      <c r="I115" s="149">
        <f t="shared" si="20"/>
        <v>-1530880</v>
      </c>
      <c r="J115" s="149">
        <f t="shared" si="20"/>
        <v>-1530880</v>
      </c>
      <c r="K115" s="149">
        <f t="shared" si="20"/>
        <v>-1530880</v>
      </c>
      <c r="L115" s="149">
        <f t="shared" si="20"/>
        <v>-1530880</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-428646.40000000002</v>
      </c>
      <c r="F116" s="153">
        <f t="shared" si="21"/>
        <v>-383757.77158702357</v>
      </c>
      <c r="G116" s="153">
        <f t="shared" si="21"/>
        <v>-336624.71175339824</v>
      </c>
      <c r="H116" s="153">
        <f t="shared" si="21"/>
        <v>-287134.99892809172</v>
      </c>
      <c r="I116" s="153">
        <f t="shared" si="21"/>
        <v>-235170.8004615198</v>
      </c>
      <c r="J116" s="153">
        <f t="shared" si="21"/>
        <v>-180608.39207161934</v>
      </c>
      <c r="K116" s="153">
        <f t="shared" si="21"/>
        <v>-123317.86326222384</v>
      </c>
      <c r="L116" s="153">
        <f t="shared" si="21"/>
        <v>-63162.808012358553</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-897772.5682595293</v>
      </c>
      <c r="F117" s="153">
        <f t="shared" si="22"/>
        <v>-942661.19667250558</v>
      </c>
      <c r="G117" s="153">
        <f t="shared" si="22"/>
        <v>-989794.25650613103</v>
      </c>
      <c r="H117" s="153">
        <f t="shared" si="22"/>
        <v>-1039283.9693314376</v>
      </c>
      <c r="I117" s="153">
        <f t="shared" si="22"/>
        <v>-1091248.1677980095</v>
      </c>
      <c r="J117" s="153">
        <f t="shared" si="22"/>
        <v>-1145810.5761879098</v>
      </c>
      <c r="K117" s="153">
        <f t="shared" si="22"/>
        <v>-1203101.1049973054</v>
      </c>
      <c r="L117" s="153">
        <f t="shared" si="22"/>
        <v>-1263256.1602471706</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-1326418.9682595292</v>
      </c>
      <c r="F118" s="162">
        <f t="shared" si="23"/>
        <v>-1326418.9682595292</v>
      </c>
      <c r="G118" s="162">
        <f t="shared" si="23"/>
        <v>-1326418.9682595292</v>
      </c>
      <c r="H118" s="162">
        <f t="shared" si="23"/>
        <v>-1326418.9682595292</v>
      </c>
      <c r="I118" s="162">
        <f t="shared" si="23"/>
        <v>-1326418.9682595292</v>
      </c>
      <c r="J118" s="162">
        <f t="shared" si="23"/>
        <v>-1326418.9682595292</v>
      </c>
      <c r="K118" s="162">
        <f t="shared" si="23"/>
        <v>-1326418.9682595292</v>
      </c>
      <c r="L118" s="162">
        <f t="shared" si="23"/>
        <v>-1326418.9682595292</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-13924496.861538462</v>
      </c>
      <c r="F120" s="149">
        <f t="shared" ref="F120:AR120" si="24">F113+F115+F116</f>
        <v>-14088995.216202408</v>
      </c>
      <c r="G120" s="149">
        <f t="shared" si="24"/>
        <v>-14254913.411649553</v>
      </c>
      <c r="H120" s="149">
        <f t="shared" si="24"/>
        <v>-14422203.351072429</v>
      </c>
      <c r="I120" s="149">
        <f t="shared" si="24"/>
        <v>-14590812.448768387</v>
      </c>
      <c r="J120" s="149">
        <f t="shared" si="24"/>
        <v>-14760683.369223857</v>
      </c>
      <c r="K120" s="149">
        <f t="shared" si="24"/>
        <v>-14931753.752514625</v>
      </c>
      <c r="L120" s="149">
        <f t="shared" si="24"/>
        <v>-15103955.925326675</v>
      </c>
      <c r="M120" s="149">
        <f t="shared" si="24"/>
        <v>0</v>
      </c>
      <c r="N120" s="149">
        <f t="shared" si="24"/>
        <v>0</v>
      </c>
      <c r="O120" s="149">
        <f t="shared" si="24"/>
        <v>0</v>
      </c>
      <c r="P120" s="149">
        <f t="shared" si="24"/>
        <v>0</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3481124.2153846156</v>
      </c>
      <c r="F121" s="162">
        <f t="shared" si="25"/>
        <v>3522248.804050602</v>
      </c>
      <c r="G121" s="162">
        <f t="shared" si="25"/>
        <v>3563728.3529123883</v>
      </c>
      <c r="H121" s="162">
        <f t="shared" si="25"/>
        <v>3605550.8377681072</v>
      </c>
      <c r="I121" s="162">
        <f t="shared" si="25"/>
        <v>3647703.1121920967</v>
      </c>
      <c r="J121" s="162">
        <f t="shared" si="25"/>
        <v>3690170.8423059643</v>
      </c>
      <c r="K121" s="162">
        <f t="shared" si="25"/>
        <v>3732938.4381286562</v>
      </c>
      <c r="L121" s="162">
        <f t="shared" si="25"/>
        <v>3775988.9813316688</v>
      </c>
      <c r="M121" s="162">
        <f t="shared" si="25"/>
        <v>0</v>
      </c>
      <c r="N121" s="162">
        <f t="shared" si="25"/>
        <v>0</v>
      </c>
      <c r="O121" s="162">
        <f t="shared" si="25"/>
        <v>0</v>
      </c>
      <c r="P121" s="162">
        <f t="shared" si="25"/>
        <v>0</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-9810265.2144133765</v>
      </c>
      <c r="F123" s="172">
        <f t="shared" ref="F123:AR123" si="26">F113+F118+F121</f>
        <v>-9978527.6088243127</v>
      </c>
      <c r="G123" s="172">
        <f t="shared" si="26"/>
        <v>-10150099.315243296</v>
      </c>
      <c r="H123" s="172">
        <f t="shared" si="26"/>
        <v>-10325056.482635759</v>
      </c>
      <c r="I123" s="172">
        <f t="shared" si="26"/>
        <v>-10503477.504374301</v>
      </c>
      <c r="J123" s="172">
        <f t="shared" si="26"/>
        <v>-10685443.103105804</v>
      </c>
      <c r="K123" s="172">
        <f t="shared" si="26"/>
        <v>-10871036.419383274</v>
      </c>
      <c r="L123" s="172">
        <f t="shared" si="26"/>
        <v>-11060343.104242176</v>
      </c>
      <c r="M123" s="172">
        <f t="shared" si="26"/>
        <v>0</v>
      </c>
      <c r="N123" s="172">
        <f t="shared" si="26"/>
        <v>0</v>
      </c>
      <c r="O123" s="172">
        <f t="shared" si="26"/>
        <v>0</v>
      </c>
      <c r="P123" s="172">
        <f t="shared" si="26"/>
        <v>0</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166400000</v>
      </c>
      <c r="F124" s="175">
        <f t="shared" si="27"/>
        <v>166400000</v>
      </c>
      <c r="G124" s="175">
        <f t="shared" si="27"/>
        <v>166400000</v>
      </c>
      <c r="H124" s="175">
        <f t="shared" si="27"/>
        <v>166400000</v>
      </c>
      <c r="I124" s="175">
        <f t="shared" si="27"/>
        <v>166400000</v>
      </c>
      <c r="J124" s="175">
        <f t="shared" si="27"/>
        <v>166400000</v>
      </c>
      <c r="K124" s="175">
        <f t="shared" si="27"/>
        <v>166400000</v>
      </c>
      <c r="L124" s="175">
        <f t="shared" si="27"/>
        <v>166400000</v>
      </c>
      <c r="M124" s="175">
        <f t="shared" si="27"/>
        <v>0</v>
      </c>
      <c r="N124" s="175">
        <f t="shared" si="27"/>
        <v>0</v>
      </c>
      <c r="O124" s="175">
        <f t="shared" si="27"/>
        <v>0</v>
      </c>
      <c r="P124" s="175">
        <f t="shared" si="27"/>
        <v>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-51258511.851669751</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619961442.90145576</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12247040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12247040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8572928</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3674112</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5000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x14ac:dyDescent="0.2">
      <c r="B144" s="192" t="s">
        <v>217</v>
      </c>
      <c r="C144" s="192" t="s">
        <v>55</v>
      </c>
      <c r="D144" s="193" t="s">
        <v>327</v>
      </c>
    </row>
    <row r="145" spans="2:4" x14ac:dyDescent="0.2">
      <c r="B145" s="194" t="s">
        <v>262</v>
      </c>
      <c r="C145" s="191" t="s">
        <v>324</v>
      </c>
      <c r="D145" s="235" t="s">
        <v>328</v>
      </c>
    </row>
    <row r="146" spans="2:4" x14ac:dyDescent="0.2">
      <c r="B146" s="198" t="s">
        <v>313</v>
      </c>
      <c r="C146" s="191" t="s">
        <v>267</v>
      </c>
      <c r="D146" s="236">
        <v>5</v>
      </c>
    </row>
    <row r="147" spans="2:4" x14ac:dyDescent="0.2">
      <c r="B147" s="200" t="s">
        <v>318</v>
      </c>
      <c r="C147" s="191" t="s">
        <v>237</v>
      </c>
      <c r="D147" s="237">
        <v>0.41</v>
      </c>
    </row>
    <row r="148" spans="2:4" x14ac:dyDescent="0.2">
      <c r="B148" s="200" t="s">
        <v>268</v>
      </c>
      <c r="C148" s="191" t="s">
        <v>222</v>
      </c>
      <c r="D148" s="197">
        <f>C13</f>
        <v>5000</v>
      </c>
    </row>
    <row r="149" spans="2:4" x14ac:dyDescent="0.2">
      <c r="B149" s="194" t="s">
        <v>314</v>
      </c>
      <c r="C149" s="191" t="s">
        <v>237</v>
      </c>
      <c r="D149" s="225">
        <v>0.95</v>
      </c>
    </row>
    <row r="150" spans="2:4" x14ac:dyDescent="0.2">
      <c r="B150" s="198" t="s">
        <v>319</v>
      </c>
      <c r="C150" s="191" t="s">
        <v>237</v>
      </c>
      <c r="D150" s="225">
        <f>C19</f>
        <v>0.37999977163475263</v>
      </c>
    </row>
    <row r="151" spans="2:4" x14ac:dyDescent="0.2">
      <c r="B151" s="200" t="s">
        <v>320</v>
      </c>
      <c r="C151" s="191" t="s">
        <v>260</v>
      </c>
      <c r="D151" s="224">
        <f>C46+C47</f>
        <v>28</v>
      </c>
    </row>
    <row r="152" spans="2:4" x14ac:dyDescent="0.2">
      <c r="B152" s="200" t="s">
        <v>273</v>
      </c>
      <c r="C152" s="191" t="s">
        <v>323</v>
      </c>
      <c r="D152" s="224">
        <f>C74</f>
        <v>8</v>
      </c>
    </row>
    <row r="153" spans="2:4" ht="22.5" x14ac:dyDescent="0.2">
      <c r="B153" s="194" t="s">
        <v>321</v>
      </c>
      <c r="C153" s="191" t="s">
        <v>325</v>
      </c>
      <c r="D153" s="224">
        <v>75</v>
      </c>
    </row>
    <row r="154" spans="2:4" x14ac:dyDescent="0.2">
      <c r="B154" s="198" t="s">
        <v>277</v>
      </c>
      <c r="C154" s="191" t="s">
        <v>325</v>
      </c>
      <c r="D154" s="224">
        <v>1100</v>
      </c>
    </row>
    <row r="155" spans="2:4" x14ac:dyDescent="0.2">
      <c r="B155" s="200" t="s">
        <v>278</v>
      </c>
      <c r="C155" s="191" t="s">
        <v>323</v>
      </c>
      <c r="D155" s="224">
        <v>30</v>
      </c>
    </row>
    <row r="156" spans="2:4" x14ac:dyDescent="0.2">
      <c r="B156" s="194" t="s">
        <v>315</v>
      </c>
      <c r="C156" s="191" t="s">
        <v>325</v>
      </c>
      <c r="D156" s="224">
        <v>30</v>
      </c>
    </row>
    <row r="157" spans="2:4" ht="22.5" x14ac:dyDescent="0.2">
      <c r="B157" s="198" t="s">
        <v>322</v>
      </c>
      <c r="C157" s="191" t="s">
        <v>326</v>
      </c>
      <c r="D157" s="126" t="s">
        <v>82</v>
      </c>
    </row>
    <row r="158" spans="2:4" x14ac:dyDescent="0.2">
      <c r="B158" s="200" t="s">
        <v>316</v>
      </c>
      <c r="C158" s="191" t="s">
        <v>325</v>
      </c>
      <c r="D158" s="224">
        <v>190</v>
      </c>
    </row>
    <row r="159" spans="2:4" x14ac:dyDescent="0.2">
      <c r="B159" s="200" t="s">
        <v>317</v>
      </c>
      <c r="C159" s="191" t="s">
        <v>326</v>
      </c>
      <c r="D159" s="226">
        <f>C39*1000</f>
        <v>7.5</v>
      </c>
    </row>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742 IY56742 SU56742 ACQ56742 AMM56742 AWI56742 BGE56742 BQA56742 BZW56742 CJS56742 CTO56742 DDK56742 DNG56742 DXC56742 EGY56742 EQU56742 FAQ56742 FKM56742 FUI56742 GEE56742 GOA56742 GXW56742 HHS56742 HRO56742 IBK56742 ILG56742 IVC56742 JEY56742 JOU56742 JYQ56742 KIM56742 KSI56742 LCE56742 LMA56742 LVW56742 MFS56742 MPO56742 MZK56742 NJG56742 NTC56742 OCY56742 OMU56742 OWQ56742 PGM56742 PQI56742 QAE56742 QKA56742 QTW56742 RDS56742 RNO56742 RXK56742 SHG56742 SRC56742 TAY56742 TKU56742 TUQ56742 UEM56742 UOI56742 UYE56742 VIA56742 VRW56742 WBS56742 WLO56742 WVK56742 C122278 IY122278 SU122278 ACQ122278 AMM122278 AWI122278 BGE122278 BQA122278 BZW122278 CJS122278 CTO122278 DDK122278 DNG122278 DXC122278 EGY122278 EQU122278 FAQ122278 FKM122278 FUI122278 GEE122278 GOA122278 GXW122278 HHS122278 HRO122278 IBK122278 ILG122278 IVC122278 JEY122278 JOU122278 JYQ122278 KIM122278 KSI122278 LCE122278 LMA122278 LVW122278 MFS122278 MPO122278 MZK122278 NJG122278 NTC122278 OCY122278 OMU122278 OWQ122278 PGM122278 PQI122278 QAE122278 QKA122278 QTW122278 RDS122278 RNO122278 RXK122278 SHG122278 SRC122278 TAY122278 TKU122278 TUQ122278 UEM122278 UOI122278 UYE122278 VIA122278 VRW122278 WBS122278 WLO122278 WVK122278 C187814 IY187814 SU187814 ACQ187814 AMM187814 AWI187814 BGE187814 BQA187814 BZW187814 CJS187814 CTO187814 DDK187814 DNG187814 DXC187814 EGY187814 EQU187814 FAQ187814 FKM187814 FUI187814 GEE187814 GOA187814 GXW187814 HHS187814 HRO187814 IBK187814 ILG187814 IVC187814 JEY187814 JOU187814 JYQ187814 KIM187814 KSI187814 LCE187814 LMA187814 LVW187814 MFS187814 MPO187814 MZK187814 NJG187814 NTC187814 OCY187814 OMU187814 OWQ187814 PGM187814 PQI187814 QAE187814 QKA187814 QTW187814 RDS187814 RNO187814 RXK187814 SHG187814 SRC187814 TAY187814 TKU187814 TUQ187814 UEM187814 UOI187814 UYE187814 VIA187814 VRW187814 WBS187814 WLO187814 WVK187814 C253350 IY253350 SU253350 ACQ253350 AMM253350 AWI253350 BGE253350 BQA253350 BZW253350 CJS253350 CTO253350 DDK253350 DNG253350 DXC253350 EGY253350 EQU253350 FAQ253350 FKM253350 FUI253350 GEE253350 GOA253350 GXW253350 HHS253350 HRO253350 IBK253350 ILG253350 IVC253350 JEY253350 JOU253350 JYQ253350 KIM253350 KSI253350 LCE253350 LMA253350 LVW253350 MFS253350 MPO253350 MZK253350 NJG253350 NTC253350 OCY253350 OMU253350 OWQ253350 PGM253350 PQI253350 QAE253350 QKA253350 QTW253350 RDS253350 RNO253350 RXK253350 SHG253350 SRC253350 TAY253350 TKU253350 TUQ253350 UEM253350 UOI253350 UYE253350 VIA253350 VRW253350 WBS253350 WLO253350 WVK253350 C318886 IY318886 SU318886 ACQ318886 AMM318886 AWI318886 BGE318886 BQA318886 BZW318886 CJS318886 CTO318886 DDK318886 DNG318886 DXC318886 EGY318886 EQU318886 FAQ318886 FKM318886 FUI318886 GEE318886 GOA318886 GXW318886 HHS318886 HRO318886 IBK318886 ILG318886 IVC318886 JEY318886 JOU318886 JYQ318886 KIM318886 KSI318886 LCE318886 LMA318886 LVW318886 MFS318886 MPO318886 MZK318886 NJG318886 NTC318886 OCY318886 OMU318886 OWQ318886 PGM318886 PQI318886 QAE318886 QKA318886 QTW318886 RDS318886 RNO318886 RXK318886 SHG318886 SRC318886 TAY318886 TKU318886 TUQ318886 UEM318886 UOI318886 UYE318886 VIA318886 VRW318886 WBS318886 WLO318886 WVK318886 C384422 IY384422 SU384422 ACQ384422 AMM384422 AWI384422 BGE384422 BQA384422 BZW384422 CJS384422 CTO384422 DDK384422 DNG384422 DXC384422 EGY384422 EQU384422 FAQ384422 FKM384422 FUI384422 GEE384422 GOA384422 GXW384422 HHS384422 HRO384422 IBK384422 ILG384422 IVC384422 JEY384422 JOU384422 JYQ384422 KIM384422 KSI384422 LCE384422 LMA384422 LVW384422 MFS384422 MPO384422 MZK384422 NJG384422 NTC384422 OCY384422 OMU384422 OWQ384422 PGM384422 PQI384422 QAE384422 QKA384422 QTW384422 RDS384422 RNO384422 RXK384422 SHG384422 SRC384422 TAY384422 TKU384422 TUQ384422 UEM384422 UOI384422 UYE384422 VIA384422 VRW384422 WBS384422 WLO384422 WVK384422 C449958 IY449958 SU449958 ACQ449958 AMM449958 AWI449958 BGE449958 BQA449958 BZW449958 CJS449958 CTO449958 DDK449958 DNG449958 DXC449958 EGY449958 EQU449958 FAQ449958 FKM449958 FUI449958 GEE449958 GOA449958 GXW449958 HHS449958 HRO449958 IBK449958 ILG449958 IVC449958 JEY449958 JOU449958 JYQ449958 KIM449958 KSI449958 LCE449958 LMA449958 LVW449958 MFS449958 MPO449958 MZK449958 NJG449958 NTC449958 OCY449958 OMU449958 OWQ449958 PGM449958 PQI449958 QAE449958 QKA449958 QTW449958 RDS449958 RNO449958 RXK449958 SHG449958 SRC449958 TAY449958 TKU449958 TUQ449958 UEM449958 UOI449958 UYE449958 VIA449958 VRW449958 WBS449958 WLO449958 WVK449958 C515494 IY515494 SU515494 ACQ515494 AMM515494 AWI515494 BGE515494 BQA515494 BZW515494 CJS515494 CTO515494 DDK515494 DNG515494 DXC515494 EGY515494 EQU515494 FAQ515494 FKM515494 FUI515494 GEE515494 GOA515494 GXW515494 HHS515494 HRO515494 IBK515494 ILG515494 IVC515494 JEY515494 JOU515494 JYQ515494 KIM515494 KSI515494 LCE515494 LMA515494 LVW515494 MFS515494 MPO515494 MZK515494 NJG515494 NTC515494 OCY515494 OMU515494 OWQ515494 PGM515494 PQI515494 QAE515494 QKA515494 QTW515494 RDS515494 RNO515494 RXK515494 SHG515494 SRC515494 TAY515494 TKU515494 TUQ515494 UEM515494 UOI515494 UYE515494 VIA515494 VRW515494 WBS515494 WLO515494 WVK515494 C581030 IY581030 SU581030 ACQ581030 AMM581030 AWI581030 BGE581030 BQA581030 BZW581030 CJS581030 CTO581030 DDK581030 DNG581030 DXC581030 EGY581030 EQU581030 FAQ581030 FKM581030 FUI581030 GEE581030 GOA581030 GXW581030 HHS581030 HRO581030 IBK581030 ILG581030 IVC581030 JEY581030 JOU581030 JYQ581030 KIM581030 KSI581030 LCE581030 LMA581030 LVW581030 MFS581030 MPO581030 MZK581030 NJG581030 NTC581030 OCY581030 OMU581030 OWQ581030 PGM581030 PQI581030 QAE581030 QKA581030 QTW581030 RDS581030 RNO581030 RXK581030 SHG581030 SRC581030 TAY581030 TKU581030 TUQ581030 UEM581030 UOI581030 UYE581030 VIA581030 VRW581030 WBS581030 WLO581030 WVK581030 C646566 IY646566 SU646566 ACQ646566 AMM646566 AWI646566 BGE646566 BQA646566 BZW646566 CJS646566 CTO646566 DDK646566 DNG646566 DXC646566 EGY646566 EQU646566 FAQ646566 FKM646566 FUI646566 GEE646566 GOA646566 GXW646566 HHS646566 HRO646566 IBK646566 ILG646566 IVC646566 JEY646566 JOU646566 JYQ646566 KIM646566 KSI646566 LCE646566 LMA646566 LVW646566 MFS646566 MPO646566 MZK646566 NJG646566 NTC646566 OCY646566 OMU646566 OWQ646566 PGM646566 PQI646566 QAE646566 QKA646566 QTW646566 RDS646566 RNO646566 RXK646566 SHG646566 SRC646566 TAY646566 TKU646566 TUQ646566 UEM646566 UOI646566 UYE646566 VIA646566 VRW646566 WBS646566 WLO646566 WVK646566 C712102 IY712102 SU712102 ACQ712102 AMM712102 AWI712102 BGE712102 BQA712102 BZW712102 CJS712102 CTO712102 DDK712102 DNG712102 DXC712102 EGY712102 EQU712102 FAQ712102 FKM712102 FUI712102 GEE712102 GOA712102 GXW712102 HHS712102 HRO712102 IBK712102 ILG712102 IVC712102 JEY712102 JOU712102 JYQ712102 KIM712102 KSI712102 LCE712102 LMA712102 LVW712102 MFS712102 MPO712102 MZK712102 NJG712102 NTC712102 OCY712102 OMU712102 OWQ712102 PGM712102 PQI712102 QAE712102 QKA712102 QTW712102 RDS712102 RNO712102 RXK712102 SHG712102 SRC712102 TAY712102 TKU712102 TUQ712102 UEM712102 UOI712102 UYE712102 VIA712102 VRW712102 WBS712102 WLO712102 WVK712102 C777638 IY777638 SU777638 ACQ777638 AMM777638 AWI777638 BGE777638 BQA777638 BZW777638 CJS777638 CTO777638 DDK777638 DNG777638 DXC777638 EGY777638 EQU777638 FAQ777638 FKM777638 FUI777638 GEE777638 GOA777638 GXW777638 HHS777638 HRO777638 IBK777638 ILG777638 IVC777638 JEY777638 JOU777638 JYQ777638 KIM777638 KSI777638 LCE777638 LMA777638 LVW777638 MFS777638 MPO777638 MZK777638 NJG777638 NTC777638 OCY777638 OMU777638 OWQ777638 PGM777638 PQI777638 QAE777638 QKA777638 QTW777638 RDS777638 RNO777638 RXK777638 SHG777638 SRC777638 TAY777638 TKU777638 TUQ777638 UEM777638 UOI777638 UYE777638 VIA777638 VRW777638 WBS777638 WLO777638 WVK777638 C843174 IY843174 SU843174 ACQ843174 AMM843174 AWI843174 BGE843174 BQA843174 BZW843174 CJS843174 CTO843174 DDK843174 DNG843174 DXC843174 EGY843174 EQU843174 FAQ843174 FKM843174 FUI843174 GEE843174 GOA843174 GXW843174 HHS843174 HRO843174 IBK843174 ILG843174 IVC843174 JEY843174 JOU843174 JYQ843174 KIM843174 KSI843174 LCE843174 LMA843174 LVW843174 MFS843174 MPO843174 MZK843174 NJG843174 NTC843174 OCY843174 OMU843174 OWQ843174 PGM843174 PQI843174 QAE843174 QKA843174 QTW843174 RDS843174 RNO843174 RXK843174 SHG843174 SRC843174 TAY843174 TKU843174 TUQ843174 UEM843174 UOI843174 UYE843174 VIA843174 VRW843174 WBS843174 WLO843174 WVK843174 C908710 IY908710 SU908710 ACQ908710 AMM908710 AWI908710 BGE908710 BQA908710 BZW908710 CJS908710 CTO908710 DDK908710 DNG908710 DXC908710 EGY908710 EQU908710 FAQ908710 FKM908710 FUI908710 GEE908710 GOA908710 GXW908710 HHS908710 HRO908710 IBK908710 ILG908710 IVC908710 JEY908710 JOU908710 JYQ908710 KIM908710 KSI908710 LCE908710 LMA908710 LVW908710 MFS908710 MPO908710 MZK908710 NJG908710 NTC908710 OCY908710 OMU908710 OWQ908710 PGM908710 PQI908710 QAE908710 QKA908710 QTW908710 RDS908710 RNO908710 RXK908710 SHG908710 SRC908710 TAY908710 TKU908710 TUQ908710 UEM908710 UOI908710 UYE908710 VIA908710 VRW908710 WBS908710 WLO908710 WVK908710 C974246 IY974246 SU974246 ACQ974246 AMM974246 AWI974246 BGE974246 BQA974246 BZW974246 CJS974246 CTO974246 DDK974246 DNG974246 DXC974246 EGY974246 EQU974246 FAQ974246 FKM974246 FUI974246 GEE974246 GOA974246 GXW974246 HHS974246 HRO974246 IBK974246 ILG974246 IVC974246 JEY974246 JOU974246 JYQ974246 KIM974246 KSI974246 LCE974246 LMA974246 LVW974246 MFS974246 MPO974246 MZK974246 NJG974246 NTC974246 OCY974246 OMU974246 OWQ974246 PGM974246 PQI974246 QAE974246 QKA974246 QTW974246 RDS974246 RNO974246 RXK974246 SHG974246 SRC974246 TAY974246 TKU974246 TUQ974246 UEM974246 UOI974246 UYE974246 VIA974246 VRW974246 WBS974246 WLO974246 WVK974246">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106</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0.11428135019847234</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409091</v>
      </c>
      <c r="D8" s="81" t="s">
        <v>162</v>
      </c>
      <c r="E8" s="74"/>
      <c r="F8" s="75"/>
      <c r="G8" s="82"/>
    </row>
    <row r="9" spans="1:26" x14ac:dyDescent="0.2">
      <c r="A9" s="78"/>
      <c r="B9" s="83" t="s">
        <v>4</v>
      </c>
      <c r="C9" s="84"/>
      <c r="D9" s="85" t="s">
        <v>58</v>
      </c>
      <c r="E9" s="74"/>
      <c r="F9" s="75"/>
    </row>
    <row r="10" spans="1:26" x14ac:dyDescent="0.2">
      <c r="A10" s="78"/>
      <c r="B10" s="83" t="s">
        <v>5</v>
      </c>
      <c r="C10" s="84">
        <v>180000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7000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8</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0.43999990222224394</v>
      </c>
      <c r="D18" s="81"/>
      <c r="E18" s="95"/>
      <c r="F18" s="75"/>
    </row>
    <row r="19" spans="1:6" ht="12.75" customHeight="1" x14ac:dyDescent="0.2">
      <c r="A19" s="78"/>
      <c r="B19" s="83" t="s">
        <v>13</v>
      </c>
      <c r="C19" s="96">
        <f>IF(C10&gt;0,C18-(C21*C9*C14*C18)/(C10*C13),)</f>
        <v>0.43999990222224394</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983.33299999999997</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176.99994000000001</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30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5400</v>
      </c>
      <c r="D38" s="85" t="s">
        <v>68</v>
      </c>
      <c r="E38" s="95"/>
      <c r="F38" s="75"/>
    </row>
    <row r="39" spans="1:6" x14ac:dyDescent="0.2">
      <c r="A39" s="78"/>
      <c r="B39" s="83" t="s">
        <v>24</v>
      </c>
      <c r="C39" s="84">
        <v>3.0000000000000001E-3</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17</v>
      </c>
      <c r="D45" s="85" t="s">
        <v>74</v>
      </c>
      <c r="E45" s="106"/>
    </row>
    <row r="46" spans="1:6" x14ac:dyDescent="0.2">
      <c r="A46" s="78"/>
      <c r="B46" s="83" t="s">
        <v>31</v>
      </c>
      <c r="C46" s="104">
        <v>145</v>
      </c>
      <c r="D46" s="85" t="s">
        <v>75</v>
      </c>
      <c r="E46" s="95"/>
    </row>
    <row r="47" spans="1:6" x14ac:dyDescent="0.2">
      <c r="A47" s="78"/>
      <c r="B47" s="86" t="s">
        <v>32</v>
      </c>
      <c r="C47" s="107">
        <v>15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0.09</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8</v>
      </c>
      <c r="D72" s="85" t="s">
        <v>78</v>
      </c>
      <c r="E72" s="95"/>
    </row>
    <row r="73" spans="1:6" x14ac:dyDescent="0.2">
      <c r="A73" s="78"/>
      <c r="B73" s="119" t="s">
        <v>52</v>
      </c>
      <c r="C73" s="84">
        <v>8</v>
      </c>
      <c r="D73" s="85" t="s">
        <v>78</v>
      </c>
      <c r="E73" s="95"/>
    </row>
    <row r="74" spans="1:6" x14ac:dyDescent="0.2">
      <c r="A74" s="78"/>
      <c r="B74" s="125" t="s">
        <v>53</v>
      </c>
      <c r="C74" s="84">
        <v>8</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-176999940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1260000000</v>
      </c>
      <c r="F90" s="149">
        <f t="shared" si="1"/>
        <v>1260000000</v>
      </c>
      <c r="G90" s="149">
        <f t="shared" si="1"/>
        <v>1260000000</v>
      </c>
      <c r="H90" s="149">
        <f t="shared" si="1"/>
        <v>1260000000</v>
      </c>
      <c r="I90" s="149">
        <f t="shared" si="1"/>
        <v>1260000000</v>
      </c>
      <c r="J90" s="149">
        <f t="shared" si="1"/>
        <v>1260000000</v>
      </c>
      <c r="K90" s="149">
        <f t="shared" si="1"/>
        <v>1260000000</v>
      </c>
      <c r="L90" s="149">
        <f t="shared" si="1"/>
        <v>1260000000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1260000000</v>
      </c>
      <c r="F96" s="154">
        <f t="shared" si="4"/>
        <v>1260000000</v>
      </c>
      <c r="G96" s="154">
        <f t="shared" si="4"/>
        <v>1260000000</v>
      </c>
      <c r="H96" s="154">
        <f t="shared" si="4"/>
        <v>1260000000</v>
      </c>
      <c r="I96" s="154">
        <f t="shared" si="4"/>
        <v>1260000000</v>
      </c>
      <c r="J96" s="154">
        <f t="shared" si="4"/>
        <v>1260000000</v>
      </c>
      <c r="K96" s="154">
        <f t="shared" si="4"/>
        <v>1260000000</v>
      </c>
      <c r="L96" s="154">
        <f t="shared" si="4"/>
        <v>1260000000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1260000000</v>
      </c>
      <c r="F99" s="157">
        <f t="shared" ref="F99:AR99" si="7">SUM(F96:F98)</f>
        <v>1260000000</v>
      </c>
      <c r="G99" s="157">
        <f t="shared" si="7"/>
        <v>1260000000</v>
      </c>
      <c r="H99" s="157">
        <f t="shared" si="7"/>
        <v>1260000000</v>
      </c>
      <c r="I99" s="157">
        <f t="shared" si="7"/>
        <v>1260000000</v>
      </c>
      <c r="J99" s="157">
        <f t="shared" si="7"/>
        <v>1260000000</v>
      </c>
      <c r="K99" s="157">
        <f t="shared" si="7"/>
        <v>1260000000</v>
      </c>
      <c r="L99" s="157">
        <f t="shared" si="7"/>
        <v>1260000000</v>
      </c>
      <c r="M99" s="157">
        <f t="shared" si="7"/>
        <v>0</v>
      </c>
      <c r="N99" s="157">
        <f t="shared" si="7"/>
        <v>0</v>
      </c>
      <c r="O99" s="157">
        <f t="shared" si="7"/>
        <v>0</v>
      </c>
      <c r="P99" s="157">
        <f t="shared" si="7"/>
        <v>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-9180000</v>
      </c>
      <c r="F101" s="149">
        <f t="shared" ref="F101:AR101" si="8">IF(F86&gt;$C$16,0,-F87*($C$38*1000+F96*$C$39+F97*$C$40*3.6/1000+F98*$C$41*35.17/1000))+SUMIF($C$77:$C$81,F86,$D$77:$D$81)</f>
        <v>-9340650</v>
      </c>
      <c r="G101" s="149">
        <f t="shared" si="8"/>
        <v>-9504111.375</v>
      </c>
      <c r="H101" s="149">
        <f t="shared" si="8"/>
        <v>-9670433.3240625001</v>
      </c>
      <c r="I101" s="149">
        <f t="shared" si="8"/>
        <v>-9839665.9072335958</v>
      </c>
      <c r="J101" s="149">
        <f t="shared" si="8"/>
        <v>-10011860.060610184</v>
      </c>
      <c r="K101" s="149">
        <f t="shared" si="8"/>
        <v>-10187067.611670865</v>
      </c>
      <c r="L101" s="149">
        <f t="shared" si="8"/>
        <v>-10365341.294875102</v>
      </c>
      <c r="M101" s="149">
        <f t="shared" si="8"/>
        <v>0</v>
      </c>
      <c r="N101" s="149">
        <f t="shared" si="8"/>
        <v>0</v>
      </c>
      <c r="O101" s="149">
        <f t="shared" si="8"/>
        <v>0</v>
      </c>
      <c r="P101" s="149">
        <f t="shared" si="8"/>
        <v>0</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-97026759.529411763</v>
      </c>
      <c r="F102" s="153">
        <f t="shared" si="9"/>
        <v>-98724727.821176469</v>
      </c>
      <c r="G102" s="153">
        <f t="shared" si="9"/>
        <v>-100452410.55804707</v>
      </c>
      <c r="H102" s="153">
        <f t="shared" si="9"/>
        <v>-102210327.74281289</v>
      </c>
      <c r="I102" s="153">
        <f t="shared" si="9"/>
        <v>-103999008.47831213</v>
      </c>
      <c r="J102" s="153">
        <f t="shared" si="9"/>
        <v>-105818991.12668261</v>
      </c>
      <c r="K102" s="153">
        <f t="shared" si="9"/>
        <v>-107670823.47139956</v>
      </c>
      <c r="L102" s="153">
        <f t="shared" si="9"/>
        <v>-109555062.88214904</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-106206759.52941176</v>
      </c>
      <c r="F112" s="153">
        <f t="shared" si="18"/>
        <v>-108065377.82117647</v>
      </c>
      <c r="G112" s="153">
        <f t="shared" si="18"/>
        <v>-109956521.93304707</v>
      </c>
      <c r="H112" s="153">
        <f t="shared" si="18"/>
        <v>-111880761.06687538</v>
      </c>
      <c r="I112" s="153">
        <f t="shared" si="18"/>
        <v>-113838674.38554573</v>
      </c>
      <c r="J112" s="153">
        <f t="shared" si="18"/>
        <v>-115830851.1872928</v>
      </c>
      <c r="K112" s="153">
        <f t="shared" si="18"/>
        <v>-117857891.08307043</v>
      </c>
      <c r="L112" s="153">
        <f t="shared" si="18"/>
        <v>-119920404.17702414</v>
      </c>
      <c r="M112" s="153">
        <f t="shared" si="18"/>
        <v>0</v>
      </c>
      <c r="N112" s="153">
        <f t="shared" si="18"/>
        <v>0</v>
      </c>
      <c r="O112" s="153">
        <f t="shared" si="18"/>
        <v>0</v>
      </c>
      <c r="P112" s="153">
        <f t="shared" si="18"/>
        <v>0</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-106206759.52941176</v>
      </c>
      <c r="F113" s="162">
        <f t="shared" ref="F113:AR113" si="19">SUM(F111:F112)</f>
        <v>-108065377.82117647</v>
      </c>
      <c r="G113" s="162">
        <f t="shared" si="19"/>
        <v>-109956521.93304707</v>
      </c>
      <c r="H113" s="162">
        <f t="shared" si="19"/>
        <v>-111880761.06687538</v>
      </c>
      <c r="I113" s="162">
        <f t="shared" si="19"/>
        <v>-113838674.38554573</v>
      </c>
      <c r="J113" s="162">
        <f t="shared" si="19"/>
        <v>-115830851.1872928</v>
      </c>
      <c r="K113" s="162">
        <f t="shared" si="19"/>
        <v>-117857891.08307043</v>
      </c>
      <c r="L113" s="162">
        <f t="shared" si="19"/>
        <v>-119920404.17702414</v>
      </c>
      <c r="M113" s="162">
        <f t="shared" si="19"/>
        <v>0</v>
      </c>
      <c r="N113" s="162">
        <f t="shared" si="19"/>
        <v>0</v>
      </c>
      <c r="O113" s="162">
        <f t="shared" si="19"/>
        <v>0</v>
      </c>
      <c r="P113" s="162">
        <f t="shared" si="19"/>
        <v>0</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-22124992.5</v>
      </c>
      <c r="F115" s="149">
        <f t="shared" si="20"/>
        <v>-22124992.5</v>
      </c>
      <c r="G115" s="149">
        <f t="shared" si="20"/>
        <v>-22124992.5</v>
      </c>
      <c r="H115" s="149">
        <f t="shared" si="20"/>
        <v>-22124992.5</v>
      </c>
      <c r="I115" s="149">
        <f t="shared" si="20"/>
        <v>-22124992.5</v>
      </c>
      <c r="J115" s="149">
        <f t="shared" si="20"/>
        <v>-22124992.5</v>
      </c>
      <c r="K115" s="149">
        <f t="shared" si="20"/>
        <v>-22124992.5</v>
      </c>
      <c r="L115" s="149">
        <f t="shared" si="20"/>
        <v>-22124992.5</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-6194997.8999999994</v>
      </c>
      <c r="F116" s="153">
        <f t="shared" si="21"/>
        <v>-5546246.4844923234</v>
      </c>
      <c r="G116" s="153">
        <f t="shared" si="21"/>
        <v>-4865057.4982092632</v>
      </c>
      <c r="H116" s="153">
        <f t="shared" si="21"/>
        <v>-4149809.0626120511</v>
      </c>
      <c r="I116" s="153">
        <f t="shared" si="21"/>
        <v>-3398798.205234977</v>
      </c>
      <c r="J116" s="153">
        <f t="shared" si="21"/>
        <v>-2610236.8049890497</v>
      </c>
      <c r="K116" s="153">
        <f t="shared" si="21"/>
        <v>-1782247.3347308261</v>
      </c>
      <c r="L116" s="153">
        <f t="shared" si="21"/>
        <v>-912858.39095969149</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-12975028.310153518</v>
      </c>
      <c r="F117" s="153">
        <f t="shared" si="22"/>
        <v>-13623779.725661196</v>
      </c>
      <c r="G117" s="153">
        <f t="shared" si="22"/>
        <v>-14304968.711944256</v>
      </c>
      <c r="H117" s="153">
        <f t="shared" si="22"/>
        <v>-15020217.147541467</v>
      </c>
      <c r="I117" s="153">
        <f t="shared" si="22"/>
        <v>-15771228.00491854</v>
      </c>
      <c r="J117" s="153">
        <f t="shared" si="22"/>
        <v>-16559789.405164465</v>
      </c>
      <c r="K117" s="153">
        <f t="shared" si="22"/>
        <v>-17387778.87542269</v>
      </c>
      <c r="L117" s="153">
        <f t="shared" si="22"/>
        <v>-18257167.819193825</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-19170026.210153516</v>
      </c>
      <c r="F118" s="162">
        <f t="shared" si="23"/>
        <v>-19170026.21015352</v>
      </c>
      <c r="G118" s="162">
        <f t="shared" si="23"/>
        <v>-19170026.21015352</v>
      </c>
      <c r="H118" s="162">
        <f t="shared" si="23"/>
        <v>-19170026.21015352</v>
      </c>
      <c r="I118" s="162">
        <f t="shared" si="23"/>
        <v>-19170026.210153516</v>
      </c>
      <c r="J118" s="162">
        <f t="shared" si="23"/>
        <v>-19170026.210153516</v>
      </c>
      <c r="K118" s="162">
        <f t="shared" si="23"/>
        <v>-19170026.210153516</v>
      </c>
      <c r="L118" s="162">
        <f t="shared" si="23"/>
        <v>-19170026.210153516</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-134526749.92941177</v>
      </c>
      <c r="F120" s="149">
        <f t="shared" ref="F120:AR120" si="24">F113+F115+F116</f>
        <v>-135736616.8056688</v>
      </c>
      <c r="G120" s="149">
        <f t="shared" si="24"/>
        <v>-136946571.93125632</v>
      </c>
      <c r="H120" s="149">
        <f t="shared" si="24"/>
        <v>-138155562.62948743</v>
      </c>
      <c r="I120" s="149">
        <f t="shared" si="24"/>
        <v>-139362465.09078071</v>
      </c>
      <c r="J120" s="149">
        <f t="shared" si="24"/>
        <v>-140566080.49228185</v>
      </c>
      <c r="K120" s="149">
        <f t="shared" si="24"/>
        <v>-141765130.91780126</v>
      </c>
      <c r="L120" s="149">
        <f t="shared" si="24"/>
        <v>-142958255.06798381</v>
      </c>
      <c r="M120" s="149">
        <f t="shared" si="24"/>
        <v>0</v>
      </c>
      <c r="N120" s="149">
        <f t="shared" si="24"/>
        <v>0</v>
      </c>
      <c r="O120" s="149">
        <f t="shared" si="24"/>
        <v>0</v>
      </c>
      <c r="P120" s="149">
        <f t="shared" si="24"/>
        <v>0</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33631687.482352942</v>
      </c>
      <c r="F121" s="162">
        <f t="shared" si="25"/>
        <v>33934154.2014172</v>
      </c>
      <c r="G121" s="162">
        <f t="shared" si="25"/>
        <v>34236642.982814081</v>
      </c>
      <c r="H121" s="162">
        <f t="shared" si="25"/>
        <v>34538890.657371856</v>
      </c>
      <c r="I121" s="162">
        <f t="shared" si="25"/>
        <v>34840616.272695176</v>
      </c>
      <c r="J121" s="162">
        <f t="shared" si="25"/>
        <v>35141520.123070464</v>
      </c>
      <c r="K121" s="162">
        <f t="shared" si="25"/>
        <v>35441282.729450315</v>
      </c>
      <c r="L121" s="162">
        <f t="shared" si="25"/>
        <v>35739563.766995952</v>
      </c>
      <c r="M121" s="162">
        <f t="shared" si="25"/>
        <v>0</v>
      </c>
      <c r="N121" s="162">
        <f t="shared" si="25"/>
        <v>0</v>
      </c>
      <c r="O121" s="162">
        <f t="shared" si="25"/>
        <v>0</v>
      </c>
      <c r="P121" s="162">
        <f t="shared" si="25"/>
        <v>0</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-91745098.257212341</v>
      </c>
      <c r="F123" s="172">
        <f t="shared" ref="F123:AR123" si="26">F113+F118+F121</f>
        <v>-93301249.829912782</v>
      </c>
      <c r="G123" s="172">
        <f t="shared" si="26"/>
        <v>-94889905.160386503</v>
      </c>
      <c r="H123" s="172">
        <f t="shared" si="26"/>
        <v>-96511896.61965704</v>
      </c>
      <c r="I123" s="172">
        <f t="shared" si="26"/>
        <v>-98168084.323004067</v>
      </c>
      <c r="J123" s="172">
        <f t="shared" si="26"/>
        <v>-99859357.274375841</v>
      </c>
      <c r="K123" s="172">
        <f t="shared" si="26"/>
        <v>-101586634.56377363</v>
      </c>
      <c r="L123" s="172">
        <f t="shared" si="26"/>
        <v>-103350866.62018169</v>
      </c>
      <c r="M123" s="172">
        <f t="shared" si="26"/>
        <v>0</v>
      </c>
      <c r="N123" s="172">
        <f t="shared" si="26"/>
        <v>0</v>
      </c>
      <c r="O123" s="172">
        <f t="shared" si="26"/>
        <v>0</v>
      </c>
      <c r="P123" s="172">
        <f t="shared" si="26"/>
        <v>0</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1260000000</v>
      </c>
      <c r="F124" s="175">
        <f t="shared" si="27"/>
        <v>1260000000</v>
      </c>
      <c r="G124" s="175">
        <f t="shared" si="27"/>
        <v>1260000000</v>
      </c>
      <c r="H124" s="175">
        <f t="shared" si="27"/>
        <v>1260000000</v>
      </c>
      <c r="I124" s="175">
        <f t="shared" si="27"/>
        <v>1260000000</v>
      </c>
      <c r="J124" s="175">
        <f t="shared" si="27"/>
        <v>1260000000</v>
      </c>
      <c r="K124" s="175">
        <f t="shared" si="27"/>
        <v>1260000000</v>
      </c>
      <c r="L124" s="175">
        <f t="shared" si="27"/>
        <v>1260000000</v>
      </c>
      <c r="M124" s="175">
        <f t="shared" si="27"/>
        <v>0</v>
      </c>
      <c r="N124" s="175">
        <f t="shared" si="27"/>
        <v>0</v>
      </c>
      <c r="O124" s="175">
        <f t="shared" si="27"/>
        <v>0</v>
      </c>
      <c r="P124" s="175">
        <f t="shared" si="27"/>
        <v>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-479159648.34027529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4694419579.6624651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176999940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176999940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123899957.99999999</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53099982</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262</v>
      </c>
      <c r="C145" s="195" t="s">
        <v>263</v>
      </c>
      <c r="D145" s="197" t="s">
        <v>264</v>
      </c>
      <c r="E145" s="197"/>
    </row>
    <row r="146" spans="2:5" x14ac:dyDescent="0.2">
      <c r="B146" s="211" t="s">
        <v>265</v>
      </c>
      <c r="C146" s="195" t="s">
        <v>237</v>
      </c>
      <c r="D146" s="205">
        <v>0.46</v>
      </c>
      <c r="E146" s="197"/>
    </row>
    <row r="147" spans="2:5" x14ac:dyDescent="0.2">
      <c r="B147" s="211" t="s">
        <v>266</v>
      </c>
      <c r="C147" s="195" t="s">
        <v>267</v>
      </c>
      <c r="D147" s="205">
        <v>0.2</v>
      </c>
      <c r="E147" s="197"/>
    </row>
    <row r="148" spans="2:5" x14ac:dyDescent="0.2">
      <c r="B148" s="211" t="s">
        <v>268</v>
      </c>
      <c r="C148" s="195" t="s">
        <v>269</v>
      </c>
      <c r="D148" s="197">
        <f>C13</f>
        <v>7000</v>
      </c>
      <c r="E148" s="197"/>
    </row>
    <row r="149" spans="2:5" x14ac:dyDescent="0.2">
      <c r="B149" s="211" t="s">
        <v>270</v>
      </c>
      <c r="C149" s="195" t="s">
        <v>237</v>
      </c>
      <c r="D149" s="205">
        <f>C19</f>
        <v>0.43999990222224394</v>
      </c>
      <c r="E149" s="197"/>
    </row>
    <row r="150" spans="2:5" x14ac:dyDescent="0.2">
      <c r="B150" s="211" t="s">
        <v>271</v>
      </c>
      <c r="C150" s="195" t="s">
        <v>272</v>
      </c>
      <c r="D150" s="197">
        <f>C46+C47</f>
        <v>160</v>
      </c>
      <c r="E150" s="197"/>
    </row>
    <row r="151" spans="2:5" x14ac:dyDescent="0.2">
      <c r="B151" s="211" t="s">
        <v>273</v>
      </c>
      <c r="C151" s="195" t="s">
        <v>274</v>
      </c>
      <c r="D151" s="197">
        <f>C74</f>
        <v>8</v>
      </c>
      <c r="E151" s="197"/>
    </row>
    <row r="152" spans="2:5" x14ac:dyDescent="0.2">
      <c r="B152" s="211" t="s">
        <v>275</v>
      </c>
      <c r="C152" s="195" t="s">
        <v>276</v>
      </c>
      <c r="D152" s="197">
        <v>450</v>
      </c>
      <c r="E152" s="197"/>
    </row>
    <row r="153" spans="2:5" x14ac:dyDescent="0.2">
      <c r="B153" s="211" t="s">
        <v>277</v>
      </c>
      <c r="C153" s="195" t="s">
        <v>276</v>
      </c>
      <c r="D153" s="197">
        <v>2000</v>
      </c>
      <c r="E153" s="197"/>
    </row>
    <row r="154" spans="2:5" x14ac:dyDescent="0.2">
      <c r="B154" s="211" t="s">
        <v>278</v>
      </c>
      <c r="C154" s="195" t="s">
        <v>274</v>
      </c>
      <c r="D154" s="197">
        <v>30</v>
      </c>
      <c r="E154" s="197"/>
    </row>
    <row r="155" spans="2:5" x14ac:dyDescent="0.2">
      <c r="B155" s="211" t="s">
        <v>279</v>
      </c>
      <c r="C155" s="195" t="s">
        <v>276</v>
      </c>
      <c r="D155" s="197">
        <f>C35</f>
        <v>30</v>
      </c>
      <c r="E155" s="197"/>
    </row>
    <row r="156" spans="2:5" x14ac:dyDescent="0.2">
      <c r="B156" s="211" t="s">
        <v>280</v>
      </c>
      <c r="C156" s="195" t="s">
        <v>281</v>
      </c>
      <c r="D156" s="196">
        <f>C39*1000</f>
        <v>3</v>
      </c>
      <c r="E156" s="197"/>
    </row>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162 IY57162 SU57162 ACQ57162 AMM57162 AWI57162 BGE57162 BQA57162 BZW57162 CJS57162 CTO57162 DDK57162 DNG57162 DXC57162 EGY57162 EQU57162 FAQ57162 FKM57162 FUI57162 GEE57162 GOA57162 GXW57162 HHS57162 HRO57162 IBK57162 ILG57162 IVC57162 JEY57162 JOU57162 JYQ57162 KIM57162 KSI57162 LCE57162 LMA57162 LVW57162 MFS57162 MPO57162 MZK57162 NJG57162 NTC57162 OCY57162 OMU57162 OWQ57162 PGM57162 PQI57162 QAE57162 QKA57162 QTW57162 RDS57162 RNO57162 RXK57162 SHG57162 SRC57162 TAY57162 TKU57162 TUQ57162 UEM57162 UOI57162 UYE57162 VIA57162 VRW57162 WBS57162 WLO57162 WVK57162 C122698 IY122698 SU122698 ACQ122698 AMM122698 AWI122698 BGE122698 BQA122698 BZW122698 CJS122698 CTO122698 DDK122698 DNG122698 DXC122698 EGY122698 EQU122698 FAQ122698 FKM122698 FUI122698 GEE122698 GOA122698 GXW122698 HHS122698 HRO122698 IBK122698 ILG122698 IVC122698 JEY122698 JOU122698 JYQ122698 KIM122698 KSI122698 LCE122698 LMA122698 LVW122698 MFS122698 MPO122698 MZK122698 NJG122698 NTC122698 OCY122698 OMU122698 OWQ122698 PGM122698 PQI122698 QAE122698 QKA122698 QTW122698 RDS122698 RNO122698 RXK122698 SHG122698 SRC122698 TAY122698 TKU122698 TUQ122698 UEM122698 UOI122698 UYE122698 VIA122698 VRW122698 WBS122698 WLO122698 WVK122698 C188234 IY188234 SU188234 ACQ188234 AMM188234 AWI188234 BGE188234 BQA188234 BZW188234 CJS188234 CTO188234 DDK188234 DNG188234 DXC188234 EGY188234 EQU188234 FAQ188234 FKM188234 FUI188234 GEE188234 GOA188234 GXW188234 HHS188234 HRO188234 IBK188234 ILG188234 IVC188234 JEY188234 JOU188234 JYQ188234 KIM188234 KSI188234 LCE188234 LMA188234 LVW188234 MFS188234 MPO188234 MZK188234 NJG188234 NTC188234 OCY188234 OMU188234 OWQ188234 PGM188234 PQI188234 QAE188234 QKA188234 QTW188234 RDS188234 RNO188234 RXK188234 SHG188234 SRC188234 TAY188234 TKU188234 TUQ188234 UEM188234 UOI188234 UYE188234 VIA188234 VRW188234 WBS188234 WLO188234 WVK188234 C253770 IY253770 SU253770 ACQ253770 AMM253770 AWI253770 BGE253770 BQA253770 BZW253770 CJS253770 CTO253770 DDK253770 DNG253770 DXC253770 EGY253770 EQU253770 FAQ253770 FKM253770 FUI253770 GEE253770 GOA253770 GXW253770 HHS253770 HRO253770 IBK253770 ILG253770 IVC253770 JEY253770 JOU253770 JYQ253770 KIM253770 KSI253770 LCE253770 LMA253770 LVW253770 MFS253770 MPO253770 MZK253770 NJG253770 NTC253770 OCY253770 OMU253770 OWQ253770 PGM253770 PQI253770 QAE253770 QKA253770 QTW253770 RDS253770 RNO253770 RXK253770 SHG253770 SRC253770 TAY253770 TKU253770 TUQ253770 UEM253770 UOI253770 UYE253770 VIA253770 VRW253770 WBS253770 WLO253770 WVK253770 C319306 IY319306 SU319306 ACQ319306 AMM319306 AWI319306 BGE319306 BQA319306 BZW319306 CJS319306 CTO319306 DDK319306 DNG319306 DXC319306 EGY319306 EQU319306 FAQ319306 FKM319306 FUI319306 GEE319306 GOA319306 GXW319306 HHS319306 HRO319306 IBK319306 ILG319306 IVC319306 JEY319306 JOU319306 JYQ319306 KIM319306 KSI319306 LCE319306 LMA319306 LVW319306 MFS319306 MPO319306 MZK319306 NJG319306 NTC319306 OCY319306 OMU319306 OWQ319306 PGM319306 PQI319306 QAE319306 QKA319306 QTW319306 RDS319306 RNO319306 RXK319306 SHG319306 SRC319306 TAY319306 TKU319306 TUQ319306 UEM319306 UOI319306 UYE319306 VIA319306 VRW319306 WBS319306 WLO319306 WVK319306 C384842 IY384842 SU384842 ACQ384842 AMM384842 AWI384842 BGE384842 BQA384842 BZW384842 CJS384842 CTO384842 DDK384842 DNG384842 DXC384842 EGY384842 EQU384842 FAQ384842 FKM384842 FUI384842 GEE384842 GOA384842 GXW384842 HHS384842 HRO384842 IBK384842 ILG384842 IVC384842 JEY384842 JOU384842 JYQ384842 KIM384842 KSI384842 LCE384842 LMA384842 LVW384842 MFS384842 MPO384842 MZK384842 NJG384842 NTC384842 OCY384842 OMU384842 OWQ384842 PGM384842 PQI384842 QAE384842 QKA384842 QTW384842 RDS384842 RNO384842 RXK384842 SHG384842 SRC384842 TAY384842 TKU384842 TUQ384842 UEM384842 UOI384842 UYE384842 VIA384842 VRW384842 WBS384842 WLO384842 WVK384842 C450378 IY450378 SU450378 ACQ450378 AMM450378 AWI450378 BGE450378 BQA450378 BZW450378 CJS450378 CTO450378 DDK450378 DNG450378 DXC450378 EGY450378 EQU450378 FAQ450378 FKM450378 FUI450378 GEE450378 GOA450378 GXW450378 HHS450378 HRO450378 IBK450378 ILG450378 IVC450378 JEY450378 JOU450378 JYQ450378 KIM450378 KSI450378 LCE450378 LMA450378 LVW450378 MFS450378 MPO450378 MZK450378 NJG450378 NTC450378 OCY450378 OMU450378 OWQ450378 PGM450378 PQI450378 QAE450378 QKA450378 QTW450378 RDS450378 RNO450378 RXK450378 SHG450378 SRC450378 TAY450378 TKU450378 TUQ450378 UEM450378 UOI450378 UYE450378 VIA450378 VRW450378 WBS450378 WLO450378 WVK450378 C515914 IY515914 SU515914 ACQ515914 AMM515914 AWI515914 BGE515914 BQA515914 BZW515914 CJS515914 CTO515914 DDK515914 DNG515914 DXC515914 EGY515914 EQU515914 FAQ515914 FKM515914 FUI515914 GEE515914 GOA515914 GXW515914 HHS515914 HRO515914 IBK515914 ILG515914 IVC515914 JEY515914 JOU515914 JYQ515914 KIM515914 KSI515914 LCE515914 LMA515914 LVW515914 MFS515914 MPO515914 MZK515914 NJG515914 NTC515914 OCY515914 OMU515914 OWQ515914 PGM515914 PQI515914 QAE515914 QKA515914 QTW515914 RDS515914 RNO515914 RXK515914 SHG515914 SRC515914 TAY515914 TKU515914 TUQ515914 UEM515914 UOI515914 UYE515914 VIA515914 VRW515914 WBS515914 WLO515914 WVK515914 C581450 IY581450 SU581450 ACQ581450 AMM581450 AWI581450 BGE581450 BQA581450 BZW581450 CJS581450 CTO581450 DDK581450 DNG581450 DXC581450 EGY581450 EQU581450 FAQ581450 FKM581450 FUI581450 GEE581450 GOA581450 GXW581450 HHS581450 HRO581450 IBK581450 ILG581450 IVC581450 JEY581450 JOU581450 JYQ581450 KIM581450 KSI581450 LCE581450 LMA581450 LVW581450 MFS581450 MPO581450 MZK581450 NJG581450 NTC581450 OCY581450 OMU581450 OWQ581450 PGM581450 PQI581450 QAE581450 QKA581450 QTW581450 RDS581450 RNO581450 RXK581450 SHG581450 SRC581450 TAY581450 TKU581450 TUQ581450 UEM581450 UOI581450 UYE581450 VIA581450 VRW581450 WBS581450 WLO581450 WVK581450 C646986 IY646986 SU646986 ACQ646986 AMM646986 AWI646986 BGE646986 BQA646986 BZW646986 CJS646986 CTO646986 DDK646986 DNG646986 DXC646986 EGY646986 EQU646986 FAQ646986 FKM646986 FUI646986 GEE646986 GOA646986 GXW646986 HHS646986 HRO646986 IBK646986 ILG646986 IVC646986 JEY646986 JOU646986 JYQ646986 KIM646986 KSI646986 LCE646986 LMA646986 LVW646986 MFS646986 MPO646986 MZK646986 NJG646986 NTC646986 OCY646986 OMU646986 OWQ646986 PGM646986 PQI646986 QAE646986 QKA646986 QTW646986 RDS646986 RNO646986 RXK646986 SHG646986 SRC646986 TAY646986 TKU646986 TUQ646986 UEM646986 UOI646986 UYE646986 VIA646986 VRW646986 WBS646986 WLO646986 WVK646986 C712522 IY712522 SU712522 ACQ712522 AMM712522 AWI712522 BGE712522 BQA712522 BZW712522 CJS712522 CTO712522 DDK712522 DNG712522 DXC712522 EGY712522 EQU712522 FAQ712522 FKM712522 FUI712522 GEE712522 GOA712522 GXW712522 HHS712522 HRO712522 IBK712522 ILG712522 IVC712522 JEY712522 JOU712522 JYQ712522 KIM712522 KSI712522 LCE712522 LMA712522 LVW712522 MFS712522 MPO712522 MZK712522 NJG712522 NTC712522 OCY712522 OMU712522 OWQ712522 PGM712522 PQI712522 QAE712522 QKA712522 QTW712522 RDS712522 RNO712522 RXK712522 SHG712522 SRC712522 TAY712522 TKU712522 TUQ712522 UEM712522 UOI712522 UYE712522 VIA712522 VRW712522 WBS712522 WLO712522 WVK712522 C778058 IY778058 SU778058 ACQ778058 AMM778058 AWI778058 BGE778058 BQA778058 BZW778058 CJS778058 CTO778058 DDK778058 DNG778058 DXC778058 EGY778058 EQU778058 FAQ778058 FKM778058 FUI778058 GEE778058 GOA778058 GXW778058 HHS778058 HRO778058 IBK778058 ILG778058 IVC778058 JEY778058 JOU778058 JYQ778058 KIM778058 KSI778058 LCE778058 LMA778058 LVW778058 MFS778058 MPO778058 MZK778058 NJG778058 NTC778058 OCY778058 OMU778058 OWQ778058 PGM778058 PQI778058 QAE778058 QKA778058 QTW778058 RDS778058 RNO778058 RXK778058 SHG778058 SRC778058 TAY778058 TKU778058 TUQ778058 UEM778058 UOI778058 UYE778058 VIA778058 VRW778058 WBS778058 WLO778058 WVK778058 C843594 IY843594 SU843594 ACQ843594 AMM843594 AWI843594 BGE843594 BQA843594 BZW843594 CJS843594 CTO843594 DDK843594 DNG843594 DXC843594 EGY843594 EQU843594 FAQ843594 FKM843594 FUI843594 GEE843594 GOA843594 GXW843594 HHS843594 HRO843594 IBK843594 ILG843594 IVC843594 JEY843594 JOU843594 JYQ843594 KIM843594 KSI843594 LCE843594 LMA843594 LVW843594 MFS843594 MPO843594 MZK843594 NJG843594 NTC843594 OCY843594 OMU843594 OWQ843594 PGM843594 PQI843594 QAE843594 QKA843594 QTW843594 RDS843594 RNO843594 RXK843594 SHG843594 SRC843594 TAY843594 TKU843594 TUQ843594 UEM843594 UOI843594 UYE843594 VIA843594 VRW843594 WBS843594 WLO843594 WVK843594 C909130 IY909130 SU909130 ACQ909130 AMM909130 AWI909130 BGE909130 BQA909130 BZW909130 CJS909130 CTO909130 DDK909130 DNG909130 DXC909130 EGY909130 EQU909130 FAQ909130 FKM909130 FUI909130 GEE909130 GOA909130 GXW909130 HHS909130 HRO909130 IBK909130 ILG909130 IVC909130 JEY909130 JOU909130 JYQ909130 KIM909130 KSI909130 LCE909130 LMA909130 LVW909130 MFS909130 MPO909130 MZK909130 NJG909130 NTC909130 OCY909130 OMU909130 OWQ909130 PGM909130 PQI909130 QAE909130 QKA909130 QTW909130 RDS909130 RNO909130 RXK909130 SHG909130 SRC909130 TAY909130 TKU909130 TUQ909130 UEM909130 UOI909130 UYE909130 VIA909130 VRW909130 WBS909130 WLO909130 WVK909130 C974666 IY974666 SU974666 ACQ974666 AMM974666 AWI974666 BGE974666 BQA974666 BZW974666 CJS974666 CTO974666 DDK974666 DNG974666 DXC974666 EGY974666 EQU974666 FAQ974666 FKM974666 FUI974666 GEE974666 GOA974666 GXW974666 HHS974666 HRO974666 IBK974666 ILG974666 IVC974666 JEY974666 JOU974666 JYQ974666 KIM974666 KSI974666 LCE974666 LMA974666 LVW974666 MFS974666 MPO974666 MZK974666 NJG974666 NTC974666 OCY974666 OMU974666 OWQ974666 PGM974666 PQI974666 QAE974666 QKA974666 QTW974666 RDS974666 RNO974666 RXK974666 SHG974666 SRC974666 TAY974666 TKU974666 TUQ974666 UEM974666 UOI974666 UYE974666 VIA974666 VRW974666 WBS974666 WLO974666 WVK974666">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91</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5.1886378876643692E-2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833.33333333333326</v>
      </c>
      <c r="D8" s="81" t="s">
        <v>162</v>
      </c>
      <c r="E8" s="74"/>
      <c r="F8" s="75"/>
      <c r="G8" s="82"/>
    </row>
    <row r="9" spans="1:26" x14ac:dyDescent="0.2">
      <c r="A9" s="78"/>
      <c r="B9" s="83" t="s">
        <v>4</v>
      </c>
      <c r="C9" s="84">
        <v>750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0.90000000000000013</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460</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0.34499999999999997</v>
      </c>
      <c r="D32" s="85" t="s">
        <v>67</v>
      </c>
      <c r="E32" s="95"/>
      <c r="F32" s="75"/>
    </row>
    <row r="33" spans="1:6" x14ac:dyDescent="0.2">
      <c r="A33" s="78"/>
      <c r="B33" s="281" t="s">
        <v>22</v>
      </c>
      <c r="C33" s="84"/>
      <c r="D33" s="85" t="s">
        <v>64</v>
      </c>
      <c r="E33" s="95"/>
      <c r="F33" s="75"/>
    </row>
    <row r="34" spans="1:6" x14ac:dyDescent="0.2">
      <c r="A34" s="78"/>
      <c r="B34" s="281"/>
      <c r="C34" s="84">
        <v>45</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33.75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9</v>
      </c>
      <c r="D45" s="85" t="s">
        <v>74</v>
      </c>
      <c r="E45" s="106"/>
    </row>
    <row r="46" spans="1:6" x14ac:dyDescent="0.2">
      <c r="A46" s="78"/>
      <c r="B46" s="83" t="s">
        <v>31</v>
      </c>
      <c r="C46" s="104">
        <v>49</v>
      </c>
      <c r="D46" s="85" t="s">
        <v>75</v>
      </c>
      <c r="E46" s="95"/>
    </row>
    <row r="47" spans="1:6" x14ac:dyDescent="0.2">
      <c r="A47" s="78"/>
      <c r="B47" s="86" t="s">
        <v>32</v>
      </c>
      <c r="C47" s="107">
        <v>0</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-345000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3000000</v>
      </c>
      <c r="F92" s="153">
        <f t="shared" ref="F92:AR92" si="2">IF(F86&gt;$C$16,0,$C$8*$C$14*IF($C$20=0,1,$C$20))</f>
        <v>3000000</v>
      </c>
      <c r="G92" s="153">
        <f t="shared" si="2"/>
        <v>3000000</v>
      </c>
      <c r="H92" s="153">
        <f t="shared" si="2"/>
        <v>3000000</v>
      </c>
      <c r="I92" s="153">
        <f t="shared" si="2"/>
        <v>3000000</v>
      </c>
      <c r="J92" s="153">
        <f t="shared" si="2"/>
        <v>3000000</v>
      </c>
      <c r="K92" s="153">
        <f t="shared" si="2"/>
        <v>3000000</v>
      </c>
      <c r="L92" s="153">
        <f t="shared" si="2"/>
        <v>3000000</v>
      </c>
      <c r="M92" s="153">
        <f t="shared" si="2"/>
        <v>3000000</v>
      </c>
      <c r="N92" s="153">
        <f t="shared" si="2"/>
        <v>3000000</v>
      </c>
      <c r="O92" s="153">
        <f t="shared" si="2"/>
        <v>3000000</v>
      </c>
      <c r="P92" s="153">
        <f t="shared" si="2"/>
        <v>3000000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3000000</v>
      </c>
      <c r="F97" s="154">
        <f t="shared" si="5"/>
        <v>3000000</v>
      </c>
      <c r="G97" s="154">
        <f t="shared" si="5"/>
        <v>3000000</v>
      </c>
      <c r="H97" s="154">
        <f t="shared" si="5"/>
        <v>3000000</v>
      </c>
      <c r="I97" s="154">
        <f t="shared" si="5"/>
        <v>3000000</v>
      </c>
      <c r="J97" s="154">
        <f t="shared" si="5"/>
        <v>3000000</v>
      </c>
      <c r="K97" s="154">
        <f t="shared" si="5"/>
        <v>3000000</v>
      </c>
      <c r="L97" s="154">
        <f t="shared" si="5"/>
        <v>3000000</v>
      </c>
      <c r="M97" s="154">
        <f t="shared" si="5"/>
        <v>3000000</v>
      </c>
      <c r="N97" s="154">
        <f t="shared" si="5"/>
        <v>3000000</v>
      </c>
      <c r="O97" s="154">
        <f t="shared" si="5"/>
        <v>3000000</v>
      </c>
      <c r="P97" s="154">
        <f t="shared" si="5"/>
        <v>3000000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3000000</v>
      </c>
      <c r="F99" s="157">
        <f t="shared" ref="F99:AR99" si="7">SUM(F96:F98)</f>
        <v>3000000</v>
      </c>
      <c r="G99" s="157">
        <f t="shared" si="7"/>
        <v>3000000</v>
      </c>
      <c r="H99" s="157">
        <f t="shared" si="7"/>
        <v>3000000</v>
      </c>
      <c r="I99" s="157">
        <f t="shared" si="7"/>
        <v>3000000</v>
      </c>
      <c r="J99" s="157">
        <f t="shared" si="7"/>
        <v>3000000</v>
      </c>
      <c r="K99" s="157">
        <f t="shared" si="7"/>
        <v>3000000</v>
      </c>
      <c r="L99" s="157">
        <f t="shared" si="7"/>
        <v>3000000</v>
      </c>
      <c r="M99" s="157">
        <f t="shared" si="7"/>
        <v>3000000</v>
      </c>
      <c r="N99" s="157">
        <f t="shared" si="7"/>
        <v>3000000</v>
      </c>
      <c r="O99" s="157">
        <f t="shared" si="7"/>
        <v>3000000</v>
      </c>
      <c r="P99" s="157">
        <f t="shared" si="7"/>
        <v>3000000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-33750</v>
      </c>
      <c r="F101" s="149">
        <f t="shared" ref="F101:AR101" si="8">IF(F86&gt;$C$16,0,-F87*($C$38*1000+F96*$C$39+F97*$C$40*3.6/1000+F98*$C$41*35.17/1000))+SUMIF($C$77:$C$81,F86,$D$77:$D$81)</f>
        <v>-34340.625</v>
      </c>
      <c r="G101" s="149">
        <f t="shared" si="8"/>
        <v>-34941.5859375</v>
      </c>
      <c r="H101" s="149">
        <f t="shared" si="8"/>
        <v>-35553.063691406256</v>
      </c>
      <c r="I101" s="149">
        <f t="shared" si="8"/>
        <v>-36175.242306005872</v>
      </c>
      <c r="J101" s="149">
        <f t="shared" si="8"/>
        <v>-36808.309046360977</v>
      </c>
      <c r="K101" s="149">
        <f t="shared" si="8"/>
        <v>-37452.45445467229</v>
      </c>
      <c r="L101" s="149">
        <f t="shared" si="8"/>
        <v>-38107.872407629053</v>
      </c>
      <c r="M101" s="149">
        <f t="shared" si="8"/>
        <v>-38774.760174762574</v>
      </c>
      <c r="N101" s="149">
        <f t="shared" si="8"/>
        <v>-39453.318477820925</v>
      </c>
      <c r="O101" s="149">
        <f t="shared" si="8"/>
        <v>-40143.751551182788</v>
      </c>
      <c r="P101" s="149">
        <f t="shared" si="8"/>
        <v>-40846.267203328491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-65333.333333333328</v>
      </c>
      <c r="F102" s="153">
        <f t="shared" si="9"/>
        <v>-66476.666666666672</v>
      </c>
      <c r="G102" s="153">
        <f t="shared" si="9"/>
        <v>-67640.008333333331</v>
      </c>
      <c r="H102" s="153">
        <f t="shared" si="9"/>
        <v>-68823.708479166671</v>
      </c>
      <c r="I102" s="153">
        <f t="shared" si="9"/>
        <v>-70028.123377552096</v>
      </c>
      <c r="J102" s="153">
        <f t="shared" si="9"/>
        <v>-71253.615536659257</v>
      </c>
      <c r="K102" s="153">
        <f t="shared" si="9"/>
        <v>-72500.553808550801</v>
      </c>
      <c r="L102" s="153">
        <f t="shared" si="9"/>
        <v>-73769.313500200442</v>
      </c>
      <c r="M102" s="153">
        <f t="shared" si="9"/>
        <v>-75060.276486453964</v>
      </c>
      <c r="N102" s="153">
        <f t="shared" si="9"/>
        <v>-76373.831324966915</v>
      </c>
      <c r="O102" s="153">
        <f t="shared" si="9"/>
        <v>-77710.373373153838</v>
      </c>
      <c r="P102" s="153">
        <f t="shared" si="9"/>
        <v>-79070.304907184036</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-99083.333333333328</v>
      </c>
      <c r="F112" s="153">
        <f t="shared" si="18"/>
        <v>-100817.29166666667</v>
      </c>
      <c r="G112" s="153">
        <f t="shared" si="18"/>
        <v>-102581.59427083333</v>
      </c>
      <c r="H112" s="153">
        <f t="shared" si="18"/>
        <v>-104376.77217057292</v>
      </c>
      <c r="I112" s="153">
        <f t="shared" si="18"/>
        <v>-106203.36568355796</v>
      </c>
      <c r="J112" s="153">
        <f t="shared" si="18"/>
        <v>-108061.92458302024</v>
      </c>
      <c r="K112" s="153">
        <f t="shared" si="18"/>
        <v>-109953.00826322309</v>
      </c>
      <c r="L112" s="153">
        <f t="shared" si="18"/>
        <v>-111877.18590782949</v>
      </c>
      <c r="M112" s="153">
        <f t="shared" si="18"/>
        <v>-113835.03666121654</v>
      </c>
      <c r="N112" s="153">
        <f t="shared" si="18"/>
        <v>-115827.14980278784</v>
      </c>
      <c r="O112" s="153">
        <f t="shared" si="18"/>
        <v>-117854.12492433662</v>
      </c>
      <c r="P112" s="153">
        <f t="shared" si="18"/>
        <v>-119916.57211051253</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-99083.333333333328</v>
      </c>
      <c r="F113" s="162">
        <f t="shared" ref="F113:AR113" si="19">SUM(F111:F112)</f>
        <v>-100817.29166666667</v>
      </c>
      <c r="G113" s="162">
        <f t="shared" si="19"/>
        <v>-102581.59427083333</v>
      </c>
      <c r="H113" s="162">
        <f t="shared" si="19"/>
        <v>-104376.77217057292</v>
      </c>
      <c r="I113" s="162">
        <f t="shared" si="19"/>
        <v>-106203.36568355796</v>
      </c>
      <c r="J113" s="162">
        <f t="shared" si="19"/>
        <v>-108061.92458302024</v>
      </c>
      <c r="K113" s="162">
        <f t="shared" si="19"/>
        <v>-109953.00826322309</v>
      </c>
      <c r="L113" s="162">
        <f t="shared" si="19"/>
        <v>-111877.18590782949</v>
      </c>
      <c r="M113" s="162">
        <f t="shared" si="19"/>
        <v>-113835.03666121654</v>
      </c>
      <c r="N113" s="162">
        <f t="shared" si="19"/>
        <v>-115827.14980278784</v>
      </c>
      <c r="O113" s="162">
        <f t="shared" si="19"/>
        <v>-117854.12492433662</v>
      </c>
      <c r="P113" s="162">
        <f t="shared" si="19"/>
        <v>-119916.57211051253</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-28750</v>
      </c>
      <c r="F115" s="149">
        <f t="shared" si="20"/>
        <v>-28750</v>
      </c>
      <c r="G115" s="149">
        <f t="shared" si="20"/>
        <v>-28750</v>
      </c>
      <c r="H115" s="149">
        <f t="shared" si="20"/>
        <v>-28750</v>
      </c>
      <c r="I115" s="149">
        <f t="shared" si="20"/>
        <v>-28750</v>
      </c>
      <c r="J115" s="149">
        <f t="shared" si="20"/>
        <v>-28750</v>
      </c>
      <c r="K115" s="149">
        <f t="shared" si="20"/>
        <v>-28750</v>
      </c>
      <c r="L115" s="149">
        <f t="shared" si="20"/>
        <v>-28750</v>
      </c>
      <c r="M115" s="149">
        <f t="shared" si="20"/>
        <v>-28750</v>
      </c>
      <c r="N115" s="149">
        <f t="shared" si="20"/>
        <v>-28750</v>
      </c>
      <c r="O115" s="149">
        <f t="shared" si="20"/>
        <v>-28750</v>
      </c>
      <c r="P115" s="149">
        <f t="shared" si="20"/>
        <v>-28750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-12074.999999999998</v>
      </c>
      <c r="F116" s="153">
        <f t="shared" si="21"/>
        <v>-11316.383173998656</v>
      </c>
      <c r="G116" s="153">
        <f t="shared" si="21"/>
        <v>-10519.835506697244</v>
      </c>
      <c r="H116" s="153">
        <f t="shared" si="21"/>
        <v>-9683.4604560307562</v>
      </c>
      <c r="I116" s="153">
        <f t="shared" si="21"/>
        <v>-8805.2666528309492</v>
      </c>
      <c r="J116" s="153">
        <f t="shared" si="21"/>
        <v>-7883.1631594711507</v>
      </c>
      <c r="K116" s="153">
        <f t="shared" si="21"/>
        <v>-6914.9544914433618</v>
      </c>
      <c r="L116" s="153">
        <f t="shared" si="21"/>
        <v>-5898.3353900141847</v>
      </c>
      <c r="M116" s="153">
        <f t="shared" si="21"/>
        <v>-4830.8853335135473</v>
      </c>
      <c r="N116" s="153">
        <f t="shared" si="21"/>
        <v>-3710.0627741878789</v>
      </c>
      <c r="O116" s="153">
        <f t="shared" si="21"/>
        <v>-2533.1990868959269</v>
      </c>
      <c r="P116" s="153">
        <f t="shared" si="21"/>
        <v>-1297.4922152393774</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-15172.336520026916</v>
      </c>
      <c r="F117" s="153">
        <f t="shared" si="22"/>
        <v>-15930.953346028262</v>
      </c>
      <c r="G117" s="153">
        <f t="shared" si="22"/>
        <v>-16727.501013329675</v>
      </c>
      <c r="H117" s="153">
        <f t="shared" si="22"/>
        <v>-17563.876063996158</v>
      </c>
      <c r="I117" s="153">
        <f t="shared" si="22"/>
        <v>-18442.069867195965</v>
      </c>
      <c r="J117" s="153">
        <f t="shared" si="22"/>
        <v>-19364.173360555764</v>
      </c>
      <c r="K117" s="153">
        <f t="shared" si="22"/>
        <v>-20332.382028583554</v>
      </c>
      <c r="L117" s="153">
        <f t="shared" si="22"/>
        <v>-21349.001130012733</v>
      </c>
      <c r="M117" s="153">
        <f t="shared" si="22"/>
        <v>-22416.451186513368</v>
      </c>
      <c r="N117" s="153">
        <f t="shared" si="22"/>
        <v>-23537.273745839037</v>
      </c>
      <c r="O117" s="153">
        <f t="shared" si="22"/>
        <v>-24714.137433130989</v>
      </c>
      <c r="P117" s="153">
        <f t="shared" si="22"/>
        <v>-25949.844304787537</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-27247.336520026915</v>
      </c>
      <c r="F118" s="162">
        <f t="shared" si="23"/>
        <v>-27247.336520026918</v>
      </c>
      <c r="G118" s="162">
        <f t="shared" si="23"/>
        <v>-27247.336520026918</v>
      </c>
      <c r="H118" s="162">
        <f t="shared" si="23"/>
        <v>-27247.336520026915</v>
      </c>
      <c r="I118" s="162">
        <f t="shared" si="23"/>
        <v>-27247.336520026915</v>
      </c>
      <c r="J118" s="162">
        <f t="shared" si="23"/>
        <v>-27247.336520026915</v>
      </c>
      <c r="K118" s="162">
        <f t="shared" si="23"/>
        <v>-27247.336520026915</v>
      </c>
      <c r="L118" s="162">
        <f t="shared" si="23"/>
        <v>-27247.336520026918</v>
      </c>
      <c r="M118" s="162">
        <f t="shared" si="23"/>
        <v>-27247.336520026915</v>
      </c>
      <c r="N118" s="162">
        <f t="shared" si="23"/>
        <v>-27247.336520026915</v>
      </c>
      <c r="O118" s="162">
        <f t="shared" si="23"/>
        <v>-27247.336520026915</v>
      </c>
      <c r="P118" s="162">
        <f t="shared" si="23"/>
        <v>-27247.336520026915</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-139908.33333333331</v>
      </c>
      <c r="F120" s="149">
        <f t="shared" ref="F120:AR120" si="24">F113+F115+F116</f>
        <v>-140883.67484066534</v>
      </c>
      <c r="G120" s="149">
        <f t="shared" si="24"/>
        <v>-141851.42977753057</v>
      </c>
      <c r="H120" s="149">
        <f t="shared" si="24"/>
        <v>-142810.23262660368</v>
      </c>
      <c r="I120" s="149">
        <f t="shared" si="24"/>
        <v>-143758.63233638892</v>
      </c>
      <c r="J120" s="149">
        <f t="shared" si="24"/>
        <v>-144695.08774249139</v>
      </c>
      <c r="K120" s="149">
        <f t="shared" si="24"/>
        <v>-145617.96275466646</v>
      </c>
      <c r="L120" s="149">
        <f t="shared" si="24"/>
        <v>-146525.52129784369</v>
      </c>
      <c r="M120" s="149">
        <f t="shared" si="24"/>
        <v>-147415.92199473007</v>
      </c>
      <c r="N120" s="149">
        <f t="shared" si="24"/>
        <v>-148287.21257697573</v>
      </c>
      <c r="O120" s="149">
        <f t="shared" si="24"/>
        <v>-149137.32401123256</v>
      </c>
      <c r="P120" s="149">
        <f t="shared" si="24"/>
        <v>-149964.06432575191</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34977.083333333328</v>
      </c>
      <c r="F121" s="162">
        <f t="shared" si="25"/>
        <v>35220.918710166334</v>
      </c>
      <c r="G121" s="162">
        <f t="shared" si="25"/>
        <v>35462.857444382644</v>
      </c>
      <c r="H121" s="162">
        <f t="shared" si="25"/>
        <v>35702.558156650921</v>
      </c>
      <c r="I121" s="162">
        <f t="shared" si="25"/>
        <v>35939.658084097231</v>
      </c>
      <c r="J121" s="162">
        <f t="shared" si="25"/>
        <v>36173.771935622848</v>
      </c>
      <c r="K121" s="162">
        <f t="shared" si="25"/>
        <v>36404.490688666614</v>
      </c>
      <c r="L121" s="162">
        <f t="shared" si="25"/>
        <v>36631.380324460923</v>
      </c>
      <c r="M121" s="162">
        <f t="shared" si="25"/>
        <v>36853.980498682518</v>
      </c>
      <c r="N121" s="162">
        <f t="shared" si="25"/>
        <v>37071.803144243931</v>
      </c>
      <c r="O121" s="162">
        <f t="shared" si="25"/>
        <v>37284.33100280814</v>
      </c>
      <c r="P121" s="162">
        <f t="shared" si="25"/>
        <v>37491.016081437978</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-91353.586520026918</v>
      </c>
      <c r="F123" s="172">
        <f t="shared" ref="F123:AR123" si="26">F113+F118+F121</f>
        <v>-92843.709476527263</v>
      </c>
      <c r="G123" s="172">
        <f t="shared" si="26"/>
        <v>-94366.073346477613</v>
      </c>
      <c r="H123" s="172">
        <f t="shared" si="26"/>
        <v>-95921.550533948903</v>
      </c>
      <c r="I123" s="172">
        <f t="shared" si="26"/>
        <v>-97511.044119487633</v>
      </c>
      <c r="J123" s="172">
        <f t="shared" si="26"/>
        <v>-99135.489167424297</v>
      </c>
      <c r="K123" s="172">
        <f t="shared" si="26"/>
        <v>-100795.8540945834</v>
      </c>
      <c r="L123" s="172">
        <f t="shared" si="26"/>
        <v>-102493.14210339548</v>
      </c>
      <c r="M123" s="172">
        <f t="shared" si="26"/>
        <v>-104228.39268256094</v>
      </c>
      <c r="N123" s="172">
        <f t="shared" si="26"/>
        <v>-106002.68317857082</v>
      </c>
      <c r="O123" s="172">
        <f t="shared" si="26"/>
        <v>-107817.13044155538</v>
      </c>
      <c r="P123" s="172">
        <f t="shared" si="26"/>
        <v>-109672.89254910145</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3000000</v>
      </c>
      <c r="F124" s="175">
        <f t="shared" si="27"/>
        <v>3000000</v>
      </c>
      <c r="G124" s="175">
        <f t="shared" si="27"/>
        <v>3000000</v>
      </c>
      <c r="H124" s="175">
        <f t="shared" si="27"/>
        <v>3000000</v>
      </c>
      <c r="I124" s="175">
        <f t="shared" si="27"/>
        <v>3000000</v>
      </c>
      <c r="J124" s="175">
        <f t="shared" si="27"/>
        <v>3000000</v>
      </c>
      <c r="K124" s="175">
        <f t="shared" si="27"/>
        <v>3000000</v>
      </c>
      <c r="L124" s="175">
        <f t="shared" si="27"/>
        <v>3000000</v>
      </c>
      <c r="M124" s="175">
        <f t="shared" si="27"/>
        <v>3000000</v>
      </c>
      <c r="N124" s="175">
        <f t="shared" si="27"/>
        <v>3000000</v>
      </c>
      <c r="O124" s="175">
        <f t="shared" si="27"/>
        <v>3000000</v>
      </c>
      <c r="P124" s="175">
        <f t="shared" si="27"/>
        <v>3000000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-607114.60011623113</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13937342.007273946</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345000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345000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241499.99999999997</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103500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4000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229</v>
      </c>
      <c r="C145" s="195" t="s">
        <v>234</v>
      </c>
      <c r="D145" s="197">
        <f>C9/1000</f>
        <v>0.75</v>
      </c>
      <c r="E145" s="197"/>
    </row>
    <row r="146" spans="2:5" x14ac:dyDescent="0.2">
      <c r="B146" s="211" t="s">
        <v>230</v>
      </c>
      <c r="C146" s="195" t="s">
        <v>222</v>
      </c>
      <c r="D146" s="197">
        <f>C14</f>
        <v>4000</v>
      </c>
      <c r="E146" s="197"/>
    </row>
    <row r="147" spans="2:5" x14ac:dyDescent="0.2">
      <c r="B147" s="211" t="s">
        <v>20</v>
      </c>
      <c r="C147" s="195" t="s">
        <v>282</v>
      </c>
      <c r="D147" s="197">
        <f>C28</f>
        <v>460</v>
      </c>
      <c r="E147" s="199">
        <f>C32</f>
        <v>0.34499999999999997</v>
      </c>
    </row>
    <row r="148" spans="2:5" ht="12" customHeight="1" x14ac:dyDescent="0.2">
      <c r="B148" s="211" t="s">
        <v>22</v>
      </c>
      <c r="C148" s="195" t="s">
        <v>282</v>
      </c>
      <c r="D148" s="197">
        <f>C34</f>
        <v>45</v>
      </c>
      <c r="E148" s="212">
        <f>C38</f>
        <v>33.75</v>
      </c>
    </row>
    <row r="149" spans="2:5" x14ac:dyDescent="0.2">
      <c r="B149" s="211" t="s">
        <v>30</v>
      </c>
      <c r="C149" s="195" t="s">
        <v>253</v>
      </c>
      <c r="D149" s="196">
        <f>C45</f>
        <v>9</v>
      </c>
      <c r="E149" s="197"/>
    </row>
    <row r="150" spans="2:5" x14ac:dyDescent="0.2">
      <c r="B150" s="211" t="s">
        <v>31</v>
      </c>
      <c r="C150" s="195" t="s">
        <v>260</v>
      </c>
      <c r="D150" s="197">
        <f>C46</f>
        <v>49</v>
      </c>
      <c r="E150" s="197"/>
    </row>
    <row r="151" spans="2:5" x14ac:dyDescent="0.2">
      <c r="C151" s="66"/>
      <c r="D151" s="66"/>
    </row>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141 IY57141 SU57141 ACQ57141 AMM57141 AWI57141 BGE57141 BQA57141 BZW57141 CJS57141 CTO57141 DDK57141 DNG57141 DXC57141 EGY57141 EQU57141 FAQ57141 FKM57141 FUI57141 GEE57141 GOA57141 GXW57141 HHS57141 HRO57141 IBK57141 ILG57141 IVC57141 JEY57141 JOU57141 JYQ57141 KIM57141 KSI57141 LCE57141 LMA57141 LVW57141 MFS57141 MPO57141 MZK57141 NJG57141 NTC57141 OCY57141 OMU57141 OWQ57141 PGM57141 PQI57141 QAE57141 QKA57141 QTW57141 RDS57141 RNO57141 RXK57141 SHG57141 SRC57141 TAY57141 TKU57141 TUQ57141 UEM57141 UOI57141 UYE57141 VIA57141 VRW57141 WBS57141 WLO57141 WVK57141 C122677 IY122677 SU122677 ACQ122677 AMM122677 AWI122677 BGE122677 BQA122677 BZW122677 CJS122677 CTO122677 DDK122677 DNG122677 DXC122677 EGY122677 EQU122677 FAQ122677 FKM122677 FUI122677 GEE122677 GOA122677 GXW122677 HHS122677 HRO122677 IBK122677 ILG122677 IVC122677 JEY122677 JOU122677 JYQ122677 KIM122677 KSI122677 LCE122677 LMA122677 LVW122677 MFS122677 MPO122677 MZK122677 NJG122677 NTC122677 OCY122677 OMU122677 OWQ122677 PGM122677 PQI122677 QAE122677 QKA122677 QTW122677 RDS122677 RNO122677 RXK122677 SHG122677 SRC122677 TAY122677 TKU122677 TUQ122677 UEM122677 UOI122677 UYE122677 VIA122677 VRW122677 WBS122677 WLO122677 WVK122677 C188213 IY188213 SU188213 ACQ188213 AMM188213 AWI188213 BGE188213 BQA188213 BZW188213 CJS188213 CTO188213 DDK188213 DNG188213 DXC188213 EGY188213 EQU188213 FAQ188213 FKM188213 FUI188213 GEE188213 GOA188213 GXW188213 HHS188213 HRO188213 IBK188213 ILG188213 IVC188213 JEY188213 JOU188213 JYQ188213 KIM188213 KSI188213 LCE188213 LMA188213 LVW188213 MFS188213 MPO188213 MZK188213 NJG188213 NTC188213 OCY188213 OMU188213 OWQ188213 PGM188213 PQI188213 QAE188213 QKA188213 QTW188213 RDS188213 RNO188213 RXK188213 SHG188213 SRC188213 TAY188213 TKU188213 TUQ188213 UEM188213 UOI188213 UYE188213 VIA188213 VRW188213 WBS188213 WLO188213 WVK188213 C253749 IY253749 SU253749 ACQ253749 AMM253749 AWI253749 BGE253749 BQA253749 BZW253749 CJS253749 CTO253749 DDK253749 DNG253749 DXC253749 EGY253749 EQU253749 FAQ253749 FKM253749 FUI253749 GEE253749 GOA253749 GXW253749 HHS253749 HRO253749 IBK253749 ILG253749 IVC253749 JEY253749 JOU253749 JYQ253749 KIM253749 KSI253749 LCE253749 LMA253749 LVW253749 MFS253749 MPO253749 MZK253749 NJG253749 NTC253749 OCY253749 OMU253749 OWQ253749 PGM253749 PQI253749 QAE253749 QKA253749 QTW253749 RDS253749 RNO253749 RXK253749 SHG253749 SRC253749 TAY253749 TKU253749 TUQ253749 UEM253749 UOI253749 UYE253749 VIA253749 VRW253749 WBS253749 WLO253749 WVK253749 C319285 IY319285 SU319285 ACQ319285 AMM319285 AWI319285 BGE319285 BQA319285 BZW319285 CJS319285 CTO319285 DDK319285 DNG319285 DXC319285 EGY319285 EQU319285 FAQ319285 FKM319285 FUI319285 GEE319285 GOA319285 GXW319285 HHS319285 HRO319285 IBK319285 ILG319285 IVC319285 JEY319285 JOU319285 JYQ319285 KIM319285 KSI319285 LCE319285 LMA319285 LVW319285 MFS319285 MPO319285 MZK319285 NJG319285 NTC319285 OCY319285 OMU319285 OWQ319285 PGM319285 PQI319285 QAE319285 QKA319285 QTW319285 RDS319285 RNO319285 RXK319285 SHG319285 SRC319285 TAY319285 TKU319285 TUQ319285 UEM319285 UOI319285 UYE319285 VIA319285 VRW319285 WBS319285 WLO319285 WVK319285 C384821 IY384821 SU384821 ACQ384821 AMM384821 AWI384821 BGE384821 BQA384821 BZW384821 CJS384821 CTO384821 DDK384821 DNG384821 DXC384821 EGY384821 EQU384821 FAQ384821 FKM384821 FUI384821 GEE384821 GOA384821 GXW384821 HHS384821 HRO384821 IBK384821 ILG384821 IVC384821 JEY384821 JOU384821 JYQ384821 KIM384821 KSI384821 LCE384821 LMA384821 LVW384821 MFS384821 MPO384821 MZK384821 NJG384821 NTC384821 OCY384821 OMU384821 OWQ384821 PGM384821 PQI384821 QAE384821 QKA384821 QTW384821 RDS384821 RNO384821 RXK384821 SHG384821 SRC384821 TAY384821 TKU384821 TUQ384821 UEM384821 UOI384821 UYE384821 VIA384821 VRW384821 WBS384821 WLO384821 WVK384821 C450357 IY450357 SU450357 ACQ450357 AMM450357 AWI450357 BGE450357 BQA450357 BZW450357 CJS450357 CTO450357 DDK450357 DNG450357 DXC450357 EGY450357 EQU450357 FAQ450357 FKM450357 FUI450357 GEE450357 GOA450357 GXW450357 HHS450357 HRO450357 IBK450357 ILG450357 IVC450357 JEY450357 JOU450357 JYQ450357 KIM450357 KSI450357 LCE450357 LMA450357 LVW450357 MFS450357 MPO450357 MZK450357 NJG450357 NTC450357 OCY450357 OMU450357 OWQ450357 PGM450357 PQI450357 QAE450357 QKA450357 QTW450357 RDS450357 RNO450357 RXK450357 SHG450357 SRC450357 TAY450357 TKU450357 TUQ450357 UEM450357 UOI450357 UYE450357 VIA450357 VRW450357 WBS450357 WLO450357 WVK450357 C515893 IY515893 SU515893 ACQ515893 AMM515893 AWI515893 BGE515893 BQA515893 BZW515893 CJS515893 CTO515893 DDK515893 DNG515893 DXC515893 EGY515893 EQU515893 FAQ515893 FKM515893 FUI515893 GEE515893 GOA515893 GXW515893 HHS515893 HRO515893 IBK515893 ILG515893 IVC515893 JEY515893 JOU515893 JYQ515893 KIM515893 KSI515893 LCE515893 LMA515893 LVW515893 MFS515893 MPO515893 MZK515893 NJG515893 NTC515893 OCY515893 OMU515893 OWQ515893 PGM515893 PQI515893 QAE515893 QKA515893 QTW515893 RDS515893 RNO515893 RXK515893 SHG515893 SRC515893 TAY515893 TKU515893 TUQ515893 UEM515893 UOI515893 UYE515893 VIA515893 VRW515893 WBS515893 WLO515893 WVK515893 C581429 IY581429 SU581429 ACQ581429 AMM581429 AWI581429 BGE581429 BQA581429 BZW581429 CJS581429 CTO581429 DDK581429 DNG581429 DXC581429 EGY581429 EQU581429 FAQ581429 FKM581429 FUI581429 GEE581429 GOA581429 GXW581429 HHS581429 HRO581429 IBK581429 ILG581429 IVC581429 JEY581429 JOU581429 JYQ581429 KIM581429 KSI581429 LCE581429 LMA581429 LVW581429 MFS581429 MPO581429 MZK581429 NJG581429 NTC581429 OCY581429 OMU581429 OWQ581429 PGM581429 PQI581429 QAE581429 QKA581429 QTW581429 RDS581429 RNO581429 RXK581429 SHG581429 SRC581429 TAY581429 TKU581429 TUQ581429 UEM581429 UOI581429 UYE581429 VIA581429 VRW581429 WBS581429 WLO581429 WVK581429 C646965 IY646965 SU646965 ACQ646965 AMM646965 AWI646965 BGE646965 BQA646965 BZW646965 CJS646965 CTO646965 DDK646965 DNG646965 DXC646965 EGY646965 EQU646965 FAQ646965 FKM646965 FUI646965 GEE646965 GOA646965 GXW646965 HHS646965 HRO646965 IBK646965 ILG646965 IVC646965 JEY646965 JOU646965 JYQ646965 KIM646965 KSI646965 LCE646965 LMA646965 LVW646965 MFS646965 MPO646965 MZK646965 NJG646965 NTC646965 OCY646965 OMU646965 OWQ646965 PGM646965 PQI646965 QAE646965 QKA646965 QTW646965 RDS646965 RNO646965 RXK646965 SHG646965 SRC646965 TAY646965 TKU646965 TUQ646965 UEM646965 UOI646965 UYE646965 VIA646965 VRW646965 WBS646965 WLO646965 WVK646965 C712501 IY712501 SU712501 ACQ712501 AMM712501 AWI712501 BGE712501 BQA712501 BZW712501 CJS712501 CTO712501 DDK712501 DNG712501 DXC712501 EGY712501 EQU712501 FAQ712501 FKM712501 FUI712501 GEE712501 GOA712501 GXW712501 HHS712501 HRO712501 IBK712501 ILG712501 IVC712501 JEY712501 JOU712501 JYQ712501 KIM712501 KSI712501 LCE712501 LMA712501 LVW712501 MFS712501 MPO712501 MZK712501 NJG712501 NTC712501 OCY712501 OMU712501 OWQ712501 PGM712501 PQI712501 QAE712501 QKA712501 QTW712501 RDS712501 RNO712501 RXK712501 SHG712501 SRC712501 TAY712501 TKU712501 TUQ712501 UEM712501 UOI712501 UYE712501 VIA712501 VRW712501 WBS712501 WLO712501 WVK712501 C778037 IY778037 SU778037 ACQ778037 AMM778037 AWI778037 BGE778037 BQA778037 BZW778037 CJS778037 CTO778037 DDK778037 DNG778037 DXC778037 EGY778037 EQU778037 FAQ778037 FKM778037 FUI778037 GEE778037 GOA778037 GXW778037 HHS778037 HRO778037 IBK778037 ILG778037 IVC778037 JEY778037 JOU778037 JYQ778037 KIM778037 KSI778037 LCE778037 LMA778037 LVW778037 MFS778037 MPO778037 MZK778037 NJG778037 NTC778037 OCY778037 OMU778037 OWQ778037 PGM778037 PQI778037 QAE778037 QKA778037 QTW778037 RDS778037 RNO778037 RXK778037 SHG778037 SRC778037 TAY778037 TKU778037 TUQ778037 UEM778037 UOI778037 UYE778037 VIA778037 VRW778037 WBS778037 WLO778037 WVK778037 C843573 IY843573 SU843573 ACQ843573 AMM843573 AWI843573 BGE843573 BQA843573 BZW843573 CJS843573 CTO843573 DDK843573 DNG843573 DXC843573 EGY843573 EQU843573 FAQ843573 FKM843573 FUI843573 GEE843573 GOA843573 GXW843573 HHS843573 HRO843573 IBK843573 ILG843573 IVC843573 JEY843573 JOU843573 JYQ843573 KIM843573 KSI843573 LCE843573 LMA843573 LVW843573 MFS843573 MPO843573 MZK843573 NJG843573 NTC843573 OCY843573 OMU843573 OWQ843573 PGM843573 PQI843573 QAE843573 QKA843573 QTW843573 RDS843573 RNO843573 RXK843573 SHG843573 SRC843573 TAY843573 TKU843573 TUQ843573 UEM843573 UOI843573 UYE843573 VIA843573 VRW843573 WBS843573 WLO843573 WVK843573 C909109 IY909109 SU909109 ACQ909109 AMM909109 AWI909109 BGE909109 BQA909109 BZW909109 CJS909109 CTO909109 DDK909109 DNG909109 DXC909109 EGY909109 EQU909109 FAQ909109 FKM909109 FUI909109 GEE909109 GOA909109 GXW909109 HHS909109 HRO909109 IBK909109 ILG909109 IVC909109 JEY909109 JOU909109 JYQ909109 KIM909109 KSI909109 LCE909109 LMA909109 LVW909109 MFS909109 MPO909109 MZK909109 NJG909109 NTC909109 OCY909109 OMU909109 OWQ909109 PGM909109 PQI909109 QAE909109 QKA909109 QTW909109 RDS909109 RNO909109 RXK909109 SHG909109 SRC909109 TAY909109 TKU909109 TUQ909109 UEM909109 UOI909109 UYE909109 VIA909109 VRW909109 WBS909109 WLO909109 WVK909109 C974645 IY974645 SU974645 ACQ974645 AMM974645 AWI974645 BGE974645 BQA974645 BZW974645 CJS974645 CTO974645 DDK974645 DNG974645 DXC974645 EGY974645 EQU974645 FAQ974645 FKM974645 FUI974645 GEE974645 GOA974645 GXW974645 HHS974645 HRO974645 IBK974645 ILG974645 IVC974645 JEY974645 JOU974645 JYQ974645 KIM974645 KSI974645 LCE974645 LMA974645 LVW974645 MFS974645 MPO974645 MZK974645 NJG974645 NTC974645 OCY974645 OMU974645 OWQ974645 PGM974645 PQI974645 QAE974645 QKA974645 QTW974645 RDS974645 RNO974645 RXK974645 SHG974645 SRC974645 TAY974645 TKU974645 TUQ974645 UEM974645 UOI974645 UYE974645 VIA974645 VRW974645 WBS974645 WLO974645 WVK97464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96</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4.2704640997257848E-2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11111.111111111111</v>
      </c>
      <c r="D8" s="81" t="s">
        <v>162</v>
      </c>
      <c r="E8" s="74"/>
      <c r="F8" s="75"/>
      <c r="G8" s="82"/>
    </row>
    <row r="9" spans="1:26" x14ac:dyDescent="0.2">
      <c r="A9" s="78"/>
      <c r="B9" s="83" t="s">
        <v>4</v>
      </c>
      <c r="C9" s="84">
        <v>10000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0.9</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460</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4.5999999999999996</v>
      </c>
      <c r="D32" s="85" t="s">
        <v>67</v>
      </c>
      <c r="E32" s="95"/>
      <c r="F32" s="75"/>
    </row>
    <row r="33" spans="1:6" x14ac:dyDescent="0.2">
      <c r="A33" s="78"/>
      <c r="B33" s="281" t="s">
        <v>22</v>
      </c>
      <c r="C33" s="84"/>
      <c r="D33" s="85" t="s">
        <v>64</v>
      </c>
      <c r="E33" s="95"/>
      <c r="F33" s="75"/>
    </row>
    <row r="34" spans="1:6" x14ac:dyDescent="0.2">
      <c r="A34" s="78"/>
      <c r="B34" s="281"/>
      <c r="C34" s="84">
        <v>62</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9</v>
      </c>
      <c r="D45" s="85" t="s">
        <v>74</v>
      </c>
      <c r="E45" s="106"/>
    </row>
    <row r="46" spans="1:6" x14ac:dyDescent="0.2">
      <c r="A46" s="78"/>
      <c r="B46" s="83" t="s">
        <v>31</v>
      </c>
      <c r="C46" s="104">
        <v>49</v>
      </c>
      <c r="D46" s="85" t="s">
        <v>75</v>
      </c>
      <c r="E46" s="95"/>
    </row>
    <row r="47" spans="1:6" x14ac:dyDescent="0.2">
      <c r="A47" s="78"/>
      <c r="B47" s="86" t="s">
        <v>32</v>
      </c>
      <c r="C47" s="107">
        <v>0</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-4600000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70000000</v>
      </c>
      <c r="F92" s="153">
        <f t="shared" ref="F92:AR92" si="2">IF(F86&gt;$C$16,0,$C$8*$C$14*IF($C$20=0,1,$C$20))</f>
        <v>70000000</v>
      </c>
      <c r="G92" s="153">
        <f t="shared" si="2"/>
        <v>70000000</v>
      </c>
      <c r="H92" s="153">
        <f t="shared" si="2"/>
        <v>70000000</v>
      </c>
      <c r="I92" s="153">
        <f t="shared" si="2"/>
        <v>70000000</v>
      </c>
      <c r="J92" s="153">
        <f t="shared" si="2"/>
        <v>70000000</v>
      </c>
      <c r="K92" s="153">
        <f t="shared" si="2"/>
        <v>70000000</v>
      </c>
      <c r="L92" s="153">
        <f t="shared" si="2"/>
        <v>70000000</v>
      </c>
      <c r="M92" s="153">
        <f t="shared" si="2"/>
        <v>70000000</v>
      </c>
      <c r="N92" s="153">
        <f t="shared" si="2"/>
        <v>70000000</v>
      </c>
      <c r="O92" s="153">
        <f t="shared" si="2"/>
        <v>70000000</v>
      </c>
      <c r="P92" s="153">
        <f t="shared" si="2"/>
        <v>70000000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70000000</v>
      </c>
      <c r="F97" s="154">
        <f t="shared" si="5"/>
        <v>70000000</v>
      </c>
      <c r="G97" s="154">
        <f t="shared" si="5"/>
        <v>70000000</v>
      </c>
      <c r="H97" s="154">
        <f t="shared" si="5"/>
        <v>70000000</v>
      </c>
      <c r="I97" s="154">
        <f t="shared" si="5"/>
        <v>70000000</v>
      </c>
      <c r="J97" s="154">
        <f t="shared" si="5"/>
        <v>70000000</v>
      </c>
      <c r="K97" s="154">
        <f t="shared" si="5"/>
        <v>70000000</v>
      </c>
      <c r="L97" s="154">
        <f t="shared" si="5"/>
        <v>70000000</v>
      </c>
      <c r="M97" s="154">
        <f t="shared" si="5"/>
        <v>70000000</v>
      </c>
      <c r="N97" s="154">
        <f t="shared" si="5"/>
        <v>70000000</v>
      </c>
      <c r="O97" s="154">
        <f t="shared" si="5"/>
        <v>70000000</v>
      </c>
      <c r="P97" s="154">
        <f t="shared" si="5"/>
        <v>70000000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70000000</v>
      </c>
      <c r="F99" s="157">
        <f t="shared" ref="F99:AR99" si="7">SUM(F96:F98)</f>
        <v>70000000</v>
      </c>
      <c r="G99" s="157">
        <f t="shared" si="7"/>
        <v>70000000</v>
      </c>
      <c r="H99" s="157">
        <f t="shared" si="7"/>
        <v>70000000</v>
      </c>
      <c r="I99" s="157">
        <f t="shared" si="7"/>
        <v>70000000</v>
      </c>
      <c r="J99" s="157">
        <f t="shared" si="7"/>
        <v>70000000</v>
      </c>
      <c r="K99" s="157">
        <f t="shared" si="7"/>
        <v>70000000</v>
      </c>
      <c r="L99" s="157">
        <f t="shared" si="7"/>
        <v>70000000</v>
      </c>
      <c r="M99" s="157">
        <f t="shared" si="7"/>
        <v>70000000</v>
      </c>
      <c r="N99" s="157">
        <f t="shared" si="7"/>
        <v>70000000</v>
      </c>
      <c r="O99" s="157">
        <f t="shared" si="7"/>
        <v>70000000</v>
      </c>
      <c r="P99" s="157">
        <f t="shared" si="7"/>
        <v>70000000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-620000</v>
      </c>
      <c r="F101" s="149">
        <f t="shared" ref="F101:AR101" si="8">IF(F86&gt;$C$16,0,-F87*($C$38*1000+F96*$C$39+F97*$C$40*3.6/1000+F98*$C$41*35.17/1000))+SUMIF($C$77:$C$81,F86,$D$77:$D$81)</f>
        <v>-630850</v>
      </c>
      <c r="G101" s="149">
        <f t="shared" si="8"/>
        <v>-641889.87500000012</v>
      </c>
      <c r="H101" s="149">
        <f t="shared" si="8"/>
        <v>-653122.94781250006</v>
      </c>
      <c r="I101" s="149">
        <f t="shared" si="8"/>
        <v>-664552.59939921892</v>
      </c>
      <c r="J101" s="149">
        <f t="shared" si="8"/>
        <v>-676182.26988870534</v>
      </c>
      <c r="K101" s="149">
        <f t="shared" si="8"/>
        <v>-688015.45961175766</v>
      </c>
      <c r="L101" s="149">
        <f t="shared" si="8"/>
        <v>-700055.73015496333</v>
      </c>
      <c r="M101" s="149">
        <f t="shared" si="8"/>
        <v>-712306.70543267543</v>
      </c>
      <c r="N101" s="149">
        <f t="shared" si="8"/>
        <v>-724772.07277774729</v>
      </c>
      <c r="O101" s="149">
        <f t="shared" si="8"/>
        <v>-737455.58405135793</v>
      </c>
      <c r="P101" s="149">
        <f t="shared" si="8"/>
        <v>-750361.05677225662</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-1524444.4444444445</v>
      </c>
      <c r="F102" s="153">
        <f t="shared" si="9"/>
        <v>-1551122.2222222225</v>
      </c>
      <c r="G102" s="153">
        <f t="shared" si="9"/>
        <v>-1578266.8611111112</v>
      </c>
      <c r="H102" s="153">
        <f t="shared" si="9"/>
        <v>-1605886.5311805557</v>
      </c>
      <c r="I102" s="153">
        <f t="shared" si="9"/>
        <v>-1633989.5454762159</v>
      </c>
      <c r="J102" s="153">
        <f t="shared" si="9"/>
        <v>-1662584.3625220496</v>
      </c>
      <c r="K102" s="153">
        <f t="shared" si="9"/>
        <v>-1691679.5888661856</v>
      </c>
      <c r="L102" s="153">
        <f t="shared" si="9"/>
        <v>-1721283.9816713438</v>
      </c>
      <c r="M102" s="153">
        <f t="shared" si="9"/>
        <v>-1751406.4513505928</v>
      </c>
      <c r="N102" s="153">
        <f t="shared" si="9"/>
        <v>-1782056.0642492282</v>
      </c>
      <c r="O102" s="153">
        <f t="shared" si="9"/>
        <v>-1813242.0453735897</v>
      </c>
      <c r="P102" s="153">
        <f t="shared" si="9"/>
        <v>-1844973.7811676275</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-2144444.4444444445</v>
      </c>
      <c r="F112" s="153">
        <f t="shared" si="18"/>
        <v>-2181972.2222222225</v>
      </c>
      <c r="G112" s="153">
        <f t="shared" si="18"/>
        <v>-2220156.7361111115</v>
      </c>
      <c r="H112" s="153">
        <f t="shared" si="18"/>
        <v>-2259009.4789930559</v>
      </c>
      <c r="I112" s="153">
        <f t="shared" si="18"/>
        <v>-2298542.1448754347</v>
      </c>
      <c r="J112" s="153">
        <f t="shared" si="18"/>
        <v>-2338766.6324107549</v>
      </c>
      <c r="K112" s="153">
        <f t="shared" si="18"/>
        <v>-2379695.0484779431</v>
      </c>
      <c r="L112" s="153">
        <f t="shared" si="18"/>
        <v>-2421339.7118263072</v>
      </c>
      <c r="M112" s="153">
        <f t="shared" si="18"/>
        <v>-2463713.1567832683</v>
      </c>
      <c r="N112" s="153">
        <f t="shared" si="18"/>
        <v>-2506828.1370269754</v>
      </c>
      <c r="O112" s="153">
        <f t="shared" si="18"/>
        <v>-2550697.6294249478</v>
      </c>
      <c r="P112" s="153">
        <f t="shared" si="18"/>
        <v>-2595334.837939884</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-2144444.4444444445</v>
      </c>
      <c r="F113" s="162">
        <f t="shared" ref="F113:AR113" si="19">SUM(F111:F112)</f>
        <v>-2181972.2222222225</v>
      </c>
      <c r="G113" s="162">
        <f t="shared" si="19"/>
        <v>-2220156.7361111115</v>
      </c>
      <c r="H113" s="162">
        <f t="shared" si="19"/>
        <v>-2259009.4789930559</v>
      </c>
      <c r="I113" s="162">
        <f t="shared" si="19"/>
        <v>-2298542.1448754347</v>
      </c>
      <c r="J113" s="162">
        <f t="shared" si="19"/>
        <v>-2338766.6324107549</v>
      </c>
      <c r="K113" s="162">
        <f t="shared" si="19"/>
        <v>-2379695.0484779431</v>
      </c>
      <c r="L113" s="162">
        <f t="shared" si="19"/>
        <v>-2421339.7118263072</v>
      </c>
      <c r="M113" s="162">
        <f t="shared" si="19"/>
        <v>-2463713.1567832683</v>
      </c>
      <c r="N113" s="162">
        <f t="shared" si="19"/>
        <v>-2506828.1370269754</v>
      </c>
      <c r="O113" s="162">
        <f t="shared" si="19"/>
        <v>-2550697.6294249478</v>
      </c>
      <c r="P113" s="162">
        <f t="shared" si="19"/>
        <v>-2595334.837939884</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-383333.33333333331</v>
      </c>
      <c r="F115" s="149">
        <f t="shared" si="20"/>
        <v>-383333.33333333331</v>
      </c>
      <c r="G115" s="149">
        <f t="shared" si="20"/>
        <v>-383333.33333333331</v>
      </c>
      <c r="H115" s="149">
        <f t="shared" si="20"/>
        <v>-383333.33333333331</v>
      </c>
      <c r="I115" s="149">
        <f t="shared" si="20"/>
        <v>-383333.33333333331</v>
      </c>
      <c r="J115" s="149">
        <f t="shared" si="20"/>
        <v>-383333.33333333331</v>
      </c>
      <c r="K115" s="149">
        <f t="shared" si="20"/>
        <v>-383333.33333333331</v>
      </c>
      <c r="L115" s="149">
        <f t="shared" si="20"/>
        <v>-383333.33333333331</v>
      </c>
      <c r="M115" s="149">
        <f t="shared" si="20"/>
        <v>-383333.33333333331</v>
      </c>
      <c r="N115" s="149">
        <f t="shared" si="20"/>
        <v>-383333.33333333331</v>
      </c>
      <c r="O115" s="149">
        <f t="shared" si="20"/>
        <v>-383333.33333333331</v>
      </c>
      <c r="P115" s="149">
        <f t="shared" si="20"/>
        <v>-383333.33333333331</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-161000</v>
      </c>
      <c r="F116" s="153">
        <f t="shared" si="21"/>
        <v>-150885.10898664879</v>
      </c>
      <c r="G116" s="153">
        <f t="shared" si="21"/>
        <v>-140264.47342262993</v>
      </c>
      <c r="H116" s="153">
        <f t="shared" si="21"/>
        <v>-129112.80608041013</v>
      </c>
      <c r="I116" s="153">
        <f t="shared" si="21"/>
        <v>-117403.55537107935</v>
      </c>
      <c r="J116" s="153">
        <f t="shared" si="21"/>
        <v>-105108.84212628203</v>
      </c>
      <c r="K116" s="153">
        <f t="shared" si="21"/>
        <v>-92199.393219244841</v>
      </c>
      <c r="L116" s="153">
        <f t="shared" si="21"/>
        <v>-78644.471866855805</v>
      </c>
      <c r="M116" s="153">
        <f t="shared" si="21"/>
        <v>-64411.804446847309</v>
      </c>
      <c r="N116" s="153">
        <f t="shared" si="21"/>
        <v>-49467.503655838394</v>
      </c>
      <c r="O116" s="153">
        <f t="shared" si="21"/>
        <v>-33775.987825279029</v>
      </c>
      <c r="P116" s="153">
        <f t="shared" si="21"/>
        <v>-17299.8962031917</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-202297.82026702561</v>
      </c>
      <c r="F117" s="153">
        <f t="shared" si="22"/>
        <v>-212412.71128037685</v>
      </c>
      <c r="G117" s="153">
        <f t="shared" si="22"/>
        <v>-223033.34684439574</v>
      </c>
      <c r="H117" s="153">
        <f t="shared" si="22"/>
        <v>-234185.0141866155</v>
      </c>
      <c r="I117" s="153">
        <f t="shared" si="22"/>
        <v>-245894.26489594625</v>
      </c>
      <c r="J117" s="153">
        <f t="shared" si="22"/>
        <v>-258188.97814074357</v>
      </c>
      <c r="K117" s="153">
        <f t="shared" si="22"/>
        <v>-271098.42704778077</v>
      </c>
      <c r="L117" s="153">
        <f t="shared" si="22"/>
        <v>-284653.34840016981</v>
      </c>
      <c r="M117" s="153">
        <f t="shared" si="22"/>
        <v>-298886.01582017832</v>
      </c>
      <c r="N117" s="153">
        <f t="shared" si="22"/>
        <v>-313830.31661118724</v>
      </c>
      <c r="O117" s="153">
        <f t="shared" si="22"/>
        <v>-329521.83244174661</v>
      </c>
      <c r="P117" s="153">
        <f t="shared" si="22"/>
        <v>-345997.9240638339</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-363297.82026702561</v>
      </c>
      <c r="F118" s="162">
        <f t="shared" si="23"/>
        <v>-363297.82026702561</v>
      </c>
      <c r="G118" s="162">
        <f t="shared" si="23"/>
        <v>-363297.82026702567</v>
      </c>
      <c r="H118" s="162">
        <f t="shared" si="23"/>
        <v>-363297.82026702561</v>
      </c>
      <c r="I118" s="162">
        <f t="shared" si="23"/>
        <v>-363297.82026702561</v>
      </c>
      <c r="J118" s="162">
        <f t="shared" si="23"/>
        <v>-363297.82026702561</v>
      </c>
      <c r="K118" s="162">
        <f t="shared" si="23"/>
        <v>-363297.82026702561</v>
      </c>
      <c r="L118" s="162">
        <f t="shared" si="23"/>
        <v>-363297.82026702561</v>
      </c>
      <c r="M118" s="162">
        <f t="shared" si="23"/>
        <v>-363297.82026702561</v>
      </c>
      <c r="N118" s="162">
        <f t="shared" si="23"/>
        <v>-363297.82026702561</v>
      </c>
      <c r="O118" s="162">
        <f t="shared" si="23"/>
        <v>-363297.82026702561</v>
      </c>
      <c r="P118" s="162">
        <f t="shared" si="23"/>
        <v>-363297.82026702561</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-2688777.777777778</v>
      </c>
      <c r="F120" s="149">
        <f t="shared" ref="F120:AR120" si="24">F113+F115+F116</f>
        <v>-2716190.6645422047</v>
      </c>
      <c r="G120" s="149">
        <f t="shared" si="24"/>
        <v>-2743754.5428670747</v>
      </c>
      <c r="H120" s="149">
        <f t="shared" si="24"/>
        <v>-2771455.6184067996</v>
      </c>
      <c r="I120" s="149">
        <f t="shared" si="24"/>
        <v>-2799279.0335798473</v>
      </c>
      <c r="J120" s="149">
        <f t="shared" si="24"/>
        <v>-2827208.8078703703</v>
      </c>
      <c r="K120" s="149">
        <f t="shared" si="24"/>
        <v>-2855227.7750305212</v>
      </c>
      <c r="L120" s="149">
        <f t="shared" si="24"/>
        <v>-2883317.5170264966</v>
      </c>
      <c r="M120" s="149">
        <f t="shared" si="24"/>
        <v>-2911458.294563449</v>
      </c>
      <c r="N120" s="149">
        <f t="shared" si="24"/>
        <v>-2939628.9740161472</v>
      </c>
      <c r="O120" s="149">
        <f t="shared" si="24"/>
        <v>-2967806.9505835604</v>
      </c>
      <c r="P120" s="149">
        <f t="shared" si="24"/>
        <v>-2995968.067476409</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672194.4444444445</v>
      </c>
      <c r="F121" s="162">
        <f t="shared" si="25"/>
        <v>679047.66613555118</v>
      </c>
      <c r="G121" s="162">
        <f t="shared" si="25"/>
        <v>685938.63571676868</v>
      </c>
      <c r="H121" s="162">
        <f t="shared" si="25"/>
        <v>692863.90460169991</v>
      </c>
      <c r="I121" s="162">
        <f t="shared" si="25"/>
        <v>699819.75839496183</v>
      </c>
      <c r="J121" s="162">
        <f t="shared" si="25"/>
        <v>706802.20196759258</v>
      </c>
      <c r="K121" s="162">
        <f t="shared" si="25"/>
        <v>713806.9437576303</v>
      </c>
      <c r="L121" s="162">
        <f t="shared" si="25"/>
        <v>720829.37925662415</v>
      </c>
      <c r="M121" s="162">
        <f t="shared" si="25"/>
        <v>727864.57364086225</v>
      </c>
      <c r="N121" s="162">
        <f t="shared" si="25"/>
        <v>734907.2435040368</v>
      </c>
      <c r="O121" s="162">
        <f t="shared" si="25"/>
        <v>741951.7376458901</v>
      </c>
      <c r="P121" s="162">
        <f t="shared" si="25"/>
        <v>748992.01686910226</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-1835547.8202670258</v>
      </c>
      <c r="F123" s="172">
        <f t="shared" ref="F123:AR123" si="26">F113+F118+F121</f>
        <v>-1866222.3763536972</v>
      </c>
      <c r="G123" s="172">
        <f t="shared" si="26"/>
        <v>-1897515.9206613686</v>
      </c>
      <c r="H123" s="172">
        <f t="shared" si="26"/>
        <v>-1929443.3946583818</v>
      </c>
      <c r="I123" s="172">
        <f t="shared" si="26"/>
        <v>-1962020.2067474988</v>
      </c>
      <c r="J123" s="172">
        <f t="shared" si="26"/>
        <v>-1995262.2507101882</v>
      </c>
      <c r="K123" s="172">
        <f t="shared" si="26"/>
        <v>-2029185.924987338</v>
      </c>
      <c r="L123" s="172">
        <f t="shared" si="26"/>
        <v>-2063808.1528367088</v>
      </c>
      <c r="M123" s="172">
        <f t="shared" si="26"/>
        <v>-2099146.4034094317</v>
      </c>
      <c r="N123" s="172">
        <f t="shared" si="26"/>
        <v>-2135218.7137899646</v>
      </c>
      <c r="O123" s="172">
        <f t="shared" si="26"/>
        <v>-2172043.7120460835</v>
      </c>
      <c r="P123" s="172">
        <f t="shared" si="26"/>
        <v>-2209640.6413378078</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70000000</v>
      </c>
      <c r="F124" s="175">
        <f t="shared" si="27"/>
        <v>70000000</v>
      </c>
      <c r="G124" s="175">
        <f t="shared" si="27"/>
        <v>70000000</v>
      </c>
      <c r="H124" s="175">
        <f t="shared" si="27"/>
        <v>70000000</v>
      </c>
      <c r="I124" s="175">
        <f t="shared" si="27"/>
        <v>70000000</v>
      </c>
      <c r="J124" s="175">
        <f t="shared" si="27"/>
        <v>70000000</v>
      </c>
      <c r="K124" s="175">
        <f t="shared" si="27"/>
        <v>70000000</v>
      </c>
      <c r="L124" s="175">
        <f t="shared" si="27"/>
        <v>70000000</v>
      </c>
      <c r="M124" s="175">
        <f t="shared" si="27"/>
        <v>70000000</v>
      </c>
      <c r="N124" s="175">
        <f t="shared" si="27"/>
        <v>70000000</v>
      </c>
      <c r="O124" s="175">
        <f t="shared" si="27"/>
        <v>70000000</v>
      </c>
      <c r="P124" s="175">
        <f t="shared" si="27"/>
        <v>70000000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-12215063.511635398</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325204646.8363921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4600000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4600000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3220000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1380000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229</v>
      </c>
      <c r="C145" s="195" t="s">
        <v>234</v>
      </c>
      <c r="D145" s="197">
        <f>C9/1000</f>
        <v>10</v>
      </c>
      <c r="E145" s="197"/>
    </row>
    <row r="146" spans="2:5" x14ac:dyDescent="0.2">
      <c r="B146" s="211" t="s">
        <v>230</v>
      </c>
      <c r="C146" s="195" t="s">
        <v>222</v>
      </c>
      <c r="D146" s="197">
        <f>C14</f>
        <v>7000</v>
      </c>
      <c r="E146" s="197"/>
    </row>
    <row r="147" spans="2:5" x14ac:dyDescent="0.2">
      <c r="B147" s="211" t="s">
        <v>20</v>
      </c>
      <c r="C147" s="195" t="s">
        <v>282</v>
      </c>
      <c r="D147" s="197">
        <f>C28</f>
        <v>460</v>
      </c>
      <c r="E147" s="199">
        <f>C32</f>
        <v>4.5999999999999996</v>
      </c>
    </row>
    <row r="148" spans="2:5" ht="12" customHeight="1" x14ac:dyDescent="0.2">
      <c r="B148" s="211" t="s">
        <v>22</v>
      </c>
      <c r="C148" s="195" t="s">
        <v>282</v>
      </c>
      <c r="D148" s="197">
        <f>C34</f>
        <v>62</v>
      </c>
      <c r="E148" s="212">
        <f>C38</f>
        <v>620</v>
      </c>
    </row>
    <row r="149" spans="2:5" x14ac:dyDescent="0.2">
      <c r="B149" s="211" t="s">
        <v>30</v>
      </c>
      <c r="C149" s="195" t="s">
        <v>253</v>
      </c>
      <c r="D149" s="196">
        <f>C45</f>
        <v>9</v>
      </c>
      <c r="E149" s="197"/>
    </row>
    <row r="150" spans="2:5" x14ac:dyDescent="0.2">
      <c r="B150" s="211" t="s">
        <v>31</v>
      </c>
      <c r="C150" s="195" t="s">
        <v>260</v>
      </c>
      <c r="D150" s="197">
        <f>C46</f>
        <v>49</v>
      </c>
      <c r="E150" s="197"/>
    </row>
    <row r="151" spans="2:5" x14ac:dyDescent="0.2">
      <c r="C151" s="66"/>
      <c r="D151" s="66"/>
    </row>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120 IY57120 SU57120 ACQ57120 AMM57120 AWI57120 BGE57120 BQA57120 BZW57120 CJS57120 CTO57120 DDK57120 DNG57120 DXC57120 EGY57120 EQU57120 FAQ57120 FKM57120 FUI57120 GEE57120 GOA57120 GXW57120 HHS57120 HRO57120 IBK57120 ILG57120 IVC57120 JEY57120 JOU57120 JYQ57120 KIM57120 KSI57120 LCE57120 LMA57120 LVW57120 MFS57120 MPO57120 MZK57120 NJG57120 NTC57120 OCY57120 OMU57120 OWQ57120 PGM57120 PQI57120 QAE57120 QKA57120 QTW57120 RDS57120 RNO57120 RXK57120 SHG57120 SRC57120 TAY57120 TKU57120 TUQ57120 UEM57120 UOI57120 UYE57120 VIA57120 VRW57120 WBS57120 WLO57120 WVK57120 C122656 IY122656 SU122656 ACQ122656 AMM122656 AWI122656 BGE122656 BQA122656 BZW122656 CJS122656 CTO122656 DDK122656 DNG122656 DXC122656 EGY122656 EQU122656 FAQ122656 FKM122656 FUI122656 GEE122656 GOA122656 GXW122656 HHS122656 HRO122656 IBK122656 ILG122656 IVC122656 JEY122656 JOU122656 JYQ122656 KIM122656 KSI122656 LCE122656 LMA122656 LVW122656 MFS122656 MPO122656 MZK122656 NJG122656 NTC122656 OCY122656 OMU122656 OWQ122656 PGM122656 PQI122656 QAE122656 QKA122656 QTW122656 RDS122656 RNO122656 RXK122656 SHG122656 SRC122656 TAY122656 TKU122656 TUQ122656 UEM122656 UOI122656 UYE122656 VIA122656 VRW122656 WBS122656 WLO122656 WVK122656 C188192 IY188192 SU188192 ACQ188192 AMM188192 AWI188192 BGE188192 BQA188192 BZW188192 CJS188192 CTO188192 DDK188192 DNG188192 DXC188192 EGY188192 EQU188192 FAQ188192 FKM188192 FUI188192 GEE188192 GOA188192 GXW188192 HHS188192 HRO188192 IBK188192 ILG188192 IVC188192 JEY188192 JOU188192 JYQ188192 KIM188192 KSI188192 LCE188192 LMA188192 LVW188192 MFS188192 MPO188192 MZK188192 NJG188192 NTC188192 OCY188192 OMU188192 OWQ188192 PGM188192 PQI188192 QAE188192 QKA188192 QTW188192 RDS188192 RNO188192 RXK188192 SHG188192 SRC188192 TAY188192 TKU188192 TUQ188192 UEM188192 UOI188192 UYE188192 VIA188192 VRW188192 WBS188192 WLO188192 WVK188192 C253728 IY253728 SU253728 ACQ253728 AMM253728 AWI253728 BGE253728 BQA253728 BZW253728 CJS253728 CTO253728 DDK253728 DNG253728 DXC253728 EGY253728 EQU253728 FAQ253728 FKM253728 FUI253728 GEE253728 GOA253728 GXW253728 HHS253728 HRO253728 IBK253728 ILG253728 IVC253728 JEY253728 JOU253728 JYQ253728 KIM253728 KSI253728 LCE253728 LMA253728 LVW253728 MFS253728 MPO253728 MZK253728 NJG253728 NTC253728 OCY253728 OMU253728 OWQ253728 PGM253728 PQI253728 QAE253728 QKA253728 QTW253728 RDS253728 RNO253728 RXK253728 SHG253728 SRC253728 TAY253728 TKU253728 TUQ253728 UEM253728 UOI253728 UYE253728 VIA253728 VRW253728 WBS253728 WLO253728 WVK253728 C319264 IY319264 SU319264 ACQ319264 AMM319264 AWI319264 BGE319264 BQA319264 BZW319264 CJS319264 CTO319264 DDK319264 DNG319264 DXC319264 EGY319264 EQU319264 FAQ319264 FKM319264 FUI319264 GEE319264 GOA319264 GXW319264 HHS319264 HRO319264 IBK319264 ILG319264 IVC319264 JEY319264 JOU319264 JYQ319264 KIM319264 KSI319264 LCE319264 LMA319264 LVW319264 MFS319264 MPO319264 MZK319264 NJG319264 NTC319264 OCY319264 OMU319264 OWQ319264 PGM319264 PQI319264 QAE319264 QKA319264 QTW319264 RDS319264 RNO319264 RXK319264 SHG319264 SRC319264 TAY319264 TKU319264 TUQ319264 UEM319264 UOI319264 UYE319264 VIA319264 VRW319264 WBS319264 WLO319264 WVK319264 C384800 IY384800 SU384800 ACQ384800 AMM384800 AWI384800 BGE384800 BQA384800 BZW384800 CJS384800 CTO384800 DDK384800 DNG384800 DXC384800 EGY384800 EQU384800 FAQ384800 FKM384800 FUI384800 GEE384800 GOA384800 GXW384800 HHS384800 HRO384800 IBK384800 ILG384800 IVC384800 JEY384800 JOU384800 JYQ384800 KIM384800 KSI384800 LCE384800 LMA384800 LVW384800 MFS384800 MPO384800 MZK384800 NJG384800 NTC384800 OCY384800 OMU384800 OWQ384800 PGM384800 PQI384800 QAE384800 QKA384800 QTW384800 RDS384800 RNO384800 RXK384800 SHG384800 SRC384800 TAY384800 TKU384800 TUQ384800 UEM384800 UOI384800 UYE384800 VIA384800 VRW384800 WBS384800 WLO384800 WVK384800 C450336 IY450336 SU450336 ACQ450336 AMM450336 AWI450336 BGE450336 BQA450336 BZW450336 CJS450336 CTO450336 DDK450336 DNG450336 DXC450336 EGY450336 EQU450336 FAQ450336 FKM450336 FUI450336 GEE450336 GOA450336 GXW450336 HHS450336 HRO450336 IBK450336 ILG450336 IVC450336 JEY450336 JOU450336 JYQ450336 KIM450336 KSI450336 LCE450336 LMA450336 LVW450336 MFS450336 MPO450336 MZK450336 NJG450336 NTC450336 OCY450336 OMU450336 OWQ450336 PGM450336 PQI450336 QAE450336 QKA450336 QTW450336 RDS450336 RNO450336 RXK450336 SHG450336 SRC450336 TAY450336 TKU450336 TUQ450336 UEM450336 UOI450336 UYE450336 VIA450336 VRW450336 WBS450336 WLO450336 WVK450336 C515872 IY515872 SU515872 ACQ515872 AMM515872 AWI515872 BGE515872 BQA515872 BZW515872 CJS515872 CTO515872 DDK515872 DNG515872 DXC515872 EGY515872 EQU515872 FAQ515872 FKM515872 FUI515872 GEE515872 GOA515872 GXW515872 HHS515872 HRO515872 IBK515872 ILG515872 IVC515872 JEY515872 JOU515872 JYQ515872 KIM515872 KSI515872 LCE515872 LMA515872 LVW515872 MFS515872 MPO515872 MZK515872 NJG515872 NTC515872 OCY515872 OMU515872 OWQ515872 PGM515872 PQI515872 QAE515872 QKA515872 QTW515872 RDS515872 RNO515872 RXK515872 SHG515872 SRC515872 TAY515872 TKU515872 TUQ515872 UEM515872 UOI515872 UYE515872 VIA515872 VRW515872 WBS515872 WLO515872 WVK515872 C581408 IY581408 SU581408 ACQ581408 AMM581408 AWI581408 BGE581408 BQA581408 BZW581408 CJS581408 CTO581408 DDK581408 DNG581408 DXC581408 EGY581408 EQU581408 FAQ581408 FKM581408 FUI581408 GEE581408 GOA581408 GXW581408 HHS581408 HRO581408 IBK581408 ILG581408 IVC581408 JEY581408 JOU581408 JYQ581408 KIM581408 KSI581408 LCE581408 LMA581408 LVW581408 MFS581408 MPO581408 MZK581408 NJG581408 NTC581408 OCY581408 OMU581408 OWQ581408 PGM581408 PQI581408 QAE581408 QKA581408 QTW581408 RDS581408 RNO581408 RXK581408 SHG581408 SRC581408 TAY581408 TKU581408 TUQ581408 UEM581408 UOI581408 UYE581408 VIA581408 VRW581408 WBS581408 WLO581408 WVK581408 C646944 IY646944 SU646944 ACQ646944 AMM646944 AWI646944 BGE646944 BQA646944 BZW646944 CJS646944 CTO646944 DDK646944 DNG646944 DXC646944 EGY646944 EQU646944 FAQ646944 FKM646944 FUI646944 GEE646944 GOA646944 GXW646944 HHS646944 HRO646944 IBK646944 ILG646944 IVC646944 JEY646944 JOU646944 JYQ646944 KIM646944 KSI646944 LCE646944 LMA646944 LVW646944 MFS646944 MPO646944 MZK646944 NJG646944 NTC646944 OCY646944 OMU646944 OWQ646944 PGM646944 PQI646944 QAE646944 QKA646944 QTW646944 RDS646944 RNO646944 RXK646944 SHG646944 SRC646944 TAY646944 TKU646944 TUQ646944 UEM646944 UOI646944 UYE646944 VIA646944 VRW646944 WBS646944 WLO646944 WVK646944 C712480 IY712480 SU712480 ACQ712480 AMM712480 AWI712480 BGE712480 BQA712480 BZW712480 CJS712480 CTO712480 DDK712480 DNG712480 DXC712480 EGY712480 EQU712480 FAQ712480 FKM712480 FUI712480 GEE712480 GOA712480 GXW712480 HHS712480 HRO712480 IBK712480 ILG712480 IVC712480 JEY712480 JOU712480 JYQ712480 KIM712480 KSI712480 LCE712480 LMA712480 LVW712480 MFS712480 MPO712480 MZK712480 NJG712480 NTC712480 OCY712480 OMU712480 OWQ712480 PGM712480 PQI712480 QAE712480 QKA712480 QTW712480 RDS712480 RNO712480 RXK712480 SHG712480 SRC712480 TAY712480 TKU712480 TUQ712480 UEM712480 UOI712480 UYE712480 VIA712480 VRW712480 WBS712480 WLO712480 WVK712480 C778016 IY778016 SU778016 ACQ778016 AMM778016 AWI778016 BGE778016 BQA778016 BZW778016 CJS778016 CTO778016 DDK778016 DNG778016 DXC778016 EGY778016 EQU778016 FAQ778016 FKM778016 FUI778016 GEE778016 GOA778016 GXW778016 HHS778016 HRO778016 IBK778016 ILG778016 IVC778016 JEY778016 JOU778016 JYQ778016 KIM778016 KSI778016 LCE778016 LMA778016 LVW778016 MFS778016 MPO778016 MZK778016 NJG778016 NTC778016 OCY778016 OMU778016 OWQ778016 PGM778016 PQI778016 QAE778016 QKA778016 QTW778016 RDS778016 RNO778016 RXK778016 SHG778016 SRC778016 TAY778016 TKU778016 TUQ778016 UEM778016 UOI778016 UYE778016 VIA778016 VRW778016 WBS778016 WLO778016 WVK778016 C843552 IY843552 SU843552 ACQ843552 AMM843552 AWI843552 BGE843552 BQA843552 BZW843552 CJS843552 CTO843552 DDK843552 DNG843552 DXC843552 EGY843552 EQU843552 FAQ843552 FKM843552 FUI843552 GEE843552 GOA843552 GXW843552 HHS843552 HRO843552 IBK843552 ILG843552 IVC843552 JEY843552 JOU843552 JYQ843552 KIM843552 KSI843552 LCE843552 LMA843552 LVW843552 MFS843552 MPO843552 MZK843552 NJG843552 NTC843552 OCY843552 OMU843552 OWQ843552 PGM843552 PQI843552 QAE843552 QKA843552 QTW843552 RDS843552 RNO843552 RXK843552 SHG843552 SRC843552 TAY843552 TKU843552 TUQ843552 UEM843552 UOI843552 UYE843552 VIA843552 VRW843552 WBS843552 WLO843552 WVK843552 C909088 IY909088 SU909088 ACQ909088 AMM909088 AWI909088 BGE909088 BQA909088 BZW909088 CJS909088 CTO909088 DDK909088 DNG909088 DXC909088 EGY909088 EQU909088 FAQ909088 FKM909088 FUI909088 GEE909088 GOA909088 GXW909088 HHS909088 HRO909088 IBK909088 ILG909088 IVC909088 JEY909088 JOU909088 JYQ909088 KIM909088 KSI909088 LCE909088 LMA909088 LVW909088 MFS909088 MPO909088 MZK909088 NJG909088 NTC909088 OCY909088 OMU909088 OWQ909088 PGM909088 PQI909088 QAE909088 QKA909088 QTW909088 RDS909088 RNO909088 RXK909088 SHG909088 SRC909088 TAY909088 TKU909088 TUQ909088 UEM909088 UOI909088 UYE909088 VIA909088 VRW909088 WBS909088 WLO909088 WVK909088 C974624 IY974624 SU974624 ACQ974624 AMM974624 AWI974624 BGE974624 BQA974624 BZW974624 CJS974624 CTO974624 DDK974624 DNG974624 DXC974624 EGY974624 EQU974624 FAQ974624 FKM974624 FUI974624 GEE974624 GOA974624 GXW974624 HHS974624 HRO974624 IBK974624 ILG974624 IVC974624 JEY974624 JOU974624 JYQ974624 KIM974624 KSI974624 LCE974624 LMA974624 LVW974624 MFS974624 MPO974624 MZK974624 NJG974624 NTC974624 OCY974624 OMU974624 OWQ974624 PGM974624 PQI974624 QAE974624 QKA974624 QTW974624 RDS974624 RNO974624 RXK974624 SHG974624 SRC974624 TAY974624 TKU974624 TUQ974624 UEM974624 UOI974624 UYE974624 VIA974624 VRW974624 WBS974624 WLO974624 WVK974624">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83</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0.17296806920350855</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1000</v>
      </c>
      <c r="D8" s="81" t="s">
        <v>162</v>
      </c>
      <c r="E8" s="74"/>
      <c r="F8" s="75"/>
      <c r="G8" s="82"/>
    </row>
    <row r="9" spans="1:26" x14ac:dyDescent="0.2">
      <c r="A9" s="78"/>
      <c r="B9" s="83" t="s">
        <v>4</v>
      </c>
      <c r="C9" s="84"/>
      <c r="D9" s="85" t="s">
        <v>58</v>
      </c>
      <c r="E9" s="74"/>
      <c r="F9" s="75"/>
    </row>
    <row r="10" spans="1:26" x14ac:dyDescent="0.2">
      <c r="A10" s="78"/>
      <c r="B10" s="83" t="s">
        <v>5</v>
      </c>
      <c r="C10" s="84">
        <v>1000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5700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8000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8</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100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100</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v>16</v>
      </c>
      <c r="D77" s="129">
        <v>2800000</v>
      </c>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-8000000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5700000</v>
      </c>
      <c r="F90" s="149">
        <f t="shared" si="1"/>
        <v>5700000</v>
      </c>
      <c r="G90" s="149">
        <f t="shared" si="1"/>
        <v>5700000</v>
      </c>
      <c r="H90" s="149">
        <f t="shared" si="1"/>
        <v>5700000</v>
      </c>
      <c r="I90" s="149">
        <f t="shared" si="1"/>
        <v>5700000</v>
      </c>
      <c r="J90" s="149">
        <f t="shared" si="1"/>
        <v>5700000</v>
      </c>
      <c r="K90" s="149">
        <f t="shared" si="1"/>
        <v>5700000</v>
      </c>
      <c r="L90" s="149">
        <f t="shared" si="1"/>
        <v>5700000</v>
      </c>
      <c r="M90" s="149">
        <f t="shared" si="1"/>
        <v>5700000</v>
      </c>
      <c r="N90" s="149">
        <f t="shared" si="1"/>
        <v>5700000</v>
      </c>
      <c r="O90" s="149">
        <f t="shared" si="1"/>
        <v>5700000</v>
      </c>
      <c r="P90" s="149">
        <f t="shared" si="1"/>
        <v>5700000</v>
      </c>
      <c r="Q90" s="149">
        <f t="shared" si="1"/>
        <v>5700000</v>
      </c>
      <c r="R90" s="149">
        <f t="shared" si="1"/>
        <v>5700000</v>
      </c>
      <c r="S90" s="149">
        <f t="shared" si="1"/>
        <v>5700000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5700000</v>
      </c>
      <c r="F96" s="154">
        <f t="shared" si="4"/>
        <v>5700000</v>
      </c>
      <c r="G96" s="154">
        <f t="shared" si="4"/>
        <v>5700000</v>
      </c>
      <c r="H96" s="154">
        <f t="shared" si="4"/>
        <v>5700000</v>
      </c>
      <c r="I96" s="154">
        <f t="shared" si="4"/>
        <v>5700000</v>
      </c>
      <c r="J96" s="154">
        <f t="shared" si="4"/>
        <v>5700000</v>
      </c>
      <c r="K96" s="154">
        <f t="shared" si="4"/>
        <v>5700000</v>
      </c>
      <c r="L96" s="154">
        <f t="shared" si="4"/>
        <v>5700000</v>
      </c>
      <c r="M96" s="154">
        <f t="shared" si="4"/>
        <v>5700000</v>
      </c>
      <c r="N96" s="154">
        <f t="shared" si="4"/>
        <v>5700000</v>
      </c>
      <c r="O96" s="154">
        <f t="shared" si="4"/>
        <v>5700000</v>
      </c>
      <c r="P96" s="154">
        <f t="shared" si="4"/>
        <v>5700000</v>
      </c>
      <c r="Q96" s="154">
        <f t="shared" si="4"/>
        <v>5700000</v>
      </c>
      <c r="R96" s="154">
        <f t="shared" si="4"/>
        <v>5700000</v>
      </c>
      <c r="S96" s="154">
        <f t="shared" si="4"/>
        <v>5700000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5700000</v>
      </c>
      <c r="F99" s="157">
        <f t="shared" ref="F99:AR99" si="7">SUM(F96:F98)</f>
        <v>5700000</v>
      </c>
      <c r="G99" s="157">
        <f t="shared" si="7"/>
        <v>5700000</v>
      </c>
      <c r="H99" s="157">
        <f t="shared" si="7"/>
        <v>5700000</v>
      </c>
      <c r="I99" s="157">
        <f t="shared" si="7"/>
        <v>5700000</v>
      </c>
      <c r="J99" s="157">
        <f t="shared" si="7"/>
        <v>5700000</v>
      </c>
      <c r="K99" s="157">
        <f t="shared" si="7"/>
        <v>5700000</v>
      </c>
      <c r="L99" s="157">
        <f t="shared" si="7"/>
        <v>5700000</v>
      </c>
      <c r="M99" s="157">
        <f t="shared" si="7"/>
        <v>5700000</v>
      </c>
      <c r="N99" s="157">
        <f t="shared" si="7"/>
        <v>5700000</v>
      </c>
      <c r="O99" s="157">
        <f t="shared" si="7"/>
        <v>5700000</v>
      </c>
      <c r="P99" s="157">
        <f t="shared" si="7"/>
        <v>5700000</v>
      </c>
      <c r="Q99" s="157">
        <f t="shared" si="7"/>
        <v>5700000</v>
      </c>
      <c r="R99" s="157">
        <f t="shared" si="7"/>
        <v>5700000</v>
      </c>
      <c r="S99" s="157">
        <f t="shared" si="7"/>
        <v>5700000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-100000</v>
      </c>
      <c r="F101" s="149">
        <f t="shared" ref="F101:AR101" si="8">IF(F86&gt;$C$16,0,-F87*($C$38*1000+F96*$C$39+F97*$C$40*3.6/1000+F98*$C$41*35.17/1000))+SUMIF($C$77:$C$81,F86,$D$77:$D$81)</f>
        <v>-101750</v>
      </c>
      <c r="G101" s="149">
        <f t="shared" si="8"/>
        <v>-103530.62500000001</v>
      </c>
      <c r="H101" s="149">
        <f t="shared" si="8"/>
        <v>-105342.41093750001</v>
      </c>
      <c r="I101" s="149">
        <f t="shared" si="8"/>
        <v>-107185.90312890628</v>
      </c>
      <c r="J101" s="149">
        <f t="shared" si="8"/>
        <v>-109061.65643366215</v>
      </c>
      <c r="K101" s="149">
        <f t="shared" si="8"/>
        <v>-110970.23542125124</v>
      </c>
      <c r="L101" s="149">
        <f t="shared" si="8"/>
        <v>-112912.21454112312</v>
      </c>
      <c r="M101" s="149">
        <f t="shared" si="8"/>
        <v>-114888.17829559281</v>
      </c>
      <c r="N101" s="149">
        <f t="shared" si="8"/>
        <v>-116898.7214157657</v>
      </c>
      <c r="O101" s="149">
        <f t="shared" si="8"/>
        <v>-118944.4490405416</v>
      </c>
      <c r="P101" s="149">
        <f t="shared" si="8"/>
        <v>-121025.97689875108</v>
      </c>
      <c r="Q101" s="149">
        <f t="shared" si="8"/>
        <v>-123143.93149447924</v>
      </c>
      <c r="R101" s="149">
        <f t="shared" si="8"/>
        <v>-125298.95029563263</v>
      </c>
      <c r="S101" s="149">
        <f t="shared" si="8"/>
        <v>-127491.68192580622</v>
      </c>
      <c r="T101" s="149">
        <f t="shared" si="8"/>
        <v>2800000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-100000</v>
      </c>
      <c r="F112" s="153">
        <f t="shared" si="18"/>
        <v>-101750</v>
      </c>
      <c r="G112" s="153">
        <f t="shared" si="18"/>
        <v>-103530.62500000001</v>
      </c>
      <c r="H112" s="153">
        <f t="shared" si="18"/>
        <v>-105342.41093750001</v>
      </c>
      <c r="I112" s="153">
        <f t="shared" si="18"/>
        <v>-107185.90312890628</v>
      </c>
      <c r="J112" s="153">
        <f t="shared" si="18"/>
        <v>-109061.65643366215</v>
      </c>
      <c r="K112" s="153">
        <f t="shared" si="18"/>
        <v>-110970.23542125124</v>
      </c>
      <c r="L112" s="153">
        <f t="shared" si="18"/>
        <v>-112912.21454112312</v>
      </c>
      <c r="M112" s="153">
        <f t="shared" si="18"/>
        <v>-114888.17829559281</v>
      </c>
      <c r="N112" s="153">
        <f t="shared" si="18"/>
        <v>-116898.7214157657</v>
      </c>
      <c r="O112" s="153">
        <f t="shared" si="18"/>
        <v>-118944.4490405416</v>
      </c>
      <c r="P112" s="153">
        <f t="shared" si="18"/>
        <v>-121025.97689875108</v>
      </c>
      <c r="Q112" s="153">
        <f t="shared" si="18"/>
        <v>-123143.93149447924</v>
      </c>
      <c r="R112" s="153">
        <f t="shared" si="18"/>
        <v>-125298.95029563263</v>
      </c>
      <c r="S112" s="153">
        <f t="shared" si="18"/>
        <v>-127491.68192580622</v>
      </c>
      <c r="T112" s="153">
        <f t="shared" si="18"/>
        <v>2800000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-100000</v>
      </c>
      <c r="F113" s="162">
        <f t="shared" ref="F113:AR113" si="19">SUM(F111:F112)</f>
        <v>-101750</v>
      </c>
      <c r="G113" s="162">
        <f t="shared" si="19"/>
        <v>-103530.62500000001</v>
      </c>
      <c r="H113" s="162">
        <f t="shared" si="19"/>
        <v>-105342.41093750001</v>
      </c>
      <c r="I113" s="162">
        <f t="shared" si="19"/>
        <v>-107185.90312890628</v>
      </c>
      <c r="J113" s="162">
        <f t="shared" si="19"/>
        <v>-109061.65643366215</v>
      </c>
      <c r="K113" s="162">
        <f t="shared" si="19"/>
        <v>-110970.23542125124</v>
      </c>
      <c r="L113" s="162">
        <f t="shared" si="19"/>
        <v>-112912.21454112312</v>
      </c>
      <c r="M113" s="162">
        <f t="shared" si="19"/>
        <v>-114888.17829559281</v>
      </c>
      <c r="N113" s="162">
        <f t="shared" si="19"/>
        <v>-116898.7214157657</v>
      </c>
      <c r="O113" s="162">
        <f t="shared" si="19"/>
        <v>-118944.4490405416</v>
      </c>
      <c r="P113" s="162">
        <f t="shared" si="19"/>
        <v>-121025.97689875108</v>
      </c>
      <c r="Q113" s="162">
        <f t="shared" si="19"/>
        <v>-123143.93149447924</v>
      </c>
      <c r="R113" s="162">
        <f t="shared" si="19"/>
        <v>-125298.95029563263</v>
      </c>
      <c r="S113" s="162">
        <f t="shared" si="19"/>
        <v>-127491.68192580622</v>
      </c>
      <c r="T113" s="162">
        <f t="shared" si="19"/>
        <v>2800000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-533333.33333333337</v>
      </c>
      <c r="F115" s="149">
        <f t="shared" si="20"/>
        <v>-533333.33333333337</v>
      </c>
      <c r="G115" s="149">
        <f t="shared" si="20"/>
        <v>-533333.33333333337</v>
      </c>
      <c r="H115" s="149">
        <f t="shared" si="20"/>
        <v>-533333.33333333337</v>
      </c>
      <c r="I115" s="149">
        <f t="shared" si="20"/>
        <v>-533333.33333333337</v>
      </c>
      <c r="J115" s="149">
        <f t="shared" si="20"/>
        <v>-533333.33333333337</v>
      </c>
      <c r="K115" s="149">
        <f t="shared" si="20"/>
        <v>-533333.33333333337</v>
      </c>
      <c r="L115" s="149">
        <f t="shared" si="20"/>
        <v>-533333.33333333337</v>
      </c>
      <c r="M115" s="149">
        <f t="shared" si="20"/>
        <v>-533333.33333333337</v>
      </c>
      <c r="N115" s="149">
        <f t="shared" si="20"/>
        <v>-533333.33333333337</v>
      </c>
      <c r="O115" s="149">
        <f t="shared" si="20"/>
        <v>-533333.33333333337</v>
      </c>
      <c r="P115" s="149">
        <f t="shared" si="20"/>
        <v>-533333.33333333337</v>
      </c>
      <c r="Q115" s="149">
        <f t="shared" si="20"/>
        <v>-533333.33333333337</v>
      </c>
      <c r="R115" s="149">
        <f t="shared" si="20"/>
        <v>-533333.33333333337</v>
      </c>
      <c r="S115" s="149">
        <f t="shared" si="20"/>
        <v>-533333.33333333337</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-252000</v>
      </c>
      <c r="F116" s="153">
        <f t="shared" si="21"/>
        <v>-239875.32035507821</v>
      </c>
      <c r="G116" s="153">
        <f t="shared" si="21"/>
        <v>-227205.03012613507</v>
      </c>
      <c r="H116" s="153">
        <f t="shared" si="21"/>
        <v>-213964.57683688938</v>
      </c>
      <c r="I116" s="153">
        <f t="shared" si="21"/>
        <v>-200128.30314962767</v>
      </c>
      <c r="J116" s="153">
        <f t="shared" si="21"/>
        <v>-185669.39714643915</v>
      </c>
      <c r="K116" s="153">
        <f t="shared" si="21"/>
        <v>-170559.84037310717</v>
      </c>
      <c r="L116" s="153">
        <f t="shared" si="21"/>
        <v>-154770.35354497528</v>
      </c>
      <c r="M116" s="153">
        <f t="shared" si="21"/>
        <v>-138270.33980957745</v>
      </c>
      <c r="N116" s="153">
        <f t="shared" si="21"/>
        <v>-121027.82545608665</v>
      </c>
      <c r="O116" s="153">
        <f t="shared" si="21"/>
        <v>-103009.39795668884</v>
      </c>
      <c r="P116" s="153">
        <f t="shared" si="21"/>
        <v>-84180.141219818077</v>
      </c>
      <c r="Q116" s="153">
        <f t="shared" si="21"/>
        <v>-64503.567929788143</v>
      </c>
      <c r="R116" s="153">
        <f t="shared" si="21"/>
        <v>-43941.548841706885</v>
      </c>
      <c r="S116" s="153">
        <f t="shared" si="21"/>
        <v>-22454.238894661954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-269437.3254427053</v>
      </c>
      <c r="F117" s="153">
        <f t="shared" si="22"/>
        <v>-281562.00508762704</v>
      </c>
      <c r="G117" s="153">
        <f t="shared" si="22"/>
        <v>-294232.29531657026</v>
      </c>
      <c r="H117" s="153">
        <f t="shared" si="22"/>
        <v>-307472.74860581598</v>
      </c>
      <c r="I117" s="153">
        <f t="shared" si="22"/>
        <v>-321309.02229307761</v>
      </c>
      <c r="J117" s="153">
        <f t="shared" si="22"/>
        <v>-335767.92829626612</v>
      </c>
      <c r="K117" s="153">
        <f t="shared" si="22"/>
        <v>-350877.48506959813</v>
      </c>
      <c r="L117" s="153">
        <f t="shared" si="22"/>
        <v>-366666.97189773002</v>
      </c>
      <c r="M117" s="153">
        <f t="shared" si="22"/>
        <v>-383166.98563312792</v>
      </c>
      <c r="N117" s="153">
        <f t="shared" si="22"/>
        <v>-400409.49998661864</v>
      </c>
      <c r="O117" s="153">
        <f t="shared" si="22"/>
        <v>-418427.92748601647</v>
      </c>
      <c r="P117" s="153">
        <f t="shared" si="22"/>
        <v>-437257.18422288727</v>
      </c>
      <c r="Q117" s="153">
        <f t="shared" si="22"/>
        <v>-456933.75751291716</v>
      </c>
      <c r="R117" s="153">
        <f t="shared" si="22"/>
        <v>-477495.77660099848</v>
      </c>
      <c r="S117" s="153">
        <f t="shared" si="22"/>
        <v>-498983.08654804336</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-521437.3254427053</v>
      </c>
      <c r="F118" s="162">
        <f t="shared" si="23"/>
        <v>-521437.32544270525</v>
      </c>
      <c r="G118" s="162">
        <f t="shared" si="23"/>
        <v>-521437.3254427053</v>
      </c>
      <c r="H118" s="162">
        <f t="shared" si="23"/>
        <v>-521437.32544270536</v>
      </c>
      <c r="I118" s="162">
        <f t="shared" si="23"/>
        <v>-521437.3254427053</v>
      </c>
      <c r="J118" s="162">
        <f t="shared" si="23"/>
        <v>-521437.3254427053</v>
      </c>
      <c r="K118" s="162">
        <f t="shared" si="23"/>
        <v>-521437.3254427053</v>
      </c>
      <c r="L118" s="162">
        <f t="shared" si="23"/>
        <v>-521437.3254427053</v>
      </c>
      <c r="M118" s="162">
        <f t="shared" si="23"/>
        <v>-521437.32544270536</v>
      </c>
      <c r="N118" s="162">
        <f t="shared" si="23"/>
        <v>-521437.3254427053</v>
      </c>
      <c r="O118" s="162">
        <f t="shared" si="23"/>
        <v>-521437.3254427053</v>
      </c>
      <c r="P118" s="162">
        <f t="shared" si="23"/>
        <v>-521437.32544270536</v>
      </c>
      <c r="Q118" s="162">
        <f t="shared" si="23"/>
        <v>-521437.3254427053</v>
      </c>
      <c r="R118" s="162">
        <f t="shared" si="23"/>
        <v>-521437.32544270536</v>
      </c>
      <c r="S118" s="162">
        <f t="shared" si="23"/>
        <v>-521437.3254427053</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-885333.33333333337</v>
      </c>
      <c r="F120" s="149">
        <f t="shared" ref="F120:AR120" si="24">F113+F115+F116</f>
        <v>-874958.65368841158</v>
      </c>
      <c r="G120" s="149">
        <f t="shared" si="24"/>
        <v>-864068.98845946847</v>
      </c>
      <c r="H120" s="149">
        <f t="shared" si="24"/>
        <v>-852640.32110772282</v>
      </c>
      <c r="I120" s="149">
        <f t="shared" si="24"/>
        <v>-840647.53961186728</v>
      </c>
      <c r="J120" s="149">
        <f t="shared" si="24"/>
        <v>-828064.38691343472</v>
      </c>
      <c r="K120" s="149">
        <f t="shared" si="24"/>
        <v>-814863.40912769176</v>
      </c>
      <c r="L120" s="149">
        <f t="shared" si="24"/>
        <v>-801015.90141943179</v>
      </c>
      <c r="M120" s="149">
        <f t="shared" si="24"/>
        <v>-786491.8514385036</v>
      </c>
      <c r="N120" s="149">
        <f t="shared" si="24"/>
        <v>-771259.88020518573</v>
      </c>
      <c r="O120" s="149">
        <f t="shared" si="24"/>
        <v>-755287.1803305638</v>
      </c>
      <c r="P120" s="149">
        <f t="shared" si="24"/>
        <v>-738539.45145190251</v>
      </c>
      <c r="Q120" s="149">
        <f t="shared" si="24"/>
        <v>-720980.8327576007</v>
      </c>
      <c r="R120" s="149">
        <f t="shared" si="24"/>
        <v>-702573.8324706729</v>
      </c>
      <c r="S120" s="149">
        <f t="shared" si="24"/>
        <v>-683279.25415380159</v>
      </c>
      <c r="T120" s="149">
        <f t="shared" si="24"/>
        <v>2800000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221333.33333333334</v>
      </c>
      <c r="F121" s="162">
        <f t="shared" si="25"/>
        <v>218739.66342210289</v>
      </c>
      <c r="G121" s="162">
        <f t="shared" si="25"/>
        <v>216017.24711486712</v>
      </c>
      <c r="H121" s="162">
        <f t="shared" si="25"/>
        <v>213160.0802769307</v>
      </c>
      <c r="I121" s="162">
        <f t="shared" si="25"/>
        <v>210161.88490296682</v>
      </c>
      <c r="J121" s="162">
        <f t="shared" si="25"/>
        <v>207016.09672835868</v>
      </c>
      <c r="K121" s="162">
        <f t="shared" si="25"/>
        <v>203715.85228192294</v>
      </c>
      <c r="L121" s="162">
        <f t="shared" si="25"/>
        <v>200253.97535485795</v>
      </c>
      <c r="M121" s="162">
        <f t="shared" si="25"/>
        <v>196622.9628596259</v>
      </c>
      <c r="N121" s="162">
        <f t="shared" si="25"/>
        <v>192814.97005129643</v>
      </c>
      <c r="O121" s="162">
        <f t="shared" si="25"/>
        <v>188821.79508264095</v>
      </c>
      <c r="P121" s="162">
        <f t="shared" si="25"/>
        <v>184634.86286297563</v>
      </c>
      <c r="Q121" s="162">
        <f t="shared" si="25"/>
        <v>180245.20818940017</v>
      </c>
      <c r="R121" s="162">
        <f t="shared" si="25"/>
        <v>175643.45811766823</v>
      </c>
      <c r="S121" s="162">
        <f t="shared" si="25"/>
        <v>170819.8135384504</v>
      </c>
      <c r="T121" s="162">
        <f t="shared" si="25"/>
        <v>-700000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-400103.99210937193</v>
      </c>
      <c r="F123" s="172">
        <f t="shared" ref="F123:AR123" si="26">F113+F118+F121</f>
        <v>-404447.66202060238</v>
      </c>
      <c r="G123" s="172">
        <f t="shared" si="26"/>
        <v>-408950.70332783822</v>
      </c>
      <c r="H123" s="172">
        <f t="shared" si="26"/>
        <v>-413619.65610327467</v>
      </c>
      <c r="I123" s="172">
        <f t="shared" si="26"/>
        <v>-418461.34366864478</v>
      </c>
      <c r="J123" s="172">
        <f t="shared" si="26"/>
        <v>-423482.88514800882</v>
      </c>
      <c r="K123" s="172">
        <f t="shared" si="26"/>
        <v>-428691.70858203364</v>
      </c>
      <c r="L123" s="172">
        <f t="shared" si="26"/>
        <v>-434095.56462897046</v>
      </c>
      <c r="M123" s="172">
        <f t="shared" si="26"/>
        <v>-439702.54087867227</v>
      </c>
      <c r="N123" s="172">
        <f t="shared" si="26"/>
        <v>-445521.0768071746</v>
      </c>
      <c r="O123" s="172">
        <f t="shared" si="26"/>
        <v>-451559.97940060601</v>
      </c>
      <c r="P123" s="172">
        <f t="shared" si="26"/>
        <v>-457828.43947848078</v>
      </c>
      <c r="Q123" s="172">
        <f t="shared" si="26"/>
        <v>-464336.04874778446</v>
      </c>
      <c r="R123" s="172">
        <f t="shared" si="26"/>
        <v>-471092.81762066978</v>
      </c>
      <c r="S123" s="172">
        <f t="shared" si="26"/>
        <v>-478109.19383006112</v>
      </c>
      <c r="T123" s="172">
        <f t="shared" si="26"/>
        <v>2100000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5700000</v>
      </c>
      <c r="F124" s="175">
        <f t="shared" si="27"/>
        <v>5700000</v>
      </c>
      <c r="G124" s="175">
        <f t="shared" si="27"/>
        <v>5700000</v>
      </c>
      <c r="H124" s="175">
        <f t="shared" si="27"/>
        <v>5700000</v>
      </c>
      <c r="I124" s="175">
        <f t="shared" si="27"/>
        <v>5700000</v>
      </c>
      <c r="J124" s="175">
        <f t="shared" si="27"/>
        <v>5700000</v>
      </c>
      <c r="K124" s="175">
        <f t="shared" si="27"/>
        <v>5700000</v>
      </c>
      <c r="L124" s="175">
        <f t="shared" si="27"/>
        <v>5700000</v>
      </c>
      <c r="M124" s="175">
        <f t="shared" si="27"/>
        <v>5700000</v>
      </c>
      <c r="N124" s="175">
        <f t="shared" si="27"/>
        <v>5700000</v>
      </c>
      <c r="O124" s="175">
        <f t="shared" si="27"/>
        <v>5700000</v>
      </c>
      <c r="P124" s="175">
        <f t="shared" si="27"/>
        <v>5700000</v>
      </c>
      <c r="Q124" s="175">
        <f t="shared" si="27"/>
        <v>5700000</v>
      </c>
      <c r="R124" s="175">
        <f t="shared" si="27"/>
        <v>5700000</v>
      </c>
      <c r="S124" s="175">
        <f t="shared" si="27"/>
        <v>5700000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-2551777.7009859756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29116445.692462884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8000000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5.9624999999999997E-2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8000000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5600000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2400000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5700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1</v>
      </c>
      <c r="E145" s="197"/>
    </row>
    <row r="146" spans="2:5" s="191" customFormat="1" ht="11.25" x14ac:dyDescent="0.2">
      <c r="B146" s="198" t="s">
        <v>108</v>
      </c>
      <c r="C146" s="195" t="s">
        <v>222</v>
      </c>
      <c r="D146" s="197">
        <f>C13</f>
        <v>5700</v>
      </c>
      <c r="E146" s="197"/>
    </row>
    <row r="147" spans="2:5" s="191" customFormat="1" x14ac:dyDescent="0.2">
      <c r="B147" s="198" t="s">
        <v>20</v>
      </c>
      <c r="C147" s="195" t="s">
        <v>223</v>
      </c>
      <c r="D147" s="197">
        <f>C29</f>
        <v>8000</v>
      </c>
      <c r="E147" s="199">
        <f>C32</f>
        <v>8</v>
      </c>
    </row>
    <row r="148" spans="2:5" s="191" customFormat="1" x14ac:dyDescent="0.2">
      <c r="B148" s="200" t="s">
        <v>22</v>
      </c>
      <c r="C148" s="195" t="s">
        <v>224</v>
      </c>
      <c r="D148" s="197">
        <f>C35</f>
        <v>100</v>
      </c>
      <c r="E148" s="201">
        <f>C38</f>
        <v>100</v>
      </c>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687 IY57687 SU57687 ACQ57687 AMM57687 AWI57687 BGE57687 BQA57687 BZW57687 CJS57687 CTO57687 DDK57687 DNG57687 DXC57687 EGY57687 EQU57687 FAQ57687 FKM57687 FUI57687 GEE57687 GOA57687 GXW57687 HHS57687 HRO57687 IBK57687 ILG57687 IVC57687 JEY57687 JOU57687 JYQ57687 KIM57687 KSI57687 LCE57687 LMA57687 LVW57687 MFS57687 MPO57687 MZK57687 NJG57687 NTC57687 OCY57687 OMU57687 OWQ57687 PGM57687 PQI57687 QAE57687 QKA57687 QTW57687 RDS57687 RNO57687 RXK57687 SHG57687 SRC57687 TAY57687 TKU57687 TUQ57687 UEM57687 UOI57687 UYE57687 VIA57687 VRW57687 WBS57687 WLO57687 WVK57687 C123223 IY123223 SU123223 ACQ123223 AMM123223 AWI123223 BGE123223 BQA123223 BZW123223 CJS123223 CTO123223 DDK123223 DNG123223 DXC123223 EGY123223 EQU123223 FAQ123223 FKM123223 FUI123223 GEE123223 GOA123223 GXW123223 HHS123223 HRO123223 IBK123223 ILG123223 IVC123223 JEY123223 JOU123223 JYQ123223 KIM123223 KSI123223 LCE123223 LMA123223 LVW123223 MFS123223 MPO123223 MZK123223 NJG123223 NTC123223 OCY123223 OMU123223 OWQ123223 PGM123223 PQI123223 QAE123223 QKA123223 QTW123223 RDS123223 RNO123223 RXK123223 SHG123223 SRC123223 TAY123223 TKU123223 TUQ123223 UEM123223 UOI123223 UYE123223 VIA123223 VRW123223 WBS123223 WLO123223 WVK123223 C188759 IY188759 SU188759 ACQ188759 AMM188759 AWI188759 BGE188759 BQA188759 BZW188759 CJS188759 CTO188759 DDK188759 DNG188759 DXC188759 EGY188759 EQU188759 FAQ188759 FKM188759 FUI188759 GEE188759 GOA188759 GXW188759 HHS188759 HRO188759 IBK188759 ILG188759 IVC188759 JEY188759 JOU188759 JYQ188759 KIM188759 KSI188759 LCE188759 LMA188759 LVW188759 MFS188759 MPO188759 MZK188759 NJG188759 NTC188759 OCY188759 OMU188759 OWQ188759 PGM188759 PQI188759 QAE188759 QKA188759 QTW188759 RDS188759 RNO188759 RXK188759 SHG188759 SRC188759 TAY188759 TKU188759 TUQ188759 UEM188759 UOI188759 UYE188759 VIA188759 VRW188759 WBS188759 WLO188759 WVK188759 C254295 IY254295 SU254295 ACQ254295 AMM254295 AWI254295 BGE254295 BQA254295 BZW254295 CJS254295 CTO254295 DDK254295 DNG254295 DXC254295 EGY254295 EQU254295 FAQ254295 FKM254295 FUI254295 GEE254295 GOA254295 GXW254295 HHS254295 HRO254295 IBK254295 ILG254295 IVC254295 JEY254295 JOU254295 JYQ254295 KIM254295 KSI254295 LCE254295 LMA254295 LVW254295 MFS254295 MPO254295 MZK254295 NJG254295 NTC254295 OCY254295 OMU254295 OWQ254295 PGM254295 PQI254295 QAE254295 QKA254295 QTW254295 RDS254295 RNO254295 RXK254295 SHG254295 SRC254295 TAY254295 TKU254295 TUQ254295 UEM254295 UOI254295 UYE254295 VIA254295 VRW254295 WBS254295 WLO254295 WVK254295 C319831 IY319831 SU319831 ACQ319831 AMM319831 AWI319831 BGE319831 BQA319831 BZW319831 CJS319831 CTO319831 DDK319831 DNG319831 DXC319831 EGY319831 EQU319831 FAQ319831 FKM319831 FUI319831 GEE319831 GOA319831 GXW319831 HHS319831 HRO319831 IBK319831 ILG319831 IVC319831 JEY319831 JOU319831 JYQ319831 KIM319831 KSI319831 LCE319831 LMA319831 LVW319831 MFS319831 MPO319831 MZK319831 NJG319831 NTC319831 OCY319831 OMU319831 OWQ319831 PGM319831 PQI319831 QAE319831 QKA319831 QTW319831 RDS319831 RNO319831 RXK319831 SHG319831 SRC319831 TAY319831 TKU319831 TUQ319831 UEM319831 UOI319831 UYE319831 VIA319831 VRW319831 WBS319831 WLO319831 WVK319831 C385367 IY385367 SU385367 ACQ385367 AMM385367 AWI385367 BGE385367 BQA385367 BZW385367 CJS385367 CTO385367 DDK385367 DNG385367 DXC385367 EGY385367 EQU385367 FAQ385367 FKM385367 FUI385367 GEE385367 GOA385367 GXW385367 HHS385367 HRO385367 IBK385367 ILG385367 IVC385367 JEY385367 JOU385367 JYQ385367 KIM385367 KSI385367 LCE385367 LMA385367 LVW385367 MFS385367 MPO385367 MZK385367 NJG385367 NTC385367 OCY385367 OMU385367 OWQ385367 PGM385367 PQI385367 QAE385367 QKA385367 QTW385367 RDS385367 RNO385367 RXK385367 SHG385367 SRC385367 TAY385367 TKU385367 TUQ385367 UEM385367 UOI385367 UYE385367 VIA385367 VRW385367 WBS385367 WLO385367 WVK385367 C450903 IY450903 SU450903 ACQ450903 AMM450903 AWI450903 BGE450903 BQA450903 BZW450903 CJS450903 CTO450903 DDK450903 DNG450903 DXC450903 EGY450903 EQU450903 FAQ450903 FKM450903 FUI450903 GEE450903 GOA450903 GXW450903 HHS450903 HRO450903 IBK450903 ILG450903 IVC450903 JEY450903 JOU450903 JYQ450903 KIM450903 KSI450903 LCE450903 LMA450903 LVW450903 MFS450903 MPO450903 MZK450903 NJG450903 NTC450903 OCY450903 OMU450903 OWQ450903 PGM450903 PQI450903 QAE450903 QKA450903 QTW450903 RDS450903 RNO450903 RXK450903 SHG450903 SRC450903 TAY450903 TKU450903 TUQ450903 UEM450903 UOI450903 UYE450903 VIA450903 VRW450903 WBS450903 WLO450903 WVK450903 C516439 IY516439 SU516439 ACQ516439 AMM516439 AWI516439 BGE516439 BQA516439 BZW516439 CJS516439 CTO516439 DDK516439 DNG516439 DXC516439 EGY516439 EQU516439 FAQ516439 FKM516439 FUI516439 GEE516439 GOA516439 GXW516439 HHS516439 HRO516439 IBK516439 ILG516439 IVC516439 JEY516439 JOU516439 JYQ516439 KIM516439 KSI516439 LCE516439 LMA516439 LVW516439 MFS516439 MPO516439 MZK516439 NJG516439 NTC516439 OCY516439 OMU516439 OWQ516439 PGM516439 PQI516439 QAE516439 QKA516439 QTW516439 RDS516439 RNO516439 RXK516439 SHG516439 SRC516439 TAY516439 TKU516439 TUQ516439 UEM516439 UOI516439 UYE516439 VIA516439 VRW516439 WBS516439 WLO516439 WVK516439 C581975 IY581975 SU581975 ACQ581975 AMM581975 AWI581975 BGE581975 BQA581975 BZW581975 CJS581975 CTO581975 DDK581975 DNG581975 DXC581975 EGY581975 EQU581975 FAQ581975 FKM581975 FUI581975 GEE581975 GOA581975 GXW581975 HHS581975 HRO581975 IBK581975 ILG581975 IVC581975 JEY581975 JOU581975 JYQ581975 KIM581975 KSI581975 LCE581975 LMA581975 LVW581975 MFS581975 MPO581975 MZK581975 NJG581975 NTC581975 OCY581975 OMU581975 OWQ581975 PGM581975 PQI581975 QAE581975 QKA581975 QTW581975 RDS581975 RNO581975 RXK581975 SHG581975 SRC581975 TAY581975 TKU581975 TUQ581975 UEM581975 UOI581975 UYE581975 VIA581975 VRW581975 WBS581975 WLO581975 WVK581975 C647511 IY647511 SU647511 ACQ647511 AMM647511 AWI647511 BGE647511 BQA647511 BZW647511 CJS647511 CTO647511 DDK647511 DNG647511 DXC647511 EGY647511 EQU647511 FAQ647511 FKM647511 FUI647511 GEE647511 GOA647511 GXW647511 HHS647511 HRO647511 IBK647511 ILG647511 IVC647511 JEY647511 JOU647511 JYQ647511 KIM647511 KSI647511 LCE647511 LMA647511 LVW647511 MFS647511 MPO647511 MZK647511 NJG647511 NTC647511 OCY647511 OMU647511 OWQ647511 PGM647511 PQI647511 QAE647511 QKA647511 QTW647511 RDS647511 RNO647511 RXK647511 SHG647511 SRC647511 TAY647511 TKU647511 TUQ647511 UEM647511 UOI647511 UYE647511 VIA647511 VRW647511 WBS647511 WLO647511 WVK647511 C713047 IY713047 SU713047 ACQ713047 AMM713047 AWI713047 BGE713047 BQA713047 BZW713047 CJS713047 CTO713047 DDK713047 DNG713047 DXC713047 EGY713047 EQU713047 FAQ713047 FKM713047 FUI713047 GEE713047 GOA713047 GXW713047 HHS713047 HRO713047 IBK713047 ILG713047 IVC713047 JEY713047 JOU713047 JYQ713047 KIM713047 KSI713047 LCE713047 LMA713047 LVW713047 MFS713047 MPO713047 MZK713047 NJG713047 NTC713047 OCY713047 OMU713047 OWQ713047 PGM713047 PQI713047 QAE713047 QKA713047 QTW713047 RDS713047 RNO713047 RXK713047 SHG713047 SRC713047 TAY713047 TKU713047 TUQ713047 UEM713047 UOI713047 UYE713047 VIA713047 VRW713047 WBS713047 WLO713047 WVK713047 C778583 IY778583 SU778583 ACQ778583 AMM778583 AWI778583 BGE778583 BQA778583 BZW778583 CJS778583 CTO778583 DDK778583 DNG778583 DXC778583 EGY778583 EQU778583 FAQ778583 FKM778583 FUI778583 GEE778583 GOA778583 GXW778583 HHS778583 HRO778583 IBK778583 ILG778583 IVC778583 JEY778583 JOU778583 JYQ778583 KIM778583 KSI778583 LCE778583 LMA778583 LVW778583 MFS778583 MPO778583 MZK778583 NJG778583 NTC778583 OCY778583 OMU778583 OWQ778583 PGM778583 PQI778583 QAE778583 QKA778583 QTW778583 RDS778583 RNO778583 RXK778583 SHG778583 SRC778583 TAY778583 TKU778583 TUQ778583 UEM778583 UOI778583 UYE778583 VIA778583 VRW778583 WBS778583 WLO778583 WVK778583 C844119 IY844119 SU844119 ACQ844119 AMM844119 AWI844119 BGE844119 BQA844119 BZW844119 CJS844119 CTO844119 DDK844119 DNG844119 DXC844119 EGY844119 EQU844119 FAQ844119 FKM844119 FUI844119 GEE844119 GOA844119 GXW844119 HHS844119 HRO844119 IBK844119 ILG844119 IVC844119 JEY844119 JOU844119 JYQ844119 KIM844119 KSI844119 LCE844119 LMA844119 LVW844119 MFS844119 MPO844119 MZK844119 NJG844119 NTC844119 OCY844119 OMU844119 OWQ844119 PGM844119 PQI844119 QAE844119 QKA844119 QTW844119 RDS844119 RNO844119 RXK844119 SHG844119 SRC844119 TAY844119 TKU844119 TUQ844119 UEM844119 UOI844119 UYE844119 VIA844119 VRW844119 WBS844119 WLO844119 WVK844119 C909655 IY909655 SU909655 ACQ909655 AMM909655 AWI909655 BGE909655 BQA909655 BZW909655 CJS909655 CTO909655 DDK909655 DNG909655 DXC909655 EGY909655 EQU909655 FAQ909655 FKM909655 FUI909655 GEE909655 GOA909655 GXW909655 HHS909655 HRO909655 IBK909655 ILG909655 IVC909655 JEY909655 JOU909655 JYQ909655 KIM909655 KSI909655 LCE909655 LMA909655 LVW909655 MFS909655 MPO909655 MZK909655 NJG909655 NTC909655 OCY909655 OMU909655 OWQ909655 PGM909655 PQI909655 QAE909655 QKA909655 QTW909655 RDS909655 RNO909655 RXK909655 SHG909655 SRC909655 TAY909655 TKU909655 TUQ909655 UEM909655 UOI909655 UYE909655 VIA909655 VRW909655 WBS909655 WLO909655 WVK909655 C975191 IY975191 SU975191 ACQ975191 AMM975191 AWI975191 BGE975191 BQA975191 BZW975191 CJS975191 CTO975191 DDK975191 DNG975191 DXC975191 EGY975191 EQU975191 FAQ975191 FKM975191 FUI975191 GEE975191 GOA975191 GXW975191 HHS975191 HRO975191 IBK975191 ILG975191 IVC975191 JEY975191 JOU975191 JYQ975191 KIM975191 KSI975191 LCE975191 LMA975191 LVW975191 MFS975191 MPO975191 MZK975191 NJG975191 NTC975191 OCY975191 OMU975191 OWQ975191 PGM975191 PQI975191 QAE975191 QKA975191 QTW975191 RDS975191 RNO975191 RXK975191 SHG975191 SRC975191 TAY975191 TKU975191 TUQ975191 UEM975191 UOI975191 UYE975191 VIA975191 VRW975191 WBS975191 WLO975191 WVK975191">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81</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7.0880519022420568E-2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11111.111111111111</v>
      </c>
      <c r="D8" s="81" t="s">
        <v>162</v>
      </c>
      <c r="E8" s="74"/>
      <c r="F8" s="75"/>
      <c r="G8" s="82"/>
    </row>
    <row r="9" spans="1:26" x14ac:dyDescent="0.2">
      <c r="A9" s="78"/>
      <c r="B9" s="83" t="s">
        <v>4</v>
      </c>
      <c r="C9" s="84">
        <v>10000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0.9</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v>
      </c>
      <c r="D32" s="85" t="s">
        <v>67</v>
      </c>
      <c r="E32" s="95"/>
      <c r="F32" s="75"/>
    </row>
    <row r="33" spans="1:6" x14ac:dyDescent="0.2">
      <c r="A33" s="78"/>
      <c r="B33" s="281" t="s">
        <v>22</v>
      </c>
      <c r="C33" s="84"/>
      <c r="D33" s="85" t="s">
        <v>64</v>
      </c>
      <c r="E33" s="95"/>
      <c r="F33" s="75"/>
    </row>
    <row r="34" spans="1:6" x14ac:dyDescent="0.2">
      <c r="A34" s="78"/>
      <c r="B34" s="281"/>
      <c r="C34" s="84">
        <v>24</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240</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39</v>
      </c>
      <c r="D45" s="85" t="s">
        <v>74</v>
      </c>
      <c r="E45" s="106"/>
    </row>
    <row r="46" spans="1:6" x14ac:dyDescent="0.2">
      <c r="A46" s="78"/>
      <c r="B46" s="83" t="s">
        <v>31</v>
      </c>
      <c r="C46" s="104">
        <v>600</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70000000</v>
      </c>
      <c r="F92" s="153">
        <f t="shared" ref="F92:AR92" si="2">IF(F86&gt;$C$16,0,$C$8*$C$14*IF($C$20=0,1,$C$20))</f>
        <v>70000000</v>
      </c>
      <c r="G92" s="153">
        <f t="shared" si="2"/>
        <v>70000000</v>
      </c>
      <c r="H92" s="153">
        <f t="shared" si="2"/>
        <v>70000000</v>
      </c>
      <c r="I92" s="153">
        <f t="shared" si="2"/>
        <v>70000000</v>
      </c>
      <c r="J92" s="153">
        <f t="shared" si="2"/>
        <v>70000000</v>
      </c>
      <c r="K92" s="153">
        <f t="shared" si="2"/>
        <v>70000000</v>
      </c>
      <c r="L92" s="153">
        <f t="shared" si="2"/>
        <v>70000000</v>
      </c>
      <c r="M92" s="153">
        <f t="shared" si="2"/>
        <v>70000000</v>
      </c>
      <c r="N92" s="153">
        <f t="shared" si="2"/>
        <v>70000000</v>
      </c>
      <c r="O92" s="153">
        <f t="shared" si="2"/>
        <v>70000000</v>
      </c>
      <c r="P92" s="153">
        <f t="shared" si="2"/>
        <v>70000000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70000000</v>
      </c>
      <c r="F97" s="154">
        <f t="shared" si="5"/>
        <v>70000000</v>
      </c>
      <c r="G97" s="154">
        <f t="shared" si="5"/>
        <v>70000000</v>
      </c>
      <c r="H97" s="154">
        <f t="shared" si="5"/>
        <v>70000000</v>
      </c>
      <c r="I97" s="154">
        <f t="shared" si="5"/>
        <v>70000000</v>
      </c>
      <c r="J97" s="154">
        <f t="shared" si="5"/>
        <v>70000000</v>
      </c>
      <c r="K97" s="154">
        <f t="shared" si="5"/>
        <v>70000000</v>
      </c>
      <c r="L97" s="154">
        <f t="shared" si="5"/>
        <v>70000000</v>
      </c>
      <c r="M97" s="154">
        <f t="shared" si="5"/>
        <v>70000000</v>
      </c>
      <c r="N97" s="154">
        <f t="shared" si="5"/>
        <v>70000000</v>
      </c>
      <c r="O97" s="154">
        <f t="shared" si="5"/>
        <v>70000000</v>
      </c>
      <c r="P97" s="154">
        <f t="shared" si="5"/>
        <v>70000000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70000000</v>
      </c>
      <c r="F99" s="157">
        <f t="shared" ref="F99:AR99" si="7">SUM(F96:F98)</f>
        <v>70000000</v>
      </c>
      <c r="G99" s="157">
        <f t="shared" si="7"/>
        <v>70000000</v>
      </c>
      <c r="H99" s="157">
        <f t="shared" si="7"/>
        <v>70000000</v>
      </c>
      <c r="I99" s="157">
        <f t="shared" si="7"/>
        <v>70000000</v>
      </c>
      <c r="J99" s="157">
        <f t="shared" si="7"/>
        <v>70000000</v>
      </c>
      <c r="K99" s="157">
        <f t="shared" si="7"/>
        <v>70000000</v>
      </c>
      <c r="L99" s="157">
        <f t="shared" si="7"/>
        <v>70000000</v>
      </c>
      <c r="M99" s="157">
        <f t="shared" si="7"/>
        <v>70000000</v>
      </c>
      <c r="N99" s="157">
        <f t="shared" si="7"/>
        <v>70000000</v>
      </c>
      <c r="O99" s="157">
        <f t="shared" si="7"/>
        <v>70000000</v>
      </c>
      <c r="P99" s="157">
        <f t="shared" si="7"/>
        <v>70000000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-240000</v>
      </c>
      <c r="F101" s="149">
        <f t="shared" ref="F101:AR101" si="8">IF(F86&gt;$C$16,0,-F87*($C$38*1000+F96*$C$39+F97*$C$40*3.6/1000+F98*$C$41*35.17/1000))+SUMIF($C$77:$C$81,F86,$D$77:$D$81)</f>
        <v>-244200.00000000003</v>
      </c>
      <c r="G101" s="149">
        <f t="shared" si="8"/>
        <v>-248473.50000000003</v>
      </c>
      <c r="H101" s="149">
        <f t="shared" si="8"/>
        <v>-252821.78625000003</v>
      </c>
      <c r="I101" s="149">
        <f t="shared" si="8"/>
        <v>-257246.16750937508</v>
      </c>
      <c r="J101" s="149">
        <f t="shared" si="8"/>
        <v>-261747.97544078916</v>
      </c>
      <c r="K101" s="149">
        <f t="shared" si="8"/>
        <v>-266328.565011003</v>
      </c>
      <c r="L101" s="149">
        <f t="shared" si="8"/>
        <v>-270989.31489869551</v>
      </c>
      <c r="M101" s="149">
        <f t="shared" si="8"/>
        <v>-275731.62790942274</v>
      </c>
      <c r="N101" s="149">
        <f t="shared" si="8"/>
        <v>-280556.93139783764</v>
      </c>
      <c r="O101" s="149">
        <f t="shared" si="8"/>
        <v>-285466.67769729986</v>
      </c>
      <c r="P101" s="149">
        <f t="shared" si="8"/>
        <v>-290462.34455700259</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-4307692.307692307</v>
      </c>
      <c r="F102" s="153">
        <f t="shared" si="9"/>
        <v>-4383076.923076923</v>
      </c>
      <c r="G102" s="153">
        <f t="shared" si="9"/>
        <v>-4459780.769230769</v>
      </c>
      <c r="H102" s="153">
        <f t="shared" si="9"/>
        <v>-4537826.932692307</v>
      </c>
      <c r="I102" s="153">
        <f t="shared" si="9"/>
        <v>-4617238.9040144235</v>
      </c>
      <c r="J102" s="153">
        <f t="shared" si="9"/>
        <v>-4698040.5848346762</v>
      </c>
      <c r="K102" s="153">
        <f t="shared" si="9"/>
        <v>-4780256.2950692838</v>
      </c>
      <c r="L102" s="153">
        <f t="shared" si="9"/>
        <v>-4863910.7802329957</v>
      </c>
      <c r="M102" s="153">
        <f t="shared" si="9"/>
        <v>-4949029.2188870739</v>
      </c>
      <c r="N102" s="153">
        <f t="shared" si="9"/>
        <v>-5035637.2302175984</v>
      </c>
      <c r="O102" s="153">
        <f t="shared" si="9"/>
        <v>-5123760.8817464067</v>
      </c>
      <c r="P102" s="153">
        <f t="shared" si="9"/>
        <v>-5213426.6971769687</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-4547692.307692307</v>
      </c>
      <c r="F112" s="153">
        <f t="shared" si="18"/>
        <v>-4627276.923076923</v>
      </c>
      <c r="G112" s="153">
        <f t="shared" si="18"/>
        <v>-4708254.269230769</v>
      </c>
      <c r="H112" s="153">
        <f t="shared" si="18"/>
        <v>-4790648.7189423069</v>
      </c>
      <c r="I112" s="153">
        <f t="shared" si="18"/>
        <v>-4874485.0715237986</v>
      </c>
      <c r="J112" s="153">
        <f t="shared" si="18"/>
        <v>-4959788.5602754653</v>
      </c>
      <c r="K112" s="153">
        <f t="shared" si="18"/>
        <v>-5046584.8600802869</v>
      </c>
      <c r="L112" s="153">
        <f t="shared" si="18"/>
        <v>-5134900.0951316915</v>
      </c>
      <c r="M112" s="153">
        <f t="shared" si="18"/>
        <v>-5224760.8467964968</v>
      </c>
      <c r="N112" s="153">
        <f t="shared" si="18"/>
        <v>-5316194.161615436</v>
      </c>
      <c r="O112" s="153">
        <f t="shared" si="18"/>
        <v>-5409227.5594437066</v>
      </c>
      <c r="P112" s="153">
        <f t="shared" si="18"/>
        <v>-5503889.0417339709</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-4547692.307692307</v>
      </c>
      <c r="F113" s="162">
        <f t="shared" ref="F113:AR113" si="19">SUM(F111:F112)</f>
        <v>-4627276.923076923</v>
      </c>
      <c r="G113" s="162">
        <f t="shared" si="19"/>
        <v>-4708254.269230769</v>
      </c>
      <c r="H113" s="162">
        <f t="shared" si="19"/>
        <v>-4790648.7189423069</v>
      </c>
      <c r="I113" s="162">
        <f t="shared" si="19"/>
        <v>-4874485.0715237986</v>
      </c>
      <c r="J113" s="162">
        <f t="shared" si="19"/>
        <v>-4959788.5602754653</v>
      </c>
      <c r="K113" s="162">
        <f t="shared" si="19"/>
        <v>-5046584.8600802869</v>
      </c>
      <c r="L113" s="162">
        <f t="shared" si="19"/>
        <v>-5134900.0951316915</v>
      </c>
      <c r="M113" s="162">
        <f t="shared" si="19"/>
        <v>-5224760.8467964968</v>
      </c>
      <c r="N113" s="162">
        <f t="shared" si="19"/>
        <v>-5316194.161615436</v>
      </c>
      <c r="O113" s="162">
        <f t="shared" si="19"/>
        <v>-5409227.5594437066</v>
      </c>
      <c r="P113" s="162">
        <f t="shared" si="19"/>
        <v>-5503889.0417339709</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0</v>
      </c>
      <c r="F115" s="149">
        <f t="shared" si="20"/>
        <v>0</v>
      </c>
      <c r="G115" s="149">
        <f t="shared" si="20"/>
        <v>0</v>
      </c>
      <c r="H115" s="149">
        <f t="shared" si="20"/>
        <v>0</v>
      </c>
      <c r="I115" s="149">
        <f t="shared" si="20"/>
        <v>0</v>
      </c>
      <c r="J115" s="149">
        <f t="shared" si="20"/>
        <v>0</v>
      </c>
      <c r="K115" s="149">
        <f t="shared" si="20"/>
        <v>0</v>
      </c>
      <c r="L115" s="149">
        <f t="shared" si="20"/>
        <v>0</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0</v>
      </c>
      <c r="F116" s="153">
        <f t="shared" si="21"/>
        <v>0</v>
      </c>
      <c r="G116" s="153">
        <f t="shared" si="21"/>
        <v>0</v>
      </c>
      <c r="H116" s="153">
        <f t="shared" si="21"/>
        <v>0</v>
      </c>
      <c r="I116" s="153">
        <f t="shared" si="21"/>
        <v>0</v>
      </c>
      <c r="J116" s="153">
        <f t="shared" si="21"/>
        <v>0</v>
      </c>
      <c r="K116" s="153">
        <f t="shared" si="21"/>
        <v>0</v>
      </c>
      <c r="L116" s="153">
        <f t="shared" si="21"/>
        <v>0</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0</v>
      </c>
      <c r="F117" s="153">
        <f t="shared" si="22"/>
        <v>0</v>
      </c>
      <c r="G117" s="153">
        <f t="shared" si="22"/>
        <v>0</v>
      </c>
      <c r="H117" s="153">
        <f t="shared" si="22"/>
        <v>0</v>
      </c>
      <c r="I117" s="153">
        <f t="shared" si="22"/>
        <v>0</v>
      </c>
      <c r="J117" s="153">
        <f t="shared" si="22"/>
        <v>0</v>
      </c>
      <c r="K117" s="153">
        <f t="shared" si="22"/>
        <v>0</v>
      </c>
      <c r="L117" s="153">
        <f t="shared" si="22"/>
        <v>0</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0</v>
      </c>
      <c r="F118" s="162">
        <f t="shared" si="23"/>
        <v>0</v>
      </c>
      <c r="G118" s="162">
        <f t="shared" si="23"/>
        <v>0</v>
      </c>
      <c r="H118" s="162">
        <f t="shared" si="23"/>
        <v>0</v>
      </c>
      <c r="I118" s="162">
        <f t="shared" si="23"/>
        <v>0</v>
      </c>
      <c r="J118" s="162">
        <f t="shared" si="23"/>
        <v>0</v>
      </c>
      <c r="K118" s="162">
        <f t="shared" si="23"/>
        <v>0</v>
      </c>
      <c r="L118" s="162">
        <f t="shared" si="23"/>
        <v>0</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-4547692.307692307</v>
      </c>
      <c r="F120" s="149">
        <f t="shared" ref="F120:AR120" si="24">F113+F115+F116</f>
        <v>-4627276.923076923</v>
      </c>
      <c r="G120" s="149">
        <f t="shared" si="24"/>
        <v>-4708254.269230769</v>
      </c>
      <c r="H120" s="149">
        <f t="shared" si="24"/>
        <v>-4790648.7189423069</v>
      </c>
      <c r="I120" s="149">
        <f t="shared" si="24"/>
        <v>-4874485.0715237986</v>
      </c>
      <c r="J120" s="149">
        <f t="shared" si="24"/>
        <v>-4959788.5602754653</v>
      </c>
      <c r="K120" s="149">
        <f t="shared" si="24"/>
        <v>-5046584.8600802869</v>
      </c>
      <c r="L120" s="149">
        <f t="shared" si="24"/>
        <v>-5134900.0951316915</v>
      </c>
      <c r="M120" s="149">
        <f t="shared" si="24"/>
        <v>-5224760.8467964968</v>
      </c>
      <c r="N120" s="149">
        <f t="shared" si="24"/>
        <v>-5316194.161615436</v>
      </c>
      <c r="O120" s="149">
        <f t="shared" si="24"/>
        <v>-5409227.5594437066</v>
      </c>
      <c r="P120" s="149">
        <f t="shared" si="24"/>
        <v>-5503889.0417339709</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1136923.0769230768</v>
      </c>
      <c r="F121" s="162">
        <f t="shared" si="25"/>
        <v>1156819.2307692308</v>
      </c>
      <c r="G121" s="162">
        <f t="shared" si="25"/>
        <v>1177063.5673076923</v>
      </c>
      <c r="H121" s="162">
        <f t="shared" si="25"/>
        <v>1197662.1797355767</v>
      </c>
      <c r="I121" s="162">
        <f t="shared" si="25"/>
        <v>1218621.2678809497</v>
      </c>
      <c r="J121" s="162">
        <f t="shared" si="25"/>
        <v>1239947.1400688663</v>
      </c>
      <c r="K121" s="162">
        <f t="shared" si="25"/>
        <v>1261646.2150200717</v>
      </c>
      <c r="L121" s="162">
        <f t="shared" si="25"/>
        <v>1283725.0237829229</v>
      </c>
      <c r="M121" s="162">
        <f t="shared" si="25"/>
        <v>1306190.2116991242</v>
      </c>
      <c r="N121" s="162">
        <f t="shared" si="25"/>
        <v>1329048.540403859</v>
      </c>
      <c r="O121" s="162">
        <f t="shared" si="25"/>
        <v>1352306.8898609267</v>
      </c>
      <c r="P121" s="162">
        <f t="shared" si="25"/>
        <v>1375972.2604334927</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-3410769.2307692301</v>
      </c>
      <c r="F123" s="172">
        <f t="shared" ref="F123:AR123" si="26">F113+F118+F121</f>
        <v>-3470457.692307692</v>
      </c>
      <c r="G123" s="172">
        <f t="shared" si="26"/>
        <v>-3531190.701923077</v>
      </c>
      <c r="H123" s="172">
        <f t="shared" si="26"/>
        <v>-3592986.5392067302</v>
      </c>
      <c r="I123" s="172">
        <f t="shared" si="26"/>
        <v>-3655863.803642849</v>
      </c>
      <c r="J123" s="172">
        <f t="shared" si="26"/>
        <v>-3719841.4202065989</v>
      </c>
      <c r="K123" s="172">
        <f t="shared" si="26"/>
        <v>-3784938.6450602151</v>
      </c>
      <c r="L123" s="172">
        <f t="shared" si="26"/>
        <v>-3851175.0713487687</v>
      </c>
      <c r="M123" s="172">
        <f t="shared" si="26"/>
        <v>-3918570.6350973723</v>
      </c>
      <c r="N123" s="172">
        <f t="shared" si="26"/>
        <v>-3987145.6212115772</v>
      </c>
      <c r="O123" s="172">
        <f t="shared" si="26"/>
        <v>-4056920.66958278</v>
      </c>
      <c r="P123" s="172">
        <f t="shared" si="26"/>
        <v>-4127916.7813004781</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70000000</v>
      </c>
      <c r="F124" s="175">
        <f t="shared" si="27"/>
        <v>70000000</v>
      </c>
      <c r="G124" s="175">
        <f t="shared" si="27"/>
        <v>70000000</v>
      </c>
      <c r="H124" s="175">
        <f t="shared" si="27"/>
        <v>70000000</v>
      </c>
      <c r="I124" s="175">
        <f t="shared" si="27"/>
        <v>70000000</v>
      </c>
      <c r="J124" s="175">
        <f t="shared" si="27"/>
        <v>70000000</v>
      </c>
      <c r="K124" s="175">
        <f t="shared" si="27"/>
        <v>70000000</v>
      </c>
      <c r="L124" s="175">
        <f t="shared" si="27"/>
        <v>70000000</v>
      </c>
      <c r="M124" s="175">
        <f t="shared" si="27"/>
        <v>70000000</v>
      </c>
      <c r="N124" s="175">
        <f t="shared" si="27"/>
        <v>70000000</v>
      </c>
      <c r="O124" s="175">
        <f t="shared" si="27"/>
        <v>70000000</v>
      </c>
      <c r="P124" s="175">
        <f t="shared" si="27"/>
        <v>70000000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-22757989.974113699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325204646.8363921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229</v>
      </c>
      <c r="C145" s="195" t="s">
        <v>234</v>
      </c>
      <c r="D145" s="197">
        <f>C9/1000</f>
        <v>10</v>
      </c>
      <c r="E145" s="197"/>
    </row>
    <row r="146" spans="2:5" x14ac:dyDescent="0.2">
      <c r="B146" s="211" t="s">
        <v>230</v>
      </c>
      <c r="C146" s="195" t="s">
        <v>222</v>
      </c>
      <c r="D146" s="197">
        <f>C14</f>
        <v>7000</v>
      </c>
      <c r="E146" s="197"/>
    </row>
    <row r="147" spans="2:5" x14ac:dyDescent="0.2">
      <c r="B147" s="211" t="s">
        <v>20</v>
      </c>
      <c r="C147" s="195" t="s">
        <v>282</v>
      </c>
      <c r="D147" s="197">
        <f>C28</f>
        <v>0</v>
      </c>
      <c r="E147" s="199">
        <f>C32</f>
        <v>0</v>
      </c>
    </row>
    <row r="148" spans="2:5" ht="12" customHeight="1" x14ac:dyDescent="0.2">
      <c r="B148" s="211" t="s">
        <v>22</v>
      </c>
      <c r="C148" s="195" t="s">
        <v>282</v>
      </c>
      <c r="D148" s="197">
        <f>C34</f>
        <v>24</v>
      </c>
      <c r="E148" s="212">
        <f>C38</f>
        <v>240</v>
      </c>
    </row>
    <row r="149" spans="2:5" x14ac:dyDescent="0.2">
      <c r="B149" s="211" t="s">
        <v>30</v>
      </c>
      <c r="C149" s="195" t="s">
        <v>253</v>
      </c>
      <c r="D149" s="196">
        <f>C45</f>
        <v>39</v>
      </c>
      <c r="E149" s="197"/>
    </row>
    <row r="150" spans="2:5" x14ac:dyDescent="0.2">
      <c r="B150" s="211" t="s">
        <v>31</v>
      </c>
      <c r="C150" s="195" t="s">
        <v>260</v>
      </c>
      <c r="D150" s="197">
        <f>C46</f>
        <v>600</v>
      </c>
      <c r="E150" s="197"/>
    </row>
    <row r="151" spans="2:5" x14ac:dyDescent="0.2">
      <c r="B151" s="211" t="s">
        <v>32</v>
      </c>
      <c r="C151" s="195" t="s">
        <v>260</v>
      </c>
      <c r="D151" s="197">
        <f>C47</f>
        <v>0</v>
      </c>
      <c r="E151" s="197"/>
    </row>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099 IY57099 SU57099 ACQ57099 AMM57099 AWI57099 BGE57099 BQA57099 BZW57099 CJS57099 CTO57099 DDK57099 DNG57099 DXC57099 EGY57099 EQU57099 FAQ57099 FKM57099 FUI57099 GEE57099 GOA57099 GXW57099 HHS57099 HRO57099 IBK57099 ILG57099 IVC57099 JEY57099 JOU57099 JYQ57099 KIM57099 KSI57099 LCE57099 LMA57099 LVW57099 MFS57099 MPO57099 MZK57099 NJG57099 NTC57099 OCY57099 OMU57099 OWQ57099 PGM57099 PQI57099 QAE57099 QKA57099 QTW57099 RDS57099 RNO57099 RXK57099 SHG57099 SRC57099 TAY57099 TKU57099 TUQ57099 UEM57099 UOI57099 UYE57099 VIA57099 VRW57099 WBS57099 WLO57099 WVK57099 C122635 IY122635 SU122635 ACQ122635 AMM122635 AWI122635 BGE122635 BQA122635 BZW122635 CJS122635 CTO122635 DDK122635 DNG122635 DXC122635 EGY122635 EQU122635 FAQ122635 FKM122635 FUI122635 GEE122635 GOA122635 GXW122635 HHS122635 HRO122635 IBK122635 ILG122635 IVC122635 JEY122635 JOU122635 JYQ122635 KIM122635 KSI122635 LCE122635 LMA122635 LVW122635 MFS122635 MPO122635 MZK122635 NJG122635 NTC122635 OCY122635 OMU122635 OWQ122635 PGM122635 PQI122635 QAE122635 QKA122635 QTW122635 RDS122635 RNO122635 RXK122635 SHG122635 SRC122635 TAY122635 TKU122635 TUQ122635 UEM122635 UOI122635 UYE122635 VIA122635 VRW122635 WBS122635 WLO122635 WVK122635 C188171 IY188171 SU188171 ACQ188171 AMM188171 AWI188171 BGE188171 BQA188171 BZW188171 CJS188171 CTO188171 DDK188171 DNG188171 DXC188171 EGY188171 EQU188171 FAQ188171 FKM188171 FUI188171 GEE188171 GOA188171 GXW188171 HHS188171 HRO188171 IBK188171 ILG188171 IVC188171 JEY188171 JOU188171 JYQ188171 KIM188171 KSI188171 LCE188171 LMA188171 LVW188171 MFS188171 MPO188171 MZK188171 NJG188171 NTC188171 OCY188171 OMU188171 OWQ188171 PGM188171 PQI188171 QAE188171 QKA188171 QTW188171 RDS188171 RNO188171 RXK188171 SHG188171 SRC188171 TAY188171 TKU188171 TUQ188171 UEM188171 UOI188171 UYE188171 VIA188171 VRW188171 WBS188171 WLO188171 WVK188171 C253707 IY253707 SU253707 ACQ253707 AMM253707 AWI253707 BGE253707 BQA253707 BZW253707 CJS253707 CTO253707 DDK253707 DNG253707 DXC253707 EGY253707 EQU253707 FAQ253707 FKM253707 FUI253707 GEE253707 GOA253707 GXW253707 HHS253707 HRO253707 IBK253707 ILG253707 IVC253707 JEY253707 JOU253707 JYQ253707 KIM253707 KSI253707 LCE253707 LMA253707 LVW253707 MFS253707 MPO253707 MZK253707 NJG253707 NTC253707 OCY253707 OMU253707 OWQ253707 PGM253707 PQI253707 QAE253707 QKA253707 QTW253707 RDS253707 RNO253707 RXK253707 SHG253707 SRC253707 TAY253707 TKU253707 TUQ253707 UEM253707 UOI253707 UYE253707 VIA253707 VRW253707 WBS253707 WLO253707 WVK253707 C319243 IY319243 SU319243 ACQ319243 AMM319243 AWI319243 BGE319243 BQA319243 BZW319243 CJS319243 CTO319243 DDK319243 DNG319243 DXC319243 EGY319243 EQU319243 FAQ319243 FKM319243 FUI319243 GEE319243 GOA319243 GXW319243 HHS319243 HRO319243 IBK319243 ILG319243 IVC319243 JEY319243 JOU319243 JYQ319243 KIM319243 KSI319243 LCE319243 LMA319243 LVW319243 MFS319243 MPO319243 MZK319243 NJG319243 NTC319243 OCY319243 OMU319243 OWQ319243 PGM319243 PQI319243 QAE319243 QKA319243 QTW319243 RDS319243 RNO319243 RXK319243 SHG319243 SRC319243 TAY319243 TKU319243 TUQ319243 UEM319243 UOI319243 UYE319243 VIA319243 VRW319243 WBS319243 WLO319243 WVK319243 C384779 IY384779 SU384779 ACQ384779 AMM384779 AWI384779 BGE384779 BQA384779 BZW384779 CJS384779 CTO384779 DDK384779 DNG384779 DXC384779 EGY384779 EQU384779 FAQ384779 FKM384779 FUI384779 GEE384779 GOA384779 GXW384779 HHS384779 HRO384779 IBK384779 ILG384779 IVC384779 JEY384779 JOU384779 JYQ384779 KIM384779 KSI384779 LCE384779 LMA384779 LVW384779 MFS384779 MPO384779 MZK384779 NJG384779 NTC384779 OCY384779 OMU384779 OWQ384779 PGM384779 PQI384779 QAE384779 QKA384779 QTW384779 RDS384779 RNO384779 RXK384779 SHG384779 SRC384779 TAY384779 TKU384779 TUQ384779 UEM384779 UOI384779 UYE384779 VIA384779 VRW384779 WBS384779 WLO384779 WVK384779 C450315 IY450315 SU450315 ACQ450315 AMM450315 AWI450315 BGE450315 BQA450315 BZW450315 CJS450315 CTO450315 DDK450315 DNG450315 DXC450315 EGY450315 EQU450315 FAQ450315 FKM450315 FUI450315 GEE450315 GOA450315 GXW450315 HHS450315 HRO450315 IBK450315 ILG450315 IVC450315 JEY450315 JOU450315 JYQ450315 KIM450315 KSI450315 LCE450315 LMA450315 LVW450315 MFS450315 MPO450315 MZK450315 NJG450315 NTC450315 OCY450315 OMU450315 OWQ450315 PGM450315 PQI450315 QAE450315 QKA450315 QTW450315 RDS450315 RNO450315 RXK450315 SHG450315 SRC450315 TAY450315 TKU450315 TUQ450315 UEM450315 UOI450315 UYE450315 VIA450315 VRW450315 WBS450315 WLO450315 WVK450315 C515851 IY515851 SU515851 ACQ515851 AMM515851 AWI515851 BGE515851 BQA515851 BZW515851 CJS515851 CTO515851 DDK515851 DNG515851 DXC515851 EGY515851 EQU515851 FAQ515851 FKM515851 FUI515851 GEE515851 GOA515851 GXW515851 HHS515851 HRO515851 IBK515851 ILG515851 IVC515851 JEY515851 JOU515851 JYQ515851 KIM515851 KSI515851 LCE515851 LMA515851 LVW515851 MFS515851 MPO515851 MZK515851 NJG515851 NTC515851 OCY515851 OMU515851 OWQ515851 PGM515851 PQI515851 QAE515851 QKA515851 QTW515851 RDS515851 RNO515851 RXK515851 SHG515851 SRC515851 TAY515851 TKU515851 TUQ515851 UEM515851 UOI515851 UYE515851 VIA515851 VRW515851 WBS515851 WLO515851 WVK515851 C581387 IY581387 SU581387 ACQ581387 AMM581387 AWI581387 BGE581387 BQA581387 BZW581387 CJS581387 CTO581387 DDK581387 DNG581387 DXC581387 EGY581387 EQU581387 FAQ581387 FKM581387 FUI581387 GEE581387 GOA581387 GXW581387 HHS581387 HRO581387 IBK581387 ILG581387 IVC581387 JEY581387 JOU581387 JYQ581387 KIM581387 KSI581387 LCE581387 LMA581387 LVW581387 MFS581387 MPO581387 MZK581387 NJG581387 NTC581387 OCY581387 OMU581387 OWQ581387 PGM581387 PQI581387 QAE581387 QKA581387 QTW581387 RDS581387 RNO581387 RXK581387 SHG581387 SRC581387 TAY581387 TKU581387 TUQ581387 UEM581387 UOI581387 UYE581387 VIA581387 VRW581387 WBS581387 WLO581387 WVK581387 C646923 IY646923 SU646923 ACQ646923 AMM646923 AWI646923 BGE646923 BQA646923 BZW646923 CJS646923 CTO646923 DDK646923 DNG646923 DXC646923 EGY646923 EQU646923 FAQ646923 FKM646923 FUI646923 GEE646923 GOA646923 GXW646923 HHS646923 HRO646923 IBK646923 ILG646923 IVC646923 JEY646923 JOU646923 JYQ646923 KIM646923 KSI646923 LCE646923 LMA646923 LVW646923 MFS646923 MPO646923 MZK646923 NJG646923 NTC646923 OCY646923 OMU646923 OWQ646923 PGM646923 PQI646923 QAE646923 QKA646923 QTW646923 RDS646923 RNO646923 RXK646923 SHG646923 SRC646923 TAY646923 TKU646923 TUQ646923 UEM646923 UOI646923 UYE646923 VIA646923 VRW646923 WBS646923 WLO646923 WVK646923 C712459 IY712459 SU712459 ACQ712459 AMM712459 AWI712459 BGE712459 BQA712459 BZW712459 CJS712459 CTO712459 DDK712459 DNG712459 DXC712459 EGY712459 EQU712459 FAQ712459 FKM712459 FUI712459 GEE712459 GOA712459 GXW712459 HHS712459 HRO712459 IBK712459 ILG712459 IVC712459 JEY712459 JOU712459 JYQ712459 KIM712459 KSI712459 LCE712459 LMA712459 LVW712459 MFS712459 MPO712459 MZK712459 NJG712459 NTC712459 OCY712459 OMU712459 OWQ712459 PGM712459 PQI712459 QAE712459 QKA712459 QTW712459 RDS712459 RNO712459 RXK712459 SHG712459 SRC712459 TAY712459 TKU712459 TUQ712459 UEM712459 UOI712459 UYE712459 VIA712459 VRW712459 WBS712459 WLO712459 WVK712459 C777995 IY777995 SU777995 ACQ777995 AMM777995 AWI777995 BGE777995 BQA777995 BZW777995 CJS777995 CTO777995 DDK777995 DNG777995 DXC777995 EGY777995 EQU777995 FAQ777995 FKM777995 FUI777995 GEE777995 GOA777995 GXW777995 HHS777995 HRO777995 IBK777995 ILG777995 IVC777995 JEY777995 JOU777995 JYQ777995 KIM777995 KSI777995 LCE777995 LMA777995 LVW777995 MFS777995 MPO777995 MZK777995 NJG777995 NTC777995 OCY777995 OMU777995 OWQ777995 PGM777995 PQI777995 QAE777995 QKA777995 QTW777995 RDS777995 RNO777995 RXK777995 SHG777995 SRC777995 TAY777995 TKU777995 TUQ777995 UEM777995 UOI777995 UYE777995 VIA777995 VRW777995 WBS777995 WLO777995 WVK777995 C843531 IY843531 SU843531 ACQ843531 AMM843531 AWI843531 BGE843531 BQA843531 BZW843531 CJS843531 CTO843531 DDK843531 DNG843531 DXC843531 EGY843531 EQU843531 FAQ843531 FKM843531 FUI843531 GEE843531 GOA843531 GXW843531 HHS843531 HRO843531 IBK843531 ILG843531 IVC843531 JEY843531 JOU843531 JYQ843531 KIM843531 KSI843531 LCE843531 LMA843531 LVW843531 MFS843531 MPO843531 MZK843531 NJG843531 NTC843531 OCY843531 OMU843531 OWQ843531 PGM843531 PQI843531 QAE843531 QKA843531 QTW843531 RDS843531 RNO843531 RXK843531 SHG843531 SRC843531 TAY843531 TKU843531 TUQ843531 UEM843531 UOI843531 UYE843531 VIA843531 VRW843531 WBS843531 WLO843531 WVK843531 C909067 IY909067 SU909067 ACQ909067 AMM909067 AWI909067 BGE909067 BQA909067 BZW909067 CJS909067 CTO909067 DDK909067 DNG909067 DXC909067 EGY909067 EQU909067 FAQ909067 FKM909067 FUI909067 GEE909067 GOA909067 GXW909067 HHS909067 HRO909067 IBK909067 ILG909067 IVC909067 JEY909067 JOU909067 JYQ909067 KIM909067 KSI909067 LCE909067 LMA909067 LVW909067 MFS909067 MPO909067 MZK909067 NJG909067 NTC909067 OCY909067 OMU909067 OWQ909067 PGM909067 PQI909067 QAE909067 QKA909067 QTW909067 RDS909067 RNO909067 RXK909067 SHG909067 SRC909067 TAY909067 TKU909067 TUQ909067 UEM909067 UOI909067 UYE909067 VIA909067 VRW909067 WBS909067 WLO909067 WVK909067 C974603 IY974603 SU974603 ACQ974603 AMM974603 AWI974603 BGE974603 BQA974603 BZW974603 CJS974603 CTO974603 DDK974603 DNG974603 DXC974603 EGY974603 EQU974603 FAQ974603 FKM974603 FUI974603 GEE974603 GOA974603 GXW974603 HHS974603 HRO974603 IBK974603 ILG974603 IVC974603 JEY974603 JOU974603 JYQ974603 KIM974603 KSI974603 LCE974603 LMA974603 LVW974603 MFS974603 MPO974603 MZK974603 NJG974603 NTC974603 OCY974603 OMU974603 OWQ974603 PGM974603 PQI974603 QAE974603 QKA974603 QTW974603 RDS974603 RNO974603 RXK974603 SHG974603 SRC974603 TAY974603 TKU974603 TUQ974603 UEM974603 UOI974603 UYE974603 VIA974603 VRW974603 WBS974603 WLO974603 WVK97460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100</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5.6665069339838649E-2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33333</v>
      </c>
      <c r="D8" s="81" t="s">
        <v>162</v>
      </c>
      <c r="E8" s="74"/>
      <c r="F8" s="75"/>
      <c r="G8" s="82"/>
    </row>
    <row r="9" spans="1:26" x14ac:dyDescent="0.2">
      <c r="A9" s="78"/>
      <c r="B9" s="83" t="s">
        <v>4</v>
      </c>
      <c r="C9" s="84">
        <v>30000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8</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0.90000900009000095</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460</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13.8</v>
      </c>
      <c r="D32" s="85" t="s">
        <v>67</v>
      </c>
      <c r="E32" s="95"/>
      <c r="F32" s="75"/>
    </row>
    <row r="33" spans="1:6" x14ac:dyDescent="0.2">
      <c r="A33" s="78"/>
      <c r="B33" s="281" t="s">
        <v>22</v>
      </c>
      <c r="C33" s="84"/>
      <c r="D33" s="85" t="s">
        <v>64</v>
      </c>
      <c r="E33" s="95"/>
      <c r="F33" s="75"/>
    </row>
    <row r="34" spans="1:6" x14ac:dyDescent="0.2">
      <c r="A34" s="78"/>
      <c r="B34" s="281"/>
      <c r="C34" s="84">
        <v>27.6</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828</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17</v>
      </c>
      <c r="D45" s="85" t="s">
        <v>74</v>
      </c>
      <c r="E45" s="106"/>
    </row>
    <row r="46" spans="1:6" x14ac:dyDescent="0.2">
      <c r="A46" s="78"/>
      <c r="B46" s="83" t="s">
        <v>31</v>
      </c>
      <c r="C46" s="104">
        <v>145</v>
      </c>
      <c r="D46" s="85" t="s">
        <v>75</v>
      </c>
      <c r="E46" s="95"/>
    </row>
    <row r="47" spans="1:6" x14ac:dyDescent="0.2">
      <c r="A47" s="78"/>
      <c r="B47" s="86" t="s">
        <v>32</v>
      </c>
      <c r="C47" s="107">
        <v>15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8</v>
      </c>
      <c r="D72" s="85" t="s">
        <v>78</v>
      </c>
      <c r="E72" s="95"/>
    </row>
    <row r="73" spans="1:6" x14ac:dyDescent="0.2">
      <c r="A73" s="78"/>
      <c r="B73" s="119" t="s">
        <v>52</v>
      </c>
      <c r="C73" s="84">
        <v>8</v>
      </c>
      <c r="D73" s="85" t="s">
        <v>78</v>
      </c>
      <c r="E73" s="95"/>
    </row>
    <row r="74" spans="1:6" x14ac:dyDescent="0.2">
      <c r="A74" s="78"/>
      <c r="B74" s="125" t="s">
        <v>53</v>
      </c>
      <c r="C74" s="84">
        <v>8</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-13800000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210000000</v>
      </c>
      <c r="F92" s="153">
        <f t="shared" ref="F92:AR92" si="2">IF(F86&gt;$C$16,0,$C$8*$C$14*IF($C$20=0,1,$C$20))</f>
        <v>210000000</v>
      </c>
      <c r="G92" s="153">
        <f t="shared" si="2"/>
        <v>210000000</v>
      </c>
      <c r="H92" s="153">
        <f t="shared" si="2"/>
        <v>210000000</v>
      </c>
      <c r="I92" s="153">
        <f t="shared" si="2"/>
        <v>210000000</v>
      </c>
      <c r="J92" s="153">
        <f t="shared" si="2"/>
        <v>210000000</v>
      </c>
      <c r="K92" s="153">
        <f t="shared" si="2"/>
        <v>210000000</v>
      </c>
      <c r="L92" s="153">
        <f t="shared" si="2"/>
        <v>210000000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210000000</v>
      </c>
      <c r="F97" s="154">
        <f t="shared" si="5"/>
        <v>210000000</v>
      </c>
      <c r="G97" s="154">
        <f t="shared" si="5"/>
        <v>210000000</v>
      </c>
      <c r="H97" s="154">
        <f t="shared" si="5"/>
        <v>210000000</v>
      </c>
      <c r="I97" s="154">
        <f t="shared" si="5"/>
        <v>210000000</v>
      </c>
      <c r="J97" s="154">
        <f t="shared" si="5"/>
        <v>210000000</v>
      </c>
      <c r="K97" s="154">
        <f t="shared" si="5"/>
        <v>210000000</v>
      </c>
      <c r="L97" s="154">
        <f t="shared" si="5"/>
        <v>210000000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210000000</v>
      </c>
      <c r="F99" s="157">
        <f t="shared" ref="F99:AR99" si="7">SUM(F96:F98)</f>
        <v>210000000</v>
      </c>
      <c r="G99" s="157">
        <f t="shared" si="7"/>
        <v>210000000</v>
      </c>
      <c r="H99" s="157">
        <f t="shared" si="7"/>
        <v>210000000</v>
      </c>
      <c r="I99" s="157">
        <f t="shared" si="7"/>
        <v>210000000</v>
      </c>
      <c r="J99" s="157">
        <f t="shared" si="7"/>
        <v>210000000</v>
      </c>
      <c r="K99" s="157">
        <f t="shared" si="7"/>
        <v>210000000</v>
      </c>
      <c r="L99" s="157">
        <f t="shared" si="7"/>
        <v>210000000</v>
      </c>
      <c r="M99" s="157">
        <f t="shared" si="7"/>
        <v>0</v>
      </c>
      <c r="N99" s="157">
        <f t="shared" si="7"/>
        <v>0</v>
      </c>
      <c r="O99" s="157">
        <f t="shared" si="7"/>
        <v>0</v>
      </c>
      <c r="P99" s="157">
        <f t="shared" si="7"/>
        <v>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-828000</v>
      </c>
      <c r="F101" s="149">
        <f t="shared" ref="F101:AR101" si="8">IF(F86&gt;$C$16,0,-F87*($C$38*1000+F96*$C$39+F97*$C$40*3.6/1000+F98*$C$41*35.17/1000))+SUMIF($C$77:$C$81,F86,$D$77:$D$81)</f>
        <v>-842490.00000000012</v>
      </c>
      <c r="G101" s="149">
        <f t="shared" si="8"/>
        <v>-857233.57500000007</v>
      </c>
      <c r="H101" s="149">
        <f t="shared" si="8"/>
        <v>-872235.1625625001</v>
      </c>
      <c r="I101" s="149">
        <f t="shared" si="8"/>
        <v>-887499.27790734405</v>
      </c>
      <c r="J101" s="149">
        <f t="shared" si="8"/>
        <v>-903030.51527072256</v>
      </c>
      <c r="K101" s="149">
        <f t="shared" si="8"/>
        <v>-918833.54928796028</v>
      </c>
      <c r="L101" s="149">
        <f t="shared" si="8"/>
        <v>-934913.1364004995</v>
      </c>
      <c r="M101" s="149">
        <f t="shared" si="8"/>
        <v>0</v>
      </c>
      <c r="N101" s="149">
        <f t="shared" si="8"/>
        <v>0</v>
      </c>
      <c r="O101" s="149">
        <f t="shared" si="8"/>
        <v>0</v>
      </c>
      <c r="P101" s="149">
        <f t="shared" si="8"/>
        <v>0</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-7905803.2941176472</v>
      </c>
      <c r="F102" s="153">
        <f t="shared" si="9"/>
        <v>-8044154.8517647069</v>
      </c>
      <c r="G102" s="153">
        <f t="shared" si="9"/>
        <v>-8184927.5616705893</v>
      </c>
      <c r="H102" s="153">
        <f t="shared" si="9"/>
        <v>-8328163.7939998247</v>
      </c>
      <c r="I102" s="153">
        <f t="shared" si="9"/>
        <v>-8473906.6603948232</v>
      </c>
      <c r="J102" s="153">
        <f t="shared" si="9"/>
        <v>-8622200.0269517321</v>
      </c>
      <c r="K102" s="153">
        <f t="shared" si="9"/>
        <v>-8773088.5274233893</v>
      </c>
      <c r="L102" s="153">
        <f t="shared" si="9"/>
        <v>-8926617.5766532961</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-8733803.2941176482</v>
      </c>
      <c r="F112" s="153">
        <f t="shared" si="18"/>
        <v>-8886644.8517647069</v>
      </c>
      <c r="G112" s="153">
        <f t="shared" si="18"/>
        <v>-9042161.1366705894</v>
      </c>
      <c r="H112" s="153">
        <f t="shared" si="18"/>
        <v>-9200398.9565623254</v>
      </c>
      <c r="I112" s="153">
        <f t="shared" si="18"/>
        <v>-9361405.9383021668</v>
      </c>
      <c r="J112" s="153">
        <f t="shared" si="18"/>
        <v>-9525230.5422224551</v>
      </c>
      <c r="K112" s="153">
        <f t="shared" si="18"/>
        <v>-9691922.0767113492</v>
      </c>
      <c r="L112" s="153">
        <f t="shared" si="18"/>
        <v>-9861530.7130537964</v>
      </c>
      <c r="M112" s="153">
        <f t="shared" si="18"/>
        <v>0</v>
      </c>
      <c r="N112" s="153">
        <f t="shared" si="18"/>
        <v>0</v>
      </c>
      <c r="O112" s="153">
        <f t="shared" si="18"/>
        <v>0</v>
      </c>
      <c r="P112" s="153">
        <f t="shared" si="18"/>
        <v>0</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-8733803.2941176482</v>
      </c>
      <c r="F113" s="162">
        <f t="shared" ref="F113:AR113" si="19">SUM(F111:F112)</f>
        <v>-8886644.8517647069</v>
      </c>
      <c r="G113" s="162">
        <f t="shared" si="19"/>
        <v>-9042161.1366705894</v>
      </c>
      <c r="H113" s="162">
        <f t="shared" si="19"/>
        <v>-9200398.9565623254</v>
      </c>
      <c r="I113" s="162">
        <f t="shared" si="19"/>
        <v>-9361405.9383021668</v>
      </c>
      <c r="J113" s="162">
        <f t="shared" si="19"/>
        <v>-9525230.5422224551</v>
      </c>
      <c r="K113" s="162">
        <f t="shared" si="19"/>
        <v>-9691922.0767113492</v>
      </c>
      <c r="L113" s="162">
        <f t="shared" si="19"/>
        <v>-9861530.7130537964</v>
      </c>
      <c r="M113" s="162">
        <f t="shared" si="19"/>
        <v>0</v>
      </c>
      <c r="N113" s="162">
        <f t="shared" si="19"/>
        <v>0</v>
      </c>
      <c r="O113" s="162">
        <f t="shared" si="19"/>
        <v>0</v>
      </c>
      <c r="P113" s="162">
        <f t="shared" si="19"/>
        <v>0</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-1725000</v>
      </c>
      <c r="F115" s="149">
        <f t="shared" si="20"/>
        <v>-1725000</v>
      </c>
      <c r="G115" s="149">
        <f t="shared" si="20"/>
        <v>-1725000</v>
      </c>
      <c r="H115" s="149">
        <f t="shared" si="20"/>
        <v>-1725000</v>
      </c>
      <c r="I115" s="149">
        <f t="shared" si="20"/>
        <v>-1725000</v>
      </c>
      <c r="J115" s="149">
        <f t="shared" si="20"/>
        <v>-1725000</v>
      </c>
      <c r="K115" s="149">
        <f t="shared" si="20"/>
        <v>-1725000</v>
      </c>
      <c r="L115" s="149">
        <f t="shared" si="20"/>
        <v>-1725000</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-483000</v>
      </c>
      <c r="F116" s="153">
        <f t="shared" si="21"/>
        <v>-432419.36401783</v>
      </c>
      <c r="G116" s="153">
        <f t="shared" si="21"/>
        <v>-379309.69623655151</v>
      </c>
      <c r="H116" s="153">
        <f t="shared" si="21"/>
        <v>-323544.5450662091</v>
      </c>
      <c r="I116" s="153">
        <f t="shared" si="21"/>
        <v>-264991.13633734954</v>
      </c>
      <c r="J116" s="153">
        <f t="shared" si="21"/>
        <v>-203510.057172047</v>
      </c>
      <c r="K116" s="153">
        <f t="shared" si="21"/>
        <v>-138954.92404847936</v>
      </c>
      <c r="L116" s="153">
        <f t="shared" si="21"/>
        <v>-71172.034268733332</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-1011612.7196433997</v>
      </c>
      <c r="F117" s="153">
        <f t="shared" si="22"/>
        <v>-1062193.3556255696</v>
      </c>
      <c r="G117" s="153">
        <f t="shared" si="22"/>
        <v>-1115303.0234068481</v>
      </c>
      <c r="H117" s="153">
        <f t="shared" si="22"/>
        <v>-1171068.1745771905</v>
      </c>
      <c r="I117" s="153">
        <f t="shared" si="22"/>
        <v>-1229621.5833060502</v>
      </c>
      <c r="J117" s="153">
        <f t="shared" si="22"/>
        <v>-1291102.6624713526</v>
      </c>
      <c r="K117" s="153">
        <f t="shared" si="22"/>
        <v>-1355657.7955949204</v>
      </c>
      <c r="L117" s="153">
        <f t="shared" si="22"/>
        <v>-1423440.6853746662</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-1494612.7196433996</v>
      </c>
      <c r="F118" s="162">
        <f t="shared" si="23"/>
        <v>-1494612.7196433996</v>
      </c>
      <c r="G118" s="162">
        <f t="shared" si="23"/>
        <v>-1494612.7196433996</v>
      </c>
      <c r="H118" s="162">
        <f t="shared" si="23"/>
        <v>-1494612.7196433996</v>
      </c>
      <c r="I118" s="162">
        <f t="shared" si="23"/>
        <v>-1494612.7196433996</v>
      </c>
      <c r="J118" s="162">
        <f t="shared" si="23"/>
        <v>-1494612.7196433996</v>
      </c>
      <c r="K118" s="162">
        <f t="shared" si="23"/>
        <v>-1494612.7196433998</v>
      </c>
      <c r="L118" s="162">
        <f t="shared" si="23"/>
        <v>-1494612.7196433996</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-10941803.294117648</v>
      </c>
      <c r="F120" s="149">
        <f t="shared" ref="F120:AR120" si="24">F113+F115+F116</f>
        <v>-11044064.215782536</v>
      </c>
      <c r="G120" s="149">
        <f t="shared" si="24"/>
        <v>-11146470.83290714</v>
      </c>
      <c r="H120" s="149">
        <f t="shared" si="24"/>
        <v>-11248943.501628535</v>
      </c>
      <c r="I120" s="149">
        <f t="shared" si="24"/>
        <v>-11351397.074639516</v>
      </c>
      <c r="J120" s="149">
        <f t="shared" si="24"/>
        <v>-11453740.599394502</v>
      </c>
      <c r="K120" s="149">
        <f t="shared" si="24"/>
        <v>-11555877.000759829</v>
      </c>
      <c r="L120" s="149">
        <f t="shared" si="24"/>
        <v>-11657702.74732253</v>
      </c>
      <c r="M120" s="149">
        <f t="shared" si="24"/>
        <v>0</v>
      </c>
      <c r="N120" s="149">
        <f t="shared" si="24"/>
        <v>0</v>
      </c>
      <c r="O120" s="149">
        <f t="shared" si="24"/>
        <v>0</v>
      </c>
      <c r="P120" s="149">
        <f t="shared" si="24"/>
        <v>0</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2735450.823529412</v>
      </c>
      <c r="F121" s="162">
        <f t="shared" si="25"/>
        <v>2761016.053945634</v>
      </c>
      <c r="G121" s="162">
        <f t="shared" si="25"/>
        <v>2786617.7082267851</v>
      </c>
      <c r="H121" s="162">
        <f t="shared" si="25"/>
        <v>2812235.8754071337</v>
      </c>
      <c r="I121" s="162">
        <f t="shared" si="25"/>
        <v>2837849.268659879</v>
      </c>
      <c r="J121" s="162">
        <f t="shared" si="25"/>
        <v>2863435.1498486255</v>
      </c>
      <c r="K121" s="162">
        <f t="shared" si="25"/>
        <v>2888969.2501899572</v>
      </c>
      <c r="L121" s="162">
        <f t="shared" si="25"/>
        <v>2914425.6868306324</v>
      </c>
      <c r="M121" s="162">
        <f t="shared" si="25"/>
        <v>0</v>
      </c>
      <c r="N121" s="162">
        <f t="shared" si="25"/>
        <v>0</v>
      </c>
      <c r="O121" s="162">
        <f t="shared" si="25"/>
        <v>0</v>
      </c>
      <c r="P121" s="162">
        <f t="shared" si="25"/>
        <v>0</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-7492965.1902316352</v>
      </c>
      <c r="F123" s="172">
        <f t="shared" ref="F123:AR123" si="26">F113+F118+F121</f>
        <v>-7620241.5174624715</v>
      </c>
      <c r="G123" s="172">
        <f t="shared" si="26"/>
        <v>-7750156.1480872035</v>
      </c>
      <c r="H123" s="172">
        <f t="shared" si="26"/>
        <v>-7882775.8007985912</v>
      </c>
      <c r="I123" s="172">
        <f t="shared" si="26"/>
        <v>-8018169.3892856874</v>
      </c>
      <c r="J123" s="172">
        <f t="shared" si="26"/>
        <v>-8156408.1120172292</v>
      </c>
      <c r="K123" s="172">
        <f t="shared" si="26"/>
        <v>-8297565.5461647911</v>
      </c>
      <c r="L123" s="172">
        <f t="shared" si="26"/>
        <v>-8441717.7458665632</v>
      </c>
      <c r="M123" s="172">
        <f t="shared" si="26"/>
        <v>0</v>
      </c>
      <c r="N123" s="172">
        <f t="shared" si="26"/>
        <v>0</v>
      </c>
      <c r="O123" s="172">
        <f t="shared" si="26"/>
        <v>0</v>
      </c>
      <c r="P123" s="172">
        <f t="shared" si="26"/>
        <v>0</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210000000</v>
      </c>
      <c r="F124" s="175">
        <f t="shared" si="27"/>
        <v>210000000</v>
      </c>
      <c r="G124" s="175">
        <f t="shared" si="27"/>
        <v>210000000</v>
      </c>
      <c r="H124" s="175">
        <f t="shared" si="27"/>
        <v>210000000</v>
      </c>
      <c r="I124" s="175">
        <f t="shared" si="27"/>
        <v>210000000</v>
      </c>
      <c r="J124" s="175">
        <f t="shared" si="27"/>
        <v>210000000</v>
      </c>
      <c r="K124" s="175">
        <f t="shared" si="27"/>
        <v>210000000</v>
      </c>
      <c r="L124" s="175">
        <f t="shared" si="27"/>
        <v>210000000</v>
      </c>
      <c r="M124" s="175">
        <f t="shared" si="27"/>
        <v>0</v>
      </c>
      <c r="N124" s="175">
        <f t="shared" si="27"/>
        <v>0</v>
      </c>
      <c r="O124" s="175">
        <f t="shared" si="27"/>
        <v>0</v>
      </c>
      <c r="P124" s="175">
        <f t="shared" si="27"/>
        <v>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-35272137.716690429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706753137.46152449</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13800000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13800000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9660000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4140000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229</v>
      </c>
      <c r="C145" s="195" t="s">
        <v>234</v>
      </c>
      <c r="D145" s="197">
        <f>C9/1000</f>
        <v>30</v>
      </c>
      <c r="E145" s="197"/>
    </row>
    <row r="146" spans="2:5" x14ac:dyDescent="0.2">
      <c r="B146" s="211" t="s">
        <v>230</v>
      </c>
      <c r="C146" s="195" t="s">
        <v>222</v>
      </c>
      <c r="D146" s="197">
        <f>C14</f>
        <v>7000</v>
      </c>
      <c r="E146" s="197"/>
    </row>
    <row r="147" spans="2:5" x14ac:dyDescent="0.2">
      <c r="B147" s="211" t="s">
        <v>20</v>
      </c>
      <c r="C147" s="195" t="s">
        <v>282</v>
      </c>
      <c r="D147" s="197">
        <f>C28</f>
        <v>460</v>
      </c>
      <c r="E147" s="199">
        <f>C32</f>
        <v>13.8</v>
      </c>
    </row>
    <row r="148" spans="2:5" ht="12" customHeight="1" x14ac:dyDescent="0.2">
      <c r="B148" s="211" t="s">
        <v>22</v>
      </c>
      <c r="C148" s="195" t="s">
        <v>282</v>
      </c>
      <c r="D148" s="197">
        <f>C34</f>
        <v>27.6</v>
      </c>
      <c r="E148" s="212">
        <f>C38</f>
        <v>828</v>
      </c>
    </row>
    <row r="149" spans="2:5" x14ac:dyDescent="0.2">
      <c r="B149" s="211" t="s">
        <v>30</v>
      </c>
      <c r="C149" s="195" t="s">
        <v>253</v>
      </c>
      <c r="D149" s="196">
        <f>C45</f>
        <v>17</v>
      </c>
      <c r="E149" s="197"/>
    </row>
    <row r="150" spans="2:5" x14ac:dyDescent="0.2">
      <c r="B150" s="211" t="s">
        <v>31</v>
      </c>
      <c r="C150" s="195" t="s">
        <v>260</v>
      </c>
      <c r="D150" s="197">
        <f>C46</f>
        <v>145</v>
      </c>
      <c r="E150" s="197"/>
    </row>
    <row r="151" spans="2:5" x14ac:dyDescent="0.2">
      <c r="B151" s="211" t="s">
        <v>32</v>
      </c>
      <c r="C151" s="195" t="s">
        <v>260</v>
      </c>
      <c r="D151" s="197">
        <f>C47</f>
        <v>15</v>
      </c>
      <c r="E151" s="197"/>
    </row>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078 IY57078 SU57078 ACQ57078 AMM57078 AWI57078 BGE57078 BQA57078 BZW57078 CJS57078 CTO57078 DDK57078 DNG57078 DXC57078 EGY57078 EQU57078 FAQ57078 FKM57078 FUI57078 GEE57078 GOA57078 GXW57078 HHS57078 HRO57078 IBK57078 ILG57078 IVC57078 JEY57078 JOU57078 JYQ57078 KIM57078 KSI57078 LCE57078 LMA57078 LVW57078 MFS57078 MPO57078 MZK57078 NJG57078 NTC57078 OCY57078 OMU57078 OWQ57078 PGM57078 PQI57078 QAE57078 QKA57078 QTW57078 RDS57078 RNO57078 RXK57078 SHG57078 SRC57078 TAY57078 TKU57078 TUQ57078 UEM57078 UOI57078 UYE57078 VIA57078 VRW57078 WBS57078 WLO57078 WVK57078 C122614 IY122614 SU122614 ACQ122614 AMM122614 AWI122614 BGE122614 BQA122614 BZW122614 CJS122614 CTO122614 DDK122614 DNG122614 DXC122614 EGY122614 EQU122614 FAQ122614 FKM122614 FUI122614 GEE122614 GOA122614 GXW122614 HHS122614 HRO122614 IBK122614 ILG122614 IVC122614 JEY122614 JOU122614 JYQ122614 KIM122614 KSI122614 LCE122614 LMA122614 LVW122614 MFS122614 MPO122614 MZK122614 NJG122614 NTC122614 OCY122614 OMU122614 OWQ122614 PGM122614 PQI122614 QAE122614 QKA122614 QTW122614 RDS122614 RNO122614 RXK122614 SHG122614 SRC122614 TAY122614 TKU122614 TUQ122614 UEM122614 UOI122614 UYE122614 VIA122614 VRW122614 WBS122614 WLO122614 WVK122614 C188150 IY188150 SU188150 ACQ188150 AMM188150 AWI188150 BGE188150 BQA188150 BZW188150 CJS188150 CTO188150 DDK188150 DNG188150 DXC188150 EGY188150 EQU188150 FAQ188150 FKM188150 FUI188150 GEE188150 GOA188150 GXW188150 HHS188150 HRO188150 IBK188150 ILG188150 IVC188150 JEY188150 JOU188150 JYQ188150 KIM188150 KSI188150 LCE188150 LMA188150 LVW188150 MFS188150 MPO188150 MZK188150 NJG188150 NTC188150 OCY188150 OMU188150 OWQ188150 PGM188150 PQI188150 QAE188150 QKA188150 QTW188150 RDS188150 RNO188150 RXK188150 SHG188150 SRC188150 TAY188150 TKU188150 TUQ188150 UEM188150 UOI188150 UYE188150 VIA188150 VRW188150 WBS188150 WLO188150 WVK188150 C253686 IY253686 SU253686 ACQ253686 AMM253686 AWI253686 BGE253686 BQA253686 BZW253686 CJS253686 CTO253686 DDK253686 DNG253686 DXC253686 EGY253686 EQU253686 FAQ253686 FKM253686 FUI253686 GEE253686 GOA253686 GXW253686 HHS253686 HRO253686 IBK253686 ILG253686 IVC253686 JEY253686 JOU253686 JYQ253686 KIM253686 KSI253686 LCE253686 LMA253686 LVW253686 MFS253686 MPO253686 MZK253686 NJG253686 NTC253686 OCY253686 OMU253686 OWQ253686 PGM253686 PQI253686 QAE253686 QKA253686 QTW253686 RDS253686 RNO253686 RXK253686 SHG253686 SRC253686 TAY253686 TKU253686 TUQ253686 UEM253686 UOI253686 UYE253686 VIA253686 VRW253686 WBS253686 WLO253686 WVK253686 C319222 IY319222 SU319222 ACQ319222 AMM319222 AWI319222 BGE319222 BQA319222 BZW319222 CJS319222 CTO319222 DDK319222 DNG319222 DXC319222 EGY319222 EQU319222 FAQ319222 FKM319222 FUI319222 GEE319222 GOA319222 GXW319222 HHS319222 HRO319222 IBK319222 ILG319222 IVC319222 JEY319222 JOU319222 JYQ319222 KIM319222 KSI319222 LCE319222 LMA319222 LVW319222 MFS319222 MPO319222 MZK319222 NJG319222 NTC319222 OCY319222 OMU319222 OWQ319222 PGM319222 PQI319222 QAE319222 QKA319222 QTW319222 RDS319222 RNO319222 RXK319222 SHG319222 SRC319222 TAY319222 TKU319222 TUQ319222 UEM319222 UOI319222 UYE319222 VIA319222 VRW319222 WBS319222 WLO319222 WVK319222 C384758 IY384758 SU384758 ACQ384758 AMM384758 AWI384758 BGE384758 BQA384758 BZW384758 CJS384758 CTO384758 DDK384758 DNG384758 DXC384758 EGY384758 EQU384758 FAQ384758 FKM384758 FUI384758 GEE384758 GOA384758 GXW384758 HHS384758 HRO384758 IBK384758 ILG384758 IVC384758 JEY384758 JOU384758 JYQ384758 KIM384758 KSI384758 LCE384758 LMA384758 LVW384758 MFS384758 MPO384758 MZK384758 NJG384758 NTC384758 OCY384758 OMU384758 OWQ384758 PGM384758 PQI384758 QAE384758 QKA384758 QTW384758 RDS384758 RNO384758 RXK384758 SHG384758 SRC384758 TAY384758 TKU384758 TUQ384758 UEM384758 UOI384758 UYE384758 VIA384758 VRW384758 WBS384758 WLO384758 WVK384758 C450294 IY450294 SU450294 ACQ450294 AMM450294 AWI450294 BGE450294 BQA450294 BZW450294 CJS450294 CTO450294 DDK450294 DNG450294 DXC450294 EGY450294 EQU450294 FAQ450294 FKM450294 FUI450294 GEE450294 GOA450294 GXW450294 HHS450294 HRO450294 IBK450294 ILG450294 IVC450294 JEY450294 JOU450294 JYQ450294 KIM450294 KSI450294 LCE450294 LMA450294 LVW450294 MFS450294 MPO450294 MZK450294 NJG450294 NTC450294 OCY450294 OMU450294 OWQ450294 PGM450294 PQI450294 QAE450294 QKA450294 QTW450294 RDS450294 RNO450294 RXK450294 SHG450294 SRC450294 TAY450294 TKU450294 TUQ450294 UEM450294 UOI450294 UYE450294 VIA450294 VRW450294 WBS450294 WLO450294 WVK450294 C515830 IY515830 SU515830 ACQ515830 AMM515830 AWI515830 BGE515830 BQA515830 BZW515830 CJS515830 CTO515830 DDK515830 DNG515830 DXC515830 EGY515830 EQU515830 FAQ515830 FKM515830 FUI515830 GEE515830 GOA515830 GXW515830 HHS515830 HRO515830 IBK515830 ILG515830 IVC515830 JEY515830 JOU515830 JYQ515830 KIM515830 KSI515830 LCE515830 LMA515830 LVW515830 MFS515830 MPO515830 MZK515830 NJG515830 NTC515830 OCY515830 OMU515830 OWQ515830 PGM515830 PQI515830 QAE515830 QKA515830 QTW515830 RDS515830 RNO515830 RXK515830 SHG515830 SRC515830 TAY515830 TKU515830 TUQ515830 UEM515830 UOI515830 UYE515830 VIA515830 VRW515830 WBS515830 WLO515830 WVK515830 C581366 IY581366 SU581366 ACQ581366 AMM581366 AWI581366 BGE581366 BQA581366 BZW581366 CJS581366 CTO581366 DDK581366 DNG581366 DXC581366 EGY581366 EQU581366 FAQ581366 FKM581366 FUI581366 GEE581366 GOA581366 GXW581366 HHS581366 HRO581366 IBK581366 ILG581366 IVC581366 JEY581366 JOU581366 JYQ581366 KIM581366 KSI581366 LCE581366 LMA581366 LVW581366 MFS581366 MPO581366 MZK581366 NJG581366 NTC581366 OCY581366 OMU581366 OWQ581366 PGM581366 PQI581366 QAE581366 QKA581366 QTW581366 RDS581366 RNO581366 RXK581366 SHG581366 SRC581366 TAY581366 TKU581366 TUQ581366 UEM581366 UOI581366 UYE581366 VIA581366 VRW581366 WBS581366 WLO581366 WVK581366 C646902 IY646902 SU646902 ACQ646902 AMM646902 AWI646902 BGE646902 BQA646902 BZW646902 CJS646902 CTO646902 DDK646902 DNG646902 DXC646902 EGY646902 EQU646902 FAQ646902 FKM646902 FUI646902 GEE646902 GOA646902 GXW646902 HHS646902 HRO646902 IBK646902 ILG646902 IVC646902 JEY646902 JOU646902 JYQ646902 KIM646902 KSI646902 LCE646902 LMA646902 LVW646902 MFS646902 MPO646902 MZK646902 NJG646902 NTC646902 OCY646902 OMU646902 OWQ646902 PGM646902 PQI646902 QAE646902 QKA646902 QTW646902 RDS646902 RNO646902 RXK646902 SHG646902 SRC646902 TAY646902 TKU646902 TUQ646902 UEM646902 UOI646902 UYE646902 VIA646902 VRW646902 WBS646902 WLO646902 WVK646902 C712438 IY712438 SU712438 ACQ712438 AMM712438 AWI712438 BGE712438 BQA712438 BZW712438 CJS712438 CTO712438 DDK712438 DNG712438 DXC712438 EGY712438 EQU712438 FAQ712438 FKM712438 FUI712438 GEE712438 GOA712438 GXW712438 HHS712438 HRO712438 IBK712438 ILG712438 IVC712438 JEY712438 JOU712438 JYQ712438 KIM712438 KSI712438 LCE712438 LMA712438 LVW712438 MFS712438 MPO712438 MZK712438 NJG712438 NTC712438 OCY712438 OMU712438 OWQ712438 PGM712438 PQI712438 QAE712438 QKA712438 QTW712438 RDS712438 RNO712438 RXK712438 SHG712438 SRC712438 TAY712438 TKU712438 TUQ712438 UEM712438 UOI712438 UYE712438 VIA712438 VRW712438 WBS712438 WLO712438 WVK712438 C777974 IY777974 SU777974 ACQ777974 AMM777974 AWI777974 BGE777974 BQA777974 BZW777974 CJS777974 CTO777974 DDK777974 DNG777974 DXC777974 EGY777974 EQU777974 FAQ777974 FKM777974 FUI777974 GEE777974 GOA777974 GXW777974 HHS777974 HRO777974 IBK777974 ILG777974 IVC777974 JEY777974 JOU777974 JYQ777974 KIM777974 KSI777974 LCE777974 LMA777974 LVW777974 MFS777974 MPO777974 MZK777974 NJG777974 NTC777974 OCY777974 OMU777974 OWQ777974 PGM777974 PQI777974 QAE777974 QKA777974 QTW777974 RDS777974 RNO777974 RXK777974 SHG777974 SRC777974 TAY777974 TKU777974 TUQ777974 UEM777974 UOI777974 UYE777974 VIA777974 VRW777974 WBS777974 WLO777974 WVK777974 C843510 IY843510 SU843510 ACQ843510 AMM843510 AWI843510 BGE843510 BQA843510 BZW843510 CJS843510 CTO843510 DDK843510 DNG843510 DXC843510 EGY843510 EQU843510 FAQ843510 FKM843510 FUI843510 GEE843510 GOA843510 GXW843510 HHS843510 HRO843510 IBK843510 ILG843510 IVC843510 JEY843510 JOU843510 JYQ843510 KIM843510 KSI843510 LCE843510 LMA843510 LVW843510 MFS843510 MPO843510 MZK843510 NJG843510 NTC843510 OCY843510 OMU843510 OWQ843510 PGM843510 PQI843510 QAE843510 QKA843510 QTW843510 RDS843510 RNO843510 RXK843510 SHG843510 SRC843510 TAY843510 TKU843510 TUQ843510 UEM843510 UOI843510 UYE843510 VIA843510 VRW843510 WBS843510 WLO843510 WVK843510 C909046 IY909046 SU909046 ACQ909046 AMM909046 AWI909046 BGE909046 BQA909046 BZW909046 CJS909046 CTO909046 DDK909046 DNG909046 DXC909046 EGY909046 EQU909046 FAQ909046 FKM909046 FUI909046 GEE909046 GOA909046 GXW909046 HHS909046 HRO909046 IBK909046 ILG909046 IVC909046 JEY909046 JOU909046 JYQ909046 KIM909046 KSI909046 LCE909046 LMA909046 LVW909046 MFS909046 MPO909046 MZK909046 NJG909046 NTC909046 OCY909046 OMU909046 OWQ909046 PGM909046 PQI909046 QAE909046 QKA909046 QTW909046 RDS909046 RNO909046 RXK909046 SHG909046 SRC909046 TAY909046 TKU909046 TUQ909046 UEM909046 UOI909046 UYE909046 VIA909046 VRW909046 WBS909046 WLO909046 WVK909046 C974582 IY974582 SU974582 ACQ974582 AMM974582 AWI974582 BGE974582 BQA974582 BZW974582 CJS974582 CTO974582 DDK974582 DNG974582 DXC974582 EGY974582 EQU974582 FAQ974582 FKM974582 FUI974582 GEE974582 GOA974582 GXW974582 HHS974582 HRO974582 IBK974582 ILG974582 IVC974582 JEY974582 JOU974582 JYQ974582 KIM974582 KSI974582 LCE974582 LMA974582 LVW974582 MFS974582 MPO974582 MZK974582 NJG974582 NTC974582 OCY974582 OMU974582 OWQ974582 PGM974582 PQI974582 QAE974582 QKA974582 QTW974582 RDS974582 RNO974582 RXK974582 SHG974582 SRC974582 TAY974582 TKU974582 TUQ974582 UEM974582 UOI974582 UYE974582 VIA974582 VRW974582 WBS974582 WLO974582 WVK97458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307</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7.6757243294169622E-2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75800</v>
      </c>
      <c r="D8" s="81" t="s">
        <v>162</v>
      </c>
      <c r="E8" s="74"/>
      <c r="F8" s="75"/>
      <c r="G8" s="82"/>
    </row>
    <row r="9" spans="1:26" x14ac:dyDescent="0.2">
      <c r="A9" s="78"/>
      <c r="B9" s="83" t="s">
        <v>4</v>
      </c>
      <c r="C9" s="84">
        <v>50000</v>
      </c>
      <c r="D9" s="85" t="s">
        <v>58</v>
      </c>
      <c r="E9" s="74"/>
      <c r="F9" s="75"/>
    </row>
    <row r="10" spans="1:26" x14ac:dyDescent="0.2">
      <c r="A10" s="78"/>
      <c r="B10" s="83" t="s">
        <v>5</v>
      </c>
      <c r="C10" s="84">
        <v>16700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7500</v>
      </c>
      <c r="D13" s="85" t="s">
        <v>61</v>
      </c>
      <c r="E13" s="74"/>
      <c r="F13" s="75"/>
    </row>
    <row r="14" spans="1:26" x14ac:dyDescent="0.2">
      <c r="A14" s="78"/>
      <c r="B14" s="83" t="s">
        <v>9</v>
      </c>
      <c r="C14" s="84">
        <v>7500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0.22031662269129287</v>
      </c>
      <c r="D18" s="81"/>
      <c r="E18" s="95"/>
      <c r="F18" s="75"/>
    </row>
    <row r="19" spans="1:6" ht="12.75" customHeight="1" x14ac:dyDescent="0.2">
      <c r="A19" s="78"/>
      <c r="B19" s="83" t="s">
        <v>13</v>
      </c>
      <c r="C19" s="96">
        <f>IF(C10&gt;0,C18-(C21*C9*C14*C18)/(C10*C13),)</f>
        <v>0.22031662269129287</v>
      </c>
      <c r="D19" s="85"/>
      <c r="E19" s="95"/>
      <c r="F19" s="75"/>
    </row>
    <row r="20" spans="1:6" ht="12.75" customHeight="1" x14ac:dyDescent="0.2">
      <c r="A20" s="78"/>
      <c r="B20" s="83" t="s">
        <v>14</v>
      </c>
      <c r="C20" s="96">
        <f>IF(C8&gt;0,C9/C8,0)</f>
        <v>0.65963060686015829</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v>1650</v>
      </c>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125.07</v>
      </c>
      <c r="D32" s="85" t="s">
        <v>67</v>
      </c>
      <c r="E32" s="95"/>
      <c r="F32" s="75"/>
    </row>
    <row r="33" spans="1:6" x14ac:dyDescent="0.2">
      <c r="A33" s="78"/>
      <c r="B33" s="281" t="s">
        <v>22</v>
      </c>
      <c r="C33" s="84">
        <v>100</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7580</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9</v>
      </c>
      <c r="D45" s="85" t="s">
        <v>74</v>
      </c>
      <c r="E45" s="106"/>
    </row>
    <row r="46" spans="1:6" x14ac:dyDescent="0.2">
      <c r="A46" s="78"/>
      <c r="B46" s="83" t="s">
        <v>31</v>
      </c>
      <c r="C46" s="104">
        <v>49</v>
      </c>
      <c r="D46" s="85" t="s">
        <v>75</v>
      </c>
      <c r="E46" s="95"/>
    </row>
    <row r="47" spans="1:6" x14ac:dyDescent="0.2">
      <c r="A47" s="78"/>
      <c r="B47" s="86" t="s">
        <v>32</v>
      </c>
      <c r="C47" s="107">
        <v>0</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-125070000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125250000</v>
      </c>
      <c r="F90" s="149">
        <f t="shared" si="1"/>
        <v>125250000</v>
      </c>
      <c r="G90" s="149">
        <f t="shared" si="1"/>
        <v>125250000</v>
      </c>
      <c r="H90" s="149">
        <f t="shared" si="1"/>
        <v>125250000</v>
      </c>
      <c r="I90" s="149">
        <f t="shared" si="1"/>
        <v>125250000</v>
      </c>
      <c r="J90" s="149">
        <f t="shared" si="1"/>
        <v>125250000</v>
      </c>
      <c r="K90" s="149">
        <f t="shared" si="1"/>
        <v>125250000</v>
      </c>
      <c r="L90" s="149">
        <f t="shared" si="1"/>
        <v>125250000</v>
      </c>
      <c r="M90" s="149">
        <f t="shared" si="1"/>
        <v>125250000</v>
      </c>
      <c r="N90" s="149">
        <f t="shared" si="1"/>
        <v>125250000</v>
      </c>
      <c r="O90" s="149">
        <f t="shared" si="1"/>
        <v>125250000</v>
      </c>
      <c r="P90" s="149">
        <f t="shared" si="1"/>
        <v>125250000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375000000</v>
      </c>
      <c r="F92" s="153">
        <f t="shared" ref="F92:AR92" si="2">IF(F86&gt;$C$16,0,$C$8*$C$14*IF($C$20=0,1,$C$20))</f>
        <v>375000000</v>
      </c>
      <c r="G92" s="153">
        <f t="shared" si="2"/>
        <v>375000000</v>
      </c>
      <c r="H92" s="153">
        <f t="shared" si="2"/>
        <v>375000000</v>
      </c>
      <c r="I92" s="153">
        <f t="shared" si="2"/>
        <v>375000000</v>
      </c>
      <c r="J92" s="153">
        <f t="shared" si="2"/>
        <v>375000000</v>
      </c>
      <c r="K92" s="153">
        <f t="shared" si="2"/>
        <v>375000000</v>
      </c>
      <c r="L92" s="153">
        <f t="shared" si="2"/>
        <v>375000000</v>
      </c>
      <c r="M92" s="153">
        <f t="shared" si="2"/>
        <v>375000000</v>
      </c>
      <c r="N92" s="153">
        <f t="shared" si="2"/>
        <v>375000000</v>
      </c>
      <c r="O92" s="153">
        <f t="shared" si="2"/>
        <v>375000000</v>
      </c>
      <c r="P92" s="153">
        <f t="shared" si="2"/>
        <v>375000000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125250000</v>
      </c>
      <c r="F96" s="154">
        <f t="shared" si="4"/>
        <v>125250000</v>
      </c>
      <c r="G96" s="154">
        <f t="shared" si="4"/>
        <v>125250000</v>
      </c>
      <c r="H96" s="154">
        <f t="shared" si="4"/>
        <v>125250000</v>
      </c>
      <c r="I96" s="154">
        <f t="shared" si="4"/>
        <v>125250000</v>
      </c>
      <c r="J96" s="154">
        <f t="shared" si="4"/>
        <v>125250000</v>
      </c>
      <c r="K96" s="154">
        <f t="shared" si="4"/>
        <v>125250000</v>
      </c>
      <c r="L96" s="154">
        <f t="shared" si="4"/>
        <v>125250000</v>
      </c>
      <c r="M96" s="154">
        <f t="shared" si="4"/>
        <v>125250000</v>
      </c>
      <c r="N96" s="154">
        <f t="shared" si="4"/>
        <v>125250000</v>
      </c>
      <c r="O96" s="154">
        <f t="shared" si="4"/>
        <v>125250000</v>
      </c>
      <c r="P96" s="154">
        <f t="shared" si="4"/>
        <v>125250000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375000000</v>
      </c>
      <c r="F97" s="154">
        <f t="shared" si="5"/>
        <v>375000000</v>
      </c>
      <c r="G97" s="154">
        <f t="shared" si="5"/>
        <v>375000000</v>
      </c>
      <c r="H97" s="154">
        <f t="shared" si="5"/>
        <v>375000000</v>
      </c>
      <c r="I97" s="154">
        <f t="shared" si="5"/>
        <v>375000000</v>
      </c>
      <c r="J97" s="154">
        <f t="shared" si="5"/>
        <v>375000000</v>
      </c>
      <c r="K97" s="154">
        <f t="shared" si="5"/>
        <v>375000000</v>
      </c>
      <c r="L97" s="154">
        <f t="shared" si="5"/>
        <v>375000000</v>
      </c>
      <c r="M97" s="154">
        <f t="shared" si="5"/>
        <v>375000000</v>
      </c>
      <c r="N97" s="154">
        <f t="shared" si="5"/>
        <v>375000000</v>
      </c>
      <c r="O97" s="154">
        <f t="shared" si="5"/>
        <v>375000000</v>
      </c>
      <c r="P97" s="154">
        <f t="shared" si="5"/>
        <v>375000000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500250000</v>
      </c>
      <c r="F99" s="157">
        <f t="shared" ref="F99:AR99" si="7">SUM(F96:F98)</f>
        <v>500250000</v>
      </c>
      <c r="G99" s="157">
        <f t="shared" si="7"/>
        <v>500250000</v>
      </c>
      <c r="H99" s="157">
        <f t="shared" si="7"/>
        <v>500250000</v>
      </c>
      <c r="I99" s="157">
        <f t="shared" si="7"/>
        <v>500250000</v>
      </c>
      <c r="J99" s="157">
        <f t="shared" si="7"/>
        <v>500250000</v>
      </c>
      <c r="K99" s="157">
        <f t="shared" si="7"/>
        <v>500250000</v>
      </c>
      <c r="L99" s="157">
        <f t="shared" si="7"/>
        <v>500250000</v>
      </c>
      <c r="M99" s="157">
        <f t="shared" si="7"/>
        <v>500250000</v>
      </c>
      <c r="N99" s="157">
        <f t="shared" si="7"/>
        <v>500250000</v>
      </c>
      <c r="O99" s="157">
        <f t="shared" si="7"/>
        <v>500250000</v>
      </c>
      <c r="P99" s="157">
        <f t="shared" si="7"/>
        <v>500250000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-7580000</v>
      </c>
      <c r="F101" s="149">
        <f t="shared" ref="F101:AR101" si="8">IF(F86&gt;$C$16,0,-F87*($C$38*1000+F96*$C$39+F97*$C$40*3.6/1000+F98*$C$41*35.17/1000))+SUMIF($C$77:$C$81,F86,$D$77:$D$81)</f>
        <v>-7712650.0000000009</v>
      </c>
      <c r="G101" s="149">
        <f t="shared" si="8"/>
        <v>-7847621.3750000009</v>
      </c>
      <c r="H101" s="149">
        <f t="shared" si="8"/>
        <v>-7984954.7490625009</v>
      </c>
      <c r="I101" s="149">
        <f t="shared" si="8"/>
        <v>-8124691.4571710955</v>
      </c>
      <c r="J101" s="149">
        <f t="shared" si="8"/>
        <v>-8266873.5576715907</v>
      </c>
      <c r="K101" s="149">
        <f t="shared" si="8"/>
        <v>-8411543.8449308444</v>
      </c>
      <c r="L101" s="149">
        <f t="shared" si="8"/>
        <v>-8558745.862217132</v>
      </c>
      <c r="M101" s="149">
        <f t="shared" si="8"/>
        <v>-8708523.9148059357</v>
      </c>
      <c r="N101" s="149">
        <f t="shared" si="8"/>
        <v>-8860923.0833150391</v>
      </c>
      <c r="O101" s="149">
        <f t="shared" si="8"/>
        <v>-9015989.2372730542</v>
      </c>
      <c r="P101" s="149">
        <f t="shared" si="8"/>
        <v>-9173769.0489253309</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-11142600</v>
      </c>
      <c r="F102" s="153">
        <f t="shared" si="9"/>
        <v>-11337595.5</v>
      </c>
      <c r="G102" s="153">
        <f t="shared" si="9"/>
        <v>-11536003.421250001</v>
      </c>
      <c r="H102" s="153">
        <f t="shared" si="9"/>
        <v>-11737883.481121875</v>
      </c>
      <c r="I102" s="153">
        <f t="shared" si="9"/>
        <v>-11943296.442041511</v>
      </c>
      <c r="J102" s="153">
        <f t="shared" si="9"/>
        <v>-12152304.129777238</v>
      </c>
      <c r="K102" s="153">
        <f t="shared" si="9"/>
        <v>-12364969.452048341</v>
      </c>
      <c r="L102" s="153">
        <f t="shared" si="9"/>
        <v>-12581356.417459184</v>
      </c>
      <c r="M102" s="153">
        <f t="shared" si="9"/>
        <v>-12801530.154764725</v>
      </c>
      <c r="N102" s="153">
        <f t="shared" si="9"/>
        <v>-13025556.932473108</v>
      </c>
      <c r="O102" s="153">
        <f t="shared" si="9"/>
        <v>-13253504.178791389</v>
      </c>
      <c r="P102" s="153">
        <f t="shared" si="9"/>
        <v>-13485440.501920238</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-18722600</v>
      </c>
      <c r="F112" s="153">
        <f t="shared" si="18"/>
        <v>-19050245.5</v>
      </c>
      <c r="G112" s="153">
        <f t="shared" si="18"/>
        <v>-19383624.796250001</v>
      </c>
      <c r="H112" s="153">
        <f t="shared" si="18"/>
        <v>-19722838.230184376</v>
      </c>
      <c r="I112" s="153">
        <f t="shared" si="18"/>
        <v>-20067987.899212606</v>
      </c>
      <c r="J112" s="153">
        <f t="shared" si="18"/>
        <v>-20419177.687448829</v>
      </c>
      <c r="K112" s="153">
        <f t="shared" si="18"/>
        <v>-20776513.296979185</v>
      </c>
      <c r="L112" s="153">
        <f t="shared" si="18"/>
        <v>-21140102.279676318</v>
      </c>
      <c r="M112" s="153">
        <f t="shared" si="18"/>
        <v>-21510054.069570661</v>
      </c>
      <c r="N112" s="153">
        <f t="shared" si="18"/>
        <v>-21886480.015788145</v>
      </c>
      <c r="O112" s="153">
        <f t="shared" si="18"/>
        <v>-22269493.416064441</v>
      </c>
      <c r="P112" s="153">
        <f t="shared" si="18"/>
        <v>-22659209.550845571</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-18722600</v>
      </c>
      <c r="F113" s="162">
        <f t="shared" ref="F113:AR113" si="19">SUM(F111:F112)</f>
        <v>-19050245.5</v>
      </c>
      <c r="G113" s="162">
        <f t="shared" si="19"/>
        <v>-19383624.796250001</v>
      </c>
      <c r="H113" s="162">
        <f t="shared" si="19"/>
        <v>-19722838.230184376</v>
      </c>
      <c r="I113" s="162">
        <f t="shared" si="19"/>
        <v>-20067987.899212606</v>
      </c>
      <c r="J113" s="162">
        <f t="shared" si="19"/>
        <v>-20419177.687448829</v>
      </c>
      <c r="K113" s="162">
        <f t="shared" si="19"/>
        <v>-20776513.296979185</v>
      </c>
      <c r="L113" s="162">
        <f t="shared" si="19"/>
        <v>-21140102.279676318</v>
      </c>
      <c r="M113" s="162">
        <f t="shared" si="19"/>
        <v>-21510054.069570661</v>
      </c>
      <c r="N113" s="162">
        <f t="shared" si="19"/>
        <v>-21886480.015788145</v>
      </c>
      <c r="O113" s="162">
        <f t="shared" si="19"/>
        <v>-22269493.416064441</v>
      </c>
      <c r="P113" s="162">
        <f t="shared" si="19"/>
        <v>-22659209.550845571</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-10422500</v>
      </c>
      <c r="F115" s="149">
        <f t="shared" si="20"/>
        <v>-10422500</v>
      </c>
      <c r="G115" s="149">
        <f t="shared" si="20"/>
        <v>-10422500</v>
      </c>
      <c r="H115" s="149">
        <f t="shared" si="20"/>
        <v>-10422500</v>
      </c>
      <c r="I115" s="149">
        <f t="shared" si="20"/>
        <v>-10422500</v>
      </c>
      <c r="J115" s="149">
        <f t="shared" si="20"/>
        <v>-10422500</v>
      </c>
      <c r="K115" s="149">
        <f t="shared" si="20"/>
        <v>-10422500</v>
      </c>
      <c r="L115" s="149">
        <f t="shared" si="20"/>
        <v>-10422500</v>
      </c>
      <c r="M115" s="149">
        <f t="shared" si="20"/>
        <v>-10422500</v>
      </c>
      <c r="N115" s="149">
        <f t="shared" si="20"/>
        <v>-10422500</v>
      </c>
      <c r="O115" s="149">
        <f t="shared" si="20"/>
        <v>-10422500</v>
      </c>
      <c r="P115" s="149">
        <f t="shared" si="20"/>
        <v>-10422500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-4377450</v>
      </c>
      <c r="F116" s="153">
        <f t="shared" si="21"/>
        <v>-4102434.908904383</v>
      </c>
      <c r="G116" s="153">
        <f t="shared" si="21"/>
        <v>-3813669.0632539839</v>
      </c>
      <c r="H116" s="153">
        <f t="shared" si="21"/>
        <v>-3510464.9253210635</v>
      </c>
      <c r="I116" s="153">
        <f t="shared" si="21"/>
        <v>-3192100.5804914986</v>
      </c>
      <c r="J116" s="153">
        <f t="shared" si="21"/>
        <v>-2857818.018420455</v>
      </c>
      <c r="K116" s="153">
        <f t="shared" si="21"/>
        <v>-2506821.3282458591</v>
      </c>
      <c r="L116" s="153">
        <f t="shared" si="21"/>
        <v>-2138274.803562534</v>
      </c>
      <c r="M116" s="153">
        <f t="shared" si="21"/>
        <v>-1751300.952645042</v>
      </c>
      <c r="N116" s="153">
        <f t="shared" si="21"/>
        <v>-1344978.4091816756</v>
      </c>
      <c r="O116" s="153">
        <f t="shared" si="21"/>
        <v>-918339.73854514083</v>
      </c>
      <c r="P116" s="153">
        <f t="shared" si="21"/>
        <v>-470369.13437677949</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-5500301.8219123669</v>
      </c>
      <c r="F117" s="153">
        <f t="shared" si="22"/>
        <v>-5775316.9130079858</v>
      </c>
      <c r="G117" s="153">
        <f t="shared" si="22"/>
        <v>-6064082.7586583849</v>
      </c>
      <c r="H117" s="153">
        <f t="shared" si="22"/>
        <v>-6367286.8965913039</v>
      </c>
      <c r="I117" s="153">
        <f t="shared" si="22"/>
        <v>-6685651.2414208688</v>
      </c>
      <c r="J117" s="153">
        <f t="shared" si="22"/>
        <v>-7019933.8034919128</v>
      </c>
      <c r="K117" s="153">
        <f t="shared" si="22"/>
        <v>-7370930.4936665092</v>
      </c>
      <c r="L117" s="153">
        <f t="shared" si="22"/>
        <v>-7739477.0183498338</v>
      </c>
      <c r="M117" s="153">
        <f t="shared" si="22"/>
        <v>-8126450.8692673258</v>
      </c>
      <c r="N117" s="153">
        <f t="shared" si="22"/>
        <v>-8532773.412730692</v>
      </c>
      <c r="O117" s="153">
        <f t="shared" si="22"/>
        <v>-8959412.0833672266</v>
      </c>
      <c r="P117" s="153">
        <f t="shared" si="22"/>
        <v>-9407382.6875355896</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-9877751.8219123669</v>
      </c>
      <c r="F118" s="162">
        <f t="shared" si="23"/>
        <v>-9877751.8219123688</v>
      </c>
      <c r="G118" s="162">
        <f t="shared" si="23"/>
        <v>-9877751.8219123688</v>
      </c>
      <c r="H118" s="162">
        <f t="shared" si="23"/>
        <v>-9877751.8219123669</v>
      </c>
      <c r="I118" s="162">
        <f t="shared" si="23"/>
        <v>-9877751.8219123669</v>
      </c>
      <c r="J118" s="162">
        <f t="shared" si="23"/>
        <v>-9877751.8219123669</v>
      </c>
      <c r="K118" s="162">
        <f t="shared" si="23"/>
        <v>-9877751.8219123688</v>
      </c>
      <c r="L118" s="162">
        <f t="shared" si="23"/>
        <v>-9877751.8219123669</v>
      </c>
      <c r="M118" s="162">
        <f t="shared" si="23"/>
        <v>-9877751.8219123669</v>
      </c>
      <c r="N118" s="162">
        <f t="shared" si="23"/>
        <v>-9877751.8219123669</v>
      </c>
      <c r="O118" s="162">
        <f t="shared" si="23"/>
        <v>-9877751.8219123669</v>
      </c>
      <c r="P118" s="162">
        <f t="shared" si="23"/>
        <v>-9877751.8219123688</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-33522550</v>
      </c>
      <c r="F120" s="149">
        <f t="shared" ref="F120:AR120" si="24">F113+F115+F116</f>
        <v>-33575180.408904381</v>
      </c>
      <c r="G120" s="149">
        <f t="shared" si="24"/>
        <v>-33619793.859503984</v>
      </c>
      <c r="H120" s="149">
        <f t="shared" si="24"/>
        <v>-33655803.155505441</v>
      </c>
      <c r="I120" s="149">
        <f t="shared" si="24"/>
        <v>-33682588.479704104</v>
      </c>
      <c r="J120" s="149">
        <f t="shared" si="24"/>
        <v>-33699495.705869287</v>
      </c>
      <c r="K120" s="149">
        <f t="shared" si="24"/>
        <v>-33705834.625225045</v>
      </c>
      <c r="L120" s="149">
        <f t="shared" si="24"/>
        <v>-33700877.083238855</v>
      </c>
      <c r="M120" s="149">
        <f t="shared" si="24"/>
        <v>-33683855.022215702</v>
      </c>
      <c r="N120" s="149">
        <f t="shared" si="24"/>
        <v>-33653958.424969822</v>
      </c>
      <c r="O120" s="149">
        <f t="shared" si="24"/>
        <v>-33610333.154609583</v>
      </c>
      <c r="P120" s="149">
        <f t="shared" si="24"/>
        <v>-33552078.68522235</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8380637.5</v>
      </c>
      <c r="F121" s="162">
        <f t="shared" si="25"/>
        <v>8393795.1022260953</v>
      </c>
      <c r="G121" s="162">
        <f t="shared" si="25"/>
        <v>8404948.4648759961</v>
      </c>
      <c r="H121" s="162">
        <f t="shared" si="25"/>
        <v>8413950.7888763603</v>
      </c>
      <c r="I121" s="162">
        <f t="shared" si="25"/>
        <v>8420647.1199260261</v>
      </c>
      <c r="J121" s="162">
        <f t="shared" si="25"/>
        <v>8424873.9264673218</v>
      </c>
      <c r="K121" s="162">
        <f t="shared" si="25"/>
        <v>8426458.6563062612</v>
      </c>
      <c r="L121" s="162">
        <f t="shared" si="25"/>
        <v>8425219.2708097138</v>
      </c>
      <c r="M121" s="162">
        <f t="shared" si="25"/>
        <v>8420963.7555539254</v>
      </c>
      <c r="N121" s="162">
        <f t="shared" si="25"/>
        <v>8413489.6062424555</v>
      </c>
      <c r="O121" s="162">
        <f t="shared" si="25"/>
        <v>8402583.2886523958</v>
      </c>
      <c r="P121" s="162">
        <f t="shared" si="25"/>
        <v>8388019.6713055875</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-20219714.321912367</v>
      </c>
      <c r="F123" s="172">
        <f t="shared" ref="F123:AR123" si="26">F113+F118+F121</f>
        <v>-20534202.219686277</v>
      </c>
      <c r="G123" s="172">
        <f t="shared" si="26"/>
        <v>-20856428.153286375</v>
      </c>
      <c r="H123" s="172">
        <f t="shared" si="26"/>
        <v>-21186639.263220385</v>
      </c>
      <c r="I123" s="172">
        <f t="shared" si="26"/>
        <v>-21525092.601198949</v>
      </c>
      <c r="J123" s="172">
        <f t="shared" si="26"/>
        <v>-21872055.582893874</v>
      </c>
      <c r="K123" s="172">
        <f t="shared" si="26"/>
        <v>-22227806.462585293</v>
      </c>
      <c r="L123" s="172">
        <f t="shared" si="26"/>
        <v>-22592634.830778971</v>
      </c>
      <c r="M123" s="172">
        <f t="shared" si="26"/>
        <v>-22966842.1359291</v>
      </c>
      <c r="N123" s="172">
        <f t="shared" si="26"/>
        <v>-23350742.231458057</v>
      </c>
      <c r="O123" s="172">
        <f t="shared" si="26"/>
        <v>-23744661.949324414</v>
      </c>
      <c r="P123" s="172">
        <f t="shared" si="26"/>
        <v>-24148941.701452352</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500250000</v>
      </c>
      <c r="F124" s="175">
        <f t="shared" si="27"/>
        <v>500250000</v>
      </c>
      <c r="G124" s="175">
        <f t="shared" si="27"/>
        <v>500250000</v>
      </c>
      <c r="H124" s="175">
        <f t="shared" si="27"/>
        <v>500250000</v>
      </c>
      <c r="I124" s="175">
        <f t="shared" si="27"/>
        <v>500250000</v>
      </c>
      <c r="J124" s="175">
        <f t="shared" si="27"/>
        <v>500250000</v>
      </c>
      <c r="K124" s="175">
        <f t="shared" si="27"/>
        <v>500250000</v>
      </c>
      <c r="L124" s="175">
        <f t="shared" si="27"/>
        <v>500250000</v>
      </c>
      <c r="M124" s="175">
        <f t="shared" si="27"/>
        <v>500250000</v>
      </c>
      <c r="N124" s="175">
        <f t="shared" si="27"/>
        <v>500250000</v>
      </c>
      <c r="O124" s="175">
        <f t="shared" si="27"/>
        <v>500250000</v>
      </c>
      <c r="P124" s="175">
        <f t="shared" si="27"/>
        <v>500250000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-116753554.05026087</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2033748490.5956025</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125070000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125070000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87549000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37521000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2.9940119760479043</v>
      </c>
    </row>
    <row r="137" spans="1:45" x14ac:dyDescent="0.2">
      <c r="B137" s="186" t="s">
        <v>215</v>
      </c>
      <c r="C137" s="189" t="s">
        <v>61</v>
      </c>
      <c r="D137" s="190">
        <f>IF(D136=0,MAX(C13:C15),E99/SUM(C9:C10))</f>
        <v>7500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75.8</v>
      </c>
      <c r="E145" s="197"/>
    </row>
    <row r="146" spans="2:5" x14ac:dyDescent="0.2">
      <c r="B146" s="211" t="s">
        <v>5</v>
      </c>
      <c r="C146" s="195" t="s">
        <v>233</v>
      </c>
      <c r="D146" s="197">
        <f>C10/1000</f>
        <v>16.7</v>
      </c>
      <c r="E146" s="197"/>
    </row>
    <row r="147" spans="2:5" x14ac:dyDescent="0.2">
      <c r="B147" s="211" t="s">
        <v>229</v>
      </c>
      <c r="C147" s="195" t="s">
        <v>234</v>
      </c>
      <c r="D147" s="197">
        <f>C9/1000</f>
        <v>50</v>
      </c>
      <c r="E147" s="197"/>
    </row>
    <row r="148" spans="2:5" x14ac:dyDescent="0.2">
      <c r="B148" s="211" t="s">
        <v>235</v>
      </c>
      <c r="C148" s="195" t="s">
        <v>222</v>
      </c>
      <c r="D148" s="197">
        <f>C13</f>
        <v>7500</v>
      </c>
      <c r="E148" s="197"/>
    </row>
    <row r="149" spans="2:5" x14ac:dyDescent="0.2">
      <c r="B149" s="211" t="s">
        <v>230</v>
      </c>
      <c r="C149" s="195" t="s">
        <v>222</v>
      </c>
      <c r="D149" s="197">
        <f>C14</f>
        <v>7500</v>
      </c>
      <c r="E149" s="197"/>
    </row>
    <row r="150" spans="2:5" x14ac:dyDescent="0.2">
      <c r="B150" s="211" t="s">
        <v>236</v>
      </c>
      <c r="C150" s="195"/>
      <c r="D150" s="205">
        <f>C18</f>
        <v>0.22031662269129287</v>
      </c>
      <c r="E150" s="197"/>
    </row>
    <row r="151" spans="2:5" x14ac:dyDescent="0.2">
      <c r="B151" s="211" t="s">
        <v>283</v>
      </c>
      <c r="C151" s="195"/>
      <c r="D151" s="213">
        <f>C21</f>
        <v>0</v>
      </c>
      <c r="E151" s="197"/>
    </row>
    <row r="152" spans="2:5" x14ac:dyDescent="0.2">
      <c r="B152" s="211" t="s">
        <v>20</v>
      </c>
      <c r="C152" s="195" t="s">
        <v>284</v>
      </c>
      <c r="D152" s="197">
        <f>C27</f>
        <v>1650</v>
      </c>
      <c r="E152" s="214">
        <f>C32</f>
        <v>125.07</v>
      </c>
    </row>
    <row r="153" spans="2:5" x14ac:dyDescent="0.2">
      <c r="B153" s="211" t="s">
        <v>22</v>
      </c>
      <c r="C153" s="195" t="s">
        <v>284</v>
      </c>
      <c r="D153" s="197">
        <f>C33</f>
        <v>100</v>
      </c>
      <c r="E153" s="210">
        <f>C38/1000</f>
        <v>7.58</v>
      </c>
    </row>
    <row r="154" spans="2:5" x14ac:dyDescent="0.2">
      <c r="B154" s="211" t="s">
        <v>30</v>
      </c>
      <c r="C154" s="195" t="s">
        <v>253</v>
      </c>
      <c r="D154" s="196">
        <f>C45</f>
        <v>9</v>
      </c>
      <c r="E154" s="197"/>
    </row>
    <row r="155" spans="2:5" x14ac:dyDescent="0.2">
      <c r="B155" s="211" t="s">
        <v>31</v>
      </c>
      <c r="C155" s="195" t="s">
        <v>260</v>
      </c>
      <c r="D155" s="197">
        <f>C46</f>
        <v>49</v>
      </c>
      <c r="E155" s="197"/>
    </row>
    <row r="156" spans="2:5" x14ac:dyDescent="0.2">
      <c r="C156" s="66"/>
      <c r="D156" s="66"/>
    </row>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057 IY57057 SU57057 ACQ57057 AMM57057 AWI57057 BGE57057 BQA57057 BZW57057 CJS57057 CTO57057 DDK57057 DNG57057 DXC57057 EGY57057 EQU57057 FAQ57057 FKM57057 FUI57057 GEE57057 GOA57057 GXW57057 HHS57057 HRO57057 IBK57057 ILG57057 IVC57057 JEY57057 JOU57057 JYQ57057 KIM57057 KSI57057 LCE57057 LMA57057 LVW57057 MFS57057 MPO57057 MZK57057 NJG57057 NTC57057 OCY57057 OMU57057 OWQ57057 PGM57057 PQI57057 QAE57057 QKA57057 QTW57057 RDS57057 RNO57057 RXK57057 SHG57057 SRC57057 TAY57057 TKU57057 TUQ57057 UEM57057 UOI57057 UYE57057 VIA57057 VRW57057 WBS57057 WLO57057 WVK57057 C122593 IY122593 SU122593 ACQ122593 AMM122593 AWI122593 BGE122593 BQA122593 BZW122593 CJS122593 CTO122593 DDK122593 DNG122593 DXC122593 EGY122593 EQU122593 FAQ122593 FKM122593 FUI122593 GEE122593 GOA122593 GXW122593 HHS122593 HRO122593 IBK122593 ILG122593 IVC122593 JEY122593 JOU122593 JYQ122593 KIM122593 KSI122593 LCE122593 LMA122593 LVW122593 MFS122593 MPO122593 MZK122593 NJG122593 NTC122593 OCY122593 OMU122593 OWQ122593 PGM122593 PQI122593 QAE122593 QKA122593 QTW122593 RDS122593 RNO122593 RXK122593 SHG122593 SRC122593 TAY122593 TKU122593 TUQ122593 UEM122593 UOI122593 UYE122593 VIA122593 VRW122593 WBS122593 WLO122593 WVK122593 C188129 IY188129 SU188129 ACQ188129 AMM188129 AWI188129 BGE188129 BQA188129 BZW188129 CJS188129 CTO188129 DDK188129 DNG188129 DXC188129 EGY188129 EQU188129 FAQ188129 FKM188129 FUI188129 GEE188129 GOA188129 GXW188129 HHS188129 HRO188129 IBK188129 ILG188129 IVC188129 JEY188129 JOU188129 JYQ188129 KIM188129 KSI188129 LCE188129 LMA188129 LVW188129 MFS188129 MPO188129 MZK188129 NJG188129 NTC188129 OCY188129 OMU188129 OWQ188129 PGM188129 PQI188129 QAE188129 QKA188129 QTW188129 RDS188129 RNO188129 RXK188129 SHG188129 SRC188129 TAY188129 TKU188129 TUQ188129 UEM188129 UOI188129 UYE188129 VIA188129 VRW188129 WBS188129 WLO188129 WVK188129 C253665 IY253665 SU253665 ACQ253665 AMM253665 AWI253665 BGE253665 BQA253665 BZW253665 CJS253665 CTO253665 DDK253665 DNG253665 DXC253665 EGY253665 EQU253665 FAQ253665 FKM253665 FUI253665 GEE253665 GOA253665 GXW253665 HHS253665 HRO253665 IBK253665 ILG253665 IVC253665 JEY253665 JOU253665 JYQ253665 KIM253665 KSI253665 LCE253665 LMA253665 LVW253665 MFS253665 MPO253665 MZK253665 NJG253665 NTC253665 OCY253665 OMU253665 OWQ253665 PGM253665 PQI253665 QAE253665 QKA253665 QTW253665 RDS253665 RNO253665 RXK253665 SHG253665 SRC253665 TAY253665 TKU253665 TUQ253665 UEM253665 UOI253665 UYE253665 VIA253665 VRW253665 WBS253665 WLO253665 WVK253665 C319201 IY319201 SU319201 ACQ319201 AMM319201 AWI319201 BGE319201 BQA319201 BZW319201 CJS319201 CTO319201 DDK319201 DNG319201 DXC319201 EGY319201 EQU319201 FAQ319201 FKM319201 FUI319201 GEE319201 GOA319201 GXW319201 HHS319201 HRO319201 IBK319201 ILG319201 IVC319201 JEY319201 JOU319201 JYQ319201 KIM319201 KSI319201 LCE319201 LMA319201 LVW319201 MFS319201 MPO319201 MZK319201 NJG319201 NTC319201 OCY319201 OMU319201 OWQ319201 PGM319201 PQI319201 QAE319201 QKA319201 QTW319201 RDS319201 RNO319201 RXK319201 SHG319201 SRC319201 TAY319201 TKU319201 TUQ319201 UEM319201 UOI319201 UYE319201 VIA319201 VRW319201 WBS319201 WLO319201 WVK319201 C384737 IY384737 SU384737 ACQ384737 AMM384737 AWI384737 BGE384737 BQA384737 BZW384737 CJS384737 CTO384737 DDK384737 DNG384737 DXC384737 EGY384737 EQU384737 FAQ384737 FKM384737 FUI384737 GEE384737 GOA384737 GXW384737 HHS384737 HRO384737 IBK384737 ILG384737 IVC384737 JEY384737 JOU384737 JYQ384737 KIM384737 KSI384737 LCE384737 LMA384737 LVW384737 MFS384737 MPO384737 MZK384737 NJG384737 NTC384737 OCY384737 OMU384737 OWQ384737 PGM384737 PQI384737 QAE384737 QKA384737 QTW384737 RDS384737 RNO384737 RXK384737 SHG384737 SRC384737 TAY384737 TKU384737 TUQ384737 UEM384737 UOI384737 UYE384737 VIA384737 VRW384737 WBS384737 WLO384737 WVK384737 C450273 IY450273 SU450273 ACQ450273 AMM450273 AWI450273 BGE450273 BQA450273 BZW450273 CJS450273 CTO450273 DDK450273 DNG450273 DXC450273 EGY450273 EQU450273 FAQ450273 FKM450273 FUI450273 GEE450273 GOA450273 GXW450273 HHS450273 HRO450273 IBK450273 ILG450273 IVC450273 JEY450273 JOU450273 JYQ450273 KIM450273 KSI450273 LCE450273 LMA450273 LVW450273 MFS450273 MPO450273 MZK450273 NJG450273 NTC450273 OCY450273 OMU450273 OWQ450273 PGM450273 PQI450273 QAE450273 QKA450273 QTW450273 RDS450273 RNO450273 RXK450273 SHG450273 SRC450273 TAY450273 TKU450273 TUQ450273 UEM450273 UOI450273 UYE450273 VIA450273 VRW450273 WBS450273 WLO450273 WVK450273 C515809 IY515809 SU515809 ACQ515809 AMM515809 AWI515809 BGE515809 BQA515809 BZW515809 CJS515809 CTO515809 DDK515809 DNG515809 DXC515809 EGY515809 EQU515809 FAQ515809 FKM515809 FUI515809 GEE515809 GOA515809 GXW515809 HHS515809 HRO515809 IBK515809 ILG515809 IVC515809 JEY515809 JOU515809 JYQ515809 KIM515809 KSI515809 LCE515809 LMA515809 LVW515809 MFS515809 MPO515809 MZK515809 NJG515809 NTC515809 OCY515809 OMU515809 OWQ515809 PGM515809 PQI515809 QAE515809 QKA515809 QTW515809 RDS515809 RNO515809 RXK515809 SHG515809 SRC515809 TAY515809 TKU515809 TUQ515809 UEM515809 UOI515809 UYE515809 VIA515809 VRW515809 WBS515809 WLO515809 WVK515809 C581345 IY581345 SU581345 ACQ581345 AMM581345 AWI581345 BGE581345 BQA581345 BZW581345 CJS581345 CTO581345 DDK581345 DNG581345 DXC581345 EGY581345 EQU581345 FAQ581345 FKM581345 FUI581345 GEE581345 GOA581345 GXW581345 HHS581345 HRO581345 IBK581345 ILG581345 IVC581345 JEY581345 JOU581345 JYQ581345 KIM581345 KSI581345 LCE581345 LMA581345 LVW581345 MFS581345 MPO581345 MZK581345 NJG581345 NTC581345 OCY581345 OMU581345 OWQ581345 PGM581345 PQI581345 QAE581345 QKA581345 QTW581345 RDS581345 RNO581345 RXK581345 SHG581345 SRC581345 TAY581345 TKU581345 TUQ581345 UEM581345 UOI581345 UYE581345 VIA581345 VRW581345 WBS581345 WLO581345 WVK581345 C646881 IY646881 SU646881 ACQ646881 AMM646881 AWI646881 BGE646881 BQA646881 BZW646881 CJS646881 CTO646881 DDK646881 DNG646881 DXC646881 EGY646881 EQU646881 FAQ646881 FKM646881 FUI646881 GEE646881 GOA646881 GXW646881 HHS646881 HRO646881 IBK646881 ILG646881 IVC646881 JEY646881 JOU646881 JYQ646881 KIM646881 KSI646881 LCE646881 LMA646881 LVW646881 MFS646881 MPO646881 MZK646881 NJG646881 NTC646881 OCY646881 OMU646881 OWQ646881 PGM646881 PQI646881 QAE646881 QKA646881 QTW646881 RDS646881 RNO646881 RXK646881 SHG646881 SRC646881 TAY646881 TKU646881 TUQ646881 UEM646881 UOI646881 UYE646881 VIA646881 VRW646881 WBS646881 WLO646881 WVK646881 C712417 IY712417 SU712417 ACQ712417 AMM712417 AWI712417 BGE712417 BQA712417 BZW712417 CJS712417 CTO712417 DDK712417 DNG712417 DXC712417 EGY712417 EQU712417 FAQ712417 FKM712417 FUI712417 GEE712417 GOA712417 GXW712417 HHS712417 HRO712417 IBK712417 ILG712417 IVC712417 JEY712417 JOU712417 JYQ712417 KIM712417 KSI712417 LCE712417 LMA712417 LVW712417 MFS712417 MPO712417 MZK712417 NJG712417 NTC712417 OCY712417 OMU712417 OWQ712417 PGM712417 PQI712417 QAE712417 QKA712417 QTW712417 RDS712417 RNO712417 RXK712417 SHG712417 SRC712417 TAY712417 TKU712417 TUQ712417 UEM712417 UOI712417 UYE712417 VIA712417 VRW712417 WBS712417 WLO712417 WVK712417 C777953 IY777953 SU777953 ACQ777953 AMM777953 AWI777953 BGE777953 BQA777953 BZW777953 CJS777953 CTO777953 DDK777953 DNG777953 DXC777953 EGY777953 EQU777953 FAQ777953 FKM777953 FUI777953 GEE777953 GOA777953 GXW777953 HHS777953 HRO777953 IBK777953 ILG777953 IVC777953 JEY777953 JOU777953 JYQ777953 KIM777953 KSI777953 LCE777953 LMA777953 LVW777953 MFS777953 MPO777953 MZK777953 NJG777953 NTC777953 OCY777953 OMU777953 OWQ777953 PGM777953 PQI777953 QAE777953 QKA777953 QTW777953 RDS777953 RNO777953 RXK777953 SHG777953 SRC777953 TAY777953 TKU777953 TUQ777953 UEM777953 UOI777953 UYE777953 VIA777953 VRW777953 WBS777953 WLO777953 WVK777953 C843489 IY843489 SU843489 ACQ843489 AMM843489 AWI843489 BGE843489 BQA843489 BZW843489 CJS843489 CTO843489 DDK843489 DNG843489 DXC843489 EGY843489 EQU843489 FAQ843489 FKM843489 FUI843489 GEE843489 GOA843489 GXW843489 HHS843489 HRO843489 IBK843489 ILG843489 IVC843489 JEY843489 JOU843489 JYQ843489 KIM843489 KSI843489 LCE843489 LMA843489 LVW843489 MFS843489 MPO843489 MZK843489 NJG843489 NTC843489 OCY843489 OMU843489 OWQ843489 PGM843489 PQI843489 QAE843489 QKA843489 QTW843489 RDS843489 RNO843489 RXK843489 SHG843489 SRC843489 TAY843489 TKU843489 TUQ843489 UEM843489 UOI843489 UYE843489 VIA843489 VRW843489 WBS843489 WLO843489 WVK843489 C909025 IY909025 SU909025 ACQ909025 AMM909025 AWI909025 BGE909025 BQA909025 BZW909025 CJS909025 CTO909025 DDK909025 DNG909025 DXC909025 EGY909025 EQU909025 FAQ909025 FKM909025 FUI909025 GEE909025 GOA909025 GXW909025 HHS909025 HRO909025 IBK909025 ILG909025 IVC909025 JEY909025 JOU909025 JYQ909025 KIM909025 KSI909025 LCE909025 LMA909025 LVW909025 MFS909025 MPO909025 MZK909025 NJG909025 NTC909025 OCY909025 OMU909025 OWQ909025 PGM909025 PQI909025 QAE909025 QKA909025 QTW909025 RDS909025 RNO909025 RXK909025 SHG909025 SRC909025 TAY909025 TKU909025 TUQ909025 UEM909025 UOI909025 UYE909025 VIA909025 VRW909025 WBS909025 WLO909025 WVK909025 C974561 IY974561 SU974561 ACQ974561 AMM974561 AWI974561 BGE974561 BQA974561 BZW974561 CJS974561 CTO974561 DDK974561 DNG974561 DXC974561 EGY974561 EQU974561 FAQ974561 FKM974561 FUI974561 GEE974561 GOA974561 GXW974561 HHS974561 HRO974561 IBK974561 ILG974561 IVC974561 JEY974561 JOU974561 JYQ974561 KIM974561 KSI974561 LCE974561 LMA974561 LVW974561 MFS974561 MPO974561 MZK974561 NJG974561 NTC974561 OCY974561 OMU974561 OWQ974561 PGM974561 PQI974561 QAE974561 QKA974561 QTW974561 RDS974561 RNO974561 RXK974561 SHG974561 SRC974561 TAY974561 TKU974561 TUQ974561 UEM974561 UOI974561 UYE974561 VIA974561 VRW974561 WBS974561 WLO974561 WVK974561">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308</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0.1425659044528666</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8684.21052631579</v>
      </c>
      <c r="D8" s="81" t="s">
        <v>162</v>
      </c>
      <c r="E8" s="74"/>
      <c r="F8" s="75"/>
      <c r="G8" s="82"/>
    </row>
    <row r="9" spans="1:26" x14ac:dyDescent="0.2">
      <c r="A9" s="78"/>
      <c r="B9" s="83" t="s">
        <v>4</v>
      </c>
      <c r="C9" s="84">
        <v>5000</v>
      </c>
      <c r="D9" s="85" t="s">
        <v>58</v>
      </c>
      <c r="E9" s="74"/>
      <c r="F9" s="75"/>
    </row>
    <row r="10" spans="1:26" x14ac:dyDescent="0.2">
      <c r="A10" s="78"/>
      <c r="B10" s="83" t="s">
        <v>5</v>
      </c>
      <c r="C10" s="84">
        <v>1650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0.18999999999999997</v>
      </c>
      <c r="D18" s="81"/>
      <c r="E18" s="95"/>
      <c r="F18" s="75"/>
    </row>
    <row r="19" spans="1:6" ht="12.75" customHeight="1" x14ac:dyDescent="0.2">
      <c r="A19" s="78"/>
      <c r="B19" s="83" t="s">
        <v>13</v>
      </c>
      <c r="C19" s="96">
        <f>IF(C10&gt;0,C18-(C21*C9*C14*C18)/(C10*C13),)</f>
        <v>0.11803030303030301</v>
      </c>
      <c r="D19" s="85"/>
      <c r="E19" s="95"/>
      <c r="F19" s="75"/>
    </row>
    <row r="20" spans="1:6" ht="12.75" customHeight="1" x14ac:dyDescent="0.2">
      <c r="A20" s="78"/>
      <c r="B20" s="83" t="s">
        <v>14</v>
      </c>
      <c r="C20" s="96">
        <f>IF(C8&gt;0,C9/C8,0)</f>
        <v>0.57575757575757569</v>
      </c>
      <c r="D20" s="85"/>
      <c r="E20" s="95"/>
      <c r="F20" s="75"/>
    </row>
    <row r="21" spans="1:6" ht="12.75" customHeight="1" x14ac:dyDescent="0.2">
      <c r="A21" s="78"/>
      <c r="B21" s="83" t="s">
        <v>15</v>
      </c>
      <c r="C21" s="97">
        <v>0.25</v>
      </c>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v>1400</v>
      </c>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12.157894736842104</v>
      </c>
      <c r="D32" s="85" t="s">
        <v>67</v>
      </c>
      <c r="E32" s="95"/>
      <c r="F32" s="75"/>
    </row>
    <row r="33" spans="1:6" x14ac:dyDescent="0.2">
      <c r="A33" s="78"/>
      <c r="B33" s="281" t="s">
        <v>22</v>
      </c>
      <c r="C33" s="84">
        <v>80</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694.73684210526312</v>
      </c>
      <c r="D38" s="85" t="s">
        <v>68</v>
      </c>
      <c r="E38" s="95"/>
      <c r="F38" s="75"/>
    </row>
    <row r="39" spans="1:6" x14ac:dyDescent="0.2">
      <c r="A39" s="78"/>
      <c r="B39" s="83" t="s">
        <v>24</v>
      </c>
      <c r="C39" s="84">
        <v>6.0000000000000001E-3</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9</v>
      </c>
      <c r="D45" s="85" t="s">
        <v>74</v>
      </c>
      <c r="E45" s="106"/>
    </row>
    <row r="46" spans="1:6" x14ac:dyDescent="0.2">
      <c r="A46" s="78"/>
      <c r="B46" s="83" t="s">
        <v>31</v>
      </c>
      <c r="C46" s="104">
        <v>49</v>
      </c>
      <c r="D46" s="85" t="s">
        <v>75</v>
      </c>
      <c r="E46" s="95"/>
    </row>
    <row r="47" spans="1:6" x14ac:dyDescent="0.2">
      <c r="A47" s="78"/>
      <c r="B47" s="86" t="s">
        <v>32</v>
      </c>
      <c r="C47" s="107">
        <v>0</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-12157894.736842105</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8199999.9999999991</v>
      </c>
      <c r="F90" s="149">
        <f t="shared" si="1"/>
        <v>8199999.9999999991</v>
      </c>
      <c r="G90" s="149">
        <f t="shared" si="1"/>
        <v>8199999.9999999991</v>
      </c>
      <c r="H90" s="149">
        <f t="shared" si="1"/>
        <v>8199999.9999999991</v>
      </c>
      <c r="I90" s="149">
        <f t="shared" si="1"/>
        <v>8199999.9999999991</v>
      </c>
      <c r="J90" s="149">
        <f t="shared" si="1"/>
        <v>8199999.9999999991</v>
      </c>
      <c r="K90" s="149">
        <f t="shared" si="1"/>
        <v>8199999.9999999991</v>
      </c>
      <c r="L90" s="149">
        <f t="shared" si="1"/>
        <v>8199999.9999999991</v>
      </c>
      <c r="M90" s="149">
        <f t="shared" si="1"/>
        <v>8199999.9999999991</v>
      </c>
      <c r="N90" s="149">
        <f t="shared" si="1"/>
        <v>8199999.9999999991</v>
      </c>
      <c r="O90" s="149">
        <f t="shared" si="1"/>
        <v>8199999.9999999991</v>
      </c>
      <c r="P90" s="149">
        <f t="shared" si="1"/>
        <v>8199999.9999999991</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19999999.999999996</v>
      </c>
      <c r="F92" s="153">
        <f t="shared" ref="F92:AR92" si="2">IF(F86&gt;$C$16,0,$C$8*$C$14*IF($C$20=0,1,$C$20))</f>
        <v>19999999.999999996</v>
      </c>
      <c r="G92" s="153">
        <f t="shared" si="2"/>
        <v>19999999.999999996</v>
      </c>
      <c r="H92" s="153">
        <f t="shared" si="2"/>
        <v>19999999.999999996</v>
      </c>
      <c r="I92" s="153">
        <f t="shared" si="2"/>
        <v>19999999.999999996</v>
      </c>
      <c r="J92" s="153">
        <f t="shared" si="2"/>
        <v>19999999.999999996</v>
      </c>
      <c r="K92" s="153">
        <f t="shared" si="2"/>
        <v>19999999.999999996</v>
      </c>
      <c r="L92" s="153">
        <f t="shared" si="2"/>
        <v>19999999.999999996</v>
      </c>
      <c r="M92" s="153">
        <f t="shared" si="2"/>
        <v>19999999.999999996</v>
      </c>
      <c r="N92" s="153">
        <f t="shared" si="2"/>
        <v>19999999.999999996</v>
      </c>
      <c r="O92" s="153">
        <f t="shared" si="2"/>
        <v>19999999.999999996</v>
      </c>
      <c r="P92" s="153">
        <f t="shared" si="2"/>
        <v>19999999.999999996</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8199999.9999999991</v>
      </c>
      <c r="F96" s="154">
        <f t="shared" si="4"/>
        <v>8199999.9999999991</v>
      </c>
      <c r="G96" s="154">
        <f t="shared" si="4"/>
        <v>8199999.9999999991</v>
      </c>
      <c r="H96" s="154">
        <f t="shared" si="4"/>
        <v>8199999.9999999991</v>
      </c>
      <c r="I96" s="154">
        <f t="shared" si="4"/>
        <v>8199999.9999999991</v>
      </c>
      <c r="J96" s="154">
        <f t="shared" si="4"/>
        <v>8199999.9999999991</v>
      </c>
      <c r="K96" s="154">
        <f t="shared" si="4"/>
        <v>8199999.9999999991</v>
      </c>
      <c r="L96" s="154">
        <f t="shared" si="4"/>
        <v>8199999.9999999991</v>
      </c>
      <c r="M96" s="154">
        <f t="shared" si="4"/>
        <v>8199999.9999999991</v>
      </c>
      <c r="N96" s="154">
        <f t="shared" si="4"/>
        <v>8199999.9999999991</v>
      </c>
      <c r="O96" s="154">
        <f t="shared" si="4"/>
        <v>8199999.9999999991</v>
      </c>
      <c r="P96" s="154">
        <f t="shared" si="4"/>
        <v>8199999.9999999991</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19999999.999999996</v>
      </c>
      <c r="F97" s="154">
        <f t="shared" si="5"/>
        <v>19999999.999999996</v>
      </c>
      <c r="G97" s="154">
        <f t="shared" si="5"/>
        <v>19999999.999999996</v>
      </c>
      <c r="H97" s="154">
        <f t="shared" si="5"/>
        <v>19999999.999999996</v>
      </c>
      <c r="I97" s="154">
        <f t="shared" si="5"/>
        <v>19999999.999999996</v>
      </c>
      <c r="J97" s="154">
        <f t="shared" si="5"/>
        <v>19999999.999999996</v>
      </c>
      <c r="K97" s="154">
        <f t="shared" si="5"/>
        <v>19999999.999999996</v>
      </c>
      <c r="L97" s="154">
        <f t="shared" si="5"/>
        <v>19999999.999999996</v>
      </c>
      <c r="M97" s="154">
        <f t="shared" si="5"/>
        <v>19999999.999999996</v>
      </c>
      <c r="N97" s="154">
        <f t="shared" si="5"/>
        <v>19999999.999999996</v>
      </c>
      <c r="O97" s="154">
        <f t="shared" si="5"/>
        <v>19999999.999999996</v>
      </c>
      <c r="P97" s="154">
        <f t="shared" si="5"/>
        <v>19999999.999999996</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28199999.999999996</v>
      </c>
      <c r="F99" s="157">
        <f t="shared" ref="F99:AR99" si="7">SUM(F96:F98)</f>
        <v>28199999.999999996</v>
      </c>
      <c r="G99" s="157">
        <f t="shared" si="7"/>
        <v>28199999.999999996</v>
      </c>
      <c r="H99" s="157">
        <f t="shared" si="7"/>
        <v>28199999.999999996</v>
      </c>
      <c r="I99" s="157">
        <f t="shared" si="7"/>
        <v>28199999.999999996</v>
      </c>
      <c r="J99" s="157">
        <f t="shared" si="7"/>
        <v>28199999.999999996</v>
      </c>
      <c r="K99" s="157">
        <f t="shared" si="7"/>
        <v>28199999.999999996</v>
      </c>
      <c r="L99" s="157">
        <f t="shared" si="7"/>
        <v>28199999.999999996</v>
      </c>
      <c r="M99" s="157">
        <f t="shared" si="7"/>
        <v>28199999.999999996</v>
      </c>
      <c r="N99" s="157">
        <f t="shared" si="7"/>
        <v>28199999.999999996</v>
      </c>
      <c r="O99" s="157">
        <f t="shared" si="7"/>
        <v>28199999.999999996</v>
      </c>
      <c r="P99" s="157">
        <f t="shared" si="7"/>
        <v>28199999.999999996</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-743936.84210526315</v>
      </c>
      <c r="F101" s="149">
        <f t="shared" ref="F101:AR101" si="8">IF(F86&gt;$C$16,0,-F87*($C$38*1000+F96*$C$39+F97*$C$40*3.6/1000+F98*$C$41*35.17/1000))+SUMIF($C$77:$C$81,F86,$D$77:$D$81)</f>
        <v>-756955.73684210528</v>
      </c>
      <c r="G101" s="149">
        <f t="shared" si="8"/>
        <v>-770202.46223684214</v>
      </c>
      <c r="H101" s="149">
        <f t="shared" si="8"/>
        <v>-783681.00532598689</v>
      </c>
      <c r="I101" s="149">
        <f t="shared" si="8"/>
        <v>-797395.42291919177</v>
      </c>
      <c r="J101" s="149">
        <f t="shared" si="8"/>
        <v>-811349.84282027767</v>
      </c>
      <c r="K101" s="149">
        <f t="shared" si="8"/>
        <v>-825548.46506963263</v>
      </c>
      <c r="L101" s="149">
        <f t="shared" si="8"/>
        <v>-839995.56320835114</v>
      </c>
      <c r="M101" s="149">
        <f t="shared" si="8"/>
        <v>-854695.48556449753</v>
      </c>
      <c r="N101" s="149">
        <f t="shared" si="8"/>
        <v>-869652.6565618763</v>
      </c>
      <c r="O101" s="149">
        <f t="shared" si="8"/>
        <v>-884871.5780517091</v>
      </c>
      <c r="P101" s="149">
        <f t="shared" si="8"/>
        <v>-900356.83066761401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-1361684.210526316</v>
      </c>
      <c r="F102" s="153">
        <f t="shared" si="9"/>
        <v>-1385513.6842105265</v>
      </c>
      <c r="G102" s="153">
        <f t="shared" si="9"/>
        <v>-1409760.1736842107</v>
      </c>
      <c r="H102" s="153">
        <f t="shared" si="9"/>
        <v>-1434430.9767236845</v>
      </c>
      <c r="I102" s="153">
        <f t="shared" si="9"/>
        <v>-1459533.5188163493</v>
      </c>
      <c r="J102" s="153">
        <f t="shared" si="9"/>
        <v>-1485075.3553956356</v>
      </c>
      <c r="K102" s="153">
        <f t="shared" si="9"/>
        <v>-1511064.1741150592</v>
      </c>
      <c r="L102" s="153">
        <f t="shared" si="9"/>
        <v>-1537507.7971620725</v>
      </c>
      <c r="M102" s="153">
        <f t="shared" si="9"/>
        <v>-1564414.1836124093</v>
      </c>
      <c r="N102" s="153">
        <f t="shared" si="9"/>
        <v>-1591791.4318256266</v>
      </c>
      <c r="O102" s="153">
        <f t="shared" si="9"/>
        <v>-1619647.781882575</v>
      </c>
      <c r="P102" s="153">
        <f t="shared" si="9"/>
        <v>-1647991.6180655202</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-2105621.0526315793</v>
      </c>
      <c r="F112" s="153">
        <f t="shared" si="18"/>
        <v>-2142469.4210526319</v>
      </c>
      <c r="G112" s="153">
        <f t="shared" si="18"/>
        <v>-2179962.6359210527</v>
      </c>
      <c r="H112" s="153">
        <f t="shared" si="18"/>
        <v>-2218111.9820496715</v>
      </c>
      <c r="I112" s="153">
        <f t="shared" si="18"/>
        <v>-2256928.941735541</v>
      </c>
      <c r="J112" s="153">
        <f t="shared" si="18"/>
        <v>-2296425.198215913</v>
      </c>
      <c r="K112" s="153">
        <f t="shared" si="18"/>
        <v>-2336612.6391846919</v>
      </c>
      <c r="L112" s="153">
        <f t="shared" si="18"/>
        <v>-2377503.3603704236</v>
      </c>
      <c r="M112" s="153">
        <f t="shared" si="18"/>
        <v>-2419109.6691769068</v>
      </c>
      <c r="N112" s="153">
        <f t="shared" si="18"/>
        <v>-2461444.0883875028</v>
      </c>
      <c r="O112" s="153">
        <f t="shared" si="18"/>
        <v>-2504519.3599342844</v>
      </c>
      <c r="P112" s="153">
        <f t="shared" si="18"/>
        <v>-2548348.4487331342</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-2105621.0526315793</v>
      </c>
      <c r="F113" s="162">
        <f t="shared" ref="F113:AR113" si="19">SUM(F111:F112)</f>
        <v>-2142469.4210526319</v>
      </c>
      <c r="G113" s="162">
        <f t="shared" si="19"/>
        <v>-2179962.6359210527</v>
      </c>
      <c r="H113" s="162">
        <f t="shared" si="19"/>
        <v>-2218111.9820496715</v>
      </c>
      <c r="I113" s="162">
        <f t="shared" si="19"/>
        <v>-2256928.941735541</v>
      </c>
      <c r="J113" s="162">
        <f t="shared" si="19"/>
        <v>-2296425.198215913</v>
      </c>
      <c r="K113" s="162">
        <f t="shared" si="19"/>
        <v>-2336612.6391846919</v>
      </c>
      <c r="L113" s="162">
        <f t="shared" si="19"/>
        <v>-2377503.3603704236</v>
      </c>
      <c r="M113" s="162">
        <f t="shared" si="19"/>
        <v>-2419109.6691769068</v>
      </c>
      <c r="N113" s="162">
        <f t="shared" si="19"/>
        <v>-2461444.0883875028</v>
      </c>
      <c r="O113" s="162">
        <f t="shared" si="19"/>
        <v>-2504519.3599342844</v>
      </c>
      <c r="P113" s="162">
        <f t="shared" si="19"/>
        <v>-2548348.4487331342</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-1013157.8947368421</v>
      </c>
      <c r="F115" s="149">
        <f t="shared" si="20"/>
        <v>-1013157.8947368421</v>
      </c>
      <c r="G115" s="149">
        <f t="shared" si="20"/>
        <v>-1013157.8947368421</v>
      </c>
      <c r="H115" s="149">
        <f t="shared" si="20"/>
        <v>-1013157.8947368421</v>
      </c>
      <c r="I115" s="149">
        <f t="shared" si="20"/>
        <v>-1013157.8947368421</v>
      </c>
      <c r="J115" s="149">
        <f t="shared" si="20"/>
        <v>-1013157.8947368421</v>
      </c>
      <c r="K115" s="149">
        <f t="shared" si="20"/>
        <v>-1013157.8947368421</v>
      </c>
      <c r="L115" s="149">
        <f t="shared" si="20"/>
        <v>-1013157.8947368421</v>
      </c>
      <c r="M115" s="149">
        <f t="shared" si="20"/>
        <v>-1013157.8947368421</v>
      </c>
      <c r="N115" s="149">
        <f t="shared" si="20"/>
        <v>-1013157.8947368421</v>
      </c>
      <c r="O115" s="149">
        <f t="shared" si="20"/>
        <v>-1013157.8947368421</v>
      </c>
      <c r="P115" s="149">
        <f t="shared" si="20"/>
        <v>-1013157.8947368421</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-425526.31578947365</v>
      </c>
      <c r="F116" s="153">
        <f t="shared" si="21"/>
        <v>-398792.45052535314</v>
      </c>
      <c r="G116" s="153">
        <f t="shared" si="21"/>
        <v>-370721.89199802646</v>
      </c>
      <c r="H116" s="153">
        <f t="shared" si="21"/>
        <v>-341247.80554433336</v>
      </c>
      <c r="I116" s="153">
        <f t="shared" si="21"/>
        <v>-310300.0147679557</v>
      </c>
      <c r="J116" s="153">
        <f t="shared" si="21"/>
        <v>-277804.83445275913</v>
      </c>
      <c r="K116" s="153">
        <f t="shared" si="21"/>
        <v>-243684.89512180272</v>
      </c>
      <c r="L116" s="153">
        <f t="shared" si="21"/>
        <v>-207858.95882429852</v>
      </c>
      <c r="M116" s="153">
        <f t="shared" si="21"/>
        <v>-170241.72571191908</v>
      </c>
      <c r="N116" s="153">
        <f t="shared" si="21"/>
        <v>-130743.63094392068</v>
      </c>
      <c r="O116" s="153">
        <f t="shared" si="21"/>
        <v>-89270.631437522374</v>
      </c>
      <c r="P116" s="153">
        <f t="shared" si="21"/>
        <v>-45723.981955804149</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-534677.30528241314</v>
      </c>
      <c r="F117" s="153">
        <f t="shared" si="22"/>
        <v>-561411.17054653377</v>
      </c>
      <c r="G117" s="153">
        <f t="shared" si="22"/>
        <v>-589481.72907386045</v>
      </c>
      <c r="H117" s="153">
        <f t="shared" si="22"/>
        <v>-618955.81552755355</v>
      </c>
      <c r="I117" s="153">
        <f t="shared" si="22"/>
        <v>-649903.60630393121</v>
      </c>
      <c r="J117" s="153">
        <f t="shared" si="22"/>
        <v>-682398.78661912773</v>
      </c>
      <c r="K117" s="153">
        <f t="shared" si="22"/>
        <v>-716518.72595008416</v>
      </c>
      <c r="L117" s="153">
        <f t="shared" si="22"/>
        <v>-752344.66224758839</v>
      </c>
      <c r="M117" s="153">
        <f t="shared" si="22"/>
        <v>-789961.89535996784</v>
      </c>
      <c r="N117" s="153">
        <f t="shared" si="22"/>
        <v>-829459.99012796616</v>
      </c>
      <c r="O117" s="153">
        <f t="shared" si="22"/>
        <v>-870932.98963436449</v>
      </c>
      <c r="P117" s="153">
        <f t="shared" si="22"/>
        <v>-914479.63911608281</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-960203.62107188674</v>
      </c>
      <c r="F118" s="162">
        <f t="shared" si="23"/>
        <v>-960203.62107188697</v>
      </c>
      <c r="G118" s="162">
        <f t="shared" si="23"/>
        <v>-960203.62107188697</v>
      </c>
      <c r="H118" s="162">
        <f t="shared" si="23"/>
        <v>-960203.62107188697</v>
      </c>
      <c r="I118" s="162">
        <f t="shared" si="23"/>
        <v>-960203.62107188697</v>
      </c>
      <c r="J118" s="162">
        <f t="shared" si="23"/>
        <v>-960203.62107188685</v>
      </c>
      <c r="K118" s="162">
        <f t="shared" si="23"/>
        <v>-960203.62107188685</v>
      </c>
      <c r="L118" s="162">
        <f t="shared" si="23"/>
        <v>-960203.62107188697</v>
      </c>
      <c r="M118" s="162">
        <f t="shared" si="23"/>
        <v>-960203.62107188697</v>
      </c>
      <c r="N118" s="162">
        <f t="shared" si="23"/>
        <v>-960203.62107188685</v>
      </c>
      <c r="O118" s="162">
        <f t="shared" si="23"/>
        <v>-960203.62107188685</v>
      </c>
      <c r="P118" s="162">
        <f t="shared" si="23"/>
        <v>-960203.62107188697</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-3544305.2631578953</v>
      </c>
      <c r="F120" s="149">
        <f t="shared" ref="F120:AR120" si="24">F113+F115+F116</f>
        <v>-3554419.7663148274</v>
      </c>
      <c r="G120" s="149">
        <f t="shared" si="24"/>
        <v>-3563842.4226559214</v>
      </c>
      <c r="H120" s="149">
        <f t="shared" si="24"/>
        <v>-3572517.6823308473</v>
      </c>
      <c r="I120" s="149">
        <f t="shared" si="24"/>
        <v>-3580386.8512403388</v>
      </c>
      <c r="J120" s="149">
        <f t="shared" si="24"/>
        <v>-3587387.9274055143</v>
      </c>
      <c r="K120" s="149">
        <f t="shared" si="24"/>
        <v>-3593455.4290433368</v>
      </c>
      <c r="L120" s="149">
        <f t="shared" si="24"/>
        <v>-3598520.2139315642</v>
      </c>
      <c r="M120" s="149">
        <f t="shared" si="24"/>
        <v>-3602509.289625668</v>
      </c>
      <c r="N120" s="149">
        <f t="shared" si="24"/>
        <v>-3605345.6140682655</v>
      </c>
      <c r="O120" s="149">
        <f t="shared" si="24"/>
        <v>-3606947.886108649</v>
      </c>
      <c r="P120" s="149">
        <f t="shared" si="24"/>
        <v>-3607230.3254257804</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886076.31578947383</v>
      </c>
      <c r="F121" s="162">
        <f t="shared" si="25"/>
        <v>888604.94157870684</v>
      </c>
      <c r="G121" s="162">
        <f t="shared" si="25"/>
        <v>890960.60566398036</v>
      </c>
      <c r="H121" s="162">
        <f t="shared" si="25"/>
        <v>893129.42058271181</v>
      </c>
      <c r="I121" s="162">
        <f t="shared" si="25"/>
        <v>895096.71281008469</v>
      </c>
      <c r="J121" s="162">
        <f t="shared" si="25"/>
        <v>896846.98185137857</v>
      </c>
      <c r="K121" s="162">
        <f t="shared" si="25"/>
        <v>898363.85726083419</v>
      </c>
      <c r="L121" s="162">
        <f t="shared" si="25"/>
        <v>899630.05348289106</v>
      </c>
      <c r="M121" s="162">
        <f t="shared" si="25"/>
        <v>900627.32240641699</v>
      </c>
      <c r="N121" s="162">
        <f t="shared" si="25"/>
        <v>901336.40351706638</v>
      </c>
      <c r="O121" s="162">
        <f t="shared" si="25"/>
        <v>901736.97152716224</v>
      </c>
      <c r="P121" s="162">
        <f t="shared" si="25"/>
        <v>901807.58135644509</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-2179748.3579139924</v>
      </c>
      <c r="F123" s="172">
        <f t="shared" ref="F123:AR123" si="26">F113+F118+F121</f>
        <v>-2214068.1005458124</v>
      </c>
      <c r="G123" s="172">
        <f t="shared" si="26"/>
        <v>-2249205.6513289595</v>
      </c>
      <c r="H123" s="172">
        <f t="shared" si="26"/>
        <v>-2285186.1825388465</v>
      </c>
      <c r="I123" s="172">
        <f t="shared" si="26"/>
        <v>-2322035.849997343</v>
      </c>
      <c r="J123" s="172">
        <f t="shared" si="26"/>
        <v>-2359781.8374364213</v>
      </c>
      <c r="K123" s="172">
        <f t="shared" si="26"/>
        <v>-2398452.4029957447</v>
      </c>
      <c r="L123" s="172">
        <f t="shared" si="26"/>
        <v>-2438076.9279594198</v>
      </c>
      <c r="M123" s="172">
        <f t="shared" si="26"/>
        <v>-2478685.9678423768</v>
      </c>
      <c r="N123" s="172">
        <f t="shared" si="26"/>
        <v>-2520311.3059423231</v>
      </c>
      <c r="O123" s="172">
        <f t="shared" si="26"/>
        <v>-2562986.0094790086</v>
      </c>
      <c r="P123" s="172">
        <f t="shared" si="26"/>
        <v>-2606744.4884485761</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28199999.999999996</v>
      </c>
      <c r="F124" s="175">
        <f t="shared" si="27"/>
        <v>28199999.999999996</v>
      </c>
      <c r="G124" s="175">
        <f t="shared" si="27"/>
        <v>28199999.999999996</v>
      </c>
      <c r="H124" s="175">
        <f t="shared" si="27"/>
        <v>28199999.999999996</v>
      </c>
      <c r="I124" s="175">
        <f t="shared" si="27"/>
        <v>28199999.999999996</v>
      </c>
      <c r="J124" s="175">
        <f t="shared" si="27"/>
        <v>28199999.999999996</v>
      </c>
      <c r="K124" s="175">
        <f t="shared" si="27"/>
        <v>28199999.999999996</v>
      </c>
      <c r="L124" s="175">
        <f t="shared" si="27"/>
        <v>28199999.999999996</v>
      </c>
      <c r="M124" s="175">
        <f t="shared" si="27"/>
        <v>28199999.999999996</v>
      </c>
      <c r="N124" s="175">
        <f t="shared" si="27"/>
        <v>28199999.999999996</v>
      </c>
      <c r="O124" s="175">
        <f t="shared" si="27"/>
        <v>28199999.999999996</v>
      </c>
      <c r="P124" s="175">
        <f t="shared" si="27"/>
        <v>28199999.999999996</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-12594073.869135411</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114646091.82368016</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12157894.736842105</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8510526.3157894723</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3647368.4210526315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2.4390243902439024</v>
      </c>
    </row>
    <row r="137" spans="1:45" x14ac:dyDescent="0.2">
      <c r="B137" s="186" t="s">
        <v>215</v>
      </c>
      <c r="C137" s="189" t="s">
        <v>61</v>
      </c>
      <c r="D137" s="190">
        <f>IF(D136=0,MAX(C13:C15),E99/SUM(C9:C10))</f>
        <v>4240.6015037593979</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8.6842105263157894</v>
      </c>
      <c r="E145" s="197"/>
    </row>
    <row r="146" spans="2:5" x14ac:dyDescent="0.2">
      <c r="B146" s="211" t="s">
        <v>5</v>
      </c>
      <c r="C146" s="195" t="s">
        <v>233</v>
      </c>
      <c r="D146" s="197">
        <f>C10/1000</f>
        <v>1.65</v>
      </c>
      <c r="E146" s="197"/>
    </row>
    <row r="147" spans="2:5" x14ac:dyDescent="0.2">
      <c r="B147" s="211" t="s">
        <v>229</v>
      </c>
      <c r="C147" s="195" t="s">
        <v>234</v>
      </c>
      <c r="D147" s="196">
        <f>C9/1000</f>
        <v>5</v>
      </c>
      <c r="E147" s="197"/>
    </row>
    <row r="148" spans="2:5" x14ac:dyDescent="0.2">
      <c r="B148" s="211" t="s">
        <v>235</v>
      </c>
      <c r="C148" s="195" t="s">
        <v>222</v>
      </c>
      <c r="D148" s="197">
        <f>C13</f>
        <v>8000</v>
      </c>
      <c r="E148" s="197"/>
    </row>
    <row r="149" spans="2:5" x14ac:dyDescent="0.2">
      <c r="B149" s="211" t="s">
        <v>230</v>
      </c>
      <c r="C149" s="195" t="s">
        <v>222</v>
      </c>
      <c r="D149" s="197">
        <f>C14</f>
        <v>4000</v>
      </c>
      <c r="E149" s="197"/>
    </row>
    <row r="150" spans="2:5" x14ac:dyDescent="0.2">
      <c r="B150" s="211" t="s">
        <v>236</v>
      </c>
      <c r="C150" s="195"/>
      <c r="D150" s="205">
        <f>C18</f>
        <v>0.18999999999999997</v>
      </c>
      <c r="E150" s="197"/>
    </row>
    <row r="151" spans="2:5" x14ac:dyDescent="0.2">
      <c r="B151" s="211" t="s">
        <v>283</v>
      </c>
      <c r="C151" s="195"/>
      <c r="D151" s="213">
        <f>C21</f>
        <v>0.25</v>
      </c>
      <c r="E151" s="197"/>
    </row>
    <row r="152" spans="2:5" x14ac:dyDescent="0.2">
      <c r="B152" s="211" t="s">
        <v>20</v>
      </c>
      <c r="C152" s="195" t="s">
        <v>284</v>
      </c>
      <c r="D152" s="197">
        <f>C27</f>
        <v>1400</v>
      </c>
      <c r="E152" s="214">
        <f>C32</f>
        <v>12.157894736842104</v>
      </c>
    </row>
    <row r="153" spans="2:5" x14ac:dyDescent="0.2">
      <c r="B153" s="211" t="s">
        <v>22</v>
      </c>
      <c r="C153" s="195" t="s">
        <v>284</v>
      </c>
      <c r="D153" s="197">
        <f>C33</f>
        <v>80</v>
      </c>
      <c r="E153" s="215">
        <f>C38/1000</f>
        <v>0.6947368421052631</v>
      </c>
    </row>
    <row r="154" spans="2:5" x14ac:dyDescent="0.2">
      <c r="B154" s="211" t="s">
        <v>227</v>
      </c>
      <c r="C154" s="195" t="s">
        <v>285</v>
      </c>
      <c r="D154" s="197">
        <f>C39</f>
        <v>6.0000000000000001E-3</v>
      </c>
      <c r="E154" s="210"/>
    </row>
    <row r="155" spans="2:5" x14ac:dyDescent="0.2">
      <c r="B155" s="211" t="s">
        <v>30</v>
      </c>
      <c r="C155" s="195" t="s">
        <v>253</v>
      </c>
      <c r="D155" s="196">
        <f>C45</f>
        <v>9</v>
      </c>
      <c r="E155" s="197"/>
    </row>
    <row r="156" spans="2:5" x14ac:dyDescent="0.2">
      <c r="B156" s="211" t="s">
        <v>31</v>
      </c>
      <c r="C156" s="195" t="s">
        <v>260</v>
      </c>
      <c r="D156" s="197">
        <f>C46</f>
        <v>49</v>
      </c>
      <c r="E156" s="197"/>
    </row>
    <row r="157" spans="2:5" x14ac:dyDescent="0.2">
      <c r="C157" s="66"/>
      <c r="D157" s="66"/>
    </row>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036 IY57036 SU57036 ACQ57036 AMM57036 AWI57036 BGE57036 BQA57036 BZW57036 CJS57036 CTO57036 DDK57036 DNG57036 DXC57036 EGY57036 EQU57036 FAQ57036 FKM57036 FUI57036 GEE57036 GOA57036 GXW57036 HHS57036 HRO57036 IBK57036 ILG57036 IVC57036 JEY57036 JOU57036 JYQ57036 KIM57036 KSI57036 LCE57036 LMA57036 LVW57036 MFS57036 MPO57036 MZK57036 NJG57036 NTC57036 OCY57036 OMU57036 OWQ57036 PGM57036 PQI57036 QAE57036 QKA57036 QTW57036 RDS57036 RNO57036 RXK57036 SHG57036 SRC57036 TAY57036 TKU57036 TUQ57036 UEM57036 UOI57036 UYE57036 VIA57036 VRW57036 WBS57036 WLO57036 WVK57036 C122572 IY122572 SU122572 ACQ122572 AMM122572 AWI122572 BGE122572 BQA122572 BZW122572 CJS122572 CTO122572 DDK122572 DNG122572 DXC122572 EGY122572 EQU122572 FAQ122572 FKM122572 FUI122572 GEE122572 GOA122572 GXW122572 HHS122572 HRO122572 IBK122572 ILG122572 IVC122572 JEY122572 JOU122572 JYQ122572 KIM122572 KSI122572 LCE122572 LMA122572 LVW122572 MFS122572 MPO122572 MZK122572 NJG122572 NTC122572 OCY122572 OMU122572 OWQ122572 PGM122572 PQI122572 QAE122572 QKA122572 QTW122572 RDS122572 RNO122572 RXK122572 SHG122572 SRC122572 TAY122572 TKU122572 TUQ122572 UEM122572 UOI122572 UYE122572 VIA122572 VRW122572 WBS122572 WLO122572 WVK122572 C188108 IY188108 SU188108 ACQ188108 AMM188108 AWI188108 BGE188108 BQA188108 BZW188108 CJS188108 CTO188108 DDK188108 DNG188108 DXC188108 EGY188108 EQU188108 FAQ188108 FKM188108 FUI188108 GEE188108 GOA188108 GXW188108 HHS188108 HRO188108 IBK188108 ILG188108 IVC188108 JEY188108 JOU188108 JYQ188108 KIM188108 KSI188108 LCE188108 LMA188108 LVW188108 MFS188108 MPO188108 MZK188108 NJG188108 NTC188108 OCY188108 OMU188108 OWQ188108 PGM188108 PQI188108 QAE188108 QKA188108 QTW188108 RDS188108 RNO188108 RXK188108 SHG188108 SRC188108 TAY188108 TKU188108 TUQ188108 UEM188108 UOI188108 UYE188108 VIA188108 VRW188108 WBS188108 WLO188108 WVK188108 C253644 IY253644 SU253644 ACQ253644 AMM253644 AWI253644 BGE253644 BQA253644 BZW253644 CJS253644 CTO253644 DDK253644 DNG253644 DXC253644 EGY253644 EQU253644 FAQ253644 FKM253644 FUI253644 GEE253644 GOA253644 GXW253644 HHS253644 HRO253644 IBK253644 ILG253644 IVC253644 JEY253644 JOU253644 JYQ253644 KIM253644 KSI253644 LCE253644 LMA253644 LVW253644 MFS253644 MPO253644 MZK253644 NJG253644 NTC253644 OCY253644 OMU253644 OWQ253644 PGM253644 PQI253644 QAE253644 QKA253644 QTW253644 RDS253644 RNO253644 RXK253644 SHG253644 SRC253644 TAY253644 TKU253644 TUQ253644 UEM253644 UOI253644 UYE253644 VIA253644 VRW253644 WBS253644 WLO253644 WVK253644 C319180 IY319180 SU319180 ACQ319180 AMM319180 AWI319180 BGE319180 BQA319180 BZW319180 CJS319180 CTO319180 DDK319180 DNG319180 DXC319180 EGY319180 EQU319180 FAQ319180 FKM319180 FUI319180 GEE319180 GOA319180 GXW319180 HHS319180 HRO319180 IBK319180 ILG319180 IVC319180 JEY319180 JOU319180 JYQ319180 KIM319180 KSI319180 LCE319180 LMA319180 LVW319180 MFS319180 MPO319180 MZK319180 NJG319180 NTC319180 OCY319180 OMU319180 OWQ319180 PGM319180 PQI319180 QAE319180 QKA319180 QTW319180 RDS319180 RNO319180 RXK319180 SHG319180 SRC319180 TAY319180 TKU319180 TUQ319180 UEM319180 UOI319180 UYE319180 VIA319180 VRW319180 WBS319180 WLO319180 WVK319180 C384716 IY384716 SU384716 ACQ384716 AMM384716 AWI384716 BGE384716 BQA384716 BZW384716 CJS384716 CTO384716 DDK384716 DNG384716 DXC384716 EGY384716 EQU384716 FAQ384716 FKM384716 FUI384716 GEE384716 GOA384716 GXW384716 HHS384716 HRO384716 IBK384716 ILG384716 IVC384716 JEY384716 JOU384716 JYQ384716 KIM384716 KSI384716 LCE384716 LMA384716 LVW384716 MFS384716 MPO384716 MZK384716 NJG384716 NTC384716 OCY384716 OMU384716 OWQ384716 PGM384716 PQI384716 QAE384716 QKA384716 QTW384716 RDS384716 RNO384716 RXK384716 SHG384716 SRC384716 TAY384716 TKU384716 TUQ384716 UEM384716 UOI384716 UYE384716 VIA384716 VRW384716 WBS384716 WLO384716 WVK384716 C450252 IY450252 SU450252 ACQ450252 AMM450252 AWI450252 BGE450252 BQA450252 BZW450252 CJS450252 CTO450252 DDK450252 DNG450252 DXC450252 EGY450252 EQU450252 FAQ450252 FKM450252 FUI450252 GEE450252 GOA450252 GXW450252 HHS450252 HRO450252 IBK450252 ILG450252 IVC450252 JEY450252 JOU450252 JYQ450252 KIM450252 KSI450252 LCE450252 LMA450252 LVW450252 MFS450252 MPO450252 MZK450252 NJG450252 NTC450252 OCY450252 OMU450252 OWQ450252 PGM450252 PQI450252 QAE450252 QKA450252 QTW450252 RDS450252 RNO450252 RXK450252 SHG450252 SRC450252 TAY450252 TKU450252 TUQ450252 UEM450252 UOI450252 UYE450252 VIA450252 VRW450252 WBS450252 WLO450252 WVK450252 C515788 IY515788 SU515788 ACQ515788 AMM515788 AWI515788 BGE515788 BQA515788 BZW515788 CJS515788 CTO515788 DDK515788 DNG515788 DXC515788 EGY515788 EQU515788 FAQ515788 FKM515788 FUI515788 GEE515788 GOA515788 GXW515788 HHS515788 HRO515788 IBK515788 ILG515788 IVC515788 JEY515788 JOU515788 JYQ515788 KIM515788 KSI515788 LCE515788 LMA515788 LVW515788 MFS515788 MPO515788 MZK515788 NJG515788 NTC515788 OCY515788 OMU515788 OWQ515788 PGM515788 PQI515788 QAE515788 QKA515788 QTW515788 RDS515788 RNO515788 RXK515788 SHG515788 SRC515788 TAY515788 TKU515788 TUQ515788 UEM515788 UOI515788 UYE515788 VIA515788 VRW515788 WBS515788 WLO515788 WVK515788 C581324 IY581324 SU581324 ACQ581324 AMM581324 AWI581324 BGE581324 BQA581324 BZW581324 CJS581324 CTO581324 DDK581324 DNG581324 DXC581324 EGY581324 EQU581324 FAQ581324 FKM581324 FUI581324 GEE581324 GOA581324 GXW581324 HHS581324 HRO581324 IBK581324 ILG581324 IVC581324 JEY581324 JOU581324 JYQ581324 KIM581324 KSI581324 LCE581324 LMA581324 LVW581324 MFS581324 MPO581324 MZK581324 NJG581324 NTC581324 OCY581324 OMU581324 OWQ581324 PGM581324 PQI581324 QAE581324 QKA581324 QTW581324 RDS581324 RNO581324 RXK581324 SHG581324 SRC581324 TAY581324 TKU581324 TUQ581324 UEM581324 UOI581324 UYE581324 VIA581324 VRW581324 WBS581324 WLO581324 WVK581324 C646860 IY646860 SU646860 ACQ646860 AMM646860 AWI646860 BGE646860 BQA646860 BZW646860 CJS646860 CTO646860 DDK646860 DNG646860 DXC646860 EGY646860 EQU646860 FAQ646860 FKM646860 FUI646860 GEE646860 GOA646860 GXW646860 HHS646860 HRO646860 IBK646860 ILG646860 IVC646860 JEY646860 JOU646860 JYQ646860 KIM646860 KSI646860 LCE646860 LMA646860 LVW646860 MFS646860 MPO646860 MZK646860 NJG646860 NTC646860 OCY646860 OMU646860 OWQ646860 PGM646860 PQI646860 QAE646860 QKA646860 QTW646860 RDS646860 RNO646860 RXK646860 SHG646860 SRC646860 TAY646860 TKU646860 TUQ646860 UEM646860 UOI646860 UYE646860 VIA646860 VRW646860 WBS646860 WLO646860 WVK646860 C712396 IY712396 SU712396 ACQ712396 AMM712396 AWI712396 BGE712396 BQA712396 BZW712396 CJS712396 CTO712396 DDK712396 DNG712396 DXC712396 EGY712396 EQU712396 FAQ712396 FKM712396 FUI712396 GEE712396 GOA712396 GXW712396 HHS712396 HRO712396 IBK712396 ILG712396 IVC712396 JEY712396 JOU712396 JYQ712396 KIM712396 KSI712396 LCE712396 LMA712396 LVW712396 MFS712396 MPO712396 MZK712396 NJG712396 NTC712396 OCY712396 OMU712396 OWQ712396 PGM712396 PQI712396 QAE712396 QKA712396 QTW712396 RDS712396 RNO712396 RXK712396 SHG712396 SRC712396 TAY712396 TKU712396 TUQ712396 UEM712396 UOI712396 UYE712396 VIA712396 VRW712396 WBS712396 WLO712396 WVK712396 C777932 IY777932 SU777932 ACQ777932 AMM777932 AWI777932 BGE777932 BQA777932 BZW777932 CJS777932 CTO777932 DDK777932 DNG777932 DXC777932 EGY777932 EQU777932 FAQ777932 FKM777932 FUI777932 GEE777932 GOA777932 GXW777932 HHS777932 HRO777932 IBK777932 ILG777932 IVC777932 JEY777932 JOU777932 JYQ777932 KIM777932 KSI777932 LCE777932 LMA777932 LVW777932 MFS777932 MPO777932 MZK777932 NJG777932 NTC777932 OCY777932 OMU777932 OWQ777932 PGM777932 PQI777932 QAE777932 QKA777932 QTW777932 RDS777932 RNO777932 RXK777932 SHG777932 SRC777932 TAY777932 TKU777932 TUQ777932 UEM777932 UOI777932 UYE777932 VIA777932 VRW777932 WBS777932 WLO777932 WVK777932 C843468 IY843468 SU843468 ACQ843468 AMM843468 AWI843468 BGE843468 BQA843468 BZW843468 CJS843468 CTO843468 DDK843468 DNG843468 DXC843468 EGY843468 EQU843468 FAQ843468 FKM843468 FUI843468 GEE843468 GOA843468 GXW843468 HHS843468 HRO843468 IBK843468 ILG843468 IVC843468 JEY843468 JOU843468 JYQ843468 KIM843468 KSI843468 LCE843468 LMA843468 LVW843468 MFS843468 MPO843468 MZK843468 NJG843468 NTC843468 OCY843468 OMU843468 OWQ843468 PGM843468 PQI843468 QAE843468 QKA843468 QTW843468 RDS843468 RNO843468 RXK843468 SHG843468 SRC843468 TAY843468 TKU843468 TUQ843468 UEM843468 UOI843468 UYE843468 VIA843468 VRW843468 WBS843468 WLO843468 WVK843468 C909004 IY909004 SU909004 ACQ909004 AMM909004 AWI909004 BGE909004 BQA909004 BZW909004 CJS909004 CTO909004 DDK909004 DNG909004 DXC909004 EGY909004 EQU909004 FAQ909004 FKM909004 FUI909004 GEE909004 GOA909004 GXW909004 HHS909004 HRO909004 IBK909004 ILG909004 IVC909004 JEY909004 JOU909004 JYQ909004 KIM909004 KSI909004 LCE909004 LMA909004 LVW909004 MFS909004 MPO909004 MZK909004 NJG909004 NTC909004 OCY909004 OMU909004 OWQ909004 PGM909004 PQI909004 QAE909004 QKA909004 QTW909004 RDS909004 RNO909004 RXK909004 SHG909004 SRC909004 TAY909004 TKU909004 TUQ909004 UEM909004 UOI909004 UYE909004 VIA909004 VRW909004 WBS909004 WLO909004 WVK909004 C974540 IY974540 SU974540 ACQ974540 AMM974540 AWI974540 BGE974540 BQA974540 BZW974540 CJS974540 CTO974540 DDK974540 DNG974540 DXC974540 EGY974540 EQU974540 FAQ974540 FKM974540 FUI974540 GEE974540 GOA974540 GXW974540 HHS974540 HRO974540 IBK974540 ILG974540 IVC974540 JEY974540 JOU974540 JYQ974540 KIM974540 KSI974540 LCE974540 LMA974540 LVW974540 MFS974540 MPO974540 MZK974540 NJG974540 NTC974540 OCY974540 OMU974540 OWQ974540 PGM974540 PQI974540 QAE974540 QKA974540 QTW974540 RDS974540 RNO974540 RXK974540 SHG974540 SRC974540 TAY974540 TKU974540 TUQ974540 UEM974540 UOI974540 UYE974540 VIA974540 VRW974540 WBS974540 WLO974540 WVK974540">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146</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5.9885287507573728E-2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950</v>
      </c>
      <c r="D11" s="85" t="s">
        <v>163</v>
      </c>
      <c r="E11" s="74"/>
      <c r="F11" s="75"/>
    </row>
    <row r="12" spans="1:26" x14ac:dyDescent="0.2">
      <c r="A12" s="78"/>
      <c r="B12" s="83" t="s">
        <v>7</v>
      </c>
      <c r="C12" s="85">
        <f>IF(C11=0,,C11*C22*(1-C23)*C24*C25)</f>
        <v>591.49353838862328</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0.05</v>
      </c>
      <c r="D23" s="85"/>
      <c r="E23" s="95" t="s">
        <v>286</v>
      </c>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v>3900</v>
      </c>
      <c r="D30" s="85" t="s">
        <v>164</v>
      </c>
      <c r="E30" s="95" t="s">
        <v>287</v>
      </c>
      <c r="F30" s="75"/>
    </row>
    <row r="31" spans="1:6" x14ac:dyDescent="0.2">
      <c r="A31" s="78"/>
      <c r="B31" s="281"/>
      <c r="C31" s="84">
        <v>2327</v>
      </c>
      <c r="D31" s="85" t="s">
        <v>306</v>
      </c>
      <c r="E31" s="95" t="s">
        <v>288</v>
      </c>
      <c r="F31" s="75"/>
    </row>
    <row r="32" spans="1:6" x14ac:dyDescent="0.2">
      <c r="A32" s="78"/>
      <c r="B32" s="83" t="s">
        <v>21</v>
      </c>
      <c r="C32" s="102">
        <f>(SUMPRODUCT(C8:C11,C27:C30)+C11*(1-C23)*C31)/1000000</f>
        <v>5.8051174999999997</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232</v>
      </c>
      <c r="D36" s="85" t="s">
        <v>164</v>
      </c>
      <c r="E36" s="95" t="s">
        <v>287</v>
      </c>
      <c r="F36" s="75"/>
    </row>
    <row r="37" spans="1:6" x14ac:dyDescent="0.2">
      <c r="A37" s="78"/>
      <c r="B37" s="281"/>
      <c r="C37" s="84">
        <v>122</v>
      </c>
      <c r="D37" s="85" t="s">
        <v>165</v>
      </c>
      <c r="E37" s="95" t="s">
        <v>288</v>
      </c>
      <c r="F37" s="75"/>
    </row>
    <row r="38" spans="1:6" x14ac:dyDescent="0.2">
      <c r="A38" s="78"/>
      <c r="B38" s="83" t="s">
        <v>23</v>
      </c>
      <c r="C38" s="103">
        <f>(SUMPRODUCT(C33:C36,C8:C11)+C11*(1-C23)*C37)/1000</f>
        <v>330.505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0.47631578947368419</v>
      </c>
      <c r="D42" s="85" t="s">
        <v>166</v>
      </c>
      <c r="E42" s="95"/>
    </row>
    <row r="43" spans="1:6" x14ac:dyDescent="0.2">
      <c r="A43" s="78"/>
      <c r="B43" s="83" t="s">
        <v>28</v>
      </c>
      <c r="C43" s="104">
        <v>0.1</v>
      </c>
      <c r="D43" s="85" t="s">
        <v>72</v>
      </c>
      <c r="E43" s="95"/>
    </row>
    <row r="44" spans="1:6" x14ac:dyDescent="0.2">
      <c r="A44" s="78"/>
      <c r="B44" s="83" t="s">
        <v>29</v>
      </c>
      <c r="C44" s="85">
        <f>C42*C11*C15*(1-C23)</f>
        <v>3439000</v>
      </c>
      <c r="D44" s="85" t="s">
        <v>73</v>
      </c>
      <c r="E44" s="95"/>
    </row>
    <row r="45" spans="1:6" x14ac:dyDescent="0.2">
      <c r="A45" s="78"/>
      <c r="B45" s="83" t="s">
        <v>30</v>
      </c>
      <c r="C45" s="105">
        <v>3.4</v>
      </c>
      <c r="D45" s="85" t="s">
        <v>74</v>
      </c>
      <c r="E45" s="106"/>
    </row>
    <row r="46" spans="1:6" x14ac:dyDescent="0.2">
      <c r="A46" s="78"/>
      <c r="B46" s="83" t="s">
        <v>31</v>
      </c>
      <c r="C46" s="104">
        <v>25</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0.38095238095238093</v>
      </c>
      <c r="D59" s="85"/>
      <c r="E59" s="95"/>
    </row>
    <row r="60" spans="1:7" x14ac:dyDescent="0.2">
      <c r="A60" s="78"/>
      <c r="B60" s="86" t="s">
        <v>41</v>
      </c>
      <c r="C60" s="116">
        <f>IF(C58=0,C59,MIN(C59,C58/C29))</f>
        <v>0.38095238095238093</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v>0.3</v>
      </c>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-5805117.5</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46228506.100284182</v>
      </c>
      <c r="F94" s="153">
        <f t="shared" ref="F94:AR94" si="3">IF(F86&gt;$C$16,0,$C$12*$C$15)*35.17/3.6</f>
        <v>46228506.100284182</v>
      </c>
      <c r="G94" s="153">
        <f t="shared" si="3"/>
        <v>46228506.100284182</v>
      </c>
      <c r="H94" s="153">
        <f t="shared" si="3"/>
        <v>46228506.100284182</v>
      </c>
      <c r="I94" s="153">
        <f t="shared" si="3"/>
        <v>46228506.100284182</v>
      </c>
      <c r="J94" s="153">
        <f t="shared" si="3"/>
        <v>46228506.100284182</v>
      </c>
      <c r="K94" s="153">
        <f t="shared" si="3"/>
        <v>46228506.100284182</v>
      </c>
      <c r="L94" s="153">
        <f t="shared" si="3"/>
        <v>46228506.100284182</v>
      </c>
      <c r="M94" s="153">
        <f t="shared" si="3"/>
        <v>46228506.100284182</v>
      </c>
      <c r="N94" s="153">
        <f t="shared" si="3"/>
        <v>46228506.100284182</v>
      </c>
      <c r="O94" s="153">
        <f t="shared" si="3"/>
        <v>46228506.100284182</v>
      </c>
      <c r="P94" s="153">
        <f t="shared" si="3"/>
        <v>46228506.100284182</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46228506.100284182</v>
      </c>
      <c r="F98" s="154">
        <f t="shared" ref="F98:AR98" si="6">F94-F95</f>
        <v>46228506.100284182</v>
      </c>
      <c r="G98" s="154">
        <f t="shared" si="6"/>
        <v>46228506.100284182</v>
      </c>
      <c r="H98" s="154">
        <f t="shared" si="6"/>
        <v>46228506.100284182</v>
      </c>
      <c r="I98" s="154">
        <f t="shared" si="6"/>
        <v>46228506.100284182</v>
      </c>
      <c r="J98" s="154">
        <f t="shared" si="6"/>
        <v>46228506.100284182</v>
      </c>
      <c r="K98" s="154">
        <f t="shared" si="6"/>
        <v>46228506.100284182</v>
      </c>
      <c r="L98" s="154">
        <f t="shared" si="6"/>
        <v>46228506.100284182</v>
      </c>
      <c r="M98" s="154">
        <f t="shared" si="6"/>
        <v>46228506.100284182</v>
      </c>
      <c r="N98" s="154">
        <f t="shared" si="6"/>
        <v>46228506.100284182</v>
      </c>
      <c r="O98" s="154">
        <f t="shared" si="6"/>
        <v>46228506.100284182</v>
      </c>
      <c r="P98" s="154">
        <f t="shared" si="6"/>
        <v>46228506.100284182</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46228506.100284182</v>
      </c>
      <c r="F99" s="157">
        <f t="shared" ref="F99:AR99" si="7">SUM(F96:F98)</f>
        <v>46228506.100284182</v>
      </c>
      <c r="G99" s="157">
        <f t="shared" si="7"/>
        <v>46228506.100284182</v>
      </c>
      <c r="H99" s="157">
        <f t="shared" si="7"/>
        <v>46228506.100284182</v>
      </c>
      <c r="I99" s="157">
        <f t="shared" si="7"/>
        <v>46228506.100284182</v>
      </c>
      <c r="J99" s="157">
        <f t="shared" si="7"/>
        <v>46228506.100284182</v>
      </c>
      <c r="K99" s="157">
        <f t="shared" si="7"/>
        <v>46228506.100284182</v>
      </c>
      <c r="L99" s="157">
        <f t="shared" si="7"/>
        <v>46228506.100284182</v>
      </c>
      <c r="M99" s="157">
        <f t="shared" si="7"/>
        <v>46228506.100284182</v>
      </c>
      <c r="N99" s="157">
        <f t="shared" si="7"/>
        <v>46228506.100284182</v>
      </c>
      <c r="O99" s="157">
        <f t="shared" si="7"/>
        <v>46228506.100284182</v>
      </c>
      <c r="P99" s="157">
        <f t="shared" si="7"/>
        <v>46228506.100284182</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-330505</v>
      </c>
      <c r="F101" s="149">
        <f t="shared" ref="F101:AR101" si="8">IF(F86&gt;$C$16,0,-F87*($C$38*1000+F96*$C$39+F97*$C$40*3.6/1000+F98*$C$41*35.17/1000))+SUMIF($C$77:$C$81,F86,$D$77:$D$81)</f>
        <v>-336288.83750000002</v>
      </c>
      <c r="G101" s="149">
        <f t="shared" si="8"/>
        <v>-342173.89215625002</v>
      </c>
      <c r="H101" s="149">
        <f t="shared" si="8"/>
        <v>-348161.93526898441</v>
      </c>
      <c r="I101" s="149">
        <f t="shared" si="8"/>
        <v>-354254.76913619169</v>
      </c>
      <c r="J101" s="149">
        <f t="shared" si="8"/>
        <v>-360454.2275960751</v>
      </c>
      <c r="K101" s="149">
        <f t="shared" si="8"/>
        <v>-366762.17657900642</v>
      </c>
      <c r="L101" s="149">
        <f t="shared" si="8"/>
        <v>-373180.514669139</v>
      </c>
      <c r="M101" s="149">
        <f t="shared" si="8"/>
        <v>-379711.17367584904</v>
      </c>
      <c r="N101" s="149">
        <f t="shared" si="8"/>
        <v>-386356.11921517638</v>
      </c>
      <c r="O101" s="149">
        <f t="shared" si="8"/>
        <v>-393117.35130144202</v>
      </c>
      <c r="P101" s="149">
        <f t="shared" si="8"/>
        <v>-399996.90494921722</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-1504241.1764705882</v>
      </c>
      <c r="F102" s="153">
        <f t="shared" si="9"/>
        <v>-1530565.3970588236</v>
      </c>
      <c r="G102" s="153">
        <f t="shared" si="9"/>
        <v>-1557350.2915073531</v>
      </c>
      <c r="H102" s="153">
        <f t="shared" si="9"/>
        <v>-1584603.9216087316</v>
      </c>
      <c r="I102" s="153">
        <f t="shared" si="9"/>
        <v>-1612334.4902368849</v>
      </c>
      <c r="J102" s="153">
        <f t="shared" si="9"/>
        <v>-1640550.3438160303</v>
      </c>
      <c r="K102" s="153">
        <f t="shared" si="9"/>
        <v>-1669259.9748328109</v>
      </c>
      <c r="L102" s="153">
        <f t="shared" si="9"/>
        <v>-1698472.024392385</v>
      </c>
      <c r="M102" s="153">
        <f t="shared" si="9"/>
        <v>-1728195.2848192523</v>
      </c>
      <c r="N102" s="153">
        <f t="shared" si="9"/>
        <v>-1758438.7023035893</v>
      </c>
      <c r="O102" s="153">
        <f t="shared" si="9"/>
        <v>-1789211.3795939023</v>
      </c>
      <c r="P102" s="153">
        <f t="shared" si="9"/>
        <v>-1820522.5787367956</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-1834746.1764705882</v>
      </c>
      <c r="F112" s="153">
        <f t="shared" si="18"/>
        <v>-1866854.2345588235</v>
      </c>
      <c r="G112" s="153">
        <f t="shared" si="18"/>
        <v>-1899524.1836636032</v>
      </c>
      <c r="H112" s="153">
        <f t="shared" si="18"/>
        <v>-1932765.856877716</v>
      </c>
      <c r="I112" s="153">
        <f t="shared" si="18"/>
        <v>-1966589.2593730767</v>
      </c>
      <c r="J112" s="153">
        <f t="shared" si="18"/>
        <v>-2001004.5714121053</v>
      </c>
      <c r="K112" s="153">
        <f t="shared" si="18"/>
        <v>-2036022.1514118174</v>
      </c>
      <c r="L112" s="153">
        <f t="shared" si="18"/>
        <v>-2071652.539061524</v>
      </c>
      <c r="M112" s="153">
        <f t="shared" si="18"/>
        <v>-2107906.4584951014</v>
      </c>
      <c r="N112" s="153">
        <f t="shared" si="18"/>
        <v>-2144794.8215187658</v>
      </c>
      <c r="O112" s="153">
        <f t="shared" si="18"/>
        <v>-2182328.7308953442</v>
      </c>
      <c r="P112" s="153">
        <f t="shared" si="18"/>
        <v>-2220519.4836860127</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-1834746.1764705882</v>
      </c>
      <c r="F113" s="162">
        <f t="shared" ref="F113:AR113" si="19">SUM(F111:F112)</f>
        <v>-1866854.2345588235</v>
      </c>
      <c r="G113" s="162">
        <f t="shared" si="19"/>
        <v>-1899524.1836636032</v>
      </c>
      <c r="H113" s="162">
        <f t="shared" si="19"/>
        <v>-1932765.856877716</v>
      </c>
      <c r="I113" s="162">
        <f t="shared" si="19"/>
        <v>-1966589.2593730767</v>
      </c>
      <c r="J113" s="162">
        <f t="shared" si="19"/>
        <v>-2001004.5714121053</v>
      </c>
      <c r="K113" s="162">
        <f t="shared" si="19"/>
        <v>-2036022.1514118174</v>
      </c>
      <c r="L113" s="162">
        <f t="shared" si="19"/>
        <v>-2071652.539061524</v>
      </c>
      <c r="M113" s="162">
        <f t="shared" si="19"/>
        <v>-2107906.4584951014</v>
      </c>
      <c r="N113" s="162">
        <f t="shared" si="19"/>
        <v>-2144794.8215187658</v>
      </c>
      <c r="O113" s="162">
        <f t="shared" si="19"/>
        <v>-2182328.7308953442</v>
      </c>
      <c r="P113" s="162">
        <f t="shared" si="19"/>
        <v>-2220519.4836860127</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-483759.79166666669</v>
      </c>
      <c r="F115" s="149">
        <f t="shared" si="20"/>
        <v>-483759.79166666669</v>
      </c>
      <c r="G115" s="149">
        <f t="shared" si="20"/>
        <v>-483759.79166666669</v>
      </c>
      <c r="H115" s="149">
        <f t="shared" si="20"/>
        <v>-483759.79166666669</v>
      </c>
      <c r="I115" s="149">
        <f t="shared" si="20"/>
        <v>-483759.79166666669</v>
      </c>
      <c r="J115" s="149">
        <f t="shared" si="20"/>
        <v>-483759.79166666669</v>
      </c>
      <c r="K115" s="149">
        <f t="shared" si="20"/>
        <v>-483759.79166666669</v>
      </c>
      <c r="L115" s="149">
        <f t="shared" si="20"/>
        <v>-483759.79166666669</v>
      </c>
      <c r="M115" s="149">
        <f t="shared" si="20"/>
        <v>-483759.79166666669</v>
      </c>
      <c r="N115" s="149">
        <f t="shared" si="20"/>
        <v>-483759.79166666669</v>
      </c>
      <c r="O115" s="149">
        <f t="shared" si="20"/>
        <v>-483759.79166666669</v>
      </c>
      <c r="P115" s="149">
        <f t="shared" si="20"/>
        <v>-483759.79166666669</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-203179.11250000002</v>
      </c>
      <c r="F116" s="153">
        <f t="shared" si="21"/>
        <v>-190414.30144952217</v>
      </c>
      <c r="G116" s="153">
        <f t="shared" si="21"/>
        <v>-177011.24984652043</v>
      </c>
      <c r="H116" s="153">
        <f t="shared" si="21"/>
        <v>-162938.04566336854</v>
      </c>
      <c r="I116" s="153">
        <f t="shared" si="21"/>
        <v>-148161.18127105906</v>
      </c>
      <c r="J116" s="153">
        <f t="shared" si="21"/>
        <v>-132645.47365913412</v>
      </c>
      <c r="K116" s="153">
        <f t="shared" si="21"/>
        <v>-116353.98066661296</v>
      </c>
      <c r="L116" s="153">
        <f t="shared" si="21"/>
        <v>-99247.913024465728</v>
      </c>
      <c r="M116" s="153">
        <f t="shared" si="21"/>
        <v>-81286.54200021112</v>
      </c>
      <c r="N116" s="153">
        <f t="shared" si="21"/>
        <v>-62427.102424743789</v>
      </c>
      <c r="O116" s="153">
        <f t="shared" si="21"/>
        <v>-42624.690870503095</v>
      </c>
      <c r="P116" s="153">
        <f t="shared" si="21"/>
        <v>-21832.158738550366</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-255296.2210095576</v>
      </c>
      <c r="F117" s="153">
        <f t="shared" si="22"/>
        <v>-268061.03206003545</v>
      </c>
      <c r="G117" s="153">
        <f t="shared" si="22"/>
        <v>-281464.08366303722</v>
      </c>
      <c r="H117" s="153">
        <f t="shared" si="22"/>
        <v>-295537.28784618911</v>
      </c>
      <c r="I117" s="153">
        <f t="shared" si="22"/>
        <v>-310314.15223849856</v>
      </c>
      <c r="J117" s="153">
        <f t="shared" si="22"/>
        <v>-325829.85985042347</v>
      </c>
      <c r="K117" s="153">
        <f t="shared" si="22"/>
        <v>-342121.35284294467</v>
      </c>
      <c r="L117" s="153">
        <f t="shared" si="22"/>
        <v>-359227.42048509186</v>
      </c>
      <c r="M117" s="153">
        <f t="shared" si="22"/>
        <v>-377188.79150934651</v>
      </c>
      <c r="N117" s="153">
        <f t="shared" si="22"/>
        <v>-396048.23108481383</v>
      </c>
      <c r="O117" s="153">
        <f t="shared" si="22"/>
        <v>-415850.64263905451</v>
      </c>
      <c r="P117" s="153">
        <f t="shared" si="22"/>
        <v>-436643.17477100727</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-458475.33350955765</v>
      </c>
      <c r="F118" s="162">
        <f t="shared" si="23"/>
        <v>-458475.33350955765</v>
      </c>
      <c r="G118" s="162">
        <f t="shared" si="23"/>
        <v>-458475.33350955765</v>
      </c>
      <c r="H118" s="162">
        <f t="shared" si="23"/>
        <v>-458475.33350955765</v>
      </c>
      <c r="I118" s="162">
        <f t="shared" si="23"/>
        <v>-458475.33350955765</v>
      </c>
      <c r="J118" s="162">
        <f t="shared" si="23"/>
        <v>-458475.33350955759</v>
      </c>
      <c r="K118" s="162">
        <f t="shared" si="23"/>
        <v>-458475.33350955765</v>
      </c>
      <c r="L118" s="162">
        <f t="shared" si="23"/>
        <v>-458475.33350955759</v>
      </c>
      <c r="M118" s="162">
        <f t="shared" si="23"/>
        <v>-458475.33350955765</v>
      </c>
      <c r="N118" s="162">
        <f t="shared" si="23"/>
        <v>-458475.33350955765</v>
      </c>
      <c r="O118" s="162">
        <f t="shared" si="23"/>
        <v>-458475.33350955759</v>
      </c>
      <c r="P118" s="162">
        <f t="shared" si="23"/>
        <v>-458475.33350955765</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-2521685.0806372548</v>
      </c>
      <c r="F120" s="149">
        <f t="shared" ref="F120:AR120" si="24">F113+F115+F116</f>
        <v>-2541028.3276750124</v>
      </c>
      <c r="G120" s="149">
        <f t="shared" si="24"/>
        <v>-2560295.2251767903</v>
      </c>
      <c r="H120" s="149">
        <f t="shared" si="24"/>
        <v>-2579463.6942077512</v>
      </c>
      <c r="I120" s="149">
        <f t="shared" si="24"/>
        <v>-2598510.2323108022</v>
      </c>
      <c r="J120" s="149">
        <f t="shared" si="24"/>
        <v>-2617409.8367379061</v>
      </c>
      <c r="K120" s="149">
        <f t="shared" si="24"/>
        <v>-2636135.9237450967</v>
      </c>
      <c r="L120" s="149">
        <f t="shared" si="24"/>
        <v>-2654660.243752656</v>
      </c>
      <c r="M120" s="149">
        <f t="shared" si="24"/>
        <v>-2672952.7921619792</v>
      </c>
      <c r="N120" s="149">
        <f t="shared" si="24"/>
        <v>-2690981.7156101759</v>
      </c>
      <c r="O120" s="149">
        <f t="shared" si="24"/>
        <v>-2708713.2134325136</v>
      </c>
      <c r="P120" s="149">
        <f t="shared" si="24"/>
        <v>-2726111.4340912295</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630421.27015931369</v>
      </c>
      <c r="F121" s="162">
        <f t="shared" si="25"/>
        <v>635257.0819187531</v>
      </c>
      <c r="G121" s="162">
        <f t="shared" si="25"/>
        <v>640073.80629419757</v>
      </c>
      <c r="H121" s="162">
        <f t="shared" si="25"/>
        <v>644865.9235519378</v>
      </c>
      <c r="I121" s="162">
        <f t="shared" si="25"/>
        <v>649627.55807770055</v>
      </c>
      <c r="J121" s="162">
        <f t="shared" si="25"/>
        <v>654352.45918447652</v>
      </c>
      <c r="K121" s="162">
        <f t="shared" si="25"/>
        <v>659033.98093627417</v>
      </c>
      <c r="L121" s="162">
        <f t="shared" si="25"/>
        <v>663665.06093816401</v>
      </c>
      <c r="M121" s="162">
        <f t="shared" si="25"/>
        <v>668238.19804049481</v>
      </c>
      <c r="N121" s="162">
        <f t="shared" si="25"/>
        <v>672745.42890254396</v>
      </c>
      <c r="O121" s="162">
        <f t="shared" si="25"/>
        <v>677178.30335812841</v>
      </c>
      <c r="P121" s="162">
        <f t="shared" si="25"/>
        <v>681527.85852280736</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-1662800.2398208322</v>
      </c>
      <c r="F123" s="172">
        <f t="shared" ref="F123:AR123" si="26">F113+F118+F121</f>
        <v>-1690072.4861496282</v>
      </c>
      <c r="G123" s="172">
        <f t="shared" si="26"/>
        <v>-1717925.7108789631</v>
      </c>
      <c r="H123" s="172">
        <f t="shared" si="26"/>
        <v>-1746375.2668353359</v>
      </c>
      <c r="I123" s="172">
        <f t="shared" si="26"/>
        <v>-1775437.0348049337</v>
      </c>
      <c r="J123" s="172">
        <f t="shared" si="26"/>
        <v>-1805127.4457371864</v>
      </c>
      <c r="K123" s="172">
        <f t="shared" si="26"/>
        <v>-1835463.5039851011</v>
      </c>
      <c r="L123" s="172">
        <f t="shared" si="26"/>
        <v>-1866462.8116329173</v>
      </c>
      <c r="M123" s="172">
        <f t="shared" si="26"/>
        <v>-1898143.5939641641</v>
      </c>
      <c r="N123" s="172">
        <f t="shared" si="26"/>
        <v>-1930524.7261257796</v>
      </c>
      <c r="O123" s="172">
        <f t="shared" si="26"/>
        <v>-1963625.7610467733</v>
      </c>
      <c r="P123" s="172">
        <f t="shared" si="26"/>
        <v>-1997466.9586727628</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46228506.100284182</v>
      </c>
      <c r="F124" s="175">
        <f t="shared" si="27"/>
        <v>46228506.100284182</v>
      </c>
      <c r="G124" s="175">
        <f t="shared" si="27"/>
        <v>46228506.100284182</v>
      </c>
      <c r="H124" s="175">
        <f t="shared" si="27"/>
        <v>46228506.100284182</v>
      </c>
      <c r="I124" s="175">
        <f t="shared" si="27"/>
        <v>46228506.100284182</v>
      </c>
      <c r="J124" s="175">
        <f t="shared" si="27"/>
        <v>46228506.100284182</v>
      </c>
      <c r="K124" s="175">
        <f t="shared" si="27"/>
        <v>46228506.100284182</v>
      </c>
      <c r="L124" s="175">
        <f t="shared" si="27"/>
        <v>46228506.100284182</v>
      </c>
      <c r="M124" s="175">
        <f t="shared" si="27"/>
        <v>46228506.100284182</v>
      </c>
      <c r="N124" s="175">
        <f t="shared" si="27"/>
        <v>46228506.100284182</v>
      </c>
      <c r="O124" s="175">
        <f t="shared" si="27"/>
        <v>46228506.100284182</v>
      </c>
      <c r="P124" s="175">
        <f t="shared" si="27"/>
        <v>46228506.100284182</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-11053927.452965945</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214767500.00167024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5805117.5</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2211473.333333333</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4063582.2499999995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1741535.25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ht="12" customHeight="1" x14ac:dyDescent="0.2">
      <c r="B145" s="211" t="s">
        <v>246</v>
      </c>
      <c r="C145" s="195" t="s">
        <v>289</v>
      </c>
      <c r="D145" s="197">
        <f>C11</f>
        <v>950</v>
      </c>
      <c r="E145" s="197"/>
    </row>
    <row r="146" spans="2:5" ht="12" customHeight="1" x14ac:dyDescent="0.2">
      <c r="B146" s="211" t="s">
        <v>108</v>
      </c>
      <c r="C146" s="195" t="s">
        <v>222</v>
      </c>
      <c r="D146" s="197">
        <f>C15</f>
        <v>8000</v>
      </c>
      <c r="E146" s="197"/>
    </row>
    <row r="147" spans="2:5" ht="12" customHeight="1" x14ac:dyDescent="0.2">
      <c r="B147" s="211" t="s">
        <v>247</v>
      </c>
      <c r="C147" s="195" t="s">
        <v>290</v>
      </c>
      <c r="D147" s="205">
        <f>C23</f>
        <v>0.05</v>
      </c>
      <c r="E147" s="197"/>
    </row>
    <row r="148" spans="2:5" ht="12" customHeight="1" x14ac:dyDescent="0.2">
      <c r="B148" s="211" t="s">
        <v>291</v>
      </c>
      <c r="C148" s="195" t="s">
        <v>292</v>
      </c>
      <c r="D148" s="197">
        <v>0.12</v>
      </c>
      <c r="E148" s="197"/>
    </row>
    <row r="149" spans="2:5" ht="12" customHeight="1" x14ac:dyDescent="0.2">
      <c r="B149" s="211" t="s">
        <v>293</v>
      </c>
      <c r="C149" s="195" t="s">
        <v>294</v>
      </c>
      <c r="D149" s="197">
        <v>0.35</v>
      </c>
      <c r="E149" s="197"/>
    </row>
    <row r="150" spans="2:5" ht="12" customHeight="1" x14ac:dyDescent="0.2">
      <c r="B150" s="211" t="s">
        <v>250</v>
      </c>
      <c r="C150" s="195" t="s">
        <v>228</v>
      </c>
      <c r="D150" s="204">
        <f>C43</f>
        <v>0.1</v>
      </c>
      <c r="E150" s="197"/>
    </row>
    <row r="151" spans="2:5" ht="12" customHeight="1" x14ac:dyDescent="0.2">
      <c r="B151" s="211" t="s">
        <v>295</v>
      </c>
      <c r="C151" s="195" t="s">
        <v>296</v>
      </c>
      <c r="D151" s="197">
        <f>C30</f>
        <v>3900</v>
      </c>
      <c r="E151" s="214">
        <f>C32</f>
        <v>5.8051174999999997</v>
      </c>
    </row>
    <row r="152" spans="2:5" ht="12" customHeight="1" x14ac:dyDescent="0.2">
      <c r="B152" s="211" t="s">
        <v>297</v>
      </c>
      <c r="C152" s="195" t="s">
        <v>298</v>
      </c>
      <c r="D152" s="197">
        <f>C31</f>
        <v>2327</v>
      </c>
      <c r="E152" s="197" t="s">
        <v>299</v>
      </c>
    </row>
    <row r="153" spans="2:5" ht="12" customHeight="1" x14ac:dyDescent="0.2">
      <c r="B153" s="211" t="s">
        <v>300</v>
      </c>
      <c r="C153" s="195" t="s">
        <v>296</v>
      </c>
      <c r="D153" s="197">
        <f>C36</f>
        <v>232</v>
      </c>
      <c r="E153" s="215">
        <f>C38/1000</f>
        <v>0.33050499999999999</v>
      </c>
    </row>
    <row r="154" spans="2:5" ht="12" customHeight="1" x14ac:dyDescent="0.2">
      <c r="B154" s="211" t="s">
        <v>301</v>
      </c>
      <c r="C154" s="195" t="s">
        <v>298</v>
      </c>
      <c r="D154" s="197">
        <f>C37</f>
        <v>122</v>
      </c>
      <c r="E154" s="197" t="s">
        <v>299</v>
      </c>
    </row>
    <row r="155" spans="2:5" ht="12" customHeight="1" x14ac:dyDescent="0.2">
      <c r="B155" s="211" t="s">
        <v>252</v>
      </c>
      <c r="C155" s="195" t="s">
        <v>302</v>
      </c>
      <c r="D155" s="196">
        <f>C45</f>
        <v>3.4</v>
      </c>
      <c r="E155" s="197"/>
    </row>
    <row r="156" spans="2:5" ht="12" customHeight="1" x14ac:dyDescent="0.2">
      <c r="B156" s="211" t="s">
        <v>259</v>
      </c>
      <c r="C156" s="195" t="s">
        <v>260</v>
      </c>
      <c r="D156" s="197">
        <f>C46</f>
        <v>25</v>
      </c>
      <c r="E156" s="197"/>
    </row>
    <row r="157" spans="2:5" ht="12" customHeight="1" x14ac:dyDescent="0.2">
      <c r="B157" s="211" t="s">
        <v>254</v>
      </c>
      <c r="C157" s="195" t="s">
        <v>303</v>
      </c>
      <c r="D157" s="216">
        <f>C24</f>
        <v>0.999</v>
      </c>
      <c r="E157" s="197"/>
    </row>
    <row r="158" spans="2:5" ht="12" customHeight="1" x14ac:dyDescent="0.25">
      <c r="B158"/>
      <c r="C158"/>
      <c r="D158"/>
      <c r="E158"/>
    </row>
    <row r="159" spans="2:5" customFormat="1" ht="15" x14ac:dyDescent="0.25"/>
    <row r="160" spans="2:5" customFormat="1" ht="15" x14ac:dyDescent="0.25"/>
    <row r="161" spans="2:5" customFormat="1" ht="15" x14ac:dyDescent="0.25"/>
    <row r="162" spans="2:5" customFormat="1" ht="15" x14ac:dyDescent="0.25"/>
    <row r="163" spans="2:5" customFormat="1" ht="15" x14ac:dyDescent="0.25"/>
    <row r="164" spans="2:5" customFormat="1" ht="15" x14ac:dyDescent="0.25">
      <c r="B164" s="66"/>
      <c r="C164" s="126"/>
      <c r="D164" s="126"/>
      <c r="E164" s="66"/>
    </row>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014 IY57015 SU57015 ACQ57015 AMM57015 AWI57015 BGE57015 BQA57015 BZW57015 CJS57015 CTO57015 DDK57015 DNG57015 DXC57015 EGY57015 EQU57015 FAQ57015 FKM57015 FUI57015 GEE57015 GOA57015 GXW57015 HHS57015 HRO57015 IBK57015 ILG57015 IVC57015 JEY57015 JOU57015 JYQ57015 KIM57015 KSI57015 LCE57015 LMA57015 LVW57015 MFS57015 MPO57015 MZK57015 NJG57015 NTC57015 OCY57015 OMU57015 OWQ57015 PGM57015 PQI57015 QAE57015 QKA57015 QTW57015 RDS57015 RNO57015 RXK57015 SHG57015 SRC57015 TAY57015 TKU57015 TUQ57015 UEM57015 UOI57015 UYE57015 VIA57015 VRW57015 WBS57015 WLO57015 WVK57015 C122550 IY122551 SU122551 ACQ122551 AMM122551 AWI122551 BGE122551 BQA122551 BZW122551 CJS122551 CTO122551 DDK122551 DNG122551 DXC122551 EGY122551 EQU122551 FAQ122551 FKM122551 FUI122551 GEE122551 GOA122551 GXW122551 HHS122551 HRO122551 IBK122551 ILG122551 IVC122551 JEY122551 JOU122551 JYQ122551 KIM122551 KSI122551 LCE122551 LMA122551 LVW122551 MFS122551 MPO122551 MZK122551 NJG122551 NTC122551 OCY122551 OMU122551 OWQ122551 PGM122551 PQI122551 QAE122551 QKA122551 QTW122551 RDS122551 RNO122551 RXK122551 SHG122551 SRC122551 TAY122551 TKU122551 TUQ122551 UEM122551 UOI122551 UYE122551 VIA122551 VRW122551 WBS122551 WLO122551 WVK122551 C188086 IY188087 SU188087 ACQ188087 AMM188087 AWI188087 BGE188087 BQA188087 BZW188087 CJS188087 CTO188087 DDK188087 DNG188087 DXC188087 EGY188087 EQU188087 FAQ188087 FKM188087 FUI188087 GEE188087 GOA188087 GXW188087 HHS188087 HRO188087 IBK188087 ILG188087 IVC188087 JEY188087 JOU188087 JYQ188087 KIM188087 KSI188087 LCE188087 LMA188087 LVW188087 MFS188087 MPO188087 MZK188087 NJG188087 NTC188087 OCY188087 OMU188087 OWQ188087 PGM188087 PQI188087 QAE188087 QKA188087 QTW188087 RDS188087 RNO188087 RXK188087 SHG188087 SRC188087 TAY188087 TKU188087 TUQ188087 UEM188087 UOI188087 UYE188087 VIA188087 VRW188087 WBS188087 WLO188087 WVK188087 C253622 IY253623 SU253623 ACQ253623 AMM253623 AWI253623 BGE253623 BQA253623 BZW253623 CJS253623 CTO253623 DDK253623 DNG253623 DXC253623 EGY253623 EQU253623 FAQ253623 FKM253623 FUI253623 GEE253623 GOA253623 GXW253623 HHS253623 HRO253623 IBK253623 ILG253623 IVC253623 JEY253623 JOU253623 JYQ253623 KIM253623 KSI253623 LCE253623 LMA253623 LVW253623 MFS253623 MPO253623 MZK253623 NJG253623 NTC253623 OCY253623 OMU253623 OWQ253623 PGM253623 PQI253623 QAE253623 QKA253623 QTW253623 RDS253623 RNO253623 RXK253623 SHG253623 SRC253623 TAY253623 TKU253623 TUQ253623 UEM253623 UOI253623 UYE253623 VIA253623 VRW253623 WBS253623 WLO253623 WVK253623 C319158 IY319159 SU319159 ACQ319159 AMM319159 AWI319159 BGE319159 BQA319159 BZW319159 CJS319159 CTO319159 DDK319159 DNG319159 DXC319159 EGY319159 EQU319159 FAQ319159 FKM319159 FUI319159 GEE319159 GOA319159 GXW319159 HHS319159 HRO319159 IBK319159 ILG319159 IVC319159 JEY319159 JOU319159 JYQ319159 KIM319159 KSI319159 LCE319159 LMA319159 LVW319159 MFS319159 MPO319159 MZK319159 NJG319159 NTC319159 OCY319159 OMU319159 OWQ319159 PGM319159 PQI319159 QAE319159 QKA319159 QTW319159 RDS319159 RNO319159 RXK319159 SHG319159 SRC319159 TAY319159 TKU319159 TUQ319159 UEM319159 UOI319159 UYE319159 VIA319159 VRW319159 WBS319159 WLO319159 WVK319159 C384694 IY384695 SU384695 ACQ384695 AMM384695 AWI384695 BGE384695 BQA384695 BZW384695 CJS384695 CTO384695 DDK384695 DNG384695 DXC384695 EGY384695 EQU384695 FAQ384695 FKM384695 FUI384695 GEE384695 GOA384695 GXW384695 HHS384695 HRO384695 IBK384695 ILG384695 IVC384695 JEY384695 JOU384695 JYQ384695 KIM384695 KSI384695 LCE384695 LMA384695 LVW384695 MFS384695 MPO384695 MZK384695 NJG384695 NTC384695 OCY384695 OMU384695 OWQ384695 PGM384695 PQI384695 QAE384695 QKA384695 QTW384695 RDS384695 RNO384695 RXK384695 SHG384695 SRC384695 TAY384695 TKU384695 TUQ384695 UEM384695 UOI384695 UYE384695 VIA384695 VRW384695 WBS384695 WLO384695 WVK384695 C450230 IY450231 SU450231 ACQ450231 AMM450231 AWI450231 BGE450231 BQA450231 BZW450231 CJS450231 CTO450231 DDK450231 DNG450231 DXC450231 EGY450231 EQU450231 FAQ450231 FKM450231 FUI450231 GEE450231 GOA450231 GXW450231 HHS450231 HRO450231 IBK450231 ILG450231 IVC450231 JEY450231 JOU450231 JYQ450231 KIM450231 KSI450231 LCE450231 LMA450231 LVW450231 MFS450231 MPO450231 MZK450231 NJG450231 NTC450231 OCY450231 OMU450231 OWQ450231 PGM450231 PQI450231 QAE450231 QKA450231 QTW450231 RDS450231 RNO450231 RXK450231 SHG450231 SRC450231 TAY450231 TKU450231 TUQ450231 UEM450231 UOI450231 UYE450231 VIA450231 VRW450231 WBS450231 WLO450231 WVK450231 C515766 IY515767 SU515767 ACQ515767 AMM515767 AWI515767 BGE515767 BQA515767 BZW515767 CJS515767 CTO515767 DDK515767 DNG515767 DXC515767 EGY515767 EQU515767 FAQ515767 FKM515767 FUI515767 GEE515767 GOA515767 GXW515767 HHS515767 HRO515767 IBK515767 ILG515767 IVC515767 JEY515767 JOU515767 JYQ515767 KIM515767 KSI515767 LCE515767 LMA515767 LVW515767 MFS515767 MPO515767 MZK515767 NJG515767 NTC515767 OCY515767 OMU515767 OWQ515767 PGM515767 PQI515767 QAE515767 QKA515767 QTW515767 RDS515767 RNO515767 RXK515767 SHG515767 SRC515767 TAY515767 TKU515767 TUQ515767 UEM515767 UOI515767 UYE515767 VIA515767 VRW515767 WBS515767 WLO515767 WVK515767 C581302 IY581303 SU581303 ACQ581303 AMM581303 AWI581303 BGE581303 BQA581303 BZW581303 CJS581303 CTO581303 DDK581303 DNG581303 DXC581303 EGY581303 EQU581303 FAQ581303 FKM581303 FUI581303 GEE581303 GOA581303 GXW581303 HHS581303 HRO581303 IBK581303 ILG581303 IVC581303 JEY581303 JOU581303 JYQ581303 KIM581303 KSI581303 LCE581303 LMA581303 LVW581303 MFS581303 MPO581303 MZK581303 NJG581303 NTC581303 OCY581303 OMU581303 OWQ581303 PGM581303 PQI581303 QAE581303 QKA581303 QTW581303 RDS581303 RNO581303 RXK581303 SHG581303 SRC581303 TAY581303 TKU581303 TUQ581303 UEM581303 UOI581303 UYE581303 VIA581303 VRW581303 WBS581303 WLO581303 WVK581303 C646838 IY646839 SU646839 ACQ646839 AMM646839 AWI646839 BGE646839 BQA646839 BZW646839 CJS646839 CTO646839 DDK646839 DNG646839 DXC646839 EGY646839 EQU646839 FAQ646839 FKM646839 FUI646839 GEE646839 GOA646839 GXW646839 HHS646839 HRO646839 IBK646839 ILG646839 IVC646839 JEY646839 JOU646839 JYQ646839 KIM646839 KSI646839 LCE646839 LMA646839 LVW646839 MFS646839 MPO646839 MZK646839 NJG646839 NTC646839 OCY646839 OMU646839 OWQ646839 PGM646839 PQI646839 QAE646839 QKA646839 QTW646839 RDS646839 RNO646839 RXK646839 SHG646839 SRC646839 TAY646839 TKU646839 TUQ646839 UEM646839 UOI646839 UYE646839 VIA646839 VRW646839 WBS646839 WLO646839 WVK646839 C712374 IY712375 SU712375 ACQ712375 AMM712375 AWI712375 BGE712375 BQA712375 BZW712375 CJS712375 CTO712375 DDK712375 DNG712375 DXC712375 EGY712375 EQU712375 FAQ712375 FKM712375 FUI712375 GEE712375 GOA712375 GXW712375 HHS712375 HRO712375 IBK712375 ILG712375 IVC712375 JEY712375 JOU712375 JYQ712375 KIM712375 KSI712375 LCE712375 LMA712375 LVW712375 MFS712375 MPO712375 MZK712375 NJG712375 NTC712375 OCY712375 OMU712375 OWQ712375 PGM712375 PQI712375 QAE712375 QKA712375 QTW712375 RDS712375 RNO712375 RXK712375 SHG712375 SRC712375 TAY712375 TKU712375 TUQ712375 UEM712375 UOI712375 UYE712375 VIA712375 VRW712375 WBS712375 WLO712375 WVK712375 C777910 IY777911 SU777911 ACQ777911 AMM777911 AWI777911 BGE777911 BQA777911 BZW777911 CJS777911 CTO777911 DDK777911 DNG777911 DXC777911 EGY777911 EQU777911 FAQ777911 FKM777911 FUI777911 GEE777911 GOA777911 GXW777911 HHS777911 HRO777911 IBK777911 ILG777911 IVC777911 JEY777911 JOU777911 JYQ777911 KIM777911 KSI777911 LCE777911 LMA777911 LVW777911 MFS777911 MPO777911 MZK777911 NJG777911 NTC777911 OCY777911 OMU777911 OWQ777911 PGM777911 PQI777911 QAE777911 QKA777911 QTW777911 RDS777911 RNO777911 RXK777911 SHG777911 SRC777911 TAY777911 TKU777911 TUQ777911 UEM777911 UOI777911 UYE777911 VIA777911 VRW777911 WBS777911 WLO777911 WVK777911 C843446 IY843447 SU843447 ACQ843447 AMM843447 AWI843447 BGE843447 BQA843447 BZW843447 CJS843447 CTO843447 DDK843447 DNG843447 DXC843447 EGY843447 EQU843447 FAQ843447 FKM843447 FUI843447 GEE843447 GOA843447 GXW843447 HHS843447 HRO843447 IBK843447 ILG843447 IVC843447 JEY843447 JOU843447 JYQ843447 KIM843447 KSI843447 LCE843447 LMA843447 LVW843447 MFS843447 MPO843447 MZK843447 NJG843447 NTC843447 OCY843447 OMU843447 OWQ843447 PGM843447 PQI843447 QAE843447 QKA843447 QTW843447 RDS843447 RNO843447 RXK843447 SHG843447 SRC843447 TAY843447 TKU843447 TUQ843447 UEM843447 UOI843447 UYE843447 VIA843447 VRW843447 WBS843447 WLO843447 WVK843447 C908982 IY908983 SU908983 ACQ908983 AMM908983 AWI908983 BGE908983 BQA908983 BZW908983 CJS908983 CTO908983 DDK908983 DNG908983 DXC908983 EGY908983 EQU908983 FAQ908983 FKM908983 FUI908983 GEE908983 GOA908983 GXW908983 HHS908983 HRO908983 IBK908983 ILG908983 IVC908983 JEY908983 JOU908983 JYQ908983 KIM908983 KSI908983 LCE908983 LMA908983 LVW908983 MFS908983 MPO908983 MZK908983 NJG908983 NTC908983 OCY908983 OMU908983 OWQ908983 PGM908983 PQI908983 QAE908983 QKA908983 QTW908983 RDS908983 RNO908983 RXK908983 SHG908983 SRC908983 TAY908983 TKU908983 TUQ908983 UEM908983 UOI908983 UYE908983 VIA908983 VRW908983 WBS908983 WLO908983 WVK908983 C974518 IY974519 SU974519 ACQ974519 AMM974519 AWI974519 BGE974519 BQA974519 BZW974519 CJS974519 CTO974519 DDK974519 DNG974519 DXC974519 EGY974519 EQU974519 FAQ974519 FKM974519 FUI974519 GEE974519 GOA974519 GXW974519 HHS974519 HRO974519 IBK974519 ILG974519 IVC974519 JEY974519 JOU974519 JYQ974519 KIM974519 KSI974519 LCE974519 LMA974519 LVW974519 MFS974519 MPO974519 MZK974519 NJG974519 NTC974519 OCY974519 OMU974519 OWQ974519 PGM974519 PQI974519 QAE974519 QKA974519 QTW974519 RDS974519 RNO974519 RXK974519 SHG974519 SRC974519 TAY974519 TKU974519 TUQ974519 UEM974519 UOI974519 UYE974519 VIA974519 VRW974519 WBS974519 WLO974519 WVK974519">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89</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8.7466285330888752E-2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8100</v>
      </c>
      <c r="D8" s="81" t="s">
        <v>162</v>
      </c>
      <c r="E8" s="74"/>
      <c r="F8" s="75"/>
      <c r="G8" s="82"/>
    </row>
    <row r="9" spans="1:26" x14ac:dyDescent="0.2">
      <c r="A9" s="78"/>
      <c r="B9" s="83" t="s">
        <v>4</v>
      </c>
      <c r="C9" s="84">
        <v>3888</v>
      </c>
      <c r="D9" s="85" t="s">
        <v>58</v>
      </c>
      <c r="E9" s="74"/>
      <c r="F9" s="75"/>
    </row>
    <row r="10" spans="1:26" x14ac:dyDescent="0.2">
      <c r="A10" s="78"/>
      <c r="B10" s="83" t="s">
        <v>5</v>
      </c>
      <c r="C10" s="84">
        <v>3000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0.37037037037037035</v>
      </c>
      <c r="D18" s="81"/>
      <c r="E18" s="95"/>
      <c r="F18" s="75"/>
    </row>
    <row r="19" spans="1:6" ht="12.75" customHeight="1" x14ac:dyDescent="0.2">
      <c r="A19" s="78"/>
      <c r="B19" s="83" t="s">
        <v>13</v>
      </c>
      <c r="C19" s="96">
        <f>IF(C10&gt;0,C18-(C21*C9*C14*C18)/(C10*C13),)</f>
        <v>0.37037037037037035</v>
      </c>
      <c r="D19" s="85"/>
      <c r="E19" s="95"/>
      <c r="F19" s="75"/>
    </row>
    <row r="20" spans="1:6" ht="12.75" customHeight="1" x14ac:dyDescent="0.2">
      <c r="A20" s="78"/>
      <c r="B20" s="83" t="s">
        <v>14</v>
      </c>
      <c r="C20" s="96">
        <f>IF(C8&gt;0,C9/C8,0)</f>
        <v>0.48</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v>994</v>
      </c>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8.0513999999999992</v>
      </c>
      <c r="D32" s="85" t="s">
        <v>67</v>
      </c>
      <c r="E32" s="95"/>
      <c r="F32" s="75"/>
    </row>
    <row r="33" spans="1:6" x14ac:dyDescent="0.2">
      <c r="A33" s="78"/>
      <c r="B33" s="281" t="s">
        <v>22</v>
      </c>
      <c r="C33" s="84">
        <v>57</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461.7</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3.4</v>
      </c>
      <c r="D45" s="85" t="s">
        <v>74</v>
      </c>
      <c r="E45" s="106"/>
    </row>
    <row r="46" spans="1:6" x14ac:dyDescent="0.2">
      <c r="A46" s="78"/>
      <c r="B46" s="83" t="s">
        <v>31</v>
      </c>
      <c r="C46" s="104">
        <v>25</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0.42</v>
      </c>
      <c r="D59" s="85"/>
      <c r="E59" s="95"/>
    </row>
    <row r="60" spans="1:7" x14ac:dyDescent="0.2">
      <c r="A60" s="78"/>
      <c r="B60" s="86" t="s">
        <v>41</v>
      </c>
      <c r="C60" s="116">
        <f>IF(C58=0,C59,MIN(C59,C58/C29))</f>
        <v>0.42</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-8051399.9999999991</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24000000</v>
      </c>
      <c r="F90" s="149">
        <f t="shared" si="1"/>
        <v>24000000</v>
      </c>
      <c r="G90" s="149">
        <f t="shared" si="1"/>
        <v>24000000</v>
      </c>
      <c r="H90" s="149">
        <f t="shared" si="1"/>
        <v>24000000</v>
      </c>
      <c r="I90" s="149">
        <f t="shared" si="1"/>
        <v>24000000</v>
      </c>
      <c r="J90" s="149">
        <f t="shared" si="1"/>
        <v>24000000</v>
      </c>
      <c r="K90" s="149">
        <f t="shared" si="1"/>
        <v>24000000</v>
      </c>
      <c r="L90" s="149">
        <f t="shared" si="1"/>
        <v>24000000</v>
      </c>
      <c r="M90" s="149">
        <f t="shared" si="1"/>
        <v>24000000</v>
      </c>
      <c r="N90" s="149">
        <f t="shared" si="1"/>
        <v>24000000</v>
      </c>
      <c r="O90" s="149">
        <f t="shared" si="1"/>
        <v>24000000</v>
      </c>
      <c r="P90" s="149">
        <f t="shared" si="1"/>
        <v>24000000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15552000</v>
      </c>
      <c r="F92" s="153">
        <f t="shared" ref="F92:AR92" si="2">IF(F86&gt;$C$16,0,$C$8*$C$14*IF($C$20=0,1,$C$20))</f>
        <v>15552000</v>
      </c>
      <c r="G92" s="153">
        <f t="shared" si="2"/>
        <v>15552000</v>
      </c>
      <c r="H92" s="153">
        <f t="shared" si="2"/>
        <v>15552000</v>
      </c>
      <c r="I92" s="153">
        <f t="shared" si="2"/>
        <v>15552000</v>
      </c>
      <c r="J92" s="153">
        <f t="shared" si="2"/>
        <v>15552000</v>
      </c>
      <c r="K92" s="153">
        <f t="shared" si="2"/>
        <v>15552000</v>
      </c>
      <c r="L92" s="153">
        <f t="shared" si="2"/>
        <v>15552000</v>
      </c>
      <c r="M92" s="153">
        <f t="shared" si="2"/>
        <v>15552000</v>
      </c>
      <c r="N92" s="153">
        <f t="shared" si="2"/>
        <v>15552000</v>
      </c>
      <c r="O92" s="153">
        <f t="shared" si="2"/>
        <v>15552000</v>
      </c>
      <c r="P92" s="153">
        <f t="shared" si="2"/>
        <v>15552000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24000000</v>
      </c>
      <c r="F96" s="154">
        <f t="shared" si="4"/>
        <v>24000000</v>
      </c>
      <c r="G96" s="154">
        <f t="shared" si="4"/>
        <v>24000000</v>
      </c>
      <c r="H96" s="154">
        <f t="shared" si="4"/>
        <v>24000000</v>
      </c>
      <c r="I96" s="154">
        <f t="shared" si="4"/>
        <v>24000000</v>
      </c>
      <c r="J96" s="154">
        <f t="shared" si="4"/>
        <v>24000000</v>
      </c>
      <c r="K96" s="154">
        <f t="shared" si="4"/>
        <v>24000000</v>
      </c>
      <c r="L96" s="154">
        <f t="shared" si="4"/>
        <v>24000000</v>
      </c>
      <c r="M96" s="154">
        <f t="shared" si="4"/>
        <v>24000000</v>
      </c>
      <c r="N96" s="154">
        <f t="shared" si="4"/>
        <v>24000000</v>
      </c>
      <c r="O96" s="154">
        <f t="shared" si="4"/>
        <v>24000000</v>
      </c>
      <c r="P96" s="154">
        <f t="shared" si="4"/>
        <v>24000000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15552000</v>
      </c>
      <c r="F97" s="154">
        <f t="shared" si="5"/>
        <v>15552000</v>
      </c>
      <c r="G97" s="154">
        <f t="shared" si="5"/>
        <v>15552000</v>
      </c>
      <c r="H97" s="154">
        <f t="shared" si="5"/>
        <v>15552000</v>
      </c>
      <c r="I97" s="154">
        <f t="shared" si="5"/>
        <v>15552000</v>
      </c>
      <c r="J97" s="154">
        <f t="shared" si="5"/>
        <v>15552000</v>
      </c>
      <c r="K97" s="154">
        <f t="shared" si="5"/>
        <v>15552000</v>
      </c>
      <c r="L97" s="154">
        <f t="shared" si="5"/>
        <v>15552000</v>
      </c>
      <c r="M97" s="154">
        <f t="shared" si="5"/>
        <v>15552000</v>
      </c>
      <c r="N97" s="154">
        <f t="shared" si="5"/>
        <v>15552000</v>
      </c>
      <c r="O97" s="154">
        <f t="shared" si="5"/>
        <v>15552000</v>
      </c>
      <c r="P97" s="154">
        <f t="shared" si="5"/>
        <v>15552000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39552000</v>
      </c>
      <c r="F99" s="157">
        <f t="shared" ref="F99:AR99" si="7">SUM(F96:F98)</f>
        <v>39552000</v>
      </c>
      <c r="G99" s="157">
        <f t="shared" si="7"/>
        <v>39552000</v>
      </c>
      <c r="H99" s="157">
        <f t="shared" si="7"/>
        <v>39552000</v>
      </c>
      <c r="I99" s="157">
        <f t="shared" si="7"/>
        <v>39552000</v>
      </c>
      <c r="J99" s="157">
        <f t="shared" si="7"/>
        <v>39552000</v>
      </c>
      <c r="K99" s="157">
        <f t="shared" si="7"/>
        <v>39552000</v>
      </c>
      <c r="L99" s="157">
        <f t="shared" si="7"/>
        <v>39552000</v>
      </c>
      <c r="M99" s="157">
        <f t="shared" si="7"/>
        <v>39552000</v>
      </c>
      <c r="N99" s="157">
        <f t="shared" si="7"/>
        <v>39552000</v>
      </c>
      <c r="O99" s="157">
        <f t="shared" si="7"/>
        <v>39552000</v>
      </c>
      <c r="P99" s="157">
        <f t="shared" si="7"/>
        <v>39552000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-461700</v>
      </c>
      <c r="F101" s="149">
        <f t="shared" ref="F101:AR101" si="8">IF(F86&gt;$C$16,0,-F87*($C$38*1000+F96*$C$39+F97*$C$40*3.6/1000+F98*$C$41*35.17/1000))+SUMIF($C$77:$C$81,F86,$D$77:$D$81)</f>
        <v>-469779.75000000006</v>
      </c>
      <c r="G101" s="149">
        <f t="shared" si="8"/>
        <v>-478000.89562500006</v>
      </c>
      <c r="H101" s="149">
        <f t="shared" si="8"/>
        <v>-486365.91129843751</v>
      </c>
      <c r="I101" s="149">
        <f t="shared" si="8"/>
        <v>-494877.31474616029</v>
      </c>
      <c r="J101" s="149">
        <f t="shared" si="8"/>
        <v>-503537.66775421816</v>
      </c>
      <c r="K101" s="149">
        <f t="shared" si="8"/>
        <v>-512349.57693991699</v>
      </c>
      <c r="L101" s="149">
        <f t="shared" si="8"/>
        <v>-521315.69453636545</v>
      </c>
      <c r="M101" s="149">
        <f t="shared" si="8"/>
        <v>-530438.71919075202</v>
      </c>
      <c r="N101" s="149">
        <f t="shared" si="8"/>
        <v>-539721.39677659026</v>
      </c>
      <c r="O101" s="149">
        <f t="shared" si="8"/>
        <v>-549166.52122018056</v>
      </c>
      <c r="P101" s="149">
        <f t="shared" si="8"/>
        <v>-558776.93534153374</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-1715294.117647059</v>
      </c>
      <c r="F102" s="153">
        <f t="shared" si="9"/>
        <v>-1745311.7647058826</v>
      </c>
      <c r="G102" s="153">
        <f t="shared" si="9"/>
        <v>-1775854.7205882357</v>
      </c>
      <c r="H102" s="153">
        <f t="shared" si="9"/>
        <v>-1806932.1781985299</v>
      </c>
      <c r="I102" s="153">
        <f t="shared" si="9"/>
        <v>-1838553.4913170044</v>
      </c>
      <c r="J102" s="153">
        <f t="shared" si="9"/>
        <v>-1870728.1774150522</v>
      </c>
      <c r="K102" s="153">
        <f t="shared" si="9"/>
        <v>-1903465.9205198155</v>
      </c>
      <c r="L102" s="153">
        <f t="shared" si="9"/>
        <v>-1936776.5741289121</v>
      </c>
      <c r="M102" s="153">
        <f t="shared" si="9"/>
        <v>-1970670.1641761686</v>
      </c>
      <c r="N102" s="153">
        <f t="shared" si="9"/>
        <v>-2005156.8920492518</v>
      </c>
      <c r="O102" s="153">
        <f t="shared" si="9"/>
        <v>-2040247.1376601139</v>
      </c>
      <c r="P102" s="153">
        <f t="shared" si="9"/>
        <v>-2075951.4625691657</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-2176994.1176470593</v>
      </c>
      <c r="F112" s="153">
        <f t="shared" si="18"/>
        <v>-2215091.5147058829</v>
      </c>
      <c r="G112" s="153">
        <f t="shared" si="18"/>
        <v>-2253855.6162132355</v>
      </c>
      <c r="H112" s="153">
        <f t="shared" si="18"/>
        <v>-2293298.0894969674</v>
      </c>
      <c r="I112" s="153">
        <f t="shared" si="18"/>
        <v>-2333430.806063165</v>
      </c>
      <c r="J112" s="153">
        <f t="shared" si="18"/>
        <v>-2374265.8451692704</v>
      </c>
      <c r="K112" s="153">
        <f t="shared" si="18"/>
        <v>-2415815.4974597325</v>
      </c>
      <c r="L112" s="153">
        <f t="shared" si="18"/>
        <v>-2458092.2686652774</v>
      </c>
      <c r="M112" s="153">
        <f t="shared" si="18"/>
        <v>-2501108.8833669205</v>
      </c>
      <c r="N112" s="153">
        <f t="shared" si="18"/>
        <v>-2544878.2888258421</v>
      </c>
      <c r="O112" s="153">
        <f t="shared" si="18"/>
        <v>-2589413.6588802943</v>
      </c>
      <c r="P112" s="153">
        <f t="shared" si="18"/>
        <v>-2634728.3979106992</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-2176994.1176470593</v>
      </c>
      <c r="F113" s="162">
        <f t="shared" ref="F113:AR113" si="19">SUM(F111:F112)</f>
        <v>-2215091.5147058829</v>
      </c>
      <c r="G113" s="162">
        <f t="shared" si="19"/>
        <v>-2253855.6162132355</v>
      </c>
      <c r="H113" s="162">
        <f t="shared" si="19"/>
        <v>-2293298.0894969674</v>
      </c>
      <c r="I113" s="162">
        <f t="shared" si="19"/>
        <v>-2333430.806063165</v>
      </c>
      <c r="J113" s="162">
        <f t="shared" si="19"/>
        <v>-2374265.8451692704</v>
      </c>
      <c r="K113" s="162">
        <f t="shared" si="19"/>
        <v>-2415815.4974597325</v>
      </c>
      <c r="L113" s="162">
        <f t="shared" si="19"/>
        <v>-2458092.2686652774</v>
      </c>
      <c r="M113" s="162">
        <f t="shared" si="19"/>
        <v>-2501108.8833669205</v>
      </c>
      <c r="N113" s="162">
        <f t="shared" si="19"/>
        <v>-2544878.2888258421</v>
      </c>
      <c r="O113" s="162">
        <f t="shared" si="19"/>
        <v>-2589413.6588802943</v>
      </c>
      <c r="P113" s="162">
        <f t="shared" si="19"/>
        <v>-2634728.3979106992</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-670949.99999999988</v>
      </c>
      <c r="F115" s="149">
        <f t="shared" si="20"/>
        <v>-670949.99999999988</v>
      </c>
      <c r="G115" s="149">
        <f t="shared" si="20"/>
        <v>-670949.99999999988</v>
      </c>
      <c r="H115" s="149">
        <f t="shared" si="20"/>
        <v>-670949.99999999988</v>
      </c>
      <c r="I115" s="149">
        <f t="shared" si="20"/>
        <v>-670949.99999999988</v>
      </c>
      <c r="J115" s="149">
        <f t="shared" si="20"/>
        <v>-670949.99999999988</v>
      </c>
      <c r="K115" s="149">
        <f t="shared" si="20"/>
        <v>-670949.99999999988</v>
      </c>
      <c r="L115" s="149">
        <f t="shared" si="20"/>
        <v>-670949.99999999988</v>
      </c>
      <c r="M115" s="149">
        <f t="shared" si="20"/>
        <v>-670949.99999999988</v>
      </c>
      <c r="N115" s="149">
        <f t="shared" si="20"/>
        <v>-670949.99999999988</v>
      </c>
      <c r="O115" s="149">
        <f t="shared" si="20"/>
        <v>-670949.99999999988</v>
      </c>
      <c r="P115" s="149">
        <f t="shared" si="20"/>
        <v>-670949.99999999988</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-281798.99999999994</v>
      </c>
      <c r="F116" s="153">
        <f t="shared" si="21"/>
        <v>-264094.86228154431</v>
      </c>
      <c r="G116" s="153">
        <f t="shared" si="21"/>
        <v>-245505.51767716577</v>
      </c>
      <c r="H116" s="153">
        <f t="shared" si="21"/>
        <v>-225986.70584256822</v>
      </c>
      <c r="I116" s="153">
        <f t="shared" si="21"/>
        <v>-205491.95341624087</v>
      </c>
      <c r="J116" s="153">
        <f t="shared" si="21"/>
        <v>-183972.46336859718</v>
      </c>
      <c r="K116" s="153">
        <f t="shared" si="21"/>
        <v>-161376.99881857127</v>
      </c>
      <c r="L116" s="153">
        <f t="shared" si="21"/>
        <v>-137651.76104104408</v>
      </c>
      <c r="M116" s="153">
        <f t="shared" si="21"/>
        <v>-112740.26137464051</v>
      </c>
      <c r="N116" s="153">
        <f t="shared" si="21"/>
        <v>-86583.18672491677</v>
      </c>
      <c r="O116" s="153">
        <f t="shared" si="21"/>
        <v>-59118.25834270686</v>
      </c>
      <c r="P116" s="153">
        <f t="shared" si="21"/>
        <v>-30280.083541386441</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-354082.75436911511</v>
      </c>
      <c r="F117" s="153">
        <f t="shared" si="22"/>
        <v>-371786.89208757086</v>
      </c>
      <c r="G117" s="153">
        <f t="shared" si="22"/>
        <v>-390376.23669194942</v>
      </c>
      <c r="H117" s="153">
        <f t="shared" si="22"/>
        <v>-409895.04852654686</v>
      </c>
      <c r="I117" s="153">
        <f t="shared" si="22"/>
        <v>-430389.80095287424</v>
      </c>
      <c r="J117" s="153">
        <f t="shared" si="22"/>
        <v>-451909.29100051796</v>
      </c>
      <c r="K117" s="153">
        <f t="shared" si="22"/>
        <v>-474504.75555054389</v>
      </c>
      <c r="L117" s="153">
        <f t="shared" si="22"/>
        <v>-498229.99332807102</v>
      </c>
      <c r="M117" s="153">
        <f t="shared" si="22"/>
        <v>-523141.49299447465</v>
      </c>
      <c r="N117" s="153">
        <f t="shared" si="22"/>
        <v>-549298.56764419831</v>
      </c>
      <c r="O117" s="153">
        <f t="shared" si="22"/>
        <v>-576763.49602640828</v>
      </c>
      <c r="P117" s="153">
        <f t="shared" si="22"/>
        <v>-605601.67082772858</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-635881.75436911499</v>
      </c>
      <c r="F118" s="162">
        <f t="shared" si="23"/>
        <v>-635881.75436911522</v>
      </c>
      <c r="G118" s="162">
        <f t="shared" si="23"/>
        <v>-635881.75436911522</v>
      </c>
      <c r="H118" s="162">
        <f t="shared" si="23"/>
        <v>-635881.75436911511</v>
      </c>
      <c r="I118" s="162">
        <f t="shared" si="23"/>
        <v>-635881.75436911511</v>
      </c>
      <c r="J118" s="162">
        <f t="shared" si="23"/>
        <v>-635881.75436911511</v>
      </c>
      <c r="K118" s="162">
        <f t="shared" si="23"/>
        <v>-635881.75436911522</v>
      </c>
      <c r="L118" s="162">
        <f t="shared" si="23"/>
        <v>-635881.75436911511</v>
      </c>
      <c r="M118" s="162">
        <f t="shared" si="23"/>
        <v>-635881.75436911522</v>
      </c>
      <c r="N118" s="162">
        <f t="shared" si="23"/>
        <v>-635881.75436911511</v>
      </c>
      <c r="O118" s="162">
        <f t="shared" si="23"/>
        <v>-635881.75436911511</v>
      </c>
      <c r="P118" s="162">
        <f t="shared" si="23"/>
        <v>-635881.75436911499</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-3129743.1176470593</v>
      </c>
      <c r="F120" s="149">
        <f t="shared" ref="F120:AR120" si="24">F113+F115+F116</f>
        <v>-3150136.376987427</v>
      </c>
      <c r="G120" s="149">
        <f t="shared" si="24"/>
        <v>-3170311.1338904011</v>
      </c>
      <c r="H120" s="149">
        <f t="shared" si="24"/>
        <v>-3190234.7953395355</v>
      </c>
      <c r="I120" s="149">
        <f t="shared" si="24"/>
        <v>-3209872.7594794058</v>
      </c>
      <c r="J120" s="149">
        <f t="shared" si="24"/>
        <v>-3229188.3085378674</v>
      </c>
      <c r="K120" s="149">
        <f t="shared" si="24"/>
        <v>-3248142.4962783037</v>
      </c>
      <c r="L120" s="149">
        <f t="shared" si="24"/>
        <v>-3266694.0297063217</v>
      </c>
      <c r="M120" s="149">
        <f t="shared" si="24"/>
        <v>-3284799.1447415613</v>
      </c>
      <c r="N120" s="149">
        <f t="shared" si="24"/>
        <v>-3302411.4755507587</v>
      </c>
      <c r="O120" s="149">
        <f t="shared" si="24"/>
        <v>-3319481.9172230014</v>
      </c>
      <c r="P120" s="149">
        <f t="shared" si="24"/>
        <v>-3335958.4814520855</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782435.77941176482</v>
      </c>
      <c r="F121" s="162">
        <f t="shared" si="25"/>
        <v>787534.09424685675</v>
      </c>
      <c r="G121" s="162">
        <f t="shared" si="25"/>
        <v>792577.78347260028</v>
      </c>
      <c r="H121" s="162">
        <f t="shared" si="25"/>
        <v>797558.69883488386</v>
      </c>
      <c r="I121" s="162">
        <f t="shared" si="25"/>
        <v>802468.18986985146</v>
      </c>
      <c r="J121" s="162">
        <f t="shared" si="25"/>
        <v>807297.07713446685</v>
      </c>
      <c r="K121" s="162">
        <f t="shared" si="25"/>
        <v>812035.62406957592</v>
      </c>
      <c r="L121" s="162">
        <f t="shared" si="25"/>
        <v>816673.50742658041</v>
      </c>
      <c r="M121" s="162">
        <f t="shared" si="25"/>
        <v>821199.78618539032</v>
      </c>
      <c r="N121" s="162">
        <f t="shared" si="25"/>
        <v>825602.86888768966</v>
      </c>
      <c r="O121" s="162">
        <f t="shared" si="25"/>
        <v>829870.47930575034</v>
      </c>
      <c r="P121" s="162">
        <f t="shared" si="25"/>
        <v>833989.62036302139</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-2030440.0926044094</v>
      </c>
      <c r="F123" s="172">
        <f t="shared" ref="F123:AR123" si="26">F113+F118+F121</f>
        <v>-2063439.174828141</v>
      </c>
      <c r="G123" s="172">
        <f t="shared" si="26"/>
        <v>-2097159.5871097501</v>
      </c>
      <c r="H123" s="172">
        <f t="shared" si="26"/>
        <v>-2131621.1450311984</v>
      </c>
      <c r="I123" s="172">
        <f t="shared" si="26"/>
        <v>-2166844.3705624286</v>
      </c>
      <c r="J123" s="172">
        <f t="shared" si="26"/>
        <v>-2202850.5224039187</v>
      </c>
      <c r="K123" s="172">
        <f t="shared" si="26"/>
        <v>-2239661.6277592713</v>
      </c>
      <c r="L123" s="172">
        <f t="shared" si="26"/>
        <v>-2277300.515607812</v>
      </c>
      <c r="M123" s="172">
        <f t="shared" si="26"/>
        <v>-2315790.8515506452</v>
      </c>
      <c r="N123" s="172">
        <f t="shared" si="26"/>
        <v>-2355157.1743072672</v>
      </c>
      <c r="O123" s="172">
        <f t="shared" si="26"/>
        <v>-2395424.9339436591</v>
      </c>
      <c r="P123" s="172">
        <f t="shared" si="26"/>
        <v>-2436620.531916793</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39552000</v>
      </c>
      <c r="F124" s="175">
        <f t="shared" si="27"/>
        <v>39552000</v>
      </c>
      <c r="G124" s="175">
        <f t="shared" si="27"/>
        <v>39552000</v>
      </c>
      <c r="H124" s="175">
        <f t="shared" si="27"/>
        <v>39552000</v>
      </c>
      <c r="I124" s="175">
        <f t="shared" si="27"/>
        <v>39552000</v>
      </c>
      <c r="J124" s="175">
        <f t="shared" si="27"/>
        <v>39552000</v>
      </c>
      <c r="K124" s="175">
        <f t="shared" si="27"/>
        <v>39552000</v>
      </c>
      <c r="L124" s="175">
        <f t="shared" si="27"/>
        <v>39552000</v>
      </c>
      <c r="M124" s="175">
        <f t="shared" si="27"/>
        <v>39552000</v>
      </c>
      <c r="N124" s="175">
        <f t="shared" si="27"/>
        <v>39552000</v>
      </c>
      <c r="O124" s="175">
        <f t="shared" si="27"/>
        <v>39552000</v>
      </c>
      <c r="P124" s="175">
        <f t="shared" si="27"/>
        <v>39552000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-13491127.746618038</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183749917.02389973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8051399.9999999991</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3381587.9999999995</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5635979.9999999991</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2415419.9999999995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0.64800000000000002</v>
      </c>
    </row>
    <row r="137" spans="1:45" x14ac:dyDescent="0.2">
      <c r="B137" s="186" t="s">
        <v>215</v>
      </c>
      <c r="C137" s="189" t="s">
        <v>61</v>
      </c>
      <c r="D137" s="190">
        <f>IF(D136=0,MAX(C13:C15),E99/SUM(C9:C10))</f>
        <v>5742.160278745645</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8.1</v>
      </c>
      <c r="E145" s="197"/>
    </row>
    <row r="146" spans="2:5" x14ac:dyDescent="0.2">
      <c r="B146" s="211" t="s">
        <v>5</v>
      </c>
      <c r="C146" s="195" t="s">
        <v>233</v>
      </c>
      <c r="D146" s="196">
        <f>C10/1000</f>
        <v>3</v>
      </c>
      <c r="E146" s="197"/>
    </row>
    <row r="147" spans="2:5" x14ac:dyDescent="0.2">
      <c r="B147" s="211" t="s">
        <v>229</v>
      </c>
      <c r="C147" s="195" t="s">
        <v>234</v>
      </c>
      <c r="D147" s="197">
        <f>C9/1000</f>
        <v>3.8879999999999999</v>
      </c>
      <c r="E147" s="197"/>
    </row>
    <row r="148" spans="2:5" x14ac:dyDescent="0.2">
      <c r="B148" s="211" t="s">
        <v>235</v>
      </c>
      <c r="C148" s="195" t="s">
        <v>222</v>
      </c>
      <c r="D148" s="197">
        <f>C13</f>
        <v>8000</v>
      </c>
      <c r="E148" s="197"/>
    </row>
    <row r="149" spans="2:5" x14ac:dyDescent="0.2">
      <c r="B149" s="211" t="s">
        <v>230</v>
      </c>
      <c r="C149" s="195" t="s">
        <v>222</v>
      </c>
      <c r="D149" s="197">
        <f>C14</f>
        <v>4000</v>
      </c>
      <c r="E149" s="197"/>
    </row>
    <row r="150" spans="2:5" x14ac:dyDescent="0.2">
      <c r="B150" s="211" t="s">
        <v>236</v>
      </c>
      <c r="C150" s="195"/>
      <c r="D150" s="205">
        <f>C18</f>
        <v>0.37037037037037035</v>
      </c>
      <c r="E150" s="197"/>
    </row>
    <row r="151" spans="2:5" x14ac:dyDescent="0.2">
      <c r="B151" s="211" t="s">
        <v>20</v>
      </c>
      <c r="C151" s="195" t="s">
        <v>284</v>
      </c>
      <c r="D151" s="197">
        <f>C27</f>
        <v>994</v>
      </c>
      <c r="E151" s="214">
        <f>C32</f>
        <v>8.0513999999999992</v>
      </c>
    </row>
    <row r="152" spans="2:5" ht="12" customHeight="1" x14ac:dyDescent="0.2">
      <c r="B152" s="211" t="s">
        <v>22</v>
      </c>
      <c r="C152" s="195" t="s">
        <v>284</v>
      </c>
      <c r="D152" s="197">
        <f>C33</f>
        <v>57</v>
      </c>
      <c r="E152" s="212">
        <f>C38</f>
        <v>461.7</v>
      </c>
    </row>
    <row r="153" spans="2:5" x14ac:dyDescent="0.2">
      <c r="B153" s="211" t="s">
        <v>30</v>
      </c>
      <c r="C153" s="195" t="s">
        <v>302</v>
      </c>
      <c r="D153" s="196">
        <f>C45</f>
        <v>3.4</v>
      </c>
      <c r="E153" s="197"/>
    </row>
    <row r="154" spans="2:5" x14ac:dyDescent="0.2">
      <c r="B154" s="211" t="s">
        <v>259</v>
      </c>
      <c r="C154" s="195" t="s">
        <v>260</v>
      </c>
      <c r="D154" s="197">
        <f>C46</f>
        <v>25</v>
      </c>
      <c r="E154" s="197"/>
    </row>
    <row r="155" spans="2:5" x14ac:dyDescent="0.2">
      <c r="C155" s="66"/>
      <c r="D155" s="66"/>
    </row>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994 IY56994 SU56994 ACQ56994 AMM56994 AWI56994 BGE56994 BQA56994 BZW56994 CJS56994 CTO56994 DDK56994 DNG56994 DXC56994 EGY56994 EQU56994 FAQ56994 FKM56994 FUI56994 GEE56994 GOA56994 GXW56994 HHS56994 HRO56994 IBK56994 ILG56994 IVC56994 JEY56994 JOU56994 JYQ56994 KIM56994 KSI56994 LCE56994 LMA56994 LVW56994 MFS56994 MPO56994 MZK56994 NJG56994 NTC56994 OCY56994 OMU56994 OWQ56994 PGM56994 PQI56994 QAE56994 QKA56994 QTW56994 RDS56994 RNO56994 RXK56994 SHG56994 SRC56994 TAY56994 TKU56994 TUQ56994 UEM56994 UOI56994 UYE56994 VIA56994 VRW56994 WBS56994 WLO56994 WVK56994 C122530 IY122530 SU122530 ACQ122530 AMM122530 AWI122530 BGE122530 BQA122530 BZW122530 CJS122530 CTO122530 DDK122530 DNG122530 DXC122530 EGY122530 EQU122530 FAQ122530 FKM122530 FUI122530 GEE122530 GOA122530 GXW122530 HHS122530 HRO122530 IBK122530 ILG122530 IVC122530 JEY122530 JOU122530 JYQ122530 KIM122530 KSI122530 LCE122530 LMA122530 LVW122530 MFS122530 MPO122530 MZK122530 NJG122530 NTC122530 OCY122530 OMU122530 OWQ122530 PGM122530 PQI122530 QAE122530 QKA122530 QTW122530 RDS122530 RNO122530 RXK122530 SHG122530 SRC122530 TAY122530 TKU122530 TUQ122530 UEM122530 UOI122530 UYE122530 VIA122530 VRW122530 WBS122530 WLO122530 WVK122530 C188066 IY188066 SU188066 ACQ188066 AMM188066 AWI188066 BGE188066 BQA188066 BZW188066 CJS188066 CTO188066 DDK188066 DNG188066 DXC188066 EGY188066 EQU188066 FAQ188066 FKM188066 FUI188066 GEE188066 GOA188066 GXW188066 HHS188066 HRO188066 IBK188066 ILG188066 IVC188066 JEY188066 JOU188066 JYQ188066 KIM188066 KSI188066 LCE188066 LMA188066 LVW188066 MFS188066 MPO188066 MZK188066 NJG188066 NTC188066 OCY188066 OMU188066 OWQ188066 PGM188066 PQI188066 QAE188066 QKA188066 QTW188066 RDS188066 RNO188066 RXK188066 SHG188066 SRC188066 TAY188066 TKU188066 TUQ188066 UEM188066 UOI188066 UYE188066 VIA188066 VRW188066 WBS188066 WLO188066 WVK188066 C253602 IY253602 SU253602 ACQ253602 AMM253602 AWI253602 BGE253602 BQA253602 BZW253602 CJS253602 CTO253602 DDK253602 DNG253602 DXC253602 EGY253602 EQU253602 FAQ253602 FKM253602 FUI253602 GEE253602 GOA253602 GXW253602 HHS253602 HRO253602 IBK253602 ILG253602 IVC253602 JEY253602 JOU253602 JYQ253602 KIM253602 KSI253602 LCE253602 LMA253602 LVW253602 MFS253602 MPO253602 MZK253602 NJG253602 NTC253602 OCY253602 OMU253602 OWQ253602 PGM253602 PQI253602 QAE253602 QKA253602 QTW253602 RDS253602 RNO253602 RXK253602 SHG253602 SRC253602 TAY253602 TKU253602 TUQ253602 UEM253602 UOI253602 UYE253602 VIA253602 VRW253602 WBS253602 WLO253602 WVK253602 C319138 IY319138 SU319138 ACQ319138 AMM319138 AWI319138 BGE319138 BQA319138 BZW319138 CJS319138 CTO319138 DDK319138 DNG319138 DXC319138 EGY319138 EQU319138 FAQ319138 FKM319138 FUI319138 GEE319138 GOA319138 GXW319138 HHS319138 HRO319138 IBK319138 ILG319138 IVC319138 JEY319138 JOU319138 JYQ319138 KIM319138 KSI319138 LCE319138 LMA319138 LVW319138 MFS319138 MPO319138 MZK319138 NJG319138 NTC319138 OCY319138 OMU319138 OWQ319138 PGM319138 PQI319138 QAE319138 QKA319138 QTW319138 RDS319138 RNO319138 RXK319138 SHG319138 SRC319138 TAY319138 TKU319138 TUQ319138 UEM319138 UOI319138 UYE319138 VIA319138 VRW319138 WBS319138 WLO319138 WVK319138 C384674 IY384674 SU384674 ACQ384674 AMM384674 AWI384674 BGE384674 BQA384674 BZW384674 CJS384674 CTO384674 DDK384674 DNG384674 DXC384674 EGY384674 EQU384674 FAQ384674 FKM384674 FUI384674 GEE384674 GOA384674 GXW384674 HHS384674 HRO384674 IBK384674 ILG384674 IVC384674 JEY384674 JOU384674 JYQ384674 KIM384674 KSI384674 LCE384674 LMA384674 LVW384674 MFS384674 MPO384674 MZK384674 NJG384674 NTC384674 OCY384674 OMU384674 OWQ384674 PGM384674 PQI384674 QAE384674 QKA384674 QTW384674 RDS384674 RNO384674 RXK384674 SHG384674 SRC384674 TAY384674 TKU384674 TUQ384674 UEM384674 UOI384674 UYE384674 VIA384674 VRW384674 WBS384674 WLO384674 WVK384674 C450210 IY450210 SU450210 ACQ450210 AMM450210 AWI450210 BGE450210 BQA450210 BZW450210 CJS450210 CTO450210 DDK450210 DNG450210 DXC450210 EGY450210 EQU450210 FAQ450210 FKM450210 FUI450210 GEE450210 GOA450210 GXW450210 HHS450210 HRO450210 IBK450210 ILG450210 IVC450210 JEY450210 JOU450210 JYQ450210 KIM450210 KSI450210 LCE450210 LMA450210 LVW450210 MFS450210 MPO450210 MZK450210 NJG450210 NTC450210 OCY450210 OMU450210 OWQ450210 PGM450210 PQI450210 QAE450210 QKA450210 QTW450210 RDS450210 RNO450210 RXK450210 SHG450210 SRC450210 TAY450210 TKU450210 TUQ450210 UEM450210 UOI450210 UYE450210 VIA450210 VRW450210 WBS450210 WLO450210 WVK450210 C515746 IY515746 SU515746 ACQ515746 AMM515746 AWI515746 BGE515746 BQA515746 BZW515746 CJS515746 CTO515746 DDK515746 DNG515746 DXC515746 EGY515746 EQU515746 FAQ515746 FKM515746 FUI515746 GEE515746 GOA515746 GXW515746 HHS515746 HRO515746 IBK515746 ILG515746 IVC515746 JEY515746 JOU515746 JYQ515746 KIM515746 KSI515746 LCE515746 LMA515746 LVW515746 MFS515746 MPO515746 MZK515746 NJG515746 NTC515746 OCY515746 OMU515746 OWQ515746 PGM515746 PQI515746 QAE515746 QKA515746 QTW515746 RDS515746 RNO515746 RXK515746 SHG515746 SRC515746 TAY515746 TKU515746 TUQ515746 UEM515746 UOI515746 UYE515746 VIA515746 VRW515746 WBS515746 WLO515746 WVK515746 C581282 IY581282 SU581282 ACQ581282 AMM581282 AWI581282 BGE581282 BQA581282 BZW581282 CJS581282 CTO581282 DDK581282 DNG581282 DXC581282 EGY581282 EQU581282 FAQ581282 FKM581282 FUI581282 GEE581282 GOA581282 GXW581282 HHS581282 HRO581282 IBK581282 ILG581282 IVC581282 JEY581282 JOU581282 JYQ581282 KIM581282 KSI581282 LCE581282 LMA581282 LVW581282 MFS581282 MPO581282 MZK581282 NJG581282 NTC581282 OCY581282 OMU581282 OWQ581282 PGM581282 PQI581282 QAE581282 QKA581282 QTW581282 RDS581282 RNO581282 RXK581282 SHG581282 SRC581282 TAY581282 TKU581282 TUQ581282 UEM581282 UOI581282 UYE581282 VIA581282 VRW581282 WBS581282 WLO581282 WVK581282 C646818 IY646818 SU646818 ACQ646818 AMM646818 AWI646818 BGE646818 BQA646818 BZW646818 CJS646818 CTO646818 DDK646818 DNG646818 DXC646818 EGY646818 EQU646818 FAQ646818 FKM646818 FUI646818 GEE646818 GOA646818 GXW646818 HHS646818 HRO646818 IBK646818 ILG646818 IVC646818 JEY646818 JOU646818 JYQ646818 KIM646818 KSI646818 LCE646818 LMA646818 LVW646818 MFS646818 MPO646818 MZK646818 NJG646818 NTC646818 OCY646818 OMU646818 OWQ646818 PGM646818 PQI646818 QAE646818 QKA646818 QTW646818 RDS646818 RNO646818 RXK646818 SHG646818 SRC646818 TAY646818 TKU646818 TUQ646818 UEM646818 UOI646818 UYE646818 VIA646818 VRW646818 WBS646818 WLO646818 WVK646818 C712354 IY712354 SU712354 ACQ712354 AMM712354 AWI712354 BGE712354 BQA712354 BZW712354 CJS712354 CTO712354 DDK712354 DNG712354 DXC712354 EGY712354 EQU712354 FAQ712354 FKM712354 FUI712354 GEE712354 GOA712354 GXW712354 HHS712354 HRO712354 IBK712354 ILG712354 IVC712354 JEY712354 JOU712354 JYQ712354 KIM712354 KSI712354 LCE712354 LMA712354 LVW712354 MFS712354 MPO712354 MZK712354 NJG712354 NTC712354 OCY712354 OMU712354 OWQ712354 PGM712354 PQI712354 QAE712354 QKA712354 QTW712354 RDS712354 RNO712354 RXK712354 SHG712354 SRC712354 TAY712354 TKU712354 TUQ712354 UEM712354 UOI712354 UYE712354 VIA712354 VRW712354 WBS712354 WLO712354 WVK712354 C777890 IY777890 SU777890 ACQ777890 AMM777890 AWI777890 BGE777890 BQA777890 BZW777890 CJS777890 CTO777890 DDK777890 DNG777890 DXC777890 EGY777890 EQU777890 FAQ777890 FKM777890 FUI777890 GEE777890 GOA777890 GXW777890 HHS777890 HRO777890 IBK777890 ILG777890 IVC777890 JEY777890 JOU777890 JYQ777890 KIM777890 KSI777890 LCE777890 LMA777890 LVW777890 MFS777890 MPO777890 MZK777890 NJG777890 NTC777890 OCY777890 OMU777890 OWQ777890 PGM777890 PQI777890 QAE777890 QKA777890 QTW777890 RDS777890 RNO777890 RXK777890 SHG777890 SRC777890 TAY777890 TKU777890 TUQ777890 UEM777890 UOI777890 UYE777890 VIA777890 VRW777890 WBS777890 WLO777890 WVK777890 C843426 IY843426 SU843426 ACQ843426 AMM843426 AWI843426 BGE843426 BQA843426 BZW843426 CJS843426 CTO843426 DDK843426 DNG843426 DXC843426 EGY843426 EQU843426 FAQ843426 FKM843426 FUI843426 GEE843426 GOA843426 GXW843426 HHS843426 HRO843426 IBK843426 ILG843426 IVC843426 JEY843426 JOU843426 JYQ843426 KIM843426 KSI843426 LCE843426 LMA843426 LVW843426 MFS843426 MPO843426 MZK843426 NJG843426 NTC843426 OCY843426 OMU843426 OWQ843426 PGM843426 PQI843426 QAE843426 QKA843426 QTW843426 RDS843426 RNO843426 RXK843426 SHG843426 SRC843426 TAY843426 TKU843426 TUQ843426 UEM843426 UOI843426 UYE843426 VIA843426 VRW843426 WBS843426 WLO843426 WVK843426 C908962 IY908962 SU908962 ACQ908962 AMM908962 AWI908962 BGE908962 BQA908962 BZW908962 CJS908962 CTO908962 DDK908962 DNG908962 DXC908962 EGY908962 EQU908962 FAQ908962 FKM908962 FUI908962 GEE908962 GOA908962 GXW908962 HHS908962 HRO908962 IBK908962 ILG908962 IVC908962 JEY908962 JOU908962 JYQ908962 KIM908962 KSI908962 LCE908962 LMA908962 LVW908962 MFS908962 MPO908962 MZK908962 NJG908962 NTC908962 OCY908962 OMU908962 OWQ908962 PGM908962 PQI908962 QAE908962 QKA908962 QTW908962 RDS908962 RNO908962 RXK908962 SHG908962 SRC908962 TAY908962 TKU908962 TUQ908962 UEM908962 UOI908962 UYE908962 VIA908962 VRW908962 WBS908962 WLO908962 WVK908962 C974498 IY974498 SU974498 ACQ974498 AMM974498 AWI974498 BGE974498 BQA974498 BZW974498 CJS974498 CTO974498 DDK974498 DNG974498 DXC974498 EGY974498 EQU974498 FAQ974498 FKM974498 FUI974498 GEE974498 GOA974498 GXW974498 HHS974498 HRO974498 IBK974498 ILG974498 IVC974498 JEY974498 JOU974498 JYQ974498 KIM974498 KSI974498 LCE974498 LMA974498 LVW974498 MFS974498 MPO974498 MZK974498 NJG974498 NTC974498 OCY974498 OMU974498 OWQ974498 PGM974498 PQI974498 QAE974498 QKA974498 QTW974498 RDS974498 RNO974498 RXK974498 SHG974498 SRC974498 TAY974498 TKU974498 TUQ974498 UEM974498 UOI974498 UYE974498 VIA974498 VRW974498 WBS974498 WLO974498 WVK974498">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88</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6.004667596530603E-2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8100</v>
      </c>
      <c r="D8" s="81" t="s">
        <v>162</v>
      </c>
      <c r="E8" s="74"/>
      <c r="F8" s="75"/>
      <c r="G8" s="82"/>
    </row>
    <row r="9" spans="1:26" x14ac:dyDescent="0.2">
      <c r="A9" s="78"/>
      <c r="B9" s="83" t="s">
        <v>4</v>
      </c>
      <c r="C9" s="84">
        <v>6885</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0.85</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850</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5.8522499999999997</v>
      </c>
      <c r="D32" s="85" t="s">
        <v>67</v>
      </c>
      <c r="E32" s="95"/>
      <c r="F32" s="75"/>
    </row>
    <row r="33" spans="1:6" x14ac:dyDescent="0.2">
      <c r="A33" s="78"/>
      <c r="B33" s="281" t="s">
        <v>22</v>
      </c>
      <c r="C33" s="84"/>
      <c r="D33" s="85" t="s">
        <v>64</v>
      </c>
      <c r="E33" s="95"/>
      <c r="F33" s="75"/>
    </row>
    <row r="34" spans="1:6" x14ac:dyDescent="0.2">
      <c r="A34" s="78"/>
      <c r="B34" s="281"/>
      <c r="C34" s="84">
        <v>47</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323.59500000000003</v>
      </c>
      <c r="D38" s="85" t="s">
        <v>68</v>
      </c>
      <c r="E38" s="95"/>
      <c r="F38" s="75"/>
    </row>
    <row r="39" spans="1:6" x14ac:dyDescent="0.2">
      <c r="A39" s="78"/>
      <c r="B39" s="83" t="s">
        <v>24</v>
      </c>
      <c r="C39" s="84"/>
      <c r="D39" s="85" t="s">
        <v>69</v>
      </c>
      <c r="E39" s="95"/>
    </row>
    <row r="40" spans="1:6" x14ac:dyDescent="0.2">
      <c r="A40" s="78"/>
      <c r="B40" s="83" t="s">
        <v>25</v>
      </c>
      <c r="C40" s="104">
        <v>0.54100000000000004</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v>0.1</v>
      </c>
      <c r="D43" s="85" t="s">
        <v>72</v>
      </c>
      <c r="E43" s="95"/>
    </row>
    <row r="44" spans="1:6" x14ac:dyDescent="0.2">
      <c r="A44" s="78"/>
      <c r="B44" s="83" t="s">
        <v>29</v>
      </c>
      <c r="C44" s="85">
        <f>C42*C11*C15*(1-C23)</f>
        <v>0</v>
      </c>
      <c r="D44" s="85" t="s">
        <v>73</v>
      </c>
      <c r="E44" s="95"/>
    </row>
    <row r="45" spans="1:6" x14ac:dyDescent="0.2">
      <c r="A45" s="78"/>
      <c r="B45" s="83" t="s">
        <v>30</v>
      </c>
      <c r="C45" s="105">
        <v>3.4</v>
      </c>
      <c r="D45" s="85" t="s">
        <v>74</v>
      </c>
      <c r="E45" s="106"/>
    </row>
    <row r="46" spans="1:6" x14ac:dyDescent="0.2">
      <c r="A46" s="78"/>
      <c r="B46" s="83" t="s">
        <v>31</v>
      </c>
      <c r="C46" s="104">
        <v>25</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-5852250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48195000</v>
      </c>
      <c r="F92" s="153">
        <f t="shared" ref="F92:AR92" si="2">IF(F86&gt;$C$16,0,$C$8*$C$14*IF($C$20=0,1,$C$20))</f>
        <v>48195000</v>
      </c>
      <c r="G92" s="153">
        <f t="shared" si="2"/>
        <v>48195000</v>
      </c>
      <c r="H92" s="153">
        <f t="shared" si="2"/>
        <v>48195000</v>
      </c>
      <c r="I92" s="153">
        <f t="shared" si="2"/>
        <v>48195000</v>
      </c>
      <c r="J92" s="153">
        <f t="shared" si="2"/>
        <v>48195000</v>
      </c>
      <c r="K92" s="153">
        <f t="shared" si="2"/>
        <v>48195000</v>
      </c>
      <c r="L92" s="153">
        <f t="shared" si="2"/>
        <v>48195000</v>
      </c>
      <c r="M92" s="153">
        <f t="shared" si="2"/>
        <v>48195000</v>
      </c>
      <c r="N92" s="153">
        <f t="shared" si="2"/>
        <v>48195000</v>
      </c>
      <c r="O92" s="153">
        <f t="shared" si="2"/>
        <v>48195000</v>
      </c>
      <c r="P92" s="153">
        <f t="shared" si="2"/>
        <v>48195000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48195000</v>
      </c>
      <c r="F97" s="154">
        <f t="shared" si="5"/>
        <v>48195000</v>
      </c>
      <c r="G97" s="154">
        <f t="shared" si="5"/>
        <v>48195000</v>
      </c>
      <c r="H97" s="154">
        <f t="shared" si="5"/>
        <v>48195000</v>
      </c>
      <c r="I97" s="154">
        <f t="shared" si="5"/>
        <v>48195000</v>
      </c>
      <c r="J97" s="154">
        <f t="shared" si="5"/>
        <v>48195000</v>
      </c>
      <c r="K97" s="154">
        <f t="shared" si="5"/>
        <v>48195000</v>
      </c>
      <c r="L97" s="154">
        <f t="shared" si="5"/>
        <v>48195000</v>
      </c>
      <c r="M97" s="154">
        <f t="shared" si="5"/>
        <v>48195000</v>
      </c>
      <c r="N97" s="154">
        <f t="shared" si="5"/>
        <v>48195000</v>
      </c>
      <c r="O97" s="154">
        <f t="shared" si="5"/>
        <v>48195000</v>
      </c>
      <c r="P97" s="154">
        <f t="shared" si="5"/>
        <v>48195000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48195000</v>
      </c>
      <c r="F99" s="157">
        <f t="shared" ref="F99:AR99" si="7">SUM(F96:F98)</f>
        <v>48195000</v>
      </c>
      <c r="G99" s="157">
        <f t="shared" si="7"/>
        <v>48195000</v>
      </c>
      <c r="H99" s="157">
        <f t="shared" si="7"/>
        <v>48195000</v>
      </c>
      <c r="I99" s="157">
        <f t="shared" si="7"/>
        <v>48195000</v>
      </c>
      <c r="J99" s="157">
        <f t="shared" si="7"/>
        <v>48195000</v>
      </c>
      <c r="K99" s="157">
        <f t="shared" si="7"/>
        <v>48195000</v>
      </c>
      <c r="L99" s="157">
        <f t="shared" si="7"/>
        <v>48195000</v>
      </c>
      <c r="M99" s="157">
        <f t="shared" si="7"/>
        <v>48195000</v>
      </c>
      <c r="N99" s="157">
        <f t="shared" si="7"/>
        <v>48195000</v>
      </c>
      <c r="O99" s="157">
        <f t="shared" si="7"/>
        <v>48195000</v>
      </c>
      <c r="P99" s="157">
        <f t="shared" si="7"/>
        <v>48195000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-417459.58199999999</v>
      </c>
      <c r="F101" s="149">
        <f t="shared" ref="F101:AR101" si="8">IF(F86&gt;$C$16,0,-F87*($C$38*1000+F96*$C$39+F97*$C$40*3.6/1000+F98*$C$41*35.17/1000))+SUMIF($C$77:$C$81,F86,$D$77:$D$81)</f>
        <v>-424765.12468500005</v>
      </c>
      <c r="G101" s="149">
        <f t="shared" si="8"/>
        <v>-432198.51436698751</v>
      </c>
      <c r="H101" s="149">
        <f t="shared" si="8"/>
        <v>-439761.9883684098</v>
      </c>
      <c r="I101" s="149">
        <f t="shared" si="8"/>
        <v>-447457.82316485705</v>
      </c>
      <c r="J101" s="149">
        <f t="shared" si="8"/>
        <v>-455288.33507024212</v>
      </c>
      <c r="K101" s="149">
        <f t="shared" si="8"/>
        <v>-463255.88093397138</v>
      </c>
      <c r="L101" s="149">
        <f t="shared" si="8"/>
        <v>-471362.8588503158</v>
      </c>
      <c r="M101" s="149">
        <f t="shared" si="8"/>
        <v>-479611.7088801965</v>
      </c>
      <c r="N101" s="149">
        <f t="shared" si="8"/>
        <v>-488004.91378559993</v>
      </c>
      <c r="O101" s="149">
        <f t="shared" si="8"/>
        <v>-496544.99977684795</v>
      </c>
      <c r="P101" s="149">
        <f t="shared" si="8"/>
        <v>-505234.53727294278</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-1500882.3529411766</v>
      </c>
      <c r="F102" s="153">
        <f t="shared" si="9"/>
        <v>-1527147.7941176472</v>
      </c>
      <c r="G102" s="153">
        <f t="shared" si="9"/>
        <v>-1553872.8805147063</v>
      </c>
      <c r="H102" s="153">
        <f t="shared" si="9"/>
        <v>-1581065.6559237135</v>
      </c>
      <c r="I102" s="153">
        <f t="shared" si="9"/>
        <v>-1608734.3049023787</v>
      </c>
      <c r="J102" s="153">
        <f t="shared" si="9"/>
        <v>-1636887.1552381706</v>
      </c>
      <c r="K102" s="153">
        <f t="shared" si="9"/>
        <v>-1665532.6804548386</v>
      </c>
      <c r="L102" s="153">
        <f t="shared" si="9"/>
        <v>-1694679.5023627982</v>
      </c>
      <c r="M102" s="153">
        <f t="shared" si="9"/>
        <v>-1724336.3936541476</v>
      </c>
      <c r="N102" s="153">
        <f t="shared" si="9"/>
        <v>-1754512.2805430952</v>
      </c>
      <c r="O102" s="153">
        <f t="shared" si="9"/>
        <v>-1785216.2454525996</v>
      </c>
      <c r="P102" s="153">
        <f t="shared" si="9"/>
        <v>-1816457.52974802</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-1918341.9349411766</v>
      </c>
      <c r="F112" s="153">
        <f t="shared" si="18"/>
        <v>-1951912.9188026474</v>
      </c>
      <c r="G112" s="153">
        <f t="shared" si="18"/>
        <v>-1986071.3948816936</v>
      </c>
      <c r="H112" s="153">
        <f t="shared" si="18"/>
        <v>-2020827.6442921232</v>
      </c>
      <c r="I112" s="153">
        <f t="shared" si="18"/>
        <v>-2056192.1280672357</v>
      </c>
      <c r="J112" s="153">
        <f t="shared" si="18"/>
        <v>-2092175.4903084128</v>
      </c>
      <c r="K112" s="153">
        <f t="shared" si="18"/>
        <v>-2128788.5613888102</v>
      </c>
      <c r="L112" s="153">
        <f t="shared" si="18"/>
        <v>-2166042.3612131141</v>
      </c>
      <c r="M112" s="153">
        <f t="shared" si="18"/>
        <v>-2203948.102534344</v>
      </c>
      <c r="N112" s="153">
        <f t="shared" si="18"/>
        <v>-2242517.1943286951</v>
      </c>
      <c r="O112" s="153">
        <f t="shared" si="18"/>
        <v>-2281761.2452294477</v>
      </c>
      <c r="P112" s="153">
        <f t="shared" si="18"/>
        <v>-2321692.0670209629</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-1918341.9349411766</v>
      </c>
      <c r="F113" s="162">
        <f t="shared" ref="F113:AR113" si="19">SUM(F111:F112)</f>
        <v>-1951912.9188026474</v>
      </c>
      <c r="G113" s="162">
        <f t="shared" si="19"/>
        <v>-1986071.3948816936</v>
      </c>
      <c r="H113" s="162">
        <f t="shared" si="19"/>
        <v>-2020827.6442921232</v>
      </c>
      <c r="I113" s="162">
        <f t="shared" si="19"/>
        <v>-2056192.1280672357</v>
      </c>
      <c r="J113" s="162">
        <f t="shared" si="19"/>
        <v>-2092175.4903084128</v>
      </c>
      <c r="K113" s="162">
        <f t="shared" si="19"/>
        <v>-2128788.5613888102</v>
      </c>
      <c r="L113" s="162">
        <f t="shared" si="19"/>
        <v>-2166042.3612131141</v>
      </c>
      <c r="M113" s="162">
        <f t="shared" si="19"/>
        <v>-2203948.102534344</v>
      </c>
      <c r="N113" s="162">
        <f t="shared" si="19"/>
        <v>-2242517.1943286951</v>
      </c>
      <c r="O113" s="162">
        <f t="shared" si="19"/>
        <v>-2281761.2452294477</v>
      </c>
      <c r="P113" s="162">
        <f t="shared" si="19"/>
        <v>-2321692.0670209629</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-487687.5</v>
      </c>
      <c r="F115" s="149">
        <f t="shared" si="20"/>
        <v>-487687.5</v>
      </c>
      <c r="G115" s="149">
        <f t="shared" si="20"/>
        <v>-487687.5</v>
      </c>
      <c r="H115" s="149">
        <f t="shared" si="20"/>
        <v>-487687.5</v>
      </c>
      <c r="I115" s="149">
        <f t="shared" si="20"/>
        <v>-487687.5</v>
      </c>
      <c r="J115" s="149">
        <f t="shared" si="20"/>
        <v>-487687.5</v>
      </c>
      <c r="K115" s="149">
        <f t="shared" si="20"/>
        <v>-487687.5</v>
      </c>
      <c r="L115" s="149">
        <f t="shared" si="20"/>
        <v>-487687.5</v>
      </c>
      <c r="M115" s="149">
        <f t="shared" si="20"/>
        <v>-487687.5</v>
      </c>
      <c r="N115" s="149">
        <f t="shared" si="20"/>
        <v>-487687.5</v>
      </c>
      <c r="O115" s="149">
        <f t="shared" si="20"/>
        <v>-487687.5</v>
      </c>
      <c r="P115" s="149">
        <f t="shared" si="20"/>
        <v>-487687.5</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-204828.75</v>
      </c>
      <c r="F116" s="153">
        <f t="shared" si="21"/>
        <v>-191960.29979719897</v>
      </c>
      <c r="G116" s="153">
        <f t="shared" si="21"/>
        <v>-178448.42708425783</v>
      </c>
      <c r="H116" s="153">
        <f t="shared" si="21"/>
        <v>-164260.96073566959</v>
      </c>
      <c r="I116" s="153">
        <f t="shared" si="21"/>
        <v>-149364.12106965197</v>
      </c>
      <c r="J116" s="153">
        <f t="shared" si="21"/>
        <v>-133722.43942033348</v>
      </c>
      <c r="K116" s="153">
        <f t="shared" si="21"/>
        <v>-117298.67368854904</v>
      </c>
      <c r="L116" s="153">
        <f t="shared" si="21"/>
        <v>-100053.71967017541</v>
      </c>
      <c r="M116" s="153">
        <f t="shared" si="21"/>
        <v>-81946.517950883077</v>
      </c>
      <c r="N116" s="153">
        <f t="shared" si="21"/>
        <v>-62933.956145626136</v>
      </c>
      <c r="O116" s="153">
        <f t="shared" si="21"/>
        <v>-42970.766250106346</v>
      </c>
      <c r="P116" s="153">
        <f t="shared" si="21"/>
        <v>-22009.416859810572</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-257369.00405602186</v>
      </c>
      <c r="F117" s="153">
        <f t="shared" si="22"/>
        <v>-270237.45425882289</v>
      </c>
      <c r="G117" s="153">
        <f t="shared" si="22"/>
        <v>-283749.32697176409</v>
      </c>
      <c r="H117" s="153">
        <f t="shared" si="22"/>
        <v>-297936.79332035227</v>
      </c>
      <c r="I117" s="153">
        <f t="shared" si="22"/>
        <v>-312833.63298636989</v>
      </c>
      <c r="J117" s="153">
        <f t="shared" si="22"/>
        <v>-328475.31463568838</v>
      </c>
      <c r="K117" s="153">
        <f t="shared" si="22"/>
        <v>-344899.08036747284</v>
      </c>
      <c r="L117" s="153">
        <f t="shared" si="22"/>
        <v>-362144.03438584646</v>
      </c>
      <c r="M117" s="153">
        <f t="shared" si="22"/>
        <v>-380251.23610513879</v>
      </c>
      <c r="N117" s="153">
        <f t="shared" si="22"/>
        <v>-399263.79791039572</v>
      </c>
      <c r="O117" s="153">
        <f t="shared" si="22"/>
        <v>-419226.98780591553</v>
      </c>
      <c r="P117" s="153">
        <f t="shared" si="22"/>
        <v>-440188.33719621127</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-462197.75405602186</v>
      </c>
      <c r="F118" s="162">
        <f t="shared" si="23"/>
        <v>-462197.75405602186</v>
      </c>
      <c r="G118" s="162">
        <f t="shared" si="23"/>
        <v>-462197.75405602192</v>
      </c>
      <c r="H118" s="162">
        <f t="shared" si="23"/>
        <v>-462197.75405602186</v>
      </c>
      <c r="I118" s="162">
        <f t="shared" si="23"/>
        <v>-462197.75405602186</v>
      </c>
      <c r="J118" s="162">
        <f t="shared" si="23"/>
        <v>-462197.75405602186</v>
      </c>
      <c r="K118" s="162">
        <f t="shared" si="23"/>
        <v>-462197.75405602186</v>
      </c>
      <c r="L118" s="162">
        <f t="shared" si="23"/>
        <v>-462197.75405602186</v>
      </c>
      <c r="M118" s="162">
        <f t="shared" si="23"/>
        <v>-462197.75405602186</v>
      </c>
      <c r="N118" s="162">
        <f t="shared" si="23"/>
        <v>-462197.75405602186</v>
      </c>
      <c r="O118" s="162">
        <f t="shared" si="23"/>
        <v>-462197.75405602186</v>
      </c>
      <c r="P118" s="162">
        <f t="shared" si="23"/>
        <v>-462197.75405602186</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-2610858.1849411763</v>
      </c>
      <c r="F120" s="149">
        <f t="shared" ref="F120:AR120" si="24">F113+F115+F116</f>
        <v>-2631560.7185998466</v>
      </c>
      <c r="G120" s="149">
        <f t="shared" si="24"/>
        <v>-2652207.3219659515</v>
      </c>
      <c r="H120" s="149">
        <f t="shared" si="24"/>
        <v>-2672776.105027793</v>
      </c>
      <c r="I120" s="149">
        <f t="shared" si="24"/>
        <v>-2693243.7491368875</v>
      </c>
      <c r="J120" s="149">
        <f t="shared" si="24"/>
        <v>-2713585.4297287464</v>
      </c>
      <c r="K120" s="149">
        <f t="shared" si="24"/>
        <v>-2733774.7350773592</v>
      </c>
      <c r="L120" s="149">
        <f t="shared" si="24"/>
        <v>-2753783.5808832897</v>
      </c>
      <c r="M120" s="149">
        <f t="shared" si="24"/>
        <v>-2773582.1204852271</v>
      </c>
      <c r="N120" s="149">
        <f t="shared" si="24"/>
        <v>-2793138.6504743211</v>
      </c>
      <c r="O120" s="149">
        <f t="shared" si="24"/>
        <v>-2812419.5114795542</v>
      </c>
      <c r="P120" s="149">
        <f t="shared" si="24"/>
        <v>-2831388.9838807737</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652714.54623529408</v>
      </c>
      <c r="F121" s="162">
        <f t="shared" si="25"/>
        <v>657890.17964996165</v>
      </c>
      <c r="G121" s="162">
        <f t="shared" si="25"/>
        <v>663051.83049148787</v>
      </c>
      <c r="H121" s="162">
        <f t="shared" si="25"/>
        <v>668194.02625694824</v>
      </c>
      <c r="I121" s="162">
        <f t="shared" si="25"/>
        <v>673310.93728422187</v>
      </c>
      <c r="J121" s="162">
        <f t="shared" si="25"/>
        <v>678396.3574321866</v>
      </c>
      <c r="K121" s="162">
        <f t="shared" si="25"/>
        <v>683443.68376933981</v>
      </c>
      <c r="L121" s="162">
        <f t="shared" si="25"/>
        <v>688445.89522082242</v>
      </c>
      <c r="M121" s="162">
        <f t="shared" si="25"/>
        <v>693395.53012130677</v>
      </c>
      <c r="N121" s="162">
        <f t="shared" si="25"/>
        <v>698284.66261858027</v>
      </c>
      <c r="O121" s="162">
        <f t="shared" si="25"/>
        <v>703104.87786988856</v>
      </c>
      <c r="P121" s="162">
        <f t="shared" si="25"/>
        <v>707847.24597019341</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-1727825.1427619043</v>
      </c>
      <c r="F123" s="172">
        <f t="shared" ref="F123:AR123" si="26">F113+F118+F121</f>
        <v>-1756220.4932087078</v>
      </c>
      <c r="G123" s="172">
        <f t="shared" si="26"/>
        <v>-1785217.3184462278</v>
      </c>
      <c r="H123" s="172">
        <f t="shared" si="26"/>
        <v>-1814831.3720911969</v>
      </c>
      <c r="I123" s="172">
        <f t="shared" si="26"/>
        <v>-1845078.9448390356</v>
      </c>
      <c r="J123" s="172">
        <f t="shared" si="26"/>
        <v>-1875976.8869322482</v>
      </c>
      <c r="K123" s="172">
        <f t="shared" si="26"/>
        <v>-1907542.6316754925</v>
      </c>
      <c r="L123" s="172">
        <f t="shared" si="26"/>
        <v>-1939794.2200483137</v>
      </c>
      <c r="M123" s="172">
        <f t="shared" si="26"/>
        <v>-1972750.3264690591</v>
      </c>
      <c r="N123" s="172">
        <f t="shared" si="26"/>
        <v>-2006430.2857661368</v>
      </c>
      <c r="O123" s="172">
        <f t="shared" si="26"/>
        <v>-2040854.1214155811</v>
      </c>
      <c r="P123" s="172">
        <f t="shared" si="26"/>
        <v>-2076042.5751067917</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48195000</v>
      </c>
      <c r="F124" s="175">
        <f t="shared" si="27"/>
        <v>48195000</v>
      </c>
      <c r="G124" s="175">
        <f t="shared" si="27"/>
        <v>48195000</v>
      </c>
      <c r="H124" s="175">
        <f t="shared" si="27"/>
        <v>48195000</v>
      </c>
      <c r="I124" s="175">
        <f t="shared" si="27"/>
        <v>48195000</v>
      </c>
      <c r="J124" s="175">
        <f t="shared" si="27"/>
        <v>48195000</v>
      </c>
      <c r="K124" s="175">
        <f t="shared" si="27"/>
        <v>48195000</v>
      </c>
      <c r="L124" s="175">
        <f t="shared" si="27"/>
        <v>48195000</v>
      </c>
      <c r="M124" s="175">
        <f t="shared" si="27"/>
        <v>48195000</v>
      </c>
      <c r="N124" s="175">
        <f t="shared" si="27"/>
        <v>48195000</v>
      </c>
      <c r="O124" s="175">
        <f t="shared" si="27"/>
        <v>48195000</v>
      </c>
      <c r="P124" s="175">
        <f t="shared" si="27"/>
        <v>48195000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-11487466.808699006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223903399.346856</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5852250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4096574.9999999995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1755675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8.1</v>
      </c>
      <c r="E145" s="197"/>
    </row>
    <row r="146" spans="2:5" x14ac:dyDescent="0.2">
      <c r="B146" s="211" t="s">
        <v>230</v>
      </c>
      <c r="C146" s="195" t="s">
        <v>222</v>
      </c>
      <c r="D146" s="197">
        <f>C14</f>
        <v>7000</v>
      </c>
      <c r="E146" s="197"/>
    </row>
    <row r="147" spans="2:5" x14ac:dyDescent="0.2">
      <c r="B147" s="211" t="s">
        <v>247</v>
      </c>
      <c r="C147" s="195" t="s">
        <v>237</v>
      </c>
      <c r="D147" s="197">
        <v>5</v>
      </c>
      <c r="E147" s="197"/>
    </row>
    <row r="148" spans="2:5" x14ac:dyDescent="0.2">
      <c r="B148" s="211" t="s">
        <v>248</v>
      </c>
      <c r="C148" s="195" t="s">
        <v>304</v>
      </c>
      <c r="D148" s="197">
        <v>5.41</v>
      </c>
      <c r="E148" s="197"/>
    </row>
    <row r="149" spans="2:5" x14ac:dyDescent="0.2">
      <c r="B149" s="211" t="s">
        <v>250</v>
      </c>
      <c r="C149" s="195" t="s">
        <v>228</v>
      </c>
      <c r="D149" s="204">
        <f>C43</f>
        <v>0.1</v>
      </c>
      <c r="E149" s="197"/>
    </row>
    <row r="150" spans="2:5" x14ac:dyDescent="0.2">
      <c r="B150" s="211" t="s">
        <v>20</v>
      </c>
      <c r="C150" s="195" t="s">
        <v>282</v>
      </c>
      <c r="D150" s="197">
        <f>C28</f>
        <v>850</v>
      </c>
      <c r="E150" s="199">
        <f>C32</f>
        <v>5.8522499999999997</v>
      </c>
    </row>
    <row r="151" spans="2:5" ht="12" customHeight="1" x14ac:dyDescent="0.2">
      <c r="B151" s="211" t="s">
        <v>22</v>
      </c>
      <c r="C151" s="195" t="s">
        <v>282</v>
      </c>
      <c r="D151" s="197">
        <f>C34</f>
        <v>47</v>
      </c>
      <c r="E151" s="212">
        <f>C38</f>
        <v>323.59500000000003</v>
      </c>
    </row>
    <row r="152" spans="2:5" x14ac:dyDescent="0.2">
      <c r="B152" s="211" t="s">
        <v>30</v>
      </c>
      <c r="C152" s="195" t="s">
        <v>302</v>
      </c>
      <c r="D152" s="196">
        <f>C45</f>
        <v>3.4</v>
      </c>
      <c r="E152" s="197"/>
    </row>
    <row r="153" spans="2:5" x14ac:dyDescent="0.2">
      <c r="B153" s="211" t="s">
        <v>259</v>
      </c>
      <c r="C153" s="195" t="s">
        <v>260</v>
      </c>
      <c r="D153" s="207">
        <f>C46</f>
        <v>25</v>
      </c>
      <c r="E153" s="197"/>
    </row>
    <row r="154" spans="2:5" x14ac:dyDescent="0.2">
      <c r="C154" s="66"/>
      <c r="D154" s="66"/>
    </row>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973 IY56973 SU56973 ACQ56973 AMM56973 AWI56973 BGE56973 BQA56973 BZW56973 CJS56973 CTO56973 DDK56973 DNG56973 DXC56973 EGY56973 EQU56973 FAQ56973 FKM56973 FUI56973 GEE56973 GOA56973 GXW56973 HHS56973 HRO56973 IBK56973 ILG56973 IVC56973 JEY56973 JOU56973 JYQ56973 KIM56973 KSI56973 LCE56973 LMA56973 LVW56973 MFS56973 MPO56973 MZK56973 NJG56973 NTC56973 OCY56973 OMU56973 OWQ56973 PGM56973 PQI56973 QAE56973 QKA56973 QTW56973 RDS56973 RNO56973 RXK56973 SHG56973 SRC56973 TAY56973 TKU56973 TUQ56973 UEM56973 UOI56973 UYE56973 VIA56973 VRW56973 WBS56973 WLO56973 WVK56973 C122509 IY122509 SU122509 ACQ122509 AMM122509 AWI122509 BGE122509 BQA122509 BZW122509 CJS122509 CTO122509 DDK122509 DNG122509 DXC122509 EGY122509 EQU122509 FAQ122509 FKM122509 FUI122509 GEE122509 GOA122509 GXW122509 HHS122509 HRO122509 IBK122509 ILG122509 IVC122509 JEY122509 JOU122509 JYQ122509 KIM122509 KSI122509 LCE122509 LMA122509 LVW122509 MFS122509 MPO122509 MZK122509 NJG122509 NTC122509 OCY122509 OMU122509 OWQ122509 PGM122509 PQI122509 QAE122509 QKA122509 QTW122509 RDS122509 RNO122509 RXK122509 SHG122509 SRC122509 TAY122509 TKU122509 TUQ122509 UEM122509 UOI122509 UYE122509 VIA122509 VRW122509 WBS122509 WLO122509 WVK122509 C188045 IY188045 SU188045 ACQ188045 AMM188045 AWI188045 BGE188045 BQA188045 BZW188045 CJS188045 CTO188045 DDK188045 DNG188045 DXC188045 EGY188045 EQU188045 FAQ188045 FKM188045 FUI188045 GEE188045 GOA188045 GXW188045 HHS188045 HRO188045 IBK188045 ILG188045 IVC188045 JEY188045 JOU188045 JYQ188045 KIM188045 KSI188045 LCE188045 LMA188045 LVW188045 MFS188045 MPO188045 MZK188045 NJG188045 NTC188045 OCY188045 OMU188045 OWQ188045 PGM188045 PQI188045 QAE188045 QKA188045 QTW188045 RDS188045 RNO188045 RXK188045 SHG188045 SRC188045 TAY188045 TKU188045 TUQ188045 UEM188045 UOI188045 UYE188045 VIA188045 VRW188045 WBS188045 WLO188045 WVK188045 C253581 IY253581 SU253581 ACQ253581 AMM253581 AWI253581 BGE253581 BQA253581 BZW253581 CJS253581 CTO253581 DDK253581 DNG253581 DXC253581 EGY253581 EQU253581 FAQ253581 FKM253581 FUI253581 GEE253581 GOA253581 GXW253581 HHS253581 HRO253581 IBK253581 ILG253581 IVC253581 JEY253581 JOU253581 JYQ253581 KIM253581 KSI253581 LCE253581 LMA253581 LVW253581 MFS253581 MPO253581 MZK253581 NJG253581 NTC253581 OCY253581 OMU253581 OWQ253581 PGM253581 PQI253581 QAE253581 QKA253581 QTW253581 RDS253581 RNO253581 RXK253581 SHG253581 SRC253581 TAY253581 TKU253581 TUQ253581 UEM253581 UOI253581 UYE253581 VIA253581 VRW253581 WBS253581 WLO253581 WVK253581 C319117 IY319117 SU319117 ACQ319117 AMM319117 AWI319117 BGE319117 BQA319117 BZW319117 CJS319117 CTO319117 DDK319117 DNG319117 DXC319117 EGY319117 EQU319117 FAQ319117 FKM319117 FUI319117 GEE319117 GOA319117 GXW319117 HHS319117 HRO319117 IBK319117 ILG319117 IVC319117 JEY319117 JOU319117 JYQ319117 KIM319117 KSI319117 LCE319117 LMA319117 LVW319117 MFS319117 MPO319117 MZK319117 NJG319117 NTC319117 OCY319117 OMU319117 OWQ319117 PGM319117 PQI319117 QAE319117 QKA319117 QTW319117 RDS319117 RNO319117 RXK319117 SHG319117 SRC319117 TAY319117 TKU319117 TUQ319117 UEM319117 UOI319117 UYE319117 VIA319117 VRW319117 WBS319117 WLO319117 WVK319117 C384653 IY384653 SU384653 ACQ384653 AMM384653 AWI384653 BGE384653 BQA384653 BZW384653 CJS384653 CTO384653 DDK384653 DNG384653 DXC384653 EGY384653 EQU384653 FAQ384653 FKM384653 FUI384653 GEE384653 GOA384653 GXW384653 HHS384653 HRO384653 IBK384653 ILG384653 IVC384653 JEY384653 JOU384653 JYQ384653 KIM384653 KSI384653 LCE384653 LMA384653 LVW384653 MFS384653 MPO384653 MZK384653 NJG384653 NTC384653 OCY384653 OMU384653 OWQ384653 PGM384653 PQI384653 QAE384653 QKA384653 QTW384653 RDS384653 RNO384653 RXK384653 SHG384653 SRC384653 TAY384653 TKU384653 TUQ384653 UEM384653 UOI384653 UYE384653 VIA384653 VRW384653 WBS384653 WLO384653 WVK384653 C450189 IY450189 SU450189 ACQ450189 AMM450189 AWI450189 BGE450189 BQA450189 BZW450189 CJS450189 CTO450189 DDK450189 DNG450189 DXC450189 EGY450189 EQU450189 FAQ450189 FKM450189 FUI450189 GEE450189 GOA450189 GXW450189 HHS450189 HRO450189 IBK450189 ILG450189 IVC450189 JEY450189 JOU450189 JYQ450189 KIM450189 KSI450189 LCE450189 LMA450189 LVW450189 MFS450189 MPO450189 MZK450189 NJG450189 NTC450189 OCY450189 OMU450189 OWQ450189 PGM450189 PQI450189 QAE450189 QKA450189 QTW450189 RDS450189 RNO450189 RXK450189 SHG450189 SRC450189 TAY450189 TKU450189 TUQ450189 UEM450189 UOI450189 UYE450189 VIA450189 VRW450189 WBS450189 WLO450189 WVK450189 C515725 IY515725 SU515725 ACQ515725 AMM515725 AWI515725 BGE515725 BQA515725 BZW515725 CJS515725 CTO515725 DDK515725 DNG515725 DXC515725 EGY515725 EQU515725 FAQ515725 FKM515725 FUI515725 GEE515725 GOA515725 GXW515725 HHS515725 HRO515725 IBK515725 ILG515725 IVC515725 JEY515725 JOU515725 JYQ515725 KIM515725 KSI515725 LCE515725 LMA515725 LVW515725 MFS515725 MPO515725 MZK515725 NJG515725 NTC515725 OCY515725 OMU515725 OWQ515725 PGM515725 PQI515725 QAE515725 QKA515725 QTW515725 RDS515725 RNO515725 RXK515725 SHG515725 SRC515725 TAY515725 TKU515725 TUQ515725 UEM515725 UOI515725 UYE515725 VIA515725 VRW515725 WBS515725 WLO515725 WVK515725 C581261 IY581261 SU581261 ACQ581261 AMM581261 AWI581261 BGE581261 BQA581261 BZW581261 CJS581261 CTO581261 DDK581261 DNG581261 DXC581261 EGY581261 EQU581261 FAQ581261 FKM581261 FUI581261 GEE581261 GOA581261 GXW581261 HHS581261 HRO581261 IBK581261 ILG581261 IVC581261 JEY581261 JOU581261 JYQ581261 KIM581261 KSI581261 LCE581261 LMA581261 LVW581261 MFS581261 MPO581261 MZK581261 NJG581261 NTC581261 OCY581261 OMU581261 OWQ581261 PGM581261 PQI581261 QAE581261 QKA581261 QTW581261 RDS581261 RNO581261 RXK581261 SHG581261 SRC581261 TAY581261 TKU581261 TUQ581261 UEM581261 UOI581261 UYE581261 VIA581261 VRW581261 WBS581261 WLO581261 WVK581261 C646797 IY646797 SU646797 ACQ646797 AMM646797 AWI646797 BGE646797 BQA646797 BZW646797 CJS646797 CTO646797 DDK646797 DNG646797 DXC646797 EGY646797 EQU646797 FAQ646797 FKM646797 FUI646797 GEE646797 GOA646797 GXW646797 HHS646797 HRO646797 IBK646797 ILG646797 IVC646797 JEY646797 JOU646797 JYQ646797 KIM646797 KSI646797 LCE646797 LMA646797 LVW646797 MFS646797 MPO646797 MZK646797 NJG646797 NTC646797 OCY646797 OMU646797 OWQ646797 PGM646797 PQI646797 QAE646797 QKA646797 QTW646797 RDS646797 RNO646797 RXK646797 SHG646797 SRC646797 TAY646797 TKU646797 TUQ646797 UEM646797 UOI646797 UYE646797 VIA646797 VRW646797 WBS646797 WLO646797 WVK646797 C712333 IY712333 SU712333 ACQ712333 AMM712333 AWI712333 BGE712333 BQA712333 BZW712333 CJS712333 CTO712333 DDK712333 DNG712333 DXC712333 EGY712333 EQU712333 FAQ712333 FKM712333 FUI712333 GEE712333 GOA712333 GXW712333 HHS712333 HRO712333 IBK712333 ILG712333 IVC712333 JEY712333 JOU712333 JYQ712333 KIM712333 KSI712333 LCE712333 LMA712333 LVW712333 MFS712333 MPO712333 MZK712333 NJG712333 NTC712333 OCY712333 OMU712333 OWQ712333 PGM712333 PQI712333 QAE712333 QKA712333 QTW712333 RDS712333 RNO712333 RXK712333 SHG712333 SRC712333 TAY712333 TKU712333 TUQ712333 UEM712333 UOI712333 UYE712333 VIA712333 VRW712333 WBS712333 WLO712333 WVK712333 C777869 IY777869 SU777869 ACQ777869 AMM777869 AWI777869 BGE777869 BQA777869 BZW777869 CJS777869 CTO777869 DDK777869 DNG777869 DXC777869 EGY777869 EQU777869 FAQ777869 FKM777869 FUI777869 GEE777869 GOA777869 GXW777869 HHS777869 HRO777869 IBK777869 ILG777869 IVC777869 JEY777869 JOU777869 JYQ777869 KIM777869 KSI777869 LCE777869 LMA777869 LVW777869 MFS777869 MPO777869 MZK777869 NJG777869 NTC777869 OCY777869 OMU777869 OWQ777869 PGM777869 PQI777869 QAE777869 QKA777869 QTW777869 RDS777869 RNO777869 RXK777869 SHG777869 SRC777869 TAY777869 TKU777869 TUQ777869 UEM777869 UOI777869 UYE777869 VIA777869 VRW777869 WBS777869 WLO777869 WVK777869 C843405 IY843405 SU843405 ACQ843405 AMM843405 AWI843405 BGE843405 BQA843405 BZW843405 CJS843405 CTO843405 DDK843405 DNG843405 DXC843405 EGY843405 EQU843405 FAQ843405 FKM843405 FUI843405 GEE843405 GOA843405 GXW843405 HHS843405 HRO843405 IBK843405 ILG843405 IVC843405 JEY843405 JOU843405 JYQ843405 KIM843405 KSI843405 LCE843405 LMA843405 LVW843405 MFS843405 MPO843405 MZK843405 NJG843405 NTC843405 OCY843405 OMU843405 OWQ843405 PGM843405 PQI843405 QAE843405 QKA843405 QTW843405 RDS843405 RNO843405 RXK843405 SHG843405 SRC843405 TAY843405 TKU843405 TUQ843405 UEM843405 UOI843405 UYE843405 VIA843405 VRW843405 WBS843405 WLO843405 WVK843405 C908941 IY908941 SU908941 ACQ908941 AMM908941 AWI908941 BGE908941 BQA908941 BZW908941 CJS908941 CTO908941 DDK908941 DNG908941 DXC908941 EGY908941 EQU908941 FAQ908941 FKM908941 FUI908941 GEE908941 GOA908941 GXW908941 HHS908941 HRO908941 IBK908941 ILG908941 IVC908941 JEY908941 JOU908941 JYQ908941 KIM908941 KSI908941 LCE908941 LMA908941 LVW908941 MFS908941 MPO908941 MZK908941 NJG908941 NTC908941 OCY908941 OMU908941 OWQ908941 PGM908941 PQI908941 QAE908941 QKA908941 QTW908941 RDS908941 RNO908941 RXK908941 SHG908941 SRC908941 TAY908941 TKU908941 TUQ908941 UEM908941 UOI908941 UYE908941 VIA908941 VRW908941 WBS908941 WLO908941 WVK908941 C974477 IY974477 SU974477 ACQ974477 AMM974477 AWI974477 BGE974477 BQA974477 BZW974477 CJS974477 CTO974477 DDK974477 DNG974477 DXC974477 EGY974477 EQU974477 FAQ974477 FKM974477 FUI974477 GEE974477 GOA974477 GXW974477 HHS974477 HRO974477 IBK974477 ILG974477 IVC974477 JEY974477 JOU974477 JYQ974477 KIM974477 KSI974477 LCE974477 LMA974477 LVW974477 MFS974477 MPO974477 MZK974477 NJG974477 NTC974477 OCY974477 OMU974477 OWQ974477 PGM974477 PQI974477 QAE974477 QKA974477 QTW974477 RDS974477 RNO974477 RXK974477 SHG974477 SRC974477 TAY974477 TKU974477 TUQ974477 UEM974477 UOI974477 UYE974477 VIA974477 VRW974477 WBS974477 WLO974477 WVK974477">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CCCCCC"/>
    <pageSetUpPr fitToPage="1"/>
  </sheetPr>
  <dimension ref="A1:AS163"/>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147</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8.0436736604780609E-2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505</v>
      </c>
      <c r="D11" s="85" t="s">
        <v>163</v>
      </c>
      <c r="E11" s="74"/>
      <c r="F11" s="75"/>
    </row>
    <row r="12" spans="1:26" x14ac:dyDescent="0.2">
      <c r="A12" s="78"/>
      <c r="B12" s="83" t="s">
        <v>7</v>
      </c>
      <c r="C12" s="85">
        <f>IF(C11=0,,C11*C22*(1-C23)*C24*C25)</f>
        <v>314.4255125118471</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0.05</v>
      </c>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v>4515</v>
      </c>
      <c r="D30" s="85" t="s">
        <v>164</v>
      </c>
      <c r="E30" s="95"/>
      <c r="F30" s="75"/>
    </row>
    <row r="31" spans="1:6" x14ac:dyDescent="0.2">
      <c r="A31" s="78"/>
      <c r="B31" s="281"/>
      <c r="C31" s="84">
        <v>2876</v>
      </c>
      <c r="D31" s="85" t="s">
        <v>306</v>
      </c>
      <c r="E31" s="95"/>
      <c r="F31" s="75"/>
    </row>
    <row r="32" spans="1:6" x14ac:dyDescent="0.2">
      <c r="A32" s="78"/>
      <c r="B32" s="83" t="s">
        <v>21</v>
      </c>
      <c r="C32" s="102">
        <f>(SUMPRODUCT(C8:C11,C27:C30)+C11*(1-C23)*C31)/1000000</f>
        <v>3.6598359999999999</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366</v>
      </c>
      <c r="D36" s="85" t="s">
        <v>164</v>
      </c>
      <c r="E36" s="95"/>
      <c r="F36" s="75"/>
    </row>
    <row r="37" spans="1:6" x14ac:dyDescent="0.2">
      <c r="A37" s="78"/>
      <c r="B37" s="281"/>
      <c r="C37" s="84">
        <v>154</v>
      </c>
      <c r="D37" s="85" t="s">
        <v>165</v>
      </c>
      <c r="E37" s="95"/>
      <c r="F37" s="75"/>
    </row>
    <row r="38" spans="1:6" x14ac:dyDescent="0.2">
      <c r="A38" s="78"/>
      <c r="B38" s="83" t="s">
        <v>23</v>
      </c>
      <c r="C38" s="103">
        <f>(SUMPRODUCT(C33:C36,C8:C11)+C11*(1-C23)*C37)/1000</f>
        <v>258.7115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0.47631578947368419</v>
      </c>
      <c r="D42" s="85" t="s">
        <v>166</v>
      </c>
      <c r="E42" s="95"/>
    </row>
    <row r="43" spans="1:6" x14ac:dyDescent="0.2">
      <c r="A43" s="78"/>
      <c r="B43" s="83" t="s">
        <v>28</v>
      </c>
      <c r="C43" s="104">
        <v>0.1</v>
      </c>
      <c r="D43" s="85" t="s">
        <v>72</v>
      </c>
      <c r="E43" s="95"/>
    </row>
    <row r="44" spans="1:6" x14ac:dyDescent="0.2">
      <c r="A44" s="78"/>
      <c r="B44" s="83" t="s">
        <v>29</v>
      </c>
      <c r="C44" s="85">
        <f>C42*C11*C15*(1-C23)</f>
        <v>1828100</v>
      </c>
      <c r="D44" s="85" t="s">
        <v>73</v>
      </c>
      <c r="E44" s="95"/>
    </row>
    <row r="45" spans="1:6" x14ac:dyDescent="0.2">
      <c r="A45" s="78"/>
      <c r="B45" s="83" t="s">
        <v>30</v>
      </c>
      <c r="C45" s="105">
        <v>3.4</v>
      </c>
      <c r="D45" s="85" t="s">
        <v>74</v>
      </c>
      <c r="E45" s="106"/>
    </row>
    <row r="46" spans="1:6" x14ac:dyDescent="0.2">
      <c r="A46" s="78"/>
      <c r="B46" s="83" t="s">
        <v>31</v>
      </c>
      <c r="C46" s="104">
        <v>35.9</v>
      </c>
      <c r="D46" s="85" t="s">
        <v>75</v>
      </c>
      <c r="E46" s="95"/>
    </row>
    <row r="47" spans="1:6" x14ac:dyDescent="0.2">
      <c r="A47" s="78"/>
      <c r="B47" s="86" t="s">
        <v>32</v>
      </c>
      <c r="C47" s="107">
        <v>0.5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0.40159574468085107</v>
      </c>
      <c r="D59" s="85"/>
      <c r="E59" s="95"/>
    </row>
    <row r="60" spans="1:7" x14ac:dyDescent="0.2">
      <c r="A60" s="78"/>
      <c r="B60" s="86" t="s">
        <v>41</v>
      </c>
      <c r="C60" s="116">
        <f>IF(C58=0,C59,MIN(C59,C58/C29))</f>
        <v>0.40159574468085107</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v>0.7</v>
      </c>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-3659836</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24574100.611203693</v>
      </c>
      <c r="F94" s="153">
        <f t="shared" ref="F94:AR94" si="3">IF(F86&gt;$C$16,0,$C$12*$C$15)*35.17/3.6</f>
        <v>24574100.611203693</v>
      </c>
      <c r="G94" s="153">
        <f t="shared" si="3"/>
        <v>24574100.611203693</v>
      </c>
      <c r="H94" s="153">
        <f t="shared" si="3"/>
        <v>24574100.611203693</v>
      </c>
      <c r="I94" s="153">
        <f t="shared" si="3"/>
        <v>24574100.611203693</v>
      </c>
      <c r="J94" s="153">
        <f t="shared" si="3"/>
        <v>24574100.611203693</v>
      </c>
      <c r="K94" s="153">
        <f t="shared" si="3"/>
        <v>24574100.611203693</v>
      </c>
      <c r="L94" s="153">
        <f t="shared" si="3"/>
        <v>24574100.611203693</v>
      </c>
      <c r="M94" s="153">
        <f t="shared" si="3"/>
        <v>24574100.611203693</v>
      </c>
      <c r="N94" s="153">
        <f t="shared" si="3"/>
        <v>24574100.611203693</v>
      </c>
      <c r="O94" s="153">
        <f t="shared" si="3"/>
        <v>24574100.611203693</v>
      </c>
      <c r="P94" s="153">
        <f t="shared" si="3"/>
        <v>24574100.611203693</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24574100.611203693</v>
      </c>
      <c r="F98" s="154">
        <f t="shared" ref="F98:AR98" si="6">F94-F95</f>
        <v>24574100.611203693</v>
      </c>
      <c r="G98" s="154">
        <f t="shared" si="6"/>
        <v>24574100.611203693</v>
      </c>
      <c r="H98" s="154">
        <f t="shared" si="6"/>
        <v>24574100.611203693</v>
      </c>
      <c r="I98" s="154">
        <f t="shared" si="6"/>
        <v>24574100.611203693</v>
      </c>
      <c r="J98" s="154">
        <f t="shared" si="6"/>
        <v>24574100.611203693</v>
      </c>
      <c r="K98" s="154">
        <f t="shared" si="6"/>
        <v>24574100.611203693</v>
      </c>
      <c r="L98" s="154">
        <f t="shared" si="6"/>
        <v>24574100.611203693</v>
      </c>
      <c r="M98" s="154">
        <f t="shared" si="6"/>
        <v>24574100.611203693</v>
      </c>
      <c r="N98" s="154">
        <f t="shared" si="6"/>
        <v>24574100.611203693</v>
      </c>
      <c r="O98" s="154">
        <f t="shared" si="6"/>
        <v>24574100.611203693</v>
      </c>
      <c r="P98" s="154">
        <f t="shared" si="6"/>
        <v>24574100.611203693</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24574100.611203693</v>
      </c>
      <c r="F99" s="157">
        <f t="shared" ref="F99:AR99" si="7">SUM(F96:F98)</f>
        <v>24574100.611203693</v>
      </c>
      <c r="G99" s="157">
        <f t="shared" si="7"/>
        <v>24574100.611203693</v>
      </c>
      <c r="H99" s="157">
        <f t="shared" si="7"/>
        <v>24574100.611203693</v>
      </c>
      <c r="I99" s="157">
        <f t="shared" si="7"/>
        <v>24574100.611203693</v>
      </c>
      <c r="J99" s="157">
        <f t="shared" si="7"/>
        <v>24574100.611203693</v>
      </c>
      <c r="K99" s="157">
        <f t="shared" si="7"/>
        <v>24574100.611203693</v>
      </c>
      <c r="L99" s="157">
        <f t="shared" si="7"/>
        <v>24574100.611203693</v>
      </c>
      <c r="M99" s="157">
        <f t="shared" si="7"/>
        <v>24574100.611203693</v>
      </c>
      <c r="N99" s="157">
        <f t="shared" si="7"/>
        <v>24574100.611203693</v>
      </c>
      <c r="O99" s="157">
        <f t="shared" si="7"/>
        <v>24574100.611203693</v>
      </c>
      <c r="P99" s="157">
        <f t="shared" si="7"/>
        <v>24574100.611203693</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-258711.5</v>
      </c>
      <c r="F101" s="149">
        <f t="shared" ref="F101:AR101" si="8">IF(F86&gt;$C$16,0,-F87*($C$38*1000+F96*$C$39+F97*$C$40*3.6/1000+F98*$C$41*35.17/1000))+SUMIF($C$77:$C$81,F86,$D$77:$D$81)</f>
        <v>-263238.95125000004</v>
      </c>
      <c r="G101" s="149">
        <f t="shared" si="8"/>
        <v>-267845.63289687503</v>
      </c>
      <c r="H101" s="149">
        <f t="shared" si="8"/>
        <v>-272532.93147257034</v>
      </c>
      <c r="I101" s="149">
        <f t="shared" si="8"/>
        <v>-277302.25777334039</v>
      </c>
      <c r="J101" s="149">
        <f t="shared" si="8"/>
        <v>-282155.04728437384</v>
      </c>
      <c r="K101" s="149">
        <f t="shared" si="8"/>
        <v>-287092.76061185042</v>
      </c>
      <c r="L101" s="149">
        <f t="shared" si="8"/>
        <v>-292116.88392255775</v>
      </c>
      <c r="M101" s="149">
        <f t="shared" si="8"/>
        <v>-297228.92939120258</v>
      </c>
      <c r="N101" s="149">
        <f t="shared" si="8"/>
        <v>-302430.43565554864</v>
      </c>
      <c r="O101" s="149">
        <f t="shared" si="8"/>
        <v>-307722.96827952081</v>
      </c>
      <c r="P101" s="149">
        <f t="shared" si="8"/>
        <v>-313108.12022441241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-1080889.642352941</v>
      </c>
      <c r="F102" s="153">
        <f t="shared" si="9"/>
        <v>-1099805.2110941175</v>
      </c>
      <c r="G102" s="153">
        <f t="shared" si="9"/>
        <v>-1119051.8022882645</v>
      </c>
      <c r="H102" s="153">
        <f t="shared" si="9"/>
        <v>-1138635.2088283093</v>
      </c>
      <c r="I102" s="153">
        <f t="shared" si="9"/>
        <v>-1158561.3249828049</v>
      </c>
      <c r="J102" s="153">
        <f t="shared" si="9"/>
        <v>-1178836.1481700041</v>
      </c>
      <c r="K102" s="153">
        <f t="shared" si="9"/>
        <v>-1199465.7807629791</v>
      </c>
      <c r="L102" s="153">
        <f t="shared" si="9"/>
        <v>-1220456.4319263312</v>
      </c>
      <c r="M102" s="153">
        <f t="shared" si="9"/>
        <v>-1241814.4194850423</v>
      </c>
      <c r="N102" s="153">
        <f t="shared" si="9"/>
        <v>-1263546.1718260306</v>
      </c>
      <c r="O102" s="153">
        <f t="shared" si="9"/>
        <v>-1285658.2298329861</v>
      </c>
      <c r="P102" s="153">
        <f t="shared" si="9"/>
        <v>-1308157.2488550635</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-1339601.142352941</v>
      </c>
      <c r="F112" s="153">
        <f t="shared" si="18"/>
        <v>-1363044.1623441176</v>
      </c>
      <c r="G112" s="153">
        <f t="shared" si="18"/>
        <v>-1386897.4351851395</v>
      </c>
      <c r="H112" s="153">
        <f t="shared" si="18"/>
        <v>-1411168.1403008797</v>
      </c>
      <c r="I112" s="153">
        <f t="shared" si="18"/>
        <v>-1435863.5827561454</v>
      </c>
      <c r="J112" s="153">
        <f t="shared" si="18"/>
        <v>-1460991.1954543779</v>
      </c>
      <c r="K112" s="153">
        <f t="shared" si="18"/>
        <v>-1486558.5413748296</v>
      </c>
      <c r="L112" s="153">
        <f t="shared" si="18"/>
        <v>-1512573.3158488891</v>
      </c>
      <c r="M112" s="153">
        <f t="shared" si="18"/>
        <v>-1539043.3488762449</v>
      </c>
      <c r="N112" s="153">
        <f t="shared" si="18"/>
        <v>-1565976.6074815793</v>
      </c>
      <c r="O112" s="153">
        <f t="shared" si="18"/>
        <v>-1593381.1981125069</v>
      </c>
      <c r="P112" s="153">
        <f t="shared" si="18"/>
        <v>-1621265.3690794758</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-1339601.142352941</v>
      </c>
      <c r="F113" s="162">
        <f t="shared" ref="F113:AR113" si="19">SUM(F111:F112)</f>
        <v>-1363044.1623441176</v>
      </c>
      <c r="G113" s="162">
        <f t="shared" si="19"/>
        <v>-1386897.4351851395</v>
      </c>
      <c r="H113" s="162">
        <f t="shared" si="19"/>
        <v>-1411168.1403008797</v>
      </c>
      <c r="I113" s="162">
        <f t="shared" si="19"/>
        <v>-1435863.5827561454</v>
      </c>
      <c r="J113" s="162">
        <f t="shared" si="19"/>
        <v>-1460991.1954543779</v>
      </c>
      <c r="K113" s="162">
        <f t="shared" si="19"/>
        <v>-1486558.5413748296</v>
      </c>
      <c r="L113" s="162">
        <f t="shared" si="19"/>
        <v>-1512573.3158488891</v>
      </c>
      <c r="M113" s="162">
        <f t="shared" si="19"/>
        <v>-1539043.3488762449</v>
      </c>
      <c r="N113" s="162">
        <f t="shared" si="19"/>
        <v>-1565976.6074815793</v>
      </c>
      <c r="O113" s="162">
        <f t="shared" si="19"/>
        <v>-1593381.1981125069</v>
      </c>
      <c r="P113" s="162">
        <f t="shared" si="19"/>
        <v>-1621265.3690794758</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-304986.33333333331</v>
      </c>
      <c r="F115" s="149">
        <f t="shared" si="20"/>
        <v>-304986.33333333331</v>
      </c>
      <c r="G115" s="149">
        <f t="shared" si="20"/>
        <v>-304986.33333333331</v>
      </c>
      <c r="H115" s="149">
        <f t="shared" si="20"/>
        <v>-304986.33333333331</v>
      </c>
      <c r="I115" s="149">
        <f t="shared" si="20"/>
        <v>-304986.33333333331</v>
      </c>
      <c r="J115" s="149">
        <f t="shared" si="20"/>
        <v>-304986.33333333331</v>
      </c>
      <c r="K115" s="149">
        <f t="shared" si="20"/>
        <v>-304986.33333333331</v>
      </c>
      <c r="L115" s="149">
        <f t="shared" si="20"/>
        <v>-304986.33333333331</v>
      </c>
      <c r="M115" s="149">
        <f t="shared" si="20"/>
        <v>-304986.33333333331</v>
      </c>
      <c r="N115" s="149">
        <f t="shared" si="20"/>
        <v>-304986.33333333331</v>
      </c>
      <c r="O115" s="149">
        <f t="shared" si="20"/>
        <v>-304986.33333333331</v>
      </c>
      <c r="P115" s="149">
        <f t="shared" si="20"/>
        <v>-304986.33333333331</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-128094.26</v>
      </c>
      <c r="F116" s="153">
        <f t="shared" si="21"/>
        <v>-120046.6855941871</v>
      </c>
      <c r="G116" s="153">
        <f t="shared" si="21"/>
        <v>-111596.73246808353</v>
      </c>
      <c r="H116" s="153">
        <f t="shared" si="21"/>
        <v>-102724.28168567474</v>
      </c>
      <c r="I116" s="153">
        <f t="shared" si="21"/>
        <v>-93408.208364145554</v>
      </c>
      <c r="J116" s="153">
        <f t="shared" si="21"/>
        <v>-83626.331376539893</v>
      </c>
      <c r="K116" s="153">
        <f t="shared" si="21"/>
        <v>-73355.360539553949</v>
      </c>
      <c r="L116" s="153">
        <f t="shared" si="21"/>
        <v>-62570.841160718715</v>
      </c>
      <c r="M116" s="153">
        <f t="shared" si="21"/>
        <v>-51247.095812941712</v>
      </c>
      <c r="N116" s="153">
        <f t="shared" si="21"/>
        <v>-39357.163197775866</v>
      </c>
      <c r="O116" s="153">
        <f t="shared" si="21"/>
        <v>-26872.733951851715</v>
      </c>
      <c r="P116" s="153">
        <f t="shared" si="21"/>
        <v>-13764.083243631369</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-160951.48811625867</v>
      </c>
      <c r="F117" s="153">
        <f t="shared" si="22"/>
        <v>-168999.06252207159</v>
      </c>
      <c r="G117" s="153">
        <f t="shared" si="22"/>
        <v>-177449.01564817518</v>
      </c>
      <c r="H117" s="153">
        <f t="shared" si="22"/>
        <v>-186321.46643058394</v>
      </c>
      <c r="I117" s="153">
        <f t="shared" si="22"/>
        <v>-195637.53975211311</v>
      </c>
      <c r="J117" s="153">
        <f t="shared" si="22"/>
        <v>-205419.41673971876</v>
      </c>
      <c r="K117" s="153">
        <f t="shared" si="22"/>
        <v>-215690.38757670473</v>
      </c>
      <c r="L117" s="153">
        <f t="shared" si="22"/>
        <v>-226474.90695553995</v>
      </c>
      <c r="M117" s="153">
        <f t="shared" si="22"/>
        <v>-237798.65230331698</v>
      </c>
      <c r="N117" s="153">
        <f t="shared" si="22"/>
        <v>-249688.58491848281</v>
      </c>
      <c r="O117" s="153">
        <f t="shared" si="22"/>
        <v>-262173.01416440698</v>
      </c>
      <c r="P117" s="153">
        <f t="shared" si="22"/>
        <v>-275281.6648726273</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-289045.74811625865</v>
      </c>
      <c r="F118" s="162">
        <f t="shared" si="23"/>
        <v>-289045.74811625871</v>
      </c>
      <c r="G118" s="162">
        <f t="shared" si="23"/>
        <v>-289045.74811625871</v>
      </c>
      <c r="H118" s="162">
        <f t="shared" si="23"/>
        <v>-289045.74811625865</v>
      </c>
      <c r="I118" s="162">
        <f t="shared" si="23"/>
        <v>-289045.74811625865</v>
      </c>
      <c r="J118" s="162">
        <f t="shared" si="23"/>
        <v>-289045.74811625865</v>
      </c>
      <c r="K118" s="162">
        <f t="shared" si="23"/>
        <v>-289045.74811625865</v>
      </c>
      <c r="L118" s="162">
        <f t="shared" si="23"/>
        <v>-289045.74811625865</v>
      </c>
      <c r="M118" s="162">
        <f t="shared" si="23"/>
        <v>-289045.74811625871</v>
      </c>
      <c r="N118" s="162">
        <f t="shared" si="23"/>
        <v>-289045.74811625865</v>
      </c>
      <c r="O118" s="162">
        <f t="shared" si="23"/>
        <v>-289045.74811625871</v>
      </c>
      <c r="P118" s="162">
        <f t="shared" si="23"/>
        <v>-289045.74811625865</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-1772681.7356862742</v>
      </c>
      <c r="F120" s="149">
        <f t="shared" ref="F120:AR120" si="24">F113+F115+F116</f>
        <v>-1788077.181271638</v>
      </c>
      <c r="G120" s="149">
        <f t="shared" si="24"/>
        <v>-1803480.5009865563</v>
      </c>
      <c r="H120" s="149">
        <f t="shared" si="24"/>
        <v>-1818878.7553198878</v>
      </c>
      <c r="I120" s="149">
        <f t="shared" si="24"/>
        <v>-1834258.1244536242</v>
      </c>
      <c r="J120" s="149">
        <f t="shared" si="24"/>
        <v>-1849603.8601642512</v>
      </c>
      <c r="K120" s="149">
        <f t="shared" si="24"/>
        <v>-1864900.2352477168</v>
      </c>
      <c r="L120" s="149">
        <f t="shared" si="24"/>
        <v>-1880130.4903429411</v>
      </c>
      <c r="M120" s="149">
        <f t="shared" si="24"/>
        <v>-1895276.7780225198</v>
      </c>
      <c r="N120" s="149">
        <f t="shared" si="24"/>
        <v>-1910320.1040126884</v>
      </c>
      <c r="O120" s="149">
        <f t="shared" si="24"/>
        <v>-1925240.2653976919</v>
      </c>
      <c r="P120" s="149">
        <f t="shared" si="24"/>
        <v>-1940015.7856564403</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443170.43392156856</v>
      </c>
      <c r="F121" s="162">
        <f t="shared" si="25"/>
        <v>447019.29531790951</v>
      </c>
      <c r="G121" s="162">
        <f t="shared" si="25"/>
        <v>450870.12524663907</v>
      </c>
      <c r="H121" s="162">
        <f t="shared" si="25"/>
        <v>454719.68882997194</v>
      </c>
      <c r="I121" s="162">
        <f t="shared" si="25"/>
        <v>458564.53111340606</v>
      </c>
      <c r="J121" s="162">
        <f t="shared" si="25"/>
        <v>462400.96504106279</v>
      </c>
      <c r="K121" s="162">
        <f t="shared" si="25"/>
        <v>466225.05881192919</v>
      </c>
      <c r="L121" s="162">
        <f t="shared" si="25"/>
        <v>470032.62258573528</v>
      </c>
      <c r="M121" s="162">
        <f t="shared" si="25"/>
        <v>473819.19450562994</v>
      </c>
      <c r="N121" s="162">
        <f t="shared" si="25"/>
        <v>477580.0260031721</v>
      </c>
      <c r="O121" s="162">
        <f t="shared" si="25"/>
        <v>481310.06634942297</v>
      </c>
      <c r="P121" s="162">
        <f t="shared" si="25"/>
        <v>485003.94641411008</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-1185476.456547631</v>
      </c>
      <c r="F123" s="172">
        <f t="shared" ref="F123:AR123" si="26">F113+F118+F121</f>
        <v>-1205070.615142467</v>
      </c>
      <c r="G123" s="172">
        <f t="shared" si="26"/>
        <v>-1225073.0580547592</v>
      </c>
      <c r="H123" s="172">
        <f t="shared" si="26"/>
        <v>-1245494.1995871663</v>
      </c>
      <c r="I123" s="172">
        <f t="shared" si="26"/>
        <v>-1266344.7997589977</v>
      </c>
      <c r="J123" s="172">
        <f t="shared" si="26"/>
        <v>-1287635.9785295739</v>
      </c>
      <c r="K123" s="172">
        <f t="shared" si="26"/>
        <v>-1309379.2306791591</v>
      </c>
      <c r="L123" s="172">
        <f t="shared" si="26"/>
        <v>-1331586.4413794125</v>
      </c>
      <c r="M123" s="172">
        <f t="shared" si="26"/>
        <v>-1354269.9024868738</v>
      </c>
      <c r="N123" s="172">
        <f t="shared" si="26"/>
        <v>-1377442.3295946657</v>
      </c>
      <c r="O123" s="172">
        <f t="shared" si="26"/>
        <v>-1401116.8798793426</v>
      </c>
      <c r="P123" s="172">
        <f t="shared" si="26"/>
        <v>-1425307.1707816243</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24574100.611203693</v>
      </c>
      <c r="F124" s="175">
        <f t="shared" si="27"/>
        <v>24574100.611203693</v>
      </c>
      <c r="G124" s="175">
        <f t="shared" si="27"/>
        <v>24574100.611203693</v>
      </c>
      <c r="H124" s="175">
        <f t="shared" si="27"/>
        <v>24574100.611203693</v>
      </c>
      <c r="I124" s="175">
        <f t="shared" si="27"/>
        <v>24574100.611203693</v>
      </c>
      <c r="J124" s="175">
        <f t="shared" si="27"/>
        <v>24574100.611203693</v>
      </c>
      <c r="K124" s="175">
        <f t="shared" si="27"/>
        <v>24574100.611203693</v>
      </c>
      <c r="L124" s="175">
        <f t="shared" si="27"/>
        <v>24574100.611203693</v>
      </c>
      <c r="M124" s="175">
        <f t="shared" si="27"/>
        <v>24574100.611203693</v>
      </c>
      <c r="N124" s="175">
        <f t="shared" si="27"/>
        <v>24574100.611203693</v>
      </c>
      <c r="O124" s="175">
        <f t="shared" si="27"/>
        <v>24574100.611203693</v>
      </c>
      <c r="P124" s="175">
        <f t="shared" si="27"/>
        <v>24574100.611203693</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-6866507.6271182504</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99905127.487816051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3659836</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1469774.5638297873</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2561885.1999999997</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1097950.8</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ht="12" customHeight="1" x14ac:dyDescent="0.2">
      <c r="B145" s="211" t="s">
        <v>246</v>
      </c>
      <c r="C145" s="195" t="s">
        <v>289</v>
      </c>
      <c r="D145" s="197">
        <f>C11</f>
        <v>505</v>
      </c>
      <c r="E145" s="197"/>
    </row>
    <row r="146" spans="2:5" ht="12" customHeight="1" x14ac:dyDescent="0.2">
      <c r="B146" s="211" t="s">
        <v>108</v>
      </c>
      <c r="C146" s="195" t="s">
        <v>222</v>
      </c>
      <c r="D146" s="197">
        <f>C15</f>
        <v>8000</v>
      </c>
      <c r="E146" s="197"/>
    </row>
    <row r="147" spans="2:5" ht="12" customHeight="1" x14ac:dyDescent="0.2">
      <c r="B147" s="211" t="s">
        <v>247</v>
      </c>
      <c r="C147" s="195" t="s">
        <v>290</v>
      </c>
      <c r="D147" s="205">
        <f>C23</f>
        <v>0.05</v>
      </c>
      <c r="E147" s="197"/>
    </row>
    <row r="148" spans="2:5" ht="12" customHeight="1" x14ac:dyDescent="0.2">
      <c r="B148" s="211" t="s">
        <v>291</v>
      </c>
      <c r="C148" s="195" t="s">
        <v>292</v>
      </c>
      <c r="D148" s="197">
        <v>0.12</v>
      </c>
      <c r="E148" s="197"/>
    </row>
    <row r="149" spans="2:5" ht="12" customHeight="1" x14ac:dyDescent="0.2">
      <c r="B149" s="211" t="s">
        <v>293</v>
      </c>
      <c r="C149" s="195" t="s">
        <v>294</v>
      </c>
      <c r="D149" s="197">
        <v>0.35</v>
      </c>
      <c r="E149" s="197"/>
    </row>
    <row r="150" spans="2:5" ht="12" customHeight="1" x14ac:dyDescent="0.2">
      <c r="B150" s="211" t="s">
        <v>250</v>
      </c>
      <c r="C150" s="195" t="s">
        <v>228</v>
      </c>
      <c r="D150" s="204">
        <f>C43</f>
        <v>0.1</v>
      </c>
      <c r="E150" s="197"/>
    </row>
    <row r="151" spans="2:5" ht="12" customHeight="1" x14ac:dyDescent="0.2">
      <c r="B151" s="211" t="s">
        <v>295</v>
      </c>
      <c r="C151" s="195" t="s">
        <v>296</v>
      </c>
      <c r="D151" s="197">
        <f>C30</f>
        <v>4515</v>
      </c>
      <c r="E151" s="214">
        <f>C32</f>
        <v>3.6598359999999999</v>
      </c>
    </row>
    <row r="152" spans="2:5" ht="12" customHeight="1" x14ac:dyDescent="0.2">
      <c r="B152" s="211" t="s">
        <v>297</v>
      </c>
      <c r="C152" s="195" t="s">
        <v>298</v>
      </c>
      <c r="D152" s="197">
        <f>C31</f>
        <v>2876</v>
      </c>
      <c r="E152" s="197" t="s">
        <v>299</v>
      </c>
    </row>
    <row r="153" spans="2:5" ht="12" customHeight="1" x14ac:dyDescent="0.2">
      <c r="B153" s="211" t="s">
        <v>300</v>
      </c>
      <c r="C153" s="195" t="s">
        <v>296</v>
      </c>
      <c r="D153" s="197">
        <f>C36</f>
        <v>366</v>
      </c>
      <c r="E153" s="215">
        <f>C38/1000</f>
        <v>0.25871149999999998</v>
      </c>
    </row>
    <row r="154" spans="2:5" ht="12" customHeight="1" x14ac:dyDescent="0.2">
      <c r="B154" s="211" t="s">
        <v>301</v>
      </c>
      <c r="C154" s="195" t="s">
        <v>298</v>
      </c>
      <c r="D154" s="197">
        <f>C37</f>
        <v>154</v>
      </c>
      <c r="E154" s="197" t="s">
        <v>299</v>
      </c>
    </row>
    <row r="155" spans="2:5" ht="12" customHeight="1" x14ac:dyDescent="0.2">
      <c r="B155" s="211" t="s">
        <v>252</v>
      </c>
      <c r="C155" s="195" t="s">
        <v>302</v>
      </c>
      <c r="D155" s="196">
        <f>C45</f>
        <v>3.4</v>
      </c>
      <c r="E155" s="197"/>
    </row>
    <row r="156" spans="2:5" ht="12" customHeight="1" x14ac:dyDescent="0.2">
      <c r="B156" s="211" t="s">
        <v>259</v>
      </c>
      <c r="C156" s="195" t="s">
        <v>260</v>
      </c>
      <c r="D156" s="197">
        <f>C46+C47</f>
        <v>36.4</v>
      </c>
      <c r="E156" s="197"/>
    </row>
    <row r="157" spans="2:5" ht="12" customHeight="1" x14ac:dyDescent="0.2">
      <c r="B157" s="211" t="s">
        <v>254</v>
      </c>
      <c r="C157" s="195" t="s">
        <v>303</v>
      </c>
      <c r="D157" s="216">
        <f>C24</f>
        <v>0.999</v>
      </c>
      <c r="E157" s="197"/>
    </row>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951 IY56951 SU56951 ACQ56951 AMM56951 AWI56951 BGE56951 BQA56951 BZW56951 CJS56951 CTO56951 DDK56951 DNG56951 DXC56951 EGY56951 EQU56951 FAQ56951 FKM56951 FUI56951 GEE56951 GOA56951 GXW56951 HHS56951 HRO56951 IBK56951 ILG56951 IVC56951 JEY56951 JOU56951 JYQ56951 KIM56951 KSI56951 LCE56951 LMA56951 LVW56951 MFS56951 MPO56951 MZK56951 NJG56951 NTC56951 OCY56951 OMU56951 OWQ56951 PGM56951 PQI56951 QAE56951 QKA56951 QTW56951 RDS56951 RNO56951 RXK56951 SHG56951 SRC56951 TAY56951 TKU56951 TUQ56951 UEM56951 UOI56951 UYE56951 VIA56951 VRW56951 WBS56951 WLO56951 WVK56951 C122487 IY122487 SU122487 ACQ122487 AMM122487 AWI122487 BGE122487 BQA122487 BZW122487 CJS122487 CTO122487 DDK122487 DNG122487 DXC122487 EGY122487 EQU122487 FAQ122487 FKM122487 FUI122487 GEE122487 GOA122487 GXW122487 HHS122487 HRO122487 IBK122487 ILG122487 IVC122487 JEY122487 JOU122487 JYQ122487 KIM122487 KSI122487 LCE122487 LMA122487 LVW122487 MFS122487 MPO122487 MZK122487 NJG122487 NTC122487 OCY122487 OMU122487 OWQ122487 PGM122487 PQI122487 QAE122487 QKA122487 QTW122487 RDS122487 RNO122487 RXK122487 SHG122487 SRC122487 TAY122487 TKU122487 TUQ122487 UEM122487 UOI122487 UYE122487 VIA122487 VRW122487 WBS122487 WLO122487 WVK122487 C188023 IY188023 SU188023 ACQ188023 AMM188023 AWI188023 BGE188023 BQA188023 BZW188023 CJS188023 CTO188023 DDK188023 DNG188023 DXC188023 EGY188023 EQU188023 FAQ188023 FKM188023 FUI188023 GEE188023 GOA188023 GXW188023 HHS188023 HRO188023 IBK188023 ILG188023 IVC188023 JEY188023 JOU188023 JYQ188023 KIM188023 KSI188023 LCE188023 LMA188023 LVW188023 MFS188023 MPO188023 MZK188023 NJG188023 NTC188023 OCY188023 OMU188023 OWQ188023 PGM188023 PQI188023 QAE188023 QKA188023 QTW188023 RDS188023 RNO188023 RXK188023 SHG188023 SRC188023 TAY188023 TKU188023 TUQ188023 UEM188023 UOI188023 UYE188023 VIA188023 VRW188023 WBS188023 WLO188023 WVK188023 C253559 IY253559 SU253559 ACQ253559 AMM253559 AWI253559 BGE253559 BQA253559 BZW253559 CJS253559 CTO253559 DDK253559 DNG253559 DXC253559 EGY253559 EQU253559 FAQ253559 FKM253559 FUI253559 GEE253559 GOA253559 GXW253559 HHS253559 HRO253559 IBK253559 ILG253559 IVC253559 JEY253559 JOU253559 JYQ253559 KIM253559 KSI253559 LCE253559 LMA253559 LVW253559 MFS253559 MPO253559 MZK253559 NJG253559 NTC253559 OCY253559 OMU253559 OWQ253559 PGM253559 PQI253559 QAE253559 QKA253559 QTW253559 RDS253559 RNO253559 RXK253559 SHG253559 SRC253559 TAY253559 TKU253559 TUQ253559 UEM253559 UOI253559 UYE253559 VIA253559 VRW253559 WBS253559 WLO253559 WVK253559 C319095 IY319095 SU319095 ACQ319095 AMM319095 AWI319095 BGE319095 BQA319095 BZW319095 CJS319095 CTO319095 DDK319095 DNG319095 DXC319095 EGY319095 EQU319095 FAQ319095 FKM319095 FUI319095 GEE319095 GOA319095 GXW319095 HHS319095 HRO319095 IBK319095 ILG319095 IVC319095 JEY319095 JOU319095 JYQ319095 KIM319095 KSI319095 LCE319095 LMA319095 LVW319095 MFS319095 MPO319095 MZK319095 NJG319095 NTC319095 OCY319095 OMU319095 OWQ319095 PGM319095 PQI319095 QAE319095 QKA319095 QTW319095 RDS319095 RNO319095 RXK319095 SHG319095 SRC319095 TAY319095 TKU319095 TUQ319095 UEM319095 UOI319095 UYE319095 VIA319095 VRW319095 WBS319095 WLO319095 WVK319095 C384631 IY384631 SU384631 ACQ384631 AMM384631 AWI384631 BGE384631 BQA384631 BZW384631 CJS384631 CTO384631 DDK384631 DNG384631 DXC384631 EGY384631 EQU384631 FAQ384631 FKM384631 FUI384631 GEE384631 GOA384631 GXW384631 HHS384631 HRO384631 IBK384631 ILG384631 IVC384631 JEY384631 JOU384631 JYQ384631 KIM384631 KSI384631 LCE384631 LMA384631 LVW384631 MFS384631 MPO384631 MZK384631 NJG384631 NTC384631 OCY384631 OMU384631 OWQ384631 PGM384631 PQI384631 QAE384631 QKA384631 QTW384631 RDS384631 RNO384631 RXK384631 SHG384631 SRC384631 TAY384631 TKU384631 TUQ384631 UEM384631 UOI384631 UYE384631 VIA384631 VRW384631 WBS384631 WLO384631 WVK384631 C450167 IY450167 SU450167 ACQ450167 AMM450167 AWI450167 BGE450167 BQA450167 BZW450167 CJS450167 CTO450167 DDK450167 DNG450167 DXC450167 EGY450167 EQU450167 FAQ450167 FKM450167 FUI450167 GEE450167 GOA450167 GXW450167 HHS450167 HRO450167 IBK450167 ILG450167 IVC450167 JEY450167 JOU450167 JYQ450167 KIM450167 KSI450167 LCE450167 LMA450167 LVW450167 MFS450167 MPO450167 MZK450167 NJG450167 NTC450167 OCY450167 OMU450167 OWQ450167 PGM450167 PQI450167 QAE450167 QKA450167 QTW450167 RDS450167 RNO450167 RXK450167 SHG450167 SRC450167 TAY450167 TKU450167 TUQ450167 UEM450167 UOI450167 UYE450167 VIA450167 VRW450167 WBS450167 WLO450167 WVK450167 C515703 IY515703 SU515703 ACQ515703 AMM515703 AWI515703 BGE515703 BQA515703 BZW515703 CJS515703 CTO515703 DDK515703 DNG515703 DXC515703 EGY515703 EQU515703 FAQ515703 FKM515703 FUI515703 GEE515703 GOA515703 GXW515703 HHS515703 HRO515703 IBK515703 ILG515703 IVC515703 JEY515703 JOU515703 JYQ515703 KIM515703 KSI515703 LCE515703 LMA515703 LVW515703 MFS515703 MPO515703 MZK515703 NJG515703 NTC515703 OCY515703 OMU515703 OWQ515703 PGM515703 PQI515703 QAE515703 QKA515703 QTW515703 RDS515703 RNO515703 RXK515703 SHG515703 SRC515703 TAY515703 TKU515703 TUQ515703 UEM515703 UOI515703 UYE515703 VIA515703 VRW515703 WBS515703 WLO515703 WVK515703 C581239 IY581239 SU581239 ACQ581239 AMM581239 AWI581239 BGE581239 BQA581239 BZW581239 CJS581239 CTO581239 DDK581239 DNG581239 DXC581239 EGY581239 EQU581239 FAQ581239 FKM581239 FUI581239 GEE581239 GOA581239 GXW581239 HHS581239 HRO581239 IBK581239 ILG581239 IVC581239 JEY581239 JOU581239 JYQ581239 KIM581239 KSI581239 LCE581239 LMA581239 LVW581239 MFS581239 MPO581239 MZK581239 NJG581239 NTC581239 OCY581239 OMU581239 OWQ581239 PGM581239 PQI581239 QAE581239 QKA581239 QTW581239 RDS581239 RNO581239 RXK581239 SHG581239 SRC581239 TAY581239 TKU581239 TUQ581239 UEM581239 UOI581239 UYE581239 VIA581239 VRW581239 WBS581239 WLO581239 WVK581239 C646775 IY646775 SU646775 ACQ646775 AMM646775 AWI646775 BGE646775 BQA646775 BZW646775 CJS646775 CTO646775 DDK646775 DNG646775 DXC646775 EGY646775 EQU646775 FAQ646775 FKM646775 FUI646775 GEE646775 GOA646775 GXW646775 HHS646775 HRO646775 IBK646775 ILG646775 IVC646775 JEY646775 JOU646775 JYQ646775 KIM646775 KSI646775 LCE646775 LMA646775 LVW646775 MFS646775 MPO646775 MZK646775 NJG646775 NTC646775 OCY646775 OMU646775 OWQ646775 PGM646775 PQI646775 QAE646775 QKA646775 QTW646775 RDS646775 RNO646775 RXK646775 SHG646775 SRC646775 TAY646775 TKU646775 TUQ646775 UEM646775 UOI646775 UYE646775 VIA646775 VRW646775 WBS646775 WLO646775 WVK646775 C712311 IY712311 SU712311 ACQ712311 AMM712311 AWI712311 BGE712311 BQA712311 BZW712311 CJS712311 CTO712311 DDK712311 DNG712311 DXC712311 EGY712311 EQU712311 FAQ712311 FKM712311 FUI712311 GEE712311 GOA712311 GXW712311 HHS712311 HRO712311 IBK712311 ILG712311 IVC712311 JEY712311 JOU712311 JYQ712311 KIM712311 KSI712311 LCE712311 LMA712311 LVW712311 MFS712311 MPO712311 MZK712311 NJG712311 NTC712311 OCY712311 OMU712311 OWQ712311 PGM712311 PQI712311 QAE712311 QKA712311 QTW712311 RDS712311 RNO712311 RXK712311 SHG712311 SRC712311 TAY712311 TKU712311 TUQ712311 UEM712311 UOI712311 UYE712311 VIA712311 VRW712311 WBS712311 WLO712311 WVK712311 C777847 IY777847 SU777847 ACQ777847 AMM777847 AWI777847 BGE777847 BQA777847 BZW777847 CJS777847 CTO777847 DDK777847 DNG777847 DXC777847 EGY777847 EQU777847 FAQ777847 FKM777847 FUI777847 GEE777847 GOA777847 GXW777847 HHS777847 HRO777847 IBK777847 ILG777847 IVC777847 JEY777847 JOU777847 JYQ777847 KIM777847 KSI777847 LCE777847 LMA777847 LVW777847 MFS777847 MPO777847 MZK777847 NJG777847 NTC777847 OCY777847 OMU777847 OWQ777847 PGM777847 PQI777847 QAE777847 QKA777847 QTW777847 RDS777847 RNO777847 RXK777847 SHG777847 SRC777847 TAY777847 TKU777847 TUQ777847 UEM777847 UOI777847 UYE777847 VIA777847 VRW777847 WBS777847 WLO777847 WVK777847 C843383 IY843383 SU843383 ACQ843383 AMM843383 AWI843383 BGE843383 BQA843383 BZW843383 CJS843383 CTO843383 DDK843383 DNG843383 DXC843383 EGY843383 EQU843383 FAQ843383 FKM843383 FUI843383 GEE843383 GOA843383 GXW843383 HHS843383 HRO843383 IBK843383 ILG843383 IVC843383 JEY843383 JOU843383 JYQ843383 KIM843383 KSI843383 LCE843383 LMA843383 LVW843383 MFS843383 MPO843383 MZK843383 NJG843383 NTC843383 OCY843383 OMU843383 OWQ843383 PGM843383 PQI843383 QAE843383 QKA843383 QTW843383 RDS843383 RNO843383 RXK843383 SHG843383 SRC843383 TAY843383 TKU843383 TUQ843383 UEM843383 UOI843383 UYE843383 VIA843383 VRW843383 WBS843383 WLO843383 WVK843383 C908919 IY908919 SU908919 ACQ908919 AMM908919 AWI908919 BGE908919 BQA908919 BZW908919 CJS908919 CTO908919 DDK908919 DNG908919 DXC908919 EGY908919 EQU908919 FAQ908919 FKM908919 FUI908919 GEE908919 GOA908919 GXW908919 HHS908919 HRO908919 IBK908919 ILG908919 IVC908919 JEY908919 JOU908919 JYQ908919 KIM908919 KSI908919 LCE908919 LMA908919 LVW908919 MFS908919 MPO908919 MZK908919 NJG908919 NTC908919 OCY908919 OMU908919 OWQ908919 PGM908919 PQI908919 QAE908919 QKA908919 QTW908919 RDS908919 RNO908919 RXK908919 SHG908919 SRC908919 TAY908919 TKU908919 TUQ908919 UEM908919 UOI908919 UYE908919 VIA908919 VRW908919 WBS908919 WLO908919 WVK908919 C974455 IY974455 SU974455 ACQ974455 AMM974455 AWI974455 BGE974455 BQA974455 BZW974455 CJS974455 CTO974455 DDK974455 DNG974455 DXC974455 EGY974455 EQU974455 FAQ974455 FKM974455 FUI974455 GEE974455 GOA974455 GXW974455 HHS974455 HRO974455 IBK974455 ILG974455 IVC974455 JEY974455 JOU974455 JYQ974455 KIM974455 KSI974455 LCE974455 LMA974455 LVW974455 MFS974455 MPO974455 MZK974455 NJG974455 NTC974455 OCY974455 OMU974455 OWQ974455 PGM974455 PQI974455 QAE974455 QKA974455 QTW974455 RDS974455 RNO974455 RXK974455 SHG974455 SRC974455 TAY974455 TKU974455 TUQ974455 UEM974455 UOI974455 UYE974455 VIA974455 VRW974455 WBS974455 WLO974455 WVK97445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CCCCCC"/>
    <pageSetUpPr fitToPage="1"/>
  </sheetPr>
  <dimension ref="A1:AS163"/>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93</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0.12149270108561844</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3000</v>
      </c>
      <c r="D8" s="81" t="s">
        <v>162</v>
      </c>
      <c r="E8" s="74"/>
      <c r="F8" s="75"/>
      <c r="G8" s="82"/>
    </row>
    <row r="9" spans="1:26" x14ac:dyDescent="0.2">
      <c r="A9" s="78"/>
      <c r="B9" s="83" t="s">
        <v>4</v>
      </c>
      <c r="C9" s="84">
        <v>1440</v>
      </c>
      <c r="D9" s="85" t="s">
        <v>58</v>
      </c>
      <c r="E9" s="74"/>
      <c r="F9" s="75"/>
    </row>
    <row r="10" spans="1:26" x14ac:dyDescent="0.2">
      <c r="A10" s="78"/>
      <c r="B10" s="83" t="s">
        <v>5</v>
      </c>
      <c r="C10" s="84">
        <v>1100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0.36666666666666664</v>
      </c>
      <c r="D18" s="81"/>
      <c r="E18" s="95"/>
      <c r="F18" s="75"/>
    </row>
    <row r="19" spans="1:6" ht="12.75" customHeight="1" x14ac:dyDescent="0.2">
      <c r="A19" s="78"/>
      <c r="B19" s="83" t="s">
        <v>13</v>
      </c>
      <c r="C19" s="96">
        <f>IF(C10&gt;0,C18-(C21*C9*C14*C18)/(C10*C13),)</f>
        <v>0.36666666666666664</v>
      </c>
      <c r="D19" s="85"/>
      <c r="E19" s="95"/>
      <c r="F19" s="75"/>
    </row>
    <row r="20" spans="1:6" ht="12.75" customHeight="1" x14ac:dyDescent="0.2">
      <c r="A20" s="78"/>
      <c r="B20" s="83" t="s">
        <v>14</v>
      </c>
      <c r="C20" s="96">
        <f>IF(C8&gt;0,C9/C8,0)</f>
        <v>0.48</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v>1145</v>
      </c>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3.4350000000000001</v>
      </c>
      <c r="D32" s="85" t="s">
        <v>67</v>
      </c>
      <c r="E32" s="95"/>
      <c r="F32" s="75"/>
    </row>
    <row r="33" spans="1:6" x14ac:dyDescent="0.2">
      <c r="A33" s="78"/>
      <c r="B33" s="281" t="s">
        <v>22</v>
      </c>
      <c r="C33" s="84">
        <v>85</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255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3.4</v>
      </c>
      <c r="D45" s="85" t="s">
        <v>74</v>
      </c>
      <c r="E45" s="106"/>
    </row>
    <row r="46" spans="1:6" x14ac:dyDescent="0.2">
      <c r="A46" s="78"/>
      <c r="B46" s="83" t="s">
        <v>31</v>
      </c>
      <c r="C46" s="104">
        <v>35.9</v>
      </c>
      <c r="D46" s="85" t="s">
        <v>75</v>
      </c>
      <c r="E46" s="95"/>
    </row>
    <row r="47" spans="1:6" x14ac:dyDescent="0.2">
      <c r="A47" s="78"/>
      <c r="B47" s="86" t="s">
        <v>32</v>
      </c>
      <c r="C47" s="107">
        <v>0.5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0.28000000000000003</v>
      </c>
      <c r="D59" s="85"/>
      <c r="E59" s="95"/>
    </row>
    <row r="60" spans="1:7" x14ac:dyDescent="0.2">
      <c r="A60" s="78"/>
      <c r="B60" s="86" t="s">
        <v>41</v>
      </c>
      <c r="C60" s="116">
        <f>IF(C58=0,C59,MIN(C59,C58/C29))</f>
        <v>0.28000000000000003</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-3435000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8800000</v>
      </c>
      <c r="F90" s="149">
        <f t="shared" si="1"/>
        <v>8800000</v>
      </c>
      <c r="G90" s="149">
        <f t="shared" si="1"/>
        <v>8800000</v>
      </c>
      <c r="H90" s="149">
        <f t="shared" si="1"/>
        <v>8800000</v>
      </c>
      <c r="I90" s="149">
        <f t="shared" si="1"/>
        <v>8800000</v>
      </c>
      <c r="J90" s="149">
        <f t="shared" si="1"/>
        <v>8800000</v>
      </c>
      <c r="K90" s="149">
        <f t="shared" si="1"/>
        <v>8800000</v>
      </c>
      <c r="L90" s="149">
        <f t="shared" si="1"/>
        <v>8800000</v>
      </c>
      <c r="M90" s="149">
        <f t="shared" si="1"/>
        <v>8800000</v>
      </c>
      <c r="N90" s="149">
        <f t="shared" si="1"/>
        <v>8800000</v>
      </c>
      <c r="O90" s="149">
        <f t="shared" si="1"/>
        <v>8800000</v>
      </c>
      <c r="P90" s="149">
        <f t="shared" si="1"/>
        <v>8800000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5760000</v>
      </c>
      <c r="F92" s="153">
        <f t="shared" ref="F92:AR92" si="2">IF(F86&gt;$C$16,0,$C$8*$C$14*IF($C$20=0,1,$C$20))</f>
        <v>5760000</v>
      </c>
      <c r="G92" s="153">
        <f t="shared" si="2"/>
        <v>5760000</v>
      </c>
      <c r="H92" s="153">
        <f t="shared" si="2"/>
        <v>5760000</v>
      </c>
      <c r="I92" s="153">
        <f t="shared" si="2"/>
        <v>5760000</v>
      </c>
      <c r="J92" s="153">
        <f t="shared" si="2"/>
        <v>5760000</v>
      </c>
      <c r="K92" s="153">
        <f t="shared" si="2"/>
        <v>5760000</v>
      </c>
      <c r="L92" s="153">
        <f t="shared" si="2"/>
        <v>5760000</v>
      </c>
      <c r="M92" s="153">
        <f t="shared" si="2"/>
        <v>5760000</v>
      </c>
      <c r="N92" s="153">
        <f t="shared" si="2"/>
        <v>5760000</v>
      </c>
      <c r="O92" s="153">
        <f t="shared" si="2"/>
        <v>5760000</v>
      </c>
      <c r="P92" s="153">
        <f t="shared" si="2"/>
        <v>5760000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8800000</v>
      </c>
      <c r="F96" s="154">
        <f t="shared" si="4"/>
        <v>8800000</v>
      </c>
      <c r="G96" s="154">
        <f t="shared" si="4"/>
        <v>8800000</v>
      </c>
      <c r="H96" s="154">
        <f t="shared" si="4"/>
        <v>8800000</v>
      </c>
      <c r="I96" s="154">
        <f t="shared" si="4"/>
        <v>8800000</v>
      </c>
      <c r="J96" s="154">
        <f t="shared" si="4"/>
        <v>8800000</v>
      </c>
      <c r="K96" s="154">
        <f t="shared" si="4"/>
        <v>8800000</v>
      </c>
      <c r="L96" s="154">
        <f t="shared" si="4"/>
        <v>8800000</v>
      </c>
      <c r="M96" s="154">
        <f t="shared" si="4"/>
        <v>8800000</v>
      </c>
      <c r="N96" s="154">
        <f t="shared" si="4"/>
        <v>8800000</v>
      </c>
      <c r="O96" s="154">
        <f t="shared" si="4"/>
        <v>8800000</v>
      </c>
      <c r="P96" s="154">
        <f t="shared" si="4"/>
        <v>8800000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5760000</v>
      </c>
      <c r="F97" s="154">
        <f t="shared" si="5"/>
        <v>5760000</v>
      </c>
      <c r="G97" s="154">
        <f t="shared" si="5"/>
        <v>5760000</v>
      </c>
      <c r="H97" s="154">
        <f t="shared" si="5"/>
        <v>5760000</v>
      </c>
      <c r="I97" s="154">
        <f t="shared" si="5"/>
        <v>5760000</v>
      </c>
      <c r="J97" s="154">
        <f t="shared" si="5"/>
        <v>5760000</v>
      </c>
      <c r="K97" s="154">
        <f t="shared" si="5"/>
        <v>5760000</v>
      </c>
      <c r="L97" s="154">
        <f t="shared" si="5"/>
        <v>5760000</v>
      </c>
      <c r="M97" s="154">
        <f t="shared" si="5"/>
        <v>5760000</v>
      </c>
      <c r="N97" s="154">
        <f t="shared" si="5"/>
        <v>5760000</v>
      </c>
      <c r="O97" s="154">
        <f t="shared" si="5"/>
        <v>5760000</v>
      </c>
      <c r="P97" s="154">
        <f t="shared" si="5"/>
        <v>5760000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14560000</v>
      </c>
      <c r="F99" s="157">
        <f t="shared" ref="F99:AR99" si="7">SUM(F96:F98)</f>
        <v>14560000</v>
      </c>
      <c r="G99" s="157">
        <f t="shared" si="7"/>
        <v>14560000</v>
      </c>
      <c r="H99" s="157">
        <f t="shared" si="7"/>
        <v>14560000</v>
      </c>
      <c r="I99" s="157">
        <f t="shared" si="7"/>
        <v>14560000</v>
      </c>
      <c r="J99" s="157">
        <f t="shared" si="7"/>
        <v>14560000</v>
      </c>
      <c r="K99" s="157">
        <f t="shared" si="7"/>
        <v>14560000</v>
      </c>
      <c r="L99" s="157">
        <f t="shared" si="7"/>
        <v>14560000</v>
      </c>
      <c r="M99" s="157">
        <f t="shared" si="7"/>
        <v>14560000</v>
      </c>
      <c r="N99" s="157">
        <f t="shared" si="7"/>
        <v>14560000</v>
      </c>
      <c r="O99" s="157">
        <f t="shared" si="7"/>
        <v>14560000</v>
      </c>
      <c r="P99" s="157">
        <f t="shared" si="7"/>
        <v>14560000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-255000</v>
      </c>
      <c r="F101" s="149">
        <f t="shared" ref="F101:AR101" si="8">IF(F86&gt;$C$16,0,-F87*($C$38*1000+F96*$C$39+F97*$C$40*3.6/1000+F98*$C$41*35.17/1000))+SUMIF($C$77:$C$81,F86,$D$77:$D$81)</f>
        <v>-259462.50000000003</v>
      </c>
      <c r="G101" s="149">
        <f t="shared" si="8"/>
        <v>-264003.09375</v>
      </c>
      <c r="H101" s="149">
        <f t="shared" si="8"/>
        <v>-268623.147890625</v>
      </c>
      <c r="I101" s="149">
        <f t="shared" si="8"/>
        <v>-273324.05297871103</v>
      </c>
      <c r="J101" s="149">
        <f t="shared" si="8"/>
        <v>-278107.2239058385</v>
      </c>
      <c r="K101" s="149">
        <f t="shared" si="8"/>
        <v>-282974.10032419069</v>
      </c>
      <c r="L101" s="149">
        <f t="shared" si="8"/>
        <v>-287926.14707986399</v>
      </c>
      <c r="M101" s="149">
        <f t="shared" si="8"/>
        <v>-292964.85465376166</v>
      </c>
      <c r="N101" s="149">
        <f t="shared" si="8"/>
        <v>-298091.73961020249</v>
      </c>
      <c r="O101" s="149">
        <f t="shared" si="8"/>
        <v>-303308.34505338105</v>
      </c>
      <c r="P101" s="149">
        <f t="shared" si="8"/>
        <v>-308616.24109181523</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-924988.23529411771</v>
      </c>
      <c r="F102" s="153">
        <f t="shared" si="9"/>
        <v>-941175.52941176482</v>
      </c>
      <c r="G102" s="153">
        <f t="shared" si="9"/>
        <v>-957646.10117647075</v>
      </c>
      <c r="H102" s="153">
        <f t="shared" si="9"/>
        <v>-974404.90794705902</v>
      </c>
      <c r="I102" s="153">
        <f t="shared" si="9"/>
        <v>-991456.99383613269</v>
      </c>
      <c r="J102" s="153">
        <f t="shared" si="9"/>
        <v>-1008807.4912282651</v>
      </c>
      <c r="K102" s="153">
        <f t="shared" si="9"/>
        <v>-1026461.6223247597</v>
      </c>
      <c r="L102" s="153">
        <f t="shared" si="9"/>
        <v>-1044424.700715443</v>
      </c>
      <c r="M102" s="153">
        <f t="shared" si="9"/>
        <v>-1062702.1329779634</v>
      </c>
      <c r="N102" s="153">
        <f t="shared" si="9"/>
        <v>-1081299.4203050779</v>
      </c>
      <c r="O102" s="153">
        <f t="shared" si="9"/>
        <v>-1100222.160160417</v>
      </c>
      <c r="P102" s="153">
        <f t="shared" si="9"/>
        <v>-1119476.0479632241</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-1179988.2352941176</v>
      </c>
      <c r="F112" s="153">
        <f t="shared" si="18"/>
        <v>-1200638.0294117648</v>
      </c>
      <c r="G112" s="153">
        <f t="shared" si="18"/>
        <v>-1221649.1949264708</v>
      </c>
      <c r="H112" s="153">
        <f t="shared" si="18"/>
        <v>-1243028.0558376841</v>
      </c>
      <c r="I112" s="153">
        <f t="shared" si="18"/>
        <v>-1264781.0468148438</v>
      </c>
      <c r="J112" s="153">
        <f t="shared" si="18"/>
        <v>-1286914.7151341035</v>
      </c>
      <c r="K112" s="153">
        <f t="shared" si="18"/>
        <v>-1309435.7226489503</v>
      </c>
      <c r="L112" s="153">
        <f t="shared" si="18"/>
        <v>-1332350.8477953069</v>
      </c>
      <c r="M112" s="153">
        <f t="shared" si="18"/>
        <v>-1355666.9876317251</v>
      </c>
      <c r="N112" s="153">
        <f t="shared" si="18"/>
        <v>-1379391.1599152805</v>
      </c>
      <c r="O112" s="153">
        <f t="shared" si="18"/>
        <v>-1403530.505213798</v>
      </c>
      <c r="P112" s="153">
        <f t="shared" si="18"/>
        <v>-1428092.2890550394</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-1179988.2352941176</v>
      </c>
      <c r="F113" s="162">
        <f t="shared" ref="F113:AR113" si="19">SUM(F111:F112)</f>
        <v>-1200638.0294117648</v>
      </c>
      <c r="G113" s="162">
        <f t="shared" si="19"/>
        <v>-1221649.1949264708</v>
      </c>
      <c r="H113" s="162">
        <f t="shared" si="19"/>
        <v>-1243028.0558376841</v>
      </c>
      <c r="I113" s="162">
        <f t="shared" si="19"/>
        <v>-1264781.0468148438</v>
      </c>
      <c r="J113" s="162">
        <f t="shared" si="19"/>
        <v>-1286914.7151341035</v>
      </c>
      <c r="K113" s="162">
        <f t="shared" si="19"/>
        <v>-1309435.7226489503</v>
      </c>
      <c r="L113" s="162">
        <f t="shared" si="19"/>
        <v>-1332350.8477953069</v>
      </c>
      <c r="M113" s="162">
        <f t="shared" si="19"/>
        <v>-1355666.9876317251</v>
      </c>
      <c r="N113" s="162">
        <f t="shared" si="19"/>
        <v>-1379391.1599152805</v>
      </c>
      <c r="O113" s="162">
        <f t="shared" si="19"/>
        <v>-1403530.505213798</v>
      </c>
      <c r="P113" s="162">
        <f t="shared" si="19"/>
        <v>-1428092.2890550394</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-286250</v>
      </c>
      <c r="F115" s="149">
        <f t="shared" si="20"/>
        <v>-286250</v>
      </c>
      <c r="G115" s="149">
        <f t="shared" si="20"/>
        <v>-286250</v>
      </c>
      <c r="H115" s="149">
        <f t="shared" si="20"/>
        <v>-286250</v>
      </c>
      <c r="I115" s="149">
        <f t="shared" si="20"/>
        <v>-286250</v>
      </c>
      <c r="J115" s="149">
        <f t="shared" si="20"/>
        <v>-286250</v>
      </c>
      <c r="K115" s="149">
        <f t="shared" si="20"/>
        <v>-286250</v>
      </c>
      <c r="L115" s="149">
        <f t="shared" si="20"/>
        <v>-286250</v>
      </c>
      <c r="M115" s="149">
        <f t="shared" si="20"/>
        <v>-286250</v>
      </c>
      <c r="N115" s="149">
        <f t="shared" si="20"/>
        <v>-286250</v>
      </c>
      <c r="O115" s="149">
        <f t="shared" si="20"/>
        <v>-286250</v>
      </c>
      <c r="P115" s="149">
        <f t="shared" si="20"/>
        <v>-286250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-120225</v>
      </c>
      <c r="F116" s="153">
        <f t="shared" si="21"/>
        <v>-112671.8150802475</v>
      </c>
      <c r="G116" s="153">
        <f t="shared" si="21"/>
        <v>-104740.97091450734</v>
      </c>
      <c r="H116" s="153">
        <f t="shared" si="21"/>
        <v>-96413.584540480166</v>
      </c>
      <c r="I116" s="153">
        <f t="shared" si="21"/>
        <v>-87669.828847751647</v>
      </c>
      <c r="J116" s="153">
        <f t="shared" si="21"/>
        <v>-78488.885370386692</v>
      </c>
      <c r="K116" s="153">
        <f t="shared" si="21"/>
        <v>-68848.894719153497</v>
      </c>
      <c r="L116" s="153">
        <f t="shared" si="21"/>
        <v>-58726.904535358633</v>
      </c>
      <c r="M116" s="153">
        <f t="shared" si="21"/>
        <v>-48098.814842374028</v>
      </c>
      <c r="N116" s="153">
        <f t="shared" si="21"/>
        <v>-36939.320664740189</v>
      </c>
      <c r="O116" s="153">
        <f t="shared" si="21"/>
        <v>-25221.851778224667</v>
      </c>
      <c r="P116" s="153">
        <f t="shared" si="21"/>
        <v>-12918.509447383367</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-151063.69839505063</v>
      </c>
      <c r="F117" s="153">
        <f t="shared" si="22"/>
        <v>-158616.88331480316</v>
      </c>
      <c r="G117" s="153">
        <f t="shared" si="22"/>
        <v>-166547.72748054331</v>
      </c>
      <c r="H117" s="153">
        <f t="shared" si="22"/>
        <v>-174875.11385457049</v>
      </c>
      <c r="I117" s="153">
        <f t="shared" si="22"/>
        <v>-183618.86954729899</v>
      </c>
      <c r="J117" s="153">
        <f t="shared" si="22"/>
        <v>-192799.81302466395</v>
      </c>
      <c r="K117" s="153">
        <f t="shared" si="22"/>
        <v>-202439.80367589719</v>
      </c>
      <c r="L117" s="153">
        <f t="shared" si="22"/>
        <v>-212561.79385969203</v>
      </c>
      <c r="M117" s="153">
        <f t="shared" si="22"/>
        <v>-223189.88355267665</v>
      </c>
      <c r="N117" s="153">
        <f t="shared" si="22"/>
        <v>-234349.37773031043</v>
      </c>
      <c r="O117" s="153">
        <f t="shared" si="22"/>
        <v>-246066.84661682599</v>
      </c>
      <c r="P117" s="153">
        <f t="shared" si="22"/>
        <v>-258370.18894766728</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-271288.6983950506</v>
      </c>
      <c r="F118" s="162">
        <f t="shared" si="23"/>
        <v>-271288.69839505065</v>
      </c>
      <c r="G118" s="162">
        <f t="shared" si="23"/>
        <v>-271288.69839505065</v>
      </c>
      <c r="H118" s="162">
        <f t="shared" si="23"/>
        <v>-271288.69839505065</v>
      </c>
      <c r="I118" s="162">
        <f t="shared" si="23"/>
        <v>-271288.69839505065</v>
      </c>
      <c r="J118" s="162">
        <f t="shared" si="23"/>
        <v>-271288.69839505065</v>
      </c>
      <c r="K118" s="162">
        <f t="shared" si="23"/>
        <v>-271288.69839505071</v>
      </c>
      <c r="L118" s="162">
        <f t="shared" si="23"/>
        <v>-271288.69839505065</v>
      </c>
      <c r="M118" s="162">
        <f t="shared" si="23"/>
        <v>-271288.69839505065</v>
      </c>
      <c r="N118" s="162">
        <f t="shared" si="23"/>
        <v>-271288.6983950506</v>
      </c>
      <c r="O118" s="162">
        <f t="shared" si="23"/>
        <v>-271288.69839505065</v>
      </c>
      <c r="P118" s="162">
        <f t="shared" si="23"/>
        <v>-271288.69839505065</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-1586463.2352941176</v>
      </c>
      <c r="F120" s="149">
        <f t="shared" ref="F120:AR120" si="24">F113+F115+F116</f>
        <v>-1599559.8444920124</v>
      </c>
      <c r="G120" s="149">
        <f t="shared" si="24"/>
        <v>-1612640.165840978</v>
      </c>
      <c r="H120" s="149">
        <f t="shared" si="24"/>
        <v>-1625691.6403781641</v>
      </c>
      <c r="I120" s="149">
        <f t="shared" si="24"/>
        <v>-1638700.8756625955</v>
      </c>
      <c r="J120" s="149">
        <f t="shared" si="24"/>
        <v>-1651653.6005044903</v>
      </c>
      <c r="K120" s="149">
        <f t="shared" si="24"/>
        <v>-1664534.6173681037</v>
      </c>
      <c r="L120" s="149">
        <f t="shared" si="24"/>
        <v>-1677327.7523306655</v>
      </c>
      <c r="M120" s="149">
        <f t="shared" si="24"/>
        <v>-1690015.8024740992</v>
      </c>
      <c r="N120" s="149">
        <f t="shared" si="24"/>
        <v>-1702580.4805800207</v>
      </c>
      <c r="O120" s="149">
        <f t="shared" si="24"/>
        <v>-1715002.3569920226</v>
      </c>
      <c r="P120" s="149">
        <f t="shared" si="24"/>
        <v>-1727260.7985024229</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396615.8088235294</v>
      </c>
      <c r="F121" s="162">
        <f t="shared" si="25"/>
        <v>399889.9611230031</v>
      </c>
      <c r="G121" s="162">
        <f t="shared" si="25"/>
        <v>403160.04146024451</v>
      </c>
      <c r="H121" s="162">
        <f t="shared" si="25"/>
        <v>406422.91009454103</v>
      </c>
      <c r="I121" s="162">
        <f t="shared" si="25"/>
        <v>409675.21891564887</v>
      </c>
      <c r="J121" s="162">
        <f t="shared" si="25"/>
        <v>412913.40012612258</v>
      </c>
      <c r="K121" s="162">
        <f t="shared" si="25"/>
        <v>416133.65434202593</v>
      </c>
      <c r="L121" s="162">
        <f t="shared" si="25"/>
        <v>419331.93808266637</v>
      </c>
      <c r="M121" s="162">
        <f t="shared" si="25"/>
        <v>422503.9506185248</v>
      </c>
      <c r="N121" s="162">
        <f t="shared" si="25"/>
        <v>425645.12014500517</v>
      </c>
      <c r="O121" s="162">
        <f t="shared" si="25"/>
        <v>428750.58924800565</v>
      </c>
      <c r="P121" s="162">
        <f t="shared" si="25"/>
        <v>431815.19962560572</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-1054661.1248656388</v>
      </c>
      <c r="F123" s="172">
        <f t="shared" ref="F123:AR123" si="26">F113+F118+F121</f>
        <v>-1072036.7666838123</v>
      </c>
      <c r="G123" s="172">
        <f t="shared" si="26"/>
        <v>-1089777.8518612769</v>
      </c>
      <c r="H123" s="172">
        <f t="shared" si="26"/>
        <v>-1107893.8441381936</v>
      </c>
      <c r="I123" s="172">
        <f t="shared" si="26"/>
        <v>-1126394.5262942454</v>
      </c>
      <c r="J123" s="172">
        <f t="shared" si="26"/>
        <v>-1145290.0134030315</v>
      </c>
      <c r="K123" s="172">
        <f t="shared" si="26"/>
        <v>-1164590.7667019749</v>
      </c>
      <c r="L123" s="172">
        <f t="shared" si="26"/>
        <v>-1184307.6081076912</v>
      </c>
      <c r="M123" s="172">
        <f t="shared" si="26"/>
        <v>-1204451.7354082509</v>
      </c>
      <c r="N123" s="172">
        <f t="shared" si="26"/>
        <v>-1225034.738165326</v>
      </c>
      <c r="O123" s="172">
        <f t="shared" si="26"/>
        <v>-1246068.6143608429</v>
      </c>
      <c r="P123" s="172">
        <f t="shared" si="26"/>
        <v>-1267565.7878244843</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14560000</v>
      </c>
      <c r="F124" s="175">
        <f t="shared" si="27"/>
        <v>14560000</v>
      </c>
      <c r="G124" s="175">
        <f t="shared" si="27"/>
        <v>14560000</v>
      </c>
      <c r="H124" s="175">
        <f t="shared" si="27"/>
        <v>14560000</v>
      </c>
      <c r="I124" s="175">
        <f t="shared" si="27"/>
        <v>14560000</v>
      </c>
      <c r="J124" s="175">
        <f t="shared" si="27"/>
        <v>14560000</v>
      </c>
      <c r="K124" s="175">
        <f t="shared" si="27"/>
        <v>14560000</v>
      </c>
      <c r="L124" s="175">
        <f t="shared" si="27"/>
        <v>14560000</v>
      </c>
      <c r="M124" s="175">
        <f t="shared" si="27"/>
        <v>14560000</v>
      </c>
      <c r="N124" s="175">
        <f t="shared" si="27"/>
        <v>14560000</v>
      </c>
      <c r="O124" s="175">
        <f t="shared" si="27"/>
        <v>14560000</v>
      </c>
      <c r="P124" s="175">
        <f t="shared" si="27"/>
        <v>14560000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-6107762.9858462149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59193159.466410734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3435000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961800.00000000012</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2404500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1030500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0.65454545454545454</v>
      </c>
    </row>
    <row r="137" spans="1:45" x14ac:dyDescent="0.2">
      <c r="B137" s="186" t="s">
        <v>215</v>
      </c>
      <c r="C137" s="189" t="s">
        <v>61</v>
      </c>
      <c r="D137" s="190">
        <f>IF(D136=0,MAX(C13:C15),E99/SUM(C9:C10))</f>
        <v>5732.2834645669291</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3</v>
      </c>
      <c r="E145" s="197"/>
    </row>
    <row r="146" spans="2:5" x14ac:dyDescent="0.2">
      <c r="B146" s="211" t="s">
        <v>5</v>
      </c>
      <c r="C146" s="195" t="s">
        <v>233</v>
      </c>
      <c r="D146" s="196">
        <f>C10/1000</f>
        <v>1.1000000000000001</v>
      </c>
      <c r="E146" s="197"/>
    </row>
    <row r="147" spans="2:5" x14ac:dyDescent="0.2">
      <c r="B147" s="211" t="s">
        <v>229</v>
      </c>
      <c r="C147" s="195" t="s">
        <v>234</v>
      </c>
      <c r="D147" s="197">
        <f>C9/1000</f>
        <v>1.44</v>
      </c>
      <c r="E147" s="197"/>
    </row>
    <row r="148" spans="2:5" x14ac:dyDescent="0.2">
      <c r="B148" s="211" t="s">
        <v>235</v>
      </c>
      <c r="C148" s="195" t="s">
        <v>222</v>
      </c>
      <c r="D148" s="197">
        <f>C13</f>
        <v>8000</v>
      </c>
      <c r="E148" s="197"/>
    </row>
    <row r="149" spans="2:5" x14ac:dyDescent="0.2">
      <c r="B149" s="211" t="s">
        <v>230</v>
      </c>
      <c r="C149" s="195" t="s">
        <v>222</v>
      </c>
      <c r="D149" s="197">
        <f>C14</f>
        <v>4000</v>
      </c>
      <c r="E149" s="197"/>
    </row>
    <row r="150" spans="2:5" x14ac:dyDescent="0.2">
      <c r="B150" s="211" t="s">
        <v>236</v>
      </c>
      <c r="C150" s="195"/>
      <c r="D150" s="205">
        <f>C18</f>
        <v>0.36666666666666664</v>
      </c>
      <c r="E150" s="197"/>
    </row>
    <row r="151" spans="2:5" x14ac:dyDescent="0.2">
      <c r="B151" s="211" t="s">
        <v>20</v>
      </c>
      <c r="C151" s="195" t="s">
        <v>284</v>
      </c>
      <c r="D151" s="197">
        <f>C27</f>
        <v>1145</v>
      </c>
      <c r="E151" s="214">
        <f>C32</f>
        <v>3.4350000000000001</v>
      </c>
    </row>
    <row r="152" spans="2:5" ht="12" customHeight="1" x14ac:dyDescent="0.2">
      <c r="B152" s="211" t="s">
        <v>22</v>
      </c>
      <c r="C152" s="195" t="s">
        <v>284</v>
      </c>
      <c r="D152" s="197">
        <f>C33</f>
        <v>85</v>
      </c>
      <c r="E152" s="212">
        <f>C38</f>
        <v>255</v>
      </c>
    </row>
    <row r="153" spans="2:5" x14ac:dyDescent="0.2">
      <c r="B153" s="211" t="s">
        <v>30</v>
      </c>
      <c r="C153" s="195" t="s">
        <v>302</v>
      </c>
      <c r="D153" s="196">
        <f>C45</f>
        <v>3.4</v>
      </c>
      <c r="E153" s="197"/>
    </row>
    <row r="154" spans="2:5" x14ac:dyDescent="0.2">
      <c r="B154" s="211" t="s">
        <v>259</v>
      </c>
      <c r="C154" s="195" t="s">
        <v>260</v>
      </c>
      <c r="D154" s="197">
        <f>C46+C47</f>
        <v>36.4</v>
      </c>
      <c r="E154" s="197"/>
    </row>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930 IY56930 SU56930 ACQ56930 AMM56930 AWI56930 BGE56930 BQA56930 BZW56930 CJS56930 CTO56930 DDK56930 DNG56930 DXC56930 EGY56930 EQU56930 FAQ56930 FKM56930 FUI56930 GEE56930 GOA56930 GXW56930 HHS56930 HRO56930 IBK56930 ILG56930 IVC56930 JEY56930 JOU56930 JYQ56930 KIM56930 KSI56930 LCE56930 LMA56930 LVW56930 MFS56930 MPO56930 MZK56930 NJG56930 NTC56930 OCY56930 OMU56930 OWQ56930 PGM56930 PQI56930 QAE56930 QKA56930 QTW56930 RDS56930 RNO56930 RXK56930 SHG56930 SRC56930 TAY56930 TKU56930 TUQ56930 UEM56930 UOI56930 UYE56930 VIA56930 VRW56930 WBS56930 WLO56930 WVK56930 C122466 IY122466 SU122466 ACQ122466 AMM122466 AWI122466 BGE122466 BQA122466 BZW122466 CJS122466 CTO122466 DDK122466 DNG122466 DXC122466 EGY122466 EQU122466 FAQ122466 FKM122466 FUI122466 GEE122466 GOA122466 GXW122466 HHS122466 HRO122466 IBK122466 ILG122466 IVC122466 JEY122466 JOU122466 JYQ122466 KIM122466 KSI122466 LCE122466 LMA122466 LVW122466 MFS122466 MPO122466 MZK122466 NJG122466 NTC122466 OCY122466 OMU122466 OWQ122466 PGM122466 PQI122466 QAE122466 QKA122466 QTW122466 RDS122466 RNO122466 RXK122466 SHG122466 SRC122466 TAY122466 TKU122466 TUQ122466 UEM122466 UOI122466 UYE122466 VIA122466 VRW122466 WBS122466 WLO122466 WVK122466 C188002 IY188002 SU188002 ACQ188002 AMM188002 AWI188002 BGE188002 BQA188002 BZW188002 CJS188002 CTO188002 DDK188002 DNG188002 DXC188002 EGY188002 EQU188002 FAQ188002 FKM188002 FUI188002 GEE188002 GOA188002 GXW188002 HHS188002 HRO188002 IBK188002 ILG188002 IVC188002 JEY188002 JOU188002 JYQ188002 KIM188002 KSI188002 LCE188002 LMA188002 LVW188002 MFS188002 MPO188002 MZK188002 NJG188002 NTC188002 OCY188002 OMU188002 OWQ188002 PGM188002 PQI188002 QAE188002 QKA188002 QTW188002 RDS188002 RNO188002 RXK188002 SHG188002 SRC188002 TAY188002 TKU188002 TUQ188002 UEM188002 UOI188002 UYE188002 VIA188002 VRW188002 WBS188002 WLO188002 WVK188002 C253538 IY253538 SU253538 ACQ253538 AMM253538 AWI253538 BGE253538 BQA253538 BZW253538 CJS253538 CTO253538 DDK253538 DNG253538 DXC253538 EGY253538 EQU253538 FAQ253538 FKM253538 FUI253538 GEE253538 GOA253538 GXW253538 HHS253538 HRO253538 IBK253538 ILG253538 IVC253538 JEY253538 JOU253538 JYQ253538 KIM253538 KSI253538 LCE253538 LMA253538 LVW253538 MFS253538 MPO253538 MZK253538 NJG253538 NTC253538 OCY253538 OMU253538 OWQ253538 PGM253538 PQI253538 QAE253538 QKA253538 QTW253538 RDS253538 RNO253538 RXK253538 SHG253538 SRC253538 TAY253538 TKU253538 TUQ253538 UEM253538 UOI253538 UYE253538 VIA253538 VRW253538 WBS253538 WLO253538 WVK253538 C319074 IY319074 SU319074 ACQ319074 AMM319074 AWI319074 BGE319074 BQA319074 BZW319074 CJS319074 CTO319074 DDK319074 DNG319074 DXC319074 EGY319074 EQU319074 FAQ319074 FKM319074 FUI319074 GEE319074 GOA319074 GXW319074 HHS319074 HRO319074 IBK319074 ILG319074 IVC319074 JEY319074 JOU319074 JYQ319074 KIM319074 KSI319074 LCE319074 LMA319074 LVW319074 MFS319074 MPO319074 MZK319074 NJG319074 NTC319074 OCY319074 OMU319074 OWQ319074 PGM319074 PQI319074 QAE319074 QKA319074 QTW319074 RDS319074 RNO319074 RXK319074 SHG319074 SRC319074 TAY319074 TKU319074 TUQ319074 UEM319074 UOI319074 UYE319074 VIA319074 VRW319074 WBS319074 WLO319074 WVK319074 C384610 IY384610 SU384610 ACQ384610 AMM384610 AWI384610 BGE384610 BQA384610 BZW384610 CJS384610 CTO384610 DDK384610 DNG384610 DXC384610 EGY384610 EQU384610 FAQ384610 FKM384610 FUI384610 GEE384610 GOA384610 GXW384610 HHS384610 HRO384610 IBK384610 ILG384610 IVC384610 JEY384610 JOU384610 JYQ384610 KIM384610 KSI384610 LCE384610 LMA384610 LVW384610 MFS384610 MPO384610 MZK384610 NJG384610 NTC384610 OCY384610 OMU384610 OWQ384610 PGM384610 PQI384610 QAE384610 QKA384610 QTW384610 RDS384610 RNO384610 RXK384610 SHG384610 SRC384610 TAY384610 TKU384610 TUQ384610 UEM384610 UOI384610 UYE384610 VIA384610 VRW384610 WBS384610 WLO384610 WVK384610 C450146 IY450146 SU450146 ACQ450146 AMM450146 AWI450146 BGE450146 BQA450146 BZW450146 CJS450146 CTO450146 DDK450146 DNG450146 DXC450146 EGY450146 EQU450146 FAQ450146 FKM450146 FUI450146 GEE450146 GOA450146 GXW450146 HHS450146 HRO450146 IBK450146 ILG450146 IVC450146 JEY450146 JOU450146 JYQ450146 KIM450146 KSI450146 LCE450146 LMA450146 LVW450146 MFS450146 MPO450146 MZK450146 NJG450146 NTC450146 OCY450146 OMU450146 OWQ450146 PGM450146 PQI450146 QAE450146 QKA450146 QTW450146 RDS450146 RNO450146 RXK450146 SHG450146 SRC450146 TAY450146 TKU450146 TUQ450146 UEM450146 UOI450146 UYE450146 VIA450146 VRW450146 WBS450146 WLO450146 WVK450146 C515682 IY515682 SU515682 ACQ515682 AMM515682 AWI515682 BGE515682 BQA515682 BZW515682 CJS515682 CTO515682 DDK515682 DNG515682 DXC515682 EGY515682 EQU515682 FAQ515682 FKM515682 FUI515682 GEE515682 GOA515682 GXW515682 HHS515682 HRO515682 IBK515682 ILG515682 IVC515682 JEY515682 JOU515682 JYQ515682 KIM515682 KSI515682 LCE515682 LMA515682 LVW515682 MFS515682 MPO515682 MZK515682 NJG515682 NTC515682 OCY515682 OMU515682 OWQ515682 PGM515682 PQI515682 QAE515682 QKA515682 QTW515682 RDS515682 RNO515682 RXK515682 SHG515682 SRC515682 TAY515682 TKU515682 TUQ515682 UEM515682 UOI515682 UYE515682 VIA515682 VRW515682 WBS515682 WLO515682 WVK515682 C581218 IY581218 SU581218 ACQ581218 AMM581218 AWI581218 BGE581218 BQA581218 BZW581218 CJS581218 CTO581218 DDK581218 DNG581218 DXC581218 EGY581218 EQU581218 FAQ581218 FKM581218 FUI581218 GEE581218 GOA581218 GXW581218 HHS581218 HRO581218 IBK581218 ILG581218 IVC581218 JEY581218 JOU581218 JYQ581218 KIM581218 KSI581218 LCE581218 LMA581218 LVW581218 MFS581218 MPO581218 MZK581218 NJG581218 NTC581218 OCY581218 OMU581218 OWQ581218 PGM581218 PQI581218 QAE581218 QKA581218 QTW581218 RDS581218 RNO581218 RXK581218 SHG581218 SRC581218 TAY581218 TKU581218 TUQ581218 UEM581218 UOI581218 UYE581218 VIA581218 VRW581218 WBS581218 WLO581218 WVK581218 C646754 IY646754 SU646754 ACQ646754 AMM646754 AWI646754 BGE646754 BQA646754 BZW646754 CJS646754 CTO646754 DDK646754 DNG646754 DXC646754 EGY646754 EQU646754 FAQ646754 FKM646754 FUI646754 GEE646754 GOA646754 GXW646754 HHS646754 HRO646754 IBK646754 ILG646754 IVC646754 JEY646754 JOU646754 JYQ646754 KIM646754 KSI646754 LCE646754 LMA646754 LVW646754 MFS646754 MPO646754 MZK646754 NJG646754 NTC646754 OCY646754 OMU646754 OWQ646754 PGM646754 PQI646754 QAE646754 QKA646754 QTW646754 RDS646754 RNO646754 RXK646754 SHG646754 SRC646754 TAY646754 TKU646754 TUQ646754 UEM646754 UOI646754 UYE646754 VIA646754 VRW646754 WBS646754 WLO646754 WVK646754 C712290 IY712290 SU712290 ACQ712290 AMM712290 AWI712290 BGE712290 BQA712290 BZW712290 CJS712290 CTO712290 DDK712290 DNG712290 DXC712290 EGY712290 EQU712290 FAQ712290 FKM712290 FUI712290 GEE712290 GOA712290 GXW712290 HHS712290 HRO712290 IBK712290 ILG712290 IVC712290 JEY712290 JOU712290 JYQ712290 KIM712290 KSI712290 LCE712290 LMA712290 LVW712290 MFS712290 MPO712290 MZK712290 NJG712290 NTC712290 OCY712290 OMU712290 OWQ712290 PGM712290 PQI712290 QAE712290 QKA712290 QTW712290 RDS712290 RNO712290 RXK712290 SHG712290 SRC712290 TAY712290 TKU712290 TUQ712290 UEM712290 UOI712290 UYE712290 VIA712290 VRW712290 WBS712290 WLO712290 WVK712290 C777826 IY777826 SU777826 ACQ777826 AMM777826 AWI777826 BGE777826 BQA777826 BZW777826 CJS777826 CTO777826 DDK777826 DNG777826 DXC777826 EGY777826 EQU777826 FAQ777826 FKM777826 FUI777826 GEE777826 GOA777826 GXW777826 HHS777826 HRO777826 IBK777826 ILG777826 IVC777826 JEY777826 JOU777826 JYQ777826 KIM777826 KSI777826 LCE777826 LMA777826 LVW777826 MFS777826 MPO777826 MZK777826 NJG777826 NTC777826 OCY777826 OMU777826 OWQ777826 PGM777826 PQI777826 QAE777826 QKA777826 QTW777826 RDS777826 RNO777826 RXK777826 SHG777826 SRC777826 TAY777826 TKU777826 TUQ777826 UEM777826 UOI777826 UYE777826 VIA777826 VRW777826 WBS777826 WLO777826 WVK777826 C843362 IY843362 SU843362 ACQ843362 AMM843362 AWI843362 BGE843362 BQA843362 BZW843362 CJS843362 CTO843362 DDK843362 DNG843362 DXC843362 EGY843362 EQU843362 FAQ843362 FKM843362 FUI843362 GEE843362 GOA843362 GXW843362 HHS843362 HRO843362 IBK843362 ILG843362 IVC843362 JEY843362 JOU843362 JYQ843362 KIM843362 KSI843362 LCE843362 LMA843362 LVW843362 MFS843362 MPO843362 MZK843362 NJG843362 NTC843362 OCY843362 OMU843362 OWQ843362 PGM843362 PQI843362 QAE843362 QKA843362 QTW843362 RDS843362 RNO843362 RXK843362 SHG843362 SRC843362 TAY843362 TKU843362 TUQ843362 UEM843362 UOI843362 UYE843362 VIA843362 VRW843362 WBS843362 WLO843362 WVK843362 C908898 IY908898 SU908898 ACQ908898 AMM908898 AWI908898 BGE908898 BQA908898 BZW908898 CJS908898 CTO908898 DDK908898 DNG908898 DXC908898 EGY908898 EQU908898 FAQ908898 FKM908898 FUI908898 GEE908898 GOA908898 GXW908898 HHS908898 HRO908898 IBK908898 ILG908898 IVC908898 JEY908898 JOU908898 JYQ908898 KIM908898 KSI908898 LCE908898 LMA908898 LVW908898 MFS908898 MPO908898 MZK908898 NJG908898 NTC908898 OCY908898 OMU908898 OWQ908898 PGM908898 PQI908898 QAE908898 QKA908898 QTW908898 RDS908898 RNO908898 RXK908898 SHG908898 SRC908898 TAY908898 TKU908898 TUQ908898 UEM908898 UOI908898 UYE908898 VIA908898 VRW908898 WBS908898 WLO908898 WVK908898 C974434 IY974434 SU974434 ACQ974434 AMM974434 AWI974434 BGE974434 BQA974434 BZW974434 CJS974434 CTO974434 DDK974434 DNG974434 DXC974434 EGY974434 EQU974434 FAQ974434 FKM974434 FUI974434 GEE974434 GOA974434 GXW974434 HHS974434 HRO974434 IBK974434 ILG974434 IVC974434 JEY974434 JOU974434 JYQ974434 KIM974434 KSI974434 LCE974434 LMA974434 LVW974434 MFS974434 MPO974434 MZK974434 NJG974434 NTC974434 OCY974434 OMU974434 OWQ974434 PGM974434 PQI974434 QAE974434 QKA974434 QTW974434 RDS974434 RNO974434 RXK974434 SHG974434 SRC974434 TAY974434 TKU974434 TUQ974434 UEM974434 UOI974434 UYE974434 VIA974434 VRW974434 WBS974434 WLO974434 WVK974434">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CCCCCC"/>
    <pageSetUpPr fitToPage="1"/>
  </sheetPr>
  <dimension ref="A1:AS163"/>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92</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8.2585798247727951E-2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3000</v>
      </c>
      <c r="D8" s="81" t="s">
        <v>162</v>
      </c>
      <c r="E8" s="74"/>
      <c r="F8" s="75"/>
      <c r="G8" s="82"/>
    </row>
    <row r="9" spans="1:26" x14ac:dyDescent="0.2">
      <c r="A9" s="78"/>
      <c r="B9" s="83" t="s">
        <v>4</v>
      </c>
      <c r="C9" s="84">
        <v>2550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0.85</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963</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2.4556499999999999</v>
      </c>
      <c r="D32" s="85" t="s">
        <v>67</v>
      </c>
      <c r="E32" s="95"/>
      <c r="F32" s="75"/>
    </row>
    <row r="33" spans="1:6" x14ac:dyDescent="0.2">
      <c r="A33" s="78"/>
      <c r="B33" s="281" t="s">
        <v>22</v>
      </c>
      <c r="C33" s="84"/>
      <c r="D33" s="85" t="s">
        <v>64</v>
      </c>
      <c r="E33" s="95"/>
      <c r="F33" s="75"/>
    </row>
    <row r="34" spans="1:6" x14ac:dyDescent="0.2">
      <c r="A34" s="78"/>
      <c r="B34" s="281"/>
      <c r="C34" s="84">
        <v>74</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188.7</v>
      </c>
      <c r="D38" s="85" t="s">
        <v>68</v>
      </c>
      <c r="E38" s="95"/>
      <c r="F38" s="75"/>
    </row>
    <row r="39" spans="1:6" x14ac:dyDescent="0.2">
      <c r="A39" s="78"/>
      <c r="B39" s="83" t="s">
        <v>24</v>
      </c>
      <c r="C39" s="84"/>
      <c r="D39" s="85" t="s">
        <v>69</v>
      </c>
      <c r="E39" s="95"/>
    </row>
    <row r="40" spans="1:6" x14ac:dyDescent="0.2">
      <c r="A40" s="78"/>
      <c r="B40" s="83" t="s">
        <v>25</v>
      </c>
      <c r="C40" s="104">
        <v>0.54100000000000004</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v>0.1</v>
      </c>
      <c r="D43" s="85" t="s">
        <v>72</v>
      </c>
      <c r="E43" s="95"/>
    </row>
    <row r="44" spans="1:6" x14ac:dyDescent="0.2">
      <c r="A44" s="78"/>
      <c r="B44" s="83" t="s">
        <v>29</v>
      </c>
      <c r="C44" s="85">
        <f>C42*C11*C15*(1-C23)</f>
        <v>0</v>
      </c>
      <c r="D44" s="85" t="s">
        <v>73</v>
      </c>
      <c r="E44" s="95"/>
    </row>
    <row r="45" spans="1:6" x14ac:dyDescent="0.2">
      <c r="A45" s="78"/>
      <c r="B45" s="83" t="s">
        <v>30</v>
      </c>
      <c r="C45" s="105">
        <v>3.4</v>
      </c>
      <c r="D45" s="85" t="s">
        <v>74</v>
      </c>
      <c r="E45" s="106"/>
    </row>
    <row r="46" spans="1:6" x14ac:dyDescent="0.2">
      <c r="A46" s="78"/>
      <c r="B46" s="83" t="s">
        <v>31</v>
      </c>
      <c r="C46" s="104">
        <v>35.9</v>
      </c>
      <c r="D46" s="85" t="s">
        <v>75</v>
      </c>
      <c r="E46" s="95"/>
    </row>
    <row r="47" spans="1:6" x14ac:dyDescent="0.2">
      <c r="A47" s="78"/>
      <c r="B47" s="86" t="s">
        <v>32</v>
      </c>
      <c r="C47" s="107">
        <v>0.5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-2455650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17850000</v>
      </c>
      <c r="F92" s="153">
        <f t="shared" ref="F92:AR92" si="2">IF(F86&gt;$C$16,0,$C$8*$C$14*IF($C$20=0,1,$C$20))</f>
        <v>17850000</v>
      </c>
      <c r="G92" s="153">
        <f t="shared" si="2"/>
        <v>17850000</v>
      </c>
      <c r="H92" s="153">
        <f t="shared" si="2"/>
        <v>17850000</v>
      </c>
      <c r="I92" s="153">
        <f t="shared" si="2"/>
        <v>17850000</v>
      </c>
      <c r="J92" s="153">
        <f t="shared" si="2"/>
        <v>17850000</v>
      </c>
      <c r="K92" s="153">
        <f t="shared" si="2"/>
        <v>17850000</v>
      </c>
      <c r="L92" s="153">
        <f t="shared" si="2"/>
        <v>17850000</v>
      </c>
      <c r="M92" s="153">
        <f t="shared" si="2"/>
        <v>17850000</v>
      </c>
      <c r="N92" s="153">
        <f t="shared" si="2"/>
        <v>17850000</v>
      </c>
      <c r="O92" s="153">
        <f t="shared" si="2"/>
        <v>17850000</v>
      </c>
      <c r="P92" s="153">
        <f t="shared" si="2"/>
        <v>17850000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17850000</v>
      </c>
      <c r="F97" s="154">
        <f t="shared" si="5"/>
        <v>17850000</v>
      </c>
      <c r="G97" s="154">
        <f t="shared" si="5"/>
        <v>17850000</v>
      </c>
      <c r="H97" s="154">
        <f t="shared" si="5"/>
        <v>17850000</v>
      </c>
      <c r="I97" s="154">
        <f t="shared" si="5"/>
        <v>17850000</v>
      </c>
      <c r="J97" s="154">
        <f t="shared" si="5"/>
        <v>17850000</v>
      </c>
      <c r="K97" s="154">
        <f t="shared" si="5"/>
        <v>17850000</v>
      </c>
      <c r="L97" s="154">
        <f t="shared" si="5"/>
        <v>17850000</v>
      </c>
      <c r="M97" s="154">
        <f t="shared" si="5"/>
        <v>17850000</v>
      </c>
      <c r="N97" s="154">
        <f t="shared" si="5"/>
        <v>17850000</v>
      </c>
      <c r="O97" s="154">
        <f t="shared" si="5"/>
        <v>17850000</v>
      </c>
      <c r="P97" s="154">
        <f t="shared" si="5"/>
        <v>17850000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17850000</v>
      </c>
      <c r="F99" s="157">
        <f t="shared" ref="F99:AR99" si="7">SUM(F96:F98)</f>
        <v>17850000</v>
      </c>
      <c r="G99" s="157">
        <f t="shared" si="7"/>
        <v>17850000</v>
      </c>
      <c r="H99" s="157">
        <f t="shared" si="7"/>
        <v>17850000</v>
      </c>
      <c r="I99" s="157">
        <f t="shared" si="7"/>
        <v>17850000</v>
      </c>
      <c r="J99" s="157">
        <f t="shared" si="7"/>
        <v>17850000</v>
      </c>
      <c r="K99" s="157">
        <f t="shared" si="7"/>
        <v>17850000</v>
      </c>
      <c r="L99" s="157">
        <f t="shared" si="7"/>
        <v>17850000</v>
      </c>
      <c r="M99" s="157">
        <f t="shared" si="7"/>
        <v>17850000</v>
      </c>
      <c r="N99" s="157">
        <f t="shared" si="7"/>
        <v>17850000</v>
      </c>
      <c r="O99" s="157">
        <f t="shared" si="7"/>
        <v>17850000</v>
      </c>
      <c r="P99" s="157">
        <f t="shared" si="7"/>
        <v>17850000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-223464.66</v>
      </c>
      <c r="F101" s="149">
        <f t="shared" ref="F101:AR101" si="8">IF(F86&gt;$C$16,0,-F87*($C$38*1000+F96*$C$39+F97*$C$40*3.6/1000+F98*$C$41*35.17/1000))+SUMIF($C$77:$C$81,F86,$D$77:$D$81)</f>
        <v>-227375.29155000002</v>
      </c>
      <c r="G101" s="149">
        <f t="shared" si="8"/>
        <v>-231354.35915212502</v>
      </c>
      <c r="H101" s="149">
        <f t="shared" si="8"/>
        <v>-235403.0604372872</v>
      </c>
      <c r="I101" s="149">
        <f t="shared" si="8"/>
        <v>-239522.61399493978</v>
      </c>
      <c r="J101" s="149">
        <f t="shared" si="8"/>
        <v>-243714.25973985126</v>
      </c>
      <c r="K101" s="149">
        <f t="shared" si="8"/>
        <v>-247979.25928529864</v>
      </c>
      <c r="L101" s="149">
        <f t="shared" si="8"/>
        <v>-252318.89632279135</v>
      </c>
      <c r="M101" s="149">
        <f t="shared" si="8"/>
        <v>-256734.47700844027</v>
      </c>
      <c r="N101" s="149">
        <f t="shared" si="8"/>
        <v>-261227.330356088</v>
      </c>
      <c r="O101" s="149">
        <f t="shared" si="8"/>
        <v>-265798.80863731954</v>
      </c>
      <c r="P101" s="149">
        <f t="shared" si="8"/>
        <v>-270450.28778847266</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-809364.70588235278</v>
      </c>
      <c r="F102" s="153">
        <f t="shared" si="9"/>
        <v>-823528.58823529398</v>
      </c>
      <c r="G102" s="153">
        <f t="shared" si="9"/>
        <v>-837940.3385294117</v>
      </c>
      <c r="H102" s="153">
        <f t="shared" si="9"/>
        <v>-852604.29445367632</v>
      </c>
      <c r="I102" s="153">
        <f t="shared" si="9"/>
        <v>-867524.86960661586</v>
      </c>
      <c r="J102" s="153">
        <f t="shared" si="9"/>
        <v>-882706.55482473166</v>
      </c>
      <c r="K102" s="153">
        <f t="shared" si="9"/>
        <v>-898153.9195341646</v>
      </c>
      <c r="L102" s="153">
        <f t="shared" si="9"/>
        <v>-913871.61312601238</v>
      </c>
      <c r="M102" s="153">
        <f t="shared" si="9"/>
        <v>-929864.36635571788</v>
      </c>
      <c r="N102" s="153">
        <f t="shared" si="9"/>
        <v>-946136.99276694295</v>
      </c>
      <c r="O102" s="153">
        <f t="shared" si="9"/>
        <v>-962694.39014036453</v>
      </c>
      <c r="P102" s="153">
        <f t="shared" si="9"/>
        <v>-979541.54196782084</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-1032829.3658823528</v>
      </c>
      <c r="F112" s="153">
        <f t="shared" si="18"/>
        <v>-1050903.8797852939</v>
      </c>
      <c r="G112" s="153">
        <f t="shared" si="18"/>
        <v>-1069294.6976815367</v>
      </c>
      <c r="H112" s="153">
        <f t="shared" si="18"/>
        <v>-1088007.3548909635</v>
      </c>
      <c r="I112" s="153">
        <f t="shared" si="18"/>
        <v>-1107047.4836015557</v>
      </c>
      <c r="J112" s="153">
        <f t="shared" si="18"/>
        <v>-1126420.8145645829</v>
      </c>
      <c r="K112" s="153">
        <f t="shared" si="18"/>
        <v>-1146133.1788194631</v>
      </c>
      <c r="L112" s="153">
        <f t="shared" si="18"/>
        <v>-1166190.5094488037</v>
      </c>
      <c r="M112" s="153">
        <f t="shared" si="18"/>
        <v>-1186598.8433641582</v>
      </c>
      <c r="N112" s="153">
        <f t="shared" si="18"/>
        <v>-1207364.3231230308</v>
      </c>
      <c r="O112" s="153">
        <f t="shared" si="18"/>
        <v>-1228493.198777684</v>
      </c>
      <c r="P112" s="153">
        <f t="shared" si="18"/>
        <v>-1249991.8297562934</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-1032829.3658823528</v>
      </c>
      <c r="F113" s="162">
        <f t="shared" ref="F113:AR113" si="19">SUM(F111:F112)</f>
        <v>-1050903.8797852939</v>
      </c>
      <c r="G113" s="162">
        <f t="shared" si="19"/>
        <v>-1069294.6976815367</v>
      </c>
      <c r="H113" s="162">
        <f t="shared" si="19"/>
        <v>-1088007.3548909635</v>
      </c>
      <c r="I113" s="162">
        <f t="shared" si="19"/>
        <v>-1107047.4836015557</v>
      </c>
      <c r="J113" s="162">
        <f t="shared" si="19"/>
        <v>-1126420.8145645829</v>
      </c>
      <c r="K113" s="162">
        <f t="shared" si="19"/>
        <v>-1146133.1788194631</v>
      </c>
      <c r="L113" s="162">
        <f t="shared" si="19"/>
        <v>-1166190.5094488037</v>
      </c>
      <c r="M113" s="162">
        <f t="shared" si="19"/>
        <v>-1186598.8433641582</v>
      </c>
      <c r="N113" s="162">
        <f t="shared" si="19"/>
        <v>-1207364.3231230308</v>
      </c>
      <c r="O113" s="162">
        <f t="shared" si="19"/>
        <v>-1228493.198777684</v>
      </c>
      <c r="P113" s="162">
        <f t="shared" si="19"/>
        <v>-1249991.8297562934</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-204637.5</v>
      </c>
      <c r="F115" s="149">
        <f t="shared" si="20"/>
        <v>-204637.5</v>
      </c>
      <c r="G115" s="149">
        <f t="shared" si="20"/>
        <v>-204637.5</v>
      </c>
      <c r="H115" s="149">
        <f t="shared" si="20"/>
        <v>-204637.5</v>
      </c>
      <c r="I115" s="149">
        <f t="shared" si="20"/>
        <v>-204637.5</v>
      </c>
      <c r="J115" s="149">
        <f t="shared" si="20"/>
        <v>-204637.5</v>
      </c>
      <c r="K115" s="149">
        <f t="shared" si="20"/>
        <v>-204637.5</v>
      </c>
      <c r="L115" s="149">
        <f t="shared" si="20"/>
        <v>-204637.5</v>
      </c>
      <c r="M115" s="149">
        <f t="shared" si="20"/>
        <v>-204637.5</v>
      </c>
      <c r="N115" s="149">
        <f t="shared" si="20"/>
        <v>-204637.5</v>
      </c>
      <c r="O115" s="149">
        <f t="shared" si="20"/>
        <v>-204637.5</v>
      </c>
      <c r="P115" s="149">
        <f t="shared" si="20"/>
        <v>-204637.5</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-85947.75</v>
      </c>
      <c r="F116" s="153">
        <f t="shared" si="21"/>
        <v>-80548.047365883482</v>
      </c>
      <c r="G116" s="153">
        <f t="shared" si="21"/>
        <v>-74878.359600061129</v>
      </c>
      <c r="H116" s="153">
        <f t="shared" si="21"/>
        <v>-68925.187445947624</v>
      </c>
      <c r="I116" s="153">
        <f t="shared" si="21"/>
        <v>-62674.356684128477</v>
      </c>
      <c r="J116" s="153">
        <f t="shared" si="21"/>
        <v>-56110.984384218362</v>
      </c>
      <c r="K116" s="153">
        <f t="shared" si="21"/>
        <v>-49219.44346931274</v>
      </c>
      <c r="L116" s="153">
        <f t="shared" si="21"/>
        <v>-41983.325508661837</v>
      </c>
      <c r="M116" s="153">
        <f t="shared" si="21"/>
        <v>-34385.40164997839</v>
      </c>
      <c r="N116" s="153">
        <f t="shared" si="21"/>
        <v>-26407.581598360768</v>
      </c>
      <c r="O116" s="153">
        <f t="shared" si="21"/>
        <v>-18030.87054416227</v>
      </c>
      <c r="P116" s="153">
        <f t="shared" si="21"/>
        <v>-9235.3239372538483</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-107994.05268233074</v>
      </c>
      <c r="F117" s="153">
        <f t="shared" si="22"/>
        <v>-113393.75531644726</v>
      </c>
      <c r="G117" s="153">
        <f t="shared" si="22"/>
        <v>-119063.44308226963</v>
      </c>
      <c r="H117" s="153">
        <f t="shared" si="22"/>
        <v>-125016.61523638311</v>
      </c>
      <c r="I117" s="153">
        <f t="shared" si="22"/>
        <v>-131267.44599820228</v>
      </c>
      <c r="J117" s="153">
        <f t="shared" si="22"/>
        <v>-137830.81829811237</v>
      </c>
      <c r="K117" s="153">
        <f t="shared" si="22"/>
        <v>-144722.359213018</v>
      </c>
      <c r="L117" s="153">
        <f t="shared" si="22"/>
        <v>-151958.47717366889</v>
      </c>
      <c r="M117" s="153">
        <f t="shared" si="22"/>
        <v>-159556.40103235235</v>
      </c>
      <c r="N117" s="153">
        <f t="shared" si="22"/>
        <v>-167534.22108396995</v>
      </c>
      <c r="O117" s="153">
        <f t="shared" si="22"/>
        <v>-175910.93213816849</v>
      </c>
      <c r="P117" s="153">
        <f t="shared" si="22"/>
        <v>-184706.47874507689</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-193941.80268233074</v>
      </c>
      <c r="F118" s="162">
        <f t="shared" si="23"/>
        <v>-193941.80268233074</v>
      </c>
      <c r="G118" s="162">
        <f t="shared" si="23"/>
        <v>-193941.80268233077</v>
      </c>
      <c r="H118" s="162">
        <f t="shared" si="23"/>
        <v>-193941.80268233072</v>
      </c>
      <c r="I118" s="162">
        <f t="shared" si="23"/>
        <v>-193941.80268233077</v>
      </c>
      <c r="J118" s="162">
        <f t="shared" si="23"/>
        <v>-193941.80268233072</v>
      </c>
      <c r="K118" s="162">
        <f t="shared" si="23"/>
        <v>-193941.80268233074</v>
      </c>
      <c r="L118" s="162">
        <f t="shared" si="23"/>
        <v>-193941.80268233072</v>
      </c>
      <c r="M118" s="162">
        <f t="shared" si="23"/>
        <v>-193941.80268233074</v>
      </c>
      <c r="N118" s="162">
        <f t="shared" si="23"/>
        <v>-193941.80268233072</v>
      </c>
      <c r="O118" s="162">
        <f t="shared" si="23"/>
        <v>-193941.80268233074</v>
      </c>
      <c r="P118" s="162">
        <f t="shared" si="23"/>
        <v>-193941.80268233074</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-1323414.6158823529</v>
      </c>
      <c r="F120" s="149">
        <f t="shared" ref="F120:AR120" si="24">F113+F115+F116</f>
        <v>-1336089.4271511775</v>
      </c>
      <c r="G120" s="149">
        <f t="shared" si="24"/>
        <v>-1348810.5572815978</v>
      </c>
      <c r="H120" s="149">
        <f t="shared" si="24"/>
        <v>-1361570.0423369112</v>
      </c>
      <c r="I120" s="149">
        <f t="shared" si="24"/>
        <v>-1374359.3402856842</v>
      </c>
      <c r="J120" s="149">
        <f t="shared" si="24"/>
        <v>-1387169.2989488014</v>
      </c>
      <c r="K120" s="149">
        <f t="shared" si="24"/>
        <v>-1399990.1222887759</v>
      </c>
      <c r="L120" s="149">
        <f t="shared" si="24"/>
        <v>-1412811.3349574655</v>
      </c>
      <c r="M120" s="149">
        <f t="shared" si="24"/>
        <v>-1425621.7450141367</v>
      </c>
      <c r="N120" s="149">
        <f t="shared" si="24"/>
        <v>-1438409.4047213916</v>
      </c>
      <c r="O120" s="149">
        <f t="shared" si="24"/>
        <v>-1451161.5693218464</v>
      </c>
      <c r="P120" s="149">
        <f t="shared" si="24"/>
        <v>-1463864.6536935472</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330853.65397058823</v>
      </c>
      <c r="F121" s="162">
        <f t="shared" si="25"/>
        <v>334022.35678779439</v>
      </c>
      <c r="G121" s="162">
        <f t="shared" si="25"/>
        <v>337202.63932039944</v>
      </c>
      <c r="H121" s="162">
        <f t="shared" si="25"/>
        <v>340392.5105842278</v>
      </c>
      <c r="I121" s="162">
        <f t="shared" si="25"/>
        <v>343589.83507142105</v>
      </c>
      <c r="J121" s="162">
        <f t="shared" si="25"/>
        <v>346792.32473720034</v>
      </c>
      <c r="K121" s="162">
        <f t="shared" si="25"/>
        <v>349997.53057219397</v>
      </c>
      <c r="L121" s="162">
        <f t="shared" si="25"/>
        <v>353202.83373936638</v>
      </c>
      <c r="M121" s="162">
        <f t="shared" si="25"/>
        <v>356405.43625353416</v>
      </c>
      <c r="N121" s="162">
        <f t="shared" si="25"/>
        <v>359602.35118034791</v>
      </c>
      <c r="O121" s="162">
        <f t="shared" si="25"/>
        <v>362790.39233046159</v>
      </c>
      <c r="P121" s="162">
        <f t="shared" si="25"/>
        <v>365966.16342338681</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-895917.51459409529</v>
      </c>
      <c r="F123" s="172">
        <f t="shared" ref="F123:AR123" si="26">F113+F118+F121</f>
        <v>-910823.32567983039</v>
      </c>
      <c r="G123" s="172">
        <f t="shared" si="26"/>
        <v>-926033.86104346812</v>
      </c>
      <c r="H123" s="172">
        <f t="shared" si="26"/>
        <v>-941556.64698906662</v>
      </c>
      <c r="I123" s="172">
        <f t="shared" si="26"/>
        <v>-957399.45121246553</v>
      </c>
      <c r="J123" s="172">
        <f t="shared" si="26"/>
        <v>-973570.29250971344</v>
      </c>
      <c r="K123" s="172">
        <f t="shared" si="26"/>
        <v>-990077.45092960005</v>
      </c>
      <c r="L123" s="172">
        <f t="shared" si="26"/>
        <v>-1006929.4783917679</v>
      </c>
      <c r="M123" s="172">
        <f t="shared" si="26"/>
        <v>-1024135.2097929548</v>
      </c>
      <c r="N123" s="172">
        <f t="shared" si="26"/>
        <v>-1041703.7746250138</v>
      </c>
      <c r="O123" s="172">
        <f t="shared" si="26"/>
        <v>-1059644.6091295532</v>
      </c>
      <c r="P123" s="172">
        <f t="shared" si="26"/>
        <v>-1077967.4690152374</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17850000</v>
      </c>
      <c r="F124" s="175">
        <f t="shared" si="27"/>
        <v>17850000</v>
      </c>
      <c r="G124" s="175">
        <f t="shared" si="27"/>
        <v>17850000</v>
      </c>
      <c r="H124" s="175">
        <f t="shared" si="27"/>
        <v>17850000</v>
      </c>
      <c r="I124" s="175">
        <f t="shared" si="27"/>
        <v>17850000</v>
      </c>
      <c r="J124" s="175">
        <f t="shared" si="27"/>
        <v>17850000</v>
      </c>
      <c r="K124" s="175">
        <f t="shared" si="27"/>
        <v>17850000</v>
      </c>
      <c r="L124" s="175">
        <f t="shared" si="27"/>
        <v>17850000</v>
      </c>
      <c r="M124" s="175">
        <f t="shared" si="27"/>
        <v>17850000</v>
      </c>
      <c r="N124" s="175">
        <f t="shared" si="27"/>
        <v>17850000</v>
      </c>
      <c r="O124" s="175">
        <f t="shared" si="27"/>
        <v>17850000</v>
      </c>
      <c r="P124" s="175">
        <f t="shared" si="27"/>
        <v>17850000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-5191123.8599221064</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72568536.845840096</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2455650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1718955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736695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3</v>
      </c>
      <c r="E145" s="197"/>
    </row>
    <row r="146" spans="2:5" x14ac:dyDescent="0.2">
      <c r="B146" s="211" t="s">
        <v>230</v>
      </c>
      <c r="C146" s="195" t="s">
        <v>222</v>
      </c>
      <c r="D146" s="197">
        <f>C14</f>
        <v>7000</v>
      </c>
      <c r="E146" s="197"/>
    </row>
    <row r="147" spans="2:5" x14ac:dyDescent="0.2">
      <c r="B147" s="211" t="s">
        <v>247</v>
      </c>
      <c r="C147" s="195" t="s">
        <v>237</v>
      </c>
      <c r="D147" s="197">
        <v>5</v>
      </c>
      <c r="E147" s="197"/>
    </row>
    <row r="148" spans="2:5" x14ac:dyDescent="0.2">
      <c r="B148" s="211" t="s">
        <v>248</v>
      </c>
      <c r="C148" s="195" t="s">
        <v>304</v>
      </c>
      <c r="D148" s="197">
        <v>5.41</v>
      </c>
      <c r="E148" s="197"/>
    </row>
    <row r="149" spans="2:5" x14ac:dyDescent="0.2">
      <c r="B149" s="211" t="s">
        <v>250</v>
      </c>
      <c r="C149" s="195" t="s">
        <v>228</v>
      </c>
      <c r="D149" s="204">
        <f>C43</f>
        <v>0.1</v>
      </c>
      <c r="E149" s="197"/>
    </row>
    <row r="150" spans="2:5" x14ac:dyDescent="0.2">
      <c r="B150" s="211" t="s">
        <v>20</v>
      </c>
      <c r="C150" s="195" t="s">
        <v>282</v>
      </c>
      <c r="D150" s="197">
        <f>C28</f>
        <v>963</v>
      </c>
      <c r="E150" s="199">
        <f>C32</f>
        <v>2.4556499999999999</v>
      </c>
    </row>
    <row r="151" spans="2:5" ht="12" customHeight="1" x14ac:dyDescent="0.2">
      <c r="B151" s="211" t="s">
        <v>22</v>
      </c>
      <c r="C151" s="195" t="s">
        <v>282</v>
      </c>
      <c r="D151" s="197">
        <f>C34</f>
        <v>74</v>
      </c>
      <c r="E151" s="212">
        <f>C38</f>
        <v>188.7</v>
      </c>
    </row>
    <row r="152" spans="2:5" x14ac:dyDescent="0.2">
      <c r="B152" s="211" t="s">
        <v>30</v>
      </c>
      <c r="C152" s="195" t="s">
        <v>302</v>
      </c>
      <c r="D152" s="196">
        <f>C45</f>
        <v>3.4</v>
      </c>
      <c r="E152" s="197"/>
    </row>
    <row r="153" spans="2:5" x14ac:dyDescent="0.2">
      <c r="B153" s="211" t="s">
        <v>259</v>
      </c>
      <c r="C153" s="195" t="s">
        <v>260</v>
      </c>
      <c r="D153" s="196">
        <f>C46+C47</f>
        <v>36.4</v>
      </c>
      <c r="E153" s="197"/>
    </row>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909 IY56909 SU56909 ACQ56909 AMM56909 AWI56909 BGE56909 BQA56909 BZW56909 CJS56909 CTO56909 DDK56909 DNG56909 DXC56909 EGY56909 EQU56909 FAQ56909 FKM56909 FUI56909 GEE56909 GOA56909 GXW56909 HHS56909 HRO56909 IBK56909 ILG56909 IVC56909 JEY56909 JOU56909 JYQ56909 KIM56909 KSI56909 LCE56909 LMA56909 LVW56909 MFS56909 MPO56909 MZK56909 NJG56909 NTC56909 OCY56909 OMU56909 OWQ56909 PGM56909 PQI56909 QAE56909 QKA56909 QTW56909 RDS56909 RNO56909 RXK56909 SHG56909 SRC56909 TAY56909 TKU56909 TUQ56909 UEM56909 UOI56909 UYE56909 VIA56909 VRW56909 WBS56909 WLO56909 WVK56909 C122445 IY122445 SU122445 ACQ122445 AMM122445 AWI122445 BGE122445 BQA122445 BZW122445 CJS122445 CTO122445 DDK122445 DNG122445 DXC122445 EGY122445 EQU122445 FAQ122445 FKM122445 FUI122445 GEE122445 GOA122445 GXW122445 HHS122445 HRO122445 IBK122445 ILG122445 IVC122445 JEY122445 JOU122445 JYQ122445 KIM122445 KSI122445 LCE122445 LMA122445 LVW122445 MFS122445 MPO122445 MZK122445 NJG122445 NTC122445 OCY122445 OMU122445 OWQ122445 PGM122445 PQI122445 QAE122445 QKA122445 QTW122445 RDS122445 RNO122445 RXK122445 SHG122445 SRC122445 TAY122445 TKU122445 TUQ122445 UEM122445 UOI122445 UYE122445 VIA122445 VRW122445 WBS122445 WLO122445 WVK122445 C187981 IY187981 SU187981 ACQ187981 AMM187981 AWI187981 BGE187981 BQA187981 BZW187981 CJS187981 CTO187981 DDK187981 DNG187981 DXC187981 EGY187981 EQU187981 FAQ187981 FKM187981 FUI187981 GEE187981 GOA187981 GXW187981 HHS187981 HRO187981 IBK187981 ILG187981 IVC187981 JEY187981 JOU187981 JYQ187981 KIM187981 KSI187981 LCE187981 LMA187981 LVW187981 MFS187981 MPO187981 MZK187981 NJG187981 NTC187981 OCY187981 OMU187981 OWQ187981 PGM187981 PQI187981 QAE187981 QKA187981 QTW187981 RDS187981 RNO187981 RXK187981 SHG187981 SRC187981 TAY187981 TKU187981 TUQ187981 UEM187981 UOI187981 UYE187981 VIA187981 VRW187981 WBS187981 WLO187981 WVK187981 C253517 IY253517 SU253517 ACQ253517 AMM253517 AWI253517 BGE253517 BQA253517 BZW253517 CJS253517 CTO253517 DDK253517 DNG253517 DXC253517 EGY253517 EQU253517 FAQ253517 FKM253517 FUI253517 GEE253517 GOA253517 GXW253517 HHS253517 HRO253517 IBK253517 ILG253517 IVC253517 JEY253517 JOU253517 JYQ253517 KIM253517 KSI253517 LCE253517 LMA253517 LVW253517 MFS253517 MPO253517 MZK253517 NJG253517 NTC253517 OCY253517 OMU253517 OWQ253517 PGM253517 PQI253517 QAE253517 QKA253517 QTW253517 RDS253517 RNO253517 RXK253517 SHG253517 SRC253517 TAY253517 TKU253517 TUQ253517 UEM253517 UOI253517 UYE253517 VIA253517 VRW253517 WBS253517 WLO253517 WVK253517 C319053 IY319053 SU319053 ACQ319053 AMM319053 AWI319053 BGE319053 BQA319053 BZW319053 CJS319053 CTO319053 DDK319053 DNG319053 DXC319053 EGY319053 EQU319053 FAQ319053 FKM319053 FUI319053 GEE319053 GOA319053 GXW319053 HHS319053 HRO319053 IBK319053 ILG319053 IVC319053 JEY319053 JOU319053 JYQ319053 KIM319053 KSI319053 LCE319053 LMA319053 LVW319053 MFS319053 MPO319053 MZK319053 NJG319053 NTC319053 OCY319053 OMU319053 OWQ319053 PGM319053 PQI319053 QAE319053 QKA319053 QTW319053 RDS319053 RNO319053 RXK319053 SHG319053 SRC319053 TAY319053 TKU319053 TUQ319053 UEM319053 UOI319053 UYE319053 VIA319053 VRW319053 WBS319053 WLO319053 WVK319053 C384589 IY384589 SU384589 ACQ384589 AMM384589 AWI384589 BGE384589 BQA384589 BZW384589 CJS384589 CTO384589 DDK384589 DNG384589 DXC384589 EGY384589 EQU384589 FAQ384589 FKM384589 FUI384589 GEE384589 GOA384589 GXW384589 HHS384589 HRO384589 IBK384589 ILG384589 IVC384589 JEY384589 JOU384589 JYQ384589 KIM384589 KSI384589 LCE384589 LMA384589 LVW384589 MFS384589 MPO384589 MZK384589 NJG384589 NTC384589 OCY384589 OMU384589 OWQ384589 PGM384589 PQI384589 QAE384589 QKA384589 QTW384589 RDS384589 RNO384589 RXK384589 SHG384589 SRC384589 TAY384589 TKU384589 TUQ384589 UEM384589 UOI384589 UYE384589 VIA384589 VRW384589 WBS384589 WLO384589 WVK384589 C450125 IY450125 SU450125 ACQ450125 AMM450125 AWI450125 BGE450125 BQA450125 BZW450125 CJS450125 CTO450125 DDK450125 DNG450125 DXC450125 EGY450125 EQU450125 FAQ450125 FKM450125 FUI450125 GEE450125 GOA450125 GXW450125 HHS450125 HRO450125 IBK450125 ILG450125 IVC450125 JEY450125 JOU450125 JYQ450125 KIM450125 KSI450125 LCE450125 LMA450125 LVW450125 MFS450125 MPO450125 MZK450125 NJG450125 NTC450125 OCY450125 OMU450125 OWQ450125 PGM450125 PQI450125 QAE450125 QKA450125 QTW450125 RDS450125 RNO450125 RXK450125 SHG450125 SRC450125 TAY450125 TKU450125 TUQ450125 UEM450125 UOI450125 UYE450125 VIA450125 VRW450125 WBS450125 WLO450125 WVK450125 C515661 IY515661 SU515661 ACQ515661 AMM515661 AWI515661 BGE515661 BQA515661 BZW515661 CJS515661 CTO515661 DDK515661 DNG515661 DXC515661 EGY515661 EQU515661 FAQ515661 FKM515661 FUI515661 GEE515661 GOA515661 GXW515661 HHS515661 HRO515661 IBK515661 ILG515661 IVC515661 JEY515661 JOU515661 JYQ515661 KIM515661 KSI515661 LCE515661 LMA515661 LVW515661 MFS515661 MPO515661 MZK515661 NJG515661 NTC515661 OCY515661 OMU515661 OWQ515661 PGM515661 PQI515661 QAE515661 QKA515661 QTW515661 RDS515661 RNO515661 RXK515661 SHG515661 SRC515661 TAY515661 TKU515661 TUQ515661 UEM515661 UOI515661 UYE515661 VIA515661 VRW515661 WBS515661 WLO515661 WVK515661 C581197 IY581197 SU581197 ACQ581197 AMM581197 AWI581197 BGE581197 BQA581197 BZW581197 CJS581197 CTO581197 DDK581197 DNG581197 DXC581197 EGY581197 EQU581197 FAQ581197 FKM581197 FUI581197 GEE581197 GOA581197 GXW581197 HHS581197 HRO581197 IBK581197 ILG581197 IVC581197 JEY581197 JOU581197 JYQ581197 KIM581197 KSI581197 LCE581197 LMA581197 LVW581197 MFS581197 MPO581197 MZK581197 NJG581197 NTC581197 OCY581197 OMU581197 OWQ581197 PGM581197 PQI581197 QAE581197 QKA581197 QTW581197 RDS581197 RNO581197 RXK581197 SHG581197 SRC581197 TAY581197 TKU581197 TUQ581197 UEM581197 UOI581197 UYE581197 VIA581197 VRW581197 WBS581197 WLO581197 WVK581197 C646733 IY646733 SU646733 ACQ646733 AMM646733 AWI646733 BGE646733 BQA646733 BZW646733 CJS646733 CTO646733 DDK646733 DNG646733 DXC646733 EGY646733 EQU646733 FAQ646733 FKM646733 FUI646733 GEE646733 GOA646733 GXW646733 HHS646733 HRO646733 IBK646733 ILG646733 IVC646733 JEY646733 JOU646733 JYQ646733 KIM646733 KSI646733 LCE646733 LMA646733 LVW646733 MFS646733 MPO646733 MZK646733 NJG646733 NTC646733 OCY646733 OMU646733 OWQ646733 PGM646733 PQI646733 QAE646733 QKA646733 QTW646733 RDS646733 RNO646733 RXK646733 SHG646733 SRC646733 TAY646733 TKU646733 TUQ646733 UEM646733 UOI646733 UYE646733 VIA646733 VRW646733 WBS646733 WLO646733 WVK646733 C712269 IY712269 SU712269 ACQ712269 AMM712269 AWI712269 BGE712269 BQA712269 BZW712269 CJS712269 CTO712269 DDK712269 DNG712269 DXC712269 EGY712269 EQU712269 FAQ712269 FKM712269 FUI712269 GEE712269 GOA712269 GXW712269 HHS712269 HRO712269 IBK712269 ILG712269 IVC712269 JEY712269 JOU712269 JYQ712269 KIM712269 KSI712269 LCE712269 LMA712269 LVW712269 MFS712269 MPO712269 MZK712269 NJG712269 NTC712269 OCY712269 OMU712269 OWQ712269 PGM712269 PQI712269 QAE712269 QKA712269 QTW712269 RDS712269 RNO712269 RXK712269 SHG712269 SRC712269 TAY712269 TKU712269 TUQ712269 UEM712269 UOI712269 UYE712269 VIA712269 VRW712269 WBS712269 WLO712269 WVK712269 C777805 IY777805 SU777805 ACQ777805 AMM777805 AWI777805 BGE777805 BQA777805 BZW777805 CJS777805 CTO777805 DDK777805 DNG777805 DXC777805 EGY777805 EQU777805 FAQ777805 FKM777805 FUI777805 GEE777805 GOA777805 GXW777805 HHS777805 HRO777805 IBK777805 ILG777805 IVC777805 JEY777805 JOU777805 JYQ777805 KIM777805 KSI777805 LCE777805 LMA777805 LVW777805 MFS777805 MPO777805 MZK777805 NJG777805 NTC777805 OCY777805 OMU777805 OWQ777805 PGM777805 PQI777805 QAE777805 QKA777805 QTW777805 RDS777805 RNO777805 RXK777805 SHG777805 SRC777805 TAY777805 TKU777805 TUQ777805 UEM777805 UOI777805 UYE777805 VIA777805 VRW777805 WBS777805 WLO777805 WVK777805 C843341 IY843341 SU843341 ACQ843341 AMM843341 AWI843341 BGE843341 BQA843341 BZW843341 CJS843341 CTO843341 DDK843341 DNG843341 DXC843341 EGY843341 EQU843341 FAQ843341 FKM843341 FUI843341 GEE843341 GOA843341 GXW843341 HHS843341 HRO843341 IBK843341 ILG843341 IVC843341 JEY843341 JOU843341 JYQ843341 KIM843341 KSI843341 LCE843341 LMA843341 LVW843341 MFS843341 MPO843341 MZK843341 NJG843341 NTC843341 OCY843341 OMU843341 OWQ843341 PGM843341 PQI843341 QAE843341 QKA843341 QTW843341 RDS843341 RNO843341 RXK843341 SHG843341 SRC843341 TAY843341 TKU843341 TUQ843341 UEM843341 UOI843341 UYE843341 VIA843341 VRW843341 WBS843341 WLO843341 WVK843341 C908877 IY908877 SU908877 ACQ908877 AMM908877 AWI908877 BGE908877 BQA908877 BZW908877 CJS908877 CTO908877 DDK908877 DNG908877 DXC908877 EGY908877 EQU908877 FAQ908877 FKM908877 FUI908877 GEE908877 GOA908877 GXW908877 HHS908877 HRO908877 IBK908877 ILG908877 IVC908877 JEY908877 JOU908877 JYQ908877 KIM908877 KSI908877 LCE908877 LMA908877 LVW908877 MFS908877 MPO908877 MZK908877 NJG908877 NTC908877 OCY908877 OMU908877 OWQ908877 PGM908877 PQI908877 QAE908877 QKA908877 QTW908877 RDS908877 RNO908877 RXK908877 SHG908877 SRC908877 TAY908877 TKU908877 TUQ908877 UEM908877 UOI908877 UYE908877 VIA908877 VRW908877 WBS908877 WLO908877 WVK908877 C974413 IY974413 SU974413 ACQ974413 AMM974413 AWI974413 BGE974413 BQA974413 BZW974413 CJS974413 CTO974413 DDK974413 DNG974413 DXC974413 EGY974413 EQU974413 FAQ974413 FKM974413 FUI974413 GEE974413 GOA974413 GXW974413 HHS974413 HRO974413 IBK974413 ILG974413 IVC974413 JEY974413 JOU974413 JYQ974413 KIM974413 KSI974413 LCE974413 LMA974413 LVW974413 MFS974413 MPO974413 MZK974413 NJG974413 NTC974413 OCY974413 OMU974413 OWQ974413 PGM974413 PQI974413 QAE974413 QKA974413 QTW974413 RDS974413 RNO974413 RXK974413 SHG974413 SRC974413 TAY974413 TKU974413 TUQ974413 UEM974413 UOI974413 UYE974413 VIA974413 VRW974413 WBS974413 WLO974413 WVK97441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84</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0.10784867347747268</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1000</v>
      </c>
      <c r="D8" s="81" t="s">
        <v>162</v>
      </c>
      <c r="E8" s="74"/>
      <c r="F8" s="75"/>
      <c r="G8" s="82"/>
    </row>
    <row r="9" spans="1:26" x14ac:dyDescent="0.2">
      <c r="A9" s="78"/>
      <c r="B9" s="83" t="s">
        <v>4</v>
      </c>
      <c r="C9" s="84"/>
      <c r="D9" s="85" t="s">
        <v>58</v>
      </c>
      <c r="E9" s="74"/>
      <c r="F9" s="75"/>
    </row>
    <row r="10" spans="1:26" x14ac:dyDescent="0.2">
      <c r="A10" s="78"/>
      <c r="B10" s="83" t="s">
        <v>5</v>
      </c>
      <c r="C10" s="84">
        <v>1000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2600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1600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1.6</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80</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80</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-1600000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2600000</v>
      </c>
      <c r="F90" s="149">
        <f t="shared" si="1"/>
        <v>2600000</v>
      </c>
      <c r="G90" s="149">
        <f t="shared" si="1"/>
        <v>2600000</v>
      </c>
      <c r="H90" s="149">
        <f t="shared" si="1"/>
        <v>2600000</v>
      </c>
      <c r="I90" s="149">
        <f t="shared" si="1"/>
        <v>2600000</v>
      </c>
      <c r="J90" s="149">
        <f t="shared" si="1"/>
        <v>2600000</v>
      </c>
      <c r="K90" s="149">
        <f t="shared" si="1"/>
        <v>2600000</v>
      </c>
      <c r="L90" s="149">
        <f t="shared" si="1"/>
        <v>2600000</v>
      </c>
      <c r="M90" s="149">
        <f t="shared" si="1"/>
        <v>2600000</v>
      </c>
      <c r="N90" s="149">
        <f t="shared" si="1"/>
        <v>2600000</v>
      </c>
      <c r="O90" s="149">
        <f t="shared" si="1"/>
        <v>2600000</v>
      </c>
      <c r="P90" s="149">
        <f t="shared" si="1"/>
        <v>2600000</v>
      </c>
      <c r="Q90" s="149">
        <f t="shared" si="1"/>
        <v>2600000</v>
      </c>
      <c r="R90" s="149">
        <f t="shared" si="1"/>
        <v>2600000</v>
      </c>
      <c r="S90" s="149">
        <f t="shared" si="1"/>
        <v>2600000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2600000</v>
      </c>
      <c r="F96" s="154">
        <f t="shared" si="4"/>
        <v>2600000</v>
      </c>
      <c r="G96" s="154">
        <f t="shared" si="4"/>
        <v>2600000</v>
      </c>
      <c r="H96" s="154">
        <f t="shared" si="4"/>
        <v>2600000</v>
      </c>
      <c r="I96" s="154">
        <f t="shared" si="4"/>
        <v>2600000</v>
      </c>
      <c r="J96" s="154">
        <f t="shared" si="4"/>
        <v>2600000</v>
      </c>
      <c r="K96" s="154">
        <f t="shared" si="4"/>
        <v>2600000</v>
      </c>
      <c r="L96" s="154">
        <f t="shared" si="4"/>
        <v>2600000</v>
      </c>
      <c r="M96" s="154">
        <f t="shared" si="4"/>
        <v>2600000</v>
      </c>
      <c r="N96" s="154">
        <f t="shared" si="4"/>
        <v>2600000</v>
      </c>
      <c r="O96" s="154">
        <f t="shared" si="4"/>
        <v>2600000</v>
      </c>
      <c r="P96" s="154">
        <f t="shared" si="4"/>
        <v>2600000</v>
      </c>
      <c r="Q96" s="154">
        <f t="shared" si="4"/>
        <v>2600000</v>
      </c>
      <c r="R96" s="154">
        <f t="shared" si="4"/>
        <v>2600000</v>
      </c>
      <c r="S96" s="154">
        <f t="shared" si="4"/>
        <v>2600000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2600000</v>
      </c>
      <c r="F99" s="157">
        <f t="shared" ref="F99:AR99" si="7">SUM(F96:F98)</f>
        <v>2600000</v>
      </c>
      <c r="G99" s="157">
        <f t="shared" si="7"/>
        <v>2600000</v>
      </c>
      <c r="H99" s="157">
        <f t="shared" si="7"/>
        <v>2600000</v>
      </c>
      <c r="I99" s="157">
        <f t="shared" si="7"/>
        <v>2600000</v>
      </c>
      <c r="J99" s="157">
        <f t="shared" si="7"/>
        <v>2600000</v>
      </c>
      <c r="K99" s="157">
        <f t="shared" si="7"/>
        <v>2600000</v>
      </c>
      <c r="L99" s="157">
        <f t="shared" si="7"/>
        <v>2600000</v>
      </c>
      <c r="M99" s="157">
        <f t="shared" si="7"/>
        <v>2600000</v>
      </c>
      <c r="N99" s="157">
        <f t="shared" si="7"/>
        <v>2600000</v>
      </c>
      <c r="O99" s="157">
        <f t="shared" si="7"/>
        <v>2600000</v>
      </c>
      <c r="P99" s="157">
        <f t="shared" si="7"/>
        <v>2600000</v>
      </c>
      <c r="Q99" s="157">
        <f t="shared" si="7"/>
        <v>2600000</v>
      </c>
      <c r="R99" s="157">
        <f t="shared" si="7"/>
        <v>2600000</v>
      </c>
      <c r="S99" s="157">
        <f t="shared" si="7"/>
        <v>2600000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-80000</v>
      </c>
      <c r="F101" s="149">
        <f t="shared" ref="F101:AR101" si="8">IF(F86&gt;$C$16,0,-F87*($C$38*1000+F96*$C$39+F97*$C$40*3.6/1000+F98*$C$41*35.17/1000))+SUMIF($C$77:$C$81,F86,$D$77:$D$81)</f>
        <v>-81400</v>
      </c>
      <c r="G101" s="149">
        <f t="shared" si="8"/>
        <v>-82824.500000000015</v>
      </c>
      <c r="H101" s="149">
        <f t="shared" si="8"/>
        <v>-84273.928750000006</v>
      </c>
      <c r="I101" s="149">
        <f t="shared" si="8"/>
        <v>-85748.722503125027</v>
      </c>
      <c r="J101" s="149">
        <f t="shared" si="8"/>
        <v>-87249.32514692971</v>
      </c>
      <c r="K101" s="149">
        <f t="shared" si="8"/>
        <v>-88776.188337000989</v>
      </c>
      <c r="L101" s="149">
        <f t="shared" si="8"/>
        <v>-90329.771632898497</v>
      </c>
      <c r="M101" s="149">
        <f t="shared" si="8"/>
        <v>-91910.542636474245</v>
      </c>
      <c r="N101" s="149">
        <f t="shared" si="8"/>
        <v>-93518.977132612548</v>
      </c>
      <c r="O101" s="149">
        <f t="shared" si="8"/>
        <v>-95155.559232433283</v>
      </c>
      <c r="P101" s="149">
        <f t="shared" si="8"/>
        <v>-96820.781519000855</v>
      </c>
      <c r="Q101" s="149">
        <f t="shared" si="8"/>
        <v>-98515.145195583391</v>
      </c>
      <c r="R101" s="149">
        <f t="shared" si="8"/>
        <v>-100239.1602365061</v>
      </c>
      <c r="S101" s="149">
        <f t="shared" si="8"/>
        <v>-101993.34554064498</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-80000</v>
      </c>
      <c r="F112" s="153">
        <f t="shared" si="18"/>
        <v>-81400</v>
      </c>
      <c r="G112" s="153">
        <f t="shared" si="18"/>
        <v>-82824.500000000015</v>
      </c>
      <c r="H112" s="153">
        <f t="shared" si="18"/>
        <v>-84273.928750000006</v>
      </c>
      <c r="I112" s="153">
        <f t="shared" si="18"/>
        <v>-85748.722503125027</v>
      </c>
      <c r="J112" s="153">
        <f t="shared" si="18"/>
        <v>-87249.32514692971</v>
      </c>
      <c r="K112" s="153">
        <f t="shared" si="18"/>
        <v>-88776.188337000989</v>
      </c>
      <c r="L112" s="153">
        <f t="shared" si="18"/>
        <v>-90329.771632898497</v>
      </c>
      <c r="M112" s="153">
        <f t="shared" si="18"/>
        <v>-91910.542636474245</v>
      </c>
      <c r="N112" s="153">
        <f t="shared" si="18"/>
        <v>-93518.977132612548</v>
      </c>
      <c r="O112" s="153">
        <f t="shared" si="18"/>
        <v>-95155.559232433283</v>
      </c>
      <c r="P112" s="153">
        <f t="shared" si="18"/>
        <v>-96820.781519000855</v>
      </c>
      <c r="Q112" s="153">
        <f t="shared" si="18"/>
        <v>-98515.145195583391</v>
      </c>
      <c r="R112" s="153">
        <f t="shared" si="18"/>
        <v>-100239.1602365061</v>
      </c>
      <c r="S112" s="153">
        <f t="shared" si="18"/>
        <v>-101993.34554064498</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-80000</v>
      </c>
      <c r="F113" s="162">
        <f t="shared" ref="F113:AR113" si="19">SUM(F111:F112)</f>
        <v>-81400</v>
      </c>
      <c r="G113" s="162">
        <f t="shared" si="19"/>
        <v>-82824.500000000015</v>
      </c>
      <c r="H113" s="162">
        <f t="shared" si="19"/>
        <v>-84273.928750000006</v>
      </c>
      <c r="I113" s="162">
        <f t="shared" si="19"/>
        <v>-85748.722503125027</v>
      </c>
      <c r="J113" s="162">
        <f t="shared" si="19"/>
        <v>-87249.32514692971</v>
      </c>
      <c r="K113" s="162">
        <f t="shared" si="19"/>
        <v>-88776.188337000989</v>
      </c>
      <c r="L113" s="162">
        <f t="shared" si="19"/>
        <v>-90329.771632898497</v>
      </c>
      <c r="M113" s="162">
        <f t="shared" si="19"/>
        <v>-91910.542636474245</v>
      </c>
      <c r="N113" s="162">
        <f t="shared" si="19"/>
        <v>-93518.977132612548</v>
      </c>
      <c r="O113" s="162">
        <f t="shared" si="19"/>
        <v>-95155.559232433283</v>
      </c>
      <c r="P113" s="162">
        <f t="shared" si="19"/>
        <v>-96820.781519000855</v>
      </c>
      <c r="Q113" s="162">
        <f t="shared" si="19"/>
        <v>-98515.145195583391</v>
      </c>
      <c r="R113" s="162">
        <f t="shared" si="19"/>
        <v>-100239.1602365061</v>
      </c>
      <c r="S113" s="162">
        <f t="shared" si="19"/>
        <v>-101993.34554064498</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-106666.66666666667</v>
      </c>
      <c r="F115" s="149">
        <f t="shared" si="20"/>
        <v>-106666.66666666667</v>
      </c>
      <c r="G115" s="149">
        <f t="shared" si="20"/>
        <v>-106666.66666666667</v>
      </c>
      <c r="H115" s="149">
        <f t="shared" si="20"/>
        <v>-106666.66666666667</v>
      </c>
      <c r="I115" s="149">
        <f t="shared" si="20"/>
        <v>-106666.66666666667</v>
      </c>
      <c r="J115" s="149">
        <f t="shared" si="20"/>
        <v>-106666.66666666667</v>
      </c>
      <c r="K115" s="149">
        <f t="shared" si="20"/>
        <v>-106666.66666666667</v>
      </c>
      <c r="L115" s="149">
        <f t="shared" si="20"/>
        <v>-106666.66666666667</v>
      </c>
      <c r="M115" s="149">
        <f t="shared" si="20"/>
        <v>-106666.66666666667</v>
      </c>
      <c r="N115" s="149">
        <f t="shared" si="20"/>
        <v>-106666.66666666667</v>
      </c>
      <c r="O115" s="149">
        <f t="shared" si="20"/>
        <v>-106666.66666666667</v>
      </c>
      <c r="P115" s="149">
        <f t="shared" si="20"/>
        <v>-106666.66666666667</v>
      </c>
      <c r="Q115" s="149">
        <f t="shared" si="20"/>
        <v>-106666.66666666667</v>
      </c>
      <c r="R115" s="149">
        <f t="shared" si="20"/>
        <v>-106666.66666666667</v>
      </c>
      <c r="S115" s="149">
        <f t="shared" si="20"/>
        <v>-106666.66666666667</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-50400</v>
      </c>
      <c r="F116" s="153">
        <f t="shared" si="21"/>
        <v>-47975.064071015637</v>
      </c>
      <c r="G116" s="153">
        <f t="shared" si="21"/>
        <v>-45441.006025227005</v>
      </c>
      <c r="H116" s="153">
        <f t="shared" si="21"/>
        <v>-42792.915367377871</v>
      </c>
      <c r="I116" s="153">
        <f t="shared" si="21"/>
        <v>-40025.660629925522</v>
      </c>
      <c r="J116" s="153">
        <f t="shared" si="21"/>
        <v>-37133.87942928783</v>
      </c>
      <c r="K116" s="153">
        <f t="shared" si="21"/>
        <v>-34111.968074621429</v>
      </c>
      <c r="L116" s="153">
        <f t="shared" si="21"/>
        <v>-30954.070708995052</v>
      </c>
      <c r="M116" s="153">
        <f t="shared" si="21"/>
        <v>-27654.06796191548</v>
      </c>
      <c r="N116" s="153">
        <f t="shared" si="21"/>
        <v>-24205.565091217326</v>
      </c>
      <c r="O116" s="153">
        <f t="shared" si="21"/>
        <v>-20601.879591337765</v>
      </c>
      <c r="P116" s="153">
        <f t="shared" si="21"/>
        <v>-16836.028243963614</v>
      </c>
      <c r="Q116" s="153">
        <f t="shared" si="21"/>
        <v>-12900.713585957626</v>
      </c>
      <c r="R116" s="153">
        <f t="shared" si="21"/>
        <v>-8788.3097683413744</v>
      </c>
      <c r="S116" s="153">
        <f t="shared" si="21"/>
        <v>-4490.8477789323897</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-53887.465088541052</v>
      </c>
      <c r="F117" s="153">
        <f t="shared" si="22"/>
        <v>-56312.401017525401</v>
      </c>
      <c r="G117" s="153">
        <f t="shared" si="22"/>
        <v>-58846.459063314047</v>
      </c>
      <c r="H117" s="153">
        <f t="shared" si="22"/>
        <v>-61494.549721163181</v>
      </c>
      <c r="I117" s="153">
        <f t="shared" si="22"/>
        <v>-64261.804458615516</v>
      </c>
      <c r="J117" s="153">
        <f t="shared" si="22"/>
        <v>-67153.585659253207</v>
      </c>
      <c r="K117" s="153">
        <f t="shared" si="22"/>
        <v>-70175.497013919623</v>
      </c>
      <c r="L117" s="153">
        <f t="shared" si="22"/>
        <v>-73333.394379545993</v>
      </c>
      <c r="M117" s="153">
        <f t="shared" si="22"/>
        <v>-76633.397126625568</v>
      </c>
      <c r="N117" s="153">
        <f t="shared" si="22"/>
        <v>-80081.899997323722</v>
      </c>
      <c r="O117" s="153">
        <f t="shared" si="22"/>
        <v>-83685.585497203283</v>
      </c>
      <c r="P117" s="153">
        <f t="shared" si="22"/>
        <v>-87451.436844577431</v>
      </c>
      <c r="Q117" s="153">
        <f t="shared" si="22"/>
        <v>-91386.751502583415</v>
      </c>
      <c r="R117" s="153">
        <f t="shared" si="22"/>
        <v>-95499.155320199687</v>
      </c>
      <c r="S117" s="153">
        <f t="shared" si="22"/>
        <v>-99796.617309608671</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-104287.46508854105</v>
      </c>
      <c r="F118" s="162">
        <f t="shared" si="23"/>
        <v>-104287.46508854104</v>
      </c>
      <c r="G118" s="162">
        <f t="shared" si="23"/>
        <v>-104287.46508854105</v>
      </c>
      <c r="H118" s="162">
        <f t="shared" si="23"/>
        <v>-104287.46508854105</v>
      </c>
      <c r="I118" s="162">
        <f t="shared" si="23"/>
        <v>-104287.46508854104</v>
      </c>
      <c r="J118" s="162">
        <f t="shared" si="23"/>
        <v>-104287.46508854104</v>
      </c>
      <c r="K118" s="162">
        <f t="shared" si="23"/>
        <v>-104287.46508854105</v>
      </c>
      <c r="L118" s="162">
        <f t="shared" si="23"/>
        <v>-104287.46508854104</v>
      </c>
      <c r="M118" s="162">
        <f t="shared" si="23"/>
        <v>-104287.46508854105</v>
      </c>
      <c r="N118" s="162">
        <f t="shared" si="23"/>
        <v>-104287.46508854105</v>
      </c>
      <c r="O118" s="162">
        <f t="shared" si="23"/>
        <v>-104287.46508854105</v>
      </c>
      <c r="P118" s="162">
        <f t="shared" si="23"/>
        <v>-104287.46508854104</v>
      </c>
      <c r="Q118" s="162">
        <f t="shared" si="23"/>
        <v>-104287.46508854104</v>
      </c>
      <c r="R118" s="162">
        <f t="shared" si="23"/>
        <v>-104287.46508854107</v>
      </c>
      <c r="S118" s="162">
        <f t="shared" si="23"/>
        <v>-104287.46508854107</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-237066.66666666669</v>
      </c>
      <c r="F120" s="149">
        <f t="shared" ref="F120:AR120" si="24">F113+F115+F116</f>
        <v>-236041.73073768232</v>
      </c>
      <c r="G120" s="149">
        <f t="shared" si="24"/>
        <v>-234932.17269189371</v>
      </c>
      <c r="H120" s="149">
        <f t="shared" si="24"/>
        <v>-233733.51078404454</v>
      </c>
      <c r="I120" s="149">
        <f t="shared" si="24"/>
        <v>-232441.04979971724</v>
      </c>
      <c r="J120" s="149">
        <f t="shared" si="24"/>
        <v>-231049.87124288423</v>
      </c>
      <c r="K120" s="149">
        <f t="shared" si="24"/>
        <v>-229554.82307828908</v>
      </c>
      <c r="L120" s="149">
        <f t="shared" si="24"/>
        <v>-227950.50900856021</v>
      </c>
      <c r="M120" s="149">
        <f t="shared" si="24"/>
        <v>-226231.27726505641</v>
      </c>
      <c r="N120" s="149">
        <f t="shared" si="24"/>
        <v>-224391.20889049655</v>
      </c>
      <c r="O120" s="149">
        <f t="shared" si="24"/>
        <v>-222424.10549043771</v>
      </c>
      <c r="P120" s="149">
        <f t="shared" si="24"/>
        <v>-220323.47642963112</v>
      </c>
      <c r="Q120" s="149">
        <f t="shared" si="24"/>
        <v>-218082.52544820769</v>
      </c>
      <c r="R120" s="149">
        <f t="shared" si="24"/>
        <v>-215694.13667151413</v>
      </c>
      <c r="S120" s="149">
        <f t="shared" si="24"/>
        <v>-213150.85998624403</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59266.666666666672</v>
      </c>
      <c r="F121" s="162">
        <f t="shared" si="25"/>
        <v>59010.432684420579</v>
      </c>
      <c r="G121" s="162">
        <f t="shared" si="25"/>
        <v>58733.043172973426</v>
      </c>
      <c r="H121" s="162">
        <f t="shared" si="25"/>
        <v>58433.377696011135</v>
      </c>
      <c r="I121" s="162">
        <f t="shared" si="25"/>
        <v>58110.262449929309</v>
      </c>
      <c r="J121" s="162">
        <f t="shared" si="25"/>
        <v>57762.467810721057</v>
      </c>
      <c r="K121" s="162">
        <f t="shared" si="25"/>
        <v>57388.705769572269</v>
      </c>
      <c r="L121" s="162">
        <f t="shared" si="25"/>
        <v>56987.627252140053</v>
      </c>
      <c r="M121" s="162">
        <f t="shared" si="25"/>
        <v>56557.819316264104</v>
      </c>
      <c r="N121" s="162">
        <f t="shared" si="25"/>
        <v>56097.802222624137</v>
      </c>
      <c r="O121" s="162">
        <f t="shared" si="25"/>
        <v>55606.026372609427</v>
      </c>
      <c r="P121" s="162">
        <f t="shared" si="25"/>
        <v>55080.86910740778</v>
      </c>
      <c r="Q121" s="162">
        <f t="shared" si="25"/>
        <v>54520.631362051921</v>
      </c>
      <c r="R121" s="162">
        <f t="shared" si="25"/>
        <v>53923.534167878533</v>
      </c>
      <c r="S121" s="162">
        <f t="shared" si="25"/>
        <v>53287.714996561008</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-125020.79842187437</v>
      </c>
      <c r="F123" s="172">
        <f t="shared" ref="F123:AR123" si="26">F113+F118+F121</f>
        <v>-126677.03240412046</v>
      </c>
      <c r="G123" s="172">
        <f t="shared" si="26"/>
        <v>-128378.92191556764</v>
      </c>
      <c r="H123" s="172">
        <f t="shared" si="26"/>
        <v>-130128.01614252993</v>
      </c>
      <c r="I123" s="172">
        <f t="shared" si="26"/>
        <v>-131925.92514173675</v>
      </c>
      <c r="J123" s="172">
        <f t="shared" si="26"/>
        <v>-133774.3224247497</v>
      </c>
      <c r="K123" s="172">
        <f t="shared" si="26"/>
        <v>-135674.94765596979</v>
      </c>
      <c r="L123" s="172">
        <f t="shared" si="26"/>
        <v>-137629.60946929947</v>
      </c>
      <c r="M123" s="172">
        <f t="shared" si="26"/>
        <v>-139640.18840875119</v>
      </c>
      <c r="N123" s="172">
        <f t="shared" si="26"/>
        <v>-141708.63999852946</v>
      </c>
      <c r="O123" s="172">
        <f t="shared" si="26"/>
        <v>-143836.99794836491</v>
      </c>
      <c r="P123" s="172">
        <f t="shared" si="26"/>
        <v>-146027.37750013411</v>
      </c>
      <c r="Q123" s="172">
        <f t="shared" si="26"/>
        <v>-148281.97892207251</v>
      </c>
      <c r="R123" s="172">
        <f t="shared" si="26"/>
        <v>-150603.09115716864</v>
      </c>
      <c r="S123" s="172">
        <f t="shared" si="26"/>
        <v>-152993.09563262505</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2600000</v>
      </c>
      <c r="F124" s="175">
        <f t="shared" si="27"/>
        <v>2600000</v>
      </c>
      <c r="G124" s="175">
        <f t="shared" si="27"/>
        <v>2600000</v>
      </c>
      <c r="H124" s="175">
        <f t="shared" si="27"/>
        <v>2600000</v>
      </c>
      <c r="I124" s="175">
        <f t="shared" si="27"/>
        <v>2600000</v>
      </c>
      <c r="J124" s="175">
        <f t="shared" si="27"/>
        <v>2600000</v>
      </c>
      <c r="K124" s="175">
        <f t="shared" si="27"/>
        <v>2600000</v>
      </c>
      <c r="L124" s="175">
        <f t="shared" si="27"/>
        <v>2600000</v>
      </c>
      <c r="M124" s="175">
        <f t="shared" si="27"/>
        <v>2600000</v>
      </c>
      <c r="N124" s="175">
        <f t="shared" si="27"/>
        <v>2600000</v>
      </c>
      <c r="O124" s="175">
        <f t="shared" si="27"/>
        <v>2600000</v>
      </c>
      <c r="P124" s="175">
        <f t="shared" si="27"/>
        <v>2600000</v>
      </c>
      <c r="Q124" s="175">
        <f t="shared" si="27"/>
        <v>2600000</v>
      </c>
      <c r="R124" s="175">
        <f t="shared" si="27"/>
        <v>2600000</v>
      </c>
      <c r="S124" s="175">
        <f t="shared" si="27"/>
        <v>2600000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-913842.82713814313</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13281185.754456751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1600000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5.9624999999999997E-2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1600000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1120000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480000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2600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1</v>
      </c>
      <c r="E145" s="197"/>
    </row>
    <row r="146" spans="2:5" s="191" customFormat="1" ht="11.25" x14ac:dyDescent="0.2">
      <c r="B146" s="198" t="s">
        <v>108</v>
      </c>
      <c r="C146" s="195" t="s">
        <v>222</v>
      </c>
      <c r="D146" s="197">
        <f>C13</f>
        <v>2600</v>
      </c>
      <c r="E146" s="197"/>
    </row>
    <row r="147" spans="2:5" s="191" customFormat="1" x14ac:dyDescent="0.2">
      <c r="B147" s="198" t="s">
        <v>20</v>
      </c>
      <c r="C147" s="195" t="s">
        <v>223</v>
      </c>
      <c r="D147" s="197">
        <f>C29</f>
        <v>1600</v>
      </c>
      <c r="E147" s="199">
        <f>C32</f>
        <v>1.6</v>
      </c>
    </row>
    <row r="148" spans="2:5" s="191" customFormat="1" x14ac:dyDescent="0.2">
      <c r="B148" s="200" t="s">
        <v>22</v>
      </c>
      <c r="C148" s="195" t="s">
        <v>224</v>
      </c>
      <c r="D148" s="197">
        <f>C35</f>
        <v>80</v>
      </c>
      <c r="E148" s="201">
        <f>C38</f>
        <v>80</v>
      </c>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666 IY57666 SU57666 ACQ57666 AMM57666 AWI57666 BGE57666 BQA57666 BZW57666 CJS57666 CTO57666 DDK57666 DNG57666 DXC57666 EGY57666 EQU57666 FAQ57666 FKM57666 FUI57666 GEE57666 GOA57666 GXW57666 HHS57666 HRO57666 IBK57666 ILG57666 IVC57666 JEY57666 JOU57666 JYQ57666 KIM57666 KSI57666 LCE57666 LMA57666 LVW57666 MFS57666 MPO57666 MZK57666 NJG57666 NTC57666 OCY57666 OMU57666 OWQ57666 PGM57666 PQI57666 QAE57666 QKA57666 QTW57666 RDS57666 RNO57666 RXK57666 SHG57666 SRC57666 TAY57666 TKU57666 TUQ57666 UEM57666 UOI57666 UYE57666 VIA57666 VRW57666 WBS57666 WLO57666 WVK57666 C123202 IY123202 SU123202 ACQ123202 AMM123202 AWI123202 BGE123202 BQA123202 BZW123202 CJS123202 CTO123202 DDK123202 DNG123202 DXC123202 EGY123202 EQU123202 FAQ123202 FKM123202 FUI123202 GEE123202 GOA123202 GXW123202 HHS123202 HRO123202 IBK123202 ILG123202 IVC123202 JEY123202 JOU123202 JYQ123202 KIM123202 KSI123202 LCE123202 LMA123202 LVW123202 MFS123202 MPO123202 MZK123202 NJG123202 NTC123202 OCY123202 OMU123202 OWQ123202 PGM123202 PQI123202 QAE123202 QKA123202 QTW123202 RDS123202 RNO123202 RXK123202 SHG123202 SRC123202 TAY123202 TKU123202 TUQ123202 UEM123202 UOI123202 UYE123202 VIA123202 VRW123202 WBS123202 WLO123202 WVK123202 C188738 IY188738 SU188738 ACQ188738 AMM188738 AWI188738 BGE188738 BQA188738 BZW188738 CJS188738 CTO188738 DDK188738 DNG188738 DXC188738 EGY188738 EQU188738 FAQ188738 FKM188738 FUI188738 GEE188738 GOA188738 GXW188738 HHS188738 HRO188738 IBK188738 ILG188738 IVC188738 JEY188738 JOU188738 JYQ188738 KIM188738 KSI188738 LCE188738 LMA188738 LVW188738 MFS188738 MPO188738 MZK188738 NJG188738 NTC188738 OCY188738 OMU188738 OWQ188738 PGM188738 PQI188738 QAE188738 QKA188738 QTW188738 RDS188738 RNO188738 RXK188738 SHG188738 SRC188738 TAY188738 TKU188738 TUQ188738 UEM188738 UOI188738 UYE188738 VIA188738 VRW188738 WBS188738 WLO188738 WVK188738 C254274 IY254274 SU254274 ACQ254274 AMM254274 AWI254274 BGE254274 BQA254274 BZW254274 CJS254274 CTO254274 DDK254274 DNG254274 DXC254274 EGY254274 EQU254274 FAQ254274 FKM254274 FUI254274 GEE254274 GOA254274 GXW254274 HHS254274 HRO254274 IBK254274 ILG254274 IVC254274 JEY254274 JOU254274 JYQ254274 KIM254274 KSI254274 LCE254274 LMA254274 LVW254274 MFS254274 MPO254274 MZK254274 NJG254274 NTC254274 OCY254274 OMU254274 OWQ254274 PGM254274 PQI254274 QAE254274 QKA254274 QTW254274 RDS254274 RNO254274 RXK254274 SHG254274 SRC254274 TAY254274 TKU254274 TUQ254274 UEM254274 UOI254274 UYE254274 VIA254274 VRW254274 WBS254274 WLO254274 WVK254274 C319810 IY319810 SU319810 ACQ319810 AMM319810 AWI319810 BGE319810 BQA319810 BZW319810 CJS319810 CTO319810 DDK319810 DNG319810 DXC319810 EGY319810 EQU319810 FAQ319810 FKM319810 FUI319810 GEE319810 GOA319810 GXW319810 HHS319810 HRO319810 IBK319810 ILG319810 IVC319810 JEY319810 JOU319810 JYQ319810 KIM319810 KSI319810 LCE319810 LMA319810 LVW319810 MFS319810 MPO319810 MZK319810 NJG319810 NTC319810 OCY319810 OMU319810 OWQ319810 PGM319810 PQI319810 QAE319810 QKA319810 QTW319810 RDS319810 RNO319810 RXK319810 SHG319810 SRC319810 TAY319810 TKU319810 TUQ319810 UEM319810 UOI319810 UYE319810 VIA319810 VRW319810 WBS319810 WLO319810 WVK319810 C385346 IY385346 SU385346 ACQ385346 AMM385346 AWI385346 BGE385346 BQA385346 BZW385346 CJS385346 CTO385346 DDK385346 DNG385346 DXC385346 EGY385346 EQU385346 FAQ385346 FKM385346 FUI385346 GEE385346 GOA385346 GXW385346 HHS385346 HRO385346 IBK385346 ILG385346 IVC385346 JEY385346 JOU385346 JYQ385346 KIM385346 KSI385346 LCE385346 LMA385346 LVW385346 MFS385346 MPO385346 MZK385346 NJG385346 NTC385346 OCY385346 OMU385346 OWQ385346 PGM385346 PQI385346 QAE385346 QKA385346 QTW385346 RDS385346 RNO385346 RXK385346 SHG385346 SRC385346 TAY385346 TKU385346 TUQ385346 UEM385346 UOI385346 UYE385346 VIA385346 VRW385346 WBS385346 WLO385346 WVK385346 C450882 IY450882 SU450882 ACQ450882 AMM450882 AWI450882 BGE450882 BQA450882 BZW450882 CJS450882 CTO450882 DDK450882 DNG450882 DXC450882 EGY450882 EQU450882 FAQ450882 FKM450882 FUI450882 GEE450882 GOA450882 GXW450882 HHS450882 HRO450882 IBK450882 ILG450882 IVC450882 JEY450882 JOU450882 JYQ450882 KIM450882 KSI450882 LCE450882 LMA450882 LVW450882 MFS450882 MPO450882 MZK450882 NJG450882 NTC450882 OCY450882 OMU450882 OWQ450882 PGM450882 PQI450882 QAE450882 QKA450882 QTW450882 RDS450882 RNO450882 RXK450882 SHG450882 SRC450882 TAY450882 TKU450882 TUQ450882 UEM450882 UOI450882 UYE450882 VIA450882 VRW450882 WBS450882 WLO450882 WVK450882 C516418 IY516418 SU516418 ACQ516418 AMM516418 AWI516418 BGE516418 BQA516418 BZW516418 CJS516418 CTO516418 DDK516418 DNG516418 DXC516418 EGY516418 EQU516418 FAQ516418 FKM516418 FUI516418 GEE516418 GOA516418 GXW516418 HHS516418 HRO516418 IBK516418 ILG516418 IVC516418 JEY516418 JOU516418 JYQ516418 KIM516418 KSI516418 LCE516418 LMA516418 LVW516418 MFS516418 MPO516418 MZK516418 NJG516418 NTC516418 OCY516418 OMU516418 OWQ516418 PGM516418 PQI516418 QAE516418 QKA516418 QTW516418 RDS516418 RNO516418 RXK516418 SHG516418 SRC516418 TAY516418 TKU516418 TUQ516418 UEM516418 UOI516418 UYE516418 VIA516418 VRW516418 WBS516418 WLO516418 WVK516418 C581954 IY581954 SU581954 ACQ581954 AMM581954 AWI581954 BGE581954 BQA581954 BZW581954 CJS581954 CTO581954 DDK581954 DNG581954 DXC581954 EGY581954 EQU581954 FAQ581954 FKM581954 FUI581954 GEE581954 GOA581954 GXW581954 HHS581954 HRO581954 IBK581954 ILG581954 IVC581954 JEY581954 JOU581954 JYQ581954 KIM581954 KSI581954 LCE581954 LMA581954 LVW581954 MFS581954 MPO581954 MZK581954 NJG581954 NTC581954 OCY581954 OMU581954 OWQ581954 PGM581954 PQI581954 QAE581954 QKA581954 QTW581954 RDS581954 RNO581954 RXK581954 SHG581954 SRC581954 TAY581954 TKU581954 TUQ581954 UEM581954 UOI581954 UYE581954 VIA581954 VRW581954 WBS581954 WLO581954 WVK581954 C647490 IY647490 SU647490 ACQ647490 AMM647490 AWI647490 BGE647490 BQA647490 BZW647490 CJS647490 CTO647490 DDK647490 DNG647490 DXC647490 EGY647490 EQU647490 FAQ647490 FKM647490 FUI647490 GEE647490 GOA647490 GXW647490 HHS647490 HRO647490 IBK647490 ILG647490 IVC647490 JEY647490 JOU647490 JYQ647490 KIM647490 KSI647490 LCE647490 LMA647490 LVW647490 MFS647490 MPO647490 MZK647490 NJG647490 NTC647490 OCY647490 OMU647490 OWQ647490 PGM647490 PQI647490 QAE647490 QKA647490 QTW647490 RDS647490 RNO647490 RXK647490 SHG647490 SRC647490 TAY647490 TKU647490 TUQ647490 UEM647490 UOI647490 UYE647490 VIA647490 VRW647490 WBS647490 WLO647490 WVK647490 C713026 IY713026 SU713026 ACQ713026 AMM713026 AWI713026 BGE713026 BQA713026 BZW713026 CJS713026 CTO713026 DDK713026 DNG713026 DXC713026 EGY713026 EQU713026 FAQ713026 FKM713026 FUI713026 GEE713026 GOA713026 GXW713026 HHS713026 HRO713026 IBK713026 ILG713026 IVC713026 JEY713026 JOU713026 JYQ713026 KIM713026 KSI713026 LCE713026 LMA713026 LVW713026 MFS713026 MPO713026 MZK713026 NJG713026 NTC713026 OCY713026 OMU713026 OWQ713026 PGM713026 PQI713026 QAE713026 QKA713026 QTW713026 RDS713026 RNO713026 RXK713026 SHG713026 SRC713026 TAY713026 TKU713026 TUQ713026 UEM713026 UOI713026 UYE713026 VIA713026 VRW713026 WBS713026 WLO713026 WVK713026 C778562 IY778562 SU778562 ACQ778562 AMM778562 AWI778562 BGE778562 BQA778562 BZW778562 CJS778562 CTO778562 DDK778562 DNG778562 DXC778562 EGY778562 EQU778562 FAQ778562 FKM778562 FUI778562 GEE778562 GOA778562 GXW778562 HHS778562 HRO778562 IBK778562 ILG778562 IVC778562 JEY778562 JOU778562 JYQ778562 KIM778562 KSI778562 LCE778562 LMA778562 LVW778562 MFS778562 MPO778562 MZK778562 NJG778562 NTC778562 OCY778562 OMU778562 OWQ778562 PGM778562 PQI778562 QAE778562 QKA778562 QTW778562 RDS778562 RNO778562 RXK778562 SHG778562 SRC778562 TAY778562 TKU778562 TUQ778562 UEM778562 UOI778562 UYE778562 VIA778562 VRW778562 WBS778562 WLO778562 WVK778562 C844098 IY844098 SU844098 ACQ844098 AMM844098 AWI844098 BGE844098 BQA844098 BZW844098 CJS844098 CTO844098 DDK844098 DNG844098 DXC844098 EGY844098 EQU844098 FAQ844098 FKM844098 FUI844098 GEE844098 GOA844098 GXW844098 HHS844098 HRO844098 IBK844098 ILG844098 IVC844098 JEY844098 JOU844098 JYQ844098 KIM844098 KSI844098 LCE844098 LMA844098 LVW844098 MFS844098 MPO844098 MZK844098 NJG844098 NTC844098 OCY844098 OMU844098 OWQ844098 PGM844098 PQI844098 QAE844098 QKA844098 QTW844098 RDS844098 RNO844098 RXK844098 SHG844098 SRC844098 TAY844098 TKU844098 TUQ844098 UEM844098 UOI844098 UYE844098 VIA844098 VRW844098 WBS844098 WLO844098 WVK844098 C909634 IY909634 SU909634 ACQ909634 AMM909634 AWI909634 BGE909634 BQA909634 BZW909634 CJS909634 CTO909634 DDK909634 DNG909634 DXC909634 EGY909634 EQU909634 FAQ909634 FKM909634 FUI909634 GEE909634 GOA909634 GXW909634 HHS909634 HRO909634 IBK909634 ILG909634 IVC909634 JEY909634 JOU909634 JYQ909634 KIM909634 KSI909634 LCE909634 LMA909634 LVW909634 MFS909634 MPO909634 MZK909634 NJG909634 NTC909634 OCY909634 OMU909634 OWQ909634 PGM909634 PQI909634 QAE909634 QKA909634 QTW909634 RDS909634 RNO909634 RXK909634 SHG909634 SRC909634 TAY909634 TKU909634 TUQ909634 UEM909634 UOI909634 UYE909634 VIA909634 VRW909634 WBS909634 WLO909634 WVK909634 C975170 IY975170 SU975170 ACQ975170 AMM975170 AWI975170 BGE975170 BQA975170 BZW975170 CJS975170 CTO975170 DDK975170 DNG975170 DXC975170 EGY975170 EQU975170 FAQ975170 FKM975170 FUI975170 GEE975170 GOA975170 GXW975170 HHS975170 HRO975170 IBK975170 ILG975170 IVC975170 JEY975170 JOU975170 JYQ975170 KIM975170 KSI975170 LCE975170 LMA975170 LVW975170 MFS975170 MPO975170 MZK975170 NJG975170 NTC975170 OCY975170 OMU975170 OWQ975170 PGM975170 PQI975170 QAE975170 QKA975170 QTW975170 RDS975170 RNO975170 RXK975170 SHG975170 SRC975170 TAY975170 TKU975170 TUQ975170 UEM975170 UOI975170 UYE975170 VIA975170 VRW975170 WBS975170 WLO975170 WVK975170">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148</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0.18082317624137142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20.5</v>
      </c>
      <c r="D11" s="85" t="s">
        <v>163</v>
      </c>
      <c r="E11" s="74"/>
      <c r="F11" s="75"/>
    </row>
    <row r="12" spans="1:26" x14ac:dyDescent="0.2">
      <c r="A12" s="78"/>
      <c r="B12" s="83" t="s">
        <v>7</v>
      </c>
      <c r="C12" s="85">
        <f>IF(C11=0,,C11*C22*(1-C23)*C24*C25)</f>
        <v>10.917927696682424</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0.18</v>
      </c>
      <c r="D23" s="85"/>
      <c r="E23" s="95"/>
      <c r="F23" s="75"/>
    </row>
    <row r="24" spans="1:6" ht="12.75" customHeight="1" x14ac:dyDescent="0.2">
      <c r="A24" s="78"/>
      <c r="B24" s="83" t="s">
        <v>18</v>
      </c>
      <c r="C24" s="98">
        <v>0.99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v>16900</v>
      </c>
      <c r="D30" s="85" t="s">
        <v>164</v>
      </c>
      <c r="E30" s="95"/>
      <c r="F30" s="75"/>
    </row>
    <row r="31" spans="1:6" x14ac:dyDescent="0.2">
      <c r="A31" s="78"/>
      <c r="B31" s="281"/>
      <c r="C31" s="84">
        <v>19557</v>
      </c>
      <c r="D31" s="85" t="s">
        <v>306</v>
      </c>
      <c r="E31" s="95"/>
      <c r="F31" s="75"/>
    </row>
    <row r="32" spans="1:6" x14ac:dyDescent="0.2">
      <c r="A32" s="78"/>
      <c r="B32" s="83" t="s">
        <v>21</v>
      </c>
      <c r="C32" s="102">
        <f>(SUMPRODUCT(C8:C11,C27:C30)+C11*(1-C23)*C31)/1000000</f>
        <v>0.67520317000000007</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807</v>
      </c>
      <c r="D36" s="85" t="s">
        <v>164</v>
      </c>
      <c r="E36" s="95"/>
      <c r="F36" s="75"/>
    </row>
    <row r="37" spans="1:6" x14ac:dyDescent="0.2">
      <c r="A37" s="78"/>
      <c r="B37" s="281"/>
      <c r="C37" s="84">
        <v>1892</v>
      </c>
      <c r="D37" s="85" t="s">
        <v>165</v>
      </c>
      <c r="E37" s="95"/>
      <c r="F37" s="75"/>
    </row>
    <row r="38" spans="1:6" x14ac:dyDescent="0.2">
      <c r="A38" s="78"/>
      <c r="B38" s="83" t="s">
        <v>23</v>
      </c>
      <c r="C38" s="103">
        <f>(SUMPRODUCT(C33:C36,C8:C11)+C11*(1-C23)*C37)/1000</f>
        <v>48.348020000000005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0.48016949152542376</v>
      </c>
      <c r="D42" s="85" t="s">
        <v>166</v>
      </c>
      <c r="E42" s="95"/>
    </row>
    <row r="43" spans="1:6" x14ac:dyDescent="0.2">
      <c r="A43" s="78"/>
      <c r="B43" s="83" t="s">
        <v>28</v>
      </c>
      <c r="C43" s="104">
        <v>0.16</v>
      </c>
      <c r="D43" s="85" t="s">
        <v>72</v>
      </c>
      <c r="E43" s="95"/>
    </row>
    <row r="44" spans="1:6" x14ac:dyDescent="0.2">
      <c r="A44" s="78"/>
      <c r="B44" s="83" t="s">
        <v>29</v>
      </c>
      <c r="C44" s="85">
        <f>C42*C11*C15*(1-C23)</f>
        <v>64573.193220339002</v>
      </c>
      <c r="D44" s="85" t="s">
        <v>73</v>
      </c>
      <c r="E44" s="95"/>
    </row>
    <row r="45" spans="1:6" x14ac:dyDescent="0.2">
      <c r="A45" s="78"/>
      <c r="B45" s="83" t="s">
        <v>30</v>
      </c>
      <c r="C45" s="105">
        <v>0.63</v>
      </c>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v>0.7</v>
      </c>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-675203.17</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853296.70464960183</v>
      </c>
      <c r="F94" s="153">
        <f t="shared" ref="F94:AR94" si="3">IF(F86&gt;$C$16,0,$C$12*$C$15)*35.17/3.6</f>
        <v>853296.70464960183</v>
      </c>
      <c r="G94" s="153">
        <f t="shared" si="3"/>
        <v>853296.70464960183</v>
      </c>
      <c r="H94" s="153">
        <f t="shared" si="3"/>
        <v>853296.70464960183</v>
      </c>
      <c r="I94" s="153">
        <f t="shared" si="3"/>
        <v>853296.70464960183</v>
      </c>
      <c r="J94" s="153">
        <f t="shared" si="3"/>
        <v>853296.70464960183</v>
      </c>
      <c r="K94" s="153">
        <f t="shared" si="3"/>
        <v>853296.70464960183</v>
      </c>
      <c r="L94" s="153">
        <f t="shared" si="3"/>
        <v>853296.70464960183</v>
      </c>
      <c r="M94" s="153">
        <f t="shared" si="3"/>
        <v>853296.70464960183</v>
      </c>
      <c r="N94" s="153">
        <f t="shared" si="3"/>
        <v>853296.70464960183</v>
      </c>
      <c r="O94" s="153">
        <f t="shared" si="3"/>
        <v>853296.70464960183</v>
      </c>
      <c r="P94" s="153">
        <f t="shared" si="3"/>
        <v>853296.70464960183</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853296.70464960183</v>
      </c>
      <c r="F98" s="154">
        <f t="shared" ref="F98:AR98" si="6">F94-F95</f>
        <v>853296.70464960183</v>
      </c>
      <c r="G98" s="154">
        <f t="shared" si="6"/>
        <v>853296.70464960183</v>
      </c>
      <c r="H98" s="154">
        <f t="shared" si="6"/>
        <v>853296.70464960183</v>
      </c>
      <c r="I98" s="154">
        <f t="shared" si="6"/>
        <v>853296.70464960183</v>
      </c>
      <c r="J98" s="154">
        <f t="shared" si="6"/>
        <v>853296.70464960183</v>
      </c>
      <c r="K98" s="154">
        <f t="shared" si="6"/>
        <v>853296.70464960183</v>
      </c>
      <c r="L98" s="154">
        <f t="shared" si="6"/>
        <v>853296.70464960183</v>
      </c>
      <c r="M98" s="154">
        <f t="shared" si="6"/>
        <v>853296.70464960183</v>
      </c>
      <c r="N98" s="154">
        <f t="shared" si="6"/>
        <v>853296.70464960183</v>
      </c>
      <c r="O98" s="154">
        <f t="shared" si="6"/>
        <v>853296.70464960183</v>
      </c>
      <c r="P98" s="154">
        <f t="shared" si="6"/>
        <v>853296.70464960183</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853296.70464960183</v>
      </c>
      <c r="F99" s="157">
        <f t="shared" ref="F99:AR99" si="7">SUM(F96:F98)</f>
        <v>853296.70464960183</v>
      </c>
      <c r="G99" s="157">
        <f t="shared" si="7"/>
        <v>853296.70464960183</v>
      </c>
      <c r="H99" s="157">
        <f t="shared" si="7"/>
        <v>853296.70464960183</v>
      </c>
      <c r="I99" s="157">
        <f t="shared" si="7"/>
        <v>853296.70464960183</v>
      </c>
      <c r="J99" s="157">
        <f t="shared" si="7"/>
        <v>853296.70464960183</v>
      </c>
      <c r="K99" s="157">
        <f t="shared" si="7"/>
        <v>853296.70464960183</v>
      </c>
      <c r="L99" s="157">
        <f t="shared" si="7"/>
        <v>853296.70464960183</v>
      </c>
      <c r="M99" s="157">
        <f t="shared" si="7"/>
        <v>853296.70464960183</v>
      </c>
      <c r="N99" s="157">
        <f t="shared" si="7"/>
        <v>853296.70464960183</v>
      </c>
      <c r="O99" s="157">
        <f t="shared" si="7"/>
        <v>853296.70464960183</v>
      </c>
      <c r="P99" s="157">
        <f t="shared" si="7"/>
        <v>853296.70464960183</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-48348.020000000004</v>
      </c>
      <c r="F101" s="149">
        <f t="shared" ref="F101:AR101" si="8">IF(F86&gt;$C$16,0,-F87*($C$38*1000+F96*$C$39+F97*$C$40*3.6/1000+F98*$C$41*35.17/1000))+SUMIF($C$77:$C$81,F86,$D$77:$D$81)</f>
        <v>-49194.11035000001</v>
      </c>
      <c r="G101" s="149">
        <f t="shared" si="8"/>
        <v>-50055.007281125007</v>
      </c>
      <c r="H101" s="149">
        <f t="shared" si="8"/>
        <v>-50930.969908544699</v>
      </c>
      <c r="I101" s="149">
        <f t="shared" si="8"/>
        <v>-51822.261881944236</v>
      </c>
      <c r="J101" s="149">
        <f t="shared" si="8"/>
        <v>-52729.151464878269</v>
      </c>
      <c r="K101" s="149">
        <f t="shared" si="8"/>
        <v>-53651.911615513636</v>
      </c>
      <c r="L101" s="149">
        <f t="shared" si="8"/>
        <v>-54590.82006878512</v>
      </c>
      <c r="M101" s="149">
        <f t="shared" si="8"/>
        <v>-55546.159419988879</v>
      </c>
      <c r="N101" s="149">
        <f t="shared" si="8"/>
        <v>-56518.217209838687</v>
      </c>
      <c r="O101" s="149">
        <f t="shared" si="8"/>
        <v>-57507.286011010867</v>
      </c>
      <c r="P101" s="149">
        <f t="shared" si="8"/>
        <v>-58513.663516203553</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-10331.71091525424</v>
      </c>
      <c r="F102" s="153">
        <f t="shared" si="9"/>
        <v>-10512.515856271189</v>
      </c>
      <c r="G102" s="153">
        <f t="shared" si="9"/>
        <v>-10696.484883755937</v>
      </c>
      <c r="H102" s="153">
        <f t="shared" si="9"/>
        <v>-10883.673369221664</v>
      </c>
      <c r="I102" s="153">
        <f t="shared" si="9"/>
        <v>-11074.137653183046</v>
      </c>
      <c r="J102" s="153">
        <f t="shared" si="9"/>
        <v>-11267.935062113749</v>
      </c>
      <c r="K102" s="153">
        <f t="shared" si="9"/>
        <v>-11465.123925700742</v>
      </c>
      <c r="L102" s="153">
        <f t="shared" si="9"/>
        <v>-11665.763594400503</v>
      </c>
      <c r="M102" s="153">
        <f t="shared" si="9"/>
        <v>-11869.914457302515</v>
      </c>
      <c r="N102" s="153">
        <f t="shared" si="9"/>
        <v>-12077.63796030531</v>
      </c>
      <c r="O102" s="153">
        <f t="shared" si="9"/>
        <v>-12288.996624610654</v>
      </c>
      <c r="P102" s="153">
        <f t="shared" si="9"/>
        <v>-12504.054065541339</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-58679.730915254244</v>
      </c>
      <c r="F112" s="153">
        <f t="shared" si="18"/>
        <v>-59706.626206271198</v>
      </c>
      <c r="G112" s="153">
        <f t="shared" si="18"/>
        <v>-60751.49216488094</v>
      </c>
      <c r="H112" s="153">
        <f t="shared" si="18"/>
        <v>-61814.643277766365</v>
      </c>
      <c r="I112" s="153">
        <f t="shared" si="18"/>
        <v>-62896.399535127282</v>
      </c>
      <c r="J112" s="153">
        <f t="shared" si="18"/>
        <v>-63997.086526992018</v>
      </c>
      <c r="K112" s="153">
        <f t="shared" si="18"/>
        <v>-65117.035541214376</v>
      </c>
      <c r="L112" s="153">
        <f t="shared" si="18"/>
        <v>-66256.583663185622</v>
      </c>
      <c r="M112" s="153">
        <f t="shared" si="18"/>
        <v>-67416.07387729139</v>
      </c>
      <c r="N112" s="153">
        <f t="shared" si="18"/>
        <v>-68595.855170144001</v>
      </c>
      <c r="O112" s="153">
        <f t="shared" si="18"/>
        <v>-69796.282635621523</v>
      </c>
      <c r="P112" s="153">
        <f t="shared" si="18"/>
        <v>-71017.717581744888</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-58679.730915254244</v>
      </c>
      <c r="F113" s="162">
        <f t="shared" ref="F113:AR113" si="19">SUM(F111:F112)</f>
        <v>-59706.626206271198</v>
      </c>
      <c r="G113" s="162">
        <f t="shared" si="19"/>
        <v>-60751.49216488094</v>
      </c>
      <c r="H113" s="162">
        <f t="shared" si="19"/>
        <v>-61814.643277766365</v>
      </c>
      <c r="I113" s="162">
        <f t="shared" si="19"/>
        <v>-62896.399535127282</v>
      </c>
      <c r="J113" s="162">
        <f t="shared" si="19"/>
        <v>-63997.086526992018</v>
      </c>
      <c r="K113" s="162">
        <f t="shared" si="19"/>
        <v>-65117.035541214376</v>
      </c>
      <c r="L113" s="162">
        <f t="shared" si="19"/>
        <v>-66256.583663185622</v>
      </c>
      <c r="M113" s="162">
        <f t="shared" si="19"/>
        <v>-67416.07387729139</v>
      </c>
      <c r="N113" s="162">
        <f t="shared" si="19"/>
        <v>-68595.855170144001</v>
      </c>
      <c r="O113" s="162">
        <f t="shared" si="19"/>
        <v>-69796.282635621523</v>
      </c>
      <c r="P113" s="162">
        <f t="shared" si="19"/>
        <v>-71017.717581744888</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-56266.930833333339</v>
      </c>
      <c r="F115" s="149">
        <f t="shared" si="20"/>
        <v>-56266.930833333339</v>
      </c>
      <c r="G115" s="149">
        <f t="shared" si="20"/>
        <v>-56266.930833333339</v>
      </c>
      <c r="H115" s="149">
        <f t="shared" si="20"/>
        <v>-56266.930833333339</v>
      </c>
      <c r="I115" s="149">
        <f t="shared" si="20"/>
        <v>-56266.930833333339</v>
      </c>
      <c r="J115" s="149">
        <f t="shared" si="20"/>
        <v>-56266.930833333339</v>
      </c>
      <c r="K115" s="149">
        <f t="shared" si="20"/>
        <v>-56266.930833333339</v>
      </c>
      <c r="L115" s="149">
        <f t="shared" si="20"/>
        <v>-56266.930833333339</v>
      </c>
      <c r="M115" s="149">
        <f t="shared" si="20"/>
        <v>-56266.930833333339</v>
      </c>
      <c r="N115" s="149">
        <f t="shared" si="20"/>
        <v>-56266.930833333339</v>
      </c>
      <c r="O115" s="149">
        <f t="shared" si="20"/>
        <v>-56266.930833333339</v>
      </c>
      <c r="P115" s="149">
        <f t="shared" si="20"/>
        <v>-56266.930833333339</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-23632.110950000002</v>
      </c>
      <c r="F116" s="153">
        <f t="shared" si="21"/>
        <v>-22147.413889908858</v>
      </c>
      <c r="G116" s="153">
        <f t="shared" si="21"/>
        <v>-20588.481976813149</v>
      </c>
      <c r="H116" s="153">
        <f t="shared" si="21"/>
        <v>-18951.603468062651</v>
      </c>
      <c r="I116" s="153">
        <f t="shared" si="21"/>
        <v>-17232.881033874633</v>
      </c>
      <c r="J116" s="153">
        <f t="shared" si="21"/>
        <v>-15428.222477977211</v>
      </c>
      <c r="K116" s="153">
        <f t="shared" si="21"/>
        <v>-13533.330994284919</v>
      </c>
      <c r="L116" s="153">
        <f t="shared" si="21"/>
        <v>-11543.694936408014</v>
      </c>
      <c r="M116" s="153">
        <f t="shared" si="21"/>
        <v>-9454.5770756372622</v>
      </c>
      <c r="N116" s="153">
        <f t="shared" si="21"/>
        <v>-7261.0033218279732</v>
      </c>
      <c r="O116" s="153">
        <f t="shared" si="21"/>
        <v>-4957.750880328219</v>
      </c>
      <c r="P116" s="153">
        <f t="shared" si="21"/>
        <v>-2539.3358167534789</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-29693.941201823032</v>
      </c>
      <c r="F117" s="153">
        <f t="shared" si="22"/>
        <v>-31178.63826191418</v>
      </c>
      <c r="G117" s="153">
        <f t="shared" si="22"/>
        <v>-32737.570175009885</v>
      </c>
      <c r="H117" s="153">
        <f t="shared" si="22"/>
        <v>-34374.448683760384</v>
      </c>
      <c r="I117" s="153">
        <f t="shared" si="22"/>
        <v>-36093.171117948397</v>
      </c>
      <c r="J117" s="153">
        <f t="shared" si="22"/>
        <v>-37897.829673845823</v>
      </c>
      <c r="K117" s="153">
        <f t="shared" si="22"/>
        <v>-39792.721157538115</v>
      </c>
      <c r="L117" s="153">
        <f t="shared" si="22"/>
        <v>-41782.357215415017</v>
      </c>
      <c r="M117" s="153">
        <f t="shared" si="22"/>
        <v>-43871.475076185772</v>
      </c>
      <c r="N117" s="153">
        <f t="shared" si="22"/>
        <v>-46065.048829995059</v>
      </c>
      <c r="O117" s="153">
        <f t="shared" si="22"/>
        <v>-48368.301271494813</v>
      </c>
      <c r="P117" s="153">
        <f t="shared" si="22"/>
        <v>-50786.716335069555</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-53326.052151823038</v>
      </c>
      <c r="F118" s="162">
        <f t="shared" si="23"/>
        <v>-53326.052151823038</v>
      </c>
      <c r="G118" s="162">
        <f t="shared" si="23"/>
        <v>-53326.052151823038</v>
      </c>
      <c r="H118" s="162">
        <f t="shared" si="23"/>
        <v>-53326.052151823038</v>
      </c>
      <c r="I118" s="162">
        <f t="shared" si="23"/>
        <v>-53326.052151823031</v>
      </c>
      <c r="J118" s="162">
        <f t="shared" si="23"/>
        <v>-53326.052151823038</v>
      </c>
      <c r="K118" s="162">
        <f t="shared" si="23"/>
        <v>-53326.052151823038</v>
      </c>
      <c r="L118" s="162">
        <f t="shared" si="23"/>
        <v>-53326.052151823031</v>
      </c>
      <c r="M118" s="162">
        <f t="shared" si="23"/>
        <v>-53326.052151823038</v>
      </c>
      <c r="N118" s="162">
        <f t="shared" si="23"/>
        <v>-53326.052151823031</v>
      </c>
      <c r="O118" s="162">
        <f t="shared" si="23"/>
        <v>-53326.052151823031</v>
      </c>
      <c r="P118" s="162">
        <f t="shared" si="23"/>
        <v>-53326.052151823038</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-138578.77269858759</v>
      </c>
      <c r="F120" s="149">
        <f t="shared" ref="F120:AR120" si="24">F113+F115+F116</f>
        <v>-138120.97092951339</v>
      </c>
      <c r="G120" s="149">
        <f t="shared" si="24"/>
        <v>-137606.90497502743</v>
      </c>
      <c r="H120" s="149">
        <f t="shared" si="24"/>
        <v>-137033.17757916235</v>
      </c>
      <c r="I120" s="149">
        <f t="shared" si="24"/>
        <v>-136396.21140233526</v>
      </c>
      <c r="J120" s="149">
        <f t="shared" si="24"/>
        <v>-135692.23983830257</v>
      </c>
      <c r="K120" s="149">
        <f t="shared" si="24"/>
        <v>-134917.29736883263</v>
      </c>
      <c r="L120" s="149">
        <f t="shared" si="24"/>
        <v>-134067.20943292699</v>
      </c>
      <c r="M120" s="149">
        <f t="shared" si="24"/>
        <v>-133137.58178626199</v>
      </c>
      <c r="N120" s="149">
        <f t="shared" si="24"/>
        <v>-132123.78932530532</v>
      </c>
      <c r="O120" s="149">
        <f t="shared" si="24"/>
        <v>-131020.96434928309</v>
      </c>
      <c r="P120" s="149">
        <f t="shared" si="24"/>
        <v>-129823.98423183171</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34644.693174646898</v>
      </c>
      <c r="F121" s="162">
        <f t="shared" si="25"/>
        <v>34530.242732378349</v>
      </c>
      <c r="G121" s="162">
        <f t="shared" si="25"/>
        <v>34401.726243756857</v>
      </c>
      <c r="H121" s="162">
        <f t="shared" si="25"/>
        <v>34258.294394790588</v>
      </c>
      <c r="I121" s="162">
        <f t="shared" si="25"/>
        <v>34099.052850583816</v>
      </c>
      <c r="J121" s="162">
        <f t="shared" si="25"/>
        <v>33923.059959575643</v>
      </c>
      <c r="K121" s="162">
        <f t="shared" si="25"/>
        <v>33729.324342208158</v>
      </c>
      <c r="L121" s="162">
        <f t="shared" si="25"/>
        <v>33516.802358231747</v>
      </c>
      <c r="M121" s="162">
        <f t="shared" si="25"/>
        <v>33284.395446565497</v>
      </c>
      <c r="N121" s="162">
        <f t="shared" si="25"/>
        <v>33030.94733132633</v>
      </c>
      <c r="O121" s="162">
        <f t="shared" si="25"/>
        <v>32755.241087320774</v>
      </c>
      <c r="P121" s="162">
        <f t="shared" si="25"/>
        <v>32455.996057957927</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-77361.089892430376</v>
      </c>
      <c r="F123" s="172">
        <f t="shared" ref="F123:AR123" si="26">F113+F118+F121</f>
        <v>-78502.435625715894</v>
      </c>
      <c r="G123" s="172">
        <f t="shared" si="26"/>
        <v>-79675.818072947121</v>
      </c>
      <c r="H123" s="172">
        <f t="shared" si="26"/>
        <v>-80882.401034798808</v>
      </c>
      <c r="I123" s="172">
        <f t="shared" si="26"/>
        <v>-82123.398836366498</v>
      </c>
      <c r="J123" s="172">
        <f t="shared" si="26"/>
        <v>-83400.07871923942</v>
      </c>
      <c r="K123" s="172">
        <f t="shared" si="26"/>
        <v>-84713.763350829249</v>
      </c>
      <c r="L123" s="172">
        <f t="shared" si="26"/>
        <v>-86065.83345677692</v>
      </c>
      <c r="M123" s="172">
        <f t="shared" si="26"/>
        <v>-87457.730582548931</v>
      </c>
      <c r="N123" s="172">
        <f t="shared" si="26"/>
        <v>-88890.959990640709</v>
      </c>
      <c r="O123" s="172">
        <f t="shared" si="26"/>
        <v>-90367.093700123791</v>
      </c>
      <c r="P123" s="172">
        <f t="shared" si="26"/>
        <v>-91887.773675609991</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853296.70464960183</v>
      </c>
      <c r="F124" s="175">
        <f t="shared" si="27"/>
        <v>853296.70464960183</v>
      </c>
      <c r="G124" s="175">
        <f t="shared" si="27"/>
        <v>853296.70464960183</v>
      </c>
      <c r="H124" s="175">
        <f t="shared" si="27"/>
        <v>853296.70464960183</v>
      </c>
      <c r="I124" s="175">
        <f t="shared" si="27"/>
        <v>853296.70464960183</v>
      </c>
      <c r="J124" s="175">
        <f t="shared" si="27"/>
        <v>853296.70464960183</v>
      </c>
      <c r="K124" s="175">
        <f t="shared" si="27"/>
        <v>853296.70464960183</v>
      </c>
      <c r="L124" s="175">
        <f t="shared" si="27"/>
        <v>853296.70464960183</v>
      </c>
      <c r="M124" s="175">
        <f t="shared" si="27"/>
        <v>853296.70464960183</v>
      </c>
      <c r="N124" s="175">
        <f t="shared" si="27"/>
        <v>853296.70464960183</v>
      </c>
      <c r="O124" s="175">
        <f t="shared" si="27"/>
        <v>853296.70464960183</v>
      </c>
      <c r="P124" s="175">
        <f t="shared" si="27"/>
        <v>853296.70464960183</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-511423.14013055019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3964229.3354604417</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675203.17</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675203.17</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472642.21899999998</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202560.951</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ht="12" customHeight="1" x14ac:dyDescent="0.2">
      <c r="B145" s="211" t="s">
        <v>246</v>
      </c>
      <c r="C145" s="195" t="s">
        <v>289</v>
      </c>
      <c r="D145" s="197">
        <f>C11</f>
        <v>20.5</v>
      </c>
      <c r="E145" s="197"/>
    </row>
    <row r="146" spans="2:5" ht="12" customHeight="1" x14ac:dyDescent="0.2">
      <c r="B146" s="211" t="s">
        <v>108</v>
      </c>
      <c r="C146" s="195" t="s">
        <v>222</v>
      </c>
      <c r="D146" s="197">
        <f>C15</f>
        <v>8000</v>
      </c>
      <c r="E146" s="197"/>
    </row>
    <row r="147" spans="2:5" ht="12" customHeight="1" x14ac:dyDescent="0.2">
      <c r="B147" s="211" t="s">
        <v>247</v>
      </c>
      <c r="C147" s="195" t="s">
        <v>290</v>
      </c>
      <c r="D147" s="205">
        <f>C23</f>
        <v>0.18</v>
      </c>
      <c r="E147" s="197"/>
    </row>
    <row r="148" spans="2:5" ht="12" customHeight="1" x14ac:dyDescent="0.2">
      <c r="B148" s="211" t="s">
        <v>291</v>
      </c>
      <c r="C148" s="195" t="s">
        <v>292</v>
      </c>
      <c r="D148" s="197">
        <v>0.13</v>
      </c>
      <c r="E148" s="197"/>
    </row>
    <row r="149" spans="2:5" ht="12" customHeight="1" x14ac:dyDescent="0.2">
      <c r="B149" s="211" t="s">
        <v>293</v>
      </c>
      <c r="C149" s="195" t="s">
        <v>294</v>
      </c>
      <c r="D149" s="197">
        <v>0.37</v>
      </c>
      <c r="E149" s="197"/>
    </row>
    <row r="150" spans="2:5" ht="12" customHeight="1" x14ac:dyDescent="0.2">
      <c r="B150" s="211" t="s">
        <v>250</v>
      </c>
      <c r="C150" s="195" t="s">
        <v>228</v>
      </c>
      <c r="D150" s="204">
        <f>C43</f>
        <v>0.16</v>
      </c>
      <c r="E150" s="197"/>
    </row>
    <row r="151" spans="2:5" ht="12" customHeight="1" x14ac:dyDescent="0.2">
      <c r="B151" s="211" t="s">
        <v>295</v>
      </c>
      <c r="C151" s="195" t="s">
        <v>296</v>
      </c>
      <c r="D151" s="197">
        <f>C30</f>
        <v>16900</v>
      </c>
      <c r="E151" s="214">
        <f>C32</f>
        <v>0.67520317000000007</v>
      </c>
    </row>
    <row r="152" spans="2:5" ht="12" customHeight="1" x14ac:dyDescent="0.2">
      <c r="B152" s="211" t="s">
        <v>297</v>
      </c>
      <c r="C152" s="195" t="s">
        <v>298</v>
      </c>
      <c r="D152" s="197">
        <f>C31</f>
        <v>19557</v>
      </c>
      <c r="E152" s="197" t="s">
        <v>299</v>
      </c>
    </row>
    <row r="153" spans="2:5" ht="12" customHeight="1" x14ac:dyDescent="0.2">
      <c r="B153" s="211" t="s">
        <v>300</v>
      </c>
      <c r="C153" s="195" t="s">
        <v>296</v>
      </c>
      <c r="D153" s="197">
        <f>C36</f>
        <v>807</v>
      </c>
      <c r="E153" s="215">
        <f>C38/1000</f>
        <v>4.8348020000000005E-2</v>
      </c>
    </row>
    <row r="154" spans="2:5" ht="12" customHeight="1" x14ac:dyDescent="0.2">
      <c r="B154" s="211" t="s">
        <v>301</v>
      </c>
      <c r="C154" s="195" t="s">
        <v>298</v>
      </c>
      <c r="D154" s="197">
        <f>C37</f>
        <v>1892</v>
      </c>
      <c r="E154" s="197" t="s">
        <v>299</v>
      </c>
    </row>
    <row r="155" spans="2:5" ht="12" customHeight="1" x14ac:dyDescent="0.2">
      <c r="B155" s="211" t="s">
        <v>252</v>
      </c>
      <c r="C155" s="195" t="s">
        <v>302</v>
      </c>
      <c r="D155" s="196">
        <f>C45</f>
        <v>0.63</v>
      </c>
      <c r="E155" s="197"/>
    </row>
    <row r="156" spans="2:5" ht="12" customHeight="1" x14ac:dyDescent="0.2">
      <c r="B156" s="211" t="s">
        <v>259</v>
      </c>
      <c r="C156" s="195" t="s">
        <v>260</v>
      </c>
      <c r="D156" s="197">
        <f>C46</f>
        <v>0</v>
      </c>
      <c r="E156" s="197"/>
    </row>
    <row r="157" spans="2:5" ht="12" customHeight="1" x14ac:dyDescent="0.2">
      <c r="B157" s="211" t="s">
        <v>254</v>
      </c>
      <c r="C157" s="195" t="s">
        <v>303</v>
      </c>
      <c r="D157" s="216">
        <f>C24</f>
        <v>0.99</v>
      </c>
      <c r="E157" s="197"/>
    </row>
    <row r="158" spans="2:5" ht="12" customHeight="1" x14ac:dyDescent="0.25">
      <c r="B158"/>
      <c r="C158"/>
      <c r="D158"/>
      <c r="E158" s="197"/>
    </row>
    <row r="159" spans="2:5" customFormat="1" ht="15" x14ac:dyDescent="0.25"/>
    <row r="160" spans="2:5" customFormat="1" ht="15" x14ac:dyDescent="0.25"/>
    <row r="161" spans="2:4" customFormat="1" ht="15" x14ac:dyDescent="0.25"/>
    <row r="162" spans="2:4" customFormat="1" ht="15" x14ac:dyDescent="0.25"/>
    <row r="163" spans="2:4" customFormat="1" ht="15" x14ac:dyDescent="0.25"/>
    <row r="164" spans="2:4" customFormat="1" ht="15" x14ac:dyDescent="0.25">
      <c r="B164" s="66"/>
      <c r="C164" s="126"/>
      <c r="D164" s="126"/>
    </row>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888 IY56889 SU56889 ACQ56889 AMM56889 AWI56889 BGE56889 BQA56889 BZW56889 CJS56889 CTO56889 DDK56889 DNG56889 DXC56889 EGY56889 EQU56889 FAQ56889 FKM56889 FUI56889 GEE56889 GOA56889 GXW56889 HHS56889 HRO56889 IBK56889 ILG56889 IVC56889 JEY56889 JOU56889 JYQ56889 KIM56889 KSI56889 LCE56889 LMA56889 LVW56889 MFS56889 MPO56889 MZK56889 NJG56889 NTC56889 OCY56889 OMU56889 OWQ56889 PGM56889 PQI56889 QAE56889 QKA56889 QTW56889 RDS56889 RNO56889 RXK56889 SHG56889 SRC56889 TAY56889 TKU56889 TUQ56889 UEM56889 UOI56889 UYE56889 VIA56889 VRW56889 WBS56889 WLO56889 WVK56889 C122424 IY122425 SU122425 ACQ122425 AMM122425 AWI122425 BGE122425 BQA122425 BZW122425 CJS122425 CTO122425 DDK122425 DNG122425 DXC122425 EGY122425 EQU122425 FAQ122425 FKM122425 FUI122425 GEE122425 GOA122425 GXW122425 HHS122425 HRO122425 IBK122425 ILG122425 IVC122425 JEY122425 JOU122425 JYQ122425 KIM122425 KSI122425 LCE122425 LMA122425 LVW122425 MFS122425 MPO122425 MZK122425 NJG122425 NTC122425 OCY122425 OMU122425 OWQ122425 PGM122425 PQI122425 QAE122425 QKA122425 QTW122425 RDS122425 RNO122425 RXK122425 SHG122425 SRC122425 TAY122425 TKU122425 TUQ122425 UEM122425 UOI122425 UYE122425 VIA122425 VRW122425 WBS122425 WLO122425 WVK122425 C187960 IY187961 SU187961 ACQ187961 AMM187961 AWI187961 BGE187961 BQA187961 BZW187961 CJS187961 CTO187961 DDK187961 DNG187961 DXC187961 EGY187961 EQU187961 FAQ187961 FKM187961 FUI187961 GEE187961 GOA187961 GXW187961 HHS187961 HRO187961 IBK187961 ILG187961 IVC187961 JEY187961 JOU187961 JYQ187961 KIM187961 KSI187961 LCE187961 LMA187961 LVW187961 MFS187961 MPO187961 MZK187961 NJG187961 NTC187961 OCY187961 OMU187961 OWQ187961 PGM187961 PQI187961 QAE187961 QKA187961 QTW187961 RDS187961 RNO187961 RXK187961 SHG187961 SRC187961 TAY187961 TKU187961 TUQ187961 UEM187961 UOI187961 UYE187961 VIA187961 VRW187961 WBS187961 WLO187961 WVK187961 C253496 IY253497 SU253497 ACQ253497 AMM253497 AWI253497 BGE253497 BQA253497 BZW253497 CJS253497 CTO253497 DDK253497 DNG253497 DXC253497 EGY253497 EQU253497 FAQ253497 FKM253497 FUI253497 GEE253497 GOA253497 GXW253497 HHS253497 HRO253497 IBK253497 ILG253497 IVC253497 JEY253497 JOU253497 JYQ253497 KIM253497 KSI253497 LCE253497 LMA253497 LVW253497 MFS253497 MPO253497 MZK253497 NJG253497 NTC253497 OCY253497 OMU253497 OWQ253497 PGM253497 PQI253497 QAE253497 QKA253497 QTW253497 RDS253497 RNO253497 RXK253497 SHG253497 SRC253497 TAY253497 TKU253497 TUQ253497 UEM253497 UOI253497 UYE253497 VIA253497 VRW253497 WBS253497 WLO253497 WVK253497 C319032 IY319033 SU319033 ACQ319033 AMM319033 AWI319033 BGE319033 BQA319033 BZW319033 CJS319033 CTO319033 DDK319033 DNG319033 DXC319033 EGY319033 EQU319033 FAQ319033 FKM319033 FUI319033 GEE319033 GOA319033 GXW319033 HHS319033 HRO319033 IBK319033 ILG319033 IVC319033 JEY319033 JOU319033 JYQ319033 KIM319033 KSI319033 LCE319033 LMA319033 LVW319033 MFS319033 MPO319033 MZK319033 NJG319033 NTC319033 OCY319033 OMU319033 OWQ319033 PGM319033 PQI319033 QAE319033 QKA319033 QTW319033 RDS319033 RNO319033 RXK319033 SHG319033 SRC319033 TAY319033 TKU319033 TUQ319033 UEM319033 UOI319033 UYE319033 VIA319033 VRW319033 WBS319033 WLO319033 WVK319033 C384568 IY384569 SU384569 ACQ384569 AMM384569 AWI384569 BGE384569 BQA384569 BZW384569 CJS384569 CTO384569 DDK384569 DNG384569 DXC384569 EGY384569 EQU384569 FAQ384569 FKM384569 FUI384569 GEE384569 GOA384569 GXW384569 HHS384569 HRO384569 IBK384569 ILG384569 IVC384569 JEY384569 JOU384569 JYQ384569 KIM384569 KSI384569 LCE384569 LMA384569 LVW384569 MFS384569 MPO384569 MZK384569 NJG384569 NTC384569 OCY384569 OMU384569 OWQ384569 PGM384569 PQI384569 QAE384569 QKA384569 QTW384569 RDS384569 RNO384569 RXK384569 SHG384569 SRC384569 TAY384569 TKU384569 TUQ384569 UEM384569 UOI384569 UYE384569 VIA384569 VRW384569 WBS384569 WLO384569 WVK384569 C450104 IY450105 SU450105 ACQ450105 AMM450105 AWI450105 BGE450105 BQA450105 BZW450105 CJS450105 CTO450105 DDK450105 DNG450105 DXC450105 EGY450105 EQU450105 FAQ450105 FKM450105 FUI450105 GEE450105 GOA450105 GXW450105 HHS450105 HRO450105 IBK450105 ILG450105 IVC450105 JEY450105 JOU450105 JYQ450105 KIM450105 KSI450105 LCE450105 LMA450105 LVW450105 MFS450105 MPO450105 MZK450105 NJG450105 NTC450105 OCY450105 OMU450105 OWQ450105 PGM450105 PQI450105 QAE450105 QKA450105 QTW450105 RDS450105 RNO450105 RXK450105 SHG450105 SRC450105 TAY450105 TKU450105 TUQ450105 UEM450105 UOI450105 UYE450105 VIA450105 VRW450105 WBS450105 WLO450105 WVK450105 C515640 IY515641 SU515641 ACQ515641 AMM515641 AWI515641 BGE515641 BQA515641 BZW515641 CJS515641 CTO515641 DDK515641 DNG515641 DXC515641 EGY515641 EQU515641 FAQ515641 FKM515641 FUI515641 GEE515641 GOA515641 GXW515641 HHS515641 HRO515641 IBK515641 ILG515641 IVC515641 JEY515641 JOU515641 JYQ515641 KIM515641 KSI515641 LCE515641 LMA515641 LVW515641 MFS515641 MPO515641 MZK515641 NJG515641 NTC515641 OCY515641 OMU515641 OWQ515641 PGM515641 PQI515641 QAE515641 QKA515641 QTW515641 RDS515641 RNO515641 RXK515641 SHG515641 SRC515641 TAY515641 TKU515641 TUQ515641 UEM515641 UOI515641 UYE515641 VIA515641 VRW515641 WBS515641 WLO515641 WVK515641 C581176 IY581177 SU581177 ACQ581177 AMM581177 AWI581177 BGE581177 BQA581177 BZW581177 CJS581177 CTO581177 DDK581177 DNG581177 DXC581177 EGY581177 EQU581177 FAQ581177 FKM581177 FUI581177 GEE581177 GOA581177 GXW581177 HHS581177 HRO581177 IBK581177 ILG581177 IVC581177 JEY581177 JOU581177 JYQ581177 KIM581177 KSI581177 LCE581177 LMA581177 LVW581177 MFS581177 MPO581177 MZK581177 NJG581177 NTC581177 OCY581177 OMU581177 OWQ581177 PGM581177 PQI581177 QAE581177 QKA581177 QTW581177 RDS581177 RNO581177 RXK581177 SHG581177 SRC581177 TAY581177 TKU581177 TUQ581177 UEM581177 UOI581177 UYE581177 VIA581177 VRW581177 WBS581177 WLO581177 WVK581177 C646712 IY646713 SU646713 ACQ646713 AMM646713 AWI646713 BGE646713 BQA646713 BZW646713 CJS646713 CTO646713 DDK646713 DNG646713 DXC646713 EGY646713 EQU646713 FAQ646713 FKM646713 FUI646713 GEE646713 GOA646713 GXW646713 HHS646713 HRO646713 IBK646713 ILG646713 IVC646713 JEY646713 JOU646713 JYQ646713 KIM646713 KSI646713 LCE646713 LMA646713 LVW646713 MFS646713 MPO646713 MZK646713 NJG646713 NTC646713 OCY646713 OMU646713 OWQ646713 PGM646713 PQI646713 QAE646713 QKA646713 QTW646713 RDS646713 RNO646713 RXK646713 SHG646713 SRC646713 TAY646713 TKU646713 TUQ646713 UEM646713 UOI646713 UYE646713 VIA646713 VRW646713 WBS646713 WLO646713 WVK646713 C712248 IY712249 SU712249 ACQ712249 AMM712249 AWI712249 BGE712249 BQA712249 BZW712249 CJS712249 CTO712249 DDK712249 DNG712249 DXC712249 EGY712249 EQU712249 FAQ712249 FKM712249 FUI712249 GEE712249 GOA712249 GXW712249 HHS712249 HRO712249 IBK712249 ILG712249 IVC712249 JEY712249 JOU712249 JYQ712249 KIM712249 KSI712249 LCE712249 LMA712249 LVW712249 MFS712249 MPO712249 MZK712249 NJG712249 NTC712249 OCY712249 OMU712249 OWQ712249 PGM712249 PQI712249 QAE712249 QKA712249 QTW712249 RDS712249 RNO712249 RXK712249 SHG712249 SRC712249 TAY712249 TKU712249 TUQ712249 UEM712249 UOI712249 UYE712249 VIA712249 VRW712249 WBS712249 WLO712249 WVK712249 C777784 IY777785 SU777785 ACQ777785 AMM777785 AWI777785 BGE777785 BQA777785 BZW777785 CJS777785 CTO777785 DDK777785 DNG777785 DXC777785 EGY777785 EQU777785 FAQ777785 FKM777785 FUI777785 GEE777785 GOA777785 GXW777785 HHS777785 HRO777785 IBK777785 ILG777785 IVC777785 JEY777785 JOU777785 JYQ777785 KIM777785 KSI777785 LCE777785 LMA777785 LVW777785 MFS777785 MPO777785 MZK777785 NJG777785 NTC777785 OCY777785 OMU777785 OWQ777785 PGM777785 PQI777785 QAE777785 QKA777785 QTW777785 RDS777785 RNO777785 RXK777785 SHG777785 SRC777785 TAY777785 TKU777785 TUQ777785 UEM777785 UOI777785 UYE777785 VIA777785 VRW777785 WBS777785 WLO777785 WVK777785 C843320 IY843321 SU843321 ACQ843321 AMM843321 AWI843321 BGE843321 BQA843321 BZW843321 CJS843321 CTO843321 DDK843321 DNG843321 DXC843321 EGY843321 EQU843321 FAQ843321 FKM843321 FUI843321 GEE843321 GOA843321 GXW843321 HHS843321 HRO843321 IBK843321 ILG843321 IVC843321 JEY843321 JOU843321 JYQ843321 KIM843321 KSI843321 LCE843321 LMA843321 LVW843321 MFS843321 MPO843321 MZK843321 NJG843321 NTC843321 OCY843321 OMU843321 OWQ843321 PGM843321 PQI843321 QAE843321 QKA843321 QTW843321 RDS843321 RNO843321 RXK843321 SHG843321 SRC843321 TAY843321 TKU843321 TUQ843321 UEM843321 UOI843321 UYE843321 VIA843321 VRW843321 WBS843321 WLO843321 WVK843321 C908856 IY908857 SU908857 ACQ908857 AMM908857 AWI908857 BGE908857 BQA908857 BZW908857 CJS908857 CTO908857 DDK908857 DNG908857 DXC908857 EGY908857 EQU908857 FAQ908857 FKM908857 FUI908857 GEE908857 GOA908857 GXW908857 HHS908857 HRO908857 IBK908857 ILG908857 IVC908857 JEY908857 JOU908857 JYQ908857 KIM908857 KSI908857 LCE908857 LMA908857 LVW908857 MFS908857 MPO908857 MZK908857 NJG908857 NTC908857 OCY908857 OMU908857 OWQ908857 PGM908857 PQI908857 QAE908857 QKA908857 QTW908857 RDS908857 RNO908857 RXK908857 SHG908857 SRC908857 TAY908857 TKU908857 TUQ908857 UEM908857 UOI908857 UYE908857 VIA908857 VRW908857 WBS908857 WLO908857 WVK908857 C974392 IY974393 SU974393 ACQ974393 AMM974393 AWI974393 BGE974393 BQA974393 BZW974393 CJS974393 CTO974393 DDK974393 DNG974393 DXC974393 EGY974393 EQU974393 FAQ974393 FKM974393 FUI974393 GEE974393 GOA974393 GXW974393 HHS974393 HRO974393 IBK974393 ILG974393 IVC974393 JEY974393 JOU974393 JYQ974393 KIM974393 KSI974393 LCE974393 LMA974393 LVW974393 MFS974393 MPO974393 MZK974393 NJG974393 NTC974393 OCY974393 OMU974393 OWQ974393 PGM974393 PQI974393 QAE974393 QKA974393 QTW974393 RDS974393 RNO974393 RXK974393 SHG974393 SRC974393 TAY974393 TKU974393 TUQ974393 UEM974393 UOI974393 UYE974393 VIA974393 VRW974393 WBS974393 WLO974393 WVK97439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101</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0.26184428456583458</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123</v>
      </c>
      <c r="D8" s="81" t="s">
        <v>162</v>
      </c>
      <c r="E8" s="74"/>
      <c r="F8" s="75"/>
      <c r="G8" s="82"/>
    </row>
    <row r="9" spans="1:26" x14ac:dyDescent="0.2">
      <c r="A9" s="78"/>
      <c r="B9" s="83" t="s">
        <v>4</v>
      </c>
      <c r="C9" s="84">
        <v>26</v>
      </c>
      <c r="D9" s="85" t="s">
        <v>58</v>
      </c>
      <c r="E9" s="74"/>
      <c r="F9" s="75"/>
    </row>
    <row r="10" spans="1:26" x14ac:dyDescent="0.2">
      <c r="A10" s="78"/>
      <c r="B10" s="83" t="s">
        <v>5</v>
      </c>
      <c r="C10" s="84">
        <v>39</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0.31707317073170732</v>
      </c>
      <c r="D18" s="81"/>
      <c r="E18" s="95"/>
      <c r="F18" s="75"/>
    </row>
    <row r="19" spans="1:6" ht="12.75" customHeight="1" x14ac:dyDescent="0.2">
      <c r="A19" s="78"/>
      <c r="B19" s="83" t="s">
        <v>13</v>
      </c>
      <c r="C19" s="96">
        <f>IF(C10&gt;0,C18-(C21*C9*C14*C18)/(C10*C13),)</f>
        <v>0.31707317073170732</v>
      </c>
      <c r="D19" s="85"/>
      <c r="E19" s="95"/>
      <c r="F19" s="75"/>
    </row>
    <row r="20" spans="1:6" ht="12.75" customHeight="1" x14ac:dyDescent="0.2">
      <c r="A20" s="78"/>
      <c r="B20" s="83" t="s">
        <v>14</v>
      </c>
      <c r="C20" s="96">
        <f>IF(C8&gt;0,C9/C8,0)</f>
        <v>0.21138211382113822</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v>3348</v>
      </c>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0.411804</v>
      </c>
      <c r="D32" s="85" t="s">
        <v>67</v>
      </c>
      <c r="E32" s="95"/>
      <c r="F32" s="75"/>
    </row>
    <row r="33" spans="1:6" x14ac:dyDescent="0.2">
      <c r="A33" s="78"/>
      <c r="B33" s="281" t="s">
        <v>22</v>
      </c>
      <c r="C33" s="84">
        <v>198</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24.353999999999999</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0.63</v>
      </c>
      <c r="D45" s="85" t="s">
        <v>74</v>
      </c>
      <c r="E45" s="106"/>
    </row>
    <row r="46" spans="1:6" x14ac:dyDescent="0.2">
      <c r="A46" s="78"/>
      <c r="B46" s="83" t="s">
        <v>31</v>
      </c>
      <c r="C46" s="104">
        <v>0</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-411804</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312000</v>
      </c>
      <c r="F90" s="149">
        <f t="shared" si="1"/>
        <v>312000</v>
      </c>
      <c r="G90" s="149">
        <f t="shared" si="1"/>
        <v>312000</v>
      </c>
      <c r="H90" s="149">
        <f t="shared" si="1"/>
        <v>312000</v>
      </c>
      <c r="I90" s="149">
        <f t="shared" si="1"/>
        <v>312000</v>
      </c>
      <c r="J90" s="149">
        <f t="shared" si="1"/>
        <v>312000</v>
      </c>
      <c r="K90" s="149">
        <f t="shared" si="1"/>
        <v>312000</v>
      </c>
      <c r="L90" s="149">
        <f t="shared" si="1"/>
        <v>312000</v>
      </c>
      <c r="M90" s="149">
        <f t="shared" si="1"/>
        <v>312000</v>
      </c>
      <c r="N90" s="149">
        <f t="shared" si="1"/>
        <v>312000</v>
      </c>
      <c r="O90" s="149">
        <f t="shared" si="1"/>
        <v>312000</v>
      </c>
      <c r="P90" s="149">
        <f t="shared" si="1"/>
        <v>312000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312000</v>
      </c>
      <c r="F96" s="154">
        <f t="shared" si="4"/>
        <v>312000</v>
      </c>
      <c r="G96" s="154">
        <f t="shared" si="4"/>
        <v>312000</v>
      </c>
      <c r="H96" s="154">
        <f t="shared" si="4"/>
        <v>312000</v>
      </c>
      <c r="I96" s="154">
        <f t="shared" si="4"/>
        <v>312000</v>
      </c>
      <c r="J96" s="154">
        <f t="shared" si="4"/>
        <v>312000</v>
      </c>
      <c r="K96" s="154">
        <f t="shared" si="4"/>
        <v>312000</v>
      </c>
      <c r="L96" s="154">
        <f t="shared" si="4"/>
        <v>312000</v>
      </c>
      <c r="M96" s="154">
        <f t="shared" si="4"/>
        <v>312000</v>
      </c>
      <c r="N96" s="154">
        <f t="shared" si="4"/>
        <v>312000</v>
      </c>
      <c r="O96" s="154">
        <f t="shared" si="4"/>
        <v>312000</v>
      </c>
      <c r="P96" s="154">
        <f t="shared" si="4"/>
        <v>312000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312000</v>
      </c>
      <c r="F99" s="157">
        <f t="shared" ref="F99:AR99" si="7">SUM(F96:F98)</f>
        <v>312000</v>
      </c>
      <c r="G99" s="157">
        <f t="shared" si="7"/>
        <v>312000</v>
      </c>
      <c r="H99" s="157">
        <f t="shared" si="7"/>
        <v>312000</v>
      </c>
      <c r="I99" s="157">
        <f t="shared" si="7"/>
        <v>312000</v>
      </c>
      <c r="J99" s="157">
        <f t="shared" si="7"/>
        <v>312000</v>
      </c>
      <c r="K99" s="157">
        <f t="shared" si="7"/>
        <v>312000</v>
      </c>
      <c r="L99" s="157">
        <f t="shared" si="7"/>
        <v>312000</v>
      </c>
      <c r="M99" s="157">
        <f t="shared" si="7"/>
        <v>312000</v>
      </c>
      <c r="N99" s="157">
        <f t="shared" si="7"/>
        <v>312000</v>
      </c>
      <c r="O99" s="157">
        <f t="shared" si="7"/>
        <v>312000</v>
      </c>
      <c r="P99" s="157">
        <f t="shared" si="7"/>
        <v>312000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-24354</v>
      </c>
      <c r="F101" s="149">
        <f t="shared" ref="F101:AR101" si="8">IF(F86&gt;$C$16,0,-F87*($C$38*1000+F96*$C$39+F97*$C$40*3.6/1000+F98*$C$41*35.17/1000))+SUMIF($C$77:$C$81,F86,$D$77:$D$81)</f>
        <v>-24780.195000000003</v>
      </c>
      <c r="G101" s="149">
        <f t="shared" si="8"/>
        <v>-25213.848412500003</v>
      </c>
      <c r="H101" s="149">
        <f t="shared" si="8"/>
        <v>-25655.090759718751</v>
      </c>
      <c r="I101" s="149">
        <f t="shared" si="8"/>
        <v>-26104.054848013835</v>
      </c>
      <c r="J101" s="149">
        <f t="shared" si="8"/>
        <v>-26560.875807854078</v>
      </c>
      <c r="K101" s="149">
        <f t="shared" si="8"/>
        <v>-27025.691134491528</v>
      </c>
      <c r="L101" s="149">
        <f t="shared" si="8"/>
        <v>-27498.640729345127</v>
      </c>
      <c r="M101" s="149">
        <f t="shared" si="8"/>
        <v>-27979.866942108674</v>
      </c>
      <c r="N101" s="149">
        <f t="shared" si="8"/>
        <v>-28469.514613595577</v>
      </c>
      <c r="O101" s="149">
        <f t="shared" si="8"/>
        <v>-28967.731119333501</v>
      </c>
      <c r="P101" s="149">
        <f t="shared" si="8"/>
        <v>-29474.666413921837</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-24354</v>
      </c>
      <c r="F112" s="153">
        <f t="shared" si="18"/>
        <v>-24780.195000000003</v>
      </c>
      <c r="G112" s="153">
        <f t="shared" si="18"/>
        <v>-25213.848412500003</v>
      </c>
      <c r="H112" s="153">
        <f t="shared" si="18"/>
        <v>-25655.090759718751</v>
      </c>
      <c r="I112" s="153">
        <f t="shared" si="18"/>
        <v>-26104.054848013835</v>
      </c>
      <c r="J112" s="153">
        <f t="shared" si="18"/>
        <v>-26560.875807854078</v>
      </c>
      <c r="K112" s="153">
        <f t="shared" si="18"/>
        <v>-27025.691134491528</v>
      </c>
      <c r="L112" s="153">
        <f t="shared" si="18"/>
        <v>-27498.640729345127</v>
      </c>
      <c r="M112" s="153">
        <f t="shared" si="18"/>
        <v>-27979.866942108674</v>
      </c>
      <c r="N112" s="153">
        <f t="shared" si="18"/>
        <v>-28469.514613595577</v>
      </c>
      <c r="O112" s="153">
        <f t="shared" si="18"/>
        <v>-28967.731119333501</v>
      </c>
      <c r="P112" s="153">
        <f t="shared" si="18"/>
        <v>-29474.666413921837</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-24354</v>
      </c>
      <c r="F113" s="162">
        <f t="shared" ref="F113:AR113" si="19">SUM(F111:F112)</f>
        <v>-24780.195000000003</v>
      </c>
      <c r="G113" s="162">
        <f t="shared" si="19"/>
        <v>-25213.848412500003</v>
      </c>
      <c r="H113" s="162">
        <f t="shared" si="19"/>
        <v>-25655.090759718751</v>
      </c>
      <c r="I113" s="162">
        <f t="shared" si="19"/>
        <v>-26104.054848013835</v>
      </c>
      <c r="J113" s="162">
        <f t="shared" si="19"/>
        <v>-26560.875807854078</v>
      </c>
      <c r="K113" s="162">
        <f t="shared" si="19"/>
        <v>-27025.691134491528</v>
      </c>
      <c r="L113" s="162">
        <f t="shared" si="19"/>
        <v>-27498.640729345127</v>
      </c>
      <c r="M113" s="162">
        <f t="shared" si="19"/>
        <v>-27979.866942108674</v>
      </c>
      <c r="N113" s="162">
        <f t="shared" si="19"/>
        <v>-28469.514613595577</v>
      </c>
      <c r="O113" s="162">
        <f t="shared" si="19"/>
        <v>-28967.731119333501</v>
      </c>
      <c r="P113" s="162">
        <f t="shared" si="19"/>
        <v>-29474.666413921837</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-34317</v>
      </c>
      <c r="F115" s="149">
        <f t="shared" si="20"/>
        <v>-34317</v>
      </c>
      <c r="G115" s="149">
        <f t="shared" si="20"/>
        <v>-34317</v>
      </c>
      <c r="H115" s="149">
        <f t="shared" si="20"/>
        <v>-34317</v>
      </c>
      <c r="I115" s="149">
        <f t="shared" si="20"/>
        <v>-34317</v>
      </c>
      <c r="J115" s="149">
        <f t="shared" si="20"/>
        <v>-34317</v>
      </c>
      <c r="K115" s="149">
        <f t="shared" si="20"/>
        <v>-34317</v>
      </c>
      <c r="L115" s="149">
        <f t="shared" si="20"/>
        <v>-34317</v>
      </c>
      <c r="M115" s="149">
        <f t="shared" si="20"/>
        <v>-34317</v>
      </c>
      <c r="N115" s="149">
        <f t="shared" si="20"/>
        <v>-34317</v>
      </c>
      <c r="O115" s="149">
        <f t="shared" si="20"/>
        <v>-34317</v>
      </c>
      <c r="P115" s="149">
        <f t="shared" si="20"/>
        <v>-34317</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-14413.14</v>
      </c>
      <c r="F116" s="153">
        <f t="shared" si="21"/>
        <v>-13507.628569812587</v>
      </c>
      <c r="G116" s="153">
        <f t="shared" si="21"/>
        <v>-12556.841568115802</v>
      </c>
      <c r="H116" s="153">
        <f t="shared" si="21"/>
        <v>-11558.515216334175</v>
      </c>
      <c r="I116" s="153">
        <f t="shared" si="21"/>
        <v>-10510.272546963468</v>
      </c>
      <c r="J116" s="153">
        <f t="shared" si="21"/>
        <v>-9409.6177441242271</v>
      </c>
      <c r="K116" s="153">
        <f t="shared" si="21"/>
        <v>-8253.9302011430227</v>
      </c>
      <c r="L116" s="153">
        <f t="shared" si="21"/>
        <v>-7040.4582810127586</v>
      </c>
      <c r="M116" s="153">
        <f t="shared" si="21"/>
        <v>-5766.3127648759801</v>
      </c>
      <c r="N116" s="153">
        <f t="shared" si="21"/>
        <v>-4428.4599729323627</v>
      </c>
      <c r="O116" s="153">
        <f t="shared" si="21"/>
        <v>-3023.7145413915659</v>
      </c>
      <c r="P116" s="153">
        <f t="shared" si="21"/>
        <v>-1548.7318382737294</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-18110.228603748306</v>
      </c>
      <c r="F117" s="153">
        <f t="shared" si="22"/>
        <v>-19015.740033935719</v>
      </c>
      <c r="G117" s="153">
        <f t="shared" si="22"/>
        <v>-19966.527035632505</v>
      </c>
      <c r="H117" s="153">
        <f t="shared" si="22"/>
        <v>-20964.853387414129</v>
      </c>
      <c r="I117" s="153">
        <f t="shared" si="22"/>
        <v>-22013.096056784838</v>
      </c>
      <c r="J117" s="153">
        <f t="shared" si="22"/>
        <v>-23113.75085962408</v>
      </c>
      <c r="K117" s="153">
        <f t="shared" si="22"/>
        <v>-24269.438402605287</v>
      </c>
      <c r="L117" s="153">
        <f t="shared" si="22"/>
        <v>-25482.910322735548</v>
      </c>
      <c r="M117" s="153">
        <f t="shared" si="22"/>
        <v>-26757.055838872326</v>
      </c>
      <c r="N117" s="153">
        <f t="shared" si="22"/>
        <v>-28094.908630815942</v>
      </c>
      <c r="O117" s="153">
        <f t="shared" si="22"/>
        <v>-29499.654062356738</v>
      </c>
      <c r="P117" s="153">
        <f t="shared" si="22"/>
        <v>-30974.636765474577</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-32523.368603748306</v>
      </c>
      <c r="F118" s="162">
        <f t="shared" si="23"/>
        <v>-32523.368603748306</v>
      </c>
      <c r="G118" s="162">
        <f t="shared" si="23"/>
        <v>-32523.368603748306</v>
      </c>
      <c r="H118" s="162">
        <f t="shared" si="23"/>
        <v>-32523.368603748306</v>
      </c>
      <c r="I118" s="162">
        <f t="shared" si="23"/>
        <v>-32523.368603748306</v>
      </c>
      <c r="J118" s="162">
        <f t="shared" si="23"/>
        <v>-32523.368603748306</v>
      </c>
      <c r="K118" s="162">
        <f t="shared" si="23"/>
        <v>-32523.368603748309</v>
      </c>
      <c r="L118" s="162">
        <f t="shared" si="23"/>
        <v>-32523.368603748306</v>
      </c>
      <c r="M118" s="162">
        <f t="shared" si="23"/>
        <v>-32523.368603748306</v>
      </c>
      <c r="N118" s="162">
        <f t="shared" si="23"/>
        <v>-32523.368603748306</v>
      </c>
      <c r="O118" s="162">
        <f t="shared" si="23"/>
        <v>-32523.368603748306</v>
      </c>
      <c r="P118" s="162">
        <f t="shared" si="23"/>
        <v>-32523.368603748306</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-73084.14</v>
      </c>
      <c r="F120" s="149">
        <f t="shared" ref="F120:AR120" si="24">F113+F115+F116</f>
        <v>-72604.823569812594</v>
      </c>
      <c r="G120" s="149">
        <f t="shared" si="24"/>
        <v>-72087.689980615804</v>
      </c>
      <c r="H120" s="149">
        <f t="shared" si="24"/>
        <v>-71530.605976052917</v>
      </c>
      <c r="I120" s="149">
        <f t="shared" si="24"/>
        <v>-70931.327394977299</v>
      </c>
      <c r="J120" s="149">
        <f t="shared" si="24"/>
        <v>-70287.493551978303</v>
      </c>
      <c r="K120" s="149">
        <f t="shared" si="24"/>
        <v>-69596.621335634554</v>
      </c>
      <c r="L120" s="149">
        <f t="shared" si="24"/>
        <v>-68856.099010357881</v>
      </c>
      <c r="M120" s="149">
        <f t="shared" si="24"/>
        <v>-68063.179706984651</v>
      </c>
      <c r="N120" s="149">
        <f t="shared" si="24"/>
        <v>-67214.97458652794</v>
      </c>
      <c r="O120" s="149">
        <f t="shared" si="24"/>
        <v>-66308.445660725076</v>
      </c>
      <c r="P120" s="149">
        <f t="shared" si="24"/>
        <v>-65340.398252195562</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18271.035</v>
      </c>
      <c r="F121" s="162">
        <f t="shared" si="25"/>
        <v>18151.205892453148</v>
      </c>
      <c r="G121" s="162">
        <f t="shared" si="25"/>
        <v>18021.922495153951</v>
      </c>
      <c r="H121" s="162">
        <f t="shared" si="25"/>
        <v>17882.651494013229</v>
      </c>
      <c r="I121" s="162">
        <f t="shared" si="25"/>
        <v>17732.831848744325</v>
      </c>
      <c r="J121" s="162">
        <f t="shared" si="25"/>
        <v>17571.873387994576</v>
      </c>
      <c r="K121" s="162">
        <f t="shared" si="25"/>
        <v>17399.155333908639</v>
      </c>
      <c r="L121" s="162">
        <f t="shared" si="25"/>
        <v>17214.02475258947</v>
      </c>
      <c r="M121" s="162">
        <f t="shared" si="25"/>
        <v>17015.794926746163</v>
      </c>
      <c r="N121" s="162">
        <f t="shared" si="25"/>
        <v>16803.743646631985</v>
      </c>
      <c r="O121" s="162">
        <f t="shared" si="25"/>
        <v>16577.111415181269</v>
      </c>
      <c r="P121" s="162">
        <f t="shared" si="25"/>
        <v>16335.099563048891</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-38606.33360374831</v>
      </c>
      <c r="F123" s="172">
        <f t="shared" ref="F123:AR123" si="26">F113+F118+F121</f>
        <v>-39152.357711295161</v>
      </c>
      <c r="G123" s="172">
        <f t="shared" si="26"/>
        <v>-39715.294521094358</v>
      </c>
      <c r="H123" s="172">
        <f t="shared" si="26"/>
        <v>-40295.807869453827</v>
      </c>
      <c r="I123" s="172">
        <f t="shared" si="26"/>
        <v>-40894.591603017812</v>
      </c>
      <c r="J123" s="172">
        <f t="shared" si="26"/>
        <v>-41512.371023607804</v>
      </c>
      <c r="K123" s="172">
        <f t="shared" si="26"/>
        <v>-42149.904404331202</v>
      </c>
      <c r="L123" s="172">
        <f t="shared" si="26"/>
        <v>-42807.984580503966</v>
      </c>
      <c r="M123" s="172">
        <f t="shared" si="26"/>
        <v>-43487.440619110814</v>
      </c>
      <c r="N123" s="172">
        <f t="shared" si="26"/>
        <v>-44189.139570711901</v>
      </c>
      <c r="O123" s="172">
        <f t="shared" si="26"/>
        <v>-44913.988307900538</v>
      </c>
      <c r="P123" s="172">
        <f t="shared" si="26"/>
        <v>-45662.935454621256</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312000</v>
      </c>
      <c r="F124" s="175">
        <f t="shared" si="27"/>
        <v>312000</v>
      </c>
      <c r="G124" s="175">
        <f t="shared" si="27"/>
        <v>312000</v>
      </c>
      <c r="H124" s="175">
        <f t="shared" si="27"/>
        <v>312000</v>
      </c>
      <c r="I124" s="175">
        <f t="shared" si="27"/>
        <v>312000</v>
      </c>
      <c r="J124" s="175">
        <f t="shared" si="27"/>
        <v>312000</v>
      </c>
      <c r="K124" s="175">
        <f t="shared" si="27"/>
        <v>312000</v>
      </c>
      <c r="L124" s="175">
        <f t="shared" si="27"/>
        <v>312000</v>
      </c>
      <c r="M124" s="175">
        <f t="shared" si="27"/>
        <v>312000</v>
      </c>
      <c r="N124" s="175">
        <f t="shared" si="27"/>
        <v>312000</v>
      </c>
      <c r="O124" s="175">
        <f t="shared" si="27"/>
        <v>312000</v>
      </c>
      <c r="P124" s="175">
        <f t="shared" si="27"/>
        <v>312000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-254693.25283909508</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1449483.5687564905</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411804</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411804</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288262.8</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123541.2</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217">
        <f>C8/1000</f>
        <v>0.123</v>
      </c>
      <c r="E145" s="197"/>
    </row>
    <row r="146" spans="2:5" x14ac:dyDescent="0.2">
      <c r="B146" s="211" t="s">
        <v>5</v>
      </c>
      <c r="C146" s="195" t="s">
        <v>233</v>
      </c>
      <c r="D146" s="217">
        <f>C10/1000</f>
        <v>3.9E-2</v>
      </c>
      <c r="E146" s="197"/>
    </row>
    <row r="147" spans="2:5" x14ac:dyDescent="0.2">
      <c r="B147" s="211" t="s">
        <v>229</v>
      </c>
      <c r="C147" s="195" t="s">
        <v>234</v>
      </c>
      <c r="D147" s="197">
        <f>C9/1000</f>
        <v>2.5999999999999999E-2</v>
      </c>
      <c r="E147" s="197"/>
    </row>
    <row r="148" spans="2:5" x14ac:dyDescent="0.2">
      <c r="B148" s="211" t="s">
        <v>235</v>
      </c>
      <c r="C148" s="195" t="s">
        <v>222</v>
      </c>
      <c r="D148" s="197">
        <f>C13</f>
        <v>8000</v>
      </c>
      <c r="E148" s="197"/>
    </row>
    <row r="149" spans="2:5" x14ac:dyDescent="0.2">
      <c r="B149" s="211" t="s">
        <v>230</v>
      </c>
      <c r="C149" s="195" t="s">
        <v>222</v>
      </c>
      <c r="D149" s="197">
        <f>C14</f>
        <v>0</v>
      </c>
      <c r="E149" s="197"/>
    </row>
    <row r="150" spans="2:5" x14ac:dyDescent="0.2">
      <c r="B150" s="211" t="s">
        <v>236</v>
      </c>
      <c r="C150" s="195"/>
      <c r="D150" s="205">
        <f>C18</f>
        <v>0.31707317073170732</v>
      </c>
      <c r="E150" s="197"/>
    </row>
    <row r="151" spans="2:5" x14ac:dyDescent="0.2">
      <c r="B151" s="211" t="s">
        <v>20</v>
      </c>
      <c r="C151" s="195" t="s">
        <v>284</v>
      </c>
      <c r="D151" s="197">
        <f>C27</f>
        <v>3348</v>
      </c>
      <c r="E151" s="199">
        <f>C32</f>
        <v>0.411804</v>
      </c>
    </row>
    <row r="152" spans="2:5" ht="12" customHeight="1" x14ac:dyDescent="0.2">
      <c r="B152" s="211" t="s">
        <v>22</v>
      </c>
      <c r="C152" s="195" t="s">
        <v>284</v>
      </c>
      <c r="D152" s="197">
        <f>C33</f>
        <v>198</v>
      </c>
      <c r="E152" s="212">
        <f>C38</f>
        <v>24.353999999999999</v>
      </c>
    </row>
    <row r="153" spans="2:5" x14ac:dyDescent="0.2">
      <c r="B153" s="211" t="s">
        <v>30</v>
      </c>
      <c r="C153" s="195" t="s">
        <v>302</v>
      </c>
      <c r="D153" s="204">
        <f>C45</f>
        <v>0.63</v>
      </c>
      <c r="E153" s="197"/>
    </row>
    <row r="154" spans="2:5" x14ac:dyDescent="0.2">
      <c r="B154" s="211" t="s">
        <v>259</v>
      </c>
      <c r="C154" s="195" t="s">
        <v>260</v>
      </c>
      <c r="D154" s="197">
        <f>C46</f>
        <v>0</v>
      </c>
      <c r="E154" s="197"/>
    </row>
    <row r="155" spans="2:5" x14ac:dyDescent="0.2">
      <c r="C155" s="66"/>
      <c r="D155" s="66"/>
    </row>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868 IY56868 SU56868 ACQ56868 AMM56868 AWI56868 BGE56868 BQA56868 BZW56868 CJS56868 CTO56868 DDK56868 DNG56868 DXC56868 EGY56868 EQU56868 FAQ56868 FKM56868 FUI56868 GEE56868 GOA56868 GXW56868 HHS56868 HRO56868 IBK56868 ILG56868 IVC56868 JEY56868 JOU56868 JYQ56868 KIM56868 KSI56868 LCE56868 LMA56868 LVW56868 MFS56868 MPO56868 MZK56868 NJG56868 NTC56868 OCY56868 OMU56868 OWQ56868 PGM56868 PQI56868 QAE56868 QKA56868 QTW56868 RDS56868 RNO56868 RXK56868 SHG56868 SRC56868 TAY56868 TKU56868 TUQ56868 UEM56868 UOI56868 UYE56868 VIA56868 VRW56868 WBS56868 WLO56868 WVK56868 C122404 IY122404 SU122404 ACQ122404 AMM122404 AWI122404 BGE122404 BQA122404 BZW122404 CJS122404 CTO122404 DDK122404 DNG122404 DXC122404 EGY122404 EQU122404 FAQ122404 FKM122404 FUI122404 GEE122404 GOA122404 GXW122404 HHS122404 HRO122404 IBK122404 ILG122404 IVC122404 JEY122404 JOU122404 JYQ122404 KIM122404 KSI122404 LCE122404 LMA122404 LVW122404 MFS122404 MPO122404 MZK122404 NJG122404 NTC122404 OCY122404 OMU122404 OWQ122404 PGM122404 PQI122404 QAE122404 QKA122404 QTW122404 RDS122404 RNO122404 RXK122404 SHG122404 SRC122404 TAY122404 TKU122404 TUQ122404 UEM122404 UOI122404 UYE122404 VIA122404 VRW122404 WBS122404 WLO122404 WVK122404 C187940 IY187940 SU187940 ACQ187940 AMM187940 AWI187940 BGE187940 BQA187940 BZW187940 CJS187940 CTO187940 DDK187940 DNG187940 DXC187940 EGY187940 EQU187940 FAQ187940 FKM187940 FUI187940 GEE187940 GOA187940 GXW187940 HHS187940 HRO187940 IBK187940 ILG187940 IVC187940 JEY187940 JOU187940 JYQ187940 KIM187940 KSI187940 LCE187940 LMA187940 LVW187940 MFS187940 MPO187940 MZK187940 NJG187940 NTC187940 OCY187940 OMU187940 OWQ187940 PGM187940 PQI187940 QAE187940 QKA187940 QTW187940 RDS187940 RNO187940 RXK187940 SHG187940 SRC187940 TAY187940 TKU187940 TUQ187940 UEM187940 UOI187940 UYE187940 VIA187940 VRW187940 WBS187940 WLO187940 WVK187940 C253476 IY253476 SU253476 ACQ253476 AMM253476 AWI253476 BGE253476 BQA253476 BZW253476 CJS253476 CTO253476 DDK253476 DNG253476 DXC253476 EGY253476 EQU253476 FAQ253476 FKM253476 FUI253476 GEE253476 GOA253476 GXW253476 HHS253476 HRO253476 IBK253476 ILG253476 IVC253476 JEY253476 JOU253476 JYQ253476 KIM253476 KSI253476 LCE253476 LMA253476 LVW253476 MFS253476 MPO253476 MZK253476 NJG253476 NTC253476 OCY253476 OMU253476 OWQ253476 PGM253476 PQI253476 QAE253476 QKA253476 QTW253476 RDS253476 RNO253476 RXK253476 SHG253476 SRC253476 TAY253476 TKU253476 TUQ253476 UEM253476 UOI253476 UYE253476 VIA253476 VRW253476 WBS253476 WLO253476 WVK253476 C319012 IY319012 SU319012 ACQ319012 AMM319012 AWI319012 BGE319012 BQA319012 BZW319012 CJS319012 CTO319012 DDK319012 DNG319012 DXC319012 EGY319012 EQU319012 FAQ319012 FKM319012 FUI319012 GEE319012 GOA319012 GXW319012 HHS319012 HRO319012 IBK319012 ILG319012 IVC319012 JEY319012 JOU319012 JYQ319012 KIM319012 KSI319012 LCE319012 LMA319012 LVW319012 MFS319012 MPO319012 MZK319012 NJG319012 NTC319012 OCY319012 OMU319012 OWQ319012 PGM319012 PQI319012 QAE319012 QKA319012 QTW319012 RDS319012 RNO319012 RXK319012 SHG319012 SRC319012 TAY319012 TKU319012 TUQ319012 UEM319012 UOI319012 UYE319012 VIA319012 VRW319012 WBS319012 WLO319012 WVK319012 C384548 IY384548 SU384548 ACQ384548 AMM384548 AWI384548 BGE384548 BQA384548 BZW384548 CJS384548 CTO384548 DDK384548 DNG384548 DXC384548 EGY384548 EQU384548 FAQ384548 FKM384548 FUI384548 GEE384548 GOA384548 GXW384548 HHS384548 HRO384548 IBK384548 ILG384548 IVC384548 JEY384548 JOU384548 JYQ384548 KIM384548 KSI384548 LCE384548 LMA384548 LVW384548 MFS384548 MPO384548 MZK384548 NJG384548 NTC384548 OCY384548 OMU384548 OWQ384548 PGM384548 PQI384548 QAE384548 QKA384548 QTW384548 RDS384548 RNO384548 RXK384548 SHG384548 SRC384548 TAY384548 TKU384548 TUQ384548 UEM384548 UOI384548 UYE384548 VIA384548 VRW384548 WBS384548 WLO384548 WVK384548 C450084 IY450084 SU450084 ACQ450084 AMM450084 AWI450084 BGE450084 BQA450084 BZW450084 CJS450084 CTO450084 DDK450084 DNG450084 DXC450084 EGY450084 EQU450084 FAQ450084 FKM450084 FUI450084 GEE450084 GOA450084 GXW450084 HHS450084 HRO450084 IBK450084 ILG450084 IVC450084 JEY450084 JOU450084 JYQ450084 KIM450084 KSI450084 LCE450084 LMA450084 LVW450084 MFS450084 MPO450084 MZK450084 NJG450084 NTC450084 OCY450084 OMU450084 OWQ450084 PGM450084 PQI450084 QAE450084 QKA450084 QTW450084 RDS450084 RNO450084 RXK450084 SHG450084 SRC450084 TAY450084 TKU450084 TUQ450084 UEM450084 UOI450084 UYE450084 VIA450084 VRW450084 WBS450084 WLO450084 WVK450084 C515620 IY515620 SU515620 ACQ515620 AMM515620 AWI515620 BGE515620 BQA515620 BZW515620 CJS515620 CTO515620 DDK515620 DNG515620 DXC515620 EGY515620 EQU515620 FAQ515620 FKM515620 FUI515620 GEE515620 GOA515620 GXW515620 HHS515620 HRO515620 IBK515620 ILG515620 IVC515620 JEY515620 JOU515620 JYQ515620 KIM515620 KSI515620 LCE515620 LMA515620 LVW515620 MFS515620 MPO515620 MZK515620 NJG515620 NTC515620 OCY515620 OMU515620 OWQ515620 PGM515620 PQI515620 QAE515620 QKA515620 QTW515620 RDS515620 RNO515620 RXK515620 SHG515620 SRC515620 TAY515620 TKU515620 TUQ515620 UEM515620 UOI515620 UYE515620 VIA515620 VRW515620 WBS515620 WLO515620 WVK515620 C581156 IY581156 SU581156 ACQ581156 AMM581156 AWI581156 BGE581156 BQA581156 BZW581156 CJS581156 CTO581156 DDK581156 DNG581156 DXC581156 EGY581156 EQU581156 FAQ581156 FKM581156 FUI581156 GEE581156 GOA581156 GXW581156 HHS581156 HRO581156 IBK581156 ILG581156 IVC581156 JEY581156 JOU581156 JYQ581156 KIM581156 KSI581156 LCE581156 LMA581156 LVW581156 MFS581156 MPO581156 MZK581156 NJG581156 NTC581156 OCY581156 OMU581156 OWQ581156 PGM581156 PQI581156 QAE581156 QKA581156 QTW581156 RDS581156 RNO581156 RXK581156 SHG581156 SRC581156 TAY581156 TKU581156 TUQ581156 UEM581156 UOI581156 UYE581156 VIA581156 VRW581156 WBS581156 WLO581156 WVK581156 C646692 IY646692 SU646692 ACQ646692 AMM646692 AWI646692 BGE646692 BQA646692 BZW646692 CJS646692 CTO646692 DDK646692 DNG646692 DXC646692 EGY646692 EQU646692 FAQ646692 FKM646692 FUI646692 GEE646692 GOA646692 GXW646692 HHS646692 HRO646692 IBK646692 ILG646692 IVC646692 JEY646692 JOU646692 JYQ646692 KIM646692 KSI646692 LCE646692 LMA646692 LVW646692 MFS646692 MPO646692 MZK646692 NJG646692 NTC646692 OCY646692 OMU646692 OWQ646692 PGM646692 PQI646692 QAE646692 QKA646692 QTW646692 RDS646692 RNO646692 RXK646692 SHG646692 SRC646692 TAY646692 TKU646692 TUQ646692 UEM646692 UOI646692 UYE646692 VIA646692 VRW646692 WBS646692 WLO646692 WVK646692 C712228 IY712228 SU712228 ACQ712228 AMM712228 AWI712228 BGE712228 BQA712228 BZW712228 CJS712228 CTO712228 DDK712228 DNG712228 DXC712228 EGY712228 EQU712228 FAQ712228 FKM712228 FUI712228 GEE712228 GOA712228 GXW712228 HHS712228 HRO712228 IBK712228 ILG712228 IVC712228 JEY712228 JOU712228 JYQ712228 KIM712228 KSI712228 LCE712228 LMA712228 LVW712228 MFS712228 MPO712228 MZK712228 NJG712228 NTC712228 OCY712228 OMU712228 OWQ712228 PGM712228 PQI712228 QAE712228 QKA712228 QTW712228 RDS712228 RNO712228 RXK712228 SHG712228 SRC712228 TAY712228 TKU712228 TUQ712228 UEM712228 UOI712228 UYE712228 VIA712228 VRW712228 WBS712228 WLO712228 WVK712228 C777764 IY777764 SU777764 ACQ777764 AMM777764 AWI777764 BGE777764 BQA777764 BZW777764 CJS777764 CTO777764 DDK777764 DNG777764 DXC777764 EGY777764 EQU777764 FAQ777764 FKM777764 FUI777764 GEE777764 GOA777764 GXW777764 HHS777764 HRO777764 IBK777764 ILG777764 IVC777764 JEY777764 JOU777764 JYQ777764 KIM777764 KSI777764 LCE777764 LMA777764 LVW777764 MFS777764 MPO777764 MZK777764 NJG777764 NTC777764 OCY777764 OMU777764 OWQ777764 PGM777764 PQI777764 QAE777764 QKA777764 QTW777764 RDS777764 RNO777764 RXK777764 SHG777764 SRC777764 TAY777764 TKU777764 TUQ777764 UEM777764 UOI777764 UYE777764 VIA777764 VRW777764 WBS777764 WLO777764 WVK777764 C843300 IY843300 SU843300 ACQ843300 AMM843300 AWI843300 BGE843300 BQA843300 BZW843300 CJS843300 CTO843300 DDK843300 DNG843300 DXC843300 EGY843300 EQU843300 FAQ843300 FKM843300 FUI843300 GEE843300 GOA843300 GXW843300 HHS843300 HRO843300 IBK843300 ILG843300 IVC843300 JEY843300 JOU843300 JYQ843300 KIM843300 KSI843300 LCE843300 LMA843300 LVW843300 MFS843300 MPO843300 MZK843300 NJG843300 NTC843300 OCY843300 OMU843300 OWQ843300 PGM843300 PQI843300 QAE843300 QKA843300 QTW843300 RDS843300 RNO843300 RXK843300 SHG843300 SRC843300 TAY843300 TKU843300 TUQ843300 UEM843300 UOI843300 UYE843300 VIA843300 VRW843300 WBS843300 WLO843300 WVK843300 C908836 IY908836 SU908836 ACQ908836 AMM908836 AWI908836 BGE908836 BQA908836 BZW908836 CJS908836 CTO908836 DDK908836 DNG908836 DXC908836 EGY908836 EQU908836 FAQ908836 FKM908836 FUI908836 GEE908836 GOA908836 GXW908836 HHS908836 HRO908836 IBK908836 ILG908836 IVC908836 JEY908836 JOU908836 JYQ908836 KIM908836 KSI908836 LCE908836 LMA908836 LVW908836 MFS908836 MPO908836 MZK908836 NJG908836 NTC908836 OCY908836 OMU908836 OWQ908836 PGM908836 PQI908836 QAE908836 QKA908836 QTW908836 RDS908836 RNO908836 RXK908836 SHG908836 SRC908836 TAY908836 TKU908836 TUQ908836 UEM908836 UOI908836 UYE908836 VIA908836 VRW908836 WBS908836 WLO908836 WVK908836 C974372 IY974372 SU974372 ACQ974372 AMM974372 AWI974372 BGE974372 BQA974372 BZW974372 CJS974372 CTO974372 DDK974372 DNG974372 DXC974372 EGY974372 EQU974372 FAQ974372 FKM974372 FUI974372 GEE974372 GOA974372 GXW974372 HHS974372 HRO974372 IBK974372 ILG974372 IVC974372 JEY974372 JOU974372 JYQ974372 KIM974372 KSI974372 LCE974372 LMA974372 LVW974372 MFS974372 MPO974372 MZK974372 NJG974372 NTC974372 OCY974372 OMU974372 OWQ974372 PGM974372 PQI974372 QAE974372 QKA974372 QTW974372 RDS974372 RNO974372 RXK974372 SHG974372 SRC974372 TAY974372 TKU974372 TUQ974372 UEM974372 UOI974372 UYE974372 VIA974372 VRW974372 WBS974372 WLO974372 WVK97437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102</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0.10891847621358645</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123</v>
      </c>
      <c r="D8" s="81" t="s">
        <v>162</v>
      </c>
      <c r="E8" s="74"/>
      <c r="F8" s="75"/>
      <c r="G8" s="82"/>
    </row>
    <row r="9" spans="1:26" x14ac:dyDescent="0.2">
      <c r="A9" s="78"/>
      <c r="B9" s="83" t="s">
        <v>4</v>
      </c>
      <c r="C9" s="84">
        <v>91</v>
      </c>
      <c r="D9" s="85" t="s">
        <v>58</v>
      </c>
      <c r="E9" s="74" t="s">
        <v>305</v>
      </c>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0.73983739837398377</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3916</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0.35635600000000001</v>
      </c>
      <c r="D32" s="85" t="s">
        <v>67</v>
      </c>
      <c r="E32" s="95"/>
      <c r="F32" s="75"/>
    </row>
    <row r="33" spans="1:6" x14ac:dyDescent="0.2">
      <c r="A33" s="78"/>
      <c r="B33" s="281" t="s">
        <v>22</v>
      </c>
      <c r="C33" s="84"/>
      <c r="D33" s="85" t="s">
        <v>64</v>
      </c>
      <c r="E33" s="95"/>
      <c r="F33" s="75"/>
    </row>
    <row r="34" spans="1:6" x14ac:dyDescent="0.2">
      <c r="A34" s="78"/>
      <c r="B34" s="281"/>
      <c r="C34" s="84">
        <v>193</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17.562999999999999</v>
      </c>
      <c r="D38" s="85" t="s">
        <v>68</v>
      </c>
      <c r="E38" s="95"/>
      <c r="F38" s="75"/>
    </row>
    <row r="39" spans="1:6" x14ac:dyDescent="0.2">
      <c r="A39" s="78"/>
      <c r="B39" s="83" t="s">
        <v>24</v>
      </c>
      <c r="C39" s="84"/>
      <c r="D39" s="85" t="s">
        <v>69</v>
      </c>
      <c r="E39" s="95"/>
    </row>
    <row r="40" spans="1:6" x14ac:dyDescent="0.2">
      <c r="A40" s="78"/>
      <c r="B40" s="83" t="s">
        <v>25</v>
      </c>
      <c r="C40" s="104">
        <v>0.86560000000000004</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v>0.16</v>
      </c>
      <c r="D43" s="85" t="s">
        <v>72</v>
      </c>
      <c r="E43" s="95"/>
    </row>
    <row r="44" spans="1:6" x14ac:dyDescent="0.2">
      <c r="A44" s="78"/>
      <c r="B44" s="83" t="s">
        <v>29</v>
      </c>
      <c r="C44" s="85">
        <f>C42*C11*C15*(1-C23)</f>
        <v>0</v>
      </c>
      <c r="D44" s="85" t="s">
        <v>73</v>
      </c>
      <c r="E44" s="95"/>
    </row>
    <row r="45" spans="1:6" x14ac:dyDescent="0.2">
      <c r="A45" s="78"/>
      <c r="B45" s="83" t="s">
        <v>30</v>
      </c>
      <c r="C45" s="105">
        <v>0.63</v>
      </c>
      <c r="D45" s="85" t="s">
        <v>74</v>
      </c>
      <c r="E45" s="106"/>
    </row>
    <row r="46" spans="1:6" x14ac:dyDescent="0.2">
      <c r="A46" s="78"/>
      <c r="B46" s="83" t="s">
        <v>31</v>
      </c>
      <c r="C46" s="104">
        <v>0</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-356356</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637000</v>
      </c>
      <c r="F92" s="153">
        <f t="shared" ref="F92:AR92" si="2">IF(F86&gt;$C$16,0,$C$8*$C$14*IF($C$20=0,1,$C$20))</f>
        <v>637000</v>
      </c>
      <c r="G92" s="153">
        <f t="shared" si="2"/>
        <v>637000</v>
      </c>
      <c r="H92" s="153">
        <f t="shared" si="2"/>
        <v>637000</v>
      </c>
      <c r="I92" s="153">
        <f t="shared" si="2"/>
        <v>637000</v>
      </c>
      <c r="J92" s="153">
        <f t="shared" si="2"/>
        <v>637000</v>
      </c>
      <c r="K92" s="153">
        <f t="shared" si="2"/>
        <v>637000</v>
      </c>
      <c r="L92" s="153">
        <f t="shared" si="2"/>
        <v>637000</v>
      </c>
      <c r="M92" s="153">
        <f t="shared" si="2"/>
        <v>637000</v>
      </c>
      <c r="N92" s="153">
        <f t="shared" si="2"/>
        <v>637000</v>
      </c>
      <c r="O92" s="153">
        <f t="shared" si="2"/>
        <v>637000</v>
      </c>
      <c r="P92" s="153">
        <f t="shared" si="2"/>
        <v>637000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637000</v>
      </c>
      <c r="F97" s="154">
        <f t="shared" si="5"/>
        <v>637000</v>
      </c>
      <c r="G97" s="154">
        <f t="shared" si="5"/>
        <v>637000</v>
      </c>
      <c r="H97" s="154">
        <f t="shared" si="5"/>
        <v>637000</v>
      </c>
      <c r="I97" s="154">
        <f t="shared" si="5"/>
        <v>637000</v>
      </c>
      <c r="J97" s="154">
        <f t="shared" si="5"/>
        <v>637000</v>
      </c>
      <c r="K97" s="154">
        <f t="shared" si="5"/>
        <v>637000</v>
      </c>
      <c r="L97" s="154">
        <f t="shared" si="5"/>
        <v>637000</v>
      </c>
      <c r="M97" s="154">
        <f t="shared" si="5"/>
        <v>637000</v>
      </c>
      <c r="N97" s="154">
        <f t="shared" si="5"/>
        <v>637000</v>
      </c>
      <c r="O97" s="154">
        <f t="shared" si="5"/>
        <v>637000</v>
      </c>
      <c r="P97" s="154">
        <f t="shared" si="5"/>
        <v>637000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637000</v>
      </c>
      <c r="F99" s="157">
        <f t="shared" ref="F99:AR99" si="7">SUM(F96:F98)</f>
        <v>637000</v>
      </c>
      <c r="G99" s="157">
        <f t="shared" si="7"/>
        <v>637000</v>
      </c>
      <c r="H99" s="157">
        <f t="shared" si="7"/>
        <v>637000</v>
      </c>
      <c r="I99" s="157">
        <f t="shared" si="7"/>
        <v>637000</v>
      </c>
      <c r="J99" s="157">
        <f t="shared" si="7"/>
        <v>637000</v>
      </c>
      <c r="K99" s="157">
        <f t="shared" si="7"/>
        <v>637000</v>
      </c>
      <c r="L99" s="157">
        <f t="shared" si="7"/>
        <v>637000</v>
      </c>
      <c r="M99" s="157">
        <f t="shared" si="7"/>
        <v>637000</v>
      </c>
      <c r="N99" s="157">
        <f t="shared" si="7"/>
        <v>637000</v>
      </c>
      <c r="O99" s="157">
        <f t="shared" si="7"/>
        <v>637000</v>
      </c>
      <c r="P99" s="157">
        <f t="shared" si="7"/>
        <v>637000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-19547.993920000001</v>
      </c>
      <c r="F101" s="149">
        <f t="shared" ref="F101:AR101" si="8">IF(F86&gt;$C$16,0,-F87*($C$38*1000+F96*$C$39+F97*$C$40*3.6/1000+F98*$C$41*35.17/1000))+SUMIF($C$77:$C$81,F86,$D$77:$D$81)</f>
        <v>-19890.083813600002</v>
      </c>
      <c r="G101" s="149">
        <f t="shared" si="8"/>
        <v>-20238.160280338001</v>
      </c>
      <c r="H101" s="149">
        <f t="shared" si="8"/>
        <v>-20592.328085243917</v>
      </c>
      <c r="I101" s="149">
        <f t="shared" si="8"/>
        <v>-20952.693826735689</v>
      </c>
      <c r="J101" s="149">
        <f t="shared" si="8"/>
        <v>-21319.365968703565</v>
      </c>
      <c r="K101" s="149">
        <f t="shared" si="8"/>
        <v>-21692.454873155879</v>
      </c>
      <c r="L101" s="149">
        <f t="shared" si="8"/>
        <v>-22072.072833436105</v>
      </c>
      <c r="M101" s="149">
        <f t="shared" si="8"/>
        <v>-22458.334108021245</v>
      </c>
      <c r="N101" s="149">
        <f t="shared" si="8"/>
        <v>-22851.354954911618</v>
      </c>
      <c r="O101" s="149">
        <f t="shared" si="8"/>
        <v>-23251.253666622571</v>
      </c>
      <c r="P101" s="149">
        <f t="shared" si="8"/>
        <v>-23658.150605788465</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-19547.993920000001</v>
      </c>
      <c r="F112" s="153">
        <f t="shared" si="18"/>
        <v>-19890.083813600002</v>
      </c>
      <c r="G112" s="153">
        <f t="shared" si="18"/>
        <v>-20238.160280338001</v>
      </c>
      <c r="H112" s="153">
        <f t="shared" si="18"/>
        <v>-20592.328085243917</v>
      </c>
      <c r="I112" s="153">
        <f t="shared" si="18"/>
        <v>-20952.693826735689</v>
      </c>
      <c r="J112" s="153">
        <f t="shared" si="18"/>
        <v>-21319.365968703565</v>
      </c>
      <c r="K112" s="153">
        <f t="shared" si="18"/>
        <v>-21692.454873155879</v>
      </c>
      <c r="L112" s="153">
        <f t="shared" si="18"/>
        <v>-22072.072833436105</v>
      </c>
      <c r="M112" s="153">
        <f t="shared" si="18"/>
        <v>-22458.334108021245</v>
      </c>
      <c r="N112" s="153">
        <f t="shared" si="18"/>
        <v>-22851.354954911618</v>
      </c>
      <c r="O112" s="153">
        <f t="shared" si="18"/>
        <v>-23251.253666622571</v>
      </c>
      <c r="P112" s="153">
        <f t="shared" si="18"/>
        <v>-23658.150605788465</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-19547.993920000001</v>
      </c>
      <c r="F113" s="162">
        <f t="shared" ref="F113:AR113" si="19">SUM(F111:F112)</f>
        <v>-19890.083813600002</v>
      </c>
      <c r="G113" s="162">
        <f t="shared" si="19"/>
        <v>-20238.160280338001</v>
      </c>
      <c r="H113" s="162">
        <f t="shared" si="19"/>
        <v>-20592.328085243917</v>
      </c>
      <c r="I113" s="162">
        <f t="shared" si="19"/>
        <v>-20952.693826735689</v>
      </c>
      <c r="J113" s="162">
        <f t="shared" si="19"/>
        <v>-21319.365968703565</v>
      </c>
      <c r="K113" s="162">
        <f t="shared" si="19"/>
        <v>-21692.454873155879</v>
      </c>
      <c r="L113" s="162">
        <f t="shared" si="19"/>
        <v>-22072.072833436105</v>
      </c>
      <c r="M113" s="162">
        <f t="shared" si="19"/>
        <v>-22458.334108021245</v>
      </c>
      <c r="N113" s="162">
        <f t="shared" si="19"/>
        <v>-22851.354954911618</v>
      </c>
      <c r="O113" s="162">
        <f t="shared" si="19"/>
        <v>-23251.253666622571</v>
      </c>
      <c r="P113" s="162">
        <f t="shared" si="19"/>
        <v>-23658.150605788465</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-29696.333333333332</v>
      </c>
      <c r="F115" s="149">
        <f t="shared" si="20"/>
        <v>-29696.333333333332</v>
      </c>
      <c r="G115" s="149">
        <f t="shared" si="20"/>
        <v>-29696.333333333332</v>
      </c>
      <c r="H115" s="149">
        <f t="shared" si="20"/>
        <v>-29696.333333333332</v>
      </c>
      <c r="I115" s="149">
        <f t="shared" si="20"/>
        <v>-29696.333333333332</v>
      </c>
      <c r="J115" s="149">
        <f t="shared" si="20"/>
        <v>-29696.333333333332</v>
      </c>
      <c r="K115" s="149">
        <f t="shared" si="20"/>
        <v>-29696.333333333332</v>
      </c>
      <c r="L115" s="149">
        <f t="shared" si="20"/>
        <v>-29696.333333333332</v>
      </c>
      <c r="M115" s="149">
        <f t="shared" si="20"/>
        <v>-29696.333333333332</v>
      </c>
      <c r="N115" s="149">
        <f t="shared" si="20"/>
        <v>-29696.333333333332</v>
      </c>
      <c r="O115" s="149">
        <f t="shared" si="20"/>
        <v>-29696.333333333332</v>
      </c>
      <c r="P115" s="149">
        <f t="shared" si="20"/>
        <v>-29696.333333333332</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-12472.460000000001</v>
      </c>
      <c r="F116" s="153">
        <f t="shared" si="21"/>
        <v>-11688.872586531785</v>
      </c>
      <c r="G116" s="153">
        <f t="shared" si="21"/>
        <v>-10866.105802390155</v>
      </c>
      <c r="H116" s="153">
        <f t="shared" si="21"/>
        <v>-10002.200679041442</v>
      </c>
      <c r="I116" s="153">
        <f t="shared" si="21"/>
        <v>-9095.1002995252929</v>
      </c>
      <c r="J116" s="153">
        <f t="shared" si="21"/>
        <v>-8142.6449010333399</v>
      </c>
      <c r="K116" s="153">
        <f t="shared" si="21"/>
        <v>-7142.5667326167868</v>
      </c>
      <c r="L116" s="153">
        <f t="shared" si="21"/>
        <v>-6092.4846557794062</v>
      </c>
      <c r="M116" s="153">
        <f t="shared" si="21"/>
        <v>-4989.8984751001562</v>
      </c>
      <c r="N116" s="153">
        <f t="shared" si="21"/>
        <v>-3832.1829853869453</v>
      </c>
      <c r="O116" s="153">
        <f t="shared" si="21"/>
        <v>-2616.5817211880731</v>
      </c>
      <c r="P116" s="153">
        <f t="shared" si="21"/>
        <v>-1340.200393779257</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-15671.748269364387</v>
      </c>
      <c r="F117" s="153">
        <f t="shared" si="22"/>
        <v>-16455.335682832603</v>
      </c>
      <c r="G117" s="153">
        <f t="shared" si="22"/>
        <v>-17278.102466974233</v>
      </c>
      <c r="H117" s="153">
        <f t="shared" si="22"/>
        <v>-18142.007590322944</v>
      </c>
      <c r="I117" s="153">
        <f t="shared" si="22"/>
        <v>-19049.107969839093</v>
      </c>
      <c r="J117" s="153">
        <f t="shared" si="22"/>
        <v>-20001.563368331048</v>
      </c>
      <c r="K117" s="153">
        <f t="shared" si="22"/>
        <v>-21001.6415367476</v>
      </c>
      <c r="L117" s="153">
        <f t="shared" si="22"/>
        <v>-22051.723613584982</v>
      </c>
      <c r="M117" s="153">
        <f t="shared" si="22"/>
        <v>-23154.309794264234</v>
      </c>
      <c r="N117" s="153">
        <f t="shared" si="22"/>
        <v>-24312.025283977444</v>
      </c>
      <c r="O117" s="153">
        <f t="shared" si="22"/>
        <v>-25527.626548176315</v>
      </c>
      <c r="P117" s="153">
        <f t="shared" si="22"/>
        <v>-26804.007875585132</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-28144.20826936439</v>
      </c>
      <c r="F118" s="162">
        <f t="shared" si="23"/>
        <v>-28144.20826936439</v>
      </c>
      <c r="G118" s="162">
        <f t="shared" si="23"/>
        <v>-28144.20826936439</v>
      </c>
      <c r="H118" s="162">
        <f t="shared" si="23"/>
        <v>-28144.208269364386</v>
      </c>
      <c r="I118" s="162">
        <f t="shared" si="23"/>
        <v>-28144.208269364386</v>
      </c>
      <c r="J118" s="162">
        <f t="shared" si="23"/>
        <v>-28144.20826936439</v>
      </c>
      <c r="K118" s="162">
        <f t="shared" si="23"/>
        <v>-28144.208269364386</v>
      </c>
      <c r="L118" s="162">
        <f t="shared" si="23"/>
        <v>-28144.20826936439</v>
      </c>
      <c r="M118" s="162">
        <f t="shared" si="23"/>
        <v>-28144.20826936439</v>
      </c>
      <c r="N118" s="162">
        <f t="shared" si="23"/>
        <v>-28144.20826936439</v>
      </c>
      <c r="O118" s="162">
        <f t="shared" si="23"/>
        <v>-28144.20826936439</v>
      </c>
      <c r="P118" s="162">
        <f t="shared" si="23"/>
        <v>-28144.20826936439</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-61716.787253333336</v>
      </c>
      <c r="F120" s="149">
        <f t="shared" ref="F120:AR120" si="24">F113+F115+F116</f>
        <v>-61275.289733465121</v>
      </c>
      <c r="G120" s="149">
        <f t="shared" si="24"/>
        <v>-60800.599416061494</v>
      </c>
      <c r="H120" s="149">
        <f t="shared" si="24"/>
        <v>-60290.862097618694</v>
      </c>
      <c r="I120" s="149">
        <f t="shared" si="24"/>
        <v>-59744.12745959431</v>
      </c>
      <c r="J120" s="149">
        <f t="shared" si="24"/>
        <v>-59158.344203070235</v>
      </c>
      <c r="K120" s="149">
        <f t="shared" si="24"/>
        <v>-58531.354939106001</v>
      </c>
      <c r="L120" s="149">
        <f t="shared" si="24"/>
        <v>-57860.890822548841</v>
      </c>
      <c r="M120" s="149">
        <f t="shared" si="24"/>
        <v>-57144.565916454732</v>
      </c>
      <c r="N120" s="149">
        <f t="shared" si="24"/>
        <v>-56379.871273631892</v>
      </c>
      <c r="O120" s="149">
        <f t="shared" si="24"/>
        <v>-55564.168721143978</v>
      </c>
      <c r="P120" s="149">
        <f t="shared" si="24"/>
        <v>-54694.684332901052</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15429.196813333334</v>
      </c>
      <c r="F121" s="162">
        <f t="shared" si="25"/>
        <v>15318.82243336628</v>
      </c>
      <c r="G121" s="162">
        <f t="shared" si="25"/>
        <v>15200.149854015373</v>
      </c>
      <c r="H121" s="162">
        <f t="shared" si="25"/>
        <v>15072.715524404673</v>
      </c>
      <c r="I121" s="162">
        <f t="shared" si="25"/>
        <v>14936.031864898578</v>
      </c>
      <c r="J121" s="162">
        <f t="shared" si="25"/>
        <v>14789.586050767559</v>
      </c>
      <c r="K121" s="162">
        <f t="shared" si="25"/>
        <v>14632.8387347765</v>
      </c>
      <c r="L121" s="162">
        <f t="shared" si="25"/>
        <v>14465.22270563721</v>
      </c>
      <c r="M121" s="162">
        <f t="shared" si="25"/>
        <v>14286.141479113683</v>
      </c>
      <c r="N121" s="162">
        <f t="shared" si="25"/>
        <v>14094.967818407973</v>
      </c>
      <c r="O121" s="162">
        <f t="shared" si="25"/>
        <v>13891.042180285995</v>
      </c>
      <c r="P121" s="162">
        <f t="shared" si="25"/>
        <v>13673.671083225263</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-32263.005376031055</v>
      </c>
      <c r="F123" s="172">
        <f t="shared" ref="F123:AR123" si="26">F113+F118+F121</f>
        <v>-32715.469649598112</v>
      </c>
      <c r="G123" s="172">
        <f t="shared" si="26"/>
        <v>-33182.218695687014</v>
      </c>
      <c r="H123" s="172">
        <f t="shared" si="26"/>
        <v>-33663.820830203629</v>
      </c>
      <c r="I123" s="172">
        <f t="shared" si="26"/>
        <v>-34160.870231201501</v>
      </c>
      <c r="J123" s="172">
        <f t="shared" si="26"/>
        <v>-34673.988187300398</v>
      </c>
      <c r="K123" s="172">
        <f t="shared" si="26"/>
        <v>-35203.824407743763</v>
      </c>
      <c r="L123" s="172">
        <f t="shared" si="26"/>
        <v>-35751.058397163288</v>
      </c>
      <c r="M123" s="172">
        <f t="shared" si="26"/>
        <v>-36316.400898271946</v>
      </c>
      <c r="N123" s="172">
        <f t="shared" si="26"/>
        <v>-36900.595405868029</v>
      </c>
      <c r="O123" s="172">
        <f t="shared" si="26"/>
        <v>-37504.419755700968</v>
      </c>
      <c r="P123" s="172">
        <f t="shared" si="26"/>
        <v>-38128.687791927594</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637000</v>
      </c>
      <c r="F124" s="175">
        <f t="shared" si="27"/>
        <v>637000</v>
      </c>
      <c r="G124" s="175">
        <f t="shared" si="27"/>
        <v>637000</v>
      </c>
      <c r="H124" s="175">
        <f t="shared" si="27"/>
        <v>637000</v>
      </c>
      <c r="I124" s="175">
        <f t="shared" si="27"/>
        <v>637000</v>
      </c>
      <c r="J124" s="175">
        <f t="shared" si="27"/>
        <v>637000</v>
      </c>
      <c r="K124" s="175">
        <f t="shared" si="27"/>
        <v>637000</v>
      </c>
      <c r="L124" s="175">
        <f t="shared" si="27"/>
        <v>637000</v>
      </c>
      <c r="M124" s="175">
        <f t="shared" si="27"/>
        <v>637000</v>
      </c>
      <c r="N124" s="175">
        <f t="shared" si="27"/>
        <v>637000</v>
      </c>
      <c r="O124" s="175">
        <f t="shared" si="27"/>
        <v>637000</v>
      </c>
      <c r="P124" s="175">
        <f t="shared" si="27"/>
        <v>637000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-212759.00472048586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2959362.2862111679</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356356</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249449.19999999998</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106906.8</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217">
        <f>C8/1000</f>
        <v>0.123</v>
      </c>
      <c r="E145" s="197"/>
    </row>
    <row r="146" spans="2:5" x14ac:dyDescent="0.2">
      <c r="B146" s="211" t="s">
        <v>230</v>
      </c>
      <c r="C146" s="195" t="s">
        <v>222</v>
      </c>
      <c r="D146" s="197">
        <f>C14</f>
        <v>7000</v>
      </c>
      <c r="E146" s="197"/>
    </row>
    <row r="147" spans="2:5" x14ac:dyDescent="0.2">
      <c r="B147" s="211" t="s">
        <v>247</v>
      </c>
      <c r="C147" s="195" t="s">
        <v>237</v>
      </c>
      <c r="D147" s="197">
        <v>5</v>
      </c>
      <c r="E147" s="197"/>
    </row>
    <row r="148" spans="2:5" x14ac:dyDescent="0.2">
      <c r="B148" s="211" t="s">
        <v>248</v>
      </c>
      <c r="C148" s="195" t="s">
        <v>304</v>
      </c>
      <c r="D148" s="197">
        <v>5.41</v>
      </c>
      <c r="E148" s="197"/>
    </row>
    <row r="149" spans="2:5" x14ac:dyDescent="0.2">
      <c r="B149" s="211" t="s">
        <v>250</v>
      </c>
      <c r="C149" s="195" t="s">
        <v>228</v>
      </c>
      <c r="D149" s="204">
        <f>C43</f>
        <v>0.16</v>
      </c>
      <c r="E149" s="197"/>
    </row>
    <row r="150" spans="2:5" x14ac:dyDescent="0.2">
      <c r="B150" s="211" t="s">
        <v>20</v>
      </c>
      <c r="C150" s="195" t="s">
        <v>282</v>
      </c>
      <c r="D150" s="197">
        <f>C28</f>
        <v>3916</v>
      </c>
      <c r="E150" s="199">
        <f>C32</f>
        <v>0.35635600000000001</v>
      </c>
    </row>
    <row r="151" spans="2:5" ht="12" customHeight="1" x14ac:dyDescent="0.2">
      <c r="B151" s="211" t="s">
        <v>22</v>
      </c>
      <c r="C151" s="195" t="s">
        <v>282</v>
      </c>
      <c r="D151" s="197">
        <f>C34</f>
        <v>193</v>
      </c>
      <c r="E151" s="212">
        <f>C38</f>
        <v>17.562999999999999</v>
      </c>
    </row>
    <row r="152" spans="2:5" x14ac:dyDescent="0.2">
      <c r="B152" s="211" t="s">
        <v>30</v>
      </c>
      <c r="C152" s="195" t="s">
        <v>302</v>
      </c>
      <c r="D152" s="204">
        <f>C45</f>
        <v>0.63</v>
      </c>
      <c r="E152" s="197"/>
    </row>
    <row r="153" spans="2:5" x14ac:dyDescent="0.2">
      <c r="B153" s="211" t="s">
        <v>259</v>
      </c>
      <c r="C153" s="195" t="s">
        <v>260</v>
      </c>
      <c r="D153" s="207">
        <f>C46</f>
        <v>0</v>
      </c>
      <c r="E153" s="197"/>
    </row>
    <row r="154" spans="2:5" x14ac:dyDescent="0.2">
      <c r="B154" s="211" t="s">
        <v>261</v>
      </c>
      <c r="C154" s="195" t="s">
        <v>260</v>
      </c>
      <c r="D154" s="207">
        <f>C47</f>
        <v>0</v>
      </c>
      <c r="E154" s="197"/>
    </row>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847 IY56847 SU56847 ACQ56847 AMM56847 AWI56847 BGE56847 BQA56847 BZW56847 CJS56847 CTO56847 DDK56847 DNG56847 DXC56847 EGY56847 EQU56847 FAQ56847 FKM56847 FUI56847 GEE56847 GOA56847 GXW56847 HHS56847 HRO56847 IBK56847 ILG56847 IVC56847 JEY56847 JOU56847 JYQ56847 KIM56847 KSI56847 LCE56847 LMA56847 LVW56847 MFS56847 MPO56847 MZK56847 NJG56847 NTC56847 OCY56847 OMU56847 OWQ56847 PGM56847 PQI56847 QAE56847 QKA56847 QTW56847 RDS56847 RNO56847 RXK56847 SHG56847 SRC56847 TAY56847 TKU56847 TUQ56847 UEM56847 UOI56847 UYE56847 VIA56847 VRW56847 WBS56847 WLO56847 WVK56847 C122383 IY122383 SU122383 ACQ122383 AMM122383 AWI122383 BGE122383 BQA122383 BZW122383 CJS122383 CTO122383 DDK122383 DNG122383 DXC122383 EGY122383 EQU122383 FAQ122383 FKM122383 FUI122383 GEE122383 GOA122383 GXW122383 HHS122383 HRO122383 IBK122383 ILG122383 IVC122383 JEY122383 JOU122383 JYQ122383 KIM122383 KSI122383 LCE122383 LMA122383 LVW122383 MFS122383 MPO122383 MZK122383 NJG122383 NTC122383 OCY122383 OMU122383 OWQ122383 PGM122383 PQI122383 QAE122383 QKA122383 QTW122383 RDS122383 RNO122383 RXK122383 SHG122383 SRC122383 TAY122383 TKU122383 TUQ122383 UEM122383 UOI122383 UYE122383 VIA122383 VRW122383 WBS122383 WLO122383 WVK122383 C187919 IY187919 SU187919 ACQ187919 AMM187919 AWI187919 BGE187919 BQA187919 BZW187919 CJS187919 CTO187919 DDK187919 DNG187919 DXC187919 EGY187919 EQU187919 FAQ187919 FKM187919 FUI187919 GEE187919 GOA187919 GXW187919 HHS187919 HRO187919 IBK187919 ILG187919 IVC187919 JEY187919 JOU187919 JYQ187919 KIM187919 KSI187919 LCE187919 LMA187919 LVW187919 MFS187919 MPO187919 MZK187919 NJG187919 NTC187919 OCY187919 OMU187919 OWQ187919 PGM187919 PQI187919 QAE187919 QKA187919 QTW187919 RDS187919 RNO187919 RXK187919 SHG187919 SRC187919 TAY187919 TKU187919 TUQ187919 UEM187919 UOI187919 UYE187919 VIA187919 VRW187919 WBS187919 WLO187919 WVK187919 C253455 IY253455 SU253455 ACQ253455 AMM253455 AWI253455 BGE253455 BQA253455 BZW253455 CJS253455 CTO253455 DDK253455 DNG253455 DXC253455 EGY253455 EQU253455 FAQ253455 FKM253455 FUI253455 GEE253455 GOA253455 GXW253455 HHS253455 HRO253455 IBK253455 ILG253455 IVC253455 JEY253455 JOU253455 JYQ253455 KIM253455 KSI253455 LCE253455 LMA253455 LVW253455 MFS253455 MPO253455 MZK253455 NJG253455 NTC253455 OCY253455 OMU253455 OWQ253455 PGM253455 PQI253455 QAE253455 QKA253455 QTW253455 RDS253455 RNO253455 RXK253455 SHG253455 SRC253455 TAY253455 TKU253455 TUQ253455 UEM253455 UOI253455 UYE253455 VIA253455 VRW253455 WBS253455 WLO253455 WVK253455 C318991 IY318991 SU318991 ACQ318991 AMM318991 AWI318991 BGE318991 BQA318991 BZW318991 CJS318991 CTO318991 DDK318991 DNG318991 DXC318991 EGY318991 EQU318991 FAQ318991 FKM318991 FUI318991 GEE318991 GOA318991 GXW318991 HHS318991 HRO318991 IBK318991 ILG318991 IVC318991 JEY318991 JOU318991 JYQ318991 KIM318991 KSI318991 LCE318991 LMA318991 LVW318991 MFS318991 MPO318991 MZK318991 NJG318991 NTC318991 OCY318991 OMU318991 OWQ318991 PGM318991 PQI318991 QAE318991 QKA318991 QTW318991 RDS318991 RNO318991 RXK318991 SHG318991 SRC318991 TAY318991 TKU318991 TUQ318991 UEM318991 UOI318991 UYE318991 VIA318991 VRW318991 WBS318991 WLO318991 WVK318991 C384527 IY384527 SU384527 ACQ384527 AMM384527 AWI384527 BGE384527 BQA384527 BZW384527 CJS384527 CTO384527 DDK384527 DNG384527 DXC384527 EGY384527 EQU384527 FAQ384527 FKM384527 FUI384527 GEE384527 GOA384527 GXW384527 HHS384527 HRO384527 IBK384527 ILG384527 IVC384527 JEY384527 JOU384527 JYQ384527 KIM384527 KSI384527 LCE384527 LMA384527 LVW384527 MFS384527 MPO384527 MZK384527 NJG384527 NTC384527 OCY384527 OMU384527 OWQ384527 PGM384527 PQI384527 QAE384527 QKA384527 QTW384527 RDS384527 RNO384527 RXK384527 SHG384527 SRC384527 TAY384527 TKU384527 TUQ384527 UEM384527 UOI384527 UYE384527 VIA384527 VRW384527 WBS384527 WLO384527 WVK384527 C450063 IY450063 SU450063 ACQ450063 AMM450063 AWI450063 BGE450063 BQA450063 BZW450063 CJS450063 CTO450063 DDK450063 DNG450063 DXC450063 EGY450063 EQU450063 FAQ450063 FKM450063 FUI450063 GEE450063 GOA450063 GXW450063 HHS450063 HRO450063 IBK450063 ILG450063 IVC450063 JEY450063 JOU450063 JYQ450063 KIM450063 KSI450063 LCE450063 LMA450063 LVW450063 MFS450063 MPO450063 MZK450063 NJG450063 NTC450063 OCY450063 OMU450063 OWQ450063 PGM450063 PQI450063 QAE450063 QKA450063 QTW450063 RDS450063 RNO450063 RXK450063 SHG450063 SRC450063 TAY450063 TKU450063 TUQ450063 UEM450063 UOI450063 UYE450063 VIA450063 VRW450063 WBS450063 WLO450063 WVK450063 C515599 IY515599 SU515599 ACQ515599 AMM515599 AWI515599 BGE515599 BQA515599 BZW515599 CJS515599 CTO515599 DDK515599 DNG515599 DXC515599 EGY515599 EQU515599 FAQ515599 FKM515599 FUI515599 GEE515599 GOA515599 GXW515599 HHS515599 HRO515599 IBK515599 ILG515599 IVC515599 JEY515599 JOU515599 JYQ515599 KIM515599 KSI515599 LCE515599 LMA515599 LVW515599 MFS515599 MPO515599 MZK515599 NJG515599 NTC515599 OCY515599 OMU515599 OWQ515599 PGM515599 PQI515599 QAE515599 QKA515599 QTW515599 RDS515599 RNO515599 RXK515599 SHG515599 SRC515599 TAY515599 TKU515599 TUQ515599 UEM515599 UOI515599 UYE515599 VIA515599 VRW515599 WBS515599 WLO515599 WVK515599 C581135 IY581135 SU581135 ACQ581135 AMM581135 AWI581135 BGE581135 BQA581135 BZW581135 CJS581135 CTO581135 DDK581135 DNG581135 DXC581135 EGY581135 EQU581135 FAQ581135 FKM581135 FUI581135 GEE581135 GOA581135 GXW581135 HHS581135 HRO581135 IBK581135 ILG581135 IVC581135 JEY581135 JOU581135 JYQ581135 KIM581135 KSI581135 LCE581135 LMA581135 LVW581135 MFS581135 MPO581135 MZK581135 NJG581135 NTC581135 OCY581135 OMU581135 OWQ581135 PGM581135 PQI581135 QAE581135 QKA581135 QTW581135 RDS581135 RNO581135 RXK581135 SHG581135 SRC581135 TAY581135 TKU581135 TUQ581135 UEM581135 UOI581135 UYE581135 VIA581135 VRW581135 WBS581135 WLO581135 WVK581135 C646671 IY646671 SU646671 ACQ646671 AMM646671 AWI646671 BGE646671 BQA646671 BZW646671 CJS646671 CTO646671 DDK646671 DNG646671 DXC646671 EGY646671 EQU646671 FAQ646671 FKM646671 FUI646671 GEE646671 GOA646671 GXW646671 HHS646671 HRO646671 IBK646671 ILG646671 IVC646671 JEY646671 JOU646671 JYQ646671 KIM646671 KSI646671 LCE646671 LMA646671 LVW646671 MFS646671 MPO646671 MZK646671 NJG646671 NTC646671 OCY646671 OMU646671 OWQ646671 PGM646671 PQI646671 QAE646671 QKA646671 QTW646671 RDS646671 RNO646671 RXK646671 SHG646671 SRC646671 TAY646671 TKU646671 TUQ646671 UEM646671 UOI646671 UYE646671 VIA646671 VRW646671 WBS646671 WLO646671 WVK646671 C712207 IY712207 SU712207 ACQ712207 AMM712207 AWI712207 BGE712207 BQA712207 BZW712207 CJS712207 CTO712207 DDK712207 DNG712207 DXC712207 EGY712207 EQU712207 FAQ712207 FKM712207 FUI712207 GEE712207 GOA712207 GXW712207 HHS712207 HRO712207 IBK712207 ILG712207 IVC712207 JEY712207 JOU712207 JYQ712207 KIM712207 KSI712207 LCE712207 LMA712207 LVW712207 MFS712207 MPO712207 MZK712207 NJG712207 NTC712207 OCY712207 OMU712207 OWQ712207 PGM712207 PQI712207 QAE712207 QKA712207 QTW712207 RDS712207 RNO712207 RXK712207 SHG712207 SRC712207 TAY712207 TKU712207 TUQ712207 UEM712207 UOI712207 UYE712207 VIA712207 VRW712207 WBS712207 WLO712207 WVK712207 C777743 IY777743 SU777743 ACQ777743 AMM777743 AWI777743 BGE777743 BQA777743 BZW777743 CJS777743 CTO777743 DDK777743 DNG777743 DXC777743 EGY777743 EQU777743 FAQ777743 FKM777743 FUI777743 GEE777743 GOA777743 GXW777743 HHS777743 HRO777743 IBK777743 ILG777743 IVC777743 JEY777743 JOU777743 JYQ777743 KIM777743 KSI777743 LCE777743 LMA777743 LVW777743 MFS777743 MPO777743 MZK777743 NJG777743 NTC777743 OCY777743 OMU777743 OWQ777743 PGM777743 PQI777743 QAE777743 QKA777743 QTW777743 RDS777743 RNO777743 RXK777743 SHG777743 SRC777743 TAY777743 TKU777743 TUQ777743 UEM777743 UOI777743 UYE777743 VIA777743 VRW777743 WBS777743 WLO777743 WVK777743 C843279 IY843279 SU843279 ACQ843279 AMM843279 AWI843279 BGE843279 BQA843279 BZW843279 CJS843279 CTO843279 DDK843279 DNG843279 DXC843279 EGY843279 EQU843279 FAQ843279 FKM843279 FUI843279 GEE843279 GOA843279 GXW843279 HHS843279 HRO843279 IBK843279 ILG843279 IVC843279 JEY843279 JOU843279 JYQ843279 KIM843279 KSI843279 LCE843279 LMA843279 LVW843279 MFS843279 MPO843279 MZK843279 NJG843279 NTC843279 OCY843279 OMU843279 OWQ843279 PGM843279 PQI843279 QAE843279 QKA843279 QTW843279 RDS843279 RNO843279 RXK843279 SHG843279 SRC843279 TAY843279 TKU843279 TUQ843279 UEM843279 UOI843279 UYE843279 VIA843279 VRW843279 WBS843279 WLO843279 WVK843279 C908815 IY908815 SU908815 ACQ908815 AMM908815 AWI908815 BGE908815 BQA908815 BZW908815 CJS908815 CTO908815 DDK908815 DNG908815 DXC908815 EGY908815 EQU908815 FAQ908815 FKM908815 FUI908815 GEE908815 GOA908815 GXW908815 HHS908815 HRO908815 IBK908815 ILG908815 IVC908815 JEY908815 JOU908815 JYQ908815 KIM908815 KSI908815 LCE908815 LMA908815 LVW908815 MFS908815 MPO908815 MZK908815 NJG908815 NTC908815 OCY908815 OMU908815 OWQ908815 PGM908815 PQI908815 QAE908815 QKA908815 QTW908815 RDS908815 RNO908815 RXK908815 SHG908815 SRC908815 TAY908815 TKU908815 TUQ908815 UEM908815 UOI908815 UYE908815 VIA908815 VRW908815 WBS908815 WLO908815 WVK908815 C974351 IY974351 SU974351 ACQ974351 AMM974351 AWI974351 BGE974351 BQA974351 BZW974351 CJS974351 CTO974351 DDK974351 DNG974351 DXC974351 EGY974351 EQU974351 FAQ974351 FKM974351 FUI974351 GEE974351 GOA974351 GXW974351 HHS974351 HRO974351 IBK974351 ILG974351 IVC974351 JEY974351 JOU974351 JYQ974351 KIM974351 KSI974351 LCE974351 LMA974351 LVW974351 MFS974351 MPO974351 MZK974351 NJG974351 NTC974351 OCY974351 OMU974351 OWQ974351 PGM974351 PQI974351 QAE974351 QKA974351 QTW974351 RDS974351 RNO974351 RXK974351 SHG974351 SRC974351 TAY974351 TKU974351 TUQ974351 UEM974351 UOI974351 UYE974351 VIA974351 VRW974351 WBS974351 WLO974351 WVK974351">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94</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6.3144816980292409E-2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80000</v>
      </c>
      <c r="D8" s="81" t="s">
        <v>162</v>
      </c>
      <c r="E8" s="74"/>
      <c r="F8" s="75"/>
      <c r="G8" s="82"/>
    </row>
    <row r="9" spans="1:26" x14ac:dyDescent="0.2">
      <c r="A9" s="78"/>
      <c r="B9" s="83" t="s">
        <v>4</v>
      </c>
      <c r="C9" s="84">
        <v>50000</v>
      </c>
      <c r="D9" s="85" t="s">
        <v>58</v>
      </c>
      <c r="E9" s="74"/>
      <c r="F9" s="75"/>
    </row>
    <row r="10" spans="1:26" x14ac:dyDescent="0.2">
      <c r="A10" s="78"/>
      <c r="B10" s="83" t="s">
        <v>5</v>
      </c>
      <c r="C10" s="84">
        <v>20000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0.25</v>
      </c>
      <c r="D18" s="81"/>
      <c r="E18" s="95"/>
      <c r="F18" s="75"/>
    </row>
    <row r="19" spans="1:6" ht="12.75" customHeight="1" x14ac:dyDescent="0.2">
      <c r="A19" s="78"/>
      <c r="B19" s="83" t="s">
        <v>13</v>
      </c>
      <c r="C19" s="96">
        <f>IF(C10&gt;0,C18-(C21*C9*C14*C18)/(C10*C13),)</f>
        <v>0.171875</v>
      </c>
      <c r="D19" s="85"/>
      <c r="E19" s="95"/>
      <c r="F19" s="75"/>
    </row>
    <row r="20" spans="1:6" ht="12.75" customHeight="1" x14ac:dyDescent="0.2">
      <c r="A20" s="78"/>
      <c r="B20" s="83" t="s">
        <v>14</v>
      </c>
      <c r="C20" s="96">
        <f>IF(C8&gt;0,C9/C8,0)</f>
        <v>0.625</v>
      </c>
      <c r="D20" s="85"/>
      <c r="E20" s="95"/>
      <c r="F20" s="75"/>
    </row>
    <row r="21" spans="1:6" ht="12.75" customHeight="1" x14ac:dyDescent="0.2">
      <c r="A21" s="78"/>
      <c r="B21" s="83" t="s">
        <v>15</v>
      </c>
      <c r="C21" s="97">
        <v>0.25</v>
      </c>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v>
      </c>
      <c r="D32" s="85" t="s">
        <v>67</v>
      </c>
      <c r="E32" s="95"/>
      <c r="F32" s="75"/>
    </row>
    <row r="33" spans="1:6" x14ac:dyDescent="0.2">
      <c r="A33" s="78"/>
      <c r="B33" s="281" t="s">
        <v>22</v>
      </c>
      <c r="C33" s="84">
        <v>163</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13040</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13</v>
      </c>
      <c r="D45" s="85" t="s">
        <v>74</v>
      </c>
      <c r="E45" s="106"/>
    </row>
    <row r="46" spans="1:6" x14ac:dyDescent="0.2">
      <c r="A46" s="78"/>
      <c r="B46" s="83" t="s">
        <v>31</v>
      </c>
      <c r="C46" s="104">
        <v>28</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110000000</v>
      </c>
      <c r="F90" s="149">
        <f t="shared" si="1"/>
        <v>110000000</v>
      </c>
      <c r="G90" s="149">
        <f t="shared" si="1"/>
        <v>110000000</v>
      </c>
      <c r="H90" s="149">
        <f t="shared" si="1"/>
        <v>110000000</v>
      </c>
      <c r="I90" s="149">
        <f t="shared" si="1"/>
        <v>110000000</v>
      </c>
      <c r="J90" s="149">
        <f t="shared" si="1"/>
        <v>110000000</v>
      </c>
      <c r="K90" s="149">
        <f t="shared" si="1"/>
        <v>110000000</v>
      </c>
      <c r="L90" s="149">
        <f t="shared" si="1"/>
        <v>110000000</v>
      </c>
      <c r="M90" s="149">
        <f t="shared" si="1"/>
        <v>110000000</v>
      </c>
      <c r="N90" s="149">
        <f t="shared" si="1"/>
        <v>110000000</v>
      </c>
      <c r="O90" s="149">
        <f t="shared" si="1"/>
        <v>110000000</v>
      </c>
      <c r="P90" s="149">
        <f t="shared" si="1"/>
        <v>110000000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200000000</v>
      </c>
      <c r="F92" s="153">
        <f t="shared" ref="F92:AR92" si="2">IF(F86&gt;$C$16,0,$C$8*$C$14*IF($C$20=0,1,$C$20))</f>
        <v>200000000</v>
      </c>
      <c r="G92" s="153">
        <f t="shared" si="2"/>
        <v>200000000</v>
      </c>
      <c r="H92" s="153">
        <f t="shared" si="2"/>
        <v>200000000</v>
      </c>
      <c r="I92" s="153">
        <f t="shared" si="2"/>
        <v>200000000</v>
      </c>
      <c r="J92" s="153">
        <f t="shared" si="2"/>
        <v>200000000</v>
      </c>
      <c r="K92" s="153">
        <f t="shared" si="2"/>
        <v>200000000</v>
      </c>
      <c r="L92" s="153">
        <f t="shared" si="2"/>
        <v>200000000</v>
      </c>
      <c r="M92" s="153">
        <f t="shared" si="2"/>
        <v>200000000</v>
      </c>
      <c r="N92" s="153">
        <f t="shared" si="2"/>
        <v>200000000</v>
      </c>
      <c r="O92" s="153">
        <f t="shared" si="2"/>
        <v>200000000</v>
      </c>
      <c r="P92" s="153">
        <f t="shared" si="2"/>
        <v>200000000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110000000</v>
      </c>
      <c r="F96" s="154">
        <f t="shared" si="4"/>
        <v>110000000</v>
      </c>
      <c r="G96" s="154">
        <f t="shared" si="4"/>
        <v>110000000</v>
      </c>
      <c r="H96" s="154">
        <f t="shared" si="4"/>
        <v>110000000</v>
      </c>
      <c r="I96" s="154">
        <f t="shared" si="4"/>
        <v>110000000</v>
      </c>
      <c r="J96" s="154">
        <f t="shared" si="4"/>
        <v>110000000</v>
      </c>
      <c r="K96" s="154">
        <f t="shared" si="4"/>
        <v>110000000</v>
      </c>
      <c r="L96" s="154">
        <f t="shared" si="4"/>
        <v>110000000</v>
      </c>
      <c r="M96" s="154">
        <f t="shared" si="4"/>
        <v>110000000</v>
      </c>
      <c r="N96" s="154">
        <f t="shared" si="4"/>
        <v>110000000</v>
      </c>
      <c r="O96" s="154">
        <f t="shared" si="4"/>
        <v>110000000</v>
      </c>
      <c r="P96" s="154">
        <f t="shared" si="4"/>
        <v>110000000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200000000</v>
      </c>
      <c r="F97" s="154">
        <f t="shared" si="5"/>
        <v>200000000</v>
      </c>
      <c r="G97" s="154">
        <f t="shared" si="5"/>
        <v>200000000</v>
      </c>
      <c r="H97" s="154">
        <f t="shared" si="5"/>
        <v>200000000</v>
      </c>
      <c r="I97" s="154">
        <f t="shared" si="5"/>
        <v>200000000</v>
      </c>
      <c r="J97" s="154">
        <f t="shared" si="5"/>
        <v>200000000</v>
      </c>
      <c r="K97" s="154">
        <f t="shared" si="5"/>
        <v>200000000</v>
      </c>
      <c r="L97" s="154">
        <f t="shared" si="5"/>
        <v>200000000</v>
      </c>
      <c r="M97" s="154">
        <f t="shared" si="5"/>
        <v>200000000</v>
      </c>
      <c r="N97" s="154">
        <f t="shared" si="5"/>
        <v>200000000</v>
      </c>
      <c r="O97" s="154">
        <f t="shared" si="5"/>
        <v>200000000</v>
      </c>
      <c r="P97" s="154">
        <f t="shared" si="5"/>
        <v>200000000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310000000</v>
      </c>
      <c r="F99" s="157">
        <f t="shared" ref="F99:AR99" si="7">SUM(F96:F98)</f>
        <v>310000000</v>
      </c>
      <c r="G99" s="157">
        <f t="shared" si="7"/>
        <v>310000000</v>
      </c>
      <c r="H99" s="157">
        <f t="shared" si="7"/>
        <v>310000000</v>
      </c>
      <c r="I99" s="157">
        <f t="shared" si="7"/>
        <v>310000000</v>
      </c>
      <c r="J99" s="157">
        <f t="shared" si="7"/>
        <v>310000000</v>
      </c>
      <c r="K99" s="157">
        <f t="shared" si="7"/>
        <v>310000000</v>
      </c>
      <c r="L99" s="157">
        <f t="shared" si="7"/>
        <v>310000000</v>
      </c>
      <c r="M99" s="157">
        <f t="shared" si="7"/>
        <v>310000000</v>
      </c>
      <c r="N99" s="157">
        <f t="shared" si="7"/>
        <v>310000000</v>
      </c>
      <c r="O99" s="157">
        <f t="shared" si="7"/>
        <v>310000000</v>
      </c>
      <c r="P99" s="157">
        <f t="shared" si="7"/>
        <v>310000000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-13040000</v>
      </c>
      <c r="F101" s="149">
        <f t="shared" ref="F101:AR101" si="8">IF(F86&gt;$C$16,0,-F87*($C$38*1000+F96*$C$39+F97*$C$40*3.6/1000+F98*$C$41*35.17/1000))+SUMIF($C$77:$C$81,F86,$D$77:$D$81)</f>
        <v>-13268200</v>
      </c>
      <c r="G101" s="149">
        <f t="shared" si="8"/>
        <v>-13500393.500000002</v>
      </c>
      <c r="H101" s="149">
        <f t="shared" si="8"/>
        <v>-13736650.38625</v>
      </c>
      <c r="I101" s="149">
        <f t="shared" si="8"/>
        <v>-13977041.76800938</v>
      </c>
      <c r="J101" s="149">
        <f t="shared" si="8"/>
        <v>-14221639.998949545</v>
      </c>
      <c r="K101" s="149">
        <f t="shared" si="8"/>
        <v>-14470518.698931161</v>
      </c>
      <c r="L101" s="149">
        <f t="shared" si="8"/>
        <v>-14723752.776162455</v>
      </c>
      <c r="M101" s="149">
        <f t="shared" si="8"/>
        <v>-14981418.449745303</v>
      </c>
      <c r="N101" s="149">
        <f t="shared" si="8"/>
        <v>-15243593.272615846</v>
      </c>
      <c r="O101" s="149">
        <f t="shared" si="8"/>
        <v>-15510356.154886624</v>
      </c>
      <c r="P101" s="149">
        <f t="shared" si="8"/>
        <v>-15781787.38759714</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-4962461.538461539</v>
      </c>
      <c r="F102" s="153">
        <f t="shared" si="9"/>
        <v>-5049304.615384616</v>
      </c>
      <c r="G102" s="153">
        <f t="shared" si="9"/>
        <v>-5137667.4461538475</v>
      </c>
      <c r="H102" s="153">
        <f t="shared" si="9"/>
        <v>-5227576.6264615394</v>
      </c>
      <c r="I102" s="153">
        <f t="shared" si="9"/>
        <v>-5319059.2174246171</v>
      </c>
      <c r="J102" s="153">
        <f t="shared" si="9"/>
        <v>-5412142.7537295483</v>
      </c>
      <c r="K102" s="153">
        <f t="shared" si="9"/>
        <v>-5506855.2519198162</v>
      </c>
      <c r="L102" s="153">
        <f t="shared" si="9"/>
        <v>-5603225.2188284118</v>
      </c>
      <c r="M102" s="153">
        <f t="shared" si="9"/>
        <v>-5701281.6601579105</v>
      </c>
      <c r="N102" s="153">
        <f t="shared" si="9"/>
        <v>-5801054.0892106751</v>
      </c>
      <c r="O102" s="153">
        <f t="shared" si="9"/>
        <v>-5902572.5357718617</v>
      </c>
      <c r="P102" s="153">
        <f t="shared" si="9"/>
        <v>-6005867.5551478695</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-18002461.53846154</v>
      </c>
      <c r="F112" s="153">
        <f t="shared" si="18"/>
        <v>-18317504.615384616</v>
      </c>
      <c r="G112" s="153">
        <f t="shared" si="18"/>
        <v>-18638060.946153849</v>
      </c>
      <c r="H112" s="153">
        <f t="shared" si="18"/>
        <v>-18964227.01271154</v>
      </c>
      <c r="I112" s="153">
        <f t="shared" si="18"/>
        <v>-19296100.985433996</v>
      </c>
      <c r="J112" s="153">
        <f t="shared" si="18"/>
        <v>-19633782.752679095</v>
      </c>
      <c r="K112" s="153">
        <f t="shared" si="18"/>
        <v>-19977373.950850978</v>
      </c>
      <c r="L112" s="153">
        <f t="shared" si="18"/>
        <v>-20326977.994990867</v>
      </c>
      <c r="M112" s="153">
        <f t="shared" si="18"/>
        <v>-20682700.109903213</v>
      </c>
      <c r="N112" s="153">
        <f t="shared" si="18"/>
        <v>-21044647.36182652</v>
      </c>
      <c r="O112" s="153">
        <f t="shared" si="18"/>
        <v>-21412928.690658487</v>
      </c>
      <c r="P112" s="153">
        <f t="shared" si="18"/>
        <v>-21787654.942745008</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-18002461.53846154</v>
      </c>
      <c r="F113" s="162">
        <f t="shared" ref="F113:AR113" si="19">SUM(F111:F112)</f>
        <v>-18317504.615384616</v>
      </c>
      <c r="G113" s="162">
        <f t="shared" si="19"/>
        <v>-18638060.946153849</v>
      </c>
      <c r="H113" s="162">
        <f t="shared" si="19"/>
        <v>-18964227.01271154</v>
      </c>
      <c r="I113" s="162">
        <f t="shared" si="19"/>
        <v>-19296100.985433996</v>
      </c>
      <c r="J113" s="162">
        <f t="shared" si="19"/>
        <v>-19633782.752679095</v>
      </c>
      <c r="K113" s="162">
        <f t="shared" si="19"/>
        <v>-19977373.950850978</v>
      </c>
      <c r="L113" s="162">
        <f t="shared" si="19"/>
        <v>-20326977.994990867</v>
      </c>
      <c r="M113" s="162">
        <f t="shared" si="19"/>
        <v>-20682700.109903213</v>
      </c>
      <c r="N113" s="162">
        <f t="shared" si="19"/>
        <v>-21044647.36182652</v>
      </c>
      <c r="O113" s="162">
        <f t="shared" si="19"/>
        <v>-21412928.690658487</v>
      </c>
      <c r="P113" s="162">
        <f t="shared" si="19"/>
        <v>-21787654.942745008</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0</v>
      </c>
      <c r="F115" s="149">
        <f t="shared" si="20"/>
        <v>0</v>
      </c>
      <c r="G115" s="149">
        <f t="shared" si="20"/>
        <v>0</v>
      </c>
      <c r="H115" s="149">
        <f t="shared" si="20"/>
        <v>0</v>
      </c>
      <c r="I115" s="149">
        <f t="shared" si="20"/>
        <v>0</v>
      </c>
      <c r="J115" s="149">
        <f t="shared" si="20"/>
        <v>0</v>
      </c>
      <c r="K115" s="149">
        <f t="shared" si="20"/>
        <v>0</v>
      </c>
      <c r="L115" s="149">
        <f t="shared" si="20"/>
        <v>0</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0</v>
      </c>
      <c r="F116" s="153">
        <f t="shared" si="21"/>
        <v>0</v>
      </c>
      <c r="G116" s="153">
        <f t="shared" si="21"/>
        <v>0</v>
      </c>
      <c r="H116" s="153">
        <f t="shared" si="21"/>
        <v>0</v>
      </c>
      <c r="I116" s="153">
        <f t="shared" si="21"/>
        <v>0</v>
      </c>
      <c r="J116" s="153">
        <f t="shared" si="21"/>
        <v>0</v>
      </c>
      <c r="K116" s="153">
        <f t="shared" si="21"/>
        <v>0</v>
      </c>
      <c r="L116" s="153">
        <f t="shared" si="21"/>
        <v>0</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0</v>
      </c>
      <c r="F117" s="153">
        <f t="shared" si="22"/>
        <v>0</v>
      </c>
      <c r="G117" s="153">
        <f t="shared" si="22"/>
        <v>0</v>
      </c>
      <c r="H117" s="153">
        <f t="shared" si="22"/>
        <v>0</v>
      </c>
      <c r="I117" s="153">
        <f t="shared" si="22"/>
        <v>0</v>
      </c>
      <c r="J117" s="153">
        <f t="shared" si="22"/>
        <v>0</v>
      </c>
      <c r="K117" s="153">
        <f t="shared" si="22"/>
        <v>0</v>
      </c>
      <c r="L117" s="153">
        <f t="shared" si="22"/>
        <v>0</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0</v>
      </c>
      <c r="F118" s="162">
        <f t="shared" si="23"/>
        <v>0</v>
      </c>
      <c r="G118" s="162">
        <f t="shared" si="23"/>
        <v>0</v>
      </c>
      <c r="H118" s="162">
        <f t="shared" si="23"/>
        <v>0</v>
      </c>
      <c r="I118" s="162">
        <f t="shared" si="23"/>
        <v>0</v>
      </c>
      <c r="J118" s="162">
        <f t="shared" si="23"/>
        <v>0</v>
      </c>
      <c r="K118" s="162">
        <f t="shared" si="23"/>
        <v>0</v>
      </c>
      <c r="L118" s="162">
        <f t="shared" si="23"/>
        <v>0</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-18002461.53846154</v>
      </c>
      <c r="F120" s="149">
        <f t="shared" ref="F120:AR120" si="24">F113+F115+F116</f>
        <v>-18317504.615384616</v>
      </c>
      <c r="G120" s="149">
        <f t="shared" si="24"/>
        <v>-18638060.946153849</v>
      </c>
      <c r="H120" s="149">
        <f t="shared" si="24"/>
        <v>-18964227.01271154</v>
      </c>
      <c r="I120" s="149">
        <f t="shared" si="24"/>
        <v>-19296100.985433996</v>
      </c>
      <c r="J120" s="149">
        <f t="shared" si="24"/>
        <v>-19633782.752679095</v>
      </c>
      <c r="K120" s="149">
        <f t="shared" si="24"/>
        <v>-19977373.950850978</v>
      </c>
      <c r="L120" s="149">
        <f t="shared" si="24"/>
        <v>-20326977.994990867</v>
      </c>
      <c r="M120" s="149">
        <f t="shared" si="24"/>
        <v>-20682700.109903213</v>
      </c>
      <c r="N120" s="149">
        <f t="shared" si="24"/>
        <v>-21044647.36182652</v>
      </c>
      <c r="O120" s="149">
        <f t="shared" si="24"/>
        <v>-21412928.690658487</v>
      </c>
      <c r="P120" s="149">
        <f t="shared" si="24"/>
        <v>-21787654.942745008</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4500615.384615385</v>
      </c>
      <c r="F121" s="162">
        <f t="shared" si="25"/>
        <v>4579376.153846154</v>
      </c>
      <c r="G121" s="162">
        <f t="shared" si="25"/>
        <v>4659515.2365384623</v>
      </c>
      <c r="H121" s="162">
        <f t="shared" si="25"/>
        <v>4741056.753177885</v>
      </c>
      <c r="I121" s="162">
        <f t="shared" si="25"/>
        <v>4824025.2463584989</v>
      </c>
      <c r="J121" s="162">
        <f t="shared" si="25"/>
        <v>4908445.6881697737</v>
      </c>
      <c r="K121" s="162">
        <f t="shared" si="25"/>
        <v>4994343.4877127446</v>
      </c>
      <c r="L121" s="162">
        <f t="shared" si="25"/>
        <v>5081744.4987477167</v>
      </c>
      <c r="M121" s="162">
        <f t="shared" si="25"/>
        <v>5170675.0274758032</v>
      </c>
      <c r="N121" s="162">
        <f t="shared" si="25"/>
        <v>5261161.8404566301</v>
      </c>
      <c r="O121" s="162">
        <f t="shared" si="25"/>
        <v>5353232.1726646218</v>
      </c>
      <c r="P121" s="162">
        <f t="shared" si="25"/>
        <v>5446913.7356862519</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-13501846.153846156</v>
      </c>
      <c r="F123" s="172">
        <f t="shared" ref="F123:AR123" si="26">F113+F118+F121</f>
        <v>-13738128.461538462</v>
      </c>
      <c r="G123" s="172">
        <f t="shared" si="26"/>
        <v>-13978545.709615387</v>
      </c>
      <c r="H123" s="172">
        <f t="shared" si="26"/>
        <v>-14223170.259533655</v>
      </c>
      <c r="I123" s="172">
        <f t="shared" si="26"/>
        <v>-14472075.739075497</v>
      </c>
      <c r="J123" s="172">
        <f t="shared" si="26"/>
        <v>-14725337.064509321</v>
      </c>
      <c r="K123" s="172">
        <f t="shared" si="26"/>
        <v>-14983030.463138234</v>
      </c>
      <c r="L123" s="172">
        <f t="shared" si="26"/>
        <v>-15245233.496243149</v>
      </c>
      <c r="M123" s="172">
        <f t="shared" si="26"/>
        <v>-15512025.082427409</v>
      </c>
      <c r="N123" s="172">
        <f t="shared" si="26"/>
        <v>-15783485.521369889</v>
      </c>
      <c r="O123" s="172">
        <f t="shared" si="26"/>
        <v>-16059696.517993866</v>
      </c>
      <c r="P123" s="172">
        <f t="shared" si="26"/>
        <v>-16340741.207058756</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310000000</v>
      </c>
      <c r="F124" s="175">
        <f t="shared" si="27"/>
        <v>310000000</v>
      </c>
      <c r="G124" s="175">
        <f t="shared" si="27"/>
        <v>310000000</v>
      </c>
      <c r="H124" s="175">
        <f t="shared" si="27"/>
        <v>310000000</v>
      </c>
      <c r="I124" s="175">
        <f t="shared" si="27"/>
        <v>310000000</v>
      </c>
      <c r="J124" s="175">
        <f t="shared" si="27"/>
        <v>310000000</v>
      </c>
      <c r="K124" s="175">
        <f t="shared" si="27"/>
        <v>310000000</v>
      </c>
      <c r="L124" s="175">
        <f t="shared" si="27"/>
        <v>310000000</v>
      </c>
      <c r="M124" s="175">
        <f t="shared" si="27"/>
        <v>310000000</v>
      </c>
      <c r="N124" s="175">
        <f t="shared" si="27"/>
        <v>310000000</v>
      </c>
      <c r="O124" s="175">
        <f t="shared" si="27"/>
        <v>310000000</v>
      </c>
      <c r="P124" s="175">
        <f t="shared" si="27"/>
        <v>310000000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-78446764.218153834</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1260293917.2106683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1.8181818181818181</v>
      </c>
    </row>
    <row r="137" spans="1:45" x14ac:dyDescent="0.2">
      <c r="B137" s="186" t="s">
        <v>215</v>
      </c>
      <c r="C137" s="189" t="s">
        <v>61</v>
      </c>
      <c r="D137" s="190">
        <f>IF(D136=0,MAX(C13:C15),E99/SUM(C9:C10))</f>
        <v>4428.5714285714284</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207">
        <f>C8/1000</f>
        <v>80</v>
      </c>
      <c r="E145" s="197"/>
    </row>
    <row r="146" spans="2:5" x14ac:dyDescent="0.2">
      <c r="B146" s="211" t="s">
        <v>5</v>
      </c>
      <c r="C146" s="195" t="s">
        <v>233</v>
      </c>
      <c r="D146" s="197">
        <f>C10/1000</f>
        <v>20</v>
      </c>
      <c r="E146" s="197"/>
    </row>
    <row r="147" spans="2:5" x14ac:dyDescent="0.2">
      <c r="B147" s="211" t="s">
        <v>229</v>
      </c>
      <c r="C147" s="195" t="s">
        <v>234</v>
      </c>
      <c r="D147" s="197">
        <f>C9/1000</f>
        <v>50</v>
      </c>
      <c r="E147" s="197"/>
    </row>
    <row r="148" spans="2:5" x14ac:dyDescent="0.2">
      <c r="B148" s="211" t="s">
        <v>235</v>
      </c>
      <c r="C148" s="195" t="s">
        <v>222</v>
      </c>
      <c r="D148" s="197">
        <f>C13</f>
        <v>8000</v>
      </c>
      <c r="E148" s="197"/>
    </row>
    <row r="149" spans="2:5" x14ac:dyDescent="0.2">
      <c r="B149" s="211" t="s">
        <v>230</v>
      </c>
      <c r="C149" s="195" t="s">
        <v>222</v>
      </c>
      <c r="D149" s="197">
        <f>C14</f>
        <v>4000</v>
      </c>
      <c r="E149" s="197"/>
    </row>
    <row r="150" spans="2:5" x14ac:dyDescent="0.2">
      <c r="B150" s="211" t="s">
        <v>236</v>
      </c>
      <c r="C150" s="195"/>
      <c r="D150" s="205">
        <f>C18</f>
        <v>0.25</v>
      </c>
      <c r="E150" s="197"/>
    </row>
    <row r="151" spans="2:5" x14ac:dyDescent="0.2">
      <c r="B151" s="211" t="s">
        <v>283</v>
      </c>
      <c r="C151" s="195"/>
      <c r="D151" s="213">
        <f>C21</f>
        <v>0.25</v>
      </c>
      <c r="E151" s="197"/>
    </row>
    <row r="152" spans="2:5" x14ac:dyDescent="0.2">
      <c r="B152" s="211" t="s">
        <v>20</v>
      </c>
      <c r="C152" s="195" t="s">
        <v>284</v>
      </c>
      <c r="D152" s="197">
        <f>C27</f>
        <v>0</v>
      </c>
      <c r="E152" s="214">
        <f>C32</f>
        <v>0</v>
      </c>
    </row>
    <row r="153" spans="2:5" x14ac:dyDescent="0.2">
      <c r="B153" s="211" t="s">
        <v>22</v>
      </c>
      <c r="C153" s="195" t="s">
        <v>284</v>
      </c>
      <c r="D153" s="197">
        <f>C33</f>
        <v>163</v>
      </c>
      <c r="E153" s="210">
        <f>C38/1000</f>
        <v>13.04</v>
      </c>
    </row>
    <row r="154" spans="2:5" x14ac:dyDescent="0.2">
      <c r="B154" s="211" t="s">
        <v>30</v>
      </c>
      <c r="C154" s="195" t="s">
        <v>253</v>
      </c>
      <c r="D154" s="196">
        <f>C45</f>
        <v>13</v>
      </c>
      <c r="E154" s="197"/>
    </row>
    <row r="155" spans="2:5" x14ac:dyDescent="0.2">
      <c r="B155" s="211" t="s">
        <v>31</v>
      </c>
      <c r="C155" s="195" t="s">
        <v>260</v>
      </c>
      <c r="D155" s="197">
        <f>C46</f>
        <v>28</v>
      </c>
      <c r="E155" s="197"/>
    </row>
    <row r="156" spans="2:5" x14ac:dyDescent="0.2">
      <c r="B156" s="211" t="s">
        <v>32</v>
      </c>
      <c r="C156" s="195" t="s">
        <v>260</v>
      </c>
      <c r="D156" s="197">
        <f>C47</f>
        <v>0</v>
      </c>
      <c r="E156" s="197"/>
    </row>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826 IY56826 SU56826 ACQ56826 AMM56826 AWI56826 BGE56826 BQA56826 BZW56826 CJS56826 CTO56826 DDK56826 DNG56826 DXC56826 EGY56826 EQU56826 FAQ56826 FKM56826 FUI56826 GEE56826 GOA56826 GXW56826 HHS56826 HRO56826 IBK56826 ILG56826 IVC56826 JEY56826 JOU56826 JYQ56826 KIM56826 KSI56826 LCE56826 LMA56826 LVW56826 MFS56826 MPO56826 MZK56826 NJG56826 NTC56826 OCY56826 OMU56826 OWQ56826 PGM56826 PQI56826 QAE56826 QKA56826 QTW56826 RDS56826 RNO56826 RXK56826 SHG56826 SRC56826 TAY56826 TKU56826 TUQ56826 UEM56826 UOI56826 UYE56826 VIA56826 VRW56826 WBS56826 WLO56826 WVK56826 C122362 IY122362 SU122362 ACQ122362 AMM122362 AWI122362 BGE122362 BQA122362 BZW122362 CJS122362 CTO122362 DDK122362 DNG122362 DXC122362 EGY122362 EQU122362 FAQ122362 FKM122362 FUI122362 GEE122362 GOA122362 GXW122362 HHS122362 HRO122362 IBK122362 ILG122362 IVC122362 JEY122362 JOU122362 JYQ122362 KIM122362 KSI122362 LCE122362 LMA122362 LVW122362 MFS122362 MPO122362 MZK122362 NJG122362 NTC122362 OCY122362 OMU122362 OWQ122362 PGM122362 PQI122362 QAE122362 QKA122362 QTW122362 RDS122362 RNO122362 RXK122362 SHG122362 SRC122362 TAY122362 TKU122362 TUQ122362 UEM122362 UOI122362 UYE122362 VIA122362 VRW122362 WBS122362 WLO122362 WVK122362 C187898 IY187898 SU187898 ACQ187898 AMM187898 AWI187898 BGE187898 BQA187898 BZW187898 CJS187898 CTO187898 DDK187898 DNG187898 DXC187898 EGY187898 EQU187898 FAQ187898 FKM187898 FUI187898 GEE187898 GOA187898 GXW187898 HHS187898 HRO187898 IBK187898 ILG187898 IVC187898 JEY187898 JOU187898 JYQ187898 KIM187898 KSI187898 LCE187898 LMA187898 LVW187898 MFS187898 MPO187898 MZK187898 NJG187898 NTC187898 OCY187898 OMU187898 OWQ187898 PGM187898 PQI187898 QAE187898 QKA187898 QTW187898 RDS187898 RNO187898 RXK187898 SHG187898 SRC187898 TAY187898 TKU187898 TUQ187898 UEM187898 UOI187898 UYE187898 VIA187898 VRW187898 WBS187898 WLO187898 WVK187898 C253434 IY253434 SU253434 ACQ253434 AMM253434 AWI253434 BGE253434 BQA253434 BZW253434 CJS253434 CTO253434 DDK253434 DNG253434 DXC253434 EGY253434 EQU253434 FAQ253434 FKM253434 FUI253434 GEE253434 GOA253434 GXW253434 HHS253434 HRO253434 IBK253434 ILG253434 IVC253434 JEY253434 JOU253434 JYQ253434 KIM253434 KSI253434 LCE253434 LMA253434 LVW253434 MFS253434 MPO253434 MZK253434 NJG253434 NTC253434 OCY253434 OMU253434 OWQ253434 PGM253434 PQI253434 QAE253434 QKA253434 QTW253434 RDS253434 RNO253434 RXK253434 SHG253434 SRC253434 TAY253434 TKU253434 TUQ253434 UEM253434 UOI253434 UYE253434 VIA253434 VRW253434 WBS253434 WLO253434 WVK253434 C318970 IY318970 SU318970 ACQ318970 AMM318970 AWI318970 BGE318970 BQA318970 BZW318970 CJS318970 CTO318970 DDK318970 DNG318970 DXC318970 EGY318970 EQU318970 FAQ318970 FKM318970 FUI318970 GEE318970 GOA318970 GXW318970 HHS318970 HRO318970 IBK318970 ILG318970 IVC318970 JEY318970 JOU318970 JYQ318970 KIM318970 KSI318970 LCE318970 LMA318970 LVW318970 MFS318970 MPO318970 MZK318970 NJG318970 NTC318970 OCY318970 OMU318970 OWQ318970 PGM318970 PQI318970 QAE318970 QKA318970 QTW318970 RDS318970 RNO318970 RXK318970 SHG318970 SRC318970 TAY318970 TKU318970 TUQ318970 UEM318970 UOI318970 UYE318970 VIA318970 VRW318970 WBS318970 WLO318970 WVK318970 C384506 IY384506 SU384506 ACQ384506 AMM384506 AWI384506 BGE384506 BQA384506 BZW384506 CJS384506 CTO384506 DDK384506 DNG384506 DXC384506 EGY384506 EQU384506 FAQ384506 FKM384506 FUI384506 GEE384506 GOA384506 GXW384506 HHS384506 HRO384506 IBK384506 ILG384506 IVC384506 JEY384506 JOU384506 JYQ384506 KIM384506 KSI384506 LCE384506 LMA384506 LVW384506 MFS384506 MPO384506 MZK384506 NJG384506 NTC384506 OCY384506 OMU384506 OWQ384506 PGM384506 PQI384506 QAE384506 QKA384506 QTW384506 RDS384506 RNO384506 RXK384506 SHG384506 SRC384506 TAY384506 TKU384506 TUQ384506 UEM384506 UOI384506 UYE384506 VIA384506 VRW384506 WBS384506 WLO384506 WVK384506 C450042 IY450042 SU450042 ACQ450042 AMM450042 AWI450042 BGE450042 BQA450042 BZW450042 CJS450042 CTO450042 DDK450042 DNG450042 DXC450042 EGY450042 EQU450042 FAQ450042 FKM450042 FUI450042 GEE450042 GOA450042 GXW450042 HHS450042 HRO450042 IBK450042 ILG450042 IVC450042 JEY450042 JOU450042 JYQ450042 KIM450042 KSI450042 LCE450042 LMA450042 LVW450042 MFS450042 MPO450042 MZK450042 NJG450042 NTC450042 OCY450042 OMU450042 OWQ450042 PGM450042 PQI450042 QAE450042 QKA450042 QTW450042 RDS450042 RNO450042 RXK450042 SHG450042 SRC450042 TAY450042 TKU450042 TUQ450042 UEM450042 UOI450042 UYE450042 VIA450042 VRW450042 WBS450042 WLO450042 WVK450042 C515578 IY515578 SU515578 ACQ515578 AMM515578 AWI515578 BGE515578 BQA515578 BZW515578 CJS515578 CTO515578 DDK515578 DNG515578 DXC515578 EGY515578 EQU515578 FAQ515578 FKM515578 FUI515578 GEE515578 GOA515578 GXW515578 HHS515578 HRO515578 IBK515578 ILG515578 IVC515578 JEY515578 JOU515578 JYQ515578 KIM515578 KSI515578 LCE515578 LMA515578 LVW515578 MFS515578 MPO515578 MZK515578 NJG515578 NTC515578 OCY515578 OMU515578 OWQ515578 PGM515578 PQI515578 QAE515578 QKA515578 QTW515578 RDS515578 RNO515578 RXK515578 SHG515578 SRC515578 TAY515578 TKU515578 TUQ515578 UEM515578 UOI515578 UYE515578 VIA515578 VRW515578 WBS515578 WLO515578 WVK515578 C581114 IY581114 SU581114 ACQ581114 AMM581114 AWI581114 BGE581114 BQA581114 BZW581114 CJS581114 CTO581114 DDK581114 DNG581114 DXC581114 EGY581114 EQU581114 FAQ581114 FKM581114 FUI581114 GEE581114 GOA581114 GXW581114 HHS581114 HRO581114 IBK581114 ILG581114 IVC581114 JEY581114 JOU581114 JYQ581114 KIM581114 KSI581114 LCE581114 LMA581114 LVW581114 MFS581114 MPO581114 MZK581114 NJG581114 NTC581114 OCY581114 OMU581114 OWQ581114 PGM581114 PQI581114 QAE581114 QKA581114 QTW581114 RDS581114 RNO581114 RXK581114 SHG581114 SRC581114 TAY581114 TKU581114 TUQ581114 UEM581114 UOI581114 UYE581114 VIA581114 VRW581114 WBS581114 WLO581114 WVK581114 C646650 IY646650 SU646650 ACQ646650 AMM646650 AWI646650 BGE646650 BQA646650 BZW646650 CJS646650 CTO646650 DDK646650 DNG646650 DXC646650 EGY646650 EQU646650 FAQ646650 FKM646650 FUI646650 GEE646650 GOA646650 GXW646650 HHS646650 HRO646650 IBK646650 ILG646650 IVC646650 JEY646650 JOU646650 JYQ646650 KIM646650 KSI646650 LCE646650 LMA646650 LVW646650 MFS646650 MPO646650 MZK646650 NJG646650 NTC646650 OCY646650 OMU646650 OWQ646650 PGM646650 PQI646650 QAE646650 QKA646650 QTW646650 RDS646650 RNO646650 RXK646650 SHG646650 SRC646650 TAY646650 TKU646650 TUQ646650 UEM646650 UOI646650 UYE646650 VIA646650 VRW646650 WBS646650 WLO646650 WVK646650 C712186 IY712186 SU712186 ACQ712186 AMM712186 AWI712186 BGE712186 BQA712186 BZW712186 CJS712186 CTO712186 DDK712186 DNG712186 DXC712186 EGY712186 EQU712186 FAQ712186 FKM712186 FUI712186 GEE712186 GOA712186 GXW712186 HHS712186 HRO712186 IBK712186 ILG712186 IVC712186 JEY712186 JOU712186 JYQ712186 KIM712186 KSI712186 LCE712186 LMA712186 LVW712186 MFS712186 MPO712186 MZK712186 NJG712186 NTC712186 OCY712186 OMU712186 OWQ712186 PGM712186 PQI712186 QAE712186 QKA712186 QTW712186 RDS712186 RNO712186 RXK712186 SHG712186 SRC712186 TAY712186 TKU712186 TUQ712186 UEM712186 UOI712186 UYE712186 VIA712186 VRW712186 WBS712186 WLO712186 WVK712186 C777722 IY777722 SU777722 ACQ777722 AMM777722 AWI777722 BGE777722 BQA777722 BZW777722 CJS777722 CTO777722 DDK777722 DNG777722 DXC777722 EGY777722 EQU777722 FAQ777722 FKM777722 FUI777722 GEE777722 GOA777722 GXW777722 HHS777722 HRO777722 IBK777722 ILG777722 IVC777722 JEY777722 JOU777722 JYQ777722 KIM777722 KSI777722 LCE777722 LMA777722 LVW777722 MFS777722 MPO777722 MZK777722 NJG777722 NTC777722 OCY777722 OMU777722 OWQ777722 PGM777722 PQI777722 QAE777722 QKA777722 QTW777722 RDS777722 RNO777722 RXK777722 SHG777722 SRC777722 TAY777722 TKU777722 TUQ777722 UEM777722 UOI777722 UYE777722 VIA777722 VRW777722 WBS777722 WLO777722 WVK777722 C843258 IY843258 SU843258 ACQ843258 AMM843258 AWI843258 BGE843258 BQA843258 BZW843258 CJS843258 CTO843258 DDK843258 DNG843258 DXC843258 EGY843258 EQU843258 FAQ843258 FKM843258 FUI843258 GEE843258 GOA843258 GXW843258 HHS843258 HRO843258 IBK843258 ILG843258 IVC843258 JEY843258 JOU843258 JYQ843258 KIM843258 KSI843258 LCE843258 LMA843258 LVW843258 MFS843258 MPO843258 MZK843258 NJG843258 NTC843258 OCY843258 OMU843258 OWQ843258 PGM843258 PQI843258 QAE843258 QKA843258 QTW843258 RDS843258 RNO843258 RXK843258 SHG843258 SRC843258 TAY843258 TKU843258 TUQ843258 UEM843258 UOI843258 UYE843258 VIA843258 VRW843258 WBS843258 WLO843258 WVK843258 C908794 IY908794 SU908794 ACQ908794 AMM908794 AWI908794 BGE908794 BQA908794 BZW908794 CJS908794 CTO908794 DDK908794 DNG908794 DXC908794 EGY908794 EQU908794 FAQ908794 FKM908794 FUI908794 GEE908794 GOA908794 GXW908794 HHS908794 HRO908794 IBK908794 ILG908794 IVC908794 JEY908794 JOU908794 JYQ908794 KIM908794 KSI908794 LCE908794 LMA908794 LVW908794 MFS908794 MPO908794 MZK908794 NJG908794 NTC908794 OCY908794 OMU908794 OWQ908794 PGM908794 PQI908794 QAE908794 QKA908794 QTW908794 RDS908794 RNO908794 RXK908794 SHG908794 SRC908794 TAY908794 TKU908794 TUQ908794 UEM908794 UOI908794 UYE908794 VIA908794 VRW908794 WBS908794 WLO908794 WVK908794 C974330 IY974330 SU974330 ACQ974330 AMM974330 AWI974330 BGE974330 BQA974330 BZW974330 CJS974330 CTO974330 DDK974330 DNG974330 DXC974330 EGY974330 EQU974330 FAQ974330 FKM974330 FUI974330 GEE974330 GOA974330 GXW974330 HHS974330 HRO974330 IBK974330 ILG974330 IVC974330 JEY974330 JOU974330 JYQ974330 KIM974330 KSI974330 LCE974330 LMA974330 LVW974330 MFS974330 MPO974330 MZK974330 NJG974330 NTC974330 OCY974330 OMU974330 OWQ974330 PGM974330 PQI974330 QAE974330 QKA974330 QTW974330 RDS974330 RNO974330 RXK974330 SHG974330 SRC974330 TAY974330 TKU974330 TUQ974330 UEM974330 UOI974330 UYE974330 VIA974330 VRW974330 WBS974330 WLO974330 WVK974330">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143</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8.6166114015374037E-2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2162.1621621621621</v>
      </c>
      <c r="D8" s="81" t="s">
        <v>162</v>
      </c>
      <c r="E8" s="74"/>
      <c r="F8" s="75"/>
      <c r="G8" s="82"/>
    </row>
    <row r="9" spans="1:26" x14ac:dyDescent="0.2">
      <c r="A9" s="78"/>
      <c r="B9" s="83" t="s">
        <v>4</v>
      </c>
      <c r="C9" s="84">
        <v>925</v>
      </c>
      <c r="D9" s="85" t="s">
        <v>58</v>
      </c>
      <c r="E9" s="74"/>
      <c r="F9" s="75"/>
    </row>
    <row r="10" spans="1:26" x14ac:dyDescent="0.2">
      <c r="A10" s="78"/>
      <c r="B10" s="83" t="s">
        <v>5</v>
      </c>
      <c r="C10" s="84">
        <v>800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0.37</v>
      </c>
      <c r="D18" s="81"/>
      <c r="E18" s="95"/>
      <c r="F18" s="75"/>
    </row>
    <row r="19" spans="1:6" ht="12.75" customHeight="1" x14ac:dyDescent="0.2">
      <c r="A19" s="78"/>
      <c r="B19" s="83" t="s">
        <v>13</v>
      </c>
      <c r="C19" s="96">
        <f>IF(C10&gt;0,C18-(C21*C9*C14*C18)/(C10*C13),)</f>
        <v>0.37</v>
      </c>
      <c r="D19" s="85"/>
      <c r="E19" s="95"/>
      <c r="F19" s="75"/>
    </row>
    <row r="20" spans="1:6" ht="12.75" customHeight="1" x14ac:dyDescent="0.2">
      <c r="A20" s="78"/>
      <c r="B20" s="83" t="s">
        <v>14</v>
      </c>
      <c r="C20" s="96">
        <f>IF(C8&gt;0,C9/C8,0)</f>
        <v>0.42781250000000004</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v>
      </c>
      <c r="D32" s="85" t="s">
        <v>67</v>
      </c>
      <c r="E32" s="95"/>
      <c r="F32" s="75"/>
    </row>
    <row r="33" spans="1:6" x14ac:dyDescent="0.2">
      <c r="A33" s="78"/>
      <c r="B33" s="281" t="s">
        <v>22</v>
      </c>
      <c r="C33" s="84">
        <v>158</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341.62162162162161</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3.4</v>
      </c>
      <c r="D45" s="85" t="s">
        <v>74</v>
      </c>
      <c r="E45" s="106"/>
    </row>
    <row r="46" spans="1:6" x14ac:dyDescent="0.2">
      <c r="A46" s="78"/>
      <c r="B46" s="83" t="s">
        <v>31</v>
      </c>
      <c r="C46" s="104">
        <v>25</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6399999.9999999991</v>
      </c>
      <c r="F90" s="149">
        <f t="shared" si="1"/>
        <v>6399999.9999999991</v>
      </c>
      <c r="G90" s="149">
        <f t="shared" si="1"/>
        <v>6399999.9999999991</v>
      </c>
      <c r="H90" s="149">
        <f t="shared" si="1"/>
        <v>6399999.9999999991</v>
      </c>
      <c r="I90" s="149">
        <f t="shared" si="1"/>
        <v>6399999.9999999991</v>
      </c>
      <c r="J90" s="149">
        <f t="shared" si="1"/>
        <v>6399999.9999999991</v>
      </c>
      <c r="K90" s="149">
        <f t="shared" si="1"/>
        <v>6399999.9999999991</v>
      </c>
      <c r="L90" s="149">
        <f t="shared" si="1"/>
        <v>6399999.9999999991</v>
      </c>
      <c r="M90" s="149">
        <f t="shared" si="1"/>
        <v>6399999.9999999991</v>
      </c>
      <c r="N90" s="149">
        <f t="shared" si="1"/>
        <v>6399999.9999999991</v>
      </c>
      <c r="O90" s="149">
        <f t="shared" si="1"/>
        <v>6399999.9999999991</v>
      </c>
      <c r="P90" s="149">
        <f t="shared" si="1"/>
        <v>6399999.9999999991</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3700000</v>
      </c>
      <c r="F92" s="153">
        <f t="shared" ref="F92:AR92" si="2">IF(F86&gt;$C$16,0,$C$8*$C$14*IF($C$20=0,1,$C$20))</f>
        <v>3700000</v>
      </c>
      <c r="G92" s="153">
        <f t="shared" si="2"/>
        <v>3700000</v>
      </c>
      <c r="H92" s="153">
        <f t="shared" si="2"/>
        <v>3700000</v>
      </c>
      <c r="I92" s="153">
        <f t="shared" si="2"/>
        <v>3700000</v>
      </c>
      <c r="J92" s="153">
        <f t="shared" si="2"/>
        <v>3700000</v>
      </c>
      <c r="K92" s="153">
        <f t="shared" si="2"/>
        <v>3700000</v>
      </c>
      <c r="L92" s="153">
        <f t="shared" si="2"/>
        <v>3700000</v>
      </c>
      <c r="M92" s="153">
        <f t="shared" si="2"/>
        <v>3700000</v>
      </c>
      <c r="N92" s="153">
        <f t="shared" si="2"/>
        <v>3700000</v>
      </c>
      <c r="O92" s="153">
        <f t="shared" si="2"/>
        <v>3700000</v>
      </c>
      <c r="P92" s="153">
        <f t="shared" si="2"/>
        <v>3700000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6399999.9999999991</v>
      </c>
      <c r="F96" s="154">
        <f t="shared" si="4"/>
        <v>6399999.9999999991</v>
      </c>
      <c r="G96" s="154">
        <f t="shared" si="4"/>
        <v>6399999.9999999991</v>
      </c>
      <c r="H96" s="154">
        <f t="shared" si="4"/>
        <v>6399999.9999999991</v>
      </c>
      <c r="I96" s="154">
        <f t="shared" si="4"/>
        <v>6399999.9999999991</v>
      </c>
      <c r="J96" s="154">
        <f t="shared" si="4"/>
        <v>6399999.9999999991</v>
      </c>
      <c r="K96" s="154">
        <f t="shared" si="4"/>
        <v>6399999.9999999991</v>
      </c>
      <c r="L96" s="154">
        <f t="shared" si="4"/>
        <v>6399999.9999999991</v>
      </c>
      <c r="M96" s="154">
        <f t="shared" si="4"/>
        <v>6399999.9999999991</v>
      </c>
      <c r="N96" s="154">
        <f t="shared" si="4"/>
        <v>6399999.9999999991</v>
      </c>
      <c r="O96" s="154">
        <f t="shared" si="4"/>
        <v>6399999.9999999991</v>
      </c>
      <c r="P96" s="154">
        <f t="shared" si="4"/>
        <v>6399999.9999999991</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3700000</v>
      </c>
      <c r="F97" s="154">
        <f t="shared" si="5"/>
        <v>3700000</v>
      </c>
      <c r="G97" s="154">
        <f t="shared" si="5"/>
        <v>3700000</v>
      </c>
      <c r="H97" s="154">
        <f t="shared" si="5"/>
        <v>3700000</v>
      </c>
      <c r="I97" s="154">
        <f t="shared" si="5"/>
        <v>3700000</v>
      </c>
      <c r="J97" s="154">
        <f t="shared" si="5"/>
        <v>3700000</v>
      </c>
      <c r="K97" s="154">
        <f t="shared" si="5"/>
        <v>3700000</v>
      </c>
      <c r="L97" s="154">
        <f t="shared" si="5"/>
        <v>3700000</v>
      </c>
      <c r="M97" s="154">
        <f t="shared" si="5"/>
        <v>3700000</v>
      </c>
      <c r="N97" s="154">
        <f t="shared" si="5"/>
        <v>3700000</v>
      </c>
      <c r="O97" s="154">
        <f t="shared" si="5"/>
        <v>3700000</v>
      </c>
      <c r="P97" s="154">
        <f t="shared" si="5"/>
        <v>3700000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10100000</v>
      </c>
      <c r="F99" s="157">
        <f t="shared" ref="F99:AR99" si="7">SUM(F96:F98)</f>
        <v>10100000</v>
      </c>
      <c r="G99" s="157">
        <f t="shared" si="7"/>
        <v>10100000</v>
      </c>
      <c r="H99" s="157">
        <f t="shared" si="7"/>
        <v>10100000</v>
      </c>
      <c r="I99" s="157">
        <f t="shared" si="7"/>
        <v>10100000</v>
      </c>
      <c r="J99" s="157">
        <f t="shared" si="7"/>
        <v>10100000</v>
      </c>
      <c r="K99" s="157">
        <f t="shared" si="7"/>
        <v>10100000</v>
      </c>
      <c r="L99" s="157">
        <f t="shared" si="7"/>
        <v>10100000</v>
      </c>
      <c r="M99" s="157">
        <f t="shared" si="7"/>
        <v>10100000</v>
      </c>
      <c r="N99" s="157">
        <f t="shared" si="7"/>
        <v>10100000</v>
      </c>
      <c r="O99" s="157">
        <f t="shared" si="7"/>
        <v>10100000</v>
      </c>
      <c r="P99" s="157">
        <f t="shared" si="7"/>
        <v>10100000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-341621.6216216216</v>
      </c>
      <c r="F101" s="149">
        <f t="shared" ref="F101:AR101" si="8">IF(F86&gt;$C$16,0,-F87*($C$38*1000+F96*$C$39+F97*$C$40*3.6/1000+F98*$C$41*35.17/1000))+SUMIF($C$77:$C$81,F86,$D$77:$D$81)</f>
        <v>-347600</v>
      </c>
      <c r="G101" s="149">
        <f t="shared" si="8"/>
        <v>-353683</v>
      </c>
      <c r="H101" s="149">
        <f t="shared" si="8"/>
        <v>-359872.45250000001</v>
      </c>
      <c r="I101" s="149">
        <f t="shared" si="8"/>
        <v>-366170.22041875008</v>
      </c>
      <c r="J101" s="149">
        <f t="shared" si="8"/>
        <v>-372578.1992760782</v>
      </c>
      <c r="K101" s="149">
        <f t="shared" si="8"/>
        <v>-379098.31776340964</v>
      </c>
      <c r="L101" s="149">
        <f t="shared" si="8"/>
        <v>-385732.53832426923</v>
      </c>
      <c r="M101" s="149">
        <f t="shared" si="8"/>
        <v>-392482.85774494405</v>
      </c>
      <c r="N101" s="149">
        <f t="shared" si="8"/>
        <v>-399351.30775548064</v>
      </c>
      <c r="O101" s="149">
        <f t="shared" si="8"/>
        <v>-406339.95564120152</v>
      </c>
      <c r="P101" s="149">
        <f t="shared" si="8"/>
        <v>-413450.90486492257</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-457869.63434022258</v>
      </c>
      <c r="F102" s="153">
        <f t="shared" si="9"/>
        <v>-465882.3529411765</v>
      </c>
      <c r="G102" s="153">
        <f t="shared" si="9"/>
        <v>-474035.29411764711</v>
      </c>
      <c r="H102" s="153">
        <f t="shared" si="9"/>
        <v>-482330.9117647059</v>
      </c>
      <c r="I102" s="153">
        <f t="shared" si="9"/>
        <v>-490771.70272058836</v>
      </c>
      <c r="J102" s="153">
        <f t="shared" si="9"/>
        <v>-499360.2075181987</v>
      </c>
      <c r="K102" s="153">
        <f t="shared" si="9"/>
        <v>-508099.0111497672</v>
      </c>
      <c r="L102" s="153">
        <f t="shared" si="9"/>
        <v>-516990.74384488806</v>
      </c>
      <c r="M102" s="153">
        <f t="shared" si="9"/>
        <v>-526038.08186217374</v>
      </c>
      <c r="N102" s="153">
        <f t="shared" si="9"/>
        <v>-535243.74829476187</v>
      </c>
      <c r="O102" s="153">
        <f t="shared" si="9"/>
        <v>-544610.5138899202</v>
      </c>
      <c r="P102" s="153">
        <f t="shared" si="9"/>
        <v>-554141.19788299385</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-799491.25596184423</v>
      </c>
      <c r="F112" s="153">
        <f t="shared" si="18"/>
        <v>-813482.3529411765</v>
      </c>
      <c r="G112" s="153">
        <f t="shared" si="18"/>
        <v>-827718.29411764711</v>
      </c>
      <c r="H112" s="153">
        <f t="shared" si="18"/>
        <v>-842203.36426470592</v>
      </c>
      <c r="I112" s="153">
        <f t="shared" si="18"/>
        <v>-856941.92313933838</v>
      </c>
      <c r="J112" s="153">
        <f t="shared" si="18"/>
        <v>-871938.4067942769</v>
      </c>
      <c r="K112" s="153">
        <f t="shared" si="18"/>
        <v>-887197.3289131769</v>
      </c>
      <c r="L112" s="153">
        <f t="shared" si="18"/>
        <v>-902723.28216915729</v>
      </c>
      <c r="M112" s="153">
        <f t="shared" si="18"/>
        <v>-918520.93960711779</v>
      </c>
      <c r="N112" s="153">
        <f t="shared" si="18"/>
        <v>-934595.05605024251</v>
      </c>
      <c r="O112" s="153">
        <f t="shared" si="18"/>
        <v>-950950.46953112166</v>
      </c>
      <c r="P112" s="153">
        <f t="shared" si="18"/>
        <v>-967592.10274791648</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-799491.25596184423</v>
      </c>
      <c r="F113" s="162">
        <f t="shared" ref="F113:AR113" si="19">SUM(F111:F112)</f>
        <v>-813482.3529411765</v>
      </c>
      <c r="G113" s="162">
        <f t="shared" si="19"/>
        <v>-827718.29411764711</v>
      </c>
      <c r="H113" s="162">
        <f t="shared" si="19"/>
        <v>-842203.36426470592</v>
      </c>
      <c r="I113" s="162">
        <f t="shared" si="19"/>
        <v>-856941.92313933838</v>
      </c>
      <c r="J113" s="162">
        <f t="shared" si="19"/>
        <v>-871938.4067942769</v>
      </c>
      <c r="K113" s="162">
        <f t="shared" si="19"/>
        <v>-887197.3289131769</v>
      </c>
      <c r="L113" s="162">
        <f t="shared" si="19"/>
        <v>-902723.28216915729</v>
      </c>
      <c r="M113" s="162">
        <f t="shared" si="19"/>
        <v>-918520.93960711779</v>
      </c>
      <c r="N113" s="162">
        <f t="shared" si="19"/>
        <v>-934595.05605024251</v>
      </c>
      <c r="O113" s="162">
        <f t="shared" si="19"/>
        <v>-950950.46953112166</v>
      </c>
      <c r="P113" s="162">
        <f t="shared" si="19"/>
        <v>-967592.10274791648</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0</v>
      </c>
      <c r="F115" s="149">
        <f t="shared" si="20"/>
        <v>0</v>
      </c>
      <c r="G115" s="149">
        <f t="shared" si="20"/>
        <v>0</v>
      </c>
      <c r="H115" s="149">
        <f t="shared" si="20"/>
        <v>0</v>
      </c>
      <c r="I115" s="149">
        <f t="shared" si="20"/>
        <v>0</v>
      </c>
      <c r="J115" s="149">
        <f t="shared" si="20"/>
        <v>0</v>
      </c>
      <c r="K115" s="149">
        <f t="shared" si="20"/>
        <v>0</v>
      </c>
      <c r="L115" s="149">
        <f t="shared" si="20"/>
        <v>0</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0</v>
      </c>
      <c r="F116" s="153">
        <f t="shared" si="21"/>
        <v>0</v>
      </c>
      <c r="G116" s="153">
        <f t="shared" si="21"/>
        <v>0</v>
      </c>
      <c r="H116" s="153">
        <f t="shared" si="21"/>
        <v>0</v>
      </c>
      <c r="I116" s="153">
        <f t="shared" si="21"/>
        <v>0</v>
      </c>
      <c r="J116" s="153">
        <f t="shared" si="21"/>
        <v>0</v>
      </c>
      <c r="K116" s="153">
        <f t="shared" si="21"/>
        <v>0</v>
      </c>
      <c r="L116" s="153">
        <f t="shared" si="21"/>
        <v>0</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0</v>
      </c>
      <c r="F117" s="153">
        <f t="shared" si="22"/>
        <v>0</v>
      </c>
      <c r="G117" s="153">
        <f t="shared" si="22"/>
        <v>0</v>
      </c>
      <c r="H117" s="153">
        <f t="shared" si="22"/>
        <v>0</v>
      </c>
      <c r="I117" s="153">
        <f t="shared" si="22"/>
        <v>0</v>
      </c>
      <c r="J117" s="153">
        <f t="shared" si="22"/>
        <v>0</v>
      </c>
      <c r="K117" s="153">
        <f t="shared" si="22"/>
        <v>0</v>
      </c>
      <c r="L117" s="153">
        <f t="shared" si="22"/>
        <v>0</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0</v>
      </c>
      <c r="F118" s="162">
        <f t="shared" si="23"/>
        <v>0</v>
      </c>
      <c r="G118" s="162">
        <f t="shared" si="23"/>
        <v>0</v>
      </c>
      <c r="H118" s="162">
        <f t="shared" si="23"/>
        <v>0</v>
      </c>
      <c r="I118" s="162">
        <f t="shared" si="23"/>
        <v>0</v>
      </c>
      <c r="J118" s="162">
        <f t="shared" si="23"/>
        <v>0</v>
      </c>
      <c r="K118" s="162">
        <f t="shared" si="23"/>
        <v>0</v>
      </c>
      <c r="L118" s="162">
        <f t="shared" si="23"/>
        <v>0</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-799491.25596184423</v>
      </c>
      <c r="F120" s="149">
        <f t="shared" ref="F120:AR120" si="24">F113+F115+F116</f>
        <v>-813482.3529411765</v>
      </c>
      <c r="G120" s="149">
        <f t="shared" si="24"/>
        <v>-827718.29411764711</v>
      </c>
      <c r="H120" s="149">
        <f t="shared" si="24"/>
        <v>-842203.36426470592</v>
      </c>
      <c r="I120" s="149">
        <f t="shared" si="24"/>
        <v>-856941.92313933838</v>
      </c>
      <c r="J120" s="149">
        <f t="shared" si="24"/>
        <v>-871938.4067942769</v>
      </c>
      <c r="K120" s="149">
        <f t="shared" si="24"/>
        <v>-887197.3289131769</v>
      </c>
      <c r="L120" s="149">
        <f t="shared" si="24"/>
        <v>-902723.28216915729</v>
      </c>
      <c r="M120" s="149">
        <f t="shared" si="24"/>
        <v>-918520.93960711779</v>
      </c>
      <c r="N120" s="149">
        <f t="shared" si="24"/>
        <v>-934595.05605024251</v>
      </c>
      <c r="O120" s="149">
        <f t="shared" si="24"/>
        <v>-950950.46953112166</v>
      </c>
      <c r="P120" s="149">
        <f t="shared" si="24"/>
        <v>-967592.10274791648</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199872.81399046106</v>
      </c>
      <c r="F121" s="162">
        <f t="shared" si="25"/>
        <v>203370.58823529413</v>
      </c>
      <c r="G121" s="162">
        <f t="shared" si="25"/>
        <v>206929.57352941178</v>
      </c>
      <c r="H121" s="162">
        <f t="shared" si="25"/>
        <v>210550.84106617648</v>
      </c>
      <c r="I121" s="162">
        <f t="shared" si="25"/>
        <v>214235.4807848346</v>
      </c>
      <c r="J121" s="162">
        <f t="shared" si="25"/>
        <v>217984.60169856923</v>
      </c>
      <c r="K121" s="162">
        <f t="shared" si="25"/>
        <v>221799.33222829422</v>
      </c>
      <c r="L121" s="162">
        <f t="shared" si="25"/>
        <v>225680.82054228932</v>
      </c>
      <c r="M121" s="162">
        <f t="shared" si="25"/>
        <v>229630.23490177945</v>
      </c>
      <c r="N121" s="162">
        <f t="shared" si="25"/>
        <v>233648.76401256063</v>
      </c>
      <c r="O121" s="162">
        <f t="shared" si="25"/>
        <v>237737.61738278042</v>
      </c>
      <c r="P121" s="162">
        <f t="shared" si="25"/>
        <v>241898.02568697912</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-599618.44197138317</v>
      </c>
      <c r="F123" s="172">
        <f t="shared" ref="F123:AR123" si="26">F113+F118+F121</f>
        <v>-610111.76470588241</v>
      </c>
      <c r="G123" s="172">
        <f t="shared" si="26"/>
        <v>-620788.7205882353</v>
      </c>
      <c r="H123" s="172">
        <f t="shared" si="26"/>
        <v>-631652.52319852938</v>
      </c>
      <c r="I123" s="172">
        <f t="shared" si="26"/>
        <v>-642706.44235450379</v>
      </c>
      <c r="J123" s="172">
        <f t="shared" si="26"/>
        <v>-653953.80509570765</v>
      </c>
      <c r="K123" s="172">
        <f t="shared" si="26"/>
        <v>-665397.99668488267</v>
      </c>
      <c r="L123" s="172">
        <f t="shared" si="26"/>
        <v>-677042.461626868</v>
      </c>
      <c r="M123" s="172">
        <f t="shared" si="26"/>
        <v>-688890.70470533834</v>
      </c>
      <c r="N123" s="172">
        <f t="shared" si="26"/>
        <v>-700946.29203768191</v>
      </c>
      <c r="O123" s="172">
        <f t="shared" si="26"/>
        <v>-713212.85214834125</v>
      </c>
      <c r="P123" s="172">
        <f t="shared" si="26"/>
        <v>-725694.07706093742</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10100000</v>
      </c>
      <c r="F124" s="175">
        <f t="shared" si="27"/>
        <v>10100000</v>
      </c>
      <c r="G124" s="175">
        <f t="shared" si="27"/>
        <v>10100000</v>
      </c>
      <c r="H124" s="175">
        <f t="shared" si="27"/>
        <v>10100000</v>
      </c>
      <c r="I124" s="175">
        <f t="shared" si="27"/>
        <v>10100000</v>
      </c>
      <c r="J124" s="175">
        <f t="shared" si="27"/>
        <v>10100000</v>
      </c>
      <c r="K124" s="175">
        <f t="shared" si="27"/>
        <v>10100000</v>
      </c>
      <c r="L124" s="175">
        <f t="shared" si="27"/>
        <v>10100000</v>
      </c>
      <c r="M124" s="175">
        <f t="shared" si="27"/>
        <v>10100000</v>
      </c>
      <c r="N124" s="175">
        <f t="shared" si="27"/>
        <v>10100000</v>
      </c>
      <c r="O124" s="175">
        <f t="shared" si="27"/>
        <v>10100000</v>
      </c>
      <c r="P124" s="175">
        <f t="shared" si="27"/>
        <v>10100000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-4000889.4086337239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46922384.757822283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0.57812500000000011</v>
      </c>
    </row>
    <row r="137" spans="1:45" x14ac:dyDescent="0.2">
      <c r="B137" s="186" t="s">
        <v>215</v>
      </c>
      <c r="C137" s="189" t="s">
        <v>61</v>
      </c>
      <c r="D137" s="190">
        <f>IF(D136=0,MAX(C13:C15),E99/SUM(C9:C10))</f>
        <v>5855.072463768116</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2.1621621621621623</v>
      </c>
      <c r="E145" s="197"/>
    </row>
    <row r="146" spans="2:5" x14ac:dyDescent="0.2">
      <c r="B146" s="211" t="s">
        <v>5</v>
      </c>
      <c r="C146" s="195" t="s">
        <v>233</v>
      </c>
      <c r="D146" s="197">
        <f>C10/1000</f>
        <v>0.8</v>
      </c>
      <c r="E146" s="197"/>
    </row>
    <row r="147" spans="2:5" x14ac:dyDescent="0.2">
      <c r="B147" s="211" t="s">
        <v>229</v>
      </c>
      <c r="C147" s="195" t="s">
        <v>234</v>
      </c>
      <c r="D147" s="197">
        <f>C9/1000</f>
        <v>0.92500000000000004</v>
      </c>
      <c r="E147" s="197"/>
    </row>
    <row r="148" spans="2:5" x14ac:dyDescent="0.2">
      <c r="B148" s="211" t="s">
        <v>235</v>
      </c>
      <c r="C148" s="195" t="s">
        <v>222</v>
      </c>
      <c r="D148" s="197">
        <f>C13</f>
        <v>8000</v>
      </c>
      <c r="E148" s="197"/>
    </row>
    <row r="149" spans="2:5" x14ac:dyDescent="0.2">
      <c r="B149" s="211" t="s">
        <v>230</v>
      </c>
      <c r="C149" s="195" t="s">
        <v>222</v>
      </c>
      <c r="D149" s="197">
        <f>C14</f>
        <v>4000</v>
      </c>
      <c r="E149" s="197"/>
    </row>
    <row r="150" spans="2:5" x14ac:dyDescent="0.2">
      <c r="B150" s="211" t="s">
        <v>236</v>
      </c>
      <c r="C150" s="195"/>
      <c r="D150" s="205">
        <f>C18</f>
        <v>0.37</v>
      </c>
      <c r="E150" s="197"/>
    </row>
    <row r="151" spans="2:5" x14ac:dyDescent="0.2">
      <c r="B151" s="211" t="s">
        <v>283</v>
      </c>
      <c r="C151" s="195"/>
      <c r="D151" s="213">
        <f>C21</f>
        <v>0</v>
      </c>
      <c r="E151" s="197"/>
    </row>
    <row r="152" spans="2:5" x14ac:dyDescent="0.2">
      <c r="B152" s="211" t="s">
        <v>20</v>
      </c>
      <c r="C152" s="195" t="s">
        <v>284</v>
      </c>
      <c r="D152" s="197">
        <f>C27</f>
        <v>0</v>
      </c>
      <c r="E152" s="214">
        <f>C32</f>
        <v>0</v>
      </c>
    </row>
    <row r="153" spans="2:5" x14ac:dyDescent="0.2">
      <c r="B153" s="211" t="s">
        <v>22</v>
      </c>
      <c r="C153" s="195" t="s">
        <v>284</v>
      </c>
      <c r="D153" s="197">
        <f>C33</f>
        <v>158</v>
      </c>
      <c r="E153" s="210">
        <f>C38/1000</f>
        <v>0.34162162162162163</v>
      </c>
    </row>
    <row r="154" spans="2:5" x14ac:dyDescent="0.2">
      <c r="B154" s="211" t="s">
        <v>30</v>
      </c>
      <c r="C154" s="195" t="s">
        <v>253</v>
      </c>
      <c r="D154" s="196">
        <f>C45</f>
        <v>3.4</v>
      </c>
      <c r="E154" s="197"/>
    </row>
    <row r="155" spans="2:5" x14ac:dyDescent="0.2">
      <c r="B155" s="211" t="s">
        <v>31</v>
      </c>
      <c r="C155" s="195" t="s">
        <v>260</v>
      </c>
      <c r="D155" s="197">
        <f>C46</f>
        <v>25</v>
      </c>
      <c r="E155" s="197"/>
    </row>
    <row r="156" spans="2:5" x14ac:dyDescent="0.2">
      <c r="C156" s="66"/>
      <c r="D156" s="66"/>
    </row>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805 IY56805 SU56805 ACQ56805 AMM56805 AWI56805 BGE56805 BQA56805 BZW56805 CJS56805 CTO56805 DDK56805 DNG56805 DXC56805 EGY56805 EQU56805 FAQ56805 FKM56805 FUI56805 GEE56805 GOA56805 GXW56805 HHS56805 HRO56805 IBK56805 ILG56805 IVC56805 JEY56805 JOU56805 JYQ56805 KIM56805 KSI56805 LCE56805 LMA56805 LVW56805 MFS56805 MPO56805 MZK56805 NJG56805 NTC56805 OCY56805 OMU56805 OWQ56805 PGM56805 PQI56805 QAE56805 QKA56805 QTW56805 RDS56805 RNO56805 RXK56805 SHG56805 SRC56805 TAY56805 TKU56805 TUQ56805 UEM56805 UOI56805 UYE56805 VIA56805 VRW56805 WBS56805 WLO56805 WVK56805 C122341 IY122341 SU122341 ACQ122341 AMM122341 AWI122341 BGE122341 BQA122341 BZW122341 CJS122341 CTO122341 DDK122341 DNG122341 DXC122341 EGY122341 EQU122341 FAQ122341 FKM122341 FUI122341 GEE122341 GOA122341 GXW122341 HHS122341 HRO122341 IBK122341 ILG122341 IVC122341 JEY122341 JOU122341 JYQ122341 KIM122341 KSI122341 LCE122341 LMA122341 LVW122341 MFS122341 MPO122341 MZK122341 NJG122341 NTC122341 OCY122341 OMU122341 OWQ122341 PGM122341 PQI122341 QAE122341 QKA122341 QTW122341 RDS122341 RNO122341 RXK122341 SHG122341 SRC122341 TAY122341 TKU122341 TUQ122341 UEM122341 UOI122341 UYE122341 VIA122341 VRW122341 WBS122341 WLO122341 WVK122341 C187877 IY187877 SU187877 ACQ187877 AMM187877 AWI187877 BGE187877 BQA187877 BZW187877 CJS187877 CTO187877 DDK187877 DNG187877 DXC187877 EGY187877 EQU187877 FAQ187877 FKM187877 FUI187877 GEE187877 GOA187877 GXW187877 HHS187877 HRO187877 IBK187877 ILG187877 IVC187877 JEY187877 JOU187877 JYQ187877 KIM187877 KSI187877 LCE187877 LMA187877 LVW187877 MFS187877 MPO187877 MZK187877 NJG187877 NTC187877 OCY187877 OMU187877 OWQ187877 PGM187877 PQI187877 QAE187877 QKA187877 QTW187877 RDS187877 RNO187877 RXK187877 SHG187877 SRC187877 TAY187877 TKU187877 TUQ187877 UEM187877 UOI187877 UYE187877 VIA187877 VRW187877 WBS187877 WLO187877 WVK187877 C253413 IY253413 SU253413 ACQ253413 AMM253413 AWI253413 BGE253413 BQA253413 BZW253413 CJS253413 CTO253413 DDK253413 DNG253413 DXC253413 EGY253413 EQU253413 FAQ253413 FKM253413 FUI253413 GEE253413 GOA253413 GXW253413 HHS253413 HRO253413 IBK253413 ILG253413 IVC253413 JEY253413 JOU253413 JYQ253413 KIM253413 KSI253413 LCE253413 LMA253413 LVW253413 MFS253413 MPO253413 MZK253413 NJG253413 NTC253413 OCY253413 OMU253413 OWQ253413 PGM253413 PQI253413 QAE253413 QKA253413 QTW253413 RDS253413 RNO253413 RXK253413 SHG253413 SRC253413 TAY253413 TKU253413 TUQ253413 UEM253413 UOI253413 UYE253413 VIA253413 VRW253413 WBS253413 WLO253413 WVK253413 C318949 IY318949 SU318949 ACQ318949 AMM318949 AWI318949 BGE318949 BQA318949 BZW318949 CJS318949 CTO318949 DDK318949 DNG318949 DXC318949 EGY318949 EQU318949 FAQ318949 FKM318949 FUI318949 GEE318949 GOA318949 GXW318949 HHS318949 HRO318949 IBK318949 ILG318949 IVC318949 JEY318949 JOU318949 JYQ318949 KIM318949 KSI318949 LCE318949 LMA318949 LVW318949 MFS318949 MPO318949 MZK318949 NJG318949 NTC318949 OCY318949 OMU318949 OWQ318949 PGM318949 PQI318949 QAE318949 QKA318949 QTW318949 RDS318949 RNO318949 RXK318949 SHG318949 SRC318949 TAY318949 TKU318949 TUQ318949 UEM318949 UOI318949 UYE318949 VIA318949 VRW318949 WBS318949 WLO318949 WVK318949 C384485 IY384485 SU384485 ACQ384485 AMM384485 AWI384485 BGE384485 BQA384485 BZW384485 CJS384485 CTO384485 DDK384485 DNG384485 DXC384485 EGY384485 EQU384485 FAQ384485 FKM384485 FUI384485 GEE384485 GOA384485 GXW384485 HHS384485 HRO384485 IBK384485 ILG384485 IVC384485 JEY384485 JOU384485 JYQ384485 KIM384485 KSI384485 LCE384485 LMA384485 LVW384485 MFS384485 MPO384485 MZK384485 NJG384485 NTC384485 OCY384485 OMU384485 OWQ384485 PGM384485 PQI384485 QAE384485 QKA384485 QTW384485 RDS384485 RNO384485 RXK384485 SHG384485 SRC384485 TAY384485 TKU384485 TUQ384485 UEM384485 UOI384485 UYE384485 VIA384485 VRW384485 WBS384485 WLO384485 WVK384485 C450021 IY450021 SU450021 ACQ450021 AMM450021 AWI450021 BGE450021 BQA450021 BZW450021 CJS450021 CTO450021 DDK450021 DNG450021 DXC450021 EGY450021 EQU450021 FAQ450021 FKM450021 FUI450021 GEE450021 GOA450021 GXW450021 HHS450021 HRO450021 IBK450021 ILG450021 IVC450021 JEY450021 JOU450021 JYQ450021 KIM450021 KSI450021 LCE450021 LMA450021 LVW450021 MFS450021 MPO450021 MZK450021 NJG450021 NTC450021 OCY450021 OMU450021 OWQ450021 PGM450021 PQI450021 QAE450021 QKA450021 QTW450021 RDS450021 RNO450021 RXK450021 SHG450021 SRC450021 TAY450021 TKU450021 TUQ450021 UEM450021 UOI450021 UYE450021 VIA450021 VRW450021 WBS450021 WLO450021 WVK450021 C515557 IY515557 SU515557 ACQ515557 AMM515557 AWI515557 BGE515557 BQA515557 BZW515557 CJS515557 CTO515557 DDK515557 DNG515557 DXC515557 EGY515557 EQU515557 FAQ515557 FKM515557 FUI515557 GEE515557 GOA515557 GXW515557 HHS515557 HRO515557 IBK515557 ILG515557 IVC515557 JEY515557 JOU515557 JYQ515557 KIM515557 KSI515557 LCE515557 LMA515557 LVW515557 MFS515557 MPO515557 MZK515557 NJG515557 NTC515557 OCY515557 OMU515557 OWQ515557 PGM515557 PQI515557 QAE515557 QKA515557 QTW515557 RDS515557 RNO515557 RXK515557 SHG515557 SRC515557 TAY515557 TKU515557 TUQ515557 UEM515557 UOI515557 UYE515557 VIA515557 VRW515557 WBS515557 WLO515557 WVK515557 C581093 IY581093 SU581093 ACQ581093 AMM581093 AWI581093 BGE581093 BQA581093 BZW581093 CJS581093 CTO581093 DDK581093 DNG581093 DXC581093 EGY581093 EQU581093 FAQ581093 FKM581093 FUI581093 GEE581093 GOA581093 GXW581093 HHS581093 HRO581093 IBK581093 ILG581093 IVC581093 JEY581093 JOU581093 JYQ581093 KIM581093 KSI581093 LCE581093 LMA581093 LVW581093 MFS581093 MPO581093 MZK581093 NJG581093 NTC581093 OCY581093 OMU581093 OWQ581093 PGM581093 PQI581093 QAE581093 QKA581093 QTW581093 RDS581093 RNO581093 RXK581093 SHG581093 SRC581093 TAY581093 TKU581093 TUQ581093 UEM581093 UOI581093 UYE581093 VIA581093 VRW581093 WBS581093 WLO581093 WVK581093 C646629 IY646629 SU646629 ACQ646629 AMM646629 AWI646629 BGE646629 BQA646629 BZW646629 CJS646629 CTO646629 DDK646629 DNG646629 DXC646629 EGY646629 EQU646629 FAQ646629 FKM646629 FUI646629 GEE646629 GOA646629 GXW646629 HHS646629 HRO646629 IBK646629 ILG646629 IVC646629 JEY646629 JOU646629 JYQ646629 KIM646629 KSI646629 LCE646629 LMA646629 LVW646629 MFS646629 MPO646629 MZK646629 NJG646629 NTC646629 OCY646629 OMU646629 OWQ646629 PGM646629 PQI646629 QAE646629 QKA646629 QTW646629 RDS646629 RNO646629 RXK646629 SHG646629 SRC646629 TAY646629 TKU646629 TUQ646629 UEM646629 UOI646629 UYE646629 VIA646629 VRW646629 WBS646629 WLO646629 WVK646629 C712165 IY712165 SU712165 ACQ712165 AMM712165 AWI712165 BGE712165 BQA712165 BZW712165 CJS712165 CTO712165 DDK712165 DNG712165 DXC712165 EGY712165 EQU712165 FAQ712165 FKM712165 FUI712165 GEE712165 GOA712165 GXW712165 HHS712165 HRO712165 IBK712165 ILG712165 IVC712165 JEY712165 JOU712165 JYQ712165 KIM712165 KSI712165 LCE712165 LMA712165 LVW712165 MFS712165 MPO712165 MZK712165 NJG712165 NTC712165 OCY712165 OMU712165 OWQ712165 PGM712165 PQI712165 QAE712165 QKA712165 QTW712165 RDS712165 RNO712165 RXK712165 SHG712165 SRC712165 TAY712165 TKU712165 TUQ712165 UEM712165 UOI712165 UYE712165 VIA712165 VRW712165 WBS712165 WLO712165 WVK712165 C777701 IY777701 SU777701 ACQ777701 AMM777701 AWI777701 BGE777701 BQA777701 BZW777701 CJS777701 CTO777701 DDK777701 DNG777701 DXC777701 EGY777701 EQU777701 FAQ777701 FKM777701 FUI777701 GEE777701 GOA777701 GXW777701 HHS777701 HRO777701 IBK777701 ILG777701 IVC777701 JEY777701 JOU777701 JYQ777701 KIM777701 KSI777701 LCE777701 LMA777701 LVW777701 MFS777701 MPO777701 MZK777701 NJG777701 NTC777701 OCY777701 OMU777701 OWQ777701 PGM777701 PQI777701 QAE777701 QKA777701 QTW777701 RDS777701 RNO777701 RXK777701 SHG777701 SRC777701 TAY777701 TKU777701 TUQ777701 UEM777701 UOI777701 UYE777701 VIA777701 VRW777701 WBS777701 WLO777701 WVK777701 C843237 IY843237 SU843237 ACQ843237 AMM843237 AWI843237 BGE843237 BQA843237 BZW843237 CJS843237 CTO843237 DDK843237 DNG843237 DXC843237 EGY843237 EQU843237 FAQ843237 FKM843237 FUI843237 GEE843237 GOA843237 GXW843237 HHS843237 HRO843237 IBK843237 ILG843237 IVC843237 JEY843237 JOU843237 JYQ843237 KIM843237 KSI843237 LCE843237 LMA843237 LVW843237 MFS843237 MPO843237 MZK843237 NJG843237 NTC843237 OCY843237 OMU843237 OWQ843237 PGM843237 PQI843237 QAE843237 QKA843237 QTW843237 RDS843237 RNO843237 RXK843237 SHG843237 SRC843237 TAY843237 TKU843237 TUQ843237 UEM843237 UOI843237 UYE843237 VIA843237 VRW843237 WBS843237 WLO843237 WVK843237 C908773 IY908773 SU908773 ACQ908773 AMM908773 AWI908773 BGE908773 BQA908773 BZW908773 CJS908773 CTO908773 DDK908773 DNG908773 DXC908773 EGY908773 EQU908773 FAQ908773 FKM908773 FUI908773 GEE908773 GOA908773 GXW908773 HHS908773 HRO908773 IBK908773 ILG908773 IVC908773 JEY908773 JOU908773 JYQ908773 KIM908773 KSI908773 LCE908773 LMA908773 LVW908773 MFS908773 MPO908773 MZK908773 NJG908773 NTC908773 OCY908773 OMU908773 OWQ908773 PGM908773 PQI908773 QAE908773 QKA908773 QTW908773 RDS908773 RNO908773 RXK908773 SHG908773 SRC908773 TAY908773 TKU908773 TUQ908773 UEM908773 UOI908773 UYE908773 VIA908773 VRW908773 WBS908773 WLO908773 WVK908773 C974309 IY974309 SU974309 ACQ974309 AMM974309 AWI974309 BGE974309 BQA974309 BZW974309 CJS974309 CTO974309 DDK974309 DNG974309 DXC974309 EGY974309 EQU974309 FAQ974309 FKM974309 FUI974309 GEE974309 GOA974309 GXW974309 HHS974309 HRO974309 IBK974309 ILG974309 IVC974309 JEY974309 JOU974309 JYQ974309 KIM974309 KSI974309 LCE974309 LMA974309 LVW974309 MFS974309 MPO974309 MZK974309 NJG974309 NTC974309 OCY974309 OMU974309 OWQ974309 PGM974309 PQI974309 QAE974309 QKA974309 QTW974309 RDS974309 RNO974309 RXK974309 SHG974309 SRC974309 TAY974309 TKU974309 TUQ974309 UEM974309 UOI974309 UYE974309 VIA974309 VRW974309 WBS974309 WLO974309 WVK974309">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144</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0.107902196587669</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2162.1621621621621</v>
      </c>
      <c r="D8" s="81" t="s">
        <v>162</v>
      </c>
      <c r="E8" s="74"/>
      <c r="F8" s="75"/>
      <c r="G8" s="82"/>
    </row>
    <row r="9" spans="1:26" x14ac:dyDescent="0.2">
      <c r="A9" s="78"/>
      <c r="B9" s="83" t="s">
        <v>4</v>
      </c>
      <c r="C9" s="84">
        <v>925</v>
      </c>
      <c r="D9" s="85" t="s">
        <v>58</v>
      </c>
      <c r="E9" s="74"/>
      <c r="F9" s="75"/>
    </row>
    <row r="10" spans="1:26" x14ac:dyDescent="0.2">
      <c r="A10" s="78"/>
      <c r="B10" s="83" t="s">
        <v>5</v>
      </c>
      <c r="C10" s="84">
        <v>800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v>4000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0.37</v>
      </c>
      <c r="D18" s="81"/>
      <c r="E18" s="95"/>
      <c r="F18" s="75"/>
    </row>
    <row r="19" spans="1:6" ht="12.75" customHeight="1" x14ac:dyDescent="0.2">
      <c r="A19" s="78"/>
      <c r="B19" s="83" t="s">
        <v>13</v>
      </c>
      <c r="C19" s="96">
        <f>IF(C10&gt;0,C18-(C21*C9*C14*C18)/(C10*C13),)</f>
        <v>0.37</v>
      </c>
      <c r="D19" s="85"/>
      <c r="E19" s="95"/>
      <c r="F19" s="75"/>
    </row>
    <row r="20" spans="1:6" ht="12.75" customHeight="1" x14ac:dyDescent="0.2">
      <c r="A20" s="78"/>
      <c r="B20" s="83" t="s">
        <v>14</v>
      </c>
      <c r="C20" s="96">
        <f>IF(C8&gt;0,C9/C8,0)</f>
        <v>0.42781250000000004</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v>
      </c>
      <c r="D32" s="85" t="s">
        <v>67</v>
      </c>
      <c r="E32" s="95"/>
      <c r="F32" s="75"/>
    </row>
    <row r="33" spans="1:6" x14ac:dyDescent="0.2">
      <c r="A33" s="78"/>
      <c r="B33" s="281" t="s">
        <v>22</v>
      </c>
      <c r="C33" s="84">
        <v>158</v>
      </c>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341.62162162162161</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v>3.4</v>
      </c>
      <c r="D45" s="85" t="s">
        <v>74</v>
      </c>
      <c r="E45" s="106"/>
    </row>
    <row r="46" spans="1:6" x14ac:dyDescent="0.2">
      <c r="A46" s="78"/>
      <c r="B46" s="83" t="s">
        <v>31</v>
      </c>
      <c r="C46" s="104">
        <v>35.9</v>
      </c>
      <c r="D46" s="85" t="s">
        <v>75</v>
      </c>
      <c r="E46" s="95"/>
    </row>
    <row r="47" spans="1:6" x14ac:dyDescent="0.2">
      <c r="A47" s="78"/>
      <c r="B47" s="86" t="s">
        <v>32</v>
      </c>
      <c r="C47" s="107">
        <v>0.5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6399999.9999999991</v>
      </c>
      <c r="F90" s="149">
        <f t="shared" si="1"/>
        <v>6399999.9999999991</v>
      </c>
      <c r="G90" s="149">
        <f t="shared" si="1"/>
        <v>6399999.9999999991</v>
      </c>
      <c r="H90" s="149">
        <f t="shared" si="1"/>
        <v>6399999.9999999991</v>
      </c>
      <c r="I90" s="149">
        <f t="shared" si="1"/>
        <v>6399999.9999999991</v>
      </c>
      <c r="J90" s="149">
        <f t="shared" si="1"/>
        <v>6399999.9999999991</v>
      </c>
      <c r="K90" s="149">
        <f t="shared" si="1"/>
        <v>6399999.9999999991</v>
      </c>
      <c r="L90" s="149">
        <f t="shared" si="1"/>
        <v>6399999.9999999991</v>
      </c>
      <c r="M90" s="149">
        <f t="shared" si="1"/>
        <v>6399999.9999999991</v>
      </c>
      <c r="N90" s="149">
        <f t="shared" si="1"/>
        <v>6399999.9999999991</v>
      </c>
      <c r="O90" s="149">
        <f t="shared" si="1"/>
        <v>6399999.9999999991</v>
      </c>
      <c r="P90" s="149">
        <f t="shared" si="1"/>
        <v>6399999.9999999991</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3700000</v>
      </c>
      <c r="F92" s="153">
        <f t="shared" ref="F92:AR92" si="2">IF(F86&gt;$C$16,0,$C$8*$C$14*IF($C$20=0,1,$C$20))</f>
        <v>3700000</v>
      </c>
      <c r="G92" s="153">
        <f t="shared" si="2"/>
        <v>3700000</v>
      </c>
      <c r="H92" s="153">
        <f t="shared" si="2"/>
        <v>3700000</v>
      </c>
      <c r="I92" s="153">
        <f t="shared" si="2"/>
        <v>3700000</v>
      </c>
      <c r="J92" s="153">
        <f t="shared" si="2"/>
        <v>3700000</v>
      </c>
      <c r="K92" s="153">
        <f t="shared" si="2"/>
        <v>3700000</v>
      </c>
      <c r="L92" s="153">
        <f t="shared" si="2"/>
        <v>3700000</v>
      </c>
      <c r="M92" s="153">
        <f t="shared" si="2"/>
        <v>3700000</v>
      </c>
      <c r="N92" s="153">
        <f t="shared" si="2"/>
        <v>3700000</v>
      </c>
      <c r="O92" s="153">
        <f t="shared" si="2"/>
        <v>3700000</v>
      </c>
      <c r="P92" s="153">
        <f t="shared" si="2"/>
        <v>3700000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6399999.9999999991</v>
      </c>
      <c r="F96" s="154">
        <f t="shared" si="4"/>
        <v>6399999.9999999991</v>
      </c>
      <c r="G96" s="154">
        <f t="shared" si="4"/>
        <v>6399999.9999999991</v>
      </c>
      <c r="H96" s="154">
        <f t="shared" si="4"/>
        <v>6399999.9999999991</v>
      </c>
      <c r="I96" s="154">
        <f t="shared" si="4"/>
        <v>6399999.9999999991</v>
      </c>
      <c r="J96" s="154">
        <f t="shared" si="4"/>
        <v>6399999.9999999991</v>
      </c>
      <c r="K96" s="154">
        <f t="shared" si="4"/>
        <v>6399999.9999999991</v>
      </c>
      <c r="L96" s="154">
        <f t="shared" si="4"/>
        <v>6399999.9999999991</v>
      </c>
      <c r="M96" s="154">
        <f t="shared" si="4"/>
        <v>6399999.9999999991</v>
      </c>
      <c r="N96" s="154">
        <f t="shared" si="4"/>
        <v>6399999.9999999991</v>
      </c>
      <c r="O96" s="154">
        <f t="shared" si="4"/>
        <v>6399999.9999999991</v>
      </c>
      <c r="P96" s="154">
        <f t="shared" si="4"/>
        <v>6399999.9999999991</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3700000</v>
      </c>
      <c r="F97" s="154">
        <f t="shared" si="5"/>
        <v>3700000</v>
      </c>
      <c r="G97" s="154">
        <f t="shared" si="5"/>
        <v>3700000</v>
      </c>
      <c r="H97" s="154">
        <f t="shared" si="5"/>
        <v>3700000</v>
      </c>
      <c r="I97" s="154">
        <f t="shared" si="5"/>
        <v>3700000</v>
      </c>
      <c r="J97" s="154">
        <f t="shared" si="5"/>
        <v>3700000</v>
      </c>
      <c r="K97" s="154">
        <f t="shared" si="5"/>
        <v>3700000</v>
      </c>
      <c r="L97" s="154">
        <f t="shared" si="5"/>
        <v>3700000</v>
      </c>
      <c r="M97" s="154">
        <f t="shared" si="5"/>
        <v>3700000</v>
      </c>
      <c r="N97" s="154">
        <f t="shared" si="5"/>
        <v>3700000</v>
      </c>
      <c r="O97" s="154">
        <f t="shared" si="5"/>
        <v>3700000</v>
      </c>
      <c r="P97" s="154">
        <f t="shared" si="5"/>
        <v>3700000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10100000</v>
      </c>
      <c r="F99" s="157">
        <f t="shared" ref="F99:AR99" si="7">SUM(F96:F98)</f>
        <v>10100000</v>
      </c>
      <c r="G99" s="157">
        <f t="shared" si="7"/>
        <v>10100000</v>
      </c>
      <c r="H99" s="157">
        <f t="shared" si="7"/>
        <v>10100000</v>
      </c>
      <c r="I99" s="157">
        <f t="shared" si="7"/>
        <v>10100000</v>
      </c>
      <c r="J99" s="157">
        <f t="shared" si="7"/>
        <v>10100000</v>
      </c>
      <c r="K99" s="157">
        <f t="shared" si="7"/>
        <v>10100000</v>
      </c>
      <c r="L99" s="157">
        <f t="shared" si="7"/>
        <v>10100000</v>
      </c>
      <c r="M99" s="157">
        <f t="shared" si="7"/>
        <v>10100000</v>
      </c>
      <c r="N99" s="157">
        <f t="shared" si="7"/>
        <v>10100000</v>
      </c>
      <c r="O99" s="157">
        <f t="shared" si="7"/>
        <v>10100000</v>
      </c>
      <c r="P99" s="157">
        <f t="shared" si="7"/>
        <v>10100000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-341621.6216216216</v>
      </c>
      <c r="F101" s="149">
        <f t="shared" ref="F101:AR101" si="8">IF(F86&gt;$C$16,0,-F87*($C$38*1000+F96*$C$39+F97*$C$40*3.6/1000+F98*$C$41*35.17/1000))+SUMIF($C$77:$C$81,F86,$D$77:$D$81)</f>
        <v>-347600</v>
      </c>
      <c r="G101" s="149">
        <f t="shared" si="8"/>
        <v>-353683</v>
      </c>
      <c r="H101" s="149">
        <f t="shared" si="8"/>
        <v>-359872.45250000001</v>
      </c>
      <c r="I101" s="149">
        <f t="shared" si="8"/>
        <v>-366170.22041875008</v>
      </c>
      <c r="J101" s="149">
        <f t="shared" si="8"/>
        <v>-372578.1992760782</v>
      </c>
      <c r="K101" s="149">
        <f t="shared" si="8"/>
        <v>-379098.31776340964</v>
      </c>
      <c r="L101" s="149">
        <f t="shared" si="8"/>
        <v>-385732.53832426923</v>
      </c>
      <c r="M101" s="149">
        <f t="shared" si="8"/>
        <v>-392482.85774494405</v>
      </c>
      <c r="N101" s="149">
        <f t="shared" si="8"/>
        <v>-399351.30775548064</v>
      </c>
      <c r="O101" s="149">
        <f t="shared" si="8"/>
        <v>-406339.95564120152</v>
      </c>
      <c r="P101" s="149">
        <f t="shared" si="8"/>
        <v>-413450.90486492257</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-666658.18759936397</v>
      </c>
      <c r="F102" s="153">
        <f t="shared" si="9"/>
        <v>-678324.70588235289</v>
      </c>
      <c r="G102" s="153">
        <f t="shared" si="9"/>
        <v>-690195.38823529403</v>
      </c>
      <c r="H102" s="153">
        <f t="shared" si="9"/>
        <v>-702273.80752941174</v>
      </c>
      <c r="I102" s="153">
        <f t="shared" si="9"/>
        <v>-714563.59916117659</v>
      </c>
      <c r="J102" s="153">
        <f t="shared" si="9"/>
        <v>-727068.46214649722</v>
      </c>
      <c r="K102" s="153">
        <f t="shared" si="9"/>
        <v>-739792.16023406095</v>
      </c>
      <c r="L102" s="153">
        <f t="shared" si="9"/>
        <v>-752738.52303815691</v>
      </c>
      <c r="M102" s="153">
        <f t="shared" si="9"/>
        <v>-765911.4471913249</v>
      </c>
      <c r="N102" s="153">
        <f t="shared" si="9"/>
        <v>-779314.89751717309</v>
      </c>
      <c r="O102" s="153">
        <f t="shared" si="9"/>
        <v>-792952.90822372364</v>
      </c>
      <c r="P102" s="153">
        <f t="shared" si="9"/>
        <v>-806829.58411763888</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-1008279.8092209855</v>
      </c>
      <c r="F112" s="153">
        <f t="shared" si="18"/>
        <v>-1025924.7058823529</v>
      </c>
      <c r="G112" s="153">
        <f t="shared" si="18"/>
        <v>-1043878.388235294</v>
      </c>
      <c r="H112" s="153">
        <f t="shared" si="18"/>
        <v>-1062146.2600294119</v>
      </c>
      <c r="I112" s="153">
        <f t="shared" si="18"/>
        <v>-1080733.8195799268</v>
      </c>
      <c r="J112" s="153">
        <f t="shared" si="18"/>
        <v>-1099646.6614225754</v>
      </c>
      <c r="K112" s="153">
        <f t="shared" si="18"/>
        <v>-1118890.4779974706</v>
      </c>
      <c r="L112" s="153">
        <f t="shared" si="18"/>
        <v>-1138471.0613624263</v>
      </c>
      <c r="M112" s="153">
        <f t="shared" si="18"/>
        <v>-1158394.3049362688</v>
      </c>
      <c r="N112" s="153">
        <f t="shared" si="18"/>
        <v>-1178666.2052726536</v>
      </c>
      <c r="O112" s="153">
        <f t="shared" si="18"/>
        <v>-1199292.8638649252</v>
      </c>
      <c r="P112" s="153">
        <f t="shared" si="18"/>
        <v>-1220280.4889825615</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-1008279.8092209855</v>
      </c>
      <c r="F113" s="162">
        <f t="shared" ref="F113:AR113" si="19">SUM(F111:F112)</f>
        <v>-1025924.7058823529</v>
      </c>
      <c r="G113" s="162">
        <f t="shared" si="19"/>
        <v>-1043878.388235294</v>
      </c>
      <c r="H113" s="162">
        <f t="shared" si="19"/>
        <v>-1062146.2600294119</v>
      </c>
      <c r="I113" s="162">
        <f t="shared" si="19"/>
        <v>-1080733.8195799268</v>
      </c>
      <c r="J113" s="162">
        <f t="shared" si="19"/>
        <v>-1099646.6614225754</v>
      </c>
      <c r="K113" s="162">
        <f t="shared" si="19"/>
        <v>-1118890.4779974706</v>
      </c>
      <c r="L113" s="162">
        <f t="shared" si="19"/>
        <v>-1138471.0613624263</v>
      </c>
      <c r="M113" s="162">
        <f t="shared" si="19"/>
        <v>-1158394.3049362688</v>
      </c>
      <c r="N113" s="162">
        <f t="shared" si="19"/>
        <v>-1178666.2052726536</v>
      </c>
      <c r="O113" s="162">
        <f t="shared" si="19"/>
        <v>-1199292.8638649252</v>
      </c>
      <c r="P113" s="162">
        <f t="shared" si="19"/>
        <v>-1220280.4889825615</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0</v>
      </c>
      <c r="F115" s="149">
        <f t="shared" si="20"/>
        <v>0</v>
      </c>
      <c r="G115" s="149">
        <f t="shared" si="20"/>
        <v>0</v>
      </c>
      <c r="H115" s="149">
        <f t="shared" si="20"/>
        <v>0</v>
      </c>
      <c r="I115" s="149">
        <f t="shared" si="20"/>
        <v>0</v>
      </c>
      <c r="J115" s="149">
        <f t="shared" si="20"/>
        <v>0</v>
      </c>
      <c r="K115" s="149">
        <f t="shared" si="20"/>
        <v>0</v>
      </c>
      <c r="L115" s="149">
        <f t="shared" si="20"/>
        <v>0</v>
      </c>
      <c r="M115" s="149">
        <f t="shared" si="20"/>
        <v>0</v>
      </c>
      <c r="N115" s="149">
        <f t="shared" si="20"/>
        <v>0</v>
      </c>
      <c r="O115" s="149">
        <f t="shared" si="20"/>
        <v>0</v>
      </c>
      <c r="P115" s="149">
        <f t="shared" si="20"/>
        <v>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0</v>
      </c>
      <c r="F116" s="153">
        <f t="shared" si="21"/>
        <v>0</v>
      </c>
      <c r="G116" s="153">
        <f t="shared" si="21"/>
        <v>0</v>
      </c>
      <c r="H116" s="153">
        <f t="shared" si="21"/>
        <v>0</v>
      </c>
      <c r="I116" s="153">
        <f t="shared" si="21"/>
        <v>0</v>
      </c>
      <c r="J116" s="153">
        <f t="shared" si="21"/>
        <v>0</v>
      </c>
      <c r="K116" s="153">
        <f t="shared" si="21"/>
        <v>0</v>
      </c>
      <c r="L116" s="153">
        <f t="shared" si="21"/>
        <v>0</v>
      </c>
      <c r="M116" s="153">
        <f t="shared" si="21"/>
        <v>0</v>
      </c>
      <c r="N116" s="153">
        <f t="shared" si="21"/>
        <v>0</v>
      </c>
      <c r="O116" s="153">
        <f t="shared" si="21"/>
        <v>0</v>
      </c>
      <c r="P116" s="153">
        <f t="shared" si="21"/>
        <v>0</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0</v>
      </c>
      <c r="F117" s="153">
        <f t="shared" si="22"/>
        <v>0</v>
      </c>
      <c r="G117" s="153">
        <f t="shared" si="22"/>
        <v>0</v>
      </c>
      <c r="H117" s="153">
        <f t="shared" si="22"/>
        <v>0</v>
      </c>
      <c r="I117" s="153">
        <f t="shared" si="22"/>
        <v>0</v>
      </c>
      <c r="J117" s="153">
        <f t="shared" si="22"/>
        <v>0</v>
      </c>
      <c r="K117" s="153">
        <f t="shared" si="22"/>
        <v>0</v>
      </c>
      <c r="L117" s="153">
        <f t="shared" si="22"/>
        <v>0</v>
      </c>
      <c r="M117" s="153">
        <f t="shared" si="22"/>
        <v>0</v>
      </c>
      <c r="N117" s="153">
        <f t="shared" si="22"/>
        <v>0</v>
      </c>
      <c r="O117" s="153">
        <f t="shared" si="22"/>
        <v>0</v>
      </c>
      <c r="P117" s="153">
        <f t="shared" si="22"/>
        <v>0</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0</v>
      </c>
      <c r="F118" s="162">
        <f t="shared" si="23"/>
        <v>0</v>
      </c>
      <c r="G118" s="162">
        <f t="shared" si="23"/>
        <v>0</v>
      </c>
      <c r="H118" s="162">
        <f t="shared" si="23"/>
        <v>0</v>
      </c>
      <c r="I118" s="162">
        <f t="shared" si="23"/>
        <v>0</v>
      </c>
      <c r="J118" s="162">
        <f t="shared" si="23"/>
        <v>0</v>
      </c>
      <c r="K118" s="162">
        <f t="shared" si="23"/>
        <v>0</v>
      </c>
      <c r="L118" s="162">
        <f t="shared" si="23"/>
        <v>0</v>
      </c>
      <c r="M118" s="162">
        <f t="shared" si="23"/>
        <v>0</v>
      </c>
      <c r="N118" s="162">
        <f t="shared" si="23"/>
        <v>0</v>
      </c>
      <c r="O118" s="162">
        <f t="shared" si="23"/>
        <v>0</v>
      </c>
      <c r="P118" s="162">
        <f t="shared" si="23"/>
        <v>0</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-1008279.8092209855</v>
      </c>
      <c r="F120" s="149">
        <f t="shared" ref="F120:AR120" si="24">F113+F115+F116</f>
        <v>-1025924.7058823529</v>
      </c>
      <c r="G120" s="149">
        <f t="shared" si="24"/>
        <v>-1043878.388235294</v>
      </c>
      <c r="H120" s="149">
        <f t="shared" si="24"/>
        <v>-1062146.2600294119</v>
      </c>
      <c r="I120" s="149">
        <f t="shared" si="24"/>
        <v>-1080733.8195799268</v>
      </c>
      <c r="J120" s="149">
        <f t="shared" si="24"/>
        <v>-1099646.6614225754</v>
      </c>
      <c r="K120" s="149">
        <f t="shared" si="24"/>
        <v>-1118890.4779974706</v>
      </c>
      <c r="L120" s="149">
        <f t="shared" si="24"/>
        <v>-1138471.0613624263</v>
      </c>
      <c r="M120" s="149">
        <f t="shared" si="24"/>
        <v>-1158394.3049362688</v>
      </c>
      <c r="N120" s="149">
        <f t="shared" si="24"/>
        <v>-1178666.2052726536</v>
      </c>
      <c r="O120" s="149">
        <f t="shared" si="24"/>
        <v>-1199292.8638649252</v>
      </c>
      <c r="P120" s="149">
        <f t="shared" si="24"/>
        <v>-1220280.4889825615</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252069.95230524638</v>
      </c>
      <c r="F121" s="162">
        <f t="shared" si="25"/>
        <v>256481.17647058822</v>
      </c>
      <c r="G121" s="162">
        <f t="shared" si="25"/>
        <v>260969.59705882351</v>
      </c>
      <c r="H121" s="162">
        <f t="shared" si="25"/>
        <v>265536.56500735297</v>
      </c>
      <c r="I121" s="162">
        <f t="shared" si="25"/>
        <v>270183.4548949817</v>
      </c>
      <c r="J121" s="162">
        <f t="shared" si="25"/>
        <v>274911.66535564384</v>
      </c>
      <c r="K121" s="162">
        <f t="shared" si="25"/>
        <v>279722.61949936766</v>
      </c>
      <c r="L121" s="162">
        <f t="shared" si="25"/>
        <v>284617.76534060657</v>
      </c>
      <c r="M121" s="162">
        <f t="shared" si="25"/>
        <v>289598.57623406721</v>
      </c>
      <c r="N121" s="162">
        <f t="shared" si="25"/>
        <v>294666.5513181634</v>
      </c>
      <c r="O121" s="162">
        <f t="shared" si="25"/>
        <v>299823.21596623131</v>
      </c>
      <c r="P121" s="162">
        <f t="shared" si="25"/>
        <v>305070.12224564038</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-756209.85691573913</v>
      </c>
      <c r="F123" s="172">
        <f t="shared" ref="F123:AR123" si="26">F113+F118+F121</f>
        <v>-769443.5294117647</v>
      </c>
      <c r="G123" s="172">
        <f t="shared" si="26"/>
        <v>-782908.79117647046</v>
      </c>
      <c r="H123" s="172">
        <f t="shared" si="26"/>
        <v>-796609.69502205891</v>
      </c>
      <c r="I123" s="172">
        <f t="shared" si="26"/>
        <v>-810550.36468494509</v>
      </c>
      <c r="J123" s="172">
        <f t="shared" si="26"/>
        <v>-824734.99606693152</v>
      </c>
      <c r="K123" s="172">
        <f t="shared" si="26"/>
        <v>-839167.85849810299</v>
      </c>
      <c r="L123" s="172">
        <f t="shared" si="26"/>
        <v>-853853.2960218197</v>
      </c>
      <c r="M123" s="172">
        <f t="shared" si="26"/>
        <v>-868795.72870220162</v>
      </c>
      <c r="N123" s="172">
        <f t="shared" si="26"/>
        <v>-883999.6539544902</v>
      </c>
      <c r="O123" s="172">
        <f t="shared" si="26"/>
        <v>-899469.64789869392</v>
      </c>
      <c r="P123" s="172">
        <f t="shared" si="26"/>
        <v>-915210.36673692113</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10100000</v>
      </c>
      <c r="F124" s="175">
        <f t="shared" si="27"/>
        <v>10100000</v>
      </c>
      <c r="G124" s="175">
        <f t="shared" si="27"/>
        <v>10100000</v>
      </c>
      <c r="H124" s="175">
        <f t="shared" si="27"/>
        <v>10100000</v>
      </c>
      <c r="I124" s="175">
        <f t="shared" si="27"/>
        <v>10100000</v>
      </c>
      <c r="J124" s="175">
        <f t="shared" si="27"/>
        <v>10100000</v>
      </c>
      <c r="K124" s="175">
        <f t="shared" si="27"/>
        <v>10100000</v>
      </c>
      <c r="L124" s="175">
        <f t="shared" si="27"/>
        <v>10100000</v>
      </c>
      <c r="M124" s="175">
        <f t="shared" si="27"/>
        <v>10100000</v>
      </c>
      <c r="N124" s="175">
        <f t="shared" si="27"/>
        <v>10100000</v>
      </c>
      <c r="O124" s="175">
        <f t="shared" si="27"/>
        <v>10100000</v>
      </c>
      <c r="P124" s="175">
        <f t="shared" si="27"/>
        <v>10100000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-4393637.4084675992</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41061188.915573388</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0.57812500000000011</v>
      </c>
    </row>
    <row r="137" spans="1:45" x14ac:dyDescent="0.2">
      <c r="B137" s="186" t="s">
        <v>215</v>
      </c>
      <c r="C137" s="189" t="s">
        <v>61</v>
      </c>
      <c r="D137" s="190">
        <f>IF(D136=0,MAX(C13:C15),E99/SUM(C9:C10))</f>
        <v>5855.072463768116</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2.1621621621621623</v>
      </c>
      <c r="E145" s="197"/>
    </row>
    <row r="146" spans="2:5" x14ac:dyDescent="0.2">
      <c r="B146" s="211" t="s">
        <v>5</v>
      </c>
      <c r="C146" s="195" t="s">
        <v>233</v>
      </c>
      <c r="D146" s="197">
        <f>C10/1000</f>
        <v>0.8</v>
      </c>
      <c r="E146" s="197"/>
    </row>
    <row r="147" spans="2:5" x14ac:dyDescent="0.2">
      <c r="B147" s="211" t="s">
        <v>229</v>
      </c>
      <c r="C147" s="195" t="s">
        <v>234</v>
      </c>
      <c r="D147" s="197">
        <f>C9/1000</f>
        <v>0.92500000000000004</v>
      </c>
      <c r="E147" s="197"/>
    </row>
    <row r="148" spans="2:5" x14ac:dyDescent="0.2">
      <c r="B148" s="211" t="s">
        <v>235</v>
      </c>
      <c r="C148" s="195" t="s">
        <v>222</v>
      </c>
      <c r="D148" s="197">
        <f>C13</f>
        <v>8000</v>
      </c>
      <c r="E148" s="197"/>
    </row>
    <row r="149" spans="2:5" x14ac:dyDescent="0.2">
      <c r="B149" s="211" t="s">
        <v>230</v>
      </c>
      <c r="C149" s="195" t="s">
        <v>222</v>
      </c>
      <c r="D149" s="197">
        <f>C14</f>
        <v>4000</v>
      </c>
      <c r="E149" s="197"/>
    </row>
    <row r="150" spans="2:5" x14ac:dyDescent="0.2">
      <c r="B150" s="211" t="s">
        <v>236</v>
      </c>
      <c r="C150" s="195"/>
      <c r="D150" s="205">
        <f>C18</f>
        <v>0.37</v>
      </c>
      <c r="E150" s="197"/>
    </row>
    <row r="151" spans="2:5" x14ac:dyDescent="0.2">
      <c r="B151" s="211" t="s">
        <v>283</v>
      </c>
      <c r="C151" s="195"/>
      <c r="D151" s="213">
        <f>C21</f>
        <v>0</v>
      </c>
      <c r="E151" s="197"/>
    </row>
    <row r="152" spans="2:5" x14ac:dyDescent="0.2">
      <c r="B152" s="211" t="s">
        <v>20</v>
      </c>
      <c r="C152" s="195" t="s">
        <v>284</v>
      </c>
      <c r="D152" s="197">
        <f>C27</f>
        <v>0</v>
      </c>
      <c r="E152" s="214">
        <f>C32</f>
        <v>0</v>
      </c>
    </row>
    <row r="153" spans="2:5" x14ac:dyDescent="0.2">
      <c r="B153" s="211" t="s">
        <v>22</v>
      </c>
      <c r="C153" s="195" t="s">
        <v>284</v>
      </c>
      <c r="D153" s="197">
        <f>C33</f>
        <v>158</v>
      </c>
      <c r="E153" s="210">
        <f>C38/1000</f>
        <v>0.34162162162162163</v>
      </c>
    </row>
    <row r="154" spans="2:5" x14ac:dyDescent="0.2">
      <c r="B154" s="211" t="s">
        <v>30</v>
      </c>
      <c r="C154" s="195" t="s">
        <v>253</v>
      </c>
      <c r="D154" s="196">
        <f>C45</f>
        <v>3.4</v>
      </c>
      <c r="E154" s="197"/>
    </row>
    <row r="155" spans="2:5" x14ac:dyDescent="0.2">
      <c r="B155" s="211" t="s">
        <v>31</v>
      </c>
      <c r="C155" s="195" t="s">
        <v>260</v>
      </c>
      <c r="D155" s="197">
        <f>C46+C47</f>
        <v>36.4</v>
      </c>
      <c r="E155" s="197"/>
    </row>
    <row r="156" spans="2:5" x14ac:dyDescent="0.2">
      <c r="B156" s="197"/>
      <c r="C156" s="66"/>
      <c r="D156" s="66"/>
    </row>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784 IY56784 SU56784 ACQ56784 AMM56784 AWI56784 BGE56784 BQA56784 BZW56784 CJS56784 CTO56784 DDK56784 DNG56784 DXC56784 EGY56784 EQU56784 FAQ56784 FKM56784 FUI56784 GEE56784 GOA56784 GXW56784 HHS56784 HRO56784 IBK56784 ILG56784 IVC56784 JEY56784 JOU56784 JYQ56784 KIM56784 KSI56784 LCE56784 LMA56784 LVW56784 MFS56784 MPO56784 MZK56784 NJG56784 NTC56784 OCY56784 OMU56784 OWQ56784 PGM56784 PQI56784 QAE56784 QKA56784 QTW56784 RDS56784 RNO56784 RXK56784 SHG56784 SRC56784 TAY56784 TKU56784 TUQ56784 UEM56784 UOI56784 UYE56784 VIA56784 VRW56784 WBS56784 WLO56784 WVK56784 C122320 IY122320 SU122320 ACQ122320 AMM122320 AWI122320 BGE122320 BQA122320 BZW122320 CJS122320 CTO122320 DDK122320 DNG122320 DXC122320 EGY122320 EQU122320 FAQ122320 FKM122320 FUI122320 GEE122320 GOA122320 GXW122320 HHS122320 HRO122320 IBK122320 ILG122320 IVC122320 JEY122320 JOU122320 JYQ122320 KIM122320 KSI122320 LCE122320 LMA122320 LVW122320 MFS122320 MPO122320 MZK122320 NJG122320 NTC122320 OCY122320 OMU122320 OWQ122320 PGM122320 PQI122320 QAE122320 QKA122320 QTW122320 RDS122320 RNO122320 RXK122320 SHG122320 SRC122320 TAY122320 TKU122320 TUQ122320 UEM122320 UOI122320 UYE122320 VIA122320 VRW122320 WBS122320 WLO122320 WVK122320 C187856 IY187856 SU187856 ACQ187856 AMM187856 AWI187856 BGE187856 BQA187856 BZW187856 CJS187856 CTO187856 DDK187856 DNG187856 DXC187856 EGY187856 EQU187856 FAQ187856 FKM187856 FUI187856 GEE187856 GOA187856 GXW187856 HHS187856 HRO187856 IBK187856 ILG187856 IVC187856 JEY187856 JOU187856 JYQ187856 KIM187856 KSI187856 LCE187856 LMA187856 LVW187856 MFS187856 MPO187856 MZK187856 NJG187856 NTC187856 OCY187856 OMU187856 OWQ187856 PGM187856 PQI187856 QAE187856 QKA187856 QTW187856 RDS187856 RNO187856 RXK187856 SHG187856 SRC187856 TAY187856 TKU187856 TUQ187856 UEM187856 UOI187856 UYE187856 VIA187856 VRW187856 WBS187856 WLO187856 WVK187856 C253392 IY253392 SU253392 ACQ253392 AMM253392 AWI253392 BGE253392 BQA253392 BZW253392 CJS253392 CTO253392 DDK253392 DNG253392 DXC253392 EGY253392 EQU253392 FAQ253392 FKM253392 FUI253392 GEE253392 GOA253392 GXW253392 HHS253392 HRO253392 IBK253392 ILG253392 IVC253392 JEY253392 JOU253392 JYQ253392 KIM253392 KSI253392 LCE253392 LMA253392 LVW253392 MFS253392 MPO253392 MZK253392 NJG253392 NTC253392 OCY253392 OMU253392 OWQ253392 PGM253392 PQI253392 QAE253392 QKA253392 QTW253392 RDS253392 RNO253392 RXK253392 SHG253392 SRC253392 TAY253392 TKU253392 TUQ253392 UEM253392 UOI253392 UYE253392 VIA253392 VRW253392 WBS253392 WLO253392 WVK253392 C318928 IY318928 SU318928 ACQ318928 AMM318928 AWI318928 BGE318928 BQA318928 BZW318928 CJS318928 CTO318928 DDK318928 DNG318928 DXC318928 EGY318928 EQU318928 FAQ318928 FKM318928 FUI318928 GEE318928 GOA318928 GXW318928 HHS318928 HRO318928 IBK318928 ILG318928 IVC318928 JEY318928 JOU318928 JYQ318928 KIM318928 KSI318928 LCE318928 LMA318928 LVW318928 MFS318928 MPO318928 MZK318928 NJG318928 NTC318928 OCY318928 OMU318928 OWQ318928 PGM318928 PQI318928 QAE318928 QKA318928 QTW318928 RDS318928 RNO318928 RXK318928 SHG318928 SRC318928 TAY318928 TKU318928 TUQ318928 UEM318928 UOI318928 UYE318928 VIA318928 VRW318928 WBS318928 WLO318928 WVK318928 C384464 IY384464 SU384464 ACQ384464 AMM384464 AWI384464 BGE384464 BQA384464 BZW384464 CJS384464 CTO384464 DDK384464 DNG384464 DXC384464 EGY384464 EQU384464 FAQ384464 FKM384464 FUI384464 GEE384464 GOA384464 GXW384464 HHS384464 HRO384464 IBK384464 ILG384464 IVC384464 JEY384464 JOU384464 JYQ384464 KIM384464 KSI384464 LCE384464 LMA384464 LVW384464 MFS384464 MPO384464 MZK384464 NJG384464 NTC384464 OCY384464 OMU384464 OWQ384464 PGM384464 PQI384464 QAE384464 QKA384464 QTW384464 RDS384464 RNO384464 RXK384464 SHG384464 SRC384464 TAY384464 TKU384464 TUQ384464 UEM384464 UOI384464 UYE384464 VIA384464 VRW384464 WBS384464 WLO384464 WVK384464 C450000 IY450000 SU450000 ACQ450000 AMM450000 AWI450000 BGE450000 BQA450000 BZW450000 CJS450000 CTO450000 DDK450000 DNG450000 DXC450000 EGY450000 EQU450000 FAQ450000 FKM450000 FUI450000 GEE450000 GOA450000 GXW450000 HHS450000 HRO450000 IBK450000 ILG450000 IVC450000 JEY450000 JOU450000 JYQ450000 KIM450000 KSI450000 LCE450000 LMA450000 LVW450000 MFS450000 MPO450000 MZK450000 NJG450000 NTC450000 OCY450000 OMU450000 OWQ450000 PGM450000 PQI450000 QAE450000 QKA450000 QTW450000 RDS450000 RNO450000 RXK450000 SHG450000 SRC450000 TAY450000 TKU450000 TUQ450000 UEM450000 UOI450000 UYE450000 VIA450000 VRW450000 WBS450000 WLO450000 WVK450000 C515536 IY515536 SU515536 ACQ515536 AMM515536 AWI515536 BGE515536 BQA515536 BZW515536 CJS515536 CTO515536 DDK515536 DNG515536 DXC515536 EGY515536 EQU515536 FAQ515536 FKM515536 FUI515536 GEE515536 GOA515536 GXW515536 HHS515536 HRO515536 IBK515536 ILG515536 IVC515536 JEY515536 JOU515536 JYQ515536 KIM515536 KSI515536 LCE515536 LMA515536 LVW515536 MFS515536 MPO515536 MZK515536 NJG515536 NTC515536 OCY515536 OMU515536 OWQ515536 PGM515536 PQI515536 QAE515536 QKA515536 QTW515536 RDS515536 RNO515536 RXK515536 SHG515536 SRC515536 TAY515536 TKU515536 TUQ515536 UEM515536 UOI515536 UYE515536 VIA515536 VRW515536 WBS515536 WLO515536 WVK515536 C581072 IY581072 SU581072 ACQ581072 AMM581072 AWI581072 BGE581072 BQA581072 BZW581072 CJS581072 CTO581072 DDK581072 DNG581072 DXC581072 EGY581072 EQU581072 FAQ581072 FKM581072 FUI581072 GEE581072 GOA581072 GXW581072 HHS581072 HRO581072 IBK581072 ILG581072 IVC581072 JEY581072 JOU581072 JYQ581072 KIM581072 KSI581072 LCE581072 LMA581072 LVW581072 MFS581072 MPO581072 MZK581072 NJG581072 NTC581072 OCY581072 OMU581072 OWQ581072 PGM581072 PQI581072 QAE581072 QKA581072 QTW581072 RDS581072 RNO581072 RXK581072 SHG581072 SRC581072 TAY581072 TKU581072 TUQ581072 UEM581072 UOI581072 UYE581072 VIA581072 VRW581072 WBS581072 WLO581072 WVK581072 C646608 IY646608 SU646608 ACQ646608 AMM646608 AWI646608 BGE646608 BQA646608 BZW646608 CJS646608 CTO646608 DDK646608 DNG646608 DXC646608 EGY646608 EQU646608 FAQ646608 FKM646608 FUI646608 GEE646608 GOA646608 GXW646608 HHS646608 HRO646608 IBK646608 ILG646608 IVC646608 JEY646608 JOU646608 JYQ646608 KIM646608 KSI646608 LCE646608 LMA646608 LVW646608 MFS646608 MPO646608 MZK646608 NJG646608 NTC646608 OCY646608 OMU646608 OWQ646608 PGM646608 PQI646608 QAE646608 QKA646608 QTW646608 RDS646608 RNO646608 RXK646608 SHG646608 SRC646608 TAY646608 TKU646608 TUQ646608 UEM646608 UOI646608 UYE646608 VIA646608 VRW646608 WBS646608 WLO646608 WVK646608 C712144 IY712144 SU712144 ACQ712144 AMM712144 AWI712144 BGE712144 BQA712144 BZW712144 CJS712144 CTO712144 DDK712144 DNG712144 DXC712144 EGY712144 EQU712144 FAQ712144 FKM712144 FUI712144 GEE712144 GOA712144 GXW712144 HHS712144 HRO712144 IBK712144 ILG712144 IVC712144 JEY712144 JOU712144 JYQ712144 KIM712144 KSI712144 LCE712144 LMA712144 LVW712144 MFS712144 MPO712144 MZK712144 NJG712144 NTC712144 OCY712144 OMU712144 OWQ712144 PGM712144 PQI712144 QAE712144 QKA712144 QTW712144 RDS712144 RNO712144 RXK712144 SHG712144 SRC712144 TAY712144 TKU712144 TUQ712144 UEM712144 UOI712144 UYE712144 VIA712144 VRW712144 WBS712144 WLO712144 WVK712144 C777680 IY777680 SU777680 ACQ777680 AMM777680 AWI777680 BGE777680 BQA777680 BZW777680 CJS777680 CTO777680 DDK777680 DNG777680 DXC777680 EGY777680 EQU777680 FAQ777680 FKM777680 FUI777680 GEE777680 GOA777680 GXW777680 HHS777680 HRO777680 IBK777680 ILG777680 IVC777680 JEY777680 JOU777680 JYQ777680 KIM777680 KSI777680 LCE777680 LMA777680 LVW777680 MFS777680 MPO777680 MZK777680 NJG777680 NTC777680 OCY777680 OMU777680 OWQ777680 PGM777680 PQI777680 QAE777680 QKA777680 QTW777680 RDS777680 RNO777680 RXK777680 SHG777680 SRC777680 TAY777680 TKU777680 TUQ777680 UEM777680 UOI777680 UYE777680 VIA777680 VRW777680 WBS777680 WLO777680 WVK777680 C843216 IY843216 SU843216 ACQ843216 AMM843216 AWI843216 BGE843216 BQA843216 BZW843216 CJS843216 CTO843216 DDK843216 DNG843216 DXC843216 EGY843216 EQU843216 FAQ843216 FKM843216 FUI843216 GEE843216 GOA843216 GXW843216 HHS843216 HRO843216 IBK843216 ILG843216 IVC843216 JEY843216 JOU843216 JYQ843216 KIM843216 KSI843216 LCE843216 LMA843216 LVW843216 MFS843216 MPO843216 MZK843216 NJG843216 NTC843216 OCY843216 OMU843216 OWQ843216 PGM843216 PQI843216 QAE843216 QKA843216 QTW843216 RDS843216 RNO843216 RXK843216 SHG843216 SRC843216 TAY843216 TKU843216 TUQ843216 UEM843216 UOI843216 UYE843216 VIA843216 VRW843216 WBS843216 WLO843216 WVK843216 C908752 IY908752 SU908752 ACQ908752 AMM908752 AWI908752 BGE908752 BQA908752 BZW908752 CJS908752 CTO908752 DDK908752 DNG908752 DXC908752 EGY908752 EQU908752 FAQ908752 FKM908752 FUI908752 GEE908752 GOA908752 GXW908752 HHS908752 HRO908752 IBK908752 ILG908752 IVC908752 JEY908752 JOU908752 JYQ908752 KIM908752 KSI908752 LCE908752 LMA908752 LVW908752 MFS908752 MPO908752 MZK908752 NJG908752 NTC908752 OCY908752 OMU908752 OWQ908752 PGM908752 PQI908752 QAE908752 QKA908752 QTW908752 RDS908752 RNO908752 RXK908752 SHG908752 SRC908752 TAY908752 TKU908752 TUQ908752 UEM908752 UOI908752 UYE908752 VIA908752 VRW908752 WBS908752 WLO908752 WVK908752 C974288 IY974288 SU974288 ACQ974288 AMM974288 AWI974288 BGE974288 BQA974288 BZW974288 CJS974288 CTO974288 DDK974288 DNG974288 DXC974288 EGY974288 EQU974288 FAQ974288 FKM974288 FUI974288 GEE974288 GOA974288 GXW974288 HHS974288 HRO974288 IBK974288 ILG974288 IVC974288 JEY974288 JOU974288 JYQ974288 KIM974288 KSI974288 LCE974288 LMA974288 LVW974288 MFS974288 MPO974288 MZK974288 NJG974288 NTC974288 OCY974288 OMU974288 OWQ974288 PGM974288 PQI974288 QAE974288 QKA974288 QTW974288 RDS974288 RNO974288 RXK974288 SHG974288 SRC974288 TAY974288 TKU974288 TUQ974288 UEM974288 UOI974288 UYE974288 VIA974288 VRW974288 WBS974288 WLO974288 WVK974288">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04.28515625" style="66" bestFit="1"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149</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4.1487405801223676E-2</v>
      </c>
      <c r="D5" s="73" t="s">
        <v>72</v>
      </c>
      <c r="E5" s="74" t="s">
        <v>375</v>
      </c>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370</v>
      </c>
      <c r="D11" s="85" t="s">
        <v>163</v>
      </c>
      <c r="E11" s="74"/>
      <c r="F11" s="75"/>
    </row>
    <row r="12" spans="1:26" x14ac:dyDescent="0.2">
      <c r="A12" s="78"/>
      <c r="B12" s="83" t="s">
        <v>7</v>
      </c>
      <c r="C12" s="85">
        <f>IF(C11=0,,C11*C22*(1-C23)*C24*C25)</f>
        <v>230.37116758293752</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0.05</v>
      </c>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v>385</v>
      </c>
      <c r="D31" s="85" t="s">
        <v>306</v>
      </c>
      <c r="E31" s="95"/>
      <c r="F31" s="75"/>
    </row>
    <row r="32" spans="1:6" x14ac:dyDescent="0.2">
      <c r="A32" s="78"/>
      <c r="B32" s="83" t="s">
        <v>21</v>
      </c>
      <c r="C32" s="102">
        <f>(SUMPRODUCT(C8:C11,C27:C30)+C11*(1-C23)*C31)/1000000</f>
        <v>0.13532749999999999</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480</v>
      </c>
      <c r="D36" s="85" t="s">
        <v>164</v>
      </c>
      <c r="E36" s="95"/>
      <c r="F36" s="75"/>
    </row>
    <row r="37" spans="1:6" x14ac:dyDescent="0.2">
      <c r="A37" s="78"/>
      <c r="B37" s="281"/>
      <c r="C37" s="84">
        <v>38</v>
      </c>
      <c r="D37" s="85" t="s">
        <v>165</v>
      </c>
      <c r="E37" s="95"/>
      <c r="F37" s="75"/>
    </row>
    <row r="38" spans="1:6" x14ac:dyDescent="0.2">
      <c r="A38" s="78"/>
      <c r="B38" s="83" t="s">
        <v>23</v>
      </c>
      <c r="C38" s="103">
        <f>(SUMPRODUCT(C33:C36,C8:C11)+C11*(1-C23)*C37)/1000</f>
        <v>190.95699999999999</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0.12</v>
      </c>
      <c r="D42" s="85" t="s">
        <v>166</v>
      </c>
      <c r="E42" s="95"/>
    </row>
    <row r="43" spans="1:6" x14ac:dyDescent="0.2">
      <c r="A43" s="78"/>
      <c r="B43" s="83" t="s">
        <v>28</v>
      </c>
      <c r="C43" s="104">
        <v>0.1</v>
      </c>
      <c r="D43" s="85" t="s">
        <v>72</v>
      </c>
      <c r="E43" s="95"/>
    </row>
    <row r="44" spans="1:6" x14ac:dyDescent="0.2">
      <c r="A44" s="78"/>
      <c r="B44" s="83" t="s">
        <v>29</v>
      </c>
      <c r="C44" s="85">
        <f>C42*C11*C15*(1-C23)</f>
        <v>337440</v>
      </c>
      <c r="D44" s="85" t="s">
        <v>73</v>
      </c>
      <c r="E44" s="95"/>
    </row>
    <row r="45" spans="1:6" x14ac:dyDescent="0.2">
      <c r="A45" s="78"/>
      <c r="B45" s="83" t="s">
        <v>30</v>
      </c>
      <c r="C45" s="105">
        <v>3.4</v>
      </c>
      <c r="D45" s="85" t="s">
        <v>74</v>
      </c>
      <c r="E45" s="106"/>
    </row>
    <row r="46" spans="1:6" x14ac:dyDescent="0.2">
      <c r="A46" s="78"/>
      <c r="B46" s="83" t="s">
        <v>31</v>
      </c>
      <c r="C46" s="104">
        <v>25</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-135327.5</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18004786.586426474</v>
      </c>
      <c r="F94" s="153">
        <f t="shared" ref="F94:AR94" si="3">IF(F86&gt;$C$16,0,$C$12*$C$15)*35.17/3.6</f>
        <v>18004786.586426474</v>
      </c>
      <c r="G94" s="153">
        <f t="shared" si="3"/>
        <v>18004786.586426474</v>
      </c>
      <c r="H94" s="153">
        <f t="shared" si="3"/>
        <v>18004786.586426474</v>
      </c>
      <c r="I94" s="153">
        <f t="shared" si="3"/>
        <v>18004786.586426474</v>
      </c>
      <c r="J94" s="153">
        <f t="shared" si="3"/>
        <v>18004786.586426474</v>
      </c>
      <c r="K94" s="153">
        <f t="shared" si="3"/>
        <v>18004786.586426474</v>
      </c>
      <c r="L94" s="153">
        <f t="shared" si="3"/>
        <v>18004786.586426474</v>
      </c>
      <c r="M94" s="153">
        <f t="shared" si="3"/>
        <v>18004786.586426474</v>
      </c>
      <c r="N94" s="153">
        <f t="shared" si="3"/>
        <v>18004786.586426474</v>
      </c>
      <c r="O94" s="153">
        <f t="shared" si="3"/>
        <v>18004786.586426474</v>
      </c>
      <c r="P94" s="153">
        <f t="shared" si="3"/>
        <v>18004786.586426474</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18004786.586426474</v>
      </c>
      <c r="F98" s="154">
        <f t="shared" ref="F98:AR98" si="6">F94-F95</f>
        <v>18004786.586426474</v>
      </c>
      <c r="G98" s="154">
        <f t="shared" si="6"/>
        <v>18004786.586426474</v>
      </c>
      <c r="H98" s="154">
        <f t="shared" si="6"/>
        <v>18004786.586426474</v>
      </c>
      <c r="I98" s="154">
        <f t="shared" si="6"/>
        <v>18004786.586426474</v>
      </c>
      <c r="J98" s="154">
        <f t="shared" si="6"/>
        <v>18004786.586426474</v>
      </c>
      <c r="K98" s="154">
        <f t="shared" si="6"/>
        <v>18004786.586426474</v>
      </c>
      <c r="L98" s="154">
        <f t="shared" si="6"/>
        <v>18004786.586426474</v>
      </c>
      <c r="M98" s="154">
        <f t="shared" si="6"/>
        <v>18004786.586426474</v>
      </c>
      <c r="N98" s="154">
        <f t="shared" si="6"/>
        <v>18004786.586426474</v>
      </c>
      <c r="O98" s="154">
        <f t="shared" si="6"/>
        <v>18004786.586426474</v>
      </c>
      <c r="P98" s="154">
        <f t="shared" si="6"/>
        <v>18004786.586426474</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18004786.586426474</v>
      </c>
      <c r="F99" s="157">
        <f t="shared" ref="F99:AR99" si="7">SUM(F96:F98)</f>
        <v>18004786.586426474</v>
      </c>
      <c r="G99" s="157">
        <f t="shared" si="7"/>
        <v>18004786.586426474</v>
      </c>
      <c r="H99" s="157">
        <f t="shared" si="7"/>
        <v>18004786.586426474</v>
      </c>
      <c r="I99" s="157">
        <f t="shared" si="7"/>
        <v>18004786.586426474</v>
      </c>
      <c r="J99" s="157">
        <f t="shared" si="7"/>
        <v>18004786.586426474</v>
      </c>
      <c r="K99" s="157">
        <f t="shared" si="7"/>
        <v>18004786.586426474</v>
      </c>
      <c r="L99" s="157">
        <f t="shared" si="7"/>
        <v>18004786.586426474</v>
      </c>
      <c r="M99" s="157">
        <f t="shared" si="7"/>
        <v>18004786.586426474</v>
      </c>
      <c r="N99" s="157">
        <f t="shared" si="7"/>
        <v>18004786.586426474</v>
      </c>
      <c r="O99" s="157">
        <f t="shared" si="7"/>
        <v>18004786.586426474</v>
      </c>
      <c r="P99" s="157">
        <f t="shared" si="7"/>
        <v>18004786.586426474</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-190957</v>
      </c>
      <c r="F101" s="149">
        <f t="shared" ref="F101:AR101" si="8">IF(F86&gt;$C$16,0,-F87*($C$38*1000+F96*$C$39+F97*$C$40*3.6/1000+F98*$C$41*35.17/1000))+SUMIF($C$77:$C$81,F86,$D$77:$D$81)</f>
        <v>-194298.74750000003</v>
      </c>
      <c r="G101" s="149">
        <f t="shared" si="8"/>
        <v>-197698.97558125001</v>
      </c>
      <c r="H101" s="149">
        <f t="shared" si="8"/>
        <v>-201158.70765392188</v>
      </c>
      <c r="I101" s="149">
        <f t="shared" si="8"/>
        <v>-204678.98503786555</v>
      </c>
      <c r="J101" s="149">
        <f t="shared" si="8"/>
        <v>-208260.86727602824</v>
      </c>
      <c r="K101" s="149">
        <f t="shared" si="8"/>
        <v>-211905.43245335872</v>
      </c>
      <c r="L101" s="149">
        <f t="shared" si="8"/>
        <v>-215613.77752129248</v>
      </c>
      <c r="M101" s="149">
        <f t="shared" si="8"/>
        <v>-219387.01862791518</v>
      </c>
      <c r="N101" s="149">
        <f t="shared" si="8"/>
        <v>-223226.29145390369</v>
      </c>
      <c r="O101" s="149">
        <f t="shared" si="8"/>
        <v>-227132.75155434702</v>
      </c>
      <c r="P101" s="149">
        <f t="shared" si="8"/>
        <v>-231107.5747065481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-485666.35294117645</v>
      </c>
      <c r="F102" s="153">
        <f t="shared" si="9"/>
        <v>-494165.51411764708</v>
      </c>
      <c r="G102" s="153">
        <f t="shared" si="9"/>
        <v>-502813.41061470588</v>
      </c>
      <c r="H102" s="153">
        <f t="shared" si="9"/>
        <v>-511612.64530046325</v>
      </c>
      <c r="I102" s="153">
        <f t="shared" si="9"/>
        <v>-520565.86659322144</v>
      </c>
      <c r="J102" s="153">
        <f t="shared" si="9"/>
        <v>-529675.76925860287</v>
      </c>
      <c r="K102" s="153">
        <f t="shared" si="9"/>
        <v>-538945.09522062843</v>
      </c>
      <c r="L102" s="153">
        <f t="shared" si="9"/>
        <v>-548376.6343869894</v>
      </c>
      <c r="M102" s="153">
        <f t="shared" si="9"/>
        <v>-557973.22548876191</v>
      </c>
      <c r="N102" s="153">
        <f t="shared" si="9"/>
        <v>-567737.7569348152</v>
      </c>
      <c r="O102" s="153">
        <f t="shared" si="9"/>
        <v>-577673.16768117459</v>
      </c>
      <c r="P102" s="153">
        <f t="shared" si="9"/>
        <v>-587782.44811559503</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-676623.35294117639</v>
      </c>
      <c r="F112" s="153">
        <f t="shared" si="18"/>
        <v>-688464.26161764713</v>
      </c>
      <c r="G112" s="153">
        <f t="shared" si="18"/>
        <v>-700512.38619595591</v>
      </c>
      <c r="H112" s="153">
        <f t="shared" si="18"/>
        <v>-712771.3529543851</v>
      </c>
      <c r="I112" s="153">
        <f t="shared" si="18"/>
        <v>-725244.85163108702</v>
      </c>
      <c r="J112" s="153">
        <f t="shared" si="18"/>
        <v>-737936.63653463114</v>
      </c>
      <c r="K112" s="153">
        <f t="shared" si="18"/>
        <v>-750850.52767398721</v>
      </c>
      <c r="L112" s="153">
        <f t="shared" si="18"/>
        <v>-763990.41190828185</v>
      </c>
      <c r="M112" s="153">
        <f t="shared" si="18"/>
        <v>-777360.24411667709</v>
      </c>
      <c r="N112" s="153">
        <f t="shared" si="18"/>
        <v>-790964.04838871886</v>
      </c>
      <c r="O112" s="153">
        <f t="shared" si="18"/>
        <v>-804805.91923552158</v>
      </c>
      <c r="P112" s="153">
        <f t="shared" si="18"/>
        <v>-818890.02282214316</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-676623.35294117639</v>
      </c>
      <c r="F113" s="162">
        <f t="shared" ref="F113:AR113" si="19">SUM(F111:F112)</f>
        <v>-688464.26161764713</v>
      </c>
      <c r="G113" s="162">
        <f t="shared" si="19"/>
        <v>-700512.38619595591</v>
      </c>
      <c r="H113" s="162">
        <f t="shared" si="19"/>
        <v>-712771.3529543851</v>
      </c>
      <c r="I113" s="162">
        <f t="shared" si="19"/>
        <v>-725244.85163108702</v>
      </c>
      <c r="J113" s="162">
        <f t="shared" si="19"/>
        <v>-737936.63653463114</v>
      </c>
      <c r="K113" s="162">
        <f t="shared" si="19"/>
        <v>-750850.52767398721</v>
      </c>
      <c r="L113" s="162">
        <f t="shared" si="19"/>
        <v>-763990.41190828185</v>
      </c>
      <c r="M113" s="162">
        <f t="shared" si="19"/>
        <v>-777360.24411667709</v>
      </c>
      <c r="N113" s="162">
        <f t="shared" si="19"/>
        <v>-790964.04838871886</v>
      </c>
      <c r="O113" s="162">
        <f t="shared" si="19"/>
        <v>-804805.91923552158</v>
      </c>
      <c r="P113" s="162">
        <f t="shared" si="19"/>
        <v>-818890.02282214316</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-11277.291666666666</v>
      </c>
      <c r="F115" s="149">
        <f t="shared" si="20"/>
        <v>-11277.291666666666</v>
      </c>
      <c r="G115" s="149">
        <f t="shared" si="20"/>
        <v>-11277.291666666666</v>
      </c>
      <c r="H115" s="149">
        <f t="shared" si="20"/>
        <v>-11277.291666666666</v>
      </c>
      <c r="I115" s="149">
        <f t="shared" si="20"/>
        <v>-11277.291666666666</v>
      </c>
      <c r="J115" s="149">
        <f t="shared" si="20"/>
        <v>-11277.291666666666</v>
      </c>
      <c r="K115" s="149">
        <f t="shared" si="20"/>
        <v>-11277.291666666666</v>
      </c>
      <c r="L115" s="149">
        <f t="shared" si="20"/>
        <v>-11277.291666666666</v>
      </c>
      <c r="M115" s="149">
        <f t="shared" si="20"/>
        <v>-11277.291666666666</v>
      </c>
      <c r="N115" s="149">
        <f t="shared" si="20"/>
        <v>-11277.291666666666</v>
      </c>
      <c r="O115" s="149">
        <f t="shared" si="20"/>
        <v>-11277.291666666666</v>
      </c>
      <c r="P115" s="149">
        <f t="shared" si="20"/>
        <v>-11277.291666666666</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-4736.4625000000005</v>
      </c>
      <c r="F116" s="153">
        <f t="shared" si="21"/>
        <v>-4438.8923013892845</v>
      </c>
      <c r="G116" s="153">
        <f t="shared" si="21"/>
        <v>-4126.4435928480334</v>
      </c>
      <c r="H116" s="153">
        <f t="shared" si="21"/>
        <v>-3798.3724488797179</v>
      </c>
      <c r="I116" s="153">
        <f t="shared" si="21"/>
        <v>-3453.897747712987</v>
      </c>
      <c r="J116" s="153">
        <f t="shared" si="21"/>
        <v>-3092.1993114879201</v>
      </c>
      <c r="K116" s="153">
        <f t="shared" si="21"/>
        <v>-2712.4159534515993</v>
      </c>
      <c r="L116" s="153">
        <f t="shared" si="21"/>
        <v>-2313.6434275134629</v>
      </c>
      <c r="M116" s="153">
        <f t="shared" si="21"/>
        <v>-1894.9322752784196</v>
      </c>
      <c r="N116" s="153">
        <f t="shared" si="21"/>
        <v>-1455.285565431624</v>
      </c>
      <c r="O116" s="153">
        <f t="shared" si="21"/>
        <v>-993.65652009248868</v>
      </c>
      <c r="P116" s="153">
        <f t="shared" si="21"/>
        <v>-508.94602248639671</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-5951.403972214328</v>
      </c>
      <c r="F117" s="153">
        <f t="shared" si="22"/>
        <v>-6248.974170825044</v>
      </c>
      <c r="G117" s="153">
        <f t="shared" si="22"/>
        <v>-6561.422879366296</v>
      </c>
      <c r="H117" s="153">
        <f t="shared" si="22"/>
        <v>-6889.4940233346106</v>
      </c>
      <c r="I117" s="153">
        <f t="shared" si="22"/>
        <v>-7233.9687245013411</v>
      </c>
      <c r="J117" s="153">
        <f t="shared" si="22"/>
        <v>-7595.667160726407</v>
      </c>
      <c r="K117" s="153">
        <f t="shared" si="22"/>
        <v>-7975.4505187627292</v>
      </c>
      <c r="L117" s="153">
        <f t="shared" si="22"/>
        <v>-8374.223044700866</v>
      </c>
      <c r="M117" s="153">
        <f t="shared" si="22"/>
        <v>-8792.9341969359084</v>
      </c>
      <c r="N117" s="153">
        <f t="shared" si="22"/>
        <v>-9232.5809067827049</v>
      </c>
      <c r="O117" s="153">
        <f t="shared" si="22"/>
        <v>-9694.2099521218388</v>
      </c>
      <c r="P117" s="153">
        <f t="shared" si="22"/>
        <v>-10178.920449727932</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-10687.866472214329</v>
      </c>
      <c r="F118" s="162">
        <f t="shared" si="23"/>
        <v>-10687.866472214329</v>
      </c>
      <c r="G118" s="162">
        <f t="shared" si="23"/>
        <v>-10687.866472214329</v>
      </c>
      <c r="H118" s="162">
        <f t="shared" si="23"/>
        <v>-10687.866472214329</v>
      </c>
      <c r="I118" s="162">
        <f t="shared" si="23"/>
        <v>-10687.866472214328</v>
      </c>
      <c r="J118" s="162">
        <f t="shared" si="23"/>
        <v>-10687.866472214328</v>
      </c>
      <c r="K118" s="162">
        <f t="shared" si="23"/>
        <v>-10687.866472214329</v>
      </c>
      <c r="L118" s="162">
        <f t="shared" si="23"/>
        <v>-10687.866472214329</v>
      </c>
      <c r="M118" s="162">
        <f t="shared" si="23"/>
        <v>-10687.866472214328</v>
      </c>
      <c r="N118" s="162">
        <f t="shared" si="23"/>
        <v>-10687.866472214329</v>
      </c>
      <c r="O118" s="162">
        <f t="shared" si="23"/>
        <v>-10687.866472214328</v>
      </c>
      <c r="P118" s="162">
        <f t="shared" si="23"/>
        <v>-10687.866472214328</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-692637.10710784304</v>
      </c>
      <c r="F120" s="149">
        <f t="shared" ref="F120:AR120" si="24">F113+F115+F116</f>
        <v>-704180.44558570301</v>
      </c>
      <c r="G120" s="149">
        <f t="shared" si="24"/>
        <v>-715916.12145547057</v>
      </c>
      <c r="H120" s="149">
        <f t="shared" si="24"/>
        <v>-727847.01706993149</v>
      </c>
      <c r="I120" s="149">
        <f t="shared" si="24"/>
        <v>-739976.04104546667</v>
      </c>
      <c r="J120" s="149">
        <f t="shared" si="24"/>
        <v>-752306.12751278572</v>
      </c>
      <c r="K120" s="149">
        <f t="shared" si="24"/>
        <v>-764840.23529410549</v>
      </c>
      <c r="L120" s="149">
        <f t="shared" si="24"/>
        <v>-777581.3470024619</v>
      </c>
      <c r="M120" s="149">
        <f t="shared" si="24"/>
        <v>-790532.46805862209</v>
      </c>
      <c r="N120" s="149">
        <f t="shared" si="24"/>
        <v>-803696.62562081707</v>
      </c>
      <c r="O120" s="149">
        <f t="shared" si="24"/>
        <v>-817076.86742228072</v>
      </c>
      <c r="P120" s="149">
        <f t="shared" si="24"/>
        <v>-830676.26051129622</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173159.27677696076</v>
      </c>
      <c r="F121" s="162">
        <f t="shared" si="25"/>
        <v>176045.11139642575</v>
      </c>
      <c r="G121" s="162">
        <f t="shared" si="25"/>
        <v>178979.03036386764</v>
      </c>
      <c r="H121" s="162">
        <f t="shared" si="25"/>
        <v>181961.75426748287</v>
      </c>
      <c r="I121" s="162">
        <f t="shared" si="25"/>
        <v>184994.01026136667</v>
      </c>
      <c r="J121" s="162">
        <f t="shared" si="25"/>
        <v>188076.53187819643</v>
      </c>
      <c r="K121" s="162">
        <f t="shared" si="25"/>
        <v>191210.05882352637</v>
      </c>
      <c r="L121" s="162">
        <f t="shared" si="25"/>
        <v>194395.33675061548</v>
      </c>
      <c r="M121" s="162">
        <f t="shared" si="25"/>
        <v>197633.11701465552</v>
      </c>
      <c r="N121" s="162">
        <f t="shared" si="25"/>
        <v>200924.15640520427</v>
      </c>
      <c r="O121" s="162">
        <f t="shared" si="25"/>
        <v>204269.21685557018</v>
      </c>
      <c r="P121" s="162">
        <f t="shared" si="25"/>
        <v>207669.06512782405</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-514151.94263642997</v>
      </c>
      <c r="F123" s="172">
        <f t="shared" ref="F123:AR123" si="26">F113+F118+F121</f>
        <v>-523107.01669343573</v>
      </c>
      <c r="G123" s="172">
        <f t="shared" si="26"/>
        <v>-532221.22230430262</v>
      </c>
      <c r="H123" s="172">
        <f t="shared" si="26"/>
        <v>-541497.46515911655</v>
      </c>
      <c r="I123" s="172">
        <f t="shared" si="26"/>
        <v>-550938.70784193464</v>
      </c>
      <c r="J123" s="172">
        <f t="shared" si="26"/>
        <v>-560547.97112864908</v>
      </c>
      <c r="K123" s="172">
        <f t="shared" si="26"/>
        <v>-570328.33532267518</v>
      </c>
      <c r="L123" s="172">
        <f t="shared" si="26"/>
        <v>-580282.94162988069</v>
      </c>
      <c r="M123" s="172">
        <f t="shared" si="26"/>
        <v>-590414.99357423594</v>
      </c>
      <c r="N123" s="172">
        <f t="shared" si="26"/>
        <v>-600727.75845572888</v>
      </c>
      <c r="O123" s="172">
        <f t="shared" si="26"/>
        <v>-611224.56885216571</v>
      </c>
      <c r="P123" s="172">
        <f t="shared" si="26"/>
        <v>-621908.82416653342</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18004786.586426474</v>
      </c>
      <c r="F124" s="175">
        <f t="shared" si="27"/>
        <v>18004786.586426474</v>
      </c>
      <c r="G124" s="175">
        <f t="shared" si="27"/>
        <v>18004786.586426474</v>
      </c>
      <c r="H124" s="175">
        <f t="shared" si="27"/>
        <v>18004786.586426474</v>
      </c>
      <c r="I124" s="175">
        <f t="shared" si="27"/>
        <v>18004786.586426474</v>
      </c>
      <c r="J124" s="175">
        <f t="shared" si="27"/>
        <v>18004786.586426474</v>
      </c>
      <c r="K124" s="175">
        <f t="shared" si="27"/>
        <v>18004786.586426474</v>
      </c>
      <c r="L124" s="175">
        <f t="shared" si="27"/>
        <v>18004786.586426474</v>
      </c>
      <c r="M124" s="175">
        <f t="shared" si="27"/>
        <v>18004786.586426474</v>
      </c>
      <c r="N124" s="175">
        <f t="shared" si="27"/>
        <v>18004786.586426474</v>
      </c>
      <c r="O124" s="175">
        <f t="shared" si="27"/>
        <v>18004786.586426474</v>
      </c>
      <c r="P124" s="175">
        <f t="shared" si="27"/>
        <v>18004786.586426474</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-3429669.305188349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83646289.474334717</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135327.5</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94729.25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40598.25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x14ac:dyDescent="0.2">
      <c r="B144" s="192" t="s">
        <v>217</v>
      </c>
      <c r="C144" s="192" t="s">
        <v>55</v>
      </c>
      <c r="D144" s="193" t="s">
        <v>218</v>
      </c>
      <c r="E144" s="193" t="s">
        <v>219</v>
      </c>
    </row>
    <row r="145" spans="2:5" ht="12" customHeight="1" x14ac:dyDescent="0.2">
      <c r="B145" s="211" t="s">
        <v>246</v>
      </c>
      <c r="C145" s="195" t="s">
        <v>289</v>
      </c>
      <c r="D145" s="197">
        <f>C11</f>
        <v>370</v>
      </c>
      <c r="E145" s="197"/>
    </row>
    <row r="146" spans="2:5" ht="12" customHeight="1" x14ac:dyDescent="0.2">
      <c r="B146" s="211" t="s">
        <v>108</v>
      </c>
      <c r="C146" s="195" t="s">
        <v>222</v>
      </c>
      <c r="D146" s="197">
        <f>C15</f>
        <v>8000</v>
      </c>
      <c r="E146" s="197"/>
    </row>
    <row r="147" spans="2:5" ht="12" customHeight="1" x14ac:dyDescent="0.2">
      <c r="B147" s="211" t="s">
        <v>247</v>
      </c>
      <c r="C147" s="195" t="s">
        <v>290</v>
      </c>
      <c r="D147" s="205">
        <f>C23</f>
        <v>0.05</v>
      </c>
      <c r="E147" s="197"/>
    </row>
    <row r="148" spans="2:5" ht="12" customHeight="1" x14ac:dyDescent="0.2">
      <c r="B148" s="211" t="s">
        <v>291</v>
      </c>
      <c r="C148" s="195" t="s">
        <v>292</v>
      </c>
      <c r="D148" s="197">
        <v>0.12</v>
      </c>
      <c r="E148" s="197"/>
    </row>
    <row r="149" spans="2:5" ht="12" customHeight="1" x14ac:dyDescent="0.2">
      <c r="B149" s="211" t="s">
        <v>293</v>
      </c>
      <c r="C149" s="195" t="s">
        <v>294</v>
      </c>
      <c r="D149" s="197">
        <v>0.13</v>
      </c>
      <c r="E149" s="197"/>
    </row>
    <row r="150" spans="2:5" ht="12" customHeight="1" x14ac:dyDescent="0.2">
      <c r="B150" s="211" t="s">
        <v>250</v>
      </c>
      <c r="C150" s="195" t="s">
        <v>228</v>
      </c>
      <c r="D150" s="204">
        <f>C43</f>
        <v>0.1</v>
      </c>
      <c r="E150" s="197"/>
    </row>
    <row r="151" spans="2:5" ht="12" customHeight="1" x14ac:dyDescent="0.2">
      <c r="B151" s="211" t="s">
        <v>295</v>
      </c>
      <c r="C151" s="195" t="s">
        <v>296</v>
      </c>
      <c r="D151" s="197">
        <f>C30</f>
        <v>0</v>
      </c>
      <c r="E151" s="214">
        <f>C32</f>
        <v>0.13532749999999999</v>
      </c>
    </row>
    <row r="152" spans="2:5" ht="12" customHeight="1" x14ac:dyDescent="0.2">
      <c r="B152" s="211" t="s">
        <v>297</v>
      </c>
      <c r="C152" s="195" t="s">
        <v>298</v>
      </c>
      <c r="D152" s="197">
        <f>C31</f>
        <v>385</v>
      </c>
      <c r="E152" s="197" t="s">
        <v>299</v>
      </c>
    </row>
    <row r="153" spans="2:5" ht="12" customHeight="1" x14ac:dyDescent="0.2">
      <c r="B153" s="211" t="s">
        <v>300</v>
      </c>
      <c r="C153" s="195" t="s">
        <v>296</v>
      </c>
      <c r="D153" s="197">
        <f>C36</f>
        <v>480</v>
      </c>
      <c r="E153" s="215">
        <f>C38/1000</f>
        <v>0.19095699999999999</v>
      </c>
    </row>
    <row r="154" spans="2:5" ht="12" customHeight="1" x14ac:dyDescent="0.2">
      <c r="B154" s="211" t="s">
        <v>301</v>
      </c>
      <c r="C154" s="195" t="s">
        <v>298</v>
      </c>
      <c r="D154" s="197">
        <f>C37</f>
        <v>38</v>
      </c>
      <c r="E154" s="197" t="s">
        <v>299</v>
      </c>
    </row>
    <row r="155" spans="2:5" ht="12" customHeight="1" x14ac:dyDescent="0.2">
      <c r="B155" s="211" t="s">
        <v>252</v>
      </c>
      <c r="C155" s="195" t="s">
        <v>302</v>
      </c>
      <c r="D155" s="196">
        <f>C45</f>
        <v>3.4</v>
      </c>
      <c r="E155" s="197"/>
    </row>
    <row r="156" spans="2:5" ht="12" customHeight="1" x14ac:dyDescent="0.2">
      <c r="B156" s="211" t="s">
        <v>259</v>
      </c>
      <c r="C156" s="195" t="s">
        <v>260</v>
      </c>
      <c r="D156" s="197">
        <f>C46</f>
        <v>25</v>
      </c>
      <c r="E156" s="197"/>
    </row>
    <row r="157" spans="2:5" ht="12" customHeight="1" x14ac:dyDescent="0.2">
      <c r="B157" s="211" t="s">
        <v>254</v>
      </c>
      <c r="C157" s="195" t="s">
        <v>303</v>
      </c>
      <c r="D157" s="216">
        <f>C24</f>
        <v>0.999</v>
      </c>
      <c r="E157" s="197"/>
    </row>
    <row r="158" spans="2:5" ht="12" customHeight="1" x14ac:dyDescent="0.25">
      <c r="B158"/>
      <c r="C158"/>
      <c r="D158"/>
      <c r="E158"/>
    </row>
    <row r="159" spans="2:5" customFormat="1" ht="15" x14ac:dyDescent="0.25"/>
    <row r="160" spans="2:5" customFormat="1" ht="15" x14ac:dyDescent="0.25"/>
    <row r="161" spans="2:5" customFormat="1" ht="15" x14ac:dyDescent="0.25"/>
    <row r="162" spans="2:5" customFormat="1" ht="15" x14ac:dyDescent="0.25"/>
    <row r="163" spans="2:5" customFormat="1" ht="15" x14ac:dyDescent="0.25"/>
    <row r="164" spans="2:5" customFormat="1" ht="15" x14ac:dyDescent="0.25">
      <c r="B164" s="66"/>
      <c r="C164" s="126"/>
      <c r="D164" s="126"/>
      <c r="E164" s="66"/>
    </row>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678 IY56679 SU56679 ACQ56679 AMM56679 AWI56679 BGE56679 BQA56679 BZW56679 CJS56679 CTO56679 DDK56679 DNG56679 DXC56679 EGY56679 EQU56679 FAQ56679 FKM56679 FUI56679 GEE56679 GOA56679 GXW56679 HHS56679 HRO56679 IBK56679 ILG56679 IVC56679 JEY56679 JOU56679 JYQ56679 KIM56679 KSI56679 LCE56679 LMA56679 LVW56679 MFS56679 MPO56679 MZK56679 NJG56679 NTC56679 OCY56679 OMU56679 OWQ56679 PGM56679 PQI56679 QAE56679 QKA56679 QTW56679 RDS56679 RNO56679 RXK56679 SHG56679 SRC56679 TAY56679 TKU56679 TUQ56679 UEM56679 UOI56679 UYE56679 VIA56679 VRW56679 WBS56679 WLO56679 WVK56679 C122214 IY122215 SU122215 ACQ122215 AMM122215 AWI122215 BGE122215 BQA122215 BZW122215 CJS122215 CTO122215 DDK122215 DNG122215 DXC122215 EGY122215 EQU122215 FAQ122215 FKM122215 FUI122215 GEE122215 GOA122215 GXW122215 HHS122215 HRO122215 IBK122215 ILG122215 IVC122215 JEY122215 JOU122215 JYQ122215 KIM122215 KSI122215 LCE122215 LMA122215 LVW122215 MFS122215 MPO122215 MZK122215 NJG122215 NTC122215 OCY122215 OMU122215 OWQ122215 PGM122215 PQI122215 QAE122215 QKA122215 QTW122215 RDS122215 RNO122215 RXK122215 SHG122215 SRC122215 TAY122215 TKU122215 TUQ122215 UEM122215 UOI122215 UYE122215 VIA122215 VRW122215 WBS122215 WLO122215 WVK122215 C187750 IY187751 SU187751 ACQ187751 AMM187751 AWI187751 BGE187751 BQA187751 BZW187751 CJS187751 CTO187751 DDK187751 DNG187751 DXC187751 EGY187751 EQU187751 FAQ187751 FKM187751 FUI187751 GEE187751 GOA187751 GXW187751 HHS187751 HRO187751 IBK187751 ILG187751 IVC187751 JEY187751 JOU187751 JYQ187751 KIM187751 KSI187751 LCE187751 LMA187751 LVW187751 MFS187751 MPO187751 MZK187751 NJG187751 NTC187751 OCY187751 OMU187751 OWQ187751 PGM187751 PQI187751 QAE187751 QKA187751 QTW187751 RDS187751 RNO187751 RXK187751 SHG187751 SRC187751 TAY187751 TKU187751 TUQ187751 UEM187751 UOI187751 UYE187751 VIA187751 VRW187751 WBS187751 WLO187751 WVK187751 C253286 IY253287 SU253287 ACQ253287 AMM253287 AWI253287 BGE253287 BQA253287 BZW253287 CJS253287 CTO253287 DDK253287 DNG253287 DXC253287 EGY253287 EQU253287 FAQ253287 FKM253287 FUI253287 GEE253287 GOA253287 GXW253287 HHS253287 HRO253287 IBK253287 ILG253287 IVC253287 JEY253287 JOU253287 JYQ253287 KIM253287 KSI253287 LCE253287 LMA253287 LVW253287 MFS253287 MPO253287 MZK253287 NJG253287 NTC253287 OCY253287 OMU253287 OWQ253287 PGM253287 PQI253287 QAE253287 QKA253287 QTW253287 RDS253287 RNO253287 RXK253287 SHG253287 SRC253287 TAY253287 TKU253287 TUQ253287 UEM253287 UOI253287 UYE253287 VIA253287 VRW253287 WBS253287 WLO253287 WVK253287 C318822 IY318823 SU318823 ACQ318823 AMM318823 AWI318823 BGE318823 BQA318823 BZW318823 CJS318823 CTO318823 DDK318823 DNG318823 DXC318823 EGY318823 EQU318823 FAQ318823 FKM318823 FUI318823 GEE318823 GOA318823 GXW318823 HHS318823 HRO318823 IBK318823 ILG318823 IVC318823 JEY318823 JOU318823 JYQ318823 KIM318823 KSI318823 LCE318823 LMA318823 LVW318823 MFS318823 MPO318823 MZK318823 NJG318823 NTC318823 OCY318823 OMU318823 OWQ318823 PGM318823 PQI318823 QAE318823 QKA318823 QTW318823 RDS318823 RNO318823 RXK318823 SHG318823 SRC318823 TAY318823 TKU318823 TUQ318823 UEM318823 UOI318823 UYE318823 VIA318823 VRW318823 WBS318823 WLO318823 WVK318823 C384358 IY384359 SU384359 ACQ384359 AMM384359 AWI384359 BGE384359 BQA384359 BZW384359 CJS384359 CTO384359 DDK384359 DNG384359 DXC384359 EGY384359 EQU384359 FAQ384359 FKM384359 FUI384359 GEE384359 GOA384359 GXW384359 HHS384359 HRO384359 IBK384359 ILG384359 IVC384359 JEY384359 JOU384359 JYQ384359 KIM384359 KSI384359 LCE384359 LMA384359 LVW384359 MFS384359 MPO384359 MZK384359 NJG384359 NTC384359 OCY384359 OMU384359 OWQ384359 PGM384359 PQI384359 QAE384359 QKA384359 QTW384359 RDS384359 RNO384359 RXK384359 SHG384359 SRC384359 TAY384359 TKU384359 TUQ384359 UEM384359 UOI384359 UYE384359 VIA384359 VRW384359 WBS384359 WLO384359 WVK384359 C449894 IY449895 SU449895 ACQ449895 AMM449895 AWI449895 BGE449895 BQA449895 BZW449895 CJS449895 CTO449895 DDK449895 DNG449895 DXC449895 EGY449895 EQU449895 FAQ449895 FKM449895 FUI449895 GEE449895 GOA449895 GXW449895 HHS449895 HRO449895 IBK449895 ILG449895 IVC449895 JEY449895 JOU449895 JYQ449895 KIM449895 KSI449895 LCE449895 LMA449895 LVW449895 MFS449895 MPO449895 MZK449895 NJG449895 NTC449895 OCY449895 OMU449895 OWQ449895 PGM449895 PQI449895 QAE449895 QKA449895 QTW449895 RDS449895 RNO449895 RXK449895 SHG449895 SRC449895 TAY449895 TKU449895 TUQ449895 UEM449895 UOI449895 UYE449895 VIA449895 VRW449895 WBS449895 WLO449895 WVK449895 C515430 IY515431 SU515431 ACQ515431 AMM515431 AWI515431 BGE515431 BQA515431 BZW515431 CJS515431 CTO515431 DDK515431 DNG515431 DXC515431 EGY515431 EQU515431 FAQ515431 FKM515431 FUI515431 GEE515431 GOA515431 GXW515431 HHS515431 HRO515431 IBK515431 ILG515431 IVC515431 JEY515431 JOU515431 JYQ515431 KIM515431 KSI515431 LCE515431 LMA515431 LVW515431 MFS515431 MPO515431 MZK515431 NJG515431 NTC515431 OCY515431 OMU515431 OWQ515431 PGM515431 PQI515431 QAE515431 QKA515431 QTW515431 RDS515431 RNO515431 RXK515431 SHG515431 SRC515431 TAY515431 TKU515431 TUQ515431 UEM515431 UOI515431 UYE515431 VIA515431 VRW515431 WBS515431 WLO515431 WVK515431 C580966 IY580967 SU580967 ACQ580967 AMM580967 AWI580967 BGE580967 BQA580967 BZW580967 CJS580967 CTO580967 DDK580967 DNG580967 DXC580967 EGY580967 EQU580967 FAQ580967 FKM580967 FUI580967 GEE580967 GOA580967 GXW580967 HHS580967 HRO580967 IBK580967 ILG580967 IVC580967 JEY580967 JOU580967 JYQ580967 KIM580967 KSI580967 LCE580967 LMA580967 LVW580967 MFS580967 MPO580967 MZK580967 NJG580967 NTC580967 OCY580967 OMU580967 OWQ580967 PGM580967 PQI580967 QAE580967 QKA580967 QTW580967 RDS580967 RNO580967 RXK580967 SHG580967 SRC580967 TAY580967 TKU580967 TUQ580967 UEM580967 UOI580967 UYE580967 VIA580967 VRW580967 WBS580967 WLO580967 WVK580967 C646502 IY646503 SU646503 ACQ646503 AMM646503 AWI646503 BGE646503 BQA646503 BZW646503 CJS646503 CTO646503 DDK646503 DNG646503 DXC646503 EGY646503 EQU646503 FAQ646503 FKM646503 FUI646503 GEE646503 GOA646503 GXW646503 HHS646503 HRO646503 IBK646503 ILG646503 IVC646503 JEY646503 JOU646503 JYQ646503 KIM646503 KSI646503 LCE646503 LMA646503 LVW646503 MFS646503 MPO646503 MZK646503 NJG646503 NTC646503 OCY646503 OMU646503 OWQ646503 PGM646503 PQI646503 QAE646503 QKA646503 QTW646503 RDS646503 RNO646503 RXK646503 SHG646503 SRC646503 TAY646503 TKU646503 TUQ646503 UEM646503 UOI646503 UYE646503 VIA646503 VRW646503 WBS646503 WLO646503 WVK646503 C712038 IY712039 SU712039 ACQ712039 AMM712039 AWI712039 BGE712039 BQA712039 BZW712039 CJS712039 CTO712039 DDK712039 DNG712039 DXC712039 EGY712039 EQU712039 FAQ712039 FKM712039 FUI712039 GEE712039 GOA712039 GXW712039 HHS712039 HRO712039 IBK712039 ILG712039 IVC712039 JEY712039 JOU712039 JYQ712039 KIM712039 KSI712039 LCE712039 LMA712039 LVW712039 MFS712039 MPO712039 MZK712039 NJG712039 NTC712039 OCY712039 OMU712039 OWQ712039 PGM712039 PQI712039 QAE712039 QKA712039 QTW712039 RDS712039 RNO712039 RXK712039 SHG712039 SRC712039 TAY712039 TKU712039 TUQ712039 UEM712039 UOI712039 UYE712039 VIA712039 VRW712039 WBS712039 WLO712039 WVK712039 C777574 IY777575 SU777575 ACQ777575 AMM777575 AWI777575 BGE777575 BQA777575 BZW777575 CJS777575 CTO777575 DDK777575 DNG777575 DXC777575 EGY777575 EQU777575 FAQ777575 FKM777575 FUI777575 GEE777575 GOA777575 GXW777575 HHS777575 HRO777575 IBK777575 ILG777575 IVC777575 JEY777575 JOU777575 JYQ777575 KIM777575 KSI777575 LCE777575 LMA777575 LVW777575 MFS777575 MPO777575 MZK777575 NJG777575 NTC777575 OCY777575 OMU777575 OWQ777575 PGM777575 PQI777575 QAE777575 QKA777575 QTW777575 RDS777575 RNO777575 RXK777575 SHG777575 SRC777575 TAY777575 TKU777575 TUQ777575 UEM777575 UOI777575 UYE777575 VIA777575 VRW777575 WBS777575 WLO777575 WVK777575 C843110 IY843111 SU843111 ACQ843111 AMM843111 AWI843111 BGE843111 BQA843111 BZW843111 CJS843111 CTO843111 DDK843111 DNG843111 DXC843111 EGY843111 EQU843111 FAQ843111 FKM843111 FUI843111 GEE843111 GOA843111 GXW843111 HHS843111 HRO843111 IBK843111 ILG843111 IVC843111 JEY843111 JOU843111 JYQ843111 KIM843111 KSI843111 LCE843111 LMA843111 LVW843111 MFS843111 MPO843111 MZK843111 NJG843111 NTC843111 OCY843111 OMU843111 OWQ843111 PGM843111 PQI843111 QAE843111 QKA843111 QTW843111 RDS843111 RNO843111 RXK843111 SHG843111 SRC843111 TAY843111 TKU843111 TUQ843111 UEM843111 UOI843111 UYE843111 VIA843111 VRW843111 WBS843111 WLO843111 WVK843111 C908646 IY908647 SU908647 ACQ908647 AMM908647 AWI908647 BGE908647 BQA908647 BZW908647 CJS908647 CTO908647 DDK908647 DNG908647 DXC908647 EGY908647 EQU908647 FAQ908647 FKM908647 FUI908647 GEE908647 GOA908647 GXW908647 HHS908647 HRO908647 IBK908647 ILG908647 IVC908647 JEY908647 JOU908647 JYQ908647 KIM908647 KSI908647 LCE908647 LMA908647 LVW908647 MFS908647 MPO908647 MZK908647 NJG908647 NTC908647 OCY908647 OMU908647 OWQ908647 PGM908647 PQI908647 QAE908647 QKA908647 QTW908647 RDS908647 RNO908647 RXK908647 SHG908647 SRC908647 TAY908647 TKU908647 TUQ908647 UEM908647 UOI908647 UYE908647 VIA908647 VRW908647 WBS908647 WLO908647 WVK908647 C974182 IY974183 SU974183 ACQ974183 AMM974183 AWI974183 BGE974183 BQA974183 BZW974183 CJS974183 CTO974183 DDK974183 DNG974183 DXC974183 EGY974183 EQU974183 FAQ974183 FKM974183 FUI974183 GEE974183 GOA974183 GXW974183 HHS974183 HRO974183 IBK974183 ILG974183 IVC974183 JEY974183 JOU974183 JYQ974183 KIM974183 KSI974183 LCE974183 LMA974183 LVW974183 MFS974183 MPO974183 MZK974183 NJG974183 NTC974183 OCY974183 OMU974183 OWQ974183 PGM974183 PQI974183 QAE974183 QKA974183 QTW974183 RDS974183 RNO974183 RXK974183 SHG974183 SRC974183 TAY974183 TKU974183 TUQ974183 UEM974183 UOI974183 UYE974183 VIA974183 VRW974183 WBS974183 WLO974183 WVK97418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customWidth="1"/>
    <col min="4" max="4" width="29.28515625" style="126" bestFit="1" customWidth="1"/>
    <col min="5" max="5" width="108" style="66" bestFit="1"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140</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4.326333680242974E-2</v>
      </c>
      <c r="D5" s="73" t="s">
        <v>72</v>
      </c>
      <c r="E5" s="74" t="s">
        <v>376</v>
      </c>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370</v>
      </c>
      <c r="D11" s="85" t="s">
        <v>163</v>
      </c>
      <c r="E11" s="74"/>
      <c r="F11" s="75"/>
    </row>
    <row r="12" spans="1:26" x14ac:dyDescent="0.2">
      <c r="A12" s="78"/>
      <c r="B12" s="83" t="s">
        <v>7</v>
      </c>
      <c r="C12" s="85">
        <f>IF(C11=0,,C11*C22*(1-C23)*C24*C25)</f>
        <v>230.37116758293752</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7000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0.05</v>
      </c>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v>385</v>
      </c>
      <c r="D31" s="85" t="s">
        <v>306</v>
      </c>
      <c r="E31" s="95"/>
      <c r="F31" s="75"/>
    </row>
    <row r="32" spans="1:6" x14ac:dyDescent="0.2">
      <c r="A32" s="78"/>
      <c r="B32" s="83" t="s">
        <v>21</v>
      </c>
      <c r="C32" s="102">
        <f>(SUMPRODUCT(C8:C11,C27:C30)+C11*(1-C23)*C31)/1000000</f>
        <v>0.13532749999999999</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480</v>
      </c>
      <c r="D36" s="85" t="s">
        <v>164</v>
      </c>
      <c r="E36" s="95"/>
      <c r="F36" s="75"/>
    </row>
    <row r="37" spans="1:6" x14ac:dyDescent="0.2">
      <c r="A37" s="78"/>
      <c r="B37" s="281"/>
      <c r="C37" s="84">
        <v>38</v>
      </c>
      <c r="D37" s="85" t="s">
        <v>165</v>
      </c>
      <c r="E37" s="95"/>
      <c r="F37" s="75"/>
    </row>
    <row r="38" spans="1:6" x14ac:dyDescent="0.2">
      <c r="A38" s="78"/>
      <c r="B38" s="83" t="s">
        <v>23</v>
      </c>
      <c r="C38" s="103">
        <f>(SUMPRODUCT(C33:C36,C8:C11)+C11*(1-C23)*C37)/1000</f>
        <v>190.95699999999999</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0.12</v>
      </c>
      <c r="D42" s="85" t="s">
        <v>166</v>
      </c>
      <c r="E42" s="95"/>
    </row>
    <row r="43" spans="1:6" x14ac:dyDescent="0.2">
      <c r="A43" s="78"/>
      <c r="B43" s="83" t="s">
        <v>28</v>
      </c>
      <c r="C43" s="104">
        <v>0.1</v>
      </c>
      <c r="D43" s="85" t="s">
        <v>72</v>
      </c>
      <c r="E43" s="95"/>
    </row>
    <row r="44" spans="1:6" x14ac:dyDescent="0.2">
      <c r="A44" s="78"/>
      <c r="B44" s="83" t="s">
        <v>29</v>
      </c>
      <c r="C44" s="85">
        <f>C42*C11*C15*(1-C23)</f>
        <v>295260</v>
      </c>
      <c r="D44" s="85" t="s">
        <v>73</v>
      </c>
      <c r="E44" s="95"/>
    </row>
    <row r="45" spans="1:6" x14ac:dyDescent="0.2">
      <c r="A45" s="78"/>
      <c r="B45" s="83" t="s">
        <v>30</v>
      </c>
      <c r="C45" s="105">
        <v>3.4</v>
      </c>
      <c r="D45" s="85" t="s">
        <v>74</v>
      </c>
      <c r="E45" s="106"/>
    </row>
    <row r="46" spans="1:6" x14ac:dyDescent="0.2">
      <c r="A46" s="78"/>
      <c r="B46" s="83" t="s">
        <v>31</v>
      </c>
      <c r="C46" s="104">
        <v>25</v>
      </c>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-135327.5</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15754188.263123164</v>
      </c>
      <c r="F94" s="153">
        <f t="shared" ref="F94:AR94" si="3">IF(F86&gt;$C$16,0,$C$12*$C$15)*35.17/3.6</f>
        <v>15754188.263123164</v>
      </c>
      <c r="G94" s="153">
        <f t="shared" si="3"/>
        <v>15754188.263123164</v>
      </c>
      <c r="H94" s="153">
        <f t="shared" si="3"/>
        <v>15754188.263123164</v>
      </c>
      <c r="I94" s="153">
        <f t="shared" si="3"/>
        <v>15754188.263123164</v>
      </c>
      <c r="J94" s="153">
        <f t="shared" si="3"/>
        <v>15754188.263123164</v>
      </c>
      <c r="K94" s="153">
        <f t="shared" si="3"/>
        <v>15754188.263123164</v>
      </c>
      <c r="L94" s="153">
        <f t="shared" si="3"/>
        <v>15754188.263123164</v>
      </c>
      <c r="M94" s="153">
        <f t="shared" si="3"/>
        <v>15754188.263123164</v>
      </c>
      <c r="N94" s="153">
        <f t="shared" si="3"/>
        <v>15754188.263123164</v>
      </c>
      <c r="O94" s="153">
        <f t="shared" si="3"/>
        <v>15754188.263123164</v>
      </c>
      <c r="P94" s="153">
        <f t="shared" si="3"/>
        <v>15754188.263123164</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15754188.263123164</v>
      </c>
      <c r="F98" s="154">
        <f t="shared" ref="F98:AR98" si="6">F94-F95</f>
        <v>15754188.263123164</v>
      </c>
      <c r="G98" s="154">
        <f t="shared" si="6"/>
        <v>15754188.263123164</v>
      </c>
      <c r="H98" s="154">
        <f t="shared" si="6"/>
        <v>15754188.263123164</v>
      </c>
      <c r="I98" s="154">
        <f t="shared" si="6"/>
        <v>15754188.263123164</v>
      </c>
      <c r="J98" s="154">
        <f t="shared" si="6"/>
        <v>15754188.263123164</v>
      </c>
      <c r="K98" s="154">
        <f t="shared" si="6"/>
        <v>15754188.263123164</v>
      </c>
      <c r="L98" s="154">
        <f t="shared" si="6"/>
        <v>15754188.263123164</v>
      </c>
      <c r="M98" s="154">
        <f t="shared" si="6"/>
        <v>15754188.263123164</v>
      </c>
      <c r="N98" s="154">
        <f t="shared" si="6"/>
        <v>15754188.263123164</v>
      </c>
      <c r="O98" s="154">
        <f t="shared" si="6"/>
        <v>15754188.263123164</v>
      </c>
      <c r="P98" s="154">
        <f t="shared" si="6"/>
        <v>15754188.263123164</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15754188.263123164</v>
      </c>
      <c r="F99" s="157">
        <f t="shared" ref="F99:AR99" si="7">SUM(F96:F98)</f>
        <v>15754188.263123164</v>
      </c>
      <c r="G99" s="157">
        <f t="shared" si="7"/>
        <v>15754188.263123164</v>
      </c>
      <c r="H99" s="157">
        <f t="shared" si="7"/>
        <v>15754188.263123164</v>
      </c>
      <c r="I99" s="157">
        <f t="shared" si="7"/>
        <v>15754188.263123164</v>
      </c>
      <c r="J99" s="157">
        <f t="shared" si="7"/>
        <v>15754188.263123164</v>
      </c>
      <c r="K99" s="157">
        <f t="shared" si="7"/>
        <v>15754188.263123164</v>
      </c>
      <c r="L99" s="157">
        <f t="shared" si="7"/>
        <v>15754188.263123164</v>
      </c>
      <c r="M99" s="157">
        <f t="shared" si="7"/>
        <v>15754188.263123164</v>
      </c>
      <c r="N99" s="157">
        <f t="shared" si="7"/>
        <v>15754188.263123164</v>
      </c>
      <c r="O99" s="157">
        <f t="shared" si="7"/>
        <v>15754188.263123164</v>
      </c>
      <c r="P99" s="157">
        <f t="shared" si="7"/>
        <v>15754188.263123164</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-190957</v>
      </c>
      <c r="F101" s="149">
        <f t="shared" ref="F101:AR101" si="8">IF(F86&gt;$C$16,0,-F87*($C$38*1000+F96*$C$39+F97*$C$40*3.6/1000+F98*$C$41*35.17/1000))+SUMIF($C$77:$C$81,F86,$D$77:$D$81)</f>
        <v>-194298.74750000003</v>
      </c>
      <c r="G101" s="149">
        <f t="shared" si="8"/>
        <v>-197698.97558125001</v>
      </c>
      <c r="H101" s="149">
        <f t="shared" si="8"/>
        <v>-201158.70765392188</v>
      </c>
      <c r="I101" s="149">
        <f t="shared" si="8"/>
        <v>-204678.98503786555</v>
      </c>
      <c r="J101" s="149">
        <f t="shared" si="8"/>
        <v>-208260.86727602824</v>
      </c>
      <c r="K101" s="149">
        <f t="shared" si="8"/>
        <v>-211905.43245335872</v>
      </c>
      <c r="L101" s="149">
        <f t="shared" si="8"/>
        <v>-215613.77752129248</v>
      </c>
      <c r="M101" s="149">
        <f t="shared" si="8"/>
        <v>-219387.01862791518</v>
      </c>
      <c r="N101" s="149">
        <f t="shared" si="8"/>
        <v>-223226.29145390369</v>
      </c>
      <c r="O101" s="149">
        <f t="shared" si="8"/>
        <v>-227132.75155434702</v>
      </c>
      <c r="P101" s="149">
        <f t="shared" si="8"/>
        <v>-231107.5747065481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-424958.0588235294</v>
      </c>
      <c r="F102" s="153">
        <f t="shared" si="9"/>
        <v>-432394.82485294121</v>
      </c>
      <c r="G102" s="153">
        <f t="shared" si="9"/>
        <v>-439961.73428786767</v>
      </c>
      <c r="H102" s="153">
        <f t="shared" si="9"/>
        <v>-447661.06463790534</v>
      </c>
      <c r="I102" s="153">
        <f t="shared" si="9"/>
        <v>-455495.13326906879</v>
      </c>
      <c r="J102" s="153">
        <f t="shared" si="9"/>
        <v>-463466.2981012775</v>
      </c>
      <c r="K102" s="153">
        <f t="shared" si="9"/>
        <v>-471576.9583180499</v>
      </c>
      <c r="L102" s="153">
        <f t="shared" si="9"/>
        <v>-479829.55508861574</v>
      </c>
      <c r="M102" s="153">
        <f t="shared" si="9"/>
        <v>-488226.57230266667</v>
      </c>
      <c r="N102" s="153">
        <f t="shared" si="9"/>
        <v>-496770.53731796332</v>
      </c>
      <c r="O102" s="153">
        <f t="shared" si="9"/>
        <v>-505464.02172102773</v>
      </c>
      <c r="P102" s="153">
        <f t="shared" si="9"/>
        <v>-514309.6421011457</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-615915.0588235294</v>
      </c>
      <c r="F112" s="153">
        <f t="shared" si="18"/>
        <v>-626693.57235294126</v>
      </c>
      <c r="G112" s="153">
        <f t="shared" si="18"/>
        <v>-637660.70986911771</v>
      </c>
      <c r="H112" s="153">
        <f t="shared" si="18"/>
        <v>-648819.77229182725</v>
      </c>
      <c r="I112" s="153">
        <f t="shared" si="18"/>
        <v>-660174.11830693437</v>
      </c>
      <c r="J112" s="153">
        <f t="shared" si="18"/>
        <v>-671727.1653773057</v>
      </c>
      <c r="K112" s="153">
        <f t="shared" si="18"/>
        <v>-683482.39077140857</v>
      </c>
      <c r="L112" s="153">
        <f t="shared" si="18"/>
        <v>-695443.33260990819</v>
      </c>
      <c r="M112" s="153">
        <f t="shared" si="18"/>
        <v>-707613.59093058179</v>
      </c>
      <c r="N112" s="153">
        <f t="shared" si="18"/>
        <v>-719996.82877186697</v>
      </c>
      <c r="O112" s="153">
        <f t="shared" si="18"/>
        <v>-732596.77327537478</v>
      </c>
      <c r="P112" s="153">
        <f t="shared" si="18"/>
        <v>-745417.21680769383</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-615915.0588235294</v>
      </c>
      <c r="F113" s="162">
        <f t="shared" ref="F113:AR113" si="19">SUM(F111:F112)</f>
        <v>-626693.57235294126</v>
      </c>
      <c r="G113" s="162">
        <f t="shared" si="19"/>
        <v>-637660.70986911771</v>
      </c>
      <c r="H113" s="162">
        <f t="shared" si="19"/>
        <v>-648819.77229182725</v>
      </c>
      <c r="I113" s="162">
        <f t="shared" si="19"/>
        <v>-660174.11830693437</v>
      </c>
      <c r="J113" s="162">
        <f t="shared" si="19"/>
        <v>-671727.1653773057</v>
      </c>
      <c r="K113" s="162">
        <f t="shared" si="19"/>
        <v>-683482.39077140857</v>
      </c>
      <c r="L113" s="162">
        <f t="shared" si="19"/>
        <v>-695443.33260990819</v>
      </c>
      <c r="M113" s="162">
        <f t="shared" si="19"/>
        <v>-707613.59093058179</v>
      </c>
      <c r="N113" s="162">
        <f t="shared" si="19"/>
        <v>-719996.82877186697</v>
      </c>
      <c r="O113" s="162">
        <f t="shared" si="19"/>
        <v>-732596.77327537478</v>
      </c>
      <c r="P113" s="162">
        <f t="shared" si="19"/>
        <v>-745417.21680769383</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-11277.291666666666</v>
      </c>
      <c r="F115" s="149">
        <f t="shared" si="20"/>
        <v>-11277.291666666666</v>
      </c>
      <c r="G115" s="149">
        <f t="shared" si="20"/>
        <v>-11277.291666666666</v>
      </c>
      <c r="H115" s="149">
        <f t="shared" si="20"/>
        <v>-11277.291666666666</v>
      </c>
      <c r="I115" s="149">
        <f t="shared" si="20"/>
        <v>-11277.291666666666</v>
      </c>
      <c r="J115" s="149">
        <f t="shared" si="20"/>
        <v>-11277.291666666666</v>
      </c>
      <c r="K115" s="149">
        <f t="shared" si="20"/>
        <v>-11277.291666666666</v>
      </c>
      <c r="L115" s="149">
        <f t="shared" si="20"/>
        <v>-11277.291666666666</v>
      </c>
      <c r="M115" s="149">
        <f t="shared" si="20"/>
        <v>-11277.291666666666</v>
      </c>
      <c r="N115" s="149">
        <f t="shared" si="20"/>
        <v>-11277.291666666666</v>
      </c>
      <c r="O115" s="149">
        <f t="shared" si="20"/>
        <v>-11277.291666666666</v>
      </c>
      <c r="P115" s="149">
        <f t="shared" si="20"/>
        <v>-11277.291666666666</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-4736.4625000000005</v>
      </c>
      <c r="F116" s="153">
        <f t="shared" si="21"/>
        <v>-4438.8923013892845</v>
      </c>
      <c r="G116" s="153">
        <f t="shared" si="21"/>
        <v>-4126.4435928480334</v>
      </c>
      <c r="H116" s="153">
        <f t="shared" si="21"/>
        <v>-3798.3724488797179</v>
      </c>
      <c r="I116" s="153">
        <f t="shared" si="21"/>
        <v>-3453.897747712987</v>
      </c>
      <c r="J116" s="153">
        <f t="shared" si="21"/>
        <v>-3092.1993114879201</v>
      </c>
      <c r="K116" s="153">
        <f t="shared" si="21"/>
        <v>-2712.4159534515993</v>
      </c>
      <c r="L116" s="153">
        <f t="shared" si="21"/>
        <v>-2313.6434275134629</v>
      </c>
      <c r="M116" s="153">
        <f t="shared" si="21"/>
        <v>-1894.9322752784196</v>
      </c>
      <c r="N116" s="153">
        <f t="shared" si="21"/>
        <v>-1455.285565431624</v>
      </c>
      <c r="O116" s="153">
        <f t="shared" si="21"/>
        <v>-993.65652009248868</v>
      </c>
      <c r="P116" s="153">
        <f t="shared" si="21"/>
        <v>-508.94602248639671</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-5951.403972214328</v>
      </c>
      <c r="F117" s="153">
        <f t="shared" si="22"/>
        <v>-6248.974170825044</v>
      </c>
      <c r="G117" s="153">
        <f t="shared" si="22"/>
        <v>-6561.422879366296</v>
      </c>
      <c r="H117" s="153">
        <f t="shared" si="22"/>
        <v>-6889.4940233346106</v>
      </c>
      <c r="I117" s="153">
        <f t="shared" si="22"/>
        <v>-7233.9687245013411</v>
      </c>
      <c r="J117" s="153">
        <f t="shared" si="22"/>
        <v>-7595.667160726407</v>
      </c>
      <c r="K117" s="153">
        <f t="shared" si="22"/>
        <v>-7975.4505187627292</v>
      </c>
      <c r="L117" s="153">
        <f t="shared" si="22"/>
        <v>-8374.223044700866</v>
      </c>
      <c r="M117" s="153">
        <f t="shared" si="22"/>
        <v>-8792.9341969359084</v>
      </c>
      <c r="N117" s="153">
        <f t="shared" si="22"/>
        <v>-9232.5809067827049</v>
      </c>
      <c r="O117" s="153">
        <f t="shared" si="22"/>
        <v>-9694.2099521218388</v>
      </c>
      <c r="P117" s="153">
        <f t="shared" si="22"/>
        <v>-10178.920449727932</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-10687.866472214329</v>
      </c>
      <c r="F118" s="162">
        <f t="shared" si="23"/>
        <v>-10687.866472214329</v>
      </c>
      <c r="G118" s="162">
        <f t="shared" si="23"/>
        <v>-10687.866472214329</v>
      </c>
      <c r="H118" s="162">
        <f t="shared" si="23"/>
        <v>-10687.866472214329</v>
      </c>
      <c r="I118" s="162">
        <f t="shared" si="23"/>
        <v>-10687.866472214328</v>
      </c>
      <c r="J118" s="162">
        <f t="shared" si="23"/>
        <v>-10687.866472214328</v>
      </c>
      <c r="K118" s="162">
        <f t="shared" si="23"/>
        <v>-10687.866472214329</v>
      </c>
      <c r="L118" s="162">
        <f t="shared" si="23"/>
        <v>-10687.866472214329</v>
      </c>
      <c r="M118" s="162">
        <f t="shared" si="23"/>
        <v>-10687.866472214328</v>
      </c>
      <c r="N118" s="162">
        <f t="shared" si="23"/>
        <v>-10687.866472214329</v>
      </c>
      <c r="O118" s="162">
        <f t="shared" si="23"/>
        <v>-10687.866472214328</v>
      </c>
      <c r="P118" s="162">
        <f t="shared" si="23"/>
        <v>-10687.866472214328</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-631928.81299019605</v>
      </c>
      <c r="F120" s="149">
        <f t="shared" ref="F120:AR120" si="24">F113+F115+F116</f>
        <v>-642409.75632099714</v>
      </c>
      <c r="G120" s="149">
        <f t="shared" si="24"/>
        <v>-653064.44512863236</v>
      </c>
      <c r="H120" s="149">
        <f t="shared" si="24"/>
        <v>-663895.43640737364</v>
      </c>
      <c r="I120" s="149">
        <f t="shared" si="24"/>
        <v>-674905.30772131402</v>
      </c>
      <c r="J120" s="149">
        <f t="shared" si="24"/>
        <v>-686096.65635546029</v>
      </c>
      <c r="K120" s="149">
        <f t="shared" si="24"/>
        <v>-697472.09839152684</v>
      </c>
      <c r="L120" s="149">
        <f t="shared" si="24"/>
        <v>-709034.26770408824</v>
      </c>
      <c r="M120" s="149">
        <f t="shared" si="24"/>
        <v>-720785.8148725268</v>
      </c>
      <c r="N120" s="149">
        <f t="shared" si="24"/>
        <v>-732729.40600396518</v>
      </c>
      <c r="O120" s="149">
        <f t="shared" si="24"/>
        <v>-744867.72146213392</v>
      </c>
      <c r="P120" s="149">
        <f t="shared" si="24"/>
        <v>-757203.45449684688</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157982.20324754901</v>
      </c>
      <c r="F121" s="162">
        <f t="shared" si="25"/>
        <v>160602.43908024929</v>
      </c>
      <c r="G121" s="162">
        <f t="shared" si="25"/>
        <v>163266.11128215809</v>
      </c>
      <c r="H121" s="162">
        <f t="shared" si="25"/>
        <v>165973.85910184341</v>
      </c>
      <c r="I121" s="162">
        <f t="shared" si="25"/>
        <v>168726.32693032851</v>
      </c>
      <c r="J121" s="162">
        <f t="shared" si="25"/>
        <v>171524.16408886507</v>
      </c>
      <c r="K121" s="162">
        <f t="shared" si="25"/>
        <v>174368.02459788171</v>
      </c>
      <c r="L121" s="162">
        <f t="shared" si="25"/>
        <v>177258.56692602206</v>
      </c>
      <c r="M121" s="162">
        <f t="shared" si="25"/>
        <v>180196.4537181317</v>
      </c>
      <c r="N121" s="162">
        <f t="shared" si="25"/>
        <v>183182.3515009913</v>
      </c>
      <c r="O121" s="162">
        <f t="shared" si="25"/>
        <v>186216.93036553348</v>
      </c>
      <c r="P121" s="162">
        <f t="shared" si="25"/>
        <v>189300.86362421172</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-468620.72204819473</v>
      </c>
      <c r="F123" s="172">
        <f t="shared" ref="F123:AR123" si="26">F113+F118+F121</f>
        <v>-476778.99974490632</v>
      </c>
      <c r="G123" s="172">
        <f t="shared" si="26"/>
        <v>-485082.46505917399</v>
      </c>
      <c r="H123" s="172">
        <f t="shared" si="26"/>
        <v>-493533.77966219815</v>
      </c>
      <c r="I123" s="172">
        <f t="shared" si="26"/>
        <v>-502135.65784882021</v>
      </c>
      <c r="J123" s="172">
        <f t="shared" si="26"/>
        <v>-510890.867760655</v>
      </c>
      <c r="K123" s="172">
        <f t="shared" si="26"/>
        <v>-519802.2326457412</v>
      </c>
      <c r="L123" s="172">
        <f t="shared" si="26"/>
        <v>-528872.63215610047</v>
      </c>
      <c r="M123" s="172">
        <f t="shared" si="26"/>
        <v>-538105.00368466438</v>
      </c>
      <c r="N123" s="172">
        <f t="shared" si="26"/>
        <v>-547502.34374309005</v>
      </c>
      <c r="O123" s="172">
        <f t="shared" si="26"/>
        <v>-557067.70938205568</v>
      </c>
      <c r="P123" s="172">
        <f t="shared" si="26"/>
        <v>-566804.21965569642</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15754188.263123164</v>
      </c>
      <c r="F124" s="175">
        <f t="shared" si="27"/>
        <v>15754188.263123164</v>
      </c>
      <c r="G124" s="175">
        <f t="shared" si="27"/>
        <v>15754188.263123164</v>
      </c>
      <c r="H124" s="175">
        <f t="shared" si="27"/>
        <v>15754188.263123164</v>
      </c>
      <c r="I124" s="175">
        <f t="shared" si="27"/>
        <v>15754188.263123164</v>
      </c>
      <c r="J124" s="175">
        <f t="shared" si="27"/>
        <v>15754188.263123164</v>
      </c>
      <c r="K124" s="175">
        <f t="shared" si="27"/>
        <v>15754188.263123164</v>
      </c>
      <c r="L124" s="175">
        <f t="shared" si="27"/>
        <v>15754188.263123164</v>
      </c>
      <c r="M124" s="175">
        <f t="shared" si="27"/>
        <v>15754188.263123164</v>
      </c>
      <c r="N124" s="175">
        <f t="shared" si="27"/>
        <v>15754188.263123164</v>
      </c>
      <c r="O124" s="175">
        <f t="shared" si="27"/>
        <v>15754188.263123164</v>
      </c>
      <c r="P124" s="175">
        <f t="shared" si="27"/>
        <v>15754188.263123164</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-3125867.1445764671</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73190503.290042877</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135327.5</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94729.25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40598.25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x14ac:dyDescent="0.2">
      <c r="B144" s="192" t="s">
        <v>217</v>
      </c>
      <c r="C144" s="192" t="s">
        <v>55</v>
      </c>
      <c r="D144" s="193" t="s">
        <v>218</v>
      </c>
      <c r="E144" s="193" t="s">
        <v>219</v>
      </c>
    </row>
    <row r="145" spans="2:5" x14ac:dyDescent="0.2">
      <c r="B145" s="211" t="s">
        <v>246</v>
      </c>
      <c r="C145" s="206" t="s">
        <v>289</v>
      </c>
      <c r="D145" s="197">
        <f>C11</f>
        <v>370</v>
      </c>
      <c r="E145" s="197"/>
    </row>
    <row r="146" spans="2:5" x14ac:dyDescent="0.2">
      <c r="B146" s="211" t="s">
        <v>108</v>
      </c>
      <c r="C146" s="206" t="s">
        <v>222</v>
      </c>
      <c r="D146" s="197">
        <f>C15</f>
        <v>7000</v>
      </c>
      <c r="E146" s="197"/>
    </row>
    <row r="147" spans="2:5" x14ac:dyDescent="0.2">
      <c r="B147" s="211" t="s">
        <v>247</v>
      </c>
      <c r="C147" s="206" t="s">
        <v>290</v>
      </c>
      <c r="D147" s="205">
        <f>C23</f>
        <v>0.05</v>
      </c>
      <c r="E147" s="197"/>
    </row>
    <row r="148" spans="2:5" x14ac:dyDescent="0.2">
      <c r="B148" s="211" t="s">
        <v>291</v>
      </c>
      <c r="C148" s="206" t="s">
        <v>292</v>
      </c>
      <c r="D148" s="197">
        <v>0.12</v>
      </c>
      <c r="E148" s="197"/>
    </row>
    <row r="149" spans="2:5" x14ac:dyDescent="0.2">
      <c r="B149" s="211" t="s">
        <v>293</v>
      </c>
      <c r="C149" s="206" t="s">
        <v>294</v>
      </c>
      <c r="D149" s="197">
        <v>0.13</v>
      </c>
      <c r="E149" s="197"/>
    </row>
    <row r="150" spans="2:5" x14ac:dyDescent="0.2">
      <c r="B150" s="211" t="s">
        <v>250</v>
      </c>
      <c r="C150" s="206" t="s">
        <v>228</v>
      </c>
      <c r="D150" s="204">
        <f>C43</f>
        <v>0.1</v>
      </c>
      <c r="E150" s="197"/>
    </row>
    <row r="151" spans="2:5" ht="12" customHeight="1" x14ac:dyDescent="0.2">
      <c r="B151" s="211" t="s">
        <v>295</v>
      </c>
      <c r="C151" s="206" t="s">
        <v>296</v>
      </c>
      <c r="D151" s="197">
        <f>C30</f>
        <v>0</v>
      </c>
      <c r="E151" s="214">
        <f>C32</f>
        <v>0.13532749999999999</v>
      </c>
    </row>
    <row r="152" spans="2:5" x14ac:dyDescent="0.2">
      <c r="B152" s="211" t="s">
        <v>297</v>
      </c>
      <c r="C152" s="206" t="s">
        <v>298</v>
      </c>
      <c r="D152" s="197">
        <f>C31</f>
        <v>385</v>
      </c>
      <c r="E152" s="197" t="s">
        <v>299</v>
      </c>
    </row>
    <row r="153" spans="2:5" x14ac:dyDescent="0.2">
      <c r="B153" s="211" t="s">
        <v>300</v>
      </c>
      <c r="C153" s="206" t="s">
        <v>296</v>
      </c>
      <c r="D153" s="197">
        <f>C36</f>
        <v>480</v>
      </c>
      <c r="E153" s="215">
        <f>C38/1000</f>
        <v>0.19095699999999999</v>
      </c>
    </row>
    <row r="154" spans="2:5" x14ac:dyDescent="0.2">
      <c r="B154" s="211" t="s">
        <v>301</v>
      </c>
      <c r="C154" s="206" t="s">
        <v>298</v>
      </c>
      <c r="D154" s="197">
        <f>C37</f>
        <v>38</v>
      </c>
      <c r="E154" s="197" t="s">
        <v>299</v>
      </c>
    </row>
    <row r="155" spans="2:5" customFormat="1" ht="15" x14ac:dyDescent="0.25">
      <c r="B155" s="211" t="s">
        <v>252</v>
      </c>
      <c r="C155" s="206" t="s">
        <v>302</v>
      </c>
      <c r="D155" s="196">
        <f>C45</f>
        <v>3.4</v>
      </c>
      <c r="E155" s="197"/>
    </row>
    <row r="156" spans="2:5" customFormat="1" ht="15" x14ac:dyDescent="0.25">
      <c r="B156" s="211" t="s">
        <v>259</v>
      </c>
      <c r="C156" s="206" t="s">
        <v>260</v>
      </c>
      <c r="D156" s="197">
        <f>C46</f>
        <v>25</v>
      </c>
      <c r="E156" s="197"/>
    </row>
    <row r="157" spans="2:5" customFormat="1" ht="15" x14ac:dyDescent="0.25">
      <c r="B157" s="211" t="s">
        <v>254</v>
      </c>
      <c r="C157" s="206" t="s">
        <v>303</v>
      </c>
      <c r="D157" s="216">
        <f>C24</f>
        <v>0.999</v>
      </c>
      <c r="E157" s="197"/>
    </row>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721 IY56721 SU56721 ACQ56721 AMM56721 AWI56721 BGE56721 BQA56721 BZW56721 CJS56721 CTO56721 DDK56721 DNG56721 DXC56721 EGY56721 EQU56721 FAQ56721 FKM56721 FUI56721 GEE56721 GOA56721 GXW56721 HHS56721 HRO56721 IBK56721 ILG56721 IVC56721 JEY56721 JOU56721 JYQ56721 KIM56721 KSI56721 LCE56721 LMA56721 LVW56721 MFS56721 MPO56721 MZK56721 NJG56721 NTC56721 OCY56721 OMU56721 OWQ56721 PGM56721 PQI56721 QAE56721 QKA56721 QTW56721 RDS56721 RNO56721 RXK56721 SHG56721 SRC56721 TAY56721 TKU56721 TUQ56721 UEM56721 UOI56721 UYE56721 VIA56721 VRW56721 WBS56721 WLO56721 WVK56721 C122257 IY122257 SU122257 ACQ122257 AMM122257 AWI122257 BGE122257 BQA122257 BZW122257 CJS122257 CTO122257 DDK122257 DNG122257 DXC122257 EGY122257 EQU122257 FAQ122257 FKM122257 FUI122257 GEE122257 GOA122257 GXW122257 HHS122257 HRO122257 IBK122257 ILG122257 IVC122257 JEY122257 JOU122257 JYQ122257 KIM122257 KSI122257 LCE122257 LMA122257 LVW122257 MFS122257 MPO122257 MZK122257 NJG122257 NTC122257 OCY122257 OMU122257 OWQ122257 PGM122257 PQI122257 QAE122257 QKA122257 QTW122257 RDS122257 RNO122257 RXK122257 SHG122257 SRC122257 TAY122257 TKU122257 TUQ122257 UEM122257 UOI122257 UYE122257 VIA122257 VRW122257 WBS122257 WLO122257 WVK122257 C187793 IY187793 SU187793 ACQ187793 AMM187793 AWI187793 BGE187793 BQA187793 BZW187793 CJS187793 CTO187793 DDK187793 DNG187793 DXC187793 EGY187793 EQU187793 FAQ187793 FKM187793 FUI187793 GEE187793 GOA187793 GXW187793 HHS187793 HRO187793 IBK187793 ILG187793 IVC187793 JEY187793 JOU187793 JYQ187793 KIM187793 KSI187793 LCE187793 LMA187793 LVW187793 MFS187793 MPO187793 MZK187793 NJG187793 NTC187793 OCY187793 OMU187793 OWQ187793 PGM187793 PQI187793 QAE187793 QKA187793 QTW187793 RDS187793 RNO187793 RXK187793 SHG187793 SRC187793 TAY187793 TKU187793 TUQ187793 UEM187793 UOI187793 UYE187793 VIA187793 VRW187793 WBS187793 WLO187793 WVK187793 C253329 IY253329 SU253329 ACQ253329 AMM253329 AWI253329 BGE253329 BQA253329 BZW253329 CJS253329 CTO253329 DDK253329 DNG253329 DXC253329 EGY253329 EQU253329 FAQ253329 FKM253329 FUI253329 GEE253329 GOA253329 GXW253329 HHS253329 HRO253329 IBK253329 ILG253329 IVC253329 JEY253329 JOU253329 JYQ253329 KIM253329 KSI253329 LCE253329 LMA253329 LVW253329 MFS253329 MPO253329 MZK253329 NJG253329 NTC253329 OCY253329 OMU253329 OWQ253329 PGM253329 PQI253329 QAE253329 QKA253329 QTW253329 RDS253329 RNO253329 RXK253329 SHG253329 SRC253329 TAY253329 TKU253329 TUQ253329 UEM253329 UOI253329 UYE253329 VIA253329 VRW253329 WBS253329 WLO253329 WVK253329 C318865 IY318865 SU318865 ACQ318865 AMM318865 AWI318865 BGE318865 BQA318865 BZW318865 CJS318865 CTO318865 DDK318865 DNG318865 DXC318865 EGY318865 EQU318865 FAQ318865 FKM318865 FUI318865 GEE318865 GOA318865 GXW318865 HHS318865 HRO318865 IBK318865 ILG318865 IVC318865 JEY318865 JOU318865 JYQ318865 KIM318865 KSI318865 LCE318865 LMA318865 LVW318865 MFS318865 MPO318865 MZK318865 NJG318865 NTC318865 OCY318865 OMU318865 OWQ318865 PGM318865 PQI318865 QAE318865 QKA318865 QTW318865 RDS318865 RNO318865 RXK318865 SHG318865 SRC318865 TAY318865 TKU318865 TUQ318865 UEM318865 UOI318865 UYE318865 VIA318865 VRW318865 WBS318865 WLO318865 WVK318865 C384401 IY384401 SU384401 ACQ384401 AMM384401 AWI384401 BGE384401 BQA384401 BZW384401 CJS384401 CTO384401 DDK384401 DNG384401 DXC384401 EGY384401 EQU384401 FAQ384401 FKM384401 FUI384401 GEE384401 GOA384401 GXW384401 HHS384401 HRO384401 IBK384401 ILG384401 IVC384401 JEY384401 JOU384401 JYQ384401 KIM384401 KSI384401 LCE384401 LMA384401 LVW384401 MFS384401 MPO384401 MZK384401 NJG384401 NTC384401 OCY384401 OMU384401 OWQ384401 PGM384401 PQI384401 QAE384401 QKA384401 QTW384401 RDS384401 RNO384401 RXK384401 SHG384401 SRC384401 TAY384401 TKU384401 TUQ384401 UEM384401 UOI384401 UYE384401 VIA384401 VRW384401 WBS384401 WLO384401 WVK384401 C449937 IY449937 SU449937 ACQ449937 AMM449937 AWI449937 BGE449937 BQA449937 BZW449937 CJS449937 CTO449937 DDK449937 DNG449937 DXC449937 EGY449937 EQU449937 FAQ449937 FKM449937 FUI449937 GEE449937 GOA449937 GXW449937 HHS449937 HRO449937 IBK449937 ILG449937 IVC449937 JEY449937 JOU449937 JYQ449937 KIM449937 KSI449937 LCE449937 LMA449937 LVW449937 MFS449937 MPO449937 MZK449937 NJG449937 NTC449937 OCY449937 OMU449937 OWQ449937 PGM449937 PQI449937 QAE449937 QKA449937 QTW449937 RDS449937 RNO449937 RXK449937 SHG449937 SRC449937 TAY449937 TKU449937 TUQ449937 UEM449937 UOI449937 UYE449937 VIA449937 VRW449937 WBS449937 WLO449937 WVK449937 C515473 IY515473 SU515473 ACQ515473 AMM515473 AWI515473 BGE515473 BQA515473 BZW515473 CJS515473 CTO515473 DDK515473 DNG515473 DXC515473 EGY515473 EQU515473 FAQ515473 FKM515473 FUI515473 GEE515473 GOA515473 GXW515473 HHS515473 HRO515473 IBK515473 ILG515473 IVC515473 JEY515473 JOU515473 JYQ515473 KIM515473 KSI515473 LCE515473 LMA515473 LVW515473 MFS515473 MPO515473 MZK515473 NJG515473 NTC515473 OCY515473 OMU515473 OWQ515473 PGM515473 PQI515473 QAE515473 QKA515473 QTW515473 RDS515473 RNO515473 RXK515473 SHG515473 SRC515473 TAY515473 TKU515473 TUQ515473 UEM515473 UOI515473 UYE515473 VIA515473 VRW515473 WBS515473 WLO515473 WVK515473 C581009 IY581009 SU581009 ACQ581009 AMM581009 AWI581009 BGE581009 BQA581009 BZW581009 CJS581009 CTO581009 DDK581009 DNG581009 DXC581009 EGY581009 EQU581009 FAQ581009 FKM581009 FUI581009 GEE581009 GOA581009 GXW581009 HHS581009 HRO581009 IBK581009 ILG581009 IVC581009 JEY581009 JOU581009 JYQ581009 KIM581009 KSI581009 LCE581009 LMA581009 LVW581009 MFS581009 MPO581009 MZK581009 NJG581009 NTC581009 OCY581009 OMU581009 OWQ581009 PGM581009 PQI581009 QAE581009 QKA581009 QTW581009 RDS581009 RNO581009 RXK581009 SHG581009 SRC581009 TAY581009 TKU581009 TUQ581009 UEM581009 UOI581009 UYE581009 VIA581009 VRW581009 WBS581009 WLO581009 WVK581009 C646545 IY646545 SU646545 ACQ646545 AMM646545 AWI646545 BGE646545 BQA646545 BZW646545 CJS646545 CTO646545 DDK646545 DNG646545 DXC646545 EGY646545 EQU646545 FAQ646545 FKM646545 FUI646545 GEE646545 GOA646545 GXW646545 HHS646545 HRO646545 IBK646545 ILG646545 IVC646545 JEY646545 JOU646545 JYQ646545 KIM646545 KSI646545 LCE646545 LMA646545 LVW646545 MFS646545 MPO646545 MZK646545 NJG646545 NTC646545 OCY646545 OMU646545 OWQ646545 PGM646545 PQI646545 QAE646545 QKA646545 QTW646545 RDS646545 RNO646545 RXK646545 SHG646545 SRC646545 TAY646545 TKU646545 TUQ646545 UEM646545 UOI646545 UYE646545 VIA646545 VRW646545 WBS646545 WLO646545 WVK646545 C712081 IY712081 SU712081 ACQ712081 AMM712081 AWI712081 BGE712081 BQA712081 BZW712081 CJS712081 CTO712081 DDK712081 DNG712081 DXC712081 EGY712081 EQU712081 FAQ712081 FKM712081 FUI712081 GEE712081 GOA712081 GXW712081 HHS712081 HRO712081 IBK712081 ILG712081 IVC712081 JEY712081 JOU712081 JYQ712081 KIM712081 KSI712081 LCE712081 LMA712081 LVW712081 MFS712081 MPO712081 MZK712081 NJG712081 NTC712081 OCY712081 OMU712081 OWQ712081 PGM712081 PQI712081 QAE712081 QKA712081 QTW712081 RDS712081 RNO712081 RXK712081 SHG712081 SRC712081 TAY712081 TKU712081 TUQ712081 UEM712081 UOI712081 UYE712081 VIA712081 VRW712081 WBS712081 WLO712081 WVK712081 C777617 IY777617 SU777617 ACQ777617 AMM777617 AWI777617 BGE777617 BQA777617 BZW777617 CJS777617 CTO777617 DDK777617 DNG777617 DXC777617 EGY777617 EQU777617 FAQ777617 FKM777617 FUI777617 GEE777617 GOA777617 GXW777617 HHS777617 HRO777617 IBK777617 ILG777617 IVC777617 JEY777617 JOU777617 JYQ777617 KIM777617 KSI777617 LCE777617 LMA777617 LVW777617 MFS777617 MPO777617 MZK777617 NJG777617 NTC777617 OCY777617 OMU777617 OWQ777617 PGM777617 PQI777617 QAE777617 QKA777617 QTW777617 RDS777617 RNO777617 RXK777617 SHG777617 SRC777617 TAY777617 TKU777617 TUQ777617 UEM777617 UOI777617 UYE777617 VIA777617 VRW777617 WBS777617 WLO777617 WVK777617 C843153 IY843153 SU843153 ACQ843153 AMM843153 AWI843153 BGE843153 BQA843153 BZW843153 CJS843153 CTO843153 DDK843153 DNG843153 DXC843153 EGY843153 EQU843153 FAQ843153 FKM843153 FUI843153 GEE843153 GOA843153 GXW843153 HHS843153 HRO843153 IBK843153 ILG843153 IVC843153 JEY843153 JOU843153 JYQ843153 KIM843153 KSI843153 LCE843153 LMA843153 LVW843153 MFS843153 MPO843153 MZK843153 NJG843153 NTC843153 OCY843153 OMU843153 OWQ843153 PGM843153 PQI843153 QAE843153 QKA843153 QTW843153 RDS843153 RNO843153 RXK843153 SHG843153 SRC843153 TAY843153 TKU843153 TUQ843153 UEM843153 UOI843153 UYE843153 VIA843153 VRW843153 WBS843153 WLO843153 WVK843153 C908689 IY908689 SU908689 ACQ908689 AMM908689 AWI908689 BGE908689 BQA908689 BZW908689 CJS908689 CTO908689 DDK908689 DNG908689 DXC908689 EGY908689 EQU908689 FAQ908689 FKM908689 FUI908689 GEE908689 GOA908689 GXW908689 HHS908689 HRO908689 IBK908689 ILG908689 IVC908689 JEY908689 JOU908689 JYQ908689 KIM908689 KSI908689 LCE908689 LMA908689 LVW908689 MFS908689 MPO908689 MZK908689 NJG908689 NTC908689 OCY908689 OMU908689 OWQ908689 PGM908689 PQI908689 QAE908689 QKA908689 QTW908689 RDS908689 RNO908689 RXK908689 SHG908689 SRC908689 TAY908689 TKU908689 TUQ908689 UEM908689 UOI908689 UYE908689 VIA908689 VRW908689 WBS908689 WLO908689 WVK908689 C974225 IY974225 SU974225 ACQ974225 AMM974225 AWI974225 BGE974225 BQA974225 BZW974225 CJS974225 CTO974225 DDK974225 DNG974225 DXC974225 EGY974225 EQU974225 FAQ974225 FKM974225 FUI974225 GEE974225 GOA974225 GXW974225 HHS974225 HRO974225 IBK974225 ILG974225 IVC974225 JEY974225 JOU974225 JYQ974225 KIM974225 KSI974225 LCE974225 LMA974225 LVW974225 MFS974225 MPO974225 MZK974225 NJG974225 NTC974225 OCY974225 OMU974225 OWQ974225 PGM974225 PQI974225 QAE974225 QKA974225 QTW974225 RDS974225 RNO974225 RXK974225 SHG974225 SRC974225 TAY974225 TKU974225 TUQ974225 UEM974225 UOI974225 UYE974225 VIA974225 VRW974225 WBS974225 WLO974225 WVK97422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CCCCCC"/>
    <pageSetUpPr fitToPage="1"/>
  </sheetPr>
  <dimension ref="A1:AS163"/>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04.28515625" style="66" bestFit="1"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150</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5.3622736914403189E-2</v>
      </c>
      <c r="D5" s="73" t="s">
        <v>72</v>
      </c>
      <c r="E5" s="74" t="s">
        <v>375</v>
      </c>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370</v>
      </c>
      <c r="D11" s="85" t="s">
        <v>163</v>
      </c>
      <c r="E11" s="74"/>
      <c r="F11" s="75"/>
    </row>
    <row r="12" spans="1:26" x14ac:dyDescent="0.2">
      <c r="A12" s="78"/>
      <c r="B12" s="83" t="s">
        <v>7</v>
      </c>
      <c r="C12" s="85">
        <f>IF(C11=0,,C11*C22*(1-C23)*C24*C25)</f>
        <v>230.37116758293752</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0.05</v>
      </c>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v>385</v>
      </c>
      <c r="D31" s="85" t="s">
        <v>306</v>
      </c>
      <c r="E31" s="95"/>
      <c r="F31" s="75"/>
    </row>
    <row r="32" spans="1:6" x14ac:dyDescent="0.2">
      <c r="A32" s="78"/>
      <c r="B32" s="83" t="s">
        <v>21</v>
      </c>
      <c r="C32" s="102">
        <f>(SUMPRODUCT(C8:C11,C27:C30)+C11*(1-C23)*C31)/1000000</f>
        <v>0.13532749999999999</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480</v>
      </c>
      <c r="D36" s="85" t="s">
        <v>164</v>
      </c>
      <c r="E36" s="95"/>
      <c r="F36" s="75"/>
    </row>
    <row r="37" spans="1:6" x14ac:dyDescent="0.2">
      <c r="A37" s="78"/>
      <c r="B37" s="281"/>
      <c r="C37" s="84">
        <v>38</v>
      </c>
      <c r="D37" s="85" t="s">
        <v>165</v>
      </c>
      <c r="E37" s="95"/>
      <c r="F37" s="75"/>
    </row>
    <row r="38" spans="1:6" x14ac:dyDescent="0.2">
      <c r="A38" s="78"/>
      <c r="B38" s="83" t="s">
        <v>23</v>
      </c>
      <c r="C38" s="103">
        <f>(SUMPRODUCT(C33:C36,C8:C11)+C11*(1-C23)*C37)/1000</f>
        <v>190.95699999999999</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0.12</v>
      </c>
      <c r="D42" s="85" t="s">
        <v>166</v>
      </c>
      <c r="E42" s="95"/>
    </row>
    <row r="43" spans="1:6" x14ac:dyDescent="0.2">
      <c r="A43" s="78"/>
      <c r="B43" s="83" t="s">
        <v>28</v>
      </c>
      <c r="C43" s="104">
        <v>0.1</v>
      </c>
      <c r="D43" s="85" t="s">
        <v>72</v>
      </c>
      <c r="E43" s="95"/>
    </row>
    <row r="44" spans="1:6" x14ac:dyDescent="0.2">
      <c r="A44" s="78"/>
      <c r="B44" s="83" t="s">
        <v>29</v>
      </c>
      <c r="C44" s="85">
        <f>C42*C11*C15*(1-C23)</f>
        <v>337440</v>
      </c>
      <c r="D44" s="85" t="s">
        <v>73</v>
      </c>
      <c r="E44" s="95"/>
    </row>
    <row r="45" spans="1:6" x14ac:dyDescent="0.2">
      <c r="A45" s="78"/>
      <c r="B45" s="83" t="s">
        <v>30</v>
      </c>
      <c r="C45" s="105">
        <v>3.4</v>
      </c>
      <c r="D45" s="85" t="s">
        <v>74</v>
      </c>
      <c r="E45" s="106"/>
    </row>
    <row r="46" spans="1:6" x14ac:dyDescent="0.2">
      <c r="A46" s="78"/>
      <c r="B46" s="83" t="s">
        <v>31</v>
      </c>
      <c r="C46" s="104">
        <v>35.9</v>
      </c>
      <c r="D46" s="85" t="s">
        <v>75</v>
      </c>
      <c r="E46" s="95"/>
    </row>
    <row r="47" spans="1:6" x14ac:dyDescent="0.2">
      <c r="A47" s="78"/>
      <c r="B47" s="86" t="s">
        <v>32</v>
      </c>
      <c r="C47" s="107">
        <v>0.5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-135327.5</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18004786.586426474</v>
      </c>
      <c r="F94" s="153">
        <f t="shared" ref="F94:AR94" si="3">IF(F86&gt;$C$16,0,$C$12*$C$15)*35.17/3.6</f>
        <v>18004786.586426474</v>
      </c>
      <c r="G94" s="153">
        <f t="shared" si="3"/>
        <v>18004786.586426474</v>
      </c>
      <c r="H94" s="153">
        <f t="shared" si="3"/>
        <v>18004786.586426474</v>
      </c>
      <c r="I94" s="153">
        <f t="shared" si="3"/>
        <v>18004786.586426474</v>
      </c>
      <c r="J94" s="153">
        <f t="shared" si="3"/>
        <v>18004786.586426474</v>
      </c>
      <c r="K94" s="153">
        <f t="shared" si="3"/>
        <v>18004786.586426474</v>
      </c>
      <c r="L94" s="153">
        <f t="shared" si="3"/>
        <v>18004786.586426474</v>
      </c>
      <c r="M94" s="153">
        <f t="shared" si="3"/>
        <v>18004786.586426474</v>
      </c>
      <c r="N94" s="153">
        <f t="shared" si="3"/>
        <v>18004786.586426474</v>
      </c>
      <c r="O94" s="153">
        <f t="shared" si="3"/>
        <v>18004786.586426474</v>
      </c>
      <c r="P94" s="153">
        <f t="shared" si="3"/>
        <v>18004786.586426474</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18004786.586426474</v>
      </c>
      <c r="F98" s="154">
        <f t="shared" ref="F98:AR98" si="6">F94-F95</f>
        <v>18004786.586426474</v>
      </c>
      <c r="G98" s="154">
        <f t="shared" si="6"/>
        <v>18004786.586426474</v>
      </c>
      <c r="H98" s="154">
        <f t="shared" si="6"/>
        <v>18004786.586426474</v>
      </c>
      <c r="I98" s="154">
        <f t="shared" si="6"/>
        <v>18004786.586426474</v>
      </c>
      <c r="J98" s="154">
        <f t="shared" si="6"/>
        <v>18004786.586426474</v>
      </c>
      <c r="K98" s="154">
        <f t="shared" si="6"/>
        <v>18004786.586426474</v>
      </c>
      <c r="L98" s="154">
        <f t="shared" si="6"/>
        <v>18004786.586426474</v>
      </c>
      <c r="M98" s="154">
        <f t="shared" si="6"/>
        <v>18004786.586426474</v>
      </c>
      <c r="N98" s="154">
        <f t="shared" si="6"/>
        <v>18004786.586426474</v>
      </c>
      <c r="O98" s="154">
        <f t="shared" si="6"/>
        <v>18004786.586426474</v>
      </c>
      <c r="P98" s="154">
        <f t="shared" si="6"/>
        <v>18004786.586426474</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18004786.586426474</v>
      </c>
      <c r="F99" s="157">
        <f t="shared" ref="F99:AR99" si="7">SUM(F96:F98)</f>
        <v>18004786.586426474</v>
      </c>
      <c r="G99" s="157">
        <f t="shared" si="7"/>
        <v>18004786.586426474</v>
      </c>
      <c r="H99" s="157">
        <f t="shared" si="7"/>
        <v>18004786.586426474</v>
      </c>
      <c r="I99" s="157">
        <f t="shared" si="7"/>
        <v>18004786.586426474</v>
      </c>
      <c r="J99" s="157">
        <f t="shared" si="7"/>
        <v>18004786.586426474</v>
      </c>
      <c r="K99" s="157">
        <f t="shared" si="7"/>
        <v>18004786.586426474</v>
      </c>
      <c r="L99" s="157">
        <f t="shared" si="7"/>
        <v>18004786.586426474</v>
      </c>
      <c r="M99" s="157">
        <f t="shared" si="7"/>
        <v>18004786.586426474</v>
      </c>
      <c r="N99" s="157">
        <f t="shared" si="7"/>
        <v>18004786.586426474</v>
      </c>
      <c r="O99" s="157">
        <f t="shared" si="7"/>
        <v>18004786.586426474</v>
      </c>
      <c r="P99" s="157">
        <f t="shared" si="7"/>
        <v>18004786.586426474</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-190957</v>
      </c>
      <c r="F101" s="149">
        <f t="shared" ref="F101:AR101" si="8">IF(F86&gt;$C$16,0,-F87*($C$38*1000+F96*$C$39+F97*$C$40*3.6/1000+F98*$C$41*35.17/1000))+SUMIF($C$77:$C$81,F86,$D$77:$D$81)</f>
        <v>-194298.74750000003</v>
      </c>
      <c r="G101" s="149">
        <f t="shared" si="8"/>
        <v>-197698.97558125001</v>
      </c>
      <c r="H101" s="149">
        <f t="shared" si="8"/>
        <v>-201158.70765392188</v>
      </c>
      <c r="I101" s="149">
        <f t="shared" si="8"/>
        <v>-204678.98503786555</v>
      </c>
      <c r="J101" s="149">
        <f t="shared" si="8"/>
        <v>-208260.86727602824</v>
      </c>
      <c r="K101" s="149">
        <f t="shared" si="8"/>
        <v>-211905.43245335872</v>
      </c>
      <c r="L101" s="149">
        <f t="shared" si="8"/>
        <v>-215613.77752129248</v>
      </c>
      <c r="M101" s="149">
        <f t="shared" si="8"/>
        <v>-219387.01862791518</v>
      </c>
      <c r="N101" s="149">
        <f t="shared" si="8"/>
        <v>-223226.29145390369</v>
      </c>
      <c r="O101" s="149">
        <f t="shared" si="8"/>
        <v>-227132.75155434702</v>
      </c>
      <c r="P101" s="149">
        <f t="shared" si="8"/>
        <v>-231107.5747065481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-691742.94588235288</v>
      </c>
      <c r="F102" s="153">
        <f t="shared" si="9"/>
        <v>-703848.44743529416</v>
      </c>
      <c r="G102" s="153">
        <f t="shared" si="9"/>
        <v>-716165.79526541173</v>
      </c>
      <c r="H102" s="153">
        <f t="shared" si="9"/>
        <v>-728698.69668255642</v>
      </c>
      <c r="I102" s="153">
        <f t="shared" si="9"/>
        <v>-741450.92387450137</v>
      </c>
      <c r="J102" s="153">
        <f t="shared" si="9"/>
        <v>-754426.31504230516</v>
      </c>
      <c r="K102" s="153">
        <f t="shared" si="9"/>
        <v>-767628.77555554558</v>
      </c>
      <c r="L102" s="153">
        <f t="shared" si="9"/>
        <v>-781062.27912776754</v>
      </c>
      <c r="M102" s="153">
        <f t="shared" si="9"/>
        <v>-794730.86901250365</v>
      </c>
      <c r="N102" s="153">
        <f t="shared" si="9"/>
        <v>-808638.6592202225</v>
      </c>
      <c r="O102" s="153">
        <f t="shared" si="9"/>
        <v>-822789.8357565765</v>
      </c>
      <c r="P102" s="153">
        <f t="shared" si="9"/>
        <v>-837188.6578823165</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-882699.94588235288</v>
      </c>
      <c r="F112" s="153">
        <f t="shared" si="18"/>
        <v>-898147.19493529422</v>
      </c>
      <c r="G112" s="153">
        <f t="shared" si="18"/>
        <v>-913864.77084666176</v>
      </c>
      <c r="H112" s="153">
        <f t="shared" si="18"/>
        <v>-929857.40433647833</v>
      </c>
      <c r="I112" s="153">
        <f t="shared" si="18"/>
        <v>-946129.90891236695</v>
      </c>
      <c r="J112" s="153">
        <f t="shared" si="18"/>
        <v>-962687.18231833342</v>
      </c>
      <c r="K112" s="153">
        <f t="shared" si="18"/>
        <v>-979534.20800890424</v>
      </c>
      <c r="L112" s="153">
        <f t="shared" si="18"/>
        <v>-996676.05664905999</v>
      </c>
      <c r="M112" s="153">
        <f t="shared" si="18"/>
        <v>-1014117.8876404188</v>
      </c>
      <c r="N112" s="153">
        <f t="shared" si="18"/>
        <v>-1031864.9506741262</v>
      </c>
      <c r="O112" s="153">
        <f t="shared" si="18"/>
        <v>-1049922.5873109235</v>
      </c>
      <c r="P112" s="153">
        <f t="shared" si="18"/>
        <v>-1068296.2325888646</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-882699.94588235288</v>
      </c>
      <c r="F113" s="162">
        <f t="shared" ref="F113:AR113" si="19">SUM(F111:F112)</f>
        <v>-898147.19493529422</v>
      </c>
      <c r="G113" s="162">
        <f t="shared" si="19"/>
        <v>-913864.77084666176</v>
      </c>
      <c r="H113" s="162">
        <f t="shared" si="19"/>
        <v>-929857.40433647833</v>
      </c>
      <c r="I113" s="162">
        <f t="shared" si="19"/>
        <v>-946129.90891236695</v>
      </c>
      <c r="J113" s="162">
        <f t="shared" si="19"/>
        <v>-962687.18231833342</v>
      </c>
      <c r="K113" s="162">
        <f t="shared" si="19"/>
        <v>-979534.20800890424</v>
      </c>
      <c r="L113" s="162">
        <f t="shared" si="19"/>
        <v>-996676.05664905999</v>
      </c>
      <c r="M113" s="162">
        <f t="shared" si="19"/>
        <v>-1014117.8876404188</v>
      </c>
      <c r="N113" s="162">
        <f t="shared" si="19"/>
        <v>-1031864.9506741262</v>
      </c>
      <c r="O113" s="162">
        <f t="shared" si="19"/>
        <v>-1049922.5873109235</v>
      </c>
      <c r="P113" s="162">
        <f t="shared" si="19"/>
        <v>-1068296.2325888646</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-11277.291666666666</v>
      </c>
      <c r="F115" s="149">
        <f t="shared" si="20"/>
        <v>-11277.291666666666</v>
      </c>
      <c r="G115" s="149">
        <f t="shared" si="20"/>
        <v>-11277.291666666666</v>
      </c>
      <c r="H115" s="149">
        <f t="shared" si="20"/>
        <v>-11277.291666666666</v>
      </c>
      <c r="I115" s="149">
        <f t="shared" si="20"/>
        <v>-11277.291666666666</v>
      </c>
      <c r="J115" s="149">
        <f t="shared" si="20"/>
        <v>-11277.291666666666</v>
      </c>
      <c r="K115" s="149">
        <f t="shared" si="20"/>
        <v>-11277.291666666666</v>
      </c>
      <c r="L115" s="149">
        <f t="shared" si="20"/>
        <v>-11277.291666666666</v>
      </c>
      <c r="M115" s="149">
        <f t="shared" si="20"/>
        <v>-11277.291666666666</v>
      </c>
      <c r="N115" s="149">
        <f t="shared" si="20"/>
        <v>-11277.291666666666</v>
      </c>
      <c r="O115" s="149">
        <f t="shared" si="20"/>
        <v>-11277.291666666666</v>
      </c>
      <c r="P115" s="149">
        <f t="shared" si="20"/>
        <v>-11277.291666666666</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-4736.4625000000005</v>
      </c>
      <c r="F116" s="153">
        <f t="shared" si="21"/>
        <v>-4438.8923013892845</v>
      </c>
      <c r="G116" s="153">
        <f t="shared" si="21"/>
        <v>-4126.4435928480334</v>
      </c>
      <c r="H116" s="153">
        <f t="shared" si="21"/>
        <v>-3798.3724488797179</v>
      </c>
      <c r="I116" s="153">
        <f t="shared" si="21"/>
        <v>-3453.897747712987</v>
      </c>
      <c r="J116" s="153">
        <f t="shared" si="21"/>
        <v>-3092.1993114879201</v>
      </c>
      <c r="K116" s="153">
        <f t="shared" si="21"/>
        <v>-2712.4159534515993</v>
      </c>
      <c r="L116" s="153">
        <f t="shared" si="21"/>
        <v>-2313.6434275134629</v>
      </c>
      <c r="M116" s="153">
        <f t="shared" si="21"/>
        <v>-1894.9322752784196</v>
      </c>
      <c r="N116" s="153">
        <f t="shared" si="21"/>
        <v>-1455.285565431624</v>
      </c>
      <c r="O116" s="153">
        <f t="shared" si="21"/>
        <v>-993.65652009248868</v>
      </c>
      <c r="P116" s="153">
        <f t="shared" si="21"/>
        <v>-508.94602248639671</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-5951.403972214328</v>
      </c>
      <c r="F117" s="153">
        <f t="shared" si="22"/>
        <v>-6248.974170825044</v>
      </c>
      <c r="G117" s="153">
        <f t="shared" si="22"/>
        <v>-6561.422879366296</v>
      </c>
      <c r="H117" s="153">
        <f t="shared" si="22"/>
        <v>-6889.4940233346106</v>
      </c>
      <c r="I117" s="153">
        <f t="shared" si="22"/>
        <v>-7233.9687245013411</v>
      </c>
      <c r="J117" s="153">
        <f t="shared" si="22"/>
        <v>-7595.667160726407</v>
      </c>
      <c r="K117" s="153">
        <f t="shared" si="22"/>
        <v>-7975.4505187627292</v>
      </c>
      <c r="L117" s="153">
        <f t="shared" si="22"/>
        <v>-8374.223044700866</v>
      </c>
      <c r="M117" s="153">
        <f t="shared" si="22"/>
        <v>-8792.9341969359084</v>
      </c>
      <c r="N117" s="153">
        <f t="shared" si="22"/>
        <v>-9232.5809067827049</v>
      </c>
      <c r="O117" s="153">
        <f t="shared" si="22"/>
        <v>-9694.2099521218388</v>
      </c>
      <c r="P117" s="153">
        <f t="shared" si="22"/>
        <v>-10178.920449727932</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-10687.866472214329</v>
      </c>
      <c r="F118" s="162">
        <f t="shared" si="23"/>
        <v>-10687.866472214329</v>
      </c>
      <c r="G118" s="162">
        <f t="shared" si="23"/>
        <v>-10687.866472214329</v>
      </c>
      <c r="H118" s="162">
        <f t="shared" si="23"/>
        <v>-10687.866472214329</v>
      </c>
      <c r="I118" s="162">
        <f t="shared" si="23"/>
        <v>-10687.866472214328</v>
      </c>
      <c r="J118" s="162">
        <f t="shared" si="23"/>
        <v>-10687.866472214328</v>
      </c>
      <c r="K118" s="162">
        <f t="shared" si="23"/>
        <v>-10687.866472214329</v>
      </c>
      <c r="L118" s="162">
        <f t="shared" si="23"/>
        <v>-10687.866472214329</v>
      </c>
      <c r="M118" s="162">
        <f t="shared" si="23"/>
        <v>-10687.866472214328</v>
      </c>
      <c r="N118" s="162">
        <f t="shared" si="23"/>
        <v>-10687.866472214329</v>
      </c>
      <c r="O118" s="162">
        <f t="shared" si="23"/>
        <v>-10687.866472214328</v>
      </c>
      <c r="P118" s="162">
        <f t="shared" si="23"/>
        <v>-10687.866472214328</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-898713.70004901954</v>
      </c>
      <c r="F120" s="149">
        <f t="shared" ref="F120:AR120" si="24">F113+F115+F116</f>
        <v>-913863.37890335009</v>
      </c>
      <c r="G120" s="149">
        <f t="shared" si="24"/>
        <v>-929268.50610617641</v>
      </c>
      <c r="H120" s="149">
        <f t="shared" si="24"/>
        <v>-944933.06845202472</v>
      </c>
      <c r="I120" s="149">
        <f t="shared" si="24"/>
        <v>-960861.09832674661</v>
      </c>
      <c r="J120" s="149">
        <f t="shared" si="24"/>
        <v>-977056.67329648801</v>
      </c>
      <c r="K120" s="149">
        <f t="shared" si="24"/>
        <v>-993523.91562902252</v>
      </c>
      <c r="L120" s="149">
        <f t="shared" si="24"/>
        <v>-1010266.99174324</v>
      </c>
      <c r="M120" s="149">
        <f t="shared" si="24"/>
        <v>-1027290.1115823638</v>
      </c>
      <c r="N120" s="149">
        <f t="shared" si="24"/>
        <v>-1044597.5279062244</v>
      </c>
      <c r="O120" s="149">
        <f t="shared" si="24"/>
        <v>-1062193.5354976826</v>
      </c>
      <c r="P120" s="149">
        <f t="shared" si="24"/>
        <v>-1080082.4702780177</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224678.42501225488</v>
      </c>
      <c r="F121" s="162">
        <f t="shared" si="25"/>
        <v>228465.84472583752</v>
      </c>
      <c r="G121" s="162">
        <f t="shared" si="25"/>
        <v>232317.1265265441</v>
      </c>
      <c r="H121" s="162">
        <f t="shared" si="25"/>
        <v>236233.26711300618</v>
      </c>
      <c r="I121" s="162">
        <f t="shared" si="25"/>
        <v>240215.27458168665</v>
      </c>
      <c r="J121" s="162">
        <f t="shared" si="25"/>
        <v>244264.168324122</v>
      </c>
      <c r="K121" s="162">
        <f t="shared" si="25"/>
        <v>248380.97890725563</v>
      </c>
      <c r="L121" s="162">
        <f t="shared" si="25"/>
        <v>252566.74793581001</v>
      </c>
      <c r="M121" s="162">
        <f t="shared" si="25"/>
        <v>256822.52789559096</v>
      </c>
      <c r="N121" s="162">
        <f t="shared" si="25"/>
        <v>261149.38197655609</v>
      </c>
      <c r="O121" s="162">
        <f t="shared" si="25"/>
        <v>265548.38387442066</v>
      </c>
      <c r="P121" s="162">
        <f t="shared" si="25"/>
        <v>270020.61756950442</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-668709.38734231237</v>
      </c>
      <c r="F123" s="172">
        <f t="shared" ref="F123:AR123" si="26">F113+F118+F121</f>
        <v>-680369.2166816711</v>
      </c>
      <c r="G123" s="172">
        <f t="shared" si="26"/>
        <v>-692235.510792332</v>
      </c>
      <c r="H123" s="172">
        <f t="shared" si="26"/>
        <v>-704312.00369568646</v>
      </c>
      <c r="I123" s="172">
        <f t="shared" si="26"/>
        <v>-716602.50080289459</v>
      </c>
      <c r="J123" s="172">
        <f t="shared" si="26"/>
        <v>-729110.88046642579</v>
      </c>
      <c r="K123" s="172">
        <f t="shared" si="26"/>
        <v>-741841.09557386301</v>
      </c>
      <c r="L123" s="172">
        <f t="shared" si="26"/>
        <v>-754797.17518546432</v>
      </c>
      <c r="M123" s="172">
        <f t="shared" si="26"/>
        <v>-767983.22621704219</v>
      </c>
      <c r="N123" s="172">
        <f t="shared" si="26"/>
        <v>-781403.43516978435</v>
      </c>
      <c r="O123" s="172">
        <f t="shared" si="26"/>
        <v>-795062.06990871707</v>
      </c>
      <c r="P123" s="172">
        <f t="shared" si="26"/>
        <v>-808963.48149157444</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18004786.586426474</v>
      </c>
      <c r="F124" s="175">
        <f t="shared" si="27"/>
        <v>18004786.586426474</v>
      </c>
      <c r="G124" s="175">
        <f t="shared" si="27"/>
        <v>18004786.586426474</v>
      </c>
      <c r="H124" s="175">
        <f t="shared" si="27"/>
        <v>18004786.586426474</v>
      </c>
      <c r="I124" s="175">
        <f t="shared" si="27"/>
        <v>18004786.586426474</v>
      </c>
      <c r="J124" s="175">
        <f t="shared" si="27"/>
        <v>18004786.586426474</v>
      </c>
      <c r="K124" s="175">
        <f t="shared" si="27"/>
        <v>18004786.586426474</v>
      </c>
      <c r="L124" s="175">
        <f t="shared" si="27"/>
        <v>18004786.586426474</v>
      </c>
      <c r="M124" s="175">
        <f t="shared" si="27"/>
        <v>18004786.586426474</v>
      </c>
      <c r="N124" s="175">
        <f t="shared" si="27"/>
        <v>18004786.586426474</v>
      </c>
      <c r="O124" s="175">
        <f t="shared" si="27"/>
        <v>18004786.586426474</v>
      </c>
      <c r="P124" s="175">
        <f t="shared" si="27"/>
        <v>18004786.586426474</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-3884468.9896856565</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73197816.179191977</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135327.5</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94729.25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40598.25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x14ac:dyDescent="0.2">
      <c r="B144" s="192" t="s">
        <v>217</v>
      </c>
      <c r="C144" s="192" t="s">
        <v>55</v>
      </c>
      <c r="D144" s="193" t="s">
        <v>218</v>
      </c>
      <c r="E144" s="193" t="s">
        <v>219</v>
      </c>
    </row>
    <row r="145" spans="2:5" ht="12" customHeight="1" x14ac:dyDescent="0.2">
      <c r="B145" s="211" t="s">
        <v>246</v>
      </c>
      <c r="C145" s="195" t="s">
        <v>289</v>
      </c>
      <c r="D145" s="197">
        <f>C11</f>
        <v>370</v>
      </c>
      <c r="E145" s="197"/>
    </row>
    <row r="146" spans="2:5" ht="12" customHeight="1" x14ac:dyDescent="0.2">
      <c r="B146" s="211" t="s">
        <v>108</v>
      </c>
      <c r="C146" s="195" t="s">
        <v>222</v>
      </c>
      <c r="D146" s="197">
        <f>C15</f>
        <v>8000</v>
      </c>
      <c r="E146" s="197"/>
    </row>
    <row r="147" spans="2:5" ht="12" customHeight="1" x14ac:dyDescent="0.2">
      <c r="B147" s="211" t="s">
        <v>247</v>
      </c>
      <c r="C147" s="195" t="s">
        <v>290</v>
      </c>
      <c r="D147" s="205">
        <f>C23</f>
        <v>0.05</v>
      </c>
      <c r="E147" s="197"/>
    </row>
    <row r="148" spans="2:5" ht="12" customHeight="1" x14ac:dyDescent="0.2">
      <c r="B148" s="211" t="s">
        <v>291</v>
      </c>
      <c r="C148" s="195" t="s">
        <v>292</v>
      </c>
      <c r="D148" s="197">
        <v>0.12</v>
      </c>
      <c r="E148" s="197"/>
    </row>
    <row r="149" spans="2:5" ht="12" customHeight="1" x14ac:dyDescent="0.2">
      <c r="B149" s="211" t="s">
        <v>293</v>
      </c>
      <c r="C149" s="195" t="s">
        <v>294</v>
      </c>
      <c r="D149" s="197">
        <v>0.13</v>
      </c>
      <c r="E149" s="197"/>
    </row>
    <row r="150" spans="2:5" ht="12" customHeight="1" x14ac:dyDescent="0.2">
      <c r="B150" s="211" t="s">
        <v>250</v>
      </c>
      <c r="C150" s="195" t="s">
        <v>228</v>
      </c>
      <c r="D150" s="204">
        <f>C43</f>
        <v>0.1</v>
      </c>
      <c r="E150" s="197"/>
    </row>
    <row r="151" spans="2:5" ht="12" customHeight="1" x14ac:dyDescent="0.2">
      <c r="B151" s="211" t="s">
        <v>295</v>
      </c>
      <c r="C151" s="195" t="s">
        <v>296</v>
      </c>
      <c r="D151" s="197">
        <f>C30</f>
        <v>0</v>
      </c>
      <c r="E151" s="214">
        <f>C32</f>
        <v>0.13532749999999999</v>
      </c>
    </row>
    <row r="152" spans="2:5" ht="12" customHeight="1" x14ac:dyDescent="0.2">
      <c r="B152" s="211" t="s">
        <v>297</v>
      </c>
      <c r="C152" s="195" t="s">
        <v>298</v>
      </c>
      <c r="D152" s="197">
        <f>C31</f>
        <v>385</v>
      </c>
      <c r="E152" s="197" t="s">
        <v>299</v>
      </c>
    </row>
    <row r="153" spans="2:5" ht="12" customHeight="1" x14ac:dyDescent="0.2">
      <c r="B153" s="211" t="s">
        <v>300</v>
      </c>
      <c r="C153" s="195" t="s">
        <v>296</v>
      </c>
      <c r="D153" s="197">
        <f>C36</f>
        <v>480</v>
      </c>
      <c r="E153" s="215">
        <f>C38/1000</f>
        <v>0.19095699999999999</v>
      </c>
    </row>
    <row r="154" spans="2:5" ht="12" customHeight="1" x14ac:dyDescent="0.2">
      <c r="B154" s="211" t="s">
        <v>301</v>
      </c>
      <c r="C154" s="195" t="s">
        <v>298</v>
      </c>
      <c r="D154" s="197">
        <f>C37</f>
        <v>38</v>
      </c>
      <c r="E154" s="197" t="s">
        <v>299</v>
      </c>
    </row>
    <row r="155" spans="2:5" ht="12" customHeight="1" x14ac:dyDescent="0.2">
      <c r="B155" s="211" t="s">
        <v>252</v>
      </c>
      <c r="C155" s="195" t="s">
        <v>302</v>
      </c>
      <c r="D155" s="196">
        <f>C45</f>
        <v>3.4</v>
      </c>
      <c r="E155" s="197"/>
    </row>
    <row r="156" spans="2:5" ht="12" customHeight="1" x14ac:dyDescent="0.2">
      <c r="B156" s="211" t="s">
        <v>259</v>
      </c>
      <c r="C156" s="195" t="s">
        <v>260</v>
      </c>
      <c r="D156" s="197">
        <f>C46+C47</f>
        <v>36.4</v>
      </c>
      <c r="E156" s="197"/>
    </row>
    <row r="157" spans="2:5" ht="12" customHeight="1" x14ac:dyDescent="0.2">
      <c r="B157" s="211" t="s">
        <v>254</v>
      </c>
      <c r="C157" s="195" t="s">
        <v>303</v>
      </c>
      <c r="D157" s="216">
        <f>C24</f>
        <v>0.999</v>
      </c>
      <c r="E157" s="197"/>
    </row>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657 IY56657 SU56657 ACQ56657 AMM56657 AWI56657 BGE56657 BQA56657 BZW56657 CJS56657 CTO56657 DDK56657 DNG56657 DXC56657 EGY56657 EQU56657 FAQ56657 FKM56657 FUI56657 GEE56657 GOA56657 GXW56657 HHS56657 HRO56657 IBK56657 ILG56657 IVC56657 JEY56657 JOU56657 JYQ56657 KIM56657 KSI56657 LCE56657 LMA56657 LVW56657 MFS56657 MPO56657 MZK56657 NJG56657 NTC56657 OCY56657 OMU56657 OWQ56657 PGM56657 PQI56657 QAE56657 QKA56657 QTW56657 RDS56657 RNO56657 RXK56657 SHG56657 SRC56657 TAY56657 TKU56657 TUQ56657 UEM56657 UOI56657 UYE56657 VIA56657 VRW56657 WBS56657 WLO56657 WVK56657 C122193 IY122193 SU122193 ACQ122193 AMM122193 AWI122193 BGE122193 BQA122193 BZW122193 CJS122193 CTO122193 DDK122193 DNG122193 DXC122193 EGY122193 EQU122193 FAQ122193 FKM122193 FUI122193 GEE122193 GOA122193 GXW122193 HHS122193 HRO122193 IBK122193 ILG122193 IVC122193 JEY122193 JOU122193 JYQ122193 KIM122193 KSI122193 LCE122193 LMA122193 LVW122193 MFS122193 MPO122193 MZK122193 NJG122193 NTC122193 OCY122193 OMU122193 OWQ122193 PGM122193 PQI122193 QAE122193 QKA122193 QTW122193 RDS122193 RNO122193 RXK122193 SHG122193 SRC122193 TAY122193 TKU122193 TUQ122193 UEM122193 UOI122193 UYE122193 VIA122193 VRW122193 WBS122193 WLO122193 WVK122193 C187729 IY187729 SU187729 ACQ187729 AMM187729 AWI187729 BGE187729 BQA187729 BZW187729 CJS187729 CTO187729 DDK187729 DNG187729 DXC187729 EGY187729 EQU187729 FAQ187729 FKM187729 FUI187729 GEE187729 GOA187729 GXW187729 HHS187729 HRO187729 IBK187729 ILG187729 IVC187729 JEY187729 JOU187729 JYQ187729 KIM187729 KSI187729 LCE187729 LMA187729 LVW187729 MFS187729 MPO187729 MZK187729 NJG187729 NTC187729 OCY187729 OMU187729 OWQ187729 PGM187729 PQI187729 QAE187729 QKA187729 QTW187729 RDS187729 RNO187729 RXK187729 SHG187729 SRC187729 TAY187729 TKU187729 TUQ187729 UEM187729 UOI187729 UYE187729 VIA187729 VRW187729 WBS187729 WLO187729 WVK187729 C253265 IY253265 SU253265 ACQ253265 AMM253265 AWI253265 BGE253265 BQA253265 BZW253265 CJS253265 CTO253265 DDK253265 DNG253265 DXC253265 EGY253265 EQU253265 FAQ253265 FKM253265 FUI253265 GEE253265 GOA253265 GXW253265 HHS253265 HRO253265 IBK253265 ILG253265 IVC253265 JEY253265 JOU253265 JYQ253265 KIM253265 KSI253265 LCE253265 LMA253265 LVW253265 MFS253265 MPO253265 MZK253265 NJG253265 NTC253265 OCY253265 OMU253265 OWQ253265 PGM253265 PQI253265 QAE253265 QKA253265 QTW253265 RDS253265 RNO253265 RXK253265 SHG253265 SRC253265 TAY253265 TKU253265 TUQ253265 UEM253265 UOI253265 UYE253265 VIA253265 VRW253265 WBS253265 WLO253265 WVK253265 C318801 IY318801 SU318801 ACQ318801 AMM318801 AWI318801 BGE318801 BQA318801 BZW318801 CJS318801 CTO318801 DDK318801 DNG318801 DXC318801 EGY318801 EQU318801 FAQ318801 FKM318801 FUI318801 GEE318801 GOA318801 GXW318801 HHS318801 HRO318801 IBK318801 ILG318801 IVC318801 JEY318801 JOU318801 JYQ318801 KIM318801 KSI318801 LCE318801 LMA318801 LVW318801 MFS318801 MPO318801 MZK318801 NJG318801 NTC318801 OCY318801 OMU318801 OWQ318801 PGM318801 PQI318801 QAE318801 QKA318801 QTW318801 RDS318801 RNO318801 RXK318801 SHG318801 SRC318801 TAY318801 TKU318801 TUQ318801 UEM318801 UOI318801 UYE318801 VIA318801 VRW318801 WBS318801 WLO318801 WVK318801 C384337 IY384337 SU384337 ACQ384337 AMM384337 AWI384337 BGE384337 BQA384337 BZW384337 CJS384337 CTO384337 DDK384337 DNG384337 DXC384337 EGY384337 EQU384337 FAQ384337 FKM384337 FUI384337 GEE384337 GOA384337 GXW384337 HHS384337 HRO384337 IBK384337 ILG384337 IVC384337 JEY384337 JOU384337 JYQ384337 KIM384337 KSI384337 LCE384337 LMA384337 LVW384337 MFS384337 MPO384337 MZK384337 NJG384337 NTC384337 OCY384337 OMU384337 OWQ384337 PGM384337 PQI384337 QAE384337 QKA384337 QTW384337 RDS384337 RNO384337 RXK384337 SHG384337 SRC384337 TAY384337 TKU384337 TUQ384337 UEM384337 UOI384337 UYE384337 VIA384337 VRW384337 WBS384337 WLO384337 WVK384337 C449873 IY449873 SU449873 ACQ449873 AMM449873 AWI449873 BGE449873 BQA449873 BZW449873 CJS449873 CTO449873 DDK449873 DNG449873 DXC449873 EGY449873 EQU449873 FAQ449873 FKM449873 FUI449873 GEE449873 GOA449873 GXW449873 HHS449873 HRO449873 IBK449873 ILG449873 IVC449873 JEY449873 JOU449873 JYQ449873 KIM449873 KSI449873 LCE449873 LMA449873 LVW449873 MFS449873 MPO449873 MZK449873 NJG449873 NTC449873 OCY449873 OMU449873 OWQ449873 PGM449873 PQI449873 QAE449873 QKA449873 QTW449873 RDS449873 RNO449873 RXK449873 SHG449873 SRC449873 TAY449873 TKU449873 TUQ449873 UEM449873 UOI449873 UYE449873 VIA449873 VRW449873 WBS449873 WLO449873 WVK449873 C515409 IY515409 SU515409 ACQ515409 AMM515409 AWI515409 BGE515409 BQA515409 BZW515409 CJS515409 CTO515409 DDK515409 DNG515409 DXC515409 EGY515409 EQU515409 FAQ515409 FKM515409 FUI515409 GEE515409 GOA515409 GXW515409 HHS515409 HRO515409 IBK515409 ILG515409 IVC515409 JEY515409 JOU515409 JYQ515409 KIM515409 KSI515409 LCE515409 LMA515409 LVW515409 MFS515409 MPO515409 MZK515409 NJG515409 NTC515409 OCY515409 OMU515409 OWQ515409 PGM515409 PQI515409 QAE515409 QKA515409 QTW515409 RDS515409 RNO515409 RXK515409 SHG515409 SRC515409 TAY515409 TKU515409 TUQ515409 UEM515409 UOI515409 UYE515409 VIA515409 VRW515409 WBS515409 WLO515409 WVK515409 C580945 IY580945 SU580945 ACQ580945 AMM580945 AWI580945 BGE580945 BQA580945 BZW580945 CJS580945 CTO580945 DDK580945 DNG580945 DXC580945 EGY580945 EQU580945 FAQ580945 FKM580945 FUI580945 GEE580945 GOA580945 GXW580945 HHS580945 HRO580945 IBK580945 ILG580945 IVC580945 JEY580945 JOU580945 JYQ580945 KIM580945 KSI580945 LCE580945 LMA580945 LVW580945 MFS580945 MPO580945 MZK580945 NJG580945 NTC580945 OCY580945 OMU580945 OWQ580945 PGM580945 PQI580945 QAE580945 QKA580945 QTW580945 RDS580945 RNO580945 RXK580945 SHG580945 SRC580945 TAY580945 TKU580945 TUQ580945 UEM580945 UOI580945 UYE580945 VIA580945 VRW580945 WBS580945 WLO580945 WVK580945 C646481 IY646481 SU646481 ACQ646481 AMM646481 AWI646481 BGE646481 BQA646481 BZW646481 CJS646481 CTO646481 DDK646481 DNG646481 DXC646481 EGY646481 EQU646481 FAQ646481 FKM646481 FUI646481 GEE646481 GOA646481 GXW646481 HHS646481 HRO646481 IBK646481 ILG646481 IVC646481 JEY646481 JOU646481 JYQ646481 KIM646481 KSI646481 LCE646481 LMA646481 LVW646481 MFS646481 MPO646481 MZK646481 NJG646481 NTC646481 OCY646481 OMU646481 OWQ646481 PGM646481 PQI646481 QAE646481 QKA646481 QTW646481 RDS646481 RNO646481 RXK646481 SHG646481 SRC646481 TAY646481 TKU646481 TUQ646481 UEM646481 UOI646481 UYE646481 VIA646481 VRW646481 WBS646481 WLO646481 WVK646481 C712017 IY712017 SU712017 ACQ712017 AMM712017 AWI712017 BGE712017 BQA712017 BZW712017 CJS712017 CTO712017 DDK712017 DNG712017 DXC712017 EGY712017 EQU712017 FAQ712017 FKM712017 FUI712017 GEE712017 GOA712017 GXW712017 HHS712017 HRO712017 IBK712017 ILG712017 IVC712017 JEY712017 JOU712017 JYQ712017 KIM712017 KSI712017 LCE712017 LMA712017 LVW712017 MFS712017 MPO712017 MZK712017 NJG712017 NTC712017 OCY712017 OMU712017 OWQ712017 PGM712017 PQI712017 QAE712017 QKA712017 QTW712017 RDS712017 RNO712017 RXK712017 SHG712017 SRC712017 TAY712017 TKU712017 TUQ712017 UEM712017 UOI712017 UYE712017 VIA712017 VRW712017 WBS712017 WLO712017 WVK712017 C777553 IY777553 SU777553 ACQ777553 AMM777553 AWI777553 BGE777553 BQA777553 BZW777553 CJS777553 CTO777553 DDK777553 DNG777553 DXC777553 EGY777553 EQU777553 FAQ777553 FKM777553 FUI777553 GEE777553 GOA777553 GXW777553 HHS777553 HRO777553 IBK777553 ILG777553 IVC777553 JEY777553 JOU777553 JYQ777553 KIM777553 KSI777553 LCE777553 LMA777553 LVW777553 MFS777553 MPO777553 MZK777553 NJG777553 NTC777553 OCY777553 OMU777553 OWQ777553 PGM777553 PQI777553 QAE777553 QKA777553 QTW777553 RDS777553 RNO777553 RXK777553 SHG777553 SRC777553 TAY777553 TKU777553 TUQ777553 UEM777553 UOI777553 UYE777553 VIA777553 VRW777553 WBS777553 WLO777553 WVK777553 C843089 IY843089 SU843089 ACQ843089 AMM843089 AWI843089 BGE843089 BQA843089 BZW843089 CJS843089 CTO843089 DDK843089 DNG843089 DXC843089 EGY843089 EQU843089 FAQ843089 FKM843089 FUI843089 GEE843089 GOA843089 GXW843089 HHS843089 HRO843089 IBK843089 ILG843089 IVC843089 JEY843089 JOU843089 JYQ843089 KIM843089 KSI843089 LCE843089 LMA843089 LVW843089 MFS843089 MPO843089 MZK843089 NJG843089 NTC843089 OCY843089 OMU843089 OWQ843089 PGM843089 PQI843089 QAE843089 QKA843089 QTW843089 RDS843089 RNO843089 RXK843089 SHG843089 SRC843089 TAY843089 TKU843089 TUQ843089 UEM843089 UOI843089 UYE843089 VIA843089 VRW843089 WBS843089 WLO843089 WVK843089 C908625 IY908625 SU908625 ACQ908625 AMM908625 AWI908625 BGE908625 BQA908625 BZW908625 CJS908625 CTO908625 DDK908625 DNG908625 DXC908625 EGY908625 EQU908625 FAQ908625 FKM908625 FUI908625 GEE908625 GOA908625 GXW908625 HHS908625 HRO908625 IBK908625 ILG908625 IVC908625 JEY908625 JOU908625 JYQ908625 KIM908625 KSI908625 LCE908625 LMA908625 LVW908625 MFS908625 MPO908625 MZK908625 NJG908625 NTC908625 OCY908625 OMU908625 OWQ908625 PGM908625 PQI908625 QAE908625 QKA908625 QTW908625 RDS908625 RNO908625 RXK908625 SHG908625 SRC908625 TAY908625 TKU908625 TUQ908625 UEM908625 UOI908625 UYE908625 VIA908625 VRW908625 WBS908625 WLO908625 WVK908625 C974161 IY974161 SU974161 ACQ974161 AMM974161 AWI974161 BGE974161 BQA974161 BZW974161 CJS974161 CTO974161 DDK974161 DNG974161 DXC974161 EGY974161 EQU974161 FAQ974161 FKM974161 FUI974161 GEE974161 GOA974161 GXW974161 HHS974161 HRO974161 IBK974161 ILG974161 IVC974161 JEY974161 JOU974161 JYQ974161 KIM974161 KSI974161 LCE974161 LMA974161 LVW974161 MFS974161 MPO974161 MZK974161 NJG974161 NTC974161 OCY974161 OMU974161 OWQ974161 PGM974161 PQI974161 QAE974161 QKA974161 QTW974161 RDS974161 RNO974161 RXK974161 SHG974161 SRC974161 TAY974161 TKU974161 TUQ974161 UEM974161 UOI974161 UYE974161 VIA974161 VRW974161 WBS974161 WLO974161 WVK974161">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CCCCCC"/>
    <pageSetUpPr fitToPage="1"/>
  </sheetPr>
  <dimension ref="A1:AS163"/>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08" style="66" bestFit="1"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141</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5.5400224497302024E-2</v>
      </c>
      <c r="D5" s="73" t="s">
        <v>72</v>
      </c>
      <c r="E5" s="74" t="s">
        <v>376</v>
      </c>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370</v>
      </c>
      <c r="D11" s="85" t="s">
        <v>163</v>
      </c>
      <c r="E11" s="74"/>
      <c r="F11" s="75"/>
    </row>
    <row r="12" spans="1:26" x14ac:dyDescent="0.2">
      <c r="A12" s="78"/>
      <c r="B12" s="83" t="s">
        <v>7</v>
      </c>
      <c r="C12" s="85">
        <f>IF(C11=0,,C11*C22*(1-C23)*C24*C25)</f>
        <v>230.37116758293752</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7000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v>0.05</v>
      </c>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v>385</v>
      </c>
      <c r="D31" s="85" t="s">
        <v>306</v>
      </c>
      <c r="E31" s="95"/>
      <c r="F31" s="75"/>
    </row>
    <row r="32" spans="1:6" x14ac:dyDescent="0.2">
      <c r="A32" s="78"/>
      <c r="B32" s="83" t="s">
        <v>21</v>
      </c>
      <c r="C32" s="102">
        <f>(SUMPRODUCT(C8:C11,C27:C30)+C11*(1-C23)*C31)/1000000</f>
        <v>0.13532749999999999</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v>480</v>
      </c>
      <c r="D36" s="85" t="s">
        <v>164</v>
      </c>
      <c r="E36" s="95"/>
      <c r="F36" s="75"/>
    </row>
    <row r="37" spans="1:6" x14ac:dyDescent="0.2">
      <c r="A37" s="78"/>
      <c r="B37" s="281"/>
      <c r="C37" s="84">
        <v>38</v>
      </c>
      <c r="D37" s="85" t="s">
        <v>165</v>
      </c>
      <c r="E37" s="95"/>
      <c r="F37" s="75"/>
    </row>
    <row r="38" spans="1:6" x14ac:dyDescent="0.2">
      <c r="A38" s="78"/>
      <c r="B38" s="83" t="s">
        <v>23</v>
      </c>
      <c r="C38" s="103">
        <f>(SUMPRODUCT(C33:C36,C8:C11)+C11*(1-C23)*C37)/1000</f>
        <v>190.95699999999999</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0.12</v>
      </c>
      <c r="D42" s="85" t="s">
        <v>166</v>
      </c>
      <c r="E42" s="95"/>
    </row>
    <row r="43" spans="1:6" x14ac:dyDescent="0.2">
      <c r="A43" s="78"/>
      <c r="B43" s="83" t="s">
        <v>28</v>
      </c>
      <c r="C43" s="104">
        <v>0.1</v>
      </c>
      <c r="D43" s="85" t="s">
        <v>72</v>
      </c>
      <c r="E43" s="95"/>
    </row>
    <row r="44" spans="1:6" x14ac:dyDescent="0.2">
      <c r="A44" s="78"/>
      <c r="B44" s="83" t="s">
        <v>29</v>
      </c>
      <c r="C44" s="85">
        <f>C42*C11*C15*(1-C23)</f>
        <v>295260</v>
      </c>
      <c r="D44" s="85" t="s">
        <v>73</v>
      </c>
      <c r="E44" s="95"/>
    </row>
    <row r="45" spans="1:6" x14ac:dyDescent="0.2">
      <c r="A45" s="78"/>
      <c r="B45" s="83" t="s">
        <v>30</v>
      </c>
      <c r="C45" s="105">
        <v>3.4</v>
      </c>
      <c r="D45" s="85" t="s">
        <v>74</v>
      </c>
      <c r="E45" s="106"/>
    </row>
    <row r="46" spans="1:6" x14ac:dyDescent="0.2">
      <c r="A46" s="78"/>
      <c r="B46" s="83" t="s">
        <v>31</v>
      </c>
      <c r="C46" s="104">
        <v>35.9</v>
      </c>
      <c r="D46" s="85" t="s">
        <v>75</v>
      </c>
      <c r="E46" s="95"/>
    </row>
    <row r="47" spans="1:6" x14ac:dyDescent="0.2">
      <c r="A47" s="78"/>
      <c r="B47" s="86" t="s">
        <v>32</v>
      </c>
      <c r="C47" s="107">
        <v>0.5</v>
      </c>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c r="D59" s="85"/>
      <c r="E59" s="95"/>
    </row>
    <row r="60" spans="1:7" x14ac:dyDescent="0.2">
      <c r="A60" s="78"/>
      <c r="B60" s="86" t="s">
        <v>41</v>
      </c>
      <c r="C60" s="116">
        <f>IF(C58=0,C59,MIN(C59,C58/C29))</f>
        <v>0</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-135327.5</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15754188.263123164</v>
      </c>
      <c r="F94" s="153">
        <f t="shared" ref="F94:AR94" si="3">IF(F86&gt;$C$16,0,$C$12*$C$15)*35.17/3.6</f>
        <v>15754188.263123164</v>
      </c>
      <c r="G94" s="153">
        <f t="shared" si="3"/>
        <v>15754188.263123164</v>
      </c>
      <c r="H94" s="153">
        <f t="shared" si="3"/>
        <v>15754188.263123164</v>
      </c>
      <c r="I94" s="153">
        <f t="shared" si="3"/>
        <v>15754188.263123164</v>
      </c>
      <c r="J94" s="153">
        <f t="shared" si="3"/>
        <v>15754188.263123164</v>
      </c>
      <c r="K94" s="153">
        <f t="shared" si="3"/>
        <v>15754188.263123164</v>
      </c>
      <c r="L94" s="153">
        <f t="shared" si="3"/>
        <v>15754188.263123164</v>
      </c>
      <c r="M94" s="153">
        <f t="shared" si="3"/>
        <v>15754188.263123164</v>
      </c>
      <c r="N94" s="153">
        <f t="shared" si="3"/>
        <v>15754188.263123164</v>
      </c>
      <c r="O94" s="153">
        <f t="shared" si="3"/>
        <v>15754188.263123164</v>
      </c>
      <c r="P94" s="153">
        <f t="shared" si="3"/>
        <v>15754188.263123164</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15754188.263123164</v>
      </c>
      <c r="F98" s="154">
        <f t="shared" ref="F98:AR98" si="6">F94-F95</f>
        <v>15754188.263123164</v>
      </c>
      <c r="G98" s="154">
        <f t="shared" si="6"/>
        <v>15754188.263123164</v>
      </c>
      <c r="H98" s="154">
        <f t="shared" si="6"/>
        <v>15754188.263123164</v>
      </c>
      <c r="I98" s="154">
        <f t="shared" si="6"/>
        <v>15754188.263123164</v>
      </c>
      <c r="J98" s="154">
        <f t="shared" si="6"/>
        <v>15754188.263123164</v>
      </c>
      <c r="K98" s="154">
        <f t="shared" si="6"/>
        <v>15754188.263123164</v>
      </c>
      <c r="L98" s="154">
        <f t="shared" si="6"/>
        <v>15754188.263123164</v>
      </c>
      <c r="M98" s="154">
        <f t="shared" si="6"/>
        <v>15754188.263123164</v>
      </c>
      <c r="N98" s="154">
        <f t="shared" si="6"/>
        <v>15754188.263123164</v>
      </c>
      <c r="O98" s="154">
        <f t="shared" si="6"/>
        <v>15754188.263123164</v>
      </c>
      <c r="P98" s="154">
        <f t="shared" si="6"/>
        <v>15754188.263123164</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15754188.263123164</v>
      </c>
      <c r="F99" s="157">
        <f t="shared" ref="F99:AR99" si="7">SUM(F96:F98)</f>
        <v>15754188.263123164</v>
      </c>
      <c r="G99" s="157">
        <f t="shared" si="7"/>
        <v>15754188.263123164</v>
      </c>
      <c r="H99" s="157">
        <f t="shared" si="7"/>
        <v>15754188.263123164</v>
      </c>
      <c r="I99" s="157">
        <f t="shared" si="7"/>
        <v>15754188.263123164</v>
      </c>
      <c r="J99" s="157">
        <f t="shared" si="7"/>
        <v>15754188.263123164</v>
      </c>
      <c r="K99" s="157">
        <f t="shared" si="7"/>
        <v>15754188.263123164</v>
      </c>
      <c r="L99" s="157">
        <f t="shared" si="7"/>
        <v>15754188.263123164</v>
      </c>
      <c r="M99" s="157">
        <f t="shared" si="7"/>
        <v>15754188.263123164</v>
      </c>
      <c r="N99" s="157">
        <f t="shared" si="7"/>
        <v>15754188.263123164</v>
      </c>
      <c r="O99" s="157">
        <f t="shared" si="7"/>
        <v>15754188.263123164</v>
      </c>
      <c r="P99" s="157">
        <f t="shared" si="7"/>
        <v>15754188.263123164</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-190957</v>
      </c>
      <c r="F101" s="149">
        <f t="shared" ref="F101:AR101" si="8">IF(F86&gt;$C$16,0,-F87*($C$38*1000+F96*$C$39+F97*$C$40*3.6/1000+F98*$C$41*35.17/1000))+SUMIF($C$77:$C$81,F86,$D$77:$D$81)</f>
        <v>-194298.74750000003</v>
      </c>
      <c r="G101" s="149">
        <f t="shared" si="8"/>
        <v>-197698.97558125001</v>
      </c>
      <c r="H101" s="149">
        <f t="shared" si="8"/>
        <v>-201158.70765392188</v>
      </c>
      <c r="I101" s="149">
        <f t="shared" si="8"/>
        <v>-204678.98503786555</v>
      </c>
      <c r="J101" s="149">
        <f t="shared" si="8"/>
        <v>-208260.86727602824</v>
      </c>
      <c r="K101" s="149">
        <f t="shared" si="8"/>
        <v>-211905.43245335872</v>
      </c>
      <c r="L101" s="149">
        <f t="shared" si="8"/>
        <v>-215613.77752129248</v>
      </c>
      <c r="M101" s="149">
        <f t="shared" si="8"/>
        <v>-219387.01862791518</v>
      </c>
      <c r="N101" s="149">
        <f t="shared" si="8"/>
        <v>-223226.29145390369</v>
      </c>
      <c r="O101" s="149">
        <f t="shared" si="8"/>
        <v>-227132.75155434702</v>
      </c>
      <c r="P101" s="149">
        <f t="shared" si="8"/>
        <v>-231107.5747065481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-605275.07764705876</v>
      </c>
      <c r="F102" s="153">
        <f t="shared" si="9"/>
        <v>-615867.39150588238</v>
      </c>
      <c r="G102" s="153">
        <f t="shared" si="9"/>
        <v>-626645.07085723523</v>
      </c>
      <c r="H102" s="153">
        <f t="shared" si="9"/>
        <v>-637611.35959723685</v>
      </c>
      <c r="I102" s="153">
        <f t="shared" si="9"/>
        <v>-648769.55839018861</v>
      </c>
      <c r="J102" s="153">
        <f t="shared" si="9"/>
        <v>-660123.02566201705</v>
      </c>
      <c r="K102" s="153">
        <f t="shared" si="9"/>
        <v>-671675.1786111024</v>
      </c>
      <c r="L102" s="153">
        <f t="shared" si="9"/>
        <v>-683429.49423679651</v>
      </c>
      <c r="M102" s="153">
        <f t="shared" si="9"/>
        <v>-695389.51038594067</v>
      </c>
      <c r="N102" s="153">
        <f t="shared" si="9"/>
        <v>-707558.8268176947</v>
      </c>
      <c r="O102" s="153">
        <f t="shared" si="9"/>
        <v>-719941.10628700443</v>
      </c>
      <c r="P102" s="153">
        <f t="shared" si="9"/>
        <v>-732540.075647027</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-796232.07764705876</v>
      </c>
      <c r="F112" s="153">
        <f t="shared" si="18"/>
        <v>-810166.13900588243</v>
      </c>
      <c r="G112" s="153">
        <f t="shared" si="18"/>
        <v>-824344.04643848527</v>
      </c>
      <c r="H112" s="153">
        <f t="shared" si="18"/>
        <v>-838770.06725115876</v>
      </c>
      <c r="I112" s="153">
        <f t="shared" si="18"/>
        <v>-853448.5434280542</v>
      </c>
      <c r="J112" s="153">
        <f t="shared" si="18"/>
        <v>-868383.89293804532</v>
      </c>
      <c r="K112" s="153">
        <f t="shared" si="18"/>
        <v>-883580.61106446106</v>
      </c>
      <c r="L112" s="153">
        <f t="shared" si="18"/>
        <v>-899043.27175808896</v>
      </c>
      <c r="M112" s="153">
        <f t="shared" si="18"/>
        <v>-914776.52901385585</v>
      </c>
      <c r="N112" s="153">
        <f t="shared" si="18"/>
        <v>-930785.11827159836</v>
      </c>
      <c r="O112" s="153">
        <f t="shared" si="18"/>
        <v>-947073.85784135142</v>
      </c>
      <c r="P112" s="153">
        <f t="shared" si="18"/>
        <v>-963647.65035357513</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-796232.07764705876</v>
      </c>
      <c r="F113" s="162">
        <f t="shared" ref="F113:AR113" si="19">SUM(F111:F112)</f>
        <v>-810166.13900588243</v>
      </c>
      <c r="G113" s="162">
        <f t="shared" si="19"/>
        <v>-824344.04643848527</v>
      </c>
      <c r="H113" s="162">
        <f t="shared" si="19"/>
        <v>-838770.06725115876</v>
      </c>
      <c r="I113" s="162">
        <f t="shared" si="19"/>
        <v>-853448.5434280542</v>
      </c>
      <c r="J113" s="162">
        <f t="shared" si="19"/>
        <v>-868383.89293804532</v>
      </c>
      <c r="K113" s="162">
        <f t="shared" si="19"/>
        <v>-883580.61106446106</v>
      </c>
      <c r="L113" s="162">
        <f t="shared" si="19"/>
        <v>-899043.27175808896</v>
      </c>
      <c r="M113" s="162">
        <f t="shared" si="19"/>
        <v>-914776.52901385585</v>
      </c>
      <c r="N113" s="162">
        <f t="shared" si="19"/>
        <v>-930785.11827159836</v>
      </c>
      <c r="O113" s="162">
        <f t="shared" si="19"/>
        <v>-947073.85784135142</v>
      </c>
      <c r="P113" s="162">
        <f t="shared" si="19"/>
        <v>-963647.65035357513</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-11277.291666666666</v>
      </c>
      <c r="F115" s="149">
        <f t="shared" si="20"/>
        <v>-11277.291666666666</v>
      </c>
      <c r="G115" s="149">
        <f t="shared" si="20"/>
        <v>-11277.291666666666</v>
      </c>
      <c r="H115" s="149">
        <f t="shared" si="20"/>
        <v>-11277.291666666666</v>
      </c>
      <c r="I115" s="149">
        <f t="shared" si="20"/>
        <v>-11277.291666666666</v>
      </c>
      <c r="J115" s="149">
        <f t="shared" si="20"/>
        <v>-11277.291666666666</v>
      </c>
      <c r="K115" s="149">
        <f t="shared" si="20"/>
        <v>-11277.291666666666</v>
      </c>
      <c r="L115" s="149">
        <f t="shared" si="20"/>
        <v>-11277.291666666666</v>
      </c>
      <c r="M115" s="149">
        <f t="shared" si="20"/>
        <v>-11277.291666666666</v>
      </c>
      <c r="N115" s="149">
        <f t="shared" si="20"/>
        <v>-11277.291666666666</v>
      </c>
      <c r="O115" s="149">
        <f t="shared" si="20"/>
        <v>-11277.291666666666</v>
      </c>
      <c r="P115" s="149">
        <f t="shared" si="20"/>
        <v>-11277.291666666666</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-4736.4625000000005</v>
      </c>
      <c r="F116" s="153">
        <f t="shared" si="21"/>
        <v>-4438.8923013892845</v>
      </c>
      <c r="G116" s="153">
        <f t="shared" si="21"/>
        <v>-4126.4435928480334</v>
      </c>
      <c r="H116" s="153">
        <f t="shared" si="21"/>
        <v>-3798.3724488797179</v>
      </c>
      <c r="I116" s="153">
        <f t="shared" si="21"/>
        <v>-3453.897747712987</v>
      </c>
      <c r="J116" s="153">
        <f t="shared" si="21"/>
        <v>-3092.1993114879201</v>
      </c>
      <c r="K116" s="153">
        <f t="shared" si="21"/>
        <v>-2712.4159534515993</v>
      </c>
      <c r="L116" s="153">
        <f t="shared" si="21"/>
        <v>-2313.6434275134629</v>
      </c>
      <c r="M116" s="153">
        <f t="shared" si="21"/>
        <v>-1894.9322752784196</v>
      </c>
      <c r="N116" s="153">
        <f t="shared" si="21"/>
        <v>-1455.285565431624</v>
      </c>
      <c r="O116" s="153">
        <f t="shared" si="21"/>
        <v>-993.65652009248868</v>
      </c>
      <c r="P116" s="153">
        <f t="shared" si="21"/>
        <v>-508.94602248639671</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-5951.403972214328</v>
      </c>
      <c r="F117" s="153">
        <f t="shared" si="22"/>
        <v>-6248.974170825044</v>
      </c>
      <c r="G117" s="153">
        <f t="shared" si="22"/>
        <v>-6561.422879366296</v>
      </c>
      <c r="H117" s="153">
        <f t="shared" si="22"/>
        <v>-6889.4940233346106</v>
      </c>
      <c r="I117" s="153">
        <f t="shared" si="22"/>
        <v>-7233.9687245013411</v>
      </c>
      <c r="J117" s="153">
        <f t="shared" si="22"/>
        <v>-7595.667160726407</v>
      </c>
      <c r="K117" s="153">
        <f t="shared" si="22"/>
        <v>-7975.4505187627292</v>
      </c>
      <c r="L117" s="153">
        <f t="shared" si="22"/>
        <v>-8374.223044700866</v>
      </c>
      <c r="M117" s="153">
        <f t="shared" si="22"/>
        <v>-8792.9341969359084</v>
      </c>
      <c r="N117" s="153">
        <f t="shared" si="22"/>
        <v>-9232.5809067827049</v>
      </c>
      <c r="O117" s="153">
        <f t="shared" si="22"/>
        <v>-9694.2099521218388</v>
      </c>
      <c r="P117" s="153">
        <f t="shared" si="22"/>
        <v>-10178.920449727932</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-10687.866472214329</v>
      </c>
      <c r="F118" s="162">
        <f t="shared" si="23"/>
        <v>-10687.866472214329</v>
      </c>
      <c r="G118" s="162">
        <f t="shared" si="23"/>
        <v>-10687.866472214329</v>
      </c>
      <c r="H118" s="162">
        <f t="shared" si="23"/>
        <v>-10687.866472214329</v>
      </c>
      <c r="I118" s="162">
        <f t="shared" si="23"/>
        <v>-10687.866472214328</v>
      </c>
      <c r="J118" s="162">
        <f t="shared" si="23"/>
        <v>-10687.866472214328</v>
      </c>
      <c r="K118" s="162">
        <f t="shared" si="23"/>
        <v>-10687.866472214329</v>
      </c>
      <c r="L118" s="162">
        <f t="shared" si="23"/>
        <v>-10687.866472214329</v>
      </c>
      <c r="M118" s="162">
        <f t="shared" si="23"/>
        <v>-10687.866472214328</v>
      </c>
      <c r="N118" s="162">
        <f t="shared" si="23"/>
        <v>-10687.866472214329</v>
      </c>
      <c r="O118" s="162">
        <f t="shared" si="23"/>
        <v>-10687.866472214328</v>
      </c>
      <c r="P118" s="162">
        <f t="shared" si="23"/>
        <v>-10687.866472214328</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-812245.83181372541</v>
      </c>
      <c r="F120" s="149">
        <f t="shared" ref="F120:AR120" si="24">F113+F115+F116</f>
        <v>-825882.32297393831</v>
      </c>
      <c r="G120" s="149">
        <f t="shared" si="24"/>
        <v>-839747.78169799992</v>
      </c>
      <c r="H120" s="149">
        <f t="shared" si="24"/>
        <v>-853845.73136670515</v>
      </c>
      <c r="I120" s="149">
        <f t="shared" si="24"/>
        <v>-868179.73284243385</v>
      </c>
      <c r="J120" s="149">
        <f t="shared" si="24"/>
        <v>-882753.38391619991</v>
      </c>
      <c r="K120" s="149">
        <f t="shared" si="24"/>
        <v>-897570.31868457934</v>
      </c>
      <c r="L120" s="149">
        <f t="shared" si="24"/>
        <v>-912634.20685226901</v>
      </c>
      <c r="M120" s="149">
        <f t="shared" si="24"/>
        <v>-927948.75295580085</v>
      </c>
      <c r="N120" s="149">
        <f t="shared" si="24"/>
        <v>-943517.69550369657</v>
      </c>
      <c r="O120" s="149">
        <f t="shared" si="24"/>
        <v>-959344.80602811056</v>
      </c>
      <c r="P120" s="149">
        <f t="shared" si="24"/>
        <v>-975433.88804272818</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203061.45795343135</v>
      </c>
      <c r="F121" s="162">
        <f t="shared" si="25"/>
        <v>206470.58074348458</v>
      </c>
      <c r="G121" s="162">
        <f t="shared" si="25"/>
        <v>209936.94542449998</v>
      </c>
      <c r="H121" s="162">
        <f t="shared" si="25"/>
        <v>213461.43284167629</v>
      </c>
      <c r="I121" s="162">
        <f t="shared" si="25"/>
        <v>217044.93321060846</v>
      </c>
      <c r="J121" s="162">
        <f t="shared" si="25"/>
        <v>220688.34597904998</v>
      </c>
      <c r="K121" s="162">
        <f t="shared" si="25"/>
        <v>224392.57967114483</v>
      </c>
      <c r="L121" s="162">
        <f t="shared" si="25"/>
        <v>228158.55171306725</v>
      </c>
      <c r="M121" s="162">
        <f t="shared" si="25"/>
        <v>231987.18823895021</v>
      </c>
      <c r="N121" s="162">
        <f t="shared" si="25"/>
        <v>235879.42387592414</v>
      </c>
      <c r="O121" s="162">
        <f t="shared" si="25"/>
        <v>239836.20150702764</v>
      </c>
      <c r="P121" s="162">
        <f t="shared" si="25"/>
        <v>243858.47201068205</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-603858.48616584181</v>
      </c>
      <c r="F123" s="172">
        <f t="shared" ref="F123:AR123" si="26">F113+F118+F121</f>
        <v>-614383.42473461223</v>
      </c>
      <c r="G123" s="172">
        <f t="shared" si="26"/>
        <v>-625094.96748619969</v>
      </c>
      <c r="H123" s="172">
        <f t="shared" si="26"/>
        <v>-635996.50088169682</v>
      </c>
      <c r="I123" s="172">
        <f t="shared" si="26"/>
        <v>-647091.47668966011</v>
      </c>
      <c r="J123" s="172">
        <f t="shared" si="26"/>
        <v>-658383.41343120974</v>
      </c>
      <c r="K123" s="172">
        <f t="shared" si="26"/>
        <v>-669875.89786553057</v>
      </c>
      <c r="L123" s="172">
        <f t="shared" si="26"/>
        <v>-681572.58651723608</v>
      </c>
      <c r="M123" s="172">
        <f t="shared" si="26"/>
        <v>-693477.20724711998</v>
      </c>
      <c r="N123" s="172">
        <f t="shared" si="26"/>
        <v>-705593.56086788862</v>
      </c>
      <c r="O123" s="172">
        <f t="shared" si="26"/>
        <v>-717925.52280653815</v>
      </c>
      <c r="P123" s="172">
        <f t="shared" si="26"/>
        <v>-730477.04481510748</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15754188.263123164</v>
      </c>
      <c r="F124" s="175">
        <f t="shared" si="27"/>
        <v>15754188.263123164</v>
      </c>
      <c r="G124" s="175">
        <f t="shared" si="27"/>
        <v>15754188.263123164</v>
      </c>
      <c r="H124" s="175">
        <f t="shared" si="27"/>
        <v>15754188.263123164</v>
      </c>
      <c r="I124" s="175">
        <f t="shared" si="27"/>
        <v>15754188.263123164</v>
      </c>
      <c r="J124" s="175">
        <f t="shared" si="27"/>
        <v>15754188.263123164</v>
      </c>
      <c r="K124" s="175">
        <f t="shared" si="27"/>
        <v>15754188.263123164</v>
      </c>
      <c r="L124" s="175">
        <f t="shared" si="27"/>
        <v>15754188.263123164</v>
      </c>
      <c r="M124" s="175">
        <f t="shared" si="27"/>
        <v>15754188.263123164</v>
      </c>
      <c r="N124" s="175">
        <f t="shared" si="27"/>
        <v>15754188.263123164</v>
      </c>
      <c r="O124" s="175">
        <f t="shared" si="27"/>
        <v>15754188.263123164</v>
      </c>
      <c r="P124" s="175">
        <f t="shared" si="27"/>
        <v>15754188.263123164</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-3507680.2679095468</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64048089.156792983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135327.5</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7.1250000000000008E-2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94729.25</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40598.25</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x14ac:dyDescent="0.2">
      <c r="B144" s="192" t="s">
        <v>217</v>
      </c>
      <c r="C144" s="192" t="s">
        <v>55</v>
      </c>
      <c r="D144" s="193" t="s">
        <v>218</v>
      </c>
      <c r="E144" s="193" t="s">
        <v>219</v>
      </c>
    </row>
    <row r="145" spans="2:5" x14ac:dyDescent="0.2">
      <c r="B145" s="211" t="s">
        <v>246</v>
      </c>
      <c r="C145" s="206" t="s">
        <v>289</v>
      </c>
      <c r="D145" s="227">
        <f>C11</f>
        <v>370</v>
      </c>
      <c r="E145" s="227"/>
    </row>
    <row r="146" spans="2:5" x14ac:dyDescent="0.2">
      <c r="B146" s="211" t="s">
        <v>108</v>
      </c>
      <c r="C146" s="206" t="s">
        <v>222</v>
      </c>
      <c r="D146" s="227">
        <f>C15</f>
        <v>7000</v>
      </c>
      <c r="E146" s="227"/>
    </row>
    <row r="147" spans="2:5" x14ac:dyDescent="0.2">
      <c r="B147" s="211" t="s">
        <v>247</v>
      </c>
      <c r="C147" s="206" t="s">
        <v>290</v>
      </c>
      <c r="D147" s="228">
        <f>C23</f>
        <v>0.05</v>
      </c>
      <c r="E147" s="227"/>
    </row>
    <row r="148" spans="2:5" x14ac:dyDescent="0.2">
      <c r="B148" s="211" t="s">
        <v>291</v>
      </c>
      <c r="C148" s="206" t="s">
        <v>292</v>
      </c>
      <c r="D148" s="227">
        <v>0.12</v>
      </c>
      <c r="E148" s="227"/>
    </row>
    <row r="149" spans="2:5" x14ac:dyDescent="0.2">
      <c r="B149" s="211" t="s">
        <v>293</v>
      </c>
      <c r="C149" s="206" t="s">
        <v>294</v>
      </c>
      <c r="D149" s="227">
        <v>0.13</v>
      </c>
      <c r="E149" s="227"/>
    </row>
    <row r="150" spans="2:5" x14ac:dyDescent="0.2">
      <c r="B150" s="211" t="s">
        <v>250</v>
      </c>
      <c r="C150" s="206" t="s">
        <v>228</v>
      </c>
      <c r="D150" s="229">
        <f>C43</f>
        <v>0.1</v>
      </c>
      <c r="E150" s="227"/>
    </row>
    <row r="151" spans="2:5" ht="12" customHeight="1" x14ac:dyDescent="0.2">
      <c r="B151" s="211" t="s">
        <v>295</v>
      </c>
      <c r="C151" s="206" t="s">
        <v>296</v>
      </c>
      <c r="D151" s="227">
        <f>C30</f>
        <v>0</v>
      </c>
      <c r="E151" s="230">
        <f>C32</f>
        <v>0.13532749999999999</v>
      </c>
    </row>
    <row r="152" spans="2:5" x14ac:dyDescent="0.2">
      <c r="B152" s="211" t="s">
        <v>297</v>
      </c>
      <c r="C152" s="206" t="s">
        <v>298</v>
      </c>
      <c r="D152" s="227">
        <f>C31</f>
        <v>385</v>
      </c>
      <c r="E152" s="227" t="s">
        <v>299</v>
      </c>
    </row>
    <row r="153" spans="2:5" x14ac:dyDescent="0.2">
      <c r="B153" s="211" t="s">
        <v>300</v>
      </c>
      <c r="C153" s="206" t="s">
        <v>296</v>
      </c>
      <c r="D153" s="227">
        <f>C36</f>
        <v>480</v>
      </c>
      <c r="E153" s="231">
        <f>C38/1000</f>
        <v>0.19095699999999999</v>
      </c>
    </row>
    <row r="154" spans="2:5" x14ac:dyDescent="0.2">
      <c r="B154" s="211" t="s">
        <v>301</v>
      </c>
      <c r="C154" s="206" t="s">
        <v>298</v>
      </c>
      <c r="D154" s="227">
        <f>C37</f>
        <v>38</v>
      </c>
      <c r="E154" s="227" t="s">
        <v>299</v>
      </c>
    </row>
    <row r="155" spans="2:5" customFormat="1" ht="15" x14ac:dyDescent="0.25">
      <c r="B155" s="211" t="s">
        <v>252</v>
      </c>
      <c r="C155" s="206" t="s">
        <v>302</v>
      </c>
      <c r="D155" s="232">
        <f>C45</f>
        <v>3.4</v>
      </c>
      <c r="E155" s="227"/>
    </row>
    <row r="156" spans="2:5" customFormat="1" ht="15" x14ac:dyDescent="0.25">
      <c r="B156" s="211" t="s">
        <v>259</v>
      </c>
      <c r="C156" s="206" t="s">
        <v>260</v>
      </c>
      <c r="D156" s="227">
        <f>C46+C47</f>
        <v>36.4</v>
      </c>
      <c r="E156" s="227"/>
    </row>
    <row r="157" spans="2:5" customFormat="1" ht="15" x14ac:dyDescent="0.25">
      <c r="B157" s="211" t="s">
        <v>254</v>
      </c>
      <c r="C157" s="206" t="s">
        <v>303</v>
      </c>
      <c r="D157" s="233">
        <f>C24</f>
        <v>0.999</v>
      </c>
      <c r="E157" s="227"/>
    </row>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699 IY56699 SU56699 ACQ56699 AMM56699 AWI56699 BGE56699 BQA56699 BZW56699 CJS56699 CTO56699 DDK56699 DNG56699 DXC56699 EGY56699 EQU56699 FAQ56699 FKM56699 FUI56699 GEE56699 GOA56699 GXW56699 HHS56699 HRO56699 IBK56699 ILG56699 IVC56699 JEY56699 JOU56699 JYQ56699 KIM56699 KSI56699 LCE56699 LMA56699 LVW56699 MFS56699 MPO56699 MZK56699 NJG56699 NTC56699 OCY56699 OMU56699 OWQ56699 PGM56699 PQI56699 QAE56699 QKA56699 QTW56699 RDS56699 RNO56699 RXK56699 SHG56699 SRC56699 TAY56699 TKU56699 TUQ56699 UEM56699 UOI56699 UYE56699 VIA56699 VRW56699 WBS56699 WLO56699 WVK56699 C122235 IY122235 SU122235 ACQ122235 AMM122235 AWI122235 BGE122235 BQA122235 BZW122235 CJS122235 CTO122235 DDK122235 DNG122235 DXC122235 EGY122235 EQU122235 FAQ122235 FKM122235 FUI122235 GEE122235 GOA122235 GXW122235 HHS122235 HRO122235 IBK122235 ILG122235 IVC122235 JEY122235 JOU122235 JYQ122235 KIM122235 KSI122235 LCE122235 LMA122235 LVW122235 MFS122235 MPO122235 MZK122235 NJG122235 NTC122235 OCY122235 OMU122235 OWQ122235 PGM122235 PQI122235 QAE122235 QKA122235 QTW122235 RDS122235 RNO122235 RXK122235 SHG122235 SRC122235 TAY122235 TKU122235 TUQ122235 UEM122235 UOI122235 UYE122235 VIA122235 VRW122235 WBS122235 WLO122235 WVK122235 C187771 IY187771 SU187771 ACQ187771 AMM187771 AWI187771 BGE187771 BQA187771 BZW187771 CJS187771 CTO187771 DDK187771 DNG187771 DXC187771 EGY187771 EQU187771 FAQ187771 FKM187771 FUI187771 GEE187771 GOA187771 GXW187771 HHS187771 HRO187771 IBK187771 ILG187771 IVC187771 JEY187771 JOU187771 JYQ187771 KIM187771 KSI187771 LCE187771 LMA187771 LVW187771 MFS187771 MPO187771 MZK187771 NJG187771 NTC187771 OCY187771 OMU187771 OWQ187771 PGM187771 PQI187771 QAE187771 QKA187771 QTW187771 RDS187771 RNO187771 RXK187771 SHG187771 SRC187771 TAY187771 TKU187771 TUQ187771 UEM187771 UOI187771 UYE187771 VIA187771 VRW187771 WBS187771 WLO187771 WVK187771 C253307 IY253307 SU253307 ACQ253307 AMM253307 AWI253307 BGE253307 BQA253307 BZW253307 CJS253307 CTO253307 DDK253307 DNG253307 DXC253307 EGY253307 EQU253307 FAQ253307 FKM253307 FUI253307 GEE253307 GOA253307 GXW253307 HHS253307 HRO253307 IBK253307 ILG253307 IVC253307 JEY253307 JOU253307 JYQ253307 KIM253307 KSI253307 LCE253307 LMA253307 LVW253307 MFS253307 MPO253307 MZK253307 NJG253307 NTC253307 OCY253307 OMU253307 OWQ253307 PGM253307 PQI253307 QAE253307 QKA253307 QTW253307 RDS253307 RNO253307 RXK253307 SHG253307 SRC253307 TAY253307 TKU253307 TUQ253307 UEM253307 UOI253307 UYE253307 VIA253307 VRW253307 WBS253307 WLO253307 WVK253307 C318843 IY318843 SU318843 ACQ318843 AMM318843 AWI318843 BGE318843 BQA318843 BZW318843 CJS318843 CTO318843 DDK318843 DNG318843 DXC318843 EGY318843 EQU318843 FAQ318843 FKM318843 FUI318843 GEE318843 GOA318843 GXW318843 HHS318843 HRO318843 IBK318843 ILG318843 IVC318843 JEY318843 JOU318843 JYQ318843 KIM318843 KSI318843 LCE318843 LMA318843 LVW318843 MFS318843 MPO318843 MZK318843 NJG318843 NTC318843 OCY318843 OMU318843 OWQ318843 PGM318843 PQI318843 QAE318843 QKA318843 QTW318843 RDS318843 RNO318843 RXK318843 SHG318843 SRC318843 TAY318843 TKU318843 TUQ318843 UEM318843 UOI318843 UYE318843 VIA318843 VRW318843 WBS318843 WLO318843 WVK318843 C384379 IY384379 SU384379 ACQ384379 AMM384379 AWI384379 BGE384379 BQA384379 BZW384379 CJS384379 CTO384379 DDK384379 DNG384379 DXC384379 EGY384379 EQU384379 FAQ384379 FKM384379 FUI384379 GEE384379 GOA384379 GXW384379 HHS384379 HRO384379 IBK384379 ILG384379 IVC384379 JEY384379 JOU384379 JYQ384379 KIM384379 KSI384379 LCE384379 LMA384379 LVW384379 MFS384379 MPO384379 MZK384379 NJG384379 NTC384379 OCY384379 OMU384379 OWQ384379 PGM384379 PQI384379 QAE384379 QKA384379 QTW384379 RDS384379 RNO384379 RXK384379 SHG384379 SRC384379 TAY384379 TKU384379 TUQ384379 UEM384379 UOI384379 UYE384379 VIA384379 VRW384379 WBS384379 WLO384379 WVK384379 C449915 IY449915 SU449915 ACQ449915 AMM449915 AWI449915 BGE449915 BQA449915 BZW449915 CJS449915 CTO449915 DDK449915 DNG449915 DXC449915 EGY449915 EQU449915 FAQ449915 FKM449915 FUI449915 GEE449915 GOA449915 GXW449915 HHS449915 HRO449915 IBK449915 ILG449915 IVC449915 JEY449915 JOU449915 JYQ449915 KIM449915 KSI449915 LCE449915 LMA449915 LVW449915 MFS449915 MPO449915 MZK449915 NJG449915 NTC449915 OCY449915 OMU449915 OWQ449915 PGM449915 PQI449915 QAE449915 QKA449915 QTW449915 RDS449915 RNO449915 RXK449915 SHG449915 SRC449915 TAY449915 TKU449915 TUQ449915 UEM449915 UOI449915 UYE449915 VIA449915 VRW449915 WBS449915 WLO449915 WVK449915 C515451 IY515451 SU515451 ACQ515451 AMM515451 AWI515451 BGE515451 BQA515451 BZW515451 CJS515451 CTO515451 DDK515451 DNG515451 DXC515451 EGY515451 EQU515451 FAQ515451 FKM515451 FUI515451 GEE515451 GOA515451 GXW515451 HHS515451 HRO515451 IBK515451 ILG515451 IVC515451 JEY515451 JOU515451 JYQ515451 KIM515451 KSI515451 LCE515451 LMA515451 LVW515451 MFS515451 MPO515451 MZK515451 NJG515451 NTC515451 OCY515451 OMU515451 OWQ515451 PGM515451 PQI515451 QAE515451 QKA515451 QTW515451 RDS515451 RNO515451 RXK515451 SHG515451 SRC515451 TAY515451 TKU515451 TUQ515451 UEM515451 UOI515451 UYE515451 VIA515451 VRW515451 WBS515451 WLO515451 WVK515451 C580987 IY580987 SU580987 ACQ580987 AMM580987 AWI580987 BGE580987 BQA580987 BZW580987 CJS580987 CTO580987 DDK580987 DNG580987 DXC580987 EGY580987 EQU580987 FAQ580987 FKM580987 FUI580987 GEE580987 GOA580987 GXW580987 HHS580987 HRO580987 IBK580987 ILG580987 IVC580987 JEY580987 JOU580987 JYQ580987 KIM580987 KSI580987 LCE580987 LMA580987 LVW580987 MFS580987 MPO580987 MZK580987 NJG580987 NTC580987 OCY580987 OMU580987 OWQ580987 PGM580987 PQI580987 QAE580987 QKA580987 QTW580987 RDS580987 RNO580987 RXK580987 SHG580987 SRC580987 TAY580987 TKU580987 TUQ580987 UEM580987 UOI580987 UYE580987 VIA580987 VRW580987 WBS580987 WLO580987 WVK580987 C646523 IY646523 SU646523 ACQ646523 AMM646523 AWI646523 BGE646523 BQA646523 BZW646523 CJS646523 CTO646523 DDK646523 DNG646523 DXC646523 EGY646523 EQU646523 FAQ646523 FKM646523 FUI646523 GEE646523 GOA646523 GXW646523 HHS646523 HRO646523 IBK646523 ILG646523 IVC646523 JEY646523 JOU646523 JYQ646523 KIM646523 KSI646523 LCE646523 LMA646523 LVW646523 MFS646523 MPO646523 MZK646523 NJG646523 NTC646523 OCY646523 OMU646523 OWQ646523 PGM646523 PQI646523 QAE646523 QKA646523 QTW646523 RDS646523 RNO646523 RXK646523 SHG646523 SRC646523 TAY646523 TKU646523 TUQ646523 UEM646523 UOI646523 UYE646523 VIA646523 VRW646523 WBS646523 WLO646523 WVK646523 C712059 IY712059 SU712059 ACQ712059 AMM712059 AWI712059 BGE712059 BQA712059 BZW712059 CJS712059 CTO712059 DDK712059 DNG712059 DXC712059 EGY712059 EQU712059 FAQ712059 FKM712059 FUI712059 GEE712059 GOA712059 GXW712059 HHS712059 HRO712059 IBK712059 ILG712059 IVC712059 JEY712059 JOU712059 JYQ712059 KIM712059 KSI712059 LCE712059 LMA712059 LVW712059 MFS712059 MPO712059 MZK712059 NJG712059 NTC712059 OCY712059 OMU712059 OWQ712059 PGM712059 PQI712059 QAE712059 QKA712059 QTW712059 RDS712059 RNO712059 RXK712059 SHG712059 SRC712059 TAY712059 TKU712059 TUQ712059 UEM712059 UOI712059 UYE712059 VIA712059 VRW712059 WBS712059 WLO712059 WVK712059 C777595 IY777595 SU777595 ACQ777595 AMM777595 AWI777595 BGE777595 BQA777595 BZW777595 CJS777595 CTO777595 DDK777595 DNG777595 DXC777595 EGY777595 EQU777595 FAQ777595 FKM777595 FUI777595 GEE777595 GOA777595 GXW777595 HHS777595 HRO777595 IBK777595 ILG777595 IVC777595 JEY777595 JOU777595 JYQ777595 KIM777595 KSI777595 LCE777595 LMA777595 LVW777595 MFS777595 MPO777595 MZK777595 NJG777595 NTC777595 OCY777595 OMU777595 OWQ777595 PGM777595 PQI777595 QAE777595 QKA777595 QTW777595 RDS777595 RNO777595 RXK777595 SHG777595 SRC777595 TAY777595 TKU777595 TUQ777595 UEM777595 UOI777595 UYE777595 VIA777595 VRW777595 WBS777595 WLO777595 WVK777595 C843131 IY843131 SU843131 ACQ843131 AMM843131 AWI843131 BGE843131 BQA843131 BZW843131 CJS843131 CTO843131 DDK843131 DNG843131 DXC843131 EGY843131 EQU843131 FAQ843131 FKM843131 FUI843131 GEE843131 GOA843131 GXW843131 HHS843131 HRO843131 IBK843131 ILG843131 IVC843131 JEY843131 JOU843131 JYQ843131 KIM843131 KSI843131 LCE843131 LMA843131 LVW843131 MFS843131 MPO843131 MZK843131 NJG843131 NTC843131 OCY843131 OMU843131 OWQ843131 PGM843131 PQI843131 QAE843131 QKA843131 QTW843131 RDS843131 RNO843131 RXK843131 SHG843131 SRC843131 TAY843131 TKU843131 TUQ843131 UEM843131 UOI843131 UYE843131 VIA843131 VRW843131 WBS843131 WLO843131 WVK843131 C908667 IY908667 SU908667 ACQ908667 AMM908667 AWI908667 BGE908667 BQA908667 BZW908667 CJS908667 CTO908667 DDK908667 DNG908667 DXC908667 EGY908667 EQU908667 FAQ908667 FKM908667 FUI908667 GEE908667 GOA908667 GXW908667 HHS908667 HRO908667 IBK908667 ILG908667 IVC908667 JEY908667 JOU908667 JYQ908667 KIM908667 KSI908667 LCE908667 LMA908667 LVW908667 MFS908667 MPO908667 MZK908667 NJG908667 NTC908667 OCY908667 OMU908667 OWQ908667 PGM908667 PQI908667 QAE908667 QKA908667 QTW908667 RDS908667 RNO908667 RXK908667 SHG908667 SRC908667 TAY908667 TKU908667 TUQ908667 UEM908667 UOI908667 UYE908667 VIA908667 VRW908667 WBS908667 WLO908667 WVK908667 C974203 IY974203 SU974203 ACQ974203 AMM974203 AWI974203 BGE974203 BQA974203 BZW974203 CJS974203 CTO974203 DDK974203 DNG974203 DXC974203 EGY974203 EQU974203 FAQ974203 FKM974203 FUI974203 GEE974203 GOA974203 GXW974203 HHS974203 HRO974203 IBK974203 ILG974203 IVC974203 JEY974203 JOU974203 JYQ974203 KIM974203 KSI974203 LCE974203 LMA974203 LVW974203 MFS974203 MPO974203 MZK974203 NJG974203 NTC974203 OCY974203 OMU974203 OWQ974203 PGM974203 PQI974203 QAE974203 QKA974203 QTW974203 RDS974203 RNO974203 RXK974203 SHG974203 SRC974203 TAY974203 TKU974203 TUQ974203 UEM974203 UOI974203 UYE974203 VIA974203 VRW974203 WBS974203 WLO974203 WVK974203">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99</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0.20843173267589049</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1500</v>
      </c>
      <c r="D8" s="81" t="s">
        <v>162</v>
      </c>
      <c r="E8" s="74"/>
      <c r="F8" s="75"/>
      <c r="G8" s="82"/>
    </row>
    <row r="9" spans="1:26" x14ac:dyDescent="0.2">
      <c r="A9" s="78"/>
      <c r="B9" s="83" t="s">
        <v>4</v>
      </c>
      <c r="C9" s="84"/>
      <c r="D9" s="85" t="s">
        <v>58</v>
      </c>
      <c r="E9" s="74"/>
      <c r="F9" s="75"/>
    </row>
    <row r="10" spans="1:26" x14ac:dyDescent="0.2">
      <c r="A10" s="78"/>
      <c r="B10" s="83" t="s">
        <v>5</v>
      </c>
      <c r="C10" s="84">
        <v>1500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3700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5100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7.65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155</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232.5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-7650000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5550000</v>
      </c>
      <c r="F90" s="149">
        <f t="shared" si="1"/>
        <v>5550000</v>
      </c>
      <c r="G90" s="149">
        <f t="shared" si="1"/>
        <v>5550000</v>
      </c>
      <c r="H90" s="149">
        <f t="shared" si="1"/>
        <v>5550000</v>
      </c>
      <c r="I90" s="149">
        <f t="shared" si="1"/>
        <v>5550000</v>
      </c>
      <c r="J90" s="149">
        <f t="shared" si="1"/>
        <v>5550000</v>
      </c>
      <c r="K90" s="149">
        <f t="shared" si="1"/>
        <v>5550000</v>
      </c>
      <c r="L90" s="149">
        <f t="shared" si="1"/>
        <v>5550000</v>
      </c>
      <c r="M90" s="149">
        <f t="shared" si="1"/>
        <v>5550000</v>
      </c>
      <c r="N90" s="149">
        <f t="shared" si="1"/>
        <v>5550000</v>
      </c>
      <c r="O90" s="149">
        <f t="shared" si="1"/>
        <v>5550000</v>
      </c>
      <c r="P90" s="149">
        <f t="shared" si="1"/>
        <v>5550000</v>
      </c>
      <c r="Q90" s="149">
        <f t="shared" si="1"/>
        <v>5550000</v>
      </c>
      <c r="R90" s="149">
        <f t="shared" si="1"/>
        <v>5550000</v>
      </c>
      <c r="S90" s="149">
        <f t="shared" si="1"/>
        <v>5550000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5550000</v>
      </c>
      <c r="F96" s="154">
        <f t="shared" si="4"/>
        <v>5550000</v>
      </c>
      <c r="G96" s="154">
        <f t="shared" si="4"/>
        <v>5550000</v>
      </c>
      <c r="H96" s="154">
        <f t="shared" si="4"/>
        <v>5550000</v>
      </c>
      <c r="I96" s="154">
        <f t="shared" si="4"/>
        <v>5550000</v>
      </c>
      <c r="J96" s="154">
        <f t="shared" si="4"/>
        <v>5550000</v>
      </c>
      <c r="K96" s="154">
        <f t="shared" si="4"/>
        <v>5550000</v>
      </c>
      <c r="L96" s="154">
        <f t="shared" si="4"/>
        <v>5550000</v>
      </c>
      <c r="M96" s="154">
        <f t="shared" si="4"/>
        <v>5550000</v>
      </c>
      <c r="N96" s="154">
        <f t="shared" si="4"/>
        <v>5550000</v>
      </c>
      <c r="O96" s="154">
        <f t="shared" si="4"/>
        <v>5550000</v>
      </c>
      <c r="P96" s="154">
        <f t="shared" si="4"/>
        <v>5550000</v>
      </c>
      <c r="Q96" s="154">
        <f t="shared" si="4"/>
        <v>5550000</v>
      </c>
      <c r="R96" s="154">
        <f t="shared" si="4"/>
        <v>5550000</v>
      </c>
      <c r="S96" s="154">
        <f t="shared" si="4"/>
        <v>5550000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5550000</v>
      </c>
      <c r="F99" s="157">
        <f t="shared" ref="F99:AR99" si="7">SUM(F96:F98)</f>
        <v>5550000</v>
      </c>
      <c r="G99" s="157">
        <f t="shared" si="7"/>
        <v>5550000</v>
      </c>
      <c r="H99" s="157">
        <f t="shared" si="7"/>
        <v>5550000</v>
      </c>
      <c r="I99" s="157">
        <f t="shared" si="7"/>
        <v>5550000</v>
      </c>
      <c r="J99" s="157">
        <f t="shared" si="7"/>
        <v>5550000</v>
      </c>
      <c r="K99" s="157">
        <f t="shared" si="7"/>
        <v>5550000</v>
      </c>
      <c r="L99" s="157">
        <f t="shared" si="7"/>
        <v>5550000</v>
      </c>
      <c r="M99" s="157">
        <f t="shared" si="7"/>
        <v>5550000</v>
      </c>
      <c r="N99" s="157">
        <f t="shared" si="7"/>
        <v>5550000</v>
      </c>
      <c r="O99" s="157">
        <f t="shared" si="7"/>
        <v>5550000</v>
      </c>
      <c r="P99" s="157">
        <f t="shared" si="7"/>
        <v>5550000</v>
      </c>
      <c r="Q99" s="157">
        <f t="shared" si="7"/>
        <v>5550000</v>
      </c>
      <c r="R99" s="157">
        <f t="shared" si="7"/>
        <v>5550000</v>
      </c>
      <c r="S99" s="157">
        <f t="shared" si="7"/>
        <v>5550000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-232500</v>
      </c>
      <c r="F101" s="149">
        <f t="shared" ref="F101:AR101" si="8">IF(F86&gt;$C$16,0,-F87*($C$38*1000+F96*$C$39+F97*$C$40*3.6/1000+F98*$C$41*35.17/1000))+SUMIF($C$77:$C$81,F86,$D$77:$D$81)</f>
        <v>-236568.75000000003</v>
      </c>
      <c r="G101" s="149">
        <f t="shared" si="8"/>
        <v>-240708.70312500003</v>
      </c>
      <c r="H101" s="149">
        <f t="shared" si="8"/>
        <v>-244921.10542968751</v>
      </c>
      <c r="I101" s="149">
        <f t="shared" si="8"/>
        <v>-249207.22477470711</v>
      </c>
      <c r="J101" s="149">
        <f t="shared" si="8"/>
        <v>-253568.3512082645</v>
      </c>
      <c r="K101" s="149">
        <f t="shared" si="8"/>
        <v>-258005.79735440912</v>
      </c>
      <c r="L101" s="149">
        <f t="shared" si="8"/>
        <v>-262520.89880811126</v>
      </c>
      <c r="M101" s="149">
        <f t="shared" si="8"/>
        <v>-267115.0145372533</v>
      </c>
      <c r="N101" s="149">
        <f t="shared" si="8"/>
        <v>-271789.52729165525</v>
      </c>
      <c r="O101" s="149">
        <f t="shared" si="8"/>
        <v>-276545.84401925921</v>
      </c>
      <c r="P101" s="149">
        <f t="shared" si="8"/>
        <v>-281385.39628959628</v>
      </c>
      <c r="Q101" s="149">
        <f t="shared" si="8"/>
        <v>-286309.64072466426</v>
      </c>
      <c r="R101" s="149">
        <f t="shared" si="8"/>
        <v>-291320.05943734583</v>
      </c>
      <c r="S101" s="149">
        <f t="shared" si="8"/>
        <v>-296418.16047749948</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-232500</v>
      </c>
      <c r="F112" s="153">
        <f t="shared" si="18"/>
        <v>-236568.75000000003</v>
      </c>
      <c r="G112" s="153">
        <f t="shared" si="18"/>
        <v>-240708.70312500003</v>
      </c>
      <c r="H112" s="153">
        <f t="shared" si="18"/>
        <v>-244921.10542968751</v>
      </c>
      <c r="I112" s="153">
        <f t="shared" si="18"/>
        <v>-249207.22477470711</v>
      </c>
      <c r="J112" s="153">
        <f t="shared" si="18"/>
        <v>-253568.3512082645</v>
      </c>
      <c r="K112" s="153">
        <f t="shared" si="18"/>
        <v>-258005.79735440912</v>
      </c>
      <c r="L112" s="153">
        <f t="shared" si="18"/>
        <v>-262520.89880811126</v>
      </c>
      <c r="M112" s="153">
        <f t="shared" si="18"/>
        <v>-267115.0145372533</v>
      </c>
      <c r="N112" s="153">
        <f t="shared" si="18"/>
        <v>-271789.52729165525</v>
      </c>
      <c r="O112" s="153">
        <f t="shared" si="18"/>
        <v>-276545.84401925921</v>
      </c>
      <c r="P112" s="153">
        <f t="shared" si="18"/>
        <v>-281385.39628959628</v>
      </c>
      <c r="Q112" s="153">
        <f t="shared" si="18"/>
        <v>-286309.64072466426</v>
      </c>
      <c r="R112" s="153">
        <f t="shared" si="18"/>
        <v>-291320.05943734583</v>
      </c>
      <c r="S112" s="153">
        <f t="shared" si="18"/>
        <v>-296418.16047749948</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-232500</v>
      </c>
      <c r="F113" s="162">
        <f t="shared" ref="F113:AR113" si="19">SUM(F111:F112)</f>
        <v>-236568.75000000003</v>
      </c>
      <c r="G113" s="162">
        <f t="shared" si="19"/>
        <v>-240708.70312500003</v>
      </c>
      <c r="H113" s="162">
        <f t="shared" si="19"/>
        <v>-244921.10542968751</v>
      </c>
      <c r="I113" s="162">
        <f t="shared" si="19"/>
        <v>-249207.22477470711</v>
      </c>
      <c r="J113" s="162">
        <f t="shared" si="19"/>
        <v>-253568.3512082645</v>
      </c>
      <c r="K113" s="162">
        <f t="shared" si="19"/>
        <v>-258005.79735440912</v>
      </c>
      <c r="L113" s="162">
        <f t="shared" si="19"/>
        <v>-262520.89880811126</v>
      </c>
      <c r="M113" s="162">
        <f t="shared" si="19"/>
        <v>-267115.0145372533</v>
      </c>
      <c r="N113" s="162">
        <f t="shared" si="19"/>
        <v>-271789.52729165525</v>
      </c>
      <c r="O113" s="162">
        <f t="shared" si="19"/>
        <v>-276545.84401925921</v>
      </c>
      <c r="P113" s="162">
        <f t="shared" si="19"/>
        <v>-281385.39628959628</v>
      </c>
      <c r="Q113" s="162">
        <f t="shared" si="19"/>
        <v>-286309.64072466426</v>
      </c>
      <c r="R113" s="162">
        <f t="shared" si="19"/>
        <v>-291320.05943734583</v>
      </c>
      <c r="S113" s="162">
        <f t="shared" si="19"/>
        <v>-296418.16047749948</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-510000</v>
      </c>
      <c r="F115" s="149">
        <f t="shared" si="20"/>
        <v>-510000</v>
      </c>
      <c r="G115" s="149">
        <f t="shared" si="20"/>
        <v>-510000</v>
      </c>
      <c r="H115" s="149">
        <f t="shared" si="20"/>
        <v>-510000</v>
      </c>
      <c r="I115" s="149">
        <f t="shared" si="20"/>
        <v>-510000</v>
      </c>
      <c r="J115" s="149">
        <f t="shared" si="20"/>
        <v>-510000</v>
      </c>
      <c r="K115" s="149">
        <f t="shared" si="20"/>
        <v>-510000</v>
      </c>
      <c r="L115" s="149">
        <f t="shared" si="20"/>
        <v>-510000</v>
      </c>
      <c r="M115" s="149">
        <f t="shared" si="20"/>
        <v>-510000</v>
      </c>
      <c r="N115" s="149">
        <f t="shared" si="20"/>
        <v>-510000</v>
      </c>
      <c r="O115" s="149">
        <f t="shared" si="20"/>
        <v>-510000</v>
      </c>
      <c r="P115" s="149">
        <f t="shared" si="20"/>
        <v>-510000</v>
      </c>
      <c r="Q115" s="149">
        <f t="shared" si="20"/>
        <v>-510000</v>
      </c>
      <c r="R115" s="149">
        <f t="shared" si="20"/>
        <v>-510000</v>
      </c>
      <c r="S115" s="149">
        <f t="shared" si="20"/>
        <v>-510000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-240975</v>
      </c>
      <c r="F116" s="153">
        <f t="shared" si="21"/>
        <v>-229380.77508954352</v>
      </c>
      <c r="G116" s="153">
        <f t="shared" si="21"/>
        <v>-217264.81005811662</v>
      </c>
      <c r="H116" s="153">
        <f t="shared" si="21"/>
        <v>-204603.62660027546</v>
      </c>
      <c r="I116" s="153">
        <f t="shared" si="21"/>
        <v>-191372.68988683142</v>
      </c>
      <c r="J116" s="153">
        <f t="shared" si="21"/>
        <v>-177546.36102128241</v>
      </c>
      <c r="K116" s="153">
        <f t="shared" si="21"/>
        <v>-163097.84735678372</v>
      </c>
      <c r="L116" s="153">
        <f t="shared" si="21"/>
        <v>-147999.15057738259</v>
      </c>
      <c r="M116" s="153">
        <f t="shared" si="21"/>
        <v>-132221.0124429084</v>
      </c>
      <c r="N116" s="153">
        <f t="shared" si="21"/>
        <v>-115732.85809238284</v>
      </c>
      <c r="O116" s="153">
        <f t="shared" si="21"/>
        <v>-98502.7367960837</v>
      </c>
      <c r="P116" s="153">
        <f t="shared" si="21"/>
        <v>-80497.260041451038</v>
      </c>
      <c r="Q116" s="153">
        <f t="shared" si="21"/>
        <v>-61681.536832859907</v>
      </c>
      <c r="R116" s="153">
        <f t="shared" si="21"/>
        <v>-42019.106079882207</v>
      </c>
      <c r="S116" s="153">
        <f t="shared" si="21"/>
        <v>-21471.86594302049</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-257649.44245458688</v>
      </c>
      <c r="F117" s="153">
        <f t="shared" si="22"/>
        <v>-269243.66736504331</v>
      </c>
      <c r="G117" s="153">
        <f t="shared" si="22"/>
        <v>-281359.63239647023</v>
      </c>
      <c r="H117" s="153">
        <f t="shared" si="22"/>
        <v>-294020.81585431146</v>
      </c>
      <c r="I117" s="153">
        <f t="shared" si="22"/>
        <v>-307251.75256775541</v>
      </c>
      <c r="J117" s="153">
        <f t="shared" si="22"/>
        <v>-321078.08143330447</v>
      </c>
      <c r="K117" s="153">
        <f t="shared" si="22"/>
        <v>-335526.59509780322</v>
      </c>
      <c r="L117" s="153">
        <f t="shared" si="22"/>
        <v>-350625.29187720426</v>
      </c>
      <c r="M117" s="153">
        <f t="shared" si="22"/>
        <v>-366403.43001167849</v>
      </c>
      <c r="N117" s="153">
        <f t="shared" si="22"/>
        <v>-382891.58436220401</v>
      </c>
      <c r="O117" s="153">
        <f t="shared" si="22"/>
        <v>-400121.70565850323</v>
      </c>
      <c r="P117" s="153">
        <f t="shared" si="22"/>
        <v>-418127.18241313589</v>
      </c>
      <c r="Q117" s="153">
        <f t="shared" si="22"/>
        <v>-436942.90562172694</v>
      </c>
      <c r="R117" s="153">
        <f t="shared" si="22"/>
        <v>-456605.33637470467</v>
      </c>
      <c r="S117" s="153">
        <f t="shared" si="22"/>
        <v>-477152.57651156641</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-498624.44245458685</v>
      </c>
      <c r="F118" s="162">
        <f t="shared" si="23"/>
        <v>-498624.44245458685</v>
      </c>
      <c r="G118" s="162">
        <f t="shared" si="23"/>
        <v>-498624.44245458685</v>
      </c>
      <c r="H118" s="162">
        <f t="shared" si="23"/>
        <v>-498624.44245458691</v>
      </c>
      <c r="I118" s="162">
        <f t="shared" si="23"/>
        <v>-498624.44245458685</v>
      </c>
      <c r="J118" s="162">
        <f t="shared" si="23"/>
        <v>-498624.44245458685</v>
      </c>
      <c r="K118" s="162">
        <f t="shared" si="23"/>
        <v>-498624.44245458697</v>
      </c>
      <c r="L118" s="162">
        <f t="shared" si="23"/>
        <v>-498624.44245458685</v>
      </c>
      <c r="M118" s="162">
        <f t="shared" si="23"/>
        <v>-498624.44245458685</v>
      </c>
      <c r="N118" s="162">
        <f t="shared" si="23"/>
        <v>-498624.44245458685</v>
      </c>
      <c r="O118" s="162">
        <f t="shared" si="23"/>
        <v>-498624.44245458691</v>
      </c>
      <c r="P118" s="162">
        <f t="shared" si="23"/>
        <v>-498624.44245458691</v>
      </c>
      <c r="Q118" s="162">
        <f t="shared" si="23"/>
        <v>-498624.44245458685</v>
      </c>
      <c r="R118" s="162">
        <f t="shared" si="23"/>
        <v>-498624.44245458685</v>
      </c>
      <c r="S118" s="162">
        <f t="shared" si="23"/>
        <v>-498624.44245458691</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-983475</v>
      </c>
      <c r="F120" s="149">
        <f t="shared" ref="F120:AR120" si="24">F113+F115+F116</f>
        <v>-975949.52508954355</v>
      </c>
      <c r="G120" s="149">
        <f t="shared" si="24"/>
        <v>-967973.51318311668</v>
      </c>
      <c r="H120" s="149">
        <f t="shared" si="24"/>
        <v>-959524.73202996305</v>
      </c>
      <c r="I120" s="149">
        <f t="shared" si="24"/>
        <v>-950579.91466153855</v>
      </c>
      <c r="J120" s="149">
        <f t="shared" si="24"/>
        <v>-941114.71222954686</v>
      </c>
      <c r="K120" s="149">
        <f t="shared" si="24"/>
        <v>-931103.64471119281</v>
      </c>
      <c r="L120" s="149">
        <f t="shared" si="24"/>
        <v>-920520.04938549385</v>
      </c>
      <c r="M120" s="149">
        <f t="shared" si="24"/>
        <v>-909336.02698016167</v>
      </c>
      <c r="N120" s="149">
        <f t="shared" si="24"/>
        <v>-897522.38538403809</v>
      </c>
      <c r="O120" s="149">
        <f t="shared" si="24"/>
        <v>-885048.58081534295</v>
      </c>
      <c r="P120" s="149">
        <f t="shared" si="24"/>
        <v>-871882.65633104742</v>
      </c>
      <c r="Q120" s="149">
        <f t="shared" si="24"/>
        <v>-857991.17755752418</v>
      </c>
      <c r="R120" s="149">
        <f t="shared" si="24"/>
        <v>-843339.16551722807</v>
      </c>
      <c r="S120" s="149">
        <f t="shared" si="24"/>
        <v>-827890.02642051992</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245868.75</v>
      </c>
      <c r="F121" s="162">
        <f t="shared" si="25"/>
        <v>243987.38127238589</v>
      </c>
      <c r="G121" s="162">
        <f t="shared" si="25"/>
        <v>241993.37829577917</v>
      </c>
      <c r="H121" s="162">
        <f t="shared" si="25"/>
        <v>239881.18300749076</v>
      </c>
      <c r="I121" s="162">
        <f t="shared" si="25"/>
        <v>237644.97866538464</v>
      </c>
      <c r="J121" s="162">
        <f t="shared" si="25"/>
        <v>235278.67805738671</v>
      </c>
      <c r="K121" s="162">
        <f t="shared" si="25"/>
        <v>232775.9111777982</v>
      </c>
      <c r="L121" s="162">
        <f t="shared" si="25"/>
        <v>230130.01234637346</v>
      </c>
      <c r="M121" s="162">
        <f t="shared" si="25"/>
        <v>227334.00674504042</v>
      </c>
      <c r="N121" s="162">
        <f t="shared" si="25"/>
        <v>224380.59634600952</v>
      </c>
      <c r="O121" s="162">
        <f t="shared" si="25"/>
        <v>221262.14520383574</v>
      </c>
      <c r="P121" s="162">
        <f t="shared" si="25"/>
        <v>217970.66408276185</v>
      </c>
      <c r="Q121" s="162">
        <f t="shared" si="25"/>
        <v>214497.79438938104</v>
      </c>
      <c r="R121" s="162">
        <f t="shared" si="25"/>
        <v>210834.79137930702</v>
      </c>
      <c r="S121" s="162">
        <f t="shared" si="25"/>
        <v>206972.50660512998</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-485255.69245458685</v>
      </c>
      <c r="F123" s="172">
        <f t="shared" ref="F123:AR123" si="26">F113+F118+F121</f>
        <v>-491205.81118220097</v>
      </c>
      <c r="G123" s="172">
        <f t="shared" si="26"/>
        <v>-497339.76728380768</v>
      </c>
      <c r="H123" s="172">
        <f t="shared" si="26"/>
        <v>-503664.36487678363</v>
      </c>
      <c r="I123" s="172">
        <f t="shared" si="26"/>
        <v>-510186.68856390932</v>
      </c>
      <c r="J123" s="172">
        <f t="shared" si="26"/>
        <v>-516914.11560546461</v>
      </c>
      <c r="K123" s="172">
        <f t="shared" si="26"/>
        <v>-523854.32863119792</v>
      </c>
      <c r="L123" s="172">
        <f t="shared" si="26"/>
        <v>-531015.32891632477</v>
      </c>
      <c r="M123" s="172">
        <f t="shared" si="26"/>
        <v>-538405.45024679974</v>
      </c>
      <c r="N123" s="172">
        <f t="shared" si="26"/>
        <v>-546033.37340023252</v>
      </c>
      <c r="O123" s="172">
        <f t="shared" si="26"/>
        <v>-553908.14127001027</v>
      </c>
      <c r="P123" s="172">
        <f t="shared" si="26"/>
        <v>-562039.17466142133</v>
      </c>
      <c r="Q123" s="172">
        <f t="shared" si="26"/>
        <v>-570436.28878986998</v>
      </c>
      <c r="R123" s="172">
        <f t="shared" si="26"/>
        <v>-579109.71051262564</v>
      </c>
      <c r="S123" s="172">
        <f t="shared" si="26"/>
        <v>-588070.09632695653</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5550000</v>
      </c>
      <c r="F124" s="175">
        <f t="shared" si="27"/>
        <v>5550000</v>
      </c>
      <c r="G124" s="175">
        <f t="shared" si="27"/>
        <v>5550000</v>
      </c>
      <c r="H124" s="175">
        <f t="shared" si="27"/>
        <v>5550000</v>
      </c>
      <c r="I124" s="175">
        <f t="shared" si="27"/>
        <v>5550000</v>
      </c>
      <c r="J124" s="175">
        <f t="shared" si="27"/>
        <v>5550000</v>
      </c>
      <c r="K124" s="175">
        <f t="shared" si="27"/>
        <v>5550000</v>
      </c>
      <c r="L124" s="175">
        <f t="shared" si="27"/>
        <v>5550000</v>
      </c>
      <c r="M124" s="175">
        <f t="shared" si="27"/>
        <v>5550000</v>
      </c>
      <c r="N124" s="175">
        <f t="shared" si="27"/>
        <v>5550000</v>
      </c>
      <c r="O124" s="175">
        <f t="shared" si="27"/>
        <v>5550000</v>
      </c>
      <c r="P124" s="175">
        <f t="shared" si="27"/>
        <v>5550000</v>
      </c>
      <c r="Q124" s="175">
        <f t="shared" si="27"/>
        <v>5550000</v>
      </c>
      <c r="R124" s="175">
        <f t="shared" si="27"/>
        <v>5550000</v>
      </c>
      <c r="S124" s="175">
        <f t="shared" si="27"/>
        <v>5550000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-3531870.5448370632</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28350223.437398061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7650000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5.9624999999999997E-2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7650000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5355000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2295000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3700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1.5</v>
      </c>
      <c r="E145" s="197"/>
    </row>
    <row r="146" spans="2:5" s="191" customFormat="1" ht="11.25" x14ac:dyDescent="0.2">
      <c r="B146" s="198" t="s">
        <v>108</v>
      </c>
      <c r="C146" s="195" t="s">
        <v>222</v>
      </c>
      <c r="D146" s="197">
        <f>C13</f>
        <v>3700</v>
      </c>
      <c r="E146" s="197"/>
    </row>
    <row r="147" spans="2:5" s="191" customFormat="1" x14ac:dyDescent="0.2">
      <c r="B147" s="198" t="s">
        <v>20</v>
      </c>
      <c r="C147" s="195" t="s">
        <v>223</v>
      </c>
      <c r="D147" s="197">
        <f>C29</f>
        <v>5100</v>
      </c>
      <c r="E147" s="199">
        <f>C32</f>
        <v>7.65</v>
      </c>
    </row>
    <row r="148" spans="2:5" s="191" customFormat="1" x14ac:dyDescent="0.2">
      <c r="B148" s="200" t="s">
        <v>22</v>
      </c>
      <c r="C148" s="195" t="s">
        <v>224</v>
      </c>
      <c r="D148" s="197">
        <f>C35</f>
        <v>155</v>
      </c>
      <c r="E148" s="201">
        <f>C38</f>
        <v>232.5</v>
      </c>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645 IY57645 SU57645 ACQ57645 AMM57645 AWI57645 BGE57645 BQA57645 BZW57645 CJS57645 CTO57645 DDK57645 DNG57645 DXC57645 EGY57645 EQU57645 FAQ57645 FKM57645 FUI57645 GEE57645 GOA57645 GXW57645 HHS57645 HRO57645 IBK57645 ILG57645 IVC57645 JEY57645 JOU57645 JYQ57645 KIM57645 KSI57645 LCE57645 LMA57645 LVW57645 MFS57645 MPO57645 MZK57645 NJG57645 NTC57645 OCY57645 OMU57645 OWQ57645 PGM57645 PQI57645 QAE57645 QKA57645 QTW57645 RDS57645 RNO57645 RXK57645 SHG57645 SRC57645 TAY57645 TKU57645 TUQ57645 UEM57645 UOI57645 UYE57645 VIA57645 VRW57645 WBS57645 WLO57645 WVK57645 C123181 IY123181 SU123181 ACQ123181 AMM123181 AWI123181 BGE123181 BQA123181 BZW123181 CJS123181 CTO123181 DDK123181 DNG123181 DXC123181 EGY123181 EQU123181 FAQ123181 FKM123181 FUI123181 GEE123181 GOA123181 GXW123181 HHS123181 HRO123181 IBK123181 ILG123181 IVC123181 JEY123181 JOU123181 JYQ123181 KIM123181 KSI123181 LCE123181 LMA123181 LVW123181 MFS123181 MPO123181 MZK123181 NJG123181 NTC123181 OCY123181 OMU123181 OWQ123181 PGM123181 PQI123181 QAE123181 QKA123181 QTW123181 RDS123181 RNO123181 RXK123181 SHG123181 SRC123181 TAY123181 TKU123181 TUQ123181 UEM123181 UOI123181 UYE123181 VIA123181 VRW123181 WBS123181 WLO123181 WVK123181 C188717 IY188717 SU188717 ACQ188717 AMM188717 AWI188717 BGE188717 BQA188717 BZW188717 CJS188717 CTO188717 DDK188717 DNG188717 DXC188717 EGY188717 EQU188717 FAQ188717 FKM188717 FUI188717 GEE188717 GOA188717 GXW188717 HHS188717 HRO188717 IBK188717 ILG188717 IVC188717 JEY188717 JOU188717 JYQ188717 KIM188717 KSI188717 LCE188717 LMA188717 LVW188717 MFS188717 MPO188717 MZK188717 NJG188717 NTC188717 OCY188717 OMU188717 OWQ188717 PGM188717 PQI188717 QAE188717 QKA188717 QTW188717 RDS188717 RNO188717 RXK188717 SHG188717 SRC188717 TAY188717 TKU188717 TUQ188717 UEM188717 UOI188717 UYE188717 VIA188717 VRW188717 WBS188717 WLO188717 WVK188717 C254253 IY254253 SU254253 ACQ254253 AMM254253 AWI254253 BGE254253 BQA254253 BZW254253 CJS254253 CTO254253 DDK254253 DNG254253 DXC254253 EGY254253 EQU254253 FAQ254253 FKM254253 FUI254253 GEE254253 GOA254253 GXW254253 HHS254253 HRO254253 IBK254253 ILG254253 IVC254253 JEY254253 JOU254253 JYQ254253 KIM254253 KSI254253 LCE254253 LMA254253 LVW254253 MFS254253 MPO254253 MZK254253 NJG254253 NTC254253 OCY254253 OMU254253 OWQ254253 PGM254253 PQI254253 QAE254253 QKA254253 QTW254253 RDS254253 RNO254253 RXK254253 SHG254253 SRC254253 TAY254253 TKU254253 TUQ254253 UEM254253 UOI254253 UYE254253 VIA254253 VRW254253 WBS254253 WLO254253 WVK254253 C319789 IY319789 SU319789 ACQ319789 AMM319789 AWI319789 BGE319789 BQA319789 BZW319789 CJS319789 CTO319789 DDK319789 DNG319789 DXC319789 EGY319789 EQU319789 FAQ319789 FKM319789 FUI319789 GEE319789 GOA319789 GXW319789 HHS319789 HRO319789 IBK319789 ILG319789 IVC319789 JEY319789 JOU319789 JYQ319789 KIM319789 KSI319789 LCE319789 LMA319789 LVW319789 MFS319789 MPO319789 MZK319789 NJG319789 NTC319789 OCY319789 OMU319789 OWQ319789 PGM319789 PQI319789 QAE319789 QKA319789 QTW319789 RDS319789 RNO319789 RXK319789 SHG319789 SRC319789 TAY319789 TKU319789 TUQ319789 UEM319789 UOI319789 UYE319789 VIA319789 VRW319789 WBS319789 WLO319789 WVK319789 C385325 IY385325 SU385325 ACQ385325 AMM385325 AWI385325 BGE385325 BQA385325 BZW385325 CJS385325 CTO385325 DDK385325 DNG385325 DXC385325 EGY385325 EQU385325 FAQ385325 FKM385325 FUI385325 GEE385325 GOA385325 GXW385325 HHS385325 HRO385325 IBK385325 ILG385325 IVC385325 JEY385325 JOU385325 JYQ385325 KIM385325 KSI385325 LCE385325 LMA385325 LVW385325 MFS385325 MPO385325 MZK385325 NJG385325 NTC385325 OCY385325 OMU385325 OWQ385325 PGM385325 PQI385325 QAE385325 QKA385325 QTW385325 RDS385325 RNO385325 RXK385325 SHG385325 SRC385325 TAY385325 TKU385325 TUQ385325 UEM385325 UOI385325 UYE385325 VIA385325 VRW385325 WBS385325 WLO385325 WVK385325 C450861 IY450861 SU450861 ACQ450861 AMM450861 AWI450861 BGE450861 BQA450861 BZW450861 CJS450861 CTO450861 DDK450861 DNG450861 DXC450861 EGY450861 EQU450861 FAQ450861 FKM450861 FUI450861 GEE450861 GOA450861 GXW450861 HHS450861 HRO450861 IBK450861 ILG450861 IVC450861 JEY450861 JOU450861 JYQ450861 KIM450861 KSI450861 LCE450861 LMA450861 LVW450861 MFS450861 MPO450861 MZK450861 NJG450861 NTC450861 OCY450861 OMU450861 OWQ450861 PGM450861 PQI450861 QAE450861 QKA450861 QTW450861 RDS450861 RNO450861 RXK450861 SHG450861 SRC450861 TAY450861 TKU450861 TUQ450861 UEM450861 UOI450861 UYE450861 VIA450861 VRW450861 WBS450861 WLO450861 WVK450861 C516397 IY516397 SU516397 ACQ516397 AMM516397 AWI516397 BGE516397 BQA516397 BZW516397 CJS516397 CTO516397 DDK516397 DNG516397 DXC516397 EGY516397 EQU516397 FAQ516397 FKM516397 FUI516397 GEE516397 GOA516397 GXW516397 HHS516397 HRO516397 IBK516397 ILG516397 IVC516397 JEY516397 JOU516397 JYQ516397 KIM516397 KSI516397 LCE516397 LMA516397 LVW516397 MFS516397 MPO516397 MZK516397 NJG516397 NTC516397 OCY516397 OMU516397 OWQ516397 PGM516397 PQI516397 QAE516397 QKA516397 QTW516397 RDS516397 RNO516397 RXK516397 SHG516397 SRC516397 TAY516397 TKU516397 TUQ516397 UEM516397 UOI516397 UYE516397 VIA516397 VRW516397 WBS516397 WLO516397 WVK516397 C581933 IY581933 SU581933 ACQ581933 AMM581933 AWI581933 BGE581933 BQA581933 BZW581933 CJS581933 CTO581933 DDK581933 DNG581933 DXC581933 EGY581933 EQU581933 FAQ581933 FKM581933 FUI581933 GEE581933 GOA581933 GXW581933 HHS581933 HRO581933 IBK581933 ILG581933 IVC581933 JEY581933 JOU581933 JYQ581933 KIM581933 KSI581933 LCE581933 LMA581933 LVW581933 MFS581933 MPO581933 MZK581933 NJG581933 NTC581933 OCY581933 OMU581933 OWQ581933 PGM581933 PQI581933 QAE581933 QKA581933 QTW581933 RDS581933 RNO581933 RXK581933 SHG581933 SRC581933 TAY581933 TKU581933 TUQ581933 UEM581933 UOI581933 UYE581933 VIA581933 VRW581933 WBS581933 WLO581933 WVK581933 C647469 IY647469 SU647469 ACQ647469 AMM647469 AWI647469 BGE647469 BQA647469 BZW647469 CJS647469 CTO647469 DDK647469 DNG647469 DXC647469 EGY647469 EQU647469 FAQ647469 FKM647469 FUI647469 GEE647469 GOA647469 GXW647469 HHS647469 HRO647469 IBK647469 ILG647469 IVC647469 JEY647469 JOU647469 JYQ647469 KIM647469 KSI647469 LCE647469 LMA647469 LVW647469 MFS647469 MPO647469 MZK647469 NJG647469 NTC647469 OCY647469 OMU647469 OWQ647469 PGM647469 PQI647469 QAE647469 QKA647469 QTW647469 RDS647469 RNO647469 RXK647469 SHG647469 SRC647469 TAY647469 TKU647469 TUQ647469 UEM647469 UOI647469 UYE647469 VIA647469 VRW647469 WBS647469 WLO647469 WVK647469 C713005 IY713005 SU713005 ACQ713005 AMM713005 AWI713005 BGE713005 BQA713005 BZW713005 CJS713005 CTO713005 DDK713005 DNG713005 DXC713005 EGY713005 EQU713005 FAQ713005 FKM713005 FUI713005 GEE713005 GOA713005 GXW713005 HHS713005 HRO713005 IBK713005 ILG713005 IVC713005 JEY713005 JOU713005 JYQ713005 KIM713005 KSI713005 LCE713005 LMA713005 LVW713005 MFS713005 MPO713005 MZK713005 NJG713005 NTC713005 OCY713005 OMU713005 OWQ713005 PGM713005 PQI713005 QAE713005 QKA713005 QTW713005 RDS713005 RNO713005 RXK713005 SHG713005 SRC713005 TAY713005 TKU713005 TUQ713005 UEM713005 UOI713005 UYE713005 VIA713005 VRW713005 WBS713005 WLO713005 WVK713005 C778541 IY778541 SU778541 ACQ778541 AMM778541 AWI778541 BGE778541 BQA778541 BZW778541 CJS778541 CTO778541 DDK778541 DNG778541 DXC778541 EGY778541 EQU778541 FAQ778541 FKM778541 FUI778541 GEE778541 GOA778541 GXW778541 HHS778541 HRO778541 IBK778541 ILG778541 IVC778541 JEY778541 JOU778541 JYQ778541 KIM778541 KSI778541 LCE778541 LMA778541 LVW778541 MFS778541 MPO778541 MZK778541 NJG778541 NTC778541 OCY778541 OMU778541 OWQ778541 PGM778541 PQI778541 QAE778541 QKA778541 QTW778541 RDS778541 RNO778541 RXK778541 SHG778541 SRC778541 TAY778541 TKU778541 TUQ778541 UEM778541 UOI778541 UYE778541 VIA778541 VRW778541 WBS778541 WLO778541 WVK778541 C844077 IY844077 SU844077 ACQ844077 AMM844077 AWI844077 BGE844077 BQA844077 BZW844077 CJS844077 CTO844077 DDK844077 DNG844077 DXC844077 EGY844077 EQU844077 FAQ844077 FKM844077 FUI844077 GEE844077 GOA844077 GXW844077 HHS844077 HRO844077 IBK844077 ILG844077 IVC844077 JEY844077 JOU844077 JYQ844077 KIM844077 KSI844077 LCE844077 LMA844077 LVW844077 MFS844077 MPO844077 MZK844077 NJG844077 NTC844077 OCY844077 OMU844077 OWQ844077 PGM844077 PQI844077 QAE844077 QKA844077 QTW844077 RDS844077 RNO844077 RXK844077 SHG844077 SRC844077 TAY844077 TKU844077 TUQ844077 UEM844077 UOI844077 UYE844077 VIA844077 VRW844077 WBS844077 WLO844077 WVK844077 C909613 IY909613 SU909613 ACQ909613 AMM909613 AWI909613 BGE909613 BQA909613 BZW909613 CJS909613 CTO909613 DDK909613 DNG909613 DXC909613 EGY909613 EQU909613 FAQ909613 FKM909613 FUI909613 GEE909613 GOA909613 GXW909613 HHS909613 HRO909613 IBK909613 ILG909613 IVC909613 JEY909613 JOU909613 JYQ909613 KIM909613 KSI909613 LCE909613 LMA909613 LVW909613 MFS909613 MPO909613 MZK909613 NJG909613 NTC909613 OCY909613 OMU909613 OWQ909613 PGM909613 PQI909613 QAE909613 QKA909613 QTW909613 RDS909613 RNO909613 RXK909613 SHG909613 SRC909613 TAY909613 TKU909613 TUQ909613 UEM909613 UOI909613 UYE909613 VIA909613 VRW909613 WBS909613 WLO909613 WVK909613 C975149 IY975149 SU975149 ACQ975149 AMM975149 AWI975149 BGE975149 BQA975149 BZW975149 CJS975149 CTO975149 DDK975149 DNG975149 DXC975149 EGY975149 EQU975149 FAQ975149 FKM975149 FUI975149 GEE975149 GOA975149 GXW975149 HHS975149 HRO975149 IBK975149 ILG975149 IVC975149 JEY975149 JOU975149 JYQ975149 KIM975149 KSI975149 LCE975149 LMA975149 LVW975149 MFS975149 MPO975149 MZK975149 NJG975149 NTC975149 OCY975149 OMU975149 OWQ975149 PGM975149 PQI975149 QAE975149 QKA975149 QTW975149 RDS975149 RNO975149 RXK975149 SHG975149 SRC975149 TAY975149 TKU975149 TUQ975149 UEM975149 UOI975149 UYE975149 VIA975149 VRW975149 WBS975149 WLO975149 WVK975149">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CCCCCC"/>
    <pageSetUpPr fitToPage="1"/>
  </sheetPr>
  <dimension ref="A1:AS161"/>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80</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2.5588314866271519E-3</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12700</v>
      </c>
      <c r="D8" s="81" t="s">
        <v>162</v>
      </c>
      <c r="E8" s="74"/>
      <c r="F8" s="75"/>
      <c r="G8" s="82"/>
    </row>
    <row r="9" spans="1:26" x14ac:dyDescent="0.2">
      <c r="A9" s="78"/>
      <c r="B9" s="83" t="s">
        <v>4</v>
      </c>
      <c r="C9" s="84">
        <v>11430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7000</v>
      </c>
      <c r="D14" s="85" t="s">
        <v>61</v>
      </c>
      <c r="E14" s="74"/>
      <c r="F14" s="75"/>
    </row>
    <row r="15" spans="1:26" x14ac:dyDescent="0.2">
      <c r="A15" s="78"/>
      <c r="B15" s="83" t="s">
        <v>10</v>
      </c>
      <c r="C15" s="84"/>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0.9</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60</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0.68579999999999997</v>
      </c>
      <c r="D32" s="85" t="s">
        <v>67</v>
      </c>
      <c r="E32" s="95"/>
      <c r="F32" s="75"/>
    </row>
    <row r="33" spans="1:6" x14ac:dyDescent="0.2">
      <c r="A33" s="78"/>
      <c r="B33" s="281" t="s">
        <v>22</v>
      </c>
      <c r="C33" s="84"/>
      <c r="D33" s="85" t="s">
        <v>64</v>
      </c>
      <c r="E33" s="95"/>
      <c r="F33" s="75"/>
    </row>
    <row r="34" spans="1:6" x14ac:dyDescent="0.2">
      <c r="A34" s="78"/>
      <c r="B34" s="281"/>
      <c r="C34" s="84">
        <v>1.3</v>
      </c>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14.859</v>
      </c>
      <c r="D38" s="85" t="s">
        <v>68</v>
      </c>
      <c r="E38" s="95"/>
      <c r="F38" s="75"/>
    </row>
    <row r="39" spans="1:6" x14ac:dyDescent="0.2">
      <c r="A39" s="78"/>
      <c r="B39" s="83" t="s">
        <v>24</v>
      </c>
      <c r="C39" s="84"/>
      <c r="D39" s="85" t="s">
        <v>69</v>
      </c>
      <c r="E39" s="95"/>
    </row>
    <row r="40" spans="1:6" x14ac:dyDescent="0.2">
      <c r="A40" s="78"/>
      <c r="B40" s="83" t="s">
        <v>25</v>
      </c>
      <c r="C40" s="104">
        <v>8.0000000000000016E-2</v>
      </c>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-685800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80010000</v>
      </c>
      <c r="F92" s="153">
        <f t="shared" ref="F92:AR92" si="2">IF(F86&gt;$C$16,0,$C$8*$C$14*IF($C$20=0,1,$C$20))</f>
        <v>80010000</v>
      </c>
      <c r="G92" s="153">
        <f t="shared" si="2"/>
        <v>80010000</v>
      </c>
      <c r="H92" s="153">
        <f t="shared" si="2"/>
        <v>80010000</v>
      </c>
      <c r="I92" s="153">
        <f t="shared" si="2"/>
        <v>80010000</v>
      </c>
      <c r="J92" s="153">
        <f t="shared" si="2"/>
        <v>80010000</v>
      </c>
      <c r="K92" s="153">
        <f t="shared" si="2"/>
        <v>80010000</v>
      </c>
      <c r="L92" s="153">
        <f t="shared" si="2"/>
        <v>80010000</v>
      </c>
      <c r="M92" s="153">
        <f t="shared" si="2"/>
        <v>80010000</v>
      </c>
      <c r="N92" s="153">
        <f t="shared" si="2"/>
        <v>80010000</v>
      </c>
      <c r="O92" s="153">
        <f t="shared" si="2"/>
        <v>80010000</v>
      </c>
      <c r="P92" s="153">
        <f t="shared" si="2"/>
        <v>80010000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80010000</v>
      </c>
      <c r="F97" s="154">
        <f t="shared" si="5"/>
        <v>80010000</v>
      </c>
      <c r="G97" s="154">
        <f t="shared" si="5"/>
        <v>80010000</v>
      </c>
      <c r="H97" s="154">
        <f t="shared" si="5"/>
        <v>80010000</v>
      </c>
      <c r="I97" s="154">
        <f t="shared" si="5"/>
        <v>80010000</v>
      </c>
      <c r="J97" s="154">
        <f t="shared" si="5"/>
        <v>80010000</v>
      </c>
      <c r="K97" s="154">
        <f t="shared" si="5"/>
        <v>80010000</v>
      </c>
      <c r="L97" s="154">
        <f t="shared" si="5"/>
        <v>80010000</v>
      </c>
      <c r="M97" s="154">
        <f t="shared" si="5"/>
        <v>80010000</v>
      </c>
      <c r="N97" s="154">
        <f t="shared" si="5"/>
        <v>80010000</v>
      </c>
      <c r="O97" s="154">
        <f t="shared" si="5"/>
        <v>80010000</v>
      </c>
      <c r="P97" s="154">
        <f t="shared" si="5"/>
        <v>80010000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80010000</v>
      </c>
      <c r="F99" s="157">
        <f t="shared" ref="F99:AR99" si="7">SUM(F96:F98)</f>
        <v>80010000</v>
      </c>
      <c r="G99" s="157">
        <f t="shared" si="7"/>
        <v>80010000</v>
      </c>
      <c r="H99" s="157">
        <f t="shared" si="7"/>
        <v>80010000</v>
      </c>
      <c r="I99" s="157">
        <f t="shared" si="7"/>
        <v>80010000</v>
      </c>
      <c r="J99" s="157">
        <f t="shared" si="7"/>
        <v>80010000</v>
      </c>
      <c r="K99" s="157">
        <f t="shared" si="7"/>
        <v>80010000</v>
      </c>
      <c r="L99" s="157">
        <f t="shared" si="7"/>
        <v>80010000</v>
      </c>
      <c r="M99" s="157">
        <f t="shared" si="7"/>
        <v>80010000</v>
      </c>
      <c r="N99" s="157">
        <f t="shared" si="7"/>
        <v>80010000</v>
      </c>
      <c r="O99" s="157">
        <f t="shared" si="7"/>
        <v>80010000</v>
      </c>
      <c r="P99" s="157">
        <f t="shared" si="7"/>
        <v>80010000</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-37901.880000000005</v>
      </c>
      <c r="F101" s="149">
        <f t="shared" ref="F101:AR101" si="8">IF(F86&gt;$C$16,0,-F87*($C$38*1000+F96*$C$39+F97*$C$40*3.6/1000+F98*$C$41*35.17/1000))+SUMIF($C$77:$C$81,F86,$D$77:$D$81)</f>
        <v>-38565.16290000001</v>
      </c>
      <c r="G101" s="149">
        <f t="shared" si="8"/>
        <v>-39240.05325075001</v>
      </c>
      <c r="H101" s="149">
        <f t="shared" si="8"/>
        <v>-39926.754182638135</v>
      </c>
      <c r="I101" s="149">
        <f t="shared" si="8"/>
        <v>-40625.472380834311</v>
      </c>
      <c r="J101" s="149">
        <f t="shared" si="8"/>
        <v>-41336.418147498909</v>
      </c>
      <c r="K101" s="149">
        <f t="shared" si="8"/>
        <v>-42059.805465080142</v>
      </c>
      <c r="L101" s="149">
        <f t="shared" si="8"/>
        <v>-42795.852060719044</v>
      </c>
      <c r="M101" s="149">
        <f t="shared" si="8"/>
        <v>-43544.779471781636</v>
      </c>
      <c r="N101" s="149">
        <f t="shared" si="8"/>
        <v>-44306.81311253782</v>
      </c>
      <c r="O101" s="149">
        <f t="shared" si="8"/>
        <v>-45082.182342007232</v>
      </c>
      <c r="P101" s="149">
        <f t="shared" si="8"/>
        <v>-45871.120532992361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-37901.880000000005</v>
      </c>
      <c r="F112" s="153">
        <f t="shared" si="18"/>
        <v>-38565.16290000001</v>
      </c>
      <c r="G112" s="153">
        <f t="shared" si="18"/>
        <v>-39240.05325075001</v>
      </c>
      <c r="H112" s="153">
        <f t="shared" si="18"/>
        <v>-39926.754182638135</v>
      </c>
      <c r="I112" s="153">
        <f t="shared" si="18"/>
        <v>-40625.472380834311</v>
      </c>
      <c r="J112" s="153">
        <f t="shared" si="18"/>
        <v>-41336.418147498909</v>
      </c>
      <c r="K112" s="153">
        <f t="shared" si="18"/>
        <v>-42059.805465080142</v>
      </c>
      <c r="L112" s="153">
        <f t="shared" si="18"/>
        <v>-42795.852060719044</v>
      </c>
      <c r="M112" s="153">
        <f t="shared" si="18"/>
        <v>-43544.779471781636</v>
      </c>
      <c r="N112" s="153">
        <f t="shared" si="18"/>
        <v>-44306.81311253782</v>
      </c>
      <c r="O112" s="153">
        <f t="shared" si="18"/>
        <v>-45082.182342007232</v>
      </c>
      <c r="P112" s="153">
        <f t="shared" si="18"/>
        <v>-45871.120532992361</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-37901.880000000005</v>
      </c>
      <c r="F113" s="162">
        <f t="shared" ref="F113:AR113" si="19">SUM(F111:F112)</f>
        <v>-38565.16290000001</v>
      </c>
      <c r="G113" s="162">
        <f t="shared" si="19"/>
        <v>-39240.05325075001</v>
      </c>
      <c r="H113" s="162">
        <f t="shared" si="19"/>
        <v>-39926.754182638135</v>
      </c>
      <c r="I113" s="162">
        <f t="shared" si="19"/>
        <v>-40625.472380834311</v>
      </c>
      <c r="J113" s="162">
        <f t="shared" si="19"/>
        <v>-41336.418147498909</v>
      </c>
      <c r="K113" s="162">
        <f t="shared" si="19"/>
        <v>-42059.805465080142</v>
      </c>
      <c r="L113" s="162">
        <f t="shared" si="19"/>
        <v>-42795.852060719044</v>
      </c>
      <c r="M113" s="162">
        <f t="shared" si="19"/>
        <v>-43544.779471781636</v>
      </c>
      <c r="N113" s="162">
        <f t="shared" si="19"/>
        <v>-44306.81311253782</v>
      </c>
      <c r="O113" s="162">
        <f t="shared" si="19"/>
        <v>-45082.182342007232</v>
      </c>
      <c r="P113" s="162">
        <f t="shared" si="19"/>
        <v>-45871.120532992361</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-57150</v>
      </c>
      <c r="F115" s="149">
        <f t="shared" si="20"/>
        <v>-57150</v>
      </c>
      <c r="G115" s="149">
        <f t="shared" si="20"/>
        <v>-57150</v>
      </c>
      <c r="H115" s="149">
        <f t="shared" si="20"/>
        <v>-57150</v>
      </c>
      <c r="I115" s="149">
        <f t="shared" si="20"/>
        <v>-57150</v>
      </c>
      <c r="J115" s="149">
        <f t="shared" si="20"/>
        <v>-57150</v>
      </c>
      <c r="K115" s="149">
        <f t="shared" si="20"/>
        <v>-57150</v>
      </c>
      <c r="L115" s="149">
        <f t="shared" si="20"/>
        <v>-57150</v>
      </c>
      <c r="M115" s="149">
        <f t="shared" si="20"/>
        <v>-57150</v>
      </c>
      <c r="N115" s="149">
        <f t="shared" si="20"/>
        <v>-57150</v>
      </c>
      <c r="O115" s="149">
        <f t="shared" si="20"/>
        <v>-57150</v>
      </c>
      <c r="P115" s="149">
        <f t="shared" si="20"/>
        <v>-57150</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-24002.999999999996</v>
      </c>
      <c r="F116" s="153">
        <f t="shared" si="21"/>
        <v>-22495.00168327037</v>
      </c>
      <c r="G116" s="153">
        <f t="shared" si="21"/>
        <v>-20911.60345070426</v>
      </c>
      <c r="H116" s="153">
        <f t="shared" si="21"/>
        <v>-19249.035306509835</v>
      </c>
      <c r="I116" s="153">
        <f t="shared" si="21"/>
        <v>-17503.338755105695</v>
      </c>
      <c r="J116" s="153">
        <f t="shared" si="21"/>
        <v>-15670.357376131349</v>
      </c>
      <c r="K116" s="153">
        <f t="shared" si="21"/>
        <v>-13745.726928208283</v>
      </c>
      <c r="L116" s="153">
        <f t="shared" si="21"/>
        <v>-11724.864957889067</v>
      </c>
      <c r="M116" s="153">
        <f t="shared" si="21"/>
        <v>-9602.9598890538855</v>
      </c>
      <c r="N116" s="153">
        <f t="shared" si="21"/>
        <v>-7374.9595667769481</v>
      </c>
      <c r="O116" s="153">
        <f t="shared" si="21"/>
        <v>-5035.5592283861642</v>
      </c>
      <c r="P116" s="153">
        <f t="shared" si="21"/>
        <v>-2579.1888730758401</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-30159.966334592635</v>
      </c>
      <c r="F117" s="153">
        <f t="shared" si="22"/>
        <v>-31667.964651322261</v>
      </c>
      <c r="G117" s="153">
        <f t="shared" si="22"/>
        <v>-33251.362883888381</v>
      </c>
      <c r="H117" s="153">
        <f t="shared" si="22"/>
        <v>-34913.931028082799</v>
      </c>
      <c r="I117" s="153">
        <f t="shared" si="22"/>
        <v>-36659.627579486936</v>
      </c>
      <c r="J117" s="153">
        <f t="shared" si="22"/>
        <v>-38492.608958461286</v>
      </c>
      <c r="K117" s="153">
        <f t="shared" si="22"/>
        <v>-40417.239406384353</v>
      </c>
      <c r="L117" s="153">
        <f t="shared" si="22"/>
        <v>-42438.101376703569</v>
      </c>
      <c r="M117" s="153">
        <f t="shared" si="22"/>
        <v>-44560.006445538747</v>
      </c>
      <c r="N117" s="153">
        <f t="shared" si="22"/>
        <v>-46788.006767815685</v>
      </c>
      <c r="O117" s="153">
        <f t="shared" si="22"/>
        <v>-49127.407106206469</v>
      </c>
      <c r="P117" s="153">
        <f t="shared" si="22"/>
        <v>-51583.777461516787</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-54162.966334592631</v>
      </c>
      <c r="F118" s="162">
        <f t="shared" si="23"/>
        <v>-54162.966334592631</v>
      </c>
      <c r="G118" s="162">
        <f t="shared" si="23"/>
        <v>-54162.966334592638</v>
      </c>
      <c r="H118" s="162">
        <f t="shared" si="23"/>
        <v>-54162.966334592638</v>
      </c>
      <c r="I118" s="162">
        <f t="shared" si="23"/>
        <v>-54162.966334592631</v>
      </c>
      <c r="J118" s="162">
        <f t="shared" si="23"/>
        <v>-54162.966334592638</v>
      </c>
      <c r="K118" s="162">
        <f t="shared" si="23"/>
        <v>-54162.966334592638</v>
      </c>
      <c r="L118" s="162">
        <f t="shared" si="23"/>
        <v>-54162.966334592638</v>
      </c>
      <c r="M118" s="162">
        <f t="shared" si="23"/>
        <v>-54162.966334592631</v>
      </c>
      <c r="N118" s="162">
        <f t="shared" si="23"/>
        <v>-54162.966334592631</v>
      </c>
      <c r="O118" s="162">
        <f t="shared" si="23"/>
        <v>-54162.966334592631</v>
      </c>
      <c r="P118" s="162">
        <f t="shared" si="23"/>
        <v>-54162.966334592624</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-119054.88</v>
      </c>
      <c r="F120" s="149">
        <f t="shared" ref="F120:AR120" si="24">F113+F115+F116</f>
        <v>-118210.16458327038</v>
      </c>
      <c r="G120" s="149">
        <f t="shared" si="24"/>
        <v>-117301.65670145427</v>
      </c>
      <c r="H120" s="149">
        <f t="shared" si="24"/>
        <v>-116325.78948914797</v>
      </c>
      <c r="I120" s="149">
        <f t="shared" si="24"/>
        <v>-115278.81113594001</v>
      </c>
      <c r="J120" s="149">
        <f t="shared" si="24"/>
        <v>-114156.77552363026</v>
      </c>
      <c r="K120" s="149">
        <f t="shared" si="24"/>
        <v>-112955.53239328842</v>
      </c>
      <c r="L120" s="149">
        <f t="shared" si="24"/>
        <v>-111670.71701860811</v>
      </c>
      <c r="M120" s="149">
        <f t="shared" si="24"/>
        <v>-110297.73936083552</v>
      </c>
      <c r="N120" s="149">
        <f t="shared" si="24"/>
        <v>-108831.77267931476</v>
      </c>
      <c r="O120" s="149">
        <f t="shared" si="24"/>
        <v>-107267.74157039339</v>
      </c>
      <c r="P120" s="149">
        <f t="shared" si="24"/>
        <v>-105600.30940606819</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29763.72</v>
      </c>
      <c r="F121" s="162">
        <f t="shared" si="25"/>
        <v>29552.541145817595</v>
      </c>
      <c r="G121" s="162">
        <f t="shared" si="25"/>
        <v>29325.414175363567</v>
      </c>
      <c r="H121" s="162">
        <f t="shared" si="25"/>
        <v>29081.447372286992</v>
      </c>
      <c r="I121" s="162">
        <f t="shared" si="25"/>
        <v>28819.702783985002</v>
      </c>
      <c r="J121" s="162">
        <f t="shared" si="25"/>
        <v>28539.193880907565</v>
      </c>
      <c r="K121" s="162">
        <f t="shared" si="25"/>
        <v>28238.883098322105</v>
      </c>
      <c r="L121" s="162">
        <f t="shared" si="25"/>
        <v>27917.679254652026</v>
      </c>
      <c r="M121" s="162">
        <f t="shared" si="25"/>
        <v>27574.43484020888</v>
      </c>
      <c r="N121" s="162">
        <f t="shared" si="25"/>
        <v>27207.94316982869</v>
      </c>
      <c r="O121" s="162">
        <f t="shared" si="25"/>
        <v>26816.935392598349</v>
      </c>
      <c r="P121" s="162">
        <f t="shared" si="25"/>
        <v>26400.077351517048</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-62301.126334592642</v>
      </c>
      <c r="F123" s="172">
        <f t="shared" ref="F123:AR123" si="26">F113+F118+F121</f>
        <v>-63175.588088775039</v>
      </c>
      <c r="G123" s="172">
        <f t="shared" si="26"/>
        <v>-64077.605409979078</v>
      </c>
      <c r="H123" s="172">
        <f t="shared" si="26"/>
        <v>-65008.273144943785</v>
      </c>
      <c r="I123" s="172">
        <f t="shared" si="26"/>
        <v>-65968.735931441945</v>
      </c>
      <c r="J123" s="172">
        <f t="shared" si="26"/>
        <v>-66960.190601183989</v>
      </c>
      <c r="K123" s="172">
        <f t="shared" si="26"/>
        <v>-67983.888701350661</v>
      </c>
      <c r="L123" s="172">
        <f t="shared" si="26"/>
        <v>-69041.139140659652</v>
      </c>
      <c r="M123" s="172">
        <f t="shared" si="26"/>
        <v>-70133.310966165387</v>
      </c>
      <c r="N123" s="172">
        <f t="shared" si="26"/>
        <v>-71261.836277301758</v>
      </c>
      <c r="O123" s="172">
        <f t="shared" si="26"/>
        <v>-72428.213284001526</v>
      </c>
      <c r="P123" s="172">
        <f t="shared" si="26"/>
        <v>-73634.009516067948</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80010000</v>
      </c>
      <c r="F124" s="175">
        <f t="shared" si="27"/>
        <v>80010000</v>
      </c>
      <c r="G124" s="175">
        <f t="shared" si="27"/>
        <v>80010000</v>
      </c>
      <c r="H124" s="175">
        <f t="shared" si="27"/>
        <v>80010000</v>
      </c>
      <c r="I124" s="175">
        <f t="shared" si="27"/>
        <v>80010000</v>
      </c>
      <c r="J124" s="175">
        <f t="shared" si="27"/>
        <v>80010000</v>
      </c>
      <c r="K124" s="175">
        <f t="shared" si="27"/>
        <v>80010000</v>
      </c>
      <c r="L124" s="175">
        <f t="shared" si="27"/>
        <v>80010000</v>
      </c>
      <c r="M124" s="175">
        <f t="shared" si="27"/>
        <v>80010000</v>
      </c>
      <c r="N124" s="175">
        <f t="shared" si="27"/>
        <v>80010000</v>
      </c>
      <c r="O124" s="175">
        <f t="shared" si="27"/>
        <v>80010000</v>
      </c>
      <c r="P124" s="175">
        <f t="shared" si="27"/>
        <v>80010000</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-410862.44598073303</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371708911.33399618</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685800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685800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480059.99999999994</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205740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x14ac:dyDescent="0.2">
      <c r="B145" s="211" t="s">
        <v>3</v>
      </c>
      <c r="C145" s="195" t="s">
        <v>232</v>
      </c>
      <c r="D145" s="196">
        <f>C8/1000</f>
        <v>12.7</v>
      </c>
      <c r="E145" s="197"/>
    </row>
    <row r="146" spans="2:5" x14ac:dyDescent="0.2">
      <c r="B146" s="211" t="s">
        <v>230</v>
      </c>
      <c r="C146" s="195" t="s">
        <v>222</v>
      </c>
      <c r="D146" s="197">
        <f>C14</f>
        <v>7000</v>
      </c>
      <c r="E146" s="197"/>
    </row>
    <row r="147" spans="2:5" x14ac:dyDescent="0.2">
      <c r="B147" s="211" t="s">
        <v>247</v>
      </c>
      <c r="C147" s="195" t="s">
        <v>237</v>
      </c>
      <c r="D147" s="197">
        <v>0</v>
      </c>
      <c r="E147" s="197"/>
    </row>
    <row r="148" spans="2:5" x14ac:dyDescent="0.2">
      <c r="B148" s="211" t="s">
        <v>248</v>
      </c>
      <c r="C148" s="195" t="s">
        <v>304</v>
      </c>
      <c r="D148" s="196">
        <v>0.8</v>
      </c>
      <c r="E148" s="197"/>
    </row>
    <row r="149" spans="2:5" x14ac:dyDescent="0.2">
      <c r="B149" s="211" t="s">
        <v>250</v>
      </c>
      <c r="C149" s="195" t="s">
        <v>228</v>
      </c>
      <c r="D149" s="204">
        <v>0.1</v>
      </c>
      <c r="E149" s="197"/>
    </row>
    <row r="150" spans="2:5" x14ac:dyDescent="0.2">
      <c r="B150" s="211" t="s">
        <v>20</v>
      </c>
      <c r="C150" s="195" t="s">
        <v>282</v>
      </c>
      <c r="D150" s="197">
        <f>C28</f>
        <v>60</v>
      </c>
      <c r="E150" s="199">
        <f>C32</f>
        <v>0.68579999999999997</v>
      </c>
    </row>
    <row r="151" spans="2:5" ht="12" customHeight="1" x14ac:dyDescent="0.2">
      <c r="B151" s="211" t="s">
        <v>22</v>
      </c>
      <c r="C151" s="195" t="s">
        <v>282</v>
      </c>
      <c r="D151" s="197">
        <f>C34</f>
        <v>1.3</v>
      </c>
      <c r="E151" s="212">
        <f>C38</f>
        <v>14.859</v>
      </c>
    </row>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508 IY56508 SU56508 ACQ56508 AMM56508 AWI56508 BGE56508 BQA56508 BZW56508 CJS56508 CTO56508 DDK56508 DNG56508 DXC56508 EGY56508 EQU56508 FAQ56508 FKM56508 FUI56508 GEE56508 GOA56508 GXW56508 HHS56508 HRO56508 IBK56508 ILG56508 IVC56508 JEY56508 JOU56508 JYQ56508 KIM56508 KSI56508 LCE56508 LMA56508 LVW56508 MFS56508 MPO56508 MZK56508 NJG56508 NTC56508 OCY56508 OMU56508 OWQ56508 PGM56508 PQI56508 QAE56508 QKA56508 QTW56508 RDS56508 RNO56508 RXK56508 SHG56508 SRC56508 TAY56508 TKU56508 TUQ56508 UEM56508 UOI56508 UYE56508 VIA56508 VRW56508 WBS56508 WLO56508 WVK56508 C122044 IY122044 SU122044 ACQ122044 AMM122044 AWI122044 BGE122044 BQA122044 BZW122044 CJS122044 CTO122044 DDK122044 DNG122044 DXC122044 EGY122044 EQU122044 FAQ122044 FKM122044 FUI122044 GEE122044 GOA122044 GXW122044 HHS122044 HRO122044 IBK122044 ILG122044 IVC122044 JEY122044 JOU122044 JYQ122044 KIM122044 KSI122044 LCE122044 LMA122044 LVW122044 MFS122044 MPO122044 MZK122044 NJG122044 NTC122044 OCY122044 OMU122044 OWQ122044 PGM122044 PQI122044 QAE122044 QKA122044 QTW122044 RDS122044 RNO122044 RXK122044 SHG122044 SRC122044 TAY122044 TKU122044 TUQ122044 UEM122044 UOI122044 UYE122044 VIA122044 VRW122044 WBS122044 WLO122044 WVK122044 C187580 IY187580 SU187580 ACQ187580 AMM187580 AWI187580 BGE187580 BQA187580 BZW187580 CJS187580 CTO187580 DDK187580 DNG187580 DXC187580 EGY187580 EQU187580 FAQ187580 FKM187580 FUI187580 GEE187580 GOA187580 GXW187580 HHS187580 HRO187580 IBK187580 ILG187580 IVC187580 JEY187580 JOU187580 JYQ187580 KIM187580 KSI187580 LCE187580 LMA187580 LVW187580 MFS187580 MPO187580 MZK187580 NJG187580 NTC187580 OCY187580 OMU187580 OWQ187580 PGM187580 PQI187580 QAE187580 QKA187580 QTW187580 RDS187580 RNO187580 RXK187580 SHG187580 SRC187580 TAY187580 TKU187580 TUQ187580 UEM187580 UOI187580 UYE187580 VIA187580 VRW187580 WBS187580 WLO187580 WVK187580 C253116 IY253116 SU253116 ACQ253116 AMM253116 AWI253116 BGE253116 BQA253116 BZW253116 CJS253116 CTO253116 DDK253116 DNG253116 DXC253116 EGY253116 EQU253116 FAQ253116 FKM253116 FUI253116 GEE253116 GOA253116 GXW253116 HHS253116 HRO253116 IBK253116 ILG253116 IVC253116 JEY253116 JOU253116 JYQ253116 KIM253116 KSI253116 LCE253116 LMA253116 LVW253116 MFS253116 MPO253116 MZK253116 NJG253116 NTC253116 OCY253116 OMU253116 OWQ253116 PGM253116 PQI253116 QAE253116 QKA253116 QTW253116 RDS253116 RNO253116 RXK253116 SHG253116 SRC253116 TAY253116 TKU253116 TUQ253116 UEM253116 UOI253116 UYE253116 VIA253116 VRW253116 WBS253116 WLO253116 WVK253116 C318652 IY318652 SU318652 ACQ318652 AMM318652 AWI318652 BGE318652 BQA318652 BZW318652 CJS318652 CTO318652 DDK318652 DNG318652 DXC318652 EGY318652 EQU318652 FAQ318652 FKM318652 FUI318652 GEE318652 GOA318652 GXW318652 HHS318652 HRO318652 IBK318652 ILG318652 IVC318652 JEY318652 JOU318652 JYQ318652 KIM318652 KSI318652 LCE318652 LMA318652 LVW318652 MFS318652 MPO318652 MZK318652 NJG318652 NTC318652 OCY318652 OMU318652 OWQ318652 PGM318652 PQI318652 QAE318652 QKA318652 QTW318652 RDS318652 RNO318652 RXK318652 SHG318652 SRC318652 TAY318652 TKU318652 TUQ318652 UEM318652 UOI318652 UYE318652 VIA318652 VRW318652 WBS318652 WLO318652 WVK318652 C384188 IY384188 SU384188 ACQ384188 AMM384188 AWI384188 BGE384188 BQA384188 BZW384188 CJS384188 CTO384188 DDK384188 DNG384188 DXC384188 EGY384188 EQU384188 FAQ384188 FKM384188 FUI384188 GEE384188 GOA384188 GXW384188 HHS384188 HRO384188 IBK384188 ILG384188 IVC384188 JEY384188 JOU384188 JYQ384188 KIM384188 KSI384188 LCE384188 LMA384188 LVW384188 MFS384188 MPO384188 MZK384188 NJG384188 NTC384188 OCY384188 OMU384188 OWQ384188 PGM384188 PQI384188 QAE384188 QKA384188 QTW384188 RDS384188 RNO384188 RXK384188 SHG384188 SRC384188 TAY384188 TKU384188 TUQ384188 UEM384188 UOI384188 UYE384188 VIA384188 VRW384188 WBS384188 WLO384188 WVK384188 C449724 IY449724 SU449724 ACQ449724 AMM449724 AWI449724 BGE449724 BQA449724 BZW449724 CJS449724 CTO449724 DDK449724 DNG449724 DXC449724 EGY449724 EQU449724 FAQ449724 FKM449724 FUI449724 GEE449724 GOA449724 GXW449724 HHS449724 HRO449724 IBK449724 ILG449724 IVC449724 JEY449724 JOU449724 JYQ449724 KIM449724 KSI449724 LCE449724 LMA449724 LVW449724 MFS449724 MPO449724 MZK449724 NJG449724 NTC449724 OCY449724 OMU449724 OWQ449724 PGM449724 PQI449724 QAE449724 QKA449724 QTW449724 RDS449724 RNO449724 RXK449724 SHG449724 SRC449724 TAY449724 TKU449724 TUQ449724 UEM449724 UOI449724 UYE449724 VIA449724 VRW449724 WBS449724 WLO449724 WVK449724 C515260 IY515260 SU515260 ACQ515260 AMM515260 AWI515260 BGE515260 BQA515260 BZW515260 CJS515260 CTO515260 DDK515260 DNG515260 DXC515260 EGY515260 EQU515260 FAQ515260 FKM515260 FUI515260 GEE515260 GOA515260 GXW515260 HHS515260 HRO515260 IBK515260 ILG515260 IVC515260 JEY515260 JOU515260 JYQ515260 KIM515260 KSI515260 LCE515260 LMA515260 LVW515260 MFS515260 MPO515260 MZK515260 NJG515260 NTC515260 OCY515260 OMU515260 OWQ515260 PGM515260 PQI515260 QAE515260 QKA515260 QTW515260 RDS515260 RNO515260 RXK515260 SHG515260 SRC515260 TAY515260 TKU515260 TUQ515260 UEM515260 UOI515260 UYE515260 VIA515260 VRW515260 WBS515260 WLO515260 WVK515260 C580796 IY580796 SU580796 ACQ580796 AMM580796 AWI580796 BGE580796 BQA580796 BZW580796 CJS580796 CTO580796 DDK580796 DNG580796 DXC580796 EGY580796 EQU580796 FAQ580796 FKM580796 FUI580796 GEE580796 GOA580796 GXW580796 HHS580796 HRO580796 IBK580796 ILG580796 IVC580796 JEY580796 JOU580796 JYQ580796 KIM580796 KSI580796 LCE580796 LMA580796 LVW580796 MFS580796 MPO580796 MZK580796 NJG580796 NTC580796 OCY580796 OMU580796 OWQ580796 PGM580796 PQI580796 QAE580796 QKA580796 QTW580796 RDS580796 RNO580796 RXK580796 SHG580796 SRC580796 TAY580796 TKU580796 TUQ580796 UEM580796 UOI580796 UYE580796 VIA580796 VRW580796 WBS580796 WLO580796 WVK580796 C646332 IY646332 SU646332 ACQ646332 AMM646332 AWI646332 BGE646332 BQA646332 BZW646332 CJS646332 CTO646332 DDK646332 DNG646332 DXC646332 EGY646332 EQU646332 FAQ646332 FKM646332 FUI646332 GEE646332 GOA646332 GXW646332 HHS646332 HRO646332 IBK646332 ILG646332 IVC646332 JEY646332 JOU646332 JYQ646332 KIM646332 KSI646332 LCE646332 LMA646332 LVW646332 MFS646332 MPO646332 MZK646332 NJG646332 NTC646332 OCY646332 OMU646332 OWQ646332 PGM646332 PQI646332 QAE646332 QKA646332 QTW646332 RDS646332 RNO646332 RXK646332 SHG646332 SRC646332 TAY646332 TKU646332 TUQ646332 UEM646332 UOI646332 UYE646332 VIA646332 VRW646332 WBS646332 WLO646332 WVK646332 C711868 IY711868 SU711868 ACQ711868 AMM711868 AWI711868 BGE711868 BQA711868 BZW711868 CJS711868 CTO711868 DDK711868 DNG711868 DXC711868 EGY711868 EQU711868 FAQ711868 FKM711868 FUI711868 GEE711868 GOA711868 GXW711868 HHS711868 HRO711868 IBK711868 ILG711868 IVC711868 JEY711868 JOU711868 JYQ711868 KIM711868 KSI711868 LCE711868 LMA711868 LVW711868 MFS711868 MPO711868 MZK711868 NJG711868 NTC711868 OCY711868 OMU711868 OWQ711868 PGM711868 PQI711868 QAE711868 QKA711868 QTW711868 RDS711868 RNO711868 RXK711868 SHG711868 SRC711868 TAY711868 TKU711868 TUQ711868 UEM711868 UOI711868 UYE711868 VIA711868 VRW711868 WBS711868 WLO711868 WVK711868 C777404 IY777404 SU777404 ACQ777404 AMM777404 AWI777404 BGE777404 BQA777404 BZW777404 CJS777404 CTO777404 DDK777404 DNG777404 DXC777404 EGY777404 EQU777404 FAQ777404 FKM777404 FUI777404 GEE777404 GOA777404 GXW777404 HHS777404 HRO777404 IBK777404 ILG777404 IVC777404 JEY777404 JOU777404 JYQ777404 KIM777404 KSI777404 LCE777404 LMA777404 LVW777404 MFS777404 MPO777404 MZK777404 NJG777404 NTC777404 OCY777404 OMU777404 OWQ777404 PGM777404 PQI777404 QAE777404 QKA777404 QTW777404 RDS777404 RNO777404 RXK777404 SHG777404 SRC777404 TAY777404 TKU777404 TUQ777404 UEM777404 UOI777404 UYE777404 VIA777404 VRW777404 WBS777404 WLO777404 WVK777404 C842940 IY842940 SU842940 ACQ842940 AMM842940 AWI842940 BGE842940 BQA842940 BZW842940 CJS842940 CTO842940 DDK842940 DNG842940 DXC842940 EGY842940 EQU842940 FAQ842940 FKM842940 FUI842940 GEE842940 GOA842940 GXW842940 HHS842940 HRO842940 IBK842940 ILG842940 IVC842940 JEY842940 JOU842940 JYQ842940 KIM842940 KSI842940 LCE842940 LMA842940 LVW842940 MFS842940 MPO842940 MZK842940 NJG842940 NTC842940 OCY842940 OMU842940 OWQ842940 PGM842940 PQI842940 QAE842940 QKA842940 QTW842940 RDS842940 RNO842940 RXK842940 SHG842940 SRC842940 TAY842940 TKU842940 TUQ842940 UEM842940 UOI842940 UYE842940 VIA842940 VRW842940 WBS842940 WLO842940 WVK842940 C908476 IY908476 SU908476 ACQ908476 AMM908476 AWI908476 BGE908476 BQA908476 BZW908476 CJS908476 CTO908476 DDK908476 DNG908476 DXC908476 EGY908476 EQU908476 FAQ908476 FKM908476 FUI908476 GEE908476 GOA908476 GXW908476 HHS908476 HRO908476 IBK908476 ILG908476 IVC908476 JEY908476 JOU908476 JYQ908476 KIM908476 KSI908476 LCE908476 LMA908476 LVW908476 MFS908476 MPO908476 MZK908476 NJG908476 NTC908476 OCY908476 OMU908476 OWQ908476 PGM908476 PQI908476 QAE908476 QKA908476 QTW908476 RDS908476 RNO908476 RXK908476 SHG908476 SRC908476 TAY908476 TKU908476 TUQ908476 UEM908476 UOI908476 UYE908476 VIA908476 VRW908476 WBS908476 WLO908476 WVK908476 C974012 IY974012 SU974012 ACQ974012 AMM974012 AWI974012 BGE974012 BQA974012 BZW974012 CJS974012 CTO974012 DDK974012 DNG974012 DXC974012 EGY974012 EQU974012 FAQ974012 FKM974012 FUI974012 GEE974012 GOA974012 GXW974012 HHS974012 HRO974012 IBK974012 ILG974012 IVC974012 JEY974012 JOU974012 JYQ974012 KIM974012 KSI974012 LCE974012 LMA974012 LVW974012 MFS974012 MPO974012 MZK974012 NJG974012 NTC974012 OCY974012 OMU974012 OWQ974012 PGM974012 PQI974012 QAE974012 QKA974012 QTW974012 RDS974012 RNO974012 RXK974012 SHG974012 SRC974012 TAY974012 TKU974012 TUQ974012 UEM974012 UOI974012 UYE974012 VIA974012 VRW974012 WBS974012 WLO974012 WVK97401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CCCCCC"/>
    <pageSetUpPr fitToPage="1"/>
  </sheetPr>
  <dimension ref="A1:AS159"/>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151</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1.7006769707876426E-2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c r="D8" s="81" t="s">
        <v>162</v>
      </c>
      <c r="E8" s="74"/>
      <c r="F8" s="75"/>
      <c r="G8" s="82"/>
    </row>
    <row r="9" spans="1:26" x14ac:dyDescent="0.2">
      <c r="A9" s="78"/>
      <c r="B9" s="83" t="s">
        <v>4</v>
      </c>
      <c r="C9" s="84"/>
      <c r="D9" s="85" t="s">
        <v>58</v>
      </c>
      <c r="E9" s="74"/>
      <c r="F9" s="75"/>
    </row>
    <row r="10" spans="1:26" x14ac:dyDescent="0.2">
      <c r="A10" s="78"/>
      <c r="B10" s="83" t="s">
        <v>5</v>
      </c>
      <c r="C10" s="84"/>
      <c r="D10" s="85" t="s">
        <v>59</v>
      </c>
      <c r="E10" s="74"/>
      <c r="F10" s="75"/>
    </row>
    <row r="11" spans="1:26" x14ac:dyDescent="0.2">
      <c r="A11" s="78"/>
      <c r="B11" s="83" t="s">
        <v>6</v>
      </c>
      <c r="C11" s="84">
        <v>2200</v>
      </c>
      <c r="D11" s="85" t="s">
        <v>163</v>
      </c>
      <c r="E11" s="74"/>
      <c r="F11" s="75"/>
    </row>
    <row r="12" spans="1:26" x14ac:dyDescent="0.2">
      <c r="A12" s="78"/>
      <c r="B12" s="83" t="s">
        <v>7</v>
      </c>
      <c r="C12" s="85">
        <f>IF(C11=0,,C11*C22*(1-C23)*C24*C25)</f>
        <v>1441.8679052132647</v>
      </c>
      <c r="D12" s="85" t="s">
        <v>60</v>
      </c>
      <c r="E12" s="74"/>
      <c r="F12" s="75"/>
    </row>
    <row r="13" spans="1:26" x14ac:dyDescent="0.2">
      <c r="A13" s="78"/>
      <c r="B13" s="83" t="s">
        <v>8</v>
      </c>
      <c r="C13" s="84"/>
      <c r="D13" s="85" t="s">
        <v>61</v>
      </c>
      <c r="E13" s="74"/>
      <c r="F13" s="75"/>
    </row>
    <row r="14" spans="1:26" x14ac:dyDescent="0.2">
      <c r="A14" s="78"/>
      <c r="B14" s="83" t="s">
        <v>9</v>
      </c>
      <c r="C14" s="84"/>
      <c r="D14" s="85" t="s">
        <v>61</v>
      </c>
      <c r="E14" s="74"/>
      <c r="F14" s="75"/>
    </row>
    <row r="15" spans="1:26" x14ac:dyDescent="0.2">
      <c r="A15" s="78"/>
      <c r="B15" s="83" t="s">
        <v>10</v>
      </c>
      <c r="C15" s="84">
        <v>8000</v>
      </c>
      <c r="D15" s="85" t="s">
        <v>61</v>
      </c>
      <c r="E15" s="74"/>
      <c r="F15" s="75"/>
    </row>
    <row r="16" spans="1:26" x14ac:dyDescent="0.2">
      <c r="A16" s="78"/>
      <c r="B16" s="86" t="s">
        <v>11</v>
      </c>
      <c r="C16" s="87">
        <v>12</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v>0.57999999999999996</v>
      </c>
      <c r="D22" s="85"/>
      <c r="E22" s="95"/>
      <c r="F22" s="75"/>
    </row>
    <row r="23" spans="1:6" ht="12.75" customHeight="1" x14ac:dyDescent="0.2">
      <c r="A23" s="78"/>
      <c r="B23" s="83" t="s">
        <v>17</v>
      </c>
      <c r="C23" s="98"/>
      <c r="D23" s="85"/>
      <c r="E23" s="95"/>
      <c r="F23" s="75"/>
    </row>
    <row r="24" spans="1:6" ht="12.75" customHeight="1" x14ac:dyDescent="0.2">
      <c r="A24" s="78"/>
      <c r="B24" s="83" t="s">
        <v>18</v>
      </c>
      <c r="C24" s="98">
        <v>0.999</v>
      </c>
      <c r="D24" s="85"/>
      <c r="E24" s="95"/>
      <c r="F24" s="75"/>
    </row>
    <row r="25" spans="1:6" ht="12.75" customHeight="1" x14ac:dyDescent="0.2">
      <c r="A25" s="78"/>
      <c r="B25" s="86" t="s">
        <v>19</v>
      </c>
      <c r="C25" s="99">
        <v>1.13112164296998</v>
      </c>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v>1750</v>
      </c>
      <c r="D31" s="85" t="s">
        <v>306</v>
      </c>
      <c r="E31" s="95"/>
      <c r="F31" s="75"/>
    </row>
    <row r="32" spans="1:6" x14ac:dyDescent="0.2">
      <c r="A32" s="78"/>
      <c r="B32" s="83" t="s">
        <v>21</v>
      </c>
      <c r="C32" s="102">
        <f>(SUMPRODUCT(C8:C11,C27:C30)+C11*(1-C23)*C31)/1000000</f>
        <v>3.85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v>85</v>
      </c>
      <c r="D37" s="85" t="s">
        <v>165</v>
      </c>
      <c r="E37" s="95"/>
      <c r="F37" s="75"/>
    </row>
    <row r="38" spans="1:6" x14ac:dyDescent="0.2">
      <c r="A38" s="78"/>
      <c r="B38" s="83" t="s">
        <v>23</v>
      </c>
      <c r="C38" s="103">
        <f>(SUMPRODUCT(C33:C36,C8:C11)+C11*(1-C23)*C37)/1000</f>
        <v>187</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v>0.45</v>
      </c>
      <c r="D42" s="85" t="s">
        <v>166</v>
      </c>
      <c r="E42" s="95"/>
    </row>
    <row r="43" spans="1:6" x14ac:dyDescent="0.2">
      <c r="A43" s="78"/>
      <c r="B43" s="83" t="s">
        <v>28</v>
      </c>
      <c r="C43" s="104">
        <v>0.1</v>
      </c>
      <c r="D43" s="85" t="s">
        <v>72</v>
      </c>
      <c r="E43" s="95"/>
    </row>
    <row r="44" spans="1:6" x14ac:dyDescent="0.2">
      <c r="A44" s="78"/>
      <c r="B44" s="83" t="s">
        <v>29</v>
      </c>
      <c r="C44" s="85">
        <f>C42*C11*C15*(1-C23)</f>
        <v>7920000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c r="D70" s="85" t="s">
        <v>57</v>
      </c>
      <c r="E70" s="95"/>
    </row>
    <row r="71" spans="1:6" ht="12.75" customHeight="1" x14ac:dyDescent="0.2">
      <c r="A71" s="78"/>
      <c r="B71" s="124" t="s">
        <v>50</v>
      </c>
      <c r="C71" s="110">
        <v>3</v>
      </c>
      <c r="D71" s="85" t="s">
        <v>71</v>
      </c>
      <c r="E71" s="95"/>
    </row>
    <row r="72" spans="1:6" x14ac:dyDescent="0.2">
      <c r="A72" s="78"/>
      <c r="B72" s="119" t="s">
        <v>51</v>
      </c>
      <c r="C72" s="84">
        <v>12</v>
      </c>
      <c r="D72" s="85" t="s">
        <v>78</v>
      </c>
      <c r="E72" s="95"/>
    </row>
    <row r="73" spans="1:6" x14ac:dyDescent="0.2">
      <c r="A73" s="78"/>
      <c r="B73" s="119" t="s">
        <v>52</v>
      </c>
      <c r="C73" s="84">
        <v>12</v>
      </c>
      <c r="D73" s="85" t="s">
        <v>78</v>
      </c>
      <c r="E73" s="95"/>
    </row>
    <row r="74" spans="1:6" x14ac:dyDescent="0.2">
      <c r="A74" s="78"/>
      <c r="B74" s="125" t="s">
        <v>53</v>
      </c>
      <c r="C74" s="84">
        <v>12</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-3850000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112689987.16966783</v>
      </c>
      <c r="F94" s="153">
        <f t="shared" ref="F94:AR94" si="3">IF(F86&gt;$C$16,0,$C$12*$C$15)*35.17/3.6</f>
        <v>112689987.16966783</v>
      </c>
      <c r="G94" s="153">
        <f t="shared" si="3"/>
        <v>112689987.16966783</v>
      </c>
      <c r="H94" s="153">
        <f t="shared" si="3"/>
        <v>112689987.16966783</v>
      </c>
      <c r="I94" s="153">
        <f t="shared" si="3"/>
        <v>112689987.16966783</v>
      </c>
      <c r="J94" s="153">
        <f t="shared" si="3"/>
        <v>112689987.16966783</v>
      </c>
      <c r="K94" s="153">
        <f t="shared" si="3"/>
        <v>112689987.16966783</v>
      </c>
      <c r="L94" s="153">
        <f t="shared" si="3"/>
        <v>112689987.16966783</v>
      </c>
      <c r="M94" s="153">
        <f t="shared" si="3"/>
        <v>112689987.16966783</v>
      </c>
      <c r="N94" s="153">
        <f t="shared" si="3"/>
        <v>112689987.16966783</v>
      </c>
      <c r="O94" s="153">
        <f t="shared" si="3"/>
        <v>112689987.16966783</v>
      </c>
      <c r="P94" s="153">
        <f t="shared" si="3"/>
        <v>112689987.16966783</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112689987.16966783</v>
      </c>
      <c r="F98" s="154">
        <f t="shared" ref="F98:AR98" si="6">F94-F95</f>
        <v>112689987.16966783</v>
      </c>
      <c r="G98" s="154">
        <f t="shared" si="6"/>
        <v>112689987.16966783</v>
      </c>
      <c r="H98" s="154">
        <f t="shared" si="6"/>
        <v>112689987.16966783</v>
      </c>
      <c r="I98" s="154">
        <f t="shared" si="6"/>
        <v>112689987.16966783</v>
      </c>
      <c r="J98" s="154">
        <f t="shared" si="6"/>
        <v>112689987.16966783</v>
      </c>
      <c r="K98" s="154">
        <f t="shared" si="6"/>
        <v>112689987.16966783</v>
      </c>
      <c r="L98" s="154">
        <f t="shared" si="6"/>
        <v>112689987.16966783</v>
      </c>
      <c r="M98" s="154">
        <f t="shared" si="6"/>
        <v>112689987.16966783</v>
      </c>
      <c r="N98" s="154">
        <f t="shared" si="6"/>
        <v>112689987.16966783</v>
      </c>
      <c r="O98" s="154">
        <f t="shared" si="6"/>
        <v>112689987.16966783</v>
      </c>
      <c r="P98" s="154">
        <f t="shared" si="6"/>
        <v>112689987.16966783</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112689987.16966783</v>
      </c>
      <c r="F99" s="157">
        <f t="shared" ref="F99:AR99" si="7">SUM(F96:F98)</f>
        <v>112689987.16966783</v>
      </c>
      <c r="G99" s="157">
        <f t="shared" si="7"/>
        <v>112689987.16966783</v>
      </c>
      <c r="H99" s="157">
        <f t="shared" si="7"/>
        <v>112689987.16966783</v>
      </c>
      <c r="I99" s="157">
        <f t="shared" si="7"/>
        <v>112689987.16966783</v>
      </c>
      <c r="J99" s="157">
        <f t="shared" si="7"/>
        <v>112689987.16966783</v>
      </c>
      <c r="K99" s="157">
        <f t="shared" si="7"/>
        <v>112689987.16966783</v>
      </c>
      <c r="L99" s="157">
        <f t="shared" si="7"/>
        <v>112689987.16966783</v>
      </c>
      <c r="M99" s="157">
        <f t="shared" si="7"/>
        <v>112689987.16966783</v>
      </c>
      <c r="N99" s="157">
        <f t="shared" si="7"/>
        <v>112689987.16966783</v>
      </c>
      <c r="O99" s="157">
        <f t="shared" si="7"/>
        <v>112689987.16966783</v>
      </c>
      <c r="P99" s="157">
        <f t="shared" si="7"/>
        <v>112689987.16966783</v>
      </c>
      <c r="Q99" s="157">
        <f t="shared" si="7"/>
        <v>0</v>
      </c>
      <c r="R99" s="157">
        <f t="shared" si="7"/>
        <v>0</v>
      </c>
      <c r="S99" s="157">
        <f t="shared" si="7"/>
        <v>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-187000</v>
      </c>
      <c r="F101" s="149">
        <f t="shared" ref="F101:AR101" si="8">IF(F86&gt;$C$16,0,-F87*($C$38*1000+F96*$C$39+F97*$C$40*3.6/1000+F98*$C$41*35.17/1000))+SUMIF($C$77:$C$81,F86,$D$77:$D$81)</f>
        <v>-190272.5</v>
      </c>
      <c r="G101" s="149">
        <f t="shared" si="8"/>
        <v>-193602.26875000002</v>
      </c>
      <c r="H101" s="149">
        <f t="shared" si="8"/>
        <v>-196990.30845312501</v>
      </c>
      <c r="I101" s="149">
        <f t="shared" si="8"/>
        <v>-200437.63885105474</v>
      </c>
      <c r="J101" s="149">
        <f t="shared" si="8"/>
        <v>-203945.29753094821</v>
      </c>
      <c r="K101" s="149">
        <f t="shared" si="8"/>
        <v>-207514.34023773982</v>
      </c>
      <c r="L101" s="149">
        <f t="shared" si="8"/>
        <v>-211145.84119190025</v>
      </c>
      <c r="M101" s="149">
        <f t="shared" si="8"/>
        <v>-214840.89341275857</v>
      </c>
      <c r="N101" s="149">
        <f t="shared" si="8"/>
        <v>-218600.60904748185</v>
      </c>
      <c r="O101" s="149">
        <f t="shared" si="8"/>
        <v>-222426.1197058128</v>
      </c>
      <c r="P101" s="149">
        <f t="shared" si="8"/>
        <v>-226318.57680066451</v>
      </c>
      <c r="Q101" s="149">
        <f t="shared" si="8"/>
        <v>0</v>
      </c>
      <c r="R101" s="149">
        <f t="shared" si="8"/>
        <v>0</v>
      </c>
      <c r="S101" s="149">
        <f t="shared" si="8"/>
        <v>0</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-792000</v>
      </c>
      <c r="F102" s="153">
        <f t="shared" si="9"/>
        <v>-805860</v>
      </c>
      <c r="G102" s="153">
        <f t="shared" si="9"/>
        <v>-819962.55</v>
      </c>
      <c r="H102" s="153">
        <f t="shared" si="9"/>
        <v>-834311.89462500007</v>
      </c>
      <c r="I102" s="153">
        <f t="shared" si="9"/>
        <v>-848912.35278093768</v>
      </c>
      <c r="J102" s="153">
        <f t="shared" si="9"/>
        <v>-863768.31895460421</v>
      </c>
      <c r="K102" s="153">
        <f t="shared" si="9"/>
        <v>-878884.26453630987</v>
      </c>
      <c r="L102" s="153">
        <f t="shared" si="9"/>
        <v>-894264.73916569515</v>
      </c>
      <c r="M102" s="153">
        <f t="shared" si="9"/>
        <v>-909914.37210109504</v>
      </c>
      <c r="N102" s="153">
        <f t="shared" si="9"/>
        <v>-925837.87361286429</v>
      </c>
      <c r="O102" s="153">
        <f t="shared" si="9"/>
        <v>-942040.03640108951</v>
      </c>
      <c r="P102" s="153">
        <f t="shared" si="9"/>
        <v>-958525.73703810852</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-979000</v>
      </c>
      <c r="F112" s="153">
        <f t="shared" si="18"/>
        <v>-996132.5</v>
      </c>
      <c r="G112" s="153">
        <f t="shared" si="18"/>
        <v>-1013564.8187500001</v>
      </c>
      <c r="H112" s="153">
        <f t="shared" si="18"/>
        <v>-1031302.2030781251</v>
      </c>
      <c r="I112" s="153">
        <f t="shared" si="18"/>
        <v>-1049349.9916319924</v>
      </c>
      <c r="J112" s="153">
        <f t="shared" si="18"/>
        <v>-1067713.6164855524</v>
      </c>
      <c r="K112" s="153">
        <f t="shared" si="18"/>
        <v>-1086398.6047740497</v>
      </c>
      <c r="L112" s="153">
        <f t="shared" si="18"/>
        <v>-1105410.5803575953</v>
      </c>
      <c r="M112" s="153">
        <f t="shared" si="18"/>
        <v>-1124755.2655138536</v>
      </c>
      <c r="N112" s="153">
        <f t="shared" si="18"/>
        <v>-1144438.4826603462</v>
      </c>
      <c r="O112" s="153">
        <f t="shared" si="18"/>
        <v>-1164466.1561069023</v>
      </c>
      <c r="P112" s="153">
        <f t="shared" si="18"/>
        <v>-1184844.3138387729</v>
      </c>
      <c r="Q112" s="153">
        <f t="shared" si="18"/>
        <v>0</v>
      </c>
      <c r="R112" s="153">
        <f t="shared" si="18"/>
        <v>0</v>
      </c>
      <c r="S112" s="153">
        <f t="shared" si="18"/>
        <v>0</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-979000</v>
      </c>
      <c r="F113" s="162">
        <f t="shared" ref="F113:AR113" si="19">SUM(F111:F112)</f>
        <v>-996132.5</v>
      </c>
      <c r="G113" s="162">
        <f t="shared" si="19"/>
        <v>-1013564.8187500001</v>
      </c>
      <c r="H113" s="162">
        <f t="shared" si="19"/>
        <v>-1031302.2030781251</v>
      </c>
      <c r="I113" s="162">
        <f t="shared" si="19"/>
        <v>-1049349.9916319924</v>
      </c>
      <c r="J113" s="162">
        <f t="shared" si="19"/>
        <v>-1067713.6164855524</v>
      </c>
      <c r="K113" s="162">
        <f t="shared" si="19"/>
        <v>-1086398.6047740497</v>
      </c>
      <c r="L113" s="162">
        <f t="shared" si="19"/>
        <v>-1105410.5803575953</v>
      </c>
      <c r="M113" s="162">
        <f t="shared" si="19"/>
        <v>-1124755.2655138536</v>
      </c>
      <c r="N113" s="162">
        <f t="shared" si="19"/>
        <v>-1144438.4826603462</v>
      </c>
      <c r="O113" s="162">
        <f t="shared" si="19"/>
        <v>-1164466.1561069023</v>
      </c>
      <c r="P113" s="162">
        <f t="shared" si="19"/>
        <v>-1184844.3138387729</v>
      </c>
      <c r="Q113" s="162">
        <f t="shared" si="19"/>
        <v>0</v>
      </c>
      <c r="R113" s="162">
        <f t="shared" si="19"/>
        <v>0</v>
      </c>
      <c r="S113" s="162">
        <f t="shared" si="19"/>
        <v>0</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-320833.33333333331</v>
      </c>
      <c r="F115" s="149">
        <f t="shared" si="20"/>
        <v>-320833.33333333331</v>
      </c>
      <c r="G115" s="149">
        <f t="shared" si="20"/>
        <v>-320833.33333333331</v>
      </c>
      <c r="H115" s="149">
        <f t="shared" si="20"/>
        <v>-320833.33333333331</v>
      </c>
      <c r="I115" s="149">
        <f t="shared" si="20"/>
        <v>-320833.33333333331</v>
      </c>
      <c r="J115" s="149">
        <f t="shared" si="20"/>
        <v>-320833.33333333331</v>
      </c>
      <c r="K115" s="149">
        <f t="shared" si="20"/>
        <v>-320833.33333333331</v>
      </c>
      <c r="L115" s="149">
        <f t="shared" si="20"/>
        <v>-320833.33333333331</v>
      </c>
      <c r="M115" s="149">
        <f t="shared" si="20"/>
        <v>-320833.33333333331</v>
      </c>
      <c r="N115" s="149">
        <f t="shared" si="20"/>
        <v>-320833.33333333331</v>
      </c>
      <c r="O115" s="149">
        <f t="shared" si="20"/>
        <v>-320833.33333333331</v>
      </c>
      <c r="P115" s="149">
        <f t="shared" si="20"/>
        <v>-320833.33333333331</v>
      </c>
      <c r="Q115" s="149">
        <f t="shared" si="20"/>
        <v>0</v>
      </c>
      <c r="R115" s="149">
        <f t="shared" si="20"/>
        <v>0</v>
      </c>
      <c r="S115" s="149">
        <f t="shared" si="20"/>
        <v>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-134750</v>
      </c>
      <c r="F116" s="153">
        <f t="shared" si="21"/>
        <v>-126284.27599969518</v>
      </c>
      <c r="G116" s="153">
        <f t="shared" si="21"/>
        <v>-117395.26579937508</v>
      </c>
      <c r="H116" s="153">
        <f t="shared" si="21"/>
        <v>-108061.80508903891</v>
      </c>
      <c r="I116" s="153">
        <f t="shared" si="21"/>
        <v>-98261.671343185983</v>
      </c>
      <c r="J116" s="153">
        <f t="shared" si="21"/>
        <v>-87971.530910040397</v>
      </c>
      <c r="K116" s="153">
        <f t="shared" si="21"/>
        <v>-77166.883455237534</v>
      </c>
      <c r="L116" s="153">
        <f t="shared" si="21"/>
        <v>-65822.003627694547</v>
      </c>
      <c r="M116" s="153">
        <f t="shared" si="21"/>
        <v>-53909.879808774385</v>
      </c>
      <c r="N116" s="153">
        <f t="shared" si="21"/>
        <v>-41402.14979890822</v>
      </c>
      <c r="O116" s="153">
        <f t="shared" si="21"/>
        <v>-28269.033288548755</v>
      </c>
      <c r="P116" s="153">
        <f t="shared" si="21"/>
        <v>-14479.260952671315</v>
      </c>
      <c r="Q116" s="153">
        <f t="shared" si="21"/>
        <v>0</v>
      </c>
      <c r="R116" s="153">
        <f t="shared" si="21"/>
        <v>0</v>
      </c>
      <c r="S116" s="153">
        <f t="shared" si="21"/>
        <v>0</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-169314.48000609752</v>
      </c>
      <c r="F117" s="153">
        <f t="shared" si="22"/>
        <v>-177780.20400640237</v>
      </c>
      <c r="G117" s="153">
        <f t="shared" si="22"/>
        <v>-186669.21420672251</v>
      </c>
      <c r="H117" s="153">
        <f t="shared" si="22"/>
        <v>-196002.67491705864</v>
      </c>
      <c r="I117" s="153">
        <f t="shared" si="22"/>
        <v>-205802.80866291156</v>
      </c>
      <c r="J117" s="153">
        <f t="shared" si="22"/>
        <v>-216092.94909605716</v>
      </c>
      <c r="K117" s="153">
        <f t="shared" si="22"/>
        <v>-226897.59655086003</v>
      </c>
      <c r="L117" s="153">
        <f t="shared" si="22"/>
        <v>-238242.47637840302</v>
      </c>
      <c r="M117" s="153">
        <f t="shared" si="22"/>
        <v>-250154.60019732319</v>
      </c>
      <c r="N117" s="153">
        <f t="shared" si="22"/>
        <v>-262662.33020718931</v>
      </c>
      <c r="O117" s="153">
        <f t="shared" si="22"/>
        <v>-275795.44671754877</v>
      </c>
      <c r="P117" s="153">
        <f t="shared" si="22"/>
        <v>-289585.21905342623</v>
      </c>
      <c r="Q117" s="153">
        <f t="shared" si="22"/>
        <v>0</v>
      </c>
      <c r="R117" s="153">
        <f t="shared" si="22"/>
        <v>0</v>
      </c>
      <c r="S117" s="153">
        <f t="shared" si="22"/>
        <v>0</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-304064.48000609752</v>
      </c>
      <c r="F118" s="162">
        <f t="shared" si="23"/>
        <v>-304064.48000609758</v>
      </c>
      <c r="G118" s="162">
        <f t="shared" si="23"/>
        <v>-304064.48000609758</v>
      </c>
      <c r="H118" s="162">
        <f t="shared" si="23"/>
        <v>-304064.48000609758</v>
      </c>
      <c r="I118" s="162">
        <f t="shared" si="23"/>
        <v>-304064.48000609752</v>
      </c>
      <c r="J118" s="162">
        <f t="shared" si="23"/>
        <v>-304064.48000609758</v>
      </c>
      <c r="K118" s="162">
        <f t="shared" si="23"/>
        <v>-304064.48000609758</v>
      </c>
      <c r="L118" s="162">
        <f t="shared" si="23"/>
        <v>-304064.48000609758</v>
      </c>
      <c r="M118" s="162">
        <f t="shared" si="23"/>
        <v>-304064.48000609758</v>
      </c>
      <c r="N118" s="162">
        <f t="shared" si="23"/>
        <v>-304064.48000609752</v>
      </c>
      <c r="O118" s="162">
        <f t="shared" si="23"/>
        <v>-304064.48000609752</v>
      </c>
      <c r="P118" s="162">
        <f t="shared" si="23"/>
        <v>-304064.48000609752</v>
      </c>
      <c r="Q118" s="162">
        <f t="shared" si="23"/>
        <v>0</v>
      </c>
      <c r="R118" s="162">
        <f t="shared" si="23"/>
        <v>0</v>
      </c>
      <c r="S118" s="162">
        <f t="shared" si="23"/>
        <v>0</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-1434583.3333333333</v>
      </c>
      <c r="F120" s="149">
        <f t="shared" ref="F120:AR120" si="24">F113+F115+F116</f>
        <v>-1443250.1093330286</v>
      </c>
      <c r="G120" s="149">
        <f t="shared" si="24"/>
        <v>-1451793.4178827084</v>
      </c>
      <c r="H120" s="149">
        <f t="shared" si="24"/>
        <v>-1460197.3415004974</v>
      </c>
      <c r="I120" s="149">
        <f t="shared" si="24"/>
        <v>-1468444.9963085116</v>
      </c>
      <c r="J120" s="149">
        <f t="shared" si="24"/>
        <v>-1476518.4807289261</v>
      </c>
      <c r="K120" s="149">
        <f t="shared" si="24"/>
        <v>-1484398.8215626206</v>
      </c>
      <c r="L120" s="149">
        <f t="shared" si="24"/>
        <v>-1492065.917318623</v>
      </c>
      <c r="M120" s="149">
        <f t="shared" si="24"/>
        <v>-1499498.4786559613</v>
      </c>
      <c r="N120" s="149">
        <f t="shared" si="24"/>
        <v>-1506673.9657925877</v>
      </c>
      <c r="O120" s="149">
        <f t="shared" si="24"/>
        <v>-1513568.5227287842</v>
      </c>
      <c r="P120" s="149">
        <f t="shared" si="24"/>
        <v>-1520156.9081247775</v>
      </c>
      <c r="Q120" s="149">
        <f t="shared" si="24"/>
        <v>0</v>
      </c>
      <c r="R120" s="149">
        <f t="shared" si="24"/>
        <v>0</v>
      </c>
      <c r="S120" s="149">
        <f t="shared" si="24"/>
        <v>0</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358645.83333333331</v>
      </c>
      <c r="F121" s="162">
        <f t="shared" si="25"/>
        <v>360812.52733325714</v>
      </c>
      <c r="G121" s="162">
        <f t="shared" si="25"/>
        <v>362948.35447067709</v>
      </c>
      <c r="H121" s="162">
        <f t="shared" si="25"/>
        <v>365049.33537512436</v>
      </c>
      <c r="I121" s="162">
        <f t="shared" si="25"/>
        <v>367111.2490771279</v>
      </c>
      <c r="J121" s="162">
        <f t="shared" si="25"/>
        <v>369129.62018223153</v>
      </c>
      <c r="K121" s="162">
        <f t="shared" si="25"/>
        <v>371099.70539065514</v>
      </c>
      <c r="L121" s="162">
        <f t="shared" si="25"/>
        <v>373016.47932965576</v>
      </c>
      <c r="M121" s="162">
        <f t="shared" si="25"/>
        <v>374874.61966399034</v>
      </c>
      <c r="N121" s="162">
        <f t="shared" si="25"/>
        <v>376668.49144814693</v>
      </c>
      <c r="O121" s="162">
        <f t="shared" si="25"/>
        <v>378392.13068219606</v>
      </c>
      <c r="P121" s="162">
        <f t="shared" si="25"/>
        <v>380039.22703119437</v>
      </c>
      <c r="Q121" s="162">
        <f t="shared" si="25"/>
        <v>0</v>
      </c>
      <c r="R121" s="162">
        <f t="shared" si="25"/>
        <v>0</v>
      </c>
      <c r="S121" s="162">
        <f t="shared" si="25"/>
        <v>0</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-924418.64667276433</v>
      </c>
      <c r="F123" s="172">
        <f t="shared" ref="F123:AR123" si="26">F113+F118+F121</f>
        <v>-939384.45267284045</v>
      </c>
      <c r="G123" s="172">
        <f t="shared" si="26"/>
        <v>-954680.94428542058</v>
      </c>
      <c r="H123" s="172">
        <f t="shared" si="26"/>
        <v>-970317.34770909837</v>
      </c>
      <c r="I123" s="172">
        <f t="shared" si="26"/>
        <v>-986303.22256096208</v>
      </c>
      <c r="J123" s="172">
        <f t="shared" si="26"/>
        <v>-1002648.4763094184</v>
      </c>
      <c r="K123" s="172">
        <f t="shared" si="26"/>
        <v>-1019363.3793894921</v>
      </c>
      <c r="L123" s="172">
        <f t="shared" si="26"/>
        <v>-1036458.5810340372</v>
      </c>
      <c r="M123" s="172">
        <f t="shared" si="26"/>
        <v>-1053945.1258559609</v>
      </c>
      <c r="N123" s="172">
        <f t="shared" si="26"/>
        <v>-1071834.4712182968</v>
      </c>
      <c r="O123" s="172">
        <f t="shared" si="26"/>
        <v>-1090138.5054308039</v>
      </c>
      <c r="P123" s="172">
        <f t="shared" si="26"/>
        <v>-1108869.5668136762</v>
      </c>
      <c r="Q123" s="172">
        <f t="shared" si="26"/>
        <v>0</v>
      </c>
      <c r="R123" s="172">
        <f t="shared" si="26"/>
        <v>0</v>
      </c>
      <c r="S123" s="172">
        <f t="shared" si="26"/>
        <v>0</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112689987.16966783</v>
      </c>
      <c r="F124" s="175">
        <f t="shared" si="27"/>
        <v>112689987.16966783</v>
      </c>
      <c r="G124" s="175">
        <f t="shared" si="27"/>
        <v>112689987.16966783</v>
      </c>
      <c r="H124" s="175">
        <f t="shared" si="27"/>
        <v>112689987.16966783</v>
      </c>
      <c r="I124" s="175">
        <f t="shared" si="27"/>
        <v>112689987.16966783</v>
      </c>
      <c r="J124" s="175">
        <f t="shared" si="27"/>
        <v>112689987.16966783</v>
      </c>
      <c r="K124" s="175">
        <f t="shared" si="27"/>
        <v>112689987.16966783</v>
      </c>
      <c r="L124" s="175">
        <f t="shared" si="27"/>
        <v>112689987.16966783</v>
      </c>
      <c r="M124" s="175">
        <f t="shared" si="27"/>
        <v>112689987.16966783</v>
      </c>
      <c r="N124" s="175">
        <f t="shared" si="27"/>
        <v>112689987.16966783</v>
      </c>
      <c r="O124" s="175">
        <f t="shared" si="27"/>
        <v>112689987.16966783</v>
      </c>
      <c r="P124" s="175">
        <f t="shared" si="27"/>
        <v>112689987.16966783</v>
      </c>
      <c r="Q124" s="175">
        <f t="shared" si="27"/>
        <v>0</v>
      </c>
      <c r="R124" s="175">
        <f t="shared" si="27"/>
        <v>0</v>
      </c>
      <c r="S124" s="175">
        <f t="shared" si="27"/>
        <v>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-6140940.0631692484</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523532963.99299121</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3850000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6.225E-2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3850000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2695000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1155000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ht="22.5" x14ac:dyDescent="0.2">
      <c r="B144" s="192" t="s">
        <v>217</v>
      </c>
      <c r="C144" s="192" t="s">
        <v>55</v>
      </c>
      <c r="D144" s="193" t="s">
        <v>218</v>
      </c>
      <c r="E144" s="193" t="s">
        <v>219</v>
      </c>
    </row>
    <row r="145" spans="2:5" ht="12" customHeight="1" x14ac:dyDescent="0.2">
      <c r="B145" s="211" t="s">
        <v>246</v>
      </c>
      <c r="C145" s="195" t="s">
        <v>289</v>
      </c>
      <c r="D145" s="197">
        <f>C11</f>
        <v>2200</v>
      </c>
      <c r="E145" s="197"/>
    </row>
    <row r="146" spans="2:5" ht="12" customHeight="1" x14ac:dyDescent="0.2">
      <c r="B146" s="211" t="s">
        <v>108</v>
      </c>
      <c r="C146" s="195" t="s">
        <v>222</v>
      </c>
      <c r="D146" s="197">
        <f>C15</f>
        <v>8000</v>
      </c>
      <c r="E146" s="197"/>
    </row>
    <row r="147" spans="2:5" ht="12" customHeight="1" x14ac:dyDescent="0.2">
      <c r="B147" s="211" t="s">
        <v>293</v>
      </c>
      <c r="C147" s="195" t="s">
        <v>294</v>
      </c>
      <c r="D147" s="197">
        <v>0.45</v>
      </c>
      <c r="E147" s="197"/>
    </row>
    <row r="148" spans="2:5" ht="12" customHeight="1" x14ac:dyDescent="0.2">
      <c r="B148" s="211" t="s">
        <v>250</v>
      </c>
      <c r="C148" s="195" t="s">
        <v>228</v>
      </c>
      <c r="D148" s="204">
        <f>C43</f>
        <v>0.1</v>
      </c>
      <c r="E148" s="197"/>
    </row>
    <row r="149" spans="2:5" ht="12" customHeight="1" x14ac:dyDescent="0.2">
      <c r="B149" s="211" t="s">
        <v>295</v>
      </c>
      <c r="C149" s="195" t="s">
        <v>296</v>
      </c>
      <c r="D149" s="197">
        <f>C30</f>
        <v>0</v>
      </c>
      <c r="E149" s="214">
        <f>C32</f>
        <v>3.85</v>
      </c>
    </row>
    <row r="150" spans="2:5" ht="12" customHeight="1" x14ac:dyDescent="0.2">
      <c r="B150" s="211" t="s">
        <v>297</v>
      </c>
      <c r="C150" s="195" t="s">
        <v>298</v>
      </c>
      <c r="D150" s="197">
        <f>C31</f>
        <v>1750</v>
      </c>
      <c r="E150" s="197" t="s">
        <v>299</v>
      </c>
    </row>
    <row r="151" spans="2:5" ht="12" customHeight="1" x14ac:dyDescent="0.2">
      <c r="B151" s="211" t="s">
        <v>300</v>
      </c>
      <c r="C151" s="195" t="s">
        <v>296</v>
      </c>
      <c r="D151" s="197">
        <f>C36</f>
        <v>0</v>
      </c>
      <c r="E151" s="218">
        <f>C38/1000</f>
        <v>0.187</v>
      </c>
    </row>
    <row r="152" spans="2:5" ht="12" customHeight="1" x14ac:dyDescent="0.2">
      <c r="B152" s="211" t="s">
        <v>301</v>
      </c>
      <c r="C152" s="195" t="s">
        <v>298</v>
      </c>
      <c r="D152" s="197">
        <f>C37</f>
        <v>85</v>
      </c>
      <c r="E152" s="197" t="s">
        <v>299</v>
      </c>
    </row>
    <row r="153" spans="2:5" ht="12" customHeight="1" x14ac:dyDescent="0.2">
      <c r="B153" s="211" t="s">
        <v>254</v>
      </c>
      <c r="C153" s="195" t="s">
        <v>303</v>
      </c>
      <c r="D153" s="216">
        <f>C24</f>
        <v>0.999</v>
      </c>
      <c r="E153" s="197"/>
    </row>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6527 IY56527 SU56527 ACQ56527 AMM56527 AWI56527 BGE56527 BQA56527 BZW56527 CJS56527 CTO56527 DDK56527 DNG56527 DXC56527 EGY56527 EQU56527 FAQ56527 FKM56527 FUI56527 GEE56527 GOA56527 GXW56527 HHS56527 HRO56527 IBK56527 ILG56527 IVC56527 JEY56527 JOU56527 JYQ56527 KIM56527 KSI56527 LCE56527 LMA56527 LVW56527 MFS56527 MPO56527 MZK56527 NJG56527 NTC56527 OCY56527 OMU56527 OWQ56527 PGM56527 PQI56527 QAE56527 QKA56527 QTW56527 RDS56527 RNO56527 RXK56527 SHG56527 SRC56527 TAY56527 TKU56527 TUQ56527 UEM56527 UOI56527 UYE56527 VIA56527 VRW56527 WBS56527 WLO56527 WVK56527 C122063 IY122063 SU122063 ACQ122063 AMM122063 AWI122063 BGE122063 BQA122063 BZW122063 CJS122063 CTO122063 DDK122063 DNG122063 DXC122063 EGY122063 EQU122063 FAQ122063 FKM122063 FUI122063 GEE122063 GOA122063 GXW122063 HHS122063 HRO122063 IBK122063 ILG122063 IVC122063 JEY122063 JOU122063 JYQ122063 KIM122063 KSI122063 LCE122063 LMA122063 LVW122063 MFS122063 MPO122063 MZK122063 NJG122063 NTC122063 OCY122063 OMU122063 OWQ122063 PGM122063 PQI122063 QAE122063 QKA122063 QTW122063 RDS122063 RNO122063 RXK122063 SHG122063 SRC122063 TAY122063 TKU122063 TUQ122063 UEM122063 UOI122063 UYE122063 VIA122063 VRW122063 WBS122063 WLO122063 WVK122063 C187599 IY187599 SU187599 ACQ187599 AMM187599 AWI187599 BGE187599 BQA187599 BZW187599 CJS187599 CTO187599 DDK187599 DNG187599 DXC187599 EGY187599 EQU187599 FAQ187599 FKM187599 FUI187599 GEE187599 GOA187599 GXW187599 HHS187599 HRO187599 IBK187599 ILG187599 IVC187599 JEY187599 JOU187599 JYQ187599 KIM187599 KSI187599 LCE187599 LMA187599 LVW187599 MFS187599 MPO187599 MZK187599 NJG187599 NTC187599 OCY187599 OMU187599 OWQ187599 PGM187599 PQI187599 QAE187599 QKA187599 QTW187599 RDS187599 RNO187599 RXK187599 SHG187599 SRC187599 TAY187599 TKU187599 TUQ187599 UEM187599 UOI187599 UYE187599 VIA187599 VRW187599 WBS187599 WLO187599 WVK187599 C253135 IY253135 SU253135 ACQ253135 AMM253135 AWI253135 BGE253135 BQA253135 BZW253135 CJS253135 CTO253135 DDK253135 DNG253135 DXC253135 EGY253135 EQU253135 FAQ253135 FKM253135 FUI253135 GEE253135 GOA253135 GXW253135 HHS253135 HRO253135 IBK253135 ILG253135 IVC253135 JEY253135 JOU253135 JYQ253135 KIM253135 KSI253135 LCE253135 LMA253135 LVW253135 MFS253135 MPO253135 MZK253135 NJG253135 NTC253135 OCY253135 OMU253135 OWQ253135 PGM253135 PQI253135 QAE253135 QKA253135 QTW253135 RDS253135 RNO253135 RXK253135 SHG253135 SRC253135 TAY253135 TKU253135 TUQ253135 UEM253135 UOI253135 UYE253135 VIA253135 VRW253135 WBS253135 WLO253135 WVK253135 C318671 IY318671 SU318671 ACQ318671 AMM318671 AWI318671 BGE318671 BQA318671 BZW318671 CJS318671 CTO318671 DDK318671 DNG318671 DXC318671 EGY318671 EQU318671 FAQ318671 FKM318671 FUI318671 GEE318671 GOA318671 GXW318671 HHS318671 HRO318671 IBK318671 ILG318671 IVC318671 JEY318671 JOU318671 JYQ318671 KIM318671 KSI318671 LCE318671 LMA318671 LVW318671 MFS318671 MPO318671 MZK318671 NJG318671 NTC318671 OCY318671 OMU318671 OWQ318671 PGM318671 PQI318671 QAE318671 QKA318671 QTW318671 RDS318671 RNO318671 RXK318671 SHG318671 SRC318671 TAY318671 TKU318671 TUQ318671 UEM318671 UOI318671 UYE318671 VIA318671 VRW318671 WBS318671 WLO318671 WVK318671 C384207 IY384207 SU384207 ACQ384207 AMM384207 AWI384207 BGE384207 BQA384207 BZW384207 CJS384207 CTO384207 DDK384207 DNG384207 DXC384207 EGY384207 EQU384207 FAQ384207 FKM384207 FUI384207 GEE384207 GOA384207 GXW384207 HHS384207 HRO384207 IBK384207 ILG384207 IVC384207 JEY384207 JOU384207 JYQ384207 KIM384207 KSI384207 LCE384207 LMA384207 LVW384207 MFS384207 MPO384207 MZK384207 NJG384207 NTC384207 OCY384207 OMU384207 OWQ384207 PGM384207 PQI384207 QAE384207 QKA384207 QTW384207 RDS384207 RNO384207 RXK384207 SHG384207 SRC384207 TAY384207 TKU384207 TUQ384207 UEM384207 UOI384207 UYE384207 VIA384207 VRW384207 WBS384207 WLO384207 WVK384207 C449743 IY449743 SU449743 ACQ449743 AMM449743 AWI449743 BGE449743 BQA449743 BZW449743 CJS449743 CTO449743 DDK449743 DNG449743 DXC449743 EGY449743 EQU449743 FAQ449743 FKM449743 FUI449743 GEE449743 GOA449743 GXW449743 HHS449743 HRO449743 IBK449743 ILG449743 IVC449743 JEY449743 JOU449743 JYQ449743 KIM449743 KSI449743 LCE449743 LMA449743 LVW449743 MFS449743 MPO449743 MZK449743 NJG449743 NTC449743 OCY449743 OMU449743 OWQ449743 PGM449743 PQI449743 QAE449743 QKA449743 QTW449743 RDS449743 RNO449743 RXK449743 SHG449743 SRC449743 TAY449743 TKU449743 TUQ449743 UEM449743 UOI449743 UYE449743 VIA449743 VRW449743 WBS449743 WLO449743 WVK449743 C515279 IY515279 SU515279 ACQ515279 AMM515279 AWI515279 BGE515279 BQA515279 BZW515279 CJS515279 CTO515279 DDK515279 DNG515279 DXC515279 EGY515279 EQU515279 FAQ515279 FKM515279 FUI515279 GEE515279 GOA515279 GXW515279 HHS515279 HRO515279 IBK515279 ILG515279 IVC515279 JEY515279 JOU515279 JYQ515279 KIM515279 KSI515279 LCE515279 LMA515279 LVW515279 MFS515279 MPO515279 MZK515279 NJG515279 NTC515279 OCY515279 OMU515279 OWQ515279 PGM515279 PQI515279 QAE515279 QKA515279 QTW515279 RDS515279 RNO515279 RXK515279 SHG515279 SRC515279 TAY515279 TKU515279 TUQ515279 UEM515279 UOI515279 UYE515279 VIA515279 VRW515279 WBS515279 WLO515279 WVK515279 C580815 IY580815 SU580815 ACQ580815 AMM580815 AWI580815 BGE580815 BQA580815 BZW580815 CJS580815 CTO580815 DDK580815 DNG580815 DXC580815 EGY580815 EQU580815 FAQ580815 FKM580815 FUI580815 GEE580815 GOA580815 GXW580815 HHS580815 HRO580815 IBK580815 ILG580815 IVC580815 JEY580815 JOU580815 JYQ580815 KIM580815 KSI580815 LCE580815 LMA580815 LVW580815 MFS580815 MPO580815 MZK580815 NJG580815 NTC580815 OCY580815 OMU580815 OWQ580815 PGM580815 PQI580815 QAE580815 QKA580815 QTW580815 RDS580815 RNO580815 RXK580815 SHG580815 SRC580815 TAY580815 TKU580815 TUQ580815 UEM580815 UOI580815 UYE580815 VIA580815 VRW580815 WBS580815 WLO580815 WVK580815 C646351 IY646351 SU646351 ACQ646351 AMM646351 AWI646351 BGE646351 BQA646351 BZW646351 CJS646351 CTO646351 DDK646351 DNG646351 DXC646351 EGY646351 EQU646351 FAQ646351 FKM646351 FUI646351 GEE646351 GOA646351 GXW646351 HHS646351 HRO646351 IBK646351 ILG646351 IVC646351 JEY646351 JOU646351 JYQ646351 KIM646351 KSI646351 LCE646351 LMA646351 LVW646351 MFS646351 MPO646351 MZK646351 NJG646351 NTC646351 OCY646351 OMU646351 OWQ646351 PGM646351 PQI646351 QAE646351 QKA646351 QTW646351 RDS646351 RNO646351 RXK646351 SHG646351 SRC646351 TAY646351 TKU646351 TUQ646351 UEM646351 UOI646351 UYE646351 VIA646351 VRW646351 WBS646351 WLO646351 WVK646351 C711887 IY711887 SU711887 ACQ711887 AMM711887 AWI711887 BGE711887 BQA711887 BZW711887 CJS711887 CTO711887 DDK711887 DNG711887 DXC711887 EGY711887 EQU711887 FAQ711887 FKM711887 FUI711887 GEE711887 GOA711887 GXW711887 HHS711887 HRO711887 IBK711887 ILG711887 IVC711887 JEY711887 JOU711887 JYQ711887 KIM711887 KSI711887 LCE711887 LMA711887 LVW711887 MFS711887 MPO711887 MZK711887 NJG711887 NTC711887 OCY711887 OMU711887 OWQ711887 PGM711887 PQI711887 QAE711887 QKA711887 QTW711887 RDS711887 RNO711887 RXK711887 SHG711887 SRC711887 TAY711887 TKU711887 TUQ711887 UEM711887 UOI711887 UYE711887 VIA711887 VRW711887 WBS711887 WLO711887 WVK711887 C777423 IY777423 SU777423 ACQ777423 AMM777423 AWI777423 BGE777423 BQA777423 BZW777423 CJS777423 CTO777423 DDK777423 DNG777423 DXC777423 EGY777423 EQU777423 FAQ777423 FKM777423 FUI777423 GEE777423 GOA777423 GXW777423 HHS777423 HRO777423 IBK777423 ILG777423 IVC777423 JEY777423 JOU777423 JYQ777423 KIM777423 KSI777423 LCE777423 LMA777423 LVW777423 MFS777423 MPO777423 MZK777423 NJG777423 NTC777423 OCY777423 OMU777423 OWQ777423 PGM777423 PQI777423 QAE777423 QKA777423 QTW777423 RDS777423 RNO777423 RXK777423 SHG777423 SRC777423 TAY777423 TKU777423 TUQ777423 UEM777423 UOI777423 UYE777423 VIA777423 VRW777423 WBS777423 WLO777423 WVK777423 C842959 IY842959 SU842959 ACQ842959 AMM842959 AWI842959 BGE842959 BQA842959 BZW842959 CJS842959 CTO842959 DDK842959 DNG842959 DXC842959 EGY842959 EQU842959 FAQ842959 FKM842959 FUI842959 GEE842959 GOA842959 GXW842959 HHS842959 HRO842959 IBK842959 ILG842959 IVC842959 JEY842959 JOU842959 JYQ842959 KIM842959 KSI842959 LCE842959 LMA842959 LVW842959 MFS842959 MPO842959 MZK842959 NJG842959 NTC842959 OCY842959 OMU842959 OWQ842959 PGM842959 PQI842959 QAE842959 QKA842959 QTW842959 RDS842959 RNO842959 RXK842959 SHG842959 SRC842959 TAY842959 TKU842959 TUQ842959 UEM842959 UOI842959 UYE842959 VIA842959 VRW842959 WBS842959 WLO842959 WVK842959 C908495 IY908495 SU908495 ACQ908495 AMM908495 AWI908495 BGE908495 BQA908495 BZW908495 CJS908495 CTO908495 DDK908495 DNG908495 DXC908495 EGY908495 EQU908495 FAQ908495 FKM908495 FUI908495 GEE908495 GOA908495 GXW908495 HHS908495 HRO908495 IBK908495 ILG908495 IVC908495 JEY908495 JOU908495 JYQ908495 KIM908495 KSI908495 LCE908495 LMA908495 LVW908495 MFS908495 MPO908495 MZK908495 NJG908495 NTC908495 OCY908495 OMU908495 OWQ908495 PGM908495 PQI908495 QAE908495 QKA908495 QTW908495 RDS908495 RNO908495 RXK908495 SHG908495 SRC908495 TAY908495 TKU908495 TUQ908495 UEM908495 UOI908495 UYE908495 VIA908495 VRW908495 WBS908495 WLO908495 WVK908495 C974031 IY974031 SU974031 ACQ974031 AMM974031 AWI974031 BGE974031 BQA974031 BZW974031 CJS974031 CTO974031 DDK974031 DNG974031 DXC974031 EGY974031 EQU974031 FAQ974031 FKM974031 FUI974031 GEE974031 GOA974031 GXW974031 HHS974031 HRO974031 IBK974031 ILG974031 IVC974031 JEY974031 JOU974031 JYQ974031 KIM974031 KSI974031 LCE974031 LMA974031 LVW974031 MFS974031 MPO974031 MZK974031 NJG974031 NTC974031 OCY974031 OMU974031 OWQ974031 PGM974031 PQI974031 QAE974031 QKA974031 QTW974031 RDS974031 RNO974031 RXK974031 SHG974031 SRC974031 TAY974031 TKU974031 TUQ974031 UEM974031 UOI974031 UYE974031 VIA974031 VRW974031 WBS974031 WLO974031 WVK974031">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12"/>
  <sheetViews>
    <sheetView workbookViewId="0"/>
  </sheetViews>
  <sheetFormatPr defaultRowHeight="15" x14ac:dyDescent="0.25"/>
  <cols>
    <col min="1" max="1" width="22.42578125" bestFit="1" customWidth="1"/>
    <col min="2" max="2" width="11.42578125" customWidth="1"/>
    <col min="3" max="3" width="12.7109375" bestFit="1" customWidth="1"/>
    <col min="5" max="6" width="9.140625" style="7"/>
    <col min="9" max="9" width="12" bestFit="1" customWidth="1"/>
  </cols>
  <sheetData>
    <row r="1" spans="1:8" x14ac:dyDescent="0.25">
      <c r="B1">
        <v>2013</v>
      </c>
      <c r="C1" t="s">
        <v>116</v>
      </c>
      <c r="D1">
        <f>2/3</f>
        <v>0.66666666666666663</v>
      </c>
      <c r="E1" s="7" t="s">
        <v>123</v>
      </c>
      <c r="F1" s="7" t="s">
        <v>124</v>
      </c>
    </row>
    <row r="2" spans="1:8" x14ac:dyDescent="0.25">
      <c r="A2" t="s">
        <v>110</v>
      </c>
      <c r="B2">
        <v>51.9</v>
      </c>
      <c r="C2">
        <v>54.36</v>
      </c>
      <c r="D2" s="24">
        <f>D1*C2</f>
        <v>36.239999999999995</v>
      </c>
      <c r="E2" s="7">
        <f>ROUND(D2/1000,3)</f>
        <v>3.5999999999999997E-2</v>
      </c>
      <c r="F2" s="7">
        <f>B2/1000</f>
        <v>5.1900000000000002E-2</v>
      </c>
    </row>
    <row r="3" spans="1:8" x14ac:dyDescent="0.25">
      <c r="A3" t="s">
        <v>114</v>
      </c>
      <c r="B3">
        <f>ROUND(0.261/35.17*3.6*1000,1)</f>
        <v>26.7</v>
      </c>
      <c r="C3">
        <v>29.98</v>
      </c>
      <c r="D3" s="24">
        <f>D1*C3</f>
        <v>19.986666666666665</v>
      </c>
      <c r="E3" s="7">
        <f>ROUND(D3/1000,3)</f>
        <v>0.02</v>
      </c>
      <c r="F3" s="7">
        <f>B3/1000</f>
        <v>2.6699999999999998E-2</v>
      </c>
      <c r="H3">
        <f>1/35.17*3.6*1000</f>
        <v>102.35996588001137</v>
      </c>
    </row>
    <row r="4" spans="1:8" x14ac:dyDescent="0.25">
      <c r="A4" t="s">
        <v>115</v>
      </c>
      <c r="B4">
        <f>ROUND(0.261/31.65*3.6*1000,1)</f>
        <v>29.7</v>
      </c>
      <c r="C4">
        <v>33.32</v>
      </c>
      <c r="D4" s="24"/>
      <c r="H4">
        <f>1/31.65*3.6*1000</f>
        <v>113.7440758293839</v>
      </c>
    </row>
    <row r="5" spans="1:8" x14ac:dyDescent="0.25">
      <c r="A5" t="s">
        <v>111</v>
      </c>
      <c r="B5" s="24">
        <f>B4/90%</f>
        <v>33</v>
      </c>
      <c r="C5" s="24">
        <f>C4/90%</f>
        <v>37.022222222222219</v>
      </c>
      <c r="D5" s="24">
        <f>C5*D1+C8</f>
        <v>48.459259259259255</v>
      </c>
      <c r="E5" s="7">
        <f>ROUND(D5/1000,3)</f>
        <v>4.8000000000000001E-2</v>
      </c>
      <c r="F5" s="7">
        <f>(B5+B8)/1000</f>
        <v>5.6777777777777774E-2</v>
      </c>
    </row>
    <row r="6" spans="1:8" x14ac:dyDescent="0.25">
      <c r="A6" t="s">
        <v>112</v>
      </c>
      <c r="B6" s="24">
        <f>B4/90%</f>
        <v>33</v>
      </c>
      <c r="C6" s="24">
        <f>C4/90%</f>
        <v>37.022222222222219</v>
      </c>
      <c r="D6" s="24">
        <f>C6*D1+C9</f>
        <v>26.792592592592587</v>
      </c>
      <c r="E6" s="7">
        <f>ROUND(D6/1000,3)</f>
        <v>2.7E-2</v>
      </c>
      <c r="F6" s="7">
        <f>(B6+B9)/1000</f>
        <v>3.5111111111111114E-2</v>
      </c>
    </row>
    <row r="7" spans="1:8" x14ac:dyDescent="0.25">
      <c r="A7" t="s">
        <v>113</v>
      </c>
      <c r="B7" s="24">
        <f>70%*B4</f>
        <v>20.79</v>
      </c>
      <c r="C7" s="24">
        <f>70%*C4</f>
        <v>23.323999999999998</v>
      </c>
      <c r="D7" s="24">
        <f>C7*D1+C10</f>
        <v>15.549333333333331</v>
      </c>
      <c r="E7" s="7">
        <f>ROUND(D7/1000,3)</f>
        <v>1.6E-2</v>
      </c>
      <c r="F7" s="7">
        <f>B7/1000</f>
        <v>2.0789999999999999E-2</v>
      </c>
    </row>
    <row r="8" spans="1:8" x14ac:dyDescent="0.25">
      <c r="A8" t="s">
        <v>117</v>
      </c>
      <c r="B8" s="24">
        <f>ROUND(0.1885/31.65*3.6*1000,1)/90%</f>
        <v>23.777777777777775</v>
      </c>
      <c r="C8" s="24">
        <f>ROUND(0.1885/31.65*3.6*1000,1)/90%</f>
        <v>23.777777777777775</v>
      </c>
      <c r="D8" s="24"/>
    </row>
    <row r="9" spans="1:8" x14ac:dyDescent="0.25">
      <c r="A9" t="s">
        <v>118</v>
      </c>
      <c r="B9" s="24">
        <f>ROUND(0.0163/31.65*3.6*1000,1)/90%</f>
        <v>2.1111111111111112</v>
      </c>
      <c r="C9" s="24">
        <f>ROUND(0.0163/31.65*3.6*1000,1)/90%</f>
        <v>2.1111111111111112</v>
      </c>
      <c r="D9" s="24"/>
    </row>
    <row r="10" spans="1:8" x14ac:dyDescent="0.25">
      <c r="A10" t="s">
        <v>119</v>
      </c>
      <c r="B10">
        <v>0</v>
      </c>
      <c r="C10">
        <v>0</v>
      </c>
      <c r="D10" s="24"/>
    </row>
    <row r="11" spans="1:8" x14ac:dyDescent="0.25">
      <c r="A11" t="s">
        <v>120</v>
      </c>
      <c r="B11">
        <v>54</v>
      </c>
      <c r="C11">
        <v>52.77</v>
      </c>
      <c r="D11" s="24">
        <f>D1*C11</f>
        <v>35.18</v>
      </c>
      <c r="E11" s="7">
        <f>ROUND(D11/1000,3)</f>
        <v>3.5000000000000003E-2</v>
      </c>
      <c r="F11" s="7">
        <f>B11/1000</f>
        <v>5.3999999999999999E-2</v>
      </c>
    </row>
    <row r="12" spans="1:8" x14ac:dyDescent="0.25">
      <c r="A12" t="s">
        <v>121</v>
      </c>
      <c r="B12" s="25" t="s">
        <v>122</v>
      </c>
      <c r="C12">
        <v>44.01</v>
      </c>
      <c r="D12" s="24">
        <f>D1*C12</f>
        <v>29.339999999999996</v>
      </c>
      <c r="E12" s="7">
        <f>ROUND(D12/1000,3)</f>
        <v>2.9000000000000001E-2</v>
      </c>
      <c r="F12" s="7" t="str">
        <f>"0,045-0,046"</f>
        <v>0,045-0,046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103</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0.61130103616183407</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1000</v>
      </c>
      <c r="D8" s="81" t="s">
        <v>162</v>
      </c>
      <c r="E8" s="74"/>
      <c r="F8" s="75"/>
      <c r="G8" s="82"/>
    </row>
    <row r="9" spans="1:26" x14ac:dyDescent="0.2">
      <c r="A9" s="78"/>
      <c r="B9" s="83" t="s">
        <v>4</v>
      </c>
      <c r="C9" s="84"/>
      <c r="D9" s="85" t="s">
        <v>58</v>
      </c>
      <c r="E9" s="74"/>
      <c r="F9" s="75"/>
    </row>
    <row r="10" spans="1:26" x14ac:dyDescent="0.2">
      <c r="A10" s="78"/>
      <c r="B10" s="83" t="s">
        <v>5</v>
      </c>
      <c r="C10" s="84">
        <v>1000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8000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37000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37</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213</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213</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4.4999999999999998E-2</v>
      </c>
      <c r="D63" s="85"/>
      <c r="E63" s="95"/>
    </row>
    <row r="64" spans="1:7" x14ac:dyDescent="0.2">
      <c r="A64" s="78"/>
      <c r="B64" s="83" t="s">
        <v>44</v>
      </c>
      <c r="C64" s="118">
        <v>0.15</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-37000000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8000000</v>
      </c>
      <c r="F90" s="149">
        <f t="shared" si="1"/>
        <v>8000000</v>
      </c>
      <c r="G90" s="149">
        <f t="shared" si="1"/>
        <v>8000000</v>
      </c>
      <c r="H90" s="149">
        <f t="shared" si="1"/>
        <v>8000000</v>
      </c>
      <c r="I90" s="149">
        <f t="shared" si="1"/>
        <v>8000000</v>
      </c>
      <c r="J90" s="149">
        <f t="shared" si="1"/>
        <v>8000000</v>
      </c>
      <c r="K90" s="149">
        <f t="shared" si="1"/>
        <v>8000000</v>
      </c>
      <c r="L90" s="149">
        <f t="shared" si="1"/>
        <v>8000000</v>
      </c>
      <c r="M90" s="149">
        <f t="shared" si="1"/>
        <v>8000000</v>
      </c>
      <c r="N90" s="149">
        <f t="shared" si="1"/>
        <v>8000000</v>
      </c>
      <c r="O90" s="149">
        <f t="shared" si="1"/>
        <v>8000000</v>
      </c>
      <c r="P90" s="149">
        <f t="shared" si="1"/>
        <v>8000000</v>
      </c>
      <c r="Q90" s="149">
        <f t="shared" si="1"/>
        <v>8000000</v>
      </c>
      <c r="R90" s="149">
        <f t="shared" si="1"/>
        <v>8000000</v>
      </c>
      <c r="S90" s="149">
        <f t="shared" si="1"/>
        <v>8000000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8000000</v>
      </c>
      <c r="F96" s="154">
        <f t="shared" si="4"/>
        <v>8000000</v>
      </c>
      <c r="G96" s="154">
        <f t="shared" si="4"/>
        <v>8000000</v>
      </c>
      <c r="H96" s="154">
        <f t="shared" si="4"/>
        <v>8000000</v>
      </c>
      <c r="I96" s="154">
        <f t="shared" si="4"/>
        <v>8000000</v>
      </c>
      <c r="J96" s="154">
        <f t="shared" si="4"/>
        <v>8000000</v>
      </c>
      <c r="K96" s="154">
        <f t="shared" si="4"/>
        <v>8000000</v>
      </c>
      <c r="L96" s="154">
        <f t="shared" si="4"/>
        <v>8000000</v>
      </c>
      <c r="M96" s="154">
        <f t="shared" si="4"/>
        <v>8000000</v>
      </c>
      <c r="N96" s="154">
        <f t="shared" si="4"/>
        <v>8000000</v>
      </c>
      <c r="O96" s="154">
        <f t="shared" si="4"/>
        <v>8000000</v>
      </c>
      <c r="P96" s="154">
        <f t="shared" si="4"/>
        <v>8000000</v>
      </c>
      <c r="Q96" s="154">
        <f t="shared" si="4"/>
        <v>8000000</v>
      </c>
      <c r="R96" s="154">
        <f t="shared" si="4"/>
        <v>8000000</v>
      </c>
      <c r="S96" s="154">
        <f t="shared" si="4"/>
        <v>8000000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8000000</v>
      </c>
      <c r="F99" s="157">
        <f t="shared" ref="F99:AR99" si="7">SUM(F96:F98)</f>
        <v>8000000</v>
      </c>
      <c r="G99" s="157">
        <f t="shared" si="7"/>
        <v>8000000</v>
      </c>
      <c r="H99" s="157">
        <f t="shared" si="7"/>
        <v>8000000</v>
      </c>
      <c r="I99" s="157">
        <f t="shared" si="7"/>
        <v>8000000</v>
      </c>
      <c r="J99" s="157">
        <f t="shared" si="7"/>
        <v>8000000</v>
      </c>
      <c r="K99" s="157">
        <f t="shared" si="7"/>
        <v>8000000</v>
      </c>
      <c r="L99" s="157">
        <f t="shared" si="7"/>
        <v>8000000</v>
      </c>
      <c r="M99" s="157">
        <f t="shared" si="7"/>
        <v>8000000</v>
      </c>
      <c r="N99" s="157">
        <f t="shared" si="7"/>
        <v>8000000</v>
      </c>
      <c r="O99" s="157">
        <f t="shared" si="7"/>
        <v>8000000</v>
      </c>
      <c r="P99" s="157">
        <f t="shared" si="7"/>
        <v>8000000</v>
      </c>
      <c r="Q99" s="157">
        <f t="shared" si="7"/>
        <v>8000000</v>
      </c>
      <c r="R99" s="157">
        <f t="shared" si="7"/>
        <v>8000000</v>
      </c>
      <c r="S99" s="157">
        <f t="shared" si="7"/>
        <v>8000000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-213000</v>
      </c>
      <c r="F101" s="149">
        <f t="shared" ref="F101:AR101" si="8">IF(F86&gt;$C$16,0,-F87*($C$38*1000+F96*$C$39+F97*$C$40*3.6/1000+F98*$C$41*35.17/1000))+SUMIF($C$77:$C$81,F86,$D$77:$D$81)</f>
        <v>-216727.50000000003</v>
      </c>
      <c r="G101" s="149">
        <f t="shared" si="8"/>
        <v>-220520.23125000001</v>
      </c>
      <c r="H101" s="149">
        <f t="shared" si="8"/>
        <v>-224379.33529687501</v>
      </c>
      <c r="I101" s="149">
        <f t="shared" si="8"/>
        <v>-228305.97366457037</v>
      </c>
      <c r="J101" s="149">
        <f t="shared" si="8"/>
        <v>-232301.32820370037</v>
      </c>
      <c r="K101" s="149">
        <f t="shared" si="8"/>
        <v>-236366.60144726513</v>
      </c>
      <c r="L101" s="149">
        <f t="shared" si="8"/>
        <v>-240503.01697259225</v>
      </c>
      <c r="M101" s="149">
        <f t="shared" si="8"/>
        <v>-244711.81976961269</v>
      </c>
      <c r="N101" s="149">
        <f t="shared" si="8"/>
        <v>-248994.27661558092</v>
      </c>
      <c r="O101" s="149">
        <f t="shared" si="8"/>
        <v>-253351.6764563536</v>
      </c>
      <c r="P101" s="149">
        <f t="shared" si="8"/>
        <v>-257785.3307943398</v>
      </c>
      <c r="Q101" s="149">
        <f t="shared" si="8"/>
        <v>-262296.57408324076</v>
      </c>
      <c r="R101" s="149">
        <f t="shared" si="8"/>
        <v>-266886.76412969752</v>
      </c>
      <c r="S101" s="149">
        <f t="shared" si="8"/>
        <v>-271557.28250196727</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-213000</v>
      </c>
      <c r="F112" s="153">
        <f t="shared" si="18"/>
        <v>-216727.50000000003</v>
      </c>
      <c r="G112" s="153">
        <f t="shared" si="18"/>
        <v>-220520.23125000001</v>
      </c>
      <c r="H112" s="153">
        <f t="shared" si="18"/>
        <v>-224379.33529687501</v>
      </c>
      <c r="I112" s="153">
        <f t="shared" si="18"/>
        <v>-228305.97366457037</v>
      </c>
      <c r="J112" s="153">
        <f t="shared" si="18"/>
        <v>-232301.32820370037</v>
      </c>
      <c r="K112" s="153">
        <f t="shared" si="18"/>
        <v>-236366.60144726513</v>
      </c>
      <c r="L112" s="153">
        <f t="shared" si="18"/>
        <v>-240503.01697259225</v>
      </c>
      <c r="M112" s="153">
        <f t="shared" si="18"/>
        <v>-244711.81976961269</v>
      </c>
      <c r="N112" s="153">
        <f t="shared" si="18"/>
        <v>-248994.27661558092</v>
      </c>
      <c r="O112" s="153">
        <f t="shared" si="18"/>
        <v>-253351.6764563536</v>
      </c>
      <c r="P112" s="153">
        <f t="shared" si="18"/>
        <v>-257785.3307943398</v>
      </c>
      <c r="Q112" s="153">
        <f t="shared" si="18"/>
        <v>-262296.57408324076</v>
      </c>
      <c r="R112" s="153">
        <f t="shared" si="18"/>
        <v>-266886.76412969752</v>
      </c>
      <c r="S112" s="153">
        <f t="shared" si="18"/>
        <v>-271557.28250196727</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-213000</v>
      </c>
      <c r="F113" s="162">
        <f t="shared" ref="F113:AR113" si="19">SUM(F111:F112)</f>
        <v>-216727.50000000003</v>
      </c>
      <c r="G113" s="162">
        <f t="shared" si="19"/>
        <v>-220520.23125000001</v>
      </c>
      <c r="H113" s="162">
        <f t="shared" si="19"/>
        <v>-224379.33529687501</v>
      </c>
      <c r="I113" s="162">
        <f t="shared" si="19"/>
        <v>-228305.97366457037</v>
      </c>
      <c r="J113" s="162">
        <f t="shared" si="19"/>
        <v>-232301.32820370037</v>
      </c>
      <c r="K113" s="162">
        <f t="shared" si="19"/>
        <v>-236366.60144726513</v>
      </c>
      <c r="L113" s="162">
        <f t="shared" si="19"/>
        <v>-240503.01697259225</v>
      </c>
      <c r="M113" s="162">
        <f t="shared" si="19"/>
        <v>-244711.81976961269</v>
      </c>
      <c r="N113" s="162">
        <f t="shared" si="19"/>
        <v>-248994.27661558092</v>
      </c>
      <c r="O113" s="162">
        <f t="shared" si="19"/>
        <v>-253351.6764563536</v>
      </c>
      <c r="P113" s="162">
        <f t="shared" si="19"/>
        <v>-257785.3307943398</v>
      </c>
      <c r="Q113" s="162">
        <f t="shared" si="19"/>
        <v>-262296.57408324076</v>
      </c>
      <c r="R113" s="162">
        <f t="shared" si="19"/>
        <v>-266886.76412969752</v>
      </c>
      <c r="S113" s="162">
        <f t="shared" si="19"/>
        <v>-271557.28250196727</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-2466666.6666666665</v>
      </c>
      <c r="F115" s="149">
        <f t="shared" si="20"/>
        <v>-2466666.6666666665</v>
      </c>
      <c r="G115" s="149">
        <f t="shared" si="20"/>
        <v>-2466666.6666666665</v>
      </c>
      <c r="H115" s="149">
        <f t="shared" si="20"/>
        <v>-2466666.6666666665</v>
      </c>
      <c r="I115" s="149">
        <f t="shared" si="20"/>
        <v>-2466666.6666666665</v>
      </c>
      <c r="J115" s="149">
        <f t="shared" si="20"/>
        <v>-2466666.6666666665</v>
      </c>
      <c r="K115" s="149">
        <f t="shared" si="20"/>
        <v>-2466666.6666666665</v>
      </c>
      <c r="L115" s="149">
        <f t="shared" si="20"/>
        <v>-2466666.6666666665</v>
      </c>
      <c r="M115" s="149">
        <f t="shared" si="20"/>
        <v>-2466666.6666666665</v>
      </c>
      <c r="N115" s="149">
        <f t="shared" si="20"/>
        <v>-2466666.6666666665</v>
      </c>
      <c r="O115" s="149">
        <f t="shared" si="20"/>
        <v>-2466666.6666666665</v>
      </c>
      <c r="P115" s="149">
        <f t="shared" si="20"/>
        <v>-2466666.6666666665</v>
      </c>
      <c r="Q115" s="149">
        <f t="shared" si="20"/>
        <v>-2466666.6666666665</v>
      </c>
      <c r="R115" s="149">
        <f t="shared" si="20"/>
        <v>-2466666.6666666665</v>
      </c>
      <c r="S115" s="149">
        <f t="shared" si="20"/>
        <v>-2466666.6666666665</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-1165500</v>
      </c>
      <c r="F116" s="153">
        <f t="shared" si="21"/>
        <v>-1109423.3566422367</v>
      </c>
      <c r="G116" s="153">
        <f t="shared" si="21"/>
        <v>-1050823.2643333746</v>
      </c>
      <c r="H116" s="153">
        <f t="shared" si="21"/>
        <v>-989586.16787061328</v>
      </c>
      <c r="I116" s="153">
        <f t="shared" si="21"/>
        <v>-925593.40206702787</v>
      </c>
      <c r="J116" s="153">
        <f t="shared" si="21"/>
        <v>-858720.96180228109</v>
      </c>
      <c r="K116" s="153">
        <f t="shared" si="21"/>
        <v>-788839.26172562072</v>
      </c>
      <c r="L116" s="153">
        <f t="shared" si="21"/>
        <v>-715812.88514551078</v>
      </c>
      <c r="M116" s="153">
        <f t="shared" si="21"/>
        <v>-639500.32161929552</v>
      </c>
      <c r="N116" s="153">
        <f t="shared" si="21"/>
        <v>-559753.69273440074</v>
      </c>
      <c r="O116" s="153">
        <f t="shared" si="21"/>
        <v>-476418.46554968588</v>
      </c>
      <c r="P116" s="153">
        <f t="shared" si="21"/>
        <v>-389333.15314165869</v>
      </c>
      <c r="Q116" s="153">
        <f t="shared" si="21"/>
        <v>-298329.00167527015</v>
      </c>
      <c r="R116" s="153">
        <f t="shared" si="21"/>
        <v>-203229.66339289432</v>
      </c>
      <c r="S116" s="153">
        <f t="shared" si="21"/>
        <v>-103850.85488781153</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-1246147.630172512</v>
      </c>
      <c r="F117" s="153">
        <f t="shared" si="22"/>
        <v>-1302224.2735302751</v>
      </c>
      <c r="G117" s="153">
        <f t="shared" si="22"/>
        <v>-1360824.3658391375</v>
      </c>
      <c r="H117" s="153">
        <f t="shared" si="22"/>
        <v>-1422061.4623018987</v>
      </c>
      <c r="I117" s="153">
        <f t="shared" si="22"/>
        <v>-1486054.228105484</v>
      </c>
      <c r="J117" s="153">
        <f t="shared" si="22"/>
        <v>-1552926.6683702308</v>
      </c>
      <c r="K117" s="153">
        <f t="shared" si="22"/>
        <v>-1622808.3684468914</v>
      </c>
      <c r="L117" s="153">
        <f t="shared" si="22"/>
        <v>-1695834.7450270012</v>
      </c>
      <c r="M117" s="153">
        <f t="shared" si="22"/>
        <v>-1772147.3085532165</v>
      </c>
      <c r="N117" s="153">
        <f t="shared" si="22"/>
        <v>-1851893.9374381113</v>
      </c>
      <c r="O117" s="153">
        <f t="shared" si="22"/>
        <v>-1935229.1646228263</v>
      </c>
      <c r="P117" s="153">
        <f t="shared" si="22"/>
        <v>-2022314.4770308535</v>
      </c>
      <c r="Q117" s="153">
        <f t="shared" si="22"/>
        <v>-2113318.628497242</v>
      </c>
      <c r="R117" s="153">
        <f t="shared" si="22"/>
        <v>-2208417.9667796176</v>
      </c>
      <c r="S117" s="153">
        <f t="shared" si="22"/>
        <v>-2307796.7752847006</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-2411647.630172512</v>
      </c>
      <c r="F118" s="162">
        <f t="shared" si="23"/>
        <v>-2411647.6301725116</v>
      </c>
      <c r="G118" s="162">
        <f t="shared" si="23"/>
        <v>-2411647.630172512</v>
      </c>
      <c r="H118" s="162">
        <f t="shared" si="23"/>
        <v>-2411647.630172512</v>
      </c>
      <c r="I118" s="162">
        <f t="shared" si="23"/>
        <v>-2411647.630172512</v>
      </c>
      <c r="J118" s="162">
        <f t="shared" si="23"/>
        <v>-2411647.630172512</v>
      </c>
      <c r="K118" s="162">
        <f t="shared" si="23"/>
        <v>-2411647.630172512</v>
      </c>
      <c r="L118" s="162">
        <f t="shared" si="23"/>
        <v>-2411647.630172512</v>
      </c>
      <c r="M118" s="162">
        <f t="shared" si="23"/>
        <v>-2411647.630172512</v>
      </c>
      <c r="N118" s="162">
        <f t="shared" si="23"/>
        <v>-2411647.630172512</v>
      </c>
      <c r="O118" s="162">
        <f t="shared" si="23"/>
        <v>-2411647.630172512</v>
      </c>
      <c r="P118" s="162">
        <f t="shared" si="23"/>
        <v>-2411647.630172512</v>
      </c>
      <c r="Q118" s="162">
        <f t="shared" si="23"/>
        <v>-2411647.630172512</v>
      </c>
      <c r="R118" s="162">
        <f t="shared" si="23"/>
        <v>-2411647.630172512</v>
      </c>
      <c r="S118" s="162">
        <f t="shared" si="23"/>
        <v>-2411647.630172512</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-3845166.6666666665</v>
      </c>
      <c r="F120" s="149">
        <f t="shared" ref="F120:AR120" si="24">F113+F115+F116</f>
        <v>-3792817.523308903</v>
      </c>
      <c r="G120" s="149">
        <f t="shared" si="24"/>
        <v>-3738010.162250041</v>
      </c>
      <c r="H120" s="149">
        <f t="shared" si="24"/>
        <v>-3680632.1698341547</v>
      </c>
      <c r="I120" s="149">
        <f t="shared" si="24"/>
        <v>-3620566.0423982646</v>
      </c>
      <c r="J120" s="149">
        <f t="shared" si="24"/>
        <v>-3557688.956672648</v>
      </c>
      <c r="K120" s="149">
        <f t="shared" si="24"/>
        <v>-3491872.5298395525</v>
      </c>
      <c r="L120" s="149">
        <f t="shared" si="24"/>
        <v>-3422982.5687847696</v>
      </c>
      <c r="M120" s="149">
        <f t="shared" si="24"/>
        <v>-3350878.8080555745</v>
      </c>
      <c r="N120" s="149">
        <f t="shared" si="24"/>
        <v>-3275414.6360166483</v>
      </c>
      <c r="O120" s="149">
        <f t="shared" si="24"/>
        <v>-3196436.8086727061</v>
      </c>
      <c r="P120" s="149">
        <f t="shared" si="24"/>
        <v>-3113785.1506026653</v>
      </c>
      <c r="Q120" s="149">
        <f t="shared" si="24"/>
        <v>-3027292.2424251772</v>
      </c>
      <c r="R120" s="149">
        <f t="shared" si="24"/>
        <v>-2936783.0941892583</v>
      </c>
      <c r="S120" s="149">
        <f t="shared" si="24"/>
        <v>-2842074.8040564451</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961291.66666666663</v>
      </c>
      <c r="F121" s="162">
        <f t="shared" si="25"/>
        <v>948204.38082722574</v>
      </c>
      <c r="G121" s="162">
        <f t="shared" si="25"/>
        <v>934502.54056251026</v>
      </c>
      <c r="H121" s="162">
        <f t="shared" si="25"/>
        <v>920158.04245853866</v>
      </c>
      <c r="I121" s="162">
        <f t="shared" si="25"/>
        <v>905141.51059956616</v>
      </c>
      <c r="J121" s="162">
        <f t="shared" si="25"/>
        <v>889422.23916816199</v>
      </c>
      <c r="K121" s="162">
        <f t="shared" si="25"/>
        <v>872968.13245988812</v>
      </c>
      <c r="L121" s="162">
        <f t="shared" si="25"/>
        <v>855745.64219619241</v>
      </c>
      <c r="M121" s="162">
        <f t="shared" si="25"/>
        <v>837719.70201389364</v>
      </c>
      <c r="N121" s="162">
        <f t="shared" si="25"/>
        <v>818853.65900416207</v>
      </c>
      <c r="O121" s="162">
        <f t="shared" si="25"/>
        <v>799109.20216817653</v>
      </c>
      <c r="P121" s="162">
        <f t="shared" si="25"/>
        <v>778446.28765066632</v>
      </c>
      <c r="Q121" s="162">
        <f t="shared" si="25"/>
        <v>756823.06060629431</v>
      </c>
      <c r="R121" s="162">
        <f t="shared" si="25"/>
        <v>734195.77354731457</v>
      </c>
      <c r="S121" s="162">
        <f t="shared" si="25"/>
        <v>710518.70101411128</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-1663355.9635058455</v>
      </c>
      <c r="F123" s="172">
        <f t="shared" ref="F123:AR123" si="26">F113+F118+F121</f>
        <v>-1680170.7493452858</v>
      </c>
      <c r="G123" s="172">
        <f t="shared" si="26"/>
        <v>-1697665.320860002</v>
      </c>
      <c r="H123" s="172">
        <f t="shared" si="26"/>
        <v>-1715868.9230108482</v>
      </c>
      <c r="I123" s="172">
        <f t="shared" si="26"/>
        <v>-1734812.093237516</v>
      </c>
      <c r="J123" s="172">
        <f t="shared" si="26"/>
        <v>-1754526.7192080505</v>
      </c>
      <c r="K123" s="172">
        <f t="shared" si="26"/>
        <v>-1775046.0991598889</v>
      </c>
      <c r="L123" s="172">
        <f t="shared" si="26"/>
        <v>-1796405.0049489117</v>
      </c>
      <c r="M123" s="172">
        <f t="shared" si="26"/>
        <v>-1818639.747928231</v>
      </c>
      <c r="N123" s="172">
        <f t="shared" si="26"/>
        <v>-1841788.247783931</v>
      </c>
      <c r="O123" s="172">
        <f t="shared" si="26"/>
        <v>-1865890.1044606892</v>
      </c>
      <c r="P123" s="172">
        <f t="shared" si="26"/>
        <v>-1890986.6733161858</v>
      </c>
      <c r="Q123" s="172">
        <f t="shared" si="26"/>
        <v>-1917121.1436494584</v>
      </c>
      <c r="R123" s="172">
        <f t="shared" si="26"/>
        <v>-1944338.6207548948</v>
      </c>
      <c r="S123" s="172">
        <f t="shared" si="26"/>
        <v>-1972686.2116603679</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8000000</v>
      </c>
      <c r="F124" s="175">
        <f t="shared" si="27"/>
        <v>8000000</v>
      </c>
      <c r="G124" s="175">
        <f t="shared" si="27"/>
        <v>8000000</v>
      </c>
      <c r="H124" s="175">
        <f t="shared" si="27"/>
        <v>8000000</v>
      </c>
      <c r="I124" s="175">
        <f t="shared" si="27"/>
        <v>8000000</v>
      </c>
      <c r="J124" s="175">
        <f t="shared" si="27"/>
        <v>8000000</v>
      </c>
      <c r="K124" s="175">
        <f t="shared" si="27"/>
        <v>8000000</v>
      </c>
      <c r="L124" s="175">
        <f t="shared" si="27"/>
        <v>8000000</v>
      </c>
      <c r="M124" s="175">
        <f t="shared" si="27"/>
        <v>8000000</v>
      </c>
      <c r="N124" s="175">
        <f t="shared" si="27"/>
        <v>8000000</v>
      </c>
      <c r="O124" s="175">
        <f t="shared" si="27"/>
        <v>8000000</v>
      </c>
      <c r="P124" s="175">
        <f t="shared" si="27"/>
        <v>8000000</v>
      </c>
      <c r="Q124" s="175">
        <f t="shared" si="27"/>
        <v>8000000</v>
      </c>
      <c r="R124" s="175">
        <f t="shared" si="27"/>
        <v>8000000</v>
      </c>
      <c r="S124" s="175">
        <f t="shared" si="27"/>
        <v>8000000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-10245276.160973299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35084220.591786563</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37000000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6.8624999999999992E-2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37000000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25900000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11100000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8000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1</v>
      </c>
      <c r="E145" s="197"/>
    </row>
    <row r="146" spans="2:5" s="191" customFormat="1" ht="11.25" x14ac:dyDescent="0.2">
      <c r="B146" s="198" t="s">
        <v>108</v>
      </c>
      <c r="C146" s="195" t="s">
        <v>222</v>
      </c>
      <c r="D146" s="197">
        <f>C13</f>
        <v>8000</v>
      </c>
      <c r="E146" s="197"/>
    </row>
    <row r="147" spans="2:5" s="191" customFormat="1" x14ac:dyDescent="0.2">
      <c r="B147" s="198" t="s">
        <v>20</v>
      </c>
      <c r="C147" s="195" t="s">
        <v>223</v>
      </c>
      <c r="D147" s="197">
        <f>C29</f>
        <v>37000</v>
      </c>
      <c r="E147" s="199">
        <f>C32</f>
        <v>37</v>
      </c>
    </row>
    <row r="148" spans="2:5" s="191" customFormat="1" x14ac:dyDescent="0.2">
      <c r="B148" s="200" t="s">
        <v>22</v>
      </c>
      <c r="C148" s="195" t="s">
        <v>224</v>
      </c>
      <c r="D148" s="197">
        <f>C35</f>
        <v>213</v>
      </c>
      <c r="E148" s="201">
        <f>C38</f>
        <v>213</v>
      </c>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624 IY57624 SU57624 ACQ57624 AMM57624 AWI57624 BGE57624 BQA57624 BZW57624 CJS57624 CTO57624 DDK57624 DNG57624 DXC57624 EGY57624 EQU57624 FAQ57624 FKM57624 FUI57624 GEE57624 GOA57624 GXW57624 HHS57624 HRO57624 IBK57624 ILG57624 IVC57624 JEY57624 JOU57624 JYQ57624 KIM57624 KSI57624 LCE57624 LMA57624 LVW57624 MFS57624 MPO57624 MZK57624 NJG57624 NTC57624 OCY57624 OMU57624 OWQ57624 PGM57624 PQI57624 QAE57624 QKA57624 QTW57624 RDS57624 RNO57624 RXK57624 SHG57624 SRC57624 TAY57624 TKU57624 TUQ57624 UEM57624 UOI57624 UYE57624 VIA57624 VRW57624 WBS57624 WLO57624 WVK57624 C123160 IY123160 SU123160 ACQ123160 AMM123160 AWI123160 BGE123160 BQA123160 BZW123160 CJS123160 CTO123160 DDK123160 DNG123160 DXC123160 EGY123160 EQU123160 FAQ123160 FKM123160 FUI123160 GEE123160 GOA123160 GXW123160 HHS123160 HRO123160 IBK123160 ILG123160 IVC123160 JEY123160 JOU123160 JYQ123160 KIM123160 KSI123160 LCE123160 LMA123160 LVW123160 MFS123160 MPO123160 MZK123160 NJG123160 NTC123160 OCY123160 OMU123160 OWQ123160 PGM123160 PQI123160 QAE123160 QKA123160 QTW123160 RDS123160 RNO123160 RXK123160 SHG123160 SRC123160 TAY123160 TKU123160 TUQ123160 UEM123160 UOI123160 UYE123160 VIA123160 VRW123160 WBS123160 WLO123160 WVK123160 C188696 IY188696 SU188696 ACQ188696 AMM188696 AWI188696 BGE188696 BQA188696 BZW188696 CJS188696 CTO188696 DDK188696 DNG188696 DXC188696 EGY188696 EQU188696 FAQ188696 FKM188696 FUI188696 GEE188696 GOA188696 GXW188696 HHS188696 HRO188696 IBK188696 ILG188696 IVC188696 JEY188696 JOU188696 JYQ188696 KIM188696 KSI188696 LCE188696 LMA188696 LVW188696 MFS188696 MPO188696 MZK188696 NJG188696 NTC188696 OCY188696 OMU188696 OWQ188696 PGM188696 PQI188696 QAE188696 QKA188696 QTW188696 RDS188696 RNO188696 RXK188696 SHG188696 SRC188696 TAY188696 TKU188696 TUQ188696 UEM188696 UOI188696 UYE188696 VIA188696 VRW188696 WBS188696 WLO188696 WVK188696 C254232 IY254232 SU254232 ACQ254232 AMM254232 AWI254232 BGE254232 BQA254232 BZW254232 CJS254232 CTO254232 DDK254232 DNG254232 DXC254232 EGY254232 EQU254232 FAQ254232 FKM254232 FUI254232 GEE254232 GOA254232 GXW254232 HHS254232 HRO254232 IBK254232 ILG254232 IVC254232 JEY254232 JOU254232 JYQ254232 KIM254232 KSI254232 LCE254232 LMA254232 LVW254232 MFS254232 MPO254232 MZK254232 NJG254232 NTC254232 OCY254232 OMU254232 OWQ254232 PGM254232 PQI254232 QAE254232 QKA254232 QTW254232 RDS254232 RNO254232 RXK254232 SHG254232 SRC254232 TAY254232 TKU254232 TUQ254232 UEM254232 UOI254232 UYE254232 VIA254232 VRW254232 WBS254232 WLO254232 WVK254232 C319768 IY319768 SU319768 ACQ319768 AMM319768 AWI319768 BGE319768 BQA319768 BZW319768 CJS319768 CTO319768 DDK319768 DNG319768 DXC319768 EGY319768 EQU319768 FAQ319768 FKM319768 FUI319768 GEE319768 GOA319768 GXW319768 HHS319768 HRO319768 IBK319768 ILG319768 IVC319768 JEY319768 JOU319768 JYQ319768 KIM319768 KSI319768 LCE319768 LMA319768 LVW319768 MFS319768 MPO319768 MZK319768 NJG319768 NTC319768 OCY319768 OMU319768 OWQ319768 PGM319768 PQI319768 QAE319768 QKA319768 QTW319768 RDS319768 RNO319768 RXK319768 SHG319768 SRC319768 TAY319768 TKU319768 TUQ319768 UEM319768 UOI319768 UYE319768 VIA319768 VRW319768 WBS319768 WLO319768 WVK319768 C385304 IY385304 SU385304 ACQ385304 AMM385304 AWI385304 BGE385304 BQA385304 BZW385304 CJS385304 CTO385304 DDK385304 DNG385304 DXC385304 EGY385304 EQU385304 FAQ385304 FKM385304 FUI385304 GEE385304 GOA385304 GXW385304 HHS385304 HRO385304 IBK385304 ILG385304 IVC385304 JEY385304 JOU385304 JYQ385304 KIM385304 KSI385304 LCE385304 LMA385304 LVW385304 MFS385304 MPO385304 MZK385304 NJG385304 NTC385304 OCY385304 OMU385304 OWQ385304 PGM385304 PQI385304 QAE385304 QKA385304 QTW385304 RDS385304 RNO385304 RXK385304 SHG385304 SRC385304 TAY385304 TKU385304 TUQ385304 UEM385304 UOI385304 UYE385304 VIA385304 VRW385304 WBS385304 WLO385304 WVK385304 C450840 IY450840 SU450840 ACQ450840 AMM450840 AWI450840 BGE450840 BQA450840 BZW450840 CJS450840 CTO450840 DDK450840 DNG450840 DXC450840 EGY450840 EQU450840 FAQ450840 FKM450840 FUI450840 GEE450840 GOA450840 GXW450840 HHS450840 HRO450840 IBK450840 ILG450840 IVC450840 JEY450840 JOU450840 JYQ450840 KIM450840 KSI450840 LCE450840 LMA450840 LVW450840 MFS450840 MPO450840 MZK450840 NJG450840 NTC450840 OCY450840 OMU450840 OWQ450840 PGM450840 PQI450840 QAE450840 QKA450840 QTW450840 RDS450840 RNO450840 RXK450840 SHG450840 SRC450840 TAY450840 TKU450840 TUQ450840 UEM450840 UOI450840 UYE450840 VIA450840 VRW450840 WBS450840 WLO450840 WVK450840 C516376 IY516376 SU516376 ACQ516376 AMM516376 AWI516376 BGE516376 BQA516376 BZW516376 CJS516376 CTO516376 DDK516376 DNG516376 DXC516376 EGY516376 EQU516376 FAQ516376 FKM516376 FUI516376 GEE516376 GOA516376 GXW516376 HHS516376 HRO516376 IBK516376 ILG516376 IVC516376 JEY516376 JOU516376 JYQ516376 KIM516376 KSI516376 LCE516376 LMA516376 LVW516376 MFS516376 MPO516376 MZK516376 NJG516376 NTC516376 OCY516376 OMU516376 OWQ516376 PGM516376 PQI516376 QAE516376 QKA516376 QTW516376 RDS516376 RNO516376 RXK516376 SHG516376 SRC516376 TAY516376 TKU516376 TUQ516376 UEM516376 UOI516376 UYE516376 VIA516376 VRW516376 WBS516376 WLO516376 WVK516376 C581912 IY581912 SU581912 ACQ581912 AMM581912 AWI581912 BGE581912 BQA581912 BZW581912 CJS581912 CTO581912 DDK581912 DNG581912 DXC581912 EGY581912 EQU581912 FAQ581912 FKM581912 FUI581912 GEE581912 GOA581912 GXW581912 HHS581912 HRO581912 IBK581912 ILG581912 IVC581912 JEY581912 JOU581912 JYQ581912 KIM581912 KSI581912 LCE581912 LMA581912 LVW581912 MFS581912 MPO581912 MZK581912 NJG581912 NTC581912 OCY581912 OMU581912 OWQ581912 PGM581912 PQI581912 QAE581912 QKA581912 QTW581912 RDS581912 RNO581912 RXK581912 SHG581912 SRC581912 TAY581912 TKU581912 TUQ581912 UEM581912 UOI581912 UYE581912 VIA581912 VRW581912 WBS581912 WLO581912 WVK581912 C647448 IY647448 SU647448 ACQ647448 AMM647448 AWI647448 BGE647448 BQA647448 BZW647448 CJS647448 CTO647448 DDK647448 DNG647448 DXC647448 EGY647448 EQU647448 FAQ647448 FKM647448 FUI647448 GEE647448 GOA647448 GXW647448 HHS647448 HRO647448 IBK647448 ILG647448 IVC647448 JEY647448 JOU647448 JYQ647448 KIM647448 KSI647448 LCE647448 LMA647448 LVW647448 MFS647448 MPO647448 MZK647448 NJG647448 NTC647448 OCY647448 OMU647448 OWQ647448 PGM647448 PQI647448 QAE647448 QKA647448 QTW647448 RDS647448 RNO647448 RXK647448 SHG647448 SRC647448 TAY647448 TKU647448 TUQ647448 UEM647448 UOI647448 UYE647448 VIA647448 VRW647448 WBS647448 WLO647448 WVK647448 C712984 IY712984 SU712984 ACQ712984 AMM712984 AWI712984 BGE712984 BQA712984 BZW712984 CJS712984 CTO712984 DDK712984 DNG712984 DXC712984 EGY712984 EQU712984 FAQ712984 FKM712984 FUI712984 GEE712984 GOA712984 GXW712984 HHS712984 HRO712984 IBK712984 ILG712984 IVC712984 JEY712984 JOU712984 JYQ712984 KIM712984 KSI712984 LCE712984 LMA712984 LVW712984 MFS712984 MPO712984 MZK712984 NJG712984 NTC712984 OCY712984 OMU712984 OWQ712984 PGM712984 PQI712984 QAE712984 QKA712984 QTW712984 RDS712984 RNO712984 RXK712984 SHG712984 SRC712984 TAY712984 TKU712984 TUQ712984 UEM712984 UOI712984 UYE712984 VIA712984 VRW712984 WBS712984 WLO712984 WVK712984 C778520 IY778520 SU778520 ACQ778520 AMM778520 AWI778520 BGE778520 BQA778520 BZW778520 CJS778520 CTO778520 DDK778520 DNG778520 DXC778520 EGY778520 EQU778520 FAQ778520 FKM778520 FUI778520 GEE778520 GOA778520 GXW778520 HHS778520 HRO778520 IBK778520 ILG778520 IVC778520 JEY778520 JOU778520 JYQ778520 KIM778520 KSI778520 LCE778520 LMA778520 LVW778520 MFS778520 MPO778520 MZK778520 NJG778520 NTC778520 OCY778520 OMU778520 OWQ778520 PGM778520 PQI778520 QAE778520 QKA778520 QTW778520 RDS778520 RNO778520 RXK778520 SHG778520 SRC778520 TAY778520 TKU778520 TUQ778520 UEM778520 UOI778520 UYE778520 VIA778520 VRW778520 WBS778520 WLO778520 WVK778520 C844056 IY844056 SU844056 ACQ844056 AMM844056 AWI844056 BGE844056 BQA844056 BZW844056 CJS844056 CTO844056 DDK844056 DNG844056 DXC844056 EGY844056 EQU844056 FAQ844056 FKM844056 FUI844056 GEE844056 GOA844056 GXW844056 HHS844056 HRO844056 IBK844056 ILG844056 IVC844056 JEY844056 JOU844056 JYQ844056 KIM844056 KSI844056 LCE844056 LMA844056 LVW844056 MFS844056 MPO844056 MZK844056 NJG844056 NTC844056 OCY844056 OMU844056 OWQ844056 PGM844056 PQI844056 QAE844056 QKA844056 QTW844056 RDS844056 RNO844056 RXK844056 SHG844056 SRC844056 TAY844056 TKU844056 TUQ844056 UEM844056 UOI844056 UYE844056 VIA844056 VRW844056 WBS844056 WLO844056 WVK844056 C909592 IY909592 SU909592 ACQ909592 AMM909592 AWI909592 BGE909592 BQA909592 BZW909592 CJS909592 CTO909592 DDK909592 DNG909592 DXC909592 EGY909592 EQU909592 FAQ909592 FKM909592 FUI909592 GEE909592 GOA909592 GXW909592 HHS909592 HRO909592 IBK909592 ILG909592 IVC909592 JEY909592 JOU909592 JYQ909592 KIM909592 KSI909592 LCE909592 LMA909592 LVW909592 MFS909592 MPO909592 MZK909592 NJG909592 NTC909592 OCY909592 OMU909592 OWQ909592 PGM909592 PQI909592 QAE909592 QKA909592 QTW909592 RDS909592 RNO909592 RXK909592 SHG909592 SRC909592 TAY909592 TKU909592 TUQ909592 UEM909592 UOI909592 UYE909592 VIA909592 VRW909592 WBS909592 WLO909592 WVK909592 C975128 IY975128 SU975128 ACQ975128 AMM975128 AWI975128 BGE975128 BQA975128 BZW975128 CJS975128 CTO975128 DDK975128 DNG975128 DXC975128 EGY975128 EQU975128 FAQ975128 FKM975128 FUI975128 GEE975128 GOA975128 GXW975128 HHS975128 HRO975128 IBK975128 ILG975128 IVC975128 JEY975128 JOU975128 JYQ975128 KIM975128 KSI975128 LCE975128 LMA975128 LVW975128 MFS975128 MPO975128 MZK975128 NJG975128 NTC975128 OCY975128 OMU975128 OWQ975128 PGM975128 PQI975128 QAE975128 QKA975128 QTW975128 RDS975128 RNO975128 RXK975128 SHG975128 SRC975128 TAY975128 TKU975128 TUQ975128 UEM975128 UOI975128 UYE975128 VIA975128 VRW975128 WBS975128 WLO975128 WVK975128">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86</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0.12816038733652113</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250</v>
      </c>
      <c r="D8" s="81" t="s">
        <v>162</v>
      </c>
      <c r="E8" s="74"/>
      <c r="F8" s="75"/>
      <c r="G8" s="82"/>
    </row>
    <row r="9" spans="1:26" x14ac:dyDescent="0.2">
      <c r="A9" s="78"/>
      <c r="B9" s="83" t="s">
        <v>4</v>
      </c>
      <c r="C9" s="84"/>
      <c r="D9" s="85" t="s">
        <v>58</v>
      </c>
      <c r="E9" s="74"/>
      <c r="F9" s="75"/>
    </row>
    <row r="10" spans="1:26" x14ac:dyDescent="0.2">
      <c r="A10" s="78"/>
      <c r="B10" s="83" t="s">
        <v>5</v>
      </c>
      <c r="C10" s="84">
        <v>250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950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1010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0.2525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17</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4.25</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3000</v>
      </c>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219">
        <v>1.7500000000000002E-2</v>
      </c>
      <c r="D62" s="81"/>
      <c r="E62" s="95"/>
    </row>
    <row r="63" spans="1:7" x14ac:dyDescent="0.2">
      <c r="A63" s="78"/>
      <c r="B63" s="83" t="s">
        <v>43</v>
      </c>
      <c r="C63" s="220">
        <v>4.4999999999999998E-2</v>
      </c>
      <c r="D63" s="85"/>
      <c r="E63" s="95"/>
    </row>
    <row r="64" spans="1:7" x14ac:dyDescent="0.2">
      <c r="A64" s="78"/>
      <c r="B64" s="83" t="s">
        <v>44</v>
      </c>
      <c r="C64" s="118">
        <v>0.12</v>
      </c>
      <c r="D64" s="85"/>
      <c r="E64" s="95"/>
    </row>
    <row r="65" spans="1:6" x14ac:dyDescent="0.2">
      <c r="A65" s="78"/>
      <c r="B65" s="83" t="s">
        <v>45</v>
      </c>
      <c r="C65" s="98">
        <v>0.1</v>
      </c>
      <c r="D65" s="85"/>
      <c r="E65" s="95"/>
    </row>
    <row r="66" spans="1:6" x14ac:dyDescent="0.2">
      <c r="A66" s="78"/>
      <c r="B66" s="119" t="s">
        <v>46</v>
      </c>
      <c r="C66" s="120">
        <f>1-C65</f>
        <v>0.9</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-252500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237500</v>
      </c>
      <c r="F90" s="149">
        <f t="shared" si="1"/>
        <v>237500</v>
      </c>
      <c r="G90" s="149">
        <f t="shared" si="1"/>
        <v>237500</v>
      </c>
      <c r="H90" s="149">
        <f t="shared" si="1"/>
        <v>237500</v>
      </c>
      <c r="I90" s="149">
        <f t="shared" si="1"/>
        <v>237500</v>
      </c>
      <c r="J90" s="149">
        <f t="shared" si="1"/>
        <v>237500</v>
      </c>
      <c r="K90" s="149">
        <f t="shared" si="1"/>
        <v>237500</v>
      </c>
      <c r="L90" s="149">
        <f t="shared" si="1"/>
        <v>237500</v>
      </c>
      <c r="M90" s="149">
        <f t="shared" si="1"/>
        <v>237500</v>
      </c>
      <c r="N90" s="149">
        <f t="shared" si="1"/>
        <v>237500</v>
      </c>
      <c r="O90" s="149">
        <f t="shared" si="1"/>
        <v>237500</v>
      </c>
      <c r="P90" s="149">
        <f t="shared" si="1"/>
        <v>237500</v>
      </c>
      <c r="Q90" s="149">
        <f t="shared" si="1"/>
        <v>237500</v>
      </c>
      <c r="R90" s="149">
        <f t="shared" si="1"/>
        <v>237500</v>
      </c>
      <c r="S90" s="149">
        <f t="shared" si="1"/>
        <v>237500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237500</v>
      </c>
      <c r="F96" s="154">
        <f t="shared" si="4"/>
        <v>237500</v>
      </c>
      <c r="G96" s="154">
        <f t="shared" si="4"/>
        <v>237500</v>
      </c>
      <c r="H96" s="154">
        <f t="shared" si="4"/>
        <v>237500</v>
      </c>
      <c r="I96" s="154">
        <f t="shared" si="4"/>
        <v>237500</v>
      </c>
      <c r="J96" s="154">
        <f t="shared" si="4"/>
        <v>237500</v>
      </c>
      <c r="K96" s="154">
        <f t="shared" si="4"/>
        <v>237500</v>
      </c>
      <c r="L96" s="154">
        <f t="shared" si="4"/>
        <v>237500</v>
      </c>
      <c r="M96" s="154">
        <f t="shared" si="4"/>
        <v>237500</v>
      </c>
      <c r="N96" s="154">
        <f t="shared" si="4"/>
        <v>237500</v>
      </c>
      <c r="O96" s="154">
        <f t="shared" si="4"/>
        <v>237500</v>
      </c>
      <c r="P96" s="154">
        <f t="shared" si="4"/>
        <v>237500</v>
      </c>
      <c r="Q96" s="154">
        <f t="shared" si="4"/>
        <v>237500</v>
      </c>
      <c r="R96" s="154">
        <f t="shared" si="4"/>
        <v>237500</v>
      </c>
      <c r="S96" s="154">
        <f t="shared" si="4"/>
        <v>237500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237500</v>
      </c>
      <c r="F99" s="157">
        <f t="shared" ref="F99:AR99" si="7">SUM(F96:F98)</f>
        <v>237500</v>
      </c>
      <c r="G99" s="157">
        <f t="shared" si="7"/>
        <v>237500</v>
      </c>
      <c r="H99" s="157">
        <f t="shared" si="7"/>
        <v>237500</v>
      </c>
      <c r="I99" s="157">
        <f t="shared" si="7"/>
        <v>237500</v>
      </c>
      <c r="J99" s="157">
        <f t="shared" si="7"/>
        <v>237500</v>
      </c>
      <c r="K99" s="157">
        <f t="shared" si="7"/>
        <v>237500</v>
      </c>
      <c r="L99" s="157">
        <f t="shared" si="7"/>
        <v>237500</v>
      </c>
      <c r="M99" s="157">
        <f t="shared" si="7"/>
        <v>237500</v>
      </c>
      <c r="N99" s="157">
        <f t="shared" si="7"/>
        <v>237500</v>
      </c>
      <c r="O99" s="157">
        <f t="shared" si="7"/>
        <v>237500</v>
      </c>
      <c r="P99" s="157">
        <f t="shared" si="7"/>
        <v>237500</v>
      </c>
      <c r="Q99" s="157">
        <f t="shared" si="7"/>
        <v>237500</v>
      </c>
      <c r="R99" s="157">
        <f t="shared" si="7"/>
        <v>237500</v>
      </c>
      <c r="S99" s="157">
        <f t="shared" si="7"/>
        <v>237500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-4250</v>
      </c>
      <c r="F101" s="149">
        <f t="shared" ref="F101:AR101" si="8">IF(F86&gt;$C$16,0,-F87*($C$38*1000+F96*$C$39+F97*$C$40*3.6/1000+F98*$C$41*35.17/1000))+SUMIF($C$77:$C$81,F86,$D$77:$D$81)</f>
        <v>-4324.375</v>
      </c>
      <c r="G101" s="149">
        <f t="shared" si="8"/>
        <v>-4400.0515625000007</v>
      </c>
      <c r="H101" s="149">
        <f t="shared" si="8"/>
        <v>-4477.0524648437504</v>
      </c>
      <c r="I101" s="149">
        <f t="shared" si="8"/>
        <v>-4555.4008829785171</v>
      </c>
      <c r="J101" s="149">
        <f t="shared" si="8"/>
        <v>-4635.1203984306412</v>
      </c>
      <c r="K101" s="149">
        <f t="shared" si="8"/>
        <v>-4716.2350054031776</v>
      </c>
      <c r="L101" s="149">
        <f t="shared" si="8"/>
        <v>-4798.7691179977328</v>
      </c>
      <c r="M101" s="149">
        <f t="shared" si="8"/>
        <v>-4882.7475775626945</v>
      </c>
      <c r="N101" s="149">
        <f t="shared" si="8"/>
        <v>-4968.1956601700422</v>
      </c>
      <c r="O101" s="149">
        <f t="shared" si="8"/>
        <v>-5055.1390842230176</v>
      </c>
      <c r="P101" s="149">
        <f t="shared" si="8"/>
        <v>-5143.6040181969211</v>
      </c>
      <c r="Q101" s="149">
        <f t="shared" si="8"/>
        <v>-5233.6170885153679</v>
      </c>
      <c r="R101" s="149">
        <f t="shared" si="8"/>
        <v>-5325.2053875643869</v>
      </c>
      <c r="S101" s="149">
        <f t="shared" si="8"/>
        <v>-5418.3964818467648</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-4250</v>
      </c>
      <c r="F112" s="153">
        <f t="shared" si="18"/>
        <v>-4324.375</v>
      </c>
      <c r="G112" s="153">
        <f t="shared" si="18"/>
        <v>-4400.0515625000007</v>
      </c>
      <c r="H112" s="153">
        <f t="shared" si="18"/>
        <v>-4477.0524648437504</v>
      </c>
      <c r="I112" s="153">
        <f t="shared" si="18"/>
        <v>-4555.4008829785171</v>
      </c>
      <c r="J112" s="153">
        <f t="shared" si="18"/>
        <v>-4635.1203984306412</v>
      </c>
      <c r="K112" s="153">
        <f t="shared" si="18"/>
        <v>-4716.2350054031776</v>
      </c>
      <c r="L112" s="153">
        <f t="shared" si="18"/>
        <v>-4798.7691179977328</v>
      </c>
      <c r="M112" s="153">
        <f t="shared" si="18"/>
        <v>-4882.7475775626945</v>
      </c>
      <c r="N112" s="153">
        <f t="shared" si="18"/>
        <v>-4968.1956601700422</v>
      </c>
      <c r="O112" s="153">
        <f t="shared" si="18"/>
        <v>-5055.1390842230176</v>
      </c>
      <c r="P112" s="153">
        <f t="shared" si="18"/>
        <v>-5143.6040181969211</v>
      </c>
      <c r="Q112" s="153">
        <f t="shared" si="18"/>
        <v>-5233.6170885153679</v>
      </c>
      <c r="R112" s="153">
        <f t="shared" si="18"/>
        <v>-5325.2053875643869</v>
      </c>
      <c r="S112" s="153">
        <f t="shared" si="18"/>
        <v>-5418.3964818467648</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-4250</v>
      </c>
      <c r="F113" s="162">
        <f t="shared" ref="F113:AR113" si="19">SUM(F111:F112)</f>
        <v>-4324.375</v>
      </c>
      <c r="G113" s="162">
        <f t="shared" si="19"/>
        <v>-4400.0515625000007</v>
      </c>
      <c r="H113" s="162">
        <f t="shared" si="19"/>
        <v>-4477.0524648437504</v>
      </c>
      <c r="I113" s="162">
        <f t="shared" si="19"/>
        <v>-4555.4008829785171</v>
      </c>
      <c r="J113" s="162">
        <f t="shared" si="19"/>
        <v>-4635.1203984306412</v>
      </c>
      <c r="K113" s="162">
        <f t="shared" si="19"/>
        <v>-4716.2350054031776</v>
      </c>
      <c r="L113" s="162">
        <f t="shared" si="19"/>
        <v>-4798.7691179977328</v>
      </c>
      <c r="M113" s="162">
        <f t="shared" si="19"/>
        <v>-4882.7475775626945</v>
      </c>
      <c r="N113" s="162">
        <f t="shared" si="19"/>
        <v>-4968.1956601700422</v>
      </c>
      <c r="O113" s="162">
        <f t="shared" si="19"/>
        <v>-5055.1390842230176</v>
      </c>
      <c r="P113" s="162">
        <f t="shared" si="19"/>
        <v>-5143.6040181969211</v>
      </c>
      <c r="Q113" s="162">
        <f t="shared" si="19"/>
        <v>-5233.6170885153679</v>
      </c>
      <c r="R113" s="162">
        <f t="shared" si="19"/>
        <v>-5325.2053875643869</v>
      </c>
      <c r="S113" s="162">
        <f t="shared" si="19"/>
        <v>-5418.3964818467648</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-16833.333333333332</v>
      </c>
      <c r="F115" s="149">
        <f t="shared" si="20"/>
        <v>-16833.333333333332</v>
      </c>
      <c r="G115" s="149">
        <f t="shared" si="20"/>
        <v>-16833.333333333332</v>
      </c>
      <c r="H115" s="149">
        <f t="shared" si="20"/>
        <v>-16833.333333333332</v>
      </c>
      <c r="I115" s="149">
        <f t="shared" si="20"/>
        <v>-16833.333333333332</v>
      </c>
      <c r="J115" s="149">
        <f t="shared" si="20"/>
        <v>-16833.333333333332</v>
      </c>
      <c r="K115" s="149">
        <f t="shared" si="20"/>
        <v>-16833.333333333332</v>
      </c>
      <c r="L115" s="149">
        <f t="shared" si="20"/>
        <v>-16833.333333333332</v>
      </c>
      <c r="M115" s="149">
        <f t="shared" si="20"/>
        <v>-16833.333333333332</v>
      </c>
      <c r="N115" s="149">
        <f t="shared" si="20"/>
        <v>-16833.333333333332</v>
      </c>
      <c r="O115" s="149">
        <f t="shared" si="20"/>
        <v>-16833.333333333332</v>
      </c>
      <c r="P115" s="149">
        <f t="shared" si="20"/>
        <v>-16833.333333333332</v>
      </c>
      <c r="Q115" s="149">
        <f t="shared" si="20"/>
        <v>-16833.333333333332</v>
      </c>
      <c r="R115" s="149">
        <f t="shared" si="20"/>
        <v>-16833.333333333332</v>
      </c>
      <c r="S115" s="149">
        <f t="shared" si="20"/>
        <v>-16833.333333333332</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-10226.25</v>
      </c>
      <c r="F116" s="153">
        <f t="shared" si="21"/>
        <v>-9734.2261697663434</v>
      </c>
      <c r="G116" s="153">
        <f t="shared" si="21"/>
        <v>-9220.0612671721756</v>
      </c>
      <c r="H116" s="153">
        <f t="shared" si="21"/>
        <v>-8682.7589439612693</v>
      </c>
      <c r="I116" s="153">
        <f t="shared" si="21"/>
        <v>-8121.2780162058716</v>
      </c>
      <c r="J116" s="153">
        <f t="shared" si="21"/>
        <v>-7534.5304467014812</v>
      </c>
      <c r="K116" s="153">
        <f t="shared" si="21"/>
        <v>-6921.3792365693935</v>
      </c>
      <c r="L116" s="153">
        <f t="shared" si="21"/>
        <v>-6280.6362219813627</v>
      </c>
      <c r="M116" s="153">
        <f t="shared" si="21"/>
        <v>-5611.0597717368692</v>
      </c>
      <c r="N116" s="153">
        <f t="shared" si="21"/>
        <v>-4911.3523812313733</v>
      </c>
      <c r="O116" s="153">
        <f t="shared" si="21"/>
        <v>-4180.1581581531318</v>
      </c>
      <c r="P116" s="153">
        <f t="shared" si="21"/>
        <v>-3416.0601950363675</v>
      </c>
      <c r="Q116" s="153">
        <f t="shared" si="21"/>
        <v>-2617.5778235793491</v>
      </c>
      <c r="R116" s="153">
        <f t="shared" si="21"/>
        <v>-1783.1637454067661</v>
      </c>
      <c r="S116" s="153">
        <f t="shared" si="21"/>
        <v>-911.20103371641574</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-10933.862894081209</v>
      </c>
      <c r="F117" s="153">
        <f t="shared" si="22"/>
        <v>-11425.886724314863</v>
      </c>
      <c r="G117" s="153">
        <f t="shared" si="22"/>
        <v>-11940.051626909033</v>
      </c>
      <c r="H117" s="153">
        <f t="shared" si="22"/>
        <v>-12477.353950119941</v>
      </c>
      <c r="I117" s="153">
        <f t="shared" si="22"/>
        <v>-13038.834877875337</v>
      </c>
      <c r="J117" s="153">
        <f t="shared" si="22"/>
        <v>-13625.582447379727</v>
      </c>
      <c r="K117" s="153">
        <f t="shared" si="22"/>
        <v>-14238.733657511817</v>
      </c>
      <c r="L117" s="153">
        <f t="shared" si="22"/>
        <v>-14879.476672099847</v>
      </c>
      <c r="M117" s="153">
        <f t="shared" si="22"/>
        <v>-15549.053122344341</v>
      </c>
      <c r="N117" s="153">
        <f t="shared" si="22"/>
        <v>-16248.760512849836</v>
      </c>
      <c r="O117" s="153">
        <f t="shared" si="22"/>
        <v>-16979.95473592808</v>
      </c>
      <c r="P117" s="153">
        <f t="shared" si="22"/>
        <v>-17744.052699044842</v>
      </c>
      <c r="Q117" s="153">
        <f t="shared" si="22"/>
        <v>-18542.535070501861</v>
      </c>
      <c r="R117" s="153">
        <f t="shared" si="22"/>
        <v>-19376.949148674445</v>
      </c>
      <c r="S117" s="153">
        <f t="shared" si="22"/>
        <v>-20248.911860364795</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-21160.112894081209</v>
      </c>
      <c r="F118" s="162">
        <f t="shared" si="23"/>
        <v>-21160.112894081205</v>
      </c>
      <c r="G118" s="162">
        <f t="shared" si="23"/>
        <v>-21160.112894081209</v>
      </c>
      <c r="H118" s="162">
        <f t="shared" si="23"/>
        <v>-21160.112894081212</v>
      </c>
      <c r="I118" s="162">
        <f t="shared" si="23"/>
        <v>-21160.112894081209</v>
      </c>
      <c r="J118" s="162">
        <f t="shared" si="23"/>
        <v>-21160.112894081209</v>
      </c>
      <c r="K118" s="162">
        <f t="shared" si="23"/>
        <v>-21160.112894081212</v>
      </c>
      <c r="L118" s="162">
        <f t="shared" si="23"/>
        <v>-21160.112894081209</v>
      </c>
      <c r="M118" s="162">
        <f t="shared" si="23"/>
        <v>-21160.112894081212</v>
      </c>
      <c r="N118" s="162">
        <f t="shared" si="23"/>
        <v>-21160.112894081209</v>
      </c>
      <c r="O118" s="162">
        <f t="shared" si="23"/>
        <v>-21160.112894081212</v>
      </c>
      <c r="P118" s="162">
        <f t="shared" si="23"/>
        <v>-21160.112894081209</v>
      </c>
      <c r="Q118" s="162">
        <f t="shared" si="23"/>
        <v>-21160.112894081209</v>
      </c>
      <c r="R118" s="162">
        <f t="shared" si="23"/>
        <v>-21160.112894081212</v>
      </c>
      <c r="S118" s="162">
        <f t="shared" si="23"/>
        <v>-21160.112894081212</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-31309.583333333332</v>
      </c>
      <c r="F120" s="149">
        <f t="shared" ref="F120:AR120" si="24">F113+F115+F116</f>
        <v>-30891.934503099677</v>
      </c>
      <c r="G120" s="149">
        <f t="shared" si="24"/>
        <v>-30453.446163005508</v>
      </c>
      <c r="H120" s="149">
        <f t="shared" si="24"/>
        <v>-29993.144742138349</v>
      </c>
      <c r="I120" s="149">
        <f t="shared" si="24"/>
        <v>-29510.012232517722</v>
      </c>
      <c r="J120" s="149">
        <f t="shared" si="24"/>
        <v>-29002.984178465456</v>
      </c>
      <c r="K120" s="149">
        <f t="shared" si="24"/>
        <v>-28470.947575305901</v>
      </c>
      <c r="L120" s="149">
        <f t="shared" si="24"/>
        <v>-27912.738673312429</v>
      </c>
      <c r="M120" s="149">
        <f t="shared" si="24"/>
        <v>-27327.140682632897</v>
      </c>
      <c r="N120" s="149">
        <f t="shared" si="24"/>
        <v>-26712.881374734745</v>
      </c>
      <c r="O120" s="149">
        <f t="shared" si="24"/>
        <v>-26068.630575709481</v>
      </c>
      <c r="P120" s="149">
        <f t="shared" si="24"/>
        <v>-25392.997546566621</v>
      </c>
      <c r="Q120" s="149">
        <f t="shared" si="24"/>
        <v>-24684.528245428046</v>
      </c>
      <c r="R120" s="149">
        <f t="shared" si="24"/>
        <v>-23941.702466304487</v>
      </c>
      <c r="S120" s="149">
        <f t="shared" si="24"/>
        <v>-23162.930848896514</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7827.395833333333</v>
      </c>
      <c r="F121" s="162">
        <f t="shared" si="25"/>
        <v>7722.9836257749193</v>
      </c>
      <c r="G121" s="162">
        <f t="shared" si="25"/>
        <v>7613.3615407513771</v>
      </c>
      <c r="H121" s="162">
        <f t="shared" si="25"/>
        <v>7498.2861855345873</v>
      </c>
      <c r="I121" s="162">
        <f t="shared" si="25"/>
        <v>7377.5030581294304</v>
      </c>
      <c r="J121" s="162">
        <f t="shared" si="25"/>
        <v>7250.7460446163641</v>
      </c>
      <c r="K121" s="162">
        <f t="shared" si="25"/>
        <v>7117.7368938264754</v>
      </c>
      <c r="L121" s="162">
        <f t="shared" si="25"/>
        <v>6978.1846683281074</v>
      </c>
      <c r="M121" s="162">
        <f t="shared" si="25"/>
        <v>6831.7851706582242</v>
      </c>
      <c r="N121" s="162">
        <f t="shared" si="25"/>
        <v>6678.2203436836862</v>
      </c>
      <c r="O121" s="162">
        <f t="shared" si="25"/>
        <v>6517.1576439273704</v>
      </c>
      <c r="P121" s="162">
        <f t="shared" si="25"/>
        <v>6348.2493866416553</v>
      </c>
      <c r="Q121" s="162">
        <f t="shared" si="25"/>
        <v>6171.1320613570115</v>
      </c>
      <c r="R121" s="162">
        <f t="shared" si="25"/>
        <v>5985.4256165761217</v>
      </c>
      <c r="S121" s="162">
        <f t="shared" si="25"/>
        <v>5790.7327122241286</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-17582.717060747877</v>
      </c>
      <c r="F123" s="172">
        <f t="shared" ref="F123:AR123" si="26">F113+F118+F121</f>
        <v>-17761.504268306286</v>
      </c>
      <c r="G123" s="172">
        <f t="shared" si="26"/>
        <v>-17946.80291582983</v>
      </c>
      <c r="H123" s="172">
        <f t="shared" si="26"/>
        <v>-18138.879173390374</v>
      </c>
      <c r="I123" s="172">
        <f t="shared" si="26"/>
        <v>-18338.010718930294</v>
      </c>
      <c r="J123" s="172">
        <f t="shared" si="26"/>
        <v>-18544.487247895486</v>
      </c>
      <c r="K123" s="172">
        <f t="shared" si="26"/>
        <v>-18758.611005657913</v>
      </c>
      <c r="L123" s="172">
        <f t="shared" si="26"/>
        <v>-18980.697343750835</v>
      </c>
      <c r="M123" s="172">
        <f t="shared" si="26"/>
        <v>-19211.075300985685</v>
      </c>
      <c r="N123" s="172">
        <f t="shared" si="26"/>
        <v>-19450.088210567563</v>
      </c>
      <c r="O123" s="172">
        <f t="shared" si="26"/>
        <v>-19698.094334376859</v>
      </c>
      <c r="P123" s="172">
        <f t="shared" si="26"/>
        <v>-19955.467525636475</v>
      </c>
      <c r="Q123" s="172">
        <f t="shared" si="26"/>
        <v>-20222.597921239561</v>
      </c>
      <c r="R123" s="172">
        <f t="shared" si="26"/>
        <v>-20499.892665069478</v>
      </c>
      <c r="S123" s="172">
        <f t="shared" si="26"/>
        <v>-20787.776663703848</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237500</v>
      </c>
      <c r="F124" s="175">
        <f t="shared" si="27"/>
        <v>237500</v>
      </c>
      <c r="G124" s="175">
        <f t="shared" si="27"/>
        <v>237500</v>
      </c>
      <c r="H124" s="175">
        <f t="shared" si="27"/>
        <v>237500</v>
      </c>
      <c r="I124" s="175">
        <f t="shared" si="27"/>
        <v>237500</v>
      </c>
      <c r="J124" s="175">
        <f t="shared" si="27"/>
        <v>237500</v>
      </c>
      <c r="K124" s="175">
        <f t="shared" si="27"/>
        <v>237500</v>
      </c>
      <c r="L124" s="175">
        <f t="shared" si="27"/>
        <v>237500</v>
      </c>
      <c r="M124" s="175">
        <f t="shared" si="27"/>
        <v>237500</v>
      </c>
      <c r="N124" s="175">
        <f t="shared" si="27"/>
        <v>237500</v>
      </c>
      <c r="O124" s="175">
        <f t="shared" si="27"/>
        <v>237500</v>
      </c>
      <c r="P124" s="175">
        <f t="shared" si="27"/>
        <v>237500</v>
      </c>
      <c r="Q124" s="175">
        <f t="shared" si="27"/>
        <v>237500</v>
      </c>
      <c r="R124" s="175">
        <f t="shared" si="27"/>
        <v>237500</v>
      </c>
      <c r="S124" s="175">
        <f t="shared" si="27"/>
        <v>237500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-126714.05272086176</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1213185.2371859532</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252500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4.2375000000000003E-2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252500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227250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25250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950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x14ac:dyDescent="0.2">
      <c r="B145" s="194" t="s">
        <v>220</v>
      </c>
      <c r="C145" s="195" t="s">
        <v>312</v>
      </c>
      <c r="D145" s="217">
        <f>C8/1000</f>
        <v>0.25</v>
      </c>
      <c r="E145" s="197"/>
    </row>
    <row r="146" spans="2:5" s="191" customFormat="1" ht="11.25" x14ac:dyDescent="0.2">
      <c r="B146" s="198" t="s">
        <v>108</v>
      </c>
      <c r="C146" s="195" t="s">
        <v>222</v>
      </c>
      <c r="D146" s="197">
        <f>C13</f>
        <v>950</v>
      </c>
      <c r="E146" s="197"/>
    </row>
    <row r="147" spans="2:5" s="191" customFormat="1" x14ac:dyDescent="0.2">
      <c r="B147" s="198" t="s">
        <v>20</v>
      </c>
      <c r="C147" s="195" t="s">
        <v>223</v>
      </c>
      <c r="D147" s="197">
        <f>C29</f>
        <v>1010</v>
      </c>
      <c r="E147" s="222">
        <f>C32*1000</f>
        <v>252.5</v>
      </c>
    </row>
    <row r="148" spans="2:5" s="191" customFormat="1" x14ac:dyDescent="0.2">
      <c r="B148" s="200" t="s">
        <v>22</v>
      </c>
      <c r="C148" s="195" t="s">
        <v>224</v>
      </c>
      <c r="D148" s="197">
        <f>C35</f>
        <v>17</v>
      </c>
      <c r="E148" s="203">
        <f>C38*1000</f>
        <v>4250</v>
      </c>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603 IY57603 SU57603 ACQ57603 AMM57603 AWI57603 BGE57603 BQA57603 BZW57603 CJS57603 CTO57603 DDK57603 DNG57603 DXC57603 EGY57603 EQU57603 FAQ57603 FKM57603 FUI57603 GEE57603 GOA57603 GXW57603 HHS57603 HRO57603 IBK57603 ILG57603 IVC57603 JEY57603 JOU57603 JYQ57603 KIM57603 KSI57603 LCE57603 LMA57603 LVW57603 MFS57603 MPO57603 MZK57603 NJG57603 NTC57603 OCY57603 OMU57603 OWQ57603 PGM57603 PQI57603 QAE57603 QKA57603 QTW57603 RDS57603 RNO57603 RXK57603 SHG57603 SRC57603 TAY57603 TKU57603 TUQ57603 UEM57603 UOI57603 UYE57603 VIA57603 VRW57603 WBS57603 WLO57603 WVK57603 C123139 IY123139 SU123139 ACQ123139 AMM123139 AWI123139 BGE123139 BQA123139 BZW123139 CJS123139 CTO123139 DDK123139 DNG123139 DXC123139 EGY123139 EQU123139 FAQ123139 FKM123139 FUI123139 GEE123139 GOA123139 GXW123139 HHS123139 HRO123139 IBK123139 ILG123139 IVC123139 JEY123139 JOU123139 JYQ123139 KIM123139 KSI123139 LCE123139 LMA123139 LVW123139 MFS123139 MPO123139 MZK123139 NJG123139 NTC123139 OCY123139 OMU123139 OWQ123139 PGM123139 PQI123139 QAE123139 QKA123139 QTW123139 RDS123139 RNO123139 RXK123139 SHG123139 SRC123139 TAY123139 TKU123139 TUQ123139 UEM123139 UOI123139 UYE123139 VIA123139 VRW123139 WBS123139 WLO123139 WVK123139 C188675 IY188675 SU188675 ACQ188675 AMM188675 AWI188675 BGE188675 BQA188675 BZW188675 CJS188675 CTO188675 DDK188675 DNG188675 DXC188675 EGY188675 EQU188675 FAQ188675 FKM188675 FUI188675 GEE188675 GOA188675 GXW188675 HHS188675 HRO188675 IBK188675 ILG188675 IVC188675 JEY188675 JOU188675 JYQ188675 KIM188675 KSI188675 LCE188675 LMA188675 LVW188675 MFS188675 MPO188675 MZK188675 NJG188675 NTC188675 OCY188675 OMU188675 OWQ188675 PGM188675 PQI188675 QAE188675 QKA188675 QTW188675 RDS188675 RNO188675 RXK188675 SHG188675 SRC188675 TAY188675 TKU188675 TUQ188675 UEM188675 UOI188675 UYE188675 VIA188675 VRW188675 WBS188675 WLO188675 WVK188675 C254211 IY254211 SU254211 ACQ254211 AMM254211 AWI254211 BGE254211 BQA254211 BZW254211 CJS254211 CTO254211 DDK254211 DNG254211 DXC254211 EGY254211 EQU254211 FAQ254211 FKM254211 FUI254211 GEE254211 GOA254211 GXW254211 HHS254211 HRO254211 IBK254211 ILG254211 IVC254211 JEY254211 JOU254211 JYQ254211 KIM254211 KSI254211 LCE254211 LMA254211 LVW254211 MFS254211 MPO254211 MZK254211 NJG254211 NTC254211 OCY254211 OMU254211 OWQ254211 PGM254211 PQI254211 QAE254211 QKA254211 QTW254211 RDS254211 RNO254211 RXK254211 SHG254211 SRC254211 TAY254211 TKU254211 TUQ254211 UEM254211 UOI254211 UYE254211 VIA254211 VRW254211 WBS254211 WLO254211 WVK254211 C319747 IY319747 SU319747 ACQ319747 AMM319747 AWI319747 BGE319747 BQA319747 BZW319747 CJS319747 CTO319747 DDK319747 DNG319747 DXC319747 EGY319747 EQU319747 FAQ319747 FKM319747 FUI319747 GEE319747 GOA319747 GXW319747 HHS319747 HRO319747 IBK319747 ILG319747 IVC319747 JEY319747 JOU319747 JYQ319747 KIM319747 KSI319747 LCE319747 LMA319747 LVW319747 MFS319747 MPO319747 MZK319747 NJG319747 NTC319747 OCY319747 OMU319747 OWQ319747 PGM319747 PQI319747 QAE319747 QKA319747 QTW319747 RDS319747 RNO319747 RXK319747 SHG319747 SRC319747 TAY319747 TKU319747 TUQ319747 UEM319747 UOI319747 UYE319747 VIA319747 VRW319747 WBS319747 WLO319747 WVK319747 C385283 IY385283 SU385283 ACQ385283 AMM385283 AWI385283 BGE385283 BQA385283 BZW385283 CJS385283 CTO385283 DDK385283 DNG385283 DXC385283 EGY385283 EQU385283 FAQ385283 FKM385283 FUI385283 GEE385283 GOA385283 GXW385283 HHS385283 HRO385283 IBK385283 ILG385283 IVC385283 JEY385283 JOU385283 JYQ385283 KIM385283 KSI385283 LCE385283 LMA385283 LVW385283 MFS385283 MPO385283 MZK385283 NJG385283 NTC385283 OCY385283 OMU385283 OWQ385283 PGM385283 PQI385283 QAE385283 QKA385283 QTW385283 RDS385283 RNO385283 RXK385283 SHG385283 SRC385283 TAY385283 TKU385283 TUQ385283 UEM385283 UOI385283 UYE385283 VIA385283 VRW385283 WBS385283 WLO385283 WVK385283 C450819 IY450819 SU450819 ACQ450819 AMM450819 AWI450819 BGE450819 BQA450819 BZW450819 CJS450819 CTO450819 DDK450819 DNG450819 DXC450819 EGY450819 EQU450819 FAQ450819 FKM450819 FUI450819 GEE450819 GOA450819 GXW450819 HHS450819 HRO450819 IBK450819 ILG450819 IVC450819 JEY450819 JOU450819 JYQ450819 KIM450819 KSI450819 LCE450819 LMA450819 LVW450819 MFS450819 MPO450819 MZK450819 NJG450819 NTC450819 OCY450819 OMU450819 OWQ450819 PGM450819 PQI450819 QAE450819 QKA450819 QTW450819 RDS450819 RNO450819 RXK450819 SHG450819 SRC450819 TAY450819 TKU450819 TUQ450819 UEM450819 UOI450819 UYE450819 VIA450819 VRW450819 WBS450819 WLO450819 WVK450819 C516355 IY516355 SU516355 ACQ516355 AMM516355 AWI516355 BGE516355 BQA516355 BZW516355 CJS516355 CTO516355 DDK516355 DNG516355 DXC516355 EGY516355 EQU516355 FAQ516355 FKM516355 FUI516355 GEE516355 GOA516355 GXW516355 HHS516355 HRO516355 IBK516355 ILG516355 IVC516355 JEY516355 JOU516355 JYQ516355 KIM516355 KSI516355 LCE516355 LMA516355 LVW516355 MFS516355 MPO516355 MZK516355 NJG516355 NTC516355 OCY516355 OMU516355 OWQ516355 PGM516355 PQI516355 QAE516355 QKA516355 QTW516355 RDS516355 RNO516355 RXK516355 SHG516355 SRC516355 TAY516355 TKU516355 TUQ516355 UEM516355 UOI516355 UYE516355 VIA516355 VRW516355 WBS516355 WLO516355 WVK516355 C581891 IY581891 SU581891 ACQ581891 AMM581891 AWI581891 BGE581891 BQA581891 BZW581891 CJS581891 CTO581891 DDK581891 DNG581891 DXC581891 EGY581891 EQU581891 FAQ581891 FKM581891 FUI581891 GEE581891 GOA581891 GXW581891 HHS581891 HRO581891 IBK581891 ILG581891 IVC581891 JEY581891 JOU581891 JYQ581891 KIM581891 KSI581891 LCE581891 LMA581891 LVW581891 MFS581891 MPO581891 MZK581891 NJG581891 NTC581891 OCY581891 OMU581891 OWQ581891 PGM581891 PQI581891 QAE581891 QKA581891 QTW581891 RDS581891 RNO581891 RXK581891 SHG581891 SRC581891 TAY581891 TKU581891 TUQ581891 UEM581891 UOI581891 UYE581891 VIA581891 VRW581891 WBS581891 WLO581891 WVK581891 C647427 IY647427 SU647427 ACQ647427 AMM647427 AWI647427 BGE647427 BQA647427 BZW647427 CJS647427 CTO647427 DDK647427 DNG647427 DXC647427 EGY647427 EQU647427 FAQ647427 FKM647427 FUI647427 GEE647427 GOA647427 GXW647427 HHS647427 HRO647427 IBK647427 ILG647427 IVC647427 JEY647427 JOU647427 JYQ647427 KIM647427 KSI647427 LCE647427 LMA647427 LVW647427 MFS647427 MPO647427 MZK647427 NJG647427 NTC647427 OCY647427 OMU647427 OWQ647427 PGM647427 PQI647427 QAE647427 QKA647427 QTW647427 RDS647427 RNO647427 RXK647427 SHG647427 SRC647427 TAY647427 TKU647427 TUQ647427 UEM647427 UOI647427 UYE647427 VIA647427 VRW647427 WBS647427 WLO647427 WVK647427 C712963 IY712963 SU712963 ACQ712963 AMM712963 AWI712963 BGE712963 BQA712963 BZW712963 CJS712963 CTO712963 DDK712963 DNG712963 DXC712963 EGY712963 EQU712963 FAQ712963 FKM712963 FUI712963 GEE712963 GOA712963 GXW712963 HHS712963 HRO712963 IBK712963 ILG712963 IVC712963 JEY712963 JOU712963 JYQ712963 KIM712963 KSI712963 LCE712963 LMA712963 LVW712963 MFS712963 MPO712963 MZK712963 NJG712963 NTC712963 OCY712963 OMU712963 OWQ712963 PGM712963 PQI712963 QAE712963 QKA712963 QTW712963 RDS712963 RNO712963 RXK712963 SHG712963 SRC712963 TAY712963 TKU712963 TUQ712963 UEM712963 UOI712963 UYE712963 VIA712963 VRW712963 WBS712963 WLO712963 WVK712963 C778499 IY778499 SU778499 ACQ778499 AMM778499 AWI778499 BGE778499 BQA778499 BZW778499 CJS778499 CTO778499 DDK778499 DNG778499 DXC778499 EGY778499 EQU778499 FAQ778499 FKM778499 FUI778499 GEE778499 GOA778499 GXW778499 HHS778499 HRO778499 IBK778499 ILG778499 IVC778499 JEY778499 JOU778499 JYQ778499 KIM778499 KSI778499 LCE778499 LMA778499 LVW778499 MFS778499 MPO778499 MZK778499 NJG778499 NTC778499 OCY778499 OMU778499 OWQ778499 PGM778499 PQI778499 QAE778499 QKA778499 QTW778499 RDS778499 RNO778499 RXK778499 SHG778499 SRC778499 TAY778499 TKU778499 TUQ778499 UEM778499 UOI778499 UYE778499 VIA778499 VRW778499 WBS778499 WLO778499 WVK778499 C844035 IY844035 SU844035 ACQ844035 AMM844035 AWI844035 BGE844035 BQA844035 BZW844035 CJS844035 CTO844035 DDK844035 DNG844035 DXC844035 EGY844035 EQU844035 FAQ844035 FKM844035 FUI844035 GEE844035 GOA844035 GXW844035 HHS844035 HRO844035 IBK844035 ILG844035 IVC844035 JEY844035 JOU844035 JYQ844035 KIM844035 KSI844035 LCE844035 LMA844035 LVW844035 MFS844035 MPO844035 MZK844035 NJG844035 NTC844035 OCY844035 OMU844035 OWQ844035 PGM844035 PQI844035 QAE844035 QKA844035 QTW844035 RDS844035 RNO844035 RXK844035 SHG844035 SRC844035 TAY844035 TKU844035 TUQ844035 UEM844035 UOI844035 UYE844035 VIA844035 VRW844035 WBS844035 WLO844035 WVK844035 C909571 IY909571 SU909571 ACQ909571 AMM909571 AWI909571 BGE909571 BQA909571 BZW909571 CJS909571 CTO909571 DDK909571 DNG909571 DXC909571 EGY909571 EQU909571 FAQ909571 FKM909571 FUI909571 GEE909571 GOA909571 GXW909571 HHS909571 HRO909571 IBK909571 ILG909571 IVC909571 JEY909571 JOU909571 JYQ909571 KIM909571 KSI909571 LCE909571 LMA909571 LVW909571 MFS909571 MPO909571 MZK909571 NJG909571 NTC909571 OCY909571 OMU909571 OWQ909571 PGM909571 PQI909571 QAE909571 QKA909571 QTW909571 RDS909571 RNO909571 RXK909571 SHG909571 SRC909571 TAY909571 TKU909571 TUQ909571 UEM909571 UOI909571 UYE909571 VIA909571 VRW909571 WBS909571 WLO909571 WVK909571 C975107 IY975107 SU975107 ACQ975107 AMM975107 AWI975107 BGE975107 BQA975107 BZW975107 CJS975107 CTO975107 DDK975107 DNG975107 DXC975107 EGY975107 EQU975107 FAQ975107 FKM975107 FUI975107 GEE975107 GOA975107 GXW975107 HHS975107 HRO975107 IBK975107 ILG975107 IVC975107 JEY975107 JOU975107 JYQ975107 KIM975107 KSI975107 LCE975107 LMA975107 LVW975107 MFS975107 MPO975107 MZK975107 NJG975107 NTC975107 OCY975107 OMU975107 OWQ975107 PGM975107 PQI975107 QAE975107 QKA975107 QTW975107 RDS975107 RNO975107 RXK975107 SHG975107 SRC975107 TAY975107 TKU975107 TUQ975107 UEM975107 UOI975107 UYE975107 VIA975107 VRW975107 WBS975107 WLO975107 WVK975107">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95</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0.10322679099892214</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140</v>
      </c>
      <c r="D8" s="81" t="s">
        <v>162</v>
      </c>
      <c r="E8" s="74"/>
      <c r="F8" s="75"/>
      <c r="G8" s="82"/>
    </row>
    <row r="9" spans="1:26" x14ac:dyDescent="0.2">
      <c r="A9" s="78"/>
      <c r="B9" s="83" t="s">
        <v>4</v>
      </c>
      <c r="C9" s="84">
        <v>140</v>
      </c>
      <c r="D9" s="85" t="s">
        <v>58</v>
      </c>
      <c r="E9" s="74"/>
      <c r="F9" s="75"/>
    </row>
    <row r="10" spans="1:26" x14ac:dyDescent="0.2">
      <c r="A10" s="78"/>
      <c r="B10" s="83" t="s">
        <v>5</v>
      </c>
      <c r="C10" s="84"/>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c r="D13" s="85" t="s">
        <v>61</v>
      </c>
      <c r="E13" s="74"/>
      <c r="F13" s="75"/>
    </row>
    <row r="14" spans="1:26" x14ac:dyDescent="0.2">
      <c r="A14" s="78"/>
      <c r="B14" s="83" t="s">
        <v>9</v>
      </c>
      <c r="C14" s="84">
        <v>700</v>
      </c>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0</v>
      </c>
      <c r="D18" s="81"/>
      <c r="E18" s="95"/>
      <c r="F18" s="75"/>
    </row>
    <row r="19" spans="1:6" ht="12.75" customHeight="1" x14ac:dyDescent="0.2">
      <c r="A19" s="78"/>
      <c r="B19" s="83" t="s">
        <v>13</v>
      </c>
      <c r="C19" s="96">
        <f>IF(C10&gt;0,C18-(C21*C9*C14*C18)/(C10*C13),)</f>
        <v>0</v>
      </c>
      <c r="D19" s="85"/>
      <c r="E19" s="95"/>
      <c r="F19" s="75"/>
    </row>
    <row r="20" spans="1:6" ht="12.75" customHeight="1" x14ac:dyDescent="0.2">
      <c r="A20" s="78"/>
      <c r="B20" s="83" t="s">
        <v>14</v>
      </c>
      <c r="C20" s="96">
        <f>IF(C8&gt;0,C9/C8,0)</f>
        <v>1</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v>600</v>
      </c>
      <c r="D28" s="85" t="s">
        <v>65</v>
      </c>
      <c r="E28" s="95"/>
      <c r="F28" s="75"/>
    </row>
    <row r="29" spans="1:6" x14ac:dyDescent="0.2">
      <c r="A29" s="78"/>
      <c r="B29" s="281"/>
      <c r="C29" s="84"/>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8.4000000000000005E-2</v>
      </c>
      <c r="D32" s="85" t="s">
        <v>67</v>
      </c>
      <c r="E32" s="95"/>
      <c r="F32" s="75"/>
    </row>
    <row r="33" spans="1:6" x14ac:dyDescent="0.2">
      <c r="A33" s="78"/>
      <c r="B33" s="281" t="s">
        <v>22</v>
      </c>
      <c r="C33" s="84"/>
      <c r="D33" s="85" t="s">
        <v>64</v>
      </c>
      <c r="E33" s="95"/>
      <c r="F33" s="75"/>
    </row>
    <row r="34" spans="1:6" ht="15" x14ac:dyDescent="0.25">
      <c r="A34" s="78"/>
      <c r="B34" s="281"/>
      <c r="C34" s="105">
        <v>1.9142857142857141</v>
      </c>
      <c r="D34" s="85" t="s">
        <v>65</v>
      </c>
      <c r="E34" t="s">
        <v>309</v>
      </c>
      <c r="F34" s="75"/>
    </row>
    <row r="35" spans="1:6" x14ac:dyDescent="0.2">
      <c r="A35" s="78"/>
      <c r="B35" s="281"/>
      <c r="C35" s="84"/>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0.26800000000000002</v>
      </c>
      <c r="D38" s="85" t="s">
        <v>68</v>
      </c>
      <c r="E38" s="95"/>
      <c r="F38" s="75"/>
    </row>
    <row r="39" spans="1:6" x14ac:dyDescent="0.2">
      <c r="A39" s="78"/>
      <c r="B39" s="83" t="s">
        <v>24</v>
      </c>
      <c r="C39" s="84"/>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v>0.1</v>
      </c>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c r="D58" s="85" t="s">
        <v>66</v>
      </c>
      <c r="E58" s="95"/>
    </row>
    <row r="59" spans="1:7" x14ac:dyDescent="0.2">
      <c r="A59" s="78"/>
      <c r="B59" s="83" t="s">
        <v>40</v>
      </c>
      <c r="C59" s="115">
        <v>1</v>
      </c>
      <c r="D59" s="85"/>
      <c r="E59" s="95"/>
    </row>
    <row r="60" spans="1:7" x14ac:dyDescent="0.2">
      <c r="A60" s="78"/>
      <c r="B60" s="86" t="s">
        <v>41</v>
      </c>
      <c r="C60" s="116">
        <f>IF(C58=0,C59,MIN(C59,C58/C29))</f>
        <v>1</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220">
        <v>4.4999999999999998E-2</v>
      </c>
      <c r="D63" s="85"/>
      <c r="E63" s="95"/>
    </row>
    <row r="64" spans="1:7" x14ac:dyDescent="0.2">
      <c r="A64" s="78"/>
      <c r="B64" s="83" t="s">
        <v>44</v>
      </c>
      <c r="C64" s="118">
        <v>0.12</v>
      </c>
      <c r="D64" s="85"/>
      <c r="E64" s="95"/>
    </row>
    <row r="65" spans="1:6" x14ac:dyDescent="0.2">
      <c r="A65" s="78"/>
      <c r="B65" s="83" t="s">
        <v>45</v>
      </c>
      <c r="C65" s="98">
        <v>0.3</v>
      </c>
      <c r="D65" s="85"/>
      <c r="E65" s="95"/>
    </row>
    <row r="66" spans="1:6" x14ac:dyDescent="0.2">
      <c r="A66" s="78"/>
      <c r="B66" s="119" t="s">
        <v>46</v>
      </c>
      <c r="C66" s="120">
        <f>1-C65</f>
        <v>0.7</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c r="D69" s="81" t="s">
        <v>56</v>
      </c>
      <c r="E69" s="95"/>
    </row>
    <row r="70" spans="1:6" ht="12.75" customHeight="1" x14ac:dyDescent="0.2">
      <c r="A70" s="78"/>
      <c r="B70" s="124" t="s">
        <v>49</v>
      </c>
      <c r="C70" s="110">
        <v>0.25</v>
      </c>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-84000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0</v>
      </c>
      <c r="F90" s="149">
        <f t="shared" si="1"/>
        <v>0</v>
      </c>
      <c r="G90" s="149">
        <f t="shared" si="1"/>
        <v>0</v>
      </c>
      <c r="H90" s="149">
        <f t="shared" si="1"/>
        <v>0</v>
      </c>
      <c r="I90" s="149">
        <f t="shared" si="1"/>
        <v>0</v>
      </c>
      <c r="J90" s="149">
        <f t="shared" si="1"/>
        <v>0</v>
      </c>
      <c r="K90" s="149">
        <f t="shared" si="1"/>
        <v>0</v>
      </c>
      <c r="L90" s="149">
        <f t="shared" si="1"/>
        <v>0</v>
      </c>
      <c r="M90" s="149">
        <f t="shared" si="1"/>
        <v>0</v>
      </c>
      <c r="N90" s="149">
        <f t="shared" si="1"/>
        <v>0</v>
      </c>
      <c r="O90" s="149">
        <f t="shared" si="1"/>
        <v>0</v>
      </c>
      <c r="P90" s="149">
        <f t="shared" si="1"/>
        <v>0</v>
      </c>
      <c r="Q90" s="149">
        <f t="shared" si="1"/>
        <v>0</v>
      </c>
      <c r="R90" s="149">
        <f t="shared" si="1"/>
        <v>0</v>
      </c>
      <c r="S90" s="149">
        <f t="shared" si="1"/>
        <v>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98000</v>
      </c>
      <c r="F92" s="153">
        <f t="shared" ref="F92:AR92" si="2">IF(F86&gt;$C$16,0,$C$8*$C$14*IF($C$20=0,1,$C$20))</f>
        <v>98000</v>
      </c>
      <c r="G92" s="153">
        <f t="shared" si="2"/>
        <v>98000</v>
      </c>
      <c r="H92" s="153">
        <f t="shared" si="2"/>
        <v>98000</v>
      </c>
      <c r="I92" s="153">
        <f t="shared" si="2"/>
        <v>98000</v>
      </c>
      <c r="J92" s="153">
        <f t="shared" si="2"/>
        <v>98000</v>
      </c>
      <c r="K92" s="153">
        <f t="shared" si="2"/>
        <v>98000</v>
      </c>
      <c r="L92" s="153">
        <f t="shared" si="2"/>
        <v>98000</v>
      </c>
      <c r="M92" s="153">
        <f t="shared" si="2"/>
        <v>98000</v>
      </c>
      <c r="N92" s="153">
        <f t="shared" si="2"/>
        <v>98000</v>
      </c>
      <c r="O92" s="153">
        <f t="shared" si="2"/>
        <v>98000</v>
      </c>
      <c r="P92" s="153">
        <f t="shared" si="2"/>
        <v>98000</v>
      </c>
      <c r="Q92" s="153">
        <f t="shared" si="2"/>
        <v>98000</v>
      </c>
      <c r="R92" s="153">
        <f t="shared" si="2"/>
        <v>98000</v>
      </c>
      <c r="S92" s="153">
        <f t="shared" si="2"/>
        <v>98000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0</v>
      </c>
      <c r="F96" s="154">
        <f t="shared" si="4"/>
        <v>0</v>
      </c>
      <c r="G96" s="154">
        <f t="shared" si="4"/>
        <v>0</v>
      </c>
      <c r="H96" s="154">
        <f t="shared" si="4"/>
        <v>0</v>
      </c>
      <c r="I96" s="154">
        <f t="shared" si="4"/>
        <v>0</v>
      </c>
      <c r="J96" s="154">
        <f t="shared" si="4"/>
        <v>0</v>
      </c>
      <c r="K96" s="154">
        <f t="shared" si="4"/>
        <v>0</v>
      </c>
      <c r="L96" s="154">
        <f t="shared" si="4"/>
        <v>0</v>
      </c>
      <c r="M96" s="154">
        <f t="shared" si="4"/>
        <v>0</v>
      </c>
      <c r="N96" s="154">
        <f t="shared" si="4"/>
        <v>0</v>
      </c>
      <c r="O96" s="154">
        <f t="shared" si="4"/>
        <v>0</v>
      </c>
      <c r="P96" s="154">
        <f t="shared" si="4"/>
        <v>0</v>
      </c>
      <c r="Q96" s="154">
        <f t="shared" si="4"/>
        <v>0</v>
      </c>
      <c r="R96" s="154">
        <f t="shared" si="4"/>
        <v>0</v>
      </c>
      <c r="S96" s="154">
        <f t="shared" si="4"/>
        <v>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98000</v>
      </c>
      <c r="F97" s="154">
        <f t="shared" si="5"/>
        <v>98000</v>
      </c>
      <c r="G97" s="154">
        <f t="shared" si="5"/>
        <v>98000</v>
      </c>
      <c r="H97" s="154">
        <f t="shared" si="5"/>
        <v>98000</v>
      </c>
      <c r="I97" s="154">
        <f t="shared" si="5"/>
        <v>98000</v>
      </c>
      <c r="J97" s="154">
        <f t="shared" si="5"/>
        <v>98000</v>
      </c>
      <c r="K97" s="154">
        <f t="shared" si="5"/>
        <v>98000</v>
      </c>
      <c r="L97" s="154">
        <f t="shared" si="5"/>
        <v>98000</v>
      </c>
      <c r="M97" s="154">
        <f t="shared" si="5"/>
        <v>98000</v>
      </c>
      <c r="N97" s="154">
        <f t="shared" si="5"/>
        <v>98000</v>
      </c>
      <c r="O97" s="154">
        <f t="shared" si="5"/>
        <v>98000</v>
      </c>
      <c r="P97" s="154">
        <f t="shared" si="5"/>
        <v>98000</v>
      </c>
      <c r="Q97" s="154">
        <f t="shared" si="5"/>
        <v>98000</v>
      </c>
      <c r="R97" s="154">
        <f t="shared" si="5"/>
        <v>98000</v>
      </c>
      <c r="S97" s="154">
        <f t="shared" si="5"/>
        <v>98000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98000</v>
      </c>
      <c r="F99" s="157">
        <f t="shared" ref="F99:AR99" si="7">SUM(F96:F98)</f>
        <v>98000</v>
      </c>
      <c r="G99" s="157">
        <f t="shared" si="7"/>
        <v>98000</v>
      </c>
      <c r="H99" s="157">
        <f t="shared" si="7"/>
        <v>98000</v>
      </c>
      <c r="I99" s="157">
        <f t="shared" si="7"/>
        <v>98000</v>
      </c>
      <c r="J99" s="157">
        <f t="shared" si="7"/>
        <v>98000</v>
      </c>
      <c r="K99" s="157">
        <f t="shared" si="7"/>
        <v>98000</v>
      </c>
      <c r="L99" s="157">
        <f t="shared" si="7"/>
        <v>98000</v>
      </c>
      <c r="M99" s="157">
        <f t="shared" si="7"/>
        <v>98000</v>
      </c>
      <c r="N99" s="157">
        <f t="shared" si="7"/>
        <v>98000</v>
      </c>
      <c r="O99" s="157">
        <f t="shared" si="7"/>
        <v>98000</v>
      </c>
      <c r="P99" s="157">
        <f t="shared" si="7"/>
        <v>98000</v>
      </c>
      <c r="Q99" s="157">
        <f t="shared" si="7"/>
        <v>98000</v>
      </c>
      <c r="R99" s="157">
        <f t="shared" si="7"/>
        <v>98000</v>
      </c>
      <c r="S99" s="157">
        <f t="shared" si="7"/>
        <v>98000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-268</v>
      </c>
      <c r="F101" s="149">
        <f t="shared" ref="F101:AR101" si="8">IF(F86&gt;$C$16,0,-F87*($C$38*1000+F96*$C$39+F97*$C$40*3.6/1000+F98*$C$41*35.17/1000))+SUMIF($C$77:$C$81,F86,$D$77:$D$81)</f>
        <v>-272.69</v>
      </c>
      <c r="G101" s="149">
        <f t="shared" si="8"/>
        <v>-277.46207500000003</v>
      </c>
      <c r="H101" s="149">
        <f t="shared" si="8"/>
        <v>-282.31766131250004</v>
      </c>
      <c r="I101" s="149">
        <f t="shared" si="8"/>
        <v>-287.2582203854688</v>
      </c>
      <c r="J101" s="149">
        <f t="shared" si="8"/>
        <v>-292.28523924221457</v>
      </c>
      <c r="K101" s="149">
        <f t="shared" si="8"/>
        <v>-297.40023092895331</v>
      </c>
      <c r="L101" s="149">
        <f t="shared" si="8"/>
        <v>-302.60473497020996</v>
      </c>
      <c r="M101" s="149">
        <f t="shared" si="8"/>
        <v>-307.90031783218876</v>
      </c>
      <c r="N101" s="149">
        <f t="shared" si="8"/>
        <v>-313.28857339425207</v>
      </c>
      <c r="O101" s="149">
        <f t="shared" si="8"/>
        <v>-318.77112342865149</v>
      </c>
      <c r="P101" s="149">
        <f t="shared" si="8"/>
        <v>-324.3496180886529</v>
      </c>
      <c r="Q101" s="149">
        <f t="shared" si="8"/>
        <v>-330.02573640520438</v>
      </c>
      <c r="R101" s="149">
        <f t="shared" si="8"/>
        <v>-335.80118679229543</v>
      </c>
      <c r="S101" s="149">
        <f t="shared" si="8"/>
        <v>-341.67770756116067</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-268</v>
      </c>
      <c r="F112" s="153">
        <f t="shared" si="18"/>
        <v>-272.69</v>
      </c>
      <c r="G112" s="153">
        <f t="shared" si="18"/>
        <v>-277.46207500000003</v>
      </c>
      <c r="H112" s="153">
        <f t="shared" si="18"/>
        <v>-282.31766131250004</v>
      </c>
      <c r="I112" s="153">
        <f t="shared" si="18"/>
        <v>-287.2582203854688</v>
      </c>
      <c r="J112" s="153">
        <f t="shared" si="18"/>
        <v>-292.28523924221457</v>
      </c>
      <c r="K112" s="153">
        <f t="shared" si="18"/>
        <v>-297.40023092895331</v>
      </c>
      <c r="L112" s="153">
        <f t="shared" si="18"/>
        <v>-302.60473497020996</v>
      </c>
      <c r="M112" s="153">
        <f t="shared" si="18"/>
        <v>-307.90031783218876</v>
      </c>
      <c r="N112" s="153">
        <f t="shared" si="18"/>
        <v>-313.28857339425207</v>
      </c>
      <c r="O112" s="153">
        <f t="shared" si="18"/>
        <v>-318.77112342865149</v>
      </c>
      <c r="P112" s="153">
        <f t="shared" si="18"/>
        <v>-324.3496180886529</v>
      </c>
      <c r="Q112" s="153">
        <f t="shared" si="18"/>
        <v>-330.02573640520438</v>
      </c>
      <c r="R112" s="153">
        <f t="shared" si="18"/>
        <v>-335.80118679229543</v>
      </c>
      <c r="S112" s="153">
        <f t="shared" si="18"/>
        <v>-341.67770756116067</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-268</v>
      </c>
      <c r="F113" s="162">
        <f t="shared" ref="F113:AR113" si="19">SUM(F111:F112)</f>
        <v>-272.69</v>
      </c>
      <c r="G113" s="162">
        <f t="shared" si="19"/>
        <v>-277.46207500000003</v>
      </c>
      <c r="H113" s="162">
        <f t="shared" si="19"/>
        <v>-282.31766131250004</v>
      </c>
      <c r="I113" s="162">
        <f t="shared" si="19"/>
        <v>-287.2582203854688</v>
      </c>
      <c r="J113" s="162">
        <f t="shared" si="19"/>
        <v>-292.28523924221457</v>
      </c>
      <c r="K113" s="162">
        <f t="shared" si="19"/>
        <v>-297.40023092895331</v>
      </c>
      <c r="L113" s="162">
        <f t="shared" si="19"/>
        <v>-302.60473497020996</v>
      </c>
      <c r="M113" s="162">
        <f t="shared" si="19"/>
        <v>-307.90031783218876</v>
      </c>
      <c r="N113" s="162">
        <f t="shared" si="19"/>
        <v>-313.28857339425207</v>
      </c>
      <c r="O113" s="162">
        <f t="shared" si="19"/>
        <v>-318.77112342865149</v>
      </c>
      <c r="P113" s="162">
        <f t="shared" si="19"/>
        <v>-324.3496180886529</v>
      </c>
      <c r="Q113" s="162">
        <f t="shared" si="19"/>
        <v>-330.02573640520438</v>
      </c>
      <c r="R113" s="162">
        <f t="shared" si="19"/>
        <v>-335.80118679229543</v>
      </c>
      <c r="S113" s="162">
        <f t="shared" si="19"/>
        <v>-341.67770756116067</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-5600</v>
      </c>
      <c r="F115" s="149">
        <f t="shared" si="20"/>
        <v>-5600</v>
      </c>
      <c r="G115" s="149">
        <f t="shared" si="20"/>
        <v>-5600</v>
      </c>
      <c r="H115" s="149">
        <f t="shared" si="20"/>
        <v>-5600</v>
      </c>
      <c r="I115" s="149">
        <f t="shared" si="20"/>
        <v>-5600</v>
      </c>
      <c r="J115" s="149">
        <f t="shared" si="20"/>
        <v>-5600</v>
      </c>
      <c r="K115" s="149">
        <f t="shared" si="20"/>
        <v>-5600</v>
      </c>
      <c r="L115" s="149">
        <f t="shared" si="20"/>
        <v>-5600</v>
      </c>
      <c r="M115" s="149">
        <f t="shared" si="20"/>
        <v>-5600</v>
      </c>
      <c r="N115" s="149">
        <f t="shared" si="20"/>
        <v>-5600</v>
      </c>
      <c r="O115" s="149">
        <f t="shared" si="20"/>
        <v>-5600</v>
      </c>
      <c r="P115" s="149">
        <f t="shared" si="20"/>
        <v>-5600</v>
      </c>
      <c r="Q115" s="149">
        <f t="shared" si="20"/>
        <v>-5600</v>
      </c>
      <c r="R115" s="149">
        <f t="shared" si="20"/>
        <v>-5600</v>
      </c>
      <c r="S115" s="149">
        <f t="shared" si="20"/>
        <v>-5600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-2645.9999999999995</v>
      </c>
      <c r="F116" s="153">
        <f t="shared" si="21"/>
        <v>-2518.6908637283209</v>
      </c>
      <c r="G116" s="153">
        <f t="shared" si="21"/>
        <v>-2385.6528163244179</v>
      </c>
      <c r="H116" s="153">
        <f t="shared" si="21"/>
        <v>-2246.6280567873378</v>
      </c>
      <c r="I116" s="153">
        <f t="shared" si="21"/>
        <v>-2101.3471830710901</v>
      </c>
      <c r="J116" s="153">
        <f t="shared" si="21"/>
        <v>-1949.5286700376107</v>
      </c>
      <c r="K116" s="153">
        <f t="shared" si="21"/>
        <v>-1790.878323917625</v>
      </c>
      <c r="L116" s="153">
        <f t="shared" si="21"/>
        <v>-1625.0887122222402</v>
      </c>
      <c r="M116" s="153">
        <f t="shared" si="21"/>
        <v>-1451.8385680005626</v>
      </c>
      <c r="N116" s="153">
        <f t="shared" si="21"/>
        <v>-1270.7921672889095</v>
      </c>
      <c r="O116" s="153">
        <f t="shared" si="21"/>
        <v>-1081.5986785452326</v>
      </c>
      <c r="P116" s="153">
        <f t="shared" si="21"/>
        <v>-883.89148280808968</v>
      </c>
      <c r="Q116" s="153">
        <f t="shared" si="21"/>
        <v>-677.28746326277542</v>
      </c>
      <c r="R116" s="153">
        <f t="shared" si="21"/>
        <v>-461.38626283792223</v>
      </c>
      <c r="S116" s="153">
        <f t="shared" si="21"/>
        <v>-235.76950839395047</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-2829.0919171484052</v>
      </c>
      <c r="F117" s="153">
        <f t="shared" si="22"/>
        <v>-2956.4010534200834</v>
      </c>
      <c r="G117" s="153">
        <f t="shared" si="22"/>
        <v>-3089.4391008239872</v>
      </c>
      <c r="H117" s="153">
        <f t="shared" si="22"/>
        <v>-3228.4638603610665</v>
      </c>
      <c r="I117" s="153">
        <f t="shared" si="22"/>
        <v>-3373.7447340773147</v>
      </c>
      <c r="J117" s="153">
        <f t="shared" si="22"/>
        <v>-3525.5632471107933</v>
      </c>
      <c r="K117" s="153">
        <f t="shared" si="22"/>
        <v>-3684.2135932307801</v>
      </c>
      <c r="L117" s="153">
        <f t="shared" si="22"/>
        <v>-3850.0032049261645</v>
      </c>
      <c r="M117" s="153">
        <f t="shared" si="22"/>
        <v>-4023.2533491478421</v>
      </c>
      <c r="N117" s="153">
        <f t="shared" si="22"/>
        <v>-4204.299749859495</v>
      </c>
      <c r="O117" s="153">
        <f t="shared" si="22"/>
        <v>-4393.4932386031724</v>
      </c>
      <c r="P117" s="153">
        <f t="shared" si="22"/>
        <v>-4591.200434340315</v>
      </c>
      <c r="Q117" s="153">
        <f t="shared" si="22"/>
        <v>-4797.8044538856293</v>
      </c>
      <c r="R117" s="153">
        <f t="shared" si="22"/>
        <v>-5013.7056543104827</v>
      </c>
      <c r="S117" s="153">
        <f t="shared" si="22"/>
        <v>-5239.322408754455</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-5475.0919171484047</v>
      </c>
      <c r="F118" s="162">
        <f t="shared" si="23"/>
        <v>-5475.0919171484038</v>
      </c>
      <c r="G118" s="162">
        <f t="shared" si="23"/>
        <v>-5475.0919171484056</v>
      </c>
      <c r="H118" s="162">
        <f t="shared" si="23"/>
        <v>-5475.0919171484038</v>
      </c>
      <c r="I118" s="162">
        <f t="shared" si="23"/>
        <v>-5475.0919171484047</v>
      </c>
      <c r="J118" s="162">
        <f t="shared" si="23"/>
        <v>-5475.0919171484038</v>
      </c>
      <c r="K118" s="162">
        <f t="shared" si="23"/>
        <v>-5475.0919171484056</v>
      </c>
      <c r="L118" s="162">
        <f t="shared" si="23"/>
        <v>-5475.0919171484047</v>
      </c>
      <c r="M118" s="162">
        <f t="shared" si="23"/>
        <v>-5475.0919171484047</v>
      </c>
      <c r="N118" s="162">
        <f t="shared" si="23"/>
        <v>-5475.0919171484047</v>
      </c>
      <c r="O118" s="162">
        <f t="shared" si="23"/>
        <v>-5475.0919171484047</v>
      </c>
      <c r="P118" s="162">
        <f t="shared" si="23"/>
        <v>-5475.0919171484047</v>
      </c>
      <c r="Q118" s="162">
        <f t="shared" si="23"/>
        <v>-5475.0919171484047</v>
      </c>
      <c r="R118" s="162">
        <f t="shared" si="23"/>
        <v>-5475.0919171484047</v>
      </c>
      <c r="S118" s="162">
        <f t="shared" si="23"/>
        <v>-5475.0919171484056</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-8514</v>
      </c>
      <c r="F120" s="149">
        <f t="shared" ref="F120:AR120" si="24">F113+F115+F116</f>
        <v>-8391.38086372832</v>
      </c>
      <c r="G120" s="149">
        <f t="shared" si="24"/>
        <v>-8263.1148913244178</v>
      </c>
      <c r="H120" s="149">
        <f t="shared" si="24"/>
        <v>-8128.9457180998379</v>
      </c>
      <c r="I120" s="149">
        <f t="shared" si="24"/>
        <v>-7988.6054034565586</v>
      </c>
      <c r="J120" s="149">
        <f t="shared" si="24"/>
        <v>-7841.8139092798256</v>
      </c>
      <c r="K120" s="149">
        <f t="shared" si="24"/>
        <v>-7688.2785548465781</v>
      </c>
      <c r="L120" s="149">
        <f t="shared" si="24"/>
        <v>-7527.6934471924505</v>
      </c>
      <c r="M120" s="149">
        <f t="shared" si="24"/>
        <v>-7359.7388858327522</v>
      </c>
      <c r="N120" s="149">
        <f t="shared" si="24"/>
        <v>-7184.0807406831618</v>
      </c>
      <c r="O120" s="149">
        <f t="shared" si="24"/>
        <v>-7000.369801973884</v>
      </c>
      <c r="P120" s="149">
        <f t="shared" si="24"/>
        <v>-6808.2411008967429</v>
      </c>
      <c r="Q120" s="149">
        <f t="shared" si="24"/>
        <v>-6607.3131996679795</v>
      </c>
      <c r="R120" s="149">
        <f t="shared" si="24"/>
        <v>-6397.1874496302171</v>
      </c>
      <c r="S120" s="149">
        <f t="shared" si="24"/>
        <v>-6177.4472159551115</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2128.5</v>
      </c>
      <c r="F121" s="162">
        <f t="shared" si="25"/>
        <v>2097.84521593208</v>
      </c>
      <c r="G121" s="162">
        <f t="shared" si="25"/>
        <v>2065.7787228311045</v>
      </c>
      <c r="H121" s="162">
        <f t="shared" si="25"/>
        <v>2032.2364295249595</v>
      </c>
      <c r="I121" s="162">
        <f t="shared" si="25"/>
        <v>1997.1513508641397</v>
      </c>
      <c r="J121" s="162">
        <f t="shared" si="25"/>
        <v>1960.4534773199564</v>
      </c>
      <c r="K121" s="162">
        <f t="shared" si="25"/>
        <v>1922.0696387116445</v>
      </c>
      <c r="L121" s="162">
        <f t="shared" si="25"/>
        <v>1881.9233617981126</v>
      </c>
      <c r="M121" s="162">
        <f t="shared" si="25"/>
        <v>1839.9347214581881</v>
      </c>
      <c r="N121" s="162">
        <f t="shared" si="25"/>
        <v>1796.0201851707905</v>
      </c>
      <c r="O121" s="162">
        <f t="shared" si="25"/>
        <v>1750.092450493471</v>
      </c>
      <c r="P121" s="162">
        <f t="shared" si="25"/>
        <v>1702.0602752241857</v>
      </c>
      <c r="Q121" s="162">
        <f t="shared" si="25"/>
        <v>1651.8282999169949</v>
      </c>
      <c r="R121" s="162">
        <f t="shared" si="25"/>
        <v>1599.2968624075543</v>
      </c>
      <c r="S121" s="162">
        <f t="shared" si="25"/>
        <v>1544.3618039887779</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-3614.5919171484047</v>
      </c>
      <c r="F123" s="172">
        <f t="shared" ref="F123:AR123" si="26">F113+F118+F121</f>
        <v>-3649.9367012163234</v>
      </c>
      <c r="G123" s="172">
        <f t="shared" si="26"/>
        <v>-3686.7752693173015</v>
      </c>
      <c r="H123" s="172">
        <f t="shared" si="26"/>
        <v>-3725.173148935944</v>
      </c>
      <c r="I123" s="172">
        <f t="shared" si="26"/>
        <v>-3765.1987866697341</v>
      </c>
      <c r="J123" s="172">
        <f t="shared" si="26"/>
        <v>-3806.9236790706618</v>
      </c>
      <c r="K123" s="172">
        <f t="shared" si="26"/>
        <v>-3850.4225093657146</v>
      </c>
      <c r="L123" s="172">
        <f t="shared" si="26"/>
        <v>-3895.7732903205024</v>
      </c>
      <c r="M123" s="172">
        <f t="shared" si="26"/>
        <v>-3943.0575135224058</v>
      </c>
      <c r="N123" s="172">
        <f t="shared" si="26"/>
        <v>-3992.3603053718662</v>
      </c>
      <c r="O123" s="172">
        <f t="shared" si="26"/>
        <v>-4043.7705900835854</v>
      </c>
      <c r="P123" s="172">
        <f t="shared" si="26"/>
        <v>-4097.3812600128722</v>
      </c>
      <c r="Q123" s="172">
        <f t="shared" si="26"/>
        <v>-4153.2893536366137</v>
      </c>
      <c r="R123" s="172">
        <f t="shared" si="26"/>
        <v>-4211.5962415331451</v>
      </c>
      <c r="S123" s="172">
        <f t="shared" si="26"/>
        <v>-4272.4078207207885</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98000</v>
      </c>
      <c r="F124" s="175">
        <f t="shared" si="27"/>
        <v>98000</v>
      </c>
      <c r="G124" s="175">
        <f t="shared" si="27"/>
        <v>98000</v>
      </c>
      <c r="H124" s="175">
        <f t="shared" si="27"/>
        <v>98000</v>
      </c>
      <c r="I124" s="175">
        <f t="shared" si="27"/>
        <v>98000</v>
      </c>
      <c r="J124" s="175">
        <f t="shared" si="27"/>
        <v>98000</v>
      </c>
      <c r="K124" s="175">
        <f t="shared" si="27"/>
        <v>98000</v>
      </c>
      <c r="L124" s="175">
        <f t="shared" si="27"/>
        <v>98000</v>
      </c>
      <c r="M124" s="175">
        <f t="shared" si="27"/>
        <v>98000</v>
      </c>
      <c r="N124" s="175">
        <f t="shared" si="27"/>
        <v>98000</v>
      </c>
      <c r="O124" s="175">
        <f t="shared" si="27"/>
        <v>98000</v>
      </c>
      <c r="P124" s="175">
        <f t="shared" si="27"/>
        <v>98000</v>
      </c>
      <c r="Q124" s="175">
        <f t="shared" si="27"/>
        <v>98000</v>
      </c>
      <c r="R124" s="175">
        <f t="shared" si="27"/>
        <v>98000</v>
      </c>
      <c r="S124" s="175">
        <f t="shared" si="27"/>
        <v>98000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-26024.642174456734</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500598.53997567762</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84000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5.9624999999999997E-2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84000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58799.999999999993</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25200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700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204">
        <f>C8/1000</f>
        <v>0.14000000000000001</v>
      </c>
      <c r="E145" s="197"/>
    </row>
    <row r="146" spans="2:5" s="191" customFormat="1" ht="11.25" x14ac:dyDescent="0.2">
      <c r="B146" s="198" t="s">
        <v>108</v>
      </c>
      <c r="C146" s="195" t="s">
        <v>222</v>
      </c>
      <c r="D146" s="197">
        <f>C14</f>
        <v>700</v>
      </c>
      <c r="E146" s="197"/>
    </row>
    <row r="147" spans="2:5" s="191" customFormat="1" x14ac:dyDescent="0.2">
      <c r="B147" s="198" t="s">
        <v>20</v>
      </c>
      <c r="C147" s="195" t="s">
        <v>225</v>
      </c>
      <c r="D147" s="197">
        <f>C28</f>
        <v>600</v>
      </c>
      <c r="E147" s="202">
        <f>C32*1000</f>
        <v>84</v>
      </c>
    </row>
    <row r="148" spans="2:5" s="191" customFormat="1" x14ac:dyDescent="0.2">
      <c r="B148" s="200" t="s">
        <v>22</v>
      </c>
      <c r="C148" s="195" t="s">
        <v>226</v>
      </c>
      <c r="D148" s="196">
        <f>C34</f>
        <v>1.9142857142857141</v>
      </c>
      <c r="E148" s="203">
        <f>C38*1000</f>
        <v>268</v>
      </c>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582 IY57582 SU57582 ACQ57582 AMM57582 AWI57582 BGE57582 BQA57582 BZW57582 CJS57582 CTO57582 DDK57582 DNG57582 DXC57582 EGY57582 EQU57582 FAQ57582 FKM57582 FUI57582 GEE57582 GOA57582 GXW57582 HHS57582 HRO57582 IBK57582 ILG57582 IVC57582 JEY57582 JOU57582 JYQ57582 KIM57582 KSI57582 LCE57582 LMA57582 LVW57582 MFS57582 MPO57582 MZK57582 NJG57582 NTC57582 OCY57582 OMU57582 OWQ57582 PGM57582 PQI57582 QAE57582 QKA57582 QTW57582 RDS57582 RNO57582 RXK57582 SHG57582 SRC57582 TAY57582 TKU57582 TUQ57582 UEM57582 UOI57582 UYE57582 VIA57582 VRW57582 WBS57582 WLO57582 WVK57582 C123118 IY123118 SU123118 ACQ123118 AMM123118 AWI123118 BGE123118 BQA123118 BZW123118 CJS123118 CTO123118 DDK123118 DNG123118 DXC123118 EGY123118 EQU123118 FAQ123118 FKM123118 FUI123118 GEE123118 GOA123118 GXW123118 HHS123118 HRO123118 IBK123118 ILG123118 IVC123118 JEY123118 JOU123118 JYQ123118 KIM123118 KSI123118 LCE123118 LMA123118 LVW123118 MFS123118 MPO123118 MZK123118 NJG123118 NTC123118 OCY123118 OMU123118 OWQ123118 PGM123118 PQI123118 QAE123118 QKA123118 QTW123118 RDS123118 RNO123118 RXK123118 SHG123118 SRC123118 TAY123118 TKU123118 TUQ123118 UEM123118 UOI123118 UYE123118 VIA123118 VRW123118 WBS123118 WLO123118 WVK123118 C188654 IY188654 SU188654 ACQ188654 AMM188654 AWI188654 BGE188654 BQA188654 BZW188654 CJS188654 CTO188654 DDK188654 DNG188654 DXC188654 EGY188654 EQU188654 FAQ188654 FKM188654 FUI188654 GEE188654 GOA188654 GXW188654 HHS188654 HRO188654 IBK188654 ILG188654 IVC188654 JEY188654 JOU188654 JYQ188654 KIM188654 KSI188654 LCE188654 LMA188654 LVW188654 MFS188654 MPO188654 MZK188654 NJG188654 NTC188654 OCY188654 OMU188654 OWQ188654 PGM188654 PQI188654 QAE188654 QKA188654 QTW188654 RDS188654 RNO188654 RXK188654 SHG188654 SRC188654 TAY188654 TKU188654 TUQ188654 UEM188654 UOI188654 UYE188654 VIA188654 VRW188654 WBS188654 WLO188654 WVK188654 C254190 IY254190 SU254190 ACQ254190 AMM254190 AWI254190 BGE254190 BQA254190 BZW254190 CJS254190 CTO254190 DDK254190 DNG254190 DXC254190 EGY254190 EQU254190 FAQ254190 FKM254190 FUI254190 GEE254190 GOA254190 GXW254190 HHS254190 HRO254190 IBK254190 ILG254190 IVC254190 JEY254190 JOU254190 JYQ254190 KIM254190 KSI254190 LCE254190 LMA254190 LVW254190 MFS254190 MPO254190 MZK254190 NJG254190 NTC254190 OCY254190 OMU254190 OWQ254190 PGM254190 PQI254190 QAE254190 QKA254190 QTW254190 RDS254190 RNO254190 RXK254190 SHG254190 SRC254190 TAY254190 TKU254190 TUQ254190 UEM254190 UOI254190 UYE254190 VIA254190 VRW254190 WBS254190 WLO254190 WVK254190 C319726 IY319726 SU319726 ACQ319726 AMM319726 AWI319726 BGE319726 BQA319726 BZW319726 CJS319726 CTO319726 DDK319726 DNG319726 DXC319726 EGY319726 EQU319726 FAQ319726 FKM319726 FUI319726 GEE319726 GOA319726 GXW319726 HHS319726 HRO319726 IBK319726 ILG319726 IVC319726 JEY319726 JOU319726 JYQ319726 KIM319726 KSI319726 LCE319726 LMA319726 LVW319726 MFS319726 MPO319726 MZK319726 NJG319726 NTC319726 OCY319726 OMU319726 OWQ319726 PGM319726 PQI319726 QAE319726 QKA319726 QTW319726 RDS319726 RNO319726 RXK319726 SHG319726 SRC319726 TAY319726 TKU319726 TUQ319726 UEM319726 UOI319726 UYE319726 VIA319726 VRW319726 WBS319726 WLO319726 WVK319726 C385262 IY385262 SU385262 ACQ385262 AMM385262 AWI385262 BGE385262 BQA385262 BZW385262 CJS385262 CTO385262 DDK385262 DNG385262 DXC385262 EGY385262 EQU385262 FAQ385262 FKM385262 FUI385262 GEE385262 GOA385262 GXW385262 HHS385262 HRO385262 IBK385262 ILG385262 IVC385262 JEY385262 JOU385262 JYQ385262 KIM385262 KSI385262 LCE385262 LMA385262 LVW385262 MFS385262 MPO385262 MZK385262 NJG385262 NTC385262 OCY385262 OMU385262 OWQ385262 PGM385262 PQI385262 QAE385262 QKA385262 QTW385262 RDS385262 RNO385262 RXK385262 SHG385262 SRC385262 TAY385262 TKU385262 TUQ385262 UEM385262 UOI385262 UYE385262 VIA385262 VRW385262 WBS385262 WLO385262 WVK385262 C450798 IY450798 SU450798 ACQ450798 AMM450798 AWI450798 BGE450798 BQA450798 BZW450798 CJS450798 CTO450798 DDK450798 DNG450798 DXC450798 EGY450798 EQU450798 FAQ450798 FKM450798 FUI450798 GEE450798 GOA450798 GXW450798 HHS450798 HRO450798 IBK450798 ILG450798 IVC450798 JEY450798 JOU450798 JYQ450798 KIM450798 KSI450798 LCE450798 LMA450798 LVW450798 MFS450798 MPO450798 MZK450798 NJG450798 NTC450798 OCY450798 OMU450798 OWQ450798 PGM450798 PQI450798 QAE450798 QKA450798 QTW450798 RDS450798 RNO450798 RXK450798 SHG450798 SRC450798 TAY450798 TKU450798 TUQ450798 UEM450798 UOI450798 UYE450798 VIA450798 VRW450798 WBS450798 WLO450798 WVK450798 C516334 IY516334 SU516334 ACQ516334 AMM516334 AWI516334 BGE516334 BQA516334 BZW516334 CJS516334 CTO516334 DDK516334 DNG516334 DXC516334 EGY516334 EQU516334 FAQ516334 FKM516334 FUI516334 GEE516334 GOA516334 GXW516334 HHS516334 HRO516334 IBK516334 ILG516334 IVC516334 JEY516334 JOU516334 JYQ516334 KIM516334 KSI516334 LCE516334 LMA516334 LVW516334 MFS516334 MPO516334 MZK516334 NJG516334 NTC516334 OCY516334 OMU516334 OWQ516334 PGM516334 PQI516334 QAE516334 QKA516334 QTW516334 RDS516334 RNO516334 RXK516334 SHG516334 SRC516334 TAY516334 TKU516334 TUQ516334 UEM516334 UOI516334 UYE516334 VIA516334 VRW516334 WBS516334 WLO516334 WVK516334 C581870 IY581870 SU581870 ACQ581870 AMM581870 AWI581870 BGE581870 BQA581870 BZW581870 CJS581870 CTO581870 DDK581870 DNG581870 DXC581870 EGY581870 EQU581870 FAQ581870 FKM581870 FUI581870 GEE581870 GOA581870 GXW581870 HHS581870 HRO581870 IBK581870 ILG581870 IVC581870 JEY581870 JOU581870 JYQ581870 KIM581870 KSI581870 LCE581870 LMA581870 LVW581870 MFS581870 MPO581870 MZK581870 NJG581870 NTC581870 OCY581870 OMU581870 OWQ581870 PGM581870 PQI581870 QAE581870 QKA581870 QTW581870 RDS581870 RNO581870 RXK581870 SHG581870 SRC581870 TAY581870 TKU581870 TUQ581870 UEM581870 UOI581870 UYE581870 VIA581870 VRW581870 WBS581870 WLO581870 WVK581870 C647406 IY647406 SU647406 ACQ647406 AMM647406 AWI647406 BGE647406 BQA647406 BZW647406 CJS647406 CTO647406 DDK647406 DNG647406 DXC647406 EGY647406 EQU647406 FAQ647406 FKM647406 FUI647406 GEE647406 GOA647406 GXW647406 HHS647406 HRO647406 IBK647406 ILG647406 IVC647406 JEY647406 JOU647406 JYQ647406 KIM647406 KSI647406 LCE647406 LMA647406 LVW647406 MFS647406 MPO647406 MZK647406 NJG647406 NTC647406 OCY647406 OMU647406 OWQ647406 PGM647406 PQI647406 QAE647406 QKA647406 QTW647406 RDS647406 RNO647406 RXK647406 SHG647406 SRC647406 TAY647406 TKU647406 TUQ647406 UEM647406 UOI647406 UYE647406 VIA647406 VRW647406 WBS647406 WLO647406 WVK647406 C712942 IY712942 SU712942 ACQ712942 AMM712942 AWI712942 BGE712942 BQA712942 BZW712942 CJS712942 CTO712942 DDK712942 DNG712942 DXC712942 EGY712942 EQU712942 FAQ712942 FKM712942 FUI712942 GEE712942 GOA712942 GXW712942 HHS712942 HRO712942 IBK712942 ILG712942 IVC712942 JEY712942 JOU712942 JYQ712942 KIM712942 KSI712942 LCE712942 LMA712942 LVW712942 MFS712942 MPO712942 MZK712942 NJG712942 NTC712942 OCY712942 OMU712942 OWQ712942 PGM712942 PQI712942 QAE712942 QKA712942 QTW712942 RDS712942 RNO712942 RXK712942 SHG712942 SRC712942 TAY712942 TKU712942 TUQ712942 UEM712942 UOI712942 UYE712942 VIA712942 VRW712942 WBS712942 WLO712942 WVK712942 C778478 IY778478 SU778478 ACQ778478 AMM778478 AWI778478 BGE778478 BQA778478 BZW778478 CJS778478 CTO778478 DDK778478 DNG778478 DXC778478 EGY778478 EQU778478 FAQ778478 FKM778478 FUI778478 GEE778478 GOA778478 GXW778478 HHS778478 HRO778478 IBK778478 ILG778478 IVC778478 JEY778478 JOU778478 JYQ778478 KIM778478 KSI778478 LCE778478 LMA778478 LVW778478 MFS778478 MPO778478 MZK778478 NJG778478 NTC778478 OCY778478 OMU778478 OWQ778478 PGM778478 PQI778478 QAE778478 QKA778478 QTW778478 RDS778478 RNO778478 RXK778478 SHG778478 SRC778478 TAY778478 TKU778478 TUQ778478 UEM778478 UOI778478 UYE778478 VIA778478 VRW778478 WBS778478 WLO778478 WVK778478 C844014 IY844014 SU844014 ACQ844014 AMM844014 AWI844014 BGE844014 BQA844014 BZW844014 CJS844014 CTO844014 DDK844014 DNG844014 DXC844014 EGY844014 EQU844014 FAQ844014 FKM844014 FUI844014 GEE844014 GOA844014 GXW844014 HHS844014 HRO844014 IBK844014 ILG844014 IVC844014 JEY844014 JOU844014 JYQ844014 KIM844014 KSI844014 LCE844014 LMA844014 LVW844014 MFS844014 MPO844014 MZK844014 NJG844014 NTC844014 OCY844014 OMU844014 OWQ844014 PGM844014 PQI844014 QAE844014 QKA844014 QTW844014 RDS844014 RNO844014 RXK844014 SHG844014 SRC844014 TAY844014 TKU844014 TUQ844014 UEM844014 UOI844014 UYE844014 VIA844014 VRW844014 WBS844014 WLO844014 WVK844014 C909550 IY909550 SU909550 ACQ909550 AMM909550 AWI909550 BGE909550 BQA909550 BZW909550 CJS909550 CTO909550 DDK909550 DNG909550 DXC909550 EGY909550 EQU909550 FAQ909550 FKM909550 FUI909550 GEE909550 GOA909550 GXW909550 HHS909550 HRO909550 IBK909550 ILG909550 IVC909550 JEY909550 JOU909550 JYQ909550 KIM909550 KSI909550 LCE909550 LMA909550 LVW909550 MFS909550 MPO909550 MZK909550 NJG909550 NTC909550 OCY909550 OMU909550 OWQ909550 PGM909550 PQI909550 QAE909550 QKA909550 QTW909550 RDS909550 RNO909550 RXK909550 SHG909550 SRC909550 TAY909550 TKU909550 TUQ909550 UEM909550 UOI909550 UYE909550 VIA909550 VRW909550 WBS909550 WLO909550 WVK909550 C975086 IY975086 SU975086 ACQ975086 AMM975086 AWI975086 BGE975086 BQA975086 BZW975086 CJS975086 CTO975086 DDK975086 DNG975086 DXC975086 EGY975086 EQU975086 FAQ975086 FKM975086 FUI975086 GEE975086 GOA975086 GXW975086 HHS975086 HRO975086 IBK975086 ILG975086 IVC975086 JEY975086 JOU975086 JYQ975086 KIM975086 KSI975086 LCE975086 LMA975086 LVW975086 MFS975086 MPO975086 MZK975086 NJG975086 NTC975086 OCY975086 OMU975086 OWQ975086 PGM975086 PQI975086 QAE975086 QKA975086 QTW975086 RDS975086 RNO975086 RXK975086 SHG975086 SRC975086 TAY975086 TKU975086 TUQ975086 UEM975086 UOI975086 UYE975086 VIA975086 VRW975086 WBS975086 WLO975086 WVK975086">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CCCC"/>
    <pageSetUpPr fitToPage="1"/>
  </sheetPr>
  <dimension ref="A1:AS164"/>
  <sheetViews>
    <sheetView showGridLines="0" zoomScale="85" zoomScaleNormal="85" workbookViewId="0">
      <selection activeCell="A3" sqref="A3"/>
    </sheetView>
  </sheetViews>
  <sheetFormatPr defaultColWidth="12.85546875" defaultRowHeight="12.75" x14ac:dyDescent="0.2"/>
  <cols>
    <col min="1" max="1" width="1.42578125" style="66" customWidth="1"/>
    <col min="2" max="2" width="40.5703125" style="66" bestFit="1" customWidth="1"/>
    <col min="3" max="3" width="13.42578125" style="126" bestFit="1" customWidth="1"/>
    <col min="4" max="4" width="29.28515625" style="126" bestFit="1" customWidth="1"/>
    <col min="5" max="5" width="12.7109375" style="66" customWidth="1"/>
    <col min="6" max="7" width="12.85546875" style="66" customWidth="1"/>
    <col min="8" max="256" width="12.85546875" style="66"/>
    <col min="257" max="257" width="1.42578125" style="66" customWidth="1"/>
    <col min="258" max="258" width="40.5703125" style="66" bestFit="1" customWidth="1"/>
    <col min="259" max="259" width="13.42578125" style="66" bestFit="1" customWidth="1"/>
    <col min="260" max="260" width="29.28515625" style="66" bestFit="1" customWidth="1"/>
    <col min="261" max="261" width="13.5703125" style="66" bestFit="1" customWidth="1"/>
    <col min="262" max="512" width="12.85546875" style="66"/>
    <col min="513" max="513" width="1.42578125" style="66" customWidth="1"/>
    <col min="514" max="514" width="40.5703125" style="66" bestFit="1" customWidth="1"/>
    <col min="515" max="515" width="13.42578125" style="66" bestFit="1" customWidth="1"/>
    <col min="516" max="516" width="29.28515625" style="66" bestFit="1" customWidth="1"/>
    <col min="517" max="517" width="13.5703125" style="66" bestFit="1" customWidth="1"/>
    <col min="518" max="768" width="12.85546875" style="66"/>
    <col min="769" max="769" width="1.42578125" style="66" customWidth="1"/>
    <col min="770" max="770" width="40.5703125" style="66" bestFit="1" customWidth="1"/>
    <col min="771" max="771" width="13.42578125" style="66" bestFit="1" customWidth="1"/>
    <col min="772" max="772" width="29.28515625" style="66" bestFit="1" customWidth="1"/>
    <col min="773" max="773" width="13.5703125" style="66" bestFit="1" customWidth="1"/>
    <col min="774" max="1024" width="12.85546875" style="66"/>
    <col min="1025" max="1025" width="1.42578125" style="66" customWidth="1"/>
    <col min="1026" max="1026" width="40.5703125" style="66" bestFit="1" customWidth="1"/>
    <col min="1027" max="1027" width="13.42578125" style="66" bestFit="1" customWidth="1"/>
    <col min="1028" max="1028" width="29.28515625" style="66" bestFit="1" customWidth="1"/>
    <col min="1029" max="1029" width="13.5703125" style="66" bestFit="1" customWidth="1"/>
    <col min="1030" max="1280" width="12.85546875" style="66"/>
    <col min="1281" max="1281" width="1.42578125" style="66" customWidth="1"/>
    <col min="1282" max="1282" width="40.5703125" style="66" bestFit="1" customWidth="1"/>
    <col min="1283" max="1283" width="13.42578125" style="66" bestFit="1" customWidth="1"/>
    <col min="1284" max="1284" width="29.28515625" style="66" bestFit="1" customWidth="1"/>
    <col min="1285" max="1285" width="13.5703125" style="66" bestFit="1" customWidth="1"/>
    <col min="1286" max="1536" width="12.85546875" style="66"/>
    <col min="1537" max="1537" width="1.42578125" style="66" customWidth="1"/>
    <col min="1538" max="1538" width="40.5703125" style="66" bestFit="1" customWidth="1"/>
    <col min="1539" max="1539" width="13.42578125" style="66" bestFit="1" customWidth="1"/>
    <col min="1540" max="1540" width="29.28515625" style="66" bestFit="1" customWidth="1"/>
    <col min="1541" max="1541" width="13.5703125" style="66" bestFit="1" customWidth="1"/>
    <col min="1542" max="1792" width="12.85546875" style="66"/>
    <col min="1793" max="1793" width="1.42578125" style="66" customWidth="1"/>
    <col min="1794" max="1794" width="40.5703125" style="66" bestFit="1" customWidth="1"/>
    <col min="1795" max="1795" width="13.42578125" style="66" bestFit="1" customWidth="1"/>
    <col min="1796" max="1796" width="29.28515625" style="66" bestFit="1" customWidth="1"/>
    <col min="1797" max="1797" width="13.5703125" style="66" bestFit="1" customWidth="1"/>
    <col min="1798" max="2048" width="12.85546875" style="66"/>
    <col min="2049" max="2049" width="1.42578125" style="66" customWidth="1"/>
    <col min="2050" max="2050" width="40.5703125" style="66" bestFit="1" customWidth="1"/>
    <col min="2051" max="2051" width="13.42578125" style="66" bestFit="1" customWidth="1"/>
    <col min="2052" max="2052" width="29.28515625" style="66" bestFit="1" customWidth="1"/>
    <col min="2053" max="2053" width="13.5703125" style="66" bestFit="1" customWidth="1"/>
    <col min="2054" max="2304" width="12.85546875" style="66"/>
    <col min="2305" max="2305" width="1.42578125" style="66" customWidth="1"/>
    <col min="2306" max="2306" width="40.5703125" style="66" bestFit="1" customWidth="1"/>
    <col min="2307" max="2307" width="13.42578125" style="66" bestFit="1" customWidth="1"/>
    <col min="2308" max="2308" width="29.28515625" style="66" bestFit="1" customWidth="1"/>
    <col min="2309" max="2309" width="13.5703125" style="66" bestFit="1" customWidth="1"/>
    <col min="2310" max="2560" width="12.85546875" style="66"/>
    <col min="2561" max="2561" width="1.42578125" style="66" customWidth="1"/>
    <col min="2562" max="2562" width="40.5703125" style="66" bestFit="1" customWidth="1"/>
    <col min="2563" max="2563" width="13.42578125" style="66" bestFit="1" customWidth="1"/>
    <col min="2564" max="2564" width="29.28515625" style="66" bestFit="1" customWidth="1"/>
    <col min="2565" max="2565" width="13.5703125" style="66" bestFit="1" customWidth="1"/>
    <col min="2566" max="2816" width="12.85546875" style="66"/>
    <col min="2817" max="2817" width="1.42578125" style="66" customWidth="1"/>
    <col min="2818" max="2818" width="40.5703125" style="66" bestFit="1" customWidth="1"/>
    <col min="2819" max="2819" width="13.42578125" style="66" bestFit="1" customWidth="1"/>
    <col min="2820" max="2820" width="29.28515625" style="66" bestFit="1" customWidth="1"/>
    <col min="2821" max="2821" width="13.5703125" style="66" bestFit="1" customWidth="1"/>
    <col min="2822" max="3072" width="12.85546875" style="66"/>
    <col min="3073" max="3073" width="1.42578125" style="66" customWidth="1"/>
    <col min="3074" max="3074" width="40.5703125" style="66" bestFit="1" customWidth="1"/>
    <col min="3075" max="3075" width="13.42578125" style="66" bestFit="1" customWidth="1"/>
    <col min="3076" max="3076" width="29.28515625" style="66" bestFit="1" customWidth="1"/>
    <col min="3077" max="3077" width="13.5703125" style="66" bestFit="1" customWidth="1"/>
    <col min="3078" max="3328" width="12.85546875" style="66"/>
    <col min="3329" max="3329" width="1.42578125" style="66" customWidth="1"/>
    <col min="3330" max="3330" width="40.5703125" style="66" bestFit="1" customWidth="1"/>
    <col min="3331" max="3331" width="13.42578125" style="66" bestFit="1" customWidth="1"/>
    <col min="3332" max="3332" width="29.28515625" style="66" bestFit="1" customWidth="1"/>
    <col min="3333" max="3333" width="13.5703125" style="66" bestFit="1" customWidth="1"/>
    <col min="3334" max="3584" width="12.85546875" style="66"/>
    <col min="3585" max="3585" width="1.42578125" style="66" customWidth="1"/>
    <col min="3586" max="3586" width="40.5703125" style="66" bestFit="1" customWidth="1"/>
    <col min="3587" max="3587" width="13.42578125" style="66" bestFit="1" customWidth="1"/>
    <col min="3588" max="3588" width="29.28515625" style="66" bestFit="1" customWidth="1"/>
    <col min="3589" max="3589" width="13.5703125" style="66" bestFit="1" customWidth="1"/>
    <col min="3590" max="3840" width="12.85546875" style="66"/>
    <col min="3841" max="3841" width="1.42578125" style="66" customWidth="1"/>
    <col min="3842" max="3842" width="40.5703125" style="66" bestFit="1" customWidth="1"/>
    <col min="3843" max="3843" width="13.42578125" style="66" bestFit="1" customWidth="1"/>
    <col min="3844" max="3844" width="29.28515625" style="66" bestFit="1" customWidth="1"/>
    <col min="3845" max="3845" width="13.5703125" style="66" bestFit="1" customWidth="1"/>
    <col min="3846" max="4096" width="12.85546875" style="66"/>
    <col min="4097" max="4097" width="1.42578125" style="66" customWidth="1"/>
    <col min="4098" max="4098" width="40.5703125" style="66" bestFit="1" customWidth="1"/>
    <col min="4099" max="4099" width="13.42578125" style="66" bestFit="1" customWidth="1"/>
    <col min="4100" max="4100" width="29.28515625" style="66" bestFit="1" customWidth="1"/>
    <col min="4101" max="4101" width="13.5703125" style="66" bestFit="1" customWidth="1"/>
    <col min="4102" max="4352" width="12.85546875" style="66"/>
    <col min="4353" max="4353" width="1.42578125" style="66" customWidth="1"/>
    <col min="4354" max="4354" width="40.5703125" style="66" bestFit="1" customWidth="1"/>
    <col min="4355" max="4355" width="13.42578125" style="66" bestFit="1" customWidth="1"/>
    <col min="4356" max="4356" width="29.28515625" style="66" bestFit="1" customWidth="1"/>
    <col min="4357" max="4357" width="13.5703125" style="66" bestFit="1" customWidth="1"/>
    <col min="4358" max="4608" width="12.85546875" style="66"/>
    <col min="4609" max="4609" width="1.42578125" style="66" customWidth="1"/>
    <col min="4610" max="4610" width="40.5703125" style="66" bestFit="1" customWidth="1"/>
    <col min="4611" max="4611" width="13.42578125" style="66" bestFit="1" customWidth="1"/>
    <col min="4612" max="4612" width="29.28515625" style="66" bestFit="1" customWidth="1"/>
    <col min="4613" max="4613" width="13.5703125" style="66" bestFit="1" customWidth="1"/>
    <col min="4614" max="4864" width="12.85546875" style="66"/>
    <col min="4865" max="4865" width="1.42578125" style="66" customWidth="1"/>
    <col min="4866" max="4866" width="40.5703125" style="66" bestFit="1" customWidth="1"/>
    <col min="4867" max="4867" width="13.42578125" style="66" bestFit="1" customWidth="1"/>
    <col min="4868" max="4868" width="29.28515625" style="66" bestFit="1" customWidth="1"/>
    <col min="4869" max="4869" width="13.5703125" style="66" bestFit="1" customWidth="1"/>
    <col min="4870" max="5120" width="12.85546875" style="66"/>
    <col min="5121" max="5121" width="1.42578125" style="66" customWidth="1"/>
    <col min="5122" max="5122" width="40.5703125" style="66" bestFit="1" customWidth="1"/>
    <col min="5123" max="5123" width="13.42578125" style="66" bestFit="1" customWidth="1"/>
    <col min="5124" max="5124" width="29.28515625" style="66" bestFit="1" customWidth="1"/>
    <col min="5125" max="5125" width="13.5703125" style="66" bestFit="1" customWidth="1"/>
    <col min="5126" max="5376" width="12.85546875" style="66"/>
    <col min="5377" max="5377" width="1.42578125" style="66" customWidth="1"/>
    <col min="5378" max="5378" width="40.5703125" style="66" bestFit="1" customWidth="1"/>
    <col min="5379" max="5379" width="13.42578125" style="66" bestFit="1" customWidth="1"/>
    <col min="5380" max="5380" width="29.28515625" style="66" bestFit="1" customWidth="1"/>
    <col min="5381" max="5381" width="13.5703125" style="66" bestFit="1" customWidth="1"/>
    <col min="5382" max="5632" width="12.85546875" style="66"/>
    <col min="5633" max="5633" width="1.42578125" style="66" customWidth="1"/>
    <col min="5634" max="5634" width="40.5703125" style="66" bestFit="1" customWidth="1"/>
    <col min="5635" max="5635" width="13.42578125" style="66" bestFit="1" customWidth="1"/>
    <col min="5636" max="5636" width="29.28515625" style="66" bestFit="1" customWidth="1"/>
    <col min="5637" max="5637" width="13.5703125" style="66" bestFit="1" customWidth="1"/>
    <col min="5638" max="5888" width="12.85546875" style="66"/>
    <col min="5889" max="5889" width="1.42578125" style="66" customWidth="1"/>
    <col min="5890" max="5890" width="40.5703125" style="66" bestFit="1" customWidth="1"/>
    <col min="5891" max="5891" width="13.42578125" style="66" bestFit="1" customWidth="1"/>
    <col min="5892" max="5892" width="29.28515625" style="66" bestFit="1" customWidth="1"/>
    <col min="5893" max="5893" width="13.5703125" style="66" bestFit="1" customWidth="1"/>
    <col min="5894" max="6144" width="12.85546875" style="66"/>
    <col min="6145" max="6145" width="1.42578125" style="66" customWidth="1"/>
    <col min="6146" max="6146" width="40.5703125" style="66" bestFit="1" customWidth="1"/>
    <col min="6147" max="6147" width="13.42578125" style="66" bestFit="1" customWidth="1"/>
    <col min="6148" max="6148" width="29.28515625" style="66" bestFit="1" customWidth="1"/>
    <col min="6149" max="6149" width="13.5703125" style="66" bestFit="1" customWidth="1"/>
    <col min="6150" max="6400" width="12.85546875" style="66"/>
    <col min="6401" max="6401" width="1.42578125" style="66" customWidth="1"/>
    <col min="6402" max="6402" width="40.5703125" style="66" bestFit="1" customWidth="1"/>
    <col min="6403" max="6403" width="13.42578125" style="66" bestFit="1" customWidth="1"/>
    <col min="6404" max="6404" width="29.28515625" style="66" bestFit="1" customWidth="1"/>
    <col min="6405" max="6405" width="13.5703125" style="66" bestFit="1" customWidth="1"/>
    <col min="6406" max="6656" width="12.85546875" style="66"/>
    <col min="6657" max="6657" width="1.42578125" style="66" customWidth="1"/>
    <col min="6658" max="6658" width="40.5703125" style="66" bestFit="1" customWidth="1"/>
    <col min="6659" max="6659" width="13.42578125" style="66" bestFit="1" customWidth="1"/>
    <col min="6660" max="6660" width="29.28515625" style="66" bestFit="1" customWidth="1"/>
    <col min="6661" max="6661" width="13.5703125" style="66" bestFit="1" customWidth="1"/>
    <col min="6662" max="6912" width="12.85546875" style="66"/>
    <col min="6913" max="6913" width="1.42578125" style="66" customWidth="1"/>
    <col min="6914" max="6914" width="40.5703125" style="66" bestFit="1" customWidth="1"/>
    <col min="6915" max="6915" width="13.42578125" style="66" bestFit="1" customWidth="1"/>
    <col min="6916" max="6916" width="29.28515625" style="66" bestFit="1" customWidth="1"/>
    <col min="6917" max="6917" width="13.5703125" style="66" bestFit="1" customWidth="1"/>
    <col min="6918" max="7168" width="12.85546875" style="66"/>
    <col min="7169" max="7169" width="1.42578125" style="66" customWidth="1"/>
    <col min="7170" max="7170" width="40.5703125" style="66" bestFit="1" customWidth="1"/>
    <col min="7171" max="7171" width="13.42578125" style="66" bestFit="1" customWidth="1"/>
    <col min="7172" max="7172" width="29.28515625" style="66" bestFit="1" customWidth="1"/>
    <col min="7173" max="7173" width="13.5703125" style="66" bestFit="1" customWidth="1"/>
    <col min="7174" max="7424" width="12.85546875" style="66"/>
    <col min="7425" max="7425" width="1.42578125" style="66" customWidth="1"/>
    <col min="7426" max="7426" width="40.5703125" style="66" bestFit="1" customWidth="1"/>
    <col min="7427" max="7427" width="13.42578125" style="66" bestFit="1" customWidth="1"/>
    <col min="7428" max="7428" width="29.28515625" style="66" bestFit="1" customWidth="1"/>
    <col min="7429" max="7429" width="13.5703125" style="66" bestFit="1" customWidth="1"/>
    <col min="7430" max="7680" width="12.85546875" style="66"/>
    <col min="7681" max="7681" width="1.42578125" style="66" customWidth="1"/>
    <col min="7682" max="7682" width="40.5703125" style="66" bestFit="1" customWidth="1"/>
    <col min="7683" max="7683" width="13.42578125" style="66" bestFit="1" customWidth="1"/>
    <col min="7684" max="7684" width="29.28515625" style="66" bestFit="1" customWidth="1"/>
    <col min="7685" max="7685" width="13.5703125" style="66" bestFit="1" customWidth="1"/>
    <col min="7686" max="7936" width="12.85546875" style="66"/>
    <col min="7937" max="7937" width="1.42578125" style="66" customWidth="1"/>
    <col min="7938" max="7938" width="40.5703125" style="66" bestFit="1" customWidth="1"/>
    <col min="7939" max="7939" width="13.42578125" style="66" bestFit="1" customWidth="1"/>
    <col min="7940" max="7940" width="29.28515625" style="66" bestFit="1" customWidth="1"/>
    <col min="7941" max="7941" width="13.5703125" style="66" bestFit="1" customWidth="1"/>
    <col min="7942" max="8192" width="12.85546875" style="66"/>
    <col min="8193" max="8193" width="1.42578125" style="66" customWidth="1"/>
    <col min="8194" max="8194" width="40.5703125" style="66" bestFit="1" customWidth="1"/>
    <col min="8195" max="8195" width="13.42578125" style="66" bestFit="1" customWidth="1"/>
    <col min="8196" max="8196" width="29.28515625" style="66" bestFit="1" customWidth="1"/>
    <col min="8197" max="8197" width="13.5703125" style="66" bestFit="1" customWidth="1"/>
    <col min="8198" max="8448" width="12.85546875" style="66"/>
    <col min="8449" max="8449" width="1.42578125" style="66" customWidth="1"/>
    <col min="8450" max="8450" width="40.5703125" style="66" bestFit="1" customWidth="1"/>
    <col min="8451" max="8451" width="13.42578125" style="66" bestFit="1" customWidth="1"/>
    <col min="8452" max="8452" width="29.28515625" style="66" bestFit="1" customWidth="1"/>
    <col min="8453" max="8453" width="13.5703125" style="66" bestFit="1" customWidth="1"/>
    <col min="8454" max="8704" width="12.85546875" style="66"/>
    <col min="8705" max="8705" width="1.42578125" style="66" customWidth="1"/>
    <col min="8706" max="8706" width="40.5703125" style="66" bestFit="1" customWidth="1"/>
    <col min="8707" max="8707" width="13.42578125" style="66" bestFit="1" customWidth="1"/>
    <col min="8708" max="8708" width="29.28515625" style="66" bestFit="1" customWidth="1"/>
    <col min="8709" max="8709" width="13.5703125" style="66" bestFit="1" customWidth="1"/>
    <col min="8710" max="8960" width="12.85546875" style="66"/>
    <col min="8961" max="8961" width="1.42578125" style="66" customWidth="1"/>
    <col min="8962" max="8962" width="40.5703125" style="66" bestFit="1" customWidth="1"/>
    <col min="8963" max="8963" width="13.42578125" style="66" bestFit="1" customWidth="1"/>
    <col min="8964" max="8964" width="29.28515625" style="66" bestFit="1" customWidth="1"/>
    <col min="8965" max="8965" width="13.5703125" style="66" bestFit="1" customWidth="1"/>
    <col min="8966" max="9216" width="12.85546875" style="66"/>
    <col min="9217" max="9217" width="1.42578125" style="66" customWidth="1"/>
    <col min="9218" max="9218" width="40.5703125" style="66" bestFit="1" customWidth="1"/>
    <col min="9219" max="9219" width="13.42578125" style="66" bestFit="1" customWidth="1"/>
    <col min="9220" max="9220" width="29.28515625" style="66" bestFit="1" customWidth="1"/>
    <col min="9221" max="9221" width="13.5703125" style="66" bestFit="1" customWidth="1"/>
    <col min="9222" max="9472" width="12.85546875" style="66"/>
    <col min="9473" max="9473" width="1.42578125" style="66" customWidth="1"/>
    <col min="9474" max="9474" width="40.5703125" style="66" bestFit="1" customWidth="1"/>
    <col min="9475" max="9475" width="13.42578125" style="66" bestFit="1" customWidth="1"/>
    <col min="9476" max="9476" width="29.28515625" style="66" bestFit="1" customWidth="1"/>
    <col min="9477" max="9477" width="13.5703125" style="66" bestFit="1" customWidth="1"/>
    <col min="9478" max="9728" width="12.85546875" style="66"/>
    <col min="9729" max="9729" width="1.42578125" style="66" customWidth="1"/>
    <col min="9730" max="9730" width="40.5703125" style="66" bestFit="1" customWidth="1"/>
    <col min="9731" max="9731" width="13.42578125" style="66" bestFit="1" customWidth="1"/>
    <col min="9732" max="9732" width="29.28515625" style="66" bestFit="1" customWidth="1"/>
    <col min="9733" max="9733" width="13.5703125" style="66" bestFit="1" customWidth="1"/>
    <col min="9734" max="9984" width="12.85546875" style="66"/>
    <col min="9985" max="9985" width="1.42578125" style="66" customWidth="1"/>
    <col min="9986" max="9986" width="40.5703125" style="66" bestFit="1" customWidth="1"/>
    <col min="9987" max="9987" width="13.42578125" style="66" bestFit="1" customWidth="1"/>
    <col min="9988" max="9988" width="29.28515625" style="66" bestFit="1" customWidth="1"/>
    <col min="9989" max="9989" width="13.5703125" style="66" bestFit="1" customWidth="1"/>
    <col min="9990" max="10240" width="12.85546875" style="66"/>
    <col min="10241" max="10241" width="1.42578125" style="66" customWidth="1"/>
    <col min="10242" max="10242" width="40.5703125" style="66" bestFit="1" customWidth="1"/>
    <col min="10243" max="10243" width="13.42578125" style="66" bestFit="1" customWidth="1"/>
    <col min="10244" max="10244" width="29.28515625" style="66" bestFit="1" customWidth="1"/>
    <col min="10245" max="10245" width="13.5703125" style="66" bestFit="1" customWidth="1"/>
    <col min="10246" max="10496" width="12.85546875" style="66"/>
    <col min="10497" max="10497" width="1.42578125" style="66" customWidth="1"/>
    <col min="10498" max="10498" width="40.5703125" style="66" bestFit="1" customWidth="1"/>
    <col min="10499" max="10499" width="13.42578125" style="66" bestFit="1" customWidth="1"/>
    <col min="10500" max="10500" width="29.28515625" style="66" bestFit="1" customWidth="1"/>
    <col min="10501" max="10501" width="13.5703125" style="66" bestFit="1" customWidth="1"/>
    <col min="10502" max="10752" width="12.85546875" style="66"/>
    <col min="10753" max="10753" width="1.42578125" style="66" customWidth="1"/>
    <col min="10754" max="10754" width="40.5703125" style="66" bestFit="1" customWidth="1"/>
    <col min="10755" max="10755" width="13.42578125" style="66" bestFit="1" customWidth="1"/>
    <col min="10756" max="10756" width="29.28515625" style="66" bestFit="1" customWidth="1"/>
    <col min="10757" max="10757" width="13.5703125" style="66" bestFit="1" customWidth="1"/>
    <col min="10758" max="11008" width="12.85546875" style="66"/>
    <col min="11009" max="11009" width="1.42578125" style="66" customWidth="1"/>
    <col min="11010" max="11010" width="40.5703125" style="66" bestFit="1" customWidth="1"/>
    <col min="11011" max="11011" width="13.42578125" style="66" bestFit="1" customWidth="1"/>
    <col min="11012" max="11012" width="29.28515625" style="66" bestFit="1" customWidth="1"/>
    <col min="11013" max="11013" width="13.5703125" style="66" bestFit="1" customWidth="1"/>
    <col min="11014" max="11264" width="12.85546875" style="66"/>
    <col min="11265" max="11265" width="1.42578125" style="66" customWidth="1"/>
    <col min="11266" max="11266" width="40.5703125" style="66" bestFit="1" customWidth="1"/>
    <col min="11267" max="11267" width="13.42578125" style="66" bestFit="1" customWidth="1"/>
    <col min="11268" max="11268" width="29.28515625" style="66" bestFit="1" customWidth="1"/>
    <col min="11269" max="11269" width="13.5703125" style="66" bestFit="1" customWidth="1"/>
    <col min="11270" max="11520" width="12.85546875" style="66"/>
    <col min="11521" max="11521" width="1.42578125" style="66" customWidth="1"/>
    <col min="11522" max="11522" width="40.5703125" style="66" bestFit="1" customWidth="1"/>
    <col min="11523" max="11523" width="13.42578125" style="66" bestFit="1" customWidth="1"/>
    <col min="11524" max="11524" width="29.28515625" style="66" bestFit="1" customWidth="1"/>
    <col min="11525" max="11525" width="13.5703125" style="66" bestFit="1" customWidth="1"/>
    <col min="11526" max="11776" width="12.85546875" style="66"/>
    <col min="11777" max="11777" width="1.42578125" style="66" customWidth="1"/>
    <col min="11778" max="11778" width="40.5703125" style="66" bestFit="1" customWidth="1"/>
    <col min="11779" max="11779" width="13.42578125" style="66" bestFit="1" customWidth="1"/>
    <col min="11780" max="11780" width="29.28515625" style="66" bestFit="1" customWidth="1"/>
    <col min="11781" max="11781" width="13.5703125" style="66" bestFit="1" customWidth="1"/>
    <col min="11782" max="12032" width="12.85546875" style="66"/>
    <col min="12033" max="12033" width="1.42578125" style="66" customWidth="1"/>
    <col min="12034" max="12034" width="40.5703125" style="66" bestFit="1" customWidth="1"/>
    <col min="12035" max="12035" width="13.42578125" style="66" bestFit="1" customWidth="1"/>
    <col min="12036" max="12036" width="29.28515625" style="66" bestFit="1" customWidth="1"/>
    <col min="12037" max="12037" width="13.5703125" style="66" bestFit="1" customWidth="1"/>
    <col min="12038" max="12288" width="12.85546875" style="66"/>
    <col min="12289" max="12289" width="1.42578125" style="66" customWidth="1"/>
    <col min="12290" max="12290" width="40.5703125" style="66" bestFit="1" customWidth="1"/>
    <col min="12291" max="12291" width="13.42578125" style="66" bestFit="1" customWidth="1"/>
    <col min="12292" max="12292" width="29.28515625" style="66" bestFit="1" customWidth="1"/>
    <col min="12293" max="12293" width="13.5703125" style="66" bestFit="1" customWidth="1"/>
    <col min="12294" max="12544" width="12.85546875" style="66"/>
    <col min="12545" max="12545" width="1.42578125" style="66" customWidth="1"/>
    <col min="12546" max="12546" width="40.5703125" style="66" bestFit="1" customWidth="1"/>
    <col min="12547" max="12547" width="13.42578125" style="66" bestFit="1" customWidth="1"/>
    <col min="12548" max="12548" width="29.28515625" style="66" bestFit="1" customWidth="1"/>
    <col min="12549" max="12549" width="13.5703125" style="66" bestFit="1" customWidth="1"/>
    <col min="12550" max="12800" width="12.85546875" style="66"/>
    <col min="12801" max="12801" width="1.42578125" style="66" customWidth="1"/>
    <col min="12802" max="12802" width="40.5703125" style="66" bestFit="1" customWidth="1"/>
    <col min="12803" max="12803" width="13.42578125" style="66" bestFit="1" customWidth="1"/>
    <col min="12804" max="12804" width="29.28515625" style="66" bestFit="1" customWidth="1"/>
    <col min="12805" max="12805" width="13.5703125" style="66" bestFit="1" customWidth="1"/>
    <col min="12806" max="13056" width="12.85546875" style="66"/>
    <col min="13057" max="13057" width="1.42578125" style="66" customWidth="1"/>
    <col min="13058" max="13058" width="40.5703125" style="66" bestFit="1" customWidth="1"/>
    <col min="13059" max="13059" width="13.42578125" style="66" bestFit="1" customWidth="1"/>
    <col min="13060" max="13060" width="29.28515625" style="66" bestFit="1" customWidth="1"/>
    <col min="13061" max="13061" width="13.5703125" style="66" bestFit="1" customWidth="1"/>
    <col min="13062" max="13312" width="12.85546875" style="66"/>
    <col min="13313" max="13313" width="1.42578125" style="66" customWidth="1"/>
    <col min="13314" max="13314" width="40.5703125" style="66" bestFit="1" customWidth="1"/>
    <col min="13315" max="13315" width="13.42578125" style="66" bestFit="1" customWidth="1"/>
    <col min="13316" max="13316" width="29.28515625" style="66" bestFit="1" customWidth="1"/>
    <col min="13317" max="13317" width="13.5703125" style="66" bestFit="1" customWidth="1"/>
    <col min="13318" max="13568" width="12.85546875" style="66"/>
    <col min="13569" max="13569" width="1.42578125" style="66" customWidth="1"/>
    <col min="13570" max="13570" width="40.5703125" style="66" bestFit="1" customWidth="1"/>
    <col min="13571" max="13571" width="13.42578125" style="66" bestFit="1" customWidth="1"/>
    <col min="13572" max="13572" width="29.28515625" style="66" bestFit="1" customWidth="1"/>
    <col min="13573" max="13573" width="13.5703125" style="66" bestFit="1" customWidth="1"/>
    <col min="13574" max="13824" width="12.85546875" style="66"/>
    <col min="13825" max="13825" width="1.42578125" style="66" customWidth="1"/>
    <col min="13826" max="13826" width="40.5703125" style="66" bestFit="1" customWidth="1"/>
    <col min="13827" max="13827" width="13.42578125" style="66" bestFit="1" customWidth="1"/>
    <col min="13828" max="13828" width="29.28515625" style="66" bestFit="1" customWidth="1"/>
    <col min="13829" max="13829" width="13.5703125" style="66" bestFit="1" customWidth="1"/>
    <col min="13830" max="14080" width="12.85546875" style="66"/>
    <col min="14081" max="14081" width="1.42578125" style="66" customWidth="1"/>
    <col min="14082" max="14082" width="40.5703125" style="66" bestFit="1" customWidth="1"/>
    <col min="14083" max="14083" width="13.42578125" style="66" bestFit="1" customWidth="1"/>
    <col min="14084" max="14084" width="29.28515625" style="66" bestFit="1" customWidth="1"/>
    <col min="14085" max="14085" width="13.5703125" style="66" bestFit="1" customWidth="1"/>
    <col min="14086" max="14336" width="12.85546875" style="66"/>
    <col min="14337" max="14337" width="1.42578125" style="66" customWidth="1"/>
    <col min="14338" max="14338" width="40.5703125" style="66" bestFit="1" customWidth="1"/>
    <col min="14339" max="14339" width="13.42578125" style="66" bestFit="1" customWidth="1"/>
    <col min="14340" max="14340" width="29.28515625" style="66" bestFit="1" customWidth="1"/>
    <col min="14341" max="14341" width="13.5703125" style="66" bestFit="1" customWidth="1"/>
    <col min="14342" max="14592" width="12.85546875" style="66"/>
    <col min="14593" max="14593" width="1.42578125" style="66" customWidth="1"/>
    <col min="14594" max="14594" width="40.5703125" style="66" bestFit="1" customWidth="1"/>
    <col min="14595" max="14595" width="13.42578125" style="66" bestFit="1" customWidth="1"/>
    <col min="14596" max="14596" width="29.28515625" style="66" bestFit="1" customWidth="1"/>
    <col min="14597" max="14597" width="13.5703125" style="66" bestFit="1" customWidth="1"/>
    <col min="14598" max="14848" width="12.85546875" style="66"/>
    <col min="14849" max="14849" width="1.42578125" style="66" customWidth="1"/>
    <col min="14850" max="14850" width="40.5703125" style="66" bestFit="1" customWidth="1"/>
    <col min="14851" max="14851" width="13.42578125" style="66" bestFit="1" customWidth="1"/>
    <col min="14852" max="14852" width="29.28515625" style="66" bestFit="1" customWidth="1"/>
    <col min="14853" max="14853" width="13.5703125" style="66" bestFit="1" customWidth="1"/>
    <col min="14854" max="15104" width="12.85546875" style="66"/>
    <col min="15105" max="15105" width="1.42578125" style="66" customWidth="1"/>
    <col min="15106" max="15106" width="40.5703125" style="66" bestFit="1" customWidth="1"/>
    <col min="15107" max="15107" width="13.42578125" style="66" bestFit="1" customWidth="1"/>
    <col min="15108" max="15108" width="29.28515625" style="66" bestFit="1" customWidth="1"/>
    <col min="15109" max="15109" width="13.5703125" style="66" bestFit="1" customWidth="1"/>
    <col min="15110" max="15360" width="12.85546875" style="66"/>
    <col min="15361" max="15361" width="1.42578125" style="66" customWidth="1"/>
    <col min="15362" max="15362" width="40.5703125" style="66" bestFit="1" customWidth="1"/>
    <col min="15363" max="15363" width="13.42578125" style="66" bestFit="1" customWidth="1"/>
    <col min="15364" max="15364" width="29.28515625" style="66" bestFit="1" customWidth="1"/>
    <col min="15365" max="15365" width="13.5703125" style="66" bestFit="1" customWidth="1"/>
    <col min="15366" max="15616" width="12.85546875" style="66"/>
    <col min="15617" max="15617" width="1.42578125" style="66" customWidth="1"/>
    <col min="15618" max="15618" width="40.5703125" style="66" bestFit="1" customWidth="1"/>
    <col min="15619" max="15619" width="13.42578125" style="66" bestFit="1" customWidth="1"/>
    <col min="15620" max="15620" width="29.28515625" style="66" bestFit="1" customWidth="1"/>
    <col min="15621" max="15621" width="13.5703125" style="66" bestFit="1" customWidth="1"/>
    <col min="15622" max="15872" width="12.85546875" style="66"/>
    <col min="15873" max="15873" width="1.42578125" style="66" customWidth="1"/>
    <col min="15874" max="15874" width="40.5703125" style="66" bestFit="1" customWidth="1"/>
    <col min="15875" max="15875" width="13.42578125" style="66" bestFit="1" customWidth="1"/>
    <col min="15876" max="15876" width="29.28515625" style="66" bestFit="1" customWidth="1"/>
    <col min="15877" max="15877" width="13.5703125" style="66" bestFit="1" customWidth="1"/>
    <col min="15878" max="16128" width="12.85546875" style="66"/>
    <col min="16129" max="16129" width="1.42578125" style="66" customWidth="1"/>
    <col min="16130" max="16130" width="40.5703125" style="66" bestFit="1" customWidth="1"/>
    <col min="16131" max="16131" width="13.42578125" style="66" bestFit="1" customWidth="1"/>
    <col min="16132" max="16132" width="29.28515625" style="66" bestFit="1" customWidth="1"/>
    <col min="16133" max="16133" width="13.5703125" style="66" bestFit="1" customWidth="1"/>
    <col min="16134" max="16384" width="12.85546875" style="66"/>
  </cols>
  <sheetData>
    <row r="1" spans="1:26" s="58" customFormat="1" ht="18" x14ac:dyDescent="0.25">
      <c r="A1" s="58" t="s">
        <v>159</v>
      </c>
      <c r="B1" s="59"/>
      <c r="C1" s="60"/>
      <c r="D1" s="60"/>
      <c r="E1" s="59"/>
      <c r="F1" s="59"/>
      <c r="G1" s="59"/>
      <c r="H1" s="59"/>
      <c r="I1" s="59"/>
      <c r="J1" s="59"/>
      <c r="K1" s="59"/>
      <c r="L1" s="59"/>
      <c r="M1" s="59"/>
      <c r="N1" s="59"/>
      <c r="O1" s="59"/>
      <c r="P1" s="59"/>
      <c r="Q1" s="59"/>
      <c r="R1" s="59"/>
      <c r="S1" s="59"/>
      <c r="T1" s="59"/>
      <c r="U1" s="59"/>
      <c r="V1" s="59"/>
      <c r="W1" s="59"/>
      <c r="X1" s="59"/>
      <c r="Y1" s="59"/>
      <c r="Z1" s="61"/>
    </row>
    <row r="2" spans="1:26" s="62" customFormat="1" ht="23.25" x14ac:dyDescent="0.35">
      <c r="A2" s="62" t="s">
        <v>152</v>
      </c>
      <c r="B2" s="63"/>
      <c r="C2" s="64"/>
      <c r="D2" s="64"/>
      <c r="E2" s="63"/>
      <c r="F2" s="63"/>
      <c r="G2" s="63"/>
      <c r="H2" s="63"/>
      <c r="I2" s="63"/>
      <c r="J2" s="63"/>
      <c r="K2" s="63"/>
      <c r="L2" s="63"/>
      <c r="M2" s="63"/>
      <c r="N2" s="63"/>
      <c r="O2" s="63"/>
      <c r="P2" s="63"/>
      <c r="Q2" s="63"/>
      <c r="R2" s="63"/>
      <c r="S2" s="63"/>
      <c r="T2" s="63"/>
      <c r="U2" s="63"/>
      <c r="V2" s="63"/>
      <c r="W2" s="63"/>
      <c r="X2" s="63"/>
      <c r="Y2" s="63"/>
      <c r="Z2" s="65"/>
    </row>
    <row r="4" spans="1:26" x14ac:dyDescent="0.2">
      <c r="B4" s="67" t="s">
        <v>0</v>
      </c>
      <c r="C4" s="68" t="s">
        <v>1</v>
      </c>
      <c r="D4" s="69" t="s">
        <v>55</v>
      </c>
      <c r="E4" s="70" t="s">
        <v>160</v>
      </c>
    </row>
    <row r="5" spans="1:26" ht="15.75" x14ac:dyDescent="0.25">
      <c r="B5" s="71" t="s">
        <v>161</v>
      </c>
      <c r="C5" s="72">
        <f>(D135-D127)/D128+C69/100+C70*3.6/1000+C71/35.17*3.6/100</f>
        <v>6.9834249620323197E-2</v>
      </c>
      <c r="D5" s="73" t="s">
        <v>72</v>
      </c>
      <c r="E5" s="74"/>
    </row>
    <row r="6" spans="1:26" ht="7.5" customHeight="1" x14ac:dyDescent="0.2">
      <c r="B6" s="75"/>
      <c r="C6" s="76"/>
      <c r="D6" s="77"/>
    </row>
    <row r="7" spans="1:26" x14ac:dyDescent="0.2">
      <c r="A7" s="78"/>
      <c r="B7" s="67" t="s">
        <v>2</v>
      </c>
      <c r="C7" s="68" t="s">
        <v>1</v>
      </c>
      <c r="D7" s="69" t="s">
        <v>55</v>
      </c>
      <c r="E7" s="70" t="s">
        <v>160</v>
      </c>
    </row>
    <row r="8" spans="1:26" x14ac:dyDescent="0.2">
      <c r="A8" s="78"/>
      <c r="B8" s="79" t="s">
        <v>3</v>
      </c>
      <c r="C8" s="80">
        <v>50000</v>
      </c>
      <c r="D8" s="81" t="s">
        <v>162</v>
      </c>
      <c r="E8" s="74"/>
      <c r="F8" s="75"/>
      <c r="G8" s="82"/>
    </row>
    <row r="9" spans="1:26" x14ac:dyDescent="0.2">
      <c r="A9" s="78"/>
      <c r="B9" s="83" t="s">
        <v>4</v>
      </c>
      <c r="C9" s="84"/>
      <c r="D9" s="85" t="s">
        <v>58</v>
      </c>
      <c r="E9" s="74"/>
      <c r="F9" s="75"/>
    </row>
    <row r="10" spans="1:26" x14ac:dyDescent="0.2">
      <c r="A10" s="78"/>
      <c r="B10" s="83" t="s">
        <v>5</v>
      </c>
      <c r="C10" s="84">
        <v>50000</v>
      </c>
      <c r="D10" s="85" t="s">
        <v>59</v>
      </c>
      <c r="E10" s="74"/>
      <c r="F10" s="75"/>
    </row>
    <row r="11" spans="1:26" x14ac:dyDescent="0.2">
      <c r="A11" s="78"/>
      <c r="B11" s="83" t="s">
        <v>6</v>
      </c>
      <c r="C11" s="84"/>
      <c r="D11" s="85" t="s">
        <v>163</v>
      </c>
      <c r="E11" s="74"/>
      <c r="F11" s="75"/>
    </row>
    <row r="12" spans="1:26" x14ac:dyDescent="0.2">
      <c r="A12" s="78"/>
      <c r="B12" s="83" t="s">
        <v>7</v>
      </c>
      <c r="C12" s="85">
        <f>IF(C11=0,,C11*C22*(1-C23)*C24*C25)</f>
        <v>0</v>
      </c>
      <c r="D12" s="85" t="s">
        <v>60</v>
      </c>
      <c r="E12" s="74"/>
      <c r="F12" s="75"/>
    </row>
    <row r="13" spans="1:26" x14ac:dyDescent="0.2">
      <c r="A13" s="78"/>
      <c r="B13" s="83" t="s">
        <v>8</v>
      </c>
      <c r="C13" s="84">
        <v>3150</v>
      </c>
      <c r="D13" s="85" t="s">
        <v>61</v>
      </c>
      <c r="E13" s="74"/>
      <c r="F13" s="75"/>
    </row>
    <row r="14" spans="1:26" x14ac:dyDescent="0.2">
      <c r="A14" s="78"/>
      <c r="B14" s="83" t="s">
        <v>9</v>
      </c>
      <c r="C14" s="84"/>
      <c r="D14" s="85" t="s">
        <v>61</v>
      </c>
      <c r="E14" s="74"/>
      <c r="F14" s="75"/>
    </row>
    <row r="15" spans="1:26" x14ac:dyDescent="0.2">
      <c r="A15" s="78"/>
      <c r="B15" s="83" t="s">
        <v>10</v>
      </c>
      <c r="C15" s="84"/>
      <c r="D15" s="85" t="s">
        <v>61</v>
      </c>
      <c r="E15" s="74"/>
      <c r="F15" s="75"/>
    </row>
    <row r="16" spans="1:26" x14ac:dyDescent="0.2">
      <c r="A16" s="78"/>
      <c r="B16" s="86" t="s">
        <v>11</v>
      </c>
      <c r="C16" s="87">
        <v>15</v>
      </c>
      <c r="D16" s="88" t="s">
        <v>62</v>
      </c>
      <c r="E16" s="89"/>
      <c r="F16" s="75"/>
    </row>
    <row r="17" spans="1:6" ht="5.25" customHeight="1" x14ac:dyDescent="0.2">
      <c r="A17" s="78"/>
      <c r="B17" s="90"/>
      <c r="C17" s="91"/>
      <c r="D17" s="92"/>
      <c r="E17" s="93"/>
      <c r="F17" s="75"/>
    </row>
    <row r="18" spans="1:6" ht="12" customHeight="1" x14ac:dyDescent="0.2">
      <c r="A18" s="78"/>
      <c r="B18" s="79" t="s">
        <v>12</v>
      </c>
      <c r="C18" s="94">
        <f>IF(C8&gt;0,C10/C8,0)</f>
        <v>1</v>
      </c>
      <c r="D18" s="81"/>
      <c r="E18" s="95"/>
      <c r="F18" s="75"/>
    </row>
    <row r="19" spans="1:6" ht="12.75" customHeight="1" x14ac:dyDescent="0.2">
      <c r="A19" s="78"/>
      <c r="B19" s="83" t="s">
        <v>13</v>
      </c>
      <c r="C19" s="96">
        <f>IF(C10&gt;0,C18-(C21*C9*C14*C18)/(C10*C13),)</f>
        <v>1</v>
      </c>
      <c r="D19" s="85"/>
      <c r="E19" s="95"/>
      <c r="F19" s="75"/>
    </row>
    <row r="20" spans="1:6" ht="12.75" customHeight="1" x14ac:dyDescent="0.2">
      <c r="A20" s="78"/>
      <c r="B20" s="83" t="s">
        <v>14</v>
      </c>
      <c r="C20" s="96">
        <f>IF(C8&gt;0,C9/C8,0)</f>
        <v>0</v>
      </c>
      <c r="D20" s="85"/>
      <c r="E20" s="95"/>
      <c r="F20" s="75"/>
    </row>
    <row r="21" spans="1:6" ht="12.75" customHeight="1" x14ac:dyDescent="0.2">
      <c r="A21" s="78"/>
      <c r="B21" s="83" t="s">
        <v>15</v>
      </c>
      <c r="C21" s="97"/>
      <c r="D21" s="85" t="s">
        <v>63</v>
      </c>
      <c r="E21" s="95"/>
      <c r="F21" s="75"/>
    </row>
    <row r="22" spans="1:6" ht="12.75" customHeight="1" x14ac:dyDescent="0.2">
      <c r="A22" s="78"/>
      <c r="B22" s="83" t="s">
        <v>16</v>
      </c>
      <c r="C22" s="98"/>
      <c r="D22" s="85"/>
      <c r="E22" s="95"/>
      <c r="F22" s="75"/>
    </row>
    <row r="23" spans="1:6" ht="12.75" customHeight="1" x14ac:dyDescent="0.2">
      <c r="A23" s="78"/>
      <c r="B23" s="83" t="s">
        <v>17</v>
      </c>
      <c r="C23" s="98"/>
      <c r="D23" s="85"/>
      <c r="E23" s="95"/>
      <c r="F23" s="75"/>
    </row>
    <row r="24" spans="1:6" ht="12.75" customHeight="1" x14ac:dyDescent="0.2">
      <c r="A24" s="78"/>
      <c r="B24" s="83" t="s">
        <v>18</v>
      </c>
      <c r="C24" s="98"/>
      <c r="D24" s="85"/>
      <c r="E24" s="95"/>
      <c r="F24" s="75"/>
    </row>
    <row r="25" spans="1:6" ht="12.75" customHeight="1" x14ac:dyDescent="0.2">
      <c r="A25" s="78"/>
      <c r="B25" s="86" t="s">
        <v>19</v>
      </c>
      <c r="C25" s="99"/>
      <c r="D25" s="88"/>
      <c r="E25" s="100"/>
      <c r="F25" s="75"/>
    </row>
    <row r="26" spans="1:6" ht="5.25" customHeight="1" x14ac:dyDescent="0.2">
      <c r="A26" s="78"/>
      <c r="B26" s="90"/>
      <c r="C26" s="91"/>
      <c r="D26" s="92"/>
      <c r="E26" s="93"/>
      <c r="F26" s="75"/>
    </row>
    <row r="27" spans="1:6" x14ac:dyDescent="0.2">
      <c r="A27" s="78"/>
      <c r="B27" s="280" t="s">
        <v>20</v>
      </c>
      <c r="C27" s="101"/>
      <c r="D27" s="81" t="s">
        <v>64</v>
      </c>
      <c r="E27" s="95"/>
      <c r="F27" s="75"/>
    </row>
    <row r="28" spans="1:6" x14ac:dyDescent="0.2">
      <c r="A28" s="78"/>
      <c r="B28" s="281"/>
      <c r="C28" s="84"/>
      <c r="D28" s="85" t="s">
        <v>65</v>
      </c>
      <c r="E28" s="95"/>
      <c r="F28" s="75"/>
    </row>
    <row r="29" spans="1:6" x14ac:dyDescent="0.2">
      <c r="A29" s="78"/>
      <c r="B29" s="281"/>
      <c r="C29" s="84">
        <v>1290</v>
      </c>
      <c r="D29" s="85" t="s">
        <v>66</v>
      </c>
      <c r="E29" s="95"/>
      <c r="F29" s="75"/>
    </row>
    <row r="30" spans="1:6" x14ac:dyDescent="0.2">
      <c r="A30" s="78"/>
      <c r="B30" s="281"/>
      <c r="C30" s="84"/>
      <c r="D30" s="85" t="s">
        <v>164</v>
      </c>
      <c r="E30" s="95"/>
      <c r="F30" s="75"/>
    </row>
    <row r="31" spans="1:6" x14ac:dyDescent="0.2">
      <c r="A31" s="78"/>
      <c r="B31" s="281"/>
      <c r="C31" s="84"/>
      <c r="D31" s="85" t="s">
        <v>306</v>
      </c>
      <c r="E31" s="95"/>
      <c r="F31" s="75"/>
    </row>
    <row r="32" spans="1:6" x14ac:dyDescent="0.2">
      <c r="A32" s="78"/>
      <c r="B32" s="83" t="s">
        <v>21</v>
      </c>
      <c r="C32" s="102">
        <f>(SUMPRODUCT(C8:C11,C27:C30)+C11*(1-C23)*C31)/1000000</f>
        <v>64.5</v>
      </c>
      <c r="D32" s="85" t="s">
        <v>67</v>
      </c>
      <c r="E32" s="95"/>
      <c r="F32" s="75"/>
    </row>
    <row r="33" spans="1:6" x14ac:dyDescent="0.2">
      <c r="A33" s="78"/>
      <c r="B33" s="281" t="s">
        <v>22</v>
      </c>
      <c r="C33" s="84"/>
      <c r="D33" s="85" t="s">
        <v>64</v>
      </c>
      <c r="E33" s="95"/>
      <c r="F33" s="75"/>
    </row>
    <row r="34" spans="1:6" x14ac:dyDescent="0.2">
      <c r="A34" s="78"/>
      <c r="B34" s="281"/>
      <c r="C34" s="84"/>
      <c r="D34" s="85" t="s">
        <v>65</v>
      </c>
      <c r="E34" s="95"/>
      <c r="F34" s="75"/>
    </row>
    <row r="35" spans="1:6" x14ac:dyDescent="0.2">
      <c r="A35" s="78"/>
      <c r="B35" s="281"/>
      <c r="C35" s="84">
        <v>12.4</v>
      </c>
      <c r="D35" s="85" t="s">
        <v>66</v>
      </c>
      <c r="E35" s="95"/>
      <c r="F35" s="75"/>
    </row>
    <row r="36" spans="1:6" x14ac:dyDescent="0.2">
      <c r="A36" s="78"/>
      <c r="B36" s="281"/>
      <c r="C36" s="84"/>
      <c r="D36" s="85" t="s">
        <v>164</v>
      </c>
      <c r="E36" s="95"/>
      <c r="F36" s="75"/>
    </row>
    <row r="37" spans="1:6" x14ac:dyDescent="0.2">
      <c r="A37" s="78"/>
      <c r="B37" s="281"/>
      <c r="C37" s="84"/>
      <c r="D37" s="85" t="s">
        <v>165</v>
      </c>
      <c r="E37" s="95"/>
      <c r="F37" s="75"/>
    </row>
    <row r="38" spans="1:6" x14ac:dyDescent="0.2">
      <c r="A38" s="78"/>
      <c r="B38" s="83" t="s">
        <v>23</v>
      </c>
      <c r="C38" s="103">
        <f>(SUMPRODUCT(C33:C36,C8:C11)+C11*(1-C23)*C37)/1000</f>
        <v>620</v>
      </c>
      <c r="D38" s="85" t="s">
        <v>68</v>
      </c>
      <c r="E38" s="95"/>
      <c r="F38" s="75"/>
    </row>
    <row r="39" spans="1:6" x14ac:dyDescent="0.2">
      <c r="A39" s="78"/>
      <c r="B39" s="83" t="s">
        <v>24</v>
      </c>
      <c r="C39" s="84">
        <v>1.3899999999999999E-2</v>
      </c>
      <c r="D39" s="85" t="s">
        <v>69</v>
      </c>
      <c r="E39" s="95"/>
    </row>
    <row r="40" spans="1:6" x14ac:dyDescent="0.2">
      <c r="A40" s="78"/>
      <c r="B40" s="83" t="s">
        <v>25</v>
      </c>
      <c r="C40" s="104"/>
      <c r="D40" s="85" t="s">
        <v>70</v>
      </c>
      <c r="E40" s="95"/>
    </row>
    <row r="41" spans="1:6" x14ac:dyDescent="0.2">
      <c r="A41" s="78"/>
      <c r="B41" s="83" t="s">
        <v>26</v>
      </c>
      <c r="C41" s="104"/>
      <c r="D41" s="85" t="s">
        <v>71</v>
      </c>
      <c r="E41" s="95"/>
    </row>
    <row r="42" spans="1:6" x14ac:dyDescent="0.2">
      <c r="A42" s="78"/>
      <c r="B42" s="83" t="s">
        <v>27</v>
      </c>
      <c r="C42" s="104"/>
      <c r="D42" s="85" t="s">
        <v>166</v>
      </c>
      <c r="E42" s="95"/>
    </row>
    <row r="43" spans="1:6" x14ac:dyDescent="0.2">
      <c r="A43" s="78"/>
      <c r="B43" s="83" t="s">
        <v>28</v>
      </c>
      <c r="C43" s="104"/>
      <c r="D43" s="85" t="s">
        <v>72</v>
      </c>
      <c r="E43" s="95"/>
    </row>
    <row r="44" spans="1:6" x14ac:dyDescent="0.2">
      <c r="A44" s="78"/>
      <c r="B44" s="83" t="s">
        <v>29</v>
      </c>
      <c r="C44" s="85">
        <f>C42*C11*C15*(1-C23)</f>
        <v>0</v>
      </c>
      <c r="D44" s="85" t="s">
        <v>73</v>
      </c>
      <c r="E44" s="95"/>
    </row>
    <row r="45" spans="1:6" x14ac:dyDescent="0.2">
      <c r="A45" s="78"/>
      <c r="B45" s="83" t="s">
        <v>30</v>
      </c>
      <c r="C45" s="105"/>
      <c r="D45" s="85" t="s">
        <v>74</v>
      </c>
      <c r="E45" s="106"/>
    </row>
    <row r="46" spans="1:6" x14ac:dyDescent="0.2">
      <c r="A46" s="78"/>
      <c r="B46" s="83" t="s">
        <v>31</v>
      </c>
      <c r="C46" s="104"/>
      <c r="D46" s="85" t="s">
        <v>75</v>
      </c>
      <c r="E46" s="95"/>
    </row>
    <row r="47" spans="1:6" x14ac:dyDescent="0.2">
      <c r="A47" s="78"/>
      <c r="B47" s="86" t="s">
        <v>32</v>
      </c>
      <c r="C47" s="107"/>
      <c r="D47" s="88" t="s">
        <v>75</v>
      </c>
      <c r="E47" s="100"/>
    </row>
    <row r="48" spans="1:6" ht="5.25" customHeight="1" x14ac:dyDescent="0.2">
      <c r="A48" s="78"/>
      <c r="B48" s="108"/>
      <c r="C48" s="91"/>
      <c r="D48" s="92"/>
      <c r="E48" s="93"/>
      <c r="F48" s="75"/>
    </row>
    <row r="49" spans="1:7" x14ac:dyDescent="0.2">
      <c r="A49" s="78"/>
      <c r="B49" s="79" t="s">
        <v>33</v>
      </c>
      <c r="C49" s="109"/>
      <c r="D49" s="81" t="s">
        <v>72</v>
      </c>
      <c r="E49" s="95"/>
    </row>
    <row r="50" spans="1:7" x14ac:dyDescent="0.2">
      <c r="A50" s="78"/>
      <c r="B50" s="83" t="s">
        <v>34</v>
      </c>
      <c r="C50" s="110"/>
      <c r="D50" s="85" t="s">
        <v>57</v>
      </c>
      <c r="E50" s="95"/>
    </row>
    <row r="51" spans="1:7" x14ac:dyDescent="0.2">
      <c r="A51" s="78"/>
      <c r="B51" s="83" t="s">
        <v>137</v>
      </c>
      <c r="C51" s="110"/>
      <c r="D51" s="85" t="s">
        <v>76</v>
      </c>
      <c r="E51" s="95"/>
    </row>
    <row r="52" spans="1:7" x14ac:dyDescent="0.2">
      <c r="A52" s="78"/>
      <c r="B52" s="83" t="s">
        <v>138</v>
      </c>
      <c r="C52" s="110"/>
      <c r="D52" s="85" t="s">
        <v>72</v>
      </c>
      <c r="E52" s="95"/>
    </row>
    <row r="53" spans="1:7" x14ac:dyDescent="0.2">
      <c r="A53" s="78"/>
      <c r="B53" s="83" t="s">
        <v>35</v>
      </c>
      <c r="C53" s="110"/>
      <c r="D53" s="85"/>
      <c r="E53" s="95"/>
    </row>
    <row r="54" spans="1:7" ht="5.25" customHeight="1" x14ac:dyDescent="0.2">
      <c r="A54" s="78"/>
      <c r="B54" s="108"/>
      <c r="C54" s="91"/>
      <c r="D54" s="92"/>
      <c r="E54" s="93"/>
      <c r="F54" s="75"/>
    </row>
    <row r="55" spans="1:7" x14ac:dyDescent="0.2">
      <c r="A55" s="78"/>
      <c r="B55" s="79" t="s">
        <v>36</v>
      </c>
      <c r="C55" s="111" t="s">
        <v>37</v>
      </c>
      <c r="D55" s="81"/>
      <c r="E55" s="95"/>
      <c r="G55" s="112"/>
    </row>
    <row r="56" spans="1:7" x14ac:dyDescent="0.2">
      <c r="A56" s="78"/>
      <c r="B56" s="83" t="s">
        <v>38</v>
      </c>
      <c r="C56" s="113">
        <v>0.44</v>
      </c>
      <c r="D56" s="85"/>
      <c r="E56" s="95"/>
    </row>
    <row r="57" spans="1:7" x14ac:dyDescent="0.2">
      <c r="A57" s="78"/>
      <c r="B57" s="83" t="s">
        <v>39</v>
      </c>
      <c r="C57" s="114">
        <v>51920000</v>
      </c>
      <c r="D57" s="85" t="s">
        <v>77</v>
      </c>
      <c r="E57" s="95"/>
    </row>
    <row r="58" spans="1:7" x14ac:dyDescent="0.2">
      <c r="A58" s="78"/>
      <c r="B58" s="83" t="s">
        <v>39</v>
      </c>
      <c r="C58" s="114">
        <v>600</v>
      </c>
      <c r="D58" s="85" t="s">
        <v>66</v>
      </c>
      <c r="E58" s="95"/>
    </row>
    <row r="59" spans="1:7" x14ac:dyDescent="0.2">
      <c r="A59" s="78"/>
      <c r="B59" s="83" t="s">
        <v>40</v>
      </c>
      <c r="C59" s="115">
        <v>0.85</v>
      </c>
      <c r="D59" s="85"/>
      <c r="E59" s="95"/>
    </row>
    <row r="60" spans="1:7" x14ac:dyDescent="0.2">
      <c r="A60" s="78"/>
      <c r="B60" s="86" t="s">
        <v>41</v>
      </c>
      <c r="C60" s="116">
        <f>IF(C58=0,C59,MIN(C59,C58/C29))</f>
        <v>0.46511627906976744</v>
      </c>
      <c r="D60" s="88"/>
      <c r="E60" s="100"/>
    </row>
    <row r="61" spans="1:7" ht="5.25" customHeight="1" x14ac:dyDescent="0.2">
      <c r="A61" s="78"/>
      <c r="B61" s="108"/>
      <c r="C61" s="91"/>
      <c r="D61" s="92"/>
      <c r="E61" s="93"/>
      <c r="F61" s="75"/>
    </row>
    <row r="62" spans="1:7" ht="12" customHeight="1" x14ac:dyDescent="0.2">
      <c r="A62" s="78"/>
      <c r="B62" s="79" t="s">
        <v>42</v>
      </c>
      <c r="C62" s="117">
        <v>1.7500000000000002E-2</v>
      </c>
      <c r="D62" s="81"/>
      <c r="E62" s="95"/>
    </row>
    <row r="63" spans="1:7" x14ac:dyDescent="0.2">
      <c r="A63" s="78"/>
      <c r="B63" s="83" t="s">
        <v>43</v>
      </c>
      <c r="C63" s="98">
        <v>0.05</v>
      </c>
      <c r="D63" s="85"/>
      <c r="E63" s="95"/>
    </row>
    <row r="64" spans="1:7" x14ac:dyDescent="0.2">
      <c r="A64" s="78"/>
      <c r="B64" s="83" t="s">
        <v>44</v>
      </c>
      <c r="C64" s="118">
        <v>0.15</v>
      </c>
      <c r="D64" s="85"/>
      <c r="E64" s="95"/>
    </row>
    <row r="65" spans="1:6" x14ac:dyDescent="0.2">
      <c r="A65" s="78"/>
      <c r="B65" s="83" t="s">
        <v>45</v>
      </c>
      <c r="C65" s="98">
        <v>0.2</v>
      </c>
      <c r="D65" s="85"/>
      <c r="E65" s="95"/>
    </row>
    <row r="66" spans="1:6" x14ac:dyDescent="0.2">
      <c r="A66" s="78"/>
      <c r="B66" s="119" t="s">
        <v>46</v>
      </c>
      <c r="C66" s="120">
        <f>1-C65</f>
        <v>0.8</v>
      </c>
      <c r="D66" s="85"/>
      <c r="E66" s="95"/>
    </row>
    <row r="67" spans="1:6" x14ac:dyDescent="0.2">
      <c r="A67" s="78"/>
      <c r="B67" s="121" t="s">
        <v>47</v>
      </c>
      <c r="C67" s="122">
        <v>0.25</v>
      </c>
      <c r="D67" s="88"/>
      <c r="E67" s="100"/>
    </row>
    <row r="68" spans="1:6" ht="5.25" customHeight="1" x14ac:dyDescent="0.2">
      <c r="A68" s="78"/>
      <c r="B68" s="108"/>
      <c r="C68" s="91"/>
      <c r="D68" s="92"/>
      <c r="E68" s="93"/>
      <c r="F68" s="75"/>
    </row>
    <row r="69" spans="1:6" ht="12.75" customHeight="1" x14ac:dyDescent="0.2">
      <c r="A69" s="78"/>
      <c r="B69" s="123" t="s">
        <v>48</v>
      </c>
      <c r="C69" s="109">
        <v>0.28999999999999998</v>
      </c>
      <c r="D69" s="81" t="s">
        <v>56</v>
      </c>
      <c r="E69" s="95"/>
    </row>
    <row r="70" spans="1:6" ht="12.75" customHeight="1" x14ac:dyDescent="0.2">
      <c r="A70" s="78"/>
      <c r="B70" s="124" t="s">
        <v>49</v>
      </c>
      <c r="C70" s="110"/>
      <c r="D70" s="85" t="s">
        <v>57</v>
      </c>
      <c r="E70" s="95"/>
    </row>
    <row r="71" spans="1:6" ht="12.75" customHeight="1" x14ac:dyDescent="0.2">
      <c r="A71" s="78"/>
      <c r="B71" s="124" t="s">
        <v>50</v>
      </c>
      <c r="C71" s="110"/>
      <c r="D71" s="85" t="s">
        <v>71</v>
      </c>
      <c r="E71" s="95"/>
    </row>
    <row r="72" spans="1:6" x14ac:dyDescent="0.2">
      <c r="A72" s="78"/>
      <c r="B72" s="119" t="s">
        <v>51</v>
      </c>
      <c r="C72" s="84">
        <v>15</v>
      </c>
      <c r="D72" s="85" t="s">
        <v>78</v>
      </c>
      <c r="E72" s="95"/>
    </row>
    <row r="73" spans="1:6" x14ac:dyDescent="0.2">
      <c r="A73" s="78"/>
      <c r="B73" s="119" t="s">
        <v>52</v>
      </c>
      <c r="C73" s="84">
        <v>15</v>
      </c>
      <c r="D73" s="85" t="s">
        <v>78</v>
      </c>
      <c r="E73" s="95"/>
    </row>
    <row r="74" spans="1:6" x14ac:dyDescent="0.2">
      <c r="A74" s="78"/>
      <c r="B74" s="125" t="s">
        <v>53</v>
      </c>
      <c r="C74" s="84">
        <v>15</v>
      </c>
      <c r="D74" s="85" t="s">
        <v>78</v>
      </c>
      <c r="E74" s="95"/>
    </row>
    <row r="75" spans="1:6" ht="7.5" customHeight="1" x14ac:dyDescent="0.2">
      <c r="A75" s="78"/>
      <c r="E75" s="127"/>
      <c r="F75" s="78"/>
    </row>
    <row r="76" spans="1:6" x14ac:dyDescent="0.2">
      <c r="A76" s="78"/>
      <c r="B76" s="67" t="s">
        <v>139</v>
      </c>
      <c r="C76" s="68" t="s">
        <v>78</v>
      </c>
      <c r="D76" s="69" t="s">
        <v>1</v>
      </c>
      <c r="E76" s="128" t="s">
        <v>160</v>
      </c>
      <c r="F76" s="78"/>
    </row>
    <row r="77" spans="1:6" x14ac:dyDescent="0.2">
      <c r="A77" s="78"/>
      <c r="B77" s="79"/>
      <c r="C77" s="129"/>
      <c r="D77" s="129"/>
      <c r="E77" s="81"/>
      <c r="F77" s="130"/>
    </row>
    <row r="78" spans="1:6" x14ac:dyDescent="0.2">
      <c r="A78" s="78"/>
      <c r="B78" s="79"/>
      <c r="C78" s="129"/>
      <c r="D78" s="129"/>
      <c r="E78" s="81"/>
      <c r="F78" s="130"/>
    </row>
    <row r="79" spans="1:6" x14ac:dyDescent="0.2">
      <c r="A79" s="78"/>
      <c r="B79" s="79"/>
      <c r="C79" s="129"/>
      <c r="D79" s="129"/>
      <c r="E79" s="81"/>
      <c r="F79" s="130"/>
    </row>
    <row r="80" spans="1:6" x14ac:dyDescent="0.2">
      <c r="A80" s="78"/>
      <c r="B80" s="83"/>
      <c r="C80" s="129"/>
      <c r="D80" s="129"/>
      <c r="E80" s="81"/>
      <c r="F80" s="78"/>
    </row>
    <row r="81" spans="1:44" x14ac:dyDescent="0.2">
      <c r="A81" s="78"/>
      <c r="B81" s="125"/>
      <c r="C81" s="129"/>
      <c r="D81" s="129"/>
      <c r="E81" s="81"/>
      <c r="F81" s="78"/>
    </row>
    <row r="82" spans="1:44" ht="7.5" customHeight="1" x14ac:dyDescent="0.2">
      <c r="A82" s="78"/>
      <c r="F82" s="78"/>
    </row>
    <row r="83" spans="1:44" ht="7.5" customHeight="1" x14ac:dyDescent="0.2">
      <c r="A83" s="78"/>
      <c r="F83" s="78"/>
    </row>
    <row r="84" spans="1:44" ht="7.5" customHeight="1" thickBot="1" x14ac:dyDescent="0.25">
      <c r="A84" s="78"/>
      <c r="F84" s="78"/>
    </row>
    <row r="85" spans="1:44" ht="15.75" customHeight="1" thickTop="1" x14ac:dyDescent="0.2">
      <c r="A85" s="75"/>
      <c r="B85" s="276" t="s">
        <v>167</v>
      </c>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row>
    <row r="86" spans="1:44" s="78" customFormat="1" x14ac:dyDescent="0.2">
      <c r="A86" s="75"/>
      <c r="B86" s="131" t="s">
        <v>168</v>
      </c>
      <c r="C86" s="132"/>
      <c r="D86" s="133">
        <v>0</v>
      </c>
      <c r="E86" s="133">
        <v>1</v>
      </c>
      <c r="F86" s="133">
        <v>2</v>
      </c>
      <c r="G86" s="133">
        <v>3</v>
      </c>
      <c r="H86" s="133">
        <v>4</v>
      </c>
      <c r="I86" s="133">
        <v>5</v>
      </c>
      <c r="J86" s="133">
        <v>6</v>
      </c>
      <c r="K86" s="133">
        <v>7</v>
      </c>
      <c r="L86" s="133">
        <v>8</v>
      </c>
      <c r="M86" s="133">
        <v>9</v>
      </c>
      <c r="N86" s="133">
        <v>10</v>
      </c>
      <c r="O86" s="133">
        <v>11</v>
      </c>
      <c r="P86" s="133">
        <v>12</v>
      </c>
      <c r="Q86" s="133">
        <v>13</v>
      </c>
      <c r="R86" s="133">
        <v>14</v>
      </c>
      <c r="S86" s="133">
        <v>15</v>
      </c>
      <c r="T86" s="133">
        <v>16</v>
      </c>
      <c r="U86" s="133">
        <v>17</v>
      </c>
      <c r="V86" s="133">
        <v>18</v>
      </c>
      <c r="W86" s="133">
        <v>19</v>
      </c>
      <c r="X86" s="133">
        <v>20</v>
      </c>
      <c r="Y86" s="133">
        <v>21</v>
      </c>
      <c r="Z86" s="133">
        <v>22</v>
      </c>
      <c r="AA86" s="133">
        <v>23</v>
      </c>
      <c r="AB86" s="133">
        <v>24</v>
      </c>
      <c r="AC86" s="133">
        <v>25</v>
      </c>
      <c r="AD86" s="133">
        <v>26</v>
      </c>
      <c r="AE86" s="133">
        <v>27</v>
      </c>
      <c r="AF86" s="133">
        <v>28</v>
      </c>
      <c r="AG86" s="133">
        <v>29</v>
      </c>
      <c r="AH86" s="133">
        <v>30</v>
      </c>
      <c r="AI86" s="133">
        <v>31</v>
      </c>
      <c r="AJ86" s="133">
        <v>32</v>
      </c>
      <c r="AK86" s="133">
        <v>33</v>
      </c>
      <c r="AL86" s="133">
        <v>34</v>
      </c>
      <c r="AM86" s="133">
        <v>35</v>
      </c>
      <c r="AN86" s="133">
        <v>36</v>
      </c>
      <c r="AO86" s="133">
        <v>37</v>
      </c>
      <c r="AP86" s="133">
        <v>38</v>
      </c>
      <c r="AQ86" s="133">
        <v>39</v>
      </c>
      <c r="AR86" s="134">
        <v>40</v>
      </c>
    </row>
    <row r="87" spans="1:44" s="78" customFormat="1" x14ac:dyDescent="0.2">
      <c r="A87" s="75"/>
      <c r="B87" s="135"/>
      <c r="C87" s="136" t="s">
        <v>169</v>
      </c>
      <c r="D87" s="137"/>
      <c r="E87" s="137">
        <f t="shared" ref="E87:AR87" si="0">POWER(1+$C$62,E86-$E$86)</f>
        <v>1</v>
      </c>
      <c r="F87" s="137">
        <f t="shared" si="0"/>
        <v>1.0175000000000001</v>
      </c>
      <c r="G87" s="137">
        <f t="shared" si="0"/>
        <v>1.0353062500000001</v>
      </c>
      <c r="H87" s="137">
        <f t="shared" si="0"/>
        <v>1.0534241093750001</v>
      </c>
      <c r="I87" s="137">
        <f t="shared" si="0"/>
        <v>1.0718590312890628</v>
      </c>
      <c r="J87" s="137">
        <f t="shared" si="0"/>
        <v>1.0906165643366215</v>
      </c>
      <c r="K87" s="137">
        <f t="shared" si="0"/>
        <v>1.1097023542125124</v>
      </c>
      <c r="L87" s="137">
        <f t="shared" si="0"/>
        <v>1.1291221454112312</v>
      </c>
      <c r="M87" s="137">
        <f t="shared" si="0"/>
        <v>1.1488817829559281</v>
      </c>
      <c r="N87" s="137">
        <f t="shared" si="0"/>
        <v>1.1689872141576569</v>
      </c>
      <c r="O87" s="137">
        <f t="shared" si="0"/>
        <v>1.189444490405416</v>
      </c>
      <c r="P87" s="137">
        <f t="shared" si="0"/>
        <v>1.2102597689875108</v>
      </c>
      <c r="Q87" s="137">
        <f t="shared" si="0"/>
        <v>1.2314393149447924</v>
      </c>
      <c r="R87" s="137">
        <f t="shared" si="0"/>
        <v>1.2529895029563263</v>
      </c>
      <c r="S87" s="137">
        <f t="shared" si="0"/>
        <v>1.2749168192580622</v>
      </c>
      <c r="T87" s="137">
        <f t="shared" si="0"/>
        <v>1.297227863595078</v>
      </c>
      <c r="U87" s="137">
        <f t="shared" si="0"/>
        <v>1.3199293512079924</v>
      </c>
      <c r="V87" s="137">
        <f t="shared" si="0"/>
        <v>1.3430281148541323</v>
      </c>
      <c r="W87" s="137">
        <f t="shared" si="0"/>
        <v>1.3665311068640797</v>
      </c>
      <c r="X87" s="137">
        <f t="shared" si="0"/>
        <v>1.3904454012342011</v>
      </c>
      <c r="Y87" s="137">
        <f t="shared" si="0"/>
        <v>1.4147781957557999</v>
      </c>
      <c r="Z87" s="137">
        <f t="shared" si="0"/>
        <v>1.4395368141815263</v>
      </c>
      <c r="AA87" s="137">
        <f t="shared" si="0"/>
        <v>1.4647287084297032</v>
      </c>
      <c r="AB87" s="137">
        <f t="shared" si="0"/>
        <v>1.4903614608272229</v>
      </c>
      <c r="AC87" s="137">
        <f t="shared" si="0"/>
        <v>1.5164427863916998</v>
      </c>
      <c r="AD87" s="137">
        <f t="shared" si="0"/>
        <v>1.5429805351535546</v>
      </c>
      <c r="AE87" s="137">
        <f t="shared" si="0"/>
        <v>1.5699826945187418</v>
      </c>
      <c r="AF87" s="137">
        <f t="shared" si="0"/>
        <v>1.5974573916728199</v>
      </c>
      <c r="AG87" s="137">
        <f t="shared" si="0"/>
        <v>1.6254128960270944</v>
      </c>
      <c r="AH87" s="137">
        <f t="shared" si="0"/>
        <v>1.6538576217075687</v>
      </c>
      <c r="AI87" s="137">
        <f t="shared" si="0"/>
        <v>1.6828001300874513</v>
      </c>
      <c r="AJ87" s="137">
        <f t="shared" si="0"/>
        <v>1.7122491323639815</v>
      </c>
      <c r="AK87" s="137">
        <f t="shared" si="0"/>
        <v>1.7422134921803516</v>
      </c>
      <c r="AL87" s="137">
        <f t="shared" si="0"/>
        <v>1.7727022282935079</v>
      </c>
      <c r="AM87" s="137">
        <f t="shared" si="0"/>
        <v>1.8037245172886442</v>
      </c>
      <c r="AN87" s="137">
        <f t="shared" si="0"/>
        <v>1.8352896963411955</v>
      </c>
      <c r="AO87" s="137">
        <f t="shared" si="0"/>
        <v>1.8674072660271668</v>
      </c>
      <c r="AP87" s="137">
        <f t="shared" si="0"/>
        <v>1.9000868931826425</v>
      </c>
      <c r="AQ87" s="137">
        <f t="shared" si="0"/>
        <v>1.9333384138133387</v>
      </c>
      <c r="AR87" s="138">
        <f t="shared" si="0"/>
        <v>1.9671718360550718</v>
      </c>
    </row>
    <row r="88" spans="1:44" s="78" customFormat="1" x14ac:dyDescent="0.2">
      <c r="A88" s="75"/>
      <c r="B88" s="139" t="s">
        <v>170</v>
      </c>
      <c r="C88" s="140" t="s">
        <v>77</v>
      </c>
      <c r="D88" s="141">
        <f>-D129</f>
        <v>-64500000</v>
      </c>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3"/>
    </row>
    <row r="89" spans="1:44" s="78" customFormat="1" ht="6" customHeight="1" x14ac:dyDescent="0.2">
      <c r="A89" s="75"/>
      <c r="B89" s="108"/>
      <c r="C89" s="144"/>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6"/>
    </row>
    <row r="90" spans="1:44" s="78" customFormat="1" x14ac:dyDescent="0.2">
      <c r="A90" s="75"/>
      <c r="B90" s="71" t="s">
        <v>171</v>
      </c>
      <c r="C90" s="147" t="s">
        <v>172</v>
      </c>
      <c r="D90" s="148"/>
      <c r="E90" s="149">
        <f t="shared" ref="E90:AR90" si="1">IF(E86&gt;$C$16,0,$C$8*$C$13*IF($C$19=0,1,$C$19))</f>
        <v>157500000</v>
      </c>
      <c r="F90" s="149">
        <f t="shared" si="1"/>
        <v>157500000</v>
      </c>
      <c r="G90" s="149">
        <f t="shared" si="1"/>
        <v>157500000</v>
      </c>
      <c r="H90" s="149">
        <f t="shared" si="1"/>
        <v>157500000</v>
      </c>
      <c r="I90" s="149">
        <f t="shared" si="1"/>
        <v>157500000</v>
      </c>
      <c r="J90" s="149">
        <f t="shared" si="1"/>
        <v>157500000</v>
      </c>
      <c r="K90" s="149">
        <f t="shared" si="1"/>
        <v>157500000</v>
      </c>
      <c r="L90" s="149">
        <f t="shared" si="1"/>
        <v>157500000</v>
      </c>
      <c r="M90" s="149">
        <f t="shared" si="1"/>
        <v>157500000</v>
      </c>
      <c r="N90" s="149">
        <f t="shared" si="1"/>
        <v>157500000</v>
      </c>
      <c r="O90" s="149">
        <f t="shared" si="1"/>
        <v>157500000</v>
      </c>
      <c r="P90" s="149">
        <f t="shared" si="1"/>
        <v>157500000</v>
      </c>
      <c r="Q90" s="149">
        <f t="shared" si="1"/>
        <v>157500000</v>
      </c>
      <c r="R90" s="149">
        <f t="shared" si="1"/>
        <v>157500000</v>
      </c>
      <c r="S90" s="149">
        <f t="shared" si="1"/>
        <v>157500000</v>
      </c>
      <c r="T90" s="149">
        <f t="shared" si="1"/>
        <v>0</v>
      </c>
      <c r="U90" s="149">
        <f t="shared" si="1"/>
        <v>0</v>
      </c>
      <c r="V90" s="149">
        <f t="shared" si="1"/>
        <v>0</v>
      </c>
      <c r="W90" s="149">
        <f t="shared" si="1"/>
        <v>0</v>
      </c>
      <c r="X90" s="149">
        <f t="shared" si="1"/>
        <v>0</v>
      </c>
      <c r="Y90" s="149">
        <f t="shared" si="1"/>
        <v>0</v>
      </c>
      <c r="Z90" s="149">
        <f t="shared" si="1"/>
        <v>0</v>
      </c>
      <c r="AA90" s="149">
        <f t="shared" si="1"/>
        <v>0</v>
      </c>
      <c r="AB90" s="149">
        <f t="shared" si="1"/>
        <v>0</v>
      </c>
      <c r="AC90" s="149">
        <f t="shared" si="1"/>
        <v>0</v>
      </c>
      <c r="AD90" s="149">
        <f t="shared" si="1"/>
        <v>0</v>
      </c>
      <c r="AE90" s="149">
        <f t="shared" si="1"/>
        <v>0</v>
      </c>
      <c r="AF90" s="149">
        <f t="shared" si="1"/>
        <v>0</v>
      </c>
      <c r="AG90" s="149">
        <f t="shared" si="1"/>
        <v>0</v>
      </c>
      <c r="AH90" s="149">
        <f t="shared" si="1"/>
        <v>0</v>
      </c>
      <c r="AI90" s="149">
        <f t="shared" si="1"/>
        <v>0</v>
      </c>
      <c r="AJ90" s="149">
        <f t="shared" si="1"/>
        <v>0</v>
      </c>
      <c r="AK90" s="149">
        <f t="shared" si="1"/>
        <v>0</v>
      </c>
      <c r="AL90" s="149">
        <f t="shared" si="1"/>
        <v>0</v>
      </c>
      <c r="AM90" s="149">
        <f t="shared" si="1"/>
        <v>0</v>
      </c>
      <c r="AN90" s="149">
        <f t="shared" si="1"/>
        <v>0</v>
      </c>
      <c r="AO90" s="149">
        <f t="shared" si="1"/>
        <v>0</v>
      </c>
      <c r="AP90" s="149">
        <f t="shared" si="1"/>
        <v>0</v>
      </c>
      <c r="AQ90" s="149">
        <f t="shared" si="1"/>
        <v>0</v>
      </c>
      <c r="AR90" s="149">
        <f t="shared" si="1"/>
        <v>0</v>
      </c>
    </row>
    <row r="91" spans="1:44" s="78" customFormat="1" x14ac:dyDescent="0.2">
      <c r="A91" s="75"/>
      <c r="B91" s="150" t="s">
        <v>173</v>
      </c>
      <c r="C91" s="151" t="s">
        <v>172</v>
      </c>
      <c r="D91" s="152"/>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row>
    <row r="92" spans="1:44" s="78" customFormat="1" x14ac:dyDescent="0.2">
      <c r="A92" s="75"/>
      <c r="B92" s="150" t="s">
        <v>174</v>
      </c>
      <c r="C92" s="151" t="s">
        <v>172</v>
      </c>
      <c r="D92" s="152"/>
      <c r="E92" s="153">
        <f>IF(E86&gt;$C$16,0,$C$8*$C$14*IF($C$20=0,1,$C$20))</f>
        <v>0</v>
      </c>
      <c r="F92" s="153">
        <f t="shared" ref="F92:AR92" si="2">IF(F86&gt;$C$16,0,$C$8*$C$14*IF($C$20=0,1,$C$20))</f>
        <v>0</v>
      </c>
      <c r="G92" s="153">
        <f t="shared" si="2"/>
        <v>0</v>
      </c>
      <c r="H92" s="153">
        <f t="shared" si="2"/>
        <v>0</v>
      </c>
      <c r="I92" s="153">
        <f t="shared" si="2"/>
        <v>0</v>
      </c>
      <c r="J92" s="153">
        <f t="shared" si="2"/>
        <v>0</v>
      </c>
      <c r="K92" s="153">
        <f t="shared" si="2"/>
        <v>0</v>
      </c>
      <c r="L92" s="153">
        <f t="shared" si="2"/>
        <v>0</v>
      </c>
      <c r="M92" s="153">
        <f t="shared" si="2"/>
        <v>0</v>
      </c>
      <c r="N92" s="153">
        <f t="shared" si="2"/>
        <v>0</v>
      </c>
      <c r="O92" s="153">
        <f t="shared" si="2"/>
        <v>0</v>
      </c>
      <c r="P92" s="153">
        <f t="shared" si="2"/>
        <v>0</v>
      </c>
      <c r="Q92" s="153">
        <f t="shared" si="2"/>
        <v>0</v>
      </c>
      <c r="R92" s="153">
        <f t="shared" si="2"/>
        <v>0</v>
      </c>
      <c r="S92" s="153">
        <f t="shared" si="2"/>
        <v>0</v>
      </c>
      <c r="T92" s="153">
        <f t="shared" si="2"/>
        <v>0</v>
      </c>
      <c r="U92" s="153">
        <f t="shared" si="2"/>
        <v>0</v>
      </c>
      <c r="V92" s="153">
        <f t="shared" si="2"/>
        <v>0</v>
      </c>
      <c r="W92" s="153">
        <f t="shared" si="2"/>
        <v>0</v>
      </c>
      <c r="X92" s="153">
        <f t="shared" si="2"/>
        <v>0</v>
      </c>
      <c r="Y92" s="153">
        <f t="shared" si="2"/>
        <v>0</v>
      </c>
      <c r="Z92" s="153">
        <f t="shared" si="2"/>
        <v>0</v>
      </c>
      <c r="AA92" s="153">
        <f t="shared" si="2"/>
        <v>0</v>
      </c>
      <c r="AB92" s="153">
        <f t="shared" si="2"/>
        <v>0</v>
      </c>
      <c r="AC92" s="153">
        <f t="shared" si="2"/>
        <v>0</v>
      </c>
      <c r="AD92" s="153">
        <f t="shared" si="2"/>
        <v>0</v>
      </c>
      <c r="AE92" s="153">
        <f t="shared" si="2"/>
        <v>0</v>
      </c>
      <c r="AF92" s="153">
        <f t="shared" si="2"/>
        <v>0</v>
      </c>
      <c r="AG92" s="153">
        <f t="shared" si="2"/>
        <v>0</v>
      </c>
      <c r="AH92" s="153">
        <f t="shared" si="2"/>
        <v>0</v>
      </c>
      <c r="AI92" s="153">
        <f t="shared" si="2"/>
        <v>0</v>
      </c>
      <c r="AJ92" s="153">
        <f t="shared" si="2"/>
        <v>0</v>
      </c>
      <c r="AK92" s="153">
        <f t="shared" si="2"/>
        <v>0</v>
      </c>
      <c r="AL92" s="153">
        <f t="shared" si="2"/>
        <v>0</v>
      </c>
      <c r="AM92" s="153">
        <f t="shared" si="2"/>
        <v>0</v>
      </c>
      <c r="AN92" s="153">
        <f t="shared" si="2"/>
        <v>0</v>
      </c>
      <c r="AO92" s="153">
        <f t="shared" si="2"/>
        <v>0</v>
      </c>
      <c r="AP92" s="153">
        <f t="shared" si="2"/>
        <v>0</v>
      </c>
      <c r="AQ92" s="153">
        <f t="shared" si="2"/>
        <v>0</v>
      </c>
      <c r="AR92" s="153">
        <f t="shared" si="2"/>
        <v>0</v>
      </c>
    </row>
    <row r="93" spans="1:44" s="78" customFormat="1" x14ac:dyDescent="0.2">
      <c r="A93" s="75"/>
      <c r="B93" s="150" t="s">
        <v>175</v>
      </c>
      <c r="C93" s="151" t="s">
        <v>172</v>
      </c>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row>
    <row r="94" spans="1:44" s="78" customFormat="1" x14ac:dyDescent="0.2">
      <c r="A94" s="75"/>
      <c r="B94" s="150" t="s">
        <v>176</v>
      </c>
      <c r="C94" s="151" t="s">
        <v>177</v>
      </c>
      <c r="D94" s="152"/>
      <c r="E94" s="153">
        <f>IF(E86&gt;$C$16,0,$C$12*$C$15)*35.17/3.6</f>
        <v>0</v>
      </c>
      <c r="F94" s="153">
        <f t="shared" ref="F94:AR94" si="3">IF(F86&gt;$C$16,0,$C$12*$C$15)*35.17/3.6</f>
        <v>0</v>
      </c>
      <c r="G94" s="153">
        <f t="shared" si="3"/>
        <v>0</v>
      </c>
      <c r="H94" s="153">
        <f t="shared" si="3"/>
        <v>0</v>
      </c>
      <c r="I94" s="153">
        <f t="shared" si="3"/>
        <v>0</v>
      </c>
      <c r="J94" s="153">
        <f t="shared" si="3"/>
        <v>0</v>
      </c>
      <c r="K94" s="153">
        <f t="shared" si="3"/>
        <v>0</v>
      </c>
      <c r="L94" s="153">
        <f t="shared" si="3"/>
        <v>0</v>
      </c>
      <c r="M94" s="153">
        <f t="shared" si="3"/>
        <v>0</v>
      </c>
      <c r="N94" s="153">
        <f t="shared" si="3"/>
        <v>0</v>
      </c>
      <c r="O94" s="153">
        <f t="shared" si="3"/>
        <v>0</v>
      </c>
      <c r="P94" s="153">
        <f t="shared" si="3"/>
        <v>0</v>
      </c>
      <c r="Q94" s="153">
        <f t="shared" si="3"/>
        <v>0</v>
      </c>
      <c r="R94" s="153">
        <f t="shared" si="3"/>
        <v>0</v>
      </c>
      <c r="S94" s="153">
        <f t="shared" si="3"/>
        <v>0</v>
      </c>
      <c r="T94" s="153">
        <f t="shared" si="3"/>
        <v>0</v>
      </c>
      <c r="U94" s="153">
        <f t="shared" si="3"/>
        <v>0</v>
      </c>
      <c r="V94" s="153">
        <f t="shared" si="3"/>
        <v>0</v>
      </c>
      <c r="W94" s="153">
        <f t="shared" si="3"/>
        <v>0</v>
      </c>
      <c r="X94" s="153">
        <f t="shared" si="3"/>
        <v>0</v>
      </c>
      <c r="Y94" s="153">
        <f t="shared" si="3"/>
        <v>0</v>
      </c>
      <c r="Z94" s="153">
        <f t="shared" si="3"/>
        <v>0</v>
      </c>
      <c r="AA94" s="153">
        <f t="shared" si="3"/>
        <v>0</v>
      </c>
      <c r="AB94" s="153">
        <f t="shared" si="3"/>
        <v>0</v>
      </c>
      <c r="AC94" s="153">
        <f t="shared" si="3"/>
        <v>0</v>
      </c>
      <c r="AD94" s="153">
        <f t="shared" si="3"/>
        <v>0</v>
      </c>
      <c r="AE94" s="153">
        <f t="shared" si="3"/>
        <v>0</v>
      </c>
      <c r="AF94" s="153">
        <f t="shared" si="3"/>
        <v>0</v>
      </c>
      <c r="AG94" s="153">
        <f t="shared" si="3"/>
        <v>0</v>
      </c>
      <c r="AH94" s="153">
        <f t="shared" si="3"/>
        <v>0</v>
      </c>
      <c r="AI94" s="153">
        <f t="shared" si="3"/>
        <v>0</v>
      </c>
      <c r="AJ94" s="153">
        <f t="shared" si="3"/>
        <v>0</v>
      </c>
      <c r="AK94" s="153">
        <f t="shared" si="3"/>
        <v>0</v>
      </c>
      <c r="AL94" s="153">
        <f t="shared" si="3"/>
        <v>0</v>
      </c>
      <c r="AM94" s="153">
        <f t="shared" si="3"/>
        <v>0</v>
      </c>
      <c r="AN94" s="153">
        <f t="shared" si="3"/>
        <v>0</v>
      </c>
      <c r="AO94" s="153">
        <f t="shared" si="3"/>
        <v>0</v>
      </c>
      <c r="AP94" s="153">
        <f t="shared" si="3"/>
        <v>0</v>
      </c>
      <c r="AQ94" s="153">
        <f t="shared" si="3"/>
        <v>0</v>
      </c>
      <c r="AR94" s="153">
        <f t="shared" si="3"/>
        <v>0</v>
      </c>
    </row>
    <row r="95" spans="1:44" s="78" customFormat="1" x14ac:dyDescent="0.2">
      <c r="A95" s="75"/>
      <c r="B95" s="150" t="s">
        <v>178</v>
      </c>
      <c r="C95" s="151" t="s">
        <v>177</v>
      </c>
      <c r="D95" s="152"/>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row>
    <row r="96" spans="1:44" s="78" customFormat="1" x14ac:dyDescent="0.2">
      <c r="A96" s="75"/>
      <c r="B96" s="150" t="s">
        <v>179</v>
      </c>
      <c r="C96" s="151" t="s">
        <v>172</v>
      </c>
      <c r="D96" s="152"/>
      <c r="E96" s="154">
        <f t="shared" ref="E96:AR96" si="4">E90-E91</f>
        <v>157500000</v>
      </c>
      <c r="F96" s="154">
        <f t="shared" si="4"/>
        <v>157500000</v>
      </c>
      <c r="G96" s="154">
        <f t="shared" si="4"/>
        <v>157500000</v>
      </c>
      <c r="H96" s="154">
        <f t="shared" si="4"/>
        <v>157500000</v>
      </c>
      <c r="I96" s="154">
        <f t="shared" si="4"/>
        <v>157500000</v>
      </c>
      <c r="J96" s="154">
        <f t="shared" si="4"/>
        <v>157500000</v>
      </c>
      <c r="K96" s="154">
        <f t="shared" si="4"/>
        <v>157500000</v>
      </c>
      <c r="L96" s="154">
        <f t="shared" si="4"/>
        <v>157500000</v>
      </c>
      <c r="M96" s="154">
        <f t="shared" si="4"/>
        <v>157500000</v>
      </c>
      <c r="N96" s="154">
        <f t="shared" si="4"/>
        <v>157500000</v>
      </c>
      <c r="O96" s="154">
        <f t="shared" si="4"/>
        <v>157500000</v>
      </c>
      <c r="P96" s="154">
        <f t="shared" si="4"/>
        <v>157500000</v>
      </c>
      <c r="Q96" s="154">
        <f t="shared" si="4"/>
        <v>157500000</v>
      </c>
      <c r="R96" s="154">
        <f t="shared" si="4"/>
        <v>157500000</v>
      </c>
      <c r="S96" s="154">
        <f t="shared" si="4"/>
        <v>157500000</v>
      </c>
      <c r="T96" s="154">
        <f t="shared" si="4"/>
        <v>0</v>
      </c>
      <c r="U96" s="154">
        <f t="shared" si="4"/>
        <v>0</v>
      </c>
      <c r="V96" s="154">
        <f t="shared" si="4"/>
        <v>0</v>
      </c>
      <c r="W96" s="154">
        <f t="shared" si="4"/>
        <v>0</v>
      </c>
      <c r="X96" s="154">
        <f t="shared" si="4"/>
        <v>0</v>
      </c>
      <c r="Y96" s="154">
        <f t="shared" si="4"/>
        <v>0</v>
      </c>
      <c r="Z96" s="154">
        <f t="shared" si="4"/>
        <v>0</v>
      </c>
      <c r="AA96" s="154">
        <f t="shared" si="4"/>
        <v>0</v>
      </c>
      <c r="AB96" s="154">
        <f t="shared" si="4"/>
        <v>0</v>
      </c>
      <c r="AC96" s="154">
        <f t="shared" si="4"/>
        <v>0</v>
      </c>
      <c r="AD96" s="154">
        <f t="shared" si="4"/>
        <v>0</v>
      </c>
      <c r="AE96" s="154">
        <f t="shared" si="4"/>
        <v>0</v>
      </c>
      <c r="AF96" s="154">
        <f t="shared" si="4"/>
        <v>0</v>
      </c>
      <c r="AG96" s="154">
        <f t="shared" si="4"/>
        <v>0</v>
      </c>
      <c r="AH96" s="154">
        <f t="shared" si="4"/>
        <v>0</v>
      </c>
      <c r="AI96" s="154">
        <f t="shared" si="4"/>
        <v>0</v>
      </c>
      <c r="AJ96" s="154">
        <f t="shared" si="4"/>
        <v>0</v>
      </c>
      <c r="AK96" s="154">
        <f t="shared" si="4"/>
        <v>0</v>
      </c>
      <c r="AL96" s="154">
        <f t="shared" si="4"/>
        <v>0</v>
      </c>
      <c r="AM96" s="154">
        <f t="shared" si="4"/>
        <v>0</v>
      </c>
      <c r="AN96" s="154">
        <f t="shared" si="4"/>
        <v>0</v>
      </c>
      <c r="AO96" s="154">
        <f t="shared" si="4"/>
        <v>0</v>
      </c>
      <c r="AP96" s="154">
        <f t="shared" si="4"/>
        <v>0</v>
      </c>
      <c r="AQ96" s="154">
        <f t="shared" si="4"/>
        <v>0</v>
      </c>
      <c r="AR96" s="154">
        <f t="shared" si="4"/>
        <v>0</v>
      </c>
    </row>
    <row r="97" spans="1:44" s="78" customFormat="1" x14ac:dyDescent="0.2">
      <c r="A97" s="75"/>
      <c r="B97" s="150" t="s">
        <v>180</v>
      </c>
      <c r="C97" s="151" t="s">
        <v>172</v>
      </c>
      <c r="D97" s="152"/>
      <c r="E97" s="154">
        <f t="shared" ref="E97:AR97" si="5">E92-E93</f>
        <v>0</v>
      </c>
      <c r="F97" s="154">
        <f t="shared" si="5"/>
        <v>0</v>
      </c>
      <c r="G97" s="154">
        <f t="shared" si="5"/>
        <v>0</v>
      </c>
      <c r="H97" s="154">
        <f t="shared" si="5"/>
        <v>0</v>
      </c>
      <c r="I97" s="154">
        <f t="shared" si="5"/>
        <v>0</v>
      </c>
      <c r="J97" s="154">
        <f t="shared" si="5"/>
        <v>0</v>
      </c>
      <c r="K97" s="154">
        <f t="shared" si="5"/>
        <v>0</v>
      </c>
      <c r="L97" s="154">
        <f t="shared" si="5"/>
        <v>0</v>
      </c>
      <c r="M97" s="154">
        <f t="shared" si="5"/>
        <v>0</v>
      </c>
      <c r="N97" s="154">
        <f t="shared" si="5"/>
        <v>0</v>
      </c>
      <c r="O97" s="154">
        <f t="shared" si="5"/>
        <v>0</v>
      </c>
      <c r="P97" s="154">
        <f t="shared" si="5"/>
        <v>0</v>
      </c>
      <c r="Q97" s="154">
        <f t="shared" si="5"/>
        <v>0</v>
      </c>
      <c r="R97" s="154">
        <f t="shared" si="5"/>
        <v>0</v>
      </c>
      <c r="S97" s="154">
        <f t="shared" si="5"/>
        <v>0</v>
      </c>
      <c r="T97" s="154">
        <f t="shared" si="5"/>
        <v>0</v>
      </c>
      <c r="U97" s="154">
        <f t="shared" si="5"/>
        <v>0</v>
      </c>
      <c r="V97" s="154">
        <f t="shared" si="5"/>
        <v>0</v>
      </c>
      <c r="W97" s="154">
        <f t="shared" si="5"/>
        <v>0</v>
      </c>
      <c r="X97" s="154">
        <f t="shared" si="5"/>
        <v>0</v>
      </c>
      <c r="Y97" s="154">
        <f t="shared" si="5"/>
        <v>0</v>
      </c>
      <c r="Z97" s="154">
        <f t="shared" si="5"/>
        <v>0</v>
      </c>
      <c r="AA97" s="154">
        <f t="shared" si="5"/>
        <v>0</v>
      </c>
      <c r="AB97" s="154">
        <f t="shared" si="5"/>
        <v>0</v>
      </c>
      <c r="AC97" s="154">
        <f t="shared" si="5"/>
        <v>0</v>
      </c>
      <c r="AD97" s="154">
        <f t="shared" si="5"/>
        <v>0</v>
      </c>
      <c r="AE97" s="154">
        <f t="shared" si="5"/>
        <v>0</v>
      </c>
      <c r="AF97" s="154">
        <f t="shared" si="5"/>
        <v>0</v>
      </c>
      <c r="AG97" s="154">
        <f t="shared" si="5"/>
        <v>0</v>
      </c>
      <c r="AH97" s="154">
        <f t="shared" si="5"/>
        <v>0</v>
      </c>
      <c r="AI97" s="154">
        <f t="shared" si="5"/>
        <v>0</v>
      </c>
      <c r="AJ97" s="154">
        <f t="shared" si="5"/>
        <v>0</v>
      </c>
      <c r="AK97" s="154">
        <f t="shared" si="5"/>
        <v>0</v>
      </c>
      <c r="AL97" s="154">
        <f t="shared" si="5"/>
        <v>0</v>
      </c>
      <c r="AM97" s="154">
        <f t="shared" si="5"/>
        <v>0</v>
      </c>
      <c r="AN97" s="154">
        <f t="shared" si="5"/>
        <v>0</v>
      </c>
      <c r="AO97" s="154">
        <f t="shared" si="5"/>
        <v>0</v>
      </c>
      <c r="AP97" s="154">
        <f t="shared" si="5"/>
        <v>0</v>
      </c>
      <c r="AQ97" s="154">
        <f t="shared" si="5"/>
        <v>0</v>
      </c>
      <c r="AR97" s="154">
        <f t="shared" si="5"/>
        <v>0</v>
      </c>
    </row>
    <row r="98" spans="1:44" s="78" customFormat="1" x14ac:dyDescent="0.2">
      <c r="A98" s="75"/>
      <c r="B98" s="150" t="s">
        <v>181</v>
      </c>
      <c r="C98" s="151" t="s">
        <v>177</v>
      </c>
      <c r="D98" s="152"/>
      <c r="E98" s="154">
        <f>E94-E95</f>
        <v>0</v>
      </c>
      <c r="F98" s="154">
        <f t="shared" ref="F98:AR98" si="6">F94-F95</f>
        <v>0</v>
      </c>
      <c r="G98" s="154">
        <f t="shared" si="6"/>
        <v>0</v>
      </c>
      <c r="H98" s="154">
        <f t="shared" si="6"/>
        <v>0</v>
      </c>
      <c r="I98" s="154">
        <f t="shared" si="6"/>
        <v>0</v>
      </c>
      <c r="J98" s="154">
        <f t="shared" si="6"/>
        <v>0</v>
      </c>
      <c r="K98" s="154">
        <f t="shared" si="6"/>
        <v>0</v>
      </c>
      <c r="L98" s="154">
        <f t="shared" si="6"/>
        <v>0</v>
      </c>
      <c r="M98" s="154">
        <f t="shared" si="6"/>
        <v>0</v>
      </c>
      <c r="N98" s="154">
        <f t="shared" si="6"/>
        <v>0</v>
      </c>
      <c r="O98" s="154">
        <f t="shared" si="6"/>
        <v>0</v>
      </c>
      <c r="P98" s="154">
        <f t="shared" si="6"/>
        <v>0</v>
      </c>
      <c r="Q98" s="154">
        <f t="shared" si="6"/>
        <v>0</v>
      </c>
      <c r="R98" s="154">
        <f t="shared" si="6"/>
        <v>0</v>
      </c>
      <c r="S98" s="154">
        <f t="shared" si="6"/>
        <v>0</v>
      </c>
      <c r="T98" s="154">
        <f t="shared" si="6"/>
        <v>0</v>
      </c>
      <c r="U98" s="154">
        <f t="shared" si="6"/>
        <v>0</v>
      </c>
      <c r="V98" s="154">
        <f t="shared" si="6"/>
        <v>0</v>
      </c>
      <c r="W98" s="154">
        <f t="shared" si="6"/>
        <v>0</v>
      </c>
      <c r="X98" s="154">
        <f t="shared" si="6"/>
        <v>0</v>
      </c>
      <c r="Y98" s="154">
        <f t="shared" si="6"/>
        <v>0</v>
      </c>
      <c r="Z98" s="154">
        <f t="shared" si="6"/>
        <v>0</v>
      </c>
      <c r="AA98" s="154">
        <f t="shared" si="6"/>
        <v>0</v>
      </c>
      <c r="AB98" s="154">
        <f t="shared" si="6"/>
        <v>0</v>
      </c>
      <c r="AC98" s="154">
        <f t="shared" si="6"/>
        <v>0</v>
      </c>
      <c r="AD98" s="154">
        <f t="shared" si="6"/>
        <v>0</v>
      </c>
      <c r="AE98" s="154">
        <f t="shared" si="6"/>
        <v>0</v>
      </c>
      <c r="AF98" s="154">
        <f t="shared" si="6"/>
        <v>0</v>
      </c>
      <c r="AG98" s="154">
        <f t="shared" si="6"/>
        <v>0</v>
      </c>
      <c r="AH98" s="154">
        <f t="shared" si="6"/>
        <v>0</v>
      </c>
      <c r="AI98" s="154">
        <f t="shared" si="6"/>
        <v>0</v>
      </c>
      <c r="AJ98" s="154">
        <f t="shared" si="6"/>
        <v>0</v>
      </c>
      <c r="AK98" s="154">
        <f t="shared" si="6"/>
        <v>0</v>
      </c>
      <c r="AL98" s="154">
        <f t="shared" si="6"/>
        <v>0</v>
      </c>
      <c r="AM98" s="154">
        <f t="shared" si="6"/>
        <v>0</v>
      </c>
      <c r="AN98" s="154">
        <f t="shared" si="6"/>
        <v>0</v>
      </c>
      <c r="AO98" s="154">
        <f t="shared" si="6"/>
        <v>0</v>
      </c>
      <c r="AP98" s="154">
        <f t="shared" si="6"/>
        <v>0</v>
      </c>
      <c r="AQ98" s="154">
        <f t="shared" si="6"/>
        <v>0</v>
      </c>
      <c r="AR98" s="154">
        <f t="shared" si="6"/>
        <v>0</v>
      </c>
    </row>
    <row r="99" spans="1:44" s="78" customFormat="1" x14ac:dyDescent="0.2">
      <c r="A99" s="75"/>
      <c r="B99" s="155" t="s">
        <v>182</v>
      </c>
      <c r="C99" s="156" t="s">
        <v>172</v>
      </c>
      <c r="D99" s="156"/>
      <c r="E99" s="157">
        <f>SUM(E96:E98)</f>
        <v>157500000</v>
      </c>
      <c r="F99" s="157">
        <f t="shared" ref="F99:AR99" si="7">SUM(F96:F98)</f>
        <v>157500000</v>
      </c>
      <c r="G99" s="157">
        <f t="shared" si="7"/>
        <v>157500000</v>
      </c>
      <c r="H99" s="157">
        <f t="shared" si="7"/>
        <v>157500000</v>
      </c>
      <c r="I99" s="157">
        <f t="shared" si="7"/>
        <v>157500000</v>
      </c>
      <c r="J99" s="157">
        <f t="shared" si="7"/>
        <v>157500000</v>
      </c>
      <c r="K99" s="157">
        <f t="shared" si="7"/>
        <v>157500000</v>
      </c>
      <c r="L99" s="157">
        <f t="shared" si="7"/>
        <v>157500000</v>
      </c>
      <c r="M99" s="157">
        <f t="shared" si="7"/>
        <v>157500000</v>
      </c>
      <c r="N99" s="157">
        <f t="shared" si="7"/>
        <v>157500000</v>
      </c>
      <c r="O99" s="157">
        <f t="shared" si="7"/>
        <v>157500000</v>
      </c>
      <c r="P99" s="157">
        <f t="shared" si="7"/>
        <v>157500000</v>
      </c>
      <c r="Q99" s="157">
        <f t="shared" si="7"/>
        <v>157500000</v>
      </c>
      <c r="R99" s="157">
        <f t="shared" si="7"/>
        <v>157500000</v>
      </c>
      <c r="S99" s="157">
        <f t="shared" si="7"/>
        <v>157500000</v>
      </c>
      <c r="T99" s="157">
        <f t="shared" si="7"/>
        <v>0</v>
      </c>
      <c r="U99" s="157">
        <f t="shared" si="7"/>
        <v>0</v>
      </c>
      <c r="V99" s="157">
        <f t="shared" si="7"/>
        <v>0</v>
      </c>
      <c r="W99" s="157">
        <f t="shared" si="7"/>
        <v>0</v>
      </c>
      <c r="X99" s="157">
        <f t="shared" si="7"/>
        <v>0</v>
      </c>
      <c r="Y99" s="157">
        <f t="shared" si="7"/>
        <v>0</v>
      </c>
      <c r="Z99" s="157">
        <f t="shared" si="7"/>
        <v>0</v>
      </c>
      <c r="AA99" s="157">
        <f t="shared" si="7"/>
        <v>0</v>
      </c>
      <c r="AB99" s="157">
        <f t="shared" si="7"/>
        <v>0</v>
      </c>
      <c r="AC99" s="157">
        <f t="shared" si="7"/>
        <v>0</v>
      </c>
      <c r="AD99" s="157">
        <f t="shared" si="7"/>
        <v>0</v>
      </c>
      <c r="AE99" s="157">
        <f t="shared" si="7"/>
        <v>0</v>
      </c>
      <c r="AF99" s="157">
        <f t="shared" si="7"/>
        <v>0</v>
      </c>
      <c r="AG99" s="157">
        <f t="shared" si="7"/>
        <v>0</v>
      </c>
      <c r="AH99" s="157">
        <f t="shared" si="7"/>
        <v>0</v>
      </c>
      <c r="AI99" s="157">
        <f t="shared" si="7"/>
        <v>0</v>
      </c>
      <c r="AJ99" s="157">
        <f t="shared" si="7"/>
        <v>0</v>
      </c>
      <c r="AK99" s="157">
        <f t="shared" si="7"/>
        <v>0</v>
      </c>
      <c r="AL99" s="157">
        <f t="shared" si="7"/>
        <v>0</v>
      </c>
      <c r="AM99" s="157">
        <f t="shared" si="7"/>
        <v>0</v>
      </c>
      <c r="AN99" s="157">
        <f t="shared" si="7"/>
        <v>0</v>
      </c>
      <c r="AO99" s="157">
        <f t="shared" si="7"/>
        <v>0</v>
      </c>
      <c r="AP99" s="157">
        <f t="shared" si="7"/>
        <v>0</v>
      </c>
      <c r="AQ99" s="157">
        <f t="shared" si="7"/>
        <v>0</v>
      </c>
      <c r="AR99" s="157">
        <f t="shared" si="7"/>
        <v>0</v>
      </c>
    </row>
    <row r="100" spans="1:44" s="78" customFormat="1" ht="6" customHeight="1" x14ac:dyDescent="0.2">
      <c r="A100" s="75"/>
      <c r="B100" s="108"/>
      <c r="C100" s="144"/>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6"/>
    </row>
    <row r="101" spans="1:44" s="78" customFormat="1" x14ac:dyDescent="0.2">
      <c r="A101" s="75"/>
      <c r="B101" s="71" t="s">
        <v>183</v>
      </c>
      <c r="C101" s="147" t="s">
        <v>77</v>
      </c>
      <c r="D101" s="148"/>
      <c r="E101" s="149">
        <f>IF(E86&gt;$C$16,0,-E87*($C$38*1000+E96*$C$39+E97*$C$40*3.6/1000+E98*$C$41*35.17/1000))+SUMIF($C$77:$C$81,E86,$D$77:$D$81)</f>
        <v>-2809250</v>
      </c>
      <c r="F101" s="149">
        <f t="shared" ref="F101:AR101" si="8">IF(F86&gt;$C$16,0,-F87*($C$38*1000+F96*$C$39+F97*$C$40*3.6/1000+F98*$C$41*35.17/1000))+SUMIF($C$77:$C$81,F86,$D$77:$D$81)</f>
        <v>-2858411.875</v>
      </c>
      <c r="G101" s="149">
        <f t="shared" si="8"/>
        <v>-2908434.0828125002</v>
      </c>
      <c r="H101" s="149">
        <f t="shared" si="8"/>
        <v>-2959331.6792617189</v>
      </c>
      <c r="I101" s="149">
        <f t="shared" si="8"/>
        <v>-3011119.9836487998</v>
      </c>
      <c r="J101" s="149">
        <f t="shared" si="8"/>
        <v>-3063814.5833626539</v>
      </c>
      <c r="K101" s="149">
        <f t="shared" si="8"/>
        <v>-3117431.3385715005</v>
      </c>
      <c r="L101" s="149">
        <f t="shared" si="8"/>
        <v>-3171986.3869965011</v>
      </c>
      <c r="M101" s="149">
        <f t="shared" si="8"/>
        <v>-3227496.1487689409</v>
      </c>
      <c r="N101" s="149">
        <f t="shared" si="8"/>
        <v>-3283977.331372398</v>
      </c>
      <c r="O101" s="149">
        <f t="shared" si="8"/>
        <v>-3341446.934671415</v>
      </c>
      <c r="P101" s="149">
        <f t="shared" si="8"/>
        <v>-3399922.2560281646</v>
      </c>
      <c r="Q101" s="149">
        <f t="shared" si="8"/>
        <v>-3459420.8955086581</v>
      </c>
      <c r="R101" s="149">
        <f t="shared" si="8"/>
        <v>-3519960.7611800595</v>
      </c>
      <c r="S101" s="149">
        <f t="shared" si="8"/>
        <v>-3581560.0745007112</v>
      </c>
      <c r="T101" s="149">
        <f t="shared" si="8"/>
        <v>0</v>
      </c>
      <c r="U101" s="149">
        <f t="shared" si="8"/>
        <v>0</v>
      </c>
      <c r="V101" s="149">
        <f t="shared" si="8"/>
        <v>0</v>
      </c>
      <c r="W101" s="149">
        <f t="shared" si="8"/>
        <v>0</v>
      </c>
      <c r="X101" s="149">
        <f t="shared" si="8"/>
        <v>0</v>
      </c>
      <c r="Y101" s="149">
        <f t="shared" si="8"/>
        <v>0</v>
      </c>
      <c r="Z101" s="149">
        <f t="shared" si="8"/>
        <v>0</v>
      </c>
      <c r="AA101" s="149">
        <f t="shared" si="8"/>
        <v>0</v>
      </c>
      <c r="AB101" s="149">
        <f t="shared" si="8"/>
        <v>0</v>
      </c>
      <c r="AC101" s="149">
        <f t="shared" si="8"/>
        <v>0</v>
      </c>
      <c r="AD101" s="149">
        <f t="shared" si="8"/>
        <v>0</v>
      </c>
      <c r="AE101" s="149">
        <f t="shared" si="8"/>
        <v>0</v>
      </c>
      <c r="AF101" s="149">
        <f t="shared" si="8"/>
        <v>0</v>
      </c>
      <c r="AG101" s="149">
        <f t="shared" si="8"/>
        <v>0</v>
      </c>
      <c r="AH101" s="149">
        <f t="shared" si="8"/>
        <v>0</v>
      </c>
      <c r="AI101" s="149">
        <f t="shared" si="8"/>
        <v>0</v>
      </c>
      <c r="AJ101" s="149">
        <f t="shared" si="8"/>
        <v>0</v>
      </c>
      <c r="AK101" s="149">
        <f t="shared" si="8"/>
        <v>0</v>
      </c>
      <c r="AL101" s="149">
        <f t="shared" si="8"/>
        <v>0</v>
      </c>
      <c r="AM101" s="149">
        <f t="shared" si="8"/>
        <v>0</v>
      </c>
      <c r="AN101" s="149">
        <f t="shared" si="8"/>
        <v>0</v>
      </c>
      <c r="AO101" s="149">
        <f t="shared" si="8"/>
        <v>0</v>
      </c>
      <c r="AP101" s="149">
        <f t="shared" si="8"/>
        <v>0</v>
      </c>
      <c r="AQ101" s="149">
        <f t="shared" si="8"/>
        <v>0</v>
      </c>
      <c r="AR101" s="149">
        <f t="shared" si="8"/>
        <v>0</v>
      </c>
    </row>
    <row r="102" spans="1:44" s="78" customFormat="1" x14ac:dyDescent="0.2">
      <c r="A102" s="75"/>
      <c r="B102" s="150" t="s">
        <v>184</v>
      </c>
      <c r="C102" s="151" t="s">
        <v>77</v>
      </c>
      <c r="D102" s="152"/>
      <c r="E102" s="153">
        <f t="shared" ref="E102:AR102" si="9">-IF(E86&gt;$C$16,0,E87*(IF($C$45=0,0,($C$46+$C$47)/$C$45*$C$8*MAX($C$13,$C$14)*3.6/1000+$C$11*$C$22*35.8/1000*$C$15/$C$45*($C$46+$C$47))+$C$43*$C$44))</f>
        <v>0</v>
      </c>
      <c r="F102" s="153">
        <f t="shared" si="9"/>
        <v>0</v>
      </c>
      <c r="G102" s="153">
        <f t="shared" si="9"/>
        <v>0</v>
      </c>
      <c r="H102" s="153">
        <f t="shared" si="9"/>
        <v>0</v>
      </c>
      <c r="I102" s="153">
        <f t="shared" si="9"/>
        <v>0</v>
      </c>
      <c r="J102" s="153">
        <f t="shared" si="9"/>
        <v>0</v>
      </c>
      <c r="K102" s="153">
        <f t="shared" si="9"/>
        <v>0</v>
      </c>
      <c r="L102" s="153">
        <f t="shared" si="9"/>
        <v>0</v>
      </c>
      <c r="M102" s="153">
        <f t="shared" si="9"/>
        <v>0</v>
      </c>
      <c r="N102" s="153">
        <f t="shared" si="9"/>
        <v>0</v>
      </c>
      <c r="O102" s="153">
        <f t="shared" si="9"/>
        <v>0</v>
      </c>
      <c r="P102" s="153">
        <f t="shared" si="9"/>
        <v>0</v>
      </c>
      <c r="Q102" s="153">
        <f t="shared" si="9"/>
        <v>0</v>
      </c>
      <c r="R102" s="153">
        <f t="shared" si="9"/>
        <v>0</v>
      </c>
      <c r="S102" s="153">
        <f t="shared" si="9"/>
        <v>0</v>
      </c>
      <c r="T102" s="153">
        <f t="shared" si="9"/>
        <v>0</v>
      </c>
      <c r="U102" s="153">
        <f t="shared" si="9"/>
        <v>0</v>
      </c>
      <c r="V102" s="153">
        <f t="shared" si="9"/>
        <v>0</v>
      </c>
      <c r="W102" s="153">
        <f t="shared" si="9"/>
        <v>0</v>
      </c>
      <c r="X102" s="153">
        <f t="shared" si="9"/>
        <v>0</v>
      </c>
      <c r="Y102" s="153">
        <f t="shared" si="9"/>
        <v>0</v>
      </c>
      <c r="Z102" s="153">
        <f t="shared" si="9"/>
        <v>0</v>
      </c>
      <c r="AA102" s="153">
        <f t="shared" si="9"/>
        <v>0</v>
      </c>
      <c r="AB102" s="153">
        <f t="shared" si="9"/>
        <v>0</v>
      </c>
      <c r="AC102" s="153">
        <f t="shared" si="9"/>
        <v>0</v>
      </c>
      <c r="AD102" s="153">
        <f t="shared" si="9"/>
        <v>0</v>
      </c>
      <c r="AE102" s="153">
        <f t="shared" si="9"/>
        <v>0</v>
      </c>
      <c r="AF102" s="153">
        <f t="shared" si="9"/>
        <v>0</v>
      </c>
      <c r="AG102" s="153">
        <f t="shared" si="9"/>
        <v>0</v>
      </c>
      <c r="AH102" s="153">
        <f t="shared" si="9"/>
        <v>0</v>
      </c>
      <c r="AI102" s="153">
        <f t="shared" si="9"/>
        <v>0</v>
      </c>
      <c r="AJ102" s="153">
        <f t="shared" si="9"/>
        <v>0</v>
      </c>
      <c r="AK102" s="153">
        <f t="shared" si="9"/>
        <v>0</v>
      </c>
      <c r="AL102" s="153">
        <f t="shared" si="9"/>
        <v>0</v>
      </c>
      <c r="AM102" s="153">
        <f t="shared" si="9"/>
        <v>0</v>
      </c>
      <c r="AN102" s="153">
        <f t="shared" si="9"/>
        <v>0</v>
      </c>
      <c r="AO102" s="153">
        <f t="shared" si="9"/>
        <v>0</v>
      </c>
      <c r="AP102" s="153">
        <f t="shared" si="9"/>
        <v>0</v>
      </c>
      <c r="AQ102" s="153">
        <f t="shared" si="9"/>
        <v>0</v>
      </c>
      <c r="AR102" s="153">
        <f t="shared" si="9"/>
        <v>0</v>
      </c>
    </row>
    <row r="103" spans="1:44" s="78" customFormat="1" ht="12.75" customHeight="1" x14ac:dyDescent="0.2">
      <c r="A103" s="75"/>
      <c r="B103" s="150" t="s">
        <v>185</v>
      </c>
      <c r="C103" s="151" t="s">
        <v>72</v>
      </c>
      <c r="D103" s="152"/>
      <c r="E103" s="158">
        <f>E87*$C$49</f>
        <v>0</v>
      </c>
      <c r="F103" s="158">
        <f t="shared" ref="F103:AR103" si="10">F87*$C$49</f>
        <v>0</v>
      </c>
      <c r="G103" s="158">
        <f t="shared" si="10"/>
        <v>0</v>
      </c>
      <c r="H103" s="158">
        <f t="shared" si="10"/>
        <v>0</v>
      </c>
      <c r="I103" s="158">
        <f t="shared" si="10"/>
        <v>0</v>
      </c>
      <c r="J103" s="158">
        <f t="shared" si="10"/>
        <v>0</v>
      </c>
      <c r="K103" s="158">
        <f t="shared" si="10"/>
        <v>0</v>
      </c>
      <c r="L103" s="158">
        <f t="shared" si="10"/>
        <v>0</v>
      </c>
      <c r="M103" s="158">
        <f t="shared" si="10"/>
        <v>0</v>
      </c>
      <c r="N103" s="158">
        <f t="shared" si="10"/>
        <v>0</v>
      </c>
      <c r="O103" s="158">
        <f t="shared" si="10"/>
        <v>0</v>
      </c>
      <c r="P103" s="158">
        <f t="shared" si="10"/>
        <v>0</v>
      </c>
      <c r="Q103" s="158">
        <f t="shared" si="10"/>
        <v>0</v>
      </c>
      <c r="R103" s="158">
        <f t="shared" si="10"/>
        <v>0</v>
      </c>
      <c r="S103" s="158">
        <f t="shared" si="10"/>
        <v>0</v>
      </c>
      <c r="T103" s="158">
        <f t="shared" si="10"/>
        <v>0</v>
      </c>
      <c r="U103" s="158">
        <f t="shared" si="10"/>
        <v>0</v>
      </c>
      <c r="V103" s="158">
        <f t="shared" si="10"/>
        <v>0</v>
      </c>
      <c r="W103" s="158">
        <f t="shared" si="10"/>
        <v>0</v>
      </c>
      <c r="X103" s="158">
        <f t="shared" si="10"/>
        <v>0</v>
      </c>
      <c r="Y103" s="158">
        <f t="shared" si="10"/>
        <v>0</v>
      </c>
      <c r="Z103" s="158">
        <f t="shared" si="10"/>
        <v>0</v>
      </c>
      <c r="AA103" s="158">
        <f t="shared" si="10"/>
        <v>0</v>
      </c>
      <c r="AB103" s="158">
        <f t="shared" si="10"/>
        <v>0</v>
      </c>
      <c r="AC103" s="158">
        <f t="shared" si="10"/>
        <v>0</v>
      </c>
      <c r="AD103" s="158">
        <f t="shared" si="10"/>
        <v>0</v>
      </c>
      <c r="AE103" s="158">
        <f t="shared" si="10"/>
        <v>0</v>
      </c>
      <c r="AF103" s="158">
        <f t="shared" si="10"/>
        <v>0</v>
      </c>
      <c r="AG103" s="158">
        <f t="shared" si="10"/>
        <v>0</v>
      </c>
      <c r="AH103" s="158">
        <f t="shared" si="10"/>
        <v>0</v>
      </c>
      <c r="AI103" s="158">
        <f t="shared" si="10"/>
        <v>0</v>
      </c>
      <c r="AJ103" s="158">
        <f t="shared" si="10"/>
        <v>0</v>
      </c>
      <c r="AK103" s="158">
        <f t="shared" si="10"/>
        <v>0</v>
      </c>
      <c r="AL103" s="158">
        <f t="shared" si="10"/>
        <v>0</v>
      </c>
      <c r="AM103" s="158">
        <f t="shared" si="10"/>
        <v>0</v>
      </c>
      <c r="AN103" s="158">
        <f t="shared" si="10"/>
        <v>0</v>
      </c>
      <c r="AO103" s="158">
        <f t="shared" si="10"/>
        <v>0</v>
      </c>
      <c r="AP103" s="158">
        <f t="shared" si="10"/>
        <v>0</v>
      </c>
      <c r="AQ103" s="158">
        <f t="shared" si="10"/>
        <v>0</v>
      </c>
      <c r="AR103" s="158">
        <f t="shared" si="10"/>
        <v>0</v>
      </c>
    </row>
    <row r="104" spans="1:44" s="78" customFormat="1" x14ac:dyDescent="0.2">
      <c r="A104" s="75"/>
      <c r="B104" s="150" t="s">
        <v>186</v>
      </c>
      <c r="C104" s="151" t="s">
        <v>72</v>
      </c>
      <c r="D104" s="152"/>
      <c r="E104" s="158">
        <f t="shared" ref="E104:AR104" si="11">E87*$C$50*3.6/1000</f>
        <v>0</v>
      </c>
      <c r="F104" s="158">
        <f t="shared" si="11"/>
        <v>0</v>
      </c>
      <c r="G104" s="158">
        <f t="shared" si="11"/>
        <v>0</v>
      </c>
      <c r="H104" s="158">
        <f t="shared" si="11"/>
        <v>0</v>
      </c>
      <c r="I104" s="158">
        <f t="shared" si="11"/>
        <v>0</v>
      </c>
      <c r="J104" s="158">
        <f t="shared" si="11"/>
        <v>0</v>
      </c>
      <c r="K104" s="158">
        <f t="shared" si="11"/>
        <v>0</v>
      </c>
      <c r="L104" s="158">
        <f t="shared" si="11"/>
        <v>0</v>
      </c>
      <c r="M104" s="158">
        <f t="shared" si="11"/>
        <v>0</v>
      </c>
      <c r="N104" s="158">
        <f t="shared" si="11"/>
        <v>0</v>
      </c>
      <c r="O104" s="158">
        <f t="shared" si="11"/>
        <v>0</v>
      </c>
      <c r="P104" s="158">
        <f t="shared" si="11"/>
        <v>0</v>
      </c>
      <c r="Q104" s="158">
        <f t="shared" si="11"/>
        <v>0</v>
      </c>
      <c r="R104" s="158">
        <f t="shared" si="11"/>
        <v>0</v>
      </c>
      <c r="S104" s="158">
        <f t="shared" si="11"/>
        <v>0</v>
      </c>
      <c r="T104" s="158">
        <f t="shared" si="11"/>
        <v>0</v>
      </c>
      <c r="U104" s="158">
        <f t="shared" si="11"/>
        <v>0</v>
      </c>
      <c r="V104" s="158">
        <f t="shared" si="11"/>
        <v>0</v>
      </c>
      <c r="W104" s="158">
        <f t="shared" si="11"/>
        <v>0</v>
      </c>
      <c r="X104" s="158">
        <f t="shared" si="11"/>
        <v>0</v>
      </c>
      <c r="Y104" s="158">
        <f t="shared" si="11"/>
        <v>0</v>
      </c>
      <c r="Z104" s="158">
        <f t="shared" si="11"/>
        <v>0</v>
      </c>
      <c r="AA104" s="158">
        <f t="shared" si="11"/>
        <v>0</v>
      </c>
      <c r="AB104" s="158">
        <f t="shared" si="11"/>
        <v>0</v>
      </c>
      <c r="AC104" s="158">
        <f t="shared" si="11"/>
        <v>0</v>
      </c>
      <c r="AD104" s="158">
        <f t="shared" si="11"/>
        <v>0</v>
      </c>
      <c r="AE104" s="158">
        <f t="shared" si="11"/>
        <v>0</v>
      </c>
      <c r="AF104" s="158">
        <f t="shared" si="11"/>
        <v>0</v>
      </c>
      <c r="AG104" s="158">
        <f t="shared" si="11"/>
        <v>0</v>
      </c>
      <c r="AH104" s="158">
        <f t="shared" si="11"/>
        <v>0</v>
      </c>
      <c r="AI104" s="158">
        <f t="shared" si="11"/>
        <v>0</v>
      </c>
      <c r="AJ104" s="158">
        <f t="shared" si="11"/>
        <v>0</v>
      </c>
      <c r="AK104" s="158">
        <f t="shared" si="11"/>
        <v>0</v>
      </c>
      <c r="AL104" s="158">
        <f t="shared" si="11"/>
        <v>0</v>
      </c>
      <c r="AM104" s="158">
        <f t="shared" si="11"/>
        <v>0</v>
      </c>
      <c r="AN104" s="158">
        <f t="shared" si="11"/>
        <v>0</v>
      </c>
      <c r="AO104" s="158">
        <f t="shared" si="11"/>
        <v>0</v>
      </c>
      <c r="AP104" s="158">
        <f t="shared" si="11"/>
        <v>0</v>
      </c>
      <c r="AQ104" s="158">
        <f t="shared" si="11"/>
        <v>0</v>
      </c>
      <c r="AR104" s="158">
        <f t="shared" si="11"/>
        <v>0</v>
      </c>
    </row>
    <row r="105" spans="1:44" s="78" customFormat="1" x14ac:dyDescent="0.2">
      <c r="A105" s="75"/>
      <c r="B105" s="150" t="s">
        <v>187</v>
      </c>
      <c r="C105" s="151" t="s">
        <v>72</v>
      </c>
      <c r="D105" s="152"/>
      <c r="E105" s="158">
        <f t="shared" ref="E105:AR105" si="12">E87*$C$51/31.65*3.6</f>
        <v>0</v>
      </c>
      <c r="F105" s="158">
        <f t="shared" si="12"/>
        <v>0</v>
      </c>
      <c r="G105" s="158">
        <f t="shared" si="12"/>
        <v>0</v>
      </c>
      <c r="H105" s="158">
        <f t="shared" si="12"/>
        <v>0</v>
      </c>
      <c r="I105" s="158">
        <f t="shared" si="12"/>
        <v>0</v>
      </c>
      <c r="J105" s="158">
        <f t="shared" si="12"/>
        <v>0</v>
      </c>
      <c r="K105" s="158">
        <f t="shared" si="12"/>
        <v>0</v>
      </c>
      <c r="L105" s="158">
        <f t="shared" si="12"/>
        <v>0</v>
      </c>
      <c r="M105" s="158">
        <f t="shared" si="12"/>
        <v>0</v>
      </c>
      <c r="N105" s="158">
        <f t="shared" si="12"/>
        <v>0</v>
      </c>
      <c r="O105" s="158">
        <f t="shared" si="12"/>
        <v>0</v>
      </c>
      <c r="P105" s="158">
        <f t="shared" si="12"/>
        <v>0</v>
      </c>
      <c r="Q105" s="158">
        <f t="shared" si="12"/>
        <v>0</v>
      </c>
      <c r="R105" s="158">
        <f t="shared" si="12"/>
        <v>0</v>
      </c>
      <c r="S105" s="158">
        <f t="shared" si="12"/>
        <v>0</v>
      </c>
      <c r="T105" s="158">
        <f t="shared" si="12"/>
        <v>0</v>
      </c>
      <c r="U105" s="158">
        <f t="shared" si="12"/>
        <v>0</v>
      </c>
      <c r="V105" s="158">
        <f t="shared" si="12"/>
        <v>0</v>
      </c>
      <c r="W105" s="158">
        <f t="shared" si="12"/>
        <v>0</v>
      </c>
      <c r="X105" s="158">
        <f t="shared" si="12"/>
        <v>0</v>
      </c>
      <c r="Y105" s="158">
        <f t="shared" si="12"/>
        <v>0</v>
      </c>
      <c r="Z105" s="158">
        <f t="shared" si="12"/>
        <v>0</v>
      </c>
      <c r="AA105" s="158">
        <f t="shared" si="12"/>
        <v>0</v>
      </c>
      <c r="AB105" s="158">
        <f t="shared" si="12"/>
        <v>0</v>
      </c>
      <c r="AC105" s="158">
        <f t="shared" si="12"/>
        <v>0</v>
      </c>
      <c r="AD105" s="158">
        <f t="shared" si="12"/>
        <v>0</v>
      </c>
      <c r="AE105" s="158">
        <f t="shared" si="12"/>
        <v>0</v>
      </c>
      <c r="AF105" s="158">
        <f t="shared" si="12"/>
        <v>0</v>
      </c>
      <c r="AG105" s="158">
        <f t="shared" si="12"/>
        <v>0</v>
      </c>
      <c r="AH105" s="158">
        <f t="shared" si="12"/>
        <v>0</v>
      </c>
      <c r="AI105" s="158">
        <f t="shared" si="12"/>
        <v>0</v>
      </c>
      <c r="AJ105" s="158">
        <f t="shared" si="12"/>
        <v>0</v>
      </c>
      <c r="AK105" s="158">
        <f t="shared" si="12"/>
        <v>0</v>
      </c>
      <c r="AL105" s="158">
        <f t="shared" si="12"/>
        <v>0</v>
      </c>
      <c r="AM105" s="158">
        <f t="shared" si="12"/>
        <v>0</v>
      </c>
      <c r="AN105" s="158">
        <f t="shared" si="12"/>
        <v>0</v>
      </c>
      <c r="AO105" s="158">
        <f t="shared" si="12"/>
        <v>0</v>
      </c>
      <c r="AP105" s="158">
        <f t="shared" si="12"/>
        <v>0</v>
      </c>
      <c r="AQ105" s="158">
        <f t="shared" si="12"/>
        <v>0</v>
      </c>
      <c r="AR105" s="158">
        <f t="shared" si="12"/>
        <v>0</v>
      </c>
    </row>
    <row r="106" spans="1:44" s="78" customFormat="1" x14ac:dyDescent="0.2">
      <c r="A106" s="75"/>
      <c r="B106" s="150" t="s">
        <v>188</v>
      </c>
      <c r="C106" s="151" t="s">
        <v>72</v>
      </c>
      <c r="D106" s="152"/>
      <c r="E106" s="158">
        <f>IF(E98&gt;0,E105,IF(E97=0,E103,IF(E96=0,E104,(E103+E104*$C$53)/(1+$C$53))))</f>
        <v>0</v>
      </c>
      <c r="F106" s="158">
        <f t="shared" ref="F106:AR106" si="13">IF(F98&gt;0,F105,IF(F97=0,F103,IF(F96=0,F104,(F103+F104*$C$53)/(1+$C$53))))</f>
        <v>0</v>
      </c>
      <c r="G106" s="158">
        <f t="shared" si="13"/>
        <v>0</v>
      </c>
      <c r="H106" s="158">
        <f t="shared" si="13"/>
        <v>0</v>
      </c>
      <c r="I106" s="158">
        <f t="shared" si="13"/>
        <v>0</v>
      </c>
      <c r="J106" s="158">
        <f t="shared" si="13"/>
        <v>0</v>
      </c>
      <c r="K106" s="158">
        <f t="shared" si="13"/>
        <v>0</v>
      </c>
      <c r="L106" s="158">
        <f t="shared" si="13"/>
        <v>0</v>
      </c>
      <c r="M106" s="158">
        <f t="shared" si="13"/>
        <v>0</v>
      </c>
      <c r="N106" s="158">
        <f t="shared" si="13"/>
        <v>0</v>
      </c>
      <c r="O106" s="158">
        <f t="shared" si="13"/>
        <v>0</v>
      </c>
      <c r="P106" s="158">
        <f t="shared" si="13"/>
        <v>0</v>
      </c>
      <c r="Q106" s="158">
        <f t="shared" si="13"/>
        <v>0</v>
      </c>
      <c r="R106" s="158">
        <f t="shared" si="13"/>
        <v>0</v>
      </c>
      <c r="S106" s="158">
        <f t="shared" si="13"/>
        <v>0</v>
      </c>
      <c r="T106" s="158">
        <f t="shared" si="13"/>
        <v>0</v>
      </c>
      <c r="U106" s="158">
        <f t="shared" si="13"/>
        <v>0</v>
      </c>
      <c r="V106" s="158">
        <f t="shared" si="13"/>
        <v>0</v>
      </c>
      <c r="W106" s="158">
        <f t="shared" si="13"/>
        <v>0</v>
      </c>
      <c r="X106" s="158">
        <f t="shared" si="13"/>
        <v>0</v>
      </c>
      <c r="Y106" s="158">
        <f t="shared" si="13"/>
        <v>0</v>
      </c>
      <c r="Z106" s="158">
        <f t="shared" si="13"/>
        <v>0</v>
      </c>
      <c r="AA106" s="158">
        <f t="shared" si="13"/>
        <v>0</v>
      </c>
      <c r="AB106" s="158">
        <f t="shared" si="13"/>
        <v>0</v>
      </c>
      <c r="AC106" s="158">
        <f t="shared" si="13"/>
        <v>0</v>
      </c>
      <c r="AD106" s="158">
        <f t="shared" si="13"/>
        <v>0</v>
      </c>
      <c r="AE106" s="158">
        <f t="shared" si="13"/>
        <v>0</v>
      </c>
      <c r="AF106" s="158">
        <f t="shared" si="13"/>
        <v>0</v>
      </c>
      <c r="AG106" s="158">
        <f t="shared" si="13"/>
        <v>0</v>
      </c>
      <c r="AH106" s="158">
        <f t="shared" si="13"/>
        <v>0</v>
      </c>
      <c r="AI106" s="158">
        <f t="shared" si="13"/>
        <v>0</v>
      </c>
      <c r="AJ106" s="158">
        <f t="shared" si="13"/>
        <v>0</v>
      </c>
      <c r="AK106" s="158">
        <f t="shared" si="13"/>
        <v>0</v>
      </c>
      <c r="AL106" s="158">
        <f t="shared" si="13"/>
        <v>0</v>
      </c>
      <c r="AM106" s="158">
        <f t="shared" si="13"/>
        <v>0</v>
      </c>
      <c r="AN106" s="158">
        <f t="shared" si="13"/>
        <v>0</v>
      </c>
      <c r="AO106" s="158">
        <f t="shared" si="13"/>
        <v>0</v>
      </c>
      <c r="AP106" s="158">
        <f t="shared" si="13"/>
        <v>0</v>
      </c>
      <c r="AQ106" s="158">
        <f t="shared" si="13"/>
        <v>0</v>
      </c>
      <c r="AR106" s="158">
        <f t="shared" si="13"/>
        <v>0</v>
      </c>
    </row>
    <row r="107" spans="1:44" s="78" customFormat="1" x14ac:dyDescent="0.2">
      <c r="A107" s="75"/>
      <c r="B107" s="150" t="s">
        <v>79</v>
      </c>
      <c r="C107" s="151" t="s">
        <v>72</v>
      </c>
      <c r="D107" s="152"/>
      <c r="E107" s="158">
        <f>$C$52</f>
        <v>0</v>
      </c>
      <c r="F107" s="158">
        <f t="shared" ref="F107:AR107" si="14">$C$52</f>
        <v>0</v>
      </c>
      <c r="G107" s="158">
        <f t="shared" si="14"/>
        <v>0</v>
      </c>
      <c r="H107" s="158">
        <f t="shared" si="14"/>
        <v>0</v>
      </c>
      <c r="I107" s="158">
        <f t="shared" si="14"/>
        <v>0</v>
      </c>
      <c r="J107" s="158">
        <f t="shared" si="14"/>
        <v>0</v>
      </c>
      <c r="K107" s="158">
        <f t="shared" si="14"/>
        <v>0</v>
      </c>
      <c r="L107" s="158">
        <f t="shared" si="14"/>
        <v>0</v>
      </c>
      <c r="M107" s="158">
        <f t="shared" si="14"/>
        <v>0</v>
      </c>
      <c r="N107" s="158">
        <f t="shared" si="14"/>
        <v>0</v>
      </c>
      <c r="O107" s="158">
        <f t="shared" si="14"/>
        <v>0</v>
      </c>
      <c r="P107" s="158">
        <f t="shared" si="14"/>
        <v>0</v>
      </c>
      <c r="Q107" s="158">
        <f t="shared" si="14"/>
        <v>0</v>
      </c>
      <c r="R107" s="158">
        <f t="shared" si="14"/>
        <v>0</v>
      </c>
      <c r="S107" s="158">
        <f t="shared" si="14"/>
        <v>0</v>
      </c>
      <c r="T107" s="158">
        <f t="shared" si="14"/>
        <v>0</v>
      </c>
      <c r="U107" s="158">
        <f t="shared" si="14"/>
        <v>0</v>
      </c>
      <c r="V107" s="158">
        <f t="shared" si="14"/>
        <v>0</v>
      </c>
      <c r="W107" s="158">
        <f t="shared" si="14"/>
        <v>0</v>
      </c>
      <c r="X107" s="158">
        <f t="shared" si="14"/>
        <v>0</v>
      </c>
      <c r="Y107" s="158">
        <f t="shared" si="14"/>
        <v>0</v>
      </c>
      <c r="Z107" s="158">
        <f t="shared" si="14"/>
        <v>0</v>
      </c>
      <c r="AA107" s="158">
        <f t="shared" si="14"/>
        <v>0</v>
      </c>
      <c r="AB107" s="158">
        <f t="shared" si="14"/>
        <v>0</v>
      </c>
      <c r="AC107" s="158">
        <f t="shared" si="14"/>
        <v>0</v>
      </c>
      <c r="AD107" s="158">
        <f t="shared" si="14"/>
        <v>0</v>
      </c>
      <c r="AE107" s="158">
        <f t="shared" si="14"/>
        <v>0</v>
      </c>
      <c r="AF107" s="158">
        <f t="shared" si="14"/>
        <v>0</v>
      </c>
      <c r="AG107" s="158">
        <f t="shared" si="14"/>
        <v>0</v>
      </c>
      <c r="AH107" s="158">
        <f t="shared" si="14"/>
        <v>0</v>
      </c>
      <c r="AI107" s="158">
        <f t="shared" si="14"/>
        <v>0</v>
      </c>
      <c r="AJ107" s="158">
        <f t="shared" si="14"/>
        <v>0</v>
      </c>
      <c r="AK107" s="158">
        <f t="shared" si="14"/>
        <v>0</v>
      </c>
      <c r="AL107" s="158">
        <f t="shared" si="14"/>
        <v>0</v>
      </c>
      <c r="AM107" s="158">
        <f t="shared" si="14"/>
        <v>0</v>
      </c>
      <c r="AN107" s="158">
        <f t="shared" si="14"/>
        <v>0</v>
      </c>
      <c r="AO107" s="158">
        <f t="shared" si="14"/>
        <v>0</v>
      </c>
      <c r="AP107" s="158">
        <f t="shared" si="14"/>
        <v>0</v>
      </c>
      <c r="AQ107" s="158">
        <f t="shared" si="14"/>
        <v>0</v>
      </c>
      <c r="AR107" s="158">
        <f t="shared" si="14"/>
        <v>0</v>
      </c>
    </row>
    <row r="108" spans="1:44" s="78" customFormat="1" x14ac:dyDescent="0.2">
      <c r="A108" s="75"/>
      <c r="B108" s="150" t="s">
        <v>189</v>
      </c>
      <c r="C108" s="151" t="s">
        <v>77</v>
      </c>
      <c r="D108" s="152"/>
      <c r="E108" s="153">
        <f>MAX(0,E107-E106)*E99</f>
        <v>0</v>
      </c>
      <c r="F108" s="153">
        <f t="shared" ref="F108:AR108" si="15">MAX(0,F107-F106)*F99</f>
        <v>0</v>
      </c>
      <c r="G108" s="153">
        <f t="shared" si="15"/>
        <v>0</v>
      </c>
      <c r="H108" s="153">
        <f t="shared" si="15"/>
        <v>0</v>
      </c>
      <c r="I108" s="153">
        <f t="shared" si="15"/>
        <v>0</v>
      </c>
      <c r="J108" s="153">
        <f t="shared" si="15"/>
        <v>0</v>
      </c>
      <c r="K108" s="153">
        <f t="shared" si="15"/>
        <v>0</v>
      </c>
      <c r="L108" s="153">
        <f t="shared" si="15"/>
        <v>0</v>
      </c>
      <c r="M108" s="153">
        <f t="shared" si="15"/>
        <v>0</v>
      </c>
      <c r="N108" s="153">
        <f t="shared" si="15"/>
        <v>0</v>
      </c>
      <c r="O108" s="153">
        <f t="shared" si="15"/>
        <v>0</v>
      </c>
      <c r="P108" s="153">
        <f t="shared" si="15"/>
        <v>0</v>
      </c>
      <c r="Q108" s="153">
        <f t="shared" si="15"/>
        <v>0</v>
      </c>
      <c r="R108" s="153">
        <f t="shared" si="15"/>
        <v>0</v>
      </c>
      <c r="S108" s="153">
        <f t="shared" si="15"/>
        <v>0</v>
      </c>
      <c r="T108" s="153">
        <f t="shared" si="15"/>
        <v>0</v>
      </c>
      <c r="U108" s="153">
        <f t="shared" si="15"/>
        <v>0</v>
      </c>
      <c r="V108" s="153">
        <f t="shared" si="15"/>
        <v>0</v>
      </c>
      <c r="W108" s="153">
        <f t="shared" si="15"/>
        <v>0</v>
      </c>
      <c r="X108" s="153">
        <f t="shared" si="15"/>
        <v>0</v>
      </c>
      <c r="Y108" s="153">
        <f t="shared" si="15"/>
        <v>0</v>
      </c>
      <c r="Z108" s="153">
        <f t="shared" si="15"/>
        <v>0</v>
      </c>
      <c r="AA108" s="153">
        <f t="shared" si="15"/>
        <v>0</v>
      </c>
      <c r="AB108" s="153">
        <f t="shared" si="15"/>
        <v>0</v>
      </c>
      <c r="AC108" s="153">
        <f t="shared" si="15"/>
        <v>0</v>
      </c>
      <c r="AD108" s="153">
        <f t="shared" si="15"/>
        <v>0</v>
      </c>
      <c r="AE108" s="153">
        <f t="shared" si="15"/>
        <v>0</v>
      </c>
      <c r="AF108" s="153">
        <f t="shared" si="15"/>
        <v>0</v>
      </c>
      <c r="AG108" s="153">
        <f t="shared" si="15"/>
        <v>0</v>
      </c>
      <c r="AH108" s="153">
        <f t="shared" si="15"/>
        <v>0</v>
      </c>
      <c r="AI108" s="153">
        <f t="shared" si="15"/>
        <v>0</v>
      </c>
      <c r="AJ108" s="153">
        <f t="shared" si="15"/>
        <v>0</v>
      </c>
      <c r="AK108" s="153">
        <f t="shared" si="15"/>
        <v>0</v>
      </c>
      <c r="AL108" s="153">
        <f t="shared" si="15"/>
        <v>0</v>
      </c>
      <c r="AM108" s="153">
        <f t="shared" si="15"/>
        <v>0</v>
      </c>
      <c r="AN108" s="153">
        <f t="shared" si="15"/>
        <v>0</v>
      </c>
      <c r="AO108" s="153">
        <f t="shared" si="15"/>
        <v>0</v>
      </c>
      <c r="AP108" s="153">
        <f t="shared" si="15"/>
        <v>0</v>
      </c>
      <c r="AQ108" s="153">
        <f t="shared" si="15"/>
        <v>0</v>
      </c>
      <c r="AR108" s="153">
        <f t="shared" si="15"/>
        <v>0</v>
      </c>
    </row>
    <row r="109" spans="1:44" s="78" customFormat="1" x14ac:dyDescent="0.2">
      <c r="A109" s="75"/>
      <c r="B109" s="159" t="s">
        <v>190</v>
      </c>
      <c r="C109" s="160" t="s">
        <v>77</v>
      </c>
      <c r="D109" s="161"/>
      <c r="E109" s="162">
        <f>SUMPRODUCT(E96:E98,E103:E105)</f>
        <v>0</v>
      </c>
      <c r="F109" s="162">
        <f t="shared" ref="F109:AR109" si="16">SUMPRODUCT(F96:F98,F103:F105)</f>
        <v>0</v>
      </c>
      <c r="G109" s="162">
        <f t="shared" si="16"/>
        <v>0</v>
      </c>
      <c r="H109" s="162">
        <f t="shared" si="16"/>
        <v>0</v>
      </c>
      <c r="I109" s="162">
        <f t="shared" si="16"/>
        <v>0</v>
      </c>
      <c r="J109" s="162">
        <f t="shared" si="16"/>
        <v>0</v>
      </c>
      <c r="K109" s="162">
        <f t="shared" si="16"/>
        <v>0</v>
      </c>
      <c r="L109" s="162">
        <f t="shared" si="16"/>
        <v>0</v>
      </c>
      <c r="M109" s="162">
        <f t="shared" si="16"/>
        <v>0</v>
      </c>
      <c r="N109" s="162">
        <f t="shared" si="16"/>
        <v>0</v>
      </c>
      <c r="O109" s="162">
        <f t="shared" si="16"/>
        <v>0</v>
      </c>
      <c r="P109" s="162">
        <f t="shared" si="16"/>
        <v>0</v>
      </c>
      <c r="Q109" s="162">
        <f t="shared" si="16"/>
        <v>0</v>
      </c>
      <c r="R109" s="162">
        <f t="shared" si="16"/>
        <v>0</v>
      </c>
      <c r="S109" s="162">
        <f t="shared" si="16"/>
        <v>0</v>
      </c>
      <c r="T109" s="162">
        <f t="shared" si="16"/>
        <v>0</v>
      </c>
      <c r="U109" s="162">
        <f t="shared" si="16"/>
        <v>0</v>
      </c>
      <c r="V109" s="162">
        <f t="shared" si="16"/>
        <v>0</v>
      </c>
      <c r="W109" s="162">
        <f t="shared" si="16"/>
        <v>0</v>
      </c>
      <c r="X109" s="162">
        <f t="shared" si="16"/>
        <v>0</v>
      </c>
      <c r="Y109" s="162">
        <f t="shared" si="16"/>
        <v>0</v>
      </c>
      <c r="Z109" s="162">
        <f t="shared" si="16"/>
        <v>0</v>
      </c>
      <c r="AA109" s="162">
        <f t="shared" si="16"/>
        <v>0</v>
      </c>
      <c r="AB109" s="162">
        <f t="shared" si="16"/>
        <v>0</v>
      </c>
      <c r="AC109" s="162">
        <f t="shared" si="16"/>
        <v>0</v>
      </c>
      <c r="AD109" s="162">
        <f t="shared" si="16"/>
        <v>0</v>
      </c>
      <c r="AE109" s="162">
        <f t="shared" si="16"/>
        <v>0</v>
      </c>
      <c r="AF109" s="162">
        <f t="shared" si="16"/>
        <v>0</v>
      </c>
      <c r="AG109" s="162">
        <f t="shared" si="16"/>
        <v>0</v>
      </c>
      <c r="AH109" s="162">
        <f t="shared" si="16"/>
        <v>0</v>
      </c>
      <c r="AI109" s="162">
        <f t="shared" si="16"/>
        <v>0</v>
      </c>
      <c r="AJ109" s="162">
        <f t="shared" si="16"/>
        <v>0</v>
      </c>
      <c r="AK109" s="162">
        <f t="shared" si="16"/>
        <v>0</v>
      </c>
      <c r="AL109" s="162">
        <f t="shared" si="16"/>
        <v>0</v>
      </c>
      <c r="AM109" s="162">
        <f t="shared" si="16"/>
        <v>0</v>
      </c>
      <c r="AN109" s="162">
        <f t="shared" si="16"/>
        <v>0</v>
      </c>
      <c r="AO109" s="162">
        <f t="shared" si="16"/>
        <v>0</v>
      </c>
      <c r="AP109" s="162">
        <f t="shared" si="16"/>
        <v>0</v>
      </c>
      <c r="AQ109" s="162">
        <f t="shared" si="16"/>
        <v>0</v>
      </c>
      <c r="AR109" s="162">
        <f t="shared" si="16"/>
        <v>0</v>
      </c>
    </row>
    <row r="110" spans="1:44" s="78" customFormat="1" ht="6" customHeight="1" x14ac:dyDescent="0.2">
      <c r="A110" s="75"/>
      <c r="B110" s="108"/>
      <c r="C110" s="144"/>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6"/>
    </row>
    <row r="111" spans="1:44" s="78" customFormat="1" x14ac:dyDescent="0.2">
      <c r="A111" s="75"/>
      <c r="B111" s="71" t="s">
        <v>191</v>
      </c>
      <c r="C111" s="147" t="s">
        <v>77</v>
      </c>
      <c r="D111" s="148"/>
      <c r="E111" s="149">
        <f>SUM(E108:E109)</f>
        <v>0</v>
      </c>
      <c r="F111" s="149">
        <f t="shared" ref="F111:AR111" si="17">SUM(F108:F109)</f>
        <v>0</v>
      </c>
      <c r="G111" s="149">
        <f t="shared" si="17"/>
        <v>0</v>
      </c>
      <c r="H111" s="149">
        <f t="shared" si="17"/>
        <v>0</v>
      </c>
      <c r="I111" s="149">
        <f t="shared" si="17"/>
        <v>0</v>
      </c>
      <c r="J111" s="149">
        <f t="shared" si="17"/>
        <v>0</v>
      </c>
      <c r="K111" s="149">
        <f t="shared" si="17"/>
        <v>0</v>
      </c>
      <c r="L111" s="149">
        <f t="shared" si="17"/>
        <v>0</v>
      </c>
      <c r="M111" s="149">
        <f t="shared" si="17"/>
        <v>0</v>
      </c>
      <c r="N111" s="149">
        <f t="shared" si="17"/>
        <v>0</v>
      </c>
      <c r="O111" s="149">
        <f t="shared" si="17"/>
        <v>0</v>
      </c>
      <c r="P111" s="149">
        <f t="shared" si="17"/>
        <v>0</v>
      </c>
      <c r="Q111" s="149">
        <f t="shared" si="17"/>
        <v>0</v>
      </c>
      <c r="R111" s="149">
        <f t="shared" si="17"/>
        <v>0</v>
      </c>
      <c r="S111" s="149">
        <f t="shared" si="17"/>
        <v>0</v>
      </c>
      <c r="T111" s="149">
        <f t="shared" si="17"/>
        <v>0</v>
      </c>
      <c r="U111" s="149">
        <f t="shared" si="17"/>
        <v>0</v>
      </c>
      <c r="V111" s="149">
        <f t="shared" si="17"/>
        <v>0</v>
      </c>
      <c r="W111" s="149">
        <f t="shared" si="17"/>
        <v>0</v>
      </c>
      <c r="X111" s="149">
        <f t="shared" si="17"/>
        <v>0</v>
      </c>
      <c r="Y111" s="149">
        <f t="shared" si="17"/>
        <v>0</v>
      </c>
      <c r="Z111" s="149">
        <f t="shared" si="17"/>
        <v>0</v>
      </c>
      <c r="AA111" s="149">
        <f t="shared" si="17"/>
        <v>0</v>
      </c>
      <c r="AB111" s="149">
        <f t="shared" si="17"/>
        <v>0</v>
      </c>
      <c r="AC111" s="149">
        <f t="shared" si="17"/>
        <v>0</v>
      </c>
      <c r="AD111" s="149">
        <f t="shared" si="17"/>
        <v>0</v>
      </c>
      <c r="AE111" s="149">
        <f t="shared" si="17"/>
        <v>0</v>
      </c>
      <c r="AF111" s="149">
        <f t="shared" si="17"/>
        <v>0</v>
      </c>
      <c r="AG111" s="149">
        <f t="shared" si="17"/>
        <v>0</v>
      </c>
      <c r="AH111" s="149">
        <f t="shared" si="17"/>
        <v>0</v>
      </c>
      <c r="AI111" s="149">
        <f t="shared" si="17"/>
        <v>0</v>
      </c>
      <c r="AJ111" s="149">
        <f t="shared" si="17"/>
        <v>0</v>
      </c>
      <c r="AK111" s="149">
        <f t="shared" si="17"/>
        <v>0</v>
      </c>
      <c r="AL111" s="149">
        <f t="shared" si="17"/>
        <v>0</v>
      </c>
      <c r="AM111" s="149">
        <f t="shared" si="17"/>
        <v>0</v>
      </c>
      <c r="AN111" s="149">
        <f t="shared" si="17"/>
        <v>0</v>
      </c>
      <c r="AO111" s="149">
        <f t="shared" si="17"/>
        <v>0</v>
      </c>
      <c r="AP111" s="149">
        <f t="shared" si="17"/>
        <v>0</v>
      </c>
      <c r="AQ111" s="149">
        <f t="shared" si="17"/>
        <v>0</v>
      </c>
      <c r="AR111" s="163">
        <f t="shared" si="17"/>
        <v>0</v>
      </c>
    </row>
    <row r="112" spans="1:44" s="78" customFormat="1" x14ac:dyDescent="0.2">
      <c r="A112" s="75"/>
      <c r="B112" s="150" t="s">
        <v>192</v>
      </c>
      <c r="C112" s="151" t="s">
        <v>77</v>
      </c>
      <c r="D112" s="152"/>
      <c r="E112" s="153">
        <f t="shared" ref="E112:AR112" si="18">SUM(E101:E102)</f>
        <v>-2809250</v>
      </c>
      <c r="F112" s="153">
        <f t="shared" si="18"/>
        <v>-2858411.875</v>
      </c>
      <c r="G112" s="153">
        <f t="shared" si="18"/>
        <v>-2908434.0828125002</v>
      </c>
      <c r="H112" s="153">
        <f t="shared" si="18"/>
        <v>-2959331.6792617189</v>
      </c>
      <c r="I112" s="153">
        <f t="shared" si="18"/>
        <v>-3011119.9836487998</v>
      </c>
      <c r="J112" s="153">
        <f t="shared" si="18"/>
        <v>-3063814.5833626539</v>
      </c>
      <c r="K112" s="153">
        <f t="shared" si="18"/>
        <v>-3117431.3385715005</v>
      </c>
      <c r="L112" s="153">
        <f t="shared" si="18"/>
        <v>-3171986.3869965011</v>
      </c>
      <c r="M112" s="153">
        <f t="shared" si="18"/>
        <v>-3227496.1487689409</v>
      </c>
      <c r="N112" s="153">
        <f t="shared" si="18"/>
        <v>-3283977.331372398</v>
      </c>
      <c r="O112" s="153">
        <f t="shared" si="18"/>
        <v>-3341446.934671415</v>
      </c>
      <c r="P112" s="153">
        <f t="shared" si="18"/>
        <v>-3399922.2560281646</v>
      </c>
      <c r="Q112" s="153">
        <f t="shared" si="18"/>
        <v>-3459420.8955086581</v>
      </c>
      <c r="R112" s="153">
        <f t="shared" si="18"/>
        <v>-3519960.7611800595</v>
      </c>
      <c r="S112" s="153">
        <f t="shared" si="18"/>
        <v>-3581560.0745007112</v>
      </c>
      <c r="T112" s="153">
        <f t="shared" si="18"/>
        <v>0</v>
      </c>
      <c r="U112" s="153">
        <f t="shared" si="18"/>
        <v>0</v>
      </c>
      <c r="V112" s="153">
        <f t="shared" si="18"/>
        <v>0</v>
      </c>
      <c r="W112" s="153">
        <f t="shared" si="18"/>
        <v>0</v>
      </c>
      <c r="X112" s="153">
        <f t="shared" si="18"/>
        <v>0</v>
      </c>
      <c r="Y112" s="153">
        <f t="shared" si="18"/>
        <v>0</v>
      </c>
      <c r="Z112" s="153">
        <f t="shared" si="18"/>
        <v>0</v>
      </c>
      <c r="AA112" s="153">
        <f t="shared" si="18"/>
        <v>0</v>
      </c>
      <c r="AB112" s="153">
        <f t="shared" si="18"/>
        <v>0</v>
      </c>
      <c r="AC112" s="153">
        <f t="shared" si="18"/>
        <v>0</v>
      </c>
      <c r="AD112" s="153">
        <f t="shared" si="18"/>
        <v>0</v>
      </c>
      <c r="AE112" s="153">
        <f t="shared" si="18"/>
        <v>0</v>
      </c>
      <c r="AF112" s="153">
        <f t="shared" si="18"/>
        <v>0</v>
      </c>
      <c r="AG112" s="153">
        <f t="shared" si="18"/>
        <v>0</v>
      </c>
      <c r="AH112" s="153">
        <f t="shared" si="18"/>
        <v>0</v>
      </c>
      <c r="AI112" s="153">
        <f t="shared" si="18"/>
        <v>0</v>
      </c>
      <c r="AJ112" s="153">
        <f t="shared" si="18"/>
        <v>0</v>
      </c>
      <c r="AK112" s="153">
        <f t="shared" si="18"/>
        <v>0</v>
      </c>
      <c r="AL112" s="153">
        <f t="shared" si="18"/>
        <v>0</v>
      </c>
      <c r="AM112" s="153">
        <f t="shared" si="18"/>
        <v>0</v>
      </c>
      <c r="AN112" s="153">
        <f t="shared" si="18"/>
        <v>0</v>
      </c>
      <c r="AO112" s="153">
        <f t="shared" si="18"/>
        <v>0</v>
      </c>
      <c r="AP112" s="153">
        <f t="shared" si="18"/>
        <v>0</v>
      </c>
      <c r="AQ112" s="153">
        <f t="shared" si="18"/>
        <v>0</v>
      </c>
      <c r="AR112" s="164">
        <f t="shared" si="18"/>
        <v>0</v>
      </c>
    </row>
    <row r="113" spans="1:45" s="78" customFormat="1" x14ac:dyDescent="0.2">
      <c r="A113" s="75"/>
      <c r="B113" s="159" t="s">
        <v>193</v>
      </c>
      <c r="C113" s="160" t="s">
        <v>77</v>
      </c>
      <c r="D113" s="165"/>
      <c r="E113" s="162">
        <f>SUM(E111:E112)</f>
        <v>-2809250</v>
      </c>
      <c r="F113" s="162">
        <f t="shared" ref="F113:AR113" si="19">SUM(F111:F112)</f>
        <v>-2858411.875</v>
      </c>
      <c r="G113" s="162">
        <f t="shared" si="19"/>
        <v>-2908434.0828125002</v>
      </c>
      <c r="H113" s="162">
        <f t="shared" si="19"/>
        <v>-2959331.6792617189</v>
      </c>
      <c r="I113" s="162">
        <f t="shared" si="19"/>
        <v>-3011119.9836487998</v>
      </c>
      <c r="J113" s="162">
        <f t="shared" si="19"/>
        <v>-3063814.5833626539</v>
      </c>
      <c r="K113" s="162">
        <f t="shared" si="19"/>
        <v>-3117431.3385715005</v>
      </c>
      <c r="L113" s="162">
        <f t="shared" si="19"/>
        <v>-3171986.3869965011</v>
      </c>
      <c r="M113" s="162">
        <f t="shared" si="19"/>
        <v>-3227496.1487689409</v>
      </c>
      <c r="N113" s="162">
        <f t="shared" si="19"/>
        <v>-3283977.331372398</v>
      </c>
      <c r="O113" s="162">
        <f t="shared" si="19"/>
        <v>-3341446.934671415</v>
      </c>
      <c r="P113" s="162">
        <f t="shared" si="19"/>
        <v>-3399922.2560281646</v>
      </c>
      <c r="Q113" s="162">
        <f t="shared" si="19"/>
        <v>-3459420.8955086581</v>
      </c>
      <c r="R113" s="162">
        <f t="shared" si="19"/>
        <v>-3519960.7611800595</v>
      </c>
      <c r="S113" s="162">
        <f t="shared" si="19"/>
        <v>-3581560.0745007112</v>
      </c>
      <c r="T113" s="162">
        <f t="shared" si="19"/>
        <v>0</v>
      </c>
      <c r="U113" s="162">
        <f t="shared" si="19"/>
        <v>0</v>
      </c>
      <c r="V113" s="162">
        <f t="shared" si="19"/>
        <v>0</v>
      </c>
      <c r="W113" s="162">
        <f t="shared" si="19"/>
        <v>0</v>
      </c>
      <c r="X113" s="162">
        <f t="shared" si="19"/>
        <v>0</v>
      </c>
      <c r="Y113" s="162">
        <f t="shared" si="19"/>
        <v>0</v>
      </c>
      <c r="Z113" s="162">
        <f t="shared" si="19"/>
        <v>0</v>
      </c>
      <c r="AA113" s="162">
        <f t="shared" si="19"/>
        <v>0</v>
      </c>
      <c r="AB113" s="162">
        <f t="shared" si="19"/>
        <v>0</v>
      </c>
      <c r="AC113" s="162">
        <f t="shared" si="19"/>
        <v>0</v>
      </c>
      <c r="AD113" s="162">
        <f t="shared" si="19"/>
        <v>0</v>
      </c>
      <c r="AE113" s="162">
        <f t="shared" si="19"/>
        <v>0</v>
      </c>
      <c r="AF113" s="162">
        <f t="shared" si="19"/>
        <v>0</v>
      </c>
      <c r="AG113" s="162">
        <f t="shared" si="19"/>
        <v>0</v>
      </c>
      <c r="AH113" s="162">
        <f t="shared" si="19"/>
        <v>0</v>
      </c>
      <c r="AI113" s="162">
        <f t="shared" si="19"/>
        <v>0</v>
      </c>
      <c r="AJ113" s="162">
        <f t="shared" si="19"/>
        <v>0</v>
      </c>
      <c r="AK113" s="162">
        <f t="shared" si="19"/>
        <v>0</v>
      </c>
      <c r="AL113" s="162">
        <f t="shared" si="19"/>
        <v>0</v>
      </c>
      <c r="AM113" s="162">
        <f t="shared" si="19"/>
        <v>0</v>
      </c>
      <c r="AN113" s="162">
        <f t="shared" si="19"/>
        <v>0</v>
      </c>
      <c r="AO113" s="162">
        <f t="shared" si="19"/>
        <v>0</v>
      </c>
      <c r="AP113" s="162">
        <f t="shared" si="19"/>
        <v>0</v>
      </c>
      <c r="AQ113" s="162">
        <f t="shared" si="19"/>
        <v>0</v>
      </c>
      <c r="AR113" s="166">
        <f t="shared" si="19"/>
        <v>0</v>
      </c>
    </row>
    <row r="114" spans="1:45" s="78" customFormat="1" ht="6" customHeight="1" x14ac:dyDescent="0.2">
      <c r="A114" s="75"/>
      <c r="B114" s="108"/>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6"/>
    </row>
    <row r="115" spans="1:45" s="78" customFormat="1" x14ac:dyDescent="0.2">
      <c r="A115" s="75"/>
      <c r="B115" s="71" t="s">
        <v>194</v>
      </c>
      <c r="C115" s="147" t="s">
        <v>77</v>
      </c>
      <c r="D115" s="148"/>
      <c r="E115" s="149">
        <f t="shared" ref="E115:AR115" si="20">IF(E86&gt;$C$73,0,-$D$129/$C$73)</f>
        <v>-4300000</v>
      </c>
      <c r="F115" s="149">
        <f t="shared" si="20"/>
        <v>-4300000</v>
      </c>
      <c r="G115" s="149">
        <f t="shared" si="20"/>
        <v>-4300000</v>
      </c>
      <c r="H115" s="149">
        <f t="shared" si="20"/>
        <v>-4300000</v>
      </c>
      <c r="I115" s="149">
        <f t="shared" si="20"/>
        <v>-4300000</v>
      </c>
      <c r="J115" s="149">
        <f t="shared" si="20"/>
        <v>-4300000</v>
      </c>
      <c r="K115" s="149">
        <f t="shared" si="20"/>
        <v>-4300000</v>
      </c>
      <c r="L115" s="149">
        <f t="shared" si="20"/>
        <v>-4300000</v>
      </c>
      <c r="M115" s="149">
        <f t="shared" si="20"/>
        <v>-4300000</v>
      </c>
      <c r="N115" s="149">
        <f t="shared" si="20"/>
        <v>-4300000</v>
      </c>
      <c r="O115" s="149">
        <f t="shared" si="20"/>
        <v>-4300000</v>
      </c>
      <c r="P115" s="149">
        <f t="shared" si="20"/>
        <v>-4300000</v>
      </c>
      <c r="Q115" s="149">
        <f t="shared" si="20"/>
        <v>-4300000</v>
      </c>
      <c r="R115" s="149">
        <f t="shared" si="20"/>
        <v>-4300000</v>
      </c>
      <c r="S115" s="149">
        <f t="shared" si="20"/>
        <v>-4300000</v>
      </c>
      <c r="T115" s="149">
        <f t="shared" si="20"/>
        <v>0</v>
      </c>
      <c r="U115" s="149">
        <f t="shared" si="20"/>
        <v>0</v>
      </c>
      <c r="V115" s="149">
        <f t="shared" si="20"/>
        <v>0</v>
      </c>
      <c r="W115" s="149">
        <f t="shared" si="20"/>
        <v>0</v>
      </c>
      <c r="X115" s="149">
        <f t="shared" si="20"/>
        <v>0</v>
      </c>
      <c r="Y115" s="149">
        <f t="shared" si="20"/>
        <v>0</v>
      </c>
      <c r="Z115" s="149">
        <f t="shared" si="20"/>
        <v>0</v>
      </c>
      <c r="AA115" s="149">
        <f t="shared" si="20"/>
        <v>0</v>
      </c>
      <c r="AB115" s="149">
        <f t="shared" si="20"/>
        <v>0</v>
      </c>
      <c r="AC115" s="149">
        <f t="shared" si="20"/>
        <v>0</v>
      </c>
      <c r="AD115" s="149">
        <f t="shared" si="20"/>
        <v>0</v>
      </c>
      <c r="AE115" s="149">
        <f t="shared" si="20"/>
        <v>0</v>
      </c>
      <c r="AF115" s="149">
        <f t="shared" si="20"/>
        <v>0</v>
      </c>
      <c r="AG115" s="149">
        <f t="shared" si="20"/>
        <v>0</v>
      </c>
      <c r="AH115" s="149">
        <f t="shared" si="20"/>
        <v>0</v>
      </c>
      <c r="AI115" s="149">
        <f t="shared" si="20"/>
        <v>0</v>
      </c>
      <c r="AJ115" s="149">
        <f t="shared" si="20"/>
        <v>0</v>
      </c>
      <c r="AK115" s="149">
        <f t="shared" si="20"/>
        <v>0</v>
      </c>
      <c r="AL115" s="149">
        <f t="shared" si="20"/>
        <v>0</v>
      </c>
      <c r="AM115" s="149">
        <f t="shared" si="20"/>
        <v>0</v>
      </c>
      <c r="AN115" s="149">
        <f t="shared" si="20"/>
        <v>0</v>
      </c>
      <c r="AO115" s="149">
        <f t="shared" si="20"/>
        <v>0</v>
      </c>
      <c r="AP115" s="149">
        <f t="shared" si="20"/>
        <v>0</v>
      </c>
      <c r="AQ115" s="149">
        <f t="shared" si="20"/>
        <v>0</v>
      </c>
      <c r="AR115" s="163">
        <f t="shared" si="20"/>
        <v>0</v>
      </c>
    </row>
    <row r="116" spans="1:45" s="78" customFormat="1" x14ac:dyDescent="0.2">
      <c r="A116" s="75"/>
      <c r="B116" s="150" t="s">
        <v>195</v>
      </c>
      <c r="C116" s="151" t="s">
        <v>77</v>
      </c>
      <c r="D116" s="152"/>
      <c r="E116" s="153">
        <f t="shared" ref="E116:AR116" si="21">IF(E86&gt;$C$72,0,IPMT($C$63,E86,$C$72,$D$134))</f>
        <v>-2580000</v>
      </c>
      <c r="F116" s="153">
        <f t="shared" si="21"/>
        <v>-2460436.8979681497</v>
      </c>
      <c r="G116" s="153">
        <f t="shared" si="21"/>
        <v>-2334895.6408347068</v>
      </c>
      <c r="H116" s="153">
        <f t="shared" si="21"/>
        <v>-2203077.3208445911</v>
      </c>
      <c r="I116" s="153">
        <f t="shared" si="21"/>
        <v>-2064668.0848549709</v>
      </c>
      <c r="J116" s="153">
        <f t="shared" si="21"/>
        <v>-1919338.3870658688</v>
      </c>
      <c r="K116" s="153">
        <f t="shared" si="21"/>
        <v>-1766742.2043873114</v>
      </c>
      <c r="L116" s="153">
        <f t="shared" si="21"/>
        <v>-1606516.2125748266</v>
      </c>
      <c r="M116" s="153">
        <f t="shared" si="21"/>
        <v>-1438278.9211717173</v>
      </c>
      <c r="N116" s="153">
        <f t="shared" si="21"/>
        <v>-1261629.7651984529</v>
      </c>
      <c r="O116" s="153">
        <f t="shared" si="21"/>
        <v>-1076148.1514265249</v>
      </c>
      <c r="P116" s="153">
        <f t="shared" si="21"/>
        <v>-881392.45696600049</v>
      </c>
      <c r="Q116" s="153">
        <f t="shared" si="21"/>
        <v>-676898.97778245015</v>
      </c>
      <c r="R116" s="153">
        <f t="shared" si="21"/>
        <v>-462180.82463972206</v>
      </c>
      <c r="S116" s="153">
        <f t="shared" si="21"/>
        <v>-236726.76383985765</v>
      </c>
      <c r="T116" s="153">
        <f t="shared" si="21"/>
        <v>0</v>
      </c>
      <c r="U116" s="153">
        <f t="shared" si="21"/>
        <v>0</v>
      </c>
      <c r="V116" s="153">
        <f t="shared" si="21"/>
        <v>0</v>
      </c>
      <c r="W116" s="153">
        <f t="shared" si="21"/>
        <v>0</v>
      </c>
      <c r="X116" s="153">
        <f t="shared" si="21"/>
        <v>0</v>
      </c>
      <c r="Y116" s="153">
        <f t="shared" si="21"/>
        <v>0</v>
      </c>
      <c r="Z116" s="153">
        <f t="shared" si="21"/>
        <v>0</v>
      </c>
      <c r="AA116" s="153">
        <f t="shared" si="21"/>
        <v>0</v>
      </c>
      <c r="AB116" s="153">
        <f t="shared" si="21"/>
        <v>0</v>
      </c>
      <c r="AC116" s="153">
        <f t="shared" si="21"/>
        <v>0</v>
      </c>
      <c r="AD116" s="153">
        <f t="shared" si="21"/>
        <v>0</v>
      </c>
      <c r="AE116" s="153">
        <f t="shared" si="21"/>
        <v>0</v>
      </c>
      <c r="AF116" s="153">
        <f t="shared" si="21"/>
        <v>0</v>
      </c>
      <c r="AG116" s="153">
        <f t="shared" si="21"/>
        <v>0</v>
      </c>
      <c r="AH116" s="153">
        <f t="shared" si="21"/>
        <v>0</v>
      </c>
      <c r="AI116" s="153">
        <f t="shared" si="21"/>
        <v>0</v>
      </c>
      <c r="AJ116" s="153">
        <f t="shared" si="21"/>
        <v>0</v>
      </c>
      <c r="AK116" s="153">
        <f t="shared" si="21"/>
        <v>0</v>
      </c>
      <c r="AL116" s="153">
        <f t="shared" si="21"/>
        <v>0</v>
      </c>
      <c r="AM116" s="153">
        <f t="shared" si="21"/>
        <v>0</v>
      </c>
      <c r="AN116" s="153">
        <f t="shared" si="21"/>
        <v>0</v>
      </c>
      <c r="AO116" s="153">
        <f t="shared" si="21"/>
        <v>0</v>
      </c>
      <c r="AP116" s="153">
        <f t="shared" si="21"/>
        <v>0</v>
      </c>
      <c r="AQ116" s="153">
        <f t="shared" si="21"/>
        <v>0</v>
      </c>
      <c r="AR116" s="164">
        <f t="shared" si="21"/>
        <v>0</v>
      </c>
    </row>
    <row r="117" spans="1:45" s="78" customFormat="1" x14ac:dyDescent="0.2">
      <c r="A117" s="75"/>
      <c r="B117" s="150" t="s">
        <v>196</v>
      </c>
      <c r="C117" s="151" t="s">
        <v>77</v>
      </c>
      <c r="D117" s="152"/>
      <c r="E117" s="153">
        <f t="shared" ref="E117:AR117" si="22">IF(E86&gt;$C$72,0,PPMT($C$63,E86,$C$72,$D$134))</f>
        <v>-2391262.0406370098</v>
      </c>
      <c r="F117" s="153">
        <f t="shared" si="22"/>
        <v>-2510825.14266886</v>
      </c>
      <c r="G117" s="153">
        <f t="shared" si="22"/>
        <v>-2636366.3998023029</v>
      </c>
      <c r="H117" s="153">
        <f t="shared" si="22"/>
        <v>-2768184.7197924182</v>
      </c>
      <c r="I117" s="153">
        <f t="shared" si="22"/>
        <v>-2906593.9557820391</v>
      </c>
      <c r="J117" s="153">
        <f t="shared" si="22"/>
        <v>-3051923.6535711414</v>
      </c>
      <c r="K117" s="153">
        <f t="shared" si="22"/>
        <v>-3204519.836249698</v>
      </c>
      <c r="L117" s="153">
        <f t="shared" si="22"/>
        <v>-3364745.8280621828</v>
      </c>
      <c r="M117" s="153">
        <f t="shared" si="22"/>
        <v>-3532983.1194652924</v>
      </c>
      <c r="N117" s="153">
        <f t="shared" si="22"/>
        <v>-3709632.2754385569</v>
      </c>
      <c r="O117" s="153">
        <f t="shared" si="22"/>
        <v>-3895113.8892104849</v>
      </c>
      <c r="P117" s="153">
        <f t="shared" si="22"/>
        <v>-4089869.5836710092</v>
      </c>
      <c r="Q117" s="153">
        <f t="shared" si="22"/>
        <v>-4294363.0628545592</v>
      </c>
      <c r="R117" s="153">
        <f t="shared" si="22"/>
        <v>-4509081.215997288</v>
      </c>
      <c r="S117" s="153">
        <f t="shared" si="22"/>
        <v>-4734535.2767971521</v>
      </c>
      <c r="T117" s="153">
        <f t="shared" si="22"/>
        <v>0</v>
      </c>
      <c r="U117" s="153">
        <f t="shared" si="22"/>
        <v>0</v>
      </c>
      <c r="V117" s="153">
        <f t="shared" si="22"/>
        <v>0</v>
      </c>
      <c r="W117" s="153">
        <f t="shared" si="22"/>
        <v>0</v>
      </c>
      <c r="X117" s="153">
        <f t="shared" si="22"/>
        <v>0</v>
      </c>
      <c r="Y117" s="153">
        <f t="shared" si="22"/>
        <v>0</v>
      </c>
      <c r="Z117" s="153">
        <f t="shared" si="22"/>
        <v>0</v>
      </c>
      <c r="AA117" s="153">
        <f t="shared" si="22"/>
        <v>0</v>
      </c>
      <c r="AB117" s="153">
        <f t="shared" si="22"/>
        <v>0</v>
      </c>
      <c r="AC117" s="153">
        <f t="shared" si="22"/>
        <v>0</v>
      </c>
      <c r="AD117" s="153">
        <f t="shared" si="22"/>
        <v>0</v>
      </c>
      <c r="AE117" s="153">
        <f t="shared" si="22"/>
        <v>0</v>
      </c>
      <c r="AF117" s="153">
        <f t="shared" si="22"/>
        <v>0</v>
      </c>
      <c r="AG117" s="153">
        <f t="shared" si="22"/>
        <v>0</v>
      </c>
      <c r="AH117" s="153">
        <f t="shared" si="22"/>
        <v>0</v>
      </c>
      <c r="AI117" s="153">
        <f t="shared" si="22"/>
        <v>0</v>
      </c>
      <c r="AJ117" s="153">
        <f t="shared" si="22"/>
        <v>0</v>
      </c>
      <c r="AK117" s="153">
        <f t="shared" si="22"/>
        <v>0</v>
      </c>
      <c r="AL117" s="153">
        <f t="shared" si="22"/>
        <v>0</v>
      </c>
      <c r="AM117" s="153">
        <f t="shared" si="22"/>
        <v>0</v>
      </c>
      <c r="AN117" s="153">
        <f t="shared" si="22"/>
        <v>0</v>
      </c>
      <c r="AO117" s="153">
        <f t="shared" si="22"/>
        <v>0</v>
      </c>
      <c r="AP117" s="153">
        <f t="shared" si="22"/>
        <v>0</v>
      </c>
      <c r="AQ117" s="153">
        <f t="shared" si="22"/>
        <v>0</v>
      </c>
      <c r="AR117" s="164">
        <f t="shared" si="22"/>
        <v>0</v>
      </c>
    </row>
    <row r="118" spans="1:45" s="167" customFormat="1" x14ac:dyDescent="0.2">
      <c r="A118" s="75"/>
      <c r="B118" s="159" t="s">
        <v>197</v>
      </c>
      <c r="C118" s="160" t="s">
        <v>77</v>
      </c>
      <c r="D118" s="161"/>
      <c r="E118" s="162">
        <f t="shared" ref="E118:AR118" si="23">SUM(E116,E117)</f>
        <v>-4971262.0406370098</v>
      </c>
      <c r="F118" s="162">
        <f t="shared" si="23"/>
        <v>-4971262.0406370098</v>
      </c>
      <c r="G118" s="162">
        <f t="shared" si="23"/>
        <v>-4971262.0406370098</v>
      </c>
      <c r="H118" s="162">
        <f t="shared" si="23"/>
        <v>-4971262.0406370088</v>
      </c>
      <c r="I118" s="162">
        <f t="shared" si="23"/>
        <v>-4971262.0406370098</v>
      </c>
      <c r="J118" s="162">
        <f t="shared" si="23"/>
        <v>-4971262.0406370107</v>
      </c>
      <c r="K118" s="162">
        <f t="shared" si="23"/>
        <v>-4971262.0406370088</v>
      </c>
      <c r="L118" s="162">
        <f t="shared" si="23"/>
        <v>-4971262.0406370088</v>
      </c>
      <c r="M118" s="162">
        <f t="shared" si="23"/>
        <v>-4971262.0406370098</v>
      </c>
      <c r="N118" s="162">
        <f t="shared" si="23"/>
        <v>-4971262.0406370098</v>
      </c>
      <c r="O118" s="162">
        <f t="shared" si="23"/>
        <v>-4971262.0406370098</v>
      </c>
      <c r="P118" s="162">
        <f t="shared" si="23"/>
        <v>-4971262.0406370098</v>
      </c>
      <c r="Q118" s="162">
        <f t="shared" si="23"/>
        <v>-4971262.0406370088</v>
      </c>
      <c r="R118" s="162">
        <f t="shared" si="23"/>
        <v>-4971262.0406370098</v>
      </c>
      <c r="S118" s="162">
        <f t="shared" si="23"/>
        <v>-4971262.0406370098</v>
      </c>
      <c r="T118" s="162">
        <f t="shared" si="23"/>
        <v>0</v>
      </c>
      <c r="U118" s="162">
        <f t="shared" si="23"/>
        <v>0</v>
      </c>
      <c r="V118" s="162">
        <f t="shared" si="23"/>
        <v>0</v>
      </c>
      <c r="W118" s="162">
        <f t="shared" si="23"/>
        <v>0</v>
      </c>
      <c r="X118" s="162">
        <f t="shared" si="23"/>
        <v>0</v>
      </c>
      <c r="Y118" s="162">
        <f t="shared" si="23"/>
        <v>0</v>
      </c>
      <c r="Z118" s="162">
        <f t="shared" si="23"/>
        <v>0</v>
      </c>
      <c r="AA118" s="162">
        <f t="shared" si="23"/>
        <v>0</v>
      </c>
      <c r="AB118" s="162">
        <f t="shared" si="23"/>
        <v>0</v>
      </c>
      <c r="AC118" s="162">
        <f t="shared" si="23"/>
        <v>0</v>
      </c>
      <c r="AD118" s="162">
        <f t="shared" si="23"/>
        <v>0</v>
      </c>
      <c r="AE118" s="162">
        <f t="shared" si="23"/>
        <v>0</v>
      </c>
      <c r="AF118" s="162">
        <f t="shared" si="23"/>
        <v>0</v>
      </c>
      <c r="AG118" s="162">
        <f t="shared" si="23"/>
        <v>0</v>
      </c>
      <c r="AH118" s="162">
        <f t="shared" si="23"/>
        <v>0</v>
      </c>
      <c r="AI118" s="162">
        <f t="shared" si="23"/>
        <v>0</v>
      </c>
      <c r="AJ118" s="162">
        <f t="shared" si="23"/>
        <v>0</v>
      </c>
      <c r="AK118" s="162">
        <f t="shared" si="23"/>
        <v>0</v>
      </c>
      <c r="AL118" s="162">
        <f t="shared" si="23"/>
        <v>0</v>
      </c>
      <c r="AM118" s="162">
        <f t="shared" si="23"/>
        <v>0</v>
      </c>
      <c r="AN118" s="162">
        <f t="shared" si="23"/>
        <v>0</v>
      </c>
      <c r="AO118" s="162">
        <f t="shared" si="23"/>
        <v>0</v>
      </c>
      <c r="AP118" s="162">
        <f t="shared" si="23"/>
        <v>0</v>
      </c>
      <c r="AQ118" s="162">
        <f t="shared" si="23"/>
        <v>0</v>
      </c>
      <c r="AR118" s="166">
        <f t="shared" si="23"/>
        <v>0</v>
      </c>
    </row>
    <row r="119" spans="1:45" s="78" customFormat="1" ht="6" customHeight="1" x14ac:dyDescent="0.2">
      <c r="A119" s="75"/>
      <c r="B119" s="108"/>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6"/>
    </row>
    <row r="120" spans="1:45" s="78" customFormat="1" x14ac:dyDescent="0.2">
      <c r="A120" s="75"/>
      <c r="B120" s="71" t="s">
        <v>198</v>
      </c>
      <c r="C120" s="147" t="s">
        <v>77</v>
      </c>
      <c r="D120" s="148"/>
      <c r="E120" s="168">
        <f>E113+E115+E116</f>
        <v>-9689250</v>
      </c>
      <c r="F120" s="149">
        <f t="shared" ref="F120:AR120" si="24">F113+F115+F116</f>
        <v>-9618848.7729681507</v>
      </c>
      <c r="G120" s="149">
        <f t="shared" si="24"/>
        <v>-9543329.723647207</v>
      </c>
      <c r="H120" s="149">
        <f t="shared" si="24"/>
        <v>-9462409.0001063105</v>
      </c>
      <c r="I120" s="149">
        <f t="shared" si="24"/>
        <v>-9375788.068503771</v>
      </c>
      <c r="J120" s="149">
        <f t="shared" si="24"/>
        <v>-9283152.9704285227</v>
      </c>
      <c r="K120" s="149">
        <f t="shared" si="24"/>
        <v>-9184173.5429588109</v>
      </c>
      <c r="L120" s="149">
        <f t="shared" si="24"/>
        <v>-9078502.5995713286</v>
      </c>
      <c r="M120" s="149">
        <f t="shared" si="24"/>
        <v>-8965775.0699406583</v>
      </c>
      <c r="N120" s="149">
        <f t="shared" si="24"/>
        <v>-8845607.0965708513</v>
      </c>
      <c r="O120" s="149">
        <f t="shared" si="24"/>
        <v>-8717595.0860979408</v>
      </c>
      <c r="P120" s="149">
        <f t="shared" si="24"/>
        <v>-8581314.7129941639</v>
      </c>
      <c r="Q120" s="149">
        <f t="shared" si="24"/>
        <v>-8436319.8732911088</v>
      </c>
      <c r="R120" s="149">
        <f t="shared" si="24"/>
        <v>-8282141.5858197818</v>
      </c>
      <c r="S120" s="149">
        <f t="shared" si="24"/>
        <v>-8118286.8383405693</v>
      </c>
      <c r="T120" s="149">
        <f t="shared" si="24"/>
        <v>0</v>
      </c>
      <c r="U120" s="149">
        <f t="shared" si="24"/>
        <v>0</v>
      </c>
      <c r="V120" s="149">
        <f t="shared" si="24"/>
        <v>0</v>
      </c>
      <c r="W120" s="149">
        <f t="shared" si="24"/>
        <v>0</v>
      </c>
      <c r="X120" s="149">
        <f t="shared" si="24"/>
        <v>0</v>
      </c>
      <c r="Y120" s="149">
        <f t="shared" si="24"/>
        <v>0</v>
      </c>
      <c r="Z120" s="149">
        <f t="shared" si="24"/>
        <v>0</v>
      </c>
      <c r="AA120" s="149">
        <f t="shared" si="24"/>
        <v>0</v>
      </c>
      <c r="AB120" s="149">
        <f t="shared" si="24"/>
        <v>0</v>
      </c>
      <c r="AC120" s="149">
        <f t="shared" si="24"/>
        <v>0</v>
      </c>
      <c r="AD120" s="149">
        <f t="shared" si="24"/>
        <v>0</v>
      </c>
      <c r="AE120" s="149">
        <f t="shared" si="24"/>
        <v>0</v>
      </c>
      <c r="AF120" s="149">
        <f t="shared" si="24"/>
        <v>0</v>
      </c>
      <c r="AG120" s="149">
        <f t="shared" si="24"/>
        <v>0</v>
      </c>
      <c r="AH120" s="149">
        <f t="shared" si="24"/>
        <v>0</v>
      </c>
      <c r="AI120" s="149">
        <f t="shared" si="24"/>
        <v>0</v>
      </c>
      <c r="AJ120" s="149">
        <f t="shared" si="24"/>
        <v>0</v>
      </c>
      <c r="AK120" s="149">
        <f t="shared" si="24"/>
        <v>0</v>
      </c>
      <c r="AL120" s="149">
        <f t="shared" si="24"/>
        <v>0</v>
      </c>
      <c r="AM120" s="149">
        <f t="shared" si="24"/>
        <v>0</v>
      </c>
      <c r="AN120" s="149">
        <f t="shared" si="24"/>
        <v>0</v>
      </c>
      <c r="AO120" s="149">
        <f t="shared" si="24"/>
        <v>0</v>
      </c>
      <c r="AP120" s="149">
        <f t="shared" si="24"/>
        <v>0</v>
      </c>
      <c r="AQ120" s="149">
        <f t="shared" si="24"/>
        <v>0</v>
      </c>
      <c r="AR120" s="163">
        <f t="shared" si="24"/>
        <v>0</v>
      </c>
    </row>
    <row r="121" spans="1:45" s="78" customFormat="1" x14ac:dyDescent="0.2">
      <c r="A121" s="75"/>
      <c r="B121" s="159" t="s">
        <v>199</v>
      </c>
      <c r="C121" s="160" t="s">
        <v>77</v>
      </c>
      <c r="D121" s="161"/>
      <c r="E121" s="169">
        <f t="shared" ref="E121:AR121" si="25">-$C$67*E120</f>
        <v>2422312.5</v>
      </c>
      <c r="F121" s="162">
        <f t="shared" si="25"/>
        <v>2404712.1932420377</v>
      </c>
      <c r="G121" s="162">
        <f t="shared" si="25"/>
        <v>2385832.4309118018</v>
      </c>
      <c r="H121" s="162">
        <f t="shared" si="25"/>
        <v>2365602.2500265776</v>
      </c>
      <c r="I121" s="162">
        <f t="shared" si="25"/>
        <v>2343947.0171259427</v>
      </c>
      <c r="J121" s="162">
        <f t="shared" si="25"/>
        <v>2320788.2426071307</v>
      </c>
      <c r="K121" s="162">
        <f t="shared" si="25"/>
        <v>2296043.3857397027</v>
      </c>
      <c r="L121" s="162">
        <f t="shared" si="25"/>
        <v>2269625.6498928322</v>
      </c>
      <c r="M121" s="162">
        <f t="shared" si="25"/>
        <v>2241443.7674851646</v>
      </c>
      <c r="N121" s="162">
        <f t="shared" si="25"/>
        <v>2211401.7741427128</v>
      </c>
      <c r="O121" s="162">
        <f t="shared" si="25"/>
        <v>2179398.7715244852</v>
      </c>
      <c r="P121" s="162">
        <f t="shared" si="25"/>
        <v>2145328.678248541</v>
      </c>
      <c r="Q121" s="162">
        <f t="shared" si="25"/>
        <v>2109079.9683227772</v>
      </c>
      <c r="R121" s="162">
        <f t="shared" si="25"/>
        <v>2070535.3964549454</v>
      </c>
      <c r="S121" s="162">
        <f t="shared" si="25"/>
        <v>2029571.7095851423</v>
      </c>
      <c r="T121" s="162">
        <f t="shared" si="25"/>
        <v>0</v>
      </c>
      <c r="U121" s="162">
        <f t="shared" si="25"/>
        <v>0</v>
      </c>
      <c r="V121" s="162">
        <f t="shared" si="25"/>
        <v>0</v>
      </c>
      <c r="W121" s="162">
        <f t="shared" si="25"/>
        <v>0</v>
      </c>
      <c r="X121" s="162">
        <f t="shared" si="25"/>
        <v>0</v>
      </c>
      <c r="Y121" s="162">
        <f t="shared" si="25"/>
        <v>0</v>
      </c>
      <c r="Z121" s="162">
        <f t="shared" si="25"/>
        <v>0</v>
      </c>
      <c r="AA121" s="162">
        <f t="shared" si="25"/>
        <v>0</v>
      </c>
      <c r="AB121" s="162">
        <f t="shared" si="25"/>
        <v>0</v>
      </c>
      <c r="AC121" s="162">
        <f t="shared" si="25"/>
        <v>0</v>
      </c>
      <c r="AD121" s="162">
        <f t="shared" si="25"/>
        <v>0</v>
      </c>
      <c r="AE121" s="162">
        <f t="shared" si="25"/>
        <v>0</v>
      </c>
      <c r="AF121" s="162">
        <f t="shared" si="25"/>
        <v>0</v>
      </c>
      <c r="AG121" s="162">
        <f t="shared" si="25"/>
        <v>0</v>
      </c>
      <c r="AH121" s="162">
        <f t="shared" si="25"/>
        <v>0</v>
      </c>
      <c r="AI121" s="162">
        <f t="shared" si="25"/>
        <v>0</v>
      </c>
      <c r="AJ121" s="162">
        <f t="shared" si="25"/>
        <v>0</v>
      </c>
      <c r="AK121" s="162">
        <f t="shared" si="25"/>
        <v>0</v>
      </c>
      <c r="AL121" s="162">
        <f t="shared" si="25"/>
        <v>0</v>
      </c>
      <c r="AM121" s="162">
        <f t="shared" si="25"/>
        <v>0</v>
      </c>
      <c r="AN121" s="162">
        <f t="shared" si="25"/>
        <v>0</v>
      </c>
      <c r="AO121" s="162">
        <f t="shared" si="25"/>
        <v>0</v>
      </c>
      <c r="AP121" s="162">
        <f t="shared" si="25"/>
        <v>0</v>
      </c>
      <c r="AQ121" s="162">
        <f t="shared" si="25"/>
        <v>0</v>
      </c>
      <c r="AR121" s="166">
        <f t="shared" si="25"/>
        <v>0</v>
      </c>
    </row>
    <row r="122" spans="1:45" s="78" customFormat="1" ht="6" customHeight="1" x14ac:dyDescent="0.2">
      <c r="A122" s="75"/>
      <c r="B122" s="108"/>
      <c r="C122" s="144"/>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6"/>
    </row>
    <row r="123" spans="1:45" s="78" customFormat="1" x14ac:dyDescent="0.2">
      <c r="A123" s="75"/>
      <c r="B123" s="170" t="s">
        <v>200</v>
      </c>
      <c r="C123" s="171" t="s">
        <v>77</v>
      </c>
      <c r="D123" s="171"/>
      <c r="E123" s="172">
        <f>E113+E118+E121</f>
        <v>-5358199.5406370098</v>
      </c>
      <c r="F123" s="172">
        <f t="shared" ref="F123:AR123" si="26">F113+F118+F121</f>
        <v>-5424961.7223949721</v>
      </c>
      <c r="G123" s="172">
        <f t="shared" si="26"/>
        <v>-5493863.6925377082</v>
      </c>
      <c r="H123" s="172">
        <f t="shared" si="26"/>
        <v>-5564991.4698721506</v>
      </c>
      <c r="I123" s="172">
        <f t="shared" si="26"/>
        <v>-5638435.0071598673</v>
      </c>
      <c r="J123" s="172">
        <f t="shared" si="26"/>
        <v>-5714288.3813925339</v>
      </c>
      <c r="K123" s="172">
        <f t="shared" si="26"/>
        <v>-5792649.9934688061</v>
      </c>
      <c r="L123" s="172">
        <f t="shared" si="26"/>
        <v>-5873622.7777406778</v>
      </c>
      <c r="M123" s="172">
        <f t="shared" si="26"/>
        <v>-5957314.4219207857</v>
      </c>
      <c r="N123" s="172">
        <f t="shared" si="26"/>
        <v>-6043837.5978666954</v>
      </c>
      <c r="O123" s="172">
        <f t="shared" si="26"/>
        <v>-6133310.2037839396</v>
      </c>
      <c r="P123" s="172">
        <f t="shared" si="26"/>
        <v>-6225855.6184166335</v>
      </c>
      <c r="Q123" s="172">
        <f t="shared" si="26"/>
        <v>-6321602.9678228898</v>
      </c>
      <c r="R123" s="172">
        <f t="shared" si="26"/>
        <v>-6420687.4053621236</v>
      </c>
      <c r="S123" s="172">
        <f t="shared" si="26"/>
        <v>-6523250.4055525782</v>
      </c>
      <c r="T123" s="172">
        <f t="shared" si="26"/>
        <v>0</v>
      </c>
      <c r="U123" s="172">
        <f t="shared" si="26"/>
        <v>0</v>
      </c>
      <c r="V123" s="172">
        <f t="shared" si="26"/>
        <v>0</v>
      </c>
      <c r="W123" s="172">
        <f t="shared" si="26"/>
        <v>0</v>
      </c>
      <c r="X123" s="172">
        <f t="shared" si="26"/>
        <v>0</v>
      </c>
      <c r="Y123" s="172">
        <f t="shared" si="26"/>
        <v>0</v>
      </c>
      <c r="Z123" s="172">
        <f t="shared" si="26"/>
        <v>0</v>
      </c>
      <c r="AA123" s="172">
        <f t="shared" si="26"/>
        <v>0</v>
      </c>
      <c r="AB123" s="172">
        <f t="shared" si="26"/>
        <v>0</v>
      </c>
      <c r="AC123" s="172">
        <f t="shared" si="26"/>
        <v>0</v>
      </c>
      <c r="AD123" s="172">
        <f t="shared" si="26"/>
        <v>0</v>
      </c>
      <c r="AE123" s="172">
        <f t="shared" si="26"/>
        <v>0</v>
      </c>
      <c r="AF123" s="172">
        <f t="shared" si="26"/>
        <v>0</v>
      </c>
      <c r="AG123" s="172">
        <f t="shared" si="26"/>
        <v>0</v>
      </c>
      <c r="AH123" s="172">
        <f t="shared" si="26"/>
        <v>0</v>
      </c>
      <c r="AI123" s="172">
        <f t="shared" si="26"/>
        <v>0</v>
      </c>
      <c r="AJ123" s="172">
        <f t="shared" si="26"/>
        <v>0</v>
      </c>
      <c r="AK123" s="172">
        <f t="shared" si="26"/>
        <v>0</v>
      </c>
      <c r="AL123" s="172">
        <f t="shared" si="26"/>
        <v>0</v>
      </c>
      <c r="AM123" s="172">
        <f t="shared" si="26"/>
        <v>0</v>
      </c>
      <c r="AN123" s="172">
        <f t="shared" si="26"/>
        <v>0</v>
      </c>
      <c r="AO123" s="172">
        <f t="shared" si="26"/>
        <v>0</v>
      </c>
      <c r="AP123" s="172">
        <f t="shared" si="26"/>
        <v>0</v>
      </c>
      <c r="AQ123" s="172">
        <f t="shared" si="26"/>
        <v>0</v>
      </c>
      <c r="AR123" s="173">
        <f t="shared" si="26"/>
        <v>0</v>
      </c>
    </row>
    <row r="124" spans="1:45" s="78" customFormat="1" x14ac:dyDescent="0.2">
      <c r="A124" s="75"/>
      <c r="B124" s="155" t="s">
        <v>201</v>
      </c>
      <c r="C124" s="174" t="s">
        <v>172</v>
      </c>
      <c r="D124" s="174"/>
      <c r="E124" s="175">
        <f t="shared" ref="E124:AR124" si="27">IF(E86&gt;$C$74,0,E99)</f>
        <v>157500000</v>
      </c>
      <c r="F124" s="175">
        <f t="shared" si="27"/>
        <v>157500000</v>
      </c>
      <c r="G124" s="175">
        <f t="shared" si="27"/>
        <v>157500000</v>
      </c>
      <c r="H124" s="175">
        <f t="shared" si="27"/>
        <v>157500000</v>
      </c>
      <c r="I124" s="175">
        <f t="shared" si="27"/>
        <v>157500000</v>
      </c>
      <c r="J124" s="175">
        <f t="shared" si="27"/>
        <v>157500000</v>
      </c>
      <c r="K124" s="175">
        <f t="shared" si="27"/>
        <v>157500000</v>
      </c>
      <c r="L124" s="175">
        <f t="shared" si="27"/>
        <v>157500000</v>
      </c>
      <c r="M124" s="175">
        <f t="shared" si="27"/>
        <v>157500000</v>
      </c>
      <c r="N124" s="175">
        <f t="shared" si="27"/>
        <v>157500000</v>
      </c>
      <c r="O124" s="175">
        <f t="shared" si="27"/>
        <v>157500000</v>
      </c>
      <c r="P124" s="175">
        <f t="shared" si="27"/>
        <v>157500000</v>
      </c>
      <c r="Q124" s="175">
        <f t="shared" si="27"/>
        <v>157500000</v>
      </c>
      <c r="R124" s="175">
        <f t="shared" si="27"/>
        <v>157500000</v>
      </c>
      <c r="S124" s="175">
        <f t="shared" si="27"/>
        <v>157500000</v>
      </c>
      <c r="T124" s="175">
        <f t="shared" si="27"/>
        <v>0</v>
      </c>
      <c r="U124" s="175">
        <f t="shared" si="27"/>
        <v>0</v>
      </c>
      <c r="V124" s="175">
        <f t="shared" si="27"/>
        <v>0</v>
      </c>
      <c r="W124" s="175">
        <f t="shared" si="27"/>
        <v>0</v>
      </c>
      <c r="X124" s="175">
        <f t="shared" si="27"/>
        <v>0</v>
      </c>
      <c r="Y124" s="175">
        <f t="shared" si="27"/>
        <v>0</v>
      </c>
      <c r="Z124" s="175">
        <f t="shared" si="27"/>
        <v>0</v>
      </c>
      <c r="AA124" s="175">
        <f t="shared" si="27"/>
        <v>0</v>
      </c>
      <c r="AB124" s="175">
        <f t="shared" si="27"/>
        <v>0</v>
      </c>
      <c r="AC124" s="175">
        <f t="shared" si="27"/>
        <v>0</v>
      </c>
      <c r="AD124" s="175">
        <f t="shared" si="27"/>
        <v>0</v>
      </c>
      <c r="AE124" s="175">
        <f t="shared" si="27"/>
        <v>0</v>
      </c>
      <c r="AF124" s="175">
        <f t="shared" si="27"/>
        <v>0</v>
      </c>
      <c r="AG124" s="175">
        <f t="shared" si="27"/>
        <v>0</v>
      </c>
      <c r="AH124" s="175">
        <f t="shared" si="27"/>
        <v>0</v>
      </c>
      <c r="AI124" s="175">
        <f t="shared" si="27"/>
        <v>0</v>
      </c>
      <c r="AJ124" s="175">
        <f t="shared" si="27"/>
        <v>0</v>
      </c>
      <c r="AK124" s="175">
        <f t="shared" si="27"/>
        <v>0</v>
      </c>
      <c r="AL124" s="175">
        <f t="shared" si="27"/>
        <v>0</v>
      </c>
      <c r="AM124" s="175">
        <f t="shared" si="27"/>
        <v>0</v>
      </c>
      <c r="AN124" s="175">
        <f t="shared" si="27"/>
        <v>0</v>
      </c>
      <c r="AO124" s="175">
        <f t="shared" si="27"/>
        <v>0</v>
      </c>
      <c r="AP124" s="175">
        <f t="shared" si="27"/>
        <v>0</v>
      </c>
      <c r="AQ124" s="175">
        <f t="shared" si="27"/>
        <v>0</v>
      </c>
      <c r="AR124" s="176">
        <f t="shared" si="27"/>
        <v>0</v>
      </c>
    </row>
    <row r="125" spans="1:45" s="78" customFormat="1" ht="6.75" customHeight="1" thickBot="1" x14ac:dyDescent="0.25">
      <c r="A125" s="177"/>
      <c r="B125" s="177"/>
      <c r="C125" s="177"/>
      <c r="D125" s="75"/>
      <c r="E125" s="177"/>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row>
    <row r="126" spans="1:45" ht="15.75" customHeight="1" thickTop="1" x14ac:dyDescent="0.2">
      <c r="A126" s="75"/>
      <c r="B126" s="276" t="s">
        <v>202</v>
      </c>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row>
    <row r="127" spans="1:45" s="78" customFormat="1" x14ac:dyDescent="0.2">
      <c r="B127" s="71" t="s">
        <v>203</v>
      </c>
      <c r="C127" s="151" t="s">
        <v>204</v>
      </c>
      <c r="D127" s="179">
        <f>NPV($C$64,E123:AR123)</f>
        <v>-33332864.583119649</v>
      </c>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s="78" customFormat="1" x14ac:dyDescent="0.2">
      <c r="B128" s="150" t="s">
        <v>205</v>
      </c>
      <c r="C128" s="151" t="s">
        <v>172</v>
      </c>
      <c r="D128" s="180">
        <f>(1-$C$67)*NPV($C$64,E124:AR124)</f>
        <v>690720592.90079784</v>
      </c>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row r="129" spans="1:45" s="78" customFormat="1" x14ac:dyDescent="0.2">
      <c r="B129" s="150" t="s">
        <v>206</v>
      </c>
      <c r="C129" s="151" t="s">
        <v>77</v>
      </c>
      <c r="D129" s="179">
        <f>$C$32*1000000</f>
        <v>64500000</v>
      </c>
      <c r="F129" s="66"/>
      <c r="G129" s="66"/>
      <c r="H129" s="66"/>
      <c r="I129" s="66"/>
      <c r="J129" s="66"/>
      <c r="K129" s="66"/>
      <c r="L129" s="66"/>
      <c r="M129" s="66"/>
      <c r="N129" s="66"/>
      <c r="O129" s="66"/>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row>
    <row r="130" spans="1:45" s="78" customFormat="1" x14ac:dyDescent="0.2">
      <c r="B130" s="150" t="s">
        <v>207</v>
      </c>
      <c r="C130" s="151"/>
      <c r="D130" s="181">
        <f>(1-$C$67)*$C$63*$C$66+$C$65*$C$64</f>
        <v>6.0000000000000005E-2</v>
      </c>
      <c r="F130" s="66"/>
      <c r="G130" s="182"/>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row>
    <row r="131" spans="1:45" s="78" customFormat="1" x14ac:dyDescent="0.2">
      <c r="B131" s="150" t="s">
        <v>208</v>
      </c>
      <c r="C131" s="151" t="s">
        <v>77</v>
      </c>
      <c r="D131" s="179">
        <f>$C$60*D129</f>
        <v>30000000</v>
      </c>
      <c r="F131" s="66"/>
      <c r="G131" s="182"/>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row>
    <row r="132" spans="1:45" s="78" customFormat="1" x14ac:dyDescent="0.2">
      <c r="B132" s="150" t="s">
        <v>209</v>
      </c>
      <c r="C132" s="151" t="s">
        <v>77</v>
      </c>
      <c r="D132" s="179">
        <f>IF($C$55="ja",IF($C$56*D131&gt;$C$57,$C$57,$C$56*D131),0)</f>
        <v>0</v>
      </c>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row>
    <row r="133" spans="1:45" s="78" customFormat="1" x14ac:dyDescent="0.2">
      <c r="B133" s="150" t="s">
        <v>210</v>
      </c>
      <c r="C133" s="151" t="s">
        <v>77</v>
      </c>
      <c r="D133" s="179">
        <f>(D132*$C$67)/(1+D130)</f>
        <v>0</v>
      </c>
      <c r="F133" s="66"/>
      <c r="G133" s="183"/>
      <c r="H133" s="184"/>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row>
    <row r="134" spans="1:45" s="78" customFormat="1" x14ac:dyDescent="0.2">
      <c r="B134" s="185" t="s">
        <v>211</v>
      </c>
      <c r="C134" s="151" t="s">
        <v>77</v>
      </c>
      <c r="D134" s="179">
        <f>D129*$C$66-D133</f>
        <v>51600000</v>
      </c>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row>
    <row r="135" spans="1:45" s="78" customFormat="1" x14ac:dyDescent="0.2">
      <c r="B135" s="186" t="s">
        <v>212</v>
      </c>
      <c r="C135" s="151" t="s">
        <v>77</v>
      </c>
      <c r="D135" s="179">
        <f>$C$65*D129</f>
        <v>12900000</v>
      </c>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row>
    <row r="136" spans="1:45" x14ac:dyDescent="0.2">
      <c r="B136" s="186" t="s">
        <v>213</v>
      </c>
      <c r="C136" s="187" t="s">
        <v>214</v>
      </c>
      <c r="D136" s="188">
        <f>IF(AND(E96&gt;0,E97&gt;0),E97/E96,0)</f>
        <v>0</v>
      </c>
    </row>
    <row r="137" spans="1:45" x14ac:dyDescent="0.2">
      <c r="B137" s="186" t="s">
        <v>215</v>
      </c>
      <c r="C137" s="189" t="s">
        <v>61</v>
      </c>
      <c r="D137" s="190">
        <f>IF(D136=0,MAX(C13:C15),E99/SUM(C9:C10))</f>
        <v>3150</v>
      </c>
    </row>
    <row r="142" spans="1:45" ht="13.5" thickBot="1" x14ac:dyDescent="0.25"/>
    <row r="143" spans="1:45" ht="15.75" customHeight="1" thickTop="1" x14ac:dyDescent="0.2">
      <c r="A143" s="75"/>
      <c r="B143" s="276" t="s">
        <v>216</v>
      </c>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row>
    <row r="144" spans="1:45" s="191" customFormat="1" ht="22.5" x14ac:dyDescent="0.2">
      <c r="B144" s="192" t="s">
        <v>217</v>
      </c>
      <c r="C144" s="192" t="s">
        <v>55</v>
      </c>
      <c r="D144" s="193" t="s">
        <v>218</v>
      </c>
      <c r="E144" s="193" t="s">
        <v>219</v>
      </c>
    </row>
    <row r="145" spans="2:5" s="191" customFormat="1" ht="11.25" x14ac:dyDescent="0.2">
      <c r="B145" s="194" t="s">
        <v>220</v>
      </c>
      <c r="C145" s="195" t="s">
        <v>221</v>
      </c>
      <c r="D145" s="196">
        <f>C8/1000</f>
        <v>50</v>
      </c>
      <c r="E145" s="197"/>
    </row>
    <row r="146" spans="2:5" s="191" customFormat="1" x14ac:dyDescent="0.2">
      <c r="B146" s="198" t="s">
        <v>20</v>
      </c>
      <c r="C146" s="195" t="s">
        <v>223</v>
      </c>
      <c r="D146" s="197">
        <f>C29</f>
        <v>1290</v>
      </c>
      <c r="E146" s="199">
        <f>C32</f>
        <v>64.5</v>
      </c>
    </row>
    <row r="147" spans="2:5" s="191" customFormat="1" x14ac:dyDescent="0.2">
      <c r="B147" s="200" t="s">
        <v>22</v>
      </c>
      <c r="C147" s="195" t="s">
        <v>224</v>
      </c>
      <c r="D147" s="197">
        <f>C35</f>
        <v>12.4</v>
      </c>
      <c r="E147" s="201">
        <f>C38</f>
        <v>620</v>
      </c>
    </row>
    <row r="148" spans="2:5" s="191" customFormat="1" ht="11.25" x14ac:dyDescent="0.2">
      <c r="B148" s="200" t="s">
        <v>227</v>
      </c>
      <c r="C148" s="195" t="s">
        <v>228</v>
      </c>
      <c r="D148" s="197">
        <f>C39</f>
        <v>1.3899999999999999E-2</v>
      </c>
      <c r="E148" s="201"/>
    </row>
    <row r="149" spans="2:5" customFormat="1" ht="15" x14ac:dyDescent="0.25"/>
    <row r="150" spans="2:5" customFormat="1" ht="15" x14ac:dyDescent="0.25"/>
    <row r="151" spans="2:5" customFormat="1" ht="15" x14ac:dyDescent="0.25"/>
    <row r="152" spans="2:5" customFormat="1" ht="15" x14ac:dyDescent="0.25"/>
    <row r="153" spans="2:5" customFormat="1" ht="15" x14ac:dyDescent="0.25"/>
    <row r="154" spans="2:5" customFormat="1" ht="15" x14ac:dyDescent="0.25"/>
    <row r="155" spans="2:5" customFormat="1" ht="15" x14ac:dyDescent="0.25"/>
    <row r="156" spans="2:5" customFormat="1" ht="15" x14ac:dyDescent="0.25"/>
    <row r="157" spans="2:5" customFormat="1" ht="15" x14ac:dyDescent="0.25"/>
    <row r="158" spans="2:5" customFormat="1" ht="15" x14ac:dyDescent="0.25"/>
    <row r="159" spans="2:5" customFormat="1" ht="15" x14ac:dyDescent="0.25"/>
    <row r="160" spans="2:5" customFormat="1" ht="15" x14ac:dyDescent="0.25"/>
    <row r="161" customFormat="1" ht="15" x14ac:dyDescent="0.25"/>
    <row r="162" customFormat="1" ht="15" x14ac:dyDescent="0.25"/>
    <row r="163" customFormat="1" ht="15" x14ac:dyDescent="0.25"/>
    <row r="164" customFormat="1" ht="15" x14ac:dyDescent="0.25"/>
  </sheetData>
  <mergeCells count="5">
    <mergeCell ref="B27:B31"/>
    <mergeCell ref="B33:B37"/>
    <mergeCell ref="B85:AR85"/>
    <mergeCell ref="B126:AR126"/>
    <mergeCell ref="B143:AR143"/>
  </mergeCells>
  <dataValidations count="1">
    <dataValidation type="list" allowBlank="1" showInputMessage="1" showErrorMessage="1" sqref="C55 IY55 SU55 ACQ55 AMM55 AWI55 BGE55 BQA55 BZW55 CJS55 CTO55 DDK55 DNG55 DXC55 EGY55 EQU55 FAQ55 FKM55 FUI55 GEE55 GOA55 GXW55 HHS55 HRO55 IBK55 ILG55 IVC55 JEY55 JOU55 JYQ55 KIM55 KSI55 LCE55 LMA55 LVW55 MFS55 MPO55 MZK55 NJG55 NTC55 OCY55 OMU55 OWQ55 PGM55 PQI55 QAE55 QKA55 QTW55 RDS55 RNO55 RXK55 SHG55 SRC55 TAY55 TKU55 TUQ55 UEM55 UOI55 UYE55 VIA55 VRW55 WBS55 WLO55 WVK55 C57561 IY57561 SU57561 ACQ57561 AMM57561 AWI57561 BGE57561 BQA57561 BZW57561 CJS57561 CTO57561 DDK57561 DNG57561 DXC57561 EGY57561 EQU57561 FAQ57561 FKM57561 FUI57561 GEE57561 GOA57561 GXW57561 HHS57561 HRO57561 IBK57561 ILG57561 IVC57561 JEY57561 JOU57561 JYQ57561 KIM57561 KSI57561 LCE57561 LMA57561 LVW57561 MFS57561 MPO57561 MZK57561 NJG57561 NTC57561 OCY57561 OMU57561 OWQ57561 PGM57561 PQI57561 QAE57561 QKA57561 QTW57561 RDS57561 RNO57561 RXK57561 SHG57561 SRC57561 TAY57561 TKU57561 TUQ57561 UEM57561 UOI57561 UYE57561 VIA57561 VRW57561 WBS57561 WLO57561 WVK57561 C123097 IY123097 SU123097 ACQ123097 AMM123097 AWI123097 BGE123097 BQA123097 BZW123097 CJS123097 CTO123097 DDK123097 DNG123097 DXC123097 EGY123097 EQU123097 FAQ123097 FKM123097 FUI123097 GEE123097 GOA123097 GXW123097 HHS123097 HRO123097 IBK123097 ILG123097 IVC123097 JEY123097 JOU123097 JYQ123097 KIM123097 KSI123097 LCE123097 LMA123097 LVW123097 MFS123097 MPO123097 MZK123097 NJG123097 NTC123097 OCY123097 OMU123097 OWQ123097 PGM123097 PQI123097 QAE123097 QKA123097 QTW123097 RDS123097 RNO123097 RXK123097 SHG123097 SRC123097 TAY123097 TKU123097 TUQ123097 UEM123097 UOI123097 UYE123097 VIA123097 VRW123097 WBS123097 WLO123097 WVK123097 C188633 IY188633 SU188633 ACQ188633 AMM188633 AWI188633 BGE188633 BQA188633 BZW188633 CJS188633 CTO188633 DDK188633 DNG188633 DXC188633 EGY188633 EQU188633 FAQ188633 FKM188633 FUI188633 GEE188633 GOA188633 GXW188633 HHS188633 HRO188633 IBK188633 ILG188633 IVC188633 JEY188633 JOU188633 JYQ188633 KIM188633 KSI188633 LCE188633 LMA188633 LVW188633 MFS188633 MPO188633 MZK188633 NJG188633 NTC188633 OCY188633 OMU188633 OWQ188633 PGM188633 PQI188633 QAE188633 QKA188633 QTW188633 RDS188633 RNO188633 RXK188633 SHG188633 SRC188633 TAY188633 TKU188633 TUQ188633 UEM188633 UOI188633 UYE188633 VIA188633 VRW188633 WBS188633 WLO188633 WVK188633 C254169 IY254169 SU254169 ACQ254169 AMM254169 AWI254169 BGE254169 BQA254169 BZW254169 CJS254169 CTO254169 DDK254169 DNG254169 DXC254169 EGY254169 EQU254169 FAQ254169 FKM254169 FUI254169 GEE254169 GOA254169 GXW254169 HHS254169 HRO254169 IBK254169 ILG254169 IVC254169 JEY254169 JOU254169 JYQ254169 KIM254169 KSI254169 LCE254169 LMA254169 LVW254169 MFS254169 MPO254169 MZK254169 NJG254169 NTC254169 OCY254169 OMU254169 OWQ254169 PGM254169 PQI254169 QAE254169 QKA254169 QTW254169 RDS254169 RNO254169 RXK254169 SHG254169 SRC254169 TAY254169 TKU254169 TUQ254169 UEM254169 UOI254169 UYE254169 VIA254169 VRW254169 WBS254169 WLO254169 WVK254169 C319705 IY319705 SU319705 ACQ319705 AMM319705 AWI319705 BGE319705 BQA319705 BZW319705 CJS319705 CTO319705 DDK319705 DNG319705 DXC319705 EGY319705 EQU319705 FAQ319705 FKM319705 FUI319705 GEE319705 GOA319705 GXW319705 HHS319705 HRO319705 IBK319705 ILG319705 IVC319705 JEY319705 JOU319705 JYQ319705 KIM319705 KSI319705 LCE319705 LMA319705 LVW319705 MFS319705 MPO319705 MZK319705 NJG319705 NTC319705 OCY319705 OMU319705 OWQ319705 PGM319705 PQI319705 QAE319705 QKA319705 QTW319705 RDS319705 RNO319705 RXK319705 SHG319705 SRC319705 TAY319705 TKU319705 TUQ319705 UEM319705 UOI319705 UYE319705 VIA319705 VRW319705 WBS319705 WLO319705 WVK319705 C385241 IY385241 SU385241 ACQ385241 AMM385241 AWI385241 BGE385241 BQA385241 BZW385241 CJS385241 CTO385241 DDK385241 DNG385241 DXC385241 EGY385241 EQU385241 FAQ385241 FKM385241 FUI385241 GEE385241 GOA385241 GXW385241 HHS385241 HRO385241 IBK385241 ILG385241 IVC385241 JEY385241 JOU385241 JYQ385241 KIM385241 KSI385241 LCE385241 LMA385241 LVW385241 MFS385241 MPO385241 MZK385241 NJG385241 NTC385241 OCY385241 OMU385241 OWQ385241 PGM385241 PQI385241 QAE385241 QKA385241 QTW385241 RDS385241 RNO385241 RXK385241 SHG385241 SRC385241 TAY385241 TKU385241 TUQ385241 UEM385241 UOI385241 UYE385241 VIA385241 VRW385241 WBS385241 WLO385241 WVK385241 C450777 IY450777 SU450777 ACQ450777 AMM450777 AWI450777 BGE450777 BQA450777 BZW450777 CJS450777 CTO450777 DDK450777 DNG450777 DXC450777 EGY450777 EQU450777 FAQ450777 FKM450777 FUI450777 GEE450777 GOA450777 GXW450777 HHS450777 HRO450777 IBK450777 ILG450777 IVC450777 JEY450777 JOU450777 JYQ450777 KIM450777 KSI450777 LCE450777 LMA450777 LVW450777 MFS450777 MPO450777 MZK450777 NJG450777 NTC450777 OCY450777 OMU450777 OWQ450777 PGM450777 PQI450777 QAE450777 QKA450777 QTW450777 RDS450777 RNO450777 RXK450777 SHG450777 SRC450777 TAY450777 TKU450777 TUQ450777 UEM450777 UOI450777 UYE450777 VIA450777 VRW450777 WBS450777 WLO450777 WVK450777 C516313 IY516313 SU516313 ACQ516313 AMM516313 AWI516313 BGE516313 BQA516313 BZW516313 CJS516313 CTO516313 DDK516313 DNG516313 DXC516313 EGY516313 EQU516313 FAQ516313 FKM516313 FUI516313 GEE516313 GOA516313 GXW516313 HHS516313 HRO516313 IBK516313 ILG516313 IVC516313 JEY516313 JOU516313 JYQ516313 KIM516313 KSI516313 LCE516313 LMA516313 LVW516313 MFS516313 MPO516313 MZK516313 NJG516313 NTC516313 OCY516313 OMU516313 OWQ516313 PGM516313 PQI516313 QAE516313 QKA516313 QTW516313 RDS516313 RNO516313 RXK516313 SHG516313 SRC516313 TAY516313 TKU516313 TUQ516313 UEM516313 UOI516313 UYE516313 VIA516313 VRW516313 WBS516313 WLO516313 WVK516313 C581849 IY581849 SU581849 ACQ581849 AMM581849 AWI581849 BGE581849 BQA581849 BZW581849 CJS581849 CTO581849 DDK581849 DNG581849 DXC581849 EGY581849 EQU581849 FAQ581849 FKM581849 FUI581849 GEE581849 GOA581849 GXW581849 HHS581849 HRO581849 IBK581849 ILG581849 IVC581849 JEY581849 JOU581849 JYQ581849 KIM581849 KSI581849 LCE581849 LMA581849 LVW581849 MFS581849 MPO581849 MZK581849 NJG581849 NTC581849 OCY581849 OMU581849 OWQ581849 PGM581849 PQI581849 QAE581849 QKA581849 QTW581849 RDS581849 RNO581849 RXK581849 SHG581849 SRC581849 TAY581849 TKU581849 TUQ581849 UEM581849 UOI581849 UYE581849 VIA581849 VRW581849 WBS581849 WLO581849 WVK581849 C647385 IY647385 SU647385 ACQ647385 AMM647385 AWI647385 BGE647385 BQA647385 BZW647385 CJS647385 CTO647385 DDK647385 DNG647385 DXC647385 EGY647385 EQU647385 FAQ647385 FKM647385 FUI647385 GEE647385 GOA647385 GXW647385 HHS647385 HRO647385 IBK647385 ILG647385 IVC647385 JEY647385 JOU647385 JYQ647385 KIM647385 KSI647385 LCE647385 LMA647385 LVW647385 MFS647385 MPO647385 MZK647385 NJG647385 NTC647385 OCY647385 OMU647385 OWQ647385 PGM647385 PQI647385 QAE647385 QKA647385 QTW647385 RDS647385 RNO647385 RXK647385 SHG647385 SRC647385 TAY647385 TKU647385 TUQ647385 UEM647385 UOI647385 UYE647385 VIA647385 VRW647385 WBS647385 WLO647385 WVK647385 C712921 IY712921 SU712921 ACQ712921 AMM712921 AWI712921 BGE712921 BQA712921 BZW712921 CJS712921 CTO712921 DDK712921 DNG712921 DXC712921 EGY712921 EQU712921 FAQ712921 FKM712921 FUI712921 GEE712921 GOA712921 GXW712921 HHS712921 HRO712921 IBK712921 ILG712921 IVC712921 JEY712921 JOU712921 JYQ712921 KIM712921 KSI712921 LCE712921 LMA712921 LVW712921 MFS712921 MPO712921 MZK712921 NJG712921 NTC712921 OCY712921 OMU712921 OWQ712921 PGM712921 PQI712921 QAE712921 QKA712921 QTW712921 RDS712921 RNO712921 RXK712921 SHG712921 SRC712921 TAY712921 TKU712921 TUQ712921 UEM712921 UOI712921 UYE712921 VIA712921 VRW712921 WBS712921 WLO712921 WVK712921 C778457 IY778457 SU778457 ACQ778457 AMM778457 AWI778457 BGE778457 BQA778457 BZW778457 CJS778457 CTO778457 DDK778457 DNG778457 DXC778457 EGY778457 EQU778457 FAQ778457 FKM778457 FUI778457 GEE778457 GOA778457 GXW778457 HHS778457 HRO778457 IBK778457 ILG778457 IVC778457 JEY778457 JOU778457 JYQ778457 KIM778457 KSI778457 LCE778457 LMA778457 LVW778457 MFS778457 MPO778457 MZK778457 NJG778457 NTC778457 OCY778457 OMU778457 OWQ778457 PGM778457 PQI778457 QAE778457 QKA778457 QTW778457 RDS778457 RNO778457 RXK778457 SHG778457 SRC778457 TAY778457 TKU778457 TUQ778457 UEM778457 UOI778457 UYE778457 VIA778457 VRW778457 WBS778457 WLO778457 WVK778457 C843993 IY843993 SU843993 ACQ843993 AMM843993 AWI843993 BGE843993 BQA843993 BZW843993 CJS843993 CTO843993 DDK843993 DNG843993 DXC843993 EGY843993 EQU843993 FAQ843993 FKM843993 FUI843993 GEE843993 GOA843993 GXW843993 HHS843993 HRO843993 IBK843993 ILG843993 IVC843993 JEY843993 JOU843993 JYQ843993 KIM843993 KSI843993 LCE843993 LMA843993 LVW843993 MFS843993 MPO843993 MZK843993 NJG843993 NTC843993 OCY843993 OMU843993 OWQ843993 PGM843993 PQI843993 QAE843993 QKA843993 QTW843993 RDS843993 RNO843993 RXK843993 SHG843993 SRC843993 TAY843993 TKU843993 TUQ843993 UEM843993 UOI843993 UYE843993 VIA843993 VRW843993 WBS843993 WLO843993 WVK843993 C909529 IY909529 SU909529 ACQ909529 AMM909529 AWI909529 BGE909529 BQA909529 BZW909529 CJS909529 CTO909529 DDK909529 DNG909529 DXC909529 EGY909529 EQU909529 FAQ909529 FKM909529 FUI909529 GEE909529 GOA909529 GXW909529 HHS909529 HRO909529 IBK909529 ILG909529 IVC909529 JEY909529 JOU909529 JYQ909529 KIM909529 KSI909529 LCE909529 LMA909529 LVW909529 MFS909529 MPO909529 MZK909529 NJG909529 NTC909529 OCY909529 OMU909529 OWQ909529 PGM909529 PQI909529 QAE909529 QKA909529 QTW909529 RDS909529 RNO909529 RXK909529 SHG909529 SRC909529 TAY909529 TKU909529 TUQ909529 UEM909529 UOI909529 UYE909529 VIA909529 VRW909529 WBS909529 WLO909529 WVK909529 C975065 IY975065 SU975065 ACQ975065 AMM975065 AWI975065 BGE975065 BQA975065 BZW975065 CJS975065 CTO975065 DDK975065 DNG975065 DXC975065 EGY975065 EQU975065 FAQ975065 FKM975065 FUI975065 GEE975065 GOA975065 GXW975065 HHS975065 HRO975065 IBK975065 ILG975065 IVC975065 JEY975065 JOU975065 JYQ975065 KIM975065 KSI975065 LCE975065 LMA975065 LVW975065 MFS975065 MPO975065 MZK975065 NJG975065 NTC975065 OCY975065 OMU975065 OWQ975065 PGM975065 PQI975065 QAE975065 QKA975065 QTW975065 RDS975065 RNO975065 RXK975065 SHG975065 SRC975065 TAY975065 TKU975065 TUQ975065 UEM975065 UOI975065 UYE975065 VIA975065 VRW975065 WBS975065 WLO975065 WVK975065">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52</vt:i4>
      </vt:variant>
    </vt:vector>
  </HeadingPairs>
  <TitlesOfParts>
    <vt:vector size="52" baseType="lpstr">
      <vt:lpstr>Colofon</vt:lpstr>
      <vt:lpstr>Overzicht</vt:lpstr>
      <vt:lpstr> 3.1</vt:lpstr>
      <vt:lpstr> 3.2</vt:lpstr>
      <vt:lpstr> 3.3</vt:lpstr>
      <vt:lpstr> 3.4</vt:lpstr>
      <vt:lpstr> 4.1</vt:lpstr>
      <vt:lpstr> 4.2</vt:lpstr>
      <vt:lpstr> 5.1.I</vt:lpstr>
      <vt:lpstr> 5.1.II</vt:lpstr>
      <vt:lpstr> 5.1.III</vt:lpstr>
      <vt:lpstr> 5.1.IV</vt:lpstr>
      <vt:lpstr> 5.3.I</vt:lpstr>
      <vt:lpstr> 5.3.II</vt:lpstr>
      <vt:lpstr> 5.3.III</vt:lpstr>
      <vt:lpstr> 5.3.IV</vt:lpstr>
      <vt:lpstr> 5.4</vt:lpstr>
      <vt:lpstr> 6.1</vt:lpstr>
      <vt:lpstr> 6.2</vt:lpstr>
      <vt:lpstr> 6.3</vt:lpstr>
      <vt:lpstr> 7.1</vt:lpstr>
      <vt:lpstr> 7.2</vt:lpstr>
      <vt:lpstr> 7.3</vt:lpstr>
      <vt:lpstr> 8.2</vt:lpstr>
      <vt:lpstr> 8.3.mee</vt:lpstr>
      <vt:lpstr> 8.3.bij</vt:lpstr>
      <vt:lpstr> 8.4</vt:lpstr>
      <vt:lpstr> 8.5</vt:lpstr>
      <vt:lpstr> 8.6</vt:lpstr>
      <vt:lpstr> 8.7</vt:lpstr>
      <vt:lpstr> 8.8</vt:lpstr>
      <vt:lpstr> 8.9</vt:lpstr>
      <vt:lpstr> 8.10</vt:lpstr>
      <vt:lpstr> 9.2</vt:lpstr>
      <vt:lpstr> 9.3</vt:lpstr>
      <vt:lpstr> 9.4</vt:lpstr>
      <vt:lpstr> 9.5</vt:lpstr>
      <vt:lpstr> 9.6</vt:lpstr>
      <vt:lpstr> 9.7</vt:lpstr>
      <vt:lpstr> 9.8</vt:lpstr>
      <vt:lpstr> 9.9</vt:lpstr>
      <vt:lpstr> 9.10</vt:lpstr>
      <vt:lpstr> 10.1</vt:lpstr>
      <vt:lpstr> 10.2</vt:lpstr>
      <vt:lpstr> 10.3</vt:lpstr>
      <vt:lpstr> 10.4.g</vt:lpstr>
      <vt:lpstr> 10.4.w</vt:lpstr>
      <vt:lpstr> 10.5.g</vt:lpstr>
      <vt:lpstr> 10.5.w</vt:lpstr>
      <vt:lpstr> A.2</vt:lpstr>
      <vt:lpstr> A.3</vt:lpstr>
      <vt:lpstr>Sheet109</vt:lpstr>
    </vt:vector>
  </TitlesOfParts>
  <Company>ECN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Lensink, S.M. (Sander)</dc:creator>
  <cp:lastModifiedBy>Stutvoet - Mulder,mw K. (Kim)</cp:lastModifiedBy>
  <cp:lastPrinted>2015-03-20T16:09:34Z</cp:lastPrinted>
  <dcterms:created xsi:type="dcterms:W3CDTF">2013-05-05T14:31:28Z</dcterms:created>
  <dcterms:modified xsi:type="dcterms:W3CDTF">2015-12-09T09:01:31Z</dcterms:modified>
</cp:coreProperties>
</file>